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theme/theme1.xml" ContentType="application/vnd.openxmlformats-officedocument.theme+xml"/>
  <Override PartName="/xl/comments3.xml" ContentType="application/vnd.openxmlformats-officedocument.spreadsheetml.comments+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vmlDrawing1.vml" ContentType="application/vnd.openxmlformats-officedocument.vmlDrawing"/>
  <Override PartName="/xl/drawings/drawing2.xml" ContentType="application/vnd.openxmlformats-officedocument.drawing+xml"/>
  <Override PartName="/xl/drawings/_rels/drawing5.xml.rels" ContentType="application/vnd.openxmlformats-package.relationships+xml"/>
  <Override PartName="/xl/drawings/drawing3.xml" ContentType="application/vnd.openxmlformats-officedocument.drawing+xml"/>
  <Override PartName="/xl/drawings/vmlDrawing2.vml" ContentType="application/vnd.openxmlformats-officedocument.vmlDrawing"/>
  <Override PartName="/xl/drawings/drawing4.xml" ContentType="application/vnd.openxmlformats-officedocument.drawing+xml"/>
  <Override PartName="/xl/drawings/drawing5.xml" ContentType="application/vnd.openxmlformats-officedocument.drawing+xml"/>
  <Override PartName="/xl/_rels/workbook.xml.rels" ContentType="application/vnd.openxmlformats-package.relationships+xml"/>
  <Override PartName="/xl/media/image1.png" ContentType="image/png"/>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Alle" sheetId="1" state="visible" r:id="rId3"/>
    <sheet name="Kosmetik, Bad etc. " sheetId="2" state="visible" r:id="rId4"/>
    <sheet name="Lebensmittel" sheetId="3" state="visible" r:id="rId5"/>
    <sheet name="Reinigungsmittel" sheetId="4" state="visible" r:id="rId6"/>
    <sheet name="Sonstiges" sheetId="5" state="visible" r:id="rId7"/>
    <sheet name="Babyprodukte" sheetId="6" state="visible" r:id="rId8"/>
    <sheet name="Tabelle2" sheetId="7" state="visible" r:id="rId9"/>
    <sheet name="Tabelle8" sheetId="8" state="visible" r:id="rId10"/>
  </sheets>
  <definedNames>
    <definedName function="false" hidden="true" localSheetId="0" name="_xlnm._FilterDatabase" vbProcedure="false">Alle!$D:$D</definedName>
    <definedName function="false" hidden="true" localSheetId="1" name="_xlnm._FilterDatabase" vbProcedure="false">'Kosmetik, Bad etc. '!$D:$D</definedName>
    <definedName function="false" hidden="true" localSheetId="2" name="_xlnm._FilterDatabase" vbProcedure="false">Lebensmittel!$D:$D</definedName>
    <definedName function="false" hidden="true" localSheetId="3" name="_xlnm._FilterDatabase" vbProcedure="false">Reinigungsmittel!$D:$D</definedName>
    <definedName function="false" hidden="true" localSheetId="4" name="_xlnm._FilterDatabase" vbProcedure="false">Sonstiges!$D:$D</definedName>
  </definedNames>
  <calcPr iterateCount="100" refMode="A1" iterate="false" iterateDelta="0.0001"/>
  <extLst>
    <ext xmlns:loext="http://schemas.libreoffice.org/" uri="{7626C862-2A13-11E5-B345-FEFF819CDC9F}">
      <loext:extCalcPr stringRefSyntax="ExcelA1"/>
    </ext>
  </extLst>
</workbook>
</file>

<file path=xl/comments1.xml><?xml version="1.0" encoding="utf-8"?>
<comments xmlns="http://schemas.openxmlformats.org/spreadsheetml/2006/main" xmlns:xdr="http://schemas.openxmlformats.org/drawingml/2006/spreadsheetDrawing">
  <authors>
    <author>Unbekannter Autor</author>
  </authors>
  <commentList>
    <comment ref="C15" authorId="0">
      <text>
        <r>
          <rPr>
            <sz val="10"/>
            <rFont val="Arial"/>
            <family val="2"/>
          </rPr>
          <t xml:space="preserve">Das bietet der Color­wasch­mittel-Test der Stiftung Warentest
Unser Rat
Die vier besten Color­wasch­mittel im Test sind auch vier der güns­tigsten: Tandil Color von Aldi Nord und Aldi Süd, dm Denk­mit sowie Lidl Formil Color. Sie kosten jeweils 14 Cent pro Wasch­gang. Alle sind Flüssig­wasch­mittel, so wie die weiteren Guten im Test. Die Gelkissen für Color­wäsche, von Anbietern Caps oder Pods genannt, enttäuschen. Keines bietet eine gute Wasch­wirkung.</t>
        </r>
      </text>
    </comment>
  </commentList>
</comments>
</file>

<file path=xl/comments3.xml><?xml version="1.0" encoding="utf-8"?>
<comments xmlns="http://schemas.openxmlformats.org/spreadsheetml/2006/main" xmlns:xdr="http://schemas.openxmlformats.org/drawingml/2006/spreadsheetDrawing">
  <authors>
    <author>Unbekannter Autor</author>
  </authors>
  <commentList>
    <comment ref="C15" authorId="0">
      <text>
        <r>
          <rPr>
            <sz val="10"/>
            <rFont val="Arial"/>
            <family val="2"/>
          </rPr>
          <t xml:space="preserve">Das bietet der Color­wasch­mittel-Test der Stiftung Warentest
Unser Rat
Die vier besten Color­wasch­mittel im Test sind auch vier der güns­tigsten: Tandil Color von Aldi Nord und Aldi Süd, dm Denk­mit sowie Lidl Formil Color. Sie kosten jeweils 14 Cent pro Wasch­gang. Alle sind Flüssig­wasch­mittel, so wie die weiteren Guten im Test. Die Gelkissen für Color­wäsche, von Anbietern Caps oder Pods genannt, enttäuschen. Keines bietet eine gute Wasch­wirkung.</t>
        </r>
      </text>
    </comment>
  </commentList>
</comments>
</file>

<file path=xl/sharedStrings.xml><?xml version="1.0" encoding="utf-8"?>
<sst xmlns="http://schemas.openxmlformats.org/spreadsheetml/2006/main" count="34174" uniqueCount="4257">
  <si>
    <t xml:space="preserve">test.de und Ökotest</t>
  </si>
  <si>
    <t xml:space="preserve">*</t>
  </si>
  <si>
    <t xml:space="preserve">test.de</t>
  </si>
  <si>
    <t xml:space="preserve">Ökotest</t>
  </si>
  <si>
    <t xml:space="preserve">Lieblingsprodukt/Warentesttestsieger gegen Markenprodukt</t>
  </si>
  <si>
    <t xml:space="preserve">Konsumgut</t>
  </si>
  <si>
    <t xml:space="preserve">Bezugsquelle</t>
  </si>
  <si>
    <t xml:space="preserve">Test.de</t>
  </si>
  <si>
    <t xml:space="preserve">Preis</t>
  </si>
  <si>
    <t xml:space="preserve">Quelle</t>
  </si>
  <si>
    <t xml:space="preserve">Streichfett</t>
  </si>
  <si>
    <t xml:space="preserve">Margarine</t>
  </si>
  <si>
    <t xml:space="preserve">Deli Reform: Das Original</t>
  </si>
  <si>
    <t xml:space="preserve">?</t>
  </si>
  <si>
    <t xml:space="preserve">08/2017</t>
  </si>
  <si>
    <t xml:space="preserve">Gut &amp; Günstig: Pflanzen Margarine</t>
  </si>
  <si>
    <t xml:space="preserve">Edeka</t>
  </si>
  <si>
    <t xml:space="preserve">Bellasan: Pflanzenmargarine3</t>
  </si>
  <si>
    <t xml:space="preserve">Aldi Süd</t>
  </si>
  <si>
    <t xml:space="preserve">K-Classic: Pflanzen Margarine</t>
  </si>
  <si>
    <t xml:space="preserve">Kaufland</t>
  </si>
  <si>
    <t xml:space="preserve">Delikata: Frühstücks-Margarine</t>
  </si>
  <si>
    <t xml:space="preserve">Aldi Nord</t>
  </si>
  <si>
    <t xml:space="preserve">ja!: Pflanzenmargarine</t>
  </si>
  <si>
    <t xml:space="preserve">Rewe</t>
  </si>
  <si>
    <t xml:space="preserve">Rela: Pflanzen Margarine2</t>
  </si>
  <si>
    <t xml:space="preserve">Netto Marken-Discount</t>
  </si>
  <si>
    <t xml:space="preserve">Butter (gesäuert)</t>
  </si>
  <si>
    <t xml:space="preserve">Butter</t>
  </si>
  <si>
    <t xml:space="preserve">Gut &amp; Günstig: Deutsche Markenbutter mildgesäuert</t>
  </si>
  <si>
    <t xml:space="preserve">04/2018</t>
  </si>
  <si>
    <t xml:space="preserve">Milfina: Deutsche Markenbutter mildgesäuert</t>
  </si>
  <si>
    <t xml:space="preserve">ja!: Deutsche Markenbutter mild gesäuert</t>
  </si>
  <si>
    <t xml:space="preserve">Berchtesgadener Land Bio-Alpenbutter mild gesäuert, Bio</t>
  </si>
  <si>
    <t xml:space="preserve">Kerrygold Original Irische Butter mildgesäuert</t>
  </si>
  <si>
    <t xml:space="preserve">Gutes Land: Deutsche Markenbutter mildgesäuert</t>
  </si>
  <si>
    <t xml:space="preserve">Gläserne Molkerei Fassbutter-Naturland Bio-Sauerrahmbutter</t>
  </si>
  <si>
    <t xml:space="preserve">12/2011</t>
  </si>
  <si>
    <t xml:space="preserve">Streich­fette mit Butter und Rapsöl</t>
  </si>
  <si>
    <t xml:space="preserve">Weihenstephan: Die Streichzarte</t>
  </si>
  <si>
    <t xml:space="preserve">11/2019</t>
  </si>
  <si>
    <t xml:space="preserve">Arla Kærgården: Das Original</t>
  </si>
  <si>
    <t xml:space="preserve">Arla Bio: Streichzart Bio</t>
  </si>
  <si>
    <t xml:space="preserve">Meggle: Streichzart</t>
  </si>
  <si>
    <t xml:space="preserve">Milfina: Streichfein1</t>
  </si>
  <si>
    <t xml:space="preserve">ja: Streichgut2</t>
  </si>
  <si>
    <t xml:space="preserve">Arla Kærgården: Das Original Balance</t>
  </si>
  <si>
    <t xml:space="preserve">K-Classic: Smålgarden</t>
  </si>
  <si>
    <t xml:space="preserve">Milbona: Sødergården</t>
  </si>
  <si>
    <t xml:space="preserve">Lidl</t>
  </si>
  <si>
    <t xml:space="preserve">Elite: Lækkergården</t>
  </si>
  <si>
    <t xml:space="preserve">Penny</t>
  </si>
  <si>
    <t xml:space="preserve">Quality: Lækkersmør</t>
  </si>
  <si>
    <t xml:space="preserve">Real</t>
  </si>
  <si>
    <t xml:space="preserve">Arla: Smørbar</t>
  </si>
  <si>
    <t xml:space="preserve">Gut &amp; Günstig: Streichzart</t>
  </si>
  <si>
    <t xml:space="preserve">Mælkebøtte</t>
  </si>
  <si>
    <t xml:space="preserve">Olivenöl</t>
  </si>
  <si>
    <t xml:space="preserve">Olivenöl 05/2022 10/2022</t>
  </si>
  <si>
    <t xml:space="preserve">Olivenöl passt in die kalte und in die warme Küche (dünsten, backen, braten, frittieren und
Verfeinern – aber nicht heißer als 175 Grad Celsius</t>
  </si>
  <si>
    <t xml:space="preserve">Rapunzel Kreta Olivenöl Nativ Extra</t>
  </si>
  <si>
    <t xml:space="preserve">sehr gut</t>
  </si>
  <si>
    <t xml:space="preserve">05/20222</t>
  </si>
  <si>
    <t xml:space="preserve">Crudo: Sei Cinque Zero Olio extra ver­gine d'oliva</t>
  </si>
  <si>
    <t xml:space="preserve">10/2022</t>
  </si>
  <si>
    <t xml:space="preserve">Olivenöl – bio</t>
  </si>
  <si>
    <t xml:space="preserve">Bertolli: Bio Originale Natives Olivenöl extra (Bio)</t>
  </si>
  <si>
    <t xml:space="preserve">WT</t>
  </si>
  <si>
    <t xml:space="preserve">Edeka Bio: Natives Olivenöl extra aus Griechen­land (Bio)</t>
  </si>
  <si>
    <t xml:space="preserve">Gut Bio Natives Olivenöl extra (Bio)</t>
  </si>
  <si>
    <t xml:space="preserve">Aldi</t>
  </si>
  <si>
    <t xml:space="preserve">Bertolli: Originale Natives Olivenöl extra</t>
  </si>
  <si>
    <t xml:space="preserve">Filippo Berio: Classico Natives Olivenöl extra</t>
  </si>
  <si>
    <t xml:space="preserve">Primadonna Bio Natives Olivenöl extra (Bio)</t>
  </si>
  <si>
    <t xml:space="preserve">Primadonna Natives Olivenöl extra</t>
  </si>
  <si>
    <t xml:space="preserve">Cantinelle Natives Olivenöl extra</t>
  </si>
  <si>
    <t xml:space="preserve">Natives Olivenöl extra (Bio)</t>
  </si>
  <si>
    <t xml:space="preserve">Alnatura</t>
  </si>
  <si>
    <t xml:space="preserve">EnerBio Grie­chisches natives Olivenöl extra (Bio)</t>
  </si>
  <si>
    <t xml:space="preserve">Rossmann</t>
  </si>
  <si>
    <t xml:space="preserve">Rapsöl</t>
  </si>
  <si>
    <t xml:space="preserve">Rapsöl kaltgepresst 11/2018</t>
  </si>
  <si>
    <t xml:space="preserve">Kalt­gepresstes Rapsöl hat ein nussiges und saatiges Aroma. Es passt zu Salaten und vielen Gemüsesorten.</t>
  </si>
  <si>
    <t xml:space="preserve">Rapsöl kaltgepresst</t>
  </si>
  <si>
    <t xml:space="preserve">Buttella: Raps Vitalöl1</t>
  </si>
  <si>
    <t xml:space="preserve">11/2018</t>
  </si>
  <si>
    <t xml:space="preserve">LP</t>
  </si>
  <si>
    <t xml:space="preserve">Bio: Rapsöl nativ</t>
  </si>
  <si>
    <t xml:space="preserve">dm</t>
  </si>
  <si>
    <t xml:space="preserve">Gut &amp; Günstig: Rapskernöl kaltgepresst</t>
  </si>
  <si>
    <t xml:space="preserve">Vita D'or: Natives Rapskernöl kaltgepresst</t>
  </si>
  <si>
    <t xml:space="preserve">Bio Planète Rapsöl nativ</t>
  </si>
  <si>
    <t xml:space="preserve">Rapsöl raffiniert 11/2018</t>
  </si>
  <si>
    <t xml:space="preserve">Geschmacks­neutrales, raffiniertes Rapsöl ist ein echter Allrounder, zum Braten oder Frittieren (bis 175 Grad) geeignet.  </t>
  </si>
  <si>
    <t xml:space="preserve">Rapsöl raffiniert</t>
  </si>
  <si>
    <t xml:space="preserve">Rapso: 100% reines Rapsöl</t>
  </si>
  <si>
    <t xml:space="preserve">Brändle Vita: Rapsöl</t>
  </si>
  <si>
    <t xml:space="preserve">Mazola 100% reines Rapsöl</t>
  </si>
  <si>
    <t xml:space="preserve">Thomy Reines Rapsöl</t>
  </si>
  <si>
    <t xml:space="preserve">dm Babylove Bio Rapsöl zur Beikostzubereitung</t>
  </si>
  <si>
    <t xml:space="preserve">Bellasan: Reines Pflanzenöl aus Raps3</t>
  </si>
  <si>
    <t xml:space="preserve">Hipp 100% Bio Rapsöl zur Beikostzubereitung</t>
  </si>
  <si>
    <t xml:space="preserve">K-Classic: Reines Pflanzenöl aus Raps</t>
  </si>
  <si>
    <t xml:space="preserve">Rapsöl Besonderheit</t>
  </si>
  <si>
    <t xml:space="preserve">Albaöl Schwedische Rapsöl-Zubereitng mit Buttergeschmack</t>
  </si>
  <si>
    <t xml:space="preserve">Kunella Feinkost: Rapsöl</t>
  </si>
  <si>
    <t xml:space="preserve">Rapsgold: Universelles Rapsöl pur &amp; mild</t>
  </si>
  <si>
    <t xml:space="preserve">Ja: Reines Rapsöl</t>
  </si>
  <si>
    <t xml:space="preserve">Vegola: Reines Rapsöl</t>
  </si>
  <si>
    <t xml:space="preserve">Wurst</t>
  </si>
  <si>
    <t xml:space="preserve">Wiener Würstchen</t>
  </si>
  <si>
    <t xml:space="preserve">Metzgerfrisch Bio Organic: Traditionelle Wiener aus Schwein und Rind Bio1</t>
  </si>
  <si>
    <t xml:space="preserve">10/2019</t>
  </si>
  <si>
    <t xml:space="preserve">Rügenwalder Mühle: Mühlenwürstchen Wiener</t>
  </si>
  <si>
    <t xml:space="preserve">Gut Bio Wiener Würstchen Bio</t>
  </si>
  <si>
    <t xml:space="preserve">Delikatess Wiener Würstchen ohne Nitritpökelsalz Bio</t>
  </si>
  <si>
    <t xml:space="preserve">Ökoland</t>
  </si>
  <si>
    <t xml:space="preserve">Stockmeyer Ferdi Fuchs Mini Wiener Würstchen mit 10 % Putenfleisch</t>
  </si>
  <si>
    <t xml:space="preserve">Ponnath: Delikatess Wiener, Spitzenqualität</t>
  </si>
  <si>
    <t xml:space="preserve">BioBio: Wiener Würstchen Bio</t>
  </si>
  <si>
    <t xml:space="preserve">Bio Wiener Würstchen Bio</t>
  </si>
  <si>
    <t xml:space="preserve">Dulano: Delikatess Wiener6</t>
  </si>
  <si>
    <t xml:space="preserve">Honig</t>
  </si>
  <si>
    <t xml:space="preserve">Maribel Cremiger Blütenhonig streichzart1</t>
  </si>
  <si>
    <t xml:space="preserve">02/2019</t>
  </si>
  <si>
    <t xml:space="preserve">NektarQuell Bienenhonig cremig streichfest</t>
  </si>
  <si>
    <t xml:space="preserve">Dr. Krieger's: Bienenhonig cremig</t>
  </si>
  <si>
    <t xml:space="preserve">Wald Honig</t>
  </si>
  <si>
    <t xml:space="preserve">Goldland: Wald Honig herb-würzig</t>
  </si>
  <si>
    <t xml:space="preserve">Marlene aromatischer Waldhonig feinwürzig</t>
  </si>
  <si>
    <t xml:space="preserve">Akazienhonig, Bio</t>
  </si>
  <si>
    <t xml:space="preserve">Nüsse</t>
  </si>
  <si>
    <t xml:space="preserve">Haselnüsse ganz (Transportbelastung sehr hoch, evtl. vor Ort Nüsse selbst knacken)</t>
  </si>
  <si>
    <t xml:space="preserve">Haselnüsse ganz</t>
  </si>
  <si>
    <t xml:space="preserve">Alnatura Haselnuss Kerne, Bio</t>
  </si>
  <si>
    <t xml:space="preserve">11/2017</t>
  </si>
  <si>
    <t xml:space="preserve">Denn's Biomarkt Dennree: Haselnusskerne, Bio</t>
  </si>
  <si>
    <t xml:space="preserve">Denn‘s</t>
  </si>
  <si>
    <t xml:space="preserve">Gut und günstig: Haselnusskerne naturbelassen, ganz</t>
  </si>
  <si>
    <t xml:space="preserve">Märschimport: Haselnusskerne ganz</t>
  </si>
  <si>
    <t xml:space="preserve">Backfee: Haselnusskerne ganz</t>
  </si>
  <si>
    <t xml:space="preserve">ja!: Haselnusskerne ganz3</t>
  </si>
  <si>
    <t xml:space="preserve">Seeberger: Haselnusskerne</t>
  </si>
  <si>
    <t xml:space="preserve">Sweet Valley Haselnuss Kerne</t>
  </si>
  <si>
    <t xml:space="preserve">Trader Joe's: Haselnusskerne ganz</t>
  </si>
  <si>
    <t xml:space="preserve">Walnuss (Transportbelastung sehr hoch, evtl. vor Ort Nüsse selbst knacken)</t>
  </si>
  <si>
    <t xml:space="preserve">Walnuss ganz</t>
  </si>
  <si>
    <t xml:space="preserve">Trader Joe's: Californische Walnusskerne Premium</t>
  </si>
  <si>
    <t xml:space="preserve">Biofarm: Walnusskerne, Bio</t>
  </si>
  <si>
    <t xml:space="preserve">Alesto: Kalifornische Walnusskerne naturbelassenLidl</t>
  </si>
  <si>
    <t xml:space="preserve">ja!: Walnusskerne</t>
  </si>
  <si>
    <t xml:space="preserve">Seeberger: Walnusskerne</t>
  </si>
  <si>
    <t xml:space="preserve">Sweet Valley: Walnusskerne</t>
  </si>
  <si>
    <t xml:space="preserve">Walnusskerne, Bio</t>
  </si>
  <si>
    <t xml:space="preserve">Schokolade</t>
  </si>
  <si>
    <t xml:space="preserve">Die gute Schokolade</t>
  </si>
  <si>
    <t xml:space="preserve">12/2018</t>
  </si>
  <si>
    <t xml:space="preserve">Marabou Mjölk Choklad King</t>
  </si>
  <si>
    <t xml:space="preserve">Merci: Edel-Rahm Milk Chocolate</t>
  </si>
  <si>
    <t xml:space="preserve">Milka: Alpenmilch</t>
  </si>
  <si>
    <t xml:space="preserve">Moser Roth Edel</t>
  </si>
  <si>
    <t xml:space="preserve">Reichardt: Edelvollmilch</t>
  </si>
  <si>
    <t xml:space="preserve">Bio Organic Vollmilch Schokolade, Bio</t>
  </si>
  <si>
    <t xml:space="preserve">Naturata: Ecuador Edelvollmilch, Bio</t>
  </si>
  <si>
    <t xml:space="preserve">Ritter Sport: Goldschatz</t>
  </si>
  <si>
    <t xml:space="preserve">Gepa: Bio Chocolat Vollmilch, Bio</t>
  </si>
  <si>
    <t xml:space="preserve">Bio-Milchschokolade</t>
  </si>
  <si>
    <t xml:space="preserve">Rapunzel Dunkle Vollmilch Hand in Hand</t>
  </si>
  <si>
    <t xml:space="preserve">gut</t>
  </si>
  <si>
    <t xml:space="preserve">12/2019</t>
  </si>
  <si>
    <t xml:space="preserve">Ritter Sport Alpenmilch</t>
  </si>
  <si>
    <t xml:space="preserve">Vanille Eincremé</t>
  </si>
  <si>
    <t xml:space="preserve">Häagen-Dazs: Vanilla</t>
  </si>
  <si>
    <t xml:space="preserve">08/2019</t>
  </si>
  <si>
    <t xml:space="preserve">Mövenpick: BourbonVanille</t>
  </si>
  <si>
    <t xml:space="preserve">Grandessa: Premium Eis Vanille</t>
  </si>
  <si>
    <t xml:space="preserve">Alnatura: Vanille Eiscreme, Bio</t>
  </si>
  <si>
    <t xml:space="preserve">Dennree: Vanille Eis, Bio</t>
  </si>
  <si>
    <t xml:space="preserve">Landliebe: Eiscreme Bourbon-Vanille</t>
  </si>
  <si>
    <t xml:space="preserve">Gut &amp; Günstig: Vanille Bourbon-Vanilleeis</t>
  </si>
  <si>
    <t xml:space="preserve">Gelatelli: Bourbon Vanille</t>
  </si>
  <si>
    <t xml:space="preserve">Romanza: Vanille Eis</t>
  </si>
  <si>
    <t xml:space="preserve">Ja: Bourbon-Vanille-Eis</t>
  </si>
  <si>
    <t xml:space="preserve">Shampoo</t>
  </si>
  <si>
    <t xml:space="preserve">Anti Schuppenshampoo</t>
  </si>
  <si>
    <t xml:space="preserve">Cien</t>
  </si>
  <si>
    <t xml:space="preserve">10/2017</t>
  </si>
  <si>
    <t xml:space="preserve">Biocura Hair Care Lempongras</t>
  </si>
  <si>
    <t xml:space="preserve">Shampoo ohne Silikone</t>
  </si>
  <si>
    <t xml:space="preserve">Alverde Volumenshampoo</t>
  </si>
  <si>
    <t xml:space="preserve">05/2019</t>
  </si>
  <si>
    <t xml:space="preserve">Lavera Volumen und Kraft / Laverlana</t>
  </si>
  <si>
    <t xml:space="preserve">Terra Natur Volumen Shampoo</t>
  </si>
  <si>
    <t xml:space="preserve">Müller Drogeriemarkt</t>
  </si>
  <si>
    <t xml:space="preserve">Alterra Volumen Shampoo Bio Papaya&amp; Bambus</t>
  </si>
  <si>
    <t xml:space="preserve">Aveo Kräuter Shampoo</t>
  </si>
  <si>
    <t xml:space="preserve">Balea Schönheits Geheimnis Reichhaltiges Shampoo</t>
  </si>
  <si>
    <t xml:space="preserve">Bevola Shampoo 7 Kräuter</t>
  </si>
  <si>
    <t xml:space="preserve">Biocura Hair Care Shampoo Volumen</t>
  </si>
  <si>
    <t xml:space="preserve">Isana Shampoo Frucht &amp; Vitamin Orange &amp; Sanddorn</t>
  </si>
  <si>
    <t xml:space="preserve">Cosnature Volumen Shampoo Granatapfel / Cosmolux</t>
  </si>
  <si>
    <t xml:space="preserve">1,99€/200ml</t>
  </si>
  <si>
    <t xml:space="preserve">Lacura Naturals Volumen Shampoo</t>
  </si>
  <si>
    <t xml:space="preserve">2,49€/300ml</t>
  </si>
  <si>
    <t xml:space="preserve">Shampoo trockenes Haar, Naturkosmetik</t>
  </si>
  <si>
    <t xml:space="preserve">Alverde Feuchtigkeits Haarkur Bio Kokosmilch</t>
  </si>
  <si>
    <t xml:space="preserve">06/2020</t>
  </si>
  <si>
    <t xml:space="preserve">Cosnature Feuchtigkeits-Shampoo Wildrose</t>
  </si>
  <si>
    <t xml:space="preserve">Logona Feuchtigkeits-Shampoo Bio-Aloe-Vera</t>
  </si>
  <si>
    <t xml:space="preserve">Only Bio Shampoo trockenes u. Strapazierte Haar</t>
  </si>
  <si>
    <t xml:space="preserve">Terra Naturi Shampoo Feuchtigkeit</t>
  </si>
  <si>
    <t xml:space="preserve">Urtekram Shampoo Aloe Vera Trockenes Haar</t>
  </si>
  <si>
    <t xml:space="preserve">Weleda Hafer Aufbau Shampoo</t>
  </si>
  <si>
    <t xml:space="preserve">Shampoo trockenes Haar</t>
  </si>
  <si>
    <t xml:space="preserve">Alterra Feutigkeitshampoo Bio-Granatapfel &amp; Bio Aloe Vera</t>
  </si>
  <si>
    <t xml:space="preserve">Balea Shampoo Feuchtigkeit mit Mango Duft</t>
  </si>
  <si>
    <t xml:space="preserve">Garnier Fructis Pflegendes Banana Hair Food Shampoo</t>
  </si>
  <si>
    <t xml:space="preserve">Isana Shampoo Seidenglanz Magnolie &amp; Lotus</t>
  </si>
  <si>
    <t xml:space="preserve">Flüssige Shampoos</t>
  </si>
  <si>
    <t xml:space="preserve">Cien Tag für Tag Frucht Vitamin Shampoo Power&amp;Volulmen Normales Haar</t>
  </si>
  <si>
    <t xml:space="preserve">Nivea Classic Mild Pflegeshampoo Normales Haar</t>
  </si>
  <si>
    <t xml:space="preserve">Biocura Shampoo Klassic Salbeiextrakt Normales, leicht fettendes Haar</t>
  </si>
  <si>
    <t xml:space="preserve">Garnier Wahre Schätze Vitalisierendes Shampoo Grüner Tee&amp; 5 Pflanzen, normales Haar</t>
  </si>
  <si>
    <t xml:space="preserve">Flüssige Shampoos, Naturkosmetik</t>
  </si>
  <si>
    <t xml:space="preserve">Alverde Family Shampoo Bio-Malve, Brombeere Normales Haar</t>
  </si>
  <si>
    <t xml:space="preserve">Alterra Familienshampoo Bio-Orange, Kiwi Normales Haar</t>
  </si>
  <si>
    <t xml:space="preserve">Schwarzkopf Schauma Frucht&amp;Vitamin Normales Haar</t>
  </si>
  <si>
    <t xml:space="preserve">Lavera Heimat Momente Apfel Normales Haar</t>
  </si>
  <si>
    <t xml:space="preserve">Feste Shampoos, Naturkosmetik</t>
  </si>
  <si>
    <t xml:space="preserve">Alverde Festes Shampoo mit Mandarine-Basilikum Normales Haar</t>
  </si>
  <si>
    <t xml:space="preserve">09/2020</t>
  </si>
  <si>
    <t xml:space="preserve">Lamazuna Festes Shampoo Aus Schokolade Normales Haar</t>
  </si>
  <si>
    <t xml:space="preserve">Rosento Bit Kokos Shampoo Normales leicht fettiges Haar</t>
  </si>
  <si>
    <t xml:space="preserve">Nature Box Festes Shampoo Kokosnuss-Öl trockenes, normales Haar</t>
  </si>
  <si>
    <t xml:space="preserve">Feste Shampoos</t>
  </si>
  <si>
    <t xml:space="preserve">Alterra Festes Shampoo Bio-Bergamotte Bio-Olive</t>
  </si>
  <si>
    <t xml:space="preserve">Ayluna Festes Shampoo mit grüner Tonerde und Bio-Grüntee</t>
  </si>
  <si>
    <t xml:space="preserve">Belea Feste Shampoo Vanilla Sky</t>
  </si>
  <si>
    <t xml:space="preserve">Biotrum Festes Shampoo Volumen</t>
  </si>
  <si>
    <t xml:space="preserve">Douce Natura Fleur de Shampooing, normales Haar</t>
  </si>
  <si>
    <t xml:space="preserve">Foamie Festes Shampoo für trockenes Haar mit Aloe Vera</t>
  </si>
  <si>
    <t xml:space="preserve">I+M We Reduce Festes Shampoo Verbene</t>
  </si>
  <si>
    <t xml:space="preserve">Isana Festes Shampoo Cocos-Mango-Duft</t>
  </si>
  <si>
    <t xml:space="preserve">Jolu Shampoo Bar Zitrone Orange</t>
  </si>
  <si>
    <t xml:space="preserve">Lamazuna Festes Shampoo normales Haar</t>
  </si>
  <si>
    <t xml:space="preserve">Medipharma cosmetics Olivenöl Festes Shampoo</t>
  </si>
  <si>
    <t xml:space="preserve">N.A.E.Semplicitá Festes Shampoo</t>
  </si>
  <si>
    <t xml:space="preserve">Rosento Bit Shampoo Rose</t>
  </si>
  <si>
    <t xml:space="preserve">Sante Family Festes Shampoo Pflege Feuchtigkeit Bio Mango&amp;Aloe Vera</t>
  </si>
  <si>
    <t xml:space="preserve">Haarseife</t>
  </si>
  <si>
    <t xml:space="preserve">Finigrana Haarseife Rosmarin</t>
  </si>
  <si>
    <t xml:space="preserve">Speick Haarseife Reine Pflanzenölseife</t>
  </si>
  <si>
    <t xml:space="preserve">Coconda Shampoo Originale Formel</t>
  </si>
  <si>
    <t xml:space="preserve">Jislaine Aleppo Haarseife aus Oliven und 30% Lorbeeröl</t>
  </si>
  <si>
    <t xml:space="preserve">Saling Shampoo-Seife Weizenprotein mit Schafmilch</t>
  </si>
  <si>
    <t xml:space="preserve">Savion Haarseife Citru</t>
  </si>
  <si>
    <t xml:space="preserve">Sodasan Haarseife Rosmarin</t>
  </si>
  <si>
    <t xml:space="preserve">Univorn Haarseife Apfel&amp;GoethePflanze</t>
  </si>
  <si>
    <t xml:space="preserve">Haar­spü­lung</t>
  </si>
  <si>
    <t xml:space="preserve">Haarspülung</t>
  </si>
  <si>
    <t xml:space="preserve">Biocura Aufbau und Glanz</t>
  </si>
  <si>
    <t xml:space="preserve">Balea Spülung Intensiv Pflege</t>
  </si>
  <si>
    <t xml:space="preserve">Alverde Repair Spülung</t>
  </si>
  <si>
    <t xml:space="preserve">Isana Intensiv Spülung-Pflege</t>
  </si>
  <si>
    <t xml:space="preserve">Elkos Hair Spülung Repair</t>
  </si>
  <si>
    <t xml:space="preserve">Hairwell Spülung Rapair</t>
  </si>
  <si>
    <t xml:space="preserve">Männerduschgel</t>
  </si>
  <si>
    <t xml:space="preserve">Alverde Men 3 in 1 Duschgel Sports Nature</t>
  </si>
  <si>
    <t xml:space="preserve">Cosnature Men 3 in 1 Dusch-Shampoo Hopfen /Cosmolux</t>
  </si>
  <si>
    <t xml:space="preserve">Aveo Men Sport 3 in 1</t>
  </si>
  <si>
    <t xml:space="preserve">Bevola 3 in 1 Duschgel Men Sport</t>
  </si>
  <si>
    <t xml:space="preserve">Biocura Man Classic 2 in 1 Body &amp; Hair Shower Gel</t>
  </si>
  <si>
    <t xml:space="preserve">Isana Men Duschgel Scent Burst</t>
  </si>
  <si>
    <t xml:space="preserve">Today Men Duschgel Refresh 3 in 1</t>
  </si>
  <si>
    <t xml:space="preserve">Rewe/Penny</t>
  </si>
  <si>
    <t xml:space="preserve">Haarkur vegan</t>
  </si>
  <si>
    <t xml:space="preserve">Haarkur</t>
  </si>
  <si>
    <t xml:space="preserve">Terra Natur Retair Vitalisierende Haarkur</t>
  </si>
  <si>
    <t xml:space="preserve">Alterra Haarkur Bio Granatapfel</t>
  </si>
  <si>
    <t xml:space="preserve">Anti-Transpirant</t>
  </si>
  <si>
    <t xml:space="preserve">Balea: Anti-Transpirant Original Dry</t>
  </si>
  <si>
    <t xml:space="preserve">06/2019</t>
  </si>
  <si>
    <t xml:space="preserve">Cien: Natural Minerals with Aloe Vera Antitranspirant</t>
  </si>
  <si>
    <t xml:space="preserve">Nivea: Dry Comfort Anti-Transpirant</t>
  </si>
  <si>
    <t xml:space="preserve">Ombia: Sensitive Care Anti-Transpirant23</t>
  </si>
  <si>
    <t xml:space="preserve">Deoroller 06/2021</t>
  </si>
  <si>
    <t xml:space="preserve">Deoroller, Naturkosmetik</t>
  </si>
  <si>
    <t xml:space="preserve">Alterra Deo Roll-On 48H Active</t>
  </si>
  <si>
    <t xml:space="preserve">06/2021</t>
  </si>
  <si>
    <t xml:space="preserve">Alverde Invisible 48 H Deo Roll-On</t>
  </si>
  <si>
    <t xml:space="preserve">Alverde Men Active Nature Deo Roll-On</t>
  </si>
  <si>
    <t xml:space="preserve">Alviana Deo Roll-On Bio Limette</t>
  </si>
  <si>
    <t xml:space="preserve">Benecos Deo Roll-On Aloe Vera</t>
  </si>
  <si>
    <t xml:space="preserve">Care Nature Deo Roll-On Bio-Limetta &amp; Bio-Minze</t>
  </si>
  <si>
    <t xml:space="preserve">Cien Nature Bio Citrus Deo Roll-On</t>
  </si>
  <si>
    <t xml:space="preserve">Dove Powered by Plants Deodorant Ginger</t>
  </si>
  <si>
    <t xml:space="preserve">Dr. Hauschka Rosen Deomilch</t>
  </si>
  <si>
    <t xml:space="preserve">Lavera Men Sensitiv Deo Roll-On Bio Lemongras&amp; Bio Bambus</t>
  </si>
  <si>
    <t xml:space="preserve">Speick Men Active Deo Roll-On</t>
  </si>
  <si>
    <t xml:space="preserve">Speick Natural Aktiv Deo Roll-On</t>
  </si>
  <si>
    <t xml:space="preserve">Weleda Citrus 24h Deo Roll-On</t>
  </si>
  <si>
    <t xml:space="preserve">Weleda For Men 24h Deo Roll-On</t>
  </si>
  <si>
    <t xml:space="preserve">Lavera Insivible 24h Deo Roll-On</t>
  </si>
  <si>
    <t xml:space="preserve">Terra Natur Invisible Deo Roll-On Bio Lemongras&amp;Bio Melisse</t>
  </si>
  <si>
    <t xml:space="preserve">Deoroller</t>
  </si>
  <si>
    <t xml:space="preserve">Belea Deodorant Sweet Sunshine 0% Aluminium</t>
  </si>
  <si>
    <t xml:space="preserve">Balea Men Sensitiv Deodorant</t>
  </si>
  <si>
    <t xml:space="preserve">Cien Pure Freshnesss 48h Roll-On Deodorant</t>
  </si>
  <si>
    <t xml:space="preserve">CL Invisible Fresh Deodorant Roll-On</t>
  </si>
  <si>
    <t xml:space="preserve">Elcurina Deo Roll-On Aloe Vera</t>
  </si>
  <si>
    <t xml:space="preserve">Elkos Body 24h Fresh Deodorant Ohne Aluminium</t>
  </si>
  <si>
    <t xml:space="preserve">Nivea Natural Balance Deodorant mit Bio Aloe Vera</t>
  </si>
  <si>
    <t xml:space="preserve">Ombia Feeling Fresh 24h Deodorant</t>
  </si>
  <si>
    <t xml:space="preserve">Pure&amp;Basic Deodorant Fresh Ohne Aluminiumsalze</t>
  </si>
  <si>
    <t xml:space="preserve">Sebamed For Men Deo Sensitive</t>
  </si>
  <si>
    <t xml:space="preserve">Sebamed Frsiche Deo Frisch</t>
  </si>
  <si>
    <t xml:space="preserve">Aveo Men Urban Fade 24h Deoschutz Deo Roll On</t>
  </si>
  <si>
    <t xml:space="preserve">Bevola Deo Roll-on Fresh 24 h Deoschutz</t>
  </si>
  <si>
    <t xml:space="preserve">CD Citrus Deo 48h Bio-Zitrone</t>
  </si>
  <si>
    <t xml:space="preserve">Isana Deodorant Sof Blosom 0% Aluminium 24h</t>
  </si>
  <si>
    <t xml:space="preserve">Isana Men Deodorant Fresh 0% Aluminium 24h</t>
  </si>
  <si>
    <t xml:space="preserve">Today Deo Pink Flower 24h Wirkung</t>
  </si>
  <si>
    <t xml:space="preserve">Zahnpasta mit Weiß­auslobung</t>
  </si>
  <si>
    <t xml:space="preserve">Odol-med 3: Extra White</t>
  </si>
  <si>
    <t xml:space="preserve">01/2019</t>
  </si>
  <si>
    <t xml:space="preserve">Odol-med 3: Extreme Clean Tiefenreinigung</t>
  </si>
  <si>
    <t xml:space="preserve">Kinderzahncremes, Naturkosmetik</t>
  </si>
  <si>
    <t xml:space="preserve">Logodent Fresh Kids Bio-Mins Zahngel</t>
  </si>
  <si>
    <t xml:space="preserve">Logodent Kids Erdbeer Zahngeld</t>
  </si>
  <si>
    <t xml:space="preserve">Alverde KinderZahngel</t>
  </si>
  <si>
    <t xml:space="preserve">Kinderzahncremes</t>
  </si>
  <si>
    <t xml:space="preserve">Bevola Dental Kids Zahngel</t>
  </si>
  <si>
    <t xml:space="preserve">Bobini Kinderzahncreme</t>
  </si>
  <si>
    <t xml:space="preserve">Budnident Zahnputzgel mit Fluorid Kids, Erdbeer-Minz-Aroma</t>
  </si>
  <si>
    <t xml:space="preserve">Budni</t>
  </si>
  <si>
    <t xml:space="preserve">Dentalux Zahngeld for Kids Bubblegum</t>
  </si>
  <si>
    <t xml:space="preserve">Dentalux Zahngeld for Kids  Erdbeere</t>
  </si>
  <si>
    <t xml:space="preserve">Dontodent Kids Mildes Zahngel Erdbeergeschmack</t>
  </si>
  <si>
    <t xml:space="preserve">Eurodont Baby-Zahncreme mit Calcium, Banane</t>
  </si>
  <si>
    <t xml:space="preserve">Eurodont Milchzahncreme mit Calcium, Bubble-Gum</t>
  </si>
  <si>
    <t xml:space="preserve">Friscodent Kids Zahncreme fruchtige Himbeere</t>
  </si>
  <si>
    <t xml:space="preserve">Nendent Kinderzahncreme hmöopatieverträglich mit Fluorid</t>
  </si>
  <si>
    <t xml:space="preserve">Nendent Kinderzahncrememit Fluorid, Himbeer-Erdbeer</t>
  </si>
  <si>
    <t xml:space="preserve">Odel-Med 3 Milchzahn</t>
  </si>
  <si>
    <t xml:space="preserve">Prokudent Kid Zahngel Erdbeergeschmack</t>
  </si>
  <si>
    <t xml:space="preserve">Putzi Die Zahncreme für Kinder, Erdbeergeschmack</t>
  </si>
  <si>
    <t xml:space="preserve">Putzi Die Zahncreme für Kinder, Calcium</t>
  </si>
  <si>
    <t xml:space="preserve">Sensident Kids Zahnreme, Himbeergeschmack</t>
  </si>
  <si>
    <t xml:space="preserve">Tabaluga Zahngel für Kinder mit Fluorid, Erdbeer</t>
  </si>
  <si>
    <t xml:space="preserve">Todays Dent Kids Milchzähne</t>
  </si>
  <si>
    <t xml:space="preserve">Rewe Penny</t>
  </si>
  <si>
    <t xml:space="preserve">Juniorzahncremes</t>
  </si>
  <si>
    <t xml:space="preserve">Bevola Dental Junior Zahngeld, Minz-Geschmack</t>
  </si>
  <si>
    <t xml:space="preserve">Budnident Zahnputzgel mit Fluorid Junior,  Pfefferminz-Aroma</t>
  </si>
  <si>
    <t xml:space="preserve">Dentalux Zahngel für Kids Minze Junior</t>
  </si>
  <si>
    <t xml:space="preserve">Dontodent Junior Zahncreme, Minz-Geschmack</t>
  </si>
  <si>
    <t xml:space="preserve">El-Ce Med Cool Fresh Zahncreme Bubblegum Aroma</t>
  </si>
  <si>
    <t xml:space="preserve">Elmes Junior</t>
  </si>
  <si>
    <t xml:space="preserve">Eurodont Junior Zahngel mit Calcium, Milde Minze</t>
  </si>
  <si>
    <t xml:space="preserve">Friscodent Junior Zahncreme coole Minze</t>
  </si>
  <si>
    <t xml:space="preserve">Gum Junior Zahngeld Tutti Frutti</t>
  </si>
  <si>
    <t xml:space="preserve">Odol-med 3: Juniorzahn</t>
  </si>
  <si>
    <t xml:space="preserve">Prokudent Junior Zahngel Minzgeschmack</t>
  </si>
  <si>
    <t xml:space="preserve">Sensident Einhorn-Glitzer Zahncreme, Erdbeergeschmack</t>
  </si>
  <si>
    <t xml:space="preserve">Sensident Zahncreme, Apfel-Minz Geschmack</t>
  </si>
  <si>
    <t xml:space="preserve">Theramed Junior Fluorid-Zahncreme, Erdbeer-Geschmack</t>
  </si>
  <si>
    <t xml:space="preserve">Today Dent Junior Kariesschutz</t>
  </si>
  <si>
    <t xml:space="preserve">Maschinengeschirrspülmittel</t>
  </si>
  <si>
    <t xml:space="preserve">Klassische Taps</t>
  </si>
  <si>
    <t xml:space="preserve">Claro Classic Geschirrspültabs</t>
  </si>
  <si>
    <t xml:space="preserve">Denkmit Geschirr-Reiniger Classic</t>
  </si>
  <si>
    <t xml:space="preserve">Gut &amp; Günstig Power Classic Geschirr-Reiniger-Tabs</t>
  </si>
  <si>
    <t xml:space="preserve">W5 Classic</t>
  </si>
  <si>
    <t xml:space="preserve">Priva Power Classic Geschirr-Reiniger-Tabs</t>
  </si>
  <si>
    <t xml:space="preserve">Blik Geschirr-Reiniger Tabs Classic3</t>
  </si>
  <si>
    <t xml:space="preserve">Ja Classic Geschirr-Reiniger Tabs1</t>
  </si>
  <si>
    <t xml:space="preserve">K-Classic Geschirr-Reiniger-Tabs</t>
  </si>
  <si>
    <t xml:space="preserve">Domol Geschirr-Reiniger Tabs Classic</t>
  </si>
  <si>
    <t xml:space="preserve">Klassisches Pulver</t>
  </si>
  <si>
    <t xml:space="preserve">Alio Geschirr-Reiniger Pulver Compact</t>
  </si>
  <si>
    <t xml:space="preserve">Gut &amp; Günstig Compact Geschirr-Reiniger-Pulver</t>
  </si>
  <si>
    <t xml:space="preserve">Priva Geschirr Reiniger Pulver</t>
  </si>
  <si>
    <t xml:space="preserve">Domol Geschirr-Reiniger Pulver Classic</t>
  </si>
  <si>
    <t xml:space="preserve">Multitaps</t>
  </si>
  <si>
    <t xml:space="preserve">K-Classic Geschirr-Reiniger-Tabs All in 1</t>
  </si>
  <si>
    <t xml:space="preserve">02/2020</t>
  </si>
  <si>
    <t xml:space="preserve">Denkmit Geschirr-Reiniger Multi-Power 12</t>
  </si>
  <si>
    <t xml:space="preserve">Gut &amp; Günstig All-in-1 Power Aktiv Geschirr-Reiniger-Tabs</t>
  </si>
  <si>
    <t xml:space="preserve">Priva All-in-1 Power Complete Geschirr-Reiniger-Tabs</t>
  </si>
  <si>
    <t xml:space="preserve">Saubermax Mega 12 Geschirr Reiniger Tabs</t>
  </si>
  <si>
    <t xml:space="preserve">Norma</t>
  </si>
  <si>
    <t xml:space="preserve">W5 Multi Activ All in 1</t>
  </si>
  <si>
    <t xml:space="preserve">10/2020</t>
  </si>
  <si>
    <t xml:space="preserve">Domol Geschirr-Reiniger Pulver Taps Ultra Power All-in-one</t>
  </si>
  <si>
    <t xml:space="preserve">Alio Geschirr-Reiniger-Tabs All-in-one</t>
  </si>
  <si>
    <t xml:space="preserve">Alio Geschirr-Reiniger Tabs complete</t>
  </si>
  <si>
    <t xml:space="preserve">Alio Geschirr-Reinigunger-Tabs All-in-one</t>
  </si>
  <si>
    <t xml:space="preserve">Blik All in 1 Geschirr-Reiniger Tabs</t>
  </si>
  <si>
    <t xml:space="preserve">Ja! All in 1 Geschirr-Reiniger Tabs</t>
  </si>
  <si>
    <t xml:space="preserve">Claro: Multi Geschirrspültabs Alles in 1</t>
  </si>
  <si>
    <t xml:space="preserve">Somat: Gold 12 Multi-Aktiv</t>
  </si>
  <si>
    <t xml:space="preserve">Suchmaschinen</t>
  </si>
  <si>
    <t xml:space="preserve">Startpage.com</t>
  </si>
  <si>
    <t xml:space="preserve">Niederlande</t>
  </si>
  <si>
    <t xml:space="preserve">04/2019</t>
  </si>
  <si>
    <t xml:space="preserve">Google.de</t>
  </si>
  <si>
    <t xml:space="preserve">USA</t>
  </si>
  <si>
    <t xml:space="preserve">Ecosia.org</t>
  </si>
  <si>
    <t xml:space="preserve">Deutschland</t>
  </si>
  <si>
    <t xml:space="preserve">web.de</t>
  </si>
  <si>
    <t xml:space="preserve">Pflege für empfindliche Haut</t>
  </si>
  <si>
    <t xml:space="preserve">Lavera Basis sensitiv Feuchtigkeitslotion</t>
  </si>
  <si>
    <t xml:space="preserve">Liv Vegan Sensitive Body Lotion</t>
  </si>
  <si>
    <t xml:space="preserve">Kneipp Leichte Körperlotion</t>
  </si>
  <si>
    <t xml:space="preserve">Tagescreme, reichhaltig</t>
  </si>
  <si>
    <t xml:space="preserve">Lavera Basis Sensitiv Pflegecreme</t>
  </si>
  <si>
    <t xml:space="preserve">Balea reichhaltige Tagescreme trocken, sensible Haut</t>
  </si>
  <si>
    <t xml:space="preserve">DV Cadeavera Face 24 Feuchtigkeitspflege Rich</t>
  </si>
  <si>
    <t xml:space="preserve">Isana Reichhaltige Tagescreme trockene, sensible Haut</t>
  </si>
  <si>
    <t xml:space="preserve">Kneipp Gesichtscreme Mandelblüte Hautzart Spezielpflege</t>
  </si>
  <si>
    <t xml:space="preserve">Pflegende Handcremes</t>
  </si>
  <si>
    <t xml:space="preserve">Alterra Reichhaltige Handcreme</t>
  </si>
  <si>
    <t xml:space="preserve">Alverde Intensiv Handcreme</t>
  </si>
  <si>
    <t xml:space="preserve">Alviana Handcreme Intensiv Bio Arganöl</t>
  </si>
  <si>
    <t xml:space="preserve">Lavera Basis Sensitiv Handcreme</t>
  </si>
  <si>
    <t xml:space="preserve">Sante Intensive Repair Handcreme</t>
  </si>
  <si>
    <t xml:space="preserve">Terra Naturi Handcreme Wildrose</t>
  </si>
  <si>
    <t xml:space="preserve">Aveo mit Bienenwachs Hand&amp;Nagelbalsam</t>
  </si>
  <si>
    <t xml:space="preserve">Bevola Handcreme Olive</t>
  </si>
  <si>
    <t xml:space="preserve">Budni Care Handcreme Olive</t>
  </si>
  <si>
    <t xml:space="preserve">Cien Care Handcreme</t>
  </si>
  <si>
    <t xml:space="preserve">Dr. Scheller Calendula Handbalsam</t>
  </si>
  <si>
    <t xml:space="preserve">Elkos Hand-und Nagelcreme</t>
  </si>
  <si>
    <t xml:space="preserve">Pure &amp; Basic Hand&amp;Nagelbalm Kamille</t>
  </si>
  <si>
    <t xml:space="preserve">Sól Handcreme Kamille</t>
  </si>
  <si>
    <t xml:space="preserve">Today Hand&amp;Nagelbalsam Kamille</t>
  </si>
  <si>
    <t xml:space="preserve">Penny und Rewe</t>
  </si>
  <si>
    <t xml:space="preserve">Pflanzliche Burger</t>
  </si>
  <si>
    <t xml:space="preserve">Vegane Bio-Burger</t>
  </si>
  <si>
    <t xml:space="preserve">Alnatura Rote Linsen</t>
  </si>
  <si>
    <t xml:space="preserve">Lotao Green Jackfruit Burger, ungekühlt</t>
  </si>
  <si>
    <t xml:space="preserve">Naturgut Bio-Gemüse Burger</t>
  </si>
  <si>
    <t xml:space="preserve">Soto Burger Cashew Black Bean</t>
  </si>
  <si>
    <t xml:space="preserve">Vegane Burger</t>
  </si>
  <si>
    <t xml:space="preserve">K-Take it veggie  vegan Burgerscheiben</t>
  </si>
  <si>
    <t xml:space="preserve">Veganer Burger wie Fleisch</t>
  </si>
  <si>
    <t xml:space="preserve">Veganer Mühlen Burger Typ Rindfleisch</t>
  </si>
  <si>
    <t xml:space="preserve">Bal­samico 03/2020</t>
  </si>
  <si>
    <t xml:space="preserve">Bal­samico</t>
  </si>
  <si>
    <t xml:space="preserve">Rapunzel: Aceto Balsamico di Modena (3 Weinblätter) (Bio)</t>
  </si>
  <si>
    <t xml:space="preserve">03/2020</t>
  </si>
  <si>
    <t xml:space="preserve">Alnatura: Aceto Balsamico di Modena (Bio)</t>
  </si>
  <si>
    <t xml:space="preserve">K-Classic: Aceto Balsamico di Modena</t>
  </si>
  <si>
    <t xml:space="preserve">Mazzetti: Aceto Balsamico di Modena Barrique Speciale (3 Weinblätter)</t>
  </si>
  <si>
    <t xml:space="preserve">Cucina: Aceto Balsamico di Modena</t>
  </si>
  <si>
    <t xml:space="preserve">Kühne: Aceto Balsamico di Modena</t>
  </si>
  <si>
    <t xml:space="preserve">Make-up-Packung/Foundation/ Abdeck­kosmetik 02/2020</t>
  </si>
  <si>
    <t xml:space="preserve">Make-up-Packung/Foundation/ Abdeck­kosmetik</t>
  </si>
  <si>
    <t xml:space="preserve">Alverde: Mineral Make-up</t>
  </si>
  <si>
    <t xml:space="preserve">La Roche-Posay: Korrigierendes Make-up Fluid</t>
  </si>
  <si>
    <t xml:space="preserve">Clarins: Teint Haute Tenue +</t>
  </si>
  <si>
    <t xml:space="preserve">Clinique: Even Better Makeup</t>
  </si>
  <si>
    <t xml:space="preserve">Estée Lauder: Double Wear Maximum Cove</t>
  </si>
  <si>
    <t xml:space="preserve">Avène Couvrance: Korrigierendes Make-up-Fluid</t>
  </si>
  <si>
    <t xml:space="preserve">Vichy: Dermablend Teintkorrigierendes Make-Up</t>
  </si>
  <si>
    <t xml:space="preserve">L'Oréal: Infaillible Total Cover</t>
  </si>
  <si>
    <t xml:space="preserve">Kar­toffel­klöße 12/2019</t>
  </si>
  <si>
    <t xml:space="preserve">Frischer Kloß­teig</t>
  </si>
  <si>
    <t xml:space="preserve">Henglein: Klöße Kloßteig nach Thüringer Art</t>
  </si>
  <si>
    <t xml:space="preserve">K-Classic: Kloßteig Thüringer Art</t>
  </si>
  <si>
    <t xml:space="preserve">Landvogt: Kochfertiger Klossteig halb und halb</t>
  </si>
  <si>
    <t xml:space="preserve">Burgis: Original Bayerischer Knödelteig</t>
  </si>
  <si>
    <t xml:space="preserve">Kar­toffel­knödel (halb und halb im Kochbeutel)</t>
  </si>
  <si>
    <t xml:space="preserve">Maggi: Kartoffel Knödel</t>
  </si>
  <si>
    <t xml:space="preserve">Kartoffelland: 6 Knödel</t>
  </si>
  <si>
    <t xml:space="preserve">Pfanni: Kartoffel Knödel</t>
  </si>
  <si>
    <t xml:space="preserve">Thermo­becher 04/2020</t>
  </si>
  <si>
    <t xml:space="preserve">Thermo­becher</t>
  </si>
  <si>
    <t xml:space="preserve">Braun Thermal Mug BRSC001 Art.-Nr.: AX13210001</t>
  </si>
  <si>
    <t xml:space="preserve">04/2020</t>
  </si>
  <si>
    <t xml:space="preserve">WMF: Isolierbecher Impulse Art.-Nr.: 06 9072 6040</t>
  </si>
  <si>
    <t xml:space="preserve">Alfi: Thermos Stainless King Art.-Nr.: 4002 205 047</t>
  </si>
  <si>
    <t xml:space="preserve">Emsa: Travel Mug Isolierbecher Art.-Nr.: 513361</t>
  </si>
  <si>
    <t xml:space="preserve">Contigo: Westloop Travel Mug Art.-Nr.: SKU# 2095842</t>
  </si>
  <si>
    <t xml:space="preserve">Rossmann: Thermobecher mit Wrapper EAN: 4 305615 596440</t>
  </si>
  <si>
    <t xml:space="preserve">Home Creation Art.-Nr.: 183516 – 9398</t>
  </si>
  <si>
    <t xml:space="preserve">Alfi: Isomug Plus Soft Art.-Nr.: 5.635.233.035</t>
  </si>
  <si>
    <t xml:space="preserve">Edelstahlbecher Art.-Nr.: SKU# 011082067</t>
  </si>
  <si>
    <t xml:space="preserve">Starbucks</t>
  </si>
  <si>
    <t xml:space="preserve">Cafissimo Coffee to go Becher Art.-Nr.: 3097033</t>
  </si>
  <si>
    <t xml:space="preserve">Tchibo</t>
  </si>
  <si>
    <t xml:space="preserve">Vollkornspagetti</t>
  </si>
  <si>
    <t xml:space="preserve">Bio Bio Vollkornspagetti</t>
  </si>
  <si>
    <t xml:space="preserve">Welling Vollkornspagetti</t>
  </si>
  <si>
    <t xml:space="preserve">Combino Bio Vollkornspagetti</t>
  </si>
  <si>
    <t xml:space="preserve">Edeka Bio Vollkornspagetti</t>
  </si>
  <si>
    <t xml:space="preserve">K-bio Vollkornspagetti</t>
  </si>
  <si>
    <t xml:space="preserve">Naturatar Dinkel Vollkorn Spagetti Demeter</t>
  </si>
  <si>
    <t xml:space="preserve">Nudelmacher Dinkel Vollkorn Spagetti Demeter</t>
  </si>
  <si>
    <t xml:space="preserve">Zabler Paradiso Bio Spagetti Integralle</t>
  </si>
  <si>
    <t xml:space="preserve">Risa Vollkorn Nudeln Spagettini</t>
  </si>
  <si>
    <t xml:space="preserve">Kokosprodukte</t>
  </si>
  <si>
    <t xml:space="preserve">Bio Gourmet Kokosmilch</t>
  </si>
  <si>
    <t xml:space="preserve">01/2020</t>
  </si>
  <si>
    <t xml:space="preserve">Bio Zentrale Öl Kokos Nativ Kaltgepresst</t>
  </si>
  <si>
    <t xml:space="preserve">Borchers Bio Kokos-Öl, kaltgepresst, Fairtrade</t>
  </si>
  <si>
    <t xml:space="preserve">Dennree Kokosmilch</t>
  </si>
  <si>
    <t xml:space="preserve">Dennree</t>
  </si>
  <si>
    <t xml:space="preserve">Dm Bio Kokosmilch, Naturland</t>
  </si>
  <si>
    <t xml:space="preserve">Ener Bio Kokosmilch</t>
  </si>
  <si>
    <t xml:space="preserve">K-Bio Kokosmilch, Fairtrade</t>
  </si>
  <si>
    <t xml:space="preserve">Morgenland Kokosmilch extra, Naturland</t>
  </si>
  <si>
    <t xml:space="preserve">Rapunzel Kokosöl Nativ, Hand in Hand</t>
  </si>
  <si>
    <t xml:space="preserve">Vita D‘Or Bio Organic Natives Kokosnussöl</t>
  </si>
  <si>
    <t xml:space="preserve">Dr. Goerg Bio-Kokosöl, extra nativ</t>
  </si>
  <si>
    <t xml:space="preserve">Bamboo Garden Asia Kokosmilch</t>
  </si>
  <si>
    <t xml:space="preserve">Edeka Kokosnussmilch</t>
  </si>
  <si>
    <t xml:space="preserve">Pflanzendrinks</t>
  </si>
  <si>
    <t xml:space="preserve">Soja-Drink</t>
  </si>
  <si>
    <t xml:space="preserve">Alpro Soya Light</t>
  </si>
  <si>
    <t xml:space="preserve">08/2018</t>
  </si>
  <si>
    <t xml:space="preserve">Milbona Bio Organic Soja Drink</t>
  </si>
  <si>
    <t xml:space="preserve">befriedigend</t>
  </si>
  <si>
    <t xml:space="preserve">Alpro: Soya Original1</t>
  </si>
  <si>
    <t xml:space="preserve">Bio Soja-Drink + Calcium</t>
  </si>
  <si>
    <t xml:space="preserve">Allos Hafer Drink naturell</t>
  </si>
  <si>
    <t xml:space="preserve">Haferdrink ohne Calcium-bio</t>
  </si>
  <si>
    <t xml:space="preserve">Alnatura Hafer Drink ungesüßt</t>
  </si>
  <si>
    <t xml:space="preserve">05/2020</t>
  </si>
  <si>
    <t xml:space="preserve">Berief Bio Soja Drink Naturell</t>
  </si>
  <si>
    <t xml:space="preserve">Dennree Haferdrink naturell</t>
  </si>
  <si>
    <t xml:space="preserve">Ener Bio Haferdrink</t>
  </si>
  <si>
    <t xml:space="preserve">Natumi Hafer Calcium</t>
  </si>
  <si>
    <t xml:space="preserve">Provamel Bio Mandel, ungesüßt</t>
  </si>
  <si>
    <t xml:space="preserve">Rewe Bio Hafermilch</t>
  </si>
  <si>
    <t xml:space="preserve">Haferdrink mit Calcium-bio</t>
  </si>
  <si>
    <t xml:space="preserve">Bio Haferdrink natur</t>
  </si>
  <si>
    <t xml:space="preserve">Milsa Mandeldrink gesüßt</t>
  </si>
  <si>
    <t xml:space="preserve">Haferdrink mit Calcium</t>
  </si>
  <si>
    <t xml:space="preserve">Oatly Hafer Barista</t>
  </si>
  <si>
    <t xml:space="preserve">Povamel Oat Hafer Calcium</t>
  </si>
  <si>
    <t xml:space="preserve">Alpro Hafer Original</t>
  </si>
  <si>
    <t xml:space="preserve">Oatly Hafer Calcium</t>
  </si>
  <si>
    <t xml:space="preserve">Alnatura Hafer Drink Calcium</t>
  </si>
  <si>
    <t xml:space="preserve">Kölln Smelk Hafer Liebe Klassik</t>
  </si>
  <si>
    <t xml:space="preserve">Edeka Bio+ Vegan Haferdrink</t>
  </si>
  <si>
    <t xml:space="preserve">Lidl Milbona Hafer Drink</t>
  </si>
  <si>
    <t xml:space="preserve">Rewe Bio Hafer- drink</t>
  </si>
  <si>
    <t xml:space="preserve">Berief Bio Hafer Drink Natur Ohne Zuckerzusatz</t>
  </si>
  <si>
    <t xml:space="preserve">dmBio Hafer Drink Natur</t>
  </si>
  <si>
    <t xml:space="preserve">Carsharing 05/2020</t>
  </si>
  <si>
    <t xml:space="preserve">Deutsche Bahn Flinkster</t>
  </si>
  <si>
    <t xml:space="preserve">(z.B. 1h/10 km)</t>
  </si>
  <si>
    <t xml:space="preserve">Carsharing 05/2021</t>
  </si>
  <si>
    <t xml:space="preserve">Sixt Share</t>
  </si>
  <si>
    <t xml:space="preserve">Carsharing 05/2022</t>
  </si>
  <si>
    <t xml:space="preserve">Share Now (ehemals Car2go und DriveNow)</t>
  </si>
  <si>
    <t xml:space="preserve">Carsharing 05/2023</t>
  </si>
  <si>
    <t xml:space="preserve">Stadtmobil</t>
  </si>
  <si>
    <t xml:space="preserve">Carsharing 05/2024</t>
  </si>
  <si>
    <t xml:space="preserve">Cambio Carsharing</t>
  </si>
  <si>
    <t xml:space="preserve">Nass­rasierer für Frauen 05/2020</t>
  </si>
  <si>
    <t xml:space="preserve">Nassrasiere für Frauen</t>
  </si>
  <si>
    <t xml:space="preserve">Biocura Ciara 6 Sensitive</t>
  </si>
  <si>
    <t xml:space="preserve">Ombia Razor for Women 6 Klingen Rasierer</t>
  </si>
  <si>
    <t xml:space="preserve">Gillette: Venus Comfortglide Spa Breeze</t>
  </si>
  <si>
    <t xml:space="preserve">Gillette: Venus Smooth</t>
  </si>
  <si>
    <t xml:space="preserve">Gillette: Venus Swirl Extra Smooth</t>
  </si>
  <si>
    <t xml:space="preserve">Isana Pace 6 Lady Rasierer</t>
  </si>
  <si>
    <t xml:space="preserve">Wilkinson Sword: Hydro Silk</t>
  </si>
  <si>
    <t xml:space="preserve">Amazon: Solimo Damenrasierer 5-fach-Klinge</t>
  </si>
  <si>
    <t xml:space="preserve">Amazon</t>
  </si>
  <si>
    <t xml:space="preserve">Nivea: Sanfte Rasur</t>
  </si>
  <si>
    <t xml:space="preserve">Wilkinson Sword: Quattro for Women</t>
  </si>
  <si>
    <t xml:space="preserve">Nudeln aus Hülsenfrüchten</t>
  </si>
  <si>
    <t xml:space="preserve">Nudeln aus Hülsenfrüchten-bio</t>
  </si>
  <si>
    <t xml:space="preserve">Alnatur Grüne Erbsen Drelli</t>
  </si>
  <si>
    <t xml:space="preserve">Byodo Volanti Pasta Speziale Rote Linse</t>
  </si>
  <si>
    <t xml:space="preserve">dm Bio Fusilli Kichererbsen</t>
  </si>
  <si>
    <t xml:space="preserve">Rapunzel Spirelli 100% Kichererbse</t>
  </si>
  <si>
    <t xml:space="preserve">Rewe Bio Fusilli Grüne Erbsen</t>
  </si>
  <si>
    <t xml:space="preserve">Gut Bio Penne Fusilli grüne Erbsen</t>
  </si>
  <si>
    <t xml:space="preserve">Tegut Protein-Pasta Grüne Erbsen Spirali</t>
  </si>
  <si>
    <t xml:space="preserve">Tegut</t>
  </si>
  <si>
    <t xml:space="preserve">Studentenfutter</t>
  </si>
  <si>
    <t xml:space="preserve">Studentenfutter bio</t>
  </si>
  <si>
    <t xml:space="preserve">Alnatura Studentenfutter</t>
  </si>
  <si>
    <t xml:space="preserve">Gepa Bio &amp; Fair Studentenfutter</t>
  </si>
  <si>
    <t xml:space="preserve">Dennree Studentenfutter</t>
  </si>
  <si>
    <t xml:space="preserve">dennree</t>
  </si>
  <si>
    <t xml:space="preserve">Rapunzel Studentenfutter</t>
  </si>
  <si>
    <t xml:space="preserve">Edeka Studentenfutter Klassische Mischung</t>
  </si>
  <si>
    <t xml:space="preserve">Farmer Studentenfutter Classic</t>
  </si>
  <si>
    <t xml:space="preserve">Ja! Studentenfutter mit Rosinen</t>
  </si>
  <si>
    <t xml:space="preserve">K-Classic Studentenfutter Classic</t>
  </si>
  <si>
    <t xml:space="preserve">Simply Sunny Studentenfutter Classic</t>
  </si>
  <si>
    <t xml:space="preserve">Lorenz Geistesblitzer Nuss-Frucht Mix</t>
  </si>
  <si>
    <t xml:space="preserve">Seeberger Studentenfutter</t>
  </si>
  <si>
    <t xml:space="preserve">Tip Studentenfutter mit Erdnüssen</t>
  </si>
  <si>
    <t xml:space="preserve">Videochat-Programme</t>
  </si>
  <si>
    <t xml:space="preserve">Microsoft Teams Basic</t>
  </si>
  <si>
    <t xml:space="preserve">Internet</t>
  </si>
  <si>
    <t xml:space="preserve">kostenlos</t>
  </si>
  <si>
    <t xml:space="preserve">Microsoft Skype</t>
  </si>
  <si>
    <t xml:space="preserve">Jitsi</t>
  </si>
  <si>
    <t xml:space="preserve">TeamViewer Blizz</t>
  </si>
  <si>
    <t xml:space="preserve">Discord</t>
  </si>
  <si>
    <t xml:space="preserve">Veggie-Brotaufstriche 06/2020</t>
  </si>
  <si>
    <t xml:space="preserve">Veggie-Brotaufstrich – Tomate/Paprika</t>
  </si>
  <si>
    <t xml:space="preserve">Allos Hof-Gemüse Susis Scharfe Tomate</t>
  </si>
  <si>
    <t xml:space="preserve">Zwergenwiese Basitom Tomate, Bio</t>
  </si>
  <si>
    <t xml:space="preserve">Alnatura Streichcreme Toskana, Bio</t>
  </si>
  <si>
    <t xml:space="preserve">Kania Bio Organic Cremiger Brotaufstrich Tomate-Basilikum, bio</t>
  </si>
  <si>
    <t xml:space="preserve">Edeka Bio+vegan Paprika Pflanlicher Brotaufstrich, bio</t>
  </si>
  <si>
    <t xml:space="preserve">Penny Natur Gut Bio Streichcreme Paprika Chili, Bio</t>
  </si>
  <si>
    <t xml:space="preserve">Bio-Zentrale, Aufstrich Ruccola Tomate, Bio</t>
  </si>
  <si>
    <t xml:space="preserve">dmBio Streichcreme Toskana, bio</t>
  </si>
  <si>
    <t xml:space="preserve">BioBio Tomate Basilikum Brotaufstrich, Bio</t>
  </si>
  <si>
    <t xml:space="preserve">dmBio Streichcreme Paprika Chili, Bio</t>
  </si>
  <si>
    <t xml:space="preserve">EnerBio Paprika Cashew Streichcreme, bio</t>
  </si>
  <si>
    <t xml:space="preserve">Veggie-Brotaufstrich – Linsen</t>
  </si>
  <si>
    <t xml:space="preserve">Tartex Linsen Lilebe Brotaufstrich Belugalinse Balsamico, Bio</t>
  </si>
  <si>
    <t xml:space="preserve">Edeka Bio Linse-Curry Pflanzlicher Brotaufstrich, Bio</t>
  </si>
  <si>
    <t xml:space="preserve">Rewe Bio Rote Linse&amp;Curry, Bio-Streichcreme</t>
  </si>
  <si>
    <t xml:space="preserve">Aldi-Süd Bio Linse Curry Bio Veggie Streichcreme, Bio</t>
  </si>
  <si>
    <t xml:space="preserve">Veggie-Brotaufstrich – Pilze</t>
  </si>
  <si>
    <t xml:space="preserve">Anatura Champion Pastete, Bio</t>
  </si>
  <si>
    <t xml:space="preserve">dmBio Vegane Pastete Shiitake-Champignon, Bio</t>
  </si>
  <si>
    <t xml:space="preserve">Vegane Brotaufstriche</t>
  </si>
  <si>
    <t xml:space="preserve">Allos Hof-Gemüse Reinhards Rucola-Kirschtomate</t>
  </si>
  <si>
    <t xml:space="preserve">Alnatura Tomate Kräuter Aufstrich</t>
  </si>
  <si>
    <t xml:space="preserve">Dennree Tomate Kräuter Stückiger Gemüseaufstrich</t>
  </si>
  <si>
    <t xml:space="preserve">Rettergut Vio-Aufstrich Tomate&amp;Kräuter</t>
  </si>
  <si>
    <t xml:space="preserve">ReweBio Kichererbse Paprika Chili Bio Streichcreme</t>
  </si>
  <si>
    <t xml:space="preserve">Schwartau Gemüseglück Sonnentomate mit Basilikum</t>
  </si>
  <si>
    <t xml:space="preserve">Tartex Markt-Gemüse Brotaufstrich scharfe Tomate</t>
  </si>
  <si>
    <t xml:space="preserve">Veganz Hanfbrotaufstrich Tomate</t>
  </si>
  <si>
    <t xml:space="preserve">Alnavit Tomate&amp;Hanf Bio Aufstrich mediterran</t>
  </si>
  <si>
    <t xml:space="preserve">Bio Bio Tomate-Basilikum Brotaufstrich</t>
  </si>
  <si>
    <t xml:space="preserve">Bio Kräuter-Tomate Bio Veggy Streichcreme</t>
  </si>
  <si>
    <t xml:space="preserve">dm Bio Tomate&amp;Quinoa Bio Brotaufstrich</t>
  </si>
  <si>
    <t xml:space="preserve">Edeka Bio Vegan Tomate Basilikum</t>
  </si>
  <si>
    <t xml:space="preserve">Ener Bio Tomate Basiliku Streichcreme</t>
  </si>
  <si>
    <t xml:space="preserve">K-Take it veggie Paprika-Tomate-Zuccini, Bio-Aufstrich</t>
  </si>
  <si>
    <t xml:space="preserve">Sanchon Bio Brotaufstrich Antipasti Olive</t>
  </si>
  <si>
    <t xml:space="preserve">Fischstäbchen</t>
  </si>
  <si>
    <t xml:space="preserve">Bofrost Fischstäbchen</t>
  </si>
  <si>
    <t xml:space="preserve">Bofrost</t>
  </si>
  <si>
    <t xml:space="preserve">07/2020</t>
  </si>
  <si>
    <t xml:space="preserve">Käpt‘n Iglo Lachs-Stächen</t>
  </si>
  <si>
    <t xml:space="preserve">Almare Seafood</t>
  </si>
  <si>
    <t xml:space="preserve">Eskimo Fischstäbchen</t>
  </si>
  <si>
    <t xml:space="preserve">Frosta Fischstäbchen</t>
  </si>
  <si>
    <t xml:space="preserve">Frosta</t>
  </si>
  <si>
    <t xml:space="preserve">Gut &amp; Günstig: Fischstäbchen</t>
  </si>
  <si>
    <t xml:space="preserve">Ocean Sea Fischstäbchen</t>
  </si>
  <si>
    <t xml:space="preserve">Penny Fischstäbchen</t>
  </si>
  <si>
    <t xml:space="preserve">Tegut Fischstäbchen</t>
  </si>
  <si>
    <t xml:space="preserve">Duschgel</t>
  </si>
  <si>
    <t xml:space="preserve">Duschgel empfindliche Haut</t>
  </si>
  <si>
    <t xml:space="preserve">Sante Tonerde Duschgel und Shampoo</t>
  </si>
  <si>
    <t xml:space="preserve">Speick Natural Duschgel Sensitiv</t>
  </si>
  <si>
    <t xml:space="preserve">Frosch Senses Aloe Vera Sensitiv Dusche</t>
  </si>
  <si>
    <t xml:space="preserve">Isana Duschgel Cocos Wasser sensible Haut</t>
  </si>
  <si>
    <t xml:space="preserve">Nature Box Duschgel Mandel-Öl, empfindliche Haut</t>
  </si>
  <si>
    <t xml:space="preserve">Duschgel, Naturkosmetik</t>
  </si>
  <si>
    <t xml:space="preserve">Alterra Duschgel Bio Limette&amp; Bio Agave</t>
  </si>
  <si>
    <t xml:space="preserve">Alverde Pflege Dutschgel Bio Minze Bergamotte</t>
  </si>
  <si>
    <t xml:space="preserve">AlvianaPure Relax Granatapfel</t>
  </si>
  <si>
    <t xml:space="preserve">Benecos Shower Gel Zitronenmelisse</t>
  </si>
  <si>
    <t xml:space="preserve">Blüte Zeit Fruchtiges Duschgel Erdbeere&amp;HImbeere</t>
  </si>
  <si>
    <t xml:space="preserve">Edeka/Netto</t>
  </si>
  <si>
    <t xml:space="preserve">Cattier Shower Gel White Clay Lavender</t>
  </si>
  <si>
    <t xml:space="preserve">Cosnature Energie-Dusch-Limette Minze</t>
  </si>
  <si>
    <t xml:space="preserve">Dresdner Essenz Pflegedusche Jeder Tag ein Abenteuer</t>
  </si>
  <si>
    <t xml:space="preserve">I+M Spicy Energy Dutschgel Ginseng Argan</t>
  </si>
  <si>
    <t xml:space="preserve">Lavera High Vitality Pflegedusche Orange&amp;Minze</t>
  </si>
  <si>
    <t xml:space="preserve">N.A.E. Vitalita Vitalisiertendes Duschgel</t>
  </si>
  <si>
    <t xml:space="preserve">No Planet B Dutschgel belebt Mädelsüß&amp;Manderine</t>
  </si>
  <si>
    <t xml:space="preserve">Sante Balance Aloe&amp;Mandelöl</t>
  </si>
  <si>
    <t xml:space="preserve">Terra Naturi Belebendes Duschgel Orange&amp;Minze</t>
  </si>
  <si>
    <t xml:space="preserve">Urtekram Dutschgel Nordische Beeren</t>
  </si>
  <si>
    <t xml:space="preserve">Weleda Sanddorn Vitalisierungsdusche</t>
  </si>
  <si>
    <t xml:space="preserve">Aveo Tiareblüte Konaoswasser Duschgel</t>
  </si>
  <si>
    <t xml:space="preserve">Balea Cremedusche Vanille&amp;Cocos</t>
  </si>
  <si>
    <t xml:space="preserve">Belova Duschgel Lemongrass&amp;Limette</t>
  </si>
  <si>
    <t xml:space="preserve">Bilou Bloomy Cactus Duschgel</t>
  </si>
  <si>
    <t xml:space="preserve">Biocura Pure Nature Pflegedusche</t>
  </si>
  <si>
    <t xml:space="preserve">CD Feuchtigkeitsdusche Wasserlilie</t>
  </si>
  <si>
    <t xml:space="preserve">Cien Duschgel Fresh Lime</t>
  </si>
  <si>
    <t xml:space="preserve">Creme 21 Duschgel Blumenmeer</t>
  </si>
  <si>
    <t xml:space="preserve">Elcurina Duschgel Mango&amp;Orange</t>
  </si>
  <si>
    <t xml:space="preserve">Elkos Body Meeresbrise Duschgel</t>
  </si>
  <si>
    <t xml:space="preserve">Frosch Senses Orangenblüte Sensitiv Dusche</t>
  </si>
  <si>
    <t xml:space="preserve">Isana Duschgel Pearl</t>
  </si>
  <si>
    <t xml:space="preserve">Kneipp Aroma Pflegedusche Lommerlaune Wassermelone Minze</t>
  </si>
  <si>
    <t xml:space="preserve">LaLigne Body Wellness Wasserlilie</t>
  </si>
  <si>
    <t xml:space="preserve">Nature Box Duschgel Granatapfel Öl</t>
  </si>
  <si>
    <t xml:space="preserve">Ombia Duschgel Pfirsich</t>
  </si>
  <si>
    <t xml:space="preserve">Pure&amp;Basic Firsche Meeresbrise Algen Duschgel</t>
  </si>
  <si>
    <t xml:space="preserve">Sebamed Wellness Wasserlilienextrakt</t>
  </si>
  <si>
    <t xml:space="preserve">Share Granatapfel&amp;Zitrone belebendes Duschgel</t>
  </si>
  <si>
    <t xml:space="preserve">Speick Natural Deo Dusch</t>
  </si>
  <si>
    <t xml:space="preserve">T by Tetesept Hallo Schönheit Creme-Dusche</t>
  </si>
  <si>
    <t xml:space="preserve">The Body Shop British Rose Shower Gel</t>
  </si>
  <si>
    <t xml:space="preserve">Today Cremedusche Milch&amp;Kokos</t>
  </si>
  <si>
    <t xml:space="preserve">Treaclemoon One Ginger Morning Duschgel</t>
  </si>
  <si>
    <t xml:space="preserve">Tomatensaft 08.2020</t>
  </si>
  <si>
    <t xml:space="preserve">Tomatensaft</t>
  </si>
  <si>
    <t xml:space="preserve">Alnatura Tomatensaft</t>
  </si>
  <si>
    <t xml:space="preserve">08/2020</t>
  </si>
  <si>
    <t xml:space="preserve">Beutelsbacher Tomatensaft, Demeter</t>
  </si>
  <si>
    <t xml:space="preserve">Eden Tomatensaft mit Meersalz, Naturland</t>
  </si>
  <si>
    <t xml:space="preserve">Ener Bio Tomaten Saft Naturland</t>
  </si>
  <si>
    <t xml:space="preserve">Voelkel Tomatensaft mit Meersalz, Demeter</t>
  </si>
  <si>
    <t xml:space="preserve">dm Bio Tomatensaft mit Meersalz</t>
  </si>
  <si>
    <t xml:space="preserve">Toilettenpapier 08/2020</t>
  </si>
  <si>
    <t xml:space="preserve">Toilettenpapier</t>
  </si>
  <si>
    <t xml:space="preserve">Alouette Toilettenpapier Recycling</t>
  </si>
  <si>
    <t xml:space="preserve">Hakle Recycling Toilettenpapier</t>
  </si>
  <si>
    <t xml:space="preserve">Kokett Recycling Toilettenpapier</t>
  </si>
  <si>
    <t xml:space="preserve">Mach Mit Toilettenapier Reyclingpapier</t>
  </si>
  <si>
    <t xml:space="preserve">Natuvell Toilettenpapier Reycling</t>
  </si>
  <si>
    <t xml:space="preserve">Sanft&amp;Sicher Toilettenpapier Recycling</t>
  </si>
  <si>
    <t xml:space="preserve">Danke Toilettenapier</t>
  </si>
  <si>
    <t xml:space="preserve">Daunasoft Naature Recycling Toilettenpapier</t>
  </si>
  <si>
    <t xml:space="preserve">Favora Nature Recycling Toilettenpapier</t>
  </si>
  <si>
    <t xml:space="preserve">Floralys Recycling Toilettenpapier</t>
  </si>
  <si>
    <t xml:space="preserve">lidl</t>
  </si>
  <si>
    <t xml:space="preserve">Gut&amp;Günstig Sooo Naturlich Recycling Toilettenpapier</t>
  </si>
  <si>
    <t xml:space="preserve">Happy End Recycling Toilettenpapier</t>
  </si>
  <si>
    <t xml:space="preserve">Ja! Recycling Toilettenpapier</t>
  </si>
  <si>
    <t xml:space="preserve">K-Classic Toilettenpapier Recycling</t>
  </si>
  <si>
    <t xml:space="preserve">Öko-Purex Toilettenpapier 100% Recyclingpfasern</t>
  </si>
  <si>
    <t xml:space="preserve">Satino Black Toilettenpapier 131803, unverpackt</t>
  </si>
  <si>
    <t xml:space="preserve">Soft Star Das Öko Clevere Recycling Toilettenpapier</t>
  </si>
  <si>
    <t xml:space="preserve">Rasierschaum/-gel 08/2020</t>
  </si>
  <si>
    <t xml:space="preserve">Rasierschaum</t>
  </si>
  <si>
    <t xml:space="preserve">Logona Mann Rasierschaum Tio Ginkgo&amp;Coffein</t>
  </si>
  <si>
    <t xml:space="preserve">Ombia Men Classic Rasierschaum</t>
  </si>
  <si>
    <t xml:space="preserve">Sante Rasierschaum Hemme II Bio-Caffeine&amp;Acai</t>
  </si>
  <si>
    <t xml:space="preserve">Speick Men Rasierschaum</t>
  </si>
  <si>
    <t xml:space="preserve">Aveo Men Fresh Energy Rasierschaum</t>
  </si>
  <si>
    <t xml:space="preserve">Balea Men Fresh Rasierschaum für normale Haut</t>
  </si>
  <si>
    <t xml:space="preserve">Elkos For Men Rasierschaum Fresh</t>
  </si>
  <si>
    <t xml:space="preserve">Florena Men Comfort Rasierschaum für normale Männerhaut</t>
  </si>
  <si>
    <t xml:space="preserve">Rasiergel</t>
  </si>
  <si>
    <t xml:space="preserve">Bevola Men Rasiergel Sensitiv für empfindliche Haut</t>
  </si>
  <si>
    <t xml:space="preserve">Bulldog Original Schäumendes Rasiergel</t>
  </si>
  <si>
    <t xml:space="preserve">Gilette Rasiergel Empfindliche Haut</t>
  </si>
  <si>
    <t xml:space="preserve">Isana Men Rasiergel Hydro, normale Haut</t>
  </si>
  <si>
    <t xml:space="preserve">L'Oréal Men Expert Rasiergel Hydra Sensitiv</t>
  </si>
  <si>
    <t xml:space="preserve">Nassrasierer Herren</t>
  </si>
  <si>
    <t xml:space="preserve">Gilette: Fusion5 Proglide</t>
  </si>
  <si>
    <t xml:space="preserve">Gilette: Skinguard</t>
  </si>
  <si>
    <t xml:space="preserve">Gilette: Mach3</t>
  </si>
  <si>
    <t xml:space="preserve">Gilette: Fusion5</t>
  </si>
  <si>
    <t xml:space="preserve">Aldi Nord:Biocura Mann Delta 6+Trimmer</t>
  </si>
  <si>
    <t xml:space="preserve">Aldi Süd:Ombia Razor for Men 6 Klingen</t>
  </si>
  <si>
    <t xml:space="preserve">Amazon: Salimo 5-Blade Men‘s Razor</t>
  </si>
  <si>
    <t xml:space="preserve">Rossmann: Isana Men Pace  6+</t>
  </si>
  <si>
    <t xml:space="preserve">Wilkinson Sword: Hydro 3</t>
  </si>
  <si>
    <t xml:space="preserve">Wilkinson Sword: Hypdro 5</t>
  </si>
  <si>
    <t xml:space="preserve">Aldi Nord:Biocura Mann Delta2 Sensitive</t>
  </si>
  <si>
    <t xml:space="preserve">Aldi Süd: Ombia Razor for Man 4-Klingen</t>
  </si>
  <si>
    <t xml:space="preserve">dm: Balea Men Precision 5 Flex-Pro</t>
  </si>
  <si>
    <t xml:space="preserve">Lidl: Cien Men Shark 5 Klingen</t>
  </si>
  <si>
    <t xml:space="preserve">Müller: Aveo Men 5+1 Klingen</t>
  </si>
  <si>
    <t xml:space="preserve">Rossmann: Isana Men Pace 4</t>
  </si>
  <si>
    <t xml:space="preserve">Wilkinson Sword: Protector 3</t>
  </si>
  <si>
    <t xml:space="preserve">Schweinenackensteaks</t>
  </si>
  <si>
    <t xml:space="preserve">Schweinnackensteaks</t>
  </si>
  <si>
    <t xml:space="preserve">Pichler Biometzgerei Bio-Schweinnackensteak</t>
  </si>
  <si>
    <t xml:space="preserve">Dennree Köningshofer: Bio-Schweine-Nackensteaks</t>
  </si>
  <si>
    <t xml:space="preserve">Purland: Nacken-/Kammkotlett vom Schwein</t>
  </si>
  <si>
    <t xml:space="preserve">Gut &amp; Günstig: Nackenkotelett vom Schwein</t>
  </si>
  <si>
    <t xml:space="preserve">Landjunker: Schweinnackenkotelett</t>
  </si>
  <si>
    <t xml:space="preserve">Mühlenhof: Schwein-Nackensteaks</t>
  </si>
  <si>
    <t xml:space="preserve">Real: Schweine Nackensteak natur</t>
  </si>
  <si>
    <t xml:space="preserve">Aldi Nord meine Metzgerei: Frisches Schweinenackenkotelett</t>
  </si>
  <si>
    <t xml:space="preserve">Fotobuch</t>
  </si>
  <si>
    <t xml:space="preserve">Lidl/Picanova Fotobuch</t>
  </si>
  <si>
    <t xml:space="preserve">Aldi Foto: Fotobuch</t>
  </si>
  <si>
    <t xml:space="preserve">Saal Digital Fotoservice: Fotobuch</t>
  </si>
  <si>
    <t xml:space="preserve">Saal</t>
  </si>
  <si>
    <t xml:space="preserve">Rossmann Fotowelt: Fotobuch</t>
  </si>
  <si>
    <t xml:space="preserve">Smartwatches und Fitnes­stra­cker 2019-2020</t>
  </si>
  <si>
    <t xml:space="preserve">Apple: Watch Series 5 Aluminium 44mm</t>
  </si>
  <si>
    <t xml:space="preserve">Garmin: Forerunner 245 Music</t>
  </si>
  <si>
    <t xml:space="preserve">Garmin: Vivoactive 4</t>
  </si>
  <si>
    <t xml:space="preserve">Online-Fitness­studios 09/2020</t>
  </si>
  <si>
    <t xml:space="preserve">Gymondo</t>
  </si>
  <si>
    <t xml:space="preserve">Online-Fitness­studios 09/2021</t>
  </si>
  <si>
    <t xml:space="preserve">Fitnessraum.de</t>
  </si>
  <si>
    <t xml:space="preserve">Mehl 09/2020</t>
  </si>
  <si>
    <t xml:space="preserve">Mehl Type 1050</t>
  </si>
  <si>
    <t xml:space="preserve">Bio Weizenmehl Type 1050</t>
  </si>
  <si>
    <t xml:space="preserve">dm Bio Weizenmehl Type 1050</t>
  </si>
  <si>
    <t xml:space="preserve">Ener Bio Dinkelmehl Type 1050</t>
  </si>
  <si>
    <t xml:space="preserve">Goldähren Dinkelmehl Type 1050</t>
  </si>
  <si>
    <t xml:space="preserve">K-Bio Weizenmehl Type 1050</t>
  </si>
  <si>
    <t xml:space="preserve">Aurora Weizenmehl Type 1050</t>
  </si>
  <si>
    <t xml:space="preserve">Basic Weizenmehl Type 1050</t>
  </si>
  <si>
    <t xml:space="preserve">Burgermühle Weizenmehl Type 1050</t>
  </si>
  <si>
    <t xml:space="preserve">Campo Verde Weizenmehl Type 1050 demeter</t>
  </si>
  <si>
    <t xml:space="preserve">Mehl Type 1059</t>
  </si>
  <si>
    <t xml:space="preserve">Dennree Weizenmehl Type 1050</t>
  </si>
  <si>
    <t xml:space="preserve">Mehl Type 405, 550, 630</t>
  </si>
  <si>
    <t xml:space="preserve">Anatura Dinkelmehl Type 630</t>
  </si>
  <si>
    <t xml:space="preserve">Anterdorfer Weizenmehl Type 550, Biokreis</t>
  </si>
  <si>
    <t xml:space="preserve">Aurora Dinkelmehl Type 630</t>
  </si>
  <si>
    <t xml:space="preserve">Bauckhof Weizenmehl Type 405, Demeter</t>
  </si>
  <si>
    <t xml:space="preserve">Belbake Dinkelmehl Type 630</t>
  </si>
  <si>
    <t xml:space="preserve">Bio Bio Weizenmehl Type 550</t>
  </si>
  <si>
    <t xml:space="preserve">Campo Verde Dinkelmehl Type 630, Demeter</t>
  </si>
  <si>
    <t xml:space="preserve">Dennree Dinkelmehl Type 630</t>
  </si>
  <si>
    <t xml:space="preserve">dm Bio Dinkelmehl Type 630m Naturland</t>
  </si>
  <si>
    <t xml:space="preserve">Globus Qualitätsweizenmehl Type 405</t>
  </si>
  <si>
    <t xml:space="preserve">Goldähren Qualitätsweizenmehl Type 405</t>
  </si>
  <si>
    <t xml:space="preserve">Gut &amp; Günstig: Dinkelmehl Type 630</t>
  </si>
  <si>
    <t xml:space="preserve">Ja! Dinkelmehl Type 630</t>
  </si>
  <si>
    <t xml:space="preserve">Jeden Tag Weizenmehl Type 405</t>
  </si>
  <si>
    <t xml:space="preserve">Kathi Weizenmehl Type 405</t>
  </si>
  <si>
    <t xml:space="preserve">Kornmühle Dinkelmehl 630</t>
  </si>
  <si>
    <t xml:space="preserve">Küchenstolz Qualitäts-Weizenmehl Type 405</t>
  </si>
  <si>
    <t xml:space="preserve">Schapfenmühle Dinkelmehl Type 630</t>
  </si>
  <si>
    <t xml:space="preserve">Share Bio-Weizenmehl Type 630</t>
  </si>
  <si>
    <t xml:space="preserve">Spielberger Mühle Dinkelmehl Type 630, Demeter</t>
  </si>
  <si>
    <t xml:space="preserve">Tegut Weizenmehl Type 550</t>
  </si>
  <si>
    <t xml:space="preserve">Penny Weizenmehl Type 550</t>
  </si>
  <si>
    <t xml:space="preserve">Rosenmehl Weizenmehl Type 405</t>
  </si>
  <si>
    <t xml:space="preserve">Vollkornmehl</t>
  </si>
  <si>
    <t xml:space="preserve">Basic Dinkelvollkorn, Bioland</t>
  </si>
  <si>
    <t xml:space="preserve">Belbake Bio Weizenmehl Vollkorn, Bioland</t>
  </si>
  <si>
    <t xml:space="preserve">Diamant Weizenmehl Vollkorn</t>
  </si>
  <si>
    <t xml:space="preserve">Edeka Bio Weizenvollkonrmehl</t>
  </si>
  <si>
    <t xml:space="preserve">Tortelloni 09/2020</t>
  </si>
  <si>
    <t xml:space="preserve">Tortelloni Ricotta&amp;Spinat</t>
  </si>
  <si>
    <t xml:space="preserve">Hilcano: Ricotta a Spinaci Tortelloni mit Pinienkernen</t>
  </si>
  <si>
    <t xml:space="preserve">Rewe Beste Wahl: Spinat-Ricotta Tortelloni</t>
  </si>
  <si>
    <t xml:space="preserve">Pasta Nuova: Frische Tortelloni mit Ricotta, Bio</t>
  </si>
  <si>
    <t xml:space="preserve">Lidl Chef select: Tortelloni Ricotta&amp;Pinat</t>
  </si>
  <si>
    <t xml:space="preserve">Tortolloni Käse</t>
  </si>
  <si>
    <t xml:space="preserve">Rewe Bio: Tortelloni Käse-Kräuter, Bio</t>
  </si>
  <si>
    <t xml:space="preserve">Aldi Süd Cucina: Tortelloni Käse</t>
  </si>
  <si>
    <t xml:space="preserve">Edeka Gut und günstig: Tortelloni mit Käse</t>
  </si>
  <si>
    <t xml:space="preserve">Aldi Nord D‘Antelli: Frische Tortelloni gefüllt mit Käse</t>
  </si>
  <si>
    <t xml:space="preserve">Tortelloni Rindfleisch</t>
  </si>
  <si>
    <t xml:space="preserve">Rewe Beste Wahl Rindfleisch Tortelloni</t>
  </si>
  <si>
    <t xml:space="preserve">Steinhaus: Fleisch-Tortelloni</t>
  </si>
  <si>
    <t xml:space="preserve">Edeka Gut und günstig: Tortelloni mit Rindfleisch</t>
  </si>
  <si>
    <t xml:space="preserve">Aldi Süd Cucina: Tortelloni Fleisch</t>
  </si>
  <si>
    <t xml:space="preserve">Reinigungsmilch 10/2020</t>
  </si>
  <si>
    <t xml:space="preserve">Reinigungsmilch, Naturkosmetik</t>
  </si>
  <si>
    <t xml:space="preserve">Alterra Deluxe Reinigungsmild Orchidee</t>
  </si>
  <si>
    <t xml:space="preserve">Alverde Reinigungsmilch Bio Wildrose</t>
  </si>
  <si>
    <t xml:space="preserve">Alviana Reinigungsmilch Wildrose</t>
  </si>
  <si>
    <t xml:space="preserve">Birkenstock Natural Skin Care Velvet Cleansing Milk</t>
  </si>
  <si>
    <t xml:space="preserve">Blütezeit Milde Reinigungsmilch</t>
  </si>
  <si>
    <t xml:space="preserve">Budni/Edeka</t>
  </si>
  <si>
    <t xml:space="preserve">Cattier Sanfte Reinigungsmilch Augen und Gesicht</t>
  </si>
  <si>
    <t xml:space="preserve">CMD Rio De Coco Sanfte Reinigungsmilch</t>
  </si>
  <si>
    <t xml:space="preserve">Conature Reinigung-Milch Wildrose</t>
  </si>
  <si>
    <t xml:space="preserve">Dr. Hauschka Reinigungsmilch</t>
  </si>
  <si>
    <t xml:space="preserve">I+M Freistil Sensitiv Reinigungsmilch Aloe Vera Jobjoa</t>
  </si>
  <si>
    <t xml:space="preserve">Lavera basis Sensitiv Reinigungsmilch Bio Aloe Vera und Bio Sheabutter</t>
  </si>
  <si>
    <t xml:space="preserve">Logona (moisture) Reichhaltige Reinigungsmilch Bio-Damaszener rose</t>
  </si>
  <si>
    <t xml:space="preserve">Martin Gebhardt Rose Cleaner</t>
  </si>
  <si>
    <t xml:space="preserve">N.A.E. Purezza Pflegende Reinigungsmilch</t>
  </si>
  <si>
    <t xml:space="preserve">Primavera Erfrischende Reinigungsmilch Bio Neroli&amp;Bio Cassis</t>
  </si>
  <si>
    <t xml:space="preserve">Pure Harmony Reinigungsmilch Bio Rose</t>
  </si>
  <si>
    <t xml:space="preserve">Santaverde Aloe Vera Cleansing Emulsion</t>
  </si>
  <si>
    <t xml:space="preserve">Terra Naturi Reinigungsmilch Aloe Vera</t>
  </si>
  <si>
    <t xml:space="preserve">Weleda 2in1 Erfrischende Reinigung</t>
  </si>
  <si>
    <t xml:space="preserve">Reinigungsmilch</t>
  </si>
  <si>
    <t xml:space="preserve">Annemarie Börling L.L Regenerative Sanfte Reinigungsmilch</t>
  </si>
  <si>
    <t xml:space="preserve">Belea Sanfte Reinigungsmilch</t>
  </si>
  <si>
    <t xml:space="preserve">Bevola Sanfte Reinigungsmilch</t>
  </si>
  <si>
    <t xml:space="preserve">Cien Sanfte Reinigungsmilch</t>
  </si>
  <si>
    <t xml:space="preserve">CV Cadea Vera Hydro Sanfte Reinigungsmilch</t>
  </si>
  <si>
    <t xml:space="preserve">Elkos Cadea Vera Hydro Sanfte Reinigungsmilch</t>
  </si>
  <si>
    <t xml:space="preserve">Isana Milde Reinigungsmilch</t>
  </si>
  <si>
    <t xml:space="preserve">Today Reinigungsmilch Sanft</t>
  </si>
  <si>
    <t xml:space="preserve">Yven: Sanfte Reinigungmilch</t>
  </si>
  <si>
    <t xml:space="preserve">Eucerin: Dermato Clean Reinigungsmilch</t>
  </si>
  <si>
    <t xml:space="preserve">Garnier Skin Active Beruhigende Reinigungsmilch Rosenwasser</t>
  </si>
  <si>
    <t xml:space="preserve">Shisara Face Sanfte Reingungsmilch</t>
  </si>
  <si>
    <t xml:space="preserve">Lacura Reinigungsmilch Classic</t>
  </si>
  <si>
    <t xml:space="preserve">Spinat 10/2020</t>
  </si>
  <si>
    <t xml:space="preserve">Bio-TK-Spinat</t>
  </si>
  <si>
    <t xml:space="preserve">Alnatura Blattspinat</t>
  </si>
  <si>
    <t xml:space="preserve">K-Bio Blattspinat</t>
  </si>
  <si>
    <t xml:space="preserve">TK Blattspinat</t>
  </si>
  <si>
    <t xml:space="preserve">Bofrost Blattspinat</t>
  </si>
  <si>
    <t xml:space="preserve">Erntekrone Blattspinat</t>
  </si>
  <si>
    <t xml:space="preserve">Bastelkleber</t>
  </si>
  <si>
    <t xml:space="preserve">Gut &amp; Günstig Klebe Stift</t>
  </si>
  <si>
    <t xml:space="preserve">Gutenberg Gummierstift Kristall-Gummi</t>
  </si>
  <si>
    <t xml:space="preserve">Korrektur Klebestift</t>
  </si>
  <si>
    <t xml:space="preserve">Globus</t>
  </si>
  <si>
    <t xml:space="preserve">Mucki Kinderkleber</t>
  </si>
  <si>
    <t xml:space="preserve">Pelijab Pelifix Stick</t>
  </si>
  <si>
    <t xml:space="preserve">Pritt Bastelkleber</t>
  </si>
  <si>
    <t xml:space="preserve">Stylex Klebestift</t>
  </si>
  <si>
    <t xml:space="preserve">Uhu Bastelkleber Tube</t>
  </si>
  <si>
    <t xml:space="preserve">Uhu Stick Klebestift</t>
  </si>
  <si>
    <t xml:space="preserve">Vivess Alleskleber</t>
  </si>
  <si>
    <t xml:space="preserve">Coccoine Klebesstift Mandeldurfta</t>
  </si>
  <si>
    <t xml:space="preserve">Kores Klebestift Eco</t>
  </si>
  <si>
    <t xml:space="preserve">Pritt Orignina Klebestift</t>
  </si>
  <si>
    <t xml:space="preserve">Schreibwelt Klebestift</t>
  </si>
  <si>
    <t xml:space="preserve">Stranger Bastelkleber</t>
  </si>
  <si>
    <t xml:space="preserve">Tesa Stick</t>
  </si>
  <si>
    <t xml:space="preserve">Bettdecken</t>
  </si>
  <si>
    <t xml:space="preserve">Allnatura-Lyoncell-Duo-Bettdecke „Lyovita“</t>
  </si>
  <si>
    <t xml:space="preserve">Billerbek Basic 520 Alcando Uno Übergangs-/Ganzjahresdecke</t>
  </si>
  <si>
    <t xml:space="preserve">Centa Star Royal Duo-Leicht Ganzjahresdecke</t>
  </si>
  <si>
    <t xml:space="preserve">Elza Tencel Duo Steppbett</t>
  </si>
  <si>
    <t xml:space="preserve">Hoefel Klimacontrol Fair Ganzjahresdecke</t>
  </si>
  <si>
    <t xml:space="preserve">IKEA Stjönbräcka Bettdecke warm</t>
  </si>
  <si>
    <t xml:space="preserve">Irisette Tencel Steppbett Mono</t>
  </si>
  <si>
    <t xml:space="preserve">Bettdecken kbA</t>
  </si>
  <si>
    <t xml:space="preserve">Paradies Hibea Bio Ganzjahresbettdecke, kbA</t>
  </si>
  <si>
    <t xml:space="preserve">Purnatour Tencel Lycocell Bettdecke Ganzjahr/Übergang. KbA</t>
  </si>
  <si>
    <t xml:space="preserve">Schlafstil Faserduodecker F300 Normal</t>
  </si>
  <si>
    <t xml:space="preserve">Schlafwelt Naturfaserbettdecken Tencel kbA, normal</t>
  </si>
  <si>
    <t xml:space="preserve">Traumina cube Faser Duo Steppbett WK3</t>
  </si>
  <si>
    <t xml:space="preserve">Türsicherungen 10/2020 - Querriegel</t>
  </si>
  <si>
    <t xml:space="preserve">Türsicherung</t>
  </si>
  <si>
    <t xml:space="preserve">Abus: Panzerriegel PR 2800</t>
  </si>
  <si>
    <t xml:space="preserve">Basi: PR 900 ZA Panzer-Riegelschloss</t>
  </si>
  <si>
    <t xml:space="preserve">Smarte Tür­schlösser 10/2020</t>
  </si>
  <si>
    <t xml:space="preserve">Smarte Tür­schlösser 10/2020 - Tür­schloss­antriebe ohne Schließ­zylinder</t>
  </si>
  <si>
    <t xml:space="preserve">eQ-3: Eqiva Bluetooth Smart Türschlossantrieb1</t>
  </si>
  <si>
    <t xml:space="preserve">Hörmann: Smartkey</t>
  </si>
  <si>
    <t xml:space="preserve">Hörmann: Smartkey mit BiSecur Gateway Lan/Wla</t>
  </si>
  <si>
    <t xml:space="preserve">Abus: Hometec Pro CFA 3000 inkl. Funkfernbedienung</t>
  </si>
  <si>
    <t xml:space="preserve">Ekey: Uno Fingerprint inkl. Eqiva Bluetooth Smart Türschlossantrieb</t>
  </si>
  <si>
    <t xml:space="preserve">Gewürze 10/2020 (Oregano, Majoran)</t>
  </si>
  <si>
    <t xml:space="preserve">Gewürze Oregano bio</t>
  </si>
  <si>
    <t xml:space="preserve">Azafran Oregano (MHD: 31.03.2023) bio</t>
  </si>
  <si>
    <t xml:space="preserve">Gewürze Oregano</t>
  </si>
  <si>
    <t xml:space="preserve">Bester Wahl Oregano gerebelt3)4) (MHD: 03.2023)</t>
  </si>
  <si>
    <t xml:space="preserve">Rewe Bio Oregano (MHD: 03.2023)</t>
  </si>
  <si>
    <t xml:space="preserve">Gewürzmühle Brecht Oregano gerebelt5)(MHD: 02.2022)</t>
  </si>
  <si>
    <t xml:space="preserve">Herbaria Oregano Aus Rheinland-Pfalz6)(MHD: 03.2024)</t>
  </si>
  <si>
    <t xml:space="preserve">Lebensbaum Oregano gerebelt und getrocknet (MHD: 02.2023)</t>
  </si>
  <si>
    <t xml:space="preserve">Netto Markendiscount Carat Oregano gerebelt (MHD: 02.2023)</t>
  </si>
  <si>
    <t xml:space="preserve">Gewürze Majoran bio</t>
  </si>
  <si>
    <t xml:space="preserve">Lebensbaum Majoran gerebelt und  getrocknet1)(MHD: 02.2023 bio</t>
  </si>
  <si>
    <t xml:space="preserve">Gewürze Majoran</t>
  </si>
  <si>
    <t xml:space="preserve">Rewe Beste Wahl Majoran gerebelt2)(MHD: 04.2023)</t>
  </si>
  <si>
    <t xml:space="preserve">Hartkorn Majoran gerebelt (MHD: 2023)</t>
  </si>
  <si>
    <t xml:space="preserve">Penny Majoran gerebelt4)(MHD: 04.2023)</t>
  </si>
  <si>
    <t xml:space="preserve">Gewürzkontor Gewürze aus aller WeltMajoran gerebelt (MHD: 03.2023)</t>
  </si>
  <si>
    <t xml:space="preserve">Alnatura Majoran gerebelt  (MHD: 12.2022) bio</t>
  </si>
  <si>
    <t xml:space="preserve">BioWagner Majoran gerebelt  (MHD: 2023)?</t>
  </si>
  <si>
    <t xml:space="preserve">Tiefkühlpizza 11/2020</t>
  </si>
  <si>
    <t xml:space="preserve">Tiefkühlpizza Salami, bio</t>
  </si>
  <si>
    <t xml:space="preserve">Alnatura Pizza Salami</t>
  </si>
  <si>
    <t xml:space="preserve">11/2020</t>
  </si>
  <si>
    <t xml:space="preserve">Biopolar Pizza Salame</t>
  </si>
  <si>
    <t xml:space="preserve">Dennree Al Forno Pizza Salami</t>
  </si>
  <si>
    <t xml:space="preserve">Heisszeit Pizza Salami</t>
  </si>
  <si>
    <t xml:space="preserve">BioTropic</t>
  </si>
  <si>
    <t xml:space="preserve">Tiefkühlpizza Salami</t>
  </si>
  <si>
    <t xml:space="preserve">Eismann: Pizza Salami, 2 Stück</t>
  </si>
  <si>
    <t xml:space="preserve">Pizza Ah Steinofenpizza, 3 Stück</t>
  </si>
  <si>
    <t xml:space="preserve">Dr. Oetker Ristorante Pizza Salame</t>
  </si>
  <si>
    <t xml:space="preserve">Gustavo Gusto Pizza Salame</t>
  </si>
  <si>
    <t xml:space="preserve">Gut &amp; Günstig: Edelsalami Steinofen-Pizza, 3 Stück</t>
  </si>
  <si>
    <t xml:space="preserve">K-Classic Pizza aus dem Steinofen Edel-Salami</t>
  </si>
  <si>
    <t xml:space="preserve">Mondo Italiano Steinofen Pizza Edelsalami</t>
  </si>
  <si>
    <t xml:space="preserve">Original Wagnerpizza Steinofen Salami</t>
  </si>
  <si>
    <t xml:space="preserve">Elektrische Zahnbürsten</t>
  </si>
  <si>
    <t xml:space="preserve">Philips: Sonicare 9300 Diamond Clean Smart</t>
  </si>
  <si>
    <t xml:space="preserve">12/2020</t>
  </si>
  <si>
    <t xml:space="preserve">Braun Oral-B: Genius X 20000N</t>
  </si>
  <si>
    <t xml:space="preserve">Braun Oral-B: Pro 900 Sensi Ultra Thin</t>
  </si>
  <si>
    <t xml:space="preserve">Edel + White: Sonic Generation 8 Winner</t>
  </si>
  <si>
    <t xml:space="preserve">Dontodent Akku-Zahnbürste Active Professional</t>
  </si>
  <si>
    <t xml:space="preserve">Silk'n: SonicSmile</t>
  </si>
  <si>
    <t xml:space="preserve">Braun Oral-B: Pro 2 2000N</t>
  </si>
  <si>
    <t xml:space="preserve">Budnident Akku Zahnbürste Total Clean Professional</t>
  </si>
  <si>
    <t xml:space="preserve">Curaprox: Hydrosonic Easy</t>
  </si>
  <si>
    <t xml:space="preserve">Philips: Sonicare 7300 ExpertClean</t>
  </si>
  <si>
    <t xml:space="preserve">Braun Oral-B: Pro 700 Tiefenreinigung</t>
  </si>
  <si>
    <t xml:space="preserve">Grundig: Schallzahnbürste</t>
  </si>
  <si>
    <t xml:space="preserve">Sensident Akku-Zahnbürste Perfect Clean Professional</t>
  </si>
  <si>
    <t xml:space="preserve">Dontodent Schall-Zahnbürste Sonic Power</t>
  </si>
  <si>
    <t xml:space="preserve">Happybrush: Rotierende Zahnbürste</t>
  </si>
  <si>
    <t xml:space="preserve">Solimo Rechargeable Toothbrush</t>
  </si>
  <si>
    <t xml:space="preserve">Bitterschokolade 12/2020</t>
  </si>
  <si>
    <t xml:space="preserve">Bitterschokolade</t>
  </si>
  <si>
    <t xml:space="preserve">Hachez: Edle Bitter</t>
  </si>
  <si>
    <t xml:space="preserve">Lindt Excellence: Edelbitter mild</t>
  </si>
  <si>
    <t xml:space="preserve">Aldi Moser Roth: Edel Bitter</t>
  </si>
  <si>
    <t xml:space="preserve">Merci: Edelbitter</t>
  </si>
  <si>
    <t xml:space="preserve">Naturata: Brasilien Feinbitter, Bio</t>
  </si>
  <si>
    <t xml:space="preserve">Edeka: Schweizer Edel Zartbitter Schokolade</t>
  </si>
  <si>
    <t xml:space="preserve">Lidl J. D. Gross: Ecuador</t>
  </si>
  <si>
    <t xml:space="preserve">Schweizer Edel-Zartbitter Schokolade</t>
  </si>
  <si>
    <t xml:space="preserve">Gepa: Grand Noir Zarte Bitter, Bio</t>
  </si>
  <si>
    <t xml:space="preserve">Ritter Sport Kakaoklasse: Die Kräftige</t>
  </si>
  <si>
    <t xml:space="preserve">Vivani: Edel Bitter, Bio</t>
  </si>
  <si>
    <t xml:space="preserve">Schwarze Herren Schokolade: Edelbitter</t>
  </si>
  <si>
    <t xml:space="preserve">Sarotti No. 1: Edelbitter</t>
  </si>
  <si>
    <t xml:space="preserve">Handmixer 12/2020</t>
  </si>
  <si>
    <t xml:space="preserve">Handmixer</t>
  </si>
  <si>
    <t xml:space="preserve">Bosch: Clever Mixx MFQ24200</t>
  </si>
  <si>
    <t xml:space="preserve">Krups: 3Mix 7000 F60814</t>
  </si>
  <si>
    <t xml:space="preserve">Krups: 3Mix 7000 F60858</t>
  </si>
  <si>
    <t xml:space="preserve">Philips: Viva Collection HR3741/00</t>
  </si>
  <si>
    <t xml:space="preserve">WMF: Kult X Handmixer Edition</t>
  </si>
  <si>
    <t xml:space="preserve">Zwieback 12/2020</t>
  </si>
  <si>
    <t xml:space="preserve">Zwieback</t>
  </si>
  <si>
    <t xml:space="preserve">Brand: Der Markenzwieback</t>
  </si>
  <si>
    <t xml:space="preserve">Brand: Der Vollkornzwieback</t>
  </si>
  <si>
    <t xml:space="preserve">Burger Zwieback</t>
  </si>
  <si>
    <t xml:space="preserve">Goldähren Zwieback</t>
  </si>
  <si>
    <t xml:space="preserve">Grafschafter Zwieback</t>
  </si>
  <si>
    <t xml:space="preserve">Gut &amp; Günstig: Zwieback</t>
  </si>
  <si>
    <t xml:space="preserve">Jeden Tag Zwieback</t>
  </si>
  <si>
    <t xml:space="preserve">Neukircher Classic Zwieback</t>
  </si>
  <si>
    <t xml:space="preserve">Praum Knuspriger Zwieback</t>
  </si>
  <si>
    <t xml:space="preserve">Buitoni Klassik Zwieback</t>
  </si>
  <si>
    <t xml:space="preserve">Bio-Zwieback</t>
  </si>
  <si>
    <t xml:space="preserve">Campo Verde Dinkel Zwieback ungesüßt Demeter</t>
  </si>
  <si>
    <t xml:space="preserve">Naturata Weizen Zwieback ungesüßt Demeter</t>
  </si>
  <si>
    <t xml:space="preserve">Sommer Vollkorn Zwieback Weizen ungesüßt Demeter</t>
  </si>
  <si>
    <t xml:space="preserve">Burger Bio Zwieback</t>
  </si>
  <si>
    <t xml:space="preserve">Toastbrot 01/2021</t>
  </si>
  <si>
    <t xml:space="preserve">Bio-Toastbrot</t>
  </si>
  <si>
    <t xml:space="preserve">Beumer &amp; Lutum Bio Toastbrot Weizenvollkorn</t>
  </si>
  <si>
    <t xml:space="preserve">01/2021</t>
  </si>
  <si>
    <t xml:space="preserve">Vollkorn Toast</t>
  </si>
  <si>
    <t xml:space="preserve">Goldähren Vollkorn Toast</t>
  </si>
  <si>
    <t xml:space="preserve">Golden Toast Vollkorn Toast</t>
  </si>
  <si>
    <t xml:space="preserve">Grafschafter Vollkorn Toast</t>
  </si>
  <si>
    <t xml:space="preserve">Harry Vollkorn Toast</t>
  </si>
  <si>
    <t xml:space="preserve">Jeden Tag Vollkorn Toast</t>
  </si>
  <si>
    <t xml:space="preserve">K-Klassik Vollkorn Toast</t>
  </si>
  <si>
    <t xml:space="preserve">Kornmühle Vollkorn Toast</t>
  </si>
  <si>
    <t xml:space="preserve">Goldblume Vollkorn Toast</t>
  </si>
  <si>
    <t xml:space="preserve">Gut &amp; Günstig: Vollkorn Toast</t>
  </si>
  <si>
    <t xml:space="preserve">Vollkorn Sandwich</t>
  </si>
  <si>
    <t xml:space="preserve">Flüssigseife 01/2021</t>
  </si>
  <si>
    <t xml:space="preserve">Flüssigseife, zertifizierte Naturkosmetik</t>
  </si>
  <si>
    <t xml:space="preserve">Alterra Cremeseife Weisser Tee&amp;Bio Limette</t>
  </si>
  <si>
    <t xml:space="preserve">Alverde Flüssigseife Bio-Lavendel Bio-Malve</t>
  </si>
  <si>
    <t xml:space="preserve">Alviana Flüssifseife Bio-Limette</t>
  </si>
  <si>
    <t xml:space="preserve">Bioturm Hand Wasch Schaum</t>
  </si>
  <si>
    <t xml:space="preserve">Cosnature Hydro-Hand-Seife Wasserlilie</t>
  </si>
  <si>
    <t xml:space="preserve">Eubiona Sensitive Flüssigseife</t>
  </si>
  <si>
    <t xml:space="preserve">i+m Fair Edition CBM Spenderseife</t>
  </si>
  <si>
    <t xml:space="preserve">Lavera Frische Pflegeseife</t>
  </si>
  <si>
    <t xml:space="preserve">Organic Shop Viramn Hand Soap Granatschmuck</t>
  </si>
  <si>
    <t xml:space="preserve">Sante Family Flüssigseife Bio-Aloe&amp;Limette</t>
  </si>
  <si>
    <t xml:space="preserve">Sodason Lavendel&amp;Olive Milde Pflanzenseife, flüssig</t>
  </si>
  <si>
    <t xml:space="preserve">Sonett Handseife Citrus</t>
  </si>
  <si>
    <t xml:space="preserve">Terra Naturi Happy Lime Flüssigseife</t>
  </si>
  <si>
    <t xml:space="preserve">Urtekram Hand Wash Spice Orange Blossom</t>
  </si>
  <si>
    <t xml:space="preserve">Flüssigseife</t>
  </si>
  <si>
    <t xml:space="preserve">Jean&amp;Len Schaumseife Sensitv Hände Waschen!f</t>
  </si>
  <si>
    <t xml:space="preserve">L’Occitane Shea Lavendel Flüssigseife</t>
  </si>
  <si>
    <t xml:space="preserve">Natürlich Handwaschseife by Evita flüssig</t>
  </si>
  <si>
    <t xml:space="preserve">Share Handseife Limette&amp;Koriander</t>
  </si>
  <si>
    <t xml:space="preserve">Speick Original Flüssigseife</t>
  </si>
  <si>
    <t xml:space="preserve">Aveo Cremeseife Softcare, flüssig</t>
  </si>
  <si>
    <t xml:space="preserve">Balea Cremeseife Milch&amp;Honig</t>
  </si>
  <si>
    <t xml:space="preserve">Bevaola Flüssigseife Jasminblüte</t>
  </si>
  <si>
    <t xml:space="preserve">Budnicare Flüssigseife Meerestraum</t>
  </si>
  <si>
    <t xml:space="preserve">CD Handwaschlotion Avocado</t>
  </si>
  <si>
    <t xml:space="preserve">Cien Cremeseife Olive</t>
  </si>
  <si>
    <t xml:space="preserve">Delina Milde Seife Sensitiv, flüssig</t>
  </si>
  <si>
    <t xml:space="preserve">Duschdas Prickelnd Frisch Limette&amp;Minzduft Handseife</t>
  </si>
  <si>
    <t xml:space="preserve">Elcurina Milde Cremeseife Wasserlilie</t>
  </si>
  <si>
    <t xml:space="preserve">Elkos Body Flüssigseife Meerestraum</t>
  </si>
  <si>
    <t xml:space="preserve">Fa Sanft&amp;Pflegend Cremeseife Kokosnuss-Duft</t>
  </si>
  <si>
    <t xml:space="preserve">Frosch Reine Pflege Meeresmineralien Sensitiv Seife</t>
  </si>
  <si>
    <t xml:space="preserve">Handsan Cremeseife 100% Parfümfrei</t>
  </si>
  <si>
    <t xml:space="preserve">Isana Cremeseife Cream&amp;Care</t>
  </si>
  <si>
    <t xml:space="preserve">La Ligne Cremeseife</t>
  </si>
  <si>
    <t xml:space="preserve">Marcel’s Green Soap Handsoap Orange&amp;Jasmin, flüssig</t>
  </si>
  <si>
    <t xml:space="preserve">Natural Basics handseife White Tea&amp;Verbena</t>
  </si>
  <si>
    <t xml:space="preserve">Natuvell Hand Seife Aloe Vera</t>
  </si>
  <si>
    <t xml:space="preserve">Nivea Creme Soft Pflegeseife, flüssig</t>
  </si>
  <si>
    <t xml:space="preserve">Ombia Handseife Mandel, flüssig</t>
  </si>
  <si>
    <t xml:space="preserve">Pure&amp;Basic Verwöhnende Milch&amp;Honig, Cremeseiffe, flüssig</t>
  </si>
  <si>
    <t xml:space="preserve">Sebamed Hand Wasch-Gel Aktiv</t>
  </si>
  <si>
    <t xml:space="preserve">Today Flüssigseife Aqua</t>
  </si>
  <si>
    <t xml:space="preserve">Ökostrom 01/2021</t>
  </si>
  <si>
    <t xml:space="preserve">Ökostrom</t>
  </si>
  <si>
    <t xml:space="preserve">Cleverstrom 2021 Watergreen</t>
  </si>
  <si>
    <t xml:space="preserve">Stadtwerke Kleve GmbH</t>
  </si>
  <si>
    <t xml:space="preserve">grün.power light</t>
  </si>
  <si>
    <t xml:space="preserve">grün.power</t>
  </si>
  <si>
    <t xml:space="preserve">Guter Strom -Guter Preis</t>
  </si>
  <si>
    <t xml:space="preserve">Elektrizitätswerke Schönau</t>
  </si>
  <si>
    <t xml:space="preserve">Mein Münster:Strom</t>
  </si>
  <si>
    <t xml:space="preserve">Stadtwerke Münster</t>
  </si>
  <si>
    <t xml:space="preserve">Naturstrom Gold</t>
  </si>
  <si>
    <t xml:space="preserve">Naturstrom</t>
  </si>
  <si>
    <t xml:space="preserve">Ökostrom Aktiv</t>
  </si>
  <si>
    <t xml:space="preserve">Wemag</t>
  </si>
  <si>
    <t xml:space="preserve">Ökostrom aktiv HH</t>
  </si>
  <si>
    <t xml:space="preserve">Greenpeace Energy</t>
  </si>
  <si>
    <t xml:space="preserve">regio Öko+</t>
  </si>
  <si>
    <t xml:space="preserve">EVH Energieversorgung Halle</t>
  </si>
  <si>
    <t xml:space="preserve">Strom von Föhr inkl. 0,5 Sonnencent netto Förderanteil</t>
  </si>
  <si>
    <t xml:space="preserve">Strom von Föhr Vertrieb</t>
  </si>
  <si>
    <t xml:space="preserve">Wirklich Ökostrom</t>
  </si>
  <si>
    <t xml:space="preserve">Polarstern</t>
  </si>
  <si>
    <t xml:space="preserve">Lichtblick-Strom „Ökostrom Komfort“</t>
  </si>
  <si>
    <t xml:space="preserve">Lichtblick</t>
  </si>
  <si>
    <t xml:space="preserve">Sicher Strom</t>
  </si>
  <si>
    <t xml:space="preserve">Städische Werke Kassel</t>
  </si>
  <si>
    <t xml:space="preserve">Arzt­termin-Portale 01/2021</t>
  </si>
  <si>
    <t xml:space="preserve">Arzttermin-Portale</t>
  </si>
  <si>
    <t xml:space="preserve">KBV eTerminservice</t>
  </si>
  <si>
    <t xml:space="preserve">hilfreich</t>
  </si>
  <si>
    <t xml:space="preserve">Dr. Flex</t>
  </si>
  <si>
    <t xml:space="preserve">teilweise hilfreich</t>
  </si>
  <si>
    <t xml:space="preserve">Jameda</t>
  </si>
  <si>
    <t xml:space="preserve">Aufbackbrötchen 02/2021</t>
  </si>
  <si>
    <t xml:space="preserve">Aufbackbrötchen</t>
  </si>
  <si>
    <t xml:space="preserve">Slooow Bio Organic Bio Rusti</t>
  </si>
  <si>
    <t xml:space="preserve">02/2021</t>
  </si>
  <si>
    <t xml:space="preserve">Bio Krustenbrötchen auf Stein gebacken</t>
  </si>
  <si>
    <t xml:space="preserve">Grafschafter Bio Organsic Crustini</t>
  </si>
  <si>
    <t xml:space="preserve">Gut Bio Bio-Farmerkrusti</t>
  </si>
  <si>
    <t xml:space="preserve">Gut &amp; Günstig: Weizen-Brötchen zum Fertigbacken</t>
  </si>
  <si>
    <t xml:space="preserve">Grafschafter Unsere besten Weizenbrötchen</t>
  </si>
  <si>
    <t xml:space="preserve">K-Classic Baguette Brötchen</t>
  </si>
  <si>
    <t xml:space="preserve">Ja Baguette Brötchen</t>
  </si>
  <si>
    <t xml:space="preserve">Goldähren Brötchen</t>
  </si>
  <si>
    <t xml:space="preserve">Aufbackbrötchen, tiefgekühlt</t>
  </si>
  <si>
    <t xml:space="preserve">Main: bio Sonntags Krustis</t>
  </si>
  <si>
    <t xml:space="preserve">Copppenrath&amp;Wiese: Unsere Goldstücke Weizenbrötchen</t>
  </si>
  <si>
    <t xml:space="preserve">Golden Toast: Back mich Weizenbrötchen</t>
  </si>
  <si>
    <t xml:space="preserve">Bäckerbrötchen Art. 01882</t>
  </si>
  <si>
    <t xml:space="preserve">Fahrradträger für die Anhängerkupplung 02/2021</t>
  </si>
  <si>
    <t xml:space="preserve">Fahrradträger für die Anhängerkupplung</t>
  </si>
  <si>
    <t xml:space="preserve">Thule: Easy Fold XT2</t>
  </si>
  <si>
    <t xml:space="preserve">Eufab: Premium II Plus</t>
  </si>
  <si>
    <t xml:space="preserve">Oris: Traveller II</t>
  </si>
  <si>
    <t xml:space="preserve">Apps zur Medikamenteneinnahme 02/2021</t>
  </si>
  <si>
    <t xml:space="preserve">Apps zur Medikamenteneinnahme</t>
  </si>
  <si>
    <t xml:space="preserve">Mediteo</t>
  </si>
  <si>
    <t xml:space="preserve">Noventi Digital: Vimedi</t>
  </si>
  <si>
    <t xml:space="preserve">Noventi Health Care: Calmmy Apo</t>
  </si>
  <si>
    <t xml:space="preserve">Backup-Programme 20/2021</t>
  </si>
  <si>
    <t xml:space="preserve">Backup-Programme</t>
  </si>
  <si>
    <t xml:space="preserve">Acronis: True Image 2021 Essential</t>
  </si>
  <si>
    <t xml:space="preserve">Pragon: Backup&amp;Recovery Community Edition</t>
  </si>
  <si>
    <t xml:space="preserve">Nero: BackItUp 2020</t>
  </si>
  <si>
    <t xml:space="preserve">Aomei: Backupper 6.0 (Standard Editio)</t>
  </si>
  <si>
    <t xml:space="preserve">Novastor: NovaBackUp PC</t>
  </si>
  <si>
    <t xml:space="preserve">O6O Software DiskImage 15</t>
  </si>
  <si>
    <t xml:space="preserve">EaseUS: Todo Backup Free 12,5</t>
  </si>
  <si>
    <t xml:space="preserve">Langmeier: Backup 10 Essentials</t>
  </si>
  <si>
    <t xml:space="preserve">nein</t>
  </si>
  <si>
    <t xml:space="preserve">Backup-Programme: MacOS</t>
  </si>
  <si>
    <t xml:space="preserve">Frühstücksflakes 02/2021</t>
  </si>
  <si>
    <t xml:space="preserve">Frühstückflakes</t>
  </si>
  <si>
    <t xml:space="preserve">Crownfield Cornflakees</t>
  </si>
  <si>
    <t xml:space="preserve">Golden Breakfast Cornflakes</t>
  </si>
  <si>
    <t xml:space="preserve">gut &amp; Günstig: Cornflakes</t>
  </si>
  <si>
    <t xml:space="preserve">Knuserone Cornflakes</t>
  </si>
  <si>
    <t xml:space="preserve">Kronmühle Cornflakes</t>
  </si>
  <si>
    <t xml:space="preserve">gut &amp; Günstig: Flakes Classic</t>
  </si>
  <si>
    <t xml:space="preserve">Ja Cornflakes</t>
  </si>
  <si>
    <t xml:space="preserve">Jeden Tag Cornflakes</t>
  </si>
  <si>
    <t xml:space="preserve">K-Classic Cornflakes</t>
  </si>
  <si>
    <t xml:space="preserve">Kellogg’s Cornflakes</t>
  </si>
  <si>
    <t xml:space="preserve">Penny Cornflakes</t>
  </si>
  <si>
    <t xml:space="preserve">Seitenbacher Dinkelflakes</t>
  </si>
  <si>
    <t xml:space="preserve">Gesichtscreme 02/2021</t>
  </si>
  <si>
    <t xml:space="preserve">Gesichtscreme für trockene Haut</t>
  </si>
  <si>
    <t xml:space="preserve">Hildegard Braukmann Emnosie Mandelblüte Creme</t>
  </si>
  <si>
    <t xml:space="preserve">Isana 24 H Creme Reichhaltige Pflege</t>
  </si>
  <si>
    <t xml:space="preserve">Balea Reichhaltige Tagescreme</t>
  </si>
  <si>
    <t xml:space="preserve">Gesichtscreme Naturkosmetik</t>
  </si>
  <si>
    <t xml:space="preserve">Alterra Tagescreme Bio-Aloe-Vera&amp;Glescherwasser</t>
  </si>
  <si>
    <t xml:space="preserve">Alverde Sensitiv 24H Creme Bio-Hamamelis Bio Kamille</t>
  </si>
  <si>
    <t xml:space="preserve">Alviana Happy Rose 24h Creme Trockene Haut</t>
  </si>
  <si>
    <t xml:space="preserve">Cien Nature Sensitiv-Mandel Gesichtscreme 24h</t>
  </si>
  <si>
    <t xml:space="preserve">Lavera Basis Sensitiv Reichhaltige Feuchtigkeitscreme</t>
  </si>
  <si>
    <t xml:space="preserve">Logona Zellerneuerde Vitamincreme Bio-Avocado&amp;Vitamin E</t>
  </si>
  <si>
    <t xml:space="preserve">Martina Gebhard Rose Cream, Demeter</t>
  </si>
  <si>
    <t xml:space="preserve">N.A.E. Energia Beruhigende Tagescreme</t>
  </si>
  <si>
    <t xml:space="preserve">Sante Schützende 24H Feuchtigkeitscreme</t>
  </si>
  <si>
    <t xml:space="preserve">Terra Naturi Cold Cream Winterpflege</t>
  </si>
  <si>
    <t xml:space="preserve">Weleda Mandel Sensitiv Gesichtscreme</t>
  </si>
  <si>
    <t xml:space="preserve">Gesichtcremes 12/2019 &amp;09/2020 &amp;03/2021</t>
  </si>
  <si>
    <t xml:space="preserve">Gesichtscreme</t>
  </si>
  <si>
    <t xml:space="preserve">Nivea : Natural Blance Feuchtigkeitssspendende Tagespflege</t>
  </si>
  <si>
    <t xml:space="preserve">Alviana : Feuchtigkeitsfluid Bio-Aloe Vera</t>
  </si>
  <si>
    <t xml:space="preserve">Alverde: Aqua 24 Hyaluron Hydro Cremecel Meeresalge</t>
  </si>
  <si>
    <t xml:space="preserve">Alterra: Hydrotagescreme Bio-Ttraube&amp;Bio Weißer Tee</t>
  </si>
  <si>
    <t xml:space="preserve">Hildegard Braukmann: Professoinal Plus Balance Creme Fluid</t>
  </si>
  <si>
    <t xml:space="preserve">Sante: Erfrischende Feuchtigkeitspflege mit Hydro Effekt</t>
  </si>
  <si>
    <t xml:space="preserve">Lavera: Basis Sensitiv Feuchtigkeitscreme</t>
  </si>
  <si>
    <t xml:space="preserve">Weleda: Iris Erfrischende Feuchtigkeitspflege</t>
  </si>
  <si>
    <t xml:space="preserve">Tagescreme mit UV-Schutz</t>
  </si>
  <si>
    <t xml:space="preserve">dm Balea: Feuchtigkeitsspende Tagescreme</t>
  </si>
  <si>
    <t xml:space="preserve">03/2021</t>
  </si>
  <si>
    <t xml:space="preserve">Nivea: Erfrischende Tagecreme</t>
  </si>
  <si>
    <t xml:space="preserve">The Body Shop Aloe Soothing Moisture Lotion</t>
  </si>
  <si>
    <t xml:space="preserve">Yves Roche: Hydra Vegetale Schützende Feuchtigkeits-Creme</t>
  </si>
  <si>
    <t xml:space="preserve">Veggie Hack 03/2021</t>
  </si>
  <si>
    <t xml:space="preserve">Veggie Hack, bio</t>
  </si>
  <si>
    <t xml:space="preserve">Bertyn Premium Seitan Veggie Hack, vegan</t>
  </si>
  <si>
    <t xml:space="preserve">Like Meat Like Hack aus Soja, vegan</t>
  </si>
  <si>
    <t xml:space="preserve">Lord of Tofu-Tofu Hack, vegan</t>
  </si>
  <si>
    <t xml:space="preserve">Real Quality Bio-Tofu-Hack, vegan</t>
  </si>
  <si>
    <t xml:space="preserve">Rote Linsen 03/2021</t>
  </si>
  <si>
    <t xml:space="preserve">Rote Linsen, bio</t>
  </si>
  <si>
    <t xml:space="preserve">Antersdorfer Rote Linsen, mild</t>
  </si>
  <si>
    <t xml:space="preserve">Bio Zentrale Linsen Rot</t>
  </si>
  <si>
    <t xml:space="preserve">dmBio Rote Linsen</t>
  </si>
  <si>
    <t xml:space="preserve">Edeka Bio Rote Linsen</t>
  </si>
  <si>
    <t xml:space="preserve">EnerBio Rote Linsen</t>
  </si>
  <si>
    <t xml:space="preserve">Gut Bio Rote Linsen</t>
  </si>
  <si>
    <t xml:space="preserve">K-Bio Rote Linsen</t>
  </si>
  <si>
    <t xml:space="preserve">Rapunzel Rote Linsen</t>
  </si>
  <si>
    <t xml:space="preserve">Rewe Bio Rote Linsen</t>
  </si>
  <si>
    <t xml:space="preserve">Reformhaus LinsenRot</t>
  </si>
  <si>
    <t xml:space="preserve">Rote Linsen</t>
  </si>
  <si>
    <t xml:space="preserve">TRS Asia’s Finest Foods Rote Linsen</t>
  </si>
  <si>
    <t xml:space="preserve">Küchenrolle</t>
  </si>
  <si>
    <t xml:space="preserve">Rewe Beste Wahl Eco Recycling Küchentücher</t>
  </si>
  <si>
    <t xml:space="preserve">Alouette Küchentücher Recycling</t>
  </si>
  <si>
    <t xml:space="preserve">Danke 4 Haushaltsrolle 100% Recycling</t>
  </si>
  <si>
    <t xml:space="preserve">Daunasoft Effekt Haushaltstücher</t>
  </si>
  <si>
    <t xml:space="preserve">Edeka Naturliebe Recycling Küchentücher</t>
  </si>
  <si>
    <t xml:space="preserve">Happy End Recycling Küchentücher Bee Happy!</t>
  </si>
  <si>
    <t xml:space="preserve">Jeden Tag Küchentücher 33% Recyclingfaser</t>
  </si>
  <si>
    <t xml:space="preserve">K-Classic Küchentücher Recycling</t>
  </si>
  <si>
    <t xml:space="preserve">Kokett 4 Küchenrolle</t>
  </si>
  <si>
    <t xml:space="preserve">Mach mit Küchentücher 100% Recycling</t>
  </si>
  <si>
    <t xml:space="preserve">Öko-Purex Haushaltsrollen aus 100% Recyclingfasern</t>
  </si>
  <si>
    <t xml:space="preserve">Saugstark&amp;sicher Küchentücher Recycling</t>
  </si>
  <si>
    <t xml:space="preserve">Soft Star Das Bewusste Recycling Küchentücher</t>
  </si>
  <si>
    <t xml:space="preserve">Müller Drogoriemarkt</t>
  </si>
  <si>
    <t xml:space="preserve">Zewa Wisch &amp; Weg Original Haushaltstücher</t>
  </si>
  <si>
    <t xml:space="preserve">Sesamprodukte 03/2021</t>
  </si>
  <si>
    <t xml:space="preserve">Sesamsaat, bio</t>
  </si>
  <si>
    <t xml:space="preserve">Alnatura: Sesam ungeschält</t>
  </si>
  <si>
    <t xml:space="preserve">Antersdorfer Sesam natur</t>
  </si>
  <si>
    <t xml:space="preserve">Arche Naturküche, grösteter Sesam mit Meersalz</t>
  </si>
  <si>
    <t xml:space="preserve">Sesamsaat</t>
  </si>
  <si>
    <t xml:space="preserve">Bamboo Garden Japan: Sesam schwarz</t>
  </si>
  <si>
    <t xml:space="preserve">Bio Company: Sesam ungeschält</t>
  </si>
  <si>
    <t xml:space="preserve">Bio Company</t>
  </si>
  <si>
    <t xml:space="preserve">Clasen Bio: Sesam ungeschält</t>
  </si>
  <si>
    <t xml:space="preserve">Cock Brand: White Sesame Seed</t>
  </si>
  <si>
    <t xml:space="preserve">Davert: Sesam ungeschält</t>
  </si>
  <si>
    <t xml:space="preserve">dmbio Sesam ungeschält</t>
  </si>
  <si>
    <t xml:space="preserve">Edeka bio Sesam ungeschält</t>
  </si>
  <si>
    <t xml:space="preserve">Europa Gewürze Doganay; Sesam ungeschält</t>
  </si>
  <si>
    <t xml:space="preserve">Golden Lily: Dried Black Sesame</t>
  </si>
  <si>
    <t xml:space="preserve">Kaufland K-Bio: Sesam geröstet</t>
  </si>
  <si>
    <t xml:space="preserve">Kluth: Sesamsaat geschält</t>
  </si>
  <si>
    <t xml:space="preserve">Natur Sesam (ungeschält)</t>
  </si>
  <si>
    <t xml:space="preserve">NGR Products: Sesam weiß</t>
  </si>
  <si>
    <t xml:space="preserve">Ottgi: Roastet Blac Sesame</t>
  </si>
  <si>
    <t xml:space="preserve">Raitip: Black Sesame</t>
  </si>
  <si>
    <t xml:space="preserve">Rapunzel: Sesam ungeschält</t>
  </si>
  <si>
    <t xml:space="preserve">Rossmann EnerBio Sesam ungeschält</t>
  </si>
  <si>
    <t xml:space="preserve">Seeberger: Sesam geschält</t>
  </si>
  <si>
    <t xml:space="preserve">Thai Pride: White Sesame</t>
  </si>
  <si>
    <t xml:space="preserve">Sesammus, Tahin</t>
  </si>
  <si>
    <t xml:space="preserve">al Amier: Tahina Sesame Paste</t>
  </si>
  <si>
    <t xml:space="preserve">Anjar: Tahina Sasampaste</t>
  </si>
  <si>
    <t xml:space="preserve">Sesammus, bio</t>
  </si>
  <si>
    <t xml:space="preserve">Bio Company: Tahin Sesammus</t>
  </si>
  <si>
    <t xml:space="preserve">Durra: Tahina Sesampaste</t>
  </si>
  <si>
    <t xml:space="preserve">Rapunzel Tahin Sesammus</t>
  </si>
  <si>
    <t xml:space="preserve">Sanfeng: Sesampaste</t>
  </si>
  <si>
    <t xml:space="preserve">Sera: Tahin Sesam Paste</t>
  </si>
  <si>
    <t xml:space="preserve">Suntat: Tahin Sesampaste</t>
  </si>
  <si>
    <t xml:space="preserve">Sesamriegel, bio</t>
  </si>
  <si>
    <t xml:space="preserve">Aldi Gut Bio, Knusperriegel Sesam</t>
  </si>
  <si>
    <t xml:space="preserve">Alnatura: Sesam Krokant</t>
  </si>
  <si>
    <t xml:space="preserve">Dennree: Sesam Kokrant</t>
  </si>
  <si>
    <t xml:space="preserve">Sesamriegel</t>
  </si>
  <si>
    <t xml:space="preserve">Ephesus: Sesam Crocan</t>
  </si>
  <si>
    <t xml:space="preserve">Nice Choice: White Sesame Cake</t>
  </si>
  <si>
    <t xml:space="preserve">Swallo-Sailing: Sesame Crip Flakes</t>
  </si>
  <si>
    <t xml:space="preserve">Sesamöl, bio</t>
  </si>
  <si>
    <t xml:space="preserve">Alnatura: Sesam Öl nativ</t>
  </si>
  <si>
    <t xml:space="preserve">Bio Planète: Sesamöl nativ</t>
  </si>
  <si>
    <t xml:space="preserve">Rapunzel: Sesamöl nativ</t>
  </si>
  <si>
    <t xml:space="preserve">Sesamöl</t>
  </si>
  <si>
    <t xml:space="preserve">Yuki&amp;Love: Jananese Style Sesame Mochi</t>
  </si>
  <si>
    <t xml:space="preserve">Atemschutzmasken 03/2021</t>
  </si>
  <si>
    <t xml:space="preserve">Atemschutzmasken</t>
  </si>
  <si>
    <t xml:space="preserve">3M Aura 9320+</t>
  </si>
  <si>
    <t xml:space="preserve">geeignet</t>
  </si>
  <si>
    <t xml:space="preserve">Gebol: Feinstaubmaske FFP2</t>
  </si>
  <si>
    <t xml:space="preserve">Mit Einschränkung geeignet.</t>
  </si>
  <si>
    <t xml:space="preserve">Hase Safety: 957000</t>
  </si>
  <si>
    <t xml:space="preserve">Mediana: RM100</t>
  </si>
  <si>
    <t xml:space="preserve">Obi: Lux Toos JU PM0201-966 FFP2 NR</t>
  </si>
  <si>
    <t xml:space="preserve">Univent Medical: Atemious Pro Art. 2001</t>
  </si>
  <si>
    <t xml:space="preserve">Xique: FFP2 Nr LK-Z1510</t>
  </si>
  <si>
    <t xml:space="preserve">Kichererbsen 04/2021</t>
  </si>
  <si>
    <t xml:space="preserve">Kichererbsen, bio</t>
  </si>
  <si>
    <t xml:space="preserve">Alnatura Kichererbsen</t>
  </si>
  <si>
    <t xml:space="preserve">Basic Kichererbsen</t>
  </si>
  <si>
    <t xml:space="preserve">De Rit Kichererbsen</t>
  </si>
  <si>
    <t xml:space="preserve">Dennree Kichererbsen</t>
  </si>
  <si>
    <t xml:space="preserve">DM Bio Kichererbsen</t>
  </si>
  <si>
    <t xml:space="preserve">EnerBion Kichererbsen</t>
  </si>
  <si>
    <t xml:space="preserve">Rapunzel Kichererbsen</t>
  </si>
  <si>
    <t xml:space="preserve">Kichererbsen</t>
  </si>
  <si>
    <t xml:space="preserve">Beste Ernte Kichererbsen</t>
  </si>
  <si>
    <t xml:space="preserve">Cirlos Ceci Kichererbsen</t>
  </si>
  <si>
    <t xml:space="preserve">D’aucy Kichererbsen</t>
  </si>
  <si>
    <t xml:space="preserve">Hak Kichererbsen</t>
  </si>
  <si>
    <t xml:space="preserve">Kings’s Crown Kichererbsen</t>
  </si>
  <si>
    <t xml:space="preserve">Krini Kichererbsen</t>
  </si>
  <si>
    <t xml:space="preserve">Penny Kichererbsen</t>
  </si>
  <si>
    <t xml:space="preserve">Bonduelle Kichererbsen</t>
  </si>
  <si>
    <t xml:space="preserve">Edeka Kichererbsen</t>
  </si>
  <si>
    <t xml:space="preserve">Freshona Kichererbsen</t>
  </si>
  <si>
    <t xml:space="preserve">Hähnchhenschenkel 04/2021</t>
  </si>
  <si>
    <t xml:space="preserve">Hähnchenschenkel, bio</t>
  </si>
  <si>
    <t xml:space="preserve">Rewe : Bio Hähnchenbioschenkel</t>
  </si>
  <si>
    <t xml:space="preserve">rewe</t>
  </si>
  <si>
    <t xml:space="preserve">Hähnchenschenkel</t>
  </si>
  <si>
    <t xml:space="preserve">Landjunker Hähnchenschenkel mit Rückenstück</t>
  </si>
  <si>
    <t xml:space="preserve">Biofino: Bios Hähnchenkeulen</t>
  </si>
  <si>
    <t xml:space="preserve">Ja! Hähnchenschenkel mit Rückenstück</t>
  </si>
  <si>
    <t xml:space="preserve">Wiesenhof: Hähnchen Oberschenkel</t>
  </si>
  <si>
    <t xml:space="preserve">Tampons 04/2020, 05/2021, 05/2022</t>
  </si>
  <si>
    <t xml:space="preserve">Tampons</t>
  </si>
  <si>
    <t xml:space="preserve">Damenhygiene</t>
  </si>
  <si>
    <t xml:space="preserve">Be She Tampons normal</t>
  </si>
  <si>
    <t xml:space="preserve">05/2022</t>
  </si>
  <si>
    <t xml:space="preserve">Bevola Tampons normal</t>
  </si>
  <si>
    <t xml:space="preserve">Budnifem Tampons normal</t>
  </si>
  <si>
    <t xml:space="preserve">Cosmea bio Tampons normal</t>
  </si>
  <si>
    <t xml:space="preserve">Duchesse Tampons normal</t>
  </si>
  <si>
    <t xml:space="preserve">Elkos Women Tampons normal</t>
  </si>
  <si>
    <t xml:space="preserve">Facelle 64 Tampons</t>
  </si>
  <si>
    <t xml:space="preserve">Floriala Tampons normal</t>
  </si>
  <si>
    <t xml:space="preserve">Jean und Len Philosopie 56 Tampons ohne Gedöns, classic</t>
  </si>
  <si>
    <t xml:space="preserve">Jessa Tampons</t>
  </si>
  <si>
    <t xml:space="preserve">Mylilli</t>
  </si>
  <si>
    <t xml:space="preserve">Natracara 20 Organic  Cotton Tampons, regular</t>
  </si>
  <si>
    <t xml:space="preserve">02/2022</t>
  </si>
  <si>
    <t xml:space="preserve">o.b. Pro Comfort Tampons normal</t>
  </si>
  <si>
    <t xml:space="preserve">Olivia Tampons, normal</t>
  </si>
  <si>
    <t xml:space="preserve">Rewe Beste Wahl Tampons normal</t>
  </si>
  <si>
    <t xml:space="preserve">Satessa Tampons normal</t>
  </si>
  <si>
    <t xml:space="preserve">Siempre Tampons, normal</t>
  </si>
  <si>
    <t xml:space="preserve">Sophie Tampons, normal</t>
  </si>
  <si>
    <t xml:space="preserve">Tamtampon Bio Baumwolle, normal</t>
  </si>
  <si>
    <t xml:space="preserve">The Female Company Läuft bei Dir Bio Tampons, normal</t>
  </si>
  <si>
    <t xml:space="preserve">Eco by Naty, Organic Cotton, regular</t>
  </si>
  <si>
    <t xml:space="preserve">Organsic 16 Tampons Organic Cotton regular</t>
  </si>
  <si>
    <t xml:space="preserve">U by Camelia Tampons normal</t>
  </si>
  <si>
    <t xml:space="preserve">Allzweckreiniger 11/2020 und 05/2021</t>
  </si>
  <si>
    <t xml:space="preserve">Allzweckreiniger</t>
  </si>
  <si>
    <t xml:space="preserve">Sodasan: Allzwek Reiniger Citrus Power</t>
  </si>
  <si>
    <t xml:space="preserve">05/2021</t>
  </si>
  <si>
    <t xml:space="preserve">W% Allzweckreiniger Frisch&amp;Sauber Zitronenfrische</t>
  </si>
  <si>
    <t xml:space="preserve">Domol Allzweckreiniger Limettenfrische</t>
  </si>
  <si>
    <t xml:space="preserve">Meister Proper: Citrusfrische</t>
  </si>
  <si>
    <t xml:space="preserve">Blik Allzweckreiniger</t>
  </si>
  <si>
    <t xml:space="preserve">Denk mit Allzweckreiniger Limette-Zauber</t>
  </si>
  <si>
    <t xml:space="preserve">Ja! Allzweckreiniger Lemon</t>
  </si>
  <si>
    <t xml:space="preserve">Ja! Allzweckreiniger Ocen</t>
  </si>
  <si>
    <t xml:space="preserve">K-Classic Allzweckreiniger Lemon Fresh</t>
  </si>
  <si>
    <t xml:space="preserve">Respekt Allzweckreiniger Sonnentraum</t>
  </si>
  <si>
    <t xml:space="preserve">Blink Allzweck Reiniger Citrusbrise</t>
  </si>
  <si>
    <t xml:space="preserve">Climair Alles Reiniger Lemon</t>
  </si>
  <si>
    <t xml:space="preserve">Der General Universal Frische Zitrus</t>
  </si>
  <si>
    <t xml:space="preserve">Frosch Lavendel Universal Reiniger</t>
  </si>
  <si>
    <t xml:space="preserve">Frosch Orangen Universal Reiniger</t>
  </si>
  <si>
    <t xml:space="preserve">Gut &amp; Günstig Allzweckreiniger Zitronenduft</t>
  </si>
  <si>
    <t xml:space="preserve">Saubermax Allzweckreiniger Zitrone</t>
  </si>
  <si>
    <t xml:space="preserve">Feste Duschen</t>
  </si>
  <si>
    <t xml:space="preserve">Feste Duschen, zertifizierte Naturkosmetik</t>
  </si>
  <si>
    <t xml:space="preserve">Alterra Feste Dusche Bio-Grapfruit&amp;Bio Mandelöl</t>
  </si>
  <si>
    <t xml:space="preserve">Alverde Feste Dusche Minze-Bergamotte Duft</t>
  </si>
  <si>
    <t xml:space="preserve">Ben&amp;Anne Aqua Natürliche Dusch-Tabletten</t>
  </si>
  <si>
    <t xml:space="preserve">Bioturm Seifenfreies Waschstück 2in1</t>
  </si>
  <si>
    <t xml:space="preserve">lI+M Feste Dusche Hanf</t>
  </si>
  <si>
    <t xml:space="preserve">N.A.E. Freschezza Erfrischende Feste Duschpflege</t>
  </si>
  <si>
    <t xml:space="preserve">Natur Box Sanfte Feste Duschpflege mit Avocado-Duft</t>
  </si>
  <si>
    <t xml:space="preserve">Niyok 2in1 feste Dusche+Pflege Green touch</t>
  </si>
  <si>
    <t xml:space="preserve">Outdoor Frekz Bio-Kokos Duschseife</t>
  </si>
  <si>
    <t xml:space="preserve">Rosenrot Shower Bit Gute Laune</t>
  </si>
  <si>
    <t xml:space="preserve">Dresdner Essenz Feste  Duschpflege Aquatische Frische</t>
  </si>
  <si>
    <t xml:space="preserve">Foamie Feste Fuschpflege Kokos&amp;Kakaobutter</t>
  </si>
  <si>
    <t xml:space="preserve">Greendoor Dusch Bar Ingwer-Orange</t>
  </si>
  <si>
    <t xml:space="preserve">Share Feste Dusche Limette&amp; Zitronengras</t>
  </si>
  <si>
    <t xml:space="preserve">The Right to Shower Joy Mandarine + Geißblatt 3-1 Seife</t>
  </si>
  <si>
    <t xml:space="preserve">CD Naturkraft Feste Dusche Avocado</t>
  </si>
  <si>
    <t xml:space="preserve">Knäckebrot mit Sesam 06/2021</t>
  </si>
  <si>
    <t xml:space="preserve">Knäckebrot mit Sesam, Bio Produkte</t>
  </si>
  <si>
    <t xml:space="preserve">Dennree Vollkorn Knäckebrot Saaten-Mix</t>
  </si>
  <si>
    <t xml:space="preserve">Dr. Karg’s Classic 3-Saat Bio-Knäckebrot</t>
  </si>
  <si>
    <t xml:space="preserve">Knäckebrot mit Sesam</t>
  </si>
  <si>
    <t xml:space="preserve">gut &amp; Günstig: Knäckebrot mit Sesam</t>
  </si>
  <si>
    <t xml:space="preserve">Wasa Sesam Gourmet</t>
  </si>
  <si>
    <t xml:space="preserve">Himbeeren und Heidelbeeren 06/2021</t>
  </si>
  <si>
    <t xml:space="preserve">Himbeere tiefgefühlt</t>
  </si>
  <si>
    <t xml:space="preserve">Edeka: Himbeeren</t>
  </si>
  <si>
    <t xml:space="preserve">Himbeere tiefgefühlt bio</t>
  </si>
  <si>
    <t xml:space="preserve">Rewe Bio: Himbeeren, bio</t>
  </si>
  <si>
    <t xml:space="preserve">Lidl: Himbeeren</t>
  </si>
  <si>
    <t xml:space="preserve">Lidl Bio Organic Himbeeren, bio</t>
  </si>
  <si>
    <t xml:space="preserve">Aldi All seasons: Himbeeren</t>
  </si>
  <si>
    <t xml:space="preserve">Heidelbeeren tiefgefühlt, bio</t>
  </si>
  <si>
    <t xml:space="preserve">Lidl: Bio Organic Heidelbeeren, Bio</t>
  </si>
  <si>
    <t xml:space="preserve">Heidelbeeren tiefgefühlt</t>
  </si>
  <si>
    <t xml:space="preserve">Kaufland K-Bio: Heidelbeeren</t>
  </si>
  <si>
    <t xml:space="preserve">Edeka Wild-Heidelbeeren</t>
  </si>
  <si>
    <t xml:space="preserve">Alnatura Heidelbeeren, Bio</t>
  </si>
  <si>
    <t xml:space="preserve">Rewe Bio: Heidelbeeren, bio</t>
  </si>
  <si>
    <t xml:space="preserve">Aceto Balsamico di Modena</t>
  </si>
  <si>
    <t xml:space="preserve">Giusppe Cremonini Aceto Balsamico di Modena gereift I.G.P.</t>
  </si>
  <si>
    <t xml:space="preserve">07/2021</t>
  </si>
  <si>
    <t xml:space="preserve">Alnatura Aceto Balsamico di Modena g.g.A.</t>
  </si>
  <si>
    <t xml:space="preserve">Gustoni Aceto Balsamico di Modena I.G.P.</t>
  </si>
  <si>
    <t xml:space="preserve">Jeden Tag Aceto Balsamico di Modena I.G.P.</t>
  </si>
  <si>
    <t xml:space="preserve">Balsamico Condimento Bianco</t>
  </si>
  <si>
    <t xml:space="preserve">Campo Verde Condiemto Bianco</t>
  </si>
  <si>
    <t xml:space="preserve">Rapunzel Condimento Bianco aus Modena</t>
  </si>
  <si>
    <t xml:space="preserve">Nagellackentferner</t>
  </si>
  <si>
    <t xml:space="preserve">Nagellackentferner, zertifiizierte Naturkosmetik</t>
  </si>
  <si>
    <t xml:space="preserve">Benecos Soft Natural Nail Polish Remover</t>
  </si>
  <si>
    <t xml:space="preserve">Provida Bio Nagellack Entferner Orange+Limone, Demeter</t>
  </si>
  <si>
    <t xml:space="preserve">Terra Naturi Nagellackentferner Bio-Orangenöl, Acetonfrei</t>
  </si>
  <si>
    <t xml:space="preserve">Sante Extra Centle Nail Plish Remover Acetone-Free</t>
  </si>
  <si>
    <t xml:space="preserve">Aveo Nagellackentferner Ohne Aceton</t>
  </si>
  <si>
    <t xml:space="preserve">Cien Nagellackentferner Acetonfrei</t>
  </si>
  <si>
    <t xml:space="preserve">Ebelin Nagellackentferner Acetonfrei Kokosduft</t>
  </si>
  <si>
    <t xml:space="preserve">Ebelin Nagellackentferner Aloe Vera Duft</t>
  </si>
  <si>
    <t xml:space="preserve">Elkos Body Nagellackentferner Acetonfrei mit Mandelduft</t>
  </si>
  <si>
    <t xml:space="preserve">Essie Good as Gone Klärender Nagellack Entferner</t>
  </si>
  <si>
    <t xml:space="preserve">Isana Nagellackentferner Acetonfrei Biotin&amp;Aprikosenkernöl</t>
  </si>
  <si>
    <t xml:space="preserve">Lacura Nagellackentferner Acetonfrei</t>
  </si>
  <si>
    <t xml:space="preserve">Mico Cell 2000 Nail Repair Remover Azetonfrei</t>
  </si>
  <si>
    <t xml:space="preserve">Pure&amp;Basic Acetonfrei Wasserliliendurf</t>
  </si>
  <si>
    <t xml:space="preserve">Rival Loves Me Nail Polish Remover mit Aceton</t>
  </si>
  <si>
    <t xml:space="preserve">Today Nagellackentferner Acetonfrei</t>
  </si>
  <si>
    <t xml:space="preserve">After-Sun-Produkte</t>
  </si>
  <si>
    <t xml:space="preserve">After-Sun-Produkte, zertifizierte Naturkosmetik</t>
  </si>
  <si>
    <t xml:space="preserve">Alterra Aprés Sun Lotion Bio-Aleo Vera</t>
  </si>
  <si>
    <t xml:space="preserve">Alverde Aprés-Lotion bio Aloe Vera</t>
  </si>
  <si>
    <t xml:space="preserve">Dr. Hauschka Afert Sun Köperlotion</t>
  </si>
  <si>
    <t xml:space="preserve">I+M Sun Protect After Sun Gel</t>
  </si>
  <si>
    <t xml:space="preserve">Lavera After Sun Lotion Bio Aloe Vera&amp;Bio Sheabutter</t>
  </si>
  <si>
    <t xml:space="preserve">Martina Gebhard Summer Time Face&amp;Body After Sun</t>
  </si>
  <si>
    <t xml:space="preserve">Speick Sun After Sun Lotion</t>
  </si>
  <si>
    <t xml:space="preserve">Terra Natur Aprés Sun Lotion</t>
  </si>
  <si>
    <t xml:space="preserve">Biosolis After Sun Milch</t>
  </si>
  <si>
    <t xml:space="preserve">Eco Cosmetic After Sun Lotion</t>
  </si>
  <si>
    <t xml:space="preserve">Antaverde Aloe Vera After Sun Recover Lotion</t>
  </si>
  <si>
    <t xml:space="preserve">Bevola Aprés Lotion After Sun</t>
  </si>
  <si>
    <t xml:space="preserve">Lavozon Kühlende Aprés Lotion</t>
  </si>
  <si>
    <t xml:space="preserve">Sun Dance After Sun Lotion</t>
  </si>
  <si>
    <t xml:space="preserve">Sun Ozon Aprésgel</t>
  </si>
  <si>
    <t xml:space="preserve">today Intensivepflege Lotion Aprés Sun SOS</t>
  </si>
  <si>
    <t xml:space="preserve">Annemarie Börlind After Sun Beruhigende Lotion</t>
  </si>
  <si>
    <t xml:space="preserve">Dado Sens After Sun Gel bei sensibler Haut</t>
  </si>
  <si>
    <t xml:space="preserve">Ladival Aprés Allergische Haut Pflege Gel</t>
  </si>
  <si>
    <t xml:space="preserve">Nivea Sun Pflegende After Sun Lotion</t>
  </si>
  <si>
    <t xml:space="preserve">Ombra Sun After Sun Lotion</t>
  </si>
  <si>
    <t xml:space="preserve">Shampoo für coleriertes Haar</t>
  </si>
  <si>
    <t xml:space="preserve">Shampoo für coleriertes Haar, zertifizierte Naturkosmetik</t>
  </si>
  <si>
    <t xml:space="preserve">Lavera Pflegeshampoo Farbglanz und Pflege</t>
  </si>
  <si>
    <t xml:space="preserve">Nature Box Coroa Shampoo</t>
  </si>
  <si>
    <t xml:space="preserve">Terra Naturi Color &amp; Glanz Shampoo</t>
  </si>
  <si>
    <t xml:space="preserve">Ahuhu Color Care Shampoo</t>
  </si>
  <si>
    <t xml:space="preserve">Aveo Prachtstücke Farbpflegendes Shampoo</t>
  </si>
  <si>
    <t xml:space="preserve">Balea Professional Color Schutz Shampoo</t>
  </si>
  <si>
    <t xml:space="preserve">Isana Professoinal Colorschutz&amp;Pflege Shampoo</t>
  </si>
  <si>
    <t xml:space="preserve">Jean&amp;Len Glanz &amp; Colorschutz Shampoo</t>
  </si>
  <si>
    <t xml:space="preserve">   </t>
  </si>
  <si>
    <t xml:space="preserve">Meditations-Apps 08/2021</t>
  </si>
  <si>
    <t xml:space="preserve">Meditations-Apps</t>
  </si>
  <si>
    <t xml:space="preserve">Headspace: Headspace: Meditation &amp; Schlaf</t>
  </si>
  <si>
    <t xml:space="preserve">8/2021</t>
  </si>
  <si>
    <t xml:space="preserve">7Mind: 7Mind Meditation &amp; Achtsamkeit</t>
  </si>
  <si>
    <t xml:space="preserve">Mascara 08/2021</t>
  </si>
  <si>
    <t xml:space="preserve">Macara</t>
  </si>
  <si>
    <t xml:space="preserve">Maybelline: The Colossal 100% Black</t>
  </si>
  <si>
    <t xml:space="preserve">08/2021</t>
  </si>
  <si>
    <t xml:space="preserve">Rossmann Rival de Loop: Ultimate Volume Fake Lashes Mascara</t>
  </si>
  <si>
    <t xml:space="preserve">Chanel: Le Volume de Chanel Mascara</t>
  </si>
  <si>
    <t xml:space="preserve">L'Oréal Paris: Air Volume Mega Mascara</t>
  </si>
  <si>
    <t xml:space="preserve">Manhattan: Volcano Explosive Volume Mascara</t>
  </si>
  <si>
    <t xml:space="preserve">Medipharma Cosmetics: Mascara Med XL-Volumen</t>
  </si>
  <si>
    <t xml:space="preserve">Essence: I Love Extreme Crazy Volume Mascara</t>
  </si>
  <si>
    <t xml:space="preserve">Eyeliner 08/2021</t>
  </si>
  <si>
    <t xml:space="preserve">Eyeliner</t>
  </si>
  <si>
    <t xml:space="preserve">Annemarie Börlind Liquid Eye Linder black 01</t>
  </si>
  <si>
    <t xml:space="preserve">Catrice Liquid Liner matt, 010 Dating Joe Black</t>
  </si>
  <si>
    <t xml:space="preserve">Rival de Loop Liquid Eyeliner matt, 02 black</t>
  </si>
  <si>
    <t xml:space="preserve">Maybelline Lasting Drama Liquid Ink Matte 10 Charcoal black</t>
  </si>
  <si>
    <t xml:space="preserve">Nyx Epic Wear Waterproof Eye&amp;Body Liquid Liner, black</t>
  </si>
  <si>
    <t xml:space="preserve">Eyeliner, Naturkosmetik</t>
  </si>
  <si>
    <t xml:space="preserve">Alterra Dip Eyeliner 01, deep black</t>
  </si>
  <si>
    <t xml:space="preserve">Alverde Eyeliner, schwarz 01</t>
  </si>
  <si>
    <t xml:space="preserve">Benecos Natural Liquid Eyeliner, black</t>
  </si>
  <si>
    <t xml:space="preserve">Dr. Hauschka Liquid Eyeliner, black 01</t>
  </si>
  <si>
    <t xml:space="preserve">Lavera Liquid Eyeliner, black 01</t>
  </si>
  <si>
    <t xml:space="preserve">Feta 08/2021</t>
  </si>
  <si>
    <t xml:space="preserve">Feta, Bio-Produkte</t>
  </si>
  <si>
    <t xml:space="preserve">Alnatura Feta 3 Monate gereift</t>
  </si>
  <si>
    <t xml:space="preserve">Basic Feta Original griechischer Schafskäse</t>
  </si>
  <si>
    <t xml:space="preserve">Bio Verde original griechischer Schafskäse</t>
  </si>
  <si>
    <t xml:space="preserve">Rewe Bio Feta, Naturland</t>
  </si>
  <si>
    <t xml:space="preserve">Bio Sonne Griechischer Bio Feta</t>
  </si>
  <si>
    <t xml:space="preserve">Edeka Bio Fet g.U.</t>
  </si>
  <si>
    <t xml:space="preserve">Gut Bio Feta</t>
  </si>
  <si>
    <t xml:space="preserve">K-Bio Griechischer Feta</t>
  </si>
  <si>
    <t xml:space="preserve">Kourella Bio Feta Käse Naturland</t>
  </si>
  <si>
    <t xml:space="preserve">Mibona Bio Organic Griechischer Feta</t>
  </si>
  <si>
    <t xml:space="preserve">Tegut Bio Original griechischer Feta</t>
  </si>
  <si>
    <t xml:space="preserve">Feta</t>
  </si>
  <si>
    <t xml:space="preserve">Patros Original</t>
  </si>
  <si>
    <t xml:space="preserve">Rewe Feiner Welt Fety Lesbos</t>
  </si>
  <si>
    <t xml:space="preserve">Edeka Feta g.U.</t>
  </si>
  <si>
    <t xml:space="preserve">Feta aus griechischer pateurisierter Schafs- und Ziegenmilch</t>
  </si>
  <si>
    <t xml:space="preserve">Globus Griechischer Feta im Holzfass gereift</t>
  </si>
  <si>
    <t xml:space="preserve">K-Favourites Griechischer Feta g.U.</t>
  </si>
  <si>
    <t xml:space="preserve">Lebos Käserei Feta Premium</t>
  </si>
  <si>
    <t xml:space="preserve">Lyttos Original griechischer Feta</t>
  </si>
  <si>
    <t xml:space="preserve">Mitakos Feta Original griechisch</t>
  </si>
  <si>
    <t xml:space="preserve">Zeus Feta Griechische Spezialität</t>
  </si>
  <si>
    <t xml:space="preserve">Sonnenblumenöl 08/2021</t>
  </si>
  <si>
    <t xml:space="preserve">Sonnenblumenöl, kaltgepresst</t>
  </si>
  <si>
    <t xml:space="preserve">Bio Planéte Sonnenblumenöl nativ classic</t>
  </si>
  <si>
    <t xml:space="preserve">Alnatura Sonnenblumenöl nativ</t>
  </si>
  <si>
    <t xml:space="preserve">Brändle Vita-Sonnenblumenöl kaltgepresst-nativ</t>
  </si>
  <si>
    <t xml:space="preserve">Byodo Sonnenblumenöl extra mild</t>
  </si>
  <si>
    <t xml:space="preserve">Ölmühle Oberschwaben Sonneblume natives Öl, Demeter</t>
  </si>
  <si>
    <t xml:space="preserve">Rewe Bio Sonnenblumenöl nativ, Naturland</t>
  </si>
  <si>
    <t xml:space="preserve">Vitaquell Bio Sonnenblumenöl</t>
  </si>
  <si>
    <t xml:space="preserve">Sonnenblumenöl, raffiniert</t>
  </si>
  <si>
    <t xml:space="preserve">Brölio Sonnenblumen-Öl</t>
  </si>
  <si>
    <t xml:space="preserve">Jeden Tag Reines Sonnenblumenöl</t>
  </si>
  <si>
    <t xml:space="preserve">K-classic Reines Sonnenblumenöl</t>
  </si>
  <si>
    <t xml:space="preserve">WC-Reiniger 08/2021</t>
  </si>
  <si>
    <t xml:space="preserve">WC-Reiniger</t>
  </si>
  <si>
    <t xml:space="preserve">Blink Naturelle WC-Reiniger</t>
  </si>
  <si>
    <t xml:space="preserve">Domol Eco WC-Reiniger</t>
  </si>
  <si>
    <t xml:space="preserve">Almawin WC Reiniger Zitronig frisch</t>
  </si>
  <si>
    <t xml:space="preserve">Clinair Intensiv WC Reiniger Fresh Lemon</t>
  </si>
  <si>
    <t xml:space="preserve">Denk mit WC-Reiniger Nature</t>
  </si>
  <si>
    <t xml:space="preserve">Ecover WC-Reiniger Citrusfrisch</t>
  </si>
  <si>
    <t xml:space="preserve">Frosch Zitrus WC Reiniger</t>
  </si>
  <si>
    <t xml:space="preserve">K-Classic WC Reiniger Lemon</t>
  </si>
  <si>
    <t xml:space="preserve">Saubermax WC Reiniger Citrus 4 in 1</t>
  </si>
  <si>
    <t xml:space="preserve">Sodasan WC Reiniger Citrus</t>
  </si>
  <si>
    <t xml:space="preserve">Sonnett WC Reiniger Zeder Citronella</t>
  </si>
  <si>
    <t xml:space="preserve">Aftershave-Balsam 09/2021</t>
  </si>
  <si>
    <t xml:space="preserve">Aftershave-Balsam, zert. Naturkosmetik</t>
  </si>
  <si>
    <t xml:space="preserve">Alverde Men Sensitiv After Shave Balsam</t>
  </si>
  <si>
    <t xml:space="preserve">09/2021</t>
  </si>
  <si>
    <t xml:space="preserve">Benecos For Men Only Face &amp; After-Shave Balm</t>
  </si>
  <si>
    <t xml:space="preserve">Weleda For Men After Shave Balsam</t>
  </si>
  <si>
    <t xml:space="preserve">Lavera Men Sensitiv Beruhigendes After Save Balsam</t>
  </si>
  <si>
    <t xml:space="preserve">Aftershave-Balsam</t>
  </si>
  <si>
    <t xml:space="preserve">Cien Men Sensitiv After Shave Balsam</t>
  </si>
  <si>
    <t xml:space="preserve">Isana Men Ultra Sensitive After Shave Balsam</t>
  </si>
  <si>
    <t xml:space="preserve">King For Men After Shave Balsam Sensitive</t>
  </si>
  <si>
    <t xml:space="preserve">Ombia Men After Shave Balsam Sensitive</t>
  </si>
  <si>
    <t xml:space="preserve">Speick Men After Shave Sensitive</t>
  </si>
  <si>
    <t xml:space="preserve">Aveo Men After Shave Balsam Sensitiv</t>
  </si>
  <si>
    <t xml:space="preserve">Balea Men Sensitive After Shave Balsam Sensitiv</t>
  </si>
  <si>
    <t xml:space="preserve">Bevola Men Ater Shave Balsam Sensitiv</t>
  </si>
  <si>
    <t xml:space="preserve">Bulldog Original After Shave Balsam</t>
  </si>
  <si>
    <t xml:space="preserve">Elkos For Men After Shave Balsam Sensitiv</t>
  </si>
  <si>
    <t xml:space="preserve">Pure&amp;Basic Men Gentlemen’s After Shave Sensitive Balsam</t>
  </si>
  <si>
    <t xml:space="preserve">Sebamed For Men After Shave Balsam</t>
  </si>
  <si>
    <t xml:space="preserve">Erdnüsse 09/2021</t>
  </si>
  <si>
    <t xml:space="preserve">Bio-Erdnüsse</t>
  </si>
  <si>
    <t xml:space="preserve">Edeka Bio Erdnusskerne geröstet&amp;gesalzen</t>
  </si>
  <si>
    <t xml:space="preserve">K-Bio Erdnüsse geröstetund gesalzen</t>
  </si>
  <si>
    <t xml:space="preserve">Dennree Erdnüse geröstet, gesalzen</t>
  </si>
  <si>
    <t xml:space="preserve">Rapunzel Ernüssen geröstet+gesalzen</t>
  </si>
  <si>
    <t xml:space="preserve">Erdnüsse</t>
  </si>
  <si>
    <t xml:space="preserve">Jeden Tag Erdnüsse geröstet und gesalzen</t>
  </si>
  <si>
    <t xml:space="preserve">K-Classic Ernüsse geröstet&amp;gesalzen</t>
  </si>
  <si>
    <t xml:space="preserve">Lorenz Erdnüsse geröstet und gesalzen</t>
  </si>
  <si>
    <t xml:space="preserve">Max Jumbo Ernüsse geröstet&amp;gesalzen</t>
  </si>
  <si>
    <t xml:space="preserve">Penny Erdnüsse geröstet&amp;gesalzen</t>
  </si>
  <si>
    <t xml:space="preserve">Pfiff Erdnüsse geröstet&amp;gesalzen</t>
  </si>
  <si>
    <t xml:space="preserve">Pittjes Erdnüsse geröstet&amp;gesalzen</t>
  </si>
  <si>
    <t xml:space="preserve">Trader Joe’s Erdnüsse geröstet&amp;gesalzen</t>
  </si>
  <si>
    <t xml:space="preserve">Ültje Erdnüsse geröstet&amp;gesalzen</t>
  </si>
  <si>
    <t xml:space="preserve">Ja! Ernüsse geröstet&amp;gesalzen</t>
  </si>
  <si>
    <t xml:space="preserve">Alesto Erdnusskerne geröstet&amp;gesalzen</t>
  </si>
  <si>
    <t xml:space="preserve">Clarky Ernüsse geröstet und gesalzen</t>
  </si>
  <si>
    <t xml:space="preserve">Farmer Erdnüsse geröstet&amp;gesalzen</t>
  </si>
  <si>
    <t xml:space="preserve">Gut &amp; Günstig: Erdnüsse geröstet gesalzen</t>
  </si>
  <si>
    <t xml:space="preserve">Happy Nuts Peanuts Roasted&amp;Salted</t>
  </si>
  <si>
    <t xml:space="preserve">Alaska-Seelachs 09/2021</t>
  </si>
  <si>
    <t xml:space="preserve">Alaska-Seelachs</t>
  </si>
  <si>
    <t xml:space="preserve">Berida Alaska Seelachsfilet</t>
  </si>
  <si>
    <t xml:space="preserve">Fjordkrone Alaska-Seelachfilet, naturbelassen</t>
  </si>
  <si>
    <t xml:space="preserve">Golden Seafood Alaska Seelachs Naturbelassene Filets</t>
  </si>
  <si>
    <t xml:space="preserve">Gut &amp; Günstig Alaska Seelachsfilets</t>
  </si>
  <si>
    <t xml:space="preserve">Jeden Tag Alaska Seelachsfilet naturbelassen</t>
  </si>
  <si>
    <t xml:space="preserve">K-Classic Alaska Seelachfilet</t>
  </si>
  <si>
    <t xml:space="preserve">Sea Gold Alaska-Seelachs Filets</t>
  </si>
  <si>
    <t xml:space="preserve">Tegut Alaska Seelachs-Filets 4 Stück</t>
  </si>
  <si>
    <t xml:space="preserve">Globus Alaska Seelachsfilet, 4 Stück</t>
  </si>
  <si>
    <t xml:space="preserve">Ocean Sea Alaska Seelachsfilets</t>
  </si>
  <si>
    <t xml:space="preserve">Rewe Beste Wahl Alaska Seelachsfilets</t>
  </si>
  <si>
    <t xml:space="preserve">Wildlachs 09/2021</t>
  </si>
  <si>
    <t xml:space="preserve">Wildlachs</t>
  </si>
  <si>
    <t xml:space="preserve">Costa: Wildlachs Filets</t>
  </si>
  <si>
    <t xml:space="preserve">Seagold Pazifischer Wildlachs</t>
  </si>
  <si>
    <t xml:space="preserve">Ocean Sea Wildlachs-Filetportionen</t>
  </si>
  <si>
    <t xml:space="preserve">Golden Seafood Wildlachsfilets Natur</t>
  </si>
  <si>
    <t xml:space="preserve">Zucht­lachs­filets 09/2021</t>
  </si>
  <si>
    <t xml:space="preserve">Zuchtlachfilet – aus der Kühlung</t>
  </si>
  <si>
    <t xml:space="preserve">Fischerstolz Norwegisches Lachsfilet mit Haut</t>
  </si>
  <si>
    <t xml:space="preserve">Profish: Lachsfilet mit Haut vorgesalzen, küchenfertig</t>
  </si>
  <si>
    <t xml:space="preserve">Gut Bio Lachfilet Bio</t>
  </si>
  <si>
    <t xml:space="preserve">Deutsche See: Lachsfilet</t>
  </si>
  <si>
    <t xml:space="preserve">Golden Seafood Lachsfilet</t>
  </si>
  <si>
    <t xml:space="preserve">Blue Bay Norwegisches Lachsfilet mit Haus</t>
  </si>
  <si>
    <t xml:space="preserve">Zuchtlachfilet – tiefgefroren</t>
  </si>
  <si>
    <t xml:space="preserve">Edeka Bio: Lachsfilet Bio</t>
  </si>
  <si>
    <t xml:space="preserve">Bofrost: Lachsfilet, naturbelassen Art.Nr. 11513</t>
  </si>
  <si>
    <t xml:space="preserve">Costa: Lachs Filets</t>
  </si>
  <si>
    <t xml:space="preserve">Deutsche See: Lachsfilets</t>
  </si>
  <si>
    <t xml:space="preserve">Followfish: Bio-Lachs Filets Bio</t>
  </si>
  <si>
    <t xml:space="preserve">Alnatura: Lachs Filets Bio</t>
  </si>
  <si>
    <t xml:space="preserve">Ocean Sea Lachs-Filetprotionen</t>
  </si>
  <si>
    <t xml:space="preserve">Golden Seafood Lachsfilets</t>
  </si>
  <si>
    <t xml:space="preserve">Eismann: Lachsfilet-Portionen Artikel-Nr. 3145</t>
  </si>
  <si>
    <t xml:space="preserve">Eismann</t>
  </si>
  <si>
    <t xml:space="preserve">Fieber­thermo­meter 09/2021</t>
  </si>
  <si>
    <t xml:space="preserve">Stab­thermo­meter</t>
  </si>
  <si>
    <t xml:space="preserve">Uebe: Domotherm Rapid 10 s</t>
  </si>
  <si>
    <t xml:space="preserve">Hartmann: Thermoval Kids Flex</t>
  </si>
  <si>
    <t xml:space="preserve">Beurer: FT 15/1</t>
  </si>
  <si>
    <t xml:space="preserve">Ohr- und/oder Stirn­thermo­meter</t>
  </si>
  <si>
    <t xml:space="preserve">Braun: Thermoscan 6</t>
  </si>
  <si>
    <t xml:space="preserve">Sanitas: SFT 53</t>
  </si>
  <si>
    <t xml:space="preserve">Medisana: TM 750</t>
  </si>
  <si>
    <t xml:space="preserve">Reer: Skintemp</t>
  </si>
  <si>
    <t xml:space="preserve">Infrarot-Stirn­thermo­meter</t>
  </si>
  <si>
    <t xml:space="preserve">Easypix: Thermogun TG2</t>
  </si>
  <si>
    <t xml:space="preserve">Atem­schutz­masken 09/2021</t>
  </si>
  <si>
    <t xml:space="preserve">Atemmasken</t>
  </si>
  <si>
    <t xml:space="preserve">3M: Aura 9320+</t>
  </si>
  <si>
    <t xml:space="preserve">Lindenpartner: FFP2 Partikelfiltrierende Halbmaske NR LP2</t>
  </si>
  <si>
    <t xml:space="preserve">Moldex: FFP2 NR D 2400+ Classic</t>
  </si>
  <si>
    <t xml:space="preserve">Uvex: FFP2 NR silv-Air lite 4200</t>
  </si>
  <si>
    <t xml:space="preserve">Wander-Apps 10/2021</t>
  </si>
  <si>
    <t xml:space="preserve">Android</t>
  </si>
  <si>
    <t xml:space="preserve">Komoot - Fahrrad &amp; Wander Navi: Android</t>
  </si>
  <si>
    <t xml:space="preserve">10/2021</t>
  </si>
  <si>
    <t xml:space="preserve">Outdooractive: Android</t>
  </si>
  <si>
    <t xml:space="preserve">IOS</t>
  </si>
  <si>
    <t xml:space="preserve">Komoot - Fahrrad &amp; Wander Navi: iOS</t>
  </si>
  <si>
    <t xml:space="preserve">Outdooractive: iOS</t>
  </si>
  <si>
    <t xml:space="preserve">Unter­nehmens­ver­ant­wortung
(CSR) bei Smartphones 10/2021</t>
  </si>
  <si>
    <t xml:space="preserve">CSR Smartphones</t>
  </si>
  <si>
    <t xml:space="preserve">Fairphone: 3+</t>
  </si>
  <si>
    <t xml:space="preserve">shiftphone</t>
  </si>
  <si>
    <t xml:space="preserve">Elek­trorasierer 10/2021</t>
  </si>
  <si>
    <t xml:space="preserve">Elek­trorasierer</t>
  </si>
  <si>
    <t xml:space="preserve">Braun: Series 9 Pro 9465cc</t>
  </si>
  <si>
    <t xml:space="preserve">Braun: Series 5 50-B1200s</t>
  </si>
  <si>
    <t xml:space="preserve">Philips: S9000 Prestige SP9820/18</t>
  </si>
  <si>
    <t xml:space="preserve">Philips: Series 7000 S7788/55</t>
  </si>
  <si>
    <t xml:space="preserve">Braun: Series 7 70-S72000cc</t>
  </si>
  <si>
    <t xml:space="preserve">Papiertaschentücher 10/2021</t>
  </si>
  <si>
    <t xml:space="preserve">/</t>
  </si>
  <si>
    <t xml:space="preserve">Papiertaschentücher</t>
  </si>
  <si>
    <t xml:space="preserve">Danke Taschentücher 100% Recycling Fasern, 4-lagig Box</t>
  </si>
  <si>
    <t xml:space="preserve">Alouette Recycling Taschentücher, 4-lagig</t>
  </si>
  <si>
    <t xml:space="preserve">Edeka Naturliebe Recycling Taschentücher, 4-lagig, Box</t>
  </si>
  <si>
    <t xml:space="preserve">Favora Taschentücher Recycling, 4-lagig, Box</t>
  </si>
  <si>
    <t xml:space="preserve">K-Classic Taschentücher Recycling, 4-lagig</t>
  </si>
  <si>
    <t xml:space="preserve">Mach Mit Taschentücher 100% Recycling, 4 Lagen</t>
  </si>
  <si>
    <t xml:space="preserve">Memo Recycling Extra Soft Taschentücher. 4-lagig</t>
  </si>
  <si>
    <t xml:space="preserve">Memo</t>
  </si>
  <si>
    <t xml:space="preserve">Rewe Beste Wahl Eco Recycling Taschentücher, 4 lagig Box</t>
  </si>
  <si>
    <t xml:space="preserve">Soft&amp;Sicher Taschentücher Recycling, 4-lagig</t>
  </si>
  <si>
    <t xml:space="preserve">SoftStar Die Bewussten Recycling Taschentücher, 4-lagig</t>
  </si>
  <si>
    <t xml:space="preserve">Kidneybohnen 10/2021</t>
  </si>
  <si>
    <t xml:space="preserve">Bio-Kidneybohnen</t>
  </si>
  <si>
    <t xml:space="preserve">Alnatura Kidney Bohnen</t>
  </si>
  <si>
    <t xml:space="preserve">Davert Kidneybohnen</t>
  </si>
  <si>
    <t xml:space="preserve">Dennree Kindey Bohnen</t>
  </si>
  <si>
    <t xml:space="preserve">Nur Puur Kidney Bohnen</t>
  </si>
  <si>
    <t xml:space="preserve">Rapunzel Rote Kidney Bohnen</t>
  </si>
  <si>
    <t xml:space="preserve">De Rit Kidney Bohnen</t>
  </si>
  <si>
    <t xml:space="preserve">Kidneybohnen</t>
  </si>
  <si>
    <t xml:space="preserve">D’oucy Kidneybohnen Dampgegart</t>
  </si>
  <si>
    <t xml:space="preserve">King’s Crown Kideybohnen</t>
  </si>
  <si>
    <t xml:space="preserve">Krini Kidney Bohnen</t>
  </si>
  <si>
    <t xml:space="preserve">Beste Ernte Kidney Bohnen dunkelrot</t>
  </si>
  <si>
    <t xml:space="preserve">Bonduelle verzehrfertige Kidney Bohnen</t>
  </si>
  <si>
    <t xml:space="preserve">Erntekrone Kidneybohnen rot</t>
  </si>
  <si>
    <t xml:space="preserve">Freshona Kidney Bohnen</t>
  </si>
  <si>
    <t xml:space="preserve">Gut &amp; Günstig Kidney Bohnen</t>
  </si>
  <si>
    <t xml:space="preserve">Ja! Kidney-Bohnen rot</t>
  </si>
  <si>
    <t xml:space="preserve">Jeden Tag Kidneybohnen</t>
  </si>
  <si>
    <t xml:space="preserve">K-Classic Kidney Bohnen</t>
  </si>
  <si>
    <t xml:space="preserve">Penny Kidney Bohnen dunkelrot</t>
  </si>
  <si>
    <t xml:space="preserve">Suntat Rote Kidney Bohnen</t>
  </si>
  <si>
    <t xml:space="preserve">Vegane Joghurt Alternativen 10/2021</t>
  </si>
  <si>
    <t xml:space="preserve">Vegane Joghurt Alternativen Bio-Produkte</t>
  </si>
  <si>
    <t xml:space="preserve">Abbot Kinney’s Coco Star Original Natural, fermentiertes Kokosmilchprodukt</t>
  </si>
  <si>
    <t xml:space="preserve">Alnatura Mandel Natur, Bio Mandeldrinkt-Zubereitung, fermentiert</t>
  </si>
  <si>
    <t xml:space="preserve">Biedermann Fio vegan Nature Mandeldessert fermentiert</t>
  </si>
  <si>
    <t xml:space="preserve">CowCow Hafer Natur ungesüßt, Bio Haferdrinkzubereitung</t>
  </si>
  <si>
    <t xml:space="preserve">dm Bio Cashew Natur, Bio Zubereitung auf Cashewbasis fermentiert</t>
  </si>
  <si>
    <t xml:space="preserve">K-Take ist veggie veganer Bio Sojagurt, Sojazubereitung</t>
  </si>
  <si>
    <t xml:space="preserve">My love my life Mandel Natur, fermentierte Bio-Mandelcreme</t>
  </si>
  <si>
    <t xml:space="preserve">NaturGut Bio Kokos Natur, Kokosmilchzubereitung fermentiert</t>
  </si>
  <si>
    <t xml:space="preserve">Provamel Soja Ohne Zucker, biologisches fermentiertes Sojaprodukt</t>
  </si>
  <si>
    <t xml:space="preserve">Rewe bio Sojagurt Natur ohne Zucker, Sojazubereitung</t>
  </si>
  <si>
    <t xml:space="preserve">Happy Cashew Cashewgurt Klassik, fermentierte Cashewzubereitung</t>
  </si>
  <si>
    <t xml:space="preserve">Havester Moon Hafer Natur vegan, fermentierte Haferzubereitung</t>
  </si>
  <si>
    <t xml:space="preserve">Sojade SoSoje! Natur, fermentierte Bio-Sojaspezialität</t>
  </si>
  <si>
    <t xml:space="preserve">Vegane Joghurt Alternativen</t>
  </si>
  <si>
    <t xml:space="preserve">Vermondo Kokosnuss Natur, Zubereitung mit fermentierter Kokosmilch</t>
  </si>
  <si>
    <t xml:space="preserve">Andros So Good So Veggie Natur</t>
  </si>
  <si>
    <t xml:space="preserve">Allzweckcremes 09/2021</t>
  </si>
  <si>
    <t xml:space="preserve">Allzweckcremes – Naturkosmetik</t>
  </si>
  <si>
    <t xml:space="preserve">Blütezeit Softcreme</t>
  </si>
  <si>
    <t xml:space="preserve">Lavera Basis Sensitiv Creme</t>
  </si>
  <si>
    <t xml:space="preserve">Sante Family Soft Creme</t>
  </si>
  <si>
    <t xml:space="preserve">Weleda Skin Food</t>
  </si>
  <si>
    <t xml:space="preserve">Allzweckcremes</t>
  </si>
  <si>
    <t xml:space="preserve">Aveo Reichhaltige Pflegecreme Intensiv</t>
  </si>
  <si>
    <t xml:space="preserve">Balea Pflegecreme</t>
  </si>
  <si>
    <t xml:space="preserve">Bevola Reichhaltige Pflegecreme</t>
  </si>
  <si>
    <t xml:space="preserve">Cien Classic Reichhaltige Hautpflegecreme</t>
  </si>
  <si>
    <t xml:space="preserve">Elkos Body Hautcreme</t>
  </si>
  <si>
    <t xml:space="preserve">Isana Pflegecreme</t>
  </si>
  <si>
    <t xml:space="preserve">Kneipp Wiesenkräuter</t>
  </si>
  <si>
    <t xml:space="preserve">Pure&amp;Basic Hautcreme</t>
  </si>
  <si>
    <t xml:space="preserve">Today Reichhaltige Pflegecreme</t>
  </si>
  <si>
    <t xml:space="preserve">Creme 21</t>
  </si>
  <si>
    <t xml:space="preserve">Kaffee 11/2021</t>
  </si>
  <si>
    <t xml:space="preserve">Bio-Kaffe</t>
  </si>
  <si>
    <t xml:space="preserve">Gepa Faires Pfund Bio Kaffee aus Fairem Handel, gemahlen</t>
  </si>
  <si>
    <t xml:space="preserve">11/2021</t>
  </si>
  <si>
    <t xml:space="preserve">Backmischungen 11/2021</t>
  </si>
  <si>
    <t xml:space="preserve">Sonnenblumenkernbrot</t>
  </si>
  <si>
    <t xml:space="preserve">Aurora Saftiges Kornbrot Brotbackmischung</t>
  </si>
  <si>
    <t xml:space="preserve">Goldähren Sonnenblumenkernbrot Brotbackmischung</t>
  </si>
  <si>
    <t xml:space="preserve">K-Classic Backmischung Sonnenblumenbrot</t>
  </si>
  <si>
    <t xml:space="preserve">Bauernbrot</t>
  </si>
  <si>
    <t xml:space="preserve">Aurora Bauernkruste Brotbackmischung</t>
  </si>
  <si>
    <t xml:space="preserve">Bauckhof Bauernbrot Vollkorn Backmischung</t>
  </si>
  <si>
    <t xml:space="preserve">Gut&amp;Günstig Bauernbrot Brotbackmischung</t>
  </si>
  <si>
    <t xml:space="preserve">Spielberger Bauernbrot Vollkorn Backmischung</t>
  </si>
  <si>
    <t xml:space="preserve">Vanilleschoten 12/2021</t>
  </si>
  <si>
    <t xml:space="preserve">Vanilleschoten</t>
  </si>
  <si>
    <t xml:space="preserve">Aldi Nord Back Family Bourbon Vanilleschoten</t>
  </si>
  <si>
    <t xml:space="preserve">12/2021</t>
  </si>
  <si>
    <t xml:space="preserve">Lidl Belbake Bourbon Vanilleschoten</t>
  </si>
  <si>
    <t xml:space="preserve">Rapunzel Bourbon Vanille, Bio</t>
  </si>
  <si>
    <t xml:space="preserve">Ostmann Feine Vanille</t>
  </si>
  <si>
    <t xml:space="preserve">Sonnentor Vanille, Bio</t>
  </si>
  <si>
    <t xml:space="preserve">Biovegan Bourbon-Vanille, Bio</t>
  </si>
  <si>
    <t xml:space="preserve">Rewe Beste Wahl: Bourbon Vanille Schoten</t>
  </si>
  <si>
    <t xml:space="preserve">Vanillezucker 12/2021</t>
  </si>
  <si>
    <t xml:space="preserve">Vanillezucker</t>
  </si>
  <si>
    <t xml:space="preserve">Alnatura: Bourbon Vanillezucker, bio</t>
  </si>
  <si>
    <t xml:space="preserve">dmBio: Bourbon Vanilliezucker, bio</t>
  </si>
  <si>
    <t xml:space="preserve">Rewe bio: Bourbon Vanille Zucker, Bio</t>
  </si>
  <si>
    <t xml:space="preserve">Apfelessig-bio</t>
  </si>
  <si>
    <t xml:space="preserve">Edeka Bio Apfelessig</t>
  </si>
  <si>
    <t xml:space="preserve">Ener Bio Apfelessig naturtrüb, Naturland</t>
  </si>
  <si>
    <t xml:space="preserve">Hengstenberg Bio Apfelessig naturtrüb</t>
  </si>
  <si>
    <t xml:space="preserve">Kühne Bio Apfelessig</t>
  </si>
  <si>
    <t xml:space="preserve">Mezzetti Natur Apfelessig mit Esigmutter, naturbelassen</t>
  </si>
  <si>
    <t xml:space="preserve">Naturgut Bio Apfelessig, naturtrüb</t>
  </si>
  <si>
    <t xml:space="preserve">Rewe bio Apfelessig, naturtrüb</t>
  </si>
  <si>
    <t xml:space="preserve">Voelkel Demeter Apfelessig, naturtrüb</t>
  </si>
  <si>
    <t xml:space="preserve">Tiefgekühlte Nuggets 02/2022</t>
  </si>
  <si>
    <t xml:space="preserve">Tiefgekühlte Nuggets</t>
  </si>
  <si>
    <t xml:space="preserve">Bofrost: Chi­cken Chips Artikel Nummer: 1350</t>
  </si>
  <si>
    <t xml:space="preserve">Tiefgekühlte Nuggets bio</t>
  </si>
  <si>
    <t xml:space="preserve">Bio Cool: Chi­cken Nuggets, Bio</t>
  </si>
  <si>
    <t xml:space="preserve">Edeka Gut &amp; Günstig: Chi­cken Nuggets</t>
  </si>
  <si>
    <t xml:space="preserve">Kaufland K-Classic: Chi­cken Nuggets</t>
  </si>
  <si>
    <t xml:space="preserve">Aldi Nord Jack's Farm: Chi­cken Nuggets</t>
  </si>
  <si>
    <t xml:space="preserve">Rewe Ja: Chi­cken Nuggets</t>
  </si>
  <si>
    <t xml:space="preserve">Vossko: Chi­cken Nuggets</t>
  </si>
  <si>
    <t xml:space="preserve">Eismann: Chi­cken Chips Artikel Nummer: 8561</t>
  </si>
  <si>
    <t xml:space="preserve">Rügenwalder Mühle: Vegane Mühlen Nuggets</t>
  </si>
  <si>
    <t xml:space="preserve">Lidl Vemondo: Vegane Mais Bites</t>
  </si>
  <si>
    <t xml:space="preserve">Apfelessig 02/2022</t>
  </si>
  <si>
    <t xml:space="preserve">Apfelessig</t>
  </si>
  <si>
    <t xml:space="preserve">Bautz’ner Apfel Essig fruchtig-mild, klar</t>
  </si>
  <si>
    <t xml:space="preserve">Feldmann Apfelessig klar aus 100% Direktsaft</t>
  </si>
  <si>
    <t xml:space="preserve">K-Classic Apfelessig klar</t>
  </si>
  <si>
    <t xml:space="preserve">Alnatura Apfelessig naturtrüb</t>
  </si>
  <si>
    <t xml:space="preserve">Beutelsbacher Apfelessig naturtrüb, Demeter</t>
  </si>
  <si>
    <t xml:space="preserve">Bio bio Apfel-Essig, klar</t>
  </si>
  <si>
    <t xml:space="preserve">Bio Primo Apfelessig naturtrüb</t>
  </si>
  <si>
    <t xml:space="preserve">Bio Sonne Bio-Apfelessig, klar</t>
  </si>
  <si>
    <t xml:space="preserve">Bio Zentrale Kraft der Natur Apfelessig Naturtrüb</t>
  </si>
  <si>
    <t xml:space="preserve">Byodo Bio Apfelessig, klar gefiltert</t>
  </si>
  <si>
    <t xml:space="preserve">Dennree Bio-Apfelessig naturtrüb</t>
  </si>
  <si>
    <t xml:space="preserve">dm Bio Apfelessig naturtrüb</t>
  </si>
  <si>
    <t xml:space="preserve">Leinsamen, geschrotet 02/2022</t>
  </si>
  <si>
    <t xml:space="preserve">Leinsamen, geschrotet</t>
  </si>
  <si>
    <t xml:space="preserve">Schapfen Mühle Leinsamen geschrotet</t>
  </si>
  <si>
    <t xml:space="preserve">Leinsamen, geschrotet – bio</t>
  </si>
  <si>
    <t xml:space="preserve">Dennree Leinsaat geschrotet</t>
  </si>
  <si>
    <t xml:space="preserve">Alnatura Leinsamen geschrotet</t>
  </si>
  <si>
    <t xml:space="preserve">Bio Zentrale Kraft der Natur Leinsamen geschrotet</t>
  </si>
  <si>
    <t xml:space="preserve">Bioladen Leinamen geschrotet, im Glas</t>
  </si>
  <si>
    <t xml:space="preserve">Clasen Bio Leinsamen braun, geschrotet</t>
  </si>
  <si>
    <t xml:space="preserve">K-Bio Leinsamen geschrotet</t>
  </si>
  <si>
    <t xml:space="preserve">Rewe Bio Leinsamen geschrotet</t>
  </si>
  <si>
    <t xml:space="preserve">Gesichtsmasken 03/2022</t>
  </si>
  <si>
    <t xml:space="preserve">Gesichtsmasken, zertifizierte Naturkosmetik</t>
  </si>
  <si>
    <t xml:space="preserve">Alviana Blossom Glow Maske Bio-Magnolie</t>
  </si>
  <si>
    <t xml:space="preserve">03/2022</t>
  </si>
  <si>
    <t xml:space="preserve">Bio: Vegane Skinfood Bio Hand De-Stress-Creme-Maske</t>
  </si>
  <si>
    <t xml:space="preserve">Blütezeit Gesichtsmaske Bio-Wildrose</t>
  </si>
  <si>
    <t xml:space="preserve">Dr. Hauschka Reichhaltige Crememaske</t>
  </si>
  <si>
    <t xml:space="preserve">Sante Hydro Gel Maske</t>
  </si>
  <si>
    <t xml:space="preserve">Gesichtsmasken</t>
  </si>
  <si>
    <t xml:space="preserve">CV Cadeo Vera Feuchtigkeitsmaske</t>
  </si>
  <si>
    <t xml:space="preserve">Hildegard Braukmann Essentionals Erfrischungsmaske</t>
  </si>
  <si>
    <t xml:space="preserve">Isana Maske Pure Feuchtigkeit</t>
  </si>
  <si>
    <t xml:space="preserve">Jean&amp;Len Feuchtigkeitsspendende Maske Aloe Vera&amp;Gurke</t>
  </si>
  <si>
    <t xml:space="preserve">Joolea Hydro Effect Pflegemaske mit Aloe Vera</t>
  </si>
  <si>
    <t xml:space="preserve">Schaebens Aloe Vera Maske</t>
  </si>
  <si>
    <t xml:space="preserve">Schaebens Men Hydro Power Maske</t>
  </si>
  <si>
    <t xml:space="preserve">Shisara Face Hydro Maske</t>
  </si>
  <si>
    <t xml:space="preserve">Yves Roche Pure Algue Skin Oxygen Feuchtigkeitsmaske</t>
  </si>
  <si>
    <t xml:space="preserve">Annemarie Börlind Hydro Gel Mask</t>
  </si>
  <si>
    <t xml:space="preserve">Balea Hyaluronmaske</t>
  </si>
  <si>
    <t xml:space="preserve">Caudalie Venosource-Hydra Feuchtigkeit Spendende Crememaske</t>
  </si>
  <si>
    <t xml:space="preserve">M. Asam Aqua Intense Hyaluron Feuchtigkeitsmaske</t>
  </si>
  <si>
    <t xml:space="preserve">Medipharma cosmetics Olivenöl Feuchtigkeitsmaske</t>
  </si>
  <si>
    <t xml:space="preserve">MerzSpezial Feuchtigkeitsmaske Aloe Vera&amp;Joghurt</t>
  </si>
  <si>
    <t xml:space="preserve">Tuchmasken, zertifizierte Naturkosmetik</t>
  </si>
  <si>
    <t xml:space="preserve">Alterra Hyaluron Tuchmaske Bo-Traubenkern</t>
  </si>
  <si>
    <t xml:space="preserve">Alverde Aqua Tuchmaske Meeresalge</t>
  </si>
  <si>
    <t xml:space="preserve">Hej Organic The Ultra Hydrator Tuchmaske</t>
  </si>
  <si>
    <t xml:space="preserve">Lavera Glow Tuchmaske Bio-Drachenfrucht&amp;Bio-Himbeere</t>
  </si>
  <si>
    <t xml:space="preserve">Schaebens Naturals Hydration&amp;Glow Tuchmaske</t>
  </si>
  <si>
    <t xml:space="preserve">Terra Naturi Hydro Tuchmaske Duo-Hyaluron&amp;Algenextrakt</t>
  </si>
  <si>
    <t xml:space="preserve">Tuchmasken</t>
  </si>
  <si>
    <t xml:space="preserve">7 Days Go Vegan Tuersday Smoothie Sheet Face Mask</t>
  </si>
  <si>
    <t xml:space="preserve">Bolea Men Hydro Tuchmaske Aloe Vera Kamillenextrakt</t>
  </si>
  <si>
    <t xml:space="preserve">Isana Men Hydro Power Tuchmasken</t>
  </si>
  <si>
    <t xml:space="preserve">Kneipp Tuchmaske Chill Out Hanfsamen Patchouli</t>
  </si>
  <si>
    <t xml:space="preserve">Salthouse Totes Meer Tuchmaske Anti-Hautstress</t>
  </si>
  <si>
    <t xml:space="preserve">Sans Soucis Moistureholic Vliesmaske</t>
  </si>
  <si>
    <t xml:space="preserve">Today Tuchmaske Aqua mit Hyaluronsäure und Aloe Vera</t>
  </si>
  <si>
    <t xml:space="preserve">Augencremes 03/2022</t>
  </si>
  <si>
    <t xml:space="preserve">Augencremes, zertifizierte Naturkosmetik</t>
  </si>
  <si>
    <t xml:space="preserve">Alviana Augencreme Ageless Q10</t>
  </si>
  <si>
    <t xml:space="preserve">Logona Aktiv Glättende Augencreme</t>
  </si>
  <si>
    <t xml:space="preserve">Welea Glättende Augenpflege Wildrose</t>
  </si>
  <si>
    <t xml:space="preserve">Alverde Vital Augencreme Bio Lupinen Peptide</t>
  </si>
  <si>
    <t xml:space="preserve">Dr. Hauschka Augencreme</t>
  </si>
  <si>
    <t xml:space="preserve">Augencremes</t>
  </si>
  <si>
    <t xml:space="preserve">Balea Q10 Anti-Falten Augencreme</t>
  </si>
  <si>
    <t xml:space="preserve">Isana Augencreme Q10 Anti Falten Power</t>
  </si>
  <si>
    <t xml:space="preserve">Kompaktpuder 03/2022</t>
  </si>
  <si>
    <t xml:space="preserve">Kompaktpuder, zertifizierte Naturkosmetik</t>
  </si>
  <si>
    <t xml:space="preserve">Benecos Natural Compact Powder Mattifying Porcelain</t>
  </si>
  <si>
    <t xml:space="preserve">Terra Naturi Compact Powder 02 Natural Beige</t>
  </si>
  <si>
    <t xml:space="preserve">Alterra Kompaktpuder, 02 Medium</t>
  </si>
  <si>
    <t xml:space="preserve">Kompaktpuder</t>
  </si>
  <si>
    <t xml:space="preserve">Nyx Can’t Stop Won’t Stop Mattifying Powder, medium</t>
  </si>
  <si>
    <t xml:space="preserve">Rival De Loop Natural Lift Compact Powder 02 Ivory</t>
  </si>
  <si>
    <t xml:space="preserve">Essence Mattifying Compact Powder 11 Pastell Beige</t>
  </si>
  <si>
    <t xml:space="preserve">Got2b Power Ful Setting Power Banana</t>
  </si>
  <si>
    <t xml:space="preserve">Basispflege für empfindliche Haut 03/2022</t>
  </si>
  <si>
    <t xml:space="preserve">Basispflege für empfindliche Haut, z.N.</t>
  </si>
  <si>
    <t xml:space="preserve">Weleda Baby Derma Pflegelotion Weiße Malve</t>
  </si>
  <si>
    <t xml:space="preserve">Dr. Hauschka Med. Pflegelotion Mittagsblume</t>
  </si>
  <si>
    <t xml:space="preserve">Basispflege für empfindliche Haut</t>
  </si>
  <si>
    <t xml:space="preserve">Attitude Baby-Bebe Natrual Soothing Badycream</t>
  </si>
  <si>
    <t xml:space="preserve">Babydream Med Pflegelotion, Pflege bei Neurodermitis</t>
  </si>
  <si>
    <t xml:space="preserve">Babylove Ultra Sensitiv Körperlotion</t>
  </si>
  <si>
    <t xml:space="preserve">Paediprotect Pflegelotion für Baby und Kinder parfümfrei</t>
  </si>
  <si>
    <t xml:space="preserve">Bioturm Lipidlotion sehr trockene Haut</t>
  </si>
  <si>
    <t xml:space="preserve">Dermasence Vitop forte Junior Pflegeemulsion für Babyhaut</t>
  </si>
  <si>
    <t xml:space="preserve">Eucerin Atopi Control Balsam</t>
  </si>
  <si>
    <t xml:space="preserve">Hipp Babysanft Intensive Pflegemilch Sensitiv</t>
  </si>
  <si>
    <t xml:space="preserve">Hyposens Kids Creme Lotion</t>
  </si>
  <si>
    <t xml:space="preserve">Little Lino für Kinder&amp;Babys Hautmilch</t>
  </si>
  <si>
    <t xml:space="preserve">Penaten Ultra Sensitiv Pflegelotion Parfümfrei</t>
  </si>
  <si>
    <t xml:space="preserve">Sebamed Baby&amp;Kind Pflegelotion mit Calendula</t>
  </si>
  <si>
    <t xml:space="preserve">Pflaster, sensitiv 03/2022</t>
  </si>
  <si>
    <t xml:space="preserve">Pflaster, sensitiv</t>
  </si>
  <si>
    <t xml:space="preserve">Altapharma Pflaster-Stripe Sensitiv</t>
  </si>
  <si>
    <t xml:space="preserve">Doc Morris Wundpflaster Sensitiv zum Zuschneiden</t>
  </si>
  <si>
    <t xml:space="preserve">Elkos Health Pflasterstrips Sensitiv</t>
  </si>
  <si>
    <t xml:space="preserve">Fit+Vital Pflasterstrips Sensitiv</t>
  </si>
  <si>
    <t xml:space="preserve">Gothapflast Wundpflaster Sensitiv Classic, zum Zuschneiden</t>
  </si>
  <si>
    <t xml:space="preserve">Med+plus Wundpflaster Sensitiv, zum Zuschneiden</t>
  </si>
  <si>
    <t xml:space="preserve">Tedi</t>
  </si>
  <si>
    <t xml:space="preserve">Mivolis Pflasterstrips Sensitiv</t>
  </si>
  <si>
    <t xml:space="preserve">Natuvell Pflasterstrips Sensitv</t>
  </si>
  <si>
    <t xml:space="preserve">Omni Bit Wundpflaster Sensitiv, zum Zuschneiden</t>
  </si>
  <si>
    <t xml:space="preserve">Sensiplast Pflasterstrips Sensitiv</t>
  </si>
  <si>
    <t xml:space="preserve">Sensomed Wundpflaster Sensitiv XXL, zum Zuschneiden</t>
  </si>
  <si>
    <t xml:space="preserve">Septoplast Pflastertrips Sensitiv</t>
  </si>
  <si>
    <t xml:space="preserve">Vitalis Pflasterstrips Sensitiv</t>
  </si>
  <si>
    <t xml:space="preserve">Wepa Pflaster Strips Sensitiv</t>
  </si>
  <si>
    <t xml:space="preserve">Hansaplast Pflaster Sensiv, Strips</t>
  </si>
  <si>
    <t xml:space="preserve">Lifemed Pflaster-Strips-Sensitiv</t>
  </si>
  <si>
    <t xml:space="preserve">Vita Plus Sensitive Pflasterstrips</t>
  </si>
  <si>
    <t xml:space="preserve">Fusilli 03/2022</t>
  </si>
  <si>
    <t xml:space="preserve">Bio-Fusilli</t>
  </si>
  <si>
    <t xml:space="preserve">Alb Gold Bio Hartweizen Fusilli</t>
  </si>
  <si>
    <t xml:space="preserve">Alnatura Fusilli Nr. 19</t>
  </si>
  <si>
    <t xml:space="preserve">Dennree Fusilli</t>
  </si>
  <si>
    <t xml:space="preserve">Dm Bio Spirelli No. 48</t>
  </si>
  <si>
    <t xml:space="preserve">La Selva Fusilli</t>
  </si>
  <si>
    <t xml:space="preserve">Rummo Bio Fusilli No. 48</t>
  </si>
  <si>
    <t xml:space="preserve">Share Bio-Fusilli</t>
  </si>
  <si>
    <t xml:space="preserve">Fusilli</t>
  </si>
  <si>
    <t xml:space="preserve">Barilla Fusilli N. 98</t>
  </si>
  <si>
    <t xml:space="preserve">Combino Fusilli</t>
  </si>
  <si>
    <t xml:space="preserve">Cucina Nobile Fusilli</t>
  </si>
  <si>
    <t xml:space="preserve">De Cecco Fusilli</t>
  </si>
  <si>
    <t xml:space="preserve">Delverde Buitoni Fusilli No. 516</t>
  </si>
  <si>
    <t xml:space="preserve">Ja! Fusilli</t>
  </si>
  <si>
    <t xml:space="preserve">Jeden Tag Fusilli</t>
  </si>
  <si>
    <t xml:space="preserve">K-Classic Fusilli</t>
  </si>
  <si>
    <t xml:space="preserve">Penny Fusilli</t>
  </si>
  <si>
    <t xml:space="preserve">Villa Gusto Fusilli</t>
  </si>
  <si>
    <t xml:space="preserve">Kräutertee 09/2021</t>
  </si>
  <si>
    <t xml:space="preserve">Kräutertee</t>
  </si>
  <si>
    <t xml:space="preserve">Captains Tee 9 Kräuter-Tee 25 Beutel</t>
  </si>
  <si>
    <t xml:space="preserve">Lord Nelson Kräuter Pur, 25 Beutel</t>
  </si>
  <si>
    <t xml:space="preserve">Mivolis 49 Kräuter Tee, lose</t>
  </si>
  <si>
    <t xml:space="preserve">Tea Gschwendner Gourmet-Kräutertee Nr. 1235,lose</t>
  </si>
  <si>
    <t xml:space="preserve">Westlife Fenchel-Anis-Kümmel, 25 Beutel</t>
  </si>
  <si>
    <t xml:space="preserve">K-Classic Kräuter Kräuterteemischung, 25 Beutel</t>
  </si>
  <si>
    <t xml:space="preserve">Meßmer Kräuter Pur, 25 Beutel</t>
  </si>
  <si>
    <t xml:space="preserve">Milford Fenchel-Anis-Kümmel, 25 Beutel</t>
  </si>
  <si>
    <t xml:space="preserve">Teehaus 9 Kräuter, 40 Beutel</t>
  </si>
  <si>
    <t xml:space="preserve">Kräutertee, Bio</t>
  </si>
  <si>
    <t xml:space="preserve">24/7 Bio Kräuter-Tee, lose</t>
  </si>
  <si>
    <t xml:space="preserve">Allos Wilder Holunter&amp;Tusli, 20 Beutel</t>
  </si>
  <si>
    <t xml:space="preserve">Alnatura Guter Morgen Tee, 20 Beutel</t>
  </si>
  <si>
    <t xml:space="preserve">Alnatura Kräuter Tee, 20 Beutel</t>
  </si>
  <si>
    <t xml:space="preserve">Bio Bio Kräutertee, 20 Beutel</t>
  </si>
  <si>
    <t xml:space="preserve">Bünting Tee Bio Kräutertee, 20 Beutel</t>
  </si>
  <si>
    <t xml:space="preserve">Cupper Flower Power Bio Kräutertee, 20 Beutel</t>
  </si>
  <si>
    <t xml:space="preserve">dmBio Kräuter Tee, 20 Beutel</t>
  </si>
  <si>
    <t xml:space="preserve">Gut Bio Kräuterkorb Kräutertee, 25 Beutel</t>
  </si>
  <si>
    <t xml:space="preserve">Kirpa Frischer Geist Basikum&amp;Orange 17 Beutel</t>
  </si>
  <si>
    <t xml:space="preserve">Lebensbaum, Kräutertraum, 20 Beutel</t>
  </si>
  <si>
    <t xml:space="preserve">Naturgut Bio Kräutertee, 20 Beutel</t>
  </si>
  <si>
    <t xml:space="preserve">Pukku Relax Bio-Kräutertee, 20 Beutel</t>
  </si>
  <si>
    <t xml:space="preserve">Rewe Bio Kräuter Tee, 20 Beutel</t>
  </si>
  <si>
    <t xml:space="preserve">Salus Anis Fenchel Kümmel Tee, lose</t>
  </si>
  <si>
    <t xml:space="preserve">Sonnentor GlücksTee Bio Kräutertee, lose</t>
  </si>
  <si>
    <t xml:space="preserve">Sonnentor Gute Laune Kräutertee, lose</t>
  </si>
  <si>
    <t xml:space="preserve">Teekanne Organics Sleep&amp;Dream, 20 Beutel</t>
  </si>
  <si>
    <t xml:space="preserve">Yasashi Bio Tee Pure Kräuter, 16 Beutel</t>
  </si>
  <si>
    <t xml:space="preserve">Yogi Tea Ingwer Zitrone, 17 Beutel</t>
  </si>
  <si>
    <t xml:space="preserve">Yogi Tea Lebensfreude, 17 Beutel</t>
  </si>
  <si>
    <t xml:space="preserve">Edeka Bio 9 Kräuter, 20 Beutel</t>
  </si>
  <si>
    <t xml:space="preserve">Früchtetee 03/2022</t>
  </si>
  <si>
    <t xml:space="preserve">Früchtetee- bio</t>
  </si>
  <si>
    <t xml:space="preserve">Alnatura Milder Früchte Tee, Beutel</t>
  </si>
  <si>
    <t xml:space="preserve">Bio Bio Früchtetee, Beutel</t>
  </si>
  <si>
    <t xml:space="preserve">Bio Sonne Bio-Hagebutte-Hibiskus, Beutel</t>
  </si>
  <si>
    <t xml:space="preserve">Bünting Tee Bio Früchtetee, Beutel</t>
  </si>
  <si>
    <t xml:space="preserve">Dennree Früchte Tee, lose</t>
  </si>
  <si>
    <t xml:space="preserve">K-bio Früchtetee, Beutel</t>
  </si>
  <si>
    <t xml:space="preserve">Lebensbaum Früchtetee, Beutel</t>
  </si>
  <si>
    <t xml:space="preserve">Lord Nelson Früchtetee Hibiskus, Beutel</t>
  </si>
  <si>
    <t xml:space="preserve">Meßmer Bio Orange Ingwer Früchtetee, Beutel</t>
  </si>
  <si>
    <t xml:space="preserve">Rewe bio Milder Früchtetee, Beutel</t>
  </si>
  <si>
    <t xml:space="preserve">Ronnefeldt Teavelope Rose Hip Hagebutte Früchtetee, Beutel</t>
  </si>
  <si>
    <t xml:space="preserve">tea Gschwendner Früchtetee nr. 1441, lose</t>
  </si>
  <si>
    <t xml:space="preserve">Yasashi Bio Tee Orange&amp;Manderine Früchtetee, Beutel</t>
  </si>
  <si>
    <t xml:space="preserve">dm Bio Waldfrucht Tee, Beutel</t>
  </si>
  <si>
    <t xml:space="preserve">Goldmännchen Tee Bio Hagebutte mit Hibsikus, Beutel</t>
  </si>
  <si>
    <t xml:space="preserve">Pflanzenhaarfarben 09/2021</t>
  </si>
  <si>
    <t xml:space="preserve">Pflanzenhaarfarben</t>
  </si>
  <si>
    <t xml:space="preserve">Ayluna Pflanzen Haarfarbe Kaffeebraun Nr. 80</t>
  </si>
  <si>
    <t xml:space="preserve">Garnier Color Herbelia Pflanzenhaarfarbe Naturbraun</t>
  </si>
  <si>
    <t xml:space="preserve">Garnier Color Herbalia Pflanzenhaarfarbe Karamell  Braun</t>
  </si>
  <si>
    <t xml:space="preserve">Herrè Pulver Color Braun</t>
  </si>
  <si>
    <t xml:space="preserve">Logona Pflanzenhaarfarbe Creme, 230</t>
  </si>
  <si>
    <t xml:space="preserve">Logona Pflanzenhaarfarbe Pulver, 091</t>
  </si>
  <si>
    <t xml:space="preserve">Logona Pflanzenhaarfarbe 030 Nussbraun</t>
  </si>
  <si>
    <t xml:space="preserve">Radico Colour Me Organic Premium Hair Colour, braun</t>
  </si>
  <si>
    <t xml:space="preserve">Terra Naturi Henna Pflanzliche Haarfarbe, braun</t>
  </si>
  <si>
    <t xml:space="preserve">Sante Naturkosmetik: 100% Pflanzen­haarfarbe</t>
  </si>
  <si>
    <t xml:space="preserve">Khadi Naturkosmetik: Pflanzen­haarfarbe</t>
  </si>
  <si>
    <t xml:space="preserve">Oxidations­haar­farben 02/2022</t>
  </si>
  <si>
    <t xml:space="preserve">Oxidations­haar­farben</t>
  </si>
  <si>
    <t xml:space="preserve">Garnier: Nutrisse Crème Dauer­hafte Pflege-Haarfarbe</t>
  </si>
  <si>
    <t xml:space="preserve">L'Oréal Paris Excellence Creme: 3-fach Pflege Creme Farbe</t>
  </si>
  <si>
    <t xml:space="preserve">Poly Palette: Intensiv Creme Coloration Per­manent</t>
  </si>
  <si>
    <t xml:space="preserve">Schwarzkopf Brillance: Intensiv-Color-Creme</t>
  </si>
  <si>
    <t xml:space="preserve">Ökostrom 01/2021 u. 04/2022</t>
  </si>
  <si>
    <t xml:space="preserve">Bürgerstrom</t>
  </si>
  <si>
    <t xml:space="preserve">BürgerEnergieRheinMain</t>
  </si>
  <si>
    <t xml:space="preserve">142,80/41,17</t>
  </si>
  <si>
    <t xml:space="preserve">04/2022</t>
  </si>
  <si>
    <t xml:space="preserve">Fair</t>
  </si>
  <si>
    <t xml:space="preserve">Fair Trade Power Deutschland</t>
  </si>
  <si>
    <t xml:space="preserve">154,56/49,21</t>
  </si>
  <si>
    <t xml:space="preserve">Flenzburg eXtra öko</t>
  </si>
  <si>
    <t xml:space="preserve">Stadtwerke Flensburg</t>
  </si>
  <si>
    <t xml:space="preserve">102,60/43,60</t>
  </si>
  <si>
    <t xml:space="preserve">149,16/44,09</t>
  </si>
  <si>
    <t xml:space="preserve">Halplus/Strom Öko+</t>
  </si>
  <si>
    <t xml:space="preserve">EVH</t>
  </si>
  <si>
    <t xml:space="preserve">111,36/32,17</t>
  </si>
  <si>
    <t xml:space="preserve">93,96/44,31</t>
  </si>
  <si>
    <t xml:space="preserve">naturstrom Der Ausgezeichnete</t>
  </si>
  <si>
    <t xml:space="preserve">142,80/42,90</t>
  </si>
  <si>
    <t xml:space="preserve">Ökostrompool-Naturstrom</t>
  </si>
  <si>
    <t xml:space="preserve">Bürgerinitative Umweltschutz-Ökostrom Pool</t>
  </si>
  <si>
    <t xml:space="preserve">142,80/39,90</t>
  </si>
  <si>
    <t xml:space="preserve">Prokon Windstrom 12</t>
  </si>
  <si>
    <t xml:space="preserve">Prokon</t>
  </si>
  <si>
    <t xml:space="preserve">126,06/42,10</t>
  </si>
  <si>
    <t xml:space="preserve">123,96/45,51</t>
  </si>
  <si>
    <t xml:space="preserve">WeimarStromÖko</t>
  </si>
  <si>
    <t xml:space="preserve">Stadtwerke Weimar</t>
  </si>
  <si>
    <t xml:space="preserve">138,98/43,98</t>
  </si>
  <si>
    <t xml:space="preserve">WEMAG Ökostrom</t>
  </si>
  <si>
    <t xml:space="preserve">130,00/40,14</t>
  </si>
  <si>
    <t xml:space="preserve">WWS</t>
  </si>
  <si>
    <t xml:space="preserve">WestfalenWIND Strom</t>
  </si>
  <si>
    <t xml:space="preserve">118,80/29,96</t>
  </si>
  <si>
    <t xml:space="preserve">Erconomy Region proNatur</t>
  </si>
  <si>
    <t xml:space="preserve">Erlanger Stadtwerke</t>
  </si>
  <si>
    <t xml:space="preserve">86,00/28,90</t>
  </si>
  <si>
    <t xml:space="preserve">KlimaStrom Spar 12</t>
  </si>
  <si>
    <t xml:space="preserve">EWE</t>
  </si>
  <si>
    <t xml:space="preserve">131,28/46,10</t>
  </si>
  <si>
    <t xml:space="preserve">ÖkosStrom Relax</t>
  </si>
  <si>
    <t xml:space="preserve">151,50/42,88</t>
  </si>
  <si>
    <t xml:space="preserve">128,28/27,24</t>
  </si>
  <si>
    <t xml:space="preserve">Veggie-Burger-Patties 05/2021</t>
  </si>
  <si>
    <t xml:space="preserve">Veggie-Burger-Patties – tiefgekühlt</t>
  </si>
  <si>
    <t xml:space="preserve">Edeka No Meat Just Burger: Vegane Burger Patties</t>
  </si>
  <si>
    <t xml:space="preserve">Veggie-Burger-Patties – gekühlt</t>
  </si>
  <si>
    <t xml:space="preserve">Valess: Vegetarische Burger</t>
  </si>
  <si>
    <t xml:space="preserve">Kaufland Take it veggie: Vegane Burgerscheiben</t>
  </si>
  <si>
    <t xml:space="preserve">Veggie-Burger-Patties – ungekühlt</t>
  </si>
  <si>
    <t xml:space="preserve">Rossmann EnerBio: Jackfruit Burger (Bio)</t>
  </si>
  <si>
    <t xml:space="preserve">Veggiewürtchen 06/2021</t>
  </si>
  <si>
    <t xml:space="preserve">Veggiewürstchen</t>
  </si>
  <si>
    <t xml:space="preserve">VivaMaris</t>
  </si>
  <si>
    <t xml:space="preserve">Veggiewürstchen-Bio Produkte</t>
  </si>
  <si>
    <t xml:space="preserve">Alberts Lupinen Rost-Bratwürstchen, vegan</t>
  </si>
  <si>
    <t xml:space="preserve">dm Bio Vegane Bratwürstchen</t>
  </si>
  <si>
    <t xml:space="preserve">Taifun Grillknacker Sojawürstchen, vegan</t>
  </si>
  <si>
    <t xml:space="preserve">Veggie Life Veggiefrisch Bratwürstchen, vegan</t>
  </si>
  <si>
    <t xml:space="preserve">Veganer Aufschnitt 04/2022</t>
  </si>
  <si>
    <t xml:space="preserve">Veganer Aufschnitt</t>
  </si>
  <si>
    <t xml:space="preserve">Vemondo Veganer Aufschnitt nach Schinkenwurst Art</t>
  </si>
  <si>
    <t xml:space="preserve">Rouge 04/2022</t>
  </si>
  <si>
    <t xml:space="preserve">Rouge, zertifzierte Naturkosmetik</t>
  </si>
  <si>
    <t xml:space="preserve">Alterra Rougepuder 01 Natural Rose</t>
  </si>
  <si>
    <t xml:space="preserve">Benecos Natural Powder Blush Mallow Rose</t>
  </si>
  <si>
    <t xml:space="preserve">Rouge</t>
  </si>
  <si>
    <t xml:space="preserve">Essence The Blush 30 Breathtaking</t>
  </si>
  <si>
    <t xml:space="preserve">Rival de Loop Rouge Powder, 04 Rosewood</t>
  </si>
  <si>
    <t xml:space="preserve">Trend it up Powder Blush, 026 Rosé</t>
  </si>
  <si>
    <t xml:space="preserve">Menstruationstassen 04/2020, 05/2021, 04/2022</t>
  </si>
  <si>
    <t xml:space="preserve">Menstruationstassen</t>
  </si>
  <si>
    <t xml:space="preserve">Einhorn  Papperlacup Menstruations-Tasse Größe: Klein</t>
  </si>
  <si>
    <t xml:space="preserve">Fair Squared  Period Cup</t>
  </si>
  <si>
    <t xml:space="preserve">Duchesse Menstruationstasse M, rosa</t>
  </si>
  <si>
    <t xml:space="preserve">Facelle Menstruationstasse M, rosa</t>
  </si>
  <si>
    <t xml:space="preserve">Lunette Reusable Menstruationstasse M, Modell 2 blau</t>
  </si>
  <si>
    <t xml:space="preserve">Masmi Organic CareÖko, pink</t>
  </si>
  <si>
    <t xml:space="preserve">MeLuna Menstruationstasse M, Ball, rot</t>
  </si>
  <si>
    <t xml:space="preserve">Merula Cup Straberry</t>
  </si>
  <si>
    <t xml:space="preserve">Organic Cup, Menstruationstasse M, Größe B</t>
  </si>
  <si>
    <t xml:space="preserve">Papperla Cup, Menstruationstasse, gross, gelb</t>
  </si>
  <si>
    <t xml:space="preserve">Selenacup Menstruationstasse, M, weiß</t>
  </si>
  <si>
    <t xml:space="preserve">t.o.c. Tage ohne Chemie, Menstruationtasse weiß</t>
  </si>
  <si>
    <t xml:space="preserve">Lady Cup reuseable, Mentruationstasse,</t>
  </si>
  <si>
    <t xml:space="preserve">Divine Menstruations Tasse Soft, spring symphony, Gr. Small</t>
  </si>
  <si>
    <t xml:space="preserve">Duchesse Menstruationstasse Gr. S</t>
  </si>
  <si>
    <t xml:space="preserve">Einhorn  Papperlacup Menstruations-Tasse, pink, Gr. S</t>
  </si>
  <si>
    <t xml:space="preserve">Facelle Menstruationstasse Gr. S</t>
  </si>
  <si>
    <t xml:space="preserve">Fee Menstruationstasse, rosa, Gr. S</t>
  </si>
  <si>
    <t xml:space="preserve">Fun Factory Fun Cup Gr. A</t>
  </si>
  <si>
    <t xml:space="preserve">Lady Cup Reuseable, Mentruationstasse, Gr. S</t>
  </si>
  <si>
    <t xml:space="preserve">Loulou Cup, pink, Gr. S</t>
  </si>
  <si>
    <t xml:space="preserve">Masmi Organic Care Mentrual Cup, pink Gr. S</t>
  </si>
  <si>
    <t xml:space="preserve">MeLuna Natural Menstruationstasse, crocus, Gr. S</t>
  </si>
  <si>
    <t xml:space="preserve">Merula Cup Galaxy, violet. Onesize</t>
  </si>
  <si>
    <t xml:space="preserve">Mooncup The Original Silicon MenstruationCup Gr. A</t>
  </si>
  <si>
    <t xml:space="preserve">OrganiCup Die Menstruationstasse Gr. A</t>
  </si>
  <si>
    <t xml:space="preserve">SafeCup Vagisan transparent, Gr. M</t>
  </si>
  <si>
    <t xml:space="preserve">Selenacare Premium Mentruationstasse, weiß, Gr. S</t>
  </si>
  <si>
    <t xml:space="preserve">t.o.c. Tage ohne Chemie, Menstruationtasse weiß Gr. S</t>
  </si>
  <si>
    <t xml:space="preserve">Intimina Lily Cup Compact Mentrual Cup, Gr. A</t>
  </si>
  <si>
    <t xml:space="preserve">Ruby Cup Mentrual Cup, blue Gr. Small</t>
  </si>
  <si>
    <t xml:space="preserve">Lipgloss, zertifizierte Naturkosmetik 12/2021</t>
  </si>
  <si>
    <t xml:space="preserve">Lipgloss, zertifizierte Naturkosmetik</t>
  </si>
  <si>
    <t xml:space="preserve">Alverde Jelly Pudding Lipgloss 40 Addicted to red</t>
  </si>
  <si>
    <t xml:space="preserve">Benecos Natural Lipgloss, Kiss Me</t>
  </si>
  <si>
    <t xml:space="preserve">Dr. Hauschka Lip Gloss, 04 Goji</t>
  </si>
  <si>
    <t xml:space="preserve">Urea-Lotionen 12/2021</t>
  </si>
  <si>
    <t xml:space="preserve">Urea-Lotionen</t>
  </si>
  <si>
    <t xml:space="preserve">Aveo Med Urea 15% 2in1 Pflegene Bodymilk</t>
  </si>
  <si>
    <t xml:space="preserve">Balea Med 15% Urea Sofortpflege Milch 2 in 1</t>
  </si>
  <si>
    <t xml:space="preserve">Bevola Bodylotion Urea 5%</t>
  </si>
  <si>
    <t xml:space="preserve">Biotrum 10% Urea Lotion</t>
  </si>
  <si>
    <t xml:space="preserve">Elkos Med Bdylotion Urea 10%</t>
  </si>
  <si>
    <t xml:space="preserve">Isana Med Körpermilch 10% Urea</t>
  </si>
  <si>
    <t xml:space="preserve">Numis Med Urea 10% Körpermilch</t>
  </si>
  <si>
    <t xml:space="preserve">Ombia Med Intensiv Körperlotion 10% Urea</t>
  </si>
  <si>
    <t xml:space="preserve">Pure&amp;Basic Med Bodylotion mit 10% Urea</t>
  </si>
  <si>
    <t xml:space="preserve">Salt Mouse Körperlotion Totes Meer Mineralien&amp;Urea</t>
  </si>
  <si>
    <t xml:space="preserve">Today Bodylotion Urea 5%</t>
  </si>
  <si>
    <t xml:space="preserve">CD Pflegelotion Sandorn+Urea</t>
  </si>
  <si>
    <t xml:space="preserve">Eubos Urea Intensiv Care 10% Urea Körperlotion</t>
  </si>
  <si>
    <t xml:space="preserve">Apotheke</t>
  </si>
  <si>
    <t xml:space="preserve">Kneipp Körpermilch Nachkerze +10% Urea</t>
  </si>
  <si>
    <t xml:space="preserve">Ream Med Bodylotion 15% Urea</t>
  </si>
  <si>
    <t xml:space="preserve">Sebamed Lotion Urea Aku 10%</t>
  </si>
  <si>
    <t xml:space="preserve">Haar</t>
  </si>
  <si>
    <t xml:space="preserve">Hairstyling Produkte 04/2022</t>
  </si>
  <si>
    <t xml:space="preserve">Hairstyling Produkte, zer. Naturk.</t>
  </si>
  <si>
    <t xml:space="preserve">Alterra Volumen Styling-Gel Bio-Papaya</t>
  </si>
  <si>
    <t xml:space="preserve">Alverde Styling Gel Hartegrad 4</t>
  </si>
  <si>
    <t xml:space="preserve">Bioturm Styling Gel</t>
  </si>
  <si>
    <t xml:space="preserve">Eco Cosmetics Hair Gel Natural Hold</t>
  </si>
  <si>
    <t xml:space="preserve">Eubiona Hair Styling Gel mit Limonenextrakt und Coffein</t>
  </si>
  <si>
    <t xml:space="preserve">Farfalle Grapefuit Haargel</t>
  </si>
  <si>
    <t xml:space="preserve">Logona Mann Haar Gel Bio Ginkgo&amp;Coffein</t>
  </si>
  <si>
    <t xml:space="preserve">Sante Styling Gel Natural Former</t>
  </si>
  <si>
    <t xml:space="preserve">Schoenenberger Extra Hair Styling Gel Bambus&amp;Orange</t>
  </si>
  <si>
    <t xml:space="preserve">Hairstyling Produkte</t>
  </si>
  <si>
    <t xml:space="preserve">Aveo Men Struktur Look Matt Paste, 3</t>
  </si>
  <si>
    <t xml:space="preserve">Isana Style 2 Create Matt Paste 5</t>
  </si>
  <si>
    <t xml:space="preserve">Aveo Stylinggel Ultra Power 5</t>
  </si>
  <si>
    <t xml:space="preserve">Bevola Styling Gel Extra Stark 4/6</t>
  </si>
  <si>
    <t xml:space="preserve">Elkos Hair 24H-Style Wetgel Ultra Stark, 5</t>
  </si>
  <si>
    <t xml:space="preserve">Elkos Hair Matt Haarpaste, Flexibler Halt 4</t>
  </si>
  <si>
    <t xml:space="preserve">Hairwell Matt Paste Styling flexibler Halt 4</t>
  </si>
  <si>
    <t xml:space="preserve">Hairwell Wetgel Styling ultra stark 5</t>
  </si>
  <si>
    <t xml:space="preserve">Kür-Styling Haargeld Wet-Look, mega stark 5</t>
  </si>
  <si>
    <t xml:space="preserve">Today Styling Gel Perfect Styling, extra stark 4</t>
  </si>
  <si>
    <t xml:space="preserve">Seife</t>
  </si>
  <si>
    <t xml:space="preserve">Männerduschgel 08/2019 04/2022</t>
  </si>
  <si>
    <t xml:space="preserve">Duschgel für Männer zerf. Naturk.</t>
  </si>
  <si>
    <t xml:space="preserve">Alterra Men 3in1</t>
  </si>
  <si>
    <t xml:space="preserve">Alverde Men Active Nature 3in1</t>
  </si>
  <si>
    <t xml:space="preserve">Bevola Naturals Men Refeshing Mint 3in1 Duschgel</t>
  </si>
  <si>
    <t xml:space="preserve">Euco</t>
  </si>
  <si>
    <t xml:space="preserve">Budni, Netto, Edeka</t>
  </si>
  <si>
    <t xml:space="preserve">Cosnature Men 3in1 DuschShampoo Hopfen</t>
  </si>
  <si>
    <t xml:space="preserve">GR(Ü)N Gentlemen’s Organic 3in1 Dutschgel Bio Hanf- u. Hopfen</t>
  </si>
  <si>
    <t xml:space="preserve">I+M Wild Live for Men Shower Gel and Shampoo</t>
  </si>
  <si>
    <t xml:space="preserve">Lavera Men Sensitiv Duschgel 3in1</t>
  </si>
  <si>
    <t xml:space="preserve">Logona Mann Shampoo&amp;Duschgel Bio Gingko&amp;Coffein</t>
  </si>
  <si>
    <t xml:space="preserve">Only Bio Men Shampoo&amp;Duschgel 2in1</t>
  </si>
  <si>
    <t xml:space="preserve">Sante Duschgel Body&amp;Hair Homme II</t>
  </si>
  <si>
    <t xml:space="preserve">Speick Men Active Duschgel Hair+Body</t>
  </si>
  <si>
    <t xml:space="preserve">Terra Naturi Men Fresh Power 3in1 Duschgel</t>
  </si>
  <si>
    <t xml:space="preserve">Weleda for Men Active Fresh Aktiv Duschgel</t>
  </si>
  <si>
    <t xml:space="preserve">Duschgel für Männer</t>
  </si>
  <si>
    <t xml:space="preserve">Brooklyn Soap Company Gin Tonic Duschgel</t>
  </si>
  <si>
    <t xml:space="preserve">Aveo Men Kick the Lime 5in1 Duschgel</t>
  </si>
  <si>
    <t xml:space="preserve">Axe Recharge Sport Refresh 3in1 Duschgel</t>
  </si>
  <si>
    <t xml:space="preserve">Balea Men Sport Duschgel 3in1</t>
  </si>
  <si>
    <t xml:space="preserve">Cien Men Duschgel Polar Fresh</t>
  </si>
  <si>
    <t xml:space="preserve">Dusch Das For Men 2in1 Ice Shower&amp;Shampoo</t>
  </si>
  <si>
    <t xml:space="preserve">Elcurina For Men 5in1 Ice Shower&amp;Shampoo</t>
  </si>
  <si>
    <t xml:space="preserve">Elkos For Men 3in1 Duschgel Fresh</t>
  </si>
  <si>
    <t xml:space="preserve">Isana Men Duschgel Herbe Frische 3in1</t>
  </si>
  <si>
    <t xml:space="preserve">Jean&amp;Leb 3in1 Dusche for Men</t>
  </si>
  <si>
    <t xml:space="preserve">Kneipp Men Haut&amp;Haar 2in1 Dusche Nature Feeling</t>
  </si>
  <si>
    <t xml:space="preserve">Nivea Men Protect &amp; Care 3in1 Pflegedusche</t>
  </si>
  <si>
    <t xml:space="preserve">Ombia Men Classic Shower&amp;Shampoo</t>
  </si>
  <si>
    <t xml:space="preserve">Pure&amp;Basic Men Gentlemen’s 3in1 Sport Duschgel</t>
  </si>
  <si>
    <t xml:space="preserve">SeinZ. Duschgel Sport 3in1</t>
  </si>
  <si>
    <t xml:space="preserve">Today Men Duschgel Fresh 3in1</t>
  </si>
  <si>
    <t xml:space="preserve">Tee</t>
  </si>
  <si>
    <t xml:space="preserve">Grüner Tee und Matcha 04/2022</t>
  </si>
  <si>
    <t xml:space="preserve">Grüner Tee und Matcha</t>
  </si>
  <si>
    <t xml:space="preserve">Tee Gschwendner 505 Grüner Tee China Gunpowder Bio</t>
  </si>
  <si>
    <t xml:space="preserve">Rewe Bio Grüner Tee Bio</t>
  </si>
  <si>
    <t xml:space="preserve">Saft</t>
  </si>
  <si>
    <t xml:space="preserve">Säfte mit Birne 04/2022</t>
  </si>
  <si>
    <t xml:space="preserve">Apfel-Birnen-Saft</t>
  </si>
  <si>
    <t xml:space="preserve">Williams Christ Birne-Apfel</t>
  </si>
  <si>
    <t xml:space="preserve">Rio D'oro Land­frucht Apfel Birne</t>
  </si>
  <si>
    <t xml:space="preserve">K-Favourites: Premium Land­frucht Apfel-Birnensaft Direktsaft natur­trüb</t>
  </si>
  <si>
    <t xml:space="preserve">Paradiso: Apfel-Birne Premium Direktsaft natur­trüb</t>
  </si>
  <si>
    <t xml:space="preserve">Beste Wahl: Apfel Birnen Saft natur­trüb Direktsaft</t>
  </si>
  <si>
    <t xml:space="preserve">Sonstige</t>
  </si>
  <si>
    <t xml:space="preserve">Mittel gegen Kleidermotten 04/2022</t>
  </si>
  <si>
    <t xml:space="preserve">Lock­stoff-Klebefallen - Motten auf­spüren</t>
  </si>
  <si>
    <t xml:space="preserve">Aeroxon: Kleidermotten Falle</t>
  </si>
  <si>
    <t xml:space="preserve">Be­kämp­fungs­mit­tel - Motten töten</t>
  </si>
  <si>
    <t xml:space="preserve">Nexa Lotte: Motten-Papier</t>
  </si>
  <si>
    <t xml:space="preserve">Befallskontrolle</t>
  </si>
  <si>
    <t xml:space="preserve">Nexa Lotte Kleider und Textil Mottenfalle</t>
  </si>
  <si>
    <t xml:space="preserve">06/2022</t>
  </si>
  <si>
    <t xml:space="preserve">Haut</t>
  </si>
  <si>
    <t xml:space="preserve">Getönte Tagescremes 05/2022</t>
  </si>
  <si>
    <t xml:space="preserve">Getönte Tagescreme</t>
  </si>
  <si>
    <t xml:space="preserve">Annemarie Börlin Creme Pastel, apricot</t>
  </si>
  <si>
    <t xml:space="preserve">Getönte Tagescreme, zert. Naturkosmetik</t>
  </si>
  <si>
    <t xml:space="preserve">Alterra Getönte Tagescreme 02 medium</t>
  </si>
  <si>
    <t xml:space="preserve">Dr. Hauschka Tönungscreme</t>
  </si>
  <si>
    <t xml:space="preserve">Sante Hydro Glow BB Cream 01 light-medium</t>
  </si>
  <si>
    <t xml:space="preserve">Alverde Clear Beauty Getönte Tagescreme mattierend</t>
  </si>
  <si>
    <t xml:space="preserve">Dm</t>
  </si>
  <si>
    <t xml:space="preserve">Benecos Natural BB Cream 8 in 1 fair</t>
  </si>
  <si>
    <t xml:space="preserve">Lavera Basis Sensitiv Getönte Feuchtigkeitscreme LSF 10 hell</t>
  </si>
  <si>
    <t xml:space="preserve">Waschgele für unreine Haut 05/2022</t>
  </si>
  <si>
    <t xml:space="preserve">Waschgele, zert. Naturkosmetik</t>
  </si>
  <si>
    <t xml:space="preserve">Blütezeit Clear Waschcreme Bio-Graphefruit</t>
  </si>
  <si>
    <t xml:space="preserve">I+M Phyto Balance Reinigungsgel</t>
  </si>
  <si>
    <t xml:space="preserve">05/2023</t>
  </si>
  <si>
    <t xml:space="preserve">Lavera Pure Beauty 3 in 1 Reinigung Peeling Maske</t>
  </si>
  <si>
    <t xml:space="preserve">05/2024</t>
  </si>
  <si>
    <t xml:space="preserve">Sante Mattierendes Waschgel</t>
  </si>
  <si>
    <t xml:space="preserve">05/2025</t>
  </si>
  <si>
    <t xml:space="preserve">Weleda Klärendes Waschgel</t>
  </si>
  <si>
    <t xml:space="preserve">05/2026</t>
  </si>
  <si>
    <t xml:space="preserve">Waschgele</t>
  </si>
  <si>
    <t xml:space="preserve">Isana Anti-Pickel Waschgel Reine Haut</t>
  </si>
  <si>
    <t xml:space="preserve">05/2027</t>
  </si>
  <si>
    <t xml:space="preserve">La Roche-Posay Effaclar Schäumendes Reinigungsgel</t>
  </si>
  <si>
    <t xml:space="preserve">05/2028</t>
  </si>
  <si>
    <t xml:space="preserve">Vichy Normaderm Phytosolution Intensives Reingungsgel</t>
  </si>
  <si>
    <t xml:space="preserve">05/2029</t>
  </si>
  <si>
    <t xml:space="preserve">Rooibos Tee 05/2022</t>
  </si>
  <si>
    <t xml:space="preserve">Rooibos Tee</t>
  </si>
  <si>
    <t xml:space="preserve">Gepa: Rooibos Tee Natur Bio</t>
  </si>
  <si>
    <t xml:space="preserve">Lord Nelson: Rooibos Pur</t>
  </si>
  <si>
    <t xml:space="preserve">Mayfair Rooibos Tee</t>
  </si>
  <si>
    <t xml:space="preserve">Tee Handelskontor Bremen: Bio Cape Maintain Kräutertee Bio</t>
  </si>
  <si>
    <t xml:space="preserve">Lebensbaum: Rooibos Bio</t>
  </si>
  <si>
    <t xml:space="preserve">King’s Crown: Rooibostee Natur</t>
  </si>
  <si>
    <t xml:space="preserve">Teekanne: Südafrikanischer Rooibos</t>
  </si>
  <si>
    <t xml:space="preserve">Eis auf Frucht- und Wasser­basis 05/2022</t>
  </si>
  <si>
    <t xml:space="preserve">Eis auf Frucht- und Wasser­basis</t>
  </si>
  <si>
    <t xml:space="preserve">Frucht­eis Him­beere, bio</t>
  </si>
  <si>
    <t xml:space="preserve">Froobie: Frucht­eis am Stiel Erd­beere, bio</t>
  </si>
  <si>
    <t xml:space="preserve">Capri-Sun: Free­zies</t>
  </si>
  <si>
    <t xml:space="preserve">Hipp Bio für Kinder: Eiszapfen Pfirsich-Mango, bio</t>
  </si>
  <si>
    <t xml:space="preserve">Alaska Boy: Ice Sticks</t>
  </si>
  <si>
    <t xml:space="preserve">Fredos: Coole Lollies Bunter Mix, bio</t>
  </si>
  <si>
    <t xml:space="preserve">Rewe Beste Wahl: Polar­sticks</t>
  </si>
  <si>
    <t xml:space="preserve">Bussy Mix: 10 Ice Pops</t>
  </si>
  <si>
    <t xml:space="preserve">Dolfin Polaretti Fruit: Original ita­lie­nisches Wasser­eis mit Frucht­saft</t>
  </si>
  <si>
    <t xml:space="preserve">Handspülmittel 06/2022</t>
  </si>
  <si>
    <t xml:space="preserve">Handspülmittel</t>
  </si>
  <si>
    <t xml:space="preserve">Pril: Kraft Gel Ultra Plus 5+</t>
  </si>
  <si>
    <t xml:space="preserve">Alio Ultra Classic 5 in 1</t>
  </si>
  <si>
    <t xml:space="preserve">Denk­mit Ultra Multi-Power 5</t>
  </si>
  <si>
    <t xml:space="preserve">W5 Ultra-Power</t>
  </si>
  <si>
    <t xml:space="preserve">Blik Power Kon­zen­trat 5 in 1 Ocean</t>
  </si>
  <si>
    <t xml:space="preserve">Ja Ultra Power 5 in 1</t>
  </si>
  <si>
    <t xml:space="preserve">Gut &amp; Günstig Ultra Kon­zen­trat</t>
  </si>
  <si>
    <t xml:space="preserve">Fairy: Ultra Plus Kon­zen­trat Original</t>
  </si>
  <si>
    <t xml:space="preserve">Priva Ultra Power</t>
  </si>
  <si>
    <t xml:space="preserve">Tiefgefrorene Garnelen</t>
  </si>
  <si>
    <t xml:space="preserve">Warmwassergarnelen</t>
  </si>
  <si>
    <t xml:space="preserve">Rohe Garnelen zum Braten &amp; Kochen, geschält, entdarmt Bio</t>
  </si>
  <si>
    <t xml:space="preserve">Bio Black Tiger Garnelen Natur, ohne Kopf, mit geöff­neter SchaleBio</t>
  </si>
  <si>
    <t xml:space="preserve">Gut Bio Garnelen, geschält, entdarmt Bio</t>
  </si>
  <si>
    <t xml:space="preserve">Garnelen, geschält Bio</t>
  </si>
  <si>
    <t xml:space="preserve">Anatura</t>
  </si>
  <si>
    <t xml:space="preserve">Golden Seafood Riesen­garnelen­schwänze Natur, gesalzen, entdarmt</t>
  </si>
  <si>
    <t xml:space="preserve">gekochte Warmwassergarnelen</t>
  </si>
  <si>
    <t xml:space="preserve">Costa: Pacific Prawns, geschält, entdarmt</t>
  </si>
  <si>
    <t xml:space="preserve">Königs­garnelen, Garnelen­schwänze, geschält Artikel-Nr. 579</t>
  </si>
  <si>
    <t xml:space="preserve">Deutsche See: Riesen­garnelen, geschält, ohne Darm</t>
  </si>
  <si>
    <t xml:space="preserve">Gekochte Kaltwassergarnelen</t>
  </si>
  <si>
    <t xml:space="preserve">Tief­see­garnelen, geschält Artikel-Nr. 6351</t>
  </si>
  <si>
    <t xml:space="preserve">Ocean Sea Eis­meergarnelen aus Grön­land, ohne Schale</t>
  </si>
  <si>
    <t xml:space="preserve">Golden Seafood Eis­meergarnelen aus Grön­land, geschält</t>
  </si>
  <si>
    <t xml:space="preserve">Deocreme 06/2022</t>
  </si>
  <si>
    <t xml:space="preserve">Deocreme, zertif. Naturkosmetik</t>
  </si>
  <si>
    <t xml:space="preserve">Alterra Deocreme mit Bio-Sheabutter</t>
  </si>
  <si>
    <t xml:space="preserve">Alviana Deocreme Bio-Baumwolle</t>
  </si>
  <si>
    <t xml:space="preserve">Ben&amp;Anna Deo Creme Persian Lime</t>
  </si>
  <si>
    <t xml:space="preserve">Fair Squared Shea Deocreme</t>
  </si>
  <si>
    <t xml:space="preserve">Hello simple Deocreme Palmarosa Lavendel</t>
  </si>
  <si>
    <t xml:space="preserve">I+M We Reduce! Deo Creme Rose</t>
  </si>
  <si>
    <t xml:space="preserve">Lavera Natural&amp;Strong Deo Creme</t>
  </si>
  <si>
    <t xml:space="preserve">Lekker Natürliche Deocreme Pfefferminz&amp;Rosmarin</t>
  </si>
  <si>
    <t xml:space="preserve">Lenn&amp;Levia Deo Creme Grapefruit</t>
  </si>
  <si>
    <t xml:space="preserve">Niyok Natürliches Deodorant 2 in 1 Schutz Green touch</t>
  </si>
  <si>
    <t xml:space="preserve">Rosenrot Deo Creme Gute Laune</t>
  </si>
  <si>
    <t xml:space="preserve">Terra Naturi Soft Fresh Deocreme</t>
  </si>
  <si>
    <t xml:space="preserve">We Love Deodorant Forever Fresh</t>
  </si>
  <si>
    <t xml:space="preserve">Alverde Deocreme Bio Orange BioSheabutter</t>
  </si>
  <si>
    <t xml:space="preserve">Deocreme</t>
  </si>
  <si>
    <t xml:space="preserve">CD Deocreme</t>
  </si>
  <si>
    <t xml:space="preserve">Isana Deocreme mit Natron</t>
  </si>
  <si>
    <t xml:space="preserve">Share Deo Creme Zitronengras&amp;Grüner Tee</t>
  </si>
  <si>
    <t xml:space="preserve">Balea Deocreme mit Natron, Himbeer- und Magnolien-Duft</t>
  </si>
  <si>
    <t xml:space="preserve">Greendoor Deo Creme Classic</t>
  </si>
  <si>
    <t xml:space="preserve">Ponyhütchen Deocreme A Perfect Match(a)</t>
  </si>
  <si>
    <t xml:space="preserve">Schokoladeneis 06/2022</t>
  </si>
  <si>
    <t xml:space="preserve">Bio-Schokoladeneis</t>
  </si>
  <si>
    <t xml:space="preserve">Alnatura Schoko Eiscreme mit frischer Sahne</t>
  </si>
  <si>
    <t xml:space="preserve">Bio Cool Schokoladeneis</t>
  </si>
  <si>
    <t xml:space="preserve">SchokoEis Naturland</t>
  </si>
  <si>
    <t xml:space="preserve">Bio-Schokoladeneis mit Extras</t>
  </si>
  <si>
    <t xml:space="preserve">Schrozberger Milchbauern Schoko Milcheis Demeter</t>
  </si>
  <si>
    <t xml:space="preserve">Kissyo Schokolade Milcheis Demeter</t>
  </si>
  <si>
    <t xml:space="preserve">Schokoladeneis</t>
  </si>
  <si>
    <t xml:space="preserve">Docedo Cioccolata Schokoladen Eiscreme 1562</t>
  </si>
  <si>
    <t xml:space="preserve">Gustavo Gusto Schokt richtig! Schokolade</t>
  </si>
  <si>
    <t xml:space="preserve">Schokoladeneis mit Extras</t>
  </si>
  <si>
    <t xml:space="preserve">Gut&amp;Günstig Eiscreme Schokolade mit Schlagsahne</t>
  </si>
  <si>
    <t xml:space="preserve">e</t>
  </si>
  <si>
    <t xml:space="preserve">Ja! Eiscreme Schokolade mit Schlagsahne</t>
  </si>
  <si>
    <t xml:space="preserve">K-Classic Zartschmelzende Schokolade Eiscreme</t>
  </si>
  <si>
    <t xml:space="preserve">Landliebe Eiscreme Schokolade-Sahne</t>
  </si>
  <si>
    <t xml:space="preserve">Mucci Selecion Premium Schokoladeneiskrem mit Schlagsahne</t>
  </si>
  <si>
    <t xml:space="preserve">Rios Premium Schokolade Eiscreme</t>
  </si>
  <si>
    <t xml:space="preserve">Romanza Schoko Eiscreme mit Schlagsahne</t>
  </si>
  <si>
    <t xml:space="preserve">Ben&amp;Jerry’s Cocolate Fudge Brownie Ice Creme</t>
  </si>
  <si>
    <t xml:space="preserve">Cremissimo Schokoladen Traum Eis</t>
  </si>
  <si>
    <t xml:space="preserve">Mövenpick: Chocolate Chips Eis</t>
  </si>
  <si>
    <t xml:space="preserve">Telemedizi­nische Platt­formen</t>
  </si>
  <si>
    <t xml:space="preserve">Teleclinic (www.teleclinic.com)</t>
  </si>
  <si>
    <t xml:space="preserve">07/2022</t>
  </si>
  <si>
    <t xml:space="preserve">Kry (kry.de)</t>
  </si>
  <si>
    <t xml:space="preserve">Text­mar­ker, Tin­ten und Tin­ten­rol­ler 08/2022</t>
  </si>
  <si>
    <t xml:space="preserve">Tinten</t>
  </si>
  <si>
    <t xml:space="preserve">Online: Kombi Tinten­patronen Königs­blau</t>
  </si>
  <si>
    <t xml:space="preserve">Rossmann: Schreib­welt Kombi-Tinten­patronen 10er-Set Königs­blau</t>
  </si>
  <si>
    <t xml:space="preserve">Herlitz: Uni­versal-Tinten­patronen Königs­blau</t>
  </si>
  <si>
    <t xml:space="preserve">Stylex: Uni­versal-Tinten­patronen Königs­blau</t>
  </si>
  <si>
    <t xml:space="preserve">Lamy: T10 Blau</t>
  </si>
  <si>
    <t xml:space="preserve">Stabilo: Tinten­patronen Blau</t>
  </si>
  <si>
    <t xml:space="preserve">Tintenroller</t>
  </si>
  <si>
    <t xml:space="preserve">Lamy: Safari Blue Tinten­roller</t>
  </si>
  <si>
    <t xml:space="preserve">Gut &amp; Günstig 2x Radier­bare Tinten­roller</t>
  </si>
  <si>
    <t xml:space="preserve">Jes Collection: Tinten­roller mit Radier­funk­tion</t>
  </si>
  <si>
    <t xml:space="preserve">Eylo: Tinten­roller Eraze</t>
  </si>
  <si>
    <t xml:space="preserve">Kurkuma 07/2022</t>
  </si>
  <si>
    <t xml:space="preserve">Kurkuma, bio</t>
  </si>
  <si>
    <t xml:space="preserve">Dennree Kurkuma gemahlen, Naturland</t>
  </si>
  <si>
    <t xml:space="preserve">Grillkohle und -briketts 06/2020 07/2022</t>
  </si>
  <si>
    <t xml:space="preserve">Grillholzkohle</t>
  </si>
  <si>
    <t xml:space="preserve">Dehner Grill-Holzkohle</t>
  </si>
  <si>
    <t xml:space="preserve">Grillholz Kohle Holzkohlewerk Lüneburg</t>
  </si>
  <si>
    <t xml:space="preserve">Kingstone Premium Charcoal</t>
  </si>
  <si>
    <t xml:space="preserve">Bauhaus</t>
  </si>
  <si>
    <t xml:space="preserve">Nero Bio Grillkohle</t>
  </si>
  <si>
    <t xml:space="preserve">Pro Fagus Der Sommer Hit Premium Buchen Grill Holzkohle</t>
  </si>
  <si>
    <t xml:space="preserve">Weber Premium Grill Holzkohle</t>
  </si>
  <si>
    <t xml:space="preserve">Grillbriketts</t>
  </si>
  <si>
    <t xml:space="preserve">Flammenco Grill-Holzkohlebrikett</t>
  </si>
  <si>
    <t xml:space="preserve">Gut und Günstig Grill Briketts</t>
  </si>
  <si>
    <t xml:space="preserve">Kingstone Premium Charcoal Briquettes</t>
  </si>
  <si>
    <t xml:space="preserve">Pro Fagus Grillis Premim Buchen Grill Holzkohlebriketts</t>
  </si>
  <si>
    <t xml:space="preserve">Weber Briquettes</t>
  </si>
  <si>
    <t xml:space="preserve">BBQ Grill-Holzkohle</t>
  </si>
  <si>
    <t xml:space="preserve">Edeka Zuhause Grill Holzkohle</t>
  </si>
  <si>
    <t xml:space="preserve">Countryside Let’s BBG Buchenholzkohle</t>
  </si>
  <si>
    <t xml:space="preserve">Mr. Gardenser Grill-Holzkohle</t>
  </si>
  <si>
    <t xml:space="preserve">Hagebau</t>
  </si>
  <si>
    <t xml:space="preserve">Grillholzbriketts</t>
  </si>
  <si>
    <t xml:space="preserve">Nero Bio Grillbrikett, Naturland</t>
  </si>
  <si>
    <t xml:space="preserve">Olio Bric Gourmet-Grill-Briketts aus Olivenkernen</t>
  </si>
  <si>
    <t xml:space="preserve">Fuß</t>
  </si>
  <si>
    <t xml:space="preserve">Fußbalsam</t>
  </si>
  <si>
    <t xml:space="preserve">Fußbalsam, Naturkosmetik</t>
  </si>
  <si>
    <t xml:space="preserve">Alterra Fussbalsam Bio Avocado &amp; Bio Zitrone</t>
  </si>
  <si>
    <t xml:space="preserve">08/2022</t>
  </si>
  <si>
    <t xml:space="preserve">Alviana Fuscreme Bio-Salbei</t>
  </si>
  <si>
    <t xml:space="preserve">Dr. Hauschka, Fußcreme</t>
  </si>
  <si>
    <t xml:space="preserve">Dresdner Essenz Fuß-Balsam Bio-Minze/Liemtte</t>
  </si>
  <si>
    <t xml:space="preserve">Balea Fusscreme Intensiv</t>
  </si>
  <si>
    <t xml:space="preserve">Balea Massage&amp;Pflege Fussbalsam FeelWell</t>
  </si>
  <si>
    <t xml:space="preserve">Barfuss Hanf Fußbalsam</t>
  </si>
  <si>
    <t xml:space="preserve">Efasit Classic Fuß Balsam</t>
  </si>
  <si>
    <t xml:space="preserve">Fußwohl Wohlfühl Balsam</t>
  </si>
  <si>
    <t xml:space="preserve">Fußwohl Pflege Balsam Avodaco&amp;Mandelöl</t>
  </si>
  <si>
    <t xml:space="preserve">Kneipp Sekunden Fusscreme</t>
  </si>
  <si>
    <t xml:space="preserve">Knepp Hydro Fusscreme Aloe Vera Wasserminze</t>
  </si>
  <si>
    <t xml:space="preserve">Cien Balsam Fusspflege</t>
  </si>
  <si>
    <t xml:space="preserve">Cien Fusscreme Teebaumöl</t>
  </si>
  <si>
    <t xml:space="preserve">Lavera Basis Sensitiv Fusscreme</t>
  </si>
  <si>
    <t xml:space="preserve">Terra Naturi Intensa Care Fussbalsam</t>
  </si>
  <si>
    <t xml:space="preserve">Müler</t>
  </si>
  <si>
    <t xml:space="preserve">Speick Natural Aktiv Fussbalsam</t>
  </si>
  <si>
    <t xml:space="preserve">Weleda Fußbalsam</t>
  </si>
  <si>
    <t xml:space="preserve">Elkos Feet Fußbalsam Intesiv</t>
  </si>
  <si>
    <t xml:space="preserve">Today Soft Fussbalsam</t>
  </si>
  <si>
    <t xml:space="preserve">Yves Rocher Nutrition Fusscreme mit Lavendel</t>
  </si>
  <si>
    <t xml:space="preserve">Jean&amp;Lean Reichhaltige Fußcreme</t>
  </si>
  <si>
    <t xml:space="preserve">Tetesept foot care Hydro Express Fußbalsam</t>
  </si>
  <si>
    <t xml:space="preserve">Trinkwassersprudler 08/2022</t>
  </si>
  <si>
    <t xml:space="preserve">Trinkwassersprudler</t>
  </si>
  <si>
    <t xml:space="preserve">Sodastream Duo Wassersprudler</t>
  </si>
  <si>
    <t xml:space="preserve">Aarke Carbenator 3 Wassersprudler, mattschwarz</t>
  </si>
  <si>
    <t xml:space="preserve">Brita Wasserstrudler Soda One</t>
  </si>
  <si>
    <t xml:space="preserve">Mysoda Woody Wasserstrudler grau</t>
  </si>
  <si>
    <t xml:space="preserve">Philips GoZero Wasserstrudler ADD4902</t>
  </si>
  <si>
    <t xml:space="preserve">Sodastream Terra Wasserstrudler</t>
  </si>
  <si>
    <t xml:space="preserve">Gekühlte Bio-Tofus 10/2021, Naturtofu 09/2022</t>
  </si>
  <si>
    <t xml:space="preserve">Naturtofu</t>
  </si>
  <si>
    <t xml:space="preserve">Alnatura: Tofu Natur</t>
  </si>
  <si>
    <t xml:space="preserve">Rewe: Bio, Tofu Natur, Mild</t>
  </si>
  <si>
    <t xml:space="preserve">Mein veggie Tag, Natur Veganer Bio Tofu, schnittfest</t>
  </si>
  <si>
    <t xml:space="preserve">09/2022</t>
  </si>
  <si>
    <t xml:space="preserve">Take it veggie, Bio Tofu Natur</t>
  </si>
  <si>
    <t xml:space="preserve">Räuchertofu</t>
  </si>
  <si>
    <t xml:space="preserve">Take it veggie, Bio Tofu geräuchert</t>
  </si>
  <si>
    <t xml:space="preserve">Alnatura: Räucher Tofu</t>
  </si>
  <si>
    <t xml:space="preserve">Kato: Tofu Geräuchert</t>
  </si>
  <si>
    <t xml:space="preserve">Seidentofu</t>
  </si>
  <si>
    <t xml:space="preserve">Alnatura: Seidentofu</t>
  </si>
  <si>
    <t xml:space="preserve">Taifun: Seidentofu</t>
  </si>
  <si>
    <t xml:space="preserve">Bio-Naturtofu</t>
  </si>
  <si>
    <t xml:space="preserve">Berief Bio Tofu Natur, Naturland</t>
  </si>
  <si>
    <t xml:space="preserve">Bioladen Tofu Natur</t>
  </si>
  <si>
    <t xml:space="preserve">Dennree Tofu Natur</t>
  </si>
  <si>
    <t xml:space="preserve">dm Bio Tofu Natur</t>
  </si>
  <si>
    <t xml:space="preserve">Edeka Bio My Veggie Tofu Classic</t>
  </si>
  <si>
    <t xml:space="preserve">Ener bio Tofu Natur</t>
  </si>
  <si>
    <t xml:space="preserve">Lord of Tofu Natural Tofu, fermented by Kombucha</t>
  </si>
  <si>
    <t xml:space="preserve">Nagel Nigari Tofu Natur</t>
  </si>
  <si>
    <t xml:space="preserve">Rewe Bio vegan Tofu Natur, Naturland</t>
  </si>
  <si>
    <t xml:space="preserve">Taifun Tofu Natur</t>
  </si>
  <si>
    <t xml:space="preserve">Tegut Bio Tofu Natur</t>
  </si>
  <si>
    <t xml:space="preserve">Tukan Tofu Natur</t>
  </si>
  <si>
    <t xml:space="preserve">Vantastic Food Bio Tofu Natur</t>
  </si>
  <si>
    <t xml:space="preserve">Vemondo Bio Tofu Natur</t>
  </si>
  <si>
    <t xml:space="preserve">Alnatura Tofu Natur</t>
  </si>
  <si>
    <t xml:space="preserve">Bio Sonne Bio-Tofu Natur, schnittfest</t>
  </si>
  <si>
    <t xml:space="preserve">Bioasia Organic Tofu</t>
  </si>
  <si>
    <t xml:space="preserve">Biobio Tofu, schnittfest</t>
  </si>
  <si>
    <t xml:space="preserve">Kato Tofu Natur, zart</t>
  </si>
  <si>
    <t xml:space="preserve">K-Take it veggie Bio Tofu Natur</t>
  </si>
  <si>
    <t xml:space="preserve">Naturgut Bio Tofu Natur, schnittfest</t>
  </si>
  <si>
    <t xml:space="preserve">Apfelsaft 09/2020, 03/2022, 09/2022</t>
  </si>
  <si>
    <t xml:space="preserve">Bioladen Apfelsaft naturtrüb, Bioland</t>
  </si>
  <si>
    <t xml:space="preserve">Bio-Apfelsaft</t>
  </si>
  <si>
    <t xml:space="preserve">Dennree Apfel Saft naturtrüb</t>
  </si>
  <si>
    <t xml:space="preserve">dm Bio Apfelsaft naturtrüb</t>
  </si>
  <si>
    <t xml:space="preserve">Höllinger Bio Wilder Apfel naturtrüb</t>
  </si>
  <si>
    <t xml:space="preserve">Rabenhorster Streuobstapfel</t>
  </si>
  <si>
    <t xml:space="preserve">Voelkel Apfelsaft naturtrüb Streuobstwiesen Initiative</t>
  </si>
  <si>
    <t xml:space="preserve">Beutelsbacher Apfelsaft naturtrüb Demeter</t>
  </si>
  <si>
    <t xml:space="preserve">Alnatur Apfelsaft naturtrüb, Bioland</t>
  </si>
  <si>
    <t xml:space="preserve">Edeka Bio Apfelsaft, naturtrüb</t>
  </si>
  <si>
    <t xml:space="preserve">Ener Bio Apfelsaft, naturtrüb</t>
  </si>
  <si>
    <t xml:space="preserve">Jakoby Bio Apfelsaft naturtrüb, Naturland</t>
  </si>
  <si>
    <t xml:space="preserve">K-Bio Apfelsaft naturtrüb</t>
  </si>
  <si>
    <t xml:space="preserve">Naturgut Bio Apfelsaft, naturtrüb</t>
  </si>
  <si>
    <t xml:space="preserve">Rewe Bio Apfelsaft, naturtrüb, Naturland</t>
  </si>
  <si>
    <t xml:space="preserve">Solevita Organic Apfelsaft naturtrüb, Bioland</t>
  </si>
  <si>
    <t xml:space="preserve">Eos Bio Apfelsaft, naturtrüb</t>
  </si>
  <si>
    <t xml:space="preserve">Apfelsaft</t>
  </si>
  <si>
    <t xml:space="preserve">Amecke Sanfte Säfte Apfel naturtrüb</t>
  </si>
  <si>
    <t xml:space="preserve">Edeka Apfel Direktsaft naturtrüb</t>
  </si>
  <si>
    <t xml:space="preserve">Lindavia Direktsaft Apfel naturtrüb mit Apfelmark</t>
  </si>
  <si>
    <t xml:space="preserve">Rewe Beste Wahl Apfelsaft naturtrüb Direktsaft</t>
  </si>
  <si>
    <t xml:space="preserve">Solevita Apfelsaft Direkt gepresst naturtrüb</t>
  </si>
  <si>
    <t xml:space="preserve">Trimm Apfel naturtrüb</t>
  </si>
  <si>
    <t xml:space="preserve">Weser Gold Apfelsaft naturtrüb</t>
  </si>
  <si>
    <t xml:space="preserve">Beckers Bester naturtrüber Apfel</t>
  </si>
  <si>
    <t xml:space="preserve">Rauch Happy Day 100% Apfel naturtrüb</t>
  </si>
  <si>
    <t xml:space="preserve">Van Nahmen Bio-Apfelsaft von Streuobstwiesen, Bio</t>
  </si>
  <si>
    <t xml:space="preserve">Jeden Tag Apfelsaft, naturtrüb</t>
  </si>
  <si>
    <t xml:space="preserve">K-Favourites Apfelsaft naturtrüb</t>
  </si>
  <si>
    <t xml:space="preserve">Pfanner 100% Apfel Direktsaft naturtrüb</t>
  </si>
  <si>
    <t xml:space="preserve">Nuss-Nougat-Cremes 09/2022</t>
  </si>
  <si>
    <t xml:space="preserve">Bio-Nuss-Nougat-Cremes</t>
  </si>
  <si>
    <t xml:space="preserve">dm Bio Schokocreme Nuss-Nougat, vegan</t>
  </si>
  <si>
    <t xml:space="preserve">Nuss-Nougat-Cremes</t>
  </si>
  <si>
    <t xml:space="preserve">Ja! Nuss-Nougat Creme</t>
  </si>
  <si>
    <t xml:space="preserve">Apfelmus/-mark 04 bzw. 08/2020</t>
  </si>
  <si>
    <t xml:space="preserve">Freshona: Apfelmus</t>
  </si>
  <si>
    <t xml:space="preserve">Apfelmus</t>
  </si>
  <si>
    <t xml:space="preserve">HAK: Apfelmus</t>
  </si>
  <si>
    <t xml:space="preserve">K-Classic: Apfelmus</t>
  </si>
  <si>
    <t xml:space="preserve">Freshona Bio Organic: Apfelmus, leicht gezuckert, Bio</t>
  </si>
  <si>
    <t xml:space="preserve">Apfelmus (bio)</t>
  </si>
  <si>
    <t xml:space="preserve">Bio: Apfelmus, Bio</t>
  </si>
  <si>
    <t xml:space="preserve">Gut Bio: Apfelmus, Bio</t>
  </si>
  <si>
    <t xml:space="preserve">Odenwald: Apfelmus</t>
  </si>
  <si>
    <t xml:space="preserve">Apfelmark (bio)</t>
  </si>
  <si>
    <t xml:space="preserve">lp</t>
  </si>
  <si>
    <t xml:space="preserve">Alnatura: Apfelmark, Bio</t>
  </si>
  <si>
    <t xml:space="preserve">Apfelmark, Bio</t>
  </si>
  <si>
    <t xml:space="preserve">Basic Apfelmark</t>
  </si>
  <si>
    <t xml:space="preserve">Denree-Apfel Mark, Demeter</t>
  </si>
  <si>
    <t xml:space="preserve">Dm Bio Apfelmark</t>
  </si>
  <si>
    <t xml:space="preserve">Ener Bio Apfelmark</t>
  </si>
  <si>
    <t xml:space="preserve">Eden Apfelmark</t>
  </si>
  <si>
    <t xml:space="preserve">Beste Ernte Apfelmus</t>
  </si>
  <si>
    <t xml:space="preserve">Jeden Tag Apfelmus aus Golden Delicious</t>
  </si>
  <si>
    <t xml:space="preserve">Penny Aofelmus</t>
  </si>
  <si>
    <t xml:space="preserve">Sonnen Bassermann Apfelmus</t>
  </si>
  <si>
    <t xml:space="preserve">Bauckhof Apfelmark</t>
  </si>
  <si>
    <t xml:space="preserve">Campo Verde Apfelmark, Demeter</t>
  </si>
  <si>
    <t xml:space="preserve">Freshona Bio Fruchtmark Apfel</t>
  </si>
  <si>
    <t xml:space="preserve">K-Bio Apfelmark</t>
  </si>
  <si>
    <t xml:space="preserve">Nur Puur Apfelmark, Demeter</t>
  </si>
  <si>
    <t xml:space="preserve">Gut&amp;Günstig Apfelmus ohne Zuckerzusatz</t>
  </si>
  <si>
    <t xml:space="preserve">Naturgut Bio Apfelmus ohne Zuckerzusatz</t>
  </si>
  <si>
    <t xml:space="preserve">Odenwald: Apfelmus 0% Zuckerzusatz</t>
  </si>
  <si>
    <t xml:space="preserve">Freshona Apfelmus gezuckert</t>
  </si>
  <si>
    <t xml:space="preserve">Bio Teemischungen mit Hanf</t>
  </si>
  <si>
    <t xml:space="preserve">Gut Bio Apfelmus</t>
  </si>
  <si>
    <t xml:space="preserve">River Valley Apfelmus</t>
  </si>
  <si>
    <t xml:space="preserve">Bio-Hanfsamen</t>
  </si>
  <si>
    <t xml:space="preserve">Hanfprodukte 10/2022</t>
  </si>
  <si>
    <t xml:space="preserve">Pukka Peace Bio-Kräutertee, Beutel</t>
  </si>
  <si>
    <t xml:space="preserve">Teekanne Organics Happy Time, Beutel</t>
  </si>
  <si>
    <t xml:space="preserve">Alnatura Hanfsamen geschält</t>
  </si>
  <si>
    <t xml:space="preserve">Clasen Bio Hanfsamen</t>
  </si>
  <si>
    <t xml:space="preserve">Kernige Bio Haferflocken</t>
  </si>
  <si>
    <t xml:space="preserve">EnerBio Hanfsamen geschält</t>
  </si>
  <si>
    <t xml:space="preserve">Dm bio Hanfsamen geschält</t>
  </si>
  <si>
    <t xml:space="preserve">Kernige Haferflocken</t>
  </si>
  <si>
    <t xml:space="preserve">Haferflocken Großblatt, Bioland</t>
  </si>
  <si>
    <t xml:space="preserve">Bauckhof Bio Haferflocken Großblatt, Demeter</t>
  </si>
  <si>
    <t xml:space="preserve">Campo Verde Haferflocken Großblatt, Demeter</t>
  </si>
  <si>
    <t xml:space="preserve">Dennree Haferflocken Großblatt, Bioland</t>
  </si>
  <si>
    <t xml:space="preserve">dm Bio Haferflocken Großblatt</t>
  </si>
  <si>
    <t xml:space="preserve">EnerBio Haferflocken Großblatt, Bioland</t>
  </si>
  <si>
    <t xml:space="preserve">Heimbach-Mühle Bio Kernige Haferflocken</t>
  </si>
  <si>
    <t xml:space="preserve">K-Bio Kernige Haferflocken</t>
  </si>
  <si>
    <t xml:space="preserve">Kölln Bio Haferflocken kernige</t>
  </si>
  <si>
    <t xml:space="preserve">Reformhaus Kernblatflocken grob</t>
  </si>
  <si>
    <t xml:space="preserve">Spielberger Mühle Haferflocken Großblatt, Demeter</t>
  </si>
  <si>
    <t xml:space="preserve">Crownfield Bio Organic Haferflocken kernig</t>
  </si>
  <si>
    <t xml:space="preserve">Davert Großblatt Haferflocken, Bioland</t>
  </si>
  <si>
    <t xml:space="preserve">Wurzener Haferflocken, kernig</t>
  </si>
  <si>
    <t xml:space="preserve">Crownfield Kernige Haferflocken</t>
  </si>
  <si>
    <t xml:space="preserve">Echte Kölln Kernige</t>
  </si>
  <si>
    <t xml:space="preserve">Globus Kernige Haferflocken</t>
  </si>
  <si>
    <t xml:space="preserve">Gut&amp;Günstig Haferflocken kernige</t>
  </si>
  <si>
    <t xml:space="preserve">K-Klassik Kernige Haferflocken</t>
  </si>
  <si>
    <t xml:space="preserve">gewachste Zahnseide</t>
  </si>
  <si>
    <t xml:space="preserve">Tegut Vollkorn Haferflocken, kernige</t>
  </si>
  <si>
    <t xml:space="preserve">Zahnseide 10/2022</t>
  </si>
  <si>
    <t xml:space="preserve">Curapox PTFE dental tape DF820</t>
  </si>
  <si>
    <t xml:space="preserve">Dontodent Zahnband extra gleitfähig mit Minzaroma</t>
  </si>
  <si>
    <t xml:space="preserve">Oral-B Pro Expert Premium Zahnseide</t>
  </si>
  <si>
    <t xml:space="preserve">Freakz Natur Zahnseide Plastikfrei und vegan, Karton</t>
  </si>
  <si>
    <t xml:space="preserve">Outdoor Frekz Natur Zahnseide, Glasflakon</t>
  </si>
  <si>
    <t xml:space="preserve">Smyle Dental Floss Plastic-Free</t>
  </si>
  <si>
    <t xml:space="preserve">The Humble Co. Zahnseide Frische Minze</t>
  </si>
  <si>
    <t xml:space="preserve">Today Dent Zahnseide, gewachste, Mintgeschmack</t>
  </si>
  <si>
    <t xml:space="preserve">Vömel Zahnseide reine Seide mit Bienenwachs</t>
  </si>
  <si>
    <t xml:space="preserve">Yaweco Vegane Zahnseide pflanzlich gewachst</t>
  </si>
  <si>
    <t xml:space="preserve">Yaweco Zahnseide Seide-Bienwachs, nachfüllbar</t>
  </si>
  <si>
    <t xml:space="preserve">Dentalux Zahnband besonders gleitfähig, Minzaroma</t>
  </si>
  <si>
    <t xml:space="preserve">Dentalux Zahnseide Gewachst, Minzaromo</t>
  </si>
  <si>
    <t xml:space="preserve">Dentalux Zahnseide aufquellend Minzarom</t>
  </si>
  <si>
    <t xml:space="preserve">Dontodent Zahnseide Sensitive Floss</t>
  </si>
  <si>
    <t xml:space="preserve">ungewachste Zahnseide</t>
  </si>
  <si>
    <t xml:space="preserve">Meridol Flausch-Zahnseide, gewachst, Mint</t>
  </si>
  <si>
    <t xml:space="preserve">Oral B Essential Floss Zahnseide gewachst, Minzgeschmack</t>
  </si>
  <si>
    <t xml:space="preserve">oral B Satintape Minze</t>
  </si>
  <si>
    <t xml:space="preserve">Prokudent Zahnseide Sensitiv, mit Mintgeschmack</t>
  </si>
  <si>
    <t xml:space="preserve">Diadent Zahnseide ungewachst</t>
  </si>
  <si>
    <t xml:space="preserve">Naturvell Zahnseide Classic, ungewachst</t>
  </si>
  <si>
    <t xml:space="preserve">Spezialzahnseide</t>
  </si>
  <si>
    <t xml:space="preserve">Oral B Essential Floss Zahnseide ungewachst</t>
  </si>
  <si>
    <t xml:space="preserve">Bevola Zahnband mit Minzaroma, besonders gleitfähig</t>
  </si>
  <si>
    <t xml:space="preserve">Diadent Zahnband extra gleitfähig mit Minzgeschmack</t>
  </si>
  <si>
    <t xml:space="preserve">Elmex Zahnseide ungewachst, Minze</t>
  </si>
  <si>
    <t xml:space="preserve">Diadent Orhtdontic Floss Spezial-Zahnseide</t>
  </si>
  <si>
    <t xml:space="preserve">Duschshampoos für Kinder, zertifizierte Naturkosmetik</t>
  </si>
  <si>
    <t xml:space="preserve">Gum Access Floss</t>
  </si>
  <si>
    <t xml:space="preserve">Meridol Special Floss</t>
  </si>
  <si>
    <t xml:space="preserve">Duschshampoo, Shampoos für Kinder 08/2020</t>
  </si>
  <si>
    <t xml:space="preserve">Dresdner Essenz Dreckspatz 3in1Duschgel Alles wird gut</t>
  </si>
  <si>
    <t xml:space="preserve">Eco Cosmetics Baby&amp;Kids Shampoo/Duschgel</t>
  </si>
  <si>
    <t xml:space="preserve">Duschshampoos für Kinder</t>
  </si>
  <si>
    <t xml:space="preserve">Logona Kids Shampoo&amp;Duschgel</t>
  </si>
  <si>
    <t xml:space="preserve">Sante FamilyKids Shampoo&amp;Duschgel für kleine Entdecker</t>
  </si>
  <si>
    <t xml:space="preserve">Topfer Kids Care Super Power Dutschgel &amp; Shampoo</t>
  </si>
  <si>
    <t xml:space="preserve">Weleda Kids 2in1 Shower&amp;Shampoo Spitzige Limette</t>
  </si>
  <si>
    <t xml:space="preserve">Balea Dusche&amp;Shampoo Shinging Star</t>
  </si>
  <si>
    <t xml:space="preserve">Beauty Kids Ritter Drachenzahn 2in1 Dusche+Shampoo Sport</t>
  </si>
  <si>
    <t xml:space="preserve">Bevola Kids 2in1 Shampoo&amp;Dusche Zauberritter</t>
  </si>
  <si>
    <t xml:space="preserve">Elecurina Kids 3in1 Duschgel, Shampoo&amp;Pflegespülung Happy</t>
  </si>
  <si>
    <t xml:space="preserve">Isana Kids 2in1 Dusche&amp;Shampoo Dinausaurier Freunde</t>
  </si>
  <si>
    <t xml:space="preserve">Jean&amp;Len Duschgel&amp;Shampoo für Superhelden</t>
  </si>
  <si>
    <t xml:space="preserve">Mamia Shampoo&amp;Dusche Der König der Löwen Mango-Duft</t>
  </si>
  <si>
    <t xml:space="preserve">Saubär 2in1 Dusche+Shampoo sportlich-frisch</t>
  </si>
  <si>
    <t xml:space="preserve">Tetesept Kinder Duschspaß Capt‘n Sharky 2in1</t>
  </si>
  <si>
    <t xml:space="preserve">Kinder­shampoos - 2in1</t>
  </si>
  <si>
    <t xml:space="preserve">Bobini super Kicker Duschgel, Shampoo, Schaubad 3in1</t>
  </si>
  <si>
    <t xml:space="preserve">Kinder­shampoos – 2in1</t>
  </si>
  <si>
    <t xml:space="preserve">Kneipp Naturkind Drachenkraft Shampoo&amp;Dusche</t>
  </si>
  <si>
    <t xml:space="preserve">Nivea Kids 3in1 Duschgel, Shampoo&amp;Spülung Apfelduft</t>
  </si>
  <si>
    <t xml:space="preserve">Schauma Kids Shampoo&amp;Waschgel</t>
  </si>
  <si>
    <t xml:space="preserve">Garnier Wahre Schätze: Für Kinder Mildes 2 in 1 Shampoo Aprikose &amp; Baumwollblüte</t>
  </si>
  <si>
    <t xml:space="preserve">Kinder­shampoos</t>
  </si>
  <si>
    <t xml:space="preserve">Schwarzkopf Schauma Kids: Shampoo &amp; Balsam1</t>
  </si>
  <si>
    <t xml:space="preserve">Isana Kids: 2in1 Dusche&amp;Shampoo Piraten Insel</t>
  </si>
  <si>
    <t xml:space="preserve">dm Balea: Dusche &amp; Shampoo Shining Star</t>
  </si>
  <si>
    <t xml:space="preserve">Sebamed Baby &amp; Kind: Waschlotion Haut &amp; Haar mit Panthenol</t>
  </si>
  <si>
    <t xml:space="preserve">Hipp: Kinder Shampoo Sensitiv Mit Spülung Baby Sanft</t>
  </si>
  <si>
    <t xml:space="preserve">Feste Duschshampoos Kinder</t>
  </si>
  <si>
    <t xml:space="preserve">Bübchen: Kinder Shampoo Für zarte Babyhaut Sensitiv</t>
  </si>
  <si>
    <t xml:space="preserve">Secrets de Provence: Mon Shampoing pour enfants</t>
  </si>
  <si>
    <t xml:space="preserve">Dresdner Essenz Dreckspatz 3in1Duschgel Brombeer-Duf</t>
  </si>
  <si>
    <t xml:space="preserve">Weleda Kids 2in1 Shower&amp;Shampoo Fruchtige Orange</t>
  </si>
  <si>
    <t xml:space="preserve">Foamie Kids 2in1 Festes Shampoo und Duschgel</t>
  </si>
  <si>
    <t xml:space="preserve">Hydrophil Die Maus Shampoo&amp;Dusche 2in1, Fruchtiger Apfel</t>
  </si>
  <si>
    <t xml:space="preserve">Balea Dusche&amp;Shampoo Cool Diver</t>
  </si>
  <si>
    <t xml:space="preserve">Isana Kids 3in1 Dusche, Shampoo, Pflegespülung Fussball Star</t>
  </si>
  <si>
    <t xml:space="preserve">Tetesept Kinder Duschspaß 2in1 Rosalie Regenbogen</t>
  </si>
  <si>
    <t xml:space="preserve">Bübchen 2in1 Shampoo&amp;Duschgel Tigerwäsche</t>
  </si>
  <si>
    <t xml:space="preserve">Cien 2in1 Shampoo Dusche Lovely Unicorn</t>
  </si>
  <si>
    <t xml:space="preserve">Nickelodeon Paw Patrol 2in1 Duschgel&amp;Shampoo</t>
  </si>
  <si>
    <t xml:space="preserve">Kartoffelchips etc.  08/2022</t>
  </si>
  <si>
    <t xml:space="preserve">Kartoffelchips</t>
  </si>
  <si>
    <t xml:space="preserve">Krosse Kerle: Tomate &amp; Paprika</t>
  </si>
  <si>
    <t xml:space="preserve">11/2022</t>
  </si>
  <si>
    <t xml:space="preserve">Crunchips: Paprika</t>
  </si>
  <si>
    <t xml:space="preserve">Sun Snacks Chips Paprika Style</t>
  </si>
  <si>
    <t xml:space="preserve">Chio: Red Paprika Chips</t>
  </si>
  <si>
    <t xml:space="preserve">Kartoffelsnacks</t>
  </si>
  <si>
    <t xml:space="preserve">Pom-Bär: Original</t>
  </si>
  <si>
    <t xml:space="preserve">K-Classic Sonne Mond &amp; Sterne Snack</t>
  </si>
  <si>
    <t xml:space="preserve">Stapelchips</t>
  </si>
  <si>
    <t xml:space="preserve">Gut &amp; Günstig Chips for Friends Paprika</t>
  </si>
  <si>
    <t xml:space="preserve">Ja Stapelchips Paprika</t>
  </si>
  <si>
    <t xml:space="preserve">Paketdienste 11/2022 (Preise je nach Paketgröße sehr unterschiedlich)</t>
  </si>
  <si>
    <t xml:space="preserve">Paketdienste</t>
  </si>
  <si>
    <t xml:space="preserve">DHL</t>
  </si>
  <si>
    <t xml:space="preserve">DPS</t>
  </si>
  <si>
    <t xml:space="preserve">Hermes</t>
  </si>
  <si>
    <t xml:space="preserve">GLS</t>
  </si>
  <si>
    <t xml:space="preserve">ups</t>
  </si>
  <si>
    <t xml:space="preserve">Amazon (Zustellung einwandfrei, Versand nicht möglich, deshalb keine Bewertung)</t>
  </si>
  <si>
    <t xml:space="preserve">Slipeinlagen, Ultrabinden 11/2022</t>
  </si>
  <si>
    <t xml:space="preserve">Slipeinlagen</t>
  </si>
  <si>
    <t xml:space="preserve">Cosmea Bio&amp;Vegan Slipeinlagen, normal ohne Duft</t>
  </si>
  <si>
    <t xml:space="preserve">Jessa Slipeinlagen Acitve Shape normal</t>
  </si>
  <si>
    <t xml:space="preserve">Siempre Slipeinlagen, normal mit Frischeduft u. Aloe Vera</t>
  </si>
  <si>
    <t xml:space="preserve">Tena Dailies Slipeinlagen, normal</t>
  </si>
  <si>
    <t xml:space="preserve">Always Dailies Cotton Protection Slipeinlage, normal</t>
  </si>
  <si>
    <t xml:space="preserve">Always Dailies Fresh&amp;Protect Slipeeinlage, normal</t>
  </si>
  <si>
    <t xml:space="preserve">Be She Slipeinlage, normal</t>
  </si>
  <si>
    <t xml:space="preserve">Bevola Slipeinlage Classic</t>
  </si>
  <si>
    <t xml:space="preserve">Carefree Cotton Feel Slipeinlagen, normal</t>
  </si>
  <si>
    <t xml:space="preserve">Cosmea Slipeinlagen, normal ohne Duft</t>
  </si>
  <si>
    <t xml:space="preserve">Duchesse Slipeinlagen, normal</t>
  </si>
  <si>
    <t xml:space="preserve">Facelle Slipeinlagen Flexible White, Slip&amp;String</t>
  </si>
  <si>
    <t xml:space="preserve">Facelle So Free Slipeinlage, normal</t>
  </si>
  <si>
    <t xml:space="preserve">Floriola 45 Slipeinlagen, normal sensitiv</t>
  </si>
  <si>
    <t xml:space="preserve">Jeden Tag Slipeinlagen, normal</t>
  </si>
  <si>
    <t xml:space="preserve">Jessa Nature Slipeinlagen Cotton, normal</t>
  </si>
  <si>
    <t xml:space="preserve">Masmi Natural Cotton Bio Slipeinlagen, anatomical</t>
  </si>
  <si>
    <t xml:space="preserve">Mylily 32 Bio Slipenlagen</t>
  </si>
  <si>
    <t xml:space="preserve">Natracara Panty Liners, curved</t>
  </si>
  <si>
    <t xml:space="preserve">Organyc24 Slipeinlagen, leichte Tage, gefaltet</t>
  </si>
  <si>
    <t xml:space="preserve">Rewe Beste Wahl Slipeinlagen, normal</t>
  </si>
  <si>
    <t xml:space="preserve">Sanature 100% Baumwolle Slipeinlage, normal</t>
  </si>
  <si>
    <t xml:space="preserve">Satessa Slipeinlagen, normal</t>
  </si>
  <si>
    <t xml:space="preserve">SlipFlip28, Slipeinlagen</t>
  </si>
  <si>
    <t xml:space="preserve">Ultrabinden</t>
  </si>
  <si>
    <t xml:space="preserve">Always Ultra Binden, normal mit Flügeln</t>
  </si>
  <si>
    <t xml:space="preserve">Be She Ultrabinden, normal mit Flügeln</t>
  </si>
  <si>
    <t xml:space="preserve">Facelle  So Free Ultra Binden, normal mit Flügel</t>
  </si>
  <si>
    <t xml:space="preserve">Duchesse Ultra Binden, normal mit Flügel</t>
  </si>
  <si>
    <t xml:space="preserve">Facelle Ultra Binden, normal + Flügel</t>
  </si>
  <si>
    <t xml:space="preserve">Floriola 20 Ultra Binden, normal mit Flügel</t>
  </si>
  <si>
    <t xml:space="preserve">Jessa Ultra-Binden Dry Comfort, normal mit Flügel</t>
  </si>
  <si>
    <t xml:space="preserve">Rewe Beste Wahl  Binden Ultra, normal mit Flügel</t>
  </si>
  <si>
    <t xml:space="preserve">Satessa Damenbinden Ultra Dünn, normal mit Flügel</t>
  </si>
  <si>
    <t xml:space="preserve">Siempre Ultra-Binden, normal mit Flügel und Aloe Vera</t>
  </si>
  <si>
    <t xml:space="preserve">Always Cotton Protection Ultra Binden, normal mit Flügel</t>
  </si>
  <si>
    <t xml:space="preserve">Bevola Ultra Binden, normal mit Flügel</t>
  </si>
  <si>
    <t xml:space="preserve">Cosmea Ultra Binden, normal mit Flügel</t>
  </si>
  <si>
    <t xml:space="preserve">Elkos Women Ultra Binden, normal plus mit Flügel</t>
  </si>
  <si>
    <t xml:space="preserve">Jessa Nature Ultra-Binden-Cotton, normal mit Flügel</t>
  </si>
  <si>
    <t xml:space="preserve">Mylily Bio Binden Ultra Tag, mit Flügel</t>
  </si>
  <si>
    <t xml:space="preserve">Natracara Ultra Extra Pads Organic Cotton Cover, regular</t>
  </si>
  <si>
    <t xml:space="preserve">Sanature Ultra Binden100% Baumwolle, normal mit Flügel</t>
  </si>
  <si>
    <t xml:space="preserve">Sophie Ultra Binden, normal plus mit Flügeln</t>
  </si>
  <si>
    <t xml:space="preserve">Honig 11/2022</t>
  </si>
  <si>
    <t xml:space="preserve">Bio-Honig</t>
  </si>
  <si>
    <t xml:space="preserve">Alnatur Akazienhonig</t>
  </si>
  <si>
    <t xml:space="preserve">Biohophar Bio-Honig Fairtrade cremig</t>
  </si>
  <si>
    <t xml:space="preserve">Dm Bio Akazien Honig</t>
  </si>
  <si>
    <t xml:space="preserve">Gepa Faires Pfund Honig cremig</t>
  </si>
  <si>
    <t xml:space="preserve">Gepa</t>
  </si>
  <si>
    <t xml:space="preserve">Gut Bio Honig cremig</t>
  </si>
  <si>
    <t xml:space="preserve">K-Bio Streichzarter Honig cremig</t>
  </si>
  <si>
    <t xml:space="preserve">Maribel Bio Deutscher Blütenhonig cremig, Bioland</t>
  </si>
  <si>
    <t xml:space="preserve">Rewe Bio Mexikanischer Vierblütenhonig cremig</t>
  </si>
  <si>
    <t xml:space="preserve">Bio Bio Land Honig cremig</t>
  </si>
  <si>
    <t xml:space="preserve">Edeka Bio Landhonig cremig</t>
  </si>
  <si>
    <t xml:space="preserve">Naturgut Bio Landhonig cremig</t>
  </si>
  <si>
    <t xml:space="preserve">Essigreiniger 11/2022</t>
  </si>
  <si>
    <t xml:space="preserve">Essigreiniger</t>
  </si>
  <si>
    <t xml:space="preserve">Blik Essigreiniger</t>
  </si>
  <si>
    <t xml:space="preserve">Denkmit Essigreiniger</t>
  </si>
  <si>
    <t xml:space="preserve">Domol Essigreiniger</t>
  </si>
  <si>
    <t xml:space="preserve">Frosch Essig Reiniger</t>
  </si>
  <si>
    <t xml:space="preserve">W5 Nature Essigreiniger</t>
  </si>
  <si>
    <t xml:space="preserve">Clinair Essigreiniger</t>
  </si>
  <si>
    <t xml:space="preserve">Fit Grüne Kraft Essigreiniger</t>
  </si>
  <si>
    <t xml:space="preserve">Gut &amp; Günstig Essigreiniger</t>
  </si>
  <si>
    <t xml:space="preserve">Heitmann Pure Kraftreiniger Essig+Orange</t>
  </si>
  <si>
    <t xml:space="preserve">Ja! Essigreiniger</t>
  </si>
  <si>
    <t xml:space="preserve">Jeden Tag Essigreiniger</t>
  </si>
  <si>
    <t xml:space="preserve">K-Classic Essigreiniger</t>
  </si>
  <si>
    <t xml:space="preserve">Klina Essigreiniger</t>
  </si>
  <si>
    <t xml:space="preserve">Piva Essigreiniger</t>
  </si>
  <si>
    <t xml:space="preserve">Saubermax Essigreiniger</t>
  </si>
  <si>
    <t xml:space="preserve">Vegane Sahne 12/2022</t>
  </si>
  <si>
    <t xml:space="preserve">Vegane Bio-Sahne</t>
  </si>
  <si>
    <t xml:space="preserve">Allos Hafer Cuisine</t>
  </si>
  <si>
    <t xml:space="preserve">12/2022</t>
  </si>
  <si>
    <t xml:space="preserve">Alnatura Soja Cuisne</t>
  </si>
  <si>
    <t xml:space="preserve">Dm bio Soja Creme Cuisine</t>
  </si>
  <si>
    <t xml:space="preserve">Ecomil Culsine Coco-nut Milk</t>
  </si>
  <si>
    <t xml:space="preserve">Ener Bio Hafer Cuisine</t>
  </si>
  <si>
    <t xml:space="preserve">K-Take it Veggie Vegan Bio Kochcreme Kokos</t>
  </si>
  <si>
    <t xml:space="preserve">Lima Cuisine Rice</t>
  </si>
  <si>
    <t xml:space="preserve">Natumi Hafer Cuisine</t>
  </si>
  <si>
    <t xml:space="preserve">Oatly! Hafer Cuisine</t>
  </si>
  <si>
    <t xml:space="preserve">Rewe Bio Sojacreme Cuisine, Naturland</t>
  </si>
  <si>
    <t xml:space="preserve">Velkine! Frische Bio Hafer Kochcreme, gekühlt</t>
  </si>
  <si>
    <t xml:space="preserve">Voelkel Hafer Cuisine, Demeter</t>
  </si>
  <si>
    <t xml:space="preserve">Probios Vegetal Cuisine Soy Creme</t>
  </si>
  <si>
    <t xml:space="preserve">Provamel Cuisine Rice</t>
  </si>
  <si>
    <t xml:space="preserve">Vegane Sahne</t>
  </si>
  <si>
    <t xml:space="preserve">Food for Future Sojacuisine</t>
  </si>
  <si>
    <t xml:space="preserve">Edeka My Veggie Vegane Kochcreme</t>
  </si>
  <si>
    <t xml:space="preserve">Rama Kochcreme, gekühlt</t>
  </si>
  <si>
    <t xml:space="preserve">Gesicht</t>
  </si>
  <si>
    <t xml:space="preserve">Nachtcremes 11/2020, 12/2022</t>
  </si>
  <si>
    <t xml:space="preserve">Nachtcremes, Anti-Aging-Versprechen</t>
  </si>
  <si>
    <t xml:space="preserve">CD Aloe Effekt Intensive Nachtcreme</t>
  </si>
  <si>
    <t xml:space="preserve">Cosnature Nacht-Creme Granatapfel</t>
  </si>
  <si>
    <t xml:space="preserve">CV Cadea Vera Vital Night Q10 Anti Falten Intensivcreme</t>
  </si>
  <si>
    <t xml:space="preserve">Dr. Scheller Argan&amp;Amaranth AntoFalten Pflege Nacht</t>
  </si>
  <si>
    <t xml:space="preserve">Isana Anti-Falten Nachtcreme Q10</t>
  </si>
  <si>
    <t xml:space="preserve">Terra Naturi Straffende Nachtcreme Regenerattion</t>
  </si>
  <si>
    <t xml:space="preserve">Weleda Glättende Nachtpflege Wildrose</t>
  </si>
  <si>
    <t xml:space="preserve">Nachtcremes</t>
  </si>
  <si>
    <t xml:space="preserve"># b.e. Routine Nachtcreme</t>
  </si>
  <si>
    <t xml:space="preserve">CC Care and Consulting</t>
  </si>
  <si>
    <t xml:space="preserve">Alterra Sleeping Cream</t>
  </si>
  <si>
    <t xml:space="preserve">Alverde Nachtcreme Wildrose</t>
  </si>
  <si>
    <t xml:space="preserve">Annemarie Börling Energynature Regenerierende Nachtcreme</t>
  </si>
  <si>
    <t xml:space="preserve">Cattier Regenerierende Nachtcreme</t>
  </si>
  <si>
    <t xml:space="preserve">Kneipp Nachtcreme Mandelblüten Hautzart</t>
  </si>
  <si>
    <t xml:space="preserve">Levera Basic Sensitiv Regenerativ Nachtcreme</t>
  </si>
  <si>
    <t xml:space="preserve">N.A.E. Energie Nährende Nachtcreme</t>
  </si>
  <si>
    <t xml:space="preserve">Speick Thermal Sensitive Regenerative Nachtcreme</t>
  </si>
  <si>
    <t xml:space="preserve">Aok Schönheits-Schlaf! Nachtcreme</t>
  </si>
  <si>
    <t xml:space="preserve">Balea Feuchtigkeitsspendende Nachtcreme</t>
  </si>
  <si>
    <t xml:space="preserve">M. Asam Aqua Intense Feuchtigkeitsnachstcreme</t>
  </si>
  <si>
    <t xml:space="preserve">Nachtcreme, zert. Naturkosmetik</t>
  </si>
  <si>
    <t xml:space="preserve">Alverde Q10 Nachtcreme Bio-Grapefruit Bio-Sanddorn</t>
  </si>
  <si>
    <t xml:space="preserve">Cien Nature Bio Granatapfel Nachtcreme</t>
  </si>
  <si>
    <t xml:space="preserve">Heliotrop Multi-Peform Nachtcreme Active Hyaluron</t>
  </si>
  <si>
    <t xml:space="preserve">Lavera Re-Energizing Sleeping Cream Bio-Traube&amp;Vitamine E</t>
  </si>
  <si>
    <t xml:space="preserve">Speick Nachtcreme Mit Reichhaltiger Bio-Sheabutter</t>
  </si>
  <si>
    <t xml:space="preserve">Weleda Ausgleichende Nachtpflege Iris</t>
  </si>
  <si>
    <t xml:space="preserve">Alterra Hydro Nachtcreme Bio-Traube</t>
  </si>
  <si>
    <t xml:space="preserve">Alviana Nachtcreme Ageless Q10</t>
  </si>
  <si>
    <t xml:space="preserve">Blütezeit Nachcreme Bio-Wildrose</t>
  </si>
  <si>
    <t xml:space="preserve">Dr. Scheller Anti-Falten Argan Nachcreme</t>
  </si>
  <si>
    <t xml:space="preserve">Sante Schützende Slepping Cream</t>
  </si>
  <si>
    <t xml:space="preserve">Nachtcreme</t>
  </si>
  <si>
    <t xml:space="preserve">Annemarie Börlind Aquanature Feuchtigkeitsspendende Nachtcreme</t>
  </si>
  <si>
    <t xml:space="preserve">Bevola Q10 Anti-Falten Nachtpflege</t>
  </si>
  <si>
    <t xml:space="preserve">Budni-Jooleo Pflegede Nachtcreme mit Weissem Tee</t>
  </si>
  <si>
    <t xml:space="preserve">Cien Q10 Intense Nachpflege Anti-Falten+24h Feuchtigkeit</t>
  </si>
  <si>
    <t xml:space="preserve">CV Cadea Vera Vital Night Q10 Anti Falten</t>
  </si>
  <si>
    <t xml:space="preserve">Elkos Anti Falten Nachtcreme</t>
  </si>
  <si>
    <t xml:space="preserve">Shisara Anti-Falten Nachtcreme SheaButter &amp; Vitaminkomplex</t>
  </si>
  <si>
    <t xml:space="preserve">Körperlotion 04/2022m 12/2022</t>
  </si>
  <si>
    <t xml:space="preserve">Körperlotion</t>
  </si>
  <si>
    <t xml:space="preserve">Balea Reichhaltige Body Milk trockene Haut</t>
  </si>
  <si>
    <t xml:space="preserve">Bevela Reichhaltige Body Milk</t>
  </si>
  <si>
    <t xml:space="preserve">Elkos Reichhaltige Body Milk</t>
  </si>
  <si>
    <t xml:space="preserve">Isana Reichhaltige Body Milk</t>
  </si>
  <si>
    <t xml:space="preserve">Pure &amp; Basic Body Milk, trockene Haut</t>
  </si>
  <si>
    <t xml:space="preserve">Alterra Intensive Körperlotion Bio Sanddorn &amp; Argonöl</t>
  </si>
  <si>
    <t xml:space="preserve">Alverde Körpermilch Bio Kakaobutter Hibiskus</t>
  </si>
  <si>
    <t xml:space="preserve">Eucerin: pH5 lotion Emfpingliche, trockene Haut</t>
  </si>
  <si>
    <t xml:space="preserve">Garnier Body, Urea 24 Intensiv Hautglättende Creme-Milk</t>
  </si>
  <si>
    <t xml:space="preserve">Mixa: Shea Ultra Soft Body Milk Trockne Haut</t>
  </si>
  <si>
    <t xml:space="preserve">Neutrogena: Deep Moisture Sofort einziehende Bodylotion Trockene Haut</t>
  </si>
  <si>
    <t xml:space="preserve">The Body Shop: Moringa Softeneing Body Milk</t>
  </si>
  <si>
    <t xml:space="preserve">Cien: Reichhaltige Bodymilk Trockene Haut</t>
  </si>
  <si>
    <t xml:space="preserve">Lacura: Körpermilch Classic Trockene Haut</t>
  </si>
  <si>
    <t xml:space="preserve">Körperlotion, zertf. Naturkosmetik</t>
  </si>
  <si>
    <t xml:space="preserve">Nivea: Reichhaltige Body Milk Trockene Haut</t>
  </si>
  <si>
    <t xml:space="preserve">Alterra Intensive Körperlotion Bio Sanddorn</t>
  </si>
  <si>
    <t xml:space="preserve">Alverde Cremeöl-Lotion Bio-Arganöl, Bio-Mandel</t>
  </si>
  <si>
    <t xml:space="preserve">Bevola Naturals Bodymilk, Bio-Kakaobutter&amp;Bio-Mango</t>
  </si>
  <si>
    <t xml:space="preserve">Blütezeit Körpermilch Bio Malvenblüte</t>
  </si>
  <si>
    <t xml:space="preserve">Cien Nature Bio Sandorn Bodylotion</t>
  </si>
  <si>
    <t xml:space="preserve">Lavera Basis Sensitiv Body Milk Reichhaltig</t>
  </si>
  <si>
    <t xml:space="preserve">Sante Balance Bodylotion Bio-Aloe Very&amp;Mandelöl</t>
  </si>
  <si>
    <t xml:space="preserve">Sonett Mistelform Lavendel Weihrauch Bodylotion</t>
  </si>
  <si>
    <t xml:space="preserve">Terra Naturi Rich Care Körpermilch</t>
  </si>
  <si>
    <t xml:space="preserve">Urtekrem Soothing Lavender Bodylotion</t>
  </si>
  <si>
    <t xml:space="preserve">Weleda Skin Food Body Lotion</t>
  </si>
  <si>
    <t xml:space="preserve">Dr. Hauschka Mandel Körperbalsam</t>
  </si>
  <si>
    <t xml:space="preserve">Styx Shea Butter Körpercreme</t>
  </si>
  <si>
    <t xml:space="preserve">Barnängen Oil Intensive Body Lotion</t>
  </si>
  <si>
    <t xml:space="preserve">John&amp;Len Reichhaltige Bodymilk Sheabutter</t>
  </si>
  <si>
    <t xml:space="preserve">Kneipp Körperlotion Goodbye Stress</t>
  </si>
  <si>
    <t xml:space="preserve">Lacura Körpermilch Classic</t>
  </si>
  <si>
    <t xml:space="preserve">No Body is Perfect 120H Hypermoisture Body Lotion</t>
  </si>
  <si>
    <t xml:space="preserve">Pure &amp; Basic Reichhaltige Body Milk</t>
  </si>
  <si>
    <t xml:space="preserve">Today Reichhaltige Bodymilk</t>
  </si>
  <si>
    <t xml:space="preserve">CD Feuchtigkeitslotion Wasserlilie</t>
  </si>
  <si>
    <t xml:space="preserve">Sebamed Body Milk</t>
  </si>
  <si>
    <t xml:space="preserve">Waschmittel</t>
  </si>
  <si>
    <t xml:space="preserve">Color­wasch­mittel flüssig 07/2024</t>
  </si>
  <si>
    <t xml:space="preserve">Colorwaschmittel flüssig</t>
  </si>
  <si>
    <t xml:space="preserve">Formil Feinwaschmittel Color</t>
  </si>
  <si>
    <t xml:space="preserve">07/2024</t>
  </si>
  <si>
    <t xml:space="preserve">Domol Feinwaschmittel </t>
  </si>
  <si>
    <t xml:space="preserve">Dalli Fein- &amp; Color Feinwaschmittel </t>
  </si>
  <si>
    <t xml:space="preserve">dm Denkmit Black Sensation Feinwaschmittel </t>
  </si>
  <si>
    <t xml:space="preserve">Vollwaschmittel</t>
  </si>
  <si>
    <t xml:space="preserve">Almawin Vollwaschmittel Konzentrat Lavendel</t>
  </si>
  <si>
    <t xml:space="preserve">Bioladen</t>
  </si>
  <si>
    <t xml:space="preserve">Ecover Universal Waschpulver Konzentrat Lavendel</t>
  </si>
  <si>
    <t xml:space="preserve">Shetlan Vollwaschmittel Super Compact</t>
  </si>
  <si>
    <t xml:space="preserve">Sodasan Voll-Waschpulver</t>
  </si>
  <si>
    <t xml:space="preserve">Lieblingsprodukt</t>
  </si>
  <si>
    <t xml:space="preserve">Sonett Waschmittel Konzentrat im Baukastensystem</t>
  </si>
  <si>
    <t xml:space="preserve">Tandil Utra-Plus Vollwaschmittel</t>
  </si>
  <si>
    <t xml:space="preserve">Flüssigwaschmittel</t>
  </si>
  <si>
    <t xml:space="preserve">Ecover Waschmittel Universal, flüssig</t>
  </si>
  <si>
    <t xml:space="preserve">Salz 07/2021</t>
  </si>
  <si>
    <t xml:space="preserve">Salz</t>
  </si>
  <si>
    <t xml:space="preserve">Kania Fleur de Sel</t>
  </si>
  <si>
    <t xml:space="preserve">01/2023</t>
  </si>
  <si>
    <t xml:space="preserve">Erntesegen: Ur-Salz</t>
  </si>
  <si>
    <t xml:space="preserve">Byodo: Premium Meersalz, feinkörnig</t>
  </si>
  <si>
    <t xml:space="preserve">Rapunzel: Meersalz mit jodhaltigen Algen (Bio)</t>
  </si>
  <si>
    <t xml:space="preserve">Aquasale: Feines Meersalz mit Jod</t>
  </si>
  <si>
    <t xml:space="preserve">Sonnensalz: Jodsalz</t>
  </si>
  <si>
    <t xml:space="preserve"> </t>
  </si>
  <si>
    <t xml:space="preserve">Alnatura Meersalz mit Jod</t>
  </si>
  <si>
    <t xml:space="preserve">Byodo Premium Meersalz</t>
  </si>
  <si>
    <t xml:space="preserve">Erntesegen Ur-Salz, Steinsalz unjodiert</t>
  </si>
  <si>
    <t xml:space="preserve">Naturata Atlantik Meersalz mit jodhaltigen Algen</t>
  </si>
  <si>
    <t xml:space="preserve">Rapunzel Meersalz mit jodhaltigen Algen</t>
  </si>
  <si>
    <t xml:space="preserve">Aquasale Feines Meersalz mit Jod</t>
  </si>
  <si>
    <t xml:space="preserve">Bad Reichhaller Alpen Jodsalz</t>
  </si>
  <si>
    <t xml:space="preserve">Bad Reichhaller Alpensalz</t>
  </si>
  <si>
    <t xml:space="preserve">Carat Jodsalz mit Fluorid</t>
  </si>
  <si>
    <t xml:space="preserve">Chante Sel Jodsalz fein + Fluorid</t>
  </si>
  <si>
    <t xml:space="preserve">Feine Prise Jodsalz mit Fluorid</t>
  </si>
  <si>
    <t xml:space="preserve">Gut &amp; Günstig: Jodsalz mit Fluorid</t>
  </si>
  <si>
    <t xml:space="preserve">Ja! Jodsalz mit Fluorid</t>
  </si>
  <si>
    <t xml:space="preserve">Jeden Tag Jodiertes Speisesalz</t>
  </si>
  <si>
    <t xml:space="preserve">K-Klassik Jodsalz</t>
  </si>
  <si>
    <t xml:space="preserve">La Baleine Feines Meersalz mit Jod und Flourid</t>
  </si>
  <si>
    <t xml:space="preserve">Le Gusto Jodiertes Speisesalz mit Fluori</t>
  </si>
  <si>
    <t xml:space="preserve">Penny Jodsalz mit Fluorid</t>
  </si>
  <si>
    <t xml:space="preserve">Rewe Beste Wahl Jodsalz mit Fluorid und Folsäure</t>
  </si>
  <si>
    <t xml:space="preserve">Sel mit Jod</t>
  </si>
  <si>
    <t xml:space="preserve">Sonnensalz Jodsalz mit Fluorid</t>
  </si>
  <si>
    <t xml:space="preserve">Tiefkühlkräuter 01/2023</t>
  </si>
  <si>
    <t xml:space="preserve">Tiefkühlkräuter bio</t>
  </si>
  <si>
    <t xml:space="preserve">Bio Bio Kräuter Italienischer Art</t>
  </si>
  <si>
    <t xml:space="preserve">K-Bio 6 Kräuter</t>
  </si>
  <si>
    <t xml:space="preserve">Naturgut Bio 6 Kräuter Mix</t>
  </si>
  <si>
    <t xml:space="preserve">Ökoland Kräuter Italienische Art</t>
  </si>
  <si>
    <t xml:space="preserve">Rewe Bio 6 Kräuter Naturland</t>
  </si>
  <si>
    <t xml:space="preserve">Tiefkühlkräuter</t>
  </si>
  <si>
    <t xml:space="preserve">All Seasons 8 Kräuter</t>
  </si>
  <si>
    <t xml:space="preserve">Aufbackbrötchen 02/2023</t>
  </si>
  <si>
    <t xml:space="preserve">Aufbackbrötchen bio</t>
  </si>
  <si>
    <t xml:space="preserve">Edeka Bio Krustenbrötchen</t>
  </si>
  <si>
    <t xml:space="preserve">02/2023</t>
  </si>
  <si>
    <t xml:space="preserve">Grafschafter Bio Organic 4 Steinofen Brötchen bioland</t>
  </si>
  <si>
    <t xml:space="preserve">Rewe Bio Weizen Landbrötchen</t>
  </si>
  <si>
    <t xml:space="preserve">Goldähren Sonntagsbrötchen Weizen</t>
  </si>
  <si>
    <t xml:space="preserve">Goldblume 6 Brötchen</t>
  </si>
  <si>
    <t xml:space="preserve">Grafschafter 6 Weizenbrötchen</t>
  </si>
  <si>
    <t xml:space="preserve">Gut &amp; Günstig 6*Gute Laune Weizenbrötchen</t>
  </si>
  <si>
    <t xml:space="preserve">K-Classic Weizenbrötchen</t>
  </si>
  <si>
    <t xml:space="preserve">Kindercerealien 03/2023</t>
  </si>
  <si>
    <t xml:space="preserve">Kindercerealien</t>
  </si>
  <si>
    <t xml:space="preserve">dm bio Knuspermüsli für Kinder</t>
  </si>
  <si>
    <t xml:space="preserve">03/2023</t>
  </si>
  <si>
    <t xml:space="preserve">Dr. Oetker Paula Müslispaß Erdbeere</t>
  </si>
  <si>
    <t xml:space="preserve">Ketchup 03/2023</t>
  </si>
  <si>
    <t xml:space="preserve">Ketchup</t>
  </si>
  <si>
    <t xml:space="preserve">Penny Tomaten Ketchup</t>
  </si>
  <si>
    <t xml:space="preserve">Delikato Tomaten Ketchup</t>
  </si>
  <si>
    <t xml:space="preserve">Kania Tomaten Ketchup</t>
  </si>
  <si>
    <t xml:space="preserve">Rewe Beste Wahl Tomaten Ketchup fruchtig</t>
  </si>
  <si>
    <t xml:space="preserve">Sunred Tomaten Ketchup</t>
  </si>
  <si>
    <t xml:space="preserve">Werder Tomaten Ketchup</t>
  </si>
  <si>
    <t xml:space="preserve">Schaumfestiger 02/2023</t>
  </si>
  <si>
    <t xml:space="preserve">Schaumfestiger bio</t>
  </si>
  <si>
    <t xml:space="preserve">Alterra Volumen Schaumfestiger Bio Papaya</t>
  </si>
  <si>
    <t xml:space="preserve">Alverde Schaumfestiger Starker Halt 3</t>
  </si>
  <si>
    <t xml:space="preserve">Schaumfestiger</t>
  </si>
  <si>
    <t xml:space="preserve">Aveo Schaumfestiger Locken Flexibler Hal 3</t>
  </si>
  <si>
    <t xml:space="preserve">Schwarzkopf Poly Swing Mouse Volumen Extra Stark 3</t>
  </si>
  <si>
    <t xml:space="preserve">Körperbutter 02/2023</t>
  </si>
  <si>
    <t xml:space="preserve">Körperbutter bio</t>
  </si>
  <si>
    <t xml:space="preserve">Alverde Feste Körperbutter Grüner Tee Aloe Vera Duft</t>
  </si>
  <si>
    <t xml:space="preserve">Terra Naturi Hemp Care Feste Körperbutter</t>
  </si>
  <si>
    <t xml:space="preserve">Bevola Naturals Körperbutter Bio Kokos&amp;Bio Sheabutter</t>
  </si>
  <si>
    <t xml:space="preserve">Balea Körperbutter mit Kakaobutter nd dem Duft nach Beeren</t>
  </si>
  <si>
    <t xml:space="preserve">Veggie-Schnitzel 04/2023</t>
  </si>
  <si>
    <t xml:space="preserve">Veggie-Schnitzel</t>
  </si>
  <si>
    <t xml:space="preserve">Rügenwalder: Vegane Mühlen Schnitzel</t>
  </si>
  <si>
    <t xml:space="preserve">Mein veggie Tag Vegane Schnitzel Klassik</t>
  </si>
  <si>
    <t xml:space="preserve">Garden Gourmet: Vegane Schnitzel, Hähn­chen-Art</t>
  </si>
  <si>
    <t xml:space="preserve">The Vegetarian Butcher: Vegane Wie'n Schnitzel</t>
  </si>
  <si>
    <t xml:space="preserve">Veggie-Schnitzel bio</t>
  </si>
  <si>
    <t xml:space="preserve">Denn's Biomarkt: dennree Vegetarische Schnitzel (Bio)</t>
  </si>
  <si>
    <t xml:space="preserve">Denn</t>
  </si>
  <si>
    <t xml:space="preserve">Netto Marken-Discount: BioBio Vegane Schnitzel (Bio)</t>
  </si>
  <si>
    <t xml:space="preserve">Veganes Cordon Bleu</t>
  </si>
  <si>
    <t xml:space="preserve">Rügenwalder: Vegane Mühlen Cordon Bleu</t>
  </si>
  <si>
    <t xml:space="preserve">Linsen- und Kicher­erbsen-Chips 04/2023</t>
  </si>
  <si>
    <t xml:space="preserve">Lin­sen- und Ki­cher­erb­sen-Paprikawür­zung</t>
  </si>
  <si>
    <t xml:space="preserve"> Lorenz Kichererbsen Chips Paprika Geschmack</t>
  </si>
  <si>
    <t xml:space="preserve">Lin­sen- und Ki­cher­erb­sen-Salz</t>
  </si>
  <si>
    <t xml:space="preserve"> dmBio Kichererbsenchips mit Meersalz (Bio)</t>
  </si>
  <si>
    <t xml:space="preserve">Couscous 05/2023</t>
  </si>
  <si>
    <t xml:space="preserve">Couscous – bio</t>
  </si>
  <si>
    <t xml:space="preserve">Alnatur Couscous</t>
  </si>
  <si>
    <t xml:space="preserve">Davert Vollkorn Couscous</t>
  </si>
  <si>
    <t xml:space="preserve">Midsona</t>
  </si>
  <si>
    <t xml:space="preserve">Dm Bio Cousous</t>
  </si>
  <si>
    <t xml:space="preserve">EnerBio Cousous</t>
  </si>
  <si>
    <t xml:space="preserve">Naturgut Bio Hartweizen Couscous</t>
  </si>
  <si>
    <t xml:space="preserve">Rapunzel Couscous</t>
  </si>
  <si>
    <t xml:space="preserve">Rewe bio Cousous, Naturland</t>
  </si>
  <si>
    <t xml:space="preserve">Schneekoppe Couscous</t>
  </si>
  <si>
    <t xml:space="preserve">Spielberger Mühle Cousous, Demeter</t>
  </si>
  <si>
    <t xml:space="preserve">Couscous</t>
  </si>
  <si>
    <t xml:space="preserve">Edeka Couscous</t>
  </si>
  <si>
    <t xml:space="preserve">Krini Couscous, Naturweißengrieß</t>
  </si>
  <si>
    <t xml:space="preserve">Tegut Courcous</t>
  </si>
  <si>
    <t xml:space="preserve">Al Amir Taste of the Orient Couscous</t>
  </si>
  <si>
    <t xml:space="preserve">Nagellacke 05/2023</t>
  </si>
  <si>
    <t xml:space="preserve">Nagellack, rot</t>
  </si>
  <si>
    <t xml:space="preserve">Dior: Vernis</t>
  </si>
  <si>
    <t xml:space="preserve">Essie: Nagellack</t>
  </si>
  <si>
    <t xml:space="preserve">Alessandro: Nagellack</t>
  </si>
  <si>
    <t xml:space="preserve">Anny: Nagellack</t>
  </si>
  <si>
    <t xml:space="preserve">Artdeco: Quick Dry Nail Lacquer</t>
  </si>
  <si>
    <t xml:space="preserve">Essence: Gel Nail Colour</t>
  </si>
  <si>
    <t xml:space="preserve">Maybelline New York: Superstay forever strong 7 Days Gel Nail Color</t>
  </si>
  <si>
    <t xml:space="preserve">Fahr­radschlösser 2023 - Bügelschlösser 05/2023</t>
  </si>
  <si>
    <t xml:space="preserve">Bügelschloss Fahrrad</t>
  </si>
  <si>
    <t xml:space="preserve">Litelok: X1</t>
  </si>
  <si>
    <t xml:space="preserve">online</t>
  </si>
  <si>
    <t xml:space="preserve">Hiplok: D1000</t>
  </si>
  <si>
    <t xml:space="preserve">Kryptonite: New York Lock M18-WL</t>
  </si>
  <si>
    <t xml:space="preserve">Abus: Granit XPlus 540/160HB300 + USH540</t>
  </si>
  <si>
    <t xml:space="preserve">Trelock: U6</t>
  </si>
  <si>
    <t xml:space="preserve">Trelock: U4 Plus</t>
  </si>
  <si>
    <t xml:space="preserve">Boden­rei­niger im Vergleich</t>
  </si>
  <si>
    <t xml:space="preserve">Parkett­rei­niger</t>
  </si>
  <si>
    <t xml:space="preserve">dm: Denk­mit Parkett­pflege</t>
  </si>
  <si>
    <t xml:space="preserve">Rossmann: Domol Parkett Boden­pflege</t>
  </si>
  <si>
    <t xml:space="preserve">Emsal: Parkett</t>
  </si>
  <si>
    <t xml:space="preserve">Laminat­rei­niger</t>
  </si>
  <si>
    <t xml:space="preserve">Rossmann: Domol Laminat &amp; Kork Boden­pflege</t>
  </si>
  <si>
    <t xml:space="preserve">Zahn</t>
  </si>
  <si>
    <t xml:space="preserve">Universal-Zahnpasta  10/19; 07/22, 05/23 06/23</t>
  </si>
  <si>
    <t xml:space="preserve">Universal-Zahnpasta</t>
  </si>
  <si>
    <t xml:space="preserve">Prokudent Med</t>
  </si>
  <si>
    <t xml:space="preserve">06/2023</t>
  </si>
  <si>
    <t xml:space="preserve">Elkos Dentamax Fluor Fresh Zahngel</t>
  </si>
  <si>
    <t xml:space="preserve">Bevola Zahn­creme Kräuter</t>
  </si>
  <si>
    <t xml:space="preserve">Diadent Zahngel Fluor Fresh</t>
  </si>
  <si>
    <t xml:space="preserve">Eurodont Kräuter</t>
  </si>
  <si>
    <t xml:space="preserve">Dentalux Frische Gel</t>
  </si>
  <si>
    <t xml:space="preserve">Elkos Dentamax Kräuter Zahn­creme</t>
  </si>
  <si>
    <t xml:space="preserve">Diadent Zahn­creme Kräuter</t>
  </si>
  <si>
    <t xml:space="preserve">Universal-Zahnpasta, Naturkosmetik</t>
  </si>
  <si>
    <t xml:space="preserve">Alverde 5 in1 Zahncreme Naturminze</t>
  </si>
  <si>
    <t xml:space="preserve">04/2023</t>
  </si>
  <si>
    <t xml:space="preserve">Bioturm Zahncreme Bio-Minze mit Florid</t>
  </si>
  <si>
    <t xml:space="preserve">Happy Brush Natural Superfresh Zahnpasta</t>
  </si>
  <si>
    <t xml:space="preserve">Blütenzeit-Zahnceme Bio Kräuter</t>
  </si>
  <si>
    <t xml:space="preserve">Bevola Zahncreme Kräuter</t>
  </si>
  <si>
    <t xml:space="preserve">Dentalux 3 Fach Schutz-Frische Gel</t>
  </si>
  <si>
    <t xml:space="preserve">Dontodent Kräuter Zahncreme</t>
  </si>
  <si>
    <t xml:space="preserve">Elkos Dent Max Fluor Fresh Zahngel</t>
  </si>
  <si>
    <t xml:space="preserve">Eurodont Zahncreme Coolfresh</t>
  </si>
  <si>
    <t xml:space="preserve">Elmex Kariesschutz Zahnpasta</t>
  </si>
  <si>
    <t xml:space="preserve">Perals&amp;Dents Medizinische Exklusive Zahncreme</t>
  </si>
  <si>
    <t xml:space="preserve">Salviagaleo F. Madaus mit Fluorid medizinische Zahncreme</t>
  </si>
  <si>
    <t xml:space="preserve">Oral-B: Professional Zahn­fleisch und -schmelz Pro-Repair Extra Frisch</t>
  </si>
  <si>
    <t xml:space="preserve">Meridol: Zahn­fleisch­schutz Zahnpasta</t>
  </si>
  <si>
    <t xml:space="preserve">Bevola Zahn­creme Fresh</t>
  </si>
  <si>
    <t xml:space="preserve">Signal: Bio Zahnpasta</t>
  </si>
  <si>
    <t xml:space="preserve">Dontod­ent Zahn­creme antibakteriell</t>
  </si>
  <si>
    <t xml:space="preserve">Colgate: Elixir Gum Booster</t>
  </si>
  <si>
    <t xml:space="preserve">Eurodont Spearmint</t>
  </si>
  <si>
    <t xml:space="preserve">Elmex: Karies­schutz</t>
  </si>
  <si>
    <t xml:space="preserve">Prokudent med</t>
  </si>
  <si>
    <t xml:space="preserve">Theramed: Original</t>
  </si>
  <si>
    <t xml:space="preserve">Blend-a-med: Rund­umschutz Kräuter Clean</t>
  </si>
  <si>
    <t xml:space="preserve">Dentalux complex 3 Mint Fresh</t>
  </si>
  <si>
    <t xml:space="preserve">Dentabella Complete 7</t>
  </si>
  <si>
    <t xml:space="preserve">Happybrush: Super Vegan Zahnpasta</t>
  </si>
  <si>
    <t xml:space="preserve">Lacalut: aktiv Medizi­nische Zahn­creme</t>
  </si>
  <si>
    <t xml:space="preserve">Parodontax Extra Frisch</t>
  </si>
  <si>
    <t xml:space="preserve">Colgate: Komplett 8 Natürliche Kräuter</t>
  </si>
  <si>
    <t xml:space="preserve">Scheuermilch 06/2023</t>
  </si>
  <si>
    <t xml:space="preserve">Scheuermilch</t>
  </si>
  <si>
    <t xml:space="preserve">Blink Scheuermilch Lemon</t>
  </si>
  <si>
    <t xml:space="preserve">Frosch Scheuermilch</t>
  </si>
  <si>
    <t xml:space="preserve">Haka Scheuermilch Zitrone</t>
  </si>
  <si>
    <t xml:space="preserve">Ja! Rewe Scheuermilch Zitronenfrische</t>
  </si>
  <si>
    <t xml:space="preserve">Denk mit Scheuermilch</t>
  </si>
  <si>
    <t xml:space="preserve">Demol Scheuermilch</t>
  </si>
  <si>
    <t xml:space="preserve">K-Classic Scheuermilch mit Zitonenduft</t>
  </si>
  <si>
    <t xml:space="preserve">Geschälte Tomaten 06/2023</t>
  </si>
  <si>
    <t xml:space="preserve">Geschälte Bio-Tomaten</t>
  </si>
  <si>
    <t xml:space="preserve">La Selva Pmodorini Pelati, Kleine geschälte Tomaten</t>
  </si>
  <si>
    <t xml:space="preserve">Vegane Burgerpatties 06/23</t>
  </si>
  <si>
    <t xml:space="preserve">Vegane Bio-Burgerpatties</t>
  </si>
  <si>
    <t xml:space="preserve">Alnatura Rote Linsen Burger vegan</t>
  </si>
  <si>
    <t xml:space="preserve">Sato Burger Süßkartoffeln</t>
  </si>
  <si>
    <t xml:space="preserve">Wheaty Vegan super Hero Burger</t>
  </si>
  <si>
    <t xml:space="preserve">Vegane Burgerpatties</t>
  </si>
  <si>
    <t xml:space="preserve">Food for Future Vegan Burger</t>
  </si>
  <si>
    <t xml:space="preserve">Rewe Beste Wahl Vegane Burger Patties</t>
  </si>
  <si>
    <t xml:space="preserve">Vehappy Vegane Burger Patties</t>
  </si>
  <si>
    <t xml:space="preserve">Budni, Edeka, Netto</t>
  </si>
  <si>
    <t xml:space="preserve">Endori Veggi Burger aus Erbsen</t>
  </si>
  <si>
    <t xml:space="preserve">Garden Gourmet Senational Burger</t>
  </si>
  <si>
    <t xml:space="preserve">Imprägnier­mittel 09/2023</t>
  </si>
  <si>
    <t xml:space="preserve">Imprägnier-Sprays</t>
  </si>
  <si>
    <t xml:space="preserve">Holmenkol: Natural Proof</t>
  </si>
  <si>
    <t xml:space="preserve">09/2023</t>
  </si>
  <si>
    <t xml:space="preserve">Toko: Eco Proof Tex­tile</t>
  </si>
  <si>
    <t xml:space="preserve">Imprägnol: Uni­versal 100% PFC-frei Imprägnier-Spray</t>
  </si>
  <si>
    <t xml:space="preserve">Ein­wasch-Imprägnierer</t>
  </si>
  <si>
    <t xml:space="preserve">Bionicdry: Ein­wasch-Imprägnierer</t>
  </si>
  <si>
    <t xml:space="preserve">Nikwax: Tx.Direct Wash-In</t>
  </si>
  <si>
    <t xml:space="preserve">Dr. Beckmann: High-Tech Imprägnierer</t>
  </si>
  <si>
    <t xml:space="preserve">Erdnussbutter 09/2023</t>
  </si>
  <si>
    <t xml:space="preserve">Erdnussbutter</t>
  </si>
  <si>
    <t xml:space="preserve">dmBio Erdnusscreme Crunchy</t>
  </si>
  <si>
    <t xml:space="preserve">Skippy: Creamy Peanut Butter</t>
  </si>
  <si>
    <t xml:space="preserve">Ame­rican Erdnuss­creme Creamy</t>
  </si>
  <si>
    <t xml:space="preserve">Ame­rican Style Erdnuss­creme Creamy nach ame­rikanischer Art</t>
  </si>
  <si>
    <t xml:space="preserve">Jeff's: Peanut Butter Creamy</t>
  </si>
  <si>
    <t xml:space="preserve">PCD: Pindakaas</t>
  </si>
  <si>
    <t xml:space="preserve">Zentis: Erdnuss­butter Creamy</t>
  </si>
  <si>
    <t xml:space="preserve">K-Classic Ame­rican Style Erdnuss­creme Creamy</t>
  </si>
  <si>
    <t xml:space="preserve">Erdnuss Creme Crunchy (Bio)</t>
  </si>
  <si>
    <t xml:space="preserve">Gut &amp; Günstig Erdnuss-Creme creamy</t>
  </si>
  <si>
    <t xml:space="preserve">Mister Choc Smooth Erdnuss Butter</t>
  </si>
  <si>
    <t xml:space="preserve">Mike Mit­chell's Peanut Butter Creamy</t>
  </si>
  <si>
    <t xml:space="preserve">Treets The Peanut Company: Creamy Peanut Butter</t>
  </si>
  <si>
    <t xml:space="preserve">Ültje: Erdnuss Butter Creamy</t>
  </si>
  <si>
    <t xml:space="preserve">Spül­maschinentabs 09/2023</t>
  </si>
  <si>
    <t xml:space="preserve">Spül­maschinentabs</t>
  </si>
  <si>
    <t xml:space="preserve">Denk­mit Geschirr-Rei­niger Multi-Power Revolution</t>
  </si>
  <si>
    <t xml:space="preserve">W5 Geschirr-Rei­niger-Tabs Multi-Active All in 1</t>
  </si>
  <si>
    <t xml:space="preserve">Blik All in 1 Geschirr-Rei­niger Tabs</t>
  </si>
  <si>
    <t xml:space="preserve">Ja All-in-1 Geschirr-Rei­niger Tabs</t>
  </si>
  <si>
    <t xml:space="preserve">Domol Geschirr-Rei­niger Tabs Ultra Power All-in-one</t>
  </si>
  <si>
    <t xml:space="preserve">Gut &amp; Günstig All in 1 Power Com­plete Geschirr-Rei­niger Tabs</t>
  </si>
  <si>
    <t xml:space="preserve">Priva All-in-1 Geschirr-Rei­niger-Tabs Power Com­plete Plus</t>
  </si>
  <si>
    <t xml:space="preserve">(Mul­ti­tabs) - Öko-Pro­dukte</t>
  </si>
  <si>
    <t xml:space="preserve">Denk­mit Geschirr-Rei­niger Nature</t>
  </si>
  <si>
    <t xml:space="preserve">Respekt: Geschirr Rei­niger Tabs</t>
  </si>
  <si>
    <t xml:space="preserve">Domol Geschirr-Rei­niger Tabs Eco Power All-in-one</t>
  </si>
  <si>
    <t xml:space="preserve">Ma­ri­nier­te Schwei­nen­acken­steaks 08/2023</t>
  </si>
  <si>
    <t xml:space="preserve">Ma­ri­nier­te Schwei­nen­acken­steaks</t>
  </si>
  <si>
    <t xml:space="preserve">Pur­land Let's BBQ Mexico Style</t>
  </si>
  <si>
    <t xml:space="preserve">Gut Bartenhof</t>
  </si>
  <si>
    <t xml:space="preserve">Rewe Bio: (Bio)</t>
  </si>
  <si>
    <t xml:space="preserve">BBQ</t>
  </si>
  <si>
    <t xml:space="preserve">Grill­party</t>
  </si>
  <si>
    <t xml:space="preserve">Ja</t>
  </si>
  <si>
    <t xml:space="preserve">K-Bio (Bio)</t>
  </si>
  <si>
    <t xml:space="preserve">Nuggets 08/2023</t>
  </si>
  <si>
    <t xml:space="preserve">vegane Nuggets</t>
  </si>
  <si>
    <t xml:space="preserve">Endori Veggi Nuggets</t>
  </si>
  <si>
    <t xml:space="preserve">08/2023</t>
  </si>
  <si>
    <t xml:space="preserve">Globus Fresh ‚N‘ go Veggan Nuggets</t>
  </si>
  <si>
    <t xml:space="preserve">Green Legend Vegan Backteig Nuggets</t>
  </si>
  <si>
    <t xml:space="preserve">Rügenwalder Mühle Vegan Mühlen Nuggets</t>
  </si>
  <si>
    <t xml:space="preserve">Chicken Nuggets, bio</t>
  </si>
  <si>
    <t xml:space="preserve">Bio Bio Cixis Chicken Nuggets</t>
  </si>
  <si>
    <t xml:space="preserve">Edeka Bio Chicken Nuggets</t>
  </si>
  <si>
    <t xml:space="preserve">Freiländer Bio Hähnchen Golden Nuggets, Biokreis</t>
  </si>
  <si>
    <t xml:space="preserve">Vegane Fischstäbchen 09/2023</t>
  </si>
  <si>
    <t xml:space="preserve">Vegane Fischstäbchen</t>
  </si>
  <si>
    <t xml:space="preserve">Iglo Green Cuisine 12 Vegane Fischstäbchen</t>
  </si>
  <si>
    <t xml:space="preserve">K-Take It veggie Vegane Knusprige Fischstäbchen</t>
  </si>
  <si>
    <t xml:space="preserve">Color-Waschmittel 09/2023</t>
  </si>
  <si>
    <t xml:space="preserve">Colorwaschmittel</t>
  </si>
  <si>
    <t xml:space="preserve">Ecover Waschpulver Color Lavendel&amp;Eukalyptus</t>
  </si>
  <si>
    <t xml:space="preserve">Frosch Bunt Waschpulver Granatapfel</t>
  </si>
  <si>
    <t xml:space="preserve">Sodasan Color Waschmittel Limettenfrische</t>
  </si>
  <si>
    <t xml:space="preserve">Sonett Waschpulver Color Sensitiv</t>
  </si>
  <si>
    <t xml:space="preserve">Lippen</t>
  </si>
  <si>
    <t xml:space="preserve">Lippenpflege 02/2017, 01/2021,10/2023</t>
  </si>
  <si>
    <t xml:space="preserve">Lippenpflege</t>
  </si>
  <si>
    <t xml:space="preserve">Bepanthol Lippen­creme</t>
  </si>
  <si>
    <t xml:space="preserve">empfehlenswert</t>
  </si>
  <si>
    <t xml:space="preserve">02/2017</t>
  </si>
  <si>
    <t xml:space="preserve">Alverde Sonnen-Lippen­pflege Bio-Sanddorn Bio-Olive</t>
  </si>
  <si>
    <t xml:space="preserve">Balea Lippen­pflege Sensitive</t>
  </si>
  <si>
    <t xml:space="preserve">Balea Men Active Care Lippen­pflege</t>
  </si>
  <si>
    <t xml:space="preserve">Lavera Basis sensitiv Lippenbal­sam0</t>
  </si>
  <si>
    <t xml:space="preserve">Cien Care Lippen­pflege</t>
  </si>
  <si>
    <t xml:space="preserve">Aveo Lippen­pflege Classic</t>
  </si>
  <si>
    <t xml:space="preserve">Alterra Lippen­pflege Bio-Kamille</t>
  </si>
  <si>
    <t xml:space="preserve">Isana Lippen­pflege Classic mit Mandelöl</t>
  </si>
  <si>
    <t xml:space="preserve">Lippenpflege, zertifizierte Naturkosmetik</t>
  </si>
  <si>
    <t xml:space="preserve">Alterra Lippenpflege Bio-Kamille</t>
  </si>
  <si>
    <t xml:space="preserve">Bee Natural Lippenbalsam Kokos Vanilla</t>
  </si>
  <si>
    <t xml:space="preserve">Benecos Natural Lip Balm Classic</t>
  </si>
  <si>
    <t xml:space="preserve">Dr. Hauschka Lippengold</t>
  </si>
  <si>
    <t xml:space="preserve">Lavera Basic Sensitiv Lippenbalsam</t>
  </si>
  <si>
    <t xml:space="preserve">Logona Reichhaltiger Lip Balm Bio-Calendula</t>
  </si>
  <si>
    <t xml:space="preserve">Sante Family Lippenpflege Bio-Grantapfel&amp;Marcula</t>
  </si>
  <si>
    <t xml:space="preserve">Weleda Everon Lippenpflege</t>
  </si>
  <si>
    <t xml:space="preserve">Elkoc Face Lippenpflege, 2 Stück</t>
  </si>
  <si>
    <t xml:space="preserve">Eos Moisture Lip Balm Hit Happy Herb</t>
  </si>
  <si>
    <t xml:space="preserve">Kneipp Lippenpflege Wasserminze Aloe Vera</t>
  </si>
  <si>
    <t xml:space="preserve">Labello Original Lippenpflegestift</t>
  </si>
  <si>
    <t xml:space="preserve">Bebe: Classic Lippen­pflege</t>
  </si>
  <si>
    <t xml:space="preserve">10/2023</t>
  </si>
  <si>
    <t xml:space="preserve">Blüte-Zeit: Lippen­pflege Bio Sanddorn &amp; Bio Jojoba</t>
  </si>
  <si>
    <t xml:space="preserve">Alverde Naturkosmetik Lippen­pflege Bio-Calendula</t>
  </si>
  <si>
    <t xml:space="preserve">Balea Sensitive Lippen­pflege</t>
  </si>
  <si>
    <t xml:space="preserve">Dr. Hauschka: Lippen­gold</t>
  </si>
  <si>
    <t xml:space="preserve">Kneipp: Lippen­pflege Melisse Kamille</t>
  </si>
  <si>
    <t xml:space="preserve">Labello: Original</t>
  </si>
  <si>
    <t xml:space="preserve">Isana Lippen­pflege Classic</t>
  </si>
  <si>
    <t xml:space="preserve">Weleda: Everon Lippen­pflege</t>
  </si>
  <si>
    <t xml:space="preserve">Reis 09/18, 07/20, 10/23</t>
  </si>
  <si>
    <t xml:space="preserve">Weißer Basmati-Reis lose verpackt</t>
  </si>
  <si>
    <t xml:space="preserve">Golden Sun: Traditioneller Basmati Reis</t>
  </si>
  <si>
    <t xml:space="preserve">09/2018</t>
  </si>
  <si>
    <t xml:space="preserve">Le Gusto: Basmati Reis</t>
  </si>
  <si>
    <t xml:space="preserve">Echter Basmati Reis, Bio</t>
  </si>
  <si>
    <t xml:space="preserve">Davert</t>
  </si>
  <si>
    <t xml:space="preserve">Lp</t>
  </si>
  <si>
    <t xml:space="preserve">Satori Asian Style: Basmati Reis</t>
  </si>
  <si>
    <t xml:space="preserve">Tilda Pure Original Basmati</t>
  </si>
  <si>
    <t xml:space="preserve">Rapunzel Himalaya Basmati Reis</t>
  </si>
  <si>
    <t xml:space="preserve">Taste of Asia Basmati Reis</t>
  </si>
  <si>
    <t xml:space="preserve">Tegut Basmatireis</t>
  </si>
  <si>
    <t xml:space="preserve">Longkornreis, parboiled</t>
  </si>
  <si>
    <t xml:space="preserve">Alnatura Longkorn Reis parpoiled</t>
  </si>
  <si>
    <t xml:space="preserve">Uncel Ben‘s Original Langkorn Reis</t>
  </si>
  <si>
    <t xml:space="preserve">Bon-Ri Parboiled Reis</t>
  </si>
  <si>
    <t xml:space="preserve">Gut &amp; Günstig: Langkorn Parpoiled Reis</t>
  </si>
  <si>
    <t xml:space="preserve">Naturreis</t>
  </si>
  <si>
    <t xml:space="preserve">K-Bio Longkorn Naturreis</t>
  </si>
  <si>
    <t xml:space="preserve">Basmati-Reis</t>
  </si>
  <si>
    <t xml:space="preserve">Alnatura Himalaya Basmati Reis</t>
  </si>
  <si>
    <t xml:space="preserve">Bon-Ri Basmati Reis</t>
  </si>
  <si>
    <t xml:space="preserve">Dm Bio Basmatireis, weiß, Naturland</t>
  </si>
  <si>
    <t xml:space="preserve">Ener Bio Basmati-Reis, weiß, Naturland</t>
  </si>
  <si>
    <t xml:space="preserve">Rosmann</t>
  </si>
  <si>
    <t xml:space="preserve">Satori Basmati Reis</t>
  </si>
  <si>
    <t xml:space="preserve">Risotto-Reis</t>
  </si>
  <si>
    <t xml:space="preserve">Davert Echer Arborio Reis weiß</t>
  </si>
  <si>
    <t xml:space="preserve">Dennree Risotto Reis, weiss</t>
  </si>
  <si>
    <t xml:space="preserve">Rewe Beste Wahl Risotto Reis</t>
  </si>
  <si>
    <t xml:space="preserve">Gallo Reis Risotto Selezione Speciale</t>
  </si>
  <si>
    <t xml:space="preserve">Globus Risotto Reis</t>
  </si>
  <si>
    <t xml:space="preserve">Kartoffelchips 10/2023</t>
  </si>
  <si>
    <t xml:space="preserve">Bio-Kartoffelchips</t>
  </si>
  <si>
    <t xml:space="preserve">Dennree Kartoffelchips</t>
  </si>
  <si>
    <t xml:space="preserve">Clarky Kartoffelchips Paprika</t>
  </si>
  <si>
    <t xml:space="preserve">Funny Frisch Chips ungarisch</t>
  </si>
  <si>
    <t xml:space="preserve">Jeden Tag Paprika Chips</t>
  </si>
  <si>
    <t xml:space="preserve">K-Classic Knusper Chips Paprika</t>
  </si>
  <si>
    <t xml:space="preserve">Lorenz Crunchips Paprika</t>
  </si>
  <si>
    <t xml:space="preserve">Penny Chips Paprika</t>
  </si>
  <si>
    <t xml:space="preserve">Schwarzer Tee 10/2023</t>
  </si>
  <si>
    <t xml:space="preserve">Schwarzer Bio Tee offen</t>
  </si>
  <si>
    <t xml:space="preserve">Lebensbau Assam Schwarzer Brocken kraftig,-malzig, lose</t>
  </si>
  <si>
    <t xml:space="preserve">Tea Gschwendnr Darjeeling FTGOP lose</t>
  </si>
  <si>
    <t xml:space="preserve">Alnatura Darjeeling Blatt Blumig fein herb, lose</t>
  </si>
  <si>
    <t xml:space="preserve">Gepa Darjeeling Schwarztee Bio Fair, lose</t>
  </si>
  <si>
    <t xml:space="preserve">Teekampagne</t>
  </si>
  <si>
    <t xml:space="preserve">Schwarzer Bio-Tee Beutel</t>
  </si>
  <si>
    <t xml:space="preserve">Teekanne Bio-Schwarz-Tee Klassik fein</t>
  </si>
  <si>
    <t xml:space="preserve">Hummus 10/2023</t>
  </si>
  <si>
    <t xml:space="preserve">Bio-Hummus</t>
  </si>
  <si>
    <t xml:space="preserve">Edeka Bio Hummus Natur</t>
  </si>
  <si>
    <t xml:space="preserve">Ener Bio Hummus</t>
  </si>
  <si>
    <t xml:space="preserve">Green Heart Hummus Natur</t>
  </si>
  <si>
    <t xml:space="preserve">K-Bio Hummus Classic</t>
  </si>
  <si>
    <t xml:space="preserve">Rewe Bio Hummus Natur</t>
  </si>
  <si>
    <t xml:space="preserve">Deli Genuss Hummus Klassik</t>
  </si>
  <si>
    <t xml:space="preserve">Hummus</t>
  </si>
  <si>
    <t xml:space="preserve">Food For Futur Hummus Natur</t>
  </si>
  <si>
    <t xml:space="preserve">Mezete Gorumet Hummus Natur</t>
  </si>
  <si>
    <t xml:space="preserve">Nea Hummus Natur</t>
  </si>
  <si>
    <t xml:space="preserve">Pizzateig 01/2024</t>
  </si>
  <si>
    <t xml:space="preserve">Bio-Pizzateig</t>
  </si>
  <si>
    <t xml:space="preserve">Alnatura Pizzateig</t>
  </si>
  <si>
    <t xml:space="preserve">01/2024</t>
  </si>
  <si>
    <t xml:space="preserve">Donausstrudel Frischer Pizzateig Bio</t>
  </si>
  <si>
    <t xml:space="preserve">Pizzateig</t>
  </si>
  <si>
    <t xml:space="preserve">Cucina Nobile Pizzateig</t>
  </si>
  <si>
    <t xml:space="preserve">Schär Gluten-Ree Pizza Base 2 Stück</t>
  </si>
  <si>
    <t xml:space="preserve">Eyeliner 01/2024</t>
  </si>
  <si>
    <t xml:space="preserve"> H&amp;M Precision Eye Marker</t>
  </si>
  <si>
    <t xml:space="preserve"> Judith Williams Easy &amp; Precise Eyeliner</t>
  </si>
  <si>
    <t xml:space="preserve"> Douglas Cat Eyes High Precision and Longlasting Eyeliner </t>
  </si>
  <si>
    <t xml:space="preserve"> Essence Tiny tip liner Waterproof </t>
  </si>
  <si>
    <t xml:space="preserve"> Maybelline New York Hypereasy Brush Tip Liner </t>
  </si>
  <si>
    <t xml:space="preserve"> Manhattan Eyemazing Dip Eyeliner Waterproof </t>
  </si>
  <si>
    <t xml:space="preserve"> Sephora High precision eyeliner </t>
  </si>
  <si>
    <t xml:space="preserve"> Catrice Cosmetics It's Easy Tattoo Liner Waterproof </t>
  </si>
  <si>
    <t xml:space="preserve"> Sante Naturkosmetik Liquid Eyeliner</t>
  </si>
  <si>
    <t xml:space="preserve">Gesichtscreme 01/2024</t>
  </si>
  <si>
    <t xml:space="preserve">Gesichtscreme bio</t>
  </si>
  <si>
    <t xml:space="preserve">Alverde Intensiv Repair Pflegecreme Bio Avocado</t>
  </si>
  <si>
    <t xml:space="preserve">Pure Harmony Tagescreme Feuchtigkeit+</t>
  </si>
  <si>
    <t xml:space="preserve">Blütezeit Tagescreme Bio Wildrose</t>
  </si>
  <si>
    <t xml:space="preserve">Terra Naturi Hydro24H Feuchtigkeitscreme</t>
  </si>
  <si>
    <t xml:space="preserve">Bevola Aqua Feuchtigkeits Creme Gel</t>
  </si>
  <si>
    <t xml:space="preserve">Isana Hydro Booster 24H Creme Gel</t>
  </si>
  <si>
    <t xml:space="preserve">Joolea Hydro Effect Creme Gel</t>
  </si>
  <si>
    <t xml:space="preserve">Lecura Aqua Complete Feuchtigkeitsspendende Tagescreme</t>
  </si>
  <si>
    <t xml:space="preserve">Today Aqua Creme Gel</t>
  </si>
  <si>
    <t xml:space="preserve">Einlagen bei Blasenschwäche 01/2024</t>
  </si>
  <si>
    <t xml:space="preserve">Einlagen bei Blasenschwäche </t>
  </si>
  <si>
    <t xml:space="preserve">Elkos Diskret Hygien-Einlagen normal</t>
  </si>
  <si>
    <t xml:space="preserve">Floriola Hygiene Einlagen normal</t>
  </si>
  <si>
    <t xml:space="preserve">Jeden Tag Hygiene-Einlagen normal</t>
  </si>
  <si>
    <t xml:space="preserve">Bevola Hygiene einlagen Normal</t>
  </si>
  <si>
    <t xml:space="preserve">Duchesse Hygiene Einlagen normal</t>
  </si>
  <si>
    <t xml:space="preserve">Jessa Discret einlagen Extra Protect, 4 Tröpfchen</t>
  </si>
  <si>
    <t xml:space="preserve">Rewe Beste Wahl Hygiene Einlagen normal</t>
  </si>
  <si>
    <t xml:space="preserve">Satessa Diskret Hygiene Einlagen normal</t>
  </si>
  <si>
    <t xml:space="preserve">Siempre Discret Einlagen normal</t>
  </si>
  <si>
    <t xml:space="preserve">Sophie Diskret Hygiene Einlagen normal</t>
  </si>
  <si>
    <t xml:space="preserve">Budni/Netto</t>
  </si>
  <si>
    <t xml:space="preserve">Tena Discret Einlagen normal</t>
  </si>
  <si>
    <t xml:space="preserve">Pommes frites  02/2024</t>
  </si>
  <si>
    <t xml:space="preserve">Pommes frites</t>
  </si>
  <si>
    <t xml:space="preserve">Bofrost: Back­ofen Pommes Frites </t>
  </si>
  <si>
    <t xml:space="preserve">02/2024</t>
  </si>
  <si>
    <t xml:space="preserve">McCain: Chef Frites</t>
  </si>
  <si>
    <t xml:space="preserve">Pommes frites -bio</t>
  </si>
  <si>
    <t xml:space="preserve">Edeka Bio: Pommes Frites, Bio</t>
  </si>
  <si>
    <t xml:space="preserve">Kaufland: K-Classic Knusp­rige Crin­kles</t>
  </si>
  <si>
    <t xml:space="preserve">Agrarfrost: Back Frites</t>
  </si>
  <si>
    <t xml:space="preserve">Speise­zeit Wellen­schnitt Pommes</t>
  </si>
  <si>
    <t xml:space="preserve">Aldi: Speise­zeit Wellen­schnitt Pommes</t>
  </si>
  <si>
    <t xml:space="preserve">Pommes frites – bio</t>
  </si>
  <si>
    <t xml:space="preserve">Alnatura: Pommes Frites Bio</t>
  </si>
  <si>
    <t xml:space="preserve">Geschirrspültaps – klassische Taps 11/2019, 02/2024</t>
  </si>
  <si>
    <t xml:space="preserve">Everdrop: Spül­maschinentabs Classic</t>
  </si>
  <si>
    <t xml:space="preserve">Frosch: Classic Spül-Tabs Limone </t>
  </si>
  <si>
    <t xml:space="preserve">Alio Geschirr-Rei­niger-Tabs Classic</t>
  </si>
  <si>
    <t xml:space="preserve">Claro: Classic Geschirr­spültabs </t>
  </si>
  <si>
    <t xml:space="preserve">Denk­mit Geschirr-Rei­niger Classic Tabs</t>
  </si>
  <si>
    <t xml:space="preserve">Orangensäfte 11/2023, 02.2024</t>
  </si>
  <si>
    <t xml:space="preserve">Orangendirektsaft</t>
  </si>
  <si>
    <t xml:space="preserve">K-Favourites Gekühlter Oran­gensaft mit Frucht­fleisch</t>
  </si>
  <si>
    <t xml:space="preserve">11/2023</t>
  </si>
  <si>
    <t xml:space="preserve">mangelhaft</t>
  </si>
  <si>
    <t xml:space="preserve">Solevita Orange Premium mit Frucht­fleisch</t>
  </si>
  <si>
    <t xml:space="preserve">Gut &amp; Günstig Orange mit Frucht­fleisch</t>
  </si>
  <si>
    <t xml:space="preserve">Innocent: Orange ohne Frucht­fleisch</t>
  </si>
  <si>
    <t xml:space="preserve">Oran­gensaft, Bio</t>
  </si>
  <si>
    <t xml:space="preserve">Lieblings Premium Orange mit Frucht­fleisch</t>
  </si>
  <si>
    <t xml:space="preserve">Beste Wahl Orange ohne Frucht­fleisch</t>
  </si>
  <si>
    <t xml:space="preserve">Orangensaftkonzentrat</t>
  </si>
  <si>
    <t xml:space="preserve">Pfanner: Fair &amp; Gut 100% Orange</t>
  </si>
  <si>
    <t xml:space="preserve">Valensina: Früh­stücks-Orange ohne Frucht­fleisch</t>
  </si>
  <si>
    <t xml:space="preserve">Fair­globe Oran­gensaft</t>
  </si>
  <si>
    <t xml:space="preserve">Rio D'Oro Oran­gensaft</t>
  </si>
  <si>
    <t xml:space="preserve">Fair Oran­gensaft</t>
  </si>
  <si>
    <t xml:space="preserve">Hohes C: Orange mit Frucht­fleisch mit Acerola</t>
  </si>
  <si>
    <t xml:space="preserve">Bio-Orangensaft</t>
  </si>
  <si>
    <t xml:space="preserve">Dm Bio Orangensaft</t>
  </si>
  <si>
    <t xml:space="preserve">Voelkel Demeter Bio Orangensaft 100 Direktsaft</t>
  </si>
  <si>
    <t xml:space="preserve">Orangensaft</t>
  </si>
  <si>
    <t xml:space="preserve">Paradiso Orange Orangensaft auf Okonzentrat</t>
  </si>
  <si>
    <t xml:space="preserve">Rauch Happy Day 100% Orange, Fairtrade</t>
  </si>
  <si>
    <t xml:space="preserve">Linsen 02/2024</t>
  </si>
  <si>
    <t xml:space="preserve">Bio-Linsen</t>
  </si>
  <si>
    <t xml:space="preserve">Alnatura Bio Teller Linsen</t>
  </si>
  <si>
    <t xml:space="preserve">Bio Bio Berg Linsen ungeschält</t>
  </si>
  <si>
    <t xml:space="preserve">Bio Sonne Bio Berlinsen braun</t>
  </si>
  <si>
    <t xml:space="preserve">Davert Gourmet Bio Berglinse</t>
  </si>
  <si>
    <t xml:space="preserve">Dm Bio Gerg Linsen</t>
  </si>
  <si>
    <t xml:space="preserve">Edeka Bio Berglinsen</t>
  </si>
  <si>
    <t xml:space="preserve">Ener Bio Berg Linsen</t>
  </si>
  <si>
    <t xml:space="preserve">Gut Bio Berglinsen</t>
  </si>
  <si>
    <t xml:space="preserve">K-Bio Berglinsen</t>
  </si>
  <si>
    <t xml:space="preserve">Morgenland Bio Berglinsen</t>
  </si>
  <si>
    <t xml:space="preserve">Rapunzel Troja Teller Linsen</t>
  </si>
  <si>
    <t xml:space="preserve">Rewe Bio Berglinsen</t>
  </si>
  <si>
    <t xml:space="preserve">Linsen</t>
  </si>
  <si>
    <t xml:space="preserve">Müller’s Mühle Teller Linsen</t>
  </si>
  <si>
    <t xml:space="preserve">Suntat Grüne Linsen</t>
  </si>
  <si>
    <t xml:space="preserve">Seeberger Linsen</t>
  </si>
  <si>
    <t xml:space="preserve">TRS Brown Lentils</t>
  </si>
  <si>
    <t xml:space="preserve">Wurzener Feine Linsen</t>
  </si>
  <si>
    <t xml:space="preserve">Schwarmstedter Bio Pommes Frites, Bioland</t>
  </si>
  <si>
    <t xml:space="preserve">Gut Bio Pommes Frites, Naturland</t>
  </si>
  <si>
    <t xml:space="preserve">Rewe Bio Pommes Frites Naturland</t>
  </si>
  <si>
    <t xml:space="preserve">Demeter Narual Cool Pommes Frites</t>
  </si>
  <si>
    <t xml:space="preserve">Dennree Pommes Frites, Naturland</t>
  </si>
  <si>
    <t xml:space="preserve">Botata Pommes Frites Feinschnitt</t>
  </si>
  <si>
    <t xml:space="preserve">Eismann Backofen-Friten</t>
  </si>
  <si>
    <t xml:space="preserve">Ja! Pommes Frites</t>
  </si>
  <si>
    <t xml:space="preserve">Jeden Tag Backofen Pommes Frites, Feinschnitt</t>
  </si>
  <si>
    <t xml:space="preserve">Penny Pommes Frites</t>
  </si>
  <si>
    <t xml:space="preserve">Speisezeit Pommes Frites</t>
  </si>
  <si>
    <t xml:space="preserve">Gut&amp;Günstig Backofen Frites Feinschnitt</t>
  </si>
  <si>
    <t xml:space="preserve">Harvest Basket Backofen Super Feine Pommes</t>
  </si>
  <si>
    <t xml:space="preserve">K-Classic Knusprige Ofen Pommes</t>
  </si>
  <si>
    <t xml:space="preserve">Diätdrinks 02/2024</t>
  </si>
  <si>
    <t xml:space="preserve">Diätdrink</t>
  </si>
  <si>
    <t xml:space="preserve">Doppelherz aktiv Abnehm Shake Vanille Geschmack</t>
  </si>
  <si>
    <t xml:space="preserve">Multaban Figur Vanille Geschmack</t>
  </si>
  <si>
    <t xml:space="preserve">Spagetti 03/2024, 02/2021</t>
  </si>
  <si>
    <t xml:space="preserve">Bio-Spagetti</t>
  </si>
  <si>
    <t xml:space="preserve">Alnatura Spagetti No. 3</t>
  </si>
  <si>
    <t xml:space="preserve">02/2021/2024</t>
  </si>
  <si>
    <t xml:space="preserve">Bioladen Spagetti</t>
  </si>
  <si>
    <t xml:space="preserve">Dennree Spagetti</t>
  </si>
  <si>
    <t xml:space="preserve">DmBio Spagetti</t>
  </si>
  <si>
    <t xml:space="preserve">Rapunzel Spagetti Semola No. 5</t>
  </si>
  <si>
    <t xml:space="preserve">Spagetti</t>
  </si>
  <si>
    <t xml:space="preserve">D’Antelli Spagetti</t>
  </si>
  <si>
    <t xml:space="preserve">De Cecco Spagetti n’12</t>
  </si>
  <si>
    <t xml:space="preserve">Riesa Schlemmerliebling Spagetti</t>
  </si>
  <si>
    <t xml:space="preserve">3 Glocken Genuss Pur Spagetti</t>
  </si>
  <si>
    <t xml:space="preserve">02/20212024</t>
  </si>
  <si>
    <t xml:space="preserve">Barilla Spagetti n.5</t>
  </si>
  <si>
    <t xml:space="preserve">Buitoni Spagetti 72</t>
  </si>
  <si>
    <t xml:space="preserve">Ja Spagetti</t>
  </si>
  <si>
    <t xml:space="preserve">Mamma Luica Paste Classsica Spagetti Nr. 5</t>
  </si>
  <si>
    <t xml:space="preserve">Byodo Spagetti</t>
  </si>
  <si>
    <t xml:space="preserve">03/2024</t>
  </si>
  <si>
    <t xml:space="preserve">Campo Verde Spagetti Demeter</t>
  </si>
  <si>
    <t xml:space="preserve">Combino Bio Spagetti</t>
  </si>
  <si>
    <t xml:space="preserve">De Cecco Bio Spagetti</t>
  </si>
  <si>
    <t xml:space="preserve">Felicetti Biologica Spagetti Trafila AI Bronce 105</t>
  </si>
  <si>
    <t xml:space="preserve">Gut Bio Spagetti</t>
  </si>
  <si>
    <t xml:space="preserve">La Selva Spagetti No 5</t>
  </si>
  <si>
    <t xml:space="preserve">Rapunzel Spagetti Nr. 5</t>
  </si>
  <si>
    <t xml:space="preserve">Rummo Bio Spagetti Nr. 3</t>
  </si>
  <si>
    <t xml:space="preserve">Birkel</t>
  </si>
  <si>
    <t xml:space="preserve">Delverde Spgetti</t>
  </si>
  <si>
    <t xml:space="preserve">Gut und günstig: Spagetti</t>
  </si>
  <si>
    <t xml:space="preserve">Monto Italiano Spagetti</t>
  </si>
  <si>
    <t xml:space="preserve">Penny Spagetti</t>
  </si>
  <si>
    <t xml:space="preserve">Risa Spagetti</t>
  </si>
  <si>
    <t xml:space="preserve">Villa Gusto Spagetti</t>
  </si>
  <si>
    <t xml:space="preserve">Jeden Tag Spagetti</t>
  </si>
  <si>
    <t xml:space="preserve">K-Classic Spagetti</t>
  </si>
  <si>
    <t xml:space="preserve">Kosmetik</t>
  </si>
  <si>
    <t xml:space="preserve">Mascara 02/2021, 03/2024</t>
  </si>
  <si>
    <t xml:space="preserve">Mascara, zertifizierte Naturkosmetik</t>
  </si>
  <si>
    <t xml:space="preserve">Alterra Fake Lash Effect Macara, 01 deep black</t>
  </si>
  <si>
    <t xml:space="preserve">Alverde Glamourous Volume</t>
  </si>
  <si>
    <t xml:space="preserve">Benecos Natural Mascara Vegan Volume, magic black</t>
  </si>
  <si>
    <t xml:space="preserve">Dr. Hauschka Volume Mascara, black</t>
  </si>
  <si>
    <t xml:space="preserve">Lavera Butterfly Effect beautiful black</t>
  </si>
  <si>
    <t xml:space="preserve">SanteVolume Sensation Macara 01 extra black</t>
  </si>
  <si>
    <t xml:space="preserve">Mascara</t>
  </si>
  <si>
    <t xml:space="preserve">Rival de Loop Ultimate Colume Fake Lashes Mascara, 01 black</t>
  </si>
  <si>
    <t xml:space="preserve">Alterra Black Intense Volume Mascara 01</t>
  </si>
  <si>
    <t xml:space="preserve">Alverde Mascara Nothing But Volume 010 Schwarz</t>
  </si>
  <si>
    <t xml:space="preserve">Benecos Natural Mascara Maximum Volume Deep Black</t>
  </si>
  <si>
    <t xml:space="preserve">Lavera Volumen Mascara 01 Black</t>
  </si>
  <si>
    <t xml:space="preserve">Dr. Hauschka Volumen Mascara Black 01</t>
  </si>
  <si>
    <t xml:space="preserve">Sante Volume Sensatoin Mascara 01 Extra Black</t>
  </si>
  <si>
    <t xml:space="preserve">Terra Naturi Extreme Volume Mascara 01 Black</t>
  </si>
  <si>
    <t xml:space="preserve">Catrice Glam&amp;Doll Volume Mascara 010</t>
  </si>
  <si>
    <t xml:space="preserve">Allzweckreiniger 11/2020, 05/2021, 03/2024</t>
  </si>
  <si>
    <t xml:space="preserve">Sodasan: Allzweck Reiniger Citrus Power</t>
  </si>
  <si>
    <t xml:space="preserve">W5 Allzweckreiniger Frisch&amp;Sauber Zitronenfrische</t>
  </si>
  <si>
    <t xml:space="preserve">Blik Allzweckreiniger Ocean</t>
  </si>
  <si>
    <t xml:space="preserve">11/2020/2024</t>
  </si>
  <si>
    <t xml:space="preserve">Respekt Allzweckreiniger Sommertraum</t>
  </si>
  <si>
    <t xml:space="preserve">Edeka/Netto/Buddni</t>
  </si>
  <si>
    <t xml:space="preserve">Blink Allzweckreiniger Alpenfische</t>
  </si>
  <si>
    <t xml:space="preserve">Fit Allesreiniger Blütenfrische</t>
  </si>
  <si>
    <t xml:space="preserve">Almawin Haushalt Reiniger Zitronenstark, Konzentrat</t>
  </si>
  <si>
    <t xml:space="preserve">Blink Öko Allzweckreiniger</t>
  </si>
  <si>
    <t xml:space="preserve">Cino! Allzweckreiniger Blumenfrische</t>
  </si>
  <si>
    <t xml:space="preserve">Eco Freunde Allzweck Reiniger Lemon Rose</t>
  </si>
  <si>
    <t xml:space="preserve">Ecover Allzweckreiniger Zitronengras&amp;Ingwer</t>
  </si>
  <si>
    <t xml:space="preserve">Fit Grüne Kraft Allesreiniger</t>
  </si>
  <si>
    <t xml:space="preserve">Frosch Universal Reiniger Himbeere</t>
  </si>
  <si>
    <t xml:space="preserve">Love Nature Allzweckreiniger</t>
  </si>
  <si>
    <t xml:space="preserve">Saubermax Allzweckreiniger Frühlingsfrische</t>
  </si>
  <si>
    <t xml:space="preserve">Fischstäbchen 09/2023</t>
  </si>
  <si>
    <t xml:space="preserve">Iglu 15 Fischstäbchen</t>
  </si>
  <si>
    <t xml:space="preserve">Landur Fischstäbchen in Bo-Knusperpanade, 8 Stück</t>
  </si>
  <si>
    <t xml:space="preserve">Ocean Sea 15 Fischstäbchen</t>
  </si>
  <si>
    <t xml:space="preserve">Sea Gold Fischstäbchen</t>
  </si>
  <si>
    <t xml:space="preserve">Wild Ocean Seelachs Fischstäbchen, 10 Stück</t>
  </si>
  <si>
    <t xml:space="preserve">Alnatura Fisch Stäbchen</t>
  </si>
  <si>
    <t xml:space="preserve">Eier 04/2024</t>
  </si>
  <si>
    <t xml:space="preserve">Eier, Bio</t>
  </si>
  <si>
    <t xml:space="preserve">Ne runde Sache 6 Bio Eier, Naturland</t>
  </si>
  <si>
    <t xml:space="preserve">04/2024</t>
  </si>
  <si>
    <t xml:space="preserve">Alnatura 10 Bio-Eier, Bioland</t>
  </si>
  <si>
    <t xml:space="preserve">K-Bio 6 frische Eier, Bioland</t>
  </si>
  <si>
    <t xml:space="preserve">Lindengut 6 frische Eier aus dem Hühnermobil, Demeter</t>
  </si>
  <si>
    <t xml:space="preserve">Königshofer Bio Eier 6 Stück, Naturland </t>
  </si>
  <si>
    <t xml:space="preserve">10 Frische Bio Eier</t>
  </si>
  <si>
    <t xml:space="preserve">Bio Bio 10 Deutsche Eier</t>
  </si>
  <si>
    <t xml:space="preserve">Edeka Bio Frische Eier 6 Stück, Naturland</t>
  </si>
  <si>
    <t xml:space="preserve">Globus Bio 10 Deutsche Eier aus ökologischer Erzeugung</t>
  </si>
  <si>
    <t xml:space="preserve">Gut Bio 10 Eier aus ökologischer Erzeugung</t>
  </si>
  <si>
    <t xml:space="preserve">Naturgut 6 Frische Bio Eier</t>
  </si>
  <si>
    <t xml:space="preserve">Rewe Bio Spitz&amp;Bube 6 frische Eier, Naturland</t>
  </si>
  <si>
    <t xml:space="preserve">Eier, Freiland</t>
  </si>
  <si>
    <t xml:space="preserve">Columbus Frische Eier aus Freilandhaltung 10 Stück</t>
  </si>
  <si>
    <t xml:space="preserve">Globus 10 Deutsche Eier aus Freilandhaltung</t>
  </si>
  <si>
    <t xml:space="preserve">Gewürzgurken 04/2024</t>
  </si>
  <si>
    <t xml:space="preserve">Bio Gewürzgurken</t>
  </si>
  <si>
    <t xml:space="preserve">Alnatura Gewürzgurken, Bioland</t>
  </si>
  <si>
    <t xml:space="preserve">Dennree Gewürzgurken, Bioland</t>
  </si>
  <si>
    <t xml:space="preserve">Edeka Bio Gewürzgurken Auslese</t>
  </si>
  <si>
    <t xml:space="preserve">K-Bio Gewürzgurken, Bioland</t>
  </si>
  <si>
    <t xml:space="preserve">Nur Nur Natur Bio-Gewürzgurken, Naturland</t>
  </si>
  <si>
    <t xml:space="preserve">Rewe Bio Gewürzgurken, Naturland</t>
  </si>
  <si>
    <t xml:space="preserve">Thüringer Landgarten Gewürzgurken, Demeter</t>
  </si>
  <si>
    <t xml:space="preserve">Globus Bio Gewürzgurken</t>
  </si>
  <si>
    <t xml:space="preserve">Gewürzgurken</t>
  </si>
  <si>
    <t xml:space="preserve">Bester Ernte Gewürzgurken Auslese</t>
  </si>
  <si>
    <t xml:space="preserve">Feshona Gewürzgurken Auslese</t>
  </si>
  <si>
    <t xml:space="preserve">Gut&amp;Günstig Delikatess Gewürzgurken</t>
  </si>
  <si>
    <t xml:space="preserve">Penny Gewürzgurken Auslese</t>
  </si>
  <si>
    <t xml:space="preserve">Globus Gewürzgurken Auslese</t>
  </si>
  <si>
    <t xml:space="preserve">Jeden Tag Gewürzgurken Auslese</t>
  </si>
  <si>
    <t xml:space="preserve">K-Classic Knackige Gewürzgurken Auslese</t>
  </si>
  <si>
    <t xml:space="preserve">Rewe Beste Wahl Delikatess Gewürzgurken</t>
  </si>
  <si>
    <t xml:space="preserve">Specht Bayrische Gewürzgurken</t>
  </si>
  <si>
    <t xml:space="preserve">Spreewald Spreelinge Gewürzgurken</t>
  </si>
  <si>
    <t xml:space="preserve">Tegut Delikatess Gewürzgurken</t>
  </si>
  <si>
    <t xml:space="preserve">Pesto Rosso 02/2024</t>
  </si>
  <si>
    <t xml:space="preserve">Bio Pesto Rosso</t>
  </si>
  <si>
    <t xml:space="preserve">Dm Bio Pesto Rosso</t>
  </si>
  <si>
    <t xml:space="preserve">Ener Bio Pesto Rosso</t>
  </si>
  <si>
    <t xml:space="preserve">La Selva Pesto Rosso</t>
  </si>
  <si>
    <t xml:space="preserve">Gustoni Pesto Rosso</t>
  </si>
  <si>
    <t xml:space="preserve">K-Bio Pesto Rosso</t>
  </si>
  <si>
    <t xml:space="preserve">Ppura Pesto Rosso</t>
  </si>
  <si>
    <t xml:space="preserve">Pesto Rosso</t>
  </si>
  <si>
    <t xml:space="preserve">Barilla Pesto Rosso</t>
  </si>
  <si>
    <t xml:space="preserve">Italiano Pesto Rosso</t>
  </si>
  <si>
    <t xml:space="preserve">Oro D’Italia Pesto Rosso</t>
  </si>
  <si>
    <t xml:space="preserve">Olivenöl </t>
  </si>
  <si>
    <t xml:space="preserve">Cosmo di Russo Caieta Olio extra ver- gine di oliva</t>
  </si>
  <si>
    <t xml:space="preserve">Rapunzel: Kreta Olivenöl nativ extra (Bio) </t>
  </si>
  <si>
    <t xml:space="preserve">Rewe: Ja Natives Olivenöl extra</t>
  </si>
  <si>
    <t xml:space="preserve">Aldi: Gut Bio Natives Olivenöl extra (Bio)</t>
  </si>
  <si>
    <t xml:space="preserve">Aldii</t>
  </si>
  <si>
    <t xml:space="preserve">Aldi: Cantinelle Natives Olivenöl extra</t>
  </si>
  <si>
    <t xml:space="preserve">Bertolli: Originale Natives Olivenöl extra </t>
  </si>
  <si>
    <t xml:space="preserve">Edeka: Bio Natives Olivenöl extra (Bio)</t>
  </si>
  <si>
    <t xml:space="preserve">Lidl: Primadonna Bio Natives Olivenöl extra (Bio)</t>
  </si>
  <si>
    <t xml:space="preserve">Brat-Olivenöl</t>
  </si>
  <si>
    <t xml:space="preserve">Alnatura: Brat Olivenöl (Bio) </t>
  </si>
  <si>
    <t xml:space="preserve">Byodo: Brat-Olive Mediterran (Bio)</t>
  </si>
  <si>
    <t xml:space="preserve">Gesichts­cremes für tro­ckene Haut</t>
  </si>
  <si>
    <t xml:space="preserve">Neutrogena: Hydro Boost Aqua Creme </t>
  </si>
  <si>
    <t xml:space="preserve">Florena: Tages­pflege Olivenöl</t>
  </si>
  <si>
    <t xml:space="preserve">Lidl: Cien Reichhaltige Tages­pflege</t>
  </si>
  <si>
    <t xml:space="preserve">L´Oréal Paris: Hydra Active Nutrissime Reichhaltige Feuchtig­keits-Pflege Tag</t>
  </si>
  <si>
    <t xml:space="preserve">Rossmann: Alterra Naturkosmetik Aloe Vera Tages­creme</t>
  </si>
  <si>
    <t xml:space="preserve">Sebamed: Gesichts­creme Urea Akut 5 % </t>
  </si>
  <si>
    <t xml:space="preserve">Weleda: Skin Food Light </t>
  </si>
  <si>
    <t xml:space="preserve">Bebe: Intensiv­pflege mit Avocadoöl</t>
  </si>
  <si>
    <t xml:space="preserve">dm: Alverde Naturkosmetik Tages­creme Bio-Wil­drose</t>
  </si>
  <si>
    <t xml:space="preserve">Lavera Naturkosmetik: Basis Sensitiv Reichhaltige Feuchtig­keitscreme</t>
  </si>
  <si>
    <t xml:space="preserve">Ringana: Fresh Cream Rich</t>
  </si>
  <si>
    <t xml:space="preserve">Grill­kohle und -bri­ketts 04/2024</t>
  </si>
  <si>
    <t xml:space="preserve">Grill-Holz­kohle</t>
  </si>
  <si>
    <t xml:space="preserve">Profagus: Der Sommerhit </t>
  </si>
  <si>
    <t xml:space="preserve">Edeka: Zuhause Buchen Grill­holz­kohle </t>
  </si>
  <si>
    <t xml:space="preserve">LotusGrill: Buchen-Grill-Holz­kohle </t>
  </si>
  <si>
    <t xml:space="preserve">Nero: Grill­kohle</t>
  </si>
  <si>
    <t xml:space="preserve">DHG: Flammenco Qualitäts Grill-Holz­kohle </t>
  </si>
  <si>
    <t xml:space="preserve">Grill-Holz­kohle­bri­ketts </t>
  </si>
  <si>
    <t xml:space="preserve">Profagus: Grillis Bio Buchen Grill-Holz­kohle­bri­ketts </t>
  </si>
  <si>
    <t xml:space="preserve">Weber: Briquettes</t>
  </si>
  <si>
    <t xml:space="preserve">Nero: Grill­bri­kett</t>
  </si>
  <si>
    <t xml:space="preserve">Fahr­rad­helme 04/2024 </t>
  </si>
  <si>
    <t xml:space="preserve">Fahr­rad­helme</t>
  </si>
  <si>
    <t xml:space="preserve">Uvex: Urban Planet LED </t>
  </si>
  <si>
    <t xml:space="preserve">Alpina: Gent Mips </t>
  </si>
  <si>
    <t xml:space="preserve">Limar: Torino </t>
  </si>
  <si>
    <t xml:space="preserve">Senf 06/2021, 05/2024</t>
  </si>
  <si>
    <t xml:space="preserve">Bio-Senf</t>
  </si>
  <si>
    <t xml:space="preserve">Alnatura Mittelscharfer Senf</t>
  </si>
  <si>
    <t xml:space="preserve">Dennree Senf Mittelscharf, Naturland</t>
  </si>
  <si>
    <t xml:space="preserve">dm Bio Senf Mittelscharf</t>
  </si>
  <si>
    <t xml:space="preserve">Löwensenf mittelscharf mild, Bio</t>
  </si>
  <si>
    <t xml:space="preserve">Naturata Delikatess Senf. Demeter</t>
  </si>
  <si>
    <t xml:space="preserve">Zwergenwiese Mittelscharfer Senf, beschingend mild</t>
  </si>
  <si>
    <t xml:space="preserve">Byodo Mittelscharfer Senf</t>
  </si>
  <si>
    <t xml:space="preserve">Senf</t>
  </si>
  <si>
    <t xml:space="preserve">Born Thüringer Senf mittelscharf</t>
  </si>
  <si>
    <t xml:space="preserve">Develey Mittelscharfer Senf cremig</t>
  </si>
  <si>
    <t xml:space="preserve">Jeden Tag Senf mittelscharf</t>
  </si>
  <si>
    <t xml:space="preserve">Delikato Mittelscharfer Senf</t>
  </si>
  <si>
    <t xml:space="preserve">Gut &amp; Günstig: Delikatess Senf mittelscharf</t>
  </si>
  <si>
    <t xml:space="preserve">Hädelmaier Mittelscharfer Senf</t>
  </si>
  <si>
    <t xml:space="preserve">Ja! Senf mittelscharf</t>
  </si>
  <si>
    <t xml:space="preserve">Kim Delikatess Senf mittelscharf</t>
  </si>
  <si>
    <t xml:space="preserve">Kühne Mittelscharfer Senf fein würzig</t>
  </si>
  <si>
    <t xml:space="preserve">Thomy Mittelscharfer Delikatess Senf</t>
  </si>
  <si>
    <t xml:space="preserve">Campo Verde Feiner Senf Mittelscharf, Demeter</t>
  </si>
  <si>
    <t xml:space="preserve">K-Classic Delikatess Senf Mittelscharf</t>
  </si>
  <si>
    <t xml:space="preserve">Haidhofer Delikatess Senf Mittelscharf</t>
  </si>
  <si>
    <t xml:space="preserve">Kania Delikatess Senf Mittelscharf</t>
  </si>
  <si>
    <t xml:space="preserve">Löwensenf Medium pikant</t>
  </si>
  <si>
    <t xml:space="preserve">Concealern 11/2020, 05/2024</t>
  </si>
  <si>
    <t xml:space="preserve">Consealer, zertifizierte Naturkosmetik</t>
  </si>
  <si>
    <t xml:space="preserve">Alterra Concealer, 03 Bright Eyes</t>
  </si>
  <si>
    <t xml:space="preserve">Alverde Sensitiv Concealer, 01 Ivory</t>
  </si>
  <si>
    <t xml:space="preserve">Benecos Natural Concealer, ligth</t>
  </si>
  <si>
    <t xml:space="preserve">11/2020/05/2024</t>
  </si>
  <si>
    <t xml:space="preserve">Lavera Natural Concealer Q10, Ivory</t>
  </si>
  <si>
    <t xml:space="preserve">Sante Mineral Wake-up Conscealer, Ivony</t>
  </si>
  <si>
    <t xml:space="preserve">Terra Naturi Concealer 01 Light Natural</t>
  </si>
  <si>
    <t xml:space="preserve">Dr. Hauschka Concealer 01 Macademia</t>
  </si>
  <si>
    <t xml:space="preserve">11/2020, 05/2024</t>
  </si>
  <si>
    <t xml:space="preserve">Lavera Radiant Skin Concealer, 02 Ligth</t>
  </si>
  <si>
    <t xml:space="preserve">Sante Mineral Wake-up Conscealer 01</t>
  </si>
  <si>
    <t xml:space="preserve">Terra Naturi Concealer mit Hyaluron, 01 Light</t>
  </si>
  <si>
    <t xml:space="preserve">Alterra Concealer, 02 Light</t>
  </si>
  <si>
    <t xml:space="preserve">Alverde Consealer, 02 Porcelain</t>
  </si>
  <si>
    <t xml:space="preserve">GRN Liquid Concealer, Light Wheat</t>
  </si>
  <si>
    <t xml:space="preserve">Consealer</t>
  </si>
  <si>
    <t xml:space="preserve">Catrice Liquid High Converage Concealer, 010 Porcelain</t>
  </si>
  <si>
    <t xml:space="preserve">Essence Camouflage Matt Concealer 20 Light Ivory</t>
  </si>
  <si>
    <t xml:space="preserve">Rival de Loop Natural Touch Concealer, 02</t>
  </si>
  <si>
    <t xml:space="preserve">Sen­si­tiv-Zahn­pas­ten 06/2024 </t>
  </si>
  <si>
    <t xml:space="preserve">Sen­si­tiv-Zahn­pas­ten</t>
  </si>
  <si>
    <t xml:space="preserve">Eurodont Sensitive Spezialzahn­creme sanft und schonend</t>
  </si>
  <si>
    <t xml:space="preserve">06/2024</t>
  </si>
  <si>
    <t xml:space="preserve">Happybrush: Professional Sensitive Care</t>
  </si>
  <si>
    <t xml:space="preserve">Lacalut: Sensitiv Reminalisierung und Sanftes Weiss</t>
  </si>
  <si>
    <t xml:space="preserve">Elmex: Sensitive Professional Pro-Argin + Zinkphosphat</t>
  </si>
  <si>
    <t xml:space="preserve">Grill- Bratwürste 06/2024, 07/2022, 08/2022, </t>
  </si>
  <si>
    <t xml:space="preserve">Grillwürste, bio</t>
  </si>
  <si>
    <t xml:space="preserve">RostbratWürstchen Bioland</t>
  </si>
  <si>
    <t xml:space="preserve">Edeka Bio Original Thüringer Rostbratwurst, gebrüht</t>
  </si>
  <si>
    <t xml:space="preserve">GutBio Thüringer Rostbratwurst, gebrüht</t>
  </si>
  <si>
    <t xml:space="preserve">K-Bio SchweineBratwurst</t>
  </si>
  <si>
    <t xml:space="preserve">Weimarer Thüringer Bio Thüringer Rostbratwurst</t>
  </si>
  <si>
    <t xml:space="preserve">Bratwurst, bio</t>
  </si>
  <si>
    <t xml:space="preserve">Gut Bio Nürn­berger Rost­bratwürste</t>
  </si>
  <si>
    <t xml:space="preserve">Bratwurst</t>
  </si>
  <si>
    <t xml:space="preserve">Kupfer: Original Fränkische Rost­bratwurst</t>
  </si>
  <si>
    <t xml:space="preserve">Rost­bratwürst­chen, gebrüht</t>
  </si>
  <si>
    <t xml:space="preserve">Meica: Bratmaxe</t>
  </si>
  <si>
    <t xml:space="preserve">ausreichend</t>
  </si>
  <si>
    <t xml:space="preserve">Ökoland: Delikatess Bratwurst</t>
  </si>
  <si>
    <t xml:space="preserve">Edeka Bio: Original Thüringer Rost­bratwurst</t>
  </si>
  <si>
    <t xml:space="preserve">K-Classic Nürn­berger Rost­bratwürste</t>
  </si>
  <si>
    <t xml:space="preserve">Penny: Nürn­berger Rost­bratwürste</t>
  </si>
  <si>
    <t xml:space="preserve">Meine Metzgerei Frische Thüringer Rost­bratwurst, roh</t>
  </si>
  <si>
    <t xml:space="preserve">Gut &amp; Günstig Original Nürn­berger Rost­bratwürste</t>
  </si>
  <si>
    <t xml:space="preserve">Dulano Delikatess Rost­bratwurst gebrüht</t>
  </si>
  <si>
    <t xml:space="preserve">Wolf: Original Thüringer Rost­bratwurst, roh</t>
  </si>
  <si>
    <t xml:space="preserve">Bratwurst, vegan</t>
  </si>
  <si>
    <t xml:space="preserve">Rügenwalder Mühle: Vegane Mühlen Bratwurst</t>
  </si>
  <si>
    <t xml:space="preserve">Mein Veggie Tag Veggie Bratwurst</t>
  </si>
  <si>
    <t xml:space="preserve">Greenforce: Easy to mix Bratwurst – Klassik</t>
  </si>
  <si>
    <t xml:space="preserve">dmBio: Vegane Bratwürst­chen</t>
  </si>
  <si>
    <t xml:space="preserve">Bratwurst, vegan, bio</t>
  </si>
  <si>
    <t xml:space="preserve">Ener Bio Tofu Würstchen nach Bratwurstart</t>
  </si>
  <si>
    <t xml:space="preserve">Alnatur Vegane Bratwüstchen mit Seitan&amp;Tofu</t>
  </si>
  <si>
    <t xml:space="preserve">Bio Bio Vegane Grillwürstchen</t>
  </si>
  <si>
    <t xml:space="preserve">Netto</t>
  </si>
  <si>
    <t xml:space="preserve">Tofutown Vegane Bratknacker</t>
  </si>
  <si>
    <t xml:space="preserve">Beyond Sausage Original Brat</t>
  </si>
  <si>
    <t xml:space="preserve">Endori Vegane Bratwurst</t>
  </si>
  <si>
    <t xml:space="preserve">Like Meat Like Bratwurst</t>
  </si>
  <si>
    <t xml:space="preserve">Gusseisenpfanne mit Emailebeschichtung 06/2024</t>
  </si>
  <si>
    <t xml:space="preserve">Gusseisenpfanne mit Emailebeschichtung</t>
  </si>
  <si>
    <t xml:space="preserve">Napoleon Gusseiserne Bratpfanne Antihaft-Emailbeschichtung</t>
  </si>
  <si>
    <t xml:space="preserve">Staub Gusseisen Bratpfanne emalliert</t>
  </si>
  <si>
    <t xml:space="preserve">Gusseisenpfanne</t>
  </si>
  <si>
    <t xml:space="preserve">Vardagen Bratpfanne Gusseisen</t>
  </si>
  <si>
    <t xml:space="preserve">Ikea</t>
  </si>
  <si>
    <t xml:space="preserve">WAS Brat/Servierpfanne Cast</t>
  </si>
  <si>
    <t xml:space="preserve">Deo</t>
  </si>
  <si>
    <t xml:space="preserve">Alterra Deo-Balsam</t>
  </si>
  <si>
    <t xml:space="preserve">Alverde Deo Roll-on Fresh 48</t>
  </si>
  <si>
    <t xml:space="preserve">Alviana Deo Roll-on 24h</t>
  </si>
  <si>
    <t xml:space="preserve">Benecos Natural Basics Deo Roll-On Erfrischendd Bio Limette&amp;Salbeiwasser</t>
  </si>
  <si>
    <t xml:space="preserve">Dr. Hauschka Salbei Minz Deomilch</t>
  </si>
  <si>
    <t xml:space="preserve">Farfalle Salbei Deo Roll-on</t>
  </si>
  <si>
    <t xml:space="preserve">Lavera Natural Refresh Deo Roll-on Bio Limette 48h</t>
  </si>
  <si>
    <t xml:space="preserve">Liebe die Natur&amp;Refresh Deo Roll on, Bio Limette, 48h</t>
  </si>
  <si>
    <t xml:space="preserve">Speick Deo Roll-on</t>
  </si>
  <si>
    <t xml:space="preserve">Terra Naturi Invisible Deo Roll-on Lemongras&amp;Melisse</t>
  </si>
  <si>
    <t xml:space="preserve">Weleda 24h Roll-on Sanddorn</t>
  </si>
  <si>
    <t xml:space="preserve">Cosnatur Deo Roller 24h</t>
  </si>
  <si>
    <t xml:space="preserve">Balea Swee Sunshine Deodorant 24h</t>
  </si>
  <si>
    <t xml:space="preserve">Belova Deo Roll on Flower 24h</t>
  </si>
  <si>
    <t xml:space="preserve">CD Wasserlilie 48 h Deo-Schutz</t>
  </si>
  <si>
    <t xml:space="preserve">Charlotte Meentzen Derma Control Deo Roll on Fresh</t>
  </si>
  <si>
    <t xml:space="preserve">CL MED Care Deodorant Balsam</t>
  </si>
  <si>
    <t xml:space="preserve">Elkos Fresh Deodorant Fresh 24h</t>
  </si>
  <si>
    <t xml:space="preserve">Isana Deodorant Fresh 24h</t>
  </si>
  <si>
    <t xml:space="preserve">Joolea Fresh Deodorant 24h</t>
  </si>
  <si>
    <t xml:space="preserve">Lavura Deodorant Pure Basic 24h</t>
  </si>
  <si>
    <t xml:space="preserve">Nuxe Reve de the Fresh Feel Deodorant</t>
  </si>
  <si>
    <t xml:space="preserve">Pure und Basic Deodorant Fresh 24h</t>
  </si>
  <si>
    <t xml:space="preserve">Annemarie Börlind Body Care Deo Roll on 24h</t>
  </si>
  <si>
    <t xml:space="preserve">Aveo Deo Roll-on Pure &amp; Fresh 24h</t>
  </si>
  <si>
    <t xml:space="preserve">L Occitane Verveine Agrumes Refeshing Roll on Deodorant</t>
  </si>
  <si>
    <t xml:space="preserve">Sebamed Frische Deo 24h</t>
  </si>
  <si>
    <t xml:space="preserve">CD: Deo Wasserlilie 48h</t>
  </si>
  <si>
    <t xml:space="preserve">Nivea: Fresh Natural 0% Aluminium (ACH) Deodorant</t>
  </si>
  <si>
    <t xml:space="preserve">Sebamed: Balsam Deo Sensitive</t>
  </si>
  <si>
    <t xml:space="preserve">Alterra: Deo-Balsam Bio-Zitronenmelisse &amp; Bio-Salbei</t>
  </si>
  <si>
    <t xml:space="preserve">Biocura Body Care: Pure Basic Deo Roll-On</t>
  </si>
  <si>
    <t xml:space="preserve">Alverde: Sensitiv Deo Roll-On Bio-Aloe Vera Bio-Kamille</t>
  </si>
  <si>
    <t xml:space="preserve">Eucerin: Deodorant Empfindliche Haut</t>
  </si>
  <si>
    <t xml:space="preserve">Deodorantien 05/2021</t>
  </si>
  <si>
    <t xml:space="preserve">Deodorantien – unisex</t>
  </si>
  <si>
    <t xml:space="preserve">Sebamed: Frische Deo frisch</t>
  </si>
  <si>
    <t xml:space="preserve">Deodorantien -  Frauen</t>
  </si>
  <si>
    <t xml:space="preserve">Edeka Elkos Body: Tropic Deodorant</t>
  </si>
  <si>
    <t xml:space="preserve">05/2015</t>
  </si>
  <si>
    <t xml:space="preserve">Garnier: Mineral Pure Frische Blumiger Duft</t>
  </si>
  <si>
    <t xml:space="preserve">Netto Marken-Discount Pure &amp; Basic: Deospray Tropic Island</t>
  </si>
  <si>
    <t xml:space="preserve">Nivea: Fresh Flower Deodorant Spray</t>
  </si>
  <si>
    <t xml:space="preserve">Fa: Pink Passion Anti-Flecken-Deodorant2</t>
  </si>
  <si>
    <t xml:space="preserve">Sonne</t>
  </si>
  <si>
    <t xml:space="preserve">Sonnenschutz 10/2019, 07/2019, 06/2021, 08/2022, 06/2023, 07/2024</t>
  </si>
  <si>
    <t xml:space="preserve">Sonnenschutz Naturkosmetik</t>
  </si>
  <si>
    <t xml:space="preserve">Alverde Sensitiv Sonnenschutz LSF 30</t>
  </si>
  <si>
    <t xml:space="preserve">Lavera Sensitiv Sonnenlotion 30</t>
  </si>
  <si>
    <t xml:space="preserve">Sonnenschutz</t>
  </si>
  <si>
    <t xml:space="preserve">Sun’D Or Sonnenmilch Sensitiv 30</t>
  </si>
  <si>
    <t xml:space="preserve">Sundance Sensitiv Sonnenbalsam 30</t>
  </si>
  <si>
    <t xml:space="preserve">Alterra Sonnenmilch LSF 30</t>
  </si>
  <si>
    <t xml:space="preserve">Boep Sonnencreme Familie LSF 30</t>
  </si>
  <si>
    <t xml:space="preserve">Ey! Sun Spray LSF 30</t>
  </si>
  <si>
    <t xml:space="preserve">I+M Sun Protect Sonnenmilch 30</t>
  </si>
  <si>
    <t xml:space="preserve">Lavera Sensitiv Sonnenspray LSF 30</t>
  </si>
  <si>
    <t xml:space="preserve">Terra Naturi Sonnemilch LSF30</t>
  </si>
  <si>
    <t xml:space="preserve">Cien Sun Sonnenmilch LSF 30</t>
  </si>
  <si>
    <t xml:space="preserve">Sun Dance Green Sonnemilch LSF 30</t>
  </si>
  <si>
    <t xml:space="preserve">Today Sonnemilch LSF 30</t>
  </si>
  <si>
    <t xml:space="preserve">Annemarie Börlind Sun Care Sonnen-Fluid 30</t>
  </si>
  <si>
    <t xml:space="preserve">Bevola Sonnenmilch Classic LSF 30</t>
  </si>
  <si>
    <t xml:space="preserve">Ladival Empfindliche Haut Sonnenschutz Lotion 30</t>
  </si>
  <si>
    <t xml:space="preserve">Nivea Sun Schutz &amp; Pflege Sonnenmilch 30</t>
  </si>
  <si>
    <t xml:space="preserve">Dado Sens Sun Sonnenfluid 30</t>
  </si>
  <si>
    <t xml:space="preserve">Ombra Sun Ultra Sensitiv Sonnenlotion 50+</t>
  </si>
  <si>
    <t xml:space="preserve">Sun Dance Sensitive Sonnenbalsam 30</t>
  </si>
  <si>
    <t xml:space="preserve">Aldi Ombra Sun: Ultra Sensitiv Sonnencreme 30</t>
  </si>
  <si>
    <t xml:space="preserve">07/2019</t>
  </si>
  <si>
    <t xml:space="preserve">Sundance: Sonnenmilch 30</t>
  </si>
  <si>
    <t xml:space="preserve">Elkos Sun: Sonnenmilch</t>
  </si>
  <si>
    <t xml:space="preserve">Sunozon: Sonnenmilch</t>
  </si>
  <si>
    <t xml:space="preserve">Lavozon: Sonnenmilch</t>
  </si>
  <si>
    <t xml:space="preserve">Nivea Sun: Schutz &amp; Pflege Sonnenmilch</t>
  </si>
  <si>
    <t xml:space="preserve">Alverde: Vitamin Sonnenmilch1910</t>
  </si>
  <si>
    <t xml:space="preserve">Cien Sun: Sonnenmilch Classic</t>
  </si>
  <si>
    <t xml:space="preserve">07/2018</t>
  </si>
  <si>
    <t xml:space="preserve">t. Today: Sonnenmilch3</t>
  </si>
  <si>
    <t xml:space="preserve">Sundance Sonnenspray</t>
  </si>
  <si>
    <t xml:space="preserve">Real Sôi: Sônnenmilch</t>
  </si>
  <si>
    <t xml:space="preserve">Sunozon: Transparentes Sonnenspray</t>
  </si>
  <si>
    <t xml:space="preserve">Ombra Sun: Sonnenspray Easy Protect Light Touch632</t>
  </si>
  <si>
    <t xml:space="preserve">Weleda Sun: Edelweiss Sonnenmilch</t>
  </si>
  <si>
    <t xml:space="preserve">Garnier Ambre Solaire: Hydra 24h Sonnen­schutz-Milch</t>
  </si>
  <si>
    <t xml:space="preserve">dm Alverde Naturkosmetik: Sensitiv Sonnenmilch</t>
  </si>
  <si>
    <t xml:space="preserve">dm Sundance: MED Sonnen­spray</t>
  </si>
  <si>
    <t xml:space="preserve">Eau Thermale Avène: Intense Pro­tect</t>
  </si>
  <si>
    <t xml:space="preserve">Lidl Cien Sun: Sonnenmilch</t>
  </si>
  <si>
    <t xml:space="preserve">Penny und Rewe: Today Sonnenmilch</t>
  </si>
  <si>
    <t xml:space="preserve">Cetaphil Sun: Sensitive Gel-Creme</t>
  </si>
  <si>
    <t xml:space="preserve">La Roche-Posay Anthelios: Hydratisierende Lotion</t>
  </si>
  <si>
    <t xml:space="preserve">Nivea Sun: Schutz &amp; Pflege Spray</t>
  </si>
  <si>
    <t xml:space="preserve">Dado Sens: Sonnen­creme</t>
  </si>
  <si>
    <t xml:space="preserve">Ladival: Emp­findliche Haut Plus Sonnen­schutz­spray</t>
  </si>
  <si>
    <t xml:space="preserve">Lancaster: Sun Sensitive Oil-free Milk</t>
  </si>
  <si>
    <t xml:space="preserve">Bevola Sonnenmilch</t>
  </si>
  <si>
    <t xml:space="preserve">Sun D'Or: Sonnen­spray Aerosol Spray</t>
  </si>
  <si>
    <t xml:space="preserve">Sonneschutzmittel</t>
  </si>
  <si>
    <t xml:space="preserve">Sundance: Sonnemilch</t>
  </si>
  <si>
    <t xml:space="preserve">dm Sundance Sensitiv Sonnenbalsam</t>
  </si>
  <si>
    <t xml:space="preserve">Jean&amp;Len Sonnenspray Sensitiv</t>
  </si>
  <si>
    <t xml:space="preserve">Sun D’Or: Sonnemilch</t>
  </si>
  <si>
    <t xml:space="preserve">Müller Lavozon: Sonnenmilch (50)</t>
  </si>
  <si>
    <t xml:space="preserve">Müller Lavozon: Sonnenmilch (30)</t>
  </si>
  <si>
    <t xml:space="preserve">Rossmann Sunozon Sonnenspray</t>
  </si>
  <si>
    <t xml:space="preserve">La Roche-Posay: Anthelios XL Wet Skin Gel</t>
  </si>
  <si>
    <t xml:space="preserve">Yves Roche: Solair Peau parfaite Sonne-Milch-Spray</t>
  </si>
  <si>
    <t xml:space="preserve">Aldi Ombra Sun: Sonnespray Easy Protect Light Touch</t>
  </si>
  <si>
    <t xml:space="preserve">Garnier Ambre Solaire: Sensivite Expert+</t>
  </si>
  <si>
    <t xml:space="preserve">La Roche_Posay Anthelios Invisible Spray</t>
  </si>
  <si>
    <t xml:space="preserve">Annemarie Börlind: Sun Care Sonnen-Fluid</t>
  </si>
  <si>
    <t xml:space="preserve">Garnier Ambre Solaire: UV Water</t>
  </si>
  <si>
    <t xml:space="preserve">La roche Posay: Anthelios XL Transparentes Spray</t>
  </si>
  <si>
    <t xml:space="preserve">Hawaiian Tropic: Satin Protectoin</t>
  </si>
  <si>
    <t xml:space="preserve">Nivea Sun: UV Dry Protect Sport Creme-Gel</t>
  </si>
  <si>
    <t xml:space="preserve">Avéne Eau Thermale: Sonnenmilch</t>
  </si>
  <si>
    <t xml:space="preserve">Cetaphil Sun: Siposomale Lotion</t>
  </si>
  <si>
    <t xml:space="preserve">dm Alverde Naturkosmetik</t>
  </si>
  <si>
    <t xml:space="preserve">Piz Buin: Moistrising Sun Lotion</t>
  </si>
  <si>
    <t xml:space="preserve">Nivea Sun: Schutz &amp; Pflege</t>
  </si>
  <si>
    <t xml:space="preserve">V.Sun Sun Cream Body</t>
  </si>
  <si>
    <t xml:space="preserve">Kids Sonnencreme 07/2020, 06/2022, 07/2024</t>
  </si>
  <si>
    <t xml:space="preserve">Kids Sonnencreme</t>
  </si>
  <si>
    <t xml:space="preserve">Cien Sun: Kids Sonnencreme</t>
  </si>
  <si>
    <t xml:space="preserve">Müller Lavozon: Kids Med Sonnenmilch</t>
  </si>
  <si>
    <t xml:space="preserve">Bübchen: Sonnenlotion Sensitiv für Baby- u. Kinderhaut</t>
  </si>
  <si>
    <t xml:space="preserve">Eucerin: Sensitive Protect Kids Sun Lotion</t>
  </si>
  <si>
    <t xml:space="preserve">La Roche-Posay: Anthelios Dermo-Kids Wet Skin Gel</t>
  </si>
  <si>
    <t xml:space="preserve">Cetaphil Sun Kids: Liposomale Lotion</t>
  </si>
  <si>
    <t xml:space="preserve">dm Sundance: Kids Sensisitiv Sonnenmilch</t>
  </si>
  <si>
    <t xml:space="preserve">Weleda Baby&amp;Kids Sun: Edelweiss Sensitiv Sonnenmilch</t>
  </si>
  <si>
    <t xml:space="preserve">Kindersonnencreme, Naturkosmetik</t>
  </si>
  <si>
    <t xml:space="preserve">Alverde Kids Sensitiv Sonnenbalsam 50</t>
  </si>
  <si>
    <t xml:space="preserve">Lavera Kids Sensitiv Sonnenlotionen 50</t>
  </si>
  <si>
    <t xml:space="preserve">Eco Cosmetic Sunspray Kids 50+</t>
  </si>
  <si>
    <t xml:space="preserve">Kindersonnencreme</t>
  </si>
  <si>
    <t xml:space="preserve">Avéne Kinder-Sonnenspray SPF50+</t>
  </si>
  <si>
    <t xml:space="preserve">Babydream Extra Sensitives Sonnenspray 50+</t>
  </si>
  <si>
    <t xml:space="preserve">Babylove Sonnenspray Sensitiv 50+</t>
  </si>
  <si>
    <t xml:space="preserve">Hipp Babysanft Sonnenmilch Ultra Sensitiv 50+</t>
  </si>
  <si>
    <t xml:space="preserve">Ladival Für Kinder SonnenschutzMilch 50+</t>
  </si>
  <si>
    <t xml:space="preserve">Poediprotect Sonnenspray 50+</t>
  </si>
  <si>
    <t xml:space="preserve">Sundance Kids Sensitiv Sonnenmilch 50+</t>
  </si>
  <si>
    <t xml:space="preserve">Bevola Kids Sonnenspray LSF 50</t>
  </si>
  <si>
    <t xml:space="preserve">Garnier Ambre Solaoire Kids Senstive Expert+ Milch LSF 50+</t>
  </si>
  <si>
    <t xml:space="preserve">Lavozon Kids Med Sonnenspray 50+</t>
  </si>
  <si>
    <t xml:space="preserve">Nivea Sun Babies&amp;Kids Sensitiv Schutz 50+</t>
  </si>
  <si>
    <t xml:space="preserve">Cien Sun Kids Sonnencreme </t>
  </si>
  <si>
    <t xml:space="preserve">Bübchen: Sonnenlotion Sensitiv </t>
  </si>
  <si>
    <t xml:space="preserve">Eucerin Kids Dry Touch Sun Gel-Creme Ultraleicht </t>
  </si>
  <si>
    <t xml:space="preserve">Hipp: Babysanft Sonnenmilch Ultra Sensitiv</t>
  </si>
  <si>
    <t xml:space="preserve">Lavozon Kids Sonnenmilch</t>
  </si>
  <si>
    <t xml:space="preserve">Rapsöl 08/2024</t>
  </si>
  <si>
    <t xml:space="preserve">Bio-Rapsöl, kaltgepresst</t>
  </si>
  <si>
    <t xml:space="preserve">Dm Bio Rapsöl kaltgepresst, Naturland</t>
  </si>
  <si>
    <t xml:space="preserve">08/2024</t>
  </si>
  <si>
    <t xml:space="preserve">gut Bio Nativ gepresstes Rapsöl</t>
  </si>
  <si>
    <t xml:space="preserve">Naturland Bio Rapsöl, nativ, kaltgepresst</t>
  </si>
  <si>
    <t xml:space="preserve">Die kleine Mühle Raps Kernöl, Bioland</t>
  </si>
  <si>
    <t xml:space="preserve">Ener Bio natives Rapsöl, kaltgepresst</t>
  </si>
  <si>
    <t xml:space="preserve">K-Bio Natives Rapsöl, kaltgepresst</t>
  </si>
  <si>
    <t xml:space="preserve">Moritz Raps  Kernöl kaltgepresst</t>
  </si>
  <si>
    <t xml:space="preserve">Rewe Bio Raps-Kernöl nativ</t>
  </si>
  <si>
    <t xml:space="preserve">Rapsöl, raffinert</t>
  </si>
  <si>
    <t xml:space="preserve">Bellasan: Reines Pflanzenöl aus Raps</t>
  </si>
  <si>
    <t xml:space="preserve">Frisan Reines Rapsöl</t>
  </si>
  <si>
    <t xml:space="preserve">Globus Rapsöl raffiniert</t>
  </si>
  <si>
    <t xml:space="preserve">Gut &amp; Günstig Pflanzenöl Raps</t>
  </si>
  <si>
    <t xml:space="preserve">Tegut Rapsöl raffiniert</t>
  </si>
  <si>
    <t xml:space="preserve">Vegola: Reines Rapsöl, raffiniert</t>
  </si>
  <si>
    <t xml:space="preserve">Vito D’Or Reines Rapsöl</t>
  </si>
  <si>
    <t xml:space="preserve">Rapsgold reines Rapsöl</t>
  </si>
  <si>
    <t xml:space="preserve">Mais 08/2024</t>
  </si>
  <si>
    <t xml:space="preserve">Bio-Mais</t>
  </si>
  <si>
    <t xml:space="preserve">Campo Verde Zuckermais, Demeter</t>
  </si>
  <si>
    <t xml:space="preserve">Dennree Süssmais</t>
  </si>
  <si>
    <t xml:space="preserve">Dm Bio Sonnenmais</t>
  </si>
  <si>
    <t xml:space="preserve">K-Bio Zarter Gemüsemais</t>
  </si>
  <si>
    <t xml:space="preserve">Thüringer Landgarten Zuckermais, Demeter</t>
  </si>
  <si>
    <t xml:space="preserve">Toasties 08/2024</t>
  </si>
  <si>
    <t xml:space="preserve">Bio-Toasties</t>
  </si>
  <si>
    <t xml:space="preserve">Alnatura Toast Brötchen</t>
  </si>
  <si>
    <t xml:space="preserve">Gut Bio Finnkorn Roggenmischtoastbrötchen</t>
  </si>
  <si>
    <t xml:space="preserve">dm Bio Toast Brötchen mit Roggenvollkorn</t>
  </si>
  <si>
    <t xml:space="preserve">Ibis Bio Finn Bred</t>
  </si>
  <si>
    <t xml:space="preserve">Toasties</t>
  </si>
  <si>
    <t xml:space="preserve">Grafenschafter Mehrkorn Toastbrötchen </t>
  </si>
  <si>
    <t xml:space="preserve">Golden Toast Körner Harmonie Toasties</t>
  </si>
  <si>
    <t xml:space="preserve">Ja! Mehrkorn Toastbrötchen</t>
  </si>
  <si>
    <t xml:space="preserve">Veggie-Hack 08/2024</t>
  </si>
  <si>
    <t xml:space="preserve">Veggie -Hacke gekühlt</t>
  </si>
  <si>
    <t xml:space="preserve">Rügenwalder: Veganes Mühlen Hack</t>
  </si>
  <si>
    <t xml:space="preserve">The Vegetarian Butcher: Hick-Hack-Hurra Veganes Hack </t>
  </si>
  <si>
    <t xml:space="preserve">Garden Gourmet: Sensa­tional Hack/Faschiertes </t>
  </si>
  <si>
    <t xml:space="preserve">Aldi: My Vay The Wonder veganes Hack</t>
  </si>
  <si>
    <t xml:space="preserve">Rewe: Beste Wahl Veganes Hack</t>
  </si>
  <si>
    <t xml:space="preserve">Endori: Veganes Hack </t>
  </si>
  <si>
    <t xml:space="preserve">Veggie -Hacke trocken</t>
  </si>
  <si>
    <t xml:space="preserve">Alnatura: Veganes Hack (Bio) </t>
  </si>
  <si>
    <t xml:space="preserve">Bio-Naturjoghurt 07/2024</t>
  </si>
  <si>
    <t xml:space="preserve">Bio-Naturjoghurt</t>
  </si>
  <si>
    <t xml:space="preserve">Bio Bio Cremiger Bio Joghurt Mild 3,8% Fett</t>
  </si>
  <si>
    <t xml:space="preserve">K-bio Joghurt Mild, 3,8% Fett</t>
  </si>
  <si>
    <t xml:space="preserve">Alnatura Joghurt Mild 3,7% Fett, Bioland</t>
  </si>
  <si>
    <t xml:space="preserve">Dennree Joghurt Mild 3,5% Fett, Demeter Dennree</t>
  </si>
  <si>
    <t xml:space="preserve">Gläserne Molkerei Naturjoghurt Weidemilch Bio 3,8%</t>
  </si>
  <si>
    <t xml:space="preserve">Lobetaler Bio Naturschutz Becher Mild 3,7% Fett</t>
  </si>
  <si>
    <t xml:space="preserve">Naturgut Bio Joghurt Mild 3,8% Fett, Naturland</t>
  </si>
  <si>
    <t xml:space="preserve">Schrozberger Milchbauern Naturjoghurt 3,5, Demeter</t>
  </si>
  <si>
    <t xml:space="preserve">Wraps 07/2024</t>
  </si>
  <si>
    <t xml:space="preserve">Wraps</t>
  </si>
  <si>
    <t xml:space="preserve">K-Classic Weizen Tortilla Wraps</t>
  </si>
  <si>
    <t xml:space="preserve">Mike Mitchell`s Weizen Tortilla</t>
  </si>
  <si>
    <t xml:space="preserve">Santa Maria Tortilla Original Medium</t>
  </si>
  <si>
    <t xml:space="preserve">Suntat Weizen Tortilla Wrap</t>
  </si>
  <si>
    <t xml:space="preserve">Nektarinen 07/2024</t>
  </si>
  <si>
    <t xml:space="preserve">Nektarinen</t>
  </si>
  <si>
    <t xml:space="preserve">Natur Lieblinge Nektarinen Weißfleischig</t>
  </si>
  <si>
    <t xml:space="preserve">Plus Berries Nektarinen Weißfleischig</t>
  </si>
  <si>
    <t xml:space="preserve">Mein Sommer Glück Nektarinen Weißfleischig</t>
  </si>
  <si>
    <t xml:space="preserve">Nektarinen Fruchtfleisch Gelb</t>
  </si>
  <si>
    <t xml:space="preserve">Nektarinen weißfleischig</t>
  </si>
  <si>
    <t xml:space="preserve">Nektarinen Weißfleischig </t>
  </si>
  <si>
    <t xml:space="preserve">Fruchteis 07/2024</t>
  </si>
  <si>
    <t xml:space="preserve">Bio-Fruchteis</t>
  </si>
  <si>
    <t xml:space="preserve">Alnatura Fruchteis Mango</t>
  </si>
  <si>
    <t xml:space="preserve">Dennree Fruchteis Mango Heidelbeere</t>
  </si>
  <si>
    <t xml:space="preserve">Froobie: Frucht­eis 10er Mix</t>
  </si>
  <si>
    <t xml:space="preserve">Fruchteis</t>
  </si>
  <si>
    <t xml:space="preserve">Capri-Sun Freezies Orange&amp;Kirsch</t>
  </si>
  <si>
    <t xml:space="preserve">Langnese Capri Das Original</t>
  </si>
  <si>
    <t xml:space="preserve">Shampoo für feines Haar 07/2024</t>
  </si>
  <si>
    <t xml:space="preserve">Shampoo feines Haar</t>
  </si>
  <si>
    <t xml:space="preserve">Alverde Shampoo Volumen</t>
  </si>
  <si>
    <t xml:space="preserve">Blütezeit Volumen Shampoo</t>
  </si>
  <si>
    <t xml:space="preserve">Budni/Edeka/Netto</t>
  </si>
  <si>
    <t xml:space="preserve">Terra Naturi Volumen Shampoo</t>
  </si>
  <si>
    <t xml:space="preserve">Alterra Phytokollagen Volumen Shampoo</t>
  </si>
  <si>
    <t xml:space="preserve">Balea Volumen Shampoo</t>
  </si>
  <si>
    <t xml:space="preserve">Alkohol­freie Biere 06/2024</t>
  </si>
  <si>
    <t xml:space="preserve">Alkohol­freie Biere</t>
  </si>
  <si>
    <t xml:space="preserve">Warsteiner: Alkohol­frei Pilsener </t>
  </si>
  <si>
    <t xml:space="preserve">Paulaner: Alkohol­frei Münchner Hell</t>
  </si>
  <si>
    <t xml:space="preserve">Beck's: Blue Alkohol­frei</t>
  </si>
  <si>
    <t xml:space="preserve">Krombacher: Alkohol­frei Pils </t>
  </si>
  <si>
    <t xml:space="preserve">Lidl: Per­lenbacher Alkohol­frei Extra Herb</t>
  </si>
  <si>
    <t xml:space="preserve">Mönchshof: Original Natur­trüb's Alkohol­frei </t>
  </si>
  <si>
    <t xml:space="preserve">Carlsberg: Alc 0.0 Vol Lager Beer</t>
  </si>
  <si>
    <t xml:space="preserve">Jever: Fun Alkohol­frei Pilsener</t>
  </si>
  <si>
    <t xml:space="preserve">König Pilsener: Alkohol­frei</t>
  </si>
  <si>
    <t xml:space="preserve">Oettinger: Alkohol­frei</t>
  </si>
  <si>
    <t xml:space="preserve">Radeberger Pilsner: Alkohol­frei</t>
  </si>
  <si>
    <t xml:space="preserve">Wernesgrüner: Alkohol­frei</t>
  </si>
  <si>
    <t xml:space="preserve">Craft Beer 09/2024</t>
  </si>
  <si>
    <t xml:space="preserve">Craft Beer - India Pale Ale (IPA) </t>
  </si>
  <si>
    <t xml:space="preserve">Rügener Insel-Brauerei: Über­see­hopfen IPA </t>
  </si>
  <si>
    <t xml:space="preserve">09/2024</t>
  </si>
  <si>
    <t xml:space="preserve">Maisel &amp; Friends: IPA Intense Pure Awesome </t>
  </si>
  <si>
    <t xml:space="preserve">Brewdog: Punk IPA</t>
  </si>
  <si>
    <t xml:space="preserve">Freie Brau Union Bremen: Bremer Swabbie IPA </t>
  </si>
  <si>
    <t xml:space="preserve">Craft Beer - Pale Ale </t>
  </si>
  <si>
    <t xml:space="preserve">Lille: Pale Ale </t>
  </si>
  <si>
    <t xml:space="preserve">Störtebeker Brauspezialitäten: Atlantik-Ale </t>
  </si>
  <si>
    <t xml:space="preserve">Braufactum Das Craft Bier: German Pale Ale</t>
  </si>
  <si>
    <t xml:space="preserve">Craft Beer 09/2024 - Pale Ale </t>
  </si>
  <si>
    <t xml:space="preserve">Kaffeepads 09/2024</t>
  </si>
  <si>
    <t xml:space="preserve">Bio Kaffeepads</t>
  </si>
  <si>
    <t xml:space="preserve">Fairglobe Faire Bio Kaffeepads Crema</t>
  </si>
  <si>
    <t xml:space="preserve">Weißer Balsamico 09/2024</t>
  </si>
  <si>
    <t xml:space="preserve">Bio-Balsamico</t>
  </si>
  <si>
    <t xml:space="preserve">Campo Verde Condimento Bianco, Demeter</t>
  </si>
  <si>
    <t xml:space="preserve">Hengstenberg  Condimento Balsamico Bianco</t>
  </si>
  <si>
    <t xml:space="preserve">Tegut  Condimento Bianco</t>
  </si>
  <si>
    <t xml:space="preserve">Guiseppe Cremonini  Condimento Bianco</t>
  </si>
  <si>
    <t xml:space="preserve">Ja! Condimenteo Italiano Bianco</t>
  </si>
  <si>
    <t xml:space="preserve">K-Classic Condimento Bianco</t>
  </si>
  <si>
    <t xml:space="preserve">San Fabio Condimento Italiano Bianco</t>
  </si>
  <si>
    <t xml:space="preserve">Lea­ve-in-Con­di­tio­ner 10/2024</t>
  </si>
  <si>
    <t xml:space="preserve">Leicht­kämm­sprays für Kinder </t>
  </si>
  <si>
    <t xml:space="preserve"> dm Balea Leichtkämmspray Ocean Princess </t>
  </si>
  <si>
    <t xml:space="preserve">10/2024</t>
  </si>
  <si>
    <t xml:space="preserve">Bad­rei­ni­ger 10/2024</t>
  </si>
  <si>
    <t xml:space="preserve">Klassische Bad­rei­niger</t>
  </si>
  <si>
    <t xml:space="preserve">W5 Bad-Rei­niger Kraft &amp; Glanz Oze­anfrische</t>
  </si>
  <si>
    <t xml:space="preserve">Denk­mit Bad­rei­niger mit Frische-Duft</t>
  </si>
  <si>
    <t xml:space="preserve">Gut &amp; Günstig Bad­rei­niger</t>
  </si>
  <si>
    <t xml:space="preserve">Kraft- und Kalk­rei­niger </t>
  </si>
  <si>
    <t xml:space="preserve">Domol Power Kalk- &amp; Schmutzlöser</t>
  </si>
  <si>
    <t xml:space="preserve">Haferflocken 10/2024</t>
  </si>
  <si>
    <t xml:space="preserve">Bio-Haferflocken</t>
  </si>
  <si>
    <t xml:space="preserve">Alnatura Haferflocken Feinblatt, Bioland</t>
  </si>
  <si>
    <t xml:space="preserve">Campo Verde Haferflocken Zartblatt, Demeter</t>
  </si>
  <si>
    <t xml:space="preserve">Davert Kleinblatt Haferflocken, Bioland</t>
  </si>
  <si>
    <t xml:space="preserve">Ener Bio Haferflocken, Feinblatt</t>
  </si>
  <si>
    <t xml:space="preserve">Kölln Bio Haferflocken zart</t>
  </si>
  <si>
    <t xml:space="preserve">Dennree Haferflocken Zartblatt</t>
  </si>
  <si>
    <t xml:space="preserve">dm Bio Haferflocken Kleinblatt, Naturlane</t>
  </si>
  <si>
    <t xml:space="preserve">Spielberger Mühle Zartblatt Haferflocken, Demeter</t>
  </si>
  <si>
    <t xml:space="preserve">Crowfield Haferflocken zart, Bioland</t>
  </si>
  <si>
    <t xml:space="preserve">Tegut Bio Haferflocken, zart</t>
  </si>
  <si>
    <t xml:space="preserve">Gut Bio Vollkorn Haferflocken zart</t>
  </si>
  <si>
    <t xml:space="preserve">K-Bio Zarte Haferflocken</t>
  </si>
  <si>
    <t xml:space="preserve">Naturgut Bio Haferflocken zart</t>
  </si>
  <si>
    <t xml:space="preserve">Rewe Bio Haferflocken zart</t>
  </si>
  <si>
    <t xml:space="preserve">Apfelsaft 09/2020, 03/2022, 09/2022, 10/2024</t>
  </si>
  <si>
    <t xml:space="preserve">Voelkel Apfelsaft naturtrüb </t>
  </si>
  <si>
    <t xml:space="preserve">Bio Prima Apfelsaft, naturtrüb, Bioland</t>
  </si>
  <si>
    <t xml:space="preserve">Rio D'Oro Apfelsaft naturtrüb</t>
  </si>
  <si>
    <t xml:space="preserve">Belsina Heimischer Apfel Apfelsaft naturtrüb</t>
  </si>
  <si>
    <t xml:space="preserve">Albi Apfel naturtrüb</t>
  </si>
  <si>
    <t xml:space="preserve">Tegut Streuobst Apfelsaft natürtrüb</t>
  </si>
  <si>
    <t xml:space="preserve">Allzweckcremes 10/2021, 10/2024</t>
  </si>
  <si>
    <t xml:space="preserve">Weleda Skin Food ligth</t>
  </si>
  <si>
    <t xml:space="preserve">Balea Soft Creme</t>
  </si>
  <si>
    <t xml:space="preserve">Isana Feuchtigkeitspflege Softcreme</t>
  </si>
  <si>
    <t xml:space="preserve">Today Softcreme</t>
  </si>
  <si>
    <t xml:space="preserve">Alterra Softcreme</t>
  </si>
  <si>
    <t xml:space="preserve">Nivea Soft erfrischende Feuchtigkeitscreme</t>
  </si>
  <si>
    <t xml:space="preserve">Zahnpasta 11/2024</t>
  </si>
  <si>
    <t xml:space="preserve">Zahnpasta</t>
  </si>
  <si>
    <t xml:space="preserve">Blend-a-med: Complete Expert 24H Schutz </t>
  </si>
  <si>
    <t xml:space="preserve">11/2024</t>
  </si>
  <si>
    <t xml:space="preserve">Meridol: Parodont Expert </t>
  </si>
  <si>
    <t xml:space="preserve">Oral-B: Pro Science Advanced Zahn­fleisch Intensiv­pflege </t>
  </si>
  <si>
    <t xml:space="preserve">Colgate: Dentag­ard Kräuter </t>
  </si>
  <si>
    <t xml:space="preserve">Colgate: Komplett 8 in 1 Extra Frisch </t>
  </si>
  <si>
    <t xml:space="preserve">Parodontax: Complete Protection </t>
  </si>
  <si>
    <t xml:space="preserve">Today Dent: Frischegel</t>
  </si>
  <si>
    <t xml:space="preserve">Odol-med3: Original </t>
  </si>
  <si>
    <t xml:space="preserve">dm: Dontod­ent Antibakteriell</t>
  </si>
  <si>
    <t xml:space="preserve">Happybrush: Professional Repair &amp; Care Zahn­fleisch­schutz</t>
  </si>
  <si>
    <t xml:space="preserve">Meridol: Zahn­fleisch­schutz Neue Formel </t>
  </si>
  <si>
    <t xml:space="preserve">Lacalut: Aktiv +Plus</t>
  </si>
  <si>
    <t xml:space="preserve">Filterkaffee 11/2024</t>
  </si>
  <si>
    <t xml:space="preserve">Filterkaffee</t>
  </si>
  <si>
    <t xml:space="preserve">Tchibo: Eduscho Filter­kaffee Nr. 1 Klassisch</t>
  </si>
  <si>
    <t xml:space="preserve">Melitta: Aus­lese Klassisch </t>
  </si>
  <si>
    <t xml:space="preserve">Tchibo: Black &amp; White </t>
  </si>
  <si>
    <t xml:space="preserve">J. J. Darboven: Mövenpick Der Himm­lische </t>
  </si>
  <si>
    <t xml:space="preserve">Aldi Nord: Barissimo Classic</t>
  </si>
  <si>
    <t xml:space="preserve">dm: dmBio Kaffee Klassik gemahlen, Bio </t>
  </si>
  <si>
    <t xml:space="preserve">Lebensbaum: Kaffee Gourmet Klassisch gemahlen, Bio</t>
  </si>
  <si>
    <t xml:space="preserve">Jacobs Douwe Egberts: Jacobs Krönung Volles Aroma </t>
  </si>
  <si>
    <t xml:space="preserve">Rotkohl</t>
  </si>
  <si>
    <t xml:space="preserve">Apfel-Rotkohl Tiefkühl</t>
  </si>
  <si>
    <t xml:space="preserve">Iglu Apfel-Roth</t>
  </si>
  <si>
    <t xml:space="preserve">Apfelrotkohl mit 7% Apfelstücken</t>
  </si>
  <si>
    <t xml:space="preserve">Bofrost: Apfel-Rotkohl</t>
  </si>
  <si>
    <t xml:space="preserve">Eismann: Apfelrotkohl</t>
  </si>
  <si>
    <t xml:space="preserve">Apfel Rotkohl, bio</t>
  </si>
  <si>
    <t xml:space="preserve">Apfel-Rotkohl</t>
  </si>
  <si>
    <t xml:space="preserve">HAK: Rotkohl mit Apfelstückchen</t>
  </si>
  <si>
    <t xml:space="preserve">Leuchtenberg: Apfel-Rotkohl mit Apfelstückchen</t>
  </si>
  <si>
    <t xml:space="preserve">Rewe Bio: Apfelrotkohl, Bio</t>
  </si>
  <si>
    <t xml:space="preserve">Hengstenberg Mildessa: Apfelrotkohl</t>
  </si>
  <si>
    <t xml:space="preserve">Alnatura: Rotkohl, Bio</t>
  </si>
  <si>
    <t xml:space="preserve">Lifl Freshona: Delikatess Rotkohl</t>
  </si>
  <si>
    <t xml:space="preserve">Campo Verde Delikatess Rotkohl, bio</t>
  </si>
  <si>
    <t xml:space="preserve">Kaufland K-Bio: Delikatess Rotkohl, bio</t>
  </si>
  <si>
    <t xml:space="preserve">Rotkohl 12/2024</t>
  </si>
  <si>
    <t xml:space="preserve">Bio-Rotkohl</t>
  </si>
  <si>
    <t xml:space="preserve">Alnatura Rotkohl, Bioland</t>
  </si>
  <si>
    <t xml:space="preserve">12/2024</t>
  </si>
  <si>
    <t xml:space="preserve">Bio Bio Delikatess Apfelrotkohl, Naturland</t>
  </si>
  <si>
    <t xml:space="preserve">Dennree Rotkohl, Bioland</t>
  </si>
  <si>
    <t xml:space="preserve">Edeka Bio Delikatess Apfelrotkohl</t>
  </si>
  <si>
    <t xml:space="preserve">K-Bio Rotkohl, Bioland</t>
  </si>
  <si>
    <t xml:space="preserve">Rewe Bio Apfelrotkohl, Naturland</t>
  </si>
  <si>
    <t xml:space="preserve">Gut&amp;Günstig Apfelrotkohl</t>
  </si>
  <si>
    <t xml:space="preserve">Ja! Delikatess Apfel Rotkohl</t>
  </si>
  <si>
    <t xml:space="preserve">Jeden Tag DelikatApfelrotkohl mit Apfelstücken</t>
  </si>
  <si>
    <t xml:space="preserve">Kühne Apfelrotkohl  mit Apfelstücken</t>
  </si>
  <si>
    <t xml:space="preserve">Penny Delikatess Apfelrotkohl</t>
  </si>
  <si>
    <t xml:space="preserve">Bitterschokolade 12/2024</t>
  </si>
  <si>
    <t xml:space="preserve">EnerBio Fene Bitter Schokolade mit 70% Kakao</t>
  </si>
  <si>
    <t xml:space="preserve">Fairglobe Bo Schokolade Bitter 70% Kakao</t>
  </si>
  <si>
    <t xml:space="preserve">Gepa Grand Noir Zarte Bitter 70%, Naturland</t>
  </si>
  <si>
    <t xml:space="preserve">Rapunzel 70% Kakao Edelbitterschokolade</t>
  </si>
  <si>
    <t xml:space="preserve">Haselnusskerne 12/2024</t>
  </si>
  <si>
    <t xml:space="preserve">Bio-Haselnusskerne</t>
  </si>
  <si>
    <t xml:space="preserve">Dennree Haselnusskerne</t>
  </si>
  <si>
    <t xml:space="preserve">Dm bio Haselnusskerne</t>
  </si>
  <si>
    <t xml:space="preserve">Edeka Haselnusskerne Naturbelassen Bio</t>
  </si>
  <si>
    <t xml:space="preserve">K-Bio Haselnusskerne</t>
  </si>
  <si>
    <t xml:space="preserve">Prima Alnature Haselnusskerne</t>
  </si>
  <si>
    <t xml:space="preserve">Back Family Haselnusskerne ganz</t>
  </si>
  <si>
    <t xml:space="preserve">Gut und günstig: Haselnusskerne ganz, naturbelassen</t>
  </si>
  <si>
    <t xml:space="preserve">Ja! Haselnusskerne ganz</t>
  </si>
  <si>
    <t xml:space="preserve">K-classic Haselnusskerne ganz</t>
  </si>
  <si>
    <t xml:space="preserve">Meienburg Haselnusskerne Jumbo</t>
  </si>
  <si>
    <t xml:space="preserve">Puda Haselnusskerne ganz</t>
  </si>
  <si>
    <t xml:space="preserve">SeebergerHaselnusskerne naturbelassen</t>
  </si>
  <si>
    <t xml:space="preserve">Tegut Haselnusskerne naturbelassen </t>
  </si>
  <si>
    <t xml:space="preserve">Zauberhaft Backen Haselnusskerne ganze Kerne</t>
  </si>
  <si>
    <t xml:space="preserve">Räu­cher­lachs 01/2025</t>
  </si>
  <si>
    <t xml:space="preserve">Zucht­lachs</t>
  </si>
  <si>
    <t xml:space="preserve">Bio-verde: Nord Atlantik Lachs Bio </t>
  </si>
  <si>
    <t xml:space="preserve">01/2025</t>
  </si>
  <si>
    <t xml:space="preserve">Almare Seafood Norwegischer Räucherlachs</t>
  </si>
  <si>
    <t xml:space="preserve">Mein Lieblings: Lachs </t>
  </si>
  <si>
    <t xml:space="preserve">Edeka Bio Räucherlachs Bio</t>
  </si>
  <si>
    <t xml:space="preserve">Gut &amp; günstig Norwegischer Räucher Lachs</t>
  </si>
  <si>
    <t xml:space="preserve">K-Classic Norwegischer Räucher-Lachs</t>
  </si>
  <si>
    <t xml:space="preserve">ja! Räucherlachs</t>
  </si>
  <si>
    <t xml:space="preserve">Wildlachs </t>
  </si>
  <si>
    <t xml:space="preserve">Friedrichs: Kodiak Wildlachs geräuchert </t>
  </si>
  <si>
    <t xml:space="preserve">veganer Räucherlachs </t>
  </si>
  <si>
    <t xml:space="preserve">Edeka: My Veggie Veganer Räucherlax </t>
  </si>
  <si>
    <t xml:space="preserve">Gutfried: Wie Räucherlaxx vegan </t>
  </si>
  <si>
    <t xml:space="preserve">Körperlotion 04, 12/22; 12/24</t>
  </si>
  <si>
    <t xml:space="preserve">Körperlotion zertifizierte Naturkosmetik</t>
  </si>
  <si>
    <t xml:space="preserve">Alterra Reichhaltige Körpercreme Bio-Granatapfel</t>
  </si>
  <si>
    <t xml:space="preserve">Alverde Körpermilch Reichhaltige Bio Kakaobutter, Bio Hibiskus</t>
  </si>
  <si>
    <t xml:space="preserve">Edeka/Netto/Budni</t>
  </si>
  <si>
    <t xml:space="preserve">Terra Naturi Rich Care Körpermilch Bio-Mandelöl&amp;Bio Sheabutter</t>
  </si>
  <si>
    <t xml:space="preserve">Weleda Reichhaltige Pflege Körperlotion Sanddorn</t>
  </si>
  <si>
    <t xml:space="preserve">Körperlotion </t>
  </si>
  <si>
    <t xml:space="preserve">Aveo Bodylotion Q10</t>
  </si>
  <si>
    <t xml:space="preserve">Balea Reichhaltige Bodymilk</t>
  </si>
  <si>
    <t xml:space="preserve">Bevola Reichhaltige Bodymilk für tockene Haut</t>
  </si>
  <si>
    <t xml:space="preserve">Elkos Body Milk für trockene Haut</t>
  </si>
  <si>
    <t xml:space="preserve">Bettina Barty Vanilla Rich Body Milk</t>
  </si>
  <si>
    <t xml:space="preserve">Insana Reichhaltige Bodymilk</t>
  </si>
  <si>
    <t xml:space="preserve">Joolea Reichhaltige Bodymilk</t>
  </si>
  <si>
    <t xml:space="preserve">Kneipp Körperlotion Reichhaltig</t>
  </si>
  <si>
    <t xml:space="preserve">Pure&amp;Basic Reichhaltige Body Milk</t>
  </si>
  <si>
    <t xml:space="preserve">Netto Markendiscount</t>
  </si>
  <si>
    <t xml:space="preserve">Heiß­luft­fritteusen 01/2025</t>
  </si>
  <si>
    <t xml:space="preserve">Ein Garraum</t>
  </si>
  <si>
    <t xml:space="preserve">Cosori: CP158-AF </t>
  </si>
  <si>
    <t xml:space="preserve">Gourmetmaxx: 04782 </t>
  </si>
  <si>
    <t xml:space="preserve">Ninja: AF180DE </t>
  </si>
  <si>
    <t xml:space="preserve">Philips: HD9880/90 </t>
  </si>
  <si>
    <t xml:space="preserve">Russell Hobbs: Satisfry Air 26510-56 </t>
  </si>
  <si>
    <t xml:space="preserve">Zwei Garräume </t>
  </si>
  <si>
    <t xml:space="preserve">Cosori: CAF-R901-AEU </t>
  </si>
  <si>
    <t xml:space="preserve">Roggen Vollkornbrot 02/2025</t>
  </si>
  <si>
    <t xml:space="preserve">Bio Roggen Vollkornbrot</t>
  </si>
  <si>
    <t xml:space="preserve">BioBio Rogen Vollkornbrot</t>
  </si>
  <si>
    <t xml:space="preserve">02/2025</t>
  </si>
  <si>
    <t xml:space="preserve">Dm Bio Roggen Vollkornbrot</t>
  </si>
  <si>
    <t xml:space="preserve">Edeka Bio Roggen Vollkornbrot</t>
  </si>
  <si>
    <t xml:space="preserve">K-bio Roggen Vollkornbrot</t>
  </si>
  <si>
    <t xml:space="preserve">Pema Bio Roggen Vollkornbrot</t>
  </si>
  <si>
    <t xml:space="preserve">Rewe Bio Roggen Vollkornbrot</t>
  </si>
  <si>
    <t xml:space="preserve">Nur Nur Natur Bio Roggen Vollkornbrot</t>
  </si>
  <si>
    <t xml:space="preserve">Roggen Vollkornbrot</t>
  </si>
  <si>
    <t xml:space="preserve">Bäckerkrönung Roggen Vollkornbrot</t>
  </si>
  <si>
    <t xml:space="preserve">gut&amp;Günstig Kerniges Roggen Vollkornbrot</t>
  </si>
  <si>
    <t xml:space="preserve">Ja! Roggenvollkornbrot</t>
  </si>
  <si>
    <t xml:space="preserve">Korn Mühle Roggenvollkornbrot Roggenkraft</t>
  </si>
  <si>
    <t xml:space="preserve">Kajal 02/2025</t>
  </si>
  <si>
    <t xml:space="preserve">Kajal</t>
  </si>
  <si>
    <t xml:space="preserve">Artdeco: Kajal smooth Eye Liner, 10 Black</t>
  </si>
  <si>
    <t xml:space="preserve">Rival Loves Me Kajal Pen, 03 Black</t>
  </si>
  <si>
    <t xml:space="preserve">Kajal, zert. Naturkosmetik</t>
  </si>
  <si>
    <t xml:space="preserve">Alverde Kajal Eyeliner, 01 Schwarz</t>
  </si>
  <si>
    <t xml:space="preserve">Benecos natural Kajal, Black</t>
  </si>
  <si>
    <t xml:space="preserve">Sante Eyeliner Pencil, 01 intense Black</t>
  </si>
  <si>
    <t xml:space="preserve">Feste Conditioner</t>
  </si>
  <si>
    <t xml:space="preserve">feste Conditioner, zerf. Naturk.</t>
  </si>
  <si>
    <t xml:space="preserve">Ben&amp;Anna Love Soap Very Berry Conditionier</t>
  </si>
  <si>
    <t xml:space="preserve">Bioturm Feste Spülung trockenes Haar</t>
  </si>
  <si>
    <t xml:space="preserve">Lamazuna Feste Pflegespülung</t>
  </si>
  <si>
    <t xml:space="preserve">Rosenrot Conditioner Bit reichhaltig</t>
  </si>
  <si>
    <t xml:space="preserve">fester Conditioner</t>
  </si>
  <si>
    <t xml:space="preserve">Badefee Fester Conditioner</t>
  </si>
  <si>
    <t xml:space="preserve">Balea Feste Spülung</t>
  </si>
  <si>
    <t xml:space="preserve">Foamie Intesive Pflege 3in1 Feste Spülung, Balsam, Leave-In</t>
  </si>
  <si>
    <t xml:space="preserve">Greendoor Conditioner Bar</t>
  </si>
  <si>
    <t xml:space="preserve">Klar Muskat&amp;Vanille Fester Conditioner</t>
  </si>
  <si>
    <t xml:space="preserve">Yves Rocher Feste Haarspülung</t>
  </si>
  <si>
    <t xml:space="preserve">Lush American Cream pressed Conditioner Bar</t>
  </si>
  <si>
    <t xml:space="preserve">Olivenöl 02/2025</t>
  </si>
  <si>
    <t xml:space="preserve">Rewe: Beste Wahl Ita­lie­nisches Natives Olivenöl Extra</t>
  </si>
  <si>
    <t xml:space="preserve">Edeka: Grie­chisches Natives Olivenöl Extra g.g.A. Chania</t>
  </si>
  <si>
    <t xml:space="preserve">Lidl: Primadonna Natives Olivenöl Extra</t>
  </si>
  <si>
    <t xml:space="preserve">Lidl: Primadonna Natives Olivenöl Extra aus Griechen­land</t>
  </si>
  <si>
    <t xml:space="preserve">Veganer Joghurt  03/2025</t>
  </si>
  <si>
    <t xml:space="preserve">Sojabasis</t>
  </si>
  <si>
    <t xml:space="preserve">Kaufland: Take it veggie Veganer Sojagurt</t>
  </si>
  <si>
    <t xml:space="preserve">03/2025</t>
  </si>
  <si>
    <t xml:space="preserve">Edeka: My Veggie Natur mit Soja</t>
  </si>
  <si>
    <t xml:space="preserve">Aldi: My Vay Sojaghurt Natur, ungesüsst</t>
  </si>
  <si>
    <t xml:space="preserve">aldi</t>
  </si>
  <si>
    <t xml:space="preserve">Kokosbasis</t>
  </si>
  <si>
    <t xml:space="preserve">Andros: So good so veggie aus Kokosmilch Natur </t>
  </si>
  <si>
    <t xml:space="preserve">Penny: Food for future Kokos Natur</t>
  </si>
  <si>
    <t xml:space="preserve">Haferbasis</t>
  </si>
  <si>
    <t xml:space="preserve">The vegan cow: Hafer Jogu Natur, Bio </t>
  </si>
  <si>
    <t xml:space="preserve">Rossmann: EnerBio Hafer natur, Bio </t>
  </si>
  <si>
    <t xml:space="preserve">Grillkäse 06/2025</t>
  </si>
  <si>
    <t xml:space="preserve">Halloumi</t>
  </si>
  <si>
    <t xml:space="preserve">Lidl: Milbona Halloumi g. U. Grill­käse</t>
  </si>
  <si>
    <t xml:space="preserve">06/2025</t>
  </si>
  <si>
    <t xml:space="preserve">Greco: Original Halloumi </t>
  </si>
  <si>
    <t xml:space="preserve">Marka Hellas: Halloumi</t>
  </si>
  <si>
    <t xml:space="preserve">Grillkäse natur</t>
  </si>
  <si>
    <t xml:space="preserve">Rougette: Cremiger Grill­käse Natur </t>
  </si>
  <si>
    <t xml:space="preserve">Grillkäse natur bio</t>
  </si>
  <si>
    <t xml:space="preserve">Alnatura: Grill- und Pfannenkäse, Bio</t>
  </si>
  <si>
    <t xml:space="preserve">Grillkäse Kräuter</t>
  </si>
  <si>
    <t xml:space="preserve">Edeka: Gut &amp; Günstig Cremiger Grill­käse Kräuter </t>
  </si>
  <si>
    <t xml:space="preserve">Grillkäse Kräuter bio</t>
  </si>
  <si>
    <t xml:space="preserve">Züger: Bio-Cyros Grill­käse, Bio </t>
  </si>
  <si>
    <t xml:space="preserve">Sonnen­schutz fürs Gesicht 04/2025</t>
  </si>
  <si>
    <t xml:space="preserve">Sonnenschutz für Gesicht</t>
  </si>
  <si>
    <t xml:space="preserve">Müller: Lavozon Sonnen Fluid</t>
  </si>
  <si>
    <t xml:space="preserve">04/2025</t>
  </si>
  <si>
    <t xml:space="preserve">Eucerin: Oil Con­trol Face Sun Gel-Creme </t>
  </si>
  <si>
    <t xml:space="preserve">Garnier Ambre Solaire: Super UV Sonnen­schutz­fluid mit Hyaluronsäure </t>
  </si>
  <si>
    <t xml:space="preserve">dm: Sundance Med Ultra Sensitiv Sonnen­fluid</t>
  </si>
  <si>
    <t xml:space="preserve">Rossmann: Sunozon Matt Sonnen­fluid</t>
  </si>
  <si>
    <t xml:space="preserve">V.Sun: Little Sun­shine Sun Fluid </t>
  </si>
  <si>
    <t xml:space="preserve">La Roche-Posay: Anthelios UVMune 400 Invisible Fluid </t>
  </si>
  <si>
    <t xml:space="preserve">Medipharma Cosmetics: Sonne Schutz &amp; Pflege Fluid</t>
  </si>
  <si>
    <t xml:space="preserve">Mücken- und Zecken­schutz­ 05/2025</t>
  </si>
  <si>
    <t xml:space="preserve">Mücken- und Zeckenschutz</t>
  </si>
  <si>
    <t xml:space="preserve">Anti Brumm: Forte </t>
  </si>
  <si>
    <t xml:space="preserve">Mosquito: Pro­tect Mücken Schutz­spray </t>
  </si>
  <si>
    <t xml:space="preserve">Autan: Multi Insect </t>
  </si>
  <si>
    <t xml:space="preserve">Antitranspirantien Männer</t>
  </si>
  <si>
    <t xml:space="preserve">dm: Seinz. Anti-Tran­spirant Sport 48h Schutz Mineralien</t>
  </si>
  <si>
    <t xml:space="preserve">Lidl: Cien Men Anti-Tran­spirant Extra Dry 48h Fresh Effect </t>
  </si>
  <si>
    <t xml:space="preserve">05/205</t>
  </si>
  <si>
    <t xml:space="preserve">Vollwaschmittel 04/2025</t>
  </si>
  <si>
    <t xml:space="preserve">Pulver</t>
  </si>
  <si>
    <t xml:space="preserve">dm: Denk­mit Voll­wasch­mittel </t>
  </si>
  <si>
    <t xml:space="preserve">Lidl: Formil Voll­wasch­mittel</t>
  </si>
  <si>
    <t xml:space="preserve">Rossmann: Domol Voll­wasch­mittel</t>
  </si>
  <si>
    <t xml:space="preserve">Aldi: Tandil Aktiv</t>
  </si>
  <si>
    <t xml:space="preserve">Persil: Uni­versal Megaperls Tiefenrein </t>
  </si>
  <si>
    <t xml:space="preserve">Edeka: Gut &amp; Günstig Ultra Voll­wasch­mittel Pulver</t>
  </si>
  <si>
    <t xml:space="preserve">Netto Marken-Discount: Priva Voll­wasch­mittel Ultra</t>
  </si>
  <si>
    <t xml:space="preserve">Aldi: Tandil Ultra Voll­wasch­mittel</t>
  </si>
  <si>
    <t xml:space="preserve">On­line-Nach­hil­fe 02/2025 </t>
  </si>
  <si>
    <t xml:space="preserve">Online-Nachhilfe</t>
  </si>
  <si>
    <t xml:space="preserve">Studienkreis</t>
  </si>
  <si>
    <t xml:space="preserve">Lernigo</t>
  </si>
  <si>
    <t xml:space="preserve">a</t>
  </si>
  <si>
    <t xml:space="preserve">Hand</t>
  </si>
  <si>
    <t xml:space="preserve">Rasur</t>
  </si>
  <si>
    <t xml:space="preserve">Tampons 04/2020, 05/2021,05/2022</t>
  </si>
  <si>
    <t xml:space="preserve">Duschgel empfindliche Haut 06/2020</t>
  </si>
  <si>
    <t xml:space="preserve">Barfuss Fußbalsam</t>
  </si>
  <si>
    <t xml:space="preserve">Elkos Feet Fußbalsam</t>
  </si>
  <si>
    <t xml:space="preserve">Papier</t>
  </si>
  <si>
    <t xml:space="preserve">Nassrasierer Herren 08/2020</t>
  </si>
  <si>
    <t xml:space="preserve">Pflaster</t>
  </si>
  <si>
    <t xml:space="preserve">Männerduschgel 085/2019 04/2022</t>
  </si>
  <si>
    <t xml:space="preserve">Fußpflege mit Urea 08/2023</t>
  </si>
  <si>
    <t xml:space="preserve">Fußpflege mit Urea</t>
  </si>
  <si>
    <t xml:space="preserve">Balea Fußcreme mit 10% Urea</t>
  </si>
  <si>
    <t xml:space="preserve">Barfuss Natur Schätze Urea</t>
  </si>
  <si>
    <t xml:space="preserve">Be Routine Schöne Füße Fußcreme 10%Urea</t>
  </si>
  <si>
    <t xml:space="preserve">Bevalo Urea Fußcreme 10% Urea</t>
  </si>
  <si>
    <t xml:space="preserve">Cien Med Intensiv Fußcreme 10% Urea</t>
  </si>
  <si>
    <t xml:space="preserve">Elkos Feet Fußcreme Urea 10%</t>
  </si>
  <si>
    <t xml:space="preserve">Fußwohl Urea Fusscreme Urea 10%</t>
  </si>
  <si>
    <t xml:space="preserve">Joalea Fußfit Fusscreme 10% Urea </t>
  </si>
  <si>
    <t xml:space="preserve">Ombia Med Urea Fußbalsam 10% Urea</t>
  </si>
  <si>
    <t xml:space="preserve">Salthouse Totes Meer Fussbalsam Intensiv 10% Urea</t>
  </si>
  <si>
    <t xml:space="preserve">Today Urea Fusscreme 10% Urea</t>
  </si>
  <si>
    <t xml:space="preserve">Biotrum Repair Fusscreme 10% Urea</t>
  </si>
  <si>
    <t xml:space="preserve">Gehwol med Lpidro Creme 10% Urea</t>
  </si>
  <si>
    <t xml:space="preserve">Pharma Aktiva Med Fußbalsam mit 10% Urea</t>
  </si>
  <si>
    <t xml:space="preserve">Pure&amp;Basic My Feet Fusscreme Urea, 10% Urea</t>
  </si>
  <si>
    <t xml:space="preserve">Nivea Sun: Babies&amp;Kids Sensitiv Schutz</t>
  </si>
  <si>
    <t xml:space="preserve">Feste Conditioner 02/2025</t>
  </si>
  <si>
    <t xml:space="preserve">Ernährungskompass</t>
  </si>
  <si>
    <t xml:space="preserve">Von elf Produkten im Test über­zeugten fünf. Drei Empfehlens­werte gibt es auch bei uns:
Alsan Bio für rund 1,80 Euro pro 250 Gramm,
Violife Vioblock, rund 1,99 Euro pro 250 Gramm,
Naturli Streichzart, rund 2,28 Euro pro 225 Gramm.
Die Preise ermittelten wir Anfang Oktober 2024 durch Einkaufs- und Onlinerecherche.
</t>
  </si>
  <si>
    <t xml:space="preserve">    Alsan Bio für rund 1,80 Euro pro 250 Gramm,</t>
  </si>
  <si>
    <t xml:space="preserve">    Violife Vioblock, rund 1,99 Euro pro 250 Gramm,</t>
  </si>
  <si>
    <t xml:space="preserve">    Naturli Streichzart, rund 2,28 Euro pro 225 Gramm.</t>
  </si>
  <si>
    <t xml:space="preserve">Die Preise ermittelten wir Anfang Oktober 2024 durch Einkaufs- und Onlinerecherche.</t>
  </si>
  <si>
    <t xml:space="preserve">Bio-Alpenbutter mild gesäuert, Bio</t>
  </si>
  <si>
    <t xml:space="preserve">Berchtesgadener Land</t>
  </si>
  <si>
    <t xml:space="preserve">Original Kerrygold Irische Butter mildgesäuert</t>
  </si>
  <si>
    <t xml:space="preserve">Berchtesgadener Land: Butter aus frischem Berg- und Alpenrahm </t>
  </si>
  <si>
    <t xml:space="preserve">Weihenstephan: Butter</t>
  </si>
  <si>
    <t xml:space="preserve">Goldsteig: Deutsche Markenbutter </t>
  </si>
  <si>
    <t xml:space="preserve">Penny: Deutsche Marken-Butter</t>
  </si>
  <si>
    <t xml:space="preserve">Milsani Deutsche Markenbutter</t>
  </si>
  <si>
    <t xml:space="preserve">K-Classic Deutsche Markenbutter</t>
  </si>
  <si>
    <t xml:space="preserve">Land­fein Deutsche Markenbutter</t>
  </si>
  <si>
    <t xml:space="preserve">Ja Deutsche Markenbutter</t>
  </si>
  <si>
    <t xml:space="preserve">Gut &amp; Günstig Deutsche Markenbutter</t>
  </si>
  <si>
    <t xml:space="preserve">Frankenland: Deutsche Markenbutter</t>
  </si>
  <si>
    <t xml:space="preserve">Frau Antje: Beste Butter </t>
  </si>
  <si>
    <t xml:space="preserve">Hansano Butter Hauptbild Hansano: Butter </t>
  </si>
  <si>
    <t xml:space="preserve">Kerrygold: Original Irische Butter </t>
  </si>
  <si>
    <t xml:space="preserve">Landliebe: Butter</t>
  </si>
  <si>
    <t xml:space="preserve">Sachsenmilch: Unsere Butter </t>
  </si>
  <si>
    <t xml:space="preserve">Milbona Bio Butter aus frischem Rahm, Bio</t>
  </si>
  <si>
    <t xml:space="preserve">Meggle: Feine Butter </t>
  </si>
  <si>
    <t xml:space="preserve">Kerrygold: Original Irische Süß­rahmbutter </t>
  </si>
  <si>
    <t xml:space="preserve">Beste Wahl Deutsche Markenbutter aus Weidemilch</t>
  </si>
  <si>
    <t xml:space="preserve">Ökoland Delikatess Wiener Würstchen ohne Nitritpökelsalz Bio</t>
  </si>
  <si>
    <t xml:space="preserve">Speiseöl</t>
  </si>
  <si>
    <t xml:space="preserve">WE</t>
  </si>
  <si>
    <t xml:space="preserve">Rapsöl 11/20218</t>
  </si>
  <si>
    <t xml:space="preserve">Rapsöl Spezialität</t>
  </si>
  <si>
    <t xml:space="preserve">Kartoffelklöße und -kloßteig</t>
  </si>
  <si>
    <t xml:space="preserve">Alnatura Grüne Erbsen Drelli</t>
  </si>
  <si>
    <t xml:space="preserve">Fischstäbchen 07/2020</t>
  </si>
  <si>
    <t xml:space="preserve">Tomatensaft 08/2020</t>
  </si>
  <si>
    <t xml:space="preserve">Schweinenackensteaks 07/2020</t>
  </si>
  <si>
    <t xml:space="preserve">Freshona: Delikatess Rotkohl</t>
  </si>
  <si>
    <t xml:space="preserve">Salz 01/2021</t>
  </si>
  <si>
    <t xml:space="preserve">Salz (07/2023)</t>
  </si>
  <si>
    <t xml:space="preserve">LB</t>
  </si>
  <si>
    <t xml:space="preserve">Erdnussbutter 09/23</t>
  </si>
  <si>
    <t xml:space="preserve">Ma­ri­nier­te Schwei­ne-
n­acken­steaks 08/2023</t>
  </si>
  <si>
    <t xml:space="preserve">Schwarzer Tee</t>
  </si>
  <si>
    <t xml:space="preserve">Apfelsaft 09/2020, 03/2022, 09/2022710/2024</t>
  </si>
  <si>
    <t xml:space="preserve">Klassische Taps 11/2019, 02/2024</t>
  </si>
  <si>
    <t xml:space="preserve">Küchenrolle 03/2021</t>
  </si>
  <si>
    <t xml:space="preserve">Vollwaschmittel 12/2019</t>
  </si>
  <si>
    <t xml:space="preserve">Bettdecken 10/2020</t>
  </si>
  <si>
    <t xml:space="preserve">Fahrradträger fürdie Anhängerkupplung 02/2021</t>
  </si>
  <si>
    <t xml:space="preserve">Fahrradträger fürdie Anhängerkupplung</t>
  </si>
  <si>
    <t xml:space="preserve">Backup-Programme 02/2021</t>
  </si>
  <si>
    <t xml:space="preserve">CO2 Messgeräte und -Ampeln 03/2021</t>
  </si>
  <si>
    <t xml:space="preserve">CO2 Messgeräte und -Ampeln</t>
  </si>
  <si>
    <t xml:space="preserve">Technoline: WL 1030</t>
  </si>
  <si>
    <t xml:space="preserve">TFA Dostmann: AirCo2nrol Life</t>
  </si>
  <si>
    <t xml:space="preserve">TFA Dostmann: AirCo2nrol Mini</t>
  </si>
  <si>
    <t xml:space="preserve">Chauvin Anoux: C.A. 1510</t>
  </si>
  <si>
    <t xml:space="preserve">Rotronic: CO2 Display</t>
  </si>
  <si>
    <t xml:space="preserve">Mittel gegen Kleidermotten 04/2022, 06/2022</t>
  </si>
  <si>
    <t xml:space="preserve">Bio-Anfangsmilch</t>
  </si>
</sst>
</file>

<file path=xl/styles.xml><?xml version="1.0" encoding="utf-8"?>
<styleSheet xmlns="http://schemas.openxmlformats.org/spreadsheetml/2006/main">
  <numFmts count="8">
    <numFmt numFmtId="164" formatCode="General"/>
    <numFmt numFmtId="165" formatCode="#,##0.00\ [$€-407];[RED]\-#,##0.00\ [$€-407]"/>
    <numFmt numFmtId="166" formatCode="#,##0.0"/>
    <numFmt numFmtId="167" formatCode="0.00"/>
    <numFmt numFmtId="168" formatCode="@"/>
    <numFmt numFmtId="169" formatCode="#,##0.00"/>
    <numFmt numFmtId="170" formatCode="d/m/yy"/>
    <numFmt numFmtId="171" formatCode="mmm\ yy"/>
  </numFmts>
  <fonts count="30">
    <font>
      <sz val="10"/>
      <color rgb="FF000000"/>
      <name val="Arial"/>
      <family val="0"/>
    </font>
    <font>
      <sz val="10"/>
      <name val="Arial"/>
      <family val="0"/>
    </font>
    <font>
      <sz val="10"/>
      <name val="Arial"/>
      <family val="0"/>
    </font>
    <font>
      <sz val="10"/>
      <name val="Arial"/>
      <family val="0"/>
    </font>
    <font>
      <sz val="10"/>
      <color rgb="FFFFFFFF"/>
      <name val="Arial"/>
      <family val="0"/>
    </font>
    <font>
      <b val="true"/>
      <sz val="10"/>
      <color rgb="FF000000"/>
      <name val="Arial"/>
      <family val="0"/>
    </font>
    <font>
      <sz val="10"/>
      <color rgb="FFCC0000"/>
      <name val="Arial"/>
      <family val="0"/>
    </font>
    <font>
      <sz val="10"/>
      <color rgb="FF000000"/>
      <name val="Arial"/>
      <family val="2"/>
    </font>
    <font>
      <b val="true"/>
      <sz val="10"/>
      <color rgb="FFFFFFFF"/>
      <name val="Arial"/>
      <family val="0"/>
    </font>
    <font>
      <i val="true"/>
      <sz val="10"/>
      <color rgb="FF808080"/>
      <name val="Arial"/>
      <family val="0"/>
    </font>
    <font>
      <sz val="10"/>
      <color rgb="FF006600"/>
      <name val="Arial"/>
      <family val="0"/>
    </font>
    <font>
      <sz val="18"/>
      <color rgb="FF000000"/>
      <name val="Arial"/>
      <family val="0"/>
    </font>
    <font>
      <sz val="12"/>
      <color rgb="FF000000"/>
      <name val="Arial"/>
      <family val="0"/>
    </font>
    <font>
      <u val="single"/>
      <sz val="10"/>
      <color rgb="FF0000EE"/>
      <name val="Arial"/>
      <family val="0"/>
    </font>
    <font>
      <sz val="10"/>
      <color rgb="FF333333"/>
      <name val="Arial"/>
      <family val="0"/>
    </font>
    <font>
      <b val="true"/>
      <sz val="14"/>
      <color rgb="FFFFFF00"/>
      <name val="Arial"/>
      <family val="2"/>
    </font>
    <font>
      <b val="true"/>
      <sz val="14"/>
      <color rgb="FF000000"/>
      <name val="Arial"/>
      <family val="2"/>
    </font>
    <font>
      <b val="true"/>
      <sz val="10"/>
      <color rgb="FF000000"/>
      <name val="Arial"/>
      <family val="2"/>
    </font>
    <font>
      <b val="true"/>
      <sz val="14"/>
      <color rgb="FFFFFFD7"/>
      <name val="Arial"/>
      <family val="2"/>
    </font>
    <font>
      <b val="true"/>
      <sz val="12"/>
      <color rgb="FF000000"/>
      <name val="Arial"/>
      <family val="2"/>
    </font>
    <font>
      <sz val="10"/>
      <color rgb="FF000000"/>
      <name val="Times New Roman"/>
      <family val="1"/>
    </font>
    <font>
      <sz val="10"/>
      <color rgb="FF342A06"/>
      <name val="Arial"/>
      <family val="2"/>
    </font>
    <font>
      <b val="true"/>
      <sz val="12"/>
      <color rgb="FF000000"/>
      <name val="DejaVu Sans"/>
      <family val="2"/>
    </font>
    <font>
      <b val="true"/>
      <sz val="11"/>
      <color rgb="FF000000"/>
      <name val="Arial"/>
      <family val="2"/>
    </font>
    <font>
      <sz val="6.4"/>
      <color rgb="FF4C4C4C"/>
      <name val="Ubuntu"/>
      <family val="0"/>
    </font>
    <font>
      <sz val="10"/>
      <name val="Arial"/>
      <family val="2"/>
    </font>
    <font>
      <b val="true"/>
      <sz val="14"/>
      <name val="Arial"/>
      <family val="2"/>
    </font>
    <font>
      <sz val="10"/>
      <color rgb="FFC9211E"/>
      <name val="Arial"/>
      <family val="2"/>
    </font>
    <font>
      <b val="true"/>
      <sz val="14"/>
      <color rgb="FFFF8000"/>
      <name val="Arial"/>
      <family val="2"/>
    </font>
    <font>
      <b val="true"/>
      <sz val="14"/>
      <color rgb="FF81D41A"/>
      <name val="Arial"/>
      <family val="2"/>
    </font>
  </fonts>
  <fills count="19">
    <fill>
      <patternFill patternType="none"/>
    </fill>
    <fill>
      <patternFill patternType="gray125"/>
    </fill>
    <fill>
      <patternFill patternType="solid">
        <fgColor rgb="FF000000"/>
        <bgColor rgb="FF003300"/>
      </patternFill>
    </fill>
    <fill>
      <patternFill patternType="solid">
        <fgColor rgb="FF808080"/>
        <bgColor rgb="FF666699"/>
      </patternFill>
    </fill>
    <fill>
      <patternFill patternType="solid">
        <fgColor rgb="FFDDDDDD"/>
        <bgColor rgb="FFFFCCCC"/>
      </patternFill>
    </fill>
    <fill>
      <patternFill patternType="solid">
        <fgColor rgb="FFFFCCCC"/>
        <bgColor rgb="FFDDDDDD"/>
      </patternFill>
    </fill>
    <fill>
      <patternFill patternType="solid">
        <fgColor rgb="FFCC0000"/>
        <bgColor rgb="FFBF0041"/>
      </patternFill>
    </fill>
    <fill>
      <patternFill patternType="solid">
        <fgColor rgb="FFCCFFCC"/>
        <bgColor rgb="FFCCFFFF"/>
      </patternFill>
    </fill>
    <fill>
      <patternFill patternType="solid">
        <fgColor rgb="FFFFFFCC"/>
        <bgColor rgb="FFFFFFD7"/>
      </patternFill>
    </fill>
    <fill>
      <patternFill patternType="solid">
        <fgColor rgb="FFFFFF00"/>
        <bgColor rgb="FFFFF200"/>
      </patternFill>
    </fill>
    <fill>
      <patternFill patternType="solid">
        <fgColor rgb="FFFF8000"/>
        <bgColor rgb="FFFE7F00"/>
      </patternFill>
    </fill>
    <fill>
      <patternFill patternType="solid">
        <fgColor rgb="FF81D41A"/>
        <bgColor rgb="FF72BF44"/>
      </patternFill>
    </fill>
    <fill>
      <patternFill patternType="solid">
        <fgColor rgb="FF00A933"/>
        <bgColor rgb="FF008080"/>
      </patternFill>
    </fill>
    <fill>
      <patternFill patternType="solid">
        <fgColor rgb="FFFFFFFF"/>
        <bgColor rgb="FFFFFFD7"/>
      </patternFill>
    </fill>
    <fill>
      <patternFill patternType="solid">
        <fgColor rgb="FFFE7F00"/>
        <bgColor rgb="FFFF8000"/>
      </patternFill>
    </fill>
    <fill>
      <patternFill patternType="solid">
        <fgColor rgb="FFFFF200"/>
        <bgColor rgb="FFFFFF00"/>
      </patternFill>
    </fill>
    <fill>
      <patternFill patternType="solid">
        <fgColor rgb="FFFAA61A"/>
        <bgColor rgb="FFFF8000"/>
      </patternFill>
    </fill>
    <fill>
      <patternFill patternType="solid">
        <fgColor rgb="FF72BF44"/>
        <bgColor rgb="FF81D41A"/>
      </patternFill>
    </fill>
    <fill>
      <patternFill patternType="solid">
        <fgColor rgb="FFBF0041"/>
        <bgColor rgb="FFCC0000"/>
      </patternFill>
    </fill>
  </fills>
  <borders count="3">
    <border diagonalUp="false" diagonalDown="false">
      <left/>
      <right/>
      <top/>
      <bottom/>
      <diagonal/>
    </border>
    <border diagonalUp="false" diagonalDown="false">
      <left style="thin">
        <color rgb="FF808080"/>
      </left>
      <right style="thin">
        <color rgb="FF808080"/>
      </right>
      <top style="thin">
        <color rgb="FF808080"/>
      </top>
      <bottom style="thin">
        <color rgb="FF808080"/>
      </bottom>
      <diagonal/>
    </border>
    <border diagonalUp="false" diagonalDown="false">
      <left style="thin"/>
      <right style="thin"/>
      <top style="thin"/>
      <bottom style="thin"/>
      <diagonal/>
    </border>
  </borders>
  <cellStyleXfs count="39">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4" fillId="2"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5" fillId="4"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6" fillId="5" borderId="0" applyFont="true" applyBorder="true" applyAlignment="true" applyProtection="true">
      <alignment horizontal="general" vertical="bottom" textRotation="0" wrapText="false" indent="0" shrinkToFit="false"/>
      <protection locked="true" hidden="false"/>
    </xf>
    <xf numFmtId="164" fontId="7" fillId="0" borderId="0" applyFont="true" applyBorder="false" applyAlignment="true" applyProtection="false">
      <alignment horizontal="general" vertical="bottom" textRotation="0" wrapText="false" indent="0" shrinkToFit="false"/>
    </xf>
    <xf numFmtId="165" fontId="0" fillId="0" borderId="0" applyFont="true" applyBorder="true" applyAlignment="true" applyProtection="true">
      <alignment horizontal="general" vertical="bottom" textRotation="0" wrapText="false" indent="0" shrinkToFit="false"/>
      <protection locked="true" hidden="false"/>
    </xf>
    <xf numFmtId="164" fontId="8" fillId="6" borderId="0" applyFont="true" applyBorder="true" applyAlignment="true" applyProtection="true">
      <alignment horizontal="general" vertical="bottom" textRotation="0" wrapText="false" indent="0" shrinkToFit="false"/>
      <protection locked="true" hidden="false"/>
    </xf>
    <xf numFmtId="164" fontId="9" fillId="0" borderId="0" applyFont="true" applyBorder="true" applyAlignment="true" applyProtection="true">
      <alignment horizontal="general" vertical="bottom" textRotation="0" wrapText="false" indent="0" shrinkToFit="false"/>
      <protection locked="true" hidden="false"/>
    </xf>
    <xf numFmtId="164" fontId="10" fillId="7" borderId="0" applyFont="true" applyBorder="true" applyAlignment="true" applyProtection="true">
      <alignment horizontal="general" vertical="bottom" textRotation="0" wrapText="false" indent="0" shrinkToFit="false"/>
      <protection locked="true" hidden="false"/>
    </xf>
    <xf numFmtId="164" fontId="11"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12" fillId="0" borderId="0" applyFont="true" applyBorder="true" applyAlignment="true" applyProtection="true">
      <alignment horizontal="general" vertical="bottom" textRotation="0" wrapText="false" indent="0" shrinkToFit="false"/>
      <protection locked="true" hidden="false"/>
    </xf>
    <xf numFmtId="164" fontId="13" fillId="0" borderId="0" applyFont="true" applyBorder="true" applyAlignment="true" applyProtection="true">
      <alignment horizontal="general" vertical="bottom" textRotation="0" wrapText="false" indent="0" shrinkToFit="false"/>
      <protection locked="true" hidden="false"/>
    </xf>
    <xf numFmtId="164" fontId="14" fillId="8" borderId="1"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cellStyleXfs>
  <cellXfs count="127">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true" applyProtection="true">
      <alignment horizontal="general" vertical="bottom" textRotation="0" wrapText="false" indent="0" shrinkToFit="false"/>
      <protection locked="true" hidden="false"/>
    </xf>
    <xf numFmtId="166" fontId="0" fillId="0" borderId="0" xfId="0" applyFont="false" applyBorder="false" applyAlignment="true" applyProtection="true">
      <alignment horizontal="center" vertical="bottom" textRotation="0" wrapText="false" indent="0" shrinkToFit="false"/>
      <protection locked="true" hidden="false"/>
    </xf>
    <xf numFmtId="165" fontId="0" fillId="0" borderId="0" xfId="0" applyFont="false" applyBorder="false" applyAlignment="true" applyProtection="true">
      <alignment horizontal="center" vertical="bottom" textRotation="0" wrapText="false" indent="0" shrinkToFit="false"/>
      <protection locked="true" hidden="false"/>
    </xf>
    <xf numFmtId="164" fontId="0" fillId="0" borderId="0" xfId="0" applyFont="false" applyBorder="false" applyAlignment="true" applyProtection="true">
      <alignment horizontal="center" vertical="bottom" textRotation="0" wrapText="false" indent="0" shrinkToFit="false"/>
      <protection locked="true" hidden="false"/>
    </xf>
    <xf numFmtId="164" fontId="15" fillId="0" borderId="0" xfId="0" applyFont="true" applyBorder="false" applyAlignment="true" applyProtection="true">
      <alignment horizontal="right" vertical="bottom" textRotation="0" wrapText="false" indent="0" shrinkToFit="false"/>
      <protection locked="true" hidden="false"/>
    </xf>
    <xf numFmtId="166" fontId="16" fillId="0" borderId="0" xfId="0" applyFont="true" applyBorder="false" applyAlignment="true" applyProtection="true">
      <alignment horizontal="center" vertical="bottom" textRotation="0" wrapText="false" indent="0" shrinkToFit="false"/>
      <protection locked="true" hidden="false"/>
    </xf>
    <xf numFmtId="164" fontId="16" fillId="0" borderId="0" xfId="0" applyFont="true" applyBorder="false" applyAlignment="true" applyProtection="true">
      <alignment horizontal="center" vertical="bottom" textRotation="0" wrapText="false" indent="0" shrinkToFit="false"/>
      <protection locked="true" hidden="false"/>
    </xf>
    <xf numFmtId="167" fontId="0" fillId="0" borderId="0" xfId="0" applyFont="false" applyBorder="false" applyAlignment="true" applyProtection="true">
      <alignment horizontal="center" vertical="bottom" textRotation="0" wrapText="false" indent="0" shrinkToFit="false"/>
      <protection locked="true" hidden="false"/>
    </xf>
    <xf numFmtId="164" fontId="16" fillId="0" borderId="0" xfId="0" applyFont="true" applyBorder="false" applyAlignment="true" applyProtection="true">
      <alignment horizontal="general" vertical="bottom" textRotation="0" wrapText="false" indent="0" shrinkToFit="false"/>
      <protection locked="true" hidden="false"/>
    </xf>
    <xf numFmtId="164" fontId="17" fillId="9" borderId="2" xfId="0" applyFont="true" applyBorder="true" applyAlignment="true" applyProtection="true">
      <alignment horizontal="center" vertical="bottom" textRotation="0" wrapText="false" indent="0" shrinkToFit="false"/>
      <protection locked="true" hidden="false"/>
    </xf>
    <xf numFmtId="164" fontId="18" fillId="0" borderId="0" xfId="0" applyFont="true" applyBorder="false" applyAlignment="true" applyProtection="true">
      <alignment horizontal="right" vertical="bottom" textRotation="0" wrapText="false" indent="0" shrinkToFit="false"/>
      <protection locked="true" hidden="false"/>
    </xf>
    <xf numFmtId="166" fontId="7" fillId="0" borderId="0" xfId="0" applyFont="true" applyBorder="false" applyAlignment="true" applyProtection="true">
      <alignment horizontal="left" vertical="bottom" textRotation="0" wrapText="false" indent="0" shrinkToFit="false"/>
      <protection locked="true" hidden="false"/>
    </xf>
    <xf numFmtId="164" fontId="17" fillId="10" borderId="2" xfId="0" applyFont="true" applyBorder="true" applyAlignment="true" applyProtection="true">
      <alignment horizontal="center" vertical="bottom" textRotation="0" wrapText="false" indent="0" shrinkToFit="false"/>
      <protection locked="true" hidden="false"/>
    </xf>
    <xf numFmtId="164" fontId="17" fillId="11" borderId="2" xfId="0" applyFont="true" applyBorder="true" applyAlignment="true" applyProtection="true">
      <alignment horizontal="center" vertical="bottom" textRotation="0" wrapText="false" indent="0" shrinkToFit="false"/>
      <protection locked="true" hidden="false"/>
    </xf>
    <xf numFmtId="164" fontId="19" fillId="0" borderId="0" xfId="0" applyFont="true" applyBorder="false" applyAlignment="true" applyProtection="true">
      <alignment horizontal="general" vertical="bottom" textRotation="0" wrapText="false" indent="0" shrinkToFit="false"/>
      <protection locked="true" hidden="false"/>
    </xf>
    <xf numFmtId="166" fontId="19" fillId="0" borderId="0" xfId="0" applyFont="true" applyBorder="false" applyAlignment="true" applyProtection="true">
      <alignment horizontal="center" vertical="bottom" textRotation="0" wrapText="false" indent="0" shrinkToFit="false"/>
      <protection locked="true" hidden="false"/>
    </xf>
    <xf numFmtId="164" fontId="19" fillId="0" borderId="0" xfId="0" applyFont="true" applyBorder="false" applyAlignment="true" applyProtection="true">
      <alignment horizontal="center" vertical="bottom" textRotation="0" wrapText="false" indent="0" shrinkToFit="false"/>
      <protection locked="true" hidden="false"/>
    </xf>
    <xf numFmtId="164" fontId="7" fillId="0" borderId="0" xfId="0" applyFont="true" applyBorder="false" applyAlignment="true" applyProtection="true">
      <alignment horizontal="general" vertical="bottom" textRotation="0" wrapText="false" indent="0" shrinkToFit="false"/>
      <protection locked="true" hidden="false"/>
    </xf>
    <xf numFmtId="164" fontId="7" fillId="10" borderId="0" xfId="0" applyFont="true" applyBorder="false" applyAlignment="true" applyProtection="true">
      <alignment horizontal="general" vertical="bottom" textRotation="0" wrapText="false" indent="0" shrinkToFit="false"/>
      <protection locked="true" hidden="false"/>
    </xf>
    <xf numFmtId="166" fontId="0" fillId="10" borderId="0" xfId="0" applyFont="false" applyBorder="false" applyAlignment="true" applyProtection="true">
      <alignment horizontal="center" vertical="bottom" textRotation="0" wrapText="false" indent="0" shrinkToFit="false"/>
      <protection locked="true" hidden="false"/>
    </xf>
    <xf numFmtId="165" fontId="0" fillId="10" borderId="0" xfId="0" applyFont="false" applyBorder="false" applyAlignment="true" applyProtection="true">
      <alignment horizontal="center" vertical="bottom" textRotation="0" wrapText="false" indent="0" shrinkToFit="false"/>
      <protection locked="true" hidden="false"/>
    </xf>
    <xf numFmtId="164" fontId="20" fillId="10" borderId="0" xfId="0" applyFont="true" applyBorder="false" applyAlignment="true" applyProtection="true">
      <alignment horizontal="center" vertical="bottom" textRotation="0" wrapText="true" indent="0" shrinkToFit="false"/>
      <protection locked="true" hidden="false"/>
    </xf>
    <xf numFmtId="164" fontId="21" fillId="10" borderId="0" xfId="0" applyFont="true" applyBorder="false" applyAlignment="true" applyProtection="true">
      <alignment horizontal="general" vertical="bottom" textRotation="0" wrapText="false" indent="0" shrinkToFit="false"/>
      <protection locked="true" hidden="false"/>
    </xf>
    <xf numFmtId="164" fontId="7" fillId="10" borderId="0" xfId="0" applyFont="true" applyBorder="false" applyAlignment="true" applyProtection="true">
      <alignment horizontal="center" vertical="bottom" textRotation="0" wrapText="false" indent="0" shrinkToFit="false"/>
      <protection locked="true" hidden="false"/>
    </xf>
    <xf numFmtId="164" fontId="20" fillId="10" borderId="0" xfId="0" applyFont="true" applyBorder="false" applyAlignment="true" applyProtection="true">
      <alignment horizontal="general" vertical="bottom" textRotation="0" wrapText="true" indent="0" shrinkToFit="false"/>
      <protection locked="true" hidden="false"/>
    </xf>
    <xf numFmtId="168" fontId="20" fillId="10" borderId="0" xfId="0" applyFont="true" applyBorder="false" applyAlignment="true" applyProtection="true">
      <alignment horizontal="center" vertical="bottom" textRotation="0" wrapText="true" indent="0" shrinkToFit="false"/>
      <protection locked="true" hidden="false"/>
    </xf>
    <xf numFmtId="164" fontId="7" fillId="11" borderId="0" xfId="0" applyFont="true" applyBorder="false" applyAlignment="true" applyProtection="true">
      <alignment horizontal="general" vertical="bottom" textRotation="0" wrapText="false" indent="0" shrinkToFit="false"/>
      <protection locked="true" hidden="false"/>
    </xf>
    <xf numFmtId="166" fontId="7" fillId="11" borderId="0" xfId="0" applyFont="true" applyBorder="false" applyAlignment="true" applyProtection="true">
      <alignment horizontal="general" vertical="bottom" textRotation="0" wrapText="false" indent="0" shrinkToFit="false"/>
      <protection locked="true" hidden="false"/>
    </xf>
    <xf numFmtId="165" fontId="7" fillId="11" borderId="0" xfId="0" applyFont="true" applyBorder="false" applyAlignment="true" applyProtection="true">
      <alignment horizontal="general" vertical="bottom" textRotation="0" wrapText="false" indent="0" shrinkToFit="false"/>
      <protection locked="true" hidden="false"/>
    </xf>
    <xf numFmtId="164" fontId="7" fillId="11" borderId="0" xfId="0" applyFont="true" applyBorder="false" applyAlignment="true" applyProtection="true">
      <alignment horizontal="center" vertical="bottom" textRotation="0" wrapText="false" indent="0" shrinkToFit="false"/>
      <protection locked="true" hidden="false"/>
    </xf>
    <xf numFmtId="165" fontId="7" fillId="11" borderId="0" xfId="0" applyFont="true" applyBorder="false" applyAlignment="true" applyProtection="true">
      <alignment horizontal="center" vertical="bottom" textRotation="0" wrapText="false" indent="0" shrinkToFit="false"/>
      <protection locked="true" hidden="false"/>
    </xf>
    <xf numFmtId="164" fontId="0" fillId="12" borderId="0" xfId="0" applyFont="false" applyBorder="false" applyAlignment="true" applyProtection="true">
      <alignment horizontal="general" vertical="bottom" textRotation="0" wrapText="false" indent="0" shrinkToFit="false"/>
      <protection locked="true" hidden="false"/>
    </xf>
    <xf numFmtId="164" fontId="18" fillId="13" borderId="0" xfId="0" applyFont="true" applyBorder="false" applyAlignment="true" applyProtection="true">
      <alignment horizontal="general" vertical="bottom" textRotation="0" wrapText="false" indent="0" shrinkToFit="false"/>
      <protection locked="true" hidden="false"/>
    </xf>
    <xf numFmtId="166" fontId="0" fillId="13" borderId="0" xfId="0" applyFont="false" applyBorder="false" applyAlignment="true" applyProtection="true">
      <alignment horizontal="center" vertical="bottom" textRotation="0" wrapText="false" indent="0" shrinkToFit="false"/>
      <protection locked="true" hidden="false"/>
    </xf>
    <xf numFmtId="165" fontId="0" fillId="13" borderId="0" xfId="0" applyFont="false" applyBorder="false" applyAlignment="true" applyProtection="true">
      <alignment horizontal="center" vertical="bottom" textRotation="0" wrapText="false" indent="0" shrinkToFit="false"/>
      <protection locked="true" hidden="false"/>
    </xf>
    <xf numFmtId="164" fontId="0" fillId="13" borderId="0" xfId="0" applyFont="false" applyBorder="false" applyAlignment="true" applyProtection="true">
      <alignment horizontal="center" vertical="bottom" textRotation="0" wrapText="false" indent="0" shrinkToFit="false"/>
      <protection locked="true" hidden="false"/>
    </xf>
    <xf numFmtId="164" fontId="0" fillId="0" borderId="0" xfId="0" applyFont="true" applyBorder="false" applyAlignment="true" applyProtection="true">
      <alignment horizontal="general" vertical="bottom" textRotation="0" wrapText="true" indent="0" shrinkToFit="false"/>
      <protection locked="true" hidden="false"/>
    </xf>
    <xf numFmtId="164" fontId="0" fillId="0" borderId="0" xfId="0" applyFont="true" applyBorder="true" applyAlignment="true" applyProtection="true">
      <alignment horizontal="general" vertical="bottom" textRotation="0" wrapText="false" indent="0" shrinkToFit="false"/>
      <protection locked="true" hidden="false"/>
    </xf>
    <xf numFmtId="164" fontId="20" fillId="14" borderId="0" xfId="0" applyFont="true" applyBorder="false" applyAlignment="true" applyProtection="true">
      <alignment horizontal="general" vertical="bottom" textRotation="0" wrapText="true" indent="0" shrinkToFit="false"/>
      <protection locked="true" hidden="false"/>
    </xf>
    <xf numFmtId="166" fontId="0" fillId="14" borderId="0" xfId="0" applyFont="false" applyBorder="false" applyAlignment="true" applyProtection="true">
      <alignment horizontal="center" vertical="bottom" textRotation="0" wrapText="false" indent="0" shrinkToFit="false"/>
      <protection locked="true" hidden="false"/>
    </xf>
    <xf numFmtId="165" fontId="0" fillId="14" borderId="0" xfId="0" applyFont="false" applyBorder="false" applyAlignment="true" applyProtection="true">
      <alignment horizontal="center" vertical="bottom" textRotation="0" wrapText="false" indent="0" shrinkToFit="false"/>
      <protection locked="true" hidden="false"/>
    </xf>
    <xf numFmtId="164" fontId="7" fillId="14" borderId="0" xfId="0" applyFont="true" applyBorder="false" applyAlignment="true" applyProtection="true">
      <alignment horizontal="center" vertical="bottom" textRotation="0" wrapText="false" indent="0" shrinkToFit="false"/>
      <protection locked="true" hidden="false"/>
    </xf>
    <xf numFmtId="164" fontId="7" fillId="14" borderId="0" xfId="0" applyFont="true" applyBorder="false" applyAlignment="true" applyProtection="true">
      <alignment horizontal="general" vertical="bottom" textRotation="0" wrapText="false" indent="0" shrinkToFit="false"/>
      <protection locked="true" hidden="false"/>
    </xf>
    <xf numFmtId="169" fontId="7" fillId="11" borderId="0" xfId="0" applyFont="true" applyBorder="false" applyAlignment="true" applyProtection="true">
      <alignment horizontal="center" vertical="bottom" textRotation="0" wrapText="false" indent="0" shrinkToFit="false"/>
      <protection locked="true" hidden="false"/>
    </xf>
    <xf numFmtId="164" fontId="18" fillId="0" borderId="0" xfId="0" applyFont="true" applyBorder="false" applyAlignment="true" applyProtection="true">
      <alignment horizontal="general" vertical="bottom" textRotation="0" wrapText="false" indent="0" shrinkToFit="false"/>
      <protection locked="true" hidden="false"/>
    </xf>
    <xf numFmtId="166" fontId="0" fillId="11" borderId="0" xfId="0" applyFont="false" applyBorder="false" applyAlignment="true" applyProtection="true">
      <alignment horizontal="center" vertical="bottom" textRotation="0" wrapText="false" indent="0" shrinkToFit="false"/>
      <protection locked="true" hidden="false"/>
    </xf>
    <xf numFmtId="165" fontId="0" fillId="11" borderId="0" xfId="0" applyFont="false" applyBorder="false" applyAlignment="true" applyProtection="true">
      <alignment horizontal="center" vertical="bottom" textRotation="0" wrapText="false" indent="0" shrinkToFit="false"/>
      <protection locked="true" hidden="false"/>
    </xf>
    <xf numFmtId="164" fontId="0" fillId="11" borderId="0" xfId="0" applyFont="false" applyBorder="false" applyAlignment="true" applyProtection="true">
      <alignment horizontal="center" vertical="bottom" textRotation="0" wrapText="false" indent="0" shrinkToFit="false"/>
      <protection locked="true" hidden="false"/>
    </xf>
    <xf numFmtId="164" fontId="7" fillId="11" borderId="0" xfId="0" applyFont="true" applyBorder="false" applyAlignment="true" applyProtection="true">
      <alignment horizontal="left" vertical="bottom" textRotation="0" wrapText="false" indent="0" shrinkToFit="false"/>
      <protection locked="true" hidden="false"/>
    </xf>
    <xf numFmtId="166" fontId="0" fillId="10" borderId="0" xfId="0" applyFont="true" applyBorder="false" applyAlignment="true" applyProtection="true">
      <alignment horizontal="left" vertical="bottom" textRotation="0" wrapText="false" indent="0" shrinkToFit="false"/>
      <protection locked="true" hidden="false"/>
    </xf>
    <xf numFmtId="170" fontId="7" fillId="11" borderId="0" xfId="0" applyFont="true" applyBorder="false" applyAlignment="true" applyProtection="true">
      <alignment horizontal="center" vertical="bottom" textRotation="0" wrapText="false" indent="0" shrinkToFit="false"/>
      <protection locked="true" hidden="false"/>
    </xf>
    <xf numFmtId="164" fontId="22" fillId="0" borderId="0" xfId="0" applyFont="true" applyBorder="false" applyAlignment="true" applyProtection="true">
      <alignment horizontal="general" vertical="bottom" textRotation="0" wrapText="true" indent="0" shrinkToFit="false"/>
      <protection locked="true" hidden="false"/>
    </xf>
    <xf numFmtId="169" fontId="0" fillId="11" borderId="0" xfId="0" applyFont="false" applyBorder="false" applyAlignment="true" applyProtection="true">
      <alignment horizontal="center" vertical="bottom" textRotation="0" wrapText="false" indent="0" shrinkToFit="false"/>
      <protection locked="true" hidden="false"/>
    </xf>
    <xf numFmtId="165" fontId="7" fillId="10" borderId="0" xfId="0" applyFont="true" applyBorder="false" applyAlignment="true" applyProtection="true">
      <alignment horizontal="center" vertical="bottom" textRotation="0" wrapText="false" indent="0" shrinkToFit="false"/>
      <protection locked="true" hidden="false"/>
    </xf>
    <xf numFmtId="164" fontId="7" fillId="0" borderId="0" xfId="0" applyFont="true" applyBorder="false" applyAlignment="true" applyProtection="true">
      <alignment horizontal="center" vertical="bottom" textRotation="0" wrapText="false" indent="0" shrinkToFit="false"/>
      <protection locked="true" hidden="false"/>
    </xf>
    <xf numFmtId="166" fontId="0" fillId="11" borderId="0" xfId="0" applyFont="true" applyBorder="false" applyAlignment="true" applyProtection="true">
      <alignment horizontal="left" vertical="bottom" textRotation="0" wrapText="false" indent="0" shrinkToFit="false"/>
      <protection locked="true" hidden="false"/>
    </xf>
    <xf numFmtId="164" fontId="23" fillId="0" borderId="0" xfId="0" applyFont="true" applyBorder="false" applyAlignment="true" applyProtection="true">
      <alignment horizontal="general" vertical="bottom" textRotation="0" wrapText="false" indent="0" shrinkToFit="false"/>
      <protection locked="true" hidden="false"/>
    </xf>
    <xf numFmtId="165" fontId="7" fillId="10" borderId="0" xfId="0" applyFont="true" applyBorder="false" applyAlignment="true" applyProtection="true">
      <alignment horizontal="general" vertical="bottom" textRotation="0" wrapText="false" indent="0" shrinkToFit="false"/>
      <protection locked="true" hidden="false"/>
    </xf>
    <xf numFmtId="165" fontId="0" fillId="0" borderId="0" xfId="0" applyFont="false" applyBorder="false" applyAlignment="true" applyProtection="true">
      <alignment horizontal="general" vertical="bottom" textRotation="0" wrapText="false" indent="0" shrinkToFit="false"/>
      <protection locked="true" hidden="false"/>
    </xf>
    <xf numFmtId="165" fontId="7" fillId="11" borderId="0" xfId="0" applyFont="true" applyBorder="false" applyAlignment="true" applyProtection="true">
      <alignment horizontal="left" vertical="bottom" textRotation="0" wrapText="false" indent="0" shrinkToFit="false"/>
      <protection locked="true" hidden="false"/>
    </xf>
    <xf numFmtId="164" fontId="0" fillId="10" borderId="0" xfId="0" applyFont="true" applyBorder="false" applyAlignment="true" applyProtection="true">
      <alignment horizontal="general" vertical="bottom" textRotation="0" wrapText="false" indent="0" shrinkToFit="false"/>
      <protection locked="true" hidden="false"/>
    </xf>
    <xf numFmtId="164" fontId="0" fillId="10" borderId="0" xfId="0" applyFont="true" applyBorder="false" applyAlignment="true" applyProtection="true">
      <alignment horizontal="center" vertical="bottom" textRotation="0" wrapText="false" indent="0" shrinkToFit="false"/>
      <protection locked="true" hidden="false"/>
    </xf>
    <xf numFmtId="164" fontId="0" fillId="10" borderId="0" xfId="0" applyFont="true" applyBorder="false" applyAlignment="true" applyProtection="true">
      <alignment horizontal="justify" vertical="bottom" textRotation="0" wrapText="false" indent="0" shrinkToFit="false"/>
      <protection locked="true" hidden="false"/>
    </xf>
    <xf numFmtId="164" fontId="7" fillId="15" borderId="0" xfId="0" applyFont="true" applyBorder="false" applyAlignment="true" applyProtection="true">
      <alignment horizontal="general" vertical="bottom" textRotation="0" wrapText="false" indent="0" shrinkToFit="false"/>
      <protection locked="true" hidden="false"/>
    </xf>
    <xf numFmtId="166" fontId="0" fillId="15" borderId="0" xfId="0" applyFont="false" applyBorder="false" applyAlignment="true" applyProtection="true">
      <alignment horizontal="center" vertical="bottom" textRotation="0" wrapText="false" indent="0" shrinkToFit="false"/>
      <protection locked="true" hidden="false"/>
    </xf>
    <xf numFmtId="165" fontId="0" fillId="15" borderId="0" xfId="0" applyFont="false" applyBorder="false" applyAlignment="true" applyProtection="true">
      <alignment horizontal="center" vertical="bottom" textRotation="0" wrapText="false" indent="0" shrinkToFit="false"/>
      <protection locked="true" hidden="false"/>
    </xf>
    <xf numFmtId="164" fontId="7" fillId="15" borderId="0" xfId="0" applyFont="true" applyBorder="false" applyAlignment="true" applyProtection="true">
      <alignment horizontal="center" vertical="bottom" textRotation="0" wrapText="false" indent="0" shrinkToFit="false"/>
      <protection locked="true" hidden="false"/>
    </xf>
    <xf numFmtId="169" fontId="7" fillId="15" borderId="0" xfId="0" applyFont="true" applyBorder="false" applyAlignment="true" applyProtection="true">
      <alignment horizontal="center" vertical="bottom" textRotation="0" wrapText="false" indent="0" shrinkToFit="false"/>
      <protection locked="true" hidden="false"/>
    </xf>
    <xf numFmtId="164" fontId="7" fillId="10" borderId="0" xfId="0" applyFont="true" applyBorder="false" applyAlignment="true" applyProtection="true">
      <alignment horizontal="justify" vertical="bottom" textRotation="0" wrapText="false" indent="0" shrinkToFit="false"/>
      <protection locked="true" hidden="false"/>
    </xf>
    <xf numFmtId="164" fontId="0" fillId="16" borderId="0" xfId="0" applyFont="true" applyBorder="false" applyAlignment="true" applyProtection="true">
      <alignment horizontal="general" vertical="bottom" textRotation="0" wrapText="false" indent="0" shrinkToFit="false"/>
      <protection locked="true" hidden="false"/>
    </xf>
    <xf numFmtId="164" fontId="24" fillId="16" borderId="0" xfId="0" applyFont="true" applyBorder="false" applyAlignment="true" applyProtection="true">
      <alignment horizontal="general" vertical="bottom" textRotation="0" wrapText="false" indent="0" shrinkToFit="false"/>
      <protection locked="true" hidden="false"/>
    </xf>
    <xf numFmtId="166" fontId="0" fillId="16" borderId="0" xfId="0" applyFont="false" applyBorder="false" applyAlignment="true" applyProtection="true">
      <alignment horizontal="center" vertical="bottom" textRotation="0" wrapText="false" indent="0" shrinkToFit="false"/>
      <protection locked="true" hidden="false"/>
    </xf>
    <xf numFmtId="165" fontId="0" fillId="16" borderId="0" xfId="0" applyFont="false" applyBorder="false" applyAlignment="true" applyProtection="true">
      <alignment horizontal="center" vertical="bottom" textRotation="0" wrapText="false" indent="0" shrinkToFit="false"/>
      <protection locked="true" hidden="false"/>
    </xf>
    <xf numFmtId="164" fontId="0" fillId="16" borderId="0" xfId="0" applyFont="true" applyBorder="false" applyAlignment="true" applyProtection="true">
      <alignment horizontal="center" vertical="bottom" textRotation="0" wrapText="false" indent="0" shrinkToFit="false"/>
      <protection locked="true" hidden="false"/>
    </xf>
    <xf numFmtId="164" fontId="7" fillId="16" borderId="0" xfId="0" applyFont="true" applyBorder="false" applyAlignment="true" applyProtection="true">
      <alignment horizontal="general" vertical="bottom" textRotation="0" wrapText="false" indent="0" shrinkToFit="false"/>
      <protection locked="true" hidden="false"/>
    </xf>
    <xf numFmtId="165" fontId="0" fillId="11" borderId="0" xfId="0" applyFont="false" applyBorder="false" applyAlignment="true" applyProtection="true">
      <alignment horizontal="left" vertical="bottom" textRotation="0" wrapText="false" indent="0" shrinkToFit="false"/>
      <protection locked="true" hidden="false"/>
    </xf>
    <xf numFmtId="164" fontId="0" fillId="0" borderId="0" xfId="0" applyFont="true" applyBorder="false" applyAlignment="true" applyProtection="true">
      <alignment horizontal="general" vertical="bottom" textRotation="0" wrapText="false" indent="0" shrinkToFit="false"/>
      <protection locked="true" hidden="false"/>
    </xf>
    <xf numFmtId="164" fontId="21" fillId="17" borderId="0" xfId="0" applyFont="true" applyBorder="false" applyAlignment="true" applyProtection="true">
      <alignment horizontal="general" vertical="bottom" textRotation="0" wrapText="false" indent="0" shrinkToFit="false"/>
      <protection locked="true" hidden="false"/>
    </xf>
    <xf numFmtId="164" fontId="0" fillId="17" borderId="0" xfId="0" applyFont="true" applyBorder="false" applyAlignment="true" applyProtection="true">
      <alignment horizontal="general" vertical="bottom" textRotation="0" wrapText="false" indent="0" shrinkToFit="false"/>
      <protection locked="true" hidden="false"/>
    </xf>
    <xf numFmtId="166" fontId="0" fillId="17" borderId="0" xfId="0" applyFont="false" applyBorder="false" applyAlignment="true" applyProtection="true">
      <alignment horizontal="center" vertical="bottom" textRotation="0" wrapText="false" indent="0" shrinkToFit="false"/>
      <protection locked="true" hidden="false"/>
    </xf>
    <xf numFmtId="165" fontId="0" fillId="17" borderId="0" xfId="0" applyFont="false" applyBorder="false" applyAlignment="true" applyProtection="true">
      <alignment horizontal="center" vertical="bottom" textRotation="0" wrapText="false" indent="0" shrinkToFit="false"/>
      <protection locked="true" hidden="false"/>
    </xf>
    <xf numFmtId="164" fontId="20" fillId="17" borderId="0" xfId="0" applyFont="true" applyBorder="false" applyAlignment="true" applyProtection="true">
      <alignment horizontal="center" vertical="bottom" textRotation="0" wrapText="true" indent="0" shrinkToFit="false"/>
      <protection locked="true" hidden="false"/>
    </xf>
    <xf numFmtId="164" fontId="7" fillId="17" borderId="0" xfId="0" applyFont="true" applyBorder="false" applyAlignment="true" applyProtection="true">
      <alignment horizontal="center" vertical="bottom" textRotation="0" wrapText="false" indent="0" shrinkToFit="false"/>
      <protection locked="true" hidden="false"/>
    </xf>
    <xf numFmtId="165" fontId="7" fillId="17" borderId="0" xfId="0" applyFont="true" applyBorder="false" applyAlignment="true" applyProtection="true">
      <alignment horizontal="center" vertical="bottom" textRotation="0" wrapText="false" indent="0" shrinkToFit="false"/>
      <protection locked="true" hidden="false"/>
    </xf>
    <xf numFmtId="164" fontId="7" fillId="9" borderId="0" xfId="0" applyFont="true" applyBorder="false" applyAlignment="true" applyProtection="true">
      <alignment horizontal="general" vertical="bottom" textRotation="0" wrapText="false" indent="0" shrinkToFit="false"/>
      <protection locked="true" hidden="false"/>
    </xf>
    <xf numFmtId="165" fontId="7" fillId="9" borderId="0" xfId="0" applyFont="true" applyBorder="false" applyAlignment="true" applyProtection="true">
      <alignment horizontal="center" vertical="bottom" textRotation="0" wrapText="false" indent="0" shrinkToFit="false"/>
      <protection locked="true" hidden="false"/>
    </xf>
    <xf numFmtId="164" fontId="7" fillId="9" borderId="0" xfId="0" applyFont="true" applyBorder="false" applyAlignment="true" applyProtection="true">
      <alignment horizontal="center" vertical="bottom" textRotation="0" wrapText="false" indent="0" shrinkToFit="false"/>
      <protection locked="true" hidden="false"/>
    </xf>
    <xf numFmtId="164" fontId="7" fillId="9" borderId="0" xfId="0" applyFont="true" applyBorder="false" applyAlignment="true" applyProtection="true">
      <alignment horizontal="left" vertical="bottom" textRotation="0" wrapText="false" indent="0" shrinkToFit="false"/>
      <protection locked="true" hidden="false"/>
    </xf>
    <xf numFmtId="164" fontId="21" fillId="9" borderId="0" xfId="0" applyFont="true" applyBorder="false" applyAlignment="true" applyProtection="true">
      <alignment horizontal="general" vertical="bottom" textRotation="0" wrapText="false" indent="0" shrinkToFit="false"/>
      <protection locked="true" hidden="false"/>
    </xf>
    <xf numFmtId="164" fontId="0" fillId="9" borderId="0" xfId="0" applyFont="true" applyBorder="false" applyAlignment="true" applyProtection="true">
      <alignment horizontal="general" vertical="bottom" textRotation="0" wrapText="false" indent="0" shrinkToFit="false"/>
      <protection locked="true" hidden="false"/>
    </xf>
    <xf numFmtId="166" fontId="0" fillId="9" borderId="0" xfId="0" applyFont="false" applyBorder="false" applyAlignment="true" applyProtection="true">
      <alignment horizontal="center" vertical="bottom" textRotation="0" wrapText="false" indent="0" shrinkToFit="false"/>
      <protection locked="true" hidden="false"/>
    </xf>
    <xf numFmtId="165" fontId="0" fillId="9" borderId="0" xfId="0" applyFont="false" applyBorder="false" applyAlignment="true" applyProtection="true">
      <alignment horizontal="center" vertical="bottom" textRotation="0" wrapText="false" indent="0" shrinkToFit="false"/>
      <protection locked="true" hidden="false"/>
    </xf>
    <xf numFmtId="164" fontId="20" fillId="9" borderId="0" xfId="0" applyFont="true" applyBorder="false" applyAlignment="true" applyProtection="true">
      <alignment horizontal="center" vertical="bottom" textRotation="0" wrapText="true" indent="0" shrinkToFit="false"/>
      <protection locked="true" hidden="false"/>
    </xf>
    <xf numFmtId="164" fontId="19" fillId="0" borderId="0" xfId="0" applyFont="true" applyBorder="false" applyAlignment="true" applyProtection="true">
      <alignment horizontal="general" vertical="bottom" textRotation="0" wrapText="true" indent="0" shrinkToFit="false"/>
      <protection locked="true" hidden="false"/>
    </xf>
    <xf numFmtId="169" fontId="0" fillId="0" borderId="0" xfId="0" applyFont="false" applyBorder="false" applyAlignment="true" applyProtection="true">
      <alignment horizontal="general" vertical="bottom" textRotation="0" wrapText="false" indent="0" shrinkToFit="false"/>
      <protection locked="true" hidden="false"/>
    </xf>
    <xf numFmtId="164" fontId="0" fillId="9" borderId="0" xfId="0" applyFont="true" applyBorder="false" applyAlignment="true" applyProtection="true">
      <alignment horizontal="center" vertical="bottom" textRotation="0" wrapText="false" indent="0" shrinkToFit="false"/>
      <protection locked="true" hidden="false"/>
    </xf>
    <xf numFmtId="166" fontId="7" fillId="11" borderId="0" xfId="0" applyFont="true" applyBorder="false" applyAlignment="true" applyProtection="true">
      <alignment horizontal="center" vertical="bottom" textRotation="0" wrapText="false" indent="0" shrinkToFit="false"/>
      <protection locked="true" hidden="false"/>
    </xf>
    <xf numFmtId="166" fontId="7" fillId="9" borderId="0" xfId="0" applyFont="true" applyBorder="false" applyAlignment="true" applyProtection="true">
      <alignment horizontal="center" vertical="bottom" textRotation="0" wrapText="false" indent="0" shrinkToFit="false"/>
      <protection locked="true" hidden="false"/>
    </xf>
    <xf numFmtId="166" fontId="0" fillId="16" borderId="0" xfId="0" applyFont="true" applyBorder="false" applyAlignment="true" applyProtection="true">
      <alignment horizontal="left" vertical="bottom" textRotation="0" wrapText="false" indent="0" shrinkToFit="false"/>
      <protection locked="true" hidden="false"/>
    </xf>
    <xf numFmtId="165" fontId="0" fillId="16" borderId="0" xfId="0" applyFont="true" applyBorder="false" applyAlignment="true" applyProtection="true">
      <alignment horizontal="left" vertical="bottom" textRotation="0" wrapText="false" indent="0" shrinkToFit="false"/>
      <protection locked="true" hidden="false"/>
    </xf>
    <xf numFmtId="170" fontId="7" fillId="9" borderId="0" xfId="0" applyFont="true" applyBorder="false" applyAlignment="true" applyProtection="true">
      <alignment horizontal="center" vertical="bottom" textRotation="0" wrapText="false" indent="0" shrinkToFit="false"/>
      <protection locked="true" hidden="false"/>
    </xf>
    <xf numFmtId="164" fontId="7" fillId="17" borderId="0" xfId="0" applyFont="true" applyBorder="false" applyAlignment="true" applyProtection="true">
      <alignment horizontal="general" vertical="bottom" textRotation="0" wrapText="false" indent="0" shrinkToFit="false"/>
      <protection locked="true" hidden="false"/>
    </xf>
    <xf numFmtId="171" fontId="7" fillId="11" borderId="0" xfId="0" applyFont="true" applyBorder="false" applyAlignment="true" applyProtection="true">
      <alignment horizontal="center" vertical="bottom" textRotation="0" wrapText="false" indent="0" shrinkToFit="false"/>
      <protection locked="true" hidden="false"/>
    </xf>
    <xf numFmtId="165" fontId="7" fillId="15" borderId="0" xfId="0" applyFont="true" applyBorder="false" applyAlignment="true" applyProtection="true">
      <alignment horizontal="center" vertical="bottom" textRotation="0" wrapText="false" indent="0" shrinkToFit="false"/>
      <protection locked="true" hidden="false"/>
    </xf>
    <xf numFmtId="164" fontId="0" fillId="15" borderId="0" xfId="0" applyFont="true" applyBorder="false" applyAlignment="true" applyProtection="true">
      <alignment horizontal="center" vertical="bottom" textRotation="0" wrapText="false" indent="0" shrinkToFit="false"/>
      <protection locked="true" hidden="false"/>
    </xf>
    <xf numFmtId="165" fontId="7" fillId="0" borderId="0" xfId="0" applyFont="true" applyBorder="false" applyAlignment="true" applyProtection="true">
      <alignment horizontal="center" vertical="bottom" textRotation="0" wrapText="false" indent="0" shrinkToFit="false"/>
      <protection locked="true" hidden="false"/>
    </xf>
    <xf numFmtId="165" fontId="0" fillId="11" borderId="0" xfId="0" applyFont="true" applyBorder="false" applyAlignment="true" applyProtection="true">
      <alignment horizontal="center" vertical="bottom" textRotation="0" wrapText="false" indent="0" shrinkToFit="false"/>
      <protection locked="true" hidden="false"/>
    </xf>
    <xf numFmtId="164" fontId="7" fillId="16" borderId="0" xfId="0" applyFont="true" applyBorder="false" applyAlignment="true" applyProtection="true">
      <alignment horizontal="center" vertical="bottom" textRotation="0" wrapText="false" indent="0" shrinkToFit="false"/>
      <protection locked="true" hidden="false"/>
    </xf>
    <xf numFmtId="164" fontId="26" fillId="0" borderId="0" xfId="0" applyFont="true" applyBorder="false" applyAlignment="true" applyProtection="true">
      <alignment horizontal="right" vertical="bottom" textRotation="0" wrapText="false" indent="0" shrinkToFit="false"/>
      <protection locked="true" hidden="false"/>
    </xf>
    <xf numFmtId="164" fontId="0" fillId="0" borderId="0" xfId="0" applyFont="true" applyBorder="false" applyAlignment="true" applyProtection="true">
      <alignment horizontal="left" vertical="bottom" textRotation="0" wrapText="false" indent="0" shrinkToFit="false"/>
      <protection locked="true" hidden="false"/>
    </xf>
    <xf numFmtId="165" fontId="19" fillId="0" borderId="0" xfId="0" applyFont="true" applyBorder="false" applyAlignment="true" applyProtection="true">
      <alignment horizontal="center" vertical="bottom" textRotation="0" wrapText="false" indent="0" shrinkToFit="false"/>
      <protection locked="true" hidden="false"/>
    </xf>
    <xf numFmtId="164" fontId="0" fillId="0" borderId="0" xfId="0" applyFont="true" applyBorder="false" applyAlignment="true" applyProtection="false">
      <alignment horizontal="general" vertical="bottom" textRotation="0" wrapText="true" indent="0" shrinkToFit="false"/>
      <protection locked="true" hidden="false"/>
    </xf>
    <xf numFmtId="164" fontId="7" fillId="13" borderId="0" xfId="0" applyFont="true" applyBorder="false" applyAlignment="true" applyProtection="true">
      <alignment horizontal="general" vertical="bottom" textRotation="0" wrapText="false" indent="0" shrinkToFit="false"/>
      <protection locked="true" hidden="false"/>
    </xf>
    <xf numFmtId="164" fontId="0" fillId="18" borderId="0" xfId="0" applyFont="false" applyBorder="false" applyAlignment="true" applyProtection="true">
      <alignment horizontal="general" vertical="bottom" textRotation="0" wrapText="false" indent="0" shrinkToFit="false"/>
      <protection locked="true" hidden="false"/>
    </xf>
    <xf numFmtId="164" fontId="0" fillId="0" borderId="0" xfId="0" applyFont="true" applyBorder="true" applyAlignment="true" applyProtection="true">
      <alignment horizontal="general" vertical="bottom" textRotation="0" wrapText="true" indent="0" shrinkToFit="false"/>
      <protection locked="true" hidden="false"/>
    </xf>
    <xf numFmtId="164" fontId="16" fillId="9" borderId="0" xfId="0" applyFont="true" applyBorder="false" applyAlignment="true" applyProtection="true">
      <alignment horizontal="general" vertical="bottom" textRotation="0" wrapText="false" indent="0" shrinkToFit="false"/>
      <protection locked="true" hidden="false"/>
    </xf>
    <xf numFmtId="164" fontId="27" fillId="18" borderId="0" xfId="0" applyFont="true" applyBorder="false" applyAlignment="true" applyProtection="true">
      <alignment horizontal="general" vertical="bottom" textRotation="0" wrapText="false" indent="0" shrinkToFit="false"/>
      <protection locked="true" hidden="false"/>
    </xf>
    <xf numFmtId="166" fontId="0" fillId="0" borderId="0" xfId="0" applyFont="false" applyBorder="false" applyAlignment="true" applyProtection="true">
      <alignment horizontal="general" vertical="bottom" textRotation="0" wrapText="false" indent="0" shrinkToFit="false"/>
      <protection locked="true" hidden="false"/>
    </xf>
    <xf numFmtId="164" fontId="22" fillId="0" borderId="0" xfId="0" applyFont="true" applyBorder="false" applyAlignment="true" applyProtection="true">
      <alignment horizontal="left" vertical="bottom" textRotation="0" wrapText="true" indent="0" shrinkToFit="false"/>
      <protection locked="true" hidden="false"/>
    </xf>
    <xf numFmtId="169" fontId="0" fillId="0" borderId="0" xfId="0" applyFont="true" applyBorder="false" applyAlignment="true" applyProtection="true">
      <alignment horizontal="center" vertical="bottom" textRotation="0" wrapText="false" indent="0" shrinkToFit="false"/>
      <protection locked="true" hidden="false"/>
    </xf>
    <xf numFmtId="169" fontId="19" fillId="0" borderId="0" xfId="0" applyFont="true" applyBorder="false" applyAlignment="true" applyProtection="true">
      <alignment horizontal="general" vertical="bottom" textRotation="0" wrapText="false" indent="0" shrinkToFit="false"/>
      <protection locked="true" hidden="false"/>
    </xf>
    <xf numFmtId="169" fontId="7" fillId="0" borderId="0" xfId="0" applyFont="true" applyBorder="false" applyAlignment="true" applyProtection="true">
      <alignment horizontal="general" vertical="bottom" textRotation="0" wrapText="false" indent="0" shrinkToFit="false"/>
      <protection locked="true" hidden="false"/>
    </xf>
    <xf numFmtId="164" fontId="0" fillId="0" borderId="0" xfId="0" applyFont="false" applyBorder="true" applyAlignment="true" applyProtection="true">
      <alignment horizontal="general" vertical="bottom" textRotation="0" wrapText="false" indent="0" shrinkToFit="false"/>
      <protection locked="true" hidden="false"/>
    </xf>
    <xf numFmtId="164" fontId="15" fillId="9" borderId="2" xfId="0" applyFont="true" applyBorder="true" applyAlignment="true" applyProtection="true">
      <alignment horizontal="right" vertical="bottom" textRotation="0" wrapText="false" indent="0" shrinkToFit="false"/>
      <protection locked="true" hidden="false"/>
    </xf>
    <xf numFmtId="164" fontId="28" fillId="10" borderId="2" xfId="0" applyFont="true" applyBorder="true" applyAlignment="true" applyProtection="true">
      <alignment horizontal="right" vertical="bottom" textRotation="0" wrapText="false" indent="0" shrinkToFit="false"/>
      <protection locked="true" hidden="false"/>
    </xf>
    <xf numFmtId="164" fontId="29" fillId="11" borderId="2" xfId="0" applyFont="true" applyBorder="true" applyAlignment="true" applyProtection="true">
      <alignment horizontal="right" vertical="bottom" textRotation="0" wrapText="false" indent="0" shrinkToFit="false"/>
      <protection locked="true" hidden="false"/>
    </xf>
  </cellXfs>
  <cellStyles count="25">
    <cellStyle name="Normal" xfId="0" builtinId="0"/>
    <cellStyle name="Comma" xfId="15" builtinId="3"/>
    <cellStyle name="Comma [0]" xfId="16" builtinId="6"/>
    <cellStyle name="Currency" xfId="17" builtinId="4"/>
    <cellStyle name="Currency [0]" xfId="18" builtinId="7"/>
    <cellStyle name="Percent" xfId="19" builtinId="5"/>
    <cellStyle name="Accent 1 5" xfId="20"/>
    <cellStyle name="Accent 2 6" xfId="21"/>
    <cellStyle name="Accent 3 7" xfId="22"/>
    <cellStyle name="Accent 4" xfId="23"/>
    <cellStyle name="Bad 8" xfId="24"/>
    <cellStyle name="Default 9" xfId="25"/>
    <cellStyle name="Ergebnis 2" xfId="26"/>
    <cellStyle name="Error 10" xfId="27"/>
    <cellStyle name="Footnote 11" xfId="28"/>
    <cellStyle name="Good 12" xfId="29"/>
    <cellStyle name="Heading 1 14" xfId="30"/>
    <cellStyle name="Heading 13" xfId="31"/>
    <cellStyle name="Heading 2 15" xfId="32"/>
    <cellStyle name="Hyperlink 16" xfId="33"/>
    <cellStyle name="Note 17" xfId="34"/>
    <cellStyle name="Result 18" xfId="35"/>
    <cellStyle name="Status 19" xfId="36"/>
    <cellStyle name="Text 20" xfId="37"/>
    <cellStyle name="Warning 21" xfId="38"/>
  </cellStyles>
  <dxfs count="13">
    <dxf>
      <fill>
        <patternFill patternType="solid">
          <fgColor rgb="FF72BF44"/>
          <bgColor rgb="FF000000"/>
        </patternFill>
      </fill>
    </dxf>
    <dxf>
      <fill>
        <patternFill patternType="solid">
          <fgColor rgb="FF81D41A"/>
          <bgColor rgb="FF000000"/>
        </patternFill>
      </fill>
    </dxf>
    <dxf>
      <fill>
        <patternFill patternType="solid">
          <fgColor rgb="FFFAA61A"/>
          <bgColor rgb="FF000000"/>
        </patternFill>
      </fill>
    </dxf>
    <dxf>
      <fill>
        <patternFill patternType="solid">
          <fgColor rgb="FFFE7F00"/>
          <bgColor rgb="FF000000"/>
        </patternFill>
      </fill>
    </dxf>
    <dxf>
      <fill>
        <patternFill patternType="solid">
          <fgColor rgb="FFFF8000"/>
          <bgColor rgb="FF000000"/>
        </patternFill>
      </fill>
    </dxf>
    <dxf>
      <fill>
        <patternFill patternType="solid">
          <fgColor rgb="FFFFF200"/>
          <bgColor rgb="FF000000"/>
        </patternFill>
      </fill>
    </dxf>
    <dxf>
      <fill>
        <patternFill patternType="solid">
          <fgColor rgb="FFFFFF00"/>
          <bgColor rgb="FF000000"/>
        </patternFill>
      </fill>
    </dxf>
    <dxf>
      <fill>
        <patternFill patternType="solid">
          <fgColor rgb="FFFFFFFF"/>
          <bgColor rgb="FF000000"/>
        </patternFill>
      </fill>
    </dxf>
    <dxf>
      <fill>
        <patternFill patternType="solid">
          <bgColor rgb="FF000000"/>
        </patternFill>
      </fill>
    </dxf>
    <dxf>
      <fill>
        <patternFill patternType="solid">
          <fgColor rgb="FF000000"/>
          <bgColor rgb="FF000000"/>
        </patternFill>
      </fill>
    </dxf>
    <dxf>
      <fill>
        <patternFill patternType="solid">
          <fgColor rgb="FF342A06"/>
          <bgColor rgb="FF000000"/>
        </patternFill>
      </fill>
    </dxf>
    <dxf>
      <fill>
        <patternFill patternType="solid">
          <fgColor rgb="FF4C4C4C"/>
          <bgColor rgb="FF000000"/>
        </patternFill>
      </fill>
    </dxf>
    <dxf>
      <fill>
        <patternFill patternType="solid">
          <fgColor rgb="FFFFFFD7"/>
          <bgColor rgb="FF000000"/>
        </patternFill>
      </fill>
    </dxf>
  </dxfs>
  <colors>
    <indexedColors>
      <rgbColor rgb="FF000000"/>
      <rgbColor rgb="FFFFFFFF"/>
      <rgbColor rgb="FFCC0000"/>
      <rgbColor rgb="FF00FF00"/>
      <rgbColor rgb="FF0000EE"/>
      <rgbColor rgb="FFFFFF00"/>
      <rgbColor rgb="FFFF00FF"/>
      <rgbColor rgb="FF00FFFF"/>
      <rgbColor rgb="FF800000"/>
      <rgbColor rgb="FF006600"/>
      <rgbColor rgb="FF000080"/>
      <rgbColor rgb="FF808000"/>
      <rgbColor rgb="FFBF0041"/>
      <rgbColor rgb="FF008080"/>
      <rgbColor rgb="FFC0C0C0"/>
      <rgbColor rgb="FF808080"/>
      <rgbColor rgb="FF9999FF"/>
      <rgbColor rgb="FF993366"/>
      <rgbColor rgb="FFFFFFCC"/>
      <rgbColor rgb="FFCCFFFF"/>
      <rgbColor rgb="FF660066"/>
      <rgbColor rgb="FFFF8000"/>
      <rgbColor rgb="FF0066CC"/>
      <rgbColor rgb="FFDDDDDD"/>
      <rgbColor rgb="FF000080"/>
      <rgbColor rgb="FFFF00FF"/>
      <rgbColor rgb="FFFFF200"/>
      <rgbColor rgb="FF00FFFF"/>
      <rgbColor rgb="FF800080"/>
      <rgbColor rgb="FF800000"/>
      <rgbColor rgb="FF008080"/>
      <rgbColor rgb="FF0000FF"/>
      <rgbColor rgb="FF00CCFF"/>
      <rgbColor rgb="FFCCFFFF"/>
      <rgbColor rgb="FFCCFFCC"/>
      <rgbColor rgb="FFFFFFD7"/>
      <rgbColor rgb="FF99CCFF"/>
      <rgbColor rgb="FFFF99CC"/>
      <rgbColor rgb="FFCC99FF"/>
      <rgbColor rgb="FFFFCCCC"/>
      <rgbColor rgb="FF3366FF"/>
      <rgbColor rgb="FF33CCCC"/>
      <rgbColor rgb="FF81D41A"/>
      <rgbColor rgb="FFFFCC00"/>
      <rgbColor rgb="FFFAA61A"/>
      <rgbColor rgb="FFFE7F00"/>
      <rgbColor rgb="FF666699"/>
      <rgbColor rgb="FF72BF44"/>
      <rgbColor rgb="FF003366"/>
      <rgbColor rgb="FF00A933"/>
      <rgbColor rgb="FF003300"/>
      <rgbColor rgb="FF342A06"/>
      <rgbColor rgb="FFC9211E"/>
      <rgbColor rgb="FF993366"/>
      <rgbColor rgb="FF4C4C4C"/>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drawings/_rels/drawing5.xml.rels><?xml version="1.0" encoding="UTF-8"?>
<Relationships xmlns="http://schemas.openxmlformats.org/package/2006/relationships"><Relationship Id="rId1"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mlns:r="http://schemas.openxmlformats.org/officeDocument/2006/relationships"/>
</file>

<file path=xl/drawings/drawing2.xml><?xml version="1.0" encoding="utf-8"?>
<xdr:wsDr xmlns:xdr="http://schemas.openxmlformats.org/drawingml/2006/spreadsheetDrawing" xmlns:a="http://schemas.openxmlformats.org/drawingml/2006/main" xmlns:r="http://schemas.openxmlformats.org/officeDocument/2006/relationships"/>
</file>

<file path=xl/drawings/drawing3.xml><?xml version="1.0" encoding="utf-8"?>
<xdr:wsDr xmlns:xdr="http://schemas.openxmlformats.org/drawingml/2006/spreadsheetDrawing" xmlns:a="http://schemas.openxmlformats.org/drawingml/2006/main" xmlns:r="http://schemas.openxmlformats.org/officeDocument/2006/relationships"/>
</file>

<file path=xl/drawings/drawing4.xml><?xml version="1.0" encoding="utf-8"?>
<xdr:wsDr xmlns:xdr="http://schemas.openxmlformats.org/drawingml/2006/spreadsheetDrawing" xmlns:a="http://schemas.openxmlformats.org/drawingml/2006/main" xmlns:r="http://schemas.openxmlformats.org/officeDocument/2006/relationships"/>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absolute">
    <xdr:from>
      <xdr:col>12</xdr:col>
      <xdr:colOff>552960</xdr:colOff>
      <xdr:row>271</xdr:row>
      <xdr:rowOff>79560</xdr:rowOff>
    </xdr:from>
    <xdr:to>
      <xdr:col>28</xdr:col>
      <xdr:colOff>841680</xdr:colOff>
      <xdr:row>298</xdr:row>
      <xdr:rowOff>142560</xdr:rowOff>
    </xdr:to>
    <xdr:pic>
      <xdr:nvPicPr>
        <xdr:cNvPr id="0" name="Bild 1" descr=""/>
        <xdr:cNvPicPr/>
      </xdr:nvPicPr>
      <xdr:blipFill>
        <a:blip r:embed="rId1"/>
        <a:stretch/>
      </xdr:blipFill>
      <xdr:spPr>
        <a:xfrm>
          <a:off x="12508200" y="46388880"/>
          <a:ext cx="13994640" cy="4610160"/>
        </a:xfrm>
        <a:prstGeom prst="rect">
          <a:avLst/>
        </a:prstGeom>
        <a:noFill/>
        <a:ln w="0">
          <a:noFill/>
        </a:ln>
      </xdr:spPr>
    </xdr:pic>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comments" Target="../comments1.xml"/><Relationship Id="rId2" Type="http://schemas.openxmlformats.org/officeDocument/2006/relationships/hyperlink" Target="https://www.test.de/Frucht-und-Wassereis-im-Test-5870730-detail/330000020080!2000-02/" TargetMode="External"/><Relationship Id="rId3" Type="http://schemas.openxmlformats.org/officeDocument/2006/relationships/drawing" Target="../drawings/drawing1.xml"/><Relationship Id="rId4" Type="http://schemas.openxmlformats.org/officeDocument/2006/relationships/vmlDrawing" Target="../drawings/vmlDrawing1.v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comments" Target="../comments3.xml"/><Relationship Id="rId2" Type="http://schemas.openxmlformats.org/officeDocument/2006/relationships/hyperlink" Target="https://www.test.de/Frucht-und-Wassereis-im-Test-5870730-detail/330000020080!2000-02/" TargetMode="External"/><Relationship Id="rId3" Type="http://schemas.openxmlformats.org/officeDocument/2006/relationships/drawing" Target="../drawings/drawing3.xml"/><Relationship Id="rId4" Type="http://schemas.openxmlformats.org/officeDocument/2006/relationships/vmlDrawing" Target="../drawings/vmlDrawing2.vml"/>
</Relationships>
</file>

<file path=xl/worksheets/_rels/sheet4.xml.rels><?xml version="1.0" encoding="UTF-8"?>
<Relationships xmlns="http://schemas.openxmlformats.org/package/2006/relationships"><Relationship Id="rId1" Type="http://schemas.openxmlformats.org/officeDocument/2006/relationships/drawing" Target="../drawings/drawing4.xml"/>
</Relationships>
</file>

<file path=xl/worksheets/_rels/sheet5.xml.rels><?xml version="1.0" encoding="UTF-8"?>
<Relationships xmlns="http://schemas.openxmlformats.org/package/2006/relationships"><Relationship Id="rId1" Type="http://schemas.openxmlformats.org/officeDocument/2006/relationships/drawing" Target="../drawings/drawing5.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AMJ1048576"/>
  <sheetViews>
    <sheetView showFormulas="false" showGridLines="true" showRowColHeaders="true" showZeros="true" rightToLeft="false" tabSelected="true" showOutlineSymbols="true" defaultGridColor="true" view="normal" topLeftCell="A3901" colorId="64" zoomScale="100" zoomScaleNormal="100" zoomScalePageLayoutView="100" workbookViewId="0">
      <selection pane="topLeft" activeCell="D3945" activeCellId="0" sqref="D3945"/>
    </sheetView>
  </sheetViews>
  <sheetFormatPr defaultColWidth="11.53515625" defaultRowHeight="12.75" zeroHeight="false" outlineLevelRow="0" outlineLevelCol="0"/>
  <cols>
    <col collapsed="false" customWidth="true" hidden="false" outlineLevel="0" max="1" min="1" style="1" width="29.57"/>
    <col collapsed="false" customWidth="true" hidden="false" outlineLevel="0" max="2" min="2" style="1" width="5.29"/>
    <col collapsed="false" customWidth="true" hidden="false" outlineLevel="0" max="3" min="3" style="1" width="47.14"/>
    <col collapsed="false" customWidth="true" hidden="false" outlineLevel="0" max="4" min="4" style="1" width="20.14"/>
    <col collapsed="false" customWidth="true" hidden="false" outlineLevel="0" max="5" min="5" style="2" width="15.14"/>
    <col collapsed="false" customWidth="true" hidden="false" outlineLevel="0" max="6" min="6" style="3" width="12.15"/>
    <col collapsed="false" customWidth="true" hidden="false" outlineLevel="0" max="10" min="7" style="4" width="12.15"/>
    <col collapsed="false" customWidth="true" hidden="false" outlineLevel="0" max="1023" min="11" style="1" width="12.15"/>
    <col collapsed="false" customWidth="true" hidden="false" outlineLevel="0" max="1024" min="1024" style="0" width="10.67"/>
  </cols>
  <sheetData>
    <row r="1" customFormat="false" ht="17.35" hidden="false" customHeight="false" outlineLevel="0" collapsed="false">
      <c r="D1" s="5"/>
      <c r="E1" s="6"/>
      <c r="H1" s="7"/>
      <c r="I1" s="8"/>
    </row>
    <row r="2" customFormat="false" ht="17.35" hidden="false" customHeight="false" outlineLevel="0" collapsed="false">
      <c r="D2" s="5"/>
      <c r="E2" s="6"/>
      <c r="H2" s="7"/>
      <c r="I2" s="8"/>
    </row>
    <row r="3" customFormat="false" ht="17.35" hidden="false" customHeight="false" outlineLevel="0" collapsed="false">
      <c r="A3" s="9"/>
      <c r="B3" s="9"/>
      <c r="C3" s="10" t="s">
        <v>0</v>
      </c>
      <c r="D3" s="11" t="s">
        <v>1</v>
      </c>
      <c r="E3" s="12"/>
      <c r="H3" s="7"/>
      <c r="I3" s="8"/>
    </row>
    <row r="4" customFormat="false" ht="17.35" hidden="false" customHeight="false" outlineLevel="0" collapsed="false">
      <c r="A4" s="9"/>
      <c r="B4" s="9"/>
      <c r="C4" s="13" t="s">
        <v>2</v>
      </c>
      <c r="D4" s="11" t="s">
        <v>1</v>
      </c>
      <c r="E4" s="12"/>
      <c r="H4" s="7"/>
      <c r="I4" s="8"/>
    </row>
    <row r="5" customFormat="false" ht="17.35" hidden="false" customHeight="false" outlineLevel="0" collapsed="false">
      <c r="A5" s="9"/>
      <c r="B5" s="9"/>
      <c r="C5" s="14" t="s">
        <v>3</v>
      </c>
      <c r="D5" s="11" t="s">
        <v>1</v>
      </c>
      <c r="E5" s="12"/>
      <c r="H5" s="7"/>
      <c r="I5" s="8"/>
    </row>
    <row r="6" customFormat="false" ht="17.35" hidden="false" customHeight="false" outlineLevel="0" collapsed="false">
      <c r="A6" s="9"/>
      <c r="B6" s="9" t="s">
        <v>4</v>
      </c>
      <c r="C6" s="9"/>
      <c r="D6" s="9"/>
      <c r="E6" s="6"/>
      <c r="H6" s="7"/>
      <c r="I6" s="8"/>
    </row>
    <row r="7" customFormat="false" ht="17.35" hidden="false" customHeight="false" outlineLevel="0" collapsed="false">
      <c r="A7" s="9"/>
      <c r="B7" s="9"/>
      <c r="C7" s="9" t="s">
        <v>5</v>
      </c>
      <c r="D7" s="9" t="s">
        <v>6</v>
      </c>
      <c r="E7" s="6" t="s">
        <v>7</v>
      </c>
      <c r="F7" s="3" t="s">
        <v>8</v>
      </c>
      <c r="G7" s="4" t="s">
        <v>9</v>
      </c>
      <c r="H7" s="7" t="s">
        <v>3</v>
      </c>
      <c r="I7" s="8" t="s">
        <v>8</v>
      </c>
      <c r="J7" s="4" t="s">
        <v>9</v>
      </c>
    </row>
    <row r="8" customFormat="false" ht="17.35" hidden="false" customHeight="false" outlineLevel="0" collapsed="false">
      <c r="A8" s="15"/>
      <c r="B8" s="15"/>
      <c r="C8" s="15" t="s">
        <v>10</v>
      </c>
      <c r="D8" s="11" t="s">
        <v>1</v>
      </c>
      <c r="E8" s="16"/>
      <c r="H8" s="17"/>
      <c r="I8" s="17"/>
    </row>
    <row r="9" customFormat="false" ht="17.35" hidden="false" customHeight="false" outlineLevel="0" collapsed="false">
      <c r="C9" s="15" t="s">
        <v>11</v>
      </c>
      <c r="D9" s="11" t="s">
        <v>1</v>
      </c>
      <c r="E9" s="4"/>
    </row>
    <row r="10" customFormat="false" ht="12.75" hidden="false" customHeight="false" outlineLevel="0" collapsed="false">
      <c r="A10" s="18" t="s">
        <v>11</v>
      </c>
      <c r="B10" s="18"/>
      <c r="C10" s="19" t="s">
        <v>12</v>
      </c>
      <c r="D10" s="19" t="s">
        <v>13</v>
      </c>
      <c r="E10" s="20" t="n">
        <v>1.8</v>
      </c>
      <c r="F10" s="21" t="n">
        <v>2.88</v>
      </c>
      <c r="G10" s="22" t="s">
        <v>14</v>
      </c>
    </row>
    <row r="11" customFormat="false" ht="12.75" hidden="false" customHeight="false" outlineLevel="0" collapsed="false">
      <c r="A11" s="18" t="s">
        <v>11</v>
      </c>
      <c r="B11" s="18"/>
      <c r="C11" s="23" t="s">
        <v>15</v>
      </c>
      <c r="D11" s="19" t="s">
        <v>16</v>
      </c>
      <c r="E11" s="20" t="n">
        <v>1.9</v>
      </c>
      <c r="F11" s="21" t="n">
        <v>1.5</v>
      </c>
      <c r="G11" s="22" t="s">
        <v>14</v>
      </c>
    </row>
    <row r="12" customFormat="false" ht="12.75" hidden="false" customHeight="false" outlineLevel="0" collapsed="false">
      <c r="A12" s="18" t="s">
        <v>11</v>
      </c>
      <c r="B12" s="18"/>
      <c r="C12" s="23" t="s">
        <v>17</v>
      </c>
      <c r="D12" s="23" t="s">
        <v>18</v>
      </c>
      <c r="E12" s="20" t="n">
        <v>2.1</v>
      </c>
      <c r="F12" s="21" t="n">
        <v>1.5</v>
      </c>
      <c r="G12" s="22" t="s">
        <v>14</v>
      </c>
    </row>
    <row r="13" customFormat="false" ht="12.75" hidden="false" customHeight="false" outlineLevel="0" collapsed="false">
      <c r="A13" s="18" t="s">
        <v>11</v>
      </c>
      <c r="B13" s="18"/>
      <c r="C13" s="23" t="s">
        <v>19</v>
      </c>
      <c r="D13" s="19" t="s">
        <v>20</v>
      </c>
      <c r="E13" s="20" t="n">
        <v>2.1</v>
      </c>
      <c r="F13" s="21" t="n">
        <v>1.5</v>
      </c>
      <c r="G13" s="22" t="s">
        <v>14</v>
      </c>
    </row>
    <row r="14" customFormat="false" ht="12.75" hidden="false" customHeight="false" outlineLevel="0" collapsed="false">
      <c r="A14" s="18" t="s">
        <v>11</v>
      </c>
      <c r="B14" s="18"/>
      <c r="C14" s="19" t="s">
        <v>21</v>
      </c>
      <c r="D14" s="19" t="s">
        <v>22</v>
      </c>
      <c r="E14" s="20" t="n">
        <v>2.2</v>
      </c>
      <c r="F14" s="21" t="n">
        <v>1.5</v>
      </c>
      <c r="G14" s="22" t="s">
        <v>14</v>
      </c>
    </row>
    <row r="15" customFormat="false" ht="12.75" hidden="false" customHeight="false" outlineLevel="0" collapsed="false">
      <c r="A15" s="18" t="s">
        <v>11</v>
      </c>
      <c r="B15" s="18"/>
      <c r="C15" s="19" t="s">
        <v>23</v>
      </c>
      <c r="D15" s="19" t="s">
        <v>24</v>
      </c>
      <c r="E15" s="20" t="n">
        <v>2.2</v>
      </c>
      <c r="F15" s="21" t="n">
        <v>1.5</v>
      </c>
      <c r="G15" s="24" t="s">
        <v>14</v>
      </c>
    </row>
    <row r="16" customFormat="false" ht="12.75" hidden="false" customHeight="false" outlineLevel="0" collapsed="false">
      <c r="A16" s="18" t="s">
        <v>11</v>
      </c>
      <c r="B16" s="18"/>
      <c r="C16" s="19" t="s">
        <v>25</v>
      </c>
      <c r="D16" s="19" t="s">
        <v>26</v>
      </c>
      <c r="E16" s="20" t="n">
        <v>2.3</v>
      </c>
      <c r="F16" s="21" t="n">
        <v>1.5</v>
      </c>
      <c r="G16" s="24" t="s">
        <v>14</v>
      </c>
    </row>
    <row r="17" customFormat="false" ht="12.75" hidden="false" customHeight="false" outlineLevel="0" collapsed="false">
      <c r="A17" s="18"/>
      <c r="B17" s="18"/>
      <c r="C17" s="18"/>
      <c r="D17" s="18"/>
    </row>
    <row r="19" customFormat="false" ht="17.35" hidden="false" customHeight="false" outlineLevel="0" collapsed="false">
      <c r="C19" s="15" t="s">
        <v>27</v>
      </c>
      <c r="D19" s="11" t="s">
        <v>1</v>
      </c>
    </row>
    <row r="20" customFormat="false" ht="12.75" hidden="false" customHeight="false" outlineLevel="0" collapsed="false">
      <c r="A20" s="1" t="s">
        <v>28</v>
      </c>
      <c r="C20" s="25" t="s">
        <v>29</v>
      </c>
      <c r="D20" s="19" t="s">
        <v>16</v>
      </c>
      <c r="E20" s="20" t="n">
        <v>1.8</v>
      </c>
      <c r="F20" s="21" t="n">
        <v>1.29</v>
      </c>
      <c r="G20" s="26" t="s">
        <v>30</v>
      </c>
    </row>
    <row r="21" customFormat="false" ht="12.75" hidden="false" customHeight="false" outlineLevel="0" collapsed="false">
      <c r="A21" s="1" t="s">
        <v>28</v>
      </c>
      <c r="C21" s="25" t="s">
        <v>31</v>
      </c>
      <c r="D21" s="23" t="s">
        <v>18</v>
      </c>
      <c r="E21" s="20" t="n">
        <v>1.9</v>
      </c>
      <c r="F21" s="21" t="n">
        <v>1.29</v>
      </c>
      <c r="G21" s="26" t="s">
        <v>30</v>
      </c>
    </row>
    <row r="22" customFormat="false" ht="12.75" hidden="false" customHeight="false" outlineLevel="0" collapsed="false">
      <c r="A22" s="1" t="s">
        <v>28</v>
      </c>
      <c r="C22" s="25" t="s">
        <v>32</v>
      </c>
      <c r="D22" s="19" t="s">
        <v>24</v>
      </c>
      <c r="E22" s="20" t="n">
        <v>2</v>
      </c>
      <c r="F22" s="21" t="n">
        <v>1.29</v>
      </c>
      <c r="G22" s="26" t="s">
        <v>30</v>
      </c>
    </row>
    <row r="23" customFormat="false" ht="12.75" hidden="false" customHeight="false" outlineLevel="0" collapsed="false">
      <c r="A23" s="1" t="s">
        <v>28</v>
      </c>
      <c r="C23" s="25" t="s">
        <v>33</v>
      </c>
      <c r="D23" s="19" t="s">
        <v>13</v>
      </c>
      <c r="E23" s="20" t="n">
        <v>2.3</v>
      </c>
      <c r="F23" s="21" t="n">
        <v>2.69</v>
      </c>
      <c r="G23" s="26" t="s">
        <v>30</v>
      </c>
    </row>
    <row r="24" customFormat="false" ht="12.75" hidden="false" customHeight="false" outlineLevel="0" collapsed="false">
      <c r="A24" s="1" t="s">
        <v>28</v>
      </c>
      <c r="C24" s="19" t="s">
        <v>34</v>
      </c>
      <c r="D24" s="19" t="s">
        <v>13</v>
      </c>
      <c r="E24" s="20" t="n">
        <v>2.5</v>
      </c>
      <c r="F24" s="21" t="n">
        <v>2.29</v>
      </c>
      <c r="G24" s="22" t="s">
        <v>30</v>
      </c>
    </row>
    <row r="25" customFormat="false" ht="12.75" hidden="false" customHeight="false" outlineLevel="0" collapsed="false">
      <c r="A25" s="1" t="s">
        <v>28</v>
      </c>
      <c r="C25" s="19" t="s">
        <v>35</v>
      </c>
      <c r="D25" s="19" t="s">
        <v>26</v>
      </c>
      <c r="E25" s="20" t="n">
        <v>2.5</v>
      </c>
      <c r="F25" s="21" t="n">
        <v>1.29</v>
      </c>
      <c r="G25" s="24" t="s">
        <v>30</v>
      </c>
    </row>
    <row r="26" customFormat="false" ht="12.75" hidden="false" customHeight="false" outlineLevel="0" collapsed="false">
      <c r="A26" s="1" t="s">
        <v>28</v>
      </c>
      <c r="C26" s="27" t="s">
        <v>36</v>
      </c>
      <c r="D26" s="27"/>
      <c r="E26" s="28"/>
      <c r="F26" s="29"/>
      <c r="G26" s="27"/>
      <c r="H26" s="30" t="s">
        <v>13</v>
      </c>
      <c r="I26" s="31" t="n">
        <v>3.49</v>
      </c>
      <c r="J26" s="30" t="s">
        <v>37</v>
      </c>
      <c r="K26" s="32"/>
    </row>
    <row r="28" customFormat="false" ht="17.35" hidden="false" customHeight="false" outlineLevel="0" collapsed="false">
      <c r="C28" s="15" t="s">
        <v>38</v>
      </c>
      <c r="D28" s="33" t="s">
        <v>1</v>
      </c>
      <c r="E28" s="34"/>
      <c r="F28" s="35"/>
      <c r="G28" s="36"/>
    </row>
    <row r="29" customFormat="false" ht="12.75" hidden="false" customHeight="false" outlineLevel="0" collapsed="false">
      <c r="A29" s="1" t="s">
        <v>38</v>
      </c>
      <c r="C29" s="19" t="s">
        <v>39</v>
      </c>
      <c r="D29" s="19" t="s">
        <v>13</v>
      </c>
      <c r="E29" s="20" t="n">
        <v>1.8</v>
      </c>
      <c r="F29" s="21" t="n">
        <v>6.25</v>
      </c>
      <c r="G29" s="24" t="s">
        <v>40</v>
      </c>
    </row>
    <row r="30" customFormat="false" ht="12.75" hidden="false" customHeight="false" outlineLevel="0" collapsed="false">
      <c r="A30" s="1" t="s">
        <v>38</v>
      </c>
      <c r="C30" s="19" t="s">
        <v>41</v>
      </c>
      <c r="D30" s="19" t="s">
        <v>13</v>
      </c>
      <c r="E30" s="20" t="n">
        <v>2</v>
      </c>
      <c r="F30" s="21" t="n">
        <v>8.75</v>
      </c>
      <c r="G30" s="24" t="s">
        <v>40</v>
      </c>
    </row>
    <row r="31" customFormat="false" ht="12.75" hidden="false" customHeight="false" outlineLevel="0" collapsed="false">
      <c r="A31" s="1" t="s">
        <v>38</v>
      </c>
      <c r="C31" s="19" t="s">
        <v>42</v>
      </c>
      <c r="D31" s="19" t="s">
        <v>13</v>
      </c>
      <c r="E31" s="20" t="n">
        <v>2.1</v>
      </c>
      <c r="F31" s="21" t="n">
        <v>9.95</v>
      </c>
      <c r="G31" s="24" t="s">
        <v>40</v>
      </c>
    </row>
    <row r="32" customFormat="false" ht="12.75" hidden="false" customHeight="false" outlineLevel="0" collapsed="false">
      <c r="A32" s="1" t="s">
        <v>38</v>
      </c>
      <c r="C32" s="19" t="s">
        <v>43</v>
      </c>
      <c r="D32" s="19" t="s">
        <v>13</v>
      </c>
      <c r="E32" s="20" t="n">
        <v>2.1</v>
      </c>
      <c r="F32" s="21" t="n">
        <v>7.55</v>
      </c>
      <c r="G32" s="24" t="s">
        <v>40</v>
      </c>
    </row>
    <row r="33" customFormat="false" ht="12.75" hidden="false" customHeight="false" outlineLevel="0" collapsed="false">
      <c r="A33" s="1" t="s">
        <v>38</v>
      </c>
      <c r="C33" s="19" t="s">
        <v>44</v>
      </c>
      <c r="D33" s="23" t="s">
        <v>18</v>
      </c>
      <c r="E33" s="20" t="n">
        <v>2.2</v>
      </c>
      <c r="F33" s="21" t="n">
        <v>5.15</v>
      </c>
      <c r="G33" s="24" t="s">
        <v>40</v>
      </c>
    </row>
    <row r="34" customFormat="false" ht="12.75" hidden="false" customHeight="false" outlineLevel="0" collapsed="false">
      <c r="A34" s="1" t="s">
        <v>38</v>
      </c>
      <c r="C34" s="19" t="s">
        <v>45</v>
      </c>
      <c r="D34" s="19" t="s">
        <v>24</v>
      </c>
      <c r="E34" s="20" t="n">
        <v>2.2</v>
      </c>
      <c r="F34" s="21" t="n">
        <v>5.15</v>
      </c>
      <c r="G34" s="24" t="s">
        <v>40</v>
      </c>
    </row>
    <row r="35" customFormat="false" ht="12.75" hidden="false" customHeight="false" outlineLevel="0" collapsed="false">
      <c r="A35" s="1" t="s">
        <v>38</v>
      </c>
      <c r="C35" s="19" t="s">
        <v>46</v>
      </c>
      <c r="D35" s="19" t="s">
        <v>13</v>
      </c>
      <c r="E35" s="20" t="n">
        <v>2.3</v>
      </c>
      <c r="F35" s="21" t="n">
        <v>8.75</v>
      </c>
      <c r="G35" s="24" t="s">
        <v>40</v>
      </c>
    </row>
    <row r="36" customFormat="false" ht="12.75" hidden="false" customHeight="false" outlineLevel="0" collapsed="false">
      <c r="A36" s="1" t="s">
        <v>38</v>
      </c>
      <c r="C36" s="19" t="s">
        <v>47</v>
      </c>
      <c r="D36" s="19" t="s">
        <v>20</v>
      </c>
      <c r="E36" s="20" t="n">
        <v>2.3</v>
      </c>
      <c r="F36" s="21" t="n">
        <v>5.15</v>
      </c>
      <c r="G36" s="24" t="s">
        <v>40</v>
      </c>
    </row>
    <row r="37" customFormat="false" ht="12.75" hidden="false" customHeight="false" outlineLevel="0" collapsed="false">
      <c r="A37" s="1" t="s">
        <v>38</v>
      </c>
      <c r="C37" s="19" t="s">
        <v>48</v>
      </c>
      <c r="D37" s="19" t="s">
        <v>49</v>
      </c>
      <c r="E37" s="20" t="n">
        <v>2.3</v>
      </c>
      <c r="F37" s="21" t="n">
        <v>5.15</v>
      </c>
      <c r="G37" s="24" t="s">
        <v>40</v>
      </c>
    </row>
    <row r="38" customFormat="false" ht="12.75" hidden="false" customHeight="false" outlineLevel="0" collapsed="false">
      <c r="A38" s="1" t="s">
        <v>38</v>
      </c>
      <c r="C38" s="19" t="s">
        <v>50</v>
      </c>
      <c r="D38" s="19" t="s">
        <v>51</v>
      </c>
      <c r="E38" s="20" t="n">
        <v>2.3</v>
      </c>
      <c r="F38" s="21" t="n">
        <v>5.15</v>
      </c>
      <c r="G38" s="24" t="s">
        <v>40</v>
      </c>
    </row>
    <row r="39" customFormat="false" ht="12.75" hidden="false" customHeight="false" outlineLevel="0" collapsed="false">
      <c r="A39" s="1" t="s">
        <v>38</v>
      </c>
      <c r="C39" s="19" t="s">
        <v>52</v>
      </c>
      <c r="D39" s="19" t="s">
        <v>53</v>
      </c>
      <c r="E39" s="20" t="n">
        <v>2.3</v>
      </c>
      <c r="F39" s="21" t="n">
        <v>5.15</v>
      </c>
      <c r="G39" s="24" t="s">
        <v>40</v>
      </c>
    </row>
    <row r="40" customFormat="false" ht="12.75" hidden="false" customHeight="false" outlineLevel="0" collapsed="false">
      <c r="A40" s="1" t="s">
        <v>38</v>
      </c>
      <c r="C40" s="19" t="s">
        <v>54</v>
      </c>
      <c r="D40" s="19" t="s">
        <v>13</v>
      </c>
      <c r="E40" s="20" t="n">
        <v>2.4</v>
      </c>
      <c r="F40" s="21" t="n">
        <v>5.15</v>
      </c>
      <c r="G40" s="24" t="s">
        <v>40</v>
      </c>
    </row>
    <row r="41" customFormat="false" ht="12.75" hidden="false" customHeight="false" outlineLevel="0" collapsed="false">
      <c r="A41" s="1" t="s">
        <v>38</v>
      </c>
      <c r="C41" s="19" t="s">
        <v>55</v>
      </c>
      <c r="D41" s="19" t="s">
        <v>16</v>
      </c>
      <c r="E41" s="20" t="n">
        <v>2.4</v>
      </c>
      <c r="F41" s="21" t="n">
        <v>5.15</v>
      </c>
      <c r="G41" s="24" t="s">
        <v>40</v>
      </c>
    </row>
    <row r="42" customFormat="false" ht="12.75" hidden="false" customHeight="false" outlineLevel="0" collapsed="false">
      <c r="A42" s="1" t="s">
        <v>38</v>
      </c>
      <c r="C42" s="19" t="s">
        <v>56</v>
      </c>
      <c r="D42" s="19" t="s">
        <v>22</v>
      </c>
      <c r="E42" s="20" t="n">
        <v>3.2</v>
      </c>
      <c r="F42" s="21" t="n">
        <v>5.15</v>
      </c>
      <c r="G42" s="24" t="s">
        <v>40</v>
      </c>
    </row>
    <row r="44" customFormat="false" ht="17.35" hidden="false" customHeight="false" outlineLevel="0" collapsed="false">
      <c r="A44" s="1" t="s">
        <v>57</v>
      </c>
      <c r="C44" s="15" t="s">
        <v>58</v>
      </c>
      <c r="D44" s="33" t="s">
        <v>1</v>
      </c>
    </row>
    <row r="45" customFormat="false" ht="35.05" hidden="false" customHeight="false" outlineLevel="0" collapsed="false">
      <c r="A45" s="1" t="s">
        <v>57</v>
      </c>
      <c r="C45" s="37" t="s">
        <v>59</v>
      </c>
    </row>
    <row r="47" customFormat="false" ht="12.75" hidden="false" customHeight="false" outlineLevel="0" collapsed="false">
      <c r="A47" s="1" t="s">
        <v>57</v>
      </c>
      <c r="C47" s="27" t="s">
        <v>60</v>
      </c>
      <c r="D47" s="27" t="s">
        <v>13</v>
      </c>
      <c r="E47" s="28"/>
      <c r="F47" s="29"/>
      <c r="G47" s="27"/>
      <c r="H47" s="30" t="s">
        <v>61</v>
      </c>
      <c r="I47" s="31" t="n">
        <v>21.98</v>
      </c>
      <c r="J47" s="30" t="s">
        <v>62</v>
      </c>
    </row>
    <row r="48" customFormat="false" ht="12.75" hidden="false" customHeight="false" outlineLevel="0" collapsed="false">
      <c r="A48" s="1" t="s">
        <v>57</v>
      </c>
      <c r="C48" s="19" t="s">
        <v>63</v>
      </c>
      <c r="D48" s="19" t="s">
        <v>13</v>
      </c>
      <c r="E48" s="20" t="n">
        <v>1.9</v>
      </c>
      <c r="F48" s="21" t="n">
        <v>36</v>
      </c>
      <c r="G48" s="24" t="s">
        <v>64</v>
      </c>
    </row>
    <row r="49" customFormat="false" ht="12.75" hidden="false" customHeight="false" outlineLevel="0" collapsed="false">
      <c r="A49" s="1" t="s">
        <v>65</v>
      </c>
      <c r="C49" s="19" t="s">
        <v>66</v>
      </c>
      <c r="D49" s="19" t="s">
        <v>13</v>
      </c>
      <c r="E49" s="20" t="n">
        <v>2.1</v>
      </c>
      <c r="F49" s="21" t="n">
        <v>10.9</v>
      </c>
      <c r="G49" s="24" t="s">
        <v>64</v>
      </c>
    </row>
    <row r="50" customFormat="false" ht="12.75" hidden="false" customHeight="false" outlineLevel="0" collapsed="false">
      <c r="A50" s="1" t="s">
        <v>65</v>
      </c>
      <c r="B50" s="1" t="s">
        <v>67</v>
      </c>
      <c r="C50" s="19" t="s">
        <v>68</v>
      </c>
      <c r="D50" s="19" t="s">
        <v>16</v>
      </c>
      <c r="E50" s="20" t="n">
        <v>2.1</v>
      </c>
      <c r="F50" s="21" t="n">
        <v>11</v>
      </c>
      <c r="G50" s="24" t="s">
        <v>64</v>
      </c>
    </row>
    <row r="51" customFormat="false" ht="12.75" hidden="false" customHeight="false" outlineLevel="0" collapsed="false">
      <c r="A51" s="1" t="s">
        <v>65</v>
      </c>
      <c r="C51" s="19" t="s">
        <v>69</v>
      </c>
      <c r="D51" s="19" t="s">
        <v>70</v>
      </c>
      <c r="E51" s="20" t="n">
        <v>2.2</v>
      </c>
      <c r="F51" s="21" t="n">
        <v>6.65</v>
      </c>
      <c r="G51" s="24" t="s">
        <v>64</v>
      </c>
    </row>
    <row r="52" customFormat="false" ht="12.75" hidden="false" customHeight="false" outlineLevel="0" collapsed="false">
      <c r="A52" s="1" t="s">
        <v>57</v>
      </c>
      <c r="C52" s="19" t="s">
        <v>71</v>
      </c>
      <c r="D52" s="19" t="s">
        <v>13</v>
      </c>
      <c r="E52" s="20" t="n">
        <v>2.2</v>
      </c>
      <c r="F52" s="21" t="n">
        <v>10</v>
      </c>
      <c r="G52" s="24" t="s">
        <v>64</v>
      </c>
    </row>
    <row r="53" customFormat="false" ht="12.75" hidden="false" customHeight="false" outlineLevel="0" collapsed="false">
      <c r="A53" s="1" t="s">
        <v>57</v>
      </c>
      <c r="C53" s="19" t="s">
        <v>72</v>
      </c>
      <c r="D53" s="19" t="s">
        <v>13</v>
      </c>
      <c r="E53" s="20" t="n">
        <v>2.2</v>
      </c>
      <c r="F53" s="21" t="n">
        <v>9.95</v>
      </c>
      <c r="G53" s="24" t="s">
        <v>64</v>
      </c>
    </row>
    <row r="54" customFormat="false" ht="12.75" hidden="false" customHeight="false" outlineLevel="0" collapsed="false">
      <c r="A54" s="1" t="s">
        <v>65</v>
      </c>
      <c r="C54" s="19" t="s">
        <v>73</v>
      </c>
      <c r="D54" s="19" t="s">
        <v>49</v>
      </c>
      <c r="E54" s="20" t="n">
        <v>2.2</v>
      </c>
      <c r="F54" s="21" t="n">
        <v>6.65</v>
      </c>
      <c r="G54" s="24" t="s">
        <v>64</v>
      </c>
    </row>
    <row r="55" customFormat="false" ht="12.75" hidden="false" customHeight="false" outlineLevel="0" collapsed="false">
      <c r="A55" s="1" t="s">
        <v>57</v>
      </c>
      <c r="C55" s="19" t="s">
        <v>74</v>
      </c>
      <c r="D55" s="19" t="s">
        <v>49</v>
      </c>
      <c r="E55" s="20" t="n">
        <v>2.2</v>
      </c>
      <c r="F55" s="21" t="n">
        <v>5.75</v>
      </c>
      <c r="G55" s="24" t="s">
        <v>64</v>
      </c>
    </row>
    <row r="56" customFormat="false" ht="12.75" hidden="false" customHeight="false" outlineLevel="0" collapsed="false">
      <c r="A56" s="1" t="s">
        <v>57</v>
      </c>
      <c r="C56" s="19" t="s">
        <v>75</v>
      </c>
      <c r="D56" s="19" t="s">
        <v>70</v>
      </c>
      <c r="E56" s="20" t="n">
        <v>2.3</v>
      </c>
      <c r="F56" s="21" t="n">
        <v>5.75</v>
      </c>
      <c r="G56" s="24" t="s">
        <v>64</v>
      </c>
    </row>
    <row r="57" customFormat="false" ht="12.75" hidden="false" customHeight="false" outlineLevel="0" collapsed="false">
      <c r="A57" s="1" t="s">
        <v>65</v>
      </c>
      <c r="C57" s="19" t="s">
        <v>76</v>
      </c>
      <c r="D57" s="19" t="s">
        <v>77</v>
      </c>
      <c r="E57" s="20" t="n">
        <v>2.4</v>
      </c>
      <c r="F57" s="21" t="n">
        <v>7.6</v>
      </c>
      <c r="G57" s="24" t="s">
        <v>64</v>
      </c>
    </row>
    <row r="58" customFormat="false" ht="12.75" hidden="false" customHeight="false" outlineLevel="0" collapsed="false">
      <c r="A58" s="1" t="s">
        <v>65</v>
      </c>
      <c r="C58" s="19" t="s">
        <v>78</v>
      </c>
      <c r="D58" s="19" t="s">
        <v>79</v>
      </c>
      <c r="E58" s="20" t="n">
        <v>2.5</v>
      </c>
      <c r="F58" s="21" t="n">
        <v>8</v>
      </c>
      <c r="G58" s="24" t="s">
        <v>64</v>
      </c>
    </row>
    <row r="60" customFormat="false" ht="17.35" hidden="false" customHeight="false" outlineLevel="0" collapsed="false">
      <c r="C60" s="15" t="s">
        <v>80</v>
      </c>
      <c r="D60" s="11" t="s">
        <v>1</v>
      </c>
    </row>
    <row r="61" customFormat="false" ht="17.35" hidden="false" customHeight="false" outlineLevel="0" collapsed="false">
      <c r="C61" s="15" t="s">
        <v>81</v>
      </c>
      <c r="D61" s="11" t="s">
        <v>1</v>
      </c>
    </row>
    <row r="62" customFormat="false" ht="17.35" hidden="false" customHeight="false" outlineLevel="0" collapsed="false">
      <c r="C62" s="1" t="s">
        <v>82</v>
      </c>
      <c r="D62" s="11"/>
    </row>
    <row r="63" customFormat="false" ht="12.75" hidden="false" customHeight="false" outlineLevel="0" collapsed="false">
      <c r="A63" s="1" t="s">
        <v>83</v>
      </c>
      <c r="C63" s="19" t="s">
        <v>84</v>
      </c>
      <c r="D63" s="19" t="s">
        <v>22</v>
      </c>
      <c r="E63" s="20" t="n">
        <v>1.8</v>
      </c>
      <c r="F63" s="21" t="n">
        <v>2.98</v>
      </c>
      <c r="G63" s="24" t="s">
        <v>85</v>
      </c>
    </row>
    <row r="64" customFormat="false" ht="12.75" hidden="false" customHeight="false" outlineLevel="0" collapsed="false">
      <c r="A64" s="1" t="s">
        <v>83</v>
      </c>
      <c r="B64" s="1" t="s">
        <v>86</v>
      </c>
      <c r="C64" s="19" t="s">
        <v>87</v>
      </c>
      <c r="D64" s="19" t="s">
        <v>88</v>
      </c>
      <c r="E64" s="20" t="n">
        <v>1.8</v>
      </c>
      <c r="F64" s="21" t="n">
        <v>3.7</v>
      </c>
      <c r="G64" s="24" t="s">
        <v>85</v>
      </c>
    </row>
    <row r="65" customFormat="false" ht="12.75" hidden="false" customHeight="false" outlineLevel="0" collapsed="false">
      <c r="A65" s="1" t="s">
        <v>83</v>
      </c>
      <c r="C65" s="19" t="s">
        <v>89</v>
      </c>
      <c r="D65" s="19" t="s">
        <v>16</v>
      </c>
      <c r="E65" s="20" t="n">
        <v>1.8</v>
      </c>
      <c r="F65" s="21" t="n">
        <v>2.94</v>
      </c>
      <c r="G65" s="24" t="s">
        <v>85</v>
      </c>
    </row>
    <row r="66" customFormat="false" ht="12.75" hidden="false" customHeight="false" outlineLevel="0" collapsed="false">
      <c r="A66" s="1" t="s">
        <v>83</v>
      </c>
      <c r="C66" s="19" t="s">
        <v>90</v>
      </c>
      <c r="D66" s="19" t="s">
        <v>49</v>
      </c>
      <c r="E66" s="20" t="n">
        <v>1.8</v>
      </c>
      <c r="F66" s="21" t="n">
        <v>2.98</v>
      </c>
      <c r="G66" s="24" t="s">
        <v>85</v>
      </c>
    </row>
    <row r="67" customFormat="false" ht="12.75" hidden="false" customHeight="false" outlineLevel="0" collapsed="false">
      <c r="A67" s="1" t="s">
        <v>83</v>
      </c>
      <c r="C67" s="19" t="s">
        <v>91</v>
      </c>
      <c r="D67" s="19" t="s">
        <v>13</v>
      </c>
      <c r="E67" s="20" t="n">
        <v>1.9</v>
      </c>
      <c r="F67" s="21" t="n">
        <v>8</v>
      </c>
      <c r="G67" s="24" t="s">
        <v>85</v>
      </c>
    </row>
    <row r="68" customFormat="false" ht="17.35" hidden="false" customHeight="false" outlineLevel="0" collapsed="false">
      <c r="C68" s="15" t="s">
        <v>92</v>
      </c>
      <c r="D68" s="11" t="s">
        <v>1</v>
      </c>
    </row>
    <row r="69" customFormat="false" ht="12.75" hidden="false" customHeight="false" outlineLevel="0" collapsed="false">
      <c r="C69" s="38" t="s">
        <v>93</v>
      </c>
      <c r="D69" s="38"/>
      <c r="E69" s="38"/>
      <c r="F69" s="38"/>
      <c r="G69" s="38"/>
    </row>
    <row r="70" customFormat="false" ht="12.75" hidden="false" customHeight="false" outlineLevel="0" collapsed="false">
      <c r="A70" s="1" t="s">
        <v>94</v>
      </c>
      <c r="C70" s="19" t="s">
        <v>95</v>
      </c>
      <c r="D70" s="19" t="s">
        <v>13</v>
      </c>
      <c r="E70" s="20" t="n">
        <v>1.8</v>
      </c>
      <c r="F70" s="21" t="n">
        <v>4.05</v>
      </c>
      <c r="G70" s="24" t="s">
        <v>85</v>
      </c>
    </row>
    <row r="71" customFormat="false" ht="12.75" hidden="false" customHeight="false" outlineLevel="0" collapsed="false">
      <c r="A71" s="1" t="s">
        <v>94</v>
      </c>
      <c r="C71" s="19" t="s">
        <v>96</v>
      </c>
      <c r="D71" s="19" t="s">
        <v>13</v>
      </c>
      <c r="E71" s="20" t="n">
        <v>2</v>
      </c>
      <c r="F71" s="21" t="n">
        <v>3.45</v>
      </c>
      <c r="G71" s="24" t="s">
        <v>85</v>
      </c>
    </row>
    <row r="72" customFormat="false" ht="12.75" hidden="false" customHeight="false" outlineLevel="0" collapsed="false">
      <c r="A72" s="1" t="s">
        <v>94</v>
      </c>
      <c r="C72" s="19" t="s">
        <v>97</v>
      </c>
      <c r="D72" s="19" t="s">
        <v>13</v>
      </c>
      <c r="E72" s="20" t="n">
        <v>2</v>
      </c>
      <c r="F72" s="21" t="n">
        <v>4.4</v>
      </c>
      <c r="G72" s="24" t="s">
        <v>85</v>
      </c>
    </row>
    <row r="73" customFormat="false" ht="12.75" hidden="false" customHeight="false" outlineLevel="0" collapsed="false">
      <c r="A73" s="1" t="s">
        <v>94</v>
      </c>
      <c r="C73" s="19" t="s">
        <v>98</v>
      </c>
      <c r="D73" s="19" t="s">
        <v>13</v>
      </c>
      <c r="E73" s="20" t="n">
        <v>2</v>
      </c>
      <c r="F73" s="21" t="n">
        <v>4</v>
      </c>
      <c r="G73" s="24" t="s">
        <v>85</v>
      </c>
    </row>
    <row r="74" customFormat="false" ht="12.75" hidden="false" customHeight="false" outlineLevel="0" collapsed="false">
      <c r="A74" s="1" t="s">
        <v>94</v>
      </c>
      <c r="C74" s="19" t="s">
        <v>99</v>
      </c>
      <c r="D74" s="19" t="s">
        <v>88</v>
      </c>
      <c r="E74" s="20" t="n">
        <v>2.1</v>
      </c>
      <c r="F74" s="21" t="n">
        <v>9.8</v>
      </c>
      <c r="G74" s="24" t="s">
        <v>85</v>
      </c>
    </row>
    <row r="75" customFormat="false" ht="12.75" hidden="false" customHeight="false" outlineLevel="0" collapsed="false">
      <c r="A75" s="1" t="s">
        <v>94</v>
      </c>
      <c r="C75" s="19" t="s">
        <v>100</v>
      </c>
      <c r="D75" s="23" t="s">
        <v>18</v>
      </c>
      <c r="E75" s="20" t="n">
        <v>2.2</v>
      </c>
      <c r="F75" s="21" t="n">
        <v>0.99</v>
      </c>
      <c r="G75" s="24" t="s">
        <v>85</v>
      </c>
    </row>
    <row r="76" customFormat="false" ht="12.75" hidden="false" customHeight="false" outlineLevel="0" collapsed="false">
      <c r="A76" s="1" t="s">
        <v>94</v>
      </c>
      <c r="C76" s="19" t="s">
        <v>101</v>
      </c>
      <c r="D76" s="23" t="s">
        <v>13</v>
      </c>
      <c r="E76" s="20" t="n">
        <v>2.2</v>
      </c>
      <c r="F76" s="21" t="n">
        <v>16</v>
      </c>
      <c r="G76" s="24" t="s">
        <v>85</v>
      </c>
    </row>
    <row r="77" customFormat="false" ht="12.75" hidden="false" customHeight="false" outlineLevel="0" collapsed="false">
      <c r="A77" s="1" t="s">
        <v>94</v>
      </c>
      <c r="C77" s="19" t="s">
        <v>102</v>
      </c>
      <c r="D77" s="19" t="s">
        <v>20</v>
      </c>
      <c r="E77" s="20" t="n">
        <v>2.2</v>
      </c>
      <c r="F77" s="21" t="n">
        <v>0.99</v>
      </c>
      <c r="G77" s="24" t="s">
        <v>85</v>
      </c>
    </row>
    <row r="78" customFormat="false" ht="12.75" hidden="false" customHeight="false" outlineLevel="0" collapsed="false">
      <c r="A78" s="1" t="s">
        <v>103</v>
      </c>
      <c r="C78" s="19" t="s">
        <v>104</v>
      </c>
      <c r="D78" s="19" t="s">
        <v>13</v>
      </c>
      <c r="E78" s="20" t="n">
        <v>2.2</v>
      </c>
      <c r="F78" s="21" t="n">
        <v>8.4</v>
      </c>
      <c r="G78" s="24" t="s">
        <v>85</v>
      </c>
    </row>
    <row r="79" customFormat="false" ht="12.75" hidden="false" customHeight="false" outlineLevel="0" collapsed="false">
      <c r="A79" s="1" t="s">
        <v>94</v>
      </c>
      <c r="C79" s="19" t="s">
        <v>105</v>
      </c>
      <c r="D79" s="19" t="s">
        <v>13</v>
      </c>
      <c r="E79" s="20" t="n">
        <v>2.3</v>
      </c>
      <c r="F79" s="21" t="n">
        <v>2.58</v>
      </c>
      <c r="G79" s="24" t="s">
        <v>85</v>
      </c>
    </row>
    <row r="80" customFormat="false" ht="12.75" hidden="false" customHeight="false" outlineLevel="0" collapsed="false">
      <c r="A80" s="1" t="s">
        <v>94</v>
      </c>
      <c r="C80" s="19" t="s">
        <v>106</v>
      </c>
      <c r="D80" s="19" t="s">
        <v>13</v>
      </c>
      <c r="E80" s="20" t="n">
        <v>2.3</v>
      </c>
      <c r="F80" s="21" t="n">
        <v>4</v>
      </c>
      <c r="G80" s="24" t="s">
        <v>85</v>
      </c>
    </row>
    <row r="81" customFormat="false" ht="12.75" hidden="false" customHeight="false" outlineLevel="0" collapsed="false">
      <c r="A81" s="1" t="s">
        <v>94</v>
      </c>
      <c r="C81" s="19" t="s">
        <v>107</v>
      </c>
      <c r="D81" s="19" t="s">
        <v>24</v>
      </c>
      <c r="E81" s="20" t="n">
        <v>2.4</v>
      </c>
      <c r="F81" s="21" t="n">
        <v>0.99</v>
      </c>
      <c r="G81" s="24" t="s">
        <v>85</v>
      </c>
    </row>
    <row r="82" customFormat="false" ht="12.75" hidden="false" customHeight="false" outlineLevel="0" collapsed="false">
      <c r="A82" s="1" t="s">
        <v>94</v>
      </c>
      <c r="C82" s="19" t="s">
        <v>108</v>
      </c>
      <c r="D82" s="19" t="s">
        <v>26</v>
      </c>
      <c r="E82" s="20" t="n">
        <v>2.5</v>
      </c>
      <c r="F82" s="21" t="n">
        <v>0.99</v>
      </c>
      <c r="G82" s="24" t="s">
        <v>85</v>
      </c>
    </row>
    <row r="84" customFormat="false" ht="17.35" hidden="false" customHeight="false" outlineLevel="0" collapsed="false">
      <c r="C84" s="15" t="s">
        <v>109</v>
      </c>
      <c r="D84" s="11" t="s">
        <v>1</v>
      </c>
    </row>
    <row r="85" customFormat="false" ht="17.35" hidden="false" customHeight="false" outlineLevel="0" collapsed="false">
      <c r="C85" s="15" t="s">
        <v>110</v>
      </c>
      <c r="D85" s="11" t="s">
        <v>1</v>
      </c>
    </row>
    <row r="86" customFormat="false" ht="23.85" hidden="false" customHeight="false" outlineLevel="0" collapsed="false">
      <c r="A86" s="1" t="s">
        <v>110</v>
      </c>
      <c r="C86" s="39" t="s">
        <v>111</v>
      </c>
      <c r="D86" s="19" t="s">
        <v>49</v>
      </c>
      <c r="E86" s="40" t="n">
        <v>2</v>
      </c>
      <c r="F86" s="41" t="n">
        <v>1.25</v>
      </c>
      <c r="G86" s="42" t="s">
        <v>112</v>
      </c>
    </row>
    <row r="87" customFormat="false" ht="12.75" hidden="false" customHeight="false" outlineLevel="0" collapsed="false">
      <c r="A87" s="1" t="s">
        <v>110</v>
      </c>
      <c r="C87" s="43" t="s">
        <v>113</v>
      </c>
      <c r="D87" s="43" t="s">
        <v>13</v>
      </c>
      <c r="E87" s="40" t="n">
        <v>2</v>
      </c>
      <c r="F87" s="41" t="n">
        <v>1.32</v>
      </c>
      <c r="G87" s="42" t="s">
        <v>112</v>
      </c>
    </row>
    <row r="88" customFormat="false" ht="12.75" hidden="false" customHeight="false" outlineLevel="0" collapsed="false">
      <c r="A88" s="1" t="s">
        <v>110</v>
      </c>
      <c r="C88" s="43" t="s">
        <v>114</v>
      </c>
      <c r="D88" s="19" t="s">
        <v>22</v>
      </c>
      <c r="E88" s="40" t="n">
        <v>2.2</v>
      </c>
      <c r="F88" s="41" t="n">
        <v>1.25</v>
      </c>
      <c r="G88" s="42" t="s">
        <v>112</v>
      </c>
    </row>
    <row r="89" customFormat="false" ht="12.75" hidden="false" customHeight="false" outlineLevel="0" collapsed="false">
      <c r="A89" s="1" t="s">
        <v>110</v>
      </c>
      <c r="C89" s="43" t="s">
        <v>115</v>
      </c>
      <c r="D89" s="19" t="s">
        <v>116</v>
      </c>
      <c r="E89" s="40" t="n">
        <v>2.3</v>
      </c>
      <c r="F89" s="41" t="n">
        <v>2</v>
      </c>
      <c r="G89" s="42" t="s">
        <v>112</v>
      </c>
    </row>
    <row r="90" customFormat="false" ht="12.75" hidden="false" customHeight="false" outlineLevel="0" collapsed="false">
      <c r="A90" s="1" t="s">
        <v>110</v>
      </c>
      <c r="C90" s="43" t="s">
        <v>117</v>
      </c>
      <c r="D90" s="19" t="s">
        <v>13</v>
      </c>
      <c r="E90" s="40" t="n">
        <v>2.3</v>
      </c>
      <c r="F90" s="41" t="n">
        <v>0.68</v>
      </c>
      <c r="G90" s="42" t="s">
        <v>112</v>
      </c>
    </row>
    <row r="91" customFormat="false" ht="12.75" hidden="false" customHeight="false" outlineLevel="0" collapsed="false">
      <c r="A91" s="1" t="s">
        <v>110</v>
      </c>
      <c r="C91" s="39" t="s">
        <v>118</v>
      </c>
      <c r="D91" s="23" t="s">
        <v>18</v>
      </c>
      <c r="E91" s="40" t="n">
        <v>2.4</v>
      </c>
      <c r="F91" s="41" t="n">
        <v>0.7</v>
      </c>
      <c r="G91" s="42" t="s">
        <v>112</v>
      </c>
    </row>
    <row r="92" customFormat="false" ht="12.75" hidden="false" customHeight="false" outlineLevel="0" collapsed="false">
      <c r="A92" s="1" t="s">
        <v>110</v>
      </c>
      <c r="C92" s="43" t="s">
        <v>119</v>
      </c>
      <c r="D92" s="19" t="s">
        <v>26</v>
      </c>
      <c r="E92" s="40" t="n">
        <v>2.4</v>
      </c>
      <c r="F92" s="41" t="n">
        <v>1.25</v>
      </c>
      <c r="G92" s="42" t="s">
        <v>112</v>
      </c>
    </row>
    <row r="93" customFormat="false" ht="12.75" hidden="false" customHeight="false" outlineLevel="0" collapsed="false">
      <c r="A93" s="1" t="s">
        <v>110</v>
      </c>
      <c r="C93" s="43" t="s">
        <v>120</v>
      </c>
      <c r="D93" s="19" t="s">
        <v>24</v>
      </c>
      <c r="E93" s="40" t="n">
        <v>2.4</v>
      </c>
      <c r="F93" s="41" t="n">
        <v>1.3</v>
      </c>
      <c r="G93" s="42" t="s">
        <v>112</v>
      </c>
    </row>
    <row r="94" customFormat="false" ht="12.75" hidden="false" customHeight="false" outlineLevel="0" collapsed="false">
      <c r="A94" s="1" t="s">
        <v>110</v>
      </c>
      <c r="C94" s="43" t="s">
        <v>121</v>
      </c>
      <c r="D94" s="19" t="s">
        <v>49</v>
      </c>
      <c r="E94" s="40" t="n">
        <v>2.5</v>
      </c>
      <c r="F94" s="41" t="n">
        <v>0.7</v>
      </c>
      <c r="G94" s="42" t="s">
        <v>112</v>
      </c>
    </row>
    <row r="96" customFormat="false" ht="17.35" hidden="false" customHeight="false" outlineLevel="0" collapsed="false">
      <c r="C96" s="15" t="s">
        <v>122</v>
      </c>
      <c r="D96" s="11" t="s">
        <v>1</v>
      </c>
    </row>
    <row r="97" customFormat="false" ht="12.75" hidden="false" customHeight="false" outlineLevel="0" collapsed="false">
      <c r="A97" s="1" t="s">
        <v>122</v>
      </c>
      <c r="C97" s="19" t="s">
        <v>123</v>
      </c>
      <c r="D97" s="19" t="s">
        <v>49</v>
      </c>
      <c r="E97" s="20" t="n">
        <v>2</v>
      </c>
      <c r="F97" s="21" t="n">
        <v>4.6</v>
      </c>
      <c r="G97" s="24" t="s">
        <v>124</v>
      </c>
    </row>
    <row r="98" customFormat="false" ht="12.75" hidden="false" customHeight="false" outlineLevel="0" collapsed="false">
      <c r="A98" s="1" t="s">
        <v>122</v>
      </c>
      <c r="C98" s="19" t="s">
        <v>125</v>
      </c>
      <c r="D98" s="23" t="s">
        <v>13</v>
      </c>
      <c r="E98" s="20" t="n">
        <v>2</v>
      </c>
      <c r="F98" s="21" t="n">
        <v>4.6</v>
      </c>
      <c r="G98" s="24" t="s">
        <v>124</v>
      </c>
    </row>
    <row r="99" customFormat="false" ht="12.75" hidden="false" customHeight="false" outlineLevel="0" collapsed="false">
      <c r="A99" s="1" t="s">
        <v>122</v>
      </c>
      <c r="C99" s="19" t="s">
        <v>126</v>
      </c>
      <c r="D99" s="19" t="s">
        <v>13</v>
      </c>
      <c r="E99" s="20" t="n">
        <v>2.3</v>
      </c>
      <c r="F99" s="21" t="n">
        <v>4.6</v>
      </c>
      <c r="G99" s="24" t="s">
        <v>124</v>
      </c>
    </row>
    <row r="100" customFormat="false" ht="12.75" hidden="false" customHeight="false" outlineLevel="0" collapsed="false">
      <c r="A100" s="1" t="s">
        <v>122</v>
      </c>
      <c r="C100" s="19" t="s">
        <v>127</v>
      </c>
      <c r="D100" s="19" t="s">
        <v>22</v>
      </c>
      <c r="E100" s="20" t="n">
        <v>2.3</v>
      </c>
      <c r="F100" s="21" t="n">
        <v>6</v>
      </c>
      <c r="G100" s="24" t="s">
        <v>124</v>
      </c>
    </row>
    <row r="101" customFormat="false" ht="12.75" hidden="false" customHeight="false" outlineLevel="0" collapsed="false">
      <c r="A101" s="1" t="s">
        <v>122</v>
      </c>
      <c r="C101" s="19" t="s">
        <v>128</v>
      </c>
      <c r="D101" s="23" t="s">
        <v>18</v>
      </c>
      <c r="E101" s="20" t="n">
        <v>2.3</v>
      </c>
      <c r="F101" s="21" t="n">
        <v>6</v>
      </c>
      <c r="G101" s="24" t="s">
        <v>124</v>
      </c>
    </row>
    <row r="102" customFormat="false" ht="12.75" hidden="false" customHeight="false" outlineLevel="0" collapsed="false">
      <c r="A102" s="1" t="s">
        <v>122</v>
      </c>
      <c r="C102" s="19" t="s">
        <v>129</v>
      </c>
      <c r="D102" s="23" t="s">
        <v>13</v>
      </c>
      <c r="E102" s="20" t="n">
        <v>2.3</v>
      </c>
      <c r="F102" s="21" t="n">
        <v>6</v>
      </c>
      <c r="G102" s="24" t="s">
        <v>124</v>
      </c>
    </row>
    <row r="103" customFormat="false" ht="12.75" hidden="false" customHeight="false" outlineLevel="0" collapsed="false">
      <c r="A103" s="1" t="s">
        <v>122</v>
      </c>
      <c r="C103" s="19" t="s">
        <v>130</v>
      </c>
      <c r="D103" s="19" t="s">
        <v>24</v>
      </c>
      <c r="E103" s="20" t="n">
        <v>2.4</v>
      </c>
      <c r="F103" s="21" t="n">
        <v>16.4</v>
      </c>
      <c r="G103" s="24" t="s">
        <v>124</v>
      </c>
    </row>
    <row r="104" customFormat="false" ht="12.75" hidden="false" customHeight="true" outlineLevel="0" collapsed="false"/>
    <row r="105" customFormat="false" ht="17.35" hidden="false" customHeight="false" outlineLevel="0" collapsed="false">
      <c r="C105" s="15" t="s">
        <v>131</v>
      </c>
      <c r="D105" s="11" t="s">
        <v>1</v>
      </c>
    </row>
    <row r="106" customFormat="false" ht="17.35" hidden="false" customHeight="false" outlineLevel="0" collapsed="false">
      <c r="C106" s="15" t="s">
        <v>132</v>
      </c>
      <c r="D106" s="11" t="s">
        <v>1</v>
      </c>
    </row>
    <row r="107" customFormat="false" ht="12.75" hidden="false" customHeight="false" outlineLevel="0" collapsed="false">
      <c r="A107" s="1" t="s">
        <v>133</v>
      </c>
      <c r="C107" s="19" t="s">
        <v>134</v>
      </c>
      <c r="D107" s="19" t="s">
        <v>77</v>
      </c>
      <c r="E107" s="20" t="n">
        <v>1</v>
      </c>
      <c r="F107" s="21" t="n">
        <v>2</v>
      </c>
      <c r="G107" s="24" t="s">
        <v>135</v>
      </c>
    </row>
    <row r="108" customFormat="false" ht="12.75" hidden="false" customHeight="false" outlineLevel="0" collapsed="false">
      <c r="A108" s="1" t="s">
        <v>133</v>
      </c>
      <c r="C108" s="19" t="s">
        <v>136</v>
      </c>
      <c r="D108" s="19" t="s">
        <v>137</v>
      </c>
      <c r="E108" s="20" t="n">
        <v>1</v>
      </c>
      <c r="F108" s="21" t="n">
        <v>2.5</v>
      </c>
      <c r="G108" s="24" t="s">
        <v>135</v>
      </c>
    </row>
    <row r="109" customFormat="false" ht="12.75" hidden="false" customHeight="false" outlineLevel="0" collapsed="false">
      <c r="A109" s="1" t="s">
        <v>133</v>
      </c>
      <c r="C109" s="19" t="s">
        <v>138</v>
      </c>
      <c r="D109" s="19" t="s">
        <v>16</v>
      </c>
      <c r="E109" s="20" t="n">
        <v>1</v>
      </c>
      <c r="F109" s="21" t="n">
        <v>1.15</v>
      </c>
      <c r="G109" s="24" t="s">
        <v>135</v>
      </c>
    </row>
    <row r="110" customFormat="false" ht="12.75" hidden="false" customHeight="false" outlineLevel="0" collapsed="false">
      <c r="A110" s="1" t="s">
        <v>133</v>
      </c>
      <c r="C110" s="19" t="s">
        <v>139</v>
      </c>
      <c r="D110" s="19" t="s">
        <v>13</v>
      </c>
      <c r="E110" s="20" t="n">
        <v>1</v>
      </c>
      <c r="F110" s="21" t="n">
        <v>1.15</v>
      </c>
      <c r="G110" s="24" t="s">
        <v>135</v>
      </c>
    </row>
    <row r="111" customFormat="false" ht="12.75" hidden="false" customHeight="false" outlineLevel="0" collapsed="false">
      <c r="A111" s="1" t="s">
        <v>133</v>
      </c>
      <c r="C111" s="19" t="s">
        <v>140</v>
      </c>
      <c r="D111" s="19" t="s">
        <v>26</v>
      </c>
      <c r="E111" s="20" t="n">
        <v>1</v>
      </c>
      <c r="F111" s="21" t="n">
        <v>1.15</v>
      </c>
      <c r="G111" s="24" t="s">
        <v>135</v>
      </c>
    </row>
    <row r="112" customFormat="false" ht="12.75" hidden="false" customHeight="false" outlineLevel="0" collapsed="false">
      <c r="A112" s="1" t="s">
        <v>133</v>
      </c>
      <c r="C112" s="19" t="s">
        <v>141</v>
      </c>
      <c r="D112" s="19" t="s">
        <v>24</v>
      </c>
      <c r="E112" s="20" t="n">
        <v>1</v>
      </c>
      <c r="F112" s="21" t="n">
        <v>1.15</v>
      </c>
      <c r="G112" s="24" t="s">
        <v>135</v>
      </c>
    </row>
    <row r="113" customFormat="false" ht="12.75" hidden="false" customHeight="false" outlineLevel="0" collapsed="false">
      <c r="A113" s="1" t="s">
        <v>133</v>
      </c>
      <c r="C113" s="19" t="s">
        <v>142</v>
      </c>
      <c r="D113" s="19" t="s">
        <v>13</v>
      </c>
      <c r="E113" s="20" t="n">
        <v>1</v>
      </c>
      <c r="F113" s="21" t="n">
        <v>2.4</v>
      </c>
      <c r="G113" s="24" t="s">
        <v>135</v>
      </c>
    </row>
    <row r="114" customFormat="false" ht="12.75" hidden="false" customHeight="false" outlineLevel="0" collapsed="false">
      <c r="A114" s="1" t="s">
        <v>133</v>
      </c>
      <c r="C114" s="19" t="s">
        <v>143</v>
      </c>
      <c r="D114" s="23" t="s">
        <v>18</v>
      </c>
      <c r="E114" s="20" t="n">
        <v>1.6</v>
      </c>
      <c r="F114" s="21" t="n">
        <v>1.15</v>
      </c>
      <c r="G114" s="24" t="s">
        <v>135</v>
      </c>
    </row>
    <row r="115" customFormat="false" ht="12.75" hidden="false" customHeight="false" outlineLevel="0" collapsed="false">
      <c r="A115" s="1" t="s">
        <v>133</v>
      </c>
      <c r="C115" s="19" t="s">
        <v>144</v>
      </c>
      <c r="D115" s="19" t="s">
        <v>22</v>
      </c>
      <c r="E115" s="20" t="n">
        <v>1.8</v>
      </c>
      <c r="F115" s="21" t="n">
        <v>1.15</v>
      </c>
      <c r="G115" s="24" t="s">
        <v>135</v>
      </c>
    </row>
    <row r="117" customFormat="false" ht="17.35" hidden="false" customHeight="false" outlineLevel="0" collapsed="false">
      <c r="C117" s="15" t="s">
        <v>145</v>
      </c>
      <c r="D117" s="11" t="s">
        <v>1</v>
      </c>
    </row>
    <row r="118" customFormat="false" ht="12.75" hidden="false" customHeight="false" outlineLevel="0" collapsed="false">
      <c r="A118" s="1" t="s">
        <v>146</v>
      </c>
      <c r="C118" s="19" t="s">
        <v>147</v>
      </c>
      <c r="D118" s="19" t="s">
        <v>22</v>
      </c>
      <c r="E118" s="20" t="n">
        <v>1</v>
      </c>
      <c r="F118" s="21" t="n">
        <v>1</v>
      </c>
      <c r="G118" s="24" t="s">
        <v>135</v>
      </c>
    </row>
    <row r="119" customFormat="false" ht="12.75" hidden="false" customHeight="false" outlineLevel="0" collapsed="false">
      <c r="A119" s="1" t="s">
        <v>146</v>
      </c>
      <c r="C119" s="19" t="s">
        <v>148</v>
      </c>
      <c r="D119" s="19" t="s">
        <v>13</v>
      </c>
      <c r="E119" s="20" t="n">
        <v>1</v>
      </c>
      <c r="F119" s="21" t="n">
        <v>3.3</v>
      </c>
      <c r="G119" s="24" t="s">
        <v>135</v>
      </c>
    </row>
    <row r="120" customFormat="false" ht="12.75" hidden="false" customHeight="false" outlineLevel="0" collapsed="false">
      <c r="A120" s="1" t="s">
        <v>146</v>
      </c>
      <c r="C120" s="19" t="s">
        <v>149</v>
      </c>
      <c r="D120" s="19"/>
      <c r="E120" s="20" t="n">
        <v>1</v>
      </c>
      <c r="F120" s="21" t="n">
        <v>1</v>
      </c>
      <c r="G120" s="24" t="s">
        <v>135</v>
      </c>
    </row>
    <row r="121" customFormat="false" ht="12.75" hidden="false" customHeight="false" outlineLevel="0" collapsed="false">
      <c r="A121" s="1" t="s">
        <v>146</v>
      </c>
      <c r="C121" s="19" t="s">
        <v>150</v>
      </c>
      <c r="D121" s="19" t="s">
        <v>24</v>
      </c>
      <c r="E121" s="20" t="n">
        <v>1</v>
      </c>
      <c r="F121" s="21" t="n">
        <v>1</v>
      </c>
      <c r="G121" s="24" t="s">
        <v>135</v>
      </c>
    </row>
    <row r="122" customFormat="false" ht="12.75" hidden="false" customHeight="false" outlineLevel="0" collapsed="false">
      <c r="A122" s="1" t="s">
        <v>146</v>
      </c>
      <c r="C122" s="19" t="s">
        <v>151</v>
      </c>
      <c r="D122" s="19" t="s">
        <v>13</v>
      </c>
      <c r="E122" s="20" t="n">
        <v>1</v>
      </c>
      <c r="F122" s="21" t="n">
        <v>2.93</v>
      </c>
      <c r="G122" s="24" t="s">
        <v>135</v>
      </c>
    </row>
    <row r="123" customFormat="false" ht="12.75" hidden="false" customHeight="false" outlineLevel="0" collapsed="false">
      <c r="A123" s="1" t="s">
        <v>146</v>
      </c>
      <c r="C123" s="19" t="s">
        <v>152</v>
      </c>
      <c r="D123" s="23" t="s">
        <v>18</v>
      </c>
      <c r="E123" s="20" t="n">
        <v>1.6</v>
      </c>
      <c r="F123" s="21" t="n">
        <v>1</v>
      </c>
      <c r="G123" s="24" t="s">
        <v>135</v>
      </c>
    </row>
    <row r="124" customFormat="false" ht="12.75" hidden="false" customHeight="false" outlineLevel="0" collapsed="false">
      <c r="A124" s="1" t="s">
        <v>146</v>
      </c>
      <c r="C124" s="19" t="s">
        <v>153</v>
      </c>
      <c r="D124" s="19" t="s">
        <v>16</v>
      </c>
      <c r="E124" s="20" t="n">
        <v>1.61</v>
      </c>
      <c r="F124" s="21" t="n">
        <v>2.33</v>
      </c>
      <c r="G124" s="24" t="s">
        <v>135</v>
      </c>
    </row>
    <row r="126" customFormat="false" ht="17.35" hidden="false" customHeight="false" outlineLevel="0" collapsed="false">
      <c r="C126" s="15" t="s">
        <v>154</v>
      </c>
      <c r="D126" s="11" t="s">
        <v>1</v>
      </c>
    </row>
    <row r="127" customFormat="false" ht="12.75" hidden="false" customHeight="false" outlineLevel="0" collapsed="false">
      <c r="A127" s="1" t="s">
        <v>154</v>
      </c>
      <c r="C127" s="19" t="s">
        <v>155</v>
      </c>
      <c r="D127" s="19" t="s">
        <v>13</v>
      </c>
      <c r="E127" s="20" t="n">
        <v>1.9</v>
      </c>
      <c r="F127" s="21" t="n">
        <v>1</v>
      </c>
      <c r="G127" s="24" t="s">
        <v>156</v>
      </c>
    </row>
    <row r="128" customFormat="false" ht="12.75" hidden="false" customHeight="false" outlineLevel="0" collapsed="false">
      <c r="A128" s="1" t="s">
        <v>154</v>
      </c>
      <c r="C128" s="19" t="s">
        <v>157</v>
      </c>
      <c r="D128" s="19" t="s">
        <v>13</v>
      </c>
      <c r="E128" s="20" t="n">
        <v>2</v>
      </c>
      <c r="F128" s="21" t="n">
        <v>1.12</v>
      </c>
      <c r="G128" s="24" t="s">
        <v>156</v>
      </c>
    </row>
    <row r="129" customFormat="false" ht="12.75" hidden="false" customHeight="false" outlineLevel="0" collapsed="false">
      <c r="A129" s="1" t="s">
        <v>154</v>
      </c>
      <c r="C129" s="19" t="s">
        <v>158</v>
      </c>
      <c r="D129" s="19" t="s">
        <v>13</v>
      </c>
      <c r="E129" s="20" t="n">
        <v>2.1</v>
      </c>
      <c r="F129" s="21" t="n">
        <v>1.3</v>
      </c>
      <c r="G129" s="24" t="s">
        <v>156</v>
      </c>
    </row>
    <row r="130" customFormat="false" ht="12.75" hidden="false" customHeight="false" outlineLevel="0" collapsed="false">
      <c r="A130" s="1" t="s">
        <v>154</v>
      </c>
      <c r="C130" s="19" t="s">
        <v>159</v>
      </c>
      <c r="D130" s="19" t="s">
        <v>13</v>
      </c>
      <c r="E130" s="20" t="n">
        <v>2</v>
      </c>
      <c r="F130" s="21" t="n">
        <v>1</v>
      </c>
      <c r="G130" s="24" t="s">
        <v>156</v>
      </c>
    </row>
    <row r="131" customFormat="false" ht="12.75" hidden="false" customHeight="false" outlineLevel="0" collapsed="false">
      <c r="A131" s="1" t="s">
        <v>154</v>
      </c>
      <c r="C131" s="19" t="s">
        <v>160</v>
      </c>
      <c r="D131" s="19" t="s">
        <v>70</v>
      </c>
      <c r="E131" s="20" t="n">
        <v>2.1</v>
      </c>
      <c r="F131" s="21" t="n">
        <v>0.79</v>
      </c>
      <c r="G131" s="24" t="s">
        <v>156</v>
      </c>
    </row>
    <row r="132" customFormat="false" ht="12.75" hidden="false" customHeight="false" outlineLevel="0" collapsed="false">
      <c r="A132" s="1" t="s">
        <v>154</v>
      </c>
      <c r="C132" s="19" t="s">
        <v>161</v>
      </c>
      <c r="D132" s="19" t="s">
        <v>13</v>
      </c>
      <c r="E132" s="20" t="n">
        <v>2.1</v>
      </c>
      <c r="F132" s="21" t="n">
        <v>0.87</v>
      </c>
      <c r="G132" s="24" t="s">
        <v>156</v>
      </c>
    </row>
    <row r="133" customFormat="false" ht="12.75" hidden="false" customHeight="false" outlineLevel="0" collapsed="false">
      <c r="A133" s="1" t="s">
        <v>154</v>
      </c>
      <c r="B133" s="1" t="s">
        <v>86</v>
      </c>
      <c r="C133" s="19" t="s">
        <v>162</v>
      </c>
      <c r="D133" s="19" t="s">
        <v>49</v>
      </c>
      <c r="E133" s="20" t="n">
        <v>2.2</v>
      </c>
      <c r="F133" s="21" t="n">
        <v>1.29</v>
      </c>
      <c r="G133" s="24" t="s">
        <v>156</v>
      </c>
    </row>
    <row r="134" customFormat="false" ht="12.75" hidden="false" customHeight="false" outlineLevel="0" collapsed="false">
      <c r="A134" s="1" t="s">
        <v>154</v>
      </c>
      <c r="C134" s="19" t="s">
        <v>163</v>
      </c>
      <c r="D134" s="19" t="s">
        <v>13</v>
      </c>
      <c r="E134" s="20" t="n">
        <v>2.2</v>
      </c>
      <c r="F134" s="21" t="n">
        <v>3.5</v>
      </c>
      <c r="G134" s="24" t="s">
        <v>156</v>
      </c>
    </row>
    <row r="135" customFormat="false" ht="12.75" hidden="false" customHeight="false" outlineLevel="0" collapsed="false">
      <c r="A135" s="1" t="s">
        <v>154</v>
      </c>
      <c r="C135" s="19" t="s">
        <v>164</v>
      </c>
      <c r="D135" s="19" t="s">
        <v>13</v>
      </c>
      <c r="E135" s="20" t="n">
        <v>2.3</v>
      </c>
      <c r="F135" s="21" t="n">
        <v>1.08</v>
      </c>
      <c r="G135" s="24" t="s">
        <v>156</v>
      </c>
    </row>
    <row r="136" customFormat="false" ht="12.75" hidden="false" customHeight="false" outlineLevel="0" collapsed="false">
      <c r="A136" s="1" t="s">
        <v>154</v>
      </c>
      <c r="C136" s="19" t="s">
        <v>165</v>
      </c>
      <c r="D136" s="19" t="s">
        <v>13</v>
      </c>
      <c r="E136" s="20" t="n">
        <v>2.8</v>
      </c>
      <c r="F136" s="21" t="n">
        <v>3.1</v>
      </c>
      <c r="G136" s="24" t="s">
        <v>156</v>
      </c>
    </row>
    <row r="137" customFormat="false" ht="12.75" hidden="false" customHeight="false" outlineLevel="0" collapsed="false">
      <c r="A137" s="1" t="s">
        <v>166</v>
      </c>
      <c r="C137" s="27" t="s">
        <v>167</v>
      </c>
      <c r="D137" s="27" t="s">
        <v>13</v>
      </c>
      <c r="E137" s="27"/>
      <c r="F137" s="29"/>
      <c r="G137" s="27"/>
      <c r="H137" s="30" t="s">
        <v>168</v>
      </c>
      <c r="I137" s="44" t="n">
        <v>2.19</v>
      </c>
      <c r="J137" s="30" t="s">
        <v>169</v>
      </c>
    </row>
    <row r="138" customFormat="false" ht="12.75" hidden="false" customHeight="false" outlineLevel="0" collapsed="false">
      <c r="A138" s="1" t="s">
        <v>154</v>
      </c>
      <c r="C138" s="27" t="s">
        <v>170</v>
      </c>
      <c r="D138" s="27" t="s">
        <v>13</v>
      </c>
      <c r="E138" s="27"/>
      <c r="F138" s="29"/>
      <c r="G138" s="27"/>
      <c r="H138" s="30" t="s">
        <v>168</v>
      </c>
      <c r="I138" s="44" t="n">
        <v>0.65</v>
      </c>
      <c r="J138" s="30" t="s">
        <v>169</v>
      </c>
    </row>
    <row r="140" customFormat="false" ht="17.35" hidden="false" customHeight="false" outlineLevel="0" collapsed="false">
      <c r="C140" s="15" t="s">
        <v>171</v>
      </c>
      <c r="D140" s="45" t="s">
        <v>1</v>
      </c>
    </row>
    <row r="141" customFormat="false" ht="12.75" hidden="false" customHeight="false" outlineLevel="0" collapsed="false">
      <c r="A141" s="1" t="s">
        <v>171</v>
      </c>
      <c r="C141" s="19" t="s">
        <v>172</v>
      </c>
      <c r="D141" s="19" t="s">
        <v>13</v>
      </c>
      <c r="E141" s="20" t="n">
        <v>1.7</v>
      </c>
      <c r="F141" s="21" t="n">
        <v>15</v>
      </c>
      <c r="G141" s="24" t="s">
        <v>173</v>
      </c>
    </row>
    <row r="142" customFormat="false" ht="12.75" hidden="false" customHeight="false" outlineLevel="0" collapsed="false">
      <c r="A142" s="1" t="s">
        <v>171</v>
      </c>
      <c r="C142" s="19" t="s">
        <v>174</v>
      </c>
      <c r="D142" s="19" t="s">
        <v>13</v>
      </c>
      <c r="E142" s="20" t="n">
        <v>1.9</v>
      </c>
      <c r="F142" s="21" t="n">
        <v>7</v>
      </c>
      <c r="G142" s="24" t="s">
        <v>173</v>
      </c>
    </row>
    <row r="143" customFormat="false" ht="12.75" hidden="false" customHeight="false" outlineLevel="0" collapsed="false">
      <c r="A143" s="1" t="s">
        <v>171</v>
      </c>
      <c r="C143" s="19" t="s">
        <v>175</v>
      </c>
      <c r="D143" s="23" t="s">
        <v>18</v>
      </c>
      <c r="E143" s="20" t="n">
        <v>2</v>
      </c>
      <c r="F143" s="21" t="n">
        <v>1.91</v>
      </c>
      <c r="G143" s="24" t="s">
        <v>173</v>
      </c>
    </row>
    <row r="144" customFormat="false" ht="12.75" hidden="false" customHeight="false" outlineLevel="0" collapsed="false">
      <c r="A144" s="1" t="s">
        <v>171</v>
      </c>
      <c r="C144" s="19" t="s">
        <v>176</v>
      </c>
      <c r="D144" s="19" t="s">
        <v>77</v>
      </c>
      <c r="E144" s="20" t="n">
        <v>2</v>
      </c>
      <c r="F144" s="21" t="n">
        <v>9.35</v>
      </c>
      <c r="G144" s="24" t="s">
        <v>173</v>
      </c>
    </row>
    <row r="145" customFormat="false" ht="12.75" hidden="false" customHeight="false" outlineLevel="0" collapsed="false">
      <c r="A145" s="1" t="s">
        <v>171</v>
      </c>
      <c r="C145" s="19" t="s">
        <v>177</v>
      </c>
      <c r="D145" s="19" t="s">
        <v>13</v>
      </c>
      <c r="E145" s="20" t="n">
        <v>2</v>
      </c>
      <c r="F145" s="21" t="n">
        <v>9.6</v>
      </c>
      <c r="G145" s="24" t="s">
        <v>173</v>
      </c>
    </row>
    <row r="146" customFormat="false" ht="12.75" hidden="false" customHeight="false" outlineLevel="0" collapsed="false">
      <c r="A146" s="1" t="s">
        <v>171</v>
      </c>
      <c r="C146" s="19" t="s">
        <v>178</v>
      </c>
      <c r="D146" s="19" t="s">
        <v>13</v>
      </c>
      <c r="E146" s="20" t="n">
        <v>2</v>
      </c>
      <c r="F146" s="21" t="n">
        <v>6.85</v>
      </c>
      <c r="G146" s="24" t="s">
        <v>173</v>
      </c>
    </row>
    <row r="147" customFormat="false" ht="12.75" hidden="false" customHeight="false" outlineLevel="0" collapsed="false">
      <c r="A147" s="1" t="s">
        <v>171</v>
      </c>
      <c r="C147" s="19" t="s">
        <v>179</v>
      </c>
      <c r="D147" s="19" t="s">
        <v>16</v>
      </c>
      <c r="E147" s="20" t="n">
        <v>2.3</v>
      </c>
      <c r="F147" s="21" t="n">
        <v>1.91</v>
      </c>
      <c r="G147" s="24" t="s">
        <v>173</v>
      </c>
    </row>
    <row r="148" customFormat="false" ht="12.75" hidden="false" customHeight="false" outlineLevel="0" collapsed="false">
      <c r="A148" s="1" t="s">
        <v>171</v>
      </c>
      <c r="C148" s="19" t="s">
        <v>180</v>
      </c>
      <c r="D148" s="19" t="s">
        <v>49</v>
      </c>
      <c r="E148" s="20" t="n">
        <v>2.3</v>
      </c>
      <c r="F148" s="21" t="n">
        <v>1.91</v>
      </c>
      <c r="G148" s="24" t="s">
        <v>173</v>
      </c>
    </row>
    <row r="149" customFormat="false" ht="12.75" hidden="false" customHeight="false" outlineLevel="0" collapsed="false">
      <c r="A149" s="1" t="s">
        <v>171</v>
      </c>
      <c r="C149" s="19" t="s">
        <v>181</v>
      </c>
      <c r="D149" s="19" t="s">
        <v>26</v>
      </c>
      <c r="E149" s="20" t="n">
        <v>2.3</v>
      </c>
      <c r="F149" s="21" t="n">
        <v>1.91</v>
      </c>
      <c r="G149" s="24" t="s">
        <v>173</v>
      </c>
    </row>
    <row r="150" customFormat="false" ht="12.75" hidden="false" customHeight="false" outlineLevel="0" collapsed="false">
      <c r="A150" s="1" t="s">
        <v>171</v>
      </c>
      <c r="C150" s="19" t="s">
        <v>182</v>
      </c>
      <c r="D150" s="19" t="s">
        <v>24</v>
      </c>
      <c r="E150" s="20" t="n">
        <v>2.3</v>
      </c>
      <c r="F150" s="21" t="n">
        <v>1.91</v>
      </c>
      <c r="G150" s="24" t="s">
        <v>173</v>
      </c>
    </row>
    <row r="152" customFormat="false" ht="17.35" hidden="false" customHeight="false" outlineLevel="0" collapsed="false">
      <c r="C152" s="15" t="s">
        <v>183</v>
      </c>
      <c r="D152" s="11" t="s">
        <v>1</v>
      </c>
      <c r="I152" s="3"/>
    </row>
    <row r="153" customFormat="false" ht="12.75" hidden="false" customHeight="false" outlineLevel="0" collapsed="false">
      <c r="C153" s="1" t="s">
        <v>184</v>
      </c>
      <c r="I153" s="3"/>
    </row>
    <row r="154" customFormat="false" ht="12.75" hidden="false" customHeight="false" outlineLevel="0" collapsed="false">
      <c r="A154" s="1" t="s">
        <v>184</v>
      </c>
      <c r="C154" s="19" t="s">
        <v>185</v>
      </c>
      <c r="D154" s="19" t="s">
        <v>49</v>
      </c>
      <c r="E154" s="20" t="n">
        <v>1.5</v>
      </c>
      <c r="F154" s="21" t="n">
        <v>1.49</v>
      </c>
      <c r="G154" s="22" t="s">
        <v>186</v>
      </c>
      <c r="I154" s="3"/>
    </row>
    <row r="155" customFormat="false" ht="12.75" hidden="false" customHeight="false" outlineLevel="0" collapsed="false">
      <c r="A155" s="1" t="s">
        <v>184</v>
      </c>
      <c r="C155" s="19" t="s">
        <v>187</v>
      </c>
      <c r="D155" s="19" t="s">
        <v>22</v>
      </c>
      <c r="E155" s="20" t="n">
        <v>2</v>
      </c>
      <c r="F155" s="21" t="n">
        <v>0.5</v>
      </c>
      <c r="G155" s="24" t="s">
        <v>186</v>
      </c>
      <c r="I155" s="3"/>
    </row>
    <row r="156" customFormat="false" ht="12.75" hidden="false" customHeight="false" outlineLevel="0" collapsed="false">
      <c r="C156" s="1" t="s">
        <v>183</v>
      </c>
      <c r="I156" s="3"/>
    </row>
    <row r="157" customFormat="false" ht="12.75" hidden="false" customHeight="false" outlineLevel="0" collapsed="false">
      <c r="A157" s="1" t="s">
        <v>188</v>
      </c>
      <c r="C157" s="27" t="s">
        <v>189</v>
      </c>
      <c r="D157" s="27" t="s">
        <v>88</v>
      </c>
      <c r="E157" s="46"/>
      <c r="F157" s="47"/>
      <c r="G157" s="48"/>
      <c r="H157" s="48" t="s">
        <v>61</v>
      </c>
      <c r="I157" s="47" t="n">
        <v>2.44</v>
      </c>
      <c r="J157" s="48" t="s">
        <v>190</v>
      </c>
    </row>
    <row r="158" customFormat="false" ht="12.75" hidden="false" customHeight="false" outlineLevel="0" collapsed="false">
      <c r="A158" s="1" t="s">
        <v>188</v>
      </c>
      <c r="C158" s="27" t="s">
        <v>191</v>
      </c>
      <c r="D158" s="27" t="s">
        <v>13</v>
      </c>
      <c r="E158" s="46"/>
      <c r="F158" s="47"/>
      <c r="G158" s="48"/>
      <c r="H158" s="48" t="s">
        <v>61</v>
      </c>
      <c r="I158" s="47" t="n">
        <v>2.99</v>
      </c>
      <c r="J158" s="48" t="s">
        <v>190</v>
      </c>
    </row>
    <row r="159" customFormat="false" ht="12.75" hidden="false" customHeight="false" outlineLevel="0" collapsed="false">
      <c r="A159" s="1" t="s">
        <v>188</v>
      </c>
      <c r="C159" s="27" t="s">
        <v>192</v>
      </c>
      <c r="D159" s="27" t="s">
        <v>193</v>
      </c>
      <c r="E159" s="46"/>
      <c r="F159" s="47"/>
      <c r="G159" s="48"/>
      <c r="H159" s="48" t="s">
        <v>61</v>
      </c>
      <c r="I159" s="47" t="n">
        <v>2.44</v>
      </c>
      <c r="J159" s="48" t="s">
        <v>190</v>
      </c>
    </row>
    <row r="160" customFormat="false" ht="12.75" hidden="false" customHeight="false" outlineLevel="0" collapsed="false">
      <c r="A160" s="1" t="s">
        <v>188</v>
      </c>
      <c r="C160" s="27" t="s">
        <v>194</v>
      </c>
      <c r="D160" s="27" t="s">
        <v>79</v>
      </c>
      <c r="E160" s="46"/>
      <c r="F160" s="47"/>
      <c r="G160" s="48"/>
      <c r="H160" s="48" t="s">
        <v>61</v>
      </c>
      <c r="I160" s="47" t="n">
        <v>2.49</v>
      </c>
      <c r="J160" s="48" t="s">
        <v>190</v>
      </c>
    </row>
    <row r="161" customFormat="false" ht="12.75" hidden="false" customHeight="false" outlineLevel="0" collapsed="false">
      <c r="A161" s="1" t="s">
        <v>188</v>
      </c>
      <c r="C161" s="27" t="s">
        <v>195</v>
      </c>
      <c r="D161" s="27" t="s">
        <v>193</v>
      </c>
      <c r="E161" s="46"/>
      <c r="F161" s="47"/>
      <c r="G161" s="48"/>
      <c r="H161" s="48" t="s">
        <v>168</v>
      </c>
      <c r="I161" s="47" t="n">
        <v>0.46</v>
      </c>
      <c r="J161" s="48" t="s">
        <v>190</v>
      </c>
    </row>
    <row r="162" customFormat="false" ht="12.75" hidden="false" customHeight="false" outlineLevel="0" collapsed="false">
      <c r="A162" s="1" t="s">
        <v>188</v>
      </c>
      <c r="C162" s="27" t="s">
        <v>196</v>
      </c>
      <c r="D162" s="27" t="s">
        <v>88</v>
      </c>
      <c r="E162" s="46"/>
      <c r="F162" s="47"/>
      <c r="G162" s="48"/>
      <c r="H162" s="48" t="s">
        <v>168</v>
      </c>
      <c r="I162" s="47" t="n">
        <v>0.95</v>
      </c>
      <c r="J162" s="48" t="s">
        <v>190</v>
      </c>
    </row>
    <row r="163" customFormat="false" ht="12.75" hidden="false" customHeight="false" outlineLevel="0" collapsed="false">
      <c r="A163" s="1" t="s">
        <v>188</v>
      </c>
      <c r="C163" s="27" t="s">
        <v>197</v>
      </c>
      <c r="D163" s="27" t="s">
        <v>20</v>
      </c>
      <c r="E163" s="46"/>
      <c r="F163" s="47"/>
      <c r="G163" s="48"/>
      <c r="H163" s="48" t="s">
        <v>168</v>
      </c>
      <c r="I163" s="47" t="n">
        <v>0.38</v>
      </c>
      <c r="J163" s="48" t="s">
        <v>190</v>
      </c>
    </row>
    <row r="164" customFormat="false" ht="12.75" hidden="false" customHeight="false" outlineLevel="0" collapsed="false">
      <c r="A164" s="1" t="s">
        <v>188</v>
      </c>
      <c r="C164" s="27" t="s">
        <v>198</v>
      </c>
      <c r="D164" s="49" t="s">
        <v>22</v>
      </c>
      <c r="E164" s="46"/>
      <c r="F164" s="47"/>
      <c r="G164" s="48"/>
      <c r="H164" s="48" t="s">
        <v>168</v>
      </c>
      <c r="I164" s="47" t="n">
        <v>0.46</v>
      </c>
      <c r="J164" s="48" t="s">
        <v>190</v>
      </c>
    </row>
    <row r="165" customFormat="false" ht="12.75" hidden="false" customHeight="false" outlineLevel="0" collapsed="false">
      <c r="A165" s="1" t="s">
        <v>188</v>
      </c>
      <c r="C165" s="27" t="s">
        <v>199</v>
      </c>
      <c r="D165" s="27" t="s">
        <v>79</v>
      </c>
      <c r="E165" s="46"/>
      <c r="F165" s="47"/>
      <c r="G165" s="48"/>
      <c r="H165" s="48" t="s">
        <v>168</v>
      </c>
      <c r="I165" s="47" t="n">
        <v>0.46</v>
      </c>
      <c r="J165" s="48" t="s">
        <v>190</v>
      </c>
    </row>
    <row r="166" customFormat="false" ht="12.75" hidden="false" customHeight="false" outlineLevel="0" collapsed="false">
      <c r="A166" s="1" t="s">
        <v>188</v>
      </c>
      <c r="C166" s="27" t="s">
        <v>200</v>
      </c>
      <c r="D166" s="27" t="s">
        <v>13</v>
      </c>
      <c r="E166" s="46"/>
      <c r="F166" s="47"/>
      <c r="G166" s="48"/>
      <c r="H166" s="48" t="s">
        <v>61</v>
      </c>
      <c r="I166" s="29" t="s">
        <v>201</v>
      </c>
      <c r="J166" s="48" t="s">
        <v>112</v>
      </c>
    </row>
    <row r="167" customFormat="false" ht="12.75" hidden="false" customHeight="false" outlineLevel="0" collapsed="false">
      <c r="A167" s="1" t="s">
        <v>188</v>
      </c>
      <c r="C167" s="27" t="s">
        <v>202</v>
      </c>
      <c r="D167" s="27" t="s">
        <v>18</v>
      </c>
      <c r="E167" s="46"/>
      <c r="F167" s="47"/>
      <c r="G167" s="48"/>
      <c r="H167" s="48" t="s">
        <v>61</v>
      </c>
      <c r="I167" s="47" t="s">
        <v>203</v>
      </c>
      <c r="J167" s="48" t="s">
        <v>112</v>
      </c>
    </row>
    <row r="168" customFormat="false" ht="12.75" hidden="false" customHeight="false" outlineLevel="0" collapsed="false">
      <c r="A168" s="1" t="s">
        <v>204</v>
      </c>
      <c r="C168" s="27" t="s">
        <v>205</v>
      </c>
      <c r="D168" s="27" t="s">
        <v>88</v>
      </c>
      <c r="E168" s="46"/>
      <c r="F168" s="47"/>
      <c r="G168" s="48"/>
      <c r="H168" s="48" t="s">
        <v>61</v>
      </c>
      <c r="I168" s="47" t="n">
        <v>2.44</v>
      </c>
      <c r="J168" s="48" t="s">
        <v>206</v>
      </c>
    </row>
    <row r="169" customFormat="false" ht="12.75" hidden="false" customHeight="false" outlineLevel="0" collapsed="false">
      <c r="A169" s="1" t="s">
        <v>204</v>
      </c>
      <c r="C169" s="27" t="s">
        <v>207</v>
      </c>
      <c r="D169" s="27" t="s">
        <v>13</v>
      </c>
      <c r="E169" s="46"/>
      <c r="F169" s="47"/>
      <c r="G169" s="48"/>
      <c r="H169" s="48" t="s">
        <v>61</v>
      </c>
      <c r="I169" s="47" t="n">
        <v>2.49</v>
      </c>
      <c r="J169" s="48" t="s">
        <v>206</v>
      </c>
    </row>
    <row r="170" customFormat="false" ht="12.75" hidden="false" customHeight="false" outlineLevel="0" collapsed="false">
      <c r="A170" s="1" t="s">
        <v>204</v>
      </c>
      <c r="C170" s="27" t="s">
        <v>208</v>
      </c>
      <c r="D170" s="27" t="s">
        <v>13</v>
      </c>
      <c r="E170" s="46"/>
      <c r="F170" s="47"/>
      <c r="G170" s="48"/>
      <c r="H170" s="48" t="s">
        <v>61</v>
      </c>
      <c r="I170" s="47" t="n">
        <v>6.95</v>
      </c>
      <c r="J170" s="48" t="s">
        <v>206</v>
      </c>
    </row>
    <row r="171" customFormat="false" ht="12.75" hidden="false" customHeight="false" outlineLevel="0" collapsed="false">
      <c r="A171" s="1" t="s">
        <v>204</v>
      </c>
      <c r="C171" s="27" t="s">
        <v>209</v>
      </c>
      <c r="D171" s="27" t="s">
        <v>13</v>
      </c>
      <c r="E171" s="46"/>
      <c r="F171" s="47"/>
      <c r="G171" s="48"/>
      <c r="H171" s="48" t="s">
        <v>61</v>
      </c>
      <c r="I171" s="47" t="n">
        <v>4.99</v>
      </c>
      <c r="J171" s="48" t="s">
        <v>206</v>
      </c>
    </row>
    <row r="172" customFormat="false" ht="12.75" hidden="false" customHeight="false" outlineLevel="0" collapsed="false">
      <c r="A172" s="1" t="s">
        <v>204</v>
      </c>
      <c r="C172" s="27" t="s">
        <v>210</v>
      </c>
      <c r="D172" s="27" t="s">
        <v>193</v>
      </c>
      <c r="E172" s="46"/>
      <c r="F172" s="47"/>
      <c r="G172" s="48"/>
      <c r="H172" s="48" t="s">
        <v>61</v>
      </c>
      <c r="I172" s="47" t="n">
        <v>2.44</v>
      </c>
      <c r="J172" s="48" t="s">
        <v>206</v>
      </c>
    </row>
    <row r="173" customFormat="false" ht="12.75" hidden="false" customHeight="false" outlineLevel="0" collapsed="false">
      <c r="A173" s="1" t="s">
        <v>204</v>
      </c>
      <c r="C173" s="27" t="s">
        <v>211</v>
      </c>
      <c r="D173" s="27" t="s">
        <v>13</v>
      </c>
      <c r="E173" s="46"/>
      <c r="F173" s="47"/>
      <c r="G173" s="48"/>
      <c r="H173" s="48" t="s">
        <v>61</v>
      </c>
      <c r="I173" s="47" t="n">
        <v>6.95</v>
      </c>
      <c r="J173" s="48" t="s">
        <v>206</v>
      </c>
    </row>
    <row r="174" customFormat="false" ht="12.75" hidden="false" customHeight="false" outlineLevel="0" collapsed="false">
      <c r="A174" s="1" t="s">
        <v>204</v>
      </c>
      <c r="C174" s="27" t="s">
        <v>212</v>
      </c>
      <c r="D174" s="27" t="s">
        <v>13</v>
      </c>
      <c r="E174" s="46"/>
      <c r="F174" s="47"/>
      <c r="G174" s="48"/>
      <c r="H174" s="48" t="s">
        <v>61</v>
      </c>
      <c r="I174" s="47" t="n">
        <v>9.14</v>
      </c>
      <c r="J174" s="48" t="s">
        <v>206</v>
      </c>
    </row>
    <row r="175" customFormat="false" ht="12.75" hidden="false" customHeight="false" outlineLevel="0" collapsed="false">
      <c r="A175" s="1" t="s">
        <v>213</v>
      </c>
      <c r="C175" s="27" t="s">
        <v>214</v>
      </c>
      <c r="D175" s="27" t="s">
        <v>79</v>
      </c>
      <c r="E175" s="46"/>
      <c r="F175" s="47"/>
      <c r="G175" s="48"/>
      <c r="H175" s="48" t="s">
        <v>61</v>
      </c>
      <c r="I175" s="47" t="n">
        <v>1.99</v>
      </c>
      <c r="J175" s="48" t="s">
        <v>206</v>
      </c>
    </row>
    <row r="176" customFormat="false" ht="12.75" hidden="false" customHeight="false" outlineLevel="0" collapsed="false">
      <c r="A176" s="1" t="s">
        <v>213</v>
      </c>
      <c r="C176" s="27" t="s">
        <v>215</v>
      </c>
      <c r="D176" s="27" t="s">
        <v>88</v>
      </c>
      <c r="E176" s="46"/>
      <c r="F176" s="47"/>
      <c r="G176" s="48"/>
      <c r="H176" s="48" t="s">
        <v>168</v>
      </c>
      <c r="I176" s="47" t="n">
        <v>0.46</v>
      </c>
      <c r="J176" s="48" t="s">
        <v>206</v>
      </c>
    </row>
    <row r="177" customFormat="false" ht="12.75" hidden="false" customHeight="false" outlineLevel="0" collapsed="false">
      <c r="A177" s="1" t="s">
        <v>213</v>
      </c>
      <c r="C177" s="27" t="s">
        <v>216</v>
      </c>
      <c r="D177" s="27" t="s">
        <v>13</v>
      </c>
      <c r="E177" s="46"/>
      <c r="F177" s="47"/>
      <c r="G177" s="48"/>
      <c r="H177" s="48" t="s">
        <v>168</v>
      </c>
      <c r="I177" s="47" t="n">
        <v>2.82</v>
      </c>
      <c r="J177" s="48" t="s">
        <v>206</v>
      </c>
    </row>
    <row r="178" customFormat="false" ht="12.75" hidden="false" customHeight="false" outlineLevel="0" collapsed="false">
      <c r="A178" s="1" t="s">
        <v>213</v>
      </c>
      <c r="C178" s="27" t="s">
        <v>217</v>
      </c>
      <c r="D178" s="27" t="s">
        <v>79</v>
      </c>
      <c r="E178" s="46"/>
      <c r="F178" s="47"/>
      <c r="G178" s="48"/>
      <c r="H178" s="48" t="s">
        <v>168</v>
      </c>
      <c r="I178" s="47" t="n">
        <v>0.46</v>
      </c>
      <c r="J178" s="48" t="s">
        <v>206</v>
      </c>
    </row>
    <row r="179" customFormat="false" ht="12.75" hidden="false" customHeight="false" outlineLevel="0" collapsed="false">
      <c r="A179" s="1" t="s">
        <v>218</v>
      </c>
      <c r="C179" s="19" t="s">
        <v>219</v>
      </c>
      <c r="D179" s="19" t="s">
        <v>49</v>
      </c>
      <c r="E179" s="20" t="n">
        <v>1.9</v>
      </c>
      <c r="F179" s="21" t="n">
        <v>0.01</v>
      </c>
      <c r="G179" s="24" t="s">
        <v>206</v>
      </c>
      <c r="I179" s="3"/>
    </row>
    <row r="180" customFormat="false" ht="12.75" hidden="false" customHeight="false" outlineLevel="0" collapsed="false">
      <c r="A180" s="1" t="s">
        <v>218</v>
      </c>
      <c r="C180" s="19" t="s">
        <v>220</v>
      </c>
      <c r="D180" s="19" t="s">
        <v>13</v>
      </c>
      <c r="E180" s="20" t="n">
        <v>2</v>
      </c>
      <c r="F180" s="21" t="n">
        <v>0.06</v>
      </c>
      <c r="G180" s="24" t="s">
        <v>206</v>
      </c>
      <c r="I180" s="3"/>
    </row>
    <row r="181" customFormat="false" ht="12.75" hidden="false" customHeight="false" outlineLevel="0" collapsed="false">
      <c r="A181" s="1" t="s">
        <v>218</v>
      </c>
      <c r="C181" s="19" t="s">
        <v>221</v>
      </c>
      <c r="D181" s="19"/>
      <c r="E181" s="20" t="n">
        <v>2.1</v>
      </c>
      <c r="F181" s="21" t="n">
        <v>0.01</v>
      </c>
      <c r="G181" s="24" t="s">
        <v>206</v>
      </c>
      <c r="I181" s="3"/>
    </row>
    <row r="182" customFormat="false" ht="12.75" hidden="false" customHeight="false" outlineLevel="0" collapsed="false">
      <c r="A182" s="1" t="s">
        <v>218</v>
      </c>
      <c r="C182" s="19" t="s">
        <v>222</v>
      </c>
      <c r="D182" s="19" t="s">
        <v>13</v>
      </c>
      <c r="E182" s="20" t="n">
        <v>2.1</v>
      </c>
      <c r="F182" s="21" t="n">
        <v>0.06</v>
      </c>
      <c r="G182" s="24" t="s">
        <v>206</v>
      </c>
      <c r="I182" s="3"/>
    </row>
    <row r="183" customFormat="false" ht="12.75" hidden="false" customHeight="false" outlineLevel="0" collapsed="false">
      <c r="A183" s="1" t="s">
        <v>223</v>
      </c>
      <c r="C183" s="19" t="s">
        <v>224</v>
      </c>
      <c r="D183" s="50" t="s">
        <v>88</v>
      </c>
      <c r="E183" s="20" t="n">
        <v>2.2</v>
      </c>
      <c r="F183" s="21" t="n">
        <v>0.05</v>
      </c>
      <c r="G183" s="24" t="s">
        <v>206</v>
      </c>
      <c r="I183" s="3"/>
    </row>
    <row r="184" customFormat="false" ht="12.75" hidden="false" customHeight="false" outlineLevel="0" collapsed="false">
      <c r="A184" s="1" t="s">
        <v>223</v>
      </c>
      <c r="C184" s="19" t="s">
        <v>225</v>
      </c>
      <c r="D184" s="19" t="s">
        <v>79</v>
      </c>
      <c r="E184" s="20" t="n">
        <v>2.2</v>
      </c>
      <c r="F184" s="21" t="n">
        <v>0.05</v>
      </c>
      <c r="G184" s="24" t="s">
        <v>206</v>
      </c>
      <c r="I184" s="3"/>
    </row>
    <row r="185" customFormat="false" ht="12.75" hidden="false" customHeight="false" outlineLevel="0" collapsed="false">
      <c r="A185" s="1" t="s">
        <v>218</v>
      </c>
      <c r="C185" s="19" t="s">
        <v>226</v>
      </c>
      <c r="D185" s="19" t="s">
        <v>13</v>
      </c>
      <c r="E185" s="20" t="n">
        <v>2.2</v>
      </c>
      <c r="F185" s="21" t="n">
        <v>0.02</v>
      </c>
      <c r="G185" s="24" t="s">
        <v>206</v>
      </c>
      <c r="I185" s="3"/>
    </row>
    <row r="186" customFormat="false" ht="12.75" hidden="false" customHeight="false" outlineLevel="0" collapsed="false">
      <c r="A186" s="1" t="s">
        <v>223</v>
      </c>
      <c r="C186" s="19" t="s">
        <v>227</v>
      </c>
      <c r="D186" s="19" t="s">
        <v>13</v>
      </c>
      <c r="E186" s="20" t="n">
        <v>2.4</v>
      </c>
      <c r="F186" s="21" t="n">
        <v>0.14</v>
      </c>
      <c r="G186" s="24" t="s">
        <v>206</v>
      </c>
      <c r="I186" s="3"/>
    </row>
    <row r="187" customFormat="false" ht="12.75" hidden="false" customHeight="false" outlineLevel="0" collapsed="false">
      <c r="A187" s="1" t="s">
        <v>228</v>
      </c>
      <c r="C187" s="19" t="s">
        <v>229</v>
      </c>
      <c r="D187" s="19" t="s">
        <v>88</v>
      </c>
      <c r="E187" s="20" t="n">
        <v>2.1</v>
      </c>
      <c r="F187" s="21" t="n">
        <v>0.09</v>
      </c>
      <c r="G187" s="24" t="s">
        <v>206</v>
      </c>
      <c r="H187" s="48" t="s">
        <v>61</v>
      </c>
      <c r="I187" s="47" t="n">
        <v>4.95</v>
      </c>
      <c r="J187" s="48" t="s">
        <v>230</v>
      </c>
    </row>
    <row r="188" customFormat="false" ht="12.75" hidden="false" customHeight="false" outlineLevel="0" collapsed="false">
      <c r="A188" s="1" t="s">
        <v>228</v>
      </c>
      <c r="C188" s="19" t="s">
        <v>231</v>
      </c>
      <c r="D188" s="19" t="s">
        <v>13</v>
      </c>
      <c r="E188" s="20" t="n">
        <v>2.3</v>
      </c>
      <c r="F188" s="21" t="n">
        <v>0.24</v>
      </c>
      <c r="G188" s="24" t="s">
        <v>206</v>
      </c>
      <c r="I188" s="3"/>
    </row>
    <row r="189" customFormat="false" ht="12.75" hidden="false" customHeight="false" outlineLevel="0" collapsed="false">
      <c r="A189" s="1" t="s">
        <v>228</v>
      </c>
      <c r="C189" s="19" t="s">
        <v>232</v>
      </c>
      <c r="D189" s="19" t="s">
        <v>13</v>
      </c>
      <c r="E189" s="20" t="n">
        <v>2.3</v>
      </c>
      <c r="F189" s="21" t="n">
        <v>0.38</v>
      </c>
      <c r="G189" s="24" t="s">
        <v>206</v>
      </c>
      <c r="I189" s="3"/>
    </row>
    <row r="190" customFormat="false" ht="12.75" hidden="false" customHeight="false" outlineLevel="0" collapsed="false">
      <c r="A190" s="1" t="s">
        <v>228</v>
      </c>
      <c r="C190" s="19" t="s">
        <v>233</v>
      </c>
      <c r="D190" s="19" t="s">
        <v>13</v>
      </c>
      <c r="E190" s="20" t="n">
        <v>2.4</v>
      </c>
      <c r="F190" s="21" t="n">
        <v>0.11</v>
      </c>
      <c r="G190" s="24" t="s">
        <v>206</v>
      </c>
      <c r="H190" s="48" t="s">
        <v>61</v>
      </c>
      <c r="I190" s="47" t="n">
        <v>3.36</v>
      </c>
      <c r="J190" s="48" t="s">
        <v>230</v>
      </c>
    </row>
    <row r="191" customFormat="false" ht="12.75" hidden="false" customHeight="false" outlineLevel="0" collapsed="false">
      <c r="A191" s="1" t="s">
        <v>234</v>
      </c>
      <c r="C191" s="27" t="s">
        <v>235</v>
      </c>
      <c r="D191" s="27" t="s">
        <v>79</v>
      </c>
      <c r="E191" s="46"/>
      <c r="F191" s="47"/>
      <c r="G191" s="48"/>
      <c r="H191" s="48" t="s">
        <v>61</v>
      </c>
      <c r="I191" s="47" t="n">
        <v>4.99</v>
      </c>
      <c r="J191" s="51" t="s">
        <v>230</v>
      </c>
    </row>
    <row r="192" customFormat="false" ht="12.75" hidden="false" customHeight="false" outlineLevel="0" collapsed="false">
      <c r="A192" s="1" t="s">
        <v>234</v>
      </c>
      <c r="C192" s="27" t="s">
        <v>236</v>
      </c>
      <c r="D192" s="27" t="s">
        <v>13</v>
      </c>
      <c r="E192" s="46"/>
      <c r="F192" s="47"/>
      <c r="G192" s="48"/>
      <c r="H192" s="48" t="s">
        <v>61</v>
      </c>
      <c r="I192" s="47" t="n">
        <v>9.95</v>
      </c>
      <c r="J192" s="51" t="s">
        <v>230</v>
      </c>
    </row>
    <row r="193" customFormat="false" ht="12.75" hidden="false" customHeight="false" outlineLevel="0" collapsed="false">
      <c r="A193" s="1" t="s">
        <v>234</v>
      </c>
      <c r="C193" s="27" t="s">
        <v>237</v>
      </c>
      <c r="D193" s="27" t="s">
        <v>88</v>
      </c>
      <c r="E193" s="46"/>
      <c r="F193" s="47"/>
      <c r="G193" s="48"/>
      <c r="H193" s="48" t="s">
        <v>61</v>
      </c>
      <c r="I193" s="47" t="n">
        <v>2.95</v>
      </c>
      <c r="J193" s="51" t="s">
        <v>230</v>
      </c>
    </row>
    <row r="194" customFormat="false" ht="12.75" hidden="false" customHeight="false" outlineLevel="0" collapsed="false">
      <c r="A194" s="1" t="s">
        <v>234</v>
      </c>
      <c r="C194" s="27" t="s">
        <v>238</v>
      </c>
      <c r="D194" s="27" t="s">
        <v>13</v>
      </c>
      <c r="E194" s="46"/>
      <c r="F194" s="47"/>
      <c r="G194" s="48"/>
      <c r="H194" s="48" t="s">
        <v>61</v>
      </c>
      <c r="I194" s="47" t="n">
        <v>5.97</v>
      </c>
      <c r="J194" s="51" t="s">
        <v>230</v>
      </c>
    </row>
    <row r="195" customFormat="false" ht="12.75" hidden="false" customHeight="false" outlineLevel="0" collapsed="false">
      <c r="A195" s="1" t="s">
        <v>234</v>
      </c>
      <c r="C195" s="27" t="s">
        <v>239</v>
      </c>
      <c r="D195" s="27" t="s">
        <v>13</v>
      </c>
      <c r="E195" s="46"/>
      <c r="F195" s="47"/>
      <c r="G195" s="48"/>
      <c r="H195" s="48" t="s">
        <v>61</v>
      </c>
      <c r="I195" s="47" t="n">
        <v>4.93</v>
      </c>
      <c r="J195" s="51" t="s">
        <v>230</v>
      </c>
    </row>
    <row r="196" customFormat="false" ht="12.75" hidden="false" customHeight="false" outlineLevel="0" collapsed="false">
      <c r="A196" s="1" t="s">
        <v>234</v>
      </c>
      <c r="C196" s="27" t="s">
        <v>240</v>
      </c>
      <c r="D196" s="27" t="s">
        <v>13</v>
      </c>
      <c r="E196" s="46"/>
      <c r="F196" s="47"/>
      <c r="G196" s="48"/>
      <c r="H196" s="48" t="s">
        <v>61</v>
      </c>
      <c r="I196" s="47" t="n">
        <v>3.71</v>
      </c>
      <c r="J196" s="51" t="s">
        <v>230</v>
      </c>
    </row>
    <row r="197" customFormat="false" ht="12.75" hidden="false" customHeight="false" outlineLevel="0" collapsed="false">
      <c r="A197" s="1" t="s">
        <v>234</v>
      </c>
      <c r="C197" s="27" t="s">
        <v>241</v>
      </c>
      <c r="D197" s="27" t="s">
        <v>13</v>
      </c>
      <c r="E197" s="46"/>
      <c r="F197" s="47"/>
      <c r="G197" s="48"/>
      <c r="H197" s="48" t="s">
        <v>61</v>
      </c>
      <c r="I197" s="47" t="n">
        <v>9.48</v>
      </c>
      <c r="J197" s="51" t="s">
        <v>230</v>
      </c>
    </row>
    <row r="198" customFormat="false" ht="12.75" hidden="false" customHeight="false" outlineLevel="0" collapsed="false">
      <c r="A198" s="1" t="s">
        <v>234</v>
      </c>
      <c r="C198" s="27" t="s">
        <v>242</v>
      </c>
      <c r="D198" s="27" t="s">
        <v>79</v>
      </c>
      <c r="E198" s="46"/>
      <c r="F198" s="47"/>
      <c r="G198" s="48"/>
      <c r="H198" s="48" t="s">
        <v>61</v>
      </c>
      <c r="I198" s="47" t="n">
        <v>2.76</v>
      </c>
      <c r="J198" s="51" t="s">
        <v>230</v>
      </c>
    </row>
    <row r="199" customFormat="false" ht="12.75" hidden="false" customHeight="false" outlineLevel="0" collapsed="false">
      <c r="A199" s="1" t="s">
        <v>234</v>
      </c>
      <c r="C199" s="27" t="s">
        <v>243</v>
      </c>
      <c r="D199" s="27" t="s">
        <v>13</v>
      </c>
      <c r="E199" s="46"/>
      <c r="F199" s="47"/>
      <c r="G199" s="48"/>
      <c r="H199" s="48" t="s">
        <v>61</v>
      </c>
      <c r="I199" s="47" t="n">
        <v>11.88</v>
      </c>
      <c r="J199" s="51" t="s">
        <v>230</v>
      </c>
    </row>
    <row r="200" customFormat="false" ht="12.75" hidden="false" customHeight="false" outlineLevel="0" collapsed="false">
      <c r="A200" s="1" t="s">
        <v>234</v>
      </c>
      <c r="C200" s="27" t="s">
        <v>244</v>
      </c>
      <c r="D200" s="27" t="s">
        <v>13</v>
      </c>
      <c r="E200" s="46"/>
      <c r="F200" s="47"/>
      <c r="G200" s="48"/>
      <c r="H200" s="48" t="s">
        <v>61</v>
      </c>
      <c r="I200" s="47" t="n">
        <v>10.8</v>
      </c>
      <c r="J200" s="51" t="s">
        <v>230</v>
      </c>
    </row>
    <row r="201" customFormat="false" ht="12.75" hidden="false" customHeight="false" outlineLevel="0" collapsed="false">
      <c r="A201" s="1" t="s">
        <v>234</v>
      </c>
      <c r="C201" s="27" t="s">
        <v>245</v>
      </c>
      <c r="D201" s="27" t="s">
        <v>13</v>
      </c>
      <c r="E201" s="46"/>
      <c r="F201" s="47"/>
      <c r="G201" s="48"/>
      <c r="H201" s="48" t="s">
        <v>61</v>
      </c>
      <c r="I201" s="47" t="n">
        <v>9.95</v>
      </c>
      <c r="J201" s="51" t="s">
        <v>230</v>
      </c>
    </row>
    <row r="202" customFormat="false" ht="12.75" hidden="false" customHeight="false" outlineLevel="0" collapsed="false">
      <c r="A202" s="1" t="s">
        <v>234</v>
      </c>
      <c r="C202" s="27" t="s">
        <v>246</v>
      </c>
      <c r="D202" s="27" t="s">
        <v>13</v>
      </c>
      <c r="E202" s="46"/>
      <c r="F202" s="47"/>
      <c r="G202" s="48"/>
      <c r="H202" s="48" t="s">
        <v>61</v>
      </c>
      <c r="I202" s="47" t="n">
        <v>3.52</v>
      </c>
      <c r="J202" s="51" t="s">
        <v>230</v>
      </c>
    </row>
    <row r="203" customFormat="false" ht="12.75" hidden="false" customHeight="false" outlineLevel="0" collapsed="false">
      <c r="A203" s="1" t="s">
        <v>234</v>
      </c>
      <c r="C203" s="27" t="s">
        <v>247</v>
      </c>
      <c r="D203" s="27" t="s">
        <v>13</v>
      </c>
      <c r="E203" s="46"/>
      <c r="F203" s="47"/>
      <c r="G203" s="48"/>
      <c r="H203" s="48" t="s">
        <v>61</v>
      </c>
      <c r="I203" s="47" t="n">
        <v>10.35</v>
      </c>
      <c r="J203" s="51" t="s">
        <v>230</v>
      </c>
    </row>
    <row r="204" customFormat="false" ht="12.75" hidden="false" customHeight="false" outlineLevel="0" collapsed="false">
      <c r="A204" s="1" t="s">
        <v>234</v>
      </c>
      <c r="C204" s="27" t="s">
        <v>248</v>
      </c>
      <c r="D204" s="27" t="s">
        <v>13</v>
      </c>
      <c r="E204" s="46"/>
      <c r="F204" s="47"/>
      <c r="G204" s="48"/>
      <c r="H204" s="48" t="s">
        <v>61</v>
      </c>
      <c r="I204" s="47" t="n">
        <v>5.99</v>
      </c>
      <c r="J204" s="51" t="s">
        <v>230</v>
      </c>
    </row>
    <row r="205" customFormat="false" ht="12.75" hidden="false" customHeight="false" outlineLevel="0" collapsed="false">
      <c r="A205" s="1" t="s">
        <v>249</v>
      </c>
      <c r="C205" s="19" t="s">
        <v>250</v>
      </c>
      <c r="D205" s="19" t="s">
        <v>13</v>
      </c>
      <c r="E205" s="20" t="n">
        <v>2.4</v>
      </c>
      <c r="F205" s="21" t="n">
        <v>0.13</v>
      </c>
      <c r="G205" s="24" t="s">
        <v>206</v>
      </c>
      <c r="H205" s="48" t="s">
        <v>61</v>
      </c>
      <c r="I205" s="47" t="n">
        <v>4.17</v>
      </c>
      <c r="J205" s="48" t="s">
        <v>230</v>
      </c>
    </row>
    <row r="206" customFormat="false" ht="12.75" hidden="false" customHeight="false" outlineLevel="0" collapsed="false">
      <c r="A206" s="1" t="s">
        <v>249</v>
      </c>
      <c r="C206" s="19" t="s">
        <v>251</v>
      </c>
      <c r="D206" s="19" t="s">
        <v>13</v>
      </c>
      <c r="E206" s="20" t="n">
        <v>2.5</v>
      </c>
      <c r="F206" s="21" t="n">
        <v>0.07</v>
      </c>
      <c r="G206" s="24" t="s">
        <v>206</v>
      </c>
      <c r="H206" s="48" t="s">
        <v>61</v>
      </c>
      <c r="I206" s="47" t="n">
        <v>3.72</v>
      </c>
      <c r="J206" s="48" t="s">
        <v>230</v>
      </c>
    </row>
    <row r="207" customFormat="false" ht="12.75" hidden="false" customHeight="false" outlineLevel="0" collapsed="false">
      <c r="A207" s="1" t="s">
        <v>249</v>
      </c>
      <c r="C207" s="27" t="s">
        <v>252</v>
      </c>
      <c r="D207" s="27" t="s">
        <v>13</v>
      </c>
      <c r="E207" s="46"/>
      <c r="F207" s="47"/>
      <c r="G207" s="48"/>
      <c r="H207" s="48" t="s">
        <v>61</v>
      </c>
      <c r="I207" s="47" t="n">
        <v>4.57</v>
      </c>
      <c r="J207" s="51" t="s">
        <v>230</v>
      </c>
    </row>
    <row r="208" customFormat="false" ht="12.75" hidden="false" customHeight="false" outlineLevel="0" collapsed="false">
      <c r="A208" s="1" t="s">
        <v>249</v>
      </c>
      <c r="C208" s="27" t="s">
        <v>253</v>
      </c>
      <c r="D208" s="27" t="s">
        <v>13</v>
      </c>
      <c r="E208" s="46"/>
      <c r="F208" s="47"/>
      <c r="G208" s="48"/>
      <c r="H208" s="48" t="s">
        <v>61</v>
      </c>
      <c r="I208" s="47" t="n">
        <v>3.58</v>
      </c>
      <c r="J208" s="51" t="s">
        <v>230</v>
      </c>
    </row>
    <row r="209" customFormat="false" ht="12.75" hidden="false" customHeight="false" outlineLevel="0" collapsed="false">
      <c r="A209" s="1" t="s">
        <v>249</v>
      </c>
      <c r="C209" s="27" t="s">
        <v>254</v>
      </c>
      <c r="D209" s="27" t="s">
        <v>13</v>
      </c>
      <c r="E209" s="46"/>
      <c r="F209" s="47"/>
      <c r="G209" s="48"/>
      <c r="H209" s="48" t="s">
        <v>61</v>
      </c>
      <c r="I209" s="47" t="n">
        <v>2.86</v>
      </c>
      <c r="J209" s="51" t="s">
        <v>230</v>
      </c>
    </row>
    <row r="210" customFormat="false" ht="12.75" hidden="false" customHeight="false" outlineLevel="0" collapsed="false">
      <c r="A210" s="1" t="s">
        <v>249</v>
      </c>
      <c r="C210" s="27" t="s">
        <v>255</v>
      </c>
      <c r="D210" s="27" t="s">
        <v>13</v>
      </c>
      <c r="E210" s="46"/>
      <c r="F210" s="47"/>
      <c r="G210" s="48"/>
      <c r="H210" s="48" t="s">
        <v>61</v>
      </c>
      <c r="I210" s="47" t="n">
        <v>4.55</v>
      </c>
      <c r="J210" s="51" t="s">
        <v>230</v>
      </c>
    </row>
    <row r="211" customFormat="false" ht="12.75" hidden="false" customHeight="false" outlineLevel="0" collapsed="false">
      <c r="A211" s="1" t="s">
        <v>249</v>
      </c>
      <c r="C211" s="27" t="s">
        <v>256</v>
      </c>
      <c r="D211" s="27" t="s">
        <v>13</v>
      </c>
      <c r="E211" s="46"/>
      <c r="F211" s="47"/>
      <c r="G211" s="48"/>
      <c r="H211" s="48" t="s">
        <v>61</v>
      </c>
      <c r="I211" s="47" t="n">
        <v>2.99</v>
      </c>
      <c r="J211" s="51" t="s">
        <v>230</v>
      </c>
    </row>
    <row r="212" customFormat="false" ht="12.75" hidden="false" customHeight="false" outlineLevel="0" collapsed="false">
      <c r="A212" s="1" t="s">
        <v>249</v>
      </c>
      <c r="C212" s="27" t="s">
        <v>257</v>
      </c>
      <c r="D212" s="27" t="s">
        <v>13</v>
      </c>
      <c r="E212" s="46"/>
      <c r="F212" s="47"/>
      <c r="G212" s="48"/>
      <c r="H212" s="48" t="s">
        <v>61</v>
      </c>
      <c r="I212" s="47" t="n">
        <v>4.92</v>
      </c>
      <c r="J212" s="51" t="s">
        <v>230</v>
      </c>
    </row>
    <row r="214" customFormat="false" ht="17.35" hidden="false" customHeight="false" outlineLevel="0" collapsed="false">
      <c r="C214" s="15" t="s">
        <v>258</v>
      </c>
      <c r="D214" s="11" t="s">
        <v>1</v>
      </c>
    </row>
    <row r="215" customFormat="false" ht="12.75" hidden="false" customHeight="false" outlineLevel="0" collapsed="false">
      <c r="A215" s="1" t="s">
        <v>259</v>
      </c>
      <c r="C215" s="19" t="s">
        <v>260</v>
      </c>
      <c r="D215" s="19" t="s">
        <v>22</v>
      </c>
      <c r="E215" s="20" t="n">
        <v>1.6</v>
      </c>
      <c r="F215" s="21" t="n">
        <v>1.29</v>
      </c>
      <c r="G215" s="24" t="s">
        <v>124</v>
      </c>
    </row>
    <row r="216" customFormat="false" ht="12.75" hidden="false" customHeight="false" outlineLevel="0" collapsed="false">
      <c r="A216" s="1" t="s">
        <v>259</v>
      </c>
      <c r="C216" s="19" t="s">
        <v>261</v>
      </c>
      <c r="D216" s="19" t="s">
        <v>88</v>
      </c>
      <c r="E216" s="20" t="n">
        <v>1.7</v>
      </c>
      <c r="F216" s="21" t="n">
        <v>0.55</v>
      </c>
      <c r="G216" s="24" t="s">
        <v>124</v>
      </c>
    </row>
    <row r="217" customFormat="false" ht="12.75" hidden="false" customHeight="false" outlineLevel="0" collapsed="false">
      <c r="A217" s="1" t="s">
        <v>259</v>
      </c>
      <c r="C217" s="19" t="s">
        <v>262</v>
      </c>
      <c r="D217" s="19" t="s">
        <v>88</v>
      </c>
      <c r="E217" s="20" t="n">
        <v>1.8</v>
      </c>
      <c r="F217" s="21" t="n">
        <v>1.95</v>
      </c>
      <c r="G217" s="24" t="s">
        <v>124</v>
      </c>
    </row>
    <row r="218" customFormat="false" ht="12.75" hidden="false" customHeight="false" outlineLevel="0" collapsed="false">
      <c r="A218" s="1" t="s">
        <v>259</v>
      </c>
      <c r="C218" s="19" t="s">
        <v>263</v>
      </c>
      <c r="D218" s="19" t="s">
        <v>79</v>
      </c>
      <c r="E218" s="20" t="n">
        <v>1.8</v>
      </c>
      <c r="F218" s="21" t="n">
        <v>0.55</v>
      </c>
      <c r="G218" s="24" t="s">
        <v>124</v>
      </c>
    </row>
    <row r="219" customFormat="false" ht="12.75" hidden="false" customHeight="false" outlineLevel="0" collapsed="false">
      <c r="A219" s="1" t="s">
        <v>259</v>
      </c>
      <c r="C219" s="19" t="s">
        <v>264</v>
      </c>
      <c r="D219" s="19" t="s">
        <v>16</v>
      </c>
      <c r="E219" s="20" t="n">
        <v>1.9</v>
      </c>
      <c r="F219" s="21" t="n">
        <v>0.58</v>
      </c>
      <c r="G219" s="24" t="s">
        <v>124</v>
      </c>
    </row>
    <row r="220" customFormat="false" ht="12.75" hidden="false" customHeight="false" outlineLevel="0" collapsed="false">
      <c r="A220" s="1" t="s">
        <v>259</v>
      </c>
      <c r="C220" s="19" t="s">
        <v>265</v>
      </c>
      <c r="D220" s="19" t="s">
        <v>26</v>
      </c>
      <c r="E220" s="20" t="n">
        <v>1.9</v>
      </c>
      <c r="F220" s="21" t="n">
        <v>0.55</v>
      </c>
      <c r="G220" s="24" t="s">
        <v>124</v>
      </c>
    </row>
    <row r="222" customFormat="false" ht="17.35" hidden="false" customHeight="false" outlineLevel="0" collapsed="false">
      <c r="C222" s="15" t="s">
        <v>266</v>
      </c>
      <c r="D222" s="11" t="s">
        <v>1</v>
      </c>
      <c r="E222" s="4"/>
    </row>
    <row r="223" customFormat="false" ht="12.75" hidden="false" customHeight="false" outlineLevel="0" collapsed="false">
      <c r="A223" s="1" t="s">
        <v>266</v>
      </c>
      <c r="C223" s="27" t="s">
        <v>267</v>
      </c>
      <c r="D223" s="27" t="s">
        <v>88</v>
      </c>
      <c r="E223" s="30"/>
      <c r="F223" s="31"/>
      <c r="G223" s="30"/>
      <c r="H223" s="30" t="s">
        <v>61</v>
      </c>
      <c r="I223" s="30" t="n">
        <v>1.75</v>
      </c>
      <c r="J223" s="30" t="s">
        <v>173</v>
      </c>
    </row>
    <row r="224" customFormat="false" ht="12.75" hidden="false" customHeight="false" outlineLevel="0" collapsed="false">
      <c r="A224" s="1" t="s">
        <v>266</v>
      </c>
      <c r="C224" s="27" t="s">
        <v>268</v>
      </c>
      <c r="D224" s="27" t="s">
        <v>13</v>
      </c>
      <c r="E224" s="46"/>
      <c r="F224" s="47"/>
      <c r="G224" s="48"/>
      <c r="H224" s="48" t="s">
        <v>61</v>
      </c>
      <c r="I224" s="48" t="n">
        <v>2.49</v>
      </c>
      <c r="J224" s="48" t="s">
        <v>173</v>
      </c>
    </row>
    <row r="225" customFormat="false" ht="12.75" hidden="false" customHeight="false" outlineLevel="0" collapsed="false">
      <c r="A225" s="1" t="s">
        <v>266</v>
      </c>
      <c r="C225" s="27" t="s">
        <v>269</v>
      </c>
      <c r="D225" s="27" t="s">
        <v>193</v>
      </c>
      <c r="E225" s="30"/>
      <c r="F225" s="31"/>
      <c r="G225" s="30"/>
      <c r="H225" s="30" t="s">
        <v>168</v>
      </c>
      <c r="I225" s="30" t="n">
        <v>0.37</v>
      </c>
      <c r="J225" s="30" t="s">
        <v>173</v>
      </c>
    </row>
    <row r="226" customFormat="false" ht="12.75" hidden="false" customHeight="false" outlineLevel="0" collapsed="false">
      <c r="A226" s="1" t="s">
        <v>266</v>
      </c>
      <c r="C226" s="27" t="s">
        <v>270</v>
      </c>
      <c r="D226" s="27" t="s">
        <v>20</v>
      </c>
      <c r="E226" s="30"/>
      <c r="F226" s="31"/>
      <c r="G226" s="30"/>
      <c r="H226" s="30" t="s">
        <v>168</v>
      </c>
      <c r="I226" s="30" t="n">
        <v>0.37</v>
      </c>
      <c r="J226" s="30" t="s">
        <v>173</v>
      </c>
    </row>
    <row r="227" customFormat="false" ht="12.75" hidden="false" customHeight="false" outlineLevel="0" collapsed="false">
      <c r="A227" s="1" t="s">
        <v>266</v>
      </c>
      <c r="C227" s="27" t="s">
        <v>271</v>
      </c>
      <c r="D227" s="27" t="s">
        <v>22</v>
      </c>
      <c r="E227" s="30"/>
      <c r="F227" s="31"/>
      <c r="G227" s="30"/>
      <c r="H227" s="30" t="s">
        <v>168</v>
      </c>
      <c r="I227" s="30" t="n">
        <v>0.37</v>
      </c>
      <c r="J227" s="30" t="s">
        <v>173</v>
      </c>
    </row>
    <row r="228" customFormat="false" ht="12.75" hidden="false" customHeight="false" outlineLevel="0" collapsed="false">
      <c r="A228" s="1" t="s">
        <v>266</v>
      </c>
      <c r="C228" s="27" t="s">
        <v>272</v>
      </c>
      <c r="D228" s="27" t="s">
        <v>79</v>
      </c>
      <c r="E228" s="30"/>
      <c r="F228" s="31"/>
      <c r="G228" s="30"/>
      <c r="H228" s="30" t="s">
        <v>168</v>
      </c>
      <c r="I228" s="30" t="n">
        <v>0.59</v>
      </c>
      <c r="J228" s="30" t="s">
        <v>173</v>
      </c>
    </row>
    <row r="229" customFormat="false" ht="12.75" hidden="false" customHeight="false" outlineLevel="0" collapsed="false">
      <c r="A229" s="1" t="s">
        <v>266</v>
      </c>
      <c r="C229" s="27" t="s">
        <v>273</v>
      </c>
      <c r="D229" s="27" t="s">
        <v>274</v>
      </c>
      <c r="E229" s="30"/>
      <c r="F229" s="31"/>
      <c r="G229" s="30"/>
      <c r="H229" s="30" t="s">
        <v>168</v>
      </c>
      <c r="I229" s="30" t="n">
        <v>0.37</v>
      </c>
      <c r="J229" s="30" t="s">
        <v>173</v>
      </c>
    </row>
    <row r="231" customFormat="false" ht="17.35" hidden="false" customHeight="false" outlineLevel="0" collapsed="false">
      <c r="C231" s="52" t="s">
        <v>275</v>
      </c>
      <c r="D231" s="45" t="s">
        <v>1</v>
      </c>
    </row>
    <row r="232" customFormat="false" ht="12.75" hidden="false" customHeight="false" outlineLevel="0" collapsed="false">
      <c r="A232" s="1" t="s">
        <v>276</v>
      </c>
      <c r="C232" s="27" t="s">
        <v>205</v>
      </c>
      <c r="D232" s="27" t="s">
        <v>88</v>
      </c>
      <c r="E232" s="30"/>
      <c r="F232" s="31"/>
      <c r="G232" s="30"/>
      <c r="H232" s="30" t="s">
        <v>61</v>
      </c>
      <c r="I232" s="44" t="n">
        <f aca="false">2.45/150*100</f>
        <v>1.63333333333333</v>
      </c>
      <c r="J232" s="30" t="s">
        <v>112</v>
      </c>
    </row>
    <row r="233" customFormat="false" ht="12.75" hidden="false" customHeight="false" outlineLevel="0" collapsed="false">
      <c r="A233" s="1" t="s">
        <v>276</v>
      </c>
      <c r="C233" s="27" t="s">
        <v>277</v>
      </c>
      <c r="D233" s="27" t="s">
        <v>193</v>
      </c>
      <c r="E233" s="46"/>
      <c r="F233" s="47"/>
      <c r="G233" s="48"/>
      <c r="H233" s="48" t="s">
        <v>61</v>
      </c>
      <c r="I233" s="53" t="n">
        <f aca="false">2.45/150*100</f>
        <v>1.63333333333333</v>
      </c>
      <c r="J233" s="48" t="s">
        <v>112</v>
      </c>
    </row>
    <row r="234" customFormat="false" ht="12.75" hidden="false" customHeight="false" outlineLevel="0" collapsed="false">
      <c r="A234" s="1" t="s">
        <v>276</v>
      </c>
      <c r="C234" s="27" t="s">
        <v>278</v>
      </c>
      <c r="D234" s="27" t="s">
        <v>79</v>
      </c>
      <c r="E234" s="30"/>
      <c r="F234" s="31"/>
      <c r="G234" s="30"/>
      <c r="H234" s="30" t="s">
        <v>61</v>
      </c>
      <c r="I234" s="30" t="n">
        <f aca="false">2.49/150*100</f>
        <v>1.66</v>
      </c>
      <c r="J234" s="30" t="s">
        <v>112</v>
      </c>
    </row>
    <row r="236" customFormat="false" ht="17.35" hidden="false" customHeight="false" outlineLevel="0" collapsed="false">
      <c r="C236" s="15" t="s">
        <v>279</v>
      </c>
      <c r="D236" s="45" t="s">
        <v>1</v>
      </c>
    </row>
    <row r="237" customFormat="false" ht="12.75" hidden="false" customHeight="false" outlineLevel="0" collapsed="false">
      <c r="A237" s="1" t="s">
        <v>279</v>
      </c>
      <c r="C237" s="19" t="s">
        <v>280</v>
      </c>
      <c r="D237" s="19" t="s">
        <v>88</v>
      </c>
      <c r="E237" s="24" t="n">
        <v>2</v>
      </c>
      <c r="F237" s="54" t="n">
        <v>0.55</v>
      </c>
      <c r="G237" s="24" t="s">
        <v>281</v>
      </c>
      <c r="H237" s="55"/>
      <c r="I237" s="55"/>
      <c r="J237" s="55"/>
    </row>
    <row r="238" customFormat="false" ht="12.75" hidden="false" customHeight="false" outlineLevel="0" collapsed="false">
      <c r="A238" s="1" t="s">
        <v>279</v>
      </c>
      <c r="C238" s="19" t="s">
        <v>282</v>
      </c>
      <c r="D238" s="19" t="s">
        <v>49</v>
      </c>
      <c r="E238" s="24" t="n">
        <v>2.1</v>
      </c>
      <c r="F238" s="54" t="n">
        <v>0.55</v>
      </c>
      <c r="G238" s="24" t="s">
        <v>281</v>
      </c>
      <c r="H238" s="55"/>
      <c r="I238" s="55"/>
      <c r="J238" s="55"/>
    </row>
    <row r="239" customFormat="false" ht="12.75" hidden="false" customHeight="false" outlineLevel="0" collapsed="false">
      <c r="A239" s="1" t="s">
        <v>279</v>
      </c>
      <c r="C239" s="19" t="s">
        <v>283</v>
      </c>
      <c r="D239" s="19" t="s">
        <v>13</v>
      </c>
      <c r="E239" s="24" t="n">
        <v>2.3</v>
      </c>
      <c r="F239" s="54" t="n">
        <v>1.55</v>
      </c>
      <c r="G239" s="24" t="s">
        <v>281</v>
      </c>
      <c r="H239" s="55"/>
      <c r="I239" s="55"/>
      <c r="J239" s="55"/>
    </row>
    <row r="240" customFormat="false" ht="12.75" hidden="false" customHeight="false" outlineLevel="0" collapsed="false">
      <c r="A240" s="1" t="s">
        <v>279</v>
      </c>
      <c r="C240" s="19" t="s">
        <v>284</v>
      </c>
      <c r="D240" s="23" t="s">
        <v>18</v>
      </c>
      <c r="E240" s="24" t="n">
        <v>2.5</v>
      </c>
      <c r="F240" s="54" t="n">
        <v>0.55</v>
      </c>
      <c r="G240" s="24" t="s">
        <v>281</v>
      </c>
      <c r="H240" s="55"/>
      <c r="I240" s="55"/>
      <c r="J240" s="55"/>
    </row>
    <row r="242" customFormat="false" ht="17.35" hidden="false" customHeight="false" outlineLevel="0" collapsed="false">
      <c r="C242" s="52" t="s">
        <v>285</v>
      </c>
      <c r="D242" s="11" t="s">
        <v>1</v>
      </c>
      <c r="I242" s="3"/>
    </row>
    <row r="243" customFormat="false" ht="12.75" hidden="false" customHeight="false" outlineLevel="0" collapsed="false">
      <c r="A243" s="1" t="s">
        <v>286</v>
      </c>
      <c r="C243" s="27" t="s">
        <v>287</v>
      </c>
      <c r="D243" s="27" t="s">
        <v>79</v>
      </c>
      <c r="E243" s="30"/>
      <c r="F243" s="31"/>
      <c r="G243" s="30"/>
      <c r="H243" s="30" t="s">
        <v>61</v>
      </c>
      <c r="I243" s="31" t="n">
        <v>2.79</v>
      </c>
      <c r="J243" s="30" t="s">
        <v>288</v>
      </c>
    </row>
    <row r="244" customFormat="false" ht="12.75" hidden="false" customHeight="false" outlineLevel="0" collapsed="false">
      <c r="A244" s="1" t="s">
        <v>286</v>
      </c>
      <c r="C244" s="27" t="s">
        <v>289</v>
      </c>
      <c r="D244" s="27" t="s">
        <v>88</v>
      </c>
      <c r="E244" s="30"/>
      <c r="F244" s="31"/>
      <c r="G244" s="30"/>
      <c r="H244" s="30" t="s">
        <v>61</v>
      </c>
      <c r="I244" s="31" t="n">
        <v>2.75</v>
      </c>
      <c r="J244" s="30" t="s">
        <v>288</v>
      </c>
    </row>
    <row r="245" customFormat="false" ht="12.75" hidden="false" customHeight="false" outlineLevel="0" collapsed="false">
      <c r="A245" s="1" t="s">
        <v>286</v>
      </c>
      <c r="C245" s="27" t="s">
        <v>290</v>
      </c>
      <c r="D245" s="27" t="s">
        <v>88</v>
      </c>
      <c r="E245" s="30"/>
      <c r="F245" s="31"/>
      <c r="G245" s="30"/>
      <c r="H245" s="30" t="s">
        <v>61</v>
      </c>
      <c r="I245" s="31" t="n">
        <v>2.75</v>
      </c>
      <c r="J245" s="30" t="s">
        <v>288</v>
      </c>
    </row>
    <row r="246" customFormat="false" ht="12.75" hidden="false" customHeight="false" outlineLevel="0" collapsed="false">
      <c r="A246" s="1" t="s">
        <v>286</v>
      </c>
      <c r="C246" s="27" t="s">
        <v>291</v>
      </c>
      <c r="D246" s="27" t="s">
        <v>13</v>
      </c>
      <c r="E246" s="30"/>
      <c r="F246" s="31"/>
      <c r="G246" s="30"/>
      <c r="H246" s="30" t="s">
        <v>61</v>
      </c>
      <c r="I246" s="31" t="n">
        <v>3.99</v>
      </c>
      <c r="J246" s="30" t="s">
        <v>288</v>
      </c>
    </row>
    <row r="247" customFormat="false" ht="12.75" hidden="false" customHeight="false" outlineLevel="0" collapsed="false">
      <c r="A247" s="1" t="s">
        <v>286</v>
      </c>
      <c r="C247" s="27" t="s">
        <v>292</v>
      </c>
      <c r="D247" s="27" t="s">
        <v>13</v>
      </c>
      <c r="E247" s="30"/>
      <c r="F247" s="31"/>
      <c r="G247" s="30"/>
      <c r="H247" s="30" t="s">
        <v>61</v>
      </c>
      <c r="I247" s="31" t="n">
        <v>3.99</v>
      </c>
      <c r="J247" s="30" t="s">
        <v>288</v>
      </c>
    </row>
    <row r="248" customFormat="false" ht="12.75" hidden="false" customHeight="false" outlineLevel="0" collapsed="false">
      <c r="A248" s="1" t="s">
        <v>286</v>
      </c>
      <c r="C248" s="27" t="s">
        <v>293</v>
      </c>
      <c r="D248" s="27" t="s">
        <v>24</v>
      </c>
      <c r="E248" s="30"/>
      <c r="F248" s="31"/>
      <c r="G248" s="30"/>
      <c r="H248" s="30" t="s">
        <v>61</v>
      </c>
      <c r="I248" s="31" t="n">
        <v>2.99</v>
      </c>
      <c r="J248" s="30" t="s">
        <v>288</v>
      </c>
    </row>
    <row r="249" customFormat="false" ht="12.75" hidden="false" customHeight="false" outlineLevel="0" collapsed="false">
      <c r="A249" s="1" t="s">
        <v>286</v>
      </c>
      <c r="C249" s="27" t="s">
        <v>294</v>
      </c>
      <c r="D249" s="27" t="s">
        <v>49</v>
      </c>
      <c r="E249" s="30"/>
      <c r="F249" s="31"/>
      <c r="G249" s="30"/>
      <c r="H249" s="30" t="s">
        <v>61</v>
      </c>
      <c r="I249" s="31" t="n">
        <v>2.75</v>
      </c>
      <c r="J249" s="30" t="s">
        <v>288</v>
      </c>
    </row>
    <row r="250" customFormat="false" ht="12.75" hidden="false" customHeight="false" outlineLevel="0" collapsed="false">
      <c r="A250" s="1" t="s">
        <v>286</v>
      </c>
      <c r="C250" s="27" t="s">
        <v>295</v>
      </c>
      <c r="D250" s="27" t="s">
        <v>13</v>
      </c>
      <c r="E250" s="30"/>
      <c r="F250" s="31"/>
      <c r="G250" s="30"/>
      <c r="H250" s="30" t="s">
        <v>61</v>
      </c>
      <c r="I250" s="31" t="n">
        <v>2.95</v>
      </c>
      <c r="J250" s="30" t="s">
        <v>288</v>
      </c>
    </row>
    <row r="251" customFormat="false" ht="12.75" hidden="false" customHeight="false" outlineLevel="0" collapsed="false">
      <c r="A251" s="1" t="s">
        <v>286</v>
      </c>
      <c r="C251" s="27" t="s">
        <v>296</v>
      </c>
      <c r="D251" s="27" t="s">
        <v>13</v>
      </c>
      <c r="E251" s="30"/>
      <c r="F251" s="31"/>
      <c r="G251" s="30"/>
      <c r="H251" s="30" t="s">
        <v>61</v>
      </c>
      <c r="I251" s="31" t="n">
        <v>12.5</v>
      </c>
      <c r="J251" s="30" t="s">
        <v>288</v>
      </c>
    </row>
    <row r="252" customFormat="false" ht="12.75" hidden="false" customHeight="false" outlineLevel="0" collapsed="false">
      <c r="A252" s="1" t="s">
        <v>286</v>
      </c>
      <c r="C252" s="27" t="s">
        <v>297</v>
      </c>
      <c r="D252" s="27" t="s">
        <v>13</v>
      </c>
      <c r="E252" s="30"/>
      <c r="F252" s="31"/>
      <c r="G252" s="30"/>
      <c r="H252" s="30" t="s">
        <v>61</v>
      </c>
      <c r="I252" s="31" t="n">
        <v>3.99</v>
      </c>
      <c r="J252" s="30" t="s">
        <v>288</v>
      </c>
    </row>
    <row r="253" customFormat="false" ht="12.75" hidden="false" customHeight="false" outlineLevel="0" collapsed="false">
      <c r="A253" s="1" t="s">
        <v>286</v>
      </c>
      <c r="C253" s="27" t="s">
        <v>298</v>
      </c>
      <c r="D253" s="27" t="s">
        <v>13</v>
      </c>
      <c r="E253" s="30"/>
      <c r="F253" s="31"/>
      <c r="G253" s="30"/>
      <c r="H253" s="30" t="s">
        <v>61</v>
      </c>
      <c r="I253" s="31" t="n">
        <v>5.99</v>
      </c>
      <c r="J253" s="30" t="s">
        <v>288</v>
      </c>
    </row>
    <row r="254" customFormat="false" ht="12.75" hidden="false" customHeight="false" outlineLevel="0" collapsed="false">
      <c r="A254" s="1" t="s">
        <v>286</v>
      </c>
      <c r="C254" s="27" t="s">
        <v>299</v>
      </c>
      <c r="D254" s="27" t="s">
        <v>13</v>
      </c>
      <c r="E254" s="30"/>
      <c r="F254" s="31"/>
      <c r="G254" s="30"/>
      <c r="H254" s="30" t="s">
        <v>61</v>
      </c>
      <c r="I254" s="31" t="n">
        <v>5.99</v>
      </c>
      <c r="J254" s="30" t="s">
        <v>288</v>
      </c>
    </row>
    <row r="255" customFormat="false" ht="12.75" hidden="false" customHeight="false" outlineLevel="0" collapsed="false">
      <c r="A255" s="1" t="s">
        <v>286</v>
      </c>
      <c r="C255" s="27" t="s">
        <v>300</v>
      </c>
      <c r="D255" s="27" t="s">
        <v>13</v>
      </c>
      <c r="E255" s="30"/>
      <c r="F255" s="31"/>
      <c r="G255" s="30"/>
      <c r="H255" s="30" t="s">
        <v>61</v>
      </c>
      <c r="I255" s="31" t="n">
        <v>6.95</v>
      </c>
      <c r="J255" s="30" t="s">
        <v>288</v>
      </c>
    </row>
    <row r="256" customFormat="false" ht="12.75" hidden="false" customHeight="false" outlineLevel="0" collapsed="false">
      <c r="A256" s="1" t="s">
        <v>286</v>
      </c>
      <c r="C256" s="27" t="s">
        <v>301</v>
      </c>
      <c r="D256" s="27" t="s">
        <v>13</v>
      </c>
      <c r="E256" s="30"/>
      <c r="F256" s="31"/>
      <c r="G256" s="30"/>
      <c r="H256" s="30" t="s">
        <v>61</v>
      </c>
      <c r="I256" s="31" t="n">
        <v>6.95</v>
      </c>
      <c r="J256" s="30" t="s">
        <v>288</v>
      </c>
    </row>
    <row r="257" customFormat="false" ht="12.75" hidden="false" customHeight="false" outlineLevel="0" collapsed="false">
      <c r="A257" s="1" t="s">
        <v>286</v>
      </c>
      <c r="C257" s="27" t="s">
        <v>302</v>
      </c>
      <c r="D257" s="27" t="s">
        <v>13</v>
      </c>
      <c r="E257" s="30"/>
      <c r="F257" s="31"/>
      <c r="G257" s="30"/>
      <c r="H257" s="30" t="s">
        <v>168</v>
      </c>
      <c r="I257" s="31" t="n">
        <v>4.99</v>
      </c>
      <c r="J257" s="30" t="s">
        <v>288</v>
      </c>
    </row>
    <row r="258" customFormat="false" ht="12.75" hidden="false" customHeight="false" outlineLevel="0" collapsed="false">
      <c r="A258" s="1" t="s">
        <v>286</v>
      </c>
      <c r="C258" s="27" t="s">
        <v>303</v>
      </c>
      <c r="D258" s="27" t="s">
        <v>20</v>
      </c>
      <c r="E258" s="30"/>
      <c r="F258" s="31"/>
      <c r="G258" s="30"/>
      <c r="H258" s="30" t="s">
        <v>168</v>
      </c>
      <c r="I258" s="31" t="n">
        <v>2.75</v>
      </c>
      <c r="J258" s="30" t="s">
        <v>288</v>
      </c>
    </row>
    <row r="259" customFormat="false" ht="12.75" hidden="false" customHeight="false" outlineLevel="0" collapsed="false">
      <c r="A259" s="1" t="s">
        <v>304</v>
      </c>
      <c r="C259" s="27" t="s">
        <v>305</v>
      </c>
      <c r="D259" s="27" t="s">
        <v>88</v>
      </c>
      <c r="E259" s="30"/>
      <c r="F259" s="31"/>
      <c r="G259" s="30"/>
      <c r="H259" s="30" t="s">
        <v>61</v>
      </c>
      <c r="I259" s="31" t="n">
        <v>0.5</v>
      </c>
      <c r="J259" s="30" t="s">
        <v>288</v>
      </c>
    </row>
    <row r="260" customFormat="false" ht="12.75" hidden="false" customHeight="false" outlineLevel="0" collapsed="false">
      <c r="A260" s="1" t="s">
        <v>304</v>
      </c>
      <c r="C260" s="27" t="s">
        <v>306</v>
      </c>
      <c r="D260" s="27" t="s">
        <v>88</v>
      </c>
      <c r="E260" s="30"/>
      <c r="F260" s="31"/>
      <c r="G260" s="30"/>
      <c r="H260" s="30" t="s">
        <v>61</v>
      </c>
      <c r="I260" s="31" t="n">
        <v>0.5</v>
      </c>
      <c r="J260" s="30" t="s">
        <v>288</v>
      </c>
    </row>
    <row r="261" customFormat="false" ht="12.75" hidden="false" customHeight="false" outlineLevel="0" collapsed="false">
      <c r="A261" s="1" t="s">
        <v>304</v>
      </c>
      <c r="C261" s="27" t="s">
        <v>307</v>
      </c>
      <c r="D261" s="27" t="s">
        <v>49</v>
      </c>
      <c r="E261" s="30"/>
      <c r="F261" s="31"/>
      <c r="G261" s="30"/>
      <c r="H261" s="30" t="s">
        <v>61</v>
      </c>
      <c r="I261" s="31" t="n">
        <v>0.5</v>
      </c>
      <c r="J261" s="30" t="s">
        <v>288</v>
      </c>
    </row>
    <row r="262" customFormat="false" ht="12.75" hidden="false" customHeight="false" outlineLevel="0" collapsed="false">
      <c r="A262" s="1" t="s">
        <v>304</v>
      </c>
      <c r="C262" s="27" t="s">
        <v>308</v>
      </c>
      <c r="D262" s="27" t="s">
        <v>13</v>
      </c>
      <c r="E262" s="30"/>
      <c r="F262" s="31"/>
      <c r="G262" s="30"/>
      <c r="H262" s="30" t="s">
        <v>61</v>
      </c>
      <c r="I262" s="31" t="n">
        <v>2.35</v>
      </c>
      <c r="J262" s="30" t="s">
        <v>288</v>
      </c>
    </row>
    <row r="263" customFormat="false" ht="12.75" hidden="false" customHeight="false" outlineLevel="0" collapsed="false">
      <c r="A263" s="1" t="s">
        <v>304</v>
      </c>
      <c r="C263" s="27" t="s">
        <v>309</v>
      </c>
      <c r="D263" s="27"/>
      <c r="E263" s="30"/>
      <c r="F263" s="31"/>
      <c r="G263" s="30"/>
      <c r="H263" s="30" t="s">
        <v>61</v>
      </c>
      <c r="I263" s="31" t="n">
        <v>0.5</v>
      </c>
      <c r="J263" s="30" t="s">
        <v>288</v>
      </c>
    </row>
    <row r="264" customFormat="false" ht="12.75" hidden="false" customHeight="false" outlineLevel="0" collapsed="false">
      <c r="A264" s="1" t="s">
        <v>304</v>
      </c>
      <c r="C264" s="27" t="s">
        <v>310</v>
      </c>
      <c r="D264" s="27" t="s">
        <v>16</v>
      </c>
      <c r="E264" s="30"/>
      <c r="F264" s="31"/>
      <c r="G264" s="30"/>
      <c r="H264" s="30" t="s">
        <v>61</v>
      </c>
      <c r="I264" s="31" t="n">
        <v>0.5</v>
      </c>
      <c r="J264" s="30" t="s">
        <v>288</v>
      </c>
    </row>
    <row r="265" customFormat="false" ht="12.75" hidden="false" customHeight="false" outlineLevel="0" collapsed="false">
      <c r="A265" s="1" t="s">
        <v>304</v>
      </c>
      <c r="C265" s="27" t="s">
        <v>311</v>
      </c>
      <c r="D265" s="27" t="s">
        <v>13</v>
      </c>
      <c r="E265" s="30"/>
      <c r="F265" s="31"/>
      <c r="G265" s="30"/>
      <c r="H265" s="30" t="s">
        <v>61</v>
      </c>
      <c r="I265" s="31" t="n">
        <v>1.99</v>
      </c>
      <c r="J265" s="30" t="s">
        <v>288</v>
      </c>
    </row>
    <row r="266" customFormat="false" ht="12.75" hidden="false" customHeight="false" outlineLevel="0" collapsed="false">
      <c r="A266" s="1" t="s">
        <v>304</v>
      </c>
      <c r="C266" s="27" t="s">
        <v>312</v>
      </c>
      <c r="D266" s="27" t="s">
        <v>18</v>
      </c>
      <c r="E266" s="30"/>
      <c r="F266" s="31"/>
      <c r="G266" s="30"/>
      <c r="H266" s="30" t="s">
        <v>61</v>
      </c>
      <c r="I266" s="31" t="n">
        <v>0.5</v>
      </c>
      <c r="J266" s="30" t="s">
        <v>288</v>
      </c>
    </row>
    <row r="267" customFormat="false" ht="12.75" hidden="false" customHeight="false" outlineLevel="0" collapsed="false">
      <c r="A267" s="1" t="s">
        <v>304</v>
      </c>
      <c r="C267" s="27" t="s">
        <v>313</v>
      </c>
      <c r="D267" s="27" t="s">
        <v>26</v>
      </c>
      <c r="E267" s="30"/>
      <c r="F267" s="31"/>
      <c r="G267" s="30"/>
      <c r="H267" s="30" t="s">
        <v>61</v>
      </c>
      <c r="I267" s="31" t="n">
        <v>0.49</v>
      </c>
      <c r="J267" s="30" t="s">
        <v>288</v>
      </c>
    </row>
    <row r="268" customFormat="false" ht="12.75" hidden="false" customHeight="false" outlineLevel="0" collapsed="false">
      <c r="A268" s="1" t="s">
        <v>304</v>
      </c>
      <c r="C268" s="27" t="s">
        <v>314</v>
      </c>
      <c r="D268" s="27" t="s">
        <v>13</v>
      </c>
      <c r="E268" s="30"/>
      <c r="F268" s="31"/>
      <c r="G268" s="30"/>
      <c r="H268" s="30" t="s">
        <v>61</v>
      </c>
      <c r="I268" s="31" t="n">
        <v>1.85</v>
      </c>
      <c r="J268" s="30" t="s">
        <v>288</v>
      </c>
    </row>
    <row r="269" customFormat="false" ht="12.75" hidden="false" customHeight="false" outlineLevel="0" collapsed="false">
      <c r="A269" s="1" t="s">
        <v>304</v>
      </c>
      <c r="C269" s="27" t="s">
        <v>315</v>
      </c>
      <c r="D269" s="27" t="s">
        <v>13</v>
      </c>
      <c r="E269" s="30"/>
      <c r="F269" s="31"/>
      <c r="G269" s="30"/>
      <c r="H269" s="30" t="s">
        <v>61</v>
      </c>
      <c r="I269" s="31" t="n">
        <v>1.85</v>
      </c>
      <c r="J269" s="30" t="s">
        <v>288</v>
      </c>
    </row>
    <row r="270" customFormat="false" ht="12.75" hidden="false" customHeight="false" outlineLevel="0" collapsed="false">
      <c r="A270" s="1" t="s">
        <v>304</v>
      </c>
      <c r="C270" s="27" t="s">
        <v>316</v>
      </c>
      <c r="D270" s="27" t="s">
        <v>193</v>
      </c>
      <c r="E270" s="30"/>
      <c r="F270" s="31"/>
      <c r="G270" s="30"/>
      <c r="H270" s="30" t="s">
        <v>168</v>
      </c>
      <c r="I270" s="31" t="n">
        <v>0.95</v>
      </c>
      <c r="J270" s="30" t="s">
        <v>288</v>
      </c>
    </row>
    <row r="271" customFormat="false" ht="12.75" hidden="false" customHeight="false" outlineLevel="0" collapsed="false">
      <c r="A271" s="1" t="s">
        <v>304</v>
      </c>
      <c r="C271" s="27" t="s">
        <v>317</v>
      </c>
      <c r="D271" s="27" t="s">
        <v>20</v>
      </c>
      <c r="E271" s="30"/>
      <c r="F271" s="31"/>
      <c r="G271" s="30"/>
      <c r="H271" s="30" t="s">
        <v>168</v>
      </c>
      <c r="I271" s="31" t="n">
        <v>0.5</v>
      </c>
      <c r="J271" s="30" t="s">
        <v>288</v>
      </c>
    </row>
    <row r="272" customFormat="false" ht="12.75" hidden="false" customHeight="false" outlineLevel="0" collapsed="false">
      <c r="A272" s="1" t="s">
        <v>304</v>
      </c>
      <c r="C272" s="27" t="s">
        <v>318</v>
      </c>
      <c r="D272" s="27" t="s">
        <v>13</v>
      </c>
      <c r="E272" s="30"/>
      <c r="F272" s="31"/>
      <c r="G272" s="30"/>
      <c r="H272" s="30" t="s">
        <v>168</v>
      </c>
      <c r="I272" s="31" t="n">
        <v>0.5</v>
      </c>
      <c r="J272" s="30" t="s">
        <v>288</v>
      </c>
    </row>
    <row r="273" customFormat="false" ht="12.75" hidden="false" customHeight="false" outlineLevel="0" collapsed="false">
      <c r="A273" s="1" t="s">
        <v>304</v>
      </c>
      <c r="C273" s="27" t="s">
        <v>319</v>
      </c>
      <c r="D273" s="27" t="s">
        <v>79</v>
      </c>
      <c r="E273" s="30"/>
      <c r="F273" s="31"/>
      <c r="G273" s="30"/>
      <c r="H273" s="30" t="s">
        <v>168</v>
      </c>
      <c r="I273" s="31" t="n">
        <v>1.55</v>
      </c>
      <c r="J273" s="30" t="s">
        <v>288</v>
      </c>
    </row>
    <row r="274" customFormat="false" ht="12.75" hidden="false" customHeight="false" outlineLevel="0" collapsed="false">
      <c r="A274" s="1" t="s">
        <v>304</v>
      </c>
      <c r="C274" s="27" t="s">
        <v>320</v>
      </c>
      <c r="D274" s="27" t="s">
        <v>79</v>
      </c>
      <c r="E274" s="30"/>
      <c r="F274" s="31"/>
      <c r="G274" s="30"/>
      <c r="H274" s="30" t="s">
        <v>168</v>
      </c>
      <c r="I274" s="31" t="n">
        <v>0.5</v>
      </c>
      <c r="J274" s="30" t="s">
        <v>288</v>
      </c>
    </row>
    <row r="275" customFormat="false" ht="12.75" hidden="false" customHeight="false" outlineLevel="0" collapsed="false">
      <c r="A275" s="1" t="s">
        <v>304</v>
      </c>
      <c r="C275" s="27" t="s">
        <v>321</v>
      </c>
      <c r="D275" s="27" t="s">
        <v>24</v>
      </c>
      <c r="E275" s="30"/>
      <c r="F275" s="31"/>
      <c r="G275" s="30"/>
      <c r="H275" s="30" t="s">
        <v>168</v>
      </c>
      <c r="I275" s="31" t="n">
        <v>0.5</v>
      </c>
      <c r="J275" s="30" t="s">
        <v>288</v>
      </c>
    </row>
    <row r="277" customFormat="false" ht="17.35" hidden="false" customHeight="false" outlineLevel="0" collapsed="false">
      <c r="C277" s="15" t="s">
        <v>322</v>
      </c>
      <c r="D277" s="45" t="s">
        <v>1</v>
      </c>
    </row>
    <row r="278" customFormat="false" ht="12.75" hidden="false" customHeight="false" outlineLevel="0" collapsed="false">
      <c r="A278" s="1" t="s">
        <v>322</v>
      </c>
      <c r="C278" s="19" t="s">
        <v>323</v>
      </c>
      <c r="D278" s="19" t="s">
        <v>13</v>
      </c>
      <c r="E278" s="24" t="n">
        <v>1.5</v>
      </c>
      <c r="F278" s="54" t="n">
        <v>1.2</v>
      </c>
      <c r="G278" s="24" t="s">
        <v>324</v>
      </c>
      <c r="H278" s="55"/>
      <c r="I278" s="55"/>
      <c r="J278" s="55"/>
    </row>
    <row r="279" customFormat="false" ht="12.75" hidden="false" customHeight="false" outlineLevel="0" collapsed="false">
      <c r="A279" s="1" t="s">
        <v>322</v>
      </c>
      <c r="C279" s="19" t="s">
        <v>325</v>
      </c>
      <c r="D279" s="19" t="s">
        <v>13</v>
      </c>
      <c r="E279" s="24" t="n">
        <v>1.6</v>
      </c>
      <c r="F279" s="54" t="n">
        <v>2.63</v>
      </c>
      <c r="G279" s="24" t="s">
        <v>324</v>
      </c>
      <c r="H279" s="55"/>
      <c r="I279" s="55"/>
      <c r="J279" s="55"/>
    </row>
    <row r="281" customFormat="false" ht="17.35" hidden="false" customHeight="false" outlineLevel="0" collapsed="false">
      <c r="C281" s="52" t="s">
        <v>326</v>
      </c>
      <c r="D281" s="45" t="s">
        <v>1</v>
      </c>
    </row>
    <row r="282" customFormat="false" ht="12.75" hidden="false" customHeight="false" outlineLevel="0" collapsed="false">
      <c r="A282" s="1" t="s">
        <v>326</v>
      </c>
      <c r="C282" s="27" t="s">
        <v>327</v>
      </c>
      <c r="D282" s="27" t="s">
        <v>13</v>
      </c>
      <c r="E282" s="30"/>
      <c r="F282" s="31"/>
      <c r="G282" s="30"/>
      <c r="H282" s="30" t="s">
        <v>61</v>
      </c>
      <c r="I282" s="30" t="n">
        <v>2.95</v>
      </c>
      <c r="J282" s="30" t="s">
        <v>169</v>
      </c>
    </row>
    <row r="283" customFormat="false" ht="12.75" hidden="false" customHeight="false" outlineLevel="0" collapsed="false">
      <c r="A283" s="1" t="s">
        <v>326</v>
      </c>
      <c r="C283" s="27" t="s">
        <v>328</v>
      </c>
      <c r="D283" s="27" t="s">
        <v>13</v>
      </c>
      <c r="E283" s="30"/>
      <c r="F283" s="31"/>
      <c r="G283" s="30"/>
      <c r="H283" s="30" t="s">
        <v>61</v>
      </c>
      <c r="I283" s="30" t="n">
        <v>2.95</v>
      </c>
      <c r="J283" s="30" t="s">
        <v>169</v>
      </c>
    </row>
    <row r="284" customFormat="false" ht="12.75" hidden="false" customHeight="false" outlineLevel="0" collapsed="false">
      <c r="A284" s="1" t="s">
        <v>326</v>
      </c>
      <c r="C284" s="27" t="s">
        <v>329</v>
      </c>
      <c r="D284" s="27" t="s">
        <v>88</v>
      </c>
      <c r="E284" s="30"/>
      <c r="F284" s="31"/>
      <c r="G284" s="30"/>
      <c r="H284" s="30" t="s">
        <v>168</v>
      </c>
      <c r="I284" s="30" t="n">
        <v>1.75</v>
      </c>
      <c r="J284" s="30" t="s">
        <v>169</v>
      </c>
    </row>
    <row r="285" customFormat="false" ht="12.75" hidden="false" customHeight="false" outlineLevel="0" collapsed="false">
      <c r="A285" s="1" t="s">
        <v>330</v>
      </c>
      <c r="C285" s="27" t="s">
        <v>331</v>
      </c>
      <c r="D285" s="27" t="s">
        <v>20</v>
      </c>
      <c r="E285" s="30"/>
      <c r="F285" s="31"/>
      <c r="G285" s="30"/>
      <c r="H285" s="30" t="s">
        <v>61</v>
      </c>
      <c r="I285" s="30" t="n">
        <v>0.69</v>
      </c>
      <c r="J285" s="30" t="s">
        <v>169</v>
      </c>
    </row>
    <row r="286" customFormat="false" ht="12.75" hidden="false" customHeight="false" outlineLevel="0" collapsed="false">
      <c r="A286" s="1" t="s">
        <v>330</v>
      </c>
      <c r="C286" s="27" t="s">
        <v>332</v>
      </c>
      <c r="D286" s="27" t="s">
        <v>13</v>
      </c>
      <c r="E286" s="30"/>
      <c r="F286" s="31"/>
      <c r="G286" s="30"/>
      <c r="H286" s="30" t="s">
        <v>61</v>
      </c>
      <c r="I286" s="30" t="n">
        <f aca="false">0.99/75*100</f>
        <v>1.32</v>
      </c>
      <c r="J286" s="30" t="s">
        <v>169</v>
      </c>
    </row>
    <row r="287" customFormat="false" ht="12.75" hidden="false" customHeight="false" outlineLevel="0" collapsed="false">
      <c r="A287" s="1" t="s">
        <v>330</v>
      </c>
      <c r="C287" s="27" t="s">
        <v>333</v>
      </c>
      <c r="D287" s="27" t="s">
        <v>334</v>
      </c>
      <c r="E287" s="30"/>
      <c r="F287" s="31"/>
      <c r="G287" s="30"/>
      <c r="H287" s="30" t="s">
        <v>61</v>
      </c>
      <c r="I287" s="30" t="n">
        <v>0.69</v>
      </c>
      <c r="J287" s="30" t="s">
        <v>169</v>
      </c>
    </row>
    <row r="288" customFormat="false" ht="12.75" hidden="false" customHeight="false" outlineLevel="0" collapsed="false">
      <c r="A288" s="1" t="s">
        <v>330</v>
      </c>
      <c r="C288" s="27" t="s">
        <v>335</v>
      </c>
      <c r="D288" s="27" t="s">
        <v>49</v>
      </c>
      <c r="E288" s="30"/>
      <c r="F288" s="31"/>
      <c r="G288" s="30"/>
      <c r="H288" s="30" t="s">
        <v>61</v>
      </c>
      <c r="I288" s="30" t="n">
        <v>0.6</v>
      </c>
      <c r="J288" s="30" t="s">
        <v>169</v>
      </c>
    </row>
    <row r="289" customFormat="false" ht="12.75" hidden="false" customHeight="false" outlineLevel="0" collapsed="false">
      <c r="A289" s="1" t="s">
        <v>330</v>
      </c>
      <c r="C289" s="27" t="s">
        <v>336</v>
      </c>
      <c r="D289" s="27" t="s">
        <v>49</v>
      </c>
      <c r="E289" s="30"/>
      <c r="F289" s="31"/>
      <c r="G289" s="30"/>
      <c r="H289" s="30" t="s">
        <v>61</v>
      </c>
      <c r="I289" s="30" t="n">
        <v>0.6</v>
      </c>
      <c r="J289" s="30" t="s">
        <v>169</v>
      </c>
    </row>
    <row r="290" customFormat="false" ht="12.75" hidden="false" customHeight="false" outlineLevel="0" collapsed="false">
      <c r="A290" s="1" t="s">
        <v>330</v>
      </c>
      <c r="C290" s="27" t="s">
        <v>337</v>
      </c>
      <c r="D290" s="27" t="s">
        <v>88</v>
      </c>
      <c r="E290" s="30"/>
      <c r="F290" s="31"/>
      <c r="G290" s="30"/>
      <c r="H290" s="30" t="s">
        <v>61</v>
      </c>
      <c r="I290" s="30" t="n">
        <v>0.6</v>
      </c>
      <c r="J290" s="30" t="s">
        <v>169</v>
      </c>
    </row>
    <row r="291" customFormat="false" ht="12.75" hidden="false" customHeight="false" outlineLevel="0" collapsed="false">
      <c r="A291" s="1" t="s">
        <v>330</v>
      </c>
      <c r="C291" s="27" t="s">
        <v>338</v>
      </c>
      <c r="D291" s="27" t="s">
        <v>22</v>
      </c>
      <c r="E291" s="30"/>
      <c r="F291" s="31"/>
      <c r="G291" s="30"/>
      <c r="H291" s="30" t="s">
        <v>61</v>
      </c>
      <c r="I291" s="30" t="n">
        <v>0.6</v>
      </c>
      <c r="J291" s="30" t="s">
        <v>169</v>
      </c>
    </row>
    <row r="292" customFormat="false" ht="12.75" hidden="false" customHeight="false" outlineLevel="0" collapsed="false">
      <c r="A292" s="1" t="s">
        <v>330</v>
      </c>
      <c r="C292" s="27" t="s">
        <v>339</v>
      </c>
      <c r="D292" s="27" t="s">
        <v>22</v>
      </c>
      <c r="E292" s="30"/>
      <c r="F292" s="31"/>
      <c r="G292" s="30"/>
      <c r="H292" s="30" t="s">
        <v>61</v>
      </c>
      <c r="I292" s="30" t="n">
        <v>0.6</v>
      </c>
      <c r="J292" s="30" t="s">
        <v>169</v>
      </c>
    </row>
    <row r="293" customFormat="false" ht="12.75" hidden="false" customHeight="false" outlineLevel="0" collapsed="false">
      <c r="A293" s="1" t="s">
        <v>330</v>
      </c>
      <c r="C293" s="27" t="s">
        <v>340</v>
      </c>
      <c r="D293" s="56" t="s">
        <v>18</v>
      </c>
      <c r="E293" s="30"/>
      <c r="F293" s="31"/>
      <c r="G293" s="30"/>
      <c r="H293" s="30" t="s">
        <v>61</v>
      </c>
      <c r="I293" s="30" t="n">
        <v>0.6</v>
      </c>
      <c r="J293" s="30" t="s">
        <v>169</v>
      </c>
    </row>
    <row r="294" customFormat="false" ht="12.75" hidden="false" customHeight="false" outlineLevel="0" collapsed="false">
      <c r="A294" s="1" t="s">
        <v>330</v>
      </c>
      <c r="C294" s="27" t="s">
        <v>341</v>
      </c>
      <c r="D294" s="27" t="s">
        <v>13</v>
      </c>
      <c r="E294" s="30"/>
      <c r="F294" s="31"/>
      <c r="G294" s="30"/>
      <c r="H294" s="30" t="s">
        <v>61</v>
      </c>
      <c r="I294" s="30" t="n">
        <f aca="false">0.95*2</f>
        <v>1.9</v>
      </c>
      <c r="J294" s="30" t="s">
        <v>169</v>
      </c>
    </row>
    <row r="295" customFormat="false" ht="12.75" hidden="false" customHeight="false" outlineLevel="0" collapsed="false">
      <c r="A295" s="1" t="s">
        <v>330</v>
      </c>
      <c r="C295" s="27" t="s">
        <v>342</v>
      </c>
      <c r="D295" s="27" t="s">
        <v>13</v>
      </c>
      <c r="E295" s="30"/>
      <c r="F295" s="31"/>
      <c r="G295" s="30"/>
      <c r="H295" s="30" t="s">
        <v>61</v>
      </c>
      <c r="I295" s="30" t="n">
        <v>2.5</v>
      </c>
      <c r="J295" s="30" t="s">
        <v>169</v>
      </c>
    </row>
    <row r="296" customFormat="false" ht="12.75" hidden="false" customHeight="false" outlineLevel="0" collapsed="false">
      <c r="A296" s="1" t="s">
        <v>330</v>
      </c>
      <c r="C296" s="27" t="s">
        <v>343</v>
      </c>
      <c r="D296" s="27" t="s">
        <v>13</v>
      </c>
      <c r="E296" s="30"/>
      <c r="F296" s="31"/>
      <c r="G296" s="30"/>
      <c r="H296" s="30" t="s">
        <v>61</v>
      </c>
      <c r="I296" s="30" t="n">
        <v>1.7</v>
      </c>
      <c r="J296" s="30" t="s">
        <v>169</v>
      </c>
    </row>
    <row r="297" customFormat="false" ht="12.75" hidden="false" customHeight="false" outlineLevel="0" collapsed="false">
      <c r="A297" s="1" t="s">
        <v>330</v>
      </c>
      <c r="C297" s="27" t="s">
        <v>344</v>
      </c>
      <c r="D297" s="27" t="s">
        <v>79</v>
      </c>
      <c r="E297" s="30"/>
      <c r="F297" s="31"/>
      <c r="G297" s="30"/>
      <c r="H297" s="30" t="s">
        <v>61</v>
      </c>
      <c r="I297" s="30" t="n">
        <v>0.99</v>
      </c>
      <c r="J297" s="30" t="s">
        <v>169</v>
      </c>
    </row>
    <row r="298" customFormat="false" ht="12.75" hidden="false" customHeight="false" outlineLevel="0" collapsed="false">
      <c r="A298" s="1" t="s">
        <v>330</v>
      </c>
      <c r="C298" s="27" t="s">
        <v>345</v>
      </c>
      <c r="D298" s="27" t="s">
        <v>13</v>
      </c>
      <c r="E298" s="30"/>
      <c r="F298" s="31"/>
      <c r="G298" s="30"/>
      <c r="H298" s="30" t="s">
        <v>61</v>
      </c>
      <c r="I298" s="30" t="n">
        <f aca="false">0.95*2</f>
        <v>1.9</v>
      </c>
      <c r="J298" s="30" t="s">
        <v>169</v>
      </c>
    </row>
    <row r="299" customFormat="false" ht="12.75" hidden="false" customHeight="false" outlineLevel="0" collapsed="false">
      <c r="A299" s="1" t="s">
        <v>330</v>
      </c>
      <c r="C299" s="27" t="s">
        <v>346</v>
      </c>
      <c r="D299" s="27" t="s">
        <v>13</v>
      </c>
      <c r="E299" s="30"/>
      <c r="F299" s="31"/>
      <c r="G299" s="30"/>
      <c r="H299" s="30" t="s">
        <v>61</v>
      </c>
      <c r="I299" s="30" t="n">
        <v>1.9</v>
      </c>
      <c r="J299" s="30" t="s">
        <v>169</v>
      </c>
    </row>
    <row r="300" customFormat="false" ht="12.75" hidden="false" customHeight="false" outlineLevel="0" collapsed="false">
      <c r="A300" s="1" t="s">
        <v>330</v>
      </c>
      <c r="C300" s="27" t="s">
        <v>347</v>
      </c>
      <c r="D300" s="27" t="s">
        <v>193</v>
      </c>
      <c r="E300" s="30"/>
      <c r="F300" s="31"/>
      <c r="G300" s="30"/>
      <c r="H300" s="30" t="s">
        <v>61</v>
      </c>
      <c r="I300" s="30" t="n">
        <f aca="false">0.45/75*100</f>
        <v>0.6</v>
      </c>
      <c r="J300" s="30" t="s">
        <v>169</v>
      </c>
    </row>
    <row r="301" customFormat="false" ht="12.75" hidden="false" customHeight="false" outlineLevel="0" collapsed="false">
      <c r="A301" s="1" t="s">
        <v>330</v>
      </c>
      <c r="C301" s="27" t="s">
        <v>348</v>
      </c>
      <c r="D301" s="27" t="s">
        <v>16</v>
      </c>
      <c r="E301" s="30"/>
      <c r="F301" s="31"/>
      <c r="G301" s="30"/>
      <c r="H301" s="30" t="s">
        <v>61</v>
      </c>
      <c r="I301" s="30" t="n">
        <v>0.64</v>
      </c>
      <c r="J301" s="30" t="s">
        <v>169</v>
      </c>
    </row>
    <row r="302" customFormat="false" ht="12.75" hidden="false" customHeight="false" outlineLevel="0" collapsed="false">
      <c r="A302" s="1" t="s">
        <v>330</v>
      </c>
      <c r="C302" s="27" t="s">
        <v>349</v>
      </c>
      <c r="D302" s="27" t="s">
        <v>350</v>
      </c>
      <c r="E302" s="30"/>
      <c r="F302" s="31"/>
      <c r="G302" s="30"/>
      <c r="H302" s="30" t="s">
        <v>61</v>
      </c>
      <c r="I302" s="30" t="n">
        <v>0.6</v>
      </c>
      <c r="J302" s="30" t="s">
        <v>169</v>
      </c>
    </row>
    <row r="303" customFormat="false" ht="12.75" hidden="false" customHeight="false" outlineLevel="0" collapsed="false">
      <c r="A303" s="1" t="s">
        <v>351</v>
      </c>
      <c r="C303" s="27" t="s">
        <v>352</v>
      </c>
      <c r="D303" s="27" t="s">
        <v>20</v>
      </c>
      <c r="E303" s="30"/>
      <c r="F303" s="31"/>
      <c r="G303" s="30"/>
      <c r="H303" s="30" t="s">
        <v>61</v>
      </c>
      <c r="I303" s="44" t="n">
        <v>0.6</v>
      </c>
      <c r="J303" s="30" t="s">
        <v>169</v>
      </c>
    </row>
    <row r="304" customFormat="false" ht="12.75" hidden="false" customHeight="false" outlineLevel="0" collapsed="false">
      <c r="A304" s="1" t="s">
        <v>351</v>
      </c>
      <c r="C304" s="27" t="s">
        <v>353</v>
      </c>
      <c r="D304" s="27" t="s">
        <v>334</v>
      </c>
      <c r="E304" s="30"/>
      <c r="F304" s="31"/>
      <c r="G304" s="30"/>
      <c r="H304" s="30" t="s">
        <v>61</v>
      </c>
      <c r="I304" s="30" t="n">
        <v>0.69</v>
      </c>
      <c r="J304" s="30" t="s">
        <v>169</v>
      </c>
    </row>
    <row r="305" customFormat="false" ht="12.75" hidden="false" customHeight="false" outlineLevel="0" collapsed="false">
      <c r="A305" s="1" t="s">
        <v>351</v>
      </c>
      <c r="C305" s="27" t="s">
        <v>354</v>
      </c>
      <c r="D305" s="27" t="s">
        <v>49</v>
      </c>
      <c r="E305" s="30"/>
      <c r="F305" s="31"/>
      <c r="G305" s="30"/>
      <c r="H305" s="30" t="s">
        <v>61</v>
      </c>
      <c r="I305" s="30" t="n">
        <v>0.6</v>
      </c>
      <c r="J305" s="30" t="s">
        <v>169</v>
      </c>
    </row>
    <row r="306" customFormat="false" ht="12.75" hidden="false" customHeight="false" outlineLevel="0" collapsed="false">
      <c r="A306" s="1" t="s">
        <v>351</v>
      </c>
      <c r="C306" s="27" t="s">
        <v>355</v>
      </c>
      <c r="D306" s="27" t="s">
        <v>88</v>
      </c>
      <c r="E306" s="30"/>
      <c r="F306" s="31"/>
      <c r="G306" s="30"/>
      <c r="H306" s="30" t="s">
        <v>61</v>
      </c>
      <c r="I306" s="30" t="n">
        <v>0.6</v>
      </c>
      <c r="J306" s="30" t="s">
        <v>169</v>
      </c>
    </row>
    <row r="307" customFormat="false" ht="12.75" hidden="false" customHeight="false" outlineLevel="0" collapsed="false">
      <c r="A307" s="1" t="s">
        <v>351</v>
      </c>
      <c r="C307" s="27" t="s">
        <v>356</v>
      </c>
      <c r="D307" s="27" t="s">
        <v>13</v>
      </c>
      <c r="E307" s="30"/>
      <c r="F307" s="31"/>
      <c r="G307" s="30"/>
      <c r="H307" s="30" t="s">
        <v>61</v>
      </c>
      <c r="I307" s="44" t="n">
        <f aca="false">2.09/75*100</f>
        <v>2.78666666666667</v>
      </c>
      <c r="J307" s="30" t="s">
        <v>169</v>
      </c>
    </row>
    <row r="308" customFormat="false" ht="12.75" hidden="false" customHeight="false" outlineLevel="0" collapsed="false">
      <c r="A308" s="1" t="s">
        <v>351</v>
      </c>
      <c r="C308" s="27" t="s">
        <v>357</v>
      </c>
      <c r="D308" s="27" t="s">
        <v>13</v>
      </c>
      <c r="E308" s="30"/>
      <c r="F308" s="31"/>
      <c r="G308" s="30"/>
      <c r="H308" s="30" t="s">
        <v>61</v>
      </c>
      <c r="I308" s="44" t="n">
        <f aca="false">2.99/75*100</f>
        <v>3.98666666666667</v>
      </c>
      <c r="J308" s="30" t="s">
        <v>169</v>
      </c>
    </row>
    <row r="309" customFormat="false" ht="12.75" hidden="false" customHeight="false" outlineLevel="0" collapsed="false">
      <c r="A309" s="1" t="s">
        <v>351</v>
      </c>
      <c r="C309" s="27" t="s">
        <v>358</v>
      </c>
      <c r="D309" s="27" t="s">
        <v>22</v>
      </c>
      <c r="E309" s="30"/>
      <c r="F309" s="31"/>
      <c r="G309" s="30"/>
      <c r="H309" s="30" t="s">
        <v>61</v>
      </c>
      <c r="I309" s="30" t="n">
        <v>0.6</v>
      </c>
      <c r="J309" s="30" t="s">
        <v>169</v>
      </c>
    </row>
    <row r="310" customFormat="false" ht="12.75" hidden="false" customHeight="false" outlineLevel="0" collapsed="false">
      <c r="A310" s="1" t="s">
        <v>351</v>
      </c>
      <c r="C310" s="27" t="s">
        <v>359</v>
      </c>
      <c r="D310" s="56" t="s">
        <v>18</v>
      </c>
      <c r="E310" s="30"/>
      <c r="F310" s="31"/>
      <c r="G310" s="30"/>
      <c r="H310" s="30" t="s">
        <v>61</v>
      </c>
      <c r="I310" s="30" t="n">
        <v>0.6</v>
      </c>
      <c r="J310" s="30" t="s">
        <v>169</v>
      </c>
    </row>
    <row r="311" customFormat="false" ht="12.75" hidden="false" customHeight="false" outlineLevel="0" collapsed="false">
      <c r="A311" s="1" t="s">
        <v>351</v>
      </c>
      <c r="C311" s="27" t="s">
        <v>360</v>
      </c>
      <c r="D311" s="27" t="s">
        <v>13</v>
      </c>
      <c r="E311" s="30"/>
      <c r="F311" s="31"/>
      <c r="G311" s="30"/>
      <c r="H311" s="30" t="s">
        <v>61</v>
      </c>
      <c r="I311" s="44" t="n">
        <f aca="false">4.9</f>
        <v>4.9</v>
      </c>
      <c r="J311" s="30" t="s">
        <v>169</v>
      </c>
    </row>
    <row r="312" customFormat="false" ht="12.75" hidden="false" customHeight="false" outlineLevel="0" collapsed="false">
      <c r="A312" s="1" t="s">
        <v>351</v>
      </c>
      <c r="C312" s="27" t="s">
        <v>361</v>
      </c>
      <c r="D312" s="27" t="s">
        <v>13</v>
      </c>
      <c r="E312" s="30"/>
      <c r="F312" s="31"/>
      <c r="G312" s="30"/>
      <c r="H312" s="30" t="s">
        <v>61</v>
      </c>
      <c r="I312" s="44" t="n">
        <f aca="false">0.85*2</f>
        <v>1.7</v>
      </c>
      <c r="J312" s="30" t="s">
        <v>169</v>
      </c>
    </row>
    <row r="313" customFormat="false" ht="12.75" hidden="false" customHeight="false" outlineLevel="0" collapsed="false">
      <c r="A313" s="1" t="s">
        <v>351</v>
      </c>
      <c r="C313" s="27" t="s">
        <v>362</v>
      </c>
      <c r="D313" s="27" t="s">
        <v>79</v>
      </c>
      <c r="E313" s="30"/>
      <c r="F313" s="31"/>
      <c r="G313" s="30"/>
      <c r="H313" s="30" t="s">
        <v>61</v>
      </c>
      <c r="I313" s="30" t="n">
        <f aca="false">0.49*100/75</f>
        <v>0.653333333333333</v>
      </c>
      <c r="J313" s="30" t="s">
        <v>169</v>
      </c>
    </row>
    <row r="314" customFormat="false" ht="12.75" hidden="false" customHeight="false" outlineLevel="0" collapsed="false">
      <c r="A314" s="1" t="s">
        <v>351</v>
      </c>
      <c r="C314" s="27" t="s">
        <v>363</v>
      </c>
      <c r="D314" s="27" t="s">
        <v>193</v>
      </c>
      <c r="E314" s="30"/>
      <c r="F314" s="31"/>
      <c r="G314" s="30"/>
      <c r="H314" s="30" t="s">
        <v>61</v>
      </c>
      <c r="I314" s="30" t="n">
        <f aca="false">0.6/75*100</f>
        <v>0.8</v>
      </c>
      <c r="J314" s="30" t="s">
        <v>169</v>
      </c>
    </row>
    <row r="315" customFormat="false" ht="12.75" hidden="false" customHeight="false" outlineLevel="0" collapsed="false">
      <c r="A315" s="1" t="s">
        <v>351</v>
      </c>
      <c r="C315" s="27" t="s">
        <v>364</v>
      </c>
      <c r="D315" s="27" t="s">
        <v>193</v>
      </c>
      <c r="E315" s="30"/>
      <c r="F315" s="31"/>
      <c r="G315" s="30"/>
      <c r="H315" s="30" t="s">
        <v>61</v>
      </c>
      <c r="I315" s="30" t="n">
        <v>0.6</v>
      </c>
      <c r="J315" s="30" t="s">
        <v>169</v>
      </c>
    </row>
    <row r="316" customFormat="false" ht="12.75" hidden="false" customHeight="false" outlineLevel="0" collapsed="false">
      <c r="A316" s="1" t="s">
        <v>351</v>
      </c>
      <c r="C316" s="27" t="s">
        <v>365</v>
      </c>
      <c r="D316" s="27" t="s">
        <v>13</v>
      </c>
      <c r="E316" s="30"/>
      <c r="F316" s="31"/>
      <c r="G316" s="30"/>
      <c r="H316" s="30" t="s">
        <v>61</v>
      </c>
      <c r="I316" s="44" t="n">
        <f aca="false">1.79/75*100</f>
        <v>2.38666666666667</v>
      </c>
      <c r="J316" s="30" t="s">
        <v>169</v>
      </c>
    </row>
    <row r="317" customFormat="false" ht="12.75" hidden="false" customHeight="false" outlineLevel="0" collapsed="false">
      <c r="A317" s="1" t="s">
        <v>351</v>
      </c>
      <c r="C317" s="27" t="s">
        <v>366</v>
      </c>
      <c r="D317" s="27" t="s">
        <v>350</v>
      </c>
      <c r="E317" s="30"/>
      <c r="F317" s="31"/>
      <c r="G317" s="30"/>
      <c r="H317" s="30" t="s">
        <v>61</v>
      </c>
      <c r="I317" s="30" t="n">
        <v>0.6</v>
      </c>
      <c r="J317" s="30" t="s">
        <v>169</v>
      </c>
    </row>
    <row r="319" customFormat="false" ht="17.35" hidden="false" customHeight="false" outlineLevel="0" collapsed="false">
      <c r="C319" s="15" t="s">
        <v>367</v>
      </c>
      <c r="D319" s="11" t="s">
        <v>1</v>
      </c>
    </row>
    <row r="320" customFormat="false" ht="17.35" hidden="false" customHeight="false" outlineLevel="0" collapsed="false">
      <c r="C320" s="57" t="s">
        <v>368</v>
      </c>
      <c r="D320" s="11" t="s">
        <v>1</v>
      </c>
      <c r="E320" s="4"/>
    </row>
    <row r="321" customFormat="false" ht="12.75" hidden="false" customHeight="false" outlineLevel="0" collapsed="false">
      <c r="A321" s="1" t="s">
        <v>368</v>
      </c>
      <c r="C321" s="19" t="s">
        <v>369</v>
      </c>
      <c r="D321" s="19" t="s">
        <v>13</v>
      </c>
      <c r="E321" s="20" t="n">
        <v>2.1</v>
      </c>
      <c r="F321" s="21" t="n">
        <v>0.13</v>
      </c>
      <c r="G321" s="24" t="s">
        <v>40</v>
      </c>
    </row>
    <row r="322" customFormat="false" ht="12.75" hidden="false" customHeight="false" outlineLevel="0" collapsed="false">
      <c r="A322" s="1" t="s">
        <v>368</v>
      </c>
      <c r="C322" s="19" t="s">
        <v>370</v>
      </c>
      <c r="D322" s="19" t="s">
        <v>88</v>
      </c>
      <c r="E322" s="20" t="n">
        <v>2.3</v>
      </c>
      <c r="F322" s="21" t="n">
        <v>0.05</v>
      </c>
      <c r="G322" s="24" t="s">
        <v>40</v>
      </c>
    </row>
    <row r="323" customFormat="false" ht="12.75" hidden="false" customHeight="false" outlineLevel="0" collapsed="false">
      <c r="A323" s="1" t="s">
        <v>368</v>
      </c>
      <c r="C323" s="19" t="s">
        <v>371</v>
      </c>
      <c r="D323" s="19" t="s">
        <v>16</v>
      </c>
      <c r="E323" s="20" t="n">
        <v>2.3</v>
      </c>
      <c r="F323" s="21" t="n">
        <v>0.05</v>
      </c>
      <c r="G323" s="24" t="s">
        <v>40</v>
      </c>
    </row>
    <row r="324" customFormat="false" ht="12.75" hidden="false" customHeight="false" outlineLevel="0" collapsed="false">
      <c r="A324" s="1" t="s">
        <v>368</v>
      </c>
      <c r="C324" s="19" t="s">
        <v>372</v>
      </c>
      <c r="D324" s="19" t="s">
        <v>49</v>
      </c>
      <c r="E324" s="20" t="n">
        <v>2.3</v>
      </c>
      <c r="F324" s="21" t="n">
        <v>0.05</v>
      </c>
      <c r="G324" s="24" t="s">
        <v>40</v>
      </c>
    </row>
    <row r="325" customFormat="false" ht="12.75" hidden="false" customHeight="false" outlineLevel="0" collapsed="false">
      <c r="A325" s="1" t="s">
        <v>368</v>
      </c>
      <c r="C325" s="19" t="s">
        <v>373</v>
      </c>
      <c r="D325" s="19" t="s">
        <v>26</v>
      </c>
      <c r="E325" s="20" t="n">
        <v>2.3</v>
      </c>
      <c r="F325" s="21" t="n">
        <v>0.05</v>
      </c>
      <c r="G325" s="24" t="s">
        <v>40</v>
      </c>
    </row>
    <row r="326" customFormat="false" ht="12.75" hidden="false" customHeight="false" outlineLevel="0" collapsed="false">
      <c r="A326" s="1" t="s">
        <v>368</v>
      </c>
      <c r="C326" s="19" t="s">
        <v>374</v>
      </c>
      <c r="D326" s="19" t="s">
        <v>51</v>
      </c>
      <c r="E326" s="20" t="n">
        <v>2.3</v>
      </c>
      <c r="F326" s="21" t="n">
        <v>0.05</v>
      </c>
      <c r="G326" s="24" t="s">
        <v>40</v>
      </c>
    </row>
    <row r="327" customFormat="false" ht="12.75" hidden="false" customHeight="false" outlineLevel="0" collapsed="false">
      <c r="A327" s="1" t="s">
        <v>368</v>
      </c>
      <c r="C327" s="19" t="s">
        <v>375</v>
      </c>
      <c r="D327" s="19" t="s">
        <v>24</v>
      </c>
      <c r="E327" s="20" t="n">
        <v>2.3</v>
      </c>
      <c r="F327" s="21" t="n">
        <v>0.05</v>
      </c>
      <c r="G327" s="24" t="s">
        <v>40</v>
      </c>
    </row>
    <row r="328" customFormat="false" ht="12.75" hidden="false" customHeight="false" outlineLevel="0" collapsed="false">
      <c r="A328" s="1" t="s">
        <v>368</v>
      </c>
      <c r="C328" s="19" t="s">
        <v>376</v>
      </c>
      <c r="D328" s="19" t="s">
        <v>20</v>
      </c>
      <c r="E328" s="20" t="n">
        <v>2.4</v>
      </c>
      <c r="F328" s="21" t="n">
        <v>0.05</v>
      </c>
      <c r="G328" s="24" t="s">
        <v>40</v>
      </c>
    </row>
    <row r="329" customFormat="false" ht="12.75" hidden="false" customHeight="false" outlineLevel="0" collapsed="false">
      <c r="A329" s="1" t="s">
        <v>368</v>
      </c>
      <c r="C329" s="19" t="s">
        <v>377</v>
      </c>
      <c r="D329" s="19" t="s">
        <v>79</v>
      </c>
      <c r="E329" s="20" t="n">
        <v>2.5</v>
      </c>
      <c r="F329" s="21" t="n">
        <v>0.05</v>
      </c>
      <c r="G329" s="24" t="s">
        <v>40</v>
      </c>
    </row>
    <row r="331" customFormat="false" ht="17.35" hidden="false" customHeight="false" outlineLevel="0" collapsed="false">
      <c r="C331" s="57" t="s">
        <v>378</v>
      </c>
      <c r="D331" s="11" t="s">
        <v>1</v>
      </c>
      <c r="E331" s="4"/>
    </row>
    <row r="332" customFormat="false" ht="12.75" hidden="false" customHeight="false" outlineLevel="0" collapsed="false">
      <c r="A332" s="1" t="s">
        <v>378</v>
      </c>
      <c r="B332" s="1" t="s">
        <v>86</v>
      </c>
      <c r="C332" s="19" t="s">
        <v>370</v>
      </c>
      <c r="D332" s="19" t="s">
        <v>88</v>
      </c>
      <c r="E332" s="20" t="n">
        <v>2.2</v>
      </c>
      <c r="F332" s="21" t="n">
        <v>0.03</v>
      </c>
      <c r="G332" s="24" t="s">
        <v>40</v>
      </c>
    </row>
    <row r="333" customFormat="false" ht="12.75" hidden="false" customHeight="false" outlineLevel="0" collapsed="false">
      <c r="A333" s="1" t="s">
        <v>378</v>
      </c>
      <c r="C333" s="19" t="s">
        <v>379</v>
      </c>
      <c r="D333" s="19" t="s">
        <v>18</v>
      </c>
      <c r="E333" s="20" t="n">
        <v>2.4</v>
      </c>
      <c r="F333" s="21" t="n">
        <v>0.03</v>
      </c>
      <c r="G333" s="24" t="s">
        <v>40</v>
      </c>
    </row>
    <row r="334" customFormat="false" ht="12.75" hidden="false" customHeight="false" outlineLevel="0" collapsed="false">
      <c r="A334" s="1" t="s">
        <v>378</v>
      </c>
      <c r="C334" s="19" t="s">
        <v>380</v>
      </c>
      <c r="D334" s="19" t="s">
        <v>16</v>
      </c>
      <c r="E334" s="20" t="n">
        <v>2.4</v>
      </c>
      <c r="F334" s="21" t="n">
        <v>0.03</v>
      </c>
      <c r="G334" s="24" t="s">
        <v>40</v>
      </c>
    </row>
    <row r="335" customFormat="false" ht="12.75" hidden="false" customHeight="false" outlineLevel="0" collapsed="false">
      <c r="A335" s="1" t="s">
        <v>378</v>
      </c>
      <c r="C335" s="19" t="s">
        <v>381</v>
      </c>
      <c r="D335" s="19" t="s">
        <v>26</v>
      </c>
      <c r="E335" s="20" t="n">
        <v>2.4</v>
      </c>
      <c r="F335" s="21" t="n">
        <v>0.03</v>
      </c>
      <c r="G335" s="24" t="s">
        <v>40</v>
      </c>
    </row>
    <row r="336" customFormat="false" ht="12.75" hidden="false" customHeight="false" outlineLevel="0" collapsed="false">
      <c r="A336" s="1" t="s">
        <v>378</v>
      </c>
      <c r="C336" s="19" t="s">
        <v>382</v>
      </c>
      <c r="D336" s="19" t="s">
        <v>79</v>
      </c>
      <c r="E336" s="20" t="n">
        <v>2.4</v>
      </c>
      <c r="F336" s="21" t="n">
        <v>0.03</v>
      </c>
      <c r="G336" s="24" t="s">
        <v>40</v>
      </c>
    </row>
    <row r="338" customFormat="false" ht="17.35" hidden="false" customHeight="false" outlineLevel="0" collapsed="false">
      <c r="C338" s="57" t="s">
        <v>383</v>
      </c>
      <c r="D338" s="11" t="s">
        <v>1</v>
      </c>
    </row>
    <row r="339" customFormat="false" ht="12.75" hidden="false" customHeight="false" outlineLevel="0" collapsed="false">
      <c r="A339" s="1" t="s">
        <v>383</v>
      </c>
      <c r="C339" s="19" t="s">
        <v>384</v>
      </c>
      <c r="D339" s="19" t="s">
        <v>20</v>
      </c>
      <c r="E339" s="20" t="n">
        <v>2.1</v>
      </c>
      <c r="F339" s="21" t="n">
        <v>0.07</v>
      </c>
      <c r="G339" s="24" t="s">
        <v>385</v>
      </c>
    </row>
    <row r="340" customFormat="false" ht="12.75" hidden="false" customHeight="false" outlineLevel="0" collapsed="false">
      <c r="A340" s="1" t="s">
        <v>383</v>
      </c>
      <c r="C340" s="19" t="s">
        <v>386</v>
      </c>
      <c r="D340" s="19" t="s">
        <v>88</v>
      </c>
      <c r="E340" s="20" t="n">
        <v>2.5</v>
      </c>
      <c r="F340" s="21" t="n">
        <v>0.07</v>
      </c>
      <c r="G340" s="24" t="s">
        <v>385</v>
      </c>
    </row>
    <row r="341" customFormat="false" ht="12.75" hidden="false" customHeight="false" outlineLevel="0" collapsed="false">
      <c r="A341" s="1" t="s">
        <v>383</v>
      </c>
      <c r="C341" s="19" t="s">
        <v>387</v>
      </c>
      <c r="D341" s="19" t="s">
        <v>16</v>
      </c>
      <c r="E341" s="20" t="n">
        <v>2.5</v>
      </c>
      <c r="F341" s="21" t="n">
        <v>0.07</v>
      </c>
      <c r="G341" s="24" t="s">
        <v>385</v>
      </c>
    </row>
    <row r="342" customFormat="false" ht="12.75" hidden="false" customHeight="false" outlineLevel="0" collapsed="false">
      <c r="A342" s="1" t="s">
        <v>383</v>
      </c>
      <c r="C342" s="19" t="s">
        <v>388</v>
      </c>
      <c r="D342" s="19" t="s">
        <v>26</v>
      </c>
      <c r="E342" s="20" t="n">
        <v>2.5</v>
      </c>
      <c r="F342" s="21" t="n">
        <v>0.07</v>
      </c>
      <c r="G342" s="24" t="s">
        <v>385</v>
      </c>
    </row>
    <row r="343" customFormat="false" ht="12.75" hidden="false" customHeight="false" outlineLevel="0" collapsed="false">
      <c r="A343" s="1" t="s">
        <v>383</v>
      </c>
      <c r="C343" s="19" t="s">
        <v>389</v>
      </c>
      <c r="D343" s="19" t="s">
        <v>390</v>
      </c>
      <c r="E343" s="20" t="n">
        <v>2.5</v>
      </c>
      <c r="F343" s="21" t="n">
        <v>0.07</v>
      </c>
      <c r="G343" s="24" t="s">
        <v>385</v>
      </c>
    </row>
    <row r="344" customFormat="false" ht="12.75" hidden="false" customHeight="false" outlineLevel="0" collapsed="false">
      <c r="A344" s="1" t="s">
        <v>383</v>
      </c>
      <c r="C344" s="19" t="s">
        <v>391</v>
      </c>
      <c r="D344" s="19" t="s">
        <v>49</v>
      </c>
      <c r="E344" s="20" t="n">
        <v>2.1</v>
      </c>
      <c r="F344" s="21" t="n">
        <v>0.07</v>
      </c>
      <c r="G344" s="24" t="s">
        <v>392</v>
      </c>
    </row>
    <row r="345" customFormat="false" ht="12.75" hidden="false" customHeight="false" outlineLevel="0" collapsed="false">
      <c r="A345" s="1" t="s">
        <v>383</v>
      </c>
      <c r="C345" s="19" t="s">
        <v>393</v>
      </c>
      <c r="D345" s="19" t="s">
        <v>79</v>
      </c>
      <c r="E345" s="20" t="n">
        <v>2.1</v>
      </c>
      <c r="F345" s="21" t="n">
        <v>0.08</v>
      </c>
      <c r="G345" s="24" t="s">
        <v>392</v>
      </c>
    </row>
    <row r="346" customFormat="false" ht="12.75" hidden="false" customHeight="false" outlineLevel="0" collapsed="false">
      <c r="A346" s="1" t="s">
        <v>383</v>
      </c>
      <c r="C346" s="19" t="s">
        <v>394</v>
      </c>
      <c r="D346" s="19" t="s">
        <v>22</v>
      </c>
      <c r="E346" s="20" t="n">
        <v>2.2</v>
      </c>
      <c r="F346" s="21" t="n">
        <v>0.07</v>
      </c>
      <c r="G346" s="24" t="s">
        <v>392</v>
      </c>
    </row>
    <row r="347" customFormat="false" ht="12.75" hidden="false" customHeight="false" outlineLevel="0" collapsed="false">
      <c r="A347" s="1" t="s">
        <v>383</v>
      </c>
      <c r="C347" s="19" t="s">
        <v>395</v>
      </c>
      <c r="D347" s="19" t="s">
        <v>18</v>
      </c>
      <c r="E347" s="20" t="n">
        <v>2.2</v>
      </c>
      <c r="F347" s="21" t="n">
        <v>0.07</v>
      </c>
      <c r="G347" s="24" t="s">
        <v>392</v>
      </c>
    </row>
    <row r="348" customFormat="false" ht="12.75" hidden="false" customHeight="false" outlineLevel="0" collapsed="false">
      <c r="A348" s="1" t="s">
        <v>383</v>
      </c>
      <c r="C348" s="19" t="s">
        <v>396</v>
      </c>
      <c r="D348" s="19" t="s">
        <v>18</v>
      </c>
      <c r="E348" s="20" t="n">
        <v>2.2</v>
      </c>
      <c r="F348" s="21" t="n">
        <v>0.07</v>
      </c>
      <c r="G348" s="24" t="s">
        <v>392</v>
      </c>
    </row>
    <row r="349" customFormat="false" ht="12.75" hidden="false" customHeight="false" outlineLevel="0" collapsed="false">
      <c r="A349" s="1" t="s">
        <v>383</v>
      </c>
      <c r="C349" s="19" t="s">
        <v>397</v>
      </c>
      <c r="D349" s="19" t="s">
        <v>51</v>
      </c>
      <c r="E349" s="20" t="n">
        <v>2.2</v>
      </c>
      <c r="F349" s="21" t="n">
        <v>0.07</v>
      </c>
      <c r="G349" s="24" t="s">
        <v>392</v>
      </c>
    </row>
    <row r="350" customFormat="false" ht="12.75" hidden="false" customHeight="false" outlineLevel="0" collapsed="false">
      <c r="A350" s="1" t="s">
        <v>383</v>
      </c>
      <c r="C350" s="19" t="s">
        <v>398</v>
      </c>
      <c r="D350" s="19" t="s">
        <v>24</v>
      </c>
      <c r="E350" s="20" t="n">
        <v>2.2</v>
      </c>
      <c r="F350" s="21" t="n">
        <v>0.07</v>
      </c>
      <c r="G350" s="24" t="s">
        <v>392</v>
      </c>
    </row>
    <row r="351" customFormat="false" ht="12.75" hidden="false" customHeight="false" outlineLevel="0" collapsed="false">
      <c r="A351" s="1" t="s">
        <v>383</v>
      </c>
      <c r="C351" s="19" t="s">
        <v>399</v>
      </c>
      <c r="D351" s="19" t="s">
        <v>13</v>
      </c>
      <c r="E351" s="20" t="n">
        <v>2.5</v>
      </c>
      <c r="F351" s="21" t="n">
        <v>0.17</v>
      </c>
      <c r="G351" s="24" t="s">
        <v>392</v>
      </c>
    </row>
    <row r="352" customFormat="false" ht="12.75" hidden="false" customHeight="false" outlineLevel="0" collapsed="false">
      <c r="A352" s="1" t="s">
        <v>383</v>
      </c>
      <c r="C352" s="19" t="s">
        <v>400</v>
      </c>
      <c r="D352" s="19" t="s">
        <v>13</v>
      </c>
      <c r="E352" s="20" t="n">
        <v>2.5</v>
      </c>
      <c r="F352" s="21" t="n">
        <v>0.21</v>
      </c>
      <c r="G352" s="24" t="s">
        <v>392</v>
      </c>
    </row>
    <row r="354" customFormat="false" ht="17.35" hidden="false" customHeight="false" outlineLevel="0" collapsed="false">
      <c r="C354" s="15" t="s">
        <v>401</v>
      </c>
      <c r="D354" s="11" t="s">
        <v>1</v>
      </c>
      <c r="E354" s="4"/>
    </row>
    <row r="355" customFormat="false" ht="12.75" hidden="false" customHeight="false" outlineLevel="0" collapsed="false">
      <c r="A355" s="18" t="s">
        <v>401</v>
      </c>
      <c r="B355" s="18"/>
      <c r="C355" s="19" t="s">
        <v>402</v>
      </c>
      <c r="D355" s="19" t="s">
        <v>403</v>
      </c>
      <c r="E355" s="20" t="n">
        <v>2.3</v>
      </c>
      <c r="F355" s="21"/>
      <c r="G355" s="22" t="s">
        <v>404</v>
      </c>
    </row>
    <row r="356" customFormat="false" ht="12.75" hidden="false" customHeight="false" outlineLevel="0" collapsed="false">
      <c r="A356" s="18" t="s">
        <v>401</v>
      </c>
      <c r="C356" s="19" t="s">
        <v>405</v>
      </c>
      <c r="D356" s="19" t="s">
        <v>406</v>
      </c>
      <c r="E356" s="24" t="n">
        <v>2.7</v>
      </c>
      <c r="F356" s="58"/>
      <c r="G356" s="22" t="s">
        <v>404</v>
      </c>
      <c r="H356" s="1"/>
      <c r="I356" s="1"/>
      <c r="J356" s="1"/>
    </row>
    <row r="357" customFormat="false" ht="12.75" hidden="false" customHeight="false" outlineLevel="0" collapsed="false">
      <c r="A357" s="18" t="s">
        <v>401</v>
      </c>
      <c r="C357" s="19" t="s">
        <v>407</v>
      </c>
      <c r="D357" s="19" t="s">
        <v>408</v>
      </c>
      <c r="E357" s="24" t="n">
        <v>2.8</v>
      </c>
      <c r="F357" s="58"/>
      <c r="G357" s="22" t="s">
        <v>404</v>
      </c>
      <c r="H357" s="1"/>
      <c r="I357" s="1"/>
      <c r="J357" s="1"/>
    </row>
    <row r="358" customFormat="false" ht="12.75" hidden="false" customHeight="false" outlineLevel="0" collapsed="false">
      <c r="A358" s="18" t="s">
        <v>401</v>
      </c>
      <c r="C358" s="19" t="s">
        <v>409</v>
      </c>
      <c r="D358" s="19" t="s">
        <v>408</v>
      </c>
      <c r="E358" s="24" t="n">
        <v>2.9</v>
      </c>
      <c r="F358" s="58"/>
      <c r="G358" s="22" t="s">
        <v>404</v>
      </c>
      <c r="H358" s="1"/>
      <c r="I358" s="1"/>
      <c r="J358" s="1"/>
    </row>
    <row r="360" customFormat="false" ht="17.35" hidden="false" customHeight="false" outlineLevel="0" collapsed="false">
      <c r="C360" s="15" t="s">
        <v>410</v>
      </c>
      <c r="D360" s="11" t="s">
        <v>1</v>
      </c>
      <c r="E360" s="1"/>
      <c r="F360" s="59"/>
      <c r="G360" s="1"/>
      <c r="H360" s="1"/>
      <c r="I360" s="1"/>
      <c r="J360" s="1"/>
    </row>
    <row r="361" customFormat="false" ht="12.75" hidden="false" customHeight="false" outlineLevel="0" collapsed="false">
      <c r="C361" s="27" t="s">
        <v>411</v>
      </c>
      <c r="D361" s="27" t="s">
        <v>13</v>
      </c>
      <c r="E361" s="49"/>
      <c r="F361" s="60"/>
      <c r="G361" s="49"/>
      <c r="H361" s="30" t="s">
        <v>61</v>
      </c>
      <c r="I361" s="44" t="n">
        <f aca="false">5.45/2</f>
        <v>2.725</v>
      </c>
      <c r="J361" s="30" t="s">
        <v>112</v>
      </c>
    </row>
    <row r="362" customFormat="false" ht="12.75" hidden="false" customHeight="false" outlineLevel="0" collapsed="false">
      <c r="A362" s="1" t="s">
        <v>410</v>
      </c>
      <c r="C362" s="27" t="s">
        <v>412</v>
      </c>
      <c r="D362" s="27" t="s">
        <v>13</v>
      </c>
      <c r="E362" s="49"/>
      <c r="F362" s="60"/>
      <c r="G362" s="49"/>
      <c r="H362" s="30" t="s">
        <v>61</v>
      </c>
      <c r="I362" s="44" t="n">
        <f aca="false">5.95/2.55</f>
        <v>2.33333333333333</v>
      </c>
      <c r="J362" s="30" t="s">
        <v>112</v>
      </c>
    </row>
    <row r="363" customFormat="false" ht="12.75" hidden="false" customHeight="false" outlineLevel="0" collapsed="false">
      <c r="A363" s="1" t="s">
        <v>410</v>
      </c>
      <c r="C363" s="27" t="s">
        <v>413</v>
      </c>
      <c r="D363" s="27" t="s">
        <v>13</v>
      </c>
      <c r="E363" s="49"/>
      <c r="F363" s="60"/>
      <c r="G363" s="49"/>
      <c r="H363" s="30" t="s">
        <v>168</v>
      </c>
      <c r="I363" s="44" t="n">
        <f aca="false">6.95/2</f>
        <v>3.475</v>
      </c>
      <c r="J363" s="30" t="s">
        <v>112</v>
      </c>
    </row>
    <row r="364" customFormat="false" ht="12.75" hidden="false" customHeight="false" outlineLevel="0" collapsed="false">
      <c r="A364" s="1" t="s">
        <v>410</v>
      </c>
    </row>
    <row r="366" customFormat="false" ht="17.35" hidden="false" customHeight="false" outlineLevel="0" collapsed="false">
      <c r="C366" s="15" t="s">
        <v>414</v>
      </c>
      <c r="D366" s="11" t="s">
        <v>1</v>
      </c>
      <c r="E366" s="1"/>
      <c r="F366" s="59"/>
      <c r="G366" s="1"/>
      <c r="H366" s="1"/>
      <c r="I366" s="1"/>
      <c r="J366" s="1"/>
    </row>
    <row r="367" customFormat="false" ht="12.75" hidden="false" customHeight="false" outlineLevel="0" collapsed="false">
      <c r="A367" s="1" t="s">
        <v>414</v>
      </c>
      <c r="C367" s="27" t="s">
        <v>415</v>
      </c>
      <c r="D367" s="27" t="s">
        <v>13</v>
      </c>
      <c r="E367" s="49"/>
      <c r="F367" s="60"/>
      <c r="G367" s="49"/>
      <c r="H367" s="30" t="s">
        <v>61</v>
      </c>
      <c r="I367" s="44" t="n">
        <f aca="false">8.99/0.5</f>
        <v>17.98</v>
      </c>
      <c r="J367" s="30" t="s">
        <v>169</v>
      </c>
    </row>
    <row r="368" customFormat="false" ht="12.75" hidden="false" customHeight="false" outlineLevel="0" collapsed="false">
      <c r="A368" s="1" t="s">
        <v>414</v>
      </c>
      <c r="C368" s="27" t="s">
        <v>416</v>
      </c>
      <c r="D368" s="49" t="s">
        <v>88</v>
      </c>
      <c r="E368" s="49"/>
      <c r="F368" s="60"/>
      <c r="G368" s="49"/>
      <c r="H368" s="30" t="s">
        <v>168</v>
      </c>
      <c r="I368" s="44" t="n">
        <f aca="false">1.95/0.5</f>
        <v>3.9</v>
      </c>
      <c r="J368" s="30" t="s">
        <v>169</v>
      </c>
    </row>
    <row r="369" customFormat="false" ht="12.75" hidden="false" customHeight="false" outlineLevel="0" collapsed="false">
      <c r="A369" s="1" t="s">
        <v>414</v>
      </c>
      <c r="C369" s="27" t="s">
        <v>417</v>
      </c>
      <c r="D369" s="27" t="s">
        <v>193</v>
      </c>
      <c r="E369" s="49"/>
      <c r="F369" s="60"/>
      <c r="G369" s="49"/>
      <c r="H369" s="30" t="s">
        <v>168</v>
      </c>
      <c r="I369" s="44" t="n">
        <f aca="false">2.15/0.5</f>
        <v>4.3</v>
      </c>
      <c r="J369" s="30" t="s">
        <v>169</v>
      </c>
    </row>
    <row r="370" customFormat="false" ht="12.75" hidden="false" customHeight="false" outlineLevel="0" collapsed="false">
      <c r="A370" s="1" t="s">
        <v>414</v>
      </c>
      <c r="C370" s="27" t="s">
        <v>418</v>
      </c>
      <c r="D370" s="27" t="s">
        <v>79</v>
      </c>
      <c r="E370" s="49"/>
      <c r="F370" s="60"/>
      <c r="G370" s="49"/>
      <c r="H370" s="30" t="s">
        <v>168</v>
      </c>
      <c r="I370" s="44" t="n">
        <f aca="false">1.99/0.5</f>
        <v>3.98</v>
      </c>
      <c r="J370" s="30" t="s">
        <v>169</v>
      </c>
    </row>
    <row r="371" customFormat="false" ht="12.75" hidden="false" customHeight="false" outlineLevel="0" collapsed="false">
      <c r="A371" s="1" t="s">
        <v>414</v>
      </c>
      <c r="C371" s="27" t="s">
        <v>419</v>
      </c>
      <c r="D371" s="27" t="s">
        <v>13</v>
      </c>
      <c r="E371" s="49"/>
      <c r="F371" s="60"/>
      <c r="G371" s="49"/>
      <c r="H371" s="30" t="s">
        <v>168</v>
      </c>
      <c r="I371" s="44" t="n">
        <f aca="false">7.49/0.5</f>
        <v>14.98</v>
      </c>
      <c r="J371" s="30" t="s">
        <v>169</v>
      </c>
    </row>
    <row r="373" customFormat="false" ht="17.35" hidden="false" customHeight="false" outlineLevel="0" collapsed="false">
      <c r="C373" s="15" t="s">
        <v>420</v>
      </c>
      <c r="D373" s="11" t="s">
        <v>1</v>
      </c>
    </row>
    <row r="374" customFormat="false" ht="12.75" hidden="false" customHeight="false" outlineLevel="0" collapsed="false">
      <c r="A374" s="1" t="s">
        <v>420</v>
      </c>
      <c r="C374" s="27" t="s">
        <v>421</v>
      </c>
      <c r="D374" s="27" t="s">
        <v>79</v>
      </c>
      <c r="E374" s="27"/>
      <c r="F374" s="29"/>
      <c r="G374" s="27"/>
      <c r="H374" s="30" t="s">
        <v>61</v>
      </c>
      <c r="I374" s="44" t="n">
        <v>1.99</v>
      </c>
      <c r="J374" s="30" t="s">
        <v>40</v>
      </c>
    </row>
    <row r="375" customFormat="false" ht="12.75" hidden="false" customHeight="false" outlineLevel="0" collapsed="false">
      <c r="A375" s="1" t="s">
        <v>420</v>
      </c>
      <c r="C375" s="27" t="s">
        <v>422</v>
      </c>
      <c r="D375" s="49" t="s">
        <v>88</v>
      </c>
      <c r="E375" s="27"/>
      <c r="F375" s="29"/>
      <c r="G375" s="27"/>
      <c r="H375" s="30" t="s">
        <v>61</v>
      </c>
      <c r="I375" s="44" t="n">
        <v>1.95</v>
      </c>
      <c r="J375" s="30" t="s">
        <v>40</v>
      </c>
    </row>
    <row r="376" customFormat="false" ht="12.75" hidden="false" customHeight="false" outlineLevel="0" collapsed="false">
      <c r="A376" s="1" t="s">
        <v>420</v>
      </c>
      <c r="C376" s="27" t="s">
        <v>423</v>
      </c>
      <c r="D376" s="27" t="s">
        <v>13</v>
      </c>
      <c r="E376" s="27"/>
      <c r="F376" s="29"/>
      <c r="G376" s="27"/>
      <c r="H376" s="30" t="s">
        <v>61</v>
      </c>
      <c r="I376" s="44" t="n">
        <v>2.99</v>
      </c>
      <c r="J376" s="30" t="s">
        <v>40</v>
      </c>
    </row>
    <row r="377" customFormat="false" ht="12.75" hidden="false" customHeight="false" outlineLevel="0" collapsed="false">
      <c r="A377" s="1" t="s">
        <v>420</v>
      </c>
      <c r="C377" s="27" t="s">
        <v>424</v>
      </c>
      <c r="D377" s="27" t="s">
        <v>13</v>
      </c>
      <c r="E377" s="27"/>
      <c r="F377" s="29"/>
      <c r="G377" s="27"/>
      <c r="H377" s="30" t="s">
        <v>61</v>
      </c>
      <c r="I377" s="44" t="n">
        <v>2.99</v>
      </c>
      <c r="J377" s="30" t="s">
        <v>40</v>
      </c>
    </row>
    <row r="378" customFormat="false" ht="12.75" hidden="false" customHeight="false" outlineLevel="0" collapsed="false">
      <c r="A378" s="1" t="s">
        <v>420</v>
      </c>
      <c r="C378" s="27" t="s">
        <v>425</v>
      </c>
      <c r="D378" s="27" t="s">
        <v>13</v>
      </c>
      <c r="E378" s="27"/>
      <c r="F378" s="29"/>
      <c r="G378" s="27"/>
      <c r="H378" s="30" t="s">
        <v>61</v>
      </c>
      <c r="I378" s="44" t="n">
        <v>2.95</v>
      </c>
      <c r="J378" s="30" t="s">
        <v>40</v>
      </c>
    </row>
    <row r="379" customFormat="false" ht="12.75" hidden="false" customHeight="false" outlineLevel="0" collapsed="false">
      <c r="A379" s="1" t="s">
        <v>420</v>
      </c>
      <c r="C379" s="27" t="s">
        <v>426</v>
      </c>
      <c r="D379" s="27" t="s">
        <v>193</v>
      </c>
      <c r="E379" s="27"/>
      <c r="F379" s="29"/>
      <c r="G379" s="27"/>
      <c r="H379" s="30" t="s">
        <v>61</v>
      </c>
      <c r="I379" s="44" t="n">
        <v>1.95</v>
      </c>
      <c r="J379" s="30" t="s">
        <v>40</v>
      </c>
    </row>
    <row r="380" customFormat="false" ht="12.75" hidden="false" customHeight="false" outlineLevel="0" collapsed="false">
      <c r="A380" s="1" t="s">
        <v>420</v>
      </c>
      <c r="C380" s="27" t="s">
        <v>427</v>
      </c>
      <c r="D380" s="27" t="s">
        <v>193</v>
      </c>
      <c r="E380" s="27"/>
      <c r="F380" s="29"/>
      <c r="G380" s="27"/>
      <c r="H380" s="30" t="s">
        <v>61</v>
      </c>
      <c r="I380" s="44" t="n">
        <v>0.56</v>
      </c>
      <c r="J380" s="30" t="s">
        <v>40</v>
      </c>
    </row>
    <row r="381" customFormat="false" ht="12.75" hidden="false" customHeight="false" outlineLevel="0" collapsed="false">
      <c r="A381" s="1" t="s">
        <v>420</v>
      </c>
      <c r="C381" s="27" t="s">
        <v>428</v>
      </c>
      <c r="D381" s="27" t="s">
        <v>20</v>
      </c>
      <c r="E381" s="27"/>
      <c r="F381" s="29"/>
      <c r="G381" s="27"/>
      <c r="H381" s="30" t="s">
        <v>61</v>
      </c>
      <c r="I381" s="44" t="n">
        <v>0.51</v>
      </c>
      <c r="J381" s="30" t="s">
        <v>40</v>
      </c>
    </row>
    <row r="382" customFormat="false" ht="12.75" hidden="false" customHeight="false" outlineLevel="0" collapsed="false">
      <c r="A382" s="1" t="s">
        <v>420</v>
      </c>
      <c r="C382" s="27" t="s">
        <v>429</v>
      </c>
      <c r="D382" s="27" t="s">
        <v>334</v>
      </c>
      <c r="E382" s="27"/>
      <c r="F382" s="29"/>
      <c r="G382" s="27"/>
      <c r="H382" s="30" t="s">
        <v>61</v>
      </c>
      <c r="I382" s="44" t="n">
        <v>0.63</v>
      </c>
      <c r="J382" s="30" t="s">
        <v>40</v>
      </c>
    </row>
    <row r="383" customFormat="false" ht="12.75" hidden="false" customHeight="false" outlineLevel="0" collapsed="false">
      <c r="A383" s="1" t="s">
        <v>420</v>
      </c>
      <c r="C383" s="27" t="s">
        <v>430</v>
      </c>
      <c r="D383" s="27" t="s">
        <v>49</v>
      </c>
      <c r="E383" s="27"/>
      <c r="F383" s="29"/>
      <c r="G383" s="27"/>
      <c r="H383" s="30" t="s">
        <v>61</v>
      </c>
      <c r="I383" s="44" t="n">
        <v>0.51</v>
      </c>
      <c r="J383" s="30" t="s">
        <v>40</v>
      </c>
    </row>
    <row r="384" customFormat="false" ht="12.75" hidden="false" customHeight="false" outlineLevel="0" collapsed="false">
      <c r="A384" s="1" t="s">
        <v>420</v>
      </c>
      <c r="C384" s="27" t="s">
        <v>431</v>
      </c>
      <c r="D384" s="27" t="s">
        <v>13</v>
      </c>
      <c r="E384" s="27"/>
      <c r="F384" s="29"/>
      <c r="G384" s="27"/>
      <c r="H384" s="30" t="s">
        <v>61</v>
      </c>
      <c r="I384" s="44" t="n">
        <v>1.45</v>
      </c>
      <c r="J384" s="30" t="s">
        <v>40</v>
      </c>
    </row>
    <row r="385" customFormat="false" ht="12.75" hidden="false" customHeight="false" outlineLevel="0" collapsed="false">
      <c r="A385" s="1" t="s">
        <v>420</v>
      </c>
      <c r="C385" s="27" t="s">
        <v>432</v>
      </c>
      <c r="D385" s="27" t="s">
        <v>16</v>
      </c>
      <c r="E385" s="27"/>
      <c r="F385" s="29"/>
      <c r="G385" s="27"/>
      <c r="H385" s="30" t="s">
        <v>61</v>
      </c>
      <c r="I385" s="44" t="n">
        <v>0.51</v>
      </c>
      <c r="J385" s="30" t="s">
        <v>40</v>
      </c>
    </row>
    <row r="386" customFormat="false" ht="12.75" hidden="false" customHeight="false" outlineLevel="0" collapsed="false">
      <c r="A386" s="1" t="s">
        <v>420</v>
      </c>
      <c r="C386" s="27" t="s">
        <v>433</v>
      </c>
      <c r="D386" s="27" t="s">
        <v>26</v>
      </c>
      <c r="E386" s="27"/>
      <c r="F386" s="29"/>
      <c r="G386" s="27"/>
      <c r="H386" s="30" t="s">
        <v>61</v>
      </c>
      <c r="I386" s="44" t="n">
        <v>0.51</v>
      </c>
      <c r="J386" s="30" t="s">
        <v>40</v>
      </c>
    </row>
    <row r="387" customFormat="false" ht="12.75" hidden="false" customHeight="false" outlineLevel="0" collapsed="false">
      <c r="A387" s="1" t="s">
        <v>420</v>
      </c>
      <c r="C387" s="27" t="s">
        <v>434</v>
      </c>
      <c r="D387" s="27" t="s">
        <v>53</v>
      </c>
      <c r="E387" s="27"/>
      <c r="F387" s="29"/>
      <c r="G387" s="27"/>
      <c r="H387" s="30" t="s">
        <v>61</v>
      </c>
      <c r="I387" s="44" t="n">
        <v>0.71</v>
      </c>
      <c r="J387" s="30" t="s">
        <v>40</v>
      </c>
    </row>
    <row r="388" customFormat="false" ht="12.75" hidden="false" customHeight="false" outlineLevel="0" collapsed="false">
      <c r="A388" s="1" t="s">
        <v>420</v>
      </c>
      <c r="C388" s="27" t="s">
        <v>435</v>
      </c>
      <c r="D388" s="27" t="s">
        <v>436</v>
      </c>
      <c r="E388" s="27"/>
      <c r="F388" s="29"/>
      <c r="G388" s="27"/>
      <c r="H388" s="30" t="s">
        <v>61</v>
      </c>
      <c r="I388" s="44" t="n">
        <v>0.51</v>
      </c>
      <c r="J388" s="30" t="s">
        <v>40</v>
      </c>
    </row>
    <row r="390" customFormat="false" ht="17.35" hidden="false" customHeight="false" outlineLevel="0" collapsed="false">
      <c r="C390" s="15" t="s">
        <v>437</v>
      </c>
      <c r="D390" s="11" t="s">
        <v>1</v>
      </c>
      <c r="J390" s="1"/>
    </row>
    <row r="391" customFormat="false" ht="12.75" hidden="false" customHeight="false" outlineLevel="0" collapsed="false">
      <c r="A391" s="1" t="s">
        <v>438</v>
      </c>
      <c r="C391" s="27" t="s">
        <v>439</v>
      </c>
      <c r="D391" s="27" t="s">
        <v>77</v>
      </c>
      <c r="E391" s="27"/>
      <c r="F391" s="29"/>
      <c r="G391" s="27"/>
      <c r="H391" s="30" t="s">
        <v>61</v>
      </c>
      <c r="I391" s="44" t="n">
        <f aca="false">1.4/0.8</f>
        <v>1.75</v>
      </c>
      <c r="J391" s="30" t="s">
        <v>40</v>
      </c>
    </row>
    <row r="392" customFormat="false" ht="12.75" hidden="false" customHeight="false" outlineLevel="0" collapsed="false">
      <c r="A392" s="1" t="s">
        <v>438</v>
      </c>
      <c r="C392" s="27" t="s">
        <v>440</v>
      </c>
      <c r="D392" s="27" t="s">
        <v>13</v>
      </c>
      <c r="E392" s="27"/>
      <c r="F392" s="29"/>
      <c r="G392" s="27"/>
      <c r="H392" s="30" t="s">
        <v>61</v>
      </c>
      <c r="I392" s="44" t="n">
        <f aca="false">2/0.9</f>
        <v>2.22222222222222</v>
      </c>
      <c r="J392" s="30" t="s">
        <v>40</v>
      </c>
    </row>
    <row r="393" customFormat="false" ht="12.75" hidden="false" customHeight="false" outlineLevel="0" collapsed="false">
      <c r="A393" s="1" t="s">
        <v>438</v>
      </c>
      <c r="C393" s="27" t="s">
        <v>441</v>
      </c>
      <c r="D393" s="27" t="s">
        <v>51</v>
      </c>
      <c r="E393" s="27"/>
      <c r="F393" s="29"/>
      <c r="G393" s="27"/>
      <c r="H393" s="30" t="s">
        <v>61</v>
      </c>
      <c r="I393" s="44" t="n">
        <f aca="false">0.9/0.9</f>
        <v>1</v>
      </c>
      <c r="J393" s="30" t="s">
        <v>40</v>
      </c>
    </row>
    <row r="394" customFormat="false" ht="12.75" hidden="false" customHeight="false" outlineLevel="0" collapsed="false">
      <c r="A394" s="1" t="s">
        <v>438</v>
      </c>
      <c r="C394" s="27" t="s">
        <v>442</v>
      </c>
      <c r="D394" s="27" t="s">
        <v>13</v>
      </c>
      <c r="E394" s="27"/>
      <c r="F394" s="29"/>
      <c r="G394" s="27"/>
      <c r="H394" s="30" t="s">
        <v>61</v>
      </c>
      <c r="I394" s="44" t="n">
        <f aca="false">1.5/0.8</f>
        <v>1.875</v>
      </c>
      <c r="J394" s="30" t="s">
        <v>40</v>
      </c>
    </row>
    <row r="395" customFormat="false" ht="12.75" hidden="false" customHeight="false" outlineLevel="0" collapsed="false">
      <c r="A395" s="1" t="s">
        <v>443</v>
      </c>
      <c r="C395" s="27" t="s">
        <v>444</v>
      </c>
      <c r="D395" s="27" t="s">
        <v>20</v>
      </c>
      <c r="E395" s="27"/>
      <c r="F395" s="29"/>
      <c r="G395" s="27"/>
      <c r="H395" s="30" t="s">
        <v>168</v>
      </c>
      <c r="I395" s="44" t="n">
        <f aca="false">92/100</f>
        <v>0.92</v>
      </c>
      <c r="J395" s="30" t="s">
        <v>40</v>
      </c>
    </row>
    <row r="396" customFormat="false" ht="12.75" hidden="false" customHeight="false" outlineLevel="0" collapsed="false">
      <c r="A396" s="1" t="s">
        <v>445</v>
      </c>
      <c r="C396" s="27" t="s">
        <v>446</v>
      </c>
      <c r="D396" s="27" t="s">
        <v>13</v>
      </c>
      <c r="E396" s="27"/>
      <c r="F396" s="29"/>
      <c r="G396" s="27"/>
      <c r="H396" s="30" t="s">
        <v>168</v>
      </c>
      <c r="I396" s="44" t="n">
        <f aca="false">1.5/0.9</f>
        <v>1.66666666666667</v>
      </c>
      <c r="J396" s="30" t="s">
        <v>40</v>
      </c>
    </row>
    <row r="398" customFormat="false" ht="17.35" hidden="false" customHeight="false" outlineLevel="0" collapsed="false">
      <c r="C398" s="15" t="s">
        <v>383</v>
      </c>
      <c r="D398" s="11" t="s">
        <v>1</v>
      </c>
    </row>
    <row r="399" customFormat="false" ht="12.75" hidden="false" customHeight="false" outlineLevel="0" collapsed="false">
      <c r="A399" s="1" t="s">
        <v>57</v>
      </c>
      <c r="C399" s="19" t="s">
        <v>384</v>
      </c>
      <c r="D399" s="19" t="s">
        <v>20</v>
      </c>
      <c r="E399" s="20" t="n">
        <v>2.1</v>
      </c>
      <c r="F399" s="21" t="n">
        <v>0.07</v>
      </c>
      <c r="G399" s="24" t="s">
        <v>385</v>
      </c>
    </row>
    <row r="400" customFormat="false" ht="12.75" hidden="false" customHeight="false" outlineLevel="0" collapsed="false">
      <c r="A400" s="1" t="s">
        <v>383</v>
      </c>
      <c r="C400" s="19" t="s">
        <v>386</v>
      </c>
      <c r="D400" s="19" t="s">
        <v>88</v>
      </c>
      <c r="E400" s="20" t="n">
        <v>2.5</v>
      </c>
      <c r="F400" s="21" t="n">
        <v>0.07</v>
      </c>
      <c r="G400" s="24" t="s">
        <v>385</v>
      </c>
    </row>
    <row r="401" customFormat="false" ht="12.75" hidden="false" customHeight="false" outlineLevel="0" collapsed="false">
      <c r="A401" s="1" t="s">
        <v>383</v>
      </c>
      <c r="C401" s="19" t="s">
        <v>387</v>
      </c>
      <c r="D401" s="19" t="s">
        <v>16</v>
      </c>
      <c r="E401" s="20" t="n">
        <v>2.5</v>
      </c>
      <c r="F401" s="21" t="n">
        <v>0.07</v>
      </c>
      <c r="G401" s="24" t="s">
        <v>385</v>
      </c>
    </row>
    <row r="402" customFormat="false" ht="12.75" hidden="false" customHeight="false" outlineLevel="0" collapsed="false">
      <c r="A402" s="1" t="s">
        <v>383</v>
      </c>
      <c r="C402" s="19" t="s">
        <v>388</v>
      </c>
      <c r="D402" s="19" t="s">
        <v>26</v>
      </c>
      <c r="E402" s="20" t="n">
        <v>2.5</v>
      </c>
      <c r="F402" s="21" t="n">
        <v>0.07</v>
      </c>
      <c r="G402" s="24" t="s">
        <v>385</v>
      </c>
    </row>
    <row r="403" customFormat="false" ht="12.75" hidden="false" customHeight="false" outlineLevel="0" collapsed="false">
      <c r="A403" s="1" t="s">
        <v>383</v>
      </c>
      <c r="C403" s="19" t="s">
        <v>389</v>
      </c>
      <c r="D403" s="19" t="s">
        <v>390</v>
      </c>
      <c r="E403" s="20" t="n">
        <v>2.5</v>
      </c>
      <c r="F403" s="21" t="n">
        <v>0.07</v>
      </c>
      <c r="G403" s="24" t="s">
        <v>385</v>
      </c>
    </row>
    <row r="405" customFormat="false" ht="17.35" hidden="false" customHeight="false" outlineLevel="0" collapsed="false">
      <c r="C405" s="15" t="s">
        <v>447</v>
      </c>
      <c r="D405" s="11" t="s">
        <v>1</v>
      </c>
      <c r="J405" s="1"/>
    </row>
    <row r="406" customFormat="false" ht="12.75" hidden="false" customHeight="false" outlineLevel="0" collapsed="false">
      <c r="A406" s="18" t="s">
        <v>448</v>
      </c>
      <c r="C406" s="61" t="s">
        <v>449</v>
      </c>
      <c r="D406" s="61" t="s">
        <v>13</v>
      </c>
      <c r="E406" s="20" t="n">
        <v>1.9</v>
      </c>
      <c r="F406" s="21" t="n">
        <v>18</v>
      </c>
      <c r="G406" s="62" t="s">
        <v>450</v>
      </c>
    </row>
    <row r="407" customFormat="false" ht="12.75" hidden="false" customHeight="false" outlineLevel="0" collapsed="false">
      <c r="A407" s="18" t="s">
        <v>448</v>
      </c>
      <c r="C407" s="61" t="s">
        <v>451</v>
      </c>
      <c r="D407" s="61" t="s">
        <v>77</v>
      </c>
      <c r="E407" s="20" t="n">
        <v>2.3</v>
      </c>
      <c r="F407" s="21" t="n">
        <v>5.4</v>
      </c>
      <c r="G407" s="62" t="s">
        <v>450</v>
      </c>
    </row>
    <row r="408" customFormat="false" ht="12.75" hidden="false" customHeight="false" outlineLevel="0" collapsed="false">
      <c r="A408" s="18" t="s">
        <v>448</v>
      </c>
      <c r="C408" s="61" t="s">
        <v>452</v>
      </c>
      <c r="D408" s="19" t="s">
        <v>20</v>
      </c>
      <c r="E408" s="20" t="n">
        <v>2.4</v>
      </c>
      <c r="F408" s="21" t="n">
        <v>1.98</v>
      </c>
      <c r="G408" s="62" t="s">
        <v>450</v>
      </c>
    </row>
    <row r="409" customFormat="false" ht="12.75" hidden="false" customHeight="false" outlineLevel="0" collapsed="false">
      <c r="A409" s="18" t="s">
        <v>448</v>
      </c>
      <c r="C409" s="61" t="s">
        <v>453</v>
      </c>
      <c r="D409" s="61" t="s">
        <v>13</v>
      </c>
      <c r="E409" s="20" t="n">
        <v>2.4</v>
      </c>
      <c r="F409" s="21" t="n">
        <v>36</v>
      </c>
      <c r="G409" s="62" t="s">
        <v>450</v>
      </c>
    </row>
    <row r="410" customFormat="false" ht="12.75" hidden="false" customHeight="false" outlineLevel="0" collapsed="false">
      <c r="A410" s="18" t="s">
        <v>448</v>
      </c>
      <c r="C410" s="19" t="s">
        <v>454</v>
      </c>
      <c r="D410" s="23" t="s">
        <v>18</v>
      </c>
      <c r="E410" s="24" t="n">
        <v>2.5</v>
      </c>
      <c r="F410" s="54" t="n">
        <v>1.98</v>
      </c>
      <c r="G410" s="24" t="s">
        <v>450</v>
      </c>
    </row>
    <row r="411" customFormat="false" ht="12.75" hidden="false" customHeight="false" outlineLevel="0" collapsed="false">
      <c r="A411" s="18" t="s">
        <v>448</v>
      </c>
      <c r="C411" s="61" t="s">
        <v>455</v>
      </c>
      <c r="D411" s="61" t="s">
        <v>13</v>
      </c>
      <c r="E411" s="20" t="n">
        <v>2.5</v>
      </c>
      <c r="F411" s="21" t="n">
        <v>5.5</v>
      </c>
      <c r="G411" s="62" t="s">
        <v>450</v>
      </c>
    </row>
    <row r="413" customFormat="false" ht="17.35" hidden="false" customHeight="false" outlineLevel="0" collapsed="false">
      <c r="A413" s="18"/>
      <c r="C413" s="15" t="s">
        <v>456</v>
      </c>
      <c r="D413" s="11" t="s">
        <v>1</v>
      </c>
    </row>
    <row r="414" customFormat="false" ht="12.75" hidden="false" customHeight="false" outlineLevel="0" collapsed="false">
      <c r="A414" s="18" t="s">
        <v>457</v>
      </c>
      <c r="C414" s="61" t="s">
        <v>458</v>
      </c>
      <c r="D414" s="19" t="s">
        <v>88</v>
      </c>
      <c r="E414" s="20" t="n">
        <v>1.8</v>
      </c>
      <c r="F414" s="21" t="n">
        <v>0.13</v>
      </c>
      <c r="G414" s="62" t="s">
        <v>385</v>
      </c>
    </row>
    <row r="415" customFormat="false" ht="12.75" hidden="false" customHeight="false" outlineLevel="0" collapsed="false">
      <c r="A415" s="18" t="s">
        <v>457</v>
      </c>
      <c r="C415" s="61" t="s">
        <v>459</v>
      </c>
      <c r="D415" s="61" t="s">
        <v>13</v>
      </c>
      <c r="E415" s="20" t="n">
        <v>1.8</v>
      </c>
      <c r="F415" s="21" t="n">
        <v>0.66</v>
      </c>
      <c r="G415" s="62" t="s">
        <v>385</v>
      </c>
    </row>
    <row r="416" customFormat="false" ht="12.75" hidden="false" customHeight="false" outlineLevel="0" collapsed="false">
      <c r="A416" s="18" t="s">
        <v>457</v>
      </c>
      <c r="C416" s="61" t="s">
        <v>460</v>
      </c>
      <c r="D416" s="61" t="s">
        <v>13</v>
      </c>
      <c r="E416" s="20" t="n">
        <v>2</v>
      </c>
      <c r="F416" s="21" t="n">
        <v>1.33</v>
      </c>
      <c r="G416" s="62" t="s">
        <v>385</v>
      </c>
    </row>
    <row r="417" customFormat="false" ht="12.75" hidden="false" customHeight="false" outlineLevel="0" collapsed="false">
      <c r="A417" s="18" t="s">
        <v>457</v>
      </c>
      <c r="C417" s="61" t="s">
        <v>461</v>
      </c>
      <c r="D417" s="61" t="s">
        <v>13</v>
      </c>
      <c r="E417" s="20" t="n">
        <v>2</v>
      </c>
      <c r="F417" s="21" t="n">
        <v>1.02</v>
      </c>
      <c r="G417" s="62" t="s">
        <v>385</v>
      </c>
    </row>
    <row r="418" customFormat="false" ht="12.75" hidden="false" customHeight="false" outlineLevel="0" collapsed="false">
      <c r="A418" s="18" t="s">
        <v>457</v>
      </c>
      <c r="C418" s="61" t="s">
        <v>462</v>
      </c>
      <c r="D418" s="61" t="s">
        <v>13</v>
      </c>
      <c r="E418" s="20" t="n">
        <v>2</v>
      </c>
      <c r="F418" s="21" t="n">
        <v>1.25</v>
      </c>
      <c r="G418" s="62" t="s">
        <v>385</v>
      </c>
    </row>
    <row r="419" customFormat="false" ht="12.75" hidden="false" customHeight="false" outlineLevel="0" collapsed="false">
      <c r="A419" s="18" t="s">
        <v>457</v>
      </c>
      <c r="C419" s="61" t="s">
        <v>463</v>
      </c>
      <c r="D419" s="61" t="s">
        <v>13</v>
      </c>
      <c r="E419" s="20" t="n">
        <v>2.1</v>
      </c>
      <c r="F419" s="21" t="n">
        <v>0.65</v>
      </c>
      <c r="G419" s="62" t="s">
        <v>385</v>
      </c>
    </row>
    <row r="420" customFormat="false" ht="12.75" hidden="false" customHeight="false" outlineLevel="0" collapsed="false">
      <c r="A420" s="18" t="s">
        <v>457</v>
      </c>
      <c r="C420" s="61" t="s">
        <v>464</v>
      </c>
      <c r="D420" s="61" t="s">
        <v>13</v>
      </c>
      <c r="E420" s="20" t="n">
        <v>2.1</v>
      </c>
      <c r="F420" s="21" t="n">
        <v>0.66</v>
      </c>
      <c r="G420" s="62" t="s">
        <v>385</v>
      </c>
    </row>
    <row r="421" customFormat="false" ht="12.75" hidden="false" customHeight="false" outlineLevel="0" collapsed="false">
      <c r="A421" s="18" t="s">
        <v>457</v>
      </c>
      <c r="C421" s="61" t="s">
        <v>465</v>
      </c>
      <c r="D421" s="61" t="s">
        <v>13</v>
      </c>
      <c r="E421" s="20" t="n">
        <v>2.2</v>
      </c>
      <c r="F421" s="21" t="n">
        <v>0.27</v>
      </c>
      <c r="G421" s="62" t="s">
        <v>385</v>
      </c>
    </row>
    <row r="422" customFormat="false" ht="12.75" hidden="false" customHeight="false" outlineLevel="0" collapsed="false">
      <c r="E422" s="1"/>
      <c r="F422" s="59"/>
      <c r="G422" s="1"/>
    </row>
    <row r="423" customFormat="false" ht="17.35" hidden="false" customHeight="false" outlineLevel="0" collapsed="false">
      <c r="A423" s="18"/>
      <c r="C423" s="15" t="s">
        <v>466</v>
      </c>
      <c r="D423" s="11" t="s">
        <v>1</v>
      </c>
    </row>
    <row r="424" customFormat="false" ht="12.75" hidden="false" customHeight="false" outlineLevel="0" collapsed="false">
      <c r="A424" s="1" t="s">
        <v>467</v>
      </c>
      <c r="C424" s="61" t="s">
        <v>468</v>
      </c>
      <c r="D424" s="61" t="s">
        <v>13</v>
      </c>
      <c r="E424" s="20" t="n">
        <v>1.9</v>
      </c>
      <c r="F424" s="21" t="n">
        <v>0.36</v>
      </c>
      <c r="G424" s="62" t="s">
        <v>169</v>
      </c>
    </row>
    <row r="425" customFormat="false" ht="12.75" hidden="false" customHeight="false" outlineLevel="0" collapsed="false">
      <c r="A425" s="1" t="s">
        <v>467</v>
      </c>
      <c r="C425" s="61" t="s">
        <v>469</v>
      </c>
      <c r="D425" s="19" t="s">
        <v>20</v>
      </c>
      <c r="E425" s="20" t="n">
        <v>2</v>
      </c>
      <c r="F425" s="21" t="n">
        <v>0.24</v>
      </c>
      <c r="G425" s="62" t="s">
        <v>169</v>
      </c>
    </row>
    <row r="426" customFormat="false" ht="12.75" hidden="false" customHeight="false" outlineLevel="0" collapsed="false">
      <c r="A426" s="1" t="s">
        <v>467</v>
      </c>
      <c r="C426" s="19" t="s">
        <v>470</v>
      </c>
      <c r="D426" s="23" t="s">
        <v>18</v>
      </c>
      <c r="E426" s="24" t="n">
        <v>2.1</v>
      </c>
      <c r="F426" s="54" t="n">
        <v>0.24</v>
      </c>
      <c r="G426" s="24" t="s">
        <v>169</v>
      </c>
    </row>
    <row r="427" customFormat="false" ht="12.75" hidden="false" customHeight="false" outlineLevel="0" collapsed="false">
      <c r="A427" s="1" t="s">
        <v>467</v>
      </c>
      <c r="C427" s="61" t="s">
        <v>471</v>
      </c>
      <c r="D427" s="61" t="s">
        <v>13</v>
      </c>
      <c r="E427" s="20" t="n">
        <v>2.1</v>
      </c>
      <c r="F427" s="21" t="n">
        <v>0.36</v>
      </c>
      <c r="G427" s="62" t="s">
        <v>169</v>
      </c>
    </row>
    <row r="428" customFormat="false" ht="12.75" hidden="false" customHeight="false" outlineLevel="0" collapsed="false">
      <c r="A428" s="1" t="s">
        <v>472</v>
      </c>
      <c r="C428" s="63" t="s">
        <v>473</v>
      </c>
      <c r="D428" s="61" t="s">
        <v>13</v>
      </c>
      <c r="E428" s="20" t="n">
        <v>2.4</v>
      </c>
      <c r="F428" s="21" t="n">
        <v>0.48</v>
      </c>
      <c r="G428" s="62" t="s">
        <v>169</v>
      </c>
    </row>
    <row r="429" customFormat="false" ht="12.75" hidden="false" customHeight="false" outlineLevel="0" collapsed="false">
      <c r="A429" s="1" t="s">
        <v>472</v>
      </c>
      <c r="C429" s="61" t="s">
        <v>474</v>
      </c>
      <c r="D429" s="61" t="s">
        <v>13</v>
      </c>
      <c r="E429" s="20" t="n">
        <v>2.5</v>
      </c>
      <c r="F429" s="21" t="n">
        <v>0.23</v>
      </c>
      <c r="G429" s="62" t="s">
        <v>169</v>
      </c>
    </row>
    <row r="430" customFormat="false" ht="12.75" hidden="false" customHeight="false" outlineLevel="0" collapsed="false">
      <c r="A430" s="1" t="s">
        <v>472</v>
      </c>
      <c r="C430" s="61" t="s">
        <v>475</v>
      </c>
      <c r="D430" s="61" t="s">
        <v>13</v>
      </c>
      <c r="E430" s="20" t="n">
        <v>2.5</v>
      </c>
      <c r="F430" s="21" t="n">
        <v>0.45</v>
      </c>
      <c r="G430" s="62" t="s">
        <v>169</v>
      </c>
    </row>
    <row r="432" customFormat="false" ht="17.35" hidden="false" customHeight="false" outlineLevel="0" collapsed="false">
      <c r="C432" s="15" t="s">
        <v>476</v>
      </c>
      <c r="D432" s="11" t="s">
        <v>1</v>
      </c>
    </row>
    <row r="433" customFormat="false" ht="12.75" hidden="false" customHeight="false" outlineLevel="0" collapsed="false">
      <c r="A433" s="1" t="s">
        <v>477</v>
      </c>
      <c r="C433" s="61" t="s">
        <v>478</v>
      </c>
      <c r="D433" s="61" t="s">
        <v>13</v>
      </c>
      <c r="E433" s="20" t="n">
        <v>1.7</v>
      </c>
      <c r="F433" s="21" t="n">
        <v>20</v>
      </c>
      <c r="G433" s="62" t="s">
        <v>479</v>
      </c>
    </row>
    <row r="434" customFormat="false" ht="12.75" hidden="false" customHeight="false" outlineLevel="0" collapsed="false">
      <c r="A434" s="1" t="s">
        <v>477</v>
      </c>
      <c r="C434" s="61" t="s">
        <v>480</v>
      </c>
      <c r="D434" s="61" t="s">
        <v>13</v>
      </c>
      <c r="E434" s="20" t="n">
        <v>1.8</v>
      </c>
      <c r="F434" s="21" t="n">
        <v>25</v>
      </c>
      <c r="G434" s="62" t="s">
        <v>479</v>
      </c>
    </row>
    <row r="435" customFormat="false" ht="12.75" hidden="false" customHeight="false" outlineLevel="0" collapsed="false">
      <c r="A435" s="1" t="s">
        <v>477</v>
      </c>
      <c r="C435" s="61" t="s">
        <v>481</v>
      </c>
      <c r="D435" s="61" t="s">
        <v>13</v>
      </c>
      <c r="E435" s="20" t="n">
        <v>1.9</v>
      </c>
      <c r="F435" s="21" t="n">
        <v>25.9</v>
      </c>
      <c r="G435" s="62" t="s">
        <v>479</v>
      </c>
    </row>
    <row r="436" customFormat="false" ht="12.75" hidden="false" customHeight="false" outlineLevel="0" collapsed="false">
      <c r="A436" s="1" t="s">
        <v>477</v>
      </c>
      <c r="C436" s="61" t="s">
        <v>482</v>
      </c>
      <c r="D436" s="61" t="s">
        <v>13</v>
      </c>
      <c r="E436" s="20" t="n">
        <v>1.9</v>
      </c>
      <c r="F436" s="21" t="n">
        <v>20</v>
      </c>
      <c r="G436" s="62" t="s">
        <v>479</v>
      </c>
    </row>
    <row r="437" customFormat="false" ht="12.75" hidden="false" customHeight="false" outlineLevel="0" collapsed="false">
      <c r="A437" s="1" t="s">
        <v>477</v>
      </c>
      <c r="C437" s="61" t="s">
        <v>483</v>
      </c>
      <c r="D437" s="61" t="s">
        <v>13</v>
      </c>
      <c r="E437" s="20" t="n">
        <v>2</v>
      </c>
      <c r="F437" s="21" t="n">
        <v>35</v>
      </c>
      <c r="G437" s="62" t="s">
        <v>479</v>
      </c>
    </row>
    <row r="438" customFormat="false" ht="12.75" hidden="false" customHeight="false" outlineLevel="0" collapsed="false">
      <c r="A438" s="1" t="s">
        <v>477</v>
      </c>
      <c r="C438" s="61" t="s">
        <v>484</v>
      </c>
      <c r="D438" s="61" t="s">
        <v>79</v>
      </c>
      <c r="E438" s="20" t="n">
        <v>2</v>
      </c>
      <c r="F438" s="21" t="n">
        <v>10</v>
      </c>
      <c r="G438" s="62" t="s">
        <v>479</v>
      </c>
    </row>
    <row r="439" customFormat="false" ht="12.75" hidden="false" customHeight="false" outlineLevel="0" collapsed="false">
      <c r="A439" s="1" t="s">
        <v>477</v>
      </c>
      <c r="C439" s="19" t="s">
        <v>485</v>
      </c>
      <c r="D439" s="19" t="s">
        <v>22</v>
      </c>
      <c r="E439" s="24" t="n">
        <v>2.1</v>
      </c>
      <c r="F439" s="21" t="n">
        <v>7</v>
      </c>
      <c r="G439" s="24" t="s">
        <v>479</v>
      </c>
    </row>
    <row r="440" customFormat="false" ht="12.75" hidden="false" customHeight="false" outlineLevel="0" collapsed="false">
      <c r="A440" s="1" t="s">
        <v>477</v>
      </c>
      <c r="C440" s="61" t="s">
        <v>486</v>
      </c>
      <c r="D440" s="61" t="s">
        <v>13</v>
      </c>
      <c r="E440" s="20" t="n">
        <v>2.1</v>
      </c>
      <c r="F440" s="21" t="n">
        <v>22.4</v>
      </c>
      <c r="G440" s="62" t="s">
        <v>479</v>
      </c>
    </row>
    <row r="441" customFormat="false" ht="12.75" hidden="false" customHeight="false" outlineLevel="0" collapsed="false">
      <c r="A441" s="1" t="s">
        <v>477</v>
      </c>
      <c r="C441" s="61" t="s">
        <v>487</v>
      </c>
      <c r="D441" s="61" t="s">
        <v>488</v>
      </c>
      <c r="E441" s="20" t="n">
        <v>2.2</v>
      </c>
      <c r="F441" s="21" t="n">
        <v>20</v>
      </c>
      <c r="G441" s="62" t="s">
        <v>479</v>
      </c>
    </row>
    <row r="442" customFormat="false" ht="12.75" hidden="false" customHeight="false" outlineLevel="0" collapsed="false">
      <c r="A442" s="1" t="s">
        <v>477</v>
      </c>
      <c r="C442" s="61" t="s">
        <v>489</v>
      </c>
      <c r="D442" s="61" t="s">
        <v>490</v>
      </c>
      <c r="E442" s="20" t="n">
        <v>2.2</v>
      </c>
      <c r="F442" s="21" t="n">
        <v>20</v>
      </c>
      <c r="G442" s="62" t="s">
        <v>479</v>
      </c>
    </row>
    <row r="444" customFormat="false" ht="17.35" hidden="false" customHeight="false" outlineLevel="0" collapsed="false">
      <c r="C444" s="15" t="s">
        <v>491</v>
      </c>
      <c r="D444" s="11" t="s">
        <v>1</v>
      </c>
    </row>
    <row r="445" customFormat="false" ht="12.75" hidden="false" customHeight="false" outlineLevel="0" collapsed="false">
      <c r="A445" s="1" t="s">
        <v>491</v>
      </c>
      <c r="C445" s="27" t="s">
        <v>492</v>
      </c>
      <c r="D445" s="27" t="s">
        <v>26</v>
      </c>
      <c r="E445" s="27"/>
      <c r="F445" s="29"/>
      <c r="G445" s="27"/>
      <c r="H445" s="30" t="s">
        <v>61</v>
      </c>
      <c r="I445" s="44" t="n">
        <v>0.79</v>
      </c>
      <c r="J445" s="30" t="s">
        <v>450</v>
      </c>
    </row>
    <row r="446" customFormat="false" ht="12.75" hidden="false" customHeight="false" outlineLevel="0" collapsed="false">
      <c r="A446" s="1" t="s">
        <v>491</v>
      </c>
      <c r="C446" s="27" t="s">
        <v>493</v>
      </c>
      <c r="D446" s="27" t="s">
        <v>13</v>
      </c>
      <c r="E446" s="27"/>
      <c r="F446" s="29"/>
      <c r="G446" s="27"/>
      <c r="H446" s="30" t="s">
        <v>61</v>
      </c>
      <c r="I446" s="44" t="n">
        <v>1.09</v>
      </c>
      <c r="J446" s="30" t="s">
        <v>450</v>
      </c>
    </row>
    <row r="447" customFormat="false" ht="12.75" hidden="false" customHeight="false" outlineLevel="0" collapsed="false">
      <c r="A447" s="1" t="s">
        <v>491</v>
      </c>
      <c r="C447" s="27" t="s">
        <v>494</v>
      </c>
      <c r="D447" s="27" t="s">
        <v>49</v>
      </c>
      <c r="E447" s="27"/>
      <c r="F447" s="29"/>
      <c r="G447" s="27"/>
      <c r="H447" s="30" t="s">
        <v>61</v>
      </c>
      <c r="I447" s="44" t="n">
        <v>0.79</v>
      </c>
      <c r="J447" s="30" t="s">
        <v>450</v>
      </c>
    </row>
    <row r="448" customFormat="false" ht="12.75" hidden="false" customHeight="false" outlineLevel="0" collapsed="false">
      <c r="A448" s="1" t="s">
        <v>491</v>
      </c>
      <c r="C448" s="27" t="s">
        <v>495</v>
      </c>
      <c r="D448" s="27" t="s">
        <v>16</v>
      </c>
      <c r="E448" s="27"/>
      <c r="F448" s="29"/>
      <c r="G448" s="27"/>
      <c r="H448" s="30" t="s">
        <v>61</v>
      </c>
      <c r="I448" s="44" t="n">
        <v>0.75</v>
      </c>
      <c r="J448" s="30" t="s">
        <v>450</v>
      </c>
    </row>
    <row r="449" customFormat="false" ht="12.75" hidden="false" customHeight="false" outlineLevel="0" collapsed="false">
      <c r="A449" s="1" t="s">
        <v>491</v>
      </c>
      <c r="C449" s="27" t="s">
        <v>496</v>
      </c>
      <c r="D449" s="27" t="s">
        <v>20</v>
      </c>
      <c r="E449" s="27"/>
      <c r="F449" s="29"/>
      <c r="G449" s="27"/>
      <c r="H449" s="30" t="s">
        <v>61</v>
      </c>
      <c r="I449" s="44" t="n">
        <v>0.79</v>
      </c>
      <c r="J449" s="30" t="s">
        <v>450</v>
      </c>
    </row>
    <row r="450" customFormat="false" ht="12.75" hidden="false" customHeight="false" outlineLevel="0" collapsed="false">
      <c r="A450" s="1" t="s">
        <v>491</v>
      </c>
      <c r="C450" s="27" t="s">
        <v>497</v>
      </c>
      <c r="D450" s="27" t="s">
        <v>13</v>
      </c>
      <c r="E450" s="27"/>
      <c r="F450" s="29"/>
      <c r="G450" s="27"/>
      <c r="H450" s="30" t="s">
        <v>61</v>
      </c>
      <c r="I450" s="44" t="n">
        <v>3.29</v>
      </c>
      <c r="J450" s="30" t="s">
        <v>450</v>
      </c>
    </row>
    <row r="451" customFormat="false" ht="12.75" hidden="false" customHeight="false" outlineLevel="0" collapsed="false">
      <c r="A451" s="1" t="s">
        <v>491</v>
      </c>
      <c r="C451" s="27" t="s">
        <v>498</v>
      </c>
      <c r="D451" s="27" t="s">
        <v>13</v>
      </c>
      <c r="E451" s="27"/>
      <c r="F451" s="29"/>
      <c r="G451" s="27"/>
      <c r="H451" s="30" t="s">
        <v>61</v>
      </c>
      <c r="I451" s="44" t="n">
        <v>2.99</v>
      </c>
      <c r="J451" s="30" t="s">
        <v>450</v>
      </c>
    </row>
    <row r="452" customFormat="false" ht="12.75" hidden="false" customHeight="false" outlineLevel="0" collapsed="false">
      <c r="A452" s="1" t="s">
        <v>491</v>
      </c>
      <c r="C452" s="27" t="s">
        <v>499</v>
      </c>
      <c r="D452" s="27" t="s">
        <v>13</v>
      </c>
      <c r="E452" s="27"/>
      <c r="F452" s="29"/>
      <c r="G452" s="27"/>
      <c r="H452" s="30" t="s">
        <v>61</v>
      </c>
      <c r="I452" s="44" t="n">
        <v>2.69</v>
      </c>
      <c r="J452" s="30" t="s">
        <v>450</v>
      </c>
    </row>
    <row r="453" customFormat="false" ht="12.75" hidden="false" customHeight="false" outlineLevel="0" collapsed="false">
      <c r="A453" s="1" t="s">
        <v>491</v>
      </c>
      <c r="C453" s="27" t="s">
        <v>500</v>
      </c>
      <c r="D453" s="27" t="s">
        <v>13</v>
      </c>
      <c r="E453" s="27"/>
      <c r="F453" s="29"/>
      <c r="G453" s="27"/>
      <c r="H453" s="30" t="s">
        <v>168</v>
      </c>
      <c r="I453" s="44" t="n">
        <v>1.35</v>
      </c>
      <c r="J453" s="30" t="s">
        <v>450</v>
      </c>
    </row>
    <row r="455" customFormat="false" ht="17.35" hidden="false" customHeight="false" outlineLevel="0" collapsed="false">
      <c r="C455" s="15" t="s">
        <v>501</v>
      </c>
      <c r="D455" s="11" t="s">
        <v>1</v>
      </c>
    </row>
    <row r="456" customFormat="false" ht="12.75" hidden="false" customHeight="false" outlineLevel="0" collapsed="false">
      <c r="A456" s="1" t="s">
        <v>501</v>
      </c>
      <c r="C456" s="27" t="s">
        <v>502</v>
      </c>
      <c r="D456" s="27" t="s">
        <v>13</v>
      </c>
      <c r="E456" s="27"/>
      <c r="F456" s="29"/>
      <c r="G456" s="27"/>
      <c r="H456" s="30" t="s">
        <v>61</v>
      </c>
      <c r="I456" s="44" t="n">
        <v>0.87</v>
      </c>
      <c r="J456" s="30" t="s">
        <v>503</v>
      </c>
    </row>
    <row r="457" customFormat="false" ht="12.75" hidden="false" customHeight="false" outlineLevel="0" collapsed="false">
      <c r="A457" s="1" t="s">
        <v>501</v>
      </c>
      <c r="C457" s="27" t="s">
        <v>504</v>
      </c>
      <c r="D457" s="27" t="s">
        <v>13</v>
      </c>
      <c r="E457" s="27"/>
      <c r="F457" s="29"/>
      <c r="G457" s="27"/>
      <c r="H457" s="30" t="s">
        <v>61</v>
      </c>
      <c r="I457" s="44" t="n">
        <v>2</v>
      </c>
      <c r="J457" s="30" t="s">
        <v>503</v>
      </c>
    </row>
    <row r="458" customFormat="false" ht="12.75" hidden="false" customHeight="false" outlineLevel="0" collapsed="false">
      <c r="A458" s="1" t="s">
        <v>501</v>
      </c>
      <c r="C458" s="27" t="s">
        <v>505</v>
      </c>
      <c r="D458" s="27" t="s">
        <v>13</v>
      </c>
      <c r="E458" s="27"/>
      <c r="F458" s="29"/>
      <c r="G458" s="27"/>
      <c r="H458" s="30" t="s">
        <v>61</v>
      </c>
      <c r="I458" s="44" t="n">
        <v>1.55</v>
      </c>
      <c r="J458" s="30" t="s">
        <v>503</v>
      </c>
    </row>
    <row r="459" customFormat="false" ht="12.75" hidden="false" customHeight="false" outlineLevel="0" collapsed="false">
      <c r="A459" s="1" t="s">
        <v>501</v>
      </c>
      <c r="C459" s="27" t="s">
        <v>506</v>
      </c>
      <c r="D459" s="27" t="s">
        <v>507</v>
      </c>
      <c r="E459" s="27"/>
      <c r="F459" s="29"/>
      <c r="G459" s="27"/>
      <c r="H459" s="30" t="s">
        <v>61</v>
      </c>
      <c r="I459" s="44" t="n">
        <v>0.5</v>
      </c>
      <c r="J459" s="30" t="s">
        <v>503</v>
      </c>
    </row>
    <row r="460" customFormat="false" ht="12.75" hidden="false" customHeight="false" outlineLevel="0" collapsed="false">
      <c r="A460" s="1" t="s">
        <v>501</v>
      </c>
      <c r="C460" s="27" t="s">
        <v>508</v>
      </c>
      <c r="D460" s="27" t="s">
        <v>88</v>
      </c>
      <c r="E460" s="27"/>
      <c r="F460" s="29"/>
      <c r="G460" s="27"/>
      <c r="H460" s="30" t="s">
        <v>61</v>
      </c>
      <c r="I460" s="44" t="n">
        <v>0.41</v>
      </c>
      <c r="J460" s="30" t="s">
        <v>503</v>
      </c>
    </row>
    <row r="461" customFormat="false" ht="12.75" hidden="false" customHeight="false" outlineLevel="0" collapsed="false">
      <c r="A461" s="1" t="s">
        <v>501</v>
      </c>
      <c r="C461" s="27" t="s">
        <v>509</v>
      </c>
      <c r="D461" s="27" t="s">
        <v>79</v>
      </c>
      <c r="E461" s="27"/>
      <c r="F461" s="29"/>
      <c r="G461" s="27"/>
      <c r="H461" s="30" t="s">
        <v>61</v>
      </c>
      <c r="I461" s="44" t="n">
        <v>0.44</v>
      </c>
      <c r="J461" s="30" t="s">
        <v>503</v>
      </c>
    </row>
    <row r="462" customFormat="false" ht="12.75" hidden="false" customHeight="false" outlineLevel="0" collapsed="false">
      <c r="A462" s="1" t="s">
        <v>501</v>
      </c>
      <c r="C462" s="27" t="s">
        <v>510</v>
      </c>
      <c r="D462" s="27" t="s">
        <v>20</v>
      </c>
      <c r="E462" s="27"/>
      <c r="F462" s="29"/>
      <c r="G462" s="27"/>
      <c r="H462" s="30" t="s">
        <v>61</v>
      </c>
      <c r="I462" s="44" t="n">
        <v>0.41</v>
      </c>
      <c r="J462" s="30" t="s">
        <v>503</v>
      </c>
    </row>
    <row r="463" customFormat="false" ht="12.75" hidden="false" customHeight="false" outlineLevel="0" collapsed="false">
      <c r="A463" s="1" t="s">
        <v>501</v>
      </c>
      <c r="C463" s="27" t="s">
        <v>511</v>
      </c>
      <c r="D463" s="27" t="s">
        <v>13</v>
      </c>
      <c r="E463" s="27"/>
      <c r="F463" s="29"/>
      <c r="G463" s="27"/>
      <c r="H463" s="30" t="s">
        <v>61</v>
      </c>
      <c r="I463" s="44" t="n">
        <v>0.6</v>
      </c>
      <c r="J463" s="30" t="s">
        <v>503</v>
      </c>
    </row>
    <row r="464" customFormat="false" ht="12.75" hidden="false" customHeight="false" outlineLevel="0" collapsed="false">
      <c r="A464" s="1" t="s">
        <v>501</v>
      </c>
      <c r="C464" s="27" t="s">
        <v>512</v>
      </c>
      <c r="D464" s="27" t="s">
        <v>49</v>
      </c>
      <c r="E464" s="27"/>
      <c r="F464" s="29"/>
      <c r="G464" s="27"/>
      <c r="H464" s="30" t="s">
        <v>61</v>
      </c>
      <c r="I464" s="44" t="n">
        <v>1.27</v>
      </c>
      <c r="J464" s="30" t="s">
        <v>503</v>
      </c>
    </row>
    <row r="465" customFormat="false" ht="12.75" hidden="false" customHeight="false" outlineLevel="0" collapsed="false">
      <c r="A465" s="1" t="s">
        <v>501</v>
      </c>
      <c r="C465" s="27" t="s">
        <v>513</v>
      </c>
      <c r="D465" s="27" t="s">
        <v>13</v>
      </c>
      <c r="E465" s="27"/>
      <c r="F465" s="29"/>
      <c r="G465" s="27"/>
      <c r="H465" s="30" t="s">
        <v>61</v>
      </c>
      <c r="I465" s="44" t="n">
        <v>1.06</v>
      </c>
      <c r="J465" s="30" t="s">
        <v>503</v>
      </c>
    </row>
    <row r="466" customFormat="false" ht="12.75" hidden="false" customHeight="false" outlineLevel="0" collapsed="false">
      <c r="A466" s="1" t="s">
        <v>501</v>
      </c>
      <c r="C466" s="27" t="s">
        <v>514</v>
      </c>
      <c r="D466" s="27" t="s">
        <v>13</v>
      </c>
      <c r="E466" s="27"/>
      <c r="F466" s="29"/>
      <c r="G466" s="27"/>
      <c r="H466" s="30" t="s">
        <v>168</v>
      </c>
      <c r="I466" s="44" t="n">
        <v>2.99</v>
      </c>
      <c r="J466" s="30" t="s">
        <v>503</v>
      </c>
    </row>
    <row r="467" customFormat="false" ht="12.75" hidden="false" customHeight="false" outlineLevel="0" collapsed="false">
      <c r="A467" s="1" t="s">
        <v>501</v>
      </c>
      <c r="C467" s="27" t="s">
        <v>515</v>
      </c>
      <c r="D467" s="27" t="s">
        <v>13</v>
      </c>
      <c r="E467" s="27"/>
      <c r="F467" s="29"/>
      <c r="G467" s="27"/>
      <c r="H467" s="30" t="s">
        <v>168</v>
      </c>
      <c r="I467" s="44" t="n">
        <v>0.5</v>
      </c>
      <c r="J467" s="30" t="s">
        <v>503</v>
      </c>
    </row>
    <row r="468" customFormat="false" ht="12.75" hidden="false" customHeight="false" outlineLevel="0" collapsed="false">
      <c r="A468" s="1" t="s">
        <v>501</v>
      </c>
      <c r="C468" s="27" t="s">
        <v>516</v>
      </c>
      <c r="D468" s="27" t="s">
        <v>16</v>
      </c>
      <c r="E468" s="27"/>
      <c r="F468" s="29"/>
      <c r="G468" s="27"/>
      <c r="H468" s="30" t="s">
        <v>168</v>
      </c>
      <c r="I468" s="44" t="n">
        <v>0.37</v>
      </c>
      <c r="J468" s="30" t="s">
        <v>503</v>
      </c>
    </row>
    <row r="470" customFormat="false" ht="17.35" hidden="false" customHeight="false" outlineLevel="0" collapsed="false">
      <c r="C470" s="15" t="s">
        <v>517</v>
      </c>
      <c r="D470" s="11" t="s">
        <v>1</v>
      </c>
    </row>
    <row r="471" customFormat="false" ht="12.75" hidden="false" customHeight="false" outlineLevel="0" collapsed="false">
      <c r="A471" s="1" t="s">
        <v>518</v>
      </c>
      <c r="C471" s="19" t="s">
        <v>519</v>
      </c>
      <c r="D471" s="19" t="s">
        <v>13</v>
      </c>
      <c r="E471" s="20" t="n">
        <v>2.1</v>
      </c>
      <c r="F471" s="21" t="n">
        <v>1.89</v>
      </c>
      <c r="G471" s="24" t="s">
        <v>520</v>
      </c>
    </row>
    <row r="472" customFormat="false" ht="12.75" hidden="false" customHeight="false" outlineLevel="0" collapsed="false">
      <c r="A472" s="1" t="s">
        <v>518</v>
      </c>
      <c r="B472" s="1" t="s">
        <v>86</v>
      </c>
      <c r="C472" s="19" t="s">
        <v>521</v>
      </c>
      <c r="D472" s="19" t="s">
        <v>49</v>
      </c>
      <c r="E472" s="20" t="n">
        <v>2.1</v>
      </c>
      <c r="F472" s="21" t="n">
        <v>0.95</v>
      </c>
      <c r="G472" s="24" t="s">
        <v>520</v>
      </c>
      <c r="H472" s="30" t="s">
        <v>522</v>
      </c>
      <c r="I472" s="44" t="n">
        <v>0.95</v>
      </c>
      <c r="J472" s="30" t="s">
        <v>169</v>
      </c>
    </row>
    <row r="473" customFormat="false" ht="12.75" hidden="false" customHeight="false" outlineLevel="0" collapsed="false">
      <c r="A473" s="1" t="s">
        <v>518</v>
      </c>
      <c r="C473" s="19" t="s">
        <v>523</v>
      </c>
      <c r="D473" s="19" t="s">
        <v>13</v>
      </c>
      <c r="E473" s="20" t="n">
        <v>2.3</v>
      </c>
      <c r="F473" s="21" t="n">
        <v>1.89</v>
      </c>
      <c r="G473" s="24" t="s">
        <v>520</v>
      </c>
    </row>
    <row r="474" customFormat="false" ht="12.75" hidden="false" customHeight="false" outlineLevel="0" collapsed="false">
      <c r="A474" s="1" t="s">
        <v>518</v>
      </c>
      <c r="C474" s="19" t="s">
        <v>524</v>
      </c>
      <c r="D474" s="19" t="s">
        <v>24</v>
      </c>
      <c r="E474" s="20" t="n">
        <v>2.3</v>
      </c>
      <c r="F474" s="21" t="n">
        <v>1.39</v>
      </c>
      <c r="G474" s="24" t="s">
        <v>520</v>
      </c>
    </row>
    <row r="475" customFormat="false" ht="12.75" hidden="false" customHeight="false" outlineLevel="0" collapsed="false">
      <c r="A475" s="1" t="s">
        <v>517</v>
      </c>
      <c r="C475" s="27" t="s">
        <v>525</v>
      </c>
      <c r="D475" s="27" t="s">
        <v>13</v>
      </c>
      <c r="E475" s="27"/>
      <c r="F475" s="29"/>
      <c r="G475" s="27"/>
      <c r="H475" s="30" t="s">
        <v>61</v>
      </c>
      <c r="I475" s="44" t="n">
        <v>1.99</v>
      </c>
      <c r="J475" s="30" t="s">
        <v>169</v>
      </c>
    </row>
    <row r="476" customFormat="false" ht="12.75" hidden="false" customHeight="false" outlineLevel="0" collapsed="false">
      <c r="A476" s="1" t="s">
        <v>526</v>
      </c>
      <c r="B476" s="1" t="s">
        <v>86</v>
      </c>
      <c r="C476" s="64" t="s">
        <v>527</v>
      </c>
      <c r="D476" s="64" t="s">
        <v>77</v>
      </c>
      <c r="E476" s="65" t="n">
        <v>2.1</v>
      </c>
      <c r="F476" s="66" t="n">
        <v>1.19</v>
      </c>
      <c r="G476" s="65" t="s">
        <v>528</v>
      </c>
      <c r="H476" s="67" t="s">
        <v>61</v>
      </c>
      <c r="I476" s="68" t="n">
        <v>1.19</v>
      </c>
      <c r="J476" s="67" t="s">
        <v>169</v>
      </c>
    </row>
    <row r="477" customFormat="false" ht="12.75" hidden="false" customHeight="false" outlineLevel="0" collapsed="false">
      <c r="A477" s="1" t="s">
        <v>517</v>
      </c>
      <c r="C477" s="27" t="s">
        <v>529</v>
      </c>
      <c r="D477" s="27" t="s">
        <v>13</v>
      </c>
      <c r="E477" s="27"/>
      <c r="F477" s="29"/>
      <c r="G477" s="27"/>
      <c r="H477" s="30" t="s">
        <v>61</v>
      </c>
      <c r="I477" s="44" t="n">
        <v>1.15</v>
      </c>
      <c r="J477" s="30" t="s">
        <v>169</v>
      </c>
    </row>
    <row r="478" customFormat="false" ht="12.75" hidden="false" customHeight="false" outlineLevel="0" collapsed="false">
      <c r="A478" s="1" t="s">
        <v>517</v>
      </c>
      <c r="C478" s="27" t="s">
        <v>530</v>
      </c>
      <c r="D478" s="27" t="s">
        <v>507</v>
      </c>
      <c r="E478" s="27"/>
      <c r="F478" s="29"/>
      <c r="G478" s="27"/>
      <c r="H478" s="30" t="s">
        <v>61</v>
      </c>
      <c r="I478" s="44" t="n">
        <v>1.39</v>
      </c>
      <c r="J478" s="30" t="s">
        <v>169</v>
      </c>
    </row>
    <row r="479" customFormat="false" ht="12.75" hidden="false" customHeight="false" outlineLevel="0" collapsed="false">
      <c r="A479" s="1" t="s">
        <v>526</v>
      </c>
      <c r="C479" s="64" t="s">
        <v>531</v>
      </c>
      <c r="D479" s="64" t="s">
        <v>79</v>
      </c>
      <c r="E479" s="65" t="n">
        <v>2.3</v>
      </c>
      <c r="F479" s="66" t="n">
        <v>1.09</v>
      </c>
      <c r="G479" s="65" t="s">
        <v>528</v>
      </c>
      <c r="H479" s="67" t="s">
        <v>61</v>
      </c>
      <c r="I479" s="68" t="n">
        <v>1.09</v>
      </c>
      <c r="J479" s="67" t="s">
        <v>169</v>
      </c>
    </row>
    <row r="480" customFormat="false" ht="12.75" hidden="false" customHeight="false" outlineLevel="0" collapsed="false">
      <c r="A480" s="1" t="s">
        <v>517</v>
      </c>
      <c r="C480" s="27" t="s">
        <v>532</v>
      </c>
      <c r="D480" s="27" t="s">
        <v>13</v>
      </c>
      <c r="E480" s="27"/>
      <c r="F480" s="29"/>
      <c r="G480" s="27"/>
      <c r="H480" s="30" t="s">
        <v>61</v>
      </c>
      <c r="I480" s="44" t="n">
        <v>2.29</v>
      </c>
      <c r="J480" s="30" t="s">
        <v>169</v>
      </c>
    </row>
    <row r="481" customFormat="false" ht="12.75" hidden="false" customHeight="false" outlineLevel="0" collapsed="false">
      <c r="A481" s="1" t="s">
        <v>517</v>
      </c>
      <c r="C481" s="27" t="s">
        <v>533</v>
      </c>
      <c r="D481" s="27" t="s">
        <v>13</v>
      </c>
      <c r="E481" s="27"/>
      <c r="F481" s="29"/>
      <c r="G481" s="27"/>
      <c r="H481" s="30" t="s">
        <v>61</v>
      </c>
      <c r="I481" s="44" t="n">
        <v>2.99</v>
      </c>
      <c r="J481" s="30" t="s">
        <v>169</v>
      </c>
    </row>
    <row r="482" customFormat="false" ht="12.75" hidden="false" customHeight="false" outlineLevel="0" collapsed="false">
      <c r="A482" s="1" t="s">
        <v>517</v>
      </c>
      <c r="C482" s="27" t="s">
        <v>534</v>
      </c>
      <c r="D482" s="27" t="s">
        <v>24</v>
      </c>
      <c r="E482" s="27"/>
      <c r="F482" s="29"/>
      <c r="G482" s="27"/>
      <c r="H482" s="30" t="s">
        <v>61</v>
      </c>
      <c r="I482" s="44" t="n">
        <v>1.49</v>
      </c>
      <c r="J482" s="30" t="s">
        <v>169</v>
      </c>
    </row>
    <row r="483" customFormat="false" ht="12.75" hidden="false" customHeight="false" outlineLevel="0" collapsed="false">
      <c r="A483" s="1" t="s">
        <v>535</v>
      </c>
      <c r="C483" s="64" t="s">
        <v>536</v>
      </c>
      <c r="D483" s="64" t="s">
        <v>18</v>
      </c>
      <c r="E483" s="65" t="n">
        <v>2.3</v>
      </c>
      <c r="F483" s="66" t="n">
        <v>0.99</v>
      </c>
      <c r="G483" s="65" t="s">
        <v>528</v>
      </c>
      <c r="H483" s="67" t="s">
        <v>168</v>
      </c>
      <c r="I483" s="68" t="n">
        <v>0.95</v>
      </c>
      <c r="J483" s="67" t="s">
        <v>169</v>
      </c>
    </row>
    <row r="484" customFormat="false" ht="12.75" hidden="false" customHeight="false" outlineLevel="0" collapsed="false">
      <c r="A484" s="1" t="s">
        <v>517</v>
      </c>
      <c r="C484" s="27" t="s">
        <v>537</v>
      </c>
      <c r="D484" s="27" t="s">
        <v>22</v>
      </c>
      <c r="E484" s="27"/>
      <c r="F484" s="29"/>
      <c r="G484" s="27"/>
      <c r="H484" s="30" t="s">
        <v>61</v>
      </c>
      <c r="I484" s="44" t="n">
        <v>1.09</v>
      </c>
      <c r="J484" s="30" t="s">
        <v>169</v>
      </c>
    </row>
    <row r="485" customFormat="false" ht="12.75" hidden="false" customHeight="false" outlineLevel="0" collapsed="false">
      <c r="A485" s="1" t="s">
        <v>538</v>
      </c>
      <c r="C485" s="19" t="s">
        <v>539</v>
      </c>
      <c r="D485" s="19" t="s">
        <v>13</v>
      </c>
      <c r="E485" s="20" t="n">
        <v>2.24</v>
      </c>
      <c r="F485" s="21" t="n">
        <v>1.9</v>
      </c>
      <c r="G485" s="24" t="s">
        <v>528</v>
      </c>
    </row>
    <row r="486" customFormat="false" ht="12.75" hidden="false" customHeight="false" outlineLevel="0" collapsed="false">
      <c r="A486" s="1" t="s">
        <v>535</v>
      </c>
      <c r="C486" s="19" t="s">
        <v>540</v>
      </c>
      <c r="D486" s="19" t="s">
        <v>13</v>
      </c>
      <c r="E486" s="20" t="n">
        <v>1.99</v>
      </c>
      <c r="F486" s="21" t="n">
        <v>2.1</v>
      </c>
      <c r="G486" s="24" t="s">
        <v>528</v>
      </c>
    </row>
    <row r="487" customFormat="false" ht="12.75" hidden="false" customHeight="false" outlineLevel="0" collapsed="false">
      <c r="A487" s="1" t="s">
        <v>538</v>
      </c>
      <c r="C487" s="19" t="s">
        <v>541</v>
      </c>
      <c r="D487" s="19" t="s">
        <v>13</v>
      </c>
      <c r="E487" s="20" t="n">
        <v>1.89</v>
      </c>
      <c r="F487" s="21" t="n">
        <v>2.2</v>
      </c>
      <c r="G487" s="24" t="s">
        <v>528</v>
      </c>
    </row>
    <row r="488" customFormat="false" ht="12.75" hidden="false" customHeight="false" outlineLevel="0" collapsed="false">
      <c r="A488" s="1" t="s">
        <v>538</v>
      </c>
      <c r="C488" s="19" t="s">
        <v>542</v>
      </c>
      <c r="D488" s="19" t="s">
        <v>13</v>
      </c>
      <c r="E488" s="20" t="n">
        <v>1.99</v>
      </c>
      <c r="F488" s="21" t="n">
        <v>2.2</v>
      </c>
      <c r="G488" s="24" t="s">
        <v>528</v>
      </c>
    </row>
    <row r="489" customFormat="false" ht="12.75" hidden="false" customHeight="false" outlineLevel="0" collapsed="false">
      <c r="A489" s="1" t="s">
        <v>535</v>
      </c>
      <c r="C489" s="19" t="s">
        <v>543</v>
      </c>
      <c r="D489" s="19" t="s">
        <v>77</v>
      </c>
      <c r="E489" s="20" t="n">
        <v>1.45</v>
      </c>
      <c r="F489" s="21" t="n">
        <v>2.3</v>
      </c>
      <c r="G489" s="24" t="s">
        <v>528</v>
      </c>
    </row>
    <row r="490" customFormat="false" ht="12.75" hidden="false" customHeight="false" outlineLevel="0" collapsed="false">
      <c r="A490" s="1" t="s">
        <v>526</v>
      </c>
      <c r="C490" s="19" t="s">
        <v>544</v>
      </c>
      <c r="D490" s="19" t="s">
        <v>13</v>
      </c>
      <c r="E490" s="20" t="n">
        <v>1.8</v>
      </c>
      <c r="F490" s="21" t="n">
        <v>2.19</v>
      </c>
      <c r="G490" s="24" t="s">
        <v>528</v>
      </c>
    </row>
    <row r="491" customFormat="false" ht="12.75" hidden="false" customHeight="false" outlineLevel="0" collapsed="false">
      <c r="A491" s="1" t="s">
        <v>526</v>
      </c>
      <c r="C491" s="19" t="s">
        <v>545</v>
      </c>
      <c r="D491" s="19" t="s">
        <v>16</v>
      </c>
      <c r="E491" s="20" t="n">
        <v>1.9</v>
      </c>
      <c r="F491" s="21" t="n">
        <v>0.99</v>
      </c>
      <c r="G491" s="24" t="s">
        <v>528</v>
      </c>
    </row>
    <row r="492" customFormat="false" ht="12.75" hidden="false" customHeight="false" outlineLevel="0" collapsed="false">
      <c r="A492" s="1" t="s">
        <v>526</v>
      </c>
      <c r="C492" s="19" t="s">
        <v>546</v>
      </c>
      <c r="D492" s="19" t="s">
        <v>49</v>
      </c>
      <c r="E492" s="20" t="n">
        <v>2.1</v>
      </c>
      <c r="F492" s="21" t="n">
        <v>0.99</v>
      </c>
      <c r="G492" s="24" t="s">
        <v>528</v>
      </c>
    </row>
    <row r="493" customFormat="false" ht="12.75" hidden="false" customHeight="false" outlineLevel="0" collapsed="false">
      <c r="A493" s="1" t="s">
        <v>526</v>
      </c>
      <c r="C493" s="69" t="s">
        <v>547</v>
      </c>
      <c r="D493" s="19" t="s">
        <v>24</v>
      </c>
      <c r="E493" s="20" t="n">
        <v>2.1</v>
      </c>
      <c r="F493" s="21" t="n">
        <v>1.29</v>
      </c>
      <c r="G493" s="24" t="s">
        <v>528</v>
      </c>
    </row>
    <row r="494" customFormat="false" ht="12.75" hidden="false" customHeight="false" outlineLevel="0" collapsed="false">
      <c r="A494" s="1" t="s">
        <v>526</v>
      </c>
      <c r="C494" s="19" t="s">
        <v>548</v>
      </c>
      <c r="D494" s="19" t="s">
        <v>13</v>
      </c>
      <c r="E494" s="20" t="n">
        <v>2.3</v>
      </c>
      <c r="F494" s="21" t="n">
        <v>1.59</v>
      </c>
      <c r="G494" s="24" t="s">
        <v>528</v>
      </c>
    </row>
    <row r="495" customFormat="false" ht="12.75" hidden="false" customHeight="false" outlineLevel="0" collapsed="false">
      <c r="A495" s="1" t="s">
        <v>526</v>
      </c>
      <c r="C495" s="19" t="s">
        <v>549</v>
      </c>
      <c r="D495" s="19" t="s">
        <v>88</v>
      </c>
      <c r="E495" s="20" t="n">
        <v>2.3</v>
      </c>
      <c r="F495" s="21" t="n">
        <v>0.95</v>
      </c>
      <c r="G495" s="24" t="s">
        <v>528</v>
      </c>
    </row>
    <row r="497" customFormat="false" ht="17.35" hidden="false" customHeight="false" outlineLevel="0" collapsed="false">
      <c r="C497" s="15" t="s">
        <v>550</v>
      </c>
      <c r="D497" s="11" t="s">
        <v>1</v>
      </c>
    </row>
    <row r="498" customFormat="false" ht="12.75" hidden="false" customHeight="false" outlineLevel="0" collapsed="false">
      <c r="A498" s="1" t="s">
        <v>550</v>
      </c>
      <c r="C498" s="70" t="s">
        <v>551</v>
      </c>
      <c r="D498" s="71" t="s">
        <v>552</v>
      </c>
      <c r="E498" s="72" t="n">
        <v>1.9</v>
      </c>
      <c r="F498" s="73" t="n">
        <v>7.5</v>
      </c>
      <c r="G498" s="74" t="s">
        <v>528</v>
      </c>
    </row>
    <row r="499" customFormat="false" ht="12.75" hidden="false" customHeight="false" outlineLevel="0" collapsed="false">
      <c r="A499" s="1" t="s">
        <v>553</v>
      </c>
      <c r="C499" s="70" t="s">
        <v>554</v>
      </c>
      <c r="D499" s="71" t="s">
        <v>552</v>
      </c>
      <c r="E499" s="72" t="n">
        <v>2</v>
      </c>
      <c r="F499" s="73" t="n">
        <v>5.4</v>
      </c>
      <c r="G499" s="74" t="s">
        <v>528</v>
      </c>
    </row>
    <row r="500" customFormat="false" ht="12.75" hidden="false" customHeight="false" outlineLevel="0" collapsed="false">
      <c r="A500" s="1" t="s">
        <v>555</v>
      </c>
      <c r="C500" s="70" t="s">
        <v>556</v>
      </c>
      <c r="D500" s="71" t="s">
        <v>552</v>
      </c>
      <c r="E500" s="72" t="n">
        <v>2.2</v>
      </c>
      <c r="F500" s="73" t="n">
        <v>15.6</v>
      </c>
      <c r="G500" s="74" t="s">
        <v>528</v>
      </c>
    </row>
    <row r="501" customFormat="false" ht="12.75" hidden="false" customHeight="false" outlineLevel="0" collapsed="false">
      <c r="A501" s="1" t="s">
        <v>557</v>
      </c>
      <c r="C501" s="70" t="s">
        <v>558</v>
      </c>
      <c r="D501" s="71" t="s">
        <v>552</v>
      </c>
      <c r="E501" s="72" t="n">
        <v>2.2</v>
      </c>
      <c r="F501" s="73" t="n">
        <v>5</v>
      </c>
      <c r="G501" s="74" t="s">
        <v>528</v>
      </c>
    </row>
    <row r="502" customFormat="false" ht="12.75" hidden="false" customHeight="false" outlineLevel="0" collapsed="false">
      <c r="A502" s="1" t="s">
        <v>559</v>
      </c>
      <c r="C502" s="70" t="s">
        <v>560</v>
      </c>
      <c r="D502" s="71" t="s">
        <v>552</v>
      </c>
      <c r="E502" s="72" t="n">
        <v>2.3</v>
      </c>
      <c r="F502" s="73" t="n">
        <v>4.8</v>
      </c>
      <c r="G502" s="74" t="s">
        <v>528</v>
      </c>
    </row>
    <row r="504" customFormat="false" ht="17.35" hidden="false" customHeight="false" outlineLevel="0" collapsed="false">
      <c r="C504" s="52" t="s">
        <v>561</v>
      </c>
      <c r="D504" s="11" t="s">
        <v>1</v>
      </c>
      <c r="G504" s="1"/>
    </row>
    <row r="505" customFormat="false" ht="12.75" hidden="false" customHeight="false" outlineLevel="0" collapsed="false">
      <c r="A505" s="1" t="s">
        <v>562</v>
      </c>
      <c r="C505" s="70" t="s">
        <v>563</v>
      </c>
      <c r="D505" s="75" t="s">
        <v>22</v>
      </c>
      <c r="E505" s="72" t="n">
        <v>1.6</v>
      </c>
      <c r="F505" s="73" t="n">
        <v>4.5</v>
      </c>
      <c r="G505" s="74" t="s">
        <v>528</v>
      </c>
    </row>
    <row r="506" customFormat="false" ht="12.75" hidden="false" customHeight="false" outlineLevel="0" collapsed="false">
      <c r="A506" s="1" t="s">
        <v>562</v>
      </c>
      <c r="C506" s="70" t="s">
        <v>564</v>
      </c>
      <c r="D506" s="23" t="s">
        <v>18</v>
      </c>
      <c r="E506" s="24" t="n">
        <v>1.6</v>
      </c>
      <c r="F506" s="54" t="n">
        <v>4.5</v>
      </c>
      <c r="G506" s="24" t="s">
        <v>528</v>
      </c>
    </row>
    <row r="507" customFormat="false" ht="12.75" hidden="false" customHeight="false" outlineLevel="0" collapsed="false">
      <c r="A507" s="1" t="s">
        <v>562</v>
      </c>
      <c r="C507" s="70" t="s">
        <v>565</v>
      </c>
      <c r="D507" s="70" t="s">
        <v>13</v>
      </c>
      <c r="E507" s="72" t="n">
        <v>1.6</v>
      </c>
      <c r="F507" s="73" t="n">
        <v>10.5</v>
      </c>
      <c r="G507" s="74" t="s">
        <v>528</v>
      </c>
    </row>
    <row r="508" customFormat="false" ht="12.75" hidden="false" customHeight="false" outlineLevel="0" collapsed="false">
      <c r="A508" s="1" t="s">
        <v>562</v>
      </c>
      <c r="C508" s="70" t="s">
        <v>566</v>
      </c>
      <c r="D508" s="70" t="s">
        <v>13</v>
      </c>
      <c r="E508" s="72" t="n">
        <v>1.6</v>
      </c>
      <c r="F508" s="73" t="n">
        <v>7.85</v>
      </c>
      <c r="G508" s="74" t="s">
        <v>528</v>
      </c>
    </row>
    <row r="509" customFormat="false" ht="12.75" hidden="false" customHeight="false" outlineLevel="0" collapsed="false">
      <c r="A509" s="1" t="s">
        <v>562</v>
      </c>
      <c r="C509" s="70" t="s">
        <v>567</v>
      </c>
      <c r="D509" s="70" t="s">
        <v>13</v>
      </c>
      <c r="E509" s="72" t="n">
        <v>1.6</v>
      </c>
      <c r="F509" s="73" t="n">
        <v>10.9</v>
      </c>
      <c r="G509" s="74" t="s">
        <v>528</v>
      </c>
    </row>
    <row r="510" customFormat="false" ht="12.75" hidden="false" customHeight="false" outlineLevel="0" collapsed="false">
      <c r="A510" s="1" t="s">
        <v>562</v>
      </c>
      <c r="C510" s="70" t="s">
        <v>568</v>
      </c>
      <c r="D510" s="70" t="s">
        <v>79</v>
      </c>
      <c r="E510" s="72" t="n">
        <v>1.6</v>
      </c>
      <c r="F510" s="73" t="n">
        <v>6</v>
      </c>
      <c r="G510" s="74" t="s">
        <v>528</v>
      </c>
    </row>
    <row r="511" customFormat="false" ht="12.75" hidden="false" customHeight="false" outlineLevel="0" collapsed="false">
      <c r="A511" s="1" t="s">
        <v>562</v>
      </c>
      <c r="C511" s="70" t="s">
        <v>569</v>
      </c>
      <c r="D511" s="70" t="s">
        <v>13</v>
      </c>
      <c r="E511" s="72" t="n">
        <v>1.6</v>
      </c>
      <c r="F511" s="73" t="n">
        <v>10.4</v>
      </c>
      <c r="G511" s="74" t="s">
        <v>528</v>
      </c>
    </row>
    <row r="512" customFormat="false" ht="12.75" hidden="false" customHeight="false" outlineLevel="0" collapsed="false">
      <c r="A512" s="1" t="s">
        <v>562</v>
      </c>
      <c r="C512" s="70" t="s">
        <v>570</v>
      </c>
      <c r="D512" s="70" t="s">
        <v>571</v>
      </c>
      <c r="E512" s="72" t="n">
        <v>1.7</v>
      </c>
      <c r="F512" s="73" t="n">
        <v>18.7</v>
      </c>
      <c r="G512" s="74" t="s">
        <v>528</v>
      </c>
    </row>
    <row r="513" customFormat="false" ht="12.75" hidden="false" customHeight="false" outlineLevel="0" collapsed="false">
      <c r="A513" s="1" t="s">
        <v>562</v>
      </c>
      <c r="C513" s="70" t="s">
        <v>572</v>
      </c>
      <c r="D513" s="75" t="s">
        <v>13</v>
      </c>
      <c r="E513" s="72" t="n">
        <v>1.7</v>
      </c>
      <c r="F513" s="73" t="n">
        <v>6</v>
      </c>
      <c r="G513" s="74" t="s">
        <v>528</v>
      </c>
    </row>
    <row r="514" customFormat="false" ht="12.75" hidden="false" customHeight="false" outlineLevel="0" collapsed="false">
      <c r="A514" s="1" t="s">
        <v>562</v>
      </c>
      <c r="C514" s="70" t="s">
        <v>573</v>
      </c>
      <c r="D514" s="70" t="s">
        <v>13</v>
      </c>
      <c r="E514" s="72" t="n">
        <v>1.7</v>
      </c>
      <c r="F514" s="73" t="n">
        <v>6.85</v>
      </c>
      <c r="G514" s="74" t="s">
        <v>528</v>
      </c>
    </row>
    <row r="516" customFormat="false" ht="17.35" hidden="false" customHeight="false" outlineLevel="0" collapsed="false">
      <c r="C516" s="15" t="s">
        <v>574</v>
      </c>
      <c r="D516" s="45" t="s">
        <v>1</v>
      </c>
    </row>
    <row r="517" customFormat="false" ht="12.75" hidden="false" customHeight="false" outlineLevel="0" collapsed="false">
      <c r="A517" s="1" t="s">
        <v>575</v>
      </c>
      <c r="C517" s="27" t="s">
        <v>576</v>
      </c>
      <c r="D517" s="27" t="s">
        <v>77</v>
      </c>
      <c r="E517" s="56"/>
      <c r="F517" s="76"/>
      <c r="G517" s="56"/>
      <c r="H517" s="30" t="s">
        <v>61</v>
      </c>
      <c r="I517" s="44" t="n">
        <v>1.19</v>
      </c>
      <c r="J517" s="30" t="s">
        <v>169</v>
      </c>
    </row>
    <row r="518" customFormat="false" ht="12.75" hidden="false" customHeight="false" outlineLevel="0" collapsed="false">
      <c r="A518" s="1" t="s">
        <v>575</v>
      </c>
      <c r="C518" s="27" t="s">
        <v>577</v>
      </c>
      <c r="D518" s="27" t="s">
        <v>13</v>
      </c>
      <c r="E518" s="56"/>
      <c r="F518" s="76"/>
      <c r="G518" s="56"/>
      <c r="H518" s="30" t="s">
        <v>61</v>
      </c>
      <c r="I518" s="44" t="n">
        <v>3.79</v>
      </c>
      <c r="J518" s="30" t="s">
        <v>169</v>
      </c>
    </row>
    <row r="519" customFormat="false" ht="12.75" hidden="false" customHeight="false" outlineLevel="0" collapsed="false">
      <c r="A519" s="1" t="s">
        <v>575</v>
      </c>
      <c r="C519" s="27" t="s">
        <v>578</v>
      </c>
      <c r="D519" s="27" t="s">
        <v>88</v>
      </c>
      <c r="E519" s="56"/>
      <c r="F519" s="76"/>
      <c r="G519" s="56"/>
      <c r="H519" s="30" t="s">
        <v>61</v>
      </c>
      <c r="I519" s="44" t="n">
        <v>2.46</v>
      </c>
      <c r="J519" s="30" t="s">
        <v>169</v>
      </c>
    </row>
    <row r="520" customFormat="false" ht="12.75" hidden="false" customHeight="false" outlineLevel="0" collapsed="false">
      <c r="A520" s="1" t="s">
        <v>575</v>
      </c>
      <c r="C520" s="27" t="s">
        <v>579</v>
      </c>
      <c r="D520" s="27" t="s">
        <v>13</v>
      </c>
      <c r="E520" s="56"/>
      <c r="F520" s="76"/>
      <c r="G520" s="56"/>
      <c r="H520" s="30" t="s">
        <v>61</v>
      </c>
      <c r="I520" s="44" t="n">
        <v>3.33</v>
      </c>
      <c r="J520" s="30" t="s">
        <v>169</v>
      </c>
    </row>
    <row r="521" customFormat="false" ht="12.75" hidden="false" customHeight="false" outlineLevel="0" collapsed="false">
      <c r="A521" s="1" t="s">
        <v>575</v>
      </c>
      <c r="C521" s="27" t="s">
        <v>580</v>
      </c>
      <c r="D521" s="27" t="s">
        <v>24</v>
      </c>
      <c r="E521" s="56"/>
      <c r="F521" s="76"/>
      <c r="G521" s="56"/>
      <c r="H521" s="30" t="s">
        <v>61</v>
      </c>
      <c r="I521" s="44" t="n">
        <v>2.49</v>
      </c>
      <c r="J521" s="30" t="s">
        <v>169</v>
      </c>
    </row>
    <row r="522" customFormat="false" ht="12.75" hidden="false" customHeight="false" outlineLevel="0" collapsed="false">
      <c r="A522" s="1" t="s">
        <v>575</v>
      </c>
      <c r="C522" s="27" t="s">
        <v>581</v>
      </c>
      <c r="D522" s="27" t="s">
        <v>70</v>
      </c>
      <c r="E522" s="56"/>
      <c r="F522" s="76"/>
      <c r="G522" s="56"/>
      <c r="H522" s="30" t="s">
        <v>168</v>
      </c>
      <c r="I522" s="44" t="n">
        <v>1.79</v>
      </c>
      <c r="J522" s="30" t="s">
        <v>169</v>
      </c>
    </row>
    <row r="523" customFormat="false" ht="12.75" hidden="false" customHeight="false" outlineLevel="0" collapsed="false">
      <c r="A523" s="1" t="s">
        <v>574</v>
      </c>
      <c r="C523" s="27" t="s">
        <v>582</v>
      </c>
      <c r="D523" s="27" t="s">
        <v>583</v>
      </c>
      <c r="E523" s="56"/>
      <c r="F523" s="76"/>
      <c r="G523" s="56"/>
      <c r="H523" s="30" t="s">
        <v>61</v>
      </c>
      <c r="I523" s="44" t="n">
        <v>2.08</v>
      </c>
      <c r="J523" s="30" t="s">
        <v>169</v>
      </c>
      <c r="K523" s="4"/>
      <c r="L523" s="4"/>
    </row>
    <row r="524" customFormat="false" ht="12.75" hidden="false" customHeight="false" outlineLevel="0" collapsed="false">
      <c r="K524" s="4"/>
      <c r="L524" s="4"/>
    </row>
    <row r="525" customFormat="false" ht="17.35" hidden="false" customHeight="false" outlineLevel="0" collapsed="false">
      <c r="C525" s="15" t="s">
        <v>584</v>
      </c>
      <c r="D525" s="45" t="s">
        <v>1</v>
      </c>
      <c r="K525" s="4"/>
      <c r="L525" s="4"/>
    </row>
    <row r="526" customFormat="false" ht="12.75" hidden="false" customHeight="false" outlineLevel="0" collapsed="false">
      <c r="A526" s="1" t="s">
        <v>585</v>
      </c>
      <c r="C526" s="27" t="s">
        <v>586</v>
      </c>
      <c r="D526" s="27" t="s">
        <v>77</v>
      </c>
      <c r="E526" s="56"/>
      <c r="F526" s="76"/>
      <c r="G526" s="56"/>
      <c r="H526" s="30" t="s">
        <v>61</v>
      </c>
      <c r="I526" s="44" t="n">
        <v>2.49</v>
      </c>
      <c r="J526" s="30" t="s">
        <v>169</v>
      </c>
    </row>
    <row r="527" customFormat="false" ht="12.75" hidden="false" customHeight="false" outlineLevel="0" collapsed="false">
      <c r="A527" s="1" t="s">
        <v>585</v>
      </c>
      <c r="C527" s="27" t="s">
        <v>587</v>
      </c>
      <c r="D527" s="27" t="s">
        <v>13</v>
      </c>
      <c r="E527" s="56"/>
      <c r="F527" s="76"/>
      <c r="G527" s="56"/>
      <c r="H527" s="30" t="s">
        <v>61</v>
      </c>
      <c r="I527" s="44" t="n">
        <v>4.39</v>
      </c>
      <c r="J527" s="30" t="s">
        <v>169</v>
      </c>
    </row>
    <row r="528" customFormat="false" ht="12.75" hidden="false" customHeight="false" outlineLevel="0" collapsed="false">
      <c r="A528" s="1" t="s">
        <v>585</v>
      </c>
      <c r="C528" s="27" t="s">
        <v>588</v>
      </c>
      <c r="D528" s="27" t="s">
        <v>589</v>
      </c>
      <c r="E528" s="56"/>
      <c r="F528" s="76"/>
      <c r="G528" s="56"/>
      <c r="H528" s="30" t="s">
        <v>168</v>
      </c>
      <c r="I528" s="44" t="n">
        <v>2.79</v>
      </c>
      <c r="J528" s="30" t="s">
        <v>169</v>
      </c>
    </row>
    <row r="529" customFormat="false" ht="12.75" hidden="false" customHeight="false" outlineLevel="0" collapsed="false">
      <c r="A529" s="1" t="s">
        <v>585</v>
      </c>
      <c r="C529" s="27" t="s">
        <v>590</v>
      </c>
      <c r="D529" s="27" t="s">
        <v>13</v>
      </c>
      <c r="E529" s="56"/>
      <c r="F529" s="76"/>
      <c r="G529" s="56"/>
      <c r="H529" s="30" t="s">
        <v>168</v>
      </c>
      <c r="I529" s="44" t="n">
        <v>3.99</v>
      </c>
      <c r="J529" s="30" t="s">
        <v>169</v>
      </c>
    </row>
    <row r="530" customFormat="false" ht="12.75" hidden="false" customHeight="false" outlineLevel="0" collapsed="false">
      <c r="A530" s="1" t="s">
        <v>584</v>
      </c>
      <c r="C530" s="27" t="s">
        <v>591</v>
      </c>
      <c r="D530" s="27" t="s">
        <v>16</v>
      </c>
      <c r="E530" s="56"/>
      <c r="F530" s="76"/>
      <c r="G530" s="56"/>
      <c r="H530" s="30" t="s">
        <v>61</v>
      </c>
      <c r="I530" s="44" t="n">
        <v>1.69</v>
      </c>
      <c r="J530" s="30" t="s">
        <v>169</v>
      </c>
    </row>
    <row r="531" customFormat="false" ht="12.75" hidden="false" customHeight="false" outlineLevel="0" collapsed="false">
      <c r="A531" s="1" t="s">
        <v>584</v>
      </c>
      <c r="C531" s="27" t="s">
        <v>592</v>
      </c>
      <c r="D531" s="56" t="s">
        <v>18</v>
      </c>
      <c r="E531" s="56"/>
      <c r="F531" s="76"/>
      <c r="G531" s="56"/>
      <c r="H531" s="30" t="s">
        <v>61</v>
      </c>
      <c r="I531" s="44" t="n">
        <v>1.49</v>
      </c>
      <c r="J531" s="30" t="s">
        <v>169</v>
      </c>
    </row>
    <row r="532" customFormat="false" ht="12.75" hidden="false" customHeight="false" outlineLevel="0" collapsed="false">
      <c r="A532" s="1" t="s">
        <v>584</v>
      </c>
      <c r="C532" s="27" t="s">
        <v>593</v>
      </c>
      <c r="D532" s="27" t="s">
        <v>24</v>
      </c>
      <c r="E532" s="56"/>
      <c r="F532" s="76"/>
      <c r="G532" s="56"/>
      <c r="H532" s="30" t="s">
        <v>61</v>
      </c>
      <c r="I532" s="44" t="n">
        <v>1.49</v>
      </c>
      <c r="J532" s="30" t="s">
        <v>169</v>
      </c>
    </row>
    <row r="533" customFormat="false" ht="12.75" hidden="false" customHeight="false" outlineLevel="0" collapsed="false">
      <c r="A533" s="1" t="s">
        <v>584</v>
      </c>
      <c r="C533" s="27" t="s">
        <v>594</v>
      </c>
      <c r="D533" s="27" t="s">
        <v>20</v>
      </c>
      <c r="E533" s="56"/>
      <c r="F533" s="76"/>
      <c r="G533" s="56"/>
      <c r="H533" s="30" t="s">
        <v>61</v>
      </c>
      <c r="I533" s="44" t="n">
        <v>1.49</v>
      </c>
      <c r="J533" s="30" t="s">
        <v>169</v>
      </c>
    </row>
    <row r="534" customFormat="false" ht="12.75" hidden="false" customHeight="false" outlineLevel="0" collapsed="false">
      <c r="A534" s="1" t="s">
        <v>584</v>
      </c>
      <c r="C534" s="27" t="s">
        <v>595</v>
      </c>
      <c r="D534" s="27" t="s">
        <v>51</v>
      </c>
      <c r="E534" s="56"/>
      <c r="F534" s="76"/>
      <c r="G534" s="56"/>
      <c r="H534" s="30" t="s">
        <v>61</v>
      </c>
      <c r="I534" s="44" t="n">
        <v>1.59</v>
      </c>
      <c r="J534" s="30" t="s">
        <v>169</v>
      </c>
    </row>
    <row r="535" customFormat="false" ht="12.75" hidden="false" customHeight="false" outlineLevel="0" collapsed="false">
      <c r="A535" s="1" t="s">
        <v>584</v>
      </c>
      <c r="C535" s="27" t="s">
        <v>596</v>
      </c>
      <c r="D535" s="27" t="s">
        <v>13</v>
      </c>
      <c r="E535" s="56"/>
      <c r="F535" s="76"/>
      <c r="G535" s="56"/>
      <c r="H535" s="30" t="s">
        <v>168</v>
      </c>
      <c r="I535" s="44" t="n">
        <v>3.18</v>
      </c>
      <c r="J535" s="30" t="s">
        <v>169</v>
      </c>
    </row>
    <row r="536" customFormat="false" ht="12.75" hidden="false" customHeight="false" outlineLevel="0" collapsed="false">
      <c r="A536" s="1" t="s">
        <v>584</v>
      </c>
      <c r="C536" s="27" t="s">
        <v>597</v>
      </c>
      <c r="D536" s="27" t="s">
        <v>13</v>
      </c>
      <c r="E536" s="56"/>
      <c r="F536" s="76"/>
      <c r="G536" s="56"/>
      <c r="H536" s="30" t="s">
        <v>168</v>
      </c>
      <c r="I536" s="44" t="n">
        <v>3.59</v>
      </c>
      <c r="J536" s="30" t="s">
        <v>169</v>
      </c>
    </row>
    <row r="537" customFormat="false" ht="12.75" hidden="false" customHeight="false" outlineLevel="0" collapsed="false">
      <c r="A537" s="1" t="s">
        <v>584</v>
      </c>
      <c r="C537" s="27" t="s">
        <v>598</v>
      </c>
      <c r="D537" s="27" t="s">
        <v>53</v>
      </c>
      <c r="E537" s="56"/>
      <c r="F537" s="76"/>
      <c r="G537" s="56"/>
      <c r="H537" s="30" t="s">
        <v>168</v>
      </c>
      <c r="I537" s="44" t="n">
        <v>1.53</v>
      </c>
      <c r="J537" s="30" t="s">
        <v>169</v>
      </c>
    </row>
    <row r="539" customFormat="false" ht="17.35" hidden="false" customHeight="false" outlineLevel="0" collapsed="false">
      <c r="C539" s="15" t="s">
        <v>599</v>
      </c>
      <c r="D539" s="11" t="s">
        <v>1</v>
      </c>
    </row>
    <row r="540" customFormat="false" ht="12.75" hidden="false" customHeight="false" outlineLevel="0" collapsed="false">
      <c r="A540" s="1" t="s">
        <v>599</v>
      </c>
      <c r="C540" s="70" t="s">
        <v>600</v>
      </c>
      <c r="D540" s="70" t="s">
        <v>601</v>
      </c>
      <c r="E540" s="72" t="n">
        <v>2</v>
      </c>
      <c r="F540" s="73" t="s">
        <v>602</v>
      </c>
      <c r="G540" s="74" t="s">
        <v>528</v>
      </c>
    </row>
    <row r="541" customFormat="false" ht="12.75" hidden="false" customHeight="false" outlineLevel="0" collapsed="false">
      <c r="A541" s="1" t="s">
        <v>599</v>
      </c>
      <c r="C541" s="70" t="s">
        <v>603</v>
      </c>
      <c r="D541" s="70" t="s">
        <v>601</v>
      </c>
      <c r="E541" s="72" t="n">
        <v>2.1</v>
      </c>
      <c r="F541" s="73" t="s">
        <v>602</v>
      </c>
      <c r="G541" s="74" t="s">
        <v>528</v>
      </c>
    </row>
    <row r="542" customFormat="false" ht="12.75" hidden="false" customHeight="false" outlineLevel="0" collapsed="false">
      <c r="A542" s="1" t="s">
        <v>599</v>
      </c>
      <c r="C542" s="70" t="s">
        <v>604</v>
      </c>
      <c r="D542" s="70" t="s">
        <v>601</v>
      </c>
      <c r="E542" s="72" t="n">
        <v>2.4</v>
      </c>
      <c r="F542" s="73" t="s">
        <v>602</v>
      </c>
      <c r="G542" s="74" t="s">
        <v>528</v>
      </c>
    </row>
    <row r="543" customFormat="false" ht="12.75" hidden="false" customHeight="false" outlineLevel="0" collapsed="false">
      <c r="A543" s="1" t="s">
        <v>599</v>
      </c>
      <c r="C543" s="70" t="s">
        <v>605</v>
      </c>
      <c r="D543" s="70" t="s">
        <v>601</v>
      </c>
      <c r="E543" s="72" t="n">
        <v>2.4</v>
      </c>
      <c r="F543" s="73" t="s">
        <v>602</v>
      </c>
      <c r="G543" s="74" t="s">
        <v>528</v>
      </c>
      <c r="K543" s="4"/>
      <c r="L543" s="4"/>
    </row>
    <row r="544" customFormat="false" ht="12.75" hidden="false" customHeight="false" outlineLevel="0" collapsed="false">
      <c r="A544" s="1" t="s">
        <v>599</v>
      </c>
      <c r="C544" s="70" t="s">
        <v>606</v>
      </c>
      <c r="D544" s="70" t="s">
        <v>601</v>
      </c>
      <c r="E544" s="72" t="n">
        <v>2.5</v>
      </c>
      <c r="F544" s="73" t="s">
        <v>602</v>
      </c>
      <c r="G544" s="74" t="s">
        <v>528</v>
      </c>
    </row>
    <row r="545" customFormat="false" ht="12.75" hidden="false" customHeight="false" outlineLevel="0" collapsed="false">
      <c r="A545" s="1" t="s">
        <v>599</v>
      </c>
      <c r="C545" s="70" t="s">
        <v>600</v>
      </c>
      <c r="D545" s="70"/>
      <c r="E545" s="72" t="n">
        <v>2</v>
      </c>
      <c r="F545" s="73" t="s">
        <v>602</v>
      </c>
      <c r="G545" s="74" t="s">
        <v>528</v>
      </c>
    </row>
    <row r="546" customFormat="false" ht="12.75" hidden="false" customHeight="false" outlineLevel="0" collapsed="false">
      <c r="A546" s="1" t="s">
        <v>599</v>
      </c>
      <c r="C546" s="70" t="s">
        <v>603</v>
      </c>
      <c r="D546" s="70"/>
      <c r="E546" s="72" t="n">
        <v>2.1</v>
      </c>
      <c r="F546" s="73" t="s">
        <v>602</v>
      </c>
      <c r="G546" s="74" t="s">
        <v>528</v>
      </c>
    </row>
    <row r="547" customFormat="false" ht="12.75" hidden="false" customHeight="false" outlineLevel="0" collapsed="false">
      <c r="A547" s="1" t="s">
        <v>599</v>
      </c>
      <c r="C547" s="70" t="s">
        <v>604</v>
      </c>
      <c r="D547" s="70"/>
      <c r="E547" s="72" t="n">
        <v>2.4</v>
      </c>
      <c r="F547" s="73" t="s">
        <v>602</v>
      </c>
      <c r="G547" s="74" t="s">
        <v>528</v>
      </c>
    </row>
    <row r="548" customFormat="false" ht="12.75" hidden="false" customHeight="false" outlineLevel="0" collapsed="false">
      <c r="A548" s="1" t="s">
        <v>599</v>
      </c>
      <c r="C548" s="70" t="s">
        <v>605</v>
      </c>
      <c r="D548" s="70"/>
      <c r="E548" s="72" t="n">
        <v>2.4</v>
      </c>
      <c r="F548" s="73" t="s">
        <v>602</v>
      </c>
      <c r="G548" s="74" t="s">
        <v>528</v>
      </c>
    </row>
    <row r="549" customFormat="false" ht="12.75" hidden="false" customHeight="false" outlineLevel="0" collapsed="false">
      <c r="A549" s="1" t="s">
        <v>599</v>
      </c>
      <c r="C549" s="70" t="s">
        <v>606</v>
      </c>
      <c r="D549" s="70"/>
      <c r="E549" s="72" t="n">
        <v>2.5</v>
      </c>
      <c r="F549" s="73" t="s">
        <v>602</v>
      </c>
      <c r="G549" s="74" t="s">
        <v>528</v>
      </c>
    </row>
    <row r="551" customFormat="false" ht="17.35" hidden="false" customHeight="false" outlineLevel="0" collapsed="false">
      <c r="C551" s="15" t="s">
        <v>607</v>
      </c>
      <c r="D551" s="45" t="s">
        <v>1</v>
      </c>
      <c r="I551" s="3"/>
    </row>
    <row r="552" customFormat="false" ht="12.75" hidden="false" customHeight="false" outlineLevel="0" collapsed="false">
      <c r="A552" s="1" t="s">
        <v>608</v>
      </c>
      <c r="C552" s="70" t="s">
        <v>609</v>
      </c>
      <c r="D552" s="70" t="s">
        <v>13</v>
      </c>
      <c r="E552" s="72" t="n">
        <v>1.8</v>
      </c>
      <c r="F552" s="73" t="n">
        <v>1.87</v>
      </c>
      <c r="G552" s="74" t="s">
        <v>206</v>
      </c>
      <c r="I552" s="3"/>
    </row>
    <row r="553" customFormat="false" ht="12.75" hidden="false" customHeight="false" outlineLevel="0" collapsed="false">
      <c r="A553" s="1" t="s">
        <v>608</v>
      </c>
      <c r="C553" s="70" t="s">
        <v>610</v>
      </c>
      <c r="D553" s="70" t="s">
        <v>13</v>
      </c>
      <c r="E553" s="72" t="n">
        <v>1.9</v>
      </c>
      <c r="F553" s="73" t="n">
        <v>1.62</v>
      </c>
      <c r="G553" s="74" t="s">
        <v>206</v>
      </c>
      <c r="H553" s="30" t="s">
        <v>168</v>
      </c>
      <c r="I553" s="31" t="n">
        <v>1.62</v>
      </c>
      <c r="J553" s="30" t="s">
        <v>230</v>
      </c>
    </row>
    <row r="554" customFormat="false" ht="12.75" hidden="false" customHeight="false" outlineLevel="0" collapsed="false">
      <c r="A554" s="1" t="s">
        <v>608</v>
      </c>
      <c r="C554" s="70" t="s">
        <v>611</v>
      </c>
      <c r="D554" s="70" t="s">
        <v>77</v>
      </c>
      <c r="E554" s="72" t="n">
        <v>2.1</v>
      </c>
      <c r="F554" s="73" t="n">
        <v>0.83</v>
      </c>
      <c r="G554" s="74" t="s">
        <v>206</v>
      </c>
      <c r="I554" s="3"/>
    </row>
    <row r="555" customFormat="false" ht="12.75" hidden="false" customHeight="false" outlineLevel="0" collapsed="false">
      <c r="A555" s="1" t="s">
        <v>608</v>
      </c>
      <c r="C555" s="70" t="s">
        <v>612</v>
      </c>
      <c r="D555" s="70" t="s">
        <v>49</v>
      </c>
      <c r="E555" s="72" t="n">
        <v>2.1</v>
      </c>
      <c r="F555" s="73" t="n">
        <v>0.81</v>
      </c>
      <c r="G555" s="74" t="s">
        <v>206</v>
      </c>
      <c r="H555" s="30" t="s">
        <v>168</v>
      </c>
      <c r="I555" s="31" t="n">
        <v>0.78</v>
      </c>
      <c r="J555" s="30" t="s">
        <v>230</v>
      </c>
    </row>
    <row r="556" customFormat="false" ht="12.75" hidden="false" customHeight="false" outlineLevel="0" collapsed="false">
      <c r="A556" s="1" t="s">
        <v>608</v>
      </c>
      <c r="C556" s="70" t="s">
        <v>613</v>
      </c>
      <c r="D556" s="70" t="s">
        <v>16</v>
      </c>
      <c r="E556" s="72" t="n">
        <v>2.2</v>
      </c>
      <c r="F556" s="73" t="n">
        <v>0.81</v>
      </c>
      <c r="G556" s="74" t="s">
        <v>206</v>
      </c>
      <c r="I556" s="3"/>
    </row>
    <row r="557" customFormat="false" ht="12.75" hidden="false" customHeight="false" outlineLevel="0" collapsed="false">
      <c r="A557" s="1" t="s">
        <v>608</v>
      </c>
      <c r="C557" s="70" t="s">
        <v>614</v>
      </c>
      <c r="D557" s="70" t="s">
        <v>51</v>
      </c>
      <c r="E557" s="72" t="n">
        <v>2.2</v>
      </c>
      <c r="F557" s="73" t="n">
        <v>0.81</v>
      </c>
      <c r="G557" s="74" t="s">
        <v>206</v>
      </c>
      <c r="I557" s="3"/>
    </row>
    <row r="558" customFormat="false" ht="12.75" hidden="false" customHeight="false" outlineLevel="0" collapsed="false">
      <c r="A558" s="1" t="s">
        <v>608</v>
      </c>
      <c r="C558" s="70" t="s">
        <v>615</v>
      </c>
      <c r="D558" s="70" t="s">
        <v>13</v>
      </c>
      <c r="E558" s="72" t="n">
        <v>2.3</v>
      </c>
      <c r="F558" s="73" t="n">
        <v>1.59</v>
      </c>
      <c r="G558" s="74" t="s">
        <v>206</v>
      </c>
      <c r="I558" s="3"/>
    </row>
    <row r="559" customFormat="false" ht="12.75" hidden="false" customHeight="false" outlineLevel="0" collapsed="false">
      <c r="A559" s="1" t="s">
        <v>608</v>
      </c>
      <c r="C559" s="70" t="s">
        <v>616</v>
      </c>
      <c r="D559" s="70" t="s">
        <v>88</v>
      </c>
      <c r="E559" s="72" t="n">
        <v>2.4</v>
      </c>
      <c r="F559" s="73" t="n">
        <v>0.81</v>
      </c>
      <c r="G559" s="74" t="s">
        <v>206</v>
      </c>
      <c r="I559" s="3"/>
    </row>
    <row r="560" customFormat="false" ht="12.75" hidden="false" customHeight="false" outlineLevel="0" collapsed="false">
      <c r="A560" s="1" t="s">
        <v>608</v>
      </c>
      <c r="C560" s="70" t="s">
        <v>617</v>
      </c>
      <c r="D560" s="70" t="s">
        <v>26</v>
      </c>
      <c r="E560" s="72" t="n">
        <v>2.4</v>
      </c>
      <c r="F560" s="73" t="n">
        <v>0.81</v>
      </c>
      <c r="G560" s="74" t="s">
        <v>206</v>
      </c>
      <c r="I560" s="3"/>
    </row>
    <row r="561" customFormat="false" ht="12.75" hidden="false" customHeight="false" outlineLevel="0" collapsed="false">
      <c r="A561" s="1" t="s">
        <v>608</v>
      </c>
      <c r="C561" s="70" t="s">
        <v>618</v>
      </c>
      <c r="D561" s="70" t="s">
        <v>88</v>
      </c>
      <c r="E561" s="72" t="n">
        <v>2.5</v>
      </c>
      <c r="F561" s="73" t="n">
        <v>0.81</v>
      </c>
      <c r="G561" s="74" t="s">
        <v>206</v>
      </c>
      <c r="I561" s="3"/>
    </row>
    <row r="562" customFormat="false" ht="12.75" hidden="false" customHeight="false" outlineLevel="0" collapsed="false">
      <c r="A562" s="1" t="s">
        <v>608</v>
      </c>
      <c r="C562" s="70" t="s">
        <v>619</v>
      </c>
      <c r="D562" s="70" t="s">
        <v>79</v>
      </c>
      <c r="E562" s="72" t="n">
        <v>2.6</v>
      </c>
      <c r="F562" s="73" t="n">
        <v>0.88</v>
      </c>
      <c r="G562" s="74" t="s">
        <v>206</v>
      </c>
      <c r="I562" s="3"/>
    </row>
    <row r="563" customFormat="false" ht="12.75" hidden="false" customHeight="false" outlineLevel="0" collapsed="false">
      <c r="A563" s="1" t="s">
        <v>620</v>
      </c>
      <c r="C563" s="70" t="s">
        <v>621</v>
      </c>
      <c r="D563" s="70" t="s">
        <v>13</v>
      </c>
      <c r="E563" s="72" t="n">
        <v>1.6</v>
      </c>
      <c r="F563" s="73" t="n">
        <v>1.85</v>
      </c>
      <c r="G563" s="74" t="s">
        <v>206</v>
      </c>
      <c r="I563" s="3"/>
    </row>
    <row r="564" customFormat="false" ht="12.75" hidden="false" customHeight="false" outlineLevel="0" collapsed="false">
      <c r="A564" s="1" t="s">
        <v>620</v>
      </c>
      <c r="C564" s="70" t="s">
        <v>622</v>
      </c>
      <c r="D564" s="70" t="s">
        <v>16</v>
      </c>
      <c r="E564" s="72" t="n">
        <v>2.1</v>
      </c>
      <c r="F564" s="73" t="n">
        <v>0.81</v>
      </c>
      <c r="G564" s="74" t="s">
        <v>206</v>
      </c>
      <c r="I564" s="3"/>
    </row>
    <row r="565" customFormat="false" ht="12.75" hidden="false" customHeight="false" outlineLevel="0" collapsed="false">
      <c r="A565" s="1" t="s">
        <v>620</v>
      </c>
      <c r="C565" s="70" t="s">
        <v>623</v>
      </c>
      <c r="D565" s="70" t="s">
        <v>24</v>
      </c>
      <c r="E565" s="72" t="n">
        <v>2.3</v>
      </c>
      <c r="F565" s="73" t="n">
        <v>0.94</v>
      </c>
      <c r="G565" s="74" t="s">
        <v>206</v>
      </c>
      <c r="I565" s="3"/>
    </row>
    <row r="566" customFormat="false" ht="12.75" hidden="false" customHeight="false" outlineLevel="0" collapsed="false">
      <c r="A566" s="1" t="s">
        <v>620</v>
      </c>
      <c r="C566" s="70" t="s">
        <v>624</v>
      </c>
      <c r="D566" s="70" t="s">
        <v>18</v>
      </c>
      <c r="E566" s="72" t="n">
        <v>2.5</v>
      </c>
      <c r="F566" s="73" t="n">
        <v>0.81</v>
      </c>
      <c r="G566" s="74" t="s">
        <v>206</v>
      </c>
      <c r="I566" s="3"/>
    </row>
    <row r="567" customFormat="false" ht="12.75" hidden="false" customHeight="false" outlineLevel="0" collapsed="false">
      <c r="A567" s="1" t="s">
        <v>625</v>
      </c>
      <c r="C567" s="70" t="s">
        <v>626</v>
      </c>
      <c r="D567" s="70" t="s">
        <v>77</v>
      </c>
      <c r="E567" s="72" t="n">
        <v>2.5</v>
      </c>
      <c r="F567" s="73" t="n">
        <v>1.11</v>
      </c>
      <c r="G567" s="74" t="s">
        <v>206</v>
      </c>
      <c r="I567" s="3"/>
    </row>
    <row r="568" customFormat="false" ht="12.75" hidden="false" customHeight="false" outlineLevel="0" collapsed="false">
      <c r="A568" s="1" t="s">
        <v>625</v>
      </c>
      <c r="C568" s="70" t="s">
        <v>627</v>
      </c>
      <c r="D568" s="70" t="s">
        <v>88</v>
      </c>
      <c r="E568" s="72" t="n">
        <v>2.5</v>
      </c>
      <c r="F568" s="73" t="n">
        <v>1.08</v>
      </c>
      <c r="G568" s="74" t="s">
        <v>206</v>
      </c>
      <c r="I568" s="3"/>
    </row>
    <row r="569" customFormat="false" ht="12.75" hidden="false" customHeight="false" outlineLevel="0" collapsed="false">
      <c r="A569" s="1" t="s">
        <v>628</v>
      </c>
      <c r="C569" s="27" t="s">
        <v>629</v>
      </c>
      <c r="D569" s="27" t="s">
        <v>13</v>
      </c>
      <c r="E569" s="27"/>
      <c r="F569" s="29"/>
      <c r="G569" s="27"/>
      <c r="H569" s="30" t="s">
        <v>61</v>
      </c>
      <c r="I569" s="31" t="n">
        <v>1.92</v>
      </c>
      <c r="J569" s="30" t="s">
        <v>230</v>
      </c>
    </row>
    <row r="570" customFormat="false" ht="12.75" hidden="false" customHeight="false" outlineLevel="0" collapsed="false">
      <c r="A570" s="1" t="s">
        <v>628</v>
      </c>
      <c r="C570" s="27" t="s">
        <v>630</v>
      </c>
      <c r="D570" s="27" t="s">
        <v>77</v>
      </c>
      <c r="E570" s="27"/>
      <c r="F570" s="29"/>
      <c r="G570" s="27"/>
      <c r="H570" s="30" t="s">
        <v>61</v>
      </c>
      <c r="I570" s="31" t="n">
        <v>1.47</v>
      </c>
      <c r="J570" s="30" t="s">
        <v>230</v>
      </c>
    </row>
    <row r="571" customFormat="false" ht="12.75" hidden="false" customHeight="false" outlineLevel="0" collapsed="false">
      <c r="A571" s="1" t="s">
        <v>628</v>
      </c>
      <c r="C571" s="27" t="s">
        <v>631</v>
      </c>
      <c r="D571" s="27" t="s">
        <v>507</v>
      </c>
      <c r="E571" s="27"/>
      <c r="F571" s="29"/>
      <c r="G571" s="27"/>
      <c r="H571" s="30" t="s">
        <v>61</v>
      </c>
      <c r="I571" s="31" t="n">
        <v>1.49</v>
      </c>
      <c r="J571" s="30" t="s">
        <v>230</v>
      </c>
    </row>
    <row r="572" customFormat="false" ht="12.75" hidden="false" customHeight="false" outlineLevel="0" collapsed="false">
      <c r="A572" s="1" t="s">
        <v>628</v>
      </c>
      <c r="C572" s="27" t="s">
        <v>632</v>
      </c>
      <c r="D572" s="27" t="s">
        <v>13</v>
      </c>
      <c r="E572" s="27"/>
      <c r="F572" s="29"/>
      <c r="G572" s="27"/>
      <c r="H572" s="30" t="s">
        <v>61</v>
      </c>
      <c r="I572" s="31" t="n">
        <v>1.84</v>
      </c>
      <c r="J572" s="30" t="s">
        <v>230</v>
      </c>
    </row>
    <row r="573" customFormat="false" ht="12.75" hidden="false" customHeight="false" outlineLevel="0" collapsed="false">
      <c r="A573" s="1" t="s">
        <v>628</v>
      </c>
      <c r="C573" s="27" t="s">
        <v>633</v>
      </c>
      <c r="D573" s="27" t="s">
        <v>24</v>
      </c>
      <c r="E573" s="27"/>
      <c r="F573" s="29"/>
      <c r="G573" s="27"/>
      <c r="H573" s="30" t="s">
        <v>61</v>
      </c>
      <c r="I573" s="31" t="n">
        <v>0.83</v>
      </c>
      <c r="J573" s="30" t="s">
        <v>230</v>
      </c>
    </row>
    <row r="574" customFormat="false" ht="12.75" hidden="false" customHeight="false" outlineLevel="0" collapsed="false">
      <c r="A574" s="1" t="s">
        <v>628</v>
      </c>
      <c r="C574" s="27" t="s">
        <v>634</v>
      </c>
      <c r="D574" s="27" t="s">
        <v>13</v>
      </c>
      <c r="E574" s="27"/>
      <c r="F574" s="29"/>
      <c r="G574" s="27"/>
      <c r="H574" s="30" t="s">
        <v>61</v>
      </c>
      <c r="I574" s="31" t="n">
        <v>1.84</v>
      </c>
      <c r="J574" s="30" t="s">
        <v>230</v>
      </c>
    </row>
    <row r="575" customFormat="false" ht="12.75" hidden="false" customHeight="false" outlineLevel="0" collapsed="false">
      <c r="A575" s="1" t="s">
        <v>628</v>
      </c>
      <c r="C575" s="27" t="s">
        <v>635</v>
      </c>
      <c r="D575" s="27" t="s">
        <v>13</v>
      </c>
      <c r="E575" s="27"/>
      <c r="F575" s="29"/>
      <c r="G575" s="27"/>
      <c r="H575" s="30" t="s">
        <v>61</v>
      </c>
      <c r="I575" s="31" t="n">
        <v>1.92</v>
      </c>
      <c r="J575" s="30" t="s">
        <v>230</v>
      </c>
    </row>
    <row r="576" customFormat="false" ht="12.75" hidden="false" customHeight="false" outlineLevel="0" collapsed="false">
      <c r="A576" s="1" t="s">
        <v>628</v>
      </c>
      <c r="C576" s="27" t="s">
        <v>636</v>
      </c>
      <c r="D576" s="27" t="s">
        <v>13</v>
      </c>
      <c r="E576" s="27"/>
      <c r="F576" s="29"/>
      <c r="G576" s="27"/>
      <c r="H576" s="30" t="s">
        <v>61</v>
      </c>
      <c r="I576" s="31" t="n">
        <v>1.85</v>
      </c>
      <c r="J576" s="30" t="s">
        <v>230</v>
      </c>
    </row>
    <row r="577" customFormat="false" ht="12.75" hidden="false" customHeight="false" outlineLevel="0" collapsed="false">
      <c r="A577" s="1" t="s">
        <v>628</v>
      </c>
      <c r="C577" s="27" t="s">
        <v>637</v>
      </c>
      <c r="D577" s="27" t="s">
        <v>13</v>
      </c>
      <c r="E577" s="27"/>
      <c r="F577" s="29"/>
      <c r="G577" s="27"/>
      <c r="H577" s="30" t="s">
        <v>168</v>
      </c>
      <c r="I577" s="31" t="n">
        <v>1.78</v>
      </c>
      <c r="J577" s="30" t="s">
        <v>230</v>
      </c>
    </row>
    <row r="578" customFormat="false" ht="12.75" hidden="false" customHeight="false" outlineLevel="0" collapsed="false">
      <c r="A578" s="1" t="s">
        <v>628</v>
      </c>
      <c r="C578" s="27" t="s">
        <v>638</v>
      </c>
      <c r="D578" s="27" t="s">
        <v>26</v>
      </c>
      <c r="E578" s="27"/>
      <c r="F578" s="29"/>
      <c r="G578" s="27"/>
      <c r="H578" s="30" t="s">
        <v>168</v>
      </c>
      <c r="I578" s="31" t="n">
        <v>0.81</v>
      </c>
      <c r="J578" s="30" t="s">
        <v>230</v>
      </c>
    </row>
    <row r="579" customFormat="false" ht="12.75" hidden="false" customHeight="false" outlineLevel="0" collapsed="false">
      <c r="A579" s="1" t="s">
        <v>628</v>
      </c>
      <c r="C579" s="27" t="s">
        <v>639</v>
      </c>
      <c r="D579" s="27" t="s">
        <v>18</v>
      </c>
      <c r="E579" s="27"/>
      <c r="F579" s="29"/>
      <c r="G579" s="27"/>
      <c r="H579" s="30" t="s">
        <v>168</v>
      </c>
      <c r="I579" s="31" t="n">
        <v>0.81</v>
      </c>
      <c r="J579" s="30" t="s">
        <v>230</v>
      </c>
    </row>
    <row r="580" customFormat="false" ht="12.75" hidden="false" customHeight="false" outlineLevel="0" collapsed="false">
      <c r="A580" s="1" t="s">
        <v>628</v>
      </c>
      <c r="C580" s="27" t="s">
        <v>640</v>
      </c>
      <c r="D580" s="27" t="s">
        <v>88</v>
      </c>
      <c r="E580" s="27"/>
      <c r="F580" s="29"/>
      <c r="G580" s="27"/>
      <c r="H580" s="30" t="s">
        <v>168</v>
      </c>
      <c r="I580" s="31" t="n">
        <v>1</v>
      </c>
      <c r="J580" s="30" t="s">
        <v>230</v>
      </c>
    </row>
    <row r="581" customFormat="false" ht="12.75" hidden="false" customHeight="false" outlineLevel="0" collapsed="false">
      <c r="A581" s="1" t="s">
        <v>628</v>
      </c>
      <c r="C581" s="27" t="s">
        <v>641</v>
      </c>
      <c r="D581" s="27" t="s">
        <v>16</v>
      </c>
      <c r="E581" s="27"/>
      <c r="F581" s="29"/>
      <c r="G581" s="27"/>
      <c r="H581" s="30" t="s">
        <v>168</v>
      </c>
      <c r="I581" s="31" t="n">
        <v>0.83</v>
      </c>
      <c r="J581" s="30" t="s">
        <v>230</v>
      </c>
    </row>
    <row r="582" customFormat="false" ht="12.75" hidden="false" customHeight="false" outlineLevel="0" collapsed="false">
      <c r="A582" s="1" t="s">
        <v>628</v>
      </c>
      <c r="C582" s="27" t="s">
        <v>642</v>
      </c>
      <c r="D582" s="27" t="s">
        <v>79</v>
      </c>
      <c r="E582" s="27"/>
      <c r="F582" s="29"/>
      <c r="G582" s="27"/>
      <c r="H582" s="30" t="s">
        <v>168</v>
      </c>
      <c r="I582" s="31" t="n">
        <v>0.83</v>
      </c>
      <c r="J582" s="30" t="s">
        <v>230</v>
      </c>
    </row>
    <row r="583" customFormat="false" ht="12.75" hidden="false" customHeight="false" outlineLevel="0" collapsed="false">
      <c r="A583" s="1" t="s">
        <v>628</v>
      </c>
      <c r="C583" s="27" t="s">
        <v>643</v>
      </c>
      <c r="D583" s="27" t="s">
        <v>20</v>
      </c>
      <c r="E583" s="27"/>
      <c r="F583" s="29"/>
      <c r="G583" s="27"/>
      <c r="H583" s="30" t="s">
        <v>168</v>
      </c>
      <c r="I583" s="31" t="n">
        <v>0.81</v>
      </c>
      <c r="J583" s="30" t="s">
        <v>230</v>
      </c>
    </row>
    <row r="584" customFormat="false" ht="12.75" hidden="false" customHeight="false" outlineLevel="0" collapsed="false">
      <c r="A584" s="1" t="s">
        <v>628</v>
      </c>
      <c r="C584" s="27" t="s">
        <v>644</v>
      </c>
      <c r="D584" s="27" t="s">
        <v>13</v>
      </c>
      <c r="E584" s="27"/>
      <c r="F584" s="29"/>
      <c r="G584" s="27"/>
      <c r="H584" s="30" t="s">
        <v>168</v>
      </c>
      <c r="I584" s="31" t="n">
        <v>1.57</v>
      </c>
      <c r="J584" s="30" t="s">
        <v>230</v>
      </c>
    </row>
    <row r="586" customFormat="false" ht="17.35" hidden="false" customHeight="false" outlineLevel="0" collapsed="false">
      <c r="C586" s="15" t="s">
        <v>645</v>
      </c>
      <c r="D586" s="45" t="s">
        <v>1</v>
      </c>
    </row>
    <row r="587" customFormat="false" ht="12.75" hidden="false" customHeight="false" outlineLevel="0" collapsed="false">
      <c r="A587" s="1" t="s">
        <v>645</v>
      </c>
      <c r="C587" s="27" t="s">
        <v>646</v>
      </c>
      <c r="D587" s="27" t="s">
        <v>647</v>
      </c>
      <c r="E587" s="27"/>
      <c r="F587" s="29"/>
      <c r="G587" s="27"/>
      <c r="H587" s="30" t="s">
        <v>61</v>
      </c>
      <c r="I587" s="44" t="n">
        <v>5.45</v>
      </c>
      <c r="J587" s="30" t="s">
        <v>648</v>
      </c>
    </row>
    <row r="588" customFormat="false" ht="12.75" hidden="false" customHeight="false" outlineLevel="0" collapsed="false">
      <c r="A588" s="1" t="s">
        <v>645</v>
      </c>
      <c r="C588" s="27" t="s">
        <v>649</v>
      </c>
      <c r="D588" s="27" t="s">
        <v>13</v>
      </c>
      <c r="E588" s="27"/>
      <c r="F588" s="29"/>
      <c r="G588" s="27"/>
      <c r="H588" s="30" t="s">
        <v>61</v>
      </c>
      <c r="I588" s="44" t="n">
        <v>7.01</v>
      </c>
      <c r="J588" s="30" t="s">
        <v>648</v>
      </c>
    </row>
    <row r="589" customFormat="false" ht="12.75" hidden="false" customHeight="false" outlineLevel="0" collapsed="false">
      <c r="A589" s="1" t="s">
        <v>645</v>
      </c>
      <c r="C589" s="27" t="s">
        <v>650</v>
      </c>
      <c r="D589" s="56" t="s">
        <v>18</v>
      </c>
      <c r="E589" s="27"/>
      <c r="F589" s="29"/>
      <c r="G589" s="27"/>
      <c r="H589" s="30" t="s">
        <v>168</v>
      </c>
      <c r="I589" s="44" t="n">
        <v>1.99</v>
      </c>
      <c r="J589" s="30" t="s">
        <v>648</v>
      </c>
    </row>
    <row r="590" customFormat="false" ht="12.75" hidden="false" customHeight="false" outlineLevel="0" collapsed="false">
      <c r="A590" s="1" t="s">
        <v>645</v>
      </c>
      <c r="C590" s="27" t="s">
        <v>651</v>
      </c>
      <c r="D590" s="27" t="s">
        <v>22</v>
      </c>
      <c r="E590" s="27"/>
      <c r="F590" s="29"/>
      <c r="G590" s="27"/>
      <c r="H590" s="30" t="s">
        <v>168</v>
      </c>
      <c r="I590" s="44" t="n">
        <v>1.99</v>
      </c>
      <c r="J590" s="30" t="s">
        <v>648</v>
      </c>
    </row>
    <row r="591" customFormat="false" ht="12.75" hidden="false" customHeight="false" outlineLevel="0" collapsed="false">
      <c r="A591" s="1" t="s">
        <v>645</v>
      </c>
      <c r="C591" s="27" t="s">
        <v>652</v>
      </c>
      <c r="D591" s="27" t="s">
        <v>653</v>
      </c>
      <c r="E591" s="27"/>
      <c r="F591" s="29"/>
      <c r="G591" s="27"/>
      <c r="H591" s="30" t="s">
        <v>168</v>
      </c>
      <c r="I591" s="44" t="n">
        <v>3.19</v>
      </c>
      <c r="J591" s="30" t="s">
        <v>648</v>
      </c>
    </row>
    <row r="592" customFormat="false" ht="12.75" hidden="false" customHeight="false" outlineLevel="0" collapsed="false">
      <c r="A592" s="1" t="s">
        <v>645</v>
      </c>
      <c r="C592" s="27" t="s">
        <v>654</v>
      </c>
      <c r="D592" s="27" t="s">
        <v>16</v>
      </c>
      <c r="E592" s="27"/>
      <c r="F592" s="29"/>
      <c r="G592" s="27"/>
      <c r="H592" s="30" t="s">
        <v>168</v>
      </c>
      <c r="I592" s="44" t="n">
        <v>1.99</v>
      </c>
      <c r="J592" s="30" t="s">
        <v>648</v>
      </c>
    </row>
    <row r="593" customFormat="false" ht="12.75" hidden="false" customHeight="false" outlineLevel="0" collapsed="false">
      <c r="A593" s="1" t="s">
        <v>645</v>
      </c>
      <c r="C593" s="27" t="s">
        <v>655</v>
      </c>
      <c r="D593" s="27" t="s">
        <v>49</v>
      </c>
      <c r="E593" s="27"/>
      <c r="F593" s="29"/>
      <c r="G593" s="27"/>
      <c r="H593" s="30" t="s">
        <v>168</v>
      </c>
      <c r="I593" s="44" t="n">
        <v>1.99</v>
      </c>
      <c r="J593" s="30" t="s">
        <v>648</v>
      </c>
    </row>
    <row r="594" customFormat="false" ht="12.75" hidden="false" customHeight="false" outlineLevel="0" collapsed="false">
      <c r="A594" s="1" t="s">
        <v>645</v>
      </c>
      <c r="C594" s="27" t="s">
        <v>656</v>
      </c>
      <c r="D594" s="27" t="s">
        <v>51</v>
      </c>
      <c r="E594" s="27"/>
      <c r="F594" s="29"/>
      <c r="G594" s="27"/>
      <c r="H594" s="30" t="s">
        <v>168</v>
      </c>
      <c r="I594" s="44" t="n">
        <v>1.99</v>
      </c>
      <c r="J594" s="30" t="s">
        <v>648</v>
      </c>
    </row>
    <row r="595" customFormat="false" ht="12.75" hidden="false" customHeight="false" outlineLevel="0" collapsed="false">
      <c r="A595" s="1" t="s">
        <v>645</v>
      </c>
      <c r="C595" s="27" t="s">
        <v>657</v>
      </c>
      <c r="D595" s="27" t="s">
        <v>583</v>
      </c>
      <c r="E595" s="27"/>
      <c r="F595" s="29"/>
      <c r="G595" s="27"/>
      <c r="H595" s="30" t="s">
        <v>168</v>
      </c>
      <c r="I595" s="44" t="n">
        <v>3.43</v>
      </c>
      <c r="J595" s="30" t="s">
        <v>648</v>
      </c>
    </row>
    <row r="597" customFormat="false" ht="17.35" hidden="false" customHeight="false" outlineLevel="0" collapsed="false">
      <c r="C597" s="52" t="s">
        <v>658</v>
      </c>
      <c r="D597" s="11" t="s">
        <v>1</v>
      </c>
    </row>
    <row r="598" customFormat="false" ht="12.75" hidden="false" customHeight="false" outlineLevel="0" collapsed="false">
      <c r="A598" s="1" t="s">
        <v>659</v>
      </c>
      <c r="C598" s="27" t="s">
        <v>660</v>
      </c>
      <c r="D598" s="27" t="s">
        <v>13</v>
      </c>
      <c r="E598" s="27"/>
      <c r="F598" s="29"/>
      <c r="G598" s="27"/>
      <c r="H598" s="30" t="s">
        <v>61</v>
      </c>
      <c r="I598" s="44" t="n">
        <f aca="false">3.95/150*100</f>
        <v>2.63333333333333</v>
      </c>
      <c r="J598" s="30" t="s">
        <v>112</v>
      </c>
    </row>
    <row r="599" customFormat="false" ht="12.75" hidden="false" customHeight="false" outlineLevel="0" collapsed="false">
      <c r="A599" s="1" t="s">
        <v>659</v>
      </c>
      <c r="C599" s="27" t="s">
        <v>661</v>
      </c>
      <c r="D599" s="27" t="s">
        <v>13</v>
      </c>
      <c r="E599" s="27"/>
      <c r="F599" s="29"/>
      <c r="G599" s="27"/>
      <c r="H599" s="30" t="s">
        <v>61</v>
      </c>
      <c r="I599" s="44" t="n">
        <f aca="false">4.49/250*100</f>
        <v>1.796</v>
      </c>
      <c r="J599" s="30" t="s">
        <v>112</v>
      </c>
    </row>
    <row r="600" customFormat="false" ht="12.75" hidden="false" customHeight="false" outlineLevel="0" collapsed="false">
      <c r="A600" s="1" t="s">
        <v>659</v>
      </c>
      <c r="C600" s="27" t="s">
        <v>662</v>
      </c>
      <c r="D600" s="27" t="s">
        <v>13</v>
      </c>
      <c r="E600" s="27"/>
      <c r="F600" s="29"/>
      <c r="G600" s="27"/>
      <c r="H600" s="30" t="s">
        <v>168</v>
      </c>
      <c r="I600" s="44" t="n">
        <f aca="false">1.99/300*100</f>
        <v>0.663333333333333</v>
      </c>
      <c r="J600" s="30" t="s">
        <v>112</v>
      </c>
    </row>
    <row r="601" customFormat="false" ht="12.75" hidden="false" customHeight="false" outlineLevel="0" collapsed="false">
      <c r="A601" s="1" t="s">
        <v>659</v>
      </c>
      <c r="C601" s="27" t="s">
        <v>663</v>
      </c>
      <c r="D601" s="27" t="s">
        <v>79</v>
      </c>
      <c r="E601" s="27"/>
      <c r="F601" s="29"/>
      <c r="G601" s="27"/>
      <c r="H601" s="30" t="s">
        <v>168</v>
      </c>
      <c r="I601" s="44" t="n">
        <f aca="false">0.99/250*100</f>
        <v>0.396</v>
      </c>
      <c r="J601" s="30" t="s">
        <v>112</v>
      </c>
    </row>
    <row r="602" customFormat="false" ht="12.75" hidden="false" customHeight="false" outlineLevel="0" collapsed="false">
      <c r="A602" s="1" t="s">
        <v>659</v>
      </c>
      <c r="C602" s="27" t="s">
        <v>664</v>
      </c>
      <c r="D602" s="27" t="s">
        <v>13</v>
      </c>
      <c r="E602" s="27"/>
      <c r="F602" s="29"/>
      <c r="G602" s="27"/>
      <c r="H602" s="30" t="s">
        <v>168</v>
      </c>
      <c r="I602" s="44" t="n">
        <f aca="false">2.95/385*100</f>
        <v>0.766233766233766</v>
      </c>
      <c r="J602" s="30" t="s">
        <v>112</v>
      </c>
    </row>
    <row r="603" customFormat="false" ht="12.75" hidden="false" customHeight="false" outlineLevel="0" collapsed="false">
      <c r="A603" s="1" t="s">
        <v>665</v>
      </c>
      <c r="C603" s="27" t="s">
        <v>666</v>
      </c>
      <c r="D603" s="27" t="s">
        <v>79</v>
      </c>
      <c r="E603" s="27"/>
      <c r="F603" s="29"/>
      <c r="G603" s="27"/>
      <c r="H603" s="30" t="s">
        <v>61</v>
      </c>
      <c r="I603" s="44" t="n">
        <v>1.49</v>
      </c>
      <c r="J603" s="30" t="s">
        <v>648</v>
      </c>
    </row>
    <row r="604" customFormat="false" ht="12.75" hidden="false" customHeight="false" outlineLevel="0" collapsed="false">
      <c r="A604" s="1" t="s">
        <v>665</v>
      </c>
      <c r="C604" s="27" t="s">
        <v>667</v>
      </c>
      <c r="D604" s="27" t="s">
        <v>88</v>
      </c>
      <c r="E604" s="27"/>
      <c r="F604" s="29"/>
      <c r="G604" s="27"/>
      <c r="H604" s="30" t="s">
        <v>61</v>
      </c>
      <c r="I604" s="44" t="n">
        <v>1.45</v>
      </c>
      <c r="J604" s="30" t="s">
        <v>648</v>
      </c>
    </row>
    <row r="605" customFormat="false" ht="12.75" hidden="false" customHeight="false" outlineLevel="0" collapsed="false">
      <c r="A605" s="1" t="s">
        <v>665</v>
      </c>
      <c r="C605" s="27" t="s">
        <v>668</v>
      </c>
      <c r="D605" s="27" t="s">
        <v>13</v>
      </c>
      <c r="E605" s="27"/>
      <c r="F605" s="29"/>
      <c r="G605" s="27"/>
      <c r="H605" s="30" t="s">
        <v>61</v>
      </c>
      <c r="I605" s="44" t="n">
        <v>2.99</v>
      </c>
      <c r="J605" s="30" t="s">
        <v>648</v>
      </c>
    </row>
    <row r="606" customFormat="false" ht="12.75" hidden="false" customHeight="false" outlineLevel="0" collapsed="false">
      <c r="A606" s="1" t="s">
        <v>665</v>
      </c>
      <c r="C606" s="27" t="s">
        <v>669</v>
      </c>
      <c r="D606" s="27" t="s">
        <v>13</v>
      </c>
      <c r="E606" s="27"/>
      <c r="F606" s="29"/>
      <c r="G606" s="27"/>
      <c r="H606" s="30" t="s">
        <v>61</v>
      </c>
      <c r="I606" s="44" t="n">
        <v>4.99</v>
      </c>
      <c r="J606" s="30" t="s">
        <v>648</v>
      </c>
    </row>
    <row r="607" customFormat="false" ht="12.75" hidden="false" customHeight="false" outlineLevel="0" collapsed="false">
      <c r="A607" s="1" t="s">
        <v>665</v>
      </c>
      <c r="C607" s="27" t="s">
        <v>670</v>
      </c>
      <c r="D607" s="27" t="s">
        <v>671</v>
      </c>
      <c r="E607" s="27"/>
      <c r="F607" s="29"/>
      <c r="G607" s="27"/>
      <c r="H607" s="30" t="s">
        <v>61</v>
      </c>
      <c r="I607" s="44" t="n">
        <v>2.24</v>
      </c>
      <c r="J607" s="30" t="s">
        <v>648</v>
      </c>
    </row>
    <row r="608" customFormat="false" ht="12.75" hidden="false" customHeight="false" outlineLevel="0" collapsed="false">
      <c r="A608" s="1" t="s">
        <v>665</v>
      </c>
      <c r="C608" s="27" t="s">
        <v>672</v>
      </c>
      <c r="D608" s="27" t="s">
        <v>13</v>
      </c>
      <c r="E608" s="27"/>
      <c r="F608" s="29"/>
      <c r="G608" s="27"/>
      <c r="H608" s="30" t="s">
        <v>61</v>
      </c>
      <c r="I608" s="44" t="n">
        <v>8.74</v>
      </c>
      <c r="J608" s="30" t="s">
        <v>648</v>
      </c>
    </row>
    <row r="609" customFormat="false" ht="12.75" hidden="false" customHeight="false" outlineLevel="0" collapsed="false">
      <c r="A609" s="1" t="s">
        <v>665</v>
      </c>
      <c r="C609" s="27" t="s">
        <v>673</v>
      </c>
      <c r="D609" s="27" t="s">
        <v>13</v>
      </c>
      <c r="E609" s="27"/>
      <c r="F609" s="29"/>
      <c r="G609" s="27"/>
      <c r="H609" s="30" t="s">
        <v>61</v>
      </c>
      <c r="I609" s="44" t="n">
        <v>1.69</v>
      </c>
      <c r="J609" s="30" t="s">
        <v>648</v>
      </c>
    </row>
    <row r="610" customFormat="false" ht="12.75" hidden="false" customHeight="false" outlineLevel="0" collapsed="false">
      <c r="A610" s="1" t="s">
        <v>665</v>
      </c>
      <c r="C610" s="27" t="s">
        <v>674</v>
      </c>
      <c r="D610" s="27" t="s">
        <v>13</v>
      </c>
      <c r="E610" s="27"/>
      <c r="F610" s="29"/>
      <c r="G610" s="27"/>
      <c r="H610" s="30" t="s">
        <v>61</v>
      </c>
      <c r="I610" s="44" t="n">
        <v>3.44</v>
      </c>
      <c r="J610" s="30" t="s">
        <v>648</v>
      </c>
    </row>
    <row r="611" customFormat="false" ht="12.75" hidden="false" customHeight="false" outlineLevel="0" collapsed="false">
      <c r="A611" s="1" t="s">
        <v>665</v>
      </c>
      <c r="C611" s="27" t="s">
        <v>675</v>
      </c>
      <c r="D611" s="27" t="s">
        <v>13</v>
      </c>
      <c r="E611" s="27"/>
      <c r="F611" s="29"/>
      <c r="G611" s="27"/>
      <c r="H611" s="30" t="s">
        <v>61</v>
      </c>
      <c r="I611" s="44" t="n">
        <v>9.88</v>
      </c>
      <c r="J611" s="30" t="s">
        <v>648</v>
      </c>
    </row>
    <row r="612" customFormat="false" ht="12.75" hidden="false" customHeight="false" outlineLevel="0" collapsed="false">
      <c r="A612" s="1" t="s">
        <v>665</v>
      </c>
      <c r="C612" s="27" t="s">
        <v>676</v>
      </c>
      <c r="D612" s="27" t="s">
        <v>13</v>
      </c>
      <c r="E612" s="27"/>
      <c r="F612" s="29"/>
      <c r="G612" s="27"/>
      <c r="H612" s="30" t="s">
        <v>61</v>
      </c>
      <c r="I612" s="44" t="n">
        <v>4.36</v>
      </c>
      <c r="J612" s="30" t="s">
        <v>648</v>
      </c>
    </row>
    <row r="613" customFormat="false" ht="12.75" hidden="false" customHeight="false" outlineLevel="0" collapsed="false">
      <c r="A613" s="1" t="s">
        <v>665</v>
      </c>
      <c r="C613" s="27" t="s">
        <v>677</v>
      </c>
      <c r="D613" s="27" t="s">
        <v>13</v>
      </c>
      <c r="E613" s="27"/>
      <c r="F613" s="29"/>
      <c r="G613" s="27"/>
      <c r="H613" s="30" t="s">
        <v>61</v>
      </c>
      <c r="I613" s="44" t="n">
        <v>4.94</v>
      </c>
      <c r="J613" s="30" t="s">
        <v>648</v>
      </c>
    </row>
    <row r="614" customFormat="false" ht="12.75" hidden="false" customHeight="false" outlineLevel="0" collapsed="false">
      <c r="A614" s="1" t="s">
        <v>665</v>
      </c>
      <c r="C614" s="27" t="s">
        <v>678</v>
      </c>
      <c r="D614" s="27" t="s">
        <v>13</v>
      </c>
      <c r="E614" s="27"/>
      <c r="F614" s="29"/>
      <c r="G614" s="27"/>
      <c r="H614" s="30" t="s">
        <v>61</v>
      </c>
      <c r="I614" s="44" t="n">
        <v>2.94</v>
      </c>
      <c r="J614" s="30" t="s">
        <v>648</v>
      </c>
    </row>
    <row r="615" customFormat="false" ht="12.75" hidden="false" customHeight="false" outlineLevel="0" collapsed="false">
      <c r="A615" s="1" t="s">
        <v>665</v>
      </c>
      <c r="C615" s="27" t="s">
        <v>679</v>
      </c>
      <c r="D615" s="27" t="s">
        <v>13</v>
      </c>
      <c r="E615" s="27"/>
      <c r="F615" s="29"/>
      <c r="G615" s="27"/>
      <c r="H615" s="30" t="s">
        <v>61</v>
      </c>
      <c r="I615" s="44" t="n">
        <v>4.94</v>
      </c>
      <c r="J615" s="30" t="s">
        <v>648</v>
      </c>
    </row>
    <row r="616" customFormat="false" ht="12.75" hidden="false" customHeight="false" outlineLevel="0" collapsed="false">
      <c r="A616" s="1" t="s">
        <v>665</v>
      </c>
      <c r="C616" s="27" t="s">
        <v>680</v>
      </c>
      <c r="D616" s="27" t="s">
        <v>13</v>
      </c>
      <c r="E616" s="27"/>
      <c r="F616" s="29"/>
      <c r="G616" s="27"/>
      <c r="H616" s="30" t="s">
        <v>61</v>
      </c>
      <c r="I616" s="44" t="n">
        <v>1.45</v>
      </c>
      <c r="J616" s="30" t="s">
        <v>648</v>
      </c>
    </row>
    <row r="617" customFormat="false" ht="12.75" hidden="false" customHeight="false" outlineLevel="0" collapsed="false">
      <c r="A617" s="1" t="s">
        <v>665</v>
      </c>
      <c r="C617" s="27" t="s">
        <v>681</v>
      </c>
      <c r="D617" s="27" t="s">
        <v>13</v>
      </c>
      <c r="E617" s="27"/>
      <c r="F617" s="29"/>
      <c r="G617" s="27"/>
      <c r="H617" s="30" t="s">
        <v>61</v>
      </c>
      <c r="I617" s="44" t="n">
        <v>5.95</v>
      </c>
      <c r="J617" s="30" t="s">
        <v>648</v>
      </c>
    </row>
    <row r="618" customFormat="false" ht="12.75" hidden="false" customHeight="false" outlineLevel="0" collapsed="false">
      <c r="A618" s="1" t="s">
        <v>665</v>
      </c>
      <c r="C618" s="27" t="s">
        <v>682</v>
      </c>
      <c r="D618" s="27" t="s">
        <v>13</v>
      </c>
      <c r="E618" s="27"/>
      <c r="F618" s="29"/>
      <c r="G618" s="27"/>
      <c r="H618" s="30" t="s">
        <v>61</v>
      </c>
      <c r="I618" s="44" t="n">
        <v>8.99</v>
      </c>
      <c r="J618" s="30" t="s">
        <v>648</v>
      </c>
    </row>
    <row r="619" customFormat="false" ht="12.75" hidden="false" customHeight="false" outlineLevel="0" collapsed="false">
      <c r="A619" s="1" t="s">
        <v>658</v>
      </c>
      <c r="C619" s="27" t="s">
        <v>683</v>
      </c>
      <c r="D619" s="27" t="s">
        <v>193</v>
      </c>
      <c r="E619" s="27"/>
      <c r="F619" s="29"/>
      <c r="G619" s="27"/>
      <c r="H619" s="30" t="s">
        <v>168</v>
      </c>
      <c r="I619" s="44" t="n">
        <v>0.46</v>
      </c>
      <c r="J619" s="30" t="s">
        <v>648</v>
      </c>
    </row>
    <row r="620" customFormat="false" ht="12.75" hidden="false" customHeight="false" outlineLevel="0" collapsed="false">
      <c r="A620" s="1" t="s">
        <v>658</v>
      </c>
      <c r="C620" s="27" t="s">
        <v>684</v>
      </c>
      <c r="D620" s="27" t="s">
        <v>88</v>
      </c>
      <c r="E620" s="27"/>
      <c r="F620" s="29"/>
      <c r="G620" s="27"/>
      <c r="H620" s="30" t="s">
        <v>168</v>
      </c>
      <c r="I620" s="44" t="n">
        <v>0.46</v>
      </c>
      <c r="J620" s="30" t="s">
        <v>648</v>
      </c>
    </row>
    <row r="621" customFormat="false" ht="12.75" hidden="false" customHeight="false" outlineLevel="0" collapsed="false">
      <c r="A621" s="1" t="s">
        <v>658</v>
      </c>
      <c r="C621" s="27" t="s">
        <v>685</v>
      </c>
      <c r="D621" s="27" t="s">
        <v>20</v>
      </c>
      <c r="E621" s="27"/>
      <c r="F621" s="29"/>
      <c r="G621" s="27"/>
      <c r="H621" s="30" t="s">
        <v>168</v>
      </c>
      <c r="I621" s="44" t="n">
        <v>0.46</v>
      </c>
      <c r="J621" s="30" t="s">
        <v>648</v>
      </c>
    </row>
    <row r="622" customFormat="false" ht="12.75" hidden="false" customHeight="false" outlineLevel="0" collapsed="false">
      <c r="A622" s="1" t="s">
        <v>658</v>
      </c>
      <c r="C622" s="27" t="s">
        <v>686</v>
      </c>
      <c r="D622" s="27" t="s">
        <v>13</v>
      </c>
      <c r="E622" s="27"/>
      <c r="F622" s="29"/>
      <c r="G622" s="27"/>
      <c r="H622" s="30" t="s">
        <v>168</v>
      </c>
      <c r="I622" s="44" t="n">
        <v>2.44</v>
      </c>
      <c r="J622" s="30" t="s">
        <v>648</v>
      </c>
    </row>
    <row r="623" customFormat="false" ht="12.75" hidden="false" customHeight="false" outlineLevel="0" collapsed="false">
      <c r="A623" s="1" t="s">
        <v>658</v>
      </c>
      <c r="C623" s="27" t="s">
        <v>687</v>
      </c>
      <c r="D623" s="49" t="s">
        <v>22</v>
      </c>
      <c r="E623" s="27"/>
      <c r="F623" s="29"/>
      <c r="G623" s="27"/>
      <c r="H623" s="30" t="s">
        <v>168</v>
      </c>
      <c r="I623" s="44" t="n">
        <v>0.46</v>
      </c>
      <c r="J623" s="30" t="s">
        <v>648</v>
      </c>
    </row>
    <row r="624" customFormat="false" ht="12.75" hidden="false" customHeight="false" outlineLevel="0" collapsed="false">
      <c r="A624" s="1" t="s">
        <v>658</v>
      </c>
      <c r="C624" s="27" t="s">
        <v>688</v>
      </c>
      <c r="D624" s="27" t="s">
        <v>13</v>
      </c>
      <c r="E624" s="27"/>
      <c r="F624" s="29"/>
      <c r="G624" s="27"/>
      <c r="H624" s="30" t="s">
        <v>168</v>
      </c>
      <c r="I624" s="44" t="n">
        <v>1.99</v>
      </c>
      <c r="J624" s="30" t="s">
        <v>648</v>
      </c>
    </row>
    <row r="625" customFormat="false" ht="12.75" hidden="false" customHeight="false" outlineLevel="0" collapsed="false">
      <c r="A625" s="1" t="s">
        <v>658</v>
      </c>
      <c r="C625" s="27" t="s">
        <v>689</v>
      </c>
      <c r="D625" s="49" t="s">
        <v>49</v>
      </c>
      <c r="E625" s="27"/>
      <c r="F625" s="29"/>
      <c r="G625" s="27"/>
      <c r="H625" s="30" t="s">
        <v>168</v>
      </c>
      <c r="I625" s="44" t="n">
        <v>0.46</v>
      </c>
      <c r="J625" s="30" t="s">
        <v>648</v>
      </c>
    </row>
    <row r="626" customFormat="false" ht="12.75" hidden="false" customHeight="false" outlineLevel="0" collapsed="false">
      <c r="A626" s="1" t="s">
        <v>658</v>
      </c>
      <c r="C626" s="27" t="s">
        <v>690</v>
      </c>
      <c r="D626" s="27" t="s">
        <v>13</v>
      </c>
      <c r="E626" s="27"/>
      <c r="F626" s="29"/>
      <c r="G626" s="27"/>
      <c r="H626" s="30" t="s">
        <v>168</v>
      </c>
      <c r="I626" s="44" t="n">
        <v>1.95</v>
      </c>
      <c r="J626" s="30" t="s">
        <v>648</v>
      </c>
    </row>
    <row r="627" customFormat="false" ht="12.75" hidden="false" customHeight="false" outlineLevel="0" collapsed="false">
      <c r="A627" s="1" t="s">
        <v>658</v>
      </c>
      <c r="C627" s="27" t="s">
        <v>691</v>
      </c>
      <c r="D627" s="27" t="s">
        <v>390</v>
      </c>
      <c r="E627" s="27"/>
      <c r="F627" s="29"/>
      <c r="G627" s="27"/>
      <c r="H627" s="30" t="s">
        <v>168</v>
      </c>
      <c r="I627" s="44" t="n">
        <v>0.46</v>
      </c>
      <c r="J627" s="30" t="s">
        <v>648</v>
      </c>
    </row>
    <row r="628" customFormat="false" ht="12.75" hidden="false" customHeight="false" outlineLevel="0" collapsed="false">
      <c r="A628" s="1" t="s">
        <v>658</v>
      </c>
      <c r="C628" s="27" t="s">
        <v>692</v>
      </c>
      <c r="D628" s="27" t="s">
        <v>16</v>
      </c>
      <c r="E628" s="27"/>
      <c r="F628" s="29"/>
      <c r="G628" s="27"/>
      <c r="H628" s="30" t="s">
        <v>168</v>
      </c>
      <c r="I628" s="44" t="n">
        <v>0.46</v>
      </c>
      <c r="J628" s="30" t="s">
        <v>648</v>
      </c>
    </row>
    <row r="629" customFormat="false" ht="12.75" hidden="false" customHeight="false" outlineLevel="0" collapsed="false">
      <c r="A629" s="1" t="s">
        <v>658</v>
      </c>
      <c r="C629" s="27" t="s">
        <v>693</v>
      </c>
      <c r="D629" s="27" t="s">
        <v>13</v>
      </c>
      <c r="E629" s="27"/>
      <c r="F629" s="29"/>
      <c r="G629" s="27"/>
      <c r="H629" s="30" t="s">
        <v>168</v>
      </c>
      <c r="I629" s="44" t="n">
        <v>1.66</v>
      </c>
      <c r="J629" s="30" t="s">
        <v>648</v>
      </c>
    </row>
    <row r="630" customFormat="false" ht="12.75" hidden="false" customHeight="false" outlineLevel="0" collapsed="false">
      <c r="A630" s="1" t="s">
        <v>658</v>
      </c>
      <c r="C630" s="27" t="s">
        <v>694</v>
      </c>
      <c r="D630" s="27" t="s">
        <v>79</v>
      </c>
      <c r="E630" s="27"/>
      <c r="F630" s="29"/>
      <c r="G630" s="27"/>
      <c r="H630" s="30" t="s">
        <v>168</v>
      </c>
      <c r="I630" s="44" t="n">
        <v>0.46</v>
      </c>
      <c r="J630" s="30" t="s">
        <v>648</v>
      </c>
    </row>
    <row r="631" customFormat="false" ht="12.75" hidden="false" customHeight="false" outlineLevel="0" collapsed="false">
      <c r="A631" s="1" t="s">
        <v>658</v>
      </c>
      <c r="C631" s="27" t="s">
        <v>695</v>
      </c>
      <c r="D631" s="27" t="s">
        <v>13</v>
      </c>
      <c r="E631" s="27"/>
      <c r="F631" s="29"/>
      <c r="G631" s="27"/>
      <c r="H631" s="30" t="s">
        <v>168</v>
      </c>
      <c r="I631" s="44" t="n">
        <v>3.44</v>
      </c>
      <c r="J631" s="30" t="s">
        <v>648</v>
      </c>
    </row>
    <row r="632" customFormat="false" ht="12.75" hidden="false" customHeight="false" outlineLevel="0" collapsed="false">
      <c r="A632" s="1" t="s">
        <v>658</v>
      </c>
      <c r="C632" s="27" t="s">
        <v>696</v>
      </c>
      <c r="D632" s="27" t="s">
        <v>13</v>
      </c>
      <c r="E632" s="27"/>
      <c r="F632" s="29"/>
      <c r="G632" s="27"/>
      <c r="H632" s="30" t="s">
        <v>168</v>
      </c>
      <c r="I632" s="44" t="n">
        <v>0.46</v>
      </c>
      <c r="J632" s="30" t="s">
        <v>648</v>
      </c>
    </row>
    <row r="633" customFormat="false" ht="12.75" hidden="false" customHeight="false" outlineLevel="0" collapsed="false">
      <c r="A633" s="1" t="s">
        <v>658</v>
      </c>
      <c r="C633" s="27" t="s">
        <v>697</v>
      </c>
      <c r="D633" s="27" t="s">
        <v>13</v>
      </c>
      <c r="E633" s="27"/>
      <c r="F633" s="29"/>
      <c r="G633" s="27"/>
      <c r="H633" s="30" t="s">
        <v>168</v>
      </c>
      <c r="I633" s="44" t="n">
        <v>1.92</v>
      </c>
      <c r="J633" s="30" t="s">
        <v>648</v>
      </c>
    </row>
    <row r="634" customFormat="false" ht="12.75" hidden="false" customHeight="false" outlineLevel="0" collapsed="false">
      <c r="A634" s="1" t="s">
        <v>658</v>
      </c>
      <c r="C634" s="27" t="s">
        <v>698</v>
      </c>
      <c r="D634" s="27" t="s">
        <v>70</v>
      </c>
      <c r="E634" s="27"/>
      <c r="F634" s="29"/>
      <c r="G634" s="27"/>
      <c r="H634" s="30" t="s">
        <v>168</v>
      </c>
      <c r="I634" s="44" t="n">
        <v>0.46</v>
      </c>
      <c r="J634" s="30" t="s">
        <v>648</v>
      </c>
    </row>
    <row r="635" customFormat="false" ht="12.75" hidden="false" customHeight="false" outlineLevel="0" collapsed="false">
      <c r="A635" s="1" t="s">
        <v>658</v>
      </c>
      <c r="C635" s="27" t="s">
        <v>699</v>
      </c>
      <c r="D635" s="27" t="s">
        <v>26</v>
      </c>
      <c r="E635" s="27"/>
      <c r="F635" s="29"/>
      <c r="G635" s="27"/>
      <c r="H635" s="30" t="s">
        <v>168</v>
      </c>
      <c r="I635" s="44" t="n">
        <v>0.46</v>
      </c>
      <c r="J635" s="30" t="s">
        <v>648</v>
      </c>
    </row>
    <row r="636" customFormat="false" ht="12.75" hidden="false" customHeight="false" outlineLevel="0" collapsed="false">
      <c r="A636" s="1" t="s">
        <v>658</v>
      </c>
      <c r="C636" s="27" t="s">
        <v>700</v>
      </c>
      <c r="D636" s="27" t="s">
        <v>13</v>
      </c>
      <c r="E636" s="27"/>
      <c r="F636" s="29"/>
      <c r="G636" s="27"/>
      <c r="H636" s="30" t="s">
        <v>168</v>
      </c>
      <c r="I636" s="44" t="n">
        <v>2.81</v>
      </c>
      <c r="J636" s="30" t="s">
        <v>648</v>
      </c>
    </row>
    <row r="637" customFormat="false" ht="12.75" hidden="false" customHeight="false" outlineLevel="0" collapsed="false">
      <c r="A637" s="1" t="s">
        <v>658</v>
      </c>
      <c r="C637" s="27" t="s">
        <v>701</v>
      </c>
      <c r="D637" s="27" t="s">
        <v>13</v>
      </c>
      <c r="E637" s="27"/>
      <c r="F637" s="29"/>
      <c r="G637" s="27"/>
      <c r="H637" s="30" t="s">
        <v>168</v>
      </c>
      <c r="I637" s="44" t="n">
        <v>1.95</v>
      </c>
      <c r="J637" s="30" t="s">
        <v>648</v>
      </c>
    </row>
    <row r="638" customFormat="false" ht="12.75" hidden="false" customHeight="false" outlineLevel="0" collapsed="false">
      <c r="A638" s="1" t="s">
        <v>658</v>
      </c>
      <c r="C638" s="27" t="s">
        <v>702</v>
      </c>
      <c r="D638" s="27" t="s">
        <v>13</v>
      </c>
      <c r="E638" s="27"/>
      <c r="F638" s="29"/>
      <c r="G638" s="27"/>
      <c r="H638" s="30" t="s">
        <v>168</v>
      </c>
      <c r="I638" s="44" t="n">
        <v>4.75</v>
      </c>
      <c r="J638" s="30" t="s">
        <v>648</v>
      </c>
    </row>
    <row r="639" customFormat="false" ht="12.75" hidden="false" customHeight="false" outlineLevel="0" collapsed="false">
      <c r="A639" s="1" t="s">
        <v>658</v>
      </c>
      <c r="C639" s="27" t="s">
        <v>703</v>
      </c>
      <c r="D639" s="27" t="s">
        <v>13</v>
      </c>
      <c r="E639" s="27"/>
      <c r="F639" s="29"/>
      <c r="G639" s="27"/>
      <c r="H639" s="30" t="s">
        <v>168</v>
      </c>
      <c r="I639" s="44" t="n">
        <v>3.31</v>
      </c>
      <c r="J639" s="30" t="s">
        <v>648</v>
      </c>
    </row>
    <row r="640" customFormat="false" ht="12.75" hidden="false" customHeight="false" outlineLevel="0" collapsed="false">
      <c r="A640" s="1" t="s">
        <v>658</v>
      </c>
      <c r="C640" s="27" t="s">
        <v>704</v>
      </c>
      <c r="D640" s="27" t="s">
        <v>13</v>
      </c>
      <c r="E640" s="27"/>
      <c r="F640" s="29"/>
      <c r="G640" s="27"/>
      <c r="H640" s="30" t="s">
        <v>168</v>
      </c>
      <c r="I640" s="44" t="n">
        <v>7</v>
      </c>
      <c r="J640" s="30" t="s">
        <v>648</v>
      </c>
    </row>
    <row r="641" customFormat="false" ht="12.75" hidden="false" customHeight="false" outlineLevel="0" collapsed="false">
      <c r="A641" s="1" t="s">
        <v>658</v>
      </c>
      <c r="C641" s="27" t="s">
        <v>705</v>
      </c>
      <c r="D641" s="27" t="s">
        <v>274</v>
      </c>
      <c r="E641" s="27"/>
      <c r="F641" s="29"/>
      <c r="G641" s="27"/>
      <c r="H641" s="30" t="s">
        <v>168</v>
      </c>
      <c r="I641" s="44" t="n">
        <v>0.46</v>
      </c>
      <c r="J641" s="30" t="s">
        <v>648</v>
      </c>
    </row>
    <row r="642" customFormat="false" ht="12.75" hidden="false" customHeight="false" outlineLevel="0" collapsed="false">
      <c r="A642" s="1" t="s">
        <v>658</v>
      </c>
      <c r="C642" s="27" t="s">
        <v>706</v>
      </c>
      <c r="D642" s="27" t="s">
        <v>13</v>
      </c>
      <c r="E642" s="27"/>
      <c r="F642" s="29"/>
      <c r="G642" s="27"/>
      <c r="H642" s="30" t="s">
        <v>168</v>
      </c>
      <c r="I642" s="44" t="n">
        <v>1.98</v>
      </c>
      <c r="J642" s="30" t="s">
        <v>648</v>
      </c>
    </row>
    <row r="644" customFormat="false" ht="15" hidden="false" customHeight="false" outlineLevel="0" collapsed="false">
      <c r="C644" s="15" t="s">
        <v>707</v>
      </c>
      <c r="I644" s="3"/>
    </row>
    <row r="645" customFormat="false" ht="12.75" hidden="false" customHeight="false" outlineLevel="0" collapsed="false">
      <c r="A645" s="1" t="s">
        <v>708</v>
      </c>
      <c r="C645" s="27" t="s">
        <v>709</v>
      </c>
      <c r="D645" s="27" t="s">
        <v>77</v>
      </c>
      <c r="E645" s="27"/>
      <c r="F645" s="29"/>
      <c r="G645" s="27"/>
      <c r="H645" s="30" t="s">
        <v>61</v>
      </c>
      <c r="I645" s="31" t="n">
        <v>1.98</v>
      </c>
      <c r="J645" s="30" t="s">
        <v>710</v>
      </c>
    </row>
    <row r="646" customFormat="false" ht="12.75" hidden="false" customHeight="false" outlineLevel="0" collapsed="false">
      <c r="A646" s="1" t="s">
        <v>708</v>
      </c>
      <c r="C646" s="27" t="s">
        <v>711</v>
      </c>
      <c r="D646" s="27" t="s">
        <v>13</v>
      </c>
      <c r="E646" s="27"/>
      <c r="F646" s="29"/>
      <c r="G646" s="27"/>
      <c r="H646" s="30" t="s">
        <v>61</v>
      </c>
      <c r="I646" s="31" t="n">
        <v>3.99</v>
      </c>
      <c r="J646" s="30" t="s">
        <v>710</v>
      </c>
    </row>
    <row r="647" customFormat="false" ht="12.75" hidden="false" customHeight="false" outlineLevel="0" collapsed="false">
      <c r="A647" s="1" t="s">
        <v>708</v>
      </c>
      <c r="C647" s="27" t="s">
        <v>712</v>
      </c>
      <c r="D647" s="27" t="s">
        <v>13</v>
      </c>
      <c r="E647" s="27"/>
      <c r="F647" s="29"/>
      <c r="G647" s="27"/>
      <c r="H647" s="30" t="s">
        <v>61</v>
      </c>
      <c r="I647" s="31" t="n">
        <v>3.99</v>
      </c>
      <c r="J647" s="30" t="s">
        <v>710</v>
      </c>
    </row>
    <row r="648" customFormat="false" ht="12.75" hidden="false" customHeight="false" outlineLevel="0" collapsed="false">
      <c r="A648" s="1" t="s">
        <v>708</v>
      </c>
      <c r="C648" s="27" t="s">
        <v>713</v>
      </c>
      <c r="D648" s="27" t="s">
        <v>79</v>
      </c>
      <c r="E648" s="27"/>
      <c r="F648" s="29"/>
      <c r="G648" s="27"/>
      <c r="H648" s="30" t="s">
        <v>61</v>
      </c>
      <c r="I648" s="31" t="n">
        <v>1.78</v>
      </c>
      <c r="J648" s="30" t="s">
        <v>710</v>
      </c>
    </row>
    <row r="649" customFormat="false" ht="12.75" hidden="false" customHeight="false" outlineLevel="0" collapsed="false">
      <c r="A649" s="1" t="s">
        <v>708</v>
      </c>
      <c r="C649" s="27" t="s">
        <v>714</v>
      </c>
      <c r="D649" s="27" t="s">
        <v>13</v>
      </c>
      <c r="E649" s="27"/>
      <c r="F649" s="29"/>
      <c r="G649" s="27"/>
      <c r="H649" s="30" t="s">
        <v>61</v>
      </c>
      <c r="I649" s="31" t="n">
        <v>3.18</v>
      </c>
      <c r="J649" s="30" t="s">
        <v>710</v>
      </c>
    </row>
    <row r="650" customFormat="false" ht="12.75" hidden="false" customHeight="false" outlineLevel="0" collapsed="false">
      <c r="A650" s="1" t="s">
        <v>708</v>
      </c>
      <c r="C650" s="27" t="s">
        <v>715</v>
      </c>
      <c r="D650" s="27" t="s">
        <v>88</v>
      </c>
      <c r="E650" s="27"/>
      <c r="F650" s="29"/>
      <c r="G650" s="27"/>
      <c r="H650" s="30" t="s">
        <v>168</v>
      </c>
      <c r="I650" s="31" t="n">
        <v>1.7</v>
      </c>
      <c r="J650" s="30" t="s">
        <v>710</v>
      </c>
    </row>
    <row r="651" customFormat="false" ht="12.75" hidden="false" customHeight="false" outlineLevel="0" collapsed="false">
      <c r="C651" s="27"/>
      <c r="D651" s="27"/>
      <c r="E651" s="27"/>
      <c r="F651" s="29"/>
      <c r="G651" s="27"/>
      <c r="H651" s="30"/>
      <c r="I651" s="31"/>
      <c r="J651" s="30"/>
    </row>
    <row r="653" customFormat="false" ht="17.35" hidden="false" customHeight="false" outlineLevel="0" collapsed="false">
      <c r="C653" s="52" t="s">
        <v>716</v>
      </c>
      <c r="D653" s="45" t="s">
        <v>1</v>
      </c>
    </row>
    <row r="654" customFormat="false" ht="12.75" hidden="false" customHeight="false" outlineLevel="0" collapsed="false">
      <c r="A654" s="1" t="s">
        <v>717</v>
      </c>
      <c r="C654" s="27" t="s">
        <v>718</v>
      </c>
      <c r="D654" s="27" t="s">
        <v>79</v>
      </c>
      <c r="E654" s="27"/>
      <c r="F654" s="29"/>
      <c r="G654" s="27"/>
      <c r="H654" s="30" t="s">
        <v>61</v>
      </c>
      <c r="I654" s="44" t="n">
        <v>0.27</v>
      </c>
      <c r="J654" s="30" t="s">
        <v>710</v>
      </c>
    </row>
    <row r="655" customFormat="false" ht="12.75" hidden="false" customHeight="false" outlineLevel="0" collapsed="false">
      <c r="A655" s="1" t="s">
        <v>717</v>
      </c>
      <c r="C655" s="27" t="s">
        <v>719</v>
      </c>
      <c r="D655" s="27" t="s">
        <v>13</v>
      </c>
      <c r="E655" s="27"/>
      <c r="F655" s="29"/>
      <c r="G655" s="27"/>
      <c r="H655" s="30" t="s">
        <v>61</v>
      </c>
      <c r="I655" s="44" t="n">
        <v>0.65</v>
      </c>
      <c r="J655" s="30" t="s">
        <v>710</v>
      </c>
      <c r="K655" s="4"/>
      <c r="L655" s="4"/>
    </row>
    <row r="656" customFormat="false" ht="12.75" hidden="false" customHeight="false" outlineLevel="0" collapsed="false">
      <c r="A656" s="1" t="s">
        <v>717</v>
      </c>
      <c r="C656" s="27" t="s">
        <v>720</v>
      </c>
      <c r="D656" s="27" t="s">
        <v>70</v>
      </c>
      <c r="E656" s="27"/>
      <c r="F656" s="29"/>
      <c r="G656" s="27"/>
      <c r="H656" s="30" t="s">
        <v>61</v>
      </c>
      <c r="I656" s="44" t="n">
        <v>0.27</v>
      </c>
      <c r="J656" s="30" t="s">
        <v>710</v>
      </c>
      <c r="K656" s="4"/>
      <c r="L656" s="4"/>
    </row>
    <row r="657" customFormat="false" ht="12.75" hidden="false" customHeight="false" outlineLevel="0" collapsed="false">
      <c r="A657" s="1" t="s">
        <v>717</v>
      </c>
      <c r="C657" s="27" t="s">
        <v>721</v>
      </c>
      <c r="D657" s="27" t="s">
        <v>13</v>
      </c>
      <c r="E657" s="27"/>
      <c r="F657" s="29"/>
      <c r="G657" s="27"/>
      <c r="H657" s="30" t="s">
        <v>61</v>
      </c>
      <c r="I657" s="44" t="n">
        <v>0.47</v>
      </c>
      <c r="J657" s="30" t="s">
        <v>710</v>
      </c>
      <c r="K657" s="4"/>
      <c r="L657" s="4"/>
    </row>
    <row r="658" customFormat="false" ht="12.75" hidden="false" customHeight="false" outlineLevel="0" collapsed="false">
      <c r="A658" s="1" t="s">
        <v>717</v>
      </c>
      <c r="C658" s="27" t="s">
        <v>722</v>
      </c>
      <c r="D658" s="27" t="s">
        <v>13</v>
      </c>
      <c r="E658" s="27"/>
      <c r="F658" s="29"/>
      <c r="G658" s="27"/>
      <c r="H658" s="30" t="s">
        <v>61</v>
      </c>
      <c r="I658" s="44" t="n">
        <v>0.27</v>
      </c>
      <c r="J658" s="30" t="s">
        <v>710</v>
      </c>
      <c r="K658" s="4"/>
      <c r="L658" s="4"/>
    </row>
    <row r="659" customFormat="false" ht="12.75" hidden="false" customHeight="false" outlineLevel="0" collapsed="false">
      <c r="A659" s="1" t="s">
        <v>717</v>
      </c>
      <c r="C659" s="27" t="s">
        <v>723</v>
      </c>
      <c r="D659" s="27" t="s">
        <v>88</v>
      </c>
      <c r="E659" s="27"/>
      <c r="F659" s="29"/>
      <c r="G659" s="27"/>
      <c r="H659" s="30" t="s">
        <v>61</v>
      </c>
      <c r="I659" s="44" t="n">
        <v>0.27</v>
      </c>
      <c r="J659" s="30" t="s">
        <v>710</v>
      </c>
    </row>
    <row r="660" customFormat="false" ht="12.75" hidden="false" customHeight="false" outlineLevel="0" collapsed="false">
      <c r="A660" s="1" t="s">
        <v>717</v>
      </c>
      <c r="C660" s="27" t="s">
        <v>724</v>
      </c>
      <c r="D660" s="27" t="s">
        <v>13</v>
      </c>
      <c r="E660" s="27"/>
      <c r="F660" s="29"/>
      <c r="G660" s="27"/>
      <c r="H660" s="30" t="s">
        <v>168</v>
      </c>
      <c r="I660" s="44" t="n">
        <v>0.47</v>
      </c>
      <c r="J660" s="30" t="s">
        <v>710</v>
      </c>
      <c r="K660" s="4"/>
      <c r="L660" s="4"/>
    </row>
    <row r="661" customFormat="false" ht="12.75" hidden="false" customHeight="false" outlineLevel="0" collapsed="false">
      <c r="A661" s="1" t="s">
        <v>717</v>
      </c>
      <c r="C661" s="27" t="s">
        <v>725</v>
      </c>
      <c r="D661" s="27" t="s">
        <v>390</v>
      </c>
      <c r="E661" s="27"/>
      <c r="F661" s="29"/>
      <c r="G661" s="27"/>
      <c r="H661" s="30" t="s">
        <v>168</v>
      </c>
      <c r="I661" s="44" t="n">
        <v>0.26</v>
      </c>
      <c r="J661" s="30" t="s">
        <v>710</v>
      </c>
      <c r="K661" s="4"/>
      <c r="L661" s="4"/>
    </row>
    <row r="662" customFormat="false" ht="12.75" hidden="false" customHeight="false" outlineLevel="0" collapsed="false">
      <c r="A662" s="1" t="s">
        <v>717</v>
      </c>
      <c r="C662" s="27" t="s">
        <v>726</v>
      </c>
      <c r="D662" s="27" t="s">
        <v>26</v>
      </c>
      <c r="E662" s="27"/>
      <c r="F662" s="29"/>
      <c r="G662" s="27"/>
      <c r="H662" s="30" t="s">
        <v>168</v>
      </c>
      <c r="I662" s="44" t="n">
        <v>0.27</v>
      </c>
      <c r="J662" s="30" t="s">
        <v>710</v>
      </c>
    </row>
    <row r="663" customFormat="false" ht="12.75" hidden="false" customHeight="false" outlineLevel="0" collapsed="false">
      <c r="A663" s="1" t="s">
        <v>717</v>
      </c>
      <c r="C663" s="27" t="s">
        <v>727</v>
      </c>
      <c r="D663" s="27" t="s">
        <v>728</v>
      </c>
      <c r="E663" s="27"/>
      <c r="F663" s="29"/>
      <c r="G663" s="27"/>
      <c r="H663" s="30" t="s">
        <v>168</v>
      </c>
      <c r="I663" s="44" t="n">
        <v>0.27</v>
      </c>
      <c r="J663" s="30" t="s">
        <v>710</v>
      </c>
    </row>
    <row r="664" customFormat="false" ht="12.75" hidden="false" customHeight="false" outlineLevel="0" collapsed="false">
      <c r="A664" s="1" t="s">
        <v>717</v>
      </c>
      <c r="C664" s="27" t="s">
        <v>729</v>
      </c>
      <c r="D664" s="27" t="s">
        <v>16</v>
      </c>
      <c r="E664" s="27"/>
      <c r="F664" s="29"/>
      <c r="G664" s="27"/>
      <c r="H664" s="30" t="s">
        <v>168</v>
      </c>
      <c r="I664" s="44" t="n">
        <v>0.27</v>
      </c>
      <c r="J664" s="30" t="s">
        <v>710</v>
      </c>
    </row>
    <row r="665" customFormat="false" ht="12.75" hidden="false" customHeight="false" outlineLevel="0" collapsed="false">
      <c r="A665" s="1" t="s">
        <v>717</v>
      </c>
      <c r="C665" s="27" t="s">
        <v>730</v>
      </c>
      <c r="D665" s="27" t="s">
        <v>51</v>
      </c>
      <c r="E665" s="27"/>
      <c r="F665" s="29"/>
      <c r="G665" s="27"/>
      <c r="H665" s="30" t="s">
        <v>168</v>
      </c>
      <c r="I665" s="44" t="n">
        <v>0.27</v>
      </c>
      <c r="J665" s="30" t="s">
        <v>710</v>
      </c>
    </row>
    <row r="666" customFormat="false" ht="12.75" hidden="false" customHeight="false" outlineLevel="0" collapsed="false">
      <c r="A666" s="1" t="s">
        <v>717</v>
      </c>
      <c r="C666" s="27" t="s">
        <v>731</v>
      </c>
      <c r="D666" s="27" t="s">
        <v>24</v>
      </c>
      <c r="E666" s="27"/>
      <c r="F666" s="29"/>
      <c r="G666" s="27"/>
      <c r="H666" s="30" t="s">
        <v>168</v>
      </c>
      <c r="I666" s="44" t="n">
        <v>0.27</v>
      </c>
      <c r="J666" s="30" t="s">
        <v>710</v>
      </c>
    </row>
    <row r="667" customFormat="false" ht="12.75" hidden="false" customHeight="false" outlineLevel="0" collapsed="false">
      <c r="A667" s="1" t="s">
        <v>717</v>
      </c>
      <c r="C667" s="27" t="s">
        <v>732</v>
      </c>
      <c r="D667" s="27" t="s">
        <v>20</v>
      </c>
      <c r="E667" s="27"/>
      <c r="F667" s="29"/>
      <c r="G667" s="27"/>
      <c r="H667" s="30" t="s">
        <v>168</v>
      </c>
      <c r="I667" s="44" t="n">
        <v>0.26</v>
      </c>
      <c r="J667" s="30" t="s">
        <v>710</v>
      </c>
    </row>
    <row r="668" customFormat="false" ht="12.75" hidden="false" customHeight="false" outlineLevel="0" collapsed="false">
      <c r="A668" s="1" t="s">
        <v>717</v>
      </c>
      <c r="C668" s="27" t="s">
        <v>733</v>
      </c>
      <c r="D668" s="27" t="s">
        <v>13</v>
      </c>
      <c r="E668" s="27"/>
      <c r="F668" s="29"/>
      <c r="G668" s="27"/>
      <c r="H668" s="30" t="s">
        <v>168</v>
      </c>
      <c r="I668" s="44" t="n">
        <v>0.39</v>
      </c>
      <c r="J668" s="30" t="s">
        <v>710</v>
      </c>
    </row>
    <row r="669" customFormat="false" ht="12.75" hidden="false" customHeight="false" outlineLevel="0" collapsed="false">
      <c r="A669" s="1" t="s">
        <v>717</v>
      </c>
      <c r="C669" s="27" t="s">
        <v>734</v>
      </c>
      <c r="D669" s="27" t="s">
        <v>13</v>
      </c>
      <c r="E669" s="27"/>
      <c r="F669" s="29"/>
      <c r="G669" s="27"/>
      <c r="H669" s="30" t="s">
        <v>168</v>
      </c>
      <c r="I669" s="44" t="n">
        <v>0.51</v>
      </c>
      <c r="J669" s="30" t="s">
        <v>710</v>
      </c>
    </row>
    <row r="670" customFormat="false" ht="12.75" hidden="false" customHeight="false" outlineLevel="0" collapsed="false">
      <c r="A670" s="1" t="s">
        <v>717</v>
      </c>
      <c r="C670" s="27" t="s">
        <v>735</v>
      </c>
      <c r="D670" s="27" t="s">
        <v>193</v>
      </c>
      <c r="E670" s="27"/>
      <c r="F670" s="29"/>
      <c r="G670" s="27"/>
      <c r="H670" s="30" t="s">
        <v>168</v>
      </c>
      <c r="I670" s="44" t="n">
        <v>0.33</v>
      </c>
      <c r="J670" s="30" t="s">
        <v>710</v>
      </c>
    </row>
    <row r="672" customFormat="false" ht="17.35" hidden="false" customHeight="false" outlineLevel="0" collapsed="false">
      <c r="C672" s="52" t="s">
        <v>736</v>
      </c>
      <c r="D672" s="45" t="s">
        <v>1</v>
      </c>
    </row>
    <row r="673" customFormat="false" ht="12.75" hidden="false" customHeight="false" outlineLevel="0" collapsed="false">
      <c r="A673" s="1" t="s">
        <v>737</v>
      </c>
      <c r="C673" s="27" t="s">
        <v>738</v>
      </c>
      <c r="D673" s="27" t="s">
        <v>13</v>
      </c>
      <c r="E673" s="27"/>
      <c r="F673" s="29"/>
      <c r="G673" s="27"/>
      <c r="H673" s="30" t="s">
        <v>61</v>
      </c>
      <c r="I673" s="44" t="n">
        <v>10.65</v>
      </c>
      <c r="J673" s="30" t="s">
        <v>710</v>
      </c>
    </row>
    <row r="674" customFormat="false" ht="12.75" hidden="false" customHeight="false" outlineLevel="0" collapsed="false">
      <c r="A674" s="1" t="s">
        <v>737</v>
      </c>
      <c r="C674" s="27" t="s">
        <v>739</v>
      </c>
      <c r="D674" s="27" t="s">
        <v>70</v>
      </c>
      <c r="E674" s="27"/>
      <c r="F674" s="29"/>
      <c r="G674" s="27"/>
      <c r="H674" s="30" t="s">
        <v>61</v>
      </c>
      <c r="I674" s="44" t="n">
        <v>0.57</v>
      </c>
      <c r="J674" s="30" t="s">
        <v>710</v>
      </c>
    </row>
    <row r="675" customFormat="false" ht="12.75" hidden="false" customHeight="false" outlineLevel="0" collapsed="false">
      <c r="A675" s="1" t="s">
        <v>737</v>
      </c>
      <c r="C675" s="27" t="s">
        <v>740</v>
      </c>
      <c r="D675" s="27" t="s">
        <v>13</v>
      </c>
      <c r="E675" s="27"/>
      <c r="F675" s="29"/>
      <c r="G675" s="27"/>
      <c r="H675" s="30" t="s">
        <v>61</v>
      </c>
      <c r="I675" s="44" t="n">
        <v>7.32</v>
      </c>
      <c r="J675" s="30" t="s">
        <v>710</v>
      </c>
    </row>
    <row r="676" customFormat="false" ht="12.75" hidden="false" customHeight="false" outlineLevel="0" collapsed="false">
      <c r="A676" s="1" t="s">
        <v>737</v>
      </c>
      <c r="C676" s="27" t="s">
        <v>741</v>
      </c>
      <c r="D676" s="27" t="s">
        <v>13</v>
      </c>
      <c r="E676" s="27"/>
      <c r="F676" s="29"/>
      <c r="G676" s="27"/>
      <c r="H676" s="30" t="s">
        <v>61</v>
      </c>
      <c r="I676" s="44" t="n">
        <v>4.99</v>
      </c>
      <c r="J676" s="30" t="s">
        <v>710</v>
      </c>
    </row>
    <row r="677" customFormat="false" ht="12.75" hidden="false" customHeight="false" outlineLevel="0" collapsed="false">
      <c r="A677" s="1" t="s">
        <v>737</v>
      </c>
      <c r="C677" s="27" t="s">
        <v>742</v>
      </c>
      <c r="D677" s="27" t="s">
        <v>193</v>
      </c>
      <c r="E677" s="27"/>
      <c r="F677" s="29"/>
      <c r="G677" s="27"/>
      <c r="H677" s="30" t="s">
        <v>168</v>
      </c>
      <c r="I677" s="44" t="n">
        <v>0.57</v>
      </c>
      <c r="J677" s="30" t="s">
        <v>710</v>
      </c>
    </row>
    <row r="678" customFormat="false" ht="12.75" hidden="false" customHeight="false" outlineLevel="0" collapsed="false">
      <c r="A678" s="1" t="s">
        <v>737</v>
      </c>
      <c r="C678" s="27" t="s">
        <v>743</v>
      </c>
      <c r="D678" s="27" t="s">
        <v>88</v>
      </c>
      <c r="E678" s="27"/>
      <c r="F678" s="29"/>
      <c r="G678" s="27"/>
      <c r="H678" s="30" t="s">
        <v>168</v>
      </c>
      <c r="I678" s="44" t="n">
        <v>0.57</v>
      </c>
      <c r="J678" s="30" t="s">
        <v>710</v>
      </c>
    </row>
    <row r="679" customFormat="false" ht="12.75" hidden="false" customHeight="false" outlineLevel="0" collapsed="false">
      <c r="A679" s="1" t="s">
        <v>737</v>
      </c>
      <c r="C679" s="27" t="s">
        <v>744</v>
      </c>
      <c r="D679" s="27" t="s">
        <v>16</v>
      </c>
      <c r="E679" s="27"/>
      <c r="F679" s="29"/>
      <c r="G679" s="27"/>
      <c r="H679" s="30" t="s">
        <v>168</v>
      </c>
      <c r="I679" s="44" t="n">
        <v>0.66</v>
      </c>
      <c r="J679" s="30" t="s">
        <v>710</v>
      </c>
    </row>
    <row r="680" customFormat="false" ht="12.75" hidden="false" customHeight="false" outlineLevel="0" collapsed="false">
      <c r="A680" s="1" t="s">
        <v>737</v>
      </c>
      <c r="C680" s="27" t="s">
        <v>745</v>
      </c>
      <c r="D680" s="27" t="s">
        <v>13</v>
      </c>
      <c r="E680" s="27"/>
      <c r="F680" s="29"/>
      <c r="G680" s="27"/>
      <c r="H680" s="30" t="s">
        <v>168</v>
      </c>
      <c r="I680" s="44" t="n">
        <v>1.75</v>
      </c>
      <c r="J680" s="30" t="s">
        <v>710</v>
      </c>
    </row>
    <row r="681" customFormat="false" ht="12.75" hidden="false" customHeight="false" outlineLevel="0" collapsed="false">
      <c r="A681" s="1" t="s">
        <v>746</v>
      </c>
      <c r="C681" s="27" t="s">
        <v>747</v>
      </c>
      <c r="D681" s="27" t="s">
        <v>20</v>
      </c>
      <c r="E681" s="27"/>
      <c r="F681" s="29"/>
      <c r="G681" s="27"/>
      <c r="H681" s="30" t="s">
        <v>61</v>
      </c>
      <c r="I681" s="44" t="n">
        <v>1.35</v>
      </c>
      <c r="J681" s="30" t="s">
        <v>710</v>
      </c>
    </row>
    <row r="682" customFormat="false" ht="12.75" hidden="false" customHeight="false" outlineLevel="0" collapsed="false">
      <c r="A682" s="1" t="s">
        <v>746</v>
      </c>
      <c r="C682" s="27" t="s">
        <v>748</v>
      </c>
      <c r="D682" s="27" t="s">
        <v>13</v>
      </c>
      <c r="E682" s="27"/>
      <c r="F682" s="29"/>
      <c r="G682" s="27"/>
      <c r="H682" s="30" t="s">
        <v>61</v>
      </c>
      <c r="I682" s="44" t="n">
        <v>2.95</v>
      </c>
      <c r="J682" s="30" t="s">
        <v>710</v>
      </c>
    </row>
    <row r="683" customFormat="false" ht="12.75" hidden="false" customHeight="false" outlineLevel="0" collapsed="false">
      <c r="C683" s="27" t="s">
        <v>749</v>
      </c>
      <c r="D683" s="27" t="s">
        <v>13</v>
      </c>
      <c r="E683" s="27"/>
      <c r="F683" s="29"/>
      <c r="G683" s="27"/>
      <c r="H683" s="30" t="s">
        <v>168</v>
      </c>
      <c r="I683" s="44" t="n">
        <v>2.95</v>
      </c>
      <c r="J683" s="30" t="s">
        <v>710</v>
      </c>
    </row>
    <row r="684" customFormat="false" ht="12.75" hidden="false" customHeight="false" outlineLevel="0" collapsed="false">
      <c r="C684" s="27" t="s">
        <v>750</v>
      </c>
      <c r="D684" s="27" t="s">
        <v>13</v>
      </c>
      <c r="E684" s="27"/>
      <c r="F684" s="29"/>
      <c r="G684" s="27"/>
      <c r="H684" s="30" t="s">
        <v>168</v>
      </c>
      <c r="I684" s="44" t="n">
        <v>1.39</v>
      </c>
      <c r="J684" s="30" t="s">
        <v>710</v>
      </c>
    </row>
    <row r="685" customFormat="false" ht="12.75" hidden="false" customHeight="false" outlineLevel="0" collapsed="false">
      <c r="C685" s="27" t="s">
        <v>751</v>
      </c>
      <c r="D685" s="27" t="s">
        <v>13</v>
      </c>
      <c r="E685" s="27"/>
      <c r="F685" s="29"/>
      <c r="G685" s="27"/>
      <c r="H685" s="30" t="s">
        <v>168</v>
      </c>
      <c r="I685" s="44" t="n">
        <v>2.95</v>
      </c>
      <c r="J685" s="30" t="s">
        <v>710</v>
      </c>
    </row>
    <row r="686" customFormat="false" ht="12.75" hidden="false" customHeight="false" outlineLevel="0" collapsed="false">
      <c r="I686" s="3"/>
    </row>
    <row r="687" customFormat="false" ht="15.65" hidden="false" customHeight="false" outlineLevel="0" collapsed="false">
      <c r="C687" s="52" t="s">
        <v>752</v>
      </c>
      <c r="D687" s="1" t="s">
        <v>1</v>
      </c>
      <c r="I687" s="3"/>
    </row>
    <row r="688" customFormat="false" ht="12.75" hidden="false" customHeight="false" outlineLevel="0" collapsed="false">
      <c r="A688" s="18" t="s">
        <v>752</v>
      </c>
      <c r="C688" s="70" t="s">
        <v>753</v>
      </c>
      <c r="D688" s="70" t="s">
        <v>13</v>
      </c>
      <c r="E688" s="72" t="n">
        <v>1.7</v>
      </c>
      <c r="F688" s="73" t="n">
        <v>0.23</v>
      </c>
      <c r="G688" s="74" t="s">
        <v>710</v>
      </c>
      <c r="I688" s="3"/>
    </row>
    <row r="689" customFormat="false" ht="12.75" hidden="false" customHeight="false" outlineLevel="0" collapsed="false">
      <c r="A689" s="18" t="s">
        <v>752</v>
      </c>
      <c r="C689" s="70" t="s">
        <v>754</v>
      </c>
      <c r="D689" s="70" t="s">
        <v>13</v>
      </c>
      <c r="E689" s="72" t="n">
        <v>1.8</v>
      </c>
      <c r="F689" s="73" t="n">
        <v>0.25</v>
      </c>
      <c r="G689" s="74" t="s">
        <v>710</v>
      </c>
      <c r="I689" s="3"/>
    </row>
    <row r="690" customFormat="false" ht="12.75" hidden="false" customHeight="false" outlineLevel="0" collapsed="false">
      <c r="A690" s="18" t="s">
        <v>752</v>
      </c>
      <c r="C690" s="70" t="s">
        <v>755</v>
      </c>
      <c r="D690" s="70" t="s">
        <v>13</v>
      </c>
      <c r="E690" s="72" t="n">
        <v>1.9</v>
      </c>
      <c r="F690" s="73" t="n">
        <v>0.14</v>
      </c>
      <c r="G690" s="74" t="s">
        <v>710</v>
      </c>
      <c r="I690" s="3"/>
    </row>
    <row r="691" customFormat="false" ht="12.75" hidden="false" customHeight="false" outlineLevel="0" collapsed="false">
      <c r="A691" s="18" t="s">
        <v>752</v>
      </c>
      <c r="C691" s="70" t="s">
        <v>756</v>
      </c>
      <c r="D691" s="70" t="s">
        <v>13</v>
      </c>
      <c r="E691" s="72" t="n">
        <v>2</v>
      </c>
      <c r="F691" s="73" t="n">
        <v>0.22</v>
      </c>
      <c r="G691" s="74" t="s">
        <v>710</v>
      </c>
      <c r="I691" s="3"/>
    </row>
    <row r="692" customFormat="false" ht="12.75" hidden="false" customHeight="false" outlineLevel="0" collapsed="false">
      <c r="A692" s="18" t="s">
        <v>752</v>
      </c>
      <c r="C692" s="70" t="s">
        <v>757</v>
      </c>
      <c r="D692" s="70" t="s">
        <v>22</v>
      </c>
      <c r="E692" s="72" t="n">
        <v>2.3</v>
      </c>
      <c r="F692" s="73" t="n">
        <v>0.11</v>
      </c>
      <c r="G692" s="74" t="s">
        <v>710</v>
      </c>
      <c r="I692" s="3"/>
    </row>
    <row r="693" customFormat="false" ht="12.75" hidden="false" customHeight="false" outlineLevel="0" collapsed="false">
      <c r="A693" s="18" t="s">
        <v>752</v>
      </c>
      <c r="C693" s="70" t="s">
        <v>758</v>
      </c>
      <c r="D693" s="23" t="s">
        <v>18</v>
      </c>
      <c r="E693" s="72" t="n">
        <v>2.3</v>
      </c>
      <c r="F693" s="73" t="n">
        <v>0.11</v>
      </c>
      <c r="G693" s="74" t="s">
        <v>710</v>
      </c>
      <c r="I693" s="3"/>
    </row>
    <row r="694" customFormat="false" ht="12.75" hidden="false" customHeight="false" outlineLevel="0" collapsed="false">
      <c r="A694" s="18" t="s">
        <v>752</v>
      </c>
      <c r="C694" s="70" t="s">
        <v>759</v>
      </c>
      <c r="D694" s="70" t="s">
        <v>13</v>
      </c>
      <c r="E694" s="72" t="n">
        <v>2.3</v>
      </c>
      <c r="F694" s="73" t="n">
        <v>0.12</v>
      </c>
      <c r="G694" s="74" t="s">
        <v>710</v>
      </c>
      <c r="I694" s="3"/>
    </row>
    <row r="695" customFormat="false" ht="12.75" hidden="false" customHeight="false" outlineLevel="0" collapsed="false">
      <c r="A695" s="18" t="s">
        <v>752</v>
      </c>
      <c r="C695" s="70" t="s">
        <v>760</v>
      </c>
      <c r="D695" s="70" t="s">
        <v>79</v>
      </c>
      <c r="E695" s="72" t="n">
        <v>2.3</v>
      </c>
      <c r="F695" s="73" t="n">
        <v>0.13</v>
      </c>
      <c r="G695" s="74" t="s">
        <v>710</v>
      </c>
      <c r="I695" s="3"/>
    </row>
    <row r="696" customFormat="false" ht="12.75" hidden="false" customHeight="false" outlineLevel="0" collapsed="false">
      <c r="A696" s="18" t="s">
        <v>752</v>
      </c>
      <c r="C696" s="70" t="s">
        <v>761</v>
      </c>
      <c r="D696" s="70" t="s">
        <v>13</v>
      </c>
      <c r="E696" s="72" t="n">
        <v>2.3</v>
      </c>
      <c r="F696" s="73" t="n">
        <v>0.13</v>
      </c>
      <c r="G696" s="74" t="s">
        <v>710</v>
      </c>
      <c r="I696" s="3"/>
    </row>
    <row r="697" customFormat="false" ht="12.75" hidden="false" customHeight="false" outlineLevel="0" collapsed="false">
      <c r="A697" s="18" t="s">
        <v>752</v>
      </c>
      <c r="C697" s="70" t="s">
        <v>762</v>
      </c>
      <c r="D697" s="70" t="s">
        <v>13</v>
      </c>
      <c r="E697" s="72" t="n">
        <v>2.3</v>
      </c>
      <c r="F697" s="73" t="n">
        <v>0.19</v>
      </c>
      <c r="G697" s="74" t="s">
        <v>710</v>
      </c>
      <c r="I697" s="3"/>
    </row>
    <row r="698" customFormat="false" ht="12.75" hidden="false" customHeight="false" outlineLevel="0" collapsed="false">
      <c r="A698" s="18" t="s">
        <v>752</v>
      </c>
      <c r="C698" s="70" t="s">
        <v>763</v>
      </c>
      <c r="D698" s="70" t="s">
        <v>22</v>
      </c>
      <c r="E698" s="72" t="n">
        <v>2.4</v>
      </c>
      <c r="F698" s="73" t="n">
        <v>0.05</v>
      </c>
      <c r="G698" s="74" t="s">
        <v>710</v>
      </c>
      <c r="I698" s="3"/>
    </row>
    <row r="699" customFormat="false" ht="12.75" hidden="false" customHeight="false" outlineLevel="0" collapsed="false">
      <c r="A699" s="18" t="s">
        <v>752</v>
      </c>
      <c r="C699" s="70" t="s">
        <v>764</v>
      </c>
      <c r="D699" s="23" t="s">
        <v>18</v>
      </c>
      <c r="E699" s="72" t="n">
        <v>2.4</v>
      </c>
      <c r="F699" s="73" t="n">
        <v>0.05</v>
      </c>
      <c r="G699" s="74" t="s">
        <v>710</v>
      </c>
      <c r="I699" s="3"/>
    </row>
    <row r="700" customFormat="false" ht="12.75" hidden="false" customHeight="false" outlineLevel="0" collapsed="false">
      <c r="A700" s="18" t="s">
        <v>752</v>
      </c>
      <c r="C700" s="70" t="s">
        <v>765</v>
      </c>
      <c r="D700" s="70" t="s">
        <v>88</v>
      </c>
      <c r="E700" s="72" t="n">
        <v>2.4</v>
      </c>
      <c r="F700" s="73" t="n">
        <v>0.11</v>
      </c>
      <c r="G700" s="74" t="s">
        <v>710</v>
      </c>
      <c r="I700" s="3"/>
    </row>
    <row r="701" customFormat="false" ht="12.75" hidden="false" customHeight="false" outlineLevel="0" collapsed="false">
      <c r="A701" s="18" t="s">
        <v>752</v>
      </c>
      <c r="C701" s="70" t="s">
        <v>766</v>
      </c>
      <c r="D701" s="70" t="s">
        <v>728</v>
      </c>
      <c r="E701" s="72" t="n">
        <v>2.4</v>
      </c>
      <c r="F701" s="73" t="n">
        <v>0.09</v>
      </c>
      <c r="G701" s="74" t="s">
        <v>710</v>
      </c>
      <c r="I701" s="3"/>
    </row>
    <row r="702" customFormat="false" ht="12.75" hidden="false" customHeight="false" outlineLevel="0" collapsed="false">
      <c r="A702" s="18" t="s">
        <v>752</v>
      </c>
      <c r="C702" s="70" t="s">
        <v>767</v>
      </c>
      <c r="D702" s="70" t="s">
        <v>193</v>
      </c>
      <c r="E702" s="72" t="n">
        <v>2.4</v>
      </c>
      <c r="F702" s="73" t="n">
        <v>0.11</v>
      </c>
      <c r="G702" s="74" t="s">
        <v>710</v>
      </c>
      <c r="I702" s="3"/>
    </row>
    <row r="703" customFormat="false" ht="12.75" hidden="false" customHeight="false" outlineLevel="0" collapsed="false">
      <c r="A703" s="18" t="s">
        <v>752</v>
      </c>
      <c r="C703" s="70" t="s">
        <v>768</v>
      </c>
      <c r="D703" s="70" t="s">
        <v>79</v>
      </c>
      <c r="E703" s="72" t="n">
        <v>2.4</v>
      </c>
      <c r="F703" s="73" t="n">
        <v>0.09</v>
      </c>
      <c r="G703" s="74" t="s">
        <v>710</v>
      </c>
      <c r="I703" s="3"/>
    </row>
    <row r="704" customFormat="false" ht="12.75" hidden="false" customHeight="false" outlineLevel="0" collapsed="false">
      <c r="A704" s="18" t="s">
        <v>752</v>
      </c>
      <c r="C704" s="70" t="s">
        <v>769</v>
      </c>
      <c r="D704" s="70" t="s">
        <v>13</v>
      </c>
      <c r="E704" s="72" t="n">
        <v>2.5</v>
      </c>
      <c r="F704" s="73" t="n">
        <v>0.08</v>
      </c>
      <c r="G704" s="74" t="s">
        <v>710</v>
      </c>
      <c r="I704" s="3"/>
    </row>
    <row r="706" customFormat="false" ht="17.35" hidden="false" customHeight="false" outlineLevel="0" collapsed="false">
      <c r="C706" s="15" t="s">
        <v>770</v>
      </c>
      <c r="D706" s="45" t="s">
        <v>1</v>
      </c>
      <c r="I706" s="3"/>
    </row>
    <row r="707" customFormat="false" ht="12.75" hidden="false" customHeight="false" outlineLevel="0" collapsed="false">
      <c r="A707" s="1" t="s">
        <v>771</v>
      </c>
      <c r="C707" s="70" t="s">
        <v>772</v>
      </c>
      <c r="D707" s="70" t="s">
        <v>13</v>
      </c>
      <c r="E707" s="72" t="n">
        <v>1.9</v>
      </c>
      <c r="F707" s="73" t="n">
        <v>16.9</v>
      </c>
      <c r="G707" s="74" t="s">
        <v>648</v>
      </c>
      <c r="I707" s="3"/>
    </row>
    <row r="708" customFormat="false" ht="12.75" hidden="false" customHeight="false" outlineLevel="0" collapsed="false">
      <c r="A708" s="1" t="s">
        <v>771</v>
      </c>
      <c r="C708" s="70" t="s">
        <v>773</v>
      </c>
      <c r="D708" s="70" t="s">
        <v>507</v>
      </c>
      <c r="E708" s="72" t="n">
        <v>2</v>
      </c>
      <c r="F708" s="73" t="n">
        <v>15.9</v>
      </c>
      <c r="G708" s="74" t="s">
        <v>648</v>
      </c>
      <c r="I708" s="3"/>
    </row>
    <row r="709" customFormat="false" ht="12.75" hidden="false" customHeight="false" outlineLevel="0" collapsed="false">
      <c r="A709" s="1" t="s">
        <v>771</v>
      </c>
      <c r="C709" s="70" t="s">
        <v>774</v>
      </c>
      <c r="D709" s="70" t="s">
        <v>20</v>
      </c>
      <c r="E709" s="72" t="n">
        <v>2</v>
      </c>
      <c r="F709" s="73" t="n">
        <v>5.7</v>
      </c>
      <c r="G709" s="74" t="s">
        <v>648</v>
      </c>
      <c r="I709" s="3"/>
    </row>
    <row r="710" customFormat="false" ht="12.75" hidden="false" customHeight="false" outlineLevel="0" collapsed="false">
      <c r="A710" s="1" t="s">
        <v>771</v>
      </c>
      <c r="C710" s="70" t="s">
        <v>775</v>
      </c>
      <c r="D710" s="70" t="s">
        <v>16</v>
      </c>
      <c r="E710" s="72" t="n">
        <v>2</v>
      </c>
      <c r="F710" s="73" t="n">
        <v>5.7</v>
      </c>
      <c r="G710" s="74" t="s">
        <v>648</v>
      </c>
      <c r="I710" s="3"/>
    </row>
    <row r="711" customFormat="false" ht="12.75" hidden="false" customHeight="false" outlineLevel="0" collapsed="false">
      <c r="A711" s="1" t="s">
        <v>771</v>
      </c>
      <c r="C711" s="70" t="s">
        <v>776</v>
      </c>
      <c r="D711" s="70" t="s">
        <v>49</v>
      </c>
      <c r="E711" s="72" t="n">
        <v>2.2</v>
      </c>
      <c r="F711" s="73" t="n">
        <v>5.7</v>
      </c>
      <c r="G711" s="74" t="s">
        <v>648</v>
      </c>
      <c r="I711" s="3"/>
    </row>
    <row r="712" customFormat="false" ht="12.75" hidden="false" customHeight="false" outlineLevel="0" collapsed="false">
      <c r="A712" s="1" t="s">
        <v>771</v>
      </c>
      <c r="C712" s="70" t="s">
        <v>777</v>
      </c>
      <c r="D712" s="70" t="s">
        <v>51</v>
      </c>
      <c r="E712" s="72" t="n">
        <v>2.2</v>
      </c>
      <c r="F712" s="73" t="n">
        <v>8.1</v>
      </c>
      <c r="G712" s="74" t="s">
        <v>648</v>
      </c>
      <c r="I712" s="3"/>
    </row>
    <row r="713" customFormat="false" ht="12.75" hidden="false" customHeight="false" outlineLevel="0" collapsed="false">
      <c r="A713" s="1" t="s">
        <v>771</v>
      </c>
      <c r="C713" s="70" t="s">
        <v>778</v>
      </c>
      <c r="D713" s="70" t="s">
        <v>53</v>
      </c>
      <c r="E713" s="72" t="n">
        <v>2.2</v>
      </c>
      <c r="F713" s="73" t="n">
        <v>7</v>
      </c>
      <c r="G713" s="74" t="s">
        <v>648</v>
      </c>
      <c r="I713" s="3"/>
    </row>
    <row r="714" customFormat="false" ht="12.75" hidden="false" customHeight="false" outlineLevel="0" collapsed="false">
      <c r="A714" s="1" t="s">
        <v>771</v>
      </c>
      <c r="C714" s="70" t="s">
        <v>779</v>
      </c>
      <c r="D714" s="70" t="s">
        <v>22</v>
      </c>
      <c r="E714" s="72" t="n">
        <v>2.3</v>
      </c>
      <c r="F714" s="73" t="n">
        <v>5.7</v>
      </c>
      <c r="G714" s="74" t="s">
        <v>648</v>
      </c>
      <c r="I714" s="3"/>
    </row>
    <row r="716" customFormat="false" ht="17.35" hidden="false" customHeight="false" outlineLevel="0" collapsed="false">
      <c r="C716" s="15" t="s">
        <v>780</v>
      </c>
      <c r="D716" s="45" t="s">
        <v>1</v>
      </c>
    </row>
    <row r="717" customFormat="false" ht="12.75" hidden="false" customHeight="false" outlineLevel="0" collapsed="false">
      <c r="A717" s="1" t="s">
        <v>780</v>
      </c>
      <c r="C717" s="70" t="s">
        <v>781</v>
      </c>
      <c r="D717" s="70" t="s">
        <v>728</v>
      </c>
      <c r="E717" s="72" t="n">
        <v>1.7</v>
      </c>
      <c r="F717" s="73" t="n">
        <v>19.9</v>
      </c>
      <c r="G717" s="74" t="s">
        <v>710</v>
      </c>
    </row>
    <row r="718" customFormat="false" ht="12.75" hidden="false" customHeight="false" outlineLevel="0" collapsed="false">
      <c r="A718" s="1" t="s">
        <v>780</v>
      </c>
      <c r="C718" s="70" t="s">
        <v>782</v>
      </c>
      <c r="D718" s="70" t="s">
        <v>22</v>
      </c>
      <c r="E718" s="72" t="n">
        <v>1.9</v>
      </c>
      <c r="F718" s="73" t="n">
        <v>19.95</v>
      </c>
      <c r="G718" s="74" t="s">
        <v>710</v>
      </c>
    </row>
    <row r="719" customFormat="false" ht="12.75" hidden="false" customHeight="false" outlineLevel="0" collapsed="false">
      <c r="A719" s="1" t="s">
        <v>780</v>
      </c>
      <c r="C719" s="70" t="s">
        <v>783</v>
      </c>
      <c r="D719" s="70" t="s">
        <v>784</v>
      </c>
      <c r="E719" s="72" t="n">
        <v>1.8</v>
      </c>
      <c r="F719" s="73" t="n">
        <v>34.99</v>
      </c>
      <c r="G719" s="74" t="s">
        <v>710</v>
      </c>
    </row>
    <row r="720" customFormat="false" ht="12.75" hidden="false" customHeight="false" outlineLevel="0" collapsed="false">
      <c r="A720" s="1" t="s">
        <v>780</v>
      </c>
      <c r="C720" s="70" t="s">
        <v>785</v>
      </c>
      <c r="D720" s="70" t="s">
        <v>79</v>
      </c>
      <c r="E720" s="72" t="n">
        <v>1.9</v>
      </c>
      <c r="F720" s="73" t="n">
        <v>21.99</v>
      </c>
      <c r="G720" s="74" t="s">
        <v>710</v>
      </c>
    </row>
    <row r="722" customFormat="false" ht="17.35" hidden="false" customHeight="false" outlineLevel="0" collapsed="false">
      <c r="C722" s="15" t="s">
        <v>786</v>
      </c>
      <c r="D722" s="45" t="s">
        <v>1</v>
      </c>
    </row>
    <row r="723" customFormat="false" ht="12.75" hidden="false" customHeight="false" outlineLevel="0" collapsed="false">
      <c r="A723" s="1" t="s">
        <v>786</v>
      </c>
      <c r="C723" s="70" t="s">
        <v>787</v>
      </c>
      <c r="D723" s="70" t="s">
        <v>13</v>
      </c>
      <c r="E723" s="72" t="n">
        <v>1.8</v>
      </c>
      <c r="F723" s="73" t="n">
        <v>490</v>
      </c>
      <c r="G723" s="74" t="s">
        <v>710</v>
      </c>
    </row>
    <row r="724" customFormat="false" ht="12.75" hidden="false" customHeight="false" outlineLevel="0" collapsed="false">
      <c r="A724" s="1" t="s">
        <v>786</v>
      </c>
      <c r="C724" s="70" t="s">
        <v>788</v>
      </c>
      <c r="D724" s="70" t="s">
        <v>13</v>
      </c>
      <c r="E724" s="72" t="n">
        <v>2.2</v>
      </c>
      <c r="F724" s="73" t="n">
        <v>325</v>
      </c>
      <c r="G724" s="74" t="s">
        <v>710</v>
      </c>
    </row>
    <row r="725" customFormat="false" ht="12.75" hidden="false" customHeight="false" outlineLevel="0" collapsed="false">
      <c r="A725" s="1" t="s">
        <v>786</v>
      </c>
      <c r="C725" s="70" t="s">
        <v>789</v>
      </c>
      <c r="D725" s="70" t="s">
        <v>13</v>
      </c>
      <c r="E725" s="72" t="n">
        <v>2.5</v>
      </c>
      <c r="F725" s="73" t="n">
        <v>315</v>
      </c>
      <c r="G725" s="74" t="s">
        <v>710</v>
      </c>
    </row>
    <row r="727" customFormat="false" ht="17.35" hidden="false" customHeight="false" outlineLevel="0" collapsed="false">
      <c r="C727" s="15" t="s">
        <v>790</v>
      </c>
      <c r="D727" s="45" t="s">
        <v>1</v>
      </c>
    </row>
    <row r="728" customFormat="false" ht="12.75" hidden="false" customHeight="false" outlineLevel="0" collapsed="false">
      <c r="A728" s="1" t="s">
        <v>790</v>
      </c>
      <c r="C728" s="70" t="s">
        <v>791</v>
      </c>
      <c r="D728" s="70"/>
      <c r="E728" s="72" t="n">
        <v>2</v>
      </c>
      <c r="F728" s="73" t="n">
        <v>39</v>
      </c>
      <c r="G728" s="74" t="s">
        <v>230</v>
      </c>
    </row>
    <row r="729" customFormat="false" ht="12.75" hidden="false" customHeight="false" outlineLevel="0" collapsed="false">
      <c r="A729" s="1" t="s">
        <v>792</v>
      </c>
      <c r="C729" s="70" t="s">
        <v>793</v>
      </c>
      <c r="D729" s="70"/>
      <c r="E729" s="72" t="n">
        <v>2.3</v>
      </c>
      <c r="F729" s="73" t="n">
        <v>45</v>
      </c>
      <c r="G729" s="74" t="s">
        <v>230</v>
      </c>
    </row>
    <row r="731" customFormat="false" ht="17.35" hidden="false" customHeight="false" outlineLevel="0" collapsed="false">
      <c r="C731" s="15" t="s">
        <v>794</v>
      </c>
      <c r="D731" s="45" t="s">
        <v>1</v>
      </c>
      <c r="F731" s="59"/>
    </row>
    <row r="732" customFormat="false" ht="12.75" hidden="false" customHeight="false" outlineLevel="0" collapsed="false">
      <c r="A732" s="1" t="s">
        <v>795</v>
      </c>
      <c r="C732" s="27" t="s">
        <v>796</v>
      </c>
      <c r="D732" s="27" t="s">
        <v>18</v>
      </c>
      <c r="E732" s="27"/>
      <c r="F732" s="29"/>
      <c r="G732" s="27"/>
      <c r="H732" s="30" t="s">
        <v>61</v>
      </c>
      <c r="I732" s="31" t="n">
        <v>0.79</v>
      </c>
      <c r="J732" s="30" t="s">
        <v>230</v>
      </c>
    </row>
    <row r="733" customFormat="false" ht="12.75" hidden="false" customHeight="false" outlineLevel="0" collapsed="false">
      <c r="A733" s="1" t="s">
        <v>795</v>
      </c>
      <c r="C733" s="27" t="s">
        <v>797</v>
      </c>
      <c r="D733" s="27" t="s">
        <v>88</v>
      </c>
      <c r="E733" s="27"/>
      <c r="F733" s="29"/>
      <c r="G733" s="27"/>
      <c r="H733" s="30" t="s">
        <v>61</v>
      </c>
      <c r="I733" s="31" t="n">
        <v>0.75</v>
      </c>
      <c r="J733" s="30" t="s">
        <v>230</v>
      </c>
    </row>
    <row r="734" customFormat="false" ht="12.75" hidden="false" customHeight="false" outlineLevel="0" collapsed="false">
      <c r="A734" s="1" t="s">
        <v>795</v>
      </c>
      <c r="C734" s="27" t="s">
        <v>798</v>
      </c>
      <c r="D734" s="27" t="s">
        <v>79</v>
      </c>
      <c r="E734" s="27"/>
      <c r="F734" s="29"/>
      <c r="G734" s="27"/>
      <c r="H734" s="30" t="s">
        <v>61</v>
      </c>
      <c r="I734" s="31" t="n">
        <v>1.79</v>
      </c>
      <c r="J734" s="30" t="s">
        <v>230</v>
      </c>
    </row>
    <row r="735" customFormat="false" ht="12.75" hidden="false" customHeight="false" outlineLevel="0" collapsed="false">
      <c r="A735" s="1" t="s">
        <v>795</v>
      </c>
      <c r="C735" s="27" t="s">
        <v>799</v>
      </c>
      <c r="D735" s="27" t="s">
        <v>70</v>
      </c>
      <c r="E735" s="27"/>
      <c r="F735" s="29"/>
      <c r="G735" s="27"/>
      <c r="H735" s="30" t="s">
        <v>61</v>
      </c>
      <c r="I735" s="31" t="n">
        <v>1.39</v>
      </c>
      <c r="J735" s="30" t="s">
        <v>230</v>
      </c>
    </row>
    <row r="736" customFormat="false" ht="12.75" hidden="false" customHeight="false" outlineLevel="0" collapsed="false">
      <c r="A736" s="1" t="s">
        <v>795</v>
      </c>
      <c r="C736" s="27" t="s">
        <v>800</v>
      </c>
      <c r="D736" s="27" t="s">
        <v>20</v>
      </c>
      <c r="E736" s="27"/>
      <c r="F736" s="29"/>
      <c r="G736" s="27"/>
      <c r="H736" s="30" t="s">
        <v>61</v>
      </c>
      <c r="I736" s="31" t="n">
        <v>0.73</v>
      </c>
      <c r="J736" s="30" t="s">
        <v>230</v>
      </c>
    </row>
    <row r="737" customFormat="false" ht="12.75" hidden="false" customHeight="false" outlineLevel="0" collapsed="false">
      <c r="A737" s="1" t="s">
        <v>795</v>
      </c>
      <c r="C737" s="27" t="s">
        <v>801</v>
      </c>
      <c r="D737" s="27" t="s">
        <v>13</v>
      </c>
      <c r="E737" s="27"/>
      <c r="F737" s="29"/>
      <c r="G737" s="27"/>
      <c r="H737" s="30" t="s">
        <v>168</v>
      </c>
      <c r="I737" s="31" t="n">
        <v>1.79</v>
      </c>
      <c r="J737" s="30" t="s">
        <v>230</v>
      </c>
    </row>
    <row r="738" customFormat="false" ht="12.75" hidden="false" customHeight="false" outlineLevel="0" collapsed="false">
      <c r="A738" s="1" t="s">
        <v>795</v>
      </c>
      <c r="C738" s="27" t="s">
        <v>802</v>
      </c>
      <c r="D738" s="27" t="s">
        <v>13</v>
      </c>
      <c r="E738" s="27"/>
      <c r="F738" s="29"/>
      <c r="G738" s="27"/>
      <c r="H738" s="30" t="s">
        <v>168</v>
      </c>
      <c r="I738" s="31" t="n">
        <v>1.49</v>
      </c>
      <c r="J738" s="30" t="s">
        <v>230</v>
      </c>
    </row>
    <row r="739" customFormat="false" ht="12.75" hidden="false" customHeight="false" outlineLevel="0" collapsed="false">
      <c r="A739" s="1" t="s">
        <v>795</v>
      </c>
      <c r="C739" s="27" t="s">
        <v>803</v>
      </c>
      <c r="D739" s="27" t="s">
        <v>13</v>
      </c>
      <c r="E739" s="27"/>
      <c r="F739" s="29"/>
      <c r="G739" s="27"/>
      <c r="H739" s="30" t="s">
        <v>168</v>
      </c>
      <c r="I739" s="31" t="n">
        <v>1.49</v>
      </c>
      <c r="J739" s="30" t="s">
        <v>230</v>
      </c>
    </row>
    <row r="740" customFormat="false" ht="12.75" hidden="false" customHeight="false" outlineLevel="0" collapsed="false">
      <c r="A740" s="1" t="s">
        <v>795</v>
      </c>
      <c r="C740" s="27" t="s">
        <v>804</v>
      </c>
      <c r="D740" s="27" t="s">
        <v>13</v>
      </c>
      <c r="E740" s="27"/>
      <c r="F740" s="29"/>
      <c r="G740" s="27"/>
      <c r="H740" s="30" t="s">
        <v>168</v>
      </c>
      <c r="I740" s="31" t="n">
        <v>2.29</v>
      </c>
      <c r="J740" s="30" t="s">
        <v>230</v>
      </c>
    </row>
    <row r="741" customFormat="false" ht="12.75" hidden="false" customHeight="false" outlineLevel="0" collapsed="false">
      <c r="A741" s="1" t="s">
        <v>805</v>
      </c>
      <c r="C741" s="27" t="s">
        <v>806</v>
      </c>
      <c r="D741" s="27" t="s">
        <v>507</v>
      </c>
      <c r="E741" s="27"/>
      <c r="F741" s="29"/>
      <c r="G741" s="27"/>
      <c r="H741" s="30" t="s">
        <v>168</v>
      </c>
      <c r="I741" s="31" t="n">
        <v>1.39</v>
      </c>
      <c r="J741" s="30" t="s">
        <v>230</v>
      </c>
    </row>
    <row r="742" customFormat="false" ht="12.75" hidden="false" customHeight="false" outlineLevel="0" collapsed="false">
      <c r="A742" s="1" t="s">
        <v>807</v>
      </c>
      <c r="C742" s="27" t="s">
        <v>808</v>
      </c>
      <c r="D742" s="27" t="s">
        <v>77</v>
      </c>
      <c r="E742" s="27"/>
      <c r="F742" s="29"/>
      <c r="G742" s="27"/>
      <c r="H742" s="30" t="s">
        <v>61</v>
      </c>
      <c r="I742" s="31" t="n">
        <v>2.29</v>
      </c>
      <c r="J742" s="30" t="s">
        <v>230</v>
      </c>
    </row>
    <row r="743" customFormat="false" ht="12.75" hidden="false" customHeight="false" outlineLevel="0" collapsed="false">
      <c r="A743" s="1" t="s">
        <v>807</v>
      </c>
      <c r="C743" s="27" t="s">
        <v>809</v>
      </c>
      <c r="D743" s="27" t="s">
        <v>13</v>
      </c>
      <c r="E743" s="27"/>
      <c r="F743" s="29"/>
      <c r="G743" s="27"/>
      <c r="H743" s="30" t="s">
        <v>61</v>
      </c>
      <c r="I743" s="31" t="n">
        <v>1.99</v>
      </c>
      <c r="J743" s="30" t="s">
        <v>230</v>
      </c>
    </row>
    <row r="744" customFormat="false" ht="12.75" hidden="false" customHeight="false" outlineLevel="0" collapsed="false">
      <c r="A744" s="1" t="s">
        <v>807</v>
      </c>
      <c r="C744" s="27" t="s">
        <v>810</v>
      </c>
      <c r="D744" s="27" t="s">
        <v>13</v>
      </c>
      <c r="E744" s="27"/>
      <c r="F744" s="29"/>
      <c r="G744" s="27"/>
      <c r="H744" s="30" t="s">
        <v>61</v>
      </c>
      <c r="I744" s="31" t="n">
        <v>2.99</v>
      </c>
      <c r="J744" s="30" t="s">
        <v>230</v>
      </c>
    </row>
    <row r="745" customFormat="false" ht="12.75" hidden="false" customHeight="false" outlineLevel="0" collapsed="false">
      <c r="A745" s="1" t="s">
        <v>807</v>
      </c>
      <c r="C745" s="27" t="s">
        <v>811</v>
      </c>
      <c r="D745" s="27" t="s">
        <v>13</v>
      </c>
      <c r="E745" s="27"/>
      <c r="F745" s="29"/>
      <c r="G745" s="27"/>
      <c r="H745" s="30" t="s">
        <v>61</v>
      </c>
      <c r="I745" s="31" t="n">
        <v>2.49</v>
      </c>
      <c r="J745" s="30" t="s">
        <v>230</v>
      </c>
    </row>
    <row r="746" customFormat="false" ht="12.75" hidden="false" customHeight="false" outlineLevel="0" collapsed="false">
      <c r="A746" s="1" t="s">
        <v>807</v>
      </c>
      <c r="C746" s="27" t="s">
        <v>812</v>
      </c>
      <c r="D746" s="27" t="s">
        <v>49</v>
      </c>
      <c r="E746" s="27"/>
      <c r="F746" s="29"/>
      <c r="G746" s="27"/>
      <c r="H746" s="30" t="s">
        <v>61</v>
      </c>
      <c r="I746" s="31" t="n">
        <v>1.39</v>
      </c>
      <c r="J746" s="30" t="s">
        <v>230</v>
      </c>
    </row>
    <row r="747" customFormat="false" ht="12.75" hidden="false" customHeight="false" outlineLevel="0" collapsed="false">
      <c r="A747" s="1" t="s">
        <v>807</v>
      </c>
      <c r="C747" s="27" t="s">
        <v>813</v>
      </c>
      <c r="D747" s="27" t="s">
        <v>26</v>
      </c>
      <c r="E747" s="27"/>
      <c r="F747" s="29"/>
      <c r="G747" s="27"/>
      <c r="H747" s="30" t="s">
        <v>61</v>
      </c>
      <c r="I747" s="31" t="n">
        <v>0.73</v>
      </c>
      <c r="J747" s="30" t="s">
        <v>230</v>
      </c>
    </row>
    <row r="748" customFormat="false" ht="12.75" hidden="false" customHeight="false" outlineLevel="0" collapsed="false">
      <c r="A748" s="1" t="s">
        <v>807</v>
      </c>
      <c r="C748" s="27" t="s">
        <v>814</v>
      </c>
      <c r="D748" s="27" t="s">
        <v>13</v>
      </c>
      <c r="E748" s="27"/>
      <c r="F748" s="29"/>
      <c r="G748" s="27"/>
      <c r="H748" s="30" t="s">
        <v>61</v>
      </c>
      <c r="I748" s="31" t="n">
        <v>3.45</v>
      </c>
      <c r="J748" s="30" t="s">
        <v>230</v>
      </c>
    </row>
    <row r="749" customFormat="false" ht="12.75" hidden="false" customHeight="false" outlineLevel="0" collapsed="false">
      <c r="A749" s="1" t="s">
        <v>807</v>
      </c>
      <c r="C749" s="27" t="s">
        <v>815</v>
      </c>
      <c r="D749" s="27" t="s">
        <v>507</v>
      </c>
      <c r="E749" s="27"/>
      <c r="F749" s="29"/>
      <c r="G749" s="27"/>
      <c r="H749" s="30" t="s">
        <v>61</v>
      </c>
      <c r="I749" s="31" t="n">
        <v>2.99</v>
      </c>
      <c r="J749" s="30" t="s">
        <v>230</v>
      </c>
    </row>
    <row r="750" customFormat="false" ht="12.75" hidden="false" customHeight="false" outlineLevel="0" collapsed="false">
      <c r="A750" s="1" t="s">
        <v>807</v>
      </c>
      <c r="C750" s="27" t="s">
        <v>816</v>
      </c>
      <c r="D750" s="27" t="s">
        <v>88</v>
      </c>
      <c r="E750" s="27"/>
      <c r="F750" s="29"/>
      <c r="G750" s="27"/>
      <c r="H750" s="30" t="s">
        <v>61</v>
      </c>
      <c r="I750" s="31" t="n">
        <v>1.75</v>
      </c>
      <c r="J750" s="30" t="s">
        <v>230</v>
      </c>
    </row>
    <row r="751" customFormat="false" ht="12.75" hidden="false" customHeight="false" outlineLevel="0" collapsed="false">
      <c r="A751" s="1" t="s">
        <v>807</v>
      </c>
      <c r="C751" s="27" t="s">
        <v>817</v>
      </c>
      <c r="D751" s="27" t="s">
        <v>13</v>
      </c>
      <c r="E751" s="27"/>
      <c r="F751" s="29"/>
      <c r="G751" s="27"/>
      <c r="H751" s="30" t="s">
        <v>61</v>
      </c>
      <c r="I751" s="31" t="n">
        <v>0.69</v>
      </c>
      <c r="J751" s="30" t="s">
        <v>230</v>
      </c>
    </row>
    <row r="752" customFormat="false" ht="12.75" hidden="false" customHeight="false" outlineLevel="0" collapsed="false">
      <c r="A752" s="1" t="s">
        <v>807</v>
      </c>
      <c r="C752" s="27" t="s">
        <v>818</v>
      </c>
      <c r="D752" s="27" t="s">
        <v>13</v>
      </c>
      <c r="E752" s="27"/>
      <c r="F752" s="29"/>
      <c r="G752" s="27"/>
      <c r="H752" s="30" t="s">
        <v>61</v>
      </c>
      <c r="I752" s="31" t="n">
        <v>0.39</v>
      </c>
      <c r="J752" s="30" t="s">
        <v>230</v>
      </c>
    </row>
    <row r="753" customFormat="false" ht="12.75" hidden="false" customHeight="false" outlineLevel="0" collapsed="false">
      <c r="A753" s="1" t="s">
        <v>807</v>
      </c>
      <c r="C753" s="27" t="s">
        <v>819</v>
      </c>
      <c r="D753" s="27" t="s">
        <v>16</v>
      </c>
      <c r="E753" s="27"/>
      <c r="F753" s="29"/>
      <c r="G753" s="27"/>
      <c r="H753" s="30" t="s">
        <v>61</v>
      </c>
      <c r="I753" s="31" t="n">
        <v>1.39</v>
      </c>
      <c r="J753" s="30" t="s">
        <v>230</v>
      </c>
    </row>
    <row r="754" customFormat="false" ht="12.75" hidden="false" customHeight="false" outlineLevel="0" collapsed="false">
      <c r="A754" s="1" t="s">
        <v>807</v>
      </c>
      <c r="C754" s="27" t="s">
        <v>820</v>
      </c>
      <c r="D754" s="27" t="s">
        <v>24</v>
      </c>
      <c r="E754" s="27"/>
      <c r="F754" s="29"/>
      <c r="G754" s="27"/>
      <c r="H754" s="30" t="s">
        <v>61</v>
      </c>
      <c r="I754" s="31" t="n">
        <v>1.39</v>
      </c>
      <c r="J754" s="30" t="s">
        <v>230</v>
      </c>
    </row>
    <row r="755" customFormat="false" ht="12.75" hidden="false" customHeight="false" outlineLevel="0" collapsed="false">
      <c r="A755" s="1" t="s">
        <v>807</v>
      </c>
      <c r="C755" s="27" t="s">
        <v>821</v>
      </c>
      <c r="D755" s="27" t="s">
        <v>13</v>
      </c>
      <c r="E755" s="27"/>
      <c r="F755" s="29"/>
      <c r="G755" s="27"/>
      <c r="H755" s="30" t="s">
        <v>61</v>
      </c>
      <c r="I755" s="31" t="n">
        <v>0.39</v>
      </c>
      <c r="J755" s="30" t="s">
        <v>230</v>
      </c>
    </row>
    <row r="756" customFormat="false" ht="12.75" hidden="false" customHeight="false" outlineLevel="0" collapsed="false">
      <c r="A756" s="1" t="s">
        <v>807</v>
      </c>
      <c r="C756" s="27" t="s">
        <v>822</v>
      </c>
      <c r="D756" s="27" t="s">
        <v>13</v>
      </c>
      <c r="E756" s="27"/>
      <c r="F756" s="29"/>
      <c r="G756" s="27"/>
      <c r="H756" s="30" t="s">
        <v>61</v>
      </c>
      <c r="I756" s="31" t="n">
        <v>0.79</v>
      </c>
      <c r="J756" s="30" t="s">
        <v>230</v>
      </c>
    </row>
    <row r="757" customFormat="false" ht="12.75" hidden="false" customHeight="false" outlineLevel="0" collapsed="false">
      <c r="A757" s="1" t="s">
        <v>807</v>
      </c>
      <c r="C757" s="27" t="s">
        <v>823</v>
      </c>
      <c r="D757" s="27" t="s">
        <v>26</v>
      </c>
      <c r="E757" s="27"/>
      <c r="F757" s="29"/>
      <c r="G757" s="27"/>
      <c r="H757" s="30" t="s">
        <v>61</v>
      </c>
      <c r="I757" s="31" t="n">
        <v>1.34</v>
      </c>
      <c r="J757" s="30" t="s">
        <v>230</v>
      </c>
    </row>
    <row r="758" customFormat="false" ht="12.75" hidden="false" customHeight="false" outlineLevel="0" collapsed="false">
      <c r="A758" s="1" t="s">
        <v>807</v>
      </c>
      <c r="C758" s="27" t="s">
        <v>824</v>
      </c>
      <c r="D758" s="27" t="s">
        <v>390</v>
      </c>
      <c r="E758" s="27"/>
      <c r="F758" s="29"/>
      <c r="G758" s="27"/>
      <c r="H758" s="30" t="s">
        <v>61</v>
      </c>
      <c r="I758" s="31" t="n">
        <v>0.37</v>
      </c>
      <c r="J758" s="30" t="s">
        <v>230</v>
      </c>
    </row>
    <row r="759" customFormat="false" ht="12.75" hidden="false" customHeight="false" outlineLevel="0" collapsed="false">
      <c r="A759" s="1" t="s">
        <v>807</v>
      </c>
      <c r="C759" s="27" t="s">
        <v>825</v>
      </c>
      <c r="D759" s="27" t="s">
        <v>13</v>
      </c>
      <c r="E759" s="27"/>
      <c r="F759" s="29"/>
      <c r="G759" s="27"/>
      <c r="H759" s="30" t="s">
        <v>61</v>
      </c>
      <c r="I759" s="31" t="n">
        <v>1.99</v>
      </c>
      <c r="J759" s="30" t="s">
        <v>230</v>
      </c>
    </row>
    <row r="760" customFormat="false" ht="12.75" hidden="false" customHeight="false" outlineLevel="0" collapsed="false">
      <c r="A760" s="1" t="s">
        <v>807</v>
      </c>
      <c r="C760" s="27" t="s">
        <v>826</v>
      </c>
      <c r="D760" s="27" t="s">
        <v>13</v>
      </c>
      <c r="E760" s="27"/>
      <c r="F760" s="29"/>
      <c r="G760" s="27"/>
      <c r="H760" s="30" t="s">
        <v>61</v>
      </c>
      <c r="I760" s="31" t="n">
        <v>1.49</v>
      </c>
      <c r="J760" s="30" t="s">
        <v>230</v>
      </c>
    </row>
    <row r="761" customFormat="false" ht="12.75" hidden="false" customHeight="false" outlineLevel="0" collapsed="false">
      <c r="A761" s="1" t="s">
        <v>807</v>
      </c>
      <c r="C761" s="27" t="s">
        <v>827</v>
      </c>
      <c r="D761" s="27" t="s">
        <v>13</v>
      </c>
      <c r="E761" s="27"/>
      <c r="F761" s="29"/>
      <c r="G761" s="27"/>
      <c r="H761" s="30" t="s">
        <v>61</v>
      </c>
      <c r="I761" s="31" t="n">
        <v>3.99</v>
      </c>
      <c r="J761" s="30" t="s">
        <v>230</v>
      </c>
    </row>
    <row r="762" customFormat="false" ht="12.75" hidden="false" customHeight="false" outlineLevel="0" collapsed="false">
      <c r="A762" s="1" t="s">
        <v>807</v>
      </c>
      <c r="C762" s="27" t="s">
        <v>828</v>
      </c>
      <c r="D762" s="27" t="s">
        <v>583</v>
      </c>
      <c r="E762" s="27"/>
      <c r="F762" s="29"/>
      <c r="G762" s="27"/>
      <c r="H762" s="30" t="s">
        <v>61</v>
      </c>
      <c r="I762" s="31" t="n">
        <v>0.89</v>
      </c>
      <c r="J762" s="30" t="s">
        <v>230</v>
      </c>
    </row>
    <row r="763" customFormat="false" ht="12.75" hidden="false" customHeight="false" outlineLevel="0" collapsed="false">
      <c r="A763" s="1" t="s">
        <v>807</v>
      </c>
      <c r="C763" s="27" t="s">
        <v>829</v>
      </c>
      <c r="D763" s="27" t="s">
        <v>51</v>
      </c>
      <c r="E763" s="27"/>
      <c r="F763" s="29"/>
      <c r="G763" s="27"/>
      <c r="H763" s="30" t="s">
        <v>168</v>
      </c>
      <c r="I763" s="31" t="n">
        <v>0.39</v>
      </c>
      <c r="J763" s="30" t="s">
        <v>230</v>
      </c>
    </row>
    <row r="764" customFormat="false" ht="12.75" hidden="false" customHeight="false" outlineLevel="0" collapsed="false">
      <c r="A764" s="1" t="s">
        <v>807</v>
      </c>
      <c r="C764" s="27" t="s">
        <v>830</v>
      </c>
      <c r="D764" s="27" t="s">
        <v>13</v>
      </c>
      <c r="E764" s="27"/>
      <c r="F764" s="29"/>
      <c r="G764" s="27"/>
      <c r="H764" s="30" t="s">
        <v>168</v>
      </c>
      <c r="I764" s="31" t="n">
        <v>1.39</v>
      </c>
      <c r="J764" s="30" t="s">
        <v>230</v>
      </c>
    </row>
    <row r="765" customFormat="false" ht="12.75" hidden="false" customHeight="false" outlineLevel="0" collapsed="false">
      <c r="A765" s="1" t="s">
        <v>831</v>
      </c>
      <c r="C765" s="27" t="s">
        <v>832</v>
      </c>
      <c r="D765" s="27" t="s">
        <v>13</v>
      </c>
      <c r="E765" s="27"/>
      <c r="F765" s="29"/>
      <c r="G765" s="27"/>
      <c r="H765" s="30" t="s">
        <v>168</v>
      </c>
      <c r="I765" s="31" t="n">
        <v>2.69</v>
      </c>
      <c r="J765" s="30" t="s">
        <v>230</v>
      </c>
    </row>
    <row r="766" customFormat="false" ht="12.75" hidden="false" customHeight="false" outlineLevel="0" collapsed="false">
      <c r="A766" s="1" t="s">
        <v>831</v>
      </c>
      <c r="C766" s="27" t="s">
        <v>833</v>
      </c>
      <c r="D766" s="27" t="s">
        <v>49</v>
      </c>
      <c r="E766" s="27"/>
      <c r="F766" s="29"/>
      <c r="G766" s="27"/>
      <c r="H766" s="30" t="s">
        <v>168</v>
      </c>
      <c r="I766" s="31" t="n">
        <v>0.73</v>
      </c>
      <c r="J766" s="30" t="s">
        <v>230</v>
      </c>
    </row>
    <row r="767" customFormat="false" ht="12.75" hidden="false" customHeight="false" outlineLevel="0" collapsed="false">
      <c r="A767" s="1" t="s">
        <v>831</v>
      </c>
      <c r="C767" s="27" t="s">
        <v>834</v>
      </c>
      <c r="D767" s="27" t="s">
        <v>13</v>
      </c>
      <c r="E767" s="27"/>
      <c r="F767" s="29"/>
      <c r="G767" s="27"/>
      <c r="H767" s="30" t="s">
        <v>168</v>
      </c>
      <c r="I767" s="31" t="n">
        <v>1.49</v>
      </c>
      <c r="J767" s="30" t="s">
        <v>230</v>
      </c>
    </row>
    <row r="768" customFormat="false" ht="12.75" hidden="false" customHeight="false" outlineLevel="0" collapsed="false">
      <c r="A768" s="1" t="s">
        <v>831</v>
      </c>
      <c r="C768" s="27" t="s">
        <v>835</v>
      </c>
      <c r="D768" s="27" t="s">
        <v>16</v>
      </c>
      <c r="E768" s="27"/>
      <c r="F768" s="29"/>
      <c r="G768" s="27"/>
      <c r="H768" s="30" t="s">
        <v>168</v>
      </c>
      <c r="I768" s="31" t="n">
        <v>0.79</v>
      </c>
      <c r="J768" s="30" t="s">
        <v>230</v>
      </c>
    </row>
    <row r="770" customFormat="false" ht="17.35" hidden="false" customHeight="false" outlineLevel="0" collapsed="false">
      <c r="C770" s="15" t="s">
        <v>836</v>
      </c>
      <c r="D770" s="45" t="s">
        <v>1</v>
      </c>
    </row>
    <row r="771" customFormat="false" ht="12.75" hidden="false" customHeight="false" outlineLevel="0" collapsed="false">
      <c r="A771" s="1" t="s">
        <v>837</v>
      </c>
      <c r="C771" s="70" t="s">
        <v>838</v>
      </c>
      <c r="D771" s="70" t="s">
        <v>13</v>
      </c>
      <c r="E771" s="72" t="n">
        <v>2</v>
      </c>
      <c r="F771" s="73" t="n">
        <v>0.8</v>
      </c>
      <c r="G771" s="74" t="s">
        <v>230</v>
      </c>
    </row>
    <row r="772" customFormat="false" ht="12.75" hidden="false" customHeight="false" outlineLevel="0" collapsed="false">
      <c r="A772" s="1" t="s">
        <v>837</v>
      </c>
      <c r="C772" s="70" t="s">
        <v>839</v>
      </c>
      <c r="D772" s="70" t="s">
        <v>24</v>
      </c>
      <c r="E772" s="72" t="n">
        <v>2.1</v>
      </c>
      <c r="F772" s="73" t="n">
        <v>0.53</v>
      </c>
      <c r="G772" s="74" t="s">
        <v>230</v>
      </c>
    </row>
    <row r="773" customFormat="false" ht="12.75" hidden="false" customHeight="false" outlineLevel="0" collapsed="false">
      <c r="A773" s="1" t="s">
        <v>837</v>
      </c>
      <c r="C773" s="70" t="s">
        <v>840</v>
      </c>
      <c r="D773" s="70" t="s">
        <v>13</v>
      </c>
      <c r="E773" s="72" t="n">
        <v>2.4</v>
      </c>
      <c r="F773" s="73" t="n">
        <v>0.8</v>
      </c>
      <c r="G773" s="74" t="s">
        <v>230</v>
      </c>
    </row>
    <row r="774" customFormat="false" ht="12.75" hidden="false" customHeight="false" outlineLevel="0" collapsed="false">
      <c r="A774" s="1" t="s">
        <v>837</v>
      </c>
      <c r="C774" s="70" t="s">
        <v>841</v>
      </c>
      <c r="D774" s="70" t="s">
        <v>49</v>
      </c>
      <c r="E774" s="72" t="n">
        <v>2.5</v>
      </c>
      <c r="F774" s="73" t="n">
        <v>0.29</v>
      </c>
      <c r="G774" s="74" t="s">
        <v>230</v>
      </c>
    </row>
    <row r="775" customFormat="false" ht="12.75" hidden="false" customHeight="false" outlineLevel="0" collapsed="false">
      <c r="A775" s="1" t="s">
        <v>842</v>
      </c>
      <c r="C775" s="70" t="s">
        <v>843</v>
      </c>
      <c r="D775" s="70" t="s">
        <v>24</v>
      </c>
      <c r="E775" s="72" t="n">
        <v>2.2</v>
      </c>
      <c r="F775" s="73" t="n">
        <v>0.78</v>
      </c>
      <c r="G775" s="74" t="s">
        <v>230</v>
      </c>
    </row>
    <row r="776" customFormat="false" ht="12.75" hidden="false" customHeight="false" outlineLevel="0" collapsed="false">
      <c r="A776" s="1" t="s">
        <v>842</v>
      </c>
      <c r="C776" s="70" t="s">
        <v>844</v>
      </c>
      <c r="D776" s="70" t="s">
        <v>18</v>
      </c>
      <c r="E776" s="72" t="n">
        <v>2.3</v>
      </c>
      <c r="F776" s="73" t="n">
        <v>0.3</v>
      </c>
      <c r="G776" s="74" t="s">
        <v>230</v>
      </c>
    </row>
    <row r="777" customFormat="false" ht="12.75" hidden="false" customHeight="false" outlineLevel="0" collapsed="false">
      <c r="A777" s="1" t="s">
        <v>842</v>
      </c>
      <c r="C777" s="70" t="s">
        <v>845</v>
      </c>
      <c r="D777" s="70" t="s">
        <v>16</v>
      </c>
      <c r="E777" s="72" t="n">
        <v>2.3</v>
      </c>
      <c r="F777" s="73" t="n">
        <v>0.3</v>
      </c>
      <c r="G777" s="74" t="s">
        <v>230</v>
      </c>
    </row>
    <row r="778" customFormat="false" ht="12.75" hidden="false" customHeight="false" outlineLevel="0" collapsed="false">
      <c r="A778" s="1" t="s">
        <v>842</v>
      </c>
      <c r="C778" s="70" t="s">
        <v>846</v>
      </c>
      <c r="D778" s="70" t="s">
        <v>70</v>
      </c>
      <c r="E778" s="72" t="n">
        <v>2.4</v>
      </c>
      <c r="F778" s="73" t="n">
        <v>0.29</v>
      </c>
      <c r="G778" s="74" t="s">
        <v>230</v>
      </c>
    </row>
    <row r="779" customFormat="false" ht="12.75" hidden="false" customHeight="false" outlineLevel="0" collapsed="false">
      <c r="A779" s="1" t="s">
        <v>847</v>
      </c>
      <c r="C779" s="70" t="s">
        <v>848</v>
      </c>
      <c r="D779" s="70" t="s">
        <v>24</v>
      </c>
      <c r="E779" s="72" t="n">
        <v>1.8</v>
      </c>
      <c r="F779" s="73" t="n">
        <v>0.53</v>
      </c>
      <c r="G779" s="74" t="s">
        <v>230</v>
      </c>
    </row>
    <row r="780" customFormat="false" ht="12.75" hidden="false" customHeight="false" outlineLevel="0" collapsed="false">
      <c r="A780" s="1" t="s">
        <v>847</v>
      </c>
      <c r="C780" s="70" t="s">
        <v>849</v>
      </c>
      <c r="D780" s="70" t="s">
        <v>13</v>
      </c>
      <c r="E780" s="72" t="n">
        <v>1.8</v>
      </c>
      <c r="F780" s="73" t="n">
        <v>0.92</v>
      </c>
      <c r="G780" s="74" t="s">
        <v>230</v>
      </c>
    </row>
    <row r="781" customFormat="false" ht="12.75" hidden="false" customHeight="false" outlineLevel="0" collapsed="false">
      <c r="A781" s="1" t="s">
        <v>847</v>
      </c>
      <c r="C781" s="70" t="s">
        <v>850</v>
      </c>
      <c r="D781" s="70" t="s">
        <v>16</v>
      </c>
      <c r="E781" s="72" t="n">
        <v>2.2</v>
      </c>
      <c r="F781" s="73" t="n">
        <v>0.3</v>
      </c>
      <c r="G781" s="74" t="s">
        <v>230</v>
      </c>
    </row>
    <row r="782" customFormat="false" ht="12.75" hidden="false" customHeight="false" outlineLevel="0" collapsed="false">
      <c r="A782" s="1" t="s">
        <v>847</v>
      </c>
      <c r="C782" s="70" t="s">
        <v>851</v>
      </c>
      <c r="D782" s="70" t="s">
        <v>70</v>
      </c>
      <c r="E782" s="72" t="n">
        <v>2.4</v>
      </c>
      <c r="F782" s="73" t="n">
        <v>0.3</v>
      </c>
      <c r="G782" s="74" t="s">
        <v>230</v>
      </c>
    </row>
    <row r="784" customFormat="false" ht="17.35" hidden="false" customHeight="false" outlineLevel="0" collapsed="false">
      <c r="C784" s="52" t="s">
        <v>852</v>
      </c>
      <c r="D784" s="45" t="s">
        <v>1</v>
      </c>
      <c r="I784" s="3"/>
    </row>
    <row r="785" customFormat="false" ht="12.75" hidden="false" customHeight="false" outlineLevel="0" collapsed="false">
      <c r="A785" s="1" t="s">
        <v>853</v>
      </c>
      <c r="C785" s="27" t="s">
        <v>854</v>
      </c>
      <c r="D785" s="27" t="s">
        <v>79</v>
      </c>
      <c r="E785" s="27"/>
      <c r="F785" s="31"/>
      <c r="G785" s="27"/>
      <c r="H785" s="30" t="s">
        <v>61</v>
      </c>
      <c r="I785" s="31" t="n">
        <v>3.05</v>
      </c>
      <c r="J785" s="30" t="s">
        <v>392</v>
      </c>
    </row>
    <row r="786" customFormat="false" ht="12.75" hidden="false" customHeight="false" outlineLevel="0" collapsed="false">
      <c r="A786" s="1" t="s">
        <v>853</v>
      </c>
      <c r="C786" s="27" t="s">
        <v>855</v>
      </c>
      <c r="D786" s="27" t="s">
        <v>88</v>
      </c>
      <c r="E786" s="27"/>
      <c r="F786" s="31"/>
      <c r="G786" s="27"/>
      <c r="H786" s="30" t="s">
        <v>61</v>
      </c>
      <c r="I786" s="31" t="n">
        <v>2.75</v>
      </c>
      <c r="J786" s="30" t="s">
        <v>392</v>
      </c>
    </row>
    <row r="787" customFormat="false" ht="12.75" hidden="false" customHeight="false" outlineLevel="0" collapsed="false">
      <c r="A787" s="1" t="s">
        <v>853</v>
      </c>
      <c r="C787" s="27" t="s">
        <v>856</v>
      </c>
      <c r="D787" s="27" t="s">
        <v>13</v>
      </c>
      <c r="E787" s="27"/>
      <c r="F787" s="31"/>
      <c r="G787" s="27"/>
      <c r="H787" s="30" t="s">
        <v>61</v>
      </c>
      <c r="I787" s="31" t="n">
        <v>3.66</v>
      </c>
      <c r="J787" s="30" t="s">
        <v>392</v>
      </c>
    </row>
    <row r="788" customFormat="false" ht="12.75" hidden="false" customHeight="false" outlineLevel="0" collapsed="false">
      <c r="A788" s="1" t="s">
        <v>853</v>
      </c>
      <c r="C788" s="27" t="s">
        <v>857</v>
      </c>
      <c r="D788" s="27" t="s">
        <v>13</v>
      </c>
      <c r="E788" s="27"/>
      <c r="F788" s="31"/>
      <c r="G788" s="27"/>
      <c r="H788" s="30" t="s">
        <v>61</v>
      </c>
      <c r="I788" s="31" t="n">
        <v>20</v>
      </c>
      <c r="J788" s="30" t="s">
        <v>392</v>
      </c>
    </row>
    <row r="789" customFormat="false" ht="12.75" hidden="false" customHeight="false" outlineLevel="0" collapsed="false">
      <c r="A789" s="1" t="s">
        <v>853</v>
      </c>
      <c r="C789" s="27" t="s">
        <v>858</v>
      </c>
      <c r="D789" s="27" t="s">
        <v>859</v>
      </c>
      <c r="E789" s="27"/>
      <c r="F789" s="31"/>
      <c r="G789" s="27"/>
      <c r="H789" s="30" t="s">
        <v>61</v>
      </c>
      <c r="I789" s="31" t="n">
        <v>3.57</v>
      </c>
      <c r="J789" s="30" t="s">
        <v>392</v>
      </c>
    </row>
    <row r="790" customFormat="false" ht="12.75" hidden="false" customHeight="false" outlineLevel="0" collapsed="false">
      <c r="A790" s="1" t="s">
        <v>853</v>
      </c>
      <c r="C790" s="27" t="s">
        <v>860</v>
      </c>
      <c r="D790" s="27" t="s">
        <v>13</v>
      </c>
      <c r="E790" s="27"/>
      <c r="F790" s="31"/>
      <c r="G790" s="27"/>
      <c r="H790" s="30" t="s">
        <v>61</v>
      </c>
      <c r="I790" s="31" t="n">
        <v>10.99</v>
      </c>
      <c r="J790" s="30" t="s">
        <v>392</v>
      </c>
    </row>
    <row r="791" customFormat="false" ht="12.75" hidden="false" customHeight="false" outlineLevel="0" collapsed="false">
      <c r="A791" s="1" t="s">
        <v>853</v>
      </c>
      <c r="C791" s="27" t="s">
        <v>861</v>
      </c>
      <c r="D791" s="27" t="s">
        <v>13</v>
      </c>
      <c r="E791" s="27"/>
      <c r="F791" s="31"/>
      <c r="G791" s="27"/>
      <c r="H791" s="30" t="s">
        <v>61</v>
      </c>
      <c r="I791" s="31" t="n">
        <v>12.99</v>
      </c>
      <c r="J791" s="30" t="s">
        <v>392</v>
      </c>
    </row>
    <row r="792" customFormat="false" ht="12.75" hidden="false" customHeight="false" outlineLevel="0" collapsed="false">
      <c r="A792" s="1" t="s">
        <v>853</v>
      </c>
      <c r="C792" s="27" t="s">
        <v>862</v>
      </c>
      <c r="D792" s="27" t="s">
        <v>13</v>
      </c>
      <c r="E792" s="27"/>
      <c r="F792" s="31"/>
      <c r="G792" s="27"/>
      <c r="H792" s="30" t="s">
        <v>61</v>
      </c>
      <c r="I792" s="31" t="n">
        <v>5.85</v>
      </c>
      <c r="J792" s="30" t="s">
        <v>392</v>
      </c>
    </row>
    <row r="793" customFormat="false" ht="12.75" hidden="false" customHeight="false" outlineLevel="0" collapsed="false">
      <c r="A793" s="1" t="s">
        <v>853</v>
      </c>
      <c r="C793" s="27" t="s">
        <v>863</v>
      </c>
      <c r="D793" s="27" t="s">
        <v>13</v>
      </c>
      <c r="E793" s="27"/>
      <c r="F793" s="31"/>
      <c r="G793" s="27"/>
      <c r="H793" s="30" t="s">
        <v>61</v>
      </c>
      <c r="I793" s="31" t="n">
        <v>28.97</v>
      </c>
      <c r="J793" s="30" t="s">
        <v>392</v>
      </c>
    </row>
    <row r="794" customFormat="false" ht="12.75" hidden="false" customHeight="false" outlineLevel="0" collapsed="false">
      <c r="A794" s="1" t="s">
        <v>853</v>
      </c>
      <c r="C794" s="27" t="s">
        <v>864</v>
      </c>
      <c r="D794" s="27" t="s">
        <v>13</v>
      </c>
      <c r="E794" s="27"/>
      <c r="F794" s="31"/>
      <c r="G794" s="27"/>
      <c r="H794" s="30" t="s">
        <v>61</v>
      </c>
      <c r="I794" s="31" t="n">
        <v>17.2</v>
      </c>
      <c r="J794" s="30" t="s">
        <v>392</v>
      </c>
    </row>
    <row r="795" customFormat="false" ht="12.75" hidden="false" customHeight="false" outlineLevel="0" collapsed="false">
      <c r="A795" s="1" t="s">
        <v>853</v>
      </c>
      <c r="C795" s="27" t="s">
        <v>865</v>
      </c>
      <c r="D795" s="27" t="s">
        <v>13</v>
      </c>
      <c r="E795" s="27"/>
      <c r="F795" s="31"/>
      <c r="G795" s="27"/>
      <c r="H795" s="30" t="s">
        <v>61</v>
      </c>
      <c r="I795" s="31" t="n">
        <v>8.78</v>
      </c>
      <c r="J795" s="30" t="s">
        <v>392</v>
      </c>
    </row>
    <row r="796" customFormat="false" ht="12.75" hidden="false" customHeight="false" outlineLevel="0" collapsed="false">
      <c r="A796" s="1" t="s">
        <v>853</v>
      </c>
      <c r="C796" s="27" t="s">
        <v>866</v>
      </c>
      <c r="D796" s="27" t="s">
        <v>13</v>
      </c>
      <c r="E796" s="27"/>
      <c r="F796" s="31"/>
      <c r="G796" s="27"/>
      <c r="H796" s="30" t="s">
        <v>61</v>
      </c>
      <c r="I796" s="31" t="n">
        <v>15.92</v>
      </c>
      <c r="J796" s="30" t="s">
        <v>392</v>
      </c>
    </row>
    <row r="797" customFormat="false" ht="12.75" hidden="false" customHeight="false" outlineLevel="0" collapsed="false">
      <c r="A797" s="1" t="s">
        <v>853</v>
      </c>
      <c r="C797" s="27" t="s">
        <v>867</v>
      </c>
      <c r="D797" s="27" t="s">
        <v>13</v>
      </c>
      <c r="E797" s="27"/>
      <c r="F797" s="31"/>
      <c r="G797" s="27"/>
      <c r="H797" s="30" t="s">
        <v>61</v>
      </c>
      <c r="I797" s="31" t="n">
        <v>22.53</v>
      </c>
      <c r="J797" s="30" t="s">
        <v>392</v>
      </c>
    </row>
    <row r="798" customFormat="false" ht="12.75" hidden="false" customHeight="false" outlineLevel="0" collapsed="false">
      <c r="A798" s="1" t="s">
        <v>853</v>
      </c>
      <c r="C798" s="27" t="s">
        <v>868</v>
      </c>
      <c r="D798" s="27" t="s">
        <v>13</v>
      </c>
      <c r="E798" s="27"/>
      <c r="F798" s="31"/>
      <c r="G798" s="27"/>
      <c r="H798" s="30" t="s">
        <v>61</v>
      </c>
      <c r="I798" s="31" t="n">
        <v>5.86</v>
      </c>
      <c r="J798" s="30" t="s">
        <v>392</v>
      </c>
    </row>
    <row r="799" customFormat="false" ht="12.75" hidden="false" customHeight="false" outlineLevel="0" collapsed="false">
      <c r="A799" s="1" t="s">
        <v>853</v>
      </c>
      <c r="C799" s="27" t="s">
        <v>869</v>
      </c>
      <c r="D799" s="27" t="s">
        <v>13</v>
      </c>
      <c r="E799" s="27"/>
      <c r="F799" s="31"/>
      <c r="G799" s="27"/>
      <c r="H799" s="30" t="s">
        <v>61</v>
      </c>
      <c r="I799" s="31" t="n">
        <v>30</v>
      </c>
      <c r="J799" s="30" t="s">
        <v>392</v>
      </c>
    </row>
    <row r="800" customFormat="false" ht="12.75" hidden="false" customHeight="false" outlineLevel="0" collapsed="false">
      <c r="A800" s="1" t="s">
        <v>853</v>
      </c>
      <c r="C800" s="27" t="s">
        <v>870</v>
      </c>
      <c r="D800" s="27" t="s">
        <v>13</v>
      </c>
      <c r="E800" s="27"/>
      <c r="F800" s="31"/>
      <c r="G800" s="27"/>
      <c r="H800" s="30" t="s">
        <v>61</v>
      </c>
      <c r="I800" s="31" t="n">
        <v>1.99</v>
      </c>
      <c r="J800" s="30" t="s">
        <v>392</v>
      </c>
    </row>
    <row r="801" customFormat="false" ht="12.75" hidden="false" customHeight="false" outlineLevel="0" collapsed="false">
      <c r="A801" s="1" t="s">
        <v>853</v>
      </c>
      <c r="C801" s="27" t="s">
        <v>871</v>
      </c>
      <c r="D801" s="27" t="s">
        <v>13</v>
      </c>
      <c r="E801" s="27"/>
      <c r="F801" s="31"/>
      <c r="G801" s="27"/>
      <c r="H801" s="30" t="s">
        <v>61</v>
      </c>
      <c r="I801" s="31" t="n">
        <v>41.8</v>
      </c>
      <c r="J801" s="30" t="s">
        <v>392</v>
      </c>
    </row>
    <row r="802" customFormat="false" ht="12.75" hidden="false" customHeight="false" outlineLevel="0" collapsed="false">
      <c r="A802" s="1" t="s">
        <v>853</v>
      </c>
      <c r="C802" s="27" t="s">
        <v>872</v>
      </c>
      <c r="D802" s="27" t="s">
        <v>193</v>
      </c>
      <c r="E802" s="27"/>
      <c r="F802" s="31"/>
      <c r="G802" s="27"/>
      <c r="H802" s="30" t="s">
        <v>61</v>
      </c>
      <c r="I802" s="31" t="n">
        <v>2.92</v>
      </c>
      <c r="J802" s="30" t="s">
        <v>392</v>
      </c>
    </row>
    <row r="803" customFormat="false" ht="12.75" hidden="false" customHeight="false" outlineLevel="0" collapsed="false">
      <c r="A803" s="1" t="s">
        <v>853</v>
      </c>
      <c r="C803" s="27" t="s">
        <v>873</v>
      </c>
      <c r="D803" s="27" t="s">
        <v>13</v>
      </c>
      <c r="E803" s="27"/>
      <c r="F803" s="31"/>
      <c r="G803" s="27"/>
      <c r="H803" s="30" t="s">
        <v>61</v>
      </c>
      <c r="I803" s="31" t="n">
        <v>19.9</v>
      </c>
      <c r="J803" s="30" t="s">
        <v>392</v>
      </c>
    </row>
    <row r="804" customFormat="false" ht="12.75" hidden="false" customHeight="false" outlineLevel="0" collapsed="false">
      <c r="A804" s="1" t="s">
        <v>874</v>
      </c>
      <c r="C804" s="27" t="s">
        <v>875</v>
      </c>
      <c r="D804" s="27" t="s">
        <v>13</v>
      </c>
      <c r="E804" s="27"/>
      <c r="F804" s="31"/>
      <c r="G804" s="27"/>
      <c r="H804" s="30" t="s">
        <v>61</v>
      </c>
      <c r="I804" s="31" t="n">
        <v>33.27</v>
      </c>
      <c r="J804" s="30" t="s">
        <v>392</v>
      </c>
    </row>
    <row r="805" customFormat="false" ht="12.75" hidden="false" customHeight="false" outlineLevel="0" collapsed="false">
      <c r="A805" s="1" t="s">
        <v>874</v>
      </c>
      <c r="C805" s="27" t="s">
        <v>876</v>
      </c>
      <c r="D805" s="27" t="s">
        <v>88</v>
      </c>
      <c r="E805" s="27"/>
      <c r="F805" s="31"/>
      <c r="G805" s="27"/>
      <c r="H805" s="30" t="s">
        <v>61</v>
      </c>
      <c r="I805" s="31" t="n">
        <v>0.75</v>
      </c>
      <c r="J805" s="30" t="s">
        <v>392</v>
      </c>
    </row>
    <row r="806" customFormat="false" ht="12.75" hidden="false" customHeight="false" outlineLevel="0" collapsed="false">
      <c r="A806" s="1" t="s">
        <v>874</v>
      </c>
      <c r="C806" s="27" t="s">
        <v>877</v>
      </c>
      <c r="D806" s="27" t="s">
        <v>20</v>
      </c>
      <c r="E806" s="27"/>
      <c r="F806" s="31"/>
      <c r="G806" s="27"/>
      <c r="H806" s="30" t="s">
        <v>61</v>
      </c>
      <c r="I806" s="31" t="n">
        <v>0.75</v>
      </c>
      <c r="J806" s="30" t="s">
        <v>392</v>
      </c>
    </row>
    <row r="807" customFormat="false" ht="12.75" hidden="false" customHeight="false" outlineLevel="0" collapsed="false">
      <c r="A807" s="1" t="s">
        <v>874</v>
      </c>
      <c r="C807" s="27" t="s">
        <v>878</v>
      </c>
      <c r="D807" s="27" t="s">
        <v>728</v>
      </c>
      <c r="E807" s="27"/>
      <c r="F807" s="31"/>
      <c r="G807" s="27"/>
      <c r="H807" s="30" t="s">
        <v>61</v>
      </c>
      <c r="I807" s="31" t="n">
        <v>1</v>
      </c>
      <c r="J807" s="30" t="s">
        <v>392</v>
      </c>
    </row>
    <row r="808" customFormat="false" ht="12.75" hidden="false" customHeight="false" outlineLevel="0" collapsed="false">
      <c r="A808" s="1" t="s">
        <v>874</v>
      </c>
      <c r="C808" s="27" t="s">
        <v>879</v>
      </c>
      <c r="D808" s="27" t="s">
        <v>193</v>
      </c>
      <c r="E808" s="27"/>
      <c r="F808" s="31"/>
      <c r="G808" s="27"/>
      <c r="H808" s="30" t="s">
        <v>61</v>
      </c>
      <c r="I808" s="31" t="n">
        <v>1.49</v>
      </c>
      <c r="J808" s="30" t="s">
        <v>392</v>
      </c>
    </row>
    <row r="809" customFormat="false" ht="12.75" hidden="false" customHeight="false" outlineLevel="0" collapsed="false">
      <c r="A809" s="1" t="s">
        <v>874</v>
      </c>
      <c r="C809" s="27" t="s">
        <v>880</v>
      </c>
      <c r="D809" s="27" t="s">
        <v>16</v>
      </c>
      <c r="E809" s="27"/>
      <c r="F809" s="31"/>
      <c r="G809" s="27"/>
      <c r="H809" s="30" t="s">
        <v>61</v>
      </c>
      <c r="I809" s="31" t="n">
        <v>0.76</v>
      </c>
      <c r="J809" s="30" t="s">
        <v>392</v>
      </c>
    </row>
    <row r="810" customFormat="false" ht="12.75" hidden="false" customHeight="false" outlineLevel="0" collapsed="false">
      <c r="A810" s="1" t="s">
        <v>874</v>
      </c>
      <c r="C810" s="27" t="s">
        <v>881</v>
      </c>
      <c r="D810" s="27" t="s">
        <v>79</v>
      </c>
      <c r="E810" s="27"/>
      <c r="F810" s="31"/>
      <c r="G810" s="27"/>
      <c r="H810" s="30" t="s">
        <v>61</v>
      </c>
      <c r="I810" s="31" t="n">
        <v>0.79</v>
      </c>
      <c r="J810" s="30" t="s">
        <v>392</v>
      </c>
    </row>
    <row r="811" customFormat="false" ht="12.75" hidden="false" customHeight="false" outlineLevel="0" collapsed="false">
      <c r="A811" s="1" t="s">
        <v>874</v>
      </c>
      <c r="C811" s="27" t="s">
        <v>882</v>
      </c>
      <c r="D811" s="27" t="s">
        <v>24</v>
      </c>
      <c r="E811" s="27"/>
      <c r="F811" s="31"/>
      <c r="G811" s="27"/>
      <c r="H811" s="30" t="s">
        <v>61</v>
      </c>
      <c r="I811" s="31" t="n">
        <v>1</v>
      </c>
      <c r="J811" s="30" t="s">
        <v>392</v>
      </c>
    </row>
    <row r="812" customFormat="false" ht="12.75" hidden="false" customHeight="false" outlineLevel="0" collapsed="false">
      <c r="A812" s="1" t="s">
        <v>874</v>
      </c>
      <c r="C812" s="27" t="s">
        <v>883</v>
      </c>
      <c r="D812" s="27" t="s">
        <v>13</v>
      </c>
      <c r="E812" s="27"/>
      <c r="F812" s="31"/>
      <c r="G812" s="27"/>
      <c r="H812" s="30" t="s">
        <v>61</v>
      </c>
      <c r="I812" s="31" t="n">
        <v>0.97</v>
      </c>
      <c r="J812" s="30" t="s">
        <v>392</v>
      </c>
    </row>
    <row r="813" customFormat="false" ht="12.75" hidden="false" customHeight="false" outlineLevel="0" collapsed="false">
      <c r="A813" s="1" t="s">
        <v>874</v>
      </c>
      <c r="C813" s="27" t="s">
        <v>884</v>
      </c>
      <c r="D813" s="27" t="s">
        <v>13</v>
      </c>
      <c r="E813" s="27"/>
      <c r="F813" s="31"/>
      <c r="G813" s="27"/>
      <c r="H813" s="30" t="s">
        <v>168</v>
      </c>
      <c r="I813" s="31" t="n">
        <v>0.95</v>
      </c>
      <c r="J813" s="30" t="s">
        <v>392</v>
      </c>
    </row>
    <row r="814" customFormat="false" ht="12.75" hidden="false" customHeight="false" outlineLevel="0" collapsed="false">
      <c r="A814" s="1" t="s">
        <v>874</v>
      </c>
      <c r="C814" s="27" t="s">
        <v>885</v>
      </c>
      <c r="D814" s="27" t="s">
        <v>13</v>
      </c>
      <c r="E814" s="27"/>
      <c r="F814" s="31"/>
      <c r="G814" s="27"/>
      <c r="H814" s="30" t="s">
        <v>168</v>
      </c>
      <c r="I814" s="31" t="n">
        <v>14.45</v>
      </c>
      <c r="J814" s="30" t="s">
        <v>392</v>
      </c>
    </row>
    <row r="815" customFormat="false" ht="12.75" hidden="false" customHeight="false" outlineLevel="0" collapsed="false">
      <c r="A815" s="1" t="s">
        <v>874</v>
      </c>
      <c r="C815" s="27" t="s">
        <v>886</v>
      </c>
      <c r="D815" s="27" t="s">
        <v>26</v>
      </c>
      <c r="E815" s="27"/>
      <c r="F815" s="31"/>
      <c r="G815" s="27"/>
      <c r="H815" s="30" t="s">
        <v>168</v>
      </c>
      <c r="I815" s="31" t="n">
        <v>3.95</v>
      </c>
      <c r="J815" s="30" t="s">
        <v>392</v>
      </c>
    </row>
    <row r="816" customFormat="false" ht="12.75" hidden="false" customHeight="false" outlineLevel="0" collapsed="false">
      <c r="A816" s="1" t="s">
        <v>874</v>
      </c>
      <c r="C816" s="27" t="s">
        <v>887</v>
      </c>
      <c r="D816" s="27" t="s">
        <v>18</v>
      </c>
      <c r="E816" s="27"/>
      <c r="F816" s="31"/>
      <c r="G816" s="27"/>
      <c r="H816" s="30" t="s">
        <v>61</v>
      </c>
      <c r="I816" s="31" t="n">
        <v>1</v>
      </c>
      <c r="J816" s="30" t="s">
        <v>392</v>
      </c>
    </row>
    <row r="818" customFormat="false" ht="17.35" hidden="false" customHeight="false" outlineLevel="0" collapsed="false">
      <c r="C818" s="15" t="s">
        <v>888</v>
      </c>
      <c r="D818" s="45" t="s">
        <v>1</v>
      </c>
      <c r="I818" s="3"/>
    </row>
    <row r="819" customFormat="false" ht="12.75" hidden="false" customHeight="false" outlineLevel="0" collapsed="false">
      <c r="A819" s="1" t="s">
        <v>889</v>
      </c>
      <c r="C819" s="27" t="s">
        <v>890</v>
      </c>
      <c r="D819" s="27" t="s">
        <v>77</v>
      </c>
      <c r="E819" s="28"/>
      <c r="F819" s="29"/>
      <c r="G819" s="27"/>
      <c r="H819" s="30" t="s">
        <v>61</v>
      </c>
      <c r="I819" s="31" t="n">
        <v>1.99</v>
      </c>
      <c r="J819" s="30" t="s">
        <v>392</v>
      </c>
    </row>
    <row r="820" customFormat="false" ht="12.75" hidden="false" customHeight="false" outlineLevel="0" collapsed="false">
      <c r="A820" s="1" t="s">
        <v>889</v>
      </c>
      <c r="C820" s="27" t="s">
        <v>891</v>
      </c>
      <c r="D820" s="27" t="s">
        <v>20</v>
      </c>
      <c r="E820" s="28"/>
      <c r="F820" s="29"/>
      <c r="G820" s="27"/>
      <c r="H820" s="30" t="s">
        <v>61</v>
      </c>
      <c r="I820" s="31" t="n">
        <v>1.29</v>
      </c>
      <c r="J820" s="30" t="s">
        <v>392</v>
      </c>
    </row>
    <row r="821" customFormat="false" ht="12.75" hidden="false" customHeight="false" outlineLevel="0" collapsed="false">
      <c r="A821" s="1" t="s">
        <v>892</v>
      </c>
      <c r="C821" s="27" t="s">
        <v>893</v>
      </c>
      <c r="D821" s="27" t="s">
        <v>647</v>
      </c>
      <c r="E821" s="28"/>
      <c r="F821" s="29"/>
      <c r="G821" s="27"/>
      <c r="H821" s="30" t="s">
        <v>61</v>
      </c>
      <c r="I821" s="31" t="n">
        <v>2.58</v>
      </c>
      <c r="J821" s="30" t="s">
        <v>392</v>
      </c>
    </row>
    <row r="822" customFormat="false" ht="12.75" hidden="false" customHeight="false" outlineLevel="0" collapsed="false">
      <c r="A822" s="1" t="s">
        <v>892</v>
      </c>
      <c r="C822" s="27" t="s">
        <v>894</v>
      </c>
      <c r="D822" s="27" t="s">
        <v>390</v>
      </c>
      <c r="E822" s="28"/>
      <c r="F822" s="29"/>
      <c r="G822" s="27"/>
      <c r="H822" s="30" t="s">
        <v>168</v>
      </c>
      <c r="I822" s="31" t="n">
        <v>0.82</v>
      </c>
      <c r="J822" s="30" t="s">
        <v>392</v>
      </c>
    </row>
    <row r="823" customFormat="false" ht="12.75" hidden="false" customHeight="false" outlineLevel="0" collapsed="false">
      <c r="I823" s="3"/>
    </row>
    <row r="824" customFormat="false" ht="17.35" hidden="false" customHeight="false" outlineLevel="0" collapsed="false">
      <c r="C824" s="15" t="s">
        <v>895</v>
      </c>
      <c r="D824" s="45" t="s">
        <v>1</v>
      </c>
      <c r="J824" s="1"/>
    </row>
    <row r="825" customFormat="false" ht="12.75" hidden="false" customHeight="false" outlineLevel="0" collapsed="false">
      <c r="A825" s="1" t="s">
        <v>895</v>
      </c>
      <c r="C825" s="27" t="s">
        <v>896</v>
      </c>
      <c r="D825" s="27" t="s">
        <v>16</v>
      </c>
      <c r="E825" s="27"/>
      <c r="F825" s="29"/>
      <c r="G825" s="27"/>
      <c r="H825" s="30" t="s">
        <v>61</v>
      </c>
      <c r="I825" s="44" t="n">
        <v>1.64</v>
      </c>
      <c r="J825" s="30" t="s">
        <v>392</v>
      </c>
    </row>
    <row r="826" customFormat="false" ht="12.75" hidden="false" customHeight="false" outlineLevel="0" collapsed="false">
      <c r="A826" s="1" t="s">
        <v>895</v>
      </c>
      <c r="C826" s="27" t="s">
        <v>897</v>
      </c>
      <c r="D826" s="27" t="s">
        <v>13</v>
      </c>
      <c r="E826" s="27"/>
      <c r="F826" s="29"/>
      <c r="G826" s="27"/>
      <c r="H826" s="30" t="s">
        <v>61</v>
      </c>
      <c r="I826" s="44" t="n">
        <v>7.41</v>
      </c>
      <c r="J826" s="30" t="s">
        <v>392</v>
      </c>
    </row>
    <row r="827" customFormat="false" ht="12.75" hidden="false" customHeight="false" outlineLevel="0" collapsed="false">
      <c r="A827" s="1" t="s">
        <v>895</v>
      </c>
      <c r="C827" s="27" t="s">
        <v>898</v>
      </c>
      <c r="D827" s="27" t="s">
        <v>899</v>
      </c>
      <c r="E827" s="27"/>
      <c r="F827" s="29"/>
      <c r="G827" s="27"/>
      <c r="H827" s="30" t="s">
        <v>61</v>
      </c>
      <c r="I827" s="44" t="n">
        <v>2.48</v>
      </c>
      <c r="J827" s="30" t="s">
        <v>392</v>
      </c>
    </row>
    <row r="828" customFormat="false" ht="12.75" hidden="false" customHeight="false" outlineLevel="0" collapsed="false">
      <c r="A828" s="1" t="s">
        <v>895</v>
      </c>
      <c r="C828" s="27" t="s">
        <v>900</v>
      </c>
      <c r="D828" s="27" t="s">
        <v>13</v>
      </c>
      <c r="E828" s="27"/>
      <c r="F828" s="29"/>
      <c r="G828" s="27"/>
      <c r="H828" s="30" t="s">
        <v>61</v>
      </c>
      <c r="I828" s="44" t="n">
        <v>1.78</v>
      </c>
      <c r="J828" s="30" t="s">
        <v>392</v>
      </c>
    </row>
    <row r="829" customFormat="false" ht="12.75" hidden="false" customHeight="false" outlineLevel="0" collapsed="false">
      <c r="A829" s="1" t="s">
        <v>895</v>
      </c>
      <c r="C829" s="27" t="s">
        <v>901</v>
      </c>
      <c r="D829" s="27" t="s">
        <v>13</v>
      </c>
      <c r="E829" s="27"/>
      <c r="F829" s="29"/>
      <c r="G829" s="27"/>
      <c r="H829" s="30" t="s">
        <v>61</v>
      </c>
      <c r="I829" s="44" t="n">
        <v>4.98</v>
      </c>
      <c r="J829" s="30" t="s">
        <v>392</v>
      </c>
    </row>
    <row r="830" customFormat="false" ht="12.75" hidden="false" customHeight="false" outlineLevel="0" collapsed="false">
      <c r="A830" s="1" t="s">
        <v>895</v>
      </c>
      <c r="C830" s="27" t="s">
        <v>902</v>
      </c>
      <c r="D830" s="27" t="s">
        <v>13</v>
      </c>
      <c r="E830" s="27"/>
      <c r="F830" s="29"/>
      <c r="G830" s="27"/>
      <c r="H830" s="30" t="s">
        <v>61</v>
      </c>
      <c r="I830" s="44" t="n">
        <v>1.25</v>
      </c>
      <c r="J830" s="30" t="s">
        <v>392</v>
      </c>
    </row>
    <row r="831" customFormat="false" ht="12.75" hidden="false" customHeight="false" outlineLevel="0" collapsed="false">
      <c r="A831" s="1" t="s">
        <v>895</v>
      </c>
      <c r="C831" s="27" t="s">
        <v>903</v>
      </c>
      <c r="D831" s="27" t="s">
        <v>13</v>
      </c>
      <c r="E831" s="27"/>
      <c r="F831" s="29"/>
      <c r="G831" s="27"/>
      <c r="H831" s="30" t="s">
        <v>61</v>
      </c>
      <c r="I831" s="44" t="n">
        <v>2.13</v>
      </c>
      <c r="J831" s="30" t="s">
        <v>392</v>
      </c>
    </row>
    <row r="832" customFormat="false" ht="12.75" hidden="false" customHeight="false" outlineLevel="0" collapsed="false">
      <c r="A832" s="1" t="s">
        <v>895</v>
      </c>
      <c r="C832" s="27" t="s">
        <v>904</v>
      </c>
      <c r="D832" s="27" t="s">
        <v>13</v>
      </c>
      <c r="E832" s="27"/>
      <c r="F832" s="29"/>
      <c r="G832" s="27"/>
      <c r="H832" s="30" t="s">
        <v>61</v>
      </c>
      <c r="I832" s="44" t="n">
        <v>1.94</v>
      </c>
      <c r="J832" s="30" t="s">
        <v>392</v>
      </c>
    </row>
    <row r="833" customFormat="false" ht="12.75" hidden="false" customHeight="false" outlineLevel="0" collapsed="false">
      <c r="A833" s="1" t="s">
        <v>895</v>
      </c>
      <c r="C833" s="27" t="s">
        <v>905</v>
      </c>
      <c r="D833" s="27" t="s">
        <v>13</v>
      </c>
      <c r="E833" s="27"/>
      <c r="F833" s="29"/>
      <c r="G833" s="27"/>
      <c r="H833" s="30" t="s">
        <v>61</v>
      </c>
      <c r="I833" s="44" t="n">
        <v>5.45</v>
      </c>
      <c r="J833" s="30" t="s">
        <v>392</v>
      </c>
    </row>
    <row r="834" customFormat="false" ht="12.75" hidden="false" customHeight="false" outlineLevel="0" collapsed="false">
      <c r="A834" s="1" t="s">
        <v>895</v>
      </c>
      <c r="C834" s="27" t="s">
        <v>906</v>
      </c>
      <c r="D834" s="27" t="s">
        <v>13</v>
      </c>
      <c r="E834" s="27"/>
      <c r="F834" s="29"/>
      <c r="G834" s="27"/>
      <c r="H834" s="30" t="s">
        <v>61</v>
      </c>
      <c r="I834" s="44" t="n">
        <v>1.5</v>
      </c>
      <c r="J834" s="30" t="s">
        <v>392</v>
      </c>
    </row>
    <row r="835" customFormat="false" ht="12.75" hidden="false" customHeight="false" outlineLevel="0" collapsed="false">
      <c r="A835" s="1" t="s">
        <v>895</v>
      </c>
      <c r="C835" s="27" t="s">
        <v>907</v>
      </c>
      <c r="D835" s="27" t="s">
        <v>13</v>
      </c>
      <c r="E835" s="27"/>
      <c r="F835" s="29"/>
      <c r="G835" s="27"/>
      <c r="H835" s="30" t="s">
        <v>168</v>
      </c>
      <c r="I835" s="44" t="n">
        <v>4.5</v>
      </c>
      <c r="J835" s="30" t="s">
        <v>392</v>
      </c>
    </row>
    <row r="836" customFormat="false" ht="12.75" hidden="false" customHeight="false" outlineLevel="0" collapsed="false">
      <c r="A836" s="1" t="s">
        <v>895</v>
      </c>
      <c r="C836" s="27" t="s">
        <v>908</v>
      </c>
      <c r="D836" s="27" t="s">
        <v>13</v>
      </c>
      <c r="E836" s="27"/>
      <c r="F836" s="29"/>
      <c r="G836" s="27"/>
      <c r="H836" s="30" t="s">
        <v>168</v>
      </c>
      <c r="I836" s="44" t="n">
        <v>2.98</v>
      </c>
      <c r="J836" s="30" t="s">
        <v>392</v>
      </c>
    </row>
    <row r="837" customFormat="false" ht="12.75" hidden="false" customHeight="false" outlineLevel="0" collapsed="false">
      <c r="A837" s="1" t="s">
        <v>895</v>
      </c>
      <c r="C837" s="27" t="s">
        <v>909</v>
      </c>
      <c r="D837" s="27" t="s">
        <v>13</v>
      </c>
      <c r="E837" s="27"/>
      <c r="F837" s="29"/>
      <c r="G837" s="27"/>
      <c r="H837" s="30" t="s">
        <v>168</v>
      </c>
      <c r="I837" s="44" t="n">
        <v>3.39</v>
      </c>
      <c r="J837" s="30" t="s">
        <v>392</v>
      </c>
    </row>
    <row r="838" customFormat="false" ht="12.75" hidden="false" customHeight="false" outlineLevel="0" collapsed="false">
      <c r="A838" s="1" t="s">
        <v>895</v>
      </c>
      <c r="C838" s="27" t="s">
        <v>910</v>
      </c>
      <c r="D838" s="27" t="s">
        <v>13</v>
      </c>
      <c r="E838" s="27"/>
      <c r="F838" s="29"/>
      <c r="G838" s="27"/>
      <c r="H838" s="30" t="s">
        <v>168</v>
      </c>
      <c r="I838" s="44" t="n">
        <v>1.73</v>
      </c>
      <c r="J838" s="30" t="s">
        <v>392</v>
      </c>
    </row>
    <row r="839" customFormat="false" ht="12.75" hidden="false" customHeight="false" outlineLevel="0" collapsed="false">
      <c r="A839" s="1" t="s">
        <v>895</v>
      </c>
      <c r="C839" s="27" t="s">
        <v>911</v>
      </c>
      <c r="D839" s="27" t="s">
        <v>13</v>
      </c>
      <c r="E839" s="27"/>
      <c r="F839" s="29"/>
      <c r="G839" s="27"/>
      <c r="H839" s="30" t="s">
        <v>168</v>
      </c>
      <c r="I839" s="44" t="n">
        <v>0.61</v>
      </c>
      <c r="J839" s="30" t="s">
        <v>392</v>
      </c>
    </row>
    <row r="840" customFormat="false" ht="12.75" hidden="false" customHeight="false" outlineLevel="0" collapsed="false">
      <c r="A840" s="1" t="s">
        <v>895</v>
      </c>
      <c r="C840" s="27" t="s">
        <v>912</v>
      </c>
      <c r="D840" s="27" t="s">
        <v>13</v>
      </c>
      <c r="E840" s="27"/>
      <c r="F840" s="29"/>
      <c r="G840" s="27"/>
      <c r="H840" s="30" t="s">
        <v>168</v>
      </c>
      <c r="I840" s="44" t="n">
        <v>2.48</v>
      </c>
      <c r="J840" s="30" t="s">
        <v>392</v>
      </c>
    </row>
    <row r="842" customFormat="false" ht="17.35" hidden="false" customHeight="false" outlineLevel="0" collapsed="false">
      <c r="C842" s="15" t="s">
        <v>913</v>
      </c>
      <c r="D842" s="45" t="s">
        <v>1</v>
      </c>
      <c r="J842" s="1"/>
    </row>
    <row r="843" customFormat="false" ht="12.75" hidden="false" customHeight="false" outlineLevel="0" collapsed="false">
      <c r="A843" s="1" t="s">
        <v>913</v>
      </c>
      <c r="C843" s="27" t="s">
        <v>914</v>
      </c>
      <c r="D843" s="27" t="s">
        <v>13</v>
      </c>
      <c r="E843" s="27"/>
      <c r="F843" s="29"/>
      <c r="G843" s="27"/>
      <c r="H843" s="30" t="s">
        <v>168</v>
      </c>
      <c r="I843" s="44" t="n">
        <v>179</v>
      </c>
      <c r="J843" s="30" t="s">
        <v>392</v>
      </c>
    </row>
    <row r="844" customFormat="false" ht="12.75" hidden="false" customHeight="false" outlineLevel="0" collapsed="false">
      <c r="A844" s="1" t="s">
        <v>913</v>
      </c>
      <c r="C844" s="27" t="s">
        <v>915</v>
      </c>
      <c r="D844" s="27" t="s">
        <v>13</v>
      </c>
      <c r="E844" s="27"/>
      <c r="F844" s="29"/>
      <c r="G844" s="27"/>
      <c r="H844" s="30" t="s">
        <v>168</v>
      </c>
      <c r="I844" s="44" t="n">
        <v>89.95</v>
      </c>
      <c r="J844" s="30" t="s">
        <v>392</v>
      </c>
    </row>
    <row r="845" customFormat="false" ht="12.75" hidden="false" customHeight="false" outlineLevel="0" collapsed="false">
      <c r="A845" s="1" t="s">
        <v>913</v>
      </c>
      <c r="C845" s="27" t="s">
        <v>916</v>
      </c>
      <c r="D845" s="27" t="s">
        <v>13</v>
      </c>
      <c r="E845" s="27"/>
      <c r="F845" s="29"/>
      <c r="G845" s="27"/>
      <c r="H845" s="30" t="s">
        <v>168</v>
      </c>
      <c r="I845" s="44" t="n">
        <v>199</v>
      </c>
      <c r="J845" s="30" t="s">
        <v>392</v>
      </c>
    </row>
    <row r="846" customFormat="false" ht="12.75" hidden="false" customHeight="false" outlineLevel="0" collapsed="false">
      <c r="A846" s="1" t="s">
        <v>913</v>
      </c>
      <c r="C846" s="27" t="s">
        <v>917</v>
      </c>
      <c r="D846" s="27" t="s">
        <v>13</v>
      </c>
      <c r="E846" s="27"/>
      <c r="F846" s="29"/>
      <c r="G846" s="27"/>
      <c r="H846" s="30" t="s">
        <v>168</v>
      </c>
      <c r="I846" s="44" t="n">
        <v>189</v>
      </c>
      <c r="J846" s="30" t="s">
        <v>392</v>
      </c>
    </row>
    <row r="847" customFormat="false" ht="12.75" hidden="false" customHeight="false" outlineLevel="0" collapsed="false">
      <c r="A847" s="1" t="s">
        <v>913</v>
      </c>
      <c r="C847" s="27" t="s">
        <v>918</v>
      </c>
      <c r="D847" s="27" t="s">
        <v>13</v>
      </c>
      <c r="E847" s="27"/>
      <c r="F847" s="29"/>
      <c r="G847" s="27"/>
      <c r="H847" s="30" t="s">
        <v>168</v>
      </c>
      <c r="I847" s="44" t="n">
        <v>149</v>
      </c>
      <c r="J847" s="30" t="s">
        <v>392</v>
      </c>
    </row>
    <row r="848" customFormat="false" ht="12.75" hidden="false" customHeight="false" outlineLevel="0" collapsed="false">
      <c r="A848" s="1" t="s">
        <v>913</v>
      </c>
      <c r="C848" s="27" t="s">
        <v>919</v>
      </c>
      <c r="D848" s="27" t="s">
        <v>13</v>
      </c>
      <c r="E848" s="27"/>
      <c r="F848" s="29"/>
      <c r="G848" s="27"/>
      <c r="H848" s="30" t="s">
        <v>168</v>
      </c>
      <c r="I848" s="44" t="n">
        <v>49.99</v>
      </c>
      <c r="J848" s="30" t="s">
        <v>392</v>
      </c>
    </row>
    <row r="849" customFormat="false" ht="12.75" hidden="false" customHeight="false" outlineLevel="0" collapsed="false">
      <c r="A849" s="1" t="s">
        <v>913</v>
      </c>
      <c r="C849" s="27" t="s">
        <v>920</v>
      </c>
      <c r="D849" s="27" t="s">
        <v>13</v>
      </c>
      <c r="E849" s="27"/>
      <c r="F849" s="29"/>
      <c r="G849" s="27"/>
      <c r="H849" s="30" t="s">
        <v>168</v>
      </c>
      <c r="I849" s="44" t="n">
        <v>993.95</v>
      </c>
      <c r="J849" s="30" t="s">
        <v>392</v>
      </c>
    </row>
    <row r="850" customFormat="false" ht="12.75" hidden="false" customHeight="false" outlineLevel="0" collapsed="false">
      <c r="A850" s="1" t="s">
        <v>921</v>
      </c>
      <c r="C850" s="27" t="s">
        <v>922</v>
      </c>
      <c r="D850" s="27" t="s">
        <v>13</v>
      </c>
      <c r="E850" s="27"/>
      <c r="F850" s="29"/>
      <c r="G850" s="27"/>
      <c r="H850" s="30" t="s">
        <v>168</v>
      </c>
      <c r="I850" s="44" t="n">
        <v>149</v>
      </c>
      <c r="J850" s="30" t="s">
        <v>392</v>
      </c>
    </row>
    <row r="851" customFormat="false" ht="12.75" hidden="false" customHeight="false" outlineLevel="0" collapsed="false">
      <c r="A851" s="77" t="s">
        <v>921</v>
      </c>
      <c r="C851" s="27" t="s">
        <v>923</v>
      </c>
      <c r="D851" s="27" t="s">
        <v>13</v>
      </c>
      <c r="E851" s="27"/>
      <c r="F851" s="29"/>
      <c r="G851" s="27"/>
      <c r="H851" s="30" t="s">
        <v>168</v>
      </c>
      <c r="I851" s="44" t="n">
        <v>179.95</v>
      </c>
      <c r="J851" s="30" t="s">
        <v>392</v>
      </c>
    </row>
    <row r="852" customFormat="false" ht="12.75" hidden="false" customHeight="false" outlineLevel="0" collapsed="false">
      <c r="A852" s="1" t="s">
        <v>913</v>
      </c>
      <c r="C852" s="27" t="s">
        <v>924</v>
      </c>
      <c r="D852" s="27" t="s">
        <v>13</v>
      </c>
      <c r="E852" s="27"/>
      <c r="F852" s="29"/>
      <c r="G852" s="27"/>
      <c r="H852" s="30" t="s">
        <v>168</v>
      </c>
      <c r="I852" s="44" t="n">
        <v>179</v>
      </c>
      <c r="J852" s="30" t="s">
        <v>392</v>
      </c>
    </row>
    <row r="853" customFormat="false" ht="12.75" hidden="false" customHeight="false" outlineLevel="0" collapsed="false">
      <c r="A853" s="1" t="s">
        <v>921</v>
      </c>
      <c r="C853" s="27" t="s">
        <v>925</v>
      </c>
      <c r="D853" s="27" t="s">
        <v>13</v>
      </c>
      <c r="E853" s="27"/>
      <c r="F853" s="29"/>
      <c r="G853" s="27"/>
      <c r="H853" s="30" t="s">
        <v>168</v>
      </c>
      <c r="I853" s="44" t="n">
        <v>49.99</v>
      </c>
      <c r="J853" s="30" t="s">
        <v>392</v>
      </c>
    </row>
    <row r="854" customFormat="false" ht="12.75" hidden="false" customHeight="false" outlineLevel="0" collapsed="false">
      <c r="A854" s="1" t="s">
        <v>913</v>
      </c>
      <c r="C854" s="27" t="s">
        <v>926</v>
      </c>
      <c r="D854" s="27"/>
      <c r="E854" s="27"/>
      <c r="F854" s="29"/>
      <c r="G854" s="27"/>
      <c r="H854" s="30" t="s">
        <v>168</v>
      </c>
      <c r="I854" s="44" t="n">
        <v>179</v>
      </c>
      <c r="J854" s="30" t="s">
        <v>392</v>
      </c>
    </row>
    <row r="856" customFormat="false" ht="17.35" hidden="false" customHeight="false" outlineLevel="0" collapsed="false">
      <c r="C856" s="15" t="s">
        <v>927</v>
      </c>
      <c r="D856" s="45" t="s">
        <v>1</v>
      </c>
    </row>
    <row r="857" customFormat="false" ht="12.75" hidden="false" customHeight="false" outlineLevel="0" collapsed="false">
      <c r="A857" s="1" t="s">
        <v>928</v>
      </c>
      <c r="C857" s="70" t="s">
        <v>929</v>
      </c>
      <c r="D857" s="70" t="s">
        <v>13</v>
      </c>
      <c r="E857" s="72" t="n">
        <v>1</v>
      </c>
      <c r="F857" s="73" t="n">
        <v>535</v>
      </c>
      <c r="G857" s="74" t="s">
        <v>392</v>
      </c>
    </row>
    <row r="858" customFormat="false" ht="12.75" hidden="false" customHeight="false" outlineLevel="0" collapsed="false">
      <c r="A858" s="1" t="s">
        <v>928</v>
      </c>
      <c r="C858" s="70" t="s">
        <v>930</v>
      </c>
      <c r="D858" s="70" t="s">
        <v>13</v>
      </c>
      <c r="E858" s="72" t="n">
        <v>1.8</v>
      </c>
      <c r="F858" s="73" t="n">
        <v>285</v>
      </c>
      <c r="G858" s="74" t="s">
        <v>392</v>
      </c>
    </row>
    <row r="860" customFormat="false" ht="17.35" hidden="false" customHeight="false" outlineLevel="0" collapsed="false">
      <c r="C860" s="15" t="s">
        <v>931</v>
      </c>
      <c r="D860" s="45" t="s">
        <v>1</v>
      </c>
    </row>
    <row r="861" customFormat="false" ht="12.75" hidden="false" customHeight="false" outlineLevel="0" collapsed="false">
      <c r="A861" s="1" t="s">
        <v>932</v>
      </c>
      <c r="B861" s="1" t="s">
        <v>933</v>
      </c>
      <c r="C861" s="70"/>
      <c r="D861" s="70"/>
      <c r="E861" s="72" t="n">
        <v>2.1</v>
      </c>
      <c r="F861" s="73" t="n">
        <v>78</v>
      </c>
      <c r="G861" s="74" t="s">
        <v>392</v>
      </c>
    </row>
    <row r="862" customFormat="false" ht="12.75" hidden="false" customHeight="false" outlineLevel="0" collapsed="false">
      <c r="A862" s="1" t="s">
        <v>932</v>
      </c>
      <c r="C862" s="70" t="s">
        <v>934</v>
      </c>
      <c r="D862" s="70"/>
      <c r="E862" s="72" t="n">
        <v>2.2</v>
      </c>
      <c r="F862" s="73" t="n">
        <v>197</v>
      </c>
      <c r="G862" s="74" t="s">
        <v>392</v>
      </c>
    </row>
    <row r="863" customFormat="false" ht="12.75" hidden="false" customHeight="false" outlineLevel="0" collapsed="false">
      <c r="A863" s="1" t="s">
        <v>932</v>
      </c>
      <c r="C863" s="70" t="s">
        <v>935</v>
      </c>
      <c r="D863" s="70"/>
      <c r="E863" s="72" t="n">
        <v>2.3</v>
      </c>
      <c r="F863" s="73" t="n">
        <v>360</v>
      </c>
      <c r="G863" s="74" t="s">
        <v>392</v>
      </c>
    </row>
    <row r="864" customFormat="false" ht="12.75" hidden="false" customHeight="false" outlineLevel="0" collapsed="false">
      <c r="A864" s="1" t="s">
        <v>932</v>
      </c>
      <c r="C864" s="70" t="s">
        <v>936</v>
      </c>
      <c r="D864" s="70"/>
      <c r="E864" s="72" t="n">
        <v>2.4</v>
      </c>
      <c r="F864" s="73" t="n">
        <v>159</v>
      </c>
      <c r="G864" s="74" t="s">
        <v>392</v>
      </c>
    </row>
    <row r="865" customFormat="false" ht="12.75" hidden="false" customHeight="false" outlineLevel="0" collapsed="false">
      <c r="A865" s="1" t="s">
        <v>932</v>
      </c>
      <c r="C865" s="70" t="s">
        <v>937</v>
      </c>
      <c r="D865" s="70"/>
      <c r="E865" s="72" t="n">
        <v>2.4</v>
      </c>
      <c r="F865" s="73" t="n">
        <v>375</v>
      </c>
      <c r="G865" s="74" t="s">
        <v>392</v>
      </c>
    </row>
    <row r="867" customFormat="false" ht="17.35" hidden="false" customHeight="false" outlineLevel="0" collapsed="false">
      <c r="C867" s="15" t="s">
        <v>938</v>
      </c>
      <c r="D867" s="45" t="s">
        <v>1</v>
      </c>
      <c r="I867" s="3"/>
    </row>
    <row r="868" customFormat="false" ht="12.75" hidden="false" customHeight="false" outlineLevel="0" collapsed="false">
      <c r="A868" s="1" t="s">
        <v>939</v>
      </c>
      <c r="C868" s="70" t="s">
        <v>940</v>
      </c>
      <c r="D868" s="70" t="s">
        <v>13</v>
      </c>
      <c r="E868" s="72" t="n">
        <v>1.6</v>
      </c>
      <c r="F868" s="73" t="n">
        <v>3.95</v>
      </c>
      <c r="G868" s="74" t="s">
        <v>392</v>
      </c>
      <c r="I868" s="3"/>
    </row>
    <row r="869" customFormat="false" ht="12.75" hidden="false" customHeight="false" outlineLevel="0" collapsed="false">
      <c r="A869" s="1" t="s">
        <v>941</v>
      </c>
      <c r="C869" s="70" t="s">
        <v>942</v>
      </c>
      <c r="D869" s="70" t="s">
        <v>24</v>
      </c>
      <c r="E869" s="72" t="n">
        <v>1.6</v>
      </c>
      <c r="F869" s="73" t="n">
        <v>12.5</v>
      </c>
      <c r="G869" s="74" t="s">
        <v>392</v>
      </c>
      <c r="I869" s="3"/>
    </row>
    <row r="870" customFormat="false" ht="12.75" hidden="false" customHeight="false" outlineLevel="0" collapsed="false">
      <c r="A870" s="1" t="s">
        <v>939</v>
      </c>
      <c r="C870" s="70" t="s">
        <v>943</v>
      </c>
      <c r="D870" s="70" t="s">
        <v>24</v>
      </c>
      <c r="E870" s="72" t="n">
        <v>1.6</v>
      </c>
      <c r="F870" s="73" t="n">
        <v>16.6</v>
      </c>
      <c r="G870" s="74" t="s">
        <v>392</v>
      </c>
      <c r="I870" s="3"/>
    </row>
    <row r="871" customFormat="false" ht="12.75" hidden="false" customHeight="false" outlineLevel="0" collapsed="false">
      <c r="A871" s="1" t="s">
        <v>939</v>
      </c>
      <c r="C871" s="70" t="s">
        <v>944</v>
      </c>
      <c r="D871" s="70" t="s">
        <v>13</v>
      </c>
      <c r="E871" s="72" t="n">
        <v>1.7</v>
      </c>
      <c r="F871" s="73" t="n">
        <v>28.9</v>
      </c>
      <c r="G871" s="74" t="s">
        <v>392</v>
      </c>
      <c r="I871" s="3"/>
    </row>
    <row r="872" customFormat="false" ht="12.75" hidden="false" customHeight="false" outlineLevel="0" collapsed="false">
      <c r="A872" s="1" t="s">
        <v>939</v>
      </c>
      <c r="C872" s="70" t="s">
        <v>945</v>
      </c>
      <c r="D872" s="70" t="s">
        <v>13</v>
      </c>
      <c r="E872" s="72" t="n">
        <v>1.8</v>
      </c>
      <c r="F872" s="73" t="n">
        <v>30</v>
      </c>
      <c r="G872" s="74" t="s">
        <v>392</v>
      </c>
      <c r="I872" s="3"/>
    </row>
    <row r="873" customFormat="false" ht="12.75" hidden="false" customHeight="false" outlineLevel="0" collapsed="false">
      <c r="A873" s="1" t="s">
        <v>939</v>
      </c>
      <c r="C873" s="70" t="s">
        <v>946</v>
      </c>
      <c r="D873" s="70" t="s">
        <v>13</v>
      </c>
      <c r="E873" s="72" t="n">
        <v>2.4</v>
      </c>
      <c r="F873" s="73" t="n">
        <v>11.9</v>
      </c>
      <c r="G873" s="74" t="s">
        <v>392</v>
      </c>
      <c r="I873" s="3"/>
    </row>
    <row r="874" customFormat="false" ht="12.75" hidden="false" customHeight="false" outlineLevel="0" collapsed="false">
      <c r="A874" s="1" t="s">
        <v>941</v>
      </c>
      <c r="C874" s="70" t="s">
        <v>947</v>
      </c>
      <c r="D874" s="70" t="s">
        <v>26</v>
      </c>
      <c r="E874" s="72" t="n">
        <v>2.5</v>
      </c>
      <c r="F874" s="73" t="n">
        <v>4.75</v>
      </c>
      <c r="G874" s="74" t="s">
        <v>392</v>
      </c>
      <c r="I874" s="3"/>
    </row>
    <row r="875" customFormat="false" ht="12.75" hidden="false" customHeight="false" outlineLevel="0" collapsed="false">
      <c r="A875" s="1" t="s">
        <v>948</v>
      </c>
      <c r="C875" s="70" t="s">
        <v>949</v>
      </c>
      <c r="D875" s="70" t="s">
        <v>13</v>
      </c>
      <c r="E875" s="72" t="n">
        <v>1</v>
      </c>
      <c r="F875" s="73" t="n">
        <v>2.29</v>
      </c>
      <c r="G875" s="74" t="s">
        <v>392</v>
      </c>
      <c r="I875" s="3"/>
    </row>
    <row r="876" customFormat="false" ht="12.75" hidden="false" customHeight="false" outlineLevel="0" collapsed="false">
      <c r="A876" s="1" t="s">
        <v>950</v>
      </c>
      <c r="C876" s="70" t="s">
        <v>951</v>
      </c>
      <c r="D876" s="70" t="s">
        <v>24</v>
      </c>
      <c r="E876" s="72" t="n">
        <v>1.2</v>
      </c>
      <c r="F876" s="73" t="n">
        <v>1.69</v>
      </c>
      <c r="G876" s="74" t="s">
        <v>392</v>
      </c>
      <c r="I876" s="3"/>
    </row>
    <row r="877" customFormat="false" ht="12.75" hidden="false" customHeight="false" outlineLevel="0" collapsed="false">
      <c r="A877" s="1" t="s">
        <v>950</v>
      </c>
      <c r="C877" s="70" t="s">
        <v>952</v>
      </c>
      <c r="D877" s="70" t="s">
        <v>13</v>
      </c>
      <c r="E877" s="72" t="n">
        <v>1.6</v>
      </c>
      <c r="F877" s="73" t="n">
        <v>2.19</v>
      </c>
      <c r="G877" s="74" t="s">
        <v>392</v>
      </c>
      <c r="I877" s="3"/>
    </row>
    <row r="878" customFormat="false" ht="12.75" hidden="false" customHeight="false" outlineLevel="0" collapsed="false">
      <c r="A878" s="1" t="s">
        <v>950</v>
      </c>
      <c r="C878" s="70" t="s">
        <v>953</v>
      </c>
      <c r="D878" s="70" t="s">
        <v>51</v>
      </c>
      <c r="E878" s="72" t="n">
        <v>1.6</v>
      </c>
      <c r="F878" s="73" t="n">
        <v>0.59</v>
      </c>
      <c r="G878" s="74" t="s">
        <v>392</v>
      </c>
      <c r="I878" s="3"/>
    </row>
    <row r="879" customFormat="false" ht="12.75" hidden="false" customHeight="false" outlineLevel="0" collapsed="false">
      <c r="A879" s="1" t="s">
        <v>950</v>
      </c>
      <c r="C879" s="70" t="s">
        <v>954</v>
      </c>
      <c r="D879" s="70" t="s">
        <v>13</v>
      </c>
      <c r="E879" s="72" t="n">
        <v>1.9</v>
      </c>
      <c r="F879" s="73" t="n">
        <v>0.97</v>
      </c>
      <c r="G879" s="74" t="s">
        <v>392</v>
      </c>
      <c r="I879" s="3"/>
    </row>
    <row r="880" customFormat="false" ht="12.75" hidden="false" customHeight="false" outlineLevel="0" collapsed="false">
      <c r="A880" s="1" t="s">
        <v>948</v>
      </c>
      <c r="C880" s="70" t="s">
        <v>955</v>
      </c>
      <c r="D880" s="70" t="s">
        <v>77</v>
      </c>
      <c r="E880" s="72" t="n">
        <v>2.2</v>
      </c>
      <c r="F880" s="73" t="n">
        <v>1.79</v>
      </c>
      <c r="G880" s="74" t="s">
        <v>392</v>
      </c>
      <c r="I880" s="3"/>
    </row>
    <row r="881" customFormat="false" ht="12.75" hidden="false" customHeight="false" outlineLevel="0" collapsed="false">
      <c r="A881" s="1" t="s">
        <v>948</v>
      </c>
      <c r="C881" s="70" t="s">
        <v>956</v>
      </c>
      <c r="D881" s="70" t="s">
        <v>13</v>
      </c>
      <c r="E881" s="72" t="n">
        <v>2.5</v>
      </c>
      <c r="F881" s="73" t="n">
        <v>2.69</v>
      </c>
      <c r="G881" s="74" t="s">
        <v>392</v>
      </c>
      <c r="I881" s="3"/>
    </row>
    <row r="883" customFormat="false" ht="17.35" hidden="false" customHeight="false" outlineLevel="0" collapsed="false">
      <c r="C883" s="15" t="s">
        <v>957</v>
      </c>
      <c r="D883" s="45" t="s">
        <v>1</v>
      </c>
      <c r="I883" s="3"/>
    </row>
    <row r="884" customFormat="false" ht="12.75" hidden="false" customHeight="false" outlineLevel="0" collapsed="false">
      <c r="A884" s="1" t="s">
        <v>958</v>
      </c>
      <c r="C884" s="27" t="s">
        <v>959</v>
      </c>
      <c r="D884" s="27" t="s">
        <v>77</v>
      </c>
      <c r="E884" s="28"/>
      <c r="F884" s="29"/>
      <c r="G884" s="27"/>
      <c r="H884" s="30" t="s">
        <v>168</v>
      </c>
      <c r="I884" s="31" t="n">
        <v>2.79</v>
      </c>
      <c r="J884" s="30" t="s">
        <v>960</v>
      </c>
    </row>
    <row r="885" customFormat="false" ht="12.75" hidden="false" customHeight="false" outlineLevel="0" collapsed="false">
      <c r="A885" s="1" t="s">
        <v>958</v>
      </c>
      <c r="C885" s="27" t="s">
        <v>961</v>
      </c>
      <c r="D885" s="27" t="s">
        <v>13</v>
      </c>
      <c r="E885" s="28"/>
      <c r="F885" s="29"/>
      <c r="G885" s="27"/>
      <c r="H885" s="30" t="s">
        <v>168</v>
      </c>
      <c r="I885" s="31" t="n">
        <v>3.99</v>
      </c>
      <c r="J885" s="30" t="s">
        <v>960</v>
      </c>
    </row>
    <row r="886" customFormat="false" ht="12.75" hidden="false" customHeight="false" outlineLevel="0" collapsed="false">
      <c r="A886" s="1" t="s">
        <v>958</v>
      </c>
      <c r="C886" s="27" t="s">
        <v>962</v>
      </c>
      <c r="D886" s="27" t="s">
        <v>507</v>
      </c>
      <c r="E886" s="28"/>
      <c r="F886" s="29"/>
      <c r="G886" s="27"/>
      <c r="H886" s="30" t="s">
        <v>168</v>
      </c>
      <c r="I886" s="31" t="n">
        <v>2.49</v>
      </c>
      <c r="J886" s="30" t="s">
        <v>960</v>
      </c>
    </row>
    <row r="887" customFormat="false" ht="12.75" hidden="false" customHeight="false" outlineLevel="0" collapsed="false">
      <c r="A887" s="1" t="s">
        <v>958</v>
      </c>
      <c r="C887" s="27" t="s">
        <v>963</v>
      </c>
      <c r="D887" s="27" t="s">
        <v>964</v>
      </c>
      <c r="E887" s="28"/>
      <c r="F887" s="29"/>
      <c r="G887" s="27"/>
      <c r="H887" s="30" t="s">
        <v>168</v>
      </c>
      <c r="I887" s="31" t="n">
        <v>3.49</v>
      </c>
      <c r="J887" s="30" t="s">
        <v>960</v>
      </c>
    </row>
    <row r="888" customFormat="false" ht="12.75" hidden="false" customHeight="false" outlineLevel="0" collapsed="false">
      <c r="A888" s="1" t="s">
        <v>965</v>
      </c>
      <c r="C888" s="27" t="s">
        <v>966</v>
      </c>
      <c r="D888" s="27" t="s">
        <v>13</v>
      </c>
      <c r="E888" s="28"/>
      <c r="F888" s="29"/>
      <c r="G888" s="27"/>
      <c r="H888" s="30" t="s">
        <v>61</v>
      </c>
      <c r="I888" s="31" t="n">
        <v>4.07</v>
      </c>
      <c r="J888" s="30" t="s">
        <v>960</v>
      </c>
    </row>
    <row r="889" customFormat="false" ht="12.75" hidden="false" customHeight="false" outlineLevel="0" collapsed="false">
      <c r="A889" s="1" t="s">
        <v>965</v>
      </c>
      <c r="C889" s="27" t="s">
        <v>967</v>
      </c>
      <c r="D889" s="27" t="s">
        <v>22</v>
      </c>
      <c r="E889" s="28"/>
      <c r="F889" s="29"/>
      <c r="G889" s="27"/>
      <c r="H889" s="30" t="s">
        <v>61</v>
      </c>
      <c r="I889" s="31" t="n">
        <v>0.88</v>
      </c>
      <c r="J889" s="30" t="s">
        <v>960</v>
      </c>
    </row>
    <row r="890" customFormat="false" ht="12.75" hidden="false" customHeight="false" outlineLevel="0" collapsed="false">
      <c r="A890" s="1" t="s">
        <v>965</v>
      </c>
      <c r="C890" s="27" t="s">
        <v>968</v>
      </c>
      <c r="D890" s="27" t="s">
        <v>13</v>
      </c>
      <c r="E890" s="28"/>
      <c r="F890" s="29"/>
      <c r="G890" s="27"/>
      <c r="H890" s="30" t="s">
        <v>168</v>
      </c>
      <c r="I890" s="31" t="n">
        <v>2.46</v>
      </c>
      <c r="J890" s="30" t="s">
        <v>960</v>
      </c>
    </row>
    <row r="891" customFormat="false" ht="12.75" hidden="false" customHeight="false" outlineLevel="0" collapsed="false">
      <c r="A891" s="1" t="s">
        <v>965</v>
      </c>
      <c r="C891" s="27" t="s">
        <v>969</v>
      </c>
      <c r="D891" s="27" t="s">
        <v>13</v>
      </c>
      <c r="E891" s="28"/>
      <c r="F891" s="29"/>
      <c r="G891" s="27"/>
      <c r="H891" s="30" t="s">
        <v>168</v>
      </c>
      <c r="I891" s="31" t="n">
        <v>3.86</v>
      </c>
      <c r="J891" s="30" t="s">
        <v>960</v>
      </c>
    </row>
    <row r="892" customFormat="false" ht="12.75" hidden="false" customHeight="false" outlineLevel="0" collapsed="false">
      <c r="A892" s="1" t="s">
        <v>965</v>
      </c>
      <c r="C892" s="27" t="s">
        <v>970</v>
      </c>
      <c r="D892" s="27" t="s">
        <v>16</v>
      </c>
      <c r="E892" s="28"/>
      <c r="F892" s="29"/>
      <c r="G892" s="27"/>
      <c r="H892" s="30" t="s">
        <v>168</v>
      </c>
      <c r="I892" s="31" t="n">
        <v>0.88</v>
      </c>
      <c r="J892" s="30" t="s">
        <v>960</v>
      </c>
    </row>
    <row r="893" customFormat="false" ht="12.75" hidden="false" customHeight="false" outlineLevel="0" collapsed="false">
      <c r="A893" s="1" t="s">
        <v>965</v>
      </c>
      <c r="C893" s="27" t="s">
        <v>971</v>
      </c>
      <c r="D893" s="27" t="s">
        <v>20</v>
      </c>
      <c r="E893" s="28"/>
      <c r="F893" s="29"/>
      <c r="G893" s="27"/>
      <c r="H893" s="30" t="s">
        <v>168</v>
      </c>
      <c r="I893" s="31" t="n">
        <v>0.88</v>
      </c>
      <c r="J893" s="30" t="s">
        <v>960</v>
      </c>
    </row>
    <row r="894" customFormat="false" ht="12.75" hidden="false" customHeight="false" outlineLevel="0" collapsed="false">
      <c r="A894" s="1" t="s">
        <v>965</v>
      </c>
      <c r="C894" s="27" t="s">
        <v>972</v>
      </c>
      <c r="D894" s="27" t="s">
        <v>26</v>
      </c>
      <c r="E894" s="28"/>
      <c r="F894" s="29"/>
      <c r="G894" s="27"/>
      <c r="H894" s="30" t="s">
        <v>168</v>
      </c>
      <c r="I894" s="31" t="n">
        <v>0.88</v>
      </c>
      <c r="J894" s="30" t="s">
        <v>960</v>
      </c>
    </row>
    <row r="895" customFormat="false" ht="12.75" hidden="false" customHeight="false" outlineLevel="0" collapsed="false">
      <c r="A895" s="1" t="s">
        <v>965</v>
      </c>
      <c r="C895" s="27" t="s">
        <v>973</v>
      </c>
      <c r="D895" s="27" t="s">
        <v>13</v>
      </c>
      <c r="E895" s="28"/>
      <c r="F895" s="29"/>
      <c r="G895" s="27"/>
      <c r="H895" s="30" t="s">
        <v>168</v>
      </c>
      <c r="I895" s="31" t="n">
        <v>1.49</v>
      </c>
      <c r="J895" s="30" t="s">
        <v>960</v>
      </c>
    </row>
    <row r="897" customFormat="false" ht="17.35" hidden="false" customHeight="false" outlineLevel="0" collapsed="false">
      <c r="C897" s="15" t="s">
        <v>974</v>
      </c>
      <c r="D897" s="45" t="s">
        <v>1</v>
      </c>
    </row>
    <row r="898" customFormat="false" ht="12.75" hidden="false" customHeight="false" outlineLevel="0" collapsed="false">
      <c r="A898" s="1" t="s">
        <v>974</v>
      </c>
      <c r="C898" s="70" t="s">
        <v>975</v>
      </c>
      <c r="D898" s="70" t="s">
        <v>13</v>
      </c>
      <c r="E898" s="72" t="n">
        <v>1.8</v>
      </c>
      <c r="F898" s="73" t="n">
        <v>197</v>
      </c>
      <c r="G898" s="74" t="s">
        <v>976</v>
      </c>
    </row>
    <row r="899" customFormat="false" ht="12.75" hidden="false" customHeight="false" outlineLevel="0" collapsed="false">
      <c r="A899" s="1" t="s">
        <v>974</v>
      </c>
      <c r="C899" s="70" t="s">
        <v>977</v>
      </c>
      <c r="D899" s="70" t="s">
        <v>13</v>
      </c>
      <c r="E899" s="72" t="n">
        <v>1.9</v>
      </c>
      <c r="F899" s="73" t="n">
        <v>190</v>
      </c>
      <c r="G899" s="74" t="s">
        <v>976</v>
      </c>
    </row>
    <row r="900" customFormat="false" ht="12.75" hidden="false" customHeight="false" outlineLevel="0" collapsed="false">
      <c r="A900" s="1" t="s">
        <v>974</v>
      </c>
      <c r="C900" s="70" t="s">
        <v>978</v>
      </c>
      <c r="D900" s="70" t="s">
        <v>13</v>
      </c>
      <c r="E900" s="72" t="n">
        <v>1.9</v>
      </c>
      <c r="F900" s="73" t="n">
        <v>29</v>
      </c>
      <c r="G900" s="74" t="s">
        <v>976</v>
      </c>
    </row>
    <row r="901" customFormat="false" ht="12.75" hidden="false" customHeight="false" outlineLevel="0" collapsed="false">
      <c r="A901" s="1" t="s">
        <v>974</v>
      </c>
      <c r="C901" s="70" t="s">
        <v>979</v>
      </c>
      <c r="D901" s="70" t="s">
        <v>13</v>
      </c>
      <c r="E901" s="72" t="n">
        <v>1.9</v>
      </c>
      <c r="F901" s="73" t="n">
        <v>105</v>
      </c>
      <c r="G901" s="74" t="s">
        <v>976</v>
      </c>
    </row>
    <row r="902" customFormat="false" ht="12.75" hidden="false" customHeight="false" outlineLevel="0" collapsed="false">
      <c r="A902" s="1" t="s">
        <v>974</v>
      </c>
      <c r="C902" s="70" t="s">
        <v>980</v>
      </c>
      <c r="D902" s="70" t="s">
        <v>88</v>
      </c>
      <c r="E902" s="72" t="n">
        <v>2.1</v>
      </c>
      <c r="F902" s="73" t="n">
        <v>16</v>
      </c>
      <c r="G902" s="74" t="s">
        <v>976</v>
      </c>
    </row>
    <row r="903" customFormat="false" ht="12.75" hidden="false" customHeight="false" outlineLevel="0" collapsed="false">
      <c r="A903" s="1" t="s">
        <v>974</v>
      </c>
      <c r="C903" s="70" t="s">
        <v>981</v>
      </c>
      <c r="D903" s="70" t="s">
        <v>13</v>
      </c>
      <c r="E903" s="72" t="n">
        <v>2.1</v>
      </c>
      <c r="F903" s="73" t="n">
        <v>79</v>
      </c>
      <c r="G903" s="74" t="s">
        <v>976</v>
      </c>
    </row>
    <row r="904" customFormat="false" ht="12.75" hidden="false" customHeight="false" outlineLevel="0" collapsed="false">
      <c r="A904" s="1" t="s">
        <v>974</v>
      </c>
      <c r="C904" s="70" t="s">
        <v>982</v>
      </c>
      <c r="D904" s="70" t="s">
        <v>13</v>
      </c>
      <c r="E904" s="72" t="n">
        <v>2.2</v>
      </c>
      <c r="F904" s="73" t="n">
        <v>50</v>
      </c>
      <c r="G904" s="74" t="s">
        <v>976</v>
      </c>
    </row>
    <row r="905" customFormat="false" ht="12.75" hidden="false" customHeight="false" outlineLevel="0" collapsed="false">
      <c r="A905" s="1" t="s">
        <v>974</v>
      </c>
      <c r="C905" s="70" t="s">
        <v>983</v>
      </c>
      <c r="D905" s="70" t="s">
        <v>334</v>
      </c>
      <c r="E905" s="72" t="n">
        <v>2.2</v>
      </c>
      <c r="F905" s="73" t="n">
        <v>15.6</v>
      </c>
      <c r="G905" s="74" t="s">
        <v>976</v>
      </c>
    </row>
    <row r="906" customFormat="false" ht="12.75" hidden="false" customHeight="false" outlineLevel="0" collapsed="false">
      <c r="A906" s="1" t="s">
        <v>974</v>
      </c>
      <c r="C906" s="70" t="s">
        <v>984</v>
      </c>
      <c r="D906" s="70" t="s">
        <v>13</v>
      </c>
      <c r="E906" s="72" t="n">
        <v>2.2</v>
      </c>
      <c r="F906" s="73" t="n">
        <v>109</v>
      </c>
      <c r="G906" s="74" t="s">
        <v>976</v>
      </c>
    </row>
    <row r="907" customFormat="false" ht="12.75" hidden="false" customHeight="false" outlineLevel="0" collapsed="false">
      <c r="A907" s="1" t="s">
        <v>974</v>
      </c>
      <c r="C907" s="70" t="s">
        <v>985</v>
      </c>
      <c r="D907" s="70" t="s">
        <v>13</v>
      </c>
      <c r="E907" s="72" t="n">
        <v>2.2</v>
      </c>
      <c r="F907" s="73" t="n">
        <v>129</v>
      </c>
      <c r="G907" s="74" t="s">
        <v>976</v>
      </c>
    </row>
    <row r="908" customFormat="false" ht="12.75" hidden="false" customHeight="false" outlineLevel="0" collapsed="false">
      <c r="A908" s="1" t="s">
        <v>974</v>
      </c>
      <c r="C908" s="70" t="s">
        <v>986</v>
      </c>
      <c r="D908" s="70" t="s">
        <v>13</v>
      </c>
      <c r="E908" s="72" t="n">
        <v>2.3</v>
      </c>
      <c r="F908" s="73" t="n">
        <v>65</v>
      </c>
      <c r="G908" s="74" t="s">
        <v>976</v>
      </c>
    </row>
    <row r="909" customFormat="false" ht="12.75" hidden="false" customHeight="false" outlineLevel="0" collapsed="false">
      <c r="A909" s="1" t="s">
        <v>974</v>
      </c>
      <c r="C909" s="70" t="s">
        <v>987</v>
      </c>
      <c r="D909" s="70" t="s">
        <v>13</v>
      </c>
      <c r="E909" s="72" t="n">
        <v>2.3</v>
      </c>
      <c r="F909" s="73" t="n">
        <v>49</v>
      </c>
      <c r="G909" s="74" t="s">
        <v>976</v>
      </c>
    </row>
    <row r="910" customFormat="false" ht="12.75" hidden="false" customHeight="false" outlineLevel="0" collapsed="false">
      <c r="A910" s="1" t="s">
        <v>974</v>
      </c>
      <c r="C910" s="70" t="s">
        <v>988</v>
      </c>
      <c r="D910" s="70" t="s">
        <v>193</v>
      </c>
      <c r="E910" s="72" t="n">
        <v>2.3</v>
      </c>
      <c r="F910" s="73" t="n">
        <v>16</v>
      </c>
      <c r="G910" s="74" t="s">
        <v>976</v>
      </c>
    </row>
    <row r="911" customFormat="false" ht="12.75" hidden="false" customHeight="false" outlineLevel="0" collapsed="false">
      <c r="A911" s="1" t="s">
        <v>974</v>
      </c>
      <c r="C911" s="70" t="s">
        <v>989</v>
      </c>
      <c r="D911" s="70" t="s">
        <v>88</v>
      </c>
      <c r="E911" s="72" t="n">
        <v>2.4</v>
      </c>
      <c r="F911" s="73" t="n">
        <v>30</v>
      </c>
      <c r="G911" s="74" t="s">
        <v>976</v>
      </c>
    </row>
    <row r="912" customFormat="false" ht="12.75" hidden="false" customHeight="false" outlineLevel="0" collapsed="false">
      <c r="A912" s="1" t="s">
        <v>974</v>
      </c>
      <c r="C912" s="70" t="s">
        <v>990</v>
      </c>
      <c r="D912" s="70" t="s">
        <v>13</v>
      </c>
      <c r="E912" s="72" t="n">
        <v>2.4</v>
      </c>
      <c r="F912" s="73" t="n">
        <v>40</v>
      </c>
      <c r="G912" s="74" t="s">
        <v>976</v>
      </c>
    </row>
    <row r="913" customFormat="false" ht="12.75" hidden="false" customHeight="false" outlineLevel="0" collapsed="false">
      <c r="A913" s="1" t="s">
        <v>974</v>
      </c>
      <c r="C913" s="70" t="s">
        <v>991</v>
      </c>
      <c r="D913" s="70" t="s">
        <v>571</v>
      </c>
      <c r="E913" s="72" t="n">
        <v>2.5</v>
      </c>
      <c r="F913" s="73" t="n">
        <v>16</v>
      </c>
      <c r="G913" s="74" t="s">
        <v>976</v>
      </c>
    </row>
    <row r="915" customFormat="false" ht="17.35" hidden="false" customHeight="false" outlineLevel="0" collapsed="false">
      <c r="C915" s="15" t="s">
        <v>992</v>
      </c>
      <c r="D915" s="45" t="s">
        <v>1</v>
      </c>
      <c r="I915" s="3"/>
    </row>
    <row r="916" customFormat="false" ht="12.75" hidden="false" customHeight="false" outlineLevel="0" collapsed="false">
      <c r="A916" s="1" t="s">
        <v>993</v>
      </c>
      <c r="C916" s="70" t="s">
        <v>994</v>
      </c>
      <c r="D916" s="70" t="s">
        <v>13</v>
      </c>
      <c r="E916" s="72" t="n">
        <v>1.7</v>
      </c>
      <c r="F916" s="73" t="n">
        <v>1.99</v>
      </c>
      <c r="G916" s="74" t="s">
        <v>976</v>
      </c>
      <c r="I916" s="3"/>
    </row>
    <row r="917" customFormat="false" ht="12.75" hidden="false" customHeight="false" outlineLevel="0" collapsed="false">
      <c r="A917" s="1" t="s">
        <v>993</v>
      </c>
      <c r="C917" s="70" t="s">
        <v>995</v>
      </c>
      <c r="D917" s="70" t="s">
        <v>13</v>
      </c>
      <c r="E917" s="72" t="n">
        <v>1.8</v>
      </c>
      <c r="F917" s="73" t="n">
        <v>2.29</v>
      </c>
      <c r="G917" s="74" t="s">
        <v>976</v>
      </c>
      <c r="I917" s="3"/>
    </row>
    <row r="918" customFormat="false" ht="12.75" hidden="false" customHeight="false" outlineLevel="0" collapsed="false">
      <c r="A918" s="1" t="s">
        <v>993</v>
      </c>
      <c r="C918" s="70" t="s">
        <v>996</v>
      </c>
      <c r="D918" s="70" t="s">
        <v>22</v>
      </c>
      <c r="E918" s="72" t="n">
        <v>2</v>
      </c>
      <c r="F918" s="73" t="n">
        <v>0.84</v>
      </c>
      <c r="G918" s="74" t="s">
        <v>976</v>
      </c>
      <c r="I918" s="3"/>
    </row>
    <row r="919" customFormat="false" ht="12.75" hidden="false" customHeight="false" outlineLevel="0" collapsed="false">
      <c r="A919" s="1" t="s">
        <v>993</v>
      </c>
      <c r="C919" s="70" t="s">
        <v>997</v>
      </c>
      <c r="D919" s="70" t="s">
        <v>13</v>
      </c>
      <c r="E919" s="72" t="n">
        <v>2</v>
      </c>
      <c r="F919" s="73" t="n">
        <v>1.49</v>
      </c>
      <c r="G919" s="74" t="s">
        <v>976</v>
      </c>
      <c r="I919" s="3"/>
    </row>
    <row r="920" customFormat="false" ht="12.75" hidden="false" customHeight="false" outlineLevel="0" collapsed="false">
      <c r="A920" s="1" t="s">
        <v>993</v>
      </c>
      <c r="C920" s="70" t="s">
        <v>998</v>
      </c>
      <c r="D920" s="70" t="s">
        <v>13</v>
      </c>
      <c r="E920" s="72" t="n">
        <v>2</v>
      </c>
      <c r="F920" s="73" t="n">
        <v>4.4</v>
      </c>
      <c r="G920" s="74" t="s">
        <v>976</v>
      </c>
      <c r="I920" s="3"/>
    </row>
    <row r="921" customFormat="false" ht="12.75" hidden="false" customHeight="false" outlineLevel="0" collapsed="false">
      <c r="A921" s="1" t="s">
        <v>993</v>
      </c>
      <c r="C921" s="70" t="s">
        <v>999</v>
      </c>
      <c r="D921" s="70" t="s">
        <v>16</v>
      </c>
      <c r="E921" s="72" t="n">
        <v>2.1</v>
      </c>
      <c r="F921" s="73" t="n">
        <v>0.96</v>
      </c>
      <c r="G921" s="74" t="s">
        <v>976</v>
      </c>
      <c r="I921" s="3"/>
    </row>
    <row r="922" customFormat="false" ht="12.75" hidden="false" customHeight="false" outlineLevel="0" collapsed="false">
      <c r="A922" s="1" t="s">
        <v>993</v>
      </c>
      <c r="C922" s="70" t="s">
        <v>1000</v>
      </c>
      <c r="D922" s="70" t="s">
        <v>49</v>
      </c>
      <c r="E922" s="72" t="n">
        <v>2.1</v>
      </c>
      <c r="F922" s="73" t="n">
        <v>0.84</v>
      </c>
      <c r="G922" s="74" t="s">
        <v>976</v>
      </c>
      <c r="I922" s="3"/>
    </row>
    <row r="923" customFormat="false" ht="12.75" hidden="false" customHeight="false" outlineLevel="0" collapsed="false">
      <c r="A923" s="1" t="s">
        <v>993</v>
      </c>
      <c r="C923" s="70" t="s">
        <v>1001</v>
      </c>
      <c r="D923" s="70" t="s">
        <v>26</v>
      </c>
      <c r="E923" s="72" t="n">
        <v>2.2</v>
      </c>
      <c r="F923" s="73" t="n">
        <v>0.84</v>
      </c>
      <c r="G923" s="74" t="s">
        <v>976</v>
      </c>
      <c r="I923" s="3"/>
    </row>
    <row r="924" customFormat="false" ht="12.75" hidden="false" customHeight="false" outlineLevel="0" collapsed="false">
      <c r="A924" s="1" t="s">
        <v>993</v>
      </c>
      <c r="C924" s="70" t="s">
        <v>1002</v>
      </c>
      <c r="D924" s="70" t="s">
        <v>13</v>
      </c>
      <c r="E924" s="72" t="n">
        <v>2.3</v>
      </c>
      <c r="F924" s="73" t="n">
        <v>2.25</v>
      </c>
      <c r="G924" s="74" t="s">
        <v>976</v>
      </c>
      <c r="I924" s="3"/>
    </row>
    <row r="925" customFormat="false" ht="12.75" hidden="false" customHeight="false" outlineLevel="0" collapsed="false">
      <c r="A925" s="1" t="s">
        <v>993</v>
      </c>
      <c r="C925" s="70" t="s">
        <v>1003</v>
      </c>
      <c r="D925" s="70" t="s">
        <v>13</v>
      </c>
      <c r="E925" s="72" t="n">
        <v>2.3</v>
      </c>
      <c r="F925" s="73" t="n">
        <v>1.16</v>
      </c>
      <c r="G925" s="74" t="s">
        <v>976</v>
      </c>
      <c r="I925" s="3"/>
    </row>
    <row r="926" customFormat="false" ht="12.75" hidden="false" customHeight="false" outlineLevel="0" collapsed="false">
      <c r="A926" s="1" t="s">
        <v>993</v>
      </c>
      <c r="C926" s="70" t="s">
        <v>1004</v>
      </c>
      <c r="D926" s="70" t="s">
        <v>13</v>
      </c>
      <c r="E926" s="72" t="n">
        <v>2.3</v>
      </c>
      <c r="F926" s="73" t="n">
        <v>2.49</v>
      </c>
      <c r="G926" s="74" t="s">
        <v>976</v>
      </c>
      <c r="I926" s="3"/>
    </row>
    <row r="927" customFormat="false" ht="12.75" hidden="false" customHeight="false" outlineLevel="0" collapsed="false">
      <c r="A927" s="1" t="s">
        <v>993</v>
      </c>
      <c r="C927" s="70" t="s">
        <v>1005</v>
      </c>
      <c r="D927" s="70" t="s">
        <v>13</v>
      </c>
      <c r="E927" s="72" t="n">
        <v>2.4</v>
      </c>
      <c r="F927" s="73" t="n">
        <v>1.09</v>
      </c>
      <c r="G927" s="74" t="s">
        <v>976</v>
      </c>
      <c r="I927" s="3"/>
    </row>
    <row r="928" customFormat="false" ht="12.75" hidden="false" customHeight="false" outlineLevel="0" collapsed="false">
      <c r="A928" s="1" t="s">
        <v>993</v>
      </c>
      <c r="C928" s="70" t="s">
        <v>1006</v>
      </c>
      <c r="D928" s="70" t="s">
        <v>13</v>
      </c>
      <c r="E928" s="72" t="n">
        <v>2.5</v>
      </c>
      <c r="F928" s="73" t="n">
        <v>1.19</v>
      </c>
      <c r="G928" s="74" t="s">
        <v>976</v>
      </c>
      <c r="I928" s="3"/>
    </row>
    <row r="930" customFormat="false" ht="17.35" hidden="false" customHeight="false" outlineLevel="0" collapsed="false">
      <c r="C930" s="15" t="s">
        <v>1007</v>
      </c>
      <c r="D930" s="45" t="s">
        <v>1</v>
      </c>
    </row>
    <row r="931" customFormat="false" ht="12.75" hidden="false" customHeight="false" outlineLevel="0" collapsed="false">
      <c r="A931" s="1" t="s">
        <v>1008</v>
      </c>
      <c r="C931" s="70" t="s">
        <v>1009</v>
      </c>
      <c r="D931" s="70" t="s">
        <v>13</v>
      </c>
      <c r="E931" s="72" t="n">
        <v>2.2</v>
      </c>
      <c r="F931" s="73" t="n">
        <v>38</v>
      </c>
      <c r="G931" s="74" t="s">
        <v>976</v>
      </c>
    </row>
    <row r="932" customFormat="false" ht="12.75" hidden="false" customHeight="false" outlineLevel="0" collapsed="false">
      <c r="A932" s="1" t="s">
        <v>1008</v>
      </c>
      <c r="C932" s="70" t="s">
        <v>1010</v>
      </c>
      <c r="D932" s="70" t="s">
        <v>13</v>
      </c>
      <c r="E932" s="72" t="n">
        <v>2.2</v>
      </c>
      <c r="F932" s="73" t="n">
        <v>53</v>
      </c>
      <c r="G932" s="74" t="s">
        <v>976</v>
      </c>
    </row>
    <row r="933" customFormat="false" ht="12.75" hidden="false" customHeight="false" outlineLevel="0" collapsed="false">
      <c r="A933" s="1" t="s">
        <v>1008</v>
      </c>
      <c r="C933" s="70" t="s">
        <v>1011</v>
      </c>
      <c r="D933" s="70" t="s">
        <v>13</v>
      </c>
      <c r="E933" s="72" t="n">
        <v>2.2</v>
      </c>
      <c r="F933" s="73" t="n">
        <v>57</v>
      </c>
      <c r="G933" s="74" t="s">
        <v>976</v>
      </c>
    </row>
    <row r="934" customFormat="false" ht="12.75" hidden="false" customHeight="false" outlineLevel="0" collapsed="false">
      <c r="A934" s="1" t="s">
        <v>1008</v>
      </c>
      <c r="C934" s="70" t="s">
        <v>1012</v>
      </c>
      <c r="D934" s="70" t="s">
        <v>13</v>
      </c>
      <c r="E934" s="72" t="n">
        <v>2.5</v>
      </c>
      <c r="F934" s="73" t="n">
        <v>28</v>
      </c>
      <c r="G934" s="74" t="s">
        <v>976</v>
      </c>
    </row>
    <row r="935" customFormat="false" ht="12.75" hidden="false" customHeight="false" outlineLevel="0" collapsed="false">
      <c r="A935" s="1" t="s">
        <v>1008</v>
      </c>
      <c r="C935" s="70" t="s">
        <v>1013</v>
      </c>
      <c r="D935" s="70" t="s">
        <v>13</v>
      </c>
      <c r="E935" s="72" t="n">
        <v>104</v>
      </c>
      <c r="F935" s="73" t="n">
        <v>40</v>
      </c>
      <c r="G935" s="74" t="s">
        <v>976</v>
      </c>
    </row>
    <row r="937" customFormat="false" ht="17.35" hidden="false" customHeight="false" outlineLevel="0" collapsed="false">
      <c r="C937" s="15" t="s">
        <v>1014</v>
      </c>
      <c r="D937" s="45" t="s">
        <v>1</v>
      </c>
      <c r="I937" s="3"/>
    </row>
    <row r="938" customFormat="false" ht="12.75" hidden="false" customHeight="false" outlineLevel="0" collapsed="false">
      <c r="A938" s="1" t="s">
        <v>1015</v>
      </c>
      <c r="C938" s="27" t="s">
        <v>1016</v>
      </c>
      <c r="D938" s="27" t="s">
        <v>13</v>
      </c>
      <c r="E938" s="28"/>
      <c r="F938" s="29"/>
      <c r="G938" s="27"/>
      <c r="H938" s="30" t="s">
        <v>61</v>
      </c>
      <c r="I938" s="31" t="n">
        <v>0.52</v>
      </c>
      <c r="J938" s="30" t="s">
        <v>976</v>
      </c>
    </row>
    <row r="939" customFormat="false" ht="12.75" hidden="false" customHeight="false" outlineLevel="0" collapsed="false">
      <c r="A939" s="1" t="s">
        <v>1015</v>
      </c>
      <c r="C939" s="27" t="s">
        <v>1017</v>
      </c>
      <c r="D939" s="27" t="s">
        <v>13</v>
      </c>
      <c r="E939" s="28"/>
      <c r="F939" s="29"/>
      <c r="G939" s="27"/>
      <c r="H939" s="30" t="s">
        <v>61</v>
      </c>
      <c r="I939" s="31" t="n">
        <v>0.8</v>
      </c>
      <c r="J939" s="30" t="s">
        <v>976</v>
      </c>
    </row>
    <row r="940" customFormat="false" ht="12.75" hidden="false" customHeight="false" outlineLevel="0" collapsed="false">
      <c r="A940" s="1" t="s">
        <v>1015</v>
      </c>
      <c r="C940" s="27" t="s">
        <v>1018</v>
      </c>
      <c r="D940" s="27" t="s">
        <v>13</v>
      </c>
      <c r="E940" s="28"/>
      <c r="F940" s="29"/>
      <c r="G940" s="27"/>
      <c r="H940" s="30" t="s">
        <v>61</v>
      </c>
      <c r="I940" s="31" t="n">
        <v>0.35</v>
      </c>
      <c r="J940" s="30" t="s">
        <v>976</v>
      </c>
    </row>
    <row r="941" customFormat="false" ht="12.75" hidden="false" customHeight="false" outlineLevel="0" collapsed="false">
      <c r="A941" s="1" t="s">
        <v>1015</v>
      </c>
      <c r="C941" s="27" t="s">
        <v>1019</v>
      </c>
      <c r="D941" s="27" t="s">
        <v>70</v>
      </c>
      <c r="E941" s="28"/>
      <c r="F941" s="29"/>
      <c r="G941" s="27"/>
      <c r="H941" s="30" t="s">
        <v>61</v>
      </c>
      <c r="I941" s="31" t="n">
        <v>0.31</v>
      </c>
      <c r="J941" s="30" t="s">
        <v>976</v>
      </c>
    </row>
    <row r="942" customFormat="false" ht="12.75" hidden="false" customHeight="false" outlineLevel="0" collapsed="false">
      <c r="A942" s="1" t="s">
        <v>1015</v>
      </c>
      <c r="C942" s="27" t="s">
        <v>1020</v>
      </c>
      <c r="D942" s="27" t="s">
        <v>49</v>
      </c>
      <c r="E942" s="28"/>
      <c r="F942" s="29"/>
      <c r="G942" s="27"/>
      <c r="H942" s="30" t="s">
        <v>61</v>
      </c>
      <c r="I942" s="31" t="n">
        <v>0.3</v>
      </c>
      <c r="J942" s="30" t="s">
        <v>976</v>
      </c>
    </row>
    <row r="943" customFormat="false" ht="12.75" hidden="false" customHeight="false" outlineLevel="0" collapsed="false">
      <c r="A943" s="1" t="s">
        <v>1015</v>
      </c>
      <c r="C943" s="27" t="s">
        <v>1021</v>
      </c>
      <c r="D943" s="27" t="s">
        <v>16</v>
      </c>
      <c r="E943" s="28"/>
      <c r="F943" s="29"/>
      <c r="G943" s="27"/>
      <c r="H943" s="30" t="s">
        <v>61</v>
      </c>
      <c r="I943" s="31" t="n">
        <v>0.31</v>
      </c>
      <c r="J943" s="30" t="s">
        <v>976</v>
      </c>
    </row>
    <row r="944" customFormat="false" ht="12.75" hidden="false" customHeight="false" outlineLevel="0" collapsed="false">
      <c r="A944" s="1" t="s">
        <v>1015</v>
      </c>
      <c r="C944" s="27" t="s">
        <v>1022</v>
      </c>
      <c r="D944" s="27" t="s">
        <v>13</v>
      </c>
      <c r="E944" s="28"/>
      <c r="F944" s="29"/>
      <c r="G944" s="27"/>
      <c r="H944" s="30" t="s">
        <v>61</v>
      </c>
      <c r="I944" s="31" t="n">
        <v>0.31</v>
      </c>
      <c r="J944" s="30" t="s">
        <v>976</v>
      </c>
    </row>
    <row r="945" customFormat="false" ht="12.75" hidden="false" customHeight="false" outlineLevel="0" collapsed="false">
      <c r="A945" s="1" t="s">
        <v>1015</v>
      </c>
      <c r="C945" s="27" t="s">
        <v>1023</v>
      </c>
      <c r="D945" s="27" t="s">
        <v>13</v>
      </c>
      <c r="E945" s="28"/>
      <c r="F945" s="29"/>
      <c r="G945" s="27"/>
      <c r="H945" s="30" t="s">
        <v>61</v>
      </c>
      <c r="I945" s="31" t="n">
        <v>0.38</v>
      </c>
      <c r="J945" s="30" t="s">
        <v>976</v>
      </c>
    </row>
    <row r="946" customFormat="false" ht="12.75" hidden="false" customHeight="false" outlineLevel="0" collapsed="false">
      <c r="A946" s="1" t="s">
        <v>1015</v>
      </c>
      <c r="C946" s="27" t="s">
        <v>1024</v>
      </c>
      <c r="D946" s="27" t="s">
        <v>13</v>
      </c>
      <c r="E946" s="28"/>
      <c r="F946" s="29"/>
      <c r="G946" s="27"/>
      <c r="H946" s="30" t="s">
        <v>61</v>
      </c>
      <c r="I946" s="31" t="n">
        <v>0.34</v>
      </c>
      <c r="J946" s="30" t="s">
        <v>976</v>
      </c>
    </row>
    <row r="947" customFormat="false" ht="12.75" hidden="false" customHeight="false" outlineLevel="0" collapsed="false">
      <c r="A947" s="1" t="s">
        <v>1015</v>
      </c>
      <c r="C947" s="27" t="s">
        <v>1025</v>
      </c>
      <c r="D947" s="27" t="s">
        <v>13</v>
      </c>
      <c r="E947" s="28"/>
      <c r="F947" s="29"/>
      <c r="G947" s="27"/>
      <c r="H947" s="30" t="s">
        <v>168</v>
      </c>
      <c r="I947" s="31" t="n">
        <v>0.46</v>
      </c>
      <c r="J947" s="30" t="s">
        <v>976</v>
      </c>
    </row>
    <row r="948" customFormat="false" ht="12.75" hidden="false" customHeight="false" outlineLevel="0" collapsed="false">
      <c r="A948" s="1" t="s">
        <v>1026</v>
      </c>
      <c r="C948" s="27" t="s">
        <v>1027</v>
      </c>
      <c r="D948" s="27" t="s">
        <v>13</v>
      </c>
      <c r="E948" s="28"/>
      <c r="F948" s="29"/>
      <c r="G948" s="27"/>
      <c r="H948" s="30" t="s">
        <v>61</v>
      </c>
      <c r="I948" s="31" t="n">
        <v>1.39</v>
      </c>
      <c r="J948" s="30" t="s">
        <v>976</v>
      </c>
    </row>
    <row r="949" customFormat="false" ht="12.75" hidden="false" customHeight="false" outlineLevel="0" collapsed="false">
      <c r="A949" s="1" t="s">
        <v>1026</v>
      </c>
      <c r="C949" s="27" t="s">
        <v>1028</v>
      </c>
      <c r="D949" s="27" t="s">
        <v>13</v>
      </c>
      <c r="E949" s="28"/>
      <c r="F949" s="29"/>
      <c r="G949" s="27"/>
      <c r="H949" s="30" t="s">
        <v>61</v>
      </c>
      <c r="I949" s="31" t="n">
        <v>1.86</v>
      </c>
      <c r="J949" s="30" t="s">
        <v>976</v>
      </c>
    </row>
    <row r="950" customFormat="false" ht="12.75" hidden="false" customHeight="false" outlineLevel="0" collapsed="false">
      <c r="A950" s="1" t="s">
        <v>1026</v>
      </c>
      <c r="C950" s="27" t="s">
        <v>1029</v>
      </c>
      <c r="D950" s="27" t="s">
        <v>13</v>
      </c>
      <c r="E950" s="28"/>
      <c r="F950" s="29"/>
      <c r="G950" s="27"/>
      <c r="H950" s="30" t="s">
        <v>61</v>
      </c>
      <c r="I950" s="31" t="n">
        <v>0.89</v>
      </c>
      <c r="J950" s="30" t="s">
        <v>976</v>
      </c>
    </row>
    <row r="951" customFormat="false" ht="12.75" hidden="false" customHeight="false" outlineLevel="0" collapsed="false">
      <c r="A951" s="1" t="s">
        <v>1026</v>
      </c>
      <c r="C951" s="27" t="s">
        <v>1030</v>
      </c>
      <c r="D951" s="27" t="s">
        <v>13</v>
      </c>
      <c r="E951" s="28"/>
      <c r="F951" s="29"/>
      <c r="G951" s="27"/>
      <c r="H951" s="30" t="s">
        <v>168</v>
      </c>
      <c r="I951" s="31" t="n">
        <v>0.66</v>
      </c>
      <c r="J951" s="30" t="s">
        <v>976</v>
      </c>
    </row>
    <row r="953" customFormat="false" ht="17.35" hidden="false" customHeight="false" outlineLevel="0" collapsed="false">
      <c r="C953" s="15" t="s">
        <v>1031</v>
      </c>
      <c r="D953" s="45" t="s">
        <v>1</v>
      </c>
      <c r="I953" s="3"/>
    </row>
    <row r="954" customFormat="false" ht="12.75" hidden="false" customHeight="false" outlineLevel="0" collapsed="false">
      <c r="A954" s="1" t="s">
        <v>1032</v>
      </c>
      <c r="C954" s="27" t="s">
        <v>1033</v>
      </c>
      <c r="D954" s="27" t="s">
        <v>13</v>
      </c>
      <c r="E954" s="28"/>
      <c r="F954" s="29"/>
      <c r="G954" s="27"/>
      <c r="H954" s="30" t="s">
        <v>61</v>
      </c>
      <c r="I954" s="31" t="n">
        <v>2.69</v>
      </c>
      <c r="J954" s="30" t="s">
        <v>1034</v>
      </c>
    </row>
    <row r="955" customFormat="false" ht="12.75" hidden="false" customHeight="false" outlineLevel="0" collapsed="false">
      <c r="A955" s="1" t="s">
        <v>1035</v>
      </c>
      <c r="C955" s="27" t="s">
        <v>1036</v>
      </c>
      <c r="D955" s="27" t="s">
        <v>18</v>
      </c>
      <c r="E955" s="28"/>
      <c r="F955" s="29"/>
      <c r="G955" s="27"/>
      <c r="H955" s="30" t="s">
        <v>61</v>
      </c>
      <c r="I955" s="31" t="n">
        <v>0.69</v>
      </c>
      <c r="J955" s="30" t="s">
        <v>1034</v>
      </c>
    </row>
    <row r="956" customFormat="false" ht="12.75" hidden="false" customHeight="false" outlineLevel="0" collapsed="false">
      <c r="A956" s="1" t="s">
        <v>1035</v>
      </c>
      <c r="C956" s="27" t="s">
        <v>1037</v>
      </c>
      <c r="D956" s="27" t="s">
        <v>13</v>
      </c>
      <c r="E956" s="28"/>
      <c r="F956" s="29"/>
      <c r="G956" s="27"/>
      <c r="H956" s="30" t="s">
        <v>61</v>
      </c>
      <c r="I956" s="31" t="n">
        <v>1.27</v>
      </c>
      <c r="J956" s="30" t="s">
        <v>1034</v>
      </c>
    </row>
    <row r="957" customFormat="false" ht="12.75" hidden="false" customHeight="false" outlineLevel="0" collapsed="false">
      <c r="A957" s="1" t="s">
        <v>1035</v>
      </c>
      <c r="C957" s="27" t="s">
        <v>1038</v>
      </c>
      <c r="D957" s="27" t="s">
        <v>49</v>
      </c>
      <c r="E957" s="28"/>
      <c r="F957" s="29"/>
      <c r="G957" s="27"/>
      <c r="H957" s="30" t="s">
        <v>61</v>
      </c>
      <c r="I957" s="31" t="n">
        <v>0.67</v>
      </c>
      <c r="J957" s="30" t="s">
        <v>1034</v>
      </c>
    </row>
    <row r="958" customFormat="false" ht="12.75" hidden="false" customHeight="false" outlineLevel="0" collapsed="false">
      <c r="A958" s="1" t="s">
        <v>1035</v>
      </c>
      <c r="C958" s="27" t="s">
        <v>1039</v>
      </c>
      <c r="D958" s="27" t="s">
        <v>13</v>
      </c>
      <c r="E958" s="28"/>
      <c r="F958" s="29"/>
      <c r="G958" s="27"/>
      <c r="H958" s="30" t="s">
        <v>61</v>
      </c>
      <c r="I958" s="31" t="n">
        <v>1.18</v>
      </c>
      <c r="J958" s="30" t="s">
        <v>1034</v>
      </c>
    </row>
    <row r="959" customFormat="false" ht="12.75" hidden="false" customHeight="false" outlineLevel="0" collapsed="false">
      <c r="A959" s="1" t="s">
        <v>1035</v>
      </c>
      <c r="C959" s="27" t="s">
        <v>1040</v>
      </c>
      <c r="D959" s="27" t="s">
        <v>13</v>
      </c>
      <c r="E959" s="28"/>
      <c r="F959" s="29"/>
      <c r="G959" s="27"/>
      <c r="H959" s="30" t="s">
        <v>61</v>
      </c>
      <c r="I959" s="31" t="n">
        <v>0.59</v>
      </c>
      <c r="J959" s="30" t="s">
        <v>1034</v>
      </c>
    </row>
    <row r="960" customFormat="false" ht="12.75" hidden="false" customHeight="false" outlineLevel="0" collapsed="false">
      <c r="A960" s="1" t="s">
        <v>1035</v>
      </c>
      <c r="C960" s="27" t="s">
        <v>1041</v>
      </c>
      <c r="D960" s="27" t="s">
        <v>20</v>
      </c>
      <c r="E960" s="28"/>
      <c r="F960" s="29"/>
      <c r="G960" s="27"/>
      <c r="H960" s="30" t="s">
        <v>61</v>
      </c>
      <c r="I960" s="31" t="n">
        <v>0.57</v>
      </c>
      <c r="J960" s="30" t="s">
        <v>1034</v>
      </c>
    </row>
    <row r="961" customFormat="false" ht="12.75" hidden="false" customHeight="false" outlineLevel="0" collapsed="false">
      <c r="A961" s="1" t="s">
        <v>1035</v>
      </c>
      <c r="C961" s="27" t="s">
        <v>1042</v>
      </c>
      <c r="D961" s="27" t="s">
        <v>26</v>
      </c>
      <c r="E961" s="28"/>
      <c r="F961" s="29"/>
      <c r="G961" s="27"/>
      <c r="H961" s="30" t="s">
        <v>61</v>
      </c>
      <c r="I961" s="31" t="n">
        <v>0.58</v>
      </c>
      <c r="J961" s="30" t="s">
        <v>1034</v>
      </c>
    </row>
    <row r="962" customFormat="false" ht="12.75" hidden="false" customHeight="false" outlineLevel="0" collapsed="false">
      <c r="A962" s="1" t="s">
        <v>1035</v>
      </c>
      <c r="C962" s="27" t="s">
        <v>1043</v>
      </c>
      <c r="D962" s="27" t="s">
        <v>390</v>
      </c>
      <c r="E962" s="28"/>
      <c r="F962" s="29"/>
      <c r="G962" s="27"/>
      <c r="H962" s="30" t="s">
        <v>168</v>
      </c>
      <c r="I962" s="31" t="n">
        <v>0.58</v>
      </c>
      <c r="J962" s="30" t="s">
        <v>1034</v>
      </c>
    </row>
    <row r="963" customFormat="false" ht="12.75" hidden="false" customHeight="false" outlineLevel="0" collapsed="false">
      <c r="A963" s="1" t="s">
        <v>1035</v>
      </c>
      <c r="C963" s="27" t="s">
        <v>1044</v>
      </c>
      <c r="D963" s="27" t="s">
        <v>16</v>
      </c>
      <c r="E963" s="28"/>
      <c r="F963" s="29"/>
      <c r="G963" s="27"/>
      <c r="H963" s="30" t="s">
        <v>168</v>
      </c>
      <c r="I963" s="31" t="n">
        <v>0.58</v>
      </c>
      <c r="J963" s="30" t="s">
        <v>1034</v>
      </c>
    </row>
    <row r="964" customFormat="false" ht="12.75" hidden="false" customHeight="false" outlineLevel="0" collapsed="false">
      <c r="A964" s="1" t="s">
        <v>1035</v>
      </c>
      <c r="C964" s="27" t="s">
        <v>1045</v>
      </c>
      <c r="D964" s="27" t="s">
        <v>13</v>
      </c>
      <c r="E964" s="28"/>
      <c r="F964" s="29"/>
      <c r="G964" s="27"/>
      <c r="H964" s="30" t="s">
        <v>168</v>
      </c>
      <c r="I964" s="31" t="n">
        <v>0.66</v>
      </c>
      <c r="J964" s="30" t="s">
        <v>1034</v>
      </c>
    </row>
    <row r="966" customFormat="false" ht="17.35" hidden="false" customHeight="false" outlineLevel="0" collapsed="false">
      <c r="C966" s="15" t="s">
        <v>1046</v>
      </c>
      <c r="D966" s="45" t="s">
        <v>1</v>
      </c>
      <c r="I966" s="3"/>
    </row>
    <row r="967" customFormat="false" ht="12.75" hidden="false" customHeight="false" outlineLevel="0" collapsed="false">
      <c r="A967" s="1" t="s">
        <v>1047</v>
      </c>
      <c r="C967" s="27" t="s">
        <v>1048</v>
      </c>
      <c r="D967" s="27" t="s">
        <v>79</v>
      </c>
      <c r="E967" s="27"/>
      <c r="F967" s="31"/>
      <c r="G967" s="27"/>
      <c r="H967" s="30" t="s">
        <v>61</v>
      </c>
      <c r="I967" s="31" t="n">
        <v>2.48</v>
      </c>
      <c r="J967" s="30" t="s">
        <v>1034</v>
      </c>
    </row>
    <row r="968" customFormat="false" ht="12.75" hidden="false" customHeight="false" outlineLevel="0" collapsed="false">
      <c r="A968" s="1" t="s">
        <v>1047</v>
      </c>
      <c r="C968" s="27" t="s">
        <v>1049</v>
      </c>
      <c r="D968" s="27" t="s">
        <v>88</v>
      </c>
      <c r="E968" s="27"/>
      <c r="F968" s="31"/>
      <c r="G968" s="27"/>
      <c r="H968" s="30" t="s">
        <v>61</v>
      </c>
      <c r="I968" s="31" t="n">
        <v>2.08</v>
      </c>
      <c r="J968" s="30" t="s">
        <v>1034</v>
      </c>
    </row>
    <row r="969" customFormat="false" ht="12.75" hidden="false" customHeight="false" outlineLevel="0" collapsed="false">
      <c r="A969" s="1" t="s">
        <v>1047</v>
      </c>
      <c r="C969" s="27" t="s">
        <v>1050</v>
      </c>
      <c r="D969" s="27" t="s">
        <v>13</v>
      </c>
      <c r="E969" s="27"/>
      <c r="F969" s="31"/>
      <c r="G969" s="27"/>
      <c r="H969" s="30" t="s">
        <v>61</v>
      </c>
      <c r="I969" s="31" t="n">
        <v>4.15</v>
      </c>
      <c r="J969" s="30" t="s">
        <v>1034</v>
      </c>
    </row>
    <row r="970" customFormat="false" ht="12.75" hidden="false" customHeight="false" outlineLevel="0" collapsed="false">
      <c r="A970" s="1" t="s">
        <v>1047</v>
      </c>
      <c r="C970" s="27" t="s">
        <v>1051</v>
      </c>
      <c r="D970" s="27" t="s">
        <v>13</v>
      </c>
      <c r="E970" s="27"/>
      <c r="F970" s="31"/>
      <c r="G970" s="27"/>
      <c r="H970" s="30" t="s">
        <v>61</v>
      </c>
      <c r="I970" s="31" t="n">
        <v>17.9</v>
      </c>
      <c r="J970" s="30" t="s">
        <v>1034</v>
      </c>
    </row>
    <row r="971" customFormat="false" ht="12.75" hidden="false" customHeight="false" outlineLevel="0" collapsed="false">
      <c r="A971" s="1" t="s">
        <v>1047</v>
      </c>
      <c r="C971" s="27" t="s">
        <v>1052</v>
      </c>
      <c r="D971" s="27" t="s">
        <v>13</v>
      </c>
      <c r="E971" s="27"/>
      <c r="F971" s="31"/>
      <c r="G971" s="27"/>
      <c r="H971" s="30" t="s">
        <v>61</v>
      </c>
      <c r="I971" s="31" t="n">
        <v>2.89</v>
      </c>
      <c r="J971" s="30" t="s">
        <v>1034</v>
      </c>
    </row>
    <row r="972" customFormat="false" ht="12.75" hidden="false" customHeight="false" outlineLevel="0" collapsed="false">
      <c r="A972" s="1" t="s">
        <v>1047</v>
      </c>
      <c r="C972" s="27" t="s">
        <v>1053</v>
      </c>
      <c r="D972" s="27" t="s">
        <v>13</v>
      </c>
      <c r="E972" s="27"/>
      <c r="F972" s="31"/>
      <c r="G972" s="27"/>
      <c r="H972" s="30" t="s">
        <v>61</v>
      </c>
      <c r="I972" s="31" t="n">
        <v>8.98</v>
      </c>
      <c r="J972" s="30" t="s">
        <v>1034</v>
      </c>
    </row>
    <row r="973" customFormat="false" ht="12.75" hidden="false" customHeight="false" outlineLevel="0" collapsed="false">
      <c r="A973" s="1" t="s">
        <v>1047</v>
      </c>
      <c r="C973" s="27" t="s">
        <v>1054</v>
      </c>
      <c r="D973" s="27" t="s">
        <v>13</v>
      </c>
      <c r="E973" s="27"/>
      <c r="F973" s="31"/>
      <c r="G973" s="27"/>
      <c r="H973" s="30" t="s">
        <v>61</v>
      </c>
      <c r="I973" s="31" t="n">
        <v>19.8</v>
      </c>
      <c r="J973" s="30" t="s">
        <v>1034</v>
      </c>
    </row>
    <row r="974" customFormat="false" ht="12.75" hidden="false" customHeight="false" outlineLevel="0" collapsed="false">
      <c r="A974" s="1" t="s">
        <v>1047</v>
      </c>
      <c r="C974" s="27" t="s">
        <v>1055</v>
      </c>
      <c r="D974" s="27" t="s">
        <v>13</v>
      </c>
      <c r="E974" s="27"/>
      <c r="F974" s="31"/>
      <c r="G974" s="27"/>
      <c r="H974" s="30" t="s">
        <v>61</v>
      </c>
      <c r="I974" s="31" t="n">
        <v>5.98</v>
      </c>
      <c r="J974" s="30" t="s">
        <v>1034</v>
      </c>
    </row>
    <row r="975" customFormat="false" ht="12.75" hidden="false" customHeight="false" outlineLevel="0" collapsed="false">
      <c r="A975" s="1" t="s">
        <v>1047</v>
      </c>
      <c r="C975" s="27" t="s">
        <v>1056</v>
      </c>
      <c r="D975" s="27" t="s">
        <v>13</v>
      </c>
      <c r="E975" s="27"/>
      <c r="F975" s="31"/>
      <c r="G975" s="27"/>
      <c r="H975" s="30" t="s">
        <v>61</v>
      </c>
      <c r="I975" s="31" t="n">
        <v>2.95</v>
      </c>
      <c r="J975" s="30" t="s">
        <v>1034</v>
      </c>
    </row>
    <row r="976" customFormat="false" ht="12.75" hidden="false" customHeight="false" outlineLevel="0" collapsed="false">
      <c r="A976" s="1" t="s">
        <v>1047</v>
      </c>
      <c r="C976" s="27" t="s">
        <v>1057</v>
      </c>
      <c r="D976" s="27" t="s">
        <v>13</v>
      </c>
      <c r="E976" s="27"/>
      <c r="F976" s="31"/>
      <c r="G976" s="27"/>
      <c r="H976" s="30" t="s">
        <v>61</v>
      </c>
      <c r="I976" s="31" t="n">
        <v>8.73</v>
      </c>
      <c r="J976" s="30" t="s">
        <v>1034</v>
      </c>
    </row>
    <row r="977" customFormat="false" ht="12.75" hidden="false" customHeight="false" outlineLevel="0" collapsed="false">
      <c r="A977" s="1" t="s">
        <v>1047</v>
      </c>
      <c r="C977" s="27" t="s">
        <v>1058</v>
      </c>
      <c r="D977" s="27" t="s">
        <v>13</v>
      </c>
      <c r="E977" s="27"/>
      <c r="F977" s="31"/>
      <c r="G977" s="27"/>
      <c r="H977" s="30" t="s">
        <v>61</v>
      </c>
      <c r="I977" s="31" t="n">
        <v>4.98</v>
      </c>
      <c r="J977" s="30" t="s">
        <v>1034</v>
      </c>
    </row>
    <row r="978" customFormat="false" ht="12.75" hidden="false" customHeight="false" outlineLevel="0" collapsed="false">
      <c r="A978" s="1" t="s">
        <v>1047</v>
      </c>
      <c r="C978" s="27" t="s">
        <v>1059</v>
      </c>
      <c r="D978" s="27" t="s">
        <v>13</v>
      </c>
      <c r="E978" s="27"/>
      <c r="F978" s="31"/>
      <c r="G978" s="27"/>
      <c r="H978" s="30" t="s">
        <v>61</v>
      </c>
      <c r="I978" s="31" t="n">
        <v>7.48</v>
      </c>
      <c r="J978" s="30" t="s">
        <v>1034</v>
      </c>
    </row>
    <row r="979" customFormat="false" ht="12.75" hidden="false" customHeight="false" outlineLevel="0" collapsed="false">
      <c r="A979" s="1" t="s">
        <v>1047</v>
      </c>
      <c r="C979" s="27" t="s">
        <v>1060</v>
      </c>
      <c r="D979" s="27" t="s">
        <v>193</v>
      </c>
      <c r="E979" s="27"/>
      <c r="F979" s="31"/>
      <c r="G979" s="27"/>
      <c r="H979" s="30" t="s">
        <v>61</v>
      </c>
      <c r="I979" s="31" t="n">
        <v>2.25</v>
      </c>
      <c r="J979" s="30" t="s">
        <v>1034</v>
      </c>
    </row>
    <row r="980" customFormat="false" ht="12.75" hidden="false" customHeight="false" outlineLevel="0" collapsed="false">
      <c r="A980" s="1" t="s">
        <v>1047</v>
      </c>
      <c r="C980" s="27" t="s">
        <v>1061</v>
      </c>
      <c r="D980" s="27" t="s">
        <v>13</v>
      </c>
      <c r="E980" s="27"/>
      <c r="F980" s="31"/>
      <c r="G980" s="27"/>
      <c r="H980" s="30" t="s">
        <v>61</v>
      </c>
      <c r="I980" s="31" t="n">
        <v>9.98</v>
      </c>
      <c r="J980" s="30" t="s">
        <v>1034</v>
      </c>
    </row>
    <row r="981" customFormat="false" ht="12.75" hidden="false" customHeight="false" outlineLevel="0" collapsed="false">
      <c r="A981" s="1" t="s">
        <v>1062</v>
      </c>
      <c r="C981" s="27" t="s">
        <v>1063</v>
      </c>
      <c r="D981" s="27" t="s">
        <v>13</v>
      </c>
      <c r="E981" s="27"/>
      <c r="F981" s="31"/>
      <c r="G981" s="27"/>
      <c r="H981" s="30" t="s">
        <v>61</v>
      </c>
      <c r="I981" s="31" t="n">
        <v>5.82</v>
      </c>
      <c r="J981" s="30" t="s">
        <v>1034</v>
      </c>
    </row>
    <row r="982" customFormat="false" ht="12.75" hidden="false" customHeight="false" outlineLevel="0" collapsed="false">
      <c r="A982" s="1" t="s">
        <v>1062</v>
      </c>
      <c r="C982" s="27" t="s">
        <v>1064</v>
      </c>
      <c r="D982" s="27" t="s">
        <v>13</v>
      </c>
      <c r="E982" s="27"/>
      <c r="F982" s="31"/>
      <c r="G982" s="27"/>
      <c r="H982" s="30" t="s">
        <v>61</v>
      </c>
      <c r="I982" s="31" t="n">
        <v>20</v>
      </c>
      <c r="J982" s="30" t="s">
        <v>1034</v>
      </c>
    </row>
    <row r="983" customFormat="false" ht="12.75" hidden="false" customHeight="false" outlineLevel="0" collapsed="false">
      <c r="A983" s="1" t="s">
        <v>1062</v>
      </c>
      <c r="C983" s="27" t="s">
        <v>1065</v>
      </c>
      <c r="D983" s="27" t="s">
        <v>13</v>
      </c>
      <c r="E983" s="27"/>
      <c r="F983" s="31"/>
      <c r="G983" s="27"/>
      <c r="H983" s="30" t="s">
        <v>61</v>
      </c>
      <c r="I983" s="31" t="n">
        <v>4.98</v>
      </c>
      <c r="J983" s="30" t="s">
        <v>1034</v>
      </c>
    </row>
    <row r="984" customFormat="false" ht="12.75" hidden="false" customHeight="false" outlineLevel="0" collapsed="false">
      <c r="A984" s="1" t="s">
        <v>1062</v>
      </c>
      <c r="C984" s="27" t="s">
        <v>1066</v>
      </c>
      <c r="D984" s="27" t="s">
        <v>13</v>
      </c>
      <c r="E984" s="27"/>
      <c r="F984" s="31"/>
      <c r="G984" s="27"/>
      <c r="H984" s="30" t="s">
        <v>61</v>
      </c>
      <c r="I984" s="31" t="n">
        <v>5.9</v>
      </c>
      <c r="J984" s="30" t="s">
        <v>1034</v>
      </c>
    </row>
    <row r="985" customFormat="false" ht="12.75" hidden="false" customHeight="false" outlineLevel="0" collapsed="false">
      <c r="A985" s="1" t="s">
        <v>1062</v>
      </c>
      <c r="C985" s="27" t="s">
        <v>1067</v>
      </c>
      <c r="D985" s="27" t="s">
        <v>13</v>
      </c>
      <c r="E985" s="27"/>
      <c r="F985" s="31"/>
      <c r="G985" s="27"/>
      <c r="H985" s="30" t="s">
        <v>61</v>
      </c>
      <c r="I985" s="31" t="n">
        <v>8.15</v>
      </c>
      <c r="J985" s="30" t="s">
        <v>1034</v>
      </c>
    </row>
    <row r="986" customFormat="false" ht="12.75" hidden="false" customHeight="false" outlineLevel="0" collapsed="false">
      <c r="A986" s="1" t="s">
        <v>1062</v>
      </c>
      <c r="C986" s="27" t="s">
        <v>1068</v>
      </c>
      <c r="D986" s="27" t="s">
        <v>193</v>
      </c>
      <c r="E986" s="27"/>
      <c r="F986" s="31"/>
      <c r="G986" s="27"/>
      <c r="H986" s="30" t="s">
        <v>168</v>
      </c>
      <c r="I986" s="31" t="n">
        <v>0.65</v>
      </c>
      <c r="J986" s="30" t="s">
        <v>1034</v>
      </c>
    </row>
    <row r="987" customFormat="false" ht="12.75" hidden="false" customHeight="false" outlineLevel="0" collapsed="false">
      <c r="A987" s="1" t="s">
        <v>1062</v>
      </c>
      <c r="C987" s="27" t="s">
        <v>1069</v>
      </c>
      <c r="D987" s="27" t="s">
        <v>88</v>
      </c>
      <c r="E987" s="27"/>
      <c r="F987" s="31"/>
      <c r="G987" s="27"/>
      <c r="H987" s="30" t="s">
        <v>168</v>
      </c>
      <c r="I987" s="31" t="n">
        <v>0.65</v>
      </c>
      <c r="J987" s="30" t="s">
        <v>1034</v>
      </c>
    </row>
    <row r="988" customFormat="false" ht="12.75" hidden="false" customHeight="false" outlineLevel="0" collapsed="false">
      <c r="A988" s="1" t="s">
        <v>1062</v>
      </c>
      <c r="C988" s="27" t="s">
        <v>1070</v>
      </c>
      <c r="D988" s="27" t="s">
        <v>20</v>
      </c>
      <c r="E988" s="27"/>
      <c r="F988" s="31"/>
      <c r="G988" s="27"/>
      <c r="H988" s="30" t="s">
        <v>168</v>
      </c>
      <c r="I988" s="31" t="n">
        <v>0.65</v>
      </c>
      <c r="J988" s="30" t="s">
        <v>1034</v>
      </c>
    </row>
    <row r="989" customFormat="false" ht="12.75" hidden="false" customHeight="false" outlineLevel="0" collapsed="false">
      <c r="A989" s="1" t="s">
        <v>1062</v>
      </c>
      <c r="C989" s="27" t="s">
        <v>1071</v>
      </c>
      <c r="D989" s="27" t="s">
        <v>334</v>
      </c>
      <c r="E989" s="27"/>
      <c r="F989" s="31"/>
      <c r="G989" s="27"/>
      <c r="H989" s="30" t="s">
        <v>168</v>
      </c>
      <c r="I989" s="31" t="n">
        <v>0.63</v>
      </c>
      <c r="J989" s="30" t="s">
        <v>1034</v>
      </c>
    </row>
    <row r="990" customFormat="false" ht="12.75" hidden="false" customHeight="false" outlineLevel="0" collapsed="false">
      <c r="A990" s="1" t="s">
        <v>1062</v>
      </c>
      <c r="C990" s="27" t="s">
        <v>1072</v>
      </c>
      <c r="D990" s="27" t="s">
        <v>13</v>
      </c>
      <c r="E990" s="27"/>
      <c r="F990" s="31"/>
      <c r="G990" s="27"/>
      <c r="H990" s="30" t="s">
        <v>168</v>
      </c>
      <c r="I990" s="31" t="n">
        <v>3.9</v>
      </c>
      <c r="J990" s="30" t="s">
        <v>1034</v>
      </c>
    </row>
    <row r="991" customFormat="false" ht="12.75" hidden="false" customHeight="false" outlineLevel="0" collapsed="false">
      <c r="A991" s="1" t="s">
        <v>1062</v>
      </c>
      <c r="C991" s="27" t="s">
        <v>1073</v>
      </c>
      <c r="D991" s="27" t="s">
        <v>728</v>
      </c>
      <c r="E991" s="27"/>
      <c r="F991" s="31"/>
      <c r="G991" s="27"/>
      <c r="H991" s="30" t="s">
        <v>168</v>
      </c>
      <c r="I991" s="31" t="n">
        <v>0.63</v>
      </c>
      <c r="J991" s="30" t="s">
        <v>1034</v>
      </c>
    </row>
    <row r="992" customFormat="false" ht="12.75" hidden="false" customHeight="false" outlineLevel="0" collapsed="false">
      <c r="A992" s="1" t="s">
        <v>1062</v>
      </c>
      <c r="C992" s="27" t="s">
        <v>1074</v>
      </c>
      <c r="D992" s="27" t="s">
        <v>13</v>
      </c>
      <c r="E992" s="27"/>
      <c r="F992" s="31"/>
      <c r="G992" s="27"/>
      <c r="H992" s="30" t="s">
        <v>168</v>
      </c>
      <c r="I992" s="31" t="n">
        <v>0.65</v>
      </c>
      <c r="J992" s="30" t="s">
        <v>1034</v>
      </c>
    </row>
    <row r="993" customFormat="false" ht="12.75" hidden="false" customHeight="false" outlineLevel="0" collapsed="false">
      <c r="A993" s="1" t="s">
        <v>1062</v>
      </c>
      <c r="C993" s="27" t="s">
        <v>1075</v>
      </c>
      <c r="D993" s="27" t="s">
        <v>13</v>
      </c>
      <c r="E993" s="27"/>
      <c r="F993" s="31"/>
      <c r="G993" s="27"/>
      <c r="H993" s="30" t="s">
        <v>168</v>
      </c>
      <c r="I993" s="31" t="n">
        <v>2.48</v>
      </c>
      <c r="J993" s="30" t="s">
        <v>1034</v>
      </c>
    </row>
    <row r="994" customFormat="false" ht="12.75" hidden="false" customHeight="false" outlineLevel="0" collapsed="false">
      <c r="A994" s="1" t="s">
        <v>1062</v>
      </c>
      <c r="C994" s="27" t="s">
        <v>1076</v>
      </c>
      <c r="D994" s="27" t="s">
        <v>390</v>
      </c>
      <c r="E994" s="27"/>
      <c r="F994" s="31"/>
      <c r="G994" s="27"/>
      <c r="H994" s="30" t="s">
        <v>168</v>
      </c>
      <c r="I994" s="31" t="n">
        <v>0.64</v>
      </c>
      <c r="J994" s="30" t="s">
        <v>1034</v>
      </c>
    </row>
    <row r="995" customFormat="false" ht="12.75" hidden="false" customHeight="false" outlineLevel="0" collapsed="false">
      <c r="A995" s="1" t="s">
        <v>1062</v>
      </c>
      <c r="C995" s="27" t="s">
        <v>1077</v>
      </c>
      <c r="D995" s="27" t="s">
        <v>16</v>
      </c>
      <c r="E995" s="27"/>
      <c r="F995" s="31"/>
      <c r="G995" s="27"/>
      <c r="H995" s="30" t="s">
        <v>168</v>
      </c>
      <c r="I995" s="31" t="n">
        <v>0.63</v>
      </c>
      <c r="J995" s="30" t="s">
        <v>1034</v>
      </c>
    </row>
    <row r="996" customFormat="false" ht="12.75" hidden="false" customHeight="false" outlineLevel="0" collapsed="false">
      <c r="A996" s="1" t="s">
        <v>1062</v>
      </c>
      <c r="C996" s="27" t="s">
        <v>1078</v>
      </c>
      <c r="D996" s="27" t="s">
        <v>13</v>
      </c>
      <c r="E996" s="27"/>
      <c r="F996" s="31"/>
      <c r="G996" s="27"/>
      <c r="H996" s="30" t="s">
        <v>168</v>
      </c>
      <c r="I996" s="31" t="n">
        <v>2.52</v>
      </c>
      <c r="J996" s="30" t="s">
        <v>1034</v>
      </c>
    </row>
    <row r="997" customFormat="false" ht="12.75" hidden="false" customHeight="false" outlineLevel="0" collapsed="false">
      <c r="A997" s="1" t="s">
        <v>1062</v>
      </c>
      <c r="C997" s="27" t="s">
        <v>1079</v>
      </c>
      <c r="D997" s="27" t="s">
        <v>13</v>
      </c>
      <c r="E997" s="27"/>
      <c r="F997" s="31"/>
      <c r="G997" s="27"/>
      <c r="H997" s="30" t="s">
        <v>168</v>
      </c>
      <c r="I997" s="31" t="n">
        <v>3.32</v>
      </c>
      <c r="J997" s="30" t="s">
        <v>1034</v>
      </c>
    </row>
    <row r="998" customFormat="false" ht="12.75" hidden="false" customHeight="false" outlineLevel="0" collapsed="false">
      <c r="A998" s="1" t="s">
        <v>1062</v>
      </c>
      <c r="C998" s="27" t="s">
        <v>1080</v>
      </c>
      <c r="D998" s="27" t="s">
        <v>13</v>
      </c>
      <c r="E998" s="27"/>
      <c r="F998" s="31"/>
      <c r="G998" s="27"/>
      <c r="H998" s="30" t="s">
        <v>168</v>
      </c>
      <c r="I998" s="31" t="n">
        <v>3.08</v>
      </c>
      <c r="J998" s="30" t="s">
        <v>1034</v>
      </c>
    </row>
    <row r="999" customFormat="false" ht="12.75" hidden="false" customHeight="false" outlineLevel="0" collapsed="false">
      <c r="A999" s="1" t="s">
        <v>1062</v>
      </c>
      <c r="C999" s="27" t="s">
        <v>1081</v>
      </c>
      <c r="D999" s="27" t="s">
        <v>79</v>
      </c>
      <c r="E999" s="27"/>
      <c r="F999" s="31"/>
      <c r="G999" s="27"/>
      <c r="H999" s="30" t="s">
        <v>168</v>
      </c>
      <c r="I999" s="31" t="n">
        <v>0.65</v>
      </c>
      <c r="J999" s="30" t="s">
        <v>1034</v>
      </c>
    </row>
    <row r="1000" customFormat="false" ht="12.75" hidden="false" customHeight="false" outlineLevel="0" collapsed="false">
      <c r="A1000" s="1" t="s">
        <v>1062</v>
      </c>
      <c r="C1000" s="27" t="s">
        <v>1082</v>
      </c>
      <c r="D1000" s="27" t="s">
        <v>13</v>
      </c>
      <c r="E1000" s="27"/>
      <c r="F1000" s="31"/>
      <c r="G1000" s="27"/>
      <c r="H1000" s="30" t="s">
        <v>168</v>
      </c>
      <c r="I1000" s="31" t="n">
        <v>0.65</v>
      </c>
      <c r="J1000" s="30" t="s">
        <v>1034</v>
      </c>
    </row>
    <row r="1001" customFormat="false" ht="12.75" hidden="false" customHeight="false" outlineLevel="0" collapsed="false">
      <c r="A1001" s="1" t="s">
        <v>1062</v>
      </c>
      <c r="C1001" s="27" t="s">
        <v>1083</v>
      </c>
      <c r="D1001" s="27" t="s">
        <v>13</v>
      </c>
      <c r="E1001" s="27"/>
      <c r="F1001" s="31"/>
      <c r="G1001" s="27"/>
      <c r="H1001" s="30" t="s">
        <v>168</v>
      </c>
      <c r="I1001" s="31" t="n">
        <v>3.99</v>
      </c>
      <c r="J1001" s="30" t="s">
        <v>1034</v>
      </c>
    </row>
    <row r="1002" customFormat="false" ht="12.75" hidden="false" customHeight="false" outlineLevel="0" collapsed="false">
      <c r="A1002" s="1" t="s">
        <v>1062</v>
      </c>
      <c r="C1002" s="27" t="s">
        <v>1084</v>
      </c>
      <c r="D1002" s="27" t="s">
        <v>13</v>
      </c>
      <c r="E1002" s="27"/>
      <c r="F1002" s="31"/>
      <c r="G1002" s="27"/>
      <c r="H1002" s="30" t="s">
        <v>168</v>
      </c>
      <c r="I1002" s="31" t="n">
        <v>2.99</v>
      </c>
      <c r="J1002" s="30" t="s">
        <v>1034</v>
      </c>
    </row>
    <row r="1003" customFormat="false" ht="12.75" hidden="false" customHeight="false" outlineLevel="0" collapsed="false">
      <c r="A1003" s="1" t="s">
        <v>1062</v>
      </c>
      <c r="C1003" s="27" t="s">
        <v>1085</v>
      </c>
      <c r="D1003" s="27" t="s">
        <v>13</v>
      </c>
      <c r="E1003" s="27"/>
      <c r="F1003" s="31"/>
      <c r="G1003" s="27"/>
      <c r="H1003" s="30" t="s">
        <v>168</v>
      </c>
      <c r="I1003" s="31" t="n">
        <v>0.55</v>
      </c>
      <c r="J1003" s="30" t="s">
        <v>1034</v>
      </c>
    </row>
    <row r="1004" customFormat="false" ht="12.75" hidden="false" customHeight="false" outlineLevel="0" collapsed="false">
      <c r="A1004" s="1" t="s">
        <v>1062</v>
      </c>
      <c r="C1004" s="27" t="s">
        <v>1086</v>
      </c>
      <c r="D1004" s="27" t="s">
        <v>13</v>
      </c>
      <c r="E1004" s="27"/>
      <c r="F1004" s="31"/>
      <c r="G1004" s="27"/>
      <c r="H1004" s="30" t="s">
        <v>168</v>
      </c>
      <c r="I1004" s="31" t="n">
        <v>3.98</v>
      </c>
      <c r="J1004" s="30" t="s">
        <v>1034</v>
      </c>
    </row>
    <row r="1005" customFormat="false" ht="12.75" hidden="false" customHeight="false" outlineLevel="0" collapsed="false">
      <c r="A1005" s="1" t="s">
        <v>1062</v>
      </c>
      <c r="C1005" s="27" t="s">
        <v>1087</v>
      </c>
      <c r="D1005" s="27" t="s">
        <v>70</v>
      </c>
      <c r="E1005" s="27"/>
      <c r="F1005" s="31"/>
      <c r="G1005" s="27"/>
      <c r="H1005" s="30" t="s">
        <v>168</v>
      </c>
      <c r="I1005" s="31" t="n">
        <v>0.65</v>
      </c>
      <c r="J1005" s="30" t="s">
        <v>1034</v>
      </c>
    </row>
    <row r="1006" customFormat="false" ht="12.75" hidden="false" customHeight="false" outlineLevel="0" collapsed="false">
      <c r="A1006" s="1" t="s">
        <v>1062</v>
      </c>
      <c r="C1006" s="27" t="s">
        <v>1088</v>
      </c>
      <c r="D1006" s="27" t="s">
        <v>26</v>
      </c>
      <c r="E1006" s="27"/>
      <c r="F1006" s="31"/>
      <c r="G1006" s="27"/>
      <c r="H1006" s="30" t="s">
        <v>168</v>
      </c>
      <c r="I1006" s="31" t="n">
        <v>0.65</v>
      </c>
      <c r="J1006" s="30" t="s">
        <v>1034</v>
      </c>
    </row>
    <row r="1007" customFormat="false" ht="12.75" hidden="false" customHeight="false" outlineLevel="0" collapsed="false">
      <c r="A1007" s="1" t="s">
        <v>1062</v>
      </c>
      <c r="C1007" s="27" t="s">
        <v>1089</v>
      </c>
      <c r="D1007" s="27" t="s">
        <v>13</v>
      </c>
      <c r="E1007" s="27"/>
      <c r="F1007" s="31"/>
      <c r="G1007" s="27"/>
      <c r="H1007" s="30" t="s">
        <v>168</v>
      </c>
      <c r="I1007" s="31" t="n">
        <v>7.42</v>
      </c>
      <c r="J1007" s="30" t="s">
        <v>1034</v>
      </c>
    </row>
    <row r="1008" customFormat="false" ht="12.75" hidden="false" customHeight="false" outlineLevel="0" collapsed="false">
      <c r="A1008" s="1" t="s">
        <v>1062</v>
      </c>
      <c r="C1008" s="27" t="s">
        <v>1090</v>
      </c>
      <c r="D1008" s="27" t="s">
        <v>274</v>
      </c>
      <c r="E1008" s="27"/>
      <c r="F1008" s="31"/>
      <c r="G1008" s="27"/>
      <c r="H1008" s="30" t="s">
        <v>168</v>
      </c>
      <c r="I1008" s="31" t="n">
        <v>0.65</v>
      </c>
      <c r="J1008" s="30" t="s">
        <v>1034</v>
      </c>
    </row>
    <row r="1010" customFormat="false" ht="17.35" hidden="false" customHeight="false" outlineLevel="0" collapsed="false">
      <c r="C1010" s="15" t="s">
        <v>1091</v>
      </c>
      <c r="D1010" s="45" t="s">
        <v>1</v>
      </c>
    </row>
    <row r="1011" customFormat="false" ht="12.75" hidden="false" customHeight="false" outlineLevel="0" collapsed="false">
      <c r="A1011" s="1" t="s">
        <v>1092</v>
      </c>
      <c r="C1011" s="27" t="s">
        <v>1093</v>
      </c>
      <c r="D1011" s="27" t="s">
        <v>1094</v>
      </c>
      <c r="E1011" s="27"/>
      <c r="F1011" s="29"/>
      <c r="G1011" s="27"/>
      <c r="H1011" s="30" t="s">
        <v>61</v>
      </c>
      <c r="I1011" s="44"/>
      <c r="J1011" s="30" t="s">
        <v>1034</v>
      </c>
    </row>
    <row r="1012" customFormat="false" ht="12.75" hidden="false" customHeight="false" outlineLevel="0" collapsed="false">
      <c r="A1012" s="1" t="s">
        <v>1092</v>
      </c>
      <c r="C1012" s="27" t="s">
        <v>1095</v>
      </c>
      <c r="D1012" s="27" t="s">
        <v>1096</v>
      </c>
      <c r="E1012" s="27"/>
      <c r="F1012" s="29"/>
      <c r="G1012" s="27"/>
      <c r="H1012" s="30" t="s">
        <v>61</v>
      </c>
      <c r="I1012" s="44"/>
      <c r="J1012" s="30" t="s">
        <v>1034</v>
      </c>
    </row>
    <row r="1013" customFormat="false" ht="12.75" hidden="false" customHeight="false" outlineLevel="0" collapsed="false">
      <c r="A1013" s="1" t="s">
        <v>1092</v>
      </c>
      <c r="C1013" s="27" t="s">
        <v>1097</v>
      </c>
      <c r="D1013" s="27" t="s">
        <v>1098</v>
      </c>
      <c r="E1013" s="27"/>
      <c r="F1013" s="29"/>
      <c r="G1013" s="27"/>
      <c r="H1013" s="30" t="s">
        <v>61</v>
      </c>
      <c r="I1013" s="44"/>
      <c r="J1013" s="30" t="s">
        <v>1034</v>
      </c>
    </row>
    <row r="1014" customFormat="false" ht="12.75" hidden="false" customHeight="false" outlineLevel="0" collapsed="false">
      <c r="A1014" s="1" t="s">
        <v>1092</v>
      </c>
      <c r="C1014" s="27" t="s">
        <v>1099</v>
      </c>
      <c r="D1014" s="27" t="s">
        <v>1100</v>
      </c>
      <c r="E1014" s="27"/>
      <c r="F1014" s="29"/>
      <c r="G1014" s="27"/>
      <c r="H1014" s="30" t="s">
        <v>61</v>
      </c>
      <c r="I1014" s="44"/>
      <c r="J1014" s="30" t="s">
        <v>1034</v>
      </c>
    </row>
    <row r="1015" customFormat="false" ht="12.75" hidden="false" customHeight="false" outlineLevel="0" collapsed="false">
      <c r="A1015" s="1" t="s">
        <v>1092</v>
      </c>
      <c r="C1015" s="27" t="s">
        <v>1101</v>
      </c>
      <c r="D1015" s="27" t="s">
        <v>1102</v>
      </c>
      <c r="E1015" s="27"/>
      <c r="F1015" s="29"/>
      <c r="G1015" s="27"/>
      <c r="H1015" s="30" t="s">
        <v>61</v>
      </c>
      <c r="I1015" s="44"/>
      <c r="J1015" s="30" t="s">
        <v>1034</v>
      </c>
    </row>
    <row r="1016" customFormat="false" ht="12.75" hidden="false" customHeight="false" outlineLevel="0" collapsed="false">
      <c r="A1016" s="1" t="s">
        <v>1092</v>
      </c>
      <c r="C1016" s="27" t="s">
        <v>1103</v>
      </c>
      <c r="D1016" s="27" t="s">
        <v>1104</v>
      </c>
      <c r="E1016" s="27"/>
      <c r="F1016" s="29"/>
      <c r="G1016" s="27"/>
      <c r="H1016" s="30" t="s">
        <v>61</v>
      </c>
      <c r="I1016" s="44"/>
      <c r="J1016" s="30" t="s">
        <v>1034</v>
      </c>
    </row>
    <row r="1017" customFormat="false" ht="12.75" hidden="false" customHeight="false" outlineLevel="0" collapsed="false">
      <c r="A1017" s="1" t="s">
        <v>1092</v>
      </c>
      <c r="C1017" s="27" t="s">
        <v>1105</v>
      </c>
      <c r="D1017" s="27" t="s">
        <v>1106</v>
      </c>
      <c r="E1017" s="27"/>
      <c r="F1017" s="29"/>
      <c r="G1017" s="27"/>
      <c r="H1017" s="30" t="s">
        <v>61</v>
      </c>
      <c r="I1017" s="44"/>
      <c r="J1017" s="30" t="s">
        <v>1034</v>
      </c>
    </row>
    <row r="1018" customFormat="false" ht="12.75" hidden="false" customHeight="false" outlineLevel="0" collapsed="false">
      <c r="A1018" s="1" t="s">
        <v>1092</v>
      </c>
      <c r="C1018" s="27" t="s">
        <v>1107</v>
      </c>
      <c r="D1018" s="27" t="s">
        <v>1108</v>
      </c>
      <c r="E1018" s="27"/>
      <c r="F1018" s="29"/>
      <c r="G1018" s="27"/>
      <c r="H1018" s="30" t="s">
        <v>61</v>
      </c>
      <c r="I1018" s="44"/>
      <c r="J1018" s="30" t="s">
        <v>1034</v>
      </c>
    </row>
    <row r="1019" customFormat="false" ht="12.75" hidden="false" customHeight="false" outlineLevel="0" collapsed="false">
      <c r="A1019" s="1" t="s">
        <v>1092</v>
      </c>
      <c r="C1019" s="27" t="s">
        <v>1109</v>
      </c>
      <c r="D1019" s="27" t="s">
        <v>1110</v>
      </c>
      <c r="E1019" s="27"/>
      <c r="F1019" s="29"/>
      <c r="G1019" s="27"/>
      <c r="H1019" s="30" t="s">
        <v>61</v>
      </c>
      <c r="I1019" s="44"/>
      <c r="J1019" s="30" t="s">
        <v>1034</v>
      </c>
    </row>
    <row r="1020" customFormat="false" ht="12.75" hidden="false" customHeight="false" outlineLevel="0" collapsed="false">
      <c r="A1020" s="1" t="s">
        <v>1092</v>
      </c>
      <c r="C1020" s="27" t="s">
        <v>1111</v>
      </c>
      <c r="D1020" s="27" t="s">
        <v>1112</v>
      </c>
      <c r="E1020" s="27"/>
      <c r="F1020" s="29"/>
      <c r="G1020" s="27"/>
      <c r="H1020" s="30" t="s">
        <v>61</v>
      </c>
      <c r="I1020" s="44"/>
      <c r="J1020" s="30" t="s">
        <v>1034</v>
      </c>
    </row>
    <row r="1021" customFormat="false" ht="12.75" hidden="false" customHeight="false" outlineLevel="0" collapsed="false">
      <c r="A1021" s="1" t="s">
        <v>1092</v>
      </c>
      <c r="C1021" s="27" t="s">
        <v>1113</v>
      </c>
      <c r="D1021" s="27" t="s">
        <v>1114</v>
      </c>
      <c r="E1021" s="27"/>
      <c r="F1021" s="29"/>
      <c r="G1021" s="27"/>
      <c r="H1021" s="30" t="s">
        <v>168</v>
      </c>
      <c r="I1021" s="44"/>
      <c r="J1021" s="30" t="s">
        <v>1034</v>
      </c>
    </row>
    <row r="1022" customFormat="false" ht="12.75" hidden="false" customHeight="false" outlineLevel="0" collapsed="false">
      <c r="A1022" s="1" t="s">
        <v>1092</v>
      </c>
      <c r="C1022" s="27" t="s">
        <v>1115</v>
      </c>
      <c r="D1022" s="27" t="s">
        <v>1116</v>
      </c>
      <c r="E1022" s="27"/>
      <c r="F1022" s="29"/>
      <c r="G1022" s="27"/>
      <c r="H1022" s="30" t="s">
        <v>168</v>
      </c>
      <c r="I1022" s="44"/>
      <c r="J1022" s="30" t="s">
        <v>1034</v>
      </c>
    </row>
    <row r="1024" customFormat="false" ht="17.35" hidden="false" customHeight="false" outlineLevel="0" collapsed="false">
      <c r="C1024" s="15" t="s">
        <v>1117</v>
      </c>
      <c r="D1024" s="45" t="s">
        <v>1</v>
      </c>
    </row>
    <row r="1025" customFormat="false" ht="12.75" hidden="false" customHeight="false" outlineLevel="0" collapsed="false">
      <c r="A1025" s="1" t="s">
        <v>1118</v>
      </c>
      <c r="C1025" s="19" t="s">
        <v>1119</v>
      </c>
      <c r="D1025" s="19" t="s">
        <v>61</v>
      </c>
      <c r="E1025" s="20" t="s">
        <v>1120</v>
      </c>
      <c r="F1025" s="21"/>
      <c r="G1025" s="24" t="s">
        <v>1034</v>
      </c>
      <c r="I1025" s="3"/>
    </row>
    <row r="1026" customFormat="false" ht="12.75" hidden="false" customHeight="false" outlineLevel="0" collapsed="false">
      <c r="A1026" s="1" t="s">
        <v>1118</v>
      </c>
      <c r="C1026" s="19" t="s">
        <v>1121</v>
      </c>
      <c r="D1026" s="19" t="s">
        <v>168</v>
      </c>
      <c r="E1026" s="20" t="s">
        <v>1122</v>
      </c>
      <c r="F1026" s="21"/>
      <c r="G1026" s="24" t="s">
        <v>1034</v>
      </c>
      <c r="I1026" s="3"/>
    </row>
    <row r="1027" customFormat="false" ht="12.75" hidden="false" customHeight="false" outlineLevel="0" collapsed="false">
      <c r="A1027" s="1" t="s">
        <v>1118</v>
      </c>
      <c r="C1027" s="19" t="s">
        <v>1123</v>
      </c>
      <c r="D1027" s="19" t="s">
        <v>168</v>
      </c>
      <c r="E1027" s="20" t="s">
        <v>1120</v>
      </c>
      <c r="F1027" s="21"/>
      <c r="G1027" s="24" t="s">
        <v>1034</v>
      </c>
      <c r="I1027" s="3"/>
    </row>
    <row r="1029" customFormat="false" ht="17.35" hidden="false" customHeight="false" outlineLevel="0" collapsed="false">
      <c r="C1029" s="15" t="s">
        <v>1124</v>
      </c>
      <c r="D1029" s="45" t="s">
        <v>1</v>
      </c>
      <c r="I1029" s="3"/>
    </row>
    <row r="1030" customFormat="false" ht="12.75" hidden="false" customHeight="false" outlineLevel="0" collapsed="false">
      <c r="A1030" s="1" t="s">
        <v>1125</v>
      </c>
      <c r="C1030" s="70" t="s">
        <v>1126</v>
      </c>
      <c r="D1030" s="70" t="s">
        <v>13</v>
      </c>
      <c r="E1030" s="72" t="n">
        <v>1.6</v>
      </c>
      <c r="F1030" s="73" t="n">
        <v>0.55</v>
      </c>
      <c r="G1030" s="74" t="s">
        <v>1127</v>
      </c>
      <c r="I1030" s="3"/>
    </row>
    <row r="1031" customFormat="false" ht="12.75" hidden="false" customHeight="false" outlineLevel="0" collapsed="false">
      <c r="A1031" s="1" t="s">
        <v>1125</v>
      </c>
      <c r="C1031" s="70" t="s">
        <v>1128</v>
      </c>
      <c r="D1031" s="70" t="s">
        <v>16</v>
      </c>
      <c r="E1031" s="72" t="n">
        <v>2</v>
      </c>
      <c r="F1031" s="73" t="n">
        <v>0.49</v>
      </c>
      <c r="G1031" s="74" t="s">
        <v>1127</v>
      </c>
      <c r="I1031" s="3"/>
    </row>
    <row r="1032" customFormat="false" ht="12.75" hidden="false" customHeight="false" outlineLevel="0" collapsed="false">
      <c r="A1032" s="1" t="s">
        <v>1125</v>
      </c>
      <c r="C1032" s="70" t="s">
        <v>1129</v>
      </c>
      <c r="D1032" s="70" t="s">
        <v>49</v>
      </c>
      <c r="E1032" s="72" t="n">
        <v>2.1</v>
      </c>
      <c r="F1032" s="73" t="n">
        <v>0.48</v>
      </c>
      <c r="G1032" s="74" t="s">
        <v>1127</v>
      </c>
      <c r="I1032" s="3"/>
    </row>
    <row r="1033" customFormat="false" ht="12.75" hidden="false" customHeight="false" outlineLevel="0" collapsed="false">
      <c r="A1033" s="1" t="s">
        <v>1125</v>
      </c>
      <c r="C1033" s="70" t="s">
        <v>1130</v>
      </c>
      <c r="D1033" s="70" t="s">
        <v>22</v>
      </c>
      <c r="E1033" s="72" t="n">
        <v>2.3</v>
      </c>
      <c r="F1033" s="73" t="n">
        <v>0.5</v>
      </c>
      <c r="G1033" s="74" t="s">
        <v>1127</v>
      </c>
      <c r="I1033" s="3"/>
    </row>
    <row r="1034" customFormat="false" ht="12.75" hidden="false" customHeight="false" outlineLevel="0" collapsed="false">
      <c r="A1034" s="1" t="s">
        <v>1125</v>
      </c>
      <c r="C1034" s="70" t="s">
        <v>1131</v>
      </c>
      <c r="D1034" s="70"/>
      <c r="E1034" s="72" t="n">
        <v>2.3</v>
      </c>
      <c r="F1034" s="73" t="n">
        <v>0.14</v>
      </c>
      <c r="G1034" s="74" t="s">
        <v>1127</v>
      </c>
      <c r="I1034" s="3"/>
    </row>
    <row r="1035" customFormat="false" ht="12.75" hidden="false" customHeight="false" outlineLevel="0" collapsed="false">
      <c r="A1035" s="1" t="s">
        <v>1125</v>
      </c>
      <c r="C1035" s="70" t="s">
        <v>1132</v>
      </c>
      <c r="D1035" s="70" t="s">
        <v>49</v>
      </c>
      <c r="E1035" s="72" t="n">
        <v>2.3</v>
      </c>
      <c r="F1035" s="73" t="n">
        <v>0.21</v>
      </c>
      <c r="G1035" s="74" t="s">
        <v>1127</v>
      </c>
      <c r="I1035" s="3"/>
    </row>
    <row r="1036" customFormat="false" ht="12.75" hidden="false" customHeight="false" outlineLevel="0" collapsed="false">
      <c r="A1036" s="1" t="s">
        <v>1125</v>
      </c>
      <c r="C1036" s="70" t="s">
        <v>1133</v>
      </c>
      <c r="D1036" s="70" t="s">
        <v>20</v>
      </c>
      <c r="E1036" s="72" t="n">
        <v>2.4</v>
      </c>
      <c r="F1036" s="73" t="n">
        <v>0.12</v>
      </c>
      <c r="G1036" s="74" t="s">
        <v>1127</v>
      </c>
      <c r="I1036" s="3"/>
    </row>
    <row r="1037" customFormat="false" ht="12.75" hidden="false" customHeight="false" outlineLevel="0" collapsed="false">
      <c r="A1037" s="1" t="s">
        <v>1125</v>
      </c>
      <c r="C1037" s="70" t="s">
        <v>1134</v>
      </c>
      <c r="D1037" s="70" t="s">
        <v>24</v>
      </c>
      <c r="E1037" s="72" t="n">
        <v>2.4</v>
      </c>
      <c r="F1037" s="73" t="n">
        <v>0.12</v>
      </c>
      <c r="G1037" s="74" t="s">
        <v>1127</v>
      </c>
      <c r="I1037" s="3"/>
    </row>
    <row r="1038" customFormat="false" ht="12.75" hidden="false" customHeight="false" outlineLevel="0" collapsed="false">
      <c r="A1038" s="1" t="s">
        <v>1125</v>
      </c>
      <c r="C1038" s="70" t="s">
        <v>1135</v>
      </c>
      <c r="D1038" s="70" t="s">
        <v>22</v>
      </c>
      <c r="E1038" s="72" t="n">
        <v>2.5</v>
      </c>
      <c r="F1038" s="73" t="n">
        <v>0.13</v>
      </c>
      <c r="G1038" s="74" t="s">
        <v>1127</v>
      </c>
      <c r="I1038" s="3"/>
    </row>
    <row r="1039" customFormat="false" ht="12.75" hidden="false" customHeight="false" outlineLevel="0" collapsed="false">
      <c r="A1039" s="1" t="s">
        <v>1136</v>
      </c>
      <c r="C1039" s="70" t="s">
        <v>1137</v>
      </c>
      <c r="D1039" s="70" t="s">
        <v>13</v>
      </c>
      <c r="E1039" s="72" t="n">
        <v>1.6</v>
      </c>
      <c r="F1039" s="73" t="n">
        <v>0.75</v>
      </c>
      <c r="G1039" s="74" t="s">
        <v>1127</v>
      </c>
      <c r="I1039" s="3"/>
    </row>
    <row r="1040" customFormat="false" ht="12.75" hidden="false" customHeight="false" outlineLevel="0" collapsed="false">
      <c r="A1040" s="1" t="s">
        <v>1136</v>
      </c>
      <c r="C1040" s="70" t="s">
        <v>1138</v>
      </c>
      <c r="D1040" s="70" t="s">
        <v>13</v>
      </c>
      <c r="E1040" s="72" t="n">
        <v>1.9</v>
      </c>
      <c r="F1040" s="73" t="n">
        <v>0.33</v>
      </c>
      <c r="G1040" s="74" t="s">
        <v>1127</v>
      </c>
      <c r="I1040" s="3"/>
    </row>
    <row r="1041" customFormat="false" ht="12.75" hidden="false" customHeight="false" outlineLevel="0" collapsed="false">
      <c r="A1041" s="1" t="s">
        <v>1136</v>
      </c>
      <c r="C1041" s="70" t="s">
        <v>1139</v>
      </c>
      <c r="D1041" s="70" t="s">
        <v>13</v>
      </c>
      <c r="E1041" s="72" t="n">
        <v>2</v>
      </c>
      <c r="F1041" s="73" t="n">
        <v>0.24</v>
      </c>
      <c r="G1041" s="74" t="s">
        <v>1127</v>
      </c>
      <c r="I1041" s="3"/>
    </row>
    <row r="1042" customFormat="false" ht="12.75" hidden="false" customHeight="false" outlineLevel="0" collapsed="false">
      <c r="A1042" s="1" t="s">
        <v>1136</v>
      </c>
      <c r="C1042" s="70" t="s">
        <v>1140</v>
      </c>
      <c r="D1042" s="70" t="s">
        <v>647</v>
      </c>
      <c r="E1042" s="72" t="n">
        <v>2.3</v>
      </c>
      <c r="F1042" s="73" t="n">
        <v>0.64</v>
      </c>
      <c r="G1042" s="74" t="s">
        <v>1127</v>
      </c>
      <c r="I1042" s="3"/>
    </row>
    <row r="1043" customFormat="false" ht="12.75" hidden="false" customHeight="false" outlineLevel="0" collapsed="false">
      <c r="G1043" s="3"/>
    </row>
    <row r="1044" customFormat="false" ht="17.35" hidden="false" customHeight="false" outlineLevel="0" collapsed="false">
      <c r="C1044" s="15" t="s">
        <v>1141</v>
      </c>
      <c r="D1044" s="45" t="s">
        <v>1</v>
      </c>
    </row>
    <row r="1045" customFormat="false" ht="12.75" hidden="false" customHeight="false" outlineLevel="0" collapsed="false">
      <c r="A1045" s="1" t="s">
        <v>1142</v>
      </c>
      <c r="C1045" s="70" t="s">
        <v>1143</v>
      </c>
      <c r="D1045" s="70" t="s">
        <v>13</v>
      </c>
      <c r="E1045" s="72" t="n">
        <v>1.9</v>
      </c>
      <c r="F1045" s="73" t="n">
        <v>690</v>
      </c>
      <c r="G1045" s="74" t="s">
        <v>1127</v>
      </c>
    </row>
    <row r="1046" customFormat="false" ht="12.75" hidden="false" customHeight="false" outlineLevel="0" collapsed="false">
      <c r="A1046" s="1" t="s">
        <v>1142</v>
      </c>
      <c r="C1046" s="70" t="s">
        <v>1144</v>
      </c>
      <c r="D1046" s="70" t="s">
        <v>13</v>
      </c>
      <c r="E1046" s="72" t="n">
        <v>2.5</v>
      </c>
      <c r="F1046" s="73" t="n">
        <v>420</v>
      </c>
      <c r="G1046" s="74" t="s">
        <v>1127</v>
      </c>
    </row>
    <row r="1047" customFormat="false" ht="12.75" hidden="false" customHeight="false" outlineLevel="0" collapsed="false">
      <c r="A1047" s="1" t="s">
        <v>1142</v>
      </c>
      <c r="C1047" s="70" t="s">
        <v>1145</v>
      </c>
      <c r="D1047" s="70" t="s">
        <v>13</v>
      </c>
      <c r="E1047" s="72" t="n">
        <v>2.5</v>
      </c>
      <c r="F1047" s="73" t="n">
        <v>360</v>
      </c>
      <c r="G1047" s="74" t="s">
        <v>1127</v>
      </c>
    </row>
    <row r="1049" customFormat="false" ht="17.35" hidden="false" customHeight="false" outlineLevel="0" collapsed="false">
      <c r="C1049" s="15" t="s">
        <v>1146</v>
      </c>
      <c r="D1049" s="45" t="s">
        <v>1</v>
      </c>
    </row>
    <row r="1050" customFormat="false" ht="12.75" hidden="false" customHeight="false" outlineLevel="0" collapsed="false">
      <c r="A1050" s="1" t="s">
        <v>1147</v>
      </c>
      <c r="C1050" s="70" t="s">
        <v>1148</v>
      </c>
      <c r="D1050" s="70" t="s">
        <v>13</v>
      </c>
      <c r="E1050" s="72" t="n">
        <v>1.7</v>
      </c>
      <c r="F1050" s="73"/>
      <c r="G1050" s="74" t="s">
        <v>1127</v>
      </c>
    </row>
    <row r="1051" customFormat="false" ht="12.75" hidden="false" customHeight="false" outlineLevel="0" collapsed="false">
      <c r="A1051" s="1" t="s">
        <v>1147</v>
      </c>
      <c r="C1051" s="70" t="s">
        <v>1149</v>
      </c>
      <c r="D1051" s="70" t="s">
        <v>13</v>
      </c>
      <c r="E1051" s="72" t="n">
        <v>2.2</v>
      </c>
      <c r="F1051" s="73"/>
      <c r="G1051" s="74" t="s">
        <v>1127</v>
      </c>
    </row>
    <row r="1052" customFormat="false" ht="12.75" hidden="false" customHeight="false" outlineLevel="0" collapsed="false">
      <c r="A1052" s="1" t="s">
        <v>1147</v>
      </c>
      <c r="C1052" s="70" t="s">
        <v>1150</v>
      </c>
      <c r="D1052" s="70" t="s">
        <v>13</v>
      </c>
      <c r="E1052" s="72" t="n">
        <v>2.3</v>
      </c>
      <c r="F1052" s="73"/>
      <c r="G1052" s="74" t="s">
        <v>1127</v>
      </c>
    </row>
    <row r="1054" customFormat="false" ht="17.35" hidden="false" customHeight="false" outlineLevel="0" collapsed="false">
      <c r="C1054" s="15" t="s">
        <v>1151</v>
      </c>
      <c r="D1054" s="45" t="s">
        <v>1</v>
      </c>
    </row>
    <row r="1055" customFormat="false" ht="12.75" hidden="false" customHeight="false" outlineLevel="0" collapsed="false">
      <c r="A1055" s="1" t="s">
        <v>1152</v>
      </c>
      <c r="C1055" s="70" t="s">
        <v>1153</v>
      </c>
      <c r="D1055" s="70"/>
      <c r="E1055" s="72" t="n">
        <v>1.5</v>
      </c>
      <c r="F1055" s="73" t="n">
        <v>60</v>
      </c>
      <c r="G1055" s="74"/>
    </row>
    <row r="1056" customFormat="false" ht="12.75" hidden="false" customHeight="false" outlineLevel="0" collapsed="false">
      <c r="A1056" s="1" t="s">
        <v>1152</v>
      </c>
      <c r="C1056" s="70" t="s">
        <v>1154</v>
      </c>
      <c r="D1056" s="70"/>
      <c r="E1056" s="72" t="n">
        <v>1.8</v>
      </c>
      <c r="F1056" s="73" t="s">
        <v>602</v>
      </c>
      <c r="G1056" s="74"/>
    </row>
    <row r="1057" customFormat="false" ht="12.75" hidden="false" customHeight="false" outlineLevel="0" collapsed="false">
      <c r="A1057" s="1" t="s">
        <v>1152</v>
      </c>
      <c r="C1057" s="70" t="s">
        <v>1155</v>
      </c>
      <c r="D1057" s="70"/>
      <c r="E1057" s="72" t="n">
        <v>1.9</v>
      </c>
      <c r="F1057" s="73" t="n">
        <v>35</v>
      </c>
      <c r="G1057" s="74"/>
    </row>
    <row r="1058" customFormat="false" ht="12.75" hidden="false" customHeight="false" outlineLevel="0" collapsed="false">
      <c r="A1058" s="1" t="s">
        <v>1152</v>
      </c>
      <c r="C1058" s="70" t="s">
        <v>1156</v>
      </c>
      <c r="D1058" s="70"/>
      <c r="E1058" s="72" t="n">
        <v>2</v>
      </c>
      <c r="F1058" s="73" t="s">
        <v>602</v>
      </c>
      <c r="G1058" s="74"/>
    </row>
    <row r="1059" customFormat="false" ht="12.75" hidden="false" customHeight="false" outlineLevel="0" collapsed="false">
      <c r="A1059" s="1" t="s">
        <v>1152</v>
      </c>
      <c r="C1059" s="70" t="s">
        <v>1157</v>
      </c>
      <c r="D1059" s="70"/>
      <c r="E1059" s="72" t="n">
        <v>2</v>
      </c>
      <c r="F1059" s="73" t="n">
        <v>50</v>
      </c>
      <c r="G1059" s="74"/>
    </row>
    <row r="1060" customFormat="false" ht="12.75" hidden="false" customHeight="false" outlineLevel="0" collapsed="false">
      <c r="A1060" s="1" t="s">
        <v>1152</v>
      </c>
      <c r="C1060" s="70" t="s">
        <v>1158</v>
      </c>
      <c r="D1060" s="70"/>
      <c r="E1060" s="72" t="n">
        <v>2.1</v>
      </c>
      <c r="F1060" s="73" t="n">
        <v>50</v>
      </c>
      <c r="G1060" s="74"/>
    </row>
    <row r="1061" customFormat="false" ht="12.75" hidden="false" customHeight="false" outlineLevel="0" collapsed="false">
      <c r="A1061" s="1" t="s">
        <v>1152</v>
      </c>
      <c r="C1061" s="70" t="s">
        <v>1159</v>
      </c>
      <c r="D1061" s="70"/>
      <c r="E1061" s="72" t="n">
        <v>2.3</v>
      </c>
      <c r="F1061" s="73" t="s">
        <v>602</v>
      </c>
      <c r="G1061" s="74"/>
    </row>
    <row r="1062" customFormat="false" ht="12.75" hidden="false" customHeight="false" outlineLevel="0" collapsed="false">
      <c r="A1062" s="1" t="s">
        <v>1152</v>
      </c>
      <c r="C1062" s="70" t="s">
        <v>1160</v>
      </c>
      <c r="D1062" s="70"/>
      <c r="E1062" s="72" t="n">
        <v>2.4</v>
      </c>
      <c r="F1062" s="73" t="s">
        <v>1161</v>
      </c>
      <c r="G1062" s="74"/>
    </row>
    <row r="1063" customFormat="false" ht="12.75" hidden="false" customHeight="false" outlineLevel="0" collapsed="false">
      <c r="A1063" s="1" t="s">
        <v>1162</v>
      </c>
      <c r="C1063" s="70" t="s">
        <v>1153</v>
      </c>
      <c r="D1063" s="70"/>
      <c r="E1063" s="72" t="n">
        <v>1.8</v>
      </c>
      <c r="F1063" s="73" t="n">
        <v>60</v>
      </c>
      <c r="G1063" s="74"/>
    </row>
    <row r="1065" customFormat="false" ht="17.35" hidden="false" customHeight="false" outlineLevel="0" collapsed="false">
      <c r="C1065" s="15" t="s">
        <v>1163</v>
      </c>
      <c r="D1065" s="45" t="s">
        <v>1</v>
      </c>
      <c r="I1065" s="3"/>
    </row>
    <row r="1066" customFormat="false" ht="12.75" hidden="false" customHeight="false" outlineLevel="0" collapsed="false">
      <c r="A1066" s="1" t="s">
        <v>1164</v>
      </c>
      <c r="C1066" s="27" t="s">
        <v>1165</v>
      </c>
      <c r="D1066" s="27" t="s">
        <v>49</v>
      </c>
      <c r="E1066" s="28"/>
      <c r="F1066" s="29"/>
      <c r="G1066" s="27"/>
      <c r="H1066" s="30" t="s">
        <v>61</v>
      </c>
      <c r="I1066" s="31" t="n">
        <v>0.58</v>
      </c>
      <c r="J1066" s="30" t="s">
        <v>1127</v>
      </c>
    </row>
    <row r="1067" customFormat="false" ht="12.75" hidden="false" customHeight="false" outlineLevel="0" collapsed="false">
      <c r="A1067" s="1" t="s">
        <v>1164</v>
      </c>
      <c r="C1067" s="27" t="s">
        <v>1166</v>
      </c>
      <c r="D1067" s="27" t="s">
        <v>390</v>
      </c>
      <c r="E1067" s="28"/>
      <c r="F1067" s="29"/>
      <c r="G1067" s="27"/>
      <c r="H1067" s="30" t="s">
        <v>61</v>
      </c>
      <c r="I1067" s="31" t="n">
        <v>0.59</v>
      </c>
      <c r="J1067" s="30" t="s">
        <v>1127</v>
      </c>
    </row>
    <row r="1068" customFormat="false" ht="12.75" hidden="false" customHeight="false" outlineLevel="0" collapsed="false">
      <c r="A1068" s="1" t="s">
        <v>1164</v>
      </c>
      <c r="C1068" s="27" t="s">
        <v>1167</v>
      </c>
      <c r="D1068" s="27" t="s">
        <v>16</v>
      </c>
      <c r="E1068" s="28"/>
      <c r="F1068" s="29"/>
      <c r="G1068" s="27"/>
      <c r="H1068" s="30" t="s">
        <v>61</v>
      </c>
      <c r="I1068" s="31" t="n">
        <v>0.59</v>
      </c>
      <c r="J1068" s="30" t="s">
        <v>1127</v>
      </c>
    </row>
    <row r="1069" customFormat="false" ht="12.75" hidden="false" customHeight="false" outlineLevel="0" collapsed="false">
      <c r="A1069" s="1" t="s">
        <v>1164</v>
      </c>
      <c r="C1069" s="27" t="s">
        <v>1168</v>
      </c>
      <c r="D1069" s="27" t="s">
        <v>70</v>
      </c>
      <c r="E1069" s="28"/>
      <c r="F1069" s="29"/>
      <c r="G1069" s="27"/>
      <c r="H1069" s="30" t="s">
        <v>61</v>
      </c>
      <c r="I1069" s="31" t="n">
        <v>0.59</v>
      </c>
      <c r="J1069" s="30" t="s">
        <v>1127</v>
      </c>
    </row>
    <row r="1070" customFormat="false" ht="12.75" hidden="false" customHeight="false" outlineLevel="0" collapsed="false">
      <c r="A1070" s="1" t="s">
        <v>1164</v>
      </c>
      <c r="C1070" s="27" t="s">
        <v>1169</v>
      </c>
      <c r="D1070" s="27" t="s">
        <v>26</v>
      </c>
      <c r="E1070" s="28"/>
      <c r="F1070" s="29"/>
      <c r="G1070" s="27"/>
      <c r="H1070" s="30" t="s">
        <v>61</v>
      </c>
      <c r="I1070" s="31" t="n">
        <v>0.58</v>
      </c>
      <c r="J1070" s="30" t="s">
        <v>1127</v>
      </c>
    </row>
    <row r="1071" customFormat="false" ht="12.75" hidden="false" customHeight="false" outlineLevel="0" collapsed="false">
      <c r="A1071" s="1" t="s">
        <v>1164</v>
      </c>
      <c r="C1071" s="27" t="s">
        <v>1170</v>
      </c>
      <c r="D1071" s="27" t="s">
        <v>16</v>
      </c>
      <c r="E1071" s="28"/>
      <c r="F1071" s="29"/>
      <c r="G1071" s="27"/>
      <c r="H1071" s="30" t="s">
        <v>168</v>
      </c>
      <c r="I1071" s="31" t="n">
        <v>0.79</v>
      </c>
      <c r="J1071" s="30" t="s">
        <v>1127</v>
      </c>
    </row>
    <row r="1072" customFormat="false" ht="12.75" hidden="false" customHeight="false" outlineLevel="0" collapsed="false">
      <c r="A1072" s="1" t="s">
        <v>1164</v>
      </c>
      <c r="C1072" s="27" t="s">
        <v>1171</v>
      </c>
      <c r="D1072" s="27" t="s">
        <v>24</v>
      </c>
      <c r="E1072" s="28"/>
      <c r="F1072" s="29"/>
      <c r="G1072" s="27"/>
      <c r="H1072" s="30" t="s">
        <v>168</v>
      </c>
      <c r="I1072" s="31" t="n">
        <v>0.58</v>
      </c>
      <c r="J1072" s="30" t="s">
        <v>1127</v>
      </c>
    </row>
    <row r="1073" customFormat="false" ht="12.75" hidden="false" customHeight="false" outlineLevel="0" collapsed="false">
      <c r="A1073" s="1" t="s">
        <v>1164</v>
      </c>
      <c r="C1073" s="27" t="s">
        <v>1172</v>
      </c>
      <c r="D1073" s="27" t="s">
        <v>13</v>
      </c>
      <c r="E1073" s="28"/>
      <c r="F1073" s="29"/>
      <c r="G1073" s="27"/>
      <c r="H1073" s="30" t="s">
        <v>168</v>
      </c>
      <c r="I1073" s="31" t="n">
        <v>0.6</v>
      </c>
      <c r="J1073" s="30" t="s">
        <v>1127</v>
      </c>
    </row>
    <row r="1074" customFormat="false" ht="12.75" hidden="false" customHeight="false" outlineLevel="0" collapsed="false">
      <c r="A1074" s="1" t="s">
        <v>1164</v>
      </c>
      <c r="C1074" s="27" t="s">
        <v>1173</v>
      </c>
      <c r="D1074" s="27" t="s">
        <v>20</v>
      </c>
      <c r="E1074" s="28"/>
      <c r="F1074" s="29"/>
      <c r="G1074" s="27"/>
      <c r="H1074" s="30" t="s">
        <v>168</v>
      </c>
      <c r="I1074" s="31" t="n">
        <v>0.58</v>
      </c>
      <c r="J1074" s="30" t="s">
        <v>1127</v>
      </c>
    </row>
    <row r="1075" customFormat="false" ht="12.75" hidden="false" customHeight="false" outlineLevel="0" collapsed="false">
      <c r="A1075" s="1" t="s">
        <v>1164</v>
      </c>
      <c r="C1075" s="27" t="s">
        <v>1174</v>
      </c>
      <c r="D1075" s="27" t="s">
        <v>13</v>
      </c>
      <c r="E1075" s="28"/>
      <c r="F1075" s="29"/>
      <c r="G1075" s="27"/>
      <c r="H1075" s="30" t="s">
        <v>168</v>
      </c>
      <c r="I1075" s="31" t="n">
        <v>1.79</v>
      </c>
      <c r="J1075" s="30" t="s">
        <v>1127</v>
      </c>
    </row>
    <row r="1076" customFormat="false" ht="12.75" hidden="false" customHeight="false" outlineLevel="0" collapsed="false">
      <c r="A1076" s="1" t="s">
        <v>1164</v>
      </c>
      <c r="C1076" s="27" t="s">
        <v>1175</v>
      </c>
      <c r="D1076" s="27" t="s">
        <v>51</v>
      </c>
      <c r="E1076" s="28"/>
      <c r="F1076" s="29"/>
      <c r="G1076" s="27"/>
      <c r="H1076" s="30" t="s">
        <v>168</v>
      </c>
      <c r="I1076" s="31" t="n">
        <v>0.58</v>
      </c>
      <c r="J1076" s="30" t="s">
        <v>1127</v>
      </c>
    </row>
    <row r="1077" customFormat="false" ht="12.75" hidden="false" customHeight="false" outlineLevel="0" collapsed="false">
      <c r="A1077" s="1" t="s">
        <v>1164</v>
      </c>
      <c r="C1077" s="27" t="s">
        <v>1176</v>
      </c>
      <c r="D1077" s="27" t="s">
        <v>13</v>
      </c>
      <c r="E1077" s="28"/>
      <c r="F1077" s="29"/>
      <c r="G1077" s="27"/>
      <c r="H1077" s="30" t="s">
        <v>168</v>
      </c>
      <c r="I1077" s="31" t="n">
        <v>2.69</v>
      </c>
      <c r="J1077" s="30" t="s">
        <v>1127</v>
      </c>
    </row>
    <row r="1078" customFormat="false" ht="12.75" hidden="false" customHeight="false" outlineLevel="0" collapsed="false">
      <c r="I1078" s="3"/>
    </row>
    <row r="1079" customFormat="false" ht="17.35" hidden="false" customHeight="false" outlineLevel="0" collapsed="false">
      <c r="C1079" s="52" t="s">
        <v>1177</v>
      </c>
      <c r="D1079" s="11" t="s">
        <v>1</v>
      </c>
      <c r="I1079" s="3"/>
    </row>
    <row r="1080" customFormat="false" ht="12.75" hidden="false" customHeight="false" outlineLevel="0" collapsed="false">
      <c r="A1080" s="1" t="s">
        <v>1178</v>
      </c>
      <c r="C1080" s="27" t="s">
        <v>1179</v>
      </c>
      <c r="D1080" s="27" t="s">
        <v>13</v>
      </c>
      <c r="E1080" s="27"/>
      <c r="F1080" s="31"/>
      <c r="G1080" s="27"/>
      <c r="H1080" s="30" t="s">
        <v>61</v>
      </c>
      <c r="I1080" s="31" t="n">
        <v>10.49</v>
      </c>
      <c r="J1080" s="30" t="s">
        <v>1127</v>
      </c>
    </row>
    <row r="1081" customFormat="false" ht="12.75" hidden="false" customHeight="false" outlineLevel="0" collapsed="false">
      <c r="A1081" s="1" t="s">
        <v>1178</v>
      </c>
      <c r="C1081" s="27" t="s">
        <v>1180</v>
      </c>
      <c r="D1081" s="27" t="s">
        <v>79</v>
      </c>
      <c r="E1081" s="27"/>
      <c r="F1081" s="31"/>
      <c r="G1081" s="27"/>
      <c r="H1081" s="30" t="s">
        <v>61</v>
      </c>
      <c r="I1081" s="31" t="n">
        <v>1.99</v>
      </c>
      <c r="J1081" s="30" t="s">
        <v>1127</v>
      </c>
    </row>
    <row r="1082" customFormat="false" ht="12.75" hidden="false" customHeight="false" outlineLevel="0" collapsed="false">
      <c r="A1082" s="1" t="s">
        <v>1178</v>
      </c>
      <c r="C1082" s="27" t="s">
        <v>1181</v>
      </c>
      <c r="D1082" s="27" t="s">
        <v>88</v>
      </c>
      <c r="E1082" s="27"/>
      <c r="F1082" s="31"/>
      <c r="G1082" s="27"/>
      <c r="H1082" s="30" t="s">
        <v>168</v>
      </c>
      <c r="I1082" s="31" t="n">
        <v>1.95</v>
      </c>
      <c r="J1082" s="30" t="s">
        <v>1127</v>
      </c>
    </row>
    <row r="1083" customFormat="false" ht="12.75" hidden="false" customHeight="false" outlineLevel="0" collapsed="false">
      <c r="A1083" s="1" t="s">
        <v>1182</v>
      </c>
      <c r="C1083" s="27" t="s">
        <v>1183</v>
      </c>
      <c r="D1083" s="27" t="s">
        <v>79</v>
      </c>
      <c r="E1083" s="27"/>
      <c r="F1083" s="31"/>
      <c r="G1083" s="27"/>
      <c r="H1083" s="30" t="s">
        <v>61</v>
      </c>
      <c r="I1083" s="31" t="n">
        <v>3.29</v>
      </c>
      <c r="J1083" s="30" t="s">
        <v>1127</v>
      </c>
    </row>
    <row r="1084" customFormat="false" ht="12.75" hidden="false" customHeight="false" outlineLevel="0" collapsed="false">
      <c r="A1084" s="1" t="s">
        <v>1182</v>
      </c>
      <c r="C1084" s="27" t="s">
        <v>1184</v>
      </c>
      <c r="D1084" s="27" t="s">
        <v>88</v>
      </c>
      <c r="E1084" s="27"/>
      <c r="F1084" s="31"/>
      <c r="G1084" s="27"/>
      <c r="H1084" s="30" t="s">
        <v>61</v>
      </c>
      <c r="I1084" s="31" t="n">
        <v>2.95</v>
      </c>
      <c r="J1084" s="30" t="s">
        <v>1127</v>
      </c>
    </row>
    <row r="1085" customFormat="false" ht="12.75" hidden="false" customHeight="false" outlineLevel="0" collapsed="false">
      <c r="A1085" s="1" t="s">
        <v>1182</v>
      </c>
      <c r="C1085" s="27" t="s">
        <v>1185</v>
      </c>
      <c r="D1085" s="27" t="s">
        <v>13</v>
      </c>
      <c r="E1085" s="27"/>
      <c r="F1085" s="31"/>
      <c r="G1085" s="27"/>
      <c r="H1085" s="30" t="s">
        <v>61</v>
      </c>
      <c r="I1085" s="31" t="n">
        <v>3.99</v>
      </c>
      <c r="J1085" s="30" t="s">
        <v>1127</v>
      </c>
    </row>
    <row r="1086" customFormat="false" ht="12.75" hidden="false" customHeight="false" outlineLevel="0" collapsed="false">
      <c r="A1086" s="1" t="s">
        <v>1182</v>
      </c>
      <c r="C1086" s="27" t="s">
        <v>1186</v>
      </c>
      <c r="D1086" s="27" t="s">
        <v>49</v>
      </c>
      <c r="E1086" s="27"/>
      <c r="F1086" s="31"/>
      <c r="G1086" s="27"/>
      <c r="H1086" s="30" t="s">
        <v>61</v>
      </c>
      <c r="I1086" s="31" t="n">
        <v>2.85</v>
      </c>
      <c r="J1086" s="30" t="s">
        <v>1127</v>
      </c>
    </row>
    <row r="1087" customFormat="false" ht="12.75" hidden="false" customHeight="false" outlineLevel="0" collapsed="false">
      <c r="A1087" s="1" t="s">
        <v>1182</v>
      </c>
      <c r="C1087" s="27" t="s">
        <v>1187</v>
      </c>
      <c r="D1087" s="27" t="s">
        <v>13</v>
      </c>
      <c r="E1087" s="27"/>
      <c r="F1087" s="31"/>
      <c r="G1087" s="27"/>
      <c r="H1087" s="30" t="s">
        <v>61</v>
      </c>
      <c r="I1087" s="31" t="n">
        <v>7.99</v>
      </c>
      <c r="J1087" s="30" t="s">
        <v>1127</v>
      </c>
    </row>
    <row r="1088" customFormat="false" ht="12.75" hidden="false" customHeight="false" outlineLevel="0" collapsed="false">
      <c r="A1088" s="1" t="s">
        <v>1182</v>
      </c>
      <c r="C1088" s="27" t="s">
        <v>1188</v>
      </c>
      <c r="D1088" s="27" t="s">
        <v>13</v>
      </c>
      <c r="E1088" s="27"/>
      <c r="F1088" s="31"/>
      <c r="G1088" s="27"/>
      <c r="H1088" s="30" t="s">
        <v>61</v>
      </c>
      <c r="I1088" s="31" t="n">
        <v>21.65</v>
      </c>
      <c r="J1088" s="30" t="s">
        <v>1127</v>
      </c>
    </row>
    <row r="1089" customFormat="false" ht="12.75" hidden="false" customHeight="false" outlineLevel="0" collapsed="false">
      <c r="A1089" s="1" t="s">
        <v>1182</v>
      </c>
      <c r="C1089" s="27" t="s">
        <v>1189</v>
      </c>
      <c r="D1089" s="27" t="s">
        <v>13</v>
      </c>
      <c r="E1089" s="27"/>
      <c r="F1089" s="31"/>
      <c r="G1089" s="27"/>
      <c r="H1089" s="30" t="s">
        <v>61</v>
      </c>
      <c r="I1089" s="31" t="n">
        <v>18.9</v>
      </c>
      <c r="J1089" s="30" t="s">
        <v>1127</v>
      </c>
    </row>
    <row r="1090" customFormat="false" ht="12.75" hidden="false" customHeight="false" outlineLevel="0" collapsed="false">
      <c r="A1090" s="1" t="s">
        <v>1182</v>
      </c>
      <c r="C1090" s="27" t="s">
        <v>1190</v>
      </c>
      <c r="D1090" s="27" t="s">
        <v>13</v>
      </c>
      <c r="E1090" s="27"/>
      <c r="F1090" s="31"/>
      <c r="G1090" s="27"/>
      <c r="H1090" s="30" t="s">
        <v>61</v>
      </c>
      <c r="I1090" s="31" t="n">
        <v>7.8</v>
      </c>
      <c r="J1090" s="30" t="s">
        <v>1127</v>
      </c>
    </row>
    <row r="1091" customFormat="false" ht="12.75" hidden="false" customHeight="false" outlineLevel="0" collapsed="false">
      <c r="A1091" s="1" t="s">
        <v>1182</v>
      </c>
      <c r="C1091" s="27" t="s">
        <v>1191</v>
      </c>
      <c r="D1091" s="27" t="s">
        <v>13</v>
      </c>
      <c r="E1091" s="27"/>
      <c r="F1091" s="31"/>
      <c r="G1091" s="27"/>
      <c r="H1091" s="30" t="s">
        <v>61</v>
      </c>
      <c r="I1091" s="31" t="n">
        <v>10.99</v>
      </c>
      <c r="J1091" s="30" t="s">
        <v>1127</v>
      </c>
    </row>
    <row r="1092" customFormat="false" ht="12.75" hidden="false" customHeight="false" outlineLevel="0" collapsed="false">
      <c r="A1092" s="1" t="s">
        <v>1182</v>
      </c>
      <c r="C1092" s="27" t="s">
        <v>1192</v>
      </c>
      <c r="D1092" s="27" t="s">
        <v>193</v>
      </c>
      <c r="E1092" s="27"/>
      <c r="F1092" s="31"/>
      <c r="G1092" s="27"/>
      <c r="H1092" s="30" t="s">
        <v>61</v>
      </c>
      <c r="I1092" s="31" t="n">
        <v>3.29</v>
      </c>
      <c r="J1092" s="30" t="s">
        <v>1127</v>
      </c>
    </row>
    <row r="1093" customFormat="false" ht="12.75" hidden="false" customHeight="false" outlineLevel="0" collapsed="false">
      <c r="A1093" s="1" t="s">
        <v>1182</v>
      </c>
      <c r="C1093" s="27" t="s">
        <v>1193</v>
      </c>
      <c r="D1093" s="27" t="s">
        <v>13</v>
      </c>
      <c r="E1093" s="27"/>
      <c r="F1093" s="31"/>
      <c r="G1093" s="27"/>
      <c r="H1093" s="30" t="s">
        <v>61</v>
      </c>
      <c r="I1093" s="31" t="n">
        <v>23.25</v>
      </c>
      <c r="J1093" s="30" t="s">
        <v>1127</v>
      </c>
    </row>
    <row r="1094" customFormat="false" ht="17.35" hidden="false" customHeight="false" outlineLevel="0" collapsed="false">
      <c r="C1094" s="52"/>
      <c r="D1094" s="11"/>
      <c r="E1094" s="1"/>
      <c r="G1094" s="1"/>
      <c r="H1094" s="1"/>
      <c r="I1094" s="59"/>
      <c r="J1094" s="1"/>
    </row>
    <row r="1095" customFormat="false" ht="30.1" hidden="false" customHeight="false" outlineLevel="0" collapsed="false">
      <c r="C1095" s="52" t="s">
        <v>1194</v>
      </c>
      <c r="D1095" s="11" t="s">
        <v>1</v>
      </c>
      <c r="E1095" s="1"/>
      <c r="G1095" s="1"/>
      <c r="H1095" s="1"/>
      <c r="I1095" s="59"/>
      <c r="J1095" s="1"/>
    </row>
    <row r="1096" customFormat="false" ht="12.75" hidden="false" customHeight="false" outlineLevel="0" collapsed="false">
      <c r="A1096" s="1" t="s">
        <v>414</v>
      </c>
      <c r="C1096" s="27" t="s">
        <v>415</v>
      </c>
      <c r="D1096" s="27" t="s">
        <v>13</v>
      </c>
      <c r="E1096" s="27"/>
      <c r="F1096" s="31"/>
      <c r="G1096" s="27"/>
      <c r="H1096" s="30" t="s">
        <v>61</v>
      </c>
      <c r="I1096" s="31" t="n">
        <f aca="false">8.99/0.5</f>
        <v>17.98</v>
      </c>
      <c r="J1096" s="30" t="s">
        <v>169</v>
      </c>
    </row>
    <row r="1097" customFormat="false" ht="12.75" hidden="false" customHeight="false" outlineLevel="0" collapsed="false">
      <c r="A1097" s="1" t="s">
        <v>414</v>
      </c>
      <c r="C1097" s="27" t="s">
        <v>416</v>
      </c>
      <c r="D1097" s="27" t="s">
        <v>88</v>
      </c>
      <c r="E1097" s="27"/>
      <c r="F1097" s="31"/>
      <c r="G1097" s="27"/>
      <c r="H1097" s="30" t="s">
        <v>168</v>
      </c>
      <c r="I1097" s="31" t="n">
        <f aca="false">1.95/0.5</f>
        <v>3.9</v>
      </c>
      <c r="J1097" s="30" t="s">
        <v>169</v>
      </c>
    </row>
    <row r="1098" customFormat="false" ht="12.75" hidden="false" customHeight="false" outlineLevel="0" collapsed="false">
      <c r="A1098" s="1" t="s">
        <v>414</v>
      </c>
      <c r="C1098" s="27" t="s">
        <v>417</v>
      </c>
      <c r="D1098" s="27" t="s">
        <v>193</v>
      </c>
      <c r="E1098" s="27"/>
      <c r="F1098" s="31"/>
      <c r="G1098" s="27"/>
      <c r="H1098" s="30" t="s">
        <v>168</v>
      </c>
      <c r="I1098" s="31" t="n">
        <f aca="false">2.15/0.5</f>
        <v>4.3</v>
      </c>
      <c r="J1098" s="30" t="s">
        <v>169</v>
      </c>
    </row>
    <row r="1099" customFormat="false" ht="12.75" hidden="false" customHeight="false" outlineLevel="0" collapsed="false">
      <c r="A1099" s="1" t="s">
        <v>414</v>
      </c>
      <c r="C1099" s="27" t="s">
        <v>418</v>
      </c>
      <c r="D1099" s="27" t="s">
        <v>79</v>
      </c>
      <c r="E1099" s="27"/>
      <c r="F1099" s="31"/>
      <c r="G1099" s="27"/>
      <c r="H1099" s="30" t="s">
        <v>168</v>
      </c>
      <c r="I1099" s="31" t="n">
        <f aca="false">1.99/0.5</f>
        <v>3.98</v>
      </c>
      <c r="J1099" s="30" t="s">
        <v>169</v>
      </c>
    </row>
    <row r="1100" customFormat="false" ht="12.75" hidden="false" customHeight="false" outlineLevel="0" collapsed="false">
      <c r="A1100" s="1" t="s">
        <v>414</v>
      </c>
      <c r="C1100" s="27" t="s">
        <v>419</v>
      </c>
      <c r="D1100" s="27" t="s">
        <v>13</v>
      </c>
      <c r="E1100" s="27"/>
      <c r="F1100" s="31"/>
      <c r="G1100" s="27"/>
      <c r="H1100" s="30" t="s">
        <v>168</v>
      </c>
      <c r="I1100" s="31" t="n">
        <f aca="false">7.49/0.5</f>
        <v>14.98</v>
      </c>
      <c r="J1100" s="30" t="s">
        <v>169</v>
      </c>
    </row>
    <row r="1101" customFormat="false" ht="12.75" hidden="false" customHeight="false" outlineLevel="0" collapsed="false">
      <c r="A1101" s="1" t="s">
        <v>1195</v>
      </c>
      <c r="C1101" s="19" t="s">
        <v>1196</v>
      </c>
      <c r="D1101" s="19" t="s">
        <v>13</v>
      </c>
      <c r="E1101" s="20" t="n">
        <v>1.9</v>
      </c>
      <c r="F1101" s="21" t="n">
        <v>12</v>
      </c>
      <c r="G1101" s="24" t="s">
        <v>230</v>
      </c>
      <c r="I1101" s="3"/>
    </row>
    <row r="1102" customFormat="false" ht="12.75" hidden="false" customHeight="false" outlineLevel="0" collapsed="false">
      <c r="A1102" s="1" t="s">
        <v>1195</v>
      </c>
      <c r="C1102" s="19" t="s">
        <v>1197</v>
      </c>
      <c r="D1102" s="19" t="s">
        <v>13</v>
      </c>
      <c r="E1102" s="20" t="n">
        <v>2</v>
      </c>
      <c r="F1102" s="21" t="n">
        <v>11.7</v>
      </c>
      <c r="G1102" s="24" t="s">
        <v>230</v>
      </c>
      <c r="I1102" s="3"/>
    </row>
    <row r="1103" customFormat="false" ht="12.75" hidden="false" customHeight="false" outlineLevel="0" collapsed="false">
      <c r="A1103" s="1" t="s">
        <v>1195</v>
      </c>
      <c r="C1103" s="19" t="s">
        <v>1198</v>
      </c>
      <c r="D1103" s="19" t="s">
        <v>88</v>
      </c>
      <c r="E1103" s="20" t="n">
        <v>2</v>
      </c>
      <c r="F1103" s="21" t="n">
        <v>5.7</v>
      </c>
      <c r="G1103" s="24" t="s">
        <v>230</v>
      </c>
      <c r="I1103" s="3"/>
    </row>
    <row r="1104" customFormat="false" ht="12.75" hidden="false" customHeight="false" outlineLevel="0" collapsed="false">
      <c r="A1104" s="1" t="s">
        <v>1195</v>
      </c>
      <c r="C1104" s="19" t="s">
        <v>1199</v>
      </c>
      <c r="D1104" s="19" t="s">
        <v>79</v>
      </c>
      <c r="E1104" s="20" t="n">
        <v>2</v>
      </c>
      <c r="F1104" s="21" t="n">
        <v>3.3</v>
      </c>
      <c r="G1104" s="24" t="s">
        <v>230</v>
      </c>
      <c r="I1104" s="3"/>
    </row>
    <row r="1105" customFormat="false" ht="12.75" hidden="false" customHeight="false" outlineLevel="0" collapsed="false">
      <c r="A1105" s="1" t="s">
        <v>1195</v>
      </c>
      <c r="C1105" s="19" t="s">
        <v>1200</v>
      </c>
      <c r="D1105" s="19" t="s">
        <v>13</v>
      </c>
      <c r="E1105" s="20" t="n">
        <v>2.1</v>
      </c>
      <c r="F1105" s="21" t="n">
        <v>12.5</v>
      </c>
      <c r="G1105" s="24" t="s">
        <v>230</v>
      </c>
      <c r="I1105" s="3"/>
    </row>
    <row r="1106" customFormat="false" ht="12.75" hidden="false" customHeight="false" outlineLevel="0" collapsed="false">
      <c r="A1106" s="1" t="s">
        <v>1195</v>
      </c>
      <c r="C1106" s="19" t="s">
        <v>1201</v>
      </c>
      <c r="D1106" s="19" t="s">
        <v>13</v>
      </c>
      <c r="E1106" s="20" t="n">
        <v>2.1</v>
      </c>
      <c r="F1106" s="21" t="n">
        <v>8.45</v>
      </c>
      <c r="G1106" s="24" t="s">
        <v>230</v>
      </c>
      <c r="I1106" s="3"/>
    </row>
    <row r="1107" customFormat="false" ht="12.75" hidden="false" customHeight="false" outlineLevel="0" collapsed="false">
      <c r="A1107" s="1" t="s">
        <v>1195</v>
      </c>
      <c r="C1107" s="19" t="s">
        <v>1202</v>
      </c>
      <c r="D1107" s="19" t="s">
        <v>13</v>
      </c>
      <c r="E1107" s="20" t="n">
        <v>2.2</v>
      </c>
      <c r="F1107" s="21" t="n">
        <v>8</v>
      </c>
      <c r="G1107" s="24" t="s">
        <v>230</v>
      </c>
      <c r="I1107" s="3"/>
    </row>
    <row r="1108" customFormat="false" ht="12.75" hidden="false" customHeight="false" outlineLevel="0" collapsed="false">
      <c r="A1108" s="1" t="s">
        <v>1195</v>
      </c>
      <c r="C1108" s="19" t="s">
        <v>1203</v>
      </c>
      <c r="D1108" s="19" t="s">
        <v>13</v>
      </c>
      <c r="E1108" s="20" t="n">
        <v>2.5</v>
      </c>
      <c r="F1108" s="21" t="n">
        <v>12</v>
      </c>
      <c r="G1108" s="24" t="s">
        <v>230</v>
      </c>
      <c r="I1108" s="3"/>
    </row>
    <row r="1109" customFormat="false" ht="12.75" hidden="false" customHeight="false" outlineLevel="0" collapsed="false">
      <c r="A1109" s="1" t="s">
        <v>1204</v>
      </c>
      <c r="C1109" s="19" t="s">
        <v>1205</v>
      </c>
      <c r="D1109" s="19" t="s">
        <v>88</v>
      </c>
      <c r="E1109" s="20" t="n">
        <v>1</v>
      </c>
      <c r="F1109" s="21" t="n">
        <v>3.9</v>
      </c>
      <c r="G1109" s="24" t="s">
        <v>1206</v>
      </c>
      <c r="I1109" s="3"/>
    </row>
    <row r="1110" customFormat="false" ht="12.75" hidden="false" customHeight="false" outlineLevel="0" collapsed="false">
      <c r="A1110" s="1" t="s">
        <v>1204</v>
      </c>
      <c r="C1110" s="19" t="s">
        <v>1207</v>
      </c>
      <c r="D1110" s="19" t="s">
        <v>13</v>
      </c>
      <c r="E1110" s="20" t="n">
        <v>1</v>
      </c>
      <c r="F1110" s="21" t="n">
        <v>8</v>
      </c>
      <c r="G1110" s="24" t="s">
        <v>1206</v>
      </c>
      <c r="I1110" s="3"/>
    </row>
    <row r="1111" customFormat="false" ht="12.75" hidden="false" customHeight="false" outlineLevel="0" collapsed="false">
      <c r="A1111" s="1" t="s">
        <v>1204</v>
      </c>
      <c r="C1111" s="19" t="s">
        <v>1208</v>
      </c>
      <c r="D1111" s="19" t="s">
        <v>13</v>
      </c>
      <c r="E1111" s="20" t="n">
        <v>1</v>
      </c>
      <c r="F1111" s="21" t="n">
        <v>36</v>
      </c>
      <c r="G1111" s="24" t="s">
        <v>1206</v>
      </c>
      <c r="I1111" s="3"/>
    </row>
    <row r="1112" customFormat="false" ht="12.75" hidden="false" customHeight="false" outlineLevel="0" collapsed="false">
      <c r="A1112" s="1" t="s">
        <v>1204</v>
      </c>
      <c r="C1112" s="19" t="s">
        <v>1209</v>
      </c>
      <c r="D1112" s="19" t="s">
        <v>13</v>
      </c>
      <c r="E1112" s="20" t="n">
        <v>1</v>
      </c>
      <c r="F1112" s="21" t="n">
        <v>32</v>
      </c>
      <c r="G1112" s="24" t="s">
        <v>1206</v>
      </c>
      <c r="I1112" s="3"/>
    </row>
    <row r="1114" customFormat="false" ht="17.35" hidden="false" customHeight="false" outlineLevel="0" collapsed="false">
      <c r="C1114" s="15" t="s">
        <v>1210</v>
      </c>
      <c r="D1114" s="45" t="s">
        <v>1</v>
      </c>
      <c r="I1114" s="3"/>
    </row>
    <row r="1115" customFormat="false" ht="12.75" hidden="false" customHeight="false" outlineLevel="0" collapsed="false">
      <c r="A1115" s="1" t="s">
        <v>1211</v>
      </c>
      <c r="C1115" s="27" t="s">
        <v>1212</v>
      </c>
      <c r="D1115" s="27" t="s">
        <v>13</v>
      </c>
      <c r="E1115" s="28"/>
      <c r="F1115" s="29"/>
      <c r="G1115" s="27"/>
      <c r="H1115" s="30" t="s">
        <v>168</v>
      </c>
      <c r="I1115" s="31" t="n">
        <v>5</v>
      </c>
      <c r="J1115" s="30" t="s">
        <v>1206</v>
      </c>
    </row>
    <row r="1116" customFormat="false" ht="12.75" hidden="false" customHeight="false" outlineLevel="0" collapsed="false">
      <c r="A1116" s="1" t="s">
        <v>1211</v>
      </c>
      <c r="C1116" s="27" t="s">
        <v>1213</v>
      </c>
      <c r="D1116" s="27" t="s">
        <v>13</v>
      </c>
      <c r="E1116" s="28"/>
      <c r="F1116" s="29"/>
      <c r="G1116" s="27"/>
      <c r="H1116" s="30" t="s">
        <v>168</v>
      </c>
      <c r="I1116" s="31" t="n">
        <v>3.32</v>
      </c>
      <c r="J1116" s="30" t="s">
        <v>1206</v>
      </c>
    </row>
    <row r="1117" customFormat="false" ht="12.75" hidden="false" customHeight="false" outlineLevel="0" collapsed="false">
      <c r="A1117" s="1" t="s">
        <v>1211</v>
      </c>
      <c r="C1117" s="27" t="s">
        <v>1214</v>
      </c>
      <c r="D1117" s="27" t="s">
        <v>13</v>
      </c>
      <c r="E1117" s="28"/>
      <c r="F1117" s="29"/>
      <c r="G1117" s="27"/>
      <c r="H1117" s="30" t="s">
        <v>168</v>
      </c>
      <c r="I1117" s="31" t="n">
        <v>30.1</v>
      </c>
      <c r="J1117" s="30" t="s">
        <v>1206</v>
      </c>
    </row>
    <row r="1118" customFormat="false" ht="12.75" hidden="false" customHeight="false" outlineLevel="0" collapsed="false">
      <c r="A1118" s="1" t="s">
        <v>1211</v>
      </c>
      <c r="C1118" s="27" t="s">
        <v>1215</v>
      </c>
      <c r="D1118" s="27" t="s">
        <v>53</v>
      </c>
      <c r="E1118" s="28"/>
      <c r="F1118" s="29"/>
      <c r="G1118" s="27"/>
      <c r="H1118" s="30" t="s">
        <v>168</v>
      </c>
      <c r="I1118" s="31" t="n">
        <v>2.21</v>
      </c>
      <c r="J1118" s="30" t="s">
        <v>1206</v>
      </c>
      <c r="K1118" s="18"/>
      <c r="M1118" s="18"/>
      <c r="N1118" s="18"/>
      <c r="O1118" s="18"/>
      <c r="P1118" s="18"/>
      <c r="Q1118" s="18"/>
      <c r="R1118" s="18"/>
      <c r="S1118" s="18"/>
      <c r="T1118" s="18"/>
      <c r="U1118" s="18"/>
      <c r="V1118" s="18"/>
      <c r="W1118" s="18"/>
      <c r="X1118" s="18"/>
      <c r="Y1118" s="18"/>
      <c r="Z1118" s="18"/>
      <c r="AA1118" s="18"/>
      <c r="AB1118" s="18"/>
      <c r="AC1118" s="18"/>
      <c r="AD1118" s="18"/>
      <c r="AE1118" s="18"/>
      <c r="AF1118" s="18"/>
      <c r="AG1118" s="18"/>
      <c r="AH1118" s="18"/>
      <c r="AI1118" s="18"/>
      <c r="AJ1118" s="18"/>
      <c r="AK1118" s="18"/>
      <c r="AL1118" s="18"/>
      <c r="AM1118" s="18"/>
      <c r="AN1118" s="18"/>
      <c r="AO1118" s="18"/>
      <c r="AP1118" s="18"/>
      <c r="AQ1118" s="18"/>
      <c r="AR1118" s="18"/>
      <c r="AS1118" s="18"/>
      <c r="AT1118" s="18"/>
      <c r="AU1118" s="18"/>
      <c r="AV1118" s="18"/>
      <c r="AW1118" s="18"/>
      <c r="AX1118" s="18"/>
      <c r="AY1118" s="18"/>
      <c r="AZ1118" s="18"/>
      <c r="BA1118" s="18"/>
      <c r="BB1118" s="18"/>
      <c r="BC1118" s="18"/>
      <c r="BD1118" s="18"/>
      <c r="BE1118" s="18"/>
      <c r="BF1118" s="18"/>
      <c r="BG1118" s="18"/>
      <c r="BH1118" s="18"/>
      <c r="BI1118" s="18"/>
      <c r="BJ1118" s="18"/>
      <c r="BK1118" s="18"/>
      <c r="BL1118" s="18"/>
    </row>
    <row r="1119" customFormat="false" ht="12.75" hidden="false" customHeight="false" outlineLevel="0" collapsed="false">
      <c r="K1119" s="18"/>
      <c r="M1119" s="18"/>
      <c r="N1119" s="18"/>
      <c r="O1119" s="18"/>
      <c r="P1119" s="18"/>
      <c r="Q1119" s="18"/>
      <c r="R1119" s="18"/>
      <c r="S1119" s="18"/>
      <c r="T1119" s="18"/>
      <c r="U1119" s="18"/>
      <c r="V1119" s="18"/>
      <c r="W1119" s="18"/>
      <c r="X1119" s="18"/>
      <c r="Y1119" s="18"/>
      <c r="Z1119" s="18"/>
      <c r="AA1119" s="18"/>
      <c r="AB1119" s="18"/>
      <c r="AC1119" s="18"/>
      <c r="AD1119" s="18"/>
      <c r="AE1119" s="18"/>
      <c r="AF1119" s="18"/>
      <c r="AG1119" s="18"/>
      <c r="AH1119" s="18"/>
      <c r="AI1119" s="18"/>
      <c r="AJ1119" s="18"/>
      <c r="AK1119" s="18"/>
      <c r="AL1119" s="18"/>
      <c r="AM1119" s="18"/>
      <c r="AN1119" s="18"/>
      <c r="AO1119" s="18"/>
      <c r="AP1119" s="18"/>
      <c r="AQ1119" s="18"/>
      <c r="AR1119" s="18"/>
      <c r="AS1119" s="18"/>
      <c r="AT1119" s="18"/>
      <c r="AU1119" s="18"/>
      <c r="AV1119" s="18"/>
      <c r="AW1119" s="18"/>
      <c r="AX1119" s="18"/>
      <c r="AY1119" s="18"/>
      <c r="AZ1119" s="18"/>
      <c r="BA1119" s="18"/>
      <c r="BB1119" s="18"/>
      <c r="BC1119" s="18"/>
      <c r="BD1119" s="18"/>
      <c r="BE1119" s="18"/>
      <c r="BF1119" s="18"/>
      <c r="BG1119" s="18"/>
      <c r="BH1119" s="18"/>
      <c r="BI1119" s="18"/>
      <c r="BJ1119" s="18"/>
      <c r="BK1119" s="18"/>
      <c r="BL1119" s="18"/>
    </row>
    <row r="1120" customFormat="false" ht="17.35" hidden="false" customHeight="false" outlineLevel="0" collapsed="false">
      <c r="C1120" s="15" t="s">
        <v>1216</v>
      </c>
      <c r="D1120" s="45" t="s">
        <v>1</v>
      </c>
      <c r="I1120" s="3"/>
      <c r="K1120" s="18"/>
      <c r="M1120" s="18"/>
      <c r="N1120" s="18"/>
      <c r="O1120" s="18"/>
      <c r="P1120" s="18"/>
      <c r="Q1120" s="18"/>
      <c r="R1120" s="18"/>
      <c r="S1120" s="18"/>
      <c r="T1120" s="18"/>
      <c r="U1120" s="18"/>
      <c r="V1120" s="18"/>
      <c r="W1120" s="18"/>
      <c r="X1120" s="18"/>
      <c r="Y1120" s="18"/>
      <c r="Z1120" s="18"/>
      <c r="AA1120" s="18"/>
      <c r="AB1120" s="18"/>
      <c r="AC1120" s="18"/>
      <c r="AD1120" s="18"/>
      <c r="AE1120" s="18"/>
      <c r="AF1120" s="18"/>
      <c r="AG1120" s="18"/>
      <c r="AH1120" s="18"/>
      <c r="AI1120" s="18"/>
      <c r="AJ1120" s="18"/>
      <c r="AK1120" s="18"/>
      <c r="AL1120" s="18"/>
      <c r="AM1120" s="18"/>
      <c r="AN1120" s="18"/>
      <c r="AO1120" s="18"/>
      <c r="AP1120" s="18"/>
      <c r="AQ1120" s="18"/>
      <c r="AR1120" s="18"/>
      <c r="AS1120" s="18"/>
      <c r="AT1120" s="18"/>
      <c r="AU1120" s="18"/>
      <c r="AV1120" s="18"/>
      <c r="AW1120" s="18"/>
      <c r="AX1120" s="18"/>
      <c r="AY1120" s="18"/>
      <c r="AZ1120" s="18"/>
      <c r="BA1120" s="18"/>
      <c r="BB1120" s="18"/>
      <c r="BC1120" s="18"/>
      <c r="BD1120" s="18"/>
      <c r="BE1120" s="18"/>
      <c r="BF1120" s="18"/>
      <c r="BG1120" s="18"/>
      <c r="BH1120" s="18"/>
      <c r="BI1120" s="18"/>
      <c r="BJ1120" s="18"/>
      <c r="BK1120" s="18"/>
      <c r="BL1120" s="18"/>
    </row>
    <row r="1121" customFormat="false" ht="12.75" hidden="false" customHeight="false" outlineLevel="0" collapsed="false">
      <c r="A1121" s="1" t="s">
        <v>1217</v>
      </c>
      <c r="C1121" s="27" t="s">
        <v>1218</v>
      </c>
      <c r="D1121" s="27" t="s">
        <v>13</v>
      </c>
      <c r="E1121" s="28"/>
      <c r="F1121" s="29"/>
      <c r="G1121" s="27"/>
      <c r="H1121" s="30" t="s">
        <v>61</v>
      </c>
      <c r="I1121" s="31" t="n">
        <v>2.99</v>
      </c>
      <c r="J1121" s="30" t="s">
        <v>1206</v>
      </c>
      <c r="K1121" s="18"/>
      <c r="M1121" s="18"/>
      <c r="N1121" s="18"/>
      <c r="O1121" s="18"/>
      <c r="P1121" s="18"/>
      <c r="Q1121" s="18"/>
      <c r="R1121" s="18"/>
      <c r="S1121" s="18"/>
      <c r="T1121" s="18"/>
      <c r="U1121" s="18"/>
      <c r="V1121" s="18"/>
      <c r="W1121" s="18"/>
      <c r="X1121" s="18"/>
      <c r="Y1121" s="18"/>
      <c r="Z1121" s="18"/>
      <c r="AA1121" s="18"/>
      <c r="AB1121" s="18"/>
      <c r="AC1121" s="18"/>
      <c r="AD1121" s="18"/>
      <c r="AE1121" s="18"/>
      <c r="AF1121" s="18"/>
      <c r="AG1121" s="18"/>
      <c r="AH1121" s="18"/>
      <c r="AI1121" s="18"/>
      <c r="AJ1121" s="18"/>
      <c r="AK1121" s="18"/>
      <c r="AL1121" s="18"/>
      <c r="AM1121" s="18"/>
      <c r="AN1121" s="18"/>
      <c r="AO1121" s="18"/>
      <c r="AP1121" s="18"/>
      <c r="AQ1121" s="18"/>
      <c r="AR1121" s="18"/>
      <c r="AS1121" s="18"/>
      <c r="AT1121" s="18"/>
      <c r="AU1121" s="18"/>
      <c r="AV1121" s="18"/>
      <c r="AW1121" s="18"/>
      <c r="AX1121" s="18"/>
      <c r="AY1121" s="18"/>
      <c r="AZ1121" s="18"/>
      <c r="BA1121" s="18"/>
      <c r="BB1121" s="18"/>
      <c r="BC1121" s="18"/>
      <c r="BD1121" s="18"/>
      <c r="BE1121" s="18"/>
      <c r="BF1121" s="18"/>
      <c r="BG1121" s="18"/>
      <c r="BH1121" s="18"/>
      <c r="BI1121" s="18"/>
      <c r="BJ1121" s="18"/>
      <c r="BK1121" s="18"/>
      <c r="BL1121" s="18"/>
    </row>
    <row r="1122" customFormat="false" ht="12.75" hidden="false" customHeight="false" outlineLevel="0" collapsed="false">
      <c r="A1122" s="1" t="s">
        <v>1217</v>
      </c>
      <c r="C1122" s="27" t="s">
        <v>1219</v>
      </c>
      <c r="D1122" s="27" t="s">
        <v>13</v>
      </c>
      <c r="E1122" s="28"/>
      <c r="F1122" s="29"/>
      <c r="G1122" s="27"/>
      <c r="H1122" s="30" t="s">
        <v>61</v>
      </c>
      <c r="I1122" s="31" t="n">
        <v>2.69</v>
      </c>
      <c r="J1122" s="30" t="s">
        <v>1206</v>
      </c>
      <c r="K1122" s="18"/>
      <c r="M1122" s="18"/>
      <c r="N1122" s="18"/>
      <c r="O1122" s="18"/>
      <c r="P1122" s="18"/>
      <c r="Q1122" s="18"/>
      <c r="R1122" s="18"/>
      <c r="S1122" s="18"/>
      <c r="T1122" s="18"/>
      <c r="U1122" s="18"/>
      <c r="V1122" s="18"/>
      <c r="W1122" s="18"/>
      <c r="X1122" s="18"/>
      <c r="Y1122" s="18"/>
      <c r="Z1122" s="18"/>
      <c r="AA1122" s="18"/>
      <c r="AB1122" s="18"/>
      <c r="AC1122" s="18"/>
      <c r="AD1122" s="18"/>
      <c r="AE1122" s="18"/>
      <c r="AF1122" s="18"/>
      <c r="AG1122" s="18"/>
      <c r="AH1122" s="18"/>
      <c r="AI1122" s="18"/>
      <c r="AJ1122" s="18"/>
      <c r="AK1122" s="18"/>
      <c r="AL1122" s="18"/>
      <c r="AM1122" s="18"/>
      <c r="AN1122" s="18"/>
      <c r="AO1122" s="18"/>
      <c r="AP1122" s="18"/>
      <c r="AQ1122" s="18"/>
      <c r="AR1122" s="18"/>
      <c r="AS1122" s="18"/>
      <c r="AT1122" s="18"/>
      <c r="AU1122" s="18"/>
      <c r="AV1122" s="18"/>
      <c r="AW1122" s="18"/>
      <c r="AX1122" s="18"/>
      <c r="AY1122" s="18"/>
      <c r="AZ1122" s="18"/>
      <c r="BA1122" s="18"/>
      <c r="BB1122" s="18"/>
      <c r="BC1122" s="18"/>
      <c r="BD1122" s="18"/>
      <c r="BE1122" s="18"/>
      <c r="BF1122" s="18"/>
      <c r="BG1122" s="18"/>
      <c r="BH1122" s="18"/>
      <c r="BI1122" s="18"/>
      <c r="BJ1122" s="18"/>
      <c r="BK1122" s="18"/>
      <c r="BL1122" s="18"/>
    </row>
    <row r="1123" customFormat="false" ht="12.75" hidden="false" customHeight="false" outlineLevel="0" collapsed="false">
      <c r="A1123" s="1" t="s">
        <v>1217</v>
      </c>
      <c r="C1123" s="27" t="s">
        <v>1220</v>
      </c>
      <c r="D1123" s="27" t="s">
        <v>88</v>
      </c>
      <c r="E1123" s="28"/>
      <c r="F1123" s="29"/>
      <c r="G1123" s="27"/>
      <c r="H1123" s="30" t="s">
        <v>61</v>
      </c>
      <c r="I1123" s="31" t="n">
        <v>1.75</v>
      </c>
      <c r="J1123" s="30" t="s">
        <v>1206</v>
      </c>
      <c r="K1123" s="18"/>
      <c r="M1123" s="18"/>
      <c r="N1123" s="18"/>
      <c r="O1123" s="18"/>
      <c r="P1123" s="18"/>
      <c r="Q1123" s="18"/>
      <c r="R1123" s="18"/>
      <c r="S1123" s="18"/>
      <c r="T1123" s="18"/>
      <c r="U1123" s="18"/>
      <c r="V1123" s="18"/>
      <c r="W1123" s="18"/>
      <c r="X1123" s="18"/>
      <c r="Y1123" s="18"/>
      <c r="Z1123" s="18"/>
      <c r="AA1123" s="18"/>
      <c r="AB1123" s="18"/>
      <c r="AC1123" s="18"/>
      <c r="AD1123" s="18"/>
      <c r="AE1123" s="18"/>
      <c r="AF1123" s="18"/>
      <c r="AG1123" s="18"/>
      <c r="AH1123" s="18"/>
      <c r="AI1123" s="18"/>
      <c r="AJ1123" s="18"/>
      <c r="AK1123" s="18"/>
      <c r="AL1123" s="18"/>
      <c r="AM1123" s="18"/>
      <c r="AN1123" s="18"/>
      <c r="AO1123" s="18"/>
      <c r="AP1123" s="18"/>
      <c r="AQ1123" s="18"/>
      <c r="AR1123" s="18"/>
      <c r="AS1123" s="18"/>
      <c r="AT1123" s="18"/>
      <c r="AU1123" s="18"/>
      <c r="AV1123" s="18"/>
      <c r="AW1123" s="18"/>
      <c r="AX1123" s="18"/>
      <c r="AY1123" s="18"/>
      <c r="AZ1123" s="18"/>
      <c r="BA1123" s="18"/>
      <c r="BB1123" s="18"/>
      <c r="BC1123" s="18"/>
      <c r="BD1123" s="18"/>
      <c r="BE1123" s="18"/>
      <c r="BF1123" s="18"/>
      <c r="BG1123" s="18"/>
      <c r="BH1123" s="18"/>
      <c r="BI1123" s="18"/>
      <c r="BJ1123" s="18"/>
      <c r="BK1123" s="18"/>
      <c r="BL1123" s="18"/>
    </row>
    <row r="1124" customFormat="false" ht="12.75" hidden="false" customHeight="false" outlineLevel="0" collapsed="false">
      <c r="A1124" s="1" t="s">
        <v>1217</v>
      </c>
      <c r="C1124" s="27" t="s">
        <v>1221</v>
      </c>
      <c r="D1124" s="27" t="s">
        <v>16</v>
      </c>
      <c r="E1124" s="28"/>
      <c r="F1124" s="29"/>
      <c r="G1124" s="27"/>
      <c r="H1124" s="30" t="s">
        <v>61</v>
      </c>
      <c r="I1124" s="31" t="n">
        <v>1.73</v>
      </c>
      <c r="J1124" s="30" t="s">
        <v>1206</v>
      </c>
      <c r="K1124" s="18"/>
      <c r="M1124" s="18"/>
      <c r="N1124" s="18"/>
      <c r="O1124" s="18"/>
      <c r="P1124" s="18"/>
      <c r="Q1124" s="18"/>
      <c r="R1124" s="18"/>
      <c r="S1124" s="18"/>
      <c r="T1124" s="18"/>
      <c r="U1124" s="18"/>
      <c r="V1124" s="18"/>
      <c r="W1124" s="18"/>
      <c r="X1124" s="18"/>
      <c r="Y1124" s="18"/>
      <c r="Z1124" s="18"/>
      <c r="AA1124" s="18"/>
      <c r="AB1124" s="18"/>
      <c r="AC1124" s="18"/>
      <c r="AD1124" s="18"/>
      <c r="AE1124" s="18"/>
      <c r="AF1124" s="18"/>
      <c r="AG1124" s="18"/>
      <c r="AH1124" s="18"/>
      <c r="AI1124" s="18"/>
      <c r="AJ1124" s="18"/>
      <c r="AK1124" s="18"/>
      <c r="AL1124" s="18"/>
      <c r="AM1124" s="18"/>
      <c r="AN1124" s="18"/>
      <c r="AO1124" s="18"/>
      <c r="AP1124" s="18"/>
      <c r="AQ1124" s="18"/>
      <c r="AR1124" s="18"/>
      <c r="AS1124" s="18"/>
      <c r="AT1124" s="18"/>
      <c r="AU1124" s="18"/>
      <c r="AV1124" s="18"/>
      <c r="AW1124" s="18"/>
      <c r="AX1124" s="18"/>
      <c r="AY1124" s="18"/>
      <c r="AZ1124" s="18"/>
      <c r="BA1124" s="18"/>
      <c r="BB1124" s="18"/>
      <c r="BC1124" s="18"/>
      <c r="BD1124" s="18"/>
      <c r="BE1124" s="18"/>
      <c r="BF1124" s="18"/>
      <c r="BG1124" s="18"/>
      <c r="BH1124" s="18"/>
      <c r="BI1124" s="18"/>
      <c r="BJ1124" s="18"/>
      <c r="BK1124" s="18"/>
      <c r="BL1124" s="18"/>
    </row>
    <row r="1125" customFormat="false" ht="12.75" hidden="false" customHeight="false" outlineLevel="0" collapsed="false">
      <c r="A1125" s="1" t="s">
        <v>1217</v>
      </c>
      <c r="C1125" s="27" t="s">
        <v>1222</v>
      </c>
      <c r="D1125" s="27" t="s">
        <v>79</v>
      </c>
      <c r="E1125" s="28"/>
      <c r="F1125" s="29"/>
      <c r="G1125" s="27"/>
      <c r="H1125" s="30" t="s">
        <v>61</v>
      </c>
      <c r="I1125" s="31" t="n">
        <v>1.79</v>
      </c>
      <c r="J1125" s="30" t="s">
        <v>1206</v>
      </c>
      <c r="K1125" s="18"/>
      <c r="M1125" s="18"/>
      <c r="N1125" s="18"/>
      <c r="O1125" s="18"/>
      <c r="P1125" s="18"/>
      <c r="Q1125" s="18"/>
      <c r="R1125" s="18"/>
      <c r="S1125" s="18"/>
      <c r="T1125" s="18"/>
      <c r="U1125" s="18"/>
      <c r="V1125" s="18"/>
      <c r="W1125" s="18"/>
      <c r="X1125" s="18"/>
      <c r="Y1125" s="18"/>
      <c r="Z1125" s="18"/>
      <c r="AA1125" s="18"/>
      <c r="AB1125" s="18"/>
      <c r="AC1125" s="18"/>
      <c r="AD1125" s="18"/>
      <c r="AE1125" s="18"/>
      <c r="AF1125" s="18"/>
      <c r="AG1125" s="18"/>
      <c r="AH1125" s="18"/>
      <c r="AI1125" s="18"/>
      <c r="AJ1125" s="18"/>
      <c r="AK1125" s="18"/>
      <c r="AL1125" s="18"/>
      <c r="AM1125" s="18"/>
      <c r="AN1125" s="18"/>
      <c r="AO1125" s="18"/>
      <c r="AP1125" s="18"/>
      <c r="AQ1125" s="18"/>
      <c r="AR1125" s="18"/>
      <c r="AS1125" s="18"/>
      <c r="AT1125" s="18"/>
      <c r="AU1125" s="18"/>
      <c r="AV1125" s="18"/>
      <c r="AW1125" s="18"/>
      <c r="AX1125" s="18"/>
      <c r="AY1125" s="18"/>
      <c r="AZ1125" s="18"/>
      <c r="BA1125" s="18"/>
      <c r="BB1125" s="18"/>
      <c r="BC1125" s="18"/>
      <c r="BD1125" s="18"/>
      <c r="BE1125" s="18"/>
      <c r="BF1125" s="18"/>
      <c r="BG1125" s="18"/>
      <c r="BH1125" s="18"/>
      <c r="BI1125" s="18"/>
      <c r="BJ1125" s="18"/>
      <c r="BK1125" s="18"/>
      <c r="BL1125" s="18"/>
    </row>
    <row r="1126" customFormat="false" ht="12.75" hidden="false" customHeight="false" outlineLevel="0" collapsed="false">
      <c r="A1126" s="1" t="s">
        <v>1217</v>
      </c>
      <c r="C1126" s="27" t="s">
        <v>1223</v>
      </c>
      <c r="D1126" s="27" t="s">
        <v>70</v>
      </c>
      <c r="E1126" s="28"/>
      <c r="F1126" s="29"/>
      <c r="G1126" s="27"/>
      <c r="H1126" s="30" t="s">
        <v>61</v>
      </c>
      <c r="I1126" s="31" t="n">
        <v>1.66</v>
      </c>
      <c r="J1126" s="30" t="s">
        <v>1206</v>
      </c>
      <c r="K1126" s="18"/>
      <c r="M1126" s="18"/>
      <c r="N1126" s="18"/>
      <c r="O1126" s="18"/>
      <c r="P1126" s="18"/>
      <c r="Q1126" s="18"/>
      <c r="R1126" s="18"/>
      <c r="S1126" s="18"/>
      <c r="T1126" s="18"/>
      <c r="U1126" s="18"/>
      <c r="V1126" s="18"/>
      <c r="W1126" s="18"/>
      <c r="X1126" s="18"/>
      <c r="Y1126" s="18"/>
      <c r="Z1126" s="18"/>
      <c r="AA1126" s="18"/>
      <c r="AB1126" s="18"/>
      <c r="AC1126" s="18"/>
      <c r="AD1126" s="18"/>
      <c r="AE1126" s="18"/>
      <c r="AF1126" s="18"/>
      <c r="AG1126" s="18"/>
      <c r="AH1126" s="18"/>
      <c r="AI1126" s="18"/>
      <c r="AJ1126" s="18"/>
      <c r="AK1126" s="18"/>
      <c r="AL1126" s="18"/>
      <c r="AM1126" s="18"/>
      <c r="AN1126" s="18"/>
      <c r="AO1126" s="18"/>
      <c r="AP1126" s="18"/>
      <c r="AQ1126" s="18"/>
      <c r="AR1126" s="18"/>
      <c r="AS1126" s="18"/>
      <c r="AT1126" s="18"/>
      <c r="AU1126" s="18"/>
      <c r="AV1126" s="18"/>
      <c r="AW1126" s="18"/>
      <c r="AX1126" s="18"/>
      <c r="AY1126" s="18"/>
      <c r="AZ1126" s="18"/>
      <c r="BA1126" s="18"/>
      <c r="BB1126" s="18"/>
      <c r="BC1126" s="18"/>
      <c r="BD1126" s="18"/>
      <c r="BE1126" s="18"/>
      <c r="BF1126" s="18"/>
      <c r="BG1126" s="18"/>
      <c r="BH1126" s="18"/>
      <c r="BI1126" s="18"/>
      <c r="BJ1126" s="18"/>
      <c r="BK1126" s="18"/>
      <c r="BL1126" s="18"/>
    </row>
    <row r="1127" customFormat="false" ht="12.75" hidden="false" customHeight="false" outlineLevel="0" collapsed="false">
      <c r="A1127" s="1" t="s">
        <v>1217</v>
      </c>
      <c r="C1127" s="27" t="s">
        <v>1224</v>
      </c>
      <c r="D1127" s="27" t="s">
        <v>20</v>
      </c>
      <c r="E1127" s="28"/>
      <c r="F1127" s="29"/>
      <c r="G1127" s="27"/>
      <c r="H1127" s="30" t="s">
        <v>61</v>
      </c>
      <c r="I1127" s="31" t="n">
        <v>1.73</v>
      </c>
      <c r="J1127" s="30" t="s">
        <v>1206</v>
      </c>
      <c r="K1127" s="18"/>
      <c r="M1127" s="18"/>
      <c r="N1127" s="18"/>
      <c r="O1127" s="18"/>
      <c r="P1127" s="18"/>
      <c r="Q1127" s="18"/>
      <c r="R1127" s="18"/>
      <c r="S1127" s="18"/>
      <c r="T1127" s="18"/>
      <c r="U1127" s="18"/>
      <c r="V1127" s="18"/>
      <c r="W1127" s="18"/>
      <c r="X1127" s="18"/>
      <c r="Y1127" s="18"/>
      <c r="Z1127" s="18"/>
      <c r="AA1127" s="18"/>
      <c r="AB1127" s="18"/>
      <c r="AC1127" s="18"/>
      <c r="AD1127" s="18"/>
      <c r="AE1127" s="18"/>
      <c r="AF1127" s="18"/>
      <c r="AG1127" s="18"/>
      <c r="AH1127" s="18"/>
      <c r="AI1127" s="18"/>
      <c r="AJ1127" s="18"/>
      <c r="AK1127" s="18"/>
      <c r="AL1127" s="18"/>
      <c r="AM1127" s="18"/>
      <c r="AN1127" s="18"/>
      <c r="AO1127" s="18"/>
      <c r="AP1127" s="18"/>
      <c r="AQ1127" s="18"/>
      <c r="AR1127" s="18"/>
      <c r="AS1127" s="18"/>
      <c r="AT1127" s="18"/>
      <c r="AU1127" s="18"/>
      <c r="AV1127" s="18"/>
      <c r="AW1127" s="18"/>
      <c r="AX1127" s="18"/>
      <c r="AY1127" s="18"/>
      <c r="AZ1127" s="18"/>
      <c r="BA1127" s="18"/>
      <c r="BB1127" s="18"/>
      <c r="BC1127" s="18"/>
      <c r="BD1127" s="18"/>
      <c r="BE1127" s="18"/>
      <c r="BF1127" s="18"/>
      <c r="BG1127" s="18"/>
      <c r="BH1127" s="18"/>
      <c r="BI1127" s="18"/>
      <c r="BJ1127" s="18"/>
      <c r="BK1127" s="18"/>
      <c r="BL1127" s="18"/>
    </row>
    <row r="1128" customFormat="false" ht="12.75" hidden="false" customHeight="false" outlineLevel="0" collapsed="false">
      <c r="A1128" s="1" t="s">
        <v>1217</v>
      </c>
      <c r="C1128" s="27" t="s">
        <v>1225</v>
      </c>
      <c r="D1128" s="27" t="s">
        <v>13</v>
      </c>
      <c r="E1128" s="28"/>
      <c r="F1128" s="29"/>
      <c r="G1128" s="27"/>
      <c r="H1128" s="30" t="s">
        <v>61</v>
      </c>
      <c r="I1128" s="31" t="n">
        <v>3.49</v>
      </c>
      <c r="J1128" s="30" t="s">
        <v>1206</v>
      </c>
      <c r="K1128" s="18"/>
      <c r="M1128" s="18"/>
      <c r="N1128" s="18"/>
      <c r="O1128" s="18"/>
      <c r="P1128" s="18"/>
      <c r="Q1128" s="18"/>
      <c r="R1128" s="18"/>
      <c r="S1128" s="18"/>
      <c r="T1128" s="18"/>
      <c r="U1128" s="18"/>
      <c r="V1128" s="18"/>
      <c r="W1128" s="18"/>
      <c r="X1128" s="18"/>
      <c r="Y1128" s="18"/>
      <c r="Z1128" s="18"/>
      <c r="AA1128" s="18"/>
      <c r="AB1128" s="18"/>
      <c r="AC1128" s="18"/>
      <c r="AD1128" s="18"/>
      <c r="AE1128" s="18"/>
      <c r="AF1128" s="18"/>
      <c r="AG1128" s="18"/>
      <c r="AH1128" s="18"/>
      <c r="AI1128" s="18"/>
      <c r="AJ1128" s="18"/>
      <c r="AK1128" s="18"/>
      <c r="AL1128" s="18"/>
      <c r="AM1128" s="18"/>
      <c r="AN1128" s="18"/>
      <c r="AO1128" s="18"/>
      <c r="AP1128" s="18"/>
      <c r="AQ1128" s="18"/>
      <c r="AR1128" s="18"/>
      <c r="AS1128" s="18"/>
      <c r="AT1128" s="18"/>
      <c r="AU1128" s="18"/>
      <c r="AV1128" s="18"/>
      <c r="AW1128" s="18"/>
      <c r="AX1128" s="18"/>
      <c r="AY1128" s="18"/>
      <c r="AZ1128" s="18"/>
      <c r="BA1128" s="18"/>
      <c r="BB1128" s="18"/>
      <c r="BC1128" s="18"/>
      <c r="BD1128" s="18"/>
      <c r="BE1128" s="18"/>
      <c r="BF1128" s="18"/>
      <c r="BG1128" s="18"/>
      <c r="BH1128" s="18"/>
      <c r="BI1128" s="18"/>
      <c r="BJ1128" s="18"/>
      <c r="BK1128" s="18"/>
      <c r="BL1128" s="18"/>
    </row>
    <row r="1129" customFormat="false" ht="12.75" hidden="false" customHeight="false" outlineLevel="0" collapsed="false">
      <c r="A1129" s="1" t="s">
        <v>1217</v>
      </c>
      <c r="C1129" s="27" t="s">
        <v>1226</v>
      </c>
      <c r="D1129" s="27" t="s">
        <v>24</v>
      </c>
      <c r="E1129" s="28"/>
      <c r="F1129" s="29"/>
      <c r="G1129" s="27"/>
      <c r="H1129" s="30" t="s">
        <v>61</v>
      </c>
      <c r="I1129" s="31" t="n">
        <v>1.89</v>
      </c>
      <c r="J1129" s="30" t="s">
        <v>1206</v>
      </c>
      <c r="K1129" s="18"/>
      <c r="M1129" s="18"/>
      <c r="N1129" s="18"/>
      <c r="O1129" s="18"/>
      <c r="P1129" s="18"/>
      <c r="Q1129" s="18"/>
      <c r="R1129" s="18"/>
      <c r="S1129" s="18"/>
      <c r="T1129" s="18"/>
      <c r="U1129" s="18"/>
      <c r="V1129" s="18"/>
      <c r="W1129" s="18"/>
      <c r="X1129" s="18"/>
      <c r="Y1129" s="18"/>
      <c r="Z1129" s="18"/>
      <c r="AA1129" s="18"/>
      <c r="AB1129" s="18"/>
      <c r="AC1129" s="18"/>
      <c r="AD1129" s="18"/>
      <c r="AE1129" s="18"/>
      <c r="AF1129" s="18"/>
      <c r="AG1129" s="18"/>
      <c r="AH1129" s="18"/>
      <c r="AI1129" s="18"/>
      <c r="AJ1129" s="18"/>
      <c r="AK1129" s="18"/>
      <c r="AL1129" s="18"/>
      <c r="AM1129" s="18"/>
      <c r="AN1129" s="18"/>
      <c r="AO1129" s="18"/>
      <c r="AP1129" s="18"/>
      <c r="AQ1129" s="18"/>
      <c r="AR1129" s="18"/>
      <c r="AS1129" s="18"/>
      <c r="AT1129" s="18"/>
      <c r="AU1129" s="18"/>
      <c r="AV1129" s="18"/>
      <c r="AW1129" s="18"/>
      <c r="AX1129" s="18"/>
      <c r="AY1129" s="18"/>
      <c r="AZ1129" s="18"/>
      <c r="BA1129" s="18"/>
      <c r="BB1129" s="18"/>
      <c r="BC1129" s="18"/>
      <c r="BD1129" s="18"/>
      <c r="BE1129" s="18"/>
      <c r="BF1129" s="18"/>
      <c r="BG1129" s="18"/>
      <c r="BH1129" s="18"/>
      <c r="BI1129" s="18"/>
      <c r="BJ1129" s="18"/>
      <c r="BK1129" s="18"/>
      <c r="BL1129" s="18"/>
    </row>
    <row r="1130" customFormat="false" ht="12.75" hidden="false" customHeight="false" outlineLevel="0" collapsed="false">
      <c r="A1130" s="1" t="s">
        <v>1217</v>
      </c>
      <c r="C1130" s="27" t="s">
        <v>1227</v>
      </c>
      <c r="D1130" s="27" t="s">
        <v>13</v>
      </c>
      <c r="E1130" s="28"/>
      <c r="F1130" s="29"/>
      <c r="G1130" s="27"/>
      <c r="H1130" s="30" t="s">
        <v>168</v>
      </c>
      <c r="I1130" s="31" t="n">
        <v>3.56</v>
      </c>
      <c r="J1130" s="30" t="s">
        <v>1206</v>
      </c>
      <c r="K1130" s="18"/>
      <c r="M1130" s="18"/>
      <c r="N1130" s="18"/>
      <c r="O1130" s="18"/>
      <c r="P1130" s="18"/>
      <c r="Q1130" s="18"/>
      <c r="R1130" s="18"/>
      <c r="S1130" s="18"/>
      <c r="T1130" s="18"/>
      <c r="U1130" s="18"/>
      <c r="V1130" s="18"/>
      <c r="W1130" s="18"/>
      <c r="X1130" s="18"/>
      <c r="Y1130" s="18"/>
      <c r="Z1130" s="18"/>
      <c r="AA1130" s="18"/>
      <c r="AB1130" s="18"/>
      <c r="AC1130" s="18"/>
      <c r="AD1130" s="18"/>
      <c r="AE1130" s="18"/>
      <c r="AF1130" s="18"/>
      <c r="AG1130" s="18"/>
      <c r="AH1130" s="18"/>
      <c r="AI1130" s="18"/>
      <c r="AJ1130" s="18"/>
      <c r="AK1130" s="18"/>
      <c r="AL1130" s="18"/>
      <c r="AM1130" s="18"/>
      <c r="AN1130" s="18"/>
      <c r="AO1130" s="18"/>
      <c r="AP1130" s="18"/>
      <c r="AQ1130" s="18"/>
      <c r="AR1130" s="18"/>
      <c r="AS1130" s="18"/>
      <c r="AT1130" s="18"/>
      <c r="AU1130" s="18"/>
      <c r="AV1130" s="18"/>
      <c r="AW1130" s="18"/>
      <c r="AX1130" s="18"/>
      <c r="AY1130" s="18"/>
      <c r="AZ1130" s="18"/>
      <c r="BA1130" s="18"/>
      <c r="BB1130" s="18"/>
      <c r="BC1130" s="18"/>
      <c r="BD1130" s="18"/>
      <c r="BE1130" s="18"/>
      <c r="BF1130" s="18"/>
      <c r="BG1130" s="18"/>
      <c r="BH1130" s="18"/>
      <c r="BI1130" s="18"/>
      <c r="BJ1130" s="18"/>
      <c r="BK1130" s="18"/>
      <c r="BL1130" s="18"/>
    </row>
    <row r="1131" customFormat="false" ht="12.75" hidden="false" customHeight="false" outlineLevel="0" collapsed="false">
      <c r="A1131" s="1" t="s">
        <v>1228</v>
      </c>
      <c r="C1131" s="27" t="s">
        <v>1229</v>
      </c>
      <c r="D1131" s="27" t="s">
        <v>13</v>
      </c>
      <c r="E1131" s="28"/>
      <c r="F1131" s="29"/>
      <c r="G1131" s="27"/>
      <c r="H1131" s="30" t="s">
        <v>168</v>
      </c>
      <c r="I1131" s="31" t="n">
        <v>1.58</v>
      </c>
      <c r="J1131" s="30" t="s">
        <v>1206</v>
      </c>
      <c r="K1131" s="18"/>
      <c r="M1131" s="18"/>
      <c r="N1131" s="18"/>
      <c r="O1131" s="18"/>
      <c r="P1131" s="18"/>
      <c r="Q1131" s="18"/>
      <c r="R1131" s="18"/>
      <c r="S1131" s="18"/>
      <c r="T1131" s="18"/>
      <c r="U1131" s="18"/>
      <c r="V1131" s="18"/>
      <c r="W1131" s="18"/>
      <c r="X1131" s="18"/>
      <c r="Y1131" s="18"/>
      <c r="Z1131" s="18"/>
      <c r="AA1131" s="18"/>
      <c r="AB1131" s="18"/>
      <c r="AC1131" s="18"/>
      <c r="AD1131" s="18"/>
      <c r="AE1131" s="18"/>
      <c r="AF1131" s="18"/>
      <c r="AG1131" s="18"/>
      <c r="AH1131" s="18"/>
      <c r="AI1131" s="18"/>
      <c r="AJ1131" s="18"/>
      <c r="AK1131" s="18"/>
      <c r="AL1131" s="18"/>
      <c r="AM1131" s="18"/>
      <c r="AN1131" s="18"/>
      <c r="AO1131" s="18"/>
      <c r="AP1131" s="18"/>
      <c r="AQ1131" s="18"/>
      <c r="AR1131" s="18"/>
      <c r="AS1131" s="18"/>
      <c r="AT1131" s="18"/>
      <c r="AU1131" s="18"/>
      <c r="AV1131" s="18"/>
      <c r="AW1131" s="18"/>
      <c r="AX1131" s="18"/>
      <c r="AY1131" s="18"/>
      <c r="AZ1131" s="18"/>
      <c r="BA1131" s="18"/>
      <c r="BB1131" s="18"/>
      <c r="BC1131" s="18"/>
      <c r="BD1131" s="18"/>
      <c r="BE1131" s="18"/>
      <c r="BF1131" s="18"/>
      <c r="BG1131" s="18"/>
      <c r="BH1131" s="18"/>
      <c r="BI1131" s="18"/>
      <c r="BJ1131" s="18"/>
      <c r="BK1131" s="18"/>
      <c r="BL1131" s="18"/>
    </row>
    <row r="1133" customFormat="false" ht="17.35" hidden="false" customHeight="false" outlineLevel="0" collapsed="false">
      <c r="C1133" s="15" t="s">
        <v>1230</v>
      </c>
      <c r="D1133" s="45" t="s">
        <v>1</v>
      </c>
      <c r="E1133" s="4"/>
      <c r="H1133" s="3"/>
      <c r="I1133" s="1"/>
      <c r="J1133" s="1"/>
    </row>
    <row r="1134" customFormat="false" ht="12.75" hidden="false" customHeight="false" outlineLevel="0" collapsed="false">
      <c r="A1134" s="18" t="s">
        <v>1230</v>
      </c>
      <c r="B1134" s="18"/>
      <c r="C1134" s="78" t="s">
        <v>1231</v>
      </c>
      <c r="D1134" s="79" t="s">
        <v>24</v>
      </c>
      <c r="E1134" s="80"/>
      <c r="F1134" s="81"/>
      <c r="G1134" s="82"/>
      <c r="H1134" s="83" t="s">
        <v>61</v>
      </c>
      <c r="I1134" s="84" t="n">
        <v>0.41</v>
      </c>
      <c r="J1134" s="83" t="s">
        <v>1206</v>
      </c>
    </row>
    <row r="1135" customFormat="false" ht="12.75" hidden="false" customHeight="false" outlineLevel="0" collapsed="false">
      <c r="A1135" s="18" t="s">
        <v>1230</v>
      </c>
      <c r="B1135" s="18"/>
      <c r="C1135" s="78" t="s">
        <v>1232</v>
      </c>
      <c r="D1135" s="79" t="s">
        <v>79</v>
      </c>
      <c r="E1135" s="80"/>
      <c r="F1135" s="81"/>
      <c r="G1135" s="82"/>
      <c r="H1135" s="83" t="s">
        <v>168</v>
      </c>
      <c r="I1135" s="84" t="n">
        <v>0.34</v>
      </c>
      <c r="J1135" s="83" t="s">
        <v>1206</v>
      </c>
    </row>
    <row r="1136" customFormat="false" ht="12.75" hidden="false" customHeight="false" outlineLevel="0" collapsed="false">
      <c r="A1136" s="18" t="s">
        <v>1230</v>
      </c>
      <c r="B1136" s="18"/>
      <c r="C1136" s="78" t="s">
        <v>1233</v>
      </c>
      <c r="D1136" s="79" t="s">
        <v>13</v>
      </c>
      <c r="E1136" s="80"/>
      <c r="F1136" s="81"/>
      <c r="G1136" s="82"/>
      <c r="H1136" s="83" t="s">
        <v>168</v>
      </c>
      <c r="I1136" s="84" t="n">
        <v>0.69</v>
      </c>
      <c r="J1136" s="83" t="s">
        <v>1206</v>
      </c>
    </row>
    <row r="1137" customFormat="false" ht="12.75" hidden="false" customHeight="false" outlineLevel="0" collapsed="false">
      <c r="A1137" s="18" t="s">
        <v>1230</v>
      </c>
      <c r="B1137" s="18"/>
      <c r="C1137" s="78" t="s">
        <v>1234</v>
      </c>
      <c r="D1137" s="79" t="s">
        <v>390</v>
      </c>
      <c r="E1137" s="80"/>
      <c r="F1137" s="81"/>
      <c r="G1137" s="82"/>
      <c r="H1137" s="83" t="s">
        <v>168</v>
      </c>
      <c r="I1137" s="84" t="n">
        <v>0.38</v>
      </c>
      <c r="J1137" s="83" t="s">
        <v>1206</v>
      </c>
    </row>
    <row r="1138" customFormat="false" ht="12.75" hidden="false" customHeight="false" outlineLevel="0" collapsed="false">
      <c r="A1138" s="18" t="s">
        <v>1230</v>
      </c>
      <c r="B1138" s="18"/>
      <c r="C1138" s="78" t="s">
        <v>1235</v>
      </c>
      <c r="D1138" s="79" t="s">
        <v>16</v>
      </c>
      <c r="E1138" s="80"/>
      <c r="F1138" s="81"/>
      <c r="G1138" s="82"/>
      <c r="H1138" s="83" t="s">
        <v>168</v>
      </c>
      <c r="I1138" s="84" t="n">
        <v>0.34</v>
      </c>
      <c r="J1138" s="83" t="s">
        <v>1206</v>
      </c>
    </row>
    <row r="1139" customFormat="false" ht="12.75" hidden="false" customHeight="false" outlineLevel="0" collapsed="false">
      <c r="A1139" s="18" t="s">
        <v>1230</v>
      </c>
      <c r="B1139" s="18"/>
      <c r="C1139" s="78" t="s">
        <v>1236</v>
      </c>
      <c r="D1139" s="79" t="s">
        <v>51</v>
      </c>
      <c r="E1139" s="80"/>
      <c r="F1139" s="81"/>
      <c r="G1139" s="82"/>
      <c r="H1139" s="83" t="s">
        <v>168</v>
      </c>
      <c r="I1139" s="84" t="n">
        <v>0.41</v>
      </c>
      <c r="J1139" s="83" t="s">
        <v>1206</v>
      </c>
    </row>
    <row r="1140" customFormat="false" ht="12.75" hidden="false" customHeight="false" outlineLevel="0" collapsed="false">
      <c r="A1140" s="18" t="s">
        <v>1230</v>
      </c>
      <c r="B1140" s="18"/>
      <c r="C1140" s="78" t="s">
        <v>1237</v>
      </c>
      <c r="D1140" s="79" t="s">
        <v>13</v>
      </c>
      <c r="E1140" s="80"/>
      <c r="F1140" s="81"/>
      <c r="G1140" s="82"/>
      <c r="H1140" s="83" t="s">
        <v>168</v>
      </c>
      <c r="I1140" s="84" t="n">
        <v>0.39</v>
      </c>
      <c r="J1140" s="83" t="s">
        <v>1206</v>
      </c>
    </row>
    <row r="1141" customFormat="false" ht="12.75" hidden="false" customHeight="false" outlineLevel="0" collapsed="false">
      <c r="A1141" s="18" t="s">
        <v>1230</v>
      </c>
      <c r="B1141" s="18"/>
      <c r="C1141" s="78" t="s">
        <v>1238</v>
      </c>
      <c r="D1141" s="79" t="s">
        <v>20</v>
      </c>
      <c r="E1141" s="80"/>
      <c r="F1141" s="81"/>
      <c r="G1141" s="82"/>
      <c r="H1141" s="83" t="s">
        <v>168</v>
      </c>
      <c r="I1141" s="84" t="n">
        <v>0.31</v>
      </c>
      <c r="J1141" s="83" t="s">
        <v>1206</v>
      </c>
    </row>
    <row r="1142" customFormat="false" ht="12.75" hidden="false" customHeight="false" outlineLevel="0" collapsed="false">
      <c r="A1142" s="18" t="s">
        <v>1230</v>
      </c>
      <c r="B1142" s="18"/>
      <c r="C1142" s="78" t="s">
        <v>1239</v>
      </c>
      <c r="D1142" s="79" t="s">
        <v>70</v>
      </c>
      <c r="E1142" s="80"/>
      <c r="F1142" s="81"/>
      <c r="G1142" s="82"/>
      <c r="H1142" s="83" t="s">
        <v>168</v>
      </c>
      <c r="I1142" s="84" t="n">
        <v>0.39</v>
      </c>
      <c r="J1142" s="83" t="s">
        <v>1206</v>
      </c>
    </row>
    <row r="1143" customFormat="false" ht="12.75" hidden="false" customHeight="false" outlineLevel="0" collapsed="false">
      <c r="A1143" s="18" t="s">
        <v>1230</v>
      </c>
      <c r="B1143" s="18"/>
      <c r="C1143" s="78" t="s">
        <v>1240</v>
      </c>
      <c r="D1143" s="79" t="s">
        <v>13</v>
      </c>
      <c r="E1143" s="80"/>
      <c r="F1143" s="81"/>
      <c r="G1143" s="82"/>
      <c r="H1143" s="83" t="s">
        <v>168</v>
      </c>
      <c r="I1143" s="84" t="n">
        <v>0.61</v>
      </c>
      <c r="J1143" s="83" t="s">
        <v>1206</v>
      </c>
    </row>
    <row r="1144" customFormat="false" ht="12.75" hidden="false" customHeight="false" outlineLevel="0" collapsed="false">
      <c r="A1144" s="18" t="s">
        <v>1230</v>
      </c>
      <c r="B1144" s="18"/>
      <c r="C1144" s="78" t="s">
        <v>1241</v>
      </c>
      <c r="D1144" s="79" t="s">
        <v>13</v>
      </c>
      <c r="E1144" s="80"/>
      <c r="F1144" s="81"/>
      <c r="G1144" s="82"/>
      <c r="H1144" s="83" t="s">
        <v>168</v>
      </c>
      <c r="I1144" s="84" t="n">
        <v>0.46</v>
      </c>
      <c r="J1144" s="83" t="s">
        <v>1206</v>
      </c>
    </row>
    <row r="1145" customFormat="false" ht="12.75" hidden="false" customHeight="false" outlineLevel="0" collapsed="false">
      <c r="A1145" s="18" t="s">
        <v>1230</v>
      </c>
      <c r="B1145" s="18"/>
      <c r="C1145" s="78" t="s">
        <v>1242</v>
      </c>
      <c r="D1145" s="79" t="s">
        <v>88</v>
      </c>
      <c r="E1145" s="80"/>
      <c r="F1145" s="81"/>
      <c r="G1145" s="82"/>
      <c r="H1145" s="83" t="s">
        <v>168</v>
      </c>
      <c r="I1145" s="84" t="n">
        <v>0.31</v>
      </c>
      <c r="J1145" s="83" t="s">
        <v>1206</v>
      </c>
    </row>
    <row r="1146" customFormat="false" ht="12.75" hidden="false" customHeight="false" outlineLevel="0" collapsed="false">
      <c r="A1146" s="18" t="s">
        <v>1230</v>
      </c>
      <c r="B1146" s="18"/>
      <c r="C1146" s="78" t="s">
        <v>1243</v>
      </c>
      <c r="D1146" s="79" t="s">
        <v>1244</v>
      </c>
      <c r="E1146" s="80"/>
      <c r="F1146" s="81"/>
      <c r="G1146" s="82"/>
      <c r="H1146" s="83" t="s">
        <v>168</v>
      </c>
      <c r="I1146" s="84" t="n">
        <v>0.31</v>
      </c>
      <c r="J1146" s="83" t="s">
        <v>1206</v>
      </c>
    </row>
    <row r="1147" customFormat="false" ht="12.75" hidden="false" customHeight="false" outlineLevel="0" collapsed="false">
      <c r="A1147" s="18" t="s">
        <v>1230</v>
      </c>
      <c r="B1147" s="18"/>
      <c r="C1147" s="78" t="s">
        <v>1245</v>
      </c>
      <c r="D1147" s="79" t="s">
        <v>13</v>
      </c>
      <c r="E1147" s="80"/>
      <c r="F1147" s="81"/>
      <c r="G1147" s="82"/>
      <c r="H1147" s="83" t="s">
        <v>168</v>
      </c>
      <c r="I1147" s="84" t="n">
        <v>0.65</v>
      </c>
      <c r="J1147" s="83" t="s">
        <v>1206</v>
      </c>
    </row>
    <row r="1149" customFormat="false" ht="17.35" hidden="false" customHeight="false" outlineLevel="0" collapsed="false">
      <c r="C1149" s="15" t="s">
        <v>1246</v>
      </c>
      <c r="D1149" s="45" t="s">
        <v>1</v>
      </c>
      <c r="I1149" s="3"/>
    </row>
    <row r="1150" customFormat="false" ht="12.75" hidden="false" customHeight="false" outlineLevel="0" collapsed="false">
      <c r="A1150" s="1" t="s">
        <v>1247</v>
      </c>
      <c r="C1150" s="70" t="s">
        <v>1248</v>
      </c>
      <c r="D1150" s="70" t="s">
        <v>77</v>
      </c>
      <c r="E1150" s="72" t="n">
        <v>1</v>
      </c>
      <c r="F1150" s="73" t="n">
        <v>0.49</v>
      </c>
      <c r="G1150" s="74" t="s">
        <v>1206</v>
      </c>
      <c r="I1150" s="3"/>
    </row>
    <row r="1151" customFormat="false" ht="12.75" hidden="false" customHeight="false" outlineLevel="0" collapsed="false">
      <c r="A1151" s="1" t="s">
        <v>1247</v>
      </c>
      <c r="C1151" s="70" t="s">
        <v>1249</v>
      </c>
      <c r="D1151" s="70" t="s">
        <v>13</v>
      </c>
      <c r="E1151" s="72" t="n">
        <v>1</v>
      </c>
      <c r="F1151" s="73" t="n">
        <v>0.98</v>
      </c>
      <c r="G1151" s="74" t="s">
        <v>1206</v>
      </c>
      <c r="I1151" s="3"/>
    </row>
    <row r="1152" customFormat="false" ht="12.75" hidden="false" customHeight="false" outlineLevel="0" collapsed="false">
      <c r="A1152" s="1" t="s">
        <v>1247</v>
      </c>
      <c r="C1152" s="70" t="s">
        <v>1250</v>
      </c>
      <c r="D1152" s="70" t="s">
        <v>13</v>
      </c>
      <c r="E1152" s="72" t="n">
        <v>1</v>
      </c>
      <c r="F1152" s="73" t="n">
        <v>1.5</v>
      </c>
      <c r="G1152" s="74" t="s">
        <v>1206</v>
      </c>
      <c r="I1152" s="3"/>
    </row>
    <row r="1153" customFormat="false" ht="12.75" hidden="false" customHeight="false" outlineLevel="0" collapsed="false">
      <c r="A1153" s="1" t="s">
        <v>1251</v>
      </c>
      <c r="C1153" s="70" t="s">
        <v>1252</v>
      </c>
      <c r="D1153" s="70" t="s">
        <v>13</v>
      </c>
      <c r="E1153" s="72" t="n">
        <v>1</v>
      </c>
      <c r="F1153" s="73" t="n">
        <v>1.4</v>
      </c>
      <c r="G1153" s="74" t="s">
        <v>1206</v>
      </c>
      <c r="I1153" s="3"/>
    </row>
    <row r="1154" customFormat="false" ht="12.75" hidden="false" customHeight="false" outlineLevel="0" collapsed="false">
      <c r="A1154" s="1" t="s">
        <v>1247</v>
      </c>
      <c r="C1154" s="70" t="s">
        <v>1253</v>
      </c>
      <c r="D1154" s="70" t="s">
        <v>1254</v>
      </c>
      <c r="E1154" s="72" t="n">
        <v>1</v>
      </c>
      <c r="F1154" s="73" t="n">
        <v>0.49</v>
      </c>
      <c r="G1154" s="74" t="s">
        <v>1206</v>
      </c>
      <c r="I1154" s="3"/>
    </row>
    <row r="1155" customFormat="false" ht="12.75" hidden="false" customHeight="false" outlineLevel="0" collapsed="false">
      <c r="A1155" s="1" t="s">
        <v>1247</v>
      </c>
      <c r="C1155" s="70" t="s">
        <v>1255</v>
      </c>
      <c r="D1155" s="70" t="s">
        <v>13</v>
      </c>
      <c r="E1155" s="72" t="n">
        <v>1</v>
      </c>
      <c r="F1155" s="73" t="n">
        <v>0.8</v>
      </c>
      <c r="G1155" s="74" t="s">
        <v>1206</v>
      </c>
      <c r="I1155" s="3"/>
    </row>
    <row r="1156" customFormat="false" ht="12.75" hidden="false" customHeight="false" outlineLevel="0" collapsed="false">
      <c r="A1156" s="1" t="s">
        <v>1251</v>
      </c>
      <c r="C1156" s="70" t="s">
        <v>1256</v>
      </c>
      <c r="D1156" s="70" t="s">
        <v>13</v>
      </c>
      <c r="E1156" s="72" t="n">
        <v>1</v>
      </c>
      <c r="F1156" s="73" t="n">
        <v>0.88</v>
      </c>
      <c r="G1156" s="74" t="s">
        <v>1206</v>
      </c>
      <c r="I1156" s="3"/>
    </row>
    <row r="1157" customFormat="false" ht="12.75" hidden="false" customHeight="false" outlineLevel="0" collapsed="false">
      <c r="A1157" s="1" t="s">
        <v>1247</v>
      </c>
      <c r="C1157" s="70" t="s">
        <v>1257</v>
      </c>
      <c r="D1157" s="70" t="s">
        <v>13</v>
      </c>
      <c r="E1157" s="72" t="n">
        <v>1</v>
      </c>
      <c r="F1157" s="73" t="n">
        <v>1</v>
      </c>
      <c r="G1157" s="74" t="s">
        <v>1206</v>
      </c>
      <c r="I1157" s="3"/>
    </row>
    <row r="1158" customFormat="false" ht="12.75" hidden="false" customHeight="false" outlineLevel="0" collapsed="false">
      <c r="A1158" s="1" t="s">
        <v>1247</v>
      </c>
      <c r="C1158" s="70" t="s">
        <v>1258</v>
      </c>
      <c r="D1158" s="70" t="s">
        <v>88</v>
      </c>
      <c r="E1158" s="72" t="n">
        <v>1</v>
      </c>
      <c r="F1158" s="73" t="n">
        <v>0.44</v>
      </c>
      <c r="G1158" s="74" t="s">
        <v>1206</v>
      </c>
      <c r="I1158" s="3"/>
    </row>
    <row r="1159" customFormat="false" ht="12.75" hidden="false" customHeight="false" outlineLevel="0" collapsed="false">
      <c r="A1159" s="1" t="s">
        <v>1247</v>
      </c>
      <c r="C1159" s="70" t="s">
        <v>1259</v>
      </c>
      <c r="D1159" s="70" t="s">
        <v>16</v>
      </c>
      <c r="E1159" s="72" t="n">
        <v>1</v>
      </c>
      <c r="F1159" s="73" t="n">
        <v>0.66</v>
      </c>
      <c r="G1159" s="74" t="s">
        <v>1206</v>
      </c>
      <c r="I1159" s="3"/>
    </row>
    <row r="1160" customFormat="false" ht="12.75" hidden="false" customHeight="false" outlineLevel="0" collapsed="false">
      <c r="A1160" s="1" t="s">
        <v>1251</v>
      </c>
      <c r="C1160" s="70" t="s">
        <v>1260</v>
      </c>
      <c r="D1160" s="70" t="s">
        <v>13</v>
      </c>
      <c r="E1160" s="72" t="n">
        <v>1</v>
      </c>
      <c r="F1160" s="73" t="n">
        <v>0.8</v>
      </c>
      <c r="G1160" s="74" t="s">
        <v>1206</v>
      </c>
      <c r="I1160" s="3"/>
    </row>
    <row r="1161" customFormat="false" ht="12.75" hidden="false" customHeight="false" outlineLevel="0" collapsed="false">
      <c r="A1161" s="1" t="s">
        <v>1251</v>
      </c>
      <c r="C1161" s="70" t="s">
        <v>1261</v>
      </c>
      <c r="D1161" s="70" t="s">
        <v>13</v>
      </c>
      <c r="E1161" s="72" t="n">
        <v>1</v>
      </c>
      <c r="F1161" s="73" t="n">
        <v>1.2</v>
      </c>
      <c r="G1161" s="74" t="s">
        <v>1206</v>
      </c>
      <c r="I1161" s="3"/>
    </row>
    <row r="1162" customFormat="false" ht="12.75" hidden="false" customHeight="false" outlineLevel="0" collapsed="false">
      <c r="A1162" s="1" t="s">
        <v>1247</v>
      </c>
      <c r="C1162" s="70" t="s">
        <v>1262</v>
      </c>
      <c r="D1162" s="70" t="s">
        <v>20</v>
      </c>
      <c r="E1162" s="72" t="n">
        <v>1</v>
      </c>
      <c r="F1162" s="73" t="n">
        <v>0.98</v>
      </c>
      <c r="G1162" s="74" t="s">
        <v>1206</v>
      </c>
      <c r="I1162" s="3"/>
    </row>
    <row r="1163" customFormat="false" ht="12.75" hidden="false" customHeight="false" outlineLevel="0" collapsed="false">
      <c r="A1163" s="1" t="s">
        <v>1251</v>
      </c>
      <c r="C1163" s="70" t="s">
        <v>1263</v>
      </c>
      <c r="D1163" s="70" t="s">
        <v>13</v>
      </c>
      <c r="E1163" s="72" t="n">
        <v>1</v>
      </c>
      <c r="F1163" s="73" t="n">
        <v>1.4</v>
      </c>
      <c r="G1163" s="74" t="s">
        <v>1206</v>
      </c>
      <c r="I1163" s="3"/>
    </row>
    <row r="1164" customFormat="false" ht="12.75" hidden="false" customHeight="false" outlineLevel="0" collapsed="false">
      <c r="A1164" s="1" t="s">
        <v>1251</v>
      </c>
      <c r="C1164" s="70" t="s">
        <v>1264</v>
      </c>
      <c r="D1164" s="70" t="s">
        <v>13</v>
      </c>
      <c r="E1164" s="72" t="n">
        <v>1</v>
      </c>
      <c r="F1164" s="73" t="n">
        <v>0.55</v>
      </c>
      <c r="G1164" s="74" t="s">
        <v>1206</v>
      </c>
      <c r="I1164" s="3"/>
    </row>
    <row r="1165" customFormat="false" ht="12.75" hidden="false" customHeight="false" outlineLevel="0" collapsed="false">
      <c r="A1165" s="1" t="s">
        <v>1251</v>
      </c>
      <c r="C1165" s="70" t="s">
        <v>1265</v>
      </c>
      <c r="D1165" s="70" t="s">
        <v>13</v>
      </c>
      <c r="E1165" s="72" t="n">
        <v>1</v>
      </c>
      <c r="F1165" s="73" t="n">
        <v>1.13</v>
      </c>
      <c r="G1165" s="74" t="s">
        <v>1206</v>
      </c>
      <c r="I1165" s="3"/>
    </row>
    <row r="1166" customFormat="false" ht="12.75" hidden="false" customHeight="false" outlineLevel="0" collapsed="false">
      <c r="A1166" s="1" t="s">
        <v>1251</v>
      </c>
      <c r="C1166" s="70" t="s">
        <v>1266</v>
      </c>
      <c r="D1166" s="70" t="s">
        <v>13</v>
      </c>
      <c r="E1166" s="72" t="n">
        <v>1</v>
      </c>
      <c r="F1166" s="73" t="n">
        <v>3.3</v>
      </c>
      <c r="G1166" s="74" t="s">
        <v>1206</v>
      </c>
      <c r="I1166" s="3"/>
    </row>
    <row r="1167" customFormat="false" ht="12.75" hidden="false" customHeight="false" outlineLevel="0" collapsed="false">
      <c r="A1167" s="1" t="s">
        <v>1251</v>
      </c>
      <c r="C1167" s="70" t="s">
        <v>1267</v>
      </c>
      <c r="D1167" s="70" t="s">
        <v>13</v>
      </c>
      <c r="E1167" s="72" t="n">
        <v>1</v>
      </c>
      <c r="F1167" s="73" t="n">
        <v>1.49</v>
      </c>
      <c r="G1167" s="74" t="s">
        <v>1206</v>
      </c>
      <c r="I1167" s="3"/>
    </row>
    <row r="1168" customFormat="false" ht="12.75" hidden="false" customHeight="false" outlineLevel="0" collapsed="false">
      <c r="A1168" s="1" t="s">
        <v>1247</v>
      </c>
      <c r="C1168" s="70" t="s">
        <v>1268</v>
      </c>
      <c r="D1168" s="70" t="s">
        <v>13</v>
      </c>
      <c r="E1168" s="72" t="n">
        <v>1</v>
      </c>
      <c r="F1168" s="73" t="n">
        <v>1.1</v>
      </c>
      <c r="G1168" s="74" t="s">
        <v>1206</v>
      </c>
      <c r="I1168" s="3"/>
    </row>
    <row r="1169" customFormat="false" ht="12.75" hidden="false" customHeight="false" outlineLevel="0" collapsed="false">
      <c r="A1169" s="1" t="s">
        <v>1247</v>
      </c>
      <c r="C1169" s="70" t="s">
        <v>1269</v>
      </c>
      <c r="D1169" s="70" t="s">
        <v>13</v>
      </c>
      <c r="E1169" s="72" t="n">
        <v>1</v>
      </c>
      <c r="F1169" s="73" t="n">
        <v>0.45</v>
      </c>
      <c r="G1169" s="74" t="s">
        <v>1206</v>
      </c>
      <c r="I1169" s="3"/>
    </row>
    <row r="1170" customFormat="false" ht="12.75" hidden="false" customHeight="false" outlineLevel="0" collapsed="false">
      <c r="A1170" s="1" t="s">
        <v>1251</v>
      </c>
      <c r="C1170" s="70" t="s">
        <v>1270</v>
      </c>
      <c r="D1170" s="70" t="s">
        <v>13</v>
      </c>
      <c r="E1170" s="72" t="n">
        <v>1</v>
      </c>
      <c r="F1170" s="73" t="n">
        <v>0.74</v>
      </c>
      <c r="G1170" s="74" t="s">
        <v>1206</v>
      </c>
      <c r="I1170" s="3"/>
    </row>
    <row r="1171" customFormat="false" ht="12.75" hidden="false" customHeight="false" outlineLevel="0" collapsed="false">
      <c r="A1171" s="1" t="s">
        <v>1251</v>
      </c>
      <c r="C1171" s="70" t="s">
        <v>1271</v>
      </c>
      <c r="D1171" s="70" t="s">
        <v>13</v>
      </c>
      <c r="E1171" s="72" t="n">
        <v>1</v>
      </c>
      <c r="F1171" s="73" t="n">
        <v>0.83</v>
      </c>
      <c r="G1171" s="74" t="s">
        <v>1206</v>
      </c>
      <c r="I1171" s="3"/>
    </row>
    <row r="1172" customFormat="false" ht="12.75" hidden="false" customHeight="false" outlineLevel="0" collapsed="false">
      <c r="A1172" s="1" t="s">
        <v>1272</v>
      </c>
      <c r="C1172" s="70" t="s">
        <v>1273</v>
      </c>
      <c r="D1172" s="70" t="s">
        <v>13</v>
      </c>
      <c r="E1172" s="72" t="n">
        <v>1</v>
      </c>
      <c r="F1172" s="73" t="n">
        <v>2.73</v>
      </c>
      <c r="G1172" s="74" t="s">
        <v>1206</v>
      </c>
      <c r="I1172" s="3"/>
    </row>
    <row r="1173" customFormat="false" ht="12.75" hidden="false" customHeight="false" outlineLevel="0" collapsed="false">
      <c r="A1173" s="1" t="s">
        <v>1272</v>
      </c>
      <c r="C1173" s="70" t="s">
        <v>1274</v>
      </c>
      <c r="D1173" s="70" t="s">
        <v>13</v>
      </c>
      <c r="E1173" s="72" t="n">
        <v>1</v>
      </c>
      <c r="F1173" s="73" t="n">
        <v>4</v>
      </c>
      <c r="G1173" s="74" t="s">
        <v>1206</v>
      </c>
      <c r="I1173" s="3"/>
    </row>
    <row r="1174" customFormat="false" ht="12.75" hidden="false" customHeight="false" outlineLevel="0" collapsed="false">
      <c r="A1174" s="1" t="s">
        <v>1275</v>
      </c>
      <c r="C1174" s="70" t="s">
        <v>1276</v>
      </c>
      <c r="D1174" s="70" t="s">
        <v>1254</v>
      </c>
      <c r="E1174" s="72" t="n">
        <v>1</v>
      </c>
      <c r="F1174" s="73" t="n">
        <v>2.74</v>
      </c>
      <c r="G1174" s="74" t="s">
        <v>1206</v>
      </c>
      <c r="I1174" s="3"/>
    </row>
    <row r="1175" customFormat="false" ht="12.75" hidden="false" customHeight="false" outlineLevel="0" collapsed="false">
      <c r="A1175" s="1" t="s">
        <v>1272</v>
      </c>
      <c r="C1175" s="70" t="s">
        <v>1277</v>
      </c>
      <c r="D1175" s="70" t="s">
        <v>13</v>
      </c>
      <c r="E1175" s="72" t="n">
        <v>1</v>
      </c>
      <c r="F1175" s="73" t="n">
        <v>2.99</v>
      </c>
      <c r="G1175" s="74" t="s">
        <v>1206</v>
      </c>
      <c r="I1175" s="3"/>
    </row>
    <row r="1176" customFormat="false" ht="12.75" hidden="false" customHeight="false" outlineLevel="0" collapsed="false">
      <c r="A1176" s="1" t="s">
        <v>1275</v>
      </c>
      <c r="C1176" s="70" t="s">
        <v>1278</v>
      </c>
      <c r="D1176" s="70" t="s">
        <v>13</v>
      </c>
      <c r="E1176" s="72" t="n">
        <v>1</v>
      </c>
      <c r="F1176" s="73" t="n">
        <v>1.56</v>
      </c>
      <c r="G1176" s="74" t="s">
        <v>1206</v>
      </c>
      <c r="I1176" s="3"/>
    </row>
    <row r="1177" customFormat="false" ht="12.75" hidden="false" customHeight="false" outlineLevel="0" collapsed="false">
      <c r="A1177" s="1" t="s">
        <v>1272</v>
      </c>
      <c r="C1177" s="70" t="s">
        <v>1279</v>
      </c>
      <c r="D1177" s="70" t="s">
        <v>13</v>
      </c>
      <c r="E1177" s="72" t="n">
        <v>1</v>
      </c>
      <c r="F1177" s="73" t="n">
        <v>1.29</v>
      </c>
      <c r="G1177" s="74" t="s">
        <v>1206</v>
      </c>
      <c r="I1177" s="3"/>
    </row>
    <row r="1178" customFormat="false" ht="12.75" hidden="false" customHeight="false" outlineLevel="0" collapsed="false">
      <c r="A1178" s="1" t="s">
        <v>1272</v>
      </c>
      <c r="C1178" s="70" t="s">
        <v>1280</v>
      </c>
      <c r="D1178" s="70" t="s">
        <v>13</v>
      </c>
      <c r="E1178" s="72" t="n">
        <v>1</v>
      </c>
      <c r="F1178" s="73" t="n">
        <v>1</v>
      </c>
      <c r="G1178" s="74" t="s">
        <v>1206</v>
      </c>
      <c r="I1178" s="3"/>
    </row>
    <row r="1179" customFormat="false" ht="12.75" hidden="false" customHeight="false" outlineLevel="0" collapsed="false">
      <c r="A1179" s="1" t="s">
        <v>1272</v>
      </c>
      <c r="C1179" s="70" t="s">
        <v>1281</v>
      </c>
      <c r="D1179" s="70" t="s">
        <v>13</v>
      </c>
      <c r="E1179" s="72" t="n">
        <v>1</v>
      </c>
      <c r="F1179" s="73" t="n">
        <v>1</v>
      </c>
      <c r="G1179" s="74" t="s">
        <v>1206</v>
      </c>
      <c r="I1179" s="3"/>
    </row>
    <row r="1180" customFormat="false" ht="12.75" hidden="false" customHeight="false" outlineLevel="0" collapsed="false">
      <c r="A1180" s="1" t="s">
        <v>1282</v>
      </c>
      <c r="C1180" s="70" t="s">
        <v>1283</v>
      </c>
      <c r="D1180" s="70" t="s">
        <v>70</v>
      </c>
      <c r="E1180" s="72" t="n">
        <v>1</v>
      </c>
      <c r="F1180" s="73" t="n">
        <v>1.59</v>
      </c>
      <c r="G1180" s="74" t="s">
        <v>1206</v>
      </c>
      <c r="I1180" s="3"/>
    </row>
    <row r="1181" customFormat="false" ht="12.75" hidden="false" customHeight="false" outlineLevel="0" collapsed="false">
      <c r="A1181" s="1" t="s">
        <v>1282</v>
      </c>
      <c r="C1181" s="70" t="s">
        <v>1284</v>
      </c>
      <c r="D1181" s="70" t="s">
        <v>77</v>
      </c>
      <c r="E1181" s="72" t="n">
        <v>1</v>
      </c>
      <c r="F1181" s="73" t="n">
        <v>1.63</v>
      </c>
      <c r="G1181" s="74" t="s">
        <v>1206</v>
      </c>
      <c r="I1181" s="3"/>
    </row>
    <row r="1182" customFormat="false" ht="12.75" hidden="false" customHeight="false" outlineLevel="0" collapsed="false">
      <c r="A1182" s="1" t="s">
        <v>1282</v>
      </c>
      <c r="C1182" s="70" t="s">
        <v>1285</v>
      </c>
      <c r="D1182" s="70" t="s">
        <v>137</v>
      </c>
      <c r="E1182" s="72" t="n">
        <v>1</v>
      </c>
      <c r="F1182" s="73" t="n">
        <v>1.78</v>
      </c>
      <c r="G1182" s="74" t="s">
        <v>1206</v>
      </c>
      <c r="I1182" s="3"/>
    </row>
    <row r="1183" customFormat="false" ht="12.75" hidden="false" customHeight="false" outlineLevel="0" collapsed="false">
      <c r="A1183" s="1" t="s">
        <v>1286</v>
      </c>
      <c r="C1183" s="70" t="s">
        <v>1287</v>
      </c>
      <c r="D1183" s="70" t="s">
        <v>13</v>
      </c>
      <c r="E1183" s="72" t="n">
        <v>1</v>
      </c>
      <c r="F1183" s="73" t="n">
        <v>1.99</v>
      </c>
      <c r="G1183" s="74" t="s">
        <v>1206</v>
      </c>
      <c r="I1183" s="3"/>
    </row>
    <row r="1184" customFormat="false" ht="12.75" hidden="false" customHeight="false" outlineLevel="0" collapsed="false">
      <c r="A1184" s="1" t="s">
        <v>1286</v>
      </c>
      <c r="C1184" s="70" t="s">
        <v>1288</v>
      </c>
      <c r="D1184" s="70" t="s">
        <v>13</v>
      </c>
      <c r="E1184" s="72" t="n">
        <v>1</v>
      </c>
      <c r="F1184" s="73" t="n">
        <v>1.4</v>
      </c>
      <c r="G1184" s="74" t="s">
        <v>1206</v>
      </c>
      <c r="I1184" s="3"/>
    </row>
    <row r="1185" customFormat="false" ht="12.75" hidden="false" customHeight="false" outlineLevel="0" collapsed="false">
      <c r="A1185" s="1" t="s">
        <v>1286</v>
      </c>
      <c r="C1185" s="70" t="s">
        <v>1289</v>
      </c>
      <c r="D1185" s="70" t="s">
        <v>13</v>
      </c>
      <c r="E1185" s="72" t="n">
        <v>1</v>
      </c>
      <c r="F1185" s="73" t="n">
        <v>0.58</v>
      </c>
      <c r="G1185" s="74" t="s">
        <v>1206</v>
      </c>
      <c r="I1185" s="3"/>
    </row>
    <row r="1186" customFormat="false" ht="12.75" hidden="false" customHeight="false" outlineLevel="0" collapsed="false">
      <c r="A1186" s="1" t="s">
        <v>1290</v>
      </c>
      <c r="C1186" s="70" t="s">
        <v>1291</v>
      </c>
      <c r="D1186" s="70" t="s">
        <v>77</v>
      </c>
      <c r="E1186" s="72" t="n">
        <v>1</v>
      </c>
      <c r="F1186" s="73" t="n">
        <v>1.6</v>
      </c>
      <c r="G1186" s="74" t="s">
        <v>1206</v>
      </c>
      <c r="I1186" s="3"/>
    </row>
    <row r="1187" customFormat="false" ht="12.75" hidden="false" customHeight="false" outlineLevel="0" collapsed="false">
      <c r="A1187" s="1" t="s">
        <v>1290</v>
      </c>
      <c r="C1187" s="70" t="s">
        <v>1292</v>
      </c>
      <c r="D1187" s="70" t="s">
        <v>13</v>
      </c>
      <c r="E1187" s="72" t="n">
        <v>1</v>
      </c>
      <c r="F1187" s="73" t="n">
        <v>1.57</v>
      </c>
      <c r="G1187" s="74" t="s">
        <v>1206</v>
      </c>
      <c r="I1187" s="3"/>
    </row>
    <row r="1188" customFormat="false" ht="12.75" hidden="false" customHeight="false" outlineLevel="0" collapsed="false">
      <c r="A1188" s="1" t="s">
        <v>1290</v>
      </c>
      <c r="C1188" s="70" t="s">
        <v>1293</v>
      </c>
      <c r="D1188" s="70" t="s">
        <v>13</v>
      </c>
      <c r="E1188" s="72" t="n">
        <v>1</v>
      </c>
      <c r="F1188" s="73" t="n">
        <v>1.8</v>
      </c>
      <c r="G1188" s="74" t="s">
        <v>1206</v>
      </c>
      <c r="I1188" s="3"/>
    </row>
    <row r="1189" customFormat="false" ht="12.75" hidden="false" customHeight="false" outlineLevel="0" collapsed="false">
      <c r="A1189" s="1" t="s">
        <v>1294</v>
      </c>
      <c r="C1189" s="70" t="s">
        <v>1295</v>
      </c>
      <c r="D1189" s="70" t="s">
        <v>13</v>
      </c>
      <c r="E1189" s="72" t="n">
        <v>1</v>
      </c>
      <c r="F1189" s="73" t="n">
        <v>0.95</v>
      </c>
      <c r="G1189" s="74" t="s">
        <v>1206</v>
      </c>
      <c r="I1189" s="3"/>
    </row>
    <row r="1191" customFormat="false" ht="17.35" hidden="false" customHeight="false" outlineLevel="0" collapsed="false">
      <c r="C1191" s="15" t="s">
        <v>1296</v>
      </c>
      <c r="D1191" s="45" t="s">
        <v>1</v>
      </c>
    </row>
    <row r="1192" customFormat="false" ht="12.75" hidden="false" customHeight="false" outlineLevel="0" collapsed="false">
      <c r="A1192" s="1" t="s">
        <v>1297</v>
      </c>
      <c r="C1192" s="70" t="s">
        <v>1298</v>
      </c>
      <c r="D1192" s="70"/>
      <c r="E1192" s="72" t="s">
        <v>1299</v>
      </c>
      <c r="F1192" s="73" t="n">
        <v>6.85</v>
      </c>
      <c r="G1192" s="74" t="s">
        <v>1206</v>
      </c>
    </row>
    <row r="1193" customFormat="false" ht="12.75" hidden="false" customHeight="false" outlineLevel="0" collapsed="false">
      <c r="A1193" s="1" t="s">
        <v>1297</v>
      </c>
      <c r="C1193" s="70" t="s">
        <v>1300</v>
      </c>
      <c r="D1193" s="70"/>
      <c r="E1193" s="72" t="s">
        <v>1301</v>
      </c>
      <c r="F1193" s="73" t="n">
        <v>3.3</v>
      </c>
      <c r="G1193" s="74" t="s">
        <v>1206</v>
      </c>
    </row>
    <row r="1194" customFormat="false" ht="12.75" hidden="false" customHeight="false" outlineLevel="0" collapsed="false">
      <c r="A1194" s="1" t="s">
        <v>1297</v>
      </c>
      <c r="C1194" s="70" t="s">
        <v>1302</v>
      </c>
      <c r="D1194" s="70"/>
      <c r="E1194" s="72" t="s">
        <v>1301</v>
      </c>
      <c r="F1194" s="73" t="n">
        <v>2.3</v>
      </c>
      <c r="G1194" s="74" t="s">
        <v>1206</v>
      </c>
    </row>
    <row r="1195" customFormat="false" ht="12.75" hidden="false" customHeight="false" outlineLevel="0" collapsed="false">
      <c r="A1195" s="1" t="s">
        <v>1297</v>
      </c>
      <c r="C1195" s="70" t="s">
        <v>1303</v>
      </c>
      <c r="D1195" s="70"/>
      <c r="E1195" s="72" t="s">
        <v>1301</v>
      </c>
      <c r="F1195" s="73" t="n">
        <v>3</v>
      </c>
      <c r="G1195" s="74" t="s">
        <v>1206</v>
      </c>
    </row>
    <row r="1196" customFormat="false" ht="12.75" hidden="false" customHeight="false" outlineLevel="0" collapsed="false">
      <c r="A1196" s="1" t="s">
        <v>1297</v>
      </c>
      <c r="C1196" s="70" t="s">
        <v>1304</v>
      </c>
      <c r="D1196" s="70"/>
      <c r="E1196" s="72" t="s">
        <v>1301</v>
      </c>
      <c r="F1196" s="73" t="n">
        <v>4.85</v>
      </c>
      <c r="G1196" s="74" t="s">
        <v>1206</v>
      </c>
    </row>
    <row r="1197" customFormat="false" ht="12.75" hidden="false" customHeight="false" outlineLevel="0" collapsed="false">
      <c r="A1197" s="1" t="s">
        <v>1297</v>
      </c>
      <c r="C1197" s="70" t="s">
        <v>1305</v>
      </c>
      <c r="D1197" s="70"/>
      <c r="E1197" s="72" t="s">
        <v>1301</v>
      </c>
      <c r="F1197" s="73" t="n">
        <v>3.15</v>
      </c>
      <c r="G1197" s="74" t="s">
        <v>1206</v>
      </c>
    </row>
    <row r="1198" customFormat="false" ht="12.75" hidden="false" customHeight="false" outlineLevel="0" collapsed="false">
      <c r="A1198" s="1" t="s">
        <v>1297</v>
      </c>
      <c r="C1198" s="70" t="s">
        <v>1306</v>
      </c>
      <c r="D1198" s="70"/>
      <c r="E1198" s="72" t="s">
        <v>1301</v>
      </c>
      <c r="F1198" s="73" t="n">
        <v>3.75</v>
      </c>
      <c r="G1198" s="74" t="s">
        <v>1206</v>
      </c>
    </row>
    <row r="1200" customFormat="false" ht="17.35" hidden="false" customHeight="false" outlineLevel="0" collapsed="false">
      <c r="C1200" s="15" t="s">
        <v>1307</v>
      </c>
      <c r="D1200" s="45" t="s">
        <v>1</v>
      </c>
      <c r="I1200" s="3"/>
    </row>
    <row r="1201" customFormat="false" ht="12.75" hidden="false" customHeight="false" outlineLevel="0" collapsed="false">
      <c r="A1201" s="1" t="s">
        <v>1308</v>
      </c>
      <c r="C1201" s="27" t="s">
        <v>1309</v>
      </c>
      <c r="D1201" s="27" t="s">
        <v>77</v>
      </c>
      <c r="E1201" s="28"/>
      <c r="F1201" s="29"/>
      <c r="G1201" s="27"/>
      <c r="H1201" s="30" t="s">
        <v>61</v>
      </c>
      <c r="I1201" s="31" t="n">
        <v>1.36</v>
      </c>
      <c r="J1201" s="31" t="s">
        <v>1206</v>
      </c>
    </row>
    <row r="1202" customFormat="false" ht="12.75" hidden="false" customHeight="false" outlineLevel="0" collapsed="false">
      <c r="A1202" s="1" t="s">
        <v>1308</v>
      </c>
      <c r="C1202" s="27" t="s">
        <v>1310</v>
      </c>
      <c r="D1202" s="27" t="s">
        <v>13</v>
      </c>
      <c r="E1202" s="28"/>
      <c r="F1202" s="29"/>
      <c r="G1202" s="27"/>
      <c r="H1202" s="30" t="s">
        <v>61</v>
      </c>
      <c r="I1202" s="31" t="n">
        <v>0.99</v>
      </c>
      <c r="J1202" s="31" t="s">
        <v>1206</v>
      </c>
    </row>
    <row r="1203" customFormat="false" ht="12.75" hidden="false" customHeight="false" outlineLevel="0" collapsed="false">
      <c r="A1203" s="1" t="s">
        <v>1308</v>
      </c>
      <c r="C1203" s="27" t="s">
        <v>1311</v>
      </c>
      <c r="D1203" s="27" t="s">
        <v>13</v>
      </c>
      <c r="E1203" s="28"/>
      <c r="F1203" s="29"/>
      <c r="G1203" s="27"/>
      <c r="H1203" s="30" t="s">
        <v>61</v>
      </c>
      <c r="I1203" s="31" t="n">
        <v>2.05</v>
      </c>
      <c r="J1203" s="31" t="s">
        <v>1206</v>
      </c>
    </row>
    <row r="1204" customFormat="false" ht="12.75" hidden="false" customHeight="false" outlineLevel="0" collapsed="false">
      <c r="A1204" s="1" t="s">
        <v>1308</v>
      </c>
      <c r="C1204" s="27" t="s">
        <v>1312</v>
      </c>
      <c r="D1204" s="27" t="s">
        <v>507</v>
      </c>
      <c r="E1204" s="28"/>
      <c r="F1204" s="29"/>
      <c r="G1204" s="27"/>
      <c r="H1204" s="30" t="s">
        <v>61</v>
      </c>
      <c r="I1204" s="31" t="n">
        <v>1.47</v>
      </c>
      <c r="J1204" s="31" t="s">
        <v>1206</v>
      </c>
    </row>
    <row r="1205" customFormat="false" ht="12.75" hidden="false" customHeight="false" outlineLevel="0" collapsed="false">
      <c r="A1205" s="1" t="s">
        <v>1308</v>
      </c>
      <c r="C1205" s="27" t="s">
        <v>1313</v>
      </c>
      <c r="D1205" s="27" t="s">
        <v>88</v>
      </c>
      <c r="E1205" s="28"/>
      <c r="F1205" s="29"/>
      <c r="G1205" s="27"/>
      <c r="H1205" s="30" t="s">
        <v>61</v>
      </c>
      <c r="I1205" s="31" t="n">
        <v>1.31</v>
      </c>
      <c r="J1205" s="31" t="s">
        <v>1206</v>
      </c>
    </row>
    <row r="1206" customFormat="false" ht="12.75" hidden="false" customHeight="false" outlineLevel="0" collapsed="false">
      <c r="A1206" s="1" t="s">
        <v>1308</v>
      </c>
      <c r="C1206" s="27" t="s">
        <v>1314</v>
      </c>
      <c r="D1206" s="27" t="s">
        <v>79</v>
      </c>
      <c r="E1206" s="28"/>
      <c r="F1206" s="29"/>
      <c r="G1206" s="27"/>
      <c r="H1206" s="30" t="s">
        <v>61</v>
      </c>
      <c r="I1206" s="31" t="n">
        <v>1.29</v>
      </c>
      <c r="J1206" s="31" t="s">
        <v>1206</v>
      </c>
    </row>
    <row r="1207" customFormat="false" ht="12.75" hidden="false" customHeight="false" outlineLevel="0" collapsed="false">
      <c r="A1207" s="1" t="s">
        <v>1308</v>
      </c>
      <c r="C1207" s="27" t="s">
        <v>1315</v>
      </c>
      <c r="D1207" s="27" t="s">
        <v>13</v>
      </c>
      <c r="E1207" s="28"/>
      <c r="F1207" s="29"/>
      <c r="G1207" s="27"/>
      <c r="H1207" s="30" t="s">
        <v>61</v>
      </c>
      <c r="I1207" s="31" t="n">
        <v>1.49</v>
      </c>
      <c r="J1207" s="31" t="s">
        <v>1206</v>
      </c>
    </row>
    <row r="1208" customFormat="false" ht="12.75" hidden="false" customHeight="false" outlineLevel="0" collapsed="false">
      <c r="A1208" s="1" t="s">
        <v>1316</v>
      </c>
      <c r="C1208" s="27" t="s">
        <v>1317</v>
      </c>
      <c r="D1208" s="27" t="s">
        <v>26</v>
      </c>
      <c r="E1208" s="28"/>
      <c r="F1208" s="29"/>
      <c r="G1208" s="27"/>
      <c r="H1208" s="30" t="s">
        <v>61</v>
      </c>
      <c r="I1208" s="31" t="n">
        <v>0.59</v>
      </c>
      <c r="J1208" s="31" t="s">
        <v>1206</v>
      </c>
    </row>
    <row r="1209" customFormat="false" ht="12.75" hidden="false" customHeight="false" outlineLevel="0" collapsed="false">
      <c r="A1209" s="1" t="s">
        <v>1316</v>
      </c>
      <c r="C1209" s="27" t="s">
        <v>1318</v>
      </c>
      <c r="D1209" s="27" t="s">
        <v>13</v>
      </c>
      <c r="E1209" s="28"/>
      <c r="F1209" s="29"/>
      <c r="G1209" s="27"/>
      <c r="H1209" s="30" t="s">
        <v>61</v>
      </c>
      <c r="I1209" s="31" t="n">
        <v>0.75</v>
      </c>
      <c r="J1209" s="31" t="s">
        <v>1206</v>
      </c>
    </row>
    <row r="1210" customFormat="false" ht="12.75" hidden="false" customHeight="false" outlineLevel="0" collapsed="false">
      <c r="A1210" s="1" t="s">
        <v>1316</v>
      </c>
      <c r="C1210" s="27" t="s">
        <v>1319</v>
      </c>
      <c r="D1210" s="27" t="s">
        <v>13</v>
      </c>
      <c r="E1210" s="28"/>
      <c r="F1210" s="29"/>
      <c r="G1210" s="27"/>
      <c r="H1210" s="30" t="s">
        <v>61</v>
      </c>
      <c r="I1210" s="31" t="n">
        <v>1.59</v>
      </c>
      <c r="J1210" s="31" t="s">
        <v>1206</v>
      </c>
    </row>
    <row r="1211" customFormat="false" ht="12.75" hidden="false" customHeight="false" outlineLevel="0" collapsed="false">
      <c r="A1211" s="1" t="s">
        <v>1316</v>
      </c>
      <c r="C1211" s="27" t="s">
        <v>1320</v>
      </c>
      <c r="D1211" s="27" t="s">
        <v>13</v>
      </c>
      <c r="E1211" s="28"/>
      <c r="F1211" s="29"/>
      <c r="G1211" s="27"/>
      <c r="H1211" s="30" t="s">
        <v>61</v>
      </c>
      <c r="I1211" s="31" t="n">
        <v>1.46</v>
      </c>
      <c r="J1211" s="31" t="s">
        <v>1206</v>
      </c>
    </row>
    <row r="1212" customFormat="false" ht="12.75" hidden="false" customHeight="false" outlineLevel="0" collapsed="false">
      <c r="A1212" s="1" t="s">
        <v>1316</v>
      </c>
      <c r="C1212" s="27" t="s">
        <v>1321</v>
      </c>
      <c r="D1212" s="27" t="s">
        <v>70</v>
      </c>
      <c r="E1212" s="28"/>
      <c r="F1212" s="29"/>
      <c r="G1212" s="27"/>
      <c r="H1212" s="30" t="s">
        <v>61</v>
      </c>
      <c r="I1212" s="31" t="n">
        <v>0.59</v>
      </c>
      <c r="J1212" s="31" t="s">
        <v>1206</v>
      </c>
    </row>
    <row r="1213" customFormat="false" ht="12.75" hidden="false" customHeight="false" outlineLevel="0" collapsed="false">
      <c r="A1213" s="1" t="s">
        <v>1316</v>
      </c>
      <c r="C1213" s="27" t="s">
        <v>1322</v>
      </c>
      <c r="D1213" s="27" t="s">
        <v>13</v>
      </c>
      <c r="E1213" s="28"/>
      <c r="F1213" s="29"/>
      <c r="G1213" s="27"/>
      <c r="H1213" s="30" t="s">
        <v>61</v>
      </c>
      <c r="I1213" s="31" t="n">
        <v>1.59</v>
      </c>
      <c r="J1213" s="31" t="s">
        <v>1206</v>
      </c>
    </row>
    <row r="1214" customFormat="false" ht="12.75" hidden="false" customHeight="false" outlineLevel="0" collapsed="false">
      <c r="A1214" s="1" t="s">
        <v>1316</v>
      </c>
      <c r="C1214" s="27" t="s">
        <v>1323</v>
      </c>
      <c r="D1214" s="27" t="s">
        <v>51</v>
      </c>
      <c r="E1214" s="28"/>
      <c r="F1214" s="29"/>
      <c r="G1214" s="27"/>
      <c r="H1214" s="30" t="s">
        <v>61</v>
      </c>
      <c r="I1214" s="31" t="n">
        <v>0.59</v>
      </c>
      <c r="J1214" s="31" t="s">
        <v>1206</v>
      </c>
    </row>
    <row r="1215" customFormat="false" ht="12.75" hidden="false" customHeight="false" outlineLevel="0" collapsed="false">
      <c r="A1215" s="1" t="s">
        <v>1316</v>
      </c>
      <c r="C1215" s="27" t="s">
        <v>1324</v>
      </c>
      <c r="D1215" s="27" t="s">
        <v>13</v>
      </c>
      <c r="E1215" s="28"/>
      <c r="F1215" s="29"/>
      <c r="G1215" s="27"/>
      <c r="H1215" s="30" t="s">
        <v>168</v>
      </c>
      <c r="I1215" s="31" t="n">
        <v>1.52</v>
      </c>
      <c r="J1215" s="31" t="s">
        <v>1206</v>
      </c>
    </row>
    <row r="1216" customFormat="false" ht="12.75" hidden="false" customHeight="false" outlineLevel="0" collapsed="false">
      <c r="A1216" s="1" t="s">
        <v>1316</v>
      </c>
      <c r="C1216" s="27" t="s">
        <v>1325</v>
      </c>
      <c r="D1216" s="27" t="s">
        <v>16</v>
      </c>
      <c r="E1216" s="28"/>
      <c r="F1216" s="29"/>
      <c r="G1216" s="27"/>
      <c r="H1216" s="30" t="s">
        <v>168</v>
      </c>
      <c r="I1216" s="31" t="n">
        <v>0.99</v>
      </c>
      <c r="J1216" s="31" t="s">
        <v>1206</v>
      </c>
    </row>
    <row r="1217" customFormat="false" ht="12.75" hidden="false" customHeight="false" outlineLevel="0" collapsed="false">
      <c r="A1217" s="1" t="s">
        <v>1316</v>
      </c>
      <c r="C1217" s="27" t="s">
        <v>1326</v>
      </c>
      <c r="D1217" s="27" t="s">
        <v>49</v>
      </c>
      <c r="E1217" s="28"/>
      <c r="F1217" s="29"/>
      <c r="G1217" s="27"/>
      <c r="H1217" s="30" t="s">
        <v>168</v>
      </c>
      <c r="I1217" s="31" t="n">
        <v>0.59</v>
      </c>
      <c r="J1217" s="31" t="s">
        <v>1206</v>
      </c>
    </row>
    <row r="1219" customFormat="false" ht="17.35" hidden="false" customHeight="false" outlineLevel="0" collapsed="false">
      <c r="C1219" s="15" t="s">
        <v>1327</v>
      </c>
      <c r="D1219" s="45" t="s">
        <v>1</v>
      </c>
      <c r="I1219" s="3"/>
    </row>
    <row r="1220" customFormat="false" ht="12.75" hidden="false" customHeight="false" outlineLevel="0" collapsed="false">
      <c r="A1220" s="1" t="s">
        <v>1328</v>
      </c>
      <c r="C1220" s="70" t="s">
        <v>1329</v>
      </c>
      <c r="D1220" s="70" t="s">
        <v>1330</v>
      </c>
      <c r="E1220" s="72" t="n">
        <v>1.9</v>
      </c>
      <c r="F1220" s="73" t="n">
        <v>12.9</v>
      </c>
      <c r="G1220" s="74" t="s">
        <v>1206</v>
      </c>
    </row>
    <row r="1221" customFormat="false" ht="12.75" hidden="false" customHeight="false" outlineLevel="0" collapsed="false">
      <c r="A1221" s="1" t="s">
        <v>1331</v>
      </c>
      <c r="C1221" s="70" t="s">
        <v>1332</v>
      </c>
      <c r="D1221" s="70" t="s">
        <v>49</v>
      </c>
      <c r="E1221" s="72" t="n">
        <v>1.8</v>
      </c>
      <c r="F1221" s="73" t="n">
        <v>2.72</v>
      </c>
      <c r="G1221" s="74" t="s">
        <v>1206</v>
      </c>
    </row>
    <row r="1222" customFormat="false" ht="12.75" hidden="false" customHeight="false" outlineLevel="0" collapsed="false">
      <c r="A1222" s="1" t="s">
        <v>1328</v>
      </c>
      <c r="C1222" s="70" t="s">
        <v>1333</v>
      </c>
      <c r="D1222" s="70" t="s">
        <v>13</v>
      </c>
      <c r="E1222" s="72" t="n">
        <v>2</v>
      </c>
      <c r="F1222" s="73" t="n">
        <v>14.9</v>
      </c>
      <c r="G1222" s="74" t="s">
        <v>1206</v>
      </c>
    </row>
    <row r="1223" customFormat="false" ht="12.75" hidden="false" customHeight="false" outlineLevel="0" collapsed="false">
      <c r="A1223" s="1" t="s">
        <v>1331</v>
      </c>
      <c r="C1223" s="70" t="s">
        <v>1334</v>
      </c>
      <c r="D1223" s="70" t="s">
        <v>1330</v>
      </c>
      <c r="E1223" s="72" t="n">
        <v>2.3</v>
      </c>
      <c r="F1223" s="73" t="n">
        <v>2.72</v>
      </c>
      <c r="G1223" s="74" t="s">
        <v>1206</v>
      </c>
    </row>
    <row r="1224" customFormat="false" ht="12.75" hidden="false" customHeight="false" outlineLevel="0" collapsed="false">
      <c r="A1224" s="1" t="s">
        <v>1331</v>
      </c>
      <c r="C1224" s="70" t="s">
        <v>1335</v>
      </c>
      <c r="D1224" s="70"/>
      <c r="E1224" s="72" t="n">
        <v>2.4</v>
      </c>
      <c r="F1224" s="73" t="n">
        <v>5.5</v>
      </c>
      <c r="G1224" s="74" t="s">
        <v>1206</v>
      </c>
    </row>
    <row r="1226" customFormat="false" ht="17.35" hidden="false" customHeight="false" outlineLevel="0" collapsed="false">
      <c r="C1226" s="52" t="s">
        <v>1336</v>
      </c>
      <c r="D1226" s="45" t="s">
        <v>1</v>
      </c>
      <c r="I1226" s="3"/>
    </row>
    <row r="1227" customFormat="false" ht="12.75" hidden="false" customHeight="false" outlineLevel="0" collapsed="false">
      <c r="A1227" s="1" t="s">
        <v>1337</v>
      </c>
      <c r="B1227" s="1" t="s">
        <v>1338</v>
      </c>
      <c r="C1227" s="27" t="s">
        <v>1339</v>
      </c>
      <c r="D1227" s="27" t="s">
        <v>51</v>
      </c>
      <c r="E1227" s="27"/>
      <c r="F1227" s="31"/>
      <c r="G1227" s="27"/>
      <c r="H1227" s="30" t="s">
        <v>61</v>
      </c>
      <c r="I1227" s="31" t="n">
        <v>0.03</v>
      </c>
      <c r="J1227" s="30" t="s">
        <v>1340</v>
      </c>
    </row>
    <row r="1228" customFormat="false" ht="12.75" hidden="false" customHeight="false" outlineLevel="0" collapsed="false">
      <c r="A1228" s="1" t="s">
        <v>1337</v>
      </c>
      <c r="B1228" s="1" t="s">
        <v>1338</v>
      </c>
      <c r="C1228" s="85" t="s">
        <v>1341</v>
      </c>
      <c r="D1228" s="85" t="s">
        <v>20</v>
      </c>
      <c r="E1228" s="85"/>
      <c r="F1228" s="86" t="n">
        <v>0.03</v>
      </c>
      <c r="G1228" s="85" t="n">
        <v>1.9</v>
      </c>
      <c r="H1228" s="87" t="s">
        <v>61</v>
      </c>
      <c r="I1228" s="86" t="n">
        <v>0.03</v>
      </c>
      <c r="J1228" s="87" t="s">
        <v>1340</v>
      </c>
    </row>
    <row r="1229" customFormat="false" ht="12.75" hidden="false" customHeight="false" outlineLevel="0" collapsed="false">
      <c r="A1229" s="1" t="s">
        <v>1337</v>
      </c>
      <c r="B1229" s="1" t="s">
        <v>1338</v>
      </c>
      <c r="C1229" s="27" t="s">
        <v>1342</v>
      </c>
      <c r="D1229" s="27" t="s">
        <v>334</v>
      </c>
      <c r="E1229" s="27"/>
      <c r="F1229" s="31"/>
      <c r="G1229" s="27"/>
      <c r="H1229" s="30" t="s">
        <v>61</v>
      </c>
      <c r="I1229" s="31" t="n">
        <v>0.03</v>
      </c>
      <c r="J1229" s="30" t="s">
        <v>479</v>
      </c>
    </row>
    <row r="1230" customFormat="false" ht="12.75" hidden="false" customHeight="false" outlineLevel="0" collapsed="false">
      <c r="A1230" s="1" t="s">
        <v>1337</v>
      </c>
      <c r="B1230" s="1" t="s">
        <v>1338</v>
      </c>
      <c r="C1230" s="85" t="s">
        <v>1343</v>
      </c>
      <c r="D1230" s="85" t="s">
        <v>13</v>
      </c>
      <c r="E1230" s="85"/>
      <c r="F1230" s="86" t="n">
        <v>0.16</v>
      </c>
      <c r="G1230" s="85" t="n">
        <v>1.8</v>
      </c>
      <c r="H1230" s="87" t="s">
        <v>61</v>
      </c>
      <c r="I1230" s="86" t="n">
        <v>0.36</v>
      </c>
      <c r="J1230" s="87" t="s">
        <v>1340</v>
      </c>
    </row>
    <row r="1231" customFormat="false" ht="12.75" hidden="false" customHeight="false" outlineLevel="0" collapsed="false">
      <c r="A1231" s="1" t="s">
        <v>1337</v>
      </c>
      <c r="B1231" s="1" t="s">
        <v>1338</v>
      </c>
      <c r="C1231" s="85" t="s">
        <v>1344</v>
      </c>
      <c r="D1231" s="85" t="s">
        <v>193</v>
      </c>
      <c r="E1231" s="85"/>
      <c r="F1231" s="86" t="n">
        <v>0.03</v>
      </c>
      <c r="G1231" s="85" t="n">
        <v>1.9</v>
      </c>
      <c r="H1231" s="87" t="s">
        <v>61</v>
      </c>
      <c r="I1231" s="86" t="n">
        <v>0.03</v>
      </c>
      <c r="J1231" s="87" t="s">
        <v>1340</v>
      </c>
    </row>
    <row r="1232" customFormat="false" ht="12.75" hidden="false" customHeight="false" outlineLevel="0" collapsed="false">
      <c r="A1232" s="1" t="s">
        <v>1337</v>
      </c>
      <c r="B1232" s="1" t="s">
        <v>1338</v>
      </c>
      <c r="C1232" s="85" t="s">
        <v>1345</v>
      </c>
      <c r="D1232" s="85" t="s">
        <v>16</v>
      </c>
      <c r="E1232" s="85"/>
      <c r="F1232" s="86" t="n">
        <v>0.03</v>
      </c>
      <c r="G1232" s="85" t="n">
        <v>1.8</v>
      </c>
      <c r="H1232" s="87" t="s">
        <v>61</v>
      </c>
      <c r="I1232" s="86" t="n">
        <v>0.03</v>
      </c>
      <c r="J1232" s="87" t="s">
        <v>1340</v>
      </c>
    </row>
    <row r="1233" customFormat="false" ht="12.75" hidden="false" customHeight="false" outlineLevel="0" collapsed="false">
      <c r="A1233" s="1" t="s">
        <v>1337</v>
      </c>
      <c r="B1233" s="1" t="s">
        <v>1338</v>
      </c>
      <c r="C1233" s="85" t="s">
        <v>1346</v>
      </c>
      <c r="D1233" s="85" t="s">
        <v>79</v>
      </c>
      <c r="E1233" s="85"/>
      <c r="F1233" s="86" t="n">
        <v>0.03</v>
      </c>
      <c r="G1233" s="85" t="n">
        <v>1.8</v>
      </c>
      <c r="H1233" s="87" t="s">
        <v>61</v>
      </c>
      <c r="I1233" s="86" t="n">
        <v>0.03</v>
      </c>
      <c r="J1233" s="87" t="s">
        <v>1340</v>
      </c>
    </row>
    <row r="1234" customFormat="false" ht="12.75" hidden="false" customHeight="false" outlineLevel="0" collapsed="false">
      <c r="A1234" s="1" t="s">
        <v>1337</v>
      </c>
      <c r="B1234" s="1" t="s">
        <v>1338</v>
      </c>
      <c r="C1234" s="27" t="s">
        <v>1347</v>
      </c>
      <c r="D1234" s="27" t="s">
        <v>390</v>
      </c>
      <c r="E1234" s="27"/>
      <c r="F1234" s="31"/>
      <c r="G1234" s="27"/>
      <c r="H1234" s="30" t="s">
        <v>61</v>
      </c>
      <c r="I1234" s="31" t="n">
        <v>0.03</v>
      </c>
      <c r="J1234" s="30" t="s">
        <v>479</v>
      </c>
    </row>
    <row r="1235" customFormat="false" ht="12.75" hidden="false" customHeight="false" outlineLevel="0" collapsed="false">
      <c r="A1235" s="1" t="s">
        <v>1337</v>
      </c>
      <c r="B1235" s="1" t="s">
        <v>1338</v>
      </c>
      <c r="C1235" s="27" t="s">
        <v>1348</v>
      </c>
      <c r="D1235" s="27" t="s">
        <v>13</v>
      </c>
      <c r="E1235" s="27"/>
      <c r="F1235" s="31"/>
      <c r="G1235" s="27"/>
      <c r="H1235" s="30" t="s">
        <v>61</v>
      </c>
      <c r="I1235" s="31" t="n">
        <v>0.06</v>
      </c>
      <c r="J1235" s="30" t="s">
        <v>479</v>
      </c>
    </row>
    <row r="1236" customFormat="false" ht="12.75" hidden="false" customHeight="false" outlineLevel="0" collapsed="false">
      <c r="A1236" s="1" t="s">
        <v>1337</v>
      </c>
      <c r="B1236" s="1" t="s">
        <v>1338</v>
      </c>
      <c r="C1236" s="85" t="s">
        <v>1349</v>
      </c>
      <c r="D1236" s="85" t="s">
        <v>88</v>
      </c>
      <c r="E1236" s="85"/>
      <c r="F1236" s="86" t="n">
        <v>0.03</v>
      </c>
      <c r="G1236" s="85" t="n">
        <v>1.9</v>
      </c>
      <c r="H1236" s="87" t="s">
        <v>61</v>
      </c>
      <c r="I1236" s="86" t="n">
        <v>0.03</v>
      </c>
      <c r="J1236" s="87" t="s">
        <v>1340</v>
      </c>
    </row>
    <row r="1237" customFormat="false" ht="12.75" hidden="false" customHeight="false" outlineLevel="0" collapsed="false">
      <c r="A1237" s="1" t="s">
        <v>1337</v>
      </c>
      <c r="B1237" s="1" t="s">
        <v>1338</v>
      </c>
      <c r="C1237" s="27" t="s">
        <v>1350</v>
      </c>
      <c r="D1237" s="27" t="s">
        <v>13</v>
      </c>
      <c r="E1237" s="27"/>
      <c r="F1237" s="31"/>
      <c r="G1237" s="27"/>
      <c r="H1237" s="30" t="s">
        <v>61</v>
      </c>
      <c r="I1237" s="31" t="n">
        <v>0.22</v>
      </c>
      <c r="J1237" s="30" t="s">
        <v>479</v>
      </c>
    </row>
    <row r="1238" customFormat="false" ht="12.75" hidden="false" customHeight="false" outlineLevel="0" collapsed="false">
      <c r="A1238" s="1" t="s">
        <v>1337</v>
      </c>
      <c r="B1238" s="1" t="s">
        <v>1338</v>
      </c>
      <c r="C1238" s="85" t="s">
        <v>1351</v>
      </c>
      <c r="D1238" s="85" t="s">
        <v>13</v>
      </c>
      <c r="E1238" s="85"/>
      <c r="F1238" s="86" t="n">
        <v>0.2</v>
      </c>
      <c r="G1238" s="85" t="n">
        <v>2.2</v>
      </c>
      <c r="H1238" s="87" t="s">
        <v>61</v>
      </c>
      <c r="I1238" s="86" t="n">
        <v>0.18</v>
      </c>
      <c r="J1238" s="87" t="s">
        <v>1352</v>
      </c>
    </row>
    <row r="1239" customFormat="false" ht="12.75" hidden="false" customHeight="false" outlineLevel="0" collapsed="false">
      <c r="A1239" s="1" t="s">
        <v>1337</v>
      </c>
      <c r="B1239" s="1" t="s">
        <v>1338</v>
      </c>
      <c r="C1239" s="85" t="s">
        <v>1353</v>
      </c>
      <c r="D1239" s="85" t="s">
        <v>13</v>
      </c>
      <c r="E1239" s="85"/>
      <c r="F1239" s="86" t="n">
        <v>0.06</v>
      </c>
      <c r="G1239" s="85" t="n">
        <v>1.6</v>
      </c>
      <c r="H1239" s="87" t="s">
        <v>61</v>
      </c>
      <c r="I1239" s="86" t="n">
        <v>0.08</v>
      </c>
      <c r="J1239" s="87" t="s">
        <v>1340</v>
      </c>
    </row>
    <row r="1240" customFormat="false" ht="12.75" hidden="false" customHeight="false" outlineLevel="0" collapsed="false">
      <c r="A1240" s="1" t="s">
        <v>1337</v>
      </c>
      <c r="B1240" s="1" t="s">
        <v>1338</v>
      </c>
      <c r="C1240" s="85" t="s">
        <v>1354</v>
      </c>
      <c r="D1240" s="85" t="s">
        <v>18</v>
      </c>
      <c r="E1240" s="85"/>
      <c r="F1240" s="86" t="n">
        <v>0.03</v>
      </c>
      <c r="G1240" s="85" t="n">
        <v>1.7</v>
      </c>
      <c r="H1240" s="87" t="s">
        <v>61</v>
      </c>
      <c r="I1240" s="86" t="n">
        <v>0.03</v>
      </c>
      <c r="J1240" s="87" t="s">
        <v>479</v>
      </c>
    </row>
    <row r="1241" customFormat="false" ht="12.75" hidden="false" customHeight="false" outlineLevel="0" collapsed="false">
      <c r="A1241" s="1" t="s">
        <v>1337</v>
      </c>
      <c r="B1241" s="1" t="s">
        <v>1338</v>
      </c>
      <c r="C1241" s="85" t="s">
        <v>1355</v>
      </c>
      <c r="D1241" s="85" t="s">
        <v>24</v>
      </c>
      <c r="E1241" s="85"/>
      <c r="F1241" s="86" t="n">
        <v>0.03</v>
      </c>
      <c r="G1241" s="85" t="n">
        <v>1.9</v>
      </c>
      <c r="H1241" s="87" t="s">
        <v>61</v>
      </c>
      <c r="I1241" s="86" t="n">
        <v>0.03</v>
      </c>
      <c r="J1241" s="87" t="s">
        <v>1340</v>
      </c>
    </row>
    <row r="1242" customFormat="false" ht="12.75" hidden="false" customHeight="false" outlineLevel="0" collapsed="false">
      <c r="A1242" s="1" t="s">
        <v>1337</v>
      </c>
      <c r="B1242" s="1" t="s">
        <v>1338</v>
      </c>
      <c r="C1242" s="85" t="s">
        <v>1356</v>
      </c>
      <c r="D1242" s="88" t="s">
        <v>22</v>
      </c>
      <c r="E1242" s="85"/>
      <c r="F1242" s="86" t="n">
        <v>0.03</v>
      </c>
      <c r="G1242" s="85" t="n">
        <v>1.7</v>
      </c>
      <c r="H1242" s="87" t="s">
        <v>61</v>
      </c>
      <c r="I1242" s="86" t="n">
        <v>0.03</v>
      </c>
      <c r="J1242" s="87" t="s">
        <v>1340</v>
      </c>
    </row>
    <row r="1243" customFormat="false" ht="12.75" hidden="false" customHeight="false" outlineLevel="0" collapsed="false">
      <c r="A1243" s="1" t="s">
        <v>1337</v>
      </c>
      <c r="B1243" s="1" t="s">
        <v>1338</v>
      </c>
      <c r="C1243" s="85" t="s">
        <v>1357</v>
      </c>
      <c r="D1243" s="88" t="s">
        <v>49</v>
      </c>
      <c r="E1243" s="85"/>
      <c r="F1243" s="86" t="n">
        <v>0.03</v>
      </c>
      <c r="G1243" s="85" t="n">
        <v>1.9</v>
      </c>
      <c r="H1243" s="87" t="s">
        <v>61</v>
      </c>
      <c r="I1243" s="86" t="n">
        <v>0.03</v>
      </c>
      <c r="J1243" s="87" t="s">
        <v>1340</v>
      </c>
    </row>
    <row r="1244" customFormat="false" ht="12.75" hidden="false" customHeight="false" outlineLevel="0" collapsed="false">
      <c r="A1244" s="1" t="s">
        <v>1337</v>
      </c>
      <c r="B1244" s="1" t="s">
        <v>1338</v>
      </c>
      <c r="C1244" s="85" t="s">
        <v>1358</v>
      </c>
      <c r="D1244" s="85" t="s">
        <v>26</v>
      </c>
      <c r="E1244" s="85"/>
      <c r="F1244" s="86" t="n">
        <v>0.03</v>
      </c>
      <c r="G1244" s="85" t="n">
        <v>1.7</v>
      </c>
      <c r="H1244" s="87" t="s">
        <v>61</v>
      </c>
      <c r="I1244" s="86" t="n">
        <v>0.03</v>
      </c>
      <c r="J1244" s="87" t="s">
        <v>1340</v>
      </c>
    </row>
    <row r="1245" customFormat="false" ht="12.75" hidden="false" customHeight="false" outlineLevel="0" collapsed="false">
      <c r="A1245" s="1" t="s">
        <v>1337</v>
      </c>
      <c r="B1245" s="1" t="s">
        <v>1338</v>
      </c>
      <c r="C1245" s="85" t="s">
        <v>1359</v>
      </c>
      <c r="D1245" s="85" t="s">
        <v>13</v>
      </c>
      <c r="E1245" s="85"/>
      <c r="F1245" s="86" t="n">
        <v>0.2</v>
      </c>
      <c r="G1245" s="85" t="n">
        <v>1.9</v>
      </c>
      <c r="H1245" s="87" t="s">
        <v>61</v>
      </c>
      <c r="I1245" s="86" t="n">
        <v>0.2</v>
      </c>
      <c r="J1245" s="87" t="s">
        <v>1340</v>
      </c>
    </row>
    <row r="1246" customFormat="false" ht="12.75" hidden="false" customHeight="false" outlineLevel="0" collapsed="false">
      <c r="A1246" s="1" t="s">
        <v>1337</v>
      </c>
      <c r="B1246" s="1" t="s">
        <v>1338</v>
      </c>
      <c r="C1246" s="85" t="s">
        <v>1360</v>
      </c>
      <c r="D1246" s="85" t="s">
        <v>13</v>
      </c>
      <c r="E1246" s="85"/>
      <c r="F1246" s="86" t="n">
        <v>0.28</v>
      </c>
      <c r="G1246" s="85" t="n">
        <v>1.9</v>
      </c>
      <c r="H1246" s="87" t="s">
        <v>61</v>
      </c>
      <c r="I1246" s="86" t="n">
        <v>0.2</v>
      </c>
      <c r="J1246" s="87" t="s">
        <v>479</v>
      </c>
    </row>
    <row r="1247" customFormat="false" ht="12.75" hidden="false" customHeight="false" outlineLevel="0" collapsed="false">
      <c r="A1247" s="1" t="s">
        <v>1337</v>
      </c>
      <c r="B1247" s="1" t="s">
        <v>1338</v>
      </c>
      <c r="C1247" s="27" t="s">
        <v>1361</v>
      </c>
      <c r="D1247" s="27" t="s">
        <v>13</v>
      </c>
      <c r="E1247" s="27"/>
      <c r="F1247" s="31"/>
      <c r="G1247" s="27"/>
      <c r="H1247" s="30" t="s">
        <v>168</v>
      </c>
      <c r="I1247" s="31" t="n">
        <v>0.22</v>
      </c>
      <c r="J1247" s="30" t="s">
        <v>479</v>
      </c>
    </row>
    <row r="1248" customFormat="false" ht="12.75" hidden="false" customHeight="false" outlineLevel="0" collapsed="false">
      <c r="A1248" s="1" t="s">
        <v>1337</v>
      </c>
      <c r="B1248" s="1" t="s">
        <v>1338</v>
      </c>
      <c r="C1248" s="27" t="s">
        <v>1362</v>
      </c>
      <c r="D1248" s="27" t="s">
        <v>13</v>
      </c>
      <c r="E1248" s="27"/>
      <c r="F1248" s="31"/>
      <c r="G1248" s="27"/>
      <c r="H1248" s="30" t="s">
        <v>168</v>
      </c>
      <c r="I1248" s="31" t="n">
        <v>0.22</v>
      </c>
      <c r="J1248" s="30" t="s">
        <v>479</v>
      </c>
    </row>
    <row r="1249" customFormat="false" ht="12.75" hidden="false" customHeight="false" outlineLevel="0" collapsed="false">
      <c r="A1249" s="1" t="s">
        <v>1337</v>
      </c>
      <c r="B1249" s="1" t="s">
        <v>1338</v>
      </c>
      <c r="C1249" s="85" t="s">
        <v>1363</v>
      </c>
      <c r="D1249" s="85" t="s">
        <v>13</v>
      </c>
      <c r="E1249" s="85"/>
      <c r="F1249" s="86" t="n">
        <v>0.07</v>
      </c>
      <c r="G1249" s="85" t="n">
        <v>1.9</v>
      </c>
      <c r="H1249" s="87" t="s">
        <v>168</v>
      </c>
      <c r="I1249" s="86" t="n">
        <v>0.07</v>
      </c>
      <c r="J1249" s="87" t="s">
        <v>479</v>
      </c>
    </row>
    <row r="1251" customFormat="false" ht="17.35" hidden="false" customHeight="false" outlineLevel="0" collapsed="false">
      <c r="C1251" s="15" t="s">
        <v>1364</v>
      </c>
      <c r="D1251" s="45" t="s">
        <v>1</v>
      </c>
      <c r="E1251" s="4"/>
      <c r="H1251" s="3"/>
      <c r="I1251" s="1"/>
      <c r="J1251" s="1"/>
    </row>
    <row r="1252" customFormat="false" ht="12.75" hidden="false" customHeight="false" outlineLevel="0" collapsed="false">
      <c r="A1252" s="1" t="s">
        <v>1365</v>
      </c>
      <c r="B1252" s="1" t="s">
        <v>86</v>
      </c>
      <c r="C1252" s="19" t="s">
        <v>1366</v>
      </c>
      <c r="D1252" s="19" t="s">
        <v>13</v>
      </c>
      <c r="E1252" s="20" t="n">
        <v>2</v>
      </c>
      <c r="F1252" s="21" t="n">
        <v>0.1</v>
      </c>
      <c r="G1252" s="24" t="s">
        <v>1367</v>
      </c>
      <c r="H1252" s="3"/>
      <c r="K1252" s="18"/>
      <c r="L1252" s="18"/>
      <c r="M1252" s="18"/>
      <c r="N1252" s="18"/>
      <c r="O1252" s="18"/>
      <c r="P1252" s="18"/>
      <c r="Q1252" s="18"/>
      <c r="R1252" s="18"/>
      <c r="S1252" s="18"/>
      <c r="T1252" s="18"/>
      <c r="U1252" s="18"/>
      <c r="V1252" s="18"/>
      <c r="W1252" s="18"/>
      <c r="X1252" s="18"/>
      <c r="Y1252" s="18"/>
      <c r="Z1252" s="18"/>
      <c r="AA1252" s="18"/>
      <c r="AB1252" s="18"/>
      <c r="AC1252" s="18"/>
      <c r="AD1252" s="18"/>
      <c r="AE1252" s="18"/>
      <c r="AF1252" s="18"/>
      <c r="AG1252" s="18"/>
      <c r="AH1252" s="18"/>
      <c r="AI1252" s="18"/>
      <c r="AJ1252" s="18"/>
      <c r="AK1252" s="18"/>
      <c r="AL1252" s="18"/>
      <c r="AM1252" s="18"/>
      <c r="AN1252" s="18"/>
      <c r="AO1252" s="18"/>
      <c r="AP1252" s="18"/>
      <c r="AQ1252" s="18"/>
      <c r="AR1252" s="18"/>
      <c r="AS1252" s="18"/>
      <c r="AT1252" s="18"/>
      <c r="AU1252" s="18"/>
      <c r="AV1252" s="18"/>
      <c r="AW1252" s="18"/>
      <c r="AX1252" s="18"/>
      <c r="AY1252" s="18"/>
      <c r="AZ1252" s="18"/>
      <c r="BA1252" s="18"/>
      <c r="BB1252" s="18"/>
      <c r="BC1252" s="18"/>
      <c r="BD1252" s="18"/>
      <c r="BE1252" s="18"/>
      <c r="BF1252" s="18"/>
      <c r="BG1252" s="18"/>
      <c r="BH1252" s="18"/>
      <c r="BI1252" s="18"/>
      <c r="BJ1252" s="18"/>
      <c r="BK1252" s="18"/>
      <c r="BL1252" s="18"/>
    </row>
    <row r="1253" customFormat="false" ht="12.75" hidden="false" customHeight="false" outlineLevel="0" collapsed="false">
      <c r="A1253" s="1" t="s">
        <v>1365</v>
      </c>
      <c r="C1253" s="19" t="s">
        <v>1368</v>
      </c>
      <c r="D1253" s="19" t="s">
        <v>49</v>
      </c>
      <c r="E1253" s="20" t="n">
        <v>2.2</v>
      </c>
      <c r="F1253" s="21" t="n">
        <v>0.02</v>
      </c>
      <c r="G1253" s="24" t="s">
        <v>1367</v>
      </c>
      <c r="H1253" s="3"/>
    </row>
    <row r="1254" customFormat="false" ht="12.75" hidden="false" customHeight="false" outlineLevel="0" collapsed="false">
      <c r="A1254" s="1" t="s">
        <v>1365</v>
      </c>
      <c r="B1254" s="1" t="s">
        <v>86</v>
      </c>
      <c r="C1254" s="19" t="s">
        <v>1369</v>
      </c>
      <c r="D1254" s="19" t="s">
        <v>79</v>
      </c>
      <c r="E1254" s="20" t="n">
        <v>1.5</v>
      </c>
      <c r="F1254" s="21" t="n">
        <v>0.05</v>
      </c>
      <c r="G1254" s="24" t="s">
        <v>1367</v>
      </c>
      <c r="H1254" s="3"/>
    </row>
    <row r="1255" customFormat="false" ht="12.75" hidden="false" customHeight="false" outlineLevel="0" collapsed="false">
      <c r="A1255" s="1" t="s">
        <v>1365</v>
      </c>
      <c r="C1255" s="19" t="s">
        <v>1370</v>
      </c>
      <c r="D1255" s="19" t="s">
        <v>13</v>
      </c>
      <c r="E1255" s="20" t="n">
        <v>1.7</v>
      </c>
      <c r="F1255" s="21" t="n">
        <v>0.09</v>
      </c>
      <c r="G1255" s="24" t="s">
        <v>1367</v>
      </c>
      <c r="H1255" s="3"/>
    </row>
    <row r="1256" customFormat="false" ht="12.75" hidden="false" customHeight="false" outlineLevel="0" collapsed="false">
      <c r="A1256" s="18" t="s">
        <v>1365</v>
      </c>
      <c r="B1256" s="18"/>
      <c r="C1256" s="78" t="s">
        <v>1371</v>
      </c>
      <c r="D1256" s="79" t="s">
        <v>51</v>
      </c>
      <c r="E1256" s="80"/>
      <c r="F1256" s="81"/>
      <c r="G1256" s="82"/>
      <c r="H1256" s="83" t="s">
        <v>61</v>
      </c>
      <c r="I1256" s="84" t="n">
        <v>1.69</v>
      </c>
      <c r="J1256" s="83" t="s">
        <v>960</v>
      </c>
    </row>
    <row r="1257" customFormat="false" ht="12.75" hidden="false" customHeight="false" outlineLevel="0" collapsed="false">
      <c r="A1257" s="18" t="s">
        <v>1365</v>
      </c>
      <c r="B1257" s="18"/>
      <c r="C1257" s="89" t="s">
        <v>1372</v>
      </c>
      <c r="D1257" s="90" t="s">
        <v>88</v>
      </c>
      <c r="E1257" s="91" t="n">
        <v>2.4</v>
      </c>
      <c r="F1257" s="92" t="n">
        <v>0.01</v>
      </c>
      <c r="G1257" s="93" t="s">
        <v>1367</v>
      </c>
      <c r="H1257" s="87" t="s">
        <v>61</v>
      </c>
      <c r="I1257" s="86" t="n">
        <v>1.4</v>
      </c>
      <c r="J1257" s="87" t="s">
        <v>960</v>
      </c>
    </row>
    <row r="1258" customFormat="false" ht="12.75" hidden="false" customHeight="false" outlineLevel="0" collapsed="false">
      <c r="A1258" s="18" t="s">
        <v>1365</v>
      </c>
      <c r="B1258" s="18"/>
      <c r="C1258" s="78" t="s">
        <v>1373</v>
      </c>
      <c r="D1258" s="79" t="s">
        <v>24</v>
      </c>
      <c r="E1258" s="80"/>
      <c r="F1258" s="81"/>
      <c r="G1258" s="82"/>
      <c r="H1258" s="83" t="s">
        <v>61</v>
      </c>
      <c r="I1258" s="84" t="n">
        <v>1.69</v>
      </c>
      <c r="J1258" s="83" t="s">
        <v>960</v>
      </c>
    </row>
    <row r="1259" customFormat="false" ht="12.75" hidden="false" customHeight="false" outlineLevel="0" collapsed="false">
      <c r="A1259" s="1" t="s">
        <v>1365</v>
      </c>
      <c r="C1259" s="19" t="s">
        <v>1374</v>
      </c>
      <c r="D1259" s="19" t="s">
        <v>24</v>
      </c>
      <c r="E1259" s="20" t="n">
        <v>1.6</v>
      </c>
      <c r="F1259" s="21" t="n">
        <v>0.02</v>
      </c>
      <c r="G1259" s="24" t="s">
        <v>1367</v>
      </c>
      <c r="H1259" s="3"/>
    </row>
    <row r="1260" customFormat="false" ht="12.75" hidden="false" customHeight="false" outlineLevel="0" collapsed="false">
      <c r="A1260" s="18" t="s">
        <v>1365</v>
      </c>
      <c r="B1260" s="18"/>
      <c r="C1260" s="79" t="s">
        <v>1375</v>
      </c>
      <c r="D1260" s="79" t="s">
        <v>20</v>
      </c>
      <c r="E1260" s="80"/>
      <c r="F1260" s="81"/>
      <c r="G1260" s="82"/>
      <c r="H1260" s="83" t="s">
        <v>61</v>
      </c>
      <c r="I1260" s="84" t="n">
        <v>1.36</v>
      </c>
      <c r="J1260" s="83" t="s">
        <v>960</v>
      </c>
    </row>
    <row r="1261" customFormat="false" ht="12.75" hidden="false" customHeight="false" outlineLevel="0" collapsed="false">
      <c r="A1261" s="1" t="s">
        <v>1365</v>
      </c>
      <c r="C1261" s="79" t="s">
        <v>1376</v>
      </c>
      <c r="D1261" s="79" t="s">
        <v>671</v>
      </c>
      <c r="E1261" s="80"/>
      <c r="F1261" s="81"/>
      <c r="G1261" s="83"/>
      <c r="H1261" s="83" t="s">
        <v>61</v>
      </c>
      <c r="I1261" s="84" t="n">
        <v>5.16</v>
      </c>
      <c r="J1261" s="83" t="s">
        <v>960</v>
      </c>
    </row>
    <row r="1262" customFormat="false" ht="12.75" hidden="false" customHeight="false" outlineLevel="0" collapsed="false">
      <c r="A1262" s="18" t="s">
        <v>1365</v>
      </c>
      <c r="B1262" s="18"/>
      <c r="C1262" s="78" t="s">
        <v>1377</v>
      </c>
      <c r="D1262" s="79" t="s">
        <v>1244</v>
      </c>
      <c r="E1262" s="80"/>
      <c r="F1262" s="81"/>
      <c r="G1262" s="82"/>
      <c r="H1262" s="83" t="s">
        <v>168</v>
      </c>
      <c r="I1262" s="84" t="n">
        <v>2.1</v>
      </c>
      <c r="J1262" s="83" t="s">
        <v>960</v>
      </c>
    </row>
    <row r="1263" customFormat="false" ht="12.75" hidden="false" customHeight="false" outlineLevel="0" collapsed="false">
      <c r="A1263" s="18" t="s">
        <v>1365</v>
      </c>
      <c r="B1263" s="18"/>
      <c r="C1263" s="78" t="s">
        <v>1378</v>
      </c>
      <c r="D1263" s="79" t="s">
        <v>70</v>
      </c>
      <c r="E1263" s="80"/>
      <c r="F1263" s="81"/>
      <c r="G1263" s="82"/>
      <c r="H1263" s="83" t="s">
        <v>168</v>
      </c>
      <c r="I1263" s="84" t="n">
        <v>1.51</v>
      </c>
      <c r="J1263" s="83" t="s">
        <v>960</v>
      </c>
    </row>
    <row r="1264" customFormat="false" ht="12.75" hidden="false" customHeight="false" outlineLevel="0" collapsed="false">
      <c r="A1264" s="18" t="s">
        <v>1365</v>
      </c>
      <c r="B1264" s="18"/>
      <c r="C1264" s="78" t="s">
        <v>1379</v>
      </c>
      <c r="D1264" s="79" t="s">
        <v>13</v>
      </c>
      <c r="E1264" s="80"/>
      <c r="F1264" s="81"/>
      <c r="G1264" s="82"/>
      <c r="H1264" s="83" t="s">
        <v>168</v>
      </c>
      <c r="I1264" s="84" t="n">
        <v>15.92</v>
      </c>
      <c r="J1264" s="83" t="s">
        <v>960</v>
      </c>
    </row>
    <row r="1265" customFormat="false" ht="12.75" hidden="false" customHeight="false" outlineLevel="0" collapsed="false">
      <c r="A1265" s="18" t="s">
        <v>1365</v>
      </c>
      <c r="B1265" s="18"/>
      <c r="C1265" s="79" t="s">
        <v>1380</v>
      </c>
      <c r="D1265" s="79" t="s">
        <v>13</v>
      </c>
      <c r="E1265" s="80"/>
      <c r="F1265" s="81"/>
      <c r="G1265" s="82"/>
      <c r="H1265" s="83" t="s">
        <v>168</v>
      </c>
      <c r="I1265" s="84" t="n">
        <v>6.2</v>
      </c>
      <c r="J1265" s="83" t="s">
        <v>960</v>
      </c>
    </row>
    <row r="1266" customFormat="false" ht="12.75" hidden="false" customHeight="false" outlineLevel="0" collapsed="false">
      <c r="A1266" s="1" t="s">
        <v>1365</v>
      </c>
      <c r="C1266" s="19" t="s">
        <v>1381</v>
      </c>
      <c r="D1266" s="19" t="s">
        <v>13</v>
      </c>
      <c r="E1266" s="20" t="n">
        <v>1.8</v>
      </c>
      <c r="F1266" s="21" t="n">
        <v>0.07</v>
      </c>
      <c r="G1266" s="24" t="s">
        <v>1367</v>
      </c>
      <c r="H1266" s="3"/>
    </row>
    <row r="1267" customFormat="false" ht="12.75" hidden="false" customHeight="false" outlineLevel="0" collapsed="false">
      <c r="A1267" s="1" t="s">
        <v>1365</v>
      </c>
      <c r="C1267" s="90" t="s">
        <v>1382</v>
      </c>
      <c r="D1267" s="90" t="s">
        <v>16</v>
      </c>
      <c r="E1267" s="91" t="n">
        <v>1.9</v>
      </c>
      <c r="F1267" s="92" t="n">
        <v>0.01</v>
      </c>
      <c r="G1267" s="87" t="s">
        <v>1367</v>
      </c>
      <c r="H1267" s="87" t="s">
        <v>168</v>
      </c>
      <c r="I1267" s="86" t="n">
        <v>1.5</v>
      </c>
      <c r="J1267" s="87" t="s">
        <v>960</v>
      </c>
    </row>
    <row r="1268" customFormat="false" ht="12.75" hidden="false" customHeight="false" outlineLevel="0" collapsed="false">
      <c r="A1268" s="18" t="s">
        <v>1365</v>
      </c>
      <c r="B1268" s="18"/>
      <c r="C1268" s="78" t="s">
        <v>1383</v>
      </c>
      <c r="D1268" s="79" t="s">
        <v>390</v>
      </c>
      <c r="E1268" s="80"/>
      <c r="F1268" s="81"/>
      <c r="G1268" s="82"/>
      <c r="H1268" s="83" t="s">
        <v>168</v>
      </c>
      <c r="I1268" s="84" t="n">
        <v>1.5</v>
      </c>
      <c r="J1268" s="83" t="s">
        <v>960</v>
      </c>
    </row>
    <row r="1270" customFormat="false" ht="17.35" hidden="false" customHeight="false" outlineLevel="0" collapsed="false">
      <c r="C1270" s="52" t="s">
        <v>1384</v>
      </c>
      <c r="D1270" s="11" t="s">
        <v>1</v>
      </c>
      <c r="I1270" s="3"/>
    </row>
    <row r="1271" customFormat="false" ht="12.75" hidden="false" customHeight="false" outlineLevel="0" collapsed="false">
      <c r="A1271" s="1" t="s">
        <v>1385</v>
      </c>
      <c r="C1271" s="27" t="s">
        <v>1386</v>
      </c>
      <c r="D1271" s="27" t="s">
        <v>79</v>
      </c>
      <c r="E1271" s="27"/>
      <c r="F1271" s="31"/>
      <c r="G1271" s="27"/>
      <c r="H1271" s="30" t="s">
        <v>61</v>
      </c>
      <c r="I1271" s="31" t="n">
        <v>3.99</v>
      </c>
      <c r="J1271" s="30" t="s">
        <v>1367</v>
      </c>
    </row>
    <row r="1272" customFormat="false" ht="12.75" hidden="false" customHeight="false" outlineLevel="0" collapsed="false">
      <c r="A1272" s="1" t="s">
        <v>1385</v>
      </c>
      <c r="C1272" s="27" t="s">
        <v>1387</v>
      </c>
      <c r="D1272" s="27" t="s">
        <v>88</v>
      </c>
      <c r="E1272" s="27"/>
      <c r="F1272" s="31"/>
      <c r="G1272" s="27"/>
      <c r="H1272" s="30" t="s">
        <v>61</v>
      </c>
      <c r="I1272" s="31" t="n">
        <v>6.58</v>
      </c>
      <c r="J1272" s="30" t="s">
        <v>1367</v>
      </c>
    </row>
    <row r="1273" customFormat="false" ht="12.75" hidden="false" customHeight="false" outlineLevel="0" collapsed="false">
      <c r="A1273" s="1" t="s">
        <v>1385</v>
      </c>
      <c r="C1273" s="27" t="s">
        <v>1388</v>
      </c>
      <c r="D1273" s="27" t="s">
        <v>13</v>
      </c>
      <c r="E1273" s="27"/>
      <c r="F1273" s="31"/>
      <c r="G1273" s="27"/>
      <c r="H1273" s="30" t="s">
        <v>61</v>
      </c>
      <c r="I1273" s="31" t="n">
        <v>8.29</v>
      </c>
      <c r="J1273" s="30" t="s">
        <v>1367</v>
      </c>
    </row>
    <row r="1274" customFormat="false" ht="12.75" hidden="false" customHeight="false" outlineLevel="0" collapsed="false">
      <c r="A1274" s="1" t="s">
        <v>1385</v>
      </c>
      <c r="C1274" s="27" t="s">
        <v>1389</v>
      </c>
      <c r="D1274" s="27" t="s">
        <v>13</v>
      </c>
      <c r="E1274" s="27"/>
      <c r="F1274" s="31"/>
      <c r="G1274" s="27"/>
      <c r="H1274" s="30" t="s">
        <v>61</v>
      </c>
      <c r="I1274" s="31" t="n">
        <v>9.99</v>
      </c>
      <c r="J1274" s="30" t="s">
        <v>1367</v>
      </c>
    </row>
    <row r="1275" customFormat="false" ht="12.75" hidden="false" customHeight="false" outlineLevel="0" collapsed="false">
      <c r="A1275" s="1" t="s">
        <v>1385</v>
      </c>
      <c r="C1275" s="27" t="s">
        <v>1390</v>
      </c>
      <c r="D1275" s="27" t="s">
        <v>13</v>
      </c>
      <c r="E1275" s="27"/>
      <c r="F1275" s="31"/>
      <c r="G1275" s="27"/>
      <c r="H1275" s="30" t="s">
        <v>61</v>
      </c>
      <c r="I1275" s="31" t="n">
        <v>138</v>
      </c>
      <c r="J1275" s="30" t="s">
        <v>1367</v>
      </c>
    </row>
    <row r="1276" customFormat="false" ht="12.75" hidden="false" customHeight="false" outlineLevel="0" collapsed="false">
      <c r="A1276" s="1" t="s">
        <v>1385</v>
      </c>
      <c r="C1276" s="27" t="s">
        <v>1391</v>
      </c>
      <c r="D1276" s="27" t="s">
        <v>13</v>
      </c>
      <c r="E1276" s="27"/>
      <c r="F1276" s="31"/>
      <c r="G1276" s="27"/>
      <c r="H1276" s="30" t="s">
        <v>61</v>
      </c>
      <c r="I1276" s="31" t="n">
        <v>3.99</v>
      </c>
      <c r="J1276" s="30" t="s">
        <v>1367</v>
      </c>
    </row>
    <row r="1277" customFormat="false" ht="12.75" hidden="false" customHeight="false" outlineLevel="0" collapsed="false">
      <c r="A1277" s="1" t="s">
        <v>1385</v>
      </c>
      <c r="C1277" s="27" t="s">
        <v>1392</v>
      </c>
      <c r="D1277" s="27" t="s">
        <v>13</v>
      </c>
      <c r="E1277" s="27"/>
      <c r="F1277" s="31"/>
      <c r="G1277" s="27"/>
      <c r="H1277" s="30" t="s">
        <v>61</v>
      </c>
      <c r="I1277" s="31" t="n">
        <v>2.99</v>
      </c>
      <c r="J1277" s="30" t="s">
        <v>1367</v>
      </c>
    </row>
    <row r="1278" customFormat="false" ht="12.75" hidden="false" customHeight="false" outlineLevel="0" collapsed="false">
      <c r="A1278" s="1" t="s">
        <v>1385</v>
      </c>
      <c r="C1278" s="27" t="s">
        <v>1393</v>
      </c>
      <c r="D1278" s="27" t="s">
        <v>13</v>
      </c>
      <c r="E1278" s="27"/>
      <c r="F1278" s="31"/>
      <c r="G1278" s="27"/>
      <c r="H1278" s="30" t="s">
        <v>61</v>
      </c>
      <c r="I1278" s="31" t="n">
        <v>7.11</v>
      </c>
      <c r="J1278" s="30" t="s">
        <v>1367</v>
      </c>
    </row>
    <row r="1279" customFormat="false" ht="12.75" hidden="false" customHeight="false" outlineLevel="0" collapsed="false">
      <c r="A1279" s="1" t="s">
        <v>1385</v>
      </c>
      <c r="C1279" s="27" t="s">
        <v>1394</v>
      </c>
      <c r="D1279" s="27" t="s">
        <v>13</v>
      </c>
      <c r="E1279" s="27"/>
      <c r="F1279" s="31"/>
      <c r="G1279" s="27"/>
      <c r="H1279" s="30" t="s">
        <v>61</v>
      </c>
      <c r="I1279" s="31" t="n">
        <v>3.49</v>
      </c>
      <c r="J1279" s="30" t="s">
        <v>1367</v>
      </c>
    </row>
    <row r="1280" customFormat="false" ht="12.75" hidden="false" customHeight="false" outlineLevel="0" collapsed="false">
      <c r="A1280" s="1" t="s">
        <v>1385</v>
      </c>
      <c r="C1280" s="27" t="s">
        <v>1395</v>
      </c>
      <c r="D1280" s="27" t="s">
        <v>13</v>
      </c>
      <c r="E1280" s="27"/>
      <c r="F1280" s="31"/>
      <c r="G1280" s="27"/>
      <c r="H1280" s="30" t="s">
        <v>61</v>
      </c>
      <c r="I1280" s="31" t="n">
        <v>15.75</v>
      </c>
      <c r="J1280" s="30" t="s">
        <v>1367</v>
      </c>
    </row>
    <row r="1281" customFormat="false" ht="12.75" hidden="false" customHeight="false" outlineLevel="0" collapsed="false">
      <c r="A1281" s="1" t="s">
        <v>1384</v>
      </c>
      <c r="C1281" s="27" t="s">
        <v>1396</v>
      </c>
      <c r="D1281" s="27" t="s">
        <v>13</v>
      </c>
      <c r="E1281" s="27"/>
      <c r="F1281" s="31"/>
      <c r="G1281" s="27"/>
      <c r="H1281" s="30" t="s">
        <v>61</v>
      </c>
      <c r="I1281" s="31" t="n">
        <v>2.49</v>
      </c>
      <c r="J1281" s="30" t="s">
        <v>1367</v>
      </c>
    </row>
    <row r="1282" customFormat="false" ht="12.75" hidden="false" customHeight="false" outlineLevel="0" collapsed="false">
      <c r="A1282" s="1" t="s">
        <v>1384</v>
      </c>
      <c r="C1282" s="27" t="s">
        <v>1397</v>
      </c>
      <c r="D1282" s="27" t="s">
        <v>13</v>
      </c>
      <c r="E1282" s="27"/>
      <c r="F1282" s="31"/>
      <c r="G1282" s="27"/>
      <c r="H1282" s="30" t="s">
        <v>61</v>
      </c>
      <c r="I1282" s="31" t="n">
        <v>4.94</v>
      </c>
      <c r="J1282" s="30" t="s">
        <v>1367</v>
      </c>
    </row>
    <row r="1283" customFormat="false" ht="12.75" hidden="false" customHeight="false" outlineLevel="0" collapsed="false">
      <c r="A1283" s="1" t="s">
        <v>1384</v>
      </c>
      <c r="C1283" s="27" t="s">
        <v>1398</v>
      </c>
      <c r="D1283" s="27" t="s">
        <v>13</v>
      </c>
      <c r="E1283" s="27"/>
      <c r="F1283" s="31"/>
      <c r="G1283" s="27"/>
      <c r="H1283" s="30" t="s">
        <v>61</v>
      </c>
      <c r="I1283" s="31" t="n">
        <v>11.27</v>
      </c>
      <c r="J1283" s="30" t="s">
        <v>1367</v>
      </c>
    </row>
    <row r="1284" customFormat="false" ht="12.75" hidden="false" customHeight="false" outlineLevel="0" collapsed="false">
      <c r="A1284" s="1" t="s">
        <v>1384</v>
      </c>
      <c r="C1284" s="27" t="s">
        <v>1399</v>
      </c>
      <c r="D1284" s="27" t="s">
        <v>13</v>
      </c>
      <c r="E1284" s="27"/>
      <c r="F1284" s="31"/>
      <c r="G1284" s="27"/>
      <c r="H1284" s="30" t="s">
        <v>61</v>
      </c>
      <c r="I1284" s="31" t="n">
        <v>5.75</v>
      </c>
      <c r="J1284" s="30" t="s">
        <v>1367</v>
      </c>
    </row>
    <row r="1285" customFormat="false" ht="12.75" hidden="false" customHeight="false" outlineLevel="0" collapsed="false">
      <c r="A1285" s="1" t="s">
        <v>1384</v>
      </c>
      <c r="C1285" s="27" t="s">
        <v>1400</v>
      </c>
      <c r="D1285" s="27" t="s">
        <v>13</v>
      </c>
      <c r="E1285" s="27"/>
      <c r="F1285" s="31"/>
      <c r="G1285" s="27"/>
      <c r="H1285" s="30" t="s">
        <v>61</v>
      </c>
      <c r="I1285" s="31" t="n">
        <v>2.01</v>
      </c>
      <c r="J1285" s="30" t="s">
        <v>1367</v>
      </c>
    </row>
    <row r="1286" customFormat="false" ht="12.75" hidden="false" customHeight="false" outlineLevel="0" collapsed="false">
      <c r="A1286" s="1" t="s">
        <v>1384</v>
      </c>
      <c r="C1286" s="27" t="s">
        <v>1401</v>
      </c>
      <c r="D1286" s="27" t="s">
        <v>13</v>
      </c>
      <c r="E1286" s="27"/>
      <c r="F1286" s="31"/>
      <c r="G1286" s="27"/>
      <c r="H1286" s="30" t="s">
        <v>168</v>
      </c>
      <c r="I1286" s="31" t="n">
        <v>1.66</v>
      </c>
      <c r="J1286" s="30" t="s">
        <v>1367</v>
      </c>
    </row>
    <row r="1288" customFormat="false" ht="17.35" hidden="false" customHeight="false" outlineLevel="0" collapsed="false">
      <c r="C1288" s="15" t="s">
        <v>1402</v>
      </c>
      <c r="D1288" s="45" t="s">
        <v>1</v>
      </c>
      <c r="I1288" s="3"/>
    </row>
    <row r="1289" customFormat="false" ht="12.75" hidden="false" customHeight="false" outlineLevel="0" collapsed="false">
      <c r="A1289" s="1" t="s">
        <v>1403</v>
      </c>
      <c r="C1289" s="27" t="s">
        <v>1404</v>
      </c>
      <c r="D1289" s="27" t="s">
        <v>507</v>
      </c>
      <c r="E1289" s="28"/>
      <c r="F1289" s="29"/>
      <c r="G1289" s="27"/>
      <c r="H1289" s="30" t="s">
        <v>168</v>
      </c>
      <c r="I1289" s="31" t="n">
        <v>2.49</v>
      </c>
      <c r="J1289" s="31" t="s">
        <v>288</v>
      </c>
    </row>
    <row r="1290" customFormat="false" ht="12.75" hidden="false" customHeight="false" outlineLevel="0" collapsed="false">
      <c r="A1290" s="1" t="s">
        <v>1403</v>
      </c>
      <c r="C1290" s="27" t="s">
        <v>1405</v>
      </c>
      <c r="D1290" s="27" t="s">
        <v>13</v>
      </c>
      <c r="E1290" s="28"/>
      <c r="F1290" s="29"/>
      <c r="G1290" s="27"/>
      <c r="H1290" s="30" t="s">
        <v>168</v>
      </c>
      <c r="I1290" s="31" t="n">
        <v>3.36</v>
      </c>
      <c r="J1290" s="31" t="s">
        <v>288</v>
      </c>
    </row>
    <row r="1291" customFormat="false" ht="12.75" hidden="false" customHeight="false" outlineLevel="0" collapsed="false">
      <c r="A1291" s="1" t="s">
        <v>1406</v>
      </c>
      <c r="C1291" s="27" t="s">
        <v>1407</v>
      </c>
      <c r="D1291" s="27" t="s">
        <v>16</v>
      </c>
      <c r="E1291" s="28"/>
      <c r="F1291" s="29"/>
      <c r="G1291" s="27"/>
      <c r="H1291" s="30" t="s">
        <v>61</v>
      </c>
      <c r="I1291" s="31" t="n">
        <v>0.69</v>
      </c>
      <c r="J1291" s="31" t="s">
        <v>288</v>
      </c>
    </row>
    <row r="1292" customFormat="false" ht="12.75" hidden="false" customHeight="false" outlineLevel="0" collapsed="false">
      <c r="A1292" s="1" t="s">
        <v>1406</v>
      </c>
      <c r="C1292" s="27" t="s">
        <v>1408</v>
      </c>
      <c r="D1292" s="27" t="s">
        <v>13</v>
      </c>
      <c r="E1292" s="28"/>
      <c r="F1292" s="29"/>
      <c r="G1292" s="27"/>
      <c r="H1292" s="30" t="s">
        <v>61</v>
      </c>
      <c r="I1292" s="31" t="n">
        <v>2.15</v>
      </c>
      <c r="J1292" s="31" t="s">
        <v>288</v>
      </c>
    </row>
    <row r="1294" customFormat="false" ht="17.35" hidden="false" customHeight="false" outlineLevel="0" collapsed="false">
      <c r="C1294" s="15" t="s">
        <v>1409</v>
      </c>
      <c r="D1294" s="45" t="s">
        <v>1</v>
      </c>
      <c r="I1294" s="3"/>
    </row>
    <row r="1295" customFormat="false" ht="12.75" hidden="false" customHeight="false" outlineLevel="0" collapsed="false">
      <c r="A1295" s="1" t="s">
        <v>1410</v>
      </c>
      <c r="B1295" s="1" t="s">
        <v>86</v>
      </c>
      <c r="C1295" s="70" t="s">
        <v>1411</v>
      </c>
      <c r="D1295" s="70" t="s">
        <v>16</v>
      </c>
      <c r="E1295" s="72" t="n">
        <v>1.7</v>
      </c>
      <c r="F1295" s="73" t="n">
        <v>0.5</v>
      </c>
      <c r="G1295" s="74" t="s">
        <v>288</v>
      </c>
    </row>
    <row r="1296" customFormat="false" ht="12.75" hidden="false" customHeight="false" outlineLevel="0" collapsed="false">
      <c r="A1296" s="1" t="s">
        <v>1412</v>
      </c>
      <c r="C1296" s="70" t="s">
        <v>1413</v>
      </c>
      <c r="D1296" s="70" t="s">
        <v>1330</v>
      </c>
      <c r="E1296" s="72" t="n">
        <v>2</v>
      </c>
      <c r="F1296" s="73" t="n">
        <v>0.86</v>
      </c>
      <c r="G1296" s="74" t="s">
        <v>288</v>
      </c>
    </row>
    <row r="1297" customFormat="false" ht="12.75" hidden="false" customHeight="false" outlineLevel="0" collapsed="false">
      <c r="A1297" s="1" t="s">
        <v>1410</v>
      </c>
      <c r="C1297" s="70" t="s">
        <v>1414</v>
      </c>
      <c r="D1297" s="70" t="s">
        <v>49</v>
      </c>
      <c r="E1297" s="72" t="n">
        <v>2</v>
      </c>
      <c r="F1297" s="73" t="n">
        <v>0.5</v>
      </c>
      <c r="G1297" s="74" t="s">
        <v>288</v>
      </c>
    </row>
    <row r="1298" customFormat="false" ht="12.75" hidden="false" customHeight="false" outlineLevel="0" collapsed="false">
      <c r="A1298" s="1" t="s">
        <v>1412</v>
      </c>
      <c r="B1298" s="1" t="s">
        <v>86</v>
      </c>
      <c r="C1298" s="70" t="s">
        <v>1415</v>
      </c>
      <c r="D1298" s="70" t="s">
        <v>49</v>
      </c>
      <c r="E1298" s="72" t="n">
        <v>2.1</v>
      </c>
      <c r="F1298" s="73" t="n">
        <v>0.76</v>
      </c>
      <c r="G1298" s="74" t="s">
        <v>288</v>
      </c>
    </row>
    <row r="1299" customFormat="false" ht="12.75" hidden="false" customHeight="false" outlineLevel="0" collapsed="false">
      <c r="A1299" s="1" t="s">
        <v>1410</v>
      </c>
      <c r="C1299" s="70" t="s">
        <v>1416</v>
      </c>
      <c r="D1299" s="70" t="s">
        <v>70</v>
      </c>
      <c r="E1299" s="72" t="n">
        <v>2.5</v>
      </c>
      <c r="F1299" s="73" t="n">
        <v>0.5</v>
      </c>
      <c r="G1299" s="74" t="s">
        <v>288</v>
      </c>
    </row>
    <row r="1300" customFormat="false" ht="12.75" hidden="false" customHeight="false" outlineLevel="0" collapsed="false">
      <c r="A1300" s="1" t="s">
        <v>1417</v>
      </c>
      <c r="C1300" s="70" t="s">
        <v>1418</v>
      </c>
      <c r="D1300" s="70" t="s">
        <v>49</v>
      </c>
      <c r="E1300" s="72" t="n">
        <v>1.2</v>
      </c>
      <c r="F1300" s="73" t="n">
        <v>0.76</v>
      </c>
      <c r="G1300" s="74" t="s">
        <v>288</v>
      </c>
    </row>
    <row r="1301" customFormat="false" ht="12.75" hidden="false" customHeight="false" outlineLevel="0" collapsed="false">
      <c r="A1301" s="1" t="s">
        <v>1419</v>
      </c>
      <c r="C1301" s="70" t="s">
        <v>1420</v>
      </c>
      <c r="D1301" s="70" t="s">
        <v>20</v>
      </c>
      <c r="E1301" s="72" t="n">
        <v>1.3</v>
      </c>
      <c r="F1301" s="73" t="n">
        <v>0.76</v>
      </c>
      <c r="G1301" s="74" t="s">
        <v>288</v>
      </c>
    </row>
    <row r="1302" customFormat="false" ht="12.75" hidden="false" customHeight="false" outlineLevel="0" collapsed="false">
      <c r="A1302" s="1" t="s">
        <v>1419</v>
      </c>
      <c r="B1302" s="1" t="s">
        <v>86</v>
      </c>
      <c r="C1302" s="70" t="s">
        <v>1421</v>
      </c>
      <c r="D1302" s="70" t="s">
        <v>16</v>
      </c>
      <c r="E1302" s="72" t="n">
        <v>2</v>
      </c>
      <c r="F1302" s="73" t="n">
        <v>0.53</v>
      </c>
      <c r="G1302" s="74" t="s">
        <v>288</v>
      </c>
    </row>
    <row r="1303" customFormat="false" ht="12.75" hidden="false" customHeight="false" outlineLevel="0" collapsed="false">
      <c r="A1303" s="1" t="s">
        <v>1417</v>
      </c>
      <c r="B1303" s="1" t="s">
        <v>86</v>
      </c>
      <c r="C1303" s="70" t="s">
        <v>1422</v>
      </c>
      <c r="D1303" s="70" t="s">
        <v>77</v>
      </c>
      <c r="E1303" s="72" t="n">
        <v>2.3</v>
      </c>
      <c r="F1303" s="73" t="n">
        <v>1</v>
      </c>
      <c r="G1303" s="74" t="s">
        <v>288</v>
      </c>
    </row>
    <row r="1304" customFormat="false" ht="12.75" hidden="false" customHeight="false" outlineLevel="0" collapsed="false">
      <c r="A1304" s="1" t="s">
        <v>1417</v>
      </c>
      <c r="C1304" s="70" t="s">
        <v>1423</v>
      </c>
      <c r="D1304" s="70" t="s">
        <v>24</v>
      </c>
      <c r="E1304" s="72" t="n">
        <v>2.5</v>
      </c>
      <c r="F1304" s="73" t="n">
        <v>0.86</v>
      </c>
      <c r="G1304" s="74" t="s">
        <v>288</v>
      </c>
    </row>
    <row r="1306" customFormat="false" ht="17.35" hidden="false" customHeight="false" outlineLevel="0" collapsed="false">
      <c r="C1306" s="15" t="s">
        <v>1424</v>
      </c>
      <c r="D1306" s="45" t="s">
        <v>1</v>
      </c>
      <c r="I1306" s="3"/>
    </row>
    <row r="1307" customFormat="false" ht="12.75" hidden="false" customHeight="false" outlineLevel="0" collapsed="false">
      <c r="A1307" s="1" t="s">
        <v>1424</v>
      </c>
      <c r="C1307" s="27" t="s">
        <v>1425</v>
      </c>
      <c r="D1307" s="27"/>
      <c r="E1307" s="28"/>
      <c r="F1307" s="29"/>
      <c r="G1307" s="27"/>
      <c r="H1307" s="30" t="s">
        <v>61</v>
      </c>
      <c r="I1307" s="31" t="n">
        <v>31.98</v>
      </c>
      <c r="J1307" s="31" t="s">
        <v>1426</v>
      </c>
    </row>
    <row r="1308" customFormat="false" ht="12.75" hidden="false" customHeight="false" outlineLevel="0" collapsed="false">
      <c r="A1308" s="1" t="s">
        <v>1424</v>
      </c>
      <c r="C1308" s="27" t="s">
        <v>1427</v>
      </c>
      <c r="D1308" s="27" t="s">
        <v>77</v>
      </c>
      <c r="E1308" s="28"/>
      <c r="F1308" s="29"/>
      <c r="G1308" s="27"/>
      <c r="H1308" s="30" t="s">
        <v>168</v>
      </c>
      <c r="I1308" s="31" t="n">
        <v>2.69</v>
      </c>
      <c r="J1308" s="31" t="s">
        <v>1426</v>
      </c>
    </row>
    <row r="1309" customFormat="false" ht="12.75" hidden="false" customHeight="false" outlineLevel="0" collapsed="false">
      <c r="A1309" s="1" t="s">
        <v>1424</v>
      </c>
      <c r="C1309" s="27" t="s">
        <v>1428</v>
      </c>
      <c r="D1309" s="27" t="s">
        <v>507</v>
      </c>
      <c r="E1309" s="28"/>
      <c r="F1309" s="29"/>
      <c r="G1309" s="27"/>
      <c r="H1309" s="30" t="s">
        <v>168</v>
      </c>
      <c r="I1309" s="31" t="n">
        <v>2.99</v>
      </c>
      <c r="J1309" s="31" t="s">
        <v>1426</v>
      </c>
    </row>
    <row r="1310" customFormat="false" ht="12.75" hidden="false" customHeight="false" outlineLevel="0" collapsed="false">
      <c r="A1310" s="1" t="s">
        <v>1424</v>
      </c>
      <c r="C1310" s="27" t="s">
        <v>1429</v>
      </c>
      <c r="D1310" s="27" t="s">
        <v>13</v>
      </c>
      <c r="E1310" s="28"/>
      <c r="F1310" s="29"/>
      <c r="G1310" s="27"/>
      <c r="H1310" s="30" t="s">
        <v>168</v>
      </c>
      <c r="I1310" s="31" t="n">
        <v>0.99</v>
      </c>
      <c r="J1310" s="31" t="s">
        <v>1426</v>
      </c>
    </row>
    <row r="1311" customFormat="false" ht="12.75" hidden="false" customHeight="false" outlineLevel="0" collapsed="false">
      <c r="I1311" s="3"/>
    </row>
    <row r="1312" customFormat="false" ht="17.35" hidden="false" customHeight="false" outlineLevel="0" collapsed="false">
      <c r="C1312" s="15" t="s">
        <v>1430</v>
      </c>
      <c r="D1312" s="45" t="s">
        <v>1</v>
      </c>
      <c r="I1312" s="3"/>
    </row>
    <row r="1313" customFormat="false" ht="12.75" hidden="false" customHeight="false" outlineLevel="0" collapsed="false">
      <c r="A1313" s="1" t="s">
        <v>1430</v>
      </c>
      <c r="C1313" s="27" t="s">
        <v>1431</v>
      </c>
      <c r="D1313" s="27" t="s">
        <v>13</v>
      </c>
      <c r="E1313" s="28"/>
      <c r="F1313" s="29"/>
      <c r="G1313" s="27"/>
      <c r="H1313" s="30" t="s">
        <v>61</v>
      </c>
      <c r="I1313" s="31" t="n">
        <v>12.78</v>
      </c>
      <c r="J1313" s="31" t="s">
        <v>1426</v>
      </c>
    </row>
    <row r="1314" customFormat="false" ht="12.75" hidden="false" customHeight="false" outlineLevel="0" collapsed="false">
      <c r="A1314" s="1" t="s">
        <v>1430</v>
      </c>
      <c r="C1314" s="27" t="s">
        <v>1432</v>
      </c>
      <c r="D1314" s="27" t="s">
        <v>13</v>
      </c>
      <c r="E1314" s="28"/>
      <c r="F1314" s="29"/>
      <c r="G1314" s="27"/>
      <c r="H1314" s="30" t="s">
        <v>168</v>
      </c>
      <c r="I1314" s="31" t="n">
        <v>4.99</v>
      </c>
      <c r="J1314" s="31" t="s">
        <v>1426</v>
      </c>
    </row>
    <row r="1315" customFormat="false" ht="12.75" hidden="false" customHeight="false" outlineLevel="0" collapsed="false">
      <c r="I1315" s="3"/>
    </row>
    <row r="1316" customFormat="false" ht="17.35" hidden="false" customHeight="false" outlineLevel="0" collapsed="false">
      <c r="C1316" s="52" t="s">
        <v>1433</v>
      </c>
      <c r="D1316" s="11" t="s">
        <v>1</v>
      </c>
      <c r="I1316" s="3"/>
    </row>
    <row r="1317" customFormat="false" ht="12.75" hidden="false" customHeight="false" outlineLevel="0" collapsed="false">
      <c r="A1317" s="1" t="s">
        <v>1434</v>
      </c>
      <c r="C1317" s="27" t="s">
        <v>1435</v>
      </c>
      <c r="D1317" s="27" t="s">
        <v>13</v>
      </c>
      <c r="E1317" s="27"/>
      <c r="F1317" s="31"/>
      <c r="G1317" s="27"/>
      <c r="H1317" s="30" t="s">
        <v>61</v>
      </c>
      <c r="I1317" s="31" t="n">
        <v>3.19</v>
      </c>
      <c r="J1317" s="30" t="s">
        <v>1426</v>
      </c>
    </row>
    <row r="1318" customFormat="false" ht="12.75" hidden="false" customHeight="false" outlineLevel="0" collapsed="false">
      <c r="A1318" s="1" t="s">
        <v>1434</v>
      </c>
      <c r="C1318" s="27" t="s">
        <v>1436</v>
      </c>
      <c r="D1318" s="27" t="s">
        <v>13</v>
      </c>
      <c r="E1318" s="27"/>
      <c r="F1318" s="31"/>
      <c r="G1318" s="27"/>
      <c r="H1318" s="30" t="s">
        <v>61</v>
      </c>
      <c r="I1318" s="31" t="n">
        <v>10.4</v>
      </c>
      <c r="J1318" s="30" t="s">
        <v>1426</v>
      </c>
    </row>
    <row r="1319" customFormat="false" ht="12.75" hidden="false" customHeight="false" outlineLevel="0" collapsed="false">
      <c r="A1319" s="1" t="s">
        <v>1434</v>
      </c>
      <c r="C1319" s="27" t="s">
        <v>1437</v>
      </c>
      <c r="D1319" s="27" t="s">
        <v>13</v>
      </c>
      <c r="E1319" s="27"/>
      <c r="F1319" s="31"/>
      <c r="G1319" s="27"/>
      <c r="H1319" s="30" t="s">
        <v>61</v>
      </c>
      <c r="I1319" s="31" t="n">
        <v>2.95</v>
      </c>
      <c r="J1319" s="30" t="s">
        <v>1426</v>
      </c>
    </row>
    <row r="1320" customFormat="false" ht="12.75" hidden="false" customHeight="false" outlineLevel="0" collapsed="false">
      <c r="A1320" s="1" t="s">
        <v>1434</v>
      </c>
      <c r="C1320" s="27" t="s">
        <v>1438</v>
      </c>
      <c r="D1320" s="27" t="s">
        <v>13</v>
      </c>
      <c r="E1320" s="27"/>
      <c r="F1320" s="31"/>
      <c r="G1320" s="27"/>
      <c r="H1320" s="30" t="s">
        <v>168</v>
      </c>
      <c r="I1320" s="31" t="n">
        <v>6.99</v>
      </c>
      <c r="J1320" s="30" t="s">
        <v>1426</v>
      </c>
    </row>
    <row r="1321" customFormat="false" ht="12.75" hidden="false" customHeight="false" outlineLevel="0" collapsed="false">
      <c r="A1321" s="1" t="s">
        <v>1433</v>
      </c>
      <c r="C1321" s="27" t="s">
        <v>1439</v>
      </c>
      <c r="D1321" s="27" t="s">
        <v>193</v>
      </c>
      <c r="E1321" s="27"/>
      <c r="F1321" s="31"/>
      <c r="G1321" s="27"/>
      <c r="H1321" s="30" t="s">
        <v>61</v>
      </c>
      <c r="I1321" s="31" t="n">
        <v>0.52</v>
      </c>
      <c r="J1321" s="30" t="s">
        <v>1426</v>
      </c>
    </row>
    <row r="1322" customFormat="false" ht="12.75" hidden="false" customHeight="false" outlineLevel="0" collapsed="false">
      <c r="A1322" s="1" t="s">
        <v>1433</v>
      </c>
      <c r="C1322" s="27" t="s">
        <v>1440</v>
      </c>
      <c r="D1322" s="27" t="s">
        <v>49</v>
      </c>
      <c r="E1322" s="27"/>
      <c r="F1322" s="31"/>
      <c r="G1322" s="27"/>
      <c r="H1322" s="30" t="s">
        <v>61</v>
      </c>
      <c r="I1322" s="31" t="n">
        <v>0.75</v>
      </c>
      <c r="J1322" s="30" t="s">
        <v>1426</v>
      </c>
    </row>
    <row r="1323" customFormat="false" ht="12.75" hidden="false" customHeight="false" outlineLevel="0" collapsed="false">
      <c r="A1323" s="1" t="s">
        <v>1433</v>
      </c>
      <c r="C1323" s="27" t="s">
        <v>1441</v>
      </c>
      <c r="D1323" s="27" t="s">
        <v>88</v>
      </c>
      <c r="E1323" s="27"/>
      <c r="F1323" s="31"/>
      <c r="G1323" s="27"/>
      <c r="H1323" s="30" t="s">
        <v>61</v>
      </c>
      <c r="I1323" s="31" t="n">
        <v>0.47</v>
      </c>
      <c r="J1323" s="30" t="s">
        <v>1426</v>
      </c>
    </row>
    <row r="1324" customFormat="false" ht="12.75" hidden="false" customHeight="false" outlineLevel="0" collapsed="false">
      <c r="A1324" s="1" t="s">
        <v>1433</v>
      </c>
      <c r="C1324" s="27" t="s">
        <v>1442</v>
      </c>
      <c r="D1324" s="27" t="s">
        <v>88</v>
      </c>
      <c r="E1324" s="27"/>
      <c r="F1324" s="31"/>
      <c r="G1324" s="27"/>
      <c r="H1324" s="30" t="s">
        <v>61</v>
      </c>
      <c r="I1324" s="31" t="n">
        <v>0.36</v>
      </c>
      <c r="J1324" s="30" t="s">
        <v>1426</v>
      </c>
    </row>
    <row r="1325" customFormat="false" ht="12.75" hidden="false" customHeight="false" outlineLevel="0" collapsed="false">
      <c r="A1325" s="1" t="s">
        <v>1433</v>
      </c>
      <c r="C1325" s="27" t="s">
        <v>1443</v>
      </c>
      <c r="D1325" s="27" t="s">
        <v>16</v>
      </c>
      <c r="E1325" s="27"/>
      <c r="F1325" s="31"/>
      <c r="G1325" s="27"/>
      <c r="H1325" s="30" t="s">
        <v>61</v>
      </c>
      <c r="I1325" s="31" t="n">
        <v>0.44</v>
      </c>
      <c r="J1325" s="30" t="s">
        <v>1426</v>
      </c>
    </row>
    <row r="1326" customFormat="false" ht="12.75" hidden="false" customHeight="false" outlineLevel="0" collapsed="false">
      <c r="A1326" s="1" t="s">
        <v>1433</v>
      </c>
      <c r="C1326" s="27" t="s">
        <v>1444</v>
      </c>
      <c r="D1326" s="27" t="s">
        <v>13</v>
      </c>
      <c r="E1326" s="27"/>
      <c r="F1326" s="31"/>
      <c r="G1326" s="27"/>
      <c r="H1326" s="30" t="s">
        <v>61</v>
      </c>
      <c r="I1326" s="31" t="n">
        <v>6.36</v>
      </c>
      <c r="J1326" s="30" t="s">
        <v>1426</v>
      </c>
    </row>
    <row r="1327" customFormat="false" ht="12.75" hidden="false" customHeight="false" outlineLevel="0" collapsed="false">
      <c r="A1327" s="1" t="s">
        <v>1433</v>
      </c>
      <c r="C1327" s="27" t="s">
        <v>1445</v>
      </c>
      <c r="D1327" s="27" t="s">
        <v>79</v>
      </c>
      <c r="E1327" s="27"/>
      <c r="F1327" s="31"/>
      <c r="G1327" s="27"/>
      <c r="H1327" s="30" t="s">
        <v>61</v>
      </c>
      <c r="I1327" s="31" t="n">
        <v>0.79</v>
      </c>
      <c r="J1327" s="30" t="s">
        <v>1426</v>
      </c>
    </row>
    <row r="1328" customFormat="false" ht="12.75" hidden="false" customHeight="false" outlineLevel="0" collapsed="false">
      <c r="A1328" s="1" t="s">
        <v>1433</v>
      </c>
      <c r="C1328" s="27" t="s">
        <v>1446</v>
      </c>
      <c r="D1328" s="27" t="s">
        <v>70</v>
      </c>
      <c r="E1328" s="27"/>
      <c r="F1328" s="31"/>
      <c r="G1328" s="27"/>
      <c r="H1328" s="30" t="s">
        <v>61</v>
      </c>
      <c r="I1328" s="31" t="n">
        <v>0.75</v>
      </c>
      <c r="J1328" s="30" t="s">
        <v>1426</v>
      </c>
    </row>
    <row r="1329" customFormat="false" ht="12.75" hidden="false" customHeight="false" outlineLevel="0" collapsed="false">
      <c r="A1329" s="1" t="s">
        <v>1433</v>
      </c>
      <c r="C1329" s="27" t="s">
        <v>1447</v>
      </c>
      <c r="D1329" s="27" t="s">
        <v>13</v>
      </c>
      <c r="E1329" s="27"/>
      <c r="F1329" s="31"/>
      <c r="G1329" s="27"/>
      <c r="H1329" s="30" t="s">
        <v>61</v>
      </c>
      <c r="I1329" s="31" t="n">
        <v>4.45</v>
      </c>
      <c r="J1329" s="30" t="s">
        <v>1426</v>
      </c>
    </row>
    <row r="1330" customFormat="false" ht="12.75" hidden="false" customHeight="false" outlineLevel="0" collapsed="false">
      <c r="A1330" s="1" t="s">
        <v>1433</v>
      </c>
      <c r="C1330" s="27" t="s">
        <v>1448</v>
      </c>
      <c r="D1330" s="27" t="s">
        <v>26</v>
      </c>
      <c r="E1330" s="27"/>
      <c r="F1330" s="31"/>
      <c r="G1330" s="27"/>
      <c r="H1330" s="30" t="s">
        <v>61</v>
      </c>
      <c r="I1330" s="31" t="n">
        <v>0.75</v>
      </c>
      <c r="J1330" s="30" t="s">
        <v>1426</v>
      </c>
    </row>
    <row r="1331" customFormat="false" ht="12.75" hidden="false" customHeight="false" outlineLevel="0" collapsed="false">
      <c r="A1331" s="1" t="s">
        <v>1433</v>
      </c>
      <c r="C1331" s="27" t="s">
        <v>1449</v>
      </c>
      <c r="D1331" s="27" t="s">
        <v>79</v>
      </c>
      <c r="E1331" s="27"/>
      <c r="F1331" s="31"/>
      <c r="G1331" s="27"/>
      <c r="H1331" s="30" t="s">
        <v>61</v>
      </c>
      <c r="I1331" s="31" t="n">
        <v>0.55</v>
      </c>
      <c r="J1331" s="30" t="s">
        <v>1426</v>
      </c>
    </row>
    <row r="1332" customFormat="false" ht="12.75" hidden="false" customHeight="false" outlineLevel="0" collapsed="false">
      <c r="A1332" s="1" t="s">
        <v>1433</v>
      </c>
      <c r="C1332" s="27" t="s">
        <v>1450</v>
      </c>
      <c r="D1332" s="27" t="s">
        <v>1330</v>
      </c>
      <c r="E1332" s="27"/>
      <c r="F1332" s="31"/>
      <c r="G1332" s="27"/>
      <c r="H1332" s="30" t="s">
        <v>61</v>
      </c>
      <c r="I1332" s="31" t="n">
        <v>0.5</v>
      </c>
      <c r="J1332" s="30" t="s">
        <v>1426</v>
      </c>
    </row>
    <row r="1333" customFormat="false" ht="12.75" hidden="false" customHeight="false" outlineLevel="0" collapsed="false">
      <c r="I1333" s="3"/>
    </row>
    <row r="1334" customFormat="false" ht="17.35" hidden="false" customHeight="false" outlineLevel="0" collapsed="false">
      <c r="C1334" s="52" t="s">
        <v>1451</v>
      </c>
      <c r="D1334" s="11" t="s">
        <v>1</v>
      </c>
      <c r="I1334" s="3"/>
    </row>
    <row r="1335" customFormat="false" ht="12.75" hidden="false" customHeight="false" outlineLevel="0" collapsed="false">
      <c r="A1335" s="1" t="s">
        <v>1452</v>
      </c>
      <c r="C1335" s="27" t="s">
        <v>1453</v>
      </c>
      <c r="D1335" s="27" t="s">
        <v>79</v>
      </c>
      <c r="E1335" s="27"/>
      <c r="F1335" s="31"/>
      <c r="G1335" s="27"/>
      <c r="H1335" s="30" t="s">
        <v>61</v>
      </c>
      <c r="I1335" s="31" t="n">
        <v>3.29</v>
      </c>
      <c r="J1335" s="30" t="s">
        <v>1426</v>
      </c>
    </row>
    <row r="1336" customFormat="false" ht="12.75" hidden="false" customHeight="false" outlineLevel="0" collapsed="false">
      <c r="A1336" s="1" t="s">
        <v>1452</v>
      </c>
      <c r="C1336" s="27" t="s">
        <v>1454</v>
      </c>
      <c r="D1336" s="27" t="s">
        <v>88</v>
      </c>
      <c r="E1336" s="27"/>
      <c r="F1336" s="31"/>
      <c r="G1336" s="27"/>
      <c r="H1336" s="30" t="s">
        <v>61</v>
      </c>
      <c r="I1336" s="31" t="n">
        <v>3.25</v>
      </c>
      <c r="J1336" s="30" t="s">
        <v>1426</v>
      </c>
    </row>
    <row r="1337" customFormat="false" ht="12.75" hidden="false" customHeight="false" outlineLevel="0" collapsed="false">
      <c r="A1337" s="1" t="s">
        <v>1452</v>
      </c>
      <c r="C1337" s="27" t="s">
        <v>1455</v>
      </c>
      <c r="D1337" s="27" t="s">
        <v>13</v>
      </c>
      <c r="E1337" s="27"/>
      <c r="F1337" s="31"/>
      <c r="G1337" s="27"/>
      <c r="H1337" s="30" t="s">
        <v>61</v>
      </c>
      <c r="I1337" s="31" t="n">
        <v>29</v>
      </c>
      <c r="J1337" s="30" t="s">
        <v>1426</v>
      </c>
    </row>
    <row r="1338" customFormat="false" ht="12.75" hidden="false" customHeight="false" outlineLevel="0" collapsed="false">
      <c r="A1338" s="1" t="s">
        <v>1452</v>
      </c>
      <c r="C1338" s="27" t="s">
        <v>1456</v>
      </c>
      <c r="D1338" s="27" t="s">
        <v>13</v>
      </c>
      <c r="E1338" s="27"/>
      <c r="F1338" s="31"/>
      <c r="G1338" s="27"/>
      <c r="H1338" s="30" t="s">
        <v>61</v>
      </c>
      <c r="I1338" s="31" t="n">
        <v>19.8</v>
      </c>
      <c r="J1338" s="30" t="s">
        <v>1426</v>
      </c>
    </row>
    <row r="1339" customFormat="false" ht="12.75" hidden="false" customHeight="false" outlineLevel="0" collapsed="false">
      <c r="A1339" s="1" t="s">
        <v>1452</v>
      </c>
      <c r="C1339" s="27" t="s">
        <v>1457</v>
      </c>
      <c r="D1339" s="27" t="s">
        <v>13</v>
      </c>
      <c r="E1339" s="27"/>
      <c r="F1339" s="31"/>
      <c r="G1339" s="27"/>
      <c r="H1339" s="30" t="s">
        <v>61</v>
      </c>
      <c r="I1339" s="31" t="n">
        <v>6.95</v>
      </c>
      <c r="J1339" s="30" t="s">
        <v>1426</v>
      </c>
    </row>
    <row r="1340" customFormat="false" ht="12.75" hidden="false" customHeight="false" outlineLevel="0" collapsed="false">
      <c r="A1340" s="1" t="s">
        <v>1452</v>
      </c>
      <c r="C1340" s="27" t="s">
        <v>1458</v>
      </c>
      <c r="D1340" s="27" t="s">
        <v>13</v>
      </c>
      <c r="E1340" s="27"/>
      <c r="F1340" s="31"/>
      <c r="G1340" s="27"/>
      <c r="H1340" s="30" t="s">
        <v>61</v>
      </c>
      <c r="I1340" s="31" t="n">
        <v>21.2</v>
      </c>
      <c r="J1340" s="30" t="s">
        <v>1426</v>
      </c>
    </row>
    <row r="1341" customFormat="false" ht="12.75" hidden="false" customHeight="false" outlineLevel="0" collapsed="false">
      <c r="A1341" s="1" t="s">
        <v>1452</v>
      </c>
      <c r="C1341" s="27" t="s">
        <v>1459</v>
      </c>
      <c r="D1341" s="27" t="s">
        <v>13</v>
      </c>
      <c r="E1341" s="27"/>
      <c r="F1341" s="31"/>
      <c r="G1341" s="27"/>
      <c r="H1341" s="30" t="s">
        <v>61</v>
      </c>
      <c r="I1341" s="31" t="n">
        <v>12.99</v>
      </c>
      <c r="J1341" s="30" t="s">
        <v>1426</v>
      </c>
    </row>
    <row r="1342" customFormat="false" ht="12.75" hidden="false" customHeight="false" outlineLevel="0" collapsed="false">
      <c r="A1342" s="1" t="s">
        <v>1452</v>
      </c>
      <c r="C1342" s="27" t="s">
        <v>1460</v>
      </c>
      <c r="D1342" s="27" t="s">
        <v>193</v>
      </c>
      <c r="E1342" s="27"/>
      <c r="F1342" s="31"/>
      <c r="G1342" s="27"/>
      <c r="H1342" s="30" t="s">
        <v>61</v>
      </c>
      <c r="I1342" s="31" t="n">
        <v>3.25</v>
      </c>
      <c r="J1342" s="30" t="s">
        <v>1426</v>
      </c>
    </row>
    <row r="1343" customFormat="false" ht="12.75" hidden="false" customHeight="false" outlineLevel="0" collapsed="false">
      <c r="A1343" s="1" t="s">
        <v>1452</v>
      </c>
      <c r="C1343" s="27" t="s">
        <v>1461</v>
      </c>
      <c r="D1343" s="27" t="s">
        <v>13</v>
      </c>
      <c r="E1343" s="27"/>
      <c r="F1343" s="31"/>
      <c r="G1343" s="27"/>
      <c r="H1343" s="30" t="s">
        <v>168</v>
      </c>
      <c r="I1343" s="31" t="n">
        <v>17.27</v>
      </c>
      <c r="J1343" s="30" t="s">
        <v>1426</v>
      </c>
    </row>
    <row r="1344" customFormat="false" ht="12.75" hidden="false" customHeight="false" outlineLevel="0" collapsed="false">
      <c r="A1344" s="1" t="s">
        <v>1452</v>
      </c>
      <c r="C1344" s="27" t="s">
        <v>1462</v>
      </c>
      <c r="D1344" s="27" t="s">
        <v>13</v>
      </c>
      <c r="E1344" s="27"/>
      <c r="F1344" s="31"/>
      <c r="G1344" s="27"/>
      <c r="H1344" s="30" t="s">
        <v>168</v>
      </c>
      <c r="I1344" s="31" t="n">
        <v>20.2</v>
      </c>
      <c r="J1344" s="30" t="s">
        <v>1426</v>
      </c>
    </row>
    <row r="1345" customFormat="false" ht="12.75" hidden="false" customHeight="false" outlineLevel="0" collapsed="false">
      <c r="A1345" s="1" t="s">
        <v>1452</v>
      </c>
      <c r="C1345" s="27" t="s">
        <v>1463</v>
      </c>
      <c r="D1345" s="27" t="s">
        <v>13</v>
      </c>
      <c r="E1345" s="27"/>
      <c r="F1345" s="31"/>
      <c r="G1345" s="27"/>
      <c r="H1345" s="30" t="s">
        <v>168</v>
      </c>
      <c r="I1345" s="31" t="n">
        <v>53.8</v>
      </c>
      <c r="J1345" s="30" t="s">
        <v>1426</v>
      </c>
    </row>
    <row r="1346" customFormat="false" ht="12.75" hidden="false" customHeight="false" outlineLevel="0" collapsed="false">
      <c r="A1346" s="1" t="s">
        <v>1451</v>
      </c>
      <c r="C1346" s="27" t="s">
        <v>1464</v>
      </c>
      <c r="D1346" s="27" t="s">
        <v>20</v>
      </c>
      <c r="E1346" s="27"/>
      <c r="F1346" s="31"/>
      <c r="G1346" s="27"/>
      <c r="H1346" s="30" t="s">
        <v>61</v>
      </c>
      <c r="I1346" s="31" t="n">
        <v>0.95</v>
      </c>
      <c r="J1346" s="30" t="s">
        <v>1426</v>
      </c>
    </row>
    <row r="1347" customFormat="false" ht="12.75" hidden="false" customHeight="false" outlineLevel="0" collapsed="false">
      <c r="A1347" s="1" t="s">
        <v>1451</v>
      </c>
      <c r="C1347" s="27" t="s">
        <v>1465</v>
      </c>
      <c r="D1347" s="27" t="s">
        <v>193</v>
      </c>
      <c r="E1347" s="27"/>
      <c r="F1347" s="31"/>
      <c r="G1347" s="27"/>
      <c r="H1347" s="30" t="s">
        <v>61</v>
      </c>
      <c r="I1347" s="31" t="n">
        <v>0.95</v>
      </c>
      <c r="J1347" s="30" t="s">
        <v>1426</v>
      </c>
    </row>
    <row r="1348" customFormat="false" ht="12.75" hidden="false" customHeight="false" outlineLevel="0" collapsed="false">
      <c r="A1348" s="1" t="s">
        <v>1451</v>
      </c>
      <c r="C1348" s="27" t="s">
        <v>1466</v>
      </c>
      <c r="D1348" s="27" t="s">
        <v>88</v>
      </c>
      <c r="E1348" s="27"/>
      <c r="F1348" s="31"/>
      <c r="G1348" s="27"/>
      <c r="H1348" s="30" t="s">
        <v>61</v>
      </c>
      <c r="I1348" s="31" t="n">
        <v>0.95</v>
      </c>
      <c r="J1348" s="30" t="s">
        <v>1426</v>
      </c>
    </row>
    <row r="1349" customFormat="false" ht="12.75" hidden="false" customHeight="false" outlineLevel="0" collapsed="false">
      <c r="A1349" s="1" t="s">
        <v>1451</v>
      </c>
      <c r="C1349" s="27" t="s">
        <v>1467</v>
      </c>
      <c r="D1349" s="27" t="s">
        <v>79</v>
      </c>
      <c r="E1349" s="27"/>
      <c r="F1349" s="31"/>
      <c r="G1349" s="27"/>
      <c r="H1349" s="30" t="s">
        <v>61</v>
      </c>
      <c r="I1349" s="31" t="n">
        <v>2.65</v>
      </c>
      <c r="J1349" s="30" t="s">
        <v>1426</v>
      </c>
    </row>
    <row r="1350" customFormat="false" ht="12.75" hidden="false" customHeight="false" outlineLevel="0" collapsed="false">
      <c r="A1350" s="1" t="s">
        <v>1451</v>
      </c>
      <c r="C1350" s="27" t="s">
        <v>1468</v>
      </c>
      <c r="D1350" s="27" t="s">
        <v>274</v>
      </c>
      <c r="E1350" s="27"/>
      <c r="F1350" s="31"/>
      <c r="G1350" s="27"/>
      <c r="H1350" s="30" t="s">
        <v>61</v>
      </c>
      <c r="I1350" s="31" t="n">
        <v>1.99</v>
      </c>
      <c r="J1350" s="30" t="s">
        <v>1426</v>
      </c>
    </row>
    <row r="1351" customFormat="false" ht="12.75" hidden="false" customHeight="false" outlineLevel="0" collapsed="false">
      <c r="A1351" s="1" t="s">
        <v>1451</v>
      </c>
      <c r="C1351" s="27" t="s">
        <v>1469</v>
      </c>
      <c r="D1351" s="27" t="s">
        <v>13</v>
      </c>
      <c r="E1351" s="27"/>
      <c r="F1351" s="31"/>
      <c r="G1351" s="27"/>
      <c r="H1351" s="30" t="s">
        <v>168</v>
      </c>
      <c r="I1351" s="31" t="n">
        <v>27.12</v>
      </c>
      <c r="J1351" s="30" t="s">
        <v>1426</v>
      </c>
    </row>
    <row r="1352" customFormat="false" ht="12.75" hidden="false" customHeight="false" outlineLevel="0" collapsed="false">
      <c r="A1352" s="1" t="s">
        <v>1451</v>
      </c>
      <c r="C1352" s="27" t="s">
        <v>1470</v>
      </c>
      <c r="D1352" s="27" t="s">
        <v>13</v>
      </c>
      <c r="E1352" s="27"/>
      <c r="F1352" s="31"/>
      <c r="G1352" s="27"/>
      <c r="H1352" s="30" t="s">
        <v>168</v>
      </c>
      <c r="I1352" s="31" t="n">
        <v>23.92</v>
      </c>
      <c r="J1352" s="30" t="s">
        <v>1426</v>
      </c>
    </row>
    <row r="1353" customFormat="false" ht="12.75" hidden="false" customHeight="false" outlineLevel="0" collapsed="false">
      <c r="A1353" s="1" t="s">
        <v>1451</v>
      </c>
      <c r="C1353" s="27" t="s">
        <v>1471</v>
      </c>
      <c r="D1353" s="27" t="s">
        <v>13</v>
      </c>
      <c r="E1353" s="27"/>
      <c r="F1353" s="31"/>
      <c r="G1353" s="27"/>
      <c r="H1353" s="30" t="s">
        <v>168</v>
      </c>
      <c r="I1353" s="31" t="n">
        <v>16.95</v>
      </c>
      <c r="J1353" s="30" t="s">
        <v>1426</v>
      </c>
    </row>
    <row r="1354" customFormat="false" ht="12.75" hidden="false" customHeight="false" outlineLevel="0" collapsed="false">
      <c r="A1354" s="1" t="s">
        <v>1451</v>
      </c>
      <c r="C1354" s="27" t="s">
        <v>1472</v>
      </c>
      <c r="D1354" s="27" t="s">
        <v>13</v>
      </c>
      <c r="E1354" s="27"/>
      <c r="F1354" s="31"/>
      <c r="G1354" s="27"/>
      <c r="H1354" s="30" t="s">
        <v>168</v>
      </c>
      <c r="I1354" s="31" t="n">
        <v>4.23</v>
      </c>
      <c r="J1354" s="30" t="s">
        <v>1426</v>
      </c>
    </row>
    <row r="1355" customFormat="false" ht="12.75" hidden="false" customHeight="false" outlineLevel="0" collapsed="false">
      <c r="A1355" s="1" t="s">
        <v>1451</v>
      </c>
      <c r="C1355" s="27" t="s">
        <v>1473</v>
      </c>
      <c r="D1355" s="27"/>
      <c r="E1355" s="27"/>
      <c r="F1355" s="31"/>
      <c r="G1355" s="27"/>
      <c r="H1355" s="30" t="s">
        <v>168</v>
      </c>
      <c r="I1355" s="31" t="n">
        <v>2.39</v>
      </c>
      <c r="J1355" s="30" t="s">
        <v>1426</v>
      </c>
    </row>
    <row r="1356" customFormat="false" ht="12.75" hidden="false" customHeight="false" outlineLevel="0" collapsed="false">
      <c r="I1356" s="3"/>
    </row>
    <row r="1357" customFormat="false" ht="17.35" hidden="false" customHeight="false" outlineLevel="0" collapsed="false">
      <c r="C1357" s="52" t="s">
        <v>1474</v>
      </c>
      <c r="D1357" s="11" t="s">
        <v>1</v>
      </c>
      <c r="I1357" s="3"/>
    </row>
    <row r="1358" customFormat="false" ht="12.75" hidden="false" customHeight="false" outlineLevel="0" collapsed="false">
      <c r="A1358" s="1" t="s">
        <v>1475</v>
      </c>
      <c r="C1358" s="27" t="s">
        <v>1476</v>
      </c>
      <c r="D1358" s="27" t="s">
        <v>13</v>
      </c>
      <c r="E1358" s="27"/>
      <c r="F1358" s="31"/>
      <c r="G1358" s="27"/>
      <c r="H1358" s="30" t="s">
        <v>61</v>
      </c>
      <c r="I1358" s="31" t="n">
        <v>3.45</v>
      </c>
      <c r="J1358" s="30" t="s">
        <v>1426</v>
      </c>
    </row>
    <row r="1359" customFormat="false" ht="12.75" hidden="false" customHeight="false" outlineLevel="0" collapsed="false">
      <c r="A1359" s="1" t="s">
        <v>1475</v>
      </c>
      <c r="C1359" s="27" t="s">
        <v>1477</v>
      </c>
      <c r="D1359" s="27" t="s">
        <v>13</v>
      </c>
      <c r="E1359" s="27"/>
      <c r="F1359" s="31"/>
      <c r="G1359" s="27"/>
      <c r="H1359" s="30" t="s">
        <v>61</v>
      </c>
      <c r="I1359" s="31" t="n">
        <v>2.59</v>
      </c>
      <c r="J1359" s="30" t="s">
        <v>1426</v>
      </c>
    </row>
    <row r="1360" customFormat="false" ht="12.75" hidden="false" customHeight="false" outlineLevel="0" collapsed="false">
      <c r="A1360" s="1" t="s">
        <v>1475</v>
      </c>
      <c r="C1360" s="27" t="s">
        <v>1478</v>
      </c>
      <c r="D1360" s="27" t="s">
        <v>193</v>
      </c>
      <c r="E1360" s="27"/>
      <c r="F1360" s="31"/>
      <c r="G1360" s="27"/>
      <c r="H1360" s="30" t="s">
        <v>61</v>
      </c>
      <c r="I1360" s="31" t="n">
        <v>2.44</v>
      </c>
      <c r="J1360" s="30" t="s">
        <v>1426</v>
      </c>
    </row>
    <row r="1361" customFormat="false" ht="12.75" hidden="false" customHeight="false" outlineLevel="0" collapsed="false">
      <c r="A1361" s="1" t="s">
        <v>1474</v>
      </c>
      <c r="C1361" s="27" t="s">
        <v>1479</v>
      </c>
      <c r="D1361" s="27" t="s">
        <v>13</v>
      </c>
      <c r="E1361" s="27"/>
      <c r="F1361" s="31"/>
      <c r="G1361" s="27"/>
      <c r="H1361" s="30" t="s">
        <v>168</v>
      </c>
      <c r="I1361" s="31" t="n">
        <v>10.61</v>
      </c>
      <c r="J1361" s="30" t="s">
        <v>1426</v>
      </c>
    </row>
    <row r="1362" customFormat="false" ht="12.75" hidden="false" customHeight="false" outlineLevel="0" collapsed="false">
      <c r="A1362" s="1" t="s">
        <v>1474</v>
      </c>
      <c r="C1362" s="27" t="s">
        <v>1480</v>
      </c>
      <c r="D1362" s="27" t="s">
        <v>193</v>
      </c>
      <c r="E1362" s="27"/>
      <c r="F1362" s="31"/>
      <c r="G1362" s="27"/>
      <c r="H1362" s="30" t="s">
        <v>168</v>
      </c>
      <c r="I1362" s="31" t="n">
        <v>0.99</v>
      </c>
      <c r="J1362" s="30" t="s">
        <v>1426</v>
      </c>
    </row>
    <row r="1363" customFormat="false" ht="12.75" hidden="false" customHeight="false" outlineLevel="0" collapsed="false">
      <c r="A1363" s="1" t="s">
        <v>1474</v>
      </c>
      <c r="C1363" s="27" t="s">
        <v>1481</v>
      </c>
      <c r="D1363" s="27" t="s">
        <v>88</v>
      </c>
      <c r="E1363" s="27"/>
      <c r="F1363" s="31"/>
      <c r="G1363" s="27"/>
      <c r="H1363" s="30" t="s">
        <v>168</v>
      </c>
      <c r="I1363" s="31" t="n">
        <v>1.25</v>
      </c>
      <c r="J1363" s="30" t="s">
        <v>1426</v>
      </c>
    </row>
    <row r="1364" customFormat="false" ht="12.75" hidden="false" customHeight="false" outlineLevel="0" collapsed="false">
      <c r="A1364" s="1" t="s">
        <v>1474</v>
      </c>
      <c r="C1364" s="27" t="s">
        <v>1482</v>
      </c>
      <c r="D1364" s="27" t="s">
        <v>79</v>
      </c>
      <c r="E1364" s="27"/>
      <c r="F1364" s="31"/>
      <c r="G1364" s="27"/>
      <c r="H1364" s="30" t="s">
        <v>168</v>
      </c>
      <c r="I1364" s="31" t="n">
        <v>1.29</v>
      </c>
      <c r="J1364" s="30" t="s">
        <v>1426</v>
      </c>
    </row>
    <row r="1365" customFormat="false" ht="12.75" hidden="false" customHeight="false" outlineLevel="0" collapsed="false">
      <c r="A1365" s="1" t="s">
        <v>1474</v>
      </c>
      <c r="C1365" s="27" t="s">
        <v>1483</v>
      </c>
      <c r="D1365" s="27" t="s">
        <v>13</v>
      </c>
      <c r="E1365" s="27"/>
      <c r="F1365" s="31"/>
      <c r="G1365" s="27"/>
      <c r="H1365" s="30" t="s">
        <v>168</v>
      </c>
      <c r="I1365" s="31" t="n">
        <v>3.29</v>
      </c>
      <c r="J1365" s="30" t="s">
        <v>1426</v>
      </c>
    </row>
    <row r="1367" customFormat="false" ht="17.35" hidden="false" customHeight="false" outlineLevel="0" collapsed="false">
      <c r="A1367" s="1" t="s">
        <v>1484</v>
      </c>
      <c r="C1367" s="15" t="s">
        <v>1485</v>
      </c>
      <c r="D1367" s="45"/>
    </row>
    <row r="1368" customFormat="false" ht="12.75" hidden="false" customHeight="false" outlineLevel="0" collapsed="false">
      <c r="A1368" s="1" t="s">
        <v>1486</v>
      </c>
      <c r="C1368" s="70" t="s">
        <v>1487</v>
      </c>
      <c r="D1368" s="70"/>
      <c r="E1368" s="72" t="n">
        <v>1.6</v>
      </c>
      <c r="F1368" s="73" t="n">
        <v>4.85</v>
      </c>
      <c r="G1368" s="74" t="s">
        <v>1488</v>
      </c>
    </row>
    <row r="1369" customFormat="false" ht="12.75" hidden="false" customHeight="false" outlineLevel="0" collapsed="false">
      <c r="A1369" s="1" t="s">
        <v>1486</v>
      </c>
      <c r="C1369" s="70" t="s">
        <v>1489</v>
      </c>
      <c r="D1369" s="70"/>
      <c r="E1369" s="72" t="n">
        <v>2.5</v>
      </c>
      <c r="F1369" s="73" t="n">
        <v>5</v>
      </c>
      <c r="G1369" s="74" t="s">
        <v>1488</v>
      </c>
    </row>
    <row r="1371" customFormat="false" ht="17.35" hidden="false" customHeight="false" outlineLevel="0" collapsed="false">
      <c r="C1371" s="52" t="s">
        <v>1490</v>
      </c>
      <c r="D1371" s="11"/>
      <c r="I1371" s="3"/>
    </row>
    <row r="1372" customFormat="false" ht="12.75" hidden="false" customHeight="false" outlineLevel="0" collapsed="false">
      <c r="A1372" s="1" t="s">
        <v>1491</v>
      </c>
      <c r="C1372" s="70" t="s">
        <v>1492</v>
      </c>
      <c r="D1372" s="70" t="s">
        <v>13</v>
      </c>
      <c r="E1372" s="72" t="n">
        <v>2.3</v>
      </c>
      <c r="F1372" s="73" t="n">
        <v>6.3</v>
      </c>
      <c r="G1372" s="74" t="s">
        <v>1493</v>
      </c>
    </row>
    <row r="1373" customFormat="false" ht="12.75" hidden="false" customHeight="false" outlineLevel="0" collapsed="false">
      <c r="A1373" s="1" t="s">
        <v>1491</v>
      </c>
      <c r="C1373" s="70" t="s">
        <v>1494</v>
      </c>
      <c r="D1373" s="70" t="s">
        <v>79</v>
      </c>
      <c r="E1373" s="72" t="n">
        <v>2.3</v>
      </c>
      <c r="F1373" s="73" t="n">
        <v>3.5</v>
      </c>
      <c r="G1373" s="74" t="s">
        <v>1493</v>
      </c>
    </row>
    <row r="1374" customFormat="false" ht="12.75" hidden="false" customHeight="false" outlineLevel="0" collapsed="false">
      <c r="A1374" s="1" t="s">
        <v>1491</v>
      </c>
      <c r="C1374" s="70" t="s">
        <v>1495</v>
      </c>
      <c r="D1374" s="70" t="s">
        <v>13</v>
      </c>
      <c r="E1374" s="72" t="n">
        <v>2.4</v>
      </c>
      <c r="F1374" s="73" t="n">
        <v>35</v>
      </c>
      <c r="G1374" s="74" t="s">
        <v>1493</v>
      </c>
    </row>
    <row r="1375" customFormat="false" ht="12.75" hidden="false" customHeight="false" outlineLevel="0" collapsed="false">
      <c r="A1375" s="1" t="s">
        <v>1491</v>
      </c>
      <c r="C1375" s="70" t="s">
        <v>1496</v>
      </c>
      <c r="D1375" s="70" t="s">
        <v>13</v>
      </c>
      <c r="E1375" s="72" t="n">
        <v>2.4</v>
      </c>
      <c r="F1375" s="73" t="n">
        <v>12</v>
      </c>
      <c r="G1375" s="74" t="s">
        <v>1493</v>
      </c>
    </row>
    <row r="1376" customFormat="false" ht="12.75" hidden="false" customHeight="false" outlineLevel="0" collapsed="false">
      <c r="A1376" s="1" t="s">
        <v>1491</v>
      </c>
      <c r="C1376" s="70" t="s">
        <v>1497</v>
      </c>
      <c r="D1376" s="70" t="s">
        <v>13</v>
      </c>
      <c r="E1376" s="72" t="n">
        <v>2.4</v>
      </c>
      <c r="F1376" s="73" t="n">
        <v>3.65</v>
      </c>
      <c r="G1376" s="74" t="s">
        <v>1493</v>
      </c>
    </row>
    <row r="1377" customFormat="false" ht="12.75" hidden="false" customHeight="false" outlineLevel="0" collapsed="false">
      <c r="A1377" s="1" t="s">
        <v>1491</v>
      </c>
      <c r="C1377" s="70" t="s">
        <v>1498</v>
      </c>
      <c r="D1377" s="70" t="s">
        <v>13</v>
      </c>
      <c r="E1377" s="72" t="n">
        <v>2.4</v>
      </c>
      <c r="F1377" s="73" t="n">
        <v>19.4</v>
      </c>
      <c r="G1377" s="74" t="s">
        <v>1493</v>
      </c>
    </row>
    <row r="1378" customFormat="false" ht="12.75" hidden="false" customHeight="false" outlineLevel="0" collapsed="false">
      <c r="A1378" s="1" t="s">
        <v>1491</v>
      </c>
      <c r="C1378" s="70" t="s">
        <v>1499</v>
      </c>
      <c r="D1378" s="70" t="s">
        <v>13</v>
      </c>
      <c r="E1378" s="72" t="n">
        <v>2.5</v>
      </c>
      <c r="F1378" s="73" t="n">
        <v>2.79</v>
      </c>
      <c r="G1378" s="74" t="s">
        <v>1493</v>
      </c>
    </row>
    <row r="1379" customFormat="false" ht="12.75" hidden="false" customHeight="false" outlineLevel="0" collapsed="false">
      <c r="I1379" s="3"/>
    </row>
    <row r="1380" customFormat="false" ht="17.35" hidden="false" customHeight="false" outlineLevel="0" collapsed="false">
      <c r="C1380" s="52" t="s">
        <v>1500</v>
      </c>
      <c r="D1380" s="11"/>
      <c r="I1380" s="3"/>
    </row>
    <row r="1381" customFormat="false" ht="12.75" hidden="false" customHeight="false" outlineLevel="0" collapsed="false">
      <c r="A1381" s="1" t="s">
        <v>1501</v>
      </c>
      <c r="C1381" s="27" t="s">
        <v>1502</v>
      </c>
      <c r="D1381" s="27" t="s">
        <v>13</v>
      </c>
      <c r="E1381" s="27"/>
      <c r="F1381" s="31"/>
      <c r="G1381" s="27"/>
      <c r="H1381" s="30" t="s">
        <v>61</v>
      </c>
      <c r="I1381" s="31" t="n">
        <v>12.81</v>
      </c>
      <c r="J1381" s="30" t="s">
        <v>1493</v>
      </c>
    </row>
    <row r="1382" customFormat="false" ht="12.75" hidden="false" customHeight="false" outlineLevel="0" collapsed="false">
      <c r="A1382" s="1" t="s">
        <v>1501</v>
      </c>
      <c r="C1382" s="27" t="s">
        <v>1503</v>
      </c>
      <c r="D1382" s="27" t="s">
        <v>13</v>
      </c>
      <c r="E1382" s="27"/>
      <c r="F1382" s="31"/>
      <c r="G1382" s="27"/>
      <c r="H1382" s="30" t="s">
        <v>61</v>
      </c>
      <c r="I1382" s="31" t="n">
        <v>6.09</v>
      </c>
      <c r="J1382" s="30" t="s">
        <v>1493</v>
      </c>
    </row>
    <row r="1383" customFormat="false" ht="12.75" hidden="false" customHeight="false" outlineLevel="0" collapsed="false">
      <c r="A1383" s="1" t="s">
        <v>1501</v>
      </c>
      <c r="C1383" s="27" t="s">
        <v>1504</v>
      </c>
      <c r="D1383" s="27" t="s">
        <v>79</v>
      </c>
      <c r="E1383" s="27"/>
      <c r="F1383" s="31"/>
      <c r="G1383" s="27"/>
      <c r="H1383" s="30" t="s">
        <v>61</v>
      </c>
      <c r="I1383" s="31" t="n">
        <v>1.66</v>
      </c>
      <c r="J1383" s="30" t="s">
        <v>1493</v>
      </c>
    </row>
    <row r="1384" customFormat="false" ht="12.75" hidden="false" customHeight="false" outlineLevel="0" collapsed="false">
      <c r="A1384" s="1" t="s">
        <v>1501</v>
      </c>
      <c r="C1384" s="27" t="s">
        <v>1505</v>
      </c>
      <c r="D1384" s="27" t="s">
        <v>13</v>
      </c>
      <c r="E1384" s="27"/>
      <c r="F1384" s="31"/>
      <c r="G1384" s="27"/>
      <c r="H1384" s="30" t="s">
        <v>168</v>
      </c>
      <c r="I1384" s="31" t="n">
        <v>6.85</v>
      </c>
      <c r="J1384" s="30" t="s">
        <v>1493</v>
      </c>
    </row>
    <row r="1385" customFormat="false" ht="12.75" hidden="false" customHeight="false" outlineLevel="0" collapsed="false">
      <c r="A1385" s="1" t="s">
        <v>1501</v>
      </c>
      <c r="C1385" s="27" t="s">
        <v>1506</v>
      </c>
      <c r="D1385" s="27" t="s">
        <v>13</v>
      </c>
      <c r="E1385" s="27"/>
      <c r="F1385" s="31"/>
      <c r="G1385" s="27"/>
      <c r="H1385" s="30" t="s">
        <v>168</v>
      </c>
      <c r="I1385" s="31" t="n">
        <v>8.44</v>
      </c>
      <c r="J1385" s="30" t="s">
        <v>1493</v>
      </c>
    </row>
    <row r="1386" customFormat="false" ht="12.75" hidden="false" customHeight="false" outlineLevel="0" collapsed="false">
      <c r="A1386" s="1" t="s">
        <v>1507</v>
      </c>
      <c r="C1386" s="27" t="s">
        <v>1508</v>
      </c>
      <c r="D1386" s="27" t="s">
        <v>79</v>
      </c>
      <c r="E1386" s="27"/>
      <c r="F1386" s="31"/>
      <c r="G1386" s="27"/>
      <c r="H1386" s="30" t="s">
        <v>61</v>
      </c>
      <c r="I1386" s="31" t="n">
        <v>2.79</v>
      </c>
      <c r="J1386" s="30" t="s">
        <v>1493</v>
      </c>
    </row>
    <row r="1387" customFormat="false" ht="12.75" hidden="false" customHeight="false" outlineLevel="0" collapsed="false">
      <c r="A1387" s="1" t="s">
        <v>1507</v>
      </c>
      <c r="C1387" s="27" t="s">
        <v>1509</v>
      </c>
      <c r="D1387" s="27" t="s">
        <v>88</v>
      </c>
      <c r="E1387" s="27"/>
      <c r="F1387" s="31"/>
      <c r="G1387" s="27"/>
      <c r="H1387" s="30" t="s">
        <v>61</v>
      </c>
      <c r="I1387" s="31" t="n">
        <v>2.75</v>
      </c>
      <c r="J1387" s="30" t="s">
        <v>1493</v>
      </c>
    </row>
    <row r="1388" customFormat="false" ht="12.75" hidden="false" customHeight="false" outlineLevel="0" collapsed="false">
      <c r="A1388" s="1" t="s">
        <v>1507</v>
      </c>
      <c r="C1388" s="27" t="s">
        <v>1510</v>
      </c>
      <c r="D1388" s="27" t="s">
        <v>13</v>
      </c>
      <c r="E1388" s="27"/>
      <c r="F1388" s="31"/>
      <c r="G1388" s="27"/>
      <c r="H1388" s="30" t="s">
        <v>61</v>
      </c>
      <c r="I1388" s="31" t="n">
        <v>4.49</v>
      </c>
      <c r="J1388" s="30" t="s">
        <v>1493</v>
      </c>
    </row>
    <row r="1389" customFormat="false" ht="12.75" hidden="false" customHeight="false" outlineLevel="0" collapsed="false">
      <c r="A1389" s="1" t="s">
        <v>1507</v>
      </c>
      <c r="C1389" s="27" t="s">
        <v>1511</v>
      </c>
      <c r="D1389" s="27" t="s">
        <v>13</v>
      </c>
      <c r="E1389" s="27"/>
      <c r="F1389" s="31"/>
      <c r="G1389" s="27"/>
      <c r="H1389" s="30" t="s">
        <v>61</v>
      </c>
      <c r="I1389" s="31" t="n">
        <v>12</v>
      </c>
      <c r="J1389" s="30" t="s">
        <v>1493</v>
      </c>
    </row>
    <row r="1390" customFormat="false" ht="12.75" hidden="false" customHeight="false" outlineLevel="0" collapsed="false">
      <c r="A1390" s="1" t="s">
        <v>1507</v>
      </c>
      <c r="C1390" s="27" t="s">
        <v>1512</v>
      </c>
      <c r="D1390" s="27" t="s">
        <v>13</v>
      </c>
      <c r="E1390" s="27"/>
      <c r="F1390" s="31"/>
      <c r="G1390" s="27"/>
      <c r="H1390" s="30" t="s">
        <v>61</v>
      </c>
      <c r="I1390" s="31" t="n">
        <v>4.77</v>
      </c>
      <c r="J1390" s="30" t="s">
        <v>1493</v>
      </c>
    </row>
    <row r="1392" customFormat="false" ht="17.35" hidden="false" customHeight="false" outlineLevel="0" collapsed="false">
      <c r="C1392" s="15" t="s">
        <v>1513</v>
      </c>
      <c r="D1392" s="45"/>
      <c r="I1392" s="3"/>
    </row>
    <row r="1393" customFormat="false" ht="12.75" hidden="false" customHeight="false" outlineLevel="0" collapsed="false">
      <c r="A1393" s="1" t="s">
        <v>1514</v>
      </c>
      <c r="C1393" s="27" t="s">
        <v>1515</v>
      </c>
      <c r="D1393" s="27" t="s">
        <v>77</v>
      </c>
      <c r="E1393" s="28"/>
      <c r="F1393" s="29"/>
      <c r="G1393" s="27"/>
      <c r="H1393" s="30" t="s">
        <v>61</v>
      </c>
      <c r="I1393" s="31" t="n">
        <v>3.1</v>
      </c>
      <c r="J1393" s="31" t="s">
        <v>1493</v>
      </c>
    </row>
    <row r="1394" customFormat="false" ht="12.75" hidden="false" customHeight="false" outlineLevel="0" collapsed="false">
      <c r="A1394" s="1" t="s">
        <v>1514</v>
      </c>
      <c r="C1394" s="27" t="s">
        <v>1516</v>
      </c>
      <c r="D1394" s="27" t="s">
        <v>13</v>
      </c>
      <c r="E1394" s="28"/>
      <c r="F1394" s="29"/>
      <c r="G1394" s="27"/>
      <c r="H1394" s="30" t="s">
        <v>61</v>
      </c>
      <c r="I1394" s="31" t="n">
        <v>3.1</v>
      </c>
      <c r="J1394" s="31" t="s">
        <v>1493</v>
      </c>
    </row>
    <row r="1395" customFormat="false" ht="12.75" hidden="false" customHeight="false" outlineLevel="0" collapsed="false">
      <c r="A1395" s="1" t="s">
        <v>1514</v>
      </c>
      <c r="C1395" s="27" t="s">
        <v>1517</v>
      </c>
      <c r="D1395" s="27" t="s">
        <v>13</v>
      </c>
      <c r="E1395" s="28"/>
      <c r="F1395" s="29"/>
      <c r="G1395" s="27"/>
      <c r="H1395" s="30" t="s">
        <v>61</v>
      </c>
      <c r="I1395" s="31" t="n">
        <v>3.88</v>
      </c>
      <c r="J1395" s="31" t="s">
        <v>1493</v>
      </c>
    </row>
    <row r="1396" customFormat="false" ht="12.75" hidden="false" customHeight="false" outlineLevel="0" collapsed="false">
      <c r="A1396" s="1" t="s">
        <v>1514</v>
      </c>
      <c r="C1396" s="27" t="s">
        <v>1518</v>
      </c>
      <c r="D1396" s="27" t="s">
        <v>24</v>
      </c>
      <c r="E1396" s="28"/>
      <c r="F1396" s="29"/>
      <c r="G1396" s="27"/>
      <c r="H1396" s="30" t="s">
        <v>61</v>
      </c>
      <c r="I1396" s="31" t="n">
        <v>2.25</v>
      </c>
      <c r="J1396" s="31" t="s">
        <v>1493</v>
      </c>
    </row>
    <row r="1397" customFormat="false" ht="12.75" hidden="false" customHeight="false" outlineLevel="0" collapsed="false">
      <c r="A1397" s="1" t="s">
        <v>1514</v>
      </c>
      <c r="C1397" s="27" t="s">
        <v>1519</v>
      </c>
      <c r="D1397" s="27" t="s">
        <v>390</v>
      </c>
      <c r="E1397" s="28"/>
      <c r="F1397" s="29"/>
      <c r="G1397" s="27"/>
      <c r="H1397" s="30" t="s">
        <v>168</v>
      </c>
      <c r="I1397" s="31" t="n">
        <v>1.99</v>
      </c>
      <c r="J1397" s="31" t="s">
        <v>1493</v>
      </c>
    </row>
    <row r="1398" customFormat="false" ht="12.75" hidden="false" customHeight="false" outlineLevel="0" collapsed="false">
      <c r="A1398" s="1" t="s">
        <v>1514</v>
      </c>
      <c r="C1398" s="27" t="s">
        <v>1520</v>
      </c>
      <c r="D1398" s="27" t="s">
        <v>16</v>
      </c>
      <c r="E1398" s="28"/>
      <c r="F1398" s="29"/>
      <c r="G1398" s="27"/>
      <c r="H1398" s="30" t="s">
        <v>168</v>
      </c>
      <c r="I1398" s="31" t="n">
        <v>1.99</v>
      </c>
      <c r="J1398" s="31" t="s">
        <v>1493</v>
      </c>
    </row>
    <row r="1399" customFormat="false" ht="12.75" hidden="false" customHeight="false" outlineLevel="0" collapsed="false">
      <c r="A1399" s="1" t="s">
        <v>1514</v>
      </c>
      <c r="C1399" s="27" t="s">
        <v>1521</v>
      </c>
      <c r="D1399" s="27" t="s">
        <v>70</v>
      </c>
      <c r="E1399" s="28"/>
      <c r="F1399" s="29"/>
      <c r="G1399" s="27"/>
      <c r="H1399" s="30" t="s">
        <v>168</v>
      </c>
      <c r="I1399" s="31" t="n">
        <v>1.99</v>
      </c>
      <c r="J1399" s="31" t="s">
        <v>1493</v>
      </c>
    </row>
    <row r="1400" customFormat="false" ht="12.75" hidden="false" customHeight="false" outlineLevel="0" collapsed="false">
      <c r="A1400" s="1" t="s">
        <v>1514</v>
      </c>
      <c r="C1400" s="27" t="s">
        <v>1522</v>
      </c>
      <c r="D1400" s="27" t="s">
        <v>20</v>
      </c>
      <c r="E1400" s="28"/>
      <c r="F1400" s="29"/>
      <c r="G1400" s="27"/>
      <c r="H1400" s="30" t="s">
        <v>168</v>
      </c>
      <c r="I1400" s="31" t="n">
        <v>1.99</v>
      </c>
      <c r="J1400" s="31" t="s">
        <v>1493</v>
      </c>
    </row>
    <row r="1401" customFormat="false" ht="12.75" hidden="false" customHeight="false" outlineLevel="0" collapsed="false">
      <c r="A1401" s="1" t="s">
        <v>1514</v>
      </c>
      <c r="C1401" s="27" t="s">
        <v>1523</v>
      </c>
      <c r="D1401" s="27" t="s">
        <v>13</v>
      </c>
      <c r="E1401" s="28"/>
      <c r="F1401" s="29"/>
      <c r="G1401" s="27"/>
      <c r="H1401" s="30" t="s">
        <v>168</v>
      </c>
      <c r="I1401" s="31" t="n">
        <v>3.72</v>
      </c>
      <c r="J1401" s="31" t="s">
        <v>1493</v>
      </c>
    </row>
    <row r="1402" customFormat="false" ht="12.75" hidden="false" customHeight="false" outlineLevel="0" collapsed="false">
      <c r="A1402" s="1" t="s">
        <v>1514</v>
      </c>
      <c r="C1402" s="27" t="s">
        <v>1524</v>
      </c>
      <c r="D1402" s="27" t="s">
        <v>49</v>
      </c>
      <c r="E1402" s="28"/>
      <c r="F1402" s="29"/>
      <c r="G1402" s="27"/>
      <c r="H1402" s="30" t="s">
        <v>168</v>
      </c>
      <c r="I1402" s="31" t="n">
        <v>1.99</v>
      </c>
      <c r="J1402" s="31" t="s">
        <v>1493</v>
      </c>
    </row>
    <row r="1403" customFormat="false" ht="12.75" hidden="false" customHeight="false" outlineLevel="0" collapsed="false">
      <c r="A1403" s="1" t="s">
        <v>1514</v>
      </c>
      <c r="C1403" s="27" t="s">
        <v>1525</v>
      </c>
      <c r="D1403" s="27" t="s">
        <v>583</v>
      </c>
      <c r="E1403" s="28"/>
      <c r="F1403" s="29"/>
      <c r="G1403" s="27"/>
      <c r="H1403" s="30" t="s">
        <v>168</v>
      </c>
      <c r="I1403" s="31" t="n">
        <v>1.99</v>
      </c>
      <c r="J1403" s="31" t="s">
        <v>1493</v>
      </c>
    </row>
    <row r="1404" customFormat="false" ht="12.75" hidden="false" customHeight="false" outlineLevel="0" collapsed="false">
      <c r="A1404" s="1" t="s">
        <v>1526</v>
      </c>
      <c r="C1404" s="27" t="s">
        <v>1527</v>
      </c>
      <c r="D1404" s="27" t="s">
        <v>13</v>
      </c>
      <c r="E1404" s="28"/>
      <c r="F1404" s="29"/>
      <c r="G1404" s="27"/>
      <c r="H1404" s="30" t="s">
        <v>61</v>
      </c>
      <c r="I1404" s="31" t="n">
        <v>3.05</v>
      </c>
      <c r="J1404" s="31" t="s">
        <v>1493</v>
      </c>
    </row>
    <row r="1405" customFormat="false" ht="12.75" hidden="false" customHeight="false" outlineLevel="0" collapsed="false">
      <c r="A1405" s="1" t="s">
        <v>1526</v>
      </c>
      <c r="C1405" s="27" t="s">
        <v>1528</v>
      </c>
      <c r="D1405" s="27" t="s">
        <v>24</v>
      </c>
      <c r="E1405" s="28"/>
      <c r="F1405" s="29"/>
      <c r="G1405" s="27"/>
      <c r="H1405" s="30" t="s">
        <v>61</v>
      </c>
      <c r="I1405" s="31" t="n">
        <v>2.29</v>
      </c>
      <c r="J1405" s="31" t="s">
        <v>1493</v>
      </c>
    </row>
    <row r="1406" customFormat="false" ht="12.75" hidden="false" customHeight="false" outlineLevel="0" collapsed="false">
      <c r="A1406" s="1" t="s">
        <v>1526</v>
      </c>
      <c r="C1406" s="27" t="s">
        <v>1529</v>
      </c>
      <c r="D1406" s="27" t="s">
        <v>16</v>
      </c>
      <c r="E1406" s="28"/>
      <c r="F1406" s="29"/>
      <c r="G1406" s="27"/>
      <c r="H1406" s="30" t="s">
        <v>168</v>
      </c>
      <c r="I1406" s="31" t="n">
        <v>1.39</v>
      </c>
      <c r="J1406" s="31" t="s">
        <v>1493</v>
      </c>
    </row>
    <row r="1407" customFormat="false" ht="12.75" hidden="false" customHeight="false" outlineLevel="0" collapsed="false">
      <c r="A1407" s="1" t="s">
        <v>1526</v>
      </c>
      <c r="C1407" s="27" t="s">
        <v>1530</v>
      </c>
      <c r="D1407" s="27" t="s">
        <v>13</v>
      </c>
      <c r="E1407" s="28"/>
      <c r="F1407" s="29"/>
      <c r="G1407" s="27"/>
      <c r="H1407" s="30" t="s">
        <v>168</v>
      </c>
      <c r="I1407" s="31" t="n">
        <v>1.39</v>
      </c>
      <c r="J1407" s="31" t="s">
        <v>1493</v>
      </c>
    </row>
    <row r="1408" customFormat="false" ht="12.75" hidden="false" customHeight="false" outlineLevel="0" collapsed="false">
      <c r="A1408" s="1" t="s">
        <v>1526</v>
      </c>
      <c r="C1408" s="27" t="s">
        <v>1531</v>
      </c>
      <c r="D1408" s="27" t="s">
        <v>13</v>
      </c>
      <c r="E1408" s="28"/>
      <c r="F1408" s="29"/>
      <c r="G1408" s="27"/>
      <c r="H1408" s="30" t="s">
        <v>168</v>
      </c>
      <c r="I1408" s="31" t="n">
        <v>2.49</v>
      </c>
      <c r="J1408" s="31" t="s">
        <v>1493</v>
      </c>
    </row>
    <row r="1409" customFormat="false" ht="12.75" hidden="false" customHeight="false" outlineLevel="0" collapsed="false">
      <c r="A1409" s="1" t="s">
        <v>1526</v>
      </c>
      <c r="C1409" s="27" t="s">
        <v>1532</v>
      </c>
      <c r="D1409" s="27" t="s">
        <v>20</v>
      </c>
      <c r="E1409" s="28"/>
      <c r="F1409" s="29"/>
      <c r="G1409" s="27"/>
      <c r="H1409" s="30" t="s">
        <v>168</v>
      </c>
      <c r="I1409" s="31" t="n">
        <v>1.39</v>
      </c>
      <c r="J1409" s="31" t="s">
        <v>1493</v>
      </c>
    </row>
    <row r="1410" customFormat="false" ht="12.75" hidden="false" customHeight="false" outlineLevel="0" collapsed="false">
      <c r="A1410" s="1" t="s">
        <v>1526</v>
      </c>
      <c r="C1410" s="27" t="s">
        <v>1533</v>
      </c>
      <c r="D1410" s="27"/>
      <c r="E1410" s="28"/>
      <c r="F1410" s="29"/>
      <c r="G1410" s="27"/>
      <c r="H1410" s="30" t="s">
        <v>168</v>
      </c>
      <c r="I1410" s="31" t="n">
        <v>2.99</v>
      </c>
      <c r="J1410" s="31" t="s">
        <v>1493</v>
      </c>
    </row>
    <row r="1411" customFormat="false" ht="12.75" hidden="false" customHeight="false" outlineLevel="0" collapsed="false">
      <c r="A1411" s="1" t="s">
        <v>1526</v>
      </c>
      <c r="C1411" s="27" t="s">
        <v>1534</v>
      </c>
      <c r="D1411" s="27" t="s">
        <v>70</v>
      </c>
      <c r="E1411" s="28"/>
      <c r="F1411" s="29"/>
      <c r="G1411" s="27"/>
      <c r="H1411" s="30" t="s">
        <v>168</v>
      </c>
      <c r="I1411" s="31" t="n">
        <v>1.39</v>
      </c>
      <c r="J1411" s="31" t="s">
        <v>1493</v>
      </c>
    </row>
    <row r="1412" customFormat="false" ht="12.75" hidden="false" customHeight="false" outlineLevel="0" collapsed="false">
      <c r="A1412" s="1" t="s">
        <v>1526</v>
      </c>
      <c r="C1412" s="27" t="s">
        <v>1535</v>
      </c>
      <c r="D1412" s="27" t="s">
        <v>51</v>
      </c>
      <c r="E1412" s="28"/>
      <c r="F1412" s="29"/>
      <c r="G1412" s="27"/>
      <c r="H1412" s="30" t="s">
        <v>168</v>
      </c>
      <c r="I1412" s="31" t="n">
        <v>1.39</v>
      </c>
      <c r="J1412" s="31" t="s">
        <v>1493</v>
      </c>
    </row>
    <row r="1413" customFormat="false" ht="12.75" hidden="false" customHeight="false" outlineLevel="0" collapsed="false">
      <c r="A1413" s="1" t="s">
        <v>1526</v>
      </c>
      <c r="C1413" s="27" t="s">
        <v>1536</v>
      </c>
      <c r="D1413" s="27" t="s">
        <v>26</v>
      </c>
      <c r="E1413" s="28"/>
      <c r="F1413" s="29"/>
      <c r="G1413" s="27"/>
      <c r="H1413" s="30" t="s">
        <v>168</v>
      </c>
      <c r="I1413" s="31" t="n">
        <v>1.39</v>
      </c>
      <c r="J1413" s="31" t="s">
        <v>1493</v>
      </c>
    </row>
    <row r="1415" customFormat="false" ht="17.35" hidden="false" customHeight="false" outlineLevel="0" collapsed="false">
      <c r="C1415" s="15" t="s">
        <v>1537</v>
      </c>
      <c r="D1415" s="11"/>
      <c r="I1415" s="3"/>
    </row>
    <row r="1416" customFormat="false" ht="12.75" hidden="false" customHeight="false" outlineLevel="0" collapsed="false">
      <c r="A1416" s="1" t="s">
        <v>1538</v>
      </c>
      <c r="C1416" s="27" t="s">
        <v>1539</v>
      </c>
      <c r="D1416" s="27" t="s">
        <v>13</v>
      </c>
      <c r="E1416" s="28"/>
      <c r="F1416" s="29"/>
      <c r="G1416" s="27"/>
      <c r="H1416" s="30" t="s">
        <v>61</v>
      </c>
      <c r="I1416" s="31" t="n">
        <v>6.98</v>
      </c>
      <c r="J1416" s="30" t="s">
        <v>1493</v>
      </c>
    </row>
    <row r="1417" customFormat="false" ht="12.75" hidden="false" customHeight="false" outlineLevel="0" collapsed="false">
      <c r="A1417" s="1" t="s">
        <v>1538</v>
      </c>
      <c r="C1417" s="27" t="s">
        <v>1540</v>
      </c>
      <c r="D1417" s="27" t="s">
        <v>77</v>
      </c>
      <c r="E1417" s="28"/>
      <c r="F1417" s="29"/>
      <c r="G1417" s="27"/>
      <c r="H1417" s="30" t="s">
        <v>168</v>
      </c>
      <c r="I1417" s="31" t="n">
        <v>3.58</v>
      </c>
      <c r="J1417" s="30" t="s">
        <v>1493</v>
      </c>
    </row>
    <row r="1418" customFormat="false" ht="12.75" hidden="false" customHeight="false" outlineLevel="0" collapsed="false">
      <c r="A1418" s="1" t="s">
        <v>1538</v>
      </c>
      <c r="C1418" s="27" t="s">
        <v>1541</v>
      </c>
      <c r="D1418" s="27" t="s">
        <v>13</v>
      </c>
      <c r="E1418" s="28"/>
      <c r="F1418" s="29"/>
      <c r="G1418" s="27"/>
      <c r="H1418" s="30" t="s">
        <v>168</v>
      </c>
      <c r="I1418" s="31" t="n">
        <v>4.39</v>
      </c>
      <c r="J1418" s="30" t="s">
        <v>1493</v>
      </c>
    </row>
    <row r="1419" customFormat="false" ht="12.75" hidden="false" customHeight="false" outlineLevel="0" collapsed="false">
      <c r="A1419" s="1" t="s">
        <v>1538</v>
      </c>
      <c r="C1419" s="27" t="s">
        <v>1542</v>
      </c>
      <c r="D1419" s="27" t="s">
        <v>13</v>
      </c>
      <c r="E1419" s="28"/>
      <c r="F1419" s="29"/>
      <c r="G1419" s="27"/>
      <c r="H1419" s="30" t="s">
        <v>168</v>
      </c>
      <c r="I1419" s="31" t="n">
        <v>7.99</v>
      </c>
      <c r="J1419" s="30" t="s">
        <v>1493</v>
      </c>
    </row>
    <row r="1420" customFormat="false" ht="12.75" hidden="false" customHeight="false" outlineLevel="0" collapsed="false">
      <c r="A1420" s="1" t="s">
        <v>1538</v>
      </c>
      <c r="C1420" s="27" t="s">
        <v>1543</v>
      </c>
      <c r="D1420" s="27" t="s">
        <v>13</v>
      </c>
      <c r="E1420" s="28"/>
      <c r="F1420" s="29"/>
      <c r="G1420" s="27"/>
      <c r="H1420" s="30" t="s">
        <v>168</v>
      </c>
      <c r="I1420" s="31" t="n">
        <v>9.98</v>
      </c>
      <c r="J1420" s="30" t="s">
        <v>1493</v>
      </c>
    </row>
    <row r="1421" customFormat="false" ht="12.75" hidden="false" customHeight="false" outlineLevel="0" collapsed="false">
      <c r="A1421" s="1" t="s">
        <v>1538</v>
      </c>
      <c r="C1421" s="27" t="s">
        <v>1544</v>
      </c>
      <c r="D1421" s="27" t="s">
        <v>24</v>
      </c>
      <c r="E1421" s="28"/>
      <c r="F1421" s="29"/>
      <c r="G1421" s="27"/>
      <c r="H1421" s="30" t="s">
        <v>168</v>
      </c>
      <c r="I1421" s="31" t="n">
        <v>3.78</v>
      </c>
      <c r="J1421" s="30" t="s">
        <v>1493</v>
      </c>
    </row>
    <row r="1422" customFormat="false" ht="12.75" hidden="false" customHeight="false" outlineLevel="0" collapsed="false">
      <c r="A1422" s="1" t="s">
        <v>1538</v>
      </c>
      <c r="C1422" s="27" t="s">
        <v>1545</v>
      </c>
      <c r="D1422" s="27" t="s">
        <v>13</v>
      </c>
      <c r="E1422" s="28"/>
      <c r="F1422" s="29"/>
      <c r="G1422" s="27"/>
      <c r="H1422" s="30" t="s">
        <v>168</v>
      </c>
      <c r="I1422" s="31" t="n">
        <v>10.53</v>
      </c>
      <c r="J1422" s="30" t="s">
        <v>1493</v>
      </c>
    </row>
    <row r="1423" customFormat="false" ht="12.75" hidden="false" customHeight="false" outlineLevel="0" collapsed="false">
      <c r="A1423" s="1" t="s">
        <v>1546</v>
      </c>
      <c r="C1423" s="27" t="s">
        <v>1547</v>
      </c>
      <c r="D1423" s="27" t="s">
        <v>13</v>
      </c>
      <c r="E1423" s="28"/>
      <c r="F1423" s="29"/>
      <c r="G1423" s="27"/>
      <c r="H1423" s="30" t="s">
        <v>168</v>
      </c>
      <c r="I1423" s="31" t="n">
        <v>1.39</v>
      </c>
      <c r="J1423" s="30" t="s">
        <v>1493</v>
      </c>
    </row>
    <row r="1424" customFormat="false" ht="12.75" hidden="false" customHeight="false" outlineLevel="0" collapsed="false">
      <c r="A1424" s="1" t="s">
        <v>1546</v>
      </c>
      <c r="C1424" s="27" t="s">
        <v>1548</v>
      </c>
      <c r="D1424" s="27" t="s">
        <v>13</v>
      </c>
      <c r="E1424" s="28"/>
      <c r="F1424" s="29"/>
      <c r="G1424" s="27"/>
      <c r="H1424" s="30" t="s">
        <v>168</v>
      </c>
      <c r="I1424" s="31" t="n">
        <v>1.39</v>
      </c>
      <c r="J1424" s="30" t="s">
        <v>1493</v>
      </c>
    </row>
    <row r="1425" customFormat="false" ht="12.75" hidden="false" customHeight="false" outlineLevel="0" collapsed="false">
      <c r="A1425" s="1" t="s">
        <v>1546</v>
      </c>
      <c r="C1425" s="27" t="s">
        <v>1549</v>
      </c>
      <c r="D1425" s="27" t="s">
        <v>20</v>
      </c>
      <c r="E1425" s="28"/>
      <c r="F1425" s="29"/>
      <c r="G1425" s="27"/>
      <c r="H1425" s="30" t="s">
        <v>168</v>
      </c>
      <c r="I1425" s="31" t="n">
        <v>1.39</v>
      </c>
      <c r="J1425" s="30" t="s">
        <v>1493</v>
      </c>
    </row>
    <row r="1427" customFormat="false" ht="17.35" hidden="false" customHeight="false" outlineLevel="0" collapsed="false">
      <c r="C1427" s="15" t="s">
        <v>1550</v>
      </c>
      <c r="D1427" s="45"/>
      <c r="E1427" s="4"/>
      <c r="H1427" s="3"/>
      <c r="I1427" s="1"/>
      <c r="J1427" s="1"/>
    </row>
    <row r="1428" customFormat="false" ht="12.75" hidden="false" customHeight="false" outlineLevel="0" collapsed="false">
      <c r="A1428" s="18" t="s">
        <v>1551</v>
      </c>
      <c r="B1428" s="18"/>
      <c r="C1428" s="78" t="s">
        <v>1552</v>
      </c>
      <c r="D1428" s="79" t="s">
        <v>1244</v>
      </c>
      <c r="E1428" s="80"/>
      <c r="F1428" s="81"/>
      <c r="G1428" s="82"/>
      <c r="H1428" s="83" t="s">
        <v>61</v>
      </c>
      <c r="I1428" s="84" t="n">
        <v>2.45</v>
      </c>
      <c r="J1428" s="83" t="s">
        <v>1493</v>
      </c>
      <c r="K1428" s="18"/>
      <c r="M1428" s="18"/>
      <c r="N1428" s="18"/>
      <c r="O1428" s="18"/>
      <c r="P1428" s="18"/>
      <c r="Q1428" s="18"/>
      <c r="R1428" s="18"/>
      <c r="S1428" s="18"/>
      <c r="T1428" s="18"/>
      <c r="U1428" s="18"/>
      <c r="V1428" s="18"/>
      <c r="W1428" s="18"/>
      <c r="X1428" s="18"/>
      <c r="Y1428" s="18"/>
      <c r="Z1428" s="18"/>
      <c r="AA1428" s="18"/>
      <c r="AB1428" s="18"/>
      <c r="AC1428" s="18"/>
      <c r="AD1428" s="18"/>
      <c r="AE1428" s="18"/>
      <c r="AF1428" s="18"/>
      <c r="AG1428" s="18"/>
      <c r="AH1428" s="18"/>
      <c r="AI1428" s="18"/>
      <c r="AJ1428" s="18"/>
      <c r="AK1428" s="18"/>
      <c r="AL1428" s="18"/>
      <c r="AM1428" s="18"/>
      <c r="AN1428" s="18"/>
      <c r="AO1428" s="18"/>
      <c r="AP1428" s="18"/>
      <c r="AQ1428" s="18"/>
      <c r="AR1428" s="18"/>
      <c r="AS1428" s="18"/>
      <c r="AT1428" s="18"/>
      <c r="AU1428" s="18"/>
      <c r="AV1428" s="18"/>
      <c r="AW1428" s="18"/>
      <c r="AX1428" s="18"/>
      <c r="AY1428" s="18"/>
      <c r="AZ1428" s="18"/>
      <c r="BA1428" s="18"/>
      <c r="BB1428" s="18"/>
      <c r="BC1428" s="18"/>
      <c r="BD1428" s="18"/>
      <c r="BE1428" s="18"/>
      <c r="BF1428" s="18"/>
      <c r="BG1428" s="18"/>
      <c r="BH1428" s="18"/>
      <c r="BI1428" s="18"/>
      <c r="BJ1428" s="18"/>
      <c r="BK1428" s="18"/>
      <c r="BL1428" s="18"/>
    </row>
    <row r="1429" customFormat="false" ht="12.75" hidden="false" customHeight="false" outlineLevel="0" collapsed="false">
      <c r="A1429" s="18" t="s">
        <v>1551</v>
      </c>
      <c r="B1429" s="18"/>
      <c r="C1429" s="78" t="s">
        <v>1553</v>
      </c>
      <c r="D1429" s="79" t="s">
        <v>79</v>
      </c>
      <c r="E1429" s="80"/>
      <c r="F1429" s="81"/>
      <c r="G1429" s="82"/>
      <c r="H1429" s="83" t="s">
        <v>61</v>
      </c>
      <c r="I1429" s="84" t="n">
        <v>0.94</v>
      </c>
      <c r="J1429" s="83" t="s">
        <v>1493</v>
      </c>
      <c r="K1429" s="18"/>
      <c r="M1429" s="18"/>
      <c r="N1429" s="18"/>
      <c r="O1429" s="18"/>
      <c r="P1429" s="18"/>
      <c r="Q1429" s="18"/>
      <c r="R1429" s="18"/>
      <c r="S1429" s="18"/>
      <c r="T1429" s="18"/>
      <c r="U1429" s="18"/>
      <c r="V1429" s="18"/>
      <c r="W1429" s="18"/>
      <c r="X1429" s="18"/>
      <c r="Y1429" s="18"/>
      <c r="Z1429" s="18"/>
      <c r="AA1429" s="18"/>
      <c r="AB1429" s="18"/>
      <c r="AC1429" s="18"/>
      <c r="AD1429" s="18"/>
      <c r="AE1429" s="18"/>
      <c r="AF1429" s="18"/>
      <c r="AG1429" s="18"/>
      <c r="AH1429" s="18"/>
      <c r="AI1429" s="18"/>
      <c r="AJ1429" s="18"/>
      <c r="AK1429" s="18"/>
      <c r="AL1429" s="18"/>
      <c r="AM1429" s="18"/>
      <c r="AN1429" s="18"/>
      <c r="AO1429" s="18"/>
      <c r="AP1429" s="18"/>
      <c r="AQ1429" s="18"/>
      <c r="AR1429" s="18"/>
      <c r="AS1429" s="18"/>
      <c r="AT1429" s="18"/>
      <c r="AU1429" s="18"/>
      <c r="AV1429" s="18"/>
      <c r="AW1429" s="18"/>
      <c r="AX1429" s="18"/>
      <c r="AY1429" s="18"/>
      <c r="AZ1429" s="18"/>
      <c r="BA1429" s="18"/>
      <c r="BB1429" s="18"/>
      <c r="BC1429" s="18"/>
      <c r="BD1429" s="18"/>
      <c r="BE1429" s="18"/>
      <c r="BF1429" s="18"/>
      <c r="BG1429" s="18"/>
      <c r="BH1429" s="18"/>
      <c r="BI1429" s="18"/>
      <c r="BJ1429" s="18"/>
      <c r="BK1429" s="18"/>
      <c r="BL1429" s="18"/>
    </row>
    <row r="1430" customFormat="false" ht="12.75" hidden="false" customHeight="false" outlineLevel="0" collapsed="false">
      <c r="A1430" s="18" t="s">
        <v>1551</v>
      </c>
      <c r="B1430" s="18"/>
      <c r="C1430" s="78" t="s">
        <v>1554</v>
      </c>
      <c r="D1430" s="79" t="s">
        <v>13</v>
      </c>
      <c r="E1430" s="80"/>
      <c r="F1430" s="81"/>
      <c r="G1430" s="82"/>
      <c r="H1430" s="83" t="s">
        <v>168</v>
      </c>
      <c r="I1430" s="84" t="n">
        <v>3.39</v>
      </c>
      <c r="J1430" s="83" t="s">
        <v>1493</v>
      </c>
      <c r="K1430" s="18"/>
      <c r="M1430" s="18"/>
      <c r="N1430" s="18"/>
      <c r="O1430" s="18"/>
      <c r="P1430" s="18"/>
      <c r="Q1430" s="18"/>
      <c r="R1430" s="18"/>
      <c r="S1430" s="18"/>
      <c r="T1430" s="18"/>
      <c r="U1430" s="18"/>
      <c r="V1430" s="18"/>
      <c r="W1430" s="18"/>
      <c r="X1430" s="18"/>
      <c r="Y1430" s="18"/>
      <c r="Z1430" s="18"/>
      <c r="AA1430" s="18"/>
      <c r="AB1430" s="18"/>
      <c r="AC1430" s="18"/>
      <c r="AD1430" s="18"/>
      <c r="AE1430" s="18"/>
      <c r="AF1430" s="18"/>
      <c r="AG1430" s="18"/>
      <c r="AH1430" s="18"/>
      <c r="AI1430" s="18"/>
      <c r="AJ1430" s="18"/>
      <c r="AK1430" s="18"/>
      <c r="AL1430" s="18"/>
      <c r="AM1430" s="18"/>
      <c r="AN1430" s="18"/>
      <c r="AO1430" s="18"/>
      <c r="AP1430" s="18"/>
      <c r="AQ1430" s="18"/>
      <c r="AR1430" s="18"/>
      <c r="AS1430" s="18"/>
      <c r="AT1430" s="18"/>
      <c r="AU1430" s="18"/>
      <c r="AV1430" s="18"/>
      <c r="AW1430" s="18"/>
      <c r="AX1430" s="18"/>
      <c r="AY1430" s="18"/>
      <c r="AZ1430" s="18"/>
      <c r="BA1430" s="18"/>
      <c r="BB1430" s="18"/>
      <c r="BC1430" s="18"/>
      <c r="BD1430" s="18"/>
      <c r="BE1430" s="18"/>
      <c r="BF1430" s="18"/>
      <c r="BG1430" s="18"/>
      <c r="BH1430" s="18"/>
      <c r="BI1430" s="18"/>
      <c r="BJ1430" s="18"/>
      <c r="BK1430" s="18"/>
      <c r="BL1430" s="18"/>
    </row>
    <row r="1431" customFormat="false" ht="12.75" hidden="false" customHeight="false" outlineLevel="0" collapsed="false">
      <c r="A1431" s="18" t="s">
        <v>1551</v>
      </c>
      <c r="B1431" s="18"/>
      <c r="C1431" s="78" t="s">
        <v>1555</v>
      </c>
      <c r="D1431" s="79" t="s">
        <v>70</v>
      </c>
      <c r="E1431" s="80"/>
      <c r="F1431" s="81"/>
      <c r="G1431" s="82"/>
      <c r="H1431" s="83" t="s">
        <v>168</v>
      </c>
      <c r="I1431" s="84" t="n">
        <v>0.49</v>
      </c>
      <c r="J1431" s="83" t="s">
        <v>1493</v>
      </c>
      <c r="K1431" s="18"/>
      <c r="M1431" s="18"/>
      <c r="N1431" s="18"/>
      <c r="O1431" s="18"/>
      <c r="P1431" s="18"/>
      <c r="Q1431" s="18"/>
      <c r="R1431" s="18"/>
      <c r="S1431" s="18"/>
      <c r="T1431" s="18"/>
      <c r="U1431" s="18"/>
      <c r="V1431" s="18"/>
      <c r="W1431" s="18"/>
      <c r="X1431" s="18"/>
      <c r="Y1431" s="18"/>
      <c r="Z1431" s="18"/>
      <c r="AA1431" s="18"/>
      <c r="AB1431" s="18"/>
      <c r="AC1431" s="18"/>
      <c r="AD1431" s="18"/>
      <c r="AE1431" s="18"/>
      <c r="AF1431" s="18"/>
      <c r="AG1431" s="18"/>
      <c r="AH1431" s="18"/>
      <c r="AI1431" s="18"/>
      <c r="AJ1431" s="18"/>
      <c r="AK1431" s="18"/>
      <c r="AL1431" s="18"/>
      <c r="AM1431" s="18"/>
      <c r="AN1431" s="18"/>
      <c r="AO1431" s="18"/>
      <c r="AP1431" s="18"/>
      <c r="AQ1431" s="18"/>
      <c r="AR1431" s="18"/>
      <c r="AS1431" s="18"/>
      <c r="AT1431" s="18"/>
      <c r="AU1431" s="18"/>
      <c r="AV1431" s="18"/>
      <c r="AW1431" s="18"/>
      <c r="AX1431" s="18"/>
      <c r="AY1431" s="18"/>
      <c r="AZ1431" s="18"/>
      <c r="BA1431" s="18"/>
      <c r="BB1431" s="18"/>
      <c r="BC1431" s="18"/>
      <c r="BD1431" s="18"/>
      <c r="BE1431" s="18"/>
      <c r="BF1431" s="18"/>
      <c r="BG1431" s="18"/>
      <c r="BH1431" s="18"/>
      <c r="BI1431" s="18"/>
      <c r="BJ1431" s="18"/>
      <c r="BK1431" s="18"/>
      <c r="BL1431" s="18"/>
    </row>
    <row r="1432" customFormat="false" ht="12.75" hidden="false" customHeight="false" outlineLevel="0" collapsed="false">
      <c r="A1432" s="18" t="s">
        <v>1551</v>
      </c>
      <c r="B1432" s="18"/>
      <c r="C1432" s="78" t="s">
        <v>1556</v>
      </c>
      <c r="D1432" s="79" t="s">
        <v>88</v>
      </c>
      <c r="E1432" s="80"/>
      <c r="F1432" s="81"/>
      <c r="G1432" s="82"/>
      <c r="H1432" s="83" t="s">
        <v>168</v>
      </c>
      <c r="I1432" s="84" t="n">
        <v>0.85</v>
      </c>
      <c r="J1432" s="83" t="s">
        <v>1493</v>
      </c>
      <c r="K1432" s="18"/>
      <c r="M1432" s="18"/>
      <c r="N1432" s="18"/>
      <c r="O1432" s="18"/>
      <c r="P1432" s="18"/>
      <c r="Q1432" s="18"/>
      <c r="R1432" s="18"/>
      <c r="S1432" s="18"/>
      <c r="T1432" s="18"/>
      <c r="U1432" s="18"/>
      <c r="V1432" s="18"/>
      <c r="W1432" s="18"/>
      <c r="X1432" s="18"/>
      <c r="Y1432" s="18"/>
      <c r="Z1432" s="18"/>
      <c r="AA1432" s="18"/>
      <c r="AB1432" s="18"/>
      <c r="AC1432" s="18"/>
      <c r="AD1432" s="18"/>
      <c r="AE1432" s="18"/>
      <c r="AF1432" s="18"/>
      <c r="AG1432" s="18"/>
      <c r="AH1432" s="18"/>
      <c r="AI1432" s="18"/>
      <c r="AJ1432" s="18"/>
      <c r="AK1432" s="18"/>
      <c r="AL1432" s="18"/>
      <c r="AM1432" s="18"/>
      <c r="AN1432" s="18"/>
      <c r="AO1432" s="18"/>
      <c r="AP1432" s="18"/>
      <c r="AQ1432" s="18"/>
      <c r="AR1432" s="18"/>
      <c r="AS1432" s="18"/>
      <c r="AT1432" s="18"/>
      <c r="AU1432" s="18"/>
      <c r="AV1432" s="18"/>
      <c r="AW1432" s="18"/>
      <c r="AX1432" s="18"/>
      <c r="AY1432" s="18"/>
      <c r="AZ1432" s="18"/>
      <c r="BA1432" s="18"/>
      <c r="BB1432" s="18"/>
      <c r="BC1432" s="18"/>
      <c r="BD1432" s="18"/>
      <c r="BE1432" s="18"/>
      <c r="BF1432" s="18"/>
      <c r="BG1432" s="18"/>
      <c r="BH1432" s="18"/>
      <c r="BI1432" s="18"/>
      <c r="BJ1432" s="18"/>
      <c r="BK1432" s="18"/>
      <c r="BL1432" s="18"/>
    </row>
    <row r="1433" customFormat="false" ht="12.75" hidden="false" customHeight="false" outlineLevel="0" collapsed="false">
      <c r="A1433" s="18" t="s">
        <v>1551</v>
      </c>
      <c r="B1433" s="18"/>
      <c r="C1433" s="78" t="s">
        <v>1557</v>
      </c>
      <c r="D1433" s="79" t="s">
        <v>13</v>
      </c>
      <c r="E1433" s="80"/>
      <c r="F1433" s="81"/>
      <c r="G1433" s="82"/>
      <c r="H1433" s="83" t="s">
        <v>168</v>
      </c>
      <c r="I1433" s="84" t="n">
        <v>1.75</v>
      </c>
      <c r="J1433" s="83" t="s">
        <v>1493</v>
      </c>
      <c r="K1433" s="18"/>
      <c r="M1433" s="18"/>
      <c r="N1433" s="18"/>
      <c r="O1433" s="18"/>
      <c r="P1433" s="18"/>
      <c r="Q1433" s="18"/>
      <c r="R1433" s="18"/>
      <c r="S1433" s="18"/>
      <c r="T1433" s="18"/>
      <c r="U1433" s="18"/>
      <c r="V1433" s="18"/>
      <c r="W1433" s="18"/>
      <c r="X1433" s="18"/>
      <c r="Y1433" s="18"/>
      <c r="Z1433" s="18"/>
      <c r="AA1433" s="18"/>
      <c r="AB1433" s="18"/>
      <c r="AC1433" s="18"/>
      <c r="AD1433" s="18"/>
      <c r="AE1433" s="18"/>
      <c r="AF1433" s="18"/>
      <c r="AG1433" s="18"/>
      <c r="AH1433" s="18"/>
      <c r="AI1433" s="18"/>
      <c r="AJ1433" s="18"/>
      <c r="AK1433" s="18"/>
      <c r="AL1433" s="18"/>
      <c r="AM1433" s="18"/>
      <c r="AN1433" s="18"/>
      <c r="AO1433" s="18"/>
      <c r="AP1433" s="18"/>
      <c r="AQ1433" s="18"/>
      <c r="AR1433" s="18"/>
      <c r="AS1433" s="18"/>
      <c r="AT1433" s="18"/>
      <c r="AU1433" s="18"/>
      <c r="AV1433" s="18"/>
      <c r="AW1433" s="18"/>
      <c r="AX1433" s="18"/>
      <c r="AY1433" s="18"/>
      <c r="AZ1433" s="18"/>
      <c r="BA1433" s="18"/>
      <c r="BB1433" s="18"/>
      <c r="BC1433" s="18"/>
      <c r="BD1433" s="18"/>
      <c r="BE1433" s="18"/>
      <c r="BF1433" s="18"/>
      <c r="BG1433" s="18"/>
      <c r="BH1433" s="18"/>
      <c r="BI1433" s="18"/>
      <c r="BJ1433" s="18"/>
      <c r="BK1433" s="18"/>
      <c r="BL1433" s="18"/>
    </row>
    <row r="1434" customFormat="false" ht="12.75" hidden="false" customHeight="false" outlineLevel="0" collapsed="false">
      <c r="A1434" s="18" t="s">
        <v>1551</v>
      </c>
      <c r="B1434" s="18"/>
      <c r="C1434" s="78" t="s">
        <v>1558</v>
      </c>
      <c r="D1434" s="79" t="s">
        <v>13</v>
      </c>
      <c r="E1434" s="80"/>
      <c r="F1434" s="81"/>
      <c r="G1434" s="82"/>
      <c r="H1434" s="83" t="s">
        <v>168</v>
      </c>
      <c r="I1434" s="84" t="n">
        <v>1.79</v>
      </c>
      <c r="J1434" s="83" t="s">
        <v>1493</v>
      </c>
      <c r="K1434" s="18"/>
      <c r="M1434" s="18"/>
      <c r="N1434" s="18"/>
      <c r="O1434" s="18"/>
      <c r="P1434" s="18"/>
      <c r="Q1434" s="18"/>
      <c r="R1434" s="18"/>
      <c r="S1434" s="18"/>
      <c r="T1434" s="18"/>
      <c r="U1434" s="18"/>
      <c r="V1434" s="18"/>
      <c r="W1434" s="18"/>
      <c r="X1434" s="18"/>
      <c r="Y1434" s="18"/>
      <c r="Z1434" s="18"/>
      <c r="AA1434" s="18"/>
      <c r="AB1434" s="18"/>
      <c r="AC1434" s="18"/>
      <c r="AD1434" s="18"/>
      <c r="AE1434" s="18"/>
      <c r="AF1434" s="18"/>
      <c r="AG1434" s="18"/>
      <c r="AH1434" s="18"/>
      <c r="AI1434" s="18"/>
      <c r="AJ1434" s="18"/>
      <c r="AK1434" s="18"/>
      <c r="AL1434" s="18"/>
      <c r="AM1434" s="18"/>
      <c r="AN1434" s="18"/>
      <c r="AO1434" s="18"/>
      <c r="AP1434" s="18"/>
      <c r="AQ1434" s="18"/>
      <c r="AR1434" s="18"/>
      <c r="AS1434" s="18"/>
      <c r="AT1434" s="18"/>
      <c r="AU1434" s="18"/>
      <c r="AV1434" s="18"/>
      <c r="AW1434" s="18"/>
      <c r="AX1434" s="18"/>
      <c r="AY1434" s="18"/>
      <c r="AZ1434" s="18"/>
      <c r="BA1434" s="18"/>
      <c r="BB1434" s="18"/>
      <c r="BC1434" s="18"/>
      <c r="BD1434" s="18"/>
      <c r="BE1434" s="18"/>
      <c r="BF1434" s="18"/>
      <c r="BG1434" s="18"/>
      <c r="BH1434" s="18"/>
      <c r="BI1434" s="18"/>
      <c r="BJ1434" s="18"/>
      <c r="BK1434" s="18"/>
      <c r="BL1434" s="18"/>
    </row>
    <row r="1435" customFormat="false" ht="12.75" hidden="false" customHeight="false" outlineLevel="0" collapsed="false">
      <c r="A1435" s="18" t="s">
        <v>1551</v>
      </c>
      <c r="B1435" s="18"/>
      <c r="C1435" s="78" t="s">
        <v>1559</v>
      </c>
      <c r="D1435" s="79" t="s">
        <v>13</v>
      </c>
      <c r="E1435" s="80"/>
      <c r="F1435" s="81"/>
      <c r="G1435" s="82"/>
      <c r="H1435" s="83" t="s">
        <v>168</v>
      </c>
      <c r="I1435" s="84" t="n">
        <v>0.49</v>
      </c>
      <c r="J1435" s="83" t="s">
        <v>1493</v>
      </c>
      <c r="K1435" s="18"/>
      <c r="M1435" s="18"/>
      <c r="N1435" s="18"/>
      <c r="O1435" s="18"/>
      <c r="P1435" s="18"/>
      <c r="Q1435" s="18"/>
      <c r="R1435" s="18"/>
      <c r="S1435" s="18"/>
      <c r="T1435" s="18"/>
      <c r="U1435" s="18"/>
      <c r="V1435" s="18"/>
      <c r="W1435" s="18"/>
      <c r="X1435" s="18"/>
      <c r="Y1435" s="18"/>
      <c r="Z1435" s="18"/>
      <c r="AA1435" s="18"/>
      <c r="AB1435" s="18"/>
      <c r="AC1435" s="18"/>
      <c r="AD1435" s="18"/>
      <c r="AE1435" s="18"/>
      <c r="AF1435" s="18"/>
      <c r="AG1435" s="18"/>
      <c r="AH1435" s="18"/>
      <c r="AI1435" s="18"/>
      <c r="AJ1435" s="18"/>
      <c r="AK1435" s="18"/>
      <c r="AL1435" s="18"/>
      <c r="AM1435" s="18"/>
      <c r="AN1435" s="18"/>
      <c r="AO1435" s="18"/>
      <c r="AP1435" s="18"/>
      <c r="AQ1435" s="18"/>
      <c r="AR1435" s="18"/>
      <c r="AS1435" s="18"/>
      <c r="AT1435" s="18"/>
      <c r="AU1435" s="18"/>
      <c r="AV1435" s="18"/>
      <c r="AW1435" s="18"/>
      <c r="AX1435" s="18"/>
      <c r="AY1435" s="18"/>
      <c r="AZ1435" s="18"/>
      <c r="BA1435" s="18"/>
      <c r="BB1435" s="18"/>
      <c r="BC1435" s="18"/>
      <c r="BD1435" s="18"/>
      <c r="BE1435" s="18"/>
      <c r="BF1435" s="18"/>
      <c r="BG1435" s="18"/>
      <c r="BH1435" s="18"/>
      <c r="BI1435" s="18"/>
      <c r="BJ1435" s="18"/>
      <c r="BK1435" s="18"/>
      <c r="BL1435" s="18"/>
    </row>
    <row r="1436" customFormat="false" ht="12.75" hidden="false" customHeight="false" outlineLevel="0" collapsed="false">
      <c r="A1436" s="18" t="s">
        <v>1551</v>
      </c>
      <c r="B1436" s="18"/>
      <c r="C1436" s="78" t="s">
        <v>1560</v>
      </c>
      <c r="D1436" s="79" t="s">
        <v>390</v>
      </c>
      <c r="E1436" s="80"/>
      <c r="F1436" s="81"/>
      <c r="G1436" s="82"/>
      <c r="H1436" s="83" t="s">
        <v>168</v>
      </c>
      <c r="I1436" s="84" t="n">
        <v>0.49</v>
      </c>
      <c r="J1436" s="83" t="s">
        <v>1493</v>
      </c>
      <c r="K1436" s="18"/>
      <c r="M1436" s="18"/>
      <c r="N1436" s="18"/>
      <c r="O1436" s="18"/>
      <c r="P1436" s="18"/>
      <c r="Q1436" s="18"/>
      <c r="R1436" s="18"/>
      <c r="S1436" s="18"/>
      <c r="T1436" s="18"/>
      <c r="U1436" s="18"/>
      <c r="V1436" s="18"/>
      <c r="W1436" s="18"/>
      <c r="X1436" s="18"/>
      <c r="Y1436" s="18"/>
      <c r="Z1436" s="18"/>
      <c r="AA1436" s="18"/>
      <c r="AB1436" s="18"/>
      <c r="AC1436" s="18"/>
      <c r="AD1436" s="18"/>
      <c r="AE1436" s="18"/>
      <c r="AF1436" s="18"/>
      <c r="AG1436" s="18"/>
      <c r="AH1436" s="18"/>
      <c r="AI1436" s="18"/>
      <c r="AJ1436" s="18"/>
      <c r="AK1436" s="18"/>
      <c r="AL1436" s="18"/>
      <c r="AM1436" s="18"/>
      <c r="AN1436" s="18"/>
      <c r="AO1436" s="18"/>
      <c r="AP1436" s="18"/>
      <c r="AQ1436" s="18"/>
      <c r="AR1436" s="18"/>
      <c r="AS1436" s="18"/>
      <c r="AT1436" s="18"/>
      <c r="AU1436" s="18"/>
      <c r="AV1436" s="18"/>
      <c r="AW1436" s="18"/>
      <c r="AX1436" s="18"/>
      <c r="AY1436" s="18"/>
      <c r="AZ1436" s="18"/>
      <c r="BA1436" s="18"/>
      <c r="BB1436" s="18"/>
      <c r="BC1436" s="18"/>
      <c r="BD1436" s="18"/>
      <c r="BE1436" s="18"/>
      <c r="BF1436" s="18"/>
      <c r="BG1436" s="18"/>
      <c r="BH1436" s="18"/>
      <c r="BI1436" s="18"/>
      <c r="BJ1436" s="18"/>
      <c r="BK1436" s="18"/>
      <c r="BL1436" s="18"/>
    </row>
    <row r="1437" customFormat="false" ht="12.75" hidden="false" customHeight="false" outlineLevel="0" collapsed="false">
      <c r="A1437" s="18" t="s">
        <v>1551</v>
      </c>
      <c r="B1437" s="18"/>
      <c r="C1437" s="78" t="s">
        <v>1561</v>
      </c>
      <c r="D1437" s="79" t="s">
        <v>13</v>
      </c>
      <c r="E1437" s="80"/>
      <c r="F1437" s="81"/>
      <c r="G1437" s="82"/>
      <c r="H1437" s="83" t="s">
        <v>168</v>
      </c>
      <c r="I1437" s="84" t="n">
        <v>3.49</v>
      </c>
      <c r="J1437" s="83" t="s">
        <v>1493</v>
      </c>
      <c r="K1437" s="18"/>
      <c r="M1437" s="18"/>
      <c r="N1437" s="18"/>
      <c r="O1437" s="18"/>
      <c r="P1437" s="18"/>
      <c r="Q1437" s="18"/>
      <c r="R1437" s="18"/>
      <c r="S1437" s="18"/>
      <c r="T1437" s="18"/>
      <c r="U1437" s="18"/>
      <c r="V1437" s="18"/>
      <c r="W1437" s="18"/>
      <c r="X1437" s="18"/>
      <c r="Y1437" s="18"/>
      <c r="Z1437" s="18"/>
      <c r="AA1437" s="18"/>
      <c r="AB1437" s="18"/>
      <c r="AC1437" s="18"/>
      <c r="AD1437" s="18"/>
      <c r="AE1437" s="18"/>
      <c r="AF1437" s="18"/>
      <c r="AG1437" s="18"/>
      <c r="AH1437" s="18"/>
      <c r="AI1437" s="18"/>
      <c r="AJ1437" s="18"/>
      <c r="AK1437" s="18"/>
      <c r="AL1437" s="18"/>
      <c r="AM1437" s="18"/>
      <c r="AN1437" s="18"/>
      <c r="AO1437" s="18"/>
      <c r="AP1437" s="18"/>
      <c r="AQ1437" s="18"/>
      <c r="AR1437" s="18"/>
      <c r="AS1437" s="18"/>
      <c r="AT1437" s="18"/>
      <c r="AU1437" s="18"/>
      <c r="AV1437" s="18"/>
      <c r="AW1437" s="18"/>
      <c r="AX1437" s="18"/>
      <c r="AY1437" s="18"/>
      <c r="AZ1437" s="18"/>
      <c r="BA1437" s="18"/>
      <c r="BB1437" s="18"/>
      <c r="BC1437" s="18"/>
      <c r="BD1437" s="18"/>
      <c r="BE1437" s="18"/>
      <c r="BF1437" s="18"/>
      <c r="BG1437" s="18"/>
      <c r="BH1437" s="18"/>
      <c r="BI1437" s="18"/>
      <c r="BJ1437" s="18"/>
      <c r="BK1437" s="18"/>
      <c r="BL1437" s="18"/>
    </row>
    <row r="1438" customFormat="false" ht="12.75" hidden="false" customHeight="false" outlineLevel="0" collapsed="false">
      <c r="A1438" s="18" t="s">
        <v>1551</v>
      </c>
      <c r="B1438" s="18"/>
      <c r="C1438" s="78" t="s">
        <v>1562</v>
      </c>
      <c r="D1438" s="79" t="s">
        <v>13</v>
      </c>
      <c r="E1438" s="80"/>
      <c r="F1438" s="81"/>
      <c r="G1438" s="82"/>
      <c r="H1438" s="83" t="s">
        <v>168</v>
      </c>
      <c r="I1438" s="84" t="n">
        <v>2.99</v>
      </c>
      <c r="J1438" s="83" t="s">
        <v>1493</v>
      </c>
      <c r="K1438" s="18"/>
      <c r="M1438" s="18"/>
      <c r="N1438" s="18"/>
      <c r="O1438" s="18"/>
      <c r="P1438" s="18"/>
      <c r="Q1438" s="18"/>
      <c r="R1438" s="18"/>
      <c r="S1438" s="18"/>
      <c r="T1438" s="18"/>
      <c r="U1438" s="18"/>
      <c r="V1438" s="18"/>
      <c r="W1438" s="18"/>
      <c r="X1438" s="18"/>
      <c r="Y1438" s="18"/>
      <c r="Z1438" s="18"/>
      <c r="AA1438" s="18"/>
      <c r="AB1438" s="18"/>
      <c r="AC1438" s="18"/>
      <c r="AD1438" s="18"/>
      <c r="AE1438" s="18"/>
      <c r="AF1438" s="18"/>
      <c r="AG1438" s="18"/>
      <c r="AH1438" s="18"/>
      <c r="AI1438" s="18"/>
      <c r="AJ1438" s="18"/>
      <c r="AK1438" s="18"/>
      <c r="AL1438" s="18"/>
      <c r="AM1438" s="18"/>
      <c r="AN1438" s="18"/>
      <c r="AO1438" s="18"/>
      <c r="AP1438" s="18"/>
      <c r="AQ1438" s="18"/>
      <c r="AR1438" s="18"/>
      <c r="AS1438" s="18"/>
      <c r="AT1438" s="18"/>
      <c r="AU1438" s="18"/>
      <c r="AV1438" s="18"/>
      <c r="AW1438" s="18"/>
      <c r="AX1438" s="18"/>
      <c r="AY1438" s="18"/>
      <c r="AZ1438" s="18"/>
      <c r="BA1438" s="18"/>
      <c r="BB1438" s="18"/>
      <c r="BC1438" s="18"/>
      <c r="BD1438" s="18"/>
      <c r="BE1438" s="18"/>
      <c r="BF1438" s="18"/>
      <c r="BG1438" s="18"/>
      <c r="BH1438" s="18"/>
      <c r="BI1438" s="18"/>
      <c r="BJ1438" s="18"/>
      <c r="BK1438" s="18"/>
      <c r="BL1438" s="18"/>
    </row>
    <row r="1440" customFormat="false" ht="17.35" hidden="false" customHeight="false" outlineLevel="0" collapsed="false">
      <c r="C1440" s="52" t="s">
        <v>1563</v>
      </c>
      <c r="D1440" s="11" t="s">
        <v>1</v>
      </c>
      <c r="I1440" s="3"/>
    </row>
    <row r="1441" customFormat="false" ht="12.75" hidden="false" customHeight="false" outlineLevel="0" collapsed="false">
      <c r="A1441" s="1" t="s">
        <v>1564</v>
      </c>
      <c r="C1441" s="27" t="s">
        <v>1565</v>
      </c>
      <c r="D1441" s="27" t="s">
        <v>88</v>
      </c>
      <c r="E1441" s="27"/>
      <c r="F1441" s="31"/>
      <c r="G1441" s="27"/>
      <c r="H1441" s="30" t="s">
        <v>61</v>
      </c>
      <c r="I1441" s="31" t="n">
        <v>4.6</v>
      </c>
      <c r="J1441" s="30" t="s">
        <v>1566</v>
      </c>
    </row>
    <row r="1442" customFormat="false" ht="12.75" hidden="false" customHeight="false" outlineLevel="0" collapsed="false">
      <c r="A1442" s="1" t="s">
        <v>1564</v>
      </c>
      <c r="C1442" s="27" t="s">
        <v>1567</v>
      </c>
      <c r="D1442" s="27" t="s">
        <v>13</v>
      </c>
      <c r="E1442" s="27"/>
      <c r="F1442" s="31"/>
      <c r="G1442" s="27"/>
      <c r="H1442" s="30" t="s">
        <v>61</v>
      </c>
      <c r="I1442" s="31" t="n">
        <v>9.98</v>
      </c>
      <c r="J1442" s="30" t="s">
        <v>1566</v>
      </c>
    </row>
    <row r="1443" customFormat="false" ht="12.75" hidden="false" customHeight="false" outlineLevel="0" collapsed="false">
      <c r="A1443" s="1" t="s">
        <v>1564</v>
      </c>
      <c r="C1443" s="27" t="s">
        <v>1568</v>
      </c>
      <c r="D1443" s="27" t="s">
        <v>13</v>
      </c>
      <c r="E1443" s="27"/>
      <c r="F1443" s="31"/>
      <c r="G1443" s="27"/>
      <c r="H1443" s="30" t="s">
        <v>61</v>
      </c>
      <c r="I1443" s="31" t="n">
        <v>11.45</v>
      </c>
      <c r="J1443" s="30" t="s">
        <v>1566</v>
      </c>
    </row>
    <row r="1444" customFormat="false" ht="12.75" hidden="false" customHeight="false" outlineLevel="0" collapsed="false">
      <c r="A1444" s="1" t="s">
        <v>1564</v>
      </c>
      <c r="C1444" s="27" t="s">
        <v>1569</v>
      </c>
      <c r="D1444" s="27" t="s">
        <v>13</v>
      </c>
      <c r="E1444" s="27"/>
      <c r="F1444" s="31"/>
      <c r="G1444" s="27"/>
      <c r="H1444" s="30" t="s">
        <v>168</v>
      </c>
      <c r="I1444" s="31" t="n">
        <v>9.98</v>
      </c>
      <c r="J1444" s="30" t="s">
        <v>1566</v>
      </c>
    </row>
    <row r="1445" customFormat="false" ht="12.75" hidden="false" customHeight="false" outlineLevel="0" collapsed="false">
      <c r="A1445" s="1" t="s">
        <v>1570</v>
      </c>
      <c r="C1445" s="27" t="s">
        <v>1571</v>
      </c>
      <c r="D1445" s="27" t="s">
        <v>49</v>
      </c>
      <c r="E1445" s="27"/>
      <c r="F1445" s="31"/>
      <c r="G1445" s="27"/>
      <c r="H1445" s="30" t="s">
        <v>61</v>
      </c>
      <c r="I1445" s="31" t="n">
        <v>2.35</v>
      </c>
      <c r="J1445" s="30" t="s">
        <v>1566</v>
      </c>
    </row>
    <row r="1446" customFormat="false" ht="12.75" hidden="false" customHeight="false" outlineLevel="0" collapsed="false">
      <c r="A1446" s="1" t="s">
        <v>1570</v>
      </c>
      <c r="C1446" s="27" t="s">
        <v>1572</v>
      </c>
      <c r="D1446" s="27" t="s">
        <v>79</v>
      </c>
      <c r="E1446" s="27"/>
      <c r="F1446" s="31"/>
      <c r="G1446" s="27"/>
      <c r="H1446" s="30" t="s">
        <v>61</v>
      </c>
      <c r="I1446" s="31" t="s">
        <v>203</v>
      </c>
      <c r="J1446" s="30" t="s">
        <v>1566</v>
      </c>
    </row>
    <row r="1447" customFormat="false" ht="12.75" hidden="false" customHeight="false" outlineLevel="0" collapsed="false">
      <c r="A1447" s="1" t="s">
        <v>1570</v>
      </c>
      <c r="C1447" s="27" t="s">
        <v>1573</v>
      </c>
      <c r="D1447" s="27" t="s">
        <v>390</v>
      </c>
      <c r="E1447" s="27"/>
      <c r="F1447" s="31"/>
      <c r="G1447" s="27"/>
      <c r="H1447" s="30" t="s">
        <v>61</v>
      </c>
      <c r="I1447" s="31" t="n">
        <v>2.35</v>
      </c>
      <c r="J1447" s="30" t="s">
        <v>1566</v>
      </c>
    </row>
    <row r="1448" customFormat="false" ht="12.75" hidden="false" customHeight="false" outlineLevel="0" collapsed="false">
      <c r="A1448" s="1" t="s">
        <v>1570</v>
      </c>
      <c r="C1448" s="27" t="s">
        <v>1574</v>
      </c>
      <c r="D1448" s="27" t="s">
        <v>70</v>
      </c>
      <c r="E1448" s="27"/>
      <c r="F1448" s="31"/>
      <c r="G1448" s="27"/>
      <c r="H1448" s="30" t="s">
        <v>61</v>
      </c>
      <c r="I1448" s="31" t="n">
        <v>2.35</v>
      </c>
      <c r="J1448" s="30" t="s">
        <v>1566</v>
      </c>
    </row>
    <row r="1449" customFormat="false" ht="12.75" hidden="false" customHeight="false" outlineLevel="0" collapsed="false">
      <c r="A1449" s="1" t="s">
        <v>1570</v>
      </c>
      <c r="C1449" s="27" t="s">
        <v>1575</v>
      </c>
      <c r="D1449" s="27" t="s">
        <v>13</v>
      </c>
      <c r="E1449" s="27"/>
      <c r="F1449" s="31"/>
      <c r="G1449" s="27"/>
      <c r="H1449" s="30" t="s">
        <v>61</v>
      </c>
      <c r="I1449" s="31" t="n">
        <v>9.29</v>
      </c>
      <c r="J1449" s="30" t="s">
        <v>1566</v>
      </c>
    </row>
    <row r="1450" customFormat="false" ht="12.75" hidden="false" customHeight="false" outlineLevel="0" collapsed="false">
      <c r="A1450" s="1" t="s">
        <v>1570</v>
      </c>
      <c r="C1450" s="27" t="s">
        <v>1576</v>
      </c>
      <c r="D1450" s="27" t="s">
        <v>193</v>
      </c>
      <c r="E1450" s="27"/>
      <c r="F1450" s="31"/>
      <c r="G1450" s="27"/>
      <c r="H1450" s="30" t="s">
        <v>168</v>
      </c>
      <c r="I1450" s="31" t="n">
        <v>2.36</v>
      </c>
      <c r="J1450" s="30" t="s">
        <v>1566</v>
      </c>
    </row>
    <row r="1451" customFormat="false" ht="12.75" hidden="false" customHeight="false" outlineLevel="0" collapsed="false">
      <c r="A1451" s="1" t="s">
        <v>1570</v>
      </c>
      <c r="C1451" s="27" t="s">
        <v>1577</v>
      </c>
      <c r="D1451" s="27" t="s">
        <v>88</v>
      </c>
      <c r="E1451" s="27"/>
      <c r="F1451" s="31"/>
      <c r="G1451" s="27"/>
      <c r="H1451" s="30" t="s">
        <v>168</v>
      </c>
      <c r="I1451" s="31" t="n">
        <v>2.35</v>
      </c>
      <c r="J1451" s="30" t="s">
        <v>1566</v>
      </c>
    </row>
    <row r="1452" customFormat="false" ht="12.75" hidden="false" customHeight="false" outlineLevel="0" collapsed="false">
      <c r="A1452" s="1" t="s">
        <v>1570</v>
      </c>
      <c r="C1452" s="27" t="s">
        <v>1578</v>
      </c>
      <c r="D1452" s="27" t="s">
        <v>20</v>
      </c>
      <c r="E1452" s="27"/>
      <c r="F1452" s="31"/>
      <c r="G1452" s="27"/>
      <c r="H1452" s="30" t="s">
        <v>168</v>
      </c>
      <c r="I1452" s="31" t="n">
        <v>2.35</v>
      </c>
      <c r="J1452" s="30" t="s">
        <v>1566</v>
      </c>
    </row>
    <row r="1453" customFormat="false" ht="12.75" hidden="false" customHeight="false" outlineLevel="0" collapsed="false">
      <c r="A1453" s="1" t="s">
        <v>1570</v>
      </c>
      <c r="C1453" s="27" t="s">
        <v>1579</v>
      </c>
      <c r="D1453" s="27" t="s">
        <v>13</v>
      </c>
      <c r="E1453" s="27"/>
      <c r="F1453" s="31"/>
      <c r="G1453" s="27"/>
      <c r="H1453" s="30" t="s">
        <v>168</v>
      </c>
      <c r="I1453" s="31" t="n">
        <v>4.99</v>
      </c>
      <c r="J1453" s="30" t="s">
        <v>1566</v>
      </c>
    </row>
    <row r="1454" customFormat="false" ht="12.75" hidden="false" customHeight="false" outlineLevel="0" collapsed="false">
      <c r="A1454" s="1" t="s">
        <v>1570</v>
      </c>
      <c r="C1454" s="27" t="s">
        <v>1580</v>
      </c>
      <c r="D1454" s="27" t="s">
        <v>16</v>
      </c>
      <c r="E1454" s="27"/>
      <c r="F1454" s="31"/>
      <c r="G1454" s="27"/>
      <c r="H1454" s="30" t="s">
        <v>168</v>
      </c>
      <c r="I1454" s="31" t="n">
        <v>2.45</v>
      </c>
      <c r="J1454" s="30" t="s">
        <v>1566</v>
      </c>
    </row>
    <row r="1455" customFormat="false" ht="12.75" hidden="false" customHeight="false" outlineLevel="0" collapsed="false">
      <c r="A1455" s="1" t="s">
        <v>1570</v>
      </c>
      <c r="C1455" s="27" t="s">
        <v>1581</v>
      </c>
      <c r="D1455" s="27" t="s">
        <v>26</v>
      </c>
      <c r="E1455" s="27"/>
      <c r="F1455" s="31"/>
      <c r="G1455" s="27"/>
      <c r="H1455" s="30" t="s">
        <v>168</v>
      </c>
      <c r="I1455" s="31" t="n">
        <v>2.35</v>
      </c>
      <c r="J1455" s="30" t="s">
        <v>1566</v>
      </c>
    </row>
    <row r="1456" customFormat="false" ht="12.75" hidden="false" customHeight="false" outlineLevel="0" collapsed="false">
      <c r="A1456" s="1" t="s">
        <v>1570</v>
      </c>
      <c r="C1456" s="27" t="s">
        <v>1582</v>
      </c>
      <c r="D1456" s="27" t="s">
        <v>13</v>
      </c>
      <c r="E1456" s="27"/>
      <c r="F1456" s="31"/>
      <c r="G1456" s="27"/>
      <c r="H1456" s="30" t="s">
        <v>168</v>
      </c>
      <c r="I1456" s="31" t="n">
        <v>5.45</v>
      </c>
      <c r="J1456" s="30" t="s">
        <v>1566</v>
      </c>
    </row>
    <row r="1458" customFormat="false" ht="17.35" hidden="false" customHeight="false" outlineLevel="0" collapsed="false">
      <c r="C1458" s="52" t="s">
        <v>1583</v>
      </c>
      <c r="D1458" s="11" t="s">
        <v>1</v>
      </c>
      <c r="I1458" s="3"/>
    </row>
    <row r="1459" customFormat="false" ht="12.75" hidden="false" customHeight="false" outlineLevel="0" collapsed="false">
      <c r="A1459" s="1" t="s">
        <v>1584</v>
      </c>
      <c r="C1459" s="27" t="s">
        <v>1585</v>
      </c>
      <c r="D1459" s="27" t="s">
        <v>16</v>
      </c>
      <c r="E1459" s="27"/>
      <c r="F1459" s="31"/>
      <c r="G1459" s="27"/>
      <c r="H1459" s="30" t="s">
        <v>61</v>
      </c>
      <c r="I1459" s="31" t="n">
        <v>1.99</v>
      </c>
      <c r="J1459" s="30" t="s">
        <v>1566</v>
      </c>
    </row>
    <row r="1460" customFormat="false" ht="12.75" hidden="false" customHeight="false" outlineLevel="0" collapsed="false">
      <c r="A1460" s="1" t="s">
        <v>1584</v>
      </c>
      <c r="C1460" s="27" t="s">
        <v>1586</v>
      </c>
      <c r="D1460" s="27" t="s">
        <v>20</v>
      </c>
      <c r="E1460" s="27"/>
      <c r="F1460" s="31"/>
      <c r="G1460" s="27"/>
      <c r="H1460" s="30" t="s">
        <v>61</v>
      </c>
      <c r="I1460" s="31" t="n">
        <v>1.99</v>
      </c>
      <c r="J1460" s="30" t="s">
        <v>1566</v>
      </c>
    </row>
    <row r="1461" customFormat="false" ht="12.75" hidden="false" customHeight="false" outlineLevel="0" collapsed="false">
      <c r="A1461" s="1" t="s">
        <v>1584</v>
      </c>
      <c r="C1461" s="27" t="s">
        <v>1587</v>
      </c>
      <c r="D1461" s="27" t="s">
        <v>507</v>
      </c>
      <c r="E1461" s="27"/>
      <c r="F1461" s="31"/>
      <c r="G1461" s="27"/>
      <c r="H1461" s="30" t="s">
        <v>168</v>
      </c>
      <c r="I1461" s="31" t="n">
        <v>2.06</v>
      </c>
      <c r="J1461" s="30" t="s">
        <v>1566</v>
      </c>
    </row>
    <row r="1462" customFormat="false" ht="12.75" hidden="false" customHeight="false" outlineLevel="0" collapsed="false">
      <c r="A1462" s="1" t="s">
        <v>1584</v>
      </c>
      <c r="C1462" s="27" t="s">
        <v>1588</v>
      </c>
      <c r="D1462" s="27" t="s">
        <v>13</v>
      </c>
      <c r="E1462" s="27"/>
      <c r="F1462" s="31"/>
      <c r="G1462" s="27"/>
      <c r="H1462" s="30" t="s">
        <v>168</v>
      </c>
      <c r="I1462" s="31" t="n">
        <v>3.49</v>
      </c>
      <c r="J1462" s="30" t="s">
        <v>1566</v>
      </c>
    </row>
    <row r="1463" customFormat="false" ht="12.75" hidden="false" customHeight="false" outlineLevel="0" collapsed="false">
      <c r="A1463" s="1" t="s">
        <v>1589</v>
      </c>
      <c r="C1463" s="27" t="s">
        <v>1590</v>
      </c>
      <c r="D1463" s="27" t="s">
        <v>13</v>
      </c>
      <c r="E1463" s="27"/>
      <c r="F1463" s="31"/>
      <c r="G1463" s="27"/>
      <c r="H1463" s="30" t="s">
        <v>61</v>
      </c>
      <c r="I1463" s="31" t="n">
        <v>0.89</v>
      </c>
      <c r="J1463" s="30" t="s">
        <v>1566</v>
      </c>
    </row>
    <row r="1464" customFormat="false" ht="12.75" hidden="false" customHeight="false" outlineLevel="0" collapsed="false">
      <c r="A1464" s="1" t="s">
        <v>1589</v>
      </c>
      <c r="C1464" s="27" t="s">
        <v>1591</v>
      </c>
      <c r="D1464" s="27" t="s">
        <v>20</v>
      </c>
      <c r="E1464" s="27"/>
      <c r="F1464" s="31"/>
      <c r="G1464" s="27"/>
      <c r="H1464" s="30" t="s">
        <v>61</v>
      </c>
      <c r="I1464" s="31" t="n">
        <v>0.89</v>
      </c>
      <c r="J1464" s="30" t="s">
        <v>1566</v>
      </c>
    </row>
    <row r="1465" customFormat="false" ht="12.75" hidden="false" customHeight="false" outlineLevel="0" collapsed="false">
      <c r="A1465" s="1" t="s">
        <v>1589</v>
      </c>
      <c r="C1465" s="27" t="s">
        <v>1592</v>
      </c>
      <c r="D1465" s="27" t="s">
        <v>13</v>
      </c>
      <c r="E1465" s="27"/>
      <c r="F1465" s="31"/>
      <c r="G1465" s="27"/>
      <c r="H1465" s="30" t="s">
        <v>61</v>
      </c>
      <c r="I1465" s="31" t="n">
        <v>1.99</v>
      </c>
      <c r="J1465" s="30" t="s">
        <v>1566</v>
      </c>
    </row>
    <row r="1466" customFormat="false" ht="12.75" hidden="false" customHeight="false" outlineLevel="0" collapsed="false">
      <c r="A1466" s="1" t="s">
        <v>1589</v>
      </c>
      <c r="C1466" s="27" t="s">
        <v>1593</v>
      </c>
      <c r="D1466" s="27" t="s">
        <v>13</v>
      </c>
      <c r="E1466" s="27"/>
      <c r="F1466" s="31"/>
      <c r="G1466" s="27"/>
      <c r="H1466" s="30" t="s">
        <v>61</v>
      </c>
      <c r="I1466" s="31" t="n">
        <v>2.19</v>
      </c>
      <c r="J1466" s="30" t="s">
        <v>1566</v>
      </c>
    </row>
    <row r="1467" customFormat="false" ht="12.75" hidden="false" customHeight="false" outlineLevel="0" collapsed="false">
      <c r="A1467" s="1" t="s">
        <v>1589</v>
      </c>
      <c r="C1467" s="27" t="s">
        <v>1594</v>
      </c>
      <c r="D1467" s="27" t="s">
        <v>51</v>
      </c>
      <c r="E1467" s="27"/>
      <c r="F1467" s="31"/>
      <c r="G1467" s="27"/>
      <c r="H1467" s="30" t="s">
        <v>61</v>
      </c>
      <c r="I1467" s="31" t="n">
        <v>0.78</v>
      </c>
      <c r="J1467" s="30" t="s">
        <v>1566</v>
      </c>
    </row>
    <row r="1468" customFormat="false" ht="12.75" hidden="false" customHeight="false" outlineLevel="0" collapsed="false">
      <c r="A1468" s="1" t="s">
        <v>1589</v>
      </c>
      <c r="C1468" s="27" t="s">
        <v>1595</v>
      </c>
      <c r="D1468" s="27" t="s">
        <v>390</v>
      </c>
      <c r="E1468" s="27"/>
      <c r="F1468" s="31"/>
      <c r="G1468" s="27"/>
      <c r="H1468" s="30" t="s">
        <v>61</v>
      </c>
      <c r="I1468" s="31" t="n">
        <v>0.89</v>
      </c>
      <c r="J1468" s="30" t="s">
        <v>1566</v>
      </c>
    </row>
    <row r="1469" customFormat="false" ht="12.75" hidden="false" customHeight="false" outlineLevel="0" collapsed="false">
      <c r="A1469" s="1" t="s">
        <v>1589</v>
      </c>
      <c r="C1469" s="27" t="s">
        <v>1596</v>
      </c>
      <c r="D1469" s="27" t="s">
        <v>13</v>
      </c>
      <c r="E1469" s="27"/>
      <c r="F1469" s="31"/>
      <c r="G1469" s="27"/>
      <c r="H1469" s="30" t="s">
        <v>61</v>
      </c>
      <c r="I1469" s="31" t="n">
        <v>1.49</v>
      </c>
      <c r="J1469" s="30" t="s">
        <v>1566</v>
      </c>
    </row>
    <row r="1470" customFormat="false" ht="12.75" hidden="false" customHeight="false" outlineLevel="0" collapsed="false">
      <c r="A1470" s="1" t="s">
        <v>1589</v>
      </c>
      <c r="C1470" s="27" t="s">
        <v>1597</v>
      </c>
      <c r="D1470" s="27" t="s">
        <v>22</v>
      </c>
      <c r="E1470" s="27"/>
      <c r="F1470" s="31"/>
      <c r="G1470" s="27"/>
      <c r="H1470" s="30" t="s">
        <v>61</v>
      </c>
      <c r="I1470" s="31" t="n">
        <v>0.89</v>
      </c>
      <c r="J1470" s="30" t="s">
        <v>1566</v>
      </c>
    </row>
    <row r="1471" customFormat="false" ht="12.75" hidden="false" customHeight="false" outlineLevel="0" collapsed="false">
      <c r="A1471" s="1" t="s">
        <v>1589</v>
      </c>
      <c r="C1471" s="27" t="s">
        <v>1598</v>
      </c>
      <c r="D1471" s="27" t="s">
        <v>13</v>
      </c>
      <c r="E1471" s="27"/>
      <c r="F1471" s="31"/>
      <c r="G1471" s="27"/>
      <c r="H1471" s="30" t="s">
        <v>61</v>
      </c>
      <c r="I1471" s="31" t="n">
        <v>1.99</v>
      </c>
      <c r="J1471" s="30" t="s">
        <v>1566</v>
      </c>
    </row>
    <row r="1472" customFormat="false" ht="12.75" hidden="false" customHeight="false" outlineLevel="0" collapsed="false">
      <c r="A1472" s="1" t="s">
        <v>1589</v>
      </c>
      <c r="C1472" s="27" t="s">
        <v>1599</v>
      </c>
      <c r="D1472" s="27" t="s">
        <v>24</v>
      </c>
      <c r="E1472" s="27"/>
      <c r="F1472" s="31"/>
      <c r="G1472" s="27"/>
      <c r="H1472" s="30" t="s">
        <v>168</v>
      </c>
      <c r="I1472" s="31" t="n">
        <v>0.89</v>
      </c>
      <c r="J1472" s="30" t="s">
        <v>1566</v>
      </c>
    </row>
    <row r="1473" customFormat="false" ht="12.75" hidden="false" customHeight="false" outlineLevel="0" collapsed="false">
      <c r="A1473" s="1" t="s">
        <v>1589</v>
      </c>
      <c r="C1473" s="27" t="s">
        <v>1600</v>
      </c>
      <c r="D1473" s="27" t="s">
        <v>49</v>
      </c>
      <c r="E1473" s="27"/>
      <c r="F1473" s="31"/>
      <c r="G1473" s="27"/>
      <c r="H1473" s="30" t="s">
        <v>61</v>
      </c>
      <c r="I1473" s="31" t="n">
        <v>0.89</v>
      </c>
      <c r="J1473" s="30" t="s">
        <v>1566</v>
      </c>
    </row>
    <row r="1474" customFormat="false" ht="12.75" hidden="false" customHeight="false" outlineLevel="0" collapsed="false">
      <c r="A1474" s="1" t="s">
        <v>1589</v>
      </c>
      <c r="C1474" s="27" t="s">
        <v>1601</v>
      </c>
      <c r="D1474" s="27" t="s">
        <v>26</v>
      </c>
      <c r="E1474" s="27"/>
      <c r="F1474" s="31"/>
      <c r="G1474" s="27"/>
      <c r="H1474" s="30" t="s">
        <v>61</v>
      </c>
      <c r="I1474" s="31" t="n">
        <v>0.89</v>
      </c>
      <c r="J1474" s="30" t="s">
        <v>1566</v>
      </c>
    </row>
    <row r="1475" customFormat="false" ht="12.75" hidden="false" customHeight="false" outlineLevel="0" collapsed="false">
      <c r="A1475" s="1" t="s">
        <v>1589</v>
      </c>
      <c r="C1475" s="27" t="s">
        <v>1602</v>
      </c>
      <c r="D1475" s="27" t="s">
        <v>18</v>
      </c>
      <c r="E1475" s="27"/>
      <c r="F1475" s="31"/>
      <c r="G1475" s="27"/>
      <c r="H1475" s="30" t="s">
        <v>61</v>
      </c>
      <c r="I1475" s="31" t="n">
        <v>0.89</v>
      </c>
      <c r="J1475" s="30" t="s">
        <v>1566</v>
      </c>
    </row>
    <row r="1476" customFormat="false" ht="12.75" hidden="false" customHeight="false" outlineLevel="0" collapsed="false">
      <c r="A1476" s="1" t="s">
        <v>1589</v>
      </c>
      <c r="C1476" s="27" t="s">
        <v>1603</v>
      </c>
      <c r="D1476" s="27" t="s">
        <v>16</v>
      </c>
      <c r="E1476" s="27"/>
      <c r="F1476" s="31"/>
      <c r="G1476" s="27"/>
      <c r="H1476" s="30" t="s">
        <v>61</v>
      </c>
      <c r="I1476" s="31" t="n">
        <v>0.89</v>
      </c>
      <c r="J1476" s="30" t="s">
        <v>1566</v>
      </c>
    </row>
    <row r="1477" customFormat="false" ht="12.75" hidden="false" customHeight="false" outlineLevel="0" collapsed="false">
      <c r="A1477" s="1" t="s">
        <v>1589</v>
      </c>
      <c r="C1477" s="27" t="s">
        <v>1604</v>
      </c>
      <c r="D1477" s="27" t="s">
        <v>13</v>
      </c>
      <c r="E1477" s="27"/>
      <c r="F1477" s="31"/>
      <c r="G1477" s="27"/>
      <c r="H1477" s="30" t="s">
        <v>61</v>
      </c>
      <c r="I1477" s="31" t="n">
        <v>0.76</v>
      </c>
      <c r="J1477" s="30" t="s">
        <v>1566</v>
      </c>
    </row>
    <row r="1479" customFormat="false" ht="17.35" hidden="false" customHeight="false" outlineLevel="0" collapsed="false">
      <c r="C1479" s="52" t="s">
        <v>1605</v>
      </c>
      <c r="D1479" s="11" t="s">
        <v>1</v>
      </c>
      <c r="I1479" s="3"/>
    </row>
    <row r="1480" customFormat="false" ht="12.75" hidden="false" customHeight="false" outlineLevel="0" collapsed="false">
      <c r="A1480" s="1" t="s">
        <v>1606</v>
      </c>
      <c r="C1480" s="27" t="s">
        <v>1607</v>
      </c>
      <c r="D1480" s="27" t="s">
        <v>51</v>
      </c>
      <c r="E1480" s="27"/>
      <c r="F1480" s="31"/>
      <c r="G1480" s="27"/>
      <c r="H1480" s="30" t="s">
        <v>61</v>
      </c>
      <c r="I1480" s="31" t="n">
        <v>1.88</v>
      </c>
      <c r="J1480" s="30" t="s">
        <v>1566</v>
      </c>
    </row>
    <row r="1481" customFormat="false" ht="12.75" hidden="false" customHeight="false" outlineLevel="0" collapsed="false">
      <c r="A1481" s="1" t="s">
        <v>1606</v>
      </c>
      <c r="C1481" s="27" t="s">
        <v>1608</v>
      </c>
      <c r="D1481" s="27" t="s">
        <v>390</v>
      </c>
      <c r="E1481" s="27"/>
      <c r="F1481" s="31"/>
      <c r="G1481" s="27"/>
      <c r="H1481" s="30" t="s">
        <v>61</v>
      </c>
      <c r="I1481" s="31" t="n">
        <v>1.88</v>
      </c>
      <c r="J1481" s="30" t="s">
        <v>1566</v>
      </c>
    </row>
    <row r="1482" customFormat="false" ht="12.75" hidden="false" customHeight="false" outlineLevel="0" collapsed="false">
      <c r="A1482" s="1" t="s">
        <v>1606</v>
      </c>
      <c r="C1482" s="27" t="s">
        <v>1609</v>
      </c>
      <c r="D1482" s="27" t="s">
        <v>22</v>
      </c>
      <c r="E1482" s="27"/>
      <c r="F1482" s="31"/>
      <c r="G1482" s="27"/>
      <c r="H1482" s="30" t="s">
        <v>61</v>
      </c>
      <c r="I1482" s="31" t="n">
        <v>1.88</v>
      </c>
      <c r="J1482" s="30" t="s">
        <v>1566</v>
      </c>
    </row>
    <row r="1483" customFormat="false" ht="12.75" hidden="false" customHeight="false" outlineLevel="0" collapsed="false">
      <c r="A1483" s="1" t="s">
        <v>1606</v>
      </c>
      <c r="C1483" s="27" t="s">
        <v>1610</v>
      </c>
      <c r="D1483" s="27" t="s">
        <v>16</v>
      </c>
      <c r="E1483" s="27"/>
      <c r="F1483" s="31"/>
      <c r="G1483" s="27"/>
      <c r="H1483" s="30" t="s">
        <v>61</v>
      </c>
      <c r="I1483" s="31" t="n">
        <v>1.97</v>
      </c>
      <c r="J1483" s="30" t="s">
        <v>1566</v>
      </c>
    </row>
    <row r="1484" customFormat="false" ht="12.75" hidden="false" customHeight="false" outlineLevel="0" collapsed="false">
      <c r="A1484" s="1" t="s">
        <v>1606</v>
      </c>
      <c r="C1484" s="27" t="s">
        <v>1611</v>
      </c>
      <c r="D1484" s="27" t="s">
        <v>13</v>
      </c>
      <c r="E1484" s="27"/>
      <c r="F1484" s="31"/>
      <c r="G1484" s="27"/>
      <c r="H1484" s="30" t="s">
        <v>61</v>
      </c>
      <c r="I1484" s="31" t="n">
        <v>1.97</v>
      </c>
      <c r="J1484" s="30" t="s">
        <v>1566</v>
      </c>
    </row>
    <row r="1485" customFormat="false" ht="12.75" hidden="false" customHeight="false" outlineLevel="0" collapsed="false">
      <c r="A1485" s="1" t="s">
        <v>1606</v>
      </c>
      <c r="C1485" s="27" t="s">
        <v>1612</v>
      </c>
      <c r="D1485" s="27" t="s">
        <v>20</v>
      </c>
      <c r="E1485" s="27"/>
      <c r="F1485" s="31"/>
      <c r="G1485" s="27"/>
      <c r="H1485" s="30" t="s">
        <v>61</v>
      </c>
      <c r="I1485" s="31" t="n">
        <v>1.88</v>
      </c>
      <c r="J1485" s="30" t="s">
        <v>1566</v>
      </c>
    </row>
    <row r="1486" customFormat="false" ht="12.75" hidden="false" customHeight="false" outlineLevel="0" collapsed="false">
      <c r="A1486" s="1" t="s">
        <v>1606</v>
      </c>
      <c r="C1486" s="27" t="s">
        <v>1613</v>
      </c>
      <c r="D1486" s="27" t="s">
        <v>26</v>
      </c>
      <c r="E1486" s="27"/>
      <c r="F1486" s="31"/>
      <c r="G1486" s="27"/>
      <c r="H1486" s="30" t="s">
        <v>61</v>
      </c>
      <c r="I1486" s="31" t="n">
        <v>1.97</v>
      </c>
      <c r="J1486" s="30" t="s">
        <v>1566</v>
      </c>
    </row>
    <row r="1487" customFormat="false" ht="12.75" hidden="false" customHeight="false" outlineLevel="0" collapsed="false">
      <c r="A1487" s="1" t="s">
        <v>1606</v>
      </c>
      <c r="C1487" s="27" t="s">
        <v>1614</v>
      </c>
      <c r="D1487" s="27" t="s">
        <v>583</v>
      </c>
      <c r="E1487" s="27"/>
      <c r="F1487" s="31"/>
      <c r="G1487" s="27"/>
      <c r="H1487" s="30" t="s">
        <v>61</v>
      </c>
      <c r="I1487" s="31" t="n">
        <v>2.99</v>
      </c>
      <c r="J1487" s="30" t="s">
        <v>1566</v>
      </c>
    </row>
    <row r="1488" customFormat="false" ht="12.75" hidden="false" customHeight="false" outlineLevel="0" collapsed="false">
      <c r="A1488" s="1" t="s">
        <v>1606</v>
      </c>
      <c r="C1488" s="27" t="s">
        <v>1615</v>
      </c>
      <c r="D1488" s="27" t="s">
        <v>899</v>
      </c>
      <c r="E1488" s="27"/>
      <c r="F1488" s="31"/>
      <c r="G1488" s="27"/>
      <c r="H1488" s="30" t="s">
        <v>168</v>
      </c>
      <c r="I1488" s="31" t="n">
        <v>2.69</v>
      </c>
      <c r="J1488" s="30" t="s">
        <v>1566</v>
      </c>
    </row>
    <row r="1489" customFormat="false" ht="12.75" hidden="false" customHeight="false" outlineLevel="0" collapsed="false">
      <c r="A1489" s="1" t="s">
        <v>1606</v>
      </c>
      <c r="C1489" s="27" t="s">
        <v>1609</v>
      </c>
      <c r="D1489" s="27" t="s">
        <v>18</v>
      </c>
      <c r="E1489" s="27"/>
      <c r="F1489" s="31"/>
      <c r="G1489" s="27"/>
      <c r="H1489" s="30" t="s">
        <v>168</v>
      </c>
      <c r="I1489" s="31" t="n">
        <v>1.88</v>
      </c>
      <c r="J1489" s="30" t="s">
        <v>1566</v>
      </c>
    </row>
    <row r="1490" customFormat="false" ht="12.75" hidden="false" customHeight="false" outlineLevel="0" collapsed="false">
      <c r="A1490" s="1" t="s">
        <v>1606</v>
      </c>
      <c r="C1490" s="27" t="s">
        <v>1616</v>
      </c>
      <c r="D1490" s="27" t="s">
        <v>49</v>
      </c>
      <c r="E1490" s="27"/>
      <c r="F1490" s="31"/>
      <c r="G1490" s="27"/>
      <c r="H1490" s="30" t="s">
        <v>168</v>
      </c>
      <c r="I1490" s="31" t="n">
        <v>1.97</v>
      </c>
      <c r="J1490" s="30" t="s">
        <v>1566</v>
      </c>
    </row>
    <row r="1491" customFormat="false" ht="12.75" hidden="false" customHeight="false" outlineLevel="0" collapsed="false">
      <c r="A1491" s="1" t="s">
        <v>1606</v>
      </c>
      <c r="C1491" s="27" t="s">
        <v>1617</v>
      </c>
      <c r="D1491" s="27" t="s">
        <v>24</v>
      </c>
      <c r="E1491" s="27"/>
      <c r="F1491" s="31"/>
      <c r="G1491" s="27"/>
      <c r="H1491" s="30" t="s">
        <v>168</v>
      </c>
      <c r="I1491" s="31" t="n">
        <v>2.24</v>
      </c>
      <c r="J1491" s="30" t="s">
        <v>1566</v>
      </c>
    </row>
    <row r="1493" customFormat="false" ht="17.35" hidden="false" customHeight="false" outlineLevel="0" collapsed="false">
      <c r="C1493" s="52" t="s">
        <v>1618</v>
      </c>
      <c r="D1493" s="11" t="s">
        <v>1</v>
      </c>
      <c r="I1493" s="3"/>
    </row>
    <row r="1494" customFormat="false" ht="12.75" hidden="false" customHeight="false" outlineLevel="0" collapsed="false">
      <c r="A1494" s="1" t="s">
        <v>1619</v>
      </c>
      <c r="C1494" s="70" t="s">
        <v>1620</v>
      </c>
      <c r="D1494" s="70" t="s">
        <v>13</v>
      </c>
      <c r="E1494" s="72" t="n">
        <v>2.1</v>
      </c>
      <c r="F1494" s="73" t="n">
        <v>26.4</v>
      </c>
      <c r="G1494" s="74" t="s">
        <v>1566</v>
      </c>
    </row>
    <row r="1495" customFormat="false" ht="12.75" hidden="false" customHeight="false" outlineLevel="0" collapsed="false">
      <c r="A1495" s="1" t="s">
        <v>1619</v>
      </c>
      <c r="C1495" s="70" t="s">
        <v>1621</v>
      </c>
      <c r="D1495" s="70" t="s">
        <v>26</v>
      </c>
      <c r="E1495" s="72" t="n">
        <v>2.3</v>
      </c>
      <c r="F1495" s="73" t="n">
        <v>9.95</v>
      </c>
      <c r="G1495" s="74" t="s">
        <v>1566</v>
      </c>
    </row>
    <row r="1496" customFormat="false" ht="12.75" hidden="false" customHeight="false" outlineLevel="0" collapsed="false">
      <c r="A1496" s="1" t="s">
        <v>1619</v>
      </c>
      <c r="C1496" s="70" t="s">
        <v>1622</v>
      </c>
      <c r="D1496" s="70" t="s">
        <v>49</v>
      </c>
      <c r="E1496" s="72" t="n">
        <v>2.4</v>
      </c>
      <c r="F1496" s="73" t="n">
        <v>9.95</v>
      </c>
      <c r="G1496" s="74" t="s">
        <v>1566</v>
      </c>
    </row>
    <row r="1497" customFormat="false" ht="12.75" hidden="false" customHeight="false" outlineLevel="0" collapsed="false">
      <c r="A1497" s="1" t="s">
        <v>1619</v>
      </c>
      <c r="C1497" s="70" t="s">
        <v>1623</v>
      </c>
      <c r="D1497" s="70" t="s">
        <v>70</v>
      </c>
      <c r="E1497" s="72" t="n">
        <v>2.5</v>
      </c>
      <c r="F1497" s="73" t="n">
        <v>9.95</v>
      </c>
      <c r="G1497" s="74" t="s">
        <v>1566</v>
      </c>
    </row>
    <row r="1499" customFormat="false" ht="17.35" hidden="false" customHeight="false" outlineLevel="0" collapsed="false">
      <c r="C1499" s="52" t="s">
        <v>1624</v>
      </c>
      <c r="D1499" s="11" t="s">
        <v>1</v>
      </c>
      <c r="I1499" s="3"/>
    </row>
    <row r="1500" customFormat="false" ht="12.75" hidden="false" customHeight="false" outlineLevel="0" collapsed="false">
      <c r="A1500" s="1" t="s">
        <v>1625</v>
      </c>
      <c r="C1500" s="70" t="s">
        <v>1626</v>
      </c>
      <c r="D1500" s="70" t="s">
        <v>49</v>
      </c>
      <c r="E1500" s="72" t="n">
        <v>1.7</v>
      </c>
      <c r="F1500" s="73" t="n">
        <v>15</v>
      </c>
      <c r="G1500" s="74" t="s">
        <v>1566</v>
      </c>
    </row>
    <row r="1501" customFormat="false" ht="12.75" hidden="false" customHeight="false" outlineLevel="0" collapsed="false">
      <c r="A1501" s="1" t="s">
        <v>1625</v>
      </c>
      <c r="C1501" s="70" t="s">
        <v>1627</v>
      </c>
      <c r="D1501" s="70" t="s">
        <v>13</v>
      </c>
      <c r="E1501" s="72" t="n">
        <v>1.9</v>
      </c>
      <c r="F1501" s="73" t="n">
        <v>22</v>
      </c>
      <c r="G1501" s="74" t="s">
        <v>1566</v>
      </c>
    </row>
    <row r="1502" customFormat="false" ht="12.75" hidden="false" customHeight="false" outlineLevel="0" collapsed="false">
      <c r="A1502" s="1" t="s">
        <v>1625</v>
      </c>
      <c r="C1502" s="70" t="s">
        <v>1628</v>
      </c>
      <c r="D1502" s="70" t="s">
        <v>70</v>
      </c>
      <c r="E1502" s="72" t="n">
        <v>2</v>
      </c>
      <c r="F1502" s="73" t="n">
        <v>24</v>
      </c>
      <c r="G1502" s="74" t="s">
        <v>1566</v>
      </c>
    </row>
    <row r="1503" customFormat="false" ht="12.75" hidden="false" customHeight="false" outlineLevel="0" collapsed="false">
      <c r="A1503" s="1" t="s">
        <v>1625</v>
      </c>
      <c r="C1503" s="70" t="s">
        <v>1629</v>
      </c>
      <c r="D1503" s="70" t="s">
        <v>13</v>
      </c>
      <c r="E1503" s="72" t="n">
        <v>2</v>
      </c>
      <c r="F1503" s="73" t="n">
        <v>18</v>
      </c>
      <c r="G1503" s="74" t="s">
        <v>1566</v>
      </c>
    </row>
    <row r="1504" customFormat="false" ht="12.75" hidden="false" customHeight="false" outlineLevel="0" collapsed="false">
      <c r="A1504" s="1" t="s">
        <v>1625</v>
      </c>
      <c r="C1504" s="70" t="s">
        <v>1630</v>
      </c>
      <c r="D1504" s="70" t="s">
        <v>70</v>
      </c>
      <c r="E1504" s="72" t="n">
        <v>2.3</v>
      </c>
      <c r="F1504" s="73" t="n">
        <v>15</v>
      </c>
      <c r="G1504" s="74" t="s">
        <v>1566</v>
      </c>
    </row>
    <row r="1505" customFormat="false" ht="12.75" hidden="false" customHeight="false" outlineLevel="0" collapsed="false">
      <c r="A1505" s="1" t="s">
        <v>1625</v>
      </c>
      <c r="C1505" s="70" t="s">
        <v>1631</v>
      </c>
      <c r="D1505" s="70" t="s">
        <v>20</v>
      </c>
      <c r="E1505" s="72" t="n">
        <v>2.4</v>
      </c>
      <c r="F1505" s="73" t="n">
        <v>15</v>
      </c>
      <c r="G1505" s="74" t="s">
        <v>1566</v>
      </c>
    </row>
    <row r="1506" customFormat="false" ht="12.75" hidden="false" customHeight="false" outlineLevel="0" collapsed="false">
      <c r="A1506" s="1" t="s">
        <v>1632</v>
      </c>
      <c r="C1506" s="70" t="s">
        <v>1628</v>
      </c>
      <c r="D1506" s="70" t="s">
        <v>22</v>
      </c>
      <c r="E1506" s="72" t="n">
        <v>1.9</v>
      </c>
      <c r="F1506" s="73" t="n">
        <v>30</v>
      </c>
      <c r="G1506" s="74" t="s">
        <v>1566</v>
      </c>
    </row>
    <row r="1507" customFormat="false" ht="12.75" hidden="false" customHeight="false" outlineLevel="0" collapsed="false">
      <c r="A1507" s="1" t="s">
        <v>1632</v>
      </c>
      <c r="C1507" s="70" t="s">
        <v>1633</v>
      </c>
      <c r="D1507" s="70" t="s">
        <v>16</v>
      </c>
      <c r="E1507" s="72" t="n">
        <v>1.9</v>
      </c>
      <c r="F1507" s="73" t="n">
        <v>27.2</v>
      </c>
      <c r="G1507" s="74" t="s">
        <v>1566</v>
      </c>
    </row>
    <row r="1508" customFormat="false" ht="12.75" hidden="false" customHeight="false" outlineLevel="0" collapsed="false">
      <c r="A1508" s="1" t="s">
        <v>1632</v>
      </c>
      <c r="C1508" s="70" t="s">
        <v>1634</v>
      </c>
      <c r="D1508" s="70" t="s">
        <v>647</v>
      </c>
      <c r="E1508" s="72" t="n">
        <v>2</v>
      </c>
      <c r="F1508" s="73" t="n">
        <v>35.5</v>
      </c>
      <c r="G1508" s="74" t="s">
        <v>1566</v>
      </c>
    </row>
    <row r="1509" customFormat="false" ht="12.75" hidden="false" customHeight="false" outlineLevel="0" collapsed="false">
      <c r="A1509" s="1" t="s">
        <v>1632</v>
      </c>
      <c r="C1509" s="70" t="s">
        <v>1635</v>
      </c>
      <c r="D1509" s="70" t="s">
        <v>13</v>
      </c>
      <c r="E1509" s="72" t="n">
        <v>2</v>
      </c>
      <c r="F1509" s="73" t="n">
        <v>35.5</v>
      </c>
      <c r="G1509" s="74" t="s">
        <v>1566</v>
      </c>
    </row>
    <row r="1510" customFormat="false" ht="12.75" hidden="false" customHeight="false" outlineLevel="0" collapsed="false">
      <c r="A1510" s="1" t="s">
        <v>1632</v>
      </c>
      <c r="C1510" s="70" t="s">
        <v>1636</v>
      </c>
      <c r="D1510" s="70" t="s">
        <v>13</v>
      </c>
      <c r="E1510" s="72" t="n">
        <v>2</v>
      </c>
      <c r="F1510" s="73" t="n">
        <v>31.5</v>
      </c>
      <c r="G1510" s="74" t="s">
        <v>1566</v>
      </c>
    </row>
    <row r="1511" customFormat="false" ht="12.75" hidden="false" customHeight="false" outlineLevel="0" collapsed="false">
      <c r="A1511" s="1" t="s">
        <v>1632</v>
      </c>
      <c r="C1511" s="70" t="s">
        <v>1637</v>
      </c>
      <c r="D1511" s="70" t="s">
        <v>13</v>
      </c>
      <c r="E1511" s="72" t="n">
        <v>2</v>
      </c>
      <c r="F1511" s="73" t="n">
        <v>31</v>
      </c>
      <c r="G1511" s="74" t="s">
        <v>1566</v>
      </c>
    </row>
    <row r="1512" customFormat="false" ht="12.75" hidden="false" customHeight="false" outlineLevel="0" collapsed="false">
      <c r="A1512" s="1" t="s">
        <v>1632</v>
      </c>
      <c r="C1512" s="70" t="s">
        <v>1638</v>
      </c>
      <c r="D1512" s="70" t="s">
        <v>77</v>
      </c>
      <c r="E1512" s="72" t="n">
        <v>2.1</v>
      </c>
      <c r="F1512" s="73" t="n">
        <v>56</v>
      </c>
      <c r="G1512" s="74" t="s">
        <v>1566</v>
      </c>
    </row>
    <row r="1513" customFormat="false" ht="12.75" hidden="false" customHeight="false" outlineLevel="0" collapsed="false">
      <c r="A1513" s="1" t="s">
        <v>1632</v>
      </c>
      <c r="C1513" s="70" t="s">
        <v>1639</v>
      </c>
      <c r="D1513" s="70" t="s">
        <v>49</v>
      </c>
      <c r="E1513" s="72" t="n">
        <v>2.3</v>
      </c>
      <c r="F1513" s="73" t="n">
        <v>18.6</v>
      </c>
      <c r="G1513" s="74" t="s">
        <v>1566</v>
      </c>
    </row>
    <row r="1514" customFormat="false" ht="12.75" hidden="false" customHeight="false" outlineLevel="0" collapsed="false">
      <c r="A1514" s="1" t="s">
        <v>1632</v>
      </c>
      <c r="C1514" s="70" t="s">
        <v>1640</v>
      </c>
      <c r="D1514" s="70" t="s">
        <v>22</v>
      </c>
      <c r="E1514" s="72" t="n">
        <v>2.5</v>
      </c>
      <c r="F1514" s="73" t="n">
        <v>16</v>
      </c>
      <c r="G1514" s="74" t="s">
        <v>1566</v>
      </c>
    </row>
    <row r="1515" customFormat="false" ht="12.75" hidden="false" customHeight="false" outlineLevel="0" collapsed="false">
      <c r="A1515" s="1" t="s">
        <v>1632</v>
      </c>
      <c r="C1515" s="70" t="s">
        <v>1641</v>
      </c>
      <c r="D1515" s="70" t="s">
        <v>1642</v>
      </c>
      <c r="E1515" s="72" t="n">
        <v>2.5</v>
      </c>
      <c r="F1515" s="73" t="n">
        <v>43.5</v>
      </c>
      <c r="G1515" s="74" t="s">
        <v>1566</v>
      </c>
    </row>
    <row r="1517" customFormat="false" ht="17.35" hidden="false" customHeight="false" outlineLevel="0" collapsed="false">
      <c r="C1517" s="15" t="s">
        <v>1643</v>
      </c>
      <c r="D1517" s="45" t="s">
        <v>1</v>
      </c>
    </row>
    <row r="1518" customFormat="false" ht="12.75" hidden="false" customHeight="false" outlineLevel="0" collapsed="false">
      <c r="A1518" s="1" t="s">
        <v>1644</v>
      </c>
      <c r="C1518" s="70" t="s">
        <v>1645</v>
      </c>
      <c r="D1518" s="70"/>
      <c r="E1518" s="72" t="n">
        <v>1.9</v>
      </c>
      <c r="F1518" s="73" t="n">
        <v>6</v>
      </c>
      <c r="G1518" s="74" t="s">
        <v>1566</v>
      </c>
    </row>
    <row r="1519" customFormat="false" ht="12.75" hidden="false" customHeight="false" outlineLevel="0" collapsed="false">
      <c r="A1519" s="1" t="s">
        <v>1644</v>
      </c>
      <c r="C1519" s="70" t="s">
        <v>1646</v>
      </c>
      <c r="D1519" s="70"/>
      <c r="E1519" s="72" t="n">
        <v>2</v>
      </c>
      <c r="F1519" s="73" t="n">
        <v>7.95</v>
      </c>
      <c r="G1519" s="74" t="s">
        <v>1566</v>
      </c>
    </row>
    <row r="1520" customFormat="false" ht="12.75" hidden="false" customHeight="false" outlineLevel="0" collapsed="false">
      <c r="A1520" s="1" t="s">
        <v>1644</v>
      </c>
      <c r="C1520" s="70" t="s">
        <v>1647</v>
      </c>
      <c r="D1520" s="70"/>
      <c r="E1520" s="72" t="n">
        <v>2.3</v>
      </c>
      <c r="F1520" s="73" t="n">
        <v>15.2</v>
      </c>
      <c r="G1520" s="74" t="s">
        <v>1566</v>
      </c>
    </row>
    <row r="1521" customFormat="false" ht="12.75" hidden="false" customHeight="false" outlineLevel="0" collapsed="false">
      <c r="A1521" s="1" t="s">
        <v>1648</v>
      </c>
      <c r="C1521" s="70" t="s">
        <v>1649</v>
      </c>
      <c r="D1521" s="70"/>
      <c r="E1521" s="72" t="n">
        <v>1.8</v>
      </c>
      <c r="F1521" s="73" t="n">
        <v>45</v>
      </c>
      <c r="G1521" s="74" t="s">
        <v>1566</v>
      </c>
    </row>
    <row r="1522" customFormat="false" ht="12.75" hidden="false" customHeight="false" outlineLevel="0" collapsed="false">
      <c r="A1522" s="1" t="s">
        <v>1648</v>
      </c>
      <c r="C1522" s="70" t="s">
        <v>1650</v>
      </c>
      <c r="D1522" s="70"/>
      <c r="E1522" s="72" t="n">
        <v>2.1</v>
      </c>
      <c r="F1522" s="73" t="n">
        <v>26.5</v>
      </c>
      <c r="G1522" s="74" t="s">
        <v>1566</v>
      </c>
    </row>
    <row r="1523" customFormat="false" ht="12.75" hidden="false" customHeight="false" outlineLevel="0" collapsed="false">
      <c r="A1523" s="1" t="s">
        <v>1648</v>
      </c>
      <c r="C1523" s="70" t="s">
        <v>1651</v>
      </c>
      <c r="D1523" s="70"/>
      <c r="E1523" s="72" t="n">
        <v>2.2</v>
      </c>
      <c r="F1523" s="73" t="n">
        <v>45</v>
      </c>
      <c r="G1523" s="74" t="s">
        <v>1566</v>
      </c>
    </row>
    <row r="1524" customFormat="false" ht="12.75" hidden="false" customHeight="false" outlineLevel="0" collapsed="false">
      <c r="A1524" s="1" t="s">
        <v>1648</v>
      </c>
      <c r="C1524" s="70" t="s">
        <v>1652</v>
      </c>
      <c r="D1524" s="70"/>
      <c r="E1524" s="72" t="n">
        <v>2.2</v>
      </c>
      <c r="F1524" s="73" t="n">
        <v>27</v>
      </c>
      <c r="G1524" s="74" t="s">
        <v>1566</v>
      </c>
    </row>
    <row r="1525" customFormat="false" ht="12.75" hidden="false" customHeight="false" outlineLevel="0" collapsed="false">
      <c r="A1525" s="1" t="s">
        <v>1653</v>
      </c>
      <c r="C1525" s="70" t="s">
        <v>1654</v>
      </c>
      <c r="D1525" s="70"/>
      <c r="E1525" s="72" t="n">
        <v>2</v>
      </c>
      <c r="F1525" s="73" t="n">
        <v>35</v>
      </c>
      <c r="G1525" s="74" t="s">
        <v>1566</v>
      </c>
    </row>
    <row r="1527" customFormat="false" ht="17.35" hidden="false" customHeight="false" outlineLevel="0" collapsed="false">
      <c r="C1527" s="15" t="s">
        <v>1655</v>
      </c>
      <c r="D1527" s="45" t="s">
        <v>1</v>
      </c>
    </row>
    <row r="1528" customFormat="false" ht="12.75" hidden="false" customHeight="false" outlineLevel="0" collapsed="false">
      <c r="A1528" s="1" t="s">
        <v>1656</v>
      </c>
      <c r="C1528" s="70" t="s">
        <v>1657</v>
      </c>
      <c r="D1528" s="70"/>
      <c r="E1528" s="72" t="s">
        <v>1299</v>
      </c>
      <c r="F1528" s="73" t="n">
        <v>2.74</v>
      </c>
      <c r="G1528" s="74" t="s">
        <v>1566</v>
      </c>
    </row>
    <row r="1529" customFormat="false" ht="12.75" hidden="false" customHeight="false" outlineLevel="0" collapsed="false">
      <c r="A1529" s="1" t="s">
        <v>1656</v>
      </c>
      <c r="C1529" s="70" t="s">
        <v>1658</v>
      </c>
      <c r="D1529" s="70"/>
      <c r="E1529" s="72" t="s">
        <v>1299</v>
      </c>
      <c r="F1529" s="73" t="n">
        <v>2.4</v>
      </c>
      <c r="G1529" s="74" t="s">
        <v>1566</v>
      </c>
    </row>
    <row r="1530" customFormat="false" ht="12.75" hidden="false" customHeight="false" outlineLevel="0" collapsed="false">
      <c r="A1530" s="1" t="s">
        <v>1656</v>
      </c>
      <c r="C1530" s="70" t="s">
        <v>1659</v>
      </c>
      <c r="D1530" s="70"/>
      <c r="E1530" s="72" t="s">
        <v>1299</v>
      </c>
      <c r="F1530" s="73" t="n">
        <v>1.96</v>
      </c>
      <c r="G1530" s="74" t="s">
        <v>1566</v>
      </c>
    </row>
    <row r="1531" customFormat="false" ht="12.75" hidden="false" customHeight="false" outlineLevel="0" collapsed="false">
      <c r="A1531" s="1" t="s">
        <v>1656</v>
      </c>
      <c r="C1531" s="70" t="s">
        <v>1660</v>
      </c>
      <c r="D1531" s="70"/>
      <c r="E1531" s="72" t="s">
        <v>1299</v>
      </c>
      <c r="F1531" s="73" t="n">
        <v>0.67</v>
      </c>
      <c r="G1531" s="74" t="s">
        <v>1566</v>
      </c>
    </row>
    <row r="1533" customFormat="false" ht="17.35" hidden="false" customHeight="false" outlineLevel="0" collapsed="false">
      <c r="C1533" s="15" t="s">
        <v>1661</v>
      </c>
      <c r="D1533" s="45" t="s">
        <v>1</v>
      </c>
    </row>
    <row r="1534" customFormat="false" ht="12.75" hidden="false" customHeight="false" outlineLevel="0" collapsed="false">
      <c r="A1534" s="1" t="s">
        <v>1662</v>
      </c>
      <c r="C1534" s="70" t="s">
        <v>1663</v>
      </c>
      <c r="D1534" s="70" t="s">
        <v>13</v>
      </c>
      <c r="E1534" s="72" t="n">
        <v>2.5</v>
      </c>
      <c r="F1534" s="73" t="n">
        <v>60</v>
      </c>
      <c r="G1534" s="74" t="s">
        <v>1664</v>
      </c>
    </row>
    <row r="1535" customFormat="false" ht="12.75" hidden="false" customHeight="false" outlineLevel="0" collapsed="false">
      <c r="A1535" s="1" t="s">
        <v>1662</v>
      </c>
      <c r="C1535" s="70" t="s">
        <v>1665</v>
      </c>
      <c r="D1535" s="70" t="s">
        <v>13</v>
      </c>
      <c r="E1535" s="72" t="n">
        <v>2.5</v>
      </c>
      <c r="F1535" s="73" t="n">
        <v>30</v>
      </c>
      <c r="G1535" s="74" t="s">
        <v>1664</v>
      </c>
    </row>
    <row r="1536" customFormat="false" ht="12.75" hidden="false" customHeight="false" outlineLevel="0" collapsed="false">
      <c r="A1536" s="1" t="s">
        <v>1666</v>
      </c>
      <c r="C1536" s="70" t="s">
        <v>1667</v>
      </c>
      <c r="D1536" s="70" t="s">
        <v>13</v>
      </c>
      <c r="E1536" s="72" t="n">
        <v>2.5</v>
      </c>
      <c r="F1536" s="73" t="n">
        <v>60</v>
      </c>
      <c r="G1536" s="74" t="s">
        <v>1664</v>
      </c>
    </row>
    <row r="1537" customFormat="false" ht="12.75" hidden="false" customHeight="false" outlineLevel="0" collapsed="false">
      <c r="A1537" s="1" t="s">
        <v>1666</v>
      </c>
      <c r="C1537" s="70" t="s">
        <v>1668</v>
      </c>
      <c r="D1537" s="70" t="s">
        <v>13</v>
      </c>
      <c r="E1537" s="72" t="n">
        <v>2.5</v>
      </c>
      <c r="F1537" s="73" t="n">
        <v>30</v>
      </c>
      <c r="G1537" s="74" t="s">
        <v>1664</v>
      </c>
    </row>
    <row r="1539" customFormat="false" ht="27.7" hidden="false" customHeight="false" outlineLevel="0" collapsed="false">
      <c r="C1539" s="94" t="s">
        <v>1669</v>
      </c>
      <c r="D1539" s="45" t="s">
        <v>1</v>
      </c>
    </row>
    <row r="1540" customFormat="false" ht="12.75" hidden="false" customHeight="false" outlineLevel="0" collapsed="false">
      <c r="A1540" s="1" t="s">
        <v>1670</v>
      </c>
      <c r="C1540" s="70" t="s">
        <v>1671</v>
      </c>
      <c r="D1540" s="70" t="s">
        <v>13</v>
      </c>
      <c r="E1540" s="72" t="s">
        <v>168</v>
      </c>
      <c r="F1540" s="73" t="n">
        <v>500</v>
      </c>
      <c r="G1540" s="74" t="s">
        <v>1664</v>
      </c>
    </row>
    <row r="1541" customFormat="false" ht="12.75" hidden="false" customHeight="false" outlineLevel="0" collapsed="false">
      <c r="A1541" s="1" t="s">
        <v>1670</v>
      </c>
      <c r="C1541" s="70" t="s">
        <v>1672</v>
      </c>
      <c r="D1541" s="70" t="s">
        <v>13</v>
      </c>
      <c r="E1541" s="72" t="s">
        <v>168</v>
      </c>
      <c r="F1541" s="73" t="n">
        <v>800</v>
      </c>
      <c r="G1541" s="74" t="s">
        <v>1664</v>
      </c>
    </row>
    <row r="1543" customFormat="false" ht="17.35" hidden="false" customHeight="false" outlineLevel="0" collapsed="false">
      <c r="C1543" s="15" t="s">
        <v>1673</v>
      </c>
      <c r="D1543" s="45" t="s">
        <v>1</v>
      </c>
    </row>
    <row r="1544" customFormat="false" ht="12.75" hidden="false" customHeight="false" outlineLevel="0" collapsed="false">
      <c r="A1544" s="1" t="s">
        <v>1674</v>
      </c>
      <c r="C1544" s="70" t="s">
        <v>1675</v>
      </c>
      <c r="D1544" s="70" t="s">
        <v>13</v>
      </c>
      <c r="E1544" s="72" t="n">
        <v>1.6</v>
      </c>
      <c r="F1544" s="73" t="n">
        <v>400</v>
      </c>
      <c r="G1544" s="74" t="s">
        <v>1664</v>
      </c>
    </row>
    <row r="1545" customFormat="false" ht="12.75" hidden="false" customHeight="false" outlineLevel="0" collapsed="false">
      <c r="A1545" s="1" t="s">
        <v>1674</v>
      </c>
      <c r="C1545" s="70" t="s">
        <v>1676</v>
      </c>
      <c r="D1545" s="70" t="s">
        <v>13</v>
      </c>
      <c r="E1545" s="72" t="n">
        <v>1.7</v>
      </c>
      <c r="F1545" s="73" t="n">
        <v>95.5</v>
      </c>
      <c r="G1545" s="74" t="s">
        <v>1664</v>
      </c>
    </row>
    <row r="1546" customFormat="false" ht="12.75" hidden="false" customHeight="false" outlineLevel="0" collapsed="false">
      <c r="A1546" s="1" t="s">
        <v>1674</v>
      </c>
      <c r="C1546" s="70" t="s">
        <v>1677</v>
      </c>
      <c r="D1546" s="70" t="s">
        <v>13</v>
      </c>
      <c r="E1546" s="72" t="n">
        <v>1.8</v>
      </c>
      <c r="F1546" s="73" t="n">
        <v>276</v>
      </c>
      <c r="G1546" s="74" t="s">
        <v>1664</v>
      </c>
    </row>
    <row r="1547" customFormat="false" ht="12.75" hidden="false" customHeight="false" outlineLevel="0" collapsed="false">
      <c r="A1547" s="1" t="s">
        <v>1674</v>
      </c>
      <c r="C1547" s="70" t="s">
        <v>1678</v>
      </c>
      <c r="D1547" s="70" t="s">
        <v>13</v>
      </c>
      <c r="E1547" s="72" t="n">
        <v>1.8</v>
      </c>
      <c r="F1547" s="73" t="n">
        <v>140</v>
      </c>
      <c r="G1547" s="74" t="s">
        <v>1664</v>
      </c>
    </row>
    <row r="1548" customFormat="false" ht="12.75" hidden="false" customHeight="false" outlineLevel="0" collapsed="false">
      <c r="A1548" s="1" t="s">
        <v>1674</v>
      </c>
      <c r="C1548" s="70" t="s">
        <v>1679</v>
      </c>
      <c r="D1548" s="70" t="s">
        <v>13</v>
      </c>
      <c r="E1548" s="72" t="n">
        <v>1.9</v>
      </c>
      <c r="F1548" s="73" t="n">
        <v>220</v>
      </c>
      <c r="G1548" s="74" t="s">
        <v>1664</v>
      </c>
    </row>
    <row r="1550" customFormat="false" ht="17.35" hidden="false" customHeight="false" outlineLevel="0" collapsed="false">
      <c r="C1550" s="52" t="s">
        <v>1680</v>
      </c>
      <c r="D1550" s="11" t="s">
        <v>1</v>
      </c>
      <c r="I1550" s="3" t="s">
        <v>1681</v>
      </c>
    </row>
    <row r="1551" customFormat="false" ht="12.75" hidden="false" customHeight="false" outlineLevel="0" collapsed="false">
      <c r="A1551" s="1" t="s">
        <v>1682</v>
      </c>
      <c r="C1551" s="27" t="s">
        <v>1683</v>
      </c>
      <c r="D1551" s="27" t="s">
        <v>13</v>
      </c>
      <c r="E1551" s="27"/>
      <c r="F1551" s="31"/>
      <c r="G1551" s="27"/>
      <c r="H1551" s="30" t="s">
        <v>61</v>
      </c>
      <c r="I1551" s="31" t="n">
        <v>0.17</v>
      </c>
      <c r="J1551" s="30" t="s">
        <v>1566</v>
      </c>
    </row>
    <row r="1552" customFormat="false" ht="12.75" hidden="false" customHeight="false" outlineLevel="0" collapsed="false">
      <c r="A1552" s="1" t="s">
        <v>1682</v>
      </c>
      <c r="B1552" s="1" t="s">
        <v>86</v>
      </c>
      <c r="C1552" s="27" t="s">
        <v>1684</v>
      </c>
      <c r="D1552" s="27" t="s">
        <v>79</v>
      </c>
      <c r="E1552" s="27"/>
      <c r="F1552" s="31"/>
      <c r="G1552" s="27"/>
      <c r="H1552" s="30" t="s">
        <v>168</v>
      </c>
      <c r="I1552" s="31" t="n">
        <v>0.07</v>
      </c>
      <c r="J1552" s="30" t="s">
        <v>1566</v>
      </c>
    </row>
    <row r="1553" customFormat="false" ht="12.75" hidden="false" customHeight="false" outlineLevel="0" collapsed="false">
      <c r="A1553" s="1" t="s">
        <v>1682</v>
      </c>
      <c r="C1553" s="27" t="s">
        <v>1685</v>
      </c>
      <c r="D1553" s="27" t="s">
        <v>16</v>
      </c>
      <c r="E1553" s="27"/>
      <c r="F1553" s="31"/>
      <c r="G1553" s="27"/>
      <c r="H1553" s="30" t="s">
        <v>168</v>
      </c>
      <c r="I1553" s="31" t="n">
        <v>0.1</v>
      </c>
      <c r="J1553" s="30" t="s">
        <v>1566</v>
      </c>
    </row>
    <row r="1554" customFormat="false" ht="12.75" hidden="false" customHeight="false" outlineLevel="0" collapsed="false">
      <c r="A1554" s="1" t="s">
        <v>1682</v>
      </c>
      <c r="C1554" s="27" t="s">
        <v>1686</v>
      </c>
      <c r="D1554" s="27" t="s">
        <v>671</v>
      </c>
      <c r="E1554" s="27"/>
      <c r="F1554" s="31"/>
      <c r="G1554" s="27"/>
      <c r="H1554" s="30" t="s">
        <v>168</v>
      </c>
      <c r="I1554" s="31" t="n">
        <v>0.1</v>
      </c>
      <c r="J1554" s="30" t="s">
        <v>1566</v>
      </c>
    </row>
    <row r="1555" customFormat="false" ht="12.75" hidden="false" customHeight="false" outlineLevel="0" collapsed="false">
      <c r="A1555" s="1" t="s">
        <v>1682</v>
      </c>
      <c r="C1555" s="27" t="s">
        <v>1687</v>
      </c>
      <c r="D1555" s="27" t="s">
        <v>20</v>
      </c>
      <c r="E1555" s="27"/>
      <c r="F1555" s="31"/>
      <c r="G1555" s="27"/>
      <c r="H1555" s="30" t="s">
        <v>168</v>
      </c>
      <c r="I1555" s="31" t="n">
        <v>0.06</v>
      </c>
      <c r="J1555" s="30" t="s">
        <v>1566</v>
      </c>
    </row>
    <row r="1556" customFormat="false" ht="12.75" hidden="false" customHeight="false" outlineLevel="0" collapsed="false">
      <c r="A1556" s="1" t="s">
        <v>1682</v>
      </c>
      <c r="C1556" s="27" t="s">
        <v>1688</v>
      </c>
      <c r="D1556" s="27" t="s">
        <v>13</v>
      </c>
      <c r="E1556" s="27"/>
      <c r="F1556" s="31"/>
      <c r="G1556" s="27"/>
      <c r="H1556" s="30" t="s">
        <v>168</v>
      </c>
      <c r="I1556" s="31" t="n">
        <v>0.13</v>
      </c>
      <c r="J1556" s="30" t="s">
        <v>1566</v>
      </c>
    </row>
    <row r="1557" customFormat="false" ht="12.75" hidden="false" customHeight="false" outlineLevel="0" collapsed="false">
      <c r="A1557" s="1" t="s">
        <v>1682</v>
      </c>
      <c r="C1557" s="27" t="s">
        <v>1689</v>
      </c>
      <c r="D1557" s="27" t="s">
        <v>1690</v>
      </c>
      <c r="E1557" s="27"/>
      <c r="F1557" s="31"/>
      <c r="G1557" s="27"/>
      <c r="H1557" s="30" t="s">
        <v>168</v>
      </c>
      <c r="I1557" s="31" t="n">
        <v>0.18</v>
      </c>
      <c r="J1557" s="30" t="s">
        <v>1566</v>
      </c>
    </row>
    <row r="1558" customFormat="false" ht="12.75" hidden="false" customHeight="false" outlineLevel="0" collapsed="false">
      <c r="A1558" s="1" t="s">
        <v>1682</v>
      </c>
      <c r="C1558" s="27" t="s">
        <v>1691</v>
      </c>
      <c r="D1558" s="27" t="s">
        <v>1330</v>
      </c>
      <c r="E1558" s="27"/>
      <c r="F1558" s="31"/>
      <c r="G1558" s="27"/>
      <c r="H1558" s="30" t="s">
        <v>168</v>
      </c>
      <c r="I1558" s="31" t="n">
        <v>0.1</v>
      </c>
      <c r="J1558" s="30" t="s">
        <v>1566</v>
      </c>
    </row>
    <row r="1559" customFormat="false" ht="12.75" hidden="false" customHeight="false" outlineLevel="0" collapsed="false">
      <c r="A1559" s="1" t="s">
        <v>1682</v>
      </c>
      <c r="C1559" s="27" t="s">
        <v>1692</v>
      </c>
      <c r="D1559" s="27" t="s">
        <v>88</v>
      </c>
      <c r="E1559" s="27"/>
      <c r="F1559" s="31"/>
      <c r="G1559" s="27"/>
      <c r="H1559" s="30" t="s">
        <v>168</v>
      </c>
      <c r="I1559" s="31" t="n">
        <v>0.06</v>
      </c>
      <c r="J1559" s="30" t="s">
        <v>1566</v>
      </c>
    </row>
    <row r="1560" customFormat="false" ht="12.75" hidden="false" customHeight="false" outlineLevel="0" collapsed="false">
      <c r="A1560" s="1" t="s">
        <v>1682</v>
      </c>
      <c r="C1560" s="27" t="s">
        <v>1693</v>
      </c>
      <c r="D1560" s="27" t="s">
        <v>193</v>
      </c>
      <c r="E1560" s="27"/>
      <c r="F1560" s="31"/>
      <c r="G1560" s="27"/>
      <c r="H1560" s="30" t="s">
        <v>168</v>
      </c>
      <c r="I1560" s="31" t="n">
        <v>0.06</v>
      </c>
      <c r="J1560" s="30" t="s">
        <v>1566</v>
      </c>
    </row>
    <row r="1562" customFormat="false" ht="17.35" hidden="false" customHeight="false" outlineLevel="0" collapsed="false">
      <c r="C1562" s="52" t="s">
        <v>1694</v>
      </c>
      <c r="D1562" s="11" t="s">
        <v>1</v>
      </c>
      <c r="I1562" s="3"/>
    </row>
    <row r="1563" customFormat="false" ht="12.75" hidden="false" customHeight="false" outlineLevel="0" collapsed="false">
      <c r="A1563" s="1" t="s">
        <v>1695</v>
      </c>
      <c r="C1563" s="27" t="s">
        <v>1696</v>
      </c>
      <c r="D1563" s="27" t="s">
        <v>77</v>
      </c>
      <c r="E1563" s="27"/>
      <c r="F1563" s="31"/>
      <c r="G1563" s="27"/>
      <c r="H1563" s="30" t="s">
        <v>61</v>
      </c>
      <c r="I1563" s="31" t="n">
        <v>1.19</v>
      </c>
      <c r="J1563" s="30" t="s">
        <v>1664</v>
      </c>
    </row>
    <row r="1564" customFormat="false" ht="12.75" hidden="false" customHeight="false" outlineLevel="0" collapsed="false">
      <c r="A1564" s="1" t="s">
        <v>1695</v>
      </c>
      <c r="C1564" s="27" t="s">
        <v>1697</v>
      </c>
      <c r="D1564" s="27" t="s">
        <v>13</v>
      </c>
      <c r="E1564" s="27"/>
      <c r="F1564" s="31"/>
      <c r="G1564" s="27"/>
      <c r="H1564" s="30" t="s">
        <v>61</v>
      </c>
      <c r="I1564" s="31" t="n">
        <v>1.19</v>
      </c>
      <c r="J1564" s="30" t="s">
        <v>1664</v>
      </c>
    </row>
    <row r="1565" customFormat="false" ht="12.75" hidden="false" customHeight="false" outlineLevel="0" collapsed="false">
      <c r="A1565" s="1" t="s">
        <v>1695</v>
      </c>
      <c r="C1565" s="27" t="s">
        <v>1698</v>
      </c>
      <c r="D1565" s="27" t="s">
        <v>507</v>
      </c>
      <c r="E1565" s="27"/>
      <c r="F1565" s="31"/>
      <c r="G1565" s="27"/>
      <c r="H1565" s="30" t="s">
        <v>61</v>
      </c>
      <c r="I1565" s="31" t="n">
        <v>1.81</v>
      </c>
      <c r="J1565" s="30" t="s">
        <v>1664</v>
      </c>
    </row>
    <row r="1566" customFormat="false" ht="12.75" hidden="false" customHeight="false" outlineLevel="0" collapsed="false">
      <c r="A1566" s="1" t="s">
        <v>1695</v>
      </c>
      <c r="C1566" s="27" t="s">
        <v>1699</v>
      </c>
      <c r="D1566" s="27" t="s">
        <v>13</v>
      </c>
      <c r="E1566" s="27"/>
      <c r="F1566" s="31"/>
      <c r="G1566" s="27"/>
      <c r="H1566" s="30" t="s">
        <v>61</v>
      </c>
      <c r="I1566" s="31" t="n">
        <v>2.27</v>
      </c>
      <c r="J1566" s="30" t="s">
        <v>1664</v>
      </c>
    </row>
    <row r="1567" customFormat="false" ht="12.75" hidden="false" customHeight="false" outlineLevel="0" collapsed="false">
      <c r="A1567" s="1" t="s">
        <v>1695</v>
      </c>
      <c r="C1567" s="27" t="s">
        <v>1700</v>
      </c>
      <c r="D1567" s="27" t="s">
        <v>13</v>
      </c>
      <c r="E1567" s="27"/>
      <c r="F1567" s="31"/>
      <c r="G1567" s="27"/>
      <c r="H1567" s="30" t="s">
        <v>61</v>
      </c>
      <c r="I1567" s="31" t="n">
        <v>1.49</v>
      </c>
      <c r="J1567" s="30" t="s">
        <v>1664</v>
      </c>
    </row>
    <row r="1568" customFormat="false" ht="12.75" hidden="false" customHeight="false" outlineLevel="0" collapsed="false">
      <c r="A1568" s="1" t="s">
        <v>1695</v>
      </c>
      <c r="C1568" s="27" t="s">
        <v>1701</v>
      </c>
      <c r="D1568" s="27" t="s">
        <v>13</v>
      </c>
      <c r="E1568" s="27"/>
      <c r="F1568" s="31"/>
      <c r="G1568" s="27"/>
      <c r="H1568" s="30" t="s">
        <v>168</v>
      </c>
      <c r="I1568" s="31" t="n">
        <v>1.82</v>
      </c>
      <c r="J1568" s="30" t="s">
        <v>1664</v>
      </c>
    </row>
    <row r="1569" customFormat="false" ht="12.75" hidden="false" customHeight="false" outlineLevel="0" collapsed="false">
      <c r="A1569" s="1" t="s">
        <v>1702</v>
      </c>
      <c r="C1569" s="27" t="s">
        <v>1703</v>
      </c>
      <c r="D1569" s="27" t="s">
        <v>13</v>
      </c>
      <c r="E1569" s="27"/>
      <c r="F1569" s="31"/>
      <c r="G1569" s="27"/>
      <c r="H1569" s="30" t="s">
        <v>61</v>
      </c>
      <c r="I1569" s="31" t="n">
        <v>1.67</v>
      </c>
      <c r="J1569" s="30" t="s">
        <v>1664</v>
      </c>
    </row>
    <row r="1570" customFormat="false" ht="12.75" hidden="false" customHeight="false" outlineLevel="0" collapsed="false">
      <c r="A1570" s="1" t="s">
        <v>1702</v>
      </c>
      <c r="C1570" s="27" t="s">
        <v>1704</v>
      </c>
      <c r="D1570" s="27" t="s">
        <v>18</v>
      </c>
      <c r="E1570" s="27"/>
      <c r="F1570" s="31"/>
      <c r="G1570" s="27"/>
      <c r="H1570" s="30" t="s">
        <v>61</v>
      </c>
      <c r="I1570" s="31" t="n">
        <v>0.55</v>
      </c>
      <c r="J1570" s="30" t="s">
        <v>1664</v>
      </c>
    </row>
    <row r="1571" customFormat="false" ht="12.75" hidden="false" customHeight="false" outlineLevel="0" collapsed="false">
      <c r="A1571" s="1" t="s">
        <v>1702</v>
      </c>
      <c r="C1571" s="27" t="s">
        <v>1705</v>
      </c>
      <c r="D1571" s="27" t="s">
        <v>13</v>
      </c>
      <c r="E1571" s="27"/>
      <c r="F1571" s="31"/>
      <c r="G1571" s="27"/>
      <c r="H1571" s="30" t="s">
        <v>61</v>
      </c>
      <c r="I1571" s="31" t="n">
        <v>1.59</v>
      </c>
      <c r="J1571" s="30" t="s">
        <v>1664</v>
      </c>
    </row>
    <row r="1572" customFormat="false" ht="12.75" hidden="false" customHeight="false" outlineLevel="0" collapsed="false">
      <c r="A1572" s="1" t="s">
        <v>1702</v>
      </c>
      <c r="C1572" s="27" t="s">
        <v>1706</v>
      </c>
      <c r="D1572" s="27" t="s">
        <v>26</v>
      </c>
      <c r="E1572" s="27"/>
      <c r="F1572" s="31"/>
      <c r="G1572" s="27"/>
      <c r="H1572" s="30" t="s">
        <v>168</v>
      </c>
      <c r="I1572" s="31" t="n">
        <v>0.55</v>
      </c>
      <c r="J1572" s="30" t="s">
        <v>1664</v>
      </c>
    </row>
    <row r="1573" customFormat="false" ht="12.75" hidden="false" customHeight="false" outlineLevel="0" collapsed="false">
      <c r="A1573" s="1" t="s">
        <v>1702</v>
      </c>
      <c r="C1573" s="27" t="s">
        <v>1707</v>
      </c>
      <c r="D1573" s="27" t="s">
        <v>13</v>
      </c>
      <c r="E1573" s="27"/>
      <c r="F1573" s="31"/>
      <c r="G1573" s="27"/>
      <c r="H1573" s="30" t="s">
        <v>168</v>
      </c>
      <c r="I1573" s="31" t="n">
        <v>1.29</v>
      </c>
      <c r="J1573" s="30" t="s">
        <v>1664</v>
      </c>
    </row>
    <row r="1574" customFormat="false" ht="12.75" hidden="false" customHeight="false" outlineLevel="0" collapsed="false">
      <c r="A1574" s="1" t="s">
        <v>1702</v>
      </c>
      <c r="C1574" s="27" t="s">
        <v>1708</v>
      </c>
      <c r="D1574" s="27" t="s">
        <v>390</v>
      </c>
      <c r="E1574" s="27"/>
      <c r="F1574" s="31"/>
      <c r="G1574" s="27"/>
      <c r="H1574" s="30" t="s">
        <v>168</v>
      </c>
      <c r="I1574" s="31" t="n">
        <v>0.54</v>
      </c>
      <c r="J1574" s="30" t="s">
        <v>1664</v>
      </c>
    </row>
    <row r="1575" customFormat="false" ht="12.75" hidden="false" customHeight="false" outlineLevel="0" collapsed="false">
      <c r="A1575" s="1" t="s">
        <v>1702</v>
      </c>
      <c r="C1575" s="27" t="s">
        <v>1709</v>
      </c>
      <c r="D1575" s="27" t="s">
        <v>49</v>
      </c>
      <c r="E1575" s="27"/>
      <c r="F1575" s="31"/>
      <c r="G1575" s="27"/>
      <c r="H1575" s="30" t="s">
        <v>168</v>
      </c>
      <c r="I1575" s="31" t="n">
        <v>0.54</v>
      </c>
      <c r="J1575" s="30" t="s">
        <v>1664</v>
      </c>
    </row>
    <row r="1576" customFormat="false" ht="12.75" hidden="false" customHeight="false" outlineLevel="0" collapsed="false">
      <c r="A1576" s="1" t="s">
        <v>1702</v>
      </c>
      <c r="C1576" s="27" t="s">
        <v>1710</v>
      </c>
      <c r="D1576" s="27" t="s">
        <v>16</v>
      </c>
      <c r="E1576" s="27"/>
      <c r="F1576" s="31"/>
      <c r="G1576" s="27"/>
      <c r="H1576" s="30" t="s">
        <v>168</v>
      </c>
      <c r="I1576" s="31" t="n">
        <v>0.55</v>
      </c>
      <c r="J1576" s="30" t="s">
        <v>1664</v>
      </c>
    </row>
    <row r="1577" customFormat="false" ht="12.75" hidden="false" customHeight="false" outlineLevel="0" collapsed="false">
      <c r="A1577" s="1" t="s">
        <v>1702</v>
      </c>
      <c r="C1577" s="27" t="s">
        <v>1711</v>
      </c>
      <c r="D1577" s="27" t="s">
        <v>24</v>
      </c>
      <c r="E1577" s="27"/>
      <c r="F1577" s="31"/>
      <c r="G1577" s="27"/>
      <c r="H1577" s="30" t="s">
        <v>168</v>
      </c>
      <c r="I1577" s="31" t="n">
        <v>0.55</v>
      </c>
      <c r="J1577" s="30" t="s">
        <v>1664</v>
      </c>
    </row>
    <row r="1578" customFormat="false" ht="12.75" hidden="false" customHeight="false" outlineLevel="0" collapsed="false">
      <c r="A1578" s="1" t="s">
        <v>1702</v>
      </c>
      <c r="C1578" s="27" t="s">
        <v>1712</v>
      </c>
      <c r="D1578" s="27" t="s">
        <v>13</v>
      </c>
      <c r="E1578" s="27"/>
      <c r="F1578" s="31"/>
      <c r="G1578" s="27"/>
      <c r="H1578" s="30" t="s">
        <v>168</v>
      </c>
      <c r="I1578" s="31" t="n">
        <v>0.55</v>
      </c>
      <c r="J1578" s="30" t="s">
        <v>1664</v>
      </c>
    </row>
    <row r="1579" customFormat="false" ht="12.75" hidden="false" customHeight="false" outlineLevel="0" collapsed="false">
      <c r="A1579" s="1" t="s">
        <v>1702</v>
      </c>
      <c r="C1579" s="27" t="s">
        <v>1713</v>
      </c>
      <c r="D1579" s="27" t="s">
        <v>20</v>
      </c>
      <c r="E1579" s="27"/>
      <c r="F1579" s="31"/>
      <c r="G1579" s="27"/>
      <c r="H1579" s="30" t="s">
        <v>168</v>
      </c>
      <c r="I1579" s="31" t="n">
        <v>0.52</v>
      </c>
      <c r="J1579" s="30" t="s">
        <v>1664</v>
      </c>
    </row>
    <row r="1580" customFormat="false" ht="12.75" hidden="false" customHeight="false" outlineLevel="0" collapsed="false">
      <c r="A1580" s="1" t="s">
        <v>1702</v>
      </c>
      <c r="C1580" s="27" t="s">
        <v>1704</v>
      </c>
      <c r="D1580" s="27" t="s">
        <v>22</v>
      </c>
      <c r="E1580" s="27"/>
      <c r="F1580" s="31"/>
      <c r="G1580" s="27"/>
      <c r="H1580" s="30" t="s">
        <v>168</v>
      </c>
      <c r="I1580" s="31" t="n">
        <v>0.55</v>
      </c>
      <c r="J1580" s="30" t="s">
        <v>1664</v>
      </c>
    </row>
    <row r="1581" customFormat="false" ht="12.75" hidden="false" customHeight="false" outlineLevel="0" collapsed="false">
      <c r="A1581" s="1" t="s">
        <v>1702</v>
      </c>
      <c r="C1581" s="27" t="s">
        <v>1714</v>
      </c>
      <c r="D1581" s="27" t="s">
        <v>51</v>
      </c>
      <c r="E1581" s="27"/>
      <c r="F1581" s="31"/>
      <c r="G1581" s="27"/>
      <c r="H1581" s="30" t="s">
        <v>168</v>
      </c>
      <c r="I1581" s="31" t="n">
        <v>0.55</v>
      </c>
      <c r="J1581" s="30" t="s">
        <v>1664</v>
      </c>
    </row>
    <row r="1582" customFormat="false" ht="12.75" hidden="false" customHeight="false" outlineLevel="0" collapsed="false">
      <c r="A1582" s="1" t="s">
        <v>1702</v>
      </c>
      <c r="C1582" s="27" t="s">
        <v>1715</v>
      </c>
      <c r="D1582" s="27" t="s">
        <v>13</v>
      </c>
      <c r="E1582" s="27"/>
      <c r="F1582" s="31"/>
      <c r="G1582" s="27"/>
      <c r="H1582" s="30" t="s">
        <v>168</v>
      </c>
      <c r="I1582" s="31" t="n">
        <v>1.19</v>
      </c>
      <c r="J1582" s="30" t="s">
        <v>1664</v>
      </c>
    </row>
    <row r="1583" customFormat="false" ht="12.75" hidden="false" customHeight="false" outlineLevel="0" collapsed="false">
      <c r="I1583" s="3"/>
    </row>
    <row r="1584" customFormat="false" ht="17.35" hidden="false" customHeight="false" outlineLevel="0" collapsed="false">
      <c r="C1584" s="52" t="s">
        <v>1716</v>
      </c>
      <c r="D1584" s="11" t="s">
        <v>1</v>
      </c>
      <c r="I1584" s="3"/>
    </row>
    <row r="1585" customFormat="false" ht="12.75" hidden="false" customHeight="false" outlineLevel="0" collapsed="false">
      <c r="A1585" s="1" t="s">
        <v>1717</v>
      </c>
      <c r="C1585" s="27" t="s">
        <v>1718</v>
      </c>
      <c r="D1585" s="27" t="s">
        <v>13</v>
      </c>
      <c r="E1585" s="27"/>
      <c r="F1585" s="31"/>
      <c r="G1585" s="27"/>
      <c r="H1585" s="30" t="s">
        <v>61</v>
      </c>
      <c r="I1585" s="31" t="n">
        <v>4.19</v>
      </c>
      <c r="J1585" s="30" t="s">
        <v>1664</v>
      </c>
    </row>
    <row r="1586" customFormat="false" ht="12.75" hidden="false" customHeight="false" outlineLevel="0" collapsed="false">
      <c r="A1586" s="1" t="s">
        <v>1717</v>
      </c>
      <c r="C1586" s="27" t="s">
        <v>1719</v>
      </c>
      <c r="D1586" s="27" t="s">
        <v>77</v>
      </c>
      <c r="E1586" s="27"/>
      <c r="F1586" s="31"/>
      <c r="G1586" s="27"/>
      <c r="H1586" s="30" t="s">
        <v>61</v>
      </c>
      <c r="I1586" s="31" t="n">
        <v>1.99</v>
      </c>
      <c r="J1586" s="30" t="s">
        <v>1664</v>
      </c>
    </row>
    <row r="1587" customFormat="false" ht="12.75" hidden="false" customHeight="false" outlineLevel="0" collapsed="false">
      <c r="A1587" s="1" t="s">
        <v>1717</v>
      </c>
      <c r="C1587" s="27" t="s">
        <v>1720</v>
      </c>
      <c r="D1587" s="27" t="s">
        <v>13</v>
      </c>
      <c r="E1587" s="27"/>
      <c r="F1587" s="31"/>
      <c r="G1587" s="27"/>
      <c r="H1587" s="30" t="s">
        <v>61</v>
      </c>
      <c r="I1587" s="31" t="n">
        <v>2.12</v>
      </c>
      <c r="J1587" s="30" t="s">
        <v>1664</v>
      </c>
    </row>
    <row r="1588" customFormat="false" ht="12.75" hidden="false" customHeight="false" outlineLevel="0" collapsed="false">
      <c r="A1588" s="1" t="s">
        <v>1717</v>
      </c>
      <c r="C1588" s="27" t="s">
        <v>1721</v>
      </c>
      <c r="D1588" s="27" t="s">
        <v>13</v>
      </c>
      <c r="E1588" s="27"/>
      <c r="F1588" s="31"/>
      <c r="G1588" s="27"/>
      <c r="H1588" s="30" t="s">
        <v>61</v>
      </c>
      <c r="I1588" s="31" t="n">
        <v>3.44</v>
      </c>
      <c r="J1588" s="30" t="s">
        <v>1664</v>
      </c>
    </row>
    <row r="1589" customFormat="false" ht="12.75" hidden="false" customHeight="false" outlineLevel="0" collapsed="false">
      <c r="A1589" s="1" t="s">
        <v>1717</v>
      </c>
      <c r="C1589" s="27" t="s">
        <v>1722</v>
      </c>
      <c r="D1589" s="27" t="s">
        <v>88</v>
      </c>
      <c r="E1589" s="27"/>
      <c r="F1589" s="31"/>
      <c r="G1589" s="27"/>
      <c r="H1589" s="30" t="s">
        <v>61</v>
      </c>
      <c r="I1589" s="31" t="n">
        <v>2.38</v>
      </c>
      <c r="J1589" s="30" t="s">
        <v>1664</v>
      </c>
    </row>
    <row r="1590" customFormat="false" ht="12.75" hidden="false" customHeight="false" outlineLevel="0" collapsed="false">
      <c r="A1590" s="1" t="s">
        <v>1717</v>
      </c>
      <c r="C1590" s="27" t="s">
        <v>1723</v>
      </c>
      <c r="D1590" s="27" t="s">
        <v>20</v>
      </c>
      <c r="E1590" s="27"/>
      <c r="F1590" s="31"/>
      <c r="G1590" s="27"/>
      <c r="H1590" s="30" t="s">
        <v>61</v>
      </c>
      <c r="I1590" s="31" t="n">
        <v>1.11</v>
      </c>
      <c r="J1590" s="30" t="s">
        <v>1664</v>
      </c>
    </row>
    <row r="1591" customFormat="false" ht="12.75" hidden="false" customHeight="false" outlineLevel="0" collapsed="false">
      <c r="A1591" s="1" t="s">
        <v>1717</v>
      </c>
      <c r="C1591" s="27" t="s">
        <v>1724</v>
      </c>
      <c r="D1591" s="27" t="s">
        <v>13</v>
      </c>
      <c r="E1591" s="27"/>
      <c r="F1591" s="31"/>
      <c r="G1591" s="27"/>
      <c r="H1591" s="30" t="s">
        <v>61</v>
      </c>
      <c r="I1591" s="31" t="n">
        <v>1.99</v>
      </c>
      <c r="J1591" s="30" t="s">
        <v>1664</v>
      </c>
    </row>
    <row r="1592" customFormat="false" ht="12.75" hidden="false" customHeight="false" outlineLevel="0" collapsed="false">
      <c r="A1592" s="1" t="s">
        <v>1717</v>
      </c>
      <c r="C1592" s="27" t="s">
        <v>1725</v>
      </c>
      <c r="D1592" s="27" t="s">
        <v>51</v>
      </c>
      <c r="E1592" s="27"/>
      <c r="F1592" s="31"/>
      <c r="G1592" s="27"/>
      <c r="H1592" s="30" t="s">
        <v>61</v>
      </c>
      <c r="I1592" s="31" t="n">
        <v>1.59</v>
      </c>
      <c r="J1592" s="30" t="s">
        <v>1664</v>
      </c>
    </row>
    <row r="1593" customFormat="false" ht="12.75" hidden="false" customHeight="false" outlineLevel="0" collapsed="false">
      <c r="A1593" s="1" t="s">
        <v>1717</v>
      </c>
      <c r="C1593" s="27" t="s">
        <v>1726</v>
      </c>
      <c r="D1593" s="27" t="s">
        <v>13</v>
      </c>
      <c r="E1593" s="27"/>
      <c r="F1593" s="31"/>
      <c r="G1593" s="27"/>
      <c r="H1593" s="30" t="s">
        <v>61</v>
      </c>
      <c r="I1593" s="31" t="n">
        <v>1.99</v>
      </c>
      <c r="J1593" s="30" t="s">
        <v>1664</v>
      </c>
    </row>
    <row r="1594" customFormat="false" ht="12.75" hidden="false" customHeight="false" outlineLevel="0" collapsed="false">
      <c r="A1594" s="1" t="s">
        <v>1717</v>
      </c>
      <c r="C1594" s="27" t="s">
        <v>1727</v>
      </c>
      <c r="D1594" s="27" t="s">
        <v>24</v>
      </c>
      <c r="E1594" s="27"/>
      <c r="F1594" s="31"/>
      <c r="G1594" s="27"/>
      <c r="H1594" s="30" t="s">
        <v>61</v>
      </c>
      <c r="I1594" s="31" t="n">
        <v>1.19</v>
      </c>
      <c r="J1594" s="30" t="s">
        <v>1664</v>
      </c>
    </row>
    <row r="1595" customFormat="false" ht="12.75" hidden="false" customHeight="false" outlineLevel="0" collapsed="false">
      <c r="A1595" s="1" t="s">
        <v>1717</v>
      </c>
      <c r="C1595" s="27" t="s">
        <v>1728</v>
      </c>
      <c r="D1595" s="27" t="s">
        <v>13</v>
      </c>
      <c r="E1595" s="27"/>
      <c r="F1595" s="31"/>
      <c r="G1595" s="27"/>
      <c r="H1595" s="30" t="s">
        <v>168</v>
      </c>
      <c r="I1595" s="31" t="n">
        <v>4.77</v>
      </c>
      <c r="J1595" s="30" t="s">
        <v>1664</v>
      </c>
    </row>
    <row r="1596" customFormat="false" ht="12.75" hidden="false" customHeight="false" outlineLevel="0" collapsed="false">
      <c r="A1596" s="1" t="s">
        <v>1717</v>
      </c>
      <c r="C1596" s="27" t="s">
        <v>1729</v>
      </c>
      <c r="D1596" s="27" t="s">
        <v>13</v>
      </c>
      <c r="E1596" s="27"/>
      <c r="F1596" s="31"/>
      <c r="G1596" s="27"/>
      <c r="H1596" s="30" t="s">
        <v>168</v>
      </c>
      <c r="I1596" s="31" t="n">
        <v>3.62</v>
      </c>
      <c r="J1596" s="30" t="s">
        <v>1664</v>
      </c>
    </row>
    <row r="1597" customFormat="false" ht="12.75" hidden="false" customHeight="false" outlineLevel="0" collapsed="false">
      <c r="A1597" s="1" t="s">
        <v>1717</v>
      </c>
      <c r="C1597" s="27" t="s">
        <v>1730</v>
      </c>
      <c r="D1597" s="27" t="s">
        <v>13</v>
      </c>
      <c r="E1597" s="27"/>
      <c r="F1597" s="31"/>
      <c r="G1597" s="27"/>
      <c r="H1597" s="30" t="s">
        <v>168</v>
      </c>
      <c r="I1597" s="31" t="n">
        <v>1.69</v>
      </c>
      <c r="J1597" s="30" t="s">
        <v>1664</v>
      </c>
    </row>
    <row r="1598" customFormat="false" ht="12.75" hidden="false" customHeight="false" outlineLevel="0" collapsed="false">
      <c r="A1598" s="1" t="s">
        <v>1731</v>
      </c>
      <c r="C1598" s="27" t="s">
        <v>1732</v>
      </c>
      <c r="D1598" s="27" t="s">
        <v>49</v>
      </c>
      <c r="E1598" s="27"/>
      <c r="F1598" s="31"/>
      <c r="G1598" s="27"/>
      <c r="H1598" s="30" t="s">
        <v>61</v>
      </c>
      <c r="I1598" s="31" t="n">
        <v>1.29</v>
      </c>
      <c r="J1598" s="30" t="s">
        <v>1664</v>
      </c>
    </row>
    <row r="1599" customFormat="false" ht="12.75" hidden="false" customHeight="false" outlineLevel="0" collapsed="false">
      <c r="A1599" s="1" t="s">
        <v>1731</v>
      </c>
      <c r="C1599" s="27" t="s">
        <v>1733</v>
      </c>
      <c r="D1599" s="27" t="s">
        <v>13</v>
      </c>
      <c r="E1599" s="27"/>
      <c r="F1599" s="31"/>
      <c r="G1599" s="27"/>
      <c r="H1599" s="30" t="s">
        <v>168</v>
      </c>
      <c r="I1599" s="31" t="n">
        <v>1.99</v>
      </c>
      <c r="J1599" s="30" t="s">
        <v>1664</v>
      </c>
    </row>
    <row r="1601" customFormat="false" ht="17.35" hidden="false" customHeight="false" outlineLevel="0" collapsed="false">
      <c r="C1601" s="52" t="s">
        <v>1734</v>
      </c>
      <c r="D1601" s="11" t="s">
        <v>1</v>
      </c>
      <c r="I1601" s="3"/>
    </row>
    <row r="1602" customFormat="false" ht="12.75" hidden="false" customHeight="false" outlineLevel="0" collapsed="false">
      <c r="A1602" s="1" t="s">
        <v>1735</v>
      </c>
      <c r="C1602" s="27" t="s">
        <v>1736</v>
      </c>
      <c r="D1602" s="27" t="s">
        <v>13</v>
      </c>
      <c r="E1602" s="27"/>
      <c r="F1602" s="31"/>
      <c r="G1602" s="27"/>
      <c r="H1602" s="30" t="s">
        <v>61</v>
      </c>
      <c r="I1602" s="31" t="n">
        <v>2.95</v>
      </c>
      <c r="J1602" s="30" t="s">
        <v>230</v>
      </c>
    </row>
    <row r="1603" customFormat="false" ht="12.75" hidden="false" customHeight="false" outlineLevel="0" collapsed="false">
      <c r="A1603" s="1" t="s">
        <v>1735</v>
      </c>
      <c r="C1603" s="27" t="s">
        <v>1737</v>
      </c>
      <c r="D1603" s="27" t="s">
        <v>13</v>
      </c>
      <c r="E1603" s="27"/>
      <c r="F1603" s="31"/>
      <c r="G1603" s="27"/>
      <c r="H1603" s="30" t="s">
        <v>61</v>
      </c>
      <c r="I1603" s="31" t="n">
        <v>5.27</v>
      </c>
      <c r="J1603" s="30" t="s">
        <v>1566</v>
      </c>
    </row>
    <row r="1604" customFormat="false" ht="12.75" hidden="false" customHeight="false" outlineLevel="0" collapsed="false">
      <c r="A1604" s="1" t="s">
        <v>1735</v>
      </c>
      <c r="C1604" s="27" t="s">
        <v>1738</v>
      </c>
      <c r="D1604" s="27" t="s">
        <v>13</v>
      </c>
      <c r="E1604" s="27"/>
      <c r="F1604" s="31"/>
      <c r="G1604" s="27"/>
      <c r="H1604" s="30" t="s">
        <v>61</v>
      </c>
      <c r="I1604" s="31" t="n">
        <v>6.65</v>
      </c>
      <c r="J1604" s="30" t="s">
        <v>1566</v>
      </c>
    </row>
    <row r="1605" customFormat="false" ht="12.75" hidden="false" customHeight="false" outlineLevel="0" collapsed="false">
      <c r="A1605" s="1" t="s">
        <v>1735</v>
      </c>
      <c r="C1605" s="27" t="s">
        <v>1739</v>
      </c>
      <c r="D1605" s="27" t="s">
        <v>13</v>
      </c>
      <c r="E1605" s="27"/>
      <c r="F1605" s="31"/>
      <c r="G1605" s="27"/>
      <c r="H1605" s="30" t="s">
        <v>61</v>
      </c>
      <c r="I1605" s="31" t="n">
        <v>23.97</v>
      </c>
      <c r="J1605" s="30" t="s">
        <v>1566</v>
      </c>
    </row>
    <row r="1606" customFormat="false" ht="12.75" hidden="false" customHeight="false" outlineLevel="0" collapsed="false">
      <c r="A1606" s="1" t="s">
        <v>1740</v>
      </c>
      <c r="C1606" s="27" t="s">
        <v>1741</v>
      </c>
      <c r="D1606" s="27" t="s">
        <v>193</v>
      </c>
      <c r="E1606" s="27"/>
      <c r="F1606" s="31"/>
      <c r="G1606" s="27"/>
      <c r="H1606" s="30" t="s">
        <v>61</v>
      </c>
      <c r="I1606" s="31" t="n">
        <v>1.99</v>
      </c>
      <c r="J1606" s="30" t="s">
        <v>1566</v>
      </c>
    </row>
    <row r="1607" customFormat="false" ht="12.75" hidden="false" customHeight="false" outlineLevel="0" collapsed="false">
      <c r="A1607" s="1" t="s">
        <v>1740</v>
      </c>
      <c r="C1607" s="27" t="s">
        <v>1742</v>
      </c>
      <c r="D1607" s="27" t="s">
        <v>88</v>
      </c>
      <c r="E1607" s="27"/>
      <c r="F1607" s="31"/>
      <c r="G1607" s="27"/>
      <c r="H1607" s="30" t="s">
        <v>61</v>
      </c>
      <c r="I1607" s="31" t="n">
        <v>0.76</v>
      </c>
      <c r="J1607" s="30" t="s">
        <v>1566</v>
      </c>
    </row>
    <row r="1608" customFormat="false" ht="12.75" hidden="false" customHeight="false" outlineLevel="0" collapsed="false">
      <c r="A1608" s="1" t="s">
        <v>1740</v>
      </c>
      <c r="C1608" s="27" t="s">
        <v>1743</v>
      </c>
      <c r="D1608" s="27" t="s">
        <v>20</v>
      </c>
      <c r="E1608" s="27"/>
      <c r="F1608" s="31"/>
      <c r="G1608" s="27"/>
      <c r="H1608" s="30" t="s">
        <v>61</v>
      </c>
      <c r="I1608" s="31" t="n">
        <v>0.76</v>
      </c>
      <c r="J1608" s="30" t="s">
        <v>1566</v>
      </c>
    </row>
    <row r="1609" customFormat="false" ht="12.75" hidden="false" customHeight="false" outlineLevel="0" collapsed="false">
      <c r="A1609" s="1" t="s">
        <v>1740</v>
      </c>
      <c r="C1609" s="27" t="s">
        <v>1744</v>
      </c>
      <c r="D1609" s="27" t="s">
        <v>49</v>
      </c>
      <c r="E1609" s="27"/>
      <c r="F1609" s="31"/>
      <c r="G1609" s="27"/>
      <c r="H1609" s="30" t="s">
        <v>61</v>
      </c>
      <c r="I1609" s="31" t="n">
        <v>0.76</v>
      </c>
      <c r="J1609" s="30" t="s">
        <v>1566</v>
      </c>
    </row>
    <row r="1610" customFormat="false" ht="12.75" hidden="false" customHeight="false" outlineLevel="0" collapsed="false">
      <c r="A1610" s="1" t="s">
        <v>1740</v>
      </c>
      <c r="C1610" s="27" t="s">
        <v>1745</v>
      </c>
      <c r="D1610" s="27" t="s">
        <v>16</v>
      </c>
      <c r="E1610" s="27"/>
      <c r="F1610" s="31"/>
      <c r="G1610" s="27"/>
      <c r="H1610" s="30" t="s">
        <v>61</v>
      </c>
      <c r="I1610" s="31" t="n">
        <v>1</v>
      </c>
      <c r="J1610" s="30" t="s">
        <v>1566</v>
      </c>
    </row>
    <row r="1611" customFormat="false" ht="12.75" hidden="false" customHeight="false" outlineLevel="0" collapsed="false">
      <c r="A1611" s="1" t="s">
        <v>1740</v>
      </c>
      <c r="C1611" s="27" t="s">
        <v>1746</v>
      </c>
      <c r="D1611" s="27" t="s">
        <v>79</v>
      </c>
      <c r="E1611" s="27"/>
      <c r="F1611" s="31"/>
      <c r="G1611" s="27"/>
      <c r="H1611" s="30" t="s">
        <v>61</v>
      </c>
      <c r="I1611" s="31" t="n">
        <v>0.99</v>
      </c>
      <c r="J1611" s="30" t="s">
        <v>1566</v>
      </c>
    </row>
    <row r="1612" customFormat="false" ht="12.75" hidden="false" customHeight="false" outlineLevel="0" collapsed="false">
      <c r="A1612" s="1" t="s">
        <v>1740</v>
      </c>
      <c r="C1612" s="27" t="s">
        <v>1747</v>
      </c>
      <c r="D1612" s="27" t="s">
        <v>13</v>
      </c>
      <c r="E1612" s="27"/>
      <c r="F1612" s="31"/>
      <c r="G1612" s="27"/>
      <c r="H1612" s="30" t="s">
        <v>61</v>
      </c>
      <c r="I1612" s="31" t="n">
        <v>6.6</v>
      </c>
      <c r="J1612" s="30" t="s">
        <v>1566</v>
      </c>
    </row>
    <row r="1613" customFormat="false" ht="12.75" hidden="false" customHeight="false" outlineLevel="0" collapsed="false">
      <c r="A1613" s="1" t="s">
        <v>1740</v>
      </c>
      <c r="C1613" s="27" t="s">
        <v>1748</v>
      </c>
      <c r="D1613" s="27" t="s">
        <v>26</v>
      </c>
      <c r="E1613" s="27"/>
      <c r="F1613" s="31"/>
      <c r="G1613" s="27"/>
      <c r="H1613" s="30" t="s">
        <v>61</v>
      </c>
      <c r="I1613" s="31" t="n">
        <v>0.76</v>
      </c>
      <c r="J1613" s="30" t="s">
        <v>1566</v>
      </c>
    </row>
    <row r="1614" customFormat="false" ht="12.75" hidden="false" customHeight="false" outlineLevel="0" collapsed="false">
      <c r="A1614" s="1" t="s">
        <v>1740</v>
      </c>
      <c r="C1614" s="27" t="s">
        <v>1749</v>
      </c>
      <c r="D1614" s="27" t="s">
        <v>51</v>
      </c>
      <c r="E1614" s="27"/>
      <c r="F1614" s="31"/>
      <c r="G1614" s="27"/>
      <c r="H1614" s="30" t="s">
        <v>61</v>
      </c>
      <c r="I1614" s="31" t="n">
        <v>0.76</v>
      </c>
      <c r="J1614" s="30" t="s">
        <v>1566</v>
      </c>
    </row>
    <row r="1615" customFormat="false" ht="12.75" hidden="false" customHeight="false" outlineLevel="0" collapsed="false">
      <c r="A1615" s="1" t="s">
        <v>1740</v>
      </c>
      <c r="C1615" s="27" t="s">
        <v>1750</v>
      </c>
      <c r="D1615" s="27" t="s">
        <v>13</v>
      </c>
      <c r="E1615" s="27"/>
      <c r="F1615" s="31"/>
      <c r="G1615" s="27"/>
      <c r="H1615" s="30" t="s">
        <v>168</v>
      </c>
      <c r="I1615" s="31" t="n">
        <v>2.39</v>
      </c>
      <c r="J1615" s="30" t="s">
        <v>1566</v>
      </c>
    </row>
    <row r="1617" customFormat="false" ht="17.35" hidden="false" customHeight="false" outlineLevel="0" collapsed="false">
      <c r="C1617" s="15" t="s">
        <v>1751</v>
      </c>
      <c r="D1617" s="11" t="s">
        <v>1</v>
      </c>
      <c r="I1617" s="3"/>
    </row>
    <row r="1618" customFormat="false" ht="12.75" hidden="false" customHeight="false" outlineLevel="0" collapsed="false">
      <c r="A1618" s="1" t="s">
        <v>1752</v>
      </c>
      <c r="C1618" s="27" t="s">
        <v>1753</v>
      </c>
      <c r="D1618" s="27" t="s">
        <v>13</v>
      </c>
      <c r="E1618" s="27"/>
      <c r="F1618" s="31"/>
      <c r="G1618" s="27"/>
      <c r="H1618" s="30" t="s">
        <v>168</v>
      </c>
      <c r="I1618" s="31" t="n">
        <v>8.49</v>
      </c>
      <c r="J1618" s="30" t="s">
        <v>1754</v>
      </c>
    </row>
    <row r="1619" customFormat="false" ht="12.75" hidden="false" customHeight="false" outlineLevel="0" collapsed="false">
      <c r="I1619" s="3"/>
    </row>
    <row r="1620" customFormat="false" ht="17.35" hidden="false" customHeight="false" outlineLevel="0" collapsed="false">
      <c r="C1620" s="15" t="s">
        <v>1755</v>
      </c>
      <c r="D1620" s="11" t="s">
        <v>1</v>
      </c>
      <c r="I1620" s="3"/>
    </row>
    <row r="1621" customFormat="false" ht="12.75" hidden="false" customHeight="false" outlineLevel="0" collapsed="false">
      <c r="A1621" s="1" t="s">
        <v>1756</v>
      </c>
      <c r="C1621" s="27" t="s">
        <v>1757</v>
      </c>
      <c r="D1621" s="27" t="s">
        <v>13</v>
      </c>
      <c r="E1621" s="27"/>
      <c r="F1621" s="31"/>
      <c r="G1621" s="27"/>
      <c r="H1621" s="30" t="s">
        <v>61</v>
      </c>
      <c r="I1621" s="31" t="n">
        <v>1.98</v>
      </c>
      <c r="J1621" s="30" t="s">
        <v>1754</v>
      </c>
    </row>
    <row r="1622" customFormat="false" ht="12.75" hidden="false" customHeight="false" outlineLevel="0" collapsed="false">
      <c r="A1622" s="1" t="s">
        <v>1756</v>
      </c>
      <c r="C1622" s="27" t="s">
        <v>1758</v>
      </c>
      <c r="D1622" s="27" t="s">
        <v>70</v>
      </c>
      <c r="E1622" s="27"/>
      <c r="F1622" s="31"/>
      <c r="G1622" s="27"/>
      <c r="H1622" s="30" t="s">
        <v>168</v>
      </c>
      <c r="I1622" s="31" t="n">
        <v>0.89</v>
      </c>
      <c r="J1622" s="30" t="s">
        <v>1754</v>
      </c>
    </row>
    <row r="1623" customFormat="false" ht="12.75" hidden="false" customHeight="false" outlineLevel="0" collapsed="false">
      <c r="A1623" s="1" t="s">
        <v>1756</v>
      </c>
      <c r="C1623" s="27" t="s">
        <v>1759</v>
      </c>
      <c r="D1623" s="27" t="s">
        <v>20</v>
      </c>
      <c r="E1623" s="27"/>
      <c r="F1623" s="31"/>
      <c r="G1623" s="27"/>
      <c r="H1623" s="30" t="s">
        <v>168</v>
      </c>
      <c r="I1623" s="31" t="n">
        <v>0.89</v>
      </c>
      <c r="J1623" s="30" t="s">
        <v>1754</v>
      </c>
    </row>
    <row r="1624" customFormat="false" ht="12.75" hidden="false" customHeight="false" outlineLevel="0" collapsed="false">
      <c r="A1624" s="1" t="s">
        <v>1760</v>
      </c>
      <c r="C1624" s="27" t="s">
        <v>1761</v>
      </c>
      <c r="D1624" s="27" t="s">
        <v>13</v>
      </c>
      <c r="E1624" s="27"/>
      <c r="F1624" s="31"/>
      <c r="G1624" s="27"/>
      <c r="H1624" s="30" t="s">
        <v>61</v>
      </c>
      <c r="I1624" s="31" t="n">
        <v>1.98</v>
      </c>
      <c r="J1624" s="30" t="s">
        <v>1754</v>
      </c>
    </row>
    <row r="1625" customFormat="false" ht="12.75" hidden="false" customHeight="false" outlineLevel="0" collapsed="false">
      <c r="A1625" s="1" t="s">
        <v>1760</v>
      </c>
      <c r="C1625" s="27" t="s">
        <v>1762</v>
      </c>
      <c r="D1625" s="27" t="s">
        <v>13</v>
      </c>
      <c r="E1625" s="27"/>
      <c r="F1625" s="31"/>
      <c r="G1625" s="27"/>
      <c r="H1625" s="30" t="s">
        <v>61</v>
      </c>
      <c r="I1625" s="31" t="n">
        <v>3.98</v>
      </c>
      <c r="J1625" s="30" t="s">
        <v>1754</v>
      </c>
    </row>
    <row r="1626" customFormat="false" ht="12.75" hidden="false" customHeight="false" outlineLevel="0" collapsed="false">
      <c r="A1626" s="1" t="s">
        <v>1760</v>
      </c>
      <c r="C1626" s="27" t="s">
        <v>1763</v>
      </c>
      <c r="D1626" s="27" t="s">
        <v>16</v>
      </c>
      <c r="E1626" s="27"/>
      <c r="F1626" s="31"/>
      <c r="G1626" s="27"/>
      <c r="H1626" s="30" t="s">
        <v>61</v>
      </c>
      <c r="I1626" s="31" t="n">
        <v>0.89</v>
      </c>
      <c r="J1626" s="30" t="s">
        <v>1754</v>
      </c>
    </row>
    <row r="1627" customFormat="false" ht="12.75" hidden="false" customHeight="false" outlineLevel="0" collapsed="false">
      <c r="A1627" s="1" t="s">
        <v>1760</v>
      </c>
      <c r="C1627" s="27" t="s">
        <v>1764</v>
      </c>
      <c r="D1627" s="27" t="s">
        <v>13</v>
      </c>
      <c r="E1627" s="27"/>
      <c r="F1627" s="31"/>
      <c r="G1627" s="27"/>
      <c r="H1627" s="30" t="s">
        <v>168</v>
      </c>
      <c r="I1627" s="31" t="n">
        <v>3.94</v>
      </c>
      <c r="J1627" s="30" t="s">
        <v>1754</v>
      </c>
    </row>
    <row r="1628" customFormat="false" ht="12.75" hidden="false" customHeight="false" outlineLevel="0" collapsed="false">
      <c r="I1628" s="3"/>
    </row>
    <row r="1629" customFormat="false" ht="17.35" hidden="false" customHeight="false" outlineLevel="0" collapsed="false">
      <c r="C1629" s="52" t="s">
        <v>1765</v>
      </c>
      <c r="D1629" s="11" t="s">
        <v>1</v>
      </c>
      <c r="I1629" s="3"/>
    </row>
    <row r="1630" customFormat="false" ht="12.75" hidden="false" customHeight="false" outlineLevel="0" collapsed="false">
      <c r="A1630" s="1" t="s">
        <v>1766</v>
      </c>
      <c r="C1630" s="19" t="s">
        <v>1767</v>
      </c>
      <c r="D1630" s="19" t="s">
        <v>22</v>
      </c>
      <c r="E1630" s="20" t="n">
        <v>1.4</v>
      </c>
      <c r="F1630" s="21" t="n">
        <v>1.74</v>
      </c>
      <c r="G1630" s="24" t="s">
        <v>1768</v>
      </c>
      <c r="I1630" s="3"/>
    </row>
    <row r="1631" customFormat="false" ht="12.75" hidden="false" customHeight="false" outlineLevel="0" collapsed="false">
      <c r="A1631" s="1" t="s">
        <v>1766</v>
      </c>
      <c r="C1631" s="19" t="s">
        <v>1769</v>
      </c>
      <c r="D1631" s="19" t="s">
        <v>49</v>
      </c>
      <c r="E1631" s="20" t="n">
        <v>1.5</v>
      </c>
      <c r="F1631" s="21" t="n">
        <v>1.73</v>
      </c>
      <c r="G1631" s="24" t="s">
        <v>1768</v>
      </c>
      <c r="I1631" s="3"/>
    </row>
    <row r="1632" customFormat="false" ht="12.75" hidden="false" customHeight="false" outlineLevel="0" collapsed="false">
      <c r="A1632" s="1" t="s">
        <v>1766</v>
      </c>
      <c r="C1632" s="19" t="s">
        <v>1770</v>
      </c>
      <c r="D1632" s="19" t="s">
        <v>13</v>
      </c>
      <c r="E1632" s="20" t="n">
        <v>1.5</v>
      </c>
      <c r="F1632" s="21" t="n">
        <v>3.35</v>
      </c>
      <c r="G1632" s="24" t="s">
        <v>1768</v>
      </c>
      <c r="I1632" s="3"/>
    </row>
    <row r="1633" customFormat="false" ht="12.75" hidden="false" customHeight="false" outlineLevel="0" collapsed="false">
      <c r="A1633" s="1" t="s">
        <v>1766</v>
      </c>
      <c r="C1633" s="19" t="s">
        <v>1771</v>
      </c>
      <c r="D1633" s="19" t="s">
        <v>13</v>
      </c>
      <c r="E1633" s="20" t="n">
        <v>2</v>
      </c>
      <c r="F1633" s="21" t="n">
        <v>3.2</v>
      </c>
      <c r="G1633" s="24" t="s">
        <v>1768</v>
      </c>
      <c r="I1633" s="3"/>
    </row>
    <row r="1634" customFormat="false" ht="12.75" hidden="false" customHeight="false" outlineLevel="0" collapsed="false">
      <c r="A1634" s="1" t="s">
        <v>1766</v>
      </c>
      <c r="C1634" s="19" t="s">
        <v>1772</v>
      </c>
      <c r="D1634" s="19" t="s">
        <v>13</v>
      </c>
      <c r="E1634" s="20" t="n">
        <v>2.1</v>
      </c>
      <c r="F1634" s="21" t="n">
        <v>4.45</v>
      </c>
      <c r="G1634" s="24" t="s">
        <v>1768</v>
      </c>
      <c r="I1634" s="3"/>
    </row>
    <row r="1635" customFormat="false" ht="12.75" hidden="false" customHeight="false" outlineLevel="0" collapsed="false">
      <c r="A1635" s="1" t="s">
        <v>1766</v>
      </c>
      <c r="C1635" s="19" t="s">
        <v>1773</v>
      </c>
      <c r="D1635" s="19" t="s">
        <v>13</v>
      </c>
      <c r="E1635" s="20" t="n">
        <v>2.4</v>
      </c>
      <c r="F1635" s="21" t="n">
        <v>2.95</v>
      </c>
      <c r="G1635" s="24" t="s">
        <v>1768</v>
      </c>
      <c r="I1635" s="3"/>
    </row>
    <row r="1636" customFormat="false" ht="12.75" hidden="false" customHeight="false" outlineLevel="0" collapsed="false">
      <c r="A1636" s="1" t="s">
        <v>1766</v>
      </c>
      <c r="C1636" s="19" t="s">
        <v>1774</v>
      </c>
      <c r="D1636" s="19" t="s">
        <v>24</v>
      </c>
      <c r="E1636" s="20" t="n">
        <v>2.5</v>
      </c>
      <c r="F1636" s="21" t="n">
        <v>2.02</v>
      </c>
      <c r="G1636" s="24" t="s">
        <v>1768</v>
      </c>
      <c r="I1636" s="3"/>
    </row>
    <row r="1638" customFormat="false" ht="17.35" hidden="false" customHeight="false" outlineLevel="0" collapsed="false">
      <c r="C1638" s="52" t="s">
        <v>1775</v>
      </c>
      <c r="D1638" s="11" t="s">
        <v>1</v>
      </c>
      <c r="I1638" s="3"/>
    </row>
    <row r="1639" customFormat="false" ht="12.75" hidden="false" customHeight="false" outlineLevel="0" collapsed="false">
      <c r="A1639" s="1" t="s">
        <v>1776</v>
      </c>
      <c r="C1639" s="19" t="s">
        <v>1777</v>
      </c>
      <c r="D1639" s="19" t="s">
        <v>77</v>
      </c>
      <c r="E1639" s="20" t="n">
        <v>1.4</v>
      </c>
      <c r="F1639" s="21" t="n">
        <v>1.04</v>
      </c>
      <c r="G1639" s="24" t="s">
        <v>1768</v>
      </c>
      <c r="I1639" s="3"/>
    </row>
    <row r="1640" customFormat="false" ht="12.75" hidden="false" customHeight="false" outlineLevel="0" collapsed="false">
      <c r="A1640" s="1" t="s">
        <v>1776</v>
      </c>
      <c r="C1640" s="19" t="s">
        <v>1778</v>
      </c>
      <c r="D1640" s="19" t="s">
        <v>88</v>
      </c>
      <c r="E1640" s="20" t="n">
        <v>2</v>
      </c>
      <c r="F1640" s="21" t="n">
        <v>0.92</v>
      </c>
      <c r="G1640" s="24" t="s">
        <v>1768</v>
      </c>
      <c r="I1640" s="3"/>
    </row>
    <row r="1641" customFormat="false" ht="12.75" hidden="false" customHeight="false" outlineLevel="0" collapsed="false">
      <c r="A1641" s="1" t="s">
        <v>1776</v>
      </c>
      <c r="C1641" s="19" t="s">
        <v>1779</v>
      </c>
      <c r="D1641" s="19" t="s">
        <v>24</v>
      </c>
      <c r="E1641" s="20" t="n">
        <v>2.2</v>
      </c>
      <c r="F1641" s="21" t="n">
        <v>1.09</v>
      </c>
      <c r="G1641" s="24" t="s">
        <v>1768</v>
      </c>
      <c r="I1641" s="3"/>
    </row>
    <row r="1642" customFormat="false" ht="12.75" hidden="false" customHeight="false" outlineLevel="0" collapsed="false">
      <c r="A1642" s="1" t="s">
        <v>1780</v>
      </c>
      <c r="C1642" s="27" t="s">
        <v>1781</v>
      </c>
      <c r="D1642" s="27" t="s">
        <v>16</v>
      </c>
      <c r="E1642" s="27"/>
      <c r="F1642" s="31"/>
      <c r="G1642" s="27"/>
      <c r="H1642" s="30" t="s">
        <v>61</v>
      </c>
      <c r="I1642" s="31" t="n">
        <v>1.79</v>
      </c>
      <c r="J1642" s="30" t="s">
        <v>1352</v>
      </c>
    </row>
    <row r="1643" customFormat="false" ht="12.75" hidden="false" customHeight="false" outlineLevel="0" collapsed="false">
      <c r="A1643" s="1" t="s">
        <v>1780</v>
      </c>
      <c r="C1643" s="27" t="s">
        <v>1782</v>
      </c>
      <c r="D1643" s="27" t="s">
        <v>79</v>
      </c>
      <c r="E1643" s="27"/>
      <c r="F1643" s="31"/>
      <c r="G1643" s="27"/>
      <c r="H1643" s="30" t="s">
        <v>61</v>
      </c>
      <c r="I1643" s="31" t="n">
        <v>1.29</v>
      </c>
      <c r="J1643" s="30" t="s">
        <v>1352</v>
      </c>
    </row>
    <row r="1644" customFormat="false" ht="12.75" hidden="false" customHeight="false" outlineLevel="0" collapsed="false">
      <c r="A1644" s="1" t="s">
        <v>1780</v>
      </c>
      <c r="C1644" s="27" t="s">
        <v>1783</v>
      </c>
      <c r="D1644" s="27" t="s">
        <v>13</v>
      </c>
      <c r="E1644" s="27"/>
      <c r="F1644" s="31"/>
      <c r="G1644" s="27"/>
      <c r="H1644" s="30" t="s">
        <v>61</v>
      </c>
      <c r="I1644" s="31" t="n">
        <v>4.18</v>
      </c>
      <c r="J1644" s="30" t="s">
        <v>1352</v>
      </c>
    </row>
    <row r="1645" customFormat="false" ht="12.75" hidden="false" customHeight="false" outlineLevel="0" collapsed="false">
      <c r="A1645" s="1" t="s">
        <v>1780</v>
      </c>
      <c r="C1645" s="27" t="s">
        <v>1784</v>
      </c>
      <c r="D1645" s="27" t="s">
        <v>13</v>
      </c>
      <c r="E1645" s="27"/>
      <c r="F1645" s="31"/>
      <c r="G1645" s="27"/>
      <c r="H1645" s="30" t="s">
        <v>61</v>
      </c>
      <c r="I1645" s="31" t="n">
        <v>2.99</v>
      </c>
      <c r="J1645" s="30" t="s">
        <v>1352</v>
      </c>
    </row>
    <row r="1646" customFormat="false" ht="12.75" hidden="false" customHeight="false" outlineLevel="0" collapsed="false">
      <c r="A1646" s="1" t="s">
        <v>1780</v>
      </c>
      <c r="C1646" s="27" t="s">
        <v>1785</v>
      </c>
      <c r="D1646" s="27" t="s">
        <v>13</v>
      </c>
      <c r="E1646" s="27"/>
      <c r="F1646" s="31"/>
      <c r="G1646" s="27"/>
      <c r="H1646" s="30" t="s">
        <v>61</v>
      </c>
      <c r="I1646" s="31" t="n">
        <v>5.24</v>
      </c>
      <c r="J1646" s="30" t="s">
        <v>1352</v>
      </c>
    </row>
    <row r="1647" customFormat="false" ht="12.75" hidden="false" customHeight="false" outlineLevel="0" collapsed="false">
      <c r="A1647" s="1" t="s">
        <v>1780</v>
      </c>
      <c r="C1647" s="27" t="s">
        <v>1786</v>
      </c>
      <c r="D1647" s="27" t="s">
        <v>51</v>
      </c>
      <c r="E1647" s="27"/>
      <c r="F1647" s="31"/>
      <c r="G1647" s="27"/>
      <c r="H1647" s="30" t="s">
        <v>61</v>
      </c>
      <c r="I1647" s="31" t="n">
        <v>1.29</v>
      </c>
      <c r="J1647" s="30" t="s">
        <v>1352</v>
      </c>
    </row>
    <row r="1648" customFormat="false" ht="12.75" hidden="false" customHeight="false" outlineLevel="0" collapsed="false">
      <c r="A1648" s="1" t="s">
        <v>1780</v>
      </c>
      <c r="C1648" s="27" t="s">
        <v>1787</v>
      </c>
      <c r="D1648" s="27" t="s">
        <v>24</v>
      </c>
      <c r="E1648" s="27"/>
      <c r="F1648" s="31"/>
      <c r="G1648" s="27"/>
      <c r="H1648" s="30" t="s">
        <v>61</v>
      </c>
      <c r="I1648" s="31" t="n">
        <v>1.49</v>
      </c>
      <c r="J1648" s="30" t="s">
        <v>1352</v>
      </c>
    </row>
    <row r="1649" customFormat="false" ht="12.75" hidden="false" customHeight="false" outlineLevel="0" collapsed="false">
      <c r="A1649" s="1" t="s">
        <v>1780</v>
      </c>
      <c r="C1649" s="27" t="s">
        <v>1788</v>
      </c>
      <c r="D1649" s="27" t="s">
        <v>13</v>
      </c>
      <c r="E1649" s="27"/>
      <c r="F1649" s="31"/>
      <c r="G1649" s="27"/>
      <c r="H1649" s="30" t="s">
        <v>61</v>
      </c>
      <c r="I1649" s="31" t="n">
        <v>2.79</v>
      </c>
      <c r="J1649" s="30" t="s">
        <v>1352</v>
      </c>
    </row>
    <row r="1651" customFormat="false" ht="17.35" hidden="false" customHeight="false" outlineLevel="0" collapsed="false">
      <c r="C1651" s="52" t="s">
        <v>1789</v>
      </c>
      <c r="D1651" s="11" t="s">
        <v>1</v>
      </c>
      <c r="I1651" s="3"/>
    </row>
    <row r="1652" customFormat="false" ht="12.75" hidden="false" customHeight="false" outlineLevel="0" collapsed="false">
      <c r="A1652" s="1" t="s">
        <v>1790</v>
      </c>
      <c r="C1652" s="70" t="s">
        <v>1791</v>
      </c>
      <c r="D1652" s="70" t="s">
        <v>647</v>
      </c>
      <c r="E1652" s="72" t="n">
        <v>1.7</v>
      </c>
      <c r="F1652" s="73" t="n">
        <v>1.43</v>
      </c>
      <c r="G1652" s="74" t="s">
        <v>1352</v>
      </c>
    </row>
    <row r="1653" customFormat="false" ht="12.75" hidden="false" customHeight="false" outlineLevel="0" collapsed="false">
      <c r="A1653" s="1" t="s">
        <v>1792</v>
      </c>
      <c r="C1653" s="70" t="s">
        <v>1793</v>
      </c>
      <c r="D1653" s="70" t="s">
        <v>13</v>
      </c>
      <c r="E1653" s="72" t="n">
        <v>1.9</v>
      </c>
      <c r="F1653" s="73" t="n">
        <v>2.78</v>
      </c>
      <c r="G1653" s="74" t="s">
        <v>1352</v>
      </c>
    </row>
    <row r="1654" customFormat="false" ht="12.75" hidden="false" customHeight="false" outlineLevel="0" collapsed="false">
      <c r="A1654" s="1" t="s">
        <v>1790</v>
      </c>
      <c r="C1654" s="70" t="s">
        <v>1794</v>
      </c>
      <c r="D1654" s="70" t="s">
        <v>16</v>
      </c>
      <c r="E1654" s="72" t="n">
        <v>2</v>
      </c>
      <c r="F1654" s="73" t="n">
        <v>0.5</v>
      </c>
      <c r="G1654" s="74" t="s">
        <v>1352</v>
      </c>
    </row>
    <row r="1655" customFormat="false" ht="12.75" hidden="false" customHeight="false" outlineLevel="0" collapsed="false">
      <c r="A1655" s="1" t="s">
        <v>1790</v>
      </c>
      <c r="C1655" s="70" t="s">
        <v>1795</v>
      </c>
      <c r="D1655" s="70" t="s">
        <v>20</v>
      </c>
      <c r="E1655" s="72" t="n">
        <v>2.1</v>
      </c>
      <c r="F1655" s="73" t="n">
        <v>0.54</v>
      </c>
      <c r="G1655" s="74" t="s">
        <v>1352</v>
      </c>
    </row>
    <row r="1656" customFormat="false" ht="12.75" hidden="false" customHeight="false" outlineLevel="0" collapsed="false">
      <c r="A1656" s="1" t="s">
        <v>1790</v>
      </c>
      <c r="C1656" s="70" t="s">
        <v>1796</v>
      </c>
      <c r="D1656" s="70" t="s">
        <v>22</v>
      </c>
      <c r="E1656" s="72" t="n">
        <v>2.2</v>
      </c>
      <c r="F1656" s="73" t="n">
        <v>0.8</v>
      </c>
      <c r="G1656" s="74" t="s">
        <v>1352</v>
      </c>
    </row>
    <row r="1657" customFormat="false" ht="12.75" hidden="false" customHeight="false" outlineLevel="0" collapsed="false">
      <c r="A1657" s="1" t="s">
        <v>1790</v>
      </c>
      <c r="C1657" s="70" t="s">
        <v>1797</v>
      </c>
      <c r="D1657" s="70" t="s">
        <v>24</v>
      </c>
      <c r="E1657" s="72" t="n">
        <v>2.2</v>
      </c>
      <c r="F1657" s="73" t="n">
        <v>0.54</v>
      </c>
      <c r="G1657" s="74" t="s">
        <v>1352</v>
      </c>
    </row>
    <row r="1658" customFormat="false" ht="12.75" hidden="false" customHeight="false" outlineLevel="0" collapsed="false">
      <c r="A1658" s="1" t="s">
        <v>1790</v>
      </c>
      <c r="C1658" s="70" t="s">
        <v>1798</v>
      </c>
      <c r="D1658" s="70" t="s">
        <v>13</v>
      </c>
      <c r="E1658" s="72" t="n">
        <v>2.4</v>
      </c>
      <c r="F1658" s="73" t="n">
        <v>0.55</v>
      </c>
      <c r="G1658" s="74" t="s">
        <v>1352</v>
      </c>
    </row>
    <row r="1659" customFormat="false" ht="12.75" hidden="false" customHeight="false" outlineLevel="0" collapsed="false">
      <c r="A1659" s="1" t="s">
        <v>1790</v>
      </c>
      <c r="C1659" s="70" t="s">
        <v>1799</v>
      </c>
      <c r="D1659" s="70" t="s">
        <v>1642</v>
      </c>
      <c r="E1659" s="72" t="n">
        <v>2.5</v>
      </c>
      <c r="F1659" s="73" t="n">
        <v>1.4</v>
      </c>
      <c r="G1659" s="74" t="s">
        <v>1352</v>
      </c>
    </row>
    <row r="1660" customFormat="false" ht="12.75" hidden="false" customHeight="false" outlineLevel="0" collapsed="false">
      <c r="A1660" s="1" t="s">
        <v>1790</v>
      </c>
      <c r="C1660" s="70" t="s">
        <v>1800</v>
      </c>
      <c r="D1660" s="70" t="s">
        <v>13</v>
      </c>
      <c r="E1660" s="72" t="n">
        <v>1.8</v>
      </c>
      <c r="F1660" s="73" t="n">
        <v>1.55</v>
      </c>
      <c r="G1660" s="74" t="s">
        <v>1352</v>
      </c>
    </row>
    <row r="1661" customFormat="false" ht="12.75" hidden="false" customHeight="false" outlineLevel="0" collapsed="false">
      <c r="A1661" s="1" t="s">
        <v>1790</v>
      </c>
      <c r="C1661" s="70" t="s">
        <v>1801</v>
      </c>
      <c r="D1661" s="70" t="s">
        <v>49</v>
      </c>
      <c r="E1661" s="72" t="n">
        <v>2.2</v>
      </c>
      <c r="F1661" s="73" t="n">
        <v>1</v>
      </c>
      <c r="G1661" s="74" t="s">
        <v>1352</v>
      </c>
    </row>
    <row r="1663" customFormat="false" ht="17.35" hidden="false" customHeight="false" outlineLevel="0" collapsed="false">
      <c r="C1663" s="52" t="s">
        <v>1802</v>
      </c>
      <c r="D1663" s="11" t="s">
        <v>1</v>
      </c>
      <c r="I1663" s="3"/>
    </row>
    <row r="1664" customFormat="false" ht="12.75" hidden="false" customHeight="false" outlineLevel="0" collapsed="false">
      <c r="A1664" s="1" t="s">
        <v>1803</v>
      </c>
      <c r="C1664" s="27" t="s">
        <v>1804</v>
      </c>
      <c r="D1664" s="27" t="s">
        <v>13</v>
      </c>
      <c r="E1664" s="27"/>
      <c r="F1664" s="31"/>
      <c r="G1664" s="27"/>
      <c r="H1664" s="30" t="s">
        <v>61</v>
      </c>
      <c r="I1664" s="31" t="n">
        <v>0.74</v>
      </c>
      <c r="J1664" s="30" t="s">
        <v>1352</v>
      </c>
    </row>
    <row r="1665" customFormat="false" ht="12.75" hidden="false" customHeight="false" outlineLevel="0" collapsed="false">
      <c r="A1665" s="1" t="s">
        <v>1803</v>
      </c>
      <c r="C1665" s="27" t="s">
        <v>1805</v>
      </c>
      <c r="D1665" s="27" t="s">
        <v>13</v>
      </c>
      <c r="E1665" s="27"/>
      <c r="F1665" s="31"/>
      <c r="G1665" s="27"/>
      <c r="H1665" s="30" t="s">
        <v>61</v>
      </c>
      <c r="I1665" s="31" t="n">
        <v>1.12</v>
      </c>
      <c r="J1665" s="30" t="s">
        <v>1352</v>
      </c>
    </row>
    <row r="1666" customFormat="false" ht="12.75" hidden="false" customHeight="false" outlineLevel="0" collapsed="false">
      <c r="A1666" s="1" t="s">
        <v>1803</v>
      </c>
      <c r="C1666" s="27" t="s">
        <v>1806</v>
      </c>
      <c r="D1666" s="27" t="s">
        <v>20</v>
      </c>
      <c r="E1666" s="27"/>
      <c r="F1666" s="31"/>
      <c r="G1666" s="27"/>
      <c r="H1666" s="30" t="s">
        <v>61</v>
      </c>
      <c r="I1666" s="31" t="n">
        <v>0.74</v>
      </c>
      <c r="J1666" s="30" t="s">
        <v>1352</v>
      </c>
    </row>
    <row r="1667" customFormat="false" ht="12.75" hidden="false" customHeight="false" outlineLevel="0" collapsed="false">
      <c r="A1667" s="1" t="s">
        <v>1780</v>
      </c>
      <c r="C1667" s="27" t="s">
        <v>1807</v>
      </c>
      <c r="D1667" s="27" t="s">
        <v>77</v>
      </c>
      <c r="E1667" s="27"/>
      <c r="F1667" s="31"/>
      <c r="G1667" s="27"/>
      <c r="H1667" s="30" t="s">
        <v>61</v>
      </c>
      <c r="I1667" s="31" t="n">
        <v>2.24</v>
      </c>
      <c r="J1667" s="30" t="s">
        <v>1352</v>
      </c>
    </row>
    <row r="1668" customFormat="false" ht="12.75" hidden="false" customHeight="false" outlineLevel="0" collapsed="false">
      <c r="A1668" s="1" t="s">
        <v>1780</v>
      </c>
      <c r="C1668" s="27" t="s">
        <v>1808</v>
      </c>
      <c r="D1668" s="27" t="s">
        <v>13</v>
      </c>
      <c r="E1668" s="27"/>
      <c r="F1668" s="31"/>
      <c r="G1668" s="27"/>
      <c r="H1668" s="30" t="s">
        <v>61</v>
      </c>
      <c r="I1668" s="31" t="n">
        <v>2.79</v>
      </c>
      <c r="J1668" s="30" t="s">
        <v>1352</v>
      </c>
    </row>
    <row r="1669" customFormat="false" ht="12.75" hidden="false" customHeight="false" outlineLevel="0" collapsed="false">
      <c r="A1669" s="1" t="s">
        <v>1780</v>
      </c>
      <c r="C1669" s="27" t="s">
        <v>1809</v>
      </c>
      <c r="D1669" s="27" t="s">
        <v>26</v>
      </c>
      <c r="E1669" s="27"/>
      <c r="F1669" s="31"/>
      <c r="G1669" s="27"/>
      <c r="H1669" s="30" t="s">
        <v>61</v>
      </c>
      <c r="I1669" s="31" t="n">
        <v>1.25</v>
      </c>
      <c r="J1669" s="30" t="s">
        <v>1352</v>
      </c>
    </row>
    <row r="1670" customFormat="false" ht="12.75" hidden="false" customHeight="false" outlineLevel="0" collapsed="false">
      <c r="A1670" s="1" t="s">
        <v>1780</v>
      </c>
      <c r="C1670" s="27" t="s">
        <v>1810</v>
      </c>
      <c r="D1670" s="27" t="s">
        <v>193</v>
      </c>
      <c r="E1670" s="27"/>
      <c r="F1670" s="31"/>
      <c r="G1670" s="27"/>
      <c r="H1670" s="30" t="s">
        <v>61</v>
      </c>
      <c r="I1670" s="31" t="n">
        <v>1.25</v>
      </c>
      <c r="J1670" s="30" t="s">
        <v>1352</v>
      </c>
    </row>
    <row r="1671" customFormat="false" ht="12.75" hidden="false" customHeight="false" outlineLevel="0" collapsed="false">
      <c r="A1671" s="1" t="s">
        <v>1780</v>
      </c>
      <c r="C1671" s="27" t="s">
        <v>1811</v>
      </c>
      <c r="D1671" s="27" t="s">
        <v>390</v>
      </c>
      <c r="E1671" s="27"/>
      <c r="F1671" s="31"/>
      <c r="G1671" s="27"/>
      <c r="H1671" s="30" t="s">
        <v>61</v>
      </c>
      <c r="I1671" s="31" t="n">
        <v>1.25</v>
      </c>
      <c r="J1671" s="30" t="s">
        <v>1352</v>
      </c>
    </row>
    <row r="1672" customFormat="false" ht="12.75" hidden="false" customHeight="false" outlineLevel="0" collapsed="false">
      <c r="A1672" s="1" t="s">
        <v>1780</v>
      </c>
      <c r="C1672" s="27" t="s">
        <v>1812</v>
      </c>
      <c r="D1672" s="27" t="s">
        <v>13</v>
      </c>
      <c r="E1672" s="27"/>
      <c r="F1672" s="31"/>
      <c r="G1672" s="27"/>
      <c r="H1672" s="30" t="s">
        <v>61</v>
      </c>
      <c r="I1672" s="31" t="n">
        <v>2.29</v>
      </c>
      <c r="J1672" s="30" t="s">
        <v>1352</v>
      </c>
    </row>
    <row r="1673" customFormat="false" ht="12.75" hidden="false" customHeight="false" outlineLevel="0" collapsed="false">
      <c r="A1673" s="1" t="s">
        <v>1780</v>
      </c>
      <c r="C1673" s="27" t="s">
        <v>1813</v>
      </c>
      <c r="D1673" s="27" t="s">
        <v>13</v>
      </c>
      <c r="E1673" s="27"/>
      <c r="F1673" s="31"/>
      <c r="G1673" s="27"/>
      <c r="H1673" s="30" t="s">
        <v>61</v>
      </c>
      <c r="I1673" s="31" t="n">
        <v>5.24</v>
      </c>
      <c r="J1673" s="30" t="s">
        <v>1352</v>
      </c>
    </row>
    <row r="1674" customFormat="false" ht="12.75" hidden="false" customHeight="false" outlineLevel="0" collapsed="false">
      <c r="A1674" s="1" t="s">
        <v>1780</v>
      </c>
      <c r="C1674" s="27" t="s">
        <v>1814</v>
      </c>
      <c r="D1674" s="27" t="s">
        <v>507</v>
      </c>
      <c r="E1674" s="27"/>
      <c r="F1674" s="31"/>
      <c r="G1674" s="27"/>
      <c r="H1674" s="30" t="s">
        <v>61</v>
      </c>
      <c r="I1674" s="31" t="n">
        <v>1.68</v>
      </c>
      <c r="J1674" s="30" t="s">
        <v>1352</v>
      </c>
    </row>
    <row r="1675" customFormat="false" ht="12.75" hidden="false" customHeight="false" outlineLevel="0" collapsed="false">
      <c r="A1675" s="1" t="s">
        <v>1780</v>
      </c>
      <c r="C1675" s="27" t="s">
        <v>1815</v>
      </c>
      <c r="D1675" s="27" t="s">
        <v>88</v>
      </c>
      <c r="E1675" s="27"/>
      <c r="F1675" s="31"/>
      <c r="G1675" s="27"/>
      <c r="H1675" s="30" t="s">
        <v>61</v>
      </c>
      <c r="I1675" s="31" t="n">
        <v>1.25</v>
      </c>
      <c r="J1675" s="30" t="s">
        <v>1352</v>
      </c>
    </row>
    <row r="1676" customFormat="false" ht="12.75" hidden="false" customHeight="false" outlineLevel="0" collapsed="false">
      <c r="A1676" s="1" t="s">
        <v>1780</v>
      </c>
      <c r="C1676" s="27" t="s">
        <v>1781</v>
      </c>
      <c r="D1676" s="27" t="s">
        <v>16</v>
      </c>
      <c r="E1676" s="27"/>
      <c r="F1676" s="31"/>
      <c r="G1676" s="27"/>
      <c r="H1676" s="30" t="s">
        <v>61</v>
      </c>
      <c r="I1676" s="31" t="n">
        <v>1.79</v>
      </c>
      <c r="J1676" s="30" t="s">
        <v>1352</v>
      </c>
    </row>
    <row r="1677" customFormat="false" ht="12.75" hidden="false" customHeight="false" outlineLevel="0" collapsed="false">
      <c r="A1677" s="1" t="s">
        <v>1780</v>
      </c>
      <c r="C1677" s="27" t="s">
        <v>1782</v>
      </c>
      <c r="D1677" s="27" t="s">
        <v>79</v>
      </c>
      <c r="E1677" s="27"/>
      <c r="F1677" s="31"/>
      <c r="G1677" s="27"/>
      <c r="H1677" s="30" t="s">
        <v>61</v>
      </c>
      <c r="I1677" s="31" t="n">
        <v>1.29</v>
      </c>
      <c r="J1677" s="30" t="s">
        <v>1352</v>
      </c>
    </row>
    <row r="1678" customFormat="false" ht="12.75" hidden="false" customHeight="false" outlineLevel="0" collapsed="false">
      <c r="A1678" s="1" t="s">
        <v>1780</v>
      </c>
      <c r="C1678" s="27" t="s">
        <v>1783</v>
      </c>
      <c r="D1678" s="27" t="s">
        <v>13</v>
      </c>
      <c r="E1678" s="27"/>
      <c r="F1678" s="31"/>
      <c r="G1678" s="27"/>
      <c r="H1678" s="30" t="s">
        <v>61</v>
      </c>
      <c r="I1678" s="31" t="n">
        <v>4.18</v>
      </c>
      <c r="J1678" s="30" t="s">
        <v>1352</v>
      </c>
    </row>
    <row r="1679" customFormat="false" ht="12.75" hidden="false" customHeight="false" outlineLevel="0" collapsed="false">
      <c r="A1679" s="1" t="s">
        <v>1780</v>
      </c>
      <c r="C1679" s="27" t="s">
        <v>1784</v>
      </c>
      <c r="D1679" s="27" t="s">
        <v>13</v>
      </c>
      <c r="E1679" s="27"/>
      <c r="F1679" s="31"/>
      <c r="G1679" s="27"/>
      <c r="H1679" s="30" t="s">
        <v>61</v>
      </c>
      <c r="I1679" s="31" t="n">
        <v>2.99</v>
      </c>
      <c r="J1679" s="30" t="s">
        <v>1352</v>
      </c>
    </row>
    <row r="1680" customFormat="false" ht="12.75" hidden="false" customHeight="false" outlineLevel="0" collapsed="false">
      <c r="A1680" s="1" t="s">
        <v>1780</v>
      </c>
      <c r="C1680" s="27" t="s">
        <v>1785</v>
      </c>
      <c r="D1680" s="27" t="s">
        <v>13</v>
      </c>
      <c r="E1680" s="27"/>
      <c r="F1680" s="31"/>
      <c r="G1680" s="27"/>
      <c r="H1680" s="30" t="s">
        <v>61</v>
      </c>
      <c r="I1680" s="31" t="n">
        <v>5.24</v>
      </c>
      <c r="J1680" s="30" t="s">
        <v>1352</v>
      </c>
    </row>
    <row r="1681" customFormat="false" ht="12.75" hidden="false" customHeight="false" outlineLevel="0" collapsed="false">
      <c r="A1681" s="1" t="s">
        <v>1780</v>
      </c>
      <c r="C1681" s="27" t="s">
        <v>1786</v>
      </c>
      <c r="D1681" s="27" t="s">
        <v>51</v>
      </c>
      <c r="E1681" s="27"/>
      <c r="F1681" s="31"/>
      <c r="G1681" s="27"/>
      <c r="H1681" s="30" t="s">
        <v>61</v>
      </c>
      <c r="I1681" s="31" t="n">
        <v>1.29</v>
      </c>
      <c r="J1681" s="30" t="s">
        <v>1352</v>
      </c>
    </row>
    <row r="1682" customFormat="false" ht="12.75" hidden="false" customHeight="false" outlineLevel="0" collapsed="false">
      <c r="A1682" s="1" t="s">
        <v>1780</v>
      </c>
      <c r="C1682" s="27" t="s">
        <v>1787</v>
      </c>
      <c r="D1682" s="27" t="s">
        <v>24</v>
      </c>
      <c r="E1682" s="27"/>
      <c r="F1682" s="31"/>
      <c r="G1682" s="27"/>
      <c r="H1682" s="30" t="s">
        <v>61</v>
      </c>
      <c r="I1682" s="31" t="n">
        <v>1.49</v>
      </c>
      <c r="J1682" s="30" t="s">
        <v>1352</v>
      </c>
    </row>
    <row r="1683" customFormat="false" ht="12.75" hidden="false" customHeight="false" outlineLevel="0" collapsed="false">
      <c r="A1683" s="1" t="s">
        <v>1780</v>
      </c>
      <c r="C1683" s="27" t="s">
        <v>1788</v>
      </c>
      <c r="D1683" s="27" t="s">
        <v>13</v>
      </c>
      <c r="E1683" s="27"/>
      <c r="F1683" s="31"/>
      <c r="G1683" s="27"/>
      <c r="H1683" s="30" t="s">
        <v>61</v>
      </c>
      <c r="I1683" s="31" t="n">
        <v>2.79</v>
      </c>
      <c r="J1683" s="30" t="s">
        <v>1352</v>
      </c>
    </row>
    <row r="1684" customFormat="false" ht="12.75" hidden="false" customHeight="false" outlineLevel="0" collapsed="false">
      <c r="I1684" s="3"/>
    </row>
    <row r="1685" customFormat="false" ht="17.35" hidden="false" customHeight="false" outlineLevel="0" collapsed="false">
      <c r="C1685" s="52" t="s">
        <v>1816</v>
      </c>
      <c r="D1685" s="11" t="s">
        <v>1</v>
      </c>
      <c r="I1685" s="3"/>
    </row>
    <row r="1686" customFormat="false" ht="12.75" hidden="false" customHeight="false" outlineLevel="0" collapsed="false">
      <c r="A1686" s="1" t="s">
        <v>1817</v>
      </c>
      <c r="C1686" s="27" t="s">
        <v>1818</v>
      </c>
      <c r="D1686" s="27" t="s">
        <v>13</v>
      </c>
      <c r="E1686" s="27"/>
      <c r="F1686" s="31"/>
      <c r="G1686" s="27"/>
      <c r="H1686" s="30" t="s">
        <v>168</v>
      </c>
      <c r="I1686" s="31" t="n">
        <v>0.79</v>
      </c>
      <c r="J1686" s="30" t="s">
        <v>1352</v>
      </c>
    </row>
    <row r="1687" customFormat="false" ht="12.75" hidden="false" customHeight="false" outlineLevel="0" collapsed="false">
      <c r="A1687" s="1" t="s">
        <v>1819</v>
      </c>
      <c r="C1687" s="27" t="s">
        <v>1820</v>
      </c>
      <c r="D1687" s="27" t="s">
        <v>507</v>
      </c>
      <c r="E1687" s="27"/>
      <c r="F1687" s="31"/>
      <c r="G1687" s="27"/>
      <c r="H1687" s="30" t="s">
        <v>61</v>
      </c>
      <c r="I1687" s="31" t="n">
        <v>0.99</v>
      </c>
      <c r="J1687" s="30" t="s">
        <v>1352</v>
      </c>
    </row>
    <row r="1688" customFormat="false" ht="12.75" hidden="false" customHeight="false" outlineLevel="0" collapsed="false">
      <c r="A1688" s="1" t="s">
        <v>1819</v>
      </c>
      <c r="C1688" s="27" t="s">
        <v>1821</v>
      </c>
      <c r="D1688" s="27" t="s">
        <v>77</v>
      </c>
      <c r="E1688" s="27"/>
      <c r="F1688" s="31"/>
      <c r="G1688" s="27"/>
      <c r="H1688" s="30" t="s">
        <v>168</v>
      </c>
      <c r="I1688" s="31" t="n">
        <v>0.99</v>
      </c>
      <c r="J1688" s="30" t="s">
        <v>1352</v>
      </c>
    </row>
    <row r="1689" customFormat="false" ht="12.75" hidden="false" customHeight="false" outlineLevel="0" collapsed="false">
      <c r="A1689" s="1" t="s">
        <v>1819</v>
      </c>
      <c r="C1689" s="27" t="s">
        <v>1822</v>
      </c>
      <c r="D1689" s="27" t="s">
        <v>13</v>
      </c>
      <c r="E1689" s="27"/>
      <c r="F1689" s="31"/>
      <c r="G1689" s="27"/>
      <c r="H1689" s="30" t="s">
        <v>168</v>
      </c>
      <c r="I1689" s="31" t="n">
        <v>1.49</v>
      </c>
      <c r="J1689" s="30" t="s">
        <v>1352</v>
      </c>
    </row>
    <row r="1690" customFormat="false" ht="12.75" hidden="false" customHeight="false" outlineLevel="0" collapsed="false">
      <c r="A1690" s="1" t="s">
        <v>1819</v>
      </c>
      <c r="C1690" s="27" t="s">
        <v>1823</v>
      </c>
      <c r="D1690" s="27" t="s">
        <v>13</v>
      </c>
      <c r="E1690" s="27"/>
      <c r="F1690" s="31"/>
      <c r="G1690" s="27"/>
      <c r="H1690" s="30" t="s">
        <v>168</v>
      </c>
      <c r="I1690" s="31" t="n">
        <v>3.99</v>
      </c>
      <c r="J1690" s="30" t="s">
        <v>1352</v>
      </c>
    </row>
    <row r="1691" customFormat="false" ht="12.75" hidden="false" customHeight="false" outlineLevel="0" collapsed="false">
      <c r="A1691" s="1" t="s">
        <v>1819</v>
      </c>
      <c r="C1691" s="27" t="s">
        <v>1824</v>
      </c>
      <c r="D1691" s="27" t="s">
        <v>13</v>
      </c>
      <c r="E1691" s="27"/>
      <c r="F1691" s="31"/>
      <c r="G1691" s="27"/>
      <c r="H1691" s="30" t="s">
        <v>168</v>
      </c>
      <c r="I1691" s="31" t="n">
        <v>1.35</v>
      </c>
      <c r="J1691" s="30" t="s">
        <v>1352</v>
      </c>
    </row>
    <row r="1692" customFormat="false" ht="12.75" hidden="false" customHeight="false" outlineLevel="0" collapsed="false">
      <c r="A1692" s="1" t="s">
        <v>1819</v>
      </c>
      <c r="C1692" s="27" t="s">
        <v>1825</v>
      </c>
      <c r="D1692" s="27" t="s">
        <v>20</v>
      </c>
      <c r="E1692" s="27"/>
      <c r="F1692" s="31"/>
      <c r="G1692" s="27"/>
      <c r="H1692" s="30" t="s">
        <v>168</v>
      </c>
      <c r="I1692" s="31" t="n">
        <v>0.78</v>
      </c>
      <c r="J1692" s="30" t="s">
        <v>1352</v>
      </c>
    </row>
    <row r="1693" customFormat="false" ht="12.75" hidden="false" customHeight="false" outlineLevel="0" collapsed="false">
      <c r="A1693" s="1" t="s">
        <v>1819</v>
      </c>
      <c r="C1693" s="27" t="s">
        <v>1826</v>
      </c>
      <c r="D1693" s="27" t="s">
        <v>24</v>
      </c>
      <c r="E1693" s="27"/>
      <c r="F1693" s="31"/>
      <c r="G1693" s="27"/>
      <c r="H1693" s="30" t="s">
        <v>168</v>
      </c>
      <c r="I1693" s="31" t="n">
        <v>0.85</v>
      </c>
      <c r="J1693" s="30" t="s">
        <v>1352</v>
      </c>
    </row>
    <row r="1695" customFormat="false" ht="17.35" hidden="false" customHeight="false" outlineLevel="0" collapsed="false">
      <c r="C1695" s="52" t="s">
        <v>1827</v>
      </c>
      <c r="D1695" s="11" t="s">
        <v>1</v>
      </c>
      <c r="I1695" s="3"/>
    </row>
    <row r="1696" customFormat="false" ht="12.75" hidden="false" customHeight="false" outlineLevel="0" collapsed="false">
      <c r="A1696" s="1" t="s">
        <v>1828</v>
      </c>
      <c r="C1696" s="27" t="s">
        <v>1829</v>
      </c>
      <c r="D1696" s="27" t="s">
        <v>13</v>
      </c>
      <c r="E1696" s="27"/>
      <c r="F1696" s="31"/>
      <c r="G1696" s="27"/>
      <c r="H1696" s="30" t="s">
        <v>61</v>
      </c>
      <c r="I1696" s="31" t="n">
        <f aca="false">1.29/15*10</f>
        <v>0.86</v>
      </c>
      <c r="J1696" s="30" t="s">
        <v>1830</v>
      </c>
    </row>
    <row r="1697" customFormat="false" ht="12.75" hidden="false" customHeight="false" outlineLevel="0" collapsed="false">
      <c r="A1697" s="1" t="s">
        <v>1828</v>
      </c>
      <c r="C1697" s="27" t="s">
        <v>1831</v>
      </c>
      <c r="D1697" s="27" t="s">
        <v>13</v>
      </c>
      <c r="E1697" s="27"/>
      <c r="F1697" s="31"/>
      <c r="G1697" s="27"/>
      <c r="H1697" s="30" t="s">
        <v>61</v>
      </c>
      <c r="I1697" s="31" t="n">
        <v>1.96</v>
      </c>
      <c r="J1697" s="30" t="s">
        <v>1830</v>
      </c>
    </row>
    <row r="1698" customFormat="false" ht="12.75" hidden="false" customHeight="false" outlineLevel="0" collapsed="false">
      <c r="A1698" s="1" t="s">
        <v>1828</v>
      </c>
      <c r="C1698" s="27" t="s">
        <v>1832</v>
      </c>
      <c r="D1698" s="27" t="s">
        <v>859</v>
      </c>
      <c r="E1698" s="27"/>
      <c r="F1698" s="31"/>
      <c r="G1698" s="27"/>
      <c r="H1698" s="30" t="s">
        <v>61</v>
      </c>
      <c r="I1698" s="31" t="n">
        <f aca="false">0.99/16*10</f>
        <v>0.61875</v>
      </c>
      <c r="J1698" s="30" t="s">
        <v>1830</v>
      </c>
    </row>
    <row r="1699" customFormat="false" ht="12.75" hidden="false" customHeight="false" outlineLevel="0" collapsed="false">
      <c r="A1699" s="1" t="s">
        <v>1828</v>
      </c>
      <c r="C1699" s="27" t="s">
        <v>1833</v>
      </c>
      <c r="D1699" s="27" t="s">
        <v>13</v>
      </c>
      <c r="E1699" s="27"/>
      <c r="F1699" s="31"/>
      <c r="G1699" s="27"/>
      <c r="H1699" s="30" t="s">
        <v>61</v>
      </c>
      <c r="I1699" s="31" t="n">
        <f aca="false">34/30*10</f>
        <v>11.3333333333333</v>
      </c>
      <c r="J1699" s="30" t="s">
        <v>1830</v>
      </c>
    </row>
    <row r="1700" customFormat="false" ht="12.75" hidden="false" customHeight="false" outlineLevel="0" collapsed="false">
      <c r="A1700" s="1" t="s">
        <v>1828</v>
      </c>
      <c r="C1700" s="27" t="s">
        <v>1834</v>
      </c>
      <c r="D1700" s="27" t="s">
        <v>13</v>
      </c>
      <c r="E1700" s="27"/>
      <c r="F1700" s="31"/>
      <c r="G1700" s="27"/>
      <c r="H1700" s="30" t="s">
        <v>61</v>
      </c>
      <c r="I1700" s="31" t="n">
        <f aca="false">1.99/0.8*10</f>
        <v>24.875</v>
      </c>
      <c r="J1700" s="30" t="s">
        <v>1830</v>
      </c>
    </row>
    <row r="1701" customFormat="false" ht="12.75" hidden="false" customHeight="false" outlineLevel="0" collapsed="false">
      <c r="A1701" s="1" t="s">
        <v>1835</v>
      </c>
      <c r="C1701" s="27" t="s">
        <v>1836</v>
      </c>
      <c r="D1701" s="27" t="s">
        <v>193</v>
      </c>
      <c r="E1701" s="27"/>
      <c r="F1701" s="31"/>
      <c r="G1701" s="27"/>
      <c r="H1701" s="30" t="s">
        <v>61</v>
      </c>
      <c r="I1701" s="31" t="n">
        <f aca="false">0.4*10/15</f>
        <v>0.266666666666667</v>
      </c>
      <c r="J1701" s="30" t="s">
        <v>1830</v>
      </c>
    </row>
    <row r="1702" customFormat="false" ht="12.75" hidden="false" customHeight="false" outlineLevel="0" collapsed="false">
      <c r="A1702" s="1" t="s">
        <v>1835</v>
      </c>
      <c r="C1702" s="27" t="s">
        <v>1837</v>
      </c>
      <c r="D1702" s="27" t="s">
        <v>13</v>
      </c>
      <c r="E1702" s="27"/>
      <c r="F1702" s="31"/>
      <c r="G1702" s="27"/>
      <c r="H1702" s="30" t="s">
        <v>61</v>
      </c>
      <c r="I1702" s="31" t="n">
        <f aca="false">2*10/14</f>
        <v>1.42857142857143</v>
      </c>
      <c r="J1702" s="30" t="s">
        <v>1830</v>
      </c>
    </row>
    <row r="1703" customFormat="false" ht="12.75" hidden="false" customHeight="false" outlineLevel="0" collapsed="false">
      <c r="A1703" s="1" t="s">
        <v>1835</v>
      </c>
      <c r="C1703" s="27" t="s">
        <v>1838</v>
      </c>
      <c r="D1703" s="27" t="s">
        <v>79</v>
      </c>
      <c r="E1703" s="27"/>
      <c r="F1703" s="31"/>
      <c r="G1703" s="27"/>
      <c r="H1703" s="30" t="s">
        <v>61</v>
      </c>
      <c r="I1703" s="31" t="n">
        <f aca="false">0.4/16*10</f>
        <v>0.25</v>
      </c>
      <c r="J1703" s="30" t="s">
        <v>1830</v>
      </c>
    </row>
    <row r="1704" customFormat="false" ht="12.75" hidden="false" customHeight="false" outlineLevel="0" collapsed="false">
      <c r="A1704" s="1" t="s">
        <v>1835</v>
      </c>
      <c r="C1704" s="27" t="s">
        <v>1839</v>
      </c>
      <c r="D1704" s="27" t="s">
        <v>13</v>
      </c>
      <c r="E1704" s="27"/>
      <c r="F1704" s="31"/>
      <c r="G1704" s="27"/>
      <c r="H1704" s="30" t="s">
        <v>61</v>
      </c>
      <c r="I1704" s="31" t="n">
        <v>1.49</v>
      </c>
      <c r="J1704" s="30" t="s">
        <v>1830</v>
      </c>
    </row>
    <row r="1705" customFormat="false" ht="12.75" hidden="false" customHeight="false" outlineLevel="0" collapsed="false">
      <c r="A1705" s="1" t="s">
        <v>1835</v>
      </c>
      <c r="C1705" s="27" t="s">
        <v>1840</v>
      </c>
      <c r="D1705" s="27" t="s">
        <v>334</v>
      </c>
      <c r="E1705" s="27"/>
      <c r="F1705" s="31"/>
      <c r="G1705" s="27"/>
      <c r="H1705" s="30" t="s">
        <v>61</v>
      </c>
      <c r="I1705" s="31" t="n">
        <v>0.25</v>
      </c>
      <c r="J1705" s="30" t="s">
        <v>1830</v>
      </c>
    </row>
    <row r="1706" customFormat="false" ht="12.75" hidden="false" customHeight="false" outlineLevel="0" collapsed="false">
      <c r="A1706" s="1" t="s">
        <v>1835</v>
      </c>
      <c r="C1706" s="27" t="s">
        <v>1841</v>
      </c>
      <c r="D1706" s="27" t="s">
        <v>13</v>
      </c>
      <c r="E1706" s="27"/>
      <c r="F1706" s="31"/>
      <c r="G1706" s="27"/>
      <c r="H1706" s="30" t="s">
        <v>61</v>
      </c>
      <c r="I1706" s="31" t="n">
        <v>0.6</v>
      </c>
      <c r="J1706" s="30" t="s">
        <v>1830</v>
      </c>
    </row>
    <row r="1707" customFormat="false" ht="12.75" hidden="false" customHeight="false" outlineLevel="0" collapsed="false">
      <c r="A1707" s="1" t="s">
        <v>1835</v>
      </c>
      <c r="C1707" s="27" t="s">
        <v>1842</v>
      </c>
      <c r="D1707" s="27" t="s">
        <v>13</v>
      </c>
      <c r="E1707" s="27"/>
      <c r="F1707" s="31"/>
      <c r="G1707" s="27"/>
      <c r="H1707" s="30" t="s">
        <v>61</v>
      </c>
      <c r="I1707" s="31" t="n">
        <v>0.8</v>
      </c>
      <c r="J1707" s="30" t="s">
        <v>1830</v>
      </c>
    </row>
    <row r="1708" customFormat="false" ht="12.75" hidden="false" customHeight="false" outlineLevel="0" collapsed="false">
      <c r="A1708" s="1" t="s">
        <v>1835</v>
      </c>
      <c r="C1708" s="27" t="s">
        <v>1843</v>
      </c>
      <c r="D1708" s="27" t="s">
        <v>26</v>
      </c>
      <c r="E1708" s="27"/>
      <c r="F1708" s="31"/>
      <c r="G1708" s="27"/>
      <c r="H1708" s="30" t="s">
        <v>61</v>
      </c>
      <c r="I1708" s="31" t="n">
        <v>0.25</v>
      </c>
      <c r="J1708" s="30" t="s">
        <v>1830</v>
      </c>
    </row>
    <row r="1709" customFormat="false" ht="12.75" hidden="false" customHeight="false" outlineLevel="0" collapsed="false">
      <c r="A1709" s="1" t="s">
        <v>1835</v>
      </c>
      <c r="C1709" s="27" t="s">
        <v>1844</v>
      </c>
      <c r="D1709" s="27" t="s">
        <v>13</v>
      </c>
      <c r="E1709" s="27"/>
      <c r="F1709" s="31"/>
      <c r="G1709" s="27"/>
      <c r="H1709" s="30" t="s">
        <v>61</v>
      </c>
      <c r="I1709" s="31" t="n">
        <f aca="false">14.9/75*10</f>
        <v>1.98666666666667</v>
      </c>
      <c r="J1709" s="30" t="s">
        <v>1830</v>
      </c>
    </row>
    <row r="1710" customFormat="false" ht="12.75" hidden="false" customHeight="false" outlineLevel="0" collapsed="false">
      <c r="A1710" s="1" t="s">
        <v>1835</v>
      </c>
      <c r="C1710" s="27" t="s">
        <v>1845</v>
      </c>
      <c r="D1710" s="27" t="s">
        <v>13</v>
      </c>
      <c r="E1710" s="27"/>
      <c r="F1710" s="31"/>
      <c r="G1710" s="27"/>
      <c r="H1710" s="30" t="s">
        <v>168</v>
      </c>
      <c r="I1710" s="31" t="n">
        <f aca="false">29.95/75*10</f>
        <v>3.99333333333333</v>
      </c>
      <c r="J1710" s="30" t="s">
        <v>1830</v>
      </c>
    </row>
    <row r="1711" customFormat="false" ht="12.75" hidden="false" customHeight="false" outlineLevel="0" collapsed="false">
      <c r="A1711" s="1" t="s">
        <v>1835</v>
      </c>
      <c r="C1711" s="27" t="s">
        <v>1846</v>
      </c>
      <c r="D1711" s="27" t="s">
        <v>88</v>
      </c>
      <c r="E1711" s="27"/>
      <c r="F1711" s="31"/>
      <c r="G1711" s="27"/>
      <c r="H1711" s="30" t="s">
        <v>168</v>
      </c>
      <c r="I1711" s="31" t="n">
        <v>0.25</v>
      </c>
      <c r="J1711" s="30" t="s">
        <v>1830</v>
      </c>
    </row>
    <row r="1712" customFormat="false" ht="12.75" hidden="false" customHeight="false" outlineLevel="0" collapsed="false">
      <c r="A1712" s="1" t="s">
        <v>1835</v>
      </c>
      <c r="C1712" s="27" t="s">
        <v>1847</v>
      </c>
      <c r="D1712" s="27" t="s">
        <v>13</v>
      </c>
      <c r="E1712" s="27"/>
      <c r="F1712" s="31"/>
      <c r="G1712" s="27"/>
      <c r="H1712" s="30" t="s">
        <v>168</v>
      </c>
      <c r="I1712" s="31" t="n">
        <f aca="false">22.9/75*10</f>
        <v>3.05333333333333</v>
      </c>
      <c r="J1712" s="30" t="s">
        <v>1830</v>
      </c>
    </row>
    <row r="1713" customFormat="false" ht="12.75" hidden="false" customHeight="false" outlineLevel="0" collapsed="false">
      <c r="A1713" s="1" t="s">
        <v>1835</v>
      </c>
      <c r="C1713" s="27" t="s">
        <v>1848</v>
      </c>
      <c r="D1713" s="27" t="s">
        <v>13</v>
      </c>
      <c r="E1713" s="27"/>
      <c r="F1713" s="31"/>
      <c r="G1713" s="27"/>
      <c r="H1713" s="30" t="s">
        <v>168</v>
      </c>
      <c r="I1713" s="31" t="n">
        <v>1.48</v>
      </c>
      <c r="J1713" s="30" t="s">
        <v>1830</v>
      </c>
    </row>
    <row r="1714" customFormat="false" ht="12.75" hidden="false" customHeight="false" outlineLevel="0" collapsed="false">
      <c r="A1714" s="1" t="s">
        <v>1835</v>
      </c>
      <c r="C1714" s="27" t="s">
        <v>1849</v>
      </c>
      <c r="D1714" s="27" t="s">
        <v>13</v>
      </c>
      <c r="E1714" s="27"/>
      <c r="F1714" s="31"/>
      <c r="G1714" s="27"/>
      <c r="H1714" s="30" t="s">
        <v>168</v>
      </c>
      <c r="I1714" s="31" t="n">
        <f aca="false">3.25/15*10</f>
        <v>2.16666666666667</v>
      </c>
      <c r="J1714" s="30" t="s">
        <v>1830</v>
      </c>
    </row>
    <row r="1715" customFormat="false" ht="12.75" hidden="false" customHeight="false" outlineLevel="0" collapsed="false">
      <c r="A1715" s="1" t="s">
        <v>1835</v>
      </c>
      <c r="C1715" s="27" t="s">
        <v>1850</v>
      </c>
      <c r="D1715" s="27" t="s">
        <v>13</v>
      </c>
      <c r="E1715" s="27"/>
      <c r="F1715" s="31"/>
      <c r="G1715" s="27"/>
      <c r="H1715" s="30" t="s">
        <v>168</v>
      </c>
      <c r="I1715" s="31" t="n">
        <f aca="false">0.8/14*10</f>
        <v>0.571428571428572</v>
      </c>
      <c r="J1715" s="30" t="s">
        <v>1830</v>
      </c>
    </row>
    <row r="1716" customFormat="false" ht="12.75" hidden="false" customHeight="false" outlineLevel="0" collapsed="false">
      <c r="A1716" s="1" t="s">
        <v>1851</v>
      </c>
      <c r="C1716" s="27" t="s">
        <v>1852</v>
      </c>
      <c r="D1716" s="27" t="s">
        <v>79</v>
      </c>
      <c r="E1716" s="27"/>
      <c r="F1716" s="31"/>
      <c r="G1716" s="27"/>
      <c r="H1716" s="30" t="s">
        <v>61</v>
      </c>
      <c r="I1716" s="31" t="n">
        <v>1.59</v>
      </c>
      <c r="J1716" s="30" t="s">
        <v>1830</v>
      </c>
    </row>
    <row r="1717" customFormat="false" ht="12.75" hidden="false" customHeight="false" outlineLevel="0" collapsed="false">
      <c r="A1717" s="1" t="s">
        <v>1851</v>
      </c>
      <c r="C1717" s="27" t="s">
        <v>1853</v>
      </c>
      <c r="D1717" s="27" t="s">
        <v>88</v>
      </c>
      <c r="E1717" s="27"/>
      <c r="F1717" s="31"/>
      <c r="G1717" s="27"/>
      <c r="H1717" s="30" t="s">
        <v>61</v>
      </c>
      <c r="I1717" s="31" t="n">
        <v>1.95</v>
      </c>
      <c r="J1717" s="30" t="s">
        <v>1830</v>
      </c>
    </row>
    <row r="1718" customFormat="false" ht="12.75" hidden="false" customHeight="false" outlineLevel="0" collapsed="false">
      <c r="A1718" s="1" t="s">
        <v>1851</v>
      </c>
      <c r="C1718" s="27" t="s">
        <v>1854</v>
      </c>
      <c r="D1718" s="27" t="s">
        <v>13</v>
      </c>
      <c r="E1718" s="27"/>
      <c r="F1718" s="31"/>
      <c r="G1718" s="27"/>
      <c r="H1718" s="30" t="s">
        <v>61</v>
      </c>
      <c r="I1718" s="31" t="n">
        <v>3.95</v>
      </c>
      <c r="J1718" s="30" t="s">
        <v>1830</v>
      </c>
    </row>
    <row r="1719" customFormat="false" ht="12.75" hidden="false" customHeight="false" outlineLevel="0" collapsed="false">
      <c r="A1719" s="1" t="s">
        <v>1851</v>
      </c>
      <c r="C1719" s="27" t="s">
        <v>1855</v>
      </c>
      <c r="D1719" s="27" t="s">
        <v>13</v>
      </c>
      <c r="E1719" s="27"/>
      <c r="F1719" s="31"/>
      <c r="G1719" s="27"/>
      <c r="H1719" s="30" t="s">
        <v>61</v>
      </c>
      <c r="I1719" s="31" t="n">
        <v>3.99</v>
      </c>
      <c r="J1719" s="30" t="s">
        <v>1830</v>
      </c>
    </row>
    <row r="1720" customFormat="false" ht="12.75" hidden="false" customHeight="false" outlineLevel="0" collapsed="false">
      <c r="A1720" s="1" t="s">
        <v>1851</v>
      </c>
      <c r="C1720" s="27" t="s">
        <v>1856</v>
      </c>
      <c r="D1720" s="27" t="s">
        <v>13</v>
      </c>
      <c r="E1720" s="27"/>
      <c r="F1720" s="31"/>
      <c r="G1720" s="27"/>
      <c r="H1720" s="30" t="s">
        <v>61</v>
      </c>
      <c r="I1720" s="31" t="n">
        <v>2.45</v>
      </c>
      <c r="J1720" s="30" t="s">
        <v>1830</v>
      </c>
    </row>
    <row r="1721" customFormat="false" ht="12.75" hidden="false" customHeight="false" outlineLevel="0" collapsed="false">
      <c r="A1721" s="1" t="s">
        <v>1851</v>
      </c>
      <c r="C1721" s="27" t="s">
        <v>1857</v>
      </c>
      <c r="D1721" s="27" t="s">
        <v>193</v>
      </c>
      <c r="E1721" s="27"/>
      <c r="F1721" s="31"/>
      <c r="G1721" s="27"/>
      <c r="H1721" s="30" t="s">
        <v>61</v>
      </c>
      <c r="I1721" s="31" t="n">
        <v>1.95</v>
      </c>
      <c r="J1721" s="30" t="s">
        <v>1830</v>
      </c>
    </row>
    <row r="1722" customFormat="false" ht="12.75" hidden="false" customHeight="false" outlineLevel="0" collapsed="false">
      <c r="A1722" s="1" t="s">
        <v>1858</v>
      </c>
      <c r="C1722" s="27" t="s">
        <v>1859</v>
      </c>
      <c r="D1722" s="27" t="s">
        <v>13</v>
      </c>
      <c r="E1722" s="27"/>
      <c r="F1722" s="31"/>
      <c r="G1722" s="27"/>
      <c r="H1722" s="30" t="s">
        <v>61</v>
      </c>
      <c r="I1722" s="31" t="n">
        <v>3.49</v>
      </c>
      <c r="J1722" s="30" t="s">
        <v>1830</v>
      </c>
    </row>
    <row r="1723" customFormat="false" ht="12.75" hidden="false" customHeight="false" outlineLevel="0" collapsed="false">
      <c r="A1723" s="1" t="s">
        <v>1858</v>
      </c>
      <c r="C1723" s="27" t="s">
        <v>1860</v>
      </c>
      <c r="D1723" s="27" t="s">
        <v>88</v>
      </c>
      <c r="E1723" s="27"/>
      <c r="F1723" s="31"/>
      <c r="G1723" s="27"/>
      <c r="H1723" s="30" t="s">
        <v>61</v>
      </c>
      <c r="I1723" s="31" t="n">
        <v>1.25</v>
      </c>
      <c r="J1723" s="30" t="s">
        <v>1830</v>
      </c>
    </row>
    <row r="1724" customFormat="false" ht="12.75" hidden="false" customHeight="false" outlineLevel="0" collapsed="false">
      <c r="A1724" s="1" t="s">
        <v>1858</v>
      </c>
      <c r="C1724" s="27" t="s">
        <v>1861</v>
      </c>
      <c r="D1724" s="27" t="s">
        <v>79</v>
      </c>
      <c r="E1724" s="27"/>
      <c r="F1724" s="31"/>
      <c r="G1724" s="27"/>
      <c r="H1724" s="30" t="s">
        <v>61</v>
      </c>
      <c r="I1724" s="31" t="n">
        <v>1.09</v>
      </c>
      <c r="J1724" s="30" t="s">
        <v>1830</v>
      </c>
    </row>
    <row r="1725" customFormat="false" ht="12.75" hidden="false" customHeight="false" outlineLevel="0" collapsed="false">
      <c r="A1725" s="1" t="s">
        <v>1858</v>
      </c>
      <c r="C1725" s="27" t="s">
        <v>1862</v>
      </c>
      <c r="D1725" s="27" t="s">
        <v>13</v>
      </c>
      <c r="E1725" s="27"/>
      <c r="F1725" s="31"/>
      <c r="G1725" s="27"/>
      <c r="H1725" s="30" t="s">
        <v>61</v>
      </c>
      <c r="I1725" s="31" t="n">
        <v>2.99</v>
      </c>
      <c r="J1725" s="30" t="s">
        <v>1830</v>
      </c>
    </row>
    <row r="1726" customFormat="false" ht="12.75" hidden="false" customHeight="false" outlineLevel="0" collapsed="false">
      <c r="A1726" s="1" t="s">
        <v>1858</v>
      </c>
      <c r="C1726" s="27" t="s">
        <v>1863</v>
      </c>
      <c r="D1726" s="27" t="s">
        <v>13</v>
      </c>
      <c r="E1726" s="27"/>
      <c r="F1726" s="31"/>
      <c r="G1726" s="27"/>
      <c r="H1726" s="30" t="s">
        <v>61</v>
      </c>
      <c r="I1726" s="31" t="n">
        <v>2.99</v>
      </c>
      <c r="J1726" s="30" t="s">
        <v>1830</v>
      </c>
    </row>
    <row r="1727" customFormat="false" ht="12.75" hidden="false" customHeight="false" outlineLevel="0" collapsed="false">
      <c r="A1727" s="1" t="s">
        <v>1858</v>
      </c>
      <c r="C1727" s="27" t="s">
        <v>1864</v>
      </c>
      <c r="D1727" s="27" t="s">
        <v>13</v>
      </c>
      <c r="E1727" s="27"/>
      <c r="F1727" s="31"/>
      <c r="G1727" s="27"/>
      <c r="H1727" s="30" t="s">
        <v>61</v>
      </c>
      <c r="I1727" s="31" t="n">
        <v>3.99</v>
      </c>
      <c r="J1727" s="30" t="s">
        <v>1830</v>
      </c>
    </row>
    <row r="1728" customFormat="false" ht="12.75" hidden="false" customHeight="false" outlineLevel="0" collapsed="false">
      <c r="A1728" s="1" t="s">
        <v>1858</v>
      </c>
      <c r="C1728" s="27" t="s">
        <v>1865</v>
      </c>
      <c r="D1728" s="27" t="s">
        <v>274</v>
      </c>
      <c r="E1728" s="27"/>
      <c r="F1728" s="31"/>
      <c r="G1728" s="27"/>
      <c r="H1728" s="30" t="s">
        <v>61</v>
      </c>
      <c r="I1728" s="31" t="n">
        <v>0.79</v>
      </c>
      <c r="J1728" s="30" t="s">
        <v>1830</v>
      </c>
    </row>
    <row r="1729" customFormat="false" ht="12.75" hidden="false" customHeight="false" outlineLevel="0" collapsed="false">
      <c r="I1729" s="3"/>
    </row>
    <row r="1730" customFormat="false" ht="17.35" hidden="false" customHeight="false" outlineLevel="0" collapsed="false">
      <c r="C1730" s="52" t="s">
        <v>1866</v>
      </c>
      <c r="D1730" s="11" t="s">
        <v>1</v>
      </c>
      <c r="I1730" s="3"/>
    </row>
    <row r="1731" customFormat="false" ht="12.75" hidden="false" customHeight="false" outlineLevel="0" collapsed="false">
      <c r="A1731" s="1" t="s">
        <v>1867</v>
      </c>
      <c r="C1731" s="27" t="s">
        <v>1868</v>
      </c>
      <c r="D1731" s="27" t="s">
        <v>13</v>
      </c>
      <c r="E1731" s="27"/>
      <c r="F1731" s="31"/>
      <c r="G1731" s="27"/>
      <c r="H1731" s="30" t="s">
        <v>168</v>
      </c>
      <c r="I1731" s="31" t="n">
        <v>6.99</v>
      </c>
      <c r="J1731" s="30" t="s">
        <v>1830</v>
      </c>
    </row>
    <row r="1732" customFormat="false" ht="12.75" hidden="false" customHeight="false" outlineLevel="0" collapsed="false">
      <c r="A1732" s="1" t="s">
        <v>1867</v>
      </c>
      <c r="C1732" s="27" t="s">
        <v>1869</v>
      </c>
      <c r="D1732" s="27" t="s">
        <v>13</v>
      </c>
      <c r="E1732" s="27"/>
      <c r="F1732" s="31"/>
      <c r="G1732" s="27"/>
      <c r="H1732" s="30" t="s">
        <v>168</v>
      </c>
      <c r="I1732" s="31" t="n">
        <v>12.99</v>
      </c>
      <c r="J1732" s="30" t="s">
        <v>1830</v>
      </c>
    </row>
    <row r="1733" customFormat="false" ht="12.75" hidden="false" customHeight="false" outlineLevel="0" collapsed="false">
      <c r="A1733" s="1" t="s">
        <v>1867</v>
      </c>
      <c r="C1733" s="27" t="s">
        <v>1870</v>
      </c>
      <c r="D1733" s="27" t="s">
        <v>13</v>
      </c>
      <c r="E1733" s="27"/>
      <c r="F1733" s="31"/>
      <c r="G1733" s="27"/>
      <c r="H1733" s="30" t="s">
        <v>168</v>
      </c>
      <c r="I1733" s="31" t="n">
        <v>23.93</v>
      </c>
      <c r="J1733" s="30" t="s">
        <v>1830</v>
      </c>
    </row>
    <row r="1734" customFormat="false" ht="12.75" hidden="false" customHeight="false" outlineLevel="0" collapsed="false">
      <c r="A1734" s="1" t="s">
        <v>1867</v>
      </c>
      <c r="C1734" s="27" t="s">
        <v>1871</v>
      </c>
      <c r="D1734" s="27" t="s">
        <v>88</v>
      </c>
      <c r="E1734" s="27"/>
      <c r="F1734" s="31"/>
      <c r="G1734" s="27"/>
      <c r="H1734" s="30" t="s">
        <v>168</v>
      </c>
      <c r="I1734" s="31" t="n">
        <v>4.25</v>
      </c>
      <c r="J1734" s="30" t="s">
        <v>1830</v>
      </c>
    </row>
    <row r="1735" customFormat="false" ht="12.75" hidden="false" customHeight="false" outlineLevel="0" collapsed="false">
      <c r="A1735" s="1" t="s">
        <v>1867</v>
      </c>
      <c r="C1735" s="27" t="s">
        <v>1872</v>
      </c>
      <c r="D1735" s="27" t="s">
        <v>13</v>
      </c>
      <c r="E1735" s="27"/>
      <c r="F1735" s="31"/>
      <c r="G1735" s="27"/>
      <c r="H1735" s="30" t="s">
        <v>168</v>
      </c>
      <c r="I1735" s="31" t="n">
        <v>31.8</v>
      </c>
      <c r="J1735" s="30" t="s">
        <v>1830</v>
      </c>
    </row>
    <row r="1736" customFormat="false" ht="12.75" hidden="false" customHeight="false" outlineLevel="0" collapsed="false">
      <c r="A1736" s="1" t="s">
        <v>1873</v>
      </c>
      <c r="C1736" s="27" t="s">
        <v>1874</v>
      </c>
      <c r="D1736" s="27" t="s">
        <v>88</v>
      </c>
      <c r="E1736" s="27"/>
      <c r="F1736" s="31"/>
      <c r="G1736" s="27"/>
      <c r="H1736" s="30" t="s">
        <v>168</v>
      </c>
      <c r="I1736" s="31" t="n">
        <v>1.95</v>
      </c>
      <c r="J1736" s="30" t="s">
        <v>1830</v>
      </c>
    </row>
    <row r="1737" customFormat="false" ht="12.75" hidden="false" customHeight="false" outlineLevel="0" collapsed="false">
      <c r="A1737" s="1" t="s">
        <v>1873</v>
      </c>
      <c r="C1737" s="27" t="s">
        <v>1875</v>
      </c>
      <c r="D1737" s="27" t="s">
        <v>79</v>
      </c>
      <c r="E1737" s="27"/>
      <c r="F1737" s="31"/>
      <c r="G1737" s="27"/>
      <c r="H1737" s="30" t="s">
        <v>168</v>
      </c>
      <c r="I1737" s="31" t="n">
        <v>1.99</v>
      </c>
      <c r="J1737" s="30" t="s">
        <v>1830</v>
      </c>
    </row>
    <row r="1738" customFormat="false" ht="12.75" hidden="false" customHeight="false" outlineLevel="0" collapsed="false">
      <c r="I1738" s="3"/>
    </row>
    <row r="1739" customFormat="false" ht="17.35" hidden="false" customHeight="false" outlineLevel="0" collapsed="false">
      <c r="C1739" s="52" t="s">
        <v>1876</v>
      </c>
      <c r="D1739" s="11" t="s">
        <v>1</v>
      </c>
      <c r="I1739" s="3"/>
    </row>
    <row r="1740" customFormat="false" ht="12.75" hidden="false" customHeight="false" outlineLevel="0" collapsed="false">
      <c r="A1740" s="1" t="s">
        <v>1877</v>
      </c>
      <c r="C1740" s="27" t="s">
        <v>1878</v>
      </c>
      <c r="D1740" s="27" t="s">
        <v>13</v>
      </c>
      <c r="E1740" s="27"/>
      <c r="F1740" s="31"/>
      <c r="G1740" s="27"/>
      <c r="H1740" s="30" t="s">
        <v>61</v>
      </c>
      <c r="I1740" s="31" t="n">
        <v>5.54</v>
      </c>
      <c r="J1740" s="30" t="s">
        <v>1830</v>
      </c>
    </row>
    <row r="1741" customFormat="false" ht="12.75" hidden="false" customHeight="false" outlineLevel="0" collapsed="false">
      <c r="A1741" s="1" t="s">
        <v>1877</v>
      </c>
      <c r="C1741" s="27" t="s">
        <v>1879</v>
      </c>
      <c r="D1741" s="27" t="s">
        <v>193</v>
      </c>
      <c r="E1741" s="27"/>
      <c r="F1741" s="31"/>
      <c r="G1741" s="27"/>
      <c r="H1741" s="30" t="s">
        <v>61</v>
      </c>
      <c r="I1741" s="31" t="n">
        <v>4.17</v>
      </c>
      <c r="J1741" s="30" t="s">
        <v>1830</v>
      </c>
    </row>
    <row r="1742" customFormat="false" ht="12.75" hidden="false" customHeight="false" outlineLevel="0" collapsed="false">
      <c r="A1742" s="1" t="s">
        <v>1877</v>
      </c>
      <c r="C1742" s="27" t="s">
        <v>1880</v>
      </c>
      <c r="D1742" s="27" t="s">
        <v>79</v>
      </c>
      <c r="E1742" s="27"/>
      <c r="F1742" s="31"/>
      <c r="G1742" s="27"/>
      <c r="H1742" s="30" t="s">
        <v>168</v>
      </c>
      <c r="I1742" s="31" t="n">
        <v>3.79</v>
      </c>
      <c r="J1742" s="30" t="s">
        <v>1830</v>
      </c>
    </row>
    <row r="1743" customFormat="false" ht="12.75" hidden="false" customHeight="false" outlineLevel="0" collapsed="false">
      <c r="A1743" s="1" t="s">
        <v>1881</v>
      </c>
      <c r="C1743" s="27" t="s">
        <v>1882</v>
      </c>
      <c r="D1743" s="27" t="s">
        <v>13</v>
      </c>
      <c r="E1743" s="27"/>
      <c r="F1743" s="31"/>
      <c r="G1743" s="27"/>
      <c r="H1743" s="30" t="s">
        <v>168</v>
      </c>
      <c r="I1743" s="31" t="n">
        <v>14.75</v>
      </c>
      <c r="J1743" s="30" t="s">
        <v>1830</v>
      </c>
    </row>
    <row r="1744" customFormat="false" ht="12.75" hidden="false" customHeight="false" outlineLevel="0" collapsed="false">
      <c r="A1744" s="1" t="s">
        <v>1881</v>
      </c>
      <c r="C1744" s="27" t="s">
        <v>1883</v>
      </c>
      <c r="D1744" s="27" t="s">
        <v>79</v>
      </c>
      <c r="E1744" s="27"/>
      <c r="F1744" s="31"/>
      <c r="G1744" s="27"/>
      <c r="H1744" s="30" t="s">
        <v>168</v>
      </c>
      <c r="I1744" s="31" t="n">
        <v>3.29</v>
      </c>
      <c r="J1744" s="30" t="s">
        <v>1830</v>
      </c>
    </row>
    <row r="1745" customFormat="false" ht="12.75" hidden="false" customHeight="false" outlineLevel="0" collapsed="false">
      <c r="A1745" s="1" t="s">
        <v>1881</v>
      </c>
      <c r="C1745" s="27" t="s">
        <v>1884</v>
      </c>
      <c r="D1745" s="27" t="s">
        <v>13</v>
      </c>
      <c r="E1745" s="27"/>
      <c r="F1745" s="31"/>
      <c r="G1745" s="27"/>
      <c r="H1745" s="30" t="s">
        <v>61</v>
      </c>
      <c r="I1745" s="31" t="n">
        <v>2.29</v>
      </c>
      <c r="J1745" s="30" t="s">
        <v>1830</v>
      </c>
    </row>
    <row r="1746" customFormat="false" ht="12.75" hidden="false" customHeight="false" outlineLevel="0" collapsed="false">
      <c r="A1746" s="1" t="s">
        <v>1881</v>
      </c>
      <c r="C1746" s="27" t="s">
        <v>1885</v>
      </c>
      <c r="D1746" s="27" t="s">
        <v>13</v>
      </c>
      <c r="E1746" s="27"/>
      <c r="F1746" s="31"/>
      <c r="G1746" s="27"/>
      <c r="H1746" s="30" t="s">
        <v>61</v>
      </c>
      <c r="I1746" s="31" t="n">
        <v>5.54</v>
      </c>
      <c r="J1746" s="30" t="s">
        <v>1830</v>
      </c>
    </row>
    <row r="1747" customFormat="false" ht="12.75" hidden="false" customHeight="false" outlineLevel="0" collapsed="false">
      <c r="I1747" s="3"/>
    </row>
    <row r="1748" customFormat="false" ht="30.1" hidden="false" customHeight="false" outlineLevel="0" collapsed="false">
      <c r="C1748" s="52" t="s">
        <v>1886</v>
      </c>
      <c r="D1748" s="11" t="s">
        <v>1</v>
      </c>
      <c r="I1748" s="3"/>
    </row>
    <row r="1749" customFormat="false" ht="12.75" hidden="false" customHeight="false" outlineLevel="0" collapsed="false">
      <c r="A1749" s="1" t="s">
        <v>1887</v>
      </c>
      <c r="C1749" s="27" t="s">
        <v>1888</v>
      </c>
      <c r="D1749" s="27" t="s">
        <v>13</v>
      </c>
      <c r="E1749" s="27"/>
      <c r="F1749" s="31"/>
      <c r="G1749" s="27"/>
      <c r="H1749" s="30" t="s">
        <v>61</v>
      </c>
      <c r="I1749" s="31" t="n">
        <v>15.99</v>
      </c>
      <c r="J1749" s="30" t="s">
        <v>1830</v>
      </c>
    </row>
    <row r="1750" customFormat="false" ht="12.75" hidden="false" customHeight="false" outlineLevel="0" collapsed="false">
      <c r="A1750" s="1" t="s">
        <v>1887</v>
      </c>
      <c r="C1750" s="27" t="s">
        <v>1889</v>
      </c>
      <c r="D1750" s="27" t="s">
        <v>13</v>
      </c>
      <c r="E1750" s="27"/>
      <c r="F1750" s="31"/>
      <c r="G1750" s="27"/>
      <c r="H1750" s="30" t="s">
        <v>168</v>
      </c>
      <c r="I1750" s="31" t="n">
        <v>28.72</v>
      </c>
      <c r="J1750" s="30" t="s">
        <v>1830</v>
      </c>
    </row>
    <row r="1751" customFormat="false" ht="12.75" hidden="false" customHeight="false" outlineLevel="0" collapsed="false">
      <c r="A1751" s="1" t="s">
        <v>1890</v>
      </c>
      <c r="C1751" s="27" t="s">
        <v>1891</v>
      </c>
      <c r="D1751" s="27" t="s">
        <v>13</v>
      </c>
      <c r="E1751" s="27"/>
      <c r="F1751" s="31"/>
      <c r="G1751" s="27"/>
      <c r="H1751" s="30" t="s">
        <v>61</v>
      </c>
      <c r="I1751" s="31" t="n">
        <v>12.99</v>
      </c>
      <c r="J1751" s="30" t="s">
        <v>1830</v>
      </c>
    </row>
    <row r="1752" customFormat="false" ht="12.75" hidden="false" customHeight="false" outlineLevel="0" collapsed="false">
      <c r="A1752" s="1" t="s">
        <v>1890</v>
      </c>
      <c r="C1752" s="27" t="s">
        <v>1892</v>
      </c>
      <c r="D1752" s="27" t="s">
        <v>79</v>
      </c>
      <c r="E1752" s="27"/>
      <c r="F1752" s="31"/>
      <c r="G1752" s="27"/>
      <c r="H1752" s="30" t="s">
        <v>61</v>
      </c>
      <c r="I1752" s="31" t="n">
        <v>4.99</v>
      </c>
      <c r="J1752" s="30" t="s">
        <v>1830</v>
      </c>
    </row>
    <row r="1753" customFormat="false" ht="12.75" hidden="false" customHeight="false" outlineLevel="0" collapsed="false">
      <c r="A1753" s="1" t="s">
        <v>1890</v>
      </c>
      <c r="C1753" s="27" t="s">
        <v>1893</v>
      </c>
      <c r="D1753" s="27" t="s">
        <v>88</v>
      </c>
      <c r="E1753" s="27"/>
      <c r="F1753" s="31"/>
      <c r="G1753" s="27"/>
      <c r="H1753" s="30" t="s">
        <v>61</v>
      </c>
      <c r="I1753" s="31" t="n">
        <v>1.96</v>
      </c>
      <c r="J1753" s="30" t="s">
        <v>1830</v>
      </c>
    </row>
    <row r="1754" customFormat="false" ht="12.75" hidden="false" customHeight="false" outlineLevel="0" collapsed="false">
      <c r="A1754" s="1" t="s">
        <v>1890</v>
      </c>
      <c r="C1754" s="27" t="s">
        <v>1894</v>
      </c>
      <c r="D1754" s="27" t="s">
        <v>13</v>
      </c>
      <c r="E1754" s="27"/>
      <c r="F1754" s="31"/>
      <c r="G1754" s="27"/>
      <c r="H1754" s="30" t="s">
        <v>61</v>
      </c>
      <c r="I1754" s="31" t="n">
        <v>2.55</v>
      </c>
      <c r="J1754" s="30" t="s">
        <v>1830</v>
      </c>
    </row>
    <row r="1755" customFormat="false" ht="12.75" hidden="false" customHeight="false" outlineLevel="0" collapsed="false">
      <c r="A1755" s="1" t="s">
        <v>1890</v>
      </c>
      <c r="C1755" s="27" t="s">
        <v>1895</v>
      </c>
      <c r="D1755" s="27" t="s">
        <v>13</v>
      </c>
      <c r="E1755" s="27"/>
      <c r="F1755" s="31"/>
      <c r="G1755" s="27"/>
      <c r="H1755" s="30" t="s">
        <v>168</v>
      </c>
      <c r="I1755" s="31" t="n">
        <v>17.95</v>
      </c>
      <c r="J1755" s="30" t="s">
        <v>1830</v>
      </c>
    </row>
    <row r="1756" customFormat="false" ht="12.75" hidden="false" customHeight="false" outlineLevel="0" collapsed="false">
      <c r="A1756" s="1" t="s">
        <v>1890</v>
      </c>
      <c r="C1756" s="27" t="s">
        <v>1896</v>
      </c>
      <c r="D1756" s="27" t="s">
        <v>13</v>
      </c>
      <c r="E1756" s="27"/>
      <c r="F1756" s="31"/>
      <c r="G1756" s="27"/>
      <c r="H1756" s="30" t="s">
        <v>168</v>
      </c>
      <c r="I1756" s="31" t="n">
        <v>38.67</v>
      </c>
      <c r="J1756" s="30" t="s">
        <v>1830</v>
      </c>
    </row>
    <row r="1757" customFormat="false" ht="12.75" hidden="false" customHeight="false" outlineLevel="0" collapsed="false">
      <c r="A1757" s="1" t="s">
        <v>1890</v>
      </c>
      <c r="C1757" s="27" t="s">
        <v>1897</v>
      </c>
      <c r="D1757" s="27" t="s">
        <v>13</v>
      </c>
      <c r="E1757" s="27"/>
      <c r="F1757" s="31"/>
      <c r="G1757" s="27"/>
      <c r="H1757" s="30" t="s">
        <v>168</v>
      </c>
      <c r="I1757" s="31" t="n">
        <v>16.95</v>
      </c>
      <c r="J1757" s="30" t="s">
        <v>1830</v>
      </c>
    </row>
    <row r="1758" customFormat="false" ht="12.75" hidden="false" customHeight="false" outlineLevel="0" collapsed="false">
      <c r="A1758" s="1" t="s">
        <v>1890</v>
      </c>
      <c r="C1758" s="27" t="s">
        <v>1898</v>
      </c>
      <c r="D1758" s="27" t="s">
        <v>13</v>
      </c>
      <c r="E1758" s="27"/>
      <c r="F1758" s="31"/>
      <c r="G1758" s="27"/>
      <c r="H1758" s="30" t="s">
        <v>168</v>
      </c>
      <c r="I1758" s="31" t="n">
        <v>2.17</v>
      </c>
      <c r="J1758" s="30" t="s">
        <v>1830</v>
      </c>
    </row>
    <row r="1759" customFormat="false" ht="12.75" hidden="false" customHeight="false" outlineLevel="0" collapsed="false">
      <c r="A1759" s="1" t="s">
        <v>1890</v>
      </c>
      <c r="C1759" s="27" t="s">
        <v>1899</v>
      </c>
      <c r="D1759" s="27" t="s">
        <v>13</v>
      </c>
      <c r="E1759" s="27"/>
      <c r="F1759" s="31"/>
      <c r="G1759" s="27"/>
      <c r="H1759" s="30" t="s">
        <v>168</v>
      </c>
      <c r="I1759" s="31" t="n">
        <v>26.3</v>
      </c>
      <c r="J1759" s="30" t="s">
        <v>1830</v>
      </c>
    </row>
    <row r="1760" customFormat="false" ht="12.75" hidden="false" customHeight="false" outlineLevel="0" collapsed="false">
      <c r="A1760" s="1" t="s">
        <v>1890</v>
      </c>
      <c r="C1760" s="27" t="s">
        <v>1900</v>
      </c>
      <c r="D1760" s="27" t="s">
        <v>13</v>
      </c>
      <c r="E1760" s="27"/>
      <c r="F1760" s="31"/>
      <c r="G1760" s="27"/>
      <c r="H1760" s="30" t="s">
        <v>168</v>
      </c>
      <c r="I1760" s="31" t="n">
        <v>11.35</v>
      </c>
      <c r="J1760" s="30" t="s">
        <v>1830</v>
      </c>
    </row>
    <row r="1761" customFormat="false" ht="12.75" hidden="false" customHeight="false" outlineLevel="0" collapsed="false">
      <c r="A1761" s="1" t="s">
        <v>1890</v>
      </c>
      <c r="C1761" s="27" t="s">
        <v>1901</v>
      </c>
      <c r="D1761" s="27" t="s">
        <v>13</v>
      </c>
      <c r="E1761" s="27"/>
      <c r="F1761" s="31"/>
      <c r="G1761" s="27"/>
      <c r="H1761" s="30" t="s">
        <v>168</v>
      </c>
      <c r="I1761" s="31" t="n">
        <v>2.22</v>
      </c>
      <c r="J1761" s="30" t="s">
        <v>1830</v>
      </c>
    </row>
    <row r="1762" customFormat="false" ht="12.75" hidden="false" customHeight="false" outlineLevel="0" collapsed="false">
      <c r="A1762" s="1" t="s">
        <v>1890</v>
      </c>
      <c r="C1762" s="27" t="s">
        <v>1902</v>
      </c>
      <c r="D1762" s="27" t="s">
        <v>13</v>
      </c>
      <c r="E1762" s="27"/>
      <c r="F1762" s="31"/>
      <c r="G1762" s="27"/>
      <c r="H1762" s="30" t="s">
        <v>168</v>
      </c>
      <c r="I1762" s="31" t="n">
        <v>7.95</v>
      </c>
      <c r="J1762" s="30" t="s">
        <v>1830</v>
      </c>
    </row>
    <row r="1763" customFormat="false" ht="12.75" hidden="false" customHeight="false" outlineLevel="0" collapsed="false">
      <c r="I1763" s="3"/>
    </row>
    <row r="1764" customFormat="false" ht="17.35" hidden="false" customHeight="false" outlineLevel="0" collapsed="false">
      <c r="C1764" s="52" t="s">
        <v>1903</v>
      </c>
      <c r="D1764" s="11" t="s">
        <v>1</v>
      </c>
      <c r="I1764" s="3"/>
    </row>
    <row r="1765" customFormat="false" ht="12.75" hidden="false" customHeight="false" outlineLevel="0" collapsed="false">
      <c r="A1765" s="1" t="s">
        <v>1904</v>
      </c>
      <c r="C1765" s="27" t="s">
        <v>1905</v>
      </c>
      <c r="D1765" s="27" t="s">
        <v>79</v>
      </c>
      <c r="E1765" s="27"/>
      <c r="F1765" s="31"/>
      <c r="G1765" s="27"/>
      <c r="H1765" s="30" t="s">
        <v>61</v>
      </c>
      <c r="I1765" s="31" t="n">
        <v>0.49</v>
      </c>
      <c r="J1765" s="30" t="s">
        <v>1830</v>
      </c>
    </row>
    <row r="1766" customFormat="false" ht="12.75" hidden="false" customHeight="false" outlineLevel="0" collapsed="false">
      <c r="A1766" s="1" t="s">
        <v>1904</v>
      </c>
      <c r="C1766" s="27" t="s">
        <v>1906</v>
      </c>
      <c r="D1766" s="27" t="s">
        <v>13</v>
      </c>
      <c r="E1766" s="27"/>
      <c r="F1766" s="31"/>
      <c r="G1766" s="27"/>
      <c r="H1766" s="30" t="s">
        <v>61</v>
      </c>
      <c r="I1766" s="31" t="n">
        <v>1.19</v>
      </c>
      <c r="J1766" s="30" t="s">
        <v>1830</v>
      </c>
    </row>
    <row r="1767" customFormat="false" ht="12.75" hidden="false" customHeight="false" outlineLevel="0" collapsed="false">
      <c r="A1767" s="1" t="s">
        <v>1904</v>
      </c>
      <c r="C1767" s="27" t="s">
        <v>1907</v>
      </c>
      <c r="D1767" s="27" t="s">
        <v>16</v>
      </c>
      <c r="E1767" s="27"/>
      <c r="F1767" s="31"/>
      <c r="G1767" s="27"/>
      <c r="H1767" s="30" t="s">
        <v>61</v>
      </c>
      <c r="I1767" s="31" t="n">
        <v>0.49</v>
      </c>
      <c r="J1767" s="30" t="s">
        <v>1830</v>
      </c>
    </row>
    <row r="1768" customFormat="false" ht="12.75" hidden="false" customHeight="false" outlineLevel="0" collapsed="false">
      <c r="A1768" s="1" t="s">
        <v>1904</v>
      </c>
      <c r="C1768" s="27" t="s">
        <v>1908</v>
      </c>
      <c r="D1768" s="27" t="s">
        <v>193</v>
      </c>
      <c r="E1768" s="27"/>
      <c r="F1768" s="31"/>
      <c r="G1768" s="27"/>
      <c r="H1768" s="30" t="s">
        <v>61</v>
      </c>
      <c r="I1768" s="31" t="n">
        <v>0.45</v>
      </c>
      <c r="J1768" s="30" t="s">
        <v>1830</v>
      </c>
    </row>
    <row r="1769" customFormat="false" ht="12.75" hidden="false" customHeight="false" outlineLevel="0" collapsed="false">
      <c r="A1769" s="1" t="s">
        <v>1904</v>
      </c>
      <c r="C1769" s="27" t="s">
        <v>1909</v>
      </c>
      <c r="D1769" s="27" t="s">
        <v>13</v>
      </c>
      <c r="E1769" s="27"/>
      <c r="F1769" s="31"/>
      <c r="G1769" s="27"/>
      <c r="H1769" s="30" t="s">
        <v>61</v>
      </c>
      <c r="I1769" s="31" t="n">
        <v>4.95</v>
      </c>
      <c r="J1769" s="30" t="s">
        <v>1830</v>
      </c>
    </row>
    <row r="1770" customFormat="false" ht="12.75" hidden="false" customHeight="false" outlineLevel="0" collapsed="false">
      <c r="A1770" s="1" t="s">
        <v>1904</v>
      </c>
      <c r="C1770" s="27" t="s">
        <v>1910</v>
      </c>
      <c r="D1770" s="27" t="s">
        <v>1911</v>
      </c>
      <c r="E1770" s="27"/>
      <c r="F1770" s="31"/>
      <c r="G1770" s="27"/>
      <c r="H1770" s="30" t="s">
        <v>61</v>
      </c>
      <c r="I1770" s="31" t="n">
        <v>1</v>
      </c>
      <c r="J1770" s="30" t="s">
        <v>1830</v>
      </c>
    </row>
    <row r="1771" customFormat="false" ht="12.75" hidden="false" customHeight="false" outlineLevel="0" collapsed="false">
      <c r="A1771" s="1" t="s">
        <v>1904</v>
      </c>
      <c r="C1771" s="27" t="s">
        <v>1912</v>
      </c>
      <c r="D1771" s="27" t="s">
        <v>88</v>
      </c>
      <c r="E1771" s="27"/>
      <c r="F1771" s="31"/>
      <c r="G1771" s="27"/>
      <c r="H1771" s="30" t="s">
        <v>61</v>
      </c>
      <c r="I1771" s="31" t="n">
        <v>0.45</v>
      </c>
      <c r="J1771" s="30" t="s">
        <v>1830</v>
      </c>
    </row>
    <row r="1772" customFormat="false" ht="12.75" hidden="false" customHeight="false" outlineLevel="0" collapsed="false">
      <c r="A1772" s="1" t="s">
        <v>1904</v>
      </c>
      <c r="C1772" s="27" t="s">
        <v>1913</v>
      </c>
      <c r="D1772" s="27" t="s">
        <v>13</v>
      </c>
      <c r="E1772" s="27"/>
      <c r="F1772" s="31"/>
      <c r="G1772" s="27"/>
      <c r="H1772" s="30" t="s">
        <v>61</v>
      </c>
      <c r="I1772" s="31" t="n">
        <v>0.45</v>
      </c>
      <c r="J1772" s="30" t="s">
        <v>1830</v>
      </c>
    </row>
    <row r="1773" customFormat="false" ht="12.75" hidden="false" customHeight="false" outlineLevel="0" collapsed="false">
      <c r="A1773" s="1" t="s">
        <v>1904</v>
      </c>
      <c r="C1773" s="27" t="s">
        <v>1914</v>
      </c>
      <c r="D1773" s="27" t="s">
        <v>51</v>
      </c>
      <c r="E1773" s="27"/>
      <c r="F1773" s="31"/>
      <c r="G1773" s="27"/>
      <c r="H1773" s="30" t="s">
        <v>61</v>
      </c>
      <c r="I1773" s="31" t="n">
        <v>0.89</v>
      </c>
      <c r="J1773" s="30" t="s">
        <v>1830</v>
      </c>
    </row>
    <row r="1774" customFormat="false" ht="12.75" hidden="false" customHeight="false" outlineLevel="0" collapsed="false">
      <c r="A1774" s="1" t="s">
        <v>1904</v>
      </c>
      <c r="C1774" s="27" t="s">
        <v>1915</v>
      </c>
      <c r="D1774" s="27" t="s">
        <v>49</v>
      </c>
      <c r="E1774" s="27"/>
      <c r="F1774" s="31"/>
      <c r="G1774" s="27"/>
      <c r="H1774" s="30" t="s">
        <v>61</v>
      </c>
      <c r="I1774" s="31" t="n">
        <f aca="false">0.89/2</f>
        <v>0.445</v>
      </c>
      <c r="J1774" s="30" t="s">
        <v>1830</v>
      </c>
    </row>
    <row r="1775" customFormat="false" ht="12.75" hidden="false" customHeight="false" outlineLevel="0" collapsed="false">
      <c r="A1775" s="1" t="s">
        <v>1904</v>
      </c>
      <c r="C1775" s="27" t="s">
        <v>1916</v>
      </c>
      <c r="D1775" s="27" t="s">
        <v>390</v>
      </c>
      <c r="E1775" s="27"/>
      <c r="F1775" s="31"/>
      <c r="G1775" s="27"/>
      <c r="H1775" s="30" t="s">
        <v>61</v>
      </c>
      <c r="I1775" s="31" t="n">
        <f aca="false">3.99/5</f>
        <v>0.798</v>
      </c>
      <c r="J1775" s="30" t="s">
        <v>1830</v>
      </c>
    </row>
    <row r="1776" customFormat="false" ht="12.75" hidden="false" customHeight="false" outlineLevel="0" collapsed="false">
      <c r="A1776" s="1" t="s">
        <v>1904</v>
      </c>
      <c r="C1776" s="27" t="s">
        <v>1917</v>
      </c>
      <c r="D1776" s="27" t="s">
        <v>26</v>
      </c>
      <c r="E1776" s="27"/>
      <c r="F1776" s="31"/>
      <c r="G1776" s="27"/>
      <c r="H1776" s="30" t="s">
        <v>61</v>
      </c>
      <c r="I1776" s="31" t="n">
        <v>0.45</v>
      </c>
      <c r="J1776" s="30" t="s">
        <v>1830</v>
      </c>
    </row>
    <row r="1777" customFormat="false" ht="12.75" hidden="false" customHeight="false" outlineLevel="0" collapsed="false">
      <c r="A1777" s="1" t="s">
        <v>1904</v>
      </c>
      <c r="C1777" s="27" t="s">
        <v>1918</v>
      </c>
      <c r="D1777" s="27" t="s">
        <v>18</v>
      </c>
      <c r="E1777" s="27"/>
      <c r="F1777" s="31"/>
      <c r="G1777" s="27"/>
      <c r="H1777" s="30" t="s">
        <v>61</v>
      </c>
      <c r="I1777" s="31" t="n">
        <v>0.45</v>
      </c>
      <c r="J1777" s="30" t="s">
        <v>1830</v>
      </c>
    </row>
    <row r="1778" customFormat="false" ht="12.75" hidden="false" customHeight="false" outlineLevel="0" collapsed="false">
      <c r="A1778" s="1" t="s">
        <v>1904</v>
      </c>
      <c r="C1778" s="27" t="s">
        <v>1919</v>
      </c>
      <c r="D1778" s="27" t="s">
        <v>13</v>
      </c>
      <c r="E1778" s="27"/>
      <c r="F1778" s="31"/>
      <c r="G1778" s="27"/>
      <c r="H1778" s="30" t="s">
        <v>61</v>
      </c>
      <c r="I1778" s="31" t="n">
        <v>3.32</v>
      </c>
      <c r="J1778" s="30" t="s">
        <v>1830</v>
      </c>
    </row>
    <row r="1779" customFormat="false" ht="12.75" hidden="false" customHeight="false" outlineLevel="0" collapsed="false">
      <c r="A1779" s="1" t="s">
        <v>1904</v>
      </c>
      <c r="C1779" s="27" t="s">
        <v>1920</v>
      </c>
      <c r="D1779" s="27" t="s">
        <v>13</v>
      </c>
      <c r="E1779" s="27"/>
      <c r="F1779" s="31"/>
      <c r="G1779" s="27"/>
      <c r="H1779" s="30" t="s">
        <v>168</v>
      </c>
      <c r="I1779" s="31" t="n">
        <v>2.49</v>
      </c>
      <c r="J1779" s="30" t="s">
        <v>1830</v>
      </c>
    </row>
    <row r="1780" customFormat="false" ht="12.75" hidden="false" customHeight="false" outlineLevel="0" collapsed="false">
      <c r="A1780" s="1" t="s">
        <v>1904</v>
      </c>
      <c r="C1780" s="27" t="s">
        <v>1921</v>
      </c>
      <c r="D1780" s="27" t="s">
        <v>13</v>
      </c>
      <c r="E1780" s="27"/>
      <c r="F1780" s="31"/>
      <c r="G1780" s="27"/>
      <c r="H1780" s="30" t="s">
        <v>168</v>
      </c>
      <c r="I1780" s="31" t="n">
        <v>0.59</v>
      </c>
      <c r="J1780" s="30" t="s">
        <v>1830</v>
      </c>
    </row>
    <row r="1781" customFormat="false" ht="12.75" hidden="false" customHeight="false" outlineLevel="0" collapsed="false">
      <c r="A1781" s="1" t="s">
        <v>1904</v>
      </c>
      <c r="C1781" s="27" t="s">
        <v>1922</v>
      </c>
      <c r="D1781" s="27" t="s">
        <v>13</v>
      </c>
      <c r="E1781" s="27"/>
      <c r="F1781" s="31"/>
      <c r="G1781" s="27"/>
      <c r="H1781" s="30" t="s">
        <v>168</v>
      </c>
      <c r="I1781" s="31" t="n">
        <f aca="false">0.65/3*2</f>
        <v>0.433333333333333</v>
      </c>
      <c r="J1781" s="30" t="s">
        <v>1830</v>
      </c>
    </row>
    <row r="1783" customFormat="false" ht="17.35" hidden="false" customHeight="false" outlineLevel="0" collapsed="false">
      <c r="C1783" s="52" t="s">
        <v>1923</v>
      </c>
      <c r="D1783" s="11" t="s">
        <v>1</v>
      </c>
      <c r="I1783" s="3"/>
    </row>
    <row r="1784" customFormat="false" ht="12.75" hidden="false" customHeight="false" outlineLevel="0" collapsed="false">
      <c r="A1784" s="1" t="s">
        <v>1924</v>
      </c>
      <c r="C1784" s="27" t="s">
        <v>1925</v>
      </c>
      <c r="D1784" s="27" t="s">
        <v>13</v>
      </c>
      <c r="E1784" s="27"/>
      <c r="F1784" s="31"/>
      <c r="G1784" s="27"/>
      <c r="H1784" s="30" t="s">
        <v>61</v>
      </c>
      <c r="I1784" s="31" t="n">
        <v>2.19</v>
      </c>
      <c r="J1784" s="30" t="s">
        <v>1830</v>
      </c>
    </row>
    <row r="1785" customFormat="false" ht="12.75" hidden="false" customHeight="false" outlineLevel="0" collapsed="false">
      <c r="A1785" s="1" t="s">
        <v>1924</v>
      </c>
      <c r="C1785" s="27" t="s">
        <v>1926</v>
      </c>
      <c r="D1785" s="27" t="s">
        <v>77</v>
      </c>
      <c r="E1785" s="27"/>
      <c r="F1785" s="31"/>
      <c r="G1785" s="27"/>
      <c r="H1785" s="30" t="s">
        <v>61</v>
      </c>
      <c r="I1785" s="31" t="n">
        <v>0.99</v>
      </c>
      <c r="J1785" s="30" t="s">
        <v>1830</v>
      </c>
    </row>
    <row r="1786" customFormat="false" ht="12.75" hidden="false" customHeight="false" outlineLevel="0" collapsed="false">
      <c r="A1786" s="1" t="s">
        <v>1924</v>
      </c>
      <c r="C1786" s="27" t="s">
        <v>1927</v>
      </c>
      <c r="D1786" s="27" t="s">
        <v>507</v>
      </c>
      <c r="E1786" s="27"/>
      <c r="F1786" s="31"/>
      <c r="G1786" s="27"/>
      <c r="H1786" s="30" t="s">
        <v>61</v>
      </c>
      <c r="I1786" s="31" t="n">
        <v>0.89</v>
      </c>
      <c r="J1786" s="30" t="s">
        <v>1830</v>
      </c>
    </row>
    <row r="1787" customFormat="false" ht="12.75" hidden="false" customHeight="false" outlineLevel="0" collapsed="false">
      <c r="A1787" s="1" t="s">
        <v>1924</v>
      </c>
      <c r="C1787" s="27" t="s">
        <v>1928</v>
      </c>
      <c r="D1787" s="27" t="s">
        <v>88</v>
      </c>
      <c r="E1787" s="27"/>
      <c r="F1787" s="31"/>
      <c r="G1787" s="27"/>
      <c r="H1787" s="30" t="s">
        <v>61</v>
      </c>
      <c r="I1787" s="31" t="n">
        <v>0.75</v>
      </c>
      <c r="J1787" s="30" t="s">
        <v>1830</v>
      </c>
    </row>
    <row r="1788" customFormat="false" ht="12.75" hidden="false" customHeight="false" outlineLevel="0" collapsed="false">
      <c r="A1788" s="1" t="s">
        <v>1924</v>
      </c>
      <c r="C1788" s="27" t="s">
        <v>1929</v>
      </c>
      <c r="D1788" s="27" t="s">
        <v>13</v>
      </c>
      <c r="E1788" s="27"/>
      <c r="F1788" s="31"/>
      <c r="G1788" s="27"/>
      <c r="H1788" s="30" t="s">
        <v>61</v>
      </c>
      <c r="I1788" s="31" t="n">
        <v>1.69</v>
      </c>
      <c r="J1788" s="30" t="s">
        <v>1830</v>
      </c>
    </row>
    <row r="1789" customFormat="false" ht="12.75" hidden="false" customHeight="false" outlineLevel="0" collapsed="false">
      <c r="A1789" s="1" t="s">
        <v>1924</v>
      </c>
      <c r="C1789" s="27" t="s">
        <v>1930</v>
      </c>
      <c r="D1789" s="27" t="s">
        <v>13</v>
      </c>
      <c r="E1789" s="27"/>
      <c r="F1789" s="31"/>
      <c r="G1789" s="27"/>
      <c r="H1789" s="30" t="s">
        <v>61</v>
      </c>
      <c r="I1789" s="31" t="n">
        <v>1.95</v>
      </c>
      <c r="J1789" s="30" t="s">
        <v>1830</v>
      </c>
    </row>
    <row r="1790" customFormat="false" ht="12.75" hidden="false" customHeight="false" outlineLevel="0" collapsed="false">
      <c r="A1790" s="1" t="s">
        <v>1924</v>
      </c>
      <c r="C1790" s="27" t="s">
        <v>1931</v>
      </c>
      <c r="D1790" s="27" t="s">
        <v>13</v>
      </c>
      <c r="E1790" s="27"/>
      <c r="F1790" s="31"/>
      <c r="G1790" s="27"/>
      <c r="H1790" s="30" t="s">
        <v>61</v>
      </c>
      <c r="I1790" s="31" t="n">
        <v>1.49</v>
      </c>
      <c r="J1790" s="30" t="s">
        <v>1830</v>
      </c>
    </row>
    <row r="1791" customFormat="false" ht="12.75" hidden="false" customHeight="false" outlineLevel="0" collapsed="false">
      <c r="A1791" s="1" t="s">
        <v>1932</v>
      </c>
      <c r="C1791" s="27" t="s">
        <v>1933</v>
      </c>
      <c r="D1791" s="27" t="s">
        <v>13</v>
      </c>
      <c r="E1791" s="27"/>
      <c r="F1791" s="31"/>
      <c r="G1791" s="27"/>
      <c r="H1791" s="30" t="s">
        <v>61</v>
      </c>
      <c r="I1791" s="31" t="n">
        <v>1.69</v>
      </c>
      <c r="J1791" s="30" t="s">
        <v>1830</v>
      </c>
    </row>
    <row r="1792" customFormat="false" ht="12.75" hidden="false" customHeight="false" outlineLevel="0" collapsed="false">
      <c r="A1792" s="1" t="s">
        <v>1932</v>
      </c>
      <c r="C1792" s="27" t="s">
        <v>1934</v>
      </c>
      <c r="D1792" s="27" t="s">
        <v>49</v>
      </c>
      <c r="E1792" s="27"/>
      <c r="F1792" s="31"/>
      <c r="G1792" s="27"/>
      <c r="H1792" s="30" t="s">
        <v>61</v>
      </c>
      <c r="I1792" s="31" t="n">
        <v>0.65</v>
      </c>
      <c r="J1792" s="30" t="s">
        <v>1830</v>
      </c>
    </row>
    <row r="1793" customFormat="false" ht="12.75" hidden="false" customHeight="false" outlineLevel="0" collapsed="false">
      <c r="A1793" s="1" t="s">
        <v>1932</v>
      </c>
      <c r="C1793" s="27" t="s">
        <v>1935</v>
      </c>
      <c r="D1793" s="27" t="s">
        <v>22</v>
      </c>
      <c r="E1793" s="27"/>
      <c r="F1793" s="31"/>
      <c r="G1793" s="27"/>
      <c r="H1793" s="30" t="s">
        <v>61</v>
      </c>
      <c r="I1793" s="31" t="n">
        <v>0.65</v>
      </c>
      <c r="J1793" s="30" t="s">
        <v>1830</v>
      </c>
    </row>
    <row r="1794" customFormat="false" ht="12.75" hidden="false" customHeight="false" outlineLevel="0" collapsed="false">
      <c r="A1794" s="1" t="s">
        <v>1932</v>
      </c>
      <c r="C1794" s="27" t="s">
        <v>1936</v>
      </c>
      <c r="D1794" s="27" t="s">
        <v>13</v>
      </c>
      <c r="E1794" s="27"/>
      <c r="F1794" s="31"/>
      <c r="G1794" s="27"/>
      <c r="H1794" s="30" t="s">
        <v>61</v>
      </c>
      <c r="I1794" s="31" t="n">
        <v>2.29</v>
      </c>
      <c r="J1794" s="30" t="s">
        <v>1830</v>
      </c>
    </row>
    <row r="1795" customFormat="false" ht="12.75" hidden="false" customHeight="false" outlineLevel="0" collapsed="false">
      <c r="A1795" s="1" t="s">
        <v>1932</v>
      </c>
      <c r="C1795" s="27" t="s">
        <v>1937</v>
      </c>
      <c r="D1795" s="27" t="s">
        <v>13</v>
      </c>
      <c r="E1795" s="27"/>
      <c r="F1795" s="31"/>
      <c r="G1795" s="27"/>
      <c r="H1795" s="30" t="s">
        <v>61</v>
      </c>
      <c r="I1795" s="31" t="n">
        <v>1.69</v>
      </c>
      <c r="J1795" s="30" t="s">
        <v>1830</v>
      </c>
    </row>
    <row r="1796" customFormat="false" ht="12.75" hidden="false" customHeight="false" outlineLevel="0" collapsed="false">
      <c r="A1796" s="1" t="s">
        <v>1932</v>
      </c>
      <c r="C1796" s="27" t="s">
        <v>1938</v>
      </c>
      <c r="D1796" s="27" t="s">
        <v>24</v>
      </c>
      <c r="E1796" s="27"/>
      <c r="F1796" s="31"/>
      <c r="G1796" s="27"/>
      <c r="H1796" s="30" t="s">
        <v>61</v>
      </c>
      <c r="I1796" s="31" t="n">
        <v>0.65</v>
      </c>
      <c r="J1796" s="30" t="s">
        <v>1830</v>
      </c>
    </row>
    <row r="1797" customFormat="false" ht="12.75" hidden="false" customHeight="false" outlineLevel="0" collapsed="false">
      <c r="A1797" s="1" t="s">
        <v>1932</v>
      </c>
      <c r="C1797" s="27" t="s">
        <v>1939</v>
      </c>
      <c r="D1797" s="27" t="s">
        <v>13</v>
      </c>
      <c r="E1797" s="27"/>
      <c r="F1797" s="31"/>
      <c r="G1797" s="27"/>
      <c r="H1797" s="30" t="s">
        <v>61</v>
      </c>
      <c r="I1797" s="31" t="n">
        <v>0.65</v>
      </c>
      <c r="J1797" s="30" t="s">
        <v>1830</v>
      </c>
    </row>
    <row r="1798" customFormat="false" ht="12.75" hidden="false" customHeight="false" outlineLevel="0" collapsed="false">
      <c r="A1798" s="1" t="s">
        <v>1932</v>
      </c>
      <c r="C1798" s="27" t="s">
        <v>1940</v>
      </c>
      <c r="D1798" s="27" t="s">
        <v>20</v>
      </c>
      <c r="E1798" s="27"/>
      <c r="F1798" s="31"/>
      <c r="G1798" s="27"/>
      <c r="H1798" s="30" t="s">
        <v>61</v>
      </c>
      <c r="I1798" s="31" t="n">
        <v>0.65</v>
      </c>
      <c r="J1798" s="30" t="s">
        <v>1830</v>
      </c>
    </row>
    <row r="1799" customFormat="false" ht="12.75" hidden="false" customHeight="false" outlineLevel="0" collapsed="false">
      <c r="A1799" s="1" t="s">
        <v>1932</v>
      </c>
      <c r="C1799" s="27" t="s">
        <v>1941</v>
      </c>
      <c r="D1799" s="27" t="s">
        <v>51</v>
      </c>
      <c r="E1799" s="27"/>
      <c r="F1799" s="31"/>
      <c r="G1799" s="27"/>
      <c r="H1799" s="30" t="s">
        <v>61</v>
      </c>
      <c r="I1799" s="31" t="n">
        <v>0.65</v>
      </c>
      <c r="J1799" s="30" t="s">
        <v>1830</v>
      </c>
    </row>
    <row r="1800" customFormat="false" ht="12.75" hidden="false" customHeight="false" outlineLevel="0" collapsed="false">
      <c r="A1800" s="1" t="s">
        <v>1932</v>
      </c>
      <c r="C1800" s="27" t="s">
        <v>1942</v>
      </c>
      <c r="D1800" s="27" t="s">
        <v>390</v>
      </c>
      <c r="E1800" s="27"/>
      <c r="F1800" s="31"/>
      <c r="G1800" s="27"/>
      <c r="H1800" s="30" t="s">
        <v>168</v>
      </c>
      <c r="I1800" s="31" t="n">
        <v>0.65</v>
      </c>
      <c r="J1800" s="30" t="s">
        <v>1830</v>
      </c>
    </row>
    <row r="1802" customFormat="false" ht="17.35" hidden="false" customHeight="false" outlineLevel="0" collapsed="false">
      <c r="C1802" s="52" t="s">
        <v>1943</v>
      </c>
      <c r="D1802" s="11"/>
      <c r="I1802" s="3"/>
    </row>
    <row r="1803" customFormat="false" ht="12.75" hidden="false" customHeight="false" outlineLevel="0" collapsed="false">
      <c r="A1803" s="1" t="s">
        <v>1944</v>
      </c>
      <c r="C1803" s="27" t="s">
        <v>1945</v>
      </c>
      <c r="D1803" s="27" t="s">
        <v>26</v>
      </c>
      <c r="E1803" s="27"/>
      <c r="F1803" s="31"/>
      <c r="G1803" s="27"/>
      <c r="H1803" s="30" t="s">
        <v>61</v>
      </c>
      <c r="I1803" s="31" t="n">
        <v>1.78</v>
      </c>
      <c r="J1803" s="30" t="s">
        <v>1566</v>
      </c>
    </row>
    <row r="1804" customFormat="false" ht="12.75" hidden="false" customHeight="false" outlineLevel="0" collapsed="false">
      <c r="A1804" s="1" t="s">
        <v>1944</v>
      </c>
      <c r="C1804" s="27" t="s">
        <v>1946</v>
      </c>
      <c r="D1804" s="27" t="s">
        <v>49</v>
      </c>
      <c r="E1804" s="27"/>
      <c r="F1804" s="31"/>
      <c r="G1804" s="27"/>
      <c r="H1804" s="30" t="s">
        <v>61</v>
      </c>
      <c r="I1804" s="31" t="n">
        <v>1.78</v>
      </c>
      <c r="J1804" s="30" t="s">
        <v>1566</v>
      </c>
    </row>
    <row r="1805" customFormat="false" ht="12.75" hidden="false" customHeight="false" outlineLevel="0" collapsed="false">
      <c r="A1805" s="1" t="s">
        <v>1944</v>
      </c>
      <c r="C1805" s="27" t="s">
        <v>1947</v>
      </c>
      <c r="D1805" s="27" t="s">
        <v>88</v>
      </c>
      <c r="E1805" s="27"/>
      <c r="F1805" s="31"/>
      <c r="G1805" s="27"/>
      <c r="H1805" s="30" t="s">
        <v>61</v>
      </c>
      <c r="I1805" s="31" t="n">
        <v>4.95</v>
      </c>
      <c r="J1805" s="30" t="s">
        <v>1566</v>
      </c>
    </row>
    <row r="1806" customFormat="false" ht="12.75" hidden="false" customHeight="false" outlineLevel="0" collapsed="false">
      <c r="A1806" s="1" t="s">
        <v>1944</v>
      </c>
      <c r="C1806" s="27" t="s">
        <v>1948</v>
      </c>
      <c r="D1806" s="27" t="s">
        <v>13</v>
      </c>
      <c r="E1806" s="27"/>
      <c r="F1806" s="31"/>
      <c r="G1806" s="27"/>
      <c r="H1806" s="30" t="s">
        <v>61</v>
      </c>
      <c r="I1806" s="31" t="n">
        <v>7.88</v>
      </c>
      <c r="J1806" s="30" t="s">
        <v>1566</v>
      </c>
    </row>
    <row r="1807" customFormat="false" ht="12.75" hidden="false" customHeight="false" outlineLevel="0" collapsed="false">
      <c r="A1807" s="1" t="s">
        <v>1944</v>
      </c>
      <c r="C1807" s="27" t="s">
        <v>1949</v>
      </c>
      <c r="D1807" s="27" t="s">
        <v>18</v>
      </c>
      <c r="E1807" s="27"/>
      <c r="F1807" s="31"/>
      <c r="G1807" s="27"/>
      <c r="H1807" s="30" t="s">
        <v>61</v>
      </c>
      <c r="I1807" s="31" t="n">
        <v>1.78</v>
      </c>
      <c r="J1807" s="30" t="s">
        <v>1566</v>
      </c>
    </row>
    <row r="1808" customFormat="false" ht="12.75" hidden="false" customHeight="false" outlineLevel="0" collapsed="false">
      <c r="A1808" s="1" t="s">
        <v>1944</v>
      </c>
      <c r="C1808" s="27" t="s">
        <v>1950</v>
      </c>
      <c r="D1808" s="27" t="s">
        <v>20</v>
      </c>
      <c r="E1808" s="27"/>
      <c r="F1808" s="31"/>
      <c r="G1808" s="27"/>
      <c r="H1808" s="30" t="s">
        <v>168</v>
      </c>
      <c r="I1808" s="31" t="n">
        <v>1.78</v>
      </c>
      <c r="J1808" s="30" t="s">
        <v>1566</v>
      </c>
    </row>
    <row r="1809" customFormat="false" ht="12.75" hidden="false" customHeight="false" outlineLevel="0" collapsed="false">
      <c r="A1809" s="1" t="s">
        <v>1944</v>
      </c>
      <c r="C1809" s="27" t="s">
        <v>1951</v>
      </c>
      <c r="D1809" s="27" t="s">
        <v>13</v>
      </c>
      <c r="E1809" s="27"/>
      <c r="F1809" s="31"/>
      <c r="G1809" s="27"/>
      <c r="H1809" s="30" t="s">
        <v>168</v>
      </c>
      <c r="I1809" s="31" t="n">
        <v>3.58</v>
      </c>
      <c r="J1809" s="30" t="s">
        <v>1566</v>
      </c>
    </row>
    <row r="1810" customFormat="false" ht="12.75" hidden="false" customHeight="false" outlineLevel="0" collapsed="false">
      <c r="A1810" s="1" t="s">
        <v>1944</v>
      </c>
      <c r="C1810" s="27" t="s">
        <v>1952</v>
      </c>
      <c r="D1810" s="27" t="s">
        <v>13</v>
      </c>
      <c r="E1810" s="27"/>
      <c r="F1810" s="31"/>
      <c r="G1810" s="27"/>
      <c r="H1810" s="30" t="s">
        <v>168</v>
      </c>
      <c r="I1810" s="31" t="n">
        <v>3.91</v>
      </c>
      <c r="J1810" s="30" t="s">
        <v>1566</v>
      </c>
    </row>
    <row r="1811" customFormat="false" ht="12.75" hidden="false" customHeight="false" outlineLevel="0" collapsed="false">
      <c r="A1811" s="1" t="s">
        <v>1944</v>
      </c>
      <c r="C1811" s="27" t="s">
        <v>1953</v>
      </c>
      <c r="D1811" s="27" t="s">
        <v>13</v>
      </c>
      <c r="E1811" s="27"/>
      <c r="F1811" s="31"/>
      <c r="G1811" s="27"/>
      <c r="H1811" s="30" t="s">
        <v>168</v>
      </c>
      <c r="I1811" s="31" t="n">
        <v>3.32</v>
      </c>
      <c r="J1811" s="30" t="s">
        <v>1566</v>
      </c>
    </row>
    <row r="1812" customFormat="false" ht="12.75" hidden="false" customHeight="false" outlineLevel="0" collapsed="false">
      <c r="A1812" s="1" t="s">
        <v>1954</v>
      </c>
      <c r="C1812" s="27" t="s">
        <v>1955</v>
      </c>
      <c r="D1812" s="27" t="s">
        <v>77</v>
      </c>
      <c r="E1812" s="27"/>
      <c r="F1812" s="31"/>
      <c r="G1812" s="27"/>
      <c r="H1812" s="30" t="s">
        <v>61</v>
      </c>
      <c r="I1812" s="31" t="n">
        <v>3.19</v>
      </c>
      <c r="J1812" s="30" t="s">
        <v>1566</v>
      </c>
    </row>
    <row r="1813" customFormat="false" ht="12.75" hidden="false" customHeight="false" outlineLevel="0" collapsed="false">
      <c r="A1813" s="1" t="s">
        <v>1954</v>
      </c>
      <c r="C1813" s="27" t="s">
        <v>1956</v>
      </c>
      <c r="D1813" s="27" t="s">
        <v>13</v>
      </c>
      <c r="E1813" s="27"/>
      <c r="F1813" s="31"/>
      <c r="G1813" s="27"/>
      <c r="H1813" s="30" t="s">
        <v>61</v>
      </c>
      <c r="I1813" s="31" t="n">
        <v>9.97</v>
      </c>
      <c r="J1813" s="30" t="s">
        <v>1566</v>
      </c>
    </row>
    <row r="1814" customFormat="false" ht="12.75" hidden="false" customHeight="false" outlineLevel="0" collapsed="false">
      <c r="A1814" s="1" t="s">
        <v>1954</v>
      </c>
      <c r="C1814" s="27" t="s">
        <v>1957</v>
      </c>
      <c r="D1814" s="27" t="s">
        <v>77</v>
      </c>
      <c r="E1814" s="27"/>
      <c r="F1814" s="31"/>
      <c r="G1814" s="27"/>
      <c r="H1814" s="30" t="s">
        <v>61</v>
      </c>
      <c r="I1814" s="31" t="n">
        <v>5.3</v>
      </c>
      <c r="J1814" s="30" t="s">
        <v>1566</v>
      </c>
    </row>
    <row r="1815" customFormat="false" ht="12.75" hidden="false" customHeight="false" outlineLevel="0" collapsed="false">
      <c r="A1815" s="1" t="s">
        <v>1954</v>
      </c>
      <c r="C1815" s="27" t="s">
        <v>1958</v>
      </c>
      <c r="D1815" s="27" t="s">
        <v>77</v>
      </c>
      <c r="E1815" s="27"/>
      <c r="F1815" s="31"/>
      <c r="G1815" s="27"/>
      <c r="H1815" s="30" t="s">
        <v>61</v>
      </c>
      <c r="I1815" s="31" t="n">
        <v>3.83</v>
      </c>
      <c r="J1815" s="30" t="s">
        <v>1566</v>
      </c>
    </row>
    <row r="1816" customFormat="false" ht="12.75" hidden="false" customHeight="false" outlineLevel="0" collapsed="false">
      <c r="A1816" s="1" t="s">
        <v>1954</v>
      </c>
      <c r="C1816" s="27" t="s">
        <v>1959</v>
      </c>
      <c r="D1816" s="27" t="s">
        <v>26</v>
      </c>
      <c r="E1816" s="27"/>
      <c r="F1816" s="31"/>
      <c r="G1816" s="27"/>
      <c r="H1816" s="30" t="s">
        <v>61</v>
      </c>
      <c r="I1816" s="31" t="n">
        <v>2.73</v>
      </c>
      <c r="J1816" s="30" t="s">
        <v>1566</v>
      </c>
    </row>
    <row r="1817" customFormat="false" ht="12.75" hidden="false" customHeight="false" outlineLevel="0" collapsed="false">
      <c r="A1817" s="1" t="s">
        <v>1954</v>
      </c>
      <c r="C1817" s="27" t="s">
        <v>1960</v>
      </c>
      <c r="D1817" s="27" t="s">
        <v>13</v>
      </c>
      <c r="E1817" s="27"/>
      <c r="F1817" s="31"/>
      <c r="G1817" s="27"/>
      <c r="H1817" s="30" t="s">
        <v>61</v>
      </c>
      <c r="I1817" s="31" t="n">
        <v>5.98</v>
      </c>
      <c r="J1817" s="30" t="s">
        <v>1566</v>
      </c>
    </row>
    <row r="1818" customFormat="false" ht="12.75" hidden="false" customHeight="false" outlineLevel="0" collapsed="false">
      <c r="A1818" s="1" t="s">
        <v>1954</v>
      </c>
      <c r="C1818" s="27" t="s">
        <v>1961</v>
      </c>
      <c r="D1818" s="27" t="s">
        <v>13</v>
      </c>
      <c r="E1818" s="27"/>
      <c r="F1818" s="31"/>
      <c r="G1818" s="27"/>
      <c r="H1818" s="30" t="s">
        <v>61</v>
      </c>
      <c r="I1818" s="31" t="n">
        <v>8.43</v>
      </c>
      <c r="J1818" s="30" t="s">
        <v>1566</v>
      </c>
    </row>
    <row r="1819" customFormat="false" ht="12.75" hidden="false" customHeight="false" outlineLevel="0" collapsed="false">
      <c r="A1819" s="1" t="s">
        <v>1954</v>
      </c>
      <c r="C1819" s="27" t="s">
        <v>1962</v>
      </c>
      <c r="D1819" s="27" t="s">
        <v>88</v>
      </c>
      <c r="E1819" s="27"/>
      <c r="F1819" s="31"/>
      <c r="G1819" s="27"/>
      <c r="H1819" s="30" t="s">
        <v>61</v>
      </c>
      <c r="I1819" s="31" t="n">
        <v>3.83</v>
      </c>
      <c r="J1819" s="30" t="s">
        <v>1566</v>
      </c>
    </row>
    <row r="1820" customFormat="false" ht="12.75" hidden="false" customHeight="false" outlineLevel="0" collapsed="false">
      <c r="A1820" s="1" t="s">
        <v>1954</v>
      </c>
      <c r="C1820" s="27" t="s">
        <v>1963</v>
      </c>
      <c r="D1820" s="27" t="s">
        <v>18</v>
      </c>
      <c r="E1820" s="27"/>
      <c r="F1820" s="31"/>
      <c r="G1820" s="27"/>
      <c r="H1820" s="30" t="s">
        <v>61</v>
      </c>
      <c r="I1820" s="31" t="n">
        <v>2.7</v>
      </c>
      <c r="J1820" s="30" t="s">
        <v>1566</v>
      </c>
    </row>
    <row r="1821" customFormat="false" ht="12.75" hidden="false" customHeight="false" outlineLevel="0" collapsed="false">
      <c r="A1821" s="1" t="s">
        <v>1954</v>
      </c>
      <c r="C1821" s="27" t="s">
        <v>1964</v>
      </c>
      <c r="D1821" s="27" t="s">
        <v>13</v>
      </c>
      <c r="E1821" s="27"/>
      <c r="F1821" s="31"/>
      <c r="G1821" s="27"/>
      <c r="H1821" s="30" t="s">
        <v>61</v>
      </c>
      <c r="I1821" s="31" t="n">
        <v>6.37</v>
      </c>
      <c r="J1821" s="30" t="s">
        <v>1566</v>
      </c>
    </row>
    <row r="1822" customFormat="false" ht="12.75" hidden="false" customHeight="false" outlineLevel="0" collapsed="false">
      <c r="A1822" s="1" t="s">
        <v>1954</v>
      </c>
      <c r="C1822" s="27" t="s">
        <v>1965</v>
      </c>
      <c r="D1822" s="27" t="s">
        <v>13</v>
      </c>
      <c r="E1822" s="27"/>
      <c r="F1822" s="31"/>
      <c r="G1822" s="27"/>
      <c r="H1822" s="30" t="s">
        <v>61</v>
      </c>
      <c r="I1822" s="31" t="n">
        <v>8.3</v>
      </c>
      <c r="J1822" s="30" t="s">
        <v>1566</v>
      </c>
    </row>
    <row r="1823" customFormat="false" ht="12.75" hidden="false" customHeight="false" outlineLevel="0" collapsed="false">
      <c r="A1823" s="1" t="s">
        <v>1954</v>
      </c>
      <c r="C1823" s="27" t="s">
        <v>1966</v>
      </c>
      <c r="D1823" s="27" t="s">
        <v>51</v>
      </c>
      <c r="E1823" s="27"/>
      <c r="F1823" s="31"/>
      <c r="G1823" s="27"/>
      <c r="H1823" s="30" t="s">
        <v>61</v>
      </c>
      <c r="I1823" s="31" t="n">
        <v>2.73</v>
      </c>
      <c r="J1823" s="30" t="s">
        <v>1566</v>
      </c>
    </row>
    <row r="1824" customFormat="false" ht="12.75" hidden="false" customHeight="false" outlineLevel="0" collapsed="false">
      <c r="A1824" s="1" t="s">
        <v>1954</v>
      </c>
      <c r="C1824" s="27" t="s">
        <v>1967</v>
      </c>
      <c r="D1824" s="27" t="s">
        <v>13</v>
      </c>
      <c r="E1824" s="27"/>
      <c r="F1824" s="31"/>
      <c r="G1824" s="27"/>
      <c r="H1824" s="30" t="s">
        <v>61</v>
      </c>
      <c r="I1824" s="31" t="n">
        <v>9.98</v>
      </c>
      <c r="J1824" s="30" t="s">
        <v>1566</v>
      </c>
    </row>
    <row r="1825" customFormat="false" ht="12.75" hidden="false" customHeight="false" outlineLevel="0" collapsed="false">
      <c r="A1825" s="1" t="s">
        <v>1954</v>
      </c>
      <c r="C1825" s="27" t="s">
        <v>1968</v>
      </c>
      <c r="D1825" s="27" t="s">
        <v>24</v>
      </c>
      <c r="E1825" s="27"/>
      <c r="F1825" s="31"/>
      <c r="G1825" s="27"/>
      <c r="H1825" s="30" t="s">
        <v>61</v>
      </c>
      <c r="I1825" s="31" t="n">
        <v>4.26</v>
      </c>
      <c r="J1825" s="30" t="s">
        <v>1566</v>
      </c>
    </row>
    <row r="1826" customFormat="false" ht="12.75" hidden="false" customHeight="false" outlineLevel="0" collapsed="false">
      <c r="A1826" s="1" t="s">
        <v>1954</v>
      </c>
      <c r="C1826" s="27" t="s">
        <v>1969</v>
      </c>
      <c r="D1826" s="27" t="s">
        <v>13</v>
      </c>
      <c r="E1826" s="27"/>
      <c r="F1826" s="31"/>
      <c r="G1826" s="27"/>
      <c r="H1826" s="30" t="s">
        <v>61</v>
      </c>
      <c r="I1826" s="31" t="n">
        <v>3.88</v>
      </c>
      <c r="J1826" s="30" t="s">
        <v>1566</v>
      </c>
    </row>
    <row r="1827" customFormat="false" ht="12.75" hidden="false" customHeight="false" outlineLevel="0" collapsed="false">
      <c r="A1827" s="1" t="s">
        <v>1954</v>
      </c>
      <c r="C1827" s="27" t="s">
        <v>1970</v>
      </c>
      <c r="D1827" s="27" t="s">
        <v>13</v>
      </c>
      <c r="E1827" s="27"/>
      <c r="F1827" s="31"/>
      <c r="G1827" s="27"/>
      <c r="H1827" s="30" t="s">
        <v>61</v>
      </c>
      <c r="I1827" s="31" t="n">
        <v>7.98</v>
      </c>
      <c r="J1827" s="30" t="s">
        <v>1566</v>
      </c>
    </row>
    <row r="1828" customFormat="false" ht="12.75" hidden="false" customHeight="false" outlineLevel="0" collapsed="false">
      <c r="A1828" s="1" t="s">
        <v>1954</v>
      </c>
      <c r="C1828" s="27" t="s">
        <v>1971</v>
      </c>
      <c r="D1828" s="27" t="s">
        <v>13</v>
      </c>
      <c r="E1828" s="27"/>
      <c r="F1828" s="31"/>
      <c r="G1828" s="27"/>
      <c r="H1828" s="30" t="s">
        <v>61</v>
      </c>
      <c r="I1828" s="31" t="n">
        <v>7.98</v>
      </c>
      <c r="J1828" s="30" t="s">
        <v>1566</v>
      </c>
    </row>
    <row r="1829" customFormat="false" ht="12.75" hidden="false" customHeight="false" outlineLevel="0" collapsed="false">
      <c r="A1829" s="1" t="s">
        <v>1954</v>
      </c>
      <c r="C1829" s="27" t="s">
        <v>1972</v>
      </c>
      <c r="D1829" s="27" t="s">
        <v>13</v>
      </c>
      <c r="E1829" s="27"/>
      <c r="F1829" s="31"/>
      <c r="G1829" s="27"/>
      <c r="H1829" s="30" t="s">
        <v>61</v>
      </c>
      <c r="I1829" s="31" t="n">
        <v>10.26</v>
      </c>
      <c r="J1829" s="30" t="s">
        <v>1566</v>
      </c>
    </row>
    <row r="1830" customFormat="false" ht="12.75" hidden="false" customHeight="false" outlineLevel="0" collapsed="false">
      <c r="A1830" s="1" t="s">
        <v>1954</v>
      </c>
      <c r="C1830" s="27" t="s">
        <v>1973</v>
      </c>
      <c r="D1830" s="27" t="s">
        <v>13</v>
      </c>
      <c r="E1830" s="27"/>
      <c r="F1830" s="31"/>
      <c r="G1830" s="27"/>
      <c r="H1830" s="30" t="s">
        <v>61</v>
      </c>
      <c r="I1830" s="31" t="n">
        <v>12.34</v>
      </c>
      <c r="J1830" s="30" t="s">
        <v>1566</v>
      </c>
    </row>
    <row r="1831" customFormat="false" ht="12.75" hidden="false" customHeight="false" outlineLevel="0" collapsed="false">
      <c r="A1831" s="1" t="s">
        <v>1954</v>
      </c>
      <c r="C1831" s="27" t="s">
        <v>1974</v>
      </c>
      <c r="D1831" s="27" t="s">
        <v>13</v>
      </c>
      <c r="E1831" s="27"/>
      <c r="F1831" s="31"/>
      <c r="G1831" s="27"/>
      <c r="H1831" s="30" t="s">
        <v>61</v>
      </c>
      <c r="I1831" s="31" t="n">
        <v>9.77</v>
      </c>
      <c r="J1831" s="30" t="s">
        <v>1566</v>
      </c>
    </row>
    <row r="1832" customFormat="false" ht="12.75" hidden="false" customHeight="false" outlineLevel="0" collapsed="false">
      <c r="A1832" s="1" t="s">
        <v>1954</v>
      </c>
      <c r="C1832" s="27" t="s">
        <v>1975</v>
      </c>
      <c r="D1832" s="27" t="s">
        <v>13</v>
      </c>
      <c r="E1832" s="27"/>
      <c r="F1832" s="31"/>
      <c r="G1832" s="27"/>
      <c r="H1832" s="30" t="s">
        <v>61</v>
      </c>
      <c r="I1832" s="31" t="n">
        <v>9.31</v>
      </c>
      <c r="J1832" s="30" t="s">
        <v>1566</v>
      </c>
    </row>
    <row r="1833" customFormat="false" ht="12.75" hidden="false" customHeight="false" outlineLevel="0" collapsed="false">
      <c r="A1833" s="1" t="s">
        <v>1954</v>
      </c>
      <c r="C1833" s="27" t="s">
        <v>1976</v>
      </c>
      <c r="D1833" s="27" t="s">
        <v>16</v>
      </c>
      <c r="E1833" s="27"/>
      <c r="F1833" s="31"/>
      <c r="G1833" s="27"/>
      <c r="H1833" s="30" t="s">
        <v>168</v>
      </c>
      <c r="I1833" s="31" t="n">
        <v>2.73</v>
      </c>
      <c r="J1833" s="30" t="s">
        <v>1566</v>
      </c>
    </row>
    <row r="1835" customFormat="false" ht="17.35" hidden="false" customHeight="false" outlineLevel="0" collapsed="false">
      <c r="C1835" s="52" t="s">
        <v>1977</v>
      </c>
      <c r="D1835" s="11" t="s">
        <v>1</v>
      </c>
      <c r="I1835" s="3"/>
    </row>
    <row r="1836" customFormat="false" ht="12.75" hidden="false" customHeight="false" outlineLevel="0" collapsed="false">
      <c r="A1836" s="1" t="s">
        <v>1978</v>
      </c>
      <c r="C1836" s="27" t="s">
        <v>1979</v>
      </c>
      <c r="D1836" s="27" t="s">
        <v>77</v>
      </c>
      <c r="E1836" s="27"/>
      <c r="F1836" s="31"/>
      <c r="G1836" s="27"/>
      <c r="H1836" s="30" t="s">
        <v>61</v>
      </c>
      <c r="I1836" s="31" t="n">
        <v>3.31</v>
      </c>
      <c r="J1836" s="30" t="s">
        <v>1830</v>
      </c>
    </row>
    <row r="1837" customFormat="false" ht="12.75" hidden="false" customHeight="false" outlineLevel="0" collapsed="false">
      <c r="A1837" s="1" t="s">
        <v>1978</v>
      </c>
      <c r="C1837" s="27" t="s">
        <v>1980</v>
      </c>
      <c r="D1837" s="27" t="s">
        <v>26</v>
      </c>
      <c r="E1837" s="27"/>
      <c r="F1837" s="31"/>
      <c r="G1837" s="27"/>
      <c r="H1837" s="30" t="s">
        <v>61</v>
      </c>
      <c r="I1837" s="31" t="n">
        <v>2.73</v>
      </c>
      <c r="J1837" s="30" t="s">
        <v>1830</v>
      </c>
    </row>
    <row r="1838" customFormat="false" ht="12.75" hidden="false" customHeight="false" outlineLevel="0" collapsed="false">
      <c r="A1838" s="1" t="s">
        <v>1978</v>
      </c>
      <c r="C1838" s="27" t="s">
        <v>1981</v>
      </c>
      <c r="D1838" s="27" t="s">
        <v>390</v>
      </c>
      <c r="E1838" s="27"/>
      <c r="F1838" s="31"/>
      <c r="G1838" s="27"/>
      <c r="H1838" s="30" t="s">
        <v>61</v>
      </c>
      <c r="I1838" s="31" t="n">
        <v>1.96</v>
      </c>
      <c r="J1838" s="30" t="s">
        <v>1830</v>
      </c>
    </row>
    <row r="1839" customFormat="false" ht="12.75" hidden="false" customHeight="false" outlineLevel="0" collapsed="false">
      <c r="A1839" s="1" t="s">
        <v>1978</v>
      </c>
      <c r="C1839" s="27" t="s">
        <v>1982</v>
      </c>
      <c r="D1839" s="27" t="s">
        <v>13</v>
      </c>
      <c r="E1839" s="27"/>
      <c r="F1839" s="31"/>
      <c r="G1839" s="27"/>
      <c r="H1839" s="30" t="s">
        <v>61</v>
      </c>
      <c r="I1839" s="31" t="n">
        <v>4.78</v>
      </c>
      <c r="J1839" s="30" t="s">
        <v>1830</v>
      </c>
    </row>
    <row r="1840" customFormat="false" ht="12.75" hidden="false" customHeight="false" outlineLevel="0" collapsed="false">
      <c r="A1840" s="1" t="s">
        <v>1978</v>
      </c>
      <c r="C1840" s="27" t="s">
        <v>1983</v>
      </c>
      <c r="D1840" s="27" t="s">
        <v>507</v>
      </c>
      <c r="E1840" s="27"/>
      <c r="F1840" s="31"/>
      <c r="G1840" s="27"/>
      <c r="H1840" s="30" t="s">
        <v>61</v>
      </c>
      <c r="I1840" s="31" t="n">
        <v>2.49</v>
      </c>
      <c r="J1840" s="30" t="s">
        <v>1830</v>
      </c>
    </row>
    <row r="1841" customFormat="false" ht="12.75" hidden="false" customHeight="false" outlineLevel="0" collapsed="false">
      <c r="A1841" s="1" t="s">
        <v>1978</v>
      </c>
      <c r="C1841" s="27" t="s">
        <v>1984</v>
      </c>
      <c r="D1841" s="27" t="s">
        <v>20</v>
      </c>
      <c r="E1841" s="27"/>
      <c r="F1841" s="31"/>
      <c r="G1841" s="27"/>
      <c r="H1841" s="30" t="s">
        <v>61</v>
      </c>
      <c r="I1841" s="31" t="n">
        <v>2.7</v>
      </c>
      <c r="J1841" s="30" t="s">
        <v>1830</v>
      </c>
    </row>
    <row r="1842" customFormat="false" ht="12.75" hidden="false" customHeight="false" outlineLevel="0" collapsed="false">
      <c r="A1842" s="1" t="s">
        <v>1978</v>
      </c>
      <c r="C1842" s="27" t="s">
        <v>1985</v>
      </c>
      <c r="D1842" s="27" t="s">
        <v>13</v>
      </c>
      <c r="E1842" s="27"/>
      <c r="F1842" s="31"/>
      <c r="G1842" s="27"/>
      <c r="H1842" s="30" t="s">
        <v>61</v>
      </c>
      <c r="I1842" s="31" t="n">
        <v>4.98</v>
      </c>
      <c r="J1842" s="30" t="s">
        <v>1830</v>
      </c>
    </row>
    <row r="1843" customFormat="false" ht="12.75" hidden="false" customHeight="false" outlineLevel="0" collapsed="false">
      <c r="A1843" s="1" t="s">
        <v>1978</v>
      </c>
      <c r="C1843" s="27" t="s">
        <v>1986</v>
      </c>
      <c r="D1843" s="27" t="s">
        <v>49</v>
      </c>
      <c r="E1843" s="27"/>
      <c r="F1843" s="31"/>
      <c r="G1843" s="27"/>
      <c r="H1843" s="30" t="s">
        <v>61</v>
      </c>
      <c r="I1843" s="31" t="n">
        <v>2.73</v>
      </c>
      <c r="J1843" s="30" t="s">
        <v>1830</v>
      </c>
    </row>
    <row r="1844" customFormat="false" ht="12.75" hidden="false" customHeight="false" outlineLevel="0" collapsed="false">
      <c r="A1844" s="1" t="s">
        <v>1978</v>
      </c>
      <c r="C1844" s="27" t="s">
        <v>1987</v>
      </c>
      <c r="D1844" s="27" t="s">
        <v>13</v>
      </c>
      <c r="E1844" s="27"/>
      <c r="F1844" s="31"/>
      <c r="G1844" s="27"/>
      <c r="H1844" s="30" t="s">
        <v>61</v>
      </c>
      <c r="I1844" s="31" t="n">
        <v>5.44</v>
      </c>
      <c r="J1844" s="30" t="s">
        <v>1830</v>
      </c>
    </row>
    <row r="1845" customFormat="false" ht="12.75" hidden="false" customHeight="false" outlineLevel="0" collapsed="false">
      <c r="A1845" s="1" t="s">
        <v>1978</v>
      </c>
      <c r="C1845" s="27" t="s">
        <v>1988</v>
      </c>
      <c r="D1845" s="27" t="s">
        <v>24</v>
      </c>
      <c r="E1845" s="27"/>
      <c r="F1845" s="31"/>
      <c r="G1845" s="27"/>
      <c r="H1845" s="30" t="s">
        <v>61</v>
      </c>
      <c r="I1845" s="31" t="n">
        <v>3.39</v>
      </c>
      <c r="J1845" s="30" t="s">
        <v>1830</v>
      </c>
    </row>
    <row r="1846" customFormat="false" ht="12.75" hidden="false" customHeight="false" outlineLevel="0" collapsed="false">
      <c r="A1846" s="1" t="s">
        <v>1978</v>
      </c>
      <c r="C1846" s="27" t="s">
        <v>1989</v>
      </c>
      <c r="D1846" s="27" t="s">
        <v>13</v>
      </c>
      <c r="E1846" s="27"/>
      <c r="F1846" s="31"/>
      <c r="G1846" s="27"/>
      <c r="H1846" s="30" t="s">
        <v>61</v>
      </c>
      <c r="I1846" s="31" t="n">
        <v>7.84</v>
      </c>
      <c r="J1846" s="30" t="s">
        <v>1830</v>
      </c>
    </row>
    <row r="1847" customFormat="false" ht="12.75" hidden="false" customHeight="false" outlineLevel="0" collapsed="false">
      <c r="A1847" s="1" t="s">
        <v>1978</v>
      </c>
      <c r="C1847" s="27" t="s">
        <v>1990</v>
      </c>
      <c r="D1847" s="27" t="s">
        <v>13</v>
      </c>
      <c r="E1847" s="27"/>
      <c r="F1847" s="31"/>
      <c r="G1847" s="27"/>
      <c r="H1847" s="30" t="s">
        <v>61</v>
      </c>
      <c r="I1847" s="31" t="n">
        <v>3.7</v>
      </c>
      <c r="J1847" s="30" t="s">
        <v>1830</v>
      </c>
    </row>
    <row r="1848" customFormat="false" ht="12.75" hidden="false" customHeight="false" outlineLevel="0" collapsed="false">
      <c r="A1848" s="1" t="s">
        <v>1978</v>
      </c>
      <c r="C1848" s="27" t="s">
        <v>1991</v>
      </c>
      <c r="D1848" s="27" t="s">
        <v>13</v>
      </c>
      <c r="E1848" s="27"/>
      <c r="F1848" s="31"/>
      <c r="G1848" s="27"/>
      <c r="H1848" s="30" t="s">
        <v>61</v>
      </c>
      <c r="I1848" s="31" t="n">
        <v>9.88</v>
      </c>
      <c r="J1848" s="30" t="s">
        <v>1830</v>
      </c>
    </row>
    <row r="1849" customFormat="false" ht="12.75" hidden="false" customHeight="false" outlineLevel="0" collapsed="false">
      <c r="A1849" s="1" t="s">
        <v>1978</v>
      </c>
      <c r="C1849" s="27" t="s">
        <v>1992</v>
      </c>
      <c r="D1849" s="27" t="s">
        <v>88</v>
      </c>
      <c r="E1849" s="27"/>
      <c r="F1849" s="31"/>
      <c r="G1849" s="27"/>
      <c r="H1849" s="30" t="s">
        <v>168</v>
      </c>
      <c r="I1849" s="31" t="n">
        <v>3.7</v>
      </c>
      <c r="J1849" s="30" t="s">
        <v>1830</v>
      </c>
    </row>
    <row r="1850" customFormat="false" ht="12.75" hidden="false" customHeight="false" outlineLevel="0" collapsed="false">
      <c r="A1850" s="1" t="s">
        <v>1978</v>
      </c>
      <c r="C1850" s="27" t="s">
        <v>1993</v>
      </c>
      <c r="D1850" s="27" t="s">
        <v>13</v>
      </c>
      <c r="E1850" s="27"/>
      <c r="F1850" s="31"/>
      <c r="G1850" s="27"/>
      <c r="H1850" s="30" t="s">
        <v>168</v>
      </c>
      <c r="I1850" s="31" t="n">
        <v>5.31</v>
      </c>
      <c r="J1850" s="30" t="s">
        <v>1830</v>
      </c>
    </row>
    <row r="1852" customFormat="false" ht="17.35" hidden="false" customHeight="false" outlineLevel="0" collapsed="false">
      <c r="C1852" s="52" t="s">
        <v>1994</v>
      </c>
      <c r="D1852" s="11" t="s">
        <v>1</v>
      </c>
      <c r="I1852" s="3"/>
    </row>
    <row r="1853" customFormat="false" ht="12.75" hidden="false" customHeight="false" outlineLevel="0" collapsed="false">
      <c r="A1853" s="1" t="s">
        <v>1995</v>
      </c>
      <c r="C1853" s="27" t="s">
        <v>1996</v>
      </c>
      <c r="D1853" s="27" t="s">
        <v>13</v>
      </c>
      <c r="E1853" s="27"/>
      <c r="F1853" s="31"/>
      <c r="G1853" s="27"/>
      <c r="H1853" s="30" t="s">
        <v>61</v>
      </c>
      <c r="I1853" s="31" t="n">
        <v>8.49</v>
      </c>
      <c r="J1853" s="30" t="s">
        <v>1566</v>
      </c>
    </row>
    <row r="1854" customFormat="false" ht="12.75" hidden="false" customHeight="false" outlineLevel="0" collapsed="false">
      <c r="A1854" s="1" t="s">
        <v>1995</v>
      </c>
      <c r="C1854" s="27" t="s">
        <v>1997</v>
      </c>
      <c r="D1854" s="27" t="s">
        <v>13</v>
      </c>
      <c r="E1854" s="27"/>
      <c r="F1854" s="31"/>
      <c r="G1854" s="27"/>
      <c r="H1854" s="30" t="s">
        <v>61</v>
      </c>
      <c r="I1854" s="31" t="n">
        <v>9.95</v>
      </c>
      <c r="J1854" s="30" t="s">
        <v>1566</v>
      </c>
    </row>
    <row r="1855" customFormat="false" ht="12.75" hidden="false" customHeight="false" outlineLevel="0" collapsed="false">
      <c r="A1855" s="1" t="s">
        <v>1995</v>
      </c>
      <c r="C1855" s="70" t="s">
        <v>1998</v>
      </c>
      <c r="D1855" s="70" t="s">
        <v>13</v>
      </c>
      <c r="E1855" s="72" t="n">
        <v>2.2</v>
      </c>
      <c r="F1855" s="73" t="n">
        <v>10.4</v>
      </c>
      <c r="G1855" s="74" t="s">
        <v>1830</v>
      </c>
    </row>
    <row r="1856" customFormat="false" ht="12.75" hidden="false" customHeight="false" outlineLevel="0" collapsed="false">
      <c r="A1856" s="1" t="s">
        <v>1995</v>
      </c>
      <c r="C1856" s="27" t="s">
        <v>1999</v>
      </c>
      <c r="D1856" s="27" t="s">
        <v>13</v>
      </c>
      <c r="E1856" s="27"/>
      <c r="F1856" s="31"/>
      <c r="G1856" s="27"/>
      <c r="H1856" s="30" t="s">
        <v>61</v>
      </c>
      <c r="I1856" s="31" t="n">
        <v>5.95</v>
      </c>
      <c r="J1856" s="30" t="s">
        <v>1566</v>
      </c>
    </row>
    <row r="1857" customFormat="false" ht="12.75" hidden="false" customHeight="false" outlineLevel="0" collapsed="false">
      <c r="A1857" s="1" t="s">
        <v>1995</v>
      </c>
      <c r="C1857" s="27" t="s">
        <v>2000</v>
      </c>
      <c r="D1857" s="27" t="s">
        <v>13</v>
      </c>
      <c r="E1857" s="27"/>
      <c r="F1857" s="31"/>
      <c r="G1857" s="27"/>
      <c r="H1857" s="30" t="s">
        <v>61</v>
      </c>
      <c r="I1857" s="31" t="n">
        <v>14.99</v>
      </c>
      <c r="J1857" s="30" t="s">
        <v>1566</v>
      </c>
    </row>
    <row r="1858" customFormat="false" ht="12.75" hidden="false" customHeight="false" outlineLevel="0" collapsed="false">
      <c r="A1858" s="1" t="s">
        <v>1995</v>
      </c>
      <c r="C1858" s="27" t="s">
        <v>2001</v>
      </c>
      <c r="D1858" s="27" t="s">
        <v>13</v>
      </c>
      <c r="E1858" s="27"/>
      <c r="F1858" s="31"/>
      <c r="G1858" s="27"/>
      <c r="H1858" s="30" t="s">
        <v>61</v>
      </c>
      <c r="I1858" s="31" t="n">
        <v>8.99</v>
      </c>
      <c r="J1858" s="30" t="s">
        <v>1566</v>
      </c>
    </row>
    <row r="1859" customFormat="false" ht="12.75" hidden="false" customHeight="false" outlineLevel="0" collapsed="false">
      <c r="A1859" s="1" t="s">
        <v>1995</v>
      </c>
      <c r="C1859" s="70" t="s">
        <v>2002</v>
      </c>
      <c r="D1859" s="70" t="s">
        <v>13</v>
      </c>
      <c r="E1859" s="72" t="n">
        <v>2.2</v>
      </c>
      <c r="F1859" s="73" t="n">
        <v>8.1</v>
      </c>
      <c r="G1859" s="74" t="s">
        <v>1830</v>
      </c>
    </row>
    <row r="1860" customFormat="false" ht="12.75" hidden="false" customHeight="false" outlineLevel="0" collapsed="false">
      <c r="A1860" s="1" t="s">
        <v>1995</v>
      </c>
      <c r="C1860" s="27" t="s">
        <v>2003</v>
      </c>
      <c r="D1860" s="27" t="s">
        <v>13</v>
      </c>
      <c r="E1860" s="27"/>
      <c r="F1860" s="31"/>
      <c r="G1860" s="27"/>
      <c r="H1860" s="30" t="s">
        <v>61</v>
      </c>
      <c r="I1860" s="31" t="n">
        <v>8.95</v>
      </c>
      <c r="J1860" s="30" t="s">
        <v>1566</v>
      </c>
    </row>
    <row r="1861" customFormat="false" ht="12.75" hidden="false" customHeight="false" outlineLevel="0" collapsed="false">
      <c r="A1861" s="1" t="s">
        <v>1995</v>
      </c>
      <c r="C1861" s="27" t="s">
        <v>2004</v>
      </c>
      <c r="D1861" s="27" t="s">
        <v>193</v>
      </c>
      <c r="E1861" s="27"/>
      <c r="F1861" s="31"/>
      <c r="G1861" s="27"/>
      <c r="H1861" s="30" t="s">
        <v>61</v>
      </c>
      <c r="I1861" s="31" t="n">
        <v>3.99</v>
      </c>
      <c r="J1861" s="30" t="s">
        <v>1566</v>
      </c>
    </row>
    <row r="1862" customFormat="false" ht="12.75" hidden="false" customHeight="false" outlineLevel="0" collapsed="false">
      <c r="A1862" s="1" t="s">
        <v>1995</v>
      </c>
      <c r="C1862" s="70" t="s">
        <v>2005</v>
      </c>
      <c r="D1862" s="70" t="s">
        <v>13</v>
      </c>
      <c r="E1862" s="72" t="n">
        <v>2.3</v>
      </c>
      <c r="F1862" s="73" t="n">
        <v>5.75</v>
      </c>
      <c r="G1862" s="74" t="s">
        <v>1830</v>
      </c>
    </row>
    <row r="1863" customFormat="false" ht="12.75" hidden="false" customHeight="false" outlineLevel="0" collapsed="false">
      <c r="A1863" s="1" t="s">
        <v>1995</v>
      </c>
      <c r="C1863" s="70" t="s">
        <v>2006</v>
      </c>
      <c r="D1863" s="70" t="s">
        <v>13</v>
      </c>
      <c r="E1863" s="72" t="n">
        <v>2.3</v>
      </c>
      <c r="F1863" s="73" t="n">
        <v>9.9</v>
      </c>
      <c r="G1863" s="74" t="s">
        <v>1830</v>
      </c>
    </row>
    <row r="1864" customFormat="false" ht="12.75" hidden="false" customHeight="false" outlineLevel="0" collapsed="false">
      <c r="I1864" s="3"/>
    </row>
    <row r="1865" customFormat="false" ht="17.35" hidden="false" customHeight="false" outlineLevel="0" collapsed="false">
      <c r="C1865" s="52" t="s">
        <v>2007</v>
      </c>
      <c r="D1865" s="11" t="s">
        <v>1</v>
      </c>
      <c r="I1865" s="3"/>
    </row>
    <row r="1866" customFormat="false" ht="12.75" hidden="false" customHeight="false" outlineLevel="0" collapsed="false">
      <c r="A1866" s="1" t="s">
        <v>2008</v>
      </c>
      <c r="C1866" s="70" t="s">
        <v>2009</v>
      </c>
      <c r="D1866" s="70" t="s">
        <v>13</v>
      </c>
      <c r="E1866" s="72" t="n">
        <v>2</v>
      </c>
      <c r="F1866" s="73" t="n">
        <v>3.95</v>
      </c>
      <c r="G1866" s="74" t="s">
        <v>1352</v>
      </c>
    </row>
    <row r="1867" customFormat="false" ht="12.75" hidden="false" customHeight="false" outlineLevel="0" collapsed="false">
      <c r="A1867" s="1" t="s">
        <v>2008</v>
      </c>
      <c r="C1867" s="70" t="s">
        <v>2010</v>
      </c>
      <c r="D1867" s="70" t="s">
        <v>13</v>
      </c>
      <c r="E1867" s="72" t="n">
        <v>2</v>
      </c>
      <c r="F1867" s="73" t="n">
        <v>5.35</v>
      </c>
      <c r="G1867" s="74" t="s">
        <v>1352</v>
      </c>
    </row>
    <row r="1868" customFormat="false" ht="12.75" hidden="false" customHeight="false" outlineLevel="0" collapsed="false">
      <c r="A1868" s="1" t="s">
        <v>2008</v>
      </c>
      <c r="C1868" s="70" t="s">
        <v>2011</v>
      </c>
      <c r="D1868" s="70" t="s">
        <v>13</v>
      </c>
      <c r="E1868" s="72" t="n">
        <v>2</v>
      </c>
      <c r="F1868" s="73" t="n">
        <v>2.95</v>
      </c>
      <c r="G1868" s="74" t="s">
        <v>1352</v>
      </c>
    </row>
    <row r="1869" customFormat="false" ht="12.75" hidden="false" customHeight="false" outlineLevel="0" collapsed="false">
      <c r="A1869" s="1" t="s">
        <v>2008</v>
      </c>
      <c r="C1869" s="70" t="s">
        <v>2012</v>
      </c>
      <c r="D1869" s="70" t="s">
        <v>13</v>
      </c>
      <c r="E1869" s="72" t="n">
        <v>2</v>
      </c>
      <c r="F1869" s="73" t="n">
        <v>5.95</v>
      </c>
      <c r="G1869" s="74" t="s">
        <v>1352</v>
      </c>
    </row>
    <row r="1871" customFormat="false" ht="17.35" hidden="false" customHeight="false" outlineLevel="0" collapsed="false">
      <c r="C1871" s="15" t="s">
        <v>2013</v>
      </c>
      <c r="D1871" s="45" t="s">
        <v>1</v>
      </c>
    </row>
    <row r="1872" customFormat="false" ht="12.75" hidden="false" customHeight="false" outlineLevel="0" collapsed="false">
      <c r="A1872" s="1" t="s">
        <v>1092</v>
      </c>
      <c r="C1872" s="27" t="s">
        <v>1093</v>
      </c>
      <c r="D1872" s="27" t="s">
        <v>1094</v>
      </c>
      <c r="E1872" s="27"/>
      <c r="F1872" s="29"/>
      <c r="G1872" s="27"/>
      <c r="H1872" s="30" t="s">
        <v>61</v>
      </c>
      <c r="I1872" s="44"/>
      <c r="J1872" s="30" t="s">
        <v>1034</v>
      </c>
    </row>
    <row r="1873" customFormat="false" ht="12.75" hidden="false" customHeight="false" outlineLevel="0" collapsed="false">
      <c r="A1873" s="1" t="s">
        <v>1092</v>
      </c>
      <c r="C1873" s="27" t="s">
        <v>1097</v>
      </c>
      <c r="D1873" s="27" t="s">
        <v>1098</v>
      </c>
      <c r="E1873" s="27"/>
      <c r="F1873" s="29"/>
      <c r="G1873" s="27"/>
      <c r="H1873" s="30" t="s">
        <v>61</v>
      </c>
      <c r="I1873" s="44"/>
      <c r="J1873" s="30" t="s">
        <v>1034</v>
      </c>
    </row>
    <row r="1874" customFormat="false" ht="12.75" hidden="false" customHeight="false" outlineLevel="0" collapsed="false">
      <c r="A1874" s="1" t="s">
        <v>1092</v>
      </c>
      <c r="C1874" s="27" t="s">
        <v>1101</v>
      </c>
      <c r="D1874" s="27" t="s">
        <v>1102</v>
      </c>
      <c r="E1874" s="27"/>
      <c r="F1874" s="29"/>
      <c r="G1874" s="27"/>
      <c r="H1874" s="30" t="s">
        <v>61</v>
      </c>
      <c r="I1874" s="44"/>
      <c r="J1874" s="30" t="s">
        <v>1034</v>
      </c>
    </row>
    <row r="1875" customFormat="false" ht="12.75" hidden="false" customHeight="false" outlineLevel="0" collapsed="false">
      <c r="A1875" s="1" t="s">
        <v>1092</v>
      </c>
      <c r="C1875" s="27" t="s">
        <v>1103</v>
      </c>
      <c r="D1875" s="27" t="s">
        <v>1104</v>
      </c>
      <c r="E1875" s="27"/>
      <c r="F1875" s="29"/>
      <c r="G1875" s="27"/>
      <c r="H1875" s="30" t="s">
        <v>61</v>
      </c>
      <c r="I1875" s="44"/>
      <c r="J1875" s="30" t="s">
        <v>1034</v>
      </c>
    </row>
    <row r="1876" customFormat="false" ht="12.75" hidden="false" customHeight="false" outlineLevel="0" collapsed="false">
      <c r="A1876" s="1" t="s">
        <v>1092</v>
      </c>
      <c r="C1876" s="27" t="s">
        <v>1105</v>
      </c>
      <c r="D1876" s="27" t="s">
        <v>1106</v>
      </c>
      <c r="E1876" s="27"/>
      <c r="F1876" s="29"/>
      <c r="G1876" s="27"/>
      <c r="H1876" s="30" t="s">
        <v>61</v>
      </c>
      <c r="I1876" s="44"/>
      <c r="J1876" s="30" t="s">
        <v>1034</v>
      </c>
    </row>
    <row r="1877" customFormat="false" ht="12.75" hidden="false" customHeight="false" outlineLevel="0" collapsed="false">
      <c r="A1877" s="1" t="s">
        <v>1092</v>
      </c>
      <c r="C1877" s="27" t="s">
        <v>1107</v>
      </c>
      <c r="D1877" s="27" t="s">
        <v>1108</v>
      </c>
      <c r="E1877" s="27"/>
      <c r="F1877" s="29"/>
      <c r="G1877" s="27"/>
      <c r="H1877" s="30" t="s">
        <v>61</v>
      </c>
      <c r="I1877" s="44"/>
      <c r="J1877" s="30" t="s">
        <v>1034</v>
      </c>
    </row>
    <row r="1878" customFormat="false" ht="12.75" hidden="false" customHeight="false" outlineLevel="0" collapsed="false">
      <c r="A1878" s="1" t="s">
        <v>1092</v>
      </c>
      <c r="C1878" s="27" t="s">
        <v>1109</v>
      </c>
      <c r="D1878" s="27" t="s">
        <v>1110</v>
      </c>
      <c r="E1878" s="27"/>
      <c r="F1878" s="29"/>
      <c r="G1878" s="27"/>
      <c r="H1878" s="30" t="s">
        <v>61</v>
      </c>
      <c r="I1878" s="44"/>
      <c r="J1878" s="30" t="s">
        <v>1034</v>
      </c>
    </row>
    <row r="1879" customFormat="false" ht="12.75" hidden="false" customHeight="false" outlineLevel="0" collapsed="false">
      <c r="A1879" s="1" t="s">
        <v>1092</v>
      </c>
      <c r="C1879" s="27" t="s">
        <v>1113</v>
      </c>
      <c r="D1879" s="27" t="s">
        <v>1114</v>
      </c>
      <c r="E1879" s="27"/>
      <c r="F1879" s="29"/>
      <c r="G1879" s="27"/>
      <c r="H1879" s="30" t="s">
        <v>168</v>
      </c>
      <c r="I1879" s="44"/>
      <c r="J1879" s="30" t="s">
        <v>1034</v>
      </c>
    </row>
    <row r="1880" customFormat="false" ht="12.75" hidden="false" customHeight="false" outlineLevel="0" collapsed="false">
      <c r="A1880" s="1" t="s">
        <v>1092</v>
      </c>
      <c r="C1880" s="27" t="s">
        <v>2014</v>
      </c>
      <c r="D1880" s="27" t="s">
        <v>2015</v>
      </c>
      <c r="E1880" s="27"/>
      <c r="F1880" s="29"/>
      <c r="G1880" s="27"/>
      <c r="H1880" s="30" t="s">
        <v>61</v>
      </c>
      <c r="I1880" s="44" t="s">
        <v>2016</v>
      </c>
      <c r="J1880" s="30" t="s">
        <v>2017</v>
      </c>
    </row>
    <row r="1881" customFormat="false" ht="12.75" hidden="false" customHeight="false" outlineLevel="0" collapsed="false">
      <c r="A1881" s="1" t="s">
        <v>1092</v>
      </c>
      <c r="C1881" s="27" t="s">
        <v>2018</v>
      </c>
      <c r="D1881" s="27" t="s">
        <v>2019</v>
      </c>
      <c r="E1881" s="27"/>
      <c r="F1881" s="29"/>
      <c r="G1881" s="27"/>
      <c r="H1881" s="30" t="s">
        <v>61</v>
      </c>
      <c r="I1881" s="44" t="s">
        <v>2020</v>
      </c>
      <c r="J1881" s="30" t="s">
        <v>2017</v>
      </c>
    </row>
    <row r="1882" customFormat="false" ht="12.75" hidden="false" customHeight="false" outlineLevel="0" collapsed="false">
      <c r="A1882" s="1" t="s">
        <v>1092</v>
      </c>
      <c r="C1882" s="27" t="s">
        <v>2021</v>
      </c>
      <c r="D1882" s="27" t="s">
        <v>2022</v>
      </c>
      <c r="E1882" s="27"/>
      <c r="F1882" s="29"/>
      <c r="G1882" s="27"/>
      <c r="H1882" s="30" t="s">
        <v>61</v>
      </c>
      <c r="I1882" s="44" t="s">
        <v>2023</v>
      </c>
      <c r="J1882" s="30" t="s">
        <v>2017</v>
      </c>
    </row>
    <row r="1883" customFormat="false" ht="12.75" hidden="false" customHeight="false" outlineLevel="0" collapsed="false">
      <c r="A1883" s="1" t="s">
        <v>1092</v>
      </c>
      <c r="C1883" s="27" t="s">
        <v>1095</v>
      </c>
      <c r="D1883" s="27" t="s">
        <v>1096</v>
      </c>
      <c r="E1883" s="27"/>
      <c r="F1883" s="29"/>
      <c r="G1883" s="27"/>
      <c r="H1883" s="30" t="s">
        <v>61</v>
      </c>
      <c r="I1883" s="44" t="s">
        <v>2024</v>
      </c>
      <c r="J1883" s="30" t="s">
        <v>2017</v>
      </c>
    </row>
    <row r="1884" customFormat="false" ht="12.75" hidden="false" customHeight="false" outlineLevel="0" collapsed="false">
      <c r="A1884" s="1" t="s">
        <v>1092</v>
      </c>
      <c r="C1884" s="27" t="s">
        <v>2025</v>
      </c>
      <c r="D1884" s="27" t="s">
        <v>2026</v>
      </c>
      <c r="E1884" s="27"/>
      <c r="F1884" s="29"/>
      <c r="G1884" s="27"/>
      <c r="H1884" s="30" t="s">
        <v>61</v>
      </c>
      <c r="I1884" s="44" t="s">
        <v>2027</v>
      </c>
      <c r="J1884" s="30" t="s">
        <v>2017</v>
      </c>
    </row>
    <row r="1885" customFormat="false" ht="12.75" hidden="false" customHeight="false" outlineLevel="0" collapsed="false">
      <c r="A1885" s="1" t="s">
        <v>1092</v>
      </c>
      <c r="C1885" s="27" t="s">
        <v>1099</v>
      </c>
      <c r="D1885" s="27" t="s">
        <v>1100</v>
      </c>
      <c r="E1885" s="27"/>
      <c r="F1885" s="29"/>
      <c r="G1885" s="27"/>
      <c r="H1885" s="30" t="s">
        <v>61</v>
      </c>
      <c r="I1885" s="44" t="s">
        <v>2028</v>
      </c>
      <c r="J1885" s="30" t="s">
        <v>2017</v>
      </c>
    </row>
    <row r="1886" customFormat="false" ht="12.75" hidden="false" customHeight="false" outlineLevel="0" collapsed="false">
      <c r="A1886" s="1" t="s">
        <v>1092</v>
      </c>
      <c r="C1886" s="27" t="s">
        <v>2029</v>
      </c>
      <c r="D1886" s="27" t="s">
        <v>1102</v>
      </c>
      <c r="E1886" s="27"/>
      <c r="F1886" s="29"/>
      <c r="G1886" s="27"/>
      <c r="H1886" s="30" t="s">
        <v>61</v>
      </c>
      <c r="I1886" s="44" t="s">
        <v>2030</v>
      </c>
      <c r="J1886" s="30" t="s">
        <v>2017</v>
      </c>
    </row>
    <row r="1887" customFormat="false" ht="12.75" hidden="false" customHeight="false" outlineLevel="0" collapsed="false">
      <c r="A1887" s="1" t="s">
        <v>1092</v>
      </c>
      <c r="C1887" s="27" t="s">
        <v>2031</v>
      </c>
      <c r="D1887" s="27" t="s">
        <v>2032</v>
      </c>
      <c r="E1887" s="27"/>
      <c r="F1887" s="29"/>
      <c r="G1887" s="27"/>
      <c r="H1887" s="30" t="s">
        <v>61</v>
      </c>
      <c r="I1887" s="44" t="s">
        <v>2033</v>
      </c>
      <c r="J1887" s="30" t="s">
        <v>2017</v>
      </c>
    </row>
    <row r="1888" customFormat="false" ht="12.75" hidden="false" customHeight="false" outlineLevel="0" collapsed="false">
      <c r="A1888" s="1" t="s">
        <v>1092</v>
      </c>
      <c r="C1888" s="27" t="s">
        <v>2034</v>
      </c>
      <c r="D1888" s="27" t="s">
        <v>2035</v>
      </c>
      <c r="E1888" s="27"/>
      <c r="F1888" s="29"/>
      <c r="G1888" s="27"/>
      <c r="H1888" s="30" t="s">
        <v>61</v>
      </c>
      <c r="I1888" s="44" t="s">
        <v>2036</v>
      </c>
      <c r="J1888" s="30" t="s">
        <v>2017</v>
      </c>
    </row>
    <row r="1889" customFormat="false" ht="12.75" hidden="false" customHeight="false" outlineLevel="0" collapsed="false">
      <c r="A1889" s="1" t="s">
        <v>1092</v>
      </c>
      <c r="C1889" s="27" t="s">
        <v>1115</v>
      </c>
      <c r="D1889" s="27" t="s">
        <v>1116</v>
      </c>
      <c r="E1889" s="27"/>
      <c r="F1889" s="29"/>
      <c r="G1889" s="27"/>
      <c r="H1889" s="30" t="s">
        <v>61</v>
      </c>
      <c r="I1889" s="44" t="s">
        <v>2037</v>
      </c>
      <c r="J1889" s="30" t="s">
        <v>2017</v>
      </c>
    </row>
    <row r="1890" customFormat="false" ht="12.75" hidden="false" customHeight="false" outlineLevel="0" collapsed="false">
      <c r="A1890" s="1" t="s">
        <v>1092</v>
      </c>
      <c r="C1890" s="27" t="s">
        <v>2038</v>
      </c>
      <c r="D1890" s="27" t="s">
        <v>2039</v>
      </c>
      <c r="E1890" s="27"/>
      <c r="F1890" s="29"/>
      <c r="G1890" s="27"/>
      <c r="H1890" s="30" t="s">
        <v>61</v>
      </c>
      <c r="I1890" s="44" t="s">
        <v>2040</v>
      </c>
      <c r="J1890" s="30" t="s">
        <v>2017</v>
      </c>
    </row>
    <row r="1891" customFormat="false" ht="12.75" hidden="false" customHeight="false" outlineLevel="0" collapsed="false">
      <c r="A1891" s="1" t="s">
        <v>1092</v>
      </c>
      <c r="C1891" s="27" t="s">
        <v>2041</v>
      </c>
      <c r="D1891" s="27" t="s">
        <v>1104</v>
      </c>
      <c r="E1891" s="27"/>
      <c r="F1891" s="29"/>
      <c r="G1891" s="27"/>
      <c r="H1891" s="30" t="s">
        <v>61</v>
      </c>
      <c r="I1891" s="44" t="s">
        <v>2042</v>
      </c>
      <c r="J1891" s="30" t="s">
        <v>2017</v>
      </c>
    </row>
    <row r="1892" customFormat="false" ht="12.75" hidden="false" customHeight="false" outlineLevel="0" collapsed="false">
      <c r="A1892" s="1" t="s">
        <v>1092</v>
      </c>
      <c r="C1892" s="27" t="s">
        <v>2043</v>
      </c>
      <c r="D1892" s="27" t="s">
        <v>2044</v>
      </c>
      <c r="E1892" s="27"/>
      <c r="F1892" s="29"/>
      <c r="G1892" s="27"/>
      <c r="H1892" s="30" t="s">
        <v>61</v>
      </c>
      <c r="I1892" s="44" t="s">
        <v>2045</v>
      </c>
      <c r="J1892" s="30" t="s">
        <v>2017</v>
      </c>
    </row>
    <row r="1893" customFormat="false" ht="12.75" hidden="false" customHeight="false" outlineLevel="0" collapsed="false">
      <c r="A1893" s="1" t="s">
        <v>1092</v>
      </c>
      <c r="C1893" s="27" t="s">
        <v>2046</v>
      </c>
      <c r="D1893" s="27" t="s">
        <v>2047</v>
      </c>
      <c r="E1893" s="27"/>
      <c r="F1893" s="29"/>
      <c r="G1893" s="27"/>
      <c r="H1893" s="30" t="s">
        <v>168</v>
      </c>
      <c r="I1893" s="44" t="s">
        <v>2048</v>
      </c>
      <c r="J1893" s="30" t="s">
        <v>2017</v>
      </c>
    </row>
    <row r="1894" customFormat="false" ht="12.75" hidden="false" customHeight="false" outlineLevel="0" collapsed="false">
      <c r="A1894" s="1" t="s">
        <v>1092</v>
      </c>
      <c r="C1894" s="27" t="s">
        <v>2049</v>
      </c>
      <c r="D1894" s="27" t="s">
        <v>2050</v>
      </c>
      <c r="E1894" s="27"/>
      <c r="F1894" s="29"/>
      <c r="G1894" s="27"/>
      <c r="H1894" s="30" t="s">
        <v>168</v>
      </c>
      <c r="I1894" s="44" t="s">
        <v>2051</v>
      </c>
      <c r="J1894" s="30" t="s">
        <v>2017</v>
      </c>
    </row>
    <row r="1895" customFormat="false" ht="12.75" hidden="false" customHeight="false" outlineLevel="0" collapsed="false">
      <c r="A1895" s="1" t="s">
        <v>1092</v>
      </c>
      <c r="C1895" s="27" t="s">
        <v>2052</v>
      </c>
      <c r="D1895" s="27" t="s">
        <v>1114</v>
      </c>
      <c r="E1895" s="27"/>
      <c r="F1895" s="29"/>
      <c r="G1895" s="27"/>
      <c r="H1895" s="30" t="s">
        <v>168</v>
      </c>
      <c r="I1895" s="44" t="s">
        <v>2053</v>
      </c>
      <c r="J1895" s="30" t="s">
        <v>2017</v>
      </c>
    </row>
    <row r="1896" customFormat="false" ht="12.75" hidden="false" customHeight="false" outlineLevel="0" collapsed="false">
      <c r="A1896" s="1" t="s">
        <v>1092</v>
      </c>
      <c r="C1896" s="27" t="s">
        <v>1111</v>
      </c>
      <c r="D1896" s="27" t="s">
        <v>1112</v>
      </c>
      <c r="E1896" s="27"/>
      <c r="F1896" s="29"/>
      <c r="G1896" s="27"/>
      <c r="H1896" s="30" t="s">
        <v>168</v>
      </c>
      <c r="I1896" s="44" t="s">
        <v>2054</v>
      </c>
      <c r="J1896" s="30" t="s">
        <v>2017</v>
      </c>
    </row>
    <row r="1898" customFormat="false" ht="17.35" hidden="false" customHeight="false" outlineLevel="0" collapsed="false">
      <c r="C1898" s="15" t="s">
        <v>2055</v>
      </c>
      <c r="D1898" s="45" t="s">
        <v>1</v>
      </c>
      <c r="I1898" s="3"/>
    </row>
    <row r="1899" customFormat="false" ht="12.75" hidden="false" customHeight="false" outlineLevel="0" collapsed="false">
      <c r="A1899" s="1" t="s">
        <v>2056</v>
      </c>
      <c r="C1899" s="70" t="s">
        <v>2057</v>
      </c>
      <c r="D1899" s="70" t="s">
        <v>16</v>
      </c>
      <c r="E1899" s="72" t="n">
        <v>2.1</v>
      </c>
      <c r="F1899" s="73" t="n">
        <v>1.99</v>
      </c>
      <c r="G1899" s="74" t="s">
        <v>1367</v>
      </c>
    </row>
    <row r="1900" customFormat="false" ht="12.75" hidden="false" customHeight="false" outlineLevel="0" collapsed="false">
      <c r="A1900" s="1" t="s">
        <v>2058</v>
      </c>
      <c r="C1900" s="70" t="s">
        <v>2059</v>
      </c>
      <c r="D1900" s="70" t="s">
        <v>13</v>
      </c>
      <c r="E1900" s="72" t="n">
        <v>2.3</v>
      </c>
      <c r="F1900" s="73" t="n">
        <v>2.9</v>
      </c>
      <c r="G1900" s="74" t="s">
        <v>1367</v>
      </c>
    </row>
    <row r="1901" customFormat="false" ht="12.75" hidden="false" customHeight="false" outlineLevel="0" collapsed="false">
      <c r="A1901" s="1" t="s">
        <v>2058</v>
      </c>
      <c r="C1901" s="70" t="s">
        <v>2060</v>
      </c>
      <c r="D1901" s="70" t="s">
        <v>20</v>
      </c>
      <c r="E1901" s="72" t="n">
        <v>2.4</v>
      </c>
      <c r="F1901" s="73" t="n">
        <v>1.99</v>
      </c>
      <c r="G1901" s="74" t="s">
        <v>1367</v>
      </c>
    </row>
    <row r="1902" customFormat="false" ht="12.75" hidden="false" customHeight="false" outlineLevel="0" collapsed="false">
      <c r="A1902" s="1" t="s">
        <v>2061</v>
      </c>
      <c r="C1902" s="70" t="s">
        <v>2062</v>
      </c>
      <c r="D1902" s="70" t="s">
        <v>79</v>
      </c>
      <c r="E1902" s="72" t="n">
        <v>2.4</v>
      </c>
      <c r="F1902" s="73" t="n">
        <v>3.5</v>
      </c>
      <c r="G1902" s="74" t="s">
        <v>1367</v>
      </c>
    </row>
    <row r="1903" customFormat="false" ht="12.75" hidden="false" customHeight="false" outlineLevel="0" collapsed="false">
      <c r="I1903" s="3"/>
    </row>
    <row r="1904" customFormat="false" ht="17.35" hidden="false" customHeight="false" outlineLevel="0" collapsed="false">
      <c r="C1904" s="15" t="s">
        <v>2063</v>
      </c>
      <c r="D1904" s="45" t="s">
        <v>1</v>
      </c>
      <c r="I1904" s="3"/>
    </row>
    <row r="1905" customFormat="false" ht="12.75" hidden="false" customHeight="false" outlineLevel="0" collapsed="false">
      <c r="A1905" s="1" t="s">
        <v>2064</v>
      </c>
      <c r="C1905" s="27" t="s">
        <v>2065</v>
      </c>
      <c r="D1905" s="27" t="s">
        <v>13</v>
      </c>
      <c r="E1905" s="28"/>
      <c r="F1905" s="29"/>
      <c r="G1905" s="27"/>
      <c r="H1905" s="30" t="s">
        <v>61</v>
      </c>
      <c r="I1905" s="31" t="n">
        <v>3.33</v>
      </c>
      <c r="J1905" s="31" t="s">
        <v>288</v>
      </c>
    </row>
    <row r="1906" customFormat="false" ht="12.75" hidden="false" customHeight="false" outlineLevel="0" collapsed="false">
      <c r="A1906" s="1" t="s">
        <v>2066</v>
      </c>
      <c r="C1906" s="27" t="s">
        <v>2067</v>
      </c>
      <c r="D1906" s="27" t="s">
        <v>13</v>
      </c>
      <c r="E1906" s="28"/>
      <c r="F1906" s="29"/>
      <c r="G1906" s="27"/>
      <c r="H1906" s="30" t="s">
        <v>168</v>
      </c>
      <c r="I1906" s="31" t="n">
        <v>3.49</v>
      </c>
      <c r="J1906" s="31" t="s">
        <v>288</v>
      </c>
    </row>
    <row r="1907" customFormat="false" ht="12.75" hidden="false" customHeight="false" outlineLevel="0" collapsed="false">
      <c r="A1907" s="1" t="s">
        <v>2066</v>
      </c>
      <c r="C1907" s="27" t="s">
        <v>2068</v>
      </c>
      <c r="D1907" s="27" t="s">
        <v>88</v>
      </c>
      <c r="E1907" s="28"/>
      <c r="F1907" s="29"/>
      <c r="G1907" s="27"/>
      <c r="H1907" s="30" t="s">
        <v>168</v>
      </c>
      <c r="I1907" s="31" t="n">
        <v>2.28</v>
      </c>
      <c r="J1907" s="31" t="s">
        <v>288</v>
      </c>
    </row>
    <row r="1908" customFormat="false" ht="12.75" hidden="false" customHeight="false" outlineLevel="0" collapsed="false">
      <c r="A1908" s="1" t="s">
        <v>2066</v>
      </c>
      <c r="C1908" s="27" t="s">
        <v>2069</v>
      </c>
      <c r="D1908" s="27" t="s">
        <v>13</v>
      </c>
      <c r="E1908" s="28"/>
      <c r="F1908" s="29"/>
      <c r="G1908" s="27"/>
      <c r="H1908" s="30" t="s">
        <v>168</v>
      </c>
      <c r="I1908" s="31" t="n">
        <v>2.39</v>
      </c>
      <c r="J1908" s="31" t="s">
        <v>288</v>
      </c>
    </row>
    <row r="1909" customFormat="false" ht="12.75" hidden="false" customHeight="false" outlineLevel="0" collapsed="false">
      <c r="A1909" s="1" t="s">
        <v>2066</v>
      </c>
      <c r="C1909" s="27" t="s">
        <v>2070</v>
      </c>
      <c r="D1909" s="27" t="s">
        <v>13</v>
      </c>
      <c r="E1909" s="28"/>
      <c r="F1909" s="29"/>
      <c r="G1909" s="27"/>
      <c r="H1909" s="30" t="s">
        <v>168</v>
      </c>
      <c r="I1909" s="31" t="n">
        <v>2.33</v>
      </c>
      <c r="J1909" s="31" t="s">
        <v>288</v>
      </c>
    </row>
    <row r="1910" customFormat="false" ht="12.75" hidden="false" customHeight="false" outlineLevel="0" collapsed="false">
      <c r="I1910" s="3"/>
    </row>
    <row r="1911" customFormat="false" ht="17.35" hidden="false" customHeight="false" outlineLevel="0" collapsed="false">
      <c r="C1911" s="15" t="s">
        <v>2071</v>
      </c>
      <c r="D1911" s="45" t="s">
        <v>1</v>
      </c>
      <c r="I1911" s="3"/>
    </row>
    <row r="1912" customFormat="false" ht="12.75" hidden="false" customHeight="false" outlineLevel="0" collapsed="false">
      <c r="A1912" s="1" t="s">
        <v>2072</v>
      </c>
      <c r="C1912" s="27" t="s">
        <v>2073</v>
      </c>
      <c r="D1912" s="27" t="s">
        <v>49</v>
      </c>
      <c r="E1912" s="28"/>
      <c r="F1912" s="29"/>
      <c r="G1912" s="27"/>
      <c r="H1912" s="30" t="s">
        <v>168</v>
      </c>
      <c r="I1912" s="31" t="n">
        <v>1.49</v>
      </c>
      <c r="J1912" s="31" t="s">
        <v>2017</v>
      </c>
    </row>
    <row r="1914" customFormat="false" ht="17.35" hidden="false" customHeight="false" outlineLevel="0" collapsed="false">
      <c r="C1914" s="52" t="s">
        <v>2074</v>
      </c>
      <c r="D1914" s="45" t="s">
        <v>1</v>
      </c>
      <c r="I1914" s="3"/>
    </row>
    <row r="1915" customFormat="false" ht="12.75" hidden="false" customHeight="false" outlineLevel="0" collapsed="false">
      <c r="A1915" s="1" t="s">
        <v>2075</v>
      </c>
      <c r="C1915" s="27" t="s">
        <v>2076</v>
      </c>
      <c r="D1915" s="27" t="s">
        <v>79</v>
      </c>
      <c r="E1915" s="27"/>
      <c r="F1915" s="31"/>
      <c r="G1915" s="27"/>
      <c r="H1915" s="30" t="s">
        <v>168</v>
      </c>
      <c r="I1915" s="31" t="n">
        <v>2.72</v>
      </c>
      <c r="J1915" s="30" t="s">
        <v>2017</v>
      </c>
    </row>
    <row r="1916" customFormat="false" ht="12.75" hidden="false" customHeight="false" outlineLevel="0" collapsed="false">
      <c r="A1916" s="1" t="s">
        <v>2075</v>
      </c>
      <c r="C1916" s="27" t="s">
        <v>2077</v>
      </c>
      <c r="D1916" s="27" t="s">
        <v>13</v>
      </c>
      <c r="E1916" s="27"/>
      <c r="F1916" s="31"/>
      <c r="G1916" s="27"/>
      <c r="H1916" s="30" t="s">
        <v>168</v>
      </c>
      <c r="I1916" s="31" t="n">
        <v>3.63</v>
      </c>
      <c r="J1916" s="30" t="s">
        <v>2017</v>
      </c>
    </row>
    <row r="1917" customFormat="false" ht="12.75" hidden="false" customHeight="false" outlineLevel="0" collapsed="false">
      <c r="A1917" s="1" t="s">
        <v>2078</v>
      </c>
      <c r="C1917" s="27" t="s">
        <v>2079</v>
      </c>
      <c r="D1917" s="27" t="s">
        <v>13</v>
      </c>
      <c r="E1917" s="27"/>
      <c r="F1917" s="31"/>
      <c r="G1917" s="27"/>
      <c r="H1917" s="30" t="s">
        <v>168</v>
      </c>
      <c r="I1917" s="31" t="n">
        <v>2.45</v>
      </c>
      <c r="J1917" s="30" t="s">
        <v>2017</v>
      </c>
    </row>
    <row r="1918" customFormat="false" ht="12.75" hidden="false" customHeight="false" outlineLevel="0" collapsed="false">
      <c r="A1918" s="1" t="s">
        <v>2078</v>
      </c>
      <c r="C1918" s="27" t="s">
        <v>2080</v>
      </c>
      <c r="D1918" s="27" t="s">
        <v>79</v>
      </c>
      <c r="E1918" s="27"/>
      <c r="F1918" s="31"/>
      <c r="G1918" s="27"/>
      <c r="H1918" s="30" t="s">
        <v>168</v>
      </c>
      <c r="I1918" s="31" t="n">
        <v>2.54</v>
      </c>
      <c r="J1918" s="30" t="s">
        <v>2017</v>
      </c>
    </row>
    <row r="1919" customFormat="false" ht="12.75" hidden="false" customHeight="false" outlineLevel="0" collapsed="false">
      <c r="A1919" s="1" t="s">
        <v>2078</v>
      </c>
      <c r="C1919" s="27" t="s">
        <v>2081</v>
      </c>
      <c r="D1919" s="27" t="s">
        <v>88</v>
      </c>
      <c r="E1919" s="27"/>
      <c r="F1919" s="31"/>
      <c r="G1919" s="27"/>
      <c r="H1919" s="30" t="s">
        <v>168</v>
      </c>
      <c r="I1919" s="31" t="n">
        <v>2.45</v>
      </c>
      <c r="J1919" s="30" t="s">
        <v>2017</v>
      </c>
    </row>
    <row r="1920" customFormat="false" ht="12.75" hidden="false" customHeight="false" outlineLevel="0" collapsed="false">
      <c r="I1920" s="3"/>
    </row>
    <row r="1921" customFormat="false" ht="30.1" hidden="false" customHeight="false" outlineLevel="0" collapsed="false">
      <c r="C1921" s="52" t="s">
        <v>2082</v>
      </c>
      <c r="D1921" s="45" t="s">
        <v>1</v>
      </c>
      <c r="I1921" s="3"/>
    </row>
    <row r="1922" customFormat="false" ht="12.75" hidden="false" customHeight="false" outlineLevel="0" collapsed="false">
      <c r="A1922" s="1" t="s">
        <v>2083</v>
      </c>
      <c r="C1922" s="70" t="s">
        <v>2084</v>
      </c>
      <c r="D1922" s="70" t="s">
        <v>13</v>
      </c>
      <c r="E1922" s="74" t="n">
        <v>1.7</v>
      </c>
      <c r="F1922" s="73" t="n">
        <v>17</v>
      </c>
      <c r="G1922" s="74"/>
      <c r="I1922" s="3"/>
    </row>
    <row r="1923" customFormat="false" ht="12.75" hidden="false" customHeight="false" outlineLevel="0" collapsed="false">
      <c r="A1923" s="1" t="s">
        <v>2083</v>
      </c>
      <c r="C1923" s="70" t="s">
        <v>2085</v>
      </c>
      <c r="D1923" s="70" t="s">
        <v>13</v>
      </c>
      <c r="E1923" s="74" t="n">
        <v>1.7</v>
      </c>
      <c r="F1923" s="73" t="n">
        <v>13.4</v>
      </c>
      <c r="G1923" s="74"/>
      <c r="I1923" s="3"/>
    </row>
    <row r="1924" customFormat="false" ht="12.75" hidden="false" customHeight="false" outlineLevel="0" collapsed="false">
      <c r="A1924" s="1" t="s">
        <v>2083</v>
      </c>
      <c r="C1924" s="85" t="s">
        <v>2086</v>
      </c>
      <c r="D1924" s="85" t="s">
        <v>193</v>
      </c>
      <c r="E1924" s="87" t="n">
        <v>1.8</v>
      </c>
      <c r="F1924" s="86" t="n">
        <v>8.95</v>
      </c>
      <c r="G1924" s="85"/>
      <c r="H1924" s="87" t="s">
        <v>61</v>
      </c>
      <c r="I1924" s="86" t="n">
        <v>9.95</v>
      </c>
      <c r="J1924" s="87" t="s">
        <v>479</v>
      </c>
    </row>
    <row r="1925" customFormat="false" ht="12.75" hidden="false" customHeight="false" outlineLevel="0" collapsed="false">
      <c r="A1925" s="1" t="s">
        <v>2083</v>
      </c>
      <c r="C1925" s="85" t="s">
        <v>2087</v>
      </c>
      <c r="D1925" s="85" t="s">
        <v>79</v>
      </c>
      <c r="E1925" s="87" t="n">
        <v>1.7</v>
      </c>
      <c r="F1925" s="86" t="n">
        <v>8.95</v>
      </c>
      <c r="G1925" s="85"/>
      <c r="H1925" s="87" t="s">
        <v>61</v>
      </c>
      <c r="I1925" s="86" t="n">
        <v>8.95</v>
      </c>
      <c r="J1925" s="87" t="s">
        <v>479</v>
      </c>
    </row>
    <row r="1926" customFormat="false" ht="12.75" hidden="false" customHeight="false" outlineLevel="0" collapsed="false">
      <c r="A1926" s="1" t="s">
        <v>2083</v>
      </c>
      <c r="C1926" s="85" t="s">
        <v>2088</v>
      </c>
      <c r="D1926" s="85" t="s">
        <v>13</v>
      </c>
      <c r="E1926" s="87" t="n">
        <v>1.9</v>
      </c>
      <c r="F1926" s="86" t="n">
        <v>26.6</v>
      </c>
      <c r="G1926" s="85"/>
      <c r="H1926" s="87" t="s">
        <v>61</v>
      </c>
      <c r="I1926" s="86" t="n">
        <v>28.7</v>
      </c>
      <c r="J1926" s="87" t="s">
        <v>479</v>
      </c>
    </row>
    <row r="1927" customFormat="false" ht="12.75" hidden="false" customHeight="false" outlineLevel="0" collapsed="false">
      <c r="A1927" s="1" t="s">
        <v>2083</v>
      </c>
      <c r="C1927" s="27" t="s">
        <v>2089</v>
      </c>
      <c r="D1927" s="27" t="s">
        <v>13</v>
      </c>
      <c r="E1927" s="30"/>
      <c r="F1927" s="31"/>
      <c r="G1927" s="27"/>
      <c r="H1927" s="30" t="s">
        <v>61</v>
      </c>
      <c r="I1927" s="31" t="n">
        <v>20.5</v>
      </c>
      <c r="J1927" s="30" t="s">
        <v>479</v>
      </c>
    </row>
    <row r="1928" customFormat="false" ht="12.75" hidden="false" customHeight="false" outlineLevel="0" collapsed="false">
      <c r="A1928" s="1" t="s">
        <v>2083</v>
      </c>
      <c r="C1928" s="27" t="s">
        <v>2090</v>
      </c>
      <c r="D1928" s="27" t="s">
        <v>13</v>
      </c>
      <c r="E1928" s="30"/>
      <c r="F1928" s="31"/>
      <c r="G1928" s="27"/>
      <c r="H1928" s="30" t="s">
        <v>61</v>
      </c>
      <c r="I1928" s="31" t="n">
        <v>15.75</v>
      </c>
      <c r="J1928" s="30" t="s">
        <v>479</v>
      </c>
    </row>
    <row r="1929" customFormat="false" ht="12.75" hidden="false" customHeight="false" outlineLevel="0" collapsed="false">
      <c r="A1929" s="1" t="s">
        <v>2083</v>
      </c>
      <c r="C1929" s="27" t="s">
        <v>2091</v>
      </c>
      <c r="D1929" s="27" t="s">
        <v>13</v>
      </c>
      <c r="E1929" s="30"/>
      <c r="F1929" s="31"/>
      <c r="G1929" s="27"/>
      <c r="H1929" s="30" t="s">
        <v>61</v>
      </c>
      <c r="I1929" s="31" t="n">
        <v>22.99</v>
      </c>
      <c r="J1929" s="30" t="s">
        <v>479</v>
      </c>
    </row>
    <row r="1930" customFormat="false" ht="12.75" hidden="false" customHeight="false" outlineLevel="0" collapsed="false">
      <c r="A1930" s="1" t="s">
        <v>2083</v>
      </c>
      <c r="C1930" s="27" t="s">
        <v>2092</v>
      </c>
      <c r="D1930" s="27" t="s">
        <v>13</v>
      </c>
      <c r="E1930" s="30"/>
      <c r="F1930" s="31"/>
      <c r="G1930" s="27"/>
      <c r="H1930" s="30" t="s">
        <v>61</v>
      </c>
      <c r="I1930" s="31" t="n">
        <v>24</v>
      </c>
      <c r="J1930" s="30" t="s">
        <v>479</v>
      </c>
    </row>
    <row r="1931" customFormat="false" ht="12.75" hidden="false" customHeight="false" outlineLevel="0" collapsed="false">
      <c r="A1931" s="1" t="s">
        <v>2083</v>
      </c>
      <c r="C1931" s="27" t="s">
        <v>2093</v>
      </c>
      <c r="D1931" s="27" t="s">
        <v>13</v>
      </c>
      <c r="E1931" s="30"/>
      <c r="F1931" s="31"/>
      <c r="G1931" s="27"/>
      <c r="H1931" s="30" t="s">
        <v>61</v>
      </c>
      <c r="I1931" s="31" t="n">
        <v>16.95</v>
      </c>
      <c r="J1931" s="30" t="s">
        <v>479</v>
      </c>
    </row>
    <row r="1932" customFormat="false" ht="12.75" hidden="false" customHeight="false" outlineLevel="0" collapsed="false">
      <c r="A1932" s="1" t="s">
        <v>2083</v>
      </c>
      <c r="C1932" s="85" t="s">
        <v>2094</v>
      </c>
      <c r="D1932" s="85" t="s">
        <v>13</v>
      </c>
      <c r="E1932" s="87" t="n">
        <v>1.9</v>
      </c>
      <c r="F1932" s="86" t="n">
        <v>15.6</v>
      </c>
      <c r="G1932" s="85"/>
      <c r="H1932" s="87" t="s">
        <v>61</v>
      </c>
      <c r="I1932" s="86" t="n">
        <v>19.95</v>
      </c>
      <c r="J1932" s="87" t="s">
        <v>479</v>
      </c>
    </row>
    <row r="1933" customFormat="false" ht="12.75" hidden="false" customHeight="false" outlineLevel="0" collapsed="false">
      <c r="A1933" s="1" t="s">
        <v>2083</v>
      </c>
      <c r="C1933" s="85" t="s">
        <v>2095</v>
      </c>
      <c r="D1933" s="85" t="s">
        <v>13</v>
      </c>
      <c r="E1933" s="87" t="n">
        <v>1.9</v>
      </c>
      <c r="F1933" s="86" t="n">
        <v>8.95</v>
      </c>
      <c r="G1933" s="85"/>
      <c r="H1933" s="87" t="s">
        <v>61</v>
      </c>
      <c r="I1933" s="86" t="n">
        <v>9.95</v>
      </c>
      <c r="J1933" s="87" t="s">
        <v>479</v>
      </c>
    </row>
    <row r="1934" customFormat="false" ht="12.75" hidden="false" customHeight="false" outlineLevel="0" collapsed="false">
      <c r="A1934" s="1" t="s">
        <v>2083</v>
      </c>
      <c r="C1934" s="27" t="s">
        <v>2096</v>
      </c>
      <c r="D1934" s="27" t="s">
        <v>13</v>
      </c>
      <c r="E1934" s="27"/>
      <c r="F1934" s="31"/>
      <c r="G1934" s="27"/>
      <c r="H1934" s="30" t="s">
        <v>168</v>
      </c>
      <c r="I1934" s="31" t="n">
        <v>17.68</v>
      </c>
      <c r="J1934" s="30" t="s">
        <v>479</v>
      </c>
    </row>
    <row r="1935" customFormat="false" ht="12.75" hidden="false" customHeight="false" outlineLevel="0" collapsed="false">
      <c r="A1935" s="1" t="s">
        <v>2083</v>
      </c>
      <c r="C1935" s="27" t="s">
        <v>2097</v>
      </c>
      <c r="D1935" s="27" t="s">
        <v>13</v>
      </c>
      <c r="E1935" s="27"/>
      <c r="F1935" s="31"/>
      <c r="G1935" s="27"/>
      <c r="H1935" s="30" t="s">
        <v>61</v>
      </c>
      <c r="I1935" s="31" t="n">
        <v>21.95</v>
      </c>
      <c r="J1935" s="30" t="s">
        <v>2017</v>
      </c>
    </row>
    <row r="1936" customFormat="false" ht="12.75" hidden="false" customHeight="false" outlineLevel="0" collapsed="false">
      <c r="A1936" s="1" t="s">
        <v>2083</v>
      </c>
      <c r="C1936" s="27" t="s">
        <v>2098</v>
      </c>
      <c r="D1936" s="27" t="s">
        <v>193</v>
      </c>
      <c r="E1936" s="27"/>
      <c r="F1936" s="31"/>
      <c r="G1936" s="27"/>
      <c r="H1936" s="30" t="s">
        <v>61</v>
      </c>
      <c r="I1936" s="31" t="n">
        <v>8.98</v>
      </c>
      <c r="J1936" s="30" t="s">
        <v>2017</v>
      </c>
    </row>
    <row r="1937" customFormat="false" ht="12.75" hidden="false" customHeight="false" outlineLevel="0" collapsed="false">
      <c r="A1937" s="1" t="s">
        <v>2083</v>
      </c>
      <c r="C1937" s="27" t="s">
        <v>2099</v>
      </c>
      <c r="D1937" s="27" t="s">
        <v>13</v>
      </c>
      <c r="E1937" s="27"/>
      <c r="F1937" s="31"/>
      <c r="G1937" s="27"/>
      <c r="H1937" s="30" t="s">
        <v>61</v>
      </c>
      <c r="I1937" s="31" t="n">
        <v>16.95</v>
      </c>
      <c r="J1937" s="30" t="s">
        <v>2017</v>
      </c>
    </row>
    <row r="1938" customFormat="false" ht="12.75" hidden="false" customHeight="false" outlineLevel="0" collapsed="false">
      <c r="A1938" s="1" t="s">
        <v>2083</v>
      </c>
      <c r="C1938" s="27" t="s">
        <v>2100</v>
      </c>
      <c r="D1938" s="27" t="s">
        <v>13</v>
      </c>
      <c r="E1938" s="27"/>
      <c r="F1938" s="31"/>
      <c r="G1938" s="27"/>
      <c r="H1938" s="30" t="s">
        <v>61</v>
      </c>
      <c r="I1938" s="31" t="n">
        <v>8.99</v>
      </c>
      <c r="J1938" s="30" t="s">
        <v>2017</v>
      </c>
    </row>
    <row r="1939" customFormat="false" ht="12.75" hidden="false" customHeight="false" outlineLevel="0" collapsed="false">
      <c r="A1939" s="1" t="s">
        <v>2083</v>
      </c>
      <c r="C1939" s="27" t="s">
        <v>2101</v>
      </c>
      <c r="D1939" s="27" t="s">
        <v>13</v>
      </c>
      <c r="E1939" s="27"/>
      <c r="F1939" s="31"/>
      <c r="G1939" s="27"/>
      <c r="H1939" s="30" t="s">
        <v>61</v>
      </c>
      <c r="I1939" s="31" t="n">
        <v>22.5</v>
      </c>
      <c r="J1939" s="30" t="s">
        <v>2017</v>
      </c>
    </row>
    <row r="1940" customFormat="false" ht="12.75" hidden="false" customHeight="false" outlineLevel="0" collapsed="false">
      <c r="A1940" s="1" t="s">
        <v>2083</v>
      </c>
      <c r="C1940" s="27" t="s">
        <v>2102</v>
      </c>
      <c r="D1940" s="27" t="s">
        <v>13</v>
      </c>
      <c r="E1940" s="27"/>
      <c r="F1940" s="31"/>
      <c r="G1940" s="27"/>
      <c r="H1940" s="30" t="s">
        <v>61</v>
      </c>
      <c r="I1940" s="31" t="n">
        <v>19.9</v>
      </c>
      <c r="J1940" s="30" t="s">
        <v>2017</v>
      </c>
    </row>
    <row r="1941" customFormat="false" ht="12.75" hidden="false" customHeight="false" outlineLevel="0" collapsed="false">
      <c r="A1941" s="1" t="s">
        <v>2083</v>
      </c>
      <c r="C1941" s="27" t="s">
        <v>2103</v>
      </c>
      <c r="D1941" s="27" t="s">
        <v>13</v>
      </c>
      <c r="E1941" s="27"/>
      <c r="F1941" s="31"/>
      <c r="G1941" s="27"/>
      <c r="H1941" s="30" t="s">
        <v>61</v>
      </c>
      <c r="I1941" s="31" t="n">
        <v>20.52</v>
      </c>
      <c r="J1941" s="30" t="s">
        <v>2017</v>
      </c>
    </row>
    <row r="1942" customFormat="false" ht="12.75" hidden="false" customHeight="false" outlineLevel="0" collapsed="false">
      <c r="A1942" s="1" t="s">
        <v>2083</v>
      </c>
      <c r="C1942" s="27" t="s">
        <v>2104</v>
      </c>
      <c r="D1942" s="27" t="s">
        <v>13</v>
      </c>
      <c r="E1942" s="27"/>
      <c r="F1942" s="31"/>
      <c r="G1942" s="27"/>
      <c r="H1942" s="30" t="s">
        <v>61</v>
      </c>
      <c r="I1942" s="31" t="n">
        <v>24.9</v>
      </c>
      <c r="J1942" s="30" t="s">
        <v>2017</v>
      </c>
    </row>
    <row r="1943" customFormat="false" ht="12.75" hidden="false" customHeight="false" outlineLevel="0" collapsed="false">
      <c r="A1943" s="1" t="s">
        <v>2083</v>
      </c>
      <c r="C1943" s="27" t="s">
        <v>2105</v>
      </c>
      <c r="D1943" s="27" t="s">
        <v>13</v>
      </c>
      <c r="E1943" s="27"/>
      <c r="F1943" s="31"/>
      <c r="G1943" s="27"/>
      <c r="H1943" s="30" t="s">
        <v>61</v>
      </c>
      <c r="I1943" s="31" t="n">
        <v>19.99</v>
      </c>
      <c r="J1943" s="30" t="s">
        <v>2017</v>
      </c>
    </row>
    <row r="1944" customFormat="false" ht="12.75" hidden="false" customHeight="false" outlineLevel="0" collapsed="false">
      <c r="A1944" s="1" t="s">
        <v>2083</v>
      </c>
      <c r="C1944" s="27" t="s">
        <v>2106</v>
      </c>
      <c r="D1944" s="27" t="s">
        <v>13</v>
      </c>
      <c r="E1944" s="27"/>
      <c r="F1944" s="31"/>
      <c r="G1944" s="27"/>
      <c r="H1944" s="30" t="s">
        <v>61</v>
      </c>
      <c r="I1944" s="31" t="n">
        <v>21</v>
      </c>
      <c r="J1944" s="30" t="s">
        <v>2017</v>
      </c>
    </row>
    <row r="1945" customFormat="false" ht="12.75" hidden="false" customHeight="false" outlineLevel="0" collapsed="false">
      <c r="A1945" s="1" t="s">
        <v>2083</v>
      </c>
      <c r="C1945" s="27" t="s">
        <v>2107</v>
      </c>
      <c r="D1945" s="27" t="s">
        <v>13</v>
      </c>
      <c r="E1945" s="27"/>
      <c r="F1945" s="31"/>
      <c r="G1945" s="27"/>
      <c r="H1945" s="30" t="s">
        <v>61</v>
      </c>
      <c r="I1945" s="31" t="n">
        <v>17.85</v>
      </c>
      <c r="J1945" s="30" t="s">
        <v>2017</v>
      </c>
    </row>
    <row r="1946" customFormat="false" ht="12.75" hidden="false" customHeight="false" outlineLevel="0" collapsed="false">
      <c r="A1946" s="1" t="s">
        <v>2083</v>
      </c>
      <c r="C1946" s="27" t="s">
        <v>2108</v>
      </c>
      <c r="D1946" s="27" t="s">
        <v>13</v>
      </c>
      <c r="E1946" s="27"/>
      <c r="F1946" s="31"/>
      <c r="G1946" s="27"/>
      <c r="H1946" s="30" t="s">
        <v>61</v>
      </c>
      <c r="I1946" s="31" t="n">
        <v>22</v>
      </c>
      <c r="J1946" s="30" t="s">
        <v>2017</v>
      </c>
    </row>
    <row r="1947" customFormat="false" ht="12.75" hidden="false" customHeight="false" outlineLevel="0" collapsed="false">
      <c r="A1947" s="1" t="s">
        <v>2083</v>
      </c>
      <c r="C1947" s="27" t="s">
        <v>2109</v>
      </c>
      <c r="D1947" s="27" t="s">
        <v>13</v>
      </c>
      <c r="E1947" s="27"/>
      <c r="F1947" s="31"/>
      <c r="G1947" s="27"/>
      <c r="H1947" s="30" t="s">
        <v>61</v>
      </c>
      <c r="I1947" s="31" t="n">
        <v>23.99</v>
      </c>
      <c r="J1947" s="30" t="s">
        <v>2017</v>
      </c>
    </row>
    <row r="1948" customFormat="false" ht="12.75" hidden="false" customHeight="false" outlineLevel="0" collapsed="false">
      <c r="A1948" s="1" t="s">
        <v>2083</v>
      </c>
      <c r="C1948" s="27" t="s">
        <v>2110</v>
      </c>
      <c r="D1948" s="27" t="s">
        <v>13</v>
      </c>
      <c r="E1948" s="27"/>
      <c r="F1948" s="31"/>
      <c r="G1948" s="27"/>
      <c r="H1948" s="30" t="s">
        <v>61</v>
      </c>
      <c r="I1948" s="31" t="n">
        <v>22.43</v>
      </c>
      <c r="J1948" s="30" t="s">
        <v>2017</v>
      </c>
    </row>
    <row r="1949" customFormat="false" ht="12.75" hidden="false" customHeight="false" outlineLevel="0" collapsed="false">
      <c r="A1949" s="1" t="s">
        <v>2083</v>
      </c>
      <c r="C1949" s="27" t="s">
        <v>2111</v>
      </c>
      <c r="D1949" s="27" t="s">
        <v>13</v>
      </c>
      <c r="E1949" s="27"/>
      <c r="F1949" s="31"/>
      <c r="G1949" s="27"/>
      <c r="H1949" s="30" t="s">
        <v>61</v>
      </c>
      <c r="I1949" s="31" t="n">
        <v>18.25</v>
      </c>
      <c r="J1949" s="30" t="s">
        <v>2017</v>
      </c>
    </row>
    <row r="1950" customFormat="false" ht="12.75" hidden="false" customHeight="false" outlineLevel="0" collapsed="false">
      <c r="A1950" s="1" t="s">
        <v>2083</v>
      </c>
      <c r="C1950" s="27" t="s">
        <v>2112</v>
      </c>
      <c r="D1950" s="27" t="s">
        <v>13</v>
      </c>
      <c r="E1950" s="27"/>
      <c r="F1950" s="31"/>
      <c r="G1950" s="27"/>
      <c r="H1950" s="30" t="s">
        <v>61</v>
      </c>
      <c r="I1950" s="31" t="n">
        <v>8.95</v>
      </c>
      <c r="J1950" s="30" t="s">
        <v>2017</v>
      </c>
    </row>
    <row r="1951" customFormat="false" ht="12.75" hidden="false" customHeight="false" outlineLevel="0" collapsed="false">
      <c r="A1951" s="1" t="s">
        <v>2083</v>
      </c>
      <c r="C1951" s="27" t="s">
        <v>2113</v>
      </c>
      <c r="D1951" s="27" t="s">
        <v>13</v>
      </c>
      <c r="E1951" s="27"/>
      <c r="F1951" s="31"/>
      <c r="G1951" s="27"/>
      <c r="H1951" s="30" t="s">
        <v>168</v>
      </c>
      <c r="I1951" s="31" t="n">
        <v>29.86</v>
      </c>
      <c r="J1951" s="30" t="s">
        <v>2017</v>
      </c>
    </row>
    <row r="1952" customFormat="false" ht="12.75" hidden="false" customHeight="false" outlineLevel="0" collapsed="false">
      <c r="A1952" s="1" t="s">
        <v>2083</v>
      </c>
      <c r="C1952" s="27" t="s">
        <v>2114</v>
      </c>
      <c r="D1952" s="27" t="s">
        <v>13</v>
      </c>
      <c r="E1952" s="27"/>
      <c r="F1952" s="31"/>
      <c r="G1952" s="27"/>
      <c r="H1952" s="30" t="s">
        <v>168</v>
      </c>
      <c r="I1952" s="31" t="n">
        <v>19.84</v>
      </c>
      <c r="J1952" s="30" t="s">
        <v>2017</v>
      </c>
    </row>
    <row r="1954" customFormat="false" ht="30.1" hidden="false" customHeight="false" outlineLevel="0" collapsed="false">
      <c r="C1954" s="52" t="s">
        <v>2115</v>
      </c>
      <c r="D1954" s="11" t="s">
        <v>1</v>
      </c>
      <c r="I1954" s="3"/>
    </row>
    <row r="1955" customFormat="false" ht="12.75" hidden="false" customHeight="false" outlineLevel="0" collapsed="false">
      <c r="A1955" s="1" t="s">
        <v>2116</v>
      </c>
      <c r="C1955" s="27" t="s">
        <v>2117</v>
      </c>
      <c r="D1955" s="27" t="s">
        <v>88</v>
      </c>
      <c r="E1955" s="27"/>
      <c r="F1955" s="31"/>
      <c r="G1955" s="27"/>
      <c r="H1955" s="30" t="s">
        <v>61</v>
      </c>
      <c r="I1955" s="31" t="n">
        <v>2.95</v>
      </c>
      <c r="J1955" s="30" t="s">
        <v>1768</v>
      </c>
    </row>
    <row r="1956" customFormat="false" ht="12.75" hidden="false" customHeight="false" outlineLevel="0" collapsed="false">
      <c r="A1956" s="1" t="s">
        <v>2116</v>
      </c>
      <c r="C1956" s="27" t="s">
        <v>2118</v>
      </c>
      <c r="D1956" s="27" t="s">
        <v>13</v>
      </c>
      <c r="E1956" s="27"/>
      <c r="F1956" s="31"/>
      <c r="G1956" s="27"/>
      <c r="H1956" s="30" t="s">
        <v>61</v>
      </c>
      <c r="I1956" s="31" t="n">
        <v>3.99</v>
      </c>
      <c r="J1956" s="30" t="s">
        <v>1768</v>
      </c>
    </row>
    <row r="1957" customFormat="false" ht="12.75" hidden="false" customHeight="false" outlineLevel="0" collapsed="false">
      <c r="A1957" s="1" t="s">
        <v>2116</v>
      </c>
      <c r="C1957" s="27" t="s">
        <v>2119</v>
      </c>
      <c r="D1957" s="27" t="s">
        <v>13</v>
      </c>
      <c r="E1957" s="27"/>
      <c r="F1957" s="31"/>
      <c r="G1957" s="27"/>
      <c r="H1957" s="30" t="s">
        <v>61</v>
      </c>
      <c r="I1957" s="31" t="n">
        <v>15</v>
      </c>
      <c r="J1957" s="30" t="s">
        <v>1768</v>
      </c>
    </row>
    <row r="1958" customFormat="false" ht="12.75" hidden="false" customHeight="false" outlineLevel="0" collapsed="false">
      <c r="I1958" s="3"/>
    </row>
    <row r="1959" customFormat="false" ht="17.35" hidden="false" customHeight="false" outlineLevel="0" collapsed="false">
      <c r="C1959" s="52" t="s">
        <v>2120</v>
      </c>
      <c r="D1959" s="11" t="s">
        <v>1</v>
      </c>
      <c r="I1959" s="3"/>
    </row>
    <row r="1960" customFormat="false" ht="12.75" hidden="false" customHeight="false" outlineLevel="0" collapsed="false">
      <c r="A1960" s="1" t="s">
        <v>2121</v>
      </c>
      <c r="C1960" s="27" t="s">
        <v>2122</v>
      </c>
      <c r="D1960" s="27" t="s">
        <v>193</v>
      </c>
      <c r="E1960" s="27"/>
      <c r="F1960" s="31"/>
      <c r="G1960" s="27"/>
      <c r="H1960" s="30" t="s">
        <v>61</v>
      </c>
      <c r="I1960" s="31" t="n">
        <v>1.96</v>
      </c>
      <c r="J1960" s="30"/>
    </row>
    <row r="1961" customFormat="false" ht="12.75" hidden="false" customHeight="false" outlineLevel="0" collapsed="false">
      <c r="A1961" s="1" t="s">
        <v>2121</v>
      </c>
      <c r="C1961" s="27" t="s">
        <v>2123</v>
      </c>
      <c r="D1961" s="27" t="s">
        <v>88</v>
      </c>
      <c r="E1961" s="27"/>
      <c r="F1961" s="31"/>
      <c r="G1961" s="27"/>
      <c r="H1961" s="30" t="s">
        <v>61</v>
      </c>
      <c r="I1961" s="31" t="n">
        <v>1.96</v>
      </c>
      <c r="J1961" s="30"/>
    </row>
    <row r="1962" customFormat="false" ht="12.75" hidden="false" customHeight="false" outlineLevel="0" collapsed="false">
      <c r="A1962" s="1" t="s">
        <v>2121</v>
      </c>
      <c r="C1962" s="27" t="s">
        <v>2124</v>
      </c>
      <c r="D1962" s="27" t="s">
        <v>20</v>
      </c>
      <c r="E1962" s="27"/>
      <c r="F1962" s="31"/>
      <c r="G1962" s="27"/>
      <c r="H1962" s="30" t="s">
        <v>61</v>
      </c>
      <c r="I1962" s="31" t="n">
        <v>0.98</v>
      </c>
      <c r="J1962" s="30"/>
    </row>
    <row r="1963" customFormat="false" ht="12.75" hidden="false" customHeight="false" outlineLevel="0" collapsed="false">
      <c r="A1963" s="1" t="s">
        <v>2121</v>
      </c>
      <c r="C1963" s="27" t="s">
        <v>2125</v>
      </c>
      <c r="D1963" s="27" t="s">
        <v>13</v>
      </c>
      <c r="E1963" s="27"/>
      <c r="F1963" s="31"/>
      <c r="G1963" s="27"/>
      <c r="H1963" s="30" t="s">
        <v>61</v>
      </c>
      <c r="I1963" s="31" t="n">
        <v>16.95</v>
      </c>
      <c r="J1963" s="30"/>
    </row>
    <row r="1964" customFormat="false" ht="12.75" hidden="false" customHeight="false" outlineLevel="0" collapsed="false">
      <c r="A1964" s="1" t="s">
        <v>2121</v>
      </c>
      <c r="C1964" s="27" t="s">
        <v>2126</v>
      </c>
      <c r="D1964" s="27" t="s">
        <v>16</v>
      </c>
      <c r="E1964" s="27"/>
      <c r="F1964" s="31"/>
      <c r="G1964" s="27"/>
      <c r="H1964" s="30" t="s">
        <v>61</v>
      </c>
      <c r="I1964" s="31" t="n">
        <v>2.66</v>
      </c>
      <c r="J1964" s="30"/>
    </row>
    <row r="1965" customFormat="false" ht="12.75" hidden="false" customHeight="false" outlineLevel="0" collapsed="false">
      <c r="A1965" s="1" t="s">
        <v>2121</v>
      </c>
      <c r="C1965" s="27" t="s">
        <v>2127</v>
      </c>
      <c r="D1965" s="27" t="s">
        <v>79</v>
      </c>
      <c r="E1965" s="27"/>
      <c r="F1965" s="31"/>
      <c r="G1965" s="27"/>
      <c r="H1965" s="30" t="s">
        <v>61</v>
      </c>
      <c r="I1965" s="31" t="n">
        <v>2.23</v>
      </c>
      <c r="J1965" s="30"/>
    </row>
    <row r="1966" customFormat="false" ht="12.75" hidden="false" customHeight="false" outlineLevel="0" collapsed="false">
      <c r="A1966" s="1" t="s">
        <v>2121</v>
      </c>
      <c r="C1966" s="27" t="s">
        <v>2128</v>
      </c>
      <c r="D1966" s="27" t="s">
        <v>13</v>
      </c>
      <c r="E1966" s="27"/>
      <c r="F1966" s="31"/>
      <c r="G1966" s="27"/>
      <c r="H1966" s="30" t="s">
        <v>61</v>
      </c>
      <c r="I1966" s="31" t="n">
        <v>4.66</v>
      </c>
      <c r="J1966" s="30"/>
    </row>
    <row r="1967" customFormat="false" ht="12.75" hidden="false" customHeight="false" outlineLevel="0" collapsed="false">
      <c r="A1967" s="1" t="s">
        <v>2121</v>
      </c>
      <c r="C1967" s="27" t="s">
        <v>2129</v>
      </c>
      <c r="D1967" s="27" t="s">
        <v>70</v>
      </c>
      <c r="E1967" s="27"/>
      <c r="F1967" s="31"/>
      <c r="G1967" s="27"/>
      <c r="H1967" s="30" t="s">
        <v>61</v>
      </c>
      <c r="I1967" s="31" t="n">
        <v>2.66</v>
      </c>
      <c r="J1967" s="30"/>
    </row>
    <row r="1968" customFormat="false" ht="12.75" hidden="false" customHeight="false" outlineLevel="0" collapsed="false">
      <c r="A1968" s="1" t="s">
        <v>2121</v>
      </c>
      <c r="C1968" s="27" t="s">
        <v>2130</v>
      </c>
      <c r="D1968" s="27" t="s">
        <v>26</v>
      </c>
      <c r="E1968" s="27"/>
      <c r="F1968" s="31"/>
      <c r="G1968" s="27"/>
      <c r="H1968" s="30" t="s">
        <v>61</v>
      </c>
      <c r="I1968" s="31" t="n">
        <v>1.66</v>
      </c>
      <c r="J1968" s="30"/>
    </row>
    <row r="1969" customFormat="false" ht="12.75" hidden="false" customHeight="false" outlineLevel="0" collapsed="false">
      <c r="A1969" s="1" t="s">
        <v>2121</v>
      </c>
      <c r="C1969" s="27" t="s">
        <v>2131</v>
      </c>
      <c r="D1969" s="27" t="s">
        <v>13</v>
      </c>
      <c r="E1969" s="27"/>
      <c r="F1969" s="31"/>
      <c r="G1969" s="27"/>
      <c r="H1969" s="30" t="s">
        <v>61</v>
      </c>
      <c r="I1969" s="31" t="n">
        <v>3.59</v>
      </c>
      <c r="J1969" s="30"/>
    </row>
    <row r="1970" customFormat="false" ht="12.75" hidden="false" customHeight="false" outlineLevel="0" collapsed="false">
      <c r="A1970" s="1" t="s">
        <v>2121</v>
      </c>
      <c r="C1970" s="27" t="s">
        <v>2132</v>
      </c>
      <c r="D1970" s="27" t="s">
        <v>274</v>
      </c>
      <c r="E1970" s="27"/>
      <c r="F1970" s="31"/>
      <c r="G1970" s="27"/>
      <c r="H1970" s="30" t="s">
        <v>61</v>
      </c>
      <c r="I1970" s="31" t="n">
        <v>1</v>
      </c>
      <c r="J1970" s="30"/>
    </row>
    <row r="1971" customFormat="false" ht="12.75" hidden="false" customHeight="false" outlineLevel="0" collapsed="false">
      <c r="A1971" s="1" t="s">
        <v>2121</v>
      </c>
      <c r="C1971" s="27" t="s">
        <v>2133</v>
      </c>
      <c r="D1971" s="27" t="s">
        <v>13</v>
      </c>
      <c r="E1971" s="27"/>
      <c r="F1971" s="31"/>
      <c r="G1971" s="27"/>
      <c r="H1971" s="30" t="s">
        <v>168</v>
      </c>
      <c r="I1971" s="31" t="n">
        <v>1.89</v>
      </c>
      <c r="J1971" s="30"/>
    </row>
    <row r="1972" customFormat="false" ht="12.75" hidden="false" customHeight="false" outlineLevel="0" collapsed="false">
      <c r="A1972" s="1" t="s">
        <v>2121</v>
      </c>
      <c r="C1972" s="27" t="s">
        <v>2134</v>
      </c>
      <c r="D1972" s="27" t="s">
        <v>2135</v>
      </c>
      <c r="E1972" s="27"/>
      <c r="F1972" s="31"/>
      <c r="G1972" s="27"/>
      <c r="H1972" s="30" t="s">
        <v>168</v>
      </c>
      <c r="I1972" s="31" t="n">
        <v>15.25</v>
      </c>
      <c r="J1972" s="30"/>
    </row>
    <row r="1973" customFormat="false" ht="12.75" hidden="false" customHeight="false" outlineLevel="0" collapsed="false">
      <c r="A1973" s="1" t="s">
        <v>2121</v>
      </c>
      <c r="C1973" s="27" t="s">
        <v>2136</v>
      </c>
      <c r="D1973" s="27" t="s">
        <v>13</v>
      </c>
      <c r="E1973" s="27"/>
      <c r="F1973" s="31"/>
      <c r="G1973" s="27"/>
      <c r="H1973" s="30" t="s">
        <v>168</v>
      </c>
      <c r="I1973" s="31" t="n">
        <v>8.99</v>
      </c>
      <c r="J1973" s="30"/>
    </row>
    <row r="1974" customFormat="false" ht="12.75" hidden="false" customHeight="false" outlineLevel="0" collapsed="false">
      <c r="A1974" s="1" t="s">
        <v>2121</v>
      </c>
      <c r="C1974" s="27" t="s">
        <v>2137</v>
      </c>
      <c r="D1974" s="27" t="s">
        <v>13</v>
      </c>
      <c r="E1974" s="27"/>
      <c r="F1974" s="31"/>
      <c r="G1974" s="27"/>
      <c r="H1974" s="30" t="s">
        <v>168</v>
      </c>
      <c r="I1974" s="31" t="n">
        <v>1.38</v>
      </c>
      <c r="J1974" s="30"/>
    </row>
    <row r="1975" customFormat="false" ht="12.75" hidden="false" customHeight="false" outlineLevel="0" collapsed="false">
      <c r="A1975" s="1" t="s">
        <v>2121</v>
      </c>
      <c r="C1975" s="27" t="s">
        <v>2138</v>
      </c>
      <c r="D1975" s="27" t="s">
        <v>13</v>
      </c>
      <c r="E1975" s="27"/>
      <c r="F1975" s="31"/>
      <c r="G1975" s="27"/>
      <c r="H1975" s="30" t="s">
        <v>168</v>
      </c>
      <c r="I1975" s="31" t="n">
        <v>6.25</v>
      </c>
      <c r="J1975" s="30"/>
    </row>
    <row r="1977" customFormat="false" ht="15.65" hidden="false" customHeight="false" outlineLevel="0" collapsed="false">
      <c r="B1977" s="1" t="s">
        <v>2139</v>
      </c>
      <c r="C1977" s="52" t="s">
        <v>2140</v>
      </c>
      <c r="I1977" s="3"/>
    </row>
    <row r="1978" customFormat="false" ht="12.75" hidden="false" customHeight="false" outlineLevel="0" collapsed="false">
      <c r="A1978" s="1" t="s">
        <v>2141</v>
      </c>
      <c r="B1978" s="1" t="s">
        <v>2139</v>
      </c>
      <c r="C1978" s="27" t="s">
        <v>2142</v>
      </c>
      <c r="D1978" s="27" t="s">
        <v>79</v>
      </c>
      <c r="E1978" s="27"/>
      <c r="F1978" s="31"/>
      <c r="G1978" s="27"/>
      <c r="H1978" s="30" t="s">
        <v>61</v>
      </c>
      <c r="I1978" s="31" t="n">
        <v>2.49</v>
      </c>
      <c r="J1978" s="30" t="s">
        <v>2017</v>
      </c>
    </row>
    <row r="1979" customFormat="false" ht="12.75" hidden="false" customHeight="false" outlineLevel="0" collapsed="false">
      <c r="A1979" s="1" t="s">
        <v>2141</v>
      </c>
      <c r="B1979" s="1" t="s">
        <v>2139</v>
      </c>
      <c r="C1979" s="27" t="s">
        <v>2143</v>
      </c>
      <c r="D1979" s="27" t="s">
        <v>88</v>
      </c>
      <c r="E1979" s="27"/>
      <c r="F1979" s="31"/>
      <c r="G1979" s="27"/>
      <c r="H1979" s="30" t="s">
        <v>61</v>
      </c>
      <c r="I1979" s="31" t="n">
        <v>1.95</v>
      </c>
      <c r="J1979" s="30" t="s">
        <v>2017</v>
      </c>
    </row>
    <row r="1980" customFormat="false" ht="12.75" hidden="false" customHeight="false" outlineLevel="0" collapsed="false">
      <c r="A1980" s="1" t="s">
        <v>2141</v>
      </c>
      <c r="B1980" s="1" t="s">
        <v>2139</v>
      </c>
      <c r="C1980" s="27" t="s">
        <v>2144</v>
      </c>
      <c r="D1980" s="27" t="s">
        <v>13</v>
      </c>
      <c r="E1980" s="27"/>
      <c r="F1980" s="31"/>
      <c r="G1980" s="27"/>
      <c r="H1980" s="30" t="s">
        <v>61</v>
      </c>
      <c r="I1980" s="31" t="n">
        <v>10.74</v>
      </c>
      <c r="J1980" s="30" t="s">
        <v>2017</v>
      </c>
    </row>
    <row r="1981" customFormat="false" ht="12.75" hidden="false" customHeight="false" outlineLevel="0" collapsed="false">
      <c r="A1981" s="1" t="s">
        <v>2141</v>
      </c>
      <c r="B1981" s="1" t="s">
        <v>2139</v>
      </c>
      <c r="C1981" s="27" t="s">
        <v>2145</v>
      </c>
      <c r="D1981" s="27" t="s">
        <v>13</v>
      </c>
      <c r="E1981" s="27"/>
      <c r="F1981" s="31"/>
      <c r="G1981" s="27"/>
      <c r="H1981" s="30" t="s">
        <v>61</v>
      </c>
      <c r="I1981" s="31" t="n">
        <v>8.39</v>
      </c>
      <c r="J1981" s="30" t="s">
        <v>2017</v>
      </c>
    </row>
    <row r="1982" customFormat="false" ht="12.75" hidden="false" customHeight="false" outlineLevel="0" collapsed="false">
      <c r="A1982" s="1" t="s">
        <v>2141</v>
      </c>
      <c r="B1982" s="1" t="s">
        <v>2139</v>
      </c>
      <c r="C1982" s="27" t="s">
        <v>2146</v>
      </c>
      <c r="D1982" s="27" t="s">
        <v>13</v>
      </c>
      <c r="E1982" s="27"/>
      <c r="F1982" s="31"/>
      <c r="G1982" s="27"/>
      <c r="H1982" s="30" t="s">
        <v>61</v>
      </c>
      <c r="I1982" s="31" t="n">
        <v>8.34</v>
      </c>
      <c r="J1982" s="30" t="s">
        <v>2017</v>
      </c>
    </row>
    <row r="1983" customFormat="false" ht="12.75" hidden="false" customHeight="false" outlineLevel="0" collapsed="false">
      <c r="A1983" s="1" t="s">
        <v>2141</v>
      </c>
      <c r="B1983" s="1" t="s">
        <v>2139</v>
      </c>
      <c r="C1983" s="27" t="s">
        <v>2147</v>
      </c>
      <c r="D1983" s="27" t="s">
        <v>13</v>
      </c>
      <c r="E1983" s="27"/>
      <c r="F1983" s="31"/>
      <c r="G1983" s="27"/>
      <c r="H1983" s="30" t="s">
        <v>61</v>
      </c>
      <c r="I1983" s="31" t="n">
        <v>17.85</v>
      </c>
      <c r="J1983" s="30" t="s">
        <v>2017</v>
      </c>
    </row>
    <row r="1984" customFormat="false" ht="12.75" hidden="false" customHeight="false" outlineLevel="0" collapsed="false">
      <c r="A1984" s="1" t="s">
        <v>2141</v>
      </c>
      <c r="B1984" s="1" t="s">
        <v>2139</v>
      </c>
      <c r="C1984" s="27" t="s">
        <v>2148</v>
      </c>
      <c r="D1984" s="27" t="s">
        <v>13</v>
      </c>
      <c r="E1984" s="27"/>
      <c r="F1984" s="31"/>
      <c r="G1984" s="27"/>
      <c r="H1984" s="30" t="s">
        <v>61</v>
      </c>
      <c r="I1984" s="31" t="n">
        <v>11.99</v>
      </c>
      <c r="J1984" s="30" t="s">
        <v>2017</v>
      </c>
    </row>
    <row r="1985" customFormat="false" ht="12.75" hidden="false" customHeight="false" outlineLevel="0" collapsed="false">
      <c r="A1985" s="1" t="s">
        <v>2141</v>
      </c>
      <c r="B1985" s="1" t="s">
        <v>2139</v>
      </c>
      <c r="C1985" s="27" t="s">
        <v>2149</v>
      </c>
      <c r="D1985" s="27" t="s">
        <v>13</v>
      </c>
      <c r="E1985" s="27"/>
      <c r="F1985" s="31"/>
      <c r="G1985" s="27"/>
      <c r="H1985" s="30" t="s">
        <v>61</v>
      </c>
      <c r="I1985" s="31" t="n">
        <v>17.97</v>
      </c>
      <c r="J1985" s="30" t="s">
        <v>2017</v>
      </c>
    </row>
    <row r="1986" customFormat="false" ht="12.75" hidden="false" customHeight="false" outlineLevel="0" collapsed="false">
      <c r="A1986" s="1" t="s">
        <v>2141</v>
      </c>
      <c r="B1986" s="1" t="s">
        <v>2139</v>
      </c>
      <c r="C1986" s="27" t="s">
        <v>2150</v>
      </c>
      <c r="D1986" s="27" t="s">
        <v>13</v>
      </c>
      <c r="E1986" s="27"/>
      <c r="F1986" s="31"/>
      <c r="G1986" s="27"/>
      <c r="H1986" s="30" t="s">
        <v>168</v>
      </c>
      <c r="I1986" s="31" t="n">
        <v>10.95</v>
      </c>
      <c r="J1986" s="30" t="s">
        <v>2017</v>
      </c>
    </row>
    <row r="1987" customFormat="false" ht="12.75" hidden="false" customHeight="false" outlineLevel="0" collapsed="false">
      <c r="A1987" s="1" t="s">
        <v>2151</v>
      </c>
      <c r="B1987" s="1" t="s">
        <v>2139</v>
      </c>
      <c r="C1987" s="27" t="s">
        <v>2152</v>
      </c>
      <c r="D1987" s="27" t="s">
        <v>193</v>
      </c>
      <c r="E1987" s="27"/>
      <c r="F1987" s="31"/>
      <c r="G1987" s="27"/>
      <c r="H1987" s="30" t="s">
        <v>61</v>
      </c>
      <c r="I1987" s="31" t="n">
        <v>2.93</v>
      </c>
      <c r="J1987" s="30" t="s">
        <v>2017</v>
      </c>
    </row>
    <row r="1988" customFormat="false" ht="12.75" hidden="false" customHeight="false" outlineLevel="0" collapsed="false">
      <c r="A1988" s="1" t="s">
        <v>2151</v>
      </c>
      <c r="B1988" s="1" t="s">
        <v>2139</v>
      </c>
      <c r="C1988" s="27" t="s">
        <v>2153</v>
      </c>
      <c r="D1988" s="27" t="s">
        <v>79</v>
      </c>
      <c r="E1988" s="27"/>
      <c r="F1988" s="31"/>
      <c r="G1988" s="27"/>
      <c r="H1988" s="30" t="s">
        <v>61</v>
      </c>
      <c r="I1988" s="31" t="n">
        <v>1.94</v>
      </c>
      <c r="J1988" s="30" t="s">
        <v>2017</v>
      </c>
    </row>
    <row r="1989" customFormat="false" ht="12.75" hidden="false" customHeight="false" outlineLevel="0" collapsed="false">
      <c r="A1989" s="1" t="s">
        <v>2151</v>
      </c>
      <c r="B1989" s="1" t="s">
        <v>2139</v>
      </c>
      <c r="C1989" s="27" t="s">
        <v>2154</v>
      </c>
      <c r="D1989" s="27" t="s">
        <v>193</v>
      </c>
      <c r="E1989" s="27"/>
      <c r="F1989" s="31"/>
      <c r="G1989" s="27"/>
      <c r="H1989" s="30" t="s">
        <v>168</v>
      </c>
      <c r="I1989" s="31" t="n">
        <v>0.85</v>
      </c>
      <c r="J1989" s="30" t="s">
        <v>2017</v>
      </c>
    </row>
    <row r="1990" customFormat="false" ht="12.75" hidden="false" customHeight="false" outlineLevel="0" collapsed="false">
      <c r="A1990" s="1" t="s">
        <v>2151</v>
      </c>
      <c r="B1990" s="1" t="s">
        <v>2139</v>
      </c>
      <c r="C1990" s="27" t="s">
        <v>2155</v>
      </c>
      <c r="D1990" s="27" t="s">
        <v>20</v>
      </c>
      <c r="E1990" s="27"/>
      <c r="F1990" s="31"/>
      <c r="G1990" s="27"/>
      <c r="H1990" s="30" t="s">
        <v>168</v>
      </c>
      <c r="I1990" s="31" t="n">
        <v>0.75</v>
      </c>
      <c r="J1990" s="30" t="s">
        <v>2017</v>
      </c>
    </row>
    <row r="1991" customFormat="false" ht="12.75" hidden="false" customHeight="false" outlineLevel="0" collapsed="false">
      <c r="A1991" s="1" t="s">
        <v>2151</v>
      </c>
      <c r="B1991" s="1" t="s">
        <v>2139</v>
      </c>
      <c r="C1991" s="27" t="s">
        <v>2156</v>
      </c>
      <c r="D1991" s="27" t="s">
        <v>16</v>
      </c>
      <c r="E1991" s="27"/>
      <c r="F1991" s="31"/>
      <c r="G1991" s="27"/>
      <c r="H1991" s="30" t="s">
        <v>168</v>
      </c>
      <c r="I1991" s="31" t="n">
        <v>0.75</v>
      </c>
      <c r="J1991" s="30" t="s">
        <v>2017</v>
      </c>
    </row>
    <row r="1992" customFormat="false" ht="12.75" hidden="false" customHeight="false" outlineLevel="0" collapsed="false">
      <c r="A1992" s="1" t="s">
        <v>2151</v>
      </c>
      <c r="B1992" s="1" t="s">
        <v>2139</v>
      </c>
      <c r="C1992" s="27" t="s">
        <v>2157</v>
      </c>
      <c r="D1992" s="27" t="s">
        <v>16</v>
      </c>
      <c r="E1992" s="27"/>
      <c r="F1992" s="31"/>
      <c r="G1992" s="27"/>
      <c r="H1992" s="30" t="s">
        <v>168</v>
      </c>
      <c r="I1992" s="31" t="n">
        <v>3.9</v>
      </c>
      <c r="J1992" s="30" t="s">
        <v>2017</v>
      </c>
    </row>
    <row r="1993" customFormat="false" ht="12.75" hidden="false" customHeight="false" outlineLevel="0" collapsed="false">
      <c r="A1993" s="1" t="s">
        <v>2151</v>
      </c>
      <c r="B1993" s="1" t="s">
        <v>2139</v>
      </c>
      <c r="C1993" s="27" t="s">
        <v>2158</v>
      </c>
      <c r="D1993" s="27" t="s">
        <v>26</v>
      </c>
      <c r="E1993" s="27"/>
      <c r="F1993" s="31"/>
      <c r="G1993" s="27"/>
      <c r="H1993" s="30" t="s">
        <v>168</v>
      </c>
      <c r="I1993" s="31" t="n">
        <v>3.9</v>
      </c>
      <c r="J1993" s="30" t="s">
        <v>2017</v>
      </c>
    </row>
    <row r="1994" customFormat="false" ht="12.75" hidden="false" customHeight="false" outlineLevel="0" collapsed="false">
      <c r="A1994" s="1" t="s">
        <v>2151</v>
      </c>
      <c r="B1994" s="1" t="s">
        <v>2139</v>
      </c>
      <c r="C1994" s="27" t="s">
        <v>2159</v>
      </c>
      <c r="D1994" s="27" t="s">
        <v>26</v>
      </c>
      <c r="E1994" s="27"/>
      <c r="F1994" s="31"/>
      <c r="G1994" s="27"/>
      <c r="H1994" s="30" t="s">
        <v>168</v>
      </c>
      <c r="I1994" s="31" t="n">
        <v>0.75</v>
      </c>
      <c r="J1994" s="30" t="s">
        <v>2017</v>
      </c>
    </row>
    <row r="1995" customFormat="false" ht="12.75" hidden="false" customHeight="false" outlineLevel="0" collapsed="false">
      <c r="A1995" s="1" t="s">
        <v>2151</v>
      </c>
      <c r="B1995" s="1" t="s">
        <v>2139</v>
      </c>
      <c r="C1995" s="27" t="s">
        <v>2160</v>
      </c>
      <c r="D1995" s="27" t="s">
        <v>22</v>
      </c>
      <c r="E1995" s="27"/>
      <c r="F1995" s="31"/>
      <c r="G1995" s="27"/>
      <c r="H1995" s="30" t="s">
        <v>168</v>
      </c>
      <c r="I1995" s="31" t="n">
        <v>0.75</v>
      </c>
      <c r="J1995" s="30" t="s">
        <v>2017</v>
      </c>
    </row>
    <row r="1996" customFormat="false" ht="12.75" hidden="false" customHeight="false" outlineLevel="0" collapsed="false">
      <c r="A1996" s="1" t="s">
        <v>2151</v>
      </c>
      <c r="B1996" s="1" t="s">
        <v>2139</v>
      </c>
      <c r="C1996" s="27" t="s">
        <v>2161</v>
      </c>
      <c r="D1996" s="27" t="s">
        <v>274</v>
      </c>
      <c r="E1996" s="27"/>
      <c r="F1996" s="31"/>
      <c r="G1996" s="27"/>
      <c r="H1996" s="30" t="s">
        <v>168</v>
      </c>
      <c r="I1996" s="31" t="n">
        <v>0.75</v>
      </c>
      <c r="J1996" s="30" t="s">
        <v>2017</v>
      </c>
    </row>
    <row r="1997" customFormat="false" ht="12.75" hidden="false" customHeight="false" outlineLevel="0" collapsed="false">
      <c r="I1997" s="3"/>
    </row>
    <row r="1998" customFormat="false" ht="17.35" hidden="false" customHeight="false" outlineLevel="0" collapsed="false">
      <c r="B1998" s="1" t="s">
        <v>2162</v>
      </c>
      <c r="C1998" s="15" t="s">
        <v>2163</v>
      </c>
      <c r="D1998" s="11" t="s">
        <v>1</v>
      </c>
      <c r="E1998" s="4"/>
      <c r="I1998" s="3"/>
    </row>
    <row r="1999" customFormat="false" ht="12.75" hidden="false" customHeight="false" outlineLevel="0" collapsed="false">
      <c r="A1999" s="1" t="s">
        <v>266</v>
      </c>
      <c r="B1999" s="1" t="s">
        <v>2162</v>
      </c>
      <c r="C1999" s="27" t="s">
        <v>267</v>
      </c>
      <c r="D1999" s="27" t="s">
        <v>88</v>
      </c>
      <c r="E1999" s="30"/>
      <c r="F1999" s="31"/>
      <c r="G1999" s="30"/>
      <c r="H1999" s="30" t="s">
        <v>61</v>
      </c>
      <c r="I1999" s="31" t="n">
        <v>1.75</v>
      </c>
      <c r="J1999" s="30" t="s">
        <v>173</v>
      </c>
    </row>
    <row r="2000" customFormat="false" ht="12.75" hidden="false" customHeight="false" outlineLevel="0" collapsed="false">
      <c r="A2000" s="1" t="s">
        <v>266</v>
      </c>
      <c r="B2000" s="1" t="s">
        <v>2162</v>
      </c>
      <c r="C2000" s="27" t="s">
        <v>268</v>
      </c>
      <c r="D2000" s="27" t="s">
        <v>13</v>
      </c>
      <c r="E2000" s="46"/>
      <c r="F2000" s="47"/>
      <c r="G2000" s="48"/>
      <c r="H2000" s="48" t="s">
        <v>61</v>
      </c>
      <c r="I2000" s="47" t="n">
        <v>2.49</v>
      </c>
      <c r="J2000" s="48" t="s">
        <v>173</v>
      </c>
    </row>
    <row r="2001" customFormat="false" ht="12.75" hidden="false" customHeight="false" outlineLevel="0" collapsed="false">
      <c r="A2001" s="1" t="s">
        <v>266</v>
      </c>
      <c r="B2001" s="1" t="s">
        <v>2162</v>
      </c>
      <c r="C2001" s="27" t="s">
        <v>269</v>
      </c>
      <c r="D2001" s="27" t="s">
        <v>193</v>
      </c>
      <c r="E2001" s="30"/>
      <c r="F2001" s="31"/>
      <c r="G2001" s="30"/>
      <c r="H2001" s="30" t="s">
        <v>168</v>
      </c>
      <c r="I2001" s="31" t="n">
        <v>0.37</v>
      </c>
      <c r="J2001" s="30" t="s">
        <v>173</v>
      </c>
    </row>
    <row r="2002" customFormat="false" ht="12.75" hidden="false" customHeight="false" outlineLevel="0" collapsed="false">
      <c r="A2002" s="1" t="s">
        <v>266</v>
      </c>
      <c r="B2002" s="1" t="s">
        <v>2162</v>
      </c>
      <c r="C2002" s="27" t="s">
        <v>270</v>
      </c>
      <c r="D2002" s="27" t="s">
        <v>20</v>
      </c>
      <c r="E2002" s="30"/>
      <c r="F2002" s="31"/>
      <c r="G2002" s="30"/>
      <c r="H2002" s="30" t="s">
        <v>168</v>
      </c>
      <c r="I2002" s="31" t="n">
        <v>0.37</v>
      </c>
      <c r="J2002" s="30" t="s">
        <v>173</v>
      </c>
    </row>
    <row r="2003" customFormat="false" ht="12.75" hidden="false" customHeight="false" outlineLevel="0" collapsed="false">
      <c r="A2003" s="1" t="s">
        <v>266</v>
      </c>
      <c r="B2003" s="1" t="s">
        <v>2162</v>
      </c>
      <c r="C2003" s="27" t="s">
        <v>271</v>
      </c>
      <c r="D2003" s="49" t="s">
        <v>22</v>
      </c>
      <c r="E2003" s="30"/>
      <c r="F2003" s="31"/>
      <c r="G2003" s="30"/>
      <c r="H2003" s="30" t="s">
        <v>168</v>
      </c>
      <c r="I2003" s="31" t="n">
        <v>0.37</v>
      </c>
      <c r="J2003" s="30" t="s">
        <v>173</v>
      </c>
    </row>
    <row r="2004" customFormat="false" ht="12.75" hidden="false" customHeight="false" outlineLevel="0" collapsed="false">
      <c r="A2004" s="1" t="s">
        <v>266</v>
      </c>
      <c r="B2004" s="1" t="s">
        <v>2162</v>
      </c>
      <c r="C2004" s="27" t="s">
        <v>272</v>
      </c>
      <c r="D2004" s="27" t="s">
        <v>79</v>
      </c>
      <c r="E2004" s="30"/>
      <c r="F2004" s="31"/>
      <c r="G2004" s="30"/>
      <c r="H2004" s="30" t="s">
        <v>168</v>
      </c>
      <c r="I2004" s="31" t="n">
        <v>0.59</v>
      </c>
      <c r="J2004" s="30" t="s">
        <v>173</v>
      </c>
    </row>
    <row r="2005" customFormat="false" ht="12.75" hidden="false" customHeight="false" outlineLevel="0" collapsed="false">
      <c r="A2005" s="1" t="s">
        <v>266</v>
      </c>
      <c r="B2005" s="1" t="s">
        <v>2162</v>
      </c>
      <c r="C2005" s="27" t="s">
        <v>273</v>
      </c>
      <c r="D2005" s="27" t="s">
        <v>274</v>
      </c>
      <c r="E2005" s="30"/>
      <c r="F2005" s="31"/>
      <c r="G2005" s="30"/>
      <c r="H2005" s="30" t="s">
        <v>168</v>
      </c>
      <c r="I2005" s="31" t="n">
        <v>0.37</v>
      </c>
      <c r="J2005" s="30" t="s">
        <v>173</v>
      </c>
    </row>
    <row r="2006" customFormat="false" ht="12.75" hidden="false" customHeight="false" outlineLevel="0" collapsed="false">
      <c r="A2006" s="1" t="s">
        <v>2164</v>
      </c>
      <c r="B2006" s="1" t="s">
        <v>2162</v>
      </c>
      <c r="C2006" s="27" t="s">
        <v>2165</v>
      </c>
      <c r="D2006" s="27" t="s">
        <v>79</v>
      </c>
      <c r="E2006" s="30"/>
      <c r="F2006" s="31"/>
      <c r="G2006" s="30"/>
      <c r="H2006" s="30" t="s">
        <v>61</v>
      </c>
      <c r="I2006" s="31" t="n">
        <v>1.39</v>
      </c>
      <c r="J2006" s="30" t="s">
        <v>2017</v>
      </c>
    </row>
    <row r="2007" customFormat="false" ht="12.75" hidden="false" customHeight="false" outlineLevel="0" collapsed="false">
      <c r="A2007" s="1" t="s">
        <v>2164</v>
      </c>
      <c r="B2007" s="1" t="s">
        <v>2162</v>
      </c>
      <c r="C2007" s="27" t="s">
        <v>2166</v>
      </c>
      <c r="D2007" s="27" t="s">
        <v>88</v>
      </c>
      <c r="E2007" s="30"/>
      <c r="F2007" s="31"/>
      <c r="G2007" s="30"/>
      <c r="H2007" s="30" t="s">
        <v>61</v>
      </c>
      <c r="I2007" s="31" t="n">
        <v>1.65</v>
      </c>
      <c r="J2007" s="30" t="s">
        <v>2017</v>
      </c>
    </row>
    <row r="2008" customFormat="false" ht="12.75" hidden="false" customHeight="false" outlineLevel="0" collapsed="false">
      <c r="A2008" s="1" t="s">
        <v>2164</v>
      </c>
      <c r="B2008" s="1" t="s">
        <v>2162</v>
      </c>
      <c r="C2008" s="27" t="s">
        <v>2167</v>
      </c>
      <c r="D2008" s="27" t="s">
        <v>20</v>
      </c>
      <c r="E2008" s="30"/>
      <c r="F2008" s="31"/>
      <c r="G2008" s="30"/>
      <c r="H2008" s="30" t="s">
        <v>61</v>
      </c>
      <c r="I2008" s="31" t="n">
        <v>1.56</v>
      </c>
      <c r="J2008" s="30" t="s">
        <v>2017</v>
      </c>
    </row>
    <row r="2009" customFormat="false" ht="12.75" hidden="false" customHeight="false" outlineLevel="0" collapsed="false">
      <c r="A2009" s="1" t="s">
        <v>2164</v>
      </c>
      <c r="B2009" s="1" t="s">
        <v>2162</v>
      </c>
      <c r="C2009" s="27" t="s">
        <v>2168</v>
      </c>
      <c r="D2009" s="27" t="s">
        <v>2169</v>
      </c>
      <c r="E2009" s="30"/>
      <c r="F2009" s="31"/>
      <c r="G2009" s="30"/>
      <c r="H2009" s="30" t="s">
        <v>61</v>
      </c>
      <c r="I2009" s="31" t="n">
        <v>1.79</v>
      </c>
      <c r="J2009" s="30" t="s">
        <v>2017</v>
      </c>
    </row>
    <row r="2010" customFormat="false" ht="12.75" hidden="false" customHeight="false" outlineLevel="0" collapsed="false">
      <c r="A2010" s="1" t="s">
        <v>2164</v>
      </c>
      <c r="B2010" s="1" t="s">
        <v>2162</v>
      </c>
      <c r="C2010" s="27" t="s">
        <v>2170</v>
      </c>
      <c r="D2010" s="27" t="s">
        <v>13</v>
      </c>
      <c r="E2010" s="30"/>
      <c r="F2010" s="31"/>
      <c r="G2010" s="30"/>
      <c r="H2010" s="30" t="s">
        <v>61</v>
      </c>
      <c r="I2010" s="31" t="n">
        <v>2.29</v>
      </c>
      <c r="J2010" s="30" t="s">
        <v>2017</v>
      </c>
    </row>
    <row r="2011" customFormat="false" ht="12.75" hidden="false" customHeight="false" outlineLevel="0" collapsed="false">
      <c r="A2011" s="1" t="s">
        <v>2164</v>
      </c>
      <c r="B2011" s="1" t="s">
        <v>2162</v>
      </c>
      <c r="C2011" s="27" t="s">
        <v>2171</v>
      </c>
      <c r="D2011" s="27" t="s">
        <v>13</v>
      </c>
      <c r="E2011" s="30"/>
      <c r="F2011" s="31"/>
      <c r="G2011" s="30"/>
      <c r="H2011" s="30" t="s">
        <v>61</v>
      </c>
      <c r="I2011" s="31" t="n">
        <v>6.95</v>
      </c>
      <c r="J2011" s="30" t="s">
        <v>2017</v>
      </c>
    </row>
    <row r="2012" customFormat="false" ht="12.75" hidden="false" customHeight="false" outlineLevel="0" collapsed="false">
      <c r="A2012" s="1" t="s">
        <v>2164</v>
      </c>
      <c r="B2012" s="1" t="s">
        <v>2162</v>
      </c>
      <c r="C2012" s="27" t="s">
        <v>2172</v>
      </c>
      <c r="D2012" s="27" t="s">
        <v>13</v>
      </c>
      <c r="E2012" s="30"/>
      <c r="F2012" s="31"/>
      <c r="G2012" s="30"/>
      <c r="H2012" s="30" t="s">
        <v>61</v>
      </c>
      <c r="I2012" s="31" t="n">
        <v>7.92</v>
      </c>
      <c r="J2012" s="30" t="s">
        <v>2017</v>
      </c>
    </row>
    <row r="2013" customFormat="false" ht="12.75" hidden="false" customHeight="false" outlineLevel="0" collapsed="false">
      <c r="A2013" s="1" t="s">
        <v>2164</v>
      </c>
      <c r="B2013" s="1" t="s">
        <v>2162</v>
      </c>
      <c r="C2013" s="27" t="s">
        <v>2173</v>
      </c>
      <c r="D2013" s="27" t="s">
        <v>13</v>
      </c>
      <c r="E2013" s="30"/>
      <c r="F2013" s="31"/>
      <c r="G2013" s="30"/>
      <c r="H2013" s="30" t="s">
        <v>61</v>
      </c>
      <c r="I2013" s="31" t="n">
        <v>3.19</v>
      </c>
      <c r="J2013" s="30" t="s">
        <v>2017</v>
      </c>
    </row>
    <row r="2014" customFormat="false" ht="12.75" hidden="false" customHeight="false" outlineLevel="0" collapsed="false">
      <c r="A2014" s="1" t="s">
        <v>2164</v>
      </c>
      <c r="B2014" s="1" t="s">
        <v>2162</v>
      </c>
      <c r="C2014" s="27" t="s">
        <v>2174</v>
      </c>
      <c r="D2014" s="27" t="s">
        <v>13</v>
      </c>
      <c r="E2014" s="30"/>
      <c r="F2014" s="31"/>
      <c r="G2014" s="30"/>
      <c r="H2014" s="30" t="s">
        <v>61</v>
      </c>
      <c r="I2014" s="31" t="n">
        <v>7.99</v>
      </c>
      <c r="J2014" s="30" t="s">
        <v>2017</v>
      </c>
    </row>
    <row r="2015" customFormat="false" ht="12.75" hidden="false" customHeight="false" outlineLevel="0" collapsed="false">
      <c r="A2015" s="1" t="s">
        <v>2164</v>
      </c>
      <c r="B2015" s="1" t="s">
        <v>2162</v>
      </c>
      <c r="C2015" s="27" t="s">
        <v>2175</v>
      </c>
      <c r="D2015" s="27" t="s">
        <v>13</v>
      </c>
      <c r="E2015" s="30"/>
      <c r="F2015" s="31"/>
      <c r="G2015" s="30"/>
      <c r="H2015" s="30" t="s">
        <v>61</v>
      </c>
      <c r="I2015" s="31" t="n">
        <v>3.99</v>
      </c>
      <c r="J2015" s="30" t="s">
        <v>2017</v>
      </c>
    </row>
    <row r="2016" customFormat="false" ht="12.75" hidden="false" customHeight="false" outlineLevel="0" collapsed="false">
      <c r="A2016" s="1" t="s">
        <v>2164</v>
      </c>
      <c r="B2016" s="1" t="s">
        <v>2162</v>
      </c>
      <c r="C2016" s="27" t="s">
        <v>2176</v>
      </c>
      <c r="D2016" s="27" t="s">
        <v>13</v>
      </c>
      <c r="E2016" s="30"/>
      <c r="F2016" s="31"/>
      <c r="G2016" s="30"/>
      <c r="H2016" s="30" t="s">
        <v>61</v>
      </c>
      <c r="I2016" s="31" t="n">
        <v>5.99</v>
      </c>
      <c r="J2016" s="30" t="s">
        <v>2017</v>
      </c>
    </row>
    <row r="2017" customFormat="false" ht="12.75" hidden="false" customHeight="false" outlineLevel="0" collapsed="false">
      <c r="A2017" s="1" t="s">
        <v>2164</v>
      </c>
      <c r="B2017" s="1" t="s">
        <v>2162</v>
      </c>
      <c r="C2017" s="27" t="s">
        <v>2177</v>
      </c>
      <c r="D2017" s="27" t="s">
        <v>13</v>
      </c>
      <c r="E2017" s="30"/>
      <c r="F2017" s="31"/>
      <c r="G2017" s="30"/>
      <c r="H2017" s="30" t="s">
        <v>61</v>
      </c>
      <c r="I2017" s="31" t="n">
        <v>4.99</v>
      </c>
      <c r="J2017" s="30" t="s">
        <v>2017</v>
      </c>
    </row>
    <row r="2018" customFormat="false" ht="12.75" hidden="false" customHeight="false" outlineLevel="0" collapsed="false">
      <c r="A2018" s="1" t="s">
        <v>2164</v>
      </c>
      <c r="B2018" s="1" t="s">
        <v>2162</v>
      </c>
      <c r="C2018" s="27" t="s">
        <v>2178</v>
      </c>
      <c r="D2018" s="27" t="s">
        <v>193</v>
      </c>
      <c r="E2018" s="30"/>
      <c r="F2018" s="31"/>
      <c r="G2018" s="30"/>
      <c r="H2018" s="30" t="s">
        <v>61</v>
      </c>
      <c r="I2018" s="31" t="n">
        <v>1.32</v>
      </c>
      <c r="J2018" s="30" t="s">
        <v>2017</v>
      </c>
    </row>
    <row r="2019" customFormat="false" ht="12.75" hidden="false" customHeight="false" outlineLevel="0" collapsed="false">
      <c r="A2019" s="1" t="s">
        <v>2164</v>
      </c>
      <c r="B2019" s="1" t="s">
        <v>2162</v>
      </c>
      <c r="C2019" s="27" t="s">
        <v>2179</v>
      </c>
      <c r="D2019" s="27" t="s">
        <v>13</v>
      </c>
      <c r="E2019" s="30"/>
      <c r="F2019" s="31"/>
      <c r="G2019" s="30"/>
      <c r="H2019" s="30" t="s">
        <v>61</v>
      </c>
      <c r="I2019" s="31" t="n">
        <v>6.95</v>
      </c>
      <c r="J2019" s="30" t="s">
        <v>2017</v>
      </c>
    </row>
    <row r="2020" customFormat="false" ht="12.75" hidden="false" customHeight="false" outlineLevel="0" collapsed="false">
      <c r="A2020" s="1" t="s">
        <v>2180</v>
      </c>
      <c r="B2020" s="1" t="s">
        <v>2162</v>
      </c>
      <c r="C2020" s="27" t="s">
        <v>2181</v>
      </c>
      <c r="D2020" s="27" t="s">
        <v>13</v>
      </c>
      <c r="E2020" s="30"/>
      <c r="F2020" s="31"/>
      <c r="G2020" s="30"/>
      <c r="H2020" s="30" t="s">
        <v>61</v>
      </c>
      <c r="I2020" s="31" t="n">
        <v>2.95</v>
      </c>
      <c r="J2020" s="30" t="s">
        <v>2017</v>
      </c>
    </row>
    <row r="2021" customFormat="false" ht="12.75" hidden="false" customHeight="false" outlineLevel="0" collapsed="false">
      <c r="A2021" s="1" t="s">
        <v>2180</v>
      </c>
      <c r="B2021" s="1" t="s">
        <v>2162</v>
      </c>
      <c r="C2021" s="27" t="s">
        <v>2182</v>
      </c>
      <c r="D2021" s="27" t="s">
        <v>13</v>
      </c>
      <c r="E2021" s="30"/>
      <c r="F2021" s="31"/>
      <c r="G2021" s="30"/>
      <c r="H2021" s="30" t="s">
        <v>168</v>
      </c>
      <c r="I2021" s="31" t="n">
        <v>0.63</v>
      </c>
      <c r="J2021" s="30" t="s">
        <v>2017</v>
      </c>
    </row>
    <row r="2022" customFormat="false" ht="12.75" hidden="false" customHeight="false" outlineLevel="0" collapsed="false">
      <c r="A2022" s="1" t="s">
        <v>2180</v>
      </c>
      <c r="B2022" s="1" t="s">
        <v>2162</v>
      </c>
      <c r="C2022" s="27" t="s">
        <v>2183</v>
      </c>
      <c r="D2022" s="27" t="s">
        <v>13</v>
      </c>
      <c r="E2022" s="30"/>
      <c r="F2022" s="31"/>
      <c r="G2022" s="30"/>
      <c r="H2022" s="30" t="s">
        <v>168</v>
      </c>
      <c r="I2022" s="31" t="n">
        <v>1.59</v>
      </c>
      <c r="J2022" s="30" t="s">
        <v>2017</v>
      </c>
    </row>
    <row r="2023" customFormat="false" ht="12.75" hidden="false" customHeight="false" outlineLevel="0" collapsed="false">
      <c r="A2023" s="1" t="s">
        <v>2180</v>
      </c>
      <c r="B2023" s="1" t="s">
        <v>2162</v>
      </c>
      <c r="C2023" s="27" t="s">
        <v>2184</v>
      </c>
      <c r="D2023" s="27" t="s">
        <v>88</v>
      </c>
      <c r="E2023" s="30"/>
      <c r="F2023" s="31"/>
      <c r="G2023" s="30"/>
      <c r="H2023" s="30" t="s">
        <v>168</v>
      </c>
      <c r="I2023" s="31" t="n">
        <v>0.43</v>
      </c>
      <c r="J2023" s="30" t="s">
        <v>2017</v>
      </c>
    </row>
    <row r="2024" customFormat="false" ht="12.75" hidden="false" customHeight="false" outlineLevel="0" collapsed="false">
      <c r="A2024" s="1" t="s">
        <v>2180</v>
      </c>
      <c r="B2024" s="1" t="s">
        <v>2162</v>
      </c>
      <c r="C2024" s="27" t="s">
        <v>2185</v>
      </c>
      <c r="D2024" s="27" t="s">
        <v>49</v>
      </c>
      <c r="E2024" s="30"/>
      <c r="F2024" s="31"/>
      <c r="G2024" s="30"/>
      <c r="H2024" s="30" t="s">
        <v>168</v>
      </c>
      <c r="I2024" s="31" t="n">
        <v>0.43</v>
      </c>
      <c r="J2024" s="30" t="s">
        <v>2017</v>
      </c>
    </row>
    <row r="2025" customFormat="false" ht="12.75" hidden="false" customHeight="false" outlineLevel="0" collapsed="false">
      <c r="A2025" s="1" t="s">
        <v>2180</v>
      </c>
      <c r="B2025" s="1" t="s">
        <v>2162</v>
      </c>
      <c r="C2025" s="27" t="s">
        <v>2186</v>
      </c>
      <c r="D2025" s="27" t="s">
        <v>13</v>
      </c>
      <c r="E2025" s="30"/>
      <c r="F2025" s="31"/>
      <c r="G2025" s="30"/>
      <c r="H2025" s="30" t="s">
        <v>168</v>
      </c>
      <c r="I2025" s="31" t="n">
        <v>1.11</v>
      </c>
      <c r="J2025" s="30" t="s">
        <v>2017</v>
      </c>
    </row>
    <row r="2026" customFormat="false" ht="12.75" hidden="false" customHeight="false" outlineLevel="0" collapsed="false">
      <c r="A2026" s="1" t="s">
        <v>2180</v>
      </c>
      <c r="B2026" s="1" t="s">
        <v>2162</v>
      </c>
      <c r="C2026" s="27" t="s">
        <v>2187</v>
      </c>
      <c r="D2026" s="27" t="s">
        <v>390</v>
      </c>
      <c r="E2026" s="30"/>
      <c r="F2026" s="31"/>
      <c r="G2026" s="30"/>
      <c r="H2026" s="30" t="s">
        <v>168</v>
      </c>
      <c r="I2026" s="31" t="n">
        <v>0.6</v>
      </c>
      <c r="J2026" s="30" t="s">
        <v>2017</v>
      </c>
    </row>
    <row r="2027" customFormat="false" ht="12.75" hidden="false" customHeight="false" outlineLevel="0" collapsed="false">
      <c r="A2027" s="1" t="s">
        <v>2180</v>
      </c>
      <c r="B2027" s="1" t="s">
        <v>2162</v>
      </c>
      <c r="C2027" s="27" t="s">
        <v>2188</v>
      </c>
      <c r="D2027" s="27" t="s">
        <v>16</v>
      </c>
      <c r="E2027" s="30"/>
      <c r="F2027" s="31"/>
      <c r="G2027" s="30"/>
      <c r="H2027" s="30" t="s">
        <v>168</v>
      </c>
      <c r="I2027" s="31" t="n">
        <v>0.43</v>
      </c>
      <c r="J2027" s="30" t="s">
        <v>2017</v>
      </c>
    </row>
    <row r="2028" customFormat="false" ht="12.75" hidden="false" customHeight="false" outlineLevel="0" collapsed="false">
      <c r="A2028" s="1" t="s">
        <v>2180</v>
      </c>
      <c r="B2028" s="1" t="s">
        <v>2162</v>
      </c>
      <c r="C2028" s="27" t="s">
        <v>2189</v>
      </c>
      <c r="D2028" s="27" t="s">
        <v>79</v>
      </c>
      <c r="E2028" s="30"/>
      <c r="F2028" s="31"/>
      <c r="G2028" s="30"/>
      <c r="H2028" s="30" t="s">
        <v>168</v>
      </c>
      <c r="I2028" s="31" t="n">
        <v>0.43</v>
      </c>
      <c r="J2028" s="30" t="s">
        <v>2017</v>
      </c>
    </row>
    <row r="2029" customFormat="false" ht="12.75" hidden="false" customHeight="false" outlineLevel="0" collapsed="false">
      <c r="A2029" s="1" t="s">
        <v>2180</v>
      </c>
      <c r="B2029" s="1" t="s">
        <v>2162</v>
      </c>
      <c r="C2029" s="27" t="s">
        <v>2190</v>
      </c>
      <c r="D2029" s="27" t="s">
        <v>13</v>
      </c>
      <c r="E2029" s="30"/>
      <c r="F2029" s="31"/>
      <c r="G2029" s="30"/>
      <c r="H2029" s="30" t="s">
        <v>168</v>
      </c>
      <c r="I2029" s="31" t="n">
        <v>2.36</v>
      </c>
      <c r="J2029" s="30" t="s">
        <v>2017</v>
      </c>
    </row>
    <row r="2030" customFormat="false" ht="12.75" hidden="false" customHeight="false" outlineLevel="0" collapsed="false">
      <c r="A2030" s="1" t="s">
        <v>2180</v>
      </c>
      <c r="B2030" s="1" t="s">
        <v>2162</v>
      </c>
      <c r="C2030" s="27" t="s">
        <v>2191</v>
      </c>
      <c r="D2030" s="27" t="s">
        <v>13</v>
      </c>
      <c r="E2030" s="30"/>
      <c r="F2030" s="31"/>
      <c r="G2030" s="30"/>
      <c r="H2030" s="30" t="s">
        <v>168</v>
      </c>
      <c r="I2030" s="31" t="n">
        <v>3.99</v>
      </c>
      <c r="J2030" s="30" t="s">
        <v>2017</v>
      </c>
    </row>
    <row r="2031" customFormat="false" ht="12.75" hidden="false" customHeight="false" outlineLevel="0" collapsed="false">
      <c r="A2031" s="1" t="s">
        <v>2180</v>
      </c>
      <c r="B2031" s="1" t="s">
        <v>2162</v>
      </c>
      <c r="C2031" s="27" t="s">
        <v>2192</v>
      </c>
      <c r="D2031" s="27" t="s">
        <v>13</v>
      </c>
      <c r="E2031" s="30"/>
      <c r="F2031" s="31"/>
      <c r="G2031" s="30"/>
      <c r="H2031" s="30" t="s">
        <v>168</v>
      </c>
      <c r="I2031" s="31" t="n">
        <v>1.24</v>
      </c>
      <c r="J2031" s="30" t="s">
        <v>2017</v>
      </c>
    </row>
    <row r="2032" customFormat="false" ht="12.75" hidden="false" customHeight="false" outlineLevel="0" collapsed="false">
      <c r="A2032" s="1" t="s">
        <v>2180</v>
      </c>
      <c r="B2032" s="1" t="s">
        <v>2162</v>
      </c>
      <c r="C2032" s="27" t="s">
        <v>2193</v>
      </c>
      <c r="D2032" s="27" t="s">
        <v>70</v>
      </c>
      <c r="E2032" s="30"/>
      <c r="F2032" s="31"/>
      <c r="G2032" s="30"/>
      <c r="H2032" s="30" t="s">
        <v>168</v>
      </c>
      <c r="I2032" s="31" t="n">
        <v>0.43</v>
      </c>
      <c r="J2032" s="30" t="s">
        <v>2017</v>
      </c>
    </row>
    <row r="2033" customFormat="false" ht="12.75" hidden="false" customHeight="false" outlineLevel="0" collapsed="false">
      <c r="A2033" s="1" t="s">
        <v>2180</v>
      </c>
      <c r="B2033" s="1" t="s">
        <v>2162</v>
      </c>
      <c r="C2033" s="27" t="s">
        <v>2194</v>
      </c>
      <c r="D2033" s="27" t="s">
        <v>26</v>
      </c>
      <c r="E2033" s="30"/>
      <c r="F2033" s="31"/>
      <c r="G2033" s="30"/>
      <c r="H2033" s="30" t="s">
        <v>168</v>
      </c>
      <c r="I2033" s="31" t="n">
        <v>0.43</v>
      </c>
      <c r="J2033" s="30" t="s">
        <v>2017</v>
      </c>
    </row>
    <row r="2034" customFormat="false" ht="12.75" hidden="false" customHeight="false" outlineLevel="0" collapsed="false">
      <c r="A2034" s="1" t="s">
        <v>2180</v>
      </c>
      <c r="B2034" s="1" t="s">
        <v>2162</v>
      </c>
      <c r="C2034" s="27" t="s">
        <v>2195</v>
      </c>
      <c r="D2034" s="27" t="s">
        <v>88</v>
      </c>
      <c r="E2034" s="30"/>
      <c r="F2034" s="31"/>
      <c r="G2034" s="30"/>
      <c r="H2034" s="30" t="s">
        <v>168</v>
      </c>
      <c r="I2034" s="31" t="n">
        <v>1.63</v>
      </c>
      <c r="J2034" s="30" t="s">
        <v>2017</v>
      </c>
    </row>
    <row r="2035" customFormat="false" ht="12.75" hidden="false" customHeight="false" outlineLevel="0" collapsed="false">
      <c r="A2035" s="1" t="s">
        <v>2180</v>
      </c>
      <c r="B2035" s="1" t="s">
        <v>2162</v>
      </c>
      <c r="C2035" s="27" t="s">
        <v>2196</v>
      </c>
      <c r="D2035" s="27" t="s">
        <v>274</v>
      </c>
      <c r="E2035" s="30"/>
      <c r="F2035" s="31"/>
      <c r="G2035" s="30"/>
      <c r="H2035" s="30" t="s">
        <v>168</v>
      </c>
      <c r="I2035" s="31" t="n">
        <v>0.43</v>
      </c>
      <c r="J2035" s="30" t="s">
        <v>2017</v>
      </c>
    </row>
    <row r="2037" customFormat="false" ht="14.25" hidden="false" customHeight="true" outlineLevel="0" collapsed="false">
      <c r="B2037" s="1" t="s">
        <v>2197</v>
      </c>
      <c r="C2037" s="15" t="s">
        <v>2198</v>
      </c>
      <c r="D2037" s="45" t="s">
        <v>1</v>
      </c>
      <c r="I2037" s="3"/>
    </row>
    <row r="2038" customFormat="false" ht="12.75" hidden="false" customHeight="false" outlineLevel="0" collapsed="false">
      <c r="A2038" s="1" t="s">
        <v>2199</v>
      </c>
      <c r="B2038" s="1" t="s">
        <v>2197</v>
      </c>
      <c r="C2038" s="70" t="s">
        <v>2200</v>
      </c>
      <c r="D2038" s="70" t="s">
        <v>13</v>
      </c>
      <c r="E2038" s="72" t="n">
        <v>2.1</v>
      </c>
      <c r="F2038" s="73" t="n">
        <v>4.5</v>
      </c>
      <c r="G2038" s="74" t="s">
        <v>2017</v>
      </c>
    </row>
    <row r="2039" customFormat="false" ht="12.75" hidden="false" customHeight="false" outlineLevel="0" collapsed="false">
      <c r="A2039" s="1" t="s">
        <v>2199</v>
      </c>
      <c r="B2039" s="1" t="s">
        <v>2197</v>
      </c>
      <c r="C2039" s="70" t="s">
        <v>2201</v>
      </c>
      <c r="D2039" s="70" t="s">
        <v>24</v>
      </c>
      <c r="E2039" s="72" t="n">
        <v>2.2</v>
      </c>
      <c r="F2039" s="73" t="n">
        <v>1.49</v>
      </c>
      <c r="G2039" s="74" t="s">
        <v>2017</v>
      </c>
    </row>
    <row r="2040" customFormat="false" ht="12.75" hidden="false" customHeight="false" outlineLevel="0" collapsed="false">
      <c r="E2040" s="1"/>
      <c r="F2040" s="1"/>
      <c r="G2040" s="1"/>
      <c r="I2040" s="3"/>
    </row>
    <row r="2041" customFormat="false" ht="17.35" hidden="false" customHeight="false" outlineLevel="0" collapsed="false">
      <c r="B2041" s="1" t="s">
        <v>2202</v>
      </c>
      <c r="C2041" s="15" t="s">
        <v>2203</v>
      </c>
      <c r="D2041" s="45" t="s">
        <v>1</v>
      </c>
      <c r="I2041" s="3"/>
    </row>
    <row r="2042" customFormat="false" ht="12.75" hidden="false" customHeight="false" outlineLevel="0" collapsed="false">
      <c r="A2042" s="1" t="s">
        <v>2204</v>
      </c>
      <c r="B2042" s="1" t="s">
        <v>2202</v>
      </c>
      <c r="C2042" s="70" t="s">
        <v>2205</v>
      </c>
      <c r="D2042" s="70" t="s">
        <v>13</v>
      </c>
      <c r="E2042" s="72" t="n">
        <v>2.2</v>
      </c>
      <c r="F2042" s="73" t="n">
        <v>1.79</v>
      </c>
      <c r="G2042" s="74" t="s">
        <v>2017</v>
      </c>
    </row>
    <row r="2043" customFormat="false" ht="12.75" hidden="false" customHeight="false" outlineLevel="0" collapsed="false">
      <c r="A2043" s="1" t="s">
        <v>2204</v>
      </c>
      <c r="B2043" s="1" t="s">
        <v>2202</v>
      </c>
      <c r="C2043" s="70" t="s">
        <v>2206</v>
      </c>
      <c r="D2043" s="70" t="s">
        <v>18</v>
      </c>
      <c r="E2043" s="72" t="n">
        <v>2.3</v>
      </c>
      <c r="F2043" s="73" t="n">
        <v>1.19</v>
      </c>
      <c r="G2043" s="74" t="s">
        <v>2017</v>
      </c>
    </row>
    <row r="2044" customFormat="false" ht="12.75" hidden="false" customHeight="false" outlineLevel="0" collapsed="false">
      <c r="A2044" s="1" t="s">
        <v>2204</v>
      </c>
      <c r="B2044" s="1" t="s">
        <v>2202</v>
      </c>
      <c r="C2044" s="70" t="s">
        <v>2207</v>
      </c>
      <c r="D2044" s="70" t="s">
        <v>20</v>
      </c>
      <c r="E2044" s="72" t="n">
        <v>2.3</v>
      </c>
      <c r="F2044" s="73" t="n">
        <v>1.19</v>
      </c>
      <c r="G2044" s="74" t="s">
        <v>2017</v>
      </c>
    </row>
    <row r="2045" customFormat="false" ht="12.75" hidden="false" customHeight="false" outlineLevel="0" collapsed="false">
      <c r="A2045" s="1" t="s">
        <v>2204</v>
      </c>
      <c r="B2045" s="1" t="s">
        <v>2202</v>
      </c>
      <c r="C2045" s="70" t="s">
        <v>2208</v>
      </c>
      <c r="D2045" s="70" t="s">
        <v>51</v>
      </c>
      <c r="E2045" s="72" t="n">
        <v>2.3</v>
      </c>
      <c r="F2045" s="73" t="n">
        <v>1.19</v>
      </c>
      <c r="G2045" s="74" t="s">
        <v>2017</v>
      </c>
    </row>
    <row r="2046" customFormat="false" ht="12.75" hidden="false" customHeight="false" outlineLevel="0" collapsed="false">
      <c r="A2046" s="1" t="s">
        <v>2204</v>
      </c>
      <c r="B2046" s="1" t="s">
        <v>2202</v>
      </c>
      <c r="C2046" s="70" t="s">
        <v>2209</v>
      </c>
      <c r="D2046" s="70" t="s">
        <v>24</v>
      </c>
      <c r="E2046" s="72" t="n">
        <v>2.3</v>
      </c>
      <c r="F2046" s="73" t="n">
        <v>1.19</v>
      </c>
      <c r="G2046" s="74" t="s">
        <v>2017</v>
      </c>
    </row>
    <row r="2048" customFormat="false" ht="17.35" hidden="false" customHeight="false" outlineLevel="0" collapsed="false">
      <c r="B2048" s="1" t="s">
        <v>2210</v>
      </c>
      <c r="C2048" s="15" t="s">
        <v>2211</v>
      </c>
      <c r="D2048" s="45" t="s">
        <v>1</v>
      </c>
    </row>
    <row r="2049" customFormat="false" ht="12.75" hidden="false" customHeight="false" outlineLevel="0" collapsed="false">
      <c r="A2049" s="1" t="s">
        <v>2212</v>
      </c>
      <c r="B2049" s="1" t="s">
        <v>2210</v>
      </c>
      <c r="C2049" s="70" t="s">
        <v>2213</v>
      </c>
      <c r="D2049" s="70" t="s">
        <v>13</v>
      </c>
      <c r="E2049" s="72" t="n">
        <v>2.2</v>
      </c>
      <c r="F2049" s="73" t="n">
        <v>4.5</v>
      </c>
      <c r="G2049" s="74" t="s">
        <v>2017</v>
      </c>
    </row>
    <row r="2050" customFormat="false" ht="12.75" hidden="false" customHeight="false" outlineLevel="0" collapsed="false">
      <c r="A2050" s="1" t="s">
        <v>2214</v>
      </c>
      <c r="B2050" s="1" t="s">
        <v>2210</v>
      </c>
      <c r="C2050" s="70" t="s">
        <v>2215</v>
      </c>
      <c r="D2050" s="70" t="s">
        <v>13</v>
      </c>
      <c r="E2050" s="72" t="n">
        <v>2</v>
      </c>
      <c r="F2050" s="73" t="n">
        <v>1.75</v>
      </c>
      <c r="G2050" s="74" t="s">
        <v>2017</v>
      </c>
    </row>
    <row r="2051" customFormat="false" ht="12.75" hidden="false" customHeight="false" outlineLevel="0" collapsed="false">
      <c r="A2051" s="1" t="s">
        <v>2216</v>
      </c>
      <c r="C2051" s="27" t="s">
        <v>2217</v>
      </c>
      <c r="D2051" s="27" t="s">
        <v>13</v>
      </c>
      <c r="E2051" s="27"/>
      <c r="F2051" s="29"/>
      <c r="G2051" s="27"/>
      <c r="H2051" s="30"/>
      <c r="I2051" s="44"/>
      <c r="J2051" s="30"/>
      <c r="K2051" s="30" t="s">
        <v>61</v>
      </c>
      <c r="L2051" s="44" t="n">
        <v>4.95</v>
      </c>
      <c r="M2051" s="30" t="s">
        <v>2218</v>
      </c>
    </row>
    <row r="2053" customFormat="false" ht="15" hidden="false" customHeight="false" outlineLevel="0" collapsed="false">
      <c r="B2053" s="1" t="s">
        <v>2219</v>
      </c>
      <c r="C2053" s="15" t="s">
        <v>2220</v>
      </c>
      <c r="I2053" s="3"/>
    </row>
    <row r="2054" customFormat="false" ht="12.75" hidden="false" customHeight="false" outlineLevel="0" collapsed="false">
      <c r="A2054" s="1" t="s">
        <v>2221</v>
      </c>
      <c r="B2054" s="1" t="s">
        <v>2219</v>
      </c>
      <c r="C2054" s="27" t="s">
        <v>2222</v>
      </c>
      <c r="D2054" s="27" t="s">
        <v>13</v>
      </c>
      <c r="E2054" s="46"/>
      <c r="F2054" s="47"/>
      <c r="G2054" s="48"/>
      <c r="H2054" s="48" t="s">
        <v>61</v>
      </c>
      <c r="I2054" s="47" t="n">
        <v>24.92</v>
      </c>
      <c r="J2054" s="51" t="s">
        <v>1340</v>
      </c>
    </row>
    <row r="2055" customFormat="false" ht="12.75" hidden="false" customHeight="false" outlineLevel="0" collapsed="false">
      <c r="A2055" s="1" t="s">
        <v>2223</v>
      </c>
      <c r="B2055" s="1" t="s">
        <v>2219</v>
      </c>
      <c r="C2055" s="27" t="s">
        <v>2224</v>
      </c>
      <c r="D2055" s="27" t="s">
        <v>79</v>
      </c>
      <c r="E2055" s="46"/>
      <c r="F2055" s="47"/>
      <c r="G2055" s="48"/>
      <c r="H2055" s="48" t="s">
        <v>61</v>
      </c>
      <c r="I2055" s="47" t="n">
        <v>5.82</v>
      </c>
      <c r="J2055" s="51" t="s">
        <v>1340</v>
      </c>
    </row>
    <row r="2056" customFormat="false" ht="12.75" hidden="false" customHeight="false" outlineLevel="0" collapsed="false">
      <c r="A2056" s="1" t="s">
        <v>2223</v>
      </c>
      <c r="B2056" s="1" t="s">
        <v>2219</v>
      </c>
      <c r="C2056" s="27" t="s">
        <v>2225</v>
      </c>
      <c r="D2056" s="27" t="s">
        <v>13</v>
      </c>
      <c r="E2056" s="46"/>
      <c r="F2056" s="47"/>
      <c r="G2056" s="48"/>
      <c r="H2056" s="48" t="s">
        <v>61</v>
      </c>
      <c r="I2056" s="47" t="n">
        <v>41.67</v>
      </c>
      <c r="J2056" s="51" t="s">
        <v>1340</v>
      </c>
    </row>
    <row r="2057" customFormat="false" ht="12.75" hidden="false" customHeight="false" outlineLevel="0" collapsed="false">
      <c r="A2057" s="1" t="s">
        <v>2223</v>
      </c>
      <c r="B2057" s="1" t="s">
        <v>2219</v>
      </c>
      <c r="C2057" s="27" t="s">
        <v>2226</v>
      </c>
      <c r="D2057" s="27" t="s">
        <v>13</v>
      </c>
      <c r="E2057" s="46"/>
      <c r="F2057" s="47"/>
      <c r="G2057" s="48"/>
      <c r="H2057" s="48" t="s">
        <v>61</v>
      </c>
      <c r="I2057" s="47" t="n">
        <v>13.25</v>
      </c>
      <c r="J2057" s="51" t="s">
        <v>1340</v>
      </c>
    </row>
    <row r="2058" customFormat="false" ht="12.75" hidden="false" customHeight="false" outlineLevel="0" collapsed="false">
      <c r="A2058" s="1" t="s">
        <v>2223</v>
      </c>
      <c r="B2058" s="1" t="s">
        <v>2219</v>
      </c>
      <c r="C2058" s="27" t="s">
        <v>2227</v>
      </c>
      <c r="D2058" s="27" t="s">
        <v>2228</v>
      </c>
      <c r="E2058" s="46"/>
      <c r="F2058" s="47"/>
      <c r="G2058" s="48"/>
      <c r="H2058" s="48" t="s">
        <v>168</v>
      </c>
      <c r="I2058" s="47" t="n">
        <v>6.58</v>
      </c>
      <c r="J2058" s="51" t="s">
        <v>1340</v>
      </c>
    </row>
    <row r="2059" customFormat="false" ht="12.75" hidden="false" customHeight="false" outlineLevel="0" collapsed="false">
      <c r="A2059" s="1" t="s">
        <v>2223</v>
      </c>
      <c r="B2059" s="1" t="s">
        <v>2219</v>
      </c>
      <c r="C2059" s="27" t="s">
        <v>2229</v>
      </c>
      <c r="D2059" s="27" t="s">
        <v>13</v>
      </c>
      <c r="E2059" s="46"/>
      <c r="F2059" s="47"/>
      <c r="G2059" s="48"/>
      <c r="H2059" s="48" t="s">
        <v>168</v>
      </c>
      <c r="I2059" s="47" t="n">
        <v>9.98</v>
      </c>
      <c r="J2059" s="51" t="s">
        <v>1340</v>
      </c>
    </row>
    <row r="2060" customFormat="false" ht="12.75" hidden="false" customHeight="false" outlineLevel="0" collapsed="false">
      <c r="A2060" s="1" t="s">
        <v>2223</v>
      </c>
      <c r="B2060" s="1" t="s">
        <v>2219</v>
      </c>
      <c r="C2060" s="27" t="s">
        <v>2230</v>
      </c>
      <c r="D2060" s="27" t="s">
        <v>13</v>
      </c>
      <c r="E2060" s="46"/>
      <c r="F2060" s="47"/>
      <c r="G2060" s="48"/>
      <c r="H2060" s="48" t="s">
        <v>168</v>
      </c>
      <c r="I2060" s="47" t="n">
        <v>9.99</v>
      </c>
      <c r="J2060" s="51" t="s">
        <v>1340</v>
      </c>
    </row>
    <row r="2061" customFormat="false" ht="12.75" hidden="false" customHeight="false" outlineLevel="0" collapsed="false">
      <c r="I2061" s="3"/>
    </row>
    <row r="2062" customFormat="false" ht="15" hidden="false" customHeight="false" outlineLevel="0" collapsed="false">
      <c r="B2062" s="1" t="s">
        <v>2219</v>
      </c>
      <c r="C2062" s="15" t="s">
        <v>2231</v>
      </c>
      <c r="I2062" s="3"/>
    </row>
    <row r="2063" customFormat="false" ht="12.75" hidden="false" customHeight="false" outlineLevel="0" collapsed="false">
      <c r="A2063" s="1" t="s">
        <v>2232</v>
      </c>
      <c r="B2063" s="1" t="s">
        <v>2219</v>
      </c>
      <c r="C2063" s="27" t="s">
        <v>2233</v>
      </c>
      <c r="D2063" s="27" t="s">
        <v>2169</v>
      </c>
      <c r="E2063" s="46"/>
      <c r="F2063" s="47"/>
      <c r="G2063" s="48"/>
      <c r="H2063" s="48" t="s">
        <v>61</v>
      </c>
      <c r="I2063" s="47" t="n">
        <v>2.29</v>
      </c>
      <c r="J2063" s="51" t="s">
        <v>1340</v>
      </c>
    </row>
    <row r="2064" customFormat="false" ht="12.75" hidden="false" customHeight="false" outlineLevel="0" collapsed="false">
      <c r="A2064" s="1" t="s">
        <v>2232</v>
      </c>
      <c r="B2064" s="1" t="s">
        <v>2219</v>
      </c>
      <c r="C2064" s="27" t="s">
        <v>2234</v>
      </c>
      <c r="D2064" s="27" t="s">
        <v>13</v>
      </c>
      <c r="E2064" s="46"/>
      <c r="F2064" s="47"/>
      <c r="G2064" s="48"/>
      <c r="H2064" s="48" t="s">
        <v>61</v>
      </c>
      <c r="I2064" s="47" t="n">
        <v>8.6</v>
      </c>
      <c r="J2064" s="51" t="s">
        <v>2235</v>
      </c>
    </row>
    <row r="2065" customFormat="false" ht="12.75" hidden="false" customHeight="false" outlineLevel="0" collapsed="false">
      <c r="A2065" s="1" t="s">
        <v>2232</v>
      </c>
      <c r="B2065" s="1" t="s">
        <v>2219</v>
      </c>
      <c r="C2065" s="27" t="s">
        <v>2236</v>
      </c>
      <c r="D2065" s="27" t="s">
        <v>13</v>
      </c>
      <c r="E2065" s="46"/>
      <c r="F2065" s="47"/>
      <c r="G2065" s="48"/>
      <c r="H2065" s="48" t="s">
        <v>61</v>
      </c>
      <c r="I2065" s="47" t="n">
        <v>3.96</v>
      </c>
      <c r="J2065" s="51" t="s">
        <v>2237</v>
      </c>
    </row>
    <row r="2066" customFormat="false" ht="12.75" hidden="false" customHeight="false" outlineLevel="0" collapsed="false">
      <c r="A2066" s="1" t="s">
        <v>2232</v>
      </c>
      <c r="B2066" s="1" t="s">
        <v>2219</v>
      </c>
      <c r="C2066" s="27" t="s">
        <v>2238</v>
      </c>
      <c r="D2066" s="27" t="s">
        <v>13</v>
      </c>
      <c r="E2066" s="46"/>
      <c r="F2066" s="47"/>
      <c r="G2066" s="48"/>
      <c r="H2066" s="48" t="s">
        <v>61</v>
      </c>
      <c r="I2066" s="47" t="n">
        <v>6.95</v>
      </c>
      <c r="J2066" s="51" t="s">
        <v>2239</v>
      </c>
    </row>
    <row r="2067" customFormat="false" ht="12.75" hidden="false" customHeight="false" outlineLevel="0" collapsed="false">
      <c r="A2067" s="1" t="s">
        <v>2232</v>
      </c>
      <c r="B2067" s="1" t="s">
        <v>2219</v>
      </c>
      <c r="C2067" s="27" t="s">
        <v>2240</v>
      </c>
      <c r="D2067" s="27" t="s">
        <v>13</v>
      </c>
      <c r="E2067" s="46"/>
      <c r="F2067" s="47"/>
      <c r="G2067" s="48"/>
      <c r="H2067" s="48" t="s">
        <v>61</v>
      </c>
      <c r="I2067" s="47" t="n">
        <v>8.95</v>
      </c>
      <c r="J2067" s="51" t="s">
        <v>2241</v>
      </c>
    </row>
    <row r="2068" customFormat="false" ht="12.75" hidden="false" customHeight="false" outlineLevel="0" collapsed="false">
      <c r="A2068" s="1" t="s">
        <v>2242</v>
      </c>
      <c r="B2068" s="1" t="s">
        <v>2219</v>
      </c>
      <c r="C2068" s="27" t="s">
        <v>2243</v>
      </c>
      <c r="D2068" s="27" t="s">
        <v>79</v>
      </c>
      <c r="E2068" s="46"/>
      <c r="F2068" s="47"/>
      <c r="G2068" s="48"/>
      <c r="H2068" s="48" t="s">
        <v>61</v>
      </c>
      <c r="I2068" s="47" t="n">
        <v>1.33</v>
      </c>
      <c r="J2068" s="51" t="s">
        <v>2244</v>
      </c>
    </row>
    <row r="2069" customFormat="false" ht="12.75" hidden="false" customHeight="false" outlineLevel="0" collapsed="false">
      <c r="A2069" s="1" t="s">
        <v>2242</v>
      </c>
      <c r="B2069" s="1" t="s">
        <v>2219</v>
      </c>
      <c r="C2069" s="27" t="s">
        <v>2245</v>
      </c>
      <c r="D2069" s="27" t="s">
        <v>13</v>
      </c>
      <c r="E2069" s="46"/>
      <c r="F2069" s="47"/>
      <c r="G2069" s="48"/>
      <c r="H2069" s="48" t="s">
        <v>168</v>
      </c>
      <c r="I2069" s="47" t="n">
        <v>7.95</v>
      </c>
      <c r="J2069" s="51" t="s">
        <v>2246</v>
      </c>
    </row>
    <row r="2070" customFormat="false" ht="12.75" hidden="false" customHeight="false" outlineLevel="0" collapsed="false">
      <c r="A2070" s="1" t="s">
        <v>2242</v>
      </c>
      <c r="B2070" s="1" t="s">
        <v>2219</v>
      </c>
      <c r="C2070" s="27" t="s">
        <v>2247</v>
      </c>
      <c r="D2070" s="27" t="s">
        <v>13</v>
      </c>
      <c r="E2070" s="46"/>
      <c r="F2070" s="47"/>
      <c r="G2070" s="48"/>
      <c r="H2070" s="48" t="s">
        <v>168</v>
      </c>
      <c r="I2070" s="47" t="n">
        <v>7.25</v>
      </c>
      <c r="J2070" s="51" t="s">
        <v>2248</v>
      </c>
    </row>
    <row r="2072" customFormat="false" ht="17.35" hidden="false" customHeight="false" outlineLevel="0" collapsed="false">
      <c r="C2072" s="15" t="s">
        <v>2249</v>
      </c>
      <c r="D2072" s="45" t="s">
        <v>1</v>
      </c>
      <c r="I2072" s="3"/>
    </row>
    <row r="2073" customFormat="false" ht="12.75" hidden="false" customHeight="false" outlineLevel="0" collapsed="false">
      <c r="A2073" s="1" t="s">
        <v>2250</v>
      </c>
      <c r="C2073" s="70" t="s">
        <v>2251</v>
      </c>
      <c r="D2073" s="70" t="s">
        <v>13</v>
      </c>
      <c r="E2073" s="72" t="n">
        <v>1.9</v>
      </c>
      <c r="F2073" s="73" t="n">
        <v>7.5</v>
      </c>
      <c r="G2073" s="74" t="s">
        <v>1340</v>
      </c>
    </row>
    <row r="2074" customFormat="false" ht="12.75" hidden="false" customHeight="false" outlineLevel="0" collapsed="false">
      <c r="A2074" s="1" t="s">
        <v>2250</v>
      </c>
      <c r="C2074" s="70" t="s">
        <v>2252</v>
      </c>
      <c r="D2074" s="70" t="s">
        <v>49</v>
      </c>
      <c r="E2074" s="72" t="n">
        <v>1.9</v>
      </c>
      <c r="F2074" s="73" t="n">
        <v>1.78</v>
      </c>
      <c r="G2074" s="74" t="s">
        <v>1340</v>
      </c>
    </row>
    <row r="2075" customFormat="false" ht="12.75" hidden="false" customHeight="false" outlineLevel="0" collapsed="false">
      <c r="A2075" s="1" t="s">
        <v>2250</v>
      </c>
      <c r="C2075" s="70" t="s">
        <v>2253</v>
      </c>
      <c r="D2075" s="70" t="s">
        <v>51</v>
      </c>
      <c r="E2075" s="72" t="n">
        <v>2</v>
      </c>
      <c r="F2075" s="73" t="n">
        <v>1.78</v>
      </c>
      <c r="G2075" s="74" t="s">
        <v>1340</v>
      </c>
    </row>
    <row r="2076" customFormat="false" ht="12.75" hidden="false" customHeight="false" outlineLevel="0" collapsed="false">
      <c r="A2076" s="1" t="s">
        <v>2250</v>
      </c>
      <c r="C2076" s="70" t="s">
        <v>2254</v>
      </c>
      <c r="D2076" s="70" t="s">
        <v>13</v>
      </c>
      <c r="E2076" s="72" t="n">
        <v>2.1</v>
      </c>
      <c r="F2076" s="73" t="n">
        <v>5.75</v>
      </c>
      <c r="G2076" s="74" t="s">
        <v>1340</v>
      </c>
    </row>
    <row r="2077" customFormat="false" ht="12.75" hidden="false" customHeight="false" outlineLevel="0" collapsed="false">
      <c r="A2077" s="1" t="s">
        <v>2250</v>
      </c>
      <c r="C2077" s="70" t="s">
        <v>2255</v>
      </c>
      <c r="D2077" s="70" t="s">
        <v>13</v>
      </c>
      <c r="E2077" s="72" t="n">
        <v>2.3</v>
      </c>
      <c r="F2077" s="73" t="n">
        <v>9.3</v>
      </c>
      <c r="G2077" s="74" t="s">
        <v>1340</v>
      </c>
    </row>
    <row r="2078" customFormat="false" ht="12.75" hidden="false" customHeight="false" outlineLevel="0" collapsed="false">
      <c r="A2078" s="1" t="s">
        <v>2250</v>
      </c>
      <c r="C2078" s="70" t="s">
        <v>2256</v>
      </c>
      <c r="D2078" s="70" t="s">
        <v>79</v>
      </c>
      <c r="E2078" s="72" t="n">
        <v>2.3</v>
      </c>
      <c r="F2078" s="73" t="n">
        <v>1.48</v>
      </c>
      <c r="G2078" s="74" t="s">
        <v>1340</v>
      </c>
    </row>
    <row r="2079" customFormat="false" ht="12.75" hidden="false" customHeight="false" outlineLevel="0" collapsed="false">
      <c r="A2079" s="1" t="s">
        <v>2250</v>
      </c>
      <c r="C2079" s="70" t="s">
        <v>2257</v>
      </c>
      <c r="D2079" s="70" t="s">
        <v>13</v>
      </c>
      <c r="E2079" s="72" t="n">
        <v>2.4</v>
      </c>
      <c r="F2079" s="73" t="n">
        <v>5.7</v>
      </c>
      <c r="G2079" s="74" t="s">
        <v>1340</v>
      </c>
    </row>
    <row r="2080" customFormat="false" ht="12.75" hidden="false" customHeight="false" outlineLevel="0" collapsed="false">
      <c r="I2080" s="3"/>
    </row>
    <row r="2081" customFormat="false" ht="17.35" hidden="false" customHeight="false" outlineLevel="0" collapsed="false">
      <c r="C2081" s="15" t="s">
        <v>2258</v>
      </c>
      <c r="D2081" s="45" t="s">
        <v>1</v>
      </c>
      <c r="F2081" s="1"/>
      <c r="I2081" s="3"/>
    </row>
    <row r="2082" customFormat="false" ht="12.75" hidden="false" customHeight="false" outlineLevel="0" collapsed="false">
      <c r="A2082" s="1" t="s">
        <v>2259</v>
      </c>
      <c r="C2082" s="19" t="s">
        <v>2260</v>
      </c>
      <c r="D2082" s="19" t="s">
        <v>77</v>
      </c>
      <c r="E2082" s="20" t="n">
        <v>2.5</v>
      </c>
      <c r="F2082" s="21" t="n">
        <v>2.08</v>
      </c>
      <c r="G2082" s="24" t="s">
        <v>1340</v>
      </c>
      <c r="H2082" s="3"/>
    </row>
    <row r="2083" customFormat="false" ht="12.75" hidden="false" customHeight="false" outlineLevel="0" collapsed="false">
      <c r="A2083" s="1" t="s">
        <v>2259</v>
      </c>
      <c r="C2083" s="19" t="s">
        <v>2261</v>
      </c>
      <c r="D2083" s="19" t="s">
        <v>13</v>
      </c>
      <c r="E2083" s="20" t="n">
        <v>2.5</v>
      </c>
      <c r="F2083" s="21" t="n">
        <v>3.35</v>
      </c>
      <c r="G2083" s="24" t="s">
        <v>1340</v>
      </c>
      <c r="H2083" s="3"/>
    </row>
    <row r="2084" customFormat="false" ht="12.75" hidden="false" customHeight="false" outlineLevel="0" collapsed="false">
      <c r="A2084" s="1" t="s">
        <v>2259</v>
      </c>
      <c r="C2084" s="19" t="s">
        <v>2262</v>
      </c>
      <c r="D2084" s="19"/>
      <c r="E2084" s="20" t="n">
        <v>2.2</v>
      </c>
      <c r="F2084" s="21" t="n">
        <v>0.75</v>
      </c>
      <c r="G2084" s="24" t="s">
        <v>1340</v>
      </c>
      <c r="H2084" s="3"/>
    </row>
    <row r="2085" customFormat="false" ht="12.75" hidden="false" customHeight="false" outlineLevel="0" collapsed="false">
      <c r="A2085" s="1" t="s">
        <v>2259</v>
      </c>
      <c r="C2085" s="19" t="s">
        <v>2263</v>
      </c>
      <c r="D2085" s="19"/>
      <c r="E2085" s="20" t="n">
        <v>1.6</v>
      </c>
      <c r="F2085" s="21" t="n">
        <v>1.26</v>
      </c>
      <c r="G2085" s="24" t="s">
        <v>1340</v>
      </c>
      <c r="H2085" s="3"/>
    </row>
    <row r="2086" customFormat="false" ht="12.75" hidden="false" customHeight="false" outlineLevel="0" collapsed="false">
      <c r="A2086" s="1" t="s">
        <v>2259</v>
      </c>
      <c r="C2086" s="19" t="s">
        <v>2264</v>
      </c>
      <c r="D2086" s="19"/>
      <c r="E2086" s="20" t="n">
        <v>1.8</v>
      </c>
      <c r="F2086" s="21" t="n">
        <v>0.16</v>
      </c>
      <c r="G2086" s="24" t="s">
        <v>1340</v>
      </c>
      <c r="H2086" s="3"/>
    </row>
    <row r="2087" customFormat="false" ht="12.75" hidden="false" customHeight="false" outlineLevel="0" collapsed="false">
      <c r="A2087" s="1" t="s">
        <v>2259</v>
      </c>
      <c r="C2087" s="19" t="s">
        <v>2265</v>
      </c>
      <c r="D2087" s="19"/>
      <c r="E2087" s="20" t="n">
        <v>1.7</v>
      </c>
      <c r="F2087" s="21" t="n">
        <v>0.93</v>
      </c>
      <c r="G2087" s="24" t="s">
        <v>1340</v>
      </c>
      <c r="H2087" s="3"/>
    </row>
    <row r="2088" customFormat="false" ht="12.75" hidden="false" customHeight="false" outlineLevel="0" collapsed="false">
      <c r="A2088" s="1" t="s">
        <v>2259</v>
      </c>
      <c r="C2088" s="19" t="s">
        <v>2266</v>
      </c>
      <c r="D2088" s="19"/>
      <c r="E2088" s="20" t="n">
        <v>1.6</v>
      </c>
      <c r="F2088" s="21" t="n">
        <v>0.22</v>
      </c>
      <c r="G2088" s="24" t="s">
        <v>1340</v>
      </c>
      <c r="H2088" s="3"/>
    </row>
    <row r="2089" customFormat="false" ht="12.75" hidden="false" customHeight="false" outlineLevel="0" collapsed="false">
      <c r="A2089" s="1" t="s">
        <v>2259</v>
      </c>
      <c r="C2089" s="19" t="s">
        <v>2267</v>
      </c>
      <c r="D2089" s="19"/>
      <c r="E2089" s="20" t="n">
        <v>1.7</v>
      </c>
      <c r="F2089" s="21" t="n">
        <v>0.22</v>
      </c>
      <c r="G2089" s="24" t="s">
        <v>1340</v>
      </c>
      <c r="H2089" s="3"/>
    </row>
    <row r="2090" customFormat="false" ht="12.75" hidden="false" customHeight="false" outlineLevel="0" collapsed="false">
      <c r="A2090" s="1" t="s">
        <v>2259</v>
      </c>
      <c r="C2090" s="19" t="s">
        <v>2268</v>
      </c>
      <c r="D2090" s="19"/>
      <c r="E2090" s="20" t="n">
        <v>2.1</v>
      </c>
      <c r="F2090" s="21" t="n">
        <v>0.37</v>
      </c>
      <c r="G2090" s="24" t="s">
        <v>1340</v>
      </c>
      <c r="H2090" s="3"/>
    </row>
    <row r="2092" customFormat="false" ht="17.35" hidden="false" customHeight="false" outlineLevel="0" collapsed="false">
      <c r="C2092" s="15" t="s">
        <v>2269</v>
      </c>
      <c r="D2092" s="45" t="s">
        <v>1</v>
      </c>
      <c r="E2092" s="4"/>
      <c r="H2092" s="3"/>
      <c r="I2092" s="1"/>
      <c r="J2092" s="1"/>
    </row>
    <row r="2093" customFormat="false" ht="12.75" hidden="false" customHeight="false" outlineLevel="0" collapsed="false">
      <c r="A2093" s="1" t="s">
        <v>2270</v>
      </c>
      <c r="C2093" s="19" t="s">
        <v>2271</v>
      </c>
      <c r="D2093" s="19" t="s">
        <v>13</v>
      </c>
      <c r="E2093" s="20" t="n">
        <v>1.5</v>
      </c>
      <c r="F2093" s="21" t="n">
        <v>1.28</v>
      </c>
      <c r="G2093" s="24" t="s">
        <v>2218</v>
      </c>
      <c r="H2093" s="3"/>
    </row>
    <row r="2094" customFormat="false" ht="12.75" hidden="false" customHeight="false" outlineLevel="0" collapsed="false">
      <c r="A2094" s="1" t="s">
        <v>2270</v>
      </c>
      <c r="C2094" s="19" t="s">
        <v>2272</v>
      </c>
      <c r="D2094" s="19" t="s">
        <v>70</v>
      </c>
      <c r="E2094" s="20" t="n">
        <v>1.8</v>
      </c>
      <c r="F2094" s="21" t="n">
        <v>1.15</v>
      </c>
      <c r="G2094" s="24" t="s">
        <v>2218</v>
      </c>
      <c r="H2094" s="3"/>
    </row>
    <row r="2095" customFormat="false" ht="12.75" hidden="false" customHeight="false" outlineLevel="0" collapsed="false">
      <c r="A2095" s="1" t="s">
        <v>2270</v>
      </c>
      <c r="C2095" s="19" t="s">
        <v>2273</v>
      </c>
      <c r="D2095" s="19" t="s">
        <v>88</v>
      </c>
      <c r="E2095" s="20" t="n">
        <v>1.9</v>
      </c>
      <c r="F2095" s="21" t="n">
        <v>1.15</v>
      </c>
      <c r="G2095" s="24" t="s">
        <v>2218</v>
      </c>
      <c r="H2095" s="3"/>
    </row>
    <row r="2096" customFormat="false" ht="12.75" hidden="false" customHeight="false" outlineLevel="0" collapsed="false">
      <c r="A2096" s="1" t="s">
        <v>2270</v>
      </c>
      <c r="C2096" s="19" t="s">
        <v>2274</v>
      </c>
      <c r="D2096" s="19" t="s">
        <v>49</v>
      </c>
      <c r="E2096" s="20" t="n">
        <v>1.9</v>
      </c>
      <c r="F2096" s="21" t="n">
        <v>1.15</v>
      </c>
      <c r="G2096" s="24" t="s">
        <v>2218</v>
      </c>
      <c r="H2096" s="3"/>
    </row>
    <row r="2097" customFormat="false" ht="12.75" hidden="false" customHeight="false" outlineLevel="0" collapsed="false">
      <c r="A2097" s="1" t="s">
        <v>2270</v>
      </c>
      <c r="C2097" s="19" t="s">
        <v>2275</v>
      </c>
      <c r="D2097" s="19" t="s">
        <v>51</v>
      </c>
      <c r="E2097" s="20" t="n">
        <v>1.9</v>
      </c>
      <c r="F2097" s="21" t="n">
        <v>1.15</v>
      </c>
      <c r="G2097" s="24" t="s">
        <v>2218</v>
      </c>
      <c r="H2097" s="3"/>
    </row>
    <row r="2098" customFormat="false" ht="12.75" hidden="false" customHeight="false" outlineLevel="0" collapsed="false">
      <c r="A2098" s="1" t="s">
        <v>2270</v>
      </c>
      <c r="C2098" s="19" t="s">
        <v>2276</v>
      </c>
      <c r="D2098" s="19" t="s">
        <v>24</v>
      </c>
      <c r="E2098" s="20" t="n">
        <v>2</v>
      </c>
      <c r="F2098" s="21" t="n">
        <v>1.15</v>
      </c>
      <c r="G2098" s="24" t="s">
        <v>2218</v>
      </c>
      <c r="H2098" s="3"/>
    </row>
    <row r="2099" customFormat="false" ht="12.75" hidden="false" customHeight="false" outlineLevel="0" collapsed="false">
      <c r="A2099" s="1" t="s">
        <v>2270</v>
      </c>
      <c r="C2099" s="19" t="s">
        <v>2277</v>
      </c>
      <c r="D2099" s="19" t="s">
        <v>16</v>
      </c>
      <c r="E2099" s="20" t="n">
        <v>2</v>
      </c>
      <c r="F2099" s="21" t="n">
        <v>1.15</v>
      </c>
      <c r="G2099" s="24" t="s">
        <v>2218</v>
      </c>
      <c r="H2099" s="3"/>
    </row>
    <row r="2100" customFormat="false" ht="12.75" hidden="false" customHeight="false" outlineLevel="0" collapsed="false">
      <c r="A2100" s="1" t="s">
        <v>2270</v>
      </c>
      <c r="C2100" s="19" t="s">
        <v>2278</v>
      </c>
      <c r="D2100" s="19" t="s">
        <v>13</v>
      </c>
      <c r="E2100" s="20" t="n">
        <v>2</v>
      </c>
      <c r="F2100" s="21" t="n">
        <v>1.44</v>
      </c>
      <c r="G2100" s="24" t="s">
        <v>2218</v>
      </c>
      <c r="H2100" s="3"/>
    </row>
    <row r="2101" customFormat="false" ht="12.75" hidden="false" customHeight="false" outlineLevel="0" collapsed="false">
      <c r="A2101" s="1" t="s">
        <v>2270</v>
      </c>
      <c r="C2101" s="19" t="s">
        <v>2279</v>
      </c>
      <c r="D2101" s="19" t="s">
        <v>26</v>
      </c>
      <c r="E2101" s="20" t="n">
        <v>2.2</v>
      </c>
      <c r="F2101" s="21" t="n">
        <v>1.15</v>
      </c>
      <c r="G2101" s="24" t="s">
        <v>2218</v>
      </c>
      <c r="H2101" s="3"/>
    </row>
    <row r="2103" customFormat="false" ht="17.35" hidden="false" customHeight="false" outlineLevel="0" collapsed="false">
      <c r="C2103" s="15" t="s">
        <v>2280</v>
      </c>
      <c r="D2103" s="45" t="s">
        <v>1</v>
      </c>
      <c r="F2103" s="1"/>
      <c r="I2103" s="3"/>
    </row>
    <row r="2104" customFormat="false" ht="12.75" hidden="false" customHeight="false" outlineLevel="0" collapsed="false">
      <c r="A2104" s="1" t="s">
        <v>2281</v>
      </c>
      <c r="C2104" s="70" t="s">
        <v>2282</v>
      </c>
      <c r="D2104" s="70" t="s">
        <v>13</v>
      </c>
      <c r="E2104" s="72" t="n">
        <v>1.8</v>
      </c>
      <c r="F2104" s="73" t="n">
        <v>4.65</v>
      </c>
      <c r="G2104" s="74" t="s">
        <v>2218</v>
      </c>
    </row>
    <row r="2105" customFormat="false" ht="12.75" hidden="false" customHeight="false" outlineLevel="0" collapsed="false">
      <c r="A2105" s="1" t="s">
        <v>2281</v>
      </c>
      <c r="C2105" s="70" t="s">
        <v>2283</v>
      </c>
      <c r="D2105" s="70" t="s">
        <v>24</v>
      </c>
      <c r="E2105" s="72" t="n">
        <v>2.1</v>
      </c>
      <c r="F2105" s="73" t="n">
        <v>2.77</v>
      </c>
      <c r="G2105" s="74" t="s">
        <v>2218</v>
      </c>
    </row>
    <row r="2106" customFormat="false" ht="12.75" hidden="false" customHeight="false" outlineLevel="0" collapsed="false">
      <c r="A2106" s="1" t="s">
        <v>2281</v>
      </c>
      <c r="C2106" s="70" t="s">
        <v>2284</v>
      </c>
      <c r="D2106" s="70" t="s">
        <v>70</v>
      </c>
      <c r="E2106" s="72" t="n">
        <v>2.2</v>
      </c>
      <c r="F2106" s="73" t="n">
        <v>1.77</v>
      </c>
      <c r="G2106" s="74" t="s">
        <v>2218</v>
      </c>
    </row>
    <row r="2107" customFormat="false" ht="12.75" hidden="false" customHeight="false" outlineLevel="0" collapsed="false">
      <c r="A2107" s="1" t="s">
        <v>2281</v>
      </c>
      <c r="C2107" s="70" t="s">
        <v>2285</v>
      </c>
      <c r="D2107" s="70" t="s">
        <v>2286</v>
      </c>
      <c r="E2107" s="72" t="n">
        <v>2.3</v>
      </c>
      <c r="F2107" s="73" t="n">
        <v>3.1</v>
      </c>
      <c r="G2107" s="74" t="s">
        <v>2218</v>
      </c>
    </row>
    <row r="2108" customFormat="false" ht="12.75" hidden="false" customHeight="false" outlineLevel="0" collapsed="false">
      <c r="A2108" s="1" t="s">
        <v>2281</v>
      </c>
      <c r="C2108" s="70" t="s">
        <v>2287</v>
      </c>
      <c r="D2108" s="70" t="s">
        <v>18</v>
      </c>
      <c r="E2108" s="72" t="n">
        <v>1.8</v>
      </c>
      <c r="F2108" s="73" t="n">
        <v>1.51</v>
      </c>
      <c r="G2108" s="74" t="s">
        <v>2218</v>
      </c>
    </row>
    <row r="2109" customFormat="false" ht="12.75" hidden="false" customHeight="false" outlineLevel="0" collapsed="false">
      <c r="A2109" s="1" t="s">
        <v>2288</v>
      </c>
      <c r="C2109" s="70" t="s">
        <v>2289</v>
      </c>
      <c r="D2109" s="70" t="s">
        <v>13</v>
      </c>
      <c r="E2109" s="72" t="n">
        <v>1.8</v>
      </c>
      <c r="F2109" s="73" t="n">
        <v>4</v>
      </c>
      <c r="G2109" s="74" t="s">
        <v>2218</v>
      </c>
    </row>
    <row r="2110" customFormat="false" ht="12.75" hidden="false" customHeight="false" outlineLevel="0" collapsed="false">
      <c r="A2110" s="1" t="s">
        <v>2288</v>
      </c>
      <c r="C2110" s="70" t="s">
        <v>2290</v>
      </c>
      <c r="D2110" s="70" t="s">
        <v>647</v>
      </c>
      <c r="E2110" s="72" t="n">
        <v>2</v>
      </c>
      <c r="F2110" s="73" t="n">
        <v>4.35</v>
      </c>
      <c r="G2110" s="74" t="s">
        <v>2218</v>
      </c>
    </row>
    <row r="2111" customFormat="false" ht="12.75" hidden="false" customHeight="false" outlineLevel="0" collapsed="false">
      <c r="A2111" s="1" t="s">
        <v>2288</v>
      </c>
      <c r="C2111" s="70" t="s">
        <v>2291</v>
      </c>
      <c r="D2111" s="70" t="s">
        <v>13</v>
      </c>
      <c r="E2111" s="72" t="n">
        <v>2.4</v>
      </c>
      <c r="F2111" s="73" t="n">
        <v>4.55</v>
      </c>
      <c r="G2111" s="74" t="s">
        <v>2218</v>
      </c>
    </row>
    <row r="2112" customFormat="false" ht="12.75" hidden="false" customHeight="false" outlineLevel="0" collapsed="false">
      <c r="A2112" s="1" t="s">
        <v>2292</v>
      </c>
      <c r="C2112" s="70" t="s">
        <v>2293</v>
      </c>
      <c r="D2112" s="70" t="s">
        <v>1642</v>
      </c>
      <c r="E2112" s="72" t="n">
        <v>1.8</v>
      </c>
      <c r="F2112" s="73" t="n">
        <v>3.1</v>
      </c>
      <c r="G2112" s="74" t="s">
        <v>2218</v>
      </c>
    </row>
    <row r="2113" customFormat="false" ht="12.75" hidden="false" customHeight="false" outlineLevel="0" collapsed="false">
      <c r="A2113" s="1" t="s">
        <v>2292</v>
      </c>
      <c r="C2113" s="70" t="s">
        <v>2294</v>
      </c>
      <c r="D2113" s="70" t="s">
        <v>49</v>
      </c>
      <c r="E2113" s="72" t="n">
        <v>1.8</v>
      </c>
      <c r="F2113" s="73" t="n">
        <v>1.63</v>
      </c>
      <c r="G2113" s="74" t="s">
        <v>2218</v>
      </c>
    </row>
    <row r="2114" customFormat="false" ht="12.75" hidden="false" customHeight="false" outlineLevel="0" collapsed="false">
      <c r="A2114" s="1" t="s">
        <v>2292</v>
      </c>
      <c r="C2114" s="70" t="s">
        <v>2295</v>
      </c>
      <c r="D2114" s="70" t="s">
        <v>70</v>
      </c>
      <c r="E2114" s="72" t="n">
        <v>2.4</v>
      </c>
      <c r="F2114" s="73" t="n">
        <v>1.64</v>
      </c>
      <c r="G2114" s="74" t="s">
        <v>2218</v>
      </c>
    </row>
    <row r="2116" customFormat="false" ht="17.35" hidden="false" customHeight="false" outlineLevel="0" collapsed="false">
      <c r="C2116" s="15" t="s">
        <v>2296</v>
      </c>
      <c r="D2116" s="11" t="s">
        <v>1</v>
      </c>
      <c r="I2116" s="3"/>
    </row>
    <row r="2117" customFormat="false" ht="12.75" hidden="false" customHeight="false" outlineLevel="0" collapsed="false">
      <c r="A2117" s="1" t="s">
        <v>2297</v>
      </c>
      <c r="C2117" s="27" t="s">
        <v>2298</v>
      </c>
      <c r="D2117" s="27" t="s">
        <v>79</v>
      </c>
      <c r="E2117" s="46"/>
      <c r="F2117" s="47"/>
      <c r="G2117" s="48"/>
      <c r="H2117" s="48" t="s">
        <v>61</v>
      </c>
      <c r="I2117" s="47" t="n">
        <v>3.99</v>
      </c>
      <c r="J2117" s="51" t="s">
        <v>2218</v>
      </c>
    </row>
    <row r="2118" customFormat="false" ht="12.75" hidden="false" customHeight="false" outlineLevel="0" collapsed="false">
      <c r="A2118" s="1" t="s">
        <v>2297</v>
      </c>
      <c r="C2118" s="27" t="s">
        <v>2299</v>
      </c>
      <c r="D2118" s="27" t="s">
        <v>13</v>
      </c>
      <c r="E2118" s="46"/>
      <c r="F2118" s="47"/>
      <c r="G2118" s="48"/>
      <c r="H2118" s="48" t="s">
        <v>61</v>
      </c>
      <c r="I2118" s="47" t="n">
        <v>3.99</v>
      </c>
      <c r="J2118" s="51" t="s">
        <v>2218</v>
      </c>
    </row>
    <row r="2119" customFormat="false" ht="12.75" hidden="false" customHeight="false" outlineLevel="0" collapsed="false">
      <c r="A2119" s="1" t="s">
        <v>2297</v>
      </c>
      <c r="C2119" s="27" t="s">
        <v>2300</v>
      </c>
      <c r="D2119" s="27" t="s">
        <v>13</v>
      </c>
      <c r="E2119" s="46"/>
      <c r="F2119" s="47"/>
      <c r="G2119" s="48"/>
      <c r="H2119" s="48" t="s">
        <v>61</v>
      </c>
      <c r="I2119" s="47" t="n">
        <v>6.61</v>
      </c>
      <c r="J2119" s="51" t="s">
        <v>2218</v>
      </c>
    </row>
    <row r="2120" customFormat="false" ht="12.75" hidden="false" customHeight="false" outlineLevel="0" collapsed="false">
      <c r="A2120" s="1" t="s">
        <v>2297</v>
      </c>
      <c r="C2120" s="27" t="s">
        <v>2301</v>
      </c>
      <c r="D2120" s="27" t="s">
        <v>13</v>
      </c>
      <c r="E2120" s="46"/>
      <c r="F2120" s="47"/>
      <c r="G2120" s="48"/>
      <c r="H2120" s="48" t="s">
        <v>61</v>
      </c>
      <c r="I2120" s="47" t="n">
        <v>9</v>
      </c>
      <c r="J2120" s="51" t="s">
        <v>2218</v>
      </c>
    </row>
    <row r="2121" customFormat="false" ht="12.75" hidden="false" customHeight="false" outlineLevel="0" collapsed="false">
      <c r="A2121" s="1" t="s">
        <v>2297</v>
      </c>
      <c r="C2121" s="27" t="s">
        <v>2302</v>
      </c>
      <c r="D2121" s="27" t="s">
        <v>13</v>
      </c>
      <c r="E2121" s="46"/>
      <c r="F2121" s="47"/>
      <c r="G2121" s="48"/>
      <c r="H2121" s="48" t="s">
        <v>61</v>
      </c>
      <c r="I2121" s="47" t="n">
        <v>9.95</v>
      </c>
      <c r="J2121" s="51" t="s">
        <v>2218</v>
      </c>
    </row>
    <row r="2122" customFormat="false" ht="12.75" hidden="false" customHeight="false" outlineLevel="0" collapsed="false">
      <c r="A2122" s="1" t="s">
        <v>2297</v>
      </c>
      <c r="C2122" s="27" t="s">
        <v>2303</v>
      </c>
      <c r="D2122" s="27" t="s">
        <v>13</v>
      </c>
      <c r="E2122" s="46"/>
      <c r="F2122" s="47"/>
      <c r="G2122" s="48"/>
      <c r="H2122" s="48" t="s">
        <v>61</v>
      </c>
      <c r="I2122" s="47" t="n">
        <v>9.95</v>
      </c>
      <c r="J2122" s="51" t="s">
        <v>2218</v>
      </c>
    </row>
    <row r="2123" customFormat="false" ht="12.75" hidden="false" customHeight="false" outlineLevel="0" collapsed="false">
      <c r="A2123" s="1" t="s">
        <v>2297</v>
      </c>
      <c r="C2123" s="27" t="s">
        <v>2304</v>
      </c>
      <c r="D2123" s="27" t="s">
        <v>13</v>
      </c>
      <c r="E2123" s="46"/>
      <c r="F2123" s="47"/>
      <c r="G2123" s="48"/>
      <c r="H2123" s="48" t="s">
        <v>61</v>
      </c>
      <c r="I2123" s="47" t="n">
        <v>16.42</v>
      </c>
      <c r="J2123" s="51" t="s">
        <v>2218</v>
      </c>
    </row>
    <row r="2124" customFormat="false" ht="12.75" hidden="false" customHeight="false" outlineLevel="0" collapsed="false">
      <c r="A2124" s="1" t="s">
        <v>2297</v>
      </c>
      <c r="C2124" s="27" t="s">
        <v>2305</v>
      </c>
      <c r="D2124" s="27" t="s">
        <v>13</v>
      </c>
      <c r="E2124" s="46"/>
      <c r="F2124" s="47"/>
      <c r="G2124" s="48"/>
      <c r="H2124" s="48" t="s">
        <v>61</v>
      </c>
      <c r="I2124" s="47" t="n">
        <v>5.99</v>
      </c>
      <c r="J2124" s="51" t="s">
        <v>2218</v>
      </c>
    </row>
    <row r="2125" customFormat="false" ht="12.75" hidden="false" customHeight="false" outlineLevel="0" collapsed="false">
      <c r="A2125" s="1" t="s">
        <v>2297</v>
      </c>
      <c r="C2125" s="27" t="s">
        <v>2306</v>
      </c>
      <c r="D2125" s="27" t="s">
        <v>13</v>
      </c>
      <c r="E2125" s="46"/>
      <c r="F2125" s="47"/>
      <c r="G2125" s="48"/>
      <c r="H2125" s="48" t="s">
        <v>61</v>
      </c>
      <c r="I2125" s="47" t="n">
        <v>12.48</v>
      </c>
      <c r="J2125" s="51" t="s">
        <v>2218</v>
      </c>
    </row>
    <row r="2126" customFormat="false" ht="12.75" hidden="false" customHeight="false" outlineLevel="0" collapsed="false">
      <c r="A2126" s="1" t="s">
        <v>2297</v>
      </c>
      <c r="C2126" s="27" t="s">
        <v>2307</v>
      </c>
      <c r="D2126" s="27" t="s">
        <v>13</v>
      </c>
      <c r="E2126" s="46"/>
      <c r="F2126" s="47"/>
      <c r="G2126" s="48"/>
      <c r="H2126" s="48" t="s">
        <v>61</v>
      </c>
      <c r="I2126" s="47" t="n">
        <v>12.9</v>
      </c>
      <c r="J2126" s="51" t="s">
        <v>2218</v>
      </c>
    </row>
    <row r="2127" customFormat="false" ht="12.75" hidden="false" customHeight="false" outlineLevel="0" collapsed="false">
      <c r="A2127" s="1" t="s">
        <v>2297</v>
      </c>
      <c r="C2127" s="27" t="s">
        <v>2308</v>
      </c>
      <c r="D2127" s="27" t="s">
        <v>13</v>
      </c>
      <c r="E2127" s="46"/>
      <c r="F2127" s="47"/>
      <c r="G2127" s="48"/>
      <c r="H2127" s="48" t="s">
        <v>61</v>
      </c>
      <c r="I2127" s="47" t="n">
        <v>9.99</v>
      </c>
      <c r="J2127" s="51" t="s">
        <v>2218</v>
      </c>
    </row>
    <row r="2128" customFormat="false" ht="12.75" hidden="false" customHeight="false" outlineLevel="0" collapsed="false">
      <c r="A2128" s="1" t="s">
        <v>2297</v>
      </c>
      <c r="C2128" s="27" t="s">
        <v>2309</v>
      </c>
      <c r="D2128" s="27" t="s">
        <v>193</v>
      </c>
      <c r="E2128" s="46"/>
      <c r="F2128" s="47"/>
      <c r="G2128" s="48"/>
      <c r="H2128" s="48" t="s">
        <v>61</v>
      </c>
      <c r="I2128" s="47" t="n">
        <v>3.95</v>
      </c>
      <c r="J2128" s="51" t="s">
        <v>2218</v>
      </c>
    </row>
    <row r="2129" customFormat="false" ht="12.75" hidden="false" customHeight="false" outlineLevel="0" collapsed="false">
      <c r="A2129" s="1" t="s">
        <v>2297</v>
      </c>
      <c r="C2129" s="27" t="s">
        <v>2310</v>
      </c>
      <c r="D2129" s="27" t="s">
        <v>13</v>
      </c>
      <c r="E2129" s="46"/>
      <c r="F2129" s="47"/>
      <c r="G2129" s="48"/>
      <c r="H2129" s="48" t="s">
        <v>61</v>
      </c>
      <c r="I2129" s="47" t="n">
        <v>12.44</v>
      </c>
      <c r="J2129" s="51" t="s">
        <v>2218</v>
      </c>
    </row>
    <row r="2130" customFormat="false" ht="12.75" hidden="false" customHeight="false" outlineLevel="0" collapsed="false">
      <c r="A2130" s="1" t="s">
        <v>2297</v>
      </c>
      <c r="C2130" s="27" t="s">
        <v>2311</v>
      </c>
      <c r="D2130" s="27" t="s">
        <v>88</v>
      </c>
      <c r="E2130" s="46"/>
      <c r="F2130" s="47"/>
      <c r="G2130" s="48"/>
      <c r="H2130" s="48" t="s">
        <v>168</v>
      </c>
      <c r="I2130" s="47" t="n">
        <v>3.95</v>
      </c>
      <c r="J2130" s="51" t="s">
        <v>2218</v>
      </c>
    </row>
    <row r="2131" customFormat="false" ht="12.75" hidden="false" customHeight="false" outlineLevel="0" collapsed="false">
      <c r="A2131" s="1" t="s">
        <v>2312</v>
      </c>
      <c r="C2131" s="27" t="s">
        <v>2313</v>
      </c>
      <c r="D2131" s="27" t="s">
        <v>13</v>
      </c>
      <c r="E2131" s="46"/>
      <c r="F2131" s="47"/>
      <c r="G2131" s="48"/>
      <c r="H2131" s="48" t="s">
        <v>61</v>
      </c>
      <c r="I2131" s="47" t="n">
        <v>3.95</v>
      </c>
      <c r="J2131" s="51" t="s">
        <v>2218</v>
      </c>
    </row>
    <row r="2132" customFormat="false" ht="12.75" hidden="false" customHeight="false" outlineLevel="0" collapsed="false">
      <c r="A2132" s="1" t="s">
        <v>2312</v>
      </c>
      <c r="C2132" s="27" t="s">
        <v>2314</v>
      </c>
      <c r="D2132" s="27" t="s">
        <v>79</v>
      </c>
      <c r="E2132" s="46"/>
      <c r="F2132" s="47"/>
      <c r="G2132" s="48"/>
      <c r="H2132" s="48" t="s">
        <v>61</v>
      </c>
      <c r="I2132" s="47" t="n">
        <v>1.65</v>
      </c>
      <c r="J2132" s="51" t="s">
        <v>2218</v>
      </c>
    </row>
    <row r="2133" customFormat="false" ht="12.75" hidden="false" customHeight="false" outlineLevel="0" collapsed="false">
      <c r="A2133" s="1" t="s">
        <v>2312</v>
      </c>
      <c r="C2133" s="27" t="s">
        <v>2315</v>
      </c>
      <c r="D2133" s="27" t="s">
        <v>13</v>
      </c>
      <c r="E2133" s="46"/>
      <c r="F2133" s="47"/>
      <c r="G2133" s="48"/>
      <c r="H2133" s="48" t="s">
        <v>61</v>
      </c>
      <c r="I2133" s="47" t="n">
        <v>4.95</v>
      </c>
      <c r="J2133" s="51" t="s">
        <v>2218</v>
      </c>
    </row>
    <row r="2134" customFormat="false" ht="12.75" hidden="false" customHeight="false" outlineLevel="0" collapsed="false">
      <c r="A2134" s="1" t="s">
        <v>2312</v>
      </c>
      <c r="C2134" s="27" t="s">
        <v>2316</v>
      </c>
      <c r="D2134" s="27" t="s">
        <v>88</v>
      </c>
      <c r="E2134" s="46"/>
      <c r="F2134" s="47"/>
      <c r="G2134" s="48"/>
      <c r="H2134" s="48" t="s">
        <v>168</v>
      </c>
      <c r="I2134" s="47" t="n">
        <v>1.65</v>
      </c>
      <c r="J2134" s="51" t="s">
        <v>2218</v>
      </c>
    </row>
    <row r="2135" customFormat="false" ht="12.75" hidden="false" customHeight="false" outlineLevel="0" collapsed="false">
      <c r="A2135" s="1" t="s">
        <v>2312</v>
      </c>
      <c r="C2135" s="27" t="s">
        <v>2317</v>
      </c>
      <c r="D2135" s="27" t="s">
        <v>13</v>
      </c>
      <c r="E2135" s="46"/>
      <c r="F2135" s="47"/>
      <c r="G2135" s="48"/>
      <c r="H2135" s="48" t="s">
        <v>168</v>
      </c>
      <c r="I2135" s="47" t="n">
        <v>7.95</v>
      </c>
      <c r="J2135" s="51" t="s">
        <v>2218</v>
      </c>
    </row>
    <row r="2136" customFormat="false" ht="12.75" hidden="false" customHeight="false" outlineLevel="0" collapsed="false">
      <c r="A2136" s="1" t="s">
        <v>2312</v>
      </c>
      <c r="C2136" s="27" t="s">
        <v>2318</v>
      </c>
      <c r="D2136" s="27" t="s">
        <v>13</v>
      </c>
      <c r="E2136" s="46"/>
      <c r="F2136" s="47"/>
      <c r="G2136" s="48"/>
      <c r="H2136" s="48" t="s">
        <v>168</v>
      </c>
      <c r="I2136" s="47" t="n">
        <v>12.99</v>
      </c>
      <c r="J2136" s="51" t="s">
        <v>2218</v>
      </c>
    </row>
    <row r="2138" customFormat="false" ht="17.35" hidden="false" customHeight="false" outlineLevel="0" collapsed="false">
      <c r="C2138" s="15" t="s">
        <v>2319</v>
      </c>
      <c r="D2138" s="45" t="s">
        <v>1</v>
      </c>
      <c r="F2138" s="1"/>
      <c r="H2138" s="1"/>
      <c r="I2138" s="1"/>
    </row>
    <row r="2139" customFormat="false" ht="12.75" hidden="false" customHeight="false" outlineLevel="0" collapsed="false">
      <c r="A2139" s="1" t="s">
        <v>2320</v>
      </c>
      <c r="C2139" s="27" t="s">
        <v>2321</v>
      </c>
      <c r="D2139" s="27" t="s">
        <v>77</v>
      </c>
      <c r="E2139" s="28"/>
      <c r="F2139" s="29"/>
      <c r="G2139" s="27"/>
      <c r="H2139" s="30" t="s">
        <v>61</v>
      </c>
      <c r="I2139" s="31" t="n">
        <v>2.99</v>
      </c>
      <c r="J2139" s="31" t="s">
        <v>2218</v>
      </c>
    </row>
    <row r="2140" customFormat="false" ht="12.75" hidden="false" customHeight="false" outlineLevel="0" collapsed="false">
      <c r="A2140" s="1" t="s">
        <v>2320</v>
      </c>
      <c r="C2140" s="27" t="s">
        <v>2322</v>
      </c>
      <c r="D2140" s="27" t="s">
        <v>13</v>
      </c>
      <c r="E2140" s="28"/>
      <c r="F2140" s="29"/>
      <c r="G2140" s="27"/>
      <c r="H2140" s="30" t="s">
        <v>61</v>
      </c>
      <c r="I2140" s="31" t="n">
        <v>2.5</v>
      </c>
      <c r="J2140" s="31" t="s">
        <v>2218</v>
      </c>
    </row>
    <row r="2141" customFormat="false" ht="12.75" hidden="false" customHeight="false" outlineLevel="0" collapsed="false">
      <c r="A2141" s="1" t="s">
        <v>2320</v>
      </c>
      <c r="C2141" s="27" t="s">
        <v>2323</v>
      </c>
      <c r="D2141" s="27" t="s">
        <v>507</v>
      </c>
      <c r="E2141" s="28"/>
      <c r="F2141" s="29"/>
      <c r="G2141" s="27"/>
      <c r="H2141" s="30" t="s">
        <v>61</v>
      </c>
      <c r="I2141" s="31" t="n">
        <v>2.79</v>
      </c>
      <c r="J2141" s="31" t="s">
        <v>2218</v>
      </c>
    </row>
    <row r="2142" customFormat="false" ht="12.75" hidden="false" customHeight="false" outlineLevel="0" collapsed="false">
      <c r="A2142" s="1" t="s">
        <v>2324</v>
      </c>
      <c r="C2142" s="27" t="s">
        <v>2325</v>
      </c>
      <c r="D2142" s="27" t="s">
        <v>13</v>
      </c>
      <c r="E2142" s="28"/>
      <c r="F2142" s="29"/>
      <c r="G2142" s="27"/>
      <c r="H2142" s="30" t="s">
        <v>61</v>
      </c>
      <c r="I2142" s="31" t="n">
        <v>6.49</v>
      </c>
      <c r="J2142" s="31" t="s">
        <v>2218</v>
      </c>
    </row>
    <row r="2143" customFormat="false" ht="12.75" hidden="false" customHeight="false" outlineLevel="0" collapsed="false">
      <c r="A2143" s="1" t="s">
        <v>2324</v>
      </c>
      <c r="C2143" s="27" t="s">
        <v>2326</v>
      </c>
      <c r="D2143" s="27" t="s">
        <v>13</v>
      </c>
      <c r="E2143" s="28"/>
      <c r="F2143" s="29"/>
      <c r="G2143" s="27"/>
      <c r="H2143" s="30" t="s">
        <v>61</v>
      </c>
      <c r="I2143" s="31" t="n">
        <v>4.99</v>
      </c>
      <c r="J2143" s="31" t="s">
        <v>2218</v>
      </c>
    </row>
    <row r="2144" customFormat="false" ht="12.75" hidden="false" customHeight="false" outlineLevel="0" collapsed="false">
      <c r="A2144" s="1" t="s">
        <v>2327</v>
      </c>
      <c r="C2144" s="27" t="s">
        <v>2328</v>
      </c>
      <c r="D2144" s="27" t="s">
        <v>647</v>
      </c>
      <c r="E2144" s="28"/>
      <c r="F2144" s="29"/>
      <c r="G2144" s="27"/>
      <c r="H2144" s="30" t="s">
        <v>61</v>
      </c>
      <c r="I2144" s="31" t="n">
        <v>4.3</v>
      </c>
      <c r="J2144" s="31" t="s">
        <v>2218</v>
      </c>
    </row>
    <row r="2145" customFormat="false" ht="12.75" hidden="false" customHeight="false" outlineLevel="0" collapsed="false">
      <c r="A2145" s="1" t="s">
        <v>2327</v>
      </c>
      <c r="C2145" s="27" t="s">
        <v>2329</v>
      </c>
      <c r="D2145" s="27" t="s">
        <v>13</v>
      </c>
      <c r="E2145" s="28"/>
      <c r="F2145" s="29"/>
      <c r="G2145" s="27"/>
      <c r="H2145" s="30" t="s">
        <v>61</v>
      </c>
      <c r="I2145" s="31" t="n">
        <v>4.99</v>
      </c>
      <c r="J2145" s="31" t="s">
        <v>2218</v>
      </c>
    </row>
    <row r="2146" customFormat="false" ht="12.75" hidden="false" customHeight="false" outlineLevel="0" collapsed="false">
      <c r="A2146" s="1" t="s">
        <v>2330</v>
      </c>
      <c r="C2146" s="27" t="s">
        <v>2331</v>
      </c>
      <c r="D2146" s="27" t="s">
        <v>2332</v>
      </c>
      <c r="E2146" s="28"/>
      <c r="F2146" s="29"/>
      <c r="G2146" s="27"/>
      <c r="H2146" s="30" t="s">
        <v>61</v>
      </c>
      <c r="I2146" s="31" t="n">
        <v>0.9</v>
      </c>
      <c r="J2146" s="31" t="s">
        <v>2218</v>
      </c>
    </row>
    <row r="2147" customFormat="false" ht="12.75" hidden="false" customHeight="false" outlineLevel="0" collapsed="false">
      <c r="A2147" s="1" t="s">
        <v>2330</v>
      </c>
      <c r="C2147" s="27" t="s">
        <v>2333</v>
      </c>
      <c r="D2147" s="27" t="s">
        <v>24</v>
      </c>
      <c r="E2147" s="28"/>
      <c r="F2147" s="29"/>
      <c r="G2147" s="27"/>
      <c r="H2147" s="30" t="s">
        <v>61</v>
      </c>
      <c r="I2147" s="31" t="n">
        <v>0.9</v>
      </c>
      <c r="J2147" s="31" t="s">
        <v>2218</v>
      </c>
    </row>
    <row r="2148" customFormat="false" ht="12.75" hidden="false" customHeight="false" outlineLevel="0" collapsed="false">
      <c r="A2148" s="1" t="s">
        <v>2330</v>
      </c>
      <c r="C2148" s="27" t="s">
        <v>2334</v>
      </c>
      <c r="D2148" s="27" t="s">
        <v>20</v>
      </c>
      <c r="E2148" s="28"/>
      <c r="F2148" s="29"/>
      <c r="G2148" s="27"/>
      <c r="H2148" s="30" t="s">
        <v>61</v>
      </c>
      <c r="I2148" s="31" t="n">
        <v>0.9</v>
      </c>
      <c r="J2148" s="31" t="s">
        <v>2218</v>
      </c>
    </row>
    <row r="2149" customFormat="false" ht="12.75" hidden="false" customHeight="false" outlineLevel="0" collapsed="false">
      <c r="A2149" s="1" t="s">
        <v>2330</v>
      </c>
      <c r="C2149" s="27" t="s">
        <v>2335</v>
      </c>
      <c r="D2149" s="27" t="s">
        <v>13</v>
      </c>
      <c r="E2149" s="28"/>
      <c r="F2149" s="29"/>
      <c r="G2149" s="27"/>
      <c r="H2149" s="30" t="s">
        <v>61</v>
      </c>
      <c r="I2149" s="31" t="n">
        <v>2.19</v>
      </c>
      <c r="J2149" s="31" t="s">
        <v>2218</v>
      </c>
    </row>
    <row r="2150" customFormat="false" ht="12.75" hidden="false" customHeight="false" outlineLevel="0" collapsed="false">
      <c r="A2150" s="1" t="s">
        <v>2330</v>
      </c>
      <c r="C2150" s="27" t="s">
        <v>2336</v>
      </c>
      <c r="D2150" s="27" t="s">
        <v>70</v>
      </c>
      <c r="E2150" s="28"/>
      <c r="F2150" s="29"/>
      <c r="G2150" s="27"/>
      <c r="H2150" s="30" t="s">
        <v>61</v>
      </c>
      <c r="I2150" s="31" t="n">
        <v>0.95</v>
      </c>
      <c r="J2150" s="31" t="s">
        <v>2218</v>
      </c>
    </row>
    <row r="2151" customFormat="false" ht="12.75" hidden="false" customHeight="false" outlineLevel="0" collapsed="false">
      <c r="A2151" s="1" t="s">
        <v>2330</v>
      </c>
      <c r="C2151" s="27" t="s">
        <v>2337</v>
      </c>
      <c r="D2151" s="27" t="s">
        <v>51</v>
      </c>
      <c r="E2151" s="28"/>
      <c r="F2151" s="29"/>
      <c r="G2151" s="27"/>
      <c r="H2151" s="30" t="s">
        <v>61</v>
      </c>
      <c r="I2151" s="31" t="n">
        <v>0.95</v>
      </c>
      <c r="J2151" s="31" t="s">
        <v>2218</v>
      </c>
    </row>
    <row r="2152" customFormat="false" ht="12.75" hidden="false" customHeight="false" outlineLevel="0" collapsed="false">
      <c r="A2152" s="1" t="s">
        <v>2330</v>
      </c>
      <c r="C2152" s="27" t="s">
        <v>2338</v>
      </c>
      <c r="D2152" s="27" t="s">
        <v>26</v>
      </c>
      <c r="E2152" s="28"/>
      <c r="F2152" s="29"/>
      <c r="G2152" s="27"/>
      <c r="H2152" s="30" t="s">
        <v>61</v>
      </c>
      <c r="I2152" s="31" t="n">
        <v>0.95</v>
      </c>
      <c r="J2152" s="31" t="s">
        <v>2218</v>
      </c>
    </row>
    <row r="2153" customFormat="false" ht="12.75" hidden="false" customHeight="false" outlineLevel="0" collapsed="false">
      <c r="A2153" s="1" t="s">
        <v>2330</v>
      </c>
      <c r="C2153" s="27" t="s">
        <v>2339</v>
      </c>
      <c r="D2153" s="27" t="s">
        <v>13</v>
      </c>
      <c r="E2153" s="28"/>
      <c r="F2153" s="29"/>
      <c r="G2153" s="27"/>
      <c r="H2153" s="30" t="s">
        <v>168</v>
      </c>
      <c r="I2153" s="31" t="n">
        <v>6.98</v>
      </c>
      <c r="J2153" s="31" t="s">
        <v>2218</v>
      </c>
    </row>
    <row r="2154" customFormat="false" ht="12.75" hidden="false" customHeight="false" outlineLevel="0" collapsed="false">
      <c r="A2154" s="1" t="s">
        <v>2330</v>
      </c>
      <c r="C2154" s="27" t="s">
        <v>2340</v>
      </c>
      <c r="D2154" s="27" t="s">
        <v>13</v>
      </c>
      <c r="E2154" s="28"/>
      <c r="F2154" s="29"/>
      <c r="G2154" s="27"/>
      <c r="H2154" s="30" t="s">
        <v>168</v>
      </c>
      <c r="I2154" s="31" t="n">
        <v>1.94</v>
      </c>
      <c r="J2154" s="31" t="s">
        <v>2218</v>
      </c>
    </row>
    <row r="2155" customFormat="false" ht="12.75" hidden="false" customHeight="false" outlineLevel="0" collapsed="false">
      <c r="A2155" s="1" t="s">
        <v>2330</v>
      </c>
      <c r="C2155" s="27" t="s">
        <v>2341</v>
      </c>
      <c r="D2155" s="27" t="s">
        <v>13</v>
      </c>
      <c r="E2155" s="28"/>
      <c r="F2155" s="29"/>
      <c r="G2155" s="27"/>
      <c r="H2155" s="30" t="s">
        <v>168</v>
      </c>
      <c r="I2155" s="31" t="n">
        <v>1.83</v>
      </c>
      <c r="J2155" s="31" t="s">
        <v>2218</v>
      </c>
    </row>
    <row r="2157" customFormat="false" ht="17.35" hidden="false" customHeight="false" outlineLevel="0" collapsed="false">
      <c r="C2157" s="15" t="s">
        <v>2342</v>
      </c>
      <c r="D2157" s="45" t="s">
        <v>1</v>
      </c>
    </row>
    <row r="2158" customFormat="false" ht="12.75" hidden="false" customHeight="false" outlineLevel="0" collapsed="false">
      <c r="A2158" s="1" t="s">
        <v>2342</v>
      </c>
      <c r="C2158" s="70" t="s">
        <v>2343</v>
      </c>
      <c r="D2158" s="70"/>
      <c r="E2158" s="72" t="n">
        <v>2.3</v>
      </c>
      <c r="F2158" s="73"/>
      <c r="G2158" s="74" t="s">
        <v>2344</v>
      </c>
    </row>
    <row r="2159" customFormat="false" ht="12.75" hidden="false" customHeight="false" outlineLevel="0" collapsed="false">
      <c r="A2159" s="1" t="s">
        <v>2342</v>
      </c>
      <c r="C2159" s="70" t="s">
        <v>2345</v>
      </c>
      <c r="D2159" s="70"/>
      <c r="E2159" s="72" t="n">
        <v>2.6</v>
      </c>
      <c r="F2159" s="73"/>
      <c r="G2159" s="74" t="s">
        <v>2344</v>
      </c>
    </row>
    <row r="2161" customFormat="false" ht="17.35" hidden="false" customHeight="false" outlineLevel="0" collapsed="false">
      <c r="C2161" s="15" t="s">
        <v>2346</v>
      </c>
      <c r="D2161" s="45" t="s">
        <v>1</v>
      </c>
    </row>
    <row r="2162" customFormat="false" ht="12.75" hidden="false" customHeight="false" outlineLevel="0" collapsed="false">
      <c r="A2162" s="1" t="s">
        <v>2347</v>
      </c>
      <c r="C2162" s="70" t="s">
        <v>2348</v>
      </c>
      <c r="D2162" s="70" t="s">
        <v>13</v>
      </c>
      <c r="E2162" s="72" t="n">
        <v>1</v>
      </c>
      <c r="F2162" s="73" t="n">
        <v>0.4</v>
      </c>
      <c r="G2162" s="74"/>
    </row>
    <row r="2163" customFormat="false" ht="12.75" hidden="false" customHeight="false" outlineLevel="0" collapsed="false">
      <c r="A2163" s="1" t="s">
        <v>2347</v>
      </c>
      <c r="C2163" s="70" t="s">
        <v>2349</v>
      </c>
      <c r="D2163" s="70" t="s">
        <v>79</v>
      </c>
      <c r="E2163" s="72" t="n">
        <v>1</v>
      </c>
      <c r="F2163" s="73" t="n">
        <v>0.15</v>
      </c>
      <c r="G2163" s="74"/>
    </row>
    <row r="2164" customFormat="false" ht="12.75" hidden="false" customHeight="false" outlineLevel="0" collapsed="false">
      <c r="A2164" s="1" t="s">
        <v>2347</v>
      </c>
      <c r="C2164" s="70" t="s">
        <v>2350</v>
      </c>
      <c r="D2164" s="70" t="s">
        <v>13</v>
      </c>
      <c r="E2164" s="72" t="n">
        <v>1.6</v>
      </c>
      <c r="F2164" s="73" t="n">
        <v>0.28</v>
      </c>
      <c r="G2164" s="74"/>
    </row>
    <row r="2165" customFormat="false" ht="12.75" hidden="false" customHeight="false" outlineLevel="0" collapsed="false">
      <c r="A2165" s="1" t="s">
        <v>2347</v>
      </c>
      <c r="C2165" s="70" t="s">
        <v>2351</v>
      </c>
      <c r="D2165" s="70" t="s">
        <v>13</v>
      </c>
      <c r="E2165" s="72" t="n">
        <v>1.6</v>
      </c>
      <c r="F2165" s="73" t="n">
        <v>0.32</v>
      </c>
      <c r="G2165" s="74"/>
    </row>
    <row r="2166" customFormat="false" ht="12.75" hidden="false" customHeight="false" outlineLevel="0" collapsed="false">
      <c r="A2166" s="1" t="s">
        <v>2347</v>
      </c>
      <c r="C2166" s="70" t="s">
        <v>2352</v>
      </c>
      <c r="D2166" s="70" t="s">
        <v>13</v>
      </c>
      <c r="E2166" s="72" t="n">
        <v>2.3</v>
      </c>
      <c r="F2166" s="73" t="n">
        <v>0.4</v>
      </c>
      <c r="G2166" s="74"/>
    </row>
    <row r="2167" customFormat="false" ht="12.75" hidden="false" customHeight="false" outlineLevel="0" collapsed="false">
      <c r="A2167" s="1" t="s">
        <v>2347</v>
      </c>
      <c r="C2167" s="70" t="s">
        <v>2353</v>
      </c>
      <c r="D2167" s="70" t="s">
        <v>13</v>
      </c>
      <c r="E2167" s="72" t="n">
        <v>2.5</v>
      </c>
      <c r="F2167" s="73" t="n">
        <v>0.12</v>
      </c>
      <c r="G2167" s="74"/>
    </row>
    <row r="2168" customFormat="false" ht="12.75" hidden="false" customHeight="false" outlineLevel="0" collapsed="false">
      <c r="A2168" s="1" t="s">
        <v>2354</v>
      </c>
      <c r="C2168" s="70" t="s">
        <v>2355</v>
      </c>
      <c r="D2168" s="70" t="s">
        <v>13</v>
      </c>
      <c r="E2168" s="72" t="n">
        <v>1.6</v>
      </c>
      <c r="F2168" s="73" t="n">
        <v>14.5</v>
      </c>
      <c r="G2168" s="74"/>
    </row>
    <row r="2169" customFormat="false" ht="12.75" hidden="false" customHeight="false" outlineLevel="0" collapsed="false">
      <c r="A2169" s="1" t="s">
        <v>2354</v>
      </c>
      <c r="C2169" s="70" t="s">
        <v>2356</v>
      </c>
      <c r="D2169" s="70" t="s">
        <v>16</v>
      </c>
      <c r="E2169" s="72" t="n">
        <v>1.7</v>
      </c>
      <c r="F2169" s="73" t="n">
        <v>2.49</v>
      </c>
      <c r="G2169" s="74"/>
    </row>
    <row r="2170" customFormat="false" ht="12.75" hidden="false" customHeight="false" outlineLevel="0" collapsed="false">
      <c r="A2170" s="1" t="s">
        <v>2354</v>
      </c>
      <c r="C2170" s="70" t="s">
        <v>2357</v>
      </c>
      <c r="D2170" s="70" t="s">
        <v>13</v>
      </c>
      <c r="E2170" s="72" t="n">
        <v>1.7</v>
      </c>
      <c r="F2170" s="73" t="n">
        <v>1.1</v>
      </c>
      <c r="G2170" s="74"/>
    </row>
    <row r="2171" customFormat="false" ht="12.75" hidden="false" customHeight="false" outlineLevel="0" collapsed="false">
      <c r="A2171" s="1" t="s">
        <v>2354</v>
      </c>
      <c r="C2171" s="70" t="s">
        <v>2358</v>
      </c>
      <c r="D2171" s="70" t="s">
        <v>13</v>
      </c>
      <c r="E2171" s="72" t="n">
        <v>2</v>
      </c>
      <c r="F2171" s="73" t="n">
        <v>2.83</v>
      </c>
      <c r="G2171" s="74"/>
    </row>
    <row r="2173" customFormat="false" ht="17.35" hidden="false" customHeight="false" outlineLevel="0" collapsed="false">
      <c r="C2173" s="15" t="s">
        <v>2359</v>
      </c>
      <c r="D2173" s="45" t="s">
        <v>1</v>
      </c>
      <c r="F2173" s="1"/>
      <c r="I2173" s="3"/>
    </row>
    <row r="2174" customFormat="false" ht="12.75" hidden="false" customHeight="false" outlineLevel="0" collapsed="false">
      <c r="A2174" s="1" t="s">
        <v>2360</v>
      </c>
      <c r="C2174" s="27" t="s">
        <v>2361</v>
      </c>
      <c r="D2174" s="27" t="s">
        <v>507</v>
      </c>
      <c r="E2174" s="28"/>
      <c r="F2174" s="29"/>
      <c r="G2174" s="27"/>
      <c r="H2174" s="30" t="s">
        <v>61</v>
      </c>
      <c r="I2174" s="31" t="n">
        <v>1.99</v>
      </c>
      <c r="J2174" s="31" t="s">
        <v>2344</v>
      </c>
    </row>
    <row r="2176" customFormat="false" ht="17.35" hidden="false" customHeight="false" outlineLevel="0" collapsed="false">
      <c r="C2176" s="15" t="s">
        <v>2362</v>
      </c>
      <c r="D2176" s="45" t="s">
        <v>1</v>
      </c>
      <c r="L2176" s="95"/>
      <c r="N2176" s="95"/>
      <c r="O2176" s="95"/>
      <c r="P2176" s="95"/>
      <c r="Q2176" s="95"/>
      <c r="R2176" s="95"/>
      <c r="S2176" s="95"/>
      <c r="T2176" s="95"/>
      <c r="U2176" s="95"/>
    </row>
    <row r="2177" customFormat="false" ht="12.75" hidden="false" customHeight="false" outlineLevel="0" collapsed="false">
      <c r="A2177" s="1" t="s">
        <v>2363</v>
      </c>
      <c r="C2177" s="27" t="s">
        <v>2364</v>
      </c>
      <c r="D2177" s="27" t="s">
        <v>13</v>
      </c>
      <c r="E2177" s="27"/>
      <c r="F2177" s="29"/>
      <c r="G2177" s="27"/>
      <c r="H2177" s="30" t="s">
        <v>168</v>
      </c>
      <c r="I2177" s="44" t="n">
        <v>4.99</v>
      </c>
      <c r="J2177" s="30" t="s">
        <v>206</v>
      </c>
      <c r="K2177" s="95"/>
      <c r="L2177" s="95"/>
      <c r="N2177" s="95"/>
      <c r="O2177" s="95"/>
      <c r="P2177" s="95"/>
      <c r="Q2177" s="95"/>
      <c r="R2177" s="95"/>
      <c r="S2177" s="95"/>
      <c r="T2177" s="95"/>
      <c r="U2177" s="95"/>
    </row>
    <row r="2178" customFormat="false" ht="12.75" hidden="false" customHeight="false" outlineLevel="0" collapsed="false">
      <c r="A2178" s="1" t="s">
        <v>2363</v>
      </c>
      <c r="C2178" s="27" t="s">
        <v>2365</v>
      </c>
      <c r="D2178" s="27" t="s">
        <v>13</v>
      </c>
      <c r="E2178" s="27"/>
      <c r="F2178" s="29"/>
      <c r="G2178" s="27"/>
      <c r="H2178" s="30" t="s">
        <v>168</v>
      </c>
      <c r="I2178" s="44" t="n">
        <v>3.35</v>
      </c>
      <c r="J2178" s="30" t="s">
        <v>206</v>
      </c>
      <c r="K2178" s="95"/>
      <c r="L2178" s="95"/>
      <c r="N2178" s="95"/>
      <c r="O2178" s="95"/>
      <c r="P2178" s="95"/>
      <c r="Q2178" s="95"/>
      <c r="R2178" s="95"/>
      <c r="S2178" s="95"/>
      <c r="T2178" s="95"/>
      <c r="U2178" s="95"/>
    </row>
    <row r="2179" customFormat="false" ht="12.75" hidden="false" customHeight="false" outlineLevel="0" collapsed="false">
      <c r="A2179" s="1" t="s">
        <v>2363</v>
      </c>
      <c r="C2179" s="27" t="s">
        <v>2366</v>
      </c>
      <c r="D2179" s="27" t="s">
        <v>2367</v>
      </c>
      <c r="E2179" s="27"/>
      <c r="F2179" s="29"/>
      <c r="G2179" s="27"/>
      <c r="H2179" s="30" t="s">
        <v>168</v>
      </c>
      <c r="I2179" s="44" t="n">
        <v>5.97</v>
      </c>
      <c r="J2179" s="30" t="s">
        <v>206</v>
      </c>
      <c r="K2179" s="30" t="s">
        <v>61</v>
      </c>
      <c r="L2179" s="44" t="n">
        <f aca="false">9.99/5</f>
        <v>1.998</v>
      </c>
      <c r="M2179" s="30" t="s">
        <v>2344</v>
      </c>
      <c r="N2179" s="95"/>
      <c r="O2179" s="95"/>
      <c r="P2179" s="95"/>
      <c r="Q2179" s="95"/>
      <c r="R2179" s="95"/>
      <c r="S2179" s="95"/>
      <c r="T2179" s="95"/>
      <c r="U2179" s="95"/>
    </row>
    <row r="2180" customFormat="false" ht="12.75" hidden="false" customHeight="false" outlineLevel="0" collapsed="false">
      <c r="A2180" s="1" t="s">
        <v>2363</v>
      </c>
      <c r="C2180" s="27" t="s">
        <v>2368</v>
      </c>
      <c r="D2180" s="27" t="s">
        <v>13</v>
      </c>
      <c r="E2180" s="27"/>
      <c r="F2180" s="29"/>
      <c r="G2180" s="27"/>
      <c r="H2180" s="30" t="s">
        <v>168</v>
      </c>
      <c r="I2180" s="44" t="n">
        <v>8.39</v>
      </c>
      <c r="J2180" s="30" t="s">
        <v>206</v>
      </c>
      <c r="K2180" s="95"/>
      <c r="L2180" s="95"/>
      <c r="N2180" s="95"/>
      <c r="O2180" s="95"/>
      <c r="P2180" s="95"/>
      <c r="Q2180" s="95"/>
      <c r="R2180" s="95"/>
      <c r="S2180" s="95"/>
      <c r="T2180" s="95"/>
      <c r="U2180" s="95"/>
    </row>
    <row r="2181" customFormat="false" ht="12.75" hidden="false" customHeight="false" outlineLevel="0" collapsed="false">
      <c r="A2181" s="1" t="s">
        <v>2363</v>
      </c>
      <c r="C2181" s="27" t="s">
        <v>2369</v>
      </c>
      <c r="D2181" s="27" t="s">
        <v>13</v>
      </c>
      <c r="E2181" s="27"/>
      <c r="F2181" s="29"/>
      <c r="G2181" s="27"/>
      <c r="H2181" s="30" t="s">
        <v>168</v>
      </c>
      <c r="I2181" s="44" t="n">
        <v>6.9</v>
      </c>
      <c r="J2181" s="30" t="s">
        <v>206</v>
      </c>
      <c r="K2181" s="30" t="s">
        <v>61</v>
      </c>
      <c r="L2181" s="44" t="n">
        <f aca="false">16.99/7</f>
        <v>2.42714285714286</v>
      </c>
      <c r="M2181" s="30" t="s">
        <v>2344</v>
      </c>
      <c r="N2181" s="95"/>
      <c r="O2181" s="95"/>
      <c r="P2181" s="95"/>
      <c r="Q2181" s="95"/>
      <c r="R2181" s="95"/>
      <c r="S2181" s="95"/>
      <c r="T2181" s="95"/>
      <c r="U2181" s="95"/>
    </row>
    <row r="2182" customFormat="false" ht="12.75" hidden="false" customHeight="false" outlineLevel="0" collapsed="false">
      <c r="A2182" s="1" t="s">
        <v>2363</v>
      </c>
      <c r="C2182" s="27" t="s">
        <v>2370</v>
      </c>
      <c r="D2182" s="27" t="s">
        <v>13</v>
      </c>
      <c r="E2182" s="27"/>
      <c r="F2182" s="29"/>
      <c r="G2182" s="27"/>
      <c r="H2182" s="30" t="s">
        <v>168</v>
      </c>
      <c r="I2182" s="44" t="n">
        <v>5.99</v>
      </c>
      <c r="J2182" s="30" t="s">
        <v>206</v>
      </c>
      <c r="K2182" s="30" t="s">
        <v>168</v>
      </c>
      <c r="L2182" s="44" t="n">
        <f aca="false">9.99/5</f>
        <v>1.998</v>
      </c>
      <c r="M2182" s="30" t="s">
        <v>2344</v>
      </c>
      <c r="N2182" s="95"/>
      <c r="O2182" s="95"/>
      <c r="P2182" s="95"/>
      <c r="Q2182" s="95"/>
      <c r="R2182" s="95"/>
      <c r="S2182" s="95"/>
      <c r="T2182" s="95"/>
      <c r="U2182" s="95"/>
    </row>
    <row r="2183" customFormat="false" ht="12.75" hidden="false" customHeight="false" outlineLevel="0" collapsed="false">
      <c r="A2183" s="1" t="s">
        <v>2371</v>
      </c>
      <c r="C2183" s="27" t="s">
        <v>2372</v>
      </c>
      <c r="D2183" s="27" t="s">
        <v>13</v>
      </c>
      <c r="E2183" s="27"/>
      <c r="F2183" s="29"/>
      <c r="G2183" s="27"/>
      <c r="H2183" s="30" t="s">
        <v>61</v>
      </c>
      <c r="I2183" s="44" t="n">
        <v>3.99</v>
      </c>
      <c r="J2183" s="30" t="s">
        <v>206</v>
      </c>
      <c r="K2183" s="95"/>
      <c r="L2183" s="95"/>
      <c r="N2183" s="95"/>
      <c r="O2183" s="95"/>
      <c r="P2183" s="95"/>
      <c r="Q2183" s="95"/>
      <c r="R2183" s="95"/>
      <c r="S2183" s="95"/>
      <c r="T2183" s="95"/>
      <c r="U2183" s="95"/>
    </row>
    <row r="2184" customFormat="false" ht="12.75" hidden="false" customHeight="false" outlineLevel="0" collapsed="false">
      <c r="A2184" s="1" t="s">
        <v>2371</v>
      </c>
      <c r="C2184" s="27" t="s">
        <v>2373</v>
      </c>
      <c r="D2184" s="27" t="s">
        <v>16</v>
      </c>
      <c r="E2184" s="27"/>
      <c r="F2184" s="29"/>
      <c r="G2184" s="27"/>
      <c r="H2184" s="30" t="s">
        <v>61</v>
      </c>
      <c r="I2184" s="44" t="n">
        <v>2.49</v>
      </c>
      <c r="J2184" s="30" t="s">
        <v>206</v>
      </c>
      <c r="K2184" s="95"/>
      <c r="L2184" s="95"/>
      <c r="N2184" s="95"/>
      <c r="O2184" s="95"/>
      <c r="P2184" s="95"/>
      <c r="Q2184" s="95"/>
      <c r="R2184" s="95"/>
      <c r="S2184" s="95"/>
      <c r="T2184" s="95"/>
      <c r="U2184" s="95"/>
    </row>
    <row r="2185" customFormat="false" ht="12.75" hidden="false" customHeight="false" outlineLevel="0" collapsed="false">
      <c r="A2185" s="1" t="s">
        <v>2371</v>
      </c>
      <c r="C2185" s="27" t="s">
        <v>2374</v>
      </c>
      <c r="D2185" s="27" t="s">
        <v>2367</v>
      </c>
      <c r="E2185" s="27"/>
      <c r="F2185" s="29"/>
      <c r="G2185" s="27"/>
      <c r="H2185" s="30" t="s">
        <v>61</v>
      </c>
      <c r="I2185" s="44" t="n">
        <v>4.77</v>
      </c>
      <c r="J2185" s="30" t="s">
        <v>206</v>
      </c>
      <c r="K2185" s="95"/>
      <c r="L2185" s="95"/>
      <c r="N2185" s="95"/>
      <c r="O2185" s="95"/>
      <c r="P2185" s="95"/>
      <c r="Q2185" s="95"/>
      <c r="R2185" s="95"/>
      <c r="S2185" s="95"/>
      <c r="T2185" s="95"/>
      <c r="U2185" s="95"/>
    </row>
    <row r="2186" customFormat="false" ht="12.75" hidden="false" customHeight="false" outlineLevel="0" collapsed="false">
      <c r="A2186" s="1" t="s">
        <v>2371</v>
      </c>
      <c r="C2186" s="27" t="s">
        <v>2375</v>
      </c>
      <c r="D2186" s="27" t="s">
        <v>13</v>
      </c>
      <c r="E2186" s="27"/>
      <c r="F2186" s="29"/>
      <c r="G2186" s="27"/>
      <c r="H2186" s="30" t="s">
        <v>61</v>
      </c>
      <c r="I2186" s="44" t="n">
        <v>6.99</v>
      </c>
      <c r="J2186" s="30" t="s">
        <v>206</v>
      </c>
      <c r="K2186" s="30" t="s">
        <v>61</v>
      </c>
      <c r="L2186" s="44" t="n">
        <f aca="false">16.99/7</f>
        <v>2.42714285714286</v>
      </c>
      <c r="M2186" s="30" t="s">
        <v>2344</v>
      </c>
      <c r="N2186" s="95"/>
      <c r="O2186" s="95"/>
      <c r="P2186" s="95"/>
      <c r="Q2186" s="95"/>
      <c r="R2186" s="95"/>
      <c r="S2186" s="95"/>
      <c r="T2186" s="95"/>
      <c r="U2186" s="95"/>
    </row>
    <row r="2187" customFormat="false" ht="12.75" hidden="false" customHeight="false" outlineLevel="0" collapsed="false">
      <c r="A2187" s="1" t="s">
        <v>2371</v>
      </c>
      <c r="C2187" s="27" t="s">
        <v>2376</v>
      </c>
      <c r="D2187" s="27" t="s">
        <v>13</v>
      </c>
      <c r="E2187" s="27"/>
      <c r="F2187" s="29"/>
      <c r="G2187" s="27"/>
      <c r="H2187" s="30" t="s">
        <v>61</v>
      </c>
      <c r="I2187" s="44" t="n">
        <v>6</v>
      </c>
      <c r="J2187" s="30" t="s">
        <v>206</v>
      </c>
      <c r="K2187" s="95"/>
      <c r="L2187" s="95"/>
      <c r="N2187" s="95"/>
      <c r="O2187" s="95"/>
      <c r="P2187" s="95"/>
      <c r="Q2187" s="95"/>
      <c r="R2187" s="95"/>
      <c r="S2187" s="95"/>
      <c r="T2187" s="95"/>
      <c r="U2187" s="95"/>
    </row>
    <row r="2188" customFormat="false" ht="12.75" hidden="false" customHeight="false" outlineLevel="0" collapsed="false">
      <c r="A2188" s="1" t="s">
        <v>2363</v>
      </c>
      <c r="C2188" s="27" t="s">
        <v>2377</v>
      </c>
      <c r="D2188" s="27" t="s">
        <v>18</v>
      </c>
      <c r="E2188" s="27"/>
      <c r="F2188" s="29"/>
      <c r="G2188" s="27"/>
      <c r="H2188" s="30" t="s">
        <v>61</v>
      </c>
      <c r="I2188" s="44" t="n">
        <f aca="false">2.99/3</f>
        <v>0.996666666666667</v>
      </c>
      <c r="J2188" s="30" t="s">
        <v>2344</v>
      </c>
      <c r="K2188" s="95"/>
      <c r="L2188" s="95"/>
      <c r="N2188" s="95"/>
      <c r="O2188" s="95"/>
      <c r="P2188" s="95"/>
      <c r="Q2188" s="95"/>
      <c r="R2188" s="95"/>
      <c r="S2188" s="95"/>
      <c r="T2188" s="95"/>
      <c r="U2188" s="95"/>
    </row>
    <row r="2189" customFormat="false" ht="12.75" hidden="false" customHeight="false" outlineLevel="0" collapsed="false">
      <c r="A2189" s="1" t="s">
        <v>2363</v>
      </c>
      <c r="C2189" s="27" t="s">
        <v>2378</v>
      </c>
      <c r="D2189" s="27" t="s">
        <v>16</v>
      </c>
      <c r="E2189" s="27"/>
      <c r="F2189" s="29"/>
      <c r="G2189" s="27"/>
      <c r="H2189" s="30" t="s">
        <v>61</v>
      </c>
      <c r="I2189" s="44" t="n">
        <f aca="false">3.2/2.5</f>
        <v>1.28</v>
      </c>
      <c r="J2189" s="30" t="s">
        <v>2344</v>
      </c>
      <c r="K2189" s="95"/>
      <c r="L2189" s="95"/>
      <c r="N2189" s="95"/>
      <c r="O2189" s="95"/>
      <c r="P2189" s="95"/>
      <c r="Q2189" s="95"/>
      <c r="R2189" s="95"/>
      <c r="S2189" s="95"/>
      <c r="T2189" s="95"/>
      <c r="U2189" s="95"/>
    </row>
    <row r="2190" customFormat="false" ht="12.75" hidden="false" customHeight="false" outlineLevel="0" collapsed="false">
      <c r="A2190" s="1" t="s">
        <v>2363</v>
      </c>
      <c r="C2190" s="27" t="s">
        <v>2379</v>
      </c>
      <c r="D2190" s="27" t="s">
        <v>20</v>
      </c>
      <c r="E2190" s="27"/>
      <c r="F2190" s="29"/>
      <c r="G2190" s="27"/>
      <c r="H2190" s="30" t="s">
        <v>168</v>
      </c>
      <c r="I2190" s="44" t="n">
        <f aca="false">7.99/5</f>
        <v>1.598</v>
      </c>
      <c r="J2190" s="30" t="s">
        <v>2344</v>
      </c>
      <c r="K2190" s="95"/>
      <c r="L2190" s="95"/>
      <c r="N2190" s="95"/>
      <c r="O2190" s="95"/>
    </row>
    <row r="2191" customFormat="false" ht="12.75" hidden="false" customHeight="false" outlineLevel="0" collapsed="false">
      <c r="A2191" s="1" t="s">
        <v>2363</v>
      </c>
      <c r="C2191" s="27" t="s">
        <v>2380</v>
      </c>
      <c r="D2191" s="27" t="s">
        <v>2381</v>
      </c>
      <c r="E2191" s="27"/>
      <c r="F2191" s="29"/>
      <c r="G2191" s="27"/>
      <c r="H2191" s="30" t="s">
        <v>168</v>
      </c>
      <c r="I2191" s="44" t="n">
        <f aca="false">4.99/3</f>
        <v>1.66333333333333</v>
      </c>
      <c r="J2191" s="30" t="s">
        <v>2344</v>
      </c>
      <c r="K2191" s="95"/>
      <c r="L2191" s="95"/>
      <c r="N2191" s="95"/>
      <c r="O2191" s="95"/>
    </row>
    <row r="2192" customFormat="false" ht="12.75" hidden="false" customHeight="false" outlineLevel="0" collapsed="false">
      <c r="A2192" s="1" t="s">
        <v>2382</v>
      </c>
      <c r="C2192" s="27" t="s">
        <v>2383</v>
      </c>
      <c r="D2192" s="27" t="s">
        <v>13</v>
      </c>
      <c r="E2192" s="27"/>
      <c r="F2192" s="29"/>
      <c r="G2192" s="27"/>
      <c r="H2192" s="30" t="s">
        <v>61</v>
      </c>
      <c r="I2192" s="44" t="n">
        <f aca="false">6.99/2.5</f>
        <v>2.796</v>
      </c>
      <c r="J2192" s="30" t="s">
        <v>2344</v>
      </c>
      <c r="K2192" s="95"/>
      <c r="L2192" s="95"/>
      <c r="N2192" s="95"/>
      <c r="O2192" s="95"/>
    </row>
    <row r="2193" customFormat="false" ht="12.75" hidden="false" customHeight="false" outlineLevel="0" collapsed="false">
      <c r="A2193" s="1" t="s">
        <v>2382</v>
      </c>
      <c r="C2193" s="27" t="s">
        <v>2384</v>
      </c>
      <c r="D2193" s="27" t="s">
        <v>13</v>
      </c>
      <c r="E2193" s="27"/>
      <c r="F2193" s="29"/>
      <c r="G2193" s="27"/>
      <c r="H2193" s="30" t="s">
        <v>61</v>
      </c>
      <c r="I2193" s="44" t="n">
        <f aca="false">7.99/3</f>
        <v>2.66333333333333</v>
      </c>
      <c r="J2193" s="30" t="s">
        <v>2344</v>
      </c>
      <c r="K2193" s="95"/>
      <c r="L2193" s="95"/>
      <c r="N2193" s="95"/>
      <c r="O2193" s="95"/>
    </row>
    <row r="2194" customFormat="false" ht="12.75" hidden="false" customHeight="false" outlineLevel="0" collapsed="false">
      <c r="A2194" s="1" t="s">
        <v>2382</v>
      </c>
      <c r="L2194" s="95"/>
      <c r="N2194" s="95"/>
      <c r="O2194" s="95"/>
    </row>
    <row r="2195" customFormat="false" ht="17.35" hidden="false" customHeight="false" outlineLevel="0" collapsed="false">
      <c r="B2195" s="1" t="s">
        <v>2385</v>
      </c>
      <c r="C2195" s="52" t="s">
        <v>2386</v>
      </c>
      <c r="D2195" s="45" t="s">
        <v>1</v>
      </c>
      <c r="I2195" s="3"/>
    </row>
    <row r="2196" customFormat="false" ht="12.75" hidden="false" customHeight="false" outlineLevel="0" collapsed="false">
      <c r="A2196" s="1" t="s">
        <v>2387</v>
      </c>
      <c r="B2196" s="1" t="s">
        <v>2385</v>
      </c>
      <c r="C2196" s="27" t="s">
        <v>2388</v>
      </c>
      <c r="D2196" s="27" t="s">
        <v>79</v>
      </c>
      <c r="E2196" s="27"/>
      <c r="F2196" s="31"/>
      <c r="G2196" s="27"/>
      <c r="H2196" s="30" t="s">
        <v>61</v>
      </c>
      <c r="I2196" s="31" t="n">
        <v>3.99</v>
      </c>
      <c r="J2196" s="30" t="s">
        <v>2389</v>
      </c>
    </row>
    <row r="2197" customFormat="false" ht="12.75" hidden="false" customHeight="false" outlineLevel="0" collapsed="false">
      <c r="A2197" s="1" t="s">
        <v>2387</v>
      </c>
      <c r="B2197" s="1" t="s">
        <v>2385</v>
      </c>
      <c r="C2197" s="27" t="s">
        <v>2390</v>
      </c>
      <c r="D2197" s="27" t="s">
        <v>13</v>
      </c>
      <c r="E2197" s="27"/>
      <c r="F2197" s="31"/>
      <c r="G2197" s="27"/>
      <c r="H2197" s="30" t="s">
        <v>61</v>
      </c>
      <c r="I2197" s="31" t="n">
        <v>3.93</v>
      </c>
      <c r="J2197" s="30" t="s">
        <v>2389</v>
      </c>
    </row>
    <row r="2198" customFormat="false" ht="12.75" hidden="false" customHeight="false" outlineLevel="0" collapsed="false">
      <c r="A2198" s="1" t="s">
        <v>2387</v>
      </c>
      <c r="B2198" s="1" t="s">
        <v>2385</v>
      </c>
      <c r="C2198" s="27" t="s">
        <v>2391</v>
      </c>
      <c r="D2198" s="27" t="s">
        <v>13</v>
      </c>
      <c r="E2198" s="27"/>
      <c r="F2198" s="31"/>
      <c r="G2198" s="27"/>
      <c r="H2198" s="30" t="s">
        <v>61</v>
      </c>
      <c r="I2198" s="31" t="n">
        <v>19.33</v>
      </c>
      <c r="J2198" s="30" t="s">
        <v>2389</v>
      </c>
    </row>
    <row r="2199" customFormat="false" ht="12.75" hidden="false" customHeight="false" outlineLevel="0" collapsed="false">
      <c r="A2199" s="1" t="s">
        <v>2387</v>
      </c>
      <c r="B2199" s="1" t="s">
        <v>2385</v>
      </c>
      <c r="C2199" s="27" t="s">
        <v>2392</v>
      </c>
      <c r="D2199" s="27" t="s">
        <v>13</v>
      </c>
      <c r="E2199" s="27"/>
      <c r="F2199" s="31"/>
      <c r="G2199" s="27"/>
      <c r="H2199" s="30" t="s">
        <v>61</v>
      </c>
      <c r="I2199" s="31" t="n">
        <v>3.99</v>
      </c>
      <c r="J2199" s="30" t="s">
        <v>2389</v>
      </c>
    </row>
    <row r="2200" customFormat="false" ht="12.75" hidden="false" customHeight="false" outlineLevel="0" collapsed="false">
      <c r="A2200" s="1" t="s">
        <v>2386</v>
      </c>
      <c r="B2200" s="1" t="s">
        <v>2385</v>
      </c>
      <c r="C2200" s="27" t="s">
        <v>2393</v>
      </c>
      <c r="D2200" s="27" t="s">
        <v>88</v>
      </c>
      <c r="E2200" s="27"/>
      <c r="F2200" s="31"/>
      <c r="G2200" s="27"/>
      <c r="H2200" s="30" t="s">
        <v>61</v>
      </c>
      <c r="I2200" s="31" t="n">
        <v>1.76</v>
      </c>
      <c r="J2200" s="30" t="s">
        <v>206</v>
      </c>
    </row>
    <row r="2201" customFormat="false" ht="12.75" hidden="false" customHeight="false" outlineLevel="0" collapsed="false">
      <c r="A2201" s="1" t="s">
        <v>2386</v>
      </c>
      <c r="B2201" s="1" t="s">
        <v>2385</v>
      </c>
      <c r="C2201" s="27" t="s">
        <v>2394</v>
      </c>
      <c r="D2201" s="27" t="s">
        <v>88</v>
      </c>
      <c r="E2201" s="27"/>
      <c r="F2201" s="31"/>
      <c r="G2201" s="27"/>
      <c r="H2201" s="30" t="s">
        <v>61</v>
      </c>
      <c r="I2201" s="31" t="n">
        <v>1.45</v>
      </c>
      <c r="J2201" s="30" t="s">
        <v>2389</v>
      </c>
    </row>
    <row r="2202" customFormat="false" ht="12.75" hidden="false" customHeight="false" outlineLevel="0" collapsed="false">
      <c r="A2202" s="1" t="s">
        <v>2386</v>
      </c>
      <c r="B2202" s="1" t="s">
        <v>2385</v>
      </c>
      <c r="C2202" s="27" t="s">
        <v>2395</v>
      </c>
      <c r="D2202" s="27" t="s">
        <v>193</v>
      </c>
      <c r="E2202" s="27"/>
      <c r="F2202" s="31"/>
      <c r="G2202" s="27"/>
      <c r="H2202" s="30" t="s">
        <v>61</v>
      </c>
      <c r="I2202" s="31" t="n">
        <v>2.65</v>
      </c>
      <c r="J2202" s="30" t="s">
        <v>2389</v>
      </c>
    </row>
    <row r="2203" customFormat="false" ht="12.75" hidden="false" customHeight="false" outlineLevel="0" collapsed="false">
      <c r="A2203" s="1" t="s">
        <v>2386</v>
      </c>
      <c r="B2203" s="1" t="s">
        <v>2385</v>
      </c>
      <c r="C2203" s="27" t="s">
        <v>2396</v>
      </c>
      <c r="D2203" s="27" t="s">
        <v>13</v>
      </c>
      <c r="E2203" s="27"/>
      <c r="F2203" s="31"/>
      <c r="G2203" s="27"/>
      <c r="H2203" s="30" t="s">
        <v>61</v>
      </c>
      <c r="I2203" s="31" t="n">
        <v>3.93</v>
      </c>
      <c r="J2203" s="30" t="s">
        <v>2389</v>
      </c>
    </row>
    <row r="2204" customFormat="false" ht="12.75" hidden="false" customHeight="false" outlineLevel="0" collapsed="false">
      <c r="A2204" s="1" t="s">
        <v>2386</v>
      </c>
      <c r="B2204" s="1" t="s">
        <v>2385</v>
      </c>
      <c r="C2204" s="27" t="s">
        <v>2397</v>
      </c>
      <c r="D2204" s="27" t="s">
        <v>79</v>
      </c>
      <c r="E2204" s="27"/>
      <c r="F2204" s="31"/>
      <c r="G2204" s="27"/>
      <c r="H2204" s="30" t="s">
        <v>61</v>
      </c>
      <c r="I2204" s="31" t="n">
        <v>2.29</v>
      </c>
      <c r="J2204" s="30" t="s">
        <v>206</v>
      </c>
    </row>
    <row r="2205" customFormat="false" ht="12.75" hidden="false" customHeight="false" outlineLevel="0" collapsed="false">
      <c r="A2205" s="1" t="s">
        <v>2386</v>
      </c>
      <c r="B2205" s="1" t="s">
        <v>2385</v>
      </c>
      <c r="C2205" s="27" t="s">
        <v>2398</v>
      </c>
      <c r="D2205" s="27" t="s">
        <v>79</v>
      </c>
      <c r="E2205" s="27"/>
      <c r="F2205" s="31"/>
      <c r="G2205" s="27"/>
      <c r="H2205" s="30" t="s">
        <v>61</v>
      </c>
      <c r="I2205" s="31" t="n">
        <v>1.72</v>
      </c>
      <c r="J2205" s="30" t="s">
        <v>2389</v>
      </c>
    </row>
    <row r="2206" customFormat="false" ht="12.75" hidden="false" customHeight="false" outlineLevel="0" collapsed="false">
      <c r="A2206" s="1" t="s">
        <v>2386</v>
      </c>
      <c r="B2206" s="1" t="s">
        <v>2385</v>
      </c>
      <c r="C2206" s="27" t="s">
        <v>2399</v>
      </c>
      <c r="D2206" s="27" t="s">
        <v>13</v>
      </c>
      <c r="E2206" s="27"/>
      <c r="F2206" s="31"/>
      <c r="G2206" s="27"/>
      <c r="H2206" s="30" t="s">
        <v>61</v>
      </c>
      <c r="I2206" s="31" t="n">
        <v>3.45</v>
      </c>
      <c r="J2206" s="30" t="s">
        <v>206</v>
      </c>
    </row>
    <row r="2207" customFormat="false" ht="12.75" hidden="false" customHeight="false" outlineLevel="0" collapsed="false">
      <c r="A2207" s="1" t="s">
        <v>2386</v>
      </c>
      <c r="B2207" s="1" t="s">
        <v>2385</v>
      </c>
      <c r="C2207" s="27" t="s">
        <v>2400</v>
      </c>
      <c r="D2207" s="27" t="s">
        <v>13</v>
      </c>
      <c r="E2207" s="27"/>
      <c r="F2207" s="31"/>
      <c r="G2207" s="27"/>
      <c r="H2207" s="30" t="s">
        <v>61</v>
      </c>
      <c r="I2207" s="31" t="n">
        <v>4.65</v>
      </c>
      <c r="J2207" s="30" t="s">
        <v>2389</v>
      </c>
    </row>
    <row r="2208" customFormat="false" ht="12.75" hidden="false" customHeight="false" outlineLevel="0" collapsed="false">
      <c r="A2208" s="1" t="s">
        <v>2386</v>
      </c>
      <c r="B2208" s="1" t="s">
        <v>2385</v>
      </c>
      <c r="C2208" s="27" t="s">
        <v>2401</v>
      </c>
      <c r="D2208" s="49" t="s">
        <v>49</v>
      </c>
      <c r="E2208" s="27"/>
      <c r="F2208" s="31"/>
      <c r="G2208" s="27"/>
      <c r="H2208" s="30" t="s">
        <v>168</v>
      </c>
      <c r="I2208" s="31" t="n">
        <v>0.94</v>
      </c>
      <c r="J2208" s="30" t="s">
        <v>206</v>
      </c>
    </row>
    <row r="2209" customFormat="false" ht="12.75" hidden="false" customHeight="false" outlineLevel="0" collapsed="false">
      <c r="A2209" s="1" t="s">
        <v>2386</v>
      </c>
      <c r="B2209" s="1" t="s">
        <v>2385</v>
      </c>
      <c r="C2209" s="27" t="s">
        <v>2402</v>
      </c>
      <c r="D2209" s="49" t="s">
        <v>49</v>
      </c>
      <c r="E2209" s="27"/>
      <c r="F2209" s="31"/>
      <c r="G2209" s="27"/>
      <c r="H2209" s="30" t="s">
        <v>61</v>
      </c>
      <c r="I2209" s="31" t="n">
        <v>1.25</v>
      </c>
      <c r="J2209" s="30" t="s">
        <v>2389</v>
      </c>
    </row>
    <row r="2210" customFormat="false" ht="12.75" hidden="false" customHeight="false" outlineLevel="0" collapsed="false">
      <c r="A2210" s="1" t="s">
        <v>2387</v>
      </c>
      <c r="B2210" s="1" t="s">
        <v>2385</v>
      </c>
      <c r="C2210" s="27" t="s">
        <v>2403</v>
      </c>
      <c r="D2210" s="27" t="s">
        <v>13</v>
      </c>
      <c r="E2210" s="27"/>
      <c r="F2210" s="31"/>
      <c r="G2210" s="27"/>
      <c r="H2210" s="30" t="s">
        <v>61</v>
      </c>
      <c r="I2210" s="31" t="n">
        <v>5.32</v>
      </c>
      <c r="J2210" s="30" t="s">
        <v>2389</v>
      </c>
    </row>
    <row r="2211" customFormat="false" ht="12.75" hidden="false" customHeight="false" outlineLevel="0" collapsed="false">
      <c r="A2211" s="1" t="s">
        <v>2387</v>
      </c>
      <c r="B2211" s="1" t="s">
        <v>2385</v>
      </c>
      <c r="C2211" s="27" t="s">
        <v>2404</v>
      </c>
      <c r="D2211" s="27" t="s">
        <v>2405</v>
      </c>
      <c r="E2211" s="27"/>
      <c r="F2211" s="31"/>
      <c r="G2211" s="27"/>
      <c r="H2211" s="30" t="s">
        <v>61</v>
      </c>
      <c r="I2211" s="31" t="n">
        <v>3.27</v>
      </c>
      <c r="J2211" s="30" t="s">
        <v>2389</v>
      </c>
    </row>
    <row r="2212" customFormat="false" ht="12.75" hidden="false" customHeight="false" outlineLevel="0" collapsed="false">
      <c r="A2212" s="1" t="s">
        <v>2387</v>
      </c>
      <c r="B2212" s="1" t="s">
        <v>2385</v>
      </c>
      <c r="C2212" s="27" t="s">
        <v>2406</v>
      </c>
      <c r="D2212" s="27" t="s">
        <v>13</v>
      </c>
      <c r="E2212" s="27"/>
      <c r="F2212" s="31"/>
      <c r="G2212" s="27"/>
      <c r="H2212" s="30" t="s">
        <v>61</v>
      </c>
      <c r="I2212" s="31" t="n">
        <v>4.95</v>
      </c>
      <c r="J2212" s="30" t="s">
        <v>206</v>
      </c>
    </row>
    <row r="2213" customFormat="false" ht="12.75" hidden="false" customHeight="false" outlineLevel="0" collapsed="false">
      <c r="A2213" s="1" t="s">
        <v>2387</v>
      </c>
      <c r="B2213" s="1" t="s">
        <v>2385</v>
      </c>
      <c r="C2213" s="27" t="s">
        <v>2407</v>
      </c>
      <c r="D2213" s="27" t="s">
        <v>13</v>
      </c>
      <c r="E2213" s="27"/>
      <c r="F2213" s="31"/>
      <c r="G2213" s="27"/>
      <c r="H2213" s="30" t="s">
        <v>61</v>
      </c>
      <c r="I2213" s="31" t="n">
        <v>10.6</v>
      </c>
      <c r="J2213" s="30" t="s">
        <v>2389</v>
      </c>
    </row>
    <row r="2214" customFormat="false" ht="12.75" hidden="false" customHeight="false" outlineLevel="0" collapsed="false">
      <c r="A2214" s="1" t="s">
        <v>2386</v>
      </c>
      <c r="B2214" s="1" t="s">
        <v>2385</v>
      </c>
      <c r="C2214" s="27" t="s">
        <v>2408</v>
      </c>
      <c r="D2214" s="27" t="s">
        <v>16</v>
      </c>
      <c r="E2214" s="27"/>
      <c r="F2214" s="31"/>
      <c r="G2214" s="27"/>
      <c r="H2214" s="30" t="s">
        <v>61</v>
      </c>
      <c r="I2214" s="31" t="n">
        <v>1.24</v>
      </c>
      <c r="J2214" s="30" t="s">
        <v>2389</v>
      </c>
    </row>
    <row r="2215" customFormat="false" ht="12.75" hidden="false" customHeight="false" outlineLevel="0" collapsed="false">
      <c r="A2215" s="1" t="s">
        <v>2386</v>
      </c>
      <c r="B2215" s="1" t="s">
        <v>2385</v>
      </c>
      <c r="C2215" s="27" t="s">
        <v>2409</v>
      </c>
      <c r="D2215" s="27" t="s">
        <v>274</v>
      </c>
      <c r="E2215" s="27"/>
      <c r="F2215" s="31"/>
      <c r="G2215" s="27"/>
      <c r="H2215" s="30" t="s">
        <v>61</v>
      </c>
      <c r="I2215" s="31" t="n">
        <v>1.29</v>
      </c>
      <c r="J2215" s="30" t="s">
        <v>2389</v>
      </c>
    </row>
    <row r="2216" customFormat="false" ht="12.75" hidden="false" customHeight="false" outlineLevel="0" collapsed="false">
      <c r="A2216" s="1" t="s">
        <v>2386</v>
      </c>
      <c r="B2216" s="1" t="s">
        <v>2385</v>
      </c>
      <c r="C2216" s="27" t="s">
        <v>2410</v>
      </c>
      <c r="D2216" s="27" t="s">
        <v>13</v>
      </c>
      <c r="E2216" s="27"/>
      <c r="F2216" s="31"/>
      <c r="G2216" s="27"/>
      <c r="H2216" s="30" t="s">
        <v>168</v>
      </c>
      <c r="I2216" s="31" t="n">
        <v>4.99</v>
      </c>
      <c r="J2216" s="30" t="s">
        <v>206</v>
      </c>
    </row>
    <row r="2217" customFormat="false" ht="12.75" hidden="false" customHeight="false" outlineLevel="0" collapsed="false">
      <c r="A2217" s="1" t="s">
        <v>2386</v>
      </c>
      <c r="B2217" s="1" t="s">
        <v>2385</v>
      </c>
      <c r="C2217" s="27" t="s">
        <v>2411</v>
      </c>
      <c r="D2217" s="27" t="s">
        <v>13</v>
      </c>
      <c r="E2217" s="27"/>
      <c r="F2217" s="31"/>
      <c r="G2217" s="27"/>
      <c r="H2217" s="30" t="s">
        <v>61</v>
      </c>
      <c r="I2217" s="31" t="n">
        <v>3.95</v>
      </c>
      <c r="J2217" s="30" t="s">
        <v>2389</v>
      </c>
    </row>
    <row r="2218" customFormat="false" ht="12.75" hidden="false" customHeight="false" outlineLevel="0" collapsed="false">
      <c r="A2218" s="1" t="s">
        <v>2386</v>
      </c>
      <c r="B2218" s="1" t="s">
        <v>2385</v>
      </c>
      <c r="C2218" s="27" t="s">
        <v>2412</v>
      </c>
      <c r="D2218" s="27" t="s">
        <v>13</v>
      </c>
      <c r="E2218" s="27"/>
      <c r="F2218" s="31"/>
      <c r="G2218" s="27"/>
      <c r="H2218" s="30" t="s">
        <v>61</v>
      </c>
      <c r="I2218" s="31" t="n">
        <v>3.99</v>
      </c>
      <c r="J2218" s="30" t="s">
        <v>2389</v>
      </c>
    </row>
    <row r="2220" customFormat="false" ht="17.35" hidden="false" customHeight="false" outlineLevel="0" collapsed="false">
      <c r="C2220" s="15" t="s">
        <v>2413</v>
      </c>
      <c r="D2220" s="45" t="s">
        <v>1</v>
      </c>
      <c r="L2220" s="95"/>
      <c r="N2220" s="95"/>
      <c r="O2220" s="95"/>
    </row>
    <row r="2221" customFormat="false" ht="12.75" hidden="false" customHeight="false" outlineLevel="0" collapsed="false">
      <c r="A2221" s="1" t="s">
        <v>2414</v>
      </c>
      <c r="C2221" s="27" t="s">
        <v>2415</v>
      </c>
      <c r="D2221" s="27" t="s">
        <v>13</v>
      </c>
      <c r="E2221" s="27"/>
      <c r="F2221" s="29"/>
      <c r="G2221" s="27"/>
      <c r="H2221" s="30" t="s">
        <v>61</v>
      </c>
      <c r="I2221" s="44" t="n">
        <v>179.9</v>
      </c>
      <c r="J2221" s="30" t="s">
        <v>2389</v>
      </c>
      <c r="N2221" s="95"/>
      <c r="O2221" s="95"/>
    </row>
    <row r="2222" customFormat="false" ht="12.75" hidden="false" customHeight="false" outlineLevel="0" collapsed="false">
      <c r="A2222" s="1" t="s">
        <v>2414</v>
      </c>
      <c r="C2222" s="27" t="s">
        <v>2416</v>
      </c>
      <c r="D2222" s="27" t="s">
        <v>13</v>
      </c>
      <c r="E2222" s="27"/>
      <c r="F2222" s="29"/>
      <c r="G2222" s="27"/>
      <c r="H2222" s="30" t="s">
        <v>168</v>
      </c>
      <c r="I2222" s="44" t="n">
        <v>210</v>
      </c>
      <c r="J2222" s="30" t="s">
        <v>2389</v>
      </c>
      <c r="N2222" s="95"/>
      <c r="O2222" s="95"/>
    </row>
    <row r="2223" customFormat="false" ht="12.75" hidden="false" customHeight="false" outlineLevel="0" collapsed="false">
      <c r="A2223" s="1" t="s">
        <v>2414</v>
      </c>
      <c r="C2223" s="27" t="s">
        <v>2417</v>
      </c>
      <c r="D2223" s="27" t="s">
        <v>13</v>
      </c>
      <c r="E2223" s="27"/>
      <c r="F2223" s="29"/>
      <c r="G2223" s="27"/>
      <c r="H2223" s="30" t="s">
        <v>168</v>
      </c>
      <c r="I2223" s="44" t="n">
        <v>64.9</v>
      </c>
      <c r="J2223" s="30" t="s">
        <v>2389</v>
      </c>
      <c r="N2223" s="95"/>
      <c r="O2223" s="95"/>
    </row>
    <row r="2224" customFormat="false" ht="12.75" hidden="false" customHeight="false" outlineLevel="0" collapsed="false">
      <c r="A2224" s="1" t="s">
        <v>2414</v>
      </c>
      <c r="C2224" s="27" t="s">
        <v>2418</v>
      </c>
      <c r="D2224" s="27" t="s">
        <v>13</v>
      </c>
      <c r="E2224" s="27"/>
      <c r="F2224" s="29"/>
      <c r="G2224" s="27"/>
      <c r="H2224" s="30" t="s">
        <v>168</v>
      </c>
      <c r="I2224" s="44" t="n">
        <v>79.99</v>
      </c>
      <c r="J2224" s="30" t="s">
        <v>2389</v>
      </c>
      <c r="N2224" s="95"/>
      <c r="O2224" s="95"/>
    </row>
    <row r="2225" customFormat="false" ht="12.75" hidden="false" customHeight="false" outlineLevel="0" collapsed="false">
      <c r="A2225" s="1" t="s">
        <v>2414</v>
      </c>
      <c r="C2225" s="27" t="s">
        <v>2419</v>
      </c>
      <c r="D2225" s="27" t="s">
        <v>13</v>
      </c>
      <c r="E2225" s="27"/>
      <c r="F2225" s="29"/>
      <c r="G2225" s="27"/>
      <c r="H2225" s="30" t="s">
        <v>168</v>
      </c>
      <c r="I2225" s="44" t="n">
        <v>99.99</v>
      </c>
      <c r="J2225" s="30" t="s">
        <v>2389</v>
      </c>
      <c r="N2225" s="95"/>
      <c r="O2225" s="95"/>
    </row>
    <row r="2226" customFormat="false" ht="12.75" hidden="false" customHeight="false" outlineLevel="0" collapsed="false">
      <c r="A2226" s="1" t="s">
        <v>2414</v>
      </c>
      <c r="C2226" s="27" t="s">
        <v>2420</v>
      </c>
      <c r="D2226" s="27" t="s">
        <v>13</v>
      </c>
      <c r="E2226" s="27"/>
      <c r="F2226" s="29"/>
      <c r="G2226" s="27"/>
      <c r="H2226" s="30" t="s">
        <v>168</v>
      </c>
      <c r="I2226" s="44" t="n">
        <v>109.9</v>
      </c>
      <c r="J2226" s="30" t="s">
        <v>2389</v>
      </c>
      <c r="N2226" s="95"/>
      <c r="O2226" s="95"/>
    </row>
    <row r="2228" customFormat="false" ht="30.1" hidden="false" customHeight="false" outlineLevel="0" collapsed="false">
      <c r="C2228" s="52" t="s">
        <v>2421</v>
      </c>
      <c r="D2228" s="11" t="s">
        <v>1</v>
      </c>
      <c r="I2228" s="3"/>
    </row>
    <row r="2229" customFormat="false" ht="12.75" hidden="false" customHeight="false" outlineLevel="0" collapsed="false">
      <c r="A2229" s="1" t="s">
        <v>2422</v>
      </c>
      <c r="C2229" s="70" t="s">
        <v>2423</v>
      </c>
      <c r="D2229" s="70" t="s">
        <v>77</v>
      </c>
      <c r="E2229" s="72" t="n">
        <v>2.2</v>
      </c>
      <c r="F2229" s="73" t="n">
        <v>0.65</v>
      </c>
      <c r="G2229" s="74" t="s">
        <v>392</v>
      </c>
    </row>
    <row r="2230" customFormat="false" ht="12.75" hidden="false" customHeight="false" outlineLevel="0" collapsed="false">
      <c r="A2230" s="1" t="s">
        <v>2422</v>
      </c>
      <c r="C2230" s="70" t="s">
        <v>2424</v>
      </c>
      <c r="D2230" s="70" t="s">
        <v>24</v>
      </c>
      <c r="E2230" s="72" t="n">
        <v>2.3</v>
      </c>
      <c r="F2230" s="73" t="n">
        <v>0.5</v>
      </c>
      <c r="G2230" s="74" t="s">
        <v>392</v>
      </c>
    </row>
    <row r="2231" customFormat="false" ht="12.75" hidden="false" customHeight="false" outlineLevel="0" collapsed="false">
      <c r="A2231" s="1" t="s">
        <v>2422</v>
      </c>
      <c r="C2231" s="90" t="s">
        <v>2425</v>
      </c>
      <c r="D2231" s="90" t="s">
        <v>70</v>
      </c>
      <c r="E2231" s="91" t="n">
        <v>2.4</v>
      </c>
      <c r="F2231" s="92" t="n">
        <v>0.45</v>
      </c>
      <c r="G2231" s="96" t="s">
        <v>392</v>
      </c>
      <c r="H2231" s="96" t="s">
        <v>522</v>
      </c>
      <c r="I2231" s="96" t="n">
        <v>0.9</v>
      </c>
      <c r="J2231" s="96" t="s">
        <v>2426</v>
      </c>
    </row>
    <row r="2232" customFormat="false" ht="12.75" hidden="false" customHeight="false" outlineLevel="0" collapsed="false">
      <c r="A2232" s="1" t="s">
        <v>2422</v>
      </c>
      <c r="C2232" s="70" t="s">
        <v>2427</v>
      </c>
      <c r="D2232" s="70" t="s">
        <v>20</v>
      </c>
      <c r="E2232" s="72" t="n">
        <v>2.5</v>
      </c>
      <c r="F2232" s="73" t="n">
        <v>0.45</v>
      </c>
      <c r="G2232" s="74" t="s">
        <v>392</v>
      </c>
    </row>
    <row r="2233" customFormat="false" ht="12.75" hidden="false" customHeight="false" outlineLevel="0" collapsed="false">
      <c r="A2233" s="1" t="s">
        <v>2428</v>
      </c>
      <c r="C2233" s="70" t="s">
        <v>2429</v>
      </c>
      <c r="D2233" s="70" t="s">
        <v>20</v>
      </c>
      <c r="E2233" s="72" t="n">
        <v>1.7</v>
      </c>
      <c r="F2233" s="73" t="n">
        <v>0.51</v>
      </c>
      <c r="G2233" s="74" t="s">
        <v>392</v>
      </c>
    </row>
    <row r="2234" customFormat="false" ht="12.75" hidden="false" customHeight="false" outlineLevel="0" collapsed="false">
      <c r="A2234" s="1" t="s">
        <v>2428</v>
      </c>
      <c r="C2234" s="70" t="s">
        <v>2430</v>
      </c>
      <c r="D2234" s="70" t="s">
        <v>77</v>
      </c>
      <c r="E2234" s="72" t="n">
        <v>2.1</v>
      </c>
      <c r="F2234" s="73" t="n">
        <v>0.79</v>
      </c>
      <c r="G2234" s="74" t="s">
        <v>392</v>
      </c>
    </row>
    <row r="2235" customFormat="false" ht="12.75" hidden="false" customHeight="false" outlineLevel="0" collapsed="false">
      <c r="A2235" s="1" t="s">
        <v>2428</v>
      </c>
      <c r="C2235" s="70" t="s">
        <v>2431</v>
      </c>
      <c r="D2235" s="70" t="s">
        <v>13</v>
      </c>
      <c r="E2235" s="72" t="n">
        <v>1.15</v>
      </c>
      <c r="F2235" s="73" t="n">
        <v>2.1</v>
      </c>
      <c r="G2235" s="74" t="s">
        <v>392</v>
      </c>
    </row>
    <row r="2236" customFormat="false" ht="12.75" hidden="false" customHeight="false" outlineLevel="0" collapsed="false">
      <c r="A2236" s="1" t="s">
        <v>2432</v>
      </c>
      <c r="C2236" s="70" t="s">
        <v>2433</v>
      </c>
      <c r="D2236" s="70" t="s">
        <v>77</v>
      </c>
      <c r="E2236" s="72" t="n">
        <v>1.8</v>
      </c>
      <c r="F2236" s="73" t="n">
        <v>0.57</v>
      </c>
      <c r="G2236" s="74" t="s">
        <v>392</v>
      </c>
    </row>
    <row r="2237" customFormat="false" ht="12.75" hidden="false" customHeight="false" outlineLevel="0" collapsed="false">
      <c r="A2237" s="1" t="s">
        <v>2432</v>
      </c>
      <c r="C2237" s="70" t="s">
        <v>2434</v>
      </c>
      <c r="D2237" s="70" t="s">
        <v>13</v>
      </c>
      <c r="E2237" s="72" t="n">
        <v>1.9</v>
      </c>
      <c r="F2237" s="73" t="n">
        <v>0.72</v>
      </c>
      <c r="G2237" s="74" t="s">
        <v>392</v>
      </c>
    </row>
    <row r="2238" customFormat="false" ht="12.75" hidden="false" customHeight="false" outlineLevel="0" collapsed="false">
      <c r="A2238" s="1" t="s">
        <v>2435</v>
      </c>
      <c r="C2238" s="27" t="s">
        <v>2436</v>
      </c>
      <c r="D2238" s="27" t="s">
        <v>13</v>
      </c>
      <c r="E2238" s="28"/>
      <c r="F2238" s="29"/>
      <c r="G2238" s="27"/>
      <c r="H2238" s="30" t="s">
        <v>61</v>
      </c>
      <c r="I2238" s="31" t="n">
        <v>1.25</v>
      </c>
      <c r="J2238" s="31" t="s">
        <v>2426</v>
      </c>
    </row>
    <row r="2239" customFormat="false" ht="12.75" hidden="false" customHeight="false" outlineLevel="0" collapsed="false">
      <c r="A2239" s="1" t="s">
        <v>2435</v>
      </c>
      <c r="C2239" s="27" t="s">
        <v>2437</v>
      </c>
      <c r="D2239" s="27" t="s">
        <v>13</v>
      </c>
      <c r="E2239" s="28"/>
      <c r="F2239" s="29"/>
      <c r="G2239" s="27"/>
      <c r="H2239" s="30" t="s">
        <v>61</v>
      </c>
      <c r="I2239" s="31" t="n">
        <v>1.46</v>
      </c>
      <c r="J2239" s="31" t="s">
        <v>2426</v>
      </c>
    </row>
    <row r="2240" customFormat="false" ht="12.75" hidden="false" customHeight="false" outlineLevel="0" collapsed="false">
      <c r="A2240" s="1" t="s">
        <v>2435</v>
      </c>
      <c r="C2240" s="27" t="s">
        <v>2438</v>
      </c>
      <c r="D2240" s="27" t="s">
        <v>507</v>
      </c>
      <c r="E2240" s="28"/>
      <c r="F2240" s="29"/>
      <c r="G2240" s="27"/>
      <c r="H2240" s="30" t="s">
        <v>61</v>
      </c>
      <c r="I2240" s="31" t="n">
        <v>1.06</v>
      </c>
      <c r="J2240" s="31" t="s">
        <v>2426</v>
      </c>
    </row>
    <row r="2241" customFormat="false" ht="12.75" hidden="false" customHeight="false" outlineLevel="0" collapsed="false">
      <c r="A2241" s="1" t="s">
        <v>2435</v>
      </c>
      <c r="C2241" s="27" t="s">
        <v>2439</v>
      </c>
      <c r="D2241" s="27" t="s">
        <v>88</v>
      </c>
      <c r="E2241" s="28"/>
      <c r="F2241" s="29"/>
      <c r="G2241" s="27"/>
      <c r="H2241" s="30" t="s">
        <v>61</v>
      </c>
      <c r="I2241" s="31" t="n">
        <v>1.25</v>
      </c>
      <c r="J2241" s="31" t="s">
        <v>2426</v>
      </c>
    </row>
    <row r="2242" customFormat="false" ht="12.75" hidden="false" customHeight="false" outlineLevel="0" collapsed="false">
      <c r="A2242" s="1" t="s">
        <v>2435</v>
      </c>
      <c r="C2242" s="27" t="s">
        <v>2440</v>
      </c>
      <c r="D2242" s="27" t="s">
        <v>16</v>
      </c>
      <c r="E2242" s="28"/>
      <c r="F2242" s="29"/>
      <c r="G2242" s="27"/>
      <c r="H2242" s="30" t="s">
        <v>61</v>
      </c>
      <c r="I2242" s="31" t="n">
        <v>0.9</v>
      </c>
      <c r="J2242" s="31" t="s">
        <v>2426</v>
      </c>
    </row>
    <row r="2243" customFormat="false" ht="12.75" hidden="false" customHeight="false" outlineLevel="0" collapsed="false">
      <c r="A2243" s="1" t="s">
        <v>2435</v>
      </c>
      <c r="C2243" s="27" t="s">
        <v>2441</v>
      </c>
      <c r="D2243" s="27" t="s">
        <v>79</v>
      </c>
      <c r="E2243" s="28"/>
      <c r="F2243" s="29"/>
      <c r="G2243" s="27"/>
      <c r="H2243" s="30" t="s">
        <v>61</v>
      </c>
      <c r="I2243" s="31" t="n">
        <v>1.29</v>
      </c>
      <c r="J2243" s="31" t="s">
        <v>2426</v>
      </c>
    </row>
    <row r="2244" customFormat="false" ht="12.75" hidden="false" customHeight="false" outlineLevel="0" collapsed="false">
      <c r="A2244" s="1" t="s">
        <v>2435</v>
      </c>
      <c r="C2244" s="27" t="s">
        <v>2442</v>
      </c>
      <c r="D2244" s="27" t="s">
        <v>13</v>
      </c>
      <c r="E2244" s="28"/>
      <c r="F2244" s="29"/>
      <c r="G2244" s="27"/>
      <c r="H2244" s="30" t="s">
        <v>61</v>
      </c>
      <c r="I2244" s="31" t="n">
        <v>2.39</v>
      </c>
      <c r="J2244" s="31" t="s">
        <v>2426</v>
      </c>
    </row>
    <row r="2245" customFormat="false" ht="12.75" hidden="false" customHeight="false" outlineLevel="0" collapsed="false">
      <c r="A2245" s="1" t="s">
        <v>2435</v>
      </c>
      <c r="C2245" s="27" t="s">
        <v>2443</v>
      </c>
      <c r="D2245" s="27" t="s">
        <v>13</v>
      </c>
      <c r="E2245" s="28"/>
      <c r="F2245" s="29"/>
      <c r="G2245" s="27"/>
      <c r="H2245" s="30" t="s">
        <v>61</v>
      </c>
      <c r="I2245" s="31" t="n">
        <v>1.35</v>
      </c>
      <c r="J2245" s="31" t="s">
        <v>2426</v>
      </c>
    </row>
    <row r="2246" customFormat="false" ht="12.75" hidden="false" customHeight="false" outlineLevel="0" collapsed="false">
      <c r="A2246" s="1" t="s">
        <v>2435</v>
      </c>
      <c r="C2246" s="27" t="s">
        <v>2444</v>
      </c>
      <c r="D2246" s="27" t="s">
        <v>24</v>
      </c>
      <c r="E2246" s="28"/>
      <c r="F2246" s="29"/>
      <c r="G2246" s="27"/>
      <c r="H2246" s="30" t="s">
        <v>61</v>
      </c>
      <c r="I2246" s="31" t="n">
        <v>1</v>
      </c>
      <c r="J2246" s="31" t="s">
        <v>2426</v>
      </c>
    </row>
    <row r="2247" customFormat="false" ht="12.75" hidden="false" customHeight="false" outlineLevel="0" collapsed="false">
      <c r="A2247" s="1" t="s">
        <v>2435</v>
      </c>
      <c r="C2247" s="27" t="s">
        <v>2445</v>
      </c>
      <c r="D2247" s="27" t="s">
        <v>13</v>
      </c>
      <c r="E2247" s="28"/>
      <c r="F2247" s="29"/>
      <c r="G2247" s="27"/>
      <c r="H2247" s="30" t="s">
        <v>61</v>
      </c>
      <c r="I2247" s="31" t="n">
        <v>1.79</v>
      </c>
      <c r="J2247" s="31" t="s">
        <v>2426</v>
      </c>
    </row>
    <row r="2248" customFormat="false" ht="12.75" hidden="false" customHeight="false" outlineLevel="0" collapsed="false">
      <c r="A2248" s="1" t="s">
        <v>2435</v>
      </c>
      <c r="C2248" s="27" t="s">
        <v>2446</v>
      </c>
      <c r="D2248" s="27" t="s">
        <v>583</v>
      </c>
      <c r="E2248" s="28"/>
      <c r="F2248" s="29"/>
      <c r="G2248" s="27"/>
      <c r="H2248" s="30" t="s">
        <v>61</v>
      </c>
      <c r="I2248" s="31" t="n">
        <v>0.92</v>
      </c>
      <c r="J2248" s="31" t="s">
        <v>2426</v>
      </c>
    </row>
    <row r="2249" customFormat="false" ht="12.75" hidden="false" customHeight="false" outlineLevel="0" collapsed="false">
      <c r="A2249" s="1" t="s">
        <v>2435</v>
      </c>
      <c r="C2249" s="27" t="s">
        <v>2447</v>
      </c>
      <c r="D2249" s="27" t="s">
        <v>13</v>
      </c>
      <c r="E2249" s="28"/>
      <c r="F2249" s="29"/>
      <c r="G2249" s="27"/>
      <c r="H2249" s="30" t="s">
        <v>61</v>
      </c>
      <c r="I2249" s="31" t="n">
        <v>1.79</v>
      </c>
      <c r="J2249" s="31" t="s">
        <v>2426</v>
      </c>
    </row>
    <row r="2250" customFormat="false" ht="12.75" hidden="false" customHeight="false" outlineLevel="0" collapsed="false">
      <c r="A2250" s="1" t="s">
        <v>2435</v>
      </c>
      <c r="C2250" s="27" t="s">
        <v>2448</v>
      </c>
      <c r="D2250" s="27" t="s">
        <v>13</v>
      </c>
      <c r="E2250" s="28"/>
      <c r="F2250" s="29"/>
      <c r="G2250" s="27"/>
      <c r="H2250" s="30" t="s">
        <v>61</v>
      </c>
      <c r="I2250" s="31" t="n">
        <v>1.99</v>
      </c>
      <c r="J2250" s="31" t="s">
        <v>2426</v>
      </c>
    </row>
    <row r="2251" customFormat="false" ht="12.75" hidden="false" customHeight="false" outlineLevel="0" collapsed="false">
      <c r="A2251" s="1" t="s">
        <v>2435</v>
      </c>
      <c r="C2251" s="27" t="s">
        <v>2449</v>
      </c>
      <c r="D2251" s="27" t="s">
        <v>49</v>
      </c>
      <c r="E2251" s="28"/>
      <c r="F2251" s="29"/>
      <c r="G2251" s="27"/>
      <c r="H2251" s="30" t="s">
        <v>61</v>
      </c>
      <c r="I2251" s="31" t="n">
        <v>0.9</v>
      </c>
      <c r="J2251" s="31" t="s">
        <v>2426</v>
      </c>
    </row>
    <row r="2252" customFormat="false" ht="12.75" hidden="false" customHeight="false" outlineLevel="0" collapsed="false">
      <c r="A2252" s="1" t="s">
        <v>2435</v>
      </c>
      <c r="C2252" s="27" t="s">
        <v>2450</v>
      </c>
      <c r="D2252" s="27" t="s">
        <v>77</v>
      </c>
      <c r="E2252" s="28"/>
      <c r="F2252" s="29"/>
      <c r="G2252" s="27"/>
      <c r="H2252" s="30" t="s">
        <v>168</v>
      </c>
      <c r="I2252" s="31" t="n">
        <v>1.49</v>
      </c>
      <c r="J2252" s="31" t="s">
        <v>2426</v>
      </c>
    </row>
    <row r="2253" customFormat="false" ht="12.75" hidden="false" customHeight="false" outlineLevel="0" collapsed="false">
      <c r="A2253" s="1" t="s">
        <v>2435</v>
      </c>
      <c r="C2253" s="27" t="s">
        <v>2451</v>
      </c>
      <c r="D2253" s="27" t="s">
        <v>390</v>
      </c>
      <c r="E2253" s="28"/>
      <c r="F2253" s="29"/>
      <c r="G2253" s="27"/>
      <c r="H2253" s="30" t="s">
        <v>168</v>
      </c>
      <c r="I2253" s="31" t="n">
        <v>0.9</v>
      </c>
      <c r="J2253" s="31" t="s">
        <v>2426</v>
      </c>
    </row>
    <row r="2254" customFormat="false" ht="12.75" hidden="false" customHeight="false" outlineLevel="0" collapsed="false">
      <c r="A2254" s="1" t="s">
        <v>2435</v>
      </c>
      <c r="C2254" s="27" t="s">
        <v>2452</v>
      </c>
      <c r="D2254" s="27" t="s">
        <v>13</v>
      </c>
      <c r="E2254" s="28"/>
      <c r="F2254" s="29"/>
      <c r="G2254" s="27"/>
      <c r="H2254" s="30" t="s">
        <v>168</v>
      </c>
      <c r="I2254" s="31" t="n">
        <v>2.49</v>
      </c>
      <c r="J2254" s="31" t="s">
        <v>2426</v>
      </c>
    </row>
    <row r="2255" customFormat="false" ht="12.75" hidden="false" customHeight="false" outlineLevel="0" collapsed="false">
      <c r="A2255" s="1" t="s">
        <v>2435</v>
      </c>
      <c r="C2255" s="27" t="s">
        <v>2453</v>
      </c>
      <c r="D2255" s="27" t="s">
        <v>26</v>
      </c>
      <c r="E2255" s="28"/>
      <c r="F2255" s="29"/>
      <c r="G2255" s="27"/>
      <c r="H2255" s="30" t="s">
        <v>168</v>
      </c>
      <c r="I2255" s="31" t="n">
        <v>0.9</v>
      </c>
      <c r="J2255" s="31" t="s">
        <v>2426</v>
      </c>
    </row>
    <row r="2256" customFormat="false" ht="12.75" hidden="false" customHeight="false" outlineLevel="0" collapsed="false">
      <c r="A2256" s="1" t="s">
        <v>2435</v>
      </c>
      <c r="C2256" s="27" t="s">
        <v>2454</v>
      </c>
      <c r="D2256" s="27" t="s">
        <v>13</v>
      </c>
      <c r="E2256" s="28"/>
      <c r="F2256" s="29"/>
      <c r="G2256" s="27"/>
      <c r="H2256" s="30" t="s">
        <v>168</v>
      </c>
      <c r="I2256" s="31" t="n">
        <v>1.2</v>
      </c>
      <c r="J2256" s="31" t="s">
        <v>2426</v>
      </c>
    </row>
    <row r="2257" customFormat="false" ht="12.75" hidden="false" customHeight="false" outlineLevel="0" collapsed="false">
      <c r="A2257" s="1" t="s">
        <v>2435</v>
      </c>
      <c r="C2257" s="27" t="s">
        <v>2455</v>
      </c>
      <c r="D2257" s="27" t="s">
        <v>20</v>
      </c>
      <c r="E2257" s="28"/>
      <c r="F2257" s="29"/>
      <c r="G2257" s="27"/>
      <c r="H2257" s="30" t="s">
        <v>168</v>
      </c>
      <c r="I2257" s="31" t="n">
        <v>0.9</v>
      </c>
      <c r="J2257" s="31" t="s">
        <v>2426</v>
      </c>
    </row>
    <row r="2258" customFormat="false" ht="12.75" hidden="false" customHeight="false" outlineLevel="0" collapsed="false">
      <c r="A2258" s="1" t="s">
        <v>2435</v>
      </c>
      <c r="C2258" s="27" t="s">
        <v>2456</v>
      </c>
      <c r="D2258" s="27" t="s">
        <v>51</v>
      </c>
      <c r="E2258" s="28"/>
      <c r="F2258" s="29"/>
      <c r="G2258" s="27"/>
      <c r="H2258" s="30" t="s">
        <v>168</v>
      </c>
      <c r="I2258" s="31" t="n">
        <v>0.9</v>
      </c>
      <c r="J2258" s="31" t="s">
        <v>2426</v>
      </c>
    </row>
    <row r="2260" customFormat="false" ht="17.35" hidden="false" customHeight="false" outlineLevel="0" collapsed="false">
      <c r="C2260" s="15" t="s">
        <v>2457</v>
      </c>
      <c r="D2260" s="45" t="s">
        <v>1</v>
      </c>
      <c r="I2260" s="3"/>
    </row>
    <row r="2261" customFormat="false" ht="12.75" hidden="false" customHeight="false" outlineLevel="0" collapsed="false">
      <c r="C2261" s="27" t="s">
        <v>2458</v>
      </c>
      <c r="D2261" s="27" t="s">
        <v>13</v>
      </c>
      <c r="E2261" s="97"/>
      <c r="F2261" s="31"/>
      <c r="G2261" s="30"/>
      <c r="H2261" s="30" t="s">
        <v>61</v>
      </c>
      <c r="I2261" s="31" t="n">
        <v>1.89</v>
      </c>
      <c r="J2261" s="30" t="s">
        <v>2426</v>
      </c>
    </row>
    <row r="2262" customFormat="false" ht="12.75" hidden="false" customHeight="false" outlineLevel="0" collapsed="false">
      <c r="A2262" s="1" t="s">
        <v>2459</v>
      </c>
      <c r="C2262" s="27" t="s">
        <v>2460</v>
      </c>
      <c r="D2262" s="27" t="s">
        <v>507</v>
      </c>
      <c r="E2262" s="97"/>
      <c r="F2262" s="31"/>
      <c r="G2262" s="30"/>
      <c r="H2262" s="30" t="s">
        <v>61</v>
      </c>
      <c r="I2262" s="31" t="n">
        <v>1.59</v>
      </c>
      <c r="J2262" s="30" t="s">
        <v>2426</v>
      </c>
    </row>
    <row r="2263" customFormat="false" ht="12.75" hidden="false" customHeight="false" outlineLevel="0" collapsed="false">
      <c r="A2263" s="1" t="s">
        <v>2459</v>
      </c>
      <c r="C2263" s="85" t="s">
        <v>2461</v>
      </c>
      <c r="D2263" s="85" t="s">
        <v>88</v>
      </c>
      <c r="E2263" s="98" t="n">
        <v>3.8</v>
      </c>
      <c r="F2263" s="86" t="n">
        <v>1.45</v>
      </c>
      <c r="G2263" s="87" t="s">
        <v>1830</v>
      </c>
      <c r="H2263" s="87" t="s">
        <v>61</v>
      </c>
      <c r="I2263" s="86" t="n">
        <v>1.35</v>
      </c>
      <c r="J2263" s="87" t="s">
        <v>2426</v>
      </c>
    </row>
    <row r="2264" customFormat="false" ht="12.75" hidden="false" customHeight="false" outlineLevel="0" collapsed="false">
      <c r="A2264" s="1" t="s">
        <v>2459</v>
      </c>
      <c r="C2264" s="27" t="s">
        <v>2462</v>
      </c>
      <c r="D2264" s="27" t="s">
        <v>13</v>
      </c>
      <c r="E2264" s="97"/>
      <c r="F2264" s="31"/>
      <c r="G2264" s="30"/>
      <c r="H2264" s="30" t="s">
        <v>61</v>
      </c>
      <c r="I2264" s="31" t="n">
        <v>2.89</v>
      </c>
      <c r="J2264" s="30" t="s">
        <v>230</v>
      </c>
    </row>
    <row r="2265" customFormat="false" ht="12.75" hidden="false" customHeight="false" outlineLevel="0" collapsed="false">
      <c r="A2265" s="1" t="s">
        <v>2459</v>
      </c>
      <c r="C2265" s="85" t="s">
        <v>2463</v>
      </c>
      <c r="D2265" s="85" t="s">
        <v>13</v>
      </c>
      <c r="E2265" s="98" t="n">
        <v>3.3</v>
      </c>
      <c r="F2265" s="86" t="n">
        <v>2.69</v>
      </c>
      <c r="G2265" s="87" t="s">
        <v>1830</v>
      </c>
      <c r="H2265" s="87" t="s">
        <v>61</v>
      </c>
      <c r="I2265" s="86" t="n">
        <v>3.99</v>
      </c>
      <c r="J2265" s="87" t="s">
        <v>2426</v>
      </c>
    </row>
    <row r="2266" customFormat="false" ht="12.75" hidden="false" customHeight="false" outlineLevel="0" collapsed="false">
      <c r="A2266" s="1" t="s">
        <v>2459</v>
      </c>
      <c r="C2266" s="85" t="s">
        <v>2464</v>
      </c>
      <c r="D2266" s="85" t="s">
        <v>13</v>
      </c>
      <c r="E2266" s="98" t="n">
        <v>2.4</v>
      </c>
      <c r="F2266" s="86" t="n">
        <v>2.7</v>
      </c>
      <c r="G2266" s="87" t="s">
        <v>1830</v>
      </c>
      <c r="H2266" s="87" t="s">
        <v>61</v>
      </c>
      <c r="I2266" s="86" t="n">
        <v>2.84</v>
      </c>
      <c r="J2266" s="87" t="s">
        <v>2426</v>
      </c>
    </row>
    <row r="2267" customFormat="false" ht="12.75" hidden="false" customHeight="false" outlineLevel="0" collapsed="false">
      <c r="A2267" s="1" t="s">
        <v>2459</v>
      </c>
      <c r="C2267" s="27" t="s">
        <v>2465</v>
      </c>
      <c r="D2267" s="27" t="s">
        <v>13</v>
      </c>
      <c r="E2267" s="97"/>
      <c r="F2267" s="31"/>
      <c r="G2267" s="30"/>
      <c r="H2267" s="30" t="s">
        <v>168</v>
      </c>
      <c r="I2267" s="31" t="n">
        <v>2.49</v>
      </c>
      <c r="J2267" s="30" t="s">
        <v>2426</v>
      </c>
    </row>
    <row r="2268" customFormat="false" ht="12.75" hidden="false" customHeight="false" outlineLevel="0" collapsed="false">
      <c r="A2268" s="1" t="s">
        <v>2459</v>
      </c>
      <c r="C2268" s="27" t="s">
        <v>2466</v>
      </c>
      <c r="D2268" s="27" t="s">
        <v>77</v>
      </c>
      <c r="E2268" s="97"/>
      <c r="F2268" s="31"/>
      <c r="G2268" s="30"/>
      <c r="H2268" s="30" t="s">
        <v>61</v>
      </c>
      <c r="I2268" s="31" t="n">
        <v>2.39</v>
      </c>
      <c r="J2268" s="30" t="s">
        <v>2426</v>
      </c>
    </row>
    <row r="2269" customFormat="false" ht="12.75" hidden="false" customHeight="false" outlineLevel="0" collapsed="false">
      <c r="A2269" s="1" t="s">
        <v>2459</v>
      </c>
      <c r="C2269" s="27" t="s">
        <v>2467</v>
      </c>
      <c r="D2269" s="27" t="s">
        <v>16</v>
      </c>
      <c r="E2269" s="97"/>
      <c r="F2269" s="31"/>
      <c r="G2269" s="30"/>
      <c r="H2269" s="30" t="s">
        <v>61</v>
      </c>
      <c r="I2269" s="31" t="n">
        <v>1.59</v>
      </c>
      <c r="J2269" s="30" t="s">
        <v>2426</v>
      </c>
    </row>
    <row r="2270" customFormat="false" ht="12.75" hidden="false" customHeight="false" outlineLevel="0" collapsed="false">
      <c r="A2270" s="1" t="s">
        <v>2459</v>
      </c>
      <c r="C2270" s="27" t="s">
        <v>2468</v>
      </c>
      <c r="D2270" s="27" t="s">
        <v>79</v>
      </c>
      <c r="E2270" s="97"/>
      <c r="F2270" s="31"/>
      <c r="G2270" s="30"/>
      <c r="H2270" s="30" t="s">
        <v>61</v>
      </c>
      <c r="I2270" s="31" t="n">
        <v>1.72</v>
      </c>
      <c r="J2270" s="30" t="s">
        <v>2426</v>
      </c>
    </row>
    <row r="2271" customFormat="false" ht="12.75" hidden="false" customHeight="false" outlineLevel="0" collapsed="false">
      <c r="A2271" s="1" t="s">
        <v>2459</v>
      </c>
      <c r="C2271" s="27" t="s">
        <v>2469</v>
      </c>
      <c r="D2271" s="27" t="s">
        <v>13</v>
      </c>
      <c r="E2271" s="97"/>
      <c r="F2271" s="31"/>
      <c r="G2271" s="30"/>
      <c r="H2271" s="30" t="s">
        <v>61</v>
      </c>
      <c r="I2271" s="31" t="n">
        <v>2.65</v>
      </c>
      <c r="J2271" s="30" t="s">
        <v>2426</v>
      </c>
    </row>
    <row r="2272" customFormat="false" ht="12.75" hidden="false" customHeight="false" outlineLevel="0" collapsed="false">
      <c r="A2272" s="1" t="s">
        <v>2459</v>
      </c>
      <c r="C2272" s="27" t="s">
        <v>2470</v>
      </c>
      <c r="D2272" s="27" t="s">
        <v>20</v>
      </c>
      <c r="E2272" s="97"/>
      <c r="F2272" s="31"/>
      <c r="G2272" s="30"/>
      <c r="H2272" s="30" t="s">
        <v>61</v>
      </c>
      <c r="I2272" s="31" t="n">
        <v>1.69</v>
      </c>
      <c r="J2272" s="30" t="s">
        <v>2426</v>
      </c>
    </row>
    <row r="2273" customFormat="false" ht="12.75" hidden="false" customHeight="false" outlineLevel="0" collapsed="false">
      <c r="A2273" s="1" t="s">
        <v>2459</v>
      </c>
      <c r="C2273" s="27" t="s">
        <v>2471</v>
      </c>
      <c r="D2273" s="27" t="s">
        <v>51</v>
      </c>
      <c r="E2273" s="97"/>
      <c r="F2273" s="31"/>
      <c r="G2273" s="30"/>
      <c r="H2273" s="30" t="s">
        <v>61</v>
      </c>
      <c r="I2273" s="31" t="n">
        <v>1.69</v>
      </c>
      <c r="J2273" s="30" t="s">
        <v>2426</v>
      </c>
    </row>
    <row r="2274" customFormat="false" ht="12.75" hidden="false" customHeight="false" outlineLevel="0" collapsed="false">
      <c r="A2274" s="1" t="s">
        <v>2459</v>
      </c>
      <c r="C2274" s="27" t="s">
        <v>2472</v>
      </c>
      <c r="D2274" s="27" t="s">
        <v>24</v>
      </c>
      <c r="E2274" s="97"/>
      <c r="F2274" s="31"/>
      <c r="G2274" s="30"/>
      <c r="H2274" s="30" t="s">
        <v>61</v>
      </c>
      <c r="I2274" s="31" t="n">
        <v>1.69</v>
      </c>
      <c r="J2274" s="30" t="s">
        <v>2426</v>
      </c>
    </row>
    <row r="2275" customFormat="false" ht="12.75" hidden="false" customHeight="false" outlineLevel="0" collapsed="false">
      <c r="A2275" s="1" t="s">
        <v>2459</v>
      </c>
      <c r="B2275" s="1" t="s">
        <v>67</v>
      </c>
      <c r="C2275" s="27" t="s">
        <v>2473</v>
      </c>
      <c r="D2275" s="27" t="s">
        <v>49</v>
      </c>
      <c r="E2275" s="97"/>
      <c r="F2275" s="31"/>
      <c r="G2275" s="30"/>
      <c r="H2275" s="30" t="s">
        <v>61</v>
      </c>
      <c r="I2275" s="31" t="n">
        <v>1.69</v>
      </c>
      <c r="J2275" s="30" t="s">
        <v>2426</v>
      </c>
    </row>
    <row r="2276" customFormat="false" ht="12.75" hidden="false" customHeight="false" outlineLevel="0" collapsed="false">
      <c r="A2276" s="1" t="s">
        <v>2459</v>
      </c>
      <c r="C2276" s="27" t="s">
        <v>2474</v>
      </c>
      <c r="D2276" s="27" t="s">
        <v>13</v>
      </c>
      <c r="E2276" s="97"/>
      <c r="F2276" s="31"/>
      <c r="G2276" s="30"/>
      <c r="H2276" s="30" t="s">
        <v>168</v>
      </c>
      <c r="I2276" s="31" t="n">
        <v>2.27</v>
      </c>
      <c r="J2276" s="30" t="s">
        <v>2426</v>
      </c>
    </row>
    <row r="2277" customFormat="false" ht="12.75" hidden="false" customHeight="false" outlineLevel="0" collapsed="false">
      <c r="A2277" s="1" t="s">
        <v>2475</v>
      </c>
      <c r="C2277" s="85" t="s">
        <v>2476</v>
      </c>
      <c r="D2277" s="85" t="s">
        <v>13</v>
      </c>
      <c r="E2277" s="98" t="n">
        <v>3.1</v>
      </c>
      <c r="F2277" s="86" t="n">
        <v>1.79</v>
      </c>
      <c r="G2277" s="87" t="s">
        <v>1830</v>
      </c>
      <c r="H2277" s="87" t="s">
        <v>168</v>
      </c>
      <c r="I2277" s="86" t="n">
        <v>1.79</v>
      </c>
      <c r="J2277" s="87" t="s">
        <v>230</v>
      </c>
    </row>
    <row r="2278" customFormat="false" ht="12.75" hidden="false" customHeight="false" outlineLevel="0" collapsed="false">
      <c r="A2278" s="1" t="s">
        <v>2475</v>
      </c>
      <c r="C2278" s="85" t="s">
        <v>2477</v>
      </c>
      <c r="D2278" s="85" t="s">
        <v>16</v>
      </c>
      <c r="E2278" s="98" t="n">
        <v>2.3</v>
      </c>
      <c r="F2278" s="86" t="n">
        <v>0.99</v>
      </c>
      <c r="G2278" s="87" t="s">
        <v>1830</v>
      </c>
      <c r="H2278" s="87" t="s">
        <v>61</v>
      </c>
      <c r="I2278" s="86" t="n">
        <v>0.99</v>
      </c>
      <c r="J2278" s="87" t="s">
        <v>2426</v>
      </c>
    </row>
    <row r="2279" customFormat="false" ht="12.75" hidden="false" customHeight="false" outlineLevel="0" collapsed="false">
      <c r="A2279" s="1" t="s">
        <v>2475</v>
      </c>
      <c r="C2279" s="27" t="s">
        <v>2478</v>
      </c>
      <c r="D2279" s="27" t="s">
        <v>13</v>
      </c>
      <c r="E2279" s="97"/>
      <c r="F2279" s="31"/>
      <c r="G2279" s="30"/>
      <c r="H2279" s="30" t="s">
        <v>61</v>
      </c>
      <c r="I2279" s="31" t="n">
        <v>1.79</v>
      </c>
      <c r="J2279" s="30" t="s">
        <v>2426</v>
      </c>
    </row>
    <row r="2280" customFormat="false" ht="12.75" hidden="false" customHeight="false" outlineLevel="0" collapsed="false">
      <c r="A2280" s="1" t="s">
        <v>2475</v>
      </c>
      <c r="C2280" s="85" t="s">
        <v>2479</v>
      </c>
      <c r="D2280" s="85" t="s">
        <v>24</v>
      </c>
      <c r="E2280" s="98" t="n">
        <v>2.7</v>
      </c>
      <c r="F2280" s="86" t="n">
        <v>0.99</v>
      </c>
      <c r="G2280" s="87" t="s">
        <v>1830</v>
      </c>
      <c r="H2280" s="87" t="s">
        <v>61</v>
      </c>
      <c r="I2280" s="86" t="n">
        <v>0.99</v>
      </c>
      <c r="J2280" s="87" t="s">
        <v>2426</v>
      </c>
    </row>
    <row r="2281" customFormat="false" ht="12.75" hidden="false" customHeight="false" outlineLevel="0" collapsed="false">
      <c r="A2281" s="1" t="s">
        <v>2475</v>
      </c>
      <c r="C2281" s="85" t="s">
        <v>2480</v>
      </c>
      <c r="D2281" s="85" t="s">
        <v>49</v>
      </c>
      <c r="E2281" s="98" t="n">
        <v>2.2</v>
      </c>
      <c r="F2281" s="86" t="n">
        <v>0.99</v>
      </c>
      <c r="G2281" s="87" t="s">
        <v>1830</v>
      </c>
      <c r="H2281" s="87" t="s">
        <v>61</v>
      </c>
      <c r="I2281" s="86" t="n">
        <v>0.99</v>
      </c>
      <c r="J2281" s="87" t="s">
        <v>2426</v>
      </c>
    </row>
    <row r="2282" customFormat="false" ht="12.75" hidden="false" customHeight="false" outlineLevel="0" collapsed="false">
      <c r="A2282" s="1" t="s">
        <v>2475</v>
      </c>
      <c r="C2282" s="27" t="s">
        <v>2481</v>
      </c>
      <c r="D2282" s="27" t="s">
        <v>390</v>
      </c>
      <c r="E2282" s="97" t="n">
        <v>2.5</v>
      </c>
      <c r="F2282" s="31" t="n">
        <v>0.99</v>
      </c>
      <c r="G2282" s="30" t="s">
        <v>1830</v>
      </c>
      <c r="H2282" s="30" t="s">
        <v>61</v>
      </c>
      <c r="I2282" s="31" t="n">
        <v>0.99</v>
      </c>
      <c r="J2282" s="30" t="s">
        <v>2426</v>
      </c>
    </row>
    <row r="2283" customFormat="false" ht="12.75" hidden="false" customHeight="false" outlineLevel="0" collapsed="false">
      <c r="A2283" s="1" t="s">
        <v>2475</v>
      </c>
      <c r="C2283" s="85" t="s">
        <v>2482</v>
      </c>
      <c r="D2283" s="85" t="s">
        <v>13</v>
      </c>
      <c r="E2283" s="98" t="n">
        <v>2.2</v>
      </c>
      <c r="F2283" s="86" t="n">
        <v>0.96</v>
      </c>
      <c r="G2283" s="87" t="s">
        <v>1830</v>
      </c>
      <c r="H2283" s="87" t="s">
        <v>61</v>
      </c>
      <c r="I2283" s="86" t="n">
        <v>0.99</v>
      </c>
      <c r="J2283" s="87" t="s">
        <v>230</v>
      </c>
    </row>
    <row r="2284" customFormat="false" ht="12.75" hidden="false" customHeight="false" outlineLevel="0" collapsed="false">
      <c r="A2284" s="1" t="s">
        <v>2475</v>
      </c>
      <c r="C2284" s="85" t="s">
        <v>2483</v>
      </c>
      <c r="D2284" s="85" t="s">
        <v>13</v>
      </c>
      <c r="E2284" s="98" t="n">
        <v>3.5</v>
      </c>
      <c r="F2284" s="86" t="n">
        <v>1.39</v>
      </c>
      <c r="G2284" s="87" t="s">
        <v>1830</v>
      </c>
      <c r="H2284" s="87" t="s">
        <v>168</v>
      </c>
      <c r="I2284" s="86" t="n">
        <v>1.89</v>
      </c>
      <c r="J2284" s="87" t="s">
        <v>230</v>
      </c>
    </row>
    <row r="2285" customFormat="false" ht="12.75" hidden="false" customHeight="false" outlineLevel="0" collapsed="false">
      <c r="A2285" s="1" t="s">
        <v>2475</v>
      </c>
      <c r="C2285" s="27" t="s">
        <v>2484</v>
      </c>
      <c r="D2285" s="27" t="s">
        <v>13</v>
      </c>
      <c r="E2285" s="97"/>
      <c r="F2285" s="31"/>
      <c r="G2285" s="30"/>
      <c r="H2285" s="30" t="s">
        <v>168</v>
      </c>
      <c r="I2285" s="31" t="n">
        <v>1.89</v>
      </c>
      <c r="J2285" s="30" t="s">
        <v>230</v>
      </c>
    </row>
    <row r="2286" customFormat="false" ht="12.75" hidden="false" customHeight="false" outlineLevel="0" collapsed="false">
      <c r="A2286" s="1" t="s">
        <v>2475</v>
      </c>
      <c r="C2286" s="99" t="s">
        <v>2485</v>
      </c>
      <c r="D2286" s="100" t="s">
        <v>13</v>
      </c>
      <c r="E2286" s="72" t="n">
        <v>2.3</v>
      </c>
      <c r="F2286" s="73" t="n">
        <v>3.95</v>
      </c>
      <c r="G2286" s="72" t="s">
        <v>1830</v>
      </c>
      <c r="I2286" s="3"/>
    </row>
    <row r="2287" customFormat="false" ht="12.75" hidden="false" customHeight="false" outlineLevel="0" collapsed="false">
      <c r="A2287" s="1" t="s">
        <v>2475</v>
      </c>
      <c r="C2287" s="27" t="s">
        <v>2486</v>
      </c>
      <c r="D2287" s="27" t="s">
        <v>13</v>
      </c>
      <c r="E2287" s="97"/>
      <c r="F2287" s="31"/>
      <c r="G2287" s="30"/>
      <c r="H2287" s="30" t="s">
        <v>61</v>
      </c>
      <c r="I2287" s="31" t="n">
        <v>0.99</v>
      </c>
      <c r="J2287" s="30" t="s">
        <v>2426</v>
      </c>
    </row>
    <row r="2288" customFormat="false" ht="12.75" hidden="false" customHeight="false" outlineLevel="0" collapsed="false">
      <c r="A2288" s="1" t="s">
        <v>2475</v>
      </c>
      <c r="C2288" s="27" t="s">
        <v>2487</v>
      </c>
      <c r="D2288" s="27" t="s">
        <v>20</v>
      </c>
      <c r="E2288" s="97"/>
      <c r="F2288" s="31"/>
      <c r="G2288" s="30"/>
      <c r="H2288" s="30" t="s">
        <v>61</v>
      </c>
      <c r="I2288" s="31" t="n">
        <v>0.99</v>
      </c>
      <c r="J2288" s="30" t="s">
        <v>2426</v>
      </c>
    </row>
    <row r="2289" customFormat="false" ht="12.75" hidden="false" customHeight="false" outlineLevel="0" collapsed="false">
      <c r="A2289" s="1" t="s">
        <v>2475</v>
      </c>
      <c r="C2289" s="27" t="s">
        <v>2488</v>
      </c>
      <c r="D2289" s="27" t="s">
        <v>13</v>
      </c>
      <c r="E2289" s="97"/>
      <c r="F2289" s="31"/>
      <c r="G2289" s="30"/>
      <c r="H2289" s="30" t="s">
        <v>168</v>
      </c>
      <c r="I2289" s="31" t="n">
        <v>1.69</v>
      </c>
      <c r="J2289" s="30" t="s">
        <v>2426</v>
      </c>
    </row>
    <row r="2291" customFormat="false" ht="17.35" hidden="false" customHeight="false" outlineLevel="0" collapsed="false">
      <c r="C2291" s="15" t="s">
        <v>2489</v>
      </c>
      <c r="D2291" s="45" t="s">
        <v>1</v>
      </c>
      <c r="I2291" s="3"/>
    </row>
    <row r="2292" customFormat="false" ht="12.75" hidden="false" customHeight="false" outlineLevel="0" collapsed="false">
      <c r="A2292" s="1" t="s">
        <v>2490</v>
      </c>
      <c r="C2292" s="27" t="s">
        <v>2491</v>
      </c>
      <c r="D2292" s="27" t="s">
        <v>88</v>
      </c>
      <c r="E2292" s="97"/>
      <c r="F2292" s="31"/>
      <c r="G2292" s="30"/>
      <c r="H2292" s="30" t="s">
        <v>168</v>
      </c>
      <c r="I2292" s="31" t="n">
        <v>2.95</v>
      </c>
      <c r="J2292" s="30" t="s">
        <v>2426</v>
      </c>
    </row>
    <row r="2293" customFormat="false" ht="12.75" hidden="false" customHeight="false" outlineLevel="0" collapsed="false">
      <c r="A2293" s="1" t="s">
        <v>2492</v>
      </c>
      <c r="C2293" s="27" t="s">
        <v>2493</v>
      </c>
      <c r="D2293" s="27" t="s">
        <v>24</v>
      </c>
      <c r="E2293" s="97"/>
      <c r="F2293" s="31"/>
      <c r="G2293" s="30"/>
      <c r="H2293" s="30" t="s">
        <v>168</v>
      </c>
      <c r="I2293" s="31" t="n">
        <v>1.49</v>
      </c>
      <c r="J2293" s="30" t="s">
        <v>2426</v>
      </c>
    </row>
    <row r="2294" customFormat="false" ht="12.75" hidden="false" customHeight="false" outlineLevel="0" collapsed="false">
      <c r="I2294" s="3"/>
    </row>
    <row r="2295" customFormat="false" ht="17.35" hidden="false" customHeight="false" outlineLevel="0" collapsed="false">
      <c r="A2295" s="18"/>
      <c r="C2295" s="15" t="s">
        <v>2494</v>
      </c>
      <c r="D2295" s="45" t="s">
        <v>1</v>
      </c>
      <c r="I2295" s="3"/>
    </row>
    <row r="2296" customFormat="false" ht="12.75" hidden="false" customHeight="false" outlineLevel="0" collapsed="false">
      <c r="C2296" s="70" t="s">
        <v>2495</v>
      </c>
      <c r="D2296" s="70" t="s">
        <v>49</v>
      </c>
      <c r="E2296" s="72" t="n">
        <v>1.8</v>
      </c>
      <c r="F2296" s="73" t="n">
        <v>0.08</v>
      </c>
      <c r="G2296" s="74" t="s">
        <v>479</v>
      </c>
      <c r="H2296" s="30" t="s">
        <v>168</v>
      </c>
      <c r="I2296" s="31" t="n">
        <v>1.95</v>
      </c>
      <c r="J2296" s="30" t="s">
        <v>710</v>
      </c>
    </row>
    <row r="2297" customFormat="false" ht="12.75" hidden="false" customHeight="false" outlineLevel="0" collapsed="false">
      <c r="A2297" s="1" t="s">
        <v>2496</v>
      </c>
      <c r="C2297" s="70" t="s">
        <v>2497</v>
      </c>
      <c r="D2297" s="70" t="s">
        <v>13</v>
      </c>
      <c r="E2297" s="72" t="n">
        <v>1.9</v>
      </c>
      <c r="F2297" s="73" t="n">
        <v>0.24</v>
      </c>
      <c r="G2297" s="74" t="s">
        <v>479</v>
      </c>
      <c r="I2297" s="3"/>
    </row>
    <row r="2298" customFormat="false" ht="12.75" hidden="false" customHeight="false" outlineLevel="0" collapsed="false">
      <c r="A2298" s="1" t="s">
        <v>2496</v>
      </c>
      <c r="C2298" s="70" t="s">
        <v>2498</v>
      </c>
      <c r="D2298" s="70" t="s">
        <v>20</v>
      </c>
      <c r="E2298" s="72" t="n">
        <v>2.1</v>
      </c>
      <c r="F2298" s="73" t="n">
        <v>0.08</v>
      </c>
      <c r="G2298" s="74" t="s">
        <v>479</v>
      </c>
      <c r="H2298" s="30" t="s">
        <v>168</v>
      </c>
      <c r="I2298" s="31" t="n">
        <v>0.58</v>
      </c>
      <c r="J2298" s="30" t="s">
        <v>710</v>
      </c>
    </row>
    <row r="2299" customFormat="false" ht="12.75" hidden="false" customHeight="false" outlineLevel="0" collapsed="false">
      <c r="A2299" s="1" t="s">
        <v>2496</v>
      </c>
      <c r="C2299" s="70" t="s">
        <v>2499</v>
      </c>
      <c r="D2299" s="70" t="s">
        <v>49</v>
      </c>
      <c r="E2299" s="72" t="n">
        <v>2.2</v>
      </c>
      <c r="F2299" s="73" t="n">
        <v>0.28</v>
      </c>
      <c r="G2299" s="74" t="s">
        <v>479</v>
      </c>
      <c r="I2299" s="3"/>
    </row>
    <row r="2300" customFormat="false" ht="12.75" hidden="false" customHeight="false" outlineLevel="0" collapsed="false">
      <c r="A2300" s="1" t="s">
        <v>2500</v>
      </c>
      <c r="C2300" s="70" t="s">
        <v>2501</v>
      </c>
      <c r="D2300" s="70" t="s">
        <v>18</v>
      </c>
      <c r="E2300" s="72" t="n">
        <v>2.3</v>
      </c>
      <c r="F2300" s="73" t="n">
        <v>0.28</v>
      </c>
      <c r="G2300" s="74" t="s">
        <v>479</v>
      </c>
      <c r="H2300" s="30" t="s">
        <v>168</v>
      </c>
      <c r="I2300" s="31" t="n">
        <v>1.93</v>
      </c>
      <c r="J2300" s="30" t="s">
        <v>710</v>
      </c>
    </row>
    <row r="2301" customFormat="false" ht="12.75" hidden="false" customHeight="false" outlineLevel="0" collapsed="false">
      <c r="A2301" s="1" t="s">
        <v>2500</v>
      </c>
      <c r="C2301" s="70" t="s">
        <v>2502</v>
      </c>
      <c r="D2301" s="70" t="s">
        <v>22</v>
      </c>
      <c r="E2301" s="72" t="n">
        <v>2.5</v>
      </c>
      <c r="F2301" s="73" t="n">
        <v>0.28</v>
      </c>
      <c r="G2301" s="74" t="s">
        <v>479</v>
      </c>
      <c r="H2301" s="30" t="s">
        <v>168</v>
      </c>
      <c r="I2301" s="31" t="n">
        <v>1.93</v>
      </c>
      <c r="J2301" s="30" t="s">
        <v>710</v>
      </c>
    </row>
    <row r="2302" customFormat="false" ht="12.75" hidden="false" customHeight="false" outlineLevel="0" collapsed="false">
      <c r="A2302" s="1" t="s">
        <v>2500</v>
      </c>
      <c r="C2302" s="70" t="s">
        <v>2503</v>
      </c>
      <c r="D2302" s="70" t="s">
        <v>13</v>
      </c>
      <c r="E2302" s="72" t="n">
        <v>2.5</v>
      </c>
      <c r="F2302" s="73" t="n">
        <v>0.27</v>
      </c>
      <c r="G2302" s="74" t="s">
        <v>479</v>
      </c>
      <c r="I2302" s="3"/>
    </row>
    <row r="2303" customFormat="false" ht="12.75" hidden="false" customHeight="false" outlineLevel="0" collapsed="false">
      <c r="A2303" s="1" t="s">
        <v>2504</v>
      </c>
      <c r="B2303" s="1" t="s">
        <v>2505</v>
      </c>
      <c r="C2303" s="70" t="s">
        <v>2506</v>
      </c>
      <c r="D2303" s="19" t="s">
        <v>77</v>
      </c>
      <c r="E2303" s="72" t="n">
        <v>1.7</v>
      </c>
      <c r="F2303" s="73" t="n">
        <v>0.28</v>
      </c>
      <c r="G2303" s="74" t="s">
        <v>479</v>
      </c>
      <c r="H2303" s="30" t="s">
        <v>61</v>
      </c>
      <c r="I2303" s="31" t="n">
        <v>1.93</v>
      </c>
      <c r="J2303" s="30" t="n">
        <v>92022</v>
      </c>
    </row>
    <row r="2304" customFormat="false" ht="12.75" hidden="false" customHeight="false" outlineLevel="0" collapsed="false">
      <c r="A2304" s="1" t="s">
        <v>2504</v>
      </c>
      <c r="C2304" s="70" t="s">
        <v>2507</v>
      </c>
      <c r="D2304" s="70" t="s">
        <v>16</v>
      </c>
      <c r="E2304" s="72" t="n">
        <v>2.1</v>
      </c>
      <c r="F2304" s="73" t="n">
        <v>0.23</v>
      </c>
      <c r="G2304" s="74" t="s">
        <v>479</v>
      </c>
      <c r="H2304" s="30" t="s">
        <v>61</v>
      </c>
      <c r="I2304" s="31" t="n">
        <v>2.42</v>
      </c>
      <c r="J2304" s="30" t="s">
        <v>2426</v>
      </c>
    </row>
    <row r="2305" customFormat="false" ht="12.75" hidden="false" customHeight="false" outlineLevel="0" collapsed="false">
      <c r="A2305" s="1" t="s">
        <v>2504</v>
      </c>
      <c r="C2305" s="70" t="s">
        <v>2507</v>
      </c>
      <c r="D2305" s="70" t="s">
        <v>24</v>
      </c>
      <c r="E2305" s="72" t="n">
        <v>2.5</v>
      </c>
      <c r="F2305" s="73" t="n">
        <v>0.23</v>
      </c>
      <c r="G2305" s="74" t="s">
        <v>479</v>
      </c>
      <c r="H2305" s="30" t="s">
        <v>61</v>
      </c>
      <c r="I2305" s="31" t="n">
        <v>1.85</v>
      </c>
      <c r="J2305" s="30" t="s">
        <v>2426</v>
      </c>
    </row>
    <row r="2306" customFormat="false" ht="12.75" hidden="false" customHeight="false" outlineLevel="0" collapsed="false">
      <c r="A2306" s="1" t="s">
        <v>2504</v>
      </c>
      <c r="C2306" s="27" t="s">
        <v>2508</v>
      </c>
      <c r="D2306" s="27" t="s">
        <v>13</v>
      </c>
      <c r="E2306" s="28"/>
      <c r="F2306" s="29"/>
      <c r="G2306" s="27"/>
      <c r="H2306" s="30" t="s">
        <v>61</v>
      </c>
      <c r="I2306" s="31" t="n">
        <v>1.89</v>
      </c>
      <c r="J2306" s="30" t="s">
        <v>710</v>
      </c>
    </row>
    <row r="2307" customFormat="false" ht="12.75" hidden="false" customHeight="false" outlineLevel="0" collapsed="false">
      <c r="A2307" s="1" t="s">
        <v>2504</v>
      </c>
      <c r="C2307" s="27" t="s">
        <v>2509</v>
      </c>
      <c r="D2307" s="27" t="s">
        <v>507</v>
      </c>
      <c r="E2307" s="28"/>
      <c r="F2307" s="29"/>
      <c r="G2307" s="27"/>
      <c r="H2307" s="30" t="s">
        <v>61</v>
      </c>
      <c r="I2307" s="31" t="n">
        <v>1.49</v>
      </c>
      <c r="J2307" s="30" t="s">
        <v>2426</v>
      </c>
    </row>
    <row r="2308" customFormat="false" ht="12.75" hidden="false" customHeight="false" outlineLevel="0" collapsed="false">
      <c r="A2308" s="1" t="s">
        <v>2504</v>
      </c>
      <c r="C2308" s="27" t="s">
        <v>2510</v>
      </c>
      <c r="D2308" s="27" t="s">
        <v>88</v>
      </c>
      <c r="E2308" s="28"/>
      <c r="F2308" s="29"/>
      <c r="G2308" s="27"/>
      <c r="H2308" s="30" t="s">
        <v>61</v>
      </c>
      <c r="I2308" s="31" t="n">
        <v>1.85</v>
      </c>
      <c r="J2308" s="30" t="s">
        <v>2426</v>
      </c>
    </row>
    <row r="2309" customFormat="false" ht="12.75" hidden="false" customHeight="false" outlineLevel="0" collapsed="false">
      <c r="A2309" s="1" t="s">
        <v>2504</v>
      </c>
      <c r="C2309" s="27" t="s">
        <v>2511</v>
      </c>
      <c r="D2309" s="27" t="s">
        <v>79</v>
      </c>
      <c r="E2309" s="28"/>
      <c r="F2309" s="29"/>
      <c r="G2309" s="27"/>
      <c r="H2309" s="30" t="s">
        <v>61</v>
      </c>
      <c r="I2309" s="31" t="n">
        <v>1.93</v>
      </c>
      <c r="J2309" s="30" t="s">
        <v>2426</v>
      </c>
    </row>
    <row r="2310" customFormat="false" ht="12.75" hidden="false" customHeight="false" outlineLevel="0" collapsed="false">
      <c r="A2310" s="1" t="s">
        <v>2504</v>
      </c>
      <c r="C2310" s="27" t="s">
        <v>2512</v>
      </c>
      <c r="D2310" s="27" t="s">
        <v>13</v>
      </c>
      <c r="E2310" s="28"/>
      <c r="F2310" s="29"/>
      <c r="G2310" s="27"/>
      <c r="H2310" s="30" t="s">
        <v>168</v>
      </c>
      <c r="I2310" s="31" t="n">
        <v>4.63</v>
      </c>
      <c r="J2310" s="30" t="s">
        <v>710</v>
      </c>
    </row>
    <row r="2311" customFormat="false" ht="12.75" hidden="false" customHeight="false" outlineLevel="0" collapsed="false">
      <c r="A2311" s="1" t="s">
        <v>2504</v>
      </c>
      <c r="C2311" s="27" t="s">
        <v>2513</v>
      </c>
      <c r="D2311" s="27" t="s">
        <v>26</v>
      </c>
      <c r="E2311" s="28"/>
      <c r="F2311" s="29"/>
      <c r="G2311" s="27"/>
      <c r="H2311" s="30" t="s">
        <v>168</v>
      </c>
      <c r="I2311" s="31" t="n">
        <v>0.58</v>
      </c>
      <c r="J2311" s="30" t="s">
        <v>710</v>
      </c>
    </row>
    <row r="2312" customFormat="false" ht="12.75" hidden="false" customHeight="false" outlineLevel="0" collapsed="false">
      <c r="A2312" s="1" t="s">
        <v>2496</v>
      </c>
      <c r="C2312" s="27" t="s">
        <v>2514</v>
      </c>
      <c r="D2312" s="27" t="s">
        <v>13</v>
      </c>
      <c r="E2312" s="28"/>
      <c r="F2312" s="29"/>
      <c r="G2312" s="27"/>
      <c r="H2312" s="30" t="s">
        <v>168</v>
      </c>
      <c r="I2312" s="31" t="n">
        <v>0.58</v>
      </c>
      <c r="J2312" s="30" t="s">
        <v>710</v>
      </c>
    </row>
    <row r="2313" customFormat="false" ht="12.75" hidden="false" customHeight="false" outlineLevel="0" collapsed="false">
      <c r="A2313" s="1" t="s">
        <v>2496</v>
      </c>
      <c r="C2313" s="27" t="s">
        <v>2515</v>
      </c>
      <c r="D2313" s="27" t="s">
        <v>51</v>
      </c>
      <c r="E2313" s="28"/>
      <c r="F2313" s="29"/>
      <c r="G2313" s="27"/>
      <c r="H2313" s="30" t="s">
        <v>168</v>
      </c>
      <c r="I2313" s="31" t="n">
        <v>0.58</v>
      </c>
      <c r="J2313" s="30" t="s">
        <v>710</v>
      </c>
    </row>
    <row r="2314" customFormat="false" ht="12.75" hidden="false" customHeight="false" outlineLevel="0" collapsed="false">
      <c r="A2314" s="1" t="s">
        <v>2496</v>
      </c>
      <c r="C2314" s="27" t="s">
        <v>2516</v>
      </c>
      <c r="D2314" s="27" t="s">
        <v>13</v>
      </c>
      <c r="E2314" s="28"/>
      <c r="F2314" s="29"/>
      <c r="G2314" s="27"/>
      <c r="H2314" s="30" t="s">
        <v>168</v>
      </c>
      <c r="I2314" s="31" t="n">
        <v>1.84</v>
      </c>
      <c r="J2314" s="30" t="s">
        <v>710</v>
      </c>
    </row>
    <row r="2315" customFormat="false" ht="12.75" hidden="false" customHeight="false" outlineLevel="0" collapsed="false">
      <c r="A2315" s="1" t="s">
        <v>2504</v>
      </c>
      <c r="C2315" s="27" t="s">
        <v>2517</v>
      </c>
      <c r="D2315" s="27" t="s">
        <v>13</v>
      </c>
      <c r="E2315" s="28"/>
      <c r="F2315" s="29"/>
      <c r="G2315" s="27"/>
      <c r="H2315" s="30" t="s">
        <v>61</v>
      </c>
      <c r="I2315" s="31" t="n">
        <v>3.87</v>
      </c>
      <c r="J2315" s="30" t="s">
        <v>2426</v>
      </c>
    </row>
    <row r="2316" customFormat="false" ht="12.75" hidden="false" customHeight="false" outlineLevel="0" collapsed="false">
      <c r="A2316" s="1" t="s">
        <v>2504</v>
      </c>
      <c r="C2316" s="27" t="s">
        <v>2518</v>
      </c>
      <c r="D2316" s="27" t="s">
        <v>13</v>
      </c>
      <c r="E2316" s="28"/>
      <c r="F2316" s="29"/>
      <c r="G2316" s="27"/>
      <c r="H2316" s="30" t="s">
        <v>61</v>
      </c>
      <c r="I2316" s="31" t="n">
        <v>2.9</v>
      </c>
      <c r="J2316" s="30" t="s">
        <v>2426</v>
      </c>
    </row>
    <row r="2317" customFormat="false" ht="12.75" hidden="false" customHeight="false" outlineLevel="0" collapsed="false">
      <c r="A2317" s="1" t="s">
        <v>2504</v>
      </c>
      <c r="C2317" s="27" t="s">
        <v>2519</v>
      </c>
      <c r="D2317" s="27" t="s">
        <v>49</v>
      </c>
      <c r="E2317" s="28"/>
      <c r="F2317" s="29"/>
      <c r="G2317" s="27"/>
      <c r="H2317" s="30" t="s">
        <v>61</v>
      </c>
      <c r="I2317" s="31" t="n">
        <v>2.3</v>
      </c>
      <c r="J2317" s="30" t="s">
        <v>2426</v>
      </c>
    </row>
    <row r="2318" customFormat="false" ht="12.75" hidden="false" customHeight="false" outlineLevel="0" collapsed="false">
      <c r="A2318" s="1" t="s">
        <v>2504</v>
      </c>
      <c r="C2318" s="27" t="s">
        <v>2520</v>
      </c>
      <c r="D2318" s="27" t="s">
        <v>20</v>
      </c>
      <c r="E2318" s="28"/>
      <c r="F2318" s="29"/>
      <c r="G2318" s="27"/>
      <c r="H2318" s="30" t="s">
        <v>61</v>
      </c>
      <c r="I2318" s="31" t="n">
        <v>1.45</v>
      </c>
      <c r="J2318" s="30" t="s">
        <v>2426</v>
      </c>
    </row>
    <row r="2319" customFormat="false" ht="12.75" hidden="false" customHeight="false" outlineLevel="0" collapsed="false">
      <c r="A2319" s="1" t="s">
        <v>2504</v>
      </c>
      <c r="C2319" s="27" t="s">
        <v>2521</v>
      </c>
      <c r="D2319" s="27" t="s">
        <v>13</v>
      </c>
      <c r="E2319" s="28"/>
      <c r="F2319" s="29"/>
      <c r="G2319" s="27"/>
      <c r="H2319" s="30" t="s">
        <v>61</v>
      </c>
      <c r="I2319" s="31" t="n">
        <v>3.67</v>
      </c>
      <c r="J2319" s="30" t="s">
        <v>2426</v>
      </c>
    </row>
    <row r="2320" customFormat="false" ht="12.75" hidden="false" customHeight="false" outlineLevel="0" collapsed="false">
      <c r="A2320" s="1" t="s">
        <v>2496</v>
      </c>
      <c r="C2320" s="27" t="s">
        <v>2522</v>
      </c>
      <c r="D2320" s="27" t="s">
        <v>16</v>
      </c>
      <c r="E2320" s="28"/>
      <c r="F2320" s="29"/>
      <c r="G2320" s="27"/>
      <c r="H2320" s="30" t="s">
        <v>61</v>
      </c>
      <c r="I2320" s="31" t="n">
        <v>0.58</v>
      </c>
      <c r="J2320" s="30" t="s">
        <v>2426</v>
      </c>
    </row>
    <row r="2321" customFormat="false" ht="12.75" hidden="false" customHeight="false" outlineLevel="0" collapsed="false">
      <c r="A2321" s="1" t="s">
        <v>2500</v>
      </c>
      <c r="C2321" s="27" t="s">
        <v>2523</v>
      </c>
      <c r="D2321" s="27" t="s">
        <v>13</v>
      </c>
      <c r="E2321" s="28"/>
      <c r="F2321" s="29"/>
      <c r="G2321" s="27"/>
      <c r="H2321" s="30" t="s">
        <v>61</v>
      </c>
      <c r="I2321" s="31" t="n">
        <v>1.93</v>
      </c>
      <c r="J2321" s="30" t="s">
        <v>2426</v>
      </c>
    </row>
    <row r="2322" customFormat="false" ht="12.75" hidden="false" customHeight="false" outlineLevel="0" collapsed="false">
      <c r="C2322" s="27" t="s">
        <v>2524</v>
      </c>
      <c r="D2322" s="27"/>
      <c r="E2322" s="28"/>
      <c r="F2322" s="29"/>
      <c r="G2322" s="27"/>
      <c r="H2322" s="30" t="s">
        <v>61</v>
      </c>
      <c r="I2322" s="31" t="n">
        <v>2.9</v>
      </c>
      <c r="J2322" s="30" t="s">
        <v>2426</v>
      </c>
    </row>
    <row r="2323" customFormat="false" ht="12.75" hidden="false" customHeight="false" outlineLevel="0" collapsed="false">
      <c r="A2323" s="18"/>
      <c r="C2323" s="27" t="s">
        <v>2525</v>
      </c>
      <c r="D2323" s="27" t="s">
        <v>49</v>
      </c>
      <c r="E2323" s="28"/>
      <c r="F2323" s="29"/>
      <c r="G2323" s="27"/>
      <c r="H2323" s="30" t="s">
        <v>168</v>
      </c>
      <c r="I2323" s="31" t="n">
        <v>0.68</v>
      </c>
      <c r="J2323" s="30" t="s">
        <v>2426</v>
      </c>
    </row>
    <row r="2324" customFormat="false" ht="12.75" hidden="false" customHeight="false" outlineLevel="0" collapsed="false">
      <c r="A2324" s="1" t="s">
        <v>2526</v>
      </c>
      <c r="C2324" s="27" t="s">
        <v>2527</v>
      </c>
      <c r="D2324" s="27" t="s">
        <v>18</v>
      </c>
      <c r="E2324" s="28"/>
      <c r="F2324" s="29"/>
      <c r="G2324" s="27"/>
      <c r="H2324" s="30" t="s">
        <v>168</v>
      </c>
      <c r="I2324" s="31" t="n">
        <v>1.93</v>
      </c>
      <c r="J2324" s="30" t="s">
        <v>2426</v>
      </c>
    </row>
    <row r="2325" customFormat="false" ht="12.75" hidden="false" customHeight="false" outlineLevel="0" collapsed="false">
      <c r="A2325" s="1" t="s">
        <v>2526</v>
      </c>
      <c r="C2325" s="27" t="s">
        <v>2528</v>
      </c>
      <c r="D2325" s="27" t="s">
        <v>390</v>
      </c>
      <c r="E2325" s="28"/>
      <c r="F2325" s="29"/>
      <c r="G2325" s="27"/>
      <c r="H2325" s="30" t="s">
        <v>168</v>
      </c>
      <c r="I2325" s="31" t="n">
        <v>0.68</v>
      </c>
      <c r="J2325" s="30" t="s">
        <v>2426</v>
      </c>
    </row>
    <row r="2326" customFormat="false" ht="12.75" hidden="false" customHeight="false" outlineLevel="0" collapsed="false">
      <c r="A2326" s="1" t="s">
        <v>2529</v>
      </c>
    </row>
    <row r="2327" customFormat="false" ht="17.35" hidden="false" customHeight="false" outlineLevel="0" collapsed="false">
      <c r="A2327" s="1" t="s">
        <v>2529</v>
      </c>
      <c r="C2327" s="15" t="s">
        <v>2530</v>
      </c>
      <c r="D2327" s="45" t="s">
        <v>1</v>
      </c>
      <c r="I2327" s="3"/>
    </row>
    <row r="2328" customFormat="false" ht="12.75" hidden="false" customHeight="false" outlineLevel="0" collapsed="false">
      <c r="A2328" s="1" t="s">
        <v>2529</v>
      </c>
      <c r="C2328" s="27" t="s">
        <v>2531</v>
      </c>
      <c r="D2328" s="27" t="s">
        <v>13</v>
      </c>
      <c r="E2328" s="28"/>
      <c r="F2328" s="29"/>
      <c r="G2328" s="27"/>
      <c r="H2328" s="30" t="s">
        <v>61</v>
      </c>
      <c r="I2328" s="31" t="n">
        <v>6.65</v>
      </c>
      <c r="J2328" s="30" t="s">
        <v>64</v>
      </c>
    </row>
    <row r="2329" customFormat="false" ht="12.75" hidden="false" customHeight="false" outlineLevel="0" collapsed="false">
      <c r="A2329" s="1" t="s">
        <v>2529</v>
      </c>
      <c r="C2329" s="27" t="s">
        <v>2532</v>
      </c>
      <c r="D2329" s="27" t="s">
        <v>13</v>
      </c>
      <c r="E2329" s="28"/>
      <c r="F2329" s="29"/>
      <c r="G2329" s="27"/>
      <c r="H2329" s="30" t="s">
        <v>61</v>
      </c>
      <c r="I2329" s="31" t="n">
        <v>4.36</v>
      </c>
      <c r="J2329" s="30" t="s">
        <v>64</v>
      </c>
    </row>
    <row r="2330" customFormat="false" ht="12.75" hidden="false" customHeight="false" outlineLevel="0" collapsed="false">
      <c r="C2330" s="27" t="s">
        <v>2533</v>
      </c>
      <c r="D2330" s="27" t="s">
        <v>2286</v>
      </c>
      <c r="E2330" s="28"/>
      <c r="F2330" s="29"/>
      <c r="G2330" s="27"/>
      <c r="H2330" s="30" t="s">
        <v>61</v>
      </c>
      <c r="I2330" s="31" t="n">
        <v>4.4</v>
      </c>
      <c r="J2330" s="30" t="s">
        <v>64</v>
      </c>
    </row>
    <row r="2331" customFormat="false" ht="12.75" hidden="false" customHeight="false" outlineLevel="0" collapsed="false">
      <c r="A2331" s="18"/>
      <c r="C2331" s="27" t="s">
        <v>2534</v>
      </c>
      <c r="D2331" s="27" t="s">
        <v>13</v>
      </c>
      <c r="E2331" s="28"/>
      <c r="F2331" s="29"/>
      <c r="G2331" s="27"/>
      <c r="H2331" s="30" t="s">
        <v>61</v>
      </c>
      <c r="I2331" s="31" t="n">
        <v>2.95</v>
      </c>
      <c r="J2331" s="30" t="s">
        <v>64</v>
      </c>
    </row>
    <row r="2332" customFormat="false" ht="12.75" hidden="false" customHeight="false" outlineLevel="0" collapsed="false">
      <c r="A2332" s="1" t="s">
        <v>2535</v>
      </c>
      <c r="C2332" s="27" t="s">
        <v>2536</v>
      </c>
      <c r="D2332" s="27" t="s">
        <v>79</v>
      </c>
      <c r="E2332" s="28"/>
      <c r="F2332" s="29"/>
      <c r="G2332" s="27"/>
      <c r="H2332" s="30" t="s">
        <v>61</v>
      </c>
      <c r="I2332" s="31" t="n">
        <v>2.29</v>
      </c>
      <c r="J2332" s="30" t="s">
        <v>64</v>
      </c>
    </row>
    <row r="2333" customFormat="false" ht="12.75" hidden="false" customHeight="false" outlineLevel="0" collapsed="false">
      <c r="A2333" s="1" t="s">
        <v>2535</v>
      </c>
      <c r="C2333" s="27" t="s">
        <v>2537</v>
      </c>
      <c r="D2333" s="27" t="s">
        <v>88</v>
      </c>
      <c r="E2333" s="28"/>
      <c r="F2333" s="29"/>
      <c r="G2333" s="27"/>
      <c r="H2333" s="30" t="s">
        <v>168</v>
      </c>
      <c r="I2333" s="31" t="n">
        <v>2.95</v>
      </c>
      <c r="J2333" s="30" t="s">
        <v>64</v>
      </c>
    </row>
    <row r="2334" customFormat="false" ht="12.75" hidden="false" customHeight="false" outlineLevel="0" collapsed="false">
      <c r="A2334" s="1" t="s">
        <v>2535</v>
      </c>
      <c r="I2334" s="3"/>
    </row>
    <row r="2335" customFormat="false" ht="17.35" hidden="false" customHeight="false" outlineLevel="0" collapsed="false">
      <c r="A2335" s="1" t="s">
        <v>2535</v>
      </c>
      <c r="C2335" s="15" t="s">
        <v>2538</v>
      </c>
      <c r="D2335" s="45" t="s">
        <v>1</v>
      </c>
      <c r="I2335" s="3"/>
    </row>
    <row r="2336" customFormat="false" ht="12.75" hidden="false" customHeight="false" outlineLevel="0" collapsed="false">
      <c r="A2336" s="1" t="s">
        <v>2535</v>
      </c>
      <c r="C2336" s="27" t="s">
        <v>2539</v>
      </c>
      <c r="D2336" s="27" t="s">
        <v>77</v>
      </c>
      <c r="E2336" s="28"/>
      <c r="F2336" s="29"/>
      <c r="G2336" s="27"/>
      <c r="H2336" s="30" t="s">
        <v>61</v>
      </c>
      <c r="I2336" s="31" t="n">
        <v>1.15</v>
      </c>
      <c r="J2336" s="30" t="s">
        <v>64</v>
      </c>
    </row>
    <row r="2337" customFormat="false" ht="12.75" hidden="false" customHeight="false" outlineLevel="0" collapsed="false">
      <c r="A2337" s="1" t="s">
        <v>2535</v>
      </c>
      <c r="C2337" s="27" t="s">
        <v>2540</v>
      </c>
      <c r="D2337" s="27" t="s">
        <v>13</v>
      </c>
      <c r="E2337" s="28"/>
      <c r="F2337" s="29"/>
      <c r="G2337" s="27"/>
      <c r="H2337" s="30" t="s">
        <v>61</v>
      </c>
      <c r="I2337" s="31" t="n">
        <v>2.19</v>
      </c>
      <c r="J2337" s="30" t="s">
        <v>64</v>
      </c>
    </row>
    <row r="2338" customFormat="false" ht="12.75" hidden="false" customHeight="false" outlineLevel="0" collapsed="false">
      <c r="A2338" s="1" t="s">
        <v>2535</v>
      </c>
      <c r="C2338" s="27" t="s">
        <v>2541</v>
      </c>
      <c r="D2338" s="27" t="s">
        <v>13</v>
      </c>
      <c r="E2338" s="28"/>
      <c r="F2338" s="29"/>
      <c r="G2338" s="27"/>
      <c r="H2338" s="30" t="s">
        <v>61</v>
      </c>
      <c r="I2338" s="31" t="n">
        <v>2.29</v>
      </c>
      <c r="J2338" s="30" t="s">
        <v>64</v>
      </c>
    </row>
    <row r="2339" customFormat="false" ht="12.75" hidden="false" customHeight="false" outlineLevel="0" collapsed="false">
      <c r="A2339" s="1" t="s">
        <v>2535</v>
      </c>
      <c r="C2339" s="27" t="s">
        <v>2542</v>
      </c>
      <c r="D2339" s="27" t="s">
        <v>507</v>
      </c>
      <c r="E2339" s="28"/>
      <c r="F2339" s="29"/>
      <c r="G2339" s="27"/>
      <c r="H2339" s="30" t="s">
        <v>61</v>
      </c>
      <c r="I2339" s="31" t="n">
        <v>1.19</v>
      </c>
      <c r="J2339" s="30" t="s">
        <v>64</v>
      </c>
    </row>
    <row r="2340" customFormat="false" ht="12.75" hidden="false" customHeight="false" outlineLevel="0" collapsed="false">
      <c r="A2340" s="1" t="s">
        <v>2535</v>
      </c>
      <c r="C2340" s="27" t="s">
        <v>2543</v>
      </c>
      <c r="D2340" s="27" t="s">
        <v>88</v>
      </c>
      <c r="E2340" s="28"/>
      <c r="F2340" s="29"/>
      <c r="G2340" s="27"/>
      <c r="H2340" s="30" t="s">
        <v>61</v>
      </c>
      <c r="I2340" s="31" t="n">
        <v>1.15</v>
      </c>
      <c r="J2340" s="30" t="s">
        <v>64</v>
      </c>
    </row>
    <row r="2341" customFormat="false" ht="12.75" hidden="false" customHeight="false" outlineLevel="0" collapsed="false">
      <c r="A2341" s="1" t="s">
        <v>2535</v>
      </c>
      <c r="C2341" s="27" t="s">
        <v>2544</v>
      </c>
      <c r="D2341" s="27" t="s">
        <v>79</v>
      </c>
      <c r="E2341" s="28"/>
      <c r="F2341" s="29"/>
      <c r="G2341" s="27"/>
      <c r="H2341" s="30" t="s">
        <v>61</v>
      </c>
      <c r="I2341" s="31" t="n">
        <v>1.19</v>
      </c>
      <c r="J2341" s="30" t="s">
        <v>64</v>
      </c>
    </row>
    <row r="2342" customFormat="false" ht="12.75" hidden="false" customHeight="false" outlineLevel="0" collapsed="false">
      <c r="A2342" s="1" t="s">
        <v>2535</v>
      </c>
      <c r="C2342" s="27" t="s">
        <v>2545</v>
      </c>
      <c r="D2342" s="27" t="s">
        <v>13</v>
      </c>
      <c r="E2342" s="28"/>
      <c r="F2342" s="29"/>
      <c r="G2342" s="27"/>
      <c r="H2342" s="30" t="s">
        <v>61</v>
      </c>
      <c r="I2342" s="31" t="n">
        <v>0.94</v>
      </c>
      <c r="J2342" s="30" t="s">
        <v>64</v>
      </c>
    </row>
    <row r="2343" customFormat="false" ht="12.75" hidden="false" customHeight="false" outlineLevel="0" collapsed="false">
      <c r="A2343" s="1" t="s">
        <v>2535</v>
      </c>
      <c r="C2343" s="27" t="s">
        <v>2546</v>
      </c>
      <c r="D2343" s="27" t="s">
        <v>20</v>
      </c>
      <c r="E2343" s="28"/>
      <c r="F2343" s="29"/>
      <c r="G2343" s="27"/>
      <c r="H2343" s="30" t="s">
        <v>61</v>
      </c>
      <c r="I2343" s="31" t="n">
        <v>0.95</v>
      </c>
      <c r="J2343" s="30" t="s">
        <v>64</v>
      </c>
    </row>
    <row r="2344" customFormat="false" ht="12.75" hidden="false" customHeight="false" outlineLevel="0" collapsed="false">
      <c r="A2344" s="1" t="s">
        <v>2535</v>
      </c>
      <c r="C2344" s="27" t="s">
        <v>2547</v>
      </c>
      <c r="D2344" s="27" t="s">
        <v>13</v>
      </c>
      <c r="E2344" s="28"/>
      <c r="F2344" s="29"/>
      <c r="G2344" s="27"/>
      <c r="H2344" s="30" t="s">
        <v>61</v>
      </c>
      <c r="I2344" s="31" t="n">
        <v>1.99</v>
      </c>
      <c r="J2344" s="30" t="s">
        <v>64</v>
      </c>
    </row>
    <row r="2345" customFormat="false" ht="12.75" hidden="false" customHeight="false" outlineLevel="0" collapsed="false">
      <c r="A2345" s="1" t="s">
        <v>2535</v>
      </c>
      <c r="C2345" s="27" t="s">
        <v>2548</v>
      </c>
      <c r="D2345" s="27" t="s">
        <v>13</v>
      </c>
      <c r="E2345" s="28"/>
      <c r="F2345" s="29"/>
      <c r="G2345" s="27"/>
      <c r="H2345" s="30" t="s">
        <v>61</v>
      </c>
      <c r="I2345" s="31" t="n">
        <v>3.29</v>
      </c>
      <c r="J2345" s="30" t="s">
        <v>64</v>
      </c>
    </row>
    <row r="2346" customFormat="false" ht="12.75" hidden="false" customHeight="false" outlineLevel="0" collapsed="false">
      <c r="A2346" s="1" t="s">
        <v>2538</v>
      </c>
      <c r="C2346" s="27" t="s">
        <v>2549</v>
      </c>
      <c r="D2346" s="27" t="s">
        <v>13</v>
      </c>
      <c r="E2346" s="28"/>
      <c r="F2346" s="29"/>
      <c r="G2346" s="27"/>
      <c r="H2346" s="30" t="s">
        <v>61</v>
      </c>
      <c r="I2346" s="31" t="n">
        <v>2.19</v>
      </c>
      <c r="J2346" s="30" t="s">
        <v>64</v>
      </c>
    </row>
    <row r="2347" customFormat="false" ht="12.75" hidden="false" customHeight="false" outlineLevel="0" collapsed="false">
      <c r="A2347" s="1" t="s">
        <v>2538</v>
      </c>
      <c r="C2347" s="27" t="s">
        <v>2550</v>
      </c>
      <c r="D2347" s="27" t="s">
        <v>49</v>
      </c>
      <c r="E2347" s="28"/>
      <c r="F2347" s="29"/>
      <c r="G2347" s="27"/>
      <c r="H2347" s="30" t="s">
        <v>168</v>
      </c>
      <c r="I2347" s="31" t="n">
        <v>0.95</v>
      </c>
      <c r="J2347" s="30" t="s">
        <v>64</v>
      </c>
    </row>
    <row r="2348" customFormat="false" ht="12.75" hidden="false" customHeight="false" outlineLevel="0" collapsed="false">
      <c r="A2348" s="1" t="s">
        <v>2538</v>
      </c>
      <c r="C2348" s="27" t="s">
        <v>2551</v>
      </c>
      <c r="D2348" s="27" t="s">
        <v>13</v>
      </c>
      <c r="E2348" s="28"/>
      <c r="F2348" s="29"/>
      <c r="G2348" s="27"/>
      <c r="H2348" s="30" t="s">
        <v>168</v>
      </c>
      <c r="I2348" s="31" t="n">
        <v>1.99</v>
      </c>
      <c r="J2348" s="30" t="s">
        <v>64</v>
      </c>
    </row>
    <row r="2349" customFormat="false" ht="12.75" hidden="false" customHeight="false" outlineLevel="0" collapsed="false">
      <c r="A2349" s="1" t="s">
        <v>2538</v>
      </c>
      <c r="C2349" s="27" t="s">
        <v>2552</v>
      </c>
      <c r="D2349" s="27" t="s">
        <v>13</v>
      </c>
      <c r="E2349" s="28"/>
      <c r="F2349" s="29"/>
      <c r="G2349" s="27"/>
      <c r="H2349" s="30" t="s">
        <v>168</v>
      </c>
      <c r="I2349" s="31" t="n">
        <v>1.69</v>
      </c>
      <c r="J2349" s="30" t="s">
        <v>64</v>
      </c>
    </row>
    <row r="2350" customFormat="false" ht="12.75" hidden="false" customHeight="false" outlineLevel="0" collapsed="false">
      <c r="A2350" s="1" t="s">
        <v>2538</v>
      </c>
      <c r="C2350" s="27" t="s">
        <v>2553</v>
      </c>
      <c r="D2350" s="27" t="s">
        <v>49</v>
      </c>
      <c r="E2350" s="28"/>
      <c r="F2350" s="29"/>
      <c r="G2350" s="27"/>
      <c r="H2350" s="30" t="s">
        <v>61</v>
      </c>
      <c r="I2350" s="31" t="n">
        <v>0.69</v>
      </c>
      <c r="J2350" s="30" t="s">
        <v>64</v>
      </c>
    </row>
    <row r="2351" customFormat="false" ht="12.75" hidden="false" customHeight="false" outlineLevel="0" collapsed="false">
      <c r="A2351" s="1" t="s">
        <v>2538</v>
      </c>
      <c r="C2351" s="27" t="s">
        <v>2554</v>
      </c>
      <c r="D2351" s="27" t="s">
        <v>13</v>
      </c>
      <c r="E2351" s="28"/>
      <c r="F2351" s="29"/>
      <c r="G2351" s="27"/>
      <c r="H2351" s="30" t="s">
        <v>61</v>
      </c>
      <c r="I2351" s="31" t="n">
        <v>1.39</v>
      </c>
      <c r="J2351" s="30" t="s">
        <v>64</v>
      </c>
    </row>
    <row r="2352" customFormat="false" ht="12.75" hidden="false" customHeight="false" outlineLevel="0" collapsed="false">
      <c r="A2352" s="1" t="s">
        <v>2538</v>
      </c>
      <c r="C2352" s="27" t="s">
        <v>2555</v>
      </c>
      <c r="D2352" s="27" t="s">
        <v>13</v>
      </c>
      <c r="E2352" s="28"/>
      <c r="F2352" s="29"/>
      <c r="G2352" s="27"/>
      <c r="H2352" s="30" t="s">
        <v>61</v>
      </c>
      <c r="I2352" s="31" t="n">
        <v>0.89</v>
      </c>
      <c r="J2352" s="30" t="s">
        <v>64</v>
      </c>
    </row>
    <row r="2353" customFormat="false" ht="12.75" hidden="false" customHeight="false" outlineLevel="0" collapsed="false">
      <c r="C2353" s="27" t="s">
        <v>2556</v>
      </c>
      <c r="D2353" s="27" t="s">
        <v>16</v>
      </c>
      <c r="E2353" s="28"/>
      <c r="F2353" s="29"/>
      <c r="G2353" s="27"/>
      <c r="H2353" s="30" t="s">
        <v>61</v>
      </c>
      <c r="I2353" s="31" t="n">
        <v>0.69</v>
      </c>
      <c r="J2353" s="30" t="s">
        <v>64</v>
      </c>
    </row>
    <row r="2354" customFormat="false" ht="12.75" hidden="false" customHeight="false" outlineLevel="0" collapsed="false">
      <c r="C2354" s="27" t="s">
        <v>2557</v>
      </c>
      <c r="D2354" s="27" t="s">
        <v>20</v>
      </c>
      <c r="E2354" s="28"/>
      <c r="F2354" s="29"/>
      <c r="G2354" s="27"/>
      <c r="H2354" s="30" t="s">
        <v>61</v>
      </c>
      <c r="I2354" s="31" t="n">
        <v>0.69</v>
      </c>
      <c r="J2354" s="30" t="s">
        <v>64</v>
      </c>
    </row>
    <row r="2355" customFormat="false" ht="12.75" hidden="false" customHeight="false" outlineLevel="0" collapsed="false">
      <c r="A2355" s="1" t="s">
        <v>2558</v>
      </c>
      <c r="C2355" s="27" t="s">
        <v>2559</v>
      </c>
      <c r="D2355" s="27" t="s">
        <v>583</v>
      </c>
      <c r="E2355" s="28"/>
      <c r="F2355" s="29"/>
      <c r="G2355" s="27"/>
      <c r="H2355" s="30" t="s">
        <v>61</v>
      </c>
      <c r="I2355" s="31" t="n">
        <v>0.99</v>
      </c>
      <c r="J2355" s="30" t="s">
        <v>64</v>
      </c>
    </row>
    <row r="2356" customFormat="false" ht="12.75" hidden="false" customHeight="false" outlineLevel="0" collapsed="false">
      <c r="A2356" s="1" t="s">
        <v>2558</v>
      </c>
      <c r="C2356" s="27" t="s">
        <v>2552</v>
      </c>
      <c r="D2356" s="27" t="s">
        <v>13</v>
      </c>
      <c r="E2356" s="28"/>
      <c r="F2356" s="29"/>
      <c r="G2356" s="27"/>
      <c r="H2356" s="30" t="s">
        <v>61</v>
      </c>
      <c r="I2356" s="31" t="n">
        <v>0.89</v>
      </c>
      <c r="J2356" s="30" t="s">
        <v>64</v>
      </c>
    </row>
    <row r="2357" customFormat="false" ht="12.75" hidden="false" customHeight="false" outlineLevel="0" collapsed="false">
      <c r="A2357" s="1" t="s">
        <v>2558</v>
      </c>
    </row>
    <row r="2358" customFormat="false" ht="17.35" hidden="false" customHeight="false" outlineLevel="0" collapsed="false">
      <c r="A2358" s="1" t="s">
        <v>2558</v>
      </c>
      <c r="C2358" s="52" t="s">
        <v>2560</v>
      </c>
      <c r="D2358" s="11" t="s">
        <v>1</v>
      </c>
      <c r="I2358" s="3"/>
    </row>
    <row r="2359" customFormat="false" ht="12.75" hidden="false" customHeight="false" outlineLevel="0" collapsed="false">
      <c r="A2359" s="1" t="s">
        <v>2558</v>
      </c>
      <c r="C2359" s="27" t="s">
        <v>2561</v>
      </c>
      <c r="D2359" s="27" t="s">
        <v>13</v>
      </c>
      <c r="E2359" s="27"/>
      <c r="F2359" s="31"/>
      <c r="G2359" s="27"/>
      <c r="H2359" s="30" t="s">
        <v>61</v>
      </c>
      <c r="I2359" s="31" t="n">
        <v>0.1</v>
      </c>
      <c r="J2359" s="30" t="s">
        <v>64</v>
      </c>
    </row>
    <row r="2360" customFormat="false" ht="12.75" hidden="false" customHeight="false" outlineLevel="0" collapsed="false">
      <c r="A2360" s="1" t="s">
        <v>2558</v>
      </c>
      <c r="C2360" s="27" t="s">
        <v>2562</v>
      </c>
      <c r="D2360" s="27" t="s">
        <v>88</v>
      </c>
      <c r="E2360" s="27"/>
      <c r="F2360" s="31"/>
      <c r="G2360" s="27"/>
      <c r="H2360" s="30" t="s">
        <v>61</v>
      </c>
      <c r="I2360" s="31" t="n">
        <v>0.01</v>
      </c>
      <c r="J2360" s="30" t="s">
        <v>64</v>
      </c>
    </row>
    <row r="2361" customFormat="false" ht="12.75" hidden="false" customHeight="false" outlineLevel="0" collapsed="false">
      <c r="A2361" s="1" t="s">
        <v>2558</v>
      </c>
      <c r="C2361" s="27" t="s">
        <v>2563</v>
      </c>
      <c r="D2361" s="27" t="s">
        <v>13</v>
      </c>
      <c r="E2361" s="27"/>
      <c r="F2361" s="31"/>
      <c r="G2361" s="27"/>
      <c r="H2361" s="30" t="s">
        <v>61</v>
      </c>
      <c r="I2361" s="31" t="n">
        <v>0.05</v>
      </c>
      <c r="J2361" s="30" t="s">
        <v>64</v>
      </c>
    </row>
    <row r="2362" customFormat="false" ht="12.75" hidden="false" customHeight="false" outlineLevel="0" collapsed="false">
      <c r="A2362" s="1" t="s">
        <v>2558</v>
      </c>
      <c r="C2362" s="27" t="s">
        <v>2564</v>
      </c>
      <c r="D2362" s="27" t="s">
        <v>13</v>
      </c>
      <c r="E2362" s="27"/>
      <c r="F2362" s="31"/>
      <c r="G2362" s="27"/>
      <c r="H2362" s="30" t="s">
        <v>61</v>
      </c>
      <c r="I2362" s="31" t="n">
        <v>0.02</v>
      </c>
      <c r="J2362" s="30" t="s">
        <v>64</v>
      </c>
    </row>
    <row r="2363" customFormat="false" ht="12.75" hidden="false" customHeight="false" outlineLevel="0" collapsed="false">
      <c r="A2363" s="1" t="s">
        <v>2558</v>
      </c>
      <c r="C2363" s="27" t="s">
        <v>2565</v>
      </c>
      <c r="D2363" s="27" t="s">
        <v>13</v>
      </c>
      <c r="E2363" s="27"/>
      <c r="F2363" s="31"/>
      <c r="G2363" s="27"/>
      <c r="H2363" s="30" t="s">
        <v>61</v>
      </c>
      <c r="I2363" s="31" t="n">
        <v>0.04</v>
      </c>
      <c r="J2363" s="30" t="s">
        <v>64</v>
      </c>
    </row>
    <row r="2364" customFormat="false" ht="12.75" hidden="false" customHeight="false" outlineLevel="0" collapsed="false">
      <c r="A2364" s="1" t="s">
        <v>2558</v>
      </c>
      <c r="C2364" s="27" t="s">
        <v>2566</v>
      </c>
      <c r="D2364" s="27" t="s">
        <v>13</v>
      </c>
      <c r="E2364" s="27"/>
      <c r="F2364" s="31"/>
      <c r="G2364" s="27"/>
      <c r="H2364" s="30" t="s">
        <v>61</v>
      </c>
      <c r="I2364" s="31" t="n">
        <v>0.06</v>
      </c>
      <c r="J2364" s="30" t="s">
        <v>64</v>
      </c>
    </row>
    <row r="2365" customFormat="false" ht="12.75" hidden="false" customHeight="false" outlineLevel="0" collapsed="false">
      <c r="A2365" s="1" t="s">
        <v>2558</v>
      </c>
      <c r="C2365" s="27" t="s">
        <v>2567</v>
      </c>
      <c r="D2365" s="27" t="s">
        <v>13</v>
      </c>
      <c r="E2365" s="27"/>
      <c r="F2365" s="31"/>
      <c r="G2365" s="27"/>
      <c r="H2365" s="30" t="s">
        <v>61</v>
      </c>
      <c r="I2365" s="31" t="n">
        <v>0.03</v>
      </c>
      <c r="J2365" s="30" t="s">
        <v>64</v>
      </c>
    </row>
    <row r="2366" customFormat="false" ht="12.75" hidden="false" customHeight="false" outlineLevel="0" collapsed="false">
      <c r="A2366" s="1" t="s">
        <v>2558</v>
      </c>
      <c r="C2366" s="27" t="s">
        <v>2568</v>
      </c>
      <c r="D2366" s="27" t="s">
        <v>24</v>
      </c>
      <c r="E2366" s="27"/>
      <c r="F2366" s="31"/>
      <c r="G2366" s="27"/>
      <c r="H2366" s="30" t="s">
        <v>61</v>
      </c>
      <c r="I2366" s="31" t="n">
        <v>0.01</v>
      </c>
      <c r="J2366" s="30" t="s">
        <v>64</v>
      </c>
    </row>
    <row r="2367" customFormat="false" ht="12.75" hidden="false" customHeight="false" outlineLevel="0" collapsed="false">
      <c r="A2367" s="1" t="s">
        <v>2558</v>
      </c>
      <c r="C2367" s="27" t="s">
        <v>2569</v>
      </c>
      <c r="D2367" s="27" t="s">
        <v>13</v>
      </c>
      <c r="E2367" s="27"/>
      <c r="F2367" s="31"/>
      <c r="G2367" s="27"/>
      <c r="H2367" s="30" t="s">
        <v>61</v>
      </c>
      <c r="I2367" s="31" t="n">
        <v>0.18</v>
      </c>
      <c r="J2367" s="30" t="s">
        <v>64</v>
      </c>
    </row>
    <row r="2368" customFormat="false" ht="12.75" hidden="false" customHeight="false" outlineLevel="0" collapsed="false">
      <c r="A2368" s="1" t="s">
        <v>2558</v>
      </c>
      <c r="C2368" s="27" t="s">
        <v>2570</v>
      </c>
      <c r="D2368" s="27" t="s">
        <v>13</v>
      </c>
      <c r="E2368" s="27"/>
      <c r="F2368" s="31"/>
      <c r="G2368" s="27"/>
      <c r="H2368" s="30" t="s">
        <v>61</v>
      </c>
      <c r="I2368" s="31" t="n">
        <v>0.03</v>
      </c>
      <c r="J2368" s="30" t="s">
        <v>64</v>
      </c>
    </row>
    <row r="2369" customFormat="false" ht="12.75" hidden="false" customHeight="false" outlineLevel="0" collapsed="false">
      <c r="A2369" s="1" t="s">
        <v>2558</v>
      </c>
      <c r="C2369" s="27" t="s">
        <v>2571</v>
      </c>
      <c r="D2369" s="27" t="s">
        <v>13</v>
      </c>
      <c r="E2369" s="27"/>
      <c r="F2369" s="31"/>
      <c r="G2369" s="27"/>
      <c r="H2369" s="30" t="s">
        <v>61</v>
      </c>
      <c r="I2369" s="31" t="n">
        <v>0.05</v>
      </c>
      <c r="J2369" s="30" t="s">
        <v>64</v>
      </c>
    </row>
    <row r="2370" customFormat="false" ht="12.75" hidden="false" customHeight="false" outlineLevel="0" collapsed="false">
      <c r="A2370" s="1" t="s">
        <v>2558</v>
      </c>
      <c r="C2370" s="27" t="s">
        <v>2572</v>
      </c>
      <c r="D2370" s="27" t="s">
        <v>49</v>
      </c>
      <c r="E2370" s="27"/>
      <c r="F2370" s="31"/>
      <c r="G2370" s="27"/>
      <c r="H2370" s="30" t="s">
        <v>168</v>
      </c>
      <c r="I2370" s="31" t="n">
        <v>0.01</v>
      </c>
      <c r="J2370" s="30" t="s">
        <v>64</v>
      </c>
    </row>
    <row r="2371" customFormat="false" ht="12.75" hidden="false" customHeight="false" outlineLevel="0" collapsed="false">
      <c r="A2371" s="1" t="s">
        <v>2558</v>
      </c>
      <c r="C2371" s="27" t="s">
        <v>2573</v>
      </c>
      <c r="D2371" s="27" t="s">
        <v>49</v>
      </c>
      <c r="E2371" s="27"/>
      <c r="F2371" s="31"/>
      <c r="G2371" s="27"/>
      <c r="H2371" s="30" t="s">
        <v>168</v>
      </c>
      <c r="I2371" s="31" t="n">
        <v>0.01</v>
      </c>
      <c r="J2371" s="30" t="s">
        <v>64</v>
      </c>
    </row>
    <row r="2372" customFormat="false" ht="12.75" hidden="false" customHeight="false" outlineLevel="0" collapsed="false">
      <c r="A2372" s="1" t="s">
        <v>2558</v>
      </c>
      <c r="C2372" s="27" t="s">
        <v>2574</v>
      </c>
      <c r="D2372" s="27" t="s">
        <v>49</v>
      </c>
      <c r="E2372" s="27"/>
      <c r="F2372" s="31"/>
      <c r="G2372" s="27"/>
      <c r="H2372" s="30" t="s">
        <v>168</v>
      </c>
      <c r="I2372" s="31" t="n">
        <v>0.01</v>
      </c>
      <c r="J2372" s="30" t="s">
        <v>64</v>
      </c>
    </row>
    <row r="2373" customFormat="false" ht="12.75" hidden="false" customHeight="false" outlineLevel="0" collapsed="false">
      <c r="A2373" s="1" t="s">
        <v>2558</v>
      </c>
      <c r="C2373" s="27" t="s">
        <v>2575</v>
      </c>
      <c r="D2373" s="27" t="s">
        <v>88</v>
      </c>
      <c r="E2373" s="27"/>
      <c r="F2373" s="31"/>
      <c r="G2373" s="27"/>
      <c r="H2373" s="30" t="s">
        <v>168</v>
      </c>
      <c r="I2373" s="31" t="n">
        <v>0.01</v>
      </c>
      <c r="J2373" s="30" t="s">
        <v>64</v>
      </c>
    </row>
    <row r="2374" customFormat="false" ht="12.75" hidden="false" customHeight="false" outlineLevel="0" collapsed="false">
      <c r="A2374" s="1" t="s">
        <v>2576</v>
      </c>
      <c r="C2374" s="27" t="s">
        <v>2577</v>
      </c>
      <c r="D2374" s="27" t="s">
        <v>13</v>
      </c>
      <c r="E2374" s="27"/>
      <c r="F2374" s="31"/>
      <c r="G2374" s="27"/>
      <c r="H2374" s="30" t="s">
        <v>168</v>
      </c>
      <c r="I2374" s="31" t="n">
        <v>0.05</v>
      </c>
      <c r="J2374" s="30" t="s">
        <v>64</v>
      </c>
    </row>
    <row r="2375" customFormat="false" ht="12.75" hidden="false" customHeight="false" outlineLevel="0" collapsed="false">
      <c r="A2375" s="1" t="s">
        <v>2576</v>
      </c>
      <c r="C2375" s="27" t="s">
        <v>2578</v>
      </c>
      <c r="D2375" s="27" t="s">
        <v>13</v>
      </c>
      <c r="E2375" s="27"/>
      <c r="F2375" s="31"/>
      <c r="G2375" s="27"/>
      <c r="H2375" s="30" t="s">
        <v>168</v>
      </c>
      <c r="I2375" s="31" t="n">
        <v>0.02</v>
      </c>
      <c r="J2375" s="30" t="s">
        <v>64</v>
      </c>
    </row>
    <row r="2376" customFormat="false" ht="12.75" hidden="false" customHeight="false" outlineLevel="0" collapsed="false">
      <c r="A2376" s="1" t="s">
        <v>2576</v>
      </c>
      <c r="C2376" s="27" t="s">
        <v>2579</v>
      </c>
      <c r="D2376" s="27" t="s">
        <v>13</v>
      </c>
      <c r="E2376" s="27"/>
      <c r="F2376" s="31"/>
      <c r="G2376" s="27"/>
      <c r="H2376" s="30" t="s">
        <v>168</v>
      </c>
      <c r="I2376" s="31" t="n">
        <v>0.08</v>
      </c>
      <c r="J2376" s="30" t="s">
        <v>64</v>
      </c>
    </row>
    <row r="2377" customFormat="false" ht="12.75" hidden="false" customHeight="false" outlineLevel="0" collapsed="false">
      <c r="A2377" s="1" t="s">
        <v>2576</v>
      </c>
      <c r="C2377" s="27" t="s">
        <v>2580</v>
      </c>
      <c r="D2377" s="27" t="s">
        <v>79</v>
      </c>
      <c r="E2377" s="27"/>
      <c r="F2377" s="31"/>
      <c r="G2377" s="27"/>
      <c r="H2377" s="30" t="s">
        <v>168</v>
      </c>
      <c r="I2377" s="31" t="n">
        <v>0.01</v>
      </c>
      <c r="J2377" s="30" t="s">
        <v>64</v>
      </c>
    </row>
    <row r="2378" customFormat="false" ht="12.75" hidden="false" customHeight="false" outlineLevel="0" collapsed="false">
      <c r="A2378" s="1" t="s">
        <v>2576</v>
      </c>
      <c r="C2378" s="27" t="s">
        <v>2581</v>
      </c>
      <c r="D2378" s="27" t="s">
        <v>2169</v>
      </c>
      <c r="E2378" s="27"/>
      <c r="F2378" s="31"/>
      <c r="G2378" s="27"/>
      <c r="H2378" s="30" t="s">
        <v>61</v>
      </c>
      <c r="I2378" s="31" t="n">
        <v>0.01</v>
      </c>
      <c r="J2378" s="30" t="s">
        <v>64</v>
      </c>
    </row>
    <row r="2379" customFormat="false" ht="12.75" hidden="false" customHeight="false" outlineLevel="0" collapsed="false">
      <c r="A2379" s="1" t="s">
        <v>2576</v>
      </c>
      <c r="C2379" s="27" t="s">
        <v>2582</v>
      </c>
      <c r="D2379" s="27" t="s">
        <v>13</v>
      </c>
      <c r="E2379" s="27"/>
      <c r="F2379" s="31"/>
      <c r="G2379" s="27"/>
      <c r="H2379" s="30" t="s">
        <v>61</v>
      </c>
      <c r="I2379" s="31" t="n">
        <v>0.01</v>
      </c>
      <c r="J2379" s="30" t="s">
        <v>64</v>
      </c>
    </row>
    <row r="2380" customFormat="false" ht="12.75" hidden="false" customHeight="false" outlineLevel="0" collapsed="false">
      <c r="A2380" s="1" t="s">
        <v>2583</v>
      </c>
      <c r="C2380" s="27" t="s">
        <v>2584</v>
      </c>
      <c r="D2380" s="27" t="s">
        <v>13</v>
      </c>
      <c r="E2380" s="27"/>
      <c r="F2380" s="31"/>
      <c r="G2380" s="27"/>
      <c r="H2380" s="30" t="s">
        <v>61</v>
      </c>
      <c r="I2380" s="31" t="n">
        <v>0.04</v>
      </c>
      <c r="J2380" s="30" t="s">
        <v>64</v>
      </c>
    </row>
    <row r="2381" customFormat="false" ht="12.75" hidden="false" customHeight="false" outlineLevel="0" collapsed="false">
      <c r="A2381" s="1" t="s">
        <v>2583</v>
      </c>
      <c r="C2381" s="27" t="s">
        <v>2585</v>
      </c>
      <c r="D2381" s="27" t="s">
        <v>20</v>
      </c>
      <c r="E2381" s="27"/>
      <c r="F2381" s="31"/>
      <c r="G2381" s="27"/>
      <c r="H2381" s="30" t="s">
        <v>168</v>
      </c>
      <c r="I2381" s="31" t="n">
        <v>0.02</v>
      </c>
      <c r="J2381" s="30" t="s">
        <v>64</v>
      </c>
    </row>
    <row r="2382" customFormat="false" ht="12.75" hidden="false" customHeight="false" outlineLevel="0" collapsed="false">
      <c r="A2382" s="1" t="s">
        <v>2583</v>
      </c>
      <c r="C2382" s="27" t="s">
        <v>2586</v>
      </c>
      <c r="D2382" s="27" t="s">
        <v>2169</v>
      </c>
      <c r="E2382" s="27"/>
      <c r="F2382" s="31"/>
      <c r="G2382" s="27"/>
      <c r="H2382" s="30" t="s">
        <v>168</v>
      </c>
      <c r="I2382" s="31" t="n">
        <v>0.02</v>
      </c>
      <c r="J2382" s="30" t="s">
        <v>64</v>
      </c>
    </row>
    <row r="2383" customFormat="false" ht="12.75" hidden="false" customHeight="false" outlineLevel="0" collapsed="false">
      <c r="C2383" s="27" t="s">
        <v>2587</v>
      </c>
      <c r="D2383" s="27" t="s">
        <v>13</v>
      </c>
      <c r="E2383" s="27"/>
      <c r="F2383" s="31"/>
      <c r="G2383" s="27"/>
      <c r="H2383" s="30" t="s">
        <v>168</v>
      </c>
      <c r="I2383" s="31" t="n">
        <v>0.06</v>
      </c>
      <c r="J2383" s="30" t="s">
        <v>64</v>
      </c>
    </row>
    <row r="2384" customFormat="false" ht="12.75" hidden="false" customHeight="false" outlineLevel="0" collapsed="false">
      <c r="C2384" s="27" t="s">
        <v>2588</v>
      </c>
      <c r="D2384" s="27" t="s">
        <v>2169</v>
      </c>
      <c r="E2384" s="27"/>
      <c r="F2384" s="31"/>
      <c r="G2384" s="27"/>
      <c r="H2384" s="30" t="s">
        <v>168</v>
      </c>
      <c r="I2384" s="31" t="n">
        <v>0.04</v>
      </c>
      <c r="J2384" s="30" t="s">
        <v>64</v>
      </c>
    </row>
    <row r="2385" customFormat="false" ht="12.75" hidden="false" customHeight="false" outlineLevel="0" collapsed="false">
      <c r="A2385" s="1" t="s">
        <v>2589</v>
      </c>
      <c r="C2385" s="27" t="s">
        <v>2590</v>
      </c>
      <c r="D2385" s="27" t="s">
        <v>13</v>
      </c>
      <c r="E2385" s="27"/>
      <c r="F2385" s="31"/>
      <c r="G2385" s="27"/>
      <c r="H2385" s="30" t="s">
        <v>168</v>
      </c>
      <c r="I2385" s="31" t="n">
        <v>0.1</v>
      </c>
      <c r="J2385" s="30" t="s">
        <v>64</v>
      </c>
    </row>
    <row r="2386" customFormat="false" ht="12.75" hidden="false" customHeight="false" outlineLevel="0" collapsed="false">
      <c r="A2386" s="1" t="s">
        <v>2589</v>
      </c>
      <c r="C2386" s="27" t="s">
        <v>2591</v>
      </c>
      <c r="D2386" s="27" t="s">
        <v>13</v>
      </c>
      <c r="E2386" s="27"/>
      <c r="F2386" s="31"/>
      <c r="G2386" s="27"/>
      <c r="H2386" s="30" t="s">
        <v>168</v>
      </c>
      <c r="I2386" s="31" t="n">
        <v>0.18</v>
      </c>
      <c r="J2386" s="30" t="s">
        <v>64</v>
      </c>
    </row>
    <row r="2388" customFormat="false" ht="30.1" hidden="false" customHeight="false" outlineLevel="0" collapsed="false">
      <c r="A2388" s="1" t="s">
        <v>2589</v>
      </c>
      <c r="B2388" s="1" t="s">
        <v>2139</v>
      </c>
      <c r="C2388" s="52" t="s">
        <v>2592</v>
      </c>
      <c r="D2388" s="45" t="s">
        <v>1</v>
      </c>
      <c r="I2388" s="3"/>
    </row>
    <row r="2389" customFormat="false" ht="12.75" hidden="false" customHeight="false" outlineLevel="0" collapsed="false">
      <c r="A2389" s="1" t="s">
        <v>2589</v>
      </c>
      <c r="B2389" s="1" t="s">
        <v>2139</v>
      </c>
      <c r="C2389" s="27" t="s">
        <v>2593</v>
      </c>
      <c r="D2389" s="27" t="s">
        <v>13</v>
      </c>
      <c r="E2389" s="27"/>
      <c r="F2389" s="31"/>
      <c r="G2389" s="27"/>
      <c r="H2389" s="30" t="s">
        <v>61</v>
      </c>
      <c r="I2389" s="31" t="n">
        <v>2.99</v>
      </c>
      <c r="J2389" s="30" t="s">
        <v>710</v>
      </c>
    </row>
    <row r="2390" customFormat="false" ht="12.75" hidden="false" customHeight="false" outlineLevel="0" collapsed="false">
      <c r="A2390" s="1" t="s">
        <v>2589</v>
      </c>
      <c r="B2390" s="1" t="s">
        <v>2139</v>
      </c>
      <c r="C2390" s="27" t="s">
        <v>2594</v>
      </c>
      <c r="D2390" s="27" t="s">
        <v>13</v>
      </c>
      <c r="E2390" s="27"/>
      <c r="F2390" s="31"/>
      <c r="G2390" s="27"/>
      <c r="H2390" s="30" t="s">
        <v>61</v>
      </c>
      <c r="I2390" s="31" t="n">
        <v>9.9</v>
      </c>
      <c r="J2390" s="30" t="s">
        <v>710</v>
      </c>
    </row>
    <row r="2391" customFormat="false" ht="12.75" hidden="false" customHeight="false" outlineLevel="0" collapsed="false">
      <c r="A2391" s="1" t="s">
        <v>2595</v>
      </c>
      <c r="B2391" s="1" t="s">
        <v>2139</v>
      </c>
      <c r="C2391" s="27" t="s">
        <v>2596</v>
      </c>
      <c r="D2391" s="27" t="s">
        <v>13</v>
      </c>
      <c r="E2391" s="27"/>
      <c r="F2391" s="31"/>
      <c r="G2391" s="27"/>
      <c r="H2391" s="30" t="s">
        <v>61</v>
      </c>
      <c r="I2391" s="31" t="n">
        <v>9.45</v>
      </c>
      <c r="J2391" s="30" t="s">
        <v>710</v>
      </c>
    </row>
    <row r="2392" customFormat="false" ht="12.75" hidden="false" customHeight="false" outlineLevel="0" collapsed="false">
      <c r="A2392" s="1" t="s">
        <v>2595</v>
      </c>
      <c r="B2392" s="1" t="s">
        <v>2139</v>
      </c>
      <c r="C2392" s="27" t="s">
        <v>2597</v>
      </c>
      <c r="D2392" s="27" t="s">
        <v>13</v>
      </c>
      <c r="E2392" s="27"/>
      <c r="F2392" s="31"/>
      <c r="G2392" s="27"/>
      <c r="H2392" s="30" t="s">
        <v>61</v>
      </c>
      <c r="I2392" s="31" t="n">
        <v>3.99</v>
      </c>
      <c r="J2392" s="30" t="s">
        <v>710</v>
      </c>
    </row>
    <row r="2393" customFormat="false" ht="12.75" hidden="false" customHeight="false" outlineLevel="0" collapsed="false">
      <c r="A2393" s="1" t="s">
        <v>2595</v>
      </c>
      <c r="B2393" s="1" t="s">
        <v>2139</v>
      </c>
      <c r="C2393" s="27" t="s">
        <v>2598</v>
      </c>
      <c r="D2393" s="27" t="s">
        <v>13</v>
      </c>
      <c r="E2393" s="27"/>
      <c r="F2393" s="31"/>
      <c r="G2393" s="27"/>
      <c r="H2393" s="30" t="s">
        <v>61</v>
      </c>
      <c r="I2393" s="31" t="n">
        <v>4.95</v>
      </c>
      <c r="J2393" s="30" t="s">
        <v>710</v>
      </c>
    </row>
    <row r="2394" customFormat="false" ht="12.75" hidden="false" customHeight="false" outlineLevel="0" collapsed="false">
      <c r="A2394" s="1" t="s">
        <v>2595</v>
      </c>
      <c r="B2394" s="1" t="s">
        <v>2139</v>
      </c>
      <c r="C2394" s="27" t="s">
        <v>2599</v>
      </c>
      <c r="D2394" s="27" t="s">
        <v>13</v>
      </c>
      <c r="E2394" s="27"/>
      <c r="F2394" s="31"/>
      <c r="G2394" s="27"/>
      <c r="H2394" s="30" t="s">
        <v>61</v>
      </c>
      <c r="I2394" s="31" t="n">
        <v>6.6</v>
      </c>
      <c r="J2394" s="30" t="s">
        <v>710</v>
      </c>
    </row>
    <row r="2395" customFormat="false" ht="12.75" hidden="false" customHeight="false" outlineLevel="0" collapsed="false">
      <c r="A2395" s="1" t="s">
        <v>2595</v>
      </c>
      <c r="B2395" s="1" t="s">
        <v>2139</v>
      </c>
      <c r="C2395" s="27" t="s">
        <v>2600</v>
      </c>
      <c r="D2395" s="27" t="s">
        <v>88</v>
      </c>
      <c r="E2395" s="27"/>
      <c r="F2395" s="31"/>
      <c r="G2395" s="27"/>
      <c r="H2395" s="30" t="s">
        <v>61</v>
      </c>
      <c r="I2395" s="31" t="n">
        <v>0.43</v>
      </c>
      <c r="J2395" s="30" t="s">
        <v>710</v>
      </c>
    </row>
    <row r="2396" customFormat="false" ht="12.75" hidden="false" customHeight="false" outlineLevel="0" collapsed="false">
      <c r="A2396" s="1" t="s">
        <v>2595</v>
      </c>
      <c r="B2396" s="1" t="s">
        <v>2139</v>
      </c>
      <c r="C2396" s="27" t="s">
        <v>2601</v>
      </c>
      <c r="D2396" s="27"/>
      <c r="E2396" s="27"/>
      <c r="F2396" s="31"/>
      <c r="G2396" s="27"/>
      <c r="H2396" s="30" t="s">
        <v>61</v>
      </c>
      <c r="I2396" s="31" t="n">
        <v>0.89</v>
      </c>
      <c r="J2396" s="30" t="s">
        <v>710</v>
      </c>
    </row>
    <row r="2397" customFormat="false" ht="12.75" hidden="false" customHeight="false" outlineLevel="0" collapsed="false">
      <c r="A2397" s="1" t="s">
        <v>2595</v>
      </c>
      <c r="B2397" s="1" t="s">
        <v>2139</v>
      </c>
      <c r="C2397" s="27" t="s">
        <v>2602</v>
      </c>
      <c r="D2397" s="27" t="s">
        <v>20</v>
      </c>
      <c r="E2397" s="27"/>
      <c r="F2397" s="31"/>
      <c r="G2397" s="27"/>
      <c r="H2397" s="30" t="s">
        <v>61</v>
      </c>
      <c r="I2397" s="31" t="n">
        <v>0.77</v>
      </c>
      <c r="J2397" s="30" t="s">
        <v>710</v>
      </c>
    </row>
    <row r="2398" customFormat="false" ht="12.75" hidden="false" customHeight="false" outlineLevel="0" collapsed="false">
      <c r="A2398" s="1" t="s">
        <v>2595</v>
      </c>
      <c r="B2398" s="1" t="s">
        <v>2139</v>
      </c>
      <c r="C2398" s="27" t="s">
        <v>2603</v>
      </c>
      <c r="D2398" s="27" t="s">
        <v>390</v>
      </c>
      <c r="E2398" s="27"/>
      <c r="F2398" s="31"/>
      <c r="G2398" s="27"/>
      <c r="H2398" s="30" t="s">
        <v>61</v>
      </c>
      <c r="I2398" s="31" t="n">
        <v>0.64</v>
      </c>
      <c r="J2398" s="30" t="s">
        <v>710</v>
      </c>
    </row>
    <row r="2399" customFormat="false" ht="12.75" hidden="false" customHeight="false" outlineLevel="0" collapsed="false">
      <c r="A2399" s="1" t="s">
        <v>2595</v>
      </c>
      <c r="B2399" s="1" t="s">
        <v>2139</v>
      </c>
      <c r="C2399" s="27" t="s">
        <v>2604</v>
      </c>
      <c r="D2399" s="27" t="s">
        <v>79</v>
      </c>
      <c r="E2399" s="27"/>
      <c r="F2399" s="31"/>
      <c r="G2399" s="27"/>
      <c r="H2399" s="30" t="s">
        <v>61</v>
      </c>
      <c r="I2399" s="31" t="n">
        <v>0.86</v>
      </c>
      <c r="J2399" s="30" t="s">
        <v>710</v>
      </c>
    </row>
    <row r="2400" customFormat="false" ht="12.75" hidden="false" customHeight="false" outlineLevel="0" collapsed="false">
      <c r="A2400" s="1" t="s">
        <v>2595</v>
      </c>
      <c r="B2400" s="1" t="s">
        <v>2139</v>
      </c>
      <c r="C2400" s="27" t="s">
        <v>2605</v>
      </c>
      <c r="D2400" s="27" t="s">
        <v>13</v>
      </c>
      <c r="E2400" s="27"/>
      <c r="F2400" s="31"/>
      <c r="G2400" s="27"/>
      <c r="H2400" s="30" t="s">
        <v>61</v>
      </c>
      <c r="I2400" s="31" t="n">
        <v>3.43</v>
      </c>
      <c r="J2400" s="30" t="s">
        <v>710</v>
      </c>
    </row>
    <row r="2401" customFormat="false" ht="12.75" hidden="false" customHeight="false" outlineLevel="0" collapsed="false">
      <c r="A2401" s="1" t="s">
        <v>2595</v>
      </c>
      <c r="B2401" s="1" t="s">
        <v>2139</v>
      </c>
      <c r="C2401" s="27" t="s">
        <v>2606</v>
      </c>
      <c r="D2401" s="27" t="s">
        <v>22</v>
      </c>
      <c r="E2401" s="27"/>
      <c r="F2401" s="31"/>
      <c r="G2401" s="27"/>
      <c r="H2401" s="30" t="s">
        <v>61</v>
      </c>
      <c r="I2401" s="31" t="n">
        <v>0.83</v>
      </c>
      <c r="J2401" s="30" t="s">
        <v>710</v>
      </c>
    </row>
    <row r="2402" customFormat="false" ht="12.75" hidden="false" customHeight="false" outlineLevel="0" collapsed="false">
      <c r="A2402" s="1" t="s">
        <v>2595</v>
      </c>
      <c r="B2402" s="1" t="s">
        <v>2139</v>
      </c>
      <c r="C2402" s="27" t="s">
        <v>2607</v>
      </c>
      <c r="D2402" s="27" t="s">
        <v>88</v>
      </c>
      <c r="E2402" s="27"/>
      <c r="F2402" s="31"/>
      <c r="G2402" s="27"/>
      <c r="H2402" s="30" t="s">
        <v>61</v>
      </c>
      <c r="I2402" s="31" t="n">
        <v>1.16</v>
      </c>
      <c r="J2402" s="30" t="s">
        <v>710</v>
      </c>
    </row>
    <row r="2403" customFormat="false" ht="12.75" hidden="false" customHeight="false" outlineLevel="0" collapsed="false">
      <c r="A2403" s="1" t="s">
        <v>2595</v>
      </c>
      <c r="B2403" s="1" t="s">
        <v>2139</v>
      </c>
      <c r="C2403" s="27" t="s">
        <v>2608</v>
      </c>
      <c r="D2403" s="27" t="s">
        <v>13</v>
      </c>
      <c r="E2403" s="27"/>
      <c r="F2403" s="31"/>
      <c r="G2403" s="27"/>
      <c r="H2403" s="30" t="s">
        <v>61</v>
      </c>
      <c r="I2403" s="31" t="n">
        <v>2.49</v>
      </c>
      <c r="J2403" s="30" t="s">
        <v>710</v>
      </c>
    </row>
    <row r="2404" customFormat="false" ht="12.75" hidden="false" customHeight="false" outlineLevel="0" collapsed="false">
      <c r="A2404" s="18" t="s">
        <v>2609</v>
      </c>
      <c r="B2404" s="1" t="s">
        <v>2139</v>
      </c>
      <c r="C2404" s="27" t="s">
        <v>2610</v>
      </c>
      <c r="D2404" s="27" t="s">
        <v>13</v>
      </c>
      <c r="E2404" s="27"/>
      <c r="F2404" s="31"/>
      <c r="G2404" s="27"/>
      <c r="H2404" s="30" t="s">
        <v>168</v>
      </c>
      <c r="I2404" s="31" t="n">
        <v>1.39</v>
      </c>
      <c r="J2404" s="30" t="s">
        <v>710</v>
      </c>
    </row>
    <row r="2405" customFormat="false" ht="12.75" hidden="false" customHeight="false" outlineLevel="0" collapsed="false">
      <c r="A2405" s="18" t="s">
        <v>2611</v>
      </c>
      <c r="B2405" s="1" t="s">
        <v>2139</v>
      </c>
      <c r="C2405" s="27" t="s">
        <v>2612</v>
      </c>
      <c r="D2405" s="27" t="s">
        <v>13</v>
      </c>
      <c r="E2405" s="27"/>
      <c r="F2405" s="31"/>
      <c r="G2405" s="27"/>
      <c r="H2405" s="30" t="s">
        <v>168</v>
      </c>
      <c r="I2405" s="31" t="n">
        <v>3.99</v>
      </c>
      <c r="J2405" s="30" t="s">
        <v>710</v>
      </c>
    </row>
    <row r="2406" customFormat="false" ht="12.75" hidden="false" customHeight="false" outlineLevel="0" collapsed="false">
      <c r="A2406" s="18" t="s">
        <v>2611</v>
      </c>
      <c r="B2406" s="1" t="s">
        <v>2139</v>
      </c>
      <c r="C2406" s="27" t="s">
        <v>2613</v>
      </c>
      <c r="D2406" s="27" t="s">
        <v>13</v>
      </c>
      <c r="E2406" s="27"/>
      <c r="F2406" s="31"/>
      <c r="G2406" s="27"/>
      <c r="H2406" s="30" t="s">
        <v>168</v>
      </c>
      <c r="I2406" s="31" t="n">
        <v>1.59</v>
      </c>
      <c r="J2406" s="30" t="s">
        <v>710</v>
      </c>
    </row>
    <row r="2407" customFormat="false" ht="12.75" hidden="false" customHeight="false" outlineLevel="0" collapsed="false">
      <c r="A2407" s="18" t="s">
        <v>2611</v>
      </c>
      <c r="B2407" s="1" t="s">
        <v>2139</v>
      </c>
      <c r="C2407" s="27" t="s">
        <v>2614</v>
      </c>
      <c r="D2407" s="27" t="s">
        <v>13</v>
      </c>
      <c r="E2407" s="27"/>
      <c r="F2407" s="31"/>
      <c r="G2407" s="27"/>
      <c r="H2407" s="30" t="s">
        <v>168</v>
      </c>
      <c r="I2407" s="31" t="n">
        <v>1.59</v>
      </c>
      <c r="J2407" s="30" t="s">
        <v>710</v>
      </c>
    </row>
    <row r="2408" customFormat="false" ht="12.75" hidden="false" customHeight="false" outlineLevel="0" collapsed="false">
      <c r="A2408" s="18" t="s">
        <v>2611</v>
      </c>
      <c r="B2408" s="1" t="s">
        <v>2139</v>
      </c>
      <c r="C2408" s="70" t="s">
        <v>2615</v>
      </c>
      <c r="D2408" s="70" t="s">
        <v>13</v>
      </c>
      <c r="E2408" s="72" t="n">
        <v>1.8</v>
      </c>
      <c r="F2408" s="73" t="n">
        <v>0.82</v>
      </c>
      <c r="G2408" s="74" t="s">
        <v>960</v>
      </c>
      <c r="I2408" s="3"/>
    </row>
    <row r="2409" customFormat="false" ht="12.75" hidden="false" customHeight="false" outlineLevel="0" collapsed="false">
      <c r="A2409" s="18" t="s">
        <v>2616</v>
      </c>
      <c r="B2409" s="1" t="s">
        <v>2139</v>
      </c>
      <c r="C2409" s="70" t="s">
        <v>2617</v>
      </c>
      <c r="D2409" s="70" t="s">
        <v>13</v>
      </c>
      <c r="E2409" s="72" t="n">
        <v>1.9</v>
      </c>
      <c r="F2409" s="73" t="n">
        <v>0.77</v>
      </c>
      <c r="G2409" s="74" t="s">
        <v>960</v>
      </c>
      <c r="I2409" s="3"/>
    </row>
    <row r="2410" customFormat="false" ht="12.75" hidden="false" customHeight="false" outlineLevel="0" collapsed="false">
      <c r="A2410" s="18" t="s">
        <v>2616</v>
      </c>
      <c r="B2410" s="1" t="s">
        <v>2139</v>
      </c>
      <c r="C2410" s="70" t="s">
        <v>2618</v>
      </c>
      <c r="D2410" s="70" t="s">
        <v>79</v>
      </c>
      <c r="E2410" s="72" t="n">
        <v>2.1</v>
      </c>
      <c r="F2410" s="73" t="n">
        <v>0.43</v>
      </c>
      <c r="G2410" s="74" t="s">
        <v>960</v>
      </c>
      <c r="I2410" s="3"/>
    </row>
    <row r="2411" customFormat="false" ht="12.75" hidden="false" customHeight="false" outlineLevel="0" collapsed="false">
      <c r="A2411" s="18" t="s">
        <v>2616</v>
      </c>
      <c r="B2411" s="1" t="s">
        <v>2139</v>
      </c>
      <c r="C2411" s="70" t="s">
        <v>2619</v>
      </c>
      <c r="D2411" s="70" t="s">
        <v>88</v>
      </c>
      <c r="E2411" s="72" t="n">
        <v>2.2</v>
      </c>
      <c r="F2411" s="73" t="n">
        <v>0.22</v>
      </c>
      <c r="G2411" s="74" t="s">
        <v>960</v>
      </c>
      <c r="I2411" s="3"/>
    </row>
    <row r="2412" customFormat="false" ht="12.75" hidden="false" customHeight="false" outlineLevel="0" collapsed="false">
      <c r="A2412" s="1" t="s">
        <v>2589</v>
      </c>
      <c r="B2412" s="1" t="s">
        <v>2139</v>
      </c>
      <c r="C2412" s="70" t="s">
        <v>2620</v>
      </c>
      <c r="D2412" s="70" t="s">
        <v>13</v>
      </c>
      <c r="E2412" s="72" t="n">
        <v>2.3</v>
      </c>
      <c r="F2412" s="73" t="n">
        <v>3.5</v>
      </c>
      <c r="G2412" s="74" t="s">
        <v>960</v>
      </c>
      <c r="I2412" s="3"/>
    </row>
    <row r="2413" customFormat="false" ht="12.75" hidden="false" customHeight="false" outlineLevel="0" collapsed="false">
      <c r="A2413" s="1" t="s">
        <v>2589</v>
      </c>
      <c r="B2413" s="1" t="s">
        <v>2139</v>
      </c>
      <c r="C2413" s="70" t="s">
        <v>2621</v>
      </c>
      <c r="D2413" s="70" t="s">
        <v>13</v>
      </c>
      <c r="E2413" s="72" t="n">
        <v>2.2</v>
      </c>
      <c r="F2413" s="73" t="n">
        <v>0.98</v>
      </c>
      <c r="G2413" s="74" t="s">
        <v>960</v>
      </c>
      <c r="I2413" s="3"/>
    </row>
    <row r="2414" customFormat="false" ht="12.75" hidden="false" customHeight="false" outlineLevel="0" collapsed="false">
      <c r="A2414" s="1" t="s">
        <v>2622</v>
      </c>
      <c r="B2414" s="1" t="s">
        <v>2139</v>
      </c>
      <c r="C2414" s="70" t="s">
        <v>2623</v>
      </c>
      <c r="D2414" s="70" t="s">
        <v>13</v>
      </c>
      <c r="E2414" s="72" t="n">
        <v>2.3</v>
      </c>
      <c r="F2414" s="73" t="n">
        <v>0.76</v>
      </c>
      <c r="G2414" s="74" t="s">
        <v>960</v>
      </c>
      <c r="I2414" s="3"/>
    </row>
    <row r="2415" customFormat="false" ht="12.75" hidden="false" customHeight="false" outlineLevel="0" collapsed="false">
      <c r="A2415" s="1" t="s">
        <v>2595</v>
      </c>
      <c r="B2415" s="1" t="s">
        <v>2139</v>
      </c>
      <c r="C2415" s="70" t="s">
        <v>2624</v>
      </c>
      <c r="D2415" s="70" t="s">
        <v>13</v>
      </c>
      <c r="E2415" s="72" t="n">
        <v>2.3</v>
      </c>
      <c r="F2415" s="73" t="n">
        <v>8</v>
      </c>
      <c r="G2415" s="74" t="s">
        <v>960</v>
      </c>
      <c r="I2415" s="3"/>
    </row>
    <row r="2416" customFormat="false" ht="12.75" hidden="false" customHeight="false" outlineLevel="0" collapsed="false">
      <c r="A2416" s="1" t="s">
        <v>2595</v>
      </c>
      <c r="B2416" s="1" t="s">
        <v>2139</v>
      </c>
      <c r="C2416" s="27" t="s">
        <v>2625</v>
      </c>
      <c r="D2416" s="27" t="s">
        <v>13</v>
      </c>
      <c r="E2416" s="27"/>
      <c r="F2416" s="31"/>
      <c r="G2416" s="27"/>
      <c r="H2416" s="30" t="s">
        <v>61</v>
      </c>
      <c r="I2416" s="31" t="n">
        <v>3.79</v>
      </c>
      <c r="J2416" s="30" t="s">
        <v>64</v>
      </c>
    </row>
    <row r="2417" customFormat="false" ht="12.75" hidden="false" customHeight="false" outlineLevel="0" collapsed="false">
      <c r="A2417" s="1" t="s">
        <v>2595</v>
      </c>
      <c r="B2417" s="1" t="s">
        <v>2139</v>
      </c>
      <c r="C2417" s="27" t="s">
        <v>2626</v>
      </c>
      <c r="D2417" s="27"/>
      <c r="E2417" s="27"/>
      <c r="F2417" s="31"/>
      <c r="G2417" s="27"/>
      <c r="H2417" s="30" t="s">
        <v>61</v>
      </c>
      <c r="I2417" s="31" t="n">
        <v>8.25</v>
      </c>
      <c r="J2417" s="30" t="s">
        <v>64</v>
      </c>
    </row>
    <row r="2418" customFormat="false" ht="12.75" hidden="false" customHeight="false" outlineLevel="0" collapsed="false">
      <c r="A2418" s="1" t="s">
        <v>2595</v>
      </c>
      <c r="B2418" s="1" t="s">
        <v>2139</v>
      </c>
      <c r="C2418" s="27" t="s">
        <v>2627</v>
      </c>
      <c r="D2418" s="27" t="s">
        <v>13</v>
      </c>
      <c r="E2418" s="27"/>
      <c r="F2418" s="31"/>
      <c r="G2418" s="27"/>
      <c r="H2418" s="30" t="s">
        <v>61</v>
      </c>
      <c r="I2418" s="31" t="n">
        <v>4.95</v>
      </c>
      <c r="J2418" s="30" t="s">
        <v>64</v>
      </c>
    </row>
    <row r="2419" customFormat="false" ht="12.75" hidden="false" customHeight="false" outlineLevel="0" collapsed="false">
      <c r="A2419" s="1" t="s">
        <v>2595</v>
      </c>
      <c r="B2419" s="1" t="s">
        <v>2139</v>
      </c>
      <c r="C2419" s="27" t="s">
        <v>2628</v>
      </c>
      <c r="D2419" s="27" t="s">
        <v>13</v>
      </c>
      <c r="E2419" s="27"/>
      <c r="F2419" s="31"/>
      <c r="G2419" s="27"/>
      <c r="H2419" s="30" t="s">
        <v>61</v>
      </c>
      <c r="I2419" s="31" t="n">
        <v>7.87</v>
      </c>
      <c r="J2419" s="30" t="s">
        <v>64</v>
      </c>
    </row>
    <row r="2420" customFormat="false" ht="12.75" hidden="false" customHeight="false" outlineLevel="0" collapsed="false">
      <c r="A2420" s="1" t="s">
        <v>2595</v>
      </c>
      <c r="B2420" s="1" t="s">
        <v>2139</v>
      </c>
      <c r="C2420" s="27" t="s">
        <v>2629</v>
      </c>
      <c r="D2420" s="27" t="s">
        <v>88</v>
      </c>
      <c r="E2420" s="27"/>
      <c r="F2420" s="31"/>
      <c r="G2420" s="27"/>
      <c r="H2420" s="30" t="s">
        <v>61</v>
      </c>
      <c r="I2420" s="31" t="n">
        <v>0.54</v>
      </c>
      <c r="J2420" s="30" t="s">
        <v>64</v>
      </c>
    </row>
    <row r="2421" customFormat="false" ht="12.75" hidden="false" customHeight="false" outlineLevel="0" collapsed="false">
      <c r="A2421" s="1" t="s">
        <v>2595</v>
      </c>
      <c r="B2421" s="1" t="s">
        <v>2139</v>
      </c>
      <c r="C2421" s="27" t="s">
        <v>2630</v>
      </c>
      <c r="D2421" s="27" t="s">
        <v>79</v>
      </c>
      <c r="E2421" s="27"/>
      <c r="F2421" s="31"/>
      <c r="G2421" s="27"/>
      <c r="H2421" s="30" t="s">
        <v>61</v>
      </c>
      <c r="I2421" s="31" t="n">
        <v>1.09</v>
      </c>
      <c r="J2421" s="30" t="s">
        <v>64</v>
      </c>
    </row>
    <row r="2422" customFormat="false" ht="12.75" hidden="false" customHeight="false" outlineLevel="0" collapsed="false">
      <c r="A2422" s="1" t="s">
        <v>2595</v>
      </c>
      <c r="B2422" s="1" t="s">
        <v>2139</v>
      </c>
      <c r="C2422" s="27" t="s">
        <v>2631</v>
      </c>
      <c r="D2422" s="27" t="s">
        <v>13</v>
      </c>
      <c r="E2422" s="27"/>
      <c r="F2422" s="31"/>
      <c r="G2422" s="27"/>
      <c r="H2422" s="30" t="s">
        <v>61</v>
      </c>
      <c r="I2422" s="31" t="n">
        <v>2.48</v>
      </c>
      <c r="J2422" s="30" t="s">
        <v>64</v>
      </c>
    </row>
    <row r="2423" customFormat="false" ht="12.75" hidden="false" customHeight="false" outlineLevel="0" collapsed="false">
      <c r="A2423" s="1" t="s">
        <v>2595</v>
      </c>
      <c r="B2423" s="1" t="s">
        <v>2139</v>
      </c>
      <c r="C2423" s="27" t="s">
        <v>2632</v>
      </c>
      <c r="D2423" s="27" t="s">
        <v>13</v>
      </c>
      <c r="E2423" s="27"/>
      <c r="F2423" s="31"/>
      <c r="G2423" s="27"/>
      <c r="H2423" s="30" t="s">
        <v>168</v>
      </c>
      <c r="I2423" s="31" t="n">
        <v>1.9</v>
      </c>
      <c r="J2423" s="30" t="s">
        <v>64</v>
      </c>
    </row>
    <row r="2424" customFormat="false" ht="12.75" hidden="false" customHeight="false" outlineLevel="0" collapsed="false">
      <c r="A2424" s="1" t="s">
        <v>2595</v>
      </c>
      <c r="B2424" s="1" t="s">
        <v>2139</v>
      </c>
      <c r="C2424" s="27" t="s">
        <v>2633</v>
      </c>
      <c r="D2424" s="27" t="s">
        <v>49</v>
      </c>
      <c r="E2424" s="27"/>
      <c r="F2424" s="31"/>
      <c r="G2424" s="27"/>
      <c r="H2424" s="30" t="s">
        <v>168</v>
      </c>
      <c r="I2424" s="31" t="n">
        <v>0.54</v>
      </c>
      <c r="J2424" s="30" t="s">
        <v>64</v>
      </c>
    </row>
    <row r="2425" customFormat="false" ht="12.75" hidden="false" customHeight="false" outlineLevel="0" collapsed="false">
      <c r="A2425" s="1" t="s">
        <v>2595</v>
      </c>
      <c r="B2425" s="1" t="s">
        <v>2139</v>
      </c>
      <c r="C2425" s="27" t="s">
        <v>2634</v>
      </c>
      <c r="D2425" s="27" t="s">
        <v>13</v>
      </c>
      <c r="E2425" s="27"/>
      <c r="F2425" s="31"/>
      <c r="G2425" s="27"/>
      <c r="H2425" s="30" t="s">
        <v>168</v>
      </c>
      <c r="I2425" s="31" t="n">
        <v>2.78</v>
      </c>
      <c r="J2425" s="30" t="s">
        <v>64</v>
      </c>
    </row>
    <row r="2427" customFormat="false" ht="17.35" hidden="false" customHeight="false" outlineLevel="0" collapsed="false">
      <c r="A2427" s="18"/>
      <c r="C2427" s="15" t="s">
        <v>2635</v>
      </c>
      <c r="D2427" s="45" t="s">
        <v>1</v>
      </c>
      <c r="I2427" s="3"/>
    </row>
    <row r="2428" customFormat="false" ht="12.75" hidden="false" customHeight="false" outlineLevel="0" collapsed="false">
      <c r="A2428" s="1" t="s">
        <v>2636</v>
      </c>
      <c r="C2428" s="70" t="s">
        <v>2637</v>
      </c>
      <c r="D2428" s="70" t="s">
        <v>13</v>
      </c>
      <c r="E2428" s="72" t="n">
        <v>1.8</v>
      </c>
      <c r="F2428" s="73" t="n">
        <v>1.73</v>
      </c>
      <c r="G2428" s="74" t="s">
        <v>2638</v>
      </c>
      <c r="I2428" s="3"/>
    </row>
    <row r="2429" customFormat="false" ht="12.75" hidden="false" customHeight="false" outlineLevel="0" collapsed="false">
      <c r="A2429" s="1" t="s">
        <v>2636</v>
      </c>
      <c r="C2429" s="70" t="s">
        <v>2639</v>
      </c>
      <c r="D2429" s="70" t="s">
        <v>13</v>
      </c>
      <c r="E2429" s="72" t="n">
        <v>2</v>
      </c>
      <c r="F2429" s="73" t="n">
        <v>1.02</v>
      </c>
      <c r="G2429" s="74" t="s">
        <v>2638</v>
      </c>
      <c r="I2429" s="3"/>
    </row>
    <row r="2430" customFormat="false" ht="12.75" hidden="false" customHeight="false" outlineLevel="0" collapsed="false">
      <c r="A2430" s="1" t="s">
        <v>2636</v>
      </c>
      <c r="C2430" s="70" t="s">
        <v>2640</v>
      </c>
      <c r="D2430" s="70" t="s">
        <v>70</v>
      </c>
      <c r="E2430" s="72" t="n">
        <v>2.2</v>
      </c>
      <c r="F2430" s="73" t="n">
        <v>0.49</v>
      </c>
      <c r="G2430" s="74" t="s">
        <v>2638</v>
      </c>
      <c r="I2430" s="3"/>
    </row>
    <row r="2431" customFormat="false" ht="12.75" hidden="false" customHeight="false" outlineLevel="0" collapsed="false">
      <c r="A2431" s="1" t="s">
        <v>2636</v>
      </c>
      <c r="C2431" s="70" t="s">
        <v>2641</v>
      </c>
      <c r="D2431" s="70" t="s">
        <v>13</v>
      </c>
      <c r="E2431" s="72" t="n">
        <v>2.2</v>
      </c>
      <c r="F2431" s="73" t="n">
        <v>1.14</v>
      </c>
      <c r="G2431" s="74" t="s">
        <v>2638</v>
      </c>
      <c r="I2431" s="3"/>
    </row>
    <row r="2432" customFormat="false" ht="12.75" hidden="false" customHeight="false" outlineLevel="0" collapsed="false">
      <c r="A2432" s="1" t="s">
        <v>2642</v>
      </c>
      <c r="C2432" s="70" t="s">
        <v>2643</v>
      </c>
      <c r="D2432" s="70" t="s">
        <v>13</v>
      </c>
      <c r="E2432" s="72" t="n">
        <v>2.2</v>
      </c>
      <c r="F2432" s="73" t="n">
        <v>1.99</v>
      </c>
      <c r="G2432" s="74" t="s">
        <v>2638</v>
      </c>
      <c r="I2432" s="3"/>
    </row>
    <row r="2433" customFormat="false" ht="12.75" hidden="false" customHeight="false" outlineLevel="0" collapsed="false">
      <c r="A2433" s="1" t="s">
        <v>2642</v>
      </c>
      <c r="C2433" s="70" t="s">
        <v>2644</v>
      </c>
      <c r="D2433" s="70" t="s">
        <v>20</v>
      </c>
      <c r="E2433" s="72" t="n">
        <v>2.5</v>
      </c>
      <c r="F2433" s="73" t="n">
        <v>0.89</v>
      </c>
      <c r="G2433" s="74" t="s">
        <v>2638</v>
      </c>
      <c r="I2433" s="3"/>
    </row>
    <row r="2434" customFormat="false" ht="12.75" hidden="false" customHeight="false" outlineLevel="0" collapsed="false">
      <c r="A2434" s="1" t="s">
        <v>2645</v>
      </c>
      <c r="C2434" s="70" t="s">
        <v>2646</v>
      </c>
      <c r="D2434" s="70" t="s">
        <v>16</v>
      </c>
      <c r="E2434" s="72" t="n">
        <v>2.4</v>
      </c>
      <c r="F2434" s="73" t="n">
        <v>0.74</v>
      </c>
      <c r="G2434" s="74" t="s">
        <v>2638</v>
      </c>
      <c r="I2434" s="3"/>
    </row>
    <row r="2435" customFormat="false" ht="12.75" hidden="false" customHeight="false" outlineLevel="0" collapsed="false">
      <c r="A2435" s="1" t="s">
        <v>2645</v>
      </c>
      <c r="C2435" s="70" t="s">
        <v>2647</v>
      </c>
      <c r="D2435" s="70" t="s">
        <v>24</v>
      </c>
      <c r="E2435" s="72" t="n">
        <v>2.4</v>
      </c>
      <c r="F2435" s="73" t="n">
        <v>0.74</v>
      </c>
      <c r="G2435" s="74" t="s">
        <v>2638</v>
      </c>
      <c r="I2435" s="3"/>
    </row>
    <row r="2437" customFormat="false" ht="17.35" hidden="false" customHeight="false" outlineLevel="0" collapsed="false">
      <c r="C2437" s="15" t="s">
        <v>2648</v>
      </c>
      <c r="D2437" s="45" t="s">
        <v>1</v>
      </c>
      <c r="L2437" s="95"/>
      <c r="N2437" s="95"/>
      <c r="O2437" s="95"/>
    </row>
    <row r="2438" customFormat="false" ht="12.75" hidden="false" customHeight="false" outlineLevel="0" collapsed="false">
      <c r="A2438" s="1" t="s">
        <v>2649</v>
      </c>
      <c r="C2438" s="70" t="s">
        <v>2650</v>
      </c>
      <c r="D2438" s="70"/>
      <c r="E2438" s="72" t="n">
        <v>2.2</v>
      </c>
      <c r="F2438" s="73" t="n">
        <v>8.49</v>
      </c>
      <c r="G2438" s="74" t="s">
        <v>2638</v>
      </c>
      <c r="L2438" s="95"/>
      <c r="N2438" s="95"/>
      <c r="O2438" s="95"/>
    </row>
    <row r="2439" customFormat="false" ht="12.75" hidden="false" customHeight="false" outlineLevel="0" collapsed="false">
      <c r="A2439" s="1" t="s">
        <v>2649</v>
      </c>
      <c r="C2439" s="70" t="s">
        <v>2651</v>
      </c>
      <c r="D2439" s="70"/>
      <c r="E2439" s="72" t="n">
        <v>2.6</v>
      </c>
      <c r="F2439" s="73" t="n">
        <v>9.9</v>
      </c>
      <c r="G2439" s="74" t="s">
        <v>2638</v>
      </c>
      <c r="L2439" s="95"/>
      <c r="N2439" s="95"/>
      <c r="O2439" s="95"/>
    </row>
    <row r="2440" customFormat="false" ht="12.75" hidden="false" customHeight="false" outlineLevel="0" collapsed="false">
      <c r="A2440" s="1" t="s">
        <v>2649</v>
      </c>
      <c r="C2440" s="70" t="s">
        <v>2652</v>
      </c>
      <c r="D2440" s="70"/>
      <c r="E2440" s="72" t="n">
        <v>2.9</v>
      </c>
      <c r="F2440" s="73" t="n">
        <v>5.95</v>
      </c>
      <c r="G2440" s="74" t="s">
        <v>2638</v>
      </c>
      <c r="L2440" s="95"/>
      <c r="N2440" s="95"/>
      <c r="O2440" s="95"/>
    </row>
    <row r="2441" customFormat="false" ht="12.75" hidden="false" customHeight="false" outlineLevel="0" collapsed="false">
      <c r="A2441" s="1" t="s">
        <v>2649</v>
      </c>
      <c r="C2441" s="70" t="s">
        <v>2653</v>
      </c>
      <c r="D2441" s="70"/>
      <c r="E2441" s="72" t="n">
        <v>3.6</v>
      </c>
      <c r="F2441" s="73" t="n">
        <v>9.9</v>
      </c>
      <c r="G2441" s="74" t="s">
        <v>2638</v>
      </c>
      <c r="L2441" s="95"/>
      <c r="N2441" s="95"/>
      <c r="O2441" s="95"/>
    </row>
    <row r="2442" customFormat="false" ht="12.75" hidden="false" customHeight="false" outlineLevel="0" collapsed="false">
      <c r="A2442" s="1" t="s">
        <v>2649</v>
      </c>
      <c r="C2442" s="70" t="s">
        <v>2654</v>
      </c>
      <c r="D2442" s="70"/>
      <c r="E2442" s="72" t="n">
        <v>3.7</v>
      </c>
      <c r="F2442" s="73" t="n">
        <v>16.07</v>
      </c>
      <c r="G2442" s="74" t="s">
        <v>2638</v>
      </c>
      <c r="L2442" s="95"/>
      <c r="N2442" s="95"/>
      <c r="O2442" s="95"/>
    </row>
    <row r="2443" customFormat="false" ht="12.75" hidden="false" customHeight="false" outlineLevel="0" collapsed="false">
      <c r="A2443" s="1" t="s">
        <v>2649</v>
      </c>
      <c r="C2443" s="70" t="s">
        <v>2655</v>
      </c>
      <c r="D2443" s="70"/>
      <c r="E2443" s="72"/>
      <c r="F2443" s="73"/>
      <c r="G2443" s="74" t="s">
        <v>2638</v>
      </c>
      <c r="L2443" s="95"/>
      <c r="N2443" s="95"/>
      <c r="O2443" s="95"/>
    </row>
    <row r="2445" customFormat="false" ht="17.35" hidden="false" customHeight="false" outlineLevel="0" collapsed="false">
      <c r="C2445" s="52" t="s">
        <v>2656</v>
      </c>
      <c r="D2445" s="45" t="s">
        <v>1</v>
      </c>
      <c r="I2445" s="3"/>
    </row>
    <row r="2446" customFormat="false" ht="12.75" hidden="false" customHeight="false" outlineLevel="0" collapsed="false">
      <c r="A2446" s="1" t="s">
        <v>2657</v>
      </c>
      <c r="B2446" s="1" t="s">
        <v>1338</v>
      </c>
      <c r="C2446" s="27" t="s">
        <v>2658</v>
      </c>
      <c r="D2446" s="27"/>
      <c r="E2446" s="27"/>
      <c r="F2446" s="31"/>
      <c r="G2446" s="27"/>
      <c r="H2446" s="30" t="s">
        <v>61</v>
      </c>
      <c r="I2446" s="31" t="n">
        <v>0.04</v>
      </c>
      <c r="J2446" s="30" t="s">
        <v>2638</v>
      </c>
    </row>
    <row r="2447" customFormat="false" ht="12.75" hidden="false" customHeight="false" outlineLevel="0" collapsed="false">
      <c r="A2447" s="1" t="s">
        <v>2657</v>
      </c>
      <c r="B2447" s="1" t="s">
        <v>1338</v>
      </c>
      <c r="C2447" s="27" t="s">
        <v>2659</v>
      </c>
      <c r="D2447" s="27" t="s">
        <v>88</v>
      </c>
      <c r="E2447" s="27"/>
      <c r="F2447" s="31"/>
      <c r="G2447" s="27"/>
      <c r="H2447" s="30" t="s">
        <v>61</v>
      </c>
      <c r="I2447" s="31" t="n">
        <v>0.03</v>
      </c>
      <c r="J2447" s="30" t="s">
        <v>2638</v>
      </c>
    </row>
    <row r="2448" customFormat="false" ht="12.75" hidden="false" customHeight="false" outlineLevel="0" collapsed="false">
      <c r="A2448" s="1" t="s">
        <v>2657</v>
      </c>
      <c r="B2448" s="1" t="s">
        <v>1338</v>
      </c>
      <c r="C2448" s="27" t="s">
        <v>2660</v>
      </c>
      <c r="D2448" s="27" t="s">
        <v>49</v>
      </c>
      <c r="E2448" s="27"/>
      <c r="F2448" s="31"/>
      <c r="G2448" s="27"/>
      <c r="H2448" s="30" t="s">
        <v>61</v>
      </c>
      <c r="I2448" s="31" t="n">
        <v>0.02</v>
      </c>
      <c r="J2448" s="30" t="s">
        <v>2638</v>
      </c>
    </row>
    <row r="2449" customFormat="false" ht="12.75" hidden="false" customHeight="false" outlineLevel="0" collapsed="false">
      <c r="A2449" s="1" t="s">
        <v>2657</v>
      </c>
      <c r="B2449" s="1" t="s">
        <v>1338</v>
      </c>
      <c r="C2449" s="27" t="s">
        <v>2661</v>
      </c>
      <c r="D2449" s="27" t="s">
        <v>13</v>
      </c>
      <c r="E2449" s="27"/>
      <c r="F2449" s="31"/>
      <c r="G2449" s="27"/>
      <c r="H2449" s="30" t="s">
        <v>61</v>
      </c>
      <c r="I2449" s="31" t="n">
        <v>0.07</v>
      </c>
      <c r="J2449" s="30" t="s">
        <v>2638</v>
      </c>
    </row>
    <row r="2450" customFormat="false" ht="12.75" hidden="false" customHeight="false" outlineLevel="0" collapsed="false">
      <c r="A2450" s="1" t="s">
        <v>2657</v>
      </c>
      <c r="B2450" s="1" t="s">
        <v>1338</v>
      </c>
      <c r="C2450" s="27" t="s">
        <v>2662</v>
      </c>
      <c r="D2450" s="27" t="s">
        <v>13</v>
      </c>
      <c r="E2450" s="27"/>
      <c r="F2450" s="31"/>
      <c r="G2450" s="27"/>
      <c r="H2450" s="30" t="s">
        <v>168</v>
      </c>
      <c r="I2450" s="31" t="n">
        <v>0.09</v>
      </c>
      <c r="J2450" s="30" t="s">
        <v>2638</v>
      </c>
    </row>
    <row r="2451" customFormat="false" ht="12.75" hidden="false" customHeight="false" outlineLevel="0" collapsed="false">
      <c r="A2451" s="1" t="s">
        <v>2657</v>
      </c>
      <c r="B2451" s="1" t="s">
        <v>1338</v>
      </c>
      <c r="C2451" s="27" t="s">
        <v>2663</v>
      </c>
      <c r="D2451" s="27" t="s">
        <v>13</v>
      </c>
      <c r="E2451" s="27"/>
      <c r="F2451" s="31"/>
      <c r="G2451" s="27"/>
      <c r="H2451" s="30" t="s">
        <v>168</v>
      </c>
      <c r="I2451" s="31" t="n">
        <v>0.04</v>
      </c>
      <c r="J2451" s="30" t="s">
        <v>2638</v>
      </c>
    </row>
    <row r="2452" customFormat="false" ht="12.75" hidden="false" customHeight="false" outlineLevel="0" collapsed="false">
      <c r="A2452" s="1" t="s">
        <v>2657</v>
      </c>
      <c r="B2452" s="1" t="s">
        <v>1338</v>
      </c>
      <c r="C2452" s="27" t="s">
        <v>2664</v>
      </c>
      <c r="D2452" s="27" t="s">
        <v>51</v>
      </c>
      <c r="E2452" s="27"/>
      <c r="F2452" s="31"/>
      <c r="G2452" s="27"/>
      <c r="H2452" s="30" t="s">
        <v>168</v>
      </c>
      <c r="I2452" s="31" t="n">
        <v>0.03</v>
      </c>
      <c r="J2452" s="30" t="s">
        <v>2638</v>
      </c>
    </row>
    <row r="2453" customFormat="false" ht="12.75" hidden="false" customHeight="false" outlineLevel="0" collapsed="false">
      <c r="A2453" s="1" t="s">
        <v>2657</v>
      </c>
      <c r="B2453" s="1" t="s">
        <v>1338</v>
      </c>
      <c r="C2453" s="27" t="s">
        <v>2665</v>
      </c>
      <c r="D2453" s="27" t="s">
        <v>20</v>
      </c>
      <c r="E2453" s="27"/>
      <c r="F2453" s="31"/>
      <c r="G2453" s="27"/>
      <c r="H2453" s="30" t="s">
        <v>168</v>
      </c>
      <c r="I2453" s="31" t="n">
        <v>0.02</v>
      </c>
      <c r="J2453" s="30" t="s">
        <v>2638</v>
      </c>
    </row>
    <row r="2454" customFormat="false" ht="12.75" hidden="false" customHeight="false" outlineLevel="0" collapsed="false">
      <c r="A2454" s="1" t="s">
        <v>2657</v>
      </c>
      <c r="B2454" s="1" t="s">
        <v>1338</v>
      </c>
      <c r="C2454" s="27" t="s">
        <v>2666</v>
      </c>
      <c r="D2454" s="27" t="s">
        <v>13</v>
      </c>
      <c r="E2454" s="27"/>
      <c r="F2454" s="31"/>
      <c r="G2454" s="27"/>
      <c r="H2454" s="30" t="s">
        <v>168</v>
      </c>
      <c r="I2454" s="31" t="n">
        <v>0.03</v>
      </c>
      <c r="J2454" s="30" t="s">
        <v>2638</v>
      </c>
    </row>
    <row r="2455" customFormat="false" ht="12.75" hidden="false" customHeight="false" outlineLevel="0" collapsed="false">
      <c r="A2455" s="1" t="s">
        <v>2657</v>
      </c>
      <c r="B2455" s="1" t="s">
        <v>1338</v>
      </c>
      <c r="C2455" s="27" t="s">
        <v>2667</v>
      </c>
      <c r="D2455" s="27" t="s">
        <v>13</v>
      </c>
      <c r="E2455" s="27"/>
      <c r="F2455" s="31"/>
      <c r="G2455" s="27"/>
      <c r="H2455" s="30" t="s">
        <v>168</v>
      </c>
      <c r="I2455" s="31" t="n">
        <v>0.03</v>
      </c>
      <c r="J2455" s="30" t="s">
        <v>2638</v>
      </c>
    </row>
    <row r="2456" customFormat="false" ht="12.75" hidden="false" customHeight="false" outlineLevel="0" collapsed="false">
      <c r="A2456" s="1" t="s">
        <v>2657</v>
      </c>
      <c r="B2456" s="1" t="s">
        <v>1338</v>
      </c>
      <c r="C2456" s="27" t="s">
        <v>2668</v>
      </c>
      <c r="D2456" s="27" t="s">
        <v>193</v>
      </c>
      <c r="E2456" s="27"/>
      <c r="F2456" s="31"/>
      <c r="G2456" s="27"/>
      <c r="H2456" s="30" t="s">
        <v>168</v>
      </c>
      <c r="I2456" s="31" t="n">
        <v>0.03</v>
      </c>
      <c r="J2456" s="30" t="s">
        <v>2638</v>
      </c>
    </row>
    <row r="2457" customFormat="false" ht="12.75" hidden="false" customHeight="false" outlineLevel="0" collapsed="false">
      <c r="A2457" s="1" t="s">
        <v>2657</v>
      </c>
      <c r="B2457" s="1" t="s">
        <v>1338</v>
      </c>
      <c r="C2457" s="27" t="s">
        <v>2669</v>
      </c>
      <c r="D2457" s="27" t="s">
        <v>79</v>
      </c>
      <c r="E2457" s="27"/>
      <c r="F2457" s="31"/>
      <c r="G2457" s="27"/>
      <c r="H2457" s="30" t="s">
        <v>168</v>
      </c>
      <c r="I2457" s="31" t="n">
        <v>0.02</v>
      </c>
      <c r="J2457" s="30" t="s">
        <v>2638</v>
      </c>
    </row>
    <row r="2458" customFormat="false" ht="12.75" hidden="false" customHeight="false" outlineLevel="0" collapsed="false">
      <c r="A2458" s="1" t="s">
        <v>2657</v>
      </c>
      <c r="B2458" s="1" t="s">
        <v>1338</v>
      </c>
      <c r="C2458" s="27" t="s">
        <v>2670</v>
      </c>
      <c r="D2458" s="27" t="s">
        <v>79</v>
      </c>
      <c r="E2458" s="27"/>
      <c r="F2458" s="31"/>
      <c r="G2458" s="27"/>
      <c r="H2458" s="30" t="s">
        <v>168</v>
      </c>
      <c r="I2458" s="31" t="n">
        <v>0.03</v>
      </c>
      <c r="J2458" s="30" t="s">
        <v>2638</v>
      </c>
    </row>
    <row r="2459" customFormat="false" ht="12.75" hidden="false" customHeight="false" outlineLevel="0" collapsed="false">
      <c r="A2459" s="1" t="s">
        <v>2657</v>
      </c>
      <c r="B2459" s="1" t="s">
        <v>1338</v>
      </c>
      <c r="C2459" s="27" t="s">
        <v>2671</v>
      </c>
      <c r="D2459" s="27" t="s">
        <v>390</v>
      </c>
      <c r="E2459" s="27"/>
      <c r="F2459" s="31"/>
      <c r="G2459" s="27"/>
      <c r="H2459" s="30" t="s">
        <v>168</v>
      </c>
      <c r="I2459" s="31" t="n">
        <v>0.03</v>
      </c>
      <c r="J2459" s="30" t="s">
        <v>2638</v>
      </c>
    </row>
    <row r="2460" customFormat="false" ht="12.75" hidden="false" customHeight="false" outlineLevel="0" collapsed="false">
      <c r="A2460" s="1" t="s">
        <v>2657</v>
      </c>
      <c r="B2460" s="1" t="s">
        <v>1338</v>
      </c>
      <c r="C2460" s="27" t="s">
        <v>2672</v>
      </c>
      <c r="D2460" s="27"/>
      <c r="E2460" s="27"/>
      <c r="F2460" s="31"/>
      <c r="G2460" s="27"/>
      <c r="H2460" s="30" t="s">
        <v>168</v>
      </c>
      <c r="I2460" s="31" t="n">
        <v>0.02</v>
      </c>
      <c r="J2460" s="30" t="s">
        <v>2638</v>
      </c>
    </row>
    <row r="2461" customFormat="false" ht="12.75" hidden="false" customHeight="false" outlineLevel="0" collapsed="false">
      <c r="A2461" s="1" t="s">
        <v>2657</v>
      </c>
      <c r="B2461" s="1" t="s">
        <v>1338</v>
      </c>
      <c r="C2461" s="27" t="s">
        <v>2673</v>
      </c>
      <c r="D2461" s="27" t="s">
        <v>88</v>
      </c>
      <c r="E2461" s="27"/>
      <c r="F2461" s="31"/>
      <c r="G2461" s="27"/>
      <c r="H2461" s="30" t="s">
        <v>168</v>
      </c>
      <c r="I2461" s="31" t="n">
        <v>0.04</v>
      </c>
      <c r="J2461" s="30" t="s">
        <v>2638</v>
      </c>
    </row>
    <row r="2462" customFormat="false" ht="12.75" hidden="false" customHeight="false" outlineLevel="0" collapsed="false">
      <c r="A2462" s="1" t="s">
        <v>2657</v>
      </c>
      <c r="B2462" s="1" t="s">
        <v>1338</v>
      </c>
      <c r="C2462" s="27" t="s">
        <v>2674</v>
      </c>
      <c r="D2462" s="27"/>
      <c r="E2462" s="27"/>
      <c r="F2462" s="31"/>
      <c r="G2462" s="27"/>
      <c r="H2462" s="30" t="s">
        <v>168</v>
      </c>
      <c r="I2462" s="31" t="n">
        <v>0.12</v>
      </c>
      <c r="J2462" s="30" t="s">
        <v>2638</v>
      </c>
    </row>
    <row r="2463" customFormat="false" ht="12.75" hidden="false" customHeight="false" outlineLevel="0" collapsed="false">
      <c r="A2463" s="1" t="s">
        <v>2657</v>
      </c>
      <c r="B2463" s="1" t="s">
        <v>1338</v>
      </c>
      <c r="C2463" s="27" t="s">
        <v>2675</v>
      </c>
      <c r="D2463" s="27"/>
      <c r="E2463" s="27"/>
      <c r="F2463" s="31"/>
      <c r="G2463" s="27"/>
      <c r="H2463" s="30" t="s">
        <v>168</v>
      </c>
      <c r="I2463" s="31" t="n">
        <v>0.11</v>
      </c>
      <c r="J2463" s="30" t="s">
        <v>2638</v>
      </c>
    </row>
    <row r="2464" customFormat="false" ht="12.75" hidden="false" customHeight="false" outlineLevel="0" collapsed="false">
      <c r="A2464" s="1" t="s">
        <v>2657</v>
      </c>
      <c r="B2464" s="1" t="s">
        <v>1338</v>
      </c>
      <c r="C2464" s="27" t="s">
        <v>2676</v>
      </c>
      <c r="D2464" s="27"/>
      <c r="E2464" s="27"/>
      <c r="F2464" s="31"/>
      <c r="G2464" s="27"/>
      <c r="H2464" s="30" t="s">
        <v>168</v>
      </c>
      <c r="I2464" s="31" t="n">
        <v>0.1</v>
      </c>
      <c r="J2464" s="30" t="s">
        <v>2638</v>
      </c>
    </row>
    <row r="2465" customFormat="false" ht="12.75" hidden="false" customHeight="false" outlineLevel="0" collapsed="false">
      <c r="A2465" s="1" t="s">
        <v>2657</v>
      </c>
      <c r="B2465" s="1" t="s">
        <v>1338</v>
      </c>
      <c r="C2465" s="27" t="s">
        <v>2677</v>
      </c>
      <c r="D2465" s="27"/>
      <c r="E2465" s="27"/>
      <c r="F2465" s="31"/>
      <c r="G2465" s="27"/>
      <c r="H2465" s="30" t="s">
        <v>168</v>
      </c>
      <c r="I2465" s="31" t="n">
        <v>0.15</v>
      </c>
      <c r="J2465" s="30" t="s">
        <v>2638</v>
      </c>
    </row>
    <row r="2466" customFormat="false" ht="12.75" hidden="false" customHeight="false" outlineLevel="0" collapsed="false">
      <c r="A2466" s="1" t="s">
        <v>2657</v>
      </c>
      <c r="B2466" s="1" t="s">
        <v>1338</v>
      </c>
      <c r="C2466" s="27" t="s">
        <v>2678</v>
      </c>
      <c r="D2466" s="27" t="s">
        <v>24</v>
      </c>
      <c r="E2466" s="27"/>
      <c r="F2466" s="31"/>
      <c r="G2466" s="27"/>
      <c r="H2466" s="30" t="s">
        <v>168</v>
      </c>
      <c r="I2466" s="31" t="n">
        <v>0.03</v>
      </c>
      <c r="J2466" s="30" t="s">
        <v>2638</v>
      </c>
    </row>
    <row r="2467" customFormat="false" ht="12.75" hidden="false" customHeight="false" outlineLevel="0" collapsed="false">
      <c r="A2467" s="1" t="s">
        <v>2657</v>
      </c>
      <c r="B2467" s="1" t="s">
        <v>1338</v>
      </c>
      <c r="C2467" s="27" t="s">
        <v>2679</v>
      </c>
      <c r="D2467" s="27"/>
      <c r="E2467" s="27"/>
      <c r="F2467" s="31"/>
      <c r="G2467" s="27"/>
      <c r="H2467" s="30" t="s">
        <v>168</v>
      </c>
      <c r="I2467" s="31" t="n">
        <v>0.12</v>
      </c>
      <c r="J2467" s="30" t="s">
        <v>2638</v>
      </c>
    </row>
    <row r="2468" customFormat="false" ht="12.75" hidden="false" customHeight="false" outlineLevel="0" collapsed="false">
      <c r="A2468" s="1" t="s">
        <v>2657</v>
      </c>
      <c r="B2468" s="1" t="s">
        <v>1338</v>
      </c>
      <c r="C2468" s="27" t="s">
        <v>2680</v>
      </c>
      <c r="D2468" s="27" t="s">
        <v>70</v>
      </c>
      <c r="E2468" s="27"/>
      <c r="F2468" s="31"/>
      <c r="G2468" s="27"/>
      <c r="H2468" s="30" t="s">
        <v>168</v>
      </c>
      <c r="I2468" s="31" t="n">
        <v>0.03</v>
      </c>
      <c r="J2468" s="30" t="s">
        <v>2638</v>
      </c>
    </row>
    <row r="2469" customFormat="false" ht="12.75" hidden="false" customHeight="false" outlineLevel="0" collapsed="false">
      <c r="A2469" s="1" t="s">
        <v>2657</v>
      </c>
      <c r="B2469" s="1" t="s">
        <v>1338</v>
      </c>
      <c r="C2469" s="27" t="s">
        <v>2681</v>
      </c>
      <c r="D2469" s="27"/>
      <c r="E2469" s="27"/>
      <c r="F2469" s="31"/>
      <c r="G2469" s="27"/>
      <c r="H2469" s="30" t="s">
        <v>168</v>
      </c>
      <c r="I2469" s="31" t="n">
        <v>0.11</v>
      </c>
      <c r="J2469" s="30" t="s">
        <v>2638</v>
      </c>
    </row>
    <row r="2470" customFormat="false" ht="12.75" hidden="false" customHeight="false" outlineLevel="0" collapsed="false">
      <c r="A2470" s="1" t="s">
        <v>2682</v>
      </c>
      <c r="B2470" s="1" t="s">
        <v>1338</v>
      </c>
      <c r="C2470" s="27" t="s">
        <v>2683</v>
      </c>
      <c r="D2470" s="27"/>
      <c r="E2470" s="27"/>
      <c r="F2470" s="31"/>
      <c r="G2470" s="27"/>
      <c r="H2470" s="30" t="s">
        <v>61</v>
      </c>
      <c r="I2470" s="31" t="n">
        <v>0.13</v>
      </c>
      <c r="J2470" s="30" t="s">
        <v>2638</v>
      </c>
    </row>
    <row r="2471" customFormat="false" ht="12.75" hidden="false" customHeight="false" outlineLevel="0" collapsed="false">
      <c r="A2471" s="1" t="s">
        <v>2682</v>
      </c>
      <c r="B2471" s="1" t="s">
        <v>1338</v>
      </c>
      <c r="C2471" s="27" t="s">
        <v>2684</v>
      </c>
      <c r="D2471" s="27"/>
      <c r="E2471" s="27"/>
      <c r="F2471" s="31"/>
      <c r="G2471" s="27"/>
      <c r="H2471" s="30" t="s">
        <v>61</v>
      </c>
      <c r="I2471" s="31" t="n">
        <v>0.06</v>
      </c>
      <c r="J2471" s="30" t="s">
        <v>2638</v>
      </c>
    </row>
    <row r="2472" customFormat="false" ht="12.75" hidden="false" customHeight="false" outlineLevel="0" collapsed="false">
      <c r="A2472" s="1" t="s">
        <v>2682</v>
      </c>
      <c r="B2472" s="1" t="s">
        <v>1338</v>
      </c>
      <c r="C2472" s="27" t="s">
        <v>2685</v>
      </c>
      <c r="D2472" s="27" t="s">
        <v>79</v>
      </c>
      <c r="E2472" s="27"/>
      <c r="F2472" s="31"/>
      <c r="G2472" s="27"/>
      <c r="H2472" s="30" t="s">
        <v>61</v>
      </c>
      <c r="I2472" s="31" t="n">
        <v>0.05</v>
      </c>
      <c r="J2472" s="30" t="s">
        <v>2638</v>
      </c>
    </row>
    <row r="2473" customFormat="false" ht="12.75" hidden="false" customHeight="false" outlineLevel="0" collapsed="false">
      <c r="A2473" s="1" t="s">
        <v>2682</v>
      </c>
      <c r="B2473" s="1" t="s">
        <v>1338</v>
      </c>
      <c r="C2473" s="27" t="s">
        <v>2686</v>
      </c>
      <c r="D2473" s="27" t="s">
        <v>193</v>
      </c>
      <c r="E2473" s="27"/>
      <c r="F2473" s="31"/>
      <c r="G2473" s="27"/>
      <c r="H2473" s="30" t="s">
        <v>61</v>
      </c>
      <c r="I2473" s="31" t="n">
        <v>0.1</v>
      </c>
      <c r="J2473" s="30" t="s">
        <v>2638</v>
      </c>
    </row>
    <row r="2474" customFormat="false" ht="12.75" hidden="false" customHeight="false" outlineLevel="0" collapsed="false">
      <c r="A2474" s="1" t="s">
        <v>2682</v>
      </c>
      <c r="B2474" s="1" t="s">
        <v>1338</v>
      </c>
      <c r="C2474" s="27" t="s">
        <v>2687</v>
      </c>
      <c r="D2474" s="27" t="s">
        <v>79</v>
      </c>
      <c r="E2474" s="27"/>
      <c r="F2474" s="31"/>
      <c r="G2474" s="27"/>
      <c r="H2474" s="30" t="s">
        <v>61</v>
      </c>
      <c r="I2474" s="31" t="n">
        <v>0.05</v>
      </c>
      <c r="J2474" s="30" t="s">
        <v>2638</v>
      </c>
    </row>
    <row r="2475" customFormat="false" ht="12.75" hidden="false" customHeight="false" outlineLevel="0" collapsed="false">
      <c r="A2475" s="1" t="s">
        <v>2682</v>
      </c>
      <c r="B2475" s="1" t="s">
        <v>1338</v>
      </c>
      <c r="C2475" s="27" t="s">
        <v>2688</v>
      </c>
      <c r="D2475" s="27" t="s">
        <v>390</v>
      </c>
      <c r="E2475" s="27"/>
      <c r="F2475" s="31"/>
      <c r="G2475" s="27"/>
      <c r="H2475" s="30" t="s">
        <v>61</v>
      </c>
      <c r="I2475" s="31" t="n">
        <v>0.06</v>
      </c>
      <c r="J2475" s="30" t="s">
        <v>2638</v>
      </c>
    </row>
    <row r="2476" customFormat="false" ht="12.75" hidden="false" customHeight="false" outlineLevel="0" collapsed="false">
      <c r="A2476" s="1" t="s">
        <v>2682</v>
      </c>
      <c r="B2476" s="1" t="s">
        <v>1338</v>
      </c>
      <c r="C2476" s="27" t="s">
        <v>2689</v>
      </c>
      <c r="D2476" s="27" t="s">
        <v>88</v>
      </c>
      <c r="E2476" s="27"/>
      <c r="F2476" s="31"/>
      <c r="G2476" s="27"/>
      <c r="H2476" s="30" t="s">
        <v>61</v>
      </c>
      <c r="I2476" s="31" t="n">
        <v>0.05</v>
      </c>
      <c r="J2476" s="30" t="s">
        <v>2638</v>
      </c>
    </row>
    <row r="2477" customFormat="false" ht="12.75" hidden="false" customHeight="false" outlineLevel="0" collapsed="false">
      <c r="A2477" s="1" t="s">
        <v>2682</v>
      </c>
      <c r="B2477" s="1" t="s">
        <v>1338</v>
      </c>
      <c r="C2477" s="27" t="s">
        <v>2690</v>
      </c>
      <c r="D2477" s="27" t="s">
        <v>24</v>
      </c>
      <c r="E2477" s="27"/>
      <c r="F2477" s="31"/>
      <c r="G2477" s="27"/>
      <c r="H2477" s="30" t="s">
        <v>61</v>
      </c>
      <c r="I2477" s="31" t="n">
        <v>0.06</v>
      </c>
      <c r="J2477" s="30" t="s">
        <v>2638</v>
      </c>
    </row>
    <row r="2478" customFormat="false" ht="12.75" hidden="false" customHeight="false" outlineLevel="0" collapsed="false">
      <c r="A2478" s="1" t="s">
        <v>2682</v>
      </c>
      <c r="B2478" s="1" t="s">
        <v>1338</v>
      </c>
      <c r="C2478" s="27" t="s">
        <v>2691</v>
      </c>
      <c r="D2478" s="27" t="s">
        <v>70</v>
      </c>
      <c r="E2478" s="27"/>
      <c r="F2478" s="31"/>
      <c r="G2478" s="27"/>
      <c r="H2478" s="30" t="s">
        <v>61</v>
      </c>
      <c r="I2478" s="31" t="n">
        <v>0.06</v>
      </c>
      <c r="J2478" s="30" t="s">
        <v>2638</v>
      </c>
    </row>
    <row r="2479" customFormat="false" ht="12.75" hidden="false" customHeight="false" outlineLevel="0" collapsed="false">
      <c r="A2479" s="1" t="s">
        <v>2682</v>
      </c>
      <c r="B2479" s="1" t="s">
        <v>1338</v>
      </c>
      <c r="C2479" s="27" t="s">
        <v>2692</v>
      </c>
      <c r="D2479" s="27" t="s">
        <v>49</v>
      </c>
      <c r="E2479" s="27"/>
      <c r="F2479" s="31"/>
      <c r="G2479" s="27"/>
      <c r="H2479" s="30" t="s">
        <v>61</v>
      </c>
      <c r="I2479" s="31" t="n">
        <v>0.06</v>
      </c>
      <c r="J2479" s="30" t="s">
        <v>2638</v>
      </c>
    </row>
    <row r="2480" customFormat="false" ht="12.75" hidden="false" customHeight="false" outlineLevel="0" collapsed="false">
      <c r="A2480" s="1" t="s">
        <v>2682</v>
      </c>
      <c r="B2480" s="1" t="s">
        <v>1338</v>
      </c>
      <c r="C2480" s="27" t="s">
        <v>2693</v>
      </c>
      <c r="D2480" s="27" t="s">
        <v>13</v>
      </c>
      <c r="E2480" s="27"/>
      <c r="F2480" s="31"/>
      <c r="G2480" s="27"/>
      <c r="H2480" s="30" t="s">
        <v>168</v>
      </c>
      <c r="I2480" s="31" t="n">
        <v>0.26</v>
      </c>
      <c r="J2480" s="30" t="s">
        <v>2638</v>
      </c>
    </row>
    <row r="2481" customFormat="false" ht="12.75" hidden="false" customHeight="false" outlineLevel="0" collapsed="false">
      <c r="A2481" s="1" t="s">
        <v>2682</v>
      </c>
      <c r="B2481" s="1" t="s">
        <v>1338</v>
      </c>
      <c r="C2481" s="27" t="s">
        <v>2694</v>
      </c>
      <c r="D2481" s="27" t="s">
        <v>20</v>
      </c>
      <c r="E2481" s="27"/>
      <c r="F2481" s="31"/>
      <c r="G2481" s="27"/>
      <c r="H2481" s="30" t="s">
        <v>168</v>
      </c>
      <c r="I2481" s="31" t="n">
        <v>0.06</v>
      </c>
      <c r="J2481" s="30" t="s">
        <v>2638</v>
      </c>
    </row>
    <row r="2482" customFormat="false" ht="12.75" hidden="false" customHeight="false" outlineLevel="0" collapsed="false">
      <c r="A2482" s="1" t="s">
        <v>2682</v>
      </c>
      <c r="B2482" s="1" t="s">
        <v>1338</v>
      </c>
      <c r="C2482" s="27" t="s">
        <v>2695</v>
      </c>
      <c r="D2482" s="27" t="s">
        <v>13</v>
      </c>
      <c r="E2482" s="27"/>
      <c r="F2482" s="31"/>
      <c r="G2482" s="27"/>
      <c r="H2482" s="30" t="s">
        <v>168</v>
      </c>
      <c r="I2482" s="31" t="n">
        <v>0.11</v>
      </c>
      <c r="J2482" s="30" t="s">
        <v>2638</v>
      </c>
    </row>
    <row r="2483" customFormat="false" ht="12.75" hidden="false" customHeight="false" outlineLevel="0" collapsed="false">
      <c r="A2483" s="1" t="s">
        <v>2682</v>
      </c>
      <c r="B2483" s="1" t="s">
        <v>1338</v>
      </c>
      <c r="C2483" s="27" t="s">
        <v>2696</v>
      </c>
      <c r="D2483" s="27" t="s">
        <v>16</v>
      </c>
      <c r="E2483" s="27"/>
      <c r="F2483" s="31"/>
      <c r="G2483" s="27"/>
      <c r="H2483" s="30" t="s">
        <v>168</v>
      </c>
      <c r="I2483" s="31" t="n">
        <v>0.06</v>
      </c>
      <c r="J2483" s="30" t="s">
        <v>2638</v>
      </c>
    </row>
    <row r="2484" customFormat="false" ht="12.75" hidden="false" customHeight="false" outlineLevel="0" collapsed="false">
      <c r="A2484" s="1" t="s">
        <v>2682</v>
      </c>
      <c r="B2484" s="1" t="s">
        <v>1338</v>
      </c>
      <c r="C2484" s="27" t="s">
        <v>2697</v>
      </c>
      <c r="D2484" s="27" t="s">
        <v>88</v>
      </c>
      <c r="E2484" s="27"/>
      <c r="F2484" s="31"/>
      <c r="G2484" s="27"/>
      <c r="H2484" s="30" t="s">
        <v>168</v>
      </c>
      <c r="I2484" s="31" t="n">
        <v>0.11</v>
      </c>
      <c r="J2484" s="30" t="s">
        <v>2638</v>
      </c>
    </row>
    <row r="2485" customFormat="false" ht="12.75" hidden="false" customHeight="false" outlineLevel="0" collapsed="false">
      <c r="A2485" s="1" t="s">
        <v>2682</v>
      </c>
      <c r="B2485" s="1" t="s">
        <v>1338</v>
      </c>
      <c r="C2485" s="27" t="s">
        <v>2698</v>
      </c>
      <c r="D2485" s="27" t="s">
        <v>13</v>
      </c>
      <c r="E2485" s="27"/>
      <c r="F2485" s="31"/>
      <c r="G2485" s="27"/>
      <c r="H2485" s="30" t="s">
        <v>168</v>
      </c>
      <c r="I2485" s="31" t="n">
        <v>0.25</v>
      </c>
      <c r="J2485" s="30" t="s">
        <v>2638</v>
      </c>
    </row>
    <row r="2486" customFormat="false" ht="12.75" hidden="false" customHeight="false" outlineLevel="0" collapsed="false">
      <c r="A2486" s="1" t="s">
        <v>2682</v>
      </c>
      <c r="B2486" s="1" t="s">
        <v>1338</v>
      </c>
      <c r="C2486" s="27" t="s">
        <v>2699</v>
      </c>
      <c r="D2486" s="27" t="s">
        <v>13</v>
      </c>
      <c r="E2486" s="27"/>
      <c r="F2486" s="31"/>
      <c r="G2486" s="27"/>
      <c r="H2486" s="30" t="s">
        <v>168</v>
      </c>
      <c r="I2486" s="31" t="n">
        <v>0.29</v>
      </c>
      <c r="J2486" s="30" t="s">
        <v>2638</v>
      </c>
    </row>
    <row r="2487" customFormat="false" ht="12.75" hidden="false" customHeight="false" outlineLevel="0" collapsed="false">
      <c r="A2487" s="1" t="s">
        <v>2682</v>
      </c>
      <c r="B2487" s="1" t="s">
        <v>1338</v>
      </c>
      <c r="C2487" s="27" t="s">
        <v>2700</v>
      </c>
      <c r="D2487" s="27" t="s">
        <v>13</v>
      </c>
      <c r="E2487" s="27"/>
      <c r="F2487" s="31"/>
      <c r="G2487" s="27"/>
      <c r="H2487" s="30" t="s">
        <v>168</v>
      </c>
      <c r="I2487" s="31" t="n">
        <v>0.3</v>
      </c>
      <c r="J2487" s="30" t="s">
        <v>2638</v>
      </c>
    </row>
    <row r="2488" customFormat="false" ht="12.75" hidden="false" customHeight="false" outlineLevel="0" collapsed="false">
      <c r="A2488" s="1" t="s">
        <v>2682</v>
      </c>
      <c r="B2488" s="1" t="s">
        <v>1338</v>
      </c>
      <c r="C2488" s="27" t="s">
        <v>2701</v>
      </c>
      <c r="D2488" s="27" t="s">
        <v>13</v>
      </c>
      <c r="E2488" s="27"/>
      <c r="F2488" s="31"/>
      <c r="G2488" s="27"/>
      <c r="H2488" s="30" t="s">
        <v>168</v>
      </c>
      <c r="I2488" s="31" t="n">
        <v>0.06</v>
      </c>
      <c r="J2488" s="30" t="s">
        <v>2638</v>
      </c>
    </row>
    <row r="2490" customFormat="false" ht="17.35" hidden="false" customHeight="false" outlineLevel="0" collapsed="false">
      <c r="A2490" s="18"/>
      <c r="C2490" s="15" t="s">
        <v>2702</v>
      </c>
      <c r="D2490" s="45" t="s">
        <v>1</v>
      </c>
      <c r="I2490" s="3"/>
    </row>
    <row r="2491" customFormat="false" ht="12.75" hidden="false" customHeight="false" outlineLevel="0" collapsed="false">
      <c r="A2491" s="1" t="s">
        <v>2703</v>
      </c>
      <c r="C2491" s="27" t="s">
        <v>2704</v>
      </c>
      <c r="D2491" s="27" t="s">
        <v>77</v>
      </c>
      <c r="E2491" s="28"/>
      <c r="F2491" s="29"/>
      <c r="G2491" s="27"/>
      <c r="H2491" s="30" t="s">
        <v>61</v>
      </c>
      <c r="I2491" s="31" t="n">
        <v>8.99</v>
      </c>
      <c r="J2491" s="30" t="s">
        <v>2638</v>
      </c>
    </row>
    <row r="2492" customFormat="false" ht="12.75" hidden="false" customHeight="false" outlineLevel="0" collapsed="false">
      <c r="A2492" s="1" t="s">
        <v>2703</v>
      </c>
      <c r="C2492" s="27" t="s">
        <v>2705</v>
      </c>
      <c r="D2492" s="27" t="s">
        <v>13</v>
      </c>
      <c r="E2492" s="28"/>
      <c r="F2492" s="29"/>
      <c r="G2492" s="27"/>
      <c r="H2492" s="30" t="s">
        <v>61</v>
      </c>
      <c r="I2492" s="31" t="n">
        <v>5.49</v>
      </c>
      <c r="J2492" s="30" t="s">
        <v>2638</v>
      </c>
    </row>
    <row r="2493" customFormat="false" ht="12.75" hidden="false" customHeight="false" outlineLevel="0" collapsed="false">
      <c r="A2493" s="1" t="s">
        <v>2703</v>
      </c>
      <c r="C2493" s="27" t="s">
        <v>2706</v>
      </c>
      <c r="D2493" s="27" t="s">
        <v>88</v>
      </c>
      <c r="E2493" s="28"/>
      <c r="F2493" s="29"/>
      <c r="G2493" s="27"/>
      <c r="H2493" s="30" t="s">
        <v>61</v>
      </c>
      <c r="I2493" s="31" t="n">
        <v>8.9</v>
      </c>
      <c r="J2493" s="30" t="s">
        <v>2638</v>
      </c>
    </row>
    <row r="2494" customFormat="false" ht="12.75" hidden="false" customHeight="false" outlineLevel="0" collapsed="false">
      <c r="A2494" s="1" t="s">
        <v>2703</v>
      </c>
      <c r="C2494" s="27" t="s">
        <v>2707</v>
      </c>
      <c r="D2494" s="27" t="s">
        <v>2708</v>
      </c>
      <c r="E2494" s="28"/>
      <c r="F2494" s="29"/>
      <c r="G2494" s="27"/>
      <c r="H2494" s="30" t="s">
        <v>61</v>
      </c>
      <c r="I2494" s="31" t="n">
        <v>5.49</v>
      </c>
      <c r="J2494" s="30" t="s">
        <v>2638</v>
      </c>
    </row>
    <row r="2495" customFormat="false" ht="12.75" hidden="false" customHeight="false" outlineLevel="0" collapsed="false">
      <c r="A2495" s="1" t="s">
        <v>2703</v>
      </c>
      <c r="C2495" s="27" t="s">
        <v>2709</v>
      </c>
      <c r="D2495" s="27" t="s">
        <v>70</v>
      </c>
      <c r="E2495" s="28"/>
      <c r="F2495" s="29"/>
      <c r="G2495" s="27"/>
      <c r="H2495" s="30" t="s">
        <v>61</v>
      </c>
      <c r="I2495" s="31" t="n">
        <v>4.19</v>
      </c>
      <c r="J2495" s="30" t="s">
        <v>2638</v>
      </c>
    </row>
    <row r="2496" customFormat="false" ht="12.75" hidden="false" customHeight="false" outlineLevel="0" collapsed="false">
      <c r="A2496" s="1" t="s">
        <v>2703</v>
      </c>
      <c r="C2496" s="27" t="s">
        <v>2710</v>
      </c>
      <c r="D2496" s="27" t="s">
        <v>20</v>
      </c>
      <c r="E2496" s="28"/>
      <c r="F2496" s="29"/>
      <c r="G2496" s="27"/>
      <c r="H2496" s="30" t="s">
        <v>61</v>
      </c>
      <c r="I2496" s="31" t="n">
        <v>4.19</v>
      </c>
      <c r="J2496" s="30" t="s">
        <v>2638</v>
      </c>
    </row>
    <row r="2497" customFormat="false" ht="12.75" hidden="false" customHeight="false" outlineLevel="0" collapsed="false">
      <c r="A2497" s="1" t="s">
        <v>2703</v>
      </c>
      <c r="C2497" s="27" t="s">
        <v>2711</v>
      </c>
      <c r="D2497" s="27" t="s">
        <v>49</v>
      </c>
      <c r="E2497" s="28"/>
      <c r="F2497" s="29"/>
      <c r="G2497" s="27"/>
      <c r="H2497" s="30" t="s">
        <v>61</v>
      </c>
      <c r="I2497" s="31" t="n">
        <v>6.98</v>
      </c>
      <c r="J2497" s="30" t="s">
        <v>2638</v>
      </c>
    </row>
    <row r="2498" customFormat="false" ht="12.75" hidden="false" customHeight="false" outlineLevel="0" collapsed="false">
      <c r="A2498" s="1" t="s">
        <v>2703</v>
      </c>
      <c r="C2498" s="27" t="s">
        <v>2712</v>
      </c>
      <c r="D2498" s="27" t="s">
        <v>24</v>
      </c>
      <c r="E2498" s="28"/>
      <c r="F2498" s="29"/>
      <c r="G2498" s="27"/>
      <c r="H2498" s="30" t="s">
        <v>61</v>
      </c>
      <c r="I2498" s="31" t="n">
        <v>4.39</v>
      </c>
      <c r="J2498" s="30" t="s">
        <v>2638</v>
      </c>
    </row>
    <row r="2499" customFormat="false" ht="12.75" hidden="false" customHeight="false" outlineLevel="0" collapsed="false">
      <c r="A2499" s="1" t="s">
        <v>2703</v>
      </c>
      <c r="C2499" s="27" t="s">
        <v>2713</v>
      </c>
      <c r="D2499" s="27" t="s">
        <v>26</v>
      </c>
      <c r="E2499" s="28"/>
      <c r="F2499" s="29"/>
      <c r="G2499" s="27"/>
      <c r="H2499" s="30" t="s">
        <v>168</v>
      </c>
      <c r="I2499" s="31" t="n">
        <v>4.19</v>
      </c>
      <c r="J2499" s="30" t="s">
        <v>2638</v>
      </c>
    </row>
    <row r="2500" customFormat="false" ht="12.75" hidden="false" customHeight="false" outlineLevel="0" collapsed="false">
      <c r="A2500" s="1" t="s">
        <v>2703</v>
      </c>
      <c r="C2500" s="27" t="s">
        <v>2714</v>
      </c>
      <c r="D2500" s="27" t="s">
        <v>16</v>
      </c>
      <c r="E2500" s="28"/>
      <c r="F2500" s="29"/>
      <c r="G2500" s="27"/>
      <c r="H2500" s="30" t="s">
        <v>168</v>
      </c>
      <c r="I2500" s="31" t="n">
        <v>3.79</v>
      </c>
      <c r="J2500" s="30" t="s">
        <v>2638</v>
      </c>
    </row>
    <row r="2501" customFormat="false" ht="12.75" hidden="false" customHeight="false" outlineLevel="0" collapsed="false">
      <c r="A2501" s="1" t="s">
        <v>2703</v>
      </c>
      <c r="C2501" s="27" t="s">
        <v>2715</v>
      </c>
      <c r="D2501" s="27" t="s">
        <v>51</v>
      </c>
      <c r="E2501" s="28"/>
      <c r="F2501" s="29"/>
      <c r="G2501" s="27"/>
      <c r="H2501" s="30" t="s">
        <v>168</v>
      </c>
      <c r="I2501" s="31" t="n">
        <v>3.79</v>
      </c>
      <c r="J2501" s="30" t="s">
        <v>2638</v>
      </c>
    </row>
    <row r="2503" customFormat="false" ht="17.35" hidden="false" customHeight="false" outlineLevel="0" collapsed="false">
      <c r="C2503" s="15" t="s">
        <v>2716</v>
      </c>
      <c r="D2503" s="45" t="s">
        <v>1</v>
      </c>
      <c r="E2503" s="4"/>
      <c r="H2503" s="3"/>
      <c r="I2503" s="1"/>
      <c r="J2503" s="1"/>
    </row>
    <row r="2504" customFormat="false" ht="12.75" hidden="false" customHeight="false" outlineLevel="0" collapsed="false">
      <c r="A2504" s="18" t="s">
        <v>2717</v>
      </c>
      <c r="B2504" s="18"/>
      <c r="C2504" s="78" t="s">
        <v>2718</v>
      </c>
      <c r="D2504" s="79" t="s">
        <v>51</v>
      </c>
      <c r="E2504" s="80"/>
      <c r="F2504" s="81"/>
      <c r="G2504" s="82"/>
      <c r="H2504" s="83" t="s">
        <v>61</v>
      </c>
      <c r="I2504" s="84" t="n">
        <v>0.75</v>
      </c>
      <c r="J2504" s="83"/>
      <c r="K2504" s="18"/>
      <c r="M2504" s="18"/>
      <c r="N2504" s="18"/>
      <c r="O2504" s="18"/>
      <c r="P2504" s="18"/>
      <c r="Q2504" s="18"/>
      <c r="R2504" s="18"/>
      <c r="S2504" s="18"/>
      <c r="T2504" s="18"/>
      <c r="U2504" s="18"/>
      <c r="V2504" s="18"/>
      <c r="W2504" s="18"/>
      <c r="X2504" s="18"/>
      <c r="Y2504" s="18"/>
      <c r="Z2504" s="18"/>
      <c r="AA2504" s="18"/>
      <c r="AB2504" s="18"/>
      <c r="AC2504" s="18"/>
      <c r="AD2504" s="18"/>
      <c r="AE2504" s="18"/>
      <c r="AF2504" s="18"/>
      <c r="AG2504" s="18"/>
      <c r="AH2504" s="18"/>
      <c r="AI2504" s="18"/>
      <c r="AJ2504" s="18"/>
      <c r="AK2504" s="18"/>
      <c r="AL2504" s="18"/>
      <c r="AM2504" s="18"/>
      <c r="AN2504" s="18"/>
      <c r="AO2504" s="18"/>
      <c r="AP2504" s="18"/>
      <c r="AQ2504" s="18"/>
      <c r="AR2504" s="18"/>
      <c r="AS2504" s="18"/>
      <c r="AT2504" s="18"/>
      <c r="AU2504" s="18"/>
      <c r="AV2504" s="18"/>
      <c r="AW2504" s="18"/>
      <c r="AX2504" s="18"/>
      <c r="AY2504" s="18"/>
      <c r="AZ2504" s="18"/>
      <c r="BA2504" s="18"/>
      <c r="BB2504" s="18"/>
      <c r="BC2504" s="18"/>
      <c r="BD2504" s="18"/>
      <c r="BE2504" s="18"/>
      <c r="BF2504" s="18"/>
      <c r="BG2504" s="18"/>
      <c r="BH2504" s="18"/>
      <c r="BI2504" s="18"/>
      <c r="BJ2504" s="18"/>
      <c r="BK2504" s="18"/>
      <c r="BL2504" s="18"/>
    </row>
    <row r="2505" customFormat="false" ht="12.75" hidden="false" customHeight="false" outlineLevel="0" collapsed="false">
      <c r="A2505" s="18" t="s">
        <v>2717</v>
      </c>
      <c r="B2505" s="18"/>
      <c r="C2505" s="78" t="s">
        <v>2719</v>
      </c>
      <c r="D2505" s="79" t="s">
        <v>88</v>
      </c>
      <c r="E2505" s="80"/>
      <c r="F2505" s="81"/>
      <c r="G2505" s="82"/>
      <c r="H2505" s="83" t="s">
        <v>61</v>
      </c>
      <c r="I2505" s="84" t="n">
        <v>0.75</v>
      </c>
      <c r="J2505" s="83"/>
      <c r="K2505" s="18"/>
      <c r="M2505" s="18"/>
      <c r="N2505" s="18"/>
      <c r="O2505" s="18"/>
      <c r="P2505" s="18"/>
      <c r="Q2505" s="18"/>
      <c r="R2505" s="18"/>
      <c r="S2505" s="18"/>
      <c r="T2505" s="18"/>
      <c r="U2505" s="18"/>
      <c r="V2505" s="18"/>
      <c r="W2505" s="18"/>
      <c r="X2505" s="18"/>
      <c r="Y2505" s="18"/>
      <c r="Z2505" s="18"/>
      <c r="AA2505" s="18"/>
      <c r="AB2505" s="18"/>
      <c r="AC2505" s="18"/>
      <c r="AD2505" s="18"/>
      <c r="AE2505" s="18"/>
      <c r="AF2505" s="18"/>
      <c r="AG2505" s="18"/>
      <c r="AH2505" s="18"/>
      <c r="AI2505" s="18"/>
      <c r="AJ2505" s="18"/>
      <c r="AK2505" s="18"/>
      <c r="AL2505" s="18"/>
      <c r="AM2505" s="18"/>
      <c r="AN2505" s="18"/>
      <c r="AO2505" s="18"/>
      <c r="AP2505" s="18"/>
      <c r="AQ2505" s="18"/>
      <c r="AR2505" s="18"/>
      <c r="AS2505" s="18"/>
      <c r="AT2505" s="18"/>
      <c r="AU2505" s="18"/>
      <c r="AV2505" s="18"/>
      <c r="AW2505" s="18"/>
      <c r="AX2505" s="18"/>
      <c r="AY2505" s="18"/>
      <c r="AZ2505" s="18"/>
      <c r="BA2505" s="18"/>
      <c r="BB2505" s="18"/>
      <c r="BC2505" s="18"/>
      <c r="BD2505" s="18"/>
      <c r="BE2505" s="18"/>
      <c r="BF2505" s="18"/>
      <c r="BG2505" s="18"/>
      <c r="BH2505" s="18"/>
      <c r="BI2505" s="18"/>
      <c r="BJ2505" s="18"/>
      <c r="BK2505" s="18"/>
      <c r="BL2505" s="18"/>
    </row>
    <row r="2506" customFormat="false" ht="12.75" hidden="false" customHeight="false" outlineLevel="0" collapsed="false">
      <c r="A2506" s="18" t="s">
        <v>2717</v>
      </c>
      <c r="B2506" s="18"/>
      <c r="C2506" s="78" t="s">
        <v>2720</v>
      </c>
      <c r="D2506" s="79" t="s">
        <v>79</v>
      </c>
      <c r="E2506" s="80"/>
      <c r="F2506" s="81"/>
      <c r="G2506" s="82"/>
      <c r="H2506" s="83" t="s">
        <v>61</v>
      </c>
      <c r="I2506" s="84" t="n">
        <v>0.85</v>
      </c>
      <c r="J2506" s="83"/>
      <c r="K2506" s="18"/>
      <c r="M2506" s="18"/>
      <c r="N2506" s="18"/>
      <c r="O2506" s="18"/>
      <c r="P2506" s="18"/>
      <c r="Q2506" s="18"/>
      <c r="R2506" s="18"/>
      <c r="S2506" s="18"/>
      <c r="T2506" s="18"/>
      <c r="U2506" s="18"/>
      <c r="V2506" s="18"/>
      <c r="W2506" s="18"/>
      <c r="X2506" s="18"/>
      <c r="Y2506" s="18"/>
      <c r="Z2506" s="18"/>
      <c r="AA2506" s="18"/>
      <c r="AB2506" s="18"/>
      <c r="AC2506" s="18"/>
      <c r="AD2506" s="18"/>
      <c r="AE2506" s="18"/>
      <c r="AF2506" s="18"/>
      <c r="AG2506" s="18"/>
      <c r="AH2506" s="18"/>
      <c r="AI2506" s="18"/>
      <c r="AJ2506" s="18"/>
      <c r="AK2506" s="18"/>
      <c r="AL2506" s="18"/>
      <c r="AM2506" s="18"/>
      <c r="AN2506" s="18"/>
      <c r="AO2506" s="18"/>
      <c r="AP2506" s="18"/>
      <c r="AQ2506" s="18"/>
      <c r="AR2506" s="18"/>
      <c r="AS2506" s="18"/>
      <c r="AT2506" s="18"/>
      <c r="AU2506" s="18"/>
      <c r="AV2506" s="18"/>
      <c r="AW2506" s="18"/>
      <c r="AX2506" s="18"/>
      <c r="AY2506" s="18"/>
      <c r="AZ2506" s="18"/>
      <c r="BA2506" s="18"/>
      <c r="BB2506" s="18"/>
      <c r="BC2506" s="18"/>
      <c r="BD2506" s="18"/>
      <c r="BE2506" s="18"/>
      <c r="BF2506" s="18"/>
      <c r="BG2506" s="18"/>
      <c r="BH2506" s="18"/>
      <c r="BI2506" s="18"/>
      <c r="BJ2506" s="18"/>
      <c r="BK2506" s="18"/>
      <c r="BL2506" s="18"/>
    </row>
    <row r="2507" customFormat="false" ht="12.75" hidden="false" customHeight="false" outlineLevel="0" collapsed="false">
      <c r="A2507" s="18" t="s">
        <v>2717</v>
      </c>
      <c r="B2507" s="18"/>
      <c r="C2507" s="78" t="s">
        <v>2721</v>
      </c>
      <c r="D2507" s="79" t="s">
        <v>13</v>
      </c>
      <c r="E2507" s="80"/>
      <c r="F2507" s="81"/>
      <c r="G2507" s="82"/>
      <c r="H2507" s="83" t="s">
        <v>61</v>
      </c>
      <c r="I2507" s="84" t="n">
        <v>2.49</v>
      </c>
      <c r="J2507" s="83"/>
      <c r="K2507" s="18"/>
      <c r="M2507" s="18"/>
      <c r="N2507" s="18"/>
      <c r="O2507" s="18"/>
      <c r="P2507" s="18"/>
      <c r="Q2507" s="18"/>
      <c r="R2507" s="18"/>
      <c r="S2507" s="18"/>
      <c r="T2507" s="18"/>
      <c r="U2507" s="18"/>
      <c r="V2507" s="18"/>
      <c r="W2507" s="18"/>
      <c r="X2507" s="18"/>
      <c r="Y2507" s="18"/>
      <c r="Z2507" s="18"/>
      <c r="AA2507" s="18"/>
      <c r="AB2507" s="18"/>
      <c r="AC2507" s="18"/>
      <c r="AD2507" s="18"/>
      <c r="AE2507" s="18"/>
      <c r="AF2507" s="18"/>
      <c r="AG2507" s="18"/>
      <c r="AH2507" s="18"/>
      <c r="AI2507" s="18"/>
      <c r="AJ2507" s="18"/>
      <c r="AK2507" s="18"/>
      <c r="AL2507" s="18"/>
      <c r="AM2507" s="18"/>
      <c r="AN2507" s="18"/>
      <c r="AO2507" s="18"/>
      <c r="AP2507" s="18"/>
      <c r="AQ2507" s="18"/>
      <c r="AR2507" s="18"/>
      <c r="AS2507" s="18"/>
      <c r="AT2507" s="18"/>
      <c r="AU2507" s="18"/>
      <c r="AV2507" s="18"/>
      <c r="AW2507" s="18"/>
      <c r="AX2507" s="18"/>
      <c r="AY2507" s="18"/>
      <c r="AZ2507" s="18"/>
      <c r="BA2507" s="18"/>
      <c r="BB2507" s="18"/>
      <c r="BC2507" s="18"/>
      <c r="BD2507" s="18"/>
      <c r="BE2507" s="18"/>
      <c r="BF2507" s="18"/>
      <c r="BG2507" s="18"/>
      <c r="BH2507" s="18"/>
      <c r="BI2507" s="18"/>
      <c r="BJ2507" s="18"/>
      <c r="BK2507" s="18"/>
      <c r="BL2507" s="18"/>
    </row>
    <row r="2508" customFormat="false" ht="12.75" hidden="false" customHeight="false" outlineLevel="0" collapsed="false">
      <c r="A2508" s="18" t="s">
        <v>2717</v>
      </c>
      <c r="B2508" s="18"/>
      <c r="C2508" s="78" t="s">
        <v>2722</v>
      </c>
      <c r="D2508" s="79" t="s">
        <v>49</v>
      </c>
      <c r="E2508" s="80"/>
      <c r="F2508" s="81"/>
      <c r="G2508" s="82"/>
      <c r="H2508" s="83" t="s">
        <v>61</v>
      </c>
      <c r="I2508" s="84" t="n">
        <v>0.75</v>
      </c>
      <c r="J2508" s="83"/>
      <c r="K2508" s="18"/>
      <c r="M2508" s="18"/>
      <c r="N2508" s="18"/>
      <c r="O2508" s="18"/>
      <c r="P2508" s="18"/>
      <c r="Q2508" s="18"/>
      <c r="R2508" s="18"/>
      <c r="S2508" s="18"/>
      <c r="T2508" s="18"/>
      <c r="U2508" s="18"/>
      <c r="V2508" s="18"/>
      <c r="W2508" s="18"/>
      <c r="X2508" s="18"/>
      <c r="Y2508" s="18"/>
      <c r="Z2508" s="18"/>
      <c r="AA2508" s="18"/>
      <c r="AB2508" s="18"/>
      <c r="AC2508" s="18"/>
      <c r="AD2508" s="18"/>
      <c r="AE2508" s="18"/>
      <c r="AF2508" s="18"/>
      <c r="AG2508" s="18"/>
      <c r="AH2508" s="18"/>
      <c r="AI2508" s="18"/>
      <c r="AJ2508" s="18"/>
      <c r="AK2508" s="18"/>
      <c r="AL2508" s="18"/>
      <c r="AM2508" s="18"/>
      <c r="AN2508" s="18"/>
      <c r="AO2508" s="18"/>
      <c r="AP2508" s="18"/>
      <c r="AQ2508" s="18"/>
      <c r="AR2508" s="18"/>
      <c r="AS2508" s="18"/>
      <c r="AT2508" s="18"/>
      <c r="AU2508" s="18"/>
      <c r="AV2508" s="18"/>
      <c r="AW2508" s="18"/>
      <c r="AX2508" s="18"/>
      <c r="AY2508" s="18"/>
      <c r="AZ2508" s="18"/>
      <c r="BA2508" s="18"/>
      <c r="BB2508" s="18"/>
      <c r="BC2508" s="18"/>
      <c r="BD2508" s="18"/>
      <c r="BE2508" s="18"/>
      <c r="BF2508" s="18"/>
      <c r="BG2508" s="18"/>
      <c r="BH2508" s="18"/>
      <c r="BI2508" s="18"/>
      <c r="BJ2508" s="18"/>
      <c r="BK2508" s="18"/>
      <c r="BL2508" s="18"/>
    </row>
    <row r="2509" customFormat="false" ht="12.75" hidden="false" customHeight="false" outlineLevel="0" collapsed="false">
      <c r="A2509" s="18" t="s">
        <v>2717</v>
      </c>
      <c r="B2509" s="18"/>
      <c r="C2509" s="78" t="s">
        <v>2723</v>
      </c>
      <c r="D2509" s="79" t="s">
        <v>70</v>
      </c>
      <c r="E2509" s="80"/>
      <c r="F2509" s="81"/>
      <c r="G2509" s="82"/>
      <c r="H2509" s="83" t="s">
        <v>168</v>
      </c>
      <c r="I2509" s="84" t="n">
        <v>0.75</v>
      </c>
      <c r="J2509" s="83"/>
      <c r="K2509" s="18"/>
      <c r="M2509" s="18"/>
      <c r="N2509" s="18"/>
      <c r="O2509" s="18"/>
      <c r="P2509" s="18"/>
      <c r="Q2509" s="18"/>
      <c r="R2509" s="18"/>
      <c r="S2509" s="18"/>
      <c r="T2509" s="18"/>
      <c r="U2509" s="18"/>
      <c r="V2509" s="18"/>
      <c r="W2509" s="18"/>
      <c r="X2509" s="18"/>
      <c r="Y2509" s="18"/>
      <c r="Z2509" s="18"/>
      <c r="AA2509" s="18"/>
      <c r="AB2509" s="18"/>
      <c r="AC2509" s="18"/>
      <c r="AD2509" s="18"/>
      <c r="AE2509" s="18"/>
      <c r="AF2509" s="18"/>
      <c r="AG2509" s="18"/>
      <c r="AH2509" s="18"/>
      <c r="AI2509" s="18"/>
      <c r="AJ2509" s="18"/>
      <c r="AK2509" s="18"/>
      <c r="AL2509" s="18"/>
      <c r="AM2509" s="18"/>
      <c r="AN2509" s="18"/>
      <c r="AO2509" s="18"/>
      <c r="AP2509" s="18"/>
      <c r="AQ2509" s="18"/>
      <c r="AR2509" s="18"/>
      <c r="AS2509" s="18"/>
      <c r="AT2509" s="18"/>
      <c r="AU2509" s="18"/>
      <c r="AV2509" s="18"/>
      <c r="AW2509" s="18"/>
      <c r="AX2509" s="18"/>
      <c r="AY2509" s="18"/>
      <c r="AZ2509" s="18"/>
      <c r="BA2509" s="18"/>
      <c r="BB2509" s="18"/>
      <c r="BC2509" s="18"/>
      <c r="BD2509" s="18"/>
      <c r="BE2509" s="18"/>
      <c r="BF2509" s="18"/>
      <c r="BG2509" s="18"/>
      <c r="BH2509" s="18"/>
      <c r="BI2509" s="18"/>
      <c r="BJ2509" s="18"/>
      <c r="BK2509" s="18"/>
      <c r="BL2509" s="18"/>
    </row>
    <row r="2510" customFormat="false" ht="12.75" hidden="false" customHeight="false" outlineLevel="0" collapsed="false">
      <c r="A2510" s="18" t="s">
        <v>2717</v>
      </c>
      <c r="B2510" s="18"/>
      <c r="C2510" s="78" t="s">
        <v>2724</v>
      </c>
      <c r="D2510" s="79" t="s">
        <v>13</v>
      </c>
      <c r="E2510" s="80"/>
      <c r="F2510" s="81"/>
      <c r="G2510" s="82"/>
      <c r="H2510" s="83" t="s">
        <v>168</v>
      </c>
      <c r="I2510" s="84" t="n">
        <v>1.69</v>
      </c>
      <c r="J2510" s="83"/>
      <c r="K2510" s="18"/>
      <c r="M2510" s="18"/>
      <c r="N2510" s="18"/>
      <c r="O2510" s="18"/>
      <c r="P2510" s="18"/>
      <c r="Q2510" s="18"/>
      <c r="R2510" s="18"/>
      <c r="S2510" s="18"/>
      <c r="T2510" s="18"/>
      <c r="U2510" s="18"/>
      <c r="V2510" s="18"/>
      <c r="W2510" s="18"/>
      <c r="X2510" s="18"/>
      <c r="Y2510" s="18"/>
      <c r="Z2510" s="18"/>
      <c r="AA2510" s="18"/>
      <c r="AB2510" s="18"/>
      <c r="AC2510" s="18"/>
      <c r="AD2510" s="18"/>
      <c r="AE2510" s="18"/>
      <c r="AF2510" s="18"/>
      <c r="AG2510" s="18"/>
      <c r="AH2510" s="18"/>
      <c r="AI2510" s="18"/>
      <c r="AJ2510" s="18"/>
      <c r="AK2510" s="18"/>
      <c r="AL2510" s="18"/>
      <c r="AM2510" s="18"/>
      <c r="AN2510" s="18"/>
      <c r="AO2510" s="18"/>
      <c r="AP2510" s="18"/>
      <c r="AQ2510" s="18"/>
      <c r="AR2510" s="18"/>
      <c r="AS2510" s="18"/>
      <c r="AT2510" s="18"/>
      <c r="AU2510" s="18"/>
      <c r="AV2510" s="18"/>
      <c r="AW2510" s="18"/>
      <c r="AX2510" s="18"/>
      <c r="AY2510" s="18"/>
      <c r="AZ2510" s="18"/>
      <c r="BA2510" s="18"/>
      <c r="BB2510" s="18"/>
      <c r="BC2510" s="18"/>
      <c r="BD2510" s="18"/>
      <c r="BE2510" s="18"/>
      <c r="BF2510" s="18"/>
      <c r="BG2510" s="18"/>
      <c r="BH2510" s="18"/>
      <c r="BI2510" s="18"/>
      <c r="BJ2510" s="18"/>
      <c r="BK2510" s="18"/>
      <c r="BL2510" s="18"/>
    </row>
    <row r="2511" customFormat="false" ht="12.75" hidden="false" customHeight="false" outlineLevel="0" collapsed="false">
      <c r="A2511" s="18" t="s">
        <v>2717</v>
      </c>
      <c r="B2511" s="18"/>
      <c r="C2511" s="78" t="s">
        <v>2725</v>
      </c>
      <c r="D2511" s="79" t="s">
        <v>16</v>
      </c>
      <c r="E2511" s="80"/>
      <c r="F2511" s="81"/>
      <c r="G2511" s="82"/>
      <c r="H2511" s="83" t="s">
        <v>168</v>
      </c>
      <c r="I2511" s="84" t="n">
        <v>0.75</v>
      </c>
      <c r="J2511" s="83"/>
      <c r="K2511" s="18"/>
      <c r="M2511" s="18"/>
      <c r="N2511" s="18"/>
      <c r="O2511" s="18"/>
      <c r="P2511" s="18"/>
      <c r="Q2511" s="18"/>
      <c r="R2511" s="18"/>
      <c r="S2511" s="18"/>
      <c r="T2511" s="18"/>
      <c r="U2511" s="18"/>
      <c r="V2511" s="18"/>
      <c r="W2511" s="18"/>
      <c r="X2511" s="18"/>
      <c r="Y2511" s="18"/>
      <c r="Z2511" s="18"/>
      <c r="AA2511" s="18"/>
      <c r="AB2511" s="18"/>
      <c r="AC2511" s="18"/>
      <c r="AD2511" s="18"/>
      <c r="AE2511" s="18"/>
      <c r="AF2511" s="18"/>
      <c r="AG2511" s="18"/>
      <c r="AH2511" s="18"/>
      <c r="AI2511" s="18"/>
      <c r="AJ2511" s="18"/>
      <c r="AK2511" s="18"/>
      <c r="AL2511" s="18"/>
      <c r="AM2511" s="18"/>
      <c r="AN2511" s="18"/>
      <c r="AO2511" s="18"/>
      <c r="AP2511" s="18"/>
      <c r="AQ2511" s="18"/>
      <c r="AR2511" s="18"/>
      <c r="AS2511" s="18"/>
      <c r="AT2511" s="18"/>
      <c r="AU2511" s="18"/>
      <c r="AV2511" s="18"/>
      <c r="AW2511" s="18"/>
      <c r="AX2511" s="18"/>
      <c r="AY2511" s="18"/>
      <c r="AZ2511" s="18"/>
      <c r="BA2511" s="18"/>
      <c r="BB2511" s="18"/>
      <c r="BC2511" s="18"/>
      <c r="BD2511" s="18"/>
      <c r="BE2511" s="18"/>
      <c r="BF2511" s="18"/>
      <c r="BG2511" s="18"/>
      <c r="BH2511" s="18"/>
      <c r="BI2511" s="18"/>
      <c r="BJ2511" s="18"/>
      <c r="BK2511" s="18"/>
      <c r="BL2511" s="18"/>
    </row>
    <row r="2512" customFormat="false" ht="12.75" hidden="false" customHeight="false" outlineLevel="0" collapsed="false">
      <c r="A2512" s="18" t="s">
        <v>2717</v>
      </c>
      <c r="B2512" s="18"/>
      <c r="C2512" s="78" t="s">
        <v>2726</v>
      </c>
      <c r="D2512" s="79" t="s">
        <v>13</v>
      </c>
      <c r="E2512" s="80"/>
      <c r="F2512" s="81"/>
      <c r="G2512" s="82"/>
      <c r="H2512" s="83" t="s">
        <v>168</v>
      </c>
      <c r="I2512" s="84" t="n">
        <v>4.38</v>
      </c>
      <c r="J2512" s="83"/>
      <c r="K2512" s="18"/>
      <c r="M2512" s="18"/>
      <c r="N2512" s="18"/>
      <c r="O2512" s="18"/>
      <c r="P2512" s="18"/>
      <c r="Q2512" s="18"/>
      <c r="R2512" s="18"/>
      <c r="S2512" s="18"/>
      <c r="T2512" s="18"/>
      <c r="U2512" s="18"/>
      <c r="V2512" s="18"/>
      <c r="W2512" s="18"/>
      <c r="X2512" s="18"/>
      <c r="Y2512" s="18"/>
      <c r="Z2512" s="18"/>
      <c r="AA2512" s="18"/>
      <c r="AB2512" s="18"/>
      <c r="AC2512" s="18"/>
      <c r="AD2512" s="18"/>
      <c r="AE2512" s="18"/>
      <c r="AF2512" s="18"/>
      <c r="AG2512" s="18"/>
      <c r="AH2512" s="18"/>
      <c r="AI2512" s="18"/>
      <c r="AJ2512" s="18"/>
      <c r="AK2512" s="18"/>
      <c r="AL2512" s="18"/>
      <c r="AM2512" s="18"/>
      <c r="AN2512" s="18"/>
      <c r="AO2512" s="18"/>
      <c r="AP2512" s="18"/>
      <c r="AQ2512" s="18"/>
      <c r="AR2512" s="18"/>
      <c r="AS2512" s="18"/>
      <c r="AT2512" s="18"/>
      <c r="AU2512" s="18"/>
      <c r="AV2512" s="18"/>
      <c r="AW2512" s="18"/>
      <c r="AX2512" s="18"/>
      <c r="AY2512" s="18"/>
      <c r="AZ2512" s="18"/>
      <c r="BA2512" s="18"/>
      <c r="BB2512" s="18"/>
      <c r="BC2512" s="18"/>
      <c r="BD2512" s="18"/>
      <c r="BE2512" s="18"/>
      <c r="BF2512" s="18"/>
      <c r="BG2512" s="18"/>
      <c r="BH2512" s="18"/>
      <c r="BI2512" s="18"/>
      <c r="BJ2512" s="18"/>
      <c r="BK2512" s="18"/>
      <c r="BL2512" s="18"/>
    </row>
    <row r="2513" customFormat="false" ht="12.75" hidden="false" customHeight="false" outlineLevel="0" collapsed="false">
      <c r="A2513" s="18" t="s">
        <v>2717</v>
      </c>
      <c r="B2513" s="18"/>
      <c r="C2513" s="78" t="s">
        <v>2727</v>
      </c>
      <c r="D2513" s="79" t="s">
        <v>24</v>
      </c>
      <c r="E2513" s="80"/>
      <c r="F2513" s="81"/>
      <c r="G2513" s="82"/>
      <c r="H2513" s="83" t="s">
        <v>168</v>
      </c>
      <c r="I2513" s="84" t="n">
        <v>0.75</v>
      </c>
      <c r="J2513" s="83"/>
      <c r="K2513" s="18"/>
      <c r="M2513" s="18"/>
      <c r="N2513" s="18"/>
      <c r="O2513" s="18"/>
      <c r="P2513" s="18"/>
      <c r="Q2513" s="18"/>
      <c r="R2513" s="18"/>
      <c r="S2513" s="18"/>
      <c r="T2513" s="18"/>
      <c r="U2513" s="18"/>
      <c r="V2513" s="18"/>
      <c r="W2513" s="18"/>
      <c r="X2513" s="18"/>
      <c r="Y2513" s="18"/>
      <c r="Z2513" s="18"/>
      <c r="AA2513" s="18"/>
      <c r="AB2513" s="18"/>
      <c r="AC2513" s="18"/>
      <c r="AD2513" s="18"/>
      <c r="AE2513" s="18"/>
      <c r="AF2513" s="18"/>
      <c r="AG2513" s="18"/>
      <c r="AH2513" s="18"/>
      <c r="AI2513" s="18"/>
      <c r="AJ2513" s="18"/>
      <c r="AK2513" s="18"/>
      <c r="AL2513" s="18"/>
      <c r="AM2513" s="18"/>
      <c r="AN2513" s="18"/>
      <c r="AO2513" s="18"/>
      <c r="AP2513" s="18"/>
      <c r="AQ2513" s="18"/>
      <c r="AR2513" s="18"/>
      <c r="AS2513" s="18"/>
      <c r="AT2513" s="18"/>
      <c r="AU2513" s="18"/>
      <c r="AV2513" s="18"/>
      <c r="AW2513" s="18"/>
      <c r="AX2513" s="18"/>
      <c r="AY2513" s="18"/>
      <c r="AZ2513" s="18"/>
      <c r="BA2513" s="18"/>
      <c r="BB2513" s="18"/>
      <c r="BC2513" s="18"/>
      <c r="BD2513" s="18"/>
      <c r="BE2513" s="18"/>
      <c r="BF2513" s="18"/>
      <c r="BG2513" s="18"/>
      <c r="BH2513" s="18"/>
      <c r="BI2513" s="18"/>
      <c r="BJ2513" s="18"/>
      <c r="BK2513" s="18"/>
      <c r="BL2513" s="18"/>
    </row>
    <row r="2514" customFormat="false" ht="12.75" hidden="false" customHeight="false" outlineLevel="0" collapsed="false">
      <c r="A2514" s="18" t="s">
        <v>2717</v>
      </c>
      <c r="B2514" s="18"/>
      <c r="C2514" s="78" t="s">
        <v>2728</v>
      </c>
      <c r="D2514" s="79" t="s">
        <v>13</v>
      </c>
      <c r="E2514" s="80"/>
      <c r="F2514" s="81"/>
      <c r="G2514" s="82"/>
      <c r="H2514" s="83" t="s">
        <v>168</v>
      </c>
      <c r="I2514" s="84" t="n">
        <v>0.75</v>
      </c>
      <c r="J2514" s="83"/>
      <c r="K2514" s="18"/>
      <c r="M2514" s="18"/>
      <c r="N2514" s="18"/>
      <c r="O2514" s="18"/>
      <c r="P2514" s="18"/>
      <c r="Q2514" s="18"/>
      <c r="R2514" s="18"/>
      <c r="S2514" s="18"/>
      <c r="T2514" s="18"/>
      <c r="U2514" s="18"/>
      <c r="V2514" s="18"/>
      <c r="W2514" s="18"/>
      <c r="X2514" s="18"/>
      <c r="Y2514" s="18"/>
      <c r="Z2514" s="18"/>
      <c r="AA2514" s="18"/>
      <c r="AB2514" s="18"/>
      <c r="AC2514" s="18"/>
      <c r="AD2514" s="18"/>
      <c r="AE2514" s="18"/>
      <c r="AF2514" s="18"/>
      <c r="AG2514" s="18"/>
      <c r="AH2514" s="18"/>
      <c r="AI2514" s="18"/>
      <c r="AJ2514" s="18"/>
      <c r="AK2514" s="18"/>
      <c r="AL2514" s="18"/>
      <c r="AM2514" s="18"/>
      <c r="AN2514" s="18"/>
      <c r="AO2514" s="18"/>
      <c r="AP2514" s="18"/>
      <c r="AQ2514" s="18"/>
      <c r="AR2514" s="18"/>
      <c r="AS2514" s="18"/>
      <c r="AT2514" s="18"/>
      <c r="AU2514" s="18"/>
      <c r="AV2514" s="18"/>
      <c r="AW2514" s="18"/>
      <c r="AX2514" s="18"/>
      <c r="AY2514" s="18"/>
      <c r="AZ2514" s="18"/>
      <c r="BA2514" s="18"/>
      <c r="BB2514" s="18"/>
      <c r="BC2514" s="18"/>
      <c r="BD2514" s="18"/>
      <c r="BE2514" s="18"/>
      <c r="BF2514" s="18"/>
      <c r="BG2514" s="18"/>
      <c r="BH2514" s="18"/>
      <c r="BI2514" s="18"/>
      <c r="BJ2514" s="18"/>
      <c r="BK2514" s="18"/>
      <c r="BL2514" s="18"/>
    </row>
    <row r="2515" customFormat="false" ht="12.75" hidden="false" customHeight="false" outlineLevel="0" collapsed="false">
      <c r="A2515" s="18" t="s">
        <v>2717</v>
      </c>
      <c r="B2515" s="18"/>
      <c r="C2515" s="78" t="s">
        <v>2729</v>
      </c>
      <c r="D2515" s="79" t="s">
        <v>20</v>
      </c>
      <c r="E2515" s="80"/>
      <c r="F2515" s="81"/>
      <c r="G2515" s="82"/>
      <c r="H2515" s="83" t="s">
        <v>168</v>
      </c>
      <c r="I2515" s="84" t="n">
        <v>0.75</v>
      </c>
      <c r="J2515" s="83"/>
      <c r="K2515" s="18"/>
      <c r="M2515" s="18"/>
      <c r="N2515" s="18"/>
      <c r="O2515" s="18"/>
      <c r="P2515" s="18"/>
      <c r="Q2515" s="18"/>
      <c r="R2515" s="18"/>
      <c r="S2515" s="18"/>
      <c r="T2515" s="18"/>
      <c r="U2515" s="18"/>
      <c r="V2515" s="18"/>
      <c r="W2515" s="18"/>
      <c r="X2515" s="18"/>
      <c r="Y2515" s="18"/>
      <c r="Z2515" s="18"/>
      <c r="AA2515" s="18"/>
      <c r="AB2515" s="18"/>
      <c r="AC2515" s="18"/>
      <c r="AD2515" s="18"/>
      <c r="AE2515" s="18"/>
      <c r="AF2515" s="18"/>
      <c r="AG2515" s="18"/>
      <c r="AH2515" s="18"/>
      <c r="AI2515" s="18"/>
      <c r="AJ2515" s="18"/>
      <c r="AK2515" s="18"/>
      <c r="AL2515" s="18"/>
      <c r="AM2515" s="18"/>
      <c r="AN2515" s="18"/>
      <c r="AO2515" s="18"/>
      <c r="AP2515" s="18"/>
      <c r="AQ2515" s="18"/>
      <c r="AR2515" s="18"/>
      <c r="AS2515" s="18"/>
      <c r="AT2515" s="18"/>
      <c r="AU2515" s="18"/>
      <c r="AV2515" s="18"/>
      <c r="AW2515" s="18"/>
      <c r="AX2515" s="18"/>
      <c r="AY2515" s="18"/>
      <c r="AZ2515" s="18"/>
      <c r="BA2515" s="18"/>
      <c r="BB2515" s="18"/>
      <c r="BC2515" s="18"/>
      <c r="BD2515" s="18"/>
      <c r="BE2515" s="18"/>
      <c r="BF2515" s="18"/>
      <c r="BG2515" s="18"/>
      <c r="BH2515" s="18"/>
      <c r="BI2515" s="18"/>
      <c r="BJ2515" s="18"/>
      <c r="BK2515" s="18"/>
      <c r="BL2515" s="18"/>
    </row>
    <row r="2516" customFormat="false" ht="12.75" hidden="false" customHeight="false" outlineLevel="0" collapsed="false">
      <c r="A2516" s="18" t="s">
        <v>2717</v>
      </c>
      <c r="B2516" s="18"/>
      <c r="C2516" s="78" t="s">
        <v>2730</v>
      </c>
      <c r="D2516" s="79" t="s">
        <v>13</v>
      </c>
      <c r="E2516" s="80"/>
      <c r="F2516" s="81"/>
      <c r="G2516" s="82"/>
      <c r="H2516" s="83" t="s">
        <v>168</v>
      </c>
      <c r="I2516" s="84" t="n">
        <v>2.49</v>
      </c>
      <c r="J2516" s="83"/>
      <c r="K2516" s="18"/>
      <c r="M2516" s="18"/>
      <c r="N2516" s="18"/>
      <c r="O2516" s="18"/>
      <c r="P2516" s="18"/>
      <c r="Q2516" s="18"/>
      <c r="R2516" s="18"/>
      <c r="S2516" s="18"/>
      <c r="T2516" s="18"/>
      <c r="U2516" s="18"/>
      <c r="V2516" s="18"/>
      <c r="W2516" s="18"/>
      <c r="X2516" s="18"/>
      <c r="Y2516" s="18"/>
      <c r="Z2516" s="18"/>
      <c r="AA2516" s="18"/>
      <c r="AB2516" s="18"/>
      <c r="AC2516" s="18"/>
      <c r="AD2516" s="18"/>
      <c r="AE2516" s="18"/>
      <c r="AF2516" s="18"/>
      <c r="AG2516" s="18"/>
      <c r="AH2516" s="18"/>
      <c r="AI2516" s="18"/>
      <c r="AJ2516" s="18"/>
      <c r="AK2516" s="18"/>
      <c r="AL2516" s="18"/>
      <c r="AM2516" s="18"/>
      <c r="AN2516" s="18"/>
      <c r="AO2516" s="18"/>
      <c r="AP2516" s="18"/>
      <c r="AQ2516" s="18"/>
      <c r="AR2516" s="18"/>
      <c r="AS2516" s="18"/>
      <c r="AT2516" s="18"/>
      <c r="AU2516" s="18"/>
      <c r="AV2516" s="18"/>
      <c r="AW2516" s="18"/>
      <c r="AX2516" s="18"/>
      <c r="AY2516" s="18"/>
      <c r="AZ2516" s="18"/>
      <c r="BA2516" s="18"/>
      <c r="BB2516" s="18"/>
      <c r="BC2516" s="18"/>
      <c r="BD2516" s="18"/>
      <c r="BE2516" s="18"/>
      <c r="BF2516" s="18"/>
      <c r="BG2516" s="18"/>
      <c r="BH2516" s="18"/>
      <c r="BI2516" s="18"/>
      <c r="BJ2516" s="18"/>
      <c r="BK2516" s="18"/>
      <c r="BL2516" s="18"/>
    </row>
    <row r="2517" customFormat="false" ht="12.75" hidden="false" customHeight="false" outlineLevel="0" collapsed="false">
      <c r="A2517" s="18" t="s">
        <v>2717</v>
      </c>
      <c r="B2517" s="18"/>
      <c r="C2517" s="78" t="s">
        <v>2731</v>
      </c>
      <c r="D2517" s="79" t="s">
        <v>2169</v>
      </c>
      <c r="E2517" s="80"/>
      <c r="F2517" s="81"/>
      <c r="G2517" s="82"/>
      <c r="H2517" s="83" t="s">
        <v>168</v>
      </c>
      <c r="I2517" s="84" t="n">
        <v>0.75</v>
      </c>
      <c r="J2517" s="83"/>
      <c r="K2517" s="18"/>
      <c r="M2517" s="18"/>
      <c r="N2517" s="18"/>
      <c r="O2517" s="18"/>
      <c r="P2517" s="18"/>
      <c r="Q2517" s="18"/>
      <c r="R2517" s="18"/>
      <c r="S2517" s="18"/>
      <c r="T2517" s="18"/>
      <c r="U2517" s="18"/>
      <c r="V2517" s="18"/>
      <c r="W2517" s="18"/>
      <c r="X2517" s="18"/>
      <c r="Y2517" s="18"/>
      <c r="Z2517" s="18"/>
      <c r="AA2517" s="18"/>
      <c r="AB2517" s="18"/>
      <c r="AC2517" s="18"/>
      <c r="AD2517" s="18"/>
      <c r="AE2517" s="18"/>
      <c r="AF2517" s="18"/>
      <c r="AG2517" s="18"/>
      <c r="AH2517" s="18"/>
      <c r="AI2517" s="18"/>
      <c r="AJ2517" s="18"/>
      <c r="AK2517" s="18"/>
      <c r="AL2517" s="18"/>
      <c r="AM2517" s="18"/>
      <c r="AN2517" s="18"/>
      <c r="AO2517" s="18"/>
      <c r="AP2517" s="18"/>
      <c r="AQ2517" s="18"/>
      <c r="AR2517" s="18"/>
      <c r="AS2517" s="18"/>
      <c r="AT2517" s="18"/>
      <c r="AU2517" s="18"/>
      <c r="AV2517" s="18"/>
      <c r="AW2517" s="18"/>
      <c r="AX2517" s="18"/>
      <c r="AY2517" s="18"/>
      <c r="AZ2517" s="18"/>
      <c r="BA2517" s="18"/>
      <c r="BB2517" s="18"/>
      <c r="BC2517" s="18"/>
      <c r="BD2517" s="18"/>
      <c r="BE2517" s="18"/>
      <c r="BF2517" s="18"/>
      <c r="BG2517" s="18"/>
      <c r="BH2517" s="18"/>
      <c r="BI2517" s="18"/>
      <c r="BJ2517" s="18"/>
      <c r="BK2517" s="18"/>
      <c r="BL2517" s="18"/>
    </row>
    <row r="2518" customFormat="false" ht="12.75" hidden="false" customHeight="false" outlineLevel="0" collapsed="false">
      <c r="A2518" s="18" t="s">
        <v>2717</v>
      </c>
      <c r="B2518" s="18"/>
      <c r="C2518" s="78" t="s">
        <v>2732</v>
      </c>
      <c r="D2518" s="79" t="s">
        <v>390</v>
      </c>
      <c r="E2518" s="80"/>
      <c r="F2518" s="81"/>
      <c r="G2518" s="82"/>
      <c r="H2518" s="83" t="s">
        <v>168</v>
      </c>
      <c r="I2518" s="84" t="n">
        <v>0.75</v>
      </c>
      <c r="J2518" s="83"/>
      <c r="K2518" s="18"/>
      <c r="M2518" s="18"/>
      <c r="N2518" s="18"/>
      <c r="O2518" s="18"/>
      <c r="P2518" s="18"/>
      <c r="Q2518" s="18"/>
      <c r="R2518" s="18"/>
      <c r="S2518" s="18"/>
      <c r="T2518" s="18"/>
      <c r="U2518" s="18"/>
      <c r="V2518" s="18"/>
      <c r="W2518" s="18"/>
      <c r="X2518" s="18"/>
      <c r="Y2518" s="18"/>
      <c r="Z2518" s="18"/>
      <c r="AA2518" s="18"/>
      <c r="AB2518" s="18"/>
      <c r="AC2518" s="18"/>
      <c r="AD2518" s="18"/>
      <c r="AE2518" s="18"/>
      <c r="AF2518" s="18"/>
      <c r="AG2518" s="18"/>
      <c r="AH2518" s="18"/>
      <c r="AI2518" s="18"/>
      <c r="AJ2518" s="18"/>
      <c r="AK2518" s="18"/>
      <c r="AL2518" s="18"/>
      <c r="AM2518" s="18"/>
      <c r="AN2518" s="18"/>
      <c r="AO2518" s="18"/>
      <c r="AP2518" s="18"/>
      <c r="AQ2518" s="18"/>
      <c r="AR2518" s="18"/>
      <c r="AS2518" s="18"/>
      <c r="AT2518" s="18"/>
      <c r="AU2518" s="18"/>
      <c r="AV2518" s="18"/>
      <c r="AW2518" s="18"/>
      <c r="AX2518" s="18"/>
      <c r="AY2518" s="18"/>
      <c r="AZ2518" s="18"/>
      <c r="BA2518" s="18"/>
      <c r="BB2518" s="18"/>
      <c r="BC2518" s="18"/>
      <c r="BD2518" s="18"/>
      <c r="BE2518" s="18"/>
      <c r="BF2518" s="18"/>
      <c r="BG2518" s="18"/>
      <c r="BH2518" s="18"/>
      <c r="BI2518" s="18"/>
      <c r="BJ2518" s="18"/>
      <c r="BK2518" s="18"/>
      <c r="BL2518" s="18"/>
    </row>
    <row r="2520" customFormat="false" ht="17.35" hidden="false" customHeight="false" outlineLevel="0" collapsed="false">
      <c r="A2520" s="18"/>
      <c r="C2520" s="15" t="s">
        <v>2733</v>
      </c>
      <c r="D2520" s="45" t="s">
        <v>1</v>
      </c>
      <c r="I2520" s="3"/>
    </row>
    <row r="2521" customFormat="false" ht="12.75" hidden="false" customHeight="false" outlineLevel="0" collapsed="false">
      <c r="A2521" s="1" t="s">
        <v>2734</v>
      </c>
      <c r="C2521" s="27" t="s">
        <v>2735</v>
      </c>
      <c r="D2521" s="27" t="s">
        <v>13</v>
      </c>
      <c r="E2521" s="28"/>
      <c r="F2521" s="29"/>
      <c r="G2521" s="27"/>
      <c r="H2521" s="30" t="s">
        <v>61</v>
      </c>
      <c r="I2521" s="31" t="n">
        <v>1.09</v>
      </c>
      <c r="J2521" s="30" t="s">
        <v>2736</v>
      </c>
    </row>
    <row r="2522" customFormat="false" ht="12.75" hidden="false" customHeight="false" outlineLevel="0" collapsed="false">
      <c r="A2522" s="1" t="s">
        <v>2734</v>
      </c>
      <c r="C2522" s="27" t="s">
        <v>2737</v>
      </c>
      <c r="D2522" s="27" t="s">
        <v>77</v>
      </c>
      <c r="E2522" s="28"/>
      <c r="F2522" s="29"/>
      <c r="G2522" s="27"/>
      <c r="H2522" s="30" t="s">
        <v>61</v>
      </c>
      <c r="I2522" s="31" t="n">
        <v>0.99</v>
      </c>
      <c r="J2522" s="30" t="s">
        <v>2736</v>
      </c>
    </row>
    <row r="2523" customFormat="false" ht="12.75" hidden="false" customHeight="false" outlineLevel="0" collapsed="false">
      <c r="A2523" s="1" t="s">
        <v>2734</v>
      </c>
      <c r="C2523" s="27" t="s">
        <v>2738</v>
      </c>
      <c r="D2523" s="27" t="s">
        <v>88</v>
      </c>
      <c r="E2523" s="28"/>
      <c r="F2523" s="29"/>
      <c r="G2523" s="27"/>
      <c r="H2523" s="30" t="s">
        <v>61</v>
      </c>
      <c r="I2523" s="31" t="n">
        <v>0.85</v>
      </c>
      <c r="J2523" s="30" t="s">
        <v>2736</v>
      </c>
    </row>
    <row r="2524" customFormat="false" ht="12.75" hidden="false" customHeight="false" outlineLevel="0" collapsed="false">
      <c r="A2524" s="1" t="s">
        <v>2734</v>
      </c>
      <c r="C2524" s="27" t="s">
        <v>2739</v>
      </c>
      <c r="D2524" s="27" t="s">
        <v>13</v>
      </c>
      <c r="E2524" s="28"/>
      <c r="F2524" s="29"/>
      <c r="G2524" s="27"/>
      <c r="H2524" s="30" t="s">
        <v>61</v>
      </c>
      <c r="I2524" s="31" t="n">
        <v>1.59</v>
      </c>
      <c r="J2524" s="30" t="s">
        <v>2736</v>
      </c>
    </row>
    <row r="2525" customFormat="false" ht="12.75" hidden="false" customHeight="false" outlineLevel="0" collapsed="false">
      <c r="A2525" s="1" t="s">
        <v>2734</v>
      </c>
      <c r="C2525" s="27" t="s">
        <v>2740</v>
      </c>
      <c r="D2525" s="27" t="s">
        <v>79</v>
      </c>
      <c r="E2525" s="28"/>
      <c r="F2525" s="29"/>
      <c r="G2525" s="27"/>
      <c r="H2525" s="30" t="s">
        <v>61</v>
      </c>
      <c r="I2525" s="31" t="n">
        <v>0.99</v>
      </c>
      <c r="J2525" s="30" t="s">
        <v>2736</v>
      </c>
    </row>
    <row r="2526" customFormat="false" ht="12.75" hidden="false" customHeight="false" outlineLevel="0" collapsed="false">
      <c r="A2526" s="1" t="s">
        <v>2734</v>
      </c>
      <c r="C2526" s="27" t="s">
        <v>2741</v>
      </c>
      <c r="D2526" s="27" t="s">
        <v>20</v>
      </c>
      <c r="E2526" s="28"/>
      <c r="F2526" s="29"/>
      <c r="G2526" s="27"/>
      <c r="H2526" s="30" t="s">
        <v>61</v>
      </c>
      <c r="I2526" s="31" t="n">
        <v>0.85</v>
      </c>
      <c r="J2526" s="30" t="s">
        <v>2736</v>
      </c>
      <c r="AMJ2526" s="77"/>
    </row>
    <row r="2527" customFormat="false" ht="12.75" hidden="false" customHeight="false" outlineLevel="0" collapsed="false">
      <c r="A2527" s="1" t="s">
        <v>2734</v>
      </c>
      <c r="C2527" s="27" t="s">
        <v>2742</v>
      </c>
      <c r="D2527" s="27" t="s">
        <v>13</v>
      </c>
      <c r="E2527" s="28"/>
      <c r="F2527" s="29"/>
      <c r="G2527" s="27"/>
      <c r="H2527" s="30" t="s">
        <v>61</v>
      </c>
      <c r="I2527" s="31" t="n">
        <v>1.29</v>
      </c>
      <c r="J2527" s="30" t="s">
        <v>2736</v>
      </c>
    </row>
    <row r="2528" customFormat="false" ht="12.75" hidden="false" customHeight="false" outlineLevel="0" collapsed="false">
      <c r="A2528" s="1" t="s">
        <v>2734</v>
      </c>
      <c r="C2528" s="27" t="s">
        <v>2743</v>
      </c>
      <c r="D2528" s="27" t="s">
        <v>13</v>
      </c>
      <c r="E2528" s="28"/>
      <c r="F2528" s="29"/>
      <c r="G2528" s="27"/>
      <c r="H2528" s="30" t="s">
        <v>61</v>
      </c>
      <c r="I2528" s="31" t="n">
        <v>1.39</v>
      </c>
      <c r="J2528" s="30" t="s">
        <v>2736</v>
      </c>
    </row>
    <row r="2529" customFormat="false" ht="12.75" hidden="false" customHeight="false" outlineLevel="0" collapsed="false">
      <c r="A2529" s="1" t="s">
        <v>2734</v>
      </c>
      <c r="C2529" s="27" t="s">
        <v>2744</v>
      </c>
      <c r="D2529" s="27" t="s">
        <v>13</v>
      </c>
      <c r="E2529" s="28"/>
      <c r="F2529" s="29"/>
      <c r="G2529" s="27"/>
      <c r="H2529" s="30" t="s">
        <v>61</v>
      </c>
      <c r="I2529" s="31" t="n">
        <v>0.79</v>
      </c>
      <c r="J2529" s="30" t="s">
        <v>2736</v>
      </c>
      <c r="AMJ2529" s="77"/>
    </row>
    <row r="2530" customFormat="false" ht="12.75" hidden="false" customHeight="false" outlineLevel="0" collapsed="false">
      <c r="A2530" s="1" t="s">
        <v>2734</v>
      </c>
      <c r="C2530" s="27" t="s">
        <v>2745</v>
      </c>
      <c r="D2530" s="27" t="s">
        <v>24</v>
      </c>
      <c r="E2530" s="28"/>
      <c r="F2530" s="29"/>
      <c r="G2530" s="27"/>
      <c r="H2530" s="30" t="s">
        <v>61</v>
      </c>
      <c r="I2530" s="31" t="n">
        <v>0.99</v>
      </c>
      <c r="J2530" s="30" t="s">
        <v>2736</v>
      </c>
    </row>
    <row r="2531" customFormat="false" ht="12.75" hidden="false" customHeight="false" outlineLevel="0" collapsed="false">
      <c r="A2531" s="1" t="s">
        <v>2734</v>
      </c>
      <c r="C2531" s="27" t="s">
        <v>2746</v>
      </c>
      <c r="D2531" s="27" t="s">
        <v>13</v>
      </c>
      <c r="E2531" s="28"/>
      <c r="F2531" s="29"/>
      <c r="G2531" s="27"/>
      <c r="H2531" s="30" t="s">
        <v>61</v>
      </c>
      <c r="I2531" s="31" t="n">
        <v>1.59</v>
      </c>
      <c r="J2531" s="30" t="s">
        <v>2736</v>
      </c>
    </row>
    <row r="2532" customFormat="false" ht="12.75" hidden="false" customHeight="false" outlineLevel="0" collapsed="false">
      <c r="A2532" s="1" t="s">
        <v>2734</v>
      </c>
      <c r="C2532" s="27" t="s">
        <v>2747</v>
      </c>
      <c r="D2532" s="27" t="s">
        <v>13</v>
      </c>
      <c r="E2532" s="28"/>
      <c r="F2532" s="29"/>
      <c r="G2532" s="27"/>
      <c r="H2532" s="30" t="s">
        <v>61</v>
      </c>
      <c r="I2532" s="31" t="n">
        <v>1.21</v>
      </c>
      <c r="J2532" s="30" t="s">
        <v>2736</v>
      </c>
      <c r="AMJ2532" s="77"/>
    </row>
    <row r="2533" customFormat="false" ht="12.75" hidden="false" customHeight="false" outlineLevel="0" collapsed="false">
      <c r="A2533" s="1" t="s">
        <v>2734</v>
      </c>
      <c r="C2533" s="27" t="s">
        <v>2748</v>
      </c>
      <c r="D2533" s="27" t="s">
        <v>13</v>
      </c>
      <c r="E2533" s="28"/>
      <c r="F2533" s="29"/>
      <c r="G2533" s="27"/>
      <c r="H2533" s="30" t="s">
        <v>168</v>
      </c>
      <c r="I2533" s="31" t="n">
        <v>1.49</v>
      </c>
      <c r="J2533" s="30" t="s">
        <v>2736</v>
      </c>
    </row>
    <row r="2534" customFormat="false" ht="12.75" hidden="false" customHeight="false" outlineLevel="0" collapsed="false">
      <c r="A2534" s="1" t="s">
        <v>2734</v>
      </c>
      <c r="C2534" s="27" t="s">
        <v>2749</v>
      </c>
      <c r="D2534" s="27" t="s">
        <v>13</v>
      </c>
      <c r="E2534" s="28"/>
      <c r="F2534" s="29"/>
      <c r="G2534" s="27"/>
      <c r="H2534" s="30" t="s">
        <v>168</v>
      </c>
      <c r="I2534" s="31" t="n">
        <v>0.95</v>
      </c>
      <c r="J2534" s="30" t="s">
        <v>2736</v>
      </c>
    </row>
    <row r="2535" customFormat="false" ht="12.75" hidden="false" customHeight="false" outlineLevel="0" collapsed="false">
      <c r="A2535" s="1" t="s">
        <v>2750</v>
      </c>
      <c r="C2535" s="27" t="s">
        <v>2751</v>
      </c>
      <c r="D2535" s="27" t="s">
        <v>13</v>
      </c>
      <c r="E2535" s="28"/>
      <c r="F2535" s="29"/>
      <c r="G2535" s="27"/>
      <c r="H2535" s="30" t="s">
        <v>61</v>
      </c>
      <c r="I2535" s="31" t="n">
        <v>0.79</v>
      </c>
      <c r="J2535" s="30" t="s">
        <v>2736</v>
      </c>
    </row>
    <row r="2536" customFormat="false" ht="12.75" hidden="false" customHeight="false" outlineLevel="0" collapsed="false">
      <c r="A2536" s="1" t="s">
        <v>2750</v>
      </c>
      <c r="C2536" s="27" t="s">
        <v>2752</v>
      </c>
      <c r="D2536" s="27" t="s">
        <v>16</v>
      </c>
      <c r="E2536" s="28"/>
      <c r="F2536" s="29"/>
      <c r="G2536" s="27"/>
      <c r="H2536" s="30" t="s">
        <v>168</v>
      </c>
      <c r="I2536" s="31" t="n">
        <v>0.79</v>
      </c>
      <c r="J2536" s="30" t="s">
        <v>2736</v>
      </c>
    </row>
    <row r="2537" customFormat="false" ht="12.75" hidden="false" customHeight="false" outlineLevel="0" collapsed="false">
      <c r="A2537" s="1" t="s">
        <v>2750</v>
      </c>
      <c r="C2537" s="27" t="s">
        <v>2753</v>
      </c>
      <c r="D2537" s="27" t="s">
        <v>13</v>
      </c>
      <c r="E2537" s="28"/>
      <c r="F2537" s="29"/>
      <c r="G2537" s="27"/>
      <c r="H2537" s="30" t="s">
        <v>168</v>
      </c>
      <c r="I2537" s="31" t="n">
        <v>1.29</v>
      </c>
      <c r="J2537" s="30" t="s">
        <v>2736</v>
      </c>
    </row>
    <row r="2539" customFormat="false" ht="17.35" hidden="false" customHeight="false" outlineLevel="0" collapsed="false">
      <c r="B2539" s="1" t="s">
        <v>2754</v>
      </c>
      <c r="C2539" s="52" t="s">
        <v>2755</v>
      </c>
      <c r="D2539" s="45" t="s">
        <v>1</v>
      </c>
      <c r="I2539" s="3"/>
    </row>
    <row r="2540" customFormat="false" ht="12.75" hidden="false" customHeight="false" outlineLevel="0" collapsed="false">
      <c r="A2540" s="1" t="s">
        <v>2756</v>
      </c>
      <c r="B2540" s="1" t="s">
        <v>2754</v>
      </c>
      <c r="C2540" s="27" t="s">
        <v>2757</v>
      </c>
      <c r="D2540" s="27" t="s">
        <v>13</v>
      </c>
      <c r="E2540" s="27"/>
      <c r="F2540" s="31"/>
      <c r="G2540" s="27"/>
      <c r="H2540" s="30" t="s">
        <v>168</v>
      </c>
      <c r="I2540" s="31" t="n">
        <v>5.99</v>
      </c>
      <c r="J2540" s="30" t="s">
        <v>960</v>
      </c>
    </row>
    <row r="2541" customFormat="false" ht="12.75" hidden="false" customHeight="false" outlineLevel="0" collapsed="false">
      <c r="A2541" s="1" t="s">
        <v>2756</v>
      </c>
      <c r="B2541" s="1" t="s">
        <v>2754</v>
      </c>
      <c r="C2541" s="27" t="s">
        <v>2758</v>
      </c>
      <c r="D2541" s="27" t="s">
        <v>13</v>
      </c>
      <c r="E2541" s="27"/>
      <c r="F2541" s="31"/>
      <c r="G2541" s="27"/>
      <c r="H2541" s="30" t="s">
        <v>168</v>
      </c>
      <c r="I2541" s="31" t="n">
        <v>2.99</v>
      </c>
      <c r="J2541" s="30" t="s">
        <v>960</v>
      </c>
    </row>
    <row r="2542" customFormat="false" ht="12.75" hidden="false" customHeight="false" outlineLevel="0" collapsed="false">
      <c r="A2542" s="1" t="s">
        <v>2756</v>
      </c>
      <c r="B2542" s="1" t="s">
        <v>2754</v>
      </c>
      <c r="C2542" s="27" t="s">
        <v>2759</v>
      </c>
      <c r="D2542" s="27" t="s">
        <v>193</v>
      </c>
      <c r="E2542" s="27"/>
      <c r="F2542" s="31"/>
      <c r="G2542" s="27"/>
      <c r="H2542" s="30" t="s">
        <v>168</v>
      </c>
      <c r="I2542" s="31" t="n">
        <v>2.46</v>
      </c>
      <c r="J2542" s="30" t="s">
        <v>960</v>
      </c>
    </row>
    <row r="2543" customFormat="false" ht="12.75" hidden="false" customHeight="false" outlineLevel="0" collapsed="false">
      <c r="A2543" s="1" t="s">
        <v>2756</v>
      </c>
      <c r="B2543" s="1" t="s">
        <v>2754</v>
      </c>
      <c r="C2543" s="27" t="s">
        <v>2760</v>
      </c>
      <c r="D2543" s="27" t="s">
        <v>13</v>
      </c>
      <c r="E2543" s="27"/>
      <c r="F2543" s="31"/>
      <c r="G2543" s="27"/>
      <c r="H2543" s="30" t="s">
        <v>168</v>
      </c>
      <c r="I2543" s="31" t="n">
        <v>7.95</v>
      </c>
      <c r="J2543" s="30" t="s">
        <v>960</v>
      </c>
    </row>
    <row r="2544" customFormat="false" ht="12.75" hidden="false" customHeight="false" outlineLevel="0" collapsed="false">
      <c r="A2544" s="1" t="s">
        <v>2756</v>
      </c>
      <c r="B2544" s="1" t="s">
        <v>2754</v>
      </c>
      <c r="C2544" s="27" t="s">
        <v>2761</v>
      </c>
      <c r="D2544" s="27" t="s">
        <v>79</v>
      </c>
      <c r="E2544" s="27"/>
      <c r="F2544" s="31"/>
      <c r="G2544" s="27"/>
      <c r="H2544" s="30" t="s">
        <v>168</v>
      </c>
      <c r="I2544" s="31" t="n">
        <v>1.99</v>
      </c>
      <c r="J2544" s="30" t="s">
        <v>960</v>
      </c>
    </row>
    <row r="2545" customFormat="false" ht="12.75" hidden="false" customHeight="false" outlineLevel="0" collapsed="false">
      <c r="A2545" s="1" t="s">
        <v>2756</v>
      </c>
      <c r="B2545" s="1" t="s">
        <v>2754</v>
      </c>
      <c r="C2545" s="27" t="s">
        <v>2762</v>
      </c>
      <c r="D2545" s="27" t="s">
        <v>193</v>
      </c>
      <c r="E2545" s="27"/>
      <c r="F2545" s="31"/>
      <c r="G2545" s="27"/>
      <c r="H2545" s="30" t="s">
        <v>168</v>
      </c>
      <c r="I2545" s="31" t="n">
        <v>3.95</v>
      </c>
      <c r="J2545" s="30" t="s">
        <v>960</v>
      </c>
    </row>
    <row r="2546" customFormat="false" ht="12.75" hidden="false" customHeight="false" outlineLevel="0" collapsed="false">
      <c r="A2546" s="1" t="s">
        <v>2756</v>
      </c>
      <c r="B2546" s="1" t="s">
        <v>2754</v>
      </c>
      <c r="C2546" s="27" t="s">
        <v>2763</v>
      </c>
      <c r="D2546" s="27" t="s">
        <v>13</v>
      </c>
      <c r="E2546" s="27"/>
      <c r="F2546" s="31"/>
      <c r="G2546" s="27"/>
      <c r="H2546" s="30" t="s">
        <v>168</v>
      </c>
      <c r="I2546" s="31" t="n">
        <v>28.25</v>
      </c>
      <c r="J2546" s="30" t="s">
        <v>960</v>
      </c>
    </row>
    <row r="2547" customFormat="false" ht="12.75" hidden="false" customHeight="false" outlineLevel="0" collapsed="false">
      <c r="A2547" s="1" t="s">
        <v>2764</v>
      </c>
      <c r="B2547" s="1" t="s">
        <v>2754</v>
      </c>
      <c r="C2547" s="27" t="s">
        <v>2765</v>
      </c>
      <c r="D2547" s="27" t="s">
        <v>2766</v>
      </c>
      <c r="E2547" s="27"/>
      <c r="F2547" s="31"/>
      <c r="G2547" s="27"/>
      <c r="H2547" s="30" t="s">
        <v>61</v>
      </c>
      <c r="I2547" s="31" t="n">
        <v>3.95</v>
      </c>
      <c r="J2547" s="30" t="s">
        <v>960</v>
      </c>
    </row>
    <row r="2548" customFormat="false" ht="12.75" hidden="false" customHeight="false" outlineLevel="0" collapsed="false">
      <c r="A2548" s="1" t="s">
        <v>2764</v>
      </c>
      <c r="B2548" s="1" t="s">
        <v>2754</v>
      </c>
      <c r="C2548" s="27" t="s">
        <v>2767</v>
      </c>
      <c r="D2548" s="27" t="s">
        <v>79</v>
      </c>
      <c r="E2548" s="27"/>
      <c r="F2548" s="31"/>
      <c r="G2548" s="27"/>
      <c r="H2548" s="30" t="s">
        <v>61</v>
      </c>
      <c r="I2548" s="31" t="n">
        <v>3.99</v>
      </c>
      <c r="J2548" s="30" t="s">
        <v>960</v>
      </c>
    </row>
    <row r="2549" customFormat="false" ht="12.75" hidden="false" customHeight="false" outlineLevel="0" collapsed="false">
      <c r="A2549" s="1" t="s">
        <v>2764</v>
      </c>
      <c r="B2549" s="1" t="s">
        <v>2754</v>
      </c>
      <c r="C2549" s="27" t="s">
        <v>2768</v>
      </c>
      <c r="D2549" s="27" t="s">
        <v>88</v>
      </c>
      <c r="E2549" s="27"/>
      <c r="F2549" s="31"/>
      <c r="G2549" s="27"/>
      <c r="H2549" s="30" t="s">
        <v>61</v>
      </c>
      <c r="I2549" s="31" t="n">
        <v>2.85</v>
      </c>
      <c r="J2549" s="30" t="s">
        <v>960</v>
      </c>
    </row>
    <row r="2550" customFormat="false" ht="12.75" hidden="false" customHeight="false" outlineLevel="0" collapsed="false">
      <c r="A2550" s="1" t="s">
        <v>2764</v>
      </c>
      <c r="B2550" s="1" t="s">
        <v>2754</v>
      </c>
      <c r="C2550" s="27" t="s">
        <v>2769</v>
      </c>
      <c r="D2550" s="27" t="s">
        <v>13</v>
      </c>
      <c r="E2550" s="27"/>
      <c r="F2550" s="31"/>
      <c r="G2550" s="27"/>
      <c r="H2550" s="30" t="s">
        <v>61</v>
      </c>
      <c r="I2550" s="31" t="n">
        <v>24.95</v>
      </c>
      <c r="J2550" s="30" t="s">
        <v>960</v>
      </c>
    </row>
    <row r="2551" customFormat="false" ht="12.75" hidden="false" customHeight="false" outlineLevel="0" collapsed="false">
      <c r="A2551" s="1" t="s">
        <v>2764</v>
      </c>
      <c r="B2551" s="1" t="s">
        <v>2754</v>
      </c>
      <c r="C2551" s="27" t="s">
        <v>2770</v>
      </c>
      <c r="D2551" s="27" t="s">
        <v>13</v>
      </c>
      <c r="E2551" s="27"/>
      <c r="F2551" s="31"/>
      <c r="G2551" s="27"/>
      <c r="H2551" s="30" t="s">
        <v>61</v>
      </c>
      <c r="I2551" s="31" t="n">
        <v>24.99</v>
      </c>
      <c r="J2551" s="30" t="s">
        <v>960</v>
      </c>
    </row>
    <row r="2552" customFormat="false" ht="12.75" hidden="false" customHeight="false" outlineLevel="0" collapsed="false">
      <c r="A2552" s="1" t="s">
        <v>2764</v>
      </c>
      <c r="B2552" s="1" t="s">
        <v>2754</v>
      </c>
      <c r="C2552" s="27" t="s">
        <v>2771</v>
      </c>
      <c r="D2552" s="27" t="s">
        <v>13</v>
      </c>
      <c r="E2552" s="27"/>
      <c r="F2552" s="31"/>
      <c r="G2552" s="27"/>
      <c r="H2552" s="30" t="s">
        <v>61</v>
      </c>
      <c r="I2552" s="31" t="n">
        <v>8.99</v>
      </c>
      <c r="J2552" s="30" t="s">
        <v>960</v>
      </c>
    </row>
    <row r="2553" customFormat="false" ht="12.75" hidden="false" customHeight="false" outlineLevel="0" collapsed="false">
      <c r="A2553" s="1" t="s">
        <v>2764</v>
      </c>
      <c r="B2553" s="1" t="s">
        <v>2754</v>
      </c>
      <c r="C2553" s="27" t="s">
        <v>2772</v>
      </c>
      <c r="D2553" s="27" t="s">
        <v>13</v>
      </c>
      <c r="E2553" s="27"/>
      <c r="F2553" s="31"/>
      <c r="G2553" s="27"/>
      <c r="H2553" s="30" t="s">
        <v>61</v>
      </c>
      <c r="I2553" s="31" t="n">
        <v>8.99</v>
      </c>
      <c r="J2553" s="30" t="s">
        <v>960</v>
      </c>
    </row>
    <row r="2554" customFormat="false" ht="12.75" hidden="false" customHeight="false" outlineLevel="0" collapsed="false">
      <c r="A2554" s="1" t="s">
        <v>2764</v>
      </c>
      <c r="B2554" s="1" t="s">
        <v>2754</v>
      </c>
      <c r="C2554" s="27" t="s">
        <v>2773</v>
      </c>
      <c r="D2554" s="27" t="s">
        <v>13</v>
      </c>
      <c r="E2554" s="27"/>
      <c r="F2554" s="31"/>
      <c r="G2554" s="27"/>
      <c r="H2554" s="30" t="s">
        <v>61</v>
      </c>
      <c r="I2554" s="31" t="n">
        <v>8.99</v>
      </c>
      <c r="J2554" s="30" t="s">
        <v>960</v>
      </c>
    </row>
    <row r="2555" customFormat="false" ht="12.75" hidden="false" customHeight="false" outlineLevel="0" collapsed="false">
      <c r="A2555" s="1" t="s">
        <v>2764</v>
      </c>
      <c r="B2555" s="1" t="s">
        <v>2754</v>
      </c>
      <c r="C2555" s="27" t="s">
        <v>2774</v>
      </c>
      <c r="D2555" s="27" t="s">
        <v>13</v>
      </c>
      <c r="E2555" s="27"/>
      <c r="F2555" s="31"/>
      <c r="G2555" s="27"/>
      <c r="H2555" s="30" t="s">
        <v>61</v>
      </c>
      <c r="I2555" s="31" t="n">
        <v>9.49</v>
      </c>
      <c r="J2555" s="30" t="s">
        <v>960</v>
      </c>
    </row>
    <row r="2556" customFormat="false" ht="12.75" hidden="false" customHeight="false" outlineLevel="0" collapsed="false">
      <c r="A2556" s="1" t="s">
        <v>2764</v>
      </c>
      <c r="B2556" s="1" t="s">
        <v>2754</v>
      </c>
      <c r="C2556" s="27" t="s">
        <v>2775</v>
      </c>
      <c r="D2556" s="27" t="s">
        <v>13</v>
      </c>
      <c r="E2556" s="27"/>
      <c r="F2556" s="31"/>
      <c r="G2556" s="27"/>
      <c r="H2556" s="30" t="s">
        <v>168</v>
      </c>
      <c r="I2556" s="31" t="n">
        <v>1.95</v>
      </c>
      <c r="J2556" s="30" t="s">
        <v>960</v>
      </c>
    </row>
    <row r="2557" customFormat="false" ht="12.75" hidden="false" customHeight="false" outlineLevel="0" collapsed="false">
      <c r="A2557" s="1" t="s">
        <v>2764</v>
      </c>
      <c r="B2557" s="1" t="s">
        <v>2754</v>
      </c>
      <c r="C2557" s="27" t="s">
        <v>2776</v>
      </c>
      <c r="D2557" s="27" t="s">
        <v>88</v>
      </c>
      <c r="E2557" s="27"/>
      <c r="F2557" s="31"/>
      <c r="G2557" s="27"/>
      <c r="H2557" s="30" t="s">
        <v>168</v>
      </c>
      <c r="I2557" s="31" t="n">
        <v>1.95</v>
      </c>
      <c r="J2557" s="30" t="s">
        <v>960</v>
      </c>
    </row>
    <row r="2558" customFormat="false" ht="12.75" hidden="false" customHeight="false" outlineLevel="0" collapsed="false">
      <c r="A2558" s="1" t="s">
        <v>2764</v>
      </c>
      <c r="B2558" s="1" t="s">
        <v>2754</v>
      </c>
      <c r="C2558" s="27" t="s">
        <v>2777</v>
      </c>
      <c r="D2558" s="27" t="s">
        <v>13</v>
      </c>
      <c r="E2558" s="27"/>
      <c r="F2558" s="31"/>
      <c r="G2558" s="27"/>
      <c r="H2558" s="30" t="s">
        <v>168</v>
      </c>
      <c r="I2558" s="31" t="n">
        <v>24.75</v>
      </c>
      <c r="J2558" s="30" t="s">
        <v>960</v>
      </c>
    </row>
    <row r="2559" customFormat="false" ht="12.75" hidden="false" customHeight="false" outlineLevel="0" collapsed="false">
      <c r="A2559" s="1" t="s">
        <v>2778</v>
      </c>
      <c r="B2559" s="1" t="s">
        <v>2754</v>
      </c>
      <c r="C2559" s="27" t="s">
        <v>2779</v>
      </c>
      <c r="D2559" s="27" t="s">
        <v>88</v>
      </c>
      <c r="E2559" s="27"/>
      <c r="F2559" s="31"/>
      <c r="G2559" s="27"/>
      <c r="H2559" s="30" t="s">
        <v>61</v>
      </c>
      <c r="I2559" s="31" t="n">
        <v>2.85</v>
      </c>
      <c r="J2559" s="30" t="s">
        <v>2736</v>
      </c>
    </row>
    <row r="2560" customFormat="false" ht="12.75" hidden="false" customHeight="false" outlineLevel="0" collapsed="false">
      <c r="A2560" s="1" t="s">
        <v>2778</v>
      </c>
      <c r="B2560" s="1" t="s">
        <v>2754</v>
      </c>
      <c r="C2560" s="27" t="s">
        <v>2780</v>
      </c>
      <c r="D2560" s="27" t="s">
        <v>49</v>
      </c>
      <c r="E2560" s="27"/>
      <c r="F2560" s="31"/>
      <c r="G2560" s="27"/>
      <c r="H2560" s="30" t="s">
        <v>61</v>
      </c>
      <c r="I2560" s="31" t="n">
        <v>2.85</v>
      </c>
      <c r="J2560" s="30" t="s">
        <v>2736</v>
      </c>
    </row>
    <row r="2561" customFormat="false" ht="12.75" hidden="false" customHeight="false" outlineLevel="0" collapsed="false">
      <c r="A2561" s="1" t="s">
        <v>2778</v>
      </c>
      <c r="B2561" s="1" t="s">
        <v>2754</v>
      </c>
      <c r="C2561" s="27" t="s">
        <v>2781</v>
      </c>
      <c r="D2561" s="27" t="s">
        <v>13</v>
      </c>
      <c r="E2561" s="27"/>
      <c r="F2561" s="31"/>
      <c r="G2561" s="27"/>
      <c r="H2561" s="30" t="s">
        <v>61</v>
      </c>
      <c r="I2561" s="31" t="n">
        <v>19.99</v>
      </c>
      <c r="J2561" s="30" t="s">
        <v>2736</v>
      </c>
    </row>
    <row r="2562" customFormat="false" ht="12.75" hidden="false" customHeight="false" outlineLevel="0" collapsed="false">
      <c r="A2562" s="1" t="s">
        <v>2778</v>
      </c>
      <c r="B2562" s="1" t="s">
        <v>2754</v>
      </c>
      <c r="C2562" s="27" t="s">
        <v>2782</v>
      </c>
      <c r="D2562" s="27" t="s">
        <v>13</v>
      </c>
      <c r="E2562" s="27"/>
      <c r="F2562" s="31"/>
      <c r="G2562" s="27"/>
      <c r="H2562" s="30" t="s">
        <v>61</v>
      </c>
      <c r="I2562" s="31" t="n">
        <v>8.45</v>
      </c>
      <c r="J2562" s="30" t="s">
        <v>2736</v>
      </c>
    </row>
    <row r="2563" customFormat="false" ht="12.75" hidden="false" customHeight="false" outlineLevel="0" collapsed="false">
      <c r="A2563" s="1" t="s">
        <v>2778</v>
      </c>
      <c r="B2563" s="1" t="s">
        <v>2754</v>
      </c>
      <c r="C2563" s="27" t="s">
        <v>2783</v>
      </c>
      <c r="D2563" s="27" t="s">
        <v>13</v>
      </c>
      <c r="E2563" s="27"/>
      <c r="F2563" s="31"/>
      <c r="G2563" s="27"/>
      <c r="H2563" s="30" t="s">
        <v>61</v>
      </c>
      <c r="I2563" s="31" t="n">
        <v>9.49</v>
      </c>
      <c r="J2563" s="30" t="s">
        <v>2736</v>
      </c>
    </row>
    <row r="2564" customFormat="false" ht="12.75" hidden="false" customHeight="false" outlineLevel="0" collapsed="false">
      <c r="A2564" s="1" t="s">
        <v>2778</v>
      </c>
      <c r="B2564" s="1" t="s">
        <v>2754</v>
      </c>
      <c r="C2564" s="27" t="s">
        <v>2784</v>
      </c>
      <c r="D2564" s="27" t="s">
        <v>13</v>
      </c>
      <c r="E2564" s="27"/>
      <c r="F2564" s="31"/>
      <c r="G2564" s="27"/>
      <c r="H2564" s="30" t="s">
        <v>61</v>
      </c>
      <c r="I2564" s="31" t="n">
        <v>21.58</v>
      </c>
      <c r="J2564" s="30" t="s">
        <v>2736</v>
      </c>
    </row>
    <row r="2565" customFormat="false" ht="12.75" hidden="false" customHeight="false" outlineLevel="0" collapsed="false">
      <c r="A2565" s="1" t="s">
        <v>2778</v>
      </c>
      <c r="B2565" s="1" t="s">
        <v>2754</v>
      </c>
      <c r="C2565" s="27" t="s">
        <v>2785</v>
      </c>
      <c r="D2565" s="27" t="s">
        <v>79</v>
      </c>
      <c r="E2565" s="27"/>
      <c r="F2565" s="31"/>
      <c r="G2565" s="27"/>
      <c r="H2565" s="30" t="s">
        <v>168</v>
      </c>
      <c r="I2565" s="31" t="n">
        <v>3.49</v>
      </c>
      <c r="J2565" s="30" t="s">
        <v>2736</v>
      </c>
    </row>
    <row r="2566" customFormat="false" ht="12.75" hidden="false" customHeight="false" outlineLevel="0" collapsed="false">
      <c r="A2566" s="1" t="s">
        <v>2778</v>
      </c>
      <c r="B2566" s="1" t="s">
        <v>2754</v>
      </c>
      <c r="C2566" s="27" t="s">
        <v>2786</v>
      </c>
      <c r="D2566" s="27" t="s">
        <v>13</v>
      </c>
      <c r="E2566" s="27"/>
      <c r="F2566" s="31"/>
      <c r="G2566" s="27"/>
      <c r="H2566" s="30" t="s">
        <v>168</v>
      </c>
      <c r="I2566" s="31" t="n">
        <v>9.98</v>
      </c>
      <c r="J2566" s="30" t="s">
        <v>2736</v>
      </c>
    </row>
    <row r="2567" customFormat="false" ht="12.75" hidden="false" customHeight="false" outlineLevel="0" collapsed="false">
      <c r="A2567" s="1" t="s">
        <v>2778</v>
      </c>
      <c r="B2567" s="1" t="s">
        <v>2754</v>
      </c>
      <c r="C2567" s="27" t="s">
        <v>2787</v>
      </c>
      <c r="D2567" s="27" t="s">
        <v>2169</v>
      </c>
      <c r="E2567" s="27"/>
      <c r="F2567" s="31"/>
      <c r="G2567" s="27"/>
      <c r="H2567" s="30" t="s">
        <v>168</v>
      </c>
      <c r="I2567" s="31" t="n">
        <v>3.29</v>
      </c>
      <c r="J2567" s="30" t="s">
        <v>2736</v>
      </c>
    </row>
    <row r="2568" customFormat="false" ht="12.75" hidden="false" customHeight="false" outlineLevel="0" collapsed="false">
      <c r="A2568" s="1" t="s">
        <v>2778</v>
      </c>
      <c r="B2568" s="1" t="s">
        <v>2754</v>
      </c>
      <c r="C2568" s="27" t="s">
        <v>2788</v>
      </c>
      <c r="D2568" s="27" t="s">
        <v>13</v>
      </c>
      <c r="E2568" s="27"/>
      <c r="F2568" s="31"/>
      <c r="G2568" s="27"/>
      <c r="H2568" s="30" t="s">
        <v>168</v>
      </c>
      <c r="I2568" s="31" t="n">
        <v>8.95</v>
      </c>
      <c r="J2568" s="30" t="s">
        <v>2736</v>
      </c>
    </row>
    <row r="2569" customFormat="false" ht="12.75" hidden="false" customHeight="false" outlineLevel="0" collapsed="false">
      <c r="A2569" s="1" t="s">
        <v>2778</v>
      </c>
      <c r="B2569" s="1" t="s">
        <v>2754</v>
      </c>
      <c r="C2569" s="27" t="s">
        <v>2789</v>
      </c>
      <c r="D2569" s="27" t="s">
        <v>13</v>
      </c>
      <c r="E2569" s="27"/>
      <c r="F2569" s="31"/>
      <c r="G2569" s="27"/>
      <c r="H2569" s="30" t="s">
        <v>168</v>
      </c>
      <c r="I2569" s="31" t="n">
        <v>11.95</v>
      </c>
      <c r="J2569" s="30" t="s">
        <v>2736</v>
      </c>
    </row>
    <row r="2570" customFormat="false" ht="12.75" hidden="false" customHeight="false" outlineLevel="0" collapsed="false">
      <c r="A2570" s="1" t="s">
        <v>2790</v>
      </c>
      <c r="B2570" s="1" t="s">
        <v>2754</v>
      </c>
      <c r="C2570" s="27" t="s">
        <v>2791</v>
      </c>
      <c r="D2570" s="27" t="s">
        <v>13</v>
      </c>
      <c r="E2570" s="27"/>
      <c r="F2570" s="31"/>
      <c r="G2570" s="27"/>
      <c r="H2570" s="30" t="s">
        <v>61</v>
      </c>
      <c r="I2570" s="31" t="n">
        <v>39.99</v>
      </c>
      <c r="J2570" s="30" t="s">
        <v>2736</v>
      </c>
    </row>
    <row r="2571" customFormat="false" ht="12.75" hidden="false" customHeight="false" outlineLevel="0" collapsed="false">
      <c r="A2571" s="1" t="s">
        <v>2790</v>
      </c>
      <c r="B2571" s="1" t="s">
        <v>2754</v>
      </c>
      <c r="C2571" s="27" t="s">
        <v>2792</v>
      </c>
      <c r="D2571" s="27" t="s">
        <v>20</v>
      </c>
      <c r="E2571" s="27"/>
      <c r="F2571" s="31"/>
      <c r="G2571" s="27"/>
      <c r="H2571" s="30" t="s">
        <v>168</v>
      </c>
      <c r="I2571" s="31" t="n">
        <v>1.95</v>
      </c>
      <c r="J2571" s="30" t="s">
        <v>2736</v>
      </c>
    </row>
    <row r="2572" customFormat="false" ht="12.75" hidden="false" customHeight="false" outlineLevel="0" collapsed="false">
      <c r="A2572" s="1" t="s">
        <v>2790</v>
      </c>
      <c r="B2572" s="1" t="s">
        <v>2754</v>
      </c>
      <c r="C2572" s="27" t="s">
        <v>2793</v>
      </c>
      <c r="D2572" s="27" t="s">
        <v>334</v>
      </c>
      <c r="E2572" s="27"/>
      <c r="F2572" s="31"/>
      <c r="G2572" s="27"/>
      <c r="H2572" s="30" t="s">
        <v>168</v>
      </c>
      <c r="I2572" s="31" t="n">
        <v>1.95</v>
      </c>
      <c r="J2572" s="30" t="s">
        <v>2736</v>
      </c>
    </row>
    <row r="2573" customFormat="false" ht="12.75" hidden="false" customHeight="false" outlineLevel="0" collapsed="false">
      <c r="A2573" s="1" t="s">
        <v>2790</v>
      </c>
      <c r="B2573" s="1" t="s">
        <v>2754</v>
      </c>
      <c r="C2573" s="27" t="s">
        <v>2794</v>
      </c>
      <c r="D2573" s="27" t="s">
        <v>49</v>
      </c>
      <c r="E2573" s="27"/>
      <c r="F2573" s="31"/>
      <c r="G2573" s="27"/>
      <c r="H2573" s="30" t="s">
        <v>168</v>
      </c>
      <c r="I2573" s="31" t="n">
        <v>1.99</v>
      </c>
      <c r="J2573" s="30" t="s">
        <v>2736</v>
      </c>
    </row>
    <row r="2574" customFormat="false" ht="12.75" hidden="false" customHeight="false" outlineLevel="0" collapsed="false">
      <c r="A2574" s="1" t="s">
        <v>2790</v>
      </c>
      <c r="B2574" s="1" t="s">
        <v>2754</v>
      </c>
      <c r="C2574" s="27" t="s">
        <v>2795</v>
      </c>
      <c r="D2574" s="27" t="s">
        <v>193</v>
      </c>
      <c r="E2574" s="27"/>
      <c r="F2574" s="31"/>
      <c r="G2574" s="27"/>
      <c r="H2574" s="30" t="s">
        <v>168</v>
      </c>
      <c r="I2574" s="31" t="n">
        <v>1.95</v>
      </c>
      <c r="J2574" s="30" t="s">
        <v>2736</v>
      </c>
    </row>
    <row r="2575" customFormat="false" ht="12.75" hidden="false" customHeight="false" outlineLevel="0" collapsed="false">
      <c r="A2575" s="1" t="s">
        <v>2790</v>
      </c>
      <c r="B2575" s="1" t="s">
        <v>2754</v>
      </c>
      <c r="C2575" s="27" t="s">
        <v>2796</v>
      </c>
      <c r="D2575" s="27" t="s">
        <v>16</v>
      </c>
      <c r="E2575" s="27"/>
      <c r="F2575" s="31"/>
      <c r="G2575" s="27"/>
      <c r="H2575" s="30" t="s">
        <v>168</v>
      </c>
      <c r="I2575" s="31" t="n">
        <v>1.95</v>
      </c>
      <c r="J2575" s="30" t="s">
        <v>2736</v>
      </c>
    </row>
    <row r="2576" customFormat="false" ht="12.75" hidden="false" customHeight="false" outlineLevel="0" collapsed="false">
      <c r="A2576" s="1" t="s">
        <v>2790</v>
      </c>
      <c r="B2576" s="1" t="s">
        <v>2754</v>
      </c>
      <c r="C2576" s="27" t="s">
        <v>2797</v>
      </c>
      <c r="D2576" s="27" t="s">
        <v>26</v>
      </c>
      <c r="E2576" s="27"/>
      <c r="F2576" s="31"/>
      <c r="G2576" s="27"/>
      <c r="H2576" s="30" t="s">
        <v>168</v>
      </c>
      <c r="I2576" s="31" t="n">
        <v>1.95</v>
      </c>
      <c r="J2576" s="30" t="s">
        <v>2736</v>
      </c>
    </row>
    <row r="2577" customFormat="false" ht="12.75" hidden="false" customHeight="false" outlineLevel="0" collapsed="false">
      <c r="I2577" s="3"/>
    </row>
    <row r="2578" customFormat="false" ht="17.35" hidden="false" customHeight="false" outlineLevel="0" collapsed="false">
      <c r="B2578" s="1" t="s">
        <v>2219</v>
      </c>
      <c r="C2578" s="15" t="s">
        <v>2798</v>
      </c>
      <c r="D2578" s="11" t="s">
        <v>1</v>
      </c>
      <c r="I2578" s="3"/>
    </row>
    <row r="2579" customFormat="false" ht="12.75" hidden="false" customHeight="false" outlineLevel="0" collapsed="false">
      <c r="A2579" s="77" t="s">
        <v>2799</v>
      </c>
      <c r="B2579" s="77" t="s">
        <v>2219</v>
      </c>
      <c r="C2579" s="85" t="s">
        <v>2800</v>
      </c>
      <c r="D2579" s="85" t="s">
        <v>88</v>
      </c>
      <c r="E2579" s="91" t="n">
        <v>2.1</v>
      </c>
      <c r="F2579" s="92" t="n">
        <v>0.19</v>
      </c>
      <c r="G2579" s="96" t="s">
        <v>2017</v>
      </c>
      <c r="H2579" s="96" t="s">
        <v>61</v>
      </c>
      <c r="I2579" s="92" t="n">
        <v>0.46</v>
      </c>
      <c r="J2579" s="101" t="s">
        <v>112</v>
      </c>
      <c r="K2579" s="77"/>
      <c r="L2579" s="77"/>
      <c r="M2579" s="77"/>
      <c r="N2579" s="77"/>
      <c r="O2579" s="77"/>
      <c r="P2579" s="77"/>
      <c r="Q2579" s="77"/>
      <c r="R2579" s="77"/>
      <c r="S2579" s="77"/>
      <c r="T2579" s="77"/>
      <c r="U2579" s="77"/>
      <c r="V2579" s="77"/>
      <c r="W2579" s="77"/>
      <c r="X2579" s="77"/>
      <c r="Y2579" s="77"/>
      <c r="Z2579" s="77"/>
      <c r="AA2579" s="77"/>
      <c r="AB2579" s="77"/>
      <c r="AC2579" s="77"/>
      <c r="AD2579" s="77"/>
      <c r="AE2579" s="77"/>
      <c r="AF2579" s="77"/>
      <c r="AG2579" s="77"/>
      <c r="AH2579" s="77"/>
      <c r="AI2579" s="77"/>
      <c r="AJ2579" s="77"/>
      <c r="AK2579" s="77"/>
      <c r="AL2579" s="77"/>
      <c r="AM2579" s="77"/>
      <c r="AN2579" s="77"/>
      <c r="AO2579" s="77"/>
      <c r="AP2579" s="77"/>
      <c r="AQ2579" s="77"/>
      <c r="AR2579" s="77"/>
      <c r="AS2579" s="77"/>
      <c r="AT2579" s="77"/>
      <c r="AU2579" s="77"/>
      <c r="AV2579" s="77"/>
      <c r="AW2579" s="77"/>
      <c r="AX2579" s="77"/>
      <c r="AY2579" s="77"/>
      <c r="AZ2579" s="77"/>
      <c r="BA2579" s="77"/>
      <c r="BB2579" s="77"/>
      <c r="BC2579" s="77"/>
      <c r="BD2579" s="77"/>
      <c r="BE2579" s="77"/>
      <c r="BF2579" s="77"/>
      <c r="BG2579" s="77"/>
      <c r="BH2579" s="77"/>
      <c r="BI2579" s="77"/>
      <c r="BJ2579" s="77"/>
      <c r="BK2579" s="77"/>
      <c r="BL2579" s="77"/>
      <c r="BM2579" s="77"/>
      <c r="BN2579" s="77"/>
      <c r="BO2579" s="77"/>
      <c r="BP2579" s="77"/>
      <c r="BQ2579" s="77"/>
      <c r="BR2579" s="77"/>
      <c r="BS2579" s="77"/>
      <c r="BT2579" s="77"/>
      <c r="BU2579" s="77"/>
      <c r="BV2579" s="77"/>
      <c r="BW2579" s="77"/>
      <c r="BX2579" s="77"/>
      <c r="BY2579" s="77"/>
      <c r="BZ2579" s="77"/>
      <c r="CA2579" s="77"/>
      <c r="CB2579" s="77"/>
      <c r="CC2579" s="77"/>
      <c r="CD2579" s="77"/>
      <c r="CE2579" s="77"/>
      <c r="CF2579" s="77"/>
      <c r="CG2579" s="77"/>
      <c r="CH2579" s="77"/>
      <c r="CI2579" s="77"/>
      <c r="CJ2579" s="77"/>
      <c r="CK2579" s="77"/>
      <c r="CL2579" s="77"/>
      <c r="CM2579" s="77"/>
      <c r="CN2579" s="77"/>
      <c r="CO2579" s="77"/>
      <c r="CP2579" s="77"/>
      <c r="CQ2579" s="77"/>
      <c r="CR2579" s="77"/>
      <c r="CS2579" s="77"/>
      <c r="CT2579" s="77"/>
      <c r="CU2579" s="77"/>
      <c r="CV2579" s="77"/>
      <c r="CW2579" s="77"/>
      <c r="CX2579" s="77"/>
      <c r="CY2579" s="77"/>
      <c r="CZ2579" s="77"/>
      <c r="DA2579" s="77"/>
      <c r="DB2579" s="77"/>
      <c r="DC2579" s="77"/>
      <c r="DD2579" s="77"/>
      <c r="DE2579" s="77"/>
      <c r="DF2579" s="77"/>
      <c r="DG2579" s="77"/>
      <c r="DH2579" s="77"/>
      <c r="DI2579" s="77"/>
      <c r="DJ2579" s="77"/>
      <c r="DK2579" s="77"/>
      <c r="DL2579" s="77"/>
      <c r="DM2579" s="77"/>
      <c r="DN2579" s="77"/>
      <c r="DO2579" s="77"/>
      <c r="DP2579" s="77"/>
      <c r="DQ2579" s="77"/>
      <c r="DR2579" s="77"/>
      <c r="DS2579" s="77"/>
      <c r="DT2579" s="77"/>
      <c r="DU2579" s="77"/>
      <c r="DV2579" s="77"/>
      <c r="DW2579" s="77"/>
      <c r="DX2579" s="77"/>
      <c r="DY2579" s="77"/>
      <c r="DZ2579" s="77"/>
      <c r="EA2579" s="77"/>
      <c r="EB2579" s="77"/>
      <c r="EC2579" s="77"/>
      <c r="ED2579" s="77"/>
      <c r="EE2579" s="77"/>
      <c r="EF2579" s="77"/>
      <c r="EG2579" s="77"/>
      <c r="EH2579" s="77"/>
      <c r="EI2579" s="77"/>
      <c r="EJ2579" s="77"/>
      <c r="EK2579" s="77"/>
      <c r="EL2579" s="77"/>
      <c r="EM2579" s="77"/>
      <c r="EN2579" s="77"/>
      <c r="EO2579" s="77"/>
      <c r="EP2579" s="77"/>
      <c r="EQ2579" s="77"/>
      <c r="ER2579" s="77"/>
      <c r="ES2579" s="77"/>
      <c r="ET2579" s="77"/>
      <c r="EU2579" s="77"/>
      <c r="EV2579" s="77"/>
      <c r="EW2579" s="77"/>
      <c r="EX2579" s="77"/>
      <c r="EY2579" s="77"/>
      <c r="EZ2579" s="77"/>
      <c r="FA2579" s="77"/>
      <c r="FB2579" s="77"/>
      <c r="FC2579" s="77"/>
      <c r="FD2579" s="77"/>
      <c r="FE2579" s="77"/>
      <c r="FF2579" s="77"/>
      <c r="FG2579" s="77"/>
      <c r="FH2579" s="77"/>
      <c r="FI2579" s="77"/>
      <c r="FJ2579" s="77"/>
      <c r="FK2579" s="77"/>
      <c r="FL2579" s="77"/>
      <c r="FM2579" s="77"/>
      <c r="FN2579" s="77"/>
      <c r="FO2579" s="77"/>
      <c r="FP2579" s="77"/>
      <c r="FQ2579" s="77"/>
      <c r="FR2579" s="77"/>
      <c r="FS2579" s="77"/>
      <c r="FT2579" s="77"/>
      <c r="FU2579" s="77"/>
      <c r="FV2579" s="77"/>
      <c r="FW2579" s="77"/>
      <c r="FX2579" s="77"/>
      <c r="FY2579" s="77"/>
      <c r="FZ2579" s="77"/>
      <c r="GA2579" s="77"/>
      <c r="GB2579" s="77"/>
      <c r="GC2579" s="77"/>
      <c r="GD2579" s="77"/>
      <c r="GE2579" s="77"/>
      <c r="GF2579" s="77"/>
      <c r="GG2579" s="77"/>
      <c r="GH2579" s="77"/>
      <c r="GI2579" s="77"/>
      <c r="GJ2579" s="77"/>
      <c r="GK2579" s="77"/>
      <c r="GL2579" s="77"/>
      <c r="GM2579" s="77"/>
      <c r="GN2579" s="77"/>
      <c r="GO2579" s="77"/>
      <c r="GP2579" s="77"/>
      <c r="GQ2579" s="77"/>
      <c r="GR2579" s="77"/>
      <c r="GS2579" s="77"/>
      <c r="GT2579" s="77"/>
      <c r="GU2579" s="77"/>
      <c r="GV2579" s="77"/>
      <c r="GW2579" s="77"/>
      <c r="GX2579" s="77"/>
      <c r="GY2579" s="77"/>
      <c r="GZ2579" s="77"/>
      <c r="HA2579" s="77"/>
      <c r="HB2579" s="77"/>
      <c r="HC2579" s="77"/>
      <c r="HD2579" s="77"/>
      <c r="HE2579" s="77"/>
      <c r="HF2579" s="77"/>
      <c r="HG2579" s="77"/>
      <c r="HH2579" s="77"/>
      <c r="HI2579" s="77"/>
      <c r="HJ2579" s="77"/>
      <c r="HK2579" s="77"/>
      <c r="HL2579" s="77"/>
      <c r="HM2579" s="77"/>
      <c r="HN2579" s="77"/>
      <c r="HO2579" s="77"/>
      <c r="HP2579" s="77"/>
      <c r="HQ2579" s="77"/>
      <c r="HR2579" s="77"/>
      <c r="HS2579" s="77"/>
      <c r="HT2579" s="77"/>
      <c r="HU2579" s="77"/>
      <c r="HV2579" s="77"/>
      <c r="HW2579" s="77"/>
      <c r="HX2579" s="77"/>
      <c r="HY2579" s="77"/>
      <c r="HZ2579" s="77"/>
      <c r="IA2579" s="77"/>
      <c r="IB2579" s="77"/>
      <c r="IC2579" s="77"/>
      <c r="ID2579" s="77"/>
      <c r="IE2579" s="77"/>
      <c r="IF2579" s="77"/>
      <c r="IG2579" s="77"/>
      <c r="IH2579" s="77"/>
      <c r="II2579" s="77"/>
      <c r="IJ2579" s="77"/>
      <c r="IK2579" s="77"/>
      <c r="IL2579" s="77"/>
      <c r="IM2579" s="77"/>
      <c r="IN2579" s="77"/>
      <c r="IO2579" s="77"/>
      <c r="IP2579" s="77"/>
      <c r="IQ2579" s="77"/>
      <c r="IR2579" s="77"/>
      <c r="IS2579" s="77"/>
      <c r="IT2579" s="77"/>
      <c r="IU2579" s="77"/>
      <c r="IV2579" s="77"/>
      <c r="IW2579" s="77"/>
      <c r="IX2579" s="77"/>
      <c r="IY2579" s="77"/>
      <c r="IZ2579" s="77"/>
      <c r="JA2579" s="77"/>
      <c r="JB2579" s="77"/>
      <c r="JC2579" s="77"/>
      <c r="JD2579" s="77"/>
      <c r="JE2579" s="77"/>
      <c r="JF2579" s="77"/>
      <c r="JG2579" s="77"/>
      <c r="JH2579" s="77"/>
      <c r="JI2579" s="77"/>
      <c r="JJ2579" s="77"/>
      <c r="JK2579" s="77"/>
      <c r="JL2579" s="77"/>
      <c r="JM2579" s="77"/>
      <c r="JN2579" s="77"/>
      <c r="JO2579" s="77"/>
      <c r="JP2579" s="77"/>
      <c r="JQ2579" s="77"/>
      <c r="JR2579" s="77"/>
      <c r="JS2579" s="77"/>
      <c r="JT2579" s="77"/>
      <c r="JU2579" s="77"/>
      <c r="JV2579" s="77"/>
      <c r="JW2579" s="77"/>
      <c r="JX2579" s="77"/>
      <c r="JY2579" s="77"/>
      <c r="JZ2579" s="77"/>
      <c r="KA2579" s="77"/>
      <c r="KB2579" s="77"/>
      <c r="KC2579" s="77"/>
      <c r="KD2579" s="77"/>
      <c r="KE2579" s="77"/>
      <c r="KF2579" s="77"/>
      <c r="KG2579" s="77"/>
      <c r="KH2579" s="77"/>
      <c r="KI2579" s="77"/>
      <c r="KJ2579" s="77"/>
      <c r="KK2579" s="77"/>
      <c r="KL2579" s="77"/>
      <c r="KM2579" s="77"/>
      <c r="KN2579" s="77"/>
      <c r="KO2579" s="77"/>
      <c r="KP2579" s="77"/>
      <c r="KQ2579" s="77"/>
      <c r="KR2579" s="77"/>
      <c r="KS2579" s="77"/>
      <c r="KT2579" s="77"/>
      <c r="KU2579" s="77"/>
      <c r="KV2579" s="77"/>
      <c r="KW2579" s="77"/>
      <c r="KX2579" s="77"/>
      <c r="KY2579" s="77"/>
      <c r="KZ2579" s="77"/>
      <c r="LA2579" s="77"/>
      <c r="LB2579" s="77"/>
      <c r="LC2579" s="77"/>
      <c r="LD2579" s="77"/>
      <c r="LE2579" s="77"/>
      <c r="LF2579" s="77"/>
      <c r="LG2579" s="77"/>
      <c r="LH2579" s="77"/>
      <c r="LI2579" s="77"/>
      <c r="LJ2579" s="77"/>
      <c r="LK2579" s="77"/>
      <c r="LL2579" s="77"/>
      <c r="LM2579" s="77"/>
      <c r="LN2579" s="77"/>
      <c r="LO2579" s="77"/>
      <c r="LP2579" s="77"/>
      <c r="LQ2579" s="77"/>
      <c r="LR2579" s="77"/>
      <c r="LS2579" s="77"/>
      <c r="LT2579" s="77"/>
      <c r="LU2579" s="77"/>
      <c r="LV2579" s="77"/>
      <c r="LW2579" s="77"/>
      <c r="LX2579" s="77"/>
      <c r="LY2579" s="77"/>
      <c r="LZ2579" s="77"/>
      <c r="MA2579" s="77"/>
      <c r="MB2579" s="77"/>
      <c r="MC2579" s="77"/>
      <c r="MD2579" s="77"/>
      <c r="ME2579" s="77"/>
      <c r="MF2579" s="77"/>
      <c r="MG2579" s="77"/>
      <c r="MH2579" s="77"/>
      <c r="MI2579" s="77"/>
      <c r="MJ2579" s="77"/>
      <c r="MK2579" s="77"/>
      <c r="ML2579" s="77"/>
      <c r="MM2579" s="77"/>
      <c r="MN2579" s="77"/>
      <c r="MO2579" s="77"/>
      <c r="MP2579" s="77"/>
      <c r="MQ2579" s="77"/>
      <c r="MR2579" s="77"/>
      <c r="MS2579" s="77"/>
      <c r="MT2579" s="77"/>
      <c r="MU2579" s="77"/>
      <c r="MV2579" s="77"/>
      <c r="MW2579" s="77"/>
      <c r="MX2579" s="77"/>
      <c r="MY2579" s="77"/>
      <c r="MZ2579" s="77"/>
      <c r="NA2579" s="77"/>
      <c r="NB2579" s="77"/>
      <c r="NC2579" s="77"/>
      <c r="ND2579" s="77"/>
      <c r="NE2579" s="77"/>
      <c r="NF2579" s="77"/>
      <c r="NG2579" s="77"/>
      <c r="NH2579" s="77"/>
      <c r="NI2579" s="77"/>
      <c r="NJ2579" s="77"/>
      <c r="NK2579" s="77"/>
      <c r="NL2579" s="77"/>
      <c r="NM2579" s="77"/>
      <c r="NN2579" s="77"/>
      <c r="NO2579" s="77"/>
      <c r="NP2579" s="77"/>
      <c r="NQ2579" s="77"/>
      <c r="NR2579" s="77"/>
      <c r="NS2579" s="77"/>
      <c r="NT2579" s="77"/>
      <c r="NU2579" s="77"/>
      <c r="NV2579" s="77"/>
      <c r="NW2579" s="77"/>
      <c r="NX2579" s="77"/>
      <c r="NY2579" s="77"/>
      <c r="NZ2579" s="77"/>
      <c r="OA2579" s="77"/>
      <c r="OB2579" s="77"/>
      <c r="OC2579" s="77"/>
      <c r="OD2579" s="77"/>
      <c r="OE2579" s="77"/>
      <c r="OF2579" s="77"/>
      <c r="OG2579" s="77"/>
      <c r="OH2579" s="77"/>
      <c r="OI2579" s="77"/>
      <c r="OJ2579" s="77"/>
      <c r="OK2579" s="77"/>
      <c r="OL2579" s="77"/>
      <c r="OM2579" s="77"/>
      <c r="ON2579" s="77"/>
      <c r="OO2579" s="77"/>
      <c r="OP2579" s="77"/>
      <c r="OQ2579" s="77"/>
      <c r="OR2579" s="77"/>
      <c r="OS2579" s="77"/>
      <c r="OT2579" s="77"/>
      <c r="OU2579" s="77"/>
      <c r="OV2579" s="77"/>
      <c r="OW2579" s="77"/>
      <c r="OX2579" s="77"/>
      <c r="OY2579" s="77"/>
      <c r="OZ2579" s="77"/>
      <c r="PA2579" s="77"/>
      <c r="PB2579" s="77"/>
      <c r="PC2579" s="77"/>
      <c r="PD2579" s="77"/>
      <c r="PE2579" s="77"/>
      <c r="PF2579" s="77"/>
      <c r="PG2579" s="77"/>
      <c r="PH2579" s="77"/>
      <c r="PI2579" s="77"/>
      <c r="PJ2579" s="77"/>
      <c r="PK2579" s="77"/>
      <c r="PL2579" s="77"/>
      <c r="PM2579" s="77"/>
      <c r="PN2579" s="77"/>
      <c r="PO2579" s="77"/>
      <c r="PP2579" s="77"/>
      <c r="PQ2579" s="77"/>
      <c r="PR2579" s="77"/>
      <c r="PS2579" s="77"/>
      <c r="PT2579" s="77"/>
      <c r="PU2579" s="77"/>
      <c r="PV2579" s="77"/>
      <c r="PW2579" s="77"/>
      <c r="PX2579" s="77"/>
      <c r="PY2579" s="77"/>
      <c r="PZ2579" s="77"/>
      <c r="QA2579" s="77"/>
      <c r="QB2579" s="77"/>
      <c r="QC2579" s="77"/>
      <c r="QD2579" s="77"/>
      <c r="QE2579" s="77"/>
      <c r="QF2579" s="77"/>
      <c r="QG2579" s="77"/>
      <c r="QH2579" s="77"/>
      <c r="QI2579" s="77"/>
      <c r="QJ2579" s="77"/>
      <c r="QK2579" s="77"/>
      <c r="QL2579" s="77"/>
      <c r="QM2579" s="77"/>
      <c r="QN2579" s="77"/>
      <c r="QO2579" s="77"/>
      <c r="QP2579" s="77"/>
      <c r="QQ2579" s="77"/>
      <c r="QR2579" s="77"/>
      <c r="QS2579" s="77"/>
      <c r="QT2579" s="77"/>
      <c r="QU2579" s="77"/>
      <c r="QV2579" s="77"/>
      <c r="QW2579" s="77"/>
      <c r="QX2579" s="77"/>
      <c r="QY2579" s="77"/>
      <c r="QZ2579" s="77"/>
      <c r="RA2579" s="77"/>
      <c r="RB2579" s="77"/>
      <c r="RC2579" s="77"/>
      <c r="RD2579" s="77"/>
      <c r="RE2579" s="77"/>
      <c r="RF2579" s="77"/>
      <c r="RG2579" s="77"/>
      <c r="RH2579" s="77"/>
      <c r="RI2579" s="77"/>
      <c r="RJ2579" s="77"/>
      <c r="RK2579" s="77"/>
      <c r="RL2579" s="77"/>
      <c r="RM2579" s="77"/>
      <c r="RN2579" s="77"/>
      <c r="RO2579" s="77"/>
      <c r="RP2579" s="77"/>
      <c r="RQ2579" s="77"/>
      <c r="RR2579" s="77"/>
      <c r="RS2579" s="77"/>
      <c r="RT2579" s="77"/>
      <c r="RU2579" s="77"/>
      <c r="RV2579" s="77"/>
      <c r="RW2579" s="77"/>
      <c r="RX2579" s="77"/>
      <c r="RY2579" s="77"/>
      <c r="RZ2579" s="77"/>
      <c r="SA2579" s="77"/>
      <c r="SB2579" s="77"/>
      <c r="SC2579" s="77"/>
      <c r="SD2579" s="77"/>
      <c r="SE2579" s="77"/>
      <c r="SF2579" s="77"/>
      <c r="SG2579" s="77"/>
      <c r="SH2579" s="77"/>
      <c r="SI2579" s="77"/>
      <c r="SJ2579" s="77"/>
      <c r="SK2579" s="77"/>
      <c r="SL2579" s="77"/>
      <c r="SM2579" s="77"/>
      <c r="SN2579" s="77"/>
      <c r="SO2579" s="77"/>
      <c r="SP2579" s="77"/>
      <c r="SQ2579" s="77"/>
      <c r="SR2579" s="77"/>
      <c r="SS2579" s="77"/>
      <c r="ST2579" s="77"/>
      <c r="SU2579" s="77"/>
      <c r="SV2579" s="77"/>
      <c r="SW2579" s="77"/>
      <c r="SX2579" s="77"/>
      <c r="SY2579" s="77"/>
      <c r="SZ2579" s="77"/>
      <c r="TA2579" s="77"/>
      <c r="TB2579" s="77"/>
      <c r="TC2579" s="77"/>
      <c r="TD2579" s="77"/>
      <c r="TE2579" s="77"/>
      <c r="TF2579" s="77"/>
      <c r="TG2579" s="77"/>
      <c r="TH2579" s="77"/>
      <c r="TI2579" s="77"/>
      <c r="TJ2579" s="77"/>
      <c r="TK2579" s="77"/>
      <c r="TL2579" s="77"/>
      <c r="TM2579" s="77"/>
      <c r="TN2579" s="77"/>
      <c r="TO2579" s="77"/>
      <c r="TP2579" s="77"/>
      <c r="TQ2579" s="77"/>
      <c r="TR2579" s="77"/>
      <c r="TS2579" s="77"/>
      <c r="TT2579" s="77"/>
      <c r="TU2579" s="77"/>
      <c r="TV2579" s="77"/>
      <c r="TW2579" s="77"/>
      <c r="TX2579" s="77"/>
      <c r="TY2579" s="77"/>
      <c r="TZ2579" s="77"/>
      <c r="UA2579" s="77"/>
      <c r="UB2579" s="77"/>
      <c r="UC2579" s="77"/>
      <c r="UD2579" s="77"/>
      <c r="UE2579" s="77"/>
      <c r="UF2579" s="77"/>
      <c r="UG2579" s="77"/>
      <c r="UH2579" s="77"/>
      <c r="UI2579" s="77"/>
      <c r="UJ2579" s="77"/>
      <c r="UK2579" s="77"/>
      <c r="UL2579" s="77"/>
      <c r="UM2579" s="77"/>
      <c r="UN2579" s="77"/>
      <c r="UO2579" s="77"/>
      <c r="UP2579" s="77"/>
      <c r="UQ2579" s="77"/>
      <c r="UR2579" s="77"/>
      <c r="US2579" s="77"/>
      <c r="UT2579" s="77"/>
      <c r="UU2579" s="77"/>
      <c r="UV2579" s="77"/>
      <c r="UW2579" s="77"/>
      <c r="UX2579" s="77"/>
      <c r="UY2579" s="77"/>
      <c r="UZ2579" s="77"/>
      <c r="VA2579" s="77"/>
      <c r="VB2579" s="77"/>
      <c r="VC2579" s="77"/>
      <c r="VD2579" s="77"/>
      <c r="VE2579" s="77"/>
      <c r="VF2579" s="77"/>
      <c r="VG2579" s="77"/>
      <c r="VH2579" s="77"/>
      <c r="VI2579" s="77"/>
      <c r="VJ2579" s="77"/>
      <c r="VK2579" s="77"/>
      <c r="VL2579" s="77"/>
      <c r="VM2579" s="77"/>
      <c r="VN2579" s="77"/>
      <c r="VO2579" s="77"/>
      <c r="VP2579" s="77"/>
      <c r="VQ2579" s="77"/>
      <c r="VR2579" s="77"/>
      <c r="VS2579" s="77"/>
      <c r="VT2579" s="77"/>
      <c r="VU2579" s="77"/>
      <c r="VV2579" s="77"/>
      <c r="VW2579" s="77"/>
      <c r="VX2579" s="77"/>
      <c r="VY2579" s="77"/>
      <c r="VZ2579" s="77"/>
      <c r="WA2579" s="77"/>
      <c r="WB2579" s="77"/>
      <c r="WC2579" s="77"/>
      <c r="WD2579" s="77"/>
      <c r="WE2579" s="77"/>
      <c r="WF2579" s="77"/>
      <c r="WG2579" s="77"/>
      <c r="WH2579" s="77"/>
      <c r="WI2579" s="77"/>
      <c r="WJ2579" s="77"/>
      <c r="WK2579" s="77"/>
      <c r="WL2579" s="77"/>
      <c r="WM2579" s="77"/>
      <c r="WN2579" s="77"/>
      <c r="WO2579" s="77"/>
      <c r="WP2579" s="77"/>
      <c r="WQ2579" s="77"/>
      <c r="WR2579" s="77"/>
      <c r="WS2579" s="77"/>
      <c r="WT2579" s="77"/>
      <c r="WU2579" s="77"/>
      <c r="WV2579" s="77"/>
      <c r="WW2579" s="77"/>
      <c r="WX2579" s="77"/>
      <c r="WY2579" s="77"/>
      <c r="WZ2579" s="77"/>
      <c r="XA2579" s="77"/>
      <c r="XB2579" s="77"/>
      <c r="XC2579" s="77"/>
      <c r="XD2579" s="77"/>
      <c r="XE2579" s="77"/>
      <c r="XF2579" s="77"/>
      <c r="XG2579" s="77"/>
      <c r="XH2579" s="77"/>
      <c r="XI2579" s="77"/>
      <c r="XJ2579" s="77"/>
      <c r="XK2579" s="77"/>
      <c r="XL2579" s="77"/>
      <c r="XM2579" s="77"/>
      <c r="XN2579" s="77"/>
      <c r="XO2579" s="77"/>
      <c r="XP2579" s="77"/>
      <c r="XQ2579" s="77"/>
      <c r="XR2579" s="77"/>
      <c r="XS2579" s="77"/>
      <c r="XT2579" s="77"/>
      <c r="XU2579" s="77"/>
      <c r="XV2579" s="77"/>
      <c r="XW2579" s="77"/>
      <c r="XX2579" s="77"/>
      <c r="XY2579" s="77"/>
      <c r="XZ2579" s="77"/>
      <c r="YA2579" s="77"/>
      <c r="YB2579" s="77"/>
      <c r="YC2579" s="77"/>
      <c r="YD2579" s="77"/>
      <c r="YE2579" s="77"/>
      <c r="YF2579" s="77"/>
      <c r="YG2579" s="77"/>
      <c r="YH2579" s="77"/>
      <c r="YI2579" s="77"/>
      <c r="YJ2579" s="77"/>
      <c r="YK2579" s="77"/>
      <c r="YL2579" s="77"/>
      <c r="YM2579" s="77"/>
      <c r="YN2579" s="77"/>
      <c r="YO2579" s="77"/>
      <c r="YP2579" s="77"/>
      <c r="YQ2579" s="77"/>
      <c r="YR2579" s="77"/>
      <c r="YS2579" s="77"/>
      <c r="YT2579" s="77"/>
      <c r="YU2579" s="77"/>
      <c r="YV2579" s="77"/>
      <c r="YW2579" s="77"/>
      <c r="YX2579" s="77"/>
      <c r="YY2579" s="77"/>
      <c r="YZ2579" s="77"/>
      <c r="ZA2579" s="77"/>
      <c r="ZB2579" s="77"/>
      <c r="ZC2579" s="77"/>
      <c r="ZD2579" s="77"/>
      <c r="ZE2579" s="77"/>
      <c r="ZF2579" s="77"/>
      <c r="ZG2579" s="77"/>
      <c r="ZH2579" s="77"/>
      <c r="ZI2579" s="77"/>
      <c r="ZJ2579" s="77"/>
      <c r="ZK2579" s="77"/>
      <c r="ZL2579" s="77"/>
      <c r="ZM2579" s="77"/>
      <c r="ZN2579" s="77"/>
      <c r="ZO2579" s="77"/>
      <c r="ZP2579" s="77"/>
      <c r="ZQ2579" s="77"/>
      <c r="ZR2579" s="77"/>
      <c r="ZS2579" s="77"/>
      <c r="ZT2579" s="77"/>
      <c r="ZU2579" s="77"/>
      <c r="ZV2579" s="77"/>
      <c r="ZW2579" s="77"/>
      <c r="ZX2579" s="77"/>
      <c r="ZY2579" s="77"/>
      <c r="ZZ2579" s="77"/>
      <c r="AAA2579" s="77"/>
      <c r="AAB2579" s="77"/>
      <c r="AAC2579" s="77"/>
      <c r="AAD2579" s="77"/>
      <c r="AAE2579" s="77"/>
      <c r="AAF2579" s="77"/>
      <c r="AAG2579" s="77"/>
      <c r="AAH2579" s="77"/>
      <c r="AAI2579" s="77"/>
      <c r="AAJ2579" s="77"/>
      <c r="AAK2579" s="77"/>
      <c r="AAL2579" s="77"/>
      <c r="AAM2579" s="77"/>
      <c r="AAN2579" s="77"/>
      <c r="AAO2579" s="77"/>
      <c r="AAP2579" s="77"/>
      <c r="AAQ2579" s="77"/>
      <c r="AAR2579" s="77"/>
      <c r="AAS2579" s="77"/>
      <c r="AAT2579" s="77"/>
      <c r="AAU2579" s="77"/>
      <c r="AAV2579" s="77"/>
      <c r="AAW2579" s="77"/>
      <c r="AAX2579" s="77"/>
      <c r="AAY2579" s="77"/>
      <c r="AAZ2579" s="77"/>
      <c r="ABA2579" s="77"/>
      <c r="ABB2579" s="77"/>
      <c r="ABC2579" s="77"/>
      <c r="ABD2579" s="77"/>
      <c r="ABE2579" s="77"/>
      <c r="ABF2579" s="77"/>
      <c r="ABG2579" s="77"/>
      <c r="ABH2579" s="77"/>
      <c r="ABI2579" s="77"/>
      <c r="ABJ2579" s="77"/>
      <c r="ABK2579" s="77"/>
      <c r="ABL2579" s="77"/>
      <c r="ABM2579" s="77"/>
      <c r="ABN2579" s="77"/>
      <c r="ABO2579" s="77"/>
      <c r="ABP2579" s="77"/>
      <c r="ABQ2579" s="77"/>
      <c r="ABR2579" s="77"/>
      <c r="ABS2579" s="77"/>
      <c r="ABT2579" s="77"/>
      <c r="ABU2579" s="77"/>
      <c r="ABV2579" s="77"/>
      <c r="ABW2579" s="77"/>
      <c r="ABX2579" s="77"/>
      <c r="ABY2579" s="77"/>
      <c r="ABZ2579" s="77"/>
      <c r="ACA2579" s="77"/>
      <c r="ACB2579" s="77"/>
      <c r="ACC2579" s="77"/>
      <c r="ACD2579" s="77"/>
      <c r="ACE2579" s="77"/>
      <c r="ACF2579" s="77"/>
      <c r="ACG2579" s="77"/>
      <c r="ACH2579" s="77"/>
      <c r="ACI2579" s="77"/>
      <c r="ACJ2579" s="77"/>
      <c r="ACK2579" s="77"/>
      <c r="ACL2579" s="77"/>
      <c r="ACM2579" s="77"/>
      <c r="ACN2579" s="77"/>
      <c r="ACO2579" s="77"/>
      <c r="ACP2579" s="77"/>
      <c r="ACQ2579" s="77"/>
      <c r="ACR2579" s="77"/>
      <c r="ACS2579" s="77"/>
      <c r="ACT2579" s="77"/>
      <c r="ACU2579" s="77"/>
      <c r="ACV2579" s="77"/>
      <c r="ACW2579" s="77"/>
      <c r="ACX2579" s="77"/>
      <c r="ACY2579" s="77"/>
      <c r="ACZ2579" s="77"/>
      <c r="ADA2579" s="77"/>
      <c r="ADB2579" s="77"/>
      <c r="ADC2579" s="77"/>
      <c r="ADD2579" s="77"/>
      <c r="ADE2579" s="77"/>
      <c r="ADF2579" s="77"/>
      <c r="ADG2579" s="77"/>
      <c r="ADH2579" s="77"/>
      <c r="ADI2579" s="77"/>
      <c r="ADJ2579" s="77"/>
      <c r="ADK2579" s="77"/>
      <c r="ADL2579" s="77"/>
      <c r="ADM2579" s="77"/>
      <c r="ADN2579" s="77"/>
      <c r="ADO2579" s="77"/>
      <c r="ADP2579" s="77"/>
      <c r="ADQ2579" s="77"/>
      <c r="ADR2579" s="77"/>
      <c r="ADS2579" s="77"/>
      <c r="ADT2579" s="77"/>
      <c r="ADU2579" s="77"/>
      <c r="ADV2579" s="77"/>
      <c r="ADW2579" s="77"/>
      <c r="ADX2579" s="77"/>
      <c r="ADY2579" s="77"/>
      <c r="ADZ2579" s="77"/>
      <c r="AEA2579" s="77"/>
      <c r="AEB2579" s="77"/>
      <c r="AEC2579" s="77"/>
      <c r="AED2579" s="77"/>
      <c r="AEE2579" s="77"/>
      <c r="AEF2579" s="77"/>
      <c r="AEG2579" s="77"/>
      <c r="AEH2579" s="77"/>
      <c r="AEI2579" s="77"/>
      <c r="AEJ2579" s="77"/>
      <c r="AEK2579" s="77"/>
      <c r="AEL2579" s="77"/>
      <c r="AEM2579" s="77"/>
      <c r="AEN2579" s="77"/>
      <c r="AEO2579" s="77"/>
      <c r="AEP2579" s="77"/>
      <c r="AEQ2579" s="77"/>
      <c r="AER2579" s="77"/>
      <c r="AES2579" s="77"/>
      <c r="AET2579" s="77"/>
      <c r="AEU2579" s="77"/>
      <c r="AEV2579" s="77"/>
      <c r="AEW2579" s="77"/>
      <c r="AEX2579" s="77"/>
      <c r="AEY2579" s="77"/>
      <c r="AEZ2579" s="77"/>
      <c r="AFA2579" s="77"/>
      <c r="AFB2579" s="77"/>
      <c r="AFC2579" s="77"/>
      <c r="AFD2579" s="77"/>
      <c r="AFE2579" s="77"/>
      <c r="AFF2579" s="77"/>
      <c r="AFG2579" s="77"/>
      <c r="AFH2579" s="77"/>
      <c r="AFI2579" s="77"/>
      <c r="AFJ2579" s="77"/>
      <c r="AFK2579" s="77"/>
      <c r="AFL2579" s="77"/>
      <c r="AFM2579" s="77"/>
      <c r="AFN2579" s="77"/>
      <c r="AFO2579" s="77"/>
      <c r="AFP2579" s="77"/>
      <c r="AFQ2579" s="77"/>
      <c r="AFR2579" s="77"/>
      <c r="AFS2579" s="77"/>
      <c r="AFT2579" s="77"/>
      <c r="AFU2579" s="77"/>
      <c r="AFV2579" s="77"/>
      <c r="AFW2579" s="77"/>
      <c r="AFX2579" s="77"/>
      <c r="AFY2579" s="77"/>
      <c r="AFZ2579" s="77"/>
      <c r="AGA2579" s="77"/>
      <c r="AGB2579" s="77"/>
      <c r="AGC2579" s="77"/>
      <c r="AGD2579" s="77"/>
      <c r="AGE2579" s="77"/>
      <c r="AGF2579" s="77"/>
      <c r="AGG2579" s="77"/>
      <c r="AGH2579" s="77"/>
      <c r="AGI2579" s="77"/>
      <c r="AGJ2579" s="77"/>
      <c r="AGK2579" s="77"/>
      <c r="AGL2579" s="77"/>
      <c r="AGM2579" s="77"/>
      <c r="AGN2579" s="77"/>
      <c r="AGO2579" s="77"/>
      <c r="AGP2579" s="77"/>
      <c r="AGQ2579" s="77"/>
      <c r="AGR2579" s="77"/>
      <c r="AGS2579" s="77"/>
      <c r="AGT2579" s="77"/>
      <c r="AGU2579" s="77"/>
      <c r="AGV2579" s="77"/>
      <c r="AGW2579" s="77"/>
      <c r="AGX2579" s="77"/>
      <c r="AGY2579" s="77"/>
      <c r="AGZ2579" s="77"/>
      <c r="AHA2579" s="77"/>
      <c r="AHB2579" s="77"/>
      <c r="AHC2579" s="77"/>
      <c r="AHD2579" s="77"/>
      <c r="AHE2579" s="77"/>
      <c r="AHF2579" s="77"/>
      <c r="AHG2579" s="77"/>
      <c r="AHH2579" s="77"/>
      <c r="AHI2579" s="77"/>
      <c r="AHJ2579" s="77"/>
      <c r="AHK2579" s="77"/>
      <c r="AHL2579" s="77"/>
      <c r="AHM2579" s="77"/>
      <c r="AHN2579" s="77"/>
      <c r="AHO2579" s="77"/>
      <c r="AHP2579" s="77"/>
      <c r="AHQ2579" s="77"/>
      <c r="AHR2579" s="77"/>
      <c r="AHS2579" s="77"/>
      <c r="AHT2579" s="77"/>
      <c r="AHU2579" s="77"/>
      <c r="AHV2579" s="77"/>
      <c r="AHW2579" s="77"/>
      <c r="AHX2579" s="77"/>
      <c r="AHY2579" s="77"/>
      <c r="AHZ2579" s="77"/>
      <c r="AIA2579" s="77"/>
      <c r="AIB2579" s="77"/>
      <c r="AIC2579" s="77"/>
      <c r="AID2579" s="77"/>
      <c r="AIE2579" s="77"/>
      <c r="AIF2579" s="77"/>
      <c r="AIG2579" s="77"/>
      <c r="AIH2579" s="77"/>
      <c r="AII2579" s="77"/>
      <c r="AIJ2579" s="77"/>
      <c r="AIK2579" s="77"/>
      <c r="AIL2579" s="77"/>
      <c r="AIM2579" s="77"/>
      <c r="AIN2579" s="77"/>
      <c r="AIO2579" s="77"/>
      <c r="AIP2579" s="77"/>
      <c r="AIQ2579" s="77"/>
      <c r="AIR2579" s="77"/>
      <c r="AIS2579" s="77"/>
      <c r="AIT2579" s="77"/>
      <c r="AIU2579" s="77"/>
      <c r="AIV2579" s="77"/>
      <c r="AIW2579" s="77"/>
      <c r="AIX2579" s="77"/>
      <c r="AIY2579" s="77"/>
      <c r="AIZ2579" s="77"/>
      <c r="AJA2579" s="77"/>
      <c r="AJB2579" s="77"/>
      <c r="AJC2579" s="77"/>
      <c r="AJD2579" s="77"/>
      <c r="AJE2579" s="77"/>
      <c r="AJF2579" s="77"/>
      <c r="AJG2579" s="77"/>
      <c r="AJH2579" s="77"/>
      <c r="AJI2579" s="77"/>
      <c r="AJJ2579" s="77"/>
      <c r="AJK2579" s="77"/>
      <c r="AJL2579" s="77"/>
      <c r="AJM2579" s="77"/>
      <c r="AJN2579" s="77"/>
      <c r="AJO2579" s="77"/>
      <c r="AJP2579" s="77"/>
      <c r="AJQ2579" s="77"/>
      <c r="AJR2579" s="77"/>
      <c r="AJS2579" s="77"/>
      <c r="AJT2579" s="77"/>
      <c r="AJU2579" s="77"/>
      <c r="AJV2579" s="77"/>
      <c r="AJW2579" s="77"/>
      <c r="AJX2579" s="77"/>
      <c r="AJY2579" s="77"/>
      <c r="AJZ2579" s="77"/>
      <c r="AKA2579" s="77"/>
      <c r="AKB2579" s="77"/>
      <c r="AKC2579" s="77"/>
      <c r="AKD2579" s="77"/>
      <c r="AKE2579" s="77"/>
      <c r="AKF2579" s="77"/>
      <c r="AKG2579" s="77"/>
      <c r="AKH2579" s="77"/>
      <c r="AKI2579" s="77"/>
      <c r="AKJ2579" s="77"/>
      <c r="AKK2579" s="77"/>
      <c r="AKL2579" s="77"/>
      <c r="AKM2579" s="77"/>
      <c r="AKN2579" s="77"/>
      <c r="AKO2579" s="77"/>
      <c r="AKP2579" s="77"/>
      <c r="AKQ2579" s="77"/>
      <c r="AKR2579" s="77"/>
      <c r="AKS2579" s="77"/>
      <c r="AKT2579" s="77"/>
      <c r="AKU2579" s="77"/>
      <c r="AKV2579" s="77"/>
      <c r="AKW2579" s="77"/>
      <c r="AKX2579" s="77"/>
      <c r="AKY2579" s="77"/>
      <c r="AKZ2579" s="77"/>
      <c r="ALA2579" s="77"/>
      <c r="ALB2579" s="77"/>
      <c r="ALC2579" s="77"/>
      <c r="ALD2579" s="77"/>
      <c r="ALE2579" s="77"/>
      <c r="ALF2579" s="77"/>
      <c r="ALG2579" s="77"/>
      <c r="ALH2579" s="77"/>
      <c r="ALI2579" s="77"/>
      <c r="ALJ2579" s="77"/>
      <c r="ALK2579" s="77"/>
      <c r="ALL2579" s="77"/>
      <c r="ALM2579" s="77"/>
      <c r="ALN2579" s="77"/>
      <c r="ALO2579" s="77"/>
      <c r="ALP2579" s="77"/>
      <c r="ALQ2579" s="77"/>
      <c r="ALR2579" s="77"/>
      <c r="ALS2579" s="77"/>
      <c r="ALT2579" s="77"/>
      <c r="ALU2579" s="77"/>
      <c r="ALV2579" s="77"/>
      <c r="ALW2579" s="77"/>
      <c r="ALX2579" s="77"/>
      <c r="ALY2579" s="77"/>
      <c r="ALZ2579" s="77"/>
      <c r="AMA2579" s="77"/>
      <c r="AMB2579" s="77"/>
      <c r="AMC2579" s="77"/>
      <c r="AMD2579" s="77"/>
      <c r="AME2579" s="77"/>
      <c r="AMF2579" s="77"/>
      <c r="AMG2579" s="77"/>
      <c r="AMH2579" s="77"/>
      <c r="AMI2579" s="77"/>
    </row>
    <row r="2580" customFormat="false" ht="12.75" hidden="false" customHeight="false" outlineLevel="0" collapsed="false">
      <c r="A2580" s="1" t="s">
        <v>2799</v>
      </c>
      <c r="B2580" s="1" t="s">
        <v>2219</v>
      </c>
      <c r="C2580" s="27" t="s">
        <v>2801</v>
      </c>
      <c r="D2580" s="27" t="s">
        <v>20</v>
      </c>
      <c r="E2580" s="46"/>
      <c r="F2580" s="47"/>
      <c r="G2580" s="48"/>
      <c r="H2580" s="48" t="s">
        <v>61</v>
      </c>
      <c r="I2580" s="47" t="n">
        <v>0.46</v>
      </c>
      <c r="J2580" s="51" t="s">
        <v>112</v>
      </c>
    </row>
    <row r="2581" customFormat="false" ht="12.75" hidden="false" customHeight="false" outlineLevel="0" collapsed="false">
      <c r="A2581" s="1" t="s">
        <v>2799</v>
      </c>
      <c r="B2581" s="1" t="s">
        <v>2219</v>
      </c>
      <c r="C2581" s="27" t="s">
        <v>2802</v>
      </c>
      <c r="D2581" s="27" t="s">
        <v>16</v>
      </c>
      <c r="E2581" s="46"/>
      <c r="F2581" s="47"/>
      <c r="G2581" s="48"/>
      <c r="H2581" s="48" t="s">
        <v>61</v>
      </c>
      <c r="I2581" s="47" t="n">
        <v>0.46</v>
      </c>
      <c r="J2581" s="51" t="s">
        <v>112</v>
      </c>
    </row>
    <row r="2582" customFormat="false" ht="12.75" hidden="false" customHeight="false" outlineLevel="0" collapsed="false">
      <c r="A2582" s="77" t="s">
        <v>2799</v>
      </c>
      <c r="B2582" s="77" t="s">
        <v>2219</v>
      </c>
      <c r="C2582" s="85" t="s">
        <v>2803</v>
      </c>
      <c r="D2582" s="85" t="s">
        <v>79</v>
      </c>
      <c r="E2582" s="91" t="n">
        <v>2.3</v>
      </c>
      <c r="F2582" s="92" t="n">
        <v>0.25</v>
      </c>
      <c r="G2582" s="96" t="s">
        <v>2017</v>
      </c>
      <c r="H2582" s="96" t="s">
        <v>61</v>
      </c>
      <c r="I2582" s="92" t="n">
        <v>0.46</v>
      </c>
      <c r="J2582" s="101" t="s">
        <v>112</v>
      </c>
      <c r="K2582" s="77"/>
      <c r="L2582" s="77"/>
      <c r="M2582" s="77"/>
      <c r="N2582" s="77"/>
      <c r="O2582" s="77"/>
      <c r="P2582" s="77"/>
      <c r="Q2582" s="77"/>
      <c r="R2582" s="77"/>
      <c r="S2582" s="77"/>
      <c r="T2582" s="77"/>
      <c r="U2582" s="77"/>
      <c r="V2582" s="77"/>
      <c r="W2582" s="77"/>
      <c r="X2582" s="77"/>
      <c r="Y2582" s="77"/>
      <c r="Z2582" s="77"/>
      <c r="AA2582" s="77"/>
      <c r="AB2582" s="77"/>
      <c r="AC2582" s="77"/>
      <c r="AD2582" s="77"/>
      <c r="AE2582" s="77"/>
      <c r="AF2582" s="77"/>
      <c r="AG2582" s="77"/>
      <c r="AH2582" s="77"/>
      <c r="AI2582" s="77"/>
      <c r="AJ2582" s="77"/>
      <c r="AK2582" s="77"/>
      <c r="AL2582" s="77"/>
      <c r="AM2582" s="77"/>
      <c r="AN2582" s="77"/>
      <c r="AO2582" s="77"/>
      <c r="AP2582" s="77"/>
      <c r="AQ2582" s="77"/>
      <c r="AR2582" s="77"/>
      <c r="AS2582" s="77"/>
      <c r="AT2582" s="77"/>
      <c r="AU2582" s="77"/>
      <c r="AV2582" s="77"/>
      <c r="AW2582" s="77"/>
      <c r="AX2582" s="77"/>
      <c r="AY2582" s="77"/>
      <c r="AZ2582" s="77"/>
      <c r="BA2582" s="77"/>
      <c r="BB2582" s="77"/>
      <c r="BC2582" s="77"/>
      <c r="BD2582" s="77"/>
      <c r="BE2582" s="77"/>
      <c r="BF2582" s="77"/>
      <c r="BG2582" s="77"/>
      <c r="BH2582" s="77"/>
      <c r="BI2582" s="77"/>
      <c r="BJ2582" s="77"/>
      <c r="BK2582" s="77"/>
      <c r="BL2582" s="77"/>
      <c r="BM2582" s="77"/>
      <c r="BN2582" s="77"/>
      <c r="BO2582" s="77"/>
      <c r="BP2582" s="77"/>
      <c r="BQ2582" s="77"/>
      <c r="BR2582" s="77"/>
      <c r="BS2582" s="77"/>
      <c r="BT2582" s="77"/>
      <c r="BU2582" s="77"/>
      <c r="BV2582" s="77"/>
      <c r="BW2582" s="77"/>
      <c r="BX2582" s="77"/>
      <c r="BY2582" s="77"/>
      <c r="BZ2582" s="77"/>
      <c r="CA2582" s="77"/>
      <c r="CB2582" s="77"/>
      <c r="CC2582" s="77"/>
      <c r="CD2582" s="77"/>
      <c r="CE2582" s="77"/>
      <c r="CF2582" s="77"/>
      <c r="CG2582" s="77"/>
      <c r="CH2582" s="77"/>
      <c r="CI2582" s="77"/>
      <c r="CJ2582" s="77"/>
      <c r="CK2582" s="77"/>
      <c r="CL2582" s="77"/>
      <c r="CM2582" s="77"/>
      <c r="CN2582" s="77"/>
      <c r="CO2582" s="77"/>
      <c r="CP2582" s="77"/>
      <c r="CQ2582" s="77"/>
      <c r="CR2582" s="77"/>
      <c r="CS2582" s="77"/>
      <c r="CT2582" s="77"/>
      <c r="CU2582" s="77"/>
      <c r="CV2582" s="77"/>
      <c r="CW2582" s="77"/>
      <c r="CX2582" s="77"/>
      <c r="CY2582" s="77"/>
      <c r="CZ2582" s="77"/>
      <c r="DA2582" s="77"/>
      <c r="DB2582" s="77"/>
      <c r="DC2582" s="77"/>
      <c r="DD2582" s="77"/>
      <c r="DE2582" s="77"/>
      <c r="DF2582" s="77"/>
      <c r="DG2582" s="77"/>
      <c r="DH2582" s="77"/>
      <c r="DI2582" s="77"/>
      <c r="DJ2582" s="77"/>
      <c r="DK2582" s="77"/>
      <c r="DL2582" s="77"/>
      <c r="DM2582" s="77"/>
      <c r="DN2582" s="77"/>
      <c r="DO2582" s="77"/>
      <c r="DP2582" s="77"/>
      <c r="DQ2582" s="77"/>
      <c r="DR2582" s="77"/>
      <c r="DS2582" s="77"/>
      <c r="DT2582" s="77"/>
      <c r="DU2582" s="77"/>
      <c r="DV2582" s="77"/>
      <c r="DW2582" s="77"/>
      <c r="DX2582" s="77"/>
      <c r="DY2582" s="77"/>
      <c r="DZ2582" s="77"/>
      <c r="EA2582" s="77"/>
      <c r="EB2582" s="77"/>
      <c r="EC2582" s="77"/>
      <c r="ED2582" s="77"/>
      <c r="EE2582" s="77"/>
      <c r="EF2582" s="77"/>
      <c r="EG2582" s="77"/>
      <c r="EH2582" s="77"/>
      <c r="EI2582" s="77"/>
      <c r="EJ2582" s="77"/>
      <c r="EK2582" s="77"/>
      <c r="EL2582" s="77"/>
      <c r="EM2582" s="77"/>
      <c r="EN2582" s="77"/>
      <c r="EO2582" s="77"/>
      <c r="EP2582" s="77"/>
      <c r="EQ2582" s="77"/>
      <c r="ER2582" s="77"/>
      <c r="ES2582" s="77"/>
      <c r="ET2582" s="77"/>
      <c r="EU2582" s="77"/>
      <c r="EV2582" s="77"/>
      <c r="EW2582" s="77"/>
      <c r="EX2582" s="77"/>
      <c r="EY2582" s="77"/>
      <c r="EZ2582" s="77"/>
      <c r="FA2582" s="77"/>
      <c r="FB2582" s="77"/>
      <c r="FC2582" s="77"/>
      <c r="FD2582" s="77"/>
      <c r="FE2582" s="77"/>
      <c r="FF2582" s="77"/>
      <c r="FG2582" s="77"/>
      <c r="FH2582" s="77"/>
      <c r="FI2582" s="77"/>
      <c r="FJ2582" s="77"/>
      <c r="FK2582" s="77"/>
      <c r="FL2582" s="77"/>
      <c r="FM2582" s="77"/>
      <c r="FN2582" s="77"/>
      <c r="FO2582" s="77"/>
      <c r="FP2582" s="77"/>
      <c r="FQ2582" s="77"/>
      <c r="FR2582" s="77"/>
      <c r="FS2582" s="77"/>
      <c r="FT2582" s="77"/>
      <c r="FU2582" s="77"/>
      <c r="FV2582" s="77"/>
      <c r="FW2582" s="77"/>
      <c r="FX2582" s="77"/>
      <c r="FY2582" s="77"/>
      <c r="FZ2582" s="77"/>
      <c r="GA2582" s="77"/>
      <c r="GB2582" s="77"/>
      <c r="GC2582" s="77"/>
      <c r="GD2582" s="77"/>
      <c r="GE2582" s="77"/>
      <c r="GF2582" s="77"/>
      <c r="GG2582" s="77"/>
      <c r="GH2582" s="77"/>
      <c r="GI2582" s="77"/>
      <c r="GJ2582" s="77"/>
      <c r="GK2582" s="77"/>
      <c r="GL2582" s="77"/>
      <c r="GM2582" s="77"/>
      <c r="GN2582" s="77"/>
      <c r="GO2582" s="77"/>
      <c r="GP2582" s="77"/>
      <c r="GQ2582" s="77"/>
      <c r="GR2582" s="77"/>
      <c r="GS2582" s="77"/>
      <c r="GT2582" s="77"/>
      <c r="GU2582" s="77"/>
      <c r="GV2582" s="77"/>
      <c r="GW2582" s="77"/>
      <c r="GX2582" s="77"/>
      <c r="GY2582" s="77"/>
      <c r="GZ2582" s="77"/>
      <c r="HA2582" s="77"/>
      <c r="HB2582" s="77"/>
      <c r="HC2582" s="77"/>
      <c r="HD2582" s="77"/>
      <c r="HE2582" s="77"/>
      <c r="HF2582" s="77"/>
      <c r="HG2582" s="77"/>
      <c r="HH2582" s="77"/>
      <c r="HI2582" s="77"/>
      <c r="HJ2582" s="77"/>
      <c r="HK2582" s="77"/>
      <c r="HL2582" s="77"/>
      <c r="HM2582" s="77"/>
      <c r="HN2582" s="77"/>
      <c r="HO2582" s="77"/>
      <c r="HP2582" s="77"/>
      <c r="HQ2582" s="77"/>
      <c r="HR2582" s="77"/>
      <c r="HS2582" s="77"/>
      <c r="HT2582" s="77"/>
      <c r="HU2582" s="77"/>
      <c r="HV2582" s="77"/>
      <c r="HW2582" s="77"/>
      <c r="HX2582" s="77"/>
      <c r="HY2582" s="77"/>
      <c r="HZ2582" s="77"/>
      <c r="IA2582" s="77"/>
      <c r="IB2582" s="77"/>
      <c r="IC2582" s="77"/>
      <c r="ID2582" s="77"/>
      <c r="IE2582" s="77"/>
      <c r="IF2582" s="77"/>
      <c r="IG2582" s="77"/>
      <c r="IH2582" s="77"/>
      <c r="II2582" s="77"/>
      <c r="IJ2582" s="77"/>
      <c r="IK2582" s="77"/>
      <c r="IL2582" s="77"/>
      <c r="IM2582" s="77"/>
      <c r="IN2582" s="77"/>
      <c r="IO2582" s="77"/>
      <c r="IP2582" s="77"/>
      <c r="IQ2582" s="77"/>
      <c r="IR2582" s="77"/>
      <c r="IS2582" s="77"/>
      <c r="IT2582" s="77"/>
      <c r="IU2582" s="77"/>
      <c r="IV2582" s="77"/>
      <c r="IW2582" s="77"/>
      <c r="IX2582" s="77"/>
      <c r="IY2582" s="77"/>
      <c r="IZ2582" s="77"/>
      <c r="JA2582" s="77"/>
      <c r="JB2582" s="77"/>
      <c r="JC2582" s="77"/>
      <c r="JD2582" s="77"/>
      <c r="JE2582" s="77"/>
      <c r="JF2582" s="77"/>
      <c r="JG2582" s="77"/>
      <c r="JH2582" s="77"/>
      <c r="JI2582" s="77"/>
      <c r="JJ2582" s="77"/>
      <c r="JK2582" s="77"/>
      <c r="JL2582" s="77"/>
      <c r="JM2582" s="77"/>
      <c r="JN2582" s="77"/>
      <c r="JO2582" s="77"/>
      <c r="JP2582" s="77"/>
      <c r="JQ2582" s="77"/>
      <c r="JR2582" s="77"/>
      <c r="JS2582" s="77"/>
      <c r="JT2582" s="77"/>
      <c r="JU2582" s="77"/>
      <c r="JV2582" s="77"/>
      <c r="JW2582" s="77"/>
      <c r="JX2582" s="77"/>
      <c r="JY2582" s="77"/>
      <c r="JZ2582" s="77"/>
      <c r="KA2582" s="77"/>
      <c r="KB2582" s="77"/>
      <c r="KC2582" s="77"/>
      <c r="KD2582" s="77"/>
      <c r="KE2582" s="77"/>
      <c r="KF2582" s="77"/>
      <c r="KG2582" s="77"/>
      <c r="KH2582" s="77"/>
      <c r="KI2582" s="77"/>
      <c r="KJ2582" s="77"/>
      <c r="KK2582" s="77"/>
      <c r="KL2582" s="77"/>
      <c r="KM2582" s="77"/>
      <c r="KN2582" s="77"/>
      <c r="KO2582" s="77"/>
      <c r="KP2582" s="77"/>
      <c r="KQ2582" s="77"/>
      <c r="KR2582" s="77"/>
      <c r="KS2582" s="77"/>
      <c r="KT2582" s="77"/>
      <c r="KU2582" s="77"/>
      <c r="KV2582" s="77"/>
      <c r="KW2582" s="77"/>
      <c r="KX2582" s="77"/>
      <c r="KY2582" s="77"/>
      <c r="KZ2582" s="77"/>
      <c r="LA2582" s="77"/>
      <c r="LB2582" s="77"/>
      <c r="LC2582" s="77"/>
      <c r="LD2582" s="77"/>
      <c r="LE2582" s="77"/>
      <c r="LF2582" s="77"/>
      <c r="LG2582" s="77"/>
      <c r="LH2582" s="77"/>
      <c r="LI2582" s="77"/>
      <c r="LJ2582" s="77"/>
      <c r="LK2582" s="77"/>
      <c r="LL2582" s="77"/>
      <c r="LM2582" s="77"/>
      <c r="LN2582" s="77"/>
      <c r="LO2582" s="77"/>
      <c r="LP2582" s="77"/>
      <c r="LQ2582" s="77"/>
      <c r="LR2582" s="77"/>
      <c r="LS2582" s="77"/>
      <c r="LT2582" s="77"/>
      <c r="LU2582" s="77"/>
      <c r="LV2582" s="77"/>
      <c r="LW2582" s="77"/>
      <c r="LX2582" s="77"/>
      <c r="LY2582" s="77"/>
      <c r="LZ2582" s="77"/>
      <c r="MA2582" s="77"/>
      <c r="MB2582" s="77"/>
      <c r="MC2582" s="77"/>
      <c r="MD2582" s="77"/>
      <c r="ME2582" s="77"/>
      <c r="MF2582" s="77"/>
      <c r="MG2582" s="77"/>
      <c r="MH2582" s="77"/>
      <c r="MI2582" s="77"/>
      <c r="MJ2582" s="77"/>
      <c r="MK2582" s="77"/>
      <c r="ML2582" s="77"/>
      <c r="MM2582" s="77"/>
      <c r="MN2582" s="77"/>
      <c r="MO2582" s="77"/>
      <c r="MP2582" s="77"/>
      <c r="MQ2582" s="77"/>
      <c r="MR2582" s="77"/>
      <c r="MS2582" s="77"/>
      <c r="MT2582" s="77"/>
      <c r="MU2582" s="77"/>
      <c r="MV2582" s="77"/>
      <c r="MW2582" s="77"/>
      <c r="MX2582" s="77"/>
      <c r="MY2582" s="77"/>
      <c r="MZ2582" s="77"/>
      <c r="NA2582" s="77"/>
      <c r="NB2582" s="77"/>
      <c r="NC2582" s="77"/>
      <c r="ND2582" s="77"/>
      <c r="NE2582" s="77"/>
      <c r="NF2582" s="77"/>
      <c r="NG2582" s="77"/>
      <c r="NH2582" s="77"/>
      <c r="NI2582" s="77"/>
      <c r="NJ2582" s="77"/>
      <c r="NK2582" s="77"/>
      <c r="NL2582" s="77"/>
      <c r="NM2582" s="77"/>
      <c r="NN2582" s="77"/>
      <c r="NO2582" s="77"/>
      <c r="NP2582" s="77"/>
      <c r="NQ2582" s="77"/>
      <c r="NR2582" s="77"/>
      <c r="NS2582" s="77"/>
      <c r="NT2582" s="77"/>
      <c r="NU2582" s="77"/>
      <c r="NV2582" s="77"/>
      <c r="NW2582" s="77"/>
      <c r="NX2582" s="77"/>
      <c r="NY2582" s="77"/>
      <c r="NZ2582" s="77"/>
      <c r="OA2582" s="77"/>
      <c r="OB2582" s="77"/>
      <c r="OC2582" s="77"/>
      <c r="OD2582" s="77"/>
      <c r="OE2582" s="77"/>
      <c r="OF2582" s="77"/>
      <c r="OG2582" s="77"/>
      <c r="OH2582" s="77"/>
      <c r="OI2582" s="77"/>
      <c r="OJ2582" s="77"/>
      <c r="OK2582" s="77"/>
      <c r="OL2582" s="77"/>
      <c r="OM2582" s="77"/>
      <c r="ON2582" s="77"/>
      <c r="OO2582" s="77"/>
      <c r="OP2582" s="77"/>
      <c r="OQ2582" s="77"/>
      <c r="OR2582" s="77"/>
      <c r="OS2582" s="77"/>
      <c r="OT2582" s="77"/>
      <c r="OU2582" s="77"/>
      <c r="OV2582" s="77"/>
      <c r="OW2582" s="77"/>
      <c r="OX2582" s="77"/>
      <c r="OY2582" s="77"/>
      <c r="OZ2582" s="77"/>
      <c r="PA2582" s="77"/>
      <c r="PB2582" s="77"/>
      <c r="PC2582" s="77"/>
      <c r="PD2582" s="77"/>
      <c r="PE2582" s="77"/>
      <c r="PF2582" s="77"/>
      <c r="PG2582" s="77"/>
      <c r="PH2582" s="77"/>
      <c r="PI2582" s="77"/>
      <c r="PJ2582" s="77"/>
      <c r="PK2582" s="77"/>
      <c r="PL2582" s="77"/>
      <c r="PM2582" s="77"/>
      <c r="PN2582" s="77"/>
      <c r="PO2582" s="77"/>
      <c r="PP2582" s="77"/>
      <c r="PQ2582" s="77"/>
      <c r="PR2582" s="77"/>
      <c r="PS2582" s="77"/>
      <c r="PT2582" s="77"/>
      <c r="PU2582" s="77"/>
      <c r="PV2582" s="77"/>
      <c r="PW2582" s="77"/>
      <c r="PX2582" s="77"/>
      <c r="PY2582" s="77"/>
      <c r="PZ2582" s="77"/>
      <c r="QA2582" s="77"/>
      <c r="QB2582" s="77"/>
      <c r="QC2582" s="77"/>
      <c r="QD2582" s="77"/>
      <c r="QE2582" s="77"/>
      <c r="QF2582" s="77"/>
      <c r="QG2582" s="77"/>
      <c r="QH2582" s="77"/>
      <c r="QI2582" s="77"/>
      <c r="QJ2582" s="77"/>
      <c r="QK2582" s="77"/>
      <c r="QL2582" s="77"/>
      <c r="QM2582" s="77"/>
      <c r="QN2582" s="77"/>
      <c r="QO2582" s="77"/>
      <c r="QP2582" s="77"/>
      <c r="QQ2582" s="77"/>
      <c r="QR2582" s="77"/>
      <c r="QS2582" s="77"/>
      <c r="QT2582" s="77"/>
      <c r="QU2582" s="77"/>
      <c r="QV2582" s="77"/>
      <c r="QW2582" s="77"/>
      <c r="QX2582" s="77"/>
      <c r="QY2582" s="77"/>
      <c r="QZ2582" s="77"/>
      <c r="RA2582" s="77"/>
      <c r="RB2582" s="77"/>
      <c r="RC2582" s="77"/>
      <c r="RD2582" s="77"/>
      <c r="RE2582" s="77"/>
      <c r="RF2582" s="77"/>
      <c r="RG2582" s="77"/>
      <c r="RH2582" s="77"/>
      <c r="RI2582" s="77"/>
      <c r="RJ2582" s="77"/>
      <c r="RK2582" s="77"/>
      <c r="RL2582" s="77"/>
      <c r="RM2582" s="77"/>
      <c r="RN2582" s="77"/>
      <c r="RO2582" s="77"/>
      <c r="RP2582" s="77"/>
      <c r="RQ2582" s="77"/>
      <c r="RR2582" s="77"/>
      <c r="RS2582" s="77"/>
      <c r="RT2582" s="77"/>
      <c r="RU2582" s="77"/>
      <c r="RV2582" s="77"/>
      <c r="RW2582" s="77"/>
      <c r="RX2582" s="77"/>
      <c r="RY2582" s="77"/>
      <c r="RZ2582" s="77"/>
      <c r="SA2582" s="77"/>
      <c r="SB2582" s="77"/>
      <c r="SC2582" s="77"/>
      <c r="SD2582" s="77"/>
      <c r="SE2582" s="77"/>
      <c r="SF2582" s="77"/>
      <c r="SG2582" s="77"/>
      <c r="SH2582" s="77"/>
      <c r="SI2582" s="77"/>
      <c r="SJ2582" s="77"/>
      <c r="SK2582" s="77"/>
      <c r="SL2582" s="77"/>
      <c r="SM2582" s="77"/>
      <c r="SN2582" s="77"/>
      <c r="SO2582" s="77"/>
      <c r="SP2582" s="77"/>
      <c r="SQ2582" s="77"/>
      <c r="SR2582" s="77"/>
      <c r="SS2582" s="77"/>
      <c r="ST2582" s="77"/>
      <c r="SU2582" s="77"/>
      <c r="SV2582" s="77"/>
      <c r="SW2582" s="77"/>
      <c r="SX2582" s="77"/>
      <c r="SY2582" s="77"/>
      <c r="SZ2582" s="77"/>
      <c r="TA2582" s="77"/>
      <c r="TB2582" s="77"/>
      <c r="TC2582" s="77"/>
      <c r="TD2582" s="77"/>
      <c r="TE2582" s="77"/>
      <c r="TF2582" s="77"/>
      <c r="TG2582" s="77"/>
      <c r="TH2582" s="77"/>
      <c r="TI2582" s="77"/>
      <c r="TJ2582" s="77"/>
      <c r="TK2582" s="77"/>
      <c r="TL2582" s="77"/>
      <c r="TM2582" s="77"/>
      <c r="TN2582" s="77"/>
      <c r="TO2582" s="77"/>
      <c r="TP2582" s="77"/>
      <c r="TQ2582" s="77"/>
      <c r="TR2582" s="77"/>
      <c r="TS2582" s="77"/>
      <c r="TT2582" s="77"/>
      <c r="TU2582" s="77"/>
      <c r="TV2582" s="77"/>
      <c r="TW2582" s="77"/>
      <c r="TX2582" s="77"/>
      <c r="TY2582" s="77"/>
      <c r="TZ2582" s="77"/>
      <c r="UA2582" s="77"/>
      <c r="UB2582" s="77"/>
      <c r="UC2582" s="77"/>
      <c r="UD2582" s="77"/>
      <c r="UE2582" s="77"/>
      <c r="UF2582" s="77"/>
      <c r="UG2582" s="77"/>
      <c r="UH2582" s="77"/>
      <c r="UI2582" s="77"/>
      <c r="UJ2582" s="77"/>
      <c r="UK2582" s="77"/>
      <c r="UL2582" s="77"/>
      <c r="UM2582" s="77"/>
      <c r="UN2582" s="77"/>
      <c r="UO2582" s="77"/>
      <c r="UP2582" s="77"/>
      <c r="UQ2582" s="77"/>
      <c r="UR2582" s="77"/>
      <c r="US2582" s="77"/>
      <c r="UT2582" s="77"/>
      <c r="UU2582" s="77"/>
      <c r="UV2582" s="77"/>
      <c r="UW2582" s="77"/>
      <c r="UX2582" s="77"/>
      <c r="UY2582" s="77"/>
      <c r="UZ2582" s="77"/>
      <c r="VA2582" s="77"/>
      <c r="VB2582" s="77"/>
      <c r="VC2582" s="77"/>
      <c r="VD2582" s="77"/>
      <c r="VE2582" s="77"/>
      <c r="VF2582" s="77"/>
      <c r="VG2582" s="77"/>
      <c r="VH2582" s="77"/>
      <c r="VI2582" s="77"/>
      <c r="VJ2582" s="77"/>
      <c r="VK2582" s="77"/>
      <c r="VL2582" s="77"/>
      <c r="VM2582" s="77"/>
      <c r="VN2582" s="77"/>
      <c r="VO2582" s="77"/>
      <c r="VP2582" s="77"/>
      <c r="VQ2582" s="77"/>
      <c r="VR2582" s="77"/>
      <c r="VS2582" s="77"/>
      <c r="VT2582" s="77"/>
      <c r="VU2582" s="77"/>
      <c r="VV2582" s="77"/>
      <c r="VW2582" s="77"/>
      <c r="VX2582" s="77"/>
      <c r="VY2582" s="77"/>
      <c r="VZ2582" s="77"/>
      <c r="WA2582" s="77"/>
      <c r="WB2582" s="77"/>
      <c r="WC2582" s="77"/>
      <c r="WD2582" s="77"/>
      <c r="WE2582" s="77"/>
      <c r="WF2582" s="77"/>
      <c r="WG2582" s="77"/>
      <c r="WH2582" s="77"/>
      <c r="WI2582" s="77"/>
      <c r="WJ2582" s="77"/>
      <c r="WK2582" s="77"/>
      <c r="WL2582" s="77"/>
      <c r="WM2582" s="77"/>
      <c r="WN2582" s="77"/>
      <c r="WO2582" s="77"/>
      <c r="WP2582" s="77"/>
      <c r="WQ2582" s="77"/>
      <c r="WR2582" s="77"/>
      <c r="WS2582" s="77"/>
      <c r="WT2582" s="77"/>
      <c r="WU2582" s="77"/>
      <c r="WV2582" s="77"/>
      <c r="WW2582" s="77"/>
      <c r="WX2582" s="77"/>
      <c r="WY2582" s="77"/>
      <c r="WZ2582" s="77"/>
      <c r="XA2582" s="77"/>
      <c r="XB2582" s="77"/>
      <c r="XC2582" s="77"/>
      <c r="XD2582" s="77"/>
      <c r="XE2582" s="77"/>
      <c r="XF2582" s="77"/>
      <c r="XG2582" s="77"/>
      <c r="XH2582" s="77"/>
      <c r="XI2582" s="77"/>
      <c r="XJ2582" s="77"/>
      <c r="XK2582" s="77"/>
      <c r="XL2582" s="77"/>
      <c r="XM2582" s="77"/>
      <c r="XN2582" s="77"/>
      <c r="XO2582" s="77"/>
      <c r="XP2582" s="77"/>
      <c r="XQ2582" s="77"/>
      <c r="XR2582" s="77"/>
      <c r="XS2582" s="77"/>
      <c r="XT2582" s="77"/>
      <c r="XU2582" s="77"/>
      <c r="XV2582" s="77"/>
      <c r="XW2582" s="77"/>
      <c r="XX2582" s="77"/>
      <c r="XY2582" s="77"/>
      <c r="XZ2582" s="77"/>
      <c r="YA2582" s="77"/>
      <c r="YB2582" s="77"/>
      <c r="YC2582" s="77"/>
      <c r="YD2582" s="77"/>
      <c r="YE2582" s="77"/>
      <c r="YF2582" s="77"/>
      <c r="YG2582" s="77"/>
      <c r="YH2582" s="77"/>
      <c r="YI2582" s="77"/>
      <c r="YJ2582" s="77"/>
      <c r="YK2582" s="77"/>
      <c r="YL2582" s="77"/>
      <c r="YM2582" s="77"/>
      <c r="YN2582" s="77"/>
      <c r="YO2582" s="77"/>
      <c r="YP2582" s="77"/>
      <c r="YQ2582" s="77"/>
      <c r="YR2582" s="77"/>
      <c r="YS2582" s="77"/>
      <c r="YT2582" s="77"/>
      <c r="YU2582" s="77"/>
      <c r="YV2582" s="77"/>
      <c r="YW2582" s="77"/>
      <c r="YX2582" s="77"/>
      <c r="YY2582" s="77"/>
      <c r="YZ2582" s="77"/>
      <c r="ZA2582" s="77"/>
      <c r="ZB2582" s="77"/>
      <c r="ZC2582" s="77"/>
      <c r="ZD2582" s="77"/>
      <c r="ZE2582" s="77"/>
      <c r="ZF2582" s="77"/>
      <c r="ZG2582" s="77"/>
      <c r="ZH2582" s="77"/>
      <c r="ZI2582" s="77"/>
      <c r="ZJ2582" s="77"/>
      <c r="ZK2582" s="77"/>
      <c r="ZL2582" s="77"/>
      <c r="ZM2582" s="77"/>
      <c r="ZN2582" s="77"/>
      <c r="ZO2582" s="77"/>
      <c r="ZP2582" s="77"/>
      <c r="ZQ2582" s="77"/>
      <c r="ZR2582" s="77"/>
      <c r="ZS2582" s="77"/>
      <c r="ZT2582" s="77"/>
      <c r="ZU2582" s="77"/>
      <c r="ZV2582" s="77"/>
      <c r="ZW2582" s="77"/>
      <c r="ZX2582" s="77"/>
      <c r="ZY2582" s="77"/>
      <c r="ZZ2582" s="77"/>
      <c r="AAA2582" s="77"/>
      <c r="AAB2582" s="77"/>
      <c r="AAC2582" s="77"/>
      <c r="AAD2582" s="77"/>
      <c r="AAE2582" s="77"/>
      <c r="AAF2582" s="77"/>
      <c r="AAG2582" s="77"/>
      <c r="AAH2582" s="77"/>
      <c r="AAI2582" s="77"/>
      <c r="AAJ2582" s="77"/>
      <c r="AAK2582" s="77"/>
      <c r="AAL2582" s="77"/>
      <c r="AAM2582" s="77"/>
      <c r="AAN2582" s="77"/>
      <c r="AAO2582" s="77"/>
      <c r="AAP2582" s="77"/>
      <c r="AAQ2582" s="77"/>
      <c r="AAR2582" s="77"/>
      <c r="AAS2582" s="77"/>
      <c r="AAT2582" s="77"/>
      <c r="AAU2582" s="77"/>
      <c r="AAV2582" s="77"/>
      <c r="AAW2582" s="77"/>
      <c r="AAX2582" s="77"/>
      <c r="AAY2582" s="77"/>
      <c r="AAZ2582" s="77"/>
      <c r="ABA2582" s="77"/>
      <c r="ABB2582" s="77"/>
      <c r="ABC2582" s="77"/>
      <c r="ABD2582" s="77"/>
      <c r="ABE2582" s="77"/>
      <c r="ABF2582" s="77"/>
      <c r="ABG2582" s="77"/>
      <c r="ABH2582" s="77"/>
      <c r="ABI2582" s="77"/>
      <c r="ABJ2582" s="77"/>
      <c r="ABK2582" s="77"/>
      <c r="ABL2582" s="77"/>
      <c r="ABM2582" s="77"/>
      <c r="ABN2582" s="77"/>
      <c r="ABO2582" s="77"/>
      <c r="ABP2582" s="77"/>
      <c r="ABQ2582" s="77"/>
      <c r="ABR2582" s="77"/>
      <c r="ABS2582" s="77"/>
      <c r="ABT2582" s="77"/>
      <c r="ABU2582" s="77"/>
      <c r="ABV2582" s="77"/>
      <c r="ABW2582" s="77"/>
      <c r="ABX2582" s="77"/>
      <c r="ABY2582" s="77"/>
      <c r="ABZ2582" s="77"/>
      <c r="ACA2582" s="77"/>
      <c r="ACB2582" s="77"/>
      <c r="ACC2582" s="77"/>
      <c r="ACD2582" s="77"/>
      <c r="ACE2582" s="77"/>
      <c r="ACF2582" s="77"/>
      <c r="ACG2582" s="77"/>
      <c r="ACH2582" s="77"/>
      <c r="ACI2582" s="77"/>
      <c r="ACJ2582" s="77"/>
      <c r="ACK2582" s="77"/>
      <c r="ACL2582" s="77"/>
      <c r="ACM2582" s="77"/>
      <c r="ACN2582" s="77"/>
      <c r="ACO2582" s="77"/>
      <c r="ACP2582" s="77"/>
      <c r="ACQ2582" s="77"/>
      <c r="ACR2582" s="77"/>
      <c r="ACS2582" s="77"/>
      <c r="ACT2582" s="77"/>
      <c r="ACU2582" s="77"/>
      <c r="ACV2582" s="77"/>
      <c r="ACW2582" s="77"/>
      <c r="ACX2582" s="77"/>
      <c r="ACY2582" s="77"/>
      <c r="ACZ2582" s="77"/>
      <c r="ADA2582" s="77"/>
      <c r="ADB2582" s="77"/>
      <c r="ADC2582" s="77"/>
      <c r="ADD2582" s="77"/>
      <c r="ADE2582" s="77"/>
      <c r="ADF2582" s="77"/>
      <c r="ADG2582" s="77"/>
      <c r="ADH2582" s="77"/>
      <c r="ADI2582" s="77"/>
      <c r="ADJ2582" s="77"/>
      <c r="ADK2582" s="77"/>
      <c r="ADL2582" s="77"/>
      <c r="ADM2582" s="77"/>
      <c r="ADN2582" s="77"/>
      <c r="ADO2582" s="77"/>
      <c r="ADP2582" s="77"/>
      <c r="ADQ2582" s="77"/>
      <c r="ADR2582" s="77"/>
      <c r="ADS2582" s="77"/>
      <c r="ADT2582" s="77"/>
      <c r="ADU2582" s="77"/>
      <c r="ADV2582" s="77"/>
      <c r="ADW2582" s="77"/>
      <c r="ADX2582" s="77"/>
      <c r="ADY2582" s="77"/>
      <c r="ADZ2582" s="77"/>
      <c r="AEA2582" s="77"/>
      <c r="AEB2582" s="77"/>
      <c r="AEC2582" s="77"/>
      <c r="AED2582" s="77"/>
      <c r="AEE2582" s="77"/>
      <c r="AEF2582" s="77"/>
      <c r="AEG2582" s="77"/>
      <c r="AEH2582" s="77"/>
      <c r="AEI2582" s="77"/>
      <c r="AEJ2582" s="77"/>
      <c r="AEK2582" s="77"/>
      <c r="AEL2582" s="77"/>
      <c r="AEM2582" s="77"/>
      <c r="AEN2582" s="77"/>
      <c r="AEO2582" s="77"/>
      <c r="AEP2582" s="77"/>
      <c r="AEQ2582" s="77"/>
      <c r="AER2582" s="77"/>
      <c r="AES2582" s="77"/>
      <c r="AET2582" s="77"/>
      <c r="AEU2582" s="77"/>
      <c r="AEV2582" s="77"/>
      <c r="AEW2582" s="77"/>
      <c r="AEX2582" s="77"/>
      <c r="AEY2582" s="77"/>
      <c r="AEZ2582" s="77"/>
      <c r="AFA2582" s="77"/>
      <c r="AFB2582" s="77"/>
      <c r="AFC2582" s="77"/>
      <c r="AFD2582" s="77"/>
      <c r="AFE2582" s="77"/>
      <c r="AFF2582" s="77"/>
      <c r="AFG2582" s="77"/>
      <c r="AFH2582" s="77"/>
      <c r="AFI2582" s="77"/>
      <c r="AFJ2582" s="77"/>
      <c r="AFK2582" s="77"/>
      <c r="AFL2582" s="77"/>
      <c r="AFM2582" s="77"/>
      <c r="AFN2582" s="77"/>
      <c r="AFO2582" s="77"/>
      <c r="AFP2582" s="77"/>
      <c r="AFQ2582" s="77"/>
      <c r="AFR2582" s="77"/>
      <c r="AFS2582" s="77"/>
      <c r="AFT2582" s="77"/>
      <c r="AFU2582" s="77"/>
      <c r="AFV2582" s="77"/>
      <c r="AFW2582" s="77"/>
      <c r="AFX2582" s="77"/>
      <c r="AFY2582" s="77"/>
      <c r="AFZ2582" s="77"/>
      <c r="AGA2582" s="77"/>
      <c r="AGB2582" s="77"/>
      <c r="AGC2582" s="77"/>
      <c r="AGD2582" s="77"/>
      <c r="AGE2582" s="77"/>
      <c r="AGF2582" s="77"/>
      <c r="AGG2582" s="77"/>
      <c r="AGH2582" s="77"/>
      <c r="AGI2582" s="77"/>
      <c r="AGJ2582" s="77"/>
      <c r="AGK2582" s="77"/>
      <c r="AGL2582" s="77"/>
      <c r="AGM2582" s="77"/>
      <c r="AGN2582" s="77"/>
      <c r="AGO2582" s="77"/>
      <c r="AGP2582" s="77"/>
      <c r="AGQ2582" s="77"/>
      <c r="AGR2582" s="77"/>
      <c r="AGS2582" s="77"/>
      <c r="AGT2582" s="77"/>
      <c r="AGU2582" s="77"/>
      <c r="AGV2582" s="77"/>
      <c r="AGW2582" s="77"/>
      <c r="AGX2582" s="77"/>
      <c r="AGY2582" s="77"/>
      <c r="AGZ2582" s="77"/>
      <c r="AHA2582" s="77"/>
      <c r="AHB2582" s="77"/>
      <c r="AHC2582" s="77"/>
      <c r="AHD2582" s="77"/>
      <c r="AHE2582" s="77"/>
      <c r="AHF2582" s="77"/>
      <c r="AHG2582" s="77"/>
      <c r="AHH2582" s="77"/>
      <c r="AHI2582" s="77"/>
      <c r="AHJ2582" s="77"/>
      <c r="AHK2582" s="77"/>
      <c r="AHL2582" s="77"/>
      <c r="AHM2582" s="77"/>
      <c r="AHN2582" s="77"/>
      <c r="AHO2582" s="77"/>
      <c r="AHP2582" s="77"/>
      <c r="AHQ2582" s="77"/>
      <c r="AHR2582" s="77"/>
      <c r="AHS2582" s="77"/>
      <c r="AHT2582" s="77"/>
      <c r="AHU2582" s="77"/>
      <c r="AHV2582" s="77"/>
      <c r="AHW2582" s="77"/>
      <c r="AHX2582" s="77"/>
      <c r="AHY2582" s="77"/>
      <c r="AHZ2582" s="77"/>
      <c r="AIA2582" s="77"/>
      <c r="AIB2582" s="77"/>
      <c r="AIC2582" s="77"/>
      <c r="AID2582" s="77"/>
      <c r="AIE2582" s="77"/>
      <c r="AIF2582" s="77"/>
      <c r="AIG2582" s="77"/>
      <c r="AIH2582" s="77"/>
      <c r="AII2582" s="77"/>
      <c r="AIJ2582" s="77"/>
      <c r="AIK2582" s="77"/>
      <c r="AIL2582" s="77"/>
      <c r="AIM2582" s="77"/>
      <c r="AIN2582" s="77"/>
      <c r="AIO2582" s="77"/>
      <c r="AIP2582" s="77"/>
      <c r="AIQ2582" s="77"/>
      <c r="AIR2582" s="77"/>
      <c r="AIS2582" s="77"/>
      <c r="AIT2582" s="77"/>
      <c r="AIU2582" s="77"/>
      <c r="AIV2582" s="77"/>
      <c r="AIW2582" s="77"/>
      <c r="AIX2582" s="77"/>
      <c r="AIY2582" s="77"/>
      <c r="AIZ2582" s="77"/>
      <c r="AJA2582" s="77"/>
      <c r="AJB2582" s="77"/>
      <c r="AJC2582" s="77"/>
      <c r="AJD2582" s="77"/>
      <c r="AJE2582" s="77"/>
      <c r="AJF2582" s="77"/>
      <c r="AJG2582" s="77"/>
      <c r="AJH2582" s="77"/>
      <c r="AJI2582" s="77"/>
      <c r="AJJ2582" s="77"/>
      <c r="AJK2582" s="77"/>
      <c r="AJL2582" s="77"/>
      <c r="AJM2582" s="77"/>
      <c r="AJN2582" s="77"/>
      <c r="AJO2582" s="77"/>
      <c r="AJP2582" s="77"/>
      <c r="AJQ2582" s="77"/>
      <c r="AJR2582" s="77"/>
      <c r="AJS2582" s="77"/>
      <c r="AJT2582" s="77"/>
      <c r="AJU2582" s="77"/>
      <c r="AJV2582" s="77"/>
      <c r="AJW2582" s="77"/>
      <c r="AJX2582" s="77"/>
      <c r="AJY2582" s="77"/>
      <c r="AJZ2582" s="77"/>
      <c r="AKA2582" s="77"/>
      <c r="AKB2582" s="77"/>
      <c r="AKC2582" s="77"/>
      <c r="AKD2582" s="77"/>
      <c r="AKE2582" s="77"/>
      <c r="AKF2582" s="77"/>
      <c r="AKG2582" s="77"/>
      <c r="AKH2582" s="77"/>
      <c r="AKI2582" s="77"/>
      <c r="AKJ2582" s="77"/>
      <c r="AKK2582" s="77"/>
      <c r="AKL2582" s="77"/>
      <c r="AKM2582" s="77"/>
      <c r="AKN2582" s="77"/>
      <c r="AKO2582" s="77"/>
      <c r="AKP2582" s="77"/>
      <c r="AKQ2582" s="77"/>
      <c r="AKR2582" s="77"/>
      <c r="AKS2582" s="77"/>
      <c r="AKT2582" s="77"/>
      <c r="AKU2582" s="77"/>
      <c r="AKV2582" s="77"/>
      <c r="AKW2582" s="77"/>
      <c r="AKX2582" s="77"/>
      <c r="AKY2582" s="77"/>
      <c r="AKZ2582" s="77"/>
      <c r="ALA2582" s="77"/>
      <c r="ALB2582" s="77"/>
      <c r="ALC2582" s="77"/>
      <c r="ALD2582" s="77"/>
      <c r="ALE2582" s="77"/>
      <c r="ALF2582" s="77"/>
      <c r="ALG2582" s="77"/>
      <c r="ALH2582" s="77"/>
      <c r="ALI2582" s="77"/>
      <c r="ALJ2582" s="77"/>
      <c r="ALK2582" s="77"/>
      <c r="ALL2582" s="77"/>
      <c r="ALM2582" s="77"/>
      <c r="ALN2582" s="77"/>
      <c r="ALO2582" s="77"/>
      <c r="ALP2582" s="77"/>
      <c r="ALQ2582" s="77"/>
      <c r="ALR2582" s="77"/>
      <c r="ALS2582" s="77"/>
      <c r="ALT2582" s="77"/>
      <c r="ALU2582" s="77"/>
      <c r="ALV2582" s="77"/>
      <c r="ALW2582" s="77"/>
      <c r="ALX2582" s="77"/>
      <c r="ALY2582" s="77"/>
      <c r="ALZ2582" s="77"/>
      <c r="AMA2582" s="77"/>
      <c r="AMB2582" s="77"/>
      <c r="AMC2582" s="77"/>
      <c r="AMD2582" s="77"/>
      <c r="AME2582" s="77"/>
      <c r="AMF2582" s="77"/>
      <c r="AMG2582" s="77"/>
      <c r="AMH2582" s="77"/>
      <c r="AMI2582" s="77"/>
    </row>
    <row r="2583" customFormat="false" ht="12.75" hidden="false" customHeight="false" outlineLevel="0" collapsed="false">
      <c r="A2583" s="1" t="s">
        <v>2799</v>
      </c>
      <c r="B2583" s="1" t="s">
        <v>2219</v>
      </c>
      <c r="C2583" s="27" t="s">
        <v>2804</v>
      </c>
      <c r="D2583" s="27" t="s">
        <v>26</v>
      </c>
      <c r="E2583" s="46"/>
      <c r="F2583" s="47"/>
      <c r="G2583" s="48"/>
      <c r="H2583" s="48" t="s">
        <v>61</v>
      </c>
      <c r="I2583" s="47" t="n">
        <v>0.46</v>
      </c>
      <c r="J2583" s="51" t="s">
        <v>112</v>
      </c>
    </row>
    <row r="2584" customFormat="false" ht="12.75" hidden="false" customHeight="false" outlineLevel="0" collapsed="false">
      <c r="A2584" s="1" t="s">
        <v>2799</v>
      </c>
      <c r="B2584" s="1" t="s">
        <v>2219</v>
      </c>
      <c r="C2584" s="27" t="s">
        <v>2805</v>
      </c>
      <c r="D2584" s="27" t="s">
        <v>79</v>
      </c>
      <c r="E2584" s="46"/>
      <c r="F2584" s="47"/>
      <c r="G2584" s="48"/>
      <c r="H2584" s="48" t="s">
        <v>61</v>
      </c>
      <c r="I2584" s="47" t="n">
        <v>1.59</v>
      </c>
      <c r="J2584" s="51" t="s">
        <v>112</v>
      </c>
    </row>
    <row r="2585" customFormat="false" ht="12.75" hidden="false" customHeight="false" outlineLevel="0" collapsed="false">
      <c r="A2585" s="77" t="s">
        <v>2799</v>
      </c>
      <c r="B2585" s="77" t="s">
        <v>2219</v>
      </c>
      <c r="C2585" s="85" t="s">
        <v>2806</v>
      </c>
      <c r="D2585" s="85" t="s">
        <v>88</v>
      </c>
      <c r="E2585" s="91" t="n">
        <v>2.1</v>
      </c>
      <c r="F2585" s="92" t="n">
        <v>0.78</v>
      </c>
      <c r="G2585" s="96" t="s">
        <v>2017</v>
      </c>
      <c r="H2585" s="96" t="s">
        <v>61</v>
      </c>
      <c r="I2585" s="92" t="n">
        <v>1.56</v>
      </c>
      <c r="J2585" s="101" t="s">
        <v>112</v>
      </c>
      <c r="K2585" s="77"/>
      <c r="L2585" s="77"/>
      <c r="M2585" s="77"/>
      <c r="N2585" s="77"/>
      <c r="O2585" s="77"/>
      <c r="P2585" s="77"/>
      <c r="Q2585" s="77"/>
      <c r="R2585" s="77"/>
      <c r="S2585" s="77"/>
      <c r="T2585" s="77"/>
      <c r="U2585" s="77"/>
      <c r="V2585" s="77"/>
      <c r="W2585" s="77"/>
      <c r="X2585" s="77"/>
      <c r="Y2585" s="77"/>
      <c r="Z2585" s="77"/>
      <c r="AA2585" s="77"/>
      <c r="AB2585" s="77"/>
      <c r="AC2585" s="77"/>
      <c r="AD2585" s="77"/>
      <c r="AE2585" s="77"/>
      <c r="AF2585" s="77"/>
      <c r="AG2585" s="77"/>
      <c r="AH2585" s="77"/>
      <c r="AI2585" s="77"/>
      <c r="AJ2585" s="77"/>
      <c r="AK2585" s="77"/>
      <c r="AL2585" s="77"/>
      <c r="AM2585" s="77"/>
      <c r="AN2585" s="77"/>
      <c r="AO2585" s="77"/>
      <c r="AP2585" s="77"/>
      <c r="AQ2585" s="77"/>
      <c r="AR2585" s="77"/>
      <c r="AS2585" s="77"/>
      <c r="AT2585" s="77"/>
      <c r="AU2585" s="77"/>
      <c r="AV2585" s="77"/>
      <c r="AW2585" s="77"/>
      <c r="AX2585" s="77"/>
      <c r="AY2585" s="77"/>
      <c r="AZ2585" s="77"/>
      <c r="BA2585" s="77"/>
      <c r="BB2585" s="77"/>
      <c r="BC2585" s="77"/>
      <c r="BD2585" s="77"/>
      <c r="BE2585" s="77"/>
      <c r="BF2585" s="77"/>
      <c r="BG2585" s="77"/>
      <c r="BH2585" s="77"/>
      <c r="BI2585" s="77"/>
      <c r="BJ2585" s="77"/>
      <c r="BK2585" s="77"/>
      <c r="BL2585" s="77"/>
      <c r="BM2585" s="77"/>
      <c r="BN2585" s="77"/>
      <c r="BO2585" s="77"/>
      <c r="BP2585" s="77"/>
      <c r="BQ2585" s="77"/>
      <c r="BR2585" s="77"/>
      <c r="BS2585" s="77"/>
      <c r="BT2585" s="77"/>
      <c r="BU2585" s="77"/>
      <c r="BV2585" s="77"/>
      <c r="BW2585" s="77"/>
      <c r="BX2585" s="77"/>
      <c r="BY2585" s="77"/>
      <c r="BZ2585" s="77"/>
      <c r="CA2585" s="77"/>
      <c r="CB2585" s="77"/>
      <c r="CC2585" s="77"/>
      <c r="CD2585" s="77"/>
      <c r="CE2585" s="77"/>
      <c r="CF2585" s="77"/>
      <c r="CG2585" s="77"/>
      <c r="CH2585" s="77"/>
      <c r="CI2585" s="77"/>
      <c r="CJ2585" s="77"/>
      <c r="CK2585" s="77"/>
      <c r="CL2585" s="77"/>
      <c r="CM2585" s="77"/>
      <c r="CN2585" s="77"/>
      <c r="CO2585" s="77"/>
      <c r="CP2585" s="77"/>
      <c r="CQ2585" s="77"/>
      <c r="CR2585" s="77"/>
      <c r="CS2585" s="77"/>
      <c r="CT2585" s="77"/>
      <c r="CU2585" s="77"/>
      <c r="CV2585" s="77"/>
      <c r="CW2585" s="77"/>
      <c r="CX2585" s="77"/>
      <c r="CY2585" s="77"/>
      <c r="CZ2585" s="77"/>
      <c r="DA2585" s="77"/>
      <c r="DB2585" s="77"/>
      <c r="DC2585" s="77"/>
      <c r="DD2585" s="77"/>
      <c r="DE2585" s="77"/>
      <c r="DF2585" s="77"/>
      <c r="DG2585" s="77"/>
      <c r="DH2585" s="77"/>
      <c r="DI2585" s="77"/>
      <c r="DJ2585" s="77"/>
      <c r="DK2585" s="77"/>
      <c r="DL2585" s="77"/>
      <c r="DM2585" s="77"/>
      <c r="DN2585" s="77"/>
      <c r="DO2585" s="77"/>
      <c r="DP2585" s="77"/>
      <c r="DQ2585" s="77"/>
      <c r="DR2585" s="77"/>
      <c r="DS2585" s="77"/>
      <c r="DT2585" s="77"/>
      <c r="DU2585" s="77"/>
      <c r="DV2585" s="77"/>
      <c r="DW2585" s="77"/>
      <c r="DX2585" s="77"/>
      <c r="DY2585" s="77"/>
      <c r="DZ2585" s="77"/>
      <c r="EA2585" s="77"/>
      <c r="EB2585" s="77"/>
      <c r="EC2585" s="77"/>
      <c r="ED2585" s="77"/>
      <c r="EE2585" s="77"/>
      <c r="EF2585" s="77"/>
      <c r="EG2585" s="77"/>
      <c r="EH2585" s="77"/>
      <c r="EI2585" s="77"/>
      <c r="EJ2585" s="77"/>
      <c r="EK2585" s="77"/>
      <c r="EL2585" s="77"/>
      <c r="EM2585" s="77"/>
      <c r="EN2585" s="77"/>
      <c r="EO2585" s="77"/>
      <c r="EP2585" s="77"/>
      <c r="EQ2585" s="77"/>
      <c r="ER2585" s="77"/>
      <c r="ES2585" s="77"/>
      <c r="ET2585" s="77"/>
      <c r="EU2585" s="77"/>
      <c r="EV2585" s="77"/>
      <c r="EW2585" s="77"/>
      <c r="EX2585" s="77"/>
      <c r="EY2585" s="77"/>
      <c r="EZ2585" s="77"/>
      <c r="FA2585" s="77"/>
      <c r="FB2585" s="77"/>
      <c r="FC2585" s="77"/>
      <c r="FD2585" s="77"/>
      <c r="FE2585" s="77"/>
      <c r="FF2585" s="77"/>
      <c r="FG2585" s="77"/>
      <c r="FH2585" s="77"/>
      <c r="FI2585" s="77"/>
      <c r="FJ2585" s="77"/>
      <c r="FK2585" s="77"/>
      <c r="FL2585" s="77"/>
      <c r="FM2585" s="77"/>
      <c r="FN2585" s="77"/>
      <c r="FO2585" s="77"/>
      <c r="FP2585" s="77"/>
      <c r="FQ2585" s="77"/>
      <c r="FR2585" s="77"/>
      <c r="FS2585" s="77"/>
      <c r="FT2585" s="77"/>
      <c r="FU2585" s="77"/>
      <c r="FV2585" s="77"/>
      <c r="FW2585" s="77"/>
      <c r="FX2585" s="77"/>
      <c r="FY2585" s="77"/>
      <c r="FZ2585" s="77"/>
      <c r="GA2585" s="77"/>
      <c r="GB2585" s="77"/>
      <c r="GC2585" s="77"/>
      <c r="GD2585" s="77"/>
      <c r="GE2585" s="77"/>
      <c r="GF2585" s="77"/>
      <c r="GG2585" s="77"/>
      <c r="GH2585" s="77"/>
      <c r="GI2585" s="77"/>
      <c r="GJ2585" s="77"/>
      <c r="GK2585" s="77"/>
      <c r="GL2585" s="77"/>
      <c r="GM2585" s="77"/>
      <c r="GN2585" s="77"/>
      <c r="GO2585" s="77"/>
      <c r="GP2585" s="77"/>
      <c r="GQ2585" s="77"/>
      <c r="GR2585" s="77"/>
      <c r="GS2585" s="77"/>
      <c r="GT2585" s="77"/>
      <c r="GU2585" s="77"/>
      <c r="GV2585" s="77"/>
      <c r="GW2585" s="77"/>
      <c r="GX2585" s="77"/>
      <c r="GY2585" s="77"/>
      <c r="GZ2585" s="77"/>
      <c r="HA2585" s="77"/>
      <c r="HB2585" s="77"/>
      <c r="HC2585" s="77"/>
      <c r="HD2585" s="77"/>
      <c r="HE2585" s="77"/>
      <c r="HF2585" s="77"/>
      <c r="HG2585" s="77"/>
      <c r="HH2585" s="77"/>
      <c r="HI2585" s="77"/>
      <c r="HJ2585" s="77"/>
      <c r="HK2585" s="77"/>
      <c r="HL2585" s="77"/>
      <c r="HM2585" s="77"/>
      <c r="HN2585" s="77"/>
      <c r="HO2585" s="77"/>
      <c r="HP2585" s="77"/>
      <c r="HQ2585" s="77"/>
      <c r="HR2585" s="77"/>
      <c r="HS2585" s="77"/>
      <c r="HT2585" s="77"/>
      <c r="HU2585" s="77"/>
      <c r="HV2585" s="77"/>
      <c r="HW2585" s="77"/>
      <c r="HX2585" s="77"/>
      <c r="HY2585" s="77"/>
      <c r="HZ2585" s="77"/>
      <c r="IA2585" s="77"/>
      <c r="IB2585" s="77"/>
      <c r="IC2585" s="77"/>
      <c r="ID2585" s="77"/>
      <c r="IE2585" s="77"/>
      <c r="IF2585" s="77"/>
      <c r="IG2585" s="77"/>
      <c r="IH2585" s="77"/>
      <c r="II2585" s="77"/>
      <c r="IJ2585" s="77"/>
      <c r="IK2585" s="77"/>
      <c r="IL2585" s="77"/>
      <c r="IM2585" s="77"/>
      <c r="IN2585" s="77"/>
      <c r="IO2585" s="77"/>
      <c r="IP2585" s="77"/>
      <c r="IQ2585" s="77"/>
      <c r="IR2585" s="77"/>
      <c r="IS2585" s="77"/>
      <c r="IT2585" s="77"/>
      <c r="IU2585" s="77"/>
      <c r="IV2585" s="77"/>
      <c r="IW2585" s="77"/>
      <c r="IX2585" s="77"/>
      <c r="IY2585" s="77"/>
      <c r="IZ2585" s="77"/>
      <c r="JA2585" s="77"/>
      <c r="JB2585" s="77"/>
      <c r="JC2585" s="77"/>
      <c r="JD2585" s="77"/>
      <c r="JE2585" s="77"/>
      <c r="JF2585" s="77"/>
      <c r="JG2585" s="77"/>
      <c r="JH2585" s="77"/>
      <c r="JI2585" s="77"/>
      <c r="JJ2585" s="77"/>
      <c r="JK2585" s="77"/>
      <c r="JL2585" s="77"/>
      <c r="JM2585" s="77"/>
      <c r="JN2585" s="77"/>
      <c r="JO2585" s="77"/>
      <c r="JP2585" s="77"/>
      <c r="JQ2585" s="77"/>
      <c r="JR2585" s="77"/>
      <c r="JS2585" s="77"/>
      <c r="JT2585" s="77"/>
      <c r="JU2585" s="77"/>
      <c r="JV2585" s="77"/>
      <c r="JW2585" s="77"/>
      <c r="JX2585" s="77"/>
      <c r="JY2585" s="77"/>
      <c r="JZ2585" s="77"/>
      <c r="KA2585" s="77"/>
      <c r="KB2585" s="77"/>
      <c r="KC2585" s="77"/>
      <c r="KD2585" s="77"/>
      <c r="KE2585" s="77"/>
      <c r="KF2585" s="77"/>
      <c r="KG2585" s="77"/>
      <c r="KH2585" s="77"/>
      <c r="KI2585" s="77"/>
      <c r="KJ2585" s="77"/>
      <c r="KK2585" s="77"/>
      <c r="KL2585" s="77"/>
      <c r="KM2585" s="77"/>
      <c r="KN2585" s="77"/>
      <c r="KO2585" s="77"/>
      <c r="KP2585" s="77"/>
      <c r="KQ2585" s="77"/>
      <c r="KR2585" s="77"/>
      <c r="KS2585" s="77"/>
      <c r="KT2585" s="77"/>
      <c r="KU2585" s="77"/>
      <c r="KV2585" s="77"/>
      <c r="KW2585" s="77"/>
      <c r="KX2585" s="77"/>
      <c r="KY2585" s="77"/>
      <c r="KZ2585" s="77"/>
      <c r="LA2585" s="77"/>
      <c r="LB2585" s="77"/>
      <c r="LC2585" s="77"/>
      <c r="LD2585" s="77"/>
      <c r="LE2585" s="77"/>
      <c r="LF2585" s="77"/>
      <c r="LG2585" s="77"/>
      <c r="LH2585" s="77"/>
      <c r="LI2585" s="77"/>
      <c r="LJ2585" s="77"/>
      <c r="LK2585" s="77"/>
      <c r="LL2585" s="77"/>
      <c r="LM2585" s="77"/>
      <c r="LN2585" s="77"/>
      <c r="LO2585" s="77"/>
      <c r="LP2585" s="77"/>
      <c r="LQ2585" s="77"/>
      <c r="LR2585" s="77"/>
      <c r="LS2585" s="77"/>
      <c r="LT2585" s="77"/>
      <c r="LU2585" s="77"/>
      <c r="LV2585" s="77"/>
      <c r="LW2585" s="77"/>
      <c r="LX2585" s="77"/>
      <c r="LY2585" s="77"/>
      <c r="LZ2585" s="77"/>
      <c r="MA2585" s="77"/>
      <c r="MB2585" s="77"/>
      <c r="MC2585" s="77"/>
      <c r="MD2585" s="77"/>
      <c r="ME2585" s="77"/>
      <c r="MF2585" s="77"/>
      <c r="MG2585" s="77"/>
      <c r="MH2585" s="77"/>
      <c r="MI2585" s="77"/>
      <c r="MJ2585" s="77"/>
      <c r="MK2585" s="77"/>
      <c r="ML2585" s="77"/>
      <c r="MM2585" s="77"/>
      <c r="MN2585" s="77"/>
      <c r="MO2585" s="77"/>
      <c r="MP2585" s="77"/>
      <c r="MQ2585" s="77"/>
      <c r="MR2585" s="77"/>
      <c r="MS2585" s="77"/>
      <c r="MT2585" s="77"/>
      <c r="MU2585" s="77"/>
      <c r="MV2585" s="77"/>
      <c r="MW2585" s="77"/>
      <c r="MX2585" s="77"/>
      <c r="MY2585" s="77"/>
      <c r="MZ2585" s="77"/>
      <c r="NA2585" s="77"/>
      <c r="NB2585" s="77"/>
      <c r="NC2585" s="77"/>
      <c r="ND2585" s="77"/>
      <c r="NE2585" s="77"/>
      <c r="NF2585" s="77"/>
      <c r="NG2585" s="77"/>
      <c r="NH2585" s="77"/>
      <c r="NI2585" s="77"/>
      <c r="NJ2585" s="77"/>
      <c r="NK2585" s="77"/>
      <c r="NL2585" s="77"/>
      <c r="NM2585" s="77"/>
      <c r="NN2585" s="77"/>
      <c r="NO2585" s="77"/>
      <c r="NP2585" s="77"/>
      <c r="NQ2585" s="77"/>
      <c r="NR2585" s="77"/>
      <c r="NS2585" s="77"/>
      <c r="NT2585" s="77"/>
      <c r="NU2585" s="77"/>
      <c r="NV2585" s="77"/>
      <c r="NW2585" s="77"/>
      <c r="NX2585" s="77"/>
      <c r="NY2585" s="77"/>
      <c r="NZ2585" s="77"/>
      <c r="OA2585" s="77"/>
      <c r="OB2585" s="77"/>
      <c r="OC2585" s="77"/>
      <c r="OD2585" s="77"/>
      <c r="OE2585" s="77"/>
      <c r="OF2585" s="77"/>
      <c r="OG2585" s="77"/>
      <c r="OH2585" s="77"/>
      <c r="OI2585" s="77"/>
      <c r="OJ2585" s="77"/>
      <c r="OK2585" s="77"/>
      <c r="OL2585" s="77"/>
      <c r="OM2585" s="77"/>
      <c r="ON2585" s="77"/>
      <c r="OO2585" s="77"/>
      <c r="OP2585" s="77"/>
      <c r="OQ2585" s="77"/>
      <c r="OR2585" s="77"/>
      <c r="OS2585" s="77"/>
      <c r="OT2585" s="77"/>
      <c r="OU2585" s="77"/>
      <c r="OV2585" s="77"/>
      <c r="OW2585" s="77"/>
      <c r="OX2585" s="77"/>
      <c r="OY2585" s="77"/>
      <c r="OZ2585" s="77"/>
      <c r="PA2585" s="77"/>
      <c r="PB2585" s="77"/>
      <c r="PC2585" s="77"/>
      <c r="PD2585" s="77"/>
      <c r="PE2585" s="77"/>
      <c r="PF2585" s="77"/>
      <c r="PG2585" s="77"/>
      <c r="PH2585" s="77"/>
      <c r="PI2585" s="77"/>
      <c r="PJ2585" s="77"/>
      <c r="PK2585" s="77"/>
      <c r="PL2585" s="77"/>
      <c r="PM2585" s="77"/>
      <c r="PN2585" s="77"/>
      <c r="PO2585" s="77"/>
      <c r="PP2585" s="77"/>
      <c r="PQ2585" s="77"/>
      <c r="PR2585" s="77"/>
      <c r="PS2585" s="77"/>
      <c r="PT2585" s="77"/>
      <c r="PU2585" s="77"/>
      <c r="PV2585" s="77"/>
      <c r="PW2585" s="77"/>
      <c r="PX2585" s="77"/>
      <c r="PY2585" s="77"/>
      <c r="PZ2585" s="77"/>
      <c r="QA2585" s="77"/>
      <c r="QB2585" s="77"/>
      <c r="QC2585" s="77"/>
      <c r="QD2585" s="77"/>
      <c r="QE2585" s="77"/>
      <c r="QF2585" s="77"/>
      <c r="QG2585" s="77"/>
      <c r="QH2585" s="77"/>
      <c r="QI2585" s="77"/>
      <c r="QJ2585" s="77"/>
      <c r="QK2585" s="77"/>
      <c r="QL2585" s="77"/>
      <c r="QM2585" s="77"/>
      <c r="QN2585" s="77"/>
      <c r="QO2585" s="77"/>
      <c r="QP2585" s="77"/>
      <c r="QQ2585" s="77"/>
      <c r="QR2585" s="77"/>
      <c r="QS2585" s="77"/>
      <c r="QT2585" s="77"/>
      <c r="QU2585" s="77"/>
      <c r="QV2585" s="77"/>
      <c r="QW2585" s="77"/>
      <c r="QX2585" s="77"/>
      <c r="QY2585" s="77"/>
      <c r="QZ2585" s="77"/>
      <c r="RA2585" s="77"/>
      <c r="RB2585" s="77"/>
      <c r="RC2585" s="77"/>
      <c r="RD2585" s="77"/>
      <c r="RE2585" s="77"/>
      <c r="RF2585" s="77"/>
      <c r="RG2585" s="77"/>
      <c r="RH2585" s="77"/>
      <c r="RI2585" s="77"/>
      <c r="RJ2585" s="77"/>
      <c r="RK2585" s="77"/>
      <c r="RL2585" s="77"/>
      <c r="RM2585" s="77"/>
      <c r="RN2585" s="77"/>
      <c r="RO2585" s="77"/>
      <c r="RP2585" s="77"/>
      <c r="RQ2585" s="77"/>
      <c r="RR2585" s="77"/>
      <c r="RS2585" s="77"/>
      <c r="RT2585" s="77"/>
      <c r="RU2585" s="77"/>
      <c r="RV2585" s="77"/>
      <c r="RW2585" s="77"/>
      <c r="RX2585" s="77"/>
      <c r="RY2585" s="77"/>
      <c r="RZ2585" s="77"/>
      <c r="SA2585" s="77"/>
      <c r="SB2585" s="77"/>
      <c r="SC2585" s="77"/>
      <c r="SD2585" s="77"/>
      <c r="SE2585" s="77"/>
      <c r="SF2585" s="77"/>
      <c r="SG2585" s="77"/>
      <c r="SH2585" s="77"/>
      <c r="SI2585" s="77"/>
      <c r="SJ2585" s="77"/>
      <c r="SK2585" s="77"/>
      <c r="SL2585" s="77"/>
      <c r="SM2585" s="77"/>
      <c r="SN2585" s="77"/>
      <c r="SO2585" s="77"/>
      <c r="SP2585" s="77"/>
      <c r="SQ2585" s="77"/>
      <c r="SR2585" s="77"/>
      <c r="SS2585" s="77"/>
      <c r="ST2585" s="77"/>
      <c r="SU2585" s="77"/>
      <c r="SV2585" s="77"/>
      <c r="SW2585" s="77"/>
      <c r="SX2585" s="77"/>
      <c r="SY2585" s="77"/>
      <c r="SZ2585" s="77"/>
      <c r="TA2585" s="77"/>
      <c r="TB2585" s="77"/>
      <c r="TC2585" s="77"/>
      <c r="TD2585" s="77"/>
      <c r="TE2585" s="77"/>
      <c r="TF2585" s="77"/>
      <c r="TG2585" s="77"/>
      <c r="TH2585" s="77"/>
      <c r="TI2585" s="77"/>
      <c r="TJ2585" s="77"/>
      <c r="TK2585" s="77"/>
      <c r="TL2585" s="77"/>
      <c r="TM2585" s="77"/>
      <c r="TN2585" s="77"/>
      <c r="TO2585" s="77"/>
      <c r="TP2585" s="77"/>
      <c r="TQ2585" s="77"/>
      <c r="TR2585" s="77"/>
      <c r="TS2585" s="77"/>
      <c r="TT2585" s="77"/>
      <c r="TU2585" s="77"/>
      <c r="TV2585" s="77"/>
      <c r="TW2585" s="77"/>
      <c r="TX2585" s="77"/>
      <c r="TY2585" s="77"/>
      <c r="TZ2585" s="77"/>
      <c r="UA2585" s="77"/>
      <c r="UB2585" s="77"/>
      <c r="UC2585" s="77"/>
      <c r="UD2585" s="77"/>
      <c r="UE2585" s="77"/>
      <c r="UF2585" s="77"/>
      <c r="UG2585" s="77"/>
      <c r="UH2585" s="77"/>
      <c r="UI2585" s="77"/>
      <c r="UJ2585" s="77"/>
      <c r="UK2585" s="77"/>
      <c r="UL2585" s="77"/>
      <c r="UM2585" s="77"/>
      <c r="UN2585" s="77"/>
      <c r="UO2585" s="77"/>
      <c r="UP2585" s="77"/>
      <c r="UQ2585" s="77"/>
      <c r="UR2585" s="77"/>
      <c r="US2585" s="77"/>
      <c r="UT2585" s="77"/>
      <c r="UU2585" s="77"/>
      <c r="UV2585" s="77"/>
      <c r="UW2585" s="77"/>
      <c r="UX2585" s="77"/>
      <c r="UY2585" s="77"/>
      <c r="UZ2585" s="77"/>
      <c r="VA2585" s="77"/>
      <c r="VB2585" s="77"/>
      <c r="VC2585" s="77"/>
      <c r="VD2585" s="77"/>
      <c r="VE2585" s="77"/>
      <c r="VF2585" s="77"/>
      <c r="VG2585" s="77"/>
      <c r="VH2585" s="77"/>
      <c r="VI2585" s="77"/>
      <c r="VJ2585" s="77"/>
      <c r="VK2585" s="77"/>
      <c r="VL2585" s="77"/>
      <c r="VM2585" s="77"/>
      <c r="VN2585" s="77"/>
      <c r="VO2585" s="77"/>
      <c r="VP2585" s="77"/>
      <c r="VQ2585" s="77"/>
      <c r="VR2585" s="77"/>
      <c r="VS2585" s="77"/>
      <c r="VT2585" s="77"/>
      <c r="VU2585" s="77"/>
      <c r="VV2585" s="77"/>
      <c r="VW2585" s="77"/>
      <c r="VX2585" s="77"/>
      <c r="VY2585" s="77"/>
      <c r="VZ2585" s="77"/>
      <c r="WA2585" s="77"/>
      <c r="WB2585" s="77"/>
      <c r="WC2585" s="77"/>
      <c r="WD2585" s="77"/>
      <c r="WE2585" s="77"/>
      <c r="WF2585" s="77"/>
      <c r="WG2585" s="77"/>
      <c r="WH2585" s="77"/>
      <c r="WI2585" s="77"/>
      <c r="WJ2585" s="77"/>
      <c r="WK2585" s="77"/>
      <c r="WL2585" s="77"/>
      <c r="WM2585" s="77"/>
      <c r="WN2585" s="77"/>
      <c r="WO2585" s="77"/>
      <c r="WP2585" s="77"/>
      <c r="WQ2585" s="77"/>
      <c r="WR2585" s="77"/>
      <c r="WS2585" s="77"/>
      <c r="WT2585" s="77"/>
      <c r="WU2585" s="77"/>
      <c r="WV2585" s="77"/>
      <c r="WW2585" s="77"/>
      <c r="WX2585" s="77"/>
      <c r="WY2585" s="77"/>
      <c r="WZ2585" s="77"/>
      <c r="XA2585" s="77"/>
      <c r="XB2585" s="77"/>
      <c r="XC2585" s="77"/>
      <c r="XD2585" s="77"/>
      <c r="XE2585" s="77"/>
      <c r="XF2585" s="77"/>
      <c r="XG2585" s="77"/>
      <c r="XH2585" s="77"/>
      <c r="XI2585" s="77"/>
      <c r="XJ2585" s="77"/>
      <c r="XK2585" s="77"/>
      <c r="XL2585" s="77"/>
      <c r="XM2585" s="77"/>
      <c r="XN2585" s="77"/>
      <c r="XO2585" s="77"/>
      <c r="XP2585" s="77"/>
      <c r="XQ2585" s="77"/>
      <c r="XR2585" s="77"/>
      <c r="XS2585" s="77"/>
      <c r="XT2585" s="77"/>
      <c r="XU2585" s="77"/>
      <c r="XV2585" s="77"/>
      <c r="XW2585" s="77"/>
      <c r="XX2585" s="77"/>
      <c r="XY2585" s="77"/>
      <c r="XZ2585" s="77"/>
      <c r="YA2585" s="77"/>
      <c r="YB2585" s="77"/>
      <c r="YC2585" s="77"/>
      <c r="YD2585" s="77"/>
      <c r="YE2585" s="77"/>
      <c r="YF2585" s="77"/>
      <c r="YG2585" s="77"/>
      <c r="YH2585" s="77"/>
      <c r="YI2585" s="77"/>
      <c r="YJ2585" s="77"/>
      <c r="YK2585" s="77"/>
      <c r="YL2585" s="77"/>
      <c r="YM2585" s="77"/>
      <c r="YN2585" s="77"/>
      <c r="YO2585" s="77"/>
      <c r="YP2585" s="77"/>
      <c r="YQ2585" s="77"/>
      <c r="YR2585" s="77"/>
      <c r="YS2585" s="77"/>
      <c r="YT2585" s="77"/>
      <c r="YU2585" s="77"/>
      <c r="YV2585" s="77"/>
      <c r="YW2585" s="77"/>
      <c r="YX2585" s="77"/>
      <c r="YY2585" s="77"/>
      <c r="YZ2585" s="77"/>
      <c r="ZA2585" s="77"/>
      <c r="ZB2585" s="77"/>
      <c r="ZC2585" s="77"/>
      <c r="ZD2585" s="77"/>
      <c r="ZE2585" s="77"/>
      <c r="ZF2585" s="77"/>
      <c r="ZG2585" s="77"/>
      <c r="ZH2585" s="77"/>
      <c r="ZI2585" s="77"/>
      <c r="ZJ2585" s="77"/>
      <c r="ZK2585" s="77"/>
      <c r="ZL2585" s="77"/>
      <c r="ZM2585" s="77"/>
      <c r="ZN2585" s="77"/>
      <c r="ZO2585" s="77"/>
      <c r="ZP2585" s="77"/>
      <c r="ZQ2585" s="77"/>
      <c r="ZR2585" s="77"/>
      <c r="ZS2585" s="77"/>
      <c r="ZT2585" s="77"/>
      <c r="ZU2585" s="77"/>
      <c r="ZV2585" s="77"/>
      <c r="ZW2585" s="77"/>
      <c r="ZX2585" s="77"/>
      <c r="ZY2585" s="77"/>
      <c r="ZZ2585" s="77"/>
      <c r="AAA2585" s="77"/>
      <c r="AAB2585" s="77"/>
      <c r="AAC2585" s="77"/>
      <c r="AAD2585" s="77"/>
      <c r="AAE2585" s="77"/>
      <c r="AAF2585" s="77"/>
      <c r="AAG2585" s="77"/>
      <c r="AAH2585" s="77"/>
      <c r="AAI2585" s="77"/>
      <c r="AAJ2585" s="77"/>
      <c r="AAK2585" s="77"/>
      <c r="AAL2585" s="77"/>
      <c r="AAM2585" s="77"/>
      <c r="AAN2585" s="77"/>
      <c r="AAO2585" s="77"/>
      <c r="AAP2585" s="77"/>
      <c r="AAQ2585" s="77"/>
      <c r="AAR2585" s="77"/>
      <c r="AAS2585" s="77"/>
      <c r="AAT2585" s="77"/>
      <c r="AAU2585" s="77"/>
      <c r="AAV2585" s="77"/>
      <c r="AAW2585" s="77"/>
      <c r="AAX2585" s="77"/>
      <c r="AAY2585" s="77"/>
      <c r="AAZ2585" s="77"/>
      <c r="ABA2585" s="77"/>
      <c r="ABB2585" s="77"/>
      <c r="ABC2585" s="77"/>
      <c r="ABD2585" s="77"/>
      <c r="ABE2585" s="77"/>
      <c r="ABF2585" s="77"/>
      <c r="ABG2585" s="77"/>
      <c r="ABH2585" s="77"/>
      <c r="ABI2585" s="77"/>
      <c r="ABJ2585" s="77"/>
      <c r="ABK2585" s="77"/>
      <c r="ABL2585" s="77"/>
      <c r="ABM2585" s="77"/>
      <c r="ABN2585" s="77"/>
      <c r="ABO2585" s="77"/>
      <c r="ABP2585" s="77"/>
      <c r="ABQ2585" s="77"/>
      <c r="ABR2585" s="77"/>
      <c r="ABS2585" s="77"/>
      <c r="ABT2585" s="77"/>
      <c r="ABU2585" s="77"/>
      <c r="ABV2585" s="77"/>
      <c r="ABW2585" s="77"/>
      <c r="ABX2585" s="77"/>
      <c r="ABY2585" s="77"/>
      <c r="ABZ2585" s="77"/>
      <c r="ACA2585" s="77"/>
      <c r="ACB2585" s="77"/>
      <c r="ACC2585" s="77"/>
      <c r="ACD2585" s="77"/>
      <c r="ACE2585" s="77"/>
      <c r="ACF2585" s="77"/>
      <c r="ACG2585" s="77"/>
      <c r="ACH2585" s="77"/>
      <c r="ACI2585" s="77"/>
      <c r="ACJ2585" s="77"/>
      <c r="ACK2585" s="77"/>
      <c r="ACL2585" s="77"/>
      <c r="ACM2585" s="77"/>
      <c r="ACN2585" s="77"/>
      <c r="ACO2585" s="77"/>
      <c r="ACP2585" s="77"/>
      <c r="ACQ2585" s="77"/>
      <c r="ACR2585" s="77"/>
      <c r="ACS2585" s="77"/>
      <c r="ACT2585" s="77"/>
      <c r="ACU2585" s="77"/>
      <c r="ACV2585" s="77"/>
      <c r="ACW2585" s="77"/>
      <c r="ACX2585" s="77"/>
      <c r="ACY2585" s="77"/>
      <c r="ACZ2585" s="77"/>
      <c r="ADA2585" s="77"/>
      <c r="ADB2585" s="77"/>
      <c r="ADC2585" s="77"/>
      <c r="ADD2585" s="77"/>
      <c r="ADE2585" s="77"/>
      <c r="ADF2585" s="77"/>
      <c r="ADG2585" s="77"/>
      <c r="ADH2585" s="77"/>
      <c r="ADI2585" s="77"/>
      <c r="ADJ2585" s="77"/>
      <c r="ADK2585" s="77"/>
      <c r="ADL2585" s="77"/>
      <c r="ADM2585" s="77"/>
      <c r="ADN2585" s="77"/>
      <c r="ADO2585" s="77"/>
      <c r="ADP2585" s="77"/>
      <c r="ADQ2585" s="77"/>
      <c r="ADR2585" s="77"/>
      <c r="ADS2585" s="77"/>
      <c r="ADT2585" s="77"/>
      <c r="ADU2585" s="77"/>
      <c r="ADV2585" s="77"/>
      <c r="ADW2585" s="77"/>
      <c r="ADX2585" s="77"/>
      <c r="ADY2585" s="77"/>
      <c r="ADZ2585" s="77"/>
      <c r="AEA2585" s="77"/>
      <c r="AEB2585" s="77"/>
      <c r="AEC2585" s="77"/>
      <c r="AED2585" s="77"/>
      <c r="AEE2585" s="77"/>
      <c r="AEF2585" s="77"/>
      <c r="AEG2585" s="77"/>
      <c r="AEH2585" s="77"/>
      <c r="AEI2585" s="77"/>
      <c r="AEJ2585" s="77"/>
      <c r="AEK2585" s="77"/>
      <c r="AEL2585" s="77"/>
      <c r="AEM2585" s="77"/>
      <c r="AEN2585" s="77"/>
      <c r="AEO2585" s="77"/>
      <c r="AEP2585" s="77"/>
      <c r="AEQ2585" s="77"/>
      <c r="AER2585" s="77"/>
      <c r="AES2585" s="77"/>
      <c r="AET2585" s="77"/>
      <c r="AEU2585" s="77"/>
      <c r="AEV2585" s="77"/>
      <c r="AEW2585" s="77"/>
      <c r="AEX2585" s="77"/>
      <c r="AEY2585" s="77"/>
      <c r="AEZ2585" s="77"/>
      <c r="AFA2585" s="77"/>
      <c r="AFB2585" s="77"/>
      <c r="AFC2585" s="77"/>
      <c r="AFD2585" s="77"/>
      <c r="AFE2585" s="77"/>
      <c r="AFF2585" s="77"/>
      <c r="AFG2585" s="77"/>
      <c r="AFH2585" s="77"/>
      <c r="AFI2585" s="77"/>
      <c r="AFJ2585" s="77"/>
      <c r="AFK2585" s="77"/>
      <c r="AFL2585" s="77"/>
      <c r="AFM2585" s="77"/>
      <c r="AFN2585" s="77"/>
      <c r="AFO2585" s="77"/>
      <c r="AFP2585" s="77"/>
      <c r="AFQ2585" s="77"/>
      <c r="AFR2585" s="77"/>
      <c r="AFS2585" s="77"/>
      <c r="AFT2585" s="77"/>
      <c r="AFU2585" s="77"/>
      <c r="AFV2585" s="77"/>
      <c r="AFW2585" s="77"/>
      <c r="AFX2585" s="77"/>
      <c r="AFY2585" s="77"/>
      <c r="AFZ2585" s="77"/>
      <c r="AGA2585" s="77"/>
      <c r="AGB2585" s="77"/>
      <c r="AGC2585" s="77"/>
      <c r="AGD2585" s="77"/>
      <c r="AGE2585" s="77"/>
      <c r="AGF2585" s="77"/>
      <c r="AGG2585" s="77"/>
      <c r="AGH2585" s="77"/>
      <c r="AGI2585" s="77"/>
      <c r="AGJ2585" s="77"/>
      <c r="AGK2585" s="77"/>
      <c r="AGL2585" s="77"/>
      <c r="AGM2585" s="77"/>
      <c r="AGN2585" s="77"/>
      <c r="AGO2585" s="77"/>
      <c r="AGP2585" s="77"/>
      <c r="AGQ2585" s="77"/>
      <c r="AGR2585" s="77"/>
      <c r="AGS2585" s="77"/>
      <c r="AGT2585" s="77"/>
      <c r="AGU2585" s="77"/>
      <c r="AGV2585" s="77"/>
      <c r="AGW2585" s="77"/>
      <c r="AGX2585" s="77"/>
      <c r="AGY2585" s="77"/>
      <c r="AGZ2585" s="77"/>
      <c r="AHA2585" s="77"/>
      <c r="AHB2585" s="77"/>
      <c r="AHC2585" s="77"/>
      <c r="AHD2585" s="77"/>
      <c r="AHE2585" s="77"/>
      <c r="AHF2585" s="77"/>
      <c r="AHG2585" s="77"/>
      <c r="AHH2585" s="77"/>
      <c r="AHI2585" s="77"/>
      <c r="AHJ2585" s="77"/>
      <c r="AHK2585" s="77"/>
      <c r="AHL2585" s="77"/>
      <c r="AHM2585" s="77"/>
      <c r="AHN2585" s="77"/>
      <c r="AHO2585" s="77"/>
      <c r="AHP2585" s="77"/>
      <c r="AHQ2585" s="77"/>
      <c r="AHR2585" s="77"/>
      <c r="AHS2585" s="77"/>
      <c r="AHT2585" s="77"/>
      <c r="AHU2585" s="77"/>
      <c r="AHV2585" s="77"/>
      <c r="AHW2585" s="77"/>
      <c r="AHX2585" s="77"/>
      <c r="AHY2585" s="77"/>
      <c r="AHZ2585" s="77"/>
      <c r="AIA2585" s="77"/>
      <c r="AIB2585" s="77"/>
      <c r="AIC2585" s="77"/>
      <c r="AID2585" s="77"/>
      <c r="AIE2585" s="77"/>
      <c r="AIF2585" s="77"/>
      <c r="AIG2585" s="77"/>
      <c r="AIH2585" s="77"/>
      <c r="AII2585" s="77"/>
      <c r="AIJ2585" s="77"/>
      <c r="AIK2585" s="77"/>
      <c r="AIL2585" s="77"/>
      <c r="AIM2585" s="77"/>
      <c r="AIN2585" s="77"/>
      <c r="AIO2585" s="77"/>
      <c r="AIP2585" s="77"/>
      <c r="AIQ2585" s="77"/>
      <c r="AIR2585" s="77"/>
      <c r="AIS2585" s="77"/>
      <c r="AIT2585" s="77"/>
      <c r="AIU2585" s="77"/>
      <c r="AIV2585" s="77"/>
      <c r="AIW2585" s="77"/>
      <c r="AIX2585" s="77"/>
      <c r="AIY2585" s="77"/>
      <c r="AIZ2585" s="77"/>
      <c r="AJA2585" s="77"/>
      <c r="AJB2585" s="77"/>
      <c r="AJC2585" s="77"/>
      <c r="AJD2585" s="77"/>
      <c r="AJE2585" s="77"/>
      <c r="AJF2585" s="77"/>
      <c r="AJG2585" s="77"/>
      <c r="AJH2585" s="77"/>
      <c r="AJI2585" s="77"/>
      <c r="AJJ2585" s="77"/>
      <c r="AJK2585" s="77"/>
      <c r="AJL2585" s="77"/>
      <c r="AJM2585" s="77"/>
      <c r="AJN2585" s="77"/>
      <c r="AJO2585" s="77"/>
      <c r="AJP2585" s="77"/>
      <c r="AJQ2585" s="77"/>
      <c r="AJR2585" s="77"/>
      <c r="AJS2585" s="77"/>
      <c r="AJT2585" s="77"/>
      <c r="AJU2585" s="77"/>
      <c r="AJV2585" s="77"/>
      <c r="AJW2585" s="77"/>
      <c r="AJX2585" s="77"/>
      <c r="AJY2585" s="77"/>
      <c r="AJZ2585" s="77"/>
      <c r="AKA2585" s="77"/>
      <c r="AKB2585" s="77"/>
      <c r="AKC2585" s="77"/>
      <c r="AKD2585" s="77"/>
      <c r="AKE2585" s="77"/>
      <c r="AKF2585" s="77"/>
      <c r="AKG2585" s="77"/>
      <c r="AKH2585" s="77"/>
      <c r="AKI2585" s="77"/>
      <c r="AKJ2585" s="77"/>
      <c r="AKK2585" s="77"/>
      <c r="AKL2585" s="77"/>
      <c r="AKM2585" s="77"/>
      <c r="AKN2585" s="77"/>
      <c r="AKO2585" s="77"/>
      <c r="AKP2585" s="77"/>
      <c r="AKQ2585" s="77"/>
      <c r="AKR2585" s="77"/>
      <c r="AKS2585" s="77"/>
      <c r="AKT2585" s="77"/>
      <c r="AKU2585" s="77"/>
      <c r="AKV2585" s="77"/>
      <c r="AKW2585" s="77"/>
      <c r="AKX2585" s="77"/>
      <c r="AKY2585" s="77"/>
      <c r="AKZ2585" s="77"/>
      <c r="ALA2585" s="77"/>
      <c r="ALB2585" s="77"/>
      <c r="ALC2585" s="77"/>
      <c r="ALD2585" s="77"/>
      <c r="ALE2585" s="77"/>
      <c r="ALF2585" s="77"/>
      <c r="ALG2585" s="77"/>
      <c r="ALH2585" s="77"/>
      <c r="ALI2585" s="77"/>
      <c r="ALJ2585" s="77"/>
      <c r="ALK2585" s="77"/>
      <c r="ALL2585" s="77"/>
      <c r="ALM2585" s="77"/>
      <c r="ALN2585" s="77"/>
      <c r="ALO2585" s="77"/>
      <c r="ALP2585" s="77"/>
      <c r="ALQ2585" s="77"/>
      <c r="ALR2585" s="77"/>
      <c r="ALS2585" s="77"/>
      <c r="ALT2585" s="77"/>
      <c r="ALU2585" s="77"/>
      <c r="ALV2585" s="77"/>
      <c r="ALW2585" s="77"/>
      <c r="ALX2585" s="77"/>
      <c r="ALY2585" s="77"/>
      <c r="ALZ2585" s="77"/>
      <c r="AMA2585" s="77"/>
      <c r="AMB2585" s="77"/>
      <c r="AMC2585" s="77"/>
      <c r="AMD2585" s="77"/>
      <c r="AME2585" s="77"/>
      <c r="AMF2585" s="77"/>
      <c r="AMG2585" s="77"/>
      <c r="AMH2585" s="77"/>
      <c r="AMI2585" s="77"/>
    </row>
    <row r="2586" customFormat="false" ht="12.75" hidden="false" customHeight="false" outlineLevel="0" collapsed="false">
      <c r="A2586" s="1" t="s">
        <v>2799</v>
      </c>
      <c r="B2586" s="1" t="s">
        <v>2219</v>
      </c>
      <c r="C2586" s="70" t="s">
        <v>2807</v>
      </c>
      <c r="D2586" s="70" t="s">
        <v>13</v>
      </c>
      <c r="E2586" s="72" t="n">
        <v>2</v>
      </c>
      <c r="F2586" s="73" t="n">
        <v>7</v>
      </c>
      <c r="G2586" s="74" t="s">
        <v>2017</v>
      </c>
      <c r="I2586" s="3"/>
    </row>
    <row r="2587" customFormat="false" ht="12.75" hidden="false" customHeight="false" outlineLevel="0" collapsed="false">
      <c r="A2587" s="1" t="s">
        <v>2799</v>
      </c>
      <c r="B2587" s="1" t="s">
        <v>2219</v>
      </c>
      <c r="C2587" s="70" t="s">
        <v>2808</v>
      </c>
      <c r="D2587" s="70" t="s">
        <v>13</v>
      </c>
      <c r="E2587" s="72" t="n">
        <v>2</v>
      </c>
      <c r="F2587" s="73" t="n">
        <v>0.62</v>
      </c>
      <c r="G2587" s="74" t="s">
        <v>2017</v>
      </c>
      <c r="I2587" s="3"/>
    </row>
    <row r="2588" customFormat="false" ht="12.75" hidden="false" customHeight="false" outlineLevel="0" collapsed="false">
      <c r="A2588" s="1" t="s">
        <v>2799</v>
      </c>
      <c r="B2588" s="1" t="s">
        <v>2219</v>
      </c>
      <c r="C2588" s="70" t="s">
        <v>2809</v>
      </c>
      <c r="D2588" s="70" t="s">
        <v>13</v>
      </c>
      <c r="E2588" s="72" t="n">
        <v>2</v>
      </c>
      <c r="F2588" s="73" t="n">
        <v>1.5</v>
      </c>
      <c r="G2588" s="74" t="s">
        <v>2017</v>
      </c>
      <c r="I2588" s="3"/>
    </row>
    <row r="2589" customFormat="false" ht="12.75" hidden="false" customHeight="false" outlineLevel="0" collapsed="false">
      <c r="A2589" s="1" t="s">
        <v>2799</v>
      </c>
      <c r="B2589" s="1" t="s">
        <v>2219</v>
      </c>
      <c r="C2589" s="70" t="s">
        <v>2810</v>
      </c>
      <c r="D2589" s="70" t="s">
        <v>13</v>
      </c>
      <c r="E2589" s="72" t="n">
        <v>2</v>
      </c>
      <c r="F2589" s="73" t="n">
        <v>1.25</v>
      </c>
      <c r="G2589" s="74" t="s">
        <v>2017</v>
      </c>
      <c r="I2589" s="3"/>
    </row>
    <row r="2590" customFormat="false" ht="12.75" hidden="false" customHeight="false" outlineLevel="0" collapsed="false">
      <c r="A2590" s="1" t="s">
        <v>2799</v>
      </c>
      <c r="B2590" s="1" t="s">
        <v>2219</v>
      </c>
      <c r="C2590" s="70" t="s">
        <v>2811</v>
      </c>
      <c r="D2590" s="70" t="s">
        <v>13</v>
      </c>
      <c r="E2590" s="72" t="n">
        <v>2.1</v>
      </c>
      <c r="F2590" s="73" t="n">
        <v>4.8</v>
      </c>
      <c r="G2590" s="74" t="s">
        <v>2017</v>
      </c>
      <c r="I2590" s="3"/>
    </row>
    <row r="2591" customFormat="false" ht="12.75" hidden="false" customHeight="false" outlineLevel="0" collapsed="false">
      <c r="A2591" s="1" t="s">
        <v>2799</v>
      </c>
      <c r="B2591" s="1" t="s">
        <v>2219</v>
      </c>
      <c r="C2591" s="70" t="s">
        <v>2812</v>
      </c>
      <c r="D2591" s="70" t="s">
        <v>49</v>
      </c>
      <c r="E2591" s="72" t="n">
        <v>2.2</v>
      </c>
      <c r="F2591" s="73" t="n">
        <v>0.95</v>
      </c>
      <c r="G2591" s="74" t="s">
        <v>2017</v>
      </c>
      <c r="I2591" s="3"/>
    </row>
    <row r="2592" customFormat="false" ht="12.75" hidden="false" customHeight="false" outlineLevel="0" collapsed="false">
      <c r="A2592" s="1" t="s">
        <v>2799</v>
      </c>
      <c r="B2592" s="1" t="s">
        <v>2219</v>
      </c>
      <c r="C2592" s="70" t="s">
        <v>2813</v>
      </c>
      <c r="D2592" s="70" t="s">
        <v>70</v>
      </c>
      <c r="E2592" s="72" t="n">
        <v>2.3</v>
      </c>
      <c r="F2592" s="73" t="n">
        <v>0.95</v>
      </c>
      <c r="G2592" s="74" t="s">
        <v>2017</v>
      </c>
      <c r="I2592" s="3"/>
    </row>
    <row r="2593" customFormat="false" ht="12.75" hidden="false" customHeight="false" outlineLevel="0" collapsed="false">
      <c r="A2593" s="1" t="s">
        <v>2814</v>
      </c>
      <c r="B2593" s="1" t="s">
        <v>2219</v>
      </c>
      <c r="C2593" s="70" t="s">
        <v>2815</v>
      </c>
      <c r="D2593" s="70" t="s">
        <v>13</v>
      </c>
      <c r="E2593" s="72" t="n">
        <v>2.3</v>
      </c>
      <c r="F2593" s="73" t="n">
        <v>1</v>
      </c>
      <c r="G2593" s="74" t="s">
        <v>2017</v>
      </c>
      <c r="I2593" s="3"/>
    </row>
    <row r="2594" customFormat="false" ht="12.75" hidden="false" customHeight="false" outlineLevel="0" collapsed="false">
      <c r="A2594" s="1" t="s">
        <v>2814</v>
      </c>
      <c r="B2594" s="1" t="s">
        <v>2219</v>
      </c>
      <c r="C2594" s="27" t="s">
        <v>2816</v>
      </c>
      <c r="D2594" s="27" t="s">
        <v>79</v>
      </c>
      <c r="E2594" s="46"/>
      <c r="F2594" s="47"/>
      <c r="G2594" s="48"/>
      <c r="H2594" s="48" t="s">
        <v>61</v>
      </c>
      <c r="I2594" s="47" t="n">
        <v>1.59</v>
      </c>
      <c r="J2594" s="51" t="s">
        <v>2736</v>
      </c>
    </row>
    <row r="2595" customFormat="false" ht="12.75" hidden="false" customHeight="false" outlineLevel="0" collapsed="false">
      <c r="A2595" s="1" t="s">
        <v>2814</v>
      </c>
      <c r="B2595" s="1" t="s">
        <v>2219</v>
      </c>
      <c r="C2595" s="27" t="s">
        <v>2817</v>
      </c>
      <c r="D2595" s="27" t="s">
        <v>88</v>
      </c>
      <c r="E2595" s="46"/>
      <c r="F2595" s="47"/>
      <c r="G2595" s="48"/>
      <c r="H2595" s="48" t="s">
        <v>61</v>
      </c>
      <c r="I2595" s="47" t="n">
        <v>2.45</v>
      </c>
      <c r="J2595" s="51" t="s">
        <v>2736</v>
      </c>
    </row>
    <row r="2596" customFormat="false" ht="12.75" hidden="false" customHeight="false" outlineLevel="0" collapsed="false">
      <c r="A2596" s="1" t="s">
        <v>2814</v>
      </c>
      <c r="B2596" s="1" t="s">
        <v>2219</v>
      </c>
      <c r="C2596" s="27" t="s">
        <v>2818</v>
      </c>
      <c r="D2596" s="27" t="s">
        <v>20</v>
      </c>
      <c r="E2596" s="46"/>
      <c r="F2596" s="47"/>
      <c r="G2596" s="48"/>
      <c r="H2596" s="48" t="s">
        <v>61</v>
      </c>
      <c r="I2596" s="47" t="n">
        <v>1.56</v>
      </c>
      <c r="J2596" s="51" t="s">
        <v>2736</v>
      </c>
    </row>
    <row r="2597" customFormat="false" ht="12.75" hidden="false" customHeight="false" outlineLevel="0" collapsed="false">
      <c r="A2597" s="1" t="s">
        <v>2814</v>
      </c>
      <c r="B2597" s="1" t="s">
        <v>2219</v>
      </c>
      <c r="C2597" s="27" t="s">
        <v>2819</v>
      </c>
      <c r="D2597" s="27" t="s">
        <v>2169</v>
      </c>
      <c r="E2597" s="46"/>
      <c r="F2597" s="47"/>
      <c r="G2597" s="48"/>
      <c r="H2597" s="48" t="s">
        <v>61</v>
      </c>
      <c r="I2597" s="47" t="n">
        <v>1.79</v>
      </c>
      <c r="J2597" s="51" t="s">
        <v>2736</v>
      </c>
    </row>
    <row r="2598" customFormat="false" ht="12.75" hidden="false" customHeight="false" outlineLevel="0" collapsed="false">
      <c r="A2598" s="1" t="s">
        <v>2814</v>
      </c>
      <c r="B2598" s="1" t="s">
        <v>2219</v>
      </c>
      <c r="C2598" s="27" t="s">
        <v>2820</v>
      </c>
      <c r="D2598" s="27" t="s">
        <v>49</v>
      </c>
      <c r="E2598" s="46"/>
      <c r="F2598" s="47"/>
      <c r="G2598" s="48"/>
      <c r="H2598" s="48" t="s">
        <v>61</v>
      </c>
      <c r="I2598" s="47" t="n">
        <v>1.56</v>
      </c>
      <c r="J2598" s="51" t="s">
        <v>2736</v>
      </c>
    </row>
    <row r="2599" customFormat="false" ht="12.75" hidden="false" customHeight="false" outlineLevel="0" collapsed="false">
      <c r="A2599" s="1" t="s">
        <v>2814</v>
      </c>
      <c r="B2599" s="1" t="s">
        <v>2219</v>
      </c>
      <c r="C2599" s="27" t="s">
        <v>2821</v>
      </c>
      <c r="D2599" s="27" t="s">
        <v>13</v>
      </c>
      <c r="E2599" s="46"/>
      <c r="F2599" s="47"/>
      <c r="G2599" s="48"/>
      <c r="H2599" s="48" t="s">
        <v>61</v>
      </c>
      <c r="I2599" s="47" t="n">
        <v>5.19</v>
      </c>
      <c r="J2599" s="51" t="s">
        <v>2736</v>
      </c>
    </row>
    <row r="2600" customFormat="false" ht="12.75" hidden="false" customHeight="false" outlineLevel="0" collapsed="false">
      <c r="A2600" s="1" t="s">
        <v>2814</v>
      </c>
      <c r="B2600" s="1" t="s">
        <v>2219</v>
      </c>
      <c r="C2600" s="27" t="s">
        <v>2822</v>
      </c>
      <c r="D2600" s="27" t="s">
        <v>13</v>
      </c>
      <c r="E2600" s="46"/>
      <c r="F2600" s="47"/>
      <c r="G2600" s="48"/>
      <c r="H2600" s="48" t="s">
        <v>61</v>
      </c>
      <c r="I2600" s="47" t="n">
        <v>6.65</v>
      </c>
      <c r="J2600" s="51" t="s">
        <v>2736</v>
      </c>
    </row>
    <row r="2601" customFormat="false" ht="12.75" hidden="false" customHeight="false" outlineLevel="0" collapsed="false">
      <c r="A2601" s="1" t="s">
        <v>2814</v>
      </c>
      <c r="B2601" s="1" t="s">
        <v>2219</v>
      </c>
      <c r="C2601" s="27" t="s">
        <v>2823</v>
      </c>
      <c r="D2601" s="27" t="s">
        <v>13</v>
      </c>
      <c r="E2601" s="46"/>
      <c r="F2601" s="47"/>
      <c r="G2601" s="48"/>
      <c r="H2601" s="48" t="s">
        <v>61</v>
      </c>
      <c r="I2601" s="47" t="n">
        <v>17.79</v>
      </c>
      <c r="J2601" s="51" t="s">
        <v>2736</v>
      </c>
    </row>
    <row r="2602" customFormat="false" ht="12.75" hidden="false" customHeight="false" outlineLevel="0" collapsed="false">
      <c r="A2602" s="1" t="s">
        <v>2814</v>
      </c>
      <c r="B2602" s="1" t="s">
        <v>2219</v>
      </c>
      <c r="C2602" s="27" t="s">
        <v>2824</v>
      </c>
      <c r="D2602" s="27" t="s">
        <v>193</v>
      </c>
      <c r="E2602" s="46"/>
      <c r="F2602" s="47"/>
      <c r="G2602" s="48"/>
      <c r="H2602" s="48" t="s">
        <v>61</v>
      </c>
      <c r="I2602" s="47" t="n">
        <v>1.56</v>
      </c>
      <c r="J2602" s="51" t="s">
        <v>2736</v>
      </c>
    </row>
    <row r="2603" customFormat="false" ht="12.75" hidden="false" customHeight="false" outlineLevel="0" collapsed="false">
      <c r="A2603" s="1" t="s">
        <v>2814</v>
      </c>
      <c r="B2603" s="1" t="s">
        <v>2219</v>
      </c>
      <c r="C2603" s="27" t="s">
        <v>2825</v>
      </c>
      <c r="D2603" s="27" t="s">
        <v>13</v>
      </c>
      <c r="E2603" s="46"/>
      <c r="F2603" s="47"/>
      <c r="G2603" s="48"/>
      <c r="H2603" s="48" t="s">
        <v>61</v>
      </c>
      <c r="I2603" s="47" t="n">
        <v>7.75</v>
      </c>
      <c r="J2603" s="51" t="s">
        <v>2736</v>
      </c>
    </row>
    <row r="2604" customFormat="false" ht="12.75" hidden="false" customHeight="false" outlineLevel="0" collapsed="false">
      <c r="A2604" s="1" t="s">
        <v>2814</v>
      </c>
      <c r="B2604" s="1" t="s">
        <v>2219</v>
      </c>
      <c r="C2604" s="27" t="s">
        <v>2826</v>
      </c>
      <c r="D2604" s="27" t="s">
        <v>13</v>
      </c>
      <c r="E2604" s="46"/>
      <c r="F2604" s="47"/>
      <c r="G2604" s="48"/>
      <c r="H2604" s="48" t="s">
        <v>61</v>
      </c>
      <c r="I2604" s="47" t="n">
        <v>14.95</v>
      </c>
      <c r="J2604" s="51" t="s">
        <v>2736</v>
      </c>
    </row>
    <row r="2605" customFormat="false" ht="12.75" hidden="false" customHeight="false" outlineLevel="0" collapsed="false">
      <c r="A2605" s="1" t="s">
        <v>2814</v>
      </c>
      <c r="B2605" s="1" t="s">
        <v>2219</v>
      </c>
      <c r="C2605" s="27" t="s">
        <v>2827</v>
      </c>
      <c r="D2605" s="27" t="s">
        <v>13</v>
      </c>
      <c r="E2605" s="46"/>
      <c r="F2605" s="47"/>
      <c r="G2605" s="48"/>
      <c r="H2605" s="48" t="s">
        <v>168</v>
      </c>
      <c r="I2605" s="47" t="n">
        <v>25.52</v>
      </c>
      <c r="J2605" s="51" t="s">
        <v>2736</v>
      </c>
    </row>
    <row r="2606" customFormat="false" ht="12.75" hidden="false" customHeight="false" outlineLevel="0" collapsed="false">
      <c r="A2606" s="1" t="s">
        <v>2814</v>
      </c>
      <c r="B2606" s="1" t="s">
        <v>2219</v>
      </c>
      <c r="C2606" s="27" t="s">
        <v>2828</v>
      </c>
      <c r="D2606" s="27" t="s">
        <v>13</v>
      </c>
      <c r="E2606" s="46"/>
      <c r="F2606" s="47"/>
      <c r="G2606" s="48"/>
      <c r="H2606" s="48" t="s">
        <v>168</v>
      </c>
      <c r="I2606" s="47" t="n">
        <v>12.99</v>
      </c>
      <c r="J2606" s="51" t="s">
        <v>2736</v>
      </c>
    </row>
    <row r="2607" customFormat="false" ht="12.75" hidden="false" customHeight="false" outlineLevel="0" collapsed="false">
      <c r="A2607" s="1" t="s">
        <v>2799</v>
      </c>
      <c r="B2607" s="1" t="s">
        <v>2219</v>
      </c>
      <c r="C2607" s="27" t="s">
        <v>2829</v>
      </c>
      <c r="D2607" s="27" t="s">
        <v>13</v>
      </c>
      <c r="E2607" s="46"/>
      <c r="F2607" s="47"/>
      <c r="G2607" s="48"/>
      <c r="H2607" s="48" t="s">
        <v>61</v>
      </c>
      <c r="I2607" s="47" t="n">
        <v>2.47</v>
      </c>
      <c r="J2607" s="51" t="s">
        <v>2736</v>
      </c>
    </row>
    <row r="2608" customFormat="false" ht="12.75" hidden="false" customHeight="false" outlineLevel="0" collapsed="false">
      <c r="A2608" s="1" t="s">
        <v>2799</v>
      </c>
      <c r="B2608" s="1" t="s">
        <v>2219</v>
      </c>
      <c r="C2608" s="27" t="s">
        <v>2830</v>
      </c>
      <c r="D2608" s="27" t="s">
        <v>13</v>
      </c>
      <c r="E2608" s="46"/>
      <c r="F2608" s="47"/>
      <c r="G2608" s="48"/>
      <c r="H2608" s="48" t="s">
        <v>61</v>
      </c>
      <c r="I2608" s="47" t="n">
        <v>3.19</v>
      </c>
      <c r="J2608" s="51" t="s">
        <v>2736</v>
      </c>
    </row>
    <row r="2609" customFormat="false" ht="12.75" hidden="false" customHeight="false" outlineLevel="0" collapsed="false">
      <c r="A2609" s="1" t="s">
        <v>2799</v>
      </c>
      <c r="B2609" s="1" t="s">
        <v>2219</v>
      </c>
      <c r="C2609" s="27" t="s">
        <v>2831</v>
      </c>
      <c r="D2609" s="27" t="s">
        <v>13</v>
      </c>
      <c r="E2609" s="46"/>
      <c r="F2609" s="47"/>
      <c r="G2609" s="48"/>
      <c r="H2609" s="48" t="s">
        <v>61</v>
      </c>
      <c r="I2609" s="47" t="n">
        <v>6.95</v>
      </c>
      <c r="J2609" s="51" t="s">
        <v>2736</v>
      </c>
    </row>
    <row r="2610" customFormat="false" ht="12.75" hidden="false" customHeight="false" outlineLevel="0" collapsed="false">
      <c r="A2610" s="1" t="s">
        <v>2799</v>
      </c>
      <c r="B2610" s="1" t="s">
        <v>2219</v>
      </c>
      <c r="C2610" s="27" t="s">
        <v>2832</v>
      </c>
      <c r="D2610" s="27" t="s">
        <v>70</v>
      </c>
      <c r="E2610" s="46"/>
      <c r="F2610" s="47"/>
      <c r="G2610" s="48"/>
      <c r="H2610" s="48" t="s">
        <v>61</v>
      </c>
      <c r="I2610" s="47" t="n">
        <v>0.38</v>
      </c>
      <c r="J2610" s="51" t="s">
        <v>2736</v>
      </c>
    </row>
    <row r="2611" customFormat="false" ht="12.75" hidden="false" customHeight="false" outlineLevel="0" collapsed="false">
      <c r="A2611" s="1" t="s">
        <v>2799</v>
      </c>
      <c r="B2611" s="1" t="s">
        <v>2219</v>
      </c>
      <c r="C2611" s="27" t="s">
        <v>2833</v>
      </c>
      <c r="D2611" s="27" t="s">
        <v>13</v>
      </c>
      <c r="E2611" s="46"/>
      <c r="F2611" s="47"/>
      <c r="G2611" s="48"/>
      <c r="H2611" s="48" t="s">
        <v>61</v>
      </c>
      <c r="I2611" s="47" t="n">
        <v>14.95</v>
      </c>
      <c r="J2611" s="51" t="s">
        <v>2736</v>
      </c>
    </row>
    <row r="2612" customFormat="false" ht="12.75" hidden="false" customHeight="false" outlineLevel="0" collapsed="false">
      <c r="A2612" s="1" t="s">
        <v>2799</v>
      </c>
      <c r="B2612" s="1" t="s">
        <v>2219</v>
      </c>
      <c r="C2612" s="27" t="s">
        <v>2834</v>
      </c>
      <c r="D2612" s="27" t="s">
        <v>26</v>
      </c>
      <c r="E2612" s="46"/>
      <c r="F2612" s="47"/>
      <c r="G2612" s="48"/>
      <c r="H2612" s="48" t="s">
        <v>61</v>
      </c>
      <c r="I2612" s="47" t="n">
        <v>0.38</v>
      </c>
      <c r="J2612" s="51" t="s">
        <v>2736</v>
      </c>
    </row>
    <row r="2613" customFormat="false" ht="12.75" hidden="false" customHeight="false" outlineLevel="0" collapsed="false">
      <c r="A2613" s="1" t="s">
        <v>2799</v>
      </c>
      <c r="B2613" s="1" t="s">
        <v>2219</v>
      </c>
      <c r="C2613" s="27" t="s">
        <v>2835</v>
      </c>
      <c r="D2613" s="27" t="s">
        <v>24</v>
      </c>
      <c r="E2613" s="46"/>
      <c r="F2613" s="47"/>
      <c r="G2613" s="48"/>
      <c r="H2613" s="48" t="s">
        <v>61</v>
      </c>
      <c r="I2613" s="47" t="n">
        <v>0.38</v>
      </c>
      <c r="J2613" s="51" t="s">
        <v>2736</v>
      </c>
    </row>
    <row r="2614" customFormat="false" ht="12.75" hidden="false" customHeight="false" outlineLevel="0" collapsed="false">
      <c r="A2614" s="1" t="s">
        <v>2799</v>
      </c>
      <c r="B2614" s="1" t="s">
        <v>2219</v>
      </c>
      <c r="C2614" s="27" t="s">
        <v>2836</v>
      </c>
      <c r="D2614" s="27" t="s">
        <v>13</v>
      </c>
      <c r="E2614" s="46"/>
      <c r="F2614" s="47"/>
      <c r="G2614" s="48"/>
      <c r="H2614" s="48" t="s">
        <v>168</v>
      </c>
      <c r="I2614" s="47" t="n">
        <v>1.48</v>
      </c>
      <c r="J2614" s="51" t="s">
        <v>2736</v>
      </c>
    </row>
    <row r="2615" customFormat="false" ht="12.75" hidden="false" customHeight="false" outlineLevel="0" collapsed="false">
      <c r="A2615" s="1" t="s">
        <v>2799</v>
      </c>
      <c r="B2615" s="1" t="s">
        <v>2219</v>
      </c>
      <c r="C2615" s="27" t="s">
        <v>2837</v>
      </c>
      <c r="D2615" s="27" t="s">
        <v>13</v>
      </c>
      <c r="E2615" s="46"/>
      <c r="F2615" s="47"/>
      <c r="G2615" s="48"/>
      <c r="H2615" s="48" t="s">
        <v>168</v>
      </c>
      <c r="I2615" s="47" t="n">
        <v>3.95</v>
      </c>
      <c r="J2615" s="51" t="s">
        <v>2736</v>
      </c>
    </row>
    <row r="2617" customFormat="false" ht="17.35" hidden="false" customHeight="false" outlineLevel="0" collapsed="false">
      <c r="C2617" s="15" t="s">
        <v>2838</v>
      </c>
      <c r="D2617" s="45" t="s">
        <v>1</v>
      </c>
      <c r="H2617" s="3"/>
    </row>
    <row r="2618" customFormat="false" ht="17.35" hidden="false" customHeight="false" outlineLevel="0" collapsed="false">
      <c r="C2618" s="15" t="s">
        <v>2839</v>
      </c>
      <c r="D2618" s="45" t="s">
        <v>1</v>
      </c>
      <c r="H2618" s="3"/>
      <c r="BM2618" s="0"/>
      <c r="BN2618" s="0"/>
      <c r="BO2618" s="0"/>
      <c r="BP2618" s="0"/>
      <c r="BQ2618" s="0"/>
      <c r="BR2618" s="0"/>
      <c r="BS2618" s="0"/>
      <c r="BT2618" s="0"/>
      <c r="BU2618" s="0"/>
      <c r="BV2618" s="0"/>
      <c r="BW2618" s="0"/>
      <c r="BX2618" s="0"/>
      <c r="BY2618" s="0"/>
      <c r="BZ2618" s="0"/>
      <c r="CA2618" s="0"/>
      <c r="CB2618" s="0"/>
      <c r="CC2618" s="0"/>
      <c r="CD2618" s="0"/>
      <c r="CE2618" s="0"/>
      <c r="CF2618" s="0"/>
      <c r="CG2618" s="0"/>
      <c r="CH2618" s="0"/>
      <c r="CI2618" s="0"/>
      <c r="CJ2618" s="0"/>
      <c r="CK2618" s="0"/>
      <c r="CL2618" s="0"/>
      <c r="CM2618" s="0"/>
      <c r="CN2618" s="0"/>
      <c r="CO2618" s="0"/>
      <c r="CP2618" s="0"/>
      <c r="CQ2618" s="0"/>
      <c r="CR2618" s="0"/>
      <c r="CS2618" s="0"/>
      <c r="CT2618" s="0"/>
      <c r="CU2618" s="0"/>
      <c r="CV2618" s="0"/>
      <c r="CW2618" s="0"/>
      <c r="CX2618" s="0"/>
      <c r="CY2618" s="0"/>
      <c r="CZ2618" s="0"/>
      <c r="DA2618" s="0"/>
      <c r="DB2618" s="0"/>
      <c r="DC2618" s="0"/>
      <c r="DD2618" s="0"/>
      <c r="DE2618" s="0"/>
      <c r="DF2618" s="0"/>
      <c r="DG2618" s="0"/>
      <c r="DH2618" s="0"/>
      <c r="DI2618" s="0"/>
      <c r="DJ2618" s="0"/>
      <c r="DK2618" s="0"/>
      <c r="DL2618" s="0"/>
      <c r="DM2618" s="0"/>
      <c r="DN2618" s="0"/>
      <c r="DO2618" s="0"/>
      <c r="DP2618" s="0"/>
      <c r="DQ2618" s="0"/>
      <c r="DR2618" s="0"/>
      <c r="DS2618" s="0"/>
      <c r="DT2618" s="0"/>
      <c r="DU2618" s="0"/>
      <c r="DV2618" s="0"/>
      <c r="DW2618" s="0"/>
      <c r="DX2618" s="0"/>
      <c r="DY2618" s="0"/>
      <c r="DZ2618" s="0"/>
      <c r="EA2618" s="0"/>
      <c r="EB2618" s="0"/>
      <c r="EC2618" s="0"/>
      <c r="ED2618" s="0"/>
      <c r="EE2618" s="0"/>
      <c r="EF2618" s="0"/>
      <c r="EG2618" s="0"/>
      <c r="EH2618" s="0"/>
      <c r="EI2618" s="0"/>
      <c r="EJ2618" s="0"/>
      <c r="EK2618" s="0"/>
      <c r="EL2618" s="0"/>
      <c r="EM2618" s="0"/>
      <c r="EN2618" s="0"/>
      <c r="EO2618" s="0"/>
      <c r="EP2618" s="0"/>
      <c r="EQ2618" s="0"/>
      <c r="ER2618" s="0"/>
      <c r="ES2618" s="0"/>
      <c r="ET2618" s="0"/>
      <c r="EU2618" s="0"/>
      <c r="EV2618" s="0"/>
      <c r="EW2618" s="0"/>
      <c r="EX2618" s="0"/>
      <c r="EY2618" s="0"/>
      <c r="EZ2618" s="0"/>
      <c r="FA2618" s="0"/>
      <c r="FB2618" s="0"/>
      <c r="FC2618" s="0"/>
      <c r="FD2618" s="0"/>
      <c r="FE2618" s="0"/>
      <c r="FF2618" s="0"/>
      <c r="FG2618" s="0"/>
      <c r="FH2618" s="0"/>
      <c r="FI2618" s="0"/>
      <c r="FJ2618" s="0"/>
      <c r="FK2618" s="0"/>
      <c r="FL2618" s="0"/>
      <c r="FM2618" s="0"/>
      <c r="FN2618" s="0"/>
      <c r="FO2618" s="0"/>
      <c r="FP2618" s="0"/>
      <c r="FQ2618" s="0"/>
      <c r="FR2618" s="0"/>
      <c r="FS2618" s="0"/>
      <c r="FT2618" s="0"/>
      <c r="FU2618" s="0"/>
      <c r="FV2618" s="0"/>
      <c r="FW2618" s="0"/>
      <c r="FX2618" s="0"/>
      <c r="FY2618" s="0"/>
      <c r="FZ2618" s="0"/>
      <c r="GA2618" s="0"/>
      <c r="GB2618" s="0"/>
      <c r="GC2618" s="0"/>
      <c r="GD2618" s="0"/>
      <c r="GE2618" s="0"/>
      <c r="GF2618" s="0"/>
      <c r="GG2618" s="0"/>
      <c r="GH2618" s="0"/>
      <c r="GI2618" s="0"/>
      <c r="GJ2618" s="0"/>
      <c r="GK2618" s="0"/>
      <c r="GL2618" s="0"/>
      <c r="GM2618" s="0"/>
      <c r="GN2618" s="0"/>
      <c r="GO2618" s="0"/>
      <c r="GP2618" s="0"/>
      <c r="GQ2618" s="0"/>
      <c r="GR2618" s="0"/>
      <c r="GS2618" s="0"/>
      <c r="GT2618" s="0"/>
      <c r="GU2618" s="0"/>
      <c r="GV2618" s="0"/>
      <c r="GW2618" s="0"/>
      <c r="GX2618" s="0"/>
      <c r="GY2618" s="0"/>
      <c r="GZ2618" s="0"/>
      <c r="HA2618" s="0"/>
      <c r="HB2618" s="0"/>
      <c r="HC2618" s="0"/>
      <c r="HD2618" s="0"/>
      <c r="HE2618" s="0"/>
      <c r="HF2618" s="0"/>
      <c r="HG2618" s="0"/>
      <c r="HH2618" s="0"/>
      <c r="HI2618" s="0"/>
      <c r="HJ2618" s="0"/>
      <c r="HK2618" s="0"/>
      <c r="HL2618" s="0"/>
      <c r="HM2618" s="0"/>
      <c r="HN2618" s="0"/>
      <c r="HO2618" s="0"/>
      <c r="HP2618" s="0"/>
      <c r="HQ2618" s="0"/>
      <c r="HR2618" s="0"/>
      <c r="HS2618" s="0"/>
      <c r="HT2618" s="0"/>
      <c r="HU2618" s="0"/>
      <c r="HV2618" s="0"/>
      <c r="HW2618" s="0"/>
      <c r="HX2618" s="0"/>
      <c r="HY2618" s="0"/>
      <c r="HZ2618" s="0"/>
      <c r="IA2618" s="0"/>
      <c r="IB2618" s="0"/>
      <c r="IC2618" s="0"/>
      <c r="ID2618" s="0"/>
      <c r="IE2618" s="0"/>
      <c r="IF2618" s="0"/>
      <c r="IG2618" s="0"/>
      <c r="IH2618" s="0"/>
      <c r="II2618" s="0"/>
      <c r="IJ2618" s="0"/>
      <c r="IK2618" s="0"/>
      <c r="IL2618" s="0"/>
      <c r="IM2618" s="0"/>
      <c r="IN2618" s="0"/>
      <c r="IO2618" s="0"/>
      <c r="IP2618" s="0"/>
      <c r="IQ2618" s="0"/>
      <c r="IR2618" s="0"/>
      <c r="IS2618" s="0"/>
      <c r="IT2618" s="0"/>
      <c r="IU2618" s="0"/>
      <c r="IV2618" s="0"/>
      <c r="IW2618" s="0"/>
      <c r="IX2618" s="0"/>
      <c r="IY2618" s="0"/>
      <c r="IZ2618" s="0"/>
      <c r="JA2618" s="0"/>
      <c r="JB2618" s="0"/>
      <c r="JC2618" s="0"/>
      <c r="JD2618" s="0"/>
      <c r="JE2618" s="0"/>
      <c r="JF2618" s="0"/>
      <c r="JG2618" s="0"/>
      <c r="JH2618" s="0"/>
      <c r="JI2618" s="0"/>
      <c r="JJ2618" s="0"/>
      <c r="JK2618" s="0"/>
      <c r="JL2618" s="0"/>
      <c r="JM2618" s="0"/>
      <c r="JN2618" s="0"/>
      <c r="JO2618" s="0"/>
      <c r="JP2618" s="0"/>
      <c r="JQ2618" s="0"/>
      <c r="JR2618" s="0"/>
      <c r="JS2618" s="0"/>
      <c r="JT2618" s="0"/>
      <c r="JU2618" s="0"/>
      <c r="JV2618" s="0"/>
      <c r="JW2618" s="0"/>
      <c r="JX2618" s="0"/>
      <c r="JY2618" s="0"/>
      <c r="JZ2618" s="0"/>
      <c r="KA2618" s="0"/>
      <c r="KB2618" s="0"/>
      <c r="KC2618" s="0"/>
      <c r="KD2618" s="0"/>
      <c r="KE2618" s="0"/>
      <c r="KF2618" s="0"/>
      <c r="KG2618" s="0"/>
      <c r="KH2618" s="0"/>
      <c r="KI2618" s="0"/>
      <c r="KJ2618" s="0"/>
      <c r="KK2618" s="0"/>
      <c r="KL2618" s="0"/>
      <c r="KM2618" s="0"/>
      <c r="KN2618" s="0"/>
      <c r="KO2618" s="0"/>
      <c r="KP2618" s="0"/>
      <c r="KQ2618" s="0"/>
      <c r="KR2618" s="0"/>
      <c r="KS2618" s="0"/>
      <c r="KT2618" s="0"/>
      <c r="KU2618" s="0"/>
      <c r="KV2618" s="0"/>
      <c r="KW2618" s="0"/>
      <c r="KX2618" s="0"/>
      <c r="KY2618" s="0"/>
      <c r="KZ2618" s="0"/>
      <c r="LA2618" s="0"/>
      <c r="LB2618" s="0"/>
      <c r="LC2618" s="0"/>
      <c r="LD2618" s="0"/>
      <c r="LE2618" s="0"/>
      <c r="LF2618" s="0"/>
      <c r="LG2618" s="0"/>
      <c r="LH2618" s="0"/>
      <c r="LI2618" s="0"/>
      <c r="LJ2618" s="0"/>
      <c r="LK2618" s="0"/>
      <c r="LL2618" s="0"/>
      <c r="LM2618" s="0"/>
      <c r="LN2618" s="0"/>
      <c r="LO2618" s="0"/>
      <c r="LP2618" s="0"/>
      <c r="LQ2618" s="0"/>
      <c r="LR2618" s="0"/>
      <c r="LS2618" s="0"/>
      <c r="LT2618" s="0"/>
      <c r="LU2618" s="0"/>
      <c r="LV2618" s="0"/>
      <c r="LW2618" s="0"/>
      <c r="LX2618" s="0"/>
      <c r="LY2618" s="0"/>
      <c r="LZ2618" s="0"/>
      <c r="MA2618" s="0"/>
      <c r="MB2618" s="0"/>
      <c r="MC2618" s="0"/>
      <c r="MD2618" s="0"/>
      <c r="ME2618" s="0"/>
      <c r="MF2618" s="0"/>
      <c r="MG2618" s="0"/>
      <c r="MH2618" s="0"/>
      <c r="MI2618" s="0"/>
      <c r="MJ2618" s="0"/>
      <c r="MK2618" s="0"/>
      <c r="ML2618" s="0"/>
      <c r="MM2618" s="0"/>
      <c r="MN2618" s="0"/>
      <c r="MO2618" s="0"/>
      <c r="MP2618" s="0"/>
      <c r="MQ2618" s="0"/>
      <c r="MR2618" s="0"/>
      <c r="MS2618" s="0"/>
      <c r="MT2618" s="0"/>
      <c r="MU2618" s="0"/>
      <c r="MV2618" s="0"/>
      <c r="MW2618" s="0"/>
      <c r="MX2618" s="0"/>
      <c r="MY2618" s="0"/>
      <c r="MZ2618" s="0"/>
      <c r="NA2618" s="0"/>
      <c r="NB2618" s="0"/>
      <c r="NC2618" s="0"/>
      <c r="ND2618" s="0"/>
      <c r="NE2618" s="0"/>
      <c r="NF2618" s="0"/>
      <c r="NG2618" s="0"/>
      <c r="NH2618" s="0"/>
      <c r="NI2618" s="0"/>
      <c r="NJ2618" s="0"/>
      <c r="NK2618" s="0"/>
      <c r="NL2618" s="0"/>
      <c r="NM2618" s="0"/>
      <c r="NN2618" s="0"/>
      <c r="NO2618" s="0"/>
      <c r="NP2618" s="0"/>
      <c r="NQ2618" s="0"/>
      <c r="NR2618" s="0"/>
      <c r="NS2618" s="0"/>
      <c r="NT2618" s="0"/>
      <c r="NU2618" s="0"/>
      <c r="NV2618" s="0"/>
      <c r="NW2618" s="0"/>
      <c r="NX2618" s="0"/>
      <c r="NY2618" s="0"/>
      <c r="NZ2618" s="0"/>
      <c r="OA2618" s="0"/>
      <c r="OB2618" s="0"/>
      <c r="OC2618" s="0"/>
      <c r="OD2618" s="0"/>
      <c r="OE2618" s="0"/>
      <c r="OF2618" s="0"/>
      <c r="OG2618" s="0"/>
      <c r="OH2618" s="0"/>
      <c r="OI2618" s="0"/>
      <c r="OJ2618" s="0"/>
      <c r="OK2618" s="0"/>
      <c r="OL2618" s="0"/>
      <c r="OM2618" s="0"/>
      <c r="ON2618" s="0"/>
      <c r="OO2618" s="0"/>
      <c r="OP2618" s="0"/>
      <c r="OQ2618" s="0"/>
      <c r="OR2618" s="0"/>
      <c r="OS2618" s="0"/>
      <c r="OT2618" s="0"/>
      <c r="OU2618" s="0"/>
      <c r="OV2618" s="0"/>
      <c r="OW2618" s="0"/>
      <c r="OX2618" s="0"/>
      <c r="OY2618" s="0"/>
      <c r="OZ2618" s="0"/>
      <c r="PA2618" s="0"/>
      <c r="PB2618" s="0"/>
      <c r="PC2618" s="0"/>
      <c r="PD2618" s="0"/>
      <c r="PE2618" s="0"/>
      <c r="PF2618" s="0"/>
      <c r="PG2618" s="0"/>
      <c r="PH2618" s="0"/>
      <c r="PI2618" s="0"/>
      <c r="PJ2618" s="0"/>
      <c r="PK2618" s="0"/>
      <c r="PL2618" s="0"/>
      <c r="PM2618" s="0"/>
      <c r="PN2618" s="0"/>
      <c r="PO2618" s="0"/>
      <c r="PP2618" s="0"/>
      <c r="PQ2618" s="0"/>
      <c r="PR2618" s="0"/>
      <c r="PS2618" s="0"/>
      <c r="PT2618" s="0"/>
      <c r="PU2618" s="0"/>
      <c r="PV2618" s="0"/>
      <c r="PW2618" s="0"/>
      <c r="PX2618" s="0"/>
      <c r="PY2618" s="0"/>
      <c r="PZ2618" s="0"/>
      <c r="QA2618" s="0"/>
      <c r="QB2618" s="0"/>
      <c r="QC2618" s="0"/>
      <c r="QD2618" s="0"/>
      <c r="QE2618" s="0"/>
      <c r="QF2618" s="0"/>
      <c r="QG2618" s="0"/>
      <c r="QH2618" s="0"/>
      <c r="QI2618" s="0"/>
      <c r="QJ2618" s="0"/>
      <c r="QK2618" s="0"/>
      <c r="QL2618" s="0"/>
      <c r="QM2618" s="0"/>
      <c r="QN2618" s="0"/>
      <c r="QO2618" s="0"/>
      <c r="QP2618" s="0"/>
      <c r="QQ2618" s="0"/>
      <c r="QR2618" s="0"/>
      <c r="QS2618" s="0"/>
      <c r="QT2618" s="0"/>
      <c r="QU2618" s="0"/>
      <c r="QV2618" s="0"/>
      <c r="QW2618" s="0"/>
      <c r="QX2618" s="0"/>
      <c r="QY2618" s="0"/>
      <c r="QZ2618" s="0"/>
      <c r="RA2618" s="0"/>
      <c r="RB2618" s="0"/>
      <c r="RC2618" s="0"/>
      <c r="RD2618" s="0"/>
      <c r="RE2618" s="0"/>
      <c r="RF2618" s="0"/>
      <c r="RG2618" s="0"/>
      <c r="RH2618" s="0"/>
      <c r="RI2618" s="0"/>
      <c r="RJ2618" s="0"/>
      <c r="RK2618" s="0"/>
      <c r="RL2618" s="0"/>
      <c r="RM2618" s="0"/>
      <c r="RN2618" s="0"/>
      <c r="RO2618" s="0"/>
      <c r="RP2618" s="0"/>
      <c r="RQ2618" s="0"/>
      <c r="RR2618" s="0"/>
      <c r="RS2618" s="0"/>
      <c r="RT2618" s="0"/>
      <c r="RU2618" s="0"/>
      <c r="RV2618" s="0"/>
      <c r="RW2618" s="0"/>
      <c r="RX2618" s="0"/>
      <c r="RY2618" s="0"/>
      <c r="RZ2618" s="0"/>
      <c r="SA2618" s="0"/>
      <c r="SB2618" s="0"/>
      <c r="SC2618" s="0"/>
      <c r="SD2618" s="0"/>
      <c r="SE2618" s="0"/>
      <c r="SF2618" s="0"/>
      <c r="SG2618" s="0"/>
      <c r="SH2618" s="0"/>
      <c r="SI2618" s="0"/>
      <c r="SJ2618" s="0"/>
      <c r="SK2618" s="0"/>
      <c r="SL2618" s="0"/>
      <c r="SM2618" s="0"/>
      <c r="SN2618" s="0"/>
      <c r="SO2618" s="0"/>
      <c r="SP2618" s="0"/>
      <c r="SQ2618" s="0"/>
      <c r="SR2618" s="0"/>
      <c r="SS2618" s="0"/>
      <c r="ST2618" s="0"/>
      <c r="SU2618" s="0"/>
      <c r="SV2618" s="0"/>
      <c r="SW2618" s="0"/>
      <c r="SX2618" s="0"/>
      <c r="SY2618" s="0"/>
      <c r="SZ2618" s="0"/>
      <c r="TA2618" s="0"/>
      <c r="TB2618" s="0"/>
      <c r="TC2618" s="0"/>
      <c r="TD2618" s="0"/>
      <c r="TE2618" s="0"/>
      <c r="TF2618" s="0"/>
      <c r="TG2618" s="0"/>
      <c r="TH2618" s="0"/>
      <c r="TI2618" s="0"/>
      <c r="TJ2618" s="0"/>
      <c r="TK2618" s="0"/>
      <c r="TL2618" s="0"/>
      <c r="TM2618" s="0"/>
      <c r="TN2618" s="0"/>
      <c r="TO2618" s="0"/>
      <c r="TP2618" s="0"/>
      <c r="TQ2618" s="0"/>
      <c r="TR2618" s="0"/>
      <c r="TS2618" s="0"/>
      <c r="TT2618" s="0"/>
      <c r="TU2618" s="0"/>
      <c r="TV2618" s="0"/>
      <c r="TW2618" s="0"/>
      <c r="TX2618" s="0"/>
      <c r="TY2618" s="0"/>
      <c r="TZ2618" s="0"/>
      <c r="UA2618" s="0"/>
      <c r="UB2618" s="0"/>
      <c r="UC2618" s="0"/>
      <c r="UD2618" s="0"/>
      <c r="UE2618" s="0"/>
      <c r="UF2618" s="0"/>
      <c r="UG2618" s="0"/>
      <c r="UH2618" s="0"/>
      <c r="UI2618" s="0"/>
      <c r="UJ2618" s="0"/>
      <c r="UK2618" s="0"/>
      <c r="UL2618" s="0"/>
      <c r="UM2618" s="0"/>
      <c r="UN2618" s="0"/>
      <c r="UO2618" s="0"/>
      <c r="UP2618" s="0"/>
      <c r="UQ2618" s="0"/>
      <c r="UR2618" s="0"/>
      <c r="US2618" s="0"/>
      <c r="UT2618" s="0"/>
      <c r="UU2618" s="0"/>
      <c r="UV2618" s="0"/>
      <c r="UW2618" s="0"/>
      <c r="UX2618" s="0"/>
      <c r="UY2618" s="0"/>
      <c r="UZ2618" s="0"/>
      <c r="VA2618" s="0"/>
      <c r="VB2618" s="0"/>
      <c r="VC2618" s="0"/>
      <c r="VD2618" s="0"/>
      <c r="VE2618" s="0"/>
      <c r="VF2618" s="0"/>
      <c r="VG2618" s="0"/>
      <c r="VH2618" s="0"/>
      <c r="VI2618" s="0"/>
      <c r="VJ2618" s="0"/>
      <c r="VK2618" s="0"/>
      <c r="VL2618" s="0"/>
      <c r="VM2618" s="0"/>
      <c r="VN2618" s="0"/>
      <c r="VO2618" s="0"/>
      <c r="VP2618" s="0"/>
      <c r="VQ2618" s="0"/>
      <c r="VR2618" s="0"/>
      <c r="VS2618" s="0"/>
      <c r="VT2618" s="0"/>
      <c r="VU2618" s="0"/>
      <c r="VV2618" s="0"/>
      <c r="VW2618" s="0"/>
      <c r="VX2618" s="0"/>
      <c r="VY2618" s="0"/>
      <c r="VZ2618" s="0"/>
      <c r="WA2618" s="0"/>
      <c r="WB2618" s="0"/>
      <c r="WC2618" s="0"/>
      <c r="WD2618" s="0"/>
      <c r="WE2618" s="0"/>
      <c r="WF2618" s="0"/>
      <c r="WG2618" s="0"/>
      <c r="WH2618" s="0"/>
      <c r="WI2618" s="0"/>
      <c r="WJ2618" s="0"/>
      <c r="WK2618" s="0"/>
      <c r="WL2618" s="0"/>
      <c r="WM2618" s="0"/>
      <c r="WN2618" s="0"/>
      <c r="WO2618" s="0"/>
      <c r="WP2618" s="0"/>
      <c r="WQ2618" s="0"/>
      <c r="WR2618" s="0"/>
      <c r="WS2618" s="0"/>
      <c r="WT2618" s="0"/>
      <c r="WU2618" s="0"/>
      <c r="WV2618" s="0"/>
      <c r="WW2618" s="0"/>
      <c r="WX2618" s="0"/>
      <c r="WY2618" s="0"/>
      <c r="WZ2618" s="0"/>
      <c r="XA2618" s="0"/>
      <c r="XB2618" s="0"/>
      <c r="XC2618" s="0"/>
      <c r="XD2618" s="0"/>
      <c r="XE2618" s="0"/>
      <c r="XF2618" s="0"/>
      <c r="XG2618" s="0"/>
      <c r="XH2618" s="0"/>
      <c r="XI2618" s="0"/>
      <c r="XJ2618" s="0"/>
      <c r="XK2618" s="0"/>
      <c r="XL2618" s="0"/>
      <c r="XM2618" s="0"/>
      <c r="XN2618" s="0"/>
      <c r="XO2618" s="0"/>
      <c r="XP2618" s="0"/>
      <c r="XQ2618" s="0"/>
      <c r="XR2618" s="0"/>
      <c r="XS2618" s="0"/>
      <c r="XT2618" s="0"/>
      <c r="XU2618" s="0"/>
      <c r="XV2618" s="0"/>
      <c r="XW2618" s="0"/>
      <c r="XX2618" s="0"/>
      <c r="XY2618" s="0"/>
      <c r="XZ2618" s="0"/>
      <c r="YA2618" s="0"/>
      <c r="YB2618" s="0"/>
      <c r="YC2618" s="0"/>
      <c r="YD2618" s="0"/>
      <c r="YE2618" s="0"/>
      <c r="YF2618" s="0"/>
      <c r="YG2618" s="0"/>
      <c r="YH2618" s="0"/>
      <c r="YI2618" s="0"/>
      <c r="YJ2618" s="0"/>
      <c r="YK2618" s="0"/>
      <c r="YL2618" s="0"/>
      <c r="YM2618" s="0"/>
      <c r="YN2618" s="0"/>
      <c r="YO2618" s="0"/>
      <c r="YP2618" s="0"/>
      <c r="YQ2618" s="0"/>
      <c r="YR2618" s="0"/>
      <c r="YS2618" s="0"/>
      <c r="YT2618" s="0"/>
      <c r="YU2618" s="0"/>
      <c r="YV2618" s="0"/>
      <c r="YW2618" s="0"/>
      <c r="YX2618" s="0"/>
      <c r="YY2618" s="0"/>
      <c r="YZ2618" s="0"/>
      <c r="ZA2618" s="0"/>
      <c r="ZB2618" s="0"/>
      <c r="ZC2618" s="0"/>
      <c r="ZD2618" s="0"/>
      <c r="ZE2618" s="0"/>
      <c r="ZF2618" s="0"/>
      <c r="ZG2618" s="0"/>
      <c r="ZH2618" s="0"/>
      <c r="ZI2618" s="0"/>
      <c r="ZJ2618" s="0"/>
      <c r="ZK2618" s="0"/>
      <c r="ZL2618" s="0"/>
      <c r="ZM2618" s="0"/>
      <c r="ZN2618" s="0"/>
      <c r="ZO2618" s="0"/>
      <c r="ZP2618" s="0"/>
      <c r="ZQ2618" s="0"/>
      <c r="ZR2618" s="0"/>
      <c r="ZS2618" s="0"/>
      <c r="ZT2618" s="0"/>
      <c r="ZU2618" s="0"/>
      <c r="ZV2618" s="0"/>
      <c r="ZW2618" s="0"/>
      <c r="ZX2618" s="0"/>
      <c r="ZY2618" s="0"/>
      <c r="ZZ2618" s="0"/>
      <c r="AAA2618" s="0"/>
      <c r="AAB2618" s="0"/>
      <c r="AAC2618" s="0"/>
      <c r="AAD2618" s="0"/>
      <c r="AAE2618" s="0"/>
      <c r="AAF2618" s="0"/>
      <c r="AAG2618" s="0"/>
      <c r="AAH2618" s="0"/>
      <c r="AAI2618" s="0"/>
      <c r="AAJ2618" s="0"/>
      <c r="AAK2618" s="0"/>
      <c r="AAL2618" s="0"/>
      <c r="AAM2618" s="0"/>
      <c r="AAN2618" s="0"/>
      <c r="AAO2618" s="0"/>
      <c r="AAP2618" s="0"/>
      <c r="AAQ2618" s="0"/>
      <c r="AAR2618" s="0"/>
      <c r="AAS2618" s="0"/>
      <c r="AAT2618" s="0"/>
      <c r="AAU2618" s="0"/>
      <c r="AAV2618" s="0"/>
      <c r="AAW2618" s="0"/>
      <c r="AAX2618" s="0"/>
      <c r="AAY2618" s="0"/>
      <c r="AAZ2618" s="0"/>
      <c r="ABA2618" s="0"/>
      <c r="ABB2618" s="0"/>
      <c r="ABC2618" s="0"/>
      <c r="ABD2618" s="0"/>
      <c r="ABE2618" s="0"/>
      <c r="ABF2618" s="0"/>
      <c r="ABG2618" s="0"/>
      <c r="ABH2618" s="0"/>
      <c r="ABI2618" s="0"/>
      <c r="ABJ2618" s="0"/>
      <c r="ABK2618" s="0"/>
      <c r="ABL2618" s="0"/>
      <c r="ABM2618" s="0"/>
      <c r="ABN2618" s="0"/>
      <c r="ABO2618" s="0"/>
      <c r="ABP2618" s="0"/>
      <c r="ABQ2618" s="0"/>
      <c r="ABR2618" s="0"/>
      <c r="ABS2618" s="0"/>
      <c r="ABT2618" s="0"/>
      <c r="ABU2618" s="0"/>
      <c r="ABV2618" s="0"/>
      <c r="ABW2618" s="0"/>
      <c r="ABX2618" s="0"/>
      <c r="ABY2618" s="0"/>
      <c r="ABZ2618" s="0"/>
      <c r="ACA2618" s="0"/>
      <c r="ACB2618" s="0"/>
      <c r="ACC2618" s="0"/>
      <c r="ACD2618" s="0"/>
      <c r="ACE2618" s="0"/>
      <c r="ACF2618" s="0"/>
      <c r="ACG2618" s="0"/>
      <c r="ACH2618" s="0"/>
      <c r="ACI2618" s="0"/>
      <c r="ACJ2618" s="0"/>
      <c r="ACK2618" s="0"/>
      <c r="ACL2618" s="0"/>
      <c r="ACM2618" s="0"/>
      <c r="ACN2618" s="0"/>
      <c r="ACO2618" s="0"/>
      <c r="ACP2618" s="0"/>
      <c r="ACQ2618" s="0"/>
      <c r="ACR2618" s="0"/>
      <c r="ACS2618" s="0"/>
      <c r="ACT2618" s="0"/>
      <c r="ACU2618" s="0"/>
      <c r="ACV2618" s="0"/>
      <c r="ACW2618" s="0"/>
      <c r="ACX2618" s="0"/>
      <c r="ACY2618" s="0"/>
      <c r="ACZ2618" s="0"/>
      <c r="ADA2618" s="0"/>
      <c r="ADB2618" s="0"/>
      <c r="ADC2618" s="0"/>
      <c r="ADD2618" s="0"/>
      <c r="ADE2618" s="0"/>
      <c r="ADF2618" s="0"/>
      <c r="ADG2618" s="0"/>
      <c r="ADH2618" s="0"/>
      <c r="ADI2618" s="0"/>
      <c r="ADJ2618" s="0"/>
      <c r="ADK2618" s="0"/>
      <c r="ADL2618" s="0"/>
      <c r="ADM2618" s="0"/>
      <c r="ADN2618" s="0"/>
      <c r="ADO2618" s="0"/>
      <c r="ADP2618" s="0"/>
      <c r="ADQ2618" s="0"/>
      <c r="ADR2618" s="0"/>
      <c r="ADS2618" s="0"/>
      <c r="ADT2618" s="0"/>
      <c r="ADU2618" s="0"/>
      <c r="ADV2618" s="0"/>
      <c r="ADW2618" s="0"/>
      <c r="ADX2618" s="0"/>
      <c r="ADY2618" s="0"/>
      <c r="ADZ2618" s="0"/>
      <c r="AEA2618" s="0"/>
      <c r="AEB2618" s="0"/>
      <c r="AEC2618" s="0"/>
      <c r="AED2618" s="0"/>
      <c r="AEE2618" s="0"/>
      <c r="AEF2618" s="0"/>
      <c r="AEG2618" s="0"/>
      <c r="AEH2618" s="0"/>
      <c r="AEI2618" s="0"/>
      <c r="AEJ2618" s="0"/>
      <c r="AEK2618" s="0"/>
      <c r="AEL2618" s="0"/>
      <c r="AEM2618" s="0"/>
      <c r="AEN2618" s="0"/>
      <c r="AEO2618" s="0"/>
      <c r="AEP2618" s="0"/>
      <c r="AEQ2618" s="0"/>
      <c r="AER2618" s="0"/>
      <c r="AES2618" s="0"/>
      <c r="AET2618" s="0"/>
      <c r="AEU2618" s="0"/>
      <c r="AEV2618" s="0"/>
      <c r="AEW2618" s="0"/>
      <c r="AEX2618" s="0"/>
      <c r="AEY2618" s="0"/>
      <c r="AEZ2618" s="0"/>
      <c r="AFA2618" s="0"/>
      <c r="AFB2618" s="0"/>
      <c r="AFC2618" s="0"/>
      <c r="AFD2618" s="0"/>
      <c r="AFE2618" s="0"/>
      <c r="AFF2618" s="0"/>
      <c r="AFG2618" s="0"/>
      <c r="AFH2618" s="0"/>
      <c r="AFI2618" s="0"/>
      <c r="AFJ2618" s="0"/>
      <c r="AFK2618" s="0"/>
      <c r="AFL2618" s="0"/>
      <c r="AFM2618" s="0"/>
      <c r="AFN2618" s="0"/>
      <c r="AFO2618" s="0"/>
      <c r="AFP2618" s="0"/>
      <c r="AFQ2618" s="0"/>
      <c r="AFR2618" s="0"/>
      <c r="AFS2618" s="0"/>
      <c r="AFT2618" s="0"/>
      <c r="AFU2618" s="0"/>
      <c r="AFV2618" s="0"/>
      <c r="AFW2618" s="0"/>
      <c r="AFX2618" s="0"/>
      <c r="AFY2618" s="0"/>
      <c r="AFZ2618" s="0"/>
      <c r="AGA2618" s="0"/>
      <c r="AGB2618" s="0"/>
      <c r="AGC2618" s="0"/>
      <c r="AGD2618" s="0"/>
      <c r="AGE2618" s="0"/>
      <c r="AGF2618" s="0"/>
      <c r="AGG2618" s="0"/>
      <c r="AGH2618" s="0"/>
      <c r="AGI2618" s="0"/>
      <c r="AGJ2618" s="0"/>
      <c r="AGK2618" s="0"/>
      <c r="AGL2618" s="0"/>
      <c r="AGM2618" s="0"/>
      <c r="AGN2618" s="0"/>
      <c r="AGO2618" s="0"/>
      <c r="AGP2618" s="0"/>
      <c r="AGQ2618" s="0"/>
      <c r="AGR2618" s="0"/>
      <c r="AGS2618" s="0"/>
      <c r="AGT2618" s="0"/>
      <c r="AGU2618" s="0"/>
      <c r="AGV2618" s="0"/>
      <c r="AGW2618" s="0"/>
      <c r="AGX2618" s="0"/>
      <c r="AGY2618" s="0"/>
      <c r="AGZ2618" s="0"/>
      <c r="AHA2618" s="0"/>
      <c r="AHB2618" s="0"/>
      <c r="AHC2618" s="0"/>
      <c r="AHD2618" s="0"/>
      <c r="AHE2618" s="0"/>
      <c r="AHF2618" s="0"/>
      <c r="AHG2618" s="0"/>
      <c r="AHH2618" s="0"/>
      <c r="AHI2618" s="0"/>
      <c r="AHJ2618" s="0"/>
      <c r="AHK2618" s="0"/>
      <c r="AHL2618" s="0"/>
      <c r="AHM2618" s="0"/>
      <c r="AHN2618" s="0"/>
      <c r="AHO2618" s="0"/>
      <c r="AHP2618" s="0"/>
      <c r="AHQ2618" s="0"/>
      <c r="AHR2618" s="0"/>
      <c r="AHS2618" s="0"/>
      <c r="AHT2618" s="0"/>
      <c r="AHU2618" s="0"/>
      <c r="AHV2618" s="0"/>
      <c r="AHW2618" s="0"/>
      <c r="AHX2618" s="0"/>
      <c r="AHY2618" s="0"/>
      <c r="AHZ2618" s="0"/>
      <c r="AIA2618" s="0"/>
      <c r="AIB2618" s="0"/>
      <c r="AIC2618" s="0"/>
      <c r="AID2618" s="0"/>
      <c r="AIE2618" s="0"/>
      <c r="AIF2618" s="0"/>
      <c r="AIG2618" s="0"/>
      <c r="AIH2618" s="0"/>
      <c r="AII2618" s="0"/>
      <c r="AIJ2618" s="0"/>
      <c r="AIK2618" s="0"/>
      <c r="AIL2618" s="0"/>
      <c r="AIM2618" s="0"/>
      <c r="AIN2618" s="0"/>
      <c r="AIO2618" s="0"/>
      <c r="AIP2618" s="0"/>
      <c r="AIQ2618" s="0"/>
      <c r="AIR2618" s="0"/>
      <c r="AIS2618" s="0"/>
      <c r="AIT2618" s="0"/>
      <c r="AIU2618" s="0"/>
      <c r="AIV2618" s="0"/>
      <c r="AIW2618" s="0"/>
      <c r="AIX2618" s="0"/>
      <c r="AIY2618" s="0"/>
      <c r="AIZ2618" s="0"/>
      <c r="AJA2618" s="0"/>
      <c r="AJB2618" s="0"/>
      <c r="AJC2618" s="0"/>
      <c r="AJD2618" s="0"/>
      <c r="AJE2618" s="0"/>
      <c r="AJF2618" s="0"/>
      <c r="AJG2618" s="0"/>
      <c r="AJH2618" s="0"/>
      <c r="AJI2618" s="0"/>
      <c r="AJJ2618" s="0"/>
      <c r="AJK2618" s="0"/>
      <c r="AJL2618" s="0"/>
      <c r="AJM2618" s="0"/>
      <c r="AJN2618" s="0"/>
      <c r="AJO2618" s="0"/>
      <c r="AJP2618" s="0"/>
      <c r="AJQ2618" s="0"/>
      <c r="AJR2618" s="0"/>
      <c r="AJS2618" s="0"/>
      <c r="AJT2618" s="0"/>
      <c r="AJU2618" s="0"/>
      <c r="AJV2618" s="0"/>
      <c r="AJW2618" s="0"/>
      <c r="AJX2618" s="0"/>
      <c r="AJY2618" s="0"/>
      <c r="AJZ2618" s="0"/>
      <c r="AKA2618" s="0"/>
      <c r="AKB2618" s="0"/>
      <c r="AKC2618" s="0"/>
      <c r="AKD2618" s="0"/>
      <c r="AKE2618" s="0"/>
      <c r="AKF2618" s="0"/>
      <c r="AKG2618" s="0"/>
      <c r="AKH2618" s="0"/>
      <c r="AKI2618" s="0"/>
      <c r="AKJ2618" s="0"/>
      <c r="AKK2618" s="0"/>
      <c r="AKL2618" s="0"/>
      <c r="AKM2618" s="0"/>
      <c r="AKN2618" s="0"/>
      <c r="AKO2618" s="0"/>
      <c r="AKP2618" s="0"/>
      <c r="AKQ2618" s="0"/>
      <c r="AKR2618" s="0"/>
      <c r="AKS2618" s="0"/>
      <c r="AKT2618" s="0"/>
      <c r="AKU2618" s="0"/>
      <c r="AKV2618" s="0"/>
      <c r="AKW2618" s="0"/>
      <c r="AKX2618" s="0"/>
      <c r="AKY2618" s="0"/>
      <c r="AKZ2618" s="0"/>
      <c r="ALA2618" s="0"/>
      <c r="ALB2618" s="0"/>
      <c r="ALC2618" s="0"/>
      <c r="ALD2618" s="0"/>
      <c r="ALE2618" s="0"/>
      <c r="ALF2618" s="0"/>
      <c r="ALG2618" s="0"/>
      <c r="ALH2618" s="0"/>
      <c r="ALI2618" s="0"/>
      <c r="ALJ2618" s="0"/>
      <c r="ALK2618" s="0"/>
      <c r="ALL2618" s="0"/>
      <c r="ALM2618" s="0"/>
      <c r="ALN2618" s="0"/>
      <c r="ALO2618" s="0"/>
      <c r="ALP2618" s="0"/>
      <c r="ALQ2618" s="0"/>
      <c r="ALR2618" s="0"/>
      <c r="ALS2618" s="0"/>
      <c r="ALT2618" s="0"/>
      <c r="ALU2618" s="0"/>
      <c r="ALV2618" s="0"/>
      <c r="ALW2618" s="0"/>
      <c r="ALX2618" s="0"/>
      <c r="ALY2618" s="0"/>
      <c r="ALZ2618" s="0"/>
      <c r="AMA2618" s="0"/>
      <c r="AMB2618" s="0"/>
      <c r="AMC2618" s="0"/>
      <c r="AMD2618" s="0"/>
      <c r="AME2618" s="0"/>
      <c r="AMF2618" s="0"/>
      <c r="AMG2618" s="0"/>
      <c r="AMH2618" s="0"/>
      <c r="AMI2618" s="0"/>
    </row>
    <row r="2619" customFormat="false" ht="12.75" hidden="false" customHeight="false" outlineLevel="0" collapsed="false">
      <c r="A2619" s="1" t="s">
        <v>2840</v>
      </c>
      <c r="C2619" s="19" t="s">
        <v>2841</v>
      </c>
      <c r="D2619" s="19" t="s">
        <v>49</v>
      </c>
      <c r="E2619" s="20" t="n">
        <v>2.3</v>
      </c>
      <c r="F2619" s="21" t="n">
        <v>0.14</v>
      </c>
      <c r="G2619" s="24" t="s">
        <v>2842</v>
      </c>
      <c r="H2619" s="3"/>
      <c r="BM2619" s="0"/>
      <c r="BN2619" s="0"/>
      <c r="BO2619" s="0"/>
      <c r="BP2619" s="0"/>
      <c r="BQ2619" s="0"/>
      <c r="BR2619" s="0"/>
      <c r="BS2619" s="0"/>
      <c r="BT2619" s="0"/>
      <c r="BU2619" s="0"/>
      <c r="BV2619" s="0"/>
      <c r="BW2619" s="0"/>
      <c r="BX2619" s="0"/>
      <c r="BY2619" s="0"/>
      <c r="BZ2619" s="0"/>
      <c r="CA2619" s="0"/>
      <c r="CB2619" s="0"/>
      <c r="CC2619" s="0"/>
      <c r="CD2619" s="0"/>
      <c r="CE2619" s="0"/>
      <c r="CF2619" s="0"/>
      <c r="CG2619" s="0"/>
      <c r="CH2619" s="0"/>
      <c r="CI2619" s="0"/>
      <c r="CJ2619" s="0"/>
      <c r="CK2619" s="0"/>
      <c r="CL2619" s="0"/>
      <c r="CM2619" s="0"/>
      <c r="CN2619" s="0"/>
      <c r="CO2619" s="0"/>
      <c r="CP2619" s="0"/>
      <c r="CQ2619" s="0"/>
      <c r="CR2619" s="0"/>
      <c r="CS2619" s="0"/>
      <c r="CT2619" s="0"/>
      <c r="CU2619" s="0"/>
      <c r="CV2619" s="0"/>
      <c r="CW2619" s="0"/>
      <c r="CX2619" s="0"/>
      <c r="CY2619" s="0"/>
      <c r="CZ2619" s="0"/>
      <c r="DA2619" s="0"/>
      <c r="DB2619" s="0"/>
      <c r="DC2619" s="0"/>
      <c r="DD2619" s="0"/>
      <c r="DE2619" s="0"/>
      <c r="DF2619" s="0"/>
      <c r="DG2619" s="0"/>
      <c r="DH2619" s="0"/>
      <c r="DI2619" s="0"/>
      <c r="DJ2619" s="0"/>
      <c r="DK2619" s="0"/>
      <c r="DL2619" s="0"/>
      <c r="DM2619" s="0"/>
      <c r="DN2619" s="0"/>
      <c r="DO2619" s="0"/>
      <c r="DP2619" s="0"/>
      <c r="DQ2619" s="0"/>
      <c r="DR2619" s="0"/>
      <c r="DS2619" s="0"/>
      <c r="DT2619" s="0"/>
      <c r="DU2619" s="0"/>
      <c r="DV2619" s="0"/>
      <c r="DW2619" s="0"/>
      <c r="DX2619" s="0"/>
      <c r="DY2619" s="0"/>
      <c r="DZ2619" s="0"/>
      <c r="EA2619" s="0"/>
      <c r="EB2619" s="0"/>
      <c r="EC2619" s="0"/>
      <c r="ED2619" s="0"/>
      <c r="EE2619" s="0"/>
      <c r="EF2619" s="0"/>
      <c r="EG2619" s="0"/>
      <c r="EH2619" s="0"/>
      <c r="EI2619" s="0"/>
      <c r="EJ2619" s="0"/>
      <c r="EK2619" s="0"/>
      <c r="EL2619" s="0"/>
      <c r="EM2619" s="0"/>
      <c r="EN2619" s="0"/>
      <c r="EO2619" s="0"/>
      <c r="EP2619" s="0"/>
      <c r="EQ2619" s="0"/>
      <c r="ER2619" s="0"/>
      <c r="ES2619" s="0"/>
      <c r="ET2619" s="0"/>
      <c r="EU2619" s="0"/>
      <c r="EV2619" s="0"/>
      <c r="EW2619" s="0"/>
      <c r="EX2619" s="0"/>
      <c r="EY2619" s="0"/>
      <c r="EZ2619" s="0"/>
      <c r="FA2619" s="0"/>
      <c r="FB2619" s="0"/>
      <c r="FC2619" s="0"/>
      <c r="FD2619" s="0"/>
      <c r="FE2619" s="0"/>
      <c r="FF2619" s="0"/>
      <c r="FG2619" s="0"/>
      <c r="FH2619" s="0"/>
      <c r="FI2619" s="0"/>
      <c r="FJ2619" s="0"/>
      <c r="FK2619" s="0"/>
      <c r="FL2619" s="0"/>
      <c r="FM2619" s="0"/>
      <c r="FN2619" s="0"/>
      <c r="FO2619" s="0"/>
      <c r="FP2619" s="0"/>
      <c r="FQ2619" s="0"/>
      <c r="FR2619" s="0"/>
      <c r="FS2619" s="0"/>
      <c r="FT2619" s="0"/>
      <c r="FU2619" s="0"/>
      <c r="FV2619" s="0"/>
      <c r="FW2619" s="0"/>
      <c r="FX2619" s="0"/>
      <c r="FY2619" s="0"/>
      <c r="FZ2619" s="0"/>
      <c r="GA2619" s="0"/>
      <c r="GB2619" s="0"/>
      <c r="GC2619" s="0"/>
      <c r="GD2619" s="0"/>
      <c r="GE2619" s="0"/>
      <c r="GF2619" s="0"/>
      <c r="GG2619" s="0"/>
      <c r="GH2619" s="0"/>
      <c r="GI2619" s="0"/>
      <c r="GJ2619" s="0"/>
      <c r="GK2619" s="0"/>
      <c r="GL2619" s="0"/>
      <c r="GM2619" s="0"/>
      <c r="GN2619" s="0"/>
      <c r="GO2619" s="0"/>
      <c r="GP2619" s="0"/>
      <c r="GQ2619" s="0"/>
      <c r="GR2619" s="0"/>
      <c r="GS2619" s="0"/>
      <c r="GT2619" s="0"/>
      <c r="GU2619" s="0"/>
      <c r="GV2619" s="0"/>
      <c r="GW2619" s="0"/>
      <c r="GX2619" s="0"/>
      <c r="GY2619" s="0"/>
      <c r="GZ2619" s="0"/>
      <c r="HA2619" s="0"/>
      <c r="HB2619" s="0"/>
      <c r="HC2619" s="0"/>
      <c r="HD2619" s="0"/>
      <c r="HE2619" s="0"/>
      <c r="HF2619" s="0"/>
      <c r="HG2619" s="0"/>
      <c r="HH2619" s="0"/>
      <c r="HI2619" s="0"/>
      <c r="HJ2619" s="0"/>
      <c r="HK2619" s="0"/>
      <c r="HL2619" s="0"/>
      <c r="HM2619" s="0"/>
      <c r="HN2619" s="0"/>
      <c r="HO2619" s="0"/>
      <c r="HP2619" s="0"/>
      <c r="HQ2619" s="0"/>
      <c r="HR2619" s="0"/>
      <c r="HS2619" s="0"/>
      <c r="HT2619" s="0"/>
      <c r="HU2619" s="0"/>
      <c r="HV2619" s="0"/>
      <c r="HW2619" s="0"/>
      <c r="HX2619" s="0"/>
      <c r="HY2619" s="0"/>
      <c r="HZ2619" s="0"/>
      <c r="IA2619" s="0"/>
      <c r="IB2619" s="0"/>
      <c r="IC2619" s="0"/>
      <c r="ID2619" s="0"/>
      <c r="IE2619" s="0"/>
      <c r="IF2619" s="0"/>
      <c r="IG2619" s="0"/>
      <c r="IH2619" s="0"/>
      <c r="II2619" s="0"/>
      <c r="IJ2619" s="0"/>
      <c r="IK2619" s="0"/>
      <c r="IL2619" s="0"/>
      <c r="IM2619" s="0"/>
      <c r="IN2619" s="0"/>
      <c r="IO2619" s="0"/>
      <c r="IP2619" s="0"/>
      <c r="IQ2619" s="0"/>
      <c r="IR2619" s="0"/>
      <c r="IS2619" s="0"/>
      <c r="IT2619" s="0"/>
      <c r="IU2619" s="0"/>
      <c r="IV2619" s="0"/>
      <c r="IW2619" s="0"/>
      <c r="IX2619" s="0"/>
      <c r="IY2619" s="0"/>
      <c r="IZ2619" s="0"/>
      <c r="JA2619" s="0"/>
      <c r="JB2619" s="0"/>
      <c r="JC2619" s="0"/>
      <c r="JD2619" s="0"/>
      <c r="JE2619" s="0"/>
      <c r="JF2619" s="0"/>
      <c r="JG2619" s="0"/>
      <c r="JH2619" s="0"/>
      <c r="JI2619" s="0"/>
      <c r="JJ2619" s="0"/>
      <c r="JK2619" s="0"/>
      <c r="JL2619" s="0"/>
      <c r="JM2619" s="0"/>
      <c r="JN2619" s="0"/>
      <c r="JO2619" s="0"/>
      <c r="JP2619" s="0"/>
      <c r="JQ2619" s="0"/>
      <c r="JR2619" s="0"/>
      <c r="JS2619" s="0"/>
      <c r="JT2619" s="0"/>
      <c r="JU2619" s="0"/>
      <c r="JV2619" s="0"/>
      <c r="JW2619" s="0"/>
      <c r="JX2619" s="0"/>
      <c r="JY2619" s="0"/>
      <c r="JZ2619" s="0"/>
      <c r="KA2619" s="0"/>
      <c r="KB2619" s="0"/>
      <c r="KC2619" s="0"/>
      <c r="KD2619" s="0"/>
      <c r="KE2619" s="0"/>
      <c r="KF2619" s="0"/>
      <c r="KG2619" s="0"/>
      <c r="KH2619" s="0"/>
      <c r="KI2619" s="0"/>
      <c r="KJ2619" s="0"/>
      <c r="KK2619" s="0"/>
      <c r="KL2619" s="0"/>
      <c r="KM2619" s="0"/>
      <c r="KN2619" s="0"/>
      <c r="KO2619" s="0"/>
      <c r="KP2619" s="0"/>
      <c r="KQ2619" s="0"/>
      <c r="KR2619" s="0"/>
      <c r="KS2619" s="0"/>
      <c r="KT2619" s="0"/>
      <c r="KU2619" s="0"/>
      <c r="KV2619" s="0"/>
      <c r="KW2619" s="0"/>
      <c r="KX2619" s="0"/>
      <c r="KY2619" s="0"/>
      <c r="KZ2619" s="0"/>
      <c r="LA2619" s="0"/>
      <c r="LB2619" s="0"/>
      <c r="LC2619" s="0"/>
      <c r="LD2619" s="0"/>
      <c r="LE2619" s="0"/>
      <c r="LF2619" s="0"/>
      <c r="LG2619" s="0"/>
      <c r="LH2619" s="0"/>
      <c r="LI2619" s="0"/>
      <c r="LJ2619" s="0"/>
      <c r="LK2619" s="0"/>
      <c r="LL2619" s="0"/>
      <c r="LM2619" s="0"/>
      <c r="LN2619" s="0"/>
      <c r="LO2619" s="0"/>
      <c r="LP2619" s="0"/>
      <c r="LQ2619" s="0"/>
      <c r="LR2619" s="0"/>
      <c r="LS2619" s="0"/>
      <c r="LT2619" s="0"/>
      <c r="LU2619" s="0"/>
      <c r="LV2619" s="0"/>
      <c r="LW2619" s="0"/>
      <c r="LX2619" s="0"/>
      <c r="LY2619" s="0"/>
      <c r="LZ2619" s="0"/>
      <c r="MA2619" s="0"/>
      <c r="MB2619" s="0"/>
      <c r="MC2619" s="0"/>
      <c r="MD2619" s="0"/>
      <c r="ME2619" s="0"/>
      <c r="MF2619" s="0"/>
      <c r="MG2619" s="0"/>
      <c r="MH2619" s="0"/>
      <c r="MI2619" s="0"/>
      <c r="MJ2619" s="0"/>
      <c r="MK2619" s="0"/>
      <c r="ML2619" s="0"/>
      <c r="MM2619" s="0"/>
      <c r="MN2619" s="0"/>
      <c r="MO2619" s="0"/>
      <c r="MP2619" s="0"/>
      <c r="MQ2619" s="0"/>
      <c r="MR2619" s="0"/>
      <c r="MS2619" s="0"/>
      <c r="MT2619" s="0"/>
      <c r="MU2619" s="0"/>
      <c r="MV2619" s="0"/>
      <c r="MW2619" s="0"/>
      <c r="MX2619" s="0"/>
      <c r="MY2619" s="0"/>
      <c r="MZ2619" s="0"/>
      <c r="NA2619" s="0"/>
      <c r="NB2619" s="0"/>
      <c r="NC2619" s="0"/>
      <c r="ND2619" s="0"/>
      <c r="NE2619" s="0"/>
      <c r="NF2619" s="0"/>
      <c r="NG2619" s="0"/>
      <c r="NH2619" s="0"/>
      <c r="NI2619" s="0"/>
      <c r="NJ2619" s="0"/>
      <c r="NK2619" s="0"/>
      <c r="NL2619" s="0"/>
      <c r="NM2619" s="0"/>
      <c r="NN2619" s="0"/>
      <c r="NO2619" s="0"/>
      <c r="NP2619" s="0"/>
      <c r="NQ2619" s="0"/>
      <c r="NR2619" s="0"/>
      <c r="NS2619" s="0"/>
      <c r="NT2619" s="0"/>
      <c r="NU2619" s="0"/>
      <c r="NV2619" s="0"/>
      <c r="NW2619" s="0"/>
      <c r="NX2619" s="0"/>
      <c r="NY2619" s="0"/>
      <c r="NZ2619" s="0"/>
      <c r="OA2619" s="0"/>
      <c r="OB2619" s="0"/>
      <c r="OC2619" s="0"/>
      <c r="OD2619" s="0"/>
      <c r="OE2619" s="0"/>
      <c r="OF2619" s="0"/>
      <c r="OG2619" s="0"/>
      <c r="OH2619" s="0"/>
      <c r="OI2619" s="0"/>
      <c r="OJ2619" s="0"/>
      <c r="OK2619" s="0"/>
      <c r="OL2619" s="0"/>
      <c r="OM2619" s="0"/>
      <c r="ON2619" s="0"/>
      <c r="OO2619" s="0"/>
      <c r="OP2619" s="0"/>
      <c r="OQ2619" s="0"/>
      <c r="OR2619" s="0"/>
      <c r="OS2619" s="0"/>
      <c r="OT2619" s="0"/>
      <c r="OU2619" s="0"/>
      <c r="OV2619" s="0"/>
      <c r="OW2619" s="0"/>
      <c r="OX2619" s="0"/>
      <c r="OY2619" s="0"/>
      <c r="OZ2619" s="0"/>
      <c r="PA2619" s="0"/>
      <c r="PB2619" s="0"/>
      <c r="PC2619" s="0"/>
      <c r="PD2619" s="0"/>
      <c r="PE2619" s="0"/>
      <c r="PF2619" s="0"/>
      <c r="PG2619" s="0"/>
      <c r="PH2619" s="0"/>
      <c r="PI2619" s="0"/>
      <c r="PJ2619" s="0"/>
      <c r="PK2619" s="0"/>
      <c r="PL2619" s="0"/>
      <c r="PM2619" s="0"/>
      <c r="PN2619" s="0"/>
      <c r="PO2619" s="0"/>
      <c r="PP2619" s="0"/>
      <c r="PQ2619" s="0"/>
      <c r="PR2619" s="0"/>
      <c r="PS2619" s="0"/>
      <c r="PT2619" s="0"/>
      <c r="PU2619" s="0"/>
      <c r="PV2619" s="0"/>
      <c r="PW2619" s="0"/>
      <c r="PX2619" s="0"/>
      <c r="PY2619" s="0"/>
      <c r="PZ2619" s="0"/>
      <c r="QA2619" s="0"/>
      <c r="QB2619" s="0"/>
      <c r="QC2619" s="0"/>
      <c r="QD2619" s="0"/>
      <c r="QE2619" s="0"/>
      <c r="QF2619" s="0"/>
      <c r="QG2619" s="0"/>
      <c r="QH2619" s="0"/>
      <c r="QI2619" s="0"/>
      <c r="QJ2619" s="0"/>
      <c r="QK2619" s="0"/>
      <c r="QL2619" s="0"/>
      <c r="QM2619" s="0"/>
      <c r="QN2619" s="0"/>
      <c r="QO2619" s="0"/>
      <c r="QP2619" s="0"/>
      <c r="QQ2619" s="0"/>
      <c r="QR2619" s="0"/>
      <c r="QS2619" s="0"/>
      <c r="QT2619" s="0"/>
      <c r="QU2619" s="0"/>
      <c r="QV2619" s="0"/>
      <c r="QW2619" s="0"/>
      <c r="QX2619" s="0"/>
      <c r="QY2619" s="0"/>
      <c r="QZ2619" s="0"/>
      <c r="RA2619" s="0"/>
      <c r="RB2619" s="0"/>
      <c r="RC2619" s="0"/>
      <c r="RD2619" s="0"/>
      <c r="RE2619" s="0"/>
      <c r="RF2619" s="0"/>
      <c r="RG2619" s="0"/>
      <c r="RH2619" s="0"/>
      <c r="RI2619" s="0"/>
      <c r="RJ2619" s="0"/>
      <c r="RK2619" s="0"/>
      <c r="RL2619" s="0"/>
      <c r="RM2619" s="0"/>
      <c r="RN2619" s="0"/>
      <c r="RO2619" s="0"/>
      <c r="RP2619" s="0"/>
      <c r="RQ2619" s="0"/>
      <c r="RR2619" s="0"/>
      <c r="RS2619" s="0"/>
      <c r="RT2619" s="0"/>
      <c r="RU2619" s="0"/>
      <c r="RV2619" s="0"/>
      <c r="RW2619" s="0"/>
      <c r="RX2619" s="0"/>
      <c r="RY2619" s="0"/>
      <c r="RZ2619" s="0"/>
      <c r="SA2619" s="0"/>
      <c r="SB2619" s="0"/>
      <c r="SC2619" s="0"/>
      <c r="SD2619" s="0"/>
      <c r="SE2619" s="0"/>
      <c r="SF2619" s="0"/>
      <c r="SG2619" s="0"/>
      <c r="SH2619" s="0"/>
      <c r="SI2619" s="0"/>
      <c r="SJ2619" s="0"/>
      <c r="SK2619" s="0"/>
      <c r="SL2619" s="0"/>
      <c r="SM2619" s="0"/>
      <c r="SN2619" s="0"/>
      <c r="SO2619" s="0"/>
      <c r="SP2619" s="0"/>
      <c r="SQ2619" s="0"/>
      <c r="SR2619" s="0"/>
      <c r="SS2619" s="0"/>
      <c r="ST2619" s="0"/>
      <c r="SU2619" s="0"/>
      <c r="SV2619" s="0"/>
      <c r="SW2619" s="0"/>
      <c r="SX2619" s="0"/>
      <c r="SY2619" s="0"/>
      <c r="SZ2619" s="0"/>
      <c r="TA2619" s="0"/>
      <c r="TB2619" s="0"/>
      <c r="TC2619" s="0"/>
      <c r="TD2619" s="0"/>
      <c r="TE2619" s="0"/>
      <c r="TF2619" s="0"/>
      <c r="TG2619" s="0"/>
      <c r="TH2619" s="0"/>
      <c r="TI2619" s="0"/>
      <c r="TJ2619" s="0"/>
      <c r="TK2619" s="0"/>
      <c r="TL2619" s="0"/>
      <c r="TM2619" s="0"/>
      <c r="TN2619" s="0"/>
      <c r="TO2619" s="0"/>
      <c r="TP2619" s="0"/>
      <c r="TQ2619" s="0"/>
      <c r="TR2619" s="0"/>
      <c r="TS2619" s="0"/>
      <c r="TT2619" s="0"/>
      <c r="TU2619" s="0"/>
      <c r="TV2619" s="0"/>
      <c r="TW2619" s="0"/>
      <c r="TX2619" s="0"/>
      <c r="TY2619" s="0"/>
      <c r="TZ2619" s="0"/>
      <c r="UA2619" s="0"/>
      <c r="UB2619" s="0"/>
      <c r="UC2619" s="0"/>
      <c r="UD2619" s="0"/>
      <c r="UE2619" s="0"/>
      <c r="UF2619" s="0"/>
      <c r="UG2619" s="0"/>
      <c r="UH2619" s="0"/>
      <c r="UI2619" s="0"/>
      <c r="UJ2619" s="0"/>
      <c r="UK2619" s="0"/>
      <c r="UL2619" s="0"/>
      <c r="UM2619" s="0"/>
      <c r="UN2619" s="0"/>
      <c r="UO2619" s="0"/>
      <c r="UP2619" s="0"/>
      <c r="UQ2619" s="0"/>
      <c r="UR2619" s="0"/>
      <c r="US2619" s="0"/>
      <c r="UT2619" s="0"/>
      <c r="UU2619" s="0"/>
      <c r="UV2619" s="0"/>
      <c r="UW2619" s="0"/>
      <c r="UX2619" s="0"/>
      <c r="UY2619" s="0"/>
      <c r="UZ2619" s="0"/>
      <c r="VA2619" s="0"/>
      <c r="VB2619" s="0"/>
      <c r="VC2619" s="0"/>
      <c r="VD2619" s="0"/>
      <c r="VE2619" s="0"/>
      <c r="VF2619" s="0"/>
      <c r="VG2619" s="0"/>
      <c r="VH2619" s="0"/>
      <c r="VI2619" s="0"/>
      <c r="VJ2619" s="0"/>
      <c r="VK2619" s="0"/>
      <c r="VL2619" s="0"/>
      <c r="VM2619" s="0"/>
      <c r="VN2619" s="0"/>
      <c r="VO2619" s="0"/>
      <c r="VP2619" s="0"/>
      <c r="VQ2619" s="0"/>
      <c r="VR2619" s="0"/>
      <c r="VS2619" s="0"/>
      <c r="VT2619" s="0"/>
      <c r="VU2619" s="0"/>
      <c r="VV2619" s="0"/>
      <c r="VW2619" s="0"/>
      <c r="VX2619" s="0"/>
      <c r="VY2619" s="0"/>
      <c r="VZ2619" s="0"/>
      <c r="WA2619" s="0"/>
      <c r="WB2619" s="0"/>
      <c r="WC2619" s="0"/>
      <c r="WD2619" s="0"/>
      <c r="WE2619" s="0"/>
      <c r="WF2619" s="0"/>
      <c r="WG2619" s="0"/>
      <c r="WH2619" s="0"/>
      <c r="WI2619" s="0"/>
      <c r="WJ2619" s="0"/>
      <c r="WK2619" s="0"/>
      <c r="WL2619" s="0"/>
      <c r="WM2619" s="0"/>
      <c r="WN2619" s="0"/>
      <c r="WO2619" s="0"/>
      <c r="WP2619" s="0"/>
      <c r="WQ2619" s="0"/>
      <c r="WR2619" s="0"/>
      <c r="WS2619" s="0"/>
      <c r="WT2619" s="0"/>
      <c r="WU2619" s="0"/>
      <c r="WV2619" s="0"/>
      <c r="WW2619" s="0"/>
      <c r="WX2619" s="0"/>
      <c r="WY2619" s="0"/>
      <c r="WZ2619" s="0"/>
      <c r="XA2619" s="0"/>
      <c r="XB2619" s="0"/>
      <c r="XC2619" s="0"/>
      <c r="XD2619" s="0"/>
      <c r="XE2619" s="0"/>
      <c r="XF2619" s="0"/>
      <c r="XG2619" s="0"/>
      <c r="XH2619" s="0"/>
      <c r="XI2619" s="0"/>
      <c r="XJ2619" s="0"/>
      <c r="XK2619" s="0"/>
      <c r="XL2619" s="0"/>
      <c r="XM2619" s="0"/>
      <c r="XN2619" s="0"/>
      <c r="XO2619" s="0"/>
      <c r="XP2619" s="0"/>
      <c r="XQ2619" s="0"/>
      <c r="XR2619" s="0"/>
      <c r="XS2619" s="0"/>
      <c r="XT2619" s="0"/>
      <c r="XU2619" s="0"/>
      <c r="XV2619" s="0"/>
      <c r="XW2619" s="0"/>
      <c r="XX2619" s="0"/>
      <c r="XY2619" s="0"/>
      <c r="XZ2619" s="0"/>
      <c r="YA2619" s="0"/>
      <c r="YB2619" s="0"/>
      <c r="YC2619" s="0"/>
      <c r="YD2619" s="0"/>
      <c r="YE2619" s="0"/>
      <c r="YF2619" s="0"/>
      <c r="YG2619" s="0"/>
      <c r="YH2619" s="0"/>
      <c r="YI2619" s="0"/>
      <c r="YJ2619" s="0"/>
      <c r="YK2619" s="0"/>
      <c r="YL2619" s="0"/>
      <c r="YM2619" s="0"/>
      <c r="YN2619" s="0"/>
      <c r="YO2619" s="0"/>
      <c r="YP2619" s="0"/>
      <c r="YQ2619" s="0"/>
      <c r="YR2619" s="0"/>
      <c r="YS2619" s="0"/>
      <c r="YT2619" s="0"/>
      <c r="YU2619" s="0"/>
      <c r="YV2619" s="0"/>
      <c r="YW2619" s="0"/>
      <c r="YX2619" s="0"/>
      <c r="YY2619" s="0"/>
      <c r="YZ2619" s="0"/>
      <c r="ZA2619" s="0"/>
      <c r="ZB2619" s="0"/>
      <c r="ZC2619" s="0"/>
      <c r="ZD2619" s="0"/>
      <c r="ZE2619" s="0"/>
      <c r="ZF2619" s="0"/>
      <c r="ZG2619" s="0"/>
      <c r="ZH2619" s="0"/>
      <c r="ZI2619" s="0"/>
      <c r="ZJ2619" s="0"/>
      <c r="ZK2619" s="0"/>
      <c r="ZL2619" s="0"/>
      <c r="ZM2619" s="0"/>
      <c r="ZN2619" s="0"/>
      <c r="ZO2619" s="0"/>
      <c r="ZP2619" s="0"/>
      <c r="ZQ2619" s="0"/>
      <c r="ZR2619" s="0"/>
      <c r="ZS2619" s="0"/>
      <c r="ZT2619" s="0"/>
      <c r="ZU2619" s="0"/>
      <c r="ZV2619" s="0"/>
      <c r="ZW2619" s="0"/>
      <c r="ZX2619" s="0"/>
      <c r="ZY2619" s="0"/>
      <c r="ZZ2619" s="0"/>
      <c r="AAA2619" s="0"/>
      <c r="AAB2619" s="0"/>
      <c r="AAC2619" s="0"/>
      <c r="AAD2619" s="0"/>
      <c r="AAE2619" s="0"/>
      <c r="AAF2619" s="0"/>
      <c r="AAG2619" s="0"/>
      <c r="AAH2619" s="0"/>
      <c r="AAI2619" s="0"/>
      <c r="AAJ2619" s="0"/>
      <c r="AAK2619" s="0"/>
      <c r="AAL2619" s="0"/>
      <c r="AAM2619" s="0"/>
      <c r="AAN2619" s="0"/>
      <c r="AAO2619" s="0"/>
      <c r="AAP2619" s="0"/>
      <c r="AAQ2619" s="0"/>
      <c r="AAR2619" s="0"/>
      <c r="AAS2619" s="0"/>
      <c r="AAT2619" s="0"/>
      <c r="AAU2619" s="0"/>
      <c r="AAV2619" s="0"/>
      <c r="AAW2619" s="0"/>
      <c r="AAX2619" s="0"/>
      <c r="AAY2619" s="0"/>
      <c r="AAZ2619" s="0"/>
      <c r="ABA2619" s="0"/>
      <c r="ABB2619" s="0"/>
      <c r="ABC2619" s="0"/>
      <c r="ABD2619" s="0"/>
      <c r="ABE2619" s="0"/>
      <c r="ABF2619" s="0"/>
      <c r="ABG2619" s="0"/>
      <c r="ABH2619" s="0"/>
      <c r="ABI2619" s="0"/>
      <c r="ABJ2619" s="0"/>
      <c r="ABK2619" s="0"/>
      <c r="ABL2619" s="0"/>
      <c r="ABM2619" s="0"/>
      <c r="ABN2619" s="0"/>
      <c r="ABO2619" s="0"/>
      <c r="ABP2619" s="0"/>
      <c r="ABQ2619" s="0"/>
      <c r="ABR2619" s="0"/>
      <c r="ABS2619" s="0"/>
      <c r="ABT2619" s="0"/>
      <c r="ABU2619" s="0"/>
      <c r="ABV2619" s="0"/>
      <c r="ABW2619" s="0"/>
      <c r="ABX2619" s="0"/>
      <c r="ABY2619" s="0"/>
      <c r="ABZ2619" s="0"/>
      <c r="ACA2619" s="0"/>
      <c r="ACB2619" s="0"/>
      <c r="ACC2619" s="0"/>
      <c r="ACD2619" s="0"/>
      <c r="ACE2619" s="0"/>
      <c r="ACF2619" s="0"/>
      <c r="ACG2619" s="0"/>
      <c r="ACH2619" s="0"/>
      <c r="ACI2619" s="0"/>
      <c r="ACJ2619" s="0"/>
      <c r="ACK2619" s="0"/>
      <c r="ACL2619" s="0"/>
      <c r="ACM2619" s="0"/>
      <c r="ACN2619" s="0"/>
      <c r="ACO2619" s="0"/>
      <c r="ACP2619" s="0"/>
      <c r="ACQ2619" s="0"/>
      <c r="ACR2619" s="0"/>
      <c r="ACS2619" s="0"/>
      <c r="ACT2619" s="0"/>
      <c r="ACU2619" s="0"/>
      <c r="ACV2619" s="0"/>
      <c r="ACW2619" s="0"/>
      <c r="ACX2619" s="0"/>
      <c r="ACY2619" s="0"/>
      <c r="ACZ2619" s="0"/>
      <c r="ADA2619" s="0"/>
      <c r="ADB2619" s="0"/>
      <c r="ADC2619" s="0"/>
      <c r="ADD2619" s="0"/>
      <c r="ADE2619" s="0"/>
      <c r="ADF2619" s="0"/>
      <c r="ADG2619" s="0"/>
      <c r="ADH2619" s="0"/>
      <c r="ADI2619" s="0"/>
      <c r="ADJ2619" s="0"/>
      <c r="ADK2619" s="0"/>
      <c r="ADL2619" s="0"/>
      <c r="ADM2619" s="0"/>
      <c r="ADN2619" s="0"/>
      <c r="ADO2619" s="0"/>
      <c r="ADP2619" s="0"/>
      <c r="ADQ2619" s="0"/>
      <c r="ADR2619" s="0"/>
      <c r="ADS2619" s="0"/>
      <c r="ADT2619" s="0"/>
      <c r="ADU2619" s="0"/>
      <c r="ADV2619" s="0"/>
      <c r="ADW2619" s="0"/>
      <c r="ADX2619" s="0"/>
      <c r="ADY2619" s="0"/>
      <c r="ADZ2619" s="0"/>
      <c r="AEA2619" s="0"/>
      <c r="AEB2619" s="0"/>
      <c r="AEC2619" s="0"/>
      <c r="AED2619" s="0"/>
      <c r="AEE2619" s="0"/>
      <c r="AEF2619" s="0"/>
      <c r="AEG2619" s="0"/>
      <c r="AEH2619" s="0"/>
      <c r="AEI2619" s="0"/>
      <c r="AEJ2619" s="0"/>
      <c r="AEK2619" s="0"/>
      <c r="AEL2619" s="0"/>
      <c r="AEM2619" s="0"/>
      <c r="AEN2619" s="0"/>
      <c r="AEO2619" s="0"/>
      <c r="AEP2619" s="0"/>
      <c r="AEQ2619" s="0"/>
      <c r="AER2619" s="0"/>
      <c r="AES2619" s="0"/>
      <c r="AET2619" s="0"/>
      <c r="AEU2619" s="0"/>
      <c r="AEV2619" s="0"/>
      <c r="AEW2619" s="0"/>
      <c r="AEX2619" s="0"/>
      <c r="AEY2619" s="0"/>
      <c r="AEZ2619" s="0"/>
      <c r="AFA2619" s="0"/>
      <c r="AFB2619" s="0"/>
      <c r="AFC2619" s="0"/>
      <c r="AFD2619" s="0"/>
      <c r="AFE2619" s="0"/>
      <c r="AFF2619" s="0"/>
      <c r="AFG2619" s="0"/>
      <c r="AFH2619" s="0"/>
      <c r="AFI2619" s="0"/>
      <c r="AFJ2619" s="0"/>
      <c r="AFK2619" s="0"/>
      <c r="AFL2619" s="0"/>
      <c r="AFM2619" s="0"/>
      <c r="AFN2619" s="0"/>
      <c r="AFO2619" s="0"/>
      <c r="AFP2619" s="0"/>
      <c r="AFQ2619" s="0"/>
      <c r="AFR2619" s="0"/>
      <c r="AFS2619" s="0"/>
      <c r="AFT2619" s="0"/>
      <c r="AFU2619" s="0"/>
      <c r="AFV2619" s="0"/>
      <c r="AFW2619" s="0"/>
      <c r="AFX2619" s="0"/>
      <c r="AFY2619" s="0"/>
      <c r="AFZ2619" s="0"/>
      <c r="AGA2619" s="0"/>
      <c r="AGB2619" s="0"/>
      <c r="AGC2619" s="0"/>
      <c r="AGD2619" s="0"/>
      <c r="AGE2619" s="0"/>
      <c r="AGF2619" s="0"/>
      <c r="AGG2619" s="0"/>
      <c r="AGH2619" s="0"/>
      <c r="AGI2619" s="0"/>
      <c r="AGJ2619" s="0"/>
      <c r="AGK2619" s="0"/>
      <c r="AGL2619" s="0"/>
      <c r="AGM2619" s="0"/>
      <c r="AGN2619" s="0"/>
      <c r="AGO2619" s="0"/>
      <c r="AGP2619" s="0"/>
      <c r="AGQ2619" s="0"/>
      <c r="AGR2619" s="0"/>
      <c r="AGS2619" s="0"/>
      <c r="AGT2619" s="0"/>
      <c r="AGU2619" s="0"/>
      <c r="AGV2619" s="0"/>
      <c r="AGW2619" s="0"/>
      <c r="AGX2619" s="0"/>
      <c r="AGY2619" s="0"/>
      <c r="AGZ2619" s="0"/>
      <c r="AHA2619" s="0"/>
      <c r="AHB2619" s="0"/>
      <c r="AHC2619" s="0"/>
      <c r="AHD2619" s="0"/>
      <c r="AHE2619" s="0"/>
      <c r="AHF2619" s="0"/>
      <c r="AHG2619" s="0"/>
      <c r="AHH2619" s="0"/>
      <c r="AHI2619" s="0"/>
      <c r="AHJ2619" s="0"/>
      <c r="AHK2619" s="0"/>
      <c r="AHL2619" s="0"/>
      <c r="AHM2619" s="0"/>
      <c r="AHN2619" s="0"/>
      <c r="AHO2619" s="0"/>
      <c r="AHP2619" s="0"/>
      <c r="AHQ2619" s="0"/>
      <c r="AHR2619" s="0"/>
      <c r="AHS2619" s="0"/>
      <c r="AHT2619" s="0"/>
      <c r="AHU2619" s="0"/>
      <c r="AHV2619" s="0"/>
      <c r="AHW2619" s="0"/>
      <c r="AHX2619" s="0"/>
      <c r="AHY2619" s="0"/>
      <c r="AHZ2619" s="0"/>
      <c r="AIA2619" s="0"/>
      <c r="AIB2619" s="0"/>
      <c r="AIC2619" s="0"/>
      <c r="AID2619" s="0"/>
      <c r="AIE2619" s="0"/>
      <c r="AIF2619" s="0"/>
      <c r="AIG2619" s="0"/>
      <c r="AIH2619" s="0"/>
      <c r="AII2619" s="0"/>
      <c r="AIJ2619" s="0"/>
      <c r="AIK2619" s="0"/>
      <c r="AIL2619" s="0"/>
      <c r="AIM2619" s="0"/>
      <c r="AIN2619" s="0"/>
      <c r="AIO2619" s="0"/>
      <c r="AIP2619" s="0"/>
      <c r="AIQ2619" s="0"/>
      <c r="AIR2619" s="0"/>
      <c r="AIS2619" s="0"/>
      <c r="AIT2619" s="0"/>
      <c r="AIU2619" s="0"/>
      <c r="AIV2619" s="0"/>
      <c r="AIW2619" s="0"/>
      <c r="AIX2619" s="0"/>
      <c r="AIY2619" s="0"/>
      <c r="AIZ2619" s="0"/>
      <c r="AJA2619" s="0"/>
      <c r="AJB2619" s="0"/>
      <c r="AJC2619" s="0"/>
      <c r="AJD2619" s="0"/>
      <c r="AJE2619" s="0"/>
      <c r="AJF2619" s="0"/>
      <c r="AJG2619" s="0"/>
      <c r="AJH2619" s="0"/>
      <c r="AJI2619" s="0"/>
      <c r="AJJ2619" s="0"/>
      <c r="AJK2619" s="0"/>
      <c r="AJL2619" s="0"/>
      <c r="AJM2619" s="0"/>
      <c r="AJN2619" s="0"/>
      <c r="AJO2619" s="0"/>
      <c r="AJP2619" s="0"/>
      <c r="AJQ2619" s="0"/>
      <c r="AJR2619" s="0"/>
      <c r="AJS2619" s="0"/>
      <c r="AJT2619" s="0"/>
      <c r="AJU2619" s="0"/>
      <c r="AJV2619" s="0"/>
      <c r="AJW2619" s="0"/>
      <c r="AJX2619" s="0"/>
      <c r="AJY2619" s="0"/>
      <c r="AJZ2619" s="0"/>
      <c r="AKA2619" s="0"/>
      <c r="AKB2619" s="0"/>
      <c r="AKC2619" s="0"/>
      <c r="AKD2619" s="0"/>
      <c r="AKE2619" s="0"/>
      <c r="AKF2619" s="0"/>
      <c r="AKG2619" s="0"/>
      <c r="AKH2619" s="0"/>
      <c r="AKI2619" s="0"/>
      <c r="AKJ2619" s="0"/>
      <c r="AKK2619" s="0"/>
      <c r="AKL2619" s="0"/>
      <c r="AKM2619" s="0"/>
      <c r="AKN2619" s="0"/>
      <c r="AKO2619" s="0"/>
      <c r="AKP2619" s="0"/>
      <c r="AKQ2619" s="0"/>
      <c r="AKR2619" s="0"/>
      <c r="AKS2619" s="0"/>
      <c r="AKT2619" s="0"/>
      <c r="AKU2619" s="0"/>
      <c r="AKV2619" s="0"/>
      <c r="AKW2619" s="0"/>
      <c r="AKX2619" s="0"/>
      <c r="AKY2619" s="0"/>
      <c r="AKZ2619" s="0"/>
      <c r="ALA2619" s="0"/>
      <c r="ALB2619" s="0"/>
      <c r="ALC2619" s="0"/>
      <c r="ALD2619" s="0"/>
      <c r="ALE2619" s="0"/>
      <c r="ALF2619" s="0"/>
      <c r="ALG2619" s="0"/>
      <c r="ALH2619" s="0"/>
      <c r="ALI2619" s="0"/>
      <c r="ALJ2619" s="0"/>
      <c r="ALK2619" s="0"/>
      <c r="ALL2619" s="0"/>
      <c r="ALM2619" s="0"/>
      <c r="ALN2619" s="0"/>
      <c r="ALO2619" s="0"/>
      <c r="ALP2619" s="0"/>
      <c r="ALQ2619" s="0"/>
      <c r="ALR2619" s="0"/>
      <c r="ALS2619" s="0"/>
      <c r="ALT2619" s="0"/>
      <c r="ALU2619" s="0"/>
      <c r="ALV2619" s="0"/>
      <c r="ALW2619" s="0"/>
      <c r="ALX2619" s="0"/>
      <c r="ALY2619" s="0"/>
      <c r="ALZ2619" s="0"/>
      <c r="AMA2619" s="0"/>
      <c r="AMB2619" s="0"/>
      <c r="AMC2619" s="0"/>
      <c r="AMD2619" s="0"/>
      <c r="AME2619" s="0"/>
      <c r="AMF2619" s="0"/>
      <c r="AMG2619" s="0"/>
      <c r="AMH2619" s="0"/>
      <c r="AMI2619" s="0"/>
    </row>
    <row r="2620" customFormat="false" ht="12.75" hidden="false" customHeight="false" outlineLevel="0" collapsed="false">
      <c r="A2620" s="1" t="s">
        <v>2840</v>
      </c>
      <c r="C2620" s="19" t="s">
        <v>2843</v>
      </c>
      <c r="D2620" s="19" t="s">
        <v>79</v>
      </c>
      <c r="E2620" s="20" t="n">
        <v>2.4</v>
      </c>
      <c r="F2620" s="21" t="n">
        <v>0.14</v>
      </c>
      <c r="G2620" s="24" t="s">
        <v>2842</v>
      </c>
      <c r="H2620" s="3"/>
      <c r="BM2620" s="0"/>
      <c r="BN2620" s="0"/>
      <c r="BO2620" s="0"/>
      <c r="BP2620" s="0"/>
      <c r="BQ2620" s="0"/>
      <c r="BR2620" s="0"/>
      <c r="BS2620" s="0"/>
      <c r="BT2620" s="0"/>
      <c r="BU2620" s="0"/>
      <c r="BV2620" s="0"/>
      <c r="BW2620" s="0"/>
      <c r="BX2620" s="0"/>
      <c r="BY2620" s="0"/>
      <c r="BZ2620" s="0"/>
      <c r="CA2620" s="0"/>
      <c r="CB2620" s="0"/>
      <c r="CC2620" s="0"/>
      <c r="CD2620" s="0"/>
      <c r="CE2620" s="0"/>
      <c r="CF2620" s="0"/>
      <c r="CG2620" s="0"/>
      <c r="CH2620" s="0"/>
      <c r="CI2620" s="0"/>
      <c r="CJ2620" s="0"/>
      <c r="CK2620" s="0"/>
      <c r="CL2620" s="0"/>
      <c r="CM2620" s="0"/>
      <c r="CN2620" s="0"/>
      <c r="CO2620" s="0"/>
      <c r="CP2620" s="0"/>
      <c r="CQ2620" s="0"/>
      <c r="CR2620" s="0"/>
      <c r="CS2620" s="0"/>
      <c r="CT2620" s="0"/>
      <c r="CU2620" s="0"/>
      <c r="CV2620" s="0"/>
      <c r="CW2620" s="0"/>
      <c r="CX2620" s="0"/>
      <c r="CY2620" s="0"/>
      <c r="CZ2620" s="0"/>
      <c r="DA2620" s="0"/>
      <c r="DB2620" s="0"/>
      <c r="DC2620" s="0"/>
      <c r="DD2620" s="0"/>
      <c r="DE2620" s="0"/>
      <c r="DF2620" s="0"/>
      <c r="DG2620" s="0"/>
      <c r="DH2620" s="0"/>
      <c r="DI2620" s="0"/>
      <c r="DJ2620" s="0"/>
      <c r="DK2620" s="0"/>
      <c r="DL2620" s="0"/>
      <c r="DM2620" s="0"/>
      <c r="DN2620" s="0"/>
      <c r="DO2620" s="0"/>
      <c r="DP2620" s="0"/>
      <c r="DQ2620" s="0"/>
      <c r="DR2620" s="0"/>
      <c r="DS2620" s="0"/>
      <c r="DT2620" s="0"/>
      <c r="DU2620" s="0"/>
      <c r="DV2620" s="0"/>
      <c r="DW2620" s="0"/>
      <c r="DX2620" s="0"/>
      <c r="DY2620" s="0"/>
      <c r="DZ2620" s="0"/>
      <c r="EA2620" s="0"/>
      <c r="EB2620" s="0"/>
      <c r="EC2620" s="0"/>
      <c r="ED2620" s="0"/>
      <c r="EE2620" s="0"/>
      <c r="EF2620" s="0"/>
      <c r="EG2620" s="0"/>
      <c r="EH2620" s="0"/>
      <c r="EI2620" s="0"/>
      <c r="EJ2620" s="0"/>
      <c r="EK2620" s="0"/>
      <c r="EL2620" s="0"/>
      <c r="EM2620" s="0"/>
      <c r="EN2620" s="0"/>
      <c r="EO2620" s="0"/>
      <c r="EP2620" s="0"/>
      <c r="EQ2620" s="0"/>
      <c r="ER2620" s="0"/>
      <c r="ES2620" s="0"/>
      <c r="ET2620" s="0"/>
      <c r="EU2620" s="0"/>
      <c r="EV2620" s="0"/>
      <c r="EW2620" s="0"/>
      <c r="EX2620" s="0"/>
      <c r="EY2620" s="0"/>
      <c r="EZ2620" s="0"/>
      <c r="FA2620" s="0"/>
      <c r="FB2620" s="0"/>
      <c r="FC2620" s="0"/>
      <c r="FD2620" s="0"/>
      <c r="FE2620" s="0"/>
      <c r="FF2620" s="0"/>
      <c r="FG2620" s="0"/>
      <c r="FH2620" s="0"/>
      <c r="FI2620" s="0"/>
      <c r="FJ2620" s="0"/>
      <c r="FK2620" s="0"/>
      <c r="FL2620" s="0"/>
      <c r="FM2620" s="0"/>
      <c r="FN2620" s="0"/>
      <c r="FO2620" s="0"/>
      <c r="FP2620" s="0"/>
      <c r="FQ2620" s="0"/>
      <c r="FR2620" s="0"/>
      <c r="FS2620" s="0"/>
      <c r="FT2620" s="0"/>
      <c r="FU2620" s="0"/>
      <c r="FV2620" s="0"/>
      <c r="FW2620" s="0"/>
      <c r="FX2620" s="0"/>
      <c r="FY2620" s="0"/>
      <c r="FZ2620" s="0"/>
      <c r="GA2620" s="0"/>
      <c r="GB2620" s="0"/>
      <c r="GC2620" s="0"/>
      <c r="GD2620" s="0"/>
      <c r="GE2620" s="0"/>
      <c r="GF2620" s="0"/>
      <c r="GG2620" s="0"/>
      <c r="GH2620" s="0"/>
      <c r="GI2620" s="0"/>
      <c r="GJ2620" s="0"/>
      <c r="GK2620" s="0"/>
      <c r="GL2620" s="0"/>
      <c r="GM2620" s="0"/>
      <c r="GN2620" s="0"/>
      <c r="GO2620" s="0"/>
      <c r="GP2620" s="0"/>
      <c r="GQ2620" s="0"/>
      <c r="GR2620" s="0"/>
      <c r="GS2620" s="0"/>
      <c r="GT2620" s="0"/>
      <c r="GU2620" s="0"/>
      <c r="GV2620" s="0"/>
      <c r="GW2620" s="0"/>
      <c r="GX2620" s="0"/>
      <c r="GY2620" s="0"/>
      <c r="GZ2620" s="0"/>
      <c r="HA2620" s="0"/>
      <c r="HB2620" s="0"/>
      <c r="HC2620" s="0"/>
      <c r="HD2620" s="0"/>
      <c r="HE2620" s="0"/>
      <c r="HF2620" s="0"/>
      <c r="HG2620" s="0"/>
      <c r="HH2620" s="0"/>
      <c r="HI2620" s="0"/>
      <c r="HJ2620" s="0"/>
      <c r="HK2620" s="0"/>
      <c r="HL2620" s="0"/>
      <c r="HM2620" s="0"/>
      <c r="HN2620" s="0"/>
      <c r="HO2620" s="0"/>
      <c r="HP2620" s="0"/>
      <c r="HQ2620" s="0"/>
      <c r="HR2620" s="0"/>
      <c r="HS2620" s="0"/>
      <c r="HT2620" s="0"/>
      <c r="HU2620" s="0"/>
      <c r="HV2620" s="0"/>
      <c r="HW2620" s="0"/>
      <c r="HX2620" s="0"/>
      <c r="HY2620" s="0"/>
      <c r="HZ2620" s="0"/>
      <c r="IA2620" s="0"/>
      <c r="IB2620" s="0"/>
      <c r="IC2620" s="0"/>
      <c r="ID2620" s="0"/>
      <c r="IE2620" s="0"/>
      <c r="IF2620" s="0"/>
      <c r="IG2620" s="0"/>
      <c r="IH2620" s="0"/>
      <c r="II2620" s="0"/>
      <c r="IJ2620" s="0"/>
      <c r="IK2620" s="0"/>
      <c r="IL2620" s="0"/>
      <c r="IM2620" s="0"/>
      <c r="IN2620" s="0"/>
      <c r="IO2620" s="0"/>
      <c r="IP2620" s="0"/>
      <c r="IQ2620" s="0"/>
      <c r="IR2620" s="0"/>
      <c r="IS2620" s="0"/>
      <c r="IT2620" s="0"/>
      <c r="IU2620" s="0"/>
      <c r="IV2620" s="0"/>
      <c r="IW2620" s="0"/>
      <c r="IX2620" s="0"/>
      <c r="IY2620" s="0"/>
      <c r="IZ2620" s="0"/>
      <c r="JA2620" s="0"/>
      <c r="JB2620" s="0"/>
      <c r="JC2620" s="0"/>
      <c r="JD2620" s="0"/>
      <c r="JE2620" s="0"/>
      <c r="JF2620" s="0"/>
      <c r="JG2620" s="0"/>
      <c r="JH2620" s="0"/>
      <c r="JI2620" s="0"/>
      <c r="JJ2620" s="0"/>
      <c r="JK2620" s="0"/>
      <c r="JL2620" s="0"/>
      <c r="JM2620" s="0"/>
      <c r="JN2620" s="0"/>
      <c r="JO2620" s="0"/>
      <c r="JP2620" s="0"/>
      <c r="JQ2620" s="0"/>
      <c r="JR2620" s="0"/>
      <c r="JS2620" s="0"/>
      <c r="JT2620" s="0"/>
      <c r="JU2620" s="0"/>
      <c r="JV2620" s="0"/>
      <c r="JW2620" s="0"/>
      <c r="JX2620" s="0"/>
      <c r="JY2620" s="0"/>
      <c r="JZ2620" s="0"/>
      <c r="KA2620" s="0"/>
      <c r="KB2620" s="0"/>
      <c r="KC2620" s="0"/>
      <c r="KD2620" s="0"/>
      <c r="KE2620" s="0"/>
      <c r="KF2620" s="0"/>
      <c r="KG2620" s="0"/>
      <c r="KH2620" s="0"/>
      <c r="KI2620" s="0"/>
      <c r="KJ2620" s="0"/>
      <c r="KK2620" s="0"/>
      <c r="KL2620" s="0"/>
      <c r="KM2620" s="0"/>
      <c r="KN2620" s="0"/>
      <c r="KO2620" s="0"/>
      <c r="KP2620" s="0"/>
      <c r="KQ2620" s="0"/>
      <c r="KR2620" s="0"/>
      <c r="KS2620" s="0"/>
      <c r="KT2620" s="0"/>
      <c r="KU2620" s="0"/>
      <c r="KV2620" s="0"/>
      <c r="KW2620" s="0"/>
      <c r="KX2620" s="0"/>
      <c r="KY2620" s="0"/>
      <c r="KZ2620" s="0"/>
      <c r="LA2620" s="0"/>
      <c r="LB2620" s="0"/>
      <c r="LC2620" s="0"/>
      <c r="LD2620" s="0"/>
      <c r="LE2620" s="0"/>
      <c r="LF2620" s="0"/>
      <c r="LG2620" s="0"/>
      <c r="LH2620" s="0"/>
      <c r="LI2620" s="0"/>
      <c r="LJ2620" s="0"/>
      <c r="LK2620" s="0"/>
      <c r="LL2620" s="0"/>
      <c r="LM2620" s="0"/>
      <c r="LN2620" s="0"/>
      <c r="LO2620" s="0"/>
      <c r="LP2620" s="0"/>
      <c r="LQ2620" s="0"/>
      <c r="LR2620" s="0"/>
      <c r="LS2620" s="0"/>
      <c r="LT2620" s="0"/>
      <c r="LU2620" s="0"/>
      <c r="LV2620" s="0"/>
      <c r="LW2620" s="0"/>
      <c r="LX2620" s="0"/>
      <c r="LY2620" s="0"/>
      <c r="LZ2620" s="0"/>
      <c r="MA2620" s="0"/>
      <c r="MB2620" s="0"/>
      <c r="MC2620" s="0"/>
      <c r="MD2620" s="0"/>
      <c r="ME2620" s="0"/>
      <c r="MF2620" s="0"/>
      <c r="MG2620" s="0"/>
      <c r="MH2620" s="0"/>
      <c r="MI2620" s="0"/>
      <c r="MJ2620" s="0"/>
      <c r="MK2620" s="0"/>
      <c r="ML2620" s="0"/>
      <c r="MM2620" s="0"/>
      <c r="MN2620" s="0"/>
      <c r="MO2620" s="0"/>
      <c r="MP2620" s="0"/>
      <c r="MQ2620" s="0"/>
      <c r="MR2620" s="0"/>
      <c r="MS2620" s="0"/>
      <c r="MT2620" s="0"/>
      <c r="MU2620" s="0"/>
      <c r="MV2620" s="0"/>
      <c r="MW2620" s="0"/>
      <c r="MX2620" s="0"/>
      <c r="MY2620" s="0"/>
      <c r="MZ2620" s="0"/>
      <c r="NA2620" s="0"/>
      <c r="NB2620" s="0"/>
      <c r="NC2620" s="0"/>
      <c r="ND2620" s="0"/>
      <c r="NE2620" s="0"/>
      <c r="NF2620" s="0"/>
      <c r="NG2620" s="0"/>
      <c r="NH2620" s="0"/>
      <c r="NI2620" s="0"/>
      <c r="NJ2620" s="0"/>
      <c r="NK2620" s="0"/>
      <c r="NL2620" s="0"/>
      <c r="NM2620" s="0"/>
      <c r="NN2620" s="0"/>
      <c r="NO2620" s="0"/>
      <c r="NP2620" s="0"/>
      <c r="NQ2620" s="0"/>
      <c r="NR2620" s="0"/>
      <c r="NS2620" s="0"/>
      <c r="NT2620" s="0"/>
      <c r="NU2620" s="0"/>
      <c r="NV2620" s="0"/>
      <c r="NW2620" s="0"/>
      <c r="NX2620" s="0"/>
      <c r="NY2620" s="0"/>
      <c r="NZ2620" s="0"/>
      <c r="OA2620" s="0"/>
      <c r="OB2620" s="0"/>
      <c r="OC2620" s="0"/>
      <c r="OD2620" s="0"/>
      <c r="OE2620" s="0"/>
      <c r="OF2620" s="0"/>
      <c r="OG2620" s="0"/>
      <c r="OH2620" s="0"/>
      <c r="OI2620" s="0"/>
      <c r="OJ2620" s="0"/>
      <c r="OK2620" s="0"/>
      <c r="OL2620" s="0"/>
      <c r="OM2620" s="0"/>
      <c r="ON2620" s="0"/>
      <c r="OO2620" s="0"/>
      <c r="OP2620" s="0"/>
      <c r="OQ2620" s="0"/>
      <c r="OR2620" s="0"/>
      <c r="OS2620" s="0"/>
      <c r="OT2620" s="0"/>
      <c r="OU2620" s="0"/>
      <c r="OV2620" s="0"/>
      <c r="OW2620" s="0"/>
      <c r="OX2620" s="0"/>
      <c r="OY2620" s="0"/>
      <c r="OZ2620" s="0"/>
      <c r="PA2620" s="0"/>
      <c r="PB2620" s="0"/>
      <c r="PC2620" s="0"/>
      <c r="PD2620" s="0"/>
      <c r="PE2620" s="0"/>
      <c r="PF2620" s="0"/>
      <c r="PG2620" s="0"/>
      <c r="PH2620" s="0"/>
      <c r="PI2620" s="0"/>
      <c r="PJ2620" s="0"/>
      <c r="PK2620" s="0"/>
      <c r="PL2620" s="0"/>
      <c r="PM2620" s="0"/>
      <c r="PN2620" s="0"/>
      <c r="PO2620" s="0"/>
      <c r="PP2620" s="0"/>
      <c r="PQ2620" s="0"/>
      <c r="PR2620" s="0"/>
      <c r="PS2620" s="0"/>
      <c r="PT2620" s="0"/>
      <c r="PU2620" s="0"/>
      <c r="PV2620" s="0"/>
      <c r="PW2620" s="0"/>
      <c r="PX2620" s="0"/>
      <c r="PY2620" s="0"/>
      <c r="PZ2620" s="0"/>
      <c r="QA2620" s="0"/>
      <c r="QB2620" s="0"/>
      <c r="QC2620" s="0"/>
      <c r="QD2620" s="0"/>
      <c r="QE2620" s="0"/>
      <c r="QF2620" s="0"/>
      <c r="QG2620" s="0"/>
      <c r="QH2620" s="0"/>
      <c r="QI2620" s="0"/>
      <c r="QJ2620" s="0"/>
      <c r="QK2620" s="0"/>
      <c r="QL2620" s="0"/>
      <c r="QM2620" s="0"/>
      <c r="QN2620" s="0"/>
      <c r="QO2620" s="0"/>
      <c r="QP2620" s="0"/>
      <c r="QQ2620" s="0"/>
      <c r="QR2620" s="0"/>
      <c r="QS2620" s="0"/>
      <c r="QT2620" s="0"/>
      <c r="QU2620" s="0"/>
      <c r="QV2620" s="0"/>
      <c r="QW2620" s="0"/>
      <c r="QX2620" s="0"/>
      <c r="QY2620" s="0"/>
      <c r="QZ2620" s="0"/>
      <c r="RA2620" s="0"/>
      <c r="RB2620" s="0"/>
      <c r="RC2620" s="0"/>
      <c r="RD2620" s="0"/>
      <c r="RE2620" s="0"/>
      <c r="RF2620" s="0"/>
      <c r="RG2620" s="0"/>
      <c r="RH2620" s="0"/>
      <c r="RI2620" s="0"/>
      <c r="RJ2620" s="0"/>
      <c r="RK2620" s="0"/>
      <c r="RL2620" s="0"/>
      <c r="RM2620" s="0"/>
      <c r="RN2620" s="0"/>
      <c r="RO2620" s="0"/>
      <c r="RP2620" s="0"/>
      <c r="RQ2620" s="0"/>
      <c r="RR2620" s="0"/>
      <c r="RS2620" s="0"/>
      <c r="RT2620" s="0"/>
      <c r="RU2620" s="0"/>
      <c r="RV2620" s="0"/>
      <c r="RW2620" s="0"/>
      <c r="RX2620" s="0"/>
      <c r="RY2620" s="0"/>
      <c r="RZ2620" s="0"/>
      <c r="SA2620" s="0"/>
      <c r="SB2620" s="0"/>
      <c r="SC2620" s="0"/>
      <c r="SD2620" s="0"/>
      <c r="SE2620" s="0"/>
      <c r="SF2620" s="0"/>
      <c r="SG2620" s="0"/>
      <c r="SH2620" s="0"/>
      <c r="SI2620" s="0"/>
      <c r="SJ2620" s="0"/>
      <c r="SK2620" s="0"/>
      <c r="SL2620" s="0"/>
      <c r="SM2620" s="0"/>
      <c r="SN2620" s="0"/>
      <c r="SO2620" s="0"/>
      <c r="SP2620" s="0"/>
      <c r="SQ2620" s="0"/>
      <c r="SR2620" s="0"/>
      <c r="SS2620" s="0"/>
      <c r="ST2620" s="0"/>
      <c r="SU2620" s="0"/>
      <c r="SV2620" s="0"/>
      <c r="SW2620" s="0"/>
      <c r="SX2620" s="0"/>
      <c r="SY2620" s="0"/>
      <c r="SZ2620" s="0"/>
      <c r="TA2620" s="0"/>
      <c r="TB2620" s="0"/>
      <c r="TC2620" s="0"/>
      <c r="TD2620" s="0"/>
      <c r="TE2620" s="0"/>
      <c r="TF2620" s="0"/>
      <c r="TG2620" s="0"/>
      <c r="TH2620" s="0"/>
      <c r="TI2620" s="0"/>
      <c r="TJ2620" s="0"/>
      <c r="TK2620" s="0"/>
      <c r="TL2620" s="0"/>
      <c r="TM2620" s="0"/>
      <c r="TN2620" s="0"/>
      <c r="TO2620" s="0"/>
      <c r="TP2620" s="0"/>
      <c r="TQ2620" s="0"/>
      <c r="TR2620" s="0"/>
      <c r="TS2620" s="0"/>
      <c r="TT2620" s="0"/>
      <c r="TU2620" s="0"/>
      <c r="TV2620" s="0"/>
      <c r="TW2620" s="0"/>
      <c r="TX2620" s="0"/>
      <c r="TY2620" s="0"/>
      <c r="TZ2620" s="0"/>
      <c r="UA2620" s="0"/>
      <c r="UB2620" s="0"/>
      <c r="UC2620" s="0"/>
      <c r="UD2620" s="0"/>
      <c r="UE2620" s="0"/>
      <c r="UF2620" s="0"/>
      <c r="UG2620" s="0"/>
      <c r="UH2620" s="0"/>
      <c r="UI2620" s="0"/>
      <c r="UJ2620" s="0"/>
      <c r="UK2620" s="0"/>
      <c r="UL2620" s="0"/>
      <c r="UM2620" s="0"/>
      <c r="UN2620" s="0"/>
      <c r="UO2620" s="0"/>
      <c r="UP2620" s="0"/>
      <c r="UQ2620" s="0"/>
      <c r="UR2620" s="0"/>
      <c r="US2620" s="0"/>
      <c r="UT2620" s="0"/>
      <c r="UU2620" s="0"/>
      <c r="UV2620" s="0"/>
      <c r="UW2620" s="0"/>
      <c r="UX2620" s="0"/>
      <c r="UY2620" s="0"/>
      <c r="UZ2620" s="0"/>
      <c r="VA2620" s="0"/>
      <c r="VB2620" s="0"/>
      <c r="VC2620" s="0"/>
      <c r="VD2620" s="0"/>
      <c r="VE2620" s="0"/>
      <c r="VF2620" s="0"/>
      <c r="VG2620" s="0"/>
      <c r="VH2620" s="0"/>
      <c r="VI2620" s="0"/>
      <c r="VJ2620" s="0"/>
      <c r="VK2620" s="0"/>
      <c r="VL2620" s="0"/>
      <c r="VM2620" s="0"/>
      <c r="VN2620" s="0"/>
      <c r="VO2620" s="0"/>
      <c r="VP2620" s="0"/>
      <c r="VQ2620" s="0"/>
      <c r="VR2620" s="0"/>
      <c r="VS2620" s="0"/>
      <c r="VT2620" s="0"/>
      <c r="VU2620" s="0"/>
      <c r="VV2620" s="0"/>
      <c r="VW2620" s="0"/>
      <c r="VX2620" s="0"/>
      <c r="VY2620" s="0"/>
      <c r="VZ2620" s="0"/>
      <c r="WA2620" s="0"/>
      <c r="WB2620" s="0"/>
      <c r="WC2620" s="0"/>
      <c r="WD2620" s="0"/>
      <c r="WE2620" s="0"/>
      <c r="WF2620" s="0"/>
      <c r="WG2620" s="0"/>
      <c r="WH2620" s="0"/>
      <c r="WI2620" s="0"/>
      <c r="WJ2620" s="0"/>
      <c r="WK2620" s="0"/>
      <c r="WL2620" s="0"/>
      <c r="WM2620" s="0"/>
      <c r="WN2620" s="0"/>
      <c r="WO2620" s="0"/>
      <c r="WP2620" s="0"/>
      <c r="WQ2620" s="0"/>
      <c r="WR2620" s="0"/>
      <c r="WS2620" s="0"/>
      <c r="WT2620" s="0"/>
      <c r="WU2620" s="0"/>
      <c r="WV2620" s="0"/>
      <c r="WW2620" s="0"/>
      <c r="WX2620" s="0"/>
      <c r="WY2620" s="0"/>
      <c r="WZ2620" s="0"/>
      <c r="XA2620" s="0"/>
      <c r="XB2620" s="0"/>
      <c r="XC2620" s="0"/>
      <c r="XD2620" s="0"/>
      <c r="XE2620" s="0"/>
      <c r="XF2620" s="0"/>
      <c r="XG2620" s="0"/>
      <c r="XH2620" s="0"/>
      <c r="XI2620" s="0"/>
      <c r="XJ2620" s="0"/>
      <c r="XK2620" s="0"/>
      <c r="XL2620" s="0"/>
      <c r="XM2620" s="0"/>
      <c r="XN2620" s="0"/>
      <c r="XO2620" s="0"/>
      <c r="XP2620" s="0"/>
      <c r="XQ2620" s="0"/>
      <c r="XR2620" s="0"/>
      <c r="XS2620" s="0"/>
      <c r="XT2620" s="0"/>
      <c r="XU2620" s="0"/>
      <c r="XV2620" s="0"/>
      <c r="XW2620" s="0"/>
      <c r="XX2620" s="0"/>
      <c r="XY2620" s="0"/>
      <c r="XZ2620" s="0"/>
      <c r="YA2620" s="0"/>
      <c r="YB2620" s="0"/>
      <c r="YC2620" s="0"/>
      <c r="YD2620" s="0"/>
      <c r="YE2620" s="0"/>
      <c r="YF2620" s="0"/>
      <c r="YG2620" s="0"/>
      <c r="YH2620" s="0"/>
      <c r="YI2620" s="0"/>
      <c r="YJ2620" s="0"/>
      <c r="YK2620" s="0"/>
      <c r="YL2620" s="0"/>
      <c r="YM2620" s="0"/>
      <c r="YN2620" s="0"/>
      <c r="YO2620" s="0"/>
      <c r="YP2620" s="0"/>
      <c r="YQ2620" s="0"/>
      <c r="YR2620" s="0"/>
      <c r="YS2620" s="0"/>
      <c r="YT2620" s="0"/>
      <c r="YU2620" s="0"/>
      <c r="YV2620" s="0"/>
      <c r="YW2620" s="0"/>
      <c r="YX2620" s="0"/>
      <c r="YY2620" s="0"/>
      <c r="YZ2620" s="0"/>
      <c r="ZA2620" s="0"/>
      <c r="ZB2620" s="0"/>
      <c r="ZC2620" s="0"/>
      <c r="ZD2620" s="0"/>
      <c r="ZE2620" s="0"/>
      <c r="ZF2620" s="0"/>
      <c r="ZG2620" s="0"/>
      <c r="ZH2620" s="0"/>
      <c r="ZI2620" s="0"/>
      <c r="ZJ2620" s="0"/>
      <c r="ZK2620" s="0"/>
      <c r="ZL2620" s="0"/>
      <c r="ZM2620" s="0"/>
      <c r="ZN2620" s="0"/>
      <c r="ZO2620" s="0"/>
      <c r="ZP2620" s="0"/>
      <c r="ZQ2620" s="0"/>
      <c r="ZR2620" s="0"/>
      <c r="ZS2620" s="0"/>
      <c r="ZT2620" s="0"/>
      <c r="ZU2620" s="0"/>
      <c r="ZV2620" s="0"/>
      <c r="ZW2620" s="0"/>
      <c r="ZX2620" s="0"/>
      <c r="ZY2620" s="0"/>
      <c r="ZZ2620" s="0"/>
      <c r="AAA2620" s="0"/>
      <c r="AAB2620" s="0"/>
      <c r="AAC2620" s="0"/>
      <c r="AAD2620" s="0"/>
      <c r="AAE2620" s="0"/>
      <c r="AAF2620" s="0"/>
      <c r="AAG2620" s="0"/>
      <c r="AAH2620" s="0"/>
      <c r="AAI2620" s="0"/>
      <c r="AAJ2620" s="0"/>
      <c r="AAK2620" s="0"/>
      <c r="AAL2620" s="0"/>
      <c r="AAM2620" s="0"/>
      <c r="AAN2620" s="0"/>
      <c r="AAO2620" s="0"/>
      <c r="AAP2620" s="0"/>
      <c r="AAQ2620" s="0"/>
      <c r="AAR2620" s="0"/>
      <c r="AAS2620" s="0"/>
      <c r="AAT2620" s="0"/>
      <c r="AAU2620" s="0"/>
      <c r="AAV2620" s="0"/>
      <c r="AAW2620" s="0"/>
      <c r="AAX2620" s="0"/>
      <c r="AAY2620" s="0"/>
      <c r="AAZ2620" s="0"/>
      <c r="ABA2620" s="0"/>
      <c r="ABB2620" s="0"/>
      <c r="ABC2620" s="0"/>
      <c r="ABD2620" s="0"/>
      <c r="ABE2620" s="0"/>
      <c r="ABF2620" s="0"/>
      <c r="ABG2620" s="0"/>
      <c r="ABH2620" s="0"/>
      <c r="ABI2620" s="0"/>
      <c r="ABJ2620" s="0"/>
      <c r="ABK2620" s="0"/>
      <c r="ABL2620" s="0"/>
      <c r="ABM2620" s="0"/>
      <c r="ABN2620" s="0"/>
      <c r="ABO2620" s="0"/>
      <c r="ABP2620" s="0"/>
      <c r="ABQ2620" s="0"/>
      <c r="ABR2620" s="0"/>
      <c r="ABS2620" s="0"/>
      <c r="ABT2620" s="0"/>
      <c r="ABU2620" s="0"/>
      <c r="ABV2620" s="0"/>
      <c r="ABW2620" s="0"/>
      <c r="ABX2620" s="0"/>
      <c r="ABY2620" s="0"/>
      <c r="ABZ2620" s="0"/>
      <c r="ACA2620" s="0"/>
      <c r="ACB2620" s="0"/>
      <c r="ACC2620" s="0"/>
      <c r="ACD2620" s="0"/>
      <c r="ACE2620" s="0"/>
      <c r="ACF2620" s="0"/>
      <c r="ACG2620" s="0"/>
      <c r="ACH2620" s="0"/>
      <c r="ACI2620" s="0"/>
      <c r="ACJ2620" s="0"/>
      <c r="ACK2620" s="0"/>
      <c r="ACL2620" s="0"/>
      <c r="ACM2620" s="0"/>
      <c r="ACN2620" s="0"/>
      <c r="ACO2620" s="0"/>
      <c r="ACP2620" s="0"/>
      <c r="ACQ2620" s="0"/>
      <c r="ACR2620" s="0"/>
      <c r="ACS2620" s="0"/>
      <c r="ACT2620" s="0"/>
      <c r="ACU2620" s="0"/>
      <c r="ACV2620" s="0"/>
      <c r="ACW2620" s="0"/>
      <c r="ACX2620" s="0"/>
      <c r="ACY2620" s="0"/>
      <c r="ACZ2620" s="0"/>
      <c r="ADA2620" s="0"/>
      <c r="ADB2620" s="0"/>
      <c r="ADC2620" s="0"/>
      <c r="ADD2620" s="0"/>
      <c r="ADE2620" s="0"/>
      <c r="ADF2620" s="0"/>
      <c r="ADG2620" s="0"/>
      <c r="ADH2620" s="0"/>
      <c r="ADI2620" s="0"/>
      <c r="ADJ2620" s="0"/>
      <c r="ADK2620" s="0"/>
      <c r="ADL2620" s="0"/>
      <c r="ADM2620" s="0"/>
      <c r="ADN2620" s="0"/>
      <c r="ADO2620" s="0"/>
      <c r="ADP2620" s="0"/>
      <c r="ADQ2620" s="0"/>
      <c r="ADR2620" s="0"/>
      <c r="ADS2620" s="0"/>
      <c r="ADT2620" s="0"/>
      <c r="ADU2620" s="0"/>
      <c r="ADV2620" s="0"/>
      <c r="ADW2620" s="0"/>
      <c r="ADX2620" s="0"/>
      <c r="ADY2620" s="0"/>
      <c r="ADZ2620" s="0"/>
      <c r="AEA2620" s="0"/>
      <c r="AEB2620" s="0"/>
      <c r="AEC2620" s="0"/>
      <c r="AED2620" s="0"/>
      <c r="AEE2620" s="0"/>
      <c r="AEF2620" s="0"/>
      <c r="AEG2620" s="0"/>
      <c r="AEH2620" s="0"/>
      <c r="AEI2620" s="0"/>
      <c r="AEJ2620" s="0"/>
      <c r="AEK2620" s="0"/>
      <c r="AEL2620" s="0"/>
      <c r="AEM2620" s="0"/>
      <c r="AEN2620" s="0"/>
      <c r="AEO2620" s="0"/>
      <c r="AEP2620" s="0"/>
      <c r="AEQ2620" s="0"/>
      <c r="AER2620" s="0"/>
      <c r="AES2620" s="0"/>
      <c r="AET2620" s="0"/>
      <c r="AEU2620" s="0"/>
      <c r="AEV2620" s="0"/>
      <c r="AEW2620" s="0"/>
      <c r="AEX2620" s="0"/>
      <c r="AEY2620" s="0"/>
      <c r="AEZ2620" s="0"/>
      <c r="AFA2620" s="0"/>
      <c r="AFB2620" s="0"/>
      <c r="AFC2620" s="0"/>
      <c r="AFD2620" s="0"/>
      <c r="AFE2620" s="0"/>
      <c r="AFF2620" s="0"/>
      <c r="AFG2620" s="0"/>
      <c r="AFH2620" s="0"/>
      <c r="AFI2620" s="0"/>
      <c r="AFJ2620" s="0"/>
      <c r="AFK2620" s="0"/>
      <c r="AFL2620" s="0"/>
      <c r="AFM2620" s="0"/>
      <c r="AFN2620" s="0"/>
      <c r="AFO2620" s="0"/>
      <c r="AFP2620" s="0"/>
      <c r="AFQ2620" s="0"/>
      <c r="AFR2620" s="0"/>
      <c r="AFS2620" s="0"/>
      <c r="AFT2620" s="0"/>
      <c r="AFU2620" s="0"/>
      <c r="AFV2620" s="0"/>
      <c r="AFW2620" s="0"/>
      <c r="AFX2620" s="0"/>
      <c r="AFY2620" s="0"/>
      <c r="AFZ2620" s="0"/>
      <c r="AGA2620" s="0"/>
      <c r="AGB2620" s="0"/>
      <c r="AGC2620" s="0"/>
      <c r="AGD2620" s="0"/>
      <c r="AGE2620" s="0"/>
      <c r="AGF2620" s="0"/>
      <c r="AGG2620" s="0"/>
      <c r="AGH2620" s="0"/>
      <c r="AGI2620" s="0"/>
      <c r="AGJ2620" s="0"/>
      <c r="AGK2620" s="0"/>
      <c r="AGL2620" s="0"/>
      <c r="AGM2620" s="0"/>
      <c r="AGN2620" s="0"/>
      <c r="AGO2620" s="0"/>
      <c r="AGP2620" s="0"/>
      <c r="AGQ2620" s="0"/>
      <c r="AGR2620" s="0"/>
      <c r="AGS2620" s="0"/>
      <c r="AGT2620" s="0"/>
      <c r="AGU2620" s="0"/>
      <c r="AGV2620" s="0"/>
      <c r="AGW2620" s="0"/>
      <c r="AGX2620" s="0"/>
      <c r="AGY2620" s="0"/>
      <c r="AGZ2620" s="0"/>
      <c r="AHA2620" s="0"/>
      <c r="AHB2620" s="0"/>
      <c r="AHC2620" s="0"/>
      <c r="AHD2620" s="0"/>
      <c r="AHE2620" s="0"/>
      <c r="AHF2620" s="0"/>
      <c r="AHG2620" s="0"/>
      <c r="AHH2620" s="0"/>
      <c r="AHI2620" s="0"/>
      <c r="AHJ2620" s="0"/>
      <c r="AHK2620" s="0"/>
      <c r="AHL2620" s="0"/>
      <c r="AHM2620" s="0"/>
      <c r="AHN2620" s="0"/>
      <c r="AHO2620" s="0"/>
      <c r="AHP2620" s="0"/>
      <c r="AHQ2620" s="0"/>
      <c r="AHR2620" s="0"/>
      <c r="AHS2620" s="0"/>
      <c r="AHT2620" s="0"/>
      <c r="AHU2620" s="0"/>
      <c r="AHV2620" s="0"/>
      <c r="AHW2620" s="0"/>
      <c r="AHX2620" s="0"/>
      <c r="AHY2620" s="0"/>
      <c r="AHZ2620" s="0"/>
      <c r="AIA2620" s="0"/>
      <c r="AIB2620" s="0"/>
      <c r="AIC2620" s="0"/>
      <c r="AID2620" s="0"/>
      <c r="AIE2620" s="0"/>
      <c r="AIF2620" s="0"/>
      <c r="AIG2620" s="0"/>
      <c r="AIH2620" s="0"/>
      <c r="AII2620" s="0"/>
      <c r="AIJ2620" s="0"/>
      <c r="AIK2620" s="0"/>
      <c r="AIL2620" s="0"/>
      <c r="AIM2620" s="0"/>
      <c r="AIN2620" s="0"/>
      <c r="AIO2620" s="0"/>
      <c r="AIP2620" s="0"/>
      <c r="AIQ2620" s="0"/>
      <c r="AIR2620" s="0"/>
      <c r="AIS2620" s="0"/>
      <c r="AIT2620" s="0"/>
      <c r="AIU2620" s="0"/>
      <c r="AIV2620" s="0"/>
      <c r="AIW2620" s="0"/>
      <c r="AIX2620" s="0"/>
      <c r="AIY2620" s="0"/>
      <c r="AIZ2620" s="0"/>
      <c r="AJA2620" s="0"/>
      <c r="AJB2620" s="0"/>
      <c r="AJC2620" s="0"/>
      <c r="AJD2620" s="0"/>
      <c r="AJE2620" s="0"/>
      <c r="AJF2620" s="0"/>
      <c r="AJG2620" s="0"/>
      <c r="AJH2620" s="0"/>
      <c r="AJI2620" s="0"/>
      <c r="AJJ2620" s="0"/>
      <c r="AJK2620" s="0"/>
      <c r="AJL2620" s="0"/>
      <c r="AJM2620" s="0"/>
      <c r="AJN2620" s="0"/>
      <c r="AJO2620" s="0"/>
      <c r="AJP2620" s="0"/>
      <c r="AJQ2620" s="0"/>
      <c r="AJR2620" s="0"/>
      <c r="AJS2620" s="0"/>
      <c r="AJT2620" s="0"/>
      <c r="AJU2620" s="0"/>
      <c r="AJV2620" s="0"/>
      <c r="AJW2620" s="0"/>
      <c r="AJX2620" s="0"/>
      <c r="AJY2620" s="0"/>
      <c r="AJZ2620" s="0"/>
      <c r="AKA2620" s="0"/>
      <c r="AKB2620" s="0"/>
      <c r="AKC2620" s="0"/>
      <c r="AKD2620" s="0"/>
      <c r="AKE2620" s="0"/>
      <c r="AKF2620" s="0"/>
      <c r="AKG2620" s="0"/>
      <c r="AKH2620" s="0"/>
      <c r="AKI2620" s="0"/>
      <c r="AKJ2620" s="0"/>
      <c r="AKK2620" s="0"/>
      <c r="AKL2620" s="0"/>
      <c r="AKM2620" s="0"/>
      <c r="AKN2620" s="0"/>
      <c r="AKO2620" s="0"/>
      <c r="AKP2620" s="0"/>
      <c r="AKQ2620" s="0"/>
      <c r="AKR2620" s="0"/>
      <c r="AKS2620" s="0"/>
      <c r="AKT2620" s="0"/>
      <c r="AKU2620" s="0"/>
      <c r="AKV2620" s="0"/>
      <c r="AKW2620" s="0"/>
      <c r="AKX2620" s="0"/>
      <c r="AKY2620" s="0"/>
      <c r="AKZ2620" s="0"/>
      <c r="ALA2620" s="0"/>
      <c r="ALB2620" s="0"/>
      <c r="ALC2620" s="0"/>
      <c r="ALD2620" s="0"/>
      <c r="ALE2620" s="0"/>
      <c r="ALF2620" s="0"/>
      <c r="ALG2620" s="0"/>
      <c r="ALH2620" s="0"/>
      <c r="ALI2620" s="0"/>
      <c r="ALJ2620" s="0"/>
      <c r="ALK2620" s="0"/>
      <c r="ALL2620" s="0"/>
      <c r="ALM2620" s="0"/>
      <c r="ALN2620" s="0"/>
      <c r="ALO2620" s="0"/>
      <c r="ALP2620" s="0"/>
      <c r="ALQ2620" s="0"/>
      <c r="ALR2620" s="0"/>
      <c r="ALS2620" s="0"/>
      <c r="ALT2620" s="0"/>
      <c r="ALU2620" s="0"/>
      <c r="ALV2620" s="0"/>
      <c r="ALW2620" s="0"/>
      <c r="ALX2620" s="0"/>
      <c r="ALY2620" s="0"/>
      <c r="ALZ2620" s="0"/>
      <c r="AMA2620" s="0"/>
      <c r="AMB2620" s="0"/>
      <c r="AMC2620" s="0"/>
      <c r="AMD2620" s="0"/>
      <c r="AME2620" s="0"/>
      <c r="AMF2620" s="0"/>
      <c r="AMG2620" s="0"/>
      <c r="AMH2620" s="0"/>
      <c r="AMI2620" s="0"/>
    </row>
    <row r="2621" customFormat="false" ht="12.75" hidden="false" customHeight="false" outlineLevel="0" collapsed="false">
      <c r="A2621" s="1" t="s">
        <v>2840</v>
      </c>
      <c r="C2621" s="19" t="s">
        <v>2844</v>
      </c>
      <c r="D2621" s="19" t="s">
        <v>13</v>
      </c>
      <c r="E2621" s="20" t="n">
        <v>2.2</v>
      </c>
      <c r="F2621" s="21" t="n">
        <v>0.25</v>
      </c>
      <c r="G2621" s="24" t="s">
        <v>2842</v>
      </c>
      <c r="H2621" s="3"/>
      <c r="BM2621" s="0"/>
      <c r="BN2621" s="0"/>
      <c r="BO2621" s="0"/>
      <c r="BP2621" s="0"/>
      <c r="BQ2621" s="0"/>
      <c r="BR2621" s="0"/>
      <c r="BS2621" s="0"/>
      <c r="BT2621" s="0"/>
      <c r="BU2621" s="0"/>
      <c r="BV2621" s="0"/>
      <c r="BW2621" s="0"/>
      <c r="BX2621" s="0"/>
      <c r="BY2621" s="0"/>
      <c r="BZ2621" s="0"/>
      <c r="CA2621" s="0"/>
      <c r="CB2621" s="0"/>
      <c r="CC2621" s="0"/>
      <c r="CD2621" s="0"/>
      <c r="CE2621" s="0"/>
      <c r="CF2621" s="0"/>
      <c r="CG2621" s="0"/>
      <c r="CH2621" s="0"/>
      <c r="CI2621" s="0"/>
      <c r="CJ2621" s="0"/>
      <c r="CK2621" s="0"/>
      <c r="CL2621" s="0"/>
      <c r="CM2621" s="0"/>
      <c r="CN2621" s="0"/>
      <c r="CO2621" s="0"/>
      <c r="CP2621" s="0"/>
      <c r="CQ2621" s="0"/>
      <c r="CR2621" s="0"/>
      <c r="CS2621" s="0"/>
      <c r="CT2621" s="0"/>
      <c r="CU2621" s="0"/>
      <c r="CV2621" s="0"/>
      <c r="CW2621" s="0"/>
      <c r="CX2621" s="0"/>
      <c r="CY2621" s="0"/>
      <c r="CZ2621" s="0"/>
      <c r="DA2621" s="0"/>
      <c r="DB2621" s="0"/>
      <c r="DC2621" s="0"/>
      <c r="DD2621" s="0"/>
      <c r="DE2621" s="0"/>
      <c r="DF2621" s="0"/>
      <c r="DG2621" s="0"/>
      <c r="DH2621" s="0"/>
      <c r="DI2621" s="0"/>
      <c r="DJ2621" s="0"/>
      <c r="DK2621" s="0"/>
      <c r="DL2621" s="0"/>
      <c r="DM2621" s="0"/>
      <c r="DN2621" s="0"/>
      <c r="DO2621" s="0"/>
      <c r="DP2621" s="0"/>
      <c r="DQ2621" s="0"/>
      <c r="DR2621" s="0"/>
      <c r="DS2621" s="0"/>
      <c r="DT2621" s="0"/>
      <c r="DU2621" s="0"/>
      <c r="DV2621" s="0"/>
      <c r="DW2621" s="0"/>
      <c r="DX2621" s="0"/>
      <c r="DY2621" s="0"/>
      <c r="DZ2621" s="0"/>
      <c r="EA2621" s="0"/>
      <c r="EB2621" s="0"/>
      <c r="EC2621" s="0"/>
      <c r="ED2621" s="0"/>
      <c r="EE2621" s="0"/>
      <c r="EF2621" s="0"/>
      <c r="EG2621" s="0"/>
      <c r="EH2621" s="0"/>
      <c r="EI2621" s="0"/>
      <c r="EJ2621" s="0"/>
      <c r="EK2621" s="0"/>
      <c r="EL2621" s="0"/>
      <c r="EM2621" s="0"/>
      <c r="EN2621" s="0"/>
      <c r="EO2621" s="0"/>
      <c r="EP2621" s="0"/>
      <c r="EQ2621" s="0"/>
      <c r="ER2621" s="0"/>
      <c r="ES2621" s="0"/>
      <c r="ET2621" s="0"/>
      <c r="EU2621" s="0"/>
      <c r="EV2621" s="0"/>
      <c r="EW2621" s="0"/>
      <c r="EX2621" s="0"/>
      <c r="EY2621" s="0"/>
      <c r="EZ2621" s="0"/>
      <c r="FA2621" s="0"/>
      <c r="FB2621" s="0"/>
      <c r="FC2621" s="0"/>
      <c r="FD2621" s="0"/>
      <c r="FE2621" s="0"/>
      <c r="FF2621" s="0"/>
      <c r="FG2621" s="0"/>
      <c r="FH2621" s="0"/>
      <c r="FI2621" s="0"/>
      <c r="FJ2621" s="0"/>
      <c r="FK2621" s="0"/>
      <c r="FL2621" s="0"/>
      <c r="FM2621" s="0"/>
      <c r="FN2621" s="0"/>
      <c r="FO2621" s="0"/>
      <c r="FP2621" s="0"/>
      <c r="FQ2621" s="0"/>
      <c r="FR2621" s="0"/>
      <c r="FS2621" s="0"/>
      <c r="FT2621" s="0"/>
      <c r="FU2621" s="0"/>
      <c r="FV2621" s="0"/>
      <c r="FW2621" s="0"/>
      <c r="FX2621" s="0"/>
      <c r="FY2621" s="0"/>
      <c r="FZ2621" s="0"/>
      <c r="GA2621" s="0"/>
      <c r="GB2621" s="0"/>
      <c r="GC2621" s="0"/>
      <c r="GD2621" s="0"/>
      <c r="GE2621" s="0"/>
      <c r="GF2621" s="0"/>
      <c r="GG2621" s="0"/>
      <c r="GH2621" s="0"/>
      <c r="GI2621" s="0"/>
      <c r="GJ2621" s="0"/>
      <c r="GK2621" s="0"/>
      <c r="GL2621" s="0"/>
      <c r="GM2621" s="0"/>
      <c r="GN2621" s="0"/>
      <c r="GO2621" s="0"/>
      <c r="GP2621" s="0"/>
      <c r="GQ2621" s="0"/>
      <c r="GR2621" s="0"/>
      <c r="GS2621" s="0"/>
      <c r="GT2621" s="0"/>
      <c r="GU2621" s="0"/>
      <c r="GV2621" s="0"/>
      <c r="GW2621" s="0"/>
      <c r="GX2621" s="0"/>
      <c r="GY2621" s="0"/>
      <c r="GZ2621" s="0"/>
      <c r="HA2621" s="0"/>
      <c r="HB2621" s="0"/>
      <c r="HC2621" s="0"/>
      <c r="HD2621" s="0"/>
      <c r="HE2621" s="0"/>
      <c r="HF2621" s="0"/>
      <c r="HG2621" s="0"/>
      <c r="HH2621" s="0"/>
      <c r="HI2621" s="0"/>
      <c r="HJ2621" s="0"/>
      <c r="HK2621" s="0"/>
      <c r="HL2621" s="0"/>
      <c r="HM2621" s="0"/>
      <c r="HN2621" s="0"/>
      <c r="HO2621" s="0"/>
      <c r="HP2621" s="0"/>
      <c r="HQ2621" s="0"/>
      <c r="HR2621" s="0"/>
      <c r="HS2621" s="0"/>
      <c r="HT2621" s="0"/>
      <c r="HU2621" s="0"/>
      <c r="HV2621" s="0"/>
      <c r="HW2621" s="0"/>
      <c r="HX2621" s="0"/>
      <c r="HY2621" s="0"/>
      <c r="HZ2621" s="0"/>
      <c r="IA2621" s="0"/>
      <c r="IB2621" s="0"/>
      <c r="IC2621" s="0"/>
      <c r="ID2621" s="0"/>
      <c r="IE2621" s="0"/>
      <c r="IF2621" s="0"/>
      <c r="IG2621" s="0"/>
      <c r="IH2621" s="0"/>
      <c r="II2621" s="0"/>
      <c r="IJ2621" s="0"/>
      <c r="IK2621" s="0"/>
      <c r="IL2621" s="0"/>
      <c r="IM2621" s="0"/>
      <c r="IN2621" s="0"/>
      <c r="IO2621" s="0"/>
      <c r="IP2621" s="0"/>
      <c r="IQ2621" s="0"/>
      <c r="IR2621" s="0"/>
      <c r="IS2621" s="0"/>
      <c r="IT2621" s="0"/>
      <c r="IU2621" s="0"/>
      <c r="IV2621" s="0"/>
      <c r="IW2621" s="0"/>
      <c r="IX2621" s="0"/>
      <c r="IY2621" s="0"/>
      <c r="IZ2621" s="0"/>
      <c r="JA2621" s="0"/>
      <c r="JB2621" s="0"/>
      <c r="JC2621" s="0"/>
      <c r="JD2621" s="0"/>
      <c r="JE2621" s="0"/>
      <c r="JF2621" s="0"/>
      <c r="JG2621" s="0"/>
      <c r="JH2621" s="0"/>
      <c r="JI2621" s="0"/>
      <c r="JJ2621" s="0"/>
      <c r="JK2621" s="0"/>
      <c r="JL2621" s="0"/>
      <c r="JM2621" s="0"/>
      <c r="JN2621" s="0"/>
      <c r="JO2621" s="0"/>
      <c r="JP2621" s="0"/>
      <c r="JQ2621" s="0"/>
      <c r="JR2621" s="0"/>
      <c r="JS2621" s="0"/>
      <c r="JT2621" s="0"/>
      <c r="JU2621" s="0"/>
      <c r="JV2621" s="0"/>
      <c r="JW2621" s="0"/>
      <c r="JX2621" s="0"/>
      <c r="JY2621" s="0"/>
      <c r="JZ2621" s="0"/>
      <c r="KA2621" s="0"/>
      <c r="KB2621" s="0"/>
      <c r="KC2621" s="0"/>
      <c r="KD2621" s="0"/>
      <c r="KE2621" s="0"/>
      <c r="KF2621" s="0"/>
      <c r="KG2621" s="0"/>
      <c r="KH2621" s="0"/>
      <c r="KI2621" s="0"/>
      <c r="KJ2621" s="0"/>
      <c r="KK2621" s="0"/>
      <c r="KL2621" s="0"/>
      <c r="KM2621" s="0"/>
      <c r="KN2621" s="0"/>
      <c r="KO2621" s="0"/>
      <c r="KP2621" s="0"/>
      <c r="KQ2621" s="0"/>
      <c r="KR2621" s="0"/>
      <c r="KS2621" s="0"/>
      <c r="KT2621" s="0"/>
      <c r="KU2621" s="0"/>
      <c r="KV2621" s="0"/>
      <c r="KW2621" s="0"/>
      <c r="KX2621" s="0"/>
      <c r="KY2621" s="0"/>
      <c r="KZ2621" s="0"/>
      <c r="LA2621" s="0"/>
      <c r="LB2621" s="0"/>
      <c r="LC2621" s="0"/>
      <c r="LD2621" s="0"/>
      <c r="LE2621" s="0"/>
      <c r="LF2621" s="0"/>
      <c r="LG2621" s="0"/>
      <c r="LH2621" s="0"/>
      <c r="LI2621" s="0"/>
      <c r="LJ2621" s="0"/>
      <c r="LK2621" s="0"/>
      <c r="LL2621" s="0"/>
      <c r="LM2621" s="0"/>
      <c r="LN2621" s="0"/>
      <c r="LO2621" s="0"/>
      <c r="LP2621" s="0"/>
      <c r="LQ2621" s="0"/>
      <c r="LR2621" s="0"/>
      <c r="LS2621" s="0"/>
      <c r="LT2621" s="0"/>
      <c r="LU2621" s="0"/>
      <c r="LV2621" s="0"/>
      <c r="LW2621" s="0"/>
      <c r="LX2621" s="0"/>
      <c r="LY2621" s="0"/>
      <c r="LZ2621" s="0"/>
      <c r="MA2621" s="0"/>
      <c r="MB2621" s="0"/>
      <c r="MC2621" s="0"/>
      <c r="MD2621" s="0"/>
      <c r="ME2621" s="0"/>
      <c r="MF2621" s="0"/>
      <c r="MG2621" s="0"/>
      <c r="MH2621" s="0"/>
      <c r="MI2621" s="0"/>
      <c r="MJ2621" s="0"/>
      <c r="MK2621" s="0"/>
      <c r="ML2621" s="0"/>
      <c r="MM2621" s="0"/>
      <c r="MN2621" s="0"/>
      <c r="MO2621" s="0"/>
      <c r="MP2621" s="0"/>
      <c r="MQ2621" s="0"/>
      <c r="MR2621" s="0"/>
      <c r="MS2621" s="0"/>
      <c r="MT2621" s="0"/>
      <c r="MU2621" s="0"/>
      <c r="MV2621" s="0"/>
      <c r="MW2621" s="0"/>
      <c r="MX2621" s="0"/>
      <c r="MY2621" s="0"/>
      <c r="MZ2621" s="0"/>
      <c r="NA2621" s="0"/>
      <c r="NB2621" s="0"/>
      <c r="NC2621" s="0"/>
      <c r="ND2621" s="0"/>
      <c r="NE2621" s="0"/>
      <c r="NF2621" s="0"/>
      <c r="NG2621" s="0"/>
      <c r="NH2621" s="0"/>
      <c r="NI2621" s="0"/>
      <c r="NJ2621" s="0"/>
      <c r="NK2621" s="0"/>
      <c r="NL2621" s="0"/>
      <c r="NM2621" s="0"/>
      <c r="NN2621" s="0"/>
      <c r="NO2621" s="0"/>
      <c r="NP2621" s="0"/>
      <c r="NQ2621" s="0"/>
      <c r="NR2621" s="0"/>
      <c r="NS2621" s="0"/>
      <c r="NT2621" s="0"/>
      <c r="NU2621" s="0"/>
      <c r="NV2621" s="0"/>
      <c r="NW2621" s="0"/>
      <c r="NX2621" s="0"/>
      <c r="NY2621" s="0"/>
      <c r="NZ2621" s="0"/>
      <c r="OA2621" s="0"/>
      <c r="OB2621" s="0"/>
      <c r="OC2621" s="0"/>
      <c r="OD2621" s="0"/>
      <c r="OE2621" s="0"/>
      <c r="OF2621" s="0"/>
      <c r="OG2621" s="0"/>
      <c r="OH2621" s="0"/>
      <c r="OI2621" s="0"/>
      <c r="OJ2621" s="0"/>
      <c r="OK2621" s="0"/>
      <c r="OL2621" s="0"/>
      <c r="OM2621" s="0"/>
      <c r="ON2621" s="0"/>
      <c r="OO2621" s="0"/>
      <c r="OP2621" s="0"/>
      <c r="OQ2621" s="0"/>
      <c r="OR2621" s="0"/>
      <c r="OS2621" s="0"/>
      <c r="OT2621" s="0"/>
      <c r="OU2621" s="0"/>
      <c r="OV2621" s="0"/>
      <c r="OW2621" s="0"/>
      <c r="OX2621" s="0"/>
      <c r="OY2621" s="0"/>
      <c r="OZ2621" s="0"/>
      <c r="PA2621" s="0"/>
      <c r="PB2621" s="0"/>
      <c r="PC2621" s="0"/>
      <c r="PD2621" s="0"/>
      <c r="PE2621" s="0"/>
      <c r="PF2621" s="0"/>
      <c r="PG2621" s="0"/>
      <c r="PH2621" s="0"/>
      <c r="PI2621" s="0"/>
      <c r="PJ2621" s="0"/>
      <c r="PK2621" s="0"/>
      <c r="PL2621" s="0"/>
      <c r="PM2621" s="0"/>
      <c r="PN2621" s="0"/>
      <c r="PO2621" s="0"/>
      <c r="PP2621" s="0"/>
      <c r="PQ2621" s="0"/>
      <c r="PR2621" s="0"/>
      <c r="PS2621" s="0"/>
      <c r="PT2621" s="0"/>
      <c r="PU2621" s="0"/>
      <c r="PV2621" s="0"/>
      <c r="PW2621" s="0"/>
      <c r="PX2621" s="0"/>
      <c r="PY2621" s="0"/>
      <c r="PZ2621" s="0"/>
      <c r="QA2621" s="0"/>
      <c r="QB2621" s="0"/>
      <c r="QC2621" s="0"/>
      <c r="QD2621" s="0"/>
      <c r="QE2621" s="0"/>
      <c r="QF2621" s="0"/>
      <c r="QG2621" s="0"/>
      <c r="QH2621" s="0"/>
      <c r="QI2621" s="0"/>
      <c r="QJ2621" s="0"/>
      <c r="QK2621" s="0"/>
      <c r="QL2621" s="0"/>
      <c r="QM2621" s="0"/>
      <c r="QN2621" s="0"/>
      <c r="QO2621" s="0"/>
      <c r="QP2621" s="0"/>
      <c r="QQ2621" s="0"/>
      <c r="QR2621" s="0"/>
      <c r="QS2621" s="0"/>
      <c r="QT2621" s="0"/>
      <c r="QU2621" s="0"/>
      <c r="QV2621" s="0"/>
      <c r="QW2621" s="0"/>
      <c r="QX2621" s="0"/>
      <c r="QY2621" s="0"/>
      <c r="QZ2621" s="0"/>
      <c r="RA2621" s="0"/>
      <c r="RB2621" s="0"/>
      <c r="RC2621" s="0"/>
      <c r="RD2621" s="0"/>
      <c r="RE2621" s="0"/>
      <c r="RF2621" s="0"/>
      <c r="RG2621" s="0"/>
      <c r="RH2621" s="0"/>
      <c r="RI2621" s="0"/>
      <c r="RJ2621" s="0"/>
      <c r="RK2621" s="0"/>
      <c r="RL2621" s="0"/>
      <c r="RM2621" s="0"/>
      <c r="RN2621" s="0"/>
      <c r="RO2621" s="0"/>
      <c r="RP2621" s="0"/>
      <c r="RQ2621" s="0"/>
      <c r="RR2621" s="0"/>
      <c r="RS2621" s="0"/>
      <c r="RT2621" s="0"/>
      <c r="RU2621" s="0"/>
      <c r="RV2621" s="0"/>
      <c r="RW2621" s="0"/>
      <c r="RX2621" s="0"/>
      <c r="RY2621" s="0"/>
      <c r="RZ2621" s="0"/>
      <c r="SA2621" s="0"/>
      <c r="SB2621" s="0"/>
      <c r="SC2621" s="0"/>
      <c r="SD2621" s="0"/>
      <c r="SE2621" s="0"/>
      <c r="SF2621" s="0"/>
      <c r="SG2621" s="0"/>
      <c r="SH2621" s="0"/>
      <c r="SI2621" s="0"/>
      <c r="SJ2621" s="0"/>
      <c r="SK2621" s="0"/>
      <c r="SL2621" s="0"/>
      <c r="SM2621" s="0"/>
      <c r="SN2621" s="0"/>
      <c r="SO2621" s="0"/>
      <c r="SP2621" s="0"/>
      <c r="SQ2621" s="0"/>
      <c r="SR2621" s="0"/>
      <c r="SS2621" s="0"/>
      <c r="ST2621" s="0"/>
      <c r="SU2621" s="0"/>
      <c r="SV2621" s="0"/>
      <c r="SW2621" s="0"/>
      <c r="SX2621" s="0"/>
      <c r="SY2621" s="0"/>
      <c r="SZ2621" s="0"/>
      <c r="TA2621" s="0"/>
      <c r="TB2621" s="0"/>
      <c r="TC2621" s="0"/>
      <c r="TD2621" s="0"/>
      <c r="TE2621" s="0"/>
      <c r="TF2621" s="0"/>
      <c r="TG2621" s="0"/>
      <c r="TH2621" s="0"/>
      <c r="TI2621" s="0"/>
      <c r="TJ2621" s="0"/>
      <c r="TK2621" s="0"/>
      <c r="TL2621" s="0"/>
      <c r="TM2621" s="0"/>
      <c r="TN2621" s="0"/>
      <c r="TO2621" s="0"/>
      <c r="TP2621" s="0"/>
      <c r="TQ2621" s="0"/>
      <c r="TR2621" s="0"/>
      <c r="TS2621" s="0"/>
      <c r="TT2621" s="0"/>
      <c r="TU2621" s="0"/>
      <c r="TV2621" s="0"/>
      <c r="TW2621" s="0"/>
      <c r="TX2621" s="0"/>
      <c r="TY2621" s="0"/>
      <c r="TZ2621" s="0"/>
      <c r="UA2621" s="0"/>
      <c r="UB2621" s="0"/>
      <c r="UC2621" s="0"/>
      <c r="UD2621" s="0"/>
      <c r="UE2621" s="0"/>
      <c r="UF2621" s="0"/>
      <c r="UG2621" s="0"/>
      <c r="UH2621" s="0"/>
      <c r="UI2621" s="0"/>
      <c r="UJ2621" s="0"/>
      <c r="UK2621" s="0"/>
      <c r="UL2621" s="0"/>
      <c r="UM2621" s="0"/>
      <c r="UN2621" s="0"/>
      <c r="UO2621" s="0"/>
      <c r="UP2621" s="0"/>
      <c r="UQ2621" s="0"/>
      <c r="UR2621" s="0"/>
      <c r="US2621" s="0"/>
      <c r="UT2621" s="0"/>
      <c r="UU2621" s="0"/>
      <c r="UV2621" s="0"/>
      <c r="UW2621" s="0"/>
      <c r="UX2621" s="0"/>
      <c r="UY2621" s="0"/>
      <c r="UZ2621" s="0"/>
      <c r="VA2621" s="0"/>
      <c r="VB2621" s="0"/>
      <c r="VC2621" s="0"/>
      <c r="VD2621" s="0"/>
      <c r="VE2621" s="0"/>
      <c r="VF2621" s="0"/>
      <c r="VG2621" s="0"/>
      <c r="VH2621" s="0"/>
      <c r="VI2621" s="0"/>
      <c r="VJ2621" s="0"/>
      <c r="VK2621" s="0"/>
      <c r="VL2621" s="0"/>
      <c r="VM2621" s="0"/>
      <c r="VN2621" s="0"/>
      <c r="VO2621" s="0"/>
      <c r="VP2621" s="0"/>
      <c r="VQ2621" s="0"/>
      <c r="VR2621" s="0"/>
      <c r="VS2621" s="0"/>
      <c r="VT2621" s="0"/>
      <c r="VU2621" s="0"/>
      <c r="VV2621" s="0"/>
      <c r="VW2621" s="0"/>
      <c r="VX2621" s="0"/>
      <c r="VY2621" s="0"/>
      <c r="VZ2621" s="0"/>
      <c r="WA2621" s="0"/>
      <c r="WB2621" s="0"/>
      <c r="WC2621" s="0"/>
      <c r="WD2621" s="0"/>
      <c r="WE2621" s="0"/>
      <c r="WF2621" s="0"/>
      <c r="WG2621" s="0"/>
      <c r="WH2621" s="0"/>
      <c r="WI2621" s="0"/>
      <c r="WJ2621" s="0"/>
      <c r="WK2621" s="0"/>
      <c r="WL2621" s="0"/>
      <c r="WM2621" s="0"/>
      <c r="WN2621" s="0"/>
      <c r="WO2621" s="0"/>
      <c r="WP2621" s="0"/>
      <c r="WQ2621" s="0"/>
      <c r="WR2621" s="0"/>
      <c r="WS2621" s="0"/>
      <c r="WT2621" s="0"/>
      <c r="WU2621" s="0"/>
      <c r="WV2621" s="0"/>
      <c r="WW2621" s="0"/>
      <c r="WX2621" s="0"/>
      <c r="WY2621" s="0"/>
      <c r="WZ2621" s="0"/>
      <c r="XA2621" s="0"/>
      <c r="XB2621" s="0"/>
      <c r="XC2621" s="0"/>
      <c r="XD2621" s="0"/>
      <c r="XE2621" s="0"/>
      <c r="XF2621" s="0"/>
      <c r="XG2621" s="0"/>
      <c r="XH2621" s="0"/>
      <c r="XI2621" s="0"/>
      <c r="XJ2621" s="0"/>
      <c r="XK2621" s="0"/>
      <c r="XL2621" s="0"/>
      <c r="XM2621" s="0"/>
      <c r="XN2621" s="0"/>
      <c r="XO2621" s="0"/>
      <c r="XP2621" s="0"/>
      <c r="XQ2621" s="0"/>
      <c r="XR2621" s="0"/>
      <c r="XS2621" s="0"/>
      <c r="XT2621" s="0"/>
      <c r="XU2621" s="0"/>
      <c r="XV2621" s="0"/>
      <c r="XW2621" s="0"/>
      <c r="XX2621" s="0"/>
      <c r="XY2621" s="0"/>
      <c r="XZ2621" s="0"/>
      <c r="YA2621" s="0"/>
      <c r="YB2621" s="0"/>
      <c r="YC2621" s="0"/>
      <c r="YD2621" s="0"/>
      <c r="YE2621" s="0"/>
      <c r="YF2621" s="0"/>
      <c r="YG2621" s="0"/>
      <c r="YH2621" s="0"/>
      <c r="YI2621" s="0"/>
      <c r="YJ2621" s="0"/>
      <c r="YK2621" s="0"/>
      <c r="YL2621" s="0"/>
      <c r="YM2621" s="0"/>
      <c r="YN2621" s="0"/>
      <c r="YO2621" s="0"/>
      <c r="YP2621" s="0"/>
      <c r="YQ2621" s="0"/>
      <c r="YR2621" s="0"/>
      <c r="YS2621" s="0"/>
      <c r="YT2621" s="0"/>
      <c r="YU2621" s="0"/>
      <c r="YV2621" s="0"/>
      <c r="YW2621" s="0"/>
      <c r="YX2621" s="0"/>
      <c r="YY2621" s="0"/>
      <c r="YZ2621" s="0"/>
      <c r="ZA2621" s="0"/>
      <c r="ZB2621" s="0"/>
      <c r="ZC2621" s="0"/>
      <c r="ZD2621" s="0"/>
      <c r="ZE2621" s="0"/>
      <c r="ZF2621" s="0"/>
      <c r="ZG2621" s="0"/>
      <c r="ZH2621" s="0"/>
      <c r="ZI2621" s="0"/>
      <c r="ZJ2621" s="0"/>
      <c r="ZK2621" s="0"/>
      <c r="ZL2621" s="0"/>
      <c r="ZM2621" s="0"/>
      <c r="ZN2621" s="0"/>
      <c r="ZO2621" s="0"/>
      <c r="ZP2621" s="0"/>
      <c r="ZQ2621" s="0"/>
      <c r="ZR2621" s="0"/>
      <c r="ZS2621" s="0"/>
      <c r="ZT2621" s="0"/>
      <c r="ZU2621" s="0"/>
      <c r="ZV2621" s="0"/>
      <c r="ZW2621" s="0"/>
      <c r="ZX2621" s="0"/>
      <c r="ZY2621" s="0"/>
      <c r="ZZ2621" s="0"/>
      <c r="AAA2621" s="0"/>
      <c r="AAB2621" s="0"/>
      <c r="AAC2621" s="0"/>
      <c r="AAD2621" s="0"/>
      <c r="AAE2621" s="0"/>
      <c r="AAF2621" s="0"/>
      <c r="AAG2621" s="0"/>
      <c r="AAH2621" s="0"/>
      <c r="AAI2621" s="0"/>
      <c r="AAJ2621" s="0"/>
      <c r="AAK2621" s="0"/>
      <c r="AAL2621" s="0"/>
      <c r="AAM2621" s="0"/>
      <c r="AAN2621" s="0"/>
      <c r="AAO2621" s="0"/>
      <c r="AAP2621" s="0"/>
      <c r="AAQ2621" s="0"/>
      <c r="AAR2621" s="0"/>
      <c r="AAS2621" s="0"/>
      <c r="AAT2621" s="0"/>
      <c r="AAU2621" s="0"/>
      <c r="AAV2621" s="0"/>
      <c r="AAW2621" s="0"/>
      <c r="AAX2621" s="0"/>
      <c r="AAY2621" s="0"/>
      <c r="AAZ2621" s="0"/>
      <c r="ABA2621" s="0"/>
      <c r="ABB2621" s="0"/>
      <c r="ABC2621" s="0"/>
      <c r="ABD2621" s="0"/>
      <c r="ABE2621" s="0"/>
      <c r="ABF2621" s="0"/>
      <c r="ABG2621" s="0"/>
      <c r="ABH2621" s="0"/>
      <c r="ABI2621" s="0"/>
      <c r="ABJ2621" s="0"/>
      <c r="ABK2621" s="0"/>
      <c r="ABL2621" s="0"/>
      <c r="ABM2621" s="0"/>
      <c r="ABN2621" s="0"/>
      <c r="ABO2621" s="0"/>
      <c r="ABP2621" s="0"/>
      <c r="ABQ2621" s="0"/>
      <c r="ABR2621" s="0"/>
      <c r="ABS2621" s="0"/>
      <c r="ABT2621" s="0"/>
      <c r="ABU2621" s="0"/>
      <c r="ABV2621" s="0"/>
      <c r="ABW2621" s="0"/>
      <c r="ABX2621" s="0"/>
      <c r="ABY2621" s="0"/>
      <c r="ABZ2621" s="0"/>
      <c r="ACA2621" s="0"/>
      <c r="ACB2621" s="0"/>
      <c r="ACC2621" s="0"/>
      <c r="ACD2621" s="0"/>
      <c r="ACE2621" s="0"/>
      <c r="ACF2621" s="0"/>
      <c r="ACG2621" s="0"/>
      <c r="ACH2621" s="0"/>
      <c r="ACI2621" s="0"/>
      <c r="ACJ2621" s="0"/>
      <c r="ACK2621" s="0"/>
      <c r="ACL2621" s="0"/>
      <c r="ACM2621" s="0"/>
      <c r="ACN2621" s="0"/>
      <c r="ACO2621" s="0"/>
      <c r="ACP2621" s="0"/>
      <c r="ACQ2621" s="0"/>
      <c r="ACR2621" s="0"/>
      <c r="ACS2621" s="0"/>
      <c r="ACT2621" s="0"/>
      <c r="ACU2621" s="0"/>
      <c r="ACV2621" s="0"/>
      <c r="ACW2621" s="0"/>
      <c r="ACX2621" s="0"/>
      <c r="ACY2621" s="0"/>
      <c r="ACZ2621" s="0"/>
      <c r="ADA2621" s="0"/>
      <c r="ADB2621" s="0"/>
      <c r="ADC2621" s="0"/>
      <c r="ADD2621" s="0"/>
      <c r="ADE2621" s="0"/>
      <c r="ADF2621" s="0"/>
      <c r="ADG2621" s="0"/>
      <c r="ADH2621" s="0"/>
      <c r="ADI2621" s="0"/>
      <c r="ADJ2621" s="0"/>
      <c r="ADK2621" s="0"/>
      <c r="ADL2621" s="0"/>
      <c r="ADM2621" s="0"/>
      <c r="ADN2621" s="0"/>
      <c r="ADO2621" s="0"/>
      <c r="ADP2621" s="0"/>
      <c r="ADQ2621" s="0"/>
      <c r="ADR2621" s="0"/>
      <c r="ADS2621" s="0"/>
      <c r="ADT2621" s="0"/>
      <c r="ADU2621" s="0"/>
      <c r="ADV2621" s="0"/>
      <c r="ADW2621" s="0"/>
      <c r="ADX2621" s="0"/>
      <c r="ADY2621" s="0"/>
      <c r="ADZ2621" s="0"/>
      <c r="AEA2621" s="0"/>
      <c r="AEB2621" s="0"/>
      <c r="AEC2621" s="0"/>
      <c r="AED2621" s="0"/>
      <c r="AEE2621" s="0"/>
      <c r="AEF2621" s="0"/>
      <c r="AEG2621" s="0"/>
      <c r="AEH2621" s="0"/>
      <c r="AEI2621" s="0"/>
      <c r="AEJ2621" s="0"/>
      <c r="AEK2621" s="0"/>
      <c r="AEL2621" s="0"/>
      <c r="AEM2621" s="0"/>
      <c r="AEN2621" s="0"/>
      <c r="AEO2621" s="0"/>
      <c r="AEP2621" s="0"/>
      <c r="AEQ2621" s="0"/>
      <c r="AER2621" s="0"/>
      <c r="AES2621" s="0"/>
      <c r="AET2621" s="0"/>
      <c r="AEU2621" s="0"/>
      <c r="AEV2621" s="0"/>
      <c r="AEW2621" s="0"/>
      <c r="AEX2621" s="0"/>
      <c r="AEY2621" s="0"/>
      <c r="AEZ2621" s="0"/>
      <c r="AFA2621" s="0"/>
      <c r="AFB2621" s="0"/>
      <c r="AFC2621" s="0"/>
      <c r="AFD2621" s="0"/>
      <c r="AFE2621" s="0"/>
      <c r="AFF2621" s="0"/>
      <c r="AFG2621" s="0"/>
      <c r="AFH2621" s="0"/>
      <c r="AFI2621" s="0"/>
      <c r="AFJ2621" s="0"/>
      <c r="AFK2621" s="0"/>
      <c r="AFL2621" s="0"/>
      <c r="AFM2621" s="0"/>
      <c r="AFN2621" s="0"/>
      <c r="AFO2621" s="0"/>
      <c r="AFP2621" s="0"/>
      <c r="AFQ2621" s="0"/>
      <c r="AFR2621" s="0"/>
      <c r="AFS2621" s="0"/>
      <c r="AFT2621" s="0"/>
      <c r="AFU2621" s="0"/>
      <c r="AFV2621" s="0"/>
      <c r="AFW2621" s="0"/>
      <c r="AFX2621" s="0"/>
      <c r="AFY2621" s="0"/>
      <c r="AFZ2621" s="0"/>
      <c r="AGA2621" s="0"/>
      <c r="AGB2621" s="0"/>
      <c r="AGC2621" s="0"/>
      <c r="AGD2621" s="0"/>
      <c r="AGE2621" s="0"/>
      <c r="AGF2621" s="0"/>
      <c r="AGG2621" s="0"/>
      <c r="AGH2621" s="0"/>
      <c r="AGI2621" s="0"/>
      <c r="AGJ2621" s="0"/>
      <c r="AGK2621" s="0"/>
      <c r="AGL2621" s="0"/>
      <c r="AGM2621" s="0"/>
      <c r="AGN2621" s="0"/>
      <c r="AGO2621" s="0"/>
      <c r="AGP2621" s="0"/>
      <c r="AGQ2621" s="0"/>
      <c r="AGR2621" s="0"/>
      <c r="AGS2621" s="0"/>
      <c r="AGT2621" s="0"/>
      <c r="AGU2621" s="0"/>
      <c r="AGV2621" s="0"/>
      <c r="AGW2621" s="0"/>
      <c r="AGX2621" s="0"/>
      <c r="AGY2621" s="0"/>
      <c r="AGZ2621" s="0"/>
      <c r="AHA2621" s="0"/>
      <c r="AHB2621" s="0"/>
      <c r="AHC2621" s="0"/>
      <c r="AHD2621" s="0"/>
      <c r="AHE2621" s="0"/>
      <c r="AHF2621" s="0"/>
      <c r="AHG2621" s="0"/>
      <c r="AHH2621" s="0"/>
      <c r="AHI2621" s="0"/>
      <c r="AHJ2621" s="0"/>
      <c r="AHK2621" s="0"/>
      <c r="AHL2621" s="0"/>
      <c r="AHM2621" s="0"/>
      <c r="AHN2621" s="0"/>
      <c r="AHO2621" s="0"/>
      <c r="AHP2621" s="0"/>
      <c r="AHQ2621" s="0"/>
      <c r="AHR2621" s="0"/>
      <c r="AHS2621" s="0"/>
      <c r="AHT2621" s="0"/>
      <c r="AHU2621" s="0"/>
      <c r="AHV2621" s="0"/>
      <c r="AHW2621" s="0"/>
      <c r="AHX2621" s="0"/>
      <c r="AHY2621" s="0"/>
      <c r="AHZ2621" s="0"/>
      <c r="AIA2621" s="0"/>
      <c r="AIB2621" s="0"/>
      <c r="AIC2621" s="0"/>
      <c r="AID2621" s="0"/>
      <c r="AIE2621" s="0"/>
      <c r="AIF2621" s="0"/>
      <c r="AIG2621" s="0"/>
      <c r="AIH2621" s="0"/>
      <c r="AII2621" s="0"/>
      <c r="AIJ2621" s="0"/>
      <c r="AIK2621" s="0"/>
      <c r="AIL2621" s="0"/>
      <c r="AIM2621" s="0"/>
      <c r="AIN2621" s="0"/>
      <c r="AIO2621" s="0"/>
      <c r="AIP2621" s="0"/>
      <c r="AIQ2621" s="0"/>
      <c r="AIR2621" s="0"/>
      <c r="AIS2621" s="0"/>
      <c r="AIT2621" s="0"/>
      <c r="AIU2621" s="0"/>
      <c r="AIV2621" s="0"/>
      <c r="AIW2621" s="0"/>
      <c r="AIX2621" s="0"/>
      <c r="AIY2621" s="0"/>
      <c r="AIZ2621" s="0"/>
      <c r="AJA2621" s="0"/>
      <c r="AJB2621" s="0"/>
      <c r="AJC2621" s="0"/>
      <c r="AJD2621" s="0"/>
      <c r="AJE2621" s="0"/>
      <c r="AJF2621" s="0"/>
      <c r="AJG2621" s="0"/>
      <c r="AJH2621" s="0"/>
      <c r="AJI2621" s="0"/>
      <c r="AJJ2621" s="0"/>
      <c r="AJK2621" s="0"/>
      <c r="AJL2621" s="0"/>
      <c r="AJM2621" s="0"/>
      <c r="AJN2621" s="0"/>
      <c r="AJO2621" s="0"/>
      <c r="AJP2621" s="0"/>
      <c r="AJQ2621" s="0"/>
      <c r="AJR2621" s="0"/>
      <c r="AJS2621" s="0"/>
      <c r="AJT2621" s="0"/>
      <c r="AJU2621" s="0"/>
      <c r="AJV2621" s="0"/>
      <c r="AJW2621" s="0"/>
      <c r="AJX2621" s="0"/>
      <c r="AJY2621" s="0"/>
      <c r="AJZ2621" s="0"/>
      <c r="AKA2621" s="0"/>
      <c r="AKB2621" s="0"/>
      <c r="AKC2621" s="0"/>
      <c r="AKD2621" s="0"/>
      <c r="AKE2621" s="0"/>
      <c r="AKF2621" s="0"/>
      <c r="AKG2621" s="0"/>
      <c r="AKH2621" s="0"/>
      <c r="AKI2621" s="0"/>
      <c r="AKJ2621" s="0"/>
      <c r="AKK2621" s="0"/>
      <c r="AKL2621" s="0"/>
      <c r="AKM2621" s="0"/>
      <c r="AKN2621" s="0"/>
      <c r="AKO2621" s="0"/>
      <c r="AKP2621" s="0"/>
      <c r="AKQ2621" s="0"/>
      <c r="AKR2621" s="0"/>
      <c r="AKS2621" s="0"/>
      <c r="AKT2621" s="0"/>
      <c r="AKU2621" s="0"/>
      <c r="AKV2621" s="0"/>
      <c r="AKW2621" s="0"/>
      <c r="AKX2621" s="0"/>
      <c r="AKY2621" s="0"/>
      <c r="AKZ2621" s="0"/>
      <c r="ALA2621" s="0"/>
      <c r="ALB2621" s="0"/>
      <c r="ALC2621" s="0"/>
      <c r="ALD2621" s="0"/>
      <c r="ALE2621" s="0"/>
      <c r="ALF2621" s="0"/>
      <c r="ALG2621" s="0"/>
      <c r="ALH2621" s="0"/>
      <c r="ALI2621" s="0"/>
      <c r="ALJ2621" s="0"/>
      <c r="ALK2621" s="0"/>
      <c r="ALL2621" s="0"/>
      <c r="ALM2621" s="0"/>
      <c r="ALN2621" s="0"/>
      <c r="ALO2621" s="0"/>
      <c r="ALP2621" s="0"/>
      <c r="ALQ2621" s="0"/>
      <c r="ALR2621" s="0"/>
      <c r="ALS2621" s="0"/>
      <c r="ALT2621" s="0"/>
      <c r="ALU2621" s="0"/>
      <c r="ALV2621" s="0"/>
      <c r="ALW2621" s="0"/>
      <c r="ALX2621" s="0"/>
      <c r="ALY2621" s="0"/>
      <c r="ALZ2621" s="0"/>
      <c r="AMA2621" s="0"/>
      <c r="AMB2621" s="0"/>
      <c r="AMC2621" s="0"/>
      <c r="AMD2621" s="0"/>
      <c r="AME2621" s="0"/>
      <c r="AMF2621" s="0"/>
      <c r="AMG2621" s="0"/>
      <c r="AMH2621" s="0"/>
      <c r="AMI2621" s="0"/>
    </row>
    <row r="2622" customFormat="false" ht="12.75" hidden="false" customHeight="false" outlineLevel="0" collapsed="false">
      <c r="A2622" s="1" t="s">
        <v>2840</v>
      </c>
      <c r="C2622" s="19" t="s">
        <v>2845</v>
      </c>
      <c r="D2622" s="19" t="s">
        <v>88</v>
      </c>
      <c r="E2622" s="20" t="n">
        <v>2.4</v>
      </c>
      <c r="F2622" s="21" t="n">
        <v>0.11</v>
      </c>
      <c r="G2622" s="69" t="s">
        <v>2842</v>
      </c>
      <c r="H2622" s="3"/>
      <c r="BM2622" s="0"/>
      <c r="BN2622" s="0"/>
      <c r="BO2622" s="0"/>
      <c r="BP2622" s="0"/>
      <c r="BQ2622" s="0"/>
      <c r="BR2622" s="0"/>
      <c r="BS2622" s="0"/>
      <c r="BT2622" s="0"/>
      <c r="BU2622" s="0"/>
      <c r="BV2622" s="0"/>
      <c r="BW2622" s="0"/>
      <c r="BX2622" s="0"/>
      <c r="BY2622" s="0"/>
      <c r="BZ2622" s="0"/>
      <c r="CA2622" s="0"/>
      <c r="CB2622" s="0"/>
      <c r="CC2622" s="0"/>
      <c r="CD2622" s="0"/>
      <c r="CE2622" s="0"/>
      <c r="CF2622" s="0"/>
      <c r="CG2622" s="0"/>
      <c r="CH2622" s="0"/>
      <c r="CI2622" s="0"/>
      <c r="CJ2622" s="0"/>
      <c r="CK2622" s="0"/>
      <c r="CL2622" s="0"/>
      <c r="CM2622" s="0"/>
      <c r="CN2622" s="0"/>
      <c r="CO2622" s="0"/>
      <c r="CP2622" s="0"/>
      <c r="CQ2622" s="0"/>
      <c r="CR2622" s="0"/>
      <c r="CS2622" s="0"/>
      <c r="CT2622" s="0"/>
      <c r="CU2622" s="0"/>
      <c r="CV2622" s="0"/>
      <c r="CW2622" s="0"/>
      <c r="CX2622" s="0"/>
      <c r="CY2622" s="0"/>
      <c r="CZ2622" s="0"/>
      <c r="DA2622" s="0"/>
      <c r="DB2622" s="0"/>
      <c r="DC2622" s="0"/>
      <c r="DD2622" s="0"/>
      <c r="DE2622" s="0"/>
      <c r="DF2622" s="0"/>
      <c r="DG2622" s="0"/>
      <c r="DH2622" s="0"/>
      <c r="DI2622" s="0"/>
      <c r="DJ2622" s="0"/>
      <c r="DK2622" s="0"/>
      <c r="DL2622" s="0"/>
      <c r="DM2622" s="0"/>
      <c r="DN2622" s="0"/>
      <c r="DO2622" s="0"/>
      <c r="DP2622" s="0"/>
      <c r="DQ2622" s="0"/>
      <c r="DR2622" s="0"/>
      <c r="DS2622" s="0"/>
      <c r="DT2622" s="0"/>
      <c r="DU2622" s="0"/>
      <c r="DV2622" s="0"/>
      <c r="DW2622" s="0"/>
      <c r="DX2622" s="0"/>
      <c r="DY2622" s="0"/>
      <c r="DZ2622" s="0"/>
      <c r="EA2622" s="0"/>
      <c r="EB2622" s="0"/>
      <c r="EC2622" s="0"/>
      <c r="ED2622" s="0"/>
      <c r="EE2622" s="0"/>
      <c r="EF2622" s="0"/>
      <c r="EG2622" s="0"/>
      <c r="EH2622" s="0"/>
      <c r="EI2622" s="0"/>
      <c r="EJ2622" s="0"/>
      <c r="EK2622" s="0"/>
      <c r="EL2622" s="0"/>
      <c r="EM2622" s="0"/>
      <c r="EN2622" s="0"/>
      <c r="EO2622" s="0"/>
      <c r="EP2622" s="0"/>
      <c r="EQ2622" s="0"/>
      <c r="ER2622" s="0"/>
      <c r="ES2622" s="0"/>
      <c r="ET2622" s="0"/>
      <c r="EU2622" s="0"/>
      <c r="EV2622" s="0"/>
      <c r="EW2622" s="0"/>
      <c r="EX2622" s="0"/>
      <c r="EY2622" s="0"/>
      <c r="EZ2622" s="0"/>
      <c r="FA2622" s="0"/>
      <c r="FB2622" s="0"/>
      <c r="FC2622" s="0"/>
      <c r="FD2622" s="0"/>
      <c r="FE2622" s="0"/>
      <c r="FF2622" s="0"/>
      <c r="FG2622" s="0"/>
      <c r="FH2622" s="0"/>
      <c r="FI2622" s="0"/>
      <c r="FJ2622" s="0"/>
      <c r="FK2622" s="0"/>
      <c r="FL2622" s="0"/>
      <c r="FM2622" s="0"/>
      <c r="FN2622" s="0"/>
      <c r="FO2622" s="0"/>
      <c r="FP2622" s="0"/>
      <c r="FQ2622" s="0"/>
      <c r="FR2622" s="0"/>
      <c r="FS2622" s="0"/>
      <c r="FT2622" s="0"/>
      <c r="FU2622" s="0"/>
      <c r="FV2622" s="0"/>
      <c r="FW2622" s="0"/>
      <c r="FX2622" s="0"/>
      <c r="FY2622" s="0"/>
      <c r="FZ2622" s="0"/>
      <c r="GA2622" s="0"/>
      <c r="GB2622" s="0"/>
      <c r="GC2622" s="0"/>
      <c r="GD2622" s="0"/>
      <c r="GE2622" s="0"/>
      <c r="GF2622" s="0"/>
      <c r="GG2622" s="0"/>
      <c r="GH2622" s="0"/>
      <c r="GI2622" s="0"/>
      <c r="GJ2622" s="0"/>
      <c r="GK2622" s="0"/>
      <c r="GL2622" s="0"/>
      <c r="GM2622" s="0"/>
      <c r="GN2622" s="0"/>
      <c r="GO2622" s="0"/>
      <c r="GP2622" s="0"/>
      <c r="GQ2622" s="0"/>
      <c r="GR2622" s="0"/>
      <c r="GS2622" s="0"/>
      <c r="GT2622" s="0"/>
      <c r="GU2622" s="0"/>
      <c r="GV2622" s="0"/>
      <c r="GW2622" s="0"/>
      <c r="GX2622" s="0"/>
      <c r="GY2622" s="0"/>
      <c r="GZ2622" s="0"/>
      <c r="HA2622" s="0"/>
      <c r="HB2622" s="0"/>
      <c r="HC2622" s="0"/>
      <c r="HD2622" s="0"/>
      <c r="HE2622" s="0"/>
      <c r="HF2622" s="0"/>
      <c r="HG2622" s="0"/>
      <c r="HH2622" s="0"/>
      <c r="HI2622" s="0"/>
      <c r="HJ2622" s="0"/>
      <c r="HK2622" s="0"/>
      <c r="HL2622" s="0"/>
      <c r="HM2622" s="0"/>
      <c r="HN2622" s="0"/>
      <c r="HO2622" s="0"/>
      <c r="HP2622" s="0"/>
      <c r="HQ2622" s="0"/>
      <c r="HR2622" s="0"/>
      <c r="HS2622" s="0"/>
      <c r="HT2622" s="0"/>
      <c r="HU2622" s="0"/>
      <c r="HV2622" s="0"/>
      <c r="HW2622" s="0"/>
      <c r="HX2622" s="0"/>
      <c r="HY2622" s="0"/>
      <c r="HZ2622" s="0"/>
      <c r="IA2622" s="0"/>
      <c r="IB2622" s="0"/>
      <c r="IC2622" s="0"/>
      <c r="ID2622" s="0"/>
      <c r="IE2622" s="0"/>
      <c r="IF2622" s="0"/>
      <c r="IG2622" s="0"/>
      <c r="IH2622" s="0"/>
      <c r="II2622" s="0"/>
      <c r="IJ2622" s="0"/>
      <c r="IK2622" s="0"/>
      <c r="IL2622" s="0"/>
      <c r="IM2622" s="0"/>
      <c r="IN2622" s="0"/>
      <c r="IO2622" s="0"/>
      <c r="IP2622" s="0"/>
      <c r="IQ2622" s="0"/>
      <c r="IR2622" s="0"/>
      <c r="IS2622" s="0"/>
      <c r="IT2622" s="0"/>
      <c r="IU2622" s="0"/>
      <c r="IV2622" s="0"/>
      <c r="IW2622" s="0"/>
      <c r="IX2622" s="0"/>
      <c r="IY2622" s="0"/>
      <c r="IZ2622" s="0"/>
      <c r="JA2622" s="0"/>
      <c r="JB2622" s="0"/>
      <c r="JC2622" s="0"/>
      <c r="JD2622" s="0"/>
      <c r="JE2622" s="0"/>
      <c r="JF2622" s="0"/>
      <c r="JG2622" s="0"/>
      <c r="JH2622" s="0"/>
      <c r="JI2622" s="0"/>
      <c r="JJ2622" s="0"/>
      <c r="JK2622" s="0"/>
      <c r="JL2622" s="0"/>
      <c r="JM2622" s="0"/>
      <c r="JN2622" s="0"/>
      <c r="JO2622" s="0"/>
      <c r="JP2622" s="0"/>
      <c r="JQ2622" s="0"/>
      <c r="JR2622" s="0"/>
      <c r="JS2622" s="0"/>
      <c r="JT2622" s="0"/>
      <c r="JU2622" s="0"/>
      <c r="JV2622" s="0"/>
      <c r="JW2622" s="0"/>
      <c r="JX2622" s="0"/>
      <c r="JY2622" s="0"/>
      <c r="JZ2622" s="0"/>
      <c r="KA2622" s="0"/>
      <c r="KB2622" s="0"/>
      <c r="KC2622" s="0"/>
      <c r="KD2622" s="0"/>
      <c r="KE2622" s="0"/>
      <c r="KF2622" s="0"/>
      <c r="KG2622" s="0"/>
      <c r="KH2622" s="0"/>
      <c r="KI2622" s="0"/>
      <c r="KJ2622" s="0"/>
      <c r="KK2622" s="0"/>
      <c r="KL2622" s="0"/>
      <c r="KM2622" s="0"/>
      <c r="KN2622" s="0"/>
      <c r="KO2622" s="0"/>
      <c r="KP2622" s="0"/>
      <c r="KQ2622" s="0"/>
      <c r="KR2622" s="0"/>
      <c r="KS2622" s="0"/>
      <c r="KT2622" s="0"/>
      <c r="KU2622" s="0"/>
      <c r="KV2622" s="0"/>
      <c r="KW2622" s="0"/>
      <c r="KX2622" s="0"/>
      <c r="KY2622" s="0"/>
      <c r="KZ2622" s="0"/>
      <c r="LA2622" s="0"/>
      <c r="LB2622" s="0"/>
      <c r="LC2622" s="0"/>
      <c r="LD2622" s="0"/>
      <c r="LE2622" s="0"/>
      <c r="LF2622" s="0"/>
      <c r="LG2622" s="0"/>
      <c r="LH2622" s="0"/>
      <c r="LI2622" s="0"/>
      <c r="LJ2622" s="0"/>
      <c r="LK2622" s="0"/>
      <c r="LL2622" s="0"/>
      <c r="LM2622" s="0"/>
      <c r="LN2622" s="0"/>
      <c r="LO2622" s="0"/>
      <c r="LP2622" s="0"/>
      <c r="LQ2622" s="0"/>
      <c r="LR2622" s="0"/>
      <c r="LS2622" s="0"/>
      <c r="LT2622" s="0"/>
      <c r="LU2622" s="0"/>
      <c r="LV2622" s="0"/>
      <c r="LW2622" s="0"/>
      <c r="LX2622" s="0"/>
      <c r="LY2622" s="0"/>
      <c r="LZ2622" s="0"/>
      <c r="MA2622" s="0"/>
      <c r="MB2622" s="0"/>
      <c r="MC2622" s="0"/>
      <c r="MD2622" s="0"/>
      <c r="ME2622" s="0"/>
      <c r="MF2622" s="0"/>
      <c r="MG2622" s="0"/>
      <c r="MH2622" s="0"/>
      <c r="MI2622" s="0"/>
      <c r="MJ2622" s="0"/>
      <c r="MK2622" s="0"/>
      <c r="ML2622" s="0"/>
      <c r="MM2622" s="0"/>
      <c r="MN2622" s="0"/>
      <c r="MO2622" s="0"/>
      <c r="MP2622" s="0"/>
      <c r="MQ2622" s="0"/>
      <c r="MR2622" s="0"/>
      <c r="MS2622" s="0"/>
      <c r="MT2622" s="0"/>
      <c r="MU2622" s="0"/>
      <c r="MV2622" s="0"/>
      <c r="MW2622" s="0"/>
      <c r="MX2622" s="0"/>
      <c r="MY2622" s="0"/>
      <c r="MZ2622" s="0"/>
      <c r="NA2622" s="0"/>
      <c r="NB2622" s="0"/>
      <c r="NC2622" s="0"/>
      <c r="ND2622" s="0"/>
      <c r="NE2622" s="0"/>
      <c r="NF2622" s="0"/>
      <c r="NG2622" s="0"/>
      <c r="NH2622" s="0"/>
      <c r="NI2622" s="0"/>
      <c r="NJ2622" s="0"/>
      <c r="NK2622" s="0"/>
      <c r="NL2622" s="0"/>
      <c r="NM2622" s="0"/>
      <c r="NN2622" s="0"/>
      <c r="NO2622" s="0"/>
      <c r="NP2622" s="0"/>
      <c r="NQ2622" s="0"/>
      <c r="NR2622" s="0"/>
      <c r="NS2622" s="0"/>
      <c r="NT2622" s="0"/>
      <c r="NU2622" s="0"/>
      <c r="NV2622" s="0"/>
      <c r="NW2622" s="0"/>
      <c r="NX2622" s="0"/>
      <c r="NY2622" s="0"/>
      <c r="NZ2622" s="0"/>
      <c r="OA2622" s="0"/>
      <c r="OB2622" s="0"/>
      <c r="OC2622" s="0"/>
      <c r="OD2622" s="0"/>
      <c r="OE2622" s="0"/>
      <c r="OF2622" s="0"/>
      <c r="OG2622" s="0"/>
      <c r="OH2622" s="0"/>
      <c r="OI2622" s="0"/>
      <c r="OJ2622" s="0"/>
      <c r="OK2622" s="0"/>
      <c r="OL2622" s="0"/>
      <c r="OM2622" s="0"/>
      <c r="ON2622" s="0"/>
      <c r="OO2622" s="0"/>
      <c r="OP2622" s="0"/>
      <c r="OQ2622" s="0"/>
      <c r="OR2622" s="0"/>
      <c r="OS2622" s="0"/>
      <c r="OT2622" s="0"/>
      <c r="OU2622" s="0"/>
      <c r="OV2622" s="0"/>
      <c r="OW2622" s="0"/>
      <c r="OX2622" s="0"/>
      <c r="OY2622" s="0"/>
      <c r="OZ2622" s="0"/>
      <c r="PA2622" s="0"/>
      <c r="PB2622" s="0"/>
      <c r="PC2622" s="0"/>
      <c r="PD2622" s="0"/>
      <c r="PE2622" s="0"/>
      <c r="PF2622" s="0"/>
      <c r="PG2622" s="0"/>
      <c r="PH2622" s="0"/>
      <c r="PI2622" s="0"/>
      <c r="PJ2622" s="0"/>
      <c r="PK2622" s="0"/>
      <c r="PL2622" s="0"/>
      <c r="PM2622" s="0"/>
      <c r="PN2622" s="0"/>
      <c r="PO2622" s="0"/>
      <c r="PP2622" s="0"/>
      <c r="PQ2622" s="0"/>
      <c r="PR2622" s="0"/>
      <c r="PS2622" s="0"/>
      <c r="PT2622" s="0"/>
      <c r="PU2622" s="0"/>
      <c r="PV2622" s="0"/>
      <c r="PW2622" s="0"/>
      <c r="PX2622" s="0"/>
      <c r="PY2622" s="0"/>
      <c r="PZ2622" s="0"/>
      <c r="QA2622" s="0"/>
      <c r="QB2622" s="0"/>
      <c r="QC2622" s="0"/>
      <c r="QD2622" s="0"/>
      <c r="QE2622" s="0"/>
      <c r="QF2622" s="0"/>
      <c r="QG2622" s="0"/>
      <c r="QH2622" s="0"/>
      <c r="QI2622" s="0"/>
      <c r="QJ2622" s="0"/>
      <c r="QK2622" s="0"/>
      <c r="QL2622" s="0"/>
      <c r="QM2622" s="0"/>
      <c r="QN2622" s="0"/>
      <c r="QO2622" s="0"/>
      <c r="QP2622" s="0"/>
      <c r="QQ2622" s="0"/>
      <c r="QR2622" s="0"/>
      <c r="QS2622" s="0"/>
      <c r="QT2622" s="0"/>
      <c r="QU2622" s="0"/>
      <c r="QV2622" s="0"/>
      <c r="QW2622" s="0"/>
      <c r="QX2622" s="0"/>
      <c r="QY2622" s="0"/>
      <c r="QZ2622" s="0"/>
      <c r="RA2622" s="0"/>
      <c r="RB2622" s="0"/>
      <c r="RC2622" s="0"/>
      <c r="RD2622" s="0"/>
      <c r="RE2622" s="0"/>
      <c r="RF2622" s="0"/>
      <c r="RG2622" s="0"/>
      <c r="RH2622" s="0"/>
      <c r="RI2622" s="0"/>
      <c r="RJ2622" s="0"/>
      <c r="RK2622" s="0"/>
      <c r="RL2622" s="0"/>
      <c r="RM2622" s="0"/>
      <c r="RN2622" s="0"/>
      <c r="RO2622" s="0"/>
      <c r="RP2622" s="0"/>
      <c r="RQ2622" s="0"/>
      <c r="RR2622" s="0"/>
      <c r="RS2622" s="0"/>
      <c r="RT2622" s="0"/>
      <c r="RU2622" s="0"/>
      <c r="RV2622" s="0"/>
      <c r="RW2622" s="0"/>
      <c r="RX2622" s="0"/>
      <c r="RY2622" s="0"/>
      <c r="RZ2622" s="0"/>
      <c r="SA2622" s="0"/>
      <c r="SB2622" s="0"/>
      <c r="SC2622" s="0"/>
      <c r="SD2622" s="0"/>
      <c r="SE2622" s="0"/>
      <c r="SF2622" s="0"/>
      <c r="SG2622" s="0"/>
      <c r="SH2622" s="0"/>
      <c r="SI2622" s="0"/>
      <c r="SJ2622" s="0"/>
      <c r="SK2622" s="0"/>
      <c r="SL2622" s="0"/>
      <c r="SM2622" s="0"/>
      <c r="SN2622" s="0"/>
      <c r="SO2622" s="0"/>
      <c r="SP2622" s="0"/>
      <c r="SQ2622" s="0"/>
      <c r="SR2622" s="0"/>
      <c r="SS2622" s="0"/>
      <c r="ST2622" s="0"/>
      <c r="SU2622" s="0"/>
      <c r="SV2622" s="0"/>
      <c r="SW2622" s="0"/>
      <c r="SX2622" s="0"/>
      <c r="SY2622" s="0"/>
      <c r="SZ2622" s="0"/>
      <c r="TA2622" s="0"/>
      <c r="TB2622" s="0"/>
      <c r="TC2622" s="0"/>
      <c r="TD2622" s="0"/>
      <c r="TE2622" s="0"/>
      <c r="TF2622" s="0"/>
      <c r="TG2622" s="0"/>
      <c r="TH2622" s="0"/>
      <c r="TI2622" s="0"/>
      <c r="TJ2622" s="0"/>
      <c r="TK2622" s="0"/>
      <c r="TL2622" s="0"/>
      <c r="TM2622" s="0"/>
      <c r="TN2622" s="0"/>
      <c r="TO2622" s="0"/>
      <c r="TP2622" s="0"/>
      <c r="TQ2622" s="0"/>
      <c r="TR2622" s="0"/>
      <c r="TS2622" s="0"/>
      <c r="TT2622" s="0"/>
      <c r="TU2622" s="0"/>
      <c r="TV2622" s="0"/>
      <c r="TW2622" s="0"/>
      <c r="TX2622" s="0"/>
      <c r="TY2622" s="0"/>
      <c r="TZ2622" s="0"/>
      <c r="UA2622" s="0"/>
      <c r="UB2622" s="0"/>
      <c r="UC2622" s="0"/>
      <c r="UD2622" s="0"/>
      <c r="UE2622" s="0"/>
      <c r="UF2622" s="0"/>
      <c r="UG2622" s="0"/>
      <c r="UH2622" s="0"/>
      <c r="UI2622" s="0"/>
      <c r="UJ2622" s="0"/>
      <c r="UK2622" s="0"/>
      <c r="UL2622" s="0"/>
      <c r="UM2622" s="0"/>
      <c r="UN2622" s="0"/>
      <c r="UO2622" s="0"/>
      <c r="UP2622" s="0"/>
      <c r="UQ2622" s="0"/>
      <c r="UR2622" s="0"/>
      <c r="US2622" s="0"/>
      <c r="UT2622" s="0"/>
      <c r="UU2622" s="0"/>
      <c r="UV2622" s="0"/>
      <c r="UW2622" s="0"/>
      <c r="UX2622" s="0"/>
      <c r="UY2622" s="0"/>
      <c r="UZ2622" s="0"/>
      <c r="VA2622" s="0"/>
      <c r="VB2622" s="0"/>
      <c r="VC2622" s="0"/>
      <c r="VD2622" s="0"/>
      <c r="VE2622" s="0"/>
      <c r="VF2622" s="0"/>
      <c r="VG2622" s="0"/>
      <c r="VH2622" s="0"/>
      <c r="VI2622" s="0"/>
      <c r="VJ2622" s="0"/>
      <c r="VK2622" s="0"/>
      <c r="VL2622" s="0"/>
      <c r="VM2622" s="0"/>
      <c r="VN2622" s="0"/>
      <c r="VO2622" s="0"/>
      <c r="VP2622" s="0"/>
      <c r="VQ2622" s="0"/>
      <c r="VR2622" s="0"/>
      <c r="VS2622" s="0"/>
      <c r="VT2622" s="0"/>
      <c r="VU2622" s="0"/>
      <c r="VV2622" s="0"/>
      <c r="VW2622" s="0"/>
      <c r="VX2622" s="0"/>
      <c r="VY2622" s="0"/>
      <c r="VZ2622" s="0"/>
      <c r="WA2622" s="0"/>
      <c r="WB2622" s="0"/>
      <c r="WC2622" s="0"/>
      <c r="WD2622" s="0"/>
      <c r="WE2622" s="0"/>
      <c r="WF2622" s="0"/>
      <c r="WG2622" s="0"/>
      <c r="WH2622" s="0"/>
      <c r="WI2622" s="0"/>
      <c r="WJ2622" s="0"/>
      <c r="WK2622" s="0"/>
      <c r="WL2622" s="0"/>
      <c r="WM2622" s="0"/>
      <c r="WN2622" s="0"/>
      <c r="WO2622" s="0"/>
      <c r="WP2622" s="0"/>
      <c r="WQ2622" s="0"/>
      <c r="WR2622" s="0"/>
      <c r="WS2622" s="0"/>
      <c r="WT2622" s="0"/>
      <c r="WU2622" s="0"/>
      <c r="WV2622" s="0"/>
      <c r="WW2622" s="0"/>
      <c r="WX2622" s="0"/>
      <c r="WY2622" s="0"/>
      <c r="WZ2622" s="0"/>
      <c r="XA2622" s="0"/>
      <c r="XB2622" s="0"/>
      <c r="XC2622" s="0"/>
      <c r="XD2622" s="0"/>
      <c r="XE2622" s="0"/>
      <c r="XF2622" s="0"/>
      <c r="XG2622" s="0"/>
      <c r="XH2622" s="0"/>
      <c r="XI2622" s="0"/>
      <c r="XJ2622" s="0"/>
      <c r="XK2622" s="0"/>
      <c r="XL2622" s="0"/>
      <c r="XM2622" s="0"/>
      <c r="XN2622" s="0"/>
      <c r="XO2622" s="0"/>
      <c r="XP2622" s="0"/>
      <c r="XQ2622" s="0"/>
      <c r="XR2622" s="0"/>
      <c r="XS2622" s="0"/>
      <c r="XT2622" s="0"/>
      <c r="XU2622" s="0"/>
      <c r="XV2622" s="0"/>
      <c r="XW2622" s="0"/>
      <c r="XX2622" s="0"/>
      <c r="XY2622" s="0"/>
      <c r="XZ2622" s="0"/>
      <c r="YA2622" s="0"/>
      <c r="YB2622" s="0"/>
      <c r="YC2622" s="0"/>
      <c r="YD2622" s="0"/>
      <c r="YE2622" s="0"/>
      <c r="YF2622" s="0"/>
      <c r="YG2622" s="0"/>
      <c r="YH2622" s="0"/>
      <c r="YI2622" s="0"/>
      <c r="YJ2622" s="0"/>
      <c r="YK2622" s="0"/>
      <c r="YL2622" s="0"/>
      <c r="YM2622" s="0"/>
      <c r="YN2622" s="0"/>
      <c r="YO2622" s="0"/>
      <c r="YP2622" s="0"/>
      <c r="YQ2622" s="0"/>
      <c r="YR2622" s="0"/>
      <c r="YS2622" s="0"/>
      <c r="YT2622" s="0"/>
      <c r="YU2622" s="0"/>
      <c r="YV2622" s="0"/>
      <c r="YW2622" s="0"/>
      <c r="YX2622" s="0"/>
      <c r="YY2622" s="0"/>
      <c r="YZ2622" s="0"/>
      <c r="ZA2622" s="0"/>
      <c r="ZB2622" s="0"/>
      <c r="ZC2622" s="0"/>
      <c r="ZD2622" s="0"/>
      <c r="ZE2622" s="0"/>
      <c r="ZF2622" s="0"/>
      <c r="ZG2622" s="0"/>
      <c r="ZH2622" s="0"/>
      <c r="ZI2622" s="0"/>
      <c r="ZJ2622" s="0"/>
      <c r="ZK2622" s="0"/>
      <c r="ZL2622" s="0"/>
      <c r="ZM2622" s="0"/>
      <c r="ZN2622" s="0"/>
      <c r="ZO2622" s="0"/>
      <c r="ZP2622" s="0"/>
      <c r="ZQ2622" s="0"/>
      <c r="ZR2622" s="0"/>
      <c r="ZS2622" s="0"/>
      <c r="ZT2622" s="0"/>
      <c r="ZU2622" s="0"/>
      <c r="ZV2622" s="0"/>
      <c r="ZW2622" s="0"/>
      <c r="ZX2622" s="0"/>
      <c r="ZY2622" s="0"/>
      <c r="ZZ2622" s="0"/>
      <c r="AAA2622" s="0"/>
      <c r="AAB2622" s="0"/>
      <c r="AAC2622" s="0"/>
      <c r="AAD2622" s="0"/>
      <c r="AAE2622" s="0"/>
      <c r="AAF2622" s="0"/>
      <c r="AAG2622" s="0"/>
      <c r="AAH2622" s="0"/>
      <c r="AAI2622" s="0"/>
      <c r="AAJ2622" s="0"/>
      <c r="AAK2622" s="0"/>
      <c r="AAL2622" s="0"/>
      <c r="AAM2622" s="0"/>
      <c r="AAN2622" s="0"/>
      <c r="AAO2622" s="0"/>
      <c r="AAP2622" s="0"/>
      <c r="AAQ2622" s="0"/>
      <c r="AAR2622" s="0"/>
      <c r="AAS2622" s="0"/>
      <c r="AAT2622" s="0"/>
      <c r="AAU2622" s="0"/>
      <c r="AAV2622" s="0"/>
      <c r="AAW2622" s="0"/>
      <c r="AAX2622" s="0"/>
      <c r="AAY2622" s="0"/>
      <c r="AAZ2622" s="0"/>
      <c r="ABA2622" s="0"/>
      <c r="ABB2622" s="0"/>
      <c r="ABC2622" s="0"/>
      <c r="ABD2622" s="0"/>
      <c r="ABE2622" s="0"/>
      <c r="ABF2622" s="0"/>
      <c r="ABG2622" s="0"/>
      <c r="ABH2622" s="0"/>
      <c r="ABI2622" s="0"/>
      <c r="ABJ2622" s="0"/>
      <c r="ABK2622" s="0"/>
      <c r="ABL2622" s="0"/>
      <c r="ABM2622" s="0"/>
      <c r="ABN2622" s="0"/>
      <c r="ABO2622" s="0"/>
      <c r="ABP2622" s="0"/>
      <c r="ABQ2622" s="0"/>
      <c r="ABR2622" s="0"/>
      <c r="ABS2622" s="0"/>
      <c r="ABT2622" s="0"/>
      <c r="ABU2622" s="0"/>
      <c r="ABV2622" s="0"/>
      <c r="ABW2622" s="0"/>
      <c r="ABX2622" s="0"/>
      <c r="ABY2622" s="0"/>
      <c r="ABZ2622" s="0"/>
      <c r="ACA2622" s="0"/>
      <c r="ACB2622" s="0"/>
      <c r="ACC2622" s="0"/>
      <c r="ACD2622" s="0"/>
      <c r="ACE2622" s="0"/>
      <c r="ACF2622" s="0"/>
      <c r="ACG2622" s="0"/>
      <c r="ACH2622" s="0"/>
      <c r="ACI2622" s="0"/>
      <c r="ACJ2622" s="0"/>
      <c r="ACK2622" s="0"/>
      <c r="ACL2622" s="0"/>
      <c r="ACM2622" s="0"/>
      <c r="ACN2622" s="0"/>
      <c r="ACO2622" s="0"/>
      <c r="ACP2622" s="0"/>
      <c r="ACQ2622" s="0"/>
      <c r="ACR2622" s="0"/>
      <c r="ACS2622" s="0"/>
      <c r="ACT2622" s="0"/>
      <c r="ACU2622" s="0"/>
      <c r="ACV2622" s="0"/>
      <c r="ACW2622" s="0"/>
      <c r="ACX2622" s="0"/>
      <c r="ACY2622" s="0"/>
      <c r="ACZ2622" s="0"/>
      <c r="ADA2622" s="0"/>
      <c r="ADB2622" s="0"/>
      <c r="ADC2622" s="0"/>
      <c r="ADD2622" s="0"/>
      <c r="ADE2622" s="0"/>
      <c r="ADF2622" s="0"/>
      <c r="ADG2622" s="0"/>
      <c r="ADH2622" s="0"/>
      <c r="ADI2622" s="0"/>
      <c r="ADJ2622" s="0"/>
      <c r="ADK2622" s="0"/>
      <c r="ADL2622" s="0"/>
      <c r="ADM2622" s="0"/>
      <c r="ADN2622" s="0"/>
      <c r="ADO2622" s="0"/>
      <c r="ADP2622" s="0"/>
      <c r="ADQ2622" s="0"/>
      <c r="ADR2622" s="0"/>
      <c r="ADS2622" s="0"/>
      <c r="ADT2622" s="0"/>
      <c r="ADU2622" s="0"/>
      <c r="ADV2622" s="0"/>
      <c r="ADW2622" s="0"/>
      <c r="ADX2622" s="0"/>
      <c r="ADY2622" s="0"/>
      <c r="ADZ2622" s="0"/>
      <c r="AEA2622" s="0"/>
      <c r="AEB2622" s="0"/>
      <c r="AEC2622" s="0"/>
      <c r="AED2622" s="0"/>
      <c r="AEE2622" s="0"/>
      <c r="AEF2622" s="0"/>
      <c r="AEG2622" s="0"/>
      <c r="AEH2622" s="0"/>
      <c r="AEI2622" s="0"/>
      <c r="AEJ2622" s="0"/>
      <c r="AEK2622" s="0"/>
      <c r="AEL2622" s="0"/>
      <c r="AEM2622" s="0"/>
      <c r="AEN2622" s="0"/>
      <c r="AEO2622" s="0"/>
      <c r="AEP2622" s="0"/>
      <c r="AEQ2622" s="0"/>
      <c r="AER2622" s="0"/>
      <c r="AES2622" s="0"/>
      <c r="AET2622" s="0"/>
      <c r="AEU2622" s="0"/>
      <c r="AEV2622" s="0"/>
      <c r="AEW2622" s="0"/>
      <c r="AEX2622" s="0"/>
      <c r="AEY2622" s="0"/>
      <c r="AEZ2622" s="0"/>
      <c r="AFA2622" s="0"/>
      <c r="AFB2622" s="0"/>
      <c r="AFC2622" s="0"/>
      <c r="AFD2622" s="0"/>
      <c r="AFE2622" s="0"/>
      <c r="AFF2622" s="0"/>
      <c r="AFG2622" s="0"/>
      <c r="AFH2622" s="0"/>
      <c r="AFI2622" s="0"/>
      <c r="AFJ2622" s="0"/>
      <c r="AFK2622" s="0"/>
      <c r="AFL2622" s="0"/>
      <c r="AFM2622" s="0"/>
      <c r="AFN2622" s="0"/>
      <c r="AFO2622" s="0"/>
      <c r="AFP2622" s="0"/>
      <c r="AFQ2622" s="0"/>
      <c r="AFR2622" s="0"/>
      <c r="AFS2622" s="0"/>
      <c r="AFT2622" s="0"/>
      <c r="AFU2622" s="0"/>
      <c r="AFV2622" s="0"/>
      <c r="AFW2622" s="0"/>
      <c r="AFX2622" s="0"/>
      <c r="AFY2622" s="0"/>
      <c r="AFZ2622" s="0"/>
      <c r="AGA2622" s="0"/>
      <c r="AGB2622" s="0"/>
      <c r="AGC2622" s="0"/>
      <c r="AGD2622" s="0"/>
      <c r="AGE2622" s="0"/>
      <c r="AGF2622" s="0"/>
      <c r="AGG2622" s="0"/>
      <c r="AGH2622" s="0"/>
      <c r="AGI2622" s="0"/>
      <c r="AGJ2622" s="0"/>
      <c r="AGK2622" s="0"/>
      <c r="AGL2622" s="0"/>
      <c r="AGM2622" s="0"/>
      <c r="AGN2622" s="0"/>
      <c r="AGO2622" s="0"/>
      <c r="AGP2622" s="0"/>
      <c r="AGQ2622" s="0"/>
      <c r="AGR2622" s="0"/>
      <c r="AGS2622" s="0"/>
      <c r="AGT2622" s="0"/>
      <c r="AGU2622" s="0"/>
      <c r="AGV2622" s="0"/>
      <c r="AGW2622" s="0"/>
      <c r="AGX2622" s="0"/>
      <c r="AGY2622" s="0"/>
      <c r="AGZ2622" s="0"/>
      <c r="AHA2622" s="0"/>
      <c r="AHB2622" s="0"/>
      <c r="AHC2622" s="0"/>
      <c r="AHD2622" s="0"/>
      <c r="AHE2622" s="0"/>
      <c r="AHF2622" s="0"/>
      <c r="AHG2622" s="0"/>
      <c r="AHH2622" s="0"/>
      <c r="AHI2622" s="0"/>
      <c r="AHJ2622" s="0"/>
      <c r="AHK2622" s="0"/>
      <c r="AHL2622" s="0"/>
      <c r="AHM2622" s="0"/>
      <c r="AHN2622" s="0"/>
      <c r="AHO2622" s="0"/>
      <c r="AHP2622" s="0"/>
      <c r="AHQ2622" s="0"/>
      <c r="AHR2622" s="0"/>
      <c r="AHS2622" s="0"/>
      <c r="AHT2622" s="0"/>
      <c r="AHU2622" s="0"/>
      <c r="AHV2622" s="0"/>
      <c r="AHW2622" s="0"/>
      <c r="AHX2622" s="0"/>
      <c r="AHY2622" s="0"/>
      <c r="AHZ2622" s="0"/>
      <c r="AIA2622" s="0"/>
      <c r="AIB2622" s="0"/>
      <c r="AIC2622" s="0"/>
      <c r="AID2622" s="0"/>
      <c r="AIE2622" s="0"/>
      <c r="AIF2622" s="0"/>
      <c r="AIG2622" s="0"/>
      <c r="AIH2622" s="0"/>
      <c r="AII2622" s="0"/>
      <c r="AIJ2622" s="0"/>
      <c r="AIK2622" s="0"/>
      <c r="AIL2622" s="0"/>
      <c r="AIM2622" s="0"/>
      <c r="AIN2622" s="0"/>
      <c r="AIO2622" s="0"/>
      <c r="AIP2622" s="0"/>
      <c r="AIQ2622" s="0"/>
      <c r="AIR2622" s="0"/>
      <c r="AIS2622" s="0"/>
      <c r="AIT2622" s="0"/>
      <c r="AIU2622" s="0"/>
      <c r="AIV2622" s="0"/>
      <c r="AIW2622" s="0"/>
      <c r="AIX2622" s="0"/>
      <c r="AIY2622" s="0"/>
      <c r="AIZ2622" s="0"/>
      <c r="AJA2622" s="0"/>
      <c r="AJB2622" s="0"/>
      <c r="AJC2622" s="0"/>
      <c r="AJD2622" s="0"/>
      <c r="AJE2622" s="0"/>
      <c r="AJF2622" s="0"/>
      <c r="AJG2622" s="0"/>
      <c r="AJH2622" s="0"/>
      <c r="AJI2622" s="0"/>
      <c r="AJJ2622" s="0"/>
      <c r="AJK2622" s="0"/>
      <c r="AJL2622" s="0"/>
      <c r="AJM2622" s="0"/>
      <c r="AJN2622" s="0"/>
      <c r="AJO2622" s="0"/>
      <c r="AJP2622" s="0"/>
      <c r="AJQ2622" s="0"/>
      <c r="AJR2622" s="0"/>
      <c r="AJS2622" s="0"/>
      <c r="AJT2622" s="0"/>
      <c r="AJU2622" s="0"/>
      <c r="AJV2622" s="0"/>
      <c r="AJW2622" s="0"/>
      <c r="AJX2622" s="0"/>
      <c r="AJY2622" s="0"/>
      <c r="AJZ2622" s="0"/>
      <c r="AKA2622" s="0"/>
      <c r="AKB2622" s="0"/>
      <c r="AKC2622" s="0"/>
      <c r="AKD2622" s="0"/>
      <c r="AKE2622" s="0"/>
      <c r="AKF2622" s="0"/>
      <c r="AKG2622" s="0"/>
      <c r="AKH2622" s="0"/>
      <c r="AKI2622" s="0"/>
      <c r="AKJ2622" s="0"/>
      <c r="AKK2622" s="0"/>
      <c r="AKL2622" s="0"/>
      <c r="AKM2622" s="0"/>
      <c r="AKN2622" s="0"/>
      <c r="AKO2622" s="0"/>
      <c r="AKP2622" s="0"/>
      <c r="AKQ2622" s="0"/>
      <c r="AKR2622" s="0"/>
      <c r="AKS2622" s="0"/>
      <c r="AKT2622" s="0"/>
      <c r="AKU2622" s="0"/>
      <c r="AKV2622" s="0"/>
      <c r="AKW2622" s="0"/>
      <c r="AKX2622" s="0"/>
      <c r="AKY2622" s="0"/>
      <c r="AKZ2622" s="0"/>
      <c r="ALA2622" s="0"/>
      <c r="ALB2622" s="0"/>
      <c r="ALC2622" s="0"/>
      <c r="ALD2622" s="0"/>
      <c r="ALE2622" s="0"/>
      <c r="ALF2622" s="0"/>
      <c r="ALG2622" s="0"/>
      <c r="ALH2622" s="0"/>
      <c r="ALI2622" s="0"/>
      <c r="ALJ2622" s="0"/>
      <c r="ALK2622" s="0"/>
      <c r="ALL2622" s="0"/>
      <c r="ALM2622" s="0"/>
      <c r="ALN2622" s="0"/>
      <c r="ALO2622" s="0"/>
      <c r="ALP2622" s="0"/>
      <c r="ALQ2622" s="0"/>
      <c r="ALR2622" s="0"/>
      <c r="ALS2622" s="0"/>
      <c r="ALT2622" s="0"/>
      <c r="ALU2622" s="0"/>
      <c r="ALV2622" s="0"/>
      <c r="ALW2622" s="0"/>
      <c r="ALX2622" s="0"/>
      <c r="ALY2622" s="0"/>
      <c r="ALZ2622" s="0"/>
      <c r="AMA2622" s="0"/>
      <c r="AMB2622" s="0"/>
      <c r="AMC2622" s="0"/>
      <c r="AMD2622" s="0"/>
      <c r="AME2622" s="0"/>
      <c r="AMF2622" s="0"/>
      <c r="AMG2622" s="0"/>
      <c r="AMH2622" s="0"/>
      <c r="AMI2622" s="0"/>
    </row>
    <row r="2623" customFormat="false" ht="12.75" hidden="false" customHeight="false" outlineLevel="0" collapsed="false">
      <c r="H2623" s="3"/>
    </row>
    <row r="2624" customFormat="false" ht="17.35" hidden="false" customHeight="false" outlineLevel="0" collapsed="false">
      <c r="C2624" s="15" t="s">
        <v>2846</v>
      </c>
      <c r="D2624" s="45" t="s">
        <v>1</v>
      </c>
      <c r="E2624" s="4"/>
      <c r="H2624" s="3"/>
    </row>
    <row r="2625" customFormat="false" ht="12.75" hidden="false" customHeight="false" outlineLevel="0" collapsed="false">
      <c r="A2625" s="18" t="s">
        <v>2846</v>
      </c>
      <c r="B2625" s="18"/>
      <c r="C2625" s="102" t="s">
        <v>2847</v>
      </c>
      <c r="D2625" s="79" t="s">
        <v>2848</v>
      </c>
      <c r="E2625" s="80"/>
      <c r="F2625" s="81"/>
      <c r="G2625" s="82"/>
      <c r="H2625" s="83" t="s">
        <v>168</v>
      </c>
      <c r="I2625" s="84" t="n">
        <v>0.33</v>
      </c>
      <c r="J2625" s="83" t="s">
        <v>169</v>
      </c>
      <c r="L2625" s="18"/>
      <c r="M2625" s="18"/>
      <c r="N2625" s="18"/>
      <c r="O2625" s="18"/>
      <c r="P2625" s="18"/>
      <c r="Q2625" s="18"/>
      <c r="R2625" s="18"/>
      <c r="S2625" s="18"/>
      <c r="T2625" s="18"/>
      <c r="U2625" s="18"/>
      <c r="V2625" s="18"/>
      <c r="W2625" s="18"/>
      <c r="X2625" s="18"/>
      <c r="Y2625" s="18"/>
      <c r="Z2625" s="18"/>
      <c r="AA2625" s="18"/>
      <c r="AB2625" s="18"/>
      <c r="AC2625" s="18"/>
      <c r="AD2625" s="18"/>
      <c r="AE2625" s="18"/>
      <c r="AF2625" s="18"/>
      <c r="AG2625" s="18"/>
      <c r="AH2625" s="18"/>
      <c r="AI2625" s="18"/>
      <c r="AJ2625" s="18"/>
      <c r="AK2625" s="18"/>
      <c r="AL2625" s="18"/>
      <c r="AM2625" s="18"/>
      <c r="AN2625" s="18"/>
      <c r="AO2625" s="18"/>
      <c r="AP2625" s="18"/>
      <c r="AQ2625" s="18"/>
      <c r="AR2625" s="18"/>
      <c r="AS2625" s="18"/>
      <c r="AT2625" s="18"/>
      <c r="AU2625" s="18"/>
      <c r="AV2625" s="18"/>
      <c r="AW2625" s="18"/>
      <c r="AX2625" s="18"/>
      <c r="AY2625" s="18"/>
      <c r="AZ2625" s="18"/>
      <c r="BA2625" s="18"/>
      <c r="BB2625" s="18"/>
      <c r="BC2625" s="18"/>
      <c r="BD2625" s="18"/>
      <c r="BE2625" s="18"/>
      <c r="BF2625" s="18"/>
      <c r="BG2625" s="18"/>
      <c r="BH2625" s="18"/>
      <c r="BI2625" s="18"/>
      <c r="BJ2625" s="18"/>
      <c r="BK2625" s="18"/>
      <c r="BL2625" s="18"/>
    </row>
    <row r="2626" customFormat="false" ht="12.75" hidden="false" customHeight="false" outlineLevel="0" collapsed="false">
      <c r="A2626" s="18" t="s">
        <v>2846</v>
      </c>
      <c r="B2626" s="18"/>
      <c r="C2626" s="78" t="s">
        <v>2849</v>
      </c>
      <c r="D2626" s="79" t="s">
        <v>13</v>
      </c>
      <c r="E2626" s="80"/>
      <c r="F2626" s="81"/>
      <c r="G2626" s="82"/>
      <c r="H2626" s="83" t="s">
        <v>168</v>
      </c>
      <c r="I2626" s="84" t="n">
        <v>0.31</v>
      </c>
      <c r="J2626" s="83" t="s">
        <v>169</v>
      </c>
      <c r="L2626" s="18"/>
      <c r="M2626" s="18"/>
      <c r="N2626" s="18"/>
      <c r="O2626" s="18"/>
      <c r="P2626" s="18"/>
      <c r="Q2626" s="18"/>
      <c r="R2626" s="18"/>
      <c r="S2626" s="18"/>
      <c r="T2626" s="18"/>
      <c r="U2626" s="18"/>
      <c r="V2626" s="18"/>
      <c r="W2626" s="18"/>
      <c r="X2626" s="18"/>
      <c r="Y2626" s="18"/>
      <c r="Z2626" s="18"/>
      <c r="AA2626" s="18"/>
      <c r="AB2626" s="18"/>
      <c r="AC2626" s="18"/>
      <c r="AD2626" s="18"/>
      <c r="AE2626" s="18"/>
      <c r="AF2626" s="18"/>
      <c r="AG2626" s="18"/>
      <c r="AH2626" s="18"/>
      <c r="AI2626" s="18"/>
      <c r="AJ2626" s="18"/>
      <c r="AK2626" s="18"/>
      <c r="AL2626" s="18"/>
      <c r="AM2626" s="18"/>
      <c r="AN2626" s="18"/>
      <c r="AO2626" s="18"/>
      <c r="AP2626" s="18"/>
      <c r="AQ2626" s="18"/>
      <c r="AR2626" s="18"/>
      <c r="AS2626" s="18"/>
      <c r="AT2626" s="18"/>
      <c r="AU2626" s="18"/>
      <c r="AV2626" s="18"/>
      <c r="AW2626" s="18"/>
      <c r="AX2626" s="18"/>
      <c r="AY2626" s="18"/>
      <c r="AZ2626" s="18"/>
      <c r="BA2626" s="18"/>
      <c r="BB2626" s="18"/>
      <c r="BC2626" s="18"/>
      <c r="BD2626" s="18"/>
      <c r="BE2626" s="18"/>
      <c r="BF2626" s="18"/>
      <c r="BG2626" s="18"/>
      <c r="BH2626" s="18"/>
      <c r="BI2626" s="18"/>
      <c r="BJ2626" s="18"/>
      <c r="BK2626" s="18"/>
      <c r="BL2626" s="18"/>
    </row>
    <row r="2627" customFormat="false" ht="12.75" hidden="false" customHeight="false" outlineLevel="0" collapsed="false">
      <c r="A2627" s="18" t="s">
        <v>2846</v>
      </c>
      <c r="B2627" s="18"/>
      <c r="C2627" s="78" t="s">
        <v>2850</v>
      </c>
      <c r="D2627" s="79" t="s">
        <v>51</v>
      </c>
      <c r="E2627" s="80"/>
      <c r="F2627" s="81"/>
      <c r="G2627" s="82"/>
      <c r="H2627" s="83" t="s">
        <v>168</v>
      </c>
      <c r="I2627" s="84" t="n">
        <v>0.13</v>
      </c>
      <c r="J2627" s="83" t="s">
        <v>169</v>
      </c>
      <c r="L2627" s="18"/>
      <c r="M2627" s="18"/>
      <c r="N2627" s="18"/>
      <c r="O2627" s="18"/>
      <c r="P2627" s="18"/>
      <c r="Q2627" s="18"/>
      <c r="R2627" s="18"/>
      <c r="S2627" s="18"/>
      <c r="T2627" s="18"/>
      <c r="U2627" s="18"/>
      <c r="V2627" s="18"/>
      <c r="W2627" s="18"/>
      <c r="X2627" s="18"/>
      <c r="Y2627" s="18"/>
      <c r="Z2627" s="18"/>
      <c r="AA2627" s="18"/>
      <c r="AB2627" s="18"/>
      <c r="AC2627" s="18"/>
      <c r="AD2627" s="18"/>
      <c r="AE2627" s="18"/>
      <c r="AF2627" s="18"/>
      <c r="AG2627" s="18"/>
      <c r="AH2627" s="18"/>
      <c r="AI2627" s="18"/>
      <c r="AJ2627" s="18"/>
      <c r="AK2627" s="18"/>
      <c r="AL2627" s="18"/>
      <c r="AM2627" s="18"/>
      <c r="AN2627" s="18"/>
      <c r="AO2627" s="18"/>
      <c r="AP2627" s="18"/>
      <c r="AQ2627" s="18"/>
      <c r="AR2627" s="18"/>
      <c r="AS2627" s="18"/>
      <c r="AT2627" s="18"/>
      <c r="AU2627" s="18"/>
      <c r="AV2627" s="18"/>
      <c r="AW2627" s="18"/>
      <c r="AX2627" s="18"/>
      <c r="AY2627" s="18"/>
      <c r="AZ2627" s="18"/>
      <c r="BA2627" s="18"/>
      <c r="BB2627" s="18"/>
      <c r="BC2627" s="18"/>
      <c r="BD2627" s="18"/>
      <c r="BE2627" s="18"/>
      <c r="BF2627" s="18"/>
      <c r="BG2627" s="18"/>
      <c r="BH2627" s="18"/>
      <c r="BI2627" s="18"/>
      <c r="BJ2627" s="18"/>
      <c r="BK2627" s="18"/>
      <c r="BL2627" s="18"/>
    </row>
    <row r="2628" customFormat="false" ht="12.75" hidden="false" customHeight="false" outlineLevel="0" collapsed="false">
      <c r="A2628" s="18" t="s">
        <v>2846</v>
      </c>
      <c r="B2628" s="18"/>
      <c r="C2628" s="78" t="s">
        <v>2851</v>
      </c>
      <c r="D2628" s="79" t="s">
        <v>2848</v>
      </c>
      <c r="E2628" s="80"/>
      <c r="F2628" s="81"/>
      <c r="G2628" s="82"/>
      <c r="H2628" s="83" t="s">
        <v>168</v>
      </c>
      <c r="I2628" s="84" t="n">
        <v>0.32</v>
      </c>
      <c r="J2628" s="83" t="s">
        <v>169</v>
      </c>
      <c r="L2628" s="18"/>
      <c r="M2628" s="18"/>
      <c r="N2628" s="18"/>
      <c r="O2628" s="18"/>
      <c r="P2628" s="18"/>
      <c r="Q2628" s="18"/>
      <c r="R2628" s="18"/>
      <c r="S2628" s="18"/>
      <c r="T2628" s="18"/>
      <c r="U2628" s="18"/>
      <c r="V2628" s="18"/>
      <c r="W2628" s="18"/>
      <c r="X2628" s="18"/>
      <c r="Y2628" s="18"/>
      <c r="Z2628" s="18"/>
      <c r="AA2628" s="18"/>
      <c r="AB2628" s="18"/>
      <c r="AC2628" s="18"/>
      <c r="AD2628" s="18"/>
      <c r="AE2628" s="18"/>
      <c r="AF2628" s="18"/>
      <c r="AG2628" s="18"/>
      <c r="AH2628" s="18"/>
      <c r="AI2628" s="18"/>
      <c r="AJ2628" s="18"/>
      <c r="AK2628" s="18"/>
      <c r="AL2628" s="18"/>
      <c r="AM2628" s="18"/>
      <c r="AN2628" s="18"/>
      <c r="AO2628" s="18"/>
      <c r="AP2628" s="18"/>
      <c r="AQ2628" s="18"/>
      <c r="AR2628" s="18"/>
      <c r="AS2628" s="18"/>
      <c r="AT2628" s="18"/>
      <c r="AU2628" s="18"/>
      <c r="AV2628" s="18"/>
      <c r="AW2628" s="18"/>
      <c r="AX2628" s="18"/>
      <c r="AY2628" s="18"/>
      <c r="AZ2628" s="18"/>
      <c r="BA2628" s="18"/>
      <c r="BB2628" s="18"/>
      <c r="BC2628" s="18"/>
      <c r="BD2628" s="18"/>
      <c r="BE2628" s="18"/>
      <c r="BF2628" s="18"/>
      <c r="BG2628" s="18"/>
      <c r="BH2628" s="18"/>
      <c r="BI2628" s="18"/>
      <c r="BJ2628" s="18"/>
      <c r="BK2628" s="18"/>
      <c r="BL2628" s="18"/>
    </row>
    <row r="2629" customFormat="false" ht="12.75" hidden="false" customHeight="false" outlineLevel="0" collapsed="false">
      <c r="A2629" s="18" t="s">
        <v>2846</v>
      </c>
      <c r="B2629" s="18" t="s">
        <v>2852</v>
      </c>
      <c r="C2629" s="79" t="s">
        <v>2853</v>
      </c>
      <c r="D2629" s="79" t="s">
        <v>2848</v>
      </c>
      <c r="E2629" s="80"/>
      <c r="F2629" s="81"/>
      <c r="G2629" s="82"/>
      <c r="H2629" s="83" t="s">
        <v>168</v>
      </c>
      <c r="I2629" s="84" t="n">
        <v>0.23</v>
      </c>
      <c r="J2629" s="83" t="s">
        <v>169</v>
      </c>
      <c r="L2629" s="18"/>
      <c r="M2629" s="18"/>
      <c r="N2629" s="18"/>
      <c r="O2629" s="18"/>
      <c r="P2629" s="18"/>
      <c r="Q2629" s="18"/>
      <c r="R2629" s="18"/>
      <c r="S2629" s="18"/>
      <c r="T2629" s="18"/>
      <c r="U2629" s="18"/>
      <c r="V2629" s="18"/>
      <c r="W2629" s="18"/>
      <c r="X2629" s="18"/>
      <c r="Y2629" s="18"/>
      <c r="Z2629" s="18"/>
      <c r="AA2629" s="18"/>
      <c r="AB2629" s="18"/>
      <c r="AC2629" s="18"/>
      <c r="AD2629" s="18"/>
      <c r="AE2629" s="18"/>
      <c r="AF2629" s="18"/>
      <c r="AG2629" s="18"/>
      <c r="AH2629" s="18"/>
      <c r="AI2629" s="18"/>
      <c r="AJ2629" s="18"/>
      <c r="AK2629" s="18"/>
      <c r="AL2629" s="18"/>
      <c r="AM2629" s="18"/>
      <c r="AN2629" s="18"/>
      <c r="AO2629" s="18"/>
      <c r="AP2629" s="18"/>
      <c r="AQ2629" s="18"/>
      <c r="AR2629" s="18"/>
      <c r="AS2629" s="18"/>
      <c r="AT2629" s="18"/>
      <c r="AU2629" s="18"/>
      <c r="AV2629" s="18"/>
      <c r="AW2629" s="18"/>
      <c r="AX2629" s="18"/>
      <c r="AY2629" s="18"/>
      <c r="AZ2629" s="18"/>
      <c r="BA2629" s="18"/>
      <c r="BB2629" s="18"/>
      <c r="BC2629" s="18"/>
      <c r="BD2629" s="18"/>
      <c r="BE2629" s="18"/>
      <c r="BF2629" s="18"/>
      <c r="BG2629" s="18"/>
      <c r="BH2629" s="18"/>
      <c r="BI2629" s="18"/>
      <c r="BJ2629" s="18"/>
      <c r="BK2629" s="18"/>
      <c r="BL2629" s="18"/>
    </row>
    <row r="2630" customFormat="false" ht="12.75" hidden="false" customHeight="false" outlineLevel="0" collapsed="false">
      <c r="A2630" s="1" t="s">
        <v>2846</v>
      </c>
      <c r="C2630" s="79" t="s">
        <v>2854</v>
      </c>
      <c r="D2630" s="79" t="s">
        <v>18</v>
      </c>
      <c r="E2630" s="80"/>
      <c r="F2630" s="81"/>
      <c r="G2630" s="83"/>
      <c r="H2630" s="83" t="s">
        <v>168</v>
      </c>
      <c r="I2630" s="84" t="n">
        <v>0.13</v>
      </c>
      <c r="J2630" s="83" t="s">
        <v>169</v>
      </c>
    </row>
    <row r="2631" customFormat="false" ht="12.75" hidden="false" customHeight="false" outlineLevel="0" collapsed="false">
      <c r="A2631" s="1" t="s">
        <v>2855</v>
      </c>
      <c r="C2631" s="79" t="s">
        <v>2856</v>
      </c>
      <c r="D2631" s="79" t="s">
        <v>2848</v>
      </c>
      <c r="E2631" s="80"/>
      <c r="F2631" s="81"/>
      <c r="G2631" s="83"/>
      <c r="H2631" s="83" t="s">
        <v>168</v>
      </c>
      <c r="I2631" s="84" t="n">
        <v>0.3</v>
      </c>
      <c r="J2631" s="83" t="s">
        <v>648</v>
      </c>
    </row>
    <row r="2633" customFormat="false" ht="17.35" hidden="false" customHeight="false" outlineLevel="0" collapsed="false">
      <c r="C2633" s="15" t="s">
        <v>2857</v>
      </c>
      <c r="D2633" s="45" t="s">
        <v>1</v>
      </c>
      <c r="I2633" s="3"/>
    </row>
    <row r="2634" customFormat="false" ht="12.75" hidden="false" customHeight="false" outlineLevel="0" collapsed="false">
      <c r="A2634" s="1" t="s">
        <v>2858</v>
      </c>
      <c r="C2634" s="70" t="s">
        <v>2859</v>
      </c>
      <c r="D2634" s="70" t="s">
        <v>49</v>
      </c>
      <c r="E2634" s="72" t="n">
        <v>1.8</v>
      </c>
      <c r="F2634" s="73" t="n">
        <v>1.99</v>
      </c>
      <c r="G2634" s="74" t="s">
        <v>2860</v>
      </c>
      <c r="I2634" s="3"/>
    </row>
    <row r="2635" customFormat="false" ht="12.75" hidden="false" customHeight="false" outlineLevel="0" collapsed="false">
      <c r="A2635" s="1" t="s">
        <v>2858</v>
      </c>
      <c r="C2635" s="70" t="s">
        <v>2861</v>
      </c>
      <c r="D2635" s="70"/>
      <c r="E2635" s="72" t="n">
        <v>2.1</v>
      </c>
      <c r="F2635" s="73" t="n">
        <v>0.55</v>
      </c>
      <c r="G2635" s="74" t="s">
        <v>2860</v>
      </c>
      <c r="I2635" s="3"/>
    </row>
    <row r="2636" customFormat="false" ht="12.75" hidden="false" customHeight="false" outlineLevel="0" collapsed="false">
      <c r="A2636" s="1" t="s">
        <v>2858</v>
      </c>
      <c r="C2636" s="70" t="s">
        <v>2862</v>
      </c>
      <c r="D2636" s="70"/>
      <c r="E2636" s="72" t="n">
        <v>2.4</v>
      </c>
      <c r="F2636" s="73" t="n">
        <v>0.3</v>
      </c>
      <c r="G2636" s="74" t="s">
        <v>2860</v>
      </c>
      <c r="I2636" s="3"/>
    </row>
    <row r="2637" customFormat="false" ht="12.75" hidden="false" customHeight="false" outlineLevel="0" collapsed="false">
      <c r="A2637" s="1" t="s">
        <v>2858</v>
      </c>
      <c r="C2637" s="70" t="s">
        <v>2863</v>
      </c>
      <c r="D2637" s="70"/>
      <c r="E2637" s="72" t="n">
        <v>2.1</v>
      </c>
      <c r="F2637" s="73" t="n">
        <v>0.56</v>
      </c>
      <c r="G2637" s="74" t="s">
        <v>2860</v>
      </c>
      <c r="I2637" s="3"/>
    </row>
    <row r="2638" customFormat="false" ht="12.75" hidden="false" customHeight="false" outlineLevel="0" collapsed="false">
      <c r="A2638" s="1" t="s">
        <v>2858</v>
      </c>
      <c r="C2638" s="70" t="s">
        <v>2864</v>
      </c>
      <c r="D2638" s="70"/>
      <c r="E2638" s="72" t="n">
        <v>2.2</v>
      </c>
      <c r="F2638" s="73" t="n">
        <v>0.2</v>
      </c>
      <c r="G2638" s="74" t="s">
        <v>2860</v>
      </c>
      <c r="I2638" s="3"/>
    </row>
    <row r="2639" customFormat="false" ht="12.75" hidden="false" customHeight="false" outlineLevel="0" collapsed="false">
      <c r="A2639" s="1" t="s">
        <v>2858</v>
      </c>
      <c r="C2639" s="70" t="s">
        <v>2865</v>
      </c>
      <c r="D2639" s="70"/>
      <c r="E2639" s="72" t="n">
        <v>2.3</v>
      </c>
      <c r="F2639" s="73" t="n">
        <v>0.11</v>
      </c>
      <c r="G2639" s="74" t="s">
        <v>2860</v>
      </c>
      <c r="I2639" s="3"/>
    </row>
    <row r="2640" customFormat="false" ht="12.75" hidden="false" customHeight="false" outlineLevel="0" collapsed="false">
      <c r="C2640" s="1" t="s">
        <v>2866</v>
      </c>
      <c r="I2640" s="3"/>
    </row>
    <row r="2641" customFormat="false" ht="17.35" hidden="false" customHeight="false" outlineLevel="0" collapsed="false">
      <c r="C2641" s="15" t="s">
        <v>2858</v>
      </c>
      <c r="D2641" s="45" t="s">
        <v>1</v>
      </c>
      <c r="I2641" s="3"/>
    </row>
    <row r="2642" customFormat="false" ht="12.75" hidden="false" customHeight="false" outlineLevel="0" collapsed="false">
      <c r="A2642" s="1" t="s">
        <v>2858</v>
      </c>
      <c r="C2642" s="27" t="s">
        <v>2867</v>
      </c>
      <c r="D2642" s="27" t="s">
        <v>77</v>
      </c>
      <c r="E2642" s="28"/>
      <c r="F2642" s="29"/>
      <c r="G2642" s="27"/>
      <c r="H2642" s="30" t="s">
        <v>61</v>
      </c>
      <c r="I2642" s="31" t="n">
        <v>0.95</v>
      </c>
      <c r="J2642" s="31" t="s">
        <v>1426</v>
      </c>
    </row>
    <row r="2643" customFormat="false" ht="12.75" hidden="false" customHeight="false" outlineLevel="0" collapsed="false">
      <c r="A2643" s="1" t="s">
        <v>2858</v>
      </c>
      <c r="C2643" s="27" t="s">
        <v>2868</v>
      </c>
      <c r="D2643" s="27" t="s">
        <v>13</v>
      </c>
      <c r="E2643" s="28"/>
      <c r="F2643" s="29"/>
      <c r="G2643" s="27"/>
      <c r="H2643" s="30" t="s">
        <v>61</v>
      </c>
      <c r="I2643" s="31" t="n">
        <v>1.29</v>
      </c>
      <c r="J2643" s="31" t="s">
        <v>1426</v>
      </c>
    </row>
    <row r="2644" customFormat="false" ht="12.75" hidden="false" customHeight="false" outlineLevel="0" collapsed="false">
      <c r="A2644" s="1" t="s">
        <v>2858</v>
      </c>
      <c r="C2644" s="27" t="s">
        <v>2869</v>
      </c>
      <c r="D2644" s="27" t="s">
        <v>13</v>
      </c>
      <c r="E2644" s="28"/>
      <c r="F2644" s="29"/>
      <c r="G2644" s="27"/>
      <c r="H2644" s="30" t="s">
        <v>61</v>
      </c>
      <c r="I2644" s="31" t="n">
        <v>2.49</v>
      </c>
      <c r="J2644" s="31" t="s">
        <v>1426</v>
      </c>
    </row>
    <row r="2645" customFormat="false" ht="12.75" hidden="false" customHeight="false" outlineLevel="0" collapsed="false">
      <c r="A2645" s="1" t="s">
        <v>2858</v>
      </c>
      <c r="C2645" s="27" t="s">
        <v>2870</v>
      </c>
      <c r="D2645" s="27" t="s">
        <v>13</v>
      </c>
      <c r="E2645" s="28"/>
      <c r="F2645" s="29"/>
      <c r="G2645" s="27"/>
      <c r="H2645" s="30" t="s">
        <v>61</v>
      </c>
      <c r="I2645" s="31" t="n">
        <v>1.69</v>
      </c>
      <c r="J2645" s="31" t="s">
        <v>1426</v>
      </c>
    </row>
    <row r="2646" customFormat="false" ht="12.75" hidden="false" customHeight="false" outlineLevel="0" collapsed="false">
      <c r="A2646" s="1" t="s">
        <v>2858</v>
      </c>
      <c r="C2646" s="27" t="s">
        <v>2871</v>
      </c>
      <c r="D2646" s="27" t="s">
        <v>13</v>
      </c>
      <c r="E2646" s="28"/>
      <c r="F2646" s="29"/>
      <c r="G2646" s="27"/>
      <c r="H2646" s="30" t="s">
        <v>61</v>
      </c>
      <c r="I2646" s="31" t="n">
        <v>2.49</v>
      </c>
      <c r="J2646" s="31" t="s">
        <v>1426</v>
      </c>
    </row>
    <row r="2647" customFormat="false" ht="12.75" hidden="false" customHeight="false" outlineLevel="0" collapsed="false">
      <c r="A2647" s="1" t="s">
        <v>2858</v>
      </c>
      <c r="C2647" s="27" t="s">
        <v>2872</v>
      </c>
      <c r="D2647" s="27" t="s">
        <v>13</v>
      </c>
      <c r="E2647" s="28"/>
      <c r="F2647" s="29"/>
      <c r="G2647" s="27"/>
      <c r="H2647" s="30" t="s">
        <v>168</v>
      </c>
      <c r="I2647" s="31" t="n">
        <v>0.99</v>
      </c>
      <c r="J2647" s="31" t="s">
        <v>1426</v>
      </c>
    </row>
    <row r="2648" customFormat="false" ht="12.75" hidden="false" customHeight="false" outlineLevel="0" collapsed="false">
      <c r="A2648" s="1" t="s">
        <v>2858</v>
      </c>
      <c r="C2648" s="27" t="s">
        <v>2873</v>
      </c>
      <c r="D2648" s="27" t="s">
        <v>13</v>
      </c>
      <c r="E2648" s="28"/>
      <c r="F2648" s="29"/>
      <c r="G2648" s="27"/>
      <c r="H2648" s="30" t="s">
        <v>168</v>
      </c>
      <c r="I2648" s="31" t="n">
        <v>0.65</v>
      </c>
      <c r="J2648" s="31" t="s">
        <v>1426</v>
      </c>
    </row>
    <row r="2649" customFormat="false" ht="12.75" hidden="false" customHeight="false" outlineLevel="0" collapsed="false">
      <c r="A2649" s="1" t="s">
        <v>2858</v>
      </c>
      <c r="C2649" s="27" t="s">
        <v>2874</v>
      </c>
      <c r="D2649" s="27" t="s">
        <v>13</v>
      </c>
      <c r="E2649" s="28"/>
      <c r="F2649" s="29"/>
      <c r="G2649" s="27"/>
      <c r="H2649" s="30" t="s">
        <v>168</v>
      </c>
      <c r="I2649" s="31" t="n">
        <v>0.65</v>
      </c>
      <c r="J2649" s="31" t="s">
        <v>1426</v>
      </c>
    </row>
    <row r="2650" customFormat="false" ht="12.75" hidden="false" customHeight="false" outlineLevel="0" collapsed="false">
      <c r="A2650" s="1" t="s">
        <v>2858</v>
      </c>
      <c r="C2650" s="27" t="s">
        <v>2875</v>
      </c>
      <c r="D2650" s="27" t="s">
        <v>26</v>
      </c>
      <c r="E2650" s="28"/>
      <c r="F2650" s="29"/>
      <c r="G2650" s="27"/>
      <c r="H2650" s="30" t="s">
        <v>168</v>
      </c>
      <c r="I2650" s="31" t="n">
        <v>0.19</v>
      </c>
      <c r="J2650" s="31" t="s">
        <v>1426</v>
      </c>
    </row>
    <row r="2651" customFormat="false" ht="12.75" hidden="false" customHeight="false" outlineLevel="0" collapsed="false">
      <c r="A2651" s="1" t="s">
        <v>2858</v>
      </c>
      <c r="C2651" s="27" t="s">
        <v>2876</v>
      </c>
      <c r="D2651" s="27" t="s">
        <v>49</v>
      </c>
      <c r="E2651" s="28"/>
      <c r="F2651" s="29"/>
      <c r="G2651" s="27"/>
      <c r="H2651" s="30" t="s">
        <v>168</v>
      </c>
      <c r="I2651" s="31" t="n">
        <v>0.19</v>
      </c>
      <c r="J2651" s="31" t="s">
        <v>1426</v>
      </c>
    </row>
    <row r="2652" customFormat="false" ht="12.75" hidden="false" customHeight="false" outlineLevel="0" collapsed="false">
      <c r="A2652" s="1" t="s">
        <v>2858</v>
      </c>
      <c r="C2652" s="27" t="s">
        <v>2877</v>
      </c>
      <c r="D2652" s="27" t="s">
        <v>13</v>
      </c>
      <c r="E2652" s="28"/>
      <c r="F2652" s="29"/>
      <c r="G2652" s="27"/>
      <c r="H2652" s="30" t="s">
        <v>168</v>
      </c>
      <c r="I2652" s="31" t="n">
        <v>0.19</v>
      </c>
      <c r="J2652" s="31" t="s">
        <v>1426</v>
      </c>
    </row>
    <row r="2653" customFormat="false" ht="12.75" hidden="false" customHeight="false" outlineLevel="0" collapsed="false">
      <c r="A2653" s="1" t="s">
        <v>2858</v>
      </c>
      <c r="C2653" s="27" t="s">
        <v>2878</v>
      </c>
      <c r="D2653" s="27" t="s">
        <v>16</v>
      </c>
      <c r="E2653" s="28"/>
      <c r="F2653" s="29"/>
      <c r="G2653" s="27"/>
      <c r="H2653" s="30" t="s">
        <v>168</v>
      </c>
      <c r="I2653" s="31" t="n">
        <v>0.19</v>
      </c>
      <c r="J2653" s="31" t="s">
        <v>1426</v>
      </c>
    </row>
    <row r="2654" customFormat="false" ht="12.75" hidden="false" customHeight="false" outlineLevel="0" collapsed="false">
      <c r="A2654" s="1" t="s">
        <v>2858</v>
      </c>
      <c r="C2654" s="27" t="s">
        <v>2879</v>
      </c>
      <c r="D2654" s="27" t="s">
        <v>24</v>
      </c>
      <c r="E2654" s="28"/>
      <c r="F2654" s="29"/>
      <c r="G2654" s="27"/>
      <c r="H2654" s="30" t="s">
        <v>168</v>
      </c>
      <c r="I2654" s="31" t="n">
        <v>0.19</v>
      </c>
      <c r="J2654" s="31" t="s">
        <v>1426</v>
      </c>
    </row>
    <row r="2655" customFormat="false" ht="12.75" hidden="false" customHeight="false" outlineLevel="0" collapsed="false">
      <c r="A2655" s="1" t="s">
        <v>2858</v>
      </c>
      <c r="C2655" s="27" t="s">
        <v>2880</v>
      </c>
      <c r="D2655" s="27" t="s">
        <v>13</v>
      </c>
      <c r="E2655" s="28"/>
      <c r="F2655" s="29"/>
      <c r="G2655" s="27"/>
      <c r="H2655" s="30" t="s">
        <v>168</v>
      </c>
      <c r="I2655" s="31" t="n">
        <v>0.19</v>
      </c>
      <c r="J2655" s="31" t="s">
        <v>1426</v>
      </c>
    </row>
    <row r="2656" customFormat="false" ht="12.75" hidden="false" customHeight="false" outlineLevel="0" collapsed="false">
      <c r="A2656" s="1" t="s">
        <v>2858</v>
      </c>
      <c r="C2656" s="27" t="s">
        <v>2881</v>
      </c>
      <c r="D2656" s="27" t="s">
        <v>20</v>
      </c>
      <c r="E2656" s="28"/>
      <c r="F2656" s="29"/>
      <c r="G2656" s="27"/>
      <c r="H2656" s="30" t="s">
        <v>168</v>
      </c>
      <c r="I2656" s="31" t="n">
        <v>0.19</v>
      </c>
      <c r="J2656" s="31" t="s">
        <v>1426</v>
      </c>
    </row>
    <row r="2657" customFormat="false" ht="12.75" hidden="false" customHeight="false" outlineLevel="0" collapsed="false">
      <c r="A2657" s="1" t="s">
        <v>2858</v>
      </c>
      <c r="C2657" s="27" t="s">
        <v>2882</v>
      </c>
      <c r="D2657" s="27" t="s">
        <v>13</v>
      </c>
      <c r="E2657" s="28"/>
      <c r="F2657" s="29"/>
      <c r="G2657" s="27"/>
      <c r="H2657" s="30" t="s">
        <v>168</v>
      </c>
      <c r="I2657" s="31" t="n">
        <v>0.89</v>
      </c>
      <c r="J2657" s="31" t="s">
        <v>1426</v>
      </c>
    </row>
    <row r="2658" customFormat="false" ht="12.75" hidden="false" customHeight="false" outlineLevel="0" collapsed="false">
      <c r="A2658" s="1" t="s">
        <v>2858</v>
      </c>
      <c r="C2658" s="27" t="s">
        <v>2883</v>
      </c>
      <c r="D2658" s="27" t="s">
        <v>70</v>
      </c>
      <c r="E2658" s="28"/>
      <c r="F2658" s="29"/>
      <c r="G2658" s="27"/>
      <c r="H2658" s="30" t="s">
        <v>168</v>
      </c>
      <c r="I2658" s="31" t="n">
        <v>0.19</v>
      </c>
      <c r="J2658" s="31" t="s">
        <v>1426</v>
      </c>
    </row>
    <row r="2659" customFormat="false" ht="12.75" hidden="false" customHeight="false" outlineLevel="0" collapsed="false">
      <c r="A2659" s="1" t="s">
        <v>2858</v>
      </c>
      <c r="C2659" s="27" t="s">
        <v>2884</v>
      </c>
      <c r="D2659" s="27" t="s">
        <v>51</v>
      </c>
      <c r="E2659" s="28"/>
      <c r="F2659" s="29"/>
      <c r="G2659" s="27"/>
      <c r="H2659" s="30" t="s">
        <v>168</v>
      </c>
      <c r="I2659" s="31" t="n">
        <v>0.19</v>
      </c>
      <c r="J2659" s="31" t="s">
        <v>1426</v>
      </c>
    </row>
    <row r="2660" customFormat="false" ht="12.75" hidden="false" customHeight="false" outlineLevel="0" collapsed="false">
      <c r="A2660" s="1" t="s">
        <v>2858</v>
      </c>
      <c r="C2660" s="27" t="s">
        <v>2885</v>
      </c>
      <c r="D2660" s="27" t="s">
        <v>24</v>
      </c>
      <c r="E2660" s="28"/>
      <c r="F2660" s="29"/>
      <c r="G2660" s="27"/>
      <c r="H2660" s="30" t="s">
        <v>168</v>
      </c>
      <c r="I2660" s="31" t="n">
        <v>0.59</v>
      </c>
      <c r="J2660" s="31" t="s">
        <v>1426</v>
      </c>
    </row>
    <row r="2661" customFormat="false" ht="12.75" hidden="false" customHeight="false" outlineLevel="0" collapsed="false">
      <c r="A2661" s="1" t="s">
        <v>2858</v>
      </c>
      <c r="C2661" s="27" t="s">
        <v>2886</v>
      </c>
      <c r="D2661" s="27" t="s">
        <v>13</v>
      </c>
      <c r="E2661" s="28"/>
      <c r="F2661" s="29"/>
      <c r="G2661" s="27"/>
      <c r="H2661" s="30" t="s">
        <v>168</v>
      </c>
      <c r="I2661" s="31" t="n">
        <v>0.99</v>
      </c>
      <c r="J2661" s="31" t="s">
        <v>1426</v>
      </c>
    </row>
    <row r="2662" customFormat="false" ht="12.75" hidden="false" customHeight="false" outlineLevel="0" collapsed="false">
      <c r="A2662" s="1" t="s">
        <v>2858</v>
      </c>
      <c r="C2662" s="27" t="s">
        <v>2887</v>
      </c>
      <c r="D2662" s="27" t="s">
        <v>13</v>
      </c>
      <c r="E2662" s="28"/>
      <c r="F2662" s="29"/>
      <c r="G2662" s="27"/>
      <c r="H2662" s="30" t="s">
        <v>168</v>
      </c>
      <c r="I2662" s="31" t="n">
        <v>0.19</v>
      </c>
      <c r="J2662" s="31" t="s">
        <v>1426</v>
      </c>
    </row>
    <row r="2664" customFormat="false" ht="17.35" hidden="false" customHeight="false" outlineLevel="0" collapsed="false">
      <c r="C2664" s="15" t="s">
        <v>2888</v>
      </c>
      <c r="D2664" s="45" t="s">
        <v>1</v>
      </c>
      <c r="I2664" s="3"/>
    </row>
    <row r="2665" customFormat="false" ht="12.75" hidden="false" customHeight="false" outlineLevel="0" collapsed="false">
      <c r="A2665" s="1" t="s">
        <v>2889</v>
      </c>
      <c r="C2665" s="27" t="s">
        <v>2890</v>
      </c>
      <c r="D2665" s="27" t="s">
        <v>26</v>
      </c>
      <c r="E2665" s="28"/>
      <c r="F2665" s="29"/>
      <c r="G2665" s="27"/>
      <c r="H2665" s="30" t="s">
        <v>61</v>
      </c>
      <c r="I2665" s="31" t="n">
        <v>0.69</v>
      </c>
      <c r="J2665" s="31" t="s">
        <v>2860</v>
      </c>
    </row>
    <row r="2666" customFormat="false" ht="12.75" hidden="false" customHeight="false" outlineLevel="0" collapsed="false">
      <c r="A2666" s="1" t="s">
        <v>2889</v>
      </c>
      <c r="C2666" s="27" t="s">
        <v>2891</v>
      </c>
      <c r="D2666" s="27" t="s">
        <v>20</v>
      </c>
      <c r="E2666" s="28"/>
      <c r="F2666" s="29"/>
      <c r="G2666" s="27"/>
      <c r="H2666" s="30" t="s">
        <v>61</v>
      </c>
      <c r="I2666" s="31" t="n">
        <v>0.69</v>
      </c>
      <c r="J2666" s="31" t="s">
        <v>2860</v>
      </c>
    </row>
    <row r="2667" customFormat="false" ht="12.75" hidden="false" customHeight="false" outlineLevel="0" collapsed="false">
      <c r="A2667" s="1" t="s">
        <v>2889</v>
      </c>
      <c r="C2667" s="27" t="s">
        <v>2892</v>
      </c>
      <c r="D2667" s="27" t="s">
        <v>51</v>
      </c>
      <c r="E2667" s="28"/>
      <c r="F2667" s="29"/>
      <c r="G2667" s="27"/>
      <c r="H2667" s="30" t="s">
        <v>61</v>
      </c>
      <c r="I2667" s="31" t="n">
        <v>0.69</v>
      </c>
      <c r="J2667" s="31" t="s">
        <v>2860</v>
      </c>
    </row>
    <row r="2668" customFormat="false" ht="12.75" hidden="false" customHeight="false" outlineLevel="0" collapsed="false">
      <c r="A2668" s="1" t="s">
        <v>2889</v>
      </c>
      <c r="C2668" s="27" t="s">
        <v>2893</v>
      </c>
      <c r="D2668" s="27" t="s">
        <v>116</v>
      </c>
      <c r="E2668" s="28"/>
      <c r="F2668" s="29"/>
      <c r="G2668" s="27"/>
      <c r="H2668" s="30" t="s">
        <v>61</v>
      </c>
      <c r="I2668" s="31" t="n">
        <v>1.29</v>
      </c>
      <c r="J2668" s="31" t="s">
        <v>2860</v>
      </c>
    </row>
    <row r="2669" customFormat="false" ht="12.75" hidden="false" customHeight="false" outlineLevel="0" collapsed="false">
      <c r="A2669" s="1" t="s">
        <v>2889</v>
      </c>
      <c r="C2669" s="27" t="s">
        <v>2894</v>
      </c>
      <c r="D2669" s="27" t="s">
        <v>24</v>
      </c>
      <c r="E2669" s="28"/>
      <c r="F2669" s="29"/>
      <c r="G2669" s="27"/>
      <c r="H2669" s="30" t="s">
        <v>61</v>
      </c>
      <c r="I2669" s="31" t="n">
        <v>0.89</v>
      </c>
      <c r="J2669" s="31" t="s">
        <v>2860</v>
      </c>
    </row>
    <row r="2670" customFormat="false" ht="12.75" hidden="false" customHeight="false" outlineLevel="0" collapsed="false">
      <c r="A2670" s="1" t="s">
        <v>2895</v>
      </c>
      <c r="C2670" s="27" t="s">
        <v>2896</v>
      </c>
      <c r="D2670" s="27" t="s">
        <v>70</v>
      </c>
      <c r="E2670" s="28"/>
      <c r="F2670" s="29"/>
      <c r="G2670" s="27"/>
      <c r="H2670" s="30" t="s">
        <v>61</v>
      </c>
      <c r="I2670" s="31" t="n">
        <v>0.57</v>
      </c>
      <c r="J2670" s="31" t="s">
        <v>2860</v>
      </c>
    </row>
    <row r="2671" customFormat="false" ht="12.75" hidden="false" customHeight="false" outlineLevel="0" collapsed="false">
      <c r="I2671" s="3"/>
    </row>
    <row r="2672" customFormat="false" ht="17.35" hidden="false" customHeight="false" outlineLevel="0" collapsed="false">
      <c r="C2672" s="15" t="s">
        <v>2897</v>
      </c>
      <c r="D2672" s="45" t="s">
        <v>1</v>
      </c>
      <c r="I2672" s="3"/>
    </row>
    <row r="2673" customFormat="false" ht="12.75" hidden="false" customHeight="false" outlineLevel="0" collapsed="false">
      <c r="A2673" s="1" t="s">
        <v>2898</v>
      </c>
      <c r="C2673" s="27" t="s">
        <v>2899</v>
      </c>
      <c r="D2673" s="27" t="s">
        <v>16</v>
      </c>
      <c r="E2673" s="28"/>
      <c r="F2673" s="29"/>
      <c r="G2673" s="27"/>
      <c r="H2673" s="30" t="s">
        <v>61</v>
      </c>
      <c r="I2673" s="31" t="n">
        <v>0.53</v>
      </c>
      <c r="J2673" s="31" t="s">
        <v>2900</v>
      </c>
    </row>
    <row r="2674" customFormat="false" ht="12.75" hidden="false" customHeight="false" outlineLevel="0" collapsed="false">
      <c r="A2674" s="1" t="s">
        <v>2898</v>
      </c>
      <c r="C2674" s="27" t="s">
        <v>2901</v>
      </c>
      <c r="D2674" s="27" t="s">
        <v>49</v>
      </c>
      <c r="E2674" s="28"/>
      <c r="F2674" s="29"/>
      <c r="G2674" s="27"/>
      <c r="H2674" s="30" t="s">
        <v>61</v>
      </c>
      <c r="I2674" s="31" t="n">
        <v>0.55</v>
      </c>
      <c r="J2674" s="31" t="s">
        <v>2900</v>
      </c>
    </row>
    <row r="2675" customFormat="false" ht="12.75" hidden="false" customHeight="false" outlineLevel="0" collapsed="false">
      <c r="A2675" s="1" t="s">
        <v>2898</v>
      </c>
      <c r="C2675" s="27" t="s">
        <v>2902</v>
      </c>
      <c r="D2675" s="27" t="s">
        <v>24</v>
      </c>
      <c r="E2675" s="28"/>
      <c r="F2675" s="29"/>
      <c r="G2675" s="27"/>
      <c r="H2675" s="30" t="s">
        <v>168</v>
      </c>
      <c r="I2675" s="31" t="n">
        <v>0.43</v>
      </c>
      <c r="J2675" s="31" t="s">
        <v>2900</v>
      </c>
    </row>
    <row r="2676" customFormat="false" ht="12.75" hidden="false" customHeight="false" outlineLevel="0" collapsed="false">
      <c r="A2676" s="1" t="s">
        <v>1125</v>
      </c>
      <c r="C2676" s="27" t="s">
        <v>2903</v>
      </c>
      <c r="D2676" s="27" t="s">
        <v>70</v>
      </c>
      <c r="E2676" s="28"/>
      <c r="F2676" s="29"/>
      <c r="G2676" s="27"/>
      <c r="H2676" s="30" t="s">
        <v>61</v>
      </c>
      <c r="I2676" s="31" t="n">
        <v>0.21</v>
      </c>
      <c r="J2676" s="31" t="s">
        <v>2900</v>
      </c>
    </row>
    <row r="2677" customFormat="false" ht="12.75" hidden="false" customHeight="false" outlineLevel="0" collapsed="false">
      <c r="A2677" s="1" t="s">
        <v>1125</v>
      </c>
      <c r="C2677" s="27" t="s">
        <v>2904</v>
      </c>
      <c r="D2677" s="27" t="s">
        <v>390</v>
      </c>
      <c r="E2677" s="28"/>
      <c r="F2677" s="29"/>
      <c r="G2677" s="27"/>
      <c r="H2677" s="30" t="s">
        <v>61</v>
      </c>
      <c r="I2677" s="31" t="n">
        <v>0.18</v>
      </c>
      <c r="J2677" s="31" t="s">
        <v>2900</v>
      </c>
    </row>
    <row r="2678" customFormat="false" ht="12.75" hidden="false" customHeight="false" outlineLevel="0" collapsed="false">
      <c r="A2678" s="1" t="s">
        <v>1125</v>
      </c>
      <c r="C2678" s="27" t="s">
        <v>2905</v>
      </c>
      <c r="D2678" s="27" t="s">
        <v>49</v>
      </c>
      <c r="E2678" s="28"/>
      <c r="F2678" s="29"/>
      <c r="G2678" s="27"/>
      <c r="H2678" s="30" t="s">
        <v>61</v>
      </c>
      <c r="I2678" s="31" t="n">
        <v>0.22</v>
      </c>
      <c r="J2678" s="31" t="s">
        <v>2900</v>
      </c>
    </row>
    <row r="2679" customFormat="false" ht="12.75" hidden="false" customHeight="false" outlineLevel="0" collapsed="false">
      <c r="A2679" s="1" t="s">
        <v>1125</v>
      </c>
      <c r="C2679" s="27" t="s">
        <v>2906</v>
      </c>
      <c r="D2679" s="27" t="s">
        <v>16</v>
      </c>
      <c r="E2679" s="28"/>
      <c r="F2679" s="29"/>
      <c r="G2679" s="27"/>
      <c r="H2679" s="30" t="s">
        <v>61</v>
      </c>
      <c r="I2679" s="31" t="n">
        <v>0.28</v>
      </c>
      <c r="J2679" s="31" t="s">
        <v>2900</v>
      </c>
    </row>
    <row r="2680" customFormat="false" ht="12.75" hidden="false" customHeight="false" outlineLevel="0" collapsed="false">
      <c r="A2680" s="1" t="s">
        <v>1125</v>
      </c>
      <c r="C2680" s="27" t="s">
        <v>2907</v>
      </c>
      <c r="D2680" s="27" t="s">
        <v>20</v>
      </c>
      <c r="E2680" s="28"/>
      <c r="F2680" s="29"/>
      <c r="G2680" s="27"/>
      <c r="H2680" s="30" t="s">
        <v>61</v>
      </c>
      <c r="I2680" s="31" t="n">
        <v>0.22</v>
      </c>
      <c r="J2680" s="31" t="s">
        <v>2900</v>
      </c>
    </row>
    <row r="2681" customFormat="false" ht="12.75" hidden="false" customHeight="false" outlineLevel="0" collapsed="false">
      <c r="I2681" s="3"/>
    </row>
    <row r="2682" customFormat="false" ht="17.35" hidden="false" customHeight="false" outlineLevel="0" collapsed="false">
      <c r="C2682" s="15" t="s">
        <v>2908</v>
      </c>
      <c r="D2682" s="45" t="s">
        <v>1</v>
      </c>
      <c r="I2682" s="3"/>
    </row>
    <row r="2683" customFormat="false" ht="12.75" hidden="false" customHeight="false" outlineLevel="0" collapsed="false">
      <c r="A2683" s="1" t="s">
        <v>2909</v>
      </c>
      <c r="C2683" s="27" t="s">
        <v>2910</v>
      </c>
      <c r="D2683" s="27" t="s">
        <v>88</v>
      </c>
      <c r="E2683" s="28"/>
      <c r="F2683" s="29"/>
      <c r="G2683" s="27"/>
      <c r="H2683" s="30" t="s">
        <v>61</v>
      </c>
      <c r="I2683" s="31" t="n">
        <v>0.52</v>
      </c>
      <c r="J2683" s="31" t="s">
        <v>2911</v>
      </c>
    </row>
    <row r="2684" customFormat="false" ht="12.75" hidden="false" customHeight="false" outlineLevel="0" collapsed="false">
      <c r="A2684" s="1" t="s">
        <v>2909</v>
      </c>
      <c r="C2684" s="27" t="s">
        <v>2912</v>
      </c>
      <c r="D2684" s="27" t="s">
        <v>13</v>
      </c>
      <c r="E2684" s="28"/>
      <c r="F2684" s="29"/>
      <c r="G2684" s="27"/>
      <c r="H2684" s="30" t="s">
        <v>61</v>
      </c>
      <c r="I2684" s="31" t="n">
        <v>1.21</v>
      </c>
      <c r="J2684" s="31" t="s">
        <v>2911</v>
      </c>
    </row>
    <row r="2685" customFormat="false" ht="12.75" hidden="false" customHeight="false" outlineLevel="0" collapsed="false">
      <c r="I2685" s="3"/>
    </row>
    <row r="2686" customFormat="false" ht="17.35" hidden="false" customHeight="false" outlineLevel="0" collapsed="false">
      <c r="C2686" s="15" t="s">
        <v>2913</v>
      </c>
      <c r="D2686" s="45" t="s">
        <v>1</v>
      </c>
      <c r="I2686" s="3"/>
    </row>
    <row r="2687" customFormat="false" ht="12.75" hidden="false" customHeight="false" outlineLevel="0" collapsed="false">
      <c r="A2687" s="1" t="s">
        <v>2914</v>
      </c>
      <c r="C2687" s="27" t="s">
        <v>2915</v>
      </c>
      <c r="D2687" s="27" t="s">
        <v>51</v>
      </c>
      <c r="E2687" s="28"/>
      <c r="F2687" s="29"/>
      <c r="G2687" s="27"/>
      <c r="H2687" s="30" t="s">
        <v>61</v>
      </c>
      <c r="I2687" s="31" t="n">
        <v>1.69</v>
      </c>
      <c r="J2687" s="31" t="s">
        <v>2911</v>
      </c>
    </row>
    <row r="2688" customFormat="false" ht="12.75" hidden="false" customHeight="false" outlineLevel="0" collapsed="false">
      <c r="A2688" s="1" t="s">
        <v>2914</v>
      </c>
      <c r="C2688" s="27" t="s">
        <v>2916</v>
      </c>
      <c r="D2688" s="27" t="s">
        <v>70</v>
      </c>
      <c r="E2688" s="28"/>
      <c r="F2688" s="29"/>
      <c r="G2688" s="27"/>
      <c r="H2688" s="30" t="s">
        <v>168</v>
      </c>
      <c r="I2688" s="31" t="n">
        <v>1.69</v>
      </c>
      <c r="J2688" s="31" t="s">
        <v>2911</v>
      </c>
    </row>
    <row r="2689" customFormat="false" ht="12.75" hidden="false" customHeight="false" outlineLevel="0" collapsed="false">
      <c r="A2689" s="1" t="s">
        <v>2914</v>
      </c>
      <c r="C2689" s="27" t="s">
        <v>2917</v>
      </c>
      <c r="D2689" s="27" t="s">
        <v>49</v>
      </c>
      <c r="E2689" s="28"/>
      <c r="F2689" s="29"/>
      <c r="G2689" s="27"/>
      <c r="H2689" s="30" t="s">
        <v>168</v>
      </c>
      <c r="I2689" s="31" t="n">
        <v>1.69</v>
      </c>
      <c r="J2689" s="31" t="s">
        <v>2911</v>
      </c>
    </row>
    <row r="2690" customFormat="false" ht="12.75" hidden="false" customHeight="false" outlineLevel="0" collapsed="false">
      <c r="A2690" s="1" t="s">
        <v>2914</v>
      </c>
      <c r="C2690" s="27" t="s">
        <v>2918</v>
      </c>
      <c r="D2690" s="27" t="s">
        <v>24</v>
      </c>
      <c r="E2690" s="28"/>
      <c r="F2690" s="29"/>
      <c r="G2690" s="27"/>
      <c r="H2690" s="30" t="s">
        <v>168</v>
      </c>
      <c r="I2690" s="31" t="n">
        <v>1.98</v>
      </c>
      <c r="J2690" s="31" t="s">
        <v>2911</v>
      </c>
    </row>
    <row r="2691" customFormat="false" ht="12.75" hidden="false" customHeight="false" outlineLevel="0" collapsed="false">
      <c r="A2691" s="1" t="s">
        <v>2914</v>
      </c>
      <c r="C2691" s="27" t="s">
        <v>2919</v>
      </c>
      <c r="D2691" s="27" t="s">
        <v>390</v>
      </c>
      <c r="E2691" s="28"/>
      <c r="F2691" s="29"/>
      <c r="G2691" s="27"/>
      <c r="H2691" s="30" t="s">
        <v>168</v>
      </c>
      <c r="I2691" s="31" t="n">
        <v>1.69</v>
      </c>
      <c r="J2691" s="31" t="s">
        <v>2911</v>
      </c>
    </row>
    <row r="2692" customFormat="false" ht="12.75" hidden="false" customHeight="false" outlineLevel="0" collapsed="false">
      <c r="A2692" s="1" t="s">
        <v>2914</v>
      </c>
      <c r="C2692" s="27" t="s">
        <v>2920</v>
      </c>
      <c r="D2692" s="27" t="s">
        <v>13</v>
      </c>
      <c r="E2692" s="28"/>
      <c r="F2692" s="29"/>
      <c r="G2692" s="27"/>
      <c r="H2692" s="30" t="s">
        <v>168</v>
      </c>
      <c r="I2692" s="31" t="n">
        <v>2.54</v>
      </c>
      <c r="J2692" s="31" t="s">
        <v>2911</v>
      </c>
    </row>
    <row r="2694" customFormat="false" ht="17.35" hidden="false" customHeight="false" outlineLevel="0" collapsed="false">
      <c r="C2694" s="15" t="s">
        <v>2921</v>
      </c>
      <c r="D2694" s="11" t="s">
        <v>1</v>
      </c>
      <c r="I2694" s="3"/>
    </row>
    <row r="2695" customFormat="false" ht="12.75" hidden="false" customHeight="false" outlineLevel="0" collapsed="false">
      <c r="A2695" s="1" t="s">
        <v>2922</v>
      </c>
      <c r="B2695" s="1" t="s">
        <v>2139</v>
      </c>
      <c r="C2695" s="27" t="s">
        <v>2923</v>
      </c>
      <c r="D2695" s="27" t="s">
        <v>79</v>
      </c>
      <c r="E2695" s="46"/>
      <c r="F2695" s="47"/>
      <c r="G2695" s="48"/>
      <c r="H2695" s="48" t="s">
        <v>61</v>
      </c>
      <c r="I2695" s="47" t="n">
        <v>3.32</v>
      </c>
      <c r="J2695" s="51" t="s">
        <v>2860</v>
      </c>
    </row>
    <row r="2696" customFormat="false" ht="12.75" hidden="false" customHeight="false" outlineLevel="0" collapsed="false">
      <c r="A2696" s="1" t="s">
        <v>2922</v>
      </c>
      <c r="B2696" s="1" t="s">
        <v>2139</v>
      </c>
      <c r="C2696" s="27" t="s">
        <v>2924</v>
      </c>
      <c r="D2696" s="27" t="s">
        <v>88</v>
      </c>
      <c r="E2696" s="46"/>
      <c r="F2696" s="47"/>
      <c r="G2696" s="48"/>
      <c r="H2696" s="48" t="s">
        <v>61</v>
      </c>
      <c r="I2696" s="47" t="n">
        <v>2.66</v>
      </c>
      <c r="J2696" s="51" t="s">
        <v>2860</v>
      </c>
    </row>
    <row r="2697" customFormat="false" ht="12.75" hidden="false" customHeight="false" outlineLevel="0" collapsed="false">
      <c r="A2697" s="1" t="s">
        <v>2925</v>
      </c>
      <c r="B2697" s="1" t="s">
        <v>2139</v>
      </c>
      <c r="C2697" s="27" t="s">
        <v>2926</v>
      </c>
      <c r="D2697" s="27" t="s">
        <v>193</v>
      </c>
      <c r="E2697" s="46"/>
      <c r="F2697" s="47"/>
      <c r="G2697" s="48"/>
      <c r="H2697" s="48" t="s">
        <v>61</v>
      </c>
      <c r="I2697" s="47" t="n">
        <v>1.19</v>
      </c>
      <c r="J2697" s="51" t="s">
        <v>2860</v>
      </c>
    </row>
    <row r="2698" customFormat="false" ht="12.75" hidden="false" customHeight="false" outlineLevel="0" collapsed="false">
      <c r="A2698" s="1" t="s">
        <v>2925</v>
      </c>
      <c r="B2698" s="1" t="s">
        <v>2139</v>
      </c>
      <c r="C2698" s="27" t="s">
        <v>2927</v>
      </c>
      <c r="D2698" s="27" t="s">
        <v>13</v>
      </c>
      <c r="E2698" s="46"/>
      <c r="F2698" s="47"/>
      <c r="G2698" s="48"/>
      <c r="H2698" s="48" t="s">
        <v>61</v>
      </c>
      <c r="I2698" s="47" t="n">
        <v>3.32</v>
      </c>
      <c r="J2698" s="51" t="s">
        <v>2860</v>
      </c>
    </row>
    <row r="2699" customFormat="false" ht="12.75" hidden="false" customHeight="false" outlineLevel="0" collapsed="false">
      <c r="I2699" s="3"/>
    </row>
    <row r="2700" customFormat="false" ht="17.35" hidden="false" customHeight="false" outlineLevel="0" collapsed="false">
      <c r="C2700" s="15" t="s">
        <v>2928</v>
      </c>
      <c r="D2700" s="11"/>
      <c r="I2700" s="3"/>
    </row>
    <row r="2701" customFormat="false" ht="12.75" hidden="false" customHeight="false" outlineLevel="0" collapsed="false">
      <c r="A2701" s="1" t="s">
        <v>2929</v>
      </c>
      <c r="B2701" s="1" t="s">
        <v>2219</v>
      </c>
      <c r="C2701" s="27" t="s">
        <v>2930</v>
      </c>
      <c r="D2701" s="27" t="s">
        <v>88</v>
      </c>
      <c r="E2701" s="46"/>
      <c r="F2701" s="47"/>
      <c r="G2701" s="48"/>
      <c r="H2701" s="48" t="s">
        <v>61</v>
      </c>
      <c r="I2701" s="47" t="n">
        <v>3.69</v>
      </c>
      <c r="J2701" s="51" t="s">
        <v>2900</v>
      </c>
    </row>
    <row r="2702" customFormat="false" ht="12.75" hidden="false" customHeight="false" outlineLevel="0" collapsed="false">
      <c r="A2702" s="1" t="s">
        <v>2929</v>
      </c>
      <c r="B2702" s="1" t="s">
        <v>2219</v>
      </c>
      <c r="C2702" s="27" t="s">
        <v>2931</v>
      </c>
      <c r="D2702" s="27" t="s">
        <v>193</v>
      </c>
      <c r="E2702" s="46"/>
      <c r="F2702" s="47"/>
      <c r="G2702" s="48"/>
      <c r="H2702" s="48" t="s">
        <v>61</v>
      </c>
      <c r="I2702" s="47" t="n">
        <v>3.69</v>
      </c>
      <c r="J2702" s="51" t="s">
        <v>2900</v>
      </c>
    </row>
    <row r="2703" customFormat="false" ht="12.75" hidden="false" customHeight="false" outlineLevel="0" collapsed="false">
      <c r="A2703" s="1" t="s">
        <v>2929</v>
      </c>
      <c r="B2703" s="1" t="s">
        <v>2219</v>
      </c>
      <c r="C2703" s="27" t="s">
        <v>2932</v>
      </c>
      <c r="D2703" s="27" t="s">
        <v>20</v>
      </c>
      <c r="E2703" s="46"/>
      <c r="F2703" s="47"/>
      <c r="G2703" s="48"/>
      <c r="H2703" s="48" t="s">
        <v>61</v>
      </c>
      <c r="I2703" s="47" t="n">
        <v>1.48</v>
      </c>
      <c r="J2703" s="51" t="s">
        <v>2900</v>
      </c>
    </row>
    <row r="2704" customFormat="false" ht="12.75" hidden="false" customHeight="false" outlineLevel="0" collapsed="false">
      <c r="A2704" s="1" t="s">
        <v>2929</v>
      </c>
      <c r="B2704" s="1" t="s">
        <v>2219</v>
      </c>
      <c r="C2704" s="27" t="s">
        <v>2933</v>
      </c>
      <c r="D2704" s="27" t="s">
        <v>88</v>
      </c>
      <c r="E2704" s="46"/>
      <c r="F2704" s="47"/>
      <c r="G2704" s="48"/>
      <c r="H2704" s="48" t="s">
        <v>61</v>
      </c>
      <c r="I2704" s="47" t="n">
        <v>0.83</v>
      </c>
      <c r="J2704" s="51" t="s">
        <v>2900</v>
      </c>
    </row>
    <row r="2706" customFormat="false" ht="17.35" hidden="false" customHeight="false" outlineLevel="0" collapsed="false">
      <c r="C2706" s="15" t="s">
        <v>2934</v>
      </c>
      <c r="D2706" s="45" t="s">
        <v>1</v>
      </c>
      <c r="I2706" s="3"/>
    </row>
    <row r="2707" customFormat="false" ht="12.75" hidden="false" customHeight="false" outlineLevel="0" collapsed="false">
      <c r="A2707" s="1" t="s">
        <v>2935</v>
      </c>
      <c r="C2707" s="70" t="s">
        <v>2936</v>
      </c>
      <c r="D2707" s="70" t="s">
        <v>13</v>
      </c>
      <c r="E2707" s="72" t="n">
        <v>2</v>
      </c>
      <c r="F2707" s="73" t="n">
        <v>1.83</v>
      </c>
      <c r="G2707" s="74"/>
      <c r="I2707" s="3"/>
    </row>
    <row r="2708" customFormat="false" ht="12.75" hidden="false" customHeight="false" outlineLevel="0" collapsed="false">
      <c r="A2708" s="1" t="s">
        <v>2935</v>
      </c>
      <c r="C2708" s="70" t="s">
        <v>2937</v>
      </c>
      <c r="D2708" s="70" t="s">
        <v>70</v>
      </c>
      <c r="E2708" s="72" t="n">
        <v>2.3</v>
      </c>
      <c r="F2708" s="73" t="n">
        <v>1.2</v>
      </c>
      <c r="G2708" s="74"/>
      <c r="I2708" s="3"/>
    </row>
    <row r="2709" customFormat="false" ht="12.75" hidden="false" customHeight="false" outlineLevel="0" collapsed="false">
      <c r="A2709" s="1" t="s">
        <v>2935</v>
      </c>
      <c r="C2709" s="70" t="s">
        <v>2938</v>
      </c>
      <c r="D2709" s="70" t="s">
        <v>13</v>
      </c>
      <c r="E2709" s="72" t="n">
        <v>2.3</v>
      </c>
      <c r="F2709" s="73" t="n">
        <v>1.78</v>
      </c>
      <c r="G2709" s="74"/>
      <c r="I2709" s="3"/>
    </row>
    <row r="2710" customFormat="false" ht="12.75" hidden="false" customHeight="false" outlineLevel="0" collapsed="false">
      <c r="A2710" s="1" t="s">
        <v>2935</v>
      </c>
      <c r="C2710" s="70" t="s">
        <v>2939</v>
      </c>
      <c r="D2710" s="70" t="s">
        <v>13</v>
      </c>
      <c r="E2710" s="72" t="n">
        <v>2.4</v>
      </c>
      <c r="F2710" s="73" t="n">
        <v>1.78</v>
      </c>
      <c r="G2710" s="74"/>
      <c r="I2710" s="3"/>
    </row>
    <row r="2711" customFormat="false" ht="12.75" hidden="false" customHeight="false" outlineLevel="0" collapsed="false">
      <c r="A2711" s="1" t="s">
        <v>2940</v>
      </c>
      <c r="C2711" s="70" t="s">
        <v>2941</v>
      </c>
      <c r="D2711" s="70" t="s">
        <v>2942</v>
      </c>
      <c r="E2711" s="72" t="n">
        <v>2.5</v>
      </c>
      <c r="F2711" s="73" t="n">
        <v>1.25</v>
      </c>
      <c r="G2711" s="74"/>
      <c r="I2711" s="3"/>
    </row>
    <row r="2712" customFormat="false" ht="12.75" hidden="false" customHeight="false" outlineLevel="0" collapsed="false">
      <c r="A2712" s="1" t="s">
        <v>2940</v>
      </c>
      <c r="C2712" s="70" t="s">
        <v>2943</v>
      </c>
      <c r="D2712" s="70" t="s">
        <v>26</v>
      </c>
      <c r="E2712" s="72" t="n">
        <v>2.5</v>
      </c>
      <c r="F2712" s="73" t="n">
        <v>1.42</v>
      </c>
      <c r="G2712" s="74"/>
      <c r="I2712" s="3"/>
    </row>
    <row r="2713" customFormat="false" ht="12.75" hidden="false" customHeight="false" outlineLevel="0" collapsed="false">
      <c r="A2713" s="1" t="s">
        <v>2944</v>
      </c>
      <c r="C2713" s="70" t="s">
        <v>2945</v>
      </c>
      <c r="D2713" s="70" t="s">
        <v>13</v>
      </c>
      <c r="E2713" s="72" t="n">
        <v>1.9</v>
      </c>
      <c r="F2713" s="73" t="n">
        <v>1.65</v>
      </c>
      <c r="G2713" s="74"/>
      <c r="I2713" s="3"/>
    </row>
    <row r="2714" customFormat="false" ht="12.75" hidden="false" customHeight="false" outlineLevel="0" collapsed="false">
      <c r="I2714" s="3"/>
    </row>
    <row r="2715" customFormat="false" ht="17.35" hidden="false" customHeight="false" outlineLevel="0" collapsed="false">
      <c r="C2715" s="15" t="s">
        <v>2946</v>
      </c>
      <c r="D2715" s="45" t="s">
        <v>1</v>
      </c>
      <c r="I2715" s="3"/>
    </row>
    <row r="2716" customFormat="false" ht="12.75" hidden="false" customHeight="false" outlineLevel="0" collapsed="false">
      <c r="A2716" s="1" t="s">
        <v>2947</v>
      </c>
      <c r="C2716" s="70" t="s">
        <v>2948</v>
      </c>
      <c r="D2716" s="70" t="s">
        <v>13</v>
      </c>
      <c r="E2716" s="72" t="n">
        <v>2.4</v>
      </c>
      <c r="F2716" s="73" t="n">
        <v>2.11</v>
      </c>
      <c r="G2716" s="74"/>
      <c r="I2716" s="3"/>
    </row>
    <row r="2717" customFormat="false" ht="12.75" hidden="false" customHeight="false" outlineLevel="0" collapsed="false">
      <c r="A2717" s="1" t="s">
        <v>2949</v>
      </c>
      <c r="C2717" s="70" t="s">
        <v>2950</v>
      </c>
      <c r="D2717" s="70" t="s">
        <v>88</v>
      </c>
      <c r="E2717" s="72" t="n">
        <v>2.4</v>
      </c>
      <c r="F2717" s="73" t="n">
        <v>2.33</v>
      </c>
      <c r="G2717" s="74"/>
      <c r="I2717" s="3"/>
    </row>
    <row r="2718" customFormat="false" ht="12.75" hidden="false" customHeight="false" outlineLevel="0" collapsed="false">
      <c r="I2718" s="3"/>
    </row>
    <row r="2719" customFormat="false" ht="17.35" hidden="false" customHeight="false" outlineLevel="0" collapsed="false">
      <c r="C2719" s="15" t="s">
        <v>2951</v>
      </c>
      <c r="D2719" s="45" t="s">
        <v>1</v>
      </c>
      <c r="I2719" s="3"/>
    </row>
    <row r="2720" customFormat="false" ht="12.75" hidden="false" customHeight="false" outlineLevel="0" collapsed="false">
      <c r="A2720" s="1" t="s">
        <v>2952</v>
      </c>
      <c r="C2720" s="27" t="s">
        <v>2953</v>
      </c>
      <c r="D2720" s="27" t="s">
        <v>77</v>
      </c>
      <c r="E2720" s="28"/>
      <c r="F2720" s="29"/>
      <c r="G2720" s="27"/>
      <c r="H2720" s="30" t="s">
        <v>61</v>
      </c>
      <c r="I2720" s="31" t="n">
        <v>1.69</v>
      </c>
      <c r="J2720" s="31" t="s">
        <v>2239</v>
      </c>
    </row>
    <row r="2721" customFormat="false" ht="12.75" hidden="false" customHeight="false" outlineLevel="0" collapsed="false">
      <c r="A2721" s="1" t="s">
        <v>2952</v>
      </c>
      <c r="C2721" s="27" t="s">
        <v>2954</v>
      </c>
      <c r="D2721" s="27" t="s">
        <v>2955</v>
      </c>
      <c r="E2721" s="28"/>
      <c r="F2721" s="29"/>
      <c r="G2721" s="27"/>
      <c r="H2721" s="30" t="s">
        <v>61</v>
      </c>
      <c r="I2721" s="31" t="n">
        <v>3.29</v>
      </c>
      <c r="J2721" s="31" t="s">
        <v>2239</v>
      </c>
    </row>
    <row r="2722" customFormat="false" ht="12.75" hidden="false" customHeight="false" outlineLevel="0" collapsed="false">
      <c r="A2722" s="1" t="s">
        <v>2952</v>
      </c>
      <c r="C2722" s="27" t="s">
        <v>2956</v>
      </c>
      <c r="D2722" s="27" t="s">
        <v>88</v>
      </c>
      <c r="E2722" s="28"/>
      <c r="F2722" s="29"/>
      <c r="G2722" s="27"/>
      <c r="H2722" s="30" t="s">
        <v>61</v>
      </c>
      <c r="I2722" s="31" t="n">
        <v>1.15</v>
      </c>
      <c r="J2722" s="31" t="s">
        <v>2239</v>
      </c>
    </row>
    <row r="2723" customFormat="false" ht="12.75" hidden="false" customHeight="false" outlineLevel="0" collapsed="false">
      <c r="A2723" s="1" t="s">
        <v>2952</v>
      </c>
      <c r="C2723" s="27" t="s">
        <v>2957</v>
      </c>
      <c r="D2723" s="27" t="s">
        <v>79</v>
      </c>
      <c r="E2723" s="28"/>
      <c r="F2723" s="29"/>
      <c r="G2723" s="27"/>
      <c r="H2723" s="30" t="s">
        <v>61</v>
      </c>
      <c r="I2723" s="31" t="n">
        <v>1.19</v>
      </c>
      <c r="J2723" s="31" t="s">
        <v>2239</v>
      </c>
    </row>
    <row r="2724" customFormat="false" ht="12.75" hidden="false" customHeight="false" outlineLevel="0" collapsed="false">
      <c r="A2724" s="1" t="s">
        <v>2952</v>
      </c>
      <c r="C2724" s="27" t="s">
        <v>2958</v>
      </c>
      <c r="D2724" s="27" t="s">
        <v>51</v>
      </c>
      <c r="E2724" s="28"/>
      <c r="F2724" s="29"/>
      <c r="G2724" s="27"/>
      <c r="H2724" s="30" t="s">
        <v>61</v>
      </c>
      <c r="I2724" s="31" t="n">
        <v>1.19</v>
      </c>
      <c r="J2724" s="31" t="s">
        <v>2239</v>
      </c>
    </row>
    <row r="2725" customFormat="false" ht="12.75" hidden="false" customHeight="false" outlineLevel="0" collapsed="false">
      <c r="A2725" s="1" t="s">
        <v>2952</v>
      </c>
      <c r="C2725" s="27" t="s">
        <v>2959</v>
      </c>
      <c r="D2725" s="27" t="s">
        <v>13</v>
      </c>
      <c r="E2725" s="28"/>
      <c r="F2725" s="29"/>
      <c r="G2725" s="27"/>
      <c r="H2725" s="30" t="s">
        <v>61</v>
      </c>
      <c r="I2725" s="31" t="n">
        <v>2.99</v>
      </c>
      <c r="J2725" s="31" t="s">
        <v>2239</v>
      </c>
    </row>
    <row r="2726" customFormat="false" ht="12.75" hidden="false" customHeight="false" outlineLevel="0" collapsed="false">
      <c r="A2726" s="1" t="s">
        <v>2952</v>
      </c>
      <c r="C2726" s="27" t="s">
        <v>2960</v>
      </c>
      <c r="D2726" s="27" t="s">
        <v>24</v>
      </c>
      <c r="E2726" s="28"/>
      <c r="F2726" s="29"/>
      <c r="G2726" s="27"/>
      <c r="H2726" s="30" t="s">
        <v>61</v>
      </c>
      <c r="I2726" s="31" t="n">
        <v>1.19</v>
      </c>
      <c r="J2726" s="31" t="s">
        <v>2239</v>
      </c>
    </row>
    <row r="2727" customFormat="false" ht="12.75" hidden="false" customHeight="false" outlineLevel="0" collapsed="false">
      <c r="A2727" s="1" t="s">
        <v>2952</v>
      </c>
      <c r="C2727" s="27" t="s">
        <v>2961</v>
      </c>
      <c r="D2727" s="27" t="s">
        <v>70</v>
      </c>
      <c r="E2727" s="28"/>
      <c r="F2727" s="29"/>
      <c r="G2727" s="27"/>
      <c r="H2727" s="30" t="s">
        <v>61</v>
      </c>
      <c r="I2727" s="31" t="n">
        <v>1.13</v>
      </c>
      <c r="J2727" s="31" t="s">
        <v>2239</v>
      </c>
    </row>
    <row r="2728" customFormat="false" ht="12.75" hidden="false" customHeight="false" outlineLevel="0" collapsed="false">
      <c r="A2728" s="1" t="s">
        <v>2952</v>
      </c>
      <c r="C2728" s="27" t="s">
        <v>2962</v>
      </c>
      <c r="D2728" s="27" t="s">
        <v>13</v>
      </c>
      <c r="E2728" s="28"/>
      <c r="F2728" s="29"/>
      <c r="G2728" s="27"/>
      <c r="H2728" s="30" t="s">
        <v>61</v>
      </c>
      <c r="I2728" s="31" t="n">
        <v>3.79</v>
      </c>
      <c r="J2728" s="31" t="s">
        <v>2239</v>
      </c>
    </row>
    <row r="2729" customFormat="false" ht="12.75" hidden="false" customHeight="false" outlineLevel="0" collapsed="false">
      <c r="A2729" s="1" t="s">
        <v>2963</v>
      </c>
      <c r="C2729" s="27" t="s">
        <v>2964</v>
      </c>
      <c r="D2729" s="27" t="s">
        <v>16</v>
      </c>
      <c r="E2729" s="28"/>
      <c r="F2729" s="29"/>
      <c r="G2729" s="27"/>
      <c r="H2729" s="30" t="s">
        <v>61</v>
      </c>
      <c r="I2729" s="31" t="n">
        <v>1.69</v>
      </c>
      <c r="J2729" s="31" t="s">
        <v>2239</v>
      </c>
    </row>
    <row r="2730" customFormat="false" ht="12.75" hidden="false" customHeight="false" outlineLevel="0" collapsed="false">
      <c r="A2730" s="1" t="s">
        <v>2963</v>
      </c>
      <c r="C2730" s="27" t="s">
        <v>2965</v>
      </c>
      <c r="D2730" s="27" t="s">
        <v>13</v>
      </c>
      <c r="E2730" s="28"/>
      <c r="F2730" s="29"/>
      <c r="G2730" s="27"/>
      <c r="H2730" s="30" t="s">
        <v>61</v>
      </c>
      <c r="I2730" s="31" t="n">
        <v>2.49</v>
      </c>
      <c r="J2730" s="31" t="s">
        <v>2239</v>
      </c>
    </row>
    <row r="2731" customFormat="false" ht="12.75" hidden="false" customHeight="false" outlineLevel="0" collapsed="false">
      <c r="A2731" s="1" t="s">
        <v>2963</v>
      </c>
      <c r="C2731" s="27" t="s">
        <v>2966</v>
      </c>
      <c r="D2731" s="27" t="s">
        <v>583</v>
      </c>
      <c r="E2731" s="28"/>
      <c r="F2731" s="29"/>
      <c r="G2731" s="27"/>
      <c r="H2731" s="30" t="s">
        <v>61</v>
      </c>
      <c r="I2731" s="31" t="n">
        <v>1.49</v>
      </c>
      <c r="J2731" s="31" t="s">
        <v>2239</v>
      </c>
    </row>
    <row r="2732" customFormat="false" ht="12.75" hidden="false" customHeight="false" outlineLevel="0" collapsed="false">
      <c r="A2732" s="1" t="s">
        <v>2963</v>
      </c>
      <c r="C2732" s="27" t="s">
        <v>2967</v>
      </c>
      <c r="D2732" s="27" t="s">
        <v>13</v>
      </c>
      <c r="E2732" s="28"/>
      <c r="F2732" s="29"/>
      <c r="G2732" s="27"/>
      <c r="H2732" s="30" t="s">
        <v>168</v>
      </c>
      <c r="I2732" s="31" t="n">
        <v>2.69</v>
      </c>
      <c r="J2732" s="31" t="s">
        <v>2239</v>
      </c>
    </row>
    <row r="2734" customFormat="false" ht="17.35" hidden="false" customHeight="false" outlineLevel="0" collapsed="false">
      <c r="C2734" s="15" t="s">
        <v>2968</v>
      </c>
      <c r="D2734" s="11" t="s">
        <v>1</v>
      </c>
      <c r="I2734" s="3"/>
    </row>
    <row r="2735" customFormat="false" ht="12.75" hidden="false" customHeight="false" outlineLevel="0" collapsed="false">
      <c r="A2735" s="1" t="s">
        <v>2969</v>
      </c>
      <c r="C2735" s="70" t="s">
        <v>2970</v>
      </c>
      <c r="D2735" s="70" t="s">
        <v>13</v>
      </c>
      <c r="E2735" s="72" t="n">
        <v>2.2</v>
      </c>
      <c r="F2735" s="73" t="n">
        <v>31</v>
      </c>
      <c r="G2735" s="74" t="s">
        <v>2235</v>
      </c>
      <c r="I2735" s="3"/>
    </row>
    <row r="2736" customFormat="false" ht="12.75" hidden="false" customHeight="false" outlineLevel="0" collapsed="false">
      <c r="A2736" s="1" t="s">
        <v>2969</v>
      </c>
      <c r="C2736" s="70" t="s">
        <v>2971</v>
      </c>
      <c r="D2736" s="70" t="s">
        <v>13</v>
      </c>
      <c r="E2736" s="72" t="n">
        <v>2.2</v>
      </c>
      <c r="F2736" s="73" t="n">
        <v>10</v>
      </c>
      <c r="G2736" s="74" t="s">
        <v>2235</v>
      </c>
      <c r="I2736" s="3"/>
    </row>
    <row r="2737" customFormat="false" ht="12.75" hidden="false" customHeight="false" outlineLevel="0" collapsed="false">
      <c r="A2737" s="1" t="s">
        <v>2969</v>
      </c>
      <c r="C2737" s="70" t="s">
        <v>2972</v>
      </c>
      <c r="D2737" s="70" t="s">
        <v>13</v>
      </c>
      <c r="E2737" s="72" t="n">
        <v>2.4</v>
      </c>
      <c r="F2737" s="73" t="n">
        <v>5.25</v>
      </c>
      <c r="G2737" s="74" t="s">
        <v>2235</v>
      </c>
      <c r="I2737" s="3"/>
    </row>
    <row r="2738" customFormat="false" ht="12.75" hidden="false" customHeight="false" outlineLevel="0" collapsed="false">
      <c r="A2738" s="1" t="s">
        <v>2969</v>
      </c>
      <c r="C2738" s="70" t="s">
        <v>2973</v>
      </c>
      <c r="D2738" s="70" t="s">
        <v>13</v>
      </c>
      <c r="E2738" s="72" t="n">
        <v>2.4</v>
      </c>
      <c r="F2738" s="73" t="n">
        <v>10.1</v>
      </c>
      <c r="G2738" s="74" t="s">
        <v>2235</v>
      </c>
      <c r="I2738" s="3"/>
    </row>
    <row r="2739" customFormat="false" ht="12.75" hidden="false" customHeight="false" outlineLevel="0" collapsed="false">
      <c r="A2739" s="1" t="s">
        <v>2969</v>
      </c>
      <c r="C2739" s="70" t="s">
        <v>2974</v>
      </c>
      <c r="D2739" s="70" t="s">
        <v>13</v>
      </c>
      <c r="E2739" s="72" t="n">
        <v>2.4</v>
      </c>
      <c r="F2739" s="73" t="n">
        <v>8.95</v>
      </c>
      <c r="G2739" s="74" t="s">
        <v>2235</v>
      </c>
      <c r="I2739" s="3"/>
    </row>
    <row r="2740" customFormat="false" ht="12.75" hidden="false" customHeight="false" outlineLevel="0" collapsed="false">
      <c r="A2740" s="1" t="s">
        <v>2969</v>
      </c>
      <c r="C2740" s="70" t="s">
        <v>2975</v>
      </c>
      <c r="D2740" s="70" t="s">
        <v>13</v>
      </c>
      <c r="E2740" s="72" t="n">
        <v>2.5</v>
      </c>
      <c r="F2740" s="73" t="n">
        <v>1.79</v>
      </c>
      <c r="G2740" s="74" t="s">
        <v>2235</v>
      </c>
      <c r="I2740" s="3"/>
    </row>
    <row r="2741" customFormat="false" ht="12.75" hidden="false" customHeight="false" outlineLevel="0" collapsed="false">
      <c r="A2741" s="1" t="s">
        <v>2969</v>
      </c>
      <c r="C2741" s="70" t="s">
        <v>2976</v>
      </c>
      <c r="D2741" s="70" t="s">
        <v>13</v>
      </c>
      <c r="E2741" s="72" t="n">
        <v>2.5</v>
      </c>
      <c r="F2741" s="73" t="n">
        <v>5.95</v>
      </c>
      <c r="G2741" s="74" t="s">
        <v>2235</v>
      </c>
      <c r="I2741" s="3"/>
    </row>
    <row r="2743" customFormat="false" ht="17.35" hidden="false" customHeight="false" outlineLevel="0" collapsed="false">
      <c r="C2743" s="15" t="s">
        <v>2977</v>
      </c>
      <c r="D2743" s="45" t="s">
        <v>1</v>
      </c>
      <c r="L2743" s="95"/>
      <c r="N2743" s="95"/>
      <c r="O2743" s="95"/>
    </row>
    <row r="2744" customFormat="false" ht="12.75" hidden="false" customHeight="false" outlineLevel="0" collapsed="false">
      <c r="A2744" s="1" t="s">
        <v>2978</v>
      </c>
      <c r="C2744" s="70" t="s">
        <v>2979</v>
      </c>
      <c r="D2744" s="70" t="s">
        <v>2980</v>
      </c>
      <c r="E2744" s="72" t="n">
        <v>1.4</v>
      </c>
      <c r="F2744" s="73" t="n">
        <v>169</v>
      </c>
      <c r="G2744" s="74" t="s">
        <v>2235</v>
      </c>
      <c r="L2744" s="95"/>
      <c r="N2744" s="95"/>
      <c r="O2744" s="95"/>
    </row>
    <row r="2745" customFormat="false" ht="12.75" hidden="false" customHeight="false" outlineLevel="0" collapsed="false">
      <c r="A2745" s="1" t="s">
        <v>2978</v>
      </c>
      <c r="C2745" s="70" t="s">
        <v>2981</v>
      </c>
      <c r="D2745" s="70" t="s">
        <v>2980</v>
      </c>
      <c r="E2745" s="72" t="n">
        <v>1.5</v>
      </c>
      <c r="F2745" s="73" t="n">
        <v>280</v>
      </c>
      <c r="G2745" s="74" t="s">
        <v>2235</v>
      </c>
      <c r="L2745" s="95"/>
      <c r="N2745" s="95"/>
      <c r="O2745" s="95"/>
    </row>
    <row r="2746" customFormat="false" ht="12.75" hidden="false" customHeight="false" outlineLevel="0" collapsed="false">
      <c r="A2746" s="1" t="s">
        <v>2978</v>
      </c>
      <c r="C2746" s="70" t="s">
        <v>2982</v>
      </c>
      <c r="D2746" s="70" t="s">
        <v>13</v>
      </c>
      <c r="E2746" s="72" t="n">
        <v>1.7</v>
      </c>
      <c r="F2746" s="73" t="n">
        <v>170</v>
      </c>
      <c r="G2746" s="74" t="s">
        <v>2235</v>
      </c>
      <c r="L2746" s="95"/>
      <c r="N2746" s="95"/>
      <c r="O2746" s="95"/>
    </row>
    <row r="2747" customFormat="false" ht="12.75" hidden="false" customHeight="false" outlineLevel="0" collapsed="false">
      <c r="A2747" s="1" t="s">
        <v>2978</v>
      </c>
      <c r="C2747" s="70" t="s">
        <v>2983</v>
      </c>
      <c r="D2747" s="70" t="s">
        <v>13</v>
      </c>
      <c r="E2747" s="72" t="n">
        <v>1.8</v>
      </c>
      <c r="F2747" s="73" t="n">
        <v>140</v>
      </c>
      <c r="G2747" s="74" t="s">
        <v>2235</v>
      </c>
      <c r="L2747" s="95"/>
      <c r="N2747" s="95"/>
      <c r="O2747" s="95"/>
    </row>
    <row r="2748" customFormat="false" ht="12.75" hidden="false" customHeight="false" outlineLevel="0" collapsed="false">
      <c r="A2748" s="1" t="s">
        <v>2978</v>
      </c>
      <c r="C2748" s="70" t="s">
        <v>2984</v>
      </c>
      <c r="D2748" s="70" t="s">
        <v>13</v>
      </c>
      <c r="E2748" s="72" t="n">
        <v>1.8</v>
      </c>
      <c r="F2748" s="73" t="n">
        <v>96</v>
      </c>
      <c r="G2748" s="74" t="s">
        <v>2235</v>
      </c>
      <c r="L2748" s="95"/>
      <c r="N2748" s="95"/>
      <c r="O2748" s="95"/>
    </row>
    <row r="2749" customFormat="false" ht="12.75" hidden="false" customHeight="false" outlineLevel="0" collapsed="false">
      <c r="A2749" s="1" t="s">
        <v>2978</v>
      </c>
      <c r="C2749" s="70" t="s">
        <v>2985</v>
      </c>
      <c r="D2749" s="70" t="s">
        <v>13</v>
      </c>
      <c r="E2749" s="72" t="n">
        <v>2</v>
      </c>
      <c r="F2749" s="73" t="n">
        <v>58</v>
      </c>
      <c r="G2749" s="74" t="s">
        <v>2235</v>
      </c>
      <c r="L2749" s="95"/>
      <c r="N2749" s="95"/>
      <c r="O2749" s="95"/>
    </row>
    <row r="2751" customFormat="false" ht="17.35" hidden="false" customHeight="false" outlineLevel="0" collapsed="false">
      <c r="C2751" s="15" t="s">
        <v>2986</v>
      </c>
      <c r="D2751" s="45" t="s">
        <v>1</v>
      </c>
      <c r="L2751" s="95"/>
      <c r="N2751" s="95"/>
      <c r="O2751" s="95"/>
    </row>
    <row r="2752" customFormat="false" ht="12.75" hidden="false" customHeight="false" outlineLevel="0" collapsed="false">
      <c r="A2752" s="1" t="s">
        <v>2987</v>
      </c>
      <c r="C2752" s="70" t="s">
        <v>2988</v>
      </c>
      <c r="D2752" s="70" t="s">
        <v>88</v>
      </c>
      <c r="E2752" s="72" t="n">
        <v>1.6</v>
      </c>
      <c r="F2752" s="73" t="n">
        <v>1.45</v>
      </c>
      <c r="G2752" s="74" t="s">
        <v>2235</v>
      </c>
      <c r="L2752" s="95"/>
      <c r="N2752" s="95"/>
      <c r="O2752" s="95"/>
    </row>
    <row r="2753" customFormat="false" ht="12.75" hidden="false" customHeight="false" outlineLevel="0" collapsed="false">
      <c r="A2753" s="1" t="s">
        <v>2987</v>
      </c>
      <c r="C2753" s="70" t="s">
        <v>2989</v>
      </c>
      <c r="D2753" s="70" t="s">
        <v>79</v>
      </c>
      <c r="E2753" s="72" t="n">
        <v>1.6</v>
      </c>
      <c r="F2753" s="73" t="n">
        <v>1.49</v>
      </c>
      <c r="G2753" s="74" t="s">
        <v>2235</v>
      </c>
      <c r="L2753" s="95"/>
      <c r="N2753" s="95"/>
      <c r="O2753" s="95"/>
    </row>
    <row r="2754" customFormat="false" ht="12.75" hidden="false" customHeight="false" outlineLevel="0" collapsed="false">
      <c r="A2754" s="1" t="s">
        <v>2987</v>
      </c>
      <c r="C2754" s="70" t="s">
        <v>2990</v>
      </c>
      <c r="D2754" s="70" t="s">
        <v>13</v>
      </c>
      <c r="E2754" s="72" t="n">
        <v>2.2</v>
      </c>
      <c r="F2754" s="73" t="n">
        <v>4.9</v>
      </c>
      <c r="G2754" s="74" t="s">
        <v>2235</v>
      </c>
      <c r="L2754" s="95"/>
      <c r="N2754" s="95"/>
      <c r="O2754" s="95"/>
    </row>
    <row r="2755" customFormat="false" ht="12.75" hidden="false" customHeight="false" outlineLevel="0" collapsed="false">
      <c r="A2755" s="1" t="s">
        <v>2991</v>
      </c>
      <c r="C2755" s="70" t="s">
        <v>2992</v>
      </c>
      <c r="D2755" s="70" t="s">
        <v>79</v>
      </c>
      <c r="E2755" s="72" t="n">
        <v>1.6</v>
      </c>
      <c r="F2755" s="73" t="n">
        <v>1.49</v>
      </c>
      <c r="G2755" s="74" t="s">
        <v>2235</v>
      </c>
      <c r="L2755" s="95"/>
      <c r="N2755" s="95"/>
      <c r="O2755" s="95"/>
    </row>
    <row r="2757" customFormat="false" ht="29.85" hidden="false" customHeight="false" outlineLevel="0" collapsed="false">
      <c r="B2757" s="1" t="s">
        <v>2993</v>
      </c>
      <c r="C2757" s="52" t="s">
        <v>2994</v>
      </c>
      <c r="D2757" s="11" t="s">
        <v>1</v>
      </c>
      <c r="I2757" s="3"/>
    </row>
    <row r="2758" customFormat="false" ht="12.75" hidden="false" customHeight="false" outlineLevel="0" collapsed="false">
      <c r="A2758" s="1" t="s">
        <v>2995</v>
      </c>
      <c r="B2758" s="1" t="s">
        <v>2993</v>
      </c>
      <c r="C2758" s="70" t="s">
        <v>2996</v>
      </c>
      <c r="D2758" s="70" t="s">
        <v>79</v>
      </c>
      <c r="E2758" s="72" t="n">
        <v>1.5</v>
      </c>
      <c r="F2758" s="73" t="n">
        <v>0.55</v>
      </c>
      <c r="G2758" s="74" t="s">
        <v>2997</v>
      </c>
      <c r="L2758" s="95"/>
      <c r="N2758" s="95"/>
      <c r="O2758" s="95"/>
    </row>
    <row r="2759" customFormat="false" ht="12.75" hidden="false" customHeight="false" outlineLevel="0" collapsed="false">
      <c r="A2759" s="1" t="s">
        <v>2995</v>
      </c>
      <c r="B2759" s="1" t="s">
        <v>2993</v>
      </c>
      <c r="C2759" s="70" t="s">
        <v>2998</v>
      </c>
      <c r="D2759" s="70" t="s">
        <v>16</v>
      </c>
      <c r="E2759" s="72" t="n">
        <v>1.5</v>
      </c>
      <c r="F2759" s="73" t="n">
        <v>0.52</v>
      </c>
      <c r="G2759" s="74" t="s">
        <v>2997</v>
      </c>
      <c r="L2759" s="95"/>
      <c r="N2759" s="95"/>
      <c r="O2759" s="95"/>
    </row>
    <row r="2760" customFormat="false" ht="12.75" hidden="false" customHeight="false" outlineLevel="0" collapsed="false">
      <c r="A2760" s="1" t="s">
        <v>2995</v>
      </c>
      <c r="B2760" s="1" t="s">
        <v>2993</v>
      </c>
      <c r="C2760" s="70" t="s">
        <v>2999</v>
      </c>
      <c r="D2760" s="70" t="s">
        <v>20</v>
      </c>
      <c r="E2760" s="72" t="n">
        <v>1.5</v>
      </c>
      <c r="F2760" s="73" t="n">
        <v>0.52</v>
      </c>
      <c r="G2760" s="74" t="s">
        <v>2997</v>
      </c>
      <c r="L2760" s="95"/>
      <c r="N2760" s="95"/>
      <c r="O2760" s="95"/>
    </row>
    <row r="2761" customFormat="false" ht="12.75" hidden="false" customHeight="false" outlineLevel="0" collapsed="false">
      <c r="A2761" s="1" t="s">
        <v>2995</v>
      </c>
      <c r="B2761" s="1" t="s">
        <v>2993</v>
      </c>
      <c r="C2761" s="70" t="s">
        <v>3000</v>
      </c>
      <c r="D2761" s="70" t="s">
        <v>26</v>
      </c>
      <c r="E2761" s="72" t="n">
        <v>1.5</v>
      </c>
      <c r="F2761" s="73" t="n">
        <v>0.52</v>
      </c>
      <c r="G2761" s="74" t="s">
        <v>2997</v>
      </c>
      <c r="L2761" s="95"/>
      <c r="N2761" s="95"/>
      <c r="O2761" s="95"/>
    </row>
    <row r="2762" customFormat="false" ht="12.75" hidden="false" customHeight="false" outlineLevel="0" collapsed="false">
      <c r="A2762" s="1" t="s">
        <v>2995</v>
      </c>
      <c r="B2762" s="1" t="s">
        <v>2993</v>
      </c>
      <c r="C2762" s="70" t="s">
        <v>3001</v>
      </c>
      <c r="D2762" s="70" t="s">
        <v>22</v>
      </c>
      <c r="E2762" s="72" t="n">
        <v>1.6</v>
      </c>
      <c r="F2762" s="73" t="n">
        <v>0.52</v>
      </c>
      <c r="G2762" s="74" t="s">
        <v>2997</v>
      </c>
      <c r="L2762" s="95"/>
      <c r="N2762" s="95"/>
      <c r="O2762" s="95"/>
    </row>
    <row r="2763" customFormat="false" ht="12.75" hidden="false" customHeight="false" outlineLevel="0" collapsed="false">
      <c r="A2763" s="1" t="s">
        <v>2995</v>
      </c>
      <c r="B2763" s="1" t="s">
        <v>2993</v>
      </c>
      <c r="C2763" s="70" t="s">
        <v>3002</v>
      </c>
      <c r="D2763" s="70" t="s">
        <v>49</v>
      </c>
      <c r="E2763" s="72" t="n">
        <v>1.6</v>
      </c>
      <c r="F2763" s="73" t="n">
        <v>0.52</v>
      </c>
      <c r="G2763" s="74" t="s">
        <v>2997</v>
      </c>
      <c r="L2763" s="95"/>
      <c r="N2763" s="95"/>
      <c r="O2763" s="95"/>
    </row>
    <row r="2764" customFormat="false" ht="12.75" hidden="false" customHeight="false" outlineLevel="0" collapsed="false">
      <c r="A2764" s="1" t="s">
        <v>2995</v>
      </c>
      <c r="B2764" s="1" t="s">
        <v>2993</v>
      </c>
      <c r="C2764" s="70" t="s">
        <v>3003</v>
      </c>
      <c r="D2764" s="70" t="s">
        <v>16</v>
      </c>
      <c r="E2764" s="72" t="n">
        <v>1.7</v>
      </c>
      <c r="F2764" s="73" t="n">
        <v>0.52</v>
      </c>
      <c r="G2764" s="74" t="s">
        <v>2997</v>
      </c>
      <c r="L2764" s="95"/>
      <c r="N2764" s="95"/>
      <c r="O2764" s="95"/>
    </row>
    <row r="2765" customFormat="false" ht="12.75" hidden="false" customHeight="false" outlineLevel="0" collapsed="false">
      <c r="A2765" s="1" t="s">
        <v>2995</v>
      </c>
      <c r="B2765" s="1" t="s">
        <v>2993</v>
      </c>
      <c r="C2765" s="70" t="s">
        <v>3004</v>
      </c>
      <c r="D2765" s="70" t="s">
        <v>26</v>
      </c>
      <c r="E2765" s="72" t="n">
        <v>1.7</v>
      </c>
      <c r="F2765" s="73" t="n">
        <v>0.52</v>
      </c>
      <c r="G2765" s="74" t="s">
        <v>2997</v>
      </c>
      <c r="L2765" s="95"/>
      <c r="N2765" s="95"/>
      <c r="O2765" s="95"/>
    </row>
    <row r="2766" customFormat="false" ht="12.75" hidden="false" customHeight="false" outlineLevel="0" collapsed="false">
      <c r="A2766" s="1" t="s">
        <v>3005</v>
      </c>
      <c r="B2766" s="1" t="s">
        <v>2993</v>
      </c>
      <c r="C2766" s="27" t="s">
        <v>3006</v>
      </c>
      <c r="D2766" s="27" t="s">
        <v>88</v>
      </c>
      <c r="E2766" s="46"/>
      <c r="F2766" s="47"/>
      <c r="G2766" s="48"/>
      <c r="H2766" s="48" t="s">
        <v>61</v>
      </c>
      <c r="I2766" s="47" t="n">
        <v>1.45</v>
      </c>
      <c r="J2766" s="51" t="s">
        <v>3007</v>
      </c>
    </row>
    <row r="2767" customFormat="false" ht="12.75" hidden="false" customHeight="false" outlineLevel="0" collapsed="false">
      <c r="A2767" s="1" t="s">
        <v>3005</v>
      </c>
      <c r="B2767" s="1" t="s">
        <v>2993</v>
      </c>
      <c r="C2767" s="27" t="s">
        <v>3008</v>
      </c>
      <c r="D2767" s="27" t="s">
        <v>13</v>
      </c>
      <c r="E2767" s="46"/>
      <c r="F2767" s="47"/>
      <c r="G2767" s="48"/>
      <c r="H2767" s="48" t="s">
        <v>61</v>
      </c>
      <c r="I2767" s="47" t="n">
        <v>4.95</v>
      </c>
      <c r="J2767" s="51" t="s">
        <v>3007</v>
      </c>
    </row>
    <row r="2768" customFormat="false" ht="12.75" hidden="false" customHeight="false" outlineLevel="0" collapsed="false">
      <c r="A2768" s="1" t="s">
        <v>3005</v>
      </c>
      <c r="B2768" s="1" t="s">
        <v>2993</v>
      </c>
      <c r="C2768" s="27" t="s">
        <v>3009</v>
      </c>
      <c r="D2768" s="27" t="s">
        <v>13</v>
      </c>
      <c r="E2768" s="46"/>
      <c r="F2768" s="47"/>
      <c r="G2768" s="48"/>
      <c r="H2768" s="48" t="s">
        <v>61</v>
      </c>
      <c r="I2768" s="47" t="n">
        <v>2.95</v>
      </c>
      <c r="J2768" s="51" t="s">
        <v>3007</v>
      </c>
    </row>
    <row r="2769" customFormat="false" ht="12.75" hidden="false" customHeight="false" outlineLevel="0" collapsed="false">
      <c r="A2769" s="1" t="s">
        <v>3005</v>
      </c>
      <c r="B2769" s="1" t="s">
        <v>2993</v>
      </c>
      <c r="C2769" s="27" t="s">
        <v>3010</v>
      </c>
      <c r="D2769" s="27" t="s">
        <v>2169</v>
      </c>
      <c r="E2769" s="46"/>
      <c r="F2769" s="47"/>
      <c r="G2769" s="48"/>
      <c r="H2769" s="48" t="s">
        <v>168</v>
      </c>
      <c r="I2769" s="47" t="n">
        <v>1.49</v>
      </c>
      <c r="J2769" s="51" t="s">
        <v>3007</v>
      </c>
    </row>
    <row r="2770" customFormat="false" ht="12.75" hidden="false" customHeight="false" outlineLevel="0" collapsed="false">
      <c r="A2770" s="1" t="s">
        <v>2995</v>
      </c>
      <c r="B2770" s="1" t="s">
        <v>2993</v>
      </c>
      <c r="C2770" s="27" t="s">
        <v>3011</v>
      </c>
      <c r="D2770" s="27" t="s">
        <v>20</v>
      </c>
      <c r="E2770" s="46"/>
      <c r="F2770" s="47"/>
      <c r="G2770" s="48"/>
      <c r="H2770" s="48" t="s">
        <v>61</v>
      </c>
      <c r="I2770" s="47" t="n">
        <v>0.39</v>
      </c>
      <c r="J2770" s="51" t="s">
        <v>3007</v>
      </c>
    </row>
    <row r="2771" customFormat="false" ht="12.75" hidden="false" customHeight="false" outlineLevel="0" collapsed="false">
      <c r="A2771" s="1" t="s">
        <v>2995</v>
      </c>
      <c r="B2771" s="1" t="s">
        <v>2993</v>
      </c>
      <c r="C2771" s="27" t="s">
        <v>3012</v>
      </c>
      <c r="D2771" s="27" t="s">
        <v>49</v>
      </c>
      <c r="E2771" s="46"/>
      <c r="F2771" s="47"/>
      <c r="G2771" s="48"/>
      <c r="H2771" s="48" t="s">
        <v>61</v>
      </c>
      <c r="I2771" s="47" t="n">
        <v>0.39</v>
      </c>
      <c r="J2771" s="51" t="s">
        <v>3007</v>
      </c>
    </row>
    <row r="2772" customFormat="false" ht="12.75" hidden="false" customHeight="false" outlineLevel="0" collapsed="false">
      <c r="A2772" s="1" t="s">
        <v>2995</v>
      </c>
      <c r="B2772" s="1" t="s">
        <v>2993</v>
      </c>
      <c r="C2772" s="27" t="s">
        <v>3000</v>
      </c>
      <c r="D2772" s="27" t="s">
        <v>2169</v>
      </c>
      <c r="E2772" s="46"/>
      <c r="F2772" s="47"/>
      <c r="G2772" s="48"/>
      <c r="H2772" s="48" t="s">
        <v>61</v>
      </c>
      <c r="I2772" s="47" t="n">
        <v>0.39</v>
      </c>
      <c r="J2772" s="51" t="s">
        <v>3007</v>
      </c>
    </row>
    <row r="2773" customFormat="false" ht="12.75" hidden="false" customHeight="false" outlineLevel="0" collapsed="false">
      <c r="A2773" s="1" t="s">
        <v>2995</v>
      </c>
      <c r="B2773" s="1" t="s">
        <v>2993</v>
      </c>
      <c r="C2773" s="27" t="s">
        <v>3013</v>
      </c>
      <c r="D2773" s="27" t="s">
        <v>88</v>
      </c>
      <c r="E2773" s="46"/>
      <c r="F2773" s="47"/>
      <c r="G2773" s="48"/>
      <c r="H2773" s="48" t="s">
        <v>61</v>
      </c>
      <c r="I2773" s="47" t="n">
        <v>0.39</v>
      </c>
      <c r="J2773" s="51" t="s">
        <v>3007</v>
      </c>
    </row>
    <row r="2774" customFormat="false" ht="12.75" hidden="false" customHeight="false" outlineLevel="0" collapsed="false">
      <c r="A2774" s="1" t="s">
        <v>2995</v>
      </c>
      <c r="B2774" s="1" t="s">
        <v>2993</v>
      </c>
      <c r="C2774" s="27" t="s">
        <v>3014</v>
      </c>
      <c r="D2774" s="27" t="s">
        <v>16</v>
      </c>
      <c r="E2774" s="46"/>
      <c r="F2774" s="47"/>
      <c r="G2774" s="48"/>
      <c r="H2774" s="48" t="s">
        <v>61</v>
      </c>
      <c r="I2774" s="47" t="n">
        <v>0.39</v>
      </c>
      <c r="J2774" s="51" t="s">
        <v>3007</v>
      </c>
    </row>
    <row r="2775" customFormat="false" ht="12.75" hidden="false" customHeight="false" outlineLevel="0" collapsed="false">
      <c r="A2775" s="1" t="s">
        <v>2995</v>
      </c>
      <c r="B2775" s="1" t="s">
        <v>2993</v>
      </c>
      <c r="C2775" s="27" t="s">
        <v>3015</v>
      </c>
      <c r="D2775" s="27" t="s">
        <v>70</v>
      </c>
      <c r="E2775" s="46"/>
      <c r="F2775" s="47"/>
      <c r="G2775" s="48"/>
      <c r="H2775" s="48" t="s">
        <v>61</v>
      </c>
      <c r="I2775" s="47" t="n">
        <v>0.39</v>
      </c>
      <c r="J2775" s="51" t="s">
        <v>3007</v>
      </c>
    </row>
    <row r="2776" customFormat="false" ht="12.75" hidden="false" customHeight="false" outlineLevel="0" collapsed="false">
      <c r="A2776" s="1" t="s">
        <v>2995</v>
      </c>
      <c r="B2776" s="1" t="s">
        <v>2993</v>
      </c>
      <c r="C2776" s="27" t="s">
        <v>3016</v>
      </c>
      <c r="D2776" s="27" t="s">
        <v>13</v>
      </c>
      <c r="E2776" s="46"/>
      <c r="F2776" s="47"/>
      <c r="G2776" s="48"/>
      <c r="H2776" s="48" t="s">
        <v>168</v>
      </c>
      <c r="I2776" s="47" t="n">
        <v>3.45</v>
      </c>
      <c r="J2776" s="51" t="s">
        <v>3007</v>
      </c>
    </row>
    <row r="2777" customFormat="false" ht="12.75" hidden="false" customHeight="false" outlineLevel="0" collapsed="false">
      <c r="A2777" s="1" t="s">
        <v>2995</v>
      </c>
      <c r="B2777" s="1" t="s">
        <v>2993</v>
      </c>
      <c r="C2777" s="27" t="s">
        <v>3017</v>
      </c>
      <c r="D2777" s="27" t="s">
        <v>13</v>
      </c>
      <c r="E2777" s="46"/>
      <c r="F2777" s="47"/>
      <c r="G2777" s="48"/>
      <c r="H2777" s="48" t="s">
        <v>168</v>
      </c>
      <c r="I2777" s="47" t="n">
        <v>5.43</v>
      </c>
      <c r="J2777" s="51" t="s">
        <v>3007</v>
      </c>
    </row>
    <row r="2778" customFormat="false" ht="12.75" hidden="false" customHeight="false" outlineLevel="0" collapsed="false">
      <c r="A2778" s="1" t="s">
        <v>2995</v>
      </c>
      <c r="B2778" s="1" t="s">
        <v>2993</v>
      </c>
      <c r="C2778" s="27" t="s">
        <v>3018</v>
      </c>
      <c r="D2778" s="27" t="s">
        <v>13</v>
      </c>
      <c r="E2778" s="46"/>
      <c r="F2778" s="47"/>
      <c r="G2778" s="48"/>
      <c r="H2778" s="48" t="s">
        <v>168</v>
      </c>
      <c r="I2778" s="47" t="n">
        <v>3.45</v>
      </c>
      <c r="J2778" s="51" t="s">
        <v>3007</v>
      </c>
    </row>
    <row r="2779" customFormat="false" ht="12.75" hidden="false" customHeight="false" outlineLevel="0" collapsed="false">
      <c r="A2779" s="1" t="s">
        <v>2995</v>
      </c>
      <c r="B2779" s="1" t="s">
        <v>2993</v>
      </c>
      <c r="C2779" s="19" t="s">
        <v>3019</v>
      </c>
      <c r="D2779" s="19" t="s">
        <v>13</v>
      </c>
      <c r="E2779" s="20" t="n">
        <v>1.2</v>
      </c>
      <c r="F2779" s="21" t="n">
        <v>5.2</v>
      </c>
      <c r="G2779" s="24" t="s">
        <v>2344</v>
      </c>
      <c r="I2779" s="3"/>
    </row>
    <row r="2780" customFormat="false" ht="12.75" hidden="false" customHeight="false" outlineLevel="0" collapsed="false">
      <c r="A2780" s="1" t="s">
        <v>2995</v>
      </c>
      <c r="B2780" s="1" t="s">
        <v>2993</v>
      </c>
      <c r="C2780" s="19" t="s">
        <v>3020</v>
      </c>
      <c r="D2780" s="19" t="s">
        <v>13</v>
      </c>
      <c r="E2780" s="20" t="n">
        <v>1.3</v>
      </c>
      <c r="F2780" s="21" t="n">
        <v>4.4</v>
      </c>
      <c r="G2780" s="24" t="s">
        <v>2344</v>
      </c>
      <c r="I2780" s="3"/>
    </row>
    <row r="2781" customFormat="false" ht="12.75" hidden="false" customHeight="false" outlineLevel="0" collapsed="false">
      <c r="A2781" s="1" t="s">
        <v>2995</v>
      </c>
      <c r="B2781" s="1" t="s">
        <v>2993</v>
      </c>
      <c r="C2781" s="19" t="s">
        <v>3021</v>
      </c>
      <c r="D2781" s="19" t="s">
        <v>20</v>
      </c>
      <c r="E2781" s="20" t="n">
        <v>1.4</v>
      </c>
      <c r="F2781" s="21" t="n">
        <v>0.44</v>
      </c>
      <c r="G2781" s="24" t="s">
        <v>2344</v>
      </c>
      <c r="I2781" s="3"/>
    </row>
    <row r="2782" customFormat="false" ht="12.75" hidden="false" customHeight="false" outlineLevel="0" collapsed="false">
      <c r="A2782" s="1" t="s">
        <v>2995</v>
      </c>
      <c r="B2782" s="1" t="s">
        <v>2993</v>
      </c>
      <c r="C2782" s="19" t="s">
        <v>3022</v>
      </c>
      <c r="D2782" s="19" t="s">
        <v>13</v>
      </c>
      <c r="E2782" s="20" t="n">
        <v>1.4</v>
      </c>
      <c r="F2782" s="21" t="n">
        <v>2.65</v>
      </c>
      <c r="G2782" s="24" t="s">
        <v>2344</v>
      </c>
      <c r="I2782" s="3"/>
    </row>
    <row r="2783" customFormat="false" ht="12.75" hidden="false" customHeight="false" outlineLevel="0" collapsed="false">
      <c r="A2783" s="1" t="s">
        <v>2995</v>
      </c>
      <c r="B2783" s="1" t="s">
        <v>2993</v>
      </c>
      <c r="C2783" s="19" t="s">
        <v>3023</v>
      </c>
      <c r="D2783" s="19" t="s">
        <v>88</v>
      </c>
      <c r="E2783" s="20" t="n">
        <v>1.5</v>
      </c>
      <c r="F2783" s="21" t="n">
        <v>0.6</v>
      </c>
      <c r="G2783" s="24" t="s">
        <v>2344</v>
      </c>
      <c r="I2783" s="3"/>
    </row>
    <row r="2784" customFormat="false" ht="12.75" hidden="false" customHeight="false" outlineLevel="0" collapsed="false">
      <c r="A2784" s="1" t="s">
        <v>2995</v>
      </c>
      <c r="B2784" s="1" t="s">
        <v>2993</v>
      </c>
      <c r="C2784" s="19" t="s">
        <v>3024</v>
      </c>
      <c r="D2784" s="19" t="s">
        <v>13</v>
      </c>
      <c r="E2784" s="20" t="n">
        <v>1.7</v>
      </c>
      <c r="F2784" s="21" t="n">
        <v>6.25</v>
      </c>
      <c r="G2784" s="24" t="s">
        <v>2344</v>
      </c>
      <c r="I2784" s="3"/>
    </row>
    <row r="2785" customFormat="false" ht="12.75" hidden="false" customHeight="false" outlineLevel="0" collapsed="false">
      <c r="A2785" s="1" t="s">
        <v>2995</v>
      </c>
      <c r="B2785" s="1" t="s">
        <v>2993</v>
      </c>
      <c r="C2785" s="19" t="s">
        <v>3025</v>
      </c>
      <c r="D2785" s="19" t="s">
        <v>18</v>
      </c>
      <c r="E2785" s="20" t="n">
        <v>2.2</v>
      </c>
      <c r="F2785" s="21" t="n">
        <v>0.44</v>
      </c>
      <c r="G2785" s="24" t="s">
        <v>2344</v>
      </c>
      <c r="I2785" s="3"/>
    </row>
    <row r="2786" customFormat="false" ht="12.75" hidden="false" customHeight="false" outlineLevel="0" collapsed="false">
      <c r="A2786" s="1" t="s">
        <v>2995</v>
      </c>
      <c r="B2786" s="1" t="s">
        <v>2993</v>
      </c>
      <c r="C2786" s="19" t="s">
        <v>3026</v>
      </c>
      <c r="D2786" s="19" t="s">
        <v>13</v>
      </c>
      <c r="E2786" s="20" t="n">
        <v>2.2</v>
      </c>
      <c r="F2786" s="21" t="n">
        <v>3.95</v>
      </c>
      <c r="G2786" s="24" t="s">
        <v>2344</v>
      </c>
      <c r="I2786" s="3"/>
    </row>
    <row r="2787" customFormat="false" ht="12.75" hidden="false" customHeight="false" outlineLevel="0" collapsed="false">
      <c r="A2787" s="1" t="s">
        <v>2995</v>
      </c>
      <c r="B2787" s="1" t="s">
        <v>2993</v>
      </c>
      <c r="C2787" s="19" t="s">
        <v>3027</v>
      </c>
      <c r="D2787" s="19" t="s">
        <v>79</v>
      </c>
      <c r="E2787" s="20" t="n">
        <v>2.2</v>
      </c>
      <c r="F2787" s="21" t="n">
        <v>0.44</v>
      </c>
      <c r="G2787" s="24" t="s">
        <v>2344</v>
      </c>
      <c r="I2787" s="3"/>
    </row>
    <row r="2788" customFormat="false" ht="12.75" hidden="false" customHeight="false" outlineLevel="0" collapsed="false">
      <c r="A2788" s="1" t="s">
        <v>2995</v>
      </c>
      <c r="B2788" s="1" t="s">
        <v>2993</v>
      </c>
      <c r="C2788" s="19" t="s">
        <v>3028</v>
      </c>
      <c r="D2788" s="19" t="s">
        <v>13</v>
      </c>
      <c r="E2788" s="20" t="n">
        <v>2.2</v>
      </c>
      <c r="F2788" s="21" t="n">
        <v>1.15</v>
      </c>
      <c r="G2788" s="24" t="s">
        <v>2344</v>
      </c>
      <c r="I2788" s="3"/>
    </row>
    <row r="2789" customFormat="false" ht="12.75" hidden="false" customHeight="false" outlineLevel="0" collapsed="false">
      <c r="A2789" s="1" t="s">
        <v>2995</v>
      </c>
      <c r="B2789" s="1" t="s">
        <v>2993</v>
      </c>
      <c r="C2789" s="19" t="s">
        <v>3029</v>
      </c>
      <c r="D2789" s="19" t="s">
        <v>13</v>
      </c>
      <c r="E2789" s="20" t="n">
        <v>2.3</v>
      </c>
      <c r="F2789" s="21" t="n">
        <v>1.27</v>
      </c>
      <c r="G2789" s="24" t="s">
        <v>2344</v>
      </c>
      <c r="I2789" s="3"/>
    </row>
    <row r="2790" customFormat="false" ht="12.75" hidden="false" customHeight="false" outlineLevel="0" collapsed="false">
      <c r="A2790" s="1" t="s">
        <v>2995</v>
      </c>
      <c r="B2790" s="1" t="s">
        <v>2993</v>
      </c>
      <c r="C2790" s="19" t="s">
        <v>3030</v>
      </c>
      <c r="D2790" s="19" t="s">
        <v>49</v>
      </c>
      <c r="E2790" s="20" t="n">
        <v>2.3</v>
      </c>
      <c r="F2790" s="21" t="n">
        <v>0.44</v>
      </c>
      <c r="G2790" s="24" t="s">
        <v>2344</v>
      </c>
      <c r="I2790" s="3"/>
    </row>
    <row r="2791" customFormat="false" ht="12.75" hidden="false" customHeight="false" outlineLevel="0" collapsed="false">
      <c r="A2791" s="1" t="s">
        <v>2995</v>
      </c>
      <c r="B2791" s="1" t="s">
        <v>2993</v>
      </c>
      <c r="C2791" s="19" t="s">
        <v>3031</v>
      </c>
      <c r="D2791" s="19" t="s">
        <v>390</v>
      </c>
      <c r="E2791" s="20" t="n">
        <v>2.3</v>
      </c>
      <c r="F2791" s="21" t="n">
        <v>0.52</v>
      </c>
      <c r="G2791" s="24" t="s">
        <v>2344</v>
      </c>
      <c r="I2791" s="3"/>
    </row>
    <row r="2792" customFormat="false" ht="12.75" hidden="false" customHeight="false" outlineLevel="0" collapsed="false">
      <c r="A2792" s="1" t="s">
        <v>2995</v>
      </c>
      <c r="B2792" s="1" t="s">
        <v>2993</v>
      </c>
      <c r="C2792" s="19" t="s">
        <v>3032</v>
      </c>
      <c r="D2792" s="19" t="s">
        <v>13</v>
      </c>
      <c r="E2792" s="20" t="n">
        <v>2.5</v>
      </c>
      <c r="F2792" s="21" t="n">
        <v>3.95</v>
      </c>
      <c r="G2792" s="24" t="s">
        <v>2344</v>
      </c>
      <c r="I2792" s="3"/>
    </row>
    <row r="2793" customFormat="false" ht="12.75" hidden="false" customHeight="false" outlineLevel="0" collapsed="false">
      <c r="A2793" s="1" t="s">
        <v>2995</v>
      </c>
      <c r="B2793" s="1" t="s">
        <v>2993</v>
      </c>
      <c r="C2793" s="19" t="s">
        <v>3033</v>
      </c>
      <c r="D2793" s="19" t="s">
        <v>13</v>
      </c>
      <c r="E2793" s="20" t="n">
        <v>2.5</v>
      </c>
      <c r="F2793" s="21" t="n">
        <v>3.35</v>
      </c>
      <c r="G2793" s="24" t="s">
        <v>2344</v>
      </c>
      <c r="I2793" s="3"/>
    </row>
    <row r="2794" customFormat="false" ht="12.75" hidden="false" customHeight="false" outlineLevel="0" collapsed="false">
      <c r="A2794" s="1" t="s">
        <v>2995</v>
      </c>
      <c r="B2794" s="1" t="s">
        <v>2993</v>
      </c>
      <c r="C2794" s="19" t="s">
        <v>3034</v>
      </c>
      <c r="D2794" s="19" t="s">
        <v>13</v>
      </c>
      <c r="E2794" s="20" t="n">
        <v>2.5</v>
      </c>
      <c r="F2794" s="21" t="n">
        <v>5.35</v>
      </c>
      <c r="G2794" s="24" t="s">
        <v>2344</v>
      </c>
      <c r="I2794" s="3"/>
    </row>
    <row r="2795" customFormat="false" ht="12.75" hidden="false" customHeight="false" outlineLevel="0" collapsed="false">
      <c r="A2795" s="1" t="s">
        <v>2995</v>
      </c>
      <c r="B2795" s="1" t="s">
        <v>2993</v>
      </c>
      <c r="C2795" s="25" t="s">
        <v>3035</v>
      </c>
      <c r="D2795" s="19" t="s">
        <v>13</v>
      </c>
      <c r="E2795" s="20" t="n">
        <v>1.4</v>
      </c>
      <c r="F2795" s="21" t="n">
        <v>1.32</v>
      </c>
      <c r="G2795" s="24" t="s">
        <v>112</v>
      </c>
      <c r="I2795" s="3"/>
    </row>
    <row r="2798" customFormat="false" ht="17.35" hidden="false" customHeight="false" outlineLevel="0" collapsed="false">
      <c r="C2798" s="15" t="s">
        <v>3036</v>
      </c>
      <c r="D2798" s="45" t="s">
        <v>1</v>
      </c>
      <c r="E2798" s="4"/>
      <c r="H2798" s="3"/>
    </row>
    <row r="2799" customFormat="false" ht="12.75" hidden="false" customHeight="false" outlineLevel="0" collapsed="false">
      <c r="A2799" s="1" t="s">
        <v>3037</v>
      </c>
      <c r="C2799" s="79" t="s">
        <v>3038</v>
      </c>
      <c r="D2799" s="79" t="s">
        <v>1244</v>
      </c>
      <c r="E2799" s="80"/>
      <c r="F2799" s="81"/>
      <c r="G2799" s="83"/>
      <c r="H2799" s="83" t="s">
        <v>61</v>
      </c>
      <c r="I2799" s="84" t="n">
        <v>0.75</v>
      </c>
      <c r="J2799" s="83" t="s">
        <v>2997</v>
      </c>
    </row>
    <row r="2800" customFormat="false" ht="12.75" hidden="false" customHeight="false" outlineLevel="0" collapsed="false">
      <c r="A2800" s="1" t="s">
        <v>3037</v>
      </c>
      <c r="C2800" s="79" t="s">
        <v>3039</v>
      </c>
      <c r="D2800" s="79" t="s">
        <v>13</v>
      </c>
      <c r="E2800" s="80"/>
      <c r="F2800" s="81"/>
      <c r="G2800" s="83"/>
      <c r="H2800" s="83" t="s">
        <v>61</v>
      </c>
      <c r="I2800" s="84" t="n">
        <v>2.63</v>
      </c>
      <c r="J2800" s="83" t="s">
        <v>2997</v>
      </c>
    </row>
    <row r="2801" customFormat="false" ht="12.75" hidden="false" customHeight="false" outlineLevel="0" collapsed="false">
      <c r="A2801" s="1" t="s">
        <v>3037</v>
      </c>
      <c r="C2801" s="79" t="s">
        <v>3040</v>
      </c>
      <c r="D2801" s="79" t="s">
        <v>13</v>
      </c>
      <c r="E2801" s="80"/>
      <c r="F2801" s="81"/>
      <c r="G2801" s="83"/>
      <c r="H2801" s="83" t="s">
        <v>61</v>
      </c>
      <c r="I2801" s="84" t="n">
        <v>8.75</v>
      </c>
      <c r="J2801" s="83" t="s">
        <v>2997</v>
      </c>
    </row>
    <row r="2802" customFormat="false" ht="12.75" hidden="false" customHeight="false" outlineLevel="0" collapsed="false">
      <c r="A2802" s="1" t="s">
        <v>3037</v>
      </c>
      <c r="C2802" s="79" t="s">
        <v>3041</v>
      </c>
      <c r="D2802" s="79" t="s">
        <v>24</v>
      </c>
      <c r="E2802" s="80"/>
      <c r="F2802" s="81"/>
      <c r="G2802" s="83"/>
      <c r="H2802" s="83" t="s">
        <v>61</v>
      </c>
      <c r="I2802" s="84" t="n">
        <v>0.85</v>
      </c>
      <c r="J2802" s="83" t="s">
        <v>2997</v>
      </c>
    </row>
    <row r="2803" customFormat="false" ht="12.75" hidden="false" customHeight="false" outlineLevel="0" collapsed="false">
      <c r="A2803" s="1" t="s">
        <v>3037</v>
      </c>
      <c r="C2803" s="79" t="s">
        <v>3042</v>
      </c>
      <c r="D2803" s="79" t="s">
        <v>88</v>
      </c>
      <c r="E2803" s="80"/>
      <c r="F2803" s="81"/>
      <c r="G2803" s="83"/>
      <c r="H2803" s="83" t="s">
        <v>168</v>
      </c>
      <c r="I2803" s="84" t="n">
        <v>0.75</v>
      </c>
      <c r="J2803" s="83" t="s">
        <v>2997</v>
      </c>
    </row>
    <row r="2804" customFormat="false" ht="12.75" hidden="false" customHeight="false" outlineLevel="0" collapsed="false">
      <c r="A2804" s="1" t="s">
        <v>3037</v>
      </c>
      <c r="C2804" s="79" t="s">
        <v>3043</v>
      </c>
      <c r="D2804" s="79" t="s">
        <v>79</v>
      </c>
      <c r="E2804" s="80"/>
      <c r="F2804" s="81"/>
      <c r="G2804" s="83"/>
      <c r="H2804" s="83" t="s">
        <v>168</v>
      </c>
      <c r="I2804" s="84" t="n">
        <v>0.89</v>
      </c>
      <c r="J2804" s="83" t="s">
        <v>2997</v>
      </c>
    </row>
    <row r="2805" customFormat="false" ht="12.75" hidden="false" customHeight="false" outlineLevel="0" collapsed="false">
      <c r="A2805" s="1" t="s">
        <v>3037</v>
      </c>
      <c r="C2805" s="79" t="s">
        <v>3044</v>
      </c>
      <c r="D2805" s="79" t="s">
        <v>20</v>
      </c>
      <c r="E2805" s="80"/>
      <c r="F2805" s="81"/>
      <c r="G2805" s="83"/>
      <c r="H2805" s="83" t="s">
        <v>168</v>
      </c>
      <c r="I2805" s="84" t="n">
        <v>0.79</v>
      </c>
      <c r="J2805" s="83" t="s">
        <v>2997</v>
      </c>
    </row>
    <row r="2807" customFormat="false" ht="17.35" hidden="false" customHeight="false" outlineLevel="0" collapsed="false">
      <c r="C2807" s="15" t="s">
        <v>3045</v>
      </c>
      <c r="D2807" s="45" t="s">
        <v>1</v>
      </c>
      <c r="I2807" s="3"/>
    </row>
    <row r="2808" customFormat="false" ht="12.75" hidden="false" customHeight="false" outlineLevel="0" collapsed="false">
      <c r="A2808" s="1" t="s">
        <v>3046</v>
      </c>
      <c r="C2808" s="27" t="s">
        <v>3047</v>
      </c>
      <c r="D2808" s="27" t="s">
        <v>13</v>
      </c>
      <c r="E2808" s="28"/>
      <c r="F2808" s="29"/>
      <c r="G2808" s="27"/>
      <c r="H2808" s="30" t="s">
        <v>168</v>
      </c>
      <c r="I2808" s="31" t="n">
        <v>2.61</v>
      </c>
      <c r="J2808" s="31" t="s">
        <v>2997</v>
      </c>
    </row>
    <row r="2809" customFormat="false" ht="12.75" hidden="false" customHeight="false" outlineLevel="0" collapsed="false">
      <c r="I2809" s="3"/>
    </row>
    <row r="2810" customFormat="false" ht="17.35" hidden="false" customHeight="false" outlineLevel="0" collapsed="false">
      <c r="C2810" s="15" t="s">
        <v>3048</v>
      </c>
      <c r="D2810" s="45" t="s">
        <v>1</v>
      </c>
      <c r="I2810" s="3"/>
    </row>
    <row r="2811" customFormat="false" ht="12.75" hidden="false" customHeight="false" outlineLevel="0" collapsed="false">
      <c r="A2811" s="1" t="s">
        <v>3049</v>
      </c>
      <c r="C2811" s="27" t="s">
        <v>3050</v>
      </c>
      <c r="D2811" s="27" t="s">
        <v>77</v>
      </c>
      <c r="E2811" s="28"/>
      <c r="F2811" s="29"/>
      <c r="G2811" s="27"/>
      <c r="H2811" s="30" t="s">
        <v>61</v>
      </c>
      <c r="I2811" s="31" t="n">
        <v>1.45</v>
      </c>
      <c r="J2811" s="31" t="s">
        <v>2997</v>
      </c>
    </row>
    <row r="2812" customFormat="false" ht="12.75" hidden="false" customHeight="false" outlineLevel="0" collapsed="false">
      <c r="A2812" s="1" t="s">
        <v>3049</v>
      </c>
      <c r="C2812" s="27" t="s">
        <v>3051</v>
      </c>
      <c r="D2812" s="27" t="s">
        <v>13</v>
      </c>
      <c r="E2812" s="28"/>
      <c r="F2812" s="29"/>
      <c r="G2812" s="27"/>
      <c r="H2812" s="30" t="s">
        <v>61</v>
      </c>
      <c r="I2812" s="31" t="n">
        <v>1.6</v>
      </c>
      <c r="J2812" s="31" t="s">
        <v>2997</v>
      </c>
    </row>
    <row r="2813" customFormat="false" ht="12.75" hidden="false" customHeight="false" outlineLevel="0" collapsed="false">
      <c r="A2813" s="1" t="s">
        <v>3049</v>
      </c>
      <c r="C2813" s="27" t="s">
        <v>3052</v>
      </c>
      <c r="D2813" s="27" t="s">
        <v>13</v>
      </c>
      <c r="E2813" s="28"/>
      <c r="F2813" s="29"/>
      <c r="G2813" s="27"/>
      <c r="H2813" s="30" t="s">
        <v>168</v>
      </c>
      <c r="I2813" s="31" t="n">
        <f aca="false">0.16*8</f>
        <v>1.28</v>
      </c>
      <c r="J2813" s="31" t="s">
        <v>2997</v>
      </c>
    </row>
    <row r="2814" customFormat="false" ht="12.75" hidden="false" customHeight="false" outlineLevel="0" collapsed="false">
      <c r="A2814" s="1" t="s">
        <v>3053</v>
      </c>
      <c r="C2814" s="27" t="s">
        <v>3054</v>
      </c>
      <c r="D2814" s="27" t="s">
        <v>51</v>
      </c>
      <c r="E2814" s="28"/>
      <c r="F2814" s="29"/>
      <c r="G2814" s="27"/>
      <c r="H2814" s="30" t="s">
        <v>61</v>
      </c>
      <c r="I2814" s="31" t="n">
        <f aca="false">1/115*100</f>
        <v>0.869565217391304</v>
      </c>
      <c r="J2814" s="31" t="s">
        <v>2997</v>
      </c>
    </row>
    <row r="2815" customFormat="false" ht="12.75" hidden="false" customHeight="false" outlineLevel="0" collapsed="false">
      <c r="A2815" s="1" t="s">
        <v>3053</v>
      </c>
      <c r="C2815" s="27" t="s">
        <v>3055</v>
      </c>
      <c r="D2815" s="27" t="s">
        <v>24</v>
      </c>
      <c r="E2815" s="28"/>
      <c r="F2815" s="29"/>
      <c r="G2815" s="27"/>
      <c r="H2815" s="30" t="s">
        <v>61</v>
      </c>
      <c r="I2815" s="31" t="n">
        <v>0.87</v>
      </c>
      <c r="J2815" s="31" t="s">
        <v>2997</v>
      </c>
    </row>
    <row r="2816" customFormat="false" ht="12.75" hidden="false" customHeight="false" outlineLevel="0" collapsed="false">
      <c r="A2816" s="1" t="s">
        <v>3053</v>
      </c>
      <c r="C2816" s="27" t="s">
        <v>3056</v>
      </c>
      <c r="D2816" s="27" t="s">
        <v>3057</v>
      </c>
      <c r="E2816" s="28"/>
      <c r="F2816" s="29"/>
      <c r="G2816" s="27"/>
      <c r="H2816" s="30" t="s">
        <v>61</v>
      </c>
      <c r="I2816" s="31" t="n">
        <f aca="false">1.25/115*80</f>
        <v>0.869565217391304</v>
      </c>
      <c r="J2816" s="31" t="s">
        <v>2997</v>
      </c>
    </row>
    <row r="2817" customFormat="false" ht="12.75" hidden="false" customHeight="false" outlineLevel="0" collapsed="false">
      <c r="A2817" s="1" t="s">
        <v>3053</v>
      </c>
      <c r="C2817" s="27" t="s">
        <v>3058</v>
      </c>
      <c r="D2817" s="27" t="s">
        <v>13</v>
      </c>
      <c r="E2817" s="28"/>
      <c r="F2817" s="29"/>
      <c r="G2817" s="27"/>
      <c r="H2817" s="30" t="s">
        <v>168</v>
      </c>
      <c r="I2817" s="31" t="n">
        <f aca="false">1.42/90*80</f>
        <v>1.26222222222222</v>
      </c>
      <c r="J2817" s="31" t="s">
        <v>2997</v>
      </c>
    </row>
    <row r="2818" customFormat="false" ht="12.75" hidden="false" customHeight="false" outlineLevel="0" collapsed="false">
      <c r="A2818" s="1" t="s">
        <v>3053</v>
      </c>
      <c r="C2818" s="27" t="s">
        <v>3059</v>
      </c>
      <c r="D2818" s="27" t="s">
        <v>13</v>
      </c>
      <c r="E2818" s="28"/>
      <c r="F2818" s="29"/>
      <c r="G2818" s="27"/>
      <c r="H2818" s="30" t="s">
        <v>168</v>
      </c>
      <c r="I2818" s="31" t="n">
        <f aca="false">1.6/113*80</f>
        <v>1.13274336283186</v>
      </c>
      <c r="J2818" s="31" t="s">
        <v>2997</v>
      </c>
    </row>
    <row r="2820" customFormat="false" ht="17.35" hidden="false" customHeight="false" outlineLevel="0" collapsed="false">
      <c r="C2820" s="15" t="s">
        <v>3060</v>
      </c>
      <c r="D2820" s="45" t="s">
        <v>1</v>
      </c>
      <c r="L2820" s="95"/>
      <c r="N2820" s="95"/>
      <c r="O2820" s="95"/>
    </row>
    <row r="2821" customFormat="false" ht="12.75" hidden="false" customHeight="false" outlineLevel="0" collapsed="false">
      <c r="A2821" s="1" t="s">
        <v>3061</v>
      </c>
      <c r="C2821" s="70" t="s">
        <v>3062</v>
      </c>
      <c r="D2821" s="70" t="s">
        <v>13</v>
      </c>
      <c r="E2821" s="72" t="n">
        <v>1.7</v>
      </c>
      <c r="F2821" s="73" t="n">
        <v>23</v>
      </c>
      <c r="G2821" s="74" t="s">
        <v>3063</v>
      </c>
      <c r="L2821" s="95"/>
      <c r="N2821" s="95"/>
      <c r="O2821" s="95"/>
    </row>
    <row r="2822" customFormat="false" ht="12.75" hidden="false" customHeight="false" outlineLevel="0" collapsed="false">
      <c r="A2822" s="1" t="s">
        <v>3061</v>
      </c>
      <c r="C2822" s="70" t="s">
        <v>3064</v>
      </c>
      <c r="D2822" s="70" t="s">
        <v>13</v>
      </c>
      <c r="E2822" s="72" t="n">
        <v>1.7</v>
      </c>
      <c r="F2822" s="73" t="n">
        <v>18</v>
      </c>
      <c r="G2822" s="74" t="s">
        <v>3063</v>
      </c>
      <c r="L2822" s="95"/>
      <c r="N2822" s="95"/>
      <c r="O2822" s="95"/>
    </row>
    <row r="2823" customFormat="false" ht="12.75" hidden="false" customHeight="false" outlineLevel="0" collapsed="false">
      <c r="A2823" s="1" t="s">
        <v>3061</v>
      </c>
      <c r="C2823" s="70" t="s">
        <v>3065</v>
      </c>
      <c r="D2823" s="70" t="s">
        <v>13</v>
      </c>
      <c r="E2823" s="72" t="n">
        <v>2.4</v>
      </c>
      <c r="F2823" s="73" t="n">
        <v>4</v>
      </c>
      <c r="G2823" s="74" t="s">
        <v>3063</v>
      </c>
      <c r="L2823" s="95"/>
      <c r="N2823" s="95"/>
      <c r="O2823" s="95"/>
    </row>
    <row r="2824" customFormat="false" ht="12.75" hidden="false" customHeight="false" outlineLevel="0" collapsed="false">
      <c r="A2824" s="1" t="s">
        <v>3066</v>
      </c>
      <c r="C2824" s="70" t="s">
        <v>3067</v>
      </c>
      <c r="D2824" s="70" t="s">
        <v>13</v>
      </c>
      <c r="E2824" s="72" t="n">
        <v>2.1</v>
      </c>
      <c r="F2824" s="73" t="n">
        <v>4.95</v>
      </c>
      <c r="G2824" s="74" t="s">
        <v>3063</v>
      </c>
      <c r="L2824" s="95"/>
      <c r="N2824" s="95"/>
      <c r="O2824" s="95"/>
    </row>
    <row r="2825" customFormat="false" ht="12.75" hidden="false" customHeight="false" outlineLevel="0" collapsed="false">
      <c r="A2825" s="1" t="s">
        <v>3066</v>
      </c>
      <c r="C2825" s="70" t="s">
        <v>3068</v>
      </c>
      <c r="D2825" s="70" t="s">
        <v>13</v>
      </c>
      <c r="E2825" s="72" t="n">
        <v>2.1</v>
      </c>
      <c r="F2825" s="73" t="n">
        <v>14</v>
      </c>
      <c r="G2825" s="74" t="s">
        <v>3063</v>
      </c>
      <c r="L2825" s="95"/>
      <c r="N2825" s="95"/>
      <c r="O2825" s="95"/>
    </row>
    <row r="2826" customFormat="false" ht="12.75" hidden="false" customHeight="false" outlineLevel="0" collapsed="false">
      <c r="A2826" s="1" t="s">
        <v>3066</v>
      </c>
      <c r="C2826" s="70" t="s">
        <v>3069</v>
      </c>
      <c r="D2826" s="70" t="s">
        <v>13</v>
      </c>
      <c r="E2826" s="72" t="n">
        <v>2.5</v>
      </c>
      <c r="F2826" s="73" t="n">
        <v>5</v>
      </c>
      <c r="G2826" s="74" t="s">
        <v>3063</v>
      </c>
      <c r="L2826" s="95"/>
      <c r="N2826" s="95"/>
      <c r="O2826" s="95"/>
    </row>
    <row r="2828" customFormat="false" ht="17.35" hidden="false" customHeight="false" outlineLevel="0" collapsed="false">
      <c r="C2828" s="15" t="s">
        <v>3070</v>
      </c>
      <c r="D2828" s="45" t="s">
        <v>1</v>
      </c>
      <c r="I2828" s="3"/>
    </row>
    <row r="2829" customFormat="false" ht="12.75" hidden="false" customHeight="false" outlineLevel="0" collapsed="false">
      <c r="A2829" s="1" t="s">
        <v>3071</v>
      </c>
      <c r="C2829" s="70" t="s">
        <v>3072</v>
      </c>
      <c r="D2829" s="70" t="s">
        <v>88</v>
      </c>
      <c r="E2829" s="72" t="n">
        <v>1.8</v>
      </c>
      <c r="F2829" s="73" t="n">
        <v>0.78</v>
      </c>
      <c r="G2829" s="74" t="s">
        <v>3063</v>
      </c>
      <c r="I2829" s="3"/>
    </row>
    <row r="2830" customFormat="false" ht="12.75" hidden="false" customHeight="false" outlineLevel="0" collapsed="false">
      <c r="A2830" s="1" t="s">
        <v>3071</v>
      </c>
      <c r="C2830" s="70" t="s">
        <v>3073</v>
      </c>
      <c r="D2830" s="70" t="s">
        <v>13</v>
      </c>
      <c r="E2830" s="72" t="n">
        <v>1.8</v>
      </c>
      <c r="F2830" s="73" t="n">
        <v>1.54</v>
      </c>
      <c r="G2830" s="74" t="s">
        <v>3063</v>
      </c>
      <c r="I2830" s="3"/>
    </row>
    <row r="2831" customFormat="false" ht="12.75" hidden="false" customHeight="false" outlineLevel="0" collapsed="false">
      <c r="A2831" s="1" t="s">
        <v>3071</v>
      </c>
      <c r="C2831" s="70" t="s">
        <v>3074</v>
      </c>
      <c r="D2831" s="70" t="s">
        <v>70</v>
      </c>
      <c r="E2831" s="72" t="n">
        <v>2</v>
      </c>
      <c r="F2831" s="73" t="n">
        <v>0.57</v>
      </c>
      <c r="G2831" s="74" t="s">
        <v>3063</v>
      </c>
      <c r="I2831" s="3"/>
    </row>
    <row r="2832" customFormat="false" ht="12.75" hidden="false" customHeight="false" outlineLevel="0" collapsed="false">
      <c r="A2832" s="1" t="s">
        <v>3071</v>
      </c>
      <c r="C2832" s="70" t="s">
        <v>3075</v>
      </c>
      <c r="D2832" s="70" t="s">
        <v>26</v>
      </c>
      <c r="E2832" s="72" t="n">
        <v>2</v>
      </c>
      <c r="F2832" s="73" t="n">
        <v>0.57</v>
      </c>
      <c r="G2832" s="74" t="s">
        <v>3063</v>
      </c>
      <c r="I2832" s="3"/>
    </row>
    <row r="2833" customFormat="false" ht="12.75" hidden="false" customHeight="false" outlineLevel="0" collapsed="false">
      <c r="A2833" s="1" t="s">
        <v>3071</v>
      </c>
      <c r="C2833" s="70" t="s">
        <v>3076</v>
      </c>
      <c r="D2833" s="70" t="s">
        <v>13</v>
      </c>
      <c r="E2833" s="72" t="n">
        <v>2.1</v>
      </c>
      <c r="F2833" s="73" t="n">
        <v>0.57</v>
      </c>
      <c r="G2833" s="74" t="s">
        <v>3063</v>
      </c>
      <c r="I2833" s="3"/>
    </row>
    <row r="2834" customFormat="false" ht="12.75" hidden="false" customHeight="false" outlineLevel="0" collapsed="false">
      <c r="A2834" s="1" t="s">
        <v>3071</v>
      </c>
      <c r="C2834" s="70" t="s">
        <v>3077</v>
      </c>
      <c r="D2834" s="70" t="s">
        <v>13</v>
      </c>
      <c r="E2834" s="72" t="n">
        <v>2.3</v>
      </c>
      <c r="F2834" s="73" t="n">
        <v>0.93</v>
      </c>
      <c r="G2834" s="74" t="s">
        <v>3063</v>
      </c>
      <c r="I2834" s="3"/>
    </row>
    <row r="2835" customFormat="false" ht="12.75" hidden="false" customHeight="false" outlineLevel="0" collapsed="false">
      <c r="A2835" s="1" t="s">
        <v>3071</v>
      </c>
      <c r="C2835" s="70" t="s">
        <v>3078</v>
      </c>
      <c r="D2835" s="70" t="s">
        <v>13</v>
      </c>
      <c r="E2835" s="72" t="n">
        <v>2.3</v>
      </c>
      <c r="F2835" s="73" t="n">
        <v>0.75</v>
      </c>
      <c r="G2835" s="74" t="s">
        <v>3063</v>
      </c>
      <c r="I2835" s="3"/>
    </row>
    <row r="2836" customFormat="false" ht="12.75" hidden="false" customHeight="false" outlineLevel="0" collapsed="false">
      <c r="A2836" s="1" t="s">
        <v>3071</v>
      </c>
      <c r="C2836" s="70" t="s">
        <v>3079</v>
      </c>
      <c r="D2836" s="70" t="s">
        <v>20</v>
      </c>
      <c r="E2836" s="72" t="n">
        <v>2.4</v>
      </c>
      <c r="F2836" s="73" t="n">
        <v>0.57</v>
      </c>
      <c r="G2836" s="74" t="s">
        <v>3063</v>
      </c>
      <c r="I2836" s="3"/>
    </row>
    <row r="2837" customFormat="false" ht="12.75" hidden="false" customHeight="false" outlineLevel="0" collapsed="false">
      <c r="A2837" s="1" t="s">
        <v>3071</v>
      </c>
      <c r="C2837" s="70" t="s">
        <v>3080</v>
      </c>
      <c r="D2837" s="70" t="s">
        <v>77</v>
      </c>
      <c r="E2837" s="72" t="n">
        <v>2.5</v>
      </c>
      <c r="F2837" s="73" t="n">
        <v>2.69</v>
      </c>
      <c r="G2837" s="74" t="s">
        <v>3063</v>
      </c>
      <c r="I2837" s="3"/>
    </row>
    <row r="2838" customFormat="false" ht="12.75" hidden="false" customHeight="false" outlineLevel="0" collapsed="false">
      <c r="A2838" s="1" t="s">
        <v>3071</v>
      </c>
      <c r="C2838" s="70" t="s">
        <v>3081</v>
      </c>
      <c r="D2838" s="70" t="s">
        <v>16</v>
      </c>
      <c r="E2838" s="72" t="n">
        <v>2.5</v>
      </c>
      <c r="F2838" s="73" t="n">
        <v>1.99</v>
      </c>
      <c r="G2838" s="74" t="s">
        <v>3063</v>
      </c>
      <c r="I2838" s="3"/>
    </row>
    <row r="2839" customFormat="false" ht="12.75" hidden="false" customHeight="false" outlineLevel="0" collapsed="false">
      <c r="A2839" s="1" t="s">
        <v>3071</v>
      </c>
      <c r="C2839" s="70" t="s">
        <v>3082</v>
      </c>
      <c r="D2839" s="70" t="s">
        <v>49</v>
      </c>
      <c r="E2839" s="72" t="n">
        <v>2.5</v>
      </c>
      <c r="F2839" s="73" t="n">
        <v>1.99</v>
      </c>
      <c r="G2839" s="74" t="s">
        <v>3063</v>
      </c>
      <c r="I2839" s="3"/>
    </row>
    <row r="2840" customFormat="false" ht="12.75" hidden="false" customHeight="false" outlineLevel="0" collapsed="false">
      <c r="A2840" s="1" t="s">
        <v>3071</v>
      </c>
      <c r="C2840" s="70" t="s">
        <v>3083</v>
      </c>
      <c r="D2840" s="70" t="s">
        <v>51</v>
      </c>
      <c r="E2840" s="72" t="n">
        <v>2.5</v>
      </c>
      <c r="F2840" s="73" t="n">
        <v>1.99</v>
      </c>
      <c r="G2840" s="74" t="s">
        <v>3063</v>
      </c>
      <c r="I2840" s="3"/>
    </row>
    <row r="2841" customFormat="false" ht="12.75" hidden="false" customHeight="false" outlineLevel="0" collapsed="false">
      <c r="A2841" s="1" t="s">
        <v>3071</v>
      </c>
      <c r="C2841" s="70" t="s">
        <v>3084</v>
      </c>
      <c r="D2841" s="70" t="s">
        <v>13</v>
      </c>
      <c r="E2841" s="72" t="n">
        <v>2.5</v>
      </c>
      <c r="F2841" s="73" t="n">
        <v>2.99</v>
      </c>
      <c r="G2841" s="74" t="s">
        <v>3063</v>
      </c>
      <c r="I2841" s="3"/>
    </row>
    <row r="2842" customFormat="false" ht="12.75" hidden="false" customHeight="false" outlineLevel="0" collapsed="false">
      <c r="A2842" s="1" t="s">
        <v>3071</v>
      </c>
      <c r="C2842" s="70" t="s">
        <v>3085</v>
      </c>
      <c r="D2842" s="70" t="s">
        <v>13</v>
      </c>
      <c r="E2842" s="72" t="n">
        <v>2.5</v>
      </c>
      <c r="F2842" s="73" t="n">
        <v>3.25</v>
      </c>
      <c r="G2842" s="74" t="s">
        <v>3063</v>
      </c>
      <c r="I2842" s="3"/>
    </row>
    <row r="2844" customFormat="false" ht="17.35" hidden="false" customHeight="false" outlineLevel="0" collapsed="false">
      <c r="C2844" s="15" t="s">
        <v>3086</v>
      </c>
      <c r="D2844" s="45" t="s">
        <v>1</v>
      </c>
      <c r="E2844" s="4"/>
    </row>
    <row r="2845" customFormat="false" ht="12.75" hidden="false" customHeight="false" outlineLevel="0" collapsed="false">
      <c r="A2845" s="1" t="s">
        <v>3087</v>
      </c>
      <c r="C2845" s="70" t="s">
        <v>3088</v>
      </c>
      <c r="D2845" s="70" t="s">
        <v>88</v>
      </c>
      <c r="E2845" s="72" t="n">
        <v>1.9</v>
      </c>
      <c r="F2845" s="73" t="n">
        <v>0.11</v>
      </c>
      <c r="G2845" s="74" t="s">
        <v>3063</v>
      </c>
    </row>
    <row r="2846" customFormat="false" ht="12.75" hidden="false" customHeight="false" outlineLevel="0" collapsed="false">
      <c r="A2846" s="1" t="s">
        <v>3087</v>
      </c>
      <c r="C2846" s="70" t="s">
        <v>3089</v>
      </c>
      <c r="D2846" s="70" t="s">
        <v>49</v>
      </c>
      <c r="E2846" s="72" t="n">
        <v>1.9</v>
      </c>
      <c r="F2846" s="73" t="n">
        <v>0.11</v>
      </c>
      <c r="G2846" s="74" t="s">
        <v>3063</v>
      </c>
    </row>
    <row r="2847" customFormat="false" ht="12.75" hidden="false" customHeight="false" outlineLevel="0" collapsed="false">
      <c r="A2847" s="1" t="s">
        <v>3087</v>
      </c>
      <c r="C2847" s="70" t="s">
        <v>3090</v>
      </c>
      <c r="D2847" s="70" t="s">
        <v>51</v>
      </c>
      <c r="E2847" s="72" t="n">
        <v>2</v>
      </c>
      <c r="F2847" s="73" t="n">
        <v>0.11</v>
      </c>
      <c r="G2847" s="74" t="s">
        <v>3063</v>
      </c>
    </row>
    <row r="2848" customFormat="false" ht="12.75" hidden="false" customHeight="false" outlineLevel="0" collapsed="false">
      <c r="A2848" s="1" t="s">
        <v>3087</v>
      </c>
      <c r="C2848" s="70" t="s">
        <v>3091</v>
      </c>
      <c r="D2848" s="70" t="s">
        <v>24</v>
      </c>
      <c r="E2848" s="72" t="n">
        <v>2</v>
      </c>
      <c r="F2848" s="73" t="n">
        <v>0.11</v>
      </c>
      <c r="G2848" s="74" t="s">
        <v>3063</v>
      </c>
    </row>
    <row r="2849" customFormat="false" ht="12.75" hidden="false" customHeight="false" outlineLevel="0" collapsed="false">
      <c r="A2849" s="1" t="s">
        <v>3087</v>
      </c>
      <c r="C2849" s="70" t="s">
        <v>3092</v>
      </c>
      <c r="D2849" s="70" t="s">
        <v>79</v>
      </c>
      <c r="E2849" s="72" t="n">
        <v>2</v>
      </c>
      <c r="F2849" s="73" t="n">
        <v>0.11</v>
      </c>
      <c r="G2849" s="74" t="s">
        <v>3063</v>
      </c>
    </row>
    <row r="2850" customFormat="false" ht="12.75" hidden="false" customHeight="false" outlineLevel="0" collapsed="false">
      <c r="A2850" s="1" t="s">
        <v>3087</v>
      </c>
      <c r="C2850" s="70" t="s">
        <v>3093</v>
      </c>
      <c r="D2850" s="70" t="s">
        <v>16</v>
      </c>
      <c r="E2850" s="72" t="n">
        <v>2.2</v>
      </c>
      <c r="F2850" s="73" t="n">
        <v>0.11</v>
      </c>
      <c r="G2850" s="74" t="s">
        <v>3063</v>
      </c>
    </row>
    <row r="2851" customFormat="false" ht="12.75" hidden="false" customHeight="false" outlineLevel="0" collapsed="false">
      <c r="A2851" s="1" t="s">
        <v>3087</v>
      </c>
      <c r="C2851" s="70" t="s">
        <v>3094</v>
      </c>
      <c r="D2851" s="70" t="s">
        <v>26</v>
      </c>
      <c r="E2851" s="72" t="n">
        <v>2.2</v>
      </c>
      <c r="F2851" s="73" t="n">
        <v>0.11</v>
      </c>
      <c r="G2851" s="74" t="s">
        <v>3063</v>
      </c>
    </row>
    <row r="2852" customFormat="false" ht="12.75" hidden="false" customHeight="false" outlineLevel="0" collapsed="false">
      <c r="A2852" s="1" t="s">
        <v>3095</v>
      </c>
      <c r="C2852" s="70" t="s">
        <v>3096</v>
      </c>
      <c r="D2852" s="70" t="s">
        <v>88</v>
      </c>
      <c r="E2852" s="72" t="n">
        <v>2.4</v>
      </c>
      <c r="F2852" s="73" t="n">
        <v>0.11</v>
      </c>
      <c r="G2852" s="74" t="s">
        <v>3063</v>
      </c>
    </row>
    <row r="2853" customFormat="false" ht="12.75" hidden="false" customHeight="false" outlineLevel="0" collapsed="false">
      <c r="A2853" s="1" t="s">
        <v>3095</v>
      </c>
      <c r="C2853" s="70" t="s">
        <v>3097</v>
      </c>
      <c r="D2853" s="70" t="s">
        <v>13</v>
      </c>
      <c r="E2853" s="72" t="n">
        <v>2.4</v>
      </c>
      <c r="F2853" s="73" t="n">
        <v>0.11</v>
      </c>
      <c r="G2853" s="74" t="s">
        <v>3063</v>
      </c>
    </row>
    <row r="2854" customFormat="false" ht="12.75" hidden="false" customHeight="false" outlineLevel="0" collapsed="false">
      <c r="A2854" s="1" t="s">
        <v>3095</v>
      </c>
      <c r="C2854" s="70" t="s">
        <v>3098</v>
      </c>
      <c r="D2854" s="70" t="s">
        <v>79</v>
      </c>
      <c r="E2854" s="72" t="n">
        <v>2.5</v>
      </c>
      <c r="F2854" s="73" t="n">
        <v>0.11</v>
      </c>
      <c r="G2854" s="74" t="s">
        <v>3063</v>
      </c>
    </row>
    <row r="2856" customFormat="false" ht="17.35" hidden="false" customHeight="false" outlineLevel="0" collapsed="false">
      <c r="C2856" s="15" t="s">
        <v>3099</v>
      </c>
      <c r="D2856" s="45" t="s">
        <v>1</v>
      </c>
      <c r="F2856" s="1"/>
      <c r="I2856" s="3"/>
    </row>
    <row r="2857" customFormat="false" ht="12.75" hidden="false" customHeight="false" outlineLevel="0" collapsed="false">
      <c r="A2857" s="1" t="s">
        <v>3100</v>
      </c>
      <c r="C2857" s="70" t="s">
        <v>3101</v>
      </c>
      <c r="D2857" s="70" t="s">
        <v>20</v>
      </c>
      <c r="E2857" s="72" t="n">
        <v>2.1</v>
      </c>
      <c r="F2857" s="73" t="n">
        <v>8</v>
      </c>
      <c r="G2857" s="74" t="s">
        <v>3063</v>
      </c>
      <c r="I2857" s="3"/>
    </row>
    <row r="2858" customFormat="false" ht="12.75" hidden="false" customHeight="false" outlineLevel="0" collapsed="false">
      <c r="A2858" s="1" t="s">
        <v>3100</v>
      </c>
      <c r="C2858" s="70" t="s">
        <v>3102</v>
      </c>
      <c r="D2858" s="70" t="s">
        <v>390</v>
      </c>
      <c r="E2858" s="72" t="n">
        <v>2.1</v>
      </c>
      <c r="F2858" s="73" t="n">
        <v>8</v>
      </c>
      <c r="G2858" s="74" t="s">
        <v>3063</v>
      </c>
      <c r="I2858" s="3"/>
    </row>
    <row r="2859" customFormat="false" ht="12.75" hidden="false" customHeight="false" outlineLevel="0" collapsed="false">
      <c r="A2859" s="1" t="s">
        <v>3100</v>
      </c>
      <c r="C2859" s="70" t="s">
        <v>3103</v>
      </c>
      <c r="D2859" s="70" t="s">
        <v>24</v>
      </c>
      <c r="E2859" s="72" t="n">
        <v>2.1</v>
      </c>
      <c r="F2859" s="73" t="n">
        <v>22.9</v>
      </c>
      <c r="G2859" s="74" t="s">
        <v>3063</v>
      </c>
      <c r="I2859" s="3"/>
    </row>
    <row r="2860" customFormat="false" ht="12.75" hidden="false" customHeight="false" outlineLevel="0" collapsed="false">
      <c r="A2860" s="1" t="s">
        <v>3100</v>
      </c>
      <c r="C2860" s="70" t="s">
        <v>3104</v>
      </c>
      <c r="D2860" s="70" t="s">
        <v>22</v>
      </c>
      <c r="E2860" s="72" t="n">
        <v>2.3</v>
      </c>
      <c r="F2860" s="73" t="n">
        <v>8</v>
      </c>
      <c r="G2860" s="74" t="s">
        <v>3063</v>
      </c>
      <c r="I2860" s="3"/>
    </row>
    <row r="2861" customFormat="false" ht="12.75" hidden="false" customHeight="false" outlineLevel="0" collapsed="false">
      <c r="A2861" s="1" t="s">
        <v>3100</v>
      </c>
      <c r="C2861" s="70" t="s">
        <v>3105</v>
      </c>
      <c r="D2861" s="70" t="s">
        <v>51</v>
      </c>
      <c r="E2861" s="72" t="n">
        <v>2.3</v>
      </c>
      <c r="F2861" s="73" t="n">
        <v>8</v>
      </c>
      <c r="G2861" s="74" t="s">
        <v>3063</v>
      </c>
      <c r="I2861" s="3"/>
    </row>
    <row r="2862" customFormat="false" ht="12.75" hidden="false" customHeight="false" outlineLevel="0" collapsed="false">
      <c r="A2862" s="1" t="s">
        <v>3100</v>
      </c>
      <c r="C2862" s="70" t="s">
        <v>3106</v>
      </c>
      <c r="D2862" s="70" t="s">
        <v>24</v>
      </c>
      <c r="E2862" s="72" t="n">
        <v>2.3</v>
      </c>
      <c r="F2862" s="73" t="n">
        <v>8</v>
      </c>
      <c r="G2862" s="74" t="s">
        <v>3063</v>
      </c>
      <c r="I2862" s="3"/>
    </row>
    <row r="2863" customFormat="false" ht="12.75" hidden="false" customHeight="false" outlineLevel="0" collapsed="false">
      <c r="A2863" s="1" t="s">
        <v>3100</v>
      </c>
      <c r="C2863" s="70" t="s">
        <v>3107</v>
      </c>
      <c r="D2863" s="70" t="s">
        <v>20</v>
      </c>
      <c r="E2863" s="72" t="n">
        <v>2.4</v>
      </c>
      <c r="F2863" s="73" t="n">
        <v>12.1</v>
      </c>
      <c r="G2863" s="74" t="s">
        <v>3063</v>
      </c>
      <c r="I2863" s="3"/>
    </row>
    <row r="2865" customFormat="false" ht="17.35" hidden="false" customHeight="false" outlineLevel="0" collapsed="false">
      <c r="C2865" s="15" t="s">
        <v>3108</v>
      </c>
      <c r="D2865" s="11" t="s">
        <v>1</v>
      </c>
      <c r="I2865" s="3"/>
    </row>
    <row r="2866" customFormat="false" ht="12.75" hidden="false" customHeight="false" outlineLevel="0" collapsed="false">
      <c r="A2866" s="1" t="s">
        <v>3109</v>
      </c>
      <c r="C2866" s="27" t="s">
        <v>3110</v>
      </c>
      <c r="D2866" s="27" t="s">
        <v>13</v>
      </c>
      <c r="E2866" s="28"/>
      <c r="F2866" s="29"/>
      <c r="G2866" s="27"/>
      <c r="H2866" s="30" t="s">
        <v>168</v>
      </c>
      <c r="I2866" s="31" t="n">
        <v>1.66</v>
      </c>
      <c r="J2866" s="103" t="s">
        <v>3111</v>
      </c>
    </row>
    <row r="2867" customFormat="false" ht="12.75" hidden="false" customHeight="false" outlineLevel="0" collapsed="false">
      <c r="A2867" s="1" t="s">
        <v>3109</v>
      </c>
      <c r="C2867" s="27" t="s">
        <v>3112</v>
      </c>
      <c r="D2867" s="27" t="s">
        <v>13</v>
      </c>
      <c r="E2867" s="28"/>
      <c r="F2867" s="29"/>
      <c r="G2867" s="27"/>
      <c r="H2867" s="30" t="s">
        <v>168</v>
      </c>
      <c r="I2867" s="31" t="n">
        <v>1.1</v>
      </c>
      <c r="J2867" s="103" t="s">
        <v>3111</v>
      </c>
    </row>
    <row r="2868" customFormat="false" ht="12.75" hidden="false" customHeight="false" outlineLevel="0" collapsed="false">
      <c r="A2868" s="1" t="s">
        <v>3109</v>
      </c>
      <c r="C2868" s="27" t="s">
        <v>3113</v>
      </c>
      <c r="D2868" s="27" t="s">
        <v>13</v>
      </c>
      <c r="E2868" s="28"/>
      <c r="F2868" s="29"/>
      <c r="G2868" s="27"/>
      <c r="H2868" s="30" t="s">
        <v>168</v>
      </c>
      <c r="I2868" s="31" t="n">
        <v>1.55</v>
      </c>
      <c r="J2868" s="103" t="s">
        <v>3111</v>
      </c>
    </row>
    <row r="2869" customFormat="false" ht="12.75" hidden="false" customHeight="false" outlineLevel="0" collapsed="false">
      <c r="A2869" s="1" t="s">
        <v>3109</v>
      </c>
      <c r="C2869" s="27" t="s">
        <v>3114</v>
      </c>
      <c r="D2869" s="27" t="s">
        <v>13</v>
      </c>
      <c r="E2869" s="28"/>
      <c r="F2869" s="29"/>
      <c r="G2869" s="27"/>
      <c r="H2869" s="30" t="s">
        <v>168</v>
      </c>
      <c r="I2869" s="31" t="n">
        <v>1.82</v>
      </c>
      <c r="J2869" s="103" t="s">
        <v>3111</v>
      </c>
    </row>
    <row r="2870" customFormat="false" ht="12.75" hidden="false" customHeight="false" outlineLevel="0" collapsed="false">
      <c r="A2870" s="1" t="s">
        <v>3115</v>
      </c>
      <c r="C2870" s="27" t="s">
        <v>3116</v>
      </c>
      <c r="D2870" s="27" t="s">
        <v>26</v>
      </c>
      <c r="E2870" s="28"/>
      <c r="F2870" s="29"/>
      <c r="G2870" s="27"/>
      <c r="H2870" s="30" t="s">
        <v>168</v>
      </c>
      <c r="I2870" s="31" t="n">
        <v>7.48</v>
      </c>
      <c r="J2870" s="103" t="s">
        <v>3111</v>
      </c>
    </row>
    <row r="2871" customFormat="false" ht="12.75" hidden="false" customHeight="false" outlineLevel="0" collapsed="false">
      <c r="A2871" s="1" t="s">
        <v>3115</v>
      </c>
      <c r="C2871" s="27" t="s">
        <v>3117</v>
      </c>
      <c r="D2871" s="27" t="s">
        <v>16</v>
      </c>
      <c r="E2871" s="28"/>
      <c r="F2871" s="29"/>
      <c r="G2871" s="27"/>
      <c r="H2871" s="30" t="s">
        <v>168</v>
      </c>
      <c r="I2871" s="31" t="n">
        <v>9.73</v>
      </c>
      <c r="J2871" s="103" t="s">
        <v>3111</v>
      </c>
    </row>
    <row r="2872" customFormat="false" ht="12.75" hidden="false" customHeight="false" outlineLevel="0" collapsed="false">
      <c r="A2872" s="1" t="s">
        <v>3115</v>
      </c>
      <c r="C2872" s="27" t="s">
        <v>3118</v>
      </c>
      <c r="D2872" s="27" t="s">
        <v>13</v>
      </c>
      <c r="E2872" s="28"/>
      <c r="F2872" s="29"/>
      <c r="G2872" s="27"/>
      <c r="H2872" s="30" t="s">
        <v>168</v>
      </c>
      <c r="I2872" s="31" t="n">
        <v>11.08</v>
      </c>
      <c r="J2872" s="103" t="s">
        <v>3111</v>
      </c>
    </row>
    <row r="2873" customFormat="false" ht="12.75" hidden="false" customHeight="false" outlineLevel="0" collapsed="false">
      <c r="I2873" s="3"/>
    </row>
    <row r="2874" customFormat="false" ht="17.35" hidden="false" customHeight="false" outlineLevel="0" collapsed="false">
      <c r="C2874" s="52" t="s">
        <v>3119</v>
      </c>
      <c r="D2874" s="45" t="s">
        <v>1</v>
      </c>
      <c r="F2874" s="1"/>
      <c r="I2874" s="1"/>
    </row>
    <row r="2875" customFormat="false" ht="12.75" hidden="false" customHeight="false" outlineLevel="0" collapsed="false">
      <c r="A2875" s="1" t="s">
        <v>3120</v>
      </c>
      <c r="C2875" s="27" t="s">
        <v>3121</v>
      </c>
      <c r="D2875" s="27" t="s">
        <v>13</v>
      </c>
      <c r="E2875" s="28"/>
      <c r="F2875" s="29"/>
      <c r="G2875" s="27"/>
      <c r="H2875" s="30" t="s">
        <v>168</v>
      </c>
      <c r="I2875" s="31" t="n">
        <v>1.39</v>
      </c>
      <c r="J2875" s="31" t="s">
        <v>3063</v>
      </c>
    </row>
    <row r="2876" customFormat="false" ht="12.75" hidden="false" customHeight="false" outlineLevel="0" collapsed="false">
      <c r="A2876" s="1" t="s">
        <v>3120</v>
      </c>
      <c r="C2876" s="27" t="s">
        <v>3122</v>
      </c>
      <c r="D2876" s="27" t="s">
        <v>20</v>
      </c>
      <c r="E2876" s="28"/>
      <c r="F2876" s="29"/>
      <c r="G2876" s="27"/>
      <c r="H2876" s="30" t="s">
        <v>168</v>
      </c>
      <c r="I2876" s="31" t="n">
        <v>1.73</v>
      </c>
      <c r="J2876" s="31" t="s">
        <v>3063</v>
      </c>
    </row>
    <row r="2877" customFormat="false" ht="12.75" hidden="false" customHeight="false" outlineLevel="0" collapsed="false">
      <c r="I2877" s="3"/>
    </row>
    <row r="2878" customFormat="false" ht="17.35" hidden="false" customHeight="false" outlineLevel="0" collapsed="false">
      <c r="C2878" s="15" t="s">
        <v>3123</v>
      </c>
      <c r="D2878" s="45" t="s">
        <v>1</v>
      </c>
      <c r="E2878" s="4"/>
      <c r="H2878" s="3"/>
      <c r="I2878" s="1"/>
    </row>
    <row r="2879" customFormat="false" ht="12.75" hidden="false" customHeight="false" outlineLevel="0" collapsed="false">
      <c r="A2879" s="1" t="s">
        <v>3124</v>
      </c>
      <c r="C2879" s="79" t="s">
        <v>3125</v>
      </c>
      <c r="D2879" s="79"/>
      <c r="E2879" s="80"/>
      <c r="F2879" s="81"/>
      <c r="G2879" s="83"/>
      <c r="H2879" s="83" t="s">
        <v>168</v>
      </c>
      <c r="I2879" s="84" t="n">
        <v>0.37</v>
      </c>
      <c r="J2879" s="83" t="s">
        <v>3063</v>
      </c>
    </row>
    <row r="2880" customFormat="false" ht="12.75" hidden="false" customHeight="false" outlineLevel="0" collapsed="false">
      <c r="A2880" s="1" t="s">
        <v>3124</v>
      </c>
      <c r="C2880" s="79" t="s">
        <v>3126</v>
      </c>
      <c r="D2880" s="79"/>
      <c r="E2880" s="80"/>
      <c r="F2880" s="81"/>
      <c r="G2880" s="83"/>
      <c r="H2880" s="83" t="s">
        <v>168</v>
      </c>
      <c r="I2880" s="84" t="n">
        <v>0.22</v>
      </c>
      <c r="J2880" s="83" t="s">
        <v>3063</v>
      </c>
    </row>
    <row r="2881" customFormat="false" ht="12.75" hidden="false" customHeight="false" outlineLevel="0" collapsed="false">
      <c r="A2881" s="1" t="s">
        <v>3124</v>
      </c>
      <c r="C2881" s="79" t="s">
        <v>3127</v>
      </c>
      <c r="D2881" s="79"/>
      <c r="E2881" s="80"/>
      <c r="F2881" s="81"/>
      <c r="G2881" s="83"/>
      <c r="H2881" s="83" t="s">
        <v>168</v>
      </c>
      <c r="I2881" s="84" t="n">
        <v>0.32</v>
      </c>
      <c r="J2881" s="83" t="s">
        <v>3063</v>
      </c>
    </row>
    <row r="2882" customFormat="false" ht="12.75" hidden="false" customHeight="false" outlineLevel="0" collapsed="false">
      <c r="A2882" s="1" t="s">
        <v>3124</v>
      </c>
      <c r="C2882" s="79" t="s">
        <v>3128</v>
      </c>
      <c r="D2882" s="79"/>
      <c r="E2882" s="80"/>
      <c r="F2882" s="81"/>
      <c r="G2882" s="83"/>
      <c r="H2882" s="83" t="s">
        <v>168</v>
      </c>
      <c r="I2882" s="84" t="n">
        <v>0.32</v>
      </c>
      <c r="J2882" s="83" t="s">
        <v>3063</v>
      </c>
    </row>
    <row r="2884" customFormat="false" ht="29.85" hidden="false" customHeight="false" outlineLevel="0" collapsed="false">
      <c r="B2884" s="1" t="s">
        <v>3129</v>
      </c>
      <c r="C2884" s="52" t="s">
        <v>3130</v>
      </c>
      <c r="D2884" s="11" t="s">
        <v>1</v>
      </c>
      <c r="I2884" s="3"/>
    </row>
    <row r="2885" customFormat="false" ht="12.75" hidden="false" customHeight="false" outlineLevel="0" collapsed="false">
      <c r="A2885" s="1" t="s">
        <v>3131</v>
      </c>
      <c r="B2885" s="1" t="s">
        <v>3129</v>
      </c>
      <c r="C2885" s="19" t="s">
        <v>3132</v>
      </c>
      <c r="D2885" s="19" t="s">
        <v>2135</v>
      </c>
      <c r="E2885" s="20" t="s">
        <v>3133</v>
      </c>
      <c r="F2885" s="21" t="n">
        <v>6</v>
      </c>
      <c r="G2885" s="24" t="s">
        <v>3134</v>
      </c>
      <c r="I2885" s="3"/>
    </row>
    <row r="2886" customFormat="false" ht="12.75" hidden="false" customHeight="false" outlineLevel="0" collapsed="false">
      <c r="A2886" s="1" t="s">
        <v>3131</v>
      </c>
      <c r="B2886" s="1" t="s">
        <v>3129</v>
      </c>
      <c r="C2886" s="19" t="s">
        <v>3135</v>
      </c>
      <c r="D2886" s="50" t="s">
        <v>88</v>
      </c>
      <c r="E2886" s="20" t="s">
        <v>3133</v>
      </c>
      <c r="F2886" s="21" t="n">
        <v>4.05</v>
      </c>
      <c r="G2886" s="24" t="s">
        <v>3134</v>
      </c>
      <c r="I2886" s="3"/>
    </row>
    <row r="2887" customFormat="false" ht="12.75" hidden="false" customHeight="false" outlineLevel="0" collapsed="false">
      <c r="A2887" s="1" t="s">
        <v>3131</v>
      </c>
      <c r="B2887" s="1" t="s">
        <v>3129</v>
      </c>
      <c r="C2887" s="19" t="s">
        <v>3136</v>
      </c>
      <c r="D2887" s="50" t="s">
        <v>88</v>
      </c>
      <c r="E2887" s="20" t="s">
        <v>3133</v>
      </c>
      <c r="F2887" s="21" t="n">
        <v>1.35</v>
      </c>
      <c r="G2887" s="24" t="s">
        <v>3134</v>
      </c>
      <c r="I2887" s="3"/>
    </row>
    <row r="2888" customFormat="false" ht="12.75" hidden="false" customHeight="false" outlineLevel="0" collapsed="false">
      <c r="A2888" s="1" t="s">
        <v>3131</v>
      </c>
      <c r="B2888" s="1" t="s">
        <v>3129</v>
      </c>
      <c r="C2888" s="19" t="s">
        <v>3137</v>
      </c>
      <c r="D2888" s="50" t="s">
        <v>88</v>
      </c>
      <c r="E2888" s="20" t="s">
        <v>3133</v>
      </c>
      <c r="F2888" s="21" t="n">
        <v>1.98</v>
      </c>
      <c r="G2888" s="24" t="s">
        <v>3134</v>
      </c>
      <c r="I2888" s="3"/>
    </row>
    <row r="2889" customFormat="false" ht="12.75" hidden="false" customHeight="false" outlineLevel="0" collapsed="false">
      <c r="A2889" s="1" t="s">
        <v>3131</v>
      </c>
      <c r="B2889" s="1" t="s">
        <v>3129</v>
      </c>
      <c r="C2889" s="19" t="s">
        <v>3138</v>
      </c>
      <c r="D2889" s="19" t="s">
        <v>13</v>
      </c>
      <c r="E2889" s="20" t="s">
        <v>3133</v>
      </c>
      <c r="F2889" s="21" t="n">
        <v>4.4</v>
      </c>
      <c r="G2889" s="24" t="s">
        <v>3134</v>
      </c>
      <c r="I2889" s="3"/>
    </row>
    <row r="2890" customFormat="false" ht="12.75" hidden="false" customHeight="false" outlineLevel="0" collapsed="false">
      <c r="A2890" s="1" t="s">
        <v>3131</v>
      </c>
      <c r="B2890" s="1" t="s">
        <v>3129</v>
      </c>
      <c r="C2890" s="19" t="s">
        <v>3139</v>
      </c>
      <c r="D2890" s="19" t="s">
        <v>49</v>
      </c>
      <c r="E2890" s="20" t="s">
        <v>3133</v>
      </c>
      <c r="F2890" s="21" t="n">
        <v>0.6</v>
      </c>
      <c r="G2890" s="24" t="s">
        <v>3134</v>
      </c>
      <c r="I2890" s="3"/>
    </row>
    <row r="2891" customFormat="false" ht="12.75" hidden="false" customHeight="false" outlineLevel="0" collapsed="false">
      <c r="A2891" s="1" t="s">
        <v>3131</v>
      </c>
      <c r="B2891" s="1" t="s">
        <v>3129</v>
      </c>
      <c r="C2891" s="19" t="s">
        <v>3140</v>
      </c>
      <c r="D2891" s="19" t="s">
        <v>193</v>
      </c>
      <c r="E2891" s="20" t="s">
        <v>3133</v>
      </c>
      <c r="F2891" s="21" t="n">
        <v>1.56</v>
      </c>
      <c r="G2891" s="24" t="s">
        <v>3134</v>
      </c>
      <c r="I2891" s="3"/>
    </row>
    <row r="2892" customFormat="false" ht="12.75" hidden="false" customHeight="false" outlineLevel="0" collapsed="false">
      <c r="A2892" s="1" t="s">
        <v>3131</v>
      </c>
      <c r="B2892" s="1" t="s">
        <v>3129</v>
      </c>
      <c r="C2892" s="19" t="s">
        <v>3141</v>
      </c>
      <c r="D2892" s="19" t="s">
        <v>79</v>
      </c>
      <c r="E2892" s="20" t="s">
        <v>3133</v>
      </c>
      <c r="F2892" s="21" t="n">
        <v>2.4</v>
      </c>
      <c r="G2892" s="24" t="s">
        <v>3134</v>
      </c>
      <c r="I2892" s="3"/>
    </row>
    <row r="2893" customFormat="false" ht="12.75" hidden="false" customHeight="false" outlineLevel="0" collapsed="false">
      <c r="A2893" s="1" t="s">
        <v>3131</v>
      </c>
      <c r="B2893" s="1" t="s">
        <v>3129</v>
      </c>
      <c r="C2893" s="19" t="s">
        <v>3142</v>
      </c>
      <c r="D2893" s="19" t="s">
        <v>79</v>
      </c>
      <c r="E2893" s="20" t="s">
        <v>3133</v>
      </c>
      <c r="F2893" s="21" t="n">
        <v>1.65</v>
      </c>
      <c r="G2893" s="24" t="s">
        <v>3134</v>
      </c>
      <c r="I2893" s="3"/>
    </row>
    <row r="2894" customFormat="false" ht="12.75" hidden="false" customHeight="false" outlineLevel="0" collapsed="false">
      <c r="A2894" s="1" t="s">
        <v>3143</v>
      </c>
      <c r="B2894" s="1" t="s">
        <v>3129</v>
      </c>
      <c r="C2894" s="27" t="s">
        <v>3144</v>
      </c>
      <c r="D2894" s="27" t="s">
        <v>79</v>
      </c>
      <c r="E2894" s="27"/>
      <c r="F2894" s="31"/>
      <c r="G2894" s="27"/>
      <c r="H2894" s="30" t="s">
        <v>61</v>
      </c>
      <c r="I2894" s="31" t="n">
        <v>1.19</v>
      </c>
      <c r="J2894" s="30" t="s">
        <v>1034</v>
      </c>
    </row>
    <row r="2895" customFormat="false" ht="12.75" hidden="false" customHeight="false" outlineLevel="0" collapsed="false">
      <c r="A2895" s="1" t="s">
        <v>3143</v>
      </c>
      <c r="B2895" s="1" t="s">
        <v>3129</v>
      </c>
      <c r="C2895" s="27" t="s">
        <v>3145</v>
      </c>
      <c r="D2895" s="27" t="s">
        <v>13</v>
      </c>
      <c r="E2895" s="27"/>
      <c r="F2895" s="31"/>
      <c r="G2895" s="27"/>
      <c r="H2895" s="30" t="s">
        <v>61</v>
      </c>
      <c r="I2895" s="31" t="n">
        <v>2.95</v>
      </c>
      <c r="J2895" s="30" t="s">
        <v>1034</v>
      </c>
    </row>
    <row r="2896" customFormat="false" ht="12.75" hidden="false" customHeight="false" outlineLevel="0" collapsed="false">
      <c r="A2896" s="1" t="s">
        <v>3143</v>
      </c>
      <c r="B2896" s="1" t="s">
        <v>3129</v>
      </c>
      <c r="C2896" s="27" t="s">
        <v>3146</v>
      </c>
      <c r="D2896" s="27" t="s">
        <v>13</v>
      </c>
      <c r="E2896" s="27"/>
      <c r="F2896" s="31"/>
      <c r="G2896" s="27"/>
      <c r="H2896" s="30" t="s">
        <v>61</v>
      </c>
      <c r="I2896" s="31" t="n">
        <v>1.99</v>
      </c>
      <c r="J2896" s="30" t="s">
        <v>1034</v>
      </c>
    </row>
    <row r="2897" customFormat="false" ht="12.75" hidden="false" customHeight="false" outlineLevel="0" collapsed="false">
      <c r="A2897" s="1" t="s">
        <v>3143</v>
      </c>
      <c r="B2897" s="1" t="s">
        <v>3129</v>
      </c>
      <c r="C2897" s="27" t="s">
        <v>3147</v>
      </c>
      <c r="D2897" s="27" t="s">
        <v>13</v>
      </c>
      <c r="E2897" s="27"/>
      <c r="F2897" s="31"/>
      <c r="G2897" s="27"/>
      <c r="H2897" s="30" t="s">
        <v>61</v>
      </c>
      <c r="I2897" s="31" t="n">
        <v>8</v>
      </c>
      <c r="J2897" s="30" t="s">
        <v>1034</v>
      </c>
    </row>
    <row r="2898" customFormat="false" ht="12.75" hidden="false" customHeight="false" outlineLevel="0" collapsed="false">
      <c r="A2898" s="1" t="s">
        <v>3143</v>
      </c>
      <c r="B2898" s="1" t="s">
        <v>3129</v>
      </c>
      <c r="C2898" s="27" t="s">
        <v>3148</v>
      </c>
      <c r="D2898" s="27" t="s">
        <v>13</v>
      </c>
      <c r="E2898" s="27"/>
      <c r="F2898" s="31"/>
      <c r="G2898" s="27"/>
      <c r="H2898" s="30" t="s">
        <v>61</v>
      </c>
      <c r="I2898" s="31" t="n">
        <v>1.99</v>
      </c>
      <c r="J2898" s="30" t="s">
        <v>1034</v>
      </c>
    </row>
    <row r="2899" customFormat="false" ht="12.75" hidden="false" customHeight="false" outlineLevel="0" collapsed="false">
      <c r="A2899" s="1" t="s">
        <v>3143</v>
      </c>
      <c r="B2899" s="1" t="s">
        <v>3129</v>
      </c>
      <c r="C2899" s="27" t="s">
        <v>3149</v>
      </c>
      <c r="D2899" s="27" t="s">
        <v>13</v>
      </c>
      <c r="E2899" s="27"/>
      <c r="F2899" s="31"/>
      <c r="G2899" s="27"/>
      <c r="H2899" s="30" t="s">
        <v>61</v>
      </c>
      <c r="I2899" s="31" t="n">
        <v>2.95</v>
      </c>
      <c r="J2899" s="30" t="s">
        <v>1034</v>
      </c>
    </row>
    <row r="2900" customFormat="false" ht="12.75" hidden="false" customHeight="false" outlineLevel="0" collapsed="false">
      <c r="A2900" s="1" t="s">
        <v>3143</v>
      </c>
      <c r="B2900" s="1" t="s">
        <v>3129</v>
      </c>
      <c r="C2900" s="27" t="s">
        <v>3150</v>
      </c>
      <c r="D2900" s="27" t="s">
        <v>13</v>
      </c>
      <c r="E2900" s="27"/>
      <c r="F2900" s="31"/>
      <c r="G2900" s="27"/>
      <c r="H2900" s="30" t="s">
        <v>61</v>
      </c>
      <c r="I2900" s="31" t="n">
        <v>2.49</v>
      </c>
      <c r="J2900" s="30" t="s">
        <v>1034</v>
      </c>
    </row>
    <row r="2901" customFormat="false" ht="12.75" hidden="false" customHeight="false" outlineLevel="0" collapsed="false">
      <c r="A2901" s="1" t="s">
        <v>3143</v>
      </c>
      <c r="B2901" s="1" t="s">
        <v>3129</v>
      </c>
      <c r="C2901" s="27" t="s">
        <v>3151</v>
      </c>
      <c r="D2901" s="27" t="s">
        <v>13</v>
      </c>
      <c r="E2901" s="27"/>
      <c r="F2901" s="31"/>
      <c r="G2901" s="27"/>
      <c r="H2901" s="30" t="s">
        <v>61</v>
      </c>
      <c r="I2901" s="31" t="n">
        <v>4.45</v>
      </c>
      <c r="J2901" s="30" t="s">
        <v>1034</v>
      </c>
    </row>
    <row r="2902" customFormat="false" ht="12.75" hidden="false" customHeight="false" outlineLevel="0" collapsed="false">
      <c r="A2902" s="1" t="s">
        <v>3131</v>
      </c>
      <c r="B2902" s="1" t="s">
        <v>3129</v>
      </c>
      <c r="C2902" s="27" t="s">
        <v>3152</v>
      </c>
      <c r="D2902" s="27" t="s">
        <v>16</v>
      </c>
      <c r="E2902" s="27"/>
      <c r="F2902" s="31"/>
      <c r="G2902" s="27"/>
      <c r="H2902" s="30" t="s">
        <v>61</v>
      </c>
      <c r="I2902" s="31" t="n">
        <v>0.59</v>
      </c>
      <c r="J2902" s="30" t="s">
        <v>1034</v>
      </c>
    </row>
    <row r="2903" customFormat="false" ht="12.75" hidden="false" customHeight="false" outlineLevel="0" collapsed="false">
      <c r="A2903" s="1" t="s">
        <v>3131</v>
      </c>
      <c r="B2903" s="1" t="s">
        <v>3129</v>
      </c>
      <c r="C2903" s="27" t="s">
        <v>3153</v>
      </c>
      <c r="D2903" s="27" t="s">
        <v>13</v>
      </c>
      <c r="E2903" s="27"/>
      <c r="F2903" s="31"/>
      <c r="G2903" s="27"/>
      <c r="H2903" s="30" t="s">
        <v>61</v>
      </c>
      <c r="I2903" s="31" t="n">
        <v>5.95</v>
      </c>
      <c r="J2903" s="30" t="s">
        <v>1034</v>
      </c>
    </row>
    <row r="2904" customFormat="false" ht="12.75" hidden="false" customHeight="false" outlineLevel="0" collapsed="false">
      <c r="A2904" s="1" t="s">
        <v>3131</v>
      </c>
      <c r="B2904" s="1" t="s">
        <v>3129</v>
      </c>
      <c r="C2904" s="27" t="s">
        <v>3154</v>
      </c>
      <c r="D2904" s="27" t="s">
        <v>13</v>
      </c>
      <c r="E2904" s="27"/>
      <c r="F2904" s="31"/>
      <c r="G2904" s="27"/>
      <c r="H2904" s="30" t="s">
        <v>61</v>
      </c>
      <c r="I2904" s="31" t="n">
        <v>4.95</v>
      </c>
      <c r="J2904" s="30" t="s">
        <v>1034</v>
      </c>
    </row>
    <row r="2905" customFormat="false" ht="12.75" hidden="false" customHeight="false" outlineLevel="0" collapsed="false">
      <c r="A2905" s="1" t="s">
        <v>3131</v>
      </c>
      <c r="B2905" s="1" t="s">
        <v>3129</v>
      </c>
      <c r="C2905" s="27" t="s">
        <v>3155</v>
      </c>
      <c r="D2905" s="27" t="s">
        <v>13</v>
      </c>
      <c r="E2905" s="27"/>
      <c r="F2905" s="31"/>
      <c r="G2905" s="27"/>
      <c r="H2905" s="30" t="s">
        <v>168</v>
      </c>
      <c r="I2905" s="31" t="n">
        <v>1.69</v>
      </c>
      <c r="J2905" s="30" t="s">
        <v>1034</v>
      </c>
    </row>
    <row r="2906" customFormat="false" ht="12.75" hidden="false" customHeight="false" outlineLevel="0" collapsed="false">
      <c r="A2906" s="1" t="s">
        <v>3131</v>
      </c>
      <c r="B2906" s="1" t="s">
        <v>3129</v>
      </c>
      <c r="C2906" s="19" t="s">
        <v>3156</v>
      </c>
      <c r="D2906" s="19" t="s">
        <v>13</v>
      </c>
      <c r="E2906" s="20" t="s">
        <v>3133</v>
      </c>
      <c r="F2906" s="21" t="n">
        <v>1.49</v>
      </c>
      <c r="G2906" s="24" t="s">
        <v>3157</v>
      </c>
      <c r="I2906" s="3"/>
    </row>
    <row r="2907" customFormat="false" ht="12.75" hidden="false" customHeight="false" outlineLevel="0" collapsed="false">
      <c r="A2907" s="1" t="s">
        <v>3131</v>
      </c>
      <c r="B2907" s="1" t="s">
        <v>3129</v>
      </c>
      <c r="C2907" s="19" t="s">
        <v>3158</v>
      </c>
      <c r="D2907" s="19" t="s">
        <v>2169</v>
      </c>
      <c r="E2907" s="20" t="s">
        <v>3133</v>
      </c>
      <c r="F2907" s="21" t="n">
        <v>1.24</v>
      </c>
      <c r="G2907" s="24" t="s">
        <v>3157</v>
      </c>
      <c r="I2907" s="3"/>
    </row>
    <row r="2908" customFormat="false" ht="12.75" hidden="false" customHeight="false" outlineLevel="0" collapsed="false">
      <c r="A2908" s="1" t="s">
        <v>3131</v>
      </c>
      <c r="B2908" s="1" t="s">
        <v>3129</v>
      </c>
      <c r="C2908" s="19" t="s">
        <v>3159</v>
      </c>
      <c r="D2908" s="19" t="s">
        <v>88</v>
      </c>
      <c r="E2908" s="20" t="s">
        <v>3133</v>
      </c>
      <c r="F2908" s="21" t="n">
        <v>1.25</v>
      </c>
      <c r="G2908" s="24" t="s">
        <v>3157</v>
      </c>
      <c r="I2908" s="3"/>
    </row>
    <row r="2909" customFormat="false" ht="12.75" hidden="false" customHeight="false" outlineLevel="0" collapsed="false">
      <c r="A2909" s="1" t="s">
        <v>3131</v>
      </c>
      <c r="B2909" s="1" t="s">
        <v>3129</v>
      </c>
      <c r="C2909" s="19" t="s">
        <v>3160</v>
      </c>
      <c r="D2909" s="19" t="s">
        <v>88</v>
      </c>
      <c r="E2909" s="20" t="s">
        <v>3133</v>
      </c>
      <c r="F2909" s="21" t="n">
        <v>0.95</v>
      </c>
      <c r="G2909" s="24" t="s">
        <v>3157</v>
      </c>
      <c r="I2909" s="3"/>
    </row>
    <row r="2910" customFormat="false" ht="12.75" hidden="false" customHeight="false" outlineLevel="0" collapsed="false">
      <c r="A2910" s="1" t="s">
        <v>3131</v>
      </c>
      <c r="B2910" s="1" t="s">
        <v>3129</v>
      </c>
      <c r="C2910" s="19" t="s">
        <v>3161</v>
      </c>
      <c r="D2910" s="19" t="s">
        <v>13</v>
      </c>
      <c r="E2910" s="20" t="s">
        <v>3133</v>
      </c>
      <c r="F2910" s="21" t="n">
        <v>9</v>
      </c>
      <c r="G2910" s="24" t="s">
        <v>3157</v>
      </c>
      <c r="I2910" s="3"/>
    </row>
    <row r="2911" customFormat="false" ht="12.75" hidden="false" customHeight="false" outlineLevel="0" collapsed="false">
      <c r="A2911" s="1" t="s">
        <v>3131</v>
      </c>
      <c r="B2911" s="1" t="s">
        <v>3129</v>
      </c>
      <c r="C2911" s="19" t="s">
        <v>3162</v>
      </c>
      <c r="D2911" s="19" t="s">
        <v>13</v>
      </c>
      <c r="E2911" s="20" t="s">
        <v>3133</v>
      </c>
      <c r="F2911" s="21" t="n">
        <v>5.5</v>
      </c>
      <c r="G2911" s="24" t="s">
        <v>3157</v>
      </c>
      <c r="I2911" s="3"/>
    </row>
    <row r="2912" customFormat="false" ht="12.75" hidden="false" customHeight="false" outlineLevel="0" collapsed="false">
      <c r="A2912" s="1" t="s">
        <v>3131</v>
      </c>
      <c r="B2912" s="1" t="s">
        <v>3129</v>
      </c>
      <c r="C2912" s="19" t="s">
        <v>3163</v>
      </c>
      <c r="D2912" s="19" t="s">
        <v>13</v>
      </c>
      <c r="E2912" s="20" t="s">
        <v>3133</v>
      </c>
      <c r="F2912" s="21" t="n">
        <v>1.95</v>
      </c>
      <c r="G2912" s="24" t="s">
        <v>3157</v>
      </c>
      <c r="I2912" s="3"/>
    </row>
    <row r="2913" customFormat="false" ht="12.75" hidden="false" customHeight="false" outlineLevel="0" collapsed="false">
      <c r="A2913" s="1" t="s">
        <v>3131</v>
      </c>
      <c r="B2913" s="1" t="s">
        <v>3129</v>
      </c>
      <c r="C2913" s="19" t="s">
        <v>3164</v>
      </c>
      <c r="D2913" s="19" t="s">
        <v>79</v>
      </c>
      <c r="E2913" s="20" t="s">
        <v>3133</v>
      </c>
      <c r="F2913" s="21" t="n">
        <v>0.79</v>
      </c>
      <c r="G2913" s="24" t="s">
        <v>3157</v>
      </c>
      <c r="I2913" s="3"/>
    </row>
    <row r="2914" customFormat="false" ht="12.75" hidden="false" customHeight="false" outlineLevel="0" collapsed="false">
      <c r="A2914" s="1" t="s">
        <v>3131</v>
      </c>
      <c r="B2914" s="1" t="s">
        <v>3129</v>
      </c>
      <c r="C2914" s="19" t="s">
        <v>3165</v>
      </c>
      <c r="D2914" s="19" t="s">
        <v>13</v>
      </c>
      <c r="E2914" s="20" t="s">
        <v>3133</v>
      </c>
      <c r="F2914" s="21" t="n">
        <v>4.45</v>
      </c>
      <c r="G2914" s="24" t="s">
        <v>3157</v>
      </c>
      <c r="I2914" s="3"/>
    </row>
    <row r="2916" customFormat="false" ht="17.35" hidden="false" customHeight="false" outlineLevel="0" collapsed="false">
      <c r="C2916" s="15" t="s">
        <v>3166</v>
      </c>
      <c r="D2916" s="11" t="s">
        <v>1</v>
      </c>
      <c r="I2916" s="3"/>
    </row>
    <row r="2917" customFormat="false" ht="12.75" hidden="false" customHeight="false" outlineLevel="0" collapsed="false">
      <c r="A2917" s="1" t="s">
        <v>3167</v>
      </c>
      <c r="C2917" s="19" t="s">
        <v>3168</v>
      </c>
      <c r="D2917" s="19" t="s">
        <v>49</v>
      </c>
      <c r="E2917" s="20" t="n">
        <v>1.9</v>
      </c>
      <c r="F2917" s="21" t="n">
        <v>1.99</v>
      </c>
      <c r="G2917" s="24" t="s">
        <v>3169</v>
      </c>
      <c r="I2917" s="3"/>
      <c r="K2917" s="90"/>
    </row>
    <row r="2918" customFormat="false" ht="12.75" hidden="false" customHeight="false" outlineLevel="0" collapsed="false">
      <c r="A2918" s="1" t="s">
        <v>3167</v>
      </c>
      <c r="C2918" s="19" t="s">
        <v>3170</v>
      </c>
      <c r="D2918" s="23" t="s">
        <v>18</v>
      </c>
      <c r="E2918" s="20" t="n">
        <v>2.3</v>
      </c>
      <c r="F2918" s="21" t="n">
        <v>1.99</v>
      </c>
      <c r="G2918" s="24" t="s">
        <v>3169</v>
      </c>
      <c r="I2918" s="3"/>
      <c r="K2918" s="90"/>
    </row>
    <row r="2919" customFormat="false" ht="12.75" hidden="false" customHeight="false" outlineLevel="0" collapsed="false">
      <c r="A2919" s="1" t="s">
        <v>3167</v>
      </c>
      <c r="C2919" s="19" t="s">
        <v>3171</v>
      </c>
      <c r="D2919" s="19" t="s">
        <v>3172</v>
      </c>
      <c r="E2919" s="20" t="n">
        <v>2.4</v>
      </c>
      <c r="F2919" s="21" t="n">
        <v>7.5</v>
      </c>
      <c r="G2919" s="24" t="s">
        <v>3169</v>
      </c>
      <c r="I2919" s="3"/>
      <c r="K2919" s="90"/>
    </row>
    <row r="2920" customFormat="false" ht="12.75" hidden="false" customHeight="false" outlineLevel="0" collapsed="false">
      <c r="A2920" s="1" t="s">
        <v>3167</v>
      </c>
      <c r="B2920" s="1" t="s">
        <v>3173</v>
      </c>
      <c r="C2920" s="64" t="s">
        <v>3174</v>
      </c>
      <c r="D2920" s="64" t="s">
        <v>26</v>
      </c>
      <c r="E2920" s="65" t="n">
        <v>2.4</v>
      </c>
      <c r="F2920" s="66" t="n">
        <v>1.99</v>
      </c>
      <c r="G2920" s="67" t="s">
        <v>3169</v>
      </c>
      <c r="H2920" s="67" t="s">
        <v>61</v>
      </c>
      <c r="I2920" s="104" t="n">
        <v>1</v>
      </c>
      <c r="J2920" s="67" t="s">
        <v>648</v>
      </c>
      <c r="K2920" s="90"/>
    </row>
    <row r="2921" customFormat="false" ht="12.75" hidden="false" customHeight="false" outlineLevel="0" collapsed="false">
      <c r="A2921" s="1" t="s">
        <v>3167</v>
      </c>
      <c r="B2921" s="1" t="s">
        <v>3173</v>
      </c>
      <c r="C2921" s="64" t="s">
        <v>3175</v>
      </c>
      <c r="D2921" s="64" t="s">
        <v>13</v>
      </c>
      <c r="E2921" s="65" t="n">
        <v>2.4</v>
      </c>
      <c r="F2921" s="66" t="n">
        <v>6.6</v>
      </c>
      <c r="G2921" s="67" t="s">
        <v>3169</v>
      </c>
      <c r="H2921" s="105" t="s">
        <v>61</v>
      </c>
      <c r="I2921" s="66" t="n">
        <v>2.25</v>
      </c>
      <c r="J2921" s="67" t="s">
        <v>648</v>
      </c>
      <c r="K2921" s="90"/>
    </row>
    <row r="2922" customFormat="false" ht="12.75" hidden="false" customHeight="false" outlineLevel="0" collapsed="false">
      <c r="A2922" s="1" t="s">
        <v>3167</v>
      </c>
      <c r="C2922" s="27" t="s">
        <v>3176</v>
      </c>
      <c r="D2922" s="27" t="s">
        <v>2848</v>
      </c>
      <c r="E2922" s="28"/>
      <c r="F2922" s="29"/>
      <c r="G2922" s="27"/>
      <c r="H2922" s="30" t="s">
        <v>168</v>
      </c>
      <c r="I2922" s="31" t="n">
        <v>3.79</v>
      </c>
      <c r="J2922" s="30" t="s">
        <v>648</v>
      </c>
    </row>
    <row r="2923" customFormat="false" ht="12.75" hidden="false" customHeight="false" outlineLevel="0" collapsed="false">
      <c r="A2923" s="1" t="s">
        <v>3167</v>
      </c>
      <c r="C2923" s="27" t="s">
        <v>3177</v>
      </c>
      <c r="D2923" s="27" t="s">
        <v>51</v>
      </c>
      <c r="E2923" s="28"/>
      <c r="F2923" s="29"/>
      <c r="G2923" s="27"/>
      <c r="H2923" s="30" t="s">
        <v>168</v>
      </c>
      <c r="I2923" s="31" t="n">
        <v>1</v>
      </c>
      <c r="J2923" s="30" t="s">
        <v>648</v>
      </c>
    </row>
    <row r="2924" customFormat="false" ht="12.75" hidden="false" customHeight="false" outlineLevel="0" collapsed="false">
      <c r="A2924" s="1" t="s">
        <v>3167</v>
      </c>
      <c r="C2924" s="27" t="s">
        <v>3178</v>
      </c>
      <c r="D2924" s="27" t="s">
        <v>583</v>
      </c>
      <c r="E2924" s="28"/>
      <c r="F2924" s="29"/>
      <c r="G2924" s="27"/>
      <c r="H2924" s="30" t="s">
        <v>168</v>
      </c>
      <c r="I2924" s="31" t="n">
        <v>2.29</v>
      </c>
      <c r="J2924" s="30" t="s">
        <v>648</v>
      </c>
    </row>
    <row r="2925" customFormat="false" ht="12.75" hidden="false" customHeight="false" outlineLevel="0" collapsed="false">
      <c r="A2925" s="1" t="s">
        <v>3179</v>
      </c>
      <c r="B2925" s="1" t="s">
        <v>3173</v>
      </c>
      <c r="C2925" s="27" t="s">
        <v>3180</v>
      </c>
      <c r="D2925" s="27" t="s">
        <v>77</v>
      </c>
      <c r="E2925" s="28"/>
      <c r="F2925" s="29"/>
      <c r="G2925" s="27"/>
      <c r="H2925" s="30" t="s">
        <v>61</v>
      </c>
      <c r="I2925" s="31" t="n">
        <v>1.35</v>
      </c>
      <c r="J2925" s="30" t="s">
        <v>648</v>
      </c>
    </row>
    <row r="2926" customFormat="false" ht="12.75" hidden="false" customHeight="false" outlineLevel="0" collapsed="false">
      <c r="A2926" s="1" t="s">
        <v>3179</v>
      </c>
      <c r="B2926" s="1" t="s">
        <v>3173</v>
      </c>
      <c r="C2926" s="27" t="s">
        <v>3181</v>
      </c>
      <c r="D2926" s="27" t="s">
        <v>13</v>
      </c>
      <c r="E2926" s="28"/>
      <c r="F2926" s="29"/>
      <c r="G2926" s="27"/>
      <c r="H2926" s="30" t="s">
        <v>61</v>
      </c>
      <c r="I2926" s="31" t="n">
        <v>1.99</v>
      </c>
      <c r="J2926" s="30" t="s">
        <v>648</v>
      </c>
    </row>
    <row r="2927" customFormat="false" ht="12.75" hidden="false" customHeight="false" outlineLevel="0" collapsed="false">
      <c r="A2927" s="1" t="s">
        <v>3179</v>
      </c>
      <c r="C2927" s="27" t="s">
        <v>3182</v>
      </c>
      <c r="D2927" s="27" t="s">
        <v>22</v>
      </c>
      <c r="E2927" s="28"/>
      <c r="F2927" s="29"/>
      <c r="G2927" s="27"/>
      <c r="H2927" s="30" t="s">
        <v>168</v>
      </c>
      <c r="I2927" s="31" t="n">
        <v>0.5</v>
      </c>
      <c r="J2927" s="30" t="s">
        <v>648</v>
      </c>
    </row>
    <row r="2928" customFormat="false" ht="12.75" hidden="false" customHeight="false" outlineLevel="0" collapsed="false">
      <c r="A2928" s="1" t="s">
        <v>3179</v>
      </c>
      <c r="C2928" s="27" t="s">
        <v>3183</v>
      </c>
      <c r="D2928" s="27" t="s">
        <v>16</v>
      </c>
      <c r="E2928" s="28"/>
      <c r="F2928" s="29"/>
      <c r="G2928" s="27"/>
      <c r="H2928" s="30" t="s">
        <v>168</v>
      </c>
      <c r="I2928" s="31" t="n">
        <v>0.5</v>
      </c>
      <c r="J2928" s="30" t="s">
        <v>648</v>
      </c>
    </row>
    <row r="2929" customFormat="false" ht="12.75" hidden="false" customHeight="false" outlineLevel="0" collapsed="false">
      <c r="A2929" s="1" t="s">
        <v>3184</v>
      </c>
      <c r="C2929" s="27" t="s">
        <v>3185</v>
      </c>
      <c r="D2929" s="27" t="s">
        <v>20</v>
      </c>
      <c r="E2929" s="28"/>
      <c r="F2929" s="29"/>
      <c r="G2929" s="27"/>
      <c r="H2929" s="30" t="s">
        <v>168</v>
      </c>
      <c r="I2929" s="31" t="n">
        <v>1.25</v>
      </c>
      <c r="J2929" s="103" t="n">
        <v>45200</v>
      </c>
    </row>
    <row r="2930" customFormat="false" ht="12.75" hidden="false" customHeight="false" outlineLevel="0" collapsed="false">
      <c r="A2930" s="1" t="s">
        <v>3186</v>
      </c>
      <c r="C2930" s="27" t="s">
        <v>3168</v>
      </c>
      <c r="D2930" s="27" t="s">
        <v>49</v>
      </c>
      <c r="E2930" s="28"/>
      <c r="F2930" s="29"/>
      <c r="G2930" s="27"/>
      <c r="H2930" s="30" t="s">
        <v>61</v>
      </c>
      <c r="I2930" s="31" t="n">
        <v>1.79</v>
      </c>
      <c r="J2930" s="103" t="n">
        <v>45200</v>
      </c>
    </row>
    <row r="2931" customFormat="false" ht="12.75" hidden="false" customHeight="false" outlineLevel="0" collapsed="false">
      <c r="A2931" s="1" t="s">
        <v>3186</v>
      </c>
      <c r="C2931" s="27" t="s">
        <v>3187</v>
      </c>
      <c r="D2931" s="27" t="s">
        <v>77</v>
      </c>
      <c r="E2931" s="28"/>
      <c r="F2931" s="29"/>
      <c r="G2931" s="27"/>
      <c r="H2931" s="30" t="s">
        <v>168</v>
      </c>
      <c r="I2931" s="31" t="n">
        <v>2.99</v>
      </c>
      <c r="J2931" s="103" t="n">
        <v>45200</v>
      </c>
    </row>
    <row r="2932" customFormat="false" ht="12.75" hidden="false" customHeight="false" outlineLevel="0" collapsed="false">
      <c r="A2932" s="1" t="s">
        <v>3186</v>
      </c>
      <c r="C2932" s="27" t="s">
        <v>3188</v>
      </c>
      <c r="D2932" s="27" t="s">
        <v>70</v>
      </c>
      <c r="E2932" s="28"/>
      <c r="F2932" s="29"/>
      <c r="G2932" s="27"/>
      <c r="H2932" s="30" t="s">
        <v>168</v>
      </c>
      <c r="I2932" s="31" t="n">
        <v>1.5</v>
      </c>
      <c r="J2932" s="103" t="n">
        <v>45200</v>
      </c>
    </row>
    <row r="2933" customFormat="false" ht="12.75" hidden="false" customHeight="false" outlineLevel="0" collapsed="false">
      <c r="A2933" s="1" t="s">
        <v>3186</v>
      </c>
      <c r="C2933" s="27" t="s">
        <v>3189</v>
      </c>
      <c r="D2933" s="27" t="s">
        <v>88</v>
      </c>
      <c r="E2933" s="28"/>
      <c r="F2933" s="29"/>
      <c r="G2933" s="27"/>
      <c r="H2933" s="30" t="s">
        <v>168</v>
      </c>
      <c r="I2933" s="31" t="n">
        <v>1.98</v>
      </c>
      <c r="J2933" s="103" t="n">
        <v>45200</v>
      </c>
    </row>
    <row r="2934" customFormat="false" ht="12.75" hidden="false" customHeight="false" outlineLevel="0" collapsed="false">
      <c r="A2934" s="1" t="s">
        <v>3186</v>
      </c>
      <c r="C2934" s="27" t="s">
        <v>3190</v>
      </c>
      <c r="D2934" s="27" t="s">
        <v>3191</v>
      </c>
      <c r="E2934" s="28"/>
      <c r="F2934" s="29"/>
      <c r="G2934" s="27"/>
      <c r="H2934" s="30" t="s">
        <v>168</v>
      </c>
      <c r="I2934" s="31" t="n">
        <v>2</v>
      </c>
      <c r="J2934" s="103" t="n">
        <v>45200</v>
      </c>
    </row>
    <row r="2935" customFormat="false" ht="12.75" hidden="false" customHeight="false" outlineLevel="0" collapsed="false">
      <c r="A2935" s="1" t="s">
        <v>3186</v>
      </c>
      <c r="C2935" s="27" t="s">
        <v>3192</v>
      </c>
      <c r="D2935" s="27" t="s">
        <v>26</v>
      </c>
      <c r="E2935" s="28"/>
      <c r="F2935" s="29"/>
      <c r="G2935" s="27"/>
      <c r="H2935" s="30" t="s">
        <v>168</v>
      </c>
      <c r="I2935" s="31" t="n">
        <v>1.5</v>
      </c>
      <c r="J2935" s="103" t="n">
        <v>45200</v>
      </c>
    </row>
    <row r="2936" customFormat="false" ht="12.75" hidden="false" customHeight="false" outlineLevel="0" collapsed="false">
      <c r="A2936" s="1" t="s">
        <v>3186</v>
      </c>
      <c r="C2936" s="27" t="s">
        <v>3177</v>
      </c>
      <c r="D2936" s="27" t="s">
        <v>51</v>
      </c>
      <c r="E2936" s="28"/>
      <c r="F2936" s="29"/>
      <c r="G2936" s="27"/>
      <c r="H2936" s="30" t="s">
        <v>168</v>
      </c>
      <c r="I2936" s="31" t="n">
        <v>1.5</v>
      </c>
      <c r="J2936" s="103" t="n">
        <v>45200</v>
      </c>
    </row>
    <row r="2937" customFormat="false" ht="12.75" hidden="false" customHeight="false" outlineLevel="0" collapsed="false">
      <c r="A2937" s="1" t="s">
        <v>3193</v>
      </c>
      <c r="C2937" s="27" t="s">
        <v>3194</v>
      </c>
      <c r="D2937" s="27"/>
      <c r="E2937" s="28"/>
      <c r="F2937" s="29"/>
      <c r="G2937" s="27"/>
      <c r="H2937" s="30" t="s">
        <v>61</v>
      </c>
      <c r="I2937" s="31" t="n">
        <v>4.79</v>
      </c>
      <c r="J2937" s="103" t="n">
        <v>45200</v>
      </c>
    </row>
    <row r="2938" customFormat="false" ht="12.75" hidden="false" customHeight="false" outlineLevel="0" collapsed="false">
      <c r="A2938" s="1" t="s">
        <v>3193</v>
      </c>
      <c r="C2938" s="27" t="s">
        <v>3195</v>
      </c>
      <c r="D2938" s="27" t="s">
        <v>507</v>
      </c>
      <c r="E2938" s="28"/>
      <c r="F2938" s="29"/>
      <c r="G2938" s="27"/>
      <c r="H2938" s="30" t="s">
        <v>61</v>
      </c>
      <c r="I2938" s="31" t="n">
        <v>2.29</v>
      </c>
      <c r="J2938" s="103" t="n">
        <v>45200</v>
      </c>
    </row>
    <row r="2939" customFormat="false" ht="12.75" hidden="false" customHeight="false" outlineLevel="0" collapsed="false">
      <c r="A2939" s="1" t="s">
        <v>3193</v>
      </c>
      <c r="C2939" s="27" t="s">
        <v>3196</v>
      </c>
      <c r="D2939" s="27" t="s">
        <v>24</v>
      </c>
      <c r="E2939" s="28"/>
      <c r="F2939" s="29"/>
      <c r="G2939" s="27"/>
      <c r="H2939" s="30" t="s">
        <v>61</v>
      </c>
      <c r="I2939" s="31" t="n">
        <v>1.99</v>
      </c>
      <c r="J2939" s="103" t="n">
        <v>45200</v>
      </c>
    </row>
    <row r="2940" customFormat="false" ht="12.75" hidden="false" customHeight="false" outlineLevel="0" collapsed="false">
      <c r="A2940" s="1" t="s">
        <v>3193</v>
      </c>
      <c r="C2940" s="27" t="s">
        <v>3197</v>
      </c>
      <c r="D2940" s="27" t="s">
        <v>13</v>
      </c>
      <c r="E2940" s="28"/>
      <c r="F2940" s="29"/>
      <c r="G2940" s="27"/>
      <c r="H2940" s="30" t="s">
        <v>168</v>
      </c>
      <c r="I2940" s="31" t="n">
        <v>2.49</v>
      </c>
      <c r="J2940" s="103" t="n">
        <v>45200</v>
      </c>
    </row>
    <row r="2941" customFormat="false" ht="12.75" hidden="false" customHeight="false" outlineLevel="0" collapsed="false">
      <c r="A2941" s="1" t="s">
        <v>3193</v>
      </c>
      <c r="C2941" s="27" t="s">
        <v>3198</v>
      </c>
      <c r="D2941" s="27" t="s">
        <v>13</v>
      </c>
      <c r="E2941" s="28"/>
      <c r="F2941" s="29"/>
      <c r="G2941" s="27"/>
      <c r="H2941" s="30" t="s">
        <v>168</v>
      </c>
      <c r="I2941" s="31" t="n">
        <v>2.39</v>
      </c>
      <c r="J2941" s="103" t="n">
        <v>45200</v>
      </c>
    </row>
    <row r="2942" customFormat="false" ht="12.75" hidden="false" customHeight="false" outlineLevel="0" collapsed="false">
      <c r="I2942" s="3"/>
    </row>
    <row r="2943" customFormat="false" ht="17.35" hidden="false" customHeight="false" outlineLevel="0" collapsed="false">
      <c r="C2943" s="15" t="s">
        <v>3199</v>
      </c>
      <c r="D2943" s="11" t="s">
        <v>1</v>
      </c>
      <c r="I2943" s="3"/>
    </row>
    <row r="2944" customFormat="false" ht="12.75" hidden="false" customHeight="false" outlineLevel="0" collapsed="false">
      <c r="A2944" s="1" t="s">
        <v>3200</v>
      </c>
      <c r="C2944" s="27" t="s">
        <v>3201</v>
      </c>
      <c r="D2944" s="27" t="s">
        <v>507</v>
      </c>
      <c r="E2944" s="28"/>
      <c r="F2944" s="29"/>
      <c r="G2944" s="27"/>
      <c r="H2944" s="30" t="s">
        <v>61</v>
      </c>
      <c r="I2944" s="31" t="n">
        <v>1.59</v>
      </c>
      <c r="J2944" s="103" t="n">
        <v>45200</v>
      </c>
    </row>
    <row r="2945" customFormat="false" ht="12.75" hidden="false" customHeight="false" outlineLevel="0" collapsed="false">
      <c r="A2945" s="1" t="s">
        <v>2636</v>
      </c>
      <c r="C2945" s="27" t="s">
        <v>3202</v>
      </c>
      <c r="D2945" s="27" t="s">
        <v>13</v>
      </c>
      <c r="E2945" s="28"/>
      <c r="F2945" s="29"/>
      <c r="G2945" s="27"/>
      <c r="H2945" s="30" t="s">
        <v>168</v>
      </c>
      <c r="I2945" s="31" t="n">
        <v>0.6</v>
      </c>
      <c r="J2945" s="103" t="n">
        <v>45200</v>
      </c>
    </row>
    <row r="2946" customFormat="false" ht="12.75" hidden="false" customHeight="false" outlineLevel="0" collapsed="false">
      <c r="A2946" s="1" t="s">
        <v>2636</v>
      </c>
      <c r="C2946" s="27" t="s">
        <v>3203</v>
      </c>
      <c r="D2946" s="27" t="s">
        <v>13</v>
      </c>
      <c r="E2946" s="28"/>
      <c r="F2946" s="29"/>
      <c r="G2946" s="27"/>
      <c r="H2946" s="30" t="s">
        <v>168</v>
      </c>
      <c r="I2946" s="31" t="n">
        <v>1.33</v>
      </c>
      <c r="J2946" s="103" t="n">
        <v>45200</v>
      </c>
    </row>
    <row r="2947" customFormat="false" ht="12.75" hidden="false" customHeight="false" outlineLevel="0" collapsed="false">
      <c r="A2947" s="1" t="s">
        <v>2636</v>
      </c>
      <c r="C2947" s="27" t="s">
        <v>3204</v>
      </c>
      <c r="D2947" s="27" t="s">
        <v>13</v>
      </c>
      <c r="E2947" s="28"/>
      <c r="F2947" s="29"/>
      <c r="G2947" s="27"/>
      <c r="H2947" s="30" t="s">
        <v>168</v>
      </c>
      <c r="I2947" s="31" t="n">
        <v>0.6</v>
      </c>
      <c r="J2947" s="103" t="n">
        <v>45200</v>
      </c>
    </row>
    <row r="2948" customFormat="false" ht="12.75" hidden="false" customHeight="false" outlineLevel="0" collapsed="false">
      <c r="A2948" s="1" t="s">
        <v>2636</v>
      </c>
      <c r="C2948" s="27" t="s">
        <v>3205</v>
      </c>
      <c r="D2948" s="27" t="s">
        <v>20</v>
      </c>
      <c r="E2948" s="28"/>
      <c r="F2948" s="29"/>
      <c r="G2948" s="27"/>
      <c r="H2948" s="30" t="s">
        <v>168</v>
      </c>
      <c r="I2948" s="31" t="n">
        <v>0.6</v>
      </c>
      <c r="J2948" s="103" t="n">
        <v>45200</v>
      </c>
    </row>
    <row r="2949" customFormat="false" ht="12.75" hidden="false" customHeight="false" outlineLevel="0" collapsed="false">
      <c r="A2949" s="1" t="s">
        <v>2636</v>
      </c>
      <c r="C2949" s="27" t="s">
        <v>3206</v>
      </c>
      <c r="D2949" s="27" t="s">
        <v>13</v>
      </c>
      <c r="E2949" s="28"/>
      <c r="F2949" s="29"/>
      <c r="G2949" s="27"/>
      <c r="H2949" s="30" t="s">
        <v>168</v>
      </c>
      <c r="I2949" s="31" t="n">
        <v>1.33</v>
      </c>
      <c r="J2949" s="103" t="n">
        <v>45200</v>
      </c>
    </row>
    <row r="2950" customFormat="false" ht="12.75" hidden="false" customHeight="false" outlineLevel="0" collapsed="false">
      <c r="A2950" s="1" t="s">
        <v>2636</v>
      </c>
      <c r="C2950" s="27" t="s">
        <v>3207</v>
      </c>
      <c r="D2950" s="27" t="s">
        <v>51</v>
      </c>
      <c r="E2950" s="28"/>
      <c r="F2950" s="29"/>
      <c r="G2950" s="27"/>
      <c r="H2950" s="30" t="s">
        <v>168</v>
      </c>
      <c r="I2950" s="31" t="n">
        <v>0.6</v>
      </c>
      <c r="J2950" s="103" t="n">
        <v>45200</v>
      </c>
    </row>
    <row r="2951" customFormat="false" ht="12.75" hidden="false" customHeight="false" outlineLevel="0" collapsed="false">
      <c r="I2951" s="3"/>
    </row>
    <row r="2952" customFormat="false" ht="17.35" hidden="false" customHeight="false" outlineLevel="0" collapsed="false">
      <c r="C2952" s="15" t="s">
        <v>3208</v>
      </c>
      <c r="D2952" s="11" t="s">
        <v>1</v>
      </c>
      <c r="I2952" s="3"/>
    </row>
    <row r="2953" customFormat="false" ht="12.75" hidden="false" customHeight="false" outlineLevel="0" collapsed="false">
      <c r="A2953" s="1" t="s">
        <v>3209</v>
      </c>
      <c r="C2953" s="27" t="s">
        <v>3210</v>
      </c>
      <c r="D2953" s="27" t="s">
        <v>13</v>
      </c>
      <c r="E2953" s="28"/>
      <c r="F2953" s="29"/>
      <c r="G2953" s="27"/>
      <c r="H2953" s="30" t="s">
        <v>61</v>
      </c>
      <c r="I2953" s="31" t="n">
        <v>4.79</v>
      </c>
      <c r="J2953" s="103" t="n">
        <v>45200</v>
      </c>
    </row>
    <row r="2954" customFormat="false" ht="12.75" hidden="false" customHeight="false" outlineLevel="0" collapsed="false">
      <c r="A2954" s="1" t="s">
        <v>3209</v>
      </c>
      <c r="C2954" s="27" t="s">
        <v>3211</v>
      </c>
      <c r="D2954" s="27" t="s">
        <v>13</v>
      </c>
      <c r="E2954" s="28"/>
      <c r="F2954" s="29"/>
      <c r="G2954" s="27"/>
      <c r="H2954" s="30" t="s">
        <v>61</v>
      </c>
      <c r="I2954" s="31" t="n">
        <v>13.8</v>
      </c>
      <c r="J2954" s="103" t="n">
        <v>45200</v>
      </c>
    </row>
    <row r="2955" customFormat="false" ht="12.75" hidden="false" customHeight="false" outlineLevel="0" collapsed="false">
      <c r="A2955" s="1" t="s">
        <v>3209</v>
      </c>
      <c r="C2955" s="27" t="s">
        <v>3212</v>
      </c>
      <c r="D2955" s="27" t="s">
        <v>77</v>
      </c>
      <c r="E2955" s="28"/>
      <c r="F2955" s="29"/>
      <c r="G2955" s="27"/>
      <c r="H2955" s="30" t="s">
        <v>168</v>
      </c>
      <c r="I2955" s="31" t="n">
        <v>4.36</v>
      </c>
      <c r="J2955" s="103" t="n">
        <v>45200</v>
      </c>
    </row>
    <row r="2956" customFormat="false" ht="12.75" hidden="false" customHeight="false" outlineLevel="0" collapsed="false">
      <c r="A2956" s="1" t="s">
        <v>3209</v>
      </c>
      <c r="C2956" s="27" t="s">
        <v>3213</v>
      </c>
      <c r="D2956" s="27" t="s">
        <v>2708</v>
      </c>
      <c r="E2956" s="28"/>
      <c r="F2956" s="29"/>
      <c r="G2956" s="27"/>
      <c r="H2956" s="30" t="s">
        <v>168</v>
      </c>
      <c r="I2956" s="31" t="n">
        <v>6.99</v>
      </c>
      <c r="J2956" s="103" t="n">
        <v>45200</v>
      </c>
    </row>
    <row r="2957" customFormat="false" ht="12.75" hidden="false" customHeight="false" outlineLevel="0" collapsed="false">
      <c r="A2957" s="1" t="s">
        <v>3209</v>
      </c>
      <c r="C2957" s="27" t="s">
        <v>3214</v>
      </c>
      <c r="D2957" s="27" t="s">
        <v>13</v>
      </c>
      <c r="E2957" s="28"/>
      <c r="F2957" s="29"/>
      <c r="G2957" s="27"/>
      <c r="H2957" s="30" t="s">
        <v>168</v>
      </c>
      <c r="I2957" s="31" t="n">
        <v>3.3</v>
      </c>
      <c r="J2957" s="103" t="n">
        <v>45200</v>
      </c>
    </row>
    <row r="2958" customFormat="false" ht="12.75" hidden="false" customHeight="false" outlineLevel="0" collapsed="false">
      <c r="A2958" s="1" t="s">
        <v>3215</v>
      </c>
      <c r="C2958" s="27" t="s">
        <v>3216</v>
      </c>
      <c r="D2958" s="27" t="s">
        <v>13</v>
      </c>
      <c r="E2958" s="28"/>
      <c r="F2958" s="29"/>
      <c r="G2958" s="27"/>
      <c r="H2958" s="30" t="s">
        <v>168</v>
      </c>
      <c r="I2958" s="31" t="n">
        <v>5.69</v>
      </c>
      <c r="J2958" s="103" t="n">
        <v>45200</v>
      </c>
    </row>
    <row r="2959" customFormat="false" ht="12.75" hidden="false" customHeight="false" outlineLevel="0" collapsed="false">
      <c r="I2959" s="3"/>
    </row>
    <row r="2960" customFormat="false" ht="17.35" hidden="false" customHeight="false" outlineLevel="0" collapsed="false">
      <c r="C2960" s="15" t="s">
        <v>3217</v>
      </c>
      <c r="D2960" s="11" t="s">
        <v>1</v>
      </c>
      <c r="I2960" s="3"/>
    </row>
    <row r="2961" customFormat="false" ht="12.75" hidden="false" customHeight="false" outlineLevel="0" collapsed="false">
      <c r="A2961" s="1" t="s">
        <v>3218</v>
      </c>
      <c r="C2961" s="27" t="s">
        <v>3219</v>
      </c>
      <c r="D2961" s="27" t="s">
        <v>16</v>
      </c>
      <c r="E2961" s="28"/>
      <c r="F2961" s="29"/>
      <c r="G2961" s="27"/>
      <c r="H2961" s="30" t="s">
        <v>61</v>
      </c>
      <c r="I2961" s="31" t="n">
        <v>1.66</v>
      </c>
      <c r="J2961" s="103" t="n">
        <v>45200</v>
      </c>
    </row>
    <row r="2962" customFormat="false" ht="12.75" hidden="false" customHeight="false" outlineLevel="0" collapsed="false">
      <c r="A2962" s="1" t="s">
        <v>3218</v>
      </c>
      <c r="C2962" s="27" t="s">
        <v>3220</v>
      </c>
      <c r="D2962" s="27" t="s">
        <v>79</v>
      </c>
      <c r="E2962" s="28"/>
      <c r="F2962" s="29"/>
      <c r="G2962" s="27"/>
      <c r="H2962" s="30" t="s">
        <v>61</v>
      </c>
      <c r="I2962" s="31" t="n">
        <v>2.1</v>
      </c>
      <c r="J2962" s="103" t="n">
        <v>45200</v>
      </c>
    </row>
    <row r="2963" customFormat="false" ht="12.75" hidden="false" customHeight="false" outlineLevel="0" collapsed="false">
      <c r="A2963" s="1" t="s">
        <v>3218</v>
      </c>
      <c r="C2963" s="27" t="s">
        <v>3221</v>
      </c>
      <c r="D2963" s="27" t="s">
        <v>13</v>
      </c>
      <c r="E2963" s="28"/>
      <c r="F2963" s="29"/>
      <c r="G2963" s="27"/>
      <c r="H2963" s="30" t="s">
        <v>61</v>
      </c>
      <c r="I2963" s="31" t="n">
        <v>2.92</v>
      </c>
      <c r="J2963" s="103" t="n">
        <v>45200</v>
      </c>
    </row>
    <row r="2964" customFormat="false" ht="12.75" hidden="false" customHeight="false" outlineLevel="0" collapsed="false">
      <c r="A2964" s="1" t="s">
        <v>3218</v>
      </c>
      <c r="C2964" s="27" t="s">
        <v>3222</v>
      </c>
      <c r="D2964" s="27" t="s">
        <v>20</v>
      </c>
      <c r="E2964" s="28"/>
      <c r="F2964" s="29"/>
      <c r="G2964" s="27"/>
      <c r="H2964" s="30" t="s">
        <v>61</v>
      </c>
      <c r="I2964" s="31" t="n">
        <v>1.29</v>
      </c>
      <c r="J2964" s="103" t="n">
        <v>45200</v>
      </c>
    </row>
    <row r="2965" customFormat="false" ht="12.75" hidden="false" customHeight="false" outlineLevel="0" collapsed="false">
      <c r="A2965" s="1" t="s">
        <v>3218</v>
      </c>
      <c r="C2965" s="27" t="s">
        <v>3223</v>
      </c>
      <c r="D2965" s="27" t="s">
        <v>24</v>
      </c>
      <c r="E2965" s="28"/>
      <c r="F2965" s="29"/>
      <c r="G2965" s="27"/>
      <c r="H2965" s="30" t="s">
        <v>61</v>
      </c>
      <c r="I2965" s="31" t="n">
        <v>1.49</v>
      </c>
      <c r="J2965" s="103" t="n">
        <v>45200</v>
      </c>
    </row>
    <row r="2966" customFormat="false" ht="12.75" hidden="false" customHeight="false" outlineLevel="0" collapsed="false">
      <c r="A2966" s="1" t="s">
        <v>3218</v>
      </c>
      <c r="C2966" s="27" t="s">
        <v>3224</v>
      </c>
      <c r="D2966" s="27" t="s">
        <v>13</v>
      </c>
      <c r="E2966" s="28"/>
      <c r="F2966" s="29"/>
      <c r="G2966" s="27"/>
      <c r="H2966" s="30" t="s">
        <v>168</v>
      </c>
      <c r="I2966" s="31" t="n">
        <v>2.7</v>
      </c>
      <c r="J2966" s="103" t="n">
        <v>45200</v>
      </c>
    </row>
    <row r="2967" customFormat="false" ht="12.75" hidden="false" customHeight="false" outlineLevel="0" collapsed="false">
      <c r="A2967" s="1" t="s">
        <v>3225</v>
      </c>
      <c r="C2967" s="27" t="s">
        <v>3226</v>
      </c>
      <c r="D2967" s="27" t="s">
        <v>51</v>
      </c>
      <c r="E2967" s="28"/>
      <c r="F2967" s="29"/>
      <c r="G2967" s="27"/>
      <c r="H2967" s="30" t="s">
        <v>61</v>
      </c>
      <c r="I2967" s="31" t="n">
        <v>0.99</v>
      </c>
      <c r="J2967" s="103" t="n">
        <v>45200</v>
      </c>
    </row>
    <row r="2968" customFormat="false" ht="12.75" hidden="false" customHeight="false" outlineLevel="0" collapsed="false">
      <c r="A2968" s="1" t="s">
        <v>3225</v>
      </c>
      <c r="C2968" s="27" t="s">
        <v>3227</v>
      </c>
      <c r="D2968" s="27" t="s">
        <v>13</v>
      </c>
      <c r="E2968" s="28"/>
      <c r="F2968" s="29"/>
      <c r="G2968" s="27"/>
      <c r="H2968" s="30" t="s">
        <v>61</v>
      </c>
      <c r="I2968" s="31" t="n">
        <v>2.6</v>
      </c>
      <c r="J2968" s="103" t="n">
        <v>45200</v>
      </c>
    </row>
    <row r="2969" customFormat="false" ht="12.75" hidden="false" customHeight="false" outlineLevel="0" collapsed="false">
      <c r="A2969" s="1" t="s">
        <v>3225</v>
      </c>
      <c r="C2969" s="27" t="s">
        <v>3228</v>
      </c>
      <c r="D2969" s="27" t="s">
        <v>13</v>
      </c>
      <c r="E2969" s="28"/>
      <c r="F2969" s="29"/>
      <c r="G2969" s="27"/>
      <c r="H2969" s="30" t="s">
        <v>61</v>
      </c>
      <c r="I2969" s="31" t="n">
        <v>2.73</v>
      </c>
      <c r="J2969" s="103" t="n">
        <v>45200</v>
      </c>
    </row>
    <row r="2971" customFormat="false" ht="17.35" hidden="false" customHeight="false" outlineLevel="0" collapsed="false">
      <c r="C2971" s="15" t="s">
        <v>3229</v>
      </c>
      <c r="D2971" s="11" t="s">
        <v>1</v>
      </c>
      <c r="I2971" s="3"/>
      <c r="BM2971" s="0"/>
      <c r="BN2971" s="0"/>
      <c r="BO2971" s="0"/>
      <c r="BP2971" s="0"/>
      <c r="BQ2971" s="0"/>
      <c r="BR2971" s="0"/>
      <c r="BS2971" s="0"/>
      <c r="BT2971" s="0"/>
      <c r="BU2971" s="0"/>
      <c r="BV2971" s="0"/>
      <c r="BW2971" s="0"/>
      <c r="BX2971" s="0"/>
      <c r="BY2971" s="0"/>
      <c r="BZ2971" s="0"/>
      <c r="CA2971" s="0"/>
      <c r="CB2971" s="0"/>
      <c r="CC2971" s="0"/>
      <c r="CD2971" s="0"/>
      <c r="CE2971" s="0"/>
      <c r="CF2971" s="0"/>
      <c r="CG2971" s="0"/>
      <c r="CH2971" s="0"/>
      <c r="CI2971" s="0"/>
      <c r="CJ2971" s="0"/>
      <c r="CK2971" s="0"/>
      <c r="CL2971" s="0"/>
      <c r="CM2971" s="0"/>
      <c r="CN2971" s="0"/>
      <c r="CO2971" s="0"/>
      <c r="CP2971" s="0"/>
      <c r="CQ2971" s="0"/>
      <c r="CR2971" s="0"/>
      <c r="CS2971" s="0"/>
      <c r="CT2971" s="0"/>
      <c r="CU2971" s="0"/>
      <c r="CV2971" s="0"/>
      <c r="CW2971" s="0"/>
      <c r="CX2971" s="0"/>
      <c r="CY2971" s="0"/>
      <c r="CZ2971" s="0"/>
      <c r="DA2971" s="0"/>
      <c r="DB2971" s="0"/>
      <c r="DC2971" s="0"/>
      <c r="DD2971" s="0"/>
      <c r="DE2971" s="0"/>
      <c r="DF2971" s="0"/>
      <c r="DG2971" s="0"/>
      <c r="DH2971" s="0"/>
      <c r="DI2971" s="0"/>
      <c r="DJ2971" s="0"/>
      <c r="DK2971" s="0"/>
      <c r="DL2971" s="0"/>
      <c r="DM2971" s="0"/>
      <c r="DN2971" s="0"/>
      <c r="DO2971" s="0"/>
      <c r="DP2971" s="0"/>
      <c r="DQ2971" s="0"/>
      <c r="DR2971" s="0"/>
      <c r="DS2971" s="0"/>
      <c r="DT2971" s="0"/>
      <c r="DU2971" s="0"/>
      <c r="DV2971" s="0"/>
      <c r="DW2971" s="0"/>
      <c r="DX2971" s="0"/>
      <c r="DY2971" s="0"/>
      <c r="DZ2971" s="0"/>
      <c r="EA2971" s="0"/>
      <c r="EB2971" s="0"/>
      <c r="EC2971" s="0"/>
      <c r="ED2971" s="0"/>
      <c r="EE2971" s="0"/>
      <c r="EF2971" s="0"/>
      <c r="EG2971" s="0"/>
      <c r="EH2971" s="0"/>
      <c r="EI2971" s="0"/>
      <c r="EJ2971" s="0"/>
      <c r="EK2971" s="0"/>
      <c r="EL2971" s="0"/>
      <c r="EM2971" s="0"/>
      <c r="EN2971" s="0"/>
      <c r="EO2971" s="0"/>
      <c r="EP2971" s="0"/>
      <c r="EQ2971" s="0"/>
      <c r="ER2971" s="0"/>
      <c r="ES2971" s="0"/>
      <c r="ET2971" s="0"/>
      <c r="EU2971" s="0"/>
      <c r="EV2971" s="0"/>
      <c r="EW2971" s="0"/>
      <c r="EX2971" s="0"/>
      <c r="EY2971" s="0"/>
      <c r="EZ2971" s="0"/>
      <c r="FA2971" s="0"/>
      <c r="FB2971" s="0"/>
      <c r="FC2971" s="0"/>
      <c r="FD2971" s="0"/>
      <c r="FE2971" s="0"/>
      <c r="FF2971" s="0"/>
      <c r="FG2971" s="0"/>
      <c r="FH2971" s="0"/>
      <c r="FI2971" s="0"/>
      <c r="FJ2971" s="0"/>
      <c r="FK2971" s="0"/>
      <c r="FL2971" s="0"/>
      <c r="FM2971" s="0"/>
      <c r="FN2971" s="0"/>
      <c r="FO2971" s="0"/>
      <c r="FP2971" s="0"/>
      <c r="FQ2971" s="0"/>
      <c r="FR2971" s="0"/>
      <c r="FS2971" s="0"/>
      <c r="FT2971" s="0"/>
      <c r="FU2971" s="0"/>
      <c r="FV2971" s="0"/>
      <c r="FW2971" s="0"/>
      <c r="FX2971" s="0"/>
      <c r="FY2971" s="0"/>
      <c r="FZ2971" s="0"/>
      <c r="GA2971" s="0"/>
      <c r="GB2971" s="0"/>
      <c r="GC2971" s="0"/>
      <c r="GD2971" s="0"/>
      <c r="GE2971" s="0"/>
      <c r="GF2971" s="0"/>
      <c r="GG2971" s="0"/>
      <c r="GH2971" s="0"/>
      <c r="GI2971" s="0"/>
      <c r="GJ2971" s="0"/>
      <c r="GK2971" s="0"/>
      <c r="GL2971" s="0"/>
      <c r="GM2971" s="0"/>
      <c r="GN2971" s="0"/>
      <c r="GO2971" s="0"/>
      <c r="GP2971" s="0"/>
      <c r="GQ2971" s="0"/>
      <c r="GR2971" s="0"/>
      <c r="GS2971" s="0"/>
      <c r="GT2971" s="0"/>
      <c r="GU2971" s="0"/>
      <c r="GV2971" s="0"/>
      <c r="GW2971" s="0"/>
      <c r="GX2971" s="0"/>
      <c r="GY2971" s="0"/>
      <c r="GZ2971" s="0"/>
      <c r="HA2971" s="0"/>
      <c r="HB2971" s="0"/>
      <c r="HC2971" s="0"/>
      <c r="HD2971" s="0"/>
      <c r="HE2971" s="0"/>
      <c r="HF2971" s="0"/>
      <c r="HG2971" s="0"/>
      <c r="HH2971" s="0"/>
      <c r="HI2971" s="0"/>
      <c r="HJ2971" s="0"/>
      <c r="HK2971" s="0"/>
      <c r="HL2971" s="0"/>
      <c r="HM2971" s="0"/>
      <c r="HN2971" s="0"/>
      <c r="HO2971" s="0"/>
      <c r="HP2971" s="0"/>
      <c r="HQ2971" s="0"/>
      <c r="HR2971" s="0"/>
      <c r="HS2971" s="0"/>
      <c r="HT2971" s="0"/>
      <c r="HU2971" s="0"/>
      <c r="HV2971" s="0"/>
      <c r="HW2971" s="0"/>
      <c r="HX2971" s="0"/>
      <c r="HY2971" s="0"/>
      <c r="HZ2971" s="0"/>
      <c r="IA2971" s="0"/>
      <c r="IB2971" s="0"/>
      <c r="IC2971" s="0"/>
      <c r="ID2971" s="0"/>
      <c r="IE2971" s="0"/>
      <c r="IF2971" s="0"/>
      <c r="IG2971" s="0"/>
      <c r="IH2971" s="0"/>
      <c r="II2971" s="0"/>
      <c r="IJ2971" s="0"/>
      <c r="IK2971" s="0"/>
      <c r="IL2971" s="0"/>
      <c r="IM2971" s="0"/>
      <c r="IN2971" s="0"/>
      <c r="IO2971" s="0"/>
      <c r="IP2971" s="0"/>
      <c r="IQ2971" s="0"/>
      <c r="IR2971" s="0"/>
      <c r="IS2971" s="0"/>
      <c r="IT2971" s="0"/>
      <c r="IU2971" s="0"/>
      <c r="IV2971" s="0"/>
      <c r="IW2971" s="0"/>
      <c r="IX2971" s="0"/>
      <c r="IY2971" s="0"/>
      <c r="IZ2971" s="0"/>
      <c r="JA2971" s="0"/>
      <c r="JB2971" s="0"/>
      <c r="JC2971" s="0"/>
      <c r="JD2971" s="0"/>
      <c r="JE2971" s="0"/>
      <c r="JF2971" s="0"/>
      <c r="JG2971" s="0"/>
      <c r="JH2971" s="0"/>
      <c r="JI2971" s="0"/>
      <c r="JJ2971" s="0"/>
      <c r="JK2971" s="0"/>
      <c r="JL2971" s="0"/>
      <c r="JM2971" s="0"/>
      <c r="JN2971" s="0"/>
      <c r="JO2971" s="0"/>
      <c r="JP2971" s="0"/>
      <c r="JQ2971" s="0"/>
      <c r="JR2971" s="0"/>
      <c r="JS2971" s="0"/>
      <c r="JT2971" s="0"/>
      <c r="JU2971" s="0"/>
      <c r="JV2971" s="0"/>
      <c r="JW2971" s="0"/>
      <c r="JX2971" s="0"/>
      <c r="JY2971" s="0"/>
      <c r="JZ2971" s="0"/>
      <c r="KA2971" s="0"/>
      <c r="KB2971" s="0"/>
      <c r="KC2971" s="0"/>
      <c r="KD2971" s="0"/>
      <c r="KE2971" s="0"/>
      <c r="KF2971" s="0"/>
      <c r="KG2971" s="0"/>
      <c r="KH2971" s="0"/>
      <c r="KI2971" s="0"/>
      <c r="KJ2971" s="0"/>
      <c r="KK2971" s="0"/>
      <c r="KL2971" s="0"/>
      <c r="KM2971" s="0"/>
      <c r="KN2971" s="0"/>
      <c r="KO2971" s="0"/>
      <c r="KP2971" s="0"/>
      <c r="KQ2971" s="0"/>
      <c r="KR2971" s="0"/>
      <c r="KS2971" s="0"/>
      <c r="KT2971" s="0"/>
      <c r="KU2971" s="0"/>
      <c r="KV2971" s="0"/>
      <c r="KW2971" s="0"/>
      <c r="KX2971" s="0"/>
      <c r="KY2971" s="0"/>
      <c r="KZ2971" s="0"/>
      <c r="LA2971" s="0"/>
      <c r="LB2971" s="0"/>
      <c r="LC2971" s="0"/>
      <c r="LD2971" s="0"/>
      <c r="LE2971" s="0"/>
      <c r="LF2971" s="0"/>
      <c r="LG2971" s="0"/>
      <c r="LH2971" s="0"/>
      <c r="LI2971" s="0"/>
      <c r="LJ2971" s="0"/>
      <c r="LK2971" s="0"/>
      <c r="LL2971" s="0"/>
      <c r="LM2971" s="0"/>
      <c r="LN2971" s="0"/>
      <c r="LO2971" s="0"/>
      <c r="LP2971" s="0"/>
      <c r="LQ2971" s="0"/>
      <c r="LR2971" s="0"/>
      <c r="LS2971" s="0"/>
      <c r="LT2971" s="0"/>
      <c r="LU2971" s="0"/>
      <c r="LV2971" s="0"/>
      <c r="LW2971" s="0"/>
      <c r="LX2971" s="0"/>
      <c r="LY2971" s="0"/>
      <c r="LZ2971" s="0"/>
      <c r="MA2971" s="0"/>
      <c r="MB2971" s="0"/>
      <c r="MC2971" s="0"/>
      <c r="MD2971" s="0"/>
      <c r="ME2971" s="0"/>
      <c r="MF2971" s="0"/>
      <c r="MG2971" s="0"/>
      <c r="MH2971" s="0"/>
      <c r="MI2971" s="0"/>
      <c r="MJ2971" s="0"/>
      <c r="MK2971" s="0"/>
      <c r="ML2971" s="0"/>
      <c r="MM2971" s="0"/>
      <c r="MN2971" s="0"/>
      <c r="MO2971" s="0"/>
      <c r="MP2971" s="0"/>
      <c r="MQ2971" s="0"/>
      <c r="MR2971" s="0"/>
      <c r="MS2971" s="0"/>
      <c r="MT2971" s="0"/>
      <c r="MU2971" s="0"/>
      <c r="MV2971" s="0"/>
      <c r="MW2971" s="0"/>
      <c r="MX2971" s="0"/>
      <c r="MY2971" s="0"/>
      <c r="MZ2971" s="0"/>
      <c r="NA2971" s="0"/>
      <c r="NB2971" s="0"/>
      <c r="NC2971" s="0"/>
      <c r="ND2971" s="0"/>
      <c r="NE2971" s="0"/>
      <c r="NF2971" s="0"/>
      <c r="NG2971" s="0"/>
      <c r="NH2971" s="0"/>
      <c r="NI2971" s="0"/>
      <c r="NJ2971" s="0"/>
      <c r="NK2971" s="0"/>
      <c r="NL2971" s="0"/>
      <c r="NM2971" s="0"/>
      <c r="NN2971" s="0"/>
      <c r="NO2971" s="0"/>
      <c r="NP2971" s="0"/>
      <c r="NQ2971" s="0"/>
      <c r="NR2971" s="0"/>
      <c r="NS2971" s="0"/>
      <c r="NT2971" s="0"/>
      <c r="NU2971" s="0"/>
      <c r="NV2971" s="0"/>
      <c r="NW2971" s="0"/>
      <c r="NX2971" s="0"/>
      <c r="NY2971" s="0"/>
      <c r="NZ2971" s="0"/>
      <c r="OA2971" s="0"/>
      <c r="OB2971" s="0"/>
      <c r="OC2971" s="0"/>
      <c r="OD2971" s="0"/>
      <c r="OE2971" s="0"/>
      <c r="OF2971" s="0"/>
      <c r="OG2971" s="0"/>
      <c r="OH2971" s="0"/>
      <c r="OI2971" s="0"/>
      <c r="OJ2971" s="0"/>
      <c r="OK2971" s="0"/>
      <c r="OL2971" s="0"/>
      <c r="OM2971" s="0"/>
      <c r="ON2971" s="0"/>
      <c r="OO2971" s="0"/>
      <c r="OP2971" s="0"/>
      <c r="OQ2971" s="0"/>
      <c r="OR2971" s="0"/>
      <c r="OS2971" s="0"/>
      <c r="OT2971" s="0"/>
      <c r="OU2971" s="0"/>
      <c r="OV2971" s="0"/>
      <c r="OW2971" s="0"/>
      <c r="OX2971" s="0"/>
      <c r="OY2971" s="0"/>
      <c r="OZ2971" s="0"/>
      <c r="PA2971" s="0"/>
      <c r="PB2971" s="0"/>
      <c r="PC2971" s="0"/>
      <c r="PD2971" s="0"/>
      <c r="PE2971" s="0"/>
      <c r="PF2971" s="0"/>
      <c r="PG2971" s="0"/>
      <c r="PH2971" s="0"/>
      <c r="PI2971" s="0"/>
      <c r="PJ2971" s="0"/>
      <c r="PK2971" s="0"/>
      <c r="PL2971" s="0"/>
      <c r="PM2971" s="0"/>
      <c r="PN2971" s="0"/>
      <c r="PO2971" s="0"/>
      <c r="PP2971" s="0"/>
      <c r="PQ2971" s="0"/>
      <c r="PR2971" s="0"/>
      <c r="PS2971" s="0"/>
      <c r="PT2971" s="0"/>
      <c r="PU2971" s="0"/>
      <c r="PV2971" s="0"/>
      <c r="PW2971" s="0"/>
      <c r="PX2971" s="0"/>
      <c r="PY2971" s="0"/>
      <c r="PZ2971" s="0"/>
      <c r="QA2971" s="0"/>
      <c r="QB2971" s="0"/>
      <c r="QC2971" s="0"/>
      <c r="QD2971" s="0"/>
      <c r="QE2971" s="0"/>
      <c r="QF2971" s="0"/>
      <c r="QG2971" s="0"/>
      <c r="QH2971" s="0"/>
      <c r="QI2971" s="0"/>
      <c r="QJ2971" s="0"/>
      <c r="QK2971" s="0"/>
      <c r="QL2971" s="0"/>
      <c r="QM2971" s="0"/>
      <c r="QN2971" s="0"/>
      <c r="QO2971" s="0"/>
      <c r="QP2971" s="0"/>
      <c r="QQ2971" s="0"/>
      <c r="QR2971" s="0"/>
      <c r="QS2971" s="0"/>
      <c r="QT2971" s="0"/>
      <c r="QU2971" s="0"/>
      <c r="QV2971" s="0"/>
      <c r="QW2971" s="0"/>
      <c r="QX2971" s="0"/>
      <c r="QY2971" s="0"/>
      <c r="QZ2971" s="0"/>
      <c r="RA2971" s="0"/>
      <c r="RB2971" s="0"/>
      <c r="RC2971" s="0"/>
      <c r="RD2971" s="0"/>
      <c r="RE2971" s="0"/>
      <c r="RF2971" s="0"/>
      <c r="RG2971" s="0"/>
      <c r="RH2971" s="0"/>
      <c r="RI2971" s="0"/>
      <c r="RJ2971" s="0"/>
      <c r="RK2971" s="0"/>
      <c r="RL2971" s="0"/>
      <c r="RM2971" s="0"/>
      <c r="RN2971" s="0"/>
      <c r="RO2971" s="0"/>
      <c r="RP2971" s="0"/>
      <c r="RQ2971" s="0"/>
      <c r="RR2971" s="0"/>
      <c r="RS2971" s="0"/>
      <c r="RT2971" s="0"/>
      <c r="RU2971" s="0"/>
      <c r="RV2971" s="0"/>
      <c r="RW2971" s="0"/>
      <c r="RX2971" s="0"/>
      <c r="RY2971" s="0"/>
      <c r="RZ2971" s="0"/>
      <c r="SA2971" s="0"/>
      <c r="SB2971" s="0"/>
      <c r="SC2971" s="0"/>
      <c r="SD2971" s="0"/>
      <c r="SE2971" s="0"/>
      <c r="SF2971" s="0"/>
      <c r="SG2971" s="0"/>
      <c r="SH2971" s="0"/>
      <c r="SI2971" s="0"/>
      <c r="SJ2971" s="0"/>
      <c r="SK2971" s="0"/>
      <c r="SL2971" s="0"/>
      <c r="SM2971" s="0"/>
      <c r="SN2971" s="0"/>
      <c r="SO2971" s="0"/>
      <c r="SP2971" s="0"/>
      <c r="SQ2971" s="0"/>
      <c r="SR2971" s="0"/>
      <c r="SS2971" s="0"/>
      <c r="ST2971" s="0"/>
      <c r="SU2971" s="0"/>
      <c r="SV2971" s="0"/>
      <c r="SW2971" s="0"/>
      <c r="SX2971" s="0"/>
      <c r="SY2971" s="0"/>
      <c r="SZ2971" s="0"/>
      <c r="TA2971" s="0"/>
      <c r="TB2971" s="0"/>
      <c r="TC2971" s="0"/>
      <c r="TD2971" s="0"/>
      <c r="TE2971" s="0"/>
      <c r="TF2971" s="0"/>
      <c r="TG2971" s="0"/>
      <c r="TH2971" s="0"/>
      <c r="TI2971" s="0"/>
      <c r="TJ2971" s="0"/>
      <c r="TK2971" s="0"/>
      <c r="TL2971" s="0"/>
      <c r="TM2971" s="0"/>
      <c r="TN2971" s="0"/>
      <c r="TO2971" s="0"/>
      <c r="TP2971" s="0"/>
      <c r="TQ2971" s="0"/>
      <c r="TR2971" s="0"/>
      <c r="TS2971" s="0"/>
      <c r="TT2971" s="0"/>
      <c r="TU2971" s="0"/>
      <c r="TV2971" s="0"/>
      <c r="TW2971" s="0"/>
      <c r="TX2971" s="0"/>
      <c r="TY2971" s="0"/>
      <c r="TZ2971" s="0"/>
      <c r="UA2971" s="0"/>
      <c r="UB2971" s="0"/>
      <c r="UC2971" s="0"/>
      <c r="UD2971" s="0"/>
      <c r="UE2971" s="0"/>
      <c r="UF2971" s="0"/>
      <c r="UG2971" s="0"/>
      <c r="UH2971" s="0"/>
      <c r="UI2971" s="0"/>
      <c r="UJ2971" s="0"/>
      <c r="UK2971" s="0"/>
      <c r="UL2971" s="0"/>
      <c r="UM2971" s="0"/>
      <c r="UN2971" s="0"/>
      <c r="UO2971" s="0"/>
      <c r="UP2971" s="0"/>
      <c r="UQ2971" s="0"/>
      <c r="UR2971" s="0"/>
      <c r="US2971" s="0"/>
      <c r="UT2971" s="0"/>
      <c r="UU2971" s="0"/>
      <c r="UV2971" s="0"/>
      <c r="UW2971" s="0"/>
      <c r="UX2971" s="0"/>
      <c r="UY2971" s="0"/>
      <c r="UZ2971" s="0"/>
      <c r="VA2971" s="0"/>
      <c r="VB2971" s="0"/>
      <c r="VC2971" s="0"/>
      <c r="VD2971" s="0"/>
      <c r="VE2971" s="0"/>
      <c r="VF2971" s="0"/>
      <c r="VG2971" s="0"/>
      <c r="VH2971" s="0"/>
      <c r="VI2971" s="0"/>
      <c r="VJ2971" s="0"/>
      <c r="VK2971" s="0"/>
      <c r="VL2971" s="0"/>
      <c r="VM2971" s="0"/>
      <c r="VN2971" s="0"/>
      <c r="VO2971" s="0"/>
      <c r="VP2971" s="0"/>
      <c r="VQ2971" s="0"/>
      <c r="VR2971" s="0"/>
      <c r="VS2971" s="0"/>
      <c r="VT2971" s="0"/>
      <c r="VU2971" s="0"/>
      <c r="VV2971" s="0"/>
      <c r="VW2971" s="0"/>
      <c r="VX2971" s="0"/>
      <c r="VY2971" s="0"/>
      <c r="VZ2971" s="0"/>
      <c r="WA2971" s="0"/>
      <c r="WB2971" s="0"/>
      <c r="WC2971" s="0"/>
      <c r="WD2971" s="0"/>
      <c r="WE2971" s="0"/>
      <c r="WF2971" s="0"/>
      <c r="WG2971" s="0"/>
      <c r="WH2971" s="0"/>
      <c r="WI2971" s="0"/>
      <c r="WJ2971" s="0"/>
      <c r="WK2971" s="0"/>
      <c r="WL2971" s="0"/>
      <c r="WM2971" s="0"/>
      <c r="WN2971" s="0"/>
      <c r="WO2971" s="0"/>
      <c r="WP2971" s="0"/>
      <c r="WQ2971" s="0"/>
      <c r="WR2971" s="0"/>
      <c r="WS2971" s="0"/>
      <c r="WT2971" s="0"/>
      <c r="WU2971" s="0"/>
      <c r="WV2971" s="0"/>
      <c r="WW2971" s="0"/>
      <c r="WX2971" s="0"/>
      <c r="WY2971" s="0"/>
      <c r="WZ2971" s="0"/>
      <c r="XA2971" s="0"/>
      <c r="XB2971" s="0"/>
      <c r="XC2971" s="0"/>
      <c r="XD2971" s="0"/>
      <c r="XE2971" s="0"/>
      <c r="XF2971" s="0"/>
      <c r="XG2971" s="0"/>
      <c r="XH2971" s="0"/>
      <c r="XI2971" s="0"/>
      <c r="XJ2971" s="0"/>
      <c r="XK2971" s="0"/>
      <c r="XL2971" s="0"/>
      <c r="XM2971" s="0"/>
      <c r="XN2971" s="0"/>
      <c r="XO2971" s="0"/>
      <c r="XP2971" s="0"/>
      <c r="XQ2971" s="0"/>
      <c r="XR2971" s="0"/>
      <c r="XS2971" s="0"/>
      <c r="XT2971" s="0"/>
      <c r="XU2971" s="0"/>
      <c r="XV2971" s="0"/>
      <c r="XW2971" s="0"/>
      <c r="XX2971" s="0"/>
      <c r="XY2971" s="0"/>
      <c r="XZ2971" s="0"/>
      <c r="YA2971" s="0"/>
      <c r="YB2971" s="0"/>
      <c r="YC2971" s="0"/>
      <c r="YD2971" s="0"/>
      <c r="YE2971" s="0"/>
      <c r="YF2971" s="0"/>
      <c r="YG2971" s="0"/>
      <c r="YH2971" s="0"/>
      <c r="YI2971" s="0"/>
      <c r="YJ2971" s="0"/>
      <c r="YK2971" s="0"/>
      <c r="YL2971" s="0"/>
      <c r="YM2971" s="0"/>
      <c r="YN2971" s="0"/>
      <c r="YO2971" s="0"/>
      <c r="YP2971" s="0"/>
      <c r="YQ2971" s="0"/>
      <c r="YR2971" s="0"/>
      <c r="YS2971" s="0"/>
      <c r="YT2971" s="0"/>
      <c r="YU2971" s="0"/>
      <c r="YV2971" s="0"/>
      <c r="YW2971" s="0"/>
      <c r="YX2971" s="0"/>
      <c r="YY2971" s="0"/>
      <c r="YZ2971" s="0"/>
      <c r="ZA2971" s="0"/>
      <c r="ZB2971" s="0"/>
      <c r="ZC2971" s="0"/>
      <c r="ZD2971" s="0"/>
      <c r="ZE2971" s="0"/>
      <c r="ZF2971" s="0"/>
      <c r="ZG2971" s="0"/>
      <c r="ZH2971" s="0"/>
      <c r="ZI2971" s="0"/>
      <c r="ZJ2971" s="0"/>
      <c r="ZK2971" s="0"/>
      <c r="ZL2971" s="0"/>
      <c r="ZM2971" s="0"/>
      <c r="ZN2971" s="0"/>
      <c r="ZO2971" s="0"/>
      <c r="ZP2971" s="0"/>
      <c r="ZQ2971" s="0"/>
      <c r="ZR2971" s="0"/>
      <c r="ZS2971" s="0"/>
      <c r="ZT2971" s="0"/>
      <c r="ZU2971" s="0"/>
      <c r="ZV2971" s="0"/>
      <c r="ZW2971" s="0"/>
      <c r="ZX2971" s="0"/>
      <c r="ZY2971" s="0"/>
      <c r="ZZ2971" s="0"/>
      <c r="AAA2971" s="0"/>
      <c r="AAB2971" s="0"/>
      <c r="AAC2971" s="0"/>
      <c r="AAD2971" s="0"/>
      <c r="AAE2971" s="0"/>
      <c r="AAF2971" s="0"/>
      <c r="AAG2971" s="0"/>
      <c r="AAH2971" s="0"/>
      <c r="AAI2971" s="0"/>
      <c r="AAJ2971" s="0"/>
      <c r="AAK2971" s="0"/>
      <c r="AAL2971" s="0"/>
      <c r="AAM2971" s="0"/>
      <c r="AAN2971" s="0"/>
      <c r="AAO2971" s="0"/>
      <c r="AAP2971" s="0"/>
      <c r="AAQ2971" s="0"/>
      <c r="AAR2971" s="0"/>
      <c r="AAS2971" s="0"/>
      <c r="AAT2971" s="0"/>
      <c r="AAU2971" s="0"/>
      <c r="AAV2971" s="0"/>
      <c r="AAW2971" s="0"/>
      <c r="AAX2971" s="0"/>
      <c r="AAY2971" s="0"/>
      <c r="AAZ2971" s="0"/>
      <c r="ABA2971" s="0"/>
      <c r="ABB2971" s="0"/>
      <c r="ABC2971" s="0"/>
      <c r="ABD2971" s="0"/>
      <c r="ABE2971" s="0"/>
      <c r="ABF2971" s="0"/>
      <c r="ABG2971" s="0"/>
      <c r="ABH2971" s="0"/>
      <c r="ABI2971" s="0"/>
      <c r="ABJ2971" s="0"/>
      <c r="ABK2971" s="0"/>
      <c r="ABL2971" s="0"/>
      <c r="ABM2971" s="0"/>
      <c r="ABN2971" s="0"/>
      <c r="ABO2971" s="0"/>
      <c r="ABP2971" s="0"/>
      <c r="ABQ2971" s="0"/>
      <c r="ABR2971" s="0"/>
      <c r="ABS2971" s="0"/>
      <c r="ABT2971" s="0"/>
      <c r="ABU2971" s="0"/>
      <c r="ABV2971" s="0"/>
      <c r="ABW2971" s="0"/>
      <c r="ABX2971" s="0"/>
      <c r="ABY2971" s="0"/>
      <c r="ABZ2971" s="0"/>
      <c r="ACA2971" s="0"/>
      <c r="ACB2971" s="0"/>
      <c r="ACC2971" s="0"/>
      <c r="ACD2971" s="0"/>
      <c r="ACE2971" s="0"/>
      <c r="ACF2971" s="0"/>
      <c r="ACG2971" s="0"/>
      <c r="ACH2971" s="0"/>
      <c r="ACI2971" s="0"/>
      <c r="ACJ2971" s="0"/>
      <c r="ACK2971" s="0"/>
      <c r="ACL2971" s="0"/>
      <c r="ACM2971" s="0"/>
      <c r="ACN2971" s="0"/>
      <c r="ACO2971" s="0"/>
      <c r="ACP2971" s="0"/>
      <c r="ACQ2971" s="0"/>
      <c r="ACR2971" s="0"/>
      <c r="ACS2971" s="0"/>
      <c r="ACT2971" s="0"/>
      <c r="ACU2971" s="0"/>
      <c r="ACV2971" s="0"/>
      <c r="ACW2971" s="0"/>
      <c r="ACX2971" s="0"/>
      <c r="ACY2971" s="0"/>
      <c r="ACZ2971" s="0"/>
      <c r="ADA2971" s="0"/>
      <c r="ADB2971" s="0"/>
      <c r="ADC2971" s="0"/>
      <c r="ADD2971" s="0"/>
      <c r="ADE2971" s="0"/>
      <c r="ADF2971" s="0"/>
      <c r="ADG2971" s="0"/>
      <c r="ADH2971" s="0"/>
      <c r="ADI2971" s="0"/>
      <c r="ADJ2971" s="0"/>
      <c r="ADK2971" s="0"/>
      <c r="ADL2971" s="0"/>
      <c r="ADM2971" s="0"/>
      <c r="ADN2971" s="0"/>
      <c r="ADO2971" s="0"/>
      <c r="ADP2971" s="0"/>
      <c r="ADQ2971" s="0"/>
      <c r="ADR2971" s="0"/>
      <c r="ADS2971" s="0"/>
      <c r="ADT2971" s="0"/>
      <c r="ADU2971" s="0"/>
      <c r="ADV2971" s="0"/>
      <c r="ADW2971" s="0"/>
      <c r="ADX2971" s="0"/>
      <c r="ADY2971" s="0"/>
      <c r="ADZ2971" s="0"/>
      <c r="AEA2971" s="0"/>
      <c r="AEB2971" s="0"/>
      <c r="AEC2971" s="0"/>
      <c r="AED2971" s="0"/>
      <c r="AEE2971" s="0"/>
      <c r="AEF2971" s="0"/>
      <c r="AEG2971" s="0"/>
      <c r="AEH2971" s="0"/>
      <c r="AEI2971" s="0"/>
      <c r="AEJ2971" s="0"/>
      <c r="AEK2971" s="0"/>
      <c r="AEL2971" s="0"/>
      <c r="AEM2971" s="0"/>
      <c r="AEN2971" s="0"/>
      <c r="AEO2971" s="0"/>
      <c r="AEP2971" s="0"/>
      <c r="AEQ2971" s="0"/>
      <c r="AER2971" s="0"/>
      <c r="AES2971" s="0"/>
      <c r="AET2971" s="0"/>
      <c r="AEU2971" s="0"/>
      <c r="AEV2971" s="0"/>
      <c r="AEW2971" s="0"/>
      <c r="AEX2971" s="0"/>
      <c r="AEY2971" s="0"/>
      <c r="AEZ2971" s="0"/>
      <c r="AFA2971" s="0"/>
      <c r="AFB2971" s="0"/>
      <c r="AFC2971" s="0"/>
      <c r="AFD2971" s="0"/>
      <c r="AFE2971" s="0"/>
      <c r="AFF2971" s="0"/>
      <c r="AFG2971" s="0"/>
      <c r="AFH2971" s="0"/>
      <c r="AFI2971" s="0"/>
      <c r="AFJ2971" s="0"/>
      <c r="AFK2971" s="0"/>
      <c r="AFL2971" s="0"/>
      <c r="AFM2971" s="0"/>
      <c r="AFN2971" s="0"/>
      <c r="AFO2971" s="0"/>
      <c r="AFP2971" s="0"/>
      <c r="AFQ2971" s="0"/>
      <c r="AFR2971" s="0"/>
      <c r="AFS2971" s="0"/>
      <c r="AFT2971" s="0"/>
      <c r="AFU2971" s="0"/>
      <c r="AFV2971" s="0"/>
      <c r="AFW2971" s="0"/>
      <c r="AFX2971" s="0"/>
      <c r="AFY2971" s="0"/>
      <c r="AFZ2971" s="0"/>
      <c r="AGA2971" s="0"/>
      <c r="AGB2971" s="0"/>
      <c r="AGC2971" s="0"/>
      <c r="AGD2971" s="0"/>
      <c r="AGE2971" s="0"/>
      <c r="AGF2971" s="0"/>
      <c r="AGG2971" s="0"/>
      <c r="AGH2971" s="0"/>
      <c r="AGI2971" s="0"/>
      <c r="AGJ2971" s="0"/>
      <c r="AGK2971" s="0"/>
      <c r="AGL2971" s="0"/>
      <c r="AGM2971" s="0"/>
      <c r="AGN2971" s="0"/>
      <c r="AGO2971" s="0"/>
      <c r="AGP2971" s="0"/>
      <c r="AGQ2971" s="0"/>
      <c r="AGR2971" s="0"/>
      <c r="AGS2971" s="0"/>
      <c r="AGT2971" s="0"/>
      <c r="AGU2971" s="0"/>
      <c r="AGV2971" s="0"/>
      <c r="AGW2971" s="0"/>
      <c r="AGX2971" s="0"/>
      <c r="AGY2971" s="0"/>
      <c r="AGZ2971" s="0"/>
      <c r="AHA2971" s="0"/>
      <c r="AHB2971" s="0"/>
      <c r="AHC2971" s="0"/>
      <c r="AHD2971" s="0"/>
      <c r="AHE2971" s="0"/>
      <c r="AHF2971" s="0"/>
      <c r="AHG2971" s="0"/>
      <c r="AHH2971" s="0"/>
      <c r="AHI2971" s="0"/>
      <c r="AHJ2971" s="0"/>
      <c r="AHK2971" s="0"/>
      <c r="AHL2971" s="0"/>
      <c r="AHM2971" s="0"/>
      <c r="AHN2971" s="0"/>
      <c r="AHO2971" s="0"/>
      <c r="AHP2971" s="0"/>
      <c r="AHQ2971" s="0"/>
      <c r="AHR2971" s="0"/>
      <c r="AHS2971" s="0"/>
      <c r="AHT2971" s="0"/>
      <c r="AHU2971" s="0"/>
      <c r="AHV2971" s="0"/>
      <c r="AHW2971" s="0"/>
      <c r="AHX2971" s="0"/>
      <c r="AHY2971" s="0"/>
      <c r="AHZ2971" s="0"/>
      <c r="AIA2971" s="0"/>
      <c r="AIB2971" s="0"/>
      <c r="AIC2971" s="0"/>
      <c r="AID2971" s="0"/>
      <c r="AIE2971" s="0"/>
      <c r="AIF2971" s="0"/>
      <c r="AIG2971" s="0"/>
      <c r="AIH2971" s="0"/>
      <c r="AII2971" s="0"/>
      <c r="AIJ2971" s="0"/>
      <c r="AIK2971" s="0"/>
      <c r="AIL2971" s="0"/>
      <c r="AIM2971" s="0"/>
      <c r="AIN2971" s="0"/>
      <c r="AIO2971" s="0"/>
      <c r="AIP2971" s="0"/>
      <c r="AIQ2971" s="0"/>
      <c r="AIR2971" s="0"/>
      <c r="AIS2971" s="0"/>
      <c r="AIT2971" s="0"/>
      <c r="AIU2971" s="0"/>
      <c r="AIV2971" s="0"/>
      <c r="AIW2971" s="0"/>
      <c r="AIX2971" s="0"/>
      <c r="AIY2971" s="0"/>
      <c r="AIZ2971" s="0"/>
      <c r="AJA2971" s="0"/>
      <c r="AJB2971" s="0"/>
      <c r="AJC2971" s="0"/>
      <c r="AJD2971" s="0"/>
      <c r="AJE2971" s="0"/>
      <c r="AJF2971" s="0"/>
      <c r="AJG2971" s="0"/>
      <c r="AJH2971" s="0"/>
      <c r="AJI2971" s="0"/>
      <c r="AJJ2971" s="0"/>
      <c r="AJK2971" s="0"/>
      <c r="AJL2971" s="0"/>
      <c r="AJM2971" s="0"/>
      <c r="AJN2971" s="0"/>
      <c r="AJO2971" s="0"/>
      <c r="AJP2971" s="0"/>
      <c r="AJQ2971" s="0"/>
      <c r="AJR2971" s="0"/>
      <c r="AJS2971" s="0"/>
      <c r="AJT2971" s="0"/>
      <c r="AJU2971" s="0"/>
      <c r="AJV2971" s="0"/>
      <c r="AJW2971" s="0"/>
      <c r="AJX2971" s="0"/>
      <c r="AJY2971" s="0"/>
      <c r="AJZ2971" s="0"/>
      <c r="AKA2971" s="0"/>
      <c r="AKB2971" s="0"/>
      <c r="AKC2971" s="0"/>
      <c r="AKD2971" s="0"/>
      <c r="AKE2971" s="0"/>
      <c r="AKF2971" s="0"/>
      <c r="AKG2971" s="0"/>
      <c r="AKH2971" s="0"/>
      <c r="AKI2971" s="0"/>
      <c r="AKJ2971" s="0"/>
      <c r="AKK2971" s="0"/>
      <c r="AKL2971" s="0"/>
      <c r="AKM2971" s="0"/>
      <c r="AKN2971" s="0"/>
      <c r="AKO2971" s="0"/>
      <c r="AKP2971" s="0"/>
      <c r="AKQ2971" s="0"/>
      <c r="AKR2971" s="0"/>
      <c r="AKS2971" s="0"/>
      <c r="AKT2971" s="0"/>
      <c r="AKU2971" s="0"/>
      <c r="AKV2971" s="0"/>
      <c r="AKW2971" s="0"/>
      <c r="AKX2971" s="0"/>
      <c r="AKY2971" s="0"/>
      <c r="AKZ2971" s="0"/>
      <c r="ALA2971" s="0"/>
      <c r="ALB2971" s="0"/>
      <c r="ALC2971" s="0"/>
      <c r="ALD2971" s="0"/>
      <c r="ALE2971" s="0"/>
      <c r="ALF2971" s="0"/>
      <c r="ALG2971" s="0"/>
      <c r="ALH2971" s="0"/>
      <c r="ALI2971" s="0"/>
      <c r="ALJ2971" s="0"/>
      <c r="ALK2971" s="0"/>
      <c r="ALL2971" s="0"/>
      <c r="ALM2971" s="0"/>
      <c r="ALN2971" s="0"/>
      <c r="ALO2971" s="0"/>
      <c r="ALP2971" s="0"/>
      <c r="ALQ2971" s="0"/>
      <c r="ALR2971" s="0"/>
      <c r="ALS2971" s="0"/>
      <c r="ALT2971" s="0"/>
      <c r="ALU2971" s="0"/>
      <c r="ALV2971" s="0"/>
      <c r="ALW2971" s="0"/>
      <c r="ALX2971" s="0"/>
      <c r="ALY2971" s="0"/>
      <c r="ALZ2971" s="0"/>
      <c r="AMA2971" s="0"/>
      <c r="AMB2971" s="0"/>
      <c r="AMC2971" s="0"/>
      <c r="AMD2971" s="0"/>
      <c r="AME2971" s="0"/>
      <c r="AMF2971" s="0"/>
      <c r="AMG2971" s="0"/>
      <c r="AMH2971" s="0"/>
      <c r="AMI2971" s="0"/>
    </row>
    <row r="2972" customFormat="false" ht="12.75" hidden="false" customHeight="false" outlineLevel="0" collapsed="false">
      <c r="A2972" s="1" t="s">
        <v>3230</v>
      </c>
      <c r="C2972" s="27" t="s">
        <v>3231</v>
      </c>
      <c r="D2972" s="27" t="s">
        <v>77</v>
      </c>
      <c r="E2972" s="28"/>
      <c r="F2972" s="29"/>
      <c r="G2972" s="27"/>
      <c r="H2972" s="30" t="s">
        <v>168</v>
      </c>
      <c r="I2972" s="31" t="n">
        <v>1.5</v>
      </c>
      <c r="J2972" s="103" t="s">
        <v>3232</v>
      </c>
      <c r="BM2972" s="0"/>
      <c r="BN2972" s="0"/>
      <c r="BO2972" s="0"/>
      <c r="BP2972" s="0"/>
      <c r="BQ2972" s="0"/>
      <c r="BR2972" s="0"/>
      <c r="BS2972" s="0"/>
      <c r="BT2972" s="0"/>
      <c r="BU2972" s="0"/>
      <c r="BV2972" s="0"/>
      <c r="BW2972" s="0"/>
      <c r="BX2972" s="0"/>
      <c r="BY2972" s="0"/>
      <c r="BZ2972" s="0"/>
      <c r="CA2972" s="0"/>
      <c r="CB2972" s="0"/>
      <c r="CC2972" s="0"/>
      <c r="CD2972" s="0"/>
      <c r="CE2972" s="0"/>
      <c r="CF2972" s="0"/>
      <c r="CG2972" s="0"/>
      <c r="CH2972" s="0"/>
      <c r="CI2972" s="0"/>
      <c r="CJ2972" s="0"/>
      <c r="CK2972" s="0"/>
      <c r="CL2972" s="0"/>
      <c r="CM2972" s="0"/>
      <c r="CN2972" s="0"/>
      <c r="CO2972" s="0"/>
      <c r="CP2972" s="0"/>
      <c r="CQ2972" s="0"/>
      <c r="CR2972" s="0"/>
      <c r="CS2972" s="0"/>
      <c r="CT2972" s="0"/>
      <c r="CU2972" s="0"/>
      <c r="CV2972" s="0"/>
      <c r="CW2972" s="0"/>
      <c r="CX2972" s="0"/>
      <c r="CY2972" s="0"/>
      <c r="CZ2972" s="0"/>
      <c r="DA2972" s="0"/>
      <c r="DB2972" s="0"/>
      <c r="DC2972" s="0"/>
      <c r="DD2972" s="0"/>
      <c r="DE2972" s="0"/>
      <c r="DF2972" s="0"/>
      <c r="DG2972" s="0"/>
      <c r="DH2972" s="0"/>
      <c r="DI2972" s="0"/>
      <c r="DJ2972" s="0"/>
      <c r="DK2972" s="0"/>
      <c r="DL2972" s="0"/>
      <c r="DM2972" s="0"/>
      <c r="DN2972" s="0"/>
      <c r="DO2972" s="0"/>
      <c r="DP2972" s="0"/>
      <c r="DQ2972" s="0"/>
      <c r="DR2972" s="0"/>
      <c r="DS2972" s="0"/>
      <c r="DT2972" s="0"/>
      <c r="DU2972" s="0"/>
      <c r="DV2972" s="0"/>
      <c r="DW2972" s="0"/>
      <c r="DX2972" s="0"/>
      <c r="DY2972" s="0"/>
      <c r="DZ2972" s="0"/>
      <c r="EA2972" s="0"/>
      <c r="EB2972" s="0"/>
      <c r="EC2972" s="0"/>
      <c r="ED2972" s="0"/>
      <c r="EE2972" s="0"/>
      <c r="EF2972" s="0"/>
      <c r="EG2972" s="0"/>
      <c r="EH2972" s="0"/>
      <c r="EI2972" s="0"/>
      <c r="EJ2972" s="0"/>
      <c r="EK2972" s="0"/>
      <c r="EL2972" s="0"/>
      <c r="EM2972" s="0"/>
      <c r="EN2972" s="0"/>
      <c r="EO2972" s="0"/>
      <c r="EP2972" s="0"/>
      <c r="EQ2972" s="0"/>
      <c r="ER2972" s="0"/>
      <c r="ES2972" s="0"/>
      <c r="ET2972" s="0"/>
      <c r="EU2972" s="0"/>
      <c r="EV2972" s="0"/>
      <c r="EW2972" s="0"/>
      <c r="EX2972" s="0"/>
      <c r="EY2972" s="0"/>
      <c r="EZ2972" s="0"/>
      <c r="FA2972" s="0"/>
      <c r="FB2972" s="0"/>
      <c r="FC2972" s="0"/>
      <c r="FD2972" s="0"/>
      <c r="FE2972" s="0"/>
      <c r="FF2972" s="0"/>
      <c r="FG2972" s="0"/>
      <c r="FH2972" s="0"/>
      <c r="FI2972" s="0"/>
      <c r="FJ2972" s="0"/>
      <c r="FK2972" s="0"/>
      <c r="FL2972" s="0"/>
      <c r="FM2972" s="0"/>
      <c r="FN2972" s="0"/>
      <c r="FO2972" s="0"/>
      <c r="FP2972" s="0"/>
      <c r="FQ2972" s="0"/>
      <c r="FR2972" s="0"/>
      <c r="FS2972" s="0"/>
      <c r="FT2972" s="0"/>
      <c r="FU2972" s="0"/>
      <c r="FV2972" s="0"/>
      <c r="FW2972" s="0"/>
      <c r="FX2972" s="0"/>
      <c r="FY2972" s="0"/>
      <c r="FZ2972" s="0"/>
      <c r="GA2972" s="0"/>
      <c r="GB2972" s="0"/>
      <c r="GC2972" s="0"/>
      <c r="GD2972" s="0"/>
      <c r="GE2972" s="0"/>
      <c r="GF2972" s="0"/>
      <c r="GG2972" s="0"/>
      <c r="GH2972" s="0"/>
      <c r="GI2972" s="0"/>
      <c r="GJ2972" s="0"/>
      <c r="GK2972" s="0"/>
      <c r="GL2972" s="0"/>
      <c r="GM2972" s="0"/>
      <c r="GN2972" s="0"/>
      <c r="GO2972" s="0"/>
      <c r="GP2972" s="0"/>
      <c r="GQ2972" s="0"/>
      <c r="GR2972" s="0"/>
      <c r="GS2972" s="0"/>
      <c r="GT2972" s="0"/>
      <c r="GU2972" s="0"/>
      <c r="GV2972" s="0"/>
      <c r="GW2972" s="0"/>
      <c r="GX2972" s="0"/>
      <c r="GY2972" s="0"/>
      <c r="GZ2972" s="0"/>
      <c r="HA2972" s="0"/>
      <c r="HB2972" s="0"/>
      <c r="HC2972" s="0"/>
      <c r="HD2972" s="0"/>
      <c r="HE2972" s="0"/>
      <c r="HF2972" s="0"/>
      <c r="HG2972" s="0"/>
      <c r="HH2972" s="0"/>
      <c r="HI2972" s="0"/>
      <c r="HJ2972" s="0"/>
      <c r="HK2972" s="0"/>
      <c r="HL2972" s="0"/>
      <c r="HM2972" s="0"/>
      <c r="HN2972" s="0"/>
      <c r="HO2972" s="0"/>
      <c r="HP2972" s="0"/>
      <c r="HQ2972" s="0"/>
      <c r="HR2972" s="0"/>
      <c r="HS2972" s="0"/>
      <c r="HT2972" s="0"/>
      <c r="HU2972" s="0"/>
      <c r="HV2972" s="0"/>
      <c r="HW2972" s="0"/>
      <c r="HX2972" s="0"/>
      <c r="HY2972" s="0"/>
      <c r="HZ2972" s="0"/>
      <c r="IA2972" s="0"/>
      <c r="IB2972" s="0"/>
      <c r="IC2972" s="0"/>
      <c r="ID2972" s="0"/>
      <c r="IE2972" s="0"/>
      <c r="IF2972" s="0"/>
      <c r="IG2972" s="0"/>
      <c r="IH2972" s="0"/>
      <c r="II2972" s="0"/>
      <c r="IJ2972" s="0"/>
      <c r="IK2972" s="0"/>
      <c r="IL2972" s="0"/>
      <c r="IM2972" s="0"/>
      <c r="IN2972" s="0"/>
      <c r="IO2972" s="0"/>
      <c r="IP2972" s="0"/>
      <c r="IQ2972" s="0"/>
      <c r="IR2972" s="0"/>
      <c r="IS2972" s="0"/>
      <c r="IT2972" s="0"/>
      <c r="IU2972" s="0"/>
      <c r="IV2972" s="0"/>
      <c r="IW2972" s="0"/>
      <c r="IX2972" s="0"/>
      <c r="IY2972" s="0"/>
      <c r="IZ2972" s="0"/>
      <c r="JA2972" s="0"/>
      <c r="JB2972" s="0"/>
      <c r="JC2972" s="0"/>
      <c r="JD2972" s="0"/>
      <c r="JE2972" s="0"/>
      <c r="JF2972" s="0"/>
      <c r="JG2972" s="0"/>
      <c r="JH2972" s="0"/>
      <c r="JI2972" s="0"/>
      <c r="JJ2972" s="0"/>
      <c r="JK2972" s="0"/>
      <c r="JL2972" s="0"/>
      <c r="JM2972" s="0"/>
      <c r="JN2972" s="0"/>
      <c r="JO2972" s="0"/>
      <c r="JP2972" s="0"/>
      <c r="JQ2972" s="0"/>
      <c r="JR2972" s="0"/>
      <c r="JS2972" s="0"/>
      <c r="JT2972" s="0"/>
      <c r="JU2972" s="0"/>
      <c r="JV2972" s="0"/>
      <c r="JW2972" s="0"/>
      <c r="JX2972" s="0"/>
      <c r="JY2972" s="0"/>
      <c r="JZ2972" s="0"/>
      <c r="KA2972" s="0"/>
      <c r="KB2972" s="0"/>
      <c r="KC2972" s="0"/>
      <c r="KD2972" s="0"/>
      <c r="KE2972" s="0"/>
      <c r="KF2972" s="0"/>
      <c r="KG2972" s="0"/>
      <c r="KH2972" s="0"/>
      <c r="KI2972" s="0"/>
      <c r="KJ2972" s="0"/>
      <c r="KK2972" s="0"/>
      <c r="KL2972" s="0"/>
      <c r="KM2972" s="0"/>
      <c r="KN2972" s="0"/>
      <c r="KO2972" s="0"/>
      <c r="KP2972" s="0"/>
      <c r="KQ2972" s="0"/>
      <c r="KR2972" s="0"/>
      <c r="KS2972" s="0"/>
      <c r="KT2972" s="0"/>
      <c r="KU2972" s="0"/>
      <c r="KV2972" s="0"/>
      <c r="KW2972" s="0"/>
      <c r="KX2972" s="0"/>
      <c r="KY2972" s="0"/>
      <c r="KZ2972" s="0"/>
      <c r="LA2972" s="0"/>
      <c r="LB2972" s="0"/>
      <c r="LC2972" s="0"/>
      <c r="LD2972" s="0"/>
      <c r="LE2972" s="0"/>
      <c r="LF2972" s="0"/>
      <c r="LG2972" s="0"/>
      <c r="LH2972" s="0"/>
      <c r="LI2972" s="0"/>
      <c r="LJ2972" s="0"/>
      <c r="LK2972" s="0"/>
      <c r="LL2972" s="0"/>
      <c r="LM2972" s="0"/>
      <c r="LN2972" s="0"/>
      <c r="LO2972" s="0"/>
      <c r="LP2972" s="0"/>
      <c r="LQ2972" s="0"/>
      <c r="LR2972" s="0"/>
      <c r="LS2972" s="0"/>
      <c r="LT2972" s="0"/>
      <c r="LU2972" s="0"/>
      <c r="LV2972" s="0"/>
      <c r="LW2972" s="0"/>
      <c r="LX2972" s="0"/>
      <c r="LY2972" s="0"/>
      <c r="LZ2972" s="0"/>
      <c r="MA2972" s="0"/>
      <c r="MB2972" s="0"/>
      <c r="MC2972" s="0"/>
      <c r="MD2972" s="0"/>
      <c r="ME2972" s="0"/>
      <c r="MF2972" s="0"/>
      <c r="MG2972" s="0"/>
      <c r="MH2972" s="0"/>
      <c r="MI2972" s="0"/>
      <c r="MJ2972" s="0"/>
      <c r="MK2972" s="0"/>
      <c r="ML2972" s="0"/>
      <c r="MM2972" s="0"/>
      <c r="MN2972" s="0"/>
      <c r="MO2972" s="0"/>
      <c r="MP2972" s="0"/>
      <c r="MQ2972" s="0"/>
      <c r="MR2972" s="0"/>
      <c r="MS2972" s="0"/>
      <c r="MT2972" s="0"/>
      <c r="MU2972" s="0"/>
      <c r="MV2972" s="0"/>
      <c r="MW2972" s="0"/>
      <c r="MX2972" s="0"/>
      <c r="MY2972" s="0"/>
      <c r="MZ2972" s="0"/>
      <c r="NA2972" s="0"/>
      <c r="NB2972" s="0"/>
      <c r="NC2972" s="0"/>
      <c r="ND2972" s="0"/>
      <c r="NE2972" s="0"/>
      <c r="NF2972" s="0"/>
      <c r="NG2972" s="0"/>
      <c r="NH2972" s="0"/>
      <c r="NI2972" s="0"/>
      <c r="NJ2972" s="0"/>
      <c r="NK2972" s="0"/>
      <c r="NL2972" s="0"/>
      <c r="NM2972" s="0"/>
      <c r="NN2972" s="0"/>
      <c r="NO2972" s="0"/>
      <c r="NP2972" s="0"/>
      <c r="NQ2972" s="0"/>
      <c r="NR2972" s="0"/>
      <c r="NS2972" s="0"/>
      <c r="NT2972" s="0"/>
      <c r="NU2972" s="0"/>
      <c r="NV2972" s="0"/>
      <c r="NW2972" s="0"/>
      <c r="NX2972" s="0"/>
      <c r="NY2972" s="0"/>
      <c r="NZ2972" s="0"/>
      <c r="OA2972" s="0"/>
      <c r="OB2972" s="0"/>
      <c r="OC2972" s="0"/>
      <c r="OD2972" s="0"/>
      <c r="OE2972" s="0"/>
      <c r="OF2972" s="0"/>
      <c r="OG2972" s="0"/>
      <c r="OH2972" s="0"/>
      <c r="OI2972" s="0"/>
      <c r="OJ2972" s="0"/>
      <c r="OK2972" s="0"/>
      <c r="OL2972" s="0"/>
      <c r="OM2972" s="0"/>
      <c r="ON2972" s="0"/>
      <c r="OO2972" s="0"/>
      <c r="OP2972" s="0"/>
      <c r="OQ2972" s="0"/>
      <c r="OR2972" s="0"/>
      <c r="OS2972" s="0"/>
      <c r="OT2972" s="0"/>
      <c r="OU2972" s="0"/>
      <c r="OV2972" s="0"/>
      <c r="OW2972" s="0"/>
      <c r="OX2972" s="0"/>
      <c r="OY2972" s="0"/>
      <c r="OZ2972" s="0"/>
      <c r="PA2972" s="0"/>
      <c r="PB2972" s="0"/>
      <c r="PC2972" s="0"/>
      <c r="PD2972" s="0"/>
      <c r="PE2972" s="0"/>
      <c r="PF2972" s="0"/>
      <c r="PG2972" s="0"/>
      <c r="PH2972" s="0"/>
      <c r="PI2972" s="0"/>
      <c r="PJ2972" s="0"/>
      <c r="PK2972" s="0"/>
      <c r="PL2972" s="0"/>
      <c r="PM2972" s="0"/>
      <c r="PN2972" s="0"/>
      <c r="PO2972" s="0"/>
      <c r="PP2972" s="0"/>
      <c r="PQ2972" s="0"/>
      <c r="PR2972" s="0"/>
      <c r="PS2972" s="0"/>
      <c r="PT2972" s="0"/>
      <c r="PU2972" s="0"/>
      <c r="PV2972" s="0"/>
      <c r="PW2972" s="0"/>
      <c r="PX2972" s="0"/>
      <c r="PY2972" s="0"/>
      <c r="PZ2972" s="0"/>
      <c r="QA2972" s="0"/>
      <c r="QB2972" s="0"/>
      <c r="QC2972" s="0"/>
      <c r="QD2972" s="0"/>
      <c r="QE2972" s="0"/>
      <c r="QF2972" s="0"/>
      <c r="QG2972" s="0"/>
      <c r="QH2972" s="0"/>
      <c r="QI2972" s="0"/>
      <c r="QJ2972" s="0"/>
      <c r="QK2972" s="0"/>
      <c r="QL2972" s="0"/>
      <c r="QM2972" s="0"/>
      <c r="QN2972" s="0"/>
      <c r="QO2972" s="0"/>
      <c r="QP2972" s="0"/>
      <c r="QQ2972" s="0"/>
      <c r="QR2972" s="0"/>
      <c r="QS2972" s="0"/>
      <c r="QT2972" s="0"/>
      <c r="QU2972" s="0"/>
      <c r="QV2972" s="0"/>
      <c r="QW2972" s="0"/>
      <c r="QX2972" s="0"/>
      <c r="QY2972" s="0"/>
      <c r="QZ2972" s="0"/>
      <c r="RA2972" s="0"/>
      <c r="RB2972" s="0"/>
      <c r="RC2972" s="0"/>
      <c r="RD2972" s="0"/>
      <c r="RE2972" s="0"/>
      <c r="RF2972" s="0"/>
      <c r="RG2972" s="0"/>
      <c r="RH2972" s="0"/>
      <c r="RI2972" s="0"/>
      <c r="RJ2972" s="0"/>
      <c r="RK2972" s="0"/>
      <c r="RL2972" s="0"/>
      <c r="RM2972" s="0"/>
      <c r="RN2972" s="0"/>
      <c r="RO2972" s="0"/>
      <c r="RP2972" s="0"/>
      <c r="RQ2972" s="0"/>
      <c r="RR2972" s="0"/>
      <c r="RS2972" s="0"/>
      <c r="RT2972" s="0"/>
      <c r="RU2972" s="0"/>
      <c r="RV2972" s="0"/>
      <c r="RW2972" s="0"/>
      <c r="RX2972" s="0"/>
      <c r="RY2972" s="0"/>
      <c r="RZ2972" s="0"/>
      <c r="SA2972" s="0"/>
      <c r="SB2972" s="0"/>
      <c r="SC2972" s="0"/>
      <c r="SD2972" s="0"/>
      <c r="SE2972" s="0"/>
      <c r="SF2972" s="0"/>
      <c r="SG2972" s="0"/>
      <c r="SH2972" s="0"/>
      <c r="SI2972" s="0"/>
      <c r="SJ2972" s="0"/>
      <c r="SK2972" s="0"/>
      <c r="SL2972" s="0"/>
      <c r="SM2972" s="0"/>
      <c r="SN2972" s="0"/>
      <c r="SO2972" s="0"/>
      <c r="SP2972" s="0"/>
      <c r="SQ2972" s="0"/>
      <c r="SR2972" s="0"/>
      <c r="SS2972" s="0"/>
      <c r="ST2972" s="0"/>
      <c r="SU2972" s="0"/>
      <c r="SV2972" s="0"/>
      <c r="SW2972" s="0"/>
      <c r="SX2972" s="0"/>
      <c r="SY2972" s="0"/>
      <c r="SZ2972" s="0"/>
      <c r="TA2972" s="0"/>
      <c r="TB2972" s="0"/>
      <c r="TC2972" s="0"/>
      <c r="TD2972" s="0"/>
      <c r="TE2972" s="0"/>
      <c r="TF2972" s="0"/>
      <c r="TG2972" s="0"/>
      <c r="TH2972" s="0"/>
      <c r="TI2972" s="0"/>
      <c r="TJ2972" s="0"/>
      <c r="TK2972" s="0"/>
      <c r="TL2972" s="0"/>
      <c r="TM2972" s="0"/>
      <c r="TN2972" s="0"/>
      <c r="TO2972" s="0"/>
      <c r="TP2972" s="0"/>
      <c r="TQ2972" s="0"/>
      <c r="TR2972" s="0"/>
      <c r="TS2972" s="0"/>
      <c r="TT2972" s="0"/>
      <c r="TU2972" s="0"/>
      <c r="TV2972" s="0"/>
      <c r="TW2972" s="0"/>
      <c r="TX2972" s="0"/>
      <c r="TY2972" s="0"/>
      <c r="TZ2972" s="0"/>
      <c r="UA2972" s="0"/>
      <c r="UB2972" s="0"/>
      <c r="UC2972" s="0"/>
      <c r="UD2972" s="0"/>
      <c r="UE2972" s="0"/>
      <c r="UF2972" s="0"/>
      <c r="UG2972" s="0"/>
      <c r="UH2972" s="0"/>
      <c r="UI2972" s="0"/>
      <c r="UJ2972" s="0"/>
      <c r="UK2972" s="0"/>
      <c r="UL2972" s="0"/>
      <c r="UM2972" s="0"/>
      <c r="UN2972" s="0"/>
      <c r="UO2972" s="0"/>
      <c r="UP2972" s="0"/>
      <c r="UQ2972" s="0"/>
      <c r="UR2972" s="0"/>
      <c r="US2972" s="0"/>
      <c r="UT2972" s="0"/>
      <c r="UU2972" s="0"/>
      <c r="UV2972" s="0"/>
      <c r="UW2972" s="0"/>
      <c r="UX2972" s="0"/>
      <c r="UY2972" s="0"/>
      <c r="UZ2972" s="0"/>
      <c r="VA2972" s="0"/>
      <c r="VB2972" s="0"/>
      <c r="VC2972" s="0"/>
      <c r="VD2972" s="0"/>
      <c r="VE2972" s="0"/>
      <c r="VF2972" s="0"/>
      <c r="VG2972" s="0"/>
      <c r="VH2972" s="0"/>
      <c r="VI2972" s="0"/>
      <c r="VJ2972" s="0"/>
      <c r="VK2972" s="0"/>
      <c r="VL2972" s="0"/>
      <c r="VM2972" s="0"/>
      <c r="VN2972" s="0"/>
      <c r="VO2972" s="0"/>
      <c r="VP2972" s="0"/>
      <c r="VQ2972" s="0"/>
      <c r="VR2972" s="0"/>
      <c r="VS2972" s="0"/>
      <c r="VT2972" s="0"/>
      <c r="VU2972" s="0"/>
      <c r="VV2972" s="0"/>
      <c r="VW2972" s="0"/>
      <c r="VX2972" s="0"/>
      <c r="VY2972" s="0"/>
      <c r="VZ2972" s="0"/>
      <c r="WA2972" s="0"/>
      <c r="WB2972" s="0"/>
      <c r="WC2972" s="0"/>
      <c r="WD2972" s="0"/>
      <c r="WE2972" s="0"/>
      <c r="WF2972" s="0"/>
      <c r="WG2972" s="0"/>
      <c r="WH2972" s="0"/>
      <c r="WI2972" s="0"/>
      <c r="WJ2972" s="0"/>
      <c r="WK2972" s="0"/>
      <c r="WL2972" s="0"/>
      <c r="WM2972" s="0"/>
      <c r="WN2972" s="0"/>
      <c r="WO2972" s="0"/>
      <c r="WP2972" s="0"/>
      <c r="WQ2972" s="0"/>
      <c r="WR2972" s="0"/>
      <c r="WS2972" s="0"/>
      <c r="WT2972" s="0"/>
      <c r="WU2972" s="0"/>
      <c r="WV2972" s="0"/>
      <c r="WW2972" s="0"/>
      <c r="WX2972" s="0"/>
      <c r="WY2972" s="0"/>
      <c r="WZ2972" s="0"/>
      <c r="XA2972" s="0"/>
      <c r="XB2972" s="0"/>
      <c r="XC2972" s="0"/>
      <c r="XD2972" s="0"/>
      <c r="XE2972" s="0"/>
      <c r="XF2972" s="0"/>
      <c r="XG2972" s="0"/>
      <c r="XH2972" s="0"/>
      <c r="XI2972" s="0"/>
      <c r="XJ2972" s="0"/>
      <c r="XK2972" s="0"/>
      <c r="XL2972" s="0"/>
      <c r="XM2972" s="0"/>
      <c r="XN2972" s="0"/>
      <c r="XO2972" s="0"/>
      <c r="XP2972" s="0"/>
      <c r="XQ2972" s="0"/>
      <c r="XR2972" s="0"/>
      <c r="XS2972" s="0"/>
      <c r="XT2972" s="0"/>
      <c r="XU2972" s="0"/>
      <c r="XV2972" s="0"/>
      <c r="XW2972" s="0"/>
      <c r="XX2972" s="0"/>
      <c r="XY2972" s="0"/>
      <c r="XZ2972" s="0"/>
      <c r="YA2972" s="0"/>
      <c r="YB2972" s="0"/>
      <c r="YC2972" s="0"/>
      <c r="YD2972" s="0"/>
      <c r="YE2972" s="0"/>
      <c r="YF2972" s="0"/>
      <c r="YG2972" s="0"/>
      <c r="YH2972" s="0"/>
      <c r="YI2972" s="0"/>
      <c r="YJ2972" s="0"/>
      <c r="YK2972" s="0"/>
      <c r="YL2972" s="0"/>
      <c r="YM2972" s="0"/>
      <c r="YN2972" s="0"/>
      <c r="YO2972" s="0"/>
      <c r="YP2972" s="0"/>
      <c r="YQ2972" s="0"/>
      <c r="YR2972" s="0"/>
      <c r="YS2972" s="0"/>
      <c r="YT2972" s="0"/>
      <c r="YU2972" s="0"/>
      <c r="YV2972" s="0"/>
      <c r="YW2972" s="0"/>
      <c r="YX2972" s="0"/>
      <c r="YY2972" s="0"/>
      <c r="YZ2972" s="0"/>
      <c r="ZA2972" s="0"/>
      <c r="ZB2972" s="0"/>
      <c r="ZC2972" s="0"/>
      <c r="ZD2972" s="0"/>
      <c r="ZE2972" s="0"/>
      <c r="ZF2972" s="0"/>
      <c r="ZG2972" s="0"/>
      <c r="ZH2972" s="0"/>
      <c r="ZI2972" s="0"/>
      <c r="ZJ2972" s="0"/>
      <c r="ZK2972" s="0"/>
      <c r="ZL2972" s="0"/>
      <c r="ZM2972" s="0"/>
      <c r="ZN2972" s="0"/>
      <c r="ZO2972" s="0"/>
      <c r="ZP2972" s="0"/>
      <c r="ZQ2972" s="0"/>
      <c r="ZR2972" s="0"/>
      <c r="ZS2972" s="0"/>
      <c r="ZT2972" s="0"/>
      <c r="ZU2972" s="0"/>
      <c r="ZV2972" s="0"/>
      <c r="ZW2972" s="0"/>
      <c r="ZX2972" s="0"/>
      <c r="ZY2972" s="0"/>
      <c r="ZZ2972" s="0"/>
      <c r="AAA2972" s="0"/>
      <c r="AAB2972" s="0"/>
      <c r="AAC2972" s="0"/>
      <c r="AAD2972" s="0"/>
      <c r="AAE2972" s="0"/>
      <c r="AAF2972" s="0"/>
      <c r="AAG2972" s="0"/>
      <c r="AAH2972" s="0"/>
      <c r="AAI2972" s="0"/>
      <c r="AAJ2972" s="0"/>
      <c r="AAK2972" s="0"/>
      <c r="AAL2972" s="0"/>
      <c r="AAM2972" s="0"/>
      <c r="AAN2972" s="0"/>
      <c r="AAO2972" s="0"/>
      <c r="AAP2972" s="0"/>
      <c r="AAQ2972" s="0"/>
      <c r="AAR2972" s="0"/>
      <c r="AAS2972" s="0"/>
      <c r="AAT2972" s="0"/>
      <c r="AAU2972" s="0"/>
      <c r="AAV2972" s="0"/>
      <c r="AAW2972" s="0"/>
      <c r="AAX2972" s="0"/>
      <c r="AAY2972" s="0"/>
      <c r="AAZ2972" s="0"/>
      <c r="ABA2972" s="0"/>
      <c r="ABB2972" s="0"/>
      <c r="ABC2972" s="0"/>
      <c r="ABD2972" s="0"/>
      <c r="ABE2972" s="0"/>
      <c r="ABF2972" s="0"/>
      <c r="ABG2972" s="0"/>
      <c r="ABH2972" s="0"/>
      <c r="ABI2972" s="0"/>
      <c r="ABJ2972" s="0"/>
      <c r="ABK2972" s="0"/>
      <c r="ABL2972" s="0"/>
      <c r="ABM2972" s="0"/>
      <c r="ABN2972" s="0"/>
      <c r="ABO2972" s="0"/>
      <c r="ABP2972" s="0"/>
      <c r="ABQ2972" s="0"/>
      <c r="ABR2972" s="0"/>
      <c r="ABS2972" s="0"/>
      <c r="ABT2972" s="0"/>
      <c r="ABU2972" s="0"/>
      <c r="ABV2972" s="0"/>
      <c r="ABW2972" s="0"/>
      <c r="ABX2972" s="0"/>
      <c r="ABY2972" s="0"/>
      <c r="ABZ2972" s="0"/>
      <c r="ACA2972" s="0"/>
      <c r="ACB2972" s="0"/>
      <c r="ACC2972" s="0"/>
      <c r="ACD2972" s="0"/>
      <c r="ACE2972" s="0"/>
      <c r="ACF2972" s="0"/>
      <c r="ACG2972" s="0"/>
      <c r="ACH2972" s="0"/>
      <c r="ACI2972" s="0"/>
      <c r="ACJ2972" s="0"/>
      <c r="ACK2972" s="0"/>
      <c r="ACL2972" s="0"/>
      <c r="ACM2972" s="0"/>
      <c r="ACN2972" s="0"/>
      <c r="ACO2972" s="0"/>
      <c r="ACP2972" s="0"/>
      <c r="ACQ2972" s="0"/>
      <c r="ACR2972" s="0"/>
      <c r="ACS2972" s="0"/>
      <c r="ACT2972" s="0"/>
      <c r="ACU2972" s="0"/>
      <c r="ACV2972" s="0"/>
      <c r="ACW2972" s="0"/>
      <c r="ACX2972" s="0"/>
      <c r="ACY2972" s="0"/>
      <c r="ACZ2972" s="0"/>
      <c r="ADA2972" s="0"/>
      <c r="ADB2972" s="0"/>
      <c r="ADC2972" s="0"/>
      <c r="ADD2972" s="0"/>
      <c r="ADE2972" s="0"/>
      <c r="ADF2972" s="0"/>
      <c r="ADG2972" s="0"/>
      <c r="ADH2972" s="0"/>
      <c r="ADI2972" s="0"/>
      <c r="ADJ2972" s="0"/>
      <c r="ADK2972" s="0"/>
      <c r="ADL2972" s="0"/>
      <c r="ADM2972" s="0"/>
      <c r="ADN2972" s="0"/>
      <c r="ADO2972" s="0"/>
      <c r="ADP2972" s="0"/>
      <c r="ADQ2972" s="0"/>
      <c r="ADR2972" s="0"/>
      <c r="ADS2972" s="0"/>
      <c r="ADT2972" s="0"/>
      <c r="ADU2972" s="0"/>
      <c r="ADV2972" s="0"/>
      <c r="ADW2972" s="0"/>
      <c r="ADX2972" s="0"/>
      <c r="ADY2972" s="0"/>
      <c r="ADZ2972" s="0"/>
      <c r="AEA2972" s="0"/>
      <c r="AEB2972" s="0"/>
      <c r="AEC2972" s="0"/>
      <c r="AED2972" s="0"/>
      <c r="AEE2972" s="0"/>
      <c r="AEF2972" s="0"/>
      <c r="AEG2972" s="0"/>
      <c r="AEH2972" s="0"/>
      <c r="AEI2972" s="0"/>
      <c r="AEJ2972" s="0"/>
      <c r="AEK2972" s="0"/>
      <c r="AEL2972" s="0"/>
      <c r="AEM2972" s="0"/>
      <c r="AEN2972" s="0"/>
      <c r="AEO2972" s="0"/>
      <c r="AEP2972" s="0"/>
      <c r="AEQ2972" s="0"/>
      <c r="AER2972" s="0"/>
      <c r="AES2972" s="0"/>
      <c r="AET2972" s="0"/>
      <c r="AEU2972" s="0"/>
      <c r="AEV2972" s="0"/>
      <c r="AEW2972" s="0"/>
      <c r="AEX2972" s="0"/>
      <c r="AEY2972" s="0"/>
      <c r="AEZ2972" s="0"/>
      <c r="AFA2972" s="0"/>
      <c r="AFB2972" s="0"/>
      <c r="AFC2972" s="0"/>
      <c r="AFD2972" s="0"/>
      <c r="AFE2972" s="0"/>
      <c r="AFF2972" s="0"/>
      <c r="AFG2972" s="0"/>
      <c r="AFH2972" s="0"/>
      <c r="AFI2972" s="0"/>
      <c r="AFJ2972" s="0"/>
      <c r="AFK2972" s="0"/>
      <c r="AFL2972" s="0"/>
      <c r="AFM2972" s="0"/>
      <c r="AFN2972" s="0"/>
      <c r="AFO2972" s="0"/>
      <c r="AFP2972" s="0"/>
      <c r="AFQ2972" s="0"/>
      <c r="AFR2972" s="0"/>
      <c r="AFS2972" s="0"/>
      <c r="AFT2972" s="0"/>
      <c r="AFU2972" s="0"/>
      <c r="AFV2972" s="0"/>
      <c r="AFW2972" s="0"/>
      <c r="AFX2972" s="0"/>
      <c r="AFY2972" s="0"/>
      <c r="AFZ2972" s="0"/>
      <c r="AGA2972" s="0"/>
      <c r="AGB2972" s="0"/>
      <c r="AGC2972" s="0"/>
      <c r="AGD2972" s="0"/>
      <c r="AGE2972" s="0"/>
      <c r="AGF2972" s="0"/>
      <c r="AGG2972" s="0"/>
      <c r="AGH2972" s="0"/>
      <c r="AGI2972" s="0"/>
      <c r="AGJ2972" s="0"/>
      <c r="AGK2972" s="0"/>
      <c r="AGL2972" s="0"/>
      <c r="AGM2972" s="0"/>
      <c r="AGN2972" s="0"/>
      <c r="AGO2972" s="0"/>
      <c r="AGP2972" s="0"/>
      <c r="AGQ2972" s="0"/>
      <c r="AGR2972" s="0"/>
      <c r="AGS2972" s="0"/>
      <c r="AGT2972" s="0"/>
      <c r="AGU2972" s="0"/>
      <c r="AGV2972" s="0"/>
      <c r="AGW2972" s="0"/>
      <c r="AGX2972" s="0"/>
      <c r="AGY2972" s="0"/>
      <c r="AGZ2972" s="0"/>
      <c r="AHA2972" s="0"/>
      <c r="AHB2972" s="0"/>
      <c r="AHC2972" s="0"/>
      <c r="AHD2972" s="0"/>
      <c r="AHE2972" s="0"/>
      <c r="AHF2972" s="0"/>
      <c r="AHG2972" s="0"/>
      <c r="AHH2972" s="0"/>
      <c r="AHI2972" s="0"/>
      <c r="AHJ2972" s="0"/>
      <c r="AHK2972" s="0"/>
      <c r="AHL2972" s="0"/>
      <c r="AHM2972" s="0"/>
      <c r="AHN2972" s="0"/>
      <c r="AHO2972" s="0"/>
      <c r="AHP2972" s="0"/>
      <c r="AHQ2972" s="0"/>
      <c r="AHR2972" s="0"/>
      <c r="AHS2972" s="0"/>
      <c r="AHT2972" s="0"/>
      <c r="AHU2972" s="0"/>
      <c r="AHV2972" s="0"/>
      <c r="AHW2972" s="0"/>
      <c r="AHX2972" s="0"/>
      <c r="AHY2972" s="0"/>
      <c r="AHZ2972" s="0"/>
      <c r="AIA2972" s="0"/>
      <c r="AIB2972" s="0"/>
      <c r="AIC2972" s="0"/>
      <c r="AID2972" s="0"/>
      <c r="AIE2972" s="0"/>
      <c r="AIF2972" s="0"/>
      <c r="AIG2972" s="0"/>
      <c r="AIH2972" s="0"/>
      <c r="AII2972" s="0"/>
      <c r="AIJ2972" s="0"/>
      <c r="AIK2972" s="0"/>
      <c r="AIL2972" s="0"/>
      <c r="AIM2972" s="0"/>
      <c r="AIN2972" s="0"/>
      <c r="AIO2972" s="0"/>
      <c r="AIP2972" s="0"/>
      <c r="AIQ2972" s="0"/>
      <c r="AIR2972" s="0"/>
      <c r="AIS2972" s="0"/>
      <c r="AIT2972" s="0"/>
      <c r="AIU2972" s="0"/>
      <c r="AIV2972" s="0"/>
      <c r="AIW2972" s="0"/>
      <c r="AIX2972" s="0"/>
      <c r="AIY2972" s="0"/>
      <c r="AIZ2972" s="0"/>
      <c r="AJA2972" s="0"/>
      <c r="AJB2972" s="0"/>
      <c r="AJC2972" s="0"/>
      <c r="AJD2972" s="0"/>
      <c r="AJE2972" s="0"/>
      <c r="AJF2972" s="0"/>
      <c r="AJG2972" s="0"/>
      <c r="AJH2972" s="0"/>
      <c r="AJI2972" s="0"/>
      <c r="AJJ2972" s="0"/>
      <c r="AJK2972" s="0"/>
      <c r="AJL2972" s="0"/>
      <c r="AJM2972" s="0"/>
      <c r="AJN2972" s="0"/>
      <c r="AJO2972" s="0"/>
      <c r="AJP2972" s="0"/>
      <c r="AJQ2972" s="0"/>
      <c r="AJR2972" s="0"/>
      <c r="AJS2972" s="0"/>
      <c r="AJT2972" s="0"/>
      <c r="AJU2972" s="0"/>
      <c r="AJV2972" s="0"/>
      <c r="AJW2972" s="0"/>
      <c r="AJX2972" s="0"/>
      <c r="AJY2972" s="0"/>
      <c r="AJZ2972" s="0"/>
      <c r="AKA2972" s="0"/>
      <c r="AKB2972" s="0"/>
      <c r="AKC2972" s="0"/>
      <c r="AKD2972" s="0"/>
      <c r="AKE2972" s="0"/>
      <c r="AKF2972" s="0"/>
      <c r="AKG2972" s="0"/>
      <c r="AKH2972" s="0"/>
      <c r="AKI2972" s="0"/>
      <c r="AKJ2972" s="0"/>
      <c r="AKK2972" s="0"/>
      <c r="AKL2972" s="0"/>
      <c r="AKM2972" s="0"/>
      <c r="AKN2972" s="0"/>
      <c r="AKO2972" s="0"/>
      <c r="AKP2972" s="0"/>
      <c r="AKQ2972" s="0"/>
      <c r="AKR2972" s="0"/>
      <c r="AKS2972" s="0"/>
      <c r="AKT2972" s="0"/>
      <c r="AKU2972" s="0"/>
      <c r="AKV2972" s="0"/>
      <c r="AKW2972" s="0"/>
      <c r="AKX2972" s="0"/>
      <c r="AKY2972" s="0"/>
      <c r="AKZ2972" s="0"/>
      <c r="ALA2972" s="0"/>
      <c r="ALB2972" s="0"/>
      <c r="ALC2972" s="0"/>
      <c r="ALD2972" s="0"/>
      <c r="ALE2972" s="0"/>
      <c r="ALF2972" s="0"/>
      <c r="ALG2972" s="0"/>
      <c r="ALH2972" s="0"/>
      <c r="ALI2972" s="0"/>
      <c r="ALJ2972" s="0"/>
      <c r="ALK2972" s="0"/>
      <c r="ALL2972" s="0"/>
      <c r="ALM2972" s="0"/>
      <c r="ALN2972" s="0"/>
      <c r="ALO2972" s="0"/>
      <c r="ALP2972" s="0"/>
      <c r="ALQ2972" s="0"/>
      <c r="ALR2972" s="0"/>
      <c r="ALS2972" s="0"/>
      <c r="ALT2972" s="0"/>
      <c r="ALU2972" s="0"/>
      <c r="ALV2972" s="0"/>
      <c r="ALW2972" s="0"/>
      <c r="ALX2972" s="0"/>
      <c r="ALY2972" s="0"/>
      <c r="ALZ2972" s="0"/>
      <c r="AMA2972" s="0"/>
      <c r="AMB2972" s="0"/>
      <c r="AMC2972" s="0"/>
      <c r="AMD2972" s="0"/>
      <c r="AME2972" s="0"/>
      <c r="AMF2972" s="0"/>
      <c r="AMG2972" s="0"/>
      <c r="AMH2972" s="0"/>
      <c r="AMI2972" s="0"/>
    </row>
    <row r="2973" customFormat="false" ht="12.75" hidden="false" customHeight="false" outlineLevel="0" collapsed="false">
      <c r="A2973" s="1" t="s">
        <v>3230</v>
      </c>
      <c r="C2973" s="27" t="s">
        <v>3233</v>
      </c>
      <c r="D2973" s="27" t="s">
        <v>13</v>
      </c>
      <c r="E2973" s="28"/>
      <c r="F2973" s="29"/>
      <c r="G2973" s="27"/>
      <c r="H2973" s="30" t="s">
        <v>168</v>
      </c>
      <c r="I2973" s="31" t="n">
        <v>1.6</v>
      </c>
      <c r="J2973" s="103" t="s">
        <v>3232</v>
      </c>
      <c r="BM2973" s="0"/>
      <c r="BN2973" s="0"/>
      <c r="BO2973" s="0"/>
      <c r="BP2973" s="0"/>
      <c r="BQ2973" s="0"/>
      <c r="BR2973" s="0"/>
      <c r="BS2973" s="0"/>
      <c r="BT2973" s="0"/>
      <c r="BU2973" s="0"/>
      <c r="BV2973" s="0"/>
      <c r="BW2973" s="0"/>
      <c r="BX2973" s="0"/>
      <c r="BY2973" s="0"/>
      <c r="BZ2973" s="0"/>
      <c r="CA2973" s="0"/>
      <c r="CB2973" s="0"/>
      <c r="CC2973" s="0"/>
      <c r="CD2973" s="0"/>
      <c r="CE2973" s="0"/>
      <c r="CF2973" s="0"/>
      <c r="CG2973" s="0"/>
      <c r="CH2973" s="0"/>
      <c r="CI2973" s="0"/>
      <c r="CJ2973" s="0"/>
      <c r="CK2973" s="0"/>
      <c r="CL2973" s="0"/>
      <c r="CM2973" s="0"/>
      <c r="CN2973" s="0"/>
      <c r="CO2973" s="0"/>
      <c r="CP2973" s="0"/>
      <c r="CQ2973" s="0"/>
      <c r="CR2973" s="0"/>
      <c r="CS2973" s="0"/>
      <c r="CT2973" s="0"/>
      <c r="CU2973" s="0"/>
      <c r="CV2973" s="0"/>
      <c r="CW2973" s="0"/>
      <c r="CX2973" s="0"/>
      <c r="CY2973" s="0"/>
      <c r="CZ2973" s="0"/>
      <c r="DA2973" s="0"/>
      <c r="DB2973" s="0"/>
      <c r="DC2973" s="0"/>
      <c r="DD2973" s="0"/>
      <c r="DE2973" s="0"/>
      <c r="DF2973" s="0"/>
      <c r="DG2973" s="0"/>
      <c r="DH2973" s="0"/>
      <c r="DI2973" s="0"/>
      <c r="DJ2973" s="0"/>
      <c r="DK2973" s="0"/>
      <c r="DL2973" s="0"/>
      <c r="DM2973" s="0"/>
      <c r="DN2973" s="0"/>
      <c r="DO2973" s="0"/>
      <c r="DP2973" s="0"/>
      <c r="DQ2973" s="0"/>
      <c r="DR2973" s="0"/>
      <c r="DS2973" s="0"/>
      <c r="DT2973" s="0"/>
      <c r="DU2973" s="0"/>
      <c r="DV2973" s="0"/>
      <c r="DW2973" s="0"/>
      <c r="DX2973" s="0"/>
      <c r="DY2973" s="0"/>
      <c r="DZ2973" s="0"/>
      <c r="EA2973" s="0"/>
      <c r="EB2973" s="0"/>
      <c r="EC2973" s="0"/>
      <c r="ED2973" s="0"/>
      <c r="EE2973" s="0"/>
      <c r="EF2973" s="0"/>
      <c r="EG2973" s="0"/>
      <c r="EH2973" s="0"/>
      <c r="EI2973" s="0"/>
      <c r="EJ2973" s="0"/>
      <c r="EK2973" s="0"/>
      <c r="EL2973" s="0"/>
      <c r="EM2973" s="0"/>
      <c r="EN2973" s="0"/>
      <c r="EO2973" s="0"/>
      <c r="EP2973" s="0"/>
      <c r="EQ2973" s="0"/>
      <c r="ER2973" s="0"/>
      <c r="ES2973" s="0"/>
      <c r="ET2973" s="0"/>
      <c r="EU2973" s="0"/>
      <c r="EV2973" s="0"/>
      <c r="EW2973" s="0"/>
      <c r="EX2973" s="0"/>
      <c r="EY2973" s="0"/>
      <c r="EZ2973" s="0"/>
      <c r="FA2973" s="0"/>
      <c r="FB2973" s="0"/>
      <c r="FC2973" s="0"/>
      <c r="FD2973" s="0"/>
      <c r="FE2973" s="0"/>
      <c r="FF2973" s="0"/>
      <c r="FG2973" s="0"/>
      <c r="FH2973" s="0"/>
      <c r="FI2973" s="0"/>
      <c r="FJ2973" s="0"/>
      <c r="FK2973" s="0"/>
      <c r="FL2973" s="0"/>
      <c r="FM2973" s="0"/>
      <c r="FN2973" s="0"/>
      <c r="FO2973" s="0"/>
      <c r="FP2973" s="0"/>
      <c r="FQ2973" s="0"/>
      <c r="FR2973" s="0"/>
      <c r="FS2973" s="0"/>
      <c r="FT2973" s="0"/>
      <c r="FU2973" s="0"/>
      <c r="FV2973" s="0"/>
      <c r="FW2973" s="0"/>
      <c r="FX2973" s="0"/>
      <c r="FY2973" s="0"/>
      <c r="FZ2973" s="0"/>
      <c r="GA2973" s="0"/>
      <c r="GB2973" s="0"/>
      <c r="GC2973" s="0"/>
      <c r="GD2973" s="0"/>
      <c r="GE2973" s="0"/>
      <c r="GF2973" s="0"/>
      <c r="GG2973" s="0"/>
      <c r="GH2973" s="0"/>
      <c r="GI2973" s="0"/>
      <c r="GJ2973" s="0"/>
      <c r="GK2973" s="0"/>
      <c r="GL2973" s="0"/>
      <c r="GM2973" s="0"/>
      <c r="GN2973" s="0"/>
      <c r="GO2973" s="0"/>
      <c r="GP2973" s="0"/>
      <c r="GQ2973" s="0"/>
      <c r="GR2973" s="0"/>
      <c r="GS2973" s="0"/>
      <c r="GT2973" s="0"/>
      <c r="GU2973" s="0"/>
      <c r="GV2973" s="0"/>
      <c r="GW2973" s="0"/>
      <c r="GX2973" s="0"/>
      <c r="GY2973" s="0"/>
      <c r="GZ2973" s="0"/>
      <c r="HA2973" s="0"/>
      <c r="HB2973" s="0"/>
      <c r="HC2973" s="0"/>
      <c r="HD2973" s="0"/>
      <c r="HE2973" s="0"/>
      <c r="HF2973" s="0"/>
      <c r="HG2973" s="0"/>
      <c r="HH2973" s="0"/>
      <c r="HI2973" s="0"/>
      <c r="HJ2973" s="0"/>
      <c r="HK2973" s="0"/>
      <c r="HL2973" s="0"/>
      <c r="HM2973" s="0"/>
      <c r="HN2973" s="0"/>
      <c r="HO2973" s="0"/>
      <c r="HP2973" s="0"/>
      <c r="HQ2973" s="0"/>
      <c r="HR2973" s="0"/>
      <c r="HS2973" s="0"/>
      <c r="HT2973" s="0"/>
      <c r="HU2973" s="0"/>
      <c r="HV2973" s="0"/>
      <c r="HW2973" s="0"/>
      <c r="HX2973" s="0"/>
      <c r="HY2973" s="0"/>
      <c r="HZ2973" s="0"/>
      <c r="IA2973" s="0"/>
      <c r="IB2973" s="0"/>
      <c r="IC2973" s="0"/>
      <c r="ID2973" s="0"/>
      <c r="IE2973" s="0"/>
      <c r="IF2973" s="0"/>
      <c r="IG2973" s="0"/>
      <c r="IH2973" s="0"/>
      <c r="II2973" s="0"/>
      <c r="IJ2973" s="0"/>
      <c r="IK2973" s="0"/>
      <c r="IL2973" s="0"/>
      <c r="IM2973" s="0"/>
      <c r="IN2973" s="0"/>
      <c r="IO2973" s="0"/>
      <c r="IP2973" s="0"/>
      <c r="IQ2973" s="0"/>
      <c r="IR2973" s="0"/>
      <c r="IS2973" s="0"/>
      <c r="IT2973" s="0"/>
      <c r="IU2973" s="0"/>
      <c r="IV2973" s="0"/>
      <c r="IW2973" s="0"/>
      <c r="IX2973" s="0"/>
      <c r="IY2973" s="0"/>
      <c r="IZ2973" s="0"/>
      <c r="JA2973" s="0"/>
      <c r="JB2973" s="0"/>
      <c r="JC2973" s="0"/>
      <c r="JD2973" s="0"/>
      <c r="JE2973" s="0"/>
      <c r="JF2973" s="0"/>
      <c r="JG2973" s="0"/>
      <c r="JH2973" s="0"/>
      <c r="JI2973" s="0"/>
      <c r="JJ2973" s="0"/>
      <c r="JK2973" s="0"/>
      <c r="JL2973" s="0"/>
      <c r="JM2973" s="0"/>
      <c r="JN2973" s="0"/>
      <c r="JO2973" s="0"/>
      <c r="JP2973" s="0"/>
      <c r="JQ2973" s="0"/>
      <c r="JR2973" s="0"/>
      <c r="JS2973" s="0"/>
      <c r="JT2973" s="0"/>
      <c r="JU2973" s="0"/>
      <c r="JV2973" s="0"/>
      <c r="JW2973" s="0"/>
      <c r="JX2973" s="0"/>
      <c r="JY2973" s="0"/>
      <c r="JZ2973" s="0"/>
      <c r="KA2973" s="0"/>
      <c r="KB2973" s="0"/>
      <c r="KC2973" s="0"/>
      <c r="KD2973" s="0"/>
      <c r="KE2973" s="0"/>
      <c r="KF2973" s="0"/>
      <c r="KG2973" s="0"/>
      <c r="KH2973" s="0"/>
      <c r="KI2973" s="0"/>
      <c r="KJ2973" s="0"/>
      <c r="KK2973" s="0"/>
      <c r="KL2973" s="0"/>
      <c r="KM2973" s="0"/>
      <c r="KN2973" s="0"/>
      <c r="KO2973" s="0"/>
      <c r="KP2973" s="0"/>
      <c r="KQ2973" s="0"/>
      <c r="KR2973" s="0"/>
      <c r="KS2973" s="0"/>
      <c r="KT2973" s="0"/>
      <c r="KU2973" s="0"/>
      <c r="KV2973" s="0"/>
      <c r="KW2973" s="0"/>
      <c r="KX2973" s="0"/>
      <c r="KY2973" s="0"/>
      <c r="KZ2973" s="0"/>
      <c r="LA2973" s="0"/>
      <c r="LB2973" s="0"/>
      <c r="LC2973" s="0"/>
      <c r="LD2973" s="0"/>
      <c r="LE2973" s="0"/>
      <c r="LF2973" s="0"/>
      <c r="LG2973" s="0"/>
      <c r="LH2973" s="0"/>
      <c r="LI2973" s="0"/>
      <c r="LJ2973" s="0"/>
      <c r="LK2973" s="0"/>
      <c r="LL2973" s="0"/>
      <c r="LM2973" s="0"/>
      <c r="LN2973" s="0"/>
      <c r="LO2973" s="0"/>
      <c r="LP2973" s="0"/>
      <c r="LQ2973" s="0"/>
      <c r="LR2973" s="0"/>
      <c r="LS2973" s="0"/>
      <c r="LT2973" s="0"/>
      <c r="LU2973" s="0"/>
      <c r="LV2973" s="0"/>
      <c r="LW2973" s="0"/>
      <c r="LX2973" s="0"/>
      <c r="LY2973" s="0"/>
      <c r="LZ2973" s="0"/>
      <c r="MA2973" s="0"/>
      <c r="MB2973" s="0"/>
      <c r="MC2973" s="0"/>
      <c r="MD2973" s="0"/>
      <c r="ME2973" s="0"/>
      <c r="MF2973" s="0"/>
      <c r="MG2973" s="0"/>
      <c r="MH2973" s="0"/>
      <c r="MI2973" s="0"/>
      <c r="MJ2973" s="0"/>
      <c r="MK2973" s="0"/>
      <c r="ML2973" s="0"/>
      <c r="MM2973" s="0"/>
      <c r="MN2973" s="0"/>
      <c r="MO2973" s="0"/>
      <c r="MP2973" s="0"/>
      <c r="MQ2973" s="0"/>
      <c r="MR2973" s="0"/>
      <c r="MS2973" s="0"/>
      <c r="MT2973" s="0"/>
      <c r="MU2973" s="0"/>
      <c r="MV2973" s="0"/>
      <c r="MW2973" s="0"/>
      <c r="MX2973" s="0"/>
      <c r="MY2973" s="0"/>
      <c r="MZ2973" s="0"/>
      <c r="NA2973" s="0"/>
      <c r="NB2973" s="0"/>
      <c r="NC2973" s="0"/>
      <c r="ND2973" s="0"/>
      <c r="NE2973" s="0"/>
      <c r="NF2973" s="0"/>
      <c r="NG2973" s="0"/>
      <c r="NH2973" s="0"/>
      <c r="NI2973" s="0"/>
      <c r="NJ2973" s="0"/>
      <c r="NK2973" s="0"/>
      <c r="NL2973" s="0"/>
      <c r="NM2973" s="0"/>
      <c r="NN2973" s="0"/>
      <c r="NO2973" s="0"/>
      <c r="NP2973" s="0"/>
      <c r="NQ2973" s="0"/>
      <c r="NR2973" s="0"/>
      <c r="NS2973" s="0"/>
      <c r="NT2973" s="0"/>
      <c r="NU2973" s="0"/>
      <c r="NV2973" s="0"/>
      <c r="NW2973" s="0"/>
      <c r="NX2973" s="0"/>
      <c r="NY2973" s="0"/>
      <c r="NZ2973" s="0"/>
      <c r="OA2973" s="0"/>
      <c r="OB2973" s="0"/>
      <c r="OC2973" s="0"/>
      <c r="OD2973" s="0"/>
      <c r="OE2973" s="0"/>
      <c r="OF2973" s="0"/>
      <c r="OG2973" s="0"/>
      <c r="OH2973" s="0"/>
      <c r="OI2973" s="0"/>
      <c r="OJ2973" s="0"/>
      <c r="OK2973" s="0"/>
      <c r="OL2973" s="0"/>
      <c r="OM2973" s="0"/>
      <c r="ON2973" s="0"/>
      <c r="OO2973" s="0"/>
      <c r="OP2973" s="0"/>
      <c r="OQ2973" s="0"/>
      <c r="OR2973" s="0"/>
      <c r="OS2973" s="0"/>
      <c r="OT2973" s="0"/>
      <c r="OU2973" s="0"/>
      <c r="OV2973" s="0"/>
      <c r="OW2973" s="0"/>
      <c r="OX2973" s="0"/>
      <c r="OY2973" s="0"/>
      <c r="OZ2973" s="0"/>
      <c r="PA2973" s="0"/>
      <c r="PB2973" s="0"/>
      <c r="PC2973" s="0"/>
      <c r="PD2973" s="0"/>
      <c r="PE2973" s="0"/>
      <c r="PF2973" s="0"/>
      <c r="PG2973" s="0"/>
      <c r="PH2973" s="0"/>
      <c r="PI2973" s="0"/>
      <c r="PJ2973" s="0"/>
      <c r="PK2973" s="0"/>
      <c r="PL2973" s="0"/>
      <c r="PM2973" s="0"/>
      <c r="PN2973" s="0"/>
      <c r="PO2973" s="0"/>
      <c r="PP2973" s="0"/>
      <c r="PQ2973" s="0"/>
      <c r="PR2973" s="0"/>
      <c r="PS2973" s="0"/>
      <c r="PT2973" s="0"/>
      <c r="PU2973" s="0"/>
      <c r="PV2973" s="0"/>
      <c r="PW2973" s="0"/>
      <c r="PX2973" s="0"/>
      <c r="PY2973" s="0"/>
      <c r="PZ2973" s="0"/>
      <c r="QA2973" s="0"/>
      <c r="QB2973" s="0"/>
      <c r="QC2973" s="0"/>
      <c r="QD2973" s="0"/>
      <c r="QE2973" s="0"/>
      <c r="QF2973" s="0"/>
      <c r="QG2973" s="0"/>
      <c r="QH2973" s="0"/>
      <c r="QI2973" s="0"/>
      <c r="QJ2973" s="0"/>
      <c r="QK2973" s="0"/>
      <c r="QL2973" s="0"/>
      <c r="QM2973" s="0"/>
      <c r="QN2973" s="0"/>
      <c r="QO2973" s="0"/>
      <c r="QP2973" s="0"/>
      <c r="QQ2973" s="0"/>
      <c r="QR2973" s="0"/>
      <c r="QS2973" s="0"/>
      <c r="QT2973" s="0"/>
      <c r="QU2973" s="0"/>
      <c r="QV2973" s="0"/>
      <c r="QW2973" s="0"/>
      <c r="QX2973" s="0"/>
      <c r="QY2973" s="0"/>
      <c r="QZ2973" s="0"/>
      <c r="RA2973" s="0"/>
      <c r="RB2973" s="0"/>
      <c r="RC2973" s="0"/>
      <c r="RD2973" s="0"/>
      <c r="RE2973" s="0"/>
      <c r="RF2973" s="0"/>
      <c r="RG2973" s="0"/>
      <c r="RH2973" s="0"/>
      <c r="RI2973" s="0"/>
      <c r="RJ2973" s="0"/>
      <c r="RK2973" s="0"/>
      <c r="RL2973" s="0"/>
      <c r="RM2973" s="0"/>
      <c r="RN2973" s="0"/>
      <c r="RO2973" s="0"/>
      <c r="RP2973" s="0"/>
      <c r="RQ2973" s="0"/>
      <c r="RR2973" s="0"/>
      <c r="RS2973" s="0"/>
      <c r="RT2973" s="0"/>
      <c r="RU2973" s="0"/>
      <c r="RV2973" s="0"/>
      <c r="RW2973" s="0"/>
      <c r="RX2973" s="0"/>
      <c r="RY2973" s="0"/>
      <c r="RZ2973" s="0"/>
      <c r="SA2973" s="0"/>
      <c r="SB2973" s="0"/>
      <c r="SC2973" s="0"/>
      <c r="SD2973" s="0"/>
      <c r="SE2973" s="0"/>
      <c r="SF2973" s="0"/>
      <c r="SG2973" s="0"/>
      <c r="SH2973" s="0"/>
      <c r="SI2973" s="0"/>
      <c r="SJ2973" s="0"/>
      <c r="SK2973" s="0"/>
      <c r="SL2973" s="0"/>
      <c r="SM2973" s="0"/>
      <c r="SN2973" s="0"/>
      <c r="SO2973" s="0"/>
      <c r="SP2973" s="0"/>
      <c r="SQ2973" s="0"/>
      <c r="SR2973" s="0"/>
      <c r="SS2973" s="0"/>
      <c r="ST2973" s="0"/>
      <c r="SU2973" s="0"/>
      <c r="SV2973" s="0"/>
      <c r="SW2973" s="0"/>
      <c r="SX2973" s="0"/>
      <c r="SY2973" s="0"/>
      <c r="SZ2973" s="0"/>
      <c r="TA2973" s="0"/>
      <c r="TB2973" s="0"/>
      <c r="TC2973" s="0"/>
      <c r="TD2973" s="0"/>
      <c r="TE2973" s="0"/>
      <c r="TF2973" s="0"/>
      <c r="TG2973" s="0"/>
      <c r="TH2973" s="0"/>
      <c r="TI2973" s="0"/>
      <c r="TJ2973" s="0"/>
      <c r="TK2973" s="0"/>
      <c r="TL2973" s="0"/>
      <c r="TM2973" s="0"/>
      <c r="TN2973" s="0"/>
      <c r="TO2973" s="0"/>
      <c r="TP2973" s="0"/>
      <c r="TQ2973" s="0"/>
      <c r="TR2973" s="0"/>
      <c r="TS2973" s="0"/>
      <c r="TT2973" s="0"/>
      <c r="TU2973" s="0"/>
      <c r="TV2973" s="0"/>
      <c r="TW2973" s="0"/>
      <c r="TX2973" s="0"/>
      <c r="TY2973" s="0"/>
      <c r="TZ2973" s="0"/>
      <c r="UA2973" s="0"/>
      <c r="UB2973" s="0"/>
      <c r="UC2973" s="0"/>
      <c r="UD2973" s="0"/>
      <c r="UE2973" s="0"/>
      <c r="UF2973" s="0"/>
      <c r="UG2973" s="0"/>
      <c r="UH2973" s="0"/>
      <c r="UI2973" s="0"/>
      <c r="UJ2973" s="0"/>
      <c r="UK2973" s="0"/>
      <c r="UL2973" s="0"/>
      <c r="UM2973" s="0"/>
      <c r="UN2973" s="0"/>
      <c r="UO2973" s="0"/>
      <c r="UP2973" s="0"/>
      <c r="UQ2973" s="0"/>
      <c r="UR2973" s="0"/>
      <c r="US2973" s="0"/>
      <c r="UT2973" s="0"/>
      <c r="UU2973" s="0"/>
      <c r="UV2973" s="0"/>
      <c r="UW2973" s="0"/>
      <c r="UX2973" s="0"/>
      <c r="UY2973" s="0"/>
      <c r="UZ2973" s="0"/>
      <c r="VA2973" s="0"/>
      <c r="VB2973" s="0"/>
      <c r="VC2973" s="0"/>
      <c r="VD2973" s="0"/>
      <c r="VE2973" s="0"/>
      <c r="VF2973" s="0"/>
      <c r="VG2973" s="0"/>
      <c r="VH2973" s="0"/>
      <c r="VI2973" s="0"/>
      <c r="VJ2973" s="0"/>
      <c r="VK2973" s="0"/>
      <c r="VL2973" s="0"/>
      <c r="VM2973" s="0"/>
      <c r="VN2973" s="0"/>
      <c r="VO2973" s="0"/>
      <c r="VP2973" s="0"/>
      <c r="VQ2973" s="0"/>
      <c r="VR2973" s="0"/>
      <c r="VS2973" s="0"/>
      <c r="VT2973" s="0"/>
      <c r="VU2973" s="0"/>
      <c r="VV2973" s="0"/>
      <c r="VW2973" s="0"/>
      <c r="VX2973" s="0"/>
      <c r="VY2973" s="0"/>
      <c r="VZ2973" s="0"/>
      <c r="WA2973" s="0"/>
      <c r="WB2973" s="0"/>
      <c r="WC2973" s="0"/>
      <c r="WD2973" s="0"/>
      <c r="WE2973" s="0"/>
      <c r="WF2973" s="0"/>
      <c r="WG2973" s="0"/>
      <c r="WH2973" s="0"/>
      <c r="WI2973" s="0"/>
      <c r="WJ2973" s="0"/>
      <c r="WK2973" s="0"/>
      <c r="WL2973" s="0"/>
      <c r="WM2973" s="0"/>
      <c r="WN2973" s="0"/>
      <c r="WO2973" s="0"/>
      <c r="WP2973" s="0"/>
      <c r="WQ2973" s="0"/>
      <c r="WR2973" s="0"/>
      <c r="WS2973" s="0"/>
      <c r="WT2973" s="0"/>
      <c r="WU2973" s="0"/>
      <c r="WV2973" s="0"/>
      <c r="WW2973" s="0"/>
      <c r="WX2973" s="0"/>
      <c r="WY2973" s="0"/>
      <c r="WZ2973" s="0"/>
      <c r="XA2973" s="0"/>
      <c r="XB2973" s="0"/>
      <c r="XC2973" s="0"/>
      <c r="XD2973" s="0"/>
      <c r="XE2973" s="0"/>
      <c r="XF2973" s="0"/>
      <c r="XG2973" s="0"/>
      <c r="XH2973" s="0"/>
      <c r="XI2973" s="0"/>
      <c r="XJ2973" s="0"/>
      <c r="XK2973" s="0"/>
      <c r="XL2973" s="0"/>
      <c r="XM2973" s="0"/>
      <c r="XN2973" s="0"/>
      <c r="XO2973" s="0"/>
      <c r="XP2973" s="0"/>
      <c r="XQ2973" s="0"/>
      <c r="XR2973" s="0"/>
      <c r="XS2973" s="0"/>
      <c r="XT2973" s="0"/>
      <c r="XU2973" s="0"/>
      <c r="XV2973" s="0"/>
      <c r="XW2973" s="0"/>
      <c r="XX2973" s="0"/>
      <c r="XY2973" s="0"/>
      <c r="XZ2973" s="0"/>
      <c r="YA2973" s="0"/>
      <c r="YB2973" s="0"/>
      <c r="YC2973" s="0"/>
      <c r="YD2973" s="0"/>
      <c r="YE2973" s="0"/>
      <c r="YF2973" s="0"/>
      <c r="YG2973" s="0"/>
      <c r="YH2973" s="0"/>
      <c r="YI2973" s="0"/>
      <c r="YJ2973" s="0"/>
      <c r="YK2973" s="0"/>
      <c r="YL2973" s="0"/>
      <c r="YM2973" s="0"/>
      <c r="YN2973" s="0"/>
      <c r="YO2973" s="0"/>
      <c r="YP2973" s="0"/>
      <c r="YQ2973" s="0"/>
      <c r="YR2973" s="0"/>
      <c r="YS2973" s="0"/>
      <c r="YT2973" s="0"/>
      <c r="YU2973" s="0"/>
      <c r="YV2973" s="0"/>
      <c r="YW2973" s="0"/>
      <c r="YX2973" s="0"/>
      <c r="YY2973" s="0"/>
      <c r="YZ2973" s="0"/>
      <c r="ZA2973" s="0"/>
      <c r="ZB2973" s="0"/>
      <c r="ZC2973" s="0"/>
      <c r="ZD2973" s="0"/>
      <c r="ZE2973" s="0"/>
      <c r="ZF2973" s="0"/>
      <c r="ZG2973" s="0"/>
      <c r="ZH2973" s="0"/>
      <c r="ZI2973" s="0"/>
      <c r="ZJ2973" s="0"/>
      <c r="ZK2973" s="0"/>
      <c r="ZL2973" s="0"/>
      <c r="ZM2973" s="0"/>
      <c r="ZN2973" s="0"/>
      <c r="ZO2973" s="0"/>
      <c r="ZP2973" s="0"/>
      <c r="ZQ2973" s="0"/>
      <c r="ZR2973" s="0"/>
      <c r="ZS2973" s="0"/>
      <c r="ZT2973" s="0"/>
      <c r="ZU2973" s="0"/>
      <c r="ZV2973" s="0"/>
      <c r="ZW2973" s="0"/>
      <c r="ZX2973" s="0"/>
      <c r="ZY2973" s="0"/>
      <c r="ZZ2973" s="0"/>
      <c r="AAA2973" s="0"/>
      <c r="AAB2973" s="0"/>
      <c r="AAC2973" s="0"/>
      <c r="AAD2973" s="0"/>
      <c r="AAE2973" s="0"/>
      <c r="AAF2973" s="0"/>
      <c r="AAG2973" s="0"/>
      <c r="AAH2973" s="0"/>
      <c r="AAI2973" s="0"/>
      <c r="AAJ2973" s="0"/>
      <c r="AAK2973" s="0"/>
      <c r="AAL2973" s="0"/>
      <c r="AAM2973" s="0"/>
      <c r="AAN2973" s="0"/>
      <c r="AAO2973" s="0"/>
      <c r="AAP2973" s="0"/>
      <c r="AAQ2973" s="0"/>
      <c r="AAR2973" s="0"/>
      <c r="AAS2973" s="0"/>
      <c r="AAT2973" s="0"/>
      <c r="AAU2973" s="0"/>
      <c r="AAV2973" s="0"/>
      <c r="AAW2973" s="0"/>
      <c r="AAX2973" s="0"/>
      <c r="AAY2973" s="0"/>
      <c r="AAZ2973" s="0"/>
      <c r="ABA2973" s="0"/>
      <c r="ABB2973" s="0"/>
      <c r="ABC2973" s="0"/>
      <c r="ABD2973" s="0"/>
      <c r="ABE2973" s="0"/>
      <c r="ABF2973" s="0"/>
      <c r="ABG2973" s="0"/>
      <c r="ABH2973" s="0"/>
      <c r="ABI2973" s="0"/>
      <c r="ABJ2973" s="0"/>
      <c r="ABK2973" s="0"/>
      <c r="ABL2973" s="0"/>
      <c r="ABM2973" s="0"/>
      <c r="ABN2973" s="0"/>
      <c r="ABO2973" s="0"/>
      <c r="ABP2973" s="0"/>
      <c r="ABQ2973" s="0"/>
      <c r="ABR2973" s="0"/>
      <c r="ABS2973" s="0"/>
      <c r="ABT2973" s="0"/>
      <c r="ABU2973" s="0"/>
      <c r="ABV2973" s="0"/>
      <c r="ABW2973" s="0"/>
      <c r="ABX2973" s="0"/>
      <c r="ABY2973" s="0"/>
      <c r="ABZ2973" s="0"/>
      <c r="ACA2973" s="0"/>
      <c r="ACB2973" s="0"/>
      <c r="ACC2973" s="0"/>
      <c r="ACD2973" s="0"/>
      <c r="ACE2973" s="0"/>
      <c r="ACF2973" s="0"/>
      <c r="ACG2973" s="0"/>
      <c r="ACH2973" s="0"/>
      <c r="ACI2973" s="0"/>
      <c r="ACJ2973" s="0"/>
      <c r="ACK2973" s="0"/>
      <c r="ACL2973" s="0"/>
      <c r="ACM2973" s="0"/>
      <c r="ACN2973" s="0"/>
      <c r="ACO2973" s="0"/>
      <c r="ACP2973" s="0"/>
      <c r="ACQ2973" s="0"/>
      <c r="ACR2973" s="0"/>
      <c r="ACS2973" s="0"/>
      <c r="ACT2973" s="0"/>
      <c r="ACU2973" s="0"/>
      <c r="ACV2973" s="0"/>
      <c r="ACW2973" s="0"/>
      <c r="ACX2973" s="0"/>
      <c r="ACY2973" s="0"/>
      <c r="ACZ2973" s="0"/>
      <c r="ADA2973" s="0"/>
      <c r="ADB2973" s="0"/>
      <c r="ADC2973" s="0"/>
      <c r="ADD2973" s="0"/>
      <c r="ADE2973" s="0"/>
      <c r="ADF2973" s="0"/>
      <c r="ADG2973" s="0"/>
      <c r="ADH2973" s="0"/>
      <c r="ADI2973" s="0"/>
      <c r="ADJ2973" s="0"/>
      <c r="ADK2973" s="0"/>
      <c r="ADL2973" s="0"/>
      <c r="ADM2973" s="0"/>
      <c r="ADN2973" s="0"/>
      <c r="ADO2973" s="0"/>
      <c r="ADP2973" s="0"/>
      <c r="ADQ2973" s="0"/>
      <c r="ADR2973" s="0"/>
      <c r="ADS2973" s="0"/>
      <c r="ADT2973" s="0"/>
      <c r="ADU2973" s="0"/>
      <c r="ADV2973" s="0"/>
      <c r="ADW2973" s="0"/>
      <c r="ADX2973" s="0"/>
      <c r="ADY2973" s="0"/>
      <c r="ADZ2973" s="0"/>
      <c r="AEA2973" s="0"/>
      <c r="AEB2973" s="0"/>
      <c r="AEC2973" s="0"/>
      <c r="AED2973" s="0"/>
      <c r="AEE2973" s="0"/>
      <c r="AEF2973" s="0"/>
      <c r="AEG2973" s="0"/>
      <c r="AEH2973" s="0"/>
      <c r="AEI2973" s="0"/>
      <c r="AEJ2973" s="0"/>
      <c r="AEK2973" s="0"/>
      <c r="AEL2973" s="0"/>
      <c r="AEM2973" s="0"/>
      <c r="AEN2973" s="0"/>
      <c r="AEO2973" s="0"/>
      <c r="AEP2973" s="0"/>
      <c r="AEQ2973" s="0"/>
      <c r="AER2973" s="0"/>
      <c r="AES2973" s="0"/>
      <c r="AET2973" s="0"/>
      <c r="AEU2973" s="0"/>
      <c r="AEV2973" s="0"/>
      <c r="AEW2973" s="0"/>
      <c r="AEX2973" s="0"/>
      <c r="AEY2973" s="0"/>
      <c r="AEZ2973" s="0"/>
      <c r="AFA2973" s="0"/>
      <c r="AFB2973" s="0"/>
      <c r="AFC2973" s="0"/>
      <c r="AFD2973" s="0"/>
      <c r="AFE2973" s="0"/>
      <c r="AFF2973" s="0"/>
      <c r="AFG2973" s="0"/>
      <c r="AFH2973" s="0"/>
      <c r="AFI2973" s="0"/>
      <c r="AFJ2973" s="0"/>
      <c r="AFK2973" s="0"/>
      <c r="AFL2973" s="0"/>
      <c r="AFM2973" s="0"/>
      <c r="AFN2973" s="0"/>
      <c r="AFO2973" s="0"/>
      <c r="AFP2973" s="0"/>
      <c r="AFQ2973" s="0"/>
      <c r="AFR2973" s="0"/>
      <c r="AFS2973" s="0"/>
      <c r="AFT2973" s="0"/>
      <c r="AFU2973" s="0"/>
      <c r="AFV2973" s="0"/>
      <c r="AFW2973" s="0"/>
      <c r="AFX2973" s="0"/>
      <c r="AFY2973" s="0"/>
      <c r="AFZ2973" s="0"/>
      <c r="AGA2973" s="0"/>
      <c r="AGB2973" s="0"/>
      <c r="AGC2973" s="0"/>
      <c r="AGD2973" s="0"/>
      <c r="AGE2973" s="0"/>
      <c r="AGF2973" s="0"/>
      <c r="AGG2973" s="0"/>
      <c r="AGH2973" s="0"/>
      <c r="AGI2973" s="0"/>
      <c r="AGJ2973" s="0"/>
      <c r="AGK2973" s="0"/>
      <c r="AGL2973" s="0"/>
      <c r="AGM2973" s="0"/>
      <c r="AGN2973" s="0"/>
      <c r="AGO2973" s="0"/>
      <c r="AGP2973" s="0"/>
      <c r="AGQ2973" s="0"/>
      <c r="AGR2973" s="0"/>
      <c r="AGS2973" s="0"/>
      <c r="AGT2973" s="0"/>
      <c r="AGU2973" s="0"/>
      <c r="AGV2973" s="0"/>
      <c r="AGW2973" s="0"/>
      <c r="AGX2973" s="0"/>
      <c r="AGY2973" s="0"/>
      <c r="AGZ2973" s="0"/>
      <c r="AHA2973" s="0"/>
      <c r="AHB2973" s="0"/>
      <c r="AHC2973" s="0"/>
      <c r="AHD2973" s="0"/>
      <c r="AHE2973" s="0"/>
      <c r="AHF2973" s="0"/>
      <c r="AHG2973" s="0"/>
      <c r="AHH2973" s="0"/>
      <c r="AHI2973" s="0"/>
      <c r="AHJ2973" s="0"/>
      <c r="AHK2973" s="0"/>
      <c r="AHL2973" s="0"/>
      <c r="AHM2973" s="0"/>
      <c r="AHN2973" s="0"/>
      <c r="AHO2973" s="0"/>
      <c r="AHP2973" s="0"/>
      <c r="AHQ2973" s="0"/>
      <c r="AHR2973" s="0"/>
      <c r="AHS2973" s="0"/>
      <c r="AHT2973" s="0"/>
      <c r="AHU2973" s="0"/>
      <c r="AHV2973" s="0"/>
      <c r="AHW2973" s="0"/>
      <c r="AHX2973" s="0"/>
      <c r="AHY2973" s="0"/>
      <c r="AHZ2973" s="0"/>
      <c r="AIA2973" s="0"/>
      <c r="AIB2973" s="0"/>
      <c r="AIC2973" s="0"/>
      <c r="AID2973" s="0"/>
      <c r="AIE2973" s="0"/>
      <c r="AIF2973" s="0"/>
      <c r="AIG2973" s="0"/>
      <c r="AIH2973" s="0"/>
      <c r="AII2973" s="0"/>
      <c r="AIJ2973" s="0"/>
      <c r="AIK2973" s="0"/>
      <c r="AIL2973" s="0"/>
      <c r="AIM2973" s="0"/>
      <c r="AIN2973" s="0"/>
      <c r="AIO2973" s="0"/>
      <c r="AIP2973" s="0"/>
      <c r="AIQ2973" s="0"/>
      <c r="AIR2973" s="0"/>
      <c r="AIS2973" s="0"/>
      <c r="AIT2973" s="0"/>
      <c r="AIU2973" s="0"/>
      <c r="AIV2973" s="0"/>
      <c r="AIW2973" s="0"/>
      <c r="AIX2973" s="0"/>
      <c r="AIY2973" s="0"/>
      <c r="AIZ2973" s="0"/>
      <c r="AJA2973" s="0"/>
      <c r="AJB2973" s="0"/>
      <c r="AJC2973" s="0"/>
      <c r="AJD2973" s="0"/>
      <c r="AJE2973" s="0"/>
      <c r="AJF2973" s="0"/>
      <c r="AJG2973" s="0"/>
      <c r="AJH2973" s="0"/>
      <c r="AJI2973" s="0"/>
      <c r="AJJ2973" s="0"/>
      <c r="AJK2973" s="0"/>
      <c r="AJL2973" s="0"/>
      <c r="AJM2973" s="0"/>
      <c r="AJN2973" s="0"/>
      <c r="AJO2973" s="0"/>
      <c r="AJP2973" s="0"/>
      <c r="AJQ2973" s="0"/>
      <c r="AJR2973" s="0"/>
      <c r="AJS2973" s="0"/>
      <c r="AJT2973" s="0"/>
      <c r="AJU2973" s="0"/>
      <c r="AJV2973" s="0"/>
      <c r="AJW2973" s="0"/>
      <c r="AJX2973" s="0"/>
      <c r="AJY2973" s="0"/>
      <c r="AJZ2973" s="0"/>
      <c r="AKA2973" s="0"/>
      <c r="AKB2973" s="0"/>
      <c r="AKC2973" s="0"/>
      <c r="AKD2973" s="0"/>
      <c r="AKE2973" s="0"/>
      <c r="AKF2973" s="0"/>
      <c r="AKG2973" s="0"/>
      <c r="AKH2973" s="0"/>
      <c r="AKI2973" s="0"/>
      <c r="AKJ2973" s="0"/>
      <c r="AKK2973" s="0"/>
      <c r="AKL2973" s="0"/>
      <c r="AKM2973" s="0"/>
      <c r="AKN2973" s="0"/>
      <c r="AKO2973" s="0"/>
      <c r="AKP2973" s="0"/>
      <c r="AKQ2973" s="0"/>
      <c r="AKR2973" s="0"/>
      <c r="AKS2973" s="0"/>
      <c r="AKT2973" s="0"/>
      <c r="AKU2973" s="0"/>
      <c r="AKV2973" s="0"/>
      <c r="AKW2973" s="0"/>
      <c r="AKX2973" s="0"/>
      <c r="AKY2973" s="0"/>
      <c r="AKZ2973" s="0"/>
      <c r="ALA2973" s="0"/>
      <c r="ALB2973" s="0"/>
      <c r="ALC2973" s="0"/>
      <c r="ALD2973" s="0"/>
      <c r="ALE2973" s="0"/>
      <c r="ALF2973" s="0"/>
      <c r="ALG2973" s="0"/>
      <c r="ALH2973" s="0"/>
      <c r="ALI2973" s="0"/>
      <c r="ALJ2973" s="0"/>
      <c r="ALK2973" s="0"/>
      <c r="ALL2973" s="0"/>
      <c r="ALM2973" s="0"/>
      <c r="ALN2973" s="0"/>
      <c r="ALO2973" s="0"/>
      <c r="ALP2973" s="0"/>
      <c r="ALQ2973" s="0"/>
      <c r="ALR2973" s="0"/>
      <c r="ALS2973" s="0"/>
      <c r="ALT2973" s="0"/>
      <c r="ALU2973" s="0"/>
      <c r="ALV2973" s="0"/>
      <c r="ALW2973" s="0"/>
      <c r="ALX2973" s="0"/>
      <c r="ALY2973" s="0"/>
      <c r="ALZ2973" s="0"/>
      <c r="AMA2973" s="0"/>
      <c r="AMB2973" s="0"/>
      <c r="AMC2973" s="0"/>
      <c r="AMD2973" s="0"/>
      <c r="AME2973" s="0"/>
      <c r="AMF2973" s="0"/>
      <c r="AMG2973" s="0"/>
      <c r="AMH2973" s="0"/>
      <c r="AMI2973" s="0"/>
    </row>
    <row r="2974" customFormat="false" ht="12.75" hidden="false" customHeight="false" outlineLevel="0" collapsed="false">
      <c r="A2974" s="1" t="s">
        <v>3234</v>
      </c>
      <c r="C2974" s="27" t="s">
        <v>3235</v>
      </c>
      <c r="D2974" s="27" t="s">
        <v>70</v>
      </c>
      <c r="E2974" s="28"/>
      <c r="F2974" s="29"/>
      <c r="G2974" s="27"/>
      <c r="H2974" s="30" t="s">
        <v>61</v>
      </c>
      <c r="I2974" s="31" t="n">
        <v>0.76</v>
      </c>
      <c r="J2974" s="103" t="s">
        <v>3232</v>
      </c>
      <c r="BM2974" s="0"/>
      <c r="BN2974" s="0"/>
      <c r="BO2974" s="0"/>
      <c r="BP2974" s="0"/>
      <c r="BQ2974" s="0"/>
      <c r="BR2974" s="0"/>
      <c r="BS2974" s="0"/>
      <c r="BT2974" s="0"/>
      <c r="BU2974" s="0"/>
      <c r="BV2974" s="0"/>
      <c r="BW2974" s="0"/>
      <c r="BX2974" s="0"/>
      <c r="BY2974" s="0"/>
      <c r="BZ2974" s="0"/>
      <c r="CA2974" s="0"/>
      <c r="CB2974" s="0"/>
      <c r="CC2974" s="0"/>
      <c r="CD2974" s="0"/>
      <c r="CE2974" s="0"/>
      <c r="CF2974" s="0"/>
      <c r="CG2974" s="0"/>
      <c r="CH2974" s="0"/>
      <c r="CI2974" s="0"/>
      <c r="CJ2974" s="0"/>
      <c r="CK2974" s="0"/>
      <c r="CL2974" s="0"/>
      <c r="CM2974" s="0"/>
      <c r="CN2974" s="0"/>
      <c r="CO2974" s="0"/>
      <c r="CP2974" s="0"/>
      <c r="CQ2974" s="0"/>
      <c r="CR2974" s="0"/>
      <c r="CS2974" s="0"/>
      <c r="CT2974" s="0"/>
      <c r="CU2974" s="0"/>
      <c r="CV2974" s="0"/>
      <c r="CW2974" s="0"/>
      <c r="CX2974" s="0"/>
      <c r="CY2974" s="0"/>
      <c r="CZ2974" s="0"/>
      <c r="DA2974" s="0"/>
      <c r="DB2974" s="0"/>
      <c r="DC2974" s="0"/>
      <c r="DD2974" s="0"/>
      <c r="DE2974" s="0"/>
      <c r="DF2974" s="0"/>
      <c r="DG2974" s="0"/>
      <c r="DH2974" s="0"/>
      <c r="DI2974" s="0"/>
      <c r="DJ2974" s="0"/>
      <c r="DK2974" s="0"/>
      <c r="DL2974" s="0"/>
      <c r="DM2974" s="0"/>
      <c r="DN2974" s="0"/>
      <c r="DO2974" s="0"/>
      <c r="DP2974" s="0"/>
      <c r="DQ2974" s="0"/>
      <c r="DR2974" s="0"/>
      <c r="DS2974" s="0"/>
      <c r="DT2974" s="0"/>
      <c r="DU2974" s="0"/>
      <c r="DV2974" s="0"/>
      <c r="DW2974" s="0"/>
      <c r="DX2974" s="0"/>
      <c r="DY2974" s="0"/>
      <c r="DZ2974" s="0"/>
      <c r="EA2974" s="0"/>
      <c r="EB2974" s="0"/>
      <c r="EC2974" s="0"/>
      <c r="ED2974" s="0"/>
      <c r="EE2974" s="0"/>
      <c r="EF2974" s="0"/>
      <c r="EG2974" s="0"/>
      <c r="EH2974" s="0"/>
      <c r="EI2974" s="0"/>
      <c r="EJ2974" s="0"/>
      <c r="EK2974" s="0"/>
      <c r="EL2974" s="0"/>
      <c r="EM2974" s="0"/>
      <c r="EN2974" s="0"/>
      <c r="EO2974" s="0"/>
      <c r="EP2974" s="0"/>
      <c r="EQ2974" s="0"/>
      <c r="ER2974" s="0"/>
      <c r="ES2974" s="0"/>
      <c r="ET2974" s="0"/>
      <c r="EU2974" s="0"/>
      <c r="EV2974" s="0"/>
      <c r="EW2974" s="0"/>
      <c r="EX2974" s="0"/>
      <c r="EY2974" s="0"/>
      <c r="EZ2974" s="0"/>
      <c r="FA2974" s="0"/>
      <c r="FB2974" s="0"/>
      <c r="FC2974" s="0"/>
      <c r="FD2974" s="0"/>
      <c r="FE2974" s="0"/>
      <c r="FF2974" s="0"/>
      <c r="FG2974" s="0"/>
      <c r="FH2974" s="0"/>
      <c r="FI2974" s="0"/>
      <c r="FJ2974" s="0"/>
      <c r="FK2974" s="0"/>
      <c r="FL2974" s="0"/>
      <c r="FM2974" s="0"/>
      <c r="FN2974" s="0"/>
      <c r="FO2974" s="0"/>
      <c r="FP2974" s="0"/>
      <c r="FQ2974" s="0"/>
      <c r="FR2974" s="0"/>
      <c r="FS2974" s="0"/>
      <c r="FT2974" s="0"/>
      <c r="FU2974" s="0"/>
      <c r="FV2974" s="0"/>
      <c r="FW2974" s="0"/>
      <c r="FX2974" s="0"/>
      <c r="FY2974" s="0"/>
      <c r="FZ2974" s="0"/>
      <c r="GA2974" s="0"/>
      <c r="GB2974" s="0"/>
      <c r="GC2974" s="0"/>
      <c r="GD2974" s="0"/>
      <c r="GE2974" s="0"/>
      <c r="GF2974" s="0"/>
      <c r="GG2974" s="0"/>
      <c r="GH2974" s="0"/>
      <c r="GI2974" s="0"/>
      <c r="GJ2974" s="0"/>
      <c r="GK2974" s="0"/>
      <c r="GL2974" s="0"/>
      <c r="GM2974" s="0"/>
      <c r="GN2974" s="0"/>
      <c r="GO2974" s="0"/>
      <c r="GP2974" s="0"/>
      <c r="GQ2974" s="0"/>
      <c r="GR2974" s="0"/>
      <c r="GS2974" s="0"/>
      <c r="GT2974" s="0"/>
      <c r="GU2974" s="0"/>
      <c r="GV2974" s="0"/>
      <c r="GW2974" s="0"/>
      <c r="GX2974" s="0"/>
      <c r="GY2974" s="0"/>
      <c r="GZ2974" s="0"/>
      <c r="HA2974" s="0"/>
      <c r="HB2974" s="0"/>
      <c r="HC2974" s="0"/>
      <c r="HD2974" s="0"/>
      <c r="HE2974" s="0"/>
      <c r="HF2974" s="0"/>
      <c r="HG2974" s="0"/>
      <c r="HH2974" s="0"/>
      <c r="HI2974" s="0"/>
      <c r="HJ2974" s="0"/>
      <c r="HK2974" s="0"/>
      <c r="HL2974" s="0"/>
      <c r="HM2974" s="0"/>
      <c r="HN2974" s="0"/>
      <c r="HO2974" s="0"/>
      <c r="HP2974" s="0"/>
      <c r="HQ2974" s="0"/>
      <c r="HR2974" s="0"/>
      <c r="HS2974" s="0"/>
      <c r="HT2974" s="0"/>
      <c r="HU2974" s="0"/>
      <c r="HV2974" s="0"/>
      <c r="HW2974" s="0"/>
      <c r="HX2974" s="0"/>
      <c r="HY2974" s="0"/>
      <c r="HZ2974" s="0"/>
      <c r="IA2974" s="0"/>
      <c r="IB2974" s="0"/>
      <c r="IC2974" s="0"/>
      <c r="ID2974" s="0"/>
      <c r="IE2974" s="0"/>
      <c r="IF2974" s="0"/>
      <c r="IG2974" s="0"/>
      <c r="IH2974" s="0"/>
      <c r="II2974" s="0"/>
      <c r="IJ2974" s="0"/>
      <c r="IK2974" s="0"/>
      <c r="IL2974" s="0"/>
      <c r="IM2974" s="0"/>
      <c r="IN2974" s="0"/>
      <c r="IO2974" s="0"/>
      <c r="IP2974" s="0"/>
      <c r="IQ2974" s="0"/>
      <c r="IR2974" s="0"/>
      <c r="IS2974" s="0"/>
      <c r="IT2974" s="0"/>
      <c r="IU2974" s="0"/>
      <c r="IV2974" s="0"/>
      <c r="IW2974" s="0"/>
      <c r="IX2974" s="0"/>
      <c r="IY2974" s="0"/>
      <c r="IZ2974" s="0"/>
      <c r="JA2974" s="0"/>
      <c r="JB2974" s="0"/>
      <c r="JC2974" s="0"/>
      <c r="JD2974" s="0"/>
      <c r="JE2974" s="0"/>
      <c r="JF2974" s="0"/>
      <c r="JG2974" s="0"/>
      <c r="JH2974" s="0"/>
      <c r="JI2974" s="0"/>
      <c r="JJ2974" s="0"/>
      <c r="JK2974" s="0"/>
      <c r="JL2974" s="0"/>
      <c r="JM2974" s="0"/>
      <c r="JN2974" s="0"/>
      <c r="JO2974" s="0"/>
      <c r="JP2974" s="0"/>
      <c r="JQ2974" s="0"/>
      <c r="JR2974" s="0"/>
      <c r="JS2974" s="0"/>
      <c r="JT2974" s="0"/>
      <c r="JU2974" s="0"/>
      <c r="JV2974" s="0"/>
      <c r="JW2974" s="0"/>
      <c r="JX2974" s="0"/>
      <c r="JY2974" s="0"/>
      <c r="JZ2974" s="0"/>
      <c r="KA2974" s="0"/>
      <c r="KB2974" s="0"/>
      <c r="KC2974" s="0"/>
      <c r="KD2974" s="0"/>
      <c r="KE2974" s="0"/>
      <c r="KF2974" s="0"/>
      <c r="KG2974" s="0"/>
      <c r="KH2974" s="0"/>
      <c r="KI2974" s="0"/>
      <c r="KJ2974" s="0"/>
      <c r="KK2974" s="0"/>
      <c r="KL2974" s="0"/>
      <c r="KM2974" s="0"/>
      <c r="KN2974" s="0"/>
      <c r="KO2974" s="0"/>
      <c r="KP2974" s="0"/>
      <c r="KQ2974" s="0"/>
      <c r="KR2974" s="0"/>
      <c r="KS2974" s="0"/>
      <c r="KT2974" s="0"/>
      <c r="KU2974" s="0"/>
      <c r="KV2974" s="0"/>
      <c r="KW2974" s="0"/>
      <c r="KX2974" s="0"/>
      <c r="KY2974" s="0"/>
      <c r="KZ2974" s="0"/>
      <c r="LA2974" s="0"/>
      <c r="LB2974" s="0"/>
      <c r="LC2974" s="0"/>
      <c r="LD2974" s="0"/>
      <c r="LE2974" s="0"/>
      <c r="LF2974" s="0"/>
      <c r="LG2974" s="0"/>
      <c r="LH2974" s="0"/>
      <c r="LI2974" s="0"/>
      <c r="LJ2974" s="0"/>
      <c r="LK2974" s="0"/>
      <c r="LL2974" s="0"/>
      <c r="LM2974" s="0"/>
      <c r="LN2974" s="0"/>
      <c r="LO2974" s="0"/>
      <c r="LP2974" s="0"/>
      <c r="LQ2974" s="0"/>
      <c r="LR2974" s="0"/>
      <c r="LS2974" s="0"/>
      <c r="LT2974" s="0"/>
      <c r="LU2974" s="0"/>
      <c r="LV2974" s="0"/>
      <c r="LW2974" s="0"/>
      <c r="LX2974" s="0"/>
      <c r="LY2974" s="0"/>
      <c r="LZ2974" s="0"/>
      <c r="MA2974" s="0"/>
      <c r="MB2974" s="0"/>
      <c r="MC2974" s="0"/>
      <c r="MD2974" s="0"/>
      <c r="ME2974" s="0"/>
      <c r="MF2974" s="0"/>
      <c r="MG2974" s="0"/>
      <c r="MH2974" s="0"/>
      <c r="MI2974" s="0"/>
      <c r="MJ2974" s="0"/>
      <c r="MK2974" s="0"/>
      <c r="ML2974" s="0"/>
      <c r="MM2974" s="0"/>
      <c r="MN2974" s="0"/>
      <c r="MO2974" s="0"/>
      <c r="MP2974" s="0"/>
      <c r="MQ2974" s="0"/>
      <c r="MR2974" s="0"/>
      <c r="MS2974" s="0"/>
      <c r="MT2974" s="0"/>
      <c r="MU2974" s="0"/>
      <c r="MV2974" s="0"/>
      <c r="MW2974" s="0"/>
      <c r="MX2974" s="0"/>
      <c r="MY2974" s="0"/>
      <c r="MZ2974" s="0"/>
      <c r="NA2974" s="0"/>
      <c r="NB2974" s="0"/>
      <c r="NC2974" s="0"/>
      <c r="ND2974" s="0"/>
      <c r="NE2974" s="0"/>
      <c r="NF2974" s="0"/>
      <c r="NG2974" s="0"/>
      <c r="NH2974" s="0"/>
      <c r="NI2974" s="0"/>
      <c r="NJ2974" s="0"/>
      <c r="NK2974" s="0"/>
      <c r="NL2974" s="0"/>
      <c r="NM2974" s="0"/>
      <c r="NN2974" s="0"/>
      <c r="NO2974" s="0"/>
      <c r="NP2974" s="0"/>
      <c r="NQ2974" s="0"/>
      <c r="NR2974" s="0"/>
      <c r="NS2974" s="0"/>
      <c r="NT2974" s="0"/>
      <c r="NU2974" s="0"/>
      <c r="NV2974" s="0"/>
      <c r="NW2974" s="0"/>
      <c r="NX2974" s="0"/>
      <c r="NY2974" s="0"/>
      <c r="NZ2974" s="0"/>
      <c r="OA2974" s="0"/>
      <c r="OB2974" s="0"/>
      <c r="OC2974" s="0"/>
      <c r="OD2974" s="0"/>
      <c r="OE2974" s="0"/>
      <c r="OF2974" s="0"/>
      <c r="OG2974" s="0"/>
      <c r="OH2974" s="0"/>
      <c r="OI2974" s="0"/>
      <c r="OJ2974" s="0"/>
      <c r="OK2974" s="0"/>
      <c r="OL2974" s="0"/>
      <c r="OM2974" s="0"/>
      <c r="ON2974" s="0"/>
      <c r="OO2974" s="0"/>
      <c r="OP2974" s="0"/>
      <c r="OQ2974" s="0"/>
      <c r="OR2974" s="0"/>
      <c r="OS2974" s="0"/>
      <c r="OT2974" s="0"/>
      <c r="OU2974" s="0"/>
      <c r="OV2974" s="0"/>
      <c r="OW2974" s="0"/>
      <c r="OX2974" s="0"/>
      <c r="OY2974" s="0"/>
      <c r="OZ2974" s="0"/>
      <c r="PA2974" s="0"/>
      <c r="PB2974" s="0"/>
      <c r="PC2974" s="0"/>
      <c r="PD2974" s="0"/>
      <c r="PE2974" s="0"/>
      <c r="PF2974" s="0"/>
      <c r="PG2974" s="0"/>
      <c r="PH2974" s="0"/>
      <c r="PI2974" s="0"/>
      <c r="PJ2974" s="0"/>
      <c r="PK2974" s="0"/>
      <c r="PL2974" s="0"/>
      <c r="PM2974" s="0"/>
      <c r="PN2974" s="0"/>
      <c r="PO2974" s="0"/>
      <c r="PP2974" s="0"/>
      <c r="PQ2974" s="0"/>
      <c r="PR2974" s="0"/>
      <c r="PS2974" s="0"/>
      <c r="PT2974" s="0"/>
      <c r="PU2974" s="0"/>
      <c r="PV2974" s="0"/>
      <c r="PW2974" s="0"/>
      <c r="PX2974" s="0"/>
      <c r="PY2974" s="0"/>
      <c r="PZ2974" s="0"/>
      <c r="QA2974" s="0"/>
      <c r="QB2974" s="0"/>
      <c r="QC2974" s="0"/>
      <c r="QD2974" s="0"/>
      <c r="QE2974" s="0"/>
      <c r="QF2974" s="0"/>
      <c r="QG2974" s="0"/>
      <c r="QH2974" s="0"/>
      <c r="QI2974" s="0"/>
      <c r="QJ2974" s="0"/>
      <c r="QK2974" s="0"/>
      <c r="QL2974" s="0"/>
      <c r="QM2974" s="0"/>
      <c r="QN2974" s="0"/>
      <c r="QO2974" s="0"/>
      <c r="QP2974" s="0"/>
      <c r="QQ2974" s="0"/>
      <c r="QR2974" s="0"/>
      <c r="QS2974" s="0"/>
      <c r="QT2974" s="0"/>
      <c r="QU2974" s="0"/>
      <c r="QV2974" s="0"/>
      <c r="QW2974" s="0"/>
      <c r="QX2974" s="0"/>
      <c r="QY2974" s="0"/>
      <c r="QZ2974" s="0"/>
      <c r="RA2974" s="0"/>
      <c r="RB2974" s="0"/>
      <c r="RC2974" s="0"/>
      <c r="RD2974" s="0"/>
      <c r="RE2974" s="0"/>
      <c r="RF2974" s="0"/>
      <c r="RG2974" s="0"/>
      <c r="RH2974" s="0"/>
      <c r="RI2974" s="0"/>
      <c r="RJ2974" s="0"/>
      <c r="RK2974" s="0"/>
      <c r="RL2974" s="0"/>
      <c r="RM2974" s="0"/>
      <c r="RN2974" s="0"/>
      <c r="RO2974" s="0"/>
      <c r="RP2974" s="0"/>
      <c r="RQ2974" s="0"/>
      <c r="RR2974" s="0"/>
      <c r="RS2974" s="0"/>
      <c r="RT2974" s="0"/>
      <c r="RU2974" s="0"/>
      <c r="RV2974" s="0"/>
      <c r="RW2974" s="0"/>
      <c r="RX2974" s="0"/>
      <c r="RY2974" s="0"/>
      <c r="RZ2974" s="0"/>
      <c r="SA2974" s="0"/>
      <c r="SB2974" s="0"/>
      <c r="SC2974" s="0"/>
      <c r="SD2974" s="0"/>
      <c r="SE2974" s="0"/>
      <c r="SF2974" s="0"/>
      <c r="SG2974" s="0"/>
      <c r="SH2974" s="0"/>
      <c r="SI2974" s="0"/>
      <c r="SJ2974" s="0"/>
      <c r="SK2974" s="0"/>
      <c r="SL2974" s="0"/>
      <c r="SM2974" s="0"/>
      <c r="SN2974" s="0"/>
      <c r="SO2974" s="0"/>
      <c r="SP2974" s="0"/>
      <c r="SQ2974" s="0"/>
      <c r="SR2974" s="0"/>
      <c r="SS2974" s="0"/>
      <c r="ST2974" s="0"/>
      <c r="SU2974" s="0"/>
      <c r="SV2974" s="0"/>
      <c r="SW2974" s="0"/>
      <c r="SX2974" s="0"/>
      <c r="SY2974" s="0"/>
      <c r="SZ2974" s="0"/>
      <c r="TA2974" s="0"/>
      <c r="TB2974" s="0"/>
      <c r="TC2974" s="0"/>
      <c r="TD2974" s="0"/>
      <c r="TE2974" s="0"/>
      <c r="TF2974" s="0"/>
      <c r="TG2974" s="0"/>
      <c r="TH2974" s="0"/>
      <c r="TI2974" s="0"/>
      <c r="TJ2974" s="0"/>
      <c r="TK2974" s="0"/>
      <c r="TL2974" s="0"/>
      <c r="TM2974" s="0"/>
      <c r="TN2974" s="0"/>
      <c r="TO2974" s="0"/>
      <c r="TP2974" s="0"/>
      <c r="TQ2974" s="0"/>
      <c r="TR2974" s="0"/>
      <c r="TS2974" s="0"/>
      <c r="TT2974" s="0"/>
      <c r="TU2974" s="0"/>
      <c r="TV2974" s="0"/>
      <c r="TW2974" s="0"/>
      <c r="TX2974" s="0"/>
      <c r="TY2974" s="0"/>
      <c r="TZ2974" s="0"/>
      <c r="UA2974" s="0"/>
      <c r="UB2974" s="0"/>
      <c r="UC2974" s="0"/>
      <c r="UD2974" s="0"/>
      <c r="UE2974" s="0"/>
      <c r="UF2974" s="0"/>
      <c r="UG2974" s="0"/>
      <c r="UH2974" s="0"/>
      <c r="UI2974" s="0"/>
      <c r="UJ2974" s="0"/>
      <c r="UK2974" s="0"/>
      <c r="UL2974" s="0"/>
      <c r="UM2974" s="0"/>
      <c r="UN2974" s="0"/>
      <c r="UO2974" s="0"/>
      <c r="UP2974" s="0"/>
      <c r="UQ2974" s="0"/>
      <c r="UR2974" s="0"/>
      <c r="US2974" s="0"/>
      <c r="UT2974" s="0"/>
      <c r="UU2974" s="0"/>
      <c r="UV2974" s="0"/>
      <c r="UW2974" s="0"/>
      <c r="UX2974" s="0"/>
      <c r="UY2974" s="0"/>
      <c r="UZ2974" s="0"/>
      <c r="VA2974" s="0"/>
      <c r="VB2974" s="0"/>
      <c r="VC2974" s="0"/>
      <c r="VD2974" s="0"/>
      <c r="VE2974" s="0"/>
      <c r="VF2974" s="0"/>
      <c r="VG2974" s="0"/>
      <c r="VH2974" s="0"/>
      <c r="VI2974" s="0"/>
      <c r="VJ2974" s="0"/>
      <c r="VK2974" s="0"/>
      <c r="VL2974" s="0"/>
      <c r="VM2974" s="0"/>
      <c r="VN2974" s="0"/>
      <c r="VO2974" s="0"/>
      <c r="VP2974" s="0"/>
      <c r="VQ2974" s="0"/>
      <c r="VR2974" s="0"/>
      <c r="VS2974" s="0"/>
      <c r="VT2974" s="0"/>
      <c r="VU2974" s="0"/>
      <c r="VV2974" s="0"/>
      <c r="VW2974" s="0"/>
      <c r="VX2974" s="0"/>
      <c r="VY2974" s="0"/>
      <c r="VZ2974" s="0"/>
      <c r="WA2974" s="0"/>
      <c r="WB2974" s="0"/>
      <c r="WC2974" s="0"/>
      <c r="WD2974" s="0"/>
      <c r="WE2974" s="0"/>
      <c r="WF2974" s="0"/>
      <c r="WG2974" s="0"/>
      <c r="WH2974" s="0"/>
      <c r="WI2974" s="0"/>
      <c r="WJ2974" s="0"/>
      <c r="WK2974" s="0"/>
      <c r="WL2974" s="0"/>
      <c r="WM2974" s="0"/>
      <c r="WN2974" s="0"/>
      <c r="WO2974" s="0"/>
      <c r="WP2974" s="0"/>
      <c r="WQ2974" s="0"/>
      <c r="WR2974" s="0"/>
      <c r="WS2974" s="0"/>
      <c r="WT2974" s="0"/>
      <c r="WU2974" s="0"/>
      <c r="WV2974" s="0"/>
      <c r="WW2974" s="0"/>
      <c r="WX2974" s="0"/>
      <c r="WY2974" s="0"/>
      <c r="WZ2974" s="0"/>
      <c r="XA2974" s="0"/>
      <c r="XB2974" s="0"/>
      <c r="XC2974" s="0"/>
      <c r="XD2974" s="0"/>
      <c r="XE2974" s="0"/>
      <c r="XF2974" s="0"/>
      <c r="XG2974" s="0"/>
      <c r="XH2974" s="0"/>
      <c r="XI2974" s="0"/>
      <c r="XJ2974" s="0"/>
      <c r="XK2974" s="0"/>
      <c r="XL2974" s="0"/>
      <c r="XM2974" s="0"/>
      <c r="XN2974" s="0"/>
      <c r="XO2974" s="0"/>
      <c r="XP2974" s="0"/>
      <c r="XQ2974" s="0"/>
      <c r="XR2974" s="0"/>
      <c r="XS2974" s="0"/>
      <c r="XT2974" s="0"/>
      <c r="XU2974" s="0"/>
      <c r="XV2974" s="0"/>
      <c r="XW2974" s="0"/>
      <c r="XX2974" s="0"/>
      <c r="XY2974" s="0"/>
      <c r="XZ2974" s="0"/>
      <c r="YA2974" s="0"/>
      <c r="YB2974" s="0"/>
      <c r="YC2974" s="0"/>
      <c r="YD2974" s="0"/>
      <c r="YE2974" s="0"/>
      <c r="YF2974" s="0"/>
      <c r="YG2974" s="0"/>
      <c r="YH2974" s="0"/>
      <c r="YI2974" s="0"/>
      <c r="YJ2974" s="0"/>
      <c r="YK2974" s="0"/>
      <c r="YL2974" s="0"/>
      <c r="YM2974" s="0"/>
      <c r="YN2974" s="0"/>
      <c r="YO2974" s="0"/>
      <c r="YP2974" s="0"/>
      <c r="YQ2974" s="0"/>
      <c r="YR2974" s="0"/>
      <c r="YS2974" s="0"/>
      <c r="YT2974" s="0"/>
      <c r="YU2974" s="0"/>
      <c r="YV2974" s="0"/>
      <c r="YW2974" s="0"/>
      <c r="YX2974" s="0"/>
      <c r="YY2974" s="0"/>
      <c r="YZ2974" s="0"/>
      <c r="ZA2974" s="0"/>
      <c r="ZB2974" s="0"/>
      <c r="ZC2974" s="0"/>
      <c r="ZD2974" s="0"/>
      <c r="ZE2974" s="0"/>
      <c r="ZF2974" s="0"/>
      <c r="ZG2974" s="0"/>
      <c r="ZH2974" s="0"/>
      <c r="ZI2974" s="0"/>
      <c r="ZJ2974" s="0"/>
      <c r="ZK2974" s="0"/>
      <c r="ZL2974" s="0"/>
      <c r="ZM2974" s="0"/>
      <c r="ZN2974" s="0"/>
      <c r="ZO2974" s="0"/>
      <c r="ZP2974" s="0"/>
      <c r="ZQ2974" s="0"/>
      <c r="ZR2974" s="0"/>
      <c r="ZS2974" s="0"/>
      <c r="ZT2974" s="0"/>
      <c r="ZU2974" s="0"/>
      <c r="ZV2974" s="0"/>
      <c r="ZW2974" s="0"/>
      <c r="ZX2974" s="0"/>
      <c r="ZY2974" s="0"/>
      <c r="ZZ2974" s="0"/>
      <c r="AAA2974" s="0"/>
      <c r="AAB2974" s="0"/>
      <c r="AAC2974" s="0"/>
      <c r="AAD2974" s="0"/>
      <c r="AAE2974" s="0"/>
      <c r="AAF2974" s="0"/>
      <c r="AAG2974" s="0"/>
      <c r="AAH2974" s="0"/>
      <c r="AAI2974" s="0"/>
      <c r="AAJ2974" s="0"/>
      <c r="AAK2974" s="0"/>
      <c r="AAL2974" s="0"/>
      <c r="AAM2974" s="0"/>
      <c r="AAN2974" s="0"/>
      <c r="AAO2974" s="0"/>
      <c r="AAP2974" s="0"/>
      <c r="AAQ2974" s="0"/>
      <c r="AAR2974" s="0"/>
      <c r="AAS2974" s="0"/>
      <c r="AAT2974" s="0"/>
      <c r="AAU2974" s="0"/>
      <c r="AAV2974" s="0"/>
      <c r="AAW2974" s="0"/>
      <c r="AAX2974" s="0"/>
      <c r="AAY2974" s="0"/>
      <c r="AAZ2974" s="0"/>
      <c r="ABA2974" s="0"/>
      <c r="ABB2974" s="0"/>
      <c r="ABC2974" s="0"/>
      <c r="ABD2974" s="0"/>
      <c r="ABE2974" s="0"/>
      <c r="ABF2974" s="0"/>
      <c r="ABG2974" s="0"/>
      <c r="ABH2974" s="0"/>
      <c r="ABI2974" s="0"/>
      <c r="ABJ2974" s="0"/>
      <c r="ABK2974" s="0"/>
      <c r="ABL2974" s="0"/>
      <c r="ABM2974" s="0"/>
      <c r="ABN2974" s="0"/>
      <c r="ABO2974" s="0"/>
      <c r="ABP2974" s="0"/>
      <c r="ABQ2974" s="0"/>
      <c r="ABR2974" s="0"/>
      <c r="ABS2974" s="0"/>
      <c r="ABT2974" s="0"/>
      <c r="ABU2974" s="0"/>
      <c r="ABV2974" s="0"/>
      <c r="ABW2974" s="0"/>
      <c r="ABX2974" s="0"/>
      <c r="ABY2974" s="0"/>
      <c r="ABZ2974" s="0"/>
      <c r="ACA2974" s="0"/>
      <c r="ACB2974" s="0"/>
      <c r="ACC2974" s="0"/>
      <c r="ACD2974" s="0"/>
      <c r="ACE2974" s="0"/>
      <c r="ACF2974" s="0"/>
      <c r="ACG2974" s="0"/>
      <c r="ACH2974" s="0"/>
      <c r="ACI2974" s="0"/>
      <c r="ACJ2974" s="0"/>
      <c r="ACK2974" s="0"/>
      <c r="ACL2974" s="0"/>
      <c r="ACM2974" s="0"/>
      <c r="ACN2974" s="0"/>
      <c r="ACO2974" s="0"/>
      <c r="ACP2974" s="0"/>
      <c r="ACQ2974" s="0"/>
      <c r="ACR2974" s="0"/>
      <c r="ACS2974" s="0"/>
      <c r="ACT2974" s="0"/>
      <c r="ACU2974" s="0"/>
      <c r="ACV2974" s="0"/>
      <c r="ACW2974" s="0"/>
      <c r="ACX2974" s="0"/>
      <c r="ACY2974" s="0"/>
      <c r="ACZ2974" s="0"/>
      <c r="ADA2974" s="0"/>
      <c r="ADB2974" s="0"/>
      <c r="ADC2974" s="0"/>
      <c r="ADD2974" s="0"/>
      <c r="ADE2974" s="0"/>
      <c r="ADF2974" s="0"/>
      <c r="ADG2974" s="0"/>
      <c r="ADH2974" s="0"/>
      <c r="ADI2974" s="0"/>
      <c r="ADJ2974" s="0"/>
      <c r="ADK2974" s="0"/>
      <c r="ADL2974" s="0"/>
      <c r="ADM2974" s="0"/>
      <c r="ADN2974" s="0"/>
      <c r="ADO2974" s="0"/>
      <c r="ADP2974" s="0"/>
      <c r="ADQ2974" s="0"/>
      <c r="ADR2974" s="0"/>
      <c r="ADS2974" s="0"/>
      <c r="ADT2974" s="0"/>
      <c r="ADU2974" s="0"/>
      <c r="ADV2974" s="0"/>
      <c r="ADW2974" s="0"/>
      <c r="ADX2974" s="0"/>
      <c r="ADY2974" s="0"/>
      <c r="ADZ2974" s="0"/>
      <c r="AEA2974" s="0"/>
      <c r="AEB2974" s="0"/>
      <c r="AEC2974" s="0"/>
      <c r="AED2974" s="0"/>
      <c r="AEE2974" s="0"/>
      <c r="AEF2974" s="0"/>
      <c r="AEG2974" s="0"/>
      <c r="AEH2974" s="0"/>
      <c r="AEI2974" s="0"/>
      <c r="AEJ2974" s="0"/>
      <c r="AEK2974" s="0"/>
      <c r="AEL2974" s="0"/>
      <c r="AEM2974" s="0"/>
      <c r="AEN2974" s="0"/>
      <c r="AEO2974" s="0"/>
      <c r="AEP2974" s="0"/>
      <c r="AEQ2974" s="0"/>
      <c r="AER2974" s="0"/>
      <c r="AES2974" s="0"/>
      <c r="AET2974" s="0"/>
      <c r="AEU2974" s="0"/>
      <c r="AEV2974" s="0"/>
      <c r="AEW2974" s="0"/>
      <c r="AEX2974" s="0"/>
      <c r="AEY2974" s="0"/>
      <c r="AEZ2974" s="0"/>
      <c r="AFA2974" s="0"/>
      <c r="AFB2974" s="0"/>
      <c r="AFC2974" s="0"/>
      <c r="AFD2974" s="0"/>
      <c r="AFE2974" s="0"/>
      <c r="AFF2974" s="0"/>
      <c r="AFG2974" s="0"/>
      <c r="AFH2974" s="0"/>
      <c r="AFI2974" s="0"/>
      <c r="AFJ2974" s="0"/>
      <c r="AFK2974" s="0"/>
      <c r="AFL2974" s="0"/>
      <c r="AFM2974" s="0"/>
      <c r="AFN2974" s="0"/>
      <c r="AFO2974" s="0"/>
      <c r="AFP2974" s="0"/>
      <c r="AFQ2974" s="0"/>
      <c r="AFR2974" s="0"/>
      <c r="AFS2974" s="0"/>
      <c r="AFT2974" s="0"/>
      <c r="AFU2974" s="0"/>
      <c r="AFV2974" s="0"/>
      <c r="AFW2974" s="0"/>
      <c r="AFX2974" s="0"/>
      <c r="AFY2974" s="0"/>
      <c r="AFZ2974" s="0"/>
      <c r="AGA2974" s="0"/>
      <c r="AGB2974" s="0"/>
      <c r="AGC2974" s="0"/>
      <c r="AGD2974" s="0"/>
      <c r="AGE2974" s="0"/>
      <c r="AGF2974" s="0"/>
      <c r="AGG2974" s="0"/>
      <c r="AGH2974" s="0"/>
      <c r="AGI2974" s="0"/>
      <c r="AGJ2974" s="0"/>
      <c r="AGK2974" s="0"/>
      <c r="AGL2974" s="0"/>
      <c r="AGM2974" s="0"/>
      <c r="AGN2974" s="0"/>
      <c r="AGO2974" s="0"/>
      <c r="AGP2974" s="0"/>
      <c r="AGQ2974" s="0"/>
      <c r="AGR2974" s="0"/>
      <c r="AGS2974" s="0"/>
      <c r="AGT2974" s="0"/>
      <c r="AGU2974" s="0"/>
      <c r="AGV2974" s="0"/>
      <c r="AGW2974" s="0"/>
      <c r="AGX2974" s="0"/>
      <c r="AGY2974" s="0"/>
      <c r="AGZ2974" s="0"/>
      <c r="AHA2974" s="0"/>
      <c r="AHB2974" s="0"/>
      <c r="AHC2974" s="0"/>
      <c r="AHD2974" s="0"/>
      <c r="AHE2974" s="0"/>
      <c r="AHF2974" s="0"/>
      <c r="AHG2974" s="0"/>
      <c r="AHH2974" s="0"/>
      <c r="AHI2974" s="0"/>
      <c r="AHJ2974" s="0"/>
      <c r="AHK2974" s="0"/>
      <c r="AHL2974" s="0"/>
      <c r="AHM2974" s="0"/>
      <c r="AHN2974" s="0"/>
      <c r="AHO2974" s="0"/>
      <c r="AHP2974" s="0"/>
      <c r="AHQ2974" s="0"/>
      <c r="AHR2974" s="0"/>
      <c r="AHS2974" s="0"/>
      <c r="AHT2974" s="0"/>
      <c r="AHU2974" s="0"/>
      <c r="AHV2974" s="0"/>
      <c r="AHW2974" s="0"/>
      <c r="AHX2974" s="0"/>
      <c r="AHY2974" s="0"/>
      <c r="AHZ2974" s="0"/>
      <c r="AIA2974" s="0"/>
      <c r="AIB2974" s="0"/>
      <c r="AIC2974" s="0"/>
      <c r="AID2974" s="0"/>
      <c r="AIE2974" s="0"/>
      <c r="AIF2974" s="0"/>
      <c r="AIG2974" s="0"/>
      <c r="AIH2974" s="0"/>
      <c r="AII2974" s="0"/>
      <c r="AIJ2974" s="0"/>
      <c r="AIK2974" s="0"/>
      <c r="AIL2974" s="0"/>
      <c r="AIM2974" s="0"/>
      <c r="AIN2974" s="0"/>
      <c r="AIO2974" s="0"/>
      <c r="AIP2974" s="0"/>
      <c r="AIQ2974" s="0"/>
      <c r="AIR2974" s="0"/>
      <c r="AIS2974" s="0"/>
      <c r="AIT2974" s="0"/>
      <c r="AIU2974" s="0"/>
      <c r="AIV2974" s="0"/>
      <c r="AIW2974" s="0"/>
      <c r="AIX2974" s="0"/>
      <c r="AIY2974" s="0"/>
      <c r="AIZ2974" s="0"/>
      <c r="AJA2974" s="0"/>
      <c r="AJB2974" s="0"/>
      <c r="AJC2974" s="0"/>
      <c r="AJD2974" s="0"/>
      <c r="AJE2974" s="0"/>
      <c r="AJF2974" s="0"/>
      <c r="AJG2974" s="0"/>
      <c r="AJH2974" s="0"/>
      <c r="AJI2974" s="0"/>
      <c r="AJJ2974" s="0"/>
      <c r="AJK2974" s="0"/>
      <c r="AJL2974" s="0"/>
      <c r="AJM2974" s="0"/>
      <c r="AJN2974" s="0"/>
      <c r="AJO2974" s="0"/>
      <c r="AJP2974" s="0"/>
      <c r="AJQ2974" s="0"/>
      <c r="AJR2974" s="0"/>
      <c r="AJS2974" s="0"/>
      <c r="AJT2974" s="0"/>
      <c r="AJU2974" s="0"/>
      <c r="AJV2974" s="0"/>
      <c r="AJW2974" s="0"/>
      <c r="AJX2974" s="0"/>
      <c r="AJY2974" s="0"/>
      <c r="AJZ2974" s="0"/>
      <c r="AKA2974" s="0"/>
      <c r="AKB2974" s="0"/>
      <c r="AKC2974" s="0"/>
      <c r="AKD2974" s="0"/>
      <c r="AKE2974" s="0"/>
      <c r="AKF2974" s="0"/>
      <c r="AKG2974" s="0"/>
      <c r="AKH2974" s="0"/>
      <c r="AKI2974" s="0"/>
      <c r="AKJ2974" s="0"/>
      <c r="AKK2974" s="0"/>
      <c r="AKL2974" s="0"/>
      <c r="AKM2974" s="0"/>
      <c r="AKN2974" s="0"/>
      <c r="AKO2974" s="0"/>
      <c r="AKP2974" s="0"/>
      <c r="AKQ2974" s="0"/>
      <c r="AKR2974" s="0"/>
      <c r="AKS2974" s="0"/>
      <c r="AKT2974" s="0"/>
      <c r="AKU2974" s="0"/>
      <c r="AKV2974" s="0"/>
      <c r="AKW2974" s="0"/>
      <c r="AKX2974" s="0"/>
      <c r="AKY2974" s="0"/>
      <c r="AKZ2974" s="0"/>
      <c r="ALA2974" s="0"/>
      <c r="ALB2974" s="0"/>
      <c r="ALC2974" s="0"/>
      <c r="ALD2974" s="0"/>
      <c r="ALE2974" s="0"/>
      <c r="ALF2974" s="0"/>
      <c r="ALG2974" s="0"/>
      <c r="ALH2974" s="0"/>
      <c r="ALI2974" s="0"/>
      <c r="ALJ2974" s="0"/>
      <c r="ALK2974" s="0"/>
      <c r="ALL2974" s="0"/>
      <c r="ALM2974" s="0"/>
      <c r="ALN2974" s="0"/>
      <c r="ALO2974" s="0"/>
      <c r="ALP2974" s="0"/>
      <c r="ALQ2974" s="0"/>
      <c r="ALR2974" s="0"/>
      <c r="ALS2974" s="0"/>
      <c r="ALT2974" s="0"/>
      <c r="ALU2974" s="0"/>
      <c r="ALV2974" s="0"/>
      <c r="ALW2974" s="0"/>
      <c r="ALX2974" s="0"/>
      <c r="ALY2974" s="0"/>
      <c r="ALZ2974" s="0"/>
      <c r="AMA2974" s="0"/>
      <c r="AMB2974" s="0"/>
      <c r="AMC2974" s="0"/>
      <c r="AMD2974" s="0"/>
      <c r="AME2974" s="0"/>
      <c r="AMF2974" s="0"/>
      <c r="AMG2974" s="0"/>
      <c r="AMH2974" s="0"/>
      <c r="AMI2974" s="0"/>
    </row>
    <row r="2975" customFormat="false" ht="12.75" hidden="false" customHeight="false" outlineLevel="0" collapsed="false">
      <c r="A2975" s="1" t="s">
        <v>3234</v>
      </c>
      <c r="C2975" s="27" t="s">
        <v>3236</v>
      </c>
      <c r="D2975" s="27" t="s">
        <v>13</v>
      </c>
      <c r="E2975" s="28"/>
      <c r="F2975" s="29"/>
      <c r="G2975" s="27"/>
      <c r="H2975" s="30" t="s">
        <v>168</v>
      </c>
      <c r="I2975" s="31" t="n">
        <v>2.99</v>
      </c>
      <c r="J2975" s="103" t="s">
        <v>3232</v>
      </c>
      <c r="BM2975" s="0"/>
      <c r="BN2975" s="0"/>
      <c r="BO2975" s="0"/>
      <c r="BP2975" s="0"/>
      <c r="BQ2975" s="0"/>
      <c r="BR2975" s="0"/>
      <c r="BS2975" s="0"/>
      <c r="BT2975" s="0"/>
      <c r="BU2975" s="0"/>
      <c r="BV2975" s="0"/>
      <c r="BW2975" s="0"/>
      <c r="BX2975" s="0"/>
      <c r="BY2975" s="0"/>
      <c r="BZ2975" s="0"/>
      <c r="CA2975" s="0"/>
      <c r="CB2975" s="0"/>
      <c r="CC2975" s="0"/>
      <c r="CD2975" s="0"/>
      <c r="CE2975" s="0"/>
      <c r="CF2975" s="0"/>
      <c r="CG2975" s="0"/>
      <c r="CH2975" s="0"/>
      <c r="CI2975" s="0"/>
      <c r="CJ2975" s="0"/>
      <c r="CK2975" s="0"/>
      <c r="CL2975" s="0"/>
      <c r="CM2975" s="0"/>
      <c r="CN2975" s="0"/>
      <c r="CO2975" s="0"/>
      <c r="CP2975" s="0"/>
      <c r="CQ2975" s="0"/>
      <c r="CR2975" s="0"/>
      <c r="CS2975" s="0"/>
      <c r="CT2975" s="0"/>
      <c r="CU2975" s="0"/>
      <c r="CV2975" s="0"/>
      <c r="CW2975" s="0"/>
      <c r="CX2975" s="0"/>
      <c r="CY2975" s="0"/>
      <c r="CZ2975" s="0"/>
      <c r="DA2975" s="0"/>
      <c r="DB2975" s="0"/>
      <c r="DC2975" s="0"/>
      <c r="DD2975" s="0"/>
      <c r="DE2975" s="0"/>
      <c r="DF2975" s="0"/>
      <c r="DG2975" s="0"/>
      <c r="DH2975" s="0"/>
      <c r="DI2975" s="0"/>
      <c r="DJ2975" s="0"/>
      <c r="DK2975" s="0"/>
      <c r="DL2975" s="0"/>
      <c r="DM2975" s="0"/>
      <c r="DN2975" s="0"/>
      <c r="DO2975" s="0"/>
      <c r="DP2975" s="0"/>
      <c r="DQ2975" s="0"/>
      <c r="DR2975" s="0"/>
      <c r="DS2975" s="0"/>
      <c r="DT2975" s="0"/>
      <c r="DU2975" s="0"/>
      <c r="DV2975" s="0"/>
      <c r="DW2975" s="0"/>
      <c r="DX2975" s="0"/>
      <c r="DY2975" s="0"/>
      <c r="DZ2975" s="0"/>
      <c r="EA2975" s="0"/>
      <c r="EB2975" s="0"/>
      <c r="EC2975" s="0"/>
      <c r="ED2975" s="0"/>
      <c r="EE2975" s="0"/>
      <c r="EF2975" s="0"/>
      <c r="EG2975" s="0"/>
      <c r="EH2975" s="0"/>
      <c r="EI2975" s="0"/>
      <c r="EJ2975" s="0"/>
      <c r="EK2975" s="0"/>
      <c r="EL2975" s="0"/>
      <c r="EM2975" s="0"/>
      <c r="EN2975" s="0"/>
      <c r="EO2975" s="0"/>
      <c r="EP2975" s="0"/>
      <c r="EQ2975" s="0"/>
      <c r="ER2975" s="0"/>
      <c r="ES2975" s="0"/>
      <c r="ET2975" s="0"/>
      <c r="EU2975" s="0"/>
      <c r="EV2975" s="0"/>
      <c r="EW2975" s="0"/>
      <c r="EX2975" s="0"/>
      <c r="EY2975" s="0"/>
      <c r="EZ2975" s="0"/>
      <c r="FA2975" s="0"/>
      <c r="FB2975" s="0"/>
      <c r="FC2975" s="0"/>
      <c r="FD2975" s="0"/>
      <c r="FE2975" s="0"/>
      <c r="FF2975" s="0"/>
      <c r="FG2975" s="0"/>
      <c r="FH2975" s="0"/>
      <c r="FI2975" s="0"/>
      <c r="FJ2975" s="0"/>
      <c r="FK2975" s="0"/>
      <c r="FL2975" s="0"/>
      <c r="FM2975" s="0"/>
      <c r="FN2975" s="0"/>
      <c r="FO2975" s="0"/>
      <c r="FP2975" s="0"/>
      <c r="FQ2975" s="0"/>
      <c r="FR2975" s="0"/>
      <c r="FS2975" s="0"/>
      <c r="FT2975" s="0"/>
      <c r="FU2975" s="0"/>
      <c r="FV2975" s="0"/>
      <c r="FW2975" s="0"/>
      <c r="FX2975" s="0"/>
      <c r="FY2975" s="0"/>
      <c r="FZ2975" s="0"/>
      <c r="GA2975" s="0"/>
      <c r="GB2975" s="0"/>
      <c r="GC2975" s="0"/>
      <c r="GD2975" s="0"/>
      <c r="GE2975" s="0"/>
      <c r="GF2975" s="0"/>
      <c r="GG2975" s="0"/>
      <c r="GH2975" s="0"/>
      <c r="GI2975" s="0"/>
      <c r="GJ2975" s="0"/>
      <c r="GK2975" s="0"/>
      <c r="GL2975" s="0"/>
      <c r="GM2975" s="0"/>
      <c r="GN2975" s="0"/>
      <c r="GO2975" s="0"/>
      <c r="GP2975" s="0"/>
      <c r="GQ2975" s="0"/>
      <c r="GR2975" s="0"/>
      <c r="GS2975" s="0"/>
      <c r="GT2975" s="0"/>
      <c r="GU2975" s="0"/>
      <c r="GV2975" s="0"/>
      <c r="GW2975" s="0"/>
      <c r="GX2975" s="0"/>
      <c r="GY2975" s="0"/>
      <c r="GZ2975" s="0"/>
      <c r="HA2975" s="0"/>
      <c r="HB2975" s="0"/>
      <c r="HC2975" s="0"/>
      <c r="HD2975" s="0"/>
      <c r="HE2975" s="0"/>
      <c r="HF2975" s="0"/>
      <c r="HG2975" s="0"/>
      <c r="HH2975" s="0"/>
      <c r="HI2975" s="0"/>
      <c r="HJ2975" s="0"/>
      <c r="HK2975" s="0"/>
      <c r="HL2975" s="0"/>
      <c r="HM2975" s="0"/>
      <c r="HN2975" s="0"/>
      <c r="HO2975" s="0"/>
      <c r="HP2975" s="0"/>
      <c r="HQ2975" s="0"/>
      <c r="HR2975" s="0"/>
      <c r="HS2975" s="0"/>
      <c r="HT2975" s="0"/>
      <c r="HU2975" s="0"/>
      <c r="HV2975" s="0"/>
      <c r="HW2975" s="0"/>
      <c r="HX2975" s="0"/>
      <c r="HY2975" s="0"/>
      <c r="HZ2975" s="0"/>
      <c r="IA2975" s="0"/>
      <c r="IB2975" s="0"/>
      <c r="IC2975" s="0"/>
      <c r="ID2975" s="0"/>
      <c r="IE2975" s="0"/>
      <c r="IF2975" s="0"/>
      <c r="IG2975" s="0"/>
      <c r="IH2975" s="0"/>
      <c r="II2975" s="0"/>
      <c r="IJ2975" s="0"/>
      <c r="IK2975" s="0"/>
      <c r="IL2975" s="0"/>
      <c r="IM2975" s="0"/>
      <c r="IN2975" s="0"/>
      <c r="IO2975" s="0"/>
      <c r="IP2975" s="0"/>
      <c r="IQ2975" s="0"/>
      <c r="IR2975" s="0"/>
      <c r="IS2975" s="0"/>
      <c r="IT2975" s="0"/>
      <c r="IU2975" s="0"/>
      <c r="IV2975" s="0"/>
      <c r="IW2975" s="0"/>
      <c r="IX2975" s="0"/>
      <c r="IY2975" s="0"/>
      <c r="IZ2975" s="0"/>
      <c r="JA2975" s="0"/>
      <c r="JB2975" s="0"/>
      <c r="JC2975" s="0"/>
      <c r="JD2975" s="0"/>
      <c r="JE2975" s="0"/>
      <c r="JF2975" s="0"/>
      <c r="JG2975" s="0"/>
      <c r="JH2975" s="0"/>
      <c r="JI2975" s="0"/>
      <c r="JJ2975" s="0"/>
      <c r="JK2975" s="0"/>
      <c r="JL2975" s="0"/>
      <c r="JM2975" s="0"/>
      <c r="JN2975" s="0"/>
      <c r="JO2975" s="0"/>
      <c r="JP2975" s="0"/>
      <c r="JQ2975" s="0"/>
      <c r="JR2975" s="0"/>
      <c r="JS2975" s="0"/>
      <c r="JT2975" s="0"/>
      <c r="JU2975" s="0"/>
      <c r="JV2975" s="0"/>
      <c r="JW2975" s="0"/>
      <c r="JX2975" s="0"/>
      <c r="JY2975" s="0"/>
      <c r="JZ2975" s="0"/>
      <c r="KA2975" s="0"/>
      <c r="KB2975" s="0"/>
      <c r="KC2975" s="0"/>
      <c r="KD2975" s="0"/>
      <c r="KE2975" s="0"/>
      <c r="KF2975" s="0"/>
      <c r="KG2975" s="0"/>
      <c r="KH2975" s="0"/>
      <c r="KI2975" s="0"/>
      <c r="KJ2975" s="0"/>
      <c r="KK2975" s="0"/>
      <c r="KL2975" s="0"/>
      <c r="KM2975" s="0"/>
      <c r="KN2975" s="0"/>
      <c r="KO2975" s="0"/>
      <c r="KP2975" s="0"/>
      <c r="KQ2975" s="0"/>
      <c r="KR2975" s="0"/>
      <c r="KS2975" s="0"/>
      <c r="KT2975" s="0"/>
      <c r="KU2975" s="0"/>
      <c r="KV2975" s="0"/>
      <c r="KW2975" s="0"/>
      <c r="KX2975" s="0"/>
      <c r="KY2975" s="0"/>
      <c r="KZ2975" s="0"/>
      <c r="LA2975" s="0"/>
      <c r="LB2975" s="0"/>
      <c r="LC2975" s="0"/>
      <c r="LD2975" s="0"/>
      <c r="LE2975" s="0"/>
      <c r="LF2975" s="0"/>
      <c r="LG2975" s="0"/>
      <c r="LH2975" s="0"/>
      <c r="LI2975" s="0"/>
      <c r="LJ2975" s="0"/>
      <c r="LK2975" s="0"/>
      <c r="LL2975" s="0"/>
      <c r="LM2975" s="0"/>
      <c r="LN2975" s="0"/>
      <c r="LO2975" s="0"/>
      <c r="LP2975" s="0"/>
      <c r="LQ2975" s="0"/>
      <c r="LR2975" s="0"/>
      <c r="LS2975" s="0"/>
      <c r="LT2975" s="0"/>
      <c r="LU2975" s="0"/>
      <c r="LV2975" s="0"/>
      <c r="LW2975" s="0"/>
      <c r="LX2975" s="0"/>
      <c r="LY2975" s="0"/>
      <c r="LZ2975" s="0"/>
      <c r="MA2975" s="0"/>
      <c r="MB2975" s="0"/>
      <c r="MC2975" s="0"/>
      <c r="MD2975" s="0"/>
      <c r="ME2975" s="0"/>
      <c r="MF2975" s="0"/>
      <c r="MG2975" s="0"/>
      <c r="MH2975" s="0"/>
      <c r="MI2975" s="0"/>
      <c r="MJ2975" s="0"/>
      <c r="MK2975" s="0"/>
      <c r="ML2975" s="0"/>
      <c r="MM2975" s="0"/>
      <c r="MN2975" s="0"/>
      <c r="MO2975" s="0"/>
      <c r="MP2975" s="0"/>
      <c r="MQ2975" s="0"/>
      <c r="MR2975" s="0"/>
      <c r="MS2975" s="0"/>
      <c r="MT2975" s="0"/>
      <c r="MU2975" s="0"/>
      <c r="MV2975" s="0"/>
      <c r="MW2975" s="0"/>
      <c r="MX2975" s="0"/>
      <c r="MY2975" s="0"/>
      <c r="MZ2975" s="0"/>
      <c r="NA2975" s="0"/>
      <c r="NB2975" s="0"/>
      <c r="NC2975" s="0"/>
      <c r="ND2975" s="0"/>
      <c r="NE2975" s="0"/>
      <c r="NF2975" s="0"/>
      <c r="NG2975" s="0"/>
      <c r="NH2975" s="0"/>
      <c r="NI2975" s="0"/>
      <c r="NJ2975" s="0"/>
      <c r="NK2975" s="0"/>
      <c r="NL2975" s="0"/>
      <c r="NM2975" s="0"/>
      <c r="NN2975" s="0"/>
      <c r="NO2975" s="0"/>
      <c r="NP2975" s="0"/>
      <c r="NQ2975" s="0"/>
      <c r="NR2975" s="0"/>
      <c r="NS2975" s="0"/>
      <c r="NT2975" s="0"/>
      <c r="NU2975" s="0"/>
      <c r="NV2975" s="0"/>
      <c r="NW2975" s="0"/>
      <c r="NX2975" s="0"/>
      <c r="NY2975" s="0"/>
      <c r="NZ2975" s="0"/>
      <c r="OA2975" s="0"/>
      <c r="OB2975" s="0"/>
      <c r="OC2975" s="0"/>
      <c r="OD2975" s="0"/>
      <c r="OE2975" s="0"/>
      <c r="OF2975" s="0"/>
      <c r="OG2975" s="0"/>
      <c r="OH2975" s="0"/>
      <c r="OI2975" s="0"/>
      <c r="OJ2975" s="0"/>
      <c r="OK2975" s="0"/>
      <c r="OL2975" s="0"/>
      <c r="OM2975" s="0"/>
      <c r="ON2975" s="0"/>
      <c r="OO2975" s="0"/>
      <c r="OP2975" s="0"/>
      <c r="OQ2975" s="0"/>
      <c r="OR2975" s="0"/>
      <c r="OS2975" s="0"/>
      <c r="OT2975" s="0"/>
      <c r="OU2975" s="0"/>
      <c r="OV2975" s="0"/>
      <c r="OW2975" s="0"/>
      <c r="OX2975" s="0"/>
      <c r="OY2975" s="0"/>
      <c r="OZ2975" s="0"/>
      <c r="PA2975" s="0"/>
      <c r="PB2975" s="0"/>
      <c r="PC2975" s="0"/>
      <c r="PD2975" s="0"/>
      <c r="PE2975" s="0"/>
      <c r="PF2975" s="0"/>
      <c r="PG2975" s="0"/>
      <c r="PH2975" s="0"/>
      <c r="PI2975" s="0"/>
      <c r="PJ2975" s="0"/>
      <c r="PK2975" s="0"/>
      <c r="PL2975" s="0"/>
      <c r="PM2975" s="0"/>
      <c r="PN2975" s="0"/>
      <c r="PO2975" s="0"/>
      <c r="PP2975" s="0"/>
      <c r="PQ2975" s="0"/>
      <c r="PR2975" s="0"/>
      <c r="PS2975" s="0"/>
      <c r="PT2975" s="0"/>
      <c r="PU2975" s="0"/>
      <c r="PV2975" s="0"/>
      <c r="PW2975" s="0"/>
      <c r="PX2975" s="0"/>
      <c r="PY2975" s="0"/>
      <c r="PZ2975" s="0"/>
      <c r="QA2975" s="0"/>
      <c r="QB2975" s="0"/>
      <c r="QC2975" s="0"/>
      <c r="QD2975" s="0"/>
      <c r="QE2975" s="0"/>
      <c r="QF2975" s="0"/>
      <c r="QG2975" s="0"/>
      <c r="QH2975" s="0"/>
      <c r="QI2975" s="0"/>
      <c r="QJ2975" s="0"/>
      <c r="QK2975" s="0"/>
      <c r="QL2975" s="0"/>
      <c r="QM2975" s="0"/>
      <c r="QN2975" s="0"/>
      <c r="QO2975" s="0"/>
      <c r="QP2975" s="0"/>
      <c r="QQ2975" s="0"/>
      <c r="QR2975" s="0"/>
      <c r="QS2975" s="0"/>
      <c r="QT2975" s="0"/>
      <c r="QU2975" s="0"/>
      <c r="QV2975" s="0"/>
      <c r="QW2975" s="0"/>
      <c r="QX2975" s="0"/>
      <c r="QY2975" s="0"/>
      <c r="QZ2975" s="0"/>
      <c r="RA2975" s="0"/>
      <c r="RB2975" s="0"/>
      <c r="RC2975" s="0"/>
      <c r="RD2975" s="0"/>
      <c r="RE2975" s="0"/>
      <c r="RF2975" s="0"/>
      <c r="RG2975" s="0"/>
      <c r="RH2975" s="0"/>
      <c r="RI2975" s="0"/>
      <c r="RJ2975" s="0"/>
      <c r="RK2975" s="0"/>
      <c r="RL2975" s="0"/>
      <c r="RM2975" s="0"/>
      <c r="RN2975" s="0"/>
      <c r="RO2975" s="0"/>
      <c r="RP2975" s="0"/>
      <c r="RQ2975" s="0"/>
      <c r="RR2975" s="0"/>
      <c r="RS2975" s="0"/>
      <c r="RT2975" s="0"/>
      <c r="RU2975" s="0"/>
      <c r="RV2975" s="0"/>
      <c r="RW2975" s="0"/>
      <c r="RX2975" s="0"/>
      <c r="RY2975" s="0"/>
      <c r="RZ2975" s="0"/>
      <c r="SA2975" s="0"/>
      <c r="SB2975" s="0"/>
      <c r="SC2975" s="0"/>
      <c r="SD2975" s="0"/>
      <c r="SE2975" s="0"/>
      <c r="SF2975" s="0"/>
      <c r="SG2975" s="0"/>
      <c r="SH2975" s="0"/>
      <c r="SI2975" s="0"/>
      <c r="SJ2975" s="0"/>
      <c r="SK2975" s="0"/>
      <c r="SL2975" s="0"/>
      <c r="SM2975" s="0"/>
      <c r="SN2975" s="0"/>
      <c r="SO2975" s="0"/>
      <c r="SP2975" s="0"/>
      <c r="SQ2975" s="0"/>
      <c r="SR2975" s="0"/>
      <c r="SS2975" s="0"/>
      <c r="ST2975" s="0"/>
      <c r="SU2975" s="0"/>
      <c r="SV2975" s="0"/>
      <c r="SW2975" s="0"/>
      <c r="SX2975" s="0"/>
      <c r="SY2975" s="0"/>
      <c r="SZ2975" s="0"/>
      <c r="TA2975" s="0"/>
      <c r="TB2975" s="0"/>
      <c r="TC2975" s="0"/>
      <c r="TD2975" s="0"/>
      <c r="TE2975" s="0"/>
      <c r="TF2975" s="0"/>
      <c r="TG2975" s="0"/>
      <c r="TH2975" s="0"/>
      <c r="TI2975" s="0"/>
      <c r="TJ2975" s="0"/>
      <c r="TK2975" s="0"/>
      <c r="TL2975" s="0"/>
      <c r="TM2975" s="0"/>
      <c r="TN2975" s="0"/>
      <c r="TO2975" s="0"/>
      <c r="TP2975" s="0"/>
      <c r="TQ2975" s="0"/>
      <c r="TR2975" s="0"/>
      <c r="TS2975" s="0"/>
      <c r="TT2975" s="0"/>
      <c r="TU2975" s="0"/>
      <c r="TV2975" s="0"/>
      <c r="TW2975" s="0"/>
      <c r="TX2975" s="0"/>
      <c r="TY2975" s="0"/>
      <c r="TZ2975" s="0"/>
      <c r="UA2975" s="0"/>
      <c r="UB2975" s="0"/>
      <c r="UC2975" s="0"/>
      <c r="UD2975" s="0"/>
      <c r="UE2975" s="0"/>
      <c r="UF2975" s="0"/>
      <c r="UG2975" s="0"/>
      <c r="UH2975" s="0"/>
      <c r="UI2975" s="0"/>
      <c r="UJ2975" s="0"/>
      <c r="UK2975" s="0"/>
      <c r="UL2975" s="0"/>
      <c r="UM2975" s="0"/>
      <c r="UN2975" s="0"/>
      <c r="UO2975" s="0"/>
      <c r="UP2975" s="0"/>
      <c r="UQ2975" s="0"/>
      <c r="UR2975" s="0"/>
      <c r="US2975" s="0"/>
      <c r="UT2975" s="0"/>
      <c r="UU2975" s="0"/>
      <c r="UV2975" s="0"/>
      <c r="UW2975" s="0"/>
      <c r="UX2975" s="0"/>
      <c r="UY2975" s="0"/>
      <c r="UZ2975" s="0"/>
      <c r="VA2975" s="0"/>
      <c r="VB2975" s="0"/>
      <c r="VC2975" s="0"/>
      <c r="VD2975" s="0"/>
      <c r="VE2975" s="0"/>
      <c r="VF2975" s="0"/>
      <c r="VG2975" s="0"/>
      <c r="VH2975" s="0"/>
      <c r="VI2975" s="0"/>
      <c r="VJ2975" s="0"/>
      <c r="VK2975" s="0"/>
      <c r="VL2975" s="0"/>
      <c r="VM2975" s="0"/>
      <c r="VN2975" s="0"/>
      <c r="VO2975" s="0"/>
      <c r="VP2975" s="0"/>
      <c r="VQ2975" s="0"/>
      <c r="VR2975" s="0"/>
      <c r="VS2975" s="0"/>
      <c r="VT2975" s="0"/>
      <c r="VU2975" s="0"/>
      <c r="VV2975" s="0"/>
      <c r="VW2975" s="0"/>
      <c r="VX2975" s="0"/>
      <c r="VY2975" s="0"/>
      <c r="VZ2975" s="0"/>
      <c r="WA2975" s="0"/>
      <c r="WB2975" s="0"/>
      <c r="WC2975" s="0"/>
      <c r="WD2975" s="0"/>
      <c r="WE2975" s="0"/>
      <c r="WF2975" s="0"/>
      <c r="WG2975" s="0"/>
      <c r="WH2975" s="0"/>
      <c r="WI2975" s="0"/>
      <c r="WJ2975" s="0"/>
      <c r="WK2975" s="0"/>
      <c r="WL2975" s="0"/>
      <c r="WM2975" s="0"/>
      <c r="WN2975" s="0"/>
      <c r="WO2975" s="0"/>
      <c r="WP2975" s="0"/>
      <c r="WQ2975" s="0"/>
      <c r="WR2975" s="0"/>
      <c r="WS2975" s="0"/>
      <c r="WT2975" s="0"/>
      <c r="WU2975" s="0"/>
      <c r="WV2975" s="0"/>
      <c r="WW2975" s="0"/>
      <c r="WX2975" s="0"/>
      <c r="WY2975" s="0"/>
      <c r="WZ2975" s="0"/>
      <c r="XA2975" s="0"/>
      <c r="XB2975" s="0"/>
      <c r="XC2975" s="0"/>
      <c r="XD2975" s="0"/>
      <c r="XE2975" s="0"/>
      <c r="XF2975" s="0"/>
      <c r="XG2975" s="0"/>
      <c r="XH2975" s="0"/>
      <c r="XI2975" s="0"/>
      <c r="XJ2975" s="0"/>
      <c r="XK2975" s="0"/>
      <c r="XL2975" s="0"/>
      <c r="XM2975" s="0"/>
      <c r="XN2975" s="0"/>
      <c r="XO2975" s="0"/>
      <c r="XP2975" s="0"/>
      <c r="XQ2975" s="0"/>
      <c r="XR2975" s="0"/>
      <c r="XS2975" s="0"/>
      <c r="XT2975" s="0"/>
      <c r="XU2975" s="0"/>
      <c r="XV2975" s="0"/>
      <c r="XW2975" s="0"/>
      <c r="XX2975" s="0"/>
      <c r="XY2975" s="0"/>
      <c r="XZ2975" s="0"/>
      <c r="YA2975" s="0"/>
      <c r="YB2975" s="0"/>
      <c r="YC2975" s="0"/>
      <c r="YD2975" s="0"/>
      <c r="YE2975" s="0"/>
      <c r="YF2975" s="0"/>
      <c r="YG2975" s="0"/>
      <c r="YH2975" s="0"/>
      <c r="YI2975" s="0"/>
      <c r="YJ2975" s="0"/>
      <c r="YK2975" s="0"/>
      <c r="YL2975" s="0"/>
      <c r="YM2975" s="0"/>
      <c r="YN2975" s="0"/>
      <c r="YO2975" s="0"/>
      <c r="YP2975" s="0"/>
      <c r="YQ2975" s="0"/>
      <c r="YR2975" s="0"/>
      <c r="YS2975" s="0"/>
      <c r="YT2975" s="0"/>
      <c r="YU2975" s="0"/>
      <c r="YV2975" s="0"/>
      <c r="YW2975" s="0"/>
      <c r="YX2975" s="0"/>
      <c r="YY2975" s="0"/>
      <c r="YZ2975" s="0"/>
      <c r="ZA2975" s="0"/>
      <c r="ZB2975" s="0"/>
      <c r="ZC2975" s="0"/>
      <c r="ZD2975" s="0"/>
      <c r="ZE2975" s="0"/>
      <c r="ZF2975" s="0"/>
      <c r="ZG2975" s="0"/>
      <c r="ZH2975" s="0"/>
      <c r="ZI2975" s="0"/>
      <c r="ZJ2975" s="0"/>
      <c r="ZK2975" s="0"/>
      <c r="ZL2975" s="0"/>
      <c r="ZM2975" s="0"/>
      <c r="ZN2975" s="0"/>
      <c r="ZO2975" s="0"/>
      <c r="ZP2975" s="0"/>
      <c r="ZQ2975" s="0"/>
      <c r="ZR2975" s="0"/>
      <c r="ZS2975" s="0"/>
      <c r="ZT2975" s="0"/>
      <c r="ZU2975" s="0"/>
      <c r="ZV2975" s="0"/>
      <c r="ZW2975" s="0"/>
      <c r="ZX2975" s="0"/>
      <c r="ZY2975" s="0"/>
      <c r="ZZ2975" s="0"/>
      <c r="AAA2975" s="0"/>
      <c r="AAB2975" s="0"/>
      <c r="AAC2975" s="0"/>
      <c r="AAD2975" s="0"/>
      <c r="AAE2975" s="0"/>
      <c r="AAF2975" s="0"/>
      <c r="AAG2975" s="0"/>
      <c r="AAH2975" s="0"/>
      <c r="AAI2975" s="0"/>
      <c r="AAJ2975" s="0"/>
      <c r="AAK2975" s="0"/>
      <c r="AAL2975" s="0"/>
      <c r="AAM2975" s="0"/>
      <c r="AAN2975" s="0"/>
      <c r="AAO2975" s="0"/>
      <c r="AAP2975" s="0"/>
      <c r="AAQ2975" s="0"/>
      <c r="AAR2975" s="0"/>
      <c r="AAS2975" s="0"/>
      <c r="AAT2975" s="0"/>
      <c r="AAU2975" s="0"/>
      <c r="AAV2975" s="0"/>
      <c r="AAW2975" s="0"/>
      <c r="AAX2975" s="0"/>
      <c r="AAY2975" s="0"/>
      <c r="AAZ2975" s="0"/>
      <c r="ABA2975" s="0"/>
      <c r="ABB2975" s="0"/>
      <c r="ABC2975" s="0"/>
      <c r="ABD2975" s="0"/>
      <c r="ABE2975" s="0"/>
      <c r="ABF2975" s="0"/>
      <c r="ABG2975" s="0"/>
      <c r="ABH2975" s="0"/>
      <c r="ABI2975" s="0"/>
      <c r="ABJ2975" s="0"/>
      <c r="ABK2975" s="0"/>
      <c r="ABL2975" s="0"/>
      <c r="ABM2975" s="0"/>
      <c r="ABN2975" s="0"/>
      <c r="ABO2975" s="0"/>
      <c r="ABP2975" s="0"/>
      <c r="ABQ2975" s="0"/>
      <c r="ABR2975" s="0"/>
      <c r="ABS2975" s="0"/>
      <c r="ABT2975" s="0"/>
      <c r="ABU2975" s="0"/>
      <c r="ABV2975" s="0"/>
      <c r="ABW2975" s="0"/>
      <c r="ABX2975" s="0"/>
      <c r="ABY2975" s="0"/>
      <c r="ABZ2975" s="0"/>
      <c r="ACA2975" s="0"/>
      <c r="ACB2975" s="0"/>
      <c r="ACC2975" s="0"/>
      <c r="ACD2975" s="0"/>
      <c r="ACE2975" s="0"/>
      <c r="ACF2975" s="0"/>
      <c r="ACG2975" s="0"/>
      <c r="ACH2975" s="0"/>
      <c r="ACI2975" s="0"/>
      <c r="ACJ2975" s="0"/>
      <c r="ACK2975" s="0"/>
      <c r="ACL2975" s="0"/>
      <c r="ACM2975" s="0"/>
      <c r="ACN2975" s="0"/>
      <c r="ACO2975" s="0"/>
      <c r="ACP2975" s="0"/>
      <c r="ACQ2975" s="0"/>
      <c r="ACR2975" s="0"/>
      <c r="ACS2975" s="0"/>
      <c r="ACT2975" s="0"/>
      <c r="ACU2975" s="0"/>
      <c r="ACV2975" s="0"/>
      <c r="ACW2975" s="0"/>
      <c r="ACX2975" s="0"/>
      <c r="ACY2975" s="0"/>
      <c r="ACZ2975" s="0"/>
      <c r="ADA2975" s="0"/>
      <c r="ADB2975" s="0"/>
      <c r="ADC2975" s="0"/>
      <c r="ADD2975" s="0"/>
      <c r="ADE2975" s="0"/>
      <c r="ADF2975" s="0"/>
      <c r="ADG2975" s="0"/>
      <c r="ADH2975" s="0"/>
      <c r="ADI2975" s="0"/>
      <c r="ADJ2975" s="0"/>
      <c r="ADK2975" s="0"/>
      <c r="ADL2975" s="0"/>
      <c r="ADM2975" s="0"/>
      <c r="ADN2975" s="0"/>
      <c r="ADO2975" s="0"/>
      <c r="ADP2975" s="0"/>
      <c r="ADQ2975" s="0"/>
      <c r="ADR2975" s="0"/>
      <c r="ADS2975" s="0"/>
      <c r="ADT2975" s="0"/>
      <c r="ADU2975" s="0"/>
      <c r="ADV2975" s="0"/>
      <c r="ADW2975" s="0"/>
      <c r="ADX2975" s="0"/>
      <c r="ADY2975" s="0"/>
      <c r="ADZ2975" s="0"/>
      <c r="AEA2975" s="0"/>
      <c r="AEB2975" s="0"/>
      <c r="AEC2975" s="0"/>
      <c r="AED2975" s="0"/>
      <c r="AEE2975" s="0"/>
      <c r="AEF2975" s="0"/>
      <c r="AEG2975" s="0"/>
      <c r="AEH2975" s="0"/>
      <c r="AEI2975" s="0"/>
      <c r="AEJ2975" s="0"/>
      <c r="AEK2975" s="0"/>
      <c r="AEL2975" s="0"/>
      <c r="AEM2975" s="0"/>
      <c r="AEN2975" s="0"/>
      <c r="AEO2975" s="0"/>
      <c r="AEP2975" s="0"/>
      <c r="AEQ2975" s="0"/>
      <c r="AER2975" s="0"/>
      <c r="AES2975" s="0"/>
      <c r="AET2975" s="0"/>
      <c r="AEU2975" s="0"/>
      <c r="AEV2975" s="0"/>
      <c r="AEW2975" s="0"/>
      <c r="AEX2975" s="0"/>
      <c r="AEY2975" s="0"/>
      <c r="AEZ2975" s="0"/>
      <c r="AFA2975" s="0"/>
      <c r="AFB2975" s="0"/>
      <c r="AFC2975" s="0"/>
      <c r="AFD2975" s="0"/>
      <c r="AFE2975" s="0"/>
      <c r="AFF2975" s="0"/>
      <c r="AFG2975" s="0"/>
      <c r="AFH2975" s="0"/>
      <c r="AFI2975" s="0"/>
      <c r="AFJ2975" s="0"/>
      <c r="AFK2975" s="0"/>
      <c r="AFL2975" s="0"/>
      <c r="AFM2975" s="0"/>
      <c r="AFN2975" s="0"/>
      <c r="AFO2975" s="0"/>
      <c r="AFP2975" s="0"/>
      <c r="AFQ2975" s="0"/>
      <c r="AFR2975" s="0"/>
      <c r="AFS2975" s="0"/>
      <c r="AFT2975" s="0"/>
      <c r="AFU2975" s="0"/>
      <c r="AFV2975" s="0"/>
      <c r="AFW2975" s="0"/>
      <c r="AFX2975" s="0"/>
      <c r="AFY2975" s="0"/>
      <c r="AFZ2975" s="0"/>
      <c r="AGA2975" s="0"/>
      <c r="AGB2975" s="0"/>
      <c r="AGC2975" s="0"/>
      <c r="AGD2975" s="0"/>
      <c r="AGE2975" s="0"/>
      <c r="AGF2975" s="0"/>
      <c r="AGG2975" s="0"/>
      <c r="AGH2975" s="0"/>
      <c r="AGI2975" s="0"/>
      <c r="AGJ2975" s="0"/>
      <c r="AGK2975" s="0"/>
      <c r="AGL2975" s="0"/>
      <c r="AGM2975" s="0"/>
      <c r="AGN2975" s="0"/>
      <c r="AGO2975" s="0"/>
      <c r="AGP2975" s="0"/>
      <c r="AGQ2975" s="0"/>
      <c r="AGR2975" s="0"/>
      <c r="AGS2975" s="0"/>
      <c r="AGT2975" s="0"/>
      <c r="AGU2975" s="0"/>
      <c r="AGV2975" s="0"/>
      <c r="AGW2975" s="0"/>
      <c r="AGX2975" s="0"/>
      <c r="AGY2975" s="0"/>
      <c r="AGZ2975" s="0"/>
      <c r="AHA2975" s="0"/>
      <c r="AHB2975" s="0"/>
      <c r="AHC2975" s="0"/>
      <c r="AHD2975" s="0"/>
      <c r="AHE2975" s="0"/>
      <c r="AHF2975" s="0"/>
      <c r="AHG2975" s="0"/>
      <c r="AHH2975" s="0"/>
      <c r="AHI2975" s="0"/>
      <c r="AHJ2975" s="0"/>
      <c r="AHK2975" s="0"/>
      <c r="AHL2975" s="0"/>
      <c r="AHM2975" s="0"/>
      <c r="AHN2975" s="0"/>
      <c r="AHO2975" s="0"/>
      <c r="AHP2975" s="0"/>
      <c r="AHQ2975" s="0"/>
      <c r="AHR2975" s="0"/>
      <c r="AHS2975" s="0"/>
      <c r="AHT2975" s="0"/>
      <c r="AHU2975" s="0"/>
      <c r="AHV2975" s="0"/>
      <c r="AHW2975" s="0"/>
      <c r="AHX2975" s="0"/>
      <c r="AHY2975" s="0"/>
      <c r="AHZ2975" s="0"/>
      <c r="AIA2975" s="0"/>
      <c r="AIB2975" s="0"/>
      <c r="AIC2975" s="0"/>
      <c r="AID2975" s="0"/>
      <c r="AIE2975" s="0"/>
      <c r="AIF2975" s="0"/>
      <c r="AIG2975" s="0"/>
      <c r="AIH2975" s="0"/>
      <c r="AII2975" s="0"/>
      <c r="AIJ2975" s="0"/>
      <c r="AIK2975" s="0"/>
      <c r="AIL2975" s="0"/>
      <c r="AIM2975" s="0"/>
      <c r="AIN2975" s="0"/>
      <c r="AIO2975" s="0"/>
      <c r="AIP2975" s="0"/>
      <c r="AIQ2975" s="0"/>
      <c r="AIR2975" s="0"/>
      <c r="AIS2975" s="0"/>
      <c r="AIT2975" s="0"/>
      <c r="AIU2975" s="0"/>
      <c r="AIV2975" s="0"/>
      <c r="AIW2975" s="0"/>
      <c r="AIX2975" s="0"/>
      <c r="AIY2975" s="0"/>
      <c r="AIZ2975" s="0"/>
      <c r="AJA2975" s="0"/>
      <c r="AJB2975" s="0"/>
      <c r="AJC2975" s="0"/>
      <c r="AJD2975" s="0"/>
      <c r="AJE2975" s="0"/>
      <c r="AJF2975" s="0"/>
      <c r="AJG2975" s="0"/>
      <c r="AJH2975" s="0"/>
      <c r="AJI2975" s="0"/>
      <c r="AJJ2975" s="0"/>
      <c r="AJK2975" s="0"/>
      <c r="AJL2975" s="0"/>
      <c r="AJM2975" s="0"/>
      <c r="AJN2975" s="0"/>
      <c r="AJO2975" s="0"/>
      <c r="AJP2975" s="0"/>
      <c r="AJQ2975" s="0"/>
      <c r="AJR2975" s="0"/>
      <c r="AJS2975" s="0"/>
      <c r="AJT2975" s="0"/>
      <c r="AJU2975" s="0"/>
      <c r="AJV2975" s="0"/>
      <c r="AJW2975" s="0"/>
      <c r="AJX2975" s="0"/>
      <c r="AJY2975" s="0"/>
      <c r="AJZ2975" s="0"/>
      <c r="AKA2975" s="0"/>
      <c r="AKB2975" s="0"/>
      <c r="AKC2975" s="0"/>
      <c r="AKD2975" s="0"/>
      <c r="AKE2975" s="0"/>
      <c r="AKF2975" s="0"/>
      <c r="AKG2975" s="0"/>
      <c r="AKH2975" s="0"/>
      <c r="AKI2975" s="0"/>
      <c r="AKJ2975" s="0"/>
      <c r="AKK2975" s="0"/>
      <c r="AKL2975" s="0"/>
      <c r="AKM2975" s="0"/>
      <c r="AKN2975" s="0"/>
      <c r="AKO2975" s="0"/>
      <c r="AKP2975" s="0"/>
      <c r="AKQ2975" s="0"/>
      <c r="AKR2975" s="0"/>
      <c r="AKS2975" s="0"/>
      <c r="AKT2975" s="0"/>
      <c r="AKU2975" s="0"/>
      <c r="AKV2975" s="0"/>
      <c r="AKW2975" s="0"/>
      <c r="AKX2975" s="0"/>
      <c r="AKY2975" s="0"/>
      <c r="AKZ2975" s="0"/>
      <c r="ALA2975" s="0"/>
      <c r="ALB2975" s="0"/>
      <c r="ALC2975" s="0"/>
      <c r="ALD2975" s="0"/>
      <c r="ALE2975" s="0"/>
      <c r="ALF2975" s="0"/>
      <c r="ALG2975" s="0"/>
      <c r="ALH2975" s="0"/>
      <c r="ALI2975" s="0"/>
      <c r="ALJ2975" s="0"/>
      <c r="ALK2975" s="0"/>
      <c r="ALL2975" s="0"/>
      <c r="ALM2975" s="0"/>
      <c r="ALN2975" s="0"/>
      <c r="ALO2975" s="0"/>
      <c r="ALP2975" s="0"/>
      <c r="ALQ2975" s="0"/>
      <c r="ALR2975" s="0"/>
      <c r="ALS2975" s="0"/>
      <c r="ALT2975" s="0"/>
      <c r="ALU2975" s="0"/>
      <c r="ALV2975" s="0"/>
      <c r="ALW2975" s="0"/>
      <c r="ALX2975" s="0"/>
      <c r="ALY2975" s="0"/>
      <c r="ALZ2975" s="0"/>
      <c r="AMA2975" s="0"/>
      <c r="AMB2975" s="0"/>
      <c r="AMC2975" s="0"/>
      <c r="AMD2975" s="0"/>
      <c r="AME2975" s="0"/>
      <c r="AMF2975" s="0"/>
      <c r="AMG2975" s="0"/>
      <c r="AMH2975" s="0"/>
      <c r="AMI2975" s="0"/>
    </row>
    <row r="2977" customFormat="false" ht="17.35" hidden="false" customHeight="false" outlineLevel="0" collapsed="false">
      <c r="C2977" s="52" t="s">
        <v>3237</v>
      </c>
      <c r="D2977" s="11" t="s">
        <v>1</v>
      </c>
      <c r="I2977" s="3"/>
    </row>
    <row r="2978" customFormat="false" ht="12.75" hidden="false" customHeight="false" outlineLevel="0" collapsed="false">
      <c r="A2978" s="1" t="s">
        <v>1501</v>
      </c>
      <c r="C2978" s="19" t="s">
        <v>3238</v>
      </c>
      <c r="D2978" s="19" t="s">
        <v>13</v>
      </c>
      <c r="E2978" s="20" t="n">
        <v>1.7</v>
      </c>
      <c r="F2978" s="21" t="n">
        <v>7</v>
      </c>
      <c r="G2978" s="24"/>
      <c r="I2978" s="3"/>
    </row>
    <row r="2979" customFormat="false" ht="12.75" hidden="false" customHeight="false" outlineLevel="0" collapsed="false">
      <c r="A2979" s="1" t="s">
        <v>1501</v>
      </c>
      <c r="C2979" s="19" t="s">
        <v>3239</v>
      </c>
      <c r="D2979" s="19" t="s">
        <v>13</v>
      </c>
      <c r="E2979" s="20" t="n">
        <v>1.8</v>
      </c>
      <c r="F2979" s="21" t="n">
        <v>7.95</v>
      </c>
      <c r="G2979" s="24"/>
      <c r="I2979" s="3"/>
    </row>
    <row r="2980" customFormat="false" ht="12.75" hidden="false" customHeight="false" outlineLevel="0" collapsed="false">
      <c r="A2980" s="1" t="s">
        <v>1501</v>
      </c>
      <c r="C2980" s="19" t="s">
        <v>3240</v>
      </c>
      <c r="D2980" s="19" t="s">
        <v>13</v>
      </c>
      <c r="E2980" s="20" t="n">
        <v>2</v>
      </c>
      <c r="F2980" s="21" t="n">
        <v>9.95</v>
      </c>
      <c r="G2980" s="24"/>
      <c r="I2980" s="3"/>
    </row>
    <row r="2981" customFormat="false" ht="12.75" hidden="false" customHeight="false" outlineLevel="0" collapsed="false">
      <c r="A2981" s="1" t="s">
        <v>1501</v>
      </c>
      <c r="C2981" s="19" t="s">
        <v>3241</v>
      </c>
      <c r="D2981" s="19" t="s">
        <v>13</v>
      </c>
      <c r="E2981" s="20" t="n">
        <v>2.1</v>
      </c>
      <c r="F2981" s="21" t="n">
        <v>2.75</v>
      </c>
      <c r="G2981" s="24"/>
      <c r="I2981" s="3"/>
    </row>
    <row r="2982" customFormat="false" ht="12.75" hidden="false" customHeight="false" outlineLevel="0" collapsed="false">
      <c r="A2982" s="1" t="s">
        <v>1501</v>
      </c>
      <c r="C2982" s="19" t="s">
        <v>3242</v>
      </c>
      <c r="D2982" s="19" t="s">
        <v>13</v>
      </c>
      <c r="E2982" s="20" t="n">
        <v>2.1</v>
      </c>
      <c r="F2982" s="21" t="n">
        <v>6</v>
      </c>
      <c r="G2982" s="24"/>
      <c r="I2982" s="3"/>
    </row>
    <row r="2983" customFormat="false" ht="12.75" hidden="false" customHeight="false" outlineLevel="0" collapsed="false">
      <c r="A2983" s="1" t="s">
        <v>1501</v>
      </c>
      <c r="C2983" s="19" t="s">
        <v>3243</v>
      </c>
      <c r="D2983" s="19" t="s">
        <v>13</v>
      </c>
      <c r="E2983" s="20" t="n">
        <v>2.3</v>
      </c>
      <c r="F2983" s="21" t="n">
        <v>5</v>
      </c>
      <c r="G2983" s="24"/>
      <c r="I2983" s="3"/>
    </row>
    <row r="2984" customFormat="false" ht="12.75" hidden="false" customHeight="false" outlineLevel="0" collapsed="false">
      <c r="A2984" s="1" t="s">
        <v>1501</v>
      </c>
      <c r="C2984" s="19" t="s">
        <v>3244</v>
      </c>
      <c r="D2984" s="19" t="s">
        <v>13</v>
      </c>
      <c r="E2984" s="20" t="n">
        <v>2.3</v>
      </c>
      <c r="F2984" s="21" t="n">
        <v>13.2</v>
      </c>
      <c r="G2984" s="24"/>
      <c r="I2984" s="3"/>
    </row>
    <row r="2985" customFormat="false" ht="12.75" hidden="false" customHeight="false" outlineLevel="0" collapsed="false">
      <c r="A2985" s="1" t="s">
        <v>1501</v>
      </c>
      <c r="C2985" s="19" t="s">
        <v>3245</v>
      </c>
      <c r="D2985" s="19" t="s">
        <v>13</v>
      </c>
      <c r="E2985" s="20" t="n">
        <v>2.5</v>
      </c>
      <c r="F2985" s="21" t="n">
        <v>3.5</v>
      </c>
      <c r="G2985" s="24"/>
      <c r="I2985" s="3"/>
    </row>
    <row r="2986" customFormat="false" ht="12.75" hidden="false" customHeight="false" outlineLevel="0" collapsed="false">
      <c r="A2986" s="1" t="s">
        <v>1501</v>
      </c>
      <c r="C2986" s="19" t="s">
        <v>3246</v>
      </c>
      <c r="D2986" s="19" t="s">
        <v>13</v>
      </c>
      <c r="E2986" s="20" t="n">
        <v>2.5</v>
      </c>
      <c r="F2986" s="21" t="n">
        <v>7.5</v>
      </c>
      <c r="G2986" s="24"/>
      <c r="I2986" s="3"/>
    </row>
    <row r="2988" customFormat="false" ht="17.35" hidden="false" customHeight="false" outlineLevel="0" collapsed="false">
      <c r="C2988" s="52" t="s">
        <v>3247</v>
      </c>
      <c r="D2988" s="11" t="s">
        <v>1</v>
      </c>
      <c r="I2988" s="3"/>
    </row>
    <row r="2989" customFormat="false" ht="12.75" hidden="false" customHeight="false" outlineLevel="0" collapsed="false">
      <c r="A2989" s="1" t="s">
        <v>3248</v>
      </c>
      <c r="C2989" s="27" t="s">
        <v>3249</v>
      </c>
      <c r="D2989" s="27" t="s">
        <v>88</v>
      </c>
      <c r="E2989" s="27"/>
      <c r="F2989" s="31"/>
      <c r="G2989" s="27"/>
      <c r="H2989" s="30" t="s">
        <v>61</v>
      </c>
      <c r="I2989" s="31" t="n">
        <v>3.25</v>
      </c>
      <c r="J2989" s="30" t="s">
        <v>3232</v>
      </c>
    </row>
    <row r="2990" customFormat="false" ht="12.75" hidden="false" customHeight="false" outlineLevel="0" collapsed="false">
      <c r="A2990" s="1" t="s">
        <v>3248</v>
      </c>
      <c r="C2990" s="27" t="s">
        <v>3250</v>
      </c>
      <c r="D2990" s="27" t="s">
        <v>390</v>
      </c>
      <c r="E2990" s="27"/>
      <c r="F2990" s="31"/>
      <c r="G2990" s="27"/>
      <c r="H2990" s="30" t="s">
        <v>61</v>
      </c>
      <c r="I2990" s="31" t="n">
        <v>2.85</v>
      </c>
      <c r="J2990" s="30" t="s">
        <v>3232</v>
      </c>
    </row>
    <row r="2991" customFormat="false" ht="12.75" hidden="false" customHeight="false" outlineLevel="0" collapsed="false">
      <c r="A2991" s="1" t="s">
        <v>3248</v>
      </c>
      <c r="C2991" s="27" t="s">
        <v>3251</v>
      </c>
      <c r="D2991" s="27" t="s">
        <v>859</v>
      </c>
      <c r="E2991" s="27"/>
      <c r="F2991" s="31"/>
      <c r="G2991" s="27"/>
      <c r="H2991" s="30" t="s">
        <v>168</v>
      </c>
      <c r="I2991" s="31" t="n">
        <v>3.46</v>
      </c>
      <c r="J2991" s="30" t="s">
        <v>3232</v>
      </c>
    </row>
    <row r="2992" customFormat="false" ht="12.75" hidden="false" customHeight="false" outlineLevel="0" collapsed="false">
      <c r="A2992" s="1" t="s">
        <v>3248</v>
      </c>
      <c r="C2992" s="27" t="s">
        <v>3252</v>
      </c>
      <c r="D2992" s="27" t="s">
        <v>193</v>
      </c>
      <c r="E2992" s="27"/>
      <c r="F2992" s="31"/>
      <c r="G2992" s="27"/>
      <c r="H2992" s="30" t="s">
        <v>168</v>
      </c>
      <c r="I2992" s="31" t="n">
        <v>2.85</v>
      </c>
      <c r="J2992" s="30" t="s">
        <v>3232</v>
      </c>
    </row>
    <row r="2993" customFormat="false" ht="12.75" hidden="false" customHeight="false" outlineLevel="0" collapsed="false">
      <c r="A2993" s="1" t="s">
        <v>1195</v>
      </c>
      <c r="C2993" s="27" t="s">
        <v>1181</v>
      </c>
      <c r="D2993" s="27" t="s">
        <v>88</v>
      </c>
      <c r="E2993" s="27"/>
      <c r="F2993" s="31"/>
      <c r="G2993" s="27"/>
      <c r="H2993" s="30" t="s">
        <v>61</v>
      </c>
      <c r="I2993" s="31" t="n">
        <v>1.95</v>
      </c>
      <c r="J2993" s="30" t="s">
        <v>3232</v>
      </c>
    </row>
    <row r="2994" customFormat="false" ht="12.75" hidden="false" customHeight="false" outlineLevel="0" collapsed="false">
      <c r="A2994" s="1" t="s">
        <v>1195</v>
      </c>
      <c r="C2994" s="27" t="s">
        <v>3253</v>
      </c>
      <c r="D2994" s="27" t="s">
        <v>20</v>
      </c>
      <c r="E2994" s="27"/>
      <c r="F2994" s="31"/>
      <c r="G2994" s="27"/>
      <c r="H2994" s="30" t="s">
        <v>61</v>
      </c>
      <c r="I2994" s="31" t="n">
        <v>1.95</v>
      </c>
      <c r="J2994" s="30" t="s">
        <v>3232</v>
      </c>
    </row>
    <row r="2995" customFormat="false" ht="12.75" hidden="false" customHeight="false" outlineLevel="0" collapsed="false">
      <c r="A2995" s="1" t="s">
        <v>1195</v>
      </c>
      <c r="C2995" s="27" t="s">
        <v>3254</v>
      </c>
      <c r="D2995" s="27" t="s">
        <v>79</v>
      </c>
      <c r="E2995" s="27"/>
      <c r="F2995" s="31"/>
      <c r="G2995" s="27"/>
      <c r="H2995" s="30" t="s">
        <v>61</v>
      </c>
      <c r="I2995" s="31" t="n">
        <v>2.19</v>
      </c>
      <c r="J2995" s="30" t="s">
        <v>3232</v>
      </c>
    </row>
    <row r="2996" customFormat="false" ht="12.75" hidden="false" customHeight="false" outlineLevel="0" collapsed="false">
      <c r="A2996" s="1" t="s">
        <v>1195</v>
      </c>
      <c r="C2996" s="27" t="s">
        <v>3255</v>
      </c>
      <c r="D2996" s="27" t="s">
        <v>334</v>
      </c>
      <c r="E2996" s="27"/>
      <c r="F2996" s="31"/>
      <c r="G2996" s="27"/>
      <c r="H2996" s="30" t="s">
        <v>61</v>
      </c>
      <c r="I2996" s="31" t="n">
        <v>2.19</v>
      </c>
      <c r="J2996" s="30" t="s">
        <v>3232</v>
      </c>
    </row>
    <row r="2997" customFormat="false" ht="12.75" hidden="false" customHeight="false" outlineLevel="0" collapsed="false">
      <c r="A2997" s="1" t="s">
        <v>1195</v>
      </c>
      <c r="C2997" s="27" t="s">
        <v>3256</v>
      </c>
      <c r="D2997" s="27" t="s">
        <v>70</v>
      </c>
      <c r="E2997" s="27"/>
      <c r="F2997" s="31"/>
      <c r="G2997" s="27"/>
      <c r="H2997" s="30" t="s">
        <v>61</v>
      </c>
      <c r="I2997" s="31" t="n">
        <v>1.95</v>
      </c>
      <c r="J2997" s="30" t="s">
        <v>3232</v>
      </c>
    </row>
    <row r="2998" customFormat="false" ht="12.75" hidden="false" customHeight="false" outlineLevel="0" collapsed="false">
      <c r="A2998" s="1" t="s">
        <v>1195</v>
      </c>
      <c r="C2998" s="27" t="s">
        <v>3257</v>
      </c>
      <c r="D2998" s="27" t="s">
        <v>274</v>
      </c>
      <c r="E2998" s="27"/>
      <c r="F2998" s="31"/>
      <c r="G2998" s="27"/>
      <c r="H2998" s="30" t="s">
        <v>61</v>
      </c>
      <c r="I2998" s="31" t="n">
        <v>1.95</v>
      </c>
      <c r="J2998" s="30" t="s">
        <v>3232</v>
      </c>
    </row>
    <row r="3000" customFormat="false" ht="17.35" hidden="false" customHeight="false" outlineLevel="0" collapsed="false">
      <c r="C3000" s="52" t="s">
        <v>3258</v>
      </c>
      <c r="D3000" s="11" t="s">
        <v>1</v>
      </c>
      <c r="I3000" s="3"/>
    </row>
    <row r="3001" customFormat="false" ht="12.75" hidden="false" customHeight="false" outlineLevel="0" collapsed="false">
      <c r="A3001" s="1" t="s">
        <v>3259</v>
      </c>
      <c r="C3001" s="27" t="s">
        <v>3260</v>
      </c>
      <c r="D3001" s="27" t="s">
        <v>16</v>
      </c>
      <c r="E3001" s="27"/>
      <c r="F3001" s="31"/>
      <c r="G3001" s="27"/>
      <c r="H3001" s="30" t="s">
        <v>61</v>
      </c>
      <c r="I3001" s="31" t="n">
        <v>0.16</v>
      </c>
      <c r="J3001" s="30" t="s">
        <v>3232</v>
      </c>
    </row>
    <row r="3002" customFormat="false" ht="12.75" hidden="false" customHeight="false" outlineLevel="0" collapsed="false">
      <c r="A3002" s="1" t="s">
        <v>3259</v>
      </c>
      <c r="C3002" s="27" t="s">
        <v>3261</v>
      </c>
      <c r="D3002" s="27" t="s">
        <v>390</v>
      </c>
      <c r="E3002" s="27"/>
      <c r="F3002" s="31"/>
      <c r="G3002" s="27"/>
      <c r="H3002" s="30" t="s">
        <v>61</v>
      </c>
      <c r="I3002" s="31" t="n">
        <v>0.15</v>
      </c>
      <c r="J3002" s="30" t="s">
        <v>3232</v>
      </c>
    </row>
    <row r="3003" customFormat="false" ht="12.75" hidden="false" customHeight="false" outlineLevel="0" collapsed="false">
      <c r="A3003" s="1" t="s">
        <v>3259</v>
      </c>
      <c r="C3003" s="27" t="s">
        <v>3262</v>
      </c>
      <c r="D3003" s="27" t="s">
        <v>13</v>
      </c>
      <c r="E3003" s="27"/>
      <c r="F3003" s="31"/>
      <c r="G3003" s="27"/>
      <c r="H3003" s="30" t="s">
        <v>61</v>
      </c>
      <c r="I3003" s="31" t="n">
        <v>0.15</v>
      </c>
      <c r="J3003" s="30" t="s">
        <v>3232</v>
      </c>
    </row>
    <row r="3004" customFormat="false" ht="12.75" hidden="false" customHeight="false" outlineLevel="0" collapsed="false">
      <c r="A3004" s="1" t="s">
        <v>3259</v>
      </c>
      <c r="C3004" s="27" t="s">
        <v>3263</v>
      </c>
      <c r="D3004" s="27" t="s">
        <v>20</v>
      </c>
      <c r="E3004" s="27"/>
      <c r="F3004" s="31"/>
      <c r="G3004" s="27"/>
      <c r="H3004" s="30" t="s">
        <v>168</v>
      </c>
      <c r="I3004" s="31" t="n">
        <v>0.15</v>
      </c>
      <c r="J3004" s="30" t="s">
        <v>3232</v>
      </c>
    </row>
    <row r="3005" customFormat="false" ht="12.75" hidden="false" customHeight="false" outlineLevel="0" collapsed="false">
      <c r="A3005" s="1" t="s">
        <v>3259</v>
      </c>
      <c r="C3005" s="27" t="s">
        <v>3264</v>
      </c>
      <c r="D3005" s="27" t="s">
        <v>193</v>
      </c>
      <c r="E3005" s="27"/>
      <c r="F3005" s="31"/>
      <c r="G3005" s="27"/>
      <c r="H3005" s="30" t="s">
        <v>168</v>
      </c>
      <c r="I3005" s="31" t="n">
        <v>0.16</v>
      </c>
      <c r="J3005" s="30" t="s">
        <v>3232</v>
      </c>
    </row>
    <row r="3006" customFormat="false" ht="12.75" hidden="false" customHeight="false" outlineLevel="0" collapsed="false">
      <c r="A3006" s="1" t="s">
        <v>3259</v>
      </c>
      <c r="C3006" s="27" t="s">
        <v>3265</v>
      </c>
      <c r="D3006" s="27" t="s">
        <v>88</v>
      </c>
      <c r="E3006" s="27"/>
      <c r="F3006" s="31"/>
      <c r="G3006" s="27"/>
      <c r="H3006" s="30" t="s">
        <v>168</v>
      </c>
      <c r="I3006" s="31" t="n">
        <v>0.16</v>
      </c>
      <c r="J3006" s="30" t="s">
        <v>3232</v>
      </c>
    </row>
    <row r="3007" customFormat="false" ht="12.75" hidden="false" customHeight="false" outlineLevel="0" collapsed="false">
      <c r="A3007" s="1" t="s">
        <v>3259</v>
      </c>
      <c r="C3007" s="27" t="s">
        <v>3266</v>
      </c>
      <c r="D3007" s="27" t="s">
        <v>24</v>
      </c>
      <c r="E3007" s="27"/>
      <c r="F3007" s="31"/>
      <c r="G3007" s="27"/>
      <c r="H3007" s="30" t="s">
        <v>168</v>
      </c>
      <c r="I3007" s="31" t="n">
        <v>0.15</v>
      </c>
      <c r="J3007" s="30" t="s">
        <v>3232</v>
      </c>
    </row>
    <row r="3008" customFormat="false" ht="12.75" hidden="false" customHeight="false" outlineLevel="0" collapsed="false">
      <c r="A3008" s="1" t="s">
        <v>3259</v>
      </c>
      <c r="C3008" s="27" t="s">
        <v>3267</v>
      </c>
      <c r="D3008" s="27" t="s">
        <v>18</v>
      </c>
      <c r="E3008" s="27"/>
      <c r="F3008" s="31"/>
      <c r="G3008" s="27"/>
      <c r="H3008" s="30" t="s">
        <v>168</v>
      </c>
      <c r="I3008" s="31" t="n">
        <v>0.15</v>
      </c>
      <c r="J3008" s="30" t="s">
        <v>3232</v>
      </c>
    </row>
    <row r="3009" customFormat="false" ht="12.75" hidden="false" customHeight="false" outlineLevel="0" collapsed="false">
      <c r="A3009" s="1" t="s">
        <v>3259</v>
      </c>
      <c r="C3009" s="27" t="s">
        <v>3268</v>
      </c>
      <c r="D3009" s="27" t="s">
        <v>49</v>
      </c>
      <c r="E3009" s="27"/>
      <c r="F3009" s="31"/>
      <c r="G3009" s="27"/>
      <c r="H3009" s="30" t="s">
        <v>168</v>
      </c>
      <c r="I3009" s="31" t="n">
        <v>0.15</v>
      </c>
      <c r="J3009" s="30" t="s">
        <v>3232</v>
      </c>
    </row>
    <row r="3010" customFormat="false" ht="12.75" hidden="false" customHeight="false" outlineLevel="0" collapsed="false">
      <c r="A3010" s="1" t="s">
        <v>3259</v>
      </c>
      <c r="C3010" s="27" t="s">
        <v>3269</v>
      </c>
      <c r="D3010" s="27" t="s">
        <v>3270</v>
      </c>
      <c r="E3010" s="27"/>
      <c r="F3010" s="31"/>
      <c r="G3010" s="27"/>
      <c r="H3010" s="30" t="s">
        <v>168</v>
      </c>
      <c r="I3010" s="31" t="n">
        <v>0.16</v>
      </c>
      <c r="J3010" s="30" t="s">
        <v>3232</v>
      </c>
    </row>
    <row r="3011" customFormat="false" ht="12.75" hidden="false" customHeight="false" outlineLevel="0" collapsed="false">
      <c r="A3011" s="1" t="s">
        <v>3259</v>
      </c>
      <c r="C3011" s="27" t="s">
        <v>3271</v>
      </c>
      <c r="D3011" s="27" t="s">
        <v>13</v>
      </c>
      <c r="E3011" s="27"/>
      <c r="F3011" s="31"/>
      <c r="G3011" s="27"/>
      <c r="H3011" s="30" t="s">
        <v>168</v>
      </c>
      <c r="I3011" s="31" t="n">
        <v>0.33</v>
      </c>
      <c r="J3011" s="30" t="s">
        <v>3232</v>
      </c>
    </row>
    <row r="3013" customFormat="false" ht="17.35" hidden="false" customHeight="false" outlineLevel="0" collapsed="false">
      <c r="C3013" s="15" t="s">
        <v>3272</v>
      </c>
      <c r="D3013" s="11" t="s">
        <v>1</v>
      </c>
      <c r="I3013" s="3"/>
      <c r="BM3013" s="0"/>
      <c r="BN3013" s="0"/>
      <c r="BO3013" s="0"/>
      <c r="BP3013" s="0"/>
      <c r="BQ3013" s="0"/>
      <c r="BR3013" s="0"/>
      <c r="BS3013" s="0"/>
      <c r="BT3013" s="0"/>
      <c r="BU3013" s="0"/>
      <c r="BV3013" s="0"/>
      <c r="BW3013" s="0"/>
      <c r="BX3013" s="0"/>
      <c r="BY3013" s="0"/>
      <c r="BZ3013" s="0"/>
      <c r="CA3013" s="0"/>
      <c r="CB3013" s="0"/>
      <c r="CC3013" s="0"/>
      <c r="CD3013" s="0"/>
      <c r="CE3013" s="0"/>
      <c r="CF3013" s="0"/>
      <c r="CG3013" s="0"/>
      <c r="CH3013" s="0"/>
      <c r="CI3013" s="0"/>
      <c r="CJ3013" s="0"/>
      <c r="CK3013" s="0"/>
      <c r="CL3013" s="0"/>
      <c r="CM3013" s="0"/>
      <c r="CN3013" s="0"/>
      <c r="CO3013" s="0"/>
      <c r="CP3013" s="0"/>
      <c r="CQ3013" s="0"/>
      <c r="CR3013" s="0"/>
      <c r="CS3013" s="0"/>
      <c r="CT3013" s="0"/>
      <c r="CU3013" s="0"/>
      <c r="CV3013" s="0"/>
      <c r="CW3013" s="0"/>
      <c r="CX3013" s="0"/>
      <c r="CY3013" s="0"/>
      <c r="CZ3013" s="0"/>
      <c r="DA3013" s="0"/>
      <c r="DB3013" s="0"/>
      <c r="DC3013" s="0"/>
      <c r="DD3013" s="0"/>
      <c r="DE3013" s="0"/>
      <c r="DF3013" s="0"/>
      <c r="DG3013" s="0"/>
      <c r="DH3013" s="0"/>
      <c r="DI3013" s="0"/>
      <c r="DJ3013" s="0"/>
      <c r="DK3013" s="0"/>
      <c r="DL3013" s="0"/>
      <c r="DM3013" s="0"/>
      <c r="DN3013" s="0"/>
      <c r="DO3013" s="0"/>
      <c r="DP3013" s="0"/>
      <c r="DQ3013" s="0"/>
      <c r="DR3013" s="0"/>
      <c r="DS3013" s="0"/>
      <c r="DT3013" s="0"/>
      <c r="DU3013" s="0"/>
      <c r="DV3013" s="0"/>
      <c r="DW3013" s="0"/>
      <c r="DX3013" s="0"/>
      <c r="DY3013" s="0"/>
      <c r="DZ3013" s="0"/>
      <c r="EA3013" s="0"/>
      <c r="EB3013" s="0"/>
      <c r="EC3013" s="0"/>
      <c r="ED3013" s="0"/>
      <c r="EE3013" s="0"/>
      <c r="EF3013" s="0"/>
      <c r="EG3013" s="0"/>
      <c r="EH3013" s="0"/>
      <c r="EI3013" s="0"/>
      <c r="EJ3013" s="0"/>
      <c r="EK3013" s="0"/>
      <c r="EL3013" s="0"/>
      <c r="EM3013" s="0"/>
      <c r="EN3013" s="0"/>
      <c r="EO3013" s="0"/>
      <c r="EP3013" s="0"/>
      <c r="EQ3013" s="0"/>
      <c r="ER3013" s="0"/>
      <c r="ES3013" s="0"/>
      <c r="ET3013" s="0"/>
      <c r="EU3013" s="0"/>
      <c r="EV3013" s="0"/>
      <c r="EW3013" s="0"/>
      <c r="EX3013" s="0"/>
      <c r="EY3013" s="0"/>
      <c r="EZ3013" s="0"/>
      <c r="FA3013" s="0"/>
      <c r="FB3013" s="0"/>
      <c r="FC3013" s="0"/>
      <c r="FD3013" s="0"/>
      <c r="FE3013" s="0"/>
      <c r="FF3013" s="0"/>
      <c r="FG3013" s="0"/>
      <c r="FH3013" s="0"/>
      <c r="FI3013" s="0"/>
      <c r="FJ3013" s="0"/>
      <c r="FK3013" s="0"/>
      <c r="FL3013" s="0"/>
      <c r="FM3013" s="0"/>
      <c r="FN3013" s="0"/>
      <c r="FO3013" s="0"/>
      <c r="FP3013" s="0"/>
      <c r="FQ3013" s="0"/>
      <c r="FR3013" s="0"/>
      <c r="FS3013" s="0"/>
      <c r="FT3013" s="0"/>
      <c r="FU3013" s="0"/>
      <c r="FV3013" s="0"/>
      <c r="FW3013" s="0"/>
      <c r="FX3013" s="0"/>
      <c r="FY3013" s="0"/>
      <c r="FZ3013" s="0"/>
      <c r="GA3013" s="0"/>
      <c r="GB3013" s="0"/>
      <c r="GC3013" s="0"/>
      <c r="GD3013" s="0"/>
      <c r="GE3013" s="0"/>
      <c r="GF3013" s="0"/>
      <c r="GG3013" s="0"/>
      <c r="GH3013" s="0"/>
      <c r="GI3013" s="0"/>
      <c r="GJ3013" s="0"/>
      <c r="GK3013" s="0"/>
      <c r="GL3013" s="0"/>
      <c r="GM3013" s="0"/>
      <c r="GN3013" s="0"/>
      <c r="GO3013" s="0"/>
      <c r="GP3013" s="0"/>
      <c r="GQ3013" s="0"/>
      <c r="GR3013" s="0"/>
      <c r="GS3013" s="0"/>
      <c r="GT3013" s="0"/>
      <c r="GU3013" s="0"/>
      <c r="GV3013" s="0"/>
      <c r="GW3013" s="0"/>
      <c r="GX3013" s="0"/>
      <c r="GY3013" s="0"/>
      <c r="GZ3013" s="0"/>
      <c r="HA3013" s="0"/>
      <c r="HB3013" s="0"/>
      <c r="HC3013" s="0"/>
      <c r="HD3013" s="0"/>
      <c r="HE3013" s="0"/>
      <c r="HF3013" s="0"/>
      <c r="HG3013" s="0"/>
      <c r="HH3013" s="0"/>
      <c r="HI3013" s="0"/>
      <c r="HJ3013" s="0"/>
      <c r="HK3013" s="0"/>
      <c r="HL3013" s="0"/>
      <c r="HM3013" s="0"/>
      <c r="HN3013" s="0"/>
      <c r="HO3013" s="0"/>
      <c r="HP3013" s="0"/>
      <c r="HQ3013" s="0"/>
      <c r="HR3013" s="0"/>
      <c r="HS3013" s="0"/>
      <c r="HT3013" s="0"/>
      <c r="HU3013" s="0"/>
      <c r="HV3013" s="0"/>
      <c r="HW3013" s="0"/>
      <c r="HX3013" s="0"/>
      <c r="HY3013" s="0"/>
      <c r="HZ3013" s="0"/>
      <c r="IA3013" s="0"/>
      <c r="IB3013" s="0"/>
      <c r="IC3013" s="0"/>
      <c r="ID3013" s="0"/>
      <c r="IE3013" s="0"/>
      <c r="IF3013" s="0"/>
      <c r="IG3013" s="0"/>
      <c r="IH3013" s="0"/>
      <c r="II3013" s="0"/>
      <c r="IJ3013" s="0"/>
      <c r="IK3013" s="0"/>
      <c r="IL3013" s="0"/>
      <c r="IM3013" s="0"/>
      <c r="IN3013" s="0"/>
      <c r="IO3013" s="0"/>
      <c r="IP3013" s="0"/>
      <c r="IQ3013" s="0"/>
      <c r="IR3013" s="0"/>
      <c r="IS3013" s="0"/>
      <c r="IT3013" s="0"/>
      <c r="IU3013" s="0"/>
      <c r="IV3013" s="0"/>
      <c r="IW3013" s="0"/>
      <c r="IX3013" s="0"/>
      <c r="IY3013" s="0"/>
      <c r="IZ3013" s="0"/>
      <c r="JA3013" s="0"/>
      <c r="JB3013" s="0"/>
      <c r="JC3013" s="0"/>
      <c r="JD3013" s="0"/>
      <c r="JE3013" s="0"/>
      <c r="JF3013" s="0"/>
      <c r="JG3013" s="0"/>
      <c r="JH3013" s="0"/>
      <c r="JI3013" s="0"/>
      <c r="JJ3013" s="0"/>
      <c r="JK3013" s="0"/>
      <c r="JL3013" s="0"/>
      <c r="JM3013" s="0"/>
      <c r="JN3013" s="0"/>
      <c r="JO3013" s="0"/>
      <c r="JP3013" s="0"/>
      <c r="JQ3013" s="0"/>
      <c r="JR3013" s="0"/>
      <c r="JS3013" s="0"/>
      <c r="JT3013" s="0"/>
      <c r="JU3013" s="0"/>
      <c r="JV3013" s="0"/>
      <c r="JW3013" s="0"/>
      <c r="JX3013" s="0"/>
      <c r="JY3013" s="0"/>
      <c r="JZ3013" s="0"/>
      <c r="KA3013" s="0"/>
      <c r="KB3013" s="0"/>
      <c r="KC3013" s="0"/>
      <c r="KD3013" s="0"/>
      <c r="KE3013" s="0"/>
      <c r="KF3013" s="0"/>
      <c r="KG3013" s="0"/>
      <c r="KH3013" s="0"/>
      <c r="KI3013" s="0"/>
      <c r="KJ3013" s="0"/>
      <c r="KK3013" s="0"/>
      <c r="KL3013" s="0"/>
      <c r="KM3013" s="0"/>
      <c r="KN3013" s="0"/>
      <c r="KO3013" s="0"/>
      <c r="KP3013" s="0"/>
      <c r="KQ3013" s="0"/>
      <c r="KR3013" s="0"/>
      <c r="KS3013" s="0"/>
      <c r="KT3013" s="0"/>
      <c r="KU3013" s="0"/>
      <c r="KV3013" s="0"/>
      <c r="KW3013" s="0"/>
      <c r="KX3013" s="0"/>
      <c r="KY3013" s="0"/>
      <c r="KZ3013" s="0"/>
      <c r="LA3013" s="0"/>
      <c r="LB3013" s="0"/>
      <c r="LC3013" s="0"/>
      <c r="LD3013" s="0"/>
      <c r="LE3013" s="0"/>
      <c r="LF3013" s="0"/>
      <c r="LG3013" s="0"/>
      <c r="LH3013" s="0"/>
      <c r="LI3013" s="0"/>
      <c r="LJ3013" s="0"/>
      <c r="LK3013" s="0"/>
      <c r="LL3013" s="0"/>
      <c r="LM3013" s="0"/>
      <c r="LN3013" s="0"/>
      <c r="LO3013" s="0"/>
      <c r="LP3013" s="0"/>
      <c r="LQ3013" s="0"/>
      <c r="LR3013" s="0"/>
      <c r="LS3013" s="0"/>
      <c r="LT3013" s="0"/>
      <c r="LU3013" s="0"/>
      <c r="LV3013" s="0"/>
      <c r="LW3013" s="0"/>
      <c r="LX3013" s="0"/>
      <c r="LY3013" s="0"/>
      <c r="LZ3013" s="0"/>
      <c r="MA3013" s="0"/>
      <c r="MB3013" s="0"/>
      <c r="MC3013" s="0"/>
      <c r="MD3013" s="0"/>
      <c r="ME3013" s="0"/>
      <c r="MF3013" s="0"/>
      <c r="MG3013" s="0"/>
      <c r="MH3013" s="0"/>
      <c r="MI3013" s="0"/>
      <c r="MJ3013" s="0"/>
      <c r="MK3013" s="0"/>
      <c r="ML3013" s="0"/>
      <c r="MM3013" s="0"/>
      <c r="MN3013" s="0"/>
      <c r="MO3013" s="0"/>
      <c r="MP3013" s="0"/>
      <c r="MQ3013" s="0"/>
      <c r="MR3013" s="0"/>
      <c r="MS3013" s="0"/>
      <c r="MT3013" s="0"/>
      <c r="MU3013" s="0"/>
      <c r="MV3013" s="0"/>
      <c r="MW3013" s="0"/>
      <c r="MX3013" s="0"/>
      <c r="MY3013" s="0"/>
      <c r="MZ3013" s="0"/>
      <c r="NA3013" s="0"/>
      <c r="NB3013" s="0"/>
      <c r="NC3013" s="0"/>
      <c r="ND3013" s="0"/>
      <c r="NE3013" s="0"/>
      <c r="NF3013" s="0"/>
      <c r="NG3013" s="0"/>
      <c r="NH3013" s="0"/>
      <c r="NI3013" s="0"/>
      <c r="NJ3013" s="0"/>
      <c r="NK3013" s="0"/>
      <c r="NL3013" s="0"/>
      <c r="NM3013" s="0"/>
      <c r="NN3013" s="0"/>
      <c r="NO3013" s="0"/>
      <c r="NP3013" s="0"/>
      <c r="NQ3013" s="0"/>
      <c r="NR3013" s="0"/>
      <c r="NS3013" s="0"/>
      <c r="NT3013" s="0"/>
      <c r="NU3013" s="0"/>
      <c r="NV3013" s="0"/>
      <c r="NW3013" s="0"/>
      <c r="NX3013" s="0"/>
      <c r="NY3013" s="0"/>
      <c r="NZ3013" s="0"/>
      <c r="OA3013" s="0"/>
      <c r="OB3013" s="0"/>
      <c r="OC3013" s="0"/>
      <c r="OD3013" s="0"/>
      <c r="OE3013" s="0"/>
      <c r="OF3013" s="0"/>
      <c r="OG3013" s="0"/>
      <c r="OH3013" s="0"/>
      <c r="OI3013" s="0"/>
      <c r="OJ3013" s="0"/>
      <c r="OK3013" s="0"/>
      <c r="OL3013" s="0"/>
      <c r="OM3013" s="0"/>
      <c r="ON3013" s="0"/>
      <c r="OO3013" s="0"/>
      <c r="OP3013" s="0"/>
      <c r="OQ3013" s="0"/>
      <c r="OR3013" s="0"/>
      <c r="OS3013" s="0"/>
      <c r="OT3013" s="0"/>
      <c r="OU3013" s="0"/>
      <c r="OV3013" s="0"/>
      <c r="OW3013" s="0"/>
      <c r="OX3013" s="0"/>
      <c r="OY3013" s="0"/>
      <c r="OZ3013" s="0"/>
      <c r="PA3013" s="0"/>
      <c r="PB3013" s="0"/>
      <c r="PC3013" s="0"/>
      <c r="PD3013" s="0"/>
      <c r="PE3013" s="0"/>
      <c r="PF3013" s="0"/>
      <c r="PG3013" s="0"/>
      <c r="PH3013" s="0"/>
      <c r="PI3013" s="0"/>
      <c r="PJ3013" s="0"/>
      <c r="PK3013" s="0"/>
      <c r="PL3013" s="0"/>
      <c r="PM3013" s="0"/>
      <c r="PN3013" s="0"/>
      <c r="PO3013" s="0"/>
      <c r="PP3013" s="0"/>
      <c r="PQ3013" s="0"/>
      <c r="PR3013" s="0"/>
      <c r="PS3013" s="0"/>
      <c r="PT3013" s="0"/>
      <c r="PU3013" s="0"/>
      <c r="PV3013" s="0"/>
      <c r="PW3013" s="0"/>
      <c r="PX3013" s="0"/>
      <c r="PY3013" s="0"/>
      <c r="PZ3013" s="0"/>
      <c r="QA3013" s="0"/>
      <c r="QB3013" s="0"/>
      <c r="QC3013" s="0"/>
      <c r="QD3013" s="0"/>
      <c r="QE3013" s="0"/>
      <c r="QF3013" s="0"/>
      <c r="QG3013" s="0"/>
      <c r="QH3013" s="0"/>
      <c r="QI3013" s="0"/>
      <c r="QJ3013" s="0"/>
      <c r="QK3013" s="0"/>
      <c r="QL3013" s="0"/>
      <c r="QM3013" s="0"/>
      <c r="QN3013" s="0"/>
      <c r="QO3013" s="0"/>
      <c r="QP3013" s="0"/>
      <c r="QQ3013" s="0"/>
      <c r="QR3013" s="0"/>
      <c r="QS3013" s="0"/>
      <c r="QT3013" s="0"/>
      <c r="QU3013" s="0"/>
      <c r="QV3013" s="0"/>
      <c r="QW3013" s="0"/>
      <c r="QX3013" s="0"/>
      <c r="QY3013" s="0"/>
      <c r="QZ3013" s="0"/>
      <c r="RA3013" s="0"/>
      <c r="RB3013" s="0"/>
      <c r="RC3013" s="0"/>
      <c r="RD3013" s="0"/>
      <c r="RE3013" s="0"/>
      <c r="RF3013" s="0"/>
      <c r="RG3013" s="0"/>
      <c r="RH3013" s="0"/>
      <c r="RI3013" s="0"/>
      <c r="RJ3013" s="0"/>
      <c r="RK3013" s="0"/>
      <c r="RL3013" s="0"/>
      <c r="RM3013" s="0"/>
      <c r="RN3013" s="0"/>
      <c r="RO3013" s="0"/>
      <c r="RP3013" s="0"/>
      <c r="RQ3013" s="0"/>
      <c r="RR3013" s="0"/>
      <c r="RS3013" s="0"/>
      <c r="RT3013" s="0"/>
      <c r="RU3013" s="0"/>
      <c r="RV3013" s="0"/>
      <c r="RW3013" s="0"/>
      <c r="RX3013" s="0"/>
      <c r="RY3013" s="0"/>
      <c r="RZ3013" s="0"/>
      <c r="SA3013" s="0"/>
      <c r="SB3013" s="0"/>
      <c r="SC3013" s="0"/>
      <c r="SD3013" s="0"/>
      <c r="SE3013" s="0"/>
      <c r="SF3013" s="0"/>
      <c r="SG3013" s="0"/>
      <c r="SH3013" s="0"/>
      <c r="SI3013" s="0"/>
      <c r="SJ3013" s="0"/>
      <c r="SK3013" s="0"/>
      <c r="SL3013" s="0"/>
      <c r="SM3013" s="0"/>
      <c r="SN3013" s="0"/>
      <c r="SO3013" s="0"/>
      <c r="SP3013" s="0"/>
      <c r="SQ3013" s="0"/>
      <c r="SR3013" s="0"/>
      <c r="SS3013" s="0"/>
      <c r="ST3013" s="0"/>
      <c r="SU3013" s="0"/>
      <c r="SV3013" s="0"/>
      <c r="SW3013" s="0"/>
      <c r="SX3013" s="0"/>
      <c r="SY3013" s="0"/>
      <c r="SZ3013" s="0"/>
      <c r="TA3013" s="0"/>
      <c r="TB3013" s="0"/>
      <c r="TC3013" s="0"/>
      <c r="TD3013" s="0"/>
      <c r="TE3013" s="0"/>
      <c r="TF3013" s="0"/>
      <c r="TG3013" s="0"/>
      <c r="TH3013" s="0"/>
      <c r="TI3013" s="0"/>
      <c r="TJ3013" s="0"/>
      <c r="TK3013" s="0"/>
      <c r="TL3013" s="0"/>
      <c r="TM3013" s="0"/>
      <c r="TN3013" s="0"/>
      <c r="TO3013" s="0"/>
      <c r="TP3013" s="0"/>
      <c r="TQ3013" s="0"/>
      <c r="TR3013" s="0"/>
      <c r="TS3013" s="0"/>
      <c r="TT3013" s="0"/>
      <c r="TU3013" s="0"/>
      <c r="TV3013" s="0"/>
      <c r="TW3013" s="0"/>
      <c r="TX3013" s="0"/>
      <c r="TY3013" s="0"/>
      <c r="TZ3013" s="0"/>
      <c r="UA3013" s="0"/>
      <c r="UB3013" s="0"/>
      <c r="UC3013" s="0"/>
      <c r="UD3013" s="0"/>
      <c r="UE3013" s="0"/>
      <c r="UF3013" s="0"/>
      <c r="UG3013" s="0"/>
      <c r="UH3013" s="0"/>
      <c r="UI3013" s="0"/>
      <c r="UJ3013" s="0"/>
      <c r="UK3013" s="0"/>
      <c r="UL3013" s="0"/>
      <c r="UM3013" s="0"/>
      <c r="UN3013" s="0"/>
      <c r="UO3013" s="0"/>
      <c r="UP3013" s="0"/>
      <c r="UQ3013" s="0"/>
      <c r="UR3013" s="0"/>
      <c r="US3013" s="0"/>
      <c r="UT3013" s="0"/>
      <c r="UU3013" s="0"/>
      <c r="UV3013" s="0"/>
      <c r="UW3013" s="0"/>
      <c r="UX3013" s="0"/>
      <c r="UY3013" s="0"/>
      <c r="UZ3013" s="0"/>
      <c r="VA3013" s="0"/>
      <c r="VB3013" s="0"/>
      <c r="VC3013" s="0"/>
      <c r="VD3013" s="0"/>
      <c r="VE3013" s="0"/>
      <c r="VF3013" s="0"/>
      <c r="VG3013" s="0"/>
      <c r="VH3013" s="0"/>
      <c r="VI3013" s="0"/>
      <c r="VJ3013" s="0"/>
      <c r="VK3013" s="0"/>
      <c r="VL3013" s="0"/>
      <c r="VM3013" s="0"/>
      <c r="VN3013" s="0"/>
      <c r="VO3013" s="0"/>
      <c r="VP3013" s="0"/>
      <c r="VQ3013" s="0"/>
      <c r="VR3013" s="0"/>
      <c r="VS3013" s="0"/>
      <c r="VT3013" s="0"/>
      <c r="VU3013" s="0"/>
      <c r="VV3013" s="0"/>
      <c r="VW3013" s="0"/>
      <c r="VX3013" s="0"/>
      <c r="VY3013" s="0"/>
      <c r="VZ3013" s="0"/>
      <c r="WA3013" s="0"/>
      <c r="WB3013" s="0"/>
      <c r="WC3013" s="0"/>
      <c r="WD3013" s="0"/>
      <c r="WE3013" s="0"/>
      <c r="WF3013" s="0"/>
      <c r="WG3013" s="0"/>
      <c r="WH3013" s="0"/>
      <c r="WI3013" s="0"/>
      <c r="WJ3013" s="0"/>
      <c r="WK3013" s="0"/>
      <c r="WL3013" s="0"/>
      <c r="WM3013" s="0"/>
      <c r="WN3013" s="0"/>
      <c r="WO3013" s="0"/>
      <c r="WP3013" s="0"/>
      <c r="WQ3013" s="0"/>
      <c r="WR3013" s="0"/>
      <c r="WS3013" s="0"/>
      <c r="WT3013" s="0"/>
      <c r="WU3013" s="0"/>
      <c r="WV3013" s="0"/>
      <c r="WW3013" s="0"/>
      <c r="WX3013" s="0"/>
      <c r="WY3013" s="0"/>
      <c r="WZ3013" s="0"/>
      <c r="XA3013" s="0"/>
      <c r="XB3013" s="0"/>
      <c r="XC3013" s="0"/>
      <c r="XD3013" s="0"/>
      <c r="XE3013" s="0"/>
      <c r="XF3013" s="0"/>
      <c r="XG3013" s="0"/>
      <c r="XH3013" s="0"/>
      <c r="XI3013" s="0"/>
      <c r="XJ3013" s="0"/>
      <c r="XK3013" s="0"/>
      <c r="XL3013" s="0"/>
      <c r="XM3013" s="0"/>
      <c r="XN3013" s="0"/>
      <c r="XO3013" s="0"/>
      <c r="XP3013" s="0"/>
      <c r="XQ3013" s="0"/>
      <c r="XR3013" s="0"/>
      <c r="XS3013" s="0"/>
      <c r="XT3013" s="0"/>
      <c r="XU3013" s="0"/>
      <c r="XV3013" s="0"/>
      <c r="XW3013" s="0"/>
      <c r="XX3013" s="0"/>
      <c r="XY3013" s="0"/>
      <c r="XZ3013" s="0"/>
      <c r="YA3013" s="0"/>
      <c r="YB3013" s="0"/>
      <c r="YC3013" s="0"/>
      <c r="YD3013" s="0"/>
      <c r="YE3013" s="0"/>
      <c r="YF3013" s="0"/>
      <c r="YG3013" s="0"/>
      <c r="YH3013" s="0"/>
      <c r="YI3013" s="0"/>
      <c r="YJ3013" s="0"/>
      <c r="YK3013" s="0"/>
      <c r="YL3013" s="0"/>
      <c r="YM3013" s="0"/>
      <c r="YN3013" s="0"/>
      <c r="YO3013" s="0"/>
      <c r="YP3013" s="0"/>
      <c r="YQ3013" s="0"/>
      <c r="YR3013" s="0"/>
      <c r="YS3013" s="0"/>
      <c r="YT3013" s="0"/>
      <c r="YU3013" s="0"/>
      <c r="YV3013" s="0"/>
      <c r="YW3013" s="0"/>
      <c r="YX3013" s="0"/>
      <c r="YY3013" s="0"/>
      <c r="YZ3013" s="0"/>
      <c r="ZA3013" s="0"/>
      <c r="ZB3013" s="0"/>
      <c r="ZC3013" s="0"/>
      <c r="ZD3013" s="0"/>
      <c r="ZE3013" s="0"/>
      <c r="ZF3013" s="0"/>
      <c r="ZG3013" s="0"/>
      <c r="ZH3013" s="0"/>
      <c r="ZI3013" s="0"/>
      <c r="ZJ3013" s="0"/>
      <c r="ZK3013" s="0"/>
      <c r="ZL3013" s="0"/>
      <c r="ZM3013" s="0"/>
      <c r="ZN3013" s="0"/>
      <c r="ZO3013" s="0"/>
      <c r="ZP3013" s="0"/>
      <c r="ZQ3013" s="0"/>
      <c r="ZR3013" s="0"/>
      <c r="ZS3013" s="0"/>
      <c r="ZT3013" s="0"/>
      <c r="ZU3013" s="0"/>
      <c r="ZV3013" s="0"/>
      <c r="ZW3013" s="0"/>
      <c r="ZX3013" s="0"/>
      <c r="ZY3013" s="0"/>
      <c r="ZZ3013" s="0"/>
      <c r="AAA3013" s="0"/>
      <c r="AAB3013" s="0"/>
      <c r="AAC3013" s="0"/>
      <c r="AAD3013" s="0"/>
      <c r="AAE3013" s="0"/>
      <c r="AAF3013" s="0"/>
      <c r="AAG3013" s="0"/>
      <c r="AAH3013" s="0"/>
      <c r="AAI3013" s="0"/>
      <c r="AAJ3013" s="0"/>
      <c r="AAK3013" s="0"/>
      <c r="AAL3013" s="0"/>
      <c r="AAM3013" s="0"/>
      <c r="AAN3013" s="0"/>
      <c r="AAO3013" s="0"/>
      <c r="AAP3013" s="0"/>
      <c r="AAQ3013" s="0"/>
      <c r="AAR3013" s="0"/>
      <c r="AAS3013" s="0"/>
      <c r="AAT3013" s="0"/>
      <c r="AAU3013" s="0"/>
      <c r="AAV3013" s="0"/>
      <c r="AAW3013" s="0"/>
      <c r="AAX3013" s="0"/>
      <c r="AAY3013" s="0"/>
      <c r="AAZ3013" s="0"/>
      <c r="ABA3013" s="0"/>
      <c r="ABB3013" s="0"/>
      <c r="ABC3013" s="0"/>
      <c r="ABD3013" s="0"/>
      <c r="ABE3013" s="0"/>
      <c r="ABF3013" s="0"/>
      <c r="ABG3013" s="0"/>
      <c r="ABH3013" s="0"/>
      <c r="ABI3013" s="0"/>
      <c r="ABJ3013" s="0"/>
      <c r="ABK3013" s="0"/>
      <c r="ABL3013" s="0"/>
      <c r="ABM3013" s="0"/>
      <c r="ABN3013" s="0"/>
      <c r="ABO3013" s="0"/>
      <c r="ABP3013" s="0"/>
      <c r="ABQ3013" s="0"/>
      <c r="ABR3013" s="0"/>
      <c r="ABS3013" s="0"/>
      <c r="ABT3013" s="0"/>
      <c r="ABU3013" s="0"/>
      <c r="ABV3013" s="0"/>
      <c r="ABW3013" s="0"/>
      <c r="ABX3013" s="0"/>
      <c r="ABY3013" s="0"/>
      <c r="ABZ3013" s="0"/>
      <c r="ACA3013" s="0"/>
      <c r="ACB3013" s="0"/>
      <c r="ACC3013" s="0"/>
      <c r="ACD3013" s="0"/>
      <c r="ACE3013" s="0"/>
      <c r="ACF3013" s="0"/>
      <c r="ACG3013" s="0"/>
      <c r="ACH3013" s="0"/>
      <c r="ACI3013" s="0"/>
      <c r="ACJ3013" s="0"/>
      <c r="ACK3013" s="0"/>
      <c r="ACL3013" s="0"/>
      <c r="ACM3013" s="0"/>
      <c r="ACN3013" s="0"/>
      <c r="ACO3013" s="0"/>
      <c r="ACP3013" s="0"/>
      <c r="ACQ3013" s="0"/>
      <c r="ACR3013" s="0"/>
      <c r="ACS3013" s="0"/>
      <c r="ACT3013" s="0"/>
      <c r="ACU3013" s="0"/>
      <c r="ACV3013" s="0"/>
      <c r="ACW3013" s="0"/>
      <c r="ACX3013" s="0"/>
      <c r="ACY3013" s="0"/>
      <c r="ACZ3013" s="0"/>
      <c r="ADA3013" s="0"/>
      <c r="ADB3013" s="0"/>
      <c r="ADC3013" s="0"/>
      <c r="ADD3013" s="0"/>
      <c r="ADE3013" s="0"/>
      <c r="ADF3013" s="0"/>
      <c r="ADG3013" s="0"/>
      <c r="ADH3013" s="0"/>
      <c r="ADI3013" s="0"/>
      <c r="ADJ3013" s="0"/>
      <c r="ADK3013" s="0"/>
      <c r="ADL3013" s="0"/>
      <c r="ADM3013" s="0"/>
      <c r="ADN3013" s="0"/>
      <c r="ADO3013" s="0"/>
      <c r="ADP3013" s="0"/>
      <c r="ADQ3013" s="0"/>
      <c r="ADR3013" s="0"/>
      <c r="ADS3013" s="0"/>
      <c r="ADT3013" s="0"/>
      <c r="ADU3013" s="0"/>
      <c r="ADV3013" s="0"/>
      <c r="ADW3013" s="0"/>
      <c r="ADX3013" s="0"/>
      <c r="ADY3013" s="0"/>
      <c r="ADZ3013" s="0"/>
      <c r="AEA3013" s="0"/>
      <c r="AEB3013" s="0"/>
      <c r="AEC3013" s="0"/>
      <c r="AED3013" s="0"/>
      <c r="AEE3013" s="0"/>
      <c r="AEF3013" s="0"/>
      <c r="AEG3013" s="0"/>
      <c r="AEH3013" s="0"/>
      <c r="AEI3013" s="0"/>
      <c r="AEJ3013" s="0"/>
      <c r="AEK3013" s="0"/>
      <c r="AEL3013" s="0"/>
      <c r="AEM3013" s="0"/>
      <c r="AEN3013" s="0"/>
      <c r="AEO3013" s="0"/>
      <c r="AEP3013" s="0"/>
      <c r="AEQ3013" s="0"/>
      <c r="AER3013" s="0"/>
      <c r="AES3013" s="0"/>
      <c r="AET3013" s="0"/>
      <c r="AEU3013" s="0"/>
      <c r="AEV3013" s="0"/>
      <c r="AEW3013" s="0"/>
      <c r="AEX3013" s="0"/>
      <c r="AEY3013" s="0"/>
      <c r="AEZ3013" s="0"/>
      <c r="AFA3013" s="0"/>
      <c r="AFB3013" s="0"/>
      <c r="AFC3013" s="0"/>
      <c r="AFD3013" s="0"/>
      <c r="AFE3013" s="0"/>
      <c r="AFF3013" s="0"/>
      <c r="AFG3013" s="0"/>
      <c r="AFH3013" s="0"/>
      <c r="AFI3013" s="0"/>
      <c r="AFJ3013" s="0"/>
      <c r="AFK3013" s="0"/>
      <c r="AFL3013" s="0"/>
      <c r="AFM3013" s="0"/>
      <c r="AFN3013" s="0"/>
      <c r="AFO3013" s="0"/>
      <c r="AFP3013" s="0"/>
      <c r="AFQ3013" s="0"/>
      <c r="AFR3013" s="0"/>
      <c r="AFS3013" s="0"/>
      <c r="AFT3013" s="0"/>
      <c r="AFU3013" s="0"/>
      <c r="AFV3013" s="0"/>
      <c r="AFW3013" s="0"/>
      <c r="AFX3013" s="0"/>
      <c r="AFY3013" s="0"/>
      <c r="AFZ3013" s="0"/>
      <c r="AGA3013" s="0"/>
      <c r="AGB3013" s="0"/>
      <c r="AGC3013" s="0"/>
      <c r="AGD3013" s="0"/>
      <c r="AGE3013" s="0"/>
      <c r="AGF3013" s="0"/>
      <c r="AGG3013" s="0"/>
      <c r="AGH3013" s="0"/>
      <c r="AGI3013" s="0"/>
      <c r="AGJ3013" s="0"/>
      <c r="AGK3013" s="0"/>
      <c r="AGL3013" s="0"/>
      <c r="AGM3013" s="0"/>
      <c r="AGN3013" s="0"/>
      <c r="AGO3013" s="0"/>
      <c r="AGP3013" s="0"/>
      <c r="AGQ3013" s="0"/>
      <c r="AGR3013" s="0"/>
      <c r="AGS3013" s="0"/>
      <c r="AGT3013" s="0"/>
      <c r="AGU3013" s="0"/>
      <c r="AGV3013" s="0"/>
      <c r="AGW3013" s="0"/>
      <c r="AGX3013" s="0"/>
      <c r="AGY3013" s="0"/>
      <c r="AGZ3013" s="0"/>
      <c r="AHA3013" s="0"/>
      <c r="AHB3013" s="0"/>
      <c r="AHC3013" s="0"/>
      <c r="AHD3013" s="0"/>
      <c r="AHE3013" s="0"/>
      <c r="AHF3013" s="0"/>
      <c r="AHG3013" s="0"/>
      <c r="AHH3013" s="0"/>
      <c r="AHI3013" s="0"/>
      <c r="AHJ3013" s="0"/>
      <c r="AHK3013" s="0"/>
      <c r="AHL3013" s="0"/>
      <c r="AHM3013" s="0"/>
      <c r="AHN3013" s="0"/>
      <c r="AHO3013" s="0"/>
      <c r="AHP3013" s="0"/>
      <c r="AHQ3013" s="0"/>
      <c r="AHR3013" s="0"/>
      <c r="AHS3013" s="0"/>
      <c r="AHT3013" s="0"/>
      <c r="AHU3013" s="0"/>
      <c r="AHV3013" s="0"/>
      <c r="AHW3013" s="0"/>
      <c r="AHX3013" s="0"/>
      <c r="AHY3013" s="0"/>
      <c r="AHZ3013" s="0"/>
      <c r="AIA3013" s="0"/>
      <c r="AIB3013" s="0"/>
      <c r="AIC3013" s="0"/>
      <c r="AID3013" s="0"/>
      <c r="AIE3013" s="0"/>
      <c r="AIF3013" s="0"/>
      <c r="AIG3013" s="0"/>
      <c r="AIH3013" s="0"/>
      <c r="AII3013" s="0"/>
      <c r="AIJ3013" s="0"/>
      <c r="AIK3013" s="0"/>
      <c r="AIL3013" s="0"/>
      <c r="AIM3013" s="0"/>
      <c r="AIN3013" s="0"/>
      <c r="AIO3013" s="0"/>
      <c r="AIP3013" s="0"/>
      <c r="AIQ3013" s="0"/>
      <c r="AIR3013" s="0"/>
      <c r="AIS3013" s="0"/>
      <c r="AIT3013" s="0"/>
      <c r="AIU3013" s="0"/>
      <c r="AIV3013" s="0"/>
      <c r="AIW3013" s="0"/>
      <c r="AIX3013" s="0"/>
      <c r="AIY3013" s="0"/>
      <c r="AIZ3013" s="0"/>
      <c r="AJA3013" s="0"/>
      <c r="AJB3013" s="0"/>
      <c r="AJC3013" s="0"/>
      <c r="AJD3013" s="0"/>
      <c r="AJE3013" s="0"/>
      <c r="AJF3013" s="0"/>
      <c r="AJG3013" s="0"/>
      <c r="AJH3013" s="0"/>
      <c r="AJI3013" s="0"/>
      <c r="AJJ3013" s="0"/>
      <c r="AJK3013" s="0"/>
      <c r="AJL3013" s="0"/>
      <c r="AJM3013" s="0"/>
      <c r="AJN3013" s="0"/>
      <c r="AJO3013" s="0"/>
      <c r="AJP3013" s="0"/>
      <c r="AJQ3013" s="0"/>
      <c r="AJR3013" s="0"/>
      <c r="AJS3013" s="0"/>
      <c r="AJT3013" s="0"/>
      <c r="AJU3013" s="0"/>
      <c r="AJV3013" s="0"/>
      <c r="AJW3013" s="0"/>
      <c r="AJX3013" s="0"/>
      <c r="AJY3013" s="0"/>
      <c r="AJZ3013" s="0"/>
      <c r="AKA3013" s="0"/>
      <c r="AKB3013" s="0"/>
      <c r="AKC3013" s="0"/>
      <c r="AKD3013" s="0"/>
      <c r="AKE3013" s="0"/>
      <c r="AKF3013" s="0"/>
      <c r="AKG3013" s="0"/>
      <c r="AKH3013" s="0"/>
      <c r="AKI3013" s="0"/>
      <c r="AKJ3013" s="0"/>
      <c r="AKK3013" s="0"/>
      <c r="AKL3013" s="0"/>
      <c r="AKM3013" s="0"/>
      <c r="AKN3013" s="0"/>
      <c r="AKO3013" s="0"/>
      <c r="AKP3013" s="0"/>
      <c r="AKQ3013" s="0"/>
      <c r="AKR3013" s="0"/>
      <c r="AKS3013" s="0"/>
      <c r="AKT3013" s="0"/>
      <c r="AKU3013" s="0"/>
      <c r="AKV3013" s="0"/>
      <c r="AKW3013" s="0"/>
      <c r="AKX3013" s="0"/>
      <c r="AKY3013" s="0"/>
      <c r="AKZ3013" s="0"/>
      <c r="ALA3013" s="0"/>
      <c r="ALB3013" s="0"/>
      <c r="ALC3013" s="0"/>
      <c r="ALD3013" s="0"/>
      <c r="ALE3013" s="0"/>
      <c r="ALF3013" s="0"/>
      <c r="ALG3013" s="0"/>
      <c r="ALH3013" s="0"/>
      <c r="ALI3013" s="0"/>
      <c r="ALJ3013" s="0"/>
      <c r="ALK3013" s="0"/>
      <c r="ALL3013" s="0"/>
      <c r="ALM3013" s="0"/>
      <c r="ALN3013" s="0"/>
      <c r="ALO3013" s="0"/>
      <c r="ALP3013" s="0"/>
      <c r="ALQ3013" s="0"/>
      <c r="ALR3013" s="0"/>
      <c r="ALS3013" s="0"/>
      <c r="ALT3013" s="0"/>
      <c r="ALU3013" s="0"/>
      <c r="ALV3013" s="0"/>
      <c r="ALW3013" s="0"/>
      <c r="ALX3013" s="0"/>
      <c r="ALY3013" s="0"/>
      <c r="ALZ3013" s="0"/>
      <c r="AMA3013" s="0"/>
      <c r="AMB3013" s="0"/>
      <c r="AMC3013" s="0"/>
      <c r="AMD3013" s="0"/>
      <c r="AME3013" s="0"/>
      <c r="AMF3013" s="0"/>
      <c r="AMG3013" s="0"/>
      <c r="AMH3013" s="0"/>
      <c r="AMI3013" s="0"/>
    </row>
    <row r="3014" customFormat="false" ht="12.75" hidden="false" customHeight="false" outlineLevel="0" collapsed="false">
      <c r="A3014" s="1" t="s">
        <v>3273</v>
      </c>
      <c r="C3014" s="19" t="s">
        <v>3274</v>
      </c>
      <c r="D3014" s="19" t="s">
        <v>13</v>
      </c>
      <c r="E3014" s="20" t="n">
        <v>1.7</v>
      </c>
      <c r="F3014" s="21" t="n">
        <v>0.53</v>
      </c>
      <c r="G3014" s="24" t="s">
        <v>3275</v>
      </c>
      <c r="I3014" s="3"/>
      <c r="K3014" s="90"/>
      <c r="BM3014" s="0"/>
      <c r="BN3014" s="0"/>
      <c r="BO3014" s="0"/>
      <c r="BP3014" s="0"/>
      <c r="BQ3014" s="0"/>
      <c r="BR3014" s="0"/>
      <c r="BS3014" s="0"/>
      <c r="BT3014" s="0"/>
      <c r="BU3014" s="0"/>
      <c r="BV3014" s="0"/>
      <c r="BW3014" s="0"/>
      <c r="BX3014" s="0"/>
      <c r="BY3014" s="0"/>
      <c r="BZ3014" s="0"/>
      <c r="CA3014" s="0"/>
      <c r="CB3014" s="0"/>
      <c r="CC3014" s="0"/>
      <c r="CD3014" s="0"/>
      <c r="CE3014" s="0"/>
      <c r="CF3014" s="0"/>
      <c r="CG3014" s="0"/>
      <c r="CH3014" s="0"/>
      <c r="CI3014" s="0"/>
      <c r="CJ3014" s="0"/>
      <c r="CK3014" s="0"/>
      <c r="CL3014" s="0"/>
      <c r="CM3014" s="0"/>
      <c r="CN3014" s="0"/>
      <c r="CO3014" s="0"/>
      <c r="CP3014" s="0"/>
      <c r="CQ3014" s="0"/>
      <c r="CR3014" s="0"/>
      <c r="CS3014" s="0"/>
      <c r="CT3014" s="0"/>
      <c r="CU3014" s="0"/>
      <c r="CV3014" s="0"/>
      <c r="CW3014" s="0"/>
      <c r="CX3014" s="0"/>
      <c r="CY3014" s="0"/>
      <c r="CZ3014" s="0"/>
      <c r="DA3014" s="0"/>
      <c r="DB3014" s="0"/>
      <c r="DC3014" s="0"/>
      <c r="DD3014" s="0"/>
      <c r="DE3014" s="0"/>
      <c r="DF3014" s="0"/>
      <c r="DG3014" s="0"/>
      <c r="DH3014" s="0"/>
      <c r="DI3014" s="0"/>
      <c r="DJ3014" s="0"/>
      <c r="DK3014" s="0"/>
      <c r="DL3014" s="0"/>
      <c r="DM3014" s="0"/>
      <c r="DN3014" s="0"/>
      <c r="DO3014" s="0"/>
      <c r="DP3014" s="0"/>
      <c r="DQ3014" s="0"/>
      <c r="DR3014" s="0"/>
      <c r="DS3014" s="0"/>
      <c r="DT3014" s="0"/>
      <c r="DU3014" s="0"/>
      <c r="DV3014" s="0"/>
      <c r="DW3014" s="0"/>
      <c r="DX3014" s="0"/>
      <c r="DY3014" s="0"/>
      <c r="DZ3014" s="0"/>
      <c r="EA3014" s="0"/>
      <c r="EB3014" s="0"/>
      <c r="EC3014" s="0"/>
      <c r="ED3014" s="0"/>
      <c r="EE3014" s="0"/>
      <c r="EF3014" s="0"/>
      <c r="EG3014" s="0"/>
      <c r="EH3014" s="0"/>
      <c r="EI3014" s="0"/>
      <c r="EJ3014" s="0"/>
      <c r="EK3014" s="0"/>
      <c r="EL3014" s="0"/>
      <c r="EM3014" s="0"/>
      <c r="EN3014" s="0"/>
      <c r="EO3014" s="0"/>
      <c r="EP3014" s="0"/>
      <c r="EQ3014" s="0"/>
      <c r="ER3014" s="0"/>
      <c r="ES3014" s="0"/>
      <c r="ET3014" s="0"/>
      <c r="EU3014" s="0"/>
      <c r="EV3014" s="0"/>
      <c r="EW3014" s="0"/>
      <c r="EX3014" s="0"/>
      <c r="EY3014" s="0"/>
      <c r="EZ3014" s="0"/>
      <c r="FA3014" s="0"/>
      <c r="FB3014" s="0"/>
      <c r="FC3014" s="0"/>
      <c r="FD3014" s="0"/>
      <c r="FE3014" s="0"/>
      <c r="FF3014" s="0"/>
      <c r="FG3014" s="0"/>
      <c r="FH3014" s="0"/>
      <c r="FI3014" s="0"/>
      <c r="FJ3014" s="0"/>
      <c r="FK3014" s="0"/>
      <c r="FL3014" s="0"/>
      <c r="FM3014" s="0"/>
      <c r="FN3014" s="0"/>
      <c r="FO3014" s="0"/>
      <c r="FP3014" s="0"/>
      <c r="FQ3014" s="0"/>
      <c r="FR3014" s="0"/>
      <c r="FS3014" s="0"/>
      <c r="FT3014" s="0"/>
      <c r="FU3014" s="0"/>
      <c r="FV3014" s="0"/>
      <c r="FW3014" s="0"/>
      <c r="FX3014" s="0"/>
      <c r="FY3014" s="0"/>
      <c r="FZ3014" s="0"/>
      <c r="GA3014" s="0"/>
      <c r="GB3014" s="0"/>
      <c r="GC3014" s="0"/>
      <c r="GD3014" s="0"/>
      <c r="GE3014" s="0"/>
      <c r="GF3014" s="0"/>
      <c r="GG3014" s="0"/>
      <c r="GH3014" s="0"/>
      <c r="GI3014" s="0"/>
      <c r="GJ3014" s="0"/>
      <c r="GK3014" s="0"/>
      <c r="GL3014" s="0"/>
      <c r="GM3014" s="0"/>
      <c r="GN3014" s="0"/>
      <c r="GO3014" s="0"/>
      <c r="GP3014" s="0"/>
      <c r="GQ3014" s="0"/>
      <c r="GR3014" s="0"/>
      <c r="GS3014" s="0"/>
      <c r="GT3014" s="0"/>
      <c r="GU3014" s="0"/>
      <c r="GV3014" s="0"/>
      <c r="GW3014" s="0"/>
      <c r="GX3014" s="0"/>
      <c r="GY3014" s="0"/>
      <c r="GZ3014" s="0"/>
      <c r="HA3014" s="0"/>
      <c r="HB3014" s="0"/>
      <c r="HC3014" s="0"/>
      <c r="HD3014" s="0"/>
      <c r="HE3014" s="0"/>
      <c r="HF3014" s="0"/>
      <c r="HG3014" s="0"/>
      <c r="HH3014" s="0"/>
      <c r="HI3014" s="0"/>
      <c r="HJ3014" s="0"/>
      <c r="HK3014" s="0"/>
      <c r="HL3014" s="0"/>
      <c r="HM3014" s="0"/>
      <c r="HN3014" s="0"/>
      <c r="HO3014" s="0"/>
      <c r="HP3014" s="0"/>
      <c r="HQ3014" s="0"/>
      <c r="HR3014" s="0"/>
      <c r="HS3014" s="0"/>
      <c r="HT3014" s="0"/>
      <c r="HU3014" s="0"/>
      <c r="HV3014" s="0"/>
      <c r="HW3014" s="0"/>
      <c r="HX3014" s="0"/>
      <c r="HY3014" s="0"/>
      <c r="HZ3014" s="0"/>
      <c r="IA3014" s="0"/>
      <c r="IB3014" s="0"/>
      <c r="IC3014" s="0"/>
      <c r="ID3014" s="0"/>
      <c r="IE3014" s="0"/>
      <c r="IF3014" s="0"/>
      <c r="IG3014" s="0"/>
      <c r="IH3014" s="0"/>
      <c r="II3014" s="0"/>
      <c r="IJ3014" s="0"/>
      <c r="IK3014" s="0"/>
      <c r="IL3014" s="0"/>
      <c r="IM3014" s="0"/>
      <c r="IN3014" s="0"/>
      <c r="IO3014" s="0"/>
      <c r="IP3014" s="0"/>
      <c r="IQ3014" s="0"/>
      <c r="IR3014" s="0"/>
      <c r="IS3014" s="0"/>
      <c r="IT3014" s="0"/>
      <c r="IU3014" s="0"/>
      <c r="IV3014" s="0"/>
      <c r="IW3014" s="0"/>
      <c r="IX3014" s="0"/>
      <c r="IY3014" s="0"/>
      <c r="IZ3014" s="0"/>
      <c r="JA3014" s="0"/>
      <c r="JB3014" s="0"/>
      <c r="JC3014" s="0"/>
      <c r="JD3014" s="0"/>
      <c r="JE3014" s="0"/>
      <c r="JF3014" s="0"/>
      <c r="JG3014" s="0"/>
      <c r="JH3014" s="0"/>
      <c r="JI3014" s="0"/>
      <c r="JJ3014" s="0"/>
      <c r="JK3014" s="0"/>
      <c r="JL3014" s="0"/>
      <c r="JM3014" s="0"/>
      <c r="JN3014" s="0"/>
      <c r="JO3014" s="0"/>
      <c r="JP3014" s="0"/>
      <c r="JQ3014" s="0"/>
      <c r="JR3014" s="0"/>
      <c r="JS3014" s="0"/>
      <c r="JT3014" s="0"/>
      <c r="JU3014" s="0"/>
      <c r="JV3014" s="0"/>
      <c r="JW3014" s="0"/>
      <c r="JX3014" s="0"/>
      <c r="JY3014" s="0"/>
      <c r="JZ3014" s="0"/>
      <c r="KA3014" s="0"/>
      <c r="KB3014" s="0"/>
      <c r="KC3014" s="0"/>
      <c r="KD3014" s="0"/>
      <c r="KE3014" s="0"/>
      <c r="KF3014" s="0"/>
      <c r="KG3014" s="0"/>
      <c r="KH3014" s="0"/>
      <c r="KI3014" s="0"/>
      <c r="KJ3014" s="0"/>
      <c r="KK3014" s="0"/>
      <c r="KL3014" s="0"/>
      <c r="KM3014" s="0"/>
      <c r="KN3014" s="0"/>
      <c r="KO3014" s="0"/>
      <c r="KP3014" s="0"/>
      <c r="KQ3014" s="0"/>
      <c r="KR3014" s="0"/>
      <c r="KS3014" s="0"/>
      <c r="KT3014" s="0"/>
      <c r="KU3014" s="0"/>
      <c r="KV3014" s="0"/>
      <c r="KW3014" s="0"/>
      <c r="KX3014" s="0"/>
      <c r="KY3014" s="0"/>
      <c r="KZ3014" s="0"/>
      <c r="LA3014" s="0"/>
      <c r="LB3014" s="0"/>
      <c r="LC3014" s="0"/>
      <c r="LD3014" s="0"/>
      <c r="LE3014" s="0"/>
      <c r="LF3014" s="0"/>
      <c r="LG3014" s="0"/>
      <c r="LH3014" s="0"/>
      <c r="LI3014" s="0"/>
      <c r="LJ3014" s="0"/>
      <c r="LK3014" s="0"/>
      <c r="LL3014" s="0"/>
      <c r="LM3014" s="0"/>
      <c r="LN3014" s="0"/>
      <c r="LO3014" s="0"/>
      <c r="LP3014" s="0"/>
      <c r="LQ3014" s="0"/>
      <c r="LR3014" s="0"/>
      <c r="LS3014" s="0"/>
      <c r="LT3014" s="0"/>
      <c r="LU3014" s="0"/>
      <c r="LV3014" s="0"/>
      <c r="LW3014" s="0"/>
      <c r="LX3014" s="0"/>
      <c r="LY3014" s="0"/>
      <c r="LZ3014" s="0"/>
      <c r="MA3014" s="0"/>
      <c r="MB3014" s="0"/>
      <c r="MC3014" s="0"/>
      <c r="MD3014" s="0"/>
      <c r="ME3014" s="0"/>
      <c r="MF3014" s="0"/>
      <c r="MG3014" s="0"/>
      <c r="MH3014" s="0"/>
      <c r="MI3014" s="0"/>
      <c r="MJ3014" s="0"/>
      <c r="MK3014" s="0"/>
      <c r="ML3014" s="0"/>
      <c r="MM3014" s="0"/>
      <c r="MN3014" s="0"/>
      <c r="MO3014" s="0"/>
      <c r="MP3014" s="0"/>
      <c r="MQ3014" s="0"/>
      <c r="MR3014" s="0"/>
      <c r="MS3014" s="0"/>
      <c r="MT3014" s="0"/>
      <c r="MU3014" s="0"/>
      <c r="MV3014" s="0"/>
      <c r="MW3014" s="0"/>
      <c r="MX3014" s="0"/>
      <c r="MY3014" s="0"/>
      <c r="MZ3014" s="0"/>
      <c r="NA3014" s="0"/>
      <c r="NB3014" s="0"/>
      <c r="NC3014" s="0"/>
      <c r="ND3014" s="0"/>
      <c r="NE3014" s="0"/>
      <c r="NF3014" s="0"/>
      <c r="NG3014" s="0"/>
      <c r="NH3014" s="0"/>
      <c r="NI3014" s="0"/>
      <c r="NJ3014" s="0"/>
      <c r="NK3014" s="0"/>
      <c r="NL3014" s="0"/>
      <c r="NM3014" s="0"/>
      <c r="NN3014" s="0"/>
      <c r="NO3014" s="0"/>
      <c r="NP3014" s="0"/>
      <c r="NQ3014" s="0"/>
      <c r="NR3014" s="0"/>
      <c r="NS3014" s="0"/>
      <c r="NT3014" s="0"/>
      <c r="NU3014" s="0"/>
      <c r="NV3014" s="0"/>
      <c r="NW3014" s="0"/>
      <c r="NX3014" s="0"/>
      <c r="NY3014" s="0"/>
      <c r="NZ3014" s="0"/>
      <c r="OA3014" s="0"/>
      <c r="OB3014" s="0"/>
      <c r="OC3014" s="0"/>
      <c r="OD3014" s="0"/>
      <c r="OE3014" s="0"/>
      <c r="OF3014" s="0"/>
      <c r="OG3014" s="0"/>
      <c r="OH3014" s="0"/>
      <c r="OI3014" s="0"/>
      <c r="OJ3014" s="0"/>
      <c r="OK3014" s="0"/>
      <c r="OL3014" s="0"/>
      <c r="OM3014" s="0"/>
      <c r="ON3014" s="0"/>
      <c r="OO3014" s="0"/>
      <c r="OP3014" s="0"/>
      <c r="OQ3014" s="0"/>
      <c r="OR3014" s="0"/>
      <c r="OS3014" s="0"/>
      <c r="OT3014" s="0"/>
      <c r="OU3014" s="0"/>
      <c r="OV3014" s="0"/>
      <c r="OW3014" s="0"/>
      <c r="OX3014" s="0"/>
      <c r="OY3014" s="0"/>
      <c r="OZ3014" s="0"/>
      <c r="PA3014" s="0"/>
      <c r="PB3014" s="0"/>
      <c r="PC3014" s="0"/>
      <c r="PD3014" s="0"/>
      <c r="PE3014" s="0"/>
      <c r="PF3014" s="0"/>
      <c r="PG3014" s="0"/>
      <c r="PH3014" s="0"/>
      <c r="PI3014" s="0"/>
      <c r="PJ3014" s="0"/>
      <c r="PK3014" s="0"/>
      <c r="PL3014" s="0"/>
      <c r="PM3014" s="0"/>
      <c r="PN3014" s="0"/>
      <c r="PO3014" s="0"/>
      <c r="PP3014" s="0"/>
      <c r="PQ3014" s="0"/>
      <c r="PR3014" s="0"/>
      <c r="PS3014" s="0"/>
      <c r="PT3014" s="0"/>
      <c r="PU3014" s="0"/>
      <c r="PV3014" s="0"/>
      <c r="PW3014" s="0"/>
      <c r="PX3014" s="0"/>
      <c r="PY3014" s="0"/>
      <c r="PZ3014" s="0"/>
      <c r="QA3014" s="0"/>
      <c r="QB3014" s="0"/>
      <c r="QC3014" s="0"/>
      <c r="QD3014" s="0"/>
      <c r="QE3014" s="0"/>
      <c r="QF3014" s="0"/>
      <c r="QG3014" s="0"/>
      <c r="QH3014" s="0"/>
      <c r="QI3014" s="0"/>
      <c r="QJ3014" s="0"/>
      <c r="QK3014" s="0"/>
      <c r="QL3014" s="0"/>
      <c r="QM3014" s="0"/>
      <c r="QN3014" s="0"/>
      <c r="QO3014" s="0"/>
      <c r="QP3014" s="0"/>
      <c r="QQ3014" s="0"/>
      <c r="QR3014" s="0"/>
      <c r="QS3014" s="0"/>
      <c r="QT3014" s="0"/>
      <c r="QU3014" s="0"/>
      <c r="QV3014" s="0"/>
      <c r="QW3014" s="0"/>
      <c r="QX3014" s="0"/>
      <c r="QY3014" s="0"/>
      <c r="QZ3014" s="0"/>
      <c r="RA3014" s="0"/>
      <c r="RB3014" s="0"/>
      <c r="RC3014" s="0"/>
      <c r="RD3014" s="0"/>
      <c r="RE3014" s="0"/>
      <c r="RF3014" s="0"/>
      <c r="RG3014" s="0"/>
      <c r="RH3014" s="0"/>
      <c r="RI3014" s="0"/>
      <c r="RJ3014" s="0"/>
      <c r="RK3014" s="0"/>
      <c r="RL3014" s="0"/>
      <c r="RM3014" s="0"/>
      <c r="RN3014" s="0"/>
      <c r="RO3014" s="0"/>
      <c r="RP3014" s="0"/>
      <c r="RQ3014" s="0"/>
      <c r="RR3014" s="0"/>
      <c r="RS3014" s="0"/>
      <c r="RT3014" s="0"/>
      <c r="RU3014" s="0"/>
      <c r="RV3014" s="0"/>
      <c r="RW3014" s="0"/>
      <c r="RX3014" s="0"/>
      <c r="RY3014" s="0"/>
      <c r="RZ3014" s="0"/>
      <c r="SA3014" s="0"/>
      <c r="SB3014" s="0"/>
      <c r="SC3014" s="0"/>
      <c r="SD3014" s="0"/>
      <c r="SE3014" s="0"/>
      <c r="SF3014" s="0"/>
      <c r="SG3014" s="0"/>
      <c r="SH3014" s="0"/>
      <c r="SI3014" s="0"/>
      <c r="SJ3014" s="0"/>
      <c r="SK3014" s="0"/>
      <c r="SL3014" s="0"/>
      <c r="SM3014" s="0"/>
      <c r="SN3014" s="0"/>
      <c r="SO3014" s="0"/>
      <c r="SP3014" s="0"/>
      <c r="SQ3014" s="0"/>
      <c r="SR3014" s="0"/>
      <c r="SS3014" s="0"/>
      <c r="ST3014" s="0"/>
      <c r="SU3014" s="0"/>
      <c r="SV3014" s="0"/>
      <c r="SW3014" s="0"/>
      <c r="SX3014" s="0"/>
      <c r="SY3014" s="0"/>
      <c r="SZ3014" s="0"/>
      <c r="TA3014" s="0"/>
      <c r="TB3014" s="0"/>
      <c r="TC3014" s="0"/>
      <c r="TD3014" s="0"/>
      <c r="TE3014" s="0"/>
      <c r="TF3014" s="0"/>
      <c r="TG3014" s="0"/>
      <c r="TH3014" s="0"/>
      <c r="TI3014" s="0"/>
      <c r="TJ3014" s="0"/>
      <c r="TK3014" s="0"/>
      <c r="TL3014" s="0"/>
      <c r="TM3014" s="0"/>
      <c r="TN3014" s="0"/>
      <c r="TO3014" s="0"/>
      <c r="TP3014" s="0"/>
      <c r="TQ3014" s="0"/>
      <c r="TR3014" s="0"/>
      <c r="TS3014" s="0"/>
      <c r="TT3014" s="0"/>
      <c r="TU3014" s="0"/>
      <c r="TV3014" s="0"/>
      <c r="TW3014" s="0"/>
      <c r="TX3014" s="0"/>
      <c r="TY3014" s="0"/>
      <c r="TZ3014" s="0"/>
      <c r="UA3014" s="0"/>
      <c r="UB3014" s="0"/>
      <c r="UC3014" s="0"/>
      <c r="UD3014" s="0"/>
      <c r="UE3014" s="0"/>
      <c r="UF3014" s="0"/>
      <c r="UG3014" s="0"/>
      <c r="UH3014" s="0"/>
      <c r="UI3014" s="0"/>
      <c r="UJ3014" s="0"/>
      <c r="UK3014" s="0"/>
      <c r="UL3014" s="0"/>
      <c r="UM3014" s="0"/>
      <c r="UN3014" s="0"/>
      <c r="UO3014" s="0"/>
      <c r="UP3014" s="0"/>
      <c r="UQ3014" s="0"/>
      <c r="UR3014" s="0"/>
      <c r="US3014" s="0"/>
      <c r="UT3014" s="0"/>
      <c r="UU3014" s="0"/>
      <c r="UV3014" s="0"/>
      <c r="UW3014" s="0"/>
      <c r="UX3014" s="0"/>
      <c r="UY3014" s="0"/>
      <c r="UZ3014" s="0"/>
      <c r="VA3014" s="0"/>
      <c r="VB3014" s="0"/>
      <c r="VC3014" s="0"/>
      <c r="VD3014" s="0"/>
      <c r="VE3014" s="0"/>
      <c r="VF3014" s="0"/>
      <c r="VG3014" s="0"/>
      <c r="VH3014" s="0"/>
      <c r="VI3014" s="0"/>
      <c r="VJ3014" s="0"/>
      <c r="VK3014" s="0"/>
      <c r="VL3014" s="0"/>
      <c r="VM3014" s="0"/>
      <c r="VN3014" s="0"/>
      <c r="VO3014" s="0"/>
      <c r="VP3014" s="0"/>
      <c r="VQ3014" s="0"/>
      <c r="VR3014" s="0"/>
      <c r="VS3014" s="0"/>
      <c r="VT3014" s="0"/>
      <c r="VU3014" s="0"/>
      <c r="VV3014" s="0"/>
      <c r="VW3014" s="0"/>
      <c r="VX3014" s="0"/>
      <c r="VY3014" s="0"/>
      <c r="VZ3014" s="0"/>
      <c r="WA3014" s="0"/>
      <c r="WB3014" s="0"/>
      <c r="WC3014" s="0"/>
      <c r="WD3014" s="0"/>
      <c r="WE3014" s="0"/>
      <c r="WF3014" s="0"/>
      <c r="WG3014" s="0"/>
      <c r="WH3014" s="0"/>
      <c r="WI3014" s="0"/>
      <c r="WJ3014" s="0"/>
      <c r="WK3014" s="0"/>
      <c r="WL3014" s="0"/>
      <c r="WM3014" s="0"/>
      <c r="WN3014" s="0"/>
      <c r="WO3014" s="0"/>
      <c r="WP3014" s="0"/>
      <c r="WQ3014" s="0"/>
      <c r="WR3014" s="0"/>
      <c r="WS3014" s="0"/>
      <c r="WT3014" s="0"/>
      <c r="WU3014" s="0"/>
      <c r="WV3014" s="0"/>
      <c r="WW3014" s="0"/>
      <c r="WX3014" s="0"/>
      <c r="WY3014" s="0"/>
      <c r="WZ3014" s="0"/>
      <c r="XA3014" s="0"/>
      <c r="XB3014" s="0"/>
      <c r="XC3014" s="0"/>
      <c r="XD3014" s="0"/>
      <c r="XE3014" s="0"/>
      <c r="XF3014" s="0"/>
      <c r="XG3014" s="0"/>
      <c r="XH3014" s="0"/>
      <c r="XI3014" s="0"/>
      <c r="XJ3014" s="0"/>
      <c r="XK3014" s="0"/>
      <c r="XL3014" s="0"/>
      <c r="XM3014" s="0"/>
      <c r="XN3014" s="0"/>
      <c r="XO3014" s="0"/>
      <c r="XP3014" s="0"/>
      <c r="XQ3014" s="0"/>
      <c r="XR3014" s="0"/>
      <c r="XS3014" s="0"/>
      <c r="XT3014" s="0"/>
      <c r="XU3014" s="0"/>
      <c r="XV3014" s="0"/>
      <c r="XW3014" s="0"/>
      <c r="XX3014" s="0"/>
      <c r="XY3014" s="0"/>
      <c r="XZ3014" s="0"/>
      <c r="YA3014" s="0"/>
      <c r="YB3014" s="0"/>
      <c r="YC3014" s="0"/>
      <c r="YD3014" s="0"/>
      <c r="YE3014" s="0"/>
      <c r="YF3014" s="0"/>
      <c r="YG3014" s="0"/>
      <c r="YH3014" s="0"/>
      <c r="YI3014" s="0"/>
      <c r="YJ3014" s="0"/>
      <c r="YK3014" s="0"/>
      <c r="YL3014" s="0"/>
      <c r="YM3014" s="0"/>
      <c r="YN3014" s="0"/>
      <c r="YO3014" s="0"/>
      <c r="YP3014" s="0"/>
      <c r="YQ3014" s="0"/>
      <c r="YR3014" s="0"/>
      <c r="YS3014" s="0"/>
      <c r="YT3014" s="0"/>
      <c r="YU3014" s="0"/>
      <c r="YV3014" s="0"/>
      <c r="YW3014" s="0"/>
      <c r="YX3014" s="0"/>
      <c r="YY3014" s="0"/>
      <c r="YZ3014" s="0"/>
      <c r="ZA3014" s="0"/>
      <c r="ZB3014" s="0"/>
      <c r="ZC3014" s="0"/>
      <c r="ZD3014" s="0"/>
      <c r="ZE3014" s="0"/>
      <c r="ZF3014" s="0"/>
      <c r="ZG3014" s="0"/>
      <c r="ZH3014" s="0"/>
      <c r="ZI3014" s="0"/>
      <c r="ZJ3014" s="0"/>
      <c r="ZK3014" s="0"/>
      <c r="ZL3014" s="0"/>
      <c r="ZM3014" s="0"/>
      <c r="ZN3014" s="0"/>
      <c r="ZO3014" s="0"/>
      <c r="ZP3014" s="0"/>
      <c r="ZQ3014" s="0"/>
      <c r="ZR3014" s="0"/>
      <c r="ZS3014" s="0"/>
      <c r="ZT3014" s="0"/>
      <c r="ZU3014" s="0"/>
      <c r="ZV3014" s="0"/>
      <c r="ZW3014" s="0"/>
      <c r="ZX3014" s="0"/>
      <c r="ZY3014" s="0"/>
      <c r="ZZ3014" s="0"/>
      <c r="AAA3014" s="0"/>
      <c r="AAB3014" s="0"/>
      <c r="AAC3014" s="0"/>
      <c r="AAD3014" s="0"/>
      <c r="AAE3014" s="0"/>
      <c r="AAF3014" s="0"/>
      <c r="AAG3014" s="0"/>
      <c r="AAH3014" s="0"/>
      <c r="AAI3014" s="0"/>
      <c r="AAJ3014" s="0"/>
      <c r="AAK3014" s="0"/>
      <c r="AAL3014" s="0"/>
      <c r="AAM3014" s="0"/>
      <c r="AAN3014" s="0"/>
      <c r="AAO3014" s="0"/>
      <c r="AAP3014" s="0"/>
      <c r="AAQ3014" s="0"/>
      <c r="AAR3014" s="0"/>
      <c r="AAS3014" s="0"/>
      <c r="AAT3014" s="0"/>
      <c r="AAU3014" s="0"/>
      <c r="AAV3014" s="0"/>
      <c r="AAW3014" s="0"/>
      <c r="AAX3014" s="0"/>
      <c r="AAY3014" s="0"/>
      <c r="AAZ3014" s="0"/>
      <c r="ABA3014" s="0"/>
      <c r="ABB3014" s="0"/>
      <c r="ABC3014" s="0"/>
      <c r="ABD3014" s="0"/>
      <c r="ABE3014" s="0"/>
      <c r="ABF3014" s="0"/>
      <c r="ABG3014" s="0"/>
      <c r="ABH3014" s="0"/>
      <c r="ABI3014" s="0"/>
      <c r="ABJ3014" s="0"/>
      <c r="ABK3014" s="0"/>
      <c r="ABL3014" s="0"/>
      <c r="ABM3014" s="0"/>
      <c r="ABN3014" s="0"/>
      <c r="ABO3014" s="0"/>
      <c r="ABP3014" s="0"/>
      <c r="ABQ3014" s="0"/>
      <c r="ABR3014" s="0"/>
      <c r="ABS3014" s="0"/>
      <c r="ABT3014" s="0"/>
      <c r="ABU3014" s="0"/>
      <c r="ABV3014" s="0"/>
      <c r="ABW3014" s="0"/>
      <c r="ABX3014" s="0"/>
      <c r="ABY3014" s="0"/>
      <c r="ABZ3014" s="0"/>
      <c r="ACA3014" s="0"/>
      <c r="ACB3014" s="0"/>
      <c r="ACC3014" s="0"/>
      <c r="ACD3014" s="0"/>
      <c r="ACE3014" s="0"/>
      <c r="ACF3014" s="0"/>
      <c r="ACG3014" s="0"/>
      <c r="ACH3014" s="0"/>
      <c r="ACI3014" s="0"/>
      <c r="ACJ3014" s="0"/>
      <c r="ACK3014" s="0"/>
      <c r="ACL3014" s="0"/>
      <c r="ACM3014" s="0"/>
      <c r="ACN3014" s="0"/>
      <c r="ACO3014" s="0"/>
      <c r="ACP3014" s="0"/>
      <c r="ACQ3014" s="0"/>
      <c r="ACR3014" s="0"/>
      <c r="ACS3014" s="0"/>
      <c r="ACT3014" s="0"/>
      <c r="ACU3014" s="0"/>
      <c r="ACV3014" s="0"/>
      <c r="ACW3014" s="0"/>
      <c r="ACX3014" s="0"/>
      <c r="ACY3014" s="0"/>
      <c r="ACZ3014" s="0"/>
      <c r="ADA3014" s="0"/>
      <c r="ADB3014" s="0"/>
      <c r="ADC3014" s="0"/>
      <c r="ADD3014" s="0"/>
      <c r="ADE3014" s="0"/>
      <c r="ADF3014" s="0"/>
      <c r="ADG3014" s="0"/>
      <c r="ADH3014" s="0"/>
      <c r="ADI3014" s="0"/>
      <c r="ADJ3014" s="0"/>
      <c r="ADK3014" s="0"/>
      <c r="ADL3014" s="0"/>
      <c r="ADM3014" s="0"/>
      <c r="ADN3014" s="0"/>
      <c r="ADO3014" s="0"/>
      <c r="ADP3014" s="0"/>
      <c r="ADQ3014" s="0"/>
      <c r="ADR3014" s="0"/>
      <c r="ADS3014" s="0"/>
      <c r="ADT3014" s="0"/>
      <c r="ADU3014" s="0"/>
      <c r="ADV3014" s="0"/>
      <c r="ADW3014" s="0"/>
      <c r="ADX3014" s="0"/>
      <c r="ADY3014" s="0"/>
      <c r="ADZ3014" s="0"/>
      <c r="AEA3014" s="0"/>
      <c r="AEB3014" s="0"/>
      <c r="AEC3014" s="0"/>
      <c r="AED3014" s="0"/>
      <c r="AEE3014" s="0"/>
      <c r="AEF3014" s="0"/>
      <c r="AEG3014" s="0"/>
      <c r="AEH3014" s="0"/>
      <c r="AEI3014" s="0"/>
      <c r="AEJ3014" s="0"/>
      <c r="AEK3014" s="0"/>
      <c r="AEL3014" s="0"/>
      <c r="AEM3014" s="0"/>
      <c r="AEN3014" s="0"/>
      <c r="AEO3014" s="0"/>
      <c r="AEP3014" s="0"/>
      <c r="AEQ3014" s="0"/>
      <c r="AER3014" s="0"/>
      <c r="AES3014" s="0"/>
      <c r="AET3014" s="0"/>
      <c r="AEU3014" s="0"/>
      <c r="AEV3014" s="0"/>
      <c r="AEW3014" s="0"/>
      <c r="AEX3014" s="0"/>
      <c r="AEY3014" s="0"/>
      <c r="AEZ3014" s="0"/>
      <c r="AFA3014" s="0"/>
      <c r="AFB3014" s="0"/>
      <c r="AFC3014" s="0"/>
      <c r="AFD3014" s="0"/>
      <c r="AFE3014" s="0"/>
      <c r="AFF3014" s="0"/>
      <c r="AFG3014" s="0"/>
      <c r="AFH3014" s="0"/>
      <c r="AFI3014" s="0"/>
      <c r="AFJ3014" s="0"/>
      <c r="AFK3014" s="0"/>
      <c r="AFL3014" s="0"/>
      <c r="AFM3014" s="0"/>
      <c r="AFN3014" s="0"/>
      <c r="AFO3014" s="0"/>
      <c r="AFP3014" s="0"/>
      <c r="AFQ3014" s="0"/>
      <c r="AFR3014" s="0"/>
      <c r="AFS3014" s="0"/>
      <c r="AFT3014" s="0"/>
      <c r="AFU3014" s="0"/>
      <c r="AFV3014" s="0"/>
      <c r="AFW3014" s="0"/>
      <c r="AFX3014" s="0"/>
      <c r="AFY3014" s="0"/>
      <c r="AFZ3014" s="0"/>
      <c r="AGA3014" s="0"/>
      <c r="AGB3014" s="0"/>
      <c r="AGC3014" s="0"/>
      <c r="AGD3014" s="0"/>
      <c r="AGE3014" s="0"/>
      <c r="AGF3014" s="0"/>
      <c r="AGG3014" s="0"/>
      <c r="AGH3014" s="0"/>
      <c r="AGI3014" s="0"/>
      <c r="AGJ3014" s="0"/>
      <c r="AGK3014" s="0"/>
      <c r="AGL3014" s="0"/>
      <c r="AGM3014" s="0"/>
      <c r="AGN3014" s="0"/>
      <c r="AGO3014" s="0"/>
      <c r="AGP3014" s="0"/>
      <c r="AGQ3014" s="0"/>
      <c r="AGR3014" s="0"/>
      <c r="AGS3014" s="0"/>
      <c r="AGT3014" s="0"/>
      <c r="AGU3014" s="0"/>
      <c r="AGV3014" s="0"/>
      <c r="AGW3014" s="0"/>
      <c r="AGX3014" s="0"/>
      <c r="AGY3014" s="0"/>
      <c r="AGZ3014" s="0"/>
      <c r="AHA3014" s="0"/>
      <c r="AHB3014" s="0"/>
      <c r="AHC3014" s="0"/>
      <c r="AHD3014" s="0"/>
      <c r="AHE3014" s="0"/>
      <c r="AHF3014" s="0"/>
      <c r="AHG3014" s="0"/>
      <c r="AHH3014" s="0"/>
      <c r="AHI3014" s="0"/>
      <c r="AHJ3014" s="0"/>
      <c r="AHK3014" s="0"/>
      <c r="AHL3014" s="0"/>
      <c r="AHM3014" s="0"/>
      <c r="AHN3014" s="0"/>
      <c r="AHO3014" s="0"/>
      <c r="AHP3014" s="0"/>
      <c r="AHQ3014" s="0"/>
      <c r="AHR3014" s="0"/>
      <c r="AHS3014" s="0"/>
      <c r="AHT3014" s="0"/>
      <c r="AHU3014" s="0"/>
      <c r="AHV3014" s="0"/>
      <c r="AHW3014" s="0"/>
      <c r="AHX3014" s="0"/>
      <c r="AHY3014" s="0"/>
      <c r="AHZ3014" s="0"/>
      <c r="AIA3014" s="0"/>
      <c r="AIB3014" s="0"/>
      <c r="AIC3014" s="0"/>
      <c r="AID3014" s="0"/>
      <c r="AIE3014" s="0"/>
      <c r="AIF3014" s="0"/>
      <c r="AIG3014" s="0"/>
      <c r="AIH3014" s="0"/>
      <c r="AII3014" s="0"/>
      <c r="AIJ3014" s="0"/>
      <c r="AIK3014" s="0"/>
      <c r="AIL3014" s="0"/>
      <c r="AIM3014" s="0"/>
      <c r="AIN3014" s="0"/>
      <c r="AIO3014" s="0"/>
      <c r="AIP3014" s="0"/>
      <c r="AIQ3014" s="0"/>
      <c r="AIR3014" s="0"/>
      <c r="AIS3014" s="0"/>
      <c r="AIT3014" s="0"/>
      <c r="AIU3014" s="0"/>
      <c r="AIV3014" s="0"/>
      <c r="AIW3014" s="0"/>
      <c r="AIX3014" s="0"/>
      <c r="AIY3014" s="0"/>
      <c r="AIZ3014" s="0"/>
      <c r="AJA3014" s="0"/>
      <c r="AJB3014" s="0"/>
      <c r="AJC3014" s="0"/>
      <c r="AJD3014" s="0"/>
      <c r="AJE3014" s="0"/>
      <c r="AJF3014" s="0"/>
      <c r="AJG3014" s="0"/>
      <c r="AJH3014" s="0"/>
      <c r="AJI3014" s="0"/>
      <c r="AJJ3014" s="0"/>
      <c r="AJK3014" s="0"/>
      <c r="AJL3014" s="0"/>
      <c r="AJM3014" s="0"/>
      <c r="AJN3014" s="0"/>
      <c r="AJO3014" s="0"/>
      <c r="AJP3014" s="0"/>
      <c r="AJQ3014" s="0"/>
      <c r="AJR3014" s="0"/>
      <c r="AJS3014" s="0"/>
      <c r="AJT3014" s="0"/>
      <c r="AJU3014" s="0"/>
      <c r="AJV3014" s="0"/>
      <c r="AJW3014" s="0"/>
      <c r="AJX3014" s="0"/>
      <c r="AJY3014" s="0"/>
      <c r="AJZ3014" s="0"/>
      <c r="AKA3014" s="0"/>
      <c r="AKB3014" s="0"/>
      <c r="AKC3014" s="0"/>
      <c r="AKD3014" s="0"/>
      <c r="AKE3014" s="0"/>
      <c r="AKF3014" s="0"/>
      <c r="AKG3014" s="0"/>
      <c r="AKH3014" s="0"/>
      <c r="AKI3014" s="0"/>
      <c r="AKJ3014" s="0"/>
      <c r="AKK3014" s="0"/>
      <c r="AKL3014" s="0"/>
      <c r="AKM3014" s="0"/>
      <c r="AKN3014" s="0"/>
      <c r="AKO3014" s="0"/>
      <c r="AKP3014" s="0"/>
      <c r="AKQ3014" s="0"/>
      <c r="AKR3014" s="0"/>
      <c r="AKS3014" s="0"/>
      <c r="AKT3014" s="0"/>
      <c r="AKU3014" s="0"/>
      <c r="AKV3014" s="0"/>
      <c r="AKW3014" s="0"/>
      <c r="AKX3014" s="0"/>
      <c r="AKY3014" s="0"/>
      <c r="AKZ3014" s="0"/>
      <c r="ALA3014" s="0"/>
      <c r="ALB3014" s="0"/>
      <c r="ALC3014" s="0"/>
      <c r="ALD3014" s="0"/>
      <c r="ALE3014" s="0"/>
      <c r="ALF3014" s="0"/>
      <c r="ALG3014" s="0"/>
      <c r="ALH3014" s="0"/>
      <c r="ALI3014" s="0"/>
      <c r="ALJ3014" s="0"/>
      <c r="ALK3014" s="0"/>
      <c r="ALL3014" s="0"/>
      <c r="ALM3014" s="0"/>
      <c r="ALN3014" s="0"/>
      <c r="ALO3014" s="0"/>
      <c r="ALP3014" s="0"/>
      <c r="ALQ3014" s="0"/>
      <c r="ALR3014" s="0"/>
      <c r="ALS3014" s="0"/>
      <c r="ALT3014" s="0"/>
      <c r="ALU3014" s="0"/>
      <c r="ALV3014" s="0"/>
      <c r="ALW3014" s="0"/>
      <c r="ALX3014" s="0"/>
      <c r="ALY3014" s="0"/>
      <c r="ALZ3014" s="0"/>
      <c r="AMA3014" s="0"/>
      <c r="AMB3014" s="0"/>
      <c r="AMC3014" s="0"/>
      <c r="AMD3014" s="0"/>
      <c r="AME3014" s="0"/>
      <c r="AMF3014" s="0"/>
      <c r="AMG3014" s="0"/>
      <c r="AMH3014" s="0"/>
      <c r="AMI3014" s="0"/>
    </row>
    <row r="3015" customFormat="false" ht="12.75" hidden="false" customHeight="false" outlineLevel="0" collapsed="false">
      <c r="A3015" s="1" t="s">
        <v>3273</v>
      </c>
      <c r="C3015" s="19" t="s">
        <v>3276</v>
      </c>
      <c r="D3015" s="19" t="s">
        <v>13</v>
      </c>
      <c r="E3015" s="20" t="n">
        <v>1.8</v>
      </c>
      <c r="F3015" s="21" t="n">
        <v>0.37</v>
      </c>
      <c r="G3015" s="24" t="s">
        <v>3275</v>
      </c>
      <c r="I3015" s="3"/>
      <c r="K3015" s="90"/>
      <c r="BM3015" s="0"/>
      <c r="BN3015" s="0"/>
      <c r="BO3015" s="0"/>
      <c r="BP3015" s="0"/>
      <c r="BQ3015" s="0"/>
      <c r="BR3015" s="0"/>
      <c r="BS3015" s="0"/>
      <c r="BT3015" s="0"/>
      <c r="BU3015" s="0"/>
      <c r="BV3015" s="0"/>
      <c r="BW3015" s="0"/>
      <c r="BX3015" s="0"/>
      <c r="BY3015" s="0"/>
      <c r="BZ3015" s="0"/>
      <c r="CA3015" s="0"/>
      <c r="CB3015" s="0"/>
      <c r="CC3015" s="0"/>
      <c r="CD3015" s="0"/>
      <c r="CE3015" s="0"/>
      <c r="CF3015" s="0"/>
      <c r="CG3015" s="0"/>
      <c r="CH3015" s="0"/>
      <c r="CI3015" s="0"/>
      <c r="CJ3015" s="0"/>
      <c r="CK3015" s="0"/>
      <c r="CL3015" s="0"/>
      <c r="CM3015" s="0"/>
      <c r="CN3015" s="0"/>
      <c r="CO3015" s="0"/>
      <c r="CP3015" s="0"/>
      <c r="CQ3015" s="0"/>
      <c r="CR3015" s="0"/>
      <c r="CS3015" s="0"/>
      <c r="CT3015" s="0"/>
      <c r="CU3015" s="0"/>
      <c r="CV3015" s="0"/>
      <c r="CW3015" s="0"/>
      <c r="CX3015" s="0"/>
      <c r="CY3015" s="0"/>
      <c r="CZ3015" s="0"/>
      <c r="DA3015" s="0"/>
      <c r="DB3015" s="0"/>
      <c r="DC3015" s="0"/>
      <c r="DD3015" s="0"/>
      <c r="DE3015" s="0"/>
      <c r="DF3015" s="0"/>
      <c r="DG3015" s="0"/>
      <c r="DH3015" s="0"/>
      <c r="DI3015" s="0"/>
      <c r="DJ3015" s="0"/>
      <c r="DK3015" s="0"/>
      <c r="DL3015" s="0"/>
      <c r="DM3015" s="0"/>
      <c r="DN3015" s="0"/>
      <c r="DO3015" s="0"/>
      <c r="DP3015" s="0"/>
      <c r="DQ3015" s="0"/>
      <c r="DR3015" s="0"/>
      <c r="DS3015" s="0"/>
      <c r="DT3015" s="0"/>
      <c r="DU3015" s="0"/>
      <c r="DV3015" s="0"/>
      <c r="DW3015" s="0"/>
      <c r="DX3015" s="0"/>
      <c r="DY3015" s="0"/>
      <c r="DZ3015" s="0"/>
      <c r="EA3015" s="0"/>
      <c r="EB3015" s="0"/>
      <c r="EC3015" s="0"/>
      <c r="ED3015" s="0"/>
      <c r="EE3015" s="0"/>
      <c r="EF3015" s="0"/>
      <c r="EG3015" s="0"/>
      <c r="EH3015" s="0"/>
      <c r="EI3015" s="0"/>
      <c r="EJ3015" s="0"/>
      <c r="EK3015" s="0"/>
      <c r="EL3015" s="0"/>
      <c r="EM3015" s="0"/>
      <c r="EN3015" s="0"/>
      <c r="EO3015" s="0"/>
      <c r="EP3015" s="0"/>
      <c r="EQ3015" s="0"/>
      <c r="ER3015" s="0"/>
      <c r="ES3015" s="0"/>
      <c r="ET3015" s="0"/>
      <c r="EU3015" s="0"/>
      <c r="EV3015" s="0"/>
      <c r="EW3015" s="0"/>
      <c r="EX3015" s="0"/>
      <c r="EY3015" s="0"/>
      <c r="EZ3015" s="0"/>
      <c r="FA3015" s="0"/>
      <c r="FB3015" s="0"/>
      <c r="FC3015" s="0"/>
      <c r="FD3015" s="0"/>
      <c r="FE3015" s="0"/>
      <c r="FF3015" s="0"/>
      <c r="FG3015" s="0"/>
      <c r="FH3015" s="0"/>
      <c r="FI3015" s="0"/>
      <c r="FJ3015" s="0"/>
      <c r="FK3015" s="0"/>
      <c r="FL3015" s="0"/>
      <c r="FM3015" s="0"/>
      <c r="FN3015" s="0"/>
      <c r="FO3015" s="0"/>
      <c r="FP3015" s="0"/>
      <c r="FQ3015" s="0"/>
      <c r="FR3015" s="0"/>
      <c r="FS3015" s="0"/>
      <c r="FT3015" s="0"/>
      <c r="FU3015" s="0"/>
      <c r="FV3015" s="0"/>
      <c r="FW3015" s="0"/>
      <c r="FX3015" s="0"/>
      <c r="FY3015" s="0"/>
      <c r="FZ3015" s="0"/>
      <c r="GA3015" s="0"/>
      <c r="GB3015" s="0"/>
      <c r="GC3015" s="0"/>
      <c r="GD3015" s="0"/>
      <c r="GE3015" s="0"/>
      <c r="GF3015" s="0"/>
      <c r="GG3015" s="0"/>
      <c r="GH3015" s="0"/>
      <c r="GI3015" s="0"/>
      <c r="GJ3015" s="0"/>
      <c r="GK3015" s="0"/>
      <c r="GL3015" s="0"/>
      <c r="GM3015" s="0"/>
      <c r="GN3015" s="0"/>
      <c r="GO3015" s="0"/>
      <c r="GP3015" s="0"/>
      <c r="GQ3015" s="0"/>
      <c r="GR3015" s="0"/>
      <c r="GS3015" s="0"/>
      <c r="GT3015" s="0"/>
      <c r="GU3015" s="0"/>
      <c r="GV3015" s="0"/>
      <c r="GW3015" s="0"/>
      <c r="GX3015" s="0"/>
      <c r="GY3015" s="0"/>
      <c r="GZ3015" s="0"/>
      <c r="HA3015" s="0"/>
      <c r="HB3015" s="0"/>
      <c r="HC3015" s="0"/>
      <c r="HD3015" s="0"/>
      <c r="HE3015" s="0"/>
      <c r="HF3015" s="0"/>
      <c r="HG3015" s="0"/>
      <c r="HH3015" s="0"/>
      <c r="HI3015" s="0"/>
      <c r="HJ3015" s="0"/>
      <c r="HK3015" s="0"/>
      <c r="HL3015" s="0"/>
      <c r="HM3015" s="0"/>
      <c r="HN3015" s="0"/>
      <c r="HO3015" s="0"/>
      <c r="HP3015" s="0"/>
      <c r="HQ3015" s="0"/>
      <c r="HR3015" s="0"/>
      <c r="HS3015" s="0"/>
      <c r="HT3015" s="0"/>
      <c r="HU3015" s="0"/>
      <c r="HV3015" s="0"/>
      <c r="HW3015" s="0"/>
      <c r="HX3015" s="0"/>
      <c r="HY3015" s="0"/>
      <c r="HZ3015" s="0"/>
      <c r="IA3015" s="0"/>
      <c r="IB3015" s="0"/>
      <c r="IC3015" s="0"/>
      <c r="ID3015" s="0"/>
      <c r="IE3015" s="0"/>
      <c r="IF3015" s="0"/>
      <c r="IG3015" s="0"/>
      <c r="IH3015" s="0"/>
      <c r="II3015" s="0"/>
      <c r="IJ3015" s="0"/>
      <c r="IK3015" s="0"/>
      <c r="IL3015" s="0"/>
      <c r="IM3015" s="0"/>
      <c r="IN3015" s="0"/>
      <c r="IO3015" s="0"/>
      <c r="IP3015" s="0"/>
      <c r="IQ3015" s="0"/>
      <c r="IR3015" s="0"/>
      <c r="IS3015" s="0"/>
      <c r="IT3015" s="0"/>
      <c r="IU3015" s="0"/>
      <c r="IV3015" s="0"/>
      <c r="IW3015" s="0"/>
      <c r="IX3015" s="0"/>
      <c r="IY3015" s="0"/>
      <c r="IZ3015" s="0"/>
      <c r="JA3015" s="0"/>
      <c r="JB3015" s="0"/>
      <c r="JC3015" s="0"/>
      <c r="JD3015" s="0"/>
      <c r="JE3015" s="0"/>
      <c r="JF3015" s="0"/>
      <c r="JG3015" s="0"/>
      <c r="JH3015" s="0"/>
      <c r="JI3015" s="0"/>
      <c r="JJ3015" s="0"/>
      <c r="JK3015" s="0"/>
      <c r="JL3015" s="0"/>
      <c r="JM3015" s="0"/>
      <c r="JN3015" s="0"/>
      <c r="JO3015" s="0"/>
      <c r="JP3015" s="0"/>
      <c r="JQ3015" s="0"/>
      <c r="JR3015" s="0"/>
      <c r="JS3015" s="0"/>
      <c r="JT3015" s="0"/>
      <c r="JU3015" s="0"/>
      <c r="JV3015" s="0"/>
      <c r="JW3015" s="0"/>
      <c r="JX3015" s="0"/>
      <c r="JY3015" s="0"/>
      <c r="JZ3015" s="0"/>
      <c r="KA3015" s="0"/>
      <c r="KB3015" s="0"/>
      <c r="KC3015" s="0"/>
      <c r="KD3015" s="0"/>
      <c r="KE3015" s="0"/>
      <c r="KF3015" s="0"/>
      <c r="KG3015" s="0"/>
      <c r="KH3015" s="0"/>
      <c r="KI3015" s="0"/>
      <c r="KJ3015" s="0"/>
      <c r="KK3015" s="0"/>
      <c r="KL3015" s="0"/>
      <c r="KM3015" s="0"/>
      <c r="KN3015" s="0"/>
      <c r="KO3015" s="0"/>
      <c r="KP3015" s="0"/>
      <c r="KQ3015" s="0"/>
      <c r="KR3015" s="0"/>
      <c r="KS3015" s="0"/>
      <c r="KT3015" s="0"/>
      <c r="KU3015" s="0"/>
      <c r="KV3015" s="0"/>
      <c r="KW3015" s="0"/>
      <c r="KX3015" s="0"/>
      <c r="KY3015" s="0"/>
      <c r="KZ3015" s="0"/>
      <c r="LA3015" s="0"/>
      <c r="LB3015" s="0"/>
      <c r="LC3015" s="0"/>
      <c r="LD3015" s="0"/>
      <c r="LE3015" s="0"/>
      <c r="LF3015" s="0"/>
      <c r="LG3015" s="0"/>
      <c r="LH3015" s="0"/>
      <c r="LI3015" s="0"/>
      <c r="LJ3015" s="0"/>
      <c r="LK3015" s="0"/>
      <c r="LL3015" s="0"/>
      <c r="LM3015" s="0"/>
      <c r="LN3015" s="0"/>
      <c r="LO3015" s="0"/>
      <c r="LP3015" s="0"/>
      <c r="LQ3015" s="0"/>
      <c r="LR3015" s="0"/>
      <c r="LS3015" s="0"/>
      <c r="LT3015" s="0"/>
      <c r="LU3015" s="0"/>
      <c r="LV3015" s="0"/>
      <c r="LW3015" s="0"/>
      <c r="LX3015" s="0"/>
      <c r="LY3015" s="0"/>
      <c r="LZ3015" s="0"/>
      <c r="MA3015" s="0"/>
      <c r="MB3015" s="0"/>
      <c r="MC3015" s="0"/>
      <c r="MD3015" s="0"/>
      <c r="ME3015" s="0"/>
      <c r="MF3015" s="0"/>
      <c r="MG3015" s="0"/>
      <c r="MH3015" s="0"/>
      <c r="MI3015" s="0"/>
      <c r="MJ3015" s="0"/>
      <c r="MK3015" s="0"/>
      <c r="ML3015" s="0"/>
      <c r="MM3015" s="0"/>
      <c r="MN3015" s="0"/>
      <c r="MO3015" s="0"/>
      <c r="MP3015" s="0"/>
      <c r="MQ3015" s="0"/>
      <c r="MR3015" s="0"/>
      <c r="MS3015" s="0"/>
      <c r="MT3015" s="0"/>
      <c r="MU3015" s="0"/>
      <c r="MV3015" s="0"/>
      <c r="MW3015" s="0"/>
      <c r="MX3015" s="0"/>
      <c r="MY3015" s="0"/>
      <c r="MZ3015" s="0"/>
      <c r="NA3015" s="0"/>
      <c r="NB3015" s="0"/>
      <c r="NC3015" s="0"/>
      <c r="ND3015" s="0"/>
      <c r="NE3015" s="0"/>
      <c r="NF3015" s="0"/>
      <c r="NG3015" s="0"/>
      <c r="NH3015" s="0"/>
      <c r="NI3015" s="0"/>
      <c r="NJ3015" s="0"/>
      <c r="NK3015" s="0"/>
      <c r="NL3015" s="0"/>
      <c r="NM3015" s="0"/>
      <c r="NN3015" s="0"/>
      <c r="NO3015" s="0"/>
      <c r="NP3015" s="0"/>
      <c r="NQ3015" s="0"/>
      <c r="NR3015" s="0"/>
      <c r="NS3015" s="0"/>
      <c r="NT3015" s="0"/>
      <c r="NU3015" s="0"/>
      <c r="NV3015" s="0"/>
      <c r="NW3015" s="0"/>
      <c r="NX3015" s="0"/>
      <c r="NY3015" s="0"/>
      <c r="NZ3015" s="0"/>
      <c r="OA3015" s="0"/>
      <c r="OB3015" s="0"/>
      <c r="OC3015" s="0"/>
      <c r="OD3015" s="0"/>
      <c r="OE3015" s="0"/>
      <c r="OF3015" s="0"/>
      <c r="OG3015" s="0"/>
      <c r="OH3015" s="0"/>
      <c r="OI3015" s="0"/>
      <c r="OJ3015" s="0"/>
      <c r="OK3015" s="0"/>
      <c r="OL3015" s="0"/>
      <c r="OM3015" s="0"/>
      <c r="ON3015" s="0"/>
      <c r="OO3015" s="0"/>
      <c r="OP3015" s="0"/>
      <c r="OQ3015" s="0"/>
      <c r="OR3015" s="0"/>
      <c r="OS3015" s="0"/>
      <c r="OT3015" s="0"/>
      <c r="OU3015" s="0"/>
      <c r="OV3015" s="0"/>
      <c r="OW3015" s="0"/>
      <c r="OX3015" s="0"/>
      <c r="OY3015" s="0"/>
      <c r="OZ3015" s="0"/>
      <c r="PA3015" s="0"/>
      <c r="PB3015" s="0"/>
      <c r="PC3015" s="0"/>
      <c r="PD3015" s="0"/>
      <c r="PE3015" s="0"/>
      <c r="PF3015" s="0"/>
      <c r="PG3015" s="0"/>
      <c r="PH3015" s="0"/>
      <c r="PI3015" s="0"/>
      <c r="PJ3015" s="0"/>
      <c r="PK3015" s="0"/>
      <c r="PL3015" s="0"/>
      <c r="PM3015" s="0"/>
      <c r="PN3015" s="0"/>
      <c r="PO3015" s="0"/>
      <c r="PP3015" s="0"/>
      <c r="PQ3015" s="0"/>
      <c r="PR3015" s="0"/>
      <c r="PS3015" s="0"/>
      <c r="PT3015" s="0"/>
      <c r="PU3015" s="0"/>
      <c r="PV3015" s="0"/>
      <c r="PW3015" s="0"/>
      <c r="PX3015" s="0"/>
      <c r="PY3015" s="0"/>
      <c r="PZ3015" s="0"/>
      <c r="QA3015" s="0"/>
      <c r="QB3015" s="0"/>
      <c r="QC3015" s="0"/>
      <c r="QD3015" s="0"/>
      <c r="QE3015" s="0"/>
      <c r="QF3015" s="0"/>
      <c r="QG3015" s="0"/>
      <c r="QH3015" s="0"/>
      <c r="QI3015" s="0"/>
      <c r="QJ3015" s="0"/>
      <c r="QK3015" s="0"/>
      <c r="QL3015" s="0"/>
      <c r="QM3015" s="0"/>
      <c r="QN3015" s="0"/>
      <c r="QO3015" s="0"/>
      <c r="QP3015" s="0"/>
      <c r="QQ3015" s="0"/>
      <c r="QR3015" s="0"/>
      <c r="QS3015" s="0"/>
      <c r="QT3015" s="0"/>
      <c r="QU3015" s="0"/>
      <c r="QV3015" s="0"/>
      <c r="QW3015" s="0"/>
      <c r="QX3015" s="0"/>
      <c r="QY3015" s="0"/>
      <c r="QZ3015" s="0"/>
      <c r="RA3015" s="0"/>
      <c r="RB3015" s="0"/>
      <c r="RC3015" s="0"/>
      <c r="RD3015" s="0"/>
      <c r="RE3015" s="0"/>
      <c r="RF3015" s="0"/>
      <c r="RG3015" s="0"/>
      <c r="RH3015" s="0"/>
      <c r="RI3015" s="0"/>
      <c r="RJ3015" s="0"/>
      <c r="RK3015" s="0"/>
      <c r="RL3015" s="0"/>
      <c r="RM3015" s="0"/>
      <c r="RN3015" s="0"/>
      <c r="RO3015" s="0"/>
      <c r="RP3015" s="0"/>
      <c r="RQ3015" s="0"/>
      <c r="RR3015" s="0"/>
      <c r="RS3015" s="0"/>
      <c r="RT3015" s="0"/>
      <c r="RU3015" s="0"/>
      <c r="RV3015" s="0"/>
      <c r="RW3015" s="0"/>
      <c r="RX3015" s="0"/>
      <c r="RY3015" s="0"/>
      <c r="RZ3015" s="0"/>
      <c r="SA3015" s="0"/>
      <c r="SB3015" s="0"/>
      <c r="SC3015" s="0"/>
      <c r="SD3015" s="0"/>
      <c r="SE3015" s="0"/>
      <c r="SF3015" s="0"/>
      <c r="SG3015" s="0"/>
      <c r="SH3015" s="0"/>
      <c r="SI3015" s="0"/>
      <c r="SJ3015" s="0"/>
      <c r="SK3015" s="0"/>
      <c r="SL3015" s="0"/>
      <c r="SM3015" s="0"/>
      <c r="SN3015" s="0"/>
      <c r="SO3015" s="0"/>
      <c r="SP3015" s="0"/>
      <c r="SQ3015" s="0"/>
      <c r="SR3015" s="0"/>
      <c r="SS3015" s="0"/>
      <c r="ST3015" s="0"/>
      <c r="SU3015" s="0"/>
      <c r="SV3015" s="0"/>
      <c r="SW3015" s="0"/>
      <c r="SX3015" s="0"/>
      <c r="SY3015" s="0"/>
      <c r="SZ3015" s="0"/>
      <c r="TA3015" s="0"/>
      <c r="TB3015" s="0"/>
      <c r="TC3015" s="0"/>
      <c r="TD3015" s="0"/>
      <c r="TE3015" s="0"/>
      <c r="TF3015" s="0"/>
      <c r="TG3015" s="0"/>
      <c r="TH3015" s="0"/>
      <c r="TI3015" s="0"/>
      <c r="TJ3015" s="0"/>
      <c r="TK3015" s="0"/>
      <c r="TL3015" s="0"/>
      <c r="TM3015" s="0"/>
      <c r="TN3015" s="0"/>
      <c r="TO3015" s="0"/>
      <c r="TP3015" s="0"/>
      <c r="TQ3015" s="0"/>
      <c r="TR3015" s="0"/>
      <c r="TS3015" s="0"/>
      <c r="TT3015" s="0"/>
      <c r="TU3015" s="0"/>
      <c r="TV3015" s="0"/>
      <c r="TW3015" s="0"/>
      <c r="TX3015" s="0"/>
      <c r="TY3015" s="0"/>
      <c r="TZ3015" s="0"/>
      <c r="UA3015" s="0"/>
      <c r="UB3015" s="0"/>
      <c r="UC3015" s="0"/>
      <c r="UD3015" s="0"/>
      <c r="UE3015" s="0"/>
      <c r="UF3015" s="0"/>
      <c r="UG3015" s="0"/>
      <c r="UH3015" s="0"/>
      <c r="UI3015" s="0"/>
      <c r="UJ3015" s="0"/>
      <c r="UK3015" s="0"/>
      <c r="UL3015" s="0"/>
      <c r="UM3015" s="0"/>
      <c r="UN3015" s="0"/>
      <c r="UO3015" s="0"/>
      <c r="UP3015" s="0"/>
      <c r="UQ3015" s="0"/>
      <c r="UR3015" s="0"/>
      <c r="US3015" s="0"/>
      <c r="UT3015" s="0"/>
      <c r="UU3015" s="0"/>
      <c r="UV3015" s="0"/>
      <c r="UW3015" s="0"/>
      <c r="UX3015" s="0"/>
      <c r="UY3015" s="0"/>
      <c r="UZ3015" s="0"/>
      <c r="VA3015" s="0"/>
      <c r="VB3015" s="0"/>
      <c r="VC3015" s="0"/>
      <c r="VD3015" s="0"/>
      <c r="VE3015" s="0"/>
      <c r="VF3015" s="0"/>
      <c r="VG3015" s="0"/>
      <c r="VH3015" s="0"/>
      <c r="VI3015" s="0"/>
      <c r="VJ3015" s="0"/>
      <c r="VK3015" s="0"/>
      <c r="VL3015" s="0"/>
      <c r="VM3015" s="0"/>
      <c r="VN3015" s="0"/>
      <c r="VO3015" s="0"/>
      <c r="VP3015" s="0"/>
      <c r="VQ3015" s="0"/>
      <c r="VR3015" s="0"/>
      <c r="VS3015" s="0"/>
      <c r="VT3015" s="0"/>
      <c r="VU3015" s="0"/>
      <c r="VV3015" s="0"/>
      <c r="VW3015" s="0"/>
      <c r="VX3015" s="0"/>
      <c r="VY3015" s="0"/>
      <c r="VZ3015" s="0"/>
      <c r="WA3015" s="0"/>
      <c r="WB3015" s="0"/>
      <c r="WC3015" s="0"/>
      <c r="WD3015" s="0"/>
      <c r="WE3015" s="0"/>
      <c r="WF3015" s="0"/>
      <c r="WG3015" s="0"/>
      <c r="WH3015" s="0"/>
      <c r="WI3015" s="0"/>
      <c r="WJ3015" s="0"/>
      <c r="WK3015" s="0"/>
      <c r="WL3015" s="0"/>
      <c r="WM3015" s="0"/>
      <c r="WN3015" s="0"/>
      <c r="WO3015" s="0"/>
      <c r="WP3015" s="0"/>
      <c r="WQ3015" s="0"/>
      <c r="WR3015" s="0"/>
      <c r="WS3015" s="0"/>
      <c r="WT3015" s="0"/>
      <c r="WU3015" s="0"/>
      <c r="WV3015" s="0"/>
      <c r="WW3015" s="0"/>
      <c r="WX3015" s="0"/>
      <c r="WY3015" s="0"/>
      <c r="WZ3015" s="0"/>
      <c r="XA3015" s="0"/>
      <c r="XB3015" s="0"/>
      <c r="XC3015" s="0"/>
      <c r="XD3015" s="0"/>
      <c r="XE3015" s="0"/>
      <c r="XF3015" s="0"/>
      <c r="XG3015" s="0"/>
      <c r="XH3015" s="0"/>
      <c r="XI3015" s="0"/>
      <c r="XJ3015" s="0"/>
      <c r="XK3015" s="0"/>
      <c r="XL3015" s="0"/>
      <c r="XM3015" s="0"/>
      <c r="XN3015" s="0"/>
      <c r="XO3015" s="0"/>
      <c r="XP3015" s="0"/>
      <c r="XQ3015" s="0"/>
      <c r="XR3015" s="0"/>
      <c r="XS3015" s="0"/>
      <c r="XT3015" s="0"/>
      <c r="XU3015" s="0"/>
      <c r="XV3015" s="0"/>
      <c r="XW3015" s="0"/>
      <c r="XX3015" s="0"/>
      <c r="XY3015" s="0"/>
      <c r="XZ3015" s="0"/>
      <c r="YA3015" s="0"/>
      <c r="YB3015" s="0"/>
      <c r="YC3015" s="0"/>
      <c r="YD3015" s="0"/>
      <c r="YE3015" s="0"/>
      <c r="YF3015" s="0"/>
      <c r="YG3015" s="0"/>
      <c r="YH3015" s="0"/>
      <c r="YI3015" s="0"/>
      <c r="YJ3015" s="0"/>
      <c r="YK3015" s="0"/>
      <c r="YL3015" s="0"/>
      <c r="YM3015" s="0"/>
      <c r="YN3015" s="0"/>
      <c r="YO3015" s="0"/>
      <c r="YP3015" s="0"/>
      <c r="YQ3015" s="0"/>
      <c r="YR3015" s="0"/>
      <c r="YS3015" s="0"/>
      <c r="YT3015" s="0"/>
      <c r="YU3015" s="0"/>
      <c r="YV3015" s="0"/>
      <c r="YW3015" s="0"/>
      <c r="YX3015" s="0"/>
      <c r="YY3015" s="0"/>
      <c r="YZ3015" s="0"/>
      <c r="ZA3015" s="0"/>
      <c r="ZB3015" s="0"/>
      <c r="ZC3015" s="0"/>
      <c r="ZD3015" s="0"/>
      <c r="ZE3015" s="0"/>
      <c r="ZF3015" s="0"/>
      <c r="ZG3015" s="0"/>
      <c r="ZH3015" s="0"/>
      <c r="ZI3015" s="0"/>
      <c r="ZJ3015" s="0"/>
      <c r="ZK3015" s="0"/>
      <c r="ZL3015" s="0"/>
      <c r="ZM3015" s="0"/>
      <c r="ZN3015" s="0"/>
      <c r="ZO3015" s="0"/>
      <c r="ZP3015" s="0"/>
      <c r="ZQ3015" s="0"/>
      <c r="ZR3015" s="0"/>
      <c r="ZS3015" s="0"/>
      <c r="ZT3015" s="0"/>
      <c r="ZU3015" s="0"/>
      <c r="ZV3015" s="0"/>
      <c r="ZW3015" s="0"/>
      <c r="ZX3015" s="0"/>
      <c r="ZY3015" s="0"/>
      <c r="ZZ3015" s="0"/>
      <c r="AAA3015" s="0"/>
      <c r="AAB3015" s="0"/>
      <c r="AAC3015" s="0"/>
      <c r="AAD3015" s="0"/>
      <c r="AAE3015" s="0"/>
      <c r="AAF3015" s="0"/>
      <c r="AAG3015" s="0"/>
      <c r="AAH3015" s="0"/>
      <c r="AAI3015" s="0"/>
      <c r="AAJ3015" s="0"/>
      <c r="AAK3015" s="0"/>
      <c r="AAL3015" s="0"/>
      <c r="AAM3015" s="0"/>
      <c r="AAN3015" s="0"/>
      <c r="AAO3015" s="0"/>
      <c r="AAP3015" s="0"/>
      <c r="AAQ3015" s="0"/>
      <c r="AAR3015" s="0"/>
      <c r="AAS3015" s="0"/>
      <c r="AAT3015" s="0"/>
      <c r="AAU3015" s="0"/>
      <c r="AAV3015" s="0"/>
      <c r="AAW3015" s="0"/>
      <c r="AAX3015" s="0"/>
      <c r="AAY3015" s="0"/>
      <c r="AAZ3015" s="0"/>
      <c r="ABA3015" s="0"/>
      <c r="ABB3015" s="0"/>
      <c r="ABC3015" s="0"/>
      <c r="ABD3015" s="0"/>
      <c r="ABE3015" s="0"/>
      <c r="ABF3015" s="0"/>
      <c r="ABG3015" s="0"/>
      <c r="ABH3015" s="0"/>
      <c r="ABI3015" s="0"/>
      <c r="ABJ3015" s="0"/>
      <c r="ABK3015" s="0"/>
      <c r="ABL3015" s="0"/>
      <c r="ABM3015" s="0"/>
      <c r="ABN3015" s="0"/>
      <c r="ABO3015" s="0"/>
      <c r="ABP3015" s="0"/>
      <c r="ABQ3015" s="0"/>
      <c r="ABR3015" s="0"/>
      <c r="ABS3015" s="0"/>
      <c r="ABT3015" s="0"/>
      <c r="ABU3015" s="0"/>
      <c r="ABV3015" s="0"/>
      <c r="ABW3015" s="0"/>
      <c r="ABX3015" s="0"/>
      <c r="ABY3015" s="0"/>
      <c r="ABZ3015" s="0"/>
      <c r="ACA3015" s="0"/>
      <c r="ACB3015" s="0"/>
      <c r="ACC3015" s="0"/>
      <c r="ACD3015" s="0"/>
      <c r="ACE3015" s="0"/>
      <c r="ACF3015" s="0"/>
      <c r="ACG3015" s="0"/>
      <c r="ACH3015" s="0"/>
      <c r="ACI3015" s="0"/>
      <c r="ACJ3015" s="0"/>
      <c r="ACK3015" s="0"/>
      <c r="ACL3015" s="0"/>
      <c r="ACM3015" s="0"/>
      <c r="ACN3015" s="0"/>
      <c r="ACO3015" s="0"/>
      <c r="ACP3015" s="0"/>
      <c r="ACQ3015" s="0"/>
      <c r="ACR3015" s="0"/>
      <c r="ACS3015" s="0"/>
      <c r="ACT3015" s="0"/>
      <c r="ACU3015" s="0"/>
      <c r="ACV3015" s="0"/>
      <c r="ACW3015" s="0"/>
      <c r="ACX3015" s="0"/>
      <c r="ACY3015" s="0"/>
      <c r="ACZ3015" s="0"/>
      <c r="ADA3015" s="0"/>
      <c r="ADB3015" s="0"/>
      <c r="ADC3015" s="0"/>
      <c r="ADD3015" s="0"/>
      <c r="ADE3015" s="0"/>
      <c r="ADF3015" s="0"/>
      <c r="ADG3015" s="0"/>
      <c r="ADH3015" s="0"/>
      <c r="ADI3015" s="0"/>
      <c r="ADJ3015" s="0"/>
      <c r="ADK3015" s="0"/>
      <c r="ADL3015" s="0"/>
      <c r="ADM3015" s="0"/>
      <c r="ADN3015" s="0"/>
      <c r="ADO3015" s="0"/>
      <c r="ADP3015" s="0"/>
      <c r="ADQ3015" s="0"/>
      <c r="ADR3015" s="0"/>
      <c r="ADS3015" s="0"/>
      <c r="ADT3015" s="0"/>
      <c r="ADU3015" s="0"/>
      <c r="ADV3015" s="0"/>
      <c r="ADW3015" s="0"/>
      <c r="ADX3015" s="0"/>
      <c r="ADY3015" s="0"/>
      <c r="ADZ3015" s="0"/>
      <c r="AEA3015" s="0"/>
      <c r="AEB3015" s="0"/>
      <c r="AEC3015" s="0"/>
      <c r="AED3015" s="0"/>
      <c r="AEE3015" s="0"/>
      <c r="AEF3015" s="0"/>
      <c r="AEG3015" s="0"/>
      <c r="AEH3015" s="0"/>
      <c r="AEI3015" s="0"/>
      <c r="AEJ3015" s="0"/>
      <c r="AEK3015" s="0"/>
      <c r="AEL3015" s="0"/>
      <c r="AEM3015" s="0"/>
      <c r="AEN3015" s="0"/>
      <c r="AEO3015" s="0"/>
      <c r="AEP3015" s="0"/>
      <c r="AEQ3015" s="0"/>
      <c r="AER3015" s="0"/>
      <c r="AES3015" s="0"/>
      <c r="AET3015" s="0"/>
      <c r="AEU3015" s="0"/>
      <c r="AEV3015" s="0"/>
      <c r="AEW3015" s="0"/>
      <c r="AEX3015" s="0"/>
      <c r="AEY3015" s="0"/>
      <c r="AEZ3015" s="0"/>
      <c r="AFA3015" s="0"/>
      <c r="AFB3015" s="0"/>
      <c r="AFC3015" s="0"/>
      <c r="AFD3015" s="0"/>
      <c r="AFE3015" s="0"/>
      <c r="AFF3015" s="0"/>
      <c r="AFG3015" s="0"/>
      <c r="AFH3015" s="0"/>
      <c r="AFI3015" s="0"/>
      <c r="AFJ3015" s="0"/>
      <c r="AFK3015" s="0"/>
      <c r="AFL3015" s="0"/>
      <c r="AFM3015" s="0"/>
      <c r="AFN3015" s="0"/>
      <c r="AFO3015" s="0"/>
      <c r="AFP3015" s="0"/>
      <c r="AFQ3015" s="0"/>
      <c r="AFR3015" s="0"/>
      <c r="AFS3015" s="0"/>
      <c r="AFT3015" s="0"/>
      <c r="AFU3015" s="0"/>
      <c r="AFV3015" s="0"/>
      <c r="AFW3015" s="0"/>
      <c r="AFX3015" s="0"/>
      <c r="AFY3015" s="0"/>
      <c r="AFZ3015" s="0"/>
      <c r="AGA3015" s="0"/>
      <c r="AGB3015" s="0"/>
      <c r="AGC3015" s="0"/>
      <c r="AGD3015" s="0"/>
      <c r="AGE3015" s="0"/>
      <c r="AGF3015" s="0"/>
      <c r="AGG3015" s="0"/>
      <c r="AGH3015" s="0"/>
      <c r="AGI3015" s="0"/>
      <c r="AGJ3015" s="0"/>
      <c r="AGK3015" s="0"/>
      <c r="AGL3015" s="0"/>
      <c r="AGM3015" s="0"/>
      <c r="AGN3015" s="0"/>
      <c r="AGO3015" s="0"/>
      <c r="AGP3015" s="0"/>
      <c r="AGQ3015" s="0"/>
      <c r="AGR3015" s="0"/>
      <c r="AGS3015" s="0"/>
      <c r="AGT3015" s="0"/>
      <c r="AGU3015" s="0"/>
      <c r="AGV3015" s="0"/>
      <c r="AGW3015" s="0"/>
      <c r="AGX3015" s="0"/>
      <c r="AGY3015" s="0"/>
      <c r="AGZ3015" s="0"/>
      <c r="AHA3015" s="0"/>
      <c r="AHB3015" s="0"/>
      <c r="AHC3015" s="0"/>
      <c r="AHD3015" s="0"/>
      <c r="AHE3015" s="0"/>
      <c r="AHF3015" s="0"/>
      <c r="AHG3015" s="0"/>
      <c r="AHH3015" s="0"/>
      <c r="AHI3015" s="0"/>
      <c r="AHJ3015" s="0"/>
      <c r="AHK3015" s="0"/>
      <c r="AHL3015" s="0"/>
      <c r="AHM3015" s="0"/>
      <c r="AHN3015" s="0"/>
      <c r="AHO3015" s="0"/>
      <c r="AHP3015" s="0"/>
      <c r="AHQ3015" s="0"/>
      <c r="AHR3015" s="0"/>
      <c r="AHS3015" s="0"/>
      <c r="AHT3015" s="0"/>
      <c r="AHU3015" s="0"/>
      <c r="AHV3015" s="0"/>
      <c r="AHW3015" s="0"/>
      <c r="AHX3015" s="0"/>
      <c r="AHY3015" s="0"/>
      <c r="AHZ3015" s="0"/>
      <c r="AIA3015" s="0"/>
      <c r="AIB3015" s="0"/>
      <c r="AIC3015" s="0"/>
      <c r="AID3015" s="0"/>
      <c r="AIE3015" s="0"/>
      <c r="AIF3015" s="0"/>
      <c r="AIG3015" s="0"/>
      <c r="AIH3015" s="0"/>
      <c r="AII3015" s="0"/>
      <c r="AIJ3015" s="0"/>
      <c r="AIK3015" s="0"/>
      <c r="AIL3015" s="0"/>
      <c r="AIM3015" s="0"/>
      <c r="AIN3015" s="0"/>
      <c r="AIO3015" s="0"/>
      <c r="AIP3015" s="0"/>
      <c r="AIQ3015" s="0"/>
      <c r="AIR3015" s="0"/>
      <c r="AIS3015" s="0"/>
      <c r="AIT3015" s="0"/>
      <c r="AIU3015" s="0"/>
      <c r="AIV3015" s="0"/>
      <c r="AIW3015" s="0"/>
      <c r="AIX3015" s="0"/>
      <c r="AIY3015" s="0"/>
      <c r="AIZ3015" s="0"/>
      <c r="AJA3015" s="0"/>
      <c r="AJB3015" s="0"/>
      <c r="AJC3015" s="0"/>
      <c r="AJD3015" s="0"/>
      <c r="AJE3015" s="0"/>
      <c r="AJF3015" s="0"/>
      <c r="AJG3015" s="0"/>
      <c r="AJH3015" s="0"/>
      <c r="AJI3015" s="0"/>
      <c r="AJJ3015" s="0"/>
      <c r="AJK3015" s="0"/>
      <c r="AJL3015" s="0"/>
      <c r="AJM3015" s="0"/>
      <c r="AJN3015" s="0"/>
      <c r="AJO3015" s="0"/>
      <c r="AJP3015" s="0"/>
      <c r="AJQ3015" s="0"/>
      <c r="AJR3015" s="0"/>
      <c r="AJS3015" s="0"/>
      <c r="AJT3015" s="0"/>
      <c r="AJU3015" s="0"/>
      <c r="AJV3015" s="0"/>
      <c r="AJW3015" s="0"/>
      <c r="AJX3015" s="0"/>
      <c r="AJY3015" s="0"/>
      <c r="AJZ3015" s="0"/>
      <c r="AKA3015" s="0"/>
      <c r="AKB3015" s="0"/>
      <c r="AKC3015" s="0"/>
      <c r="AKD3015" s="0"/>
      <c r="AKE3015" s="0"/>
      <c r="AKF3015" s="0"/>
      <c r="AKG3015" s="0"/>
      <c r="AKH3015" s="0"/>
      <c r="AKI3015" s="0"/>
      <c r="AKJ3015" s="0"/>
      <c r="AKK3015" s="0"/>
      <c r="AKL3015" s="0"/>
      <c r="AKM3015" s="0"/>
      <c r="AKN3015" s="0"/>
      <c r="AKO3015" s="0"/>
      <c r="AKP3015" s="0"/>
      <c r="AKQ3015" s="0"/>
      <c r="AKR3015" s="0"/>
      <c r="AKS3015" s="0"/>
      <c r="AKT3015" s="0"/>
      <c r="AKU3015" s="0"/>
      <c r="AKV3015" s="0"/>
      <c r="AKW3015" s="0"/>
      <c r="AKX3015" s="0"/>
      <c r="AKY3015" s="0"/>
      <c r="AKZ3015" s="0"/>
      <c r="ALA3015" s="0"/>
      <c r="ALB3015" s="0"/>
      <c r="ALC3015" s="0"/>
      <c r="ALD3015" s="0"/>
      <c r="ALE3015" s="0"/>
      <c r="ALF3015" s="0"/>
      <c r="ALG3015" s="0"/>
      <c r="ALH3015" s="0"/>
      <c r="ALI3015" s="0"/>
      <c r="ALJ3015" s="0"/>
      <c r="ALK3015" s="0"/>
      <c r="ALL3015" s="0"/>
      <c r="ALM3015" s="0"/>
      <c r="ALN3015" s="0"/>
      <c r="ALO3015" s="0"/>
      <c r="ALP3015" s="0"/>
      <c r="ALQ3015" s="0"/>
      <c r="ALR3015" s="0"/>
      <c r="ALS3015" s="0"/>
      <c r="ALT3015" s="0"/>
      <c r="ALU3015" s="0"/>
      <c r="ALV3015" s="0"/>
      <c r="ALW3015" s="0"/>
      <c r="ALX3015" s="0"/>
      <c r="ALY3015" s="0"/>
      <c r="ALZ3015" s="0"/>
      <c r="AMA3015" s="0"/>
      <c r="AMB3015" s="0"/>
      <c r="AMC3015" s="0"/>
      <c r="AMD3015" s="0"/>
      <c r="AME3015" s="0"/>
      <c r="AMF3015" s="0"/>
      <c r="AMG3015" s="0"/>
      <c r="AMH3015" s="0"/>
      <c r="AMI3015" s="0"/>
    </row>
    <row r="3016" customFormat="false" ht="12.75" hidden="false" customHeight="false" outlineLevel="0" collapsed="false">
      <c r="A3016" s="1" t="s">
        <v>3277</v>
      </c>
      <c r="C3016" s="19" t="s">
        <v>3278</v>
      </c>
      <c r="D3016" s="19" t="s">
        <v>16</v>
      </c>
      <c r="E3016" s="20" t="n">
        <v>2.1</v>
      </c>
      <c r="F3016" s="21" t="n">
        <v>0.33</v>
      </c>
      <c r="G3016" s="24" t="s">
        <v>3275</v>
      </c>
      <c r="I3016" s="3"/>
      <c r="K3016" s="90"/>
      <c r="BM3016" s="0"/>
      <c r="BN3016" s="0"/>
      <c r="BO3016" s="0"/>
      <c r="BP3016" s="0"/>
      <c r="BQ3016" s="0"/>
      <c r="BR3016" s="0"/>
      <c r="BS3016" s="0"/>
      <c r="BT3016" s="0"/>
      <c r="BU3016" s="0"/>
      <c r="BV3016" s="0"/>
      <c r="BW3016" s="0"/>
      <c r="BX3016" s="0"/>
      <c r="BY3016" s="0"/>
      <c r="BZ3016" s="0"/>
      <c r="CA3016" s="0"/>
      <c r="CB3016" s="0"/>
      <c r="CC3016" s="0"/>
      <c r="CD3016" s="0"/>
      <c r="CE3016" s="0"/>
      <c r="CF3016" s="0"/>
      <c r="CG3016" s="0"/>
      <c r="CH3016" s="0"/>
      <c r="CI3016" s="0"/>
      <c r="CJ3016" s="0"/>
      <c r="CK3016" s="0"/>
      <c r="CL3016" s="0"/>
      <c r="CM3016" s="0"/>
      <c r="CN3016" s="0"/>
      <c r="CO3016" s="0"/>
      <c r="CP3016" s="0"/>
      <c r="CQ3016" s="0"/>
      <c r="CR3016" s="0"/>
      <c r="CS3016" s="0"/>
      <c r="CT3016" s="0"/>
      <c r="CU3016" s="0"/>
      <c r="CV3016" s="0"/>
      <c r="CW3016" s="0"/>
      <c r="CX3016" s="0"/>
      <c r="CY3016" s="0"/>
      <c r="CZ3016" s="0"/>
      <c r="DA3016" s="0"/>
      <c r="DB3016" s="0"/>
      <c r="DC3016" s="0"/>
      <c r="DD3016" s="0"/>
      <c r="DE3016" s="0"/>
      <c r="DF3016" s="0"/>
      <c r="DG3016" s="0"/>
      <c r="DH3016" s="0"/>
      <c r="DI3016" s="0"/>
      <c r="DJ3016" s="0"/>
      <c r="DK3016" s="0"/>
      <c r="DL3016" s="0"/>
      <c r="DM3016" s="0"/>
      <c r="DN3016" s="0"/>
      <c r="DO3016" s="0"/>
      <c r="DP3016" s="0"/>
      <c r="DQ3016" s="0"/>
      <c r="DR3016" s="0"/>
      <c r="DS3016" s="0"/>
      <c r="DT3016" s="0"/>
      <c r="DU3016" s="0"/>
      <c r="DV3016" s="0"/>
      <c r="DW3016" s="0"/>
      <c r="DX3016" s="0"/>
      <c r="DY3016" s="0"/>
      <c r="DZ3016" s="0"/>
      <c r="EA3016" s="0"/>
      <c r="EB3016" s="0"/>
      <c r="EC3016" s="0"/>
      <c r="ED3016" s="0"/>
      <c r="EE3016" s="0"/>
      <c r="EF3016" s="0"/>
      <c r="EG3016" s="0"/>
      <c r="EH3016" s="0"/>
      <c r="EI3016" s="0"/>
      <c r="EJ3016" s="0"/>
      <c r="EK3016" s="0"/>
      <c r="EL3016" s="0"/>
      <c r="EM3016" s="0"/>
      <c r="EN3016" s="0"/>
      <c r="EO3016" s="0"/>
      <c r="EP3016" s="0"/>
      <c r="EQ3016" s="0"/>
      <c r="ER3016" s="0"/>
      <c r="ES3016" s="0"/>
      <c r="ET3016" s="0"/>
      <c r="EU3016" s="0"/>
      <c r="EV3016" s="0"/>
      <c r="EW3016" s="0"/>
      <c r="EX3016" s="0"/>
      <c r="EY3016" s="0"/>
      <c r="EZ3016" s="0"/>
      <c r="FA3016" s="0"/>
      <c r="FB3016" s="0"/>
      <c r="FC3016" s="0"/>
      <c r="FD3016" s="0"/>
      <c r="FE3016" s="0"/>
      <c r="FF3016" s="0"/>
      <c r="FG3016" s="0"/>
      <c r="FH3016" s="0"/>
      <c r="FI3016" s="0"/>
      <c r="FJ3016" s="0"/>
      <c r="FK3016" s="0"/>
      <c r="FL3016" s="0"/>
      <c r="FM3016" s="0"/>
      <c r="FN3016" s="0"/>
      <c r="FO3016" s="0"/>
      <c r="FP3016" s="0"/>
      <c r="FQ3016" s="0"/>
      <c r="FR3016" s="0"/>
      <c r="FS3016" s="0"/>
      <c r="FT3016" s="0"/>
      <c r="FU3016" s="0"/>
      <c r="FV3016" s="0"/>
      <c r="FW3016" s="0"/>
      <c r="FX3016" s="0"/>
      <c r="FY3016" s="0"/>
      <c r="FZ3016" s="0"/>
      <c r="GA3016" s="0"/>
      <c r="GB3016" s="0"/>
      <c r="GC3016" s="0"/>
      <c r="GD3016" s="0"/>
      <c r="GE3016" s="0"/>
      <c r="GF3016" s="0"/>
      <c r="GG3016" s="0"/>
      <c r="GH3016" s="0"/>
      <c r="GI3016" s="0"/>
      <c r="GJ3016" s="0"/>
      <c r="GK3016" s="0"/>
      <c r="GL3016" s="0"/>
      <c r="GM3016" s="0"/>
      <c r="GN3016" s="0"/>
      <c r="GO3016" s="0"/>
      <c r="GP3016" s="0"/>
      <c r="GQ3016" s="0"/>
      <c r="GR3016" s="0"/>
      <c r="GS3016" s="0"/>
      <c r="GT3016" s="0"/>
      <c r="GU3016" s="0"/>
      <c r="GV3016" s="0"/>
      <c r="GW3016" s="0"/>
      <c r="GX3016" s="0"/>
      <c r="GY3016" s="0"/>
      <c r="GZ3016" s="0"/>
      <c r="HA3016" s="0"/>
      <c r="HB3016" s="0"/>
      <c r="HC3016" s="0"/>
      <c r="HD3016" s="0"/>
      <c r="HE3016" s="0"/>
      <c r="HF3016" s="0"/>
      <c r="HG3016" s="0"/>
      <c r="HH3016" s="0"/>
      <c r="HI3016" s="0"/>
      <c r="HJ3016" s="0"/>
      <c r="HK3016" s="0"/>
      <c r="HL3016" s="0"/>
      <c r="HM3016" s="0"/>
      <c r="HN3016" s="0"/>
      <c r="HO3016" s="0"/>
      <c r="HP3016" s="0"/>
      <c r="HQ3016" s="0"/>
      <c r="HR3016" s="0"/>
      <c r="HS3016" s="0"/>
      <c r="HT3016" s="0"/>
      <c r="HU3016" s="0"/>
      <c r="HV3016" s="0"/>
      <c r="HW3016" s="0"/>
      <c r="HX3016" s="0"/>
      <c r="HY3016" s="0"/>
      <c r="HZ3016" s="0"/>
      <c r="IA3016" s="0"/>
      <c r="IB3016" s="0"/>
      <c r="IC3016" s="0"/>
      <c r="ID3016" s="0"/>
      <c r="IE3016" s="0"/>
      <c r="IF3016" s="0"/>
      <c r="IG3016" s="0"/>
      <c r="IH3016" s="0"/>
      <c r="II3016" s="0"/>
      <c r="IJ3016" s="0"/>
      <c r="IK3016" s="0"/>
      <c r="IL3016" s="0"/>
      <c r="IM3016" s="0"/>
      <c r="IN3016" s="0"/>
      <c r="IO3016" s="0"/>
      <c r="IP3016" s="0"/>
      <c r="IQ3016" s="0"/>
      <c r="IR3016" s="0"/>
      <c r="IS3016" s="0"/>
      <c r="IT3016" s="0"/>
      <c r="IU3016" s="0"/>
      <c r="IV3016" s="0"/>
      <c r="IW3016" s="0"/>
      <c r="IX3016" s="0"/>
      <c r="IY3016" s="0"/>
      <c r="IZ3016" s="0"/>
      <c r="JA3016" s="0"/>
      <c r="JB3016" s="0"/>
      <c r="JC3016" s="0"/>
      <c r="JD3016" s="0"/>
      <c r="JE3016" s="0"/>
      <c r="JF3016" s="0"/>
      <c r="JG3016" s="0"/>
      <c r="JH3016" s="0"/>
      <c r="JI3016" s="0"/>
      <c r="JJ3016" s="0"/>
      <c r="JK3016" s="0"/>
      <c r="JL3016" s="0"/>
      <c r="JM3016" s="0"/>
      <c r="JN3016" s="0"/>
      <c r="JO3016" s="0"/>
      <c r="JP3016" s="0"/>
      <c r="JQ3016" s="0"/>
      <c r="JR3016" s="0"/>
      <c r="JS3016" s="0"/>
      <c r="JT3016" s="0"/>
      <c r="JU3016" s="0"/>
      <c r="JV3016" s="0"/>
      <c r="JW3016" s="0"/>
      <c r="JX3016" s="0"/>
      <c r="JY3016" s="0"/>
      <c r="JZ3016" s="0"/>
      <c r="KA3016" s="0"/>
      <c r="KB3016" s="0"/>
      <c r="KC3016" s="0"/>
      <c r="KD3016" s="0"/>
      <c r="KE3016" s="0"/>
      <c r="KF3016" s="0"/>
      <c r="KG3016" s="0"/>
      <c r="KH3016" s="0"/>
      <c r="KI3016" s="0"/>
      <c r="KJ3016" s="0"/>
      <c r="KK3016" s="0"/>
      <c r="KL3016" s="0"/>
      <c r="KM3016" s="0"/>
      <c r="KN3016" s="0"/>
      <c r="KO3016" s="0"/>
      <c r="KP3016" s="0"/>
      <c r="KQ3016" s="0"/>
      <c r="KR3016" s="0"/>
      <c r="KS3016" s="0"/>
      <c r="KT3016" s="0"/>
      <c r="KU3016" s="0"/>
      <c r="KV3016" s="0"/>
      <c r="KW3016" s="0"/>
      <c r="KX3016" s="0"/>
      <c r="KY3016" s="0"/>
      <c r="KZ3016" s="0"/>
      <c r="LA3016" s="0"/>
      <c r="LB3016" s="0"/>
      <c r="LC3016" s="0"/>
      <c r="LD3016" s="0"/>
      <c r="LE3016" s="0"/>
      <c r="LF3016" s="0"/>
      <c r="LG3016" s="0"/>
      <c r="LH3016" s="0"/>
      <c r="LI3016" s="0"/>
      <c r="LJ3016" s="0"/>
      <c r="LK3016" s="0"/>
      <c r="LL3016" s="0"/>
      <c r="LM3016" s="0"/>
      <c r="LN3016" s="0"/>
      <c r="LO3016" s="0"/>
      <c r="LP3016" s="0"/>
      <c r="LQ3016" s="0"/>
      <c r="LR3016" s="0"/>
      <c r="LS3016" s="0"/>
      <c r="LT3016" s="0"/>
      <c r="LU3016" s="0"/>
      <c r="LV3016" s="0"/>
      <c r="LW3016" s="0"/>
      <c r="LX3016" s="0"/>
      <c r="LY3016" s="0"/>
      <c r="LZ3016" s="0"/>
      <c r="MA3016" s="0"/>
      <c r="MB3016" s="0"/>
      <c r="MC3016" s="0"/>
      <c r="MD3016" s="0"/>
      <c r="ME3016" s="0"/>
      <c r="MF3016" s="0"/>
      <c r="MG3016" s="0"/>
      <c r="MH3016" s="0"/>
      <c r="MI3016" s="0"/>
      <c r="MJ3016" s="0"/>
      <c r="MK3016" s="0"/>
      <c r="ML3016" s="0"/>
      <c r="MM3016" s="0"/>
      <c r="MN3016" s="0"/>
      <c r="MO3016" s="0"/>
      <c r="MP3016" s="0"/>
      <c r="MQ3016" s="0"/>
      <c r="MR3016" s="0"/>
      <c r="MS3016" s="0"/>
      <c r="MT3016" s="0"/>
      <c r="MU3016" s="0"/>
      <c r="MV3016" s="0"/>
      <c r="MW3016" s="0"/>
      <c r="MX3016" s="0"/>
      <c r="MY3016" s="0"/>
      <c r="MZ3016" s="0"/>
      <c r="NA3016" s="0"/>
      <c r="NB3016" s="0"/>
      <c r="NC3016" s="0"/>
      <c r="ND3016" s="0"/>
      <c r="NE3016" s="0"/>
      <c r="NF3016" s="0"/>
      <c r="NG3016" s="0"/>
      <c r="NH3016" s="0"/>
      <c r="NI3016" s="0"/>
      <c r="NJ3016" s="0"/>
      <c r="NK3016" s="0"/>
      <c r="NL3016" s="0"/>
      <c r="NM3016" s="0"/>
      <c r="NN3016" s="0"/>
      <c r="NO3016" s="0"/>
      <c r="NP3016" s="0"/>
      <c r="NQ3016" s="0"/>
      <c r="NR3016" s="0"/>
      <c r="NS3016" s="0"/>
      <c r="NT3016" s="0"/>
      <c r="NU3016" s="0"/>
      <c r="NV3016" s="0"/>
      <c r="NW3016" s="0"/>
      <c r="NX3016" s="0"/>
      <c r="NY3016" s="0"/>
      <c r="NZ3016" s="0"/>
      <c r="OA3016" s="0"/>
      <c r="OB3016" s="0"/>
      <c r="OC3016" s="0"/>
      <c r="OD3016" s="0"/>
      <c r="OE3016" s="0"/>
      <c r="OF3016" s="0"/>
      <c r="OG3016" s="0"/>
      <c r="OH3016" s="0"/>
      <c r="OI3016" s="0"/>
      <c r="OJ3016" s="0"/>
      <c r="OK3016" s="0"/>
      <c r="OL3016" s="0"/>
      <c r="OM3016" s="0"/>
      <c r="ON3016" s="0"/>
      <c r="OO3016" s="0"/>
      <c r="OP3016" s="0"/>
      <c r="OQ3016" s="0"/>
      <c r="OR3016" s="0"/>
      <c r="OS3016" s="0"/>
      <c r="OT3016" s="0"/>
      <c r="OU3016" s="0"/>
      <c r="OV3016" s="0"/>
      <c r="OW3016" s="0"/>
      <c r="OX3016" s="0"/>
      <c r="OY3016" s="0"/>
      <c r="OZ3016" s="0"/>
      <c r="PA3016" s="0"/>
      <c r="PB3016" s="0"/>
      <c r="PC3016" s="0"/>
      <c r="PD3016" s="0"/>
      <c r="PE3016" s="0"/>
      <c r="PF3016" s="0"/>
      <c r="PG3016" s="0"/>
      <c r="PH3016" s="0"/>
      <c r="PI3016" s="0"/>
      <c r="PJ3016" s="0"/>
      <c r="PK3016" s="0"/>
      <c r="PL3016" s="0"/>
      <c r="PM3016" s="0"/>
      <c r="PN3016" s="0"/>
      <c r="PO3016" s="0"/>
      <c r="PP3016" s="0"/>
      <c r="PQ3016" s="0"/>
      <c r="PR3016" s="0"/>
      <c r="PS3016" s="0"/>
      <c r="PT3016" s="0"/>
      <c r="PU3016" s="0"/>
      <c r="PV3016" s="0"/>
      <c r="PW3016" s="0"/>
      <c r="PX3016" s="0"/>
      <c r="PY3016" s="0"/>
      <c r="PZ3016" s="0"/>
      <c r="QA3016" s="0"/>
      <c r="QB3016" s="0"/>
      <c r="QC3016" s="0"/>
      <c r="QD3016" s="0"/>
      <c r="QE3016" s="0"/>
      <c r="QF3016" s="0"/>
      <c r="QG3016" s="0"/>
      <c r="QH3016" s="0"/>
      <c r="QI3016" s="0"/>
      <c r="QJ3016" s="0"/>
      <c r="QK3016" s="0"/>
      <c r="QL3016" s="0"/>
      <c r="QM3016" s="0"/>
      <c r="QN3016" s="0"/>
      <c r="QO3016" s="0"/>
      <c r="QP3016" s="0"/>
      <c r="QQ3016" s="0"/>
      <c r="QR3016" s="0"/>
      <c r="QS3016" s="0"/>
      <c r="QT3016" s="0"/>
      <c r="QU3016" s="0"/>
      <c r="QV3016" s="0"/>
      <c r="QW3016" s="0"/>
      <c r="QX3016" s="0"/>
      <c r="QY3016" s="0"/>
      <c r="QZ3016" s="0"/>
      <c r="RA3016" s="0"/>
      <c r="RB3016" s="0"/>
      <c r="RC3016" s="0"/>
      <c r="RD3016" s="0"/>
      <c r="RE3016" s="0"/>
      <c r="RF3016" s="0"/>
      <c r="RG3016" s="0"/>
      <c r="RH3016" s="0"/>
      <c r="RI3016" s="0"/>
      <c r="RJ3016" s="0"/>
      <c r="RK3016" s="0"/>
      <c r="RL3016" s="0"/>
      <c r="RM3016" s="0"/>
      <c r="RN3016" s="0"/>
      <c r="RO3016" s="0"/>
      <c r="RP3016" s="0"/>
      <c r="RQ3016" s="0"/>
      <c r="RR3016" s="0"/>
      <c r="RS3016" s="0"/>
      <c r="RT3016" s="0"/>
      <c r="RU3016" s="0"/>
      <c r="RV3016" s="0"/>
      <c r="RW3016" s="0"/>
      <c r="RX3016" s="0"/>
      <c r="RY3016" s="0"/>
      <c r="RZ3016" s="0"/>
      <c r="SA3016" s="0"/>
      <c r="SB3016" s="0"/>
      <c r="SC3016" s="0"/>
      <c r="SD3016" s="0"/>
      <c r="SE3016" s="0"/>
      <c r="SF3016" s="0"/>
      <c r="SG3016" s="0"/>
      <c r="SH3016" s="0"/>
      <c r="SI3016" s="0"/>
      <c r="SJ3016" s="0"/>
      <c r="SK3016" s="0"/>
      <c r="SL3016" s="0"/>
      <c r="SM3016" s="0"/>
      <c r="SN3016" s="0"/>
      <c r="SO3016" s="0"/>
      <c r="SP3016" s="0"/>
      <c r="SQ3016" s="0"/>
      <c r="SR3016" s="0"/>
      <c r="SS3016" s="0"/>
      <c r="ST3016" s="0"/>
      <c r="SU3016" s="0"/>
      <c r="SV3016" s="0"/>
      <c r="SW3016" s="0"/>
      <c r="SX3016" s="0"/>
      <c r="SY3016" s="0"/>
      <c r="SZ3016" s="0"/>
      <c r="TA3016" s="0"/>
      <c r="TB3016" s="0"/>
      <c r="TC3016" s="0"/>
      <c r="TD3016" s="0"/>
      <c r="TE3016" s="0"/>
      <c r="TF3016" s="0"/>
      <c r="TG3016" s="0"/>
      <c r="TH3016" s="0"/>
      <c r="TI3016" s="0"/>
      <c r="TJ3016" s="0"/>
      <c r="TK3016" s="0"/>
      <c r="TL3016" s="0"/>
      <c r="TM3016" s="0"/>
      <c r="TN3016" s="0"/>
      <c r="TO3016" s="0"/>
      <c r="TP3016" s="0"/>
      <c r="TQ3016" s="0"/>
      <c r="TR3016" s="0"/>
      <c r="TS3016" s="0"/>
      <c r="TT3016" s="0"/>
      <c r="TU3016" s="0"/>
      <c r="TV3016" s="0"/>
      <c r="TW3016" s="0"/>
      <c r="TX3016" s="0"/>
      <c r="TY3016" s="0"/>
      <c r="TZ3016" s="0"/>
      <c r="UA3016" s="0"/>
      <c r="UB3016" s="0"/>
      <c r="UC3016" s="0"/>
      <c r="UD3016" s="0"/>
      <c r="UE3016" s="0"/>
      <c r="UF3016" s="0"/>
      <c r="UG3016" s="0"/>
      <c r="UH3016" s="0"/>
      <c r="UI3016" s="0"/>
      <c r="UJ3016" s="0"/>
      <c r="UK3016" s="0"/>
      <c r="UL3016" s="0"/>
      <c r="UM3016" s="0"/>
      <c r="UN3016" s="0"/>
      <c r="UO3016" s="0"/>
      <c r="UP3016" s="0"/>
      <c r="UQ3016" s="0"/>
      <c r="UR3016" s="0"/>
      <c r="US3016" s="0"/>
      <c r="UT3016" s="0"/>
      <c r="UU3016" s="0"/>
      <c r="UV3016" s="0"/>
      <c r="UW3016" s="0"/>
      <c r="UX3016" s="0"/>
      <c r="UY3016" s="0"/>
      <c r="UZ3016" s="0"/>
      <c r="VA3016" s="0"/>
      <c r="VB3016" s="0"/>
      <c r="VC3016" s="0"/>
      <c r="VD3016" s="0"/>
      <c r="VE3016" s="0"/>
      <c r="VF3016" s="0"/>
      <c r="VG3016" s="0"/>
      <c r="VH3016" s="0"/>
      <c r="VI3016" s="0"/>
      <c r="VJ3016" s="0"/>
      <c r="VK3016" s="0"/>
      <c r="VL3016" s="0"/>
      <c r="VM3016" s="0"/>
      <c r="VN3016" s="0"/>
      <c r="VO3016" s="0"/>
      <c r="VP3016" s="0"/>
      <c r="VQ3016" s="0"/>
      <c r="VR3016" s="0"/>
      <c r="VS3016" s="0"/>
      <c r="VT3016" s="0"/>
      <c r="VU3016" s="0"/>
      <c r="VV3016" s="0"/>
      <c r="VW3016" s="0"/>
      <c r="VX3016" s="0"/>
      <c r="VY3016" s="0"/>
      <c r="VZ3016" s="0"/>
      <c r="WA3016" s="0"/>
      <c r="WB3016" s="0"/>
      <c r="WC3016" s="0"/>
      <c r="WD3016" s="0"/>
      <c r="WE3016" s="0"/>
      <c r="WF3016" s="0"/>
      <c r="WG3016" s="0"/>
      <c r="WH3016" s="0"/>
      <c r="WI3016" s="0"/>
      <c r="WJ3016" s="0"/>
      <c r="WK3016" s="0"/>
      <c r="WL3016" s="0"/>
      <c r="WM3016" s="0"/>
      <c r="WN3016" s="0"/>
      <c r="WO3016" s="0"/>
      <c r="WP3016" s="0"/>
      <c r="WQ3016" s="0"/>
      <c r="WR3016" s="0"/>
      <c r="WS3016" s="0"/>
      <c r="WT3016" s="0"/>
      <c r="WU3016" s="0"/>
      <c r="WV3016" s="0"/>
      <c r="WW3016" s="0"/>
      <c r="WX3016" s="0"/>
      <c r="WY3016" s="0"/>
      <c r="WZ3016" s="0"/>
      <c r="XA3016" s="0"/>
      <c r="XB3016" s="0"/>
      <c r="XC3016" s="0"/>
      <c r="XD3016" s="0"/>
      <c r="XE3016" s="0"/>
      <c r="XF3016" s="0"/>
      <c r="XG3016" s="0"/>
      <c r="XH3016" s="0"/>
      <c r="XI3016" s="0"/>
      <c r="XJ3016" s="0"/>
      <c r="XK3016" s="0"/>
      <c r="XL3016" s="0"/>
      <c r="XM3016" s="0"/>
      <c r="XN3016" s="0"/>
      <c r="XO3016" s="0"/>
      <c r="XP3016" s="0"/>
      <c r="XQ3016" s="0"/>
      <c r="XR3016" s="0"/>
      <c r="XS3016" s="0"/>
      <c r="XT3016" s="0"/>
      <c r="XU3016" s="0"/>
      <c r="XV3016" s="0"/>
      <c r="XW3016" s="0"/>
      <c r="XX3016" s="0"/>
      <c r="XY3016" s="0"/>
      <c r="XZ3016" s="0"/>
      <c r="YA3016" s="0"/>
      <c r="YB3016" s="0"/>
      <c r="YC3016" s="0"/>
      <c r="YD3016" s="0"/>
      <c r="YE3016" s="0"/>
      <c r="YF3016" s="0"/>
      <c r="YG3016" s="0"/>
      <c r="YH3016" s="0"/>
      <c r="YI3016" s="0"/>
      <c r="YJ3016" s="0"/>
      <c r="YK3016" s="0"/>
      <c r="YL3016" s="0"/>
      <c r="YM3016" s="0"/>
      <c r="YN3016" s="0"/>
      <c r="YO3016" s="0"/>
      <c r="YP3016" s="0"/>
      <c r="YQ3016" s="0"/>
      <c r="YR3016" s="0"/>
      <c r="YS3016" s="0"/>
      <c r="YT3016" s="0"/>
      <c r="YU3016" s="0"/>
      <c r="YV3016" s="0"/>
      <c r="YW3016" s="0"/>
      <c r="YX3016" s="0"/>
      <c r="YY3016" s="0"/>
      <c r="YZ3016" s="0"/>
      <c r="ZA3016" s="0"/>
      <c r="ZB3016" s="0"/>
      <c r="ZC3016" s="0"/>
      <c r="ZD3016" s="0"/>
      <c r="ZE3016" s="0"/>
      <c r="ZF3016" s="0"/>
      <c r="ZG3016" s="0"/>
      <c r="ZH3016" s="0"/>
      <c r="ZI3016" s="0"/>
      <c r="ZJ3016" s="0"/>
      <c r="ZK3016" s="0"/>
      <c r="ZL3016" s="0"/>
      <c r="ZM3016" s="0"/>
      <c r="ZN3016" s="0"/>
      <c r="ZO3016" s="0"/>
      <c r="ZP3016" s="0"/>
      <c r="ZQ3016" s="0"/>
      <c r="ZR3016" s="0"/>
      <c r="ZS3016" s="0"/>
      <c r="ZT3016" s="0"/>
      <c r="ZU3016" s="0"/>
      <c r="ZV3016" s="0"/>
      <c r="ZW3016" s="0"/>
      <c r="ZX3016" s="0"/>
      <c r="ZY3016" s="0"/>
      <c r="ZZ3016" s="0"/>
      <c r="AAA3016" s="0"/>
      <c r="AAB3016" s="0"/>
      <c r="AAC3016" s="0"/>
      <c r="AAD3016" s="0"/>
      <c r="AAE3016" s="0"/>
      <c r="AAF3016" s="0"/>
      <c r="AAG3016" s="0"/>
      <c r="AAH3016" s="0"/>
      <c r="AAI3016" s="0"/>
      <c r="AAJ3016" s="0"/>
      <c r="AAK3016" s="0"/>
      <c r="AAL3016" s="0"/>
      <c r="AAM3016" s="0"/>
      <c r="AAN3016" s="0"/>
      <c r="AAO3016" s="0"/>
      <c r="AAP3016" s="0"/>
      <c r="AAQ3016" s="0"/>
      <c r="AAR3016" s="0"/>
      <c r="AAS3016" s="0"/>
      <c r="AAT3016" s="0"/>
      <c r="AAU3016" s="0"/>
      <c r="AAV3016" s="0"/>
      <c r="AAW3016" s="0"/>
      <c r="AAX3016" s="0"/>
      <c r="AAY3016" s="0"/>
      <c r="AAZ3016" s="0"/>
      <c r="ABA3016" s="0"/>
      <c r="ABB3016" s="0"/>
      <c r="ABC3016" s="0"/>
      <c r="ABD3016" s="0"/>
      <c r="ABE3016" s="0"/>
      <c r="ABF3016" s="0"/>
      <c r="ABG3016" s="0"/>
      <c r="ABH3016" s="0"/>
      <c r="ABI3016" s="0"/>
      <c r="ABJ3016" s="0"/>
      <c r="ABK3016" s="0"/>
      <c r="ABL3016" s="0"/>
      <c r="ABM3016" s="0"/>
      <c r="ABN3016" s="0"/>
      <c r="ABO3016" s="0"/>
      <c r="ABP3016" s="0"/>
      <c r="ABQ3016" s="0"/>
      <c r="ABR3016" s="0"/>
      <c r="ABS3016" s="0"/>
      <c r="ABT3016" s="0"/>
      <c r="ABU3016" s="0"/>
      <c r="ABV3016" s="0"/>
      <c r="ABW3016" s="0"/>
      <c r="ABX3016" s="0"/>
      <c r="ABY3016" s="0"/>
      <c r="ABZ3016" s="0"/>
      <c r="ACA3016" s="0"/>
      <c r="ACB3016" s="0"/>
      <c r="ACC3016" s="0"/>
      <c r="ACD3016" s="0"/>
      <c r="ACE3016" s="0"/>
      <c r="ACF3016" s="0"/>
      <c r="ACG3016" s="0"/>
      <c r="ACH3016" s="0"/>
      <c r="ACI3016" s="0"/>
      <c r="ACJ3016" s="0"/>
      <c r="ACK3016" s="0"/>
      <c r="ACL3016" s="0"/>
      <c r="ACM3016" s="0"/>
      <c r="ACN3016" s="0"/>
      <c r="ACO3016" s="0"/>
      <c r="ACP3016" s="0"/>
      <c r="ACQ3016" s="0"/>
      <c r="ACR3016" s="0"/>
      <c r="ACS3016" s="0"/>
      <c r="ACT3016" s="0"/>
      <c r="ACU3016" s="0"/>
      <c r="ACV3016" s="0"/>
      <c r="ACW3016" s="0"/>
      <c r="ACX3016" s="0"/>
      <c r="ACY3016" s="0"/>
      <c r="ACZ3016" s="0"/>
      <c r="ADA3016" s="0"/>
      <c r="ADB3016" s="0"/>
      <c r="ADC3016" s="0"/>
      <c r="ADD3016" s="0"/>
      <c r="ADE3016" s="0"/>
      <c r="ADF3016" s="0"/>
      <c r="ADG3016" s="0"/>
      <c r="ADH3016" s="0"/>
      <c r="ADI3016" s="0"/>
      <c r="ADJ3016" s="0"/>
      <c r="ADK3016" s="0"/>
      <c r="ADL3016" s="0"/>
      <c r="ADM3016" s="0"/>
      <c r="ADN3016" s="0"/>
      <c r="ADO3016" s="0"/>
      <c r="ADP3016" s="0"/>
      <c r="ADQ3016" s="0"/>
      <c r="ADR3016" s="0"/>
      <c r="ADS3016" s="0"/>
      <c r="ADT3016" s="0"/>
      <c r="ADU3016" s="0"/>
      <c r="ADV3016" s="0"/>
      <c r="ADW3016" s="0"/>
      <c r="ADX3016" s="0"/>
      <c r="ADY3016" s="0"/>
      <c r="ADZ3016" s="0"/>
      <c r="AEA3016" s="0"/>
      <c r="AEB3016" s="0"/>
      <c r="AEC3016" s="0"/>
      <c r="AED3016" s="0"/>
      <c r="AEE3016" s="0"/>
      <c r="AEF3016" s="0"/>
      <c r="AEG3016" s="0"/>
      <c r="AEH3016" s="0"/>
      <c r="AEI3016" s="0"/>
      <c r="AEJ3016" s="0"/>
      <c r="AEK3016" s="0"/>
      <c r="AEL3016" s="0"/>
      <c r="AEM3016" s="0"/>
      <c r="AEN3016" s="0"/>
      <c r="AEO3016" s="0"/>
      <c r="AEP3016" s="0"/>
      <c r="AEQ3016" s="0"/>
      <c r="AER3016" s="0"/>
      <c r="AES3016" s="0"/>
      <c r="AET3016" s="0"/>
      <c r="AEU3016" s="0"/>
      <c r="AEV3016" s="0"/>
      <c r="AEW3016" s="0"/>
      <c r="AEX3016" s="0"/>
      <c r="AEY3016" s="0"/>
      <c r="AEZ3016" s="0"/>
      <c r="AFA3016" s="0"/>
      <c r="AFB3016" s="0"/>
      <c r="AFC3016" s="0"/>
      <c r="AFD3016" s="0"/>
      <c r="AFE3016" s="0"/>
      <c r="AFF3016" s="0"/>
      <c r="AFG3016" s="0"/>
      <c r="AFH3016" s="0"/>
      <c r="AFI3016" s="0"/>
      <c r="AFJ3016" s="0"/>
      <c r="AFK3016" s="0"/>
      <c r="AFL3016" s="0"/>
      <c r="AFM3016" s="0"/>
      <c r="AFN3016" s="0"/>
      <c r="AFO3016" s="0"/>
      <c r="AFP3016" s="0"/>
      <c r="AFQ3016" s="0"/>
      <c r="AFR3016" s="0"/>
      <c r="AFS3016" s="0"/>
      <c r="AFT3016" s="0"/>
      <c r="AFU3016" s="0"/>
      <c r="AFV3016" s="0"/>
      <c r="AFW3016" s="0"/>
      <c r="AFX3016" s="0"/>
      <c r="AFY3016" s="0"/>
      <c r="AFZ3016" s="0"/>
      <c r="AGA3016" s="0"/>
      <c r="AGB3016" s="0"/>
      <c r="AGC3016" s="0"/>
      <c r="AGD3016" s="0"/>
      <c r="AGE3016" s="0"/>
      <c r="AGF3016" s="0"/>
      <c r="AGG3016" s="0"/>
      <c r="AGH3016" s="0"/>
      <c r="AGI3016" s="0"/>
      <c r="AGJ3016" s="0"/>
      <c r="AGK3016" s="0"/>
      <c r="AGL3016" s="0"/>
      <c r="AGM3016" s="0"/>
      <c r="AGN3016" s="0"/>
      <c r="AGO3016" s="0"/>
      <c r="AGP3016" s="0"/>
      <c r="AGQ3016" s="0"/>
      <c r="AGR3016" s="0"/>
      <c r="AGS3016" s="0"/>
      <c r="AGT3016" s="0"/>
      <c r="AGU3016" s="0"/>
      <c r="AGV3016" s="0"/>
      <c r="AGW3016" s="0"/>
      <c r="AGX3016" s="0"/>
      <c r="AGY3016" s="0"/>
      <c r="AGZ3016" s="0"/>
      <c r="AHA3016" s="0"/>
      <c r="AHB3016" s="0"/>
      <c r="AHC3016" s="0"/>
      <c r="AHD3016" s="0"/>
      <c r="AHE3016" s="0"/>
      <c r="AHF3016" s="0"/>
      <c r="AHG3016" s="0"/>
      <c r="AHH3016" s="0"/>
      <c r="AHI3016" s="0"/>
      <c r="AHJ3016" s="0"/>
      <c r="AHK3016" s="0"/>
      <c r="AHL3016" s="0"/>
      <c r="AHM3016" s="0"/>
      <c r="AHN3016" s="0"/>
      <c r="AHO3016" s="0"/>
      <c r="AHP3016" s="0"/>
      <c r="AHQ3016" s="0"/>
      <c r="AHR3016" s="0"/>
      <c r="AHS3016" s="0"/>
      <c r="AHT3016" s="0"/>
      <c r="AHU3016" s="0"/>
      <c r="AHV3016" s="0"/>
      <c r="AHW3016" s="0"/>
      <c r="AHX3016" s="0"/>
      <c r="AHY3016" s="0"/>
      <c r="AHZ3016" s="0"/>
      <c r="AIA3016" s="0"/>
      <c r="AIB3016" s="0"/>
      <c r="AIC3016" s="0"/>
      <c r="AID3016" s="0"/>
      <c r="AIE3016" s="0"/>
      <c r="AIF3016" s="0"/>
      <c r="AIG3016" s="0"/>
      <c r="AIH3016" s="0"/>
      <c r="AII3016" s="0"/>
      <c r="AIJ3016" s="0"/>
      <c r="AIK3016" s="0"/>
      <c r="AIL3016" s="0"/>
      <c r="AIM3016" s="0"/>
      <c r="AIN3016" s="0"/>
      <c r="AIO3016" s="0"/>
      <c r="AIP3016" s="0"/>
      <c r="AIQ3016" s="0"/>
      <c r="AIR3016" s="0"/>
      <c r="AIS3016" s="0"/>
      <c r="AIT3016" s="0"/>
      <c r="AIU3016" s="0"/>
      <c r="AIV3016" s="0"/>
      <c r="AIW3016" s="0"/>
      <c r="AIX3016" s="0"/>
      <c r="AIY3016" s="0"/>
      <c r="AIZ3016" s="0"/>
      <c r="AJA3016" s="0"/>
      <c r="AJB3016" s="0"/>
      <c r="AJC3016" s="0"/>
      <c r="AJD3016" s="0"/>
      <c r="AJE3016" s="0"/>
      <c r="AJF3016" s="0"/>
      <c r="AJG3016" s="0"/>
      <c r="AJH3016" s="0"/>
      <c r="AJI3016" s="0"/>
      <c r="AJJ3016" s="0"/>
      <c r="AJK3016" s="0"/>
      <c r="AJL3016" s="0"/>
      <c r="AJM3016" s="0"/>
      <c r="AJN3016" s="0"/>
      <c r="AJO3016" s="0"/>
      <c r="AJP3016" s="0"/>
      <c r="AJQ3016" s="0"/>
      <c r="AJR3016" s="0"/>
      <c r="AJS3016" s="0"/>
      <c r="AJT3016" s="0"/>
      <c r="AJU3016" s="0"/>
      <c r="AJV3016" s="0"/>
      <c r="AJW3016" s="0"/>
      <c r="AJX3016" s="0"/>
      <c r="AJY3016" s="0"/>
      <c r="AJZ3016" s="0"/>
      <c r="AKA3016" s="0"/>
      <c r="AKB3016" s="0"/>
      <c r="AKC3016" s="0"/>
      <c r="AKD3016" s="0"/>
      <c r="AKE3016" s="0"/>
      <c r="AKF3016" s="0"/>
      <c r="AKG3016" s="0"/>
      <c r="AKH3016" s="0"/>
      <c r="AKI3016" s="0"/>
      <c r="AKJ3016" s="0"/>
      <c r="AKK3016" s="0"/>
      <c r="AKL3016" s="0"/>
      <c r="AKM3016" s="0"/>
      <c r="AKN3016" s="0"/>
      <c r="AKO3016" s="0"/>
      <c r="AKP3016" s="0"/>
      <c r="AKQ3016" s="0"/>
      <c r="AKR3016" s="0"/>
      <c r="AKS3016" s="0"/>
      <c r="AKT3016" s="0"/>
      <c r="AKU3016" s="0"/>
      <c r="AKV3016" s="0"/>
      <c r="AKW3016" s="0"/>
      <c r="AKX3016" s="0"/>
      <c r="AKY3016" s="0"/>
      <c r="AKZ3016" s="0"/>
      <c r="ALA3016" s="0"/>
      <c r="ALB3016" s="0"/>
      <c r="ALC3016" s="0"/>
      <c r="ALD3016" s="0"/>
      <c r="ALE3016" s="0"/>
      <c r="ALF3016" s="0"/>
      <c r="ALG3016" s="0"/>
      <c r="ALH3016" s="0"/>
      <c r="ALI3016" s="0"/>
      <c r="ALJ3016" s="0"/>
      <c r="ALK3016" s="0"/>
      <c r="ALL3016" s="0"/>
      <c r="ALM3016" s="0"/>
      <c r="ALN3016" s="0"/>
      <c r="ALO3016" s="0"/>
      <c r="ALP3016" s="0"/>
      <c r="ALQ3016" s="0"/>
      <c r="ALR3016" s="0"/>
      <c r="ALS3016" s="0"/>
      <c r="ALT3016" s="0"/>
      <c r="ALU3016" s="0"/>
      <c r="ALV3016" s="0"/>
      <c r="ALW3016" s="0"/>
      <c r="ALX3016" s="0"/>
      <c r="ALY3016" s="0"/>
      <c r="ALZ3016" s="0"/>
      <c r="AMA3016" s="0"/>
      <c r="AMB3016" s="0"/>
      <c r="AMC3016" s="0"/>
      <c r="AMD3016" s="0"/>
      <c r="AME3016" s="0"/>
      <c r="AMF3016" s="0"/>
      <c r="AMG3016" s="0"/>
      <c r="AMH3016" s="0"/>
      <c r="AMI3016" s="0"/>
    </row>
    <row r="3017" customFormat="false" ht="12.75" hidden="false" customHeight="false" outlineLevel="0" collapsed="false">
      <c r="A3017" s="1" t="s">
        <v>3273</v>
      </c>
      <c r="C3017" s="19" t="s">
        <v>3279</v>
      </c>
      <c r="D3017" s="19" t="s">
        <v>20</v>
      </c>
      <c r="E3017" s="20" t="n">
        <v>2.1</v>
      </c>
      <c r="F3017" s="21" t="n">
        <v>0.19</v>
      </c>
      <c r="G3017" s="24" t="s">
        <v>3275</v>
      </c>
      <c r="I3017" s="3"/>
      <c r="K3017" s="90"/>
      <c r="BM3017" s="0"/>
      <c r="BN3017" s="0"/>
      <c r="BO3017" s="0"/>
      <c r="BP3017" s="0"/>
      <c r="BQ3017" s="0"/>
      <c r="BR3017" s="0"/>
      <c r="BS3017" s="0"/>
      <c r="BT3017" s="0"/>
      <c r="BU3017" s="0"/>
      <c r="BV3017" s="0"/>
      <c r="BW3017" s="0"/>
      <c r="BX3017" s="0"/>
      <c r="BY3017" s="0"/>
      <c r="BZ3017" s="0"/>
      <c r="CA3017" s="0"/>
      <c r="CB3017" s="0"/>
      <c r="CC3017" s="0"/>
      <c r="CD3017" s="0"/>
      <c r="CE3017" s="0"/>
      <c r="CF3017" s="0"/>
      <c r="CG3017" s="0"/>
      <c r="CH3017" s="0"/>
      <c r="CI3017" s="0"/>
      <c r="CJ3017" s="0"/>
      <c r="CK3017" s="0"/>
      <c r="CL3017" s="0"/>
      <c r="CM3017" s="0"/>
      <c r="CN3017" s="0"/>
      <c r="CO3017" s="0"/>
      <c r="CP3017" s="0"/>
      <c r="CQ3017" s="0"/>
      <c r="CR3017" s="0"/>
      <c r="CS3017" s="0"/>
      <c r="CT3017" s="0"/>
      <c r="CU3017" s="0"/>
      <c r="CV3017" s="0"/>
      <c r="CW3017" s="0"/>
      <c r="CX3017" s="0"/>
      <c r="CY3017" s="0"/>
      <c r="CZ3017" s="0"/>
      <c r="DA3017" s="0"/>
      <c r="DB3017" s="0"/>
      <c r="DC3017" s="0"/>
      <c r="DD3017" s="0"/>
      <c r="DE3017" s="0"/>
      <c r="DF3017" s="0"/>
      <c r="DG3017" s="0"/>
      <c r="DH3017" s="0"/>
      <c r="DI3017" s="0"/>
      <c r="DJ3017" s="0"/>
      <c r="DK3017" s="0"/>
      <c r="DL3017" s="0"/>
      <c r="DM3017" s="0"/>
      <c r="DN3017" s="0"/>
      <c r="DO3017" s="0"/>
      <c r="DP3017" s="0"/>
      <c r="DQ3017" s="0"/>
      <c r="DR3017" s="0"/>
      <c r="DS3017" s="0"/>
      <c r="DT3017" s="0"/>
      <c r="DU3017" s="0"/>
      <c r="DV3017" s="0"/>
      <c r="DW3017" s="0"/>
      <c r="DX3017" s="0"/>
      <c r="DY3017" s="0"/>
      <c r="DZ3017" s="0"/>
      <c r="EA3017" s="0"/>
      <c r="EB3017" s="0"/>
      <c r="EC3017" s="0"/>
      <c r="ED3017" s="0"/>
      <c r="EE3017" s="0"/>
      <c r="EF3017" s="0"/>
      <c r="EG3017" s="0"/>
      <c r="EH3017" s="0"/>
      <c r="EI3017" s="0"/>
      <c r="EJ3017" s="0"/>
      <c r="EK3017" s="0"/>
      <c r="EL3017" s="0"/>
      <c r="EM3017" s="0"/>
      <c r="EN3017" s="0"/>
      <c r="EO3017" s="0"/>
      <c r="EP3017" s="0"/>
      <c r="EQ3017" s="0"/>
      <c r="ER3017" s="0"/>
      <c r="ES3017" s="0"/>
      <c r="ET3017" s="0"/>
      <c r="EU3017" s="0"/>
      <c r="EV3017" s="0"/>
      <c r="EW3017" s="0"/>
      <c r="EX3017" s="0"/>
      <c r="EY3017" s="0"/>
      <c r="EZ3017" s="0"/>
      <c r="FA3017" s="0"/>
      <c r="FB3017" s="0"/>
      <c r="FC3017" s="0"/>
      <c r="FD3017" s="0"/>
      <c r="FE3017" s="0"/>
      <c r="FF3017" s="0"/>
      <c r="FG3017" s="0"/>
      <c r="FH3017" s="0"/>
      <c r="FI3017" s="0"/>
      <c r="FJ3017" s="0"/>
      <c r="FK3017" s="0"/>
      <c r="FL3017" s="0"/>
      <c r="FM3017" s="0"/>
      <c r="FN3017" s="0"/>
      <c r="FO3017" s="0"/>
      <c r="FP3017" s="0"/>
      <c r="FQ3017" s="0"/>
      <c r="FR3017" s="0"/>
      <c r="FS3017" s="0"/>
      <c r="FT3017" s="0"/>
      <c r="FU3017" s="0"/>
      <c r="FV3017" s="0"/>
      <c r="FW3017" s="0"/>
      <c r="FX3017" s="0"/>
      <c r="FY3017" s="0"/>
      <c r="FZ3017" s="0"/>
      <c r="GA3017" s="0"/>
      <c r="GB3017" s="0"/>
      <c r="GC3017" s="0"/>
      <c r="GD3017" s="0"/>
      <c r="GE3017" s="0"/>
      <c r="GF3017" s="0"/>
      <c r="GG3017" s="0"/>
      <c r="GH3017" s="0"/>
      <c r="GI3017" s="0"/>
      <c r="GJ3017" s="0"/>
      <c r="GK3017" s="0"/>
      <c r="GL3017" s="0"/>
      <c r="GM3017" s="0"/>
      <c r="GN3017" s="0"/>
      <c r="GO3017" s="0"/>
      <c r="GP3017" s="0"/>
      <c r="GQ3017" s="0"/>
      <c r="GR3017" s="0"/>
      <c r="GS3017" s="0"/>
      <c r="GT3017" s="0"/>
      <c r="GU3017" s="0"/>
      <c r="GV3017" s="0"/>
      <c r="GW3017" s="0"/>
      <c r="GX3017" s="0"/>
      <c r="GY3017" s="0"/>
      <c r="GZ3017" s="0"/>
      <c r="HA3017" s="0"/>
      <c r="HB3017" s="0"/>
      <c r="HC3017" s="0"/>
      <c r="HD3017" s="0"/>
      <c r="HE3017" s="0"/>
      <c r="HF3017" s="0"/>
      <c r="HG3017" s="0"/>
      <c r="HH3017" s="0"/>
      <c r="HI3017" s="0"/>
      <c r="HJ3017" s="0"/>
      <c r="HK3017" s="0"/>
      <c r="HL3017" s="0"/>
      <c r="HM3017" s="0"/>
      <c r="HN3017" s="0"/>
      <c r="HO3017" s="0"/>
      <c r="HP3017" s="0"/>
      <c r="HQ3017" s="0"/>
      <c r="HR3017" s="0"/>
      <c r="HS3017" s="0"/>
      <c r="HT3017" s="0"/>
      <c r="HU3017" s="0"/>
      <c r="HV3017" s="0"/>
      <c r="HW3017" s="0"/>
      <c r="HX3017" s="0"/>
      <c r="HY3017" s="0"/>
      <c r="HZ3017" s="0"/>
      <c r="IA3017" s="0"/>
      <c r="IB3017" s="0"/>
      <c r="IC3017" s="0"/>
      <c r="ID3017" s="0"/>
      <c r="IE3017" s="0"/>
      <c r="IF3017" s="0"/>
      <c r="IG3017" s="0"/>
      <c r="IH3017" s="0"/>
      <c r="II3017" s="0"/>
      <c r="IJ3017" s="0"/>
      <c r="IK3017" s="0"/>
      <c r="IL3017" s="0"/>
      <c r="IM3017" s="0"/>
      <c r="IN3017" s="0"/>
      <c r="IO3017" s="0"/>
      <c r="IP3017" s="0"/>
      <c r="IQ3017" s="0"/>
      <c r="IR3017" s="0"/>
      <c r="IS3017" s="0"/>
      <c r="IT3017" s="0"/>
      <c r="IU3017" s="0"/>
      <c r="IV3017" s="0"/>
      <c r="IW3017" s="0"/>
      <c r="IX3017" s="0"/>
      <c r="IY3017" s="0"/>
      <c r="IZ3017" s="0"/>
      <c r="JA3017" s="0"/>
      <c r="JB3017" s="0"/>
      <c r="JC3017" s="0"/>
      <c r="JD3017" s="0"/>
      <c r="JE3017" s="0"/>
      <c r="JF3017" s="0"/>
      <c r="JG3017" s="0"/>
      <c r="JH3017" s="0"/>
      <c r="JI3017" s="0"/>
      <c r="JJ3017" s="0"/>
      <c r="JK3017" s="0"/>
      <c r="JL3017" s="0"/>
      <c r="JM3017" s="0"/>
      <c r="JN3017" s="0"/>
      <c r="JO3017" s="0"/>
      <c r="JP3017" s="0"/>
      <c r="JQ3017" s="0"/>
      <c r="JR3017" s="0"/>
      <c r="JS3017" s="0"/>
      <c r="JT3017" s="0"/>
      <c r="JU3017" s="0"/>
      <c r="JV3017" s="0"/>
      <c r="JW3017" s="0"/>
      <c r="JX3017" s="0"/>
      <c r="JY3017" s="0"/>
      <c r="JZ3017" s="0"/>
      <c r="KA3017" s="0"/>
      <c r="KB3017" s="0"/>
      <c r="KC3017" s="0"/>
      <c r="KD3017" s="0"/>
      <c r="KE3017" s="0"/>
      <c r="KF3017" s="0"/>
      <c r="KG3017" s="0"/>
      <c r="KH3017" s="0"/>
      <c r="KI3017" s="0"/>
      <c r="KJ3017" s="0"/>
      <c r="KK3017" s="0"/>
      <c r="KL3017" s="0"/>
      <c r="KM3017" s="0"/>
      <c r="KN3017" s="0"/>
      <c r="KO3017" s="0"/>
      <c r="KP3017" s="0"/>
      <c r="KQ3017" s="0"/>
      <c r="KR3017" s="0"/>
      <c r="KS3017" s="0"/>
      <c r="KT3017" s="0"/>
      <c r="KU3017" s="0"/>
      <c r="KV3017" s="0"/>
      <c r="KW3017" s="0"/>
      <c r="KX3017" s="0"/>
      <c r="KY3017" s="0"/>
      <c r="KZ3017" s="0"/>
      <c r="LA3017" s="0"/>
      <c r="LB3017" s="0"/>
      <c r="LC3017" s="0"/>
      <c r="LD3017" s="0"/>
      <c r="LE3017" s="0"/>
      <c r="LF3017" s="0"/>
      <c r="LG3017" s="0"/>
      <c r="LH3017" s="0"/>
      <c r="LI3017" s="0"/>
      <c r="LJ3017" s="0"/>
      <c r="LK3017" s="0"/>
      <c r="LL3017" s="0"/>
      <c r="LM3017" s="0"/>
      <c r="LN3017" s="0"/>
      <c r="LO3017" s="0"/>
      <c r="LP3017" s="0"/>
      <c r="LQ3017" s="0"/>
      <c r="LR3017" s="0"/>
      <c r="LS3017" s="0"/>
      <c r="LT3017" s="0"/>
      <c r="LU3017" s="0"/>
      <c r="LV3017" s="0"/>
      <c r="LW3017" s="0"/>
      <c r="LX3017" s="0"/>
      <c r="LY3017" s="0"/>
      <c r="LZ3017" s="0"/>
      <c r="MA3017" s="0"/>
      <c r="MB3017" s="0"/>
      <c r="MC3017" s="0"/>
      <c r="MD3017" s="0"/>
      <c r="ME3017" s="0"/>
      <c r="MF3017" s="0"/>
      <c r="MG3017" s="0"/>
      <c r="MH3017" s="0"/>
      <c r="MI3017" s="0"/>
      <c r="MJ3017" s="0"/>
      <c r="MK3017" s="0"/>
      <c r="ML3017" s="0"/>
      <c r="MM3017" s="0"/>
      <c r="MN3017" s="0"/>
      <c r="MO3017" s="0"/>
      <c r="MP3017" s="0"/>
      <c r="MQ3017" s="0"/>
      <c r="MR3017" s="0"/>
      <c r="MS3017" s="0"/>
      <c r="MT3017" s="0"/>
      <c r="MU3017" s="0"/>
      <c r="MV3017" s="0"/>
      <c r="MW3017" s="0"/>
      <c r="MX3017" s="0"/>
      <c r="MY3017" s="0"/>
      <c r="MZ3017" s="0"/>
      <c r="NA3017" s="0"/>
      <c r="NB3017" s="0"/>
      <c r="NC3017" s="0"/>
      <c r="ND3017" s="0"/>
      <c r="NE3017" s="0"/>
      <c r="NF3017" s="0"/>
      <c r="NG3017" s="0"/>
      <c r="NH3017" s="0"/>
      <c r="NI3017" s="0"/>
      <c r="NJ3017" s="0"/>
      <c r="NK3017" s="0"/>
      <c r="NL3017" s="0"/>
      <c r="NM3017" s="0"/>
      <c r="NN3017" s="0"/>
      <c r="NO3017" s="0"/>
      <c r="NP3017" s="0"/>
      <c r="NQ3017" s="0"/>
      <c r="NR3017" s="0"/>
      <c r="NS3017" s="0"/>
      <c r="NT3017" s="0"/>
      <c r="NU3017" s="0"/>
      <c r="NV3017" s="0"/>
      <c r="NW3017" s="0"/>
      <c r="NX3017" s="0"/>
      <c r="NY3017" s="0"/>
      <c r="NZ3017" s="0"/>
      <c r="OA3017" s="0"/>
      <c r="OB3017" s="0"/>
      <c r="OC3017" s="0"/>
      <c r="OD3017" s="0"/>
      <c r="OE3017" s="0"/>
      <c r="OF3017" s="0"/>
      <c r="OG3017" s="0"/>
      <c r="OH3017" s="0"/>
      <c r="OI3017" s="0"/>
      <c r="OJ3017" s="0"/>
      <c r="OK3017" s="0"/>
      <c r="OL3017" s="0"/>
      <c r="OM3017" s="0"/>
      <c r="ON3017" s="0"/>
      <c r="OO3017" s="0"/>
      <c r="OP3017" s="0"/>
      <c r="OQ3017" s="0"/>
      <c r="OR3017" s="0"/>
      <c r="OS3017" s="0"/>
      <c r="OT3017" s="0"/>
      <c r="OU3017" s="0"/>
      <c r="OV3017" s="0"/>
      <c r="OW3017" s="0"/>
      <c r="OX3017" s="0"/>
      <c r="OY3017" s="0"/>
      <c r="OZ3017" s="0"/>
      <c r="PA3017" s="0"/>
      <c r="PB3017" s="0"/>
      <c r="PC3017" s="0"/>
      <c r="PD3017" s="0"/>
      <c r="PE3017" s="0"/>
      <c r="PF3017" s="0"/>
      <c r="PG3017" s="0"/>
      <c r="PH3017" s="0"/>
      <c r="PI3017" s="0"/>
      <c r="PJ3017" s="0"/>
      <c r="PK3017" s="0"/>
      <c r="PL3017" s="0"/>
      <c r="PM3017" s="0"/>
      <c r="PN3017" s="0"/>
      <c r="PO3017" s="0"/>
      <c r="PP3017" s="0"/>
      <c r="PQ3017" s="0"/>
      <c r="PR3017" s="0"/>
      <c r="PS3017" s="0"/>
      <c r="PT3017" s="0"/>
      <c r="PU3017" s="0"/>
      <c r="PV3017" s="0"/>
      <c r="PW3017" s="0"/>
      <c r="PX3017" s="0"/>
      <c r="PY3017" s="0"/>
      <c r="PZ3017" s="0"/>
      <c r="QA3017" s="0"/>
      <c r="QB3017" s="0"/>
      <c r="QC3017" s="0"/>
      <c r="QD3017" s="0"/>
      <c r="QE3017" s="0"/>
      <c r="QF3017" s="0"/>
      <c r="QG3017" s="0"/>
      <c r="QH3017" s="0"/>
      <c r="QI3017" s="0"/>
      <c r="QJ3017" s="0"/>
      <c r="QK3017" s="0"/>
      <c r="QL3017" s="0"/>
      <c r="QM3017" s="0"/>
      <c r="QN3017" s="0"/>
      <c r="QO3017" s="0"/>
      <c r="QP3017" s="0"/>
      <c r="QQ3017" s="0"/>
      <c r="QR3017" s="0"/>
      <c r="QS3017" s="0"/>
      <c r="QT3017" s="0"/>
      <c r="QU3017" s="0"/>
      <c r="QV3017" s="0"/>
      <c r="QW3017" s="0"/>
      <c r="QX3017" s="0"/>
      <c r="QY3017" s="0"/>
      <c r="QZ3017" s="0"/>
      <c r="RA3017" s="0"/>
      <c r="RB3017" s="0"/>
      <c r="RC3017" s="0"/>
      <c r="RD3017" s="0"/>
      <c r="RE3017" s="0"/>
      <c r="RF3017" s="0"/>
      <c r="RG3017" s="0"/>
      <c r="RH3017" s="0"/>
      <c r="RI3017" s="0"/>
      <c r="RJ3017" s="0"/>
      <c r="RK3017" s="0"/>
      <c r="RL3017" s="0"/>
      <c r="RM3017" s="0"/>
      <c r="RN3017" s="0"/>
      <c r="RO3017" s="0"/>
      <c r="RP3017" s="0"/>
      <c r="RQ3017" s="0"/>
      <c r="RR3017" s="0"/>
      <c r="RS3017" s="0"/>
      <c r="RT3017" s="0"/>
      <c r="RU3017" s="0"/>
      <c r="RV3017" s="0"/>
      <c r="RW3017" s="0"/>
      <c r="RX3017" s="0"/>
      <c r="RY3017" s="0"/>
      <c r="RZ3017" s="0"/>
      <c r="SA3017" s="0"/>
      <c r="SB3017" s="0"/>
      <c r="SC3017" s="0"/>
      <c r="SD3017" s="0"/>
      <c r="SE3017" s="0"/>
      <c r="SF3017" s="0"/>
      <c r="SG3017" s="0"/>
      <c r="SH3017" s="0"/>
      <c r="SI3017" s="0"/>
      <c r="SJ3017" s="0"/>
      <c r="SK3017" s="0"/>
      <c r="SL3017" s="0"/>
      <c r="SM3017" s="0"/>
      <c r="SN3017" s="0"/>
      <c r="SO3017" s="0"/>
      <c r="SP3017" s="0"/>
      <c r="SQ3017" s="0"/>
      <c r="SR3017" s="0"/>
      <c r="SS3017" s="0"/>
      <c r="ST3017" s="0"/>
      <c r="SU3017" s="0"/>
      <c r="SV3017" s="0"/>
      <c r="SW3017" s="0"/>
      <c r="SX3017" s="0"/>
      <c r="SY3017" s="0"/>
      <c r="SZ3017" s="0"/>
      <c r="TA3017" s="0"/>
      <c r="TB3017" s="0"/>
      <c r="TC3017" s="0"/>
      <c r="TD3017" s="0"/>
      <c r="TE3017" s="0"/>
      <c r="TF3017" s="0"/>
      <c r="TG3017" s="0"/>
      <c r="TH3017" s="0"/>
      <c r="TI3017" s="0"/>
      <c r="TJ3017" s="0"/>
      <c r="TK3017" s="0"/>
      <c r="TL3017" s="0"/>
      <c r="TM3017" s="0"/>
      <c r="TN3017" s="0"/>
      <c r="TO3017" s="0"/>
      <c r="TP3017" s="0"/>
      <c r="TQ3017" s="0"/>
      <c r="TR3017" s="0"/>
      <c r="TS3017" s="0"/>
      <c r="TT3017" s="0"/>
      <c r="TU3017" s="0"/>
      <c r="TV3017" s="0"/>
      <c r="TW3017" s="0"/>
      <c r="TX3017" s="0"/>
      <c r="TY3017" s="0"/>
      <c r="TZ3017" s="0"/>
      <c r="UA3017" s="0"/>
      <c r="UB3017" s="0"/>
      <c r="UC3017" s="0"/>
      <c r="UD3017" s="0"/>
      <c r="UE3017" s="0"/>
      <c r="UF3017" s="0"/>
      <c r="UG3017" s="0"/>
      <c r="UH3017" s="0"/>
      <c r="UI3017" s="0"/>
      <c r="UJ3017" s="0"/>
      <c r="UK3017" s="0"/>
      <c r="UL3017" s="0"/>
      <c r="UM3017" s="0"/>
      <c r="UN3017" s="0"/>
      <c r="UO3017" s="0"/>
      <c r="UP3017" s="0"/>
      <c r="UQ3017" s="0"/>
      <c r="UR3017" s="0"/>
      <c r="US3017" s="0"/>
      <c r="UT3017" s="0"/>
      <c r="UU3017" s="0"/>
      <c r="UV3017" s="0"/>
      <c r="UW3017" s="0"/>
      <c r="UX3017" s="0"/>
      <c r="UY3017" s="0"/>
      <c r="UZ3017" s="0"/>
      <c r="VA3017" s="0"/>
      <c r="VB3017" s="0"/>
      <c r="VC3017" s="0"/>
      <c r="VD3017" s="0"/>
      <c r="VE3017" s="0"/>
      <c r="VF3017" s="0"/>
      <c r="VG3017" s="0"/>
      <c r="VH3017" s="0"/>
      <c r="VI3017" s="0"/>
      <c r="VJ3017" s="0"/>
      <c r="VK3017" s="0"/>
      <c r="VL3017" s="0"/>
      <c r="VM3017" s="0"/>
      <c r="VN3017" s="0"/>
      <c r="VO3017" s="0"/>
      <c r="VP3017" s="0"/>
      <c r="VQ3017" s="0"/>
      <c r="VR3017" s="0"/>
      <c r="VS3017" s="0"/>
      <c r="VT3017" s="0"/>
      <c r="VU3017" s="0"/>
      <c r="VV3017" s="0"/>
      <c r="VW3017" s="0"/>
      <c r="VX3017" s="0"/>
      <c r="VY3017" s="0"/>
      <c r="VZ3017" s="0"/>
      <c r="WA3017" s="0"/>
      <c r="WB3017" s="0"/>
      <c r="WC3017" s="0"/>
      <c r="WD3017" s="0"/>
      <c r="WE3017" s="0"/>
      <c r="WF3017" s="0"/>
      <c r="WG3017" s="0"/>
      <c r="WH3017" s="0"/>
      <c r="WI3017" s="0"/>
      <c r="WJ3017" s="0"/>
      <c r="WK3017" s="0"/>
      <c r="WL3017" s="0"/>
      <c r="WM3017" s="0"/>
      <c r="WN3017" s="0"/>
      <c r="WO3017" s="0"/>
      <c r="WP3017" s="0"/>
      <c r="WQ3017" s="0"/>
      <c r="WR3017" s="0"/>
      <c r="WS3017" s="0"/>
      <c r="WT3017" s="0"/>
      <c r="WU3017" s="0"/>
      <c r="WV3017" s="0"/>
      <c r="WW3017" s="0"/>
      <c r="WX3017" s="0"/>
      <c r="WY3017" s="0"/>
      <c r="WZ3017" s="0"/>
      <c r="XA3017" s="0"/>
      <c r="XB3017" s="0"/>
      <c r="XC3017" s="0"/>
      <c r="XD3017" s="0"/>
      <c r="XE3017" s="0"/>
      <c r="XF3017" s="0"/>
      <c r="XG3017" s="0"/>
      <c r="XH3017" s="0"/>
      <c r="XI3017" s="0"/>
      <c r="XJ3017" s="0"/>
      <c r="XK3017" s="0"/>
      <c r="XL3017" s="0"/>
      <c r="XM3017" s="0"/>
      <c r="XN3017" s="0"/>
      <c r="XO3017" s="0"/>
      <c r="XP3017" s="0"/>
      <c r="XQ3017" s="0"/>
      <c r="XR3017" s="0"/>
      <c r="XS3017" s="0"/>
      <c r="XT3017" s="0"/>
      <c r="XU3017" s="0"/>
      <c r="XV3017" s="0"/>
      <c r="XW3017" s="0"/>
      <c r="XX3017" s="0"/>
      <c r="XY3017" s="0"/>
      <c r="XZ3017" s="0"/>
      <c r="YA3017" s="0"/>
      <c r="YB3017" s="0"/>
      <c r="YC3017" s="0"/>
      <c r="YD3017" s="0"/>
      <c r="YE3017" s="0"/>
      <c r="YF3017" s="0"/>
      <c r="YG3017" s="0"/>
      <c r="YH3017" s="0"/>
      <c r="YI3017" s="0"/>
      <c r="YJ3017" s="0"/>
      <c r="YK3017" s="0"/>
      <c r="YL3017" s="0"/>
      <c r="YM3017" s="0"/>
      <c r="YN3017" s="0"/>
      <c r="YO3017" s="0"/>
      <c r="YP3017" s="0"/>
      <c r="YQ3017" s="0"/>
      <c r="YR3017" s="0"/>
      <c r="YS3017" s="0"/>
      <c r="YT3017" s="0"/>
      <c r="YU3017" s="0"/>
      <c r="YV3017" s="0"/>
      <c r="YW3017" s="0"/>
      <c r="YX3017" s="0"/>
      <c r="YY3017" s="0"/>
      <c r="YZ3017" s="0"/>
      <c r="ZA3017" s="0"/>
      <c r="ZB3017" s="0"/>
      <c r="ZC3017" s="0"/>
      <c r="ZD3017" s="0"/>
      <c r="ZE3017" s="0"/>
      <c r="ZF3017" s="0"/>
      <c r="ZG3017" s="0"/>
      <c r="ZH3017" s="0"/>
      <c r="ZI3017" s="0"/>
      <c r="ZJ3017" s="0"/>
      <c r="ZK3017" s="0"/>
      <c r="ZL3017" s="0"/>
      <c r="ZM3017" s="0"/>
      <c r="ZN3017" s="0"/>
      <c r="ZO3017" s="0"/>
      <c r="ZP3017" s="0"/>
      <c r="ZQ3017" s="0"/>
      <c r="ZR3017" s="0"/>
      <c r="ZS3017" s="0"/>
      <c r="ZT3017" s="0"/>
      <c r="ZU3017" s="0"/>
      <c r="ZV3017" s="0"/>
      <c r="ZW3017" s="0"/>
      <c r="ZX3017" s="0"/>
      <c r="ZY3017" s="0"/>
      <c r="ZZ3017" s="0"/>
      <c r="AAA3017" s="0"/>
      <c r="AAB3017" s="0"/>
      <c r="AAC3017" s="0"/>
      <c r="AAD3017" s="0"/>
      <c r="AAE3017" s="0"/>
      <c r="AAF3017" s="0"/>
      <c r="AAG3017" s="0"/>
      <c r="AAH3017" s="0"/>
      <c r="AAI3017" s="0"/>
      <c r="AAJ3017" s="0"/>
      <c r="AAK3017" s="0"/>
      <c r="AAL3017" s="0"/>
      <c r="AAM3017" s="0"/>
      <c r="AAN3017" s="0"/>
      <c r="AAO3017" s="0"/>
      <c r="AAP3017" s="0"/>
      <c r="AAQ3017" s="0"/>
      <c r="AAR3017" s="0"/>
      <c r="AAS3017" s="0"/>
      <c r="AAT3017" s="0"/>
      <c r="AAU3017" s="0"/>
      <c r="AAV3017" s="0"/>
      <c r="AAW3017" s="0"/>
      <c r="AAX3017" s="0"/>
      <c r="AAY3017" s="0"/>
      <c r="AAZ3017" s="0"/>
      <c r="ABA3017" s="0"/>
      <c r="ABB3017" s="0"/>
      <c r="ABC3017" s="0"/>
      <c r="ABD3017" s="0"/>
      <c r="ABE3017" s="0"/>
      <c r="ABF3017" s="0"/>
      <c r="ABG3017" s="0"/>
      <c r="ABH3017" s="0"/>
      <c r="ABI3017" s="0"/>
      <c r="ABJ3017" s="0"/>
      <c r="ABK3017" s="0"/>
      <c r="ABL3017" s="0"/>
      <c r="ABM3017" s="0"/>
      <c r="ABN3017" s="0"/>
      <c r="ABO3017" s="0"/>
      <c r="ABP3017" s="0"/>
      <c r="ABQ3017" s="0"/>
      <c r="ABR3017" s="0"/>
      <c r="ABS3017" s="0"/>
      <c r="ABT3017" s="0"/>
      <c r="ABU3017" s="0"/>
      <c r="ABV3017" s="0"/>
      <c r="ABW3017" s="0"/>
      <c r="ABX3017" s="0"/>
      <c r="ABY3017" s="0"/>
      <c r="ABZ3017" s="0"/>
      <c r="ACA3017" s="0"/>
      <c r="ACB3017" s="0"/>
      <c r="ACC3017" s="0"/>
      <c r="ACD3017" s="0"/>
      <c r="ACE3017" s="0"/>
      <c r="ACF3017" s="0"/>
      <c r="ACG3017" s="0"/>
      <c r="ACH3017" s="0"/>
      <c r="ACI3017" s="0"/>
      <c r="ACJ3017" s="0"/>
      <c r="ACK3017" s="0"/>
      <c r="ACL3017" s="0"/>
      <c r="ACM3017" s="0"/>
      <c r="ACN3017" s="0"/>
      <c r="ACO3017" s="0"/>
      <c r="ACP3017" s="0"/>
      <c r="ACQ3017" s="0"/>
      <c r="ACR3017" s="0"/>
      <c r="ACS3017" s="0"/>
      <c r="ACT3017" s="0"/>
      <c r="ACU3017" s="0"/>
      <c r="ACV3017" s="0"/>
      <c r="ACW3017" s="0"/>
      <c r="ACX3017" s="0"/>
      <c r="ACY3017" s="0"/>
      <c r="ACZ3017" s="0"/>
      <c r="ADA3017" s="0"/>
      <c r="ADB3017" s="0"/>
      <c r="ADC3017" s="0"/>
      <c r="ADD3017" s="0"/>
      <c r="ADE3017" s="0"/>
      <c r="ADF3017" s="0"/>
      <c r="ADG3017" s="0"/>
      <c r="ADH3017" s="0"/>
      <c r="ADI3017" s="0"/>
      <c r="ADJ3017" s="0"/>
      <c r="ADK3017" s="0"/>
      <c r="ADL3017" s="0"/>
      <c r="ADM3017" s="0"/>
      <c r="ADN3017" s="0"/>
      <c r="ADO3017" s="0"/>
      <c r="ADP3017" s="0"/>
      <c r="ADQ3017" s="0"/>
      <c r="ADR3017" s="0"/>
      <c r="ADS3017" s="0"/>
      <c r="ADT3017" s="0"/>
      <c r="ADU3017" s="0"/>
      <c r="ADV3017" s="0"/>
      <c r="ADW3017" s="0"/>
      <c r="ADX3017" s="0"/>
      <c r="ADY3017" s="0"/>
      <c r="ADZ3017" s="0"/>
      <c r="AEA3017" s="0"/>
      <c r="AEB3017" s="0"/>
      <c r="AEC3017" s="0"/>
      <c r="AED3017" s="0"/>
      <c r="AEE3017" s="0"/>
      <c r="AEF3017" s="0"/>
      <c r="AEG3017" s="0"/>
      <c r="AEH3017" s="0"/>
      <c r="AEI3017" s="0"/>
      <c r="AEJ3017" s="0"/>
      <c r="AEK3017" s="0"/>
      <c r="AEL3017" s="0"/>
      <c r="AEM3017" s="0"/>
      <c r="AEN3017" s="0"/>
      <c r="AEO3017" s="0"/>
      <c r="AEP3017" s="0"/>
      <c r="AEQ3017" s="0"/>
      <c r="AER3017" s="0"/>
      <c r="AES3017" s="0"/>
      <c r="AET3017" s="0"/>
      <c r="AEU3017" s="0"/>
      <c r="AEV3017" s="0"/>
      <c r="AEW3017" s="0"/>
      <c r="AEX3017" s="0"/>
      <c r="AEY3017" s="0"/>
      <c r="AEZ3017" s="0"/>
      <c r="AFA3017" s="0"/>
      <c r="AFB3017" s="0"/>
      <c r="AFC3017" s="0"/>
      <c r="AFD3017" s="0"/>
      <c r="AFE3017" s="0"/>
      <c r="AFF3017" s="0"/>
      <c r="AFG3017" s="0"/>
      <c r="AFH3017" s="0"/>
      <c r="AFI3017" s="0"/>
      <c r="AFJ3017" s="0"/>
      <c r="AFK3017" s="0"/>
      <c r="AFL3017" s="0"/>
      <c r="AFM3017" s="0"/>
      <c r="AFN3017" s="0"/>
      <c r="AFO3017" s="0"/>
      <c r="AFP3017" s="0"/>
      <c r="AFQ3017" s="0"/>
      <c r="AFR3017" s="0"/>
      <c r="AFS3017" s="0"/>
      <c r="AFT3017" s="0"/>
      <c r="AFU3017" s="0"/>
      <c r="AFV3017" s="0"/>
      <c r="AFW3017" s="0"/>
      <c r="AFX3017" s="0"/>
      <c r="AFY3017" s="0"/>
      <c r="AFZ3017" s="0"/>
      <c r="AGA3017" s="0"/>
      <c r="AGB3017" s="0"/>
      <c r="AGC3017" s="0"/>
      <c r="AGD3017" s="0"/>
      <c r="AGE3017" s="0"/>
      <c r="AGF3017" s="0"/>
      <c r="AGG3017" s="0"/>
      <c r="AGH3017" s="0"/>
      <c r="AGI3017" s="0"/>
      <c r="AGJ3017" s="0"/>
      <c r="AGK3017" s="0"/>
      <c r="AGL3017" s="0"/>
      <c r="AGM3017" s="0"/>
      <c r="AGN3017" s="0"/>
      <c r="AGO3017" s="0"/>
      <c r="AGP3017" s="0"/>
      <c r="AGQ3017" s="0"/>
      <c r="AGR3017" s="0"/>
      <c r="AGS3017" s="0"/>
      <c r="AGT3017" s="0"/>
      <c r="AGU3017" s="0"/>
      <c r="AGV3017" s="0"/>
      <c r="AGW3017" s="0"/>
      <c r="AGX3017" s="0"/>
      <c r="AGY3017" s="0"/>
      <c r="AGZ3017" s="0"/>
      <c r="AHA3017" s="0"/>
      <c r="AHB3017" s="0"/>
      <c r="AHC3017" s="0"/>
      <c r="AHD3017" s="0"/>
      <c r="AHE3017" s="0"/>
      <c r="AHF3017" s="0"/>
      <c r="AHG3017" s="0"/>
      <c r="AHH3017" s="0"/>
      <c r="AHI3017" s="0"/>
      <c r="AHJ3017" s="0"/>
      <c r="AHK3017" s="0"/>
      <c r="AHL3017" s="0"/>
      <c r="AHM3017" s="0"/>
      <c r="AHN3017" s="0"/>
      <c r="AHO3017" s="0"/>
      <c r="AHP3017" s="0"/>
      <c r="AHQ3017" s="0"/>
      <c r="AHR3017" s="0"/>
      <c r="AHS3017" s="0"/>
      <c r="AHT3017" s="0"/>
      <c r="AHU3017" s="0"/>
      <c r="AHV3017" s="0"/>
      <c r="AHW3017" s="0"/>
      <c r="AHX3017" s="0"/>
      <c r="AHY3017" s="0"/>
      <c r="AHZ3017" s="0"/>
      <c r="AIA3017" s="0"/>
      <c r="AIB3017" s="0"/>
      <c r="AIC3017" s="0"/>
      <c r="AID3017" s="0"/>
      <c r="AIE3017" s="0"/>
      <c r="AIF3017" s="0"/>
      <c r="AIG3017" s="0"/>
      <c r="AIH3017" s="0"/>
      <c r="AII3017" s="0"/>
      <c r="AIJ3017" s="0"/>
      <c r="AIK3017" s="0"/>
      <c r="AIL3017" s="0"/>
      <c r="AIM3017" s="0"/>
      <c r="AIN3017" s="0"/>
      <c r="AIO3017" s="0"/>
      <c r="AIP3017" s="0"/>
      <c r="AIQ3017" s="0"/>
      <c r="AIR3017" s="0"/>
      <c r="AIS3017" s="0"/>
      <c r="AIT3017" s="0"/>
      <c r="AIU3017" s="0"/>
      <c r="AIV3017" s="0"/>
      <c r="AIW3017" s="0"/>
      <c r="AIX3017" s="0"/>
      <c r="AIY3017" s="0"/>
      <c r="AIZ3017" s="0"/>
      <c r="AJA3017" s="0"/>
      <c r="AJB3017" s="0"/>
      <c r="AJC3017" s="0"/>
      <c r="AJD3017" s="0"/>
      <c r="AJE3017" s="0"/>
      <c r="AJF3017" s="0"/>
      <c r="AJG3017" s="0"/>
      <c r="AJH3017" s="0"/>
      <c r="AJI3017" s="0"/>
      <c r="AJJ3017" s="0"/>
      <c r="AJK3017" s="0"/>
      <c r="AJL3017" s="0"/>
      <c r="AJM3017" s="0"/>
      <c r="AJN3017" s="0"/>
      <c r="AJO3017" s="0"/>
      <c r="AJP3017" s="0"/>
      <c r="AJQ3017" s="0"/>
      <c r="AJR3017" s="0"/>
      <c r="AJS3017" s="0"/>
      <c r="AJT3017" s="0"/>
      <c r="AJU3017" s="0"/>
      <c r="AJV3017" s="0"/>
      <c r="AJW3017" s="0"/>
      <c r="AJX3017" s="0"/>
      <c r="AJY3017" s="0"/>
      <c r="AJZ3017" s="0"/>
      <c r="AKA3017" s="0"/>
      <c r="AKB3017" s="0"/>
      <c r="AKC3017" s="0"/>
      <c r="AKD3017" s="0"/>
      <c r="AKE3017" s="0"/>
      <c r="AKF3017" s="0"/>
      <c r="AKG3017" s="0"/>
      <c r="AKH3017" s="0"/>
      <c r="AKI3017" s="0"/>
      <c r="AKJ3017" s="0"/>
      <c r="AKK3017" s="0"/>
      <c r="AKL3017" s="0"/>
      <c r="AKM3017" s="0"/>
      <c r="AKN3017" s="0"/>
      <c r="AKO3017" s="0"/>
      <c r="AKP3017" s="0"/>
      <c r="AKQ3017" s="0"/>
      <c r="AKR3017" s="0"/>
      <c r="AKS3017" s="0"/>
      <c r="AKT3017" s="0"/>
      <c r="AKU3017" s="0"/>
      <c r="AKV3017" s="0"/>
      <c r="AKW3017" s="0"/>
      <c r="AKX3017" s="0"/>
      <c r="AKY3017" s="0"/>
      <c r="AKZ3017" s="0"/>
      <c r="ALA3017" s="0"/>
      <c r="ALB3017" s="0"/>
      <c r="ALC3017" s="0"/>
      <c r="ALD3017" s="0"/>
      <c r="ALE3017" s="0"/>
      <c r="ALF3017" s="0"/>
      <c r="ALG3017" s="0"/>
      <c r="ALH3017" s="0"/>
      <c r="ALI3017" s="0"/>
      <c r="ALJ3017" s="0"/>
      <c r="ALK3017" s="0"/>
      <c r="ALL3017" s="0"/>
      <c r="ALM3017" s="0"/>
      <c r="ALN3017" s="0"/>
      <c r="ALO3017" s="0"/>
      <c r="ALP3017" s="0"/>
      <c r="ALQ3017" s="0"/>
      <c r="ALR3017" s="0"/>
      <c r="ALS3017" s="0"/>
      <c r="ALT3017" s="0"/>
      <c r="ALU3017" s="0"/>
      <c r="ALV3017" s="0"/>
      <c r="ALW3017" s="0"/>
      <c r="ALX3017" s="0"/>
      <c r="ALY3017" s="0"/>
      <c r="ALZ3017" s="0"/>
      <c r="AMA3017" s="0"/>
      <c r="AMB3017" s="0"/>
      <c r="AMC3017" s="0"/>
      <c r="AMD3017" s="0"/>
      <c r="AME3017" s="0"/>
      <c r="AMF3017" s="0"/>
      <c r="AMG3017" s="0"/>
      <c r="AMH3017" s="0"/>
      <c r="AMI3017" s="0"/>
    </row>
    <row r="3018" customFormat="false" ht="12.75" hidden="false" customHeight="false" outlineLevel="0" collapsed="false">
      <c r="A3018" s="1" t="s">
        <v>3273</v>
      </c>
      <c r="C3018" s="19" t="s">
        <v>3280</v>
      </c>
      <c r="D3018" s="19" t="s">
        <v>13</v>
      </c>
      <c r="E3018" s="20" t="n">
        <v>2.2</v>
      </c>
      <c r="F3018" s="21" t="n">
        <v>0.36</v>
      </c>
      <c r="G3018" s="24" t="s">
        <v>3275</v>
      </c>
      <c r="I3018" s="3"/>
      <c r="K3018" s="90"/>
      <c r="BM3018" s="0"/>
      <c r="BN3018" s="0"/>
      <c r="BO3018" s="0"/>
      <c r="BP3018" s="0"/>
      <c r="BQ3018" s="0"/>
      <c r="BR3018" s="0"/>
      <c r="BS3018" s="0"/>
      <c r="BT3018" s="0"/>
      <c r="BU3018" s="0"/>
      <c r="BV3018" s="0"/>
      <c r="BW3018" s="0"/>
      <c r="BX3018" s="0"/>
      <c r="BY3018" s="0"/>
      <c r="BZ3018" s="0"/>
      <c r="CA3018" s="0"/>
      <c r="CB3018" s="0"/>
      <c r="CC3018" s="0"/>
      <c r="CD3018" s="0"/>
      <c r="CE3018" s="0"/>
      <c r="CF3018" s="0"/>
      <c r="CG3018" s="0"/>
      <c r="CH3018" s="0"/>
      <c r="CI3018" s="0"/>
      <c r="CJ3018" s="0"/>
      <c r="CK3018" s="0"/>
      <c r="CL3018" s="0"/>
      <c r="CM3018" s="0"/>
      <c r="CN3018" s="0"/>
      <c r="CO3018" s="0"/>
      <c r="CP3018" s="0"/>
      <c r="CQ3018" s="0"/>
      <c r="CR3018" s="0"/>
      <c r="CS3018" s="0"/>
      <c r="CT3018" s="0"/>
      <c r="CU3018" s="0"/>
      <c r="CV3018" s="0"/>
      <c r="CW3018" s="0"/>
      <c r="CX3018" s="0"/>
      <c r="CY3018" s="0"/>
      <c r="CZ3018" s="0"/>
      <c r="DA3018" s="0"/>
      <c r="DB3018" s="0"/>
      <c r="DC3018" s="0"/>
      <c r="DD3018" s="0"/>
      <c r="DE3018" s="0"/>
      <c r="DF3018" s="0"/>
      <c r="DG3018" s="0"/>
      <c r="DH3018" s="0"/>
      <c r="DI3018" s="0"/>
      <c r="DJ3018" s="0"/>
      <c r="DK3018" s="0"/>
      <c r="DL3018" s="0"/>
      <c r="DM3018" s="0"/>
      <c r="DN3018" s="0"/>
      <c r="DO3018" s="0"/>
      <c r="DP3018" s="0"/>
      <c r="DQ3018" s="0"/>
      <c r="DR3018" s="0"/>
      <c r="DS3018" s="0"/>
      <c r="DT3018" s="0"/>
      <c r="DU3018" s="0"/>
      <c r="DV3018" s="0"/>
      <c r="DW3018" s="0"/>
      <c r="DX3018" s="0"/>
      <c r="DY3018" s="0"/>
      <c r="DZ3018" s="0"/>
      <c r="EA3018" s="0"/>
      <c r="EB3018" s="0"/>
      <c r="EC3018" s="0"/>
      <c r="ED3018" s="0"/>
      <c r="EE3018" s="0"/>
      <c r="EF3018" s="0"/>
      <c r="EG3018" s="0"/>
      <c r="EH3018" s="0"/>
      <c r="EI3018" s="0"/>
      <c r="EJ3018" s="0"/>
      <c r="EK3018" s="0"/>
      <c r="EL3018" s="0"/>
      <c r="EM3018" s="0"/>
      <c r="EN3018" s="0"/>
      <c r="EO3018" s="0"/>
      <c r="EP3018" s="0"/>
      <c r="EQ3018" s="0"/>
      <c r="ER3018" s="0"/>
      <c r="ES3018" s="0"/>
      <c r="ET3018" s="0"/>
      <c r="EU3018" s="0"/>
      <c r="EV3018" s="0"/>
      <c r="EW3018" s="0"/>
      <c r="EX3018" s="0"/>
      <c r="EY3018" s="0"/>
      <c r="EZ3018" s="0"/>
      <c r="FA3018" s="0"/>
      <c r="FB3018" s="0"/>
      <c r="FC3018" s="0"/>
      <c r="FD3018" s="0"/>
      <c r="FE3018" s="0"/>
      <c r="FF3018" s="0"/>
      <c r="FG3018" s="0"/>
      <c r="FH3018" s="0"/>
      <c r="FI3018" s="0"/>
      <c r="FJ3018" s="0"/>
      <c r="FK3018" s="0"/>
      <c r="FL3018" s="0"/>
      <c r="FM3018" s="0"/>
      <c r="FN3018" s="0"/>
      <c r="FO3018" s="0"/>
      <c r="FP3018" s="0"/>
      <c r="FQ3018" s="0"/>
      <c r="FR3018" s="0"/>
      <c r="FS3018" s="0"/>
      <c r="FT3018" s="0"/>
      <c r="FU3018" s="0"/>
      <c r="FV3018" s="0"/>
      <c r="FW3018" s="0"/>
      <c r="FX3018" s="0"/>
      <c r="FY3018" s="0"/>
      <c r="FZ3018" s="0"/>
      <c r="GA3018" s="0"/>
      <c r="GB3018" s="0"/>
      <c r="GC3018" s="0"/>
      <c r="GD3018" s="0"/>
      <c r="GE3018" s="0"/>
      <c r="GF3018" s="0"/>
      <c r="GG3018" s="0"/>
      <c r="GH3018" s="0"/>
      <c r="GI3018" s="0"/>
      <c r="GJ3018" s="0"/>
      <c r="GK3018" s="0"/>
      <c r="GL3018" s="0"/>
      <c r="GM3018" s="0"/>
      <c r="GN3018" s="0"/>
      <c r="GO3018" s="0"/>
      <c r="GP3018" s="0"/>
      <c r="GQ3018" s="0"/>
      <c r="GR3018" s="0"/>
      <c r="GS3018" s="0"/>
      <c r="GT3018" s="0"/>
      <c r="GU3018" s="0"/>
      <c r="GV3018" s="0"/>
      <c r="GW3018" s="0"/>
      <c r="GX3018" s="0"/>
      <c r="GY3018" s="0"/>
      <c r="GZ3018" s="0"/>
      <c r="HA3018" s="0"/>
      <c r="HB3018" s="0"/>
      <c r="HC3018" s="0"/>
      <c r="HD3018" s="0"/>
      <c r="HE3018" s="0"/>
      <c r="HF3018" s="0"/>
      <c r="HG3018" s="0"/>
      <c r="HH3018" s="0"/>
      <c r="HI3018" s="0"/>
      <c r="HJ3018" s="0"/>
      <c r="HK3018" s="0"/>
      <c r="HL3018" s="0"/>
      <c r="HM3018" s="0"/>
      <c r="HN3018" s="0"/>
      <c r="HO3018" s="0"/>
      <c r="HP3018" s="0"/>
      <c r="HQ3018" s="0"/>
      <c r="HR3018" s="0"/>
      <c r="HS3018" s="0"/>
      <c r="HT3018" s="0"/>
      <c r="HU3018" s="0"/>
      <c r="HV3018" s="0"/>
      <c r="HW3018" s="0"/>
      <c r="HX3018" s="0"/>
      <c r="HY3018" s="0"/>
      <c r="HZ3018" s="0"/>
      <c r="IA3018" s="0"/>
      <c r="IB3018" s="0"/>
      <c r="IC3018" s="0"/>
      <c r="ID3018" s="0"/>
      <c r="IE3018" s="0"/>
      <c r="IF3018" s="0"/>
      <c r="IG3018" s="0"/>
      <c r="IH3018" s="0"/>
      <c r="II3018" s="0"/>
      <c r="IJ3018" s="0"/>
      <c r="IK3018" s="0"/>
      <c r="IL3018" s="0"/>
      <c r="IM3018" s="0"/>
      <c r="IN3018" s="0"/>
      <c r="IO3018" s="0"/>
      <c r="IP3018" s="0"/>
      <c r="IQ3018" s="0"/>
      <c r="IR3018" s="0"/>
      <c r="IS3018" s="0"/>
      <c r="IT3018" s="0"/>
      <c r="IU3018" s="0"/>
      <c r="IV3018" s="0"/>
      <c r="IW3018" s="0"/>
      <c r="IX3018" s="0"/>
      <c r="IY3018" s="0"/>
      <c r="IZ3018" s="0"/>
      <c r="JA3018" s="0"/>
      <c r="JB3018" s="0"/>
      <c r="JC3018" s="0"/>
      <c r="JD3018" s="0"/>
      <c r="JE3018" s="0"/>
      <c r="JF3018" s="0"/>
      <c r="JG3018" s="0"/>
      <c r="JH3018" s="0"/>
      <c r="JI3018" s="0"/>
      <c r="JJ3018" s="0"/>
      <c r="JK3018" s="0"/>
      <c r="JL3018" s="0"/>
      <c r="JM3018" s="0"/>
      <c r="JN3018" s="0"/>
      <c r="JO3018" s="0"/>
      <c r="JP3018" s="0"/>
      <c r="JQ3018" s="0"/>
      <c r="JR3018" s="0"/>
      <c r="JS3018" s="0"/>
      <c r="JT3018" s="0"/>
      <c r="JU3018" s="0"/>
      <c r="JV3018" s="0"/>
      <c r="JW3018" s="0"/>
      <c r="JX3018" s="0"/>
      <c r="JY3018" s="0"/>
      <c r="JZ3018" s="0"/>
      <c r="KA3018" s="0"/>
      <c r="KB3018" s="0"/>
      <c r="KC3018" s="0"/>
      <c r="KD3018" s="0"/>
      <c r="KE3018" s="0"/>
      <c r="KF3018" s="0"/>
      <c r="KG3018" s="0"/>
      <c r="KH3018" s="0"/>
      <c r="KI3018" s="0"/>
      <c r="KJ3018" s="0"/>
      <c r="KK3018" s="0"/>
      <c r="KL3018" s="0"/>
      <c r="KM3018" s="0"/>
      <c r="KN3018" s="0"/>
      <c r="KO3018" s="0"/>
      <c r="KP3018" s="0"/>
      <c r="KQ3018" s="0"/>
      <c r="KR3018" s="0"/>
      <c r="KS3018" s="0"/>
      <c r="KT3018" s="0"/>
      <c r="KU3018" s="0"/>
      <c r="KV3018" s="0"/>
      <c r="KW3018" s="0"/>
      <c r="KX3018" s="0"/>
      <c r="KY3018" s="0"/>
      <c r="KZ3018" s="0"/>
      <c r="LA3018" s="0"/>
      <c r="LB3018" s="0"/>
      <c r="LC3018" s="0"/>
      <c r="LD3018" s="0"/>
      <c r="LE3018" s="0"/>
      <c r="LF3018" s="0"/>
      <c r="LG3018" s="0"/>
      <c r="LH3018" s="0"/>
      <c r="LI3018" s="0"/>
      <c r="LJ3018" s="0"/>
      <c r="LK3018" s="0"/>
      <c r="LL3018" s="0"/>
      <c r="LM3018" s="0"/>
      <c r="LN3018" s="0"/>
      <c r="LO3018" s="0"/>
      <c r="LP3018" s="0"/>
      <c r="LQ3018" s="0"/>
      <c r="LR3018" s="0"/>
      <c r="LS3018" s="0"/>
      <c r="LT3018" s="0"/>
      <c r="LU3018" s="0"/>
      <c r="LV3018" s="0"/>
      <c r="LW3018" s="0"/>
      <c r="LX3018" s="0"/>
      <c r="LY3018" s="0"/>
      <c r="LZ3018" s="0"/>
      <c r="MA3018" s="0"/>
      <c r="MB3018" s="0"/>
      <c r="MC3018" s="0"/>
      <c r="MD3018" s="0"/>
      <c r="ME3018" s="0"/>
      <c r="MF3018" s="0"/>
      <c r="MG3018" s="0"/>
      <c r="MH3018" s="0"/>
      <c r="MI3018" s="0"/>
      <c r="MJ3018" s="0"/>
      <c r="MK3018" s="0"/>
      <c r="ML3018" s="0"/>
      <c r="MM3018" s="0"/>
      <c r="MN3018" s="0"/>
      <c r="MO3018" s="0"/>
      <c r="MP3018" s="0"/>
      <c r="MQ3018" s="0"/>
      <c r="MR3018" s="0"/>
      <c r="MS3018" s="0"/>
      <c r="MT3018" s="0"/>
      <c r="MU3018" s="0"/>
      <c r="MV3018" s="0"/>
      <c r="MW3018" s="0"/>
      <c r="MX3018" s="0"/>
      <c r="MY3018" s="0"/>
      <c r="MZ3018" s="0"/>
      <c r="NA3018" s="0"/>
      <c r="NB3018" s="0"/>
      <c r="NC3018" s="0"/>
      <c r="ND3018" s="0"/>
      <c r="NE3018" s="0"/>
      <c r="NF3018" s="0"/>
      <c r="NG3018" s="0"/>
      <c r="NH3018" s="0"/>
      <c r="NI3018" s="0"/>
      <c r="NJ3018" s="0"/>
      <c r="NK3018" s="0"/>
      <c r="NL3018" s="0"/>
      <c r="NM3018" s="0"/>
      <c r="NN3018" s="0"/>
      <c r="NO3018" s="0"/>
      <c r="NP3018" s="0"/>
      <c r="NQ3018" s="0"/>
      <c r="NR3018" s="0"/>
      <c r="NS3018" s="0"/>
      <c r="NT3018" s="0"/>
      <c r="NU3018" s="0"/>
      <c r="NV3018" s="0"/>
      <c r="NW3018" s="0"/>
      <c r="NX3018" s="0"/>
      <c r="NY3018" s="0"/>
      <c r="NZ3018" s="0"/>
      <c r="OA3018" s="0"/>
      <c r="OB3018" s="0"/>
      <c r="OC3018" s="0"/>
      <c r="OD3018" s="0"/>
      <c r="OE3018" s="0"/>
      <c r="OF3018" s="0"/>
      <c r="OG3018" s="0"/>
      <c r="OH3018" s="0"/>
      <c r="OI3018" s="0"/>
      <c r="OJ3018" s="0"/>
      <c r="OK3018" s="0"/>
      <c r="OL3018" s="0"/>
      <c r="OM3018" s="0"/>
      <c r="ON3018" s="0"/>
      <c r="OO3018" s="0"/>
      <c r="OP3018" s="0"/>
      <c r="OQ3018" s="0"/>
      <c r="OR3018" s="0"/>
      <c r="OS3018" s="0"/>
      <c r="OT3018" s="0"/>
      <c r="OU3018" s="0"/>
      <c r="OV3018" s="0"/>
      <c r="OW3018" s="0"/>
      <c r="OX3018" s="0"/>
      <c r="OY3018" s="0"/>
      <c r="OZ3018" s="0"/>
      <c r="PA3018" s="0"/>
      <c r="PB3018" s="0"/>
      <c r="PC3018" s="0"/>
      <c r="PD3018" s="0"/>
      <c r="PE3018" s="0"/>
      <c r="PF3018" s="0"/>
      <c r="PG3018" s="0"/>
      <c r="PH3018" s="0"/>
      <c r="PI3018" s="0"/>
      <c r="PJ3018" s="0"/>
      <c r="PK3018" s="0"/>
      <c r="PL3018" s="0"/>
      <c r="PM3018" s="0"/>
      <c r="PN3018" s="0"/>
      <c r="PO3018" s="0"/>
      <c r="PP3018" s="0"/>
      <c r="PQ3018" s="0"/>
      <c r="PR3018" s="0"/>
      <c r="PS3018" s="0"/>
      <c r="PT3018" s="0"/>
      <c r="PU3018" s="0"/>
      <c r="PV3018" s="0"/>
      <c r="PW3018" s="0"/>
      <c r="PX3018" s="0"/>
      <c r="PY3018" s="0"/>
      <c r="PZ3018" s="0"/>
      <c r="QA3018" s="0"/>
      <c r="QB3018" s="0"/>
      <c r="QC3018" s="0"/>
      <c r="QD3018" s="0"/>
      <c r="QE3018" s="0"/>
      <c r="QF3018" s="0"/>
      <c r="QG3018" s="0"/>
      <c r="QH3018" s="0"/>
      <c r="QI3018" s="0"/>
      <c r="QJ3018" s="0"/>
      <c r="QK3018" s="0"/>
      <c r="QL3018" s="0"/>
      <c r="QM3018" s="0"/>
      <c r="QN3018" s="0"/>
      <c r="QO3018" s="0"/>
      <c r="QP3018" s="0"/>
      <c r="QQ3018" s="0"/>
      <c r="QR3018" s="0"/>
      <c r="QS3018" s="0"/>
      <c r="QT3018" s="0"/>
      <c r="QU3018" s="0"/>
      <c r="QV3018" s="0"/>
      <c r="QW3018" s="0"/>
      <c r="QX3018" s="0"/>
      <c r="QY3018" s="0"/>
      <c r="QZ3018" s="0"/>
      <c r="RA3018" s="0"/>
      <c r="RB3018" s="0"/>
      <c r="RC3018" s="0"/>
      <c r="RD3018" s="0"/>
      <c r="RE3018" s="0"/>
      <c r="RF3018" s="0"/>
      <c r="RG3018" s="0"/>
      <c r="RH3018" s="0"/>
      <c r="RI3018" s="0"/>
      <c r="RJ3018" s="0"/>
      <c r="RK3018" s="0"/>
      <c r="RL3018" s="0"/>
      <c r="RM3018" s="0"/>
      <c r="RN3018" s="0"/>
      <c r="RO3018" s="0"/>
      <c r="RP3018" s="0"/>
      <c r="RQ3018" s="0"/>
      <c r="RR3018" s="0"/>
      <c r="RS3018" s="0"/>
      <c r="RT3018" s="0"/>
      <c r="RU3018" s="0"/>
      <c r="RV3018" s="0"/>
      <c r="RW3018" s="0"/>
      <c r="RX3018" s="0"/>
      <c r="RY3018" s="0"/>
      <c r="RZ3018" s="0"/>
      <c r="SA3018" s="0"/>
      <c r="SB3018" s="0"/>
      <c r="SC3018" s="0"/>
      <c r="SD3018" s="0"/>
      <c r="SE3018" s="0"/>
      <c r="SF3018" s="0"/>
      <c r="SG3018" s="0"/>
      <c r="SH3018" s="0"/>
      <c r="SI3018" s="0"/>
      <c r="SJ3018" s="0"/>
      <c r="SK3018" s="0"/>
      <c r="SL3018" s="0"/>
      <c r="SM3018" s="0"/>
      <c r="SN3018" s="0"/>
      <c r="SO3018" s="0"/>
      <c r="SP3018" s="0"/>
      <c r="SQ3018" s="0"/>
      <c r="SR3018" s="0"/>
      <c r="SS3018" s="0"/>
      <c r="ST3018" s="0"/>
      <c r="SU3018" s="0"/>
      <c r="SV3018" s="0"/>
      <c r="SW3018" s="0"/>
      <c r="SX3018" s="0"/>
      <c r="SY3018" s="0"/>
      <c r="SZ3018" s="0"/>
      <c r="TA3018" s="0"/>
      <c r="TB3018" s="0"/>
      <c r="TC3018" s="0"/>
      <c r="TD3018" s="0"/>
      <c r="TE3018" s="0"/>
      <c r="TF3018" s="0"/>
      <c r="TG3018" s="0"/>
      <c r="TH3018" s="0"/>
      <c r="TI3018" s="0"/>
      <c r="TJ3018" s="0"/>
      <c r="TK3018" s="0"/>
      <c r="TL3018" s="0"/>
      <c r="TM3018" s="0"/>
      <c r="TN3018" s="0"/>
      <c r="TO3018" s="0"/>
      <c r="TP3018" s="0"/>
      <c r="TQ3018" s="0"/>
      <c r="TR3018" s="0"/>
      <c r="TS3018" s="0"/>
      <c r="TT3018" s="0"/>
      <c r="TU3018" s="0"/>
      <c r="TV3018" s="0"/>
      <c r="TW3018" s="0"/>
      <c r="TX3018" s="0"/>
      <c r="TY3018" s="0"/>
      <c r="TZ3018" s="0"/>
      <c r="UA3018" s="0"/>
      <c r="UB3018" s="0"/>
      <c r="UC3018" s="0"/>
      <c r="UD3018" s="0"/>
      <c r="UE3018" s="0"/>
      <c r="UF3018" s="0"/>
      <c r="UG3018" s="0"/>
      <c r="UH3018" s="0"/>
      <c r="UI3018" s="0"/>
      <c r="UJ3018" s="0"/>
      <c r="UK3018" s="0"/>
      <c r="UL3018" s="0"/>
      <c r="UM3018" s="0"/>
      <c r="UN3018" s="0"/>
      <c r="UO3018" s="0"/>
      <c r="UP3018" s="0"/>
      <c r="UQ3018" s="0"/>
      <c r="UR3018" s="0"/>
      <c r="US3018" s="0"/>
      <c r="UT3018" s="0"/>
      <c r="UU3018" s="0"/>
      <c r="UV3018" s="0"/>
      <c r="UW3018" s="0"/>
      <c r="UX3018" s="0"/>
      <c r="UY3018" s="0"/>
      <c r="UZ3018" s="0"/>
      <c r="VA3018" s="0"/>
      <c r="VB3018" s="0"/>
      <c r="VC3018" s="0"/>
      <c r="VD3018" s="0"/>
      <c r="VE3018" s="0"/>
      <c r="VF3018" s="0"/>
      <c r="VG3018" s="0"/>
      <c r="VH3018" s="0"/>
      <c r="VI3018" s="0"/>
      <c r="VJ3018" s="0"/>
      <c r="VK3018" s="0"/>
      <c r="VL3018" s="0"/>
      <c r="VM3018" s="0"/>
      <c r="VN3018" s="0"/>
      <c r="VO3018" s="0"/>
      <c r="VP3018" s="0"/>
      <c r="VQ3018" s="0"/>
      <c r="VR3018" s="0"/>
      <c r="VS3018" s="0"/>
      <c r="VT3018" s="0"/>
      <c r="VU3018" s="0"/>
      <c r="VV3018" s="0"/>
      <c r="VW3018" s="0"/>
      <c r="VX3018" s="0"/>
      <c r="VY3018" s="0"/>
      <c r="VZ3018" s="0"/>
      <c r="WA3018" s="0"/>
      <c r="WB3018" s="0"/>
      <c r="WC3018" s="0"/>
      <c r="WD3018" s="0"/>
      <c r="WE3018" s="0"/>
      <c r="WF3018" s="0"/>
      <c r="WG3018" s="0"/>
      <c r="WH3018" s="0"/>
      <c r="WI3018" s="0"/>
      <c r="WJ3018" s="0"/>
      <c r="WK3018" s="0"/>
      <c r="WL3018" s="0"/>
      <c r="WM3018" s="0"/>
      <c r="WN3018" s="0"/>
      <c r="WO3018" s="0"/>
      <c r="WP3018" s="0"/>
      <c r="WQ3018" s="0"/>
      <c r="WR3018" s="0"/>
      <c r="WS3018" s="0"/>
      <c r="WT3018" s="0"/>
      <c r="WU3018" s="0"/>
      <c r="WV3018" s="0"/>
      <c r="WW3018" s="0"/>
      <c r="WX3018" s="0"/>
      <c r="WY3018" s="0"/>
      <c r="WZ3018" s="0"/>
      <c r="XA3018" s="0"/>
      <c r="XB3018" s="0"/>
      <c r="XC3018" s="0"/>
      <c r="XD3018" s="0"/>
      <c r="XE3018" s="0"/>
      <c r="XF3018" s="0"/>
      <c r="XG3018" s="0"/>
      <c r="XH3018" s="0"/>
      <c r="XI3018" s="0"/>
      <c r="XJ3018" s="0"/>
      <c r="XK3018" s="0"/>
      <c r="XL3018" s="0"/>
      <c r="XM3018" s="0"/>
      <c r="XN3018" s="0"/>
      <c r="XO3018" s="0"/>
      <c r="XP3018" s="0"/>
      <c r="XQ3018" s="0"/>
      <c r="XR3018" s="0"/>
      <c r="XS3018" s="0"/>
      <c r="XT3018" s="0"/>
      <c r="XU3018" s="0"/>
      <c r="XV3018" s="0"/>
      <c r="XW3018" s="0"/>
      <c r="XX3018" s="0"/>
      <c r="XY3018" s="0"/>
      <c r="XZ3018" s="0"/>
      <c r="YA3018" s="0"/>
      <c r="YB3018" s="0"/>
      <c r="YC3018" s="0"/>
      <c r="YD3018" s="0"/>
      <c r="YE3018" s="0"/>
      <c r="YF3018" s="0"/>
      <c r="YG3018" s="0"/>
      <c r="YH3018" s="0"/>
      <c r="YI3018" s="0"/>
      <c r="YJ3018" s="0"/>
      <c r="YK3018" s="0"/>
      <c r="YL3018" s="0"/>
      <c r="YM3018" s="0"/>
      <c r="YN3018" s="0"/>
      <c r="YO3018" s="0"/>
      <c r="YP3018" s="0"/>
      <c r="YQ3018" s="0"/>
      <c r="YR3018" s="0"/>
      <c r="YS3018" s="0"/>
      <c r="YT3018" s="0"/>
      <c r="YU3018" s="0"/>
      <c r="YV3018" s="0"/>
      <c r="YW3018" s="0"/>
      <c r="YX3018" s="0"/>
      <c r="YY3018" s="0"/>
      <c r="YZ3018" s="0"/>
      <c r="ZA3018" s="0"/>
      <c r="ZB3018" s="0"/>
      <c r="ZC3018" s="0"/>
      <c r="ZD3018" s="0"/>
      <c r="ZE3018" s="0"/>
      <c r="ZF3018" s="0"/>
      <c r="ZG3018" s="0"/>
      <c r="ZH3018" s="0"/>
      <c r="ZI3018" s="0"/>
      <c r="ZJ3018" s="0"/>
      <c r="ZK3018" s="0"/>
      <c r="ZL3018" s="0"/>
      <c r="ZM3018" s="0"/>
      <c r="ZN3018" s="0"/>
      <c r="ZO3018" s="0"/>
      <c r="ZP3018" s="0"/>
      <c r="ZQ3018" s="0"/>
      <c r="ZR3018" s="0"/>
      <c r="ZS3018" s="0"/>
      <c r="ZT3018" s="0"/>
      <c r="ZU3018" s="0"/>
      <c r="ZV3018" s="0"/>
      <c r="ZW3018" s="0"/>
      <c r="ZX3018" s="0"/>
      <c r="ZY3018" s="0"/>
      <c r="ZZ3018" s="0"/>
      <c r="AAA3018" s="0"/>
      <c r="AAB3018" s="0"/>
      <c r="AAC3018" s="0"/>
      <c r="AAD3018" s="0"/>
      <c r="AAE3018" s="0"/>
      <c r="AAF3018" s="0"/>
      <c r="AAG3018" s="0"/>
      <c r="AAH3018" s="0"/>
      <c r="AAI3018" s="0"/>
      <c r="AAJ3018" s="0"/>
      <c r="AAK3018" s="0"/>
      <c r="AAL3018" s="0"/>
      <c r="AAM3018" s="0"/>
      <c r="AAN3018" s="0"/>
      <c r="AAO3018" s="0"/>
      <c r="AAP3018" s="0"/>
      <c r="AAQ3018" s="0"/>
      <c r="AAR3018" s="0"/>
      <c r="AAS3018" s="0"/>
      <c r="AAT3018" s="0"/>
      <c r="AAU3018" s="0"/>
      <c r="AAV3018" s="0"/>
      <c r="AAW3018" s="0"/>
      <c r="AAX3018" s="0"/>
      <c r="AAY3018" s="0"/>
      <c r="AAZ3018" s="0"/>
      <c r="ABA3018" s="0"/>
      <c r="ABB3018" s="0"/>
      <c r="ABC3018" s="0"/>
      <c r="ABD3018" s="0"/>
      <c r="ABE3018" s="0"/>
      <c r="ABF3018" s="0"/>
      <c r="ABG3018" s="0"/>
      <c r="ABH3018" s="0"/>
      <c r="ABI3018" s="0"/>
      <c r="ABJ3018" s="0"/>
      <c r="ABK3018" s="0"/>
      <c r="ABL3018" s="0"/>
      <c r="ABM3018" s="0"/>
      <c r="ABN3018" s="0"/>
      <c r="ABO3018" s="0"/>
      <c r="ABP3018" s="0"/>
      <c r="ABQ3018" s="0"/>
      <c r="ABR3018" s="0"/>
      <c r="ABS3018" s="0"/>
      <c r="ABT3018" s="0"/>
      <c r="ABU3018" s="0"/>
      <c r="ABV3018" s="0"/>
      <c r="ABW3018" s="0"/>
      <c r="ABX3018" s="0"/>
      <c r="ABY3018" s="0"/>
      <c r="ABZ3018" s="0"/>
      <c r="ACA3018" s="0"/>
      <c r="ACB3018" s="0"/>
      <c r="ACC3018" s="0"/>
      <c r="ACD3018" s="0"/>
      <c r="ACE3018" s="0"/>
      <c r="ACF3018" s="0"/>
      <c r="ACG3018" s="0"/>
      <c r="ACH3018" s="0"/>
      <c r="ACI3018" s="0"/>
      <c r="ACJ3018" s="0"/>
      <c r="ACK3018" s="0"/>
      <c r="ACL3018" s="0"/>
      <c r="ACM3018" s="0"/>
      <c r="ACN3018" s="0"/>
      <c r="ACO3018" s="0"/>
      <c r="ACP3018" s="0"/>
      <c r="ACQ3018" s="0"/>
      <c r="ACR3018" s="0"/>
      <c r="ACS3018" s="0"/>
      <c r="ACT3018" s="0"/>
      <c r="ACU3018" s="0"/>
      <c r="ACV3018" s="0"/>
      <c r="ACW3018" s="0"/>
      <c r="ACX3018" s="0"/>
      <c r="ACY3018" s="0"/>
      <c r="ACZ3018" s="0"/>
      <c r="ADA3018" s="0"/>
      <c r="ADB3018" s="0"/>
      <c r="ADC3018" s="0"/>
      <c r="ADD3018" s="0"/>
      <c r="ADE3018" s="0"/>
      <c r="ADF3018" s="0"/>
      <c r="ADG3018" s="0"/>
      <c r="ADH3018" s="0"/>
      <c r="ADI3018" s="0"/>
      <c r="ADJ3018" s="0"/>
      <c r="ADK3018" s="0"/>
      <c r="ADL3018" s="0"/>
      <c r="ADM3018" s="0"/>
      <c r="ADN3018" s="0"/>
      <c r="ADO3018" s="0"/>
      <c r="ADP3018" s="0"/>
      <c r="ADQ3018" s="0"/>
      <c r="ADR3018" s="0"/>
      <c r="ADS3018" s="0"/>
      <c r="ADT3018" s="0"/>
      <c r="ADU3018" s="0"/>
      <c r="ADV3018" s="0"/>
      <c r="ADW3018" s="0"/>
      <c r="ADX3018" s="0"/>
      <c r="ADY3018" s="0"/>
      <c r="ADZ3018" s="0"/>
      <c r="AEA3018" s="0"/>
      <c r="AEB3018" s="0"/>
      <c r="AEC3018" s="0"/>
      <c r="AED3018" s="0"/>
      <c r="AEE3018" s="0"/>
      <c r="AEF3018" s="0"/>
      <c r="AEG3018" s="0"/>
      <c r="AEH3018" s="0"/>
      <c r="AEI3018" s="0"/>
      <c r="AEJ3018" s="0"/>
      <c r="AEK3018" s="0"/>
      <c r="AEL3018" s="0"/>
      <c r="AEM3018" s="0"/>
      <c r="AEN3018" s="0"/>
      <c r="AEO3018" s="0"/>
      <c r="AEP3018" s="0"/>
      <c r="AEQ3018" s="0"/>
      <c r="AER3018" s="0"/>
      <c r="AES3018" s="0"/>
      <c r="AET3018" s="0"/>
      <c r="AEU3018" s="0"/>
      <c r="AEV3018" s="0"/>
      <c r="AEW3018" s="0"/>
      <c r="AEX3018" s="0"/>
      <c r="AEY3018" s="0"/>
      <c r="AEZ3018" s="0"/>
      <c r="AFA3018" s="0"/>
      <c r="AFB3018" s="0"/>
      <c r="AFC3018" s="0"/>
      <c r="AFD3018" s="0"/>
      <c r="AFE3018" s="0"/>
      <c r="AFF3018" s="0"/>
      <c r="AFG3018" s="0"/>
      <c r="AFH3018" s="0"/>
      <c r="AFI3018" s="0"/>
      <c r="AFJ3018" s="0"/>
      <c r="AFK3018" s="0"/>
      <c r="AFL3018" s="0"/>
      <c r="AFM3018" s="0"/>
      <c r="AFN3018" s="0"/>
      <c r="AFO3018" s="0"/>
      <c r="AFP3018" s="0"/>
      <c r="AFQ3018" s="0"/>
      <c r="AFR3018" s="0"/>
      <c r="AFS3018" s="0"/>
      <c r="AFT3018" s="0"/>
      <c r="AFU3018" s="0"/>
      <c r="AFV3018" s="0"/>
      <c r="AFW3018" s="0"/>
      <c r="AFX3018" s="0"/>
      <c r="AFY3018" s="0"/>
      <c r="AFZ3018" s="0"/>
      <c r="AGA3018" s="0"/>
      <c r="AGB3018" s="0"/>
      <c r="AGC3018" s="0"/>
      <c r="AGD3018" s="0"/>
      <c r="AGE3018" s="0"/>
      <c r="AGF3018" s="0"/>
      <c r="AGG3018" s="0"/>
      <c r="AGH3018" s="0"/>
      <c r="AGI3018" s="0"/>
      <c r="AGJ3018" s="0"/>
      <c r="AGK3018" s="0"/>
      <c r="AGL3018" s="0"/>
      <c r="AGM3018" s="0"/>
      <c r="AGN3018" s="0"/>
      <c r="AGO3018" s="0"/>
      <c r="AGP3018" s="0"/>
      <c r="AGQ3018" s="0"/>
      <c r="AGR3018" s="0"/>
      <c r="AGS3018" s="0"/>
      <c r="AGT3018" s="0"/>
      <c r="AGU3018" s="0"/>
      <c r="AGV3018" s="0"/>
      <c r="AGW3018" s="0"/>
      <c r="AGX3018" s="0"/>
      <c r="AGY3018" s="0"/>
      <c r="AGZ3018" s="0"/>
      <c r="AHA3018" s="0"/>
      <c r="AHB3018" s="0"/>
      <c r="AHC3018" s="0"/>
      <c r="AHD3018" s="0"/>
      <c r="AHE3018" s="0"/>
      <c r="AHF3018" s="0"/>
      <c r="AHG3018" s="0"/>
      <c r="AHH3018" s="0"/>
      <c r="AHI3018" s="0"/>
      <c r="AHJ3018" s="0"/>
      <c r="AHK3018" s="0"/>
      <c r="AHL3018" s="0"/>
      <c r="AHM3018" s="0"/>
      <c r="AHN3018" s="0"/>
      <c r="AHO3018" s="0"/>
      <c r="AHP3018" s="0"/>
      <c r="AHQ3018" s="0"/>
      <c r="AHR3018" s="0"/>
      <c r="AHS3018" s="0"/>
      <c r="AHT3018" s="0"/>
      <c r="AHU3018" s="0"/>
      <c r="AHV3018" s="0"/>
      <c r="AHW3018" s="0"/>
      <c r="AHX3018" s="0"/>
      <c r="AHY3018" s="0"/>
      <c r="AHZ3018" s="0"/>
      <c r="AIA3018" s="0"/>
      <c r="AIB3018" s="0"/>
      <c r="AIC3018" s="0"/>
      <c r="AID3018" s="0"/>
      <c r="AIE3018" s="0"/>
      <c r="AIF3018" s="0"/>
      <c r="AIG3018" s="0"/>
      <c r="AIH3018" s="0"/>
      <c r="AII3018" s="0"/>
      <c r="AIJ3018" s="0"/>
      <c r="AIK3018" s="0"/>
      <c r="AIL3018" s="0"/>
      <c r="AIM3018" s="0"/>
      <c r="AIN3018" s="0"/>
      <c r="AIO3018" s="0"/>
      <c r="AIP3018" s="0"/>
      <c r="AIQ3018" s="0"/>
      <c r="AIR3018" s="0"/>
      <c r="AIS3018" s="0"/>
      <c r="AIT3018" s="0"/>
      <c r="AIU3018" s="0"/>
      <c r="AIV3018" s="0"/>
      <c r="AIW3018" s="0"/>
      <c r="AIX3018" s="0"/>
      <c r="AIY3018" s="0"/>
      <c r="AIZ3018" s="0"/>
      <c r="AJA3018" s="0"/>
      <c r="AJB3018" s="0"/>
      <c r="AJC3018" s="0"/>
      <c r="AJD3018" s="0"/>
      <c r="AJE3018" s="0"/>
      <c r="AJF3018" s="0"/>
      <c r="AJG3018" s="0"/>
      <c r="AJH3018" s="0"/>
      <c r="AJI3018" s="0"/>
      <c r="AJJ3018" s="0"/>
      <c r="AJK3018" s="0"/>
      <c r="AJL3018" s="0"/>
      <c r="AJM3018" s="0"/>
      <c r="AJN3018" s="0"/>
      <c r="AJO3018" s="0"/>
      <c r="AJP3018" s="0"/>
      <c r="AJQ3018" s="0"/>
      <c r="AJR3018" s="0"/>
      <c r="AJS3018" s="0"/>
      <c r="AJT3018" s="0"/>
      <c r="AJU3018" s="0"/>
      <c r="AJV3018" s="0"/>
      <c r="AJW3018" s="0"/>
      <c r="AJX3018" s="0"/>
      <c r="AJY3018" s="0"/>
      <c r="AJZ3018" s="0"/>
      <c r="AKA3018" s="0"/>
      <c r="AKB3018" s="0"/>
      <c r="AKC3018" s="0"/>
      <c r="AKD3018" s="0"/>
      <c r="AKE3018" s="0"/>
      <c r="AKF3018" s="0"/>
      <c r="AKG3018" s="0"/>
      <c r="AKH3018" s="0"/>
      <c r="AKI3018" s="0"/>
      <c r="AKJ3018" s="0"/>
      <c r="AKK3018" s="0"/>
      <c r="AKL3018" s="0"/>
      <c r="AKM3018" s="0"/>
      <c r="AKN3018" s="0"/>
      <c r="AKO3018" s="0"/>
      <c r="AKP3018" s="0"/>
      <c r="AKQ3018" s="0"/>
      <c r="AKR3018" s="0"/>
      <c r="AKS3018" s="0"/>
      <c r="AKT3018" s="0"/>
      <c r="AKU3018" s="0"/>
      <c r="AKV3018" s="0"/>
      <c r="AKW3018" s="0"/>
      <c r="AKX3018" s="0"/>
      <c r="AKY3018" s="0"/>
      <c r="AKZ3018" s="0"/>
      <c r="ALA3018" s="0"/>
      <c r="ALB3018" s="0"/>
      <c r="ALC3018" s="0"/>
      <c r="ALD3018" s="0"/>
      <c r="ALE3018" s="0"/>
      <c r="ALF3018" s="0"/>
      <c r="ALG3018" s="0"/>
      <c r="ALH3018" s="0"/>
      <c r="ALI3018" s="0"/>
      <c r="ALJ3018" s="0"/>
      <c r="ALK3018" s="0"/>
      <c r="ALL3018" s="0"/>
      <c r="ALM3018" s="0"/>
      <c r="ALN3018" s="0"/>
      <c r="ALO3018" s="0"/>
      <c r="ALP3018" s="0"/>
      <c r="ALQ3018" s="0"/>
      <c r="ALR3018" s="0"/>
      <c r="ALS3018" s="0"/>
      <c r="ALT3018" s="0"/>
      <c r="ALU3018" s="0"/>
      <c r="ALV3018" s="0"/>
      <c r="ALW3018" s="0"/>
      <c r="ALX3018" s="0"/>
      <c r="ALY3018" s="0"/>
      <c r="ALZ3018" s="0"/>
      <c r="AMA3018" s="0"/>
      <c r="AMB3018" s="0"/>
      <c r="AMC3018" s="0"/>
      <c r="AMD3018" s="0"/>
      <c r="AME3018" s="0"/>
      <c r="AMF3018" s="0"/>
      <c r="AMG3018" s="0"/>
      <c r="AMH3018" s="0"/>
      <c r="AMI3018" s="0"/>
    </row>
    <row r="3019" customFormat="false" ht="12.75" hidden="false" customHeight="false" outlineLevel="0" collapsed="false">
      <c r="A3019" s="1" t="s">
        <v>3273</v>
      </c>
      <c r="C3019" s="19" t="s">
        <v>3281</v>
      </c>
      <c r="D3019" s="19" t="s">
        <v>70</v>
      </c>
      <c r="E3019" s="20" t="n">
        <v>2.2</v>
      </c>
      <c r="F3019" s="21" t="n">
        <v>0.19</v>
      </c>
      <c r="G3019" s="24" t="s">
        <v>3275</v>
      </c>
      <c r="I3019" s="3"/>
      <c r="K3019" s="90"/>
      <c r="BM3019" s="0"/>
      <c r="BN3019" s="0"/>
      <c r="BO3019" s="0"/>
      <c r="BP3019" s="0"/>
      <c r="BQ3019" s="0"/>
      <c r="BR3019" s="0"/>
      <c r="BS3019" s="0"/>
      <c r="BT3019" s="0"/>
      <c r="BU3019" s="0"/>
      <c r="BV3019" s="0"/>
      <c r="BW3019" s="0"/>
      <c r="BX3019" s="0"/>
      <c r="BY3019" s="0"/>
      <c r="BZ3019" s="0"/>
      <c r="CA3019" s="0"/>
      <c r="CB3019" s="0"/>
      <c r="CC3019" s="0"/>
      <c r="CD3019" s="0"/>
      <c r="CE3019" s="0"/>
      <c r="CF3019" s="0"/>
      <c r="CG3019" s="0"/>
      <c r="CH3019" s="0"/>
      <c r="CI3019" s="0"/>
      <c r="CJ3019" s="0"/>
      <c r="CK3019" s="0"/>
      <c r="CL3019" s="0"/>
      <c r="CM3019" s="0"/>
      <c r="CN3019" s="0"/>
      <c r="CO3019" s="0"/>
      <c r="CP3019" s="0"/>
      <c r="CQ3019" s="0"/>
      <c r="CR3019" s="0"/>
      <c r="CS3019" s="0"/>
      <c r="CT3019" s="0"/>
      <c r="CU3019" s="0"/>
      <c r="CV3019" s="0"/>
      <c r="CW3019" s="0"/>
      <c r="CX3019" s="0"/>
      <c r="CY3019" s="0"/>
      <c r="CZ3019" s="0"/>
      <c r="DA3019" s="0"/>
      <c r="DB3019" s="0"/>
      <c r="DC3019" s="0"/>
      <c r="DD3019" s="0"/>
      <c r="DE3019" s="0"/>
      <c r="DF3019" s="0"/>
      <c r="DG3019" s="0"/>
      <c r="DH3019" s="0"/>
      <c r="DI3019" s="0"/>
      <c r="DJ3019" s="0"/>
      <c r="DK3019" s="0"/>
      <c r="DL3019" s="0"/>
      <c r="DM3019" s="0"/>
      <c r="DN3019" s="0"/>
      <c r="DO3019" s="0"/>
      <c r="DP3019" s="0"/>
      <c r="DQ3019" s="0"/>
      <c r="DR3019" s="0"/>
      <c r="DS3019" s="0"/>
      <c r="DT3019" s="0"/>
      <c r="DU3019" s="0"/>
      <c r="DV3019" s="0"/>
      <c r="DW3019" s="0"/>
      <c r="DX3019" s="0"/>
      <c r="DY3019" s="0"/>
      <c r="DZ3019" s="0"/>
      <c r="EA3019" s="0"/>
      <c r="EB3019" s="0"/>
      <c r="EC3019" s="0"/>
      <c r="ED3019" s="0"/>
      <c r="EE3019" s="0"/>
      <c r="EF3019" s="0"/>
      <c r="EG3019" s="0"/>
      <c r="EH3019" s="0"/>
      <c r="EI3019" s="0"/>
      <c r="EJ3019" s="0"/>
      <c r="EK3019" s="0"/>
      <c r="EL3019" s="0"/>
      <c r="EM3019" s="0"/>
      <c r="EN3019" s="0"/>
      <c r="EO3019" s="0"/>
      <c r="EP3019" s="0"/>
      <c r="EQ3019" s="0"/>
      <c r="ER3019" s="0"/>
      <c r="ES3019" s="0"/>
      <c r="ET3019" s="0"/>
      <c r="EU3019" s="0"/>
      <c r="EV3019" s="0"/>
      <c r="EW3019" s="0"/>
      <c r="EX3019" s="0"/>
      <c r="EY3019" s="0"/>
      <c r="EZ3019" s="0"/>
      <c r="FA3019" s="0"/>
      <c r="FB3019" s="0"/>
      <c r="FC3019" s="0"/>
      <c r="FD3019" s="0"/>
      <c r="FE3019" s="0"/>
      <c r="FF3019" s="0"/>
      <c r="FG3019" s="0"/>
      <c r="FH3019" s="0"/>
      <c r="FI3019" s="0"/>
      <c r="FJ3019" s="0"/>
      <c r="FK3019" s="0"/>
      <c r="FL3019" s="0"/>
      <c r="FM3019" s="0"/>
      <c r="FN3019" s="0"/>
      <c r="FO3019" s="0"/>
      <c r="FP3019" s="0"/>
      <c r="FQ3019" s="0"/>
      <c r="FR3019" s="0"/>
      <c r="FS3019" s="0"/>
      <c r="FT3019" s="0"/>
      <c r="FU3019" s="0"/>
      <c r="FV3019" s="0"/>
      <c r="FW3019" s="0"/>
      <c r="FX3019" s="0"/>
      <c r="FY3019" s="0"/>
      <c r="FZ3019" s="0"/>
      <c r="GA3019" s="0"/>
      <c r="GB3019" s="0"/>
      <c r="GC3019" s="0"/>
      <c r="GD3019" s="0"/>
      <c r="GE3019" s="0"/>
      <c r="GF3019" s="0"/>
      <c r="GG3019" s="0"/>
      <c r="GH3019" s="0"/>
      <c r="GI3019" s="0"/>
      <c r="GJ3019" s="0"/>
      <c r="GK3019" s="0"/>
      <c r="GL3019" s="0"/>
      <c r="GM3019" s="0"/>
      <c r="GN3019" s="0"/>
      <c r="GO3019" s="0"/>
      <c r="GP3019" s="0"/>
      <c r="GQ3019" s="0"/>
      <c r="GR3019" s="0"/>
      <c r="GS3019" s="0"/>
      <c r="GT3019" s="0"/>
      <c r="GU3019" s="0"/>
      <c r="GV3019" s="0"/>
      <c r="GW3019" s="0"/>
      <c r="GX3019" s="0"/>
      <c r="GY3019" s="0"/>
      <c r="GZ3019" s="0"/>
      <c r="HA3019" s="0"/>
      <c r="HB3019" s="0"/>
      <c r="HC3019" s="0"/>
      <c r="HD3019" s="0"/>
      <c r="HE3019" s="0"/>
      <c r="HF3019" s="0"/>
      <c r="HG3019" s="0"/>
      <c r="HH3019" s="0"/>
      <c r="HI3019" s="0"/>
      <c r="HJ3019" s="0"/>
      <c r="HK3019" s="0"/>
      <c r="HL3019" s="0"/>
      <c r="HM3019" s="0"/>
      <c r="HN3019" s="0"/>
      <c r="HO3019" s="0"/>
      <c r="HP3019" s="0"/>
      <c r="HQ3019" s="0"/>
      <c r="HR3019" s="0"/>
      <c r="HS3019" s="0"/>
      <c r="HT3019" s="0"/>
      <c r="HU3019" s="0"/>
      <c r="HV3019" s="0"/>
      <c r="HW3019" s="0"/>
      <c r="HX3019" s="0"/>
      <c r="HY3019" s="0"/>
      <c r="HZ3019" s="0"/>
      <c r="IA3019" s="0"/>
      <c r="IB3019" s="0"/>
      <c r="IC3019" s="0"/>
      <c r="ID3019" s="0"/>
      <c r="IE3019" s="0"/>
      <c r="IF3019" s="0"/>
      <c r="IG3019" s="0"/>
      <c r="IH3019" s="0"/>
      <c r="II3019" s="0"/>
      <c r="IJ3019" s="0"/>
      <c r="IK3019" s="0"/>
      <c r="IL3019" s="0"/>
      <c r="IM3019" s="0"/>
      <c r="IN3019" s="0"/>
      <c r="IO3019" s="0"/>
      <c r="IP3019" s="0"/>
      <c r="IQ3019" s="0"/>
      <c r="IR3019" s="0"/>
      <c r="IS3019" s="0"/>
      <c r="IT3019" s="0"/>
      <c r="IU3019" s="0"/>
      <c r="IV3019" s="0"/>
      <c r="IW3019" s="0"/>
      <c r="IX3019" s="0"/>
      <c r="IY3019" s="0"/>
      <c r="IZ3019" s="0"/>
      <c r="JA3019" s="0"/>
      <c r="JB3019" s="0"/>
      <c r="JC3019" s="0"/>
      <c r="JD3019" s="0"/>
      <c r="JE3019" s="0"/>
      <c r="JF3019" s="0"/>
      <c r="JG3019" s="0"/>
      <c r="JH3019" s="0"/>
      <c r="JI3019" s="0"/>
      <c r="JJ3019" s="0"/>
      <c r="JK3019" s="0"/>
      <c r="JL3019" s="0"/>
      <c r="JM3019" s="0"/>
      <c r="JN3019" s="0"/>
      <c r="JO3019" s="0"/>
      <c r="JP3019" s="0"/>
      <c r="JQ3019" s="0"/>
      <c r="JR3019" s="0"/>
      <c r="JS3019" s="0"/>
      <c r="JT3019" s="0"/>
      <c r="JU3019" s="0"/>
      <c r="JV3019" s="0"/>
      <c r="JW3019" s="0"/>
      <c r="JX3019" s="0"/>
      <c r="JY3019" s="0"/>
      <c r="JZ3019" s="0"/>
      <c r="KA3019" s="0"/>
      <c r="KB3019" s="0"/>
      <c r="KC3019" s="0"/>
      <c r="KD3019" s="0"/>
      <c r="KE3019" s="0"/>
      <c r="KF3019" s="0"/>
      <c r="KG3019" s="0"/>
      <c r="KH3019" s="0"/>
      <c r="KI3019" s="0"/>
      <c r="KJ3019" s="0"/>
      <c r="KK3019" s="0"/>
      <c r="KL3019" s="0"/>
      <c r="KM3019" s="0"/>
      <c r="KN3019" s="0"/>
      <c r="KO3019" s="0"/>
      <c r="KP3019" s="0"/>
      <c r="KQ3019" s="0"/>
      <c r="KR3019" s="0"/>
      <c r="KS3019" s="0"/>
      <c r="KT3019" s="0"/>
      <c r="KU3019" s="0"/>
      <c r="KV3019" s="0"/>
      <c r="KW3019" s="0"/>
      <c r="KX3019" s="0"/>
      <c r="KY3019" s="0"/>
      <c r="KZ3019" s="0"/>
      <c r="LA3019" s="0"/>
      <c r="LB3019" s="0"/>
      <c r="LC3019" s="0"/>
      <c r="LD3019" s="0"/>
      <c r="LE3019" s="0"/>
      <c r="LF3019" s="0"/>
      <c r="LG3019" s="0"/>
      <c r="LH3019" s="0"/>
      <c r="LI3019" s="0"/>
      <c r="LJ3019" s="0"/>
      <c r="LK3019" s="0"/>
      <c r="LL3019" s="0"/>
      <c r="LM3019" s="0"/>
      <c r="LN3019" s="0"/>
      <c r="LO3019" s="0"/>
      <c r="LP3019" s="0"/>
      <c r="LQ3019" s="0"/>
      <c r="LR3019" s="0"/>
      <c r="LS3019" s="0"/>
      <c r="LT3019" s="0"/>
      <c r="LU3019" s="0"/>
      <c r="LV3019" s="0"/>
      <c r="LW3019" s="0"/>
      <c r="LX3019" s="0"/>
      <c r="LY3019" s="0"/>
      <c r="LZ3019" s="0"/>
      <c r="MA3019" s="0"/>
      <c r="MB3019" s="0"/>
      <c r="MC3019" s="0"/>
      <c r="MD3019" s="0"/>
      <c r="ME3019" s="0"/>
      <c r="MF3019" s="0"/>
      <c r="MG3019" s="0"/>
      <c r="MH3019" s="0"/>
      <c r="MI3019" s="0"/>
      <c r="MJ3019" s="0"/>
      <c r="MK3019" s="0"/>
      <c r="ML3019" s="0"/>
      <c r="MM3019" s="0"/>
      <c r="MN3019" s="0"/>
      <c r="MO3019" s="0"/>
      <c r="MP3019" s="0"/>
      <c r="MQ3019" s="0"/>
      <c r="MR3019" s="0"/>
      <c r="MS3019" s="0"/>
      <c r="MT3019" s="0"/>
      <c r="MU3019" s="0"/>
      <c r="MV3019" s="0"/>
      <c r="MW3019" s="0"/>
      <c r="MX3019" s="0"/>
      <c r="MY3019" s="0"/>
      <c r="MZ3019" s="0"/>
      <c r="NA3019" s="0"/>
      <c r="NB3019" s="0"/>
      <c r="NC3019" s="0"/>
      <c r="ND3019" s="0"/>
      <c r="NE3019" s="0"/>
      <c r="NF3019" s="0"/>
      <c r="NG3019" s="0"/>
      <c r="NH3019" s="0"/>
      <c r="NI3019" s="0"/>
      <c r="NJ3019" s="0"/>
      <c r="NK3019" s="0"/>
      <c r="NL3019" s="0"/>
      <c r="NM3019" s="0"/>
      <c r="NN3019" s="0"/>
      <c r="NO3019" s="0"/>
      <c r="NP3019" s="0"/>
      <c r="NQ3019" s="0"/>
      <c r="NR3019" s="0"/>
      <c r="NS3019" s="0"/>
      <c r="NT3019" s="0"/>
      <c r="NU3019" s="0"/>
      <c r="NV3019" s="0"/>
      <c r="NW3019" s="0"/>
      <c r="NX3019" s="0"/>
      <c r="NY3019" s="0"/>
      <c r="NZ3019" s="0"/>
      <c r="OA3019" s="0"/>
      <c r="OB3019" s="0"/>
      <c r="OC3019" s="0"/>
      <c r="OD3019" s="0"/>
      <c r="OE3019" s="0"/>
      <c r="OF3019" s="0"/>
      <c r="OG3019" s="0"/>
      <c r="OH3019" s="0"/>
      <c r="OI3019" s="0"/>
      <c r="OJ3019" s="0"/>
      <c r="OK3019" s="0"/>
      <c r="OL3019" s="0"/>
      <c r="OM3019" s="0"/>
      <c r="ON3019" s="0"/>
      <c r="OO3019" s="0"/>
      <c r="OP3019" s="0"/>
      <c r="OQ3019" s="0"/>
      <c r="OR3019" s="0"/>
      <c r="OS3019" s="0"/>
      <c r="OT3019" s="0"/>
      <c r="OU3019" s="0"/>
      <c r="OV3019" s="0"/>
      <c r="OW3019" s="0"/>
      <c r="OX3019" s="0"/>
      <c r="OY3019" s="0"/>
      <c r="OZ3019" s="0"/>
      <c r="PA3019" s="0"/>
      <c r="PB3019" s="0"/>
      <c r="PC3019" s="0"/>
      <c r="PD3019" s="0"/>
      <c r="PE3019" s="0"/>
      <c r="PF3019" s="0"/>
      <c r="PG3019" s="0"/>
      <c r="PH3019" s="0"/>
      <c r="PI3019" s="0"/>
      <c r="PJ3019" s="0"/>
      <c r="PK3019" s="0"/>
      <c r="PL3019" s="0"/>
      <c r="PM3019" s="0"/>
      <c r="PN3019" s="0"/>
      <c r="PO3019" s="0"/>
      <c r="PP3019" s="0"/>
      <c r="PQ3019" s="0"/>
      <c r="PR3019" s="0"/>
      <c r="PS3019" s="0"/>
      <c r="PT3019" s="0"/>
      <c r="PU3019" s="0"/>
      <c r="PV3019" s="0"/>
      <c r="PW3019" s="0"/>
      <c r="PX3019" s="0"/>
      <c r="PY3019" s="0"/>
      <c r="PZ3019" s="0"/>
      <c r="QA3019" s="0"/>
      <c r="QB3019" s="0"/>
      <c r="QC3019" s="0"/>
      <c r="QD3019" s="0"/>
      <c r="QE3019" s="0"/>
      <c r="QF3019" s="0"/>
      <c r="QG3019" s="0"/>
      <c r="QH3019" s="0"/>
      <c r="QI3019" s="0"/>
      <c r="QJ3019" s="0"/>
      <c r="QK3019" s="0"/>
      <c r="QL3019" s="0"/>
      <c r="QM3019" s="0"/>
      <c r="QN3019" s="0"/>
      <c r="QO3019" s="0"/>
      <c r="QP3019" s="0"/>
      <c r="QQ3019" s="0"/>
      <c r="QR3019" s="0"/>
      <c r="QS3019" s="0"/>
      <c r="QT3019" s="0"/>
      <c r="QU3019" s="0"/>
      <c r="QV3019" s="0"/>
      <c r="QW3019" s="0"/>
      <c r="QX3019" s="0"/>
      <c r="QY3019" s="0"/>
      <c r="QZ3019" s="0"/>
      <c r="RA3019" s="0"/>
      <c r="RB3019" s="0"/>
      <c r="RC3019" s="0"/>
      <c r="RD3019" s="0"/>
      <c r="RE3019" s="0"/>
      <c r="RF3019" s="0"/>
      <c r="RG3019" s="0"/>
      <c r="RH3019" s="0"/>
      <c r="RI3019" s="0"/>
      <c r="RJ3019" s="0"/>
      <c r="RK3019" s="0"/>
      <c r="RL3019" s="0"/>
      <c r="RM3019" s="0"/>
      <c r="RN3019" s="0"/>
      <c r="RO3019" s="0"/>
      <c r="RP3019" s="0"/>
      <c r="RQ3019" s="0"/>
      <c r="RR3019" s="0"/>
      <c r="RS3019" s="0"/>
      <c r="RT3019" s="0"/>
      <c r="RU3019" s="0"/>
      <c r="RV3019" s="0"/>
      <c r="RW3019" s="0"/>
      <c r="RX3019" s="0"/>
      <c r="RY3019" s="0"/>
      <c r="RZ3019" s="0"/>
      <c r="SA3019" s="0"/>
      <c r="SB3019" s="0"/>
      <c r="SC3019" s="0"/>
      <c r="SD3019" s="0"/>
      <c r="SE3019" s="0"/>
      <c r="SF3019" s="0"/>
      <c r="SG3019" s="0"/>
      <c r="SH3019" s="0"/>
      <c r="SI3019" s="0"/>
      <c r="SJ3019" s="0"/>
      <c r="SK3019" s="0"/>
      <c r="SL3019" s="0"/>
      <c r="SM3019" s="0"/>
      <c r="SN3019" s="0"/>
      <c r="SO3019" s="0"/>
      <c r="SP3019" s="0"/>
      <c r="SQ3019" s="0"/>
      <c r="SR3019" s="0"/>
      <c r="SS3019" s="0"/>
      <c r="ST3019" s="0"/>
      <c r="SU3019" s="0"/>
      <c r="SV3019" s="0"/>
      <c r="SW3019" s="0"/>
      <c r="SX3019" s="0"/>
      <c r="SY3019" s="0"/>
      <c r="SZ3019" s="0"/>
      <c r="TA3019" s="0"/>
      <c r="TB3019" s="0"/>
      <c r="TC3019" s="0"/>
      <c r="TD3019" s="0"/>
      <c r="TE3019" s="0"/>
      <c r="TF3019" s="0"/>
      <c r="TG3019" s="0"/>
      <c r="TH3019" s="0"/>
      <c r="TI3019" s="0"/>
      <c r="TJ3019" s="0"/>
      <c r="TK3019" s="0"/>
      <c r="TL3019" s="0"/>
      <c r="TM3019" s="0"/>
      <c r="TN3019" s="0"/>
      <c r="TO3019" s="0"/>
      <c r="TP3019" s="0"/>
      <c r="TQ3019" s="0"/>
      <c r="TR3019" s="0"/>
      <c r="TS3019" s="0"/>
      <c r="TT3019" s="0"/>
      <c r="TU3019" s="0"/>
      <c r="TV3019" s="0"/>
      <c r="TW3019" s="0"/>
      <c r="TX3019" s="0"/>
      <c r="TY3019" s="0"/>
      <c r="TZ3019" s="0"/>
      <c r="UA3019" s="0"/>
      <c r="UB3019" s="0"/>
      <c r="UC3019" s="0"/>
      <c r="UD3019" s="0"/>
      <c r="UE3019" s="0"/>
      <c r="UF3019" s="0"/>
      <c r="UG3019" s="0"/>
      <c r="UH3019" s="0"/>
      <c r="UI3019" s="0"/>
      <c r="UJ3019" s="0"/>
      <c r="UK3019" s="0"/>
      <c r="UL3019" s="0"/>
      <c r="UM3019" s="0"/>
      <c r="UN3019" s="0"/>
      <c r="UO3019" s="0"/>
      <c r="UP3019" s="0"/>
      <c r="UQ3019" s="0"/>
      <c r="UR3019" s="0"/>
      <c r="US3019" s="0"/>
      <c r="UT3019" s="0"/>
      <c r="UU3019" s="0"/>
      <c r="UV3019" s="0"/>
      <c r="UW3019" s="0"/>
      <c r="UX3019" s="0"/>
      <c r="UY3019" s="0"/>
      <c r="UZ3019" s="0"/>
      <c r="VA3019" s="0"/>
      <c r="VB3019" s="0"/>
      <c r="VC3019" s="0"/>
      <c r="VD3019" s="0"/>
      <c r="VE3019" s="0"/>
      <c r="VF3019" s="0"/>
      <c r="VG3019" s="0"/>
      <c r="VH3019" s="0"/>
      <c r="VI3019" s="0"/>
      <c r="VJ3019" s="0"/>
      <c r="VK3019" s="0"/>
      <c r="VL3019" s="0"/>
      <c r="VM3019" s="0"/>
      <c r="VN3019" s="0"/>
      <c r="VO3019" s="0"/>
      <c r="VP3019" s="0"/>
      <c r="VQ3019" s="0"/>
      <c r="VR3019" s="0"/>
      <c r="VS3019" s="0"/>
      <c r="VT3019" s="0"/>
      <c r="VU3019" s="0"/>
      <c r="VV3019" s="0"/>
      <c r="VW3019" s="0"/>
      <c r="VX3019" s="0"/>
      <c r="VY3019" s="0"/>
      <c r="VZ3019" s="0"/>
      <c r="WA3019" s="0"/>
      <c r="WB3019" s="0"/>
      <c r="WC3019" s="0"/>
      <c r="WD3019" s="0"/>
      <c r="WE3019" s="0"/>
      <c r="WF3019" s="0"/>
      <c r="WG3019" s="0"/>
      <c r="WH3019" s="0"/>
      <c r="WI3019" s="0"/>
      <c r="WJ3019" s="0"/>
      <c r="WK3019" s="0"/>
      <c r="WL3019" s="0"/>
      <c r="WM3019" s="0"/>
      <c r="WN3019" s="0"/>
      <c r="WO3019" s="0"/>
      <c r="WP3019" s="0"/>
      <c r="WQ3019" s="0"/>
      <c r="WR3019" s="0"/>
      <c r="WS3019" s="0"/>
      <c r="WT3019" s="0"/>
      <c r="WU3019" s="0"/>
      <c r="WV3019" s="0"/>
      <c r="WW3019" s="0"/>
      <c r="WX3019" s="0"/>
      <c r="WY3019" s="0"/>
      <c r="WZ3019" s="0"/>
      <c r="XA3019" s="0"/>
      <c r="XB3019" s="0"/>
      <c r="XC3019" s="0"/>
      <c r="XD3019" s="0"/>
      <c r="XE3019" s="0"/>
      <c r="XF3019" s="0"/>
      <c r="XG3019" s="0"/>
      <c r="XH3019" s="0"/>
      <c r="XI3019" s="0"/>
      <c r="XJ3019" s="0"/>
      <c r="XK3019" s="0"/>
      <c r="XL3019" s="0"/>
      <c r="XM3019" s="0"/>
      <c r="XN3019" s="0"/>
      <c r="XO3019" s="0"/>
      <c r="XP3019" s="0"/>
      <c r="XQ3019" s="0"/>
      <c r="XR3019" s="0"/>
      <c r="XS3019" s="0"/>
      <c r="XT3019" s="0"/>
      <c r="XU3019" s="0"/>
      <c r="XV3019" s="0"/>
      <c r="XW3019" s="0"/>
      <c r="XX3019" s="0"/>
      <c r="XY3019" s="0"/>
      <c r="XZ3019" s="0"/>
      <c r="YA3019" s="0"/>
      <c r="YB3019" s="0"/>
      <c r="YC3019" s="0"/>
      <c r="YD3019" s="0"/>
      <c r="YE3019" s="0"/>
      <c r="YF3019" s="0"/>
      <c r="YG3019" s="0"/>
      <c r="YH3019" s="0"/>
      <c r="YI3019" s="0"/>
      <c r="YJ3019" s="0"/>
      <c r="YK3019" s="0"/>
      <c r="YL3019" s="0"/>
      <c r="YM3019" s="0"/>
      <c r="YN3019" s="0"/>
      <c r="YO3019" s="0"/>
      <c r="YP3019" s="0"/>
      <c r="YQ3019" s="0"/>
      <c r="YR3019" s="0"/>
      <c r="YS3019" s="0"/>
      <c r="YT3019" s="0"/>
      <c r="YU3019" s="0"/>
      <c r="YV3019" s="0"/>
      <c r="YW3019" s="0"/>
      <c r="YX3019" s="0"/>
      <c r="YY3019" s="0"/>
      <c r="YZ3019" s="0"/>
      <c r="ZA3019" s="0"/>
      <c r="ZB3019" s="0"/>
      <c r="ZC3019" s="0"/>
      <c r="ZD3019" s="0"/>
      <c r="ZE3019" s="0"/>
      <c r="ZF3019" s="0"/>
      <c r="ZG3019" s="0"/>
      <c r="ZH3019" s="0"/>
      <c r="ZI3019" s="0"/>
      <c r="ZJ3019" s="0"/>
      <c r="ZK3019" s="0"/>
      <c r="ZL3019" s="0"/>
      <c r="ZM3019" s="0"/>
      <c r="ZN3019" s="0"/>
      <c r="ZO3019" s="0"/>
      <c r="ZP3019" s="0"/>
      <c r="ZQ3019" s="0"/>
      <c r="ZR3019" s="0"/>
      <c r="ZS3019" s="0"/>
      <c r="ZT3019" s="0"/>
      <c r="ZU3019" s="0"/>
      <c r="ZV3019" s="0"/>
      <c r="ZW3019" s="0"/>
      <c r="ZX3019" s="0"/>
      <c r="ZY3019" s="0"/>
      <c r="ZZ3019" s="0"/>
      <c r="AAA3019" s="0"/>
      <c r="AAB3019" s="0"/>
      <c r="AAC3019" s="0"/>
      <c r="AAD3019" s="0"/>
      <c r="AAE3019" s="0"/>
      <c r="AAF3019" s="0"/>
      <c r="AAG3019" s="0"/>
      <c r="AAH3019" s="0"/>
      <c r="AAI3019" s="0"/>
      <c r="AAJ3019" s="0"/>
      <c r="AAK3019" s="0"/>
      <c r="AAL3019" s="0"/>
      <c r="AAM3019" s="0"/>
      <c r="AAN3019" s="0"/>
      <c r="AAO3019" s="0"/>
      <c r="AAP3019" s="0"/>
      <c r="AAQ3019" s="0"/>
      <c r="AAR3019" s="0"/>
      <c r="AAS3019" s="0"/>
      <c r="AAT3019" s="0"/>
      <c r="AAU3019" s="0"/>
      <c r="AAV3019" s="0"/>
      <c r="AAW3019" s="0"/>
      <c r="AAX3019" s="0"/>
      <c r="AAY3019" s="0"/>
      <c r="AAZ3019" s="0"/>
      <c r="ABA3019" s="0"/>
      <c r="ABB3019" s="0"/>
      <c r="ABC3019" s="0"/>
      <c r="ABD3019" s="0"/>
      <c r="ABE3019" s="0"/>
      <c r="ABF3019" s="0"/>
      <c r="ABG3019" s="0"/>
      <c r="ABH3019" s="0"/>
      <c r="ABI3019" s="0"/>
      <c r="ABJ3019" s="0"/>
      <c r="ABK3019" s="0"/>
      <c r="ABL3019" s="0"/>
      <c r="ABM3019" s="0"/>
      <c r="ABN3019" s="0"/>
      <c r="ABO3019" s="0"/>
      <c r="ABP3019" s="0"/>
      <c r="ABQ3019" s="0"/>
      <c r="ABR3019" s="0"/>
      <c r="ABS3019" s="0"/>
      <c r="ABT3019" s="0"/>
      <c r="ABU3019" s="0"/>
      <c r="ABV3019" s="0"/>
      <c r="ABW3019" s="0"/>
      <c r="ABX3019" s="0"/>
      <c r="ABY3019" s="0"/>
      <c r="ABZ3019" s="0"/>
      <c r="ACA3019" s="0"/>
      <c r="ACB3019" s="0"/>
      <c r="ACC3019" s="0"/>
      <c r="ACD3019" s="0"/>
      <c r="ACE3019" s="0"/>
      <c r="ACF3019" s="0"/>
      <c r="ACG3019" s="0"/>
      <c r="ACH3019" s="0"/>
      <c r="ACI3019" s="0"/>
      <c r="ACJ3019" s="0"/>
      <c r="ACK3019" s="0"/>
      <c r="ACL3019" s="0"/>
      <c r="ACM3019" s="0"/>
      <c r="ACN3019" s="0"/>
      <c r="ACO3019" s="0"/>
      <c r="ACP3019" s="0"/>
      <c r="ACQ3019" s="0"/>
      <c r="ACR3019" s="0"/>
      <c r="ACS3019" s="0"/>
      <c r="ACT3019" s="0"/>
      <c r="ACU3019" s="0"/>
      <c r="ACV3019" s="0"/>
      <c r="ACW3019" s="0"/>
      <c r="ACX3019" s="0"/>
      <c r="ACY3019" s="0"/>
      <c r="ACZ3019" s="0"/>
      <c r="ADA3019" s="0"/>
      <c r="ADB3019" s="0"/>
      <c r="ADC3019" s="0"/>
      <c r="ADD3019" s="0"/>
      <c r="ADE3019" s="0"/>
      <c r="ADF3019" s="0"/>
      <c r="ADG3019" s="0"/>
      <c r="ADH3019" s="0"/>
      <c r="ADI3019" s="0"/>
      <c r="ADJ3019" s="0"/>
      <c r="ADK3019" s="0"/>
      <c r="ADL3019" s="0"/>
      <c r="ADM3019" s="0"/>
      <c r="ADN3019" s="0"/>
      <c r="ADO3019" s="0"/>
      <c r="ADP3019" s="0"/>
      <c r="ADQ3019" s="0"/>
      <c r="ADR3019" s="0"/>
      <c r="ADS3019" s="0"/>
      <c r="ADT3019" s="0"/>
      <c r="ADU3019" s="0"/>
      <c r="ADV3019" s="0"/>
      <c r="ADW3019" s="0"/>
      <c r="ADX3019" s="0"/>
      <c r="ADY3019" s="0"/>
      <c r="ADZ3019" s="0"/>
      <c r="AEA3019" s="0"/>
      <c r="AEB3019" s="0"/>
      <c r="AEC3019" s="0"/>
      <c r="AED3019" s="0"/>
      <c r="AEE3019" s="0"/>
      <c r="AEF3019" s="0"/>
      <c r="AEG3019" s="0"/>
      <c r="AEH3019" s="0"/>
      <c r="AEI3019" s="0"/>
      <c r="AEJ3019" s="0"/>
      <c r="AEK3019" s="0"/>
      <c r="AEL3019" s="0"/>
      <c r="AEM3019" s="0"/>
      <c r="AEN3019" s="0"/>
      <c r="AEO3019" s="0"/>
      <c r="AEP3019" s="0"/>
      <c r="AEQ3019" s="0"/>
      <c r="AER3019" s="0"/>
      <c r="AES3019" s="0"/>
      <c r="AET3019" s="0"/>
      <c r="AEU3019" s="0"/>
      <c r="AEV3019" s="0"/>
      <c r="AEW3019" s="0"/>
      <c r="AEX3019" s="0"/>
      <c r="AEY3019" s="0"/>
      <c r="AEZ3019" s="0"/>
      <c r="AFA3019" s="0"/>
      <c r="AFB3019" s="0"/>
      <c r="AFC3019" s="0"/>
      <c r="AFD3019" s="0"/>
      <c r="AFE3019" s="0"/>
      <c r="AFF3019" s="0"/>
      <c r="AFG3019" s="0"/>
      <c r="AFH3019" s="0"/>
      <c r="AFI3019" s="0"/>
      <c r="AFJ3019" s="0"/>
      <c r="AFK3019" s="0"/>
      <c r="AFL3019" s="0"/>
      <c r="AFM3019" s="0"/>
      <c r="AFN3019" s="0"/>
      <c r="AFO3019" s="0"/>
      <c r="AFP3019" s="0"/>
      <c r="AFQ3019" s="0"/>
      <c r="AFR3019" s="0"/>
      <c r="AFS3019" s="0"/>
      <c r="AFT3019" s="0"/>
      <c r="AFU3019" s="0"/>
      <c r="AFV3019" s="0"/>
      <c r="AFW3019" s="0"/>
      <c r="AFX3019" s="0"/>
      <c r="AFY3019" s="0"/>
      <c r="AFZ3019" s="0"/>
      <c r="AGA3019" s="0"/>
      <c r="AGB3019" s="0"/>
      <c r="AGC3019" s="0"/>
      <c r="AGD3019" s="0"/>
      <c r="AGE3019" s="0"/>
      <c r="AGF3019" s="0"/>
      <c r="AGG3019" s="0"/>
      <c r="AGH3019" s="0"/>
      <c r="AGI3019" s="0"/>
      <c r="AGJ3019" s="0"/>
      <c r="AGK3019" s="0"/>
      <c r="AGL3019" s="0"/>
      <c r="AGM3019" s="0"/>
      <c r="AGN3019" s="0"/>
      <c r="AGO3019" s="0"/>
      <c r="AGP3019" s="0"/>
      <c r="AGQ3019" s="0"/>
      <c r="AGR3019" s="0"/>
      <c r="AGS3019" s="0"/>
      <c r="AGT3019" s="0"/>
      <c r="AGU3019" s="0"/>
      <c r="AGV3019" s="0"/>
      <c r="AGW3019" s="0"/>
      <c r="AGX3019" s="0"/>
      <c r="AGY3019" s="0"/>
      <c r="AGZ3019" s="0"/>
      <c r="AHA3019" s="0"/>
      <c r="AHB3019" s="0"/>
      <c r="AHC3019" s="0"/>
      <c r="AHD3019" s="0"/>
      <c r="AHE3019" s="0"/>
      <c r="AHF3019" s="0"/>
      <c r="AHG3019" s="0"/>
      <c r="AHH3019" s="0"/>
      <c r="AHI3019" s="0"/>
      <c r="AHJ3019" s="0"/>
      <c r="AHK3019" s="0"/>
      <c r="AHL3019" s="0"/>
      <c r="AHM3019" s="0"/>
      <c r="AHN3019" s="0"/>
      <c r="AHO3019" s="0"/>
      <c r="AHP3019" s="0"/>
      <c r="AHQ3019" s="0"/>
      <c r="AHR3019" s="0"/>
      <c r="AHS3019" s="0"/>
      <c r="AHT3019" s="0"/>
      <c r="AHU3019" s="0"/>
      <c r="AHV3019" s="0"/>
      <c r="AHW3019" s="0"/>
      <c r="AHX3019" s="0"/>
      <c r="AHY3019" s="0"/>
      <c r="AHZ3019" s="0"/>
      <c r="AIA3019" s="0"/>
      <c r="AIB3019" s="0"/>
      <c r="AIC3019" s="0"/>
      <c r="AID3019" s="0"/>
      <c r="AIE3019" s="0"/>
      <c r="AIF3019" s="0"/>
      <c r="AIG3019" s="0"/>
      <c r="AIH3019" s="0"/>
      <c r="AII3019" s="0"/>
      <c r="AIJ3019" s="0"/>
      <c r="AIK3019" s="0"/>
      <c r="AIL3019" s="0"/>
      <c r="AIM3019" s="0"/>
      <c r="AIN3019" s="0"/>
      <c r="AIO3019" s="0"/>
      <c r="AIP3019" s="0"/>
      <c r="AIQ3019" s="0"/>
      <c r="AIR3019" s="0"/>
      <c r="AIS3019" s="0"/>
      <c r="AIT3019" s="0"/>
      <c r="AIU3019" s="0"/>
      <c r="AIV3019" s="0"/>
      <c r="AIW3019" s="0"/>
      <c r="AIX3019" s="0"/>
      <c r="AIY3019" s="0"/>
      <c r="AIZ3019" s="0"/>
      <c r="AJA3019" s="0"/>
      <c r="AJB3019" s="0"/>
      <c r="AJC3019" s="0"/>
      <c r="AJD3019" s="0"/>
      <c r="AJE3019" s="0"/>
      <c r="AJF3019" s="0"/>
      <c r="AJG3019" s="0"/>
      <c r="AJH3019" s="0"/>
      <c r="AJI3019" s="0"/>
      <c r="AJJ3019" s="0"/>
      <c r="AJK3019" s="0"/>
      <c r="AJL3019" s="0"/>
      <c r="AJM3019" s="0"/>
      <c r="AJN3019" s="0"/>
      <c r="AJO3019" s="0"/>
      <c r="AJP3019" s="0"/>
      <c r="AJQ3019" s="0"/>
      <c r="AJR3019" s="0"/>
      <c r="AJS3019" s="0"/>
      <c r="AJT3019" s="0"/>
      <c r="AJU3019" s="0"/>
      <c r="AJV3019" s="0"/>
      <c r="AJW3019" s="0"/>
      <c r="AJX3019" s="0"/>
      <c r="AJY3019" s="0"/>
      <c r="AJZ3019" s="0"/>
      <c r="AKA3019" s="0"/>
      <c r="AKB3019" s="0"/>
      <c r="AKC3019" s="0"/>
      <c r="AKD3019" s="0"/>
      <c r="AKE3019" s="0"/>
      <c r="AKF3019" s="0"/>
      <c r="AKG3019" s="0"/>
      <c r="AKH3019" s="0"/>
      <c r="AKI3019" s="0"/>
      <c r="AKJ3019" s="0"/>
      <c r="AKK3019" s="0"/>
      <c r="AKL3019" s="0"/>
      <c r="AKM3019" s="0"/>
      <c r="AKN3019" s="0"/>
      <c r="AKO3019" s="0"/>
      <c r="AKP3019" s="0"/>
      <c r="AKQ3019" s="0"/>
      <c r="AKR3019" s="0"/>
      <c r="AKS3019" s="0"/>
      <c r="AKT3019" s="0"/>
      <c r="AKU3019" s="0"/>
      <c r="AKV3019" s="0"/>
      <c r="AKW3019" s="0"/>
      <c r="AKX3019" s="0"/>
      <c r="AKY3019" s="0"/>
      <c r="AKZ3019" s="0"/>
      <c r="ALA3019" s="0"/>
      <c r="ALB3019" s="0"/>
      <c r="ALC3019" s="0"/>
      <c r="ALD3019" s="0"/>
      <c r="ALE3019" s="0"/>
      <c r="ALF3019" s="0"/>
      <c r="ALG3019" s="0"/>
      <c r="ALH3019" s="0"/>
      <c r="ALI3019" s="0"/>
      <c r="ALJ3019" s="0"/>
      <c r="ALK3019" s="0"/>
      <c r="ALL3019" s="0"/>
      <c r="ALM3019" s="0"/>
      <c r="ALN3019" s="0"/>
      <c r="ALO3019" s="0"/>
      <c r="ALP3019" s="0"/>
      <c r="ALQ3019" s="0"/>
      <c r="ALR3019" s="0"/>
      <c r="ALS3019" s="0"/>
      <c r="ALT3019" s="0"/>
      <c r="ALU3019" s="0"/>
      <c r="ALV3019" s="0"/>
      <c r="ALW3019" s="0"/>
      <c r="ALX3019" s="0"/>
      <c r="ALY3019" s="0"/>
      <c r="ALZ3019" s="0"/>
      <c r="AMA3019" s="0"/>
      <c r="AMB3019" s="0"/>
      <c r="AMC3019" s="0"/>
      <c r="AMD3019" s="0"/>
      <c r="AME3019" s="0"/>
      <c r="AMF3019" s="0"/>
      <c r="AMG3019" s="0"/>
      <c r="AMH3019" s="0"/>
      <c r="AMI3019" s="0"/>
    </row>
    <row r="3020" customFormat="false" ht="12.75" hidden="false" customHeight="false" outlineLevel="0" collapsed="false">
      <c r="A3020" s="1" t="s">
        <v>3273</v>
      </c>
      <c r="C3020" s="19" t="s">
        <v>3282</v>
      </c>
      <c r="D3020" s="19" t="s">
        <v>13</v>
      </c>
      <c r="E3020" s="20" t="n">
        <v>2.4</v>
      </c>
      <c r="F3020" s="21" t="n">
        <v>0.19</v>
      </c>
      <c r="G3020" s="24" t="s">
        <v>3275</v>
      </c>
      <c r="I3020" s="3"/>
      <c r="K3020" s="90"/>
      <c r="BM3020" s="0"/>
      <c r="BN3020" s="0"/>
      <c r="BO3020" s="0"/>
      <c r="BP3020" s="0"/>
      <c r="BQ3020" s="0"/>
      <c r="BR3020" s="0"/>
      <c r="BS3020" s="0"/>
      <c r="BT3020" s="0"/>
      <c r="BU3020" s="0"/>
      <c r="BV3020" s="0"/>
      <c r="BW3020" s="0"/>
      <c r="BX3020" s="0"/>
      <c r="BY3020" s="0"/>
      <c r="BZ3020" s="0"/>
      <c r="CA3020" s="0"/>
      <c r="CB3020" s="0"/>
      <c r="CC3020" s="0"/>
      <c r="CD3020" s="0"/>
      <c r="CE3020" s="0"/>
      <c r="CF3020" s="0"/>
      <c r="CG3020" s="0"/>
      <c r="CH3020" s="0"/>
      <c r="CI3020" s="0"/>
      <c r="CJ3020" s="0"/>
      <c r="CK3020" s="0"/>
      <c r="CL3020" s="0"/>
      <c r="CM3020" s="0"/>
      <c r="CN3020" s="0"/>
      <c r="CO3020" s="0"/>
      <c r="CP3020" s="0"/>
      <c r="CQ3020" s="0"/>
      <c r="CR3020" s="0"/>
      <c r="CS3020" s="0"/>
      <c r="CT3020" s="0"/>
      <c r="CU3020" s="0"/>
      <c r="CV3020" s="0"/>
      <c r="CW3020" s="0"/>
      <c r="CX3020" s="0"/>
      <c r="CY3020" s="0"/>
      <c r="CZ3020" s="0"/>
      <c r="DA3020" s="0"/>
      <c r="DB3020" s="0"/>
      <c r="DC3020" s="0"/>
      <c r="DD3020" s="0"/>
      <c r="DE3020" s="0"/>
      <c r="DF3020" s="0"/>
      <c r="DG3020" s="0"/>
      <c r="DH3020" s="0"/>
      <c r="DI3020" s="0"/>
      <c r="DJ3020" s="0"/>
      <c r="DK3020" s="0"/>
      <c r="DL3020" s="0"/>
      <c r="DM3020" s="0"/>
      <c r="DN3020" s="0"/>
      <c r="DO3020" s="0"/>
      <c r="DP3020" s="0"/>
      <c r="DQ3020" s="0"/>
      <c r="DR3020" s="0"/>
      <c r="DS3020" s="0"/>
      <c r="DT3020" s="0"/>
      <c r="DU3020" s="0"/>
      <c r="DV3020" s="0"/>
      <c r="DW3020" s="0"/>
      <c r="DX3020" s="0"/>
      <c r="DY3020" s="0"/>
      <c r="DZ3020" s="0"/>
      <c r="EA3020" s="0"/>
      <c r="EB3020" s="0"/>
      <c r="EC3020" s="0"/>
      <c r="ED3020" s="0"/>
      <c r="EE3020" s="0"/>
      <c r="EF3020" s="0"/>
      <c r="EG3020" s="0"/>
      <c r="EH3020" s="0"/>
      <c r="EI3020" s="0"/>
      <c r="EJ3020" s="0"/>
      <c r="EK3020" s="0"/>
      <c r="EL3020" s="0"/>
      <c r="EM3020" s="0"/>
      <c r="EN3020" s="0"/>
      <c r="EO3020" s="0"/>
      <c r="EP3020" s="0"/>
      <c r="EQ3020" s="0"/>
      <c r="ER3020" s="0"/>
      <c r="ES3020" s="0"/>
      <c r="ET3020" s="0"/>
      <c r="EU3020" s="0"/>
      <c r="EV3020" s="0"/>
      <c r="EW3020" s="0"/>
      <c r="EX3020" s="0"/>
      <c r="EY3020" s="0"/>
      <c r="EZ3020" s="0"/>
      <c r="FA3020" s="0"/>
      <c r="FB3020" s="0"/>
      <c r="FC3020" s="0"/>
      <c r="FD3020" s="0"/>
      <c r="FE3020" s="0"/>
      <c r="FF3020" s="0"/>
      <c r="FG3020" s="0"/>
      <c r="FH3020" s="0"/>
      <c r="FI3020" s="0"/>
      <c r="FJ3020" s="0"/>
      <c r="FK3020" s="0"/>
      <c r="FL3020" s="0"/>
      <c r="FM3020" s="0"/>
      <c r="FN3020" s="0"/>
      <c r="FO3020" s="0"/>
      <c r="FP3020" s="0"/>
      <c r="FQ3020" s="0"/>
      <c r="FR3020" s="0"/>
      <c r="FS3020" s="0"/>
      <c r="FT3020" s="0"/>
      <c r="FU3020" s="0"/>
      <c r="FV3020" s="0"/>
      <c r="FW3020" s="0"/>
      <c r="FX3020" s="0"/>
      <c r="FY3020" s="0"/>
      <c r="FZ3020" s="0"/>
      <c r="GA3020" s="0"/>
      <c r="GB3020" s="0"/>
      <c r="GC3020" s="0"/>
      <c r="GD3020" s="0"/>
      <c r="GE3020" s="0"/>
      <c r="GF3020" s="0"/>
      <c r="GG3020" s="0"/>
      <c r="GH3020" s="0"/>
      <c r="GI3020" s="0"/>
      <c r="GJ3020" s="0"/>
      <c r="GK3020" s="0"/>
      <c r="GL3020" s="0"/>
      <c r="GM3020" s="0"/>
      <c r="GN3020" s="0"/>
      <c r="GO3020" s="0"/>
      <c r="GP3020" s="0"/>
      <c r="GQ3020" s="0"/>
      <c r="GR3020" s="0"/>
      <c r="GS3020" s="0"/>
      <c r="GT3020" s="0"/>
      <c r="GU3020" s="0"/>
      <c r="GV3020" s="0"/>
      <c r="GW3020" s="0"/>
      <c r="GX3020" s="0"/>
      <c r="GY3020" s="0"/>
      <c r="GZ3020" s="0"/>
      <c r="HA3020" s="0"/>
      <c r="HB3020" s="0"/>
      <c r="HC3020" s="0"/>
      <c r="HD3020" s="0"/>
      <c r="HE3020" s="0"/>
      <c r="HF3020" s="0"/>
      <c r="HG3020" s="0"/>
      <c r="HH3020" s="0"/>
      <c r="HI3020" s="0"/>
      <c r="HJ3020" s="0"/>
      <c r="HK3020" s="0"/>
      <c r="HL3020" s="0"/>
      <c r="HM3020" s="0"/>
      <c r="HN3020" s="0"/>
      <c r="HO3020" s="0"/>
      <c r="HP3020" s="0"/>
      <c r="HQ3020" s="0"/>
      <c r="HR3020" s="0"/>
      <c r="HS3020" s="0"/>
      <c r="HT3020" s="0"/>
      <c r="HU3020" s="0"/>
      <c r="HV3020" s="0"/>
      <c r="HW3020" s="0"/>
      <c r="HX3020" s="0"/>
      <c r="HY3020" s="0"/>
      <c r="HZ3020" s="0"/>
      <c r="IA3020" s="0"/>
      <c r="IB3020" s="0"/>
      <c r="IC3020" s="0"/>
      <c r="ID3020" s="0"/>
      <c r="IE3020" s="0"/>
      <c r="IF3020" s="0"/>
      <c r="IG3020" s="0"/>
      <c r="IH3020" s="0"/>
      <c r="II3020" s="0"/>
      <c r="IJ3020" s="0"/>
      <c r="IK3020" s="0"/>
      <c r="IL3020" s="0"/>
      <c r="IM3020" s="0"/>
      <c r="IN3020" s="0"/>
      <c r="IO3020" s="0"/>
      <c r="IP3020" s="0"/>
      <c r="IQ3020" s="0"/>
      <c r="IR3020" s="0"/>
      <c r="IS3020" s="0"/>
      <c r="IT3020" s="0"/>
      <c r="IU3020" s="0"/>
      <c r="IV3020" s="0"/>
      <c r="IW3020" s="0"/>
      <c r="IX3020" s="0"/>
      <c r="IY3020" s="0"/>
      <c r="IZ3020" s="0"/>
      <c r="JA3020" s="0"/>
      <c r="JB3020" s="0"/>
      <c r="JC3020" s="0"/>
      <c r="JD3020" s="0"/>
      <c r="JE3020" s="0"/>
      <c r="JF3020" s="0"/>
      <c r="JG3020" s="0"/>
      <c r="JH3020" s="0"/>
      <c r="JI3020" s="0"/>
      <c r="JJ3020" s="0"/>
      <c r="JK3020" s="0"/>
      <c r="JL3020" s="0"/>
      <c r="JM3020" s="0"/>
      <c r="JN3020" s="0"/>
      <c r="JO3020" s="0"/>
      <c r="JP3020" s="0"/>
      <c r="JQ3020" s="0"/>
      <c r="JR3020" s="0"/>
      <c r="JS3020" s="0"/>
      <c r="JT3020" s="0"/>
      <c r="JU3020" s="0"/>
      <c r="JV3020" s="0"/>
      <c r="JW3020" s="0"/>
      <c r="JX3020" s="0"/>
      <c r="JY3020" s="0"/>
      <c r="JZ3020" s="0"/>
      <c r="KA3020" s="0"/>
      <c r="KB3020" s="0"/>
      <c r="KC3020" s="0"/>
      <c r="KD3020" s="0"/>
      <c r="KE3020" s="0"/>
      <c r="KF3020" s="0"/>
      <c r="KG3020" s="0"/>
      <c r="KH3020" s="0"/>
      <c r="KI3020" s="0"/>
      <c r="KJ3020" s="0"/>
      <c r="KK3020" s="0"/>
      <c r="KL3020" s="0"/>
      <c r="KM3020" s="0"/>
      <c r="KN3020" s="0"/>
      <c r="KO3020" s="0"/>
      <c r="KP3020" s="0"/>
      <c r="KQ3020" s="0"/>
      <c r="KR3020" s="0"/>
      <c r="KS3020" s="0"/>
      <c r="KT3020" s="0"/>
      <c r="KU3020" s="0"/>
      <c r="KV3020" s="0"/>
      <c r="KW3020" s="0"/>
      <c r="KX3020" s="0"/>
      <c r="KY3020" s="0"/>
      <c r="KZ3020" s="0"/>
      <c r="LA3020" s="0"/>
      <c r="LB3020" s="0"/>
      <c r="LC3020" s="0"/>
      <c r="LD3020" s="0"/>
      <c r="LE3020" s="0"/>
      <c r="LF3020" s="0"/>
      <c r="LG3020" s="0"/>
      <c r="LH3020" s="0"/>
      <c r="LI3020" s="0"/>
      <c r="LJ3020" s="0"/>
      <c r="LK3020" s="0"/>
      <c r="LL3020" s="0"/>
      <c r="LM3020" s="0"/>
      <c r="LN3020" s="0"/>
      <c r="LO3020" s="0"/>
      <c r="LP3020" s="0"/>
      <c r="LQ3020" s="0"/>
      <c r="LR3020" s="0"/>
      <c r="LS3020" s="0"/>
      <c r="LT3020" s="0"/>
      <c r="LU3020" s="0"/>
      <c r="LV3020" s="0"/>
      <c r="LW3020" s="0"/>
      <c r="LX3020" s="0"/>
      <c r="LY3020" s="0"/>
      <c r="LZ3020" s="0"/>
      <c r="MA3020" s="0"/>
      <c r="MB3020" s="0"/>
      <c r="MC3020" s="0"/>
      <c r="MD3020" s="0"/>
      <c r="ME3020" s="0"/>
      <c r="MF3020" s="0"/>
      <c r="MG3020" s="0"/>
      <c r="MH3020" s="0"/>
      <c r="MI3020" s="0"/>
      <c r="MJ3020" s="0"/>
      <c r="MK3020" s="0"/>
      <c r="ML3020" s="0"/>
      <c r="MM3020" s="0"/>
      <c r="MN3020" s="0"/>
      <c r="MO3020" s="0"/>
      <c r="MP3020" s="0"/>
      <c r="MQ3020" s="0"/>
      <c r="MR3020" s="0"/>
      <c r="MS3020" s="0"/>
      <c r="MT3020" s="0"/>
      <c r="MU3020" s="0"/>
      <c r="MV3020" s="0"/>
      <c r="MW3020" s="0"/>
      <c r="MX3020" s="0"/>
      <c r="MY3020" s="0"/>
      <c r="MZ3020" s="0"/>
      <c r="NA3020" s="0"/>
      <c r="NB3020" s="0"/>
      <c r="NC3020" s="0"/>
      <c r="ND3020" s="0"/>
      <c r="NE3020" s="0"/>
      <c r="NF3020" s="0"/>
      <c r="NG3020" s="0"/>
      <c r="NH3020" s="0"/>
      <c r="NI3020" s="0"/>
      <c r="NJ3020" s="0"/>
      <c r="NK3020" s="0"/>
      <c r="NL3020" s="0"/>
      <c r="NM3020" s="0"/>
      <c r="NN3020" s="0"/>
      <c r="NO3020" s="0"/>
      <c r="NP3020" s="0"/>
      <c r="NQ3020" s="0"/>
      <c r="NR3020" s="0"/>
      <c r="NS3020" s="0"/>
      <c r="NT3020" s="0"/>
      <c r="NU3020" s="0"/>
      <c r="NV3020" s="0"/>
      <c r="NW3020" s="0"/>
      <c r="NX3020" s="0"/>
      <c r="NY3020" s="0"/>
      <c r="NZ3020" s="0"/>
      <c r="OA3020" s="0"/>
      <c r="OB3020" s="0"/>
      <c r="OC3020" s="0"/>
      <c r="OD3020" s="0"/>
      <c r="OE3020" s="0"/>
      <c r="OF3020" s="0"/>
      <c r="OG3020" s="0"/>
      <c r="OH3020" s="0"/>
      <c r="OI3020" s="0"/>
      <c r="OJ3020" s="0"/>
      <c r="OK3020" s="0"/>
      <c r="OL3020" s="0"/>
      <c r="OM3020" s="0"/>
      <c r="ON3020" s="0"/>
      <c r="OO3020" s="0"/>
      <c r="OP3020" s="0"/>
      <c r="OQ3020" s="0"/>
      <c r="OR3020" s="0"/>
      <c r="OS3020" s="0"/>
      <c r="OT3020" s="0"/>
      <c r="OU3020" s="0"/>
      <c r="OV3020" s="0"/>
      <c r="OW3020" s="0"/>
      <c r="OX3020" s="0"/>
      <c r="OY3020" s="0"/>
      <c r="OZ3020" s="0"/>
      <c r="PA3020" s="0"/>
      <c r="PB3020" s="0"/>
      <c r="PC3020" s="0"/>
      <c r="PD3020" s="0"/>
      <c r="PE3020" s="0"/>
      <c r="PF3020" s="0"/>
      <c r="PG3020" s="0"/>
      <c r="PH3020" s="0"/>
      <c r="PI3020" s="0"/>
      <c r="PJ3020" s="0"/>
      <c r="PK3020" s="0"/>
      <c r="PL3020" s="0"/>
      <c r="PM3020" s="0"/>
      <c r="PN3020" s="0"/>
      <c r="PO3020" s="0"/>
      <c r="PP3020" s="0"/>
      <c r="PQ3020" s="0"/>
      <c r="PR3020" s="0"/>
      <c r="PS3020" s="0"/>
      <c r="PT3020" s="0"/>
      <c r="PU3020" s="0"/>
      <c r="PV3020" s="0"/>
      <c r="PW3020" s="0"/>
      <c r="PX3020" s="0"/>
      <c r="PY3020" s="0"/>
      <c r="PZ3020" s="0"/>
      <c r="QA3020" s="0"/>
      <c r="QB3020" s="0"/>
      <c r="QC3020" s="0"/>
      <c r="QD3020" s="0"/>
      <c r="QE3020" s="0"/>
      <c r="QF3020" s="0"/>
      <c r="QG3020" s="0"/>
      <c r="QH3020" s="0"/>
      <c r="QI3020" s="0"/>
      <c r="QJ3020" s="0"/>
      <c r="QK3020" s="0"/>
      <c r="QL3020" s="0"/>
      <c r="QM3020" s="0"/>
      <c r="QN3020" s="0"/>
      <c r="QO3020" s="0"/>
      <c r="QP3020" s="0"/>
      <c r="QQ3020" s="0"/>
      <c r="QR3020" s="0"/>
      <c r="QS3020" s="0"/>
      <c r="QT3020" s="0"/>
      <c r="QU3020" s="0"/>
      <c r="QV3020" s="0"/>
      <c r="QW3020" s="0"/>
      <c r="QX3020" s="0"/>
      <c r="QY3020" s="0"/>
      <c r="QZ3020" s="0"/>
      <c r="RA3020" s="0"/>
      <c r="RB3020" s="0"/>
      <c r="RC3020" s="0"/>
      <c r="RD3020" s="0"/>
      <c r="RE3020" s="0"/>
      <c r="RF3020" s="0"/>
      <c r="RG3020" s="0"/>
      <c r="RH3020" s="0"/>
      <c r="RI3020" s="0"/>
      <c r="RJ3020" s="0"/>
      <c r="RK3020" s="0"/>
      <c r="RL3020" s="0"/>
      <c r="RM3020" s="0"/>
      <c r="RN3020" s="0"/>
      <c r="RO3020" s="0"/>
      <c r="RP3020" s="0"/>
      <c r="RQ3020" s="0"/>
      <c r="RR3020" s="0"/>
      <c r="RS3020" s="0"/>
      <c r="RT3020" s="0"/>
      <c r="RU3020" s="0"/>
      <c r="RV3020" s="0"/>
      <c r="RW3020" s="0"/>
      <c r="RX3020" s="0"/>
      <c r="RY3020" s="0"/>
      <c r="RZ3020" s="0"/>
      <c r="SA3020" s="0"/>
      <c r="SB3020" s="0"/>
      <c r="SC3020" s="0"/>
      <c r="SD3020" s="0"/>
      <c r="SE3020" s="0"/>
      <c r="SF3020" s="0"/>
      <c r="SG3020" s="0"/>
      <c r="SH3020" s="0"/>
      <c r="SI3020" s="0"/>
      <c r="SJ3020" s="0"/>
      <c r="SK3020" s="0"/>
      <c r="SL3020" s="0"/>
      <c r="SM3020" s="0"/>
      <c r="SN3020" s="0"/>
      <c r="SO3020" s="0"/>
      <c r="SP3020" s="0"/>
      <c r="SQ3020" s="0"/>
      <c r="SR3020" s="0"/>
      <c r="SS3020" s="0"/>
      <c r="ST3020" s="0"/>
      <c r="SU3020" s="0"/>
      <c r="SV3020" s="0"/>
      <c r="SW3020" s="0"/>
      <c r="SX3020" s="0"/>
      <c r="SY3020" s="0"/>
      <c r="SZ3020" s="0"/>
      <c r="TA3020" s="0"/>
      <c r="TB3020" s="0"/>
      <c r="TC3020" s="0"/>
      <c r="TD3020" s="0"/>
      <c r="TE3020" s="0"/>
      <c r="TF3020" s="0"/>
      <c r="TG3020" s="0"/>
      <c r="TH3020" s="0"/>
      <c r="TI3020" s="0"/>
      <c r="TJ3020" s="0"/>
      <c r="TK3020" s="0"/>
      <c r="TL3020" s="0"/>
      <c r="TM3020" s="0"/>
      <c r="TN3020" s="0"/>
      <c r="TO3020" s="0"/>
      <c r="TP3020" s="0"/>
      <c r="TQ3020" s="0"/>
      <c r="TR3020" s="0"/>
      <c r="TS3020" s="0"/>
      <c r="TT3020" s="0"/>
      <c r="TU3020" s="0"/>
      <c r="TV3020" s="0"/>
      <c r="TW3020" s="0"/>
      <c r="TX3020" s="0"/>
      <c r="TY3020" s="0"/>
      <c r="TZ3020" s="0"/>
      <c r="UA3020" s="0"/>
      <c r="UB3020" s="0"/>
      <c r="UC3020" s="0"/>
      <c r="UD3020" s="0"/>
      <c r="UE3020" s="0"/>
      <c r="UF3020" s="0"/>
      <c r="UG3020" s="0"/>
      <c r="UH3020" s="0"/>
      <c r="UI3020" s="0"/>
      <c r="UJ3020" s="0"/>
      <c r="UK3020" s="0"/>
      <c r="UL3020" s="0"/>
      <c r="UM3020" s="0"/>
      <c r="UN3020" s="0"/>
      <c r="UO3020" s="0"/>
      <c r="UP3020" s="0"/>
      <c r="UQ3020" s="0"/>
      <c r="UR3020" s="0"/>
      <c r="US3020" s="0"/>
      <c r="UT3020" s="0"/>
      <c r="UU3020" s="0"/>
      <c r="UV3020" s="0"/>
      <c r="UW3020" s="0"/>
      <c r="UX3020" s="0"/>
      <c r="UY3020" s="0"/>
      <c r="UZ3020" s="0"/>
      <c r="VA3020" s="0"/>
      <c r="VB3020" s="0"/>
      <c r="VC3020" s="0"/>
      <c r="VD3020" s="0"/>
      <c r="VE3020" s="0"/>
      <c r="VF3020" s="0"/>
      <c r="VG3020" s="0"/>
      <c r="VH3020" s="0"/>
      <c r="VI3020" s="0"/>
      <c r="VJ3020" s="0"/>
      <c r="VK3020" s="0"/>
      <c r="VL3020" s="0"/>
      <c r="VM3020" s="0"/>
      <c r="VN3020" s="0"/>
      <c r="VO3020" s="0"/>
      <c r="VP3020" s="0"/>
      <c r="VQ3020" s="0"/>
      <c r="VR3020" s="0"/>
      <c r="VS3020" s="0"/>
      <c r="VT3020" s="0"/>
      <c r="VU3020" s="0"/>
      <c r="VV3020" s="0"/>
      <c r="VW3020" s="0"/>
      <c r="VX3020" s="0"/>
      <c r="VY3020" s="0"/>
      <c r="VZ3020" s="0"/>
      <c r="WA3020" s="0"/>
      <c r="WB3020" s="0"/>
      <c r="WC3020" s="0"/>
      <c r="WD3020" s="0"/>
      <c r="WE3020" s="0"/>
      <c r="WF3020" s="0"/>
      <c r="WG3020" s="0"/>
      <c r="WH3020" s="0"/>
      <c r="WI3020" s="0"/>
      <c r="WJ3020" s="0"/>
      <c r="WK3020" s="0"/>
      <c r="WL3020" s="0"/>
      <c r="WM3020" s="0"/>
      <c r="WN3020" s="0"/>
      <c r="WO3020" s="0"/>
      <c r="WP3020" s="0"/>
      <c r="WQ3020" s="0"/>
      <c r="WR3020" s="0"/>
      <c r="WS3020" s="0"/>
      <c r="WT3020" s="0"/>
      <c r="WU3020" s="0"/>
      <c r="WV3020" s="0"/>
      <c r="WW3020" s="0"/>
      <c r="WX3020" s="0"/>
      <c r="WY3020" s="0"/>
      <c r="WZ3020" s="0"/>
      <c r="XA3020" s="0"/>
      <c r="XB3020" s="0"/>
      <c r="XC3020" s="0"/>
      <c r="XD3020" s="0"/>
      <c r="XE3020" s="0"/>
      <c r="XF3020" s="0"/>
      <c r="XG3020" s="0"/>
      <c r="XH3020" s="0"/>
      <c r="XI3020" s="0"/>
      <c r="XJ3020" s="0"/>
      <c r="XK3020" s="0"/>
      <c r="XL3020" s="0"/>
      <c r="XM3020" s="0"/>
      <c r="XN3020" s="0"/>
      <c r="XO3020" s="0"/>
      <c r="XP3020" s="0"/>
      <c r="XQ3020" s="0"/>
      <c r="XR3020" s="0"/>
      <c r="XS3020" s="0"/>
      <c r="XT3020" s="0"/>
      <c r="XU3020" s="0"/>
      <c r="XV3020" s="0"/>
      <c r="XW3020" s="0"/>
      <c r="XX3020" s="0"/>
      <c r="XY3020" s="0"/>
      <c r="XZ3020" s="0"/>
      <c r="YA3020" s="0"/>
      <c r="YB3020" s="0"/>
      <c r="YC3020" s="0"/>
      <c r="YD3020" s="0"/>
      <c r="YE3020" s="0"/>
      <c r="YF3020" s="0"/>
      <c r="YG3020" s="0"/>
      <c r="YH3020" s="0"/>
      <c r="YI3020" s="0"/>
      <c r="YJ3020" s="0"/>
      <c r="YK3020" s="0"/>
      <c r="YL3020" s="0"/>
      <c r="YM3020" s="0"/>
      <c r="YN3020" s="0"/>
      <c r="YO3020" s="0"/>
      <c r="YP3020" s="0"/>
      <c r="YQ3020" s="0"/>
      <c r="YR3020" s="0"/>
      <c r="YS3020" s="0"/>
      <c r="YT3020" s="0"/>
      <c r="YU3020" s="0"/>
      <c r="YV3020" s="0"/>
      <c r="YW3020" s="0"/>
      <c r="YX3020" s="0"/>
      <c r="YY3020" s="0"/>
      <c r="YZ3020" s="0"/>
      <c r="ZA3020" s="0"/>
      <c r="ZB3020" s="0"/>
      <c r="ZC3020" s="0"/>
      <c r="ZD3020" s="0"/>
      <c r="ZE3020" s="0"/>
      <c r="ZF3020" s="0"/>
      <c r="ZG3020" s="0"/>
      <c r="ZH3020" s="0"/>
      <c r="ZI3020" s="0"/>
      <c r="ZJ3020" s="0"/>
      <c r="ZK3020" s="0"/>
      <c r="ZL3020" s="0"/>
      <c r="ZM3020" s="0"/>
      <c r="ZN3020" s="0"/>
      <c r="ZO3020" s="0"/>
      <c r="ZP3020" s="0"/>
      <c r="ZQ3020" s="0"/>
      <c r="ZR3020" s="0"/>
      <c r="ZS3020" s="0"/>
      <c r="ZT3020" s="0"/>
      <c r="ZU3020" s="0"/>
      <c r="ZV3020" s="0"/>
      <c r="ZW3020" s="0"/>
      <c r="ZX3020" s="0"/>
      <c r="ZY3020" s="0"/>
      <c r="ZZ3020" s="0"/>
      <c r="AAA3020" s="0"/>
      <c r="AAB3020" s="0"/>
      <c r="AAC3020" s="0"/>
      <c r="AAD3020" s="0"/>
      <c r="AAE3020" s="0"/>
      <c r="AAF3020" s="0"/>
      <c r="AAG3020" s="0"/>
      <c r="AAH3020" s="0"/>
      <c r="AAI3020" s="0"/>
      <c r="AAJ3020" s="0"/>
      <c r="AAK3020" s="0"/>
      <c r="AAL3020" s="0"/>
      <c r="AAM3020" s="0"/>
      <c r="AAN3020" s="0"/>
      <c r="AAO3020" s="0"/>
      <c r="AAP3020" s="0"/>
      <c r="AAQ3020" s="0"/>
      <c r="AAR3020" s="0"/>
      <c r="AAS3020" s="0"/>
      <c r="AAT3020" s="0"/>
      <c r="AAU3020" s="0"/>
      <c r="AAV3020" s="0"/>
      <c r="AAW3020" s="0"/>
      <c r="AAX3020" s="0"/>
      <c r="AAY3020" s="0"/>
      <c r="AAZ3020" s="0"/>
      <c r="ABA3020" s="0"/>
      <c r="ABB3020" s="0"/>
      <c r="ABC3020" s="0"/>
      <c r="ABD3020" s="0"/>
      <c r="ABE3020" s="0"/>
      <c r="ABF3020" s="0"/>
      <c r="ABG3020" s="0"/>
      <c r="ABH3020" s="0"/>
      <c r="ABI3020" s="0"/>
      <c r="ABJ3020" s="0"/>
      <c r="ABK3020" s="0"/>
      <c r="ABL3020" s="0"/>
      <c r="ABM3020" s="0"/>
      <c r="ABN3020" s="0"/>
      <c r="ABO3020" s="0"/>
      <c r="ABP3020" s="0"/>
      <c r="ABQ3020" s="0"/>
      <c r="ABR3020" s="0"/>
      <c r="ABS3020" s="0"/>
      <c r="ABT3020" s="0"/>
      <c r="ABU3020" s="0"/>
      <c r="ABV3020" s="0"/>
      <c r="ABW3020" s="0"/>
      <c r="ABX3020" s="0"/>
      <c r="ABY3020" s="0"/>
      <c r="ABZ3020" s="0"/>
      <c r="ACA3020" s="0"/>
      <c r="ACB3020" s="0"/>
      <c r="ACC3020" s="0"/>
      <c r="ACD3020" s="0"/>
      <c r="ACE3020" s="0"/>
      <c r="ACF3020" s="0"/>
      <c r="ACG3020" s="0"/>
      <c r="ACH3020" s="0"/>
      <c r="ACI3020" s="0"/>
      <c r="ACJ3020" s="0"/>
      <c r="ACK3020" s="0"/>
      <c r="ACL3020" s="0"/>
      <c r="ACM3020" s="0"/>
      <c r="ACN3020" s="0"/>
      <c r="ACO3020" s="0"/>
      <c r="ACP3020" s="0"/>
      <c r="ACQ3020" s="0"/>
      <c r="ACR3020" s="0"/>
      <c r="ACS3020" s="0"/>
      <c r="ACT3020" s="0"/>
      <c r="ACU3020" s="0"/>
      <c r="ACV3020" s="0"/>
      <c r="ACW3020" s="0"/>
      <c r="ACX3020" s="0"/>
      <c r="ACY3020" s="0"/>
      <c r="ACZ3020" s="0"/>
      <c r="ADA3020" s="0"/>
      <c r="ADB3020" s="0"/>
      <c r="ADC3020" s="0"/>
      <c r="ADD3020" s="0"/>
      <c r="ADE3020" s="0"/>
      <c r="ADF3020" s="0"/>
      <c r="ADG3020" s="0"/>
      <c r="ADH3020" s="0"/>
      <c r="ADI3020" s="0"/>
      <c r="ADJ3020" s="0"/>
      <c r="ADK3020" s="0"/>
      <c r="ADL3020" s="0"/>
      <c r="ADM3020" s="0"/>
      <c r="ADN3020" s="0"/>
      <c r="ADO3020" s="0"/>
      <c r="ADP3020" s="0"/>
      <c r="ADQ3020" s="0"/>
      <c r="ADR3020" s="0"/>
      <c r="ADS3020" s="0"/>
      <c r="ADT3020" s="0"/>
      <c r="ADU3020" s="0"/>
      <c r="ADV3020" s="0"/>
      <c r="ADW3020" s="0"/>
      <c r="ADX3020" s="0"/>
      <c r="ADY3020" s="0"/>
      <c r="ADZ3020" s="0"/>
      <c r="AEA3020" s="0"/>
      <c r="AEB3020" s="0"/>
      <c r="AEC3020" s="0"/>
      <c r="AED3020" s="0"/>
      <c r="AEE3020" s="0"/>
      <c r="AEF3020" s="0"/>
      <c r="AEG3020" s="0"/>
      <c r="AEH3020" s="0"/>
      <c r="AEI3020" s="0"/>
      <c r="AEJ3020" s="0"/>
      <c r="AEK3020" s="0"/>
      <c r="AEL3020" s="0"/>
      <c r="AEM3020" s="0"/>
      <c r="AEN3020" s="0"/>
      <c r="AEO3020" s="0"/>
      <c r="AEP3020" s="0"/>
      <c r="AEQ3020" s="0"/>
      <c r="AER3020" s="0"/>
      <c r="AES3020" s="0"/>
      <c r="AET3020" s="0"/>
      <c r="AEU3020" s="0"/>
      <c r="AEV3020" s="0"/>
      <c r="AEW3020" s="0"/>
      <c r="AEX3020" s="0"/>
      <c r="AEY3020" s="0"/>
      <c r="AEZ3020" s="0"/>
      <c r="AFA3020" s="0"/>
      <c r="AFB3020" s="0"/>
      <c r="AFC3020" s="0"/>
      <c r="AFD3020" s="0"/>
      <c r="AFE3020" s="0"/>
      <c r="AFF3020" s="0"/>
      <c r="AFG3020" s="0"/>
      <c r="AFH3020" s="0"/>
      <c r="AFI3020" s="0"/>
      <c r="AFJ3020" s="0"/>
      <c r="AFK3020" s="0"/>
      <c r="AFL3020" s="0"/>
      <c r="AFM3020" s="0"/>
      <c r="AFN3020" s="0"/>
      <c r="AFO3020" s="0"/>
      <c r="AFP3020" s="0"/>
      <c r="AFQ3020" s="0"/>
      <c r="AFR3020" s="0"/>
      <c r="AFS3020" s="0"/>
      <c r="AFT3020" s="0"/>
      <c r="AFU3020" s="0"/>
      <c r="AFV3020" s="0"/>
      <c r="AFW3020" s="0"/>
      <c r="AFX3020" s="0"/>
      <c r="AFY3020" s="0"/>
      <c r="AFZ3020" s="0"/>
      <c r="AGA3020" s="0"/>
      <c r="AGB3020" s="0"/>
      <c r="AGC3020" s="0"/>
      <c r="AGD3020" s="0"/>
      <c r="AGE3020" s="0"/>
      <c r="AGF3020" s="0"/>
      <c r="AGG3020" s="0"/>
      <c r="AGH3020" s="0"/>
      <c r="AGI3020" s="0"/>
      <c r="AGJ3020" s="0"/>
      <c r="AGK3020" s="0"/>
      <c r="AGL3020" s="0"/>
      <c r="AGM3020" s="0"/>
      <c r="AGN3020" s="0"/>
      <c r="AGO3020" s="0"/>
      <c r="AGP3020" s="0"/>
      <c r="AGQ3020" s="0"/>
      <c r="AGR3020" s="0"/>
      <c r="AGS3020" s="0"/>
      <c r="AGT3020" s="0"/>
      <c r="AGU3020" s="0"/>
      <c r="AGV3020" s="0"/>
      <c r="AGW3020" s="0"/>
      <c r="AGX3020" s="0"/>
      <c r="AGY3020" s="0"/>
      <c r="AGZ3020" s="0"/>
      <c r="AHA3020" s="0"/>
      <c r="AHB3020" s="0"/>
      <c r="AHC3020" s="0"/>
      <c r="AHD3020" s="0"/>
      <c r="AHE3020" s="0"/>
      <c r="AHF3020" s="0"/>
      <c r="AHG3020" s="0"/>
      <c r="AHH3020" s="0"/>
      <c r="AHI3020" s="0"/>
      <c r="AHJ3020" s="0"/>
      <c r="AHK3020" s="0"/>
      <c r="AHL3020" s="0"/>
      <c r="AHM3020" s="0"/>
      <c r="AHN3020" s="0"/>
      <c r="AHO3020" s="0"/>
      <c r="AHP3020" s="0"/>
      <c r="AHQ3020" s="0"/>
      <c r="AHR3020" s="0"/>
      <c r="AHS3020" s="0"/>
      <c r="AHT3020" s="0"/>
      <c r="AHU3020" s="0"/>
      <c r="AHV3020" s="0"/>
      <c r="AHW3020" s="0"/>
      <c r="AHX3020" s="0"/>
      <c r="AHY3020" s="0"/>
      <c r="AHZ3020" s="0"/>
      <c r="AIA3020" s="0"/>
      <c r="AIB3020" s="0"/>
      <c r="AIC3020" s="0"/>
      <c r="AID3020" s="0"/>
      <c r="AIE3020" s="0"/>
      <c r="AIF3020" s="0"/>
      <c r="AIG3020" s="0"/>
      <c r="AIH3020" s="0"/>
      <c r="AII3020" s="0"/>
      <c r="AIJ3020" s="0"/>
      <c r="AIK3020" s="0"/>
      <c r="AIL3020" s="0"/>
      <c r="AIM3020" s="0"/>
      <c r="AIN3020" s="0"/>
      <c r="AIO3020" s="0"/>
      <c r="AIP3020" s="0"/>
      <c r="AIQ3020" s="0"/>
      <c r="AIR3020" s="0"/>
      <c r="AIS3020" s="0"/>
      <c r="AIT3020" s="0"/>
      <c r="AIU3020" s="0"/>
      <c r="AIV3020" s="0"/>
      <c r="AIW3020" s="0"/>
      <c r="AIX3020" s="0"/>
      <c r="AIY3020" s="0"/>
      <c r="AIZ3020" s="0"/>
      <c r="AJA3020" s="0"/>
      <c r="AJB3020" s="0"/>
      <c r="AJC3020" s="0"/>
      <c r="AJD3020" s="0"/>
      <c r="AJE3020" s="0"/>
      <c r="AJF3020" s="0"/>
      <c r="AJG3020" s="0"/>
      <c r="AJH3020" s="0"/>
      <c r="AJI3020" s="0"/>
      <c r="AJJ3020" s="0"/>
      <c r="AJK3020" s="0"/>
      <c r="AJL3020" s="0"/>
      <c r="AJM3020" s="0"/>
      <c r="AJN3020" s="0"/>
      <c r="AJO3020" s="0"/>
      <c r="AJP3020" s="0"/>
      <c r="AJQ3020" s="0"/>
      <c r="AJR3020" s="0"/>
      <c r="AJS3020" s="0"/>
      <c r="AJT3020" s="0"/>
      <c r="AJU3020" s="0"/>
      <c r="AJV3020" s="0"/>
      <c r="AJW3020" s="0"/>
      <c r="AJX3020" s="0"/>
      <c r="AJY3020" s="0"/>
      <c r="AJZ3020" s="0"/>
      <c r="AKA3020" s="0"/>
      <c r="AKB3020" s="0"/>
      <c r="AKC3020" s="0"/>
      <c r="AKD3020" s="0"/>
      <c r="AKE3020" s="0"/>
      <c r="AKF3020" s="0"/>
      <c r="AKG3020" s="0"/>
      <c r="AKH3020" s="0"/>
      <c r="AKI3020" s="0"/>
      <c r="AKJ3020" s="0"/>
      <c r="AKK3020" s="0"/>
      <c r="AKL3020" s="0"/>
      <c r="AKM3020" s="0"/>
      <c r="AKN3020" s="0"/>
      <c r="AKO3020" s="0"/>
      <c r="AKP3020" s="0"/>
      <c r="AKQ3020" s="0"/>
      <c r="AKR3020" s="0"/>
      <c r="AKS3020" s="0"/>
      <c r="AKT3020" s="0"/>
      <c r="AKU3020" s="0"/>
      <c r="AKV3020" s="0"/>
      <c r="AKW3020" s="0"/>
      <c r="AKX3020" s="0"/>
      <c r="AKY3020" s="0"/>
      <c r="AKZ3020" s="0"/>
      <c r="ALA3020" s="0"/>
      <c r="ALB3020" s="0"/>
      <c r="ALC3020" s="0"/>
      <c r="ALD3020" s="0"/>
      <c r="ALE3020" s="0"/>
      <c r="ALF3020" s="0"/>
      <c r="ALG3020" s="0"/>
      <c r="ALH3020" s="0"/>
      <c r="ALI3020" s="0"/>
      <c r="ALJ3020" s="0"/>
      <c r="ALK3020" s="0"/>
      <c r="ALL3020" s="0"/>
      <c r="ALM3020" s="0"/>
      <c r="ALN3020" s="0"/>
      <c r="ALO3020" s="0"/>
      <c r="ALP3020" s="0"/>
      <c r="ALQ3020" s="0"/>
      <c r="ALR3020" s="0"/>
      <c r="ALS3020" s="0"/>
      <c r="ALT3020" s="0"/>
      <c r="ALU3020" s="0"/>
      <c r="ALV3020" s="0"/>
      <c r="ALW3020" s="0"/>
      <c r="ALX3020" s="0"/>
      <c r="ALY3020" s="0"/>
      <c r="ALZ3020" s="0"/>
      <c r="AMA3020" s="0"/>
      <c r="AMB3020" s="0"/>
      <c r="AMC3020" s="0"/>
      <c r="AMD3020" s="0"/>
      <c r="AME3020" s="0"/>
      <c r="AMF3020" s="0"/>
      <c r="AMG3020" s="0"/>
      <c r="AMH3020" s="0"/>
      <c r="AMI3020" s="0"/>
    </row>
    <row r="3021" customFormat="false" ht="12.75" hidden="false" customHeight="false" outlineLevel="0" collapsed="false">
      <c r="A3021" s="1" t="s">
        <v>3283</v>
      </c>
      <c r="C3021" s="19" t="s">
        <v>3284</v>
      </c>
      <c r="D3021" s="19" t="s">
        <v>13</v>
      </c>
      <c r="E3021" s="20" t="n">
        <v>2.5</v>
      </c>
      <c r="F3021" s="21" t="n">
        <v>0.38</v>
      </c>
      <c r="G3021" s="24" t="s">
        <v>3275</v>
      </c>
      <c r="I3021" s="3"/>
      <c r="K3021" s="90"/>
      <c r="BM3021" s="0"/>
      <c r="BN3021" s="0"/>
      <c r="BO3021" s="0"/>
      <c r="BP3021" s="0"/>
      <c r="BQ3021" s="0"/>
      <c r="BR3021" s="0"/>
      <c r="BS3021" s="0"/>
      <c r="BT3021" s="0"/>
      <c r="BU3021" s="0"/>
      <c r="BV3021" s="0"/>
      <c r="BW3021" s="0"/>
      <c r="BX3021" s="0"/>
      <c r="BY3021" s="0"/>
      <c r="BZ3021" s="0"/>
      <c r="CA3021" s="0"/>
      <c r="CB3021" s="0"/>
      <c r="CC3021" s="0"/>
      <c r="CD3021" s="0"/>
      <c r="CE3021" s="0"/>
      <c r="CF3021" s="0"/>
      <c r="CG3021" s="0"/>
      <c r="CH3021" s="0"/>
      <c r="CI3021" s="0"/>
      <c r="CJ3021" s="0"/>
      <c r="CK3021" s="0"/>
      <c r="CL3021" s="0"/>
      <c r="CM3021" s="0"/>
      <c r="CN3021" s="0"/>
      <c r="CO3021" s="0"/>
      <c r="CP3021" s="0"/>
      <c r="CQ3021" s="0"/>
      <c r="CR3021" s="0"/>
      <c r="CS3021" s="0"/>
      <c r="CT3021" s="0"/>
      <c r="CU3021" s="0"/>
      <c r="CV3021" s="0"/>
      <c r="CW3021" s="0"/>
      <c r="CX3021" s="0"/>
      <c r="CY3021" s="0"/>
      <c r="CZ3021" s="0"/>
      <c r="DA3021" s="0"/>
      <c r="DB3021" s="0"/>
      <c r="DC3021" s="0"/>
      <c r="DD3021" s="0"/>
      <c r="DE3021" s="0"/>
      <c r="DF3021" s="0"/>
      <c r="DG3021" s="0"/>
      <c r="DH3021" s="0"/>
      <c r="DI3021" s="0"/>
      <c r="DJ3021" s="0"/>
      <c r="DK3021" s="0"/>
      <c r="DL3021" s="0"/>
      <c r="DM3021" s="0"/>
      <c r="DN3021" s="0"/>
      <c r="DO3021" s="0"/>
      <c r="DP3021" s="0"/>
      <c r="DQ3021" s="0"/>
      <c r="DR3021" s="0"/>
      <c r="DS3021" s="0"/>
      <c r="DT3021" s="0"/>
      <c r="DU3021" s="0"/>
      <c r="DV3021" s="0"/>
      <c r="DW3021" s="0"/>
      <c r="DX3021" s="0"/>
      <c r="DY3021" s="0"/>
      <c r="DZ3021" s="0"/>
      <c r="EA3021" s="0"/>
      <c r="EB3021" s="0"/>
      <c r="EC3021" s="0"/>
      <c r="ED3021" s="0"/>
      <c r="EE3021" s="0"/>
      <c r="EF3021" s="0"/>
      <c r="EG3021" s="0"/>
      <c r="EH3021" s="0"/>
      <c r="EI3021" s="0"/>
      <c r="EJ3021" s="0"/>
      <c r="EK3021" s="0"/>
      <c r="EL3021" s="0"/>
      <c r="EM3021" s="0"/>
      <c r="EN3021" s="0"/>
      <c r="EO3021" s="0"/>
      <c r="EP3021" s="0"/>
      <c r="EQ3021" s="0"/>
      <c r="ER3021" s="0"/>
      <c r="ES3021" s="0"/>
      <c r="ET3021" s="0"/>
      <c r="EU3021" s="0"/>
      <c r="EV3021" s="0"/>
      <c r="EW3021" s="0"/>
      <c r="EX3021" s="0"/>
      <c r="EY3021" s="0"/>
      <c r="EZ3021" s="0"/>
      <c r="FA3021" s="0"/>
      <c r="FB3021" s="0"/>
      <c r="FC3021" s="0"/>
      <c r="FD3021" s="0"/>
      <c r="FE3021" s="0"/>
      <c r="FF3021" s="0"/>
      <c r="FG3021" s="0"/>
      <c r="FH3021" s="0"/>
      <c r="FI3021" s="0"/>
      <c r="FJ3021" s="0"/>
      <c r="FK3021" s="0"/>
      <c r="FL3021" s="0"/>
      <c r="FM3021" s="0"/>
      <c r="FN3021" s="0"/>
      <c r="FO3021" s="0"/>
      <c r="FP3021" s="0"/>
      <c r="FQ3021" s="0"/>
      <c r="FR3021" s="0"/>
      <c r="FS3021" s="0"/>
      <c r="FT3021" s="0"/>
      <c r="FU3021" s="0"/>
      <c r="FV3021" s="0"/>
      <c r="FW3021" s="0"/>
      <c r="FX3021" s="0"/>
      <c r="FY3021" s="0"/>
      <c r="FZ3021" s="0"/>
      <c r="GA3021" s="0"/>
      <c r="GB3021" s="0"/>
      <c r="GC3021" s="0"/>
      <c r="GD3021" s="0"/>
      <c r="GE3021" s="0"/>
      <c r="GF3021" s="0"/>
      <c r="GG3021" s="0"/>
      <c r="GH3021" s="0"/>
      <c r="GI3021" s="0"/>
      <c r="GJ3021" s="0"/>
      <c r="GK3021" s="0"/>
      <c r="GL3021" s="0"/>
      <c r="GM3021" s="0"/>
      <c r="GN3021" s="0"/>
      <c r="GO3021" s="0"/>
      <c r="GP3021" s="0"/>
      <c r="GQ3021" s="0"/>
      <c r="GR3021" s="0"/>
      <c r="GS3021" s="0"/>
      <c r="GT3021" s="0"/>
      <c r="GU3021" s="0"/>
      <c r="GV3021" s="0"/>
      <c r="GW3021" s="0"/>
      <c r="GX3021" s="0"/>
      <c r="GY3021" s="0"/>
      <c r="GZ3021" s="0"/>
      <c r="HA3021" s="0"/>
      <c r="HB3021" s="0"/>
      <c r="HC3021" s="0"/>
      <c r="HD3021" s="0"/>
      <c r="HE3021" s="0"/>
      <c r="HF3021" s="0"/>
      <c r="HG3021" s="0"/>
      <c r="HH3021" s="0"/>
      <c r="HI3021" s="0"/>
      <c r="HJ3021" s="0"/>
      <c r="HK3021" s="0"/>
      <c r="HL3021" s="0"/>
      <c r="HM3021" s="0"/>
      <c r="HN3021" s="0"/>
      <c r="HO3021" s="0"/>
      <c r="HP3021" s="0"/>
      <c r="HQ3021" s="0"/>
      <c r="HR3021" s="0"/>
      <c r="HS3021" s="0"/>
      <c r="HT3021" s="0"/>
      <c r="HU3021" s="0"/>
      <c r="HV3021" s="0"/>
      <c r="HW3021" s="0"/>
      <c r="HX3021" s="0"/>
      <c r="HY3021" s="0"/>
      <c r="HZ3021" s="0"/>
      <c r="IA3021" s="0"/>
      <c r="IB3021" s="0"/>
      <c r="IC3021" s="0"/>
      <c r="ID3021" s="0"/>
      <c r="IE3021" s="0"/>
      <c r="IF3021" s="0"/>
      <c r="IG3021" s="0"/>
      <c r="IH3021" s="0"/>
      <c r="II3021" s="0"/>
      <c r="IJ3021" s="0"/>
      <c r="IK3021" s="0"/>
      <c r="IL3021" s="0"/>
      <c r="IM3021" s="0"/>
      <c r="IN3021" s="0"/>
      <c r="IO3021" s="0"/>
      <c r="IP3021" s="0"/>
      <c r="IQ3021" s="0"/>
      <c r="IR3021" s="0"/>
      <c r="IS3021" s="0"/>
      <c r="IT3021" s="0"/>
      <c r="IU3021" s="0"/>
      <c r="IV3021" s="0"/>
      <c r="IW3021" s="0"/>
      <c r="IX3021" s="0"/>
      <c r="IY3021" s="0"/>
      <c r="IZ3021" s="0"/>
      <c r="JA3021" s="0"/>
      <c r="JB3021" s="0"/>
      <c r="JC3021" s="0"/>
      <c r="JD3021" s="0"/>
      <c r="JE3021" s="0"/>
      <c r="JF3021" s="0"/>
      <c r="JG3021" s="0"/>
      <c r="JH3021" s="0"/>
      <c r="JI3021" s="0"/>
      <c r="JJ3021" s="0"/>
      <c r="JK3021" s="0"/>
      <c r="JL3021" s="0"/>
      <c r="JM3021" s="0"/>
      <c r="JN3021" s="0"/>
      <c r="JO3021" s="0"/>
      <c r="JP3021" s="0"/>
      <c r="JQ3021" s="0"/>
      <c r="JR3021" s="0"/>
      <c r="JS3021" s="0"/>
      <c r="JT3021" s="0"/>
      <c r="JU3021" s="0"/>
      <c r="JV3021" s="0"/>
      <c r="JW3021" s="0"/>
      <c r="JX3021" s="0"/>
      <c r="JY3021" s="0"/>
      <c r="JZ3021" s="0"/>
      <c r="KA3021" s="0"/>
      <c r="KB3021" s="0"/>
      <c r="KC3021" s="0"/>
      <c r="KD3021" s="0"/>
      <c r="KE3021" s="0"/>
      <c r="KF3021" s="0"/>
      <c r="KG3021" s="0"/>
      <c r="KH3021" s="0"/>
      <c r="KI3021" s="0"/>
      <c r="KJ3021" s="0"/>
      <c r="KK3021" s="0"/>
      <c r="KL3021" s="0"/>
      <c r="KM3021" s="0"/>
      <c r="KN3021" s="0"/>
      <c r="KO3021" s="0"/>
      <c r="KP3021" s="0"/>
      <c r="KQ3021" s="0"/>
      <c r="KR3021" s="0"/>
      <c r="KS3021" s="0"/>
      <c r="KT3021" s="0"/>
      <c r="KU3021" s="0"/>
      <c r="KV3021" s="0"/>
      <c r="KW3021" s="0"/>
      <c r="KX3021" s="0"/>
      <c r="KY3021" s="0"/>
      <c r="KZ3021" s="0"/>
      <c r="LA3021" s="0"/>
      <c r="LB3021" s="0"/>
      <c r="LC3021" s="0"/>
      <c r="LD3021" s="0"/>
      <c r="LE3021" s="0"/>
      <c r="LF3021" s="0"/>
      <c r="LG3021" s="0"/>
      <c r="LH3021" s="0"/>
      <c r="LI3021" s="0"/>
      <c r="LJ3021" s="0"/>
      <c r="LK3021" s="0"/>
      <c r="LL3021" s="0"/>
      <c r="LM3021" s="0"/>
      <c r="LN3021" s="0"/>
      <c r="LO3021" s="0"/>
      <c r="LP3021" s="0"/>
      <c r="LQ3021" s="0"/>
      <c r="LR3021" s="0"/>
      <c r="LS3021" s="0"/>
      <c r="LT3021" s="0"/>
      <c r="LU3021" s="0"/>
      <c r="LV3021" s="0"/>
      <c r="LW3021" s="0"/>
      <c r="LX3021" s="0"/>
      <c r="LY3021" s="0"/>
      <c r="LZ3021" s="0"/>
      <c r="MA3021" s="0"/>
      <c r="MB3021" s="0"/>
      <c r="MC3021" s="0"/>
      <c r="MD3021" s="0"/>
      <c r="ME3021" s="0"/>
      <c r="MF3021" s="0"/>
      <c r="MG3021" s="0"/>
      <c r="MH3021" s="0"/>
      <c r="MI3021" s="0"/>
      <c r="MJ3021" s="0"/>
      <c r="MK3021" s="0"/>
      <c r="ML3021" s="0"/>
      <c r="MM3021" s="0"/>
      <c r="MN3021" s="0"/>
      <c r="MO3021" s="0"/>
      <c r="MP3021" s="0"/>
      <c r="MQ3021" s="0"/>
      <c r="MR3021" s="0"/>
      <c r="MS3021" s="0"/>
      <c r="MT3021" s="0"/>
      <c r="MU3021" s="0"/>
      <c r="MV3021" s="0"/>
      <c r="MW3021" s="0"/>
      <c r="MX3021" s="0"/>
      <c r="MY3021" s="0"/>
      <c r="MZ3021" s="0"/>
      <c r="NA3021" s="0"/>
      <c r="NB3021" s="0"/>
      <c r="NC3021" s="0"/>
      <c r="ND3021" s="0"/>
      <c r="NE3021" s="0"/>
      <c r="NF3021" s="0"/>
      <c r="NG3021" s="0"/>
      <c r="NH3021" s="0"/>
      <c r="NI3021" s="0"/>
      <c r="NJ3021" s="0"/>
      <c r="NK3021" s="0"/>
      <c r="NL3021" s="0"/>
      <c r="NM3021" s="0"/>
      <c r="NN3021" s="0"/>
      <c r="NO3021" s="0"/>
      <c r="NP3021" s="0"/>
      <c r="NQ3021" s="0"/>
      <c r="NR3021" s="0"/>
      <c r="NS3021" s="0"/>
      <c r="NT3021" s="0"/>
      <c r="NU3021" s="0"/>
      <c r="NV3021" s="0"/>
      <c r="NW3021" s="0"/>
      <c r="NX3021" s="0"/>
      <c r="NY3021" s="0"/>
      <c r="NZ3021" s="0"/>
      <c r="OA3021" s="0"/>
      <c r="OB3021" s="0"/>
      <c r="OC3021" s="0"/>
      <c r="OD3021" s="0"/>
      <c r="OE3021" s="0"/>
      <c r="OF3021" s="0"/>
      <c r="OG3021" s="0"/>
      <c r="OH3021" s="0"/>
      <c r="OI3021" s="0"/>
      <c r="OJ3021" s="0"/>
      <c r="OK3021" s="0"/>
      <c r="OL3021" s="0"/>
      <c r="OM3021" s="0"/>
      <c r="ON3021" s="0"/>
      <c r="OO3021" s="0"/>
      <c r="OP3021" s="0"/>
      <c r="OQ3021" s="0"/>
      <c r="OR3021" s="0"/>
      <c r="OS3021" s="0"/>
      <c r="OT3021" s="0"/>
      <c r="OU3021" s="0"/>
      <c r="OV3021" s="0"/>
      <c r="OW3021" s="0"/>
      <c r="OX3021" s="0"/>
      <c r="OY3021" s="0"/>
      <c r="OZ3021" s="0"/>
      <c r="PA3021" s="0"/>
      <c r="PB3021" s="0"/>
      <c r="PC3021" s="0"/>
      <c r="PD3021" s="0"/>
      <c r="PE3021" s="0"/>
      <c r="PF3021" s="0"/>
      <c r="PG3021" s="0"/>
      <c r="PH3021" s="0"/>
      <c r="PI3021" s="0"/>
      <c r="PJ3021" s="0"/>
      <c r="PK3021" s="0"/>
      <c r="PL3021" s="0"/>
      <c r="PM3021" s="0"/>
      <c r="PN3021" s="0"/>
      <c r="PO3021" s="0"/>
      <c r="PP3021" s="0"/>
      <c r="PQ3021" s="0"/>
      <c r="PR3021" s="0"/>
      <c r="PS3021" s="0"/>
      <c r="PT3021" s="0"/>
      <c r="PU3021" s="0"/>
      <c r="PV3021" s="0"/>
      <c r="PW3021" s="0"/>
      <c r="PX3021" s="0"/>
      <c r="PY3021" s="0"/>
      <c r="PZ3021" s="0"/>
      <c r="QA3021" s="0"/>
      <c r="QB3021" s="0"/>
      <c r="QC3021" s="0"/>
      <c r="QD3021" s="0"/>
      <c r="QE3021" s="0"/>
      <c r="QF3021" s="0"/>
      <c r="QG3021" s="0"/>
      <c r="QH3021" s="0"/>
      <c r="QI3021" s="0"/>
      <c r="QJ3021" s="0"/>
      <c r="QK3021" s="0"/>
      <c r="QL3021" s="0"/>
      <c r="QM3021" s="0"/>
      <c r="QN3021" s="0"/>
      <c r="QO3021" s="0"/>
      <c r="QP3021" s="0"/>
      <c r="QQ3021" s="0"/>
      <c r="QR3021" s="0"/>
      <c r="QS3021" s="0"/>
      <c r="QT3021" s="0"/>
      <c r="QU3021" s="0"/>
      <c r="QV3021" s="0"/>
      <c r="QW3021" s="0"/>
      <c r="QX3021" s="0"/>
      <c r="QY3021" s="0"/>
      <c r="QZ3021" s="0"/>
      <c r="RA3021" s="0"/>
      <c r="RB3021" s="0"/>
      <c r="RC3021" s="0"/>
      <c r="RD3021" s="0"/>
      <c r="RE3021" s="0"/>
      <c r="RF3021" s="0"/>
      <c r="RG3021" s="0"/>
      <c r="RH3021" s="0"/>
      <c r="RI3021" s="0"/>
      <c r="RJ3021" s="0"/>
      <c r="RK3021" s="0"/>
      <c r="RL3021" s="0"/>
      <c r="RM3021" s="0"/>
      <c r="RN3021" s="0"/>
      <c r="RO3021" s="0"/>
      <c r="RP3021" s="0"/>
      <c r="RQ3021" s="0"/>
      <c r="RR3021" s="0"/>
      <c r="RS3021" s="0"/>
      <c r="RT3021" s="0"/>
      <c r="RU3021" s="0"/>
      <c r="RV3021" s="0"/>
      <c r="RW3021" s="0"/>
      <c r="RX3021" s="0"/>
      <c r="RY3021" s="0"/>
      <c r="RZ3021" s="0"/>
      <c r="SA3021" s="0"/>
      <c r="SB3021" s="0"/>
      <c r="SC3021" s="0"/>
      <c r="SD3021" s="0"/>
      <c r="SE3021" s="0"/>
      <c r="SF3021" s="0"/>
      <c r="SG3021" s="0"/>
      <c r="SH3021" s="0"/>
      <c r="SI3021" s="0"/>
      <c r="SJ3021" s="0"/>
      <c r="SK3021" s="0"/>
      <c r="SL3021" s="0"/>
      <c r="SM3021" s="0"/>
      <c r="SN3021" s="0"/>
      <c r="SO3021" s="0"/>
      <c r="SP3021" s="0"/>
      <c r="SQ3021" s="0"/>
      <c r="SR3021" s="0"/>
      <c r="SS3021" s="0"/>
      <c r="ST3021" s="0"/>
      <c r="SU3021" s="0"/>
      <c r="SV3021" s="0"/>
      <c r="SW3021" s="0"/>
      <c r="SX3021" s="0"/>
      <c r="SY3021" s="0"/>
      <c r="SZ3021" s="0"/>
      <c r="TA3021" s="0"/>
      <c r="TB3021" s="0"/>
      <c r="TC3021" s="0"/>
      <c r="TD3021" s="0"/>
      <c r="TE3021" s="0"/>
      <c r="TF3021" s="0"/>
      <c r="TG3021" s="0"/>
      <c r="TH3021" s="0"/>
      <c r="TI3021" s="0"/>
      <c r="TJ3021" s="0"/>
      <c r="TK3021" s="0"/>
      <c r="TL3021" s="0"/>
      <c r="TM3021" s="0"/>
      <c r="TN3021" s="0"/>
      <c r="TO3021" s="0"/>
      <c r="TP3021" s="0"/>
      <c r="TQ3021" s="0"/>
      <c r="TR3021" s="0"/>
      <c r="TS3021" s="0"/>
      <c r="TT3021" s="0"/>
      <c r="TU3021" s="0"/>
      <c r="TV3021" s="0"/>
      <c r="TW3021" s="0"/>
      <c r="TX3021" s="0"/>
      <c r="TY3021" s="0"/>
      <c r="TZ3021" s="0"/>
      <c r="UA3021" s="0"/>
      <c r="UB3021" s="0"/>
      <c r="UC3021" s="0"/>
      <c r="UD3021" s="0"/>
      <c r="UE3021" s="0"/>
      <c r="UF3021" s="0"/>
      <c r="UG3021" s="0"/>
      <c r="UH3021" s="0"/>
      <c r="UI3021" s="0"/>
      <c r="UJ3021" s="0"/>
      <c r="UK3021" s="0"/>
      <c r="UL3021" s="0"/>
      <c r="UM3021" s="0"/>
      <c r="UN3021" s="0"/>
      <c r="UO3021" s="0"/>
      <c r="UP3021" s="0"/>
      <c r="UQ3021" s="0"/>
      <c r="UR3021" s="0"/>
      <c r="US3021" s="0"/>
      <c r="UT3021" s="0"/>
      <c r="UU3021" s="0"/>
      <c r="UV3021" s="0"/>
      <c r="UW3021" s="0"/>
      <c r="UX3021" s="0"/>
      <c r="UY3021" s="0"/>
      <c r="UZ3021" s="0"/>
      <c r="VA3021" s="0"/>
      <c r="VB3021" s="0"/>
      <c r="VC3021" s="0"/>
      <c r="VD3021" s="0"/>
      <c r="VE3021" s="0"/>
      <c r="VF3021" s="0"/>
      <c r="VG3021" s="0"/>
      <c r="VH3021" s="0"/>
      <c r="VI3021" s="0"/>
      <c r="VJ3021" s="0"/>
      <c r="VK3021" s="0"/>
      <c r="VL3021" s="0"/>
      <c r="VM3021" s="0"/>
      <c r="VN3021" s="0"/>
      <c r="VO3021" s="0"/>
      <c r="VP3021" s="0"/>
      <c r="VQ3021" s="0"/>
      <c r="VR3021" s="0"/>
      <c r="VS3021" s="0"/>
      <c r="VT3021" s="0"/>
      <c r="VU3021" s="0"/>
      <c r="VV3021" s="0"/>
      <c r="VW3021" s="0"/>
      <c r="VX3021" s="0"/>
      <c r="VY3021" s="0"/>
      <c r="VZ3021" s="0"/>
      <c r="WA3021" s="0"/>
      <c r="WB3021" s="0"/>
      <c r="WC3021" s="0"/>
      <c r="WD3021" s="0"/>
      <c r="WE3021" s="0"/>
      <c r="WF3021" s="0"/>
      <c r="WG3021" s="0"/>
      <c r="WH3021" s="0"/>
      <c r="WI3021" s="0"/>
      <c r="WJ3021" s="0"/>
      <c r="WK3021" s="0"/>
      <c r="WL3021" s="0"/>
      <c r="WM3021" s="0"/>
      <c r="WN3021" s="0"/>
      <c r="WO3021" s="0"/>
      <c r="WP3021" s="0"/>
      <c r="WQ3021" s="0"/>
      <c r="WR3021" s="0"/>
      <c r="WS3021" s="0"/>
      <c r="WT3021" s="0"/>
      <c r="WU3021" s="0"/>
      <c r="WV3021" s="0"/>
      <c r="WW3021" s="0"/>
      <c r="WX3021" s="0"/>
      <c r="WY3021" s="0"/>
      <c r="WZ3021" s="0"/>
      <c r="XA3021" s="0"/>
      <c r="XB3021" s="0"/>
      <c r="XC3021" s="0"/>
      <c r="XD3021" s="0"/>
      <c r="XE3021" s="0"/>
      <c r="XF3021" s="0"/>
      <c r="XG3021" s="0"/>
      <c r="XH3021" s="0"/>
      <c r="XI3021" s="0"/>
      <c r="XJ3021" s="0"/>
      <c r="XK3021" s="0"/>
      <c r="XL3021" s="0"/>
      <c r="XM3021" s="0"/>
      <c r="XN3021" s="0"/>
      <c r="XO3021" s="0"/>
      <c r="XP3021" s="0"/>
      <c r="XQ3021" s="0"/>
      <c r="XR3021" s="0"/>
      <c r="XS3021" s="0"/>
      <c r="XT3021" s="0"/>
      <c r="XU3021" s="0"/>
      <c r="XV3021" s="0"/>
      <c r="XW3021" s="0"/>
      <c r="XX3021" s="0"/>
      <c r="XY3021" s="0"/>
      <c r="XZ3021" s="0"/>
      <c r="YA3021" s="0"/>
      <c r="YB3021" s="0"/>
      <c r="YC3021" s="0"/>
      <c r="YD3021" s="0"/>
      <c r="YE3021" s="0"/>
      <c r="YF3021" s="0"/>
      <c r="YG3021" s="0"/>
      <c r="YH3021" s="0"/>
      <c r="YI3021" s="0"/>
      <c r="YJ3021" s="0"/>
      <c r="YK3021" s="0"/>
      <c r="YL3021" s="0"/>
      <c r="YM3021" s="0"/>
      <c r="YN3021" s="0"/>
      <c r="YO3021" s="0"/>
      <c r="YP3021" s="0"/>
      <c r="YQ3021" s="0"/>
      <c r="YR3021" s="0"/>
      <c r="YS3021" s="0"/>
      <c r="YT3021" s="0"/>
      <c r="YU3021" s="0"/>
      <c r="YV3021" s="0"/>
      <c r="YW3021" s="0"/>
      <c r="YX3021" s="0"/>
      <c r="YY3021" s="0"/>
      <c r="YZ3021" s="0"/>
      <c r="ZA3021" s="0"/>
      <c r="ZB3021" s="0"/>
      <c r="ZC3021" s="0"/>
      <c r="ZD3021" s="0"/>
      <c r="ZE3021" s="0"/>
      <c r="ZF3021" s="0"/>
      <c r="ZG3021" s="0"/>
      <c r="ZH3021" s="0"/>
      <c r="ZI3021" s="0"/>
      <c r="ZJ3021" s="0"/>
      <c r="ZK3021" s="0"/>
      <c r="ZL3021" s="0"/>
      <c r="ZM3021" s="0"/>
      <c r="ZN3021" s="0"/>
      <c r="ZO3021" s="0"/>
      <c r="ZP3021" s="0"/>
      <c r="ZQ3021" s="0"/>
      <c r="ZR3021" s="0"/>
      <c r="ZS3021" s="0"/>
      <c r="ZT3021" s="0"/>
      <c r="ZU3021" s="0"/>
      <c r="ZV3021" s="0"/>
      <c r="ZW3021" s="0"/>
      <c r="ZX3021" s="0"/>
      <c r="ZY3021" s="0"/>
      <c r="ZZ3021" s="0"/>
      <c r="AAA3021" s="0"/>
      <c r="AAB3021" s="0"/>
      <c r="AAC3021" s="0"/>
      <c r="AAD3021" s="0"/>
      <c r="AAE3021" s="0"/>
      <c r="AAF3021" s="0"/>
      <c r="AAG3021" s="0"/>
      <c r="AAH3021" s="0"/>
      <c r="AAI3021" s="0"/>
      <c r="AAJ3021" s="0"/>
      <c r="AAK3021" s="0"/>
      <c r="AAL3021" s="0"/>
      <c r="AAM3021" s="0"/>
      <c r="AAN3021" s="0"/>
      <c r="AAO3021" s="0"/>
      <c r="AAP3021" s="0"/>
      <c r="AAQ3021" s="0"/>
      <c r="AAR3021" s="0"/>
      <c r="AAS3021" s="0"/>
      <c r="AAT3021" s="0"/>
      <c r="AAU3021" s="0"/>
      <c r="AAV3021" s="0"/>
      <c r="AAW3021" s="0"/>
      <c r="AAX3021" s="0"/>
      <c r="AAY3021" s="0"/>
      <c r="AAZ3021" s="0"/>
      <c r="ABA3021" s="0"/>
      <c r="ABB3021" s="0"/>
      <c r="ABC3021" s="0"/>
      <c r="ABD3021" s="0"/>
      <c r="ABE3021" s="0"/>
      <c r="ABF3021" s="0"/>
      <c r="ABG3021" s="0"/>
      <c r="ABH3021" s="0"/>
      <c r="ABI3021" s="0"/>
      <c r="ABJ3021" s="0"/>
      <c r="ABK3021" s="0"/>
      <c r="ABL3021" s="0"/>
      <c r="ABM3021" s="0"/>
      <c r="ABN3021" s="0"/>
      <c r="ABO3021" s="0"/>
      <c r="ABP3021" s="0"/>
      <c r="ABQ3021" s="0"/>
      <c r="ABR3021" s="0"/>
      <c r="ABS3021" s="0"/>
      <c r="ABT3021" s="0"/>
      <c r="ABU3021" s="0"/>
      <c r="ABV3021" s="0"/>
      <c r="ABW3021" s="0"/>
      <c r="ABX3021" s="0"/>
      <c r="ABY3021" s="0"/>
      <c r="ABZ3021" s="0"/>
      <c r="ACA3021" s="0"/>
      <c r="ACB3021" s="0"/>
      <c r="ACC3021" s="0"/>
      <c r="ACD3021" s="0"/>
      <c r="ACE3021" s="0"/>
      <c r="ACF3021" s="0"/>
      <c r="ACG3021" s="0"/>
      <c r="ACH3021" s="0"/>
      <c r="ACI3021" s="0"/>
      <c r="ACJ3021" s="0"/>
      <c r="ACK3021" s="0"/>
      <c r="ACL3021" s="0"/>
      <c r="ACM3021" s="0"/>
      <c r="ACN3021" s="0"/>
      <c r="ACO3021" s="0"/>
      <c r="ACP3021" s="0"/>
      <c r="ACQ3021" s="0"/>
      <c r="ACR3021" s="0"/>
      <c r="ACS3021" s="0"/>
      <c r="ACT3021" s="0"/>
      <c r="ACU3021" s="0"/>
      <c r="ACV3021" s="0"/>
      <c r="ACW3021" s="0"/>
      <c r="ACX3021" s="0"/>
      <c r="ACY3021" s="0"/>
      <c r="ACZ3021" s="0"/>
      <c r="ADA3021" s="0"/>
      <c r="ADB3021" s="0"/>
      <c r="ADC3021" s="0"/>
      <c r="ADD3021" s="0"/>
      <c r="ADE3021" s="0"/>
      <c r="ADF3021" s="0"/>
      <c r="ADG3021" s="0"/>
      <c r="ADH3021" s="0"/>
      <c r="ADI3021" s="0"/>
      <c r="ADJ3021" s="0"/>
      <c r="ADK3021" s="0"/>
      <c r="ADL3021" s="0"/>
      <c r="ADM3021" s="0"/>
      <c r="ADN3021" s="0"/>
      <c r="ADO3021" s="0"/>
      <c r="ADP3021" s="0"/>
      <c r="ADQ3021" s="0"/>
      <c r="ADR3021" s="0"/>
      <c r="ADS3021" s="0"/>
      <c r="ADT3021" s="0"/>
      <c r="ADU3021" s="0"/>
      <c r="ADV3021" s="0"/>
      <c r="ADW3021" s="0"/>
      <c r="ADX3021" s="0"/>
      <c r="ADY3021" s="0"/>
      <c r="ADZ3021" s="0"/>
      <c r="AEA3021" s="0"/>
      <c r="AEB3021" s="0"/>
      <c r="AEC3021" s="0"/>
      <c r="AED3021" s="0"/>
      <c r="AEE3021" s="0"/>
      <c r="AEF3021" s="0"/>
      <c r="AEG3021" s="0"/>
      <c r="AEH3021" s="0"/>
      <c r="AEI3021" s="0"/>
      <c r="AEJ3021" s="0"/>
      <c r="AEK3021" s="0"/>
      <c r="AEL3021" s="0"/>
      <c r="AEM3021" s="0"/>
      <c r="AEN3021" s="0"/>
      <c r="AEO3021" s="0"/>
      <c r="AEP3021" s="0"/>
      <c r="AEQ3021" s="0"/>
      <c r="AER3021" s="0"/>
      <c r="AES3021" s="0"/>
      <c r="AET3021" s="0"/>
      <c r="AEU3021" s="0"/>
      <c r="AEV3021" s="0"/>
      <c r="AEW3021" s="0"/>
      <c r="AEX3021" s="0"/>
      <c r="AEY3021" s="0"/>
      <c r="AEZ3021" s="0"/>
      <c r="AFA3021" s="0"/>
      <c r="AFB3021" s="0"/>
      <c r="AFC3021" s="0"/>
      <c r="AFD3021" s="0"/>
      <c r="AFE3021" s="0"/>
      <c r="AFF3021" s="0"/>
      <c r="AFG3021" s="0"/>
      <c r="AFH3021" s="0"/>
      <c r="AFI3021" s="0"/>
      <c r="AFJ3021" s="0"/>
      <c r="AFK3021" s="0"/>
      <c r="AFL3021" s="0"/>
      <c r="AFM3021" s="0"/>
      <c r="AFN3021" s="0"/>
      <c r="AFO3021" s="0"/>
      <c r="AFP3021" s="0"/>
      <c r="AFQ3021" s="0"/>
      <c r="AFR3021" s="0"/>
      <c r="AFS3021" s="0"/>
      <c r="AFT3021" s="0"/>
      <c r="AFU3021" s="0"/>
      <c r="AFV3021" s="0"/>
      <c r="AFW3021" s="0"/>
      <c r="AFX3021" s="0"/>
      <c r="AFY3021" s="0"/>
      <c r="AFZ3021" s="0"/>
      <c r="AGA3021" s="0"/>
      <c r="AGB3021" s="0"/>
      <c r="AGC3021" s="0"/>
      <c r="AGD3021" s="0"/>
      <c r="AGE3021" s="0"/>
      <c r="AGF3021" s="0"/>
      <c r="AGG3021" s="0"/>
      <c r="AGH3021" s="0"/>
      <c r="AGI3021" s="0"/>
      <c r="AGJ3021" s="0"/>
      <c r="AGK3021" s="0"/>
      <c r="AGL3021" s="0"/>
      <c r="AGM3021" s="0"/>
      <c r="AGN3021" s="0"/>
      <c r="AGO3021" s="0"/>
      <c r="AGP3021" s="0"/>
      <c r="AGQ3021" s="0"/>
      <c r="AGR3021" s="0"/>
      <c r="AGS3021" s="0"/>
      <c r="AGT3021" s="0"/>
      <c r="AGU3021" s="0"/>
      <c r="AGV3021" s="0"/>
      <c r="AGW3021" s="0"/>
      <c r="AGX3021" s="0"/>
      <c r="AGY3021" s="0"/>
      <c r="AGZ3021" s="0"/>
      <c r="AHA3021" s="0"/>
      <c r="AHB3021" s="0"/>
      <c r="AHC3021" s="0"/>
      <c r="AHD3021" s="0"/>
      <c r="AHE3021" s="0"/>
      <c r="AHF3021" s="0"/>
      <c r="AHG3021" s="0"/>
      <c r="AHH3021" s="0"/>
      <c r="AHI3021" s="0"/>
      <c r="AHJ3021" s="0"/>
      <c r="AHK3021" s="0"/>
      <c r="AHL3021" s="0"/>
      <c r="AHM3021" s="0"/>
      <c r="AHN3021" s="0"/>
      <c r="AHO3021" s="0"/>
      <c r="AHP3021" s="0"/>
      <c r="AHQ3021" s="0"/>
      <c r="AHR3021" s="0"/>
      <c r="AHS3021" s="0"/>
      <c r="AHT3021" s="0"/>
      <c r="AHU3021" s="0"/>
      <c r="AHV3021" s="0"/>
      <c r="AHW3021" s="0"/>
      <c r="AHX3021" s="0"/>
      <c r="AHY3021" s="0"/>
      <c r="AHZ3021" s="0"/>
      <c r="AIA3021" s="0"/>
      <c r="AIB3021" s="0"/>
      <c r="AIC3021" s="0"/>
      <c r="AID3021" s="0"/>
      <c r="AIE3021" s="0"/>
      <c r="AIF3021" s="0"/>
      <c r="AIG3021" s="0"/>
      <c r="AIH3021" s="0"/>
      <c r="AII3021" s="0"/>
      <c r="AIJ3021" s="0"/>
      <c r="AIK3021" s="0"/>
      <c r="AIL3021" s="0"/>
      <c r="AIM3021" s="0"/>
      <c r="AIN3021" s="0"/>
      <c r="AIO3021" s="0"/>
      <c r="AIP3021" s="0"/>
      <c r="AIQ3021" s="0"/>
      <c r="AIR3021" s="0"/>
      <c r="AIS3021" s="0"/>
      <c r="AIT3021" s="0"/>
      <c r="AIU3021" s="0"/>
      <c r="AIV3021" s="0"/>
      <c r="AIW3021" s="0"/>
      <c r="AIX3021" s="0"/>
      <c r="AIY3021" s="0"/>
      <c r="AIZ3021" s="0"/>
      <c r="AJA3021" s="0"/>
      <c r="AJB3021" s="0"/>
      <c r="AJC3021" s="0"/>
      <c r="AJD3021" s="0"/>
      <c r="AJE3021" s="0"/>
      <c r="AJF3021" s="0"/>
      <c r="AJG3021" s="0"/>
      <c r="AJH3021" s="0"/>
      <c r="AJI3021" s="0"/>
      <c r="AJJ3021" s="0"/>
      <c r="AJK3021" s="0"/>
      <c r="AJL3021" s="0"/>
      <c r="AJM3021" s="0"/>
      <c r="AJN3021" s="0"/>
      <c r="AJO3021" s="0"/>
      <c r="AJP3021" s="0"/>
      <c r="AJQ3021" s="0"/>
      <c r="AJR3021" s="0"/>
      <c r="AJS3021" s="0"/>
      <c r="AJT3021" s="0"/>
      <c r="AJU3021" s="0"/>
      <c r="AJV3021" s="0"/>
      <c r="AJW3021" s="0"/>
      <c r="AJX3021" s="0"/>
      <c r="AJY3021" s="0"/>
      <c r="AJZ3021" s="0"/>
      <c r="AKA3021" s="0"/>
      <c r="AKB3021" s="0"/>
      <c r="AKC3021" s="0"/>
      <c r="AKD3021" s="0"/>
      <c r="AKE3021" s="0"/>
      <c r="AKF3021" s="0"/>
      <c r="AKG3021" s="0"/>
      <c r="AKH3021" s="0"/>
      <c r="AKI3021" s="0"/>
      <c r="AKJ3021" s="0"/>
      <c r="AKK3021" s="0"/>
      <c r="AKL3021" s="0"/>
      <c r="AKM3021" s="0"/>
      <c r="AKN3021" s="0"/>
      <c r="AKO3021" s="0"/>
      <c r="AKP3021" s="0"/>
      <c r="AKQ3021" s="0"/>
      <c r="AKR3021" s="0"/>
      <c r="AKS3021" s="0"/>
      <c r="AKT3021" s="0"/>
      <c r="AKU3021" s="0"/>
      <c r="AKV3021" s="0"/>
      <c r="AKW3021" s="0"/>
      <c r="AKX3021" s="0"/>
      <c r="AKY3021" s="0"/>
      <c r="AKZ3021" s="0"/>
      <c r="ALA3021" s="0"/>
      <c r="ALB3021" s="0"/>
      <c r="ALC3021" s="0"/>
      <c r="ALD3021" s="0"/>
      <c r="ALE3021" s="0"/>
      <c r="ALF3021" s="0"/>
      <c r="ALG3021" s="0"/>
      <c r="ALH3021" s="0"/>
      <c r="ALI3021" s="0"/>
      <c r="ALJ3021" s="0"/>
      <c r="ALK3021" s="0"/>
      <c r="ALL3021" s="0"/>
      <c r="ALM3021" s="0"/>
      <c r="ALN3021" s="0"/>
      <c r="ALO3021" s="0"/>
      <c r="ALP3021" s="0"/>
      <c r="ALQ3021" s="0"/>
      <c r="ALR3021" s="0"/>
      <c r="ALS3021" s="0"/>
      <c r="ALT3021" s="0"/>
      <c r="ALU3021" s="0"/>
      <c r="ALV3021" s="0"/>
      <c r="ALW3021" s="0"/>
      <c r="ALX3021" s="0"/>
      <c r="ALY3021" s="0"/>
      <c r="ALZ3021" s="0"/>
      <c r="AMA3021" s="0"/>
      <c r="AMB3021" s="0"/>
      <c r="AMC3021" s="0"/>
      <c r="AMD3021" s="0"/>
      <c r="AME3021" s="0"/>
      <c r="AMF3021" s="0"/>
      <c r="AMG3021" s="0"/>
      <c r="AMH3021" s="0"/>
      <c r="AMI3021" s="0"/>
    </row>
    <row r="3023" customFormat="false" ht="17.35" hidden="false" customHeight="false" outlineLevel="0" collapsed="false">
      <c r="C3023" s="57" t="s">
        <v>3285</v>
      </c>
      <c r="D3023" s="11" t="s">
        <v>1</v>
      </c>
      <c r="E3023" s="4"/>
      <c r="H3023" s="3"/>
      <c r="BM3023" s="0"/>
      <c r="BN3023" s="0"/>
      <c r="BO3023" s="0"/>
      <c r="BP3023" s="0"/>
      <c r="BQ3023" s="0"/>
      <c r="BR3023" s="0"/>
      <c r="BS3023" s="0"/>
      <c r="BT3023" s="0"/>
      <c r="BU3023" s="0"/>
      <c r="BV3023" s="0"/>
      <c r="BW3023" s="0"/>
      <c r="BX3023" s="0"/>
      <c r="BY3023" s="0"/>
      <c r="BZ3023" s="0"/>
      <c r="CA3023" s="0"/>
      <c r="CB3023" s="0"/>
      <c r="CC3023" s="0"/>
      <c r="CD3023" s="0"/>
      <c r="CE3023" s="0"/>
      <c r="CF3023" s="0"/>
      <c r="CG3023" s="0"/>
      <c r="CH3023" s="0"/>
      <c r="CI3023" s="0"/>
      <c r="CJ3023" s="0"/>
      <c r="CK3023" s="0"/>
      <c r="CL3023" s="0"/>
      <c r="CM3023" s="0"/>
      <c r="CN3023" s="0"/>
      <c r="CO3023" s="0"/>
      <c r="CP3023" s="0"/>
      <c r="CQ3023" s="0"/>
      <c r="CR3023" s="0"/>
      <c r="CS3023" s="0"/>
      <c r="CT3023" s="0"/>
      <c r="CU3023" s="0"/>
      <c r="CV3023" s="0"/>
      <c r="CW3023" s="0"/>
      <c r="CX3023" s="0"/>
      <c r="CY3023" s="0"/>
      <c r="CZ3023" s="0"/>
      <c r="DA3023" s="0"/>
      <c r="DB3023" s="0"/>
      <c r="DC3023" s="0"/>
      <c r="DD3023" s="0"/>
      <c r="DE3023" s="0"/>
      <c r="DF3023" s="0"/>
      <c r="DG3023" s="0"/>
      <c r="DH3023" s="0"/>
      <c r="DI3023" s="0"/>
      <c r="DJ3023" s="0"/>
      <c r="DK3023" s="0"/>
      <c r="DL3023" s="0"/>
      <c r="DM3023" s="0"/>
      <c r="DN3023" s="0"/>
      <c r="DO3023" s="0"/>
      <c r="DP3023" s="0"/>
      <c r="DQ3023" s="0"/>
      <c r="DR3023" s="0"/>
      <c r="DS3023" s="0"/>
      <c r="DT3023" s="0"/>
      <c r="DU3023" s="0"/>
      <c r="DV3023" s="0"/>
      <c r="DW3023" s="0"/>
      <c r="DX3023" s="0"/>
      <c r="DY3023" s="0"/>
      <c r="DZ3023" s="0"/>
      <c r="EA3023" s="0"/>
      <c r="EB3023" s="0"/>
      <c r="EC3023" s="0"/>
      <c r="ED3023" s="0"/>
      <c r="EE3023" s="0"/>
      <c r="EF3023" s="0"/>
      <c r="EG3023" s="0"/>
      <c r="EH3023" s="0"/>
      <c r="EI3023" s="0"/>
      <c r="EJ3023" s="0"/>
      <c r="EK3023" s="0"/>
      <c r="EL3023" s="0"/>
      <c r="EM3023" s="0"/>
      <c r="EN3023" s="0"/>
      <c r="EO3023" s="0"/>
      <c r="EP3023" s="0"/>
      <c r="EQ3023" s="0"/>
      <c r="ER3023" s="0"/>
      <c r="ES3023" s="0"/>
      <c r="ET3023" s="0"/>
      <c r="EU3023" s="0"/>
      <c r="EV3023" s="0"/>
      <c r="EW3023" s="0"/>
      <c r="EX3023" s="0"/>
      <c r="EY3023" s="0"/>
      <c r="EZ3023" s="0"/>
      <c r="FA3023" s="0"/>
      <c r="FB3023" s="0"/>
      <c r="FC3023" s="0"/>
      <c r="FD3023" s="0"/>
      <c r="FE3023" s="0"/>
      <c r="FF3023" s="0"/>
      <c r="FG3023" s="0"/>
      <c r="FH3023" s="0"/>
      <c r="FI3023" s="0"/>
      <c r="FJ3023" s="0"/>
      <c r="FK3023" s="0"/>
      <c r="FL3023" s="0"/>
      <c r="FM3023" s="0"/>
      <c r="FN3023" s="0"/>
      <c r="FO3023" s="0"/>
      <c r="FP3023" s="0"/>
      <c r="FQ3023" s="0"/>
      <c r="FR3023" s="0"/>
      <c r="FS3023" s="0"/>
      <c r="FT3023" s="0"/>
      <c r="FU3023" s="0"/>
      <c r="FV3023" s="0"/>
      <c r="FW3023" s="0"/>
      <c r="FX3023" s="0"/>
      <c r="FY3023" s="0"/>
      <c r="FZ3023" s="0"/>
      <c r="GA3023" s="0"/>
      <c r="GB3023" s="0"/>
      <c r="GC3023" s="0"/>
      <c r="GD3023" s="0"/>
      <c r="GE3023" s="0"/>
      <c r="GF3023" s="0"/>
      <c r="GG3023" s="0"/>
      <c r="GH3023" s="0"/>
      <c r="GI3023" s="0"/>
      <c r="GJ3023" s="0"/>
      <c r="GK3023" s="0"/>
      <c r="GL3023" s="0"/>
      <c r="GM3023" s="0"/>
      <c r="GN3023" s="0"/>
      <c r="GO3023" s="0"/>
      <c r="GP3023" s="0"/>
      <c r="GQ3023" s="0"/>
      <c r="GR3023" s="0"/>
      <c r="GS3023" s="0"/>
      <c r="GT3023" s="0"/>
      <c r="GU3023" s="0"/>
      <c r="GV3023" s="0"/>
      <c r="GW3023" s="0"/>
      <c r="GX3023" s="0"/>
      <c r="GY3023" s="0"/>
      <c r="GZ3023" s="0"/>
      <c r="HA3023" s="0"/>
      <c r="HB3023" s="0"/>
      <c r="HC3023" s="0"/>
      <c r="HD3023" s="0"/>
      <c r="HE3023" s="0"/>
      <c r="HF3023" s="0"/>
      <c r="HG3023" s="0"/>
      <c r="HH3023" s="0"/>
      <c r="HI3023" s="0"/>
      <c r="HJ3023" s="0"/>
      <c r="HK3023" s="0"/>
      <c r="HL3023" s="0"/>
      <c r="HM3023" s="0"/>
      <c r="HN3023" s="0"/>
      <c r="HO3023" s="0"/>
      <c r="HP3023" s="0"/>
      <c r="HQ3023" s="0"/>
      <c r="HR3023" s="0"/>
      <c r="HS3023" s="0"/>
      <c r="HT3023" s="0"/>
      <c r="HU3023" s="0"/>
      <c r="HV3023" s="0"/>
      <c r="HW3023" s="0"/>
      <c r="HX3023" s="0"/>
      <c r="HY3023" s="0"/>
      <c r="HZ3023" s="0"/>
      <c r="IA3023" s="0"/>
      <c r="IB3023" s="0"/>
      <c r="IC3023" s="0"/>
      <c r="ID3023" s="0"/>
      <c r="IE3023" s="0"/>
      <c r="IF3023" s="0"/>
      <c r="IG3023" s="0"/>
      <c r="IH3023" s="0"/>
      <c r="II3023" s="0"/>
      <c r="IJ3023" s="0"/>
      <c r="IK3023" s="0"/>
      <c r="IL3023" s="0"/>
      <c r="IM3023" s="0"/>
      <c r="IN3023" s="0"/>
      <c r="IO3023" s="0"/>
      <c r="IP3023" s="0"/>
      <c r="IQ3023" s="0"/>
      <c r="IR3023" s="0"/>
      <c r="IS3023" s="0"/>
      <c r="IT3023" s="0"/>
      <c r="IU3023" s="0"/>
      <c r="IV3023" s="0"/>
      <c r="IW3023" s="0"/>
      <c r="IX3023" s="0"/>
      <c r="IY3023" s="0"/>
      <c r="IZ3023" s="0"/>
      <c r="JA3023" s="0"/>
      <c r="JB3023" s="0"/>
      <c r="JC3023" s="0"/>
      <c r="JD3023" s="0"/>
      <c r="JE3023" s="0"/>
      <c r="JF3023" s="0"/>
      <c r="JG3023" s="0"/>
      <c r="JH3023" s="0"/>
      <c r="JI3023" s="0"/>
      <c r="JJ3023" s="0"/>
      <c r="JK3023" s="0"/>
      <c r="JL3023" s="0"/>
      <c r="JM3023" s="0"/>
      <c r="JN3023" s="0"/>
      <c r="JO3023" s="0"/>
      <c r="JP3023" s="0"/>
      <c r="JQ3023" s="0"/>
      <c r="JR3023" s="0"/>
      <c r="JS3023" s="0"/>
      <c r="JT3023" s="0"/>
      <c r="JU3023" s="0"/>
      <c r="JV3023" s="0"/>
      <c r="JW3023" s="0"/>
      <c r="JX3023" s="0"/>
      <c r="JY3023" s="0"/>
      <c r="JZ3023" s="0"/>
      <c r="KA3023" s="0"/>
      <c r="KB3023" s="0"/>
      <c r="KC3023" s="0"/>
      <c r="KD3023" s="0"/>
      <c r="KE3023" s="0"/>
      <c r="KF3023" s="0"/>
      <c r="KG3023" s="0"/>
      <c r="KH3023" s="0"/>
      <c r="KI3023" s="0"/>
      <c r="KJ3023" s="0"/>
      <c r="KK3023" s="0"/>
      <c r="KL3023" s="0"/>
      <c r="KM3023" s="0"/>
      <c r="KN3023" s="0"/>
      <c r="KO3023" s="0"/>
      <c r="KP3023" s="0"/>
      <c r="KQ3023" s="0"/>
      <c r="KR3023" s="0"/>
      <c r="KS3023" s="0"/>
      <c r="KT3023" s="0"/>
      <c r="KU3023" s="0"/>
      <c r="KV3023" s="0"/>
      <c r="KW3023" s="0"/>
      <c r="KX3023" s="0"/>
      <c r="KY3023" s="0"/>
      <c r="KZ3023" s="0"/>
      <c r="LA3023" s="0"/>
      <c r="LB3023" s="0"/>
      <c r="LC3023" s="0"/>
      <c r="LD3023" s="0"/>
      <c r="LE3023" s="0"/>
      <c r="LF3023" s="0"/>
      <c r="LG3023" s="0"/>
      <c r="LH3023" s="0"/>
      <c r="LI3023" s="0"/>
      <c r="LJ3023" s="0"/>
      <c r="LK3023" s="0"/>
      <c r="LL3023" s="0"/>
      <c r="LM3023" s="0"/>
      <c r="LN3023" s="0"/>
      <c r="LO3023" s="0"/>
      <c r="LP3023" s="0"/>
      <c r="LQ3023" s="0"/>
      <c r="LR3023" s="0"/>
      <c r="LS3023" s="0"/>
      <c r="LT3023" s="0"/>
      <c r="LU3023" s="0"/>
      <c r="LV3023" s="0"/>
      <c r="LW3023" s="0"/>
      <c r="LX3023" s="0"/>
      <c r="LY3023" s="0"/>
      <c r="LZ3023" s="0"/>
      <c r="MA3023" s="0"/>
      <c r="MB3023" s="0"/>
      <c r="MC3023" s="0"/>
      <c r="MD3023" s="0"/>
      <c r="ME3023" s="0"/>
      <c r="MF3023" s="0"/>
      <c r="MG3023" s="0"/>
      <c r="MH3023" s="0"/>
      <c r="MI3023" s="0"/>
      <c r="MJ3023" s="0"/>
      <c r="MK3023" s="0"/>
      <c r="ML3023" s="0"/>
      <c r="MM3023" s="0"/>
      <c r="MN3023" s="0"/>
      <c r="MO3023" s="0"/>
      <c r="MP3023" s="0"/>
      <c r="MQ3023" s="0"/>
      <c r="MR3023" s="0"/>
      <c r="MS3023" s="0"/>
      <c r="MT3023" s="0"/>
      <c r="MU3023" s="0"/>
      <c r="MV3023" s="0"/>
      <c r="MW3023" s="0"/>
      <c r="MX3023" s="0"/>
      <c r="MY3023" s="0"/>
      <c r="MZ3023" s="0"/>
      <c r="NA3023" s="0"/>
      <c r="NB3023" s="0"/>
      <c r="NC3023" s="0"/>
      <c r="ND3023" s="0"/>
      <c r="NE3023" s="0"/>
      <c r="NF3023" s="0"/>
      <c r="NG3023" s="0"/>
      <c r="NH3023" s="0"/>
      <c r="NI3023" s="0"/>
      <c r="NJ3023" s="0"/>
      <c r="NK3023" s="0"/>
      <c r="NL3023" s="0"/>
      <c r="NM3023" s="0"/>
      <c r="NN3023" s="0"/>
      <c r="NO3023" s="0"/>
      <c r="NP3023" s="0"/>
      <c r="NQ3023" s="0"/>
      <c r="NR3023" s="0"/>
      <c r="NS3023" s="0"/>
      <c r="NT3023" s="0"/>
      <c r="NU3023" s="0"/>
      <c r="NV3023" s="0"/>
      <c r="NW3023" s="0"/>
      <c r="NX3023" s="0"/>
      <c r="NY3023" s="0"/>
      <c r="NZ3023" s="0"/>
      <c r="OA3023" s="0"/>
      <c r="OB3023" s="0"/>
      <c r="OC3023" s="0"/>
      <c r="OD3023" s="0"/>
      <c r="OE3023" s="0"/>
      <c r="OF3023" s="0"/>
      <c r="OG3023" s="0"/>
      <c r="OH3023" s="0"/>
      <c r="OI3023" s="0"/>
      <c r="OJ3023" s="0"/>
      <c r="OK3023" s="0"/>
      <c r="OL3023" s="0"/>
      <c r="OM3023" s="0"/>
      <c r="ON3023" s="0"/>
      <c r="OO3023" s="0"/>
      <c r="OP3023" s="0"/>
      <c r="OQ3023" s="0"/>
      <c r="OR3023" s="0"/>
      <c r="OS3023" s="0"/>
      <c r="OT3023" s="0"/>
      <c r="OU3023" s="0"/>
      <c r="OV3023" s="0"/>
      <c r="OW3023" s="0"/>
      <c r="OX3023" s="0"/>
      <c r="OY3023" s="0"/>
      <c r="OZ3023" s="0"/>
      <c r="PA3023" s="0"/>
      <c r="PB3023" s="0"/>
      <c r="PC3023" s="0"/>
      <c r="PD3023" s="0"/>
      <c r="PE3023" s="0"/>
      <c r="PF3023" s="0"/>
      <c r="PG3023" s="0"/>
      <c r="PH3023" s="0"/>
      <c r="PI3023" s="0"/>
      <c r="PJ3023" s="0"/>
      <c r="PK3023" s="0"/>
      <c r="PL3023" s="0"/>
      <c r="PM3023" s="0"/>
      <c r="PN3023" s="0"/>
      <c r="PO3023" s="0"/>
      <c r="PP3023" s="0"/>
      <c r="PQ3023" s="0"/>
      <c r="PR3023" s="0"/>
      <c r="PS3023" s="0"/>
      <c r="PT3023" s="0"/>
      <c r="PU3023" s="0"/>
      <c r="PV3023" s="0"/>
      <c r="PW3023" s="0"/>
      <c r="PX3023" s="0"/>
      <c r="PY3023" s="0"/>
      <c r="PZ3023" s="0"/>
      <c r="QA3023" s="0"/>
      <c r="QB3023" s="0"/>
      <c r="QC3023" s="0"/>
      <c r="QD3023" s="0"/>
      <c r="QE3023" s="0"/>
      <c r="QF3023" s="0"/>
      <c r="QG3023" s="0"/>
      <c r="QH3023" s="0"/>
      <c r="QI3023" s="0"/>
      <c r="QJ3023" s="0"/>
      <c r="QK3023" s="0"/>
      <c r="QL3023" s="0"/>
      <c r="QM3023" s="0"/>
      <c r="QN3023" s="0"/>
      <c r="QO3023" s="0"/>
      <c r="QP3023" s="0"/>
      <c r="QQ3023" s="0"/>
      <c r="QR3023" s="0"/>
      <c r="QS3023" s="0"/>
      <c r="QT3023" s="0"/>
      <c r="QU3023" s="0"/>
      <c r="QV3023" s="0"/>
      <c r="QW3023" s="0"/>
      <c r="QX3023" s="0"/>
      <c r="QY3023" s="0"/>
      <c r="QZ3023" s="0"/>
      <c r="RA3023" s="0"/>
      <c r="RB3023" s="0"/>
      <c r="RC3023" s="0"/>
      <c r="RD3023" s="0"/>
      <c r="RE3023" s="0"/>
      <c r="RF3023" s="0"/>
      <c r="RG3023" s="0"/>
      <c r="RH3023" s="0"/>
      <c r="RI3023" s="0"/>
      <c r="RJ3023" s="0"/>
      <c r="RK3023" s="0"/>
      <c r="RL3023" s="0"/>
      <c r="RM3023" s="0"/>
      <c r="RN3023" s="0"/>
      <c r="RO3023" s="0"/>
      <c r="RP3023" s="0"/>
      <c r="RQ3023" s="0"/>
      <c r="RR3023" s="0"/>
      <c r="RS3023" s="0"/>
      <c r="RT3023" s="0"/>
      <c r="RU3023" s="0"/>
      <c r="RV3023" s="0"/>
      <c r="RW3023" s="0"/>
      <c r="RX3023" s="0"/>
      <c r="RY3023" s="0"/>
      <c r="RZ3023" s="0"/>
      <c r="SA3023" s="0"/>
      <c r="SB3023" s="0"/>
      <c r="SC3023" s="0"/>
      <c r="SD3023" s="0"/>
      <c r="SE3023" s="0"/>
      <c r="SF3023" s="0"/>
      <c r="SG3023" s="0"/>
      <c r="SH3023" s="0"/>
      <c r="SI3023" s="0"/>
      <c r="SJ3023" s="0"/>
      <c r="SK3023" s="0"/>
      <c r="SL3023" s="0"/>
      <c r="SM3023" s="0"/>
      <c r="SN3023" s="0"/>
      <c r="SO3023" s="0"/>
      <c r="SP3023" s="0"/>
      <c r="SQ3023" s="0"/>
      <c r="SR3023" s="0"/>
      <c r="SS3023" s="0"/>
      <c r="ST3023" s="0"/>
      <c r="SU3023" s="0"/>
      <c r="SV3023" s="0"/>
      <c r="SW3023" s="0"/>
      <c r="SX3023" s="0"/>
      <c r="SY3023" s="0"/>
      <c r="SZ3023" s="0"/>
      <c r="TA3023" s="0"/>
      <c r="TB3023" s="0"/>
      <c r="TC3023" s="0"/>
      <c r="TD3023" s="0"/>
      <c r="TE3023" s="0"/>
      <c r="TF3023" s="0"/>
      <c r="TG3023" s="0"/>
      <c r="TH3023" s="0"/>
      <c r="TI3023" s="0"/>
      <c r="TJ3023" s="0"/>
      <c r="TK3023" s="0"/>
      <c r="TL3023" s="0"/>
      <c r="TM3023" s="0"/>
      <c r="TN3023" s="0"/>
      <c r="TO3023" s="0"/>
      <c r="TP3023" s="0"/>
      <c r="TQ3023" s="0"/>
      <c r="TR3023" s="0"/>
      <c r="TS3023" s="0"/>
      <c r="TT3023" s="0"/>
      <c r="TU3023" s="0"/>
      <c r="TV3023" s="0"/>
      <c r="TW3023" s="0"/>
      <c r="TX3023" s="0"/>
      <c r="TY3023" s="0"/>
      <c r="TZ3023" s="0"/>
      <c r="UA3023" s="0"/>
      <c r="UB3023" s="0"/>
      <c r="UC3023" s="0"/>
      <c r="UD3023" s="0"/>
      <c r="UE3023" s="0"/>
      <c r="UF3023" s="0"/>
      <c r="UG3023" s="0"/>
      <c r="UH3023" s="0"/>
      <c r="UI3023" s="0"/>
      <c r="UJ3023" s="0"/>
      <c r="UK3023" s="0"/>
      <c r="UL3023" s="0"/>
      <c r="UM3023" s="0"/>
      <c r="UN3023" s="0"/>
      <c r="UO3023" s="0"/>
      <c r="UP3023" s="0"/>
      <c r="UQ3023" s="0"/>
      <c r="UR3023" s="0"/>
      <c r="US3023" s="0"/>
      <c r="UT3023" s="0"/>
      <c r="UU3023" s="0"/>
      <c r="UV3023" s="0"/>
      <c r="UW3023" s="0"/>
      <c r="UX3023" s="0"/>
      <c r="UY3023" s="0"/>
      <c r="UZ3023" s="0"/>
      <c r="VA3023" s="0"/>
      <c r="VB3023" s="0"/>
      <c r="VC3023" s="0"/>
      <c r="VD3023" s="0"/>
      <c r="VE3023" s="0"/>
      <c r="VF3023" s="0"/>
      <c r="VG3023" s="0"/>
      <c r="VH3023" s="0"/>
      <c r="VI3023" s="0"/>
      <c r="VJ3023" s="0"/>
      <c r="VK3023" s="0"/>
      <c r="VL3023" s="0"/>
      <c r="VM3023" s="0"/>
      <c r="VN3023" s="0"/>
      <c r="VO3023" s="0"/>
      <c r="VP3023" s="0"/>
      <c r="VQ3023" s="0"/>
      <c r="VR3023" s="0"/>
      <c r="VS3023" s="0"/>
      <c r="VT3023" s="0"/>
      <c r="VU3023" s="0"/>
      <c r="VV3023" s="0"/>
      <c r="VW3023" s="0"/>
      <c r="VX3023" s="0"/>
      <c r="VY3023" s="0"/>
      <c r="VZ3023" s="0"/>
      <c r="WA3023" s="0"/>
      <c r="WB3023" s="0"/>
      <c r="WC3023" s="0"/>
      <c r="WD3023" s="0"/>
      <c r="WE3023" s="0"/>
      <c r="WF3023" s="0"/>
      <c r="WG3023" s="0"/>
      <c r="WH3023" s="0"/>
      <c r="WI3023" s="0"/>
      <c r="WJ3023" s="0"/>
      <c r="WK3023" s="0"/>
      <c r="WL3023" s="0"/>
      <c r="WM3023" s="0"/>
      <c r="WN3023" s="0"/>
      <c r="WO3023" s="0"/>
      <c r="WP3023" s="0"/>
      <c r="WQ3023" s="0"/>
      <c r="WR3023" s="0"/>
      <c r="WS3023" s="0"/>
      <c r="WT3023" s="0"/>
      <c r="WU3023" s="0"/>
      <c r="WV3023" s="0"/>
      <c r="WW3023" s="0"/>
      <c r="WX3023" s="0"/>
      <c r="WY3023" s="0"/>
      <c r="WZ3023" s="0"/>
      <c r="XA3023" s="0"/>
      <c r="XB3023" s="0"/>
      <c r="XC3023" s="0"/>
      <c r="XD3023" s="0"/>
      <c r="XE3023" s="0"/>
      <c r="XF3023" s="0"/>
      <c r="XG3023" s="0"/>
      <c r="XH3023" s="0"/>
      <c r="XI3023" s="0"/>
      <c r="XJ3023" s="0"/>
      <c r="XK3023" s="0"/>
      <c r="XL3023" s="0"/>
      <c r="XM3023" s="0"/>
      <c r="XN3023" s="0"/>
      <c r="XO3023" s="0"/>
      <c r="XP3023" s="0"/>
      <c r="XQ3023" s="0"/>
      <c r="XR3023" s="0"/>
      <c r="XS3023" s="0"/>
      <c r="XT3023" s="0"/>
      <c r="XU3023" s="0"/>
      <c r="XV3023" s="0"/>
      <c r="XW3023" s="0"/>
      <c r="XX3023" s="0"/>
      <c r="XY3023" s="0"/>
      <c r="XZ3023" s="0"/>
      <c r="YA3023" s="0"/>
      <c r="YB3023" s="0"/>
      <c r="YC3023" s="0"/>
      <c r="YD3023" s="0"/>
      <c r="YE3023" s="0"/>
      <c r="YF3023" s="0"/>
      <c r="YG3023" s="0"/>
      <c r="YH3023" s="0"/>
      <c r="YI3023" s="0"/>
      <c r="YJ3023" s="0"/>
      <c r="YK3023" s="0"/>
      <c r="YL3023" s="0"/>
      <c r="YM3023" s="0"/>
      <c r="YN3023" s="0"/>
      <c r="YO3023" s="0"/>
      <c r="YP3023" s="0"/>
      <c r="YQ3023" s="0"/>
      <c r="YR3023" s="0"/>
      <c r="YS3023" s="0"/>
      <c r="YT3023" s="0"/>
      <c r="YU3023" s="0"/>
      <c r="YV3023" s="0"/>
      <c r="YW3023" s="0"/>
      <c r="YX3023" s="0"/>
      <c r="YY3023" s="0"/>
      <c r="YZ3023" s="0"/>
      <c r="ZA3023" s="0"/>
      <c r="ZB3023" s="0"/>
      <c r="ZC3023" s="0"/>
      <c r="ZD3023" s="0"/>
      <c r="ZE3023" s="0"/>
      <c r="ZF3023" s="0"/>
      <c r="ZG3023" s="0"/>
      <c r="ZH3023" s="0"/>
      <c r="ZI3023" s="0"/>
      <c r="ZJ3023" s="0"/>
      <c r="ZK3023" s="0"/>
      <c r="ZL3023" s="0"/>
      <c r="ZM3023" s="0"/>
      <c r="ZN3023" s="0"/>
      <c r="ZO3023" s="0"/>
      <c r="ZP3023" s="0"/>
      <c r="ZQ3023" s="0"/>
      <c r="ZR3023" s="0"/>
      <c r="ZS3023" s="0"/>
      <c r="ZT3023" s="0"/>
      <c r="ZU3023" s="0"/>
      <c r="ZV3023" s="0"/>
      <c r="ZW3023" s="0"/>
      <c r="ZX3023" s="0"/>
      <c r="ZY3023" s="0"/>
      <c r="ZZ3023" s="0"/>
      <c r="AAA3023" s="0"/>
      <c r="AAB3023" s="0"/>
      <c r="AAC3023" s="0"/>
      <c r="AAD3023" s="0"/>
      <c r="AAE3023" s="0"/>
      <c r="AAF3023" s="0"/>
      <c r="AAG3023" s="0"/>
      <c r="AAH3023" s="0"/>
      <c r="AAI3023" s="0"/>
      <c r="AAJ3023" s="0"/>
      <c r="AAK3023" s="0"/>
      <c r="AAL3023" s="0"/>
      <c r="AAM3023" s="0"/>
      <c r="AAN3023" s="0"/>
      <c r="AAO3023" s="0"/>
      <c r="AAP3023" s="0"/>
      <c r="AAQ3023" s="0"/>
      <c r="AAR3023" s="0"/>
      <c r="AAS3023" s="0"/>
      <c r="AAT3023" s="0"/>
      <c r="AAU3023" s="0"/>
      <c r="AAV3023" s="0"/>
      <c r="AAW3023" s="0"/>
      <c r="AAX3023" s="0"/>
      <c r="AAY3023" s="0"/>
      <c r="AAZ3023" s="0"/>
      <c r="ABA3023" s="0"/>
      <c r="ABB3023" s="0"/>
      <c r="ABC3023" s="0"/>
      <c r="ABD3023" s="0"/>
      <c r="ABE3023" s="0"/>
      <c r="ABF3023" s="0"/>
      <c r="ABG3023" s="0"/>
      <c r="ABH3023" s="0"/>
      <c r="ABI3023" s="0"/>
      <c r="ABJ3023" s="0"/>
      <c r="ABK3023" s="0"/>
      <c r="ABL3023" s="0"/>
      <c r="ABM3023" s="0"/>
      <c r="ABN3023" s="0"/>
      <c r="ABO3023" s="0"/>
      <c r="ABP3023" s="0"/>
      <c r="ABQ3023" s="0"/>
      <c r="ABR3023" s="0"/>
      <c r="ABS3023" s="0"/>
      <c r="ABT3023" s="0"/>
      <c r="ABU3023" s="0"/>
      <c r="ABV3023" s="0"/>
      <c r="ABW3023" s="0"/>
      <c r="ABX3023" s="0"/>
      <c r="ABY3023" s="0"/>
      <c r="ABZ3023" s="0"/>
      <c r="ACA3023" s="0"/>
      <c r="ACB3023" s="0"/>
      <c r="ACC3023" s="0"/>
      <c r="ACD3023" s="0"/>
      <c r="ACE3023" s="0"/>
      <c r="ACF3023" s="0"/>
      <c r="ACG3023" s="0"/>
      <c r="ACH3023" s="0"/>
      <c r="ACI3023" s="0"/>
      <c r="ACJ3023" s="0"/>
      <c r="ACK3023" s="0"/>
      <c r="ACL3023" s="0"/>
      <c r="ACM3023" s="0"/>
      <c r="ACN3023" s="0"/>
      <c r="ACO3023" s="0"/>
      <c r="ACP3023" s="0"/>
      <c r="ACQ3023" s="0"/>
      <c r="ACR3023" s="0"/>
      <c r="ACS3023" s="0"/>
      <c r="ACT3023" s="0"/>
      <c r="ACU3023" s="0"/>
      <c r="ACV3023" s="0"/>
      <c r="ACW3023" s="0"/>
      <c r="ACX3023" s="0"/>
      <c r="ACY3023" s="0"/>
      <c r="ACZ3023" s="0"/>
      <c r="ADA3023" s="0"/>
      <c r="ADB3023" s="0"/>
      <c r="ADC3023" s="0"/>
      <c r="ADD3023" s="0"/>
      <c r="ADE3023" s="0"/>
      <c r="ADF3023" s="0"/>
      <c r="ADG3023" s="0"/>
      <c r="ADH3023" s="0"/>
      <c r="ADI3023" s="0"/>
      <c r="ADJ3023" s="0"/>
      <c r="ADK3023" s="0"/>
      <c r="ADL3023" s="0"/>
      <c r="ADM3023" s="0"/>
      <c r="ADN3023" s="0"/>
      <c r="ADO3023" s="0"/>
      <c r="ADP3023" s="0"/>
      <c r="ADQ3023" s="0"/>
      <c r="ADR3023" s="0"/>
      <c r="ADS3023" s="0"/>
      <c r="ADT3023" s="0"/>
      <c r="ADU3023" s="0"/>
      <c r="ADV3023" s="0"/>
      <c r="ADW3023" s="0"/>
      <c r="ADX3023" s="0"/>
      <c r="ADY3023" s="0"/>
      <c r="ADZ3023" s="0"/>
      <c r="AEA3023" s="0"/>
      <c r="AEB3023" s="0"/>
      <c r="AEC3023" s="0"/>
      <c r="AED3023" s="0"/>
      <c r="AEE3023" s="0"/>
      <c r="AEF3023" s="0"/>
      <c r="AEG3023" s="0"/>
      <c r="AEH3023" s="0"/>
      <c r="AEI3023" s="0"/>
      <c r="AEJ3023" s="0"/>
      <c r="AEK3023" s="0"/>
      <c r="AEL3023" s="0"/>
      <c r="AEM3023" s="0"/>
      <c r="AEN3023" s="0"/>
      <c r="AEO3023" s="0"/>
      <c r="AEP3023" s="0"/>
      <c r="AEQ3023" s="0"/>
      <c r="AER3023" s="0"/>
      <c r="AES3023" s="0"/>
      <c r="AET3023" s="0"/>
      <c r="AEU3023" s="0"/>
      <c r="AEV3023" s="0"/>
      <c r="AEW3023" s="0"/>
      <c r="AEX3023" s="0"/>
      <c r="AEY3023" s="0"/>
      <c r="AEZ3023" s="0"/>
      <c r="AFA3023" s="0"/>
      <c r="AFB3023" s="0"/>
      <c r="AFC3023" s="0"/>
      <c r="AFD3023" s="0"/>
      <c r="AFE3023" s="0"/>
      <c r="AFF3023" s="0"/>
      <c r="AFG3023" s="0"/>
      <c r="AFH3023" s="0"/>
      <c r="AFI3023" s="0"/>
      <c r="AFJ3023" s="0"/>
      <c r="AFK3023" s="0"/>
      <c r="AFL3023" s="0"/>
      <c r="AFM3023" s="0"/>
      <c r="AFN3023" s="0"/>
      <c r="AFO3023" s="0"/>
      <c r="AFP3023" s="0"/>
      <c r="AFQ3023" s="0"/>
      <c r="AFR3023" s="0"/>
      <c r="AFS3023" s="0"/>
      <c r="AFT3023" s="0"/>
      <c r="AFU3023" s="0"/>
      <c r="AFV3023" s="0"/>
      <c r="AFW3023" s="0"/>
      <c r="AFX3023" s="0"/>
      <c r="AFY3023" s="0"/>
      <c r="AFZ3023" s="0"/>
      <c r="AGA3023" s="0"/>
      <c r="AGB3023" s="0"/>
      <c r="AGC3023" s="0"/>
      <c r="AGD3023" s="0"/>
      <c r="AGE3023" s="0"/>
      <c r="AGF3023" s="0"/>
      <c r="AGG3023" s="0"/>
      <c r="AGH3023" s="0"/>
      <c r="AGI3023" s="0"/>
      <c r="AGJ3023" s="0"/>
      <c r="AGK3023" s="0"/>
      <c r="AGL3023" s="0"/>
      <c r="AGM3023" s="0"/>
      <c r="AGN3023" s="0"/>
      <c r="AGO3023" s="0"/>
      <c r="AGP3023" s="0"/>
      <c r="AGQ3023" s="0"/>
      <c r="AGR3023" s="0"/>
      <c r="AGS3023" s="0"/>
      <c r="AGT3023" s="0"/>
      <c r="AGU3023" s="0"/>
      <c r="AGV3023" s="0"/>
      <c r="AGW3023" s="0"/>
      <c r="AGX3023" s="0"/>
      <c r="AGY3023" s="0"/>
      <c r="AGZ3023" s="0"/>
      <c r="AHA3023" s="0"/>
      <c r="AHB3023" s="0"/>
      <c r="AHC3023" s="0"/>
      <c r="AHD3023" s="0"/>
      <c r="AHE3023" s="0"/>
      <c r="AHF3023" s="0"/>
      <c r="AHG3023" s="0"/>
      <c r="AHH3023" s="0"/>
      <c r="AHI3023" s="0"/>
      <c r="AHJ3023" s="0"/>
      <c r="AHK3023" s="0"/>
      <c r="AHL3023" s="0"/>
      <c r="AHM3023" s="0"/>
      <c r="AHN3023" s="0"/>
      <c r="AHO3023" s="0"/>
      <c r="AHP3023" s="0"/>
      <c r="AHQ3023" s="0"/>
      <c r="AHR3023" s="0"/>
      <c r="AHS3023" s="0"/>
      <c r="AHT3023" s="0"/>
      <c r="AHU3023" s="0"/>
      <c r="AHV3023" s="0"/>
      <c r="AHW3023" s="0"/>
      <c r="AHX3023" s="0"/>
      <c r="AHY3023" s="0"/>
      <c r="AHZ3023" s="0"/>
      <c r="AIA3023" s="0"/>
      <c r="AIB3023" s="0"/>
      <c r="AIC3023" s="0"/>
      <c r="AID3023" s="0"/>
      <c r="AIE3023" s="0"/>
      <c r="AIF3023" s="0"/>
      <c r="AIG3023" s="0"/>
      <c r="AIH3023" s="0"/>
      <c r="AII3023" s="0"/>
      <c r="AIJ3023" s="0"/>
      <c r="AIK3023" s="0"/>
      <c r="AIL3023" s="0"/>
      <c r="AIM3023" s="0"/>
      <c r="AIN3023" s="0"/>
      <c r="AIO3023" s="0"/>
      <c r="AIP3023" s="0"/>
      <c r="AIQ3023" s="0"/>
      <c r="AIR3023" s="0"/>
      <c r="AIS3023" s="0"/>
      <c r="AIT3023" s="0"/>
      <c r="AIU3023" s="0"/>
      <c r="AIV3023" s="0"/>
      <c r="AIW3023" s="0"/>
      <c r="AIX3023" s="0"/>
      <c r="AIY3023" s="0"/>
      <c r="AIZ3023" s="0"/>
      <c r="AJA3023" s="0"/>
      <c r="AJB3023" s="0"/>
      <c r="AJC3023" s="0"/>
      <c r="AJD3023" s="0"/>
      <c r="AJE3023" s="0"/>
      <c r="AJF3023" s="0"/>
      <c r="AJG3023" s="0"/>
      <c r="AJH3023" s="0"/>
      <c r="AJI3023" s="0"/>
      <c r="AJJ3023" s="0"/>
      <c r="AJK3023" s="0"/>
      <c r="AJL3023" s="0"/>
      <c r="AJM3023" s="0"/>
      <c r="AJN3023" s="0"/>
      <c r="AJO3023" s="0"/>
      <c r="AJP3023" s="0"/>
      <c r="AJQ3023" s="0"/>
      <c r="AJR3023" s="0"/>
      <c r="AJS3023" s="0"/>
      <c r="AJT3023" s="0"/>
      <c r="AJU3023" s="0"/>
      <c r="AJV3023" s="0"/>
      <c r="AJW3023" s="0"/>
      <c r="AJX3023" s="0"/>
      <c r="AJY3023" s="0"/>
      <c r="AJZ3023" s="0"/>
      <c r="AKA3023" s="0"/>
      <c r="AKB3023" s="0"/>
      <c r="AKC3023" s="0"/>
      <c r="AKD3023" s="0"/>
      <c r="AKE3023" s="0"/>
      <c r="AKF3023" s="0"/>
      <c r="AKG3023" s="0"/>
      <c r="AKH3023" s="0"/>
      <c r="AKI3023" s="0"/>
      <c r="AKJ3023" s="0"/>
      <c r="AKK3023" s="0"/>
      <c r="AKL3023" s="0"/>
      <c r="AKM3023" s="0"/>
      <c r="AKN3023" s="0"/>
      <c r="AKO3023" s="0"/>
      <c r="AKP3023" s="0"/>
      <c r="AKQ3023" s="0"/>
      <c r="AKR3023" s="0"/>
      <c r="AKS3023" s="0"/>
      <c r="AKT3023" s="0"/>
      <c r="AKU3023" s="0"/>
      <c r="AKV3023" s="0"/>
      <c r="AKW3023" s="0"/>
      <c r="AKX3023" s="0"/>
      <c r="AKY3023" s="0"/>
      <c r="AKZ3023" s="0"/>
      <c r="ALA3023" s="0"/>
      <c r="ALB3023" s="0"/>
      <c r="ALC3023" s="0"/>
      <c r="ALD3023" s="0"/>
      <c r="ALE3023" s="0"/>
      <c r="ALF3023" s="0"/>
      <c r="ALG3023" s="0"/>
      <c r="ALH3023" s="0"/>
      <c r="ALI3023" s="0"/>
      <c r="ALJ3023" s="0"/>
      <c r="ALK3023" s="0"/>
      <c r="ALL3023" s="0"/>
      <c r="ALM3023" s="0"/>
      <c r="ALN3023" s="0"/>
      <c r="ALO3023" s="0"/>
      <c r="ALP3023" s="0"/>
      <c r="ALQ3023" s="0"/>
      <c r="ALR3023" s="0"/>
      <c r="ALS3023" s="0"/>
      <c r="ALT3023" s="0"/>
      <c r="ALU3023" s="0"/>
      <c r="ALV3023" s="0"/>
      <c r="ALW3023" s="0"/>
      <c r="ALX3023" s="0"/>
      <c r="ALY3023" s="0"/>
      <c r="ALZ3023" s="0"/>
      <c r="AMA3023" s="0"/>
      <c r="AMB3023" s="0"/>
      <c r="AMC3023" s="0"/>
      <c r="AMD3023" s="0"/>
      <c r="AME3023" s="0"/>
      <c r="AMF3023" s="0"/>
      <c r="AMG3023" s="0"/>
      <c r="AMH3023" s="0"/>
      <c r="AMI3023" s="0"/>
    </row>
    <row r="3024" customFormat="false" ht="12.75" hidden="false" customHeight="false" outlineLevel="0" collapsed="false">
      <c r="A3024" s="1" t="s">
        <v>368</v>
      </c>
      <c r="C3024" s="19" t="s">
        <v>369</v>
      </c>
      <c r="D3024" s="19" t="s">
        <v>13</v>
      </c>
      <c r="E3024" s="20" t="n">
        <v>2.1</v>
      </c>
      <c r="F3024" s="21" t="n">
        <v>0.13</v>
      </c>
      <c r="G3024" s="24" t="s">
        <v>40</v>
      </c>
      <c r="H3024" s="3"/>
      <c r="BM3024" s="0"/>
      <c r="BN3024" s="0"/>
      <c r="BO3024" s="0"/>
      <c r="BP3024" s="0"/>
      <c r="BQ3024" s="0"/>
      <c r="BR3024" s="0"/>
      <c r="BS3024" s="0"/>
      <c r="BT3024" s="0"/>
      <c r="BU3024" s="0"/>
      <c r="BV3024" s="0"/>
      <c r="BW3024" s="0"/>
      <c r="BX3024" s="0"/>
      <c r="BY3024" s="0"/>
      <c r="BZ3024" s="0"/>
      <c r="CA3024" s="0"/>
      <c r="CB3024" s="0"/>
      <c r="CC3024" s="0"/>
      <c r="CD3024" s="0"/>
      <c r="CE3024" s="0"/>
      <c r="CF3024" s="0"/>
      <c r="CG3024" s="0"/>
      <c r="CH3024" s="0"/>
      <c r="CI3024" s="0"/>
      <c r="CJ3024" s="0"/>
      <c r="CK3024" s="0"/>
      <c r="CL3024" s="0"/>
      <c r="CM3024" s="0"/>
      <c r="CN3024" s="0"/>
      <c r="CO3024" s="0"/>
      <c r="CP3024" s="0"/>
      <c r="CQ3024" s="0"/>
      <c r="CR3024" s="0"/>
      <c r="CS3024" s="0"/>
      <c r="CT3024" s="0"/>
      <c r="CU3024" s="0"/>
      <c r="CV3024" s="0"/>
      <c r="CW3024" s="0"/>
      <c r="CX3024" s="0"/>
      <c r="CY3024" s="0"/>
      <c r="CZ3024" s="0"/>
      <c r="DA3024" s="0"/>
      <c r="DB3024" s="0"/>
      <c r="DC3024" s="0"/>
      <c r="DD3024" s="0"/>
      <c r="DE3024" s="0"/>
      <c r="DF3024" s="0"/>
      <c r="DG3024" s="0"/>
      <c r="DH3024" s="0"/>
      <c r="DI3024" s="0"/>
      <c r="DJ3024" s="0"/>
      <c r="DK3024" s="0"/>
      <c r="DL3024" s="0"/>
      <c r="DM3024" s="0"/>
      <c r="DN3024" s="0"/>
      <c r="DO3024" s="0"/>
      <c r="DP3024" s="0"/>
      <c r="DQ3024" s="0"/>
      <c r="DR3024" s="0"/>
      <c r="DS3024" s="0"/>
      <c r="DT3024" s="0"/>
      <c r="DU3024" s="0"/>
      <c r="DV3024" s="0"/>
      <c r="DW3024" s="0"/>
      <c r="DX3024" s="0"/>
      <c r="DY3024" s="0"/>
      <c r="DZ3024" s="0"/>
      <c r="EA3024" s="0"/>
      <c r="EB3024" s="0"/>
      <c r="EC3024" s="0"/>
      <c r="ED3024" s="0"/>
      <c r="EE3024" s="0"/>
      <c r="EF3024" s="0"/>
      <c r="EG3024" s="0"/>
      <c r="EH3024" s="0"/>
      <c r="EI3024" s="0"/>
      <c r="EJ3024" s="0"/>
      <c r="EK3024" s="0"/>
      <c r="EL3024" s="0"/>
      <c r="EM3024" s="0"/>
      <c r="EN3024" s="0"/>
      <c r="EO3024" s="0"/>
      <c r="EP3024" s="0"/>
      <c r="EQ3024" s="0"/>
      <c r="ER3024" s="0"/>
      <c r="ES3024" s="0"/>
      <c r="ET3024" s="0"/>
      <c r="EU3024" s="0"/>
      <c r="EV3024" s="0"/>
      <c r="EW3024" s="0"/>
      <c r="EX3024" s="0"/>
      <c r="EY3024" s="0"/>
      <c r="EZ3024" s="0"/>
      <c r="FA3024" s="0"/>
      <c r="FB3024" s="0"/>
      <c r="FC3024" s="0"/>
      <c r="FD3024" s="0"/>
      <c r="FE3024" s="0"/>
      <c r="FF3024" s="0"/>
      <c r="FG3024" s="0"/>
      <c r="FH3024" s="0"/>
      <c r="FI3024" s="0"/>
      <c r="FJ3024" s="0"/>
      <c r="FK3024" s="0"/>
      <c r="FL3024" s="0"/>
      <c r="FM3024" s="0"/>
      <c r="FN3024" s="0"/>
      <c r="FO3024" s="0"/>
      <c r="FP3024" s="0"/>
      <c r="FQ3024" s="0"/>
      <c r="FR3024" s="0"/>
      <c r="FS3024" s="0"/>
      <c r="FT3024" s="0"/>
      <c r="FU3024" s="0"/>
      <c r="FV3024" s="0"/>
      <c r="FW3024" s="0"/>
      <c r="FX3024" s="0"/>
      <c r="FY3024" s="0"/>
      <c r="FZ3024" s="0"/>
      <c r="GA3024" s="0"/>
      <c r="GB3024" s="0"/>
      <c r="GC3024" s="0"/>
      <c r="GD3024" s="0"/>
      <c r="GE3024" s="0"/>
      <c r="GF3024" s="0"/>
      <c r="GG3024" s="0"/>
      <c r="GH3024" s="0"/>
      <c r="GI3024" s="0"/>
      <c r="GJ3024" s="0"/>
      <c r="GK3024" s="0"/>
      <c r="GL3024" s="0"/>
      <c r="GM3024" s="0"/>
      <c r="GN3024" s="0"/>
      <c r="GO3024" s="0"/>
      <c r="GP3024" s="0"/>
      <c r="GQ3024" s="0"/>
      <c r="GR3024" s="0"/>
      <c r="GS3024" s="0"/>
      <c r="GT3024" s="0"/>
      <c r="GU3024" s="0"/>
      <c r="GV3024" s="0"/>
      <c r="GW3024" s="0"/>
      <c r="GX3024" s="0"/>
      <c r="GY3024" s="0"/>
      <c r="GZ3024" s="0"/>
      <c r="HA3024" s="0"/>
      <c r="HB3024" s="0"/>
      <c r="HC3024" s="0"/>
      <c r="HD3024" s="0"/>
      <c r="HE3024" s="0"/>
      <c r="HF3024" s="0"/>
      <c r="HG3024" s="0"/>
      <c r="HH3024" s="0"/>
      <c r="HI3024" s="0"/>
      <c r="HJ3024" s="0"/>
      <c r="HK3024" s="0"/>
      <c r="HL3024" s="0"/>
      <c r="HM3024" s="0"/>
      <c r="HN3024" s="0"/>
      <c r="HO3024" s="0"/>
      <c r="HP3024" s="0"/>
      <c r="HQ3024" s="0"/>
      <c r="HR3024" s="0"/>
      <c r="HS3024" s="0"/>
      <c r="HT3024" s="0"/>
      <c r="HU3024" s="0"/>
      <c r="HV3024" s="0"/>
      <c r="HW3024" s="0"/>
      <c r="HX3024" s="0"/>
      <c r="HY3024" s="0"/>
      <c r="HZ3024" s="0"/>
      <c r="IA3024" s="0"/>
      <c r="IB3024" s="0"/>
      <c r="IC3024" s="0"/>
      <c r="ID3024" s="0"/>
      <c r="IE3024" s="0"/>
      <c r="IF3024" s="0"/>
      <c r="IG3024" s="0"/>
      <c r="IH3024" s="0"/>
      <c r="II3024" s="0"/>
      <c r="IJ3024" s="0"/>
      <c r="IK3024" s="0"/>
      <c r="IL3024" s="0"/>
      <c r="IM3024" s="0"/>
      <c r="IN3024" s="0"/>
      <c r="IO3024" s="0"/>
      <c r="IP3024" s="0"/>
      <c r="IQ3024" s="0"/>
      <c r="IR3024" s="0"/>
      <c r="IS3024" s="0"/>
      <c r="IT3024" s="0"/>
      <c r="IU3024" s="0"/>
      <c r="IV3024" s="0"/>
      <c r="IW3024" s="0"/>
      <c r="IX3024" s="0"/>
      <c r="IY3024" s="0"/>
      <c r="IZ3024" s="0"/>
      <c r="JA3024" s="0"/>
      <c r="JB3024" s="0"/>
      <c r="JC3024" s="0"/>
      <c r="JD3024" s="0"/>
      <c r="JE3024" s="0"/>
      <c r="JF3024" s="0"/>
      <c r="JG3024" s="0"/>
      <c r="JH3024" s="0"/>
      <c r="JI3024" s="0"/>
      <c r="JJ3024" s="0"/>
      <c r="JK3024" s="0"/>
      <c r="JL3024" s="0"/>
      <c r="JM3024" s="0"/>
      <c r="JN3024" s="0"/>
      <c r="JO3024" s="0"/>
      <c r="JP3024" s="0"/>
      <c r="JQ3024" s="0"/>
      <c r="JR3024" s="0"/>
      <c r="JS3024" s="0"/>
      <c r="JT3024" s="0"/>
      <c r="JU3024" s="0"/>
      <c r="JV3024" s="0"/>
      <c r="JW3024" s="0"/>
      <c r="JX3024" s="0"/>
      <c r="JY3024" s="0"/>
      <c r="JZ3024" s="0"/>
      <c r="KA3024" s="0"/>
      <c r="KB3024" s="0"/>
      <c r="KC3024" s="0"/>
      <c r="KD3024" s="0"/>
      <c r="KE3024" s="0"/>
      <c r="KF3024" s="0"/>
      <c r="KG3024" s="0"/>
      <c r="KH3024" s="0"/>
      <c r="KI3024" s="0"/>
      <c r="KJ3024" s="0"/>
      <c r="KK3024" s="0"/>
      <c r="KL3024" s="0"/>
      <c r="KM3024" s="0"/>
      <c r="KN3024" s="0"/>
      <c r="KO3024" s="0"/>
      <c r="KP3024" s="0"/>
      <c r="KQ3024" s="0"/>
      <c r="KR3024" s="0"/>
      <c r="KS3024" s="0"/>
      <c r="KT3024" s="0"/>
      <c r="KU3024" s="0"/>
      <c r="KV3024" s="0"/>
      <c r="KW3024" s="0"/>
      <c r="KX3024" s="0"/>
      <c r="KY3024" s="0"/>
      <c r="KZ3024" s="0"/>
      <c r="LA3024" s="0"/>
      <c r="LB3024" s="0"/>
      <c r="LC3024" s="0"/>
      <c r="LD3024" s="0"/>
      <c r="LE3024" s="0"/>
      <c r="LF3024" s="0"/>
      <c r="LG3024" s="0"/>
      <c r="LH3024" s="0"/>
      <c r="LI3024" s="0"/>
      <c r="LJ3024" s="0"/>
      <c r="LK3024" s="0"/>
      <c r="LL3024" s="0"/>
      <c r="LM3024" s="0"/>
      <c r="LN3024" s="0"/>
      <c r="LO3024" s="0"/>
      <c r="LP3024" s="0"/>
      <c r="LQ3024" s="0"/>
      <c r="LR3024" s="0"/>
      <c r="LS3024" s="0"/>
      <c r="LT3024" s="0"/>
      <c r="LU3024" s="0"/>
      <c r="LV3024" s="0"/>
      <c r="LW3024" s="0"/>
      <c r="LX3024" s="0"/>
      <c r="LY3024" s="0"/>
      <c r="LZ3024" s="0"/>
      <c r="MA3024" s="0"/>
      <c r="MB3024" s="0"/>
      <c r="MC3024" s="0"/>
      <c r="MD3024" s="0"/>
      <c r="ME3024" s="0"/>
      <c r="MF3024" s="0"/>
      <c r="MG3024" s="0"/>
      <c r="MH3024" s="0"/>
      <c r="MI3024" s="0"/>
      <c r="MJ3024" s="0"/>
      <c r="MK3024" s="0"/>
      <c r="ML3024" s="0"/>
      <c r="MM3024" s="0"/>
      <c r="MN3024" s="0"/>
      <c r="MO3024" s="0"/>
      <c r="MP3024" s="0"/>
      <c r="MQ3024" s="0"/>
      <c r="MR3024" s="0"/>
      <c r="MS3024" s="0"/>
      <c r="MT3024" s="0"/>
      <c r="MU3024" s="0"/>
      <c r="MV3024" s="0"/>
      <c r="MW3024" s="0"/>
      <c r="MX3024" s="0"/>
      <c r="MY3024" s="0"/>
      <c r="MZ3024" s="0"/>
      <c r="NA3024" s="0"/>
      <c r="NB3024" s="0"/>
      <c r="NC3024" s="0"/>
      <c r="ND3024" s="0"/>
      <c r="NE3024" s="0"/>
      <c r="NF3024" s="0"/>
      <c r="NG3024" s="0"/>
      <c r="NH3024" s="0"/>
      <c r="NI3024" s="0"/>
      <c r="NJ3024" s="0"/>
      <c r="NK3024" s="0"/>
      <c r="NL3024" s="0"/>
      <c r="NM3024" s="0"/>
      <c r="NN3024" s="0"/>
      <c r="NO3024" s="0"/>
      <c r="NP3024" s="0"/>
      <c r="NQ3024" s="0"/>
      <c r="NR3024" s="0"/>
      <c r="NS3024" s="0"/>
      <c r="NT3024" s="0"/>
      <c r="NU3024" s="0"/>
      <c r="NV3024" s="0"/>
      <c r="NW3024" s="0"/>
      <c r="NX3024" s="0"/>
      <c r="NY3024" s="0"/>
      <c r="NZ3024" s="0"/>
      <c r="OA3024" s="0"/>
      <c r="OB3024" s="0"/>
      <c r="OC3024" s="0"/>
      <c r="OD3024" s="0"/>
      <c r="OE3024" s="0"/>
      <c r="OF3024" s="0"/>
      <c r="OG3024" s="0"/>
      <c r="OH3024" s="0"/>
      <c r="OI3024" s="0"/>
      <c r="OJ3024" s="0"/>
      <c r="OK3024" s="0"/>
      <c r="OL3024" s="0"/>
      <c r="OM3024" s="0"/>
      <c r="ON3024" s="0"/>
      <c r="OO3024" s="0"/>
      <c r="OP3024" s="0"/>
      <c r="OQ3024" s="0"/>
      <c r="OR3024" s="0"/>
      <c r="OS3024" s="0"/>
      <c r="OT3024" s="0"/>
      <c r="OU3024" s="0"/>
      <c r="OV3024" s="0"/>
      <c r="OW3024" s="0"/>
      <c r="OX3024" s="0"/>
      <c r="OY3024" s="0"/>
      <c r="OZ3024" s="0"/>
      <c r="PA3024" s="0"/>
      <c r="PB3024" s="0"/>
      <c r="PC3024" s="0"/>
      <c r="PD3024" s="0"/>
      <c r="PE3024" s="0"/>
      <c r="PF3024" s="0"/>
      <c r="PG3024" s="0"/>
      <c r="PH3024" s="0"/>
      <c r="PI3024" s="0"/>
      <c r="PJ3024" s="0"/>
      <c r="PK3024" s="0"/>
      <c r="PL3024" s="0"/>
      <c r="PM3024" s="0"/>
      <c r="PN3024" s="0"/>
      <c r="PO3024" s="0"/>
      <c r="PP3024" s="0"/>
      <c r="PQ3024" s="0"/>
      <c r="PR3024" s="0"/>
      <c r="PS3024" s="0"/>
      <c r="PT3024" s="0"/>
      <c r="PU3024" s="0"/>
      <c r="PV3024" s="0"/>
      <c r="PW3024" s="0"/>
      <c r="PX3024" s="0"/>
      <c r="PY3024" s="0"/>
      <c r="PZ3024" s="0"/>
      <c r="QA3024" s="0"/>
      <c r="QB3024" s="0"/>
      <c r="QC3024" s="0"/>
      <c r="QD3024" s="0"/>
      <c r="QE3024" s="0"/>
      <c r="QF3024" s="0"/>
      <c r="QG3024" s="0"/>
      <c r="QH3024" s="0"/>
      <c r="QI3024" s="0"/>
      <c r="QJ3024" s="0"/>
      <c r="QK3024" s="0"/>
      <c r="QL3024" s="0"/>
      <c r="QM3024" s="0"/>
      <c r="QN3024" s="0"/>
      <c r="QO3024" s="0"/>
      <c r="QP3024" s="0"/>
      <c r="QQ3024" s="0"/>
      <c r="QR3024" s="0"/>
      <c r="QS3024" s="0"/>
      <c r="QT3024" s="0"/>
      <c r="QU3024" s="0"/>
      <c r="QV3024" s="0"/>
      <c r="QW3024" s="0"/>
      <c r="QX3024" s="0"/>
      <c r="QY3024" s="0"/>
      <c r="QZ3024" s="0"/>
      <c r="RA3024" s="0"/>
      <c r="RB3024" s="0"/>
      <c r="RC3024" s="0"/>
      <c r="RD3024" s="0"/>
      <c r="RE3024" s="0"/>
      <c r="RF3024" s="0"/>
      <c r="RG3024" s="0"/>
      <c r="RH3024" s="0"/>
      <c r="RI3024" s="0"/>
      <c r="RJ3024" s="0"/>
      <c r="RK3024" s="0"/>
      <c r="RL3024" s="0"/>
      <c r="RM3024" s="0"/>
      <c r="RN3024" s="0"/>
      <c r="RO3024" s="0"/>
      <c r="RP3024" s="0"/>
      <c r="RQ3024" s="0"/>
      <c r="RR3024" s="0"/>
      <c r="RS3024" s="0"/>
      <c r="RT3024" s="0"/>
      <c r="RU3024" s="0"/>
      <c r="RV3024" s="0"/>
      <c r="RW3024" s="0"/>
      <c r="RX3024" s="0"/>
      <c r="RY3024" s="0"/>
      <c r="RZ3024" s="0"/>
      <c r="SA3024" s="0"/>
      <c r="SB3024" s="0"/>
      <c r="SC3024" s="0"/>
      <c r="SD3024" s="0"/>
      <c r="SE3024" s="0"/>
      <c r="SF3024" s="0"/>
      <c r="SG3024" s="0"/>
      <c r="SH3024" s="0"/>
      <c r="SI3024" s="0"/>
      <c r="SJ3024" s="0"/>
      <c r="SK3024" s="0"/>
      <c r="SL3024" s="0"/>
      <c r="SM3024" s="0"/>
      <c r="SN3024" s="0"/>
      <c r="SO3024" s="0"/>
      <c r="SP3024" s="0"/>
      <c r="SQ3024" s="0"/>
      <c r="SR3024" s="0"/>
      <c r="SS3024" s="0"/>
      <c r="ST3024" s="0"/>
      <c r="SU3024" s="0"/>
      <c r="SV3024" s="0"/>
      <c r="SW3024" s="0"/>
      <c r="SX3024" s="0"/>
      <c r="SY3024" s="0"/>
      <c r="SZ3024" s="0"/>
      <c r="TA3024" s="0"/>
      <c r="TB3024" s="0"/>
      <c r="TC3024" s="0"/>
      <c r="TD3024" s="0"/>
      <c r="TE3024" s="0"/>
      <c r="TF3024" s="0"/>
      <c r="TG3024" s="0"/>
      <c r="TH3024" s="0"/>
      <c r="TI3024" s="0"/>
      <c r="TJ3024" s="0"/>
      <c r="TK3024" s="0"/>
      <c r="TL3024" s="0"/>
      <c r="TM3024" s="0"/>
      <c r="TN3024" s="0"/>
      <c r="TO3024" s="0"/>
      <c r="TP3024" s="0"/>
      <c r="TQ3024" s="0"/>
      <c r="TR3024" s="0"/>
      <c r="TS3024" s="0"/>
      <c r="TT3024" s="0"/>
      <c r="TU3024" s="0"/>
      <c r="TV3024" s="0"/>
      <c r="TW3024" s="0"/>
      <c r="TX3024" s="0"/>
      <c r="TY3024" s="0"/>
      <c r="TZ3024" s="0"/>
      <c r="UA3024" s="0"/>
      <c r="UB3024" s="0"/>
      <c r="UC3024" s="0"/>
      <c r="UD3024" s="0"/>
      <c r="UE3024" s="0"/>
      <c r="UF3024" s="0"/>
      <c r="UG3024" s="0"/>
      <c r="UH3024" s="0"/>
      <c r="UI3024" s="0"/>
      <c r="UJ3024" s="0"/>
      <c r="UK3024" s="0"/>
      <c r="UL3024" s="0"/>
      <c r="UM3024" s="0"/>
      <c r="UN3024" s="0"/>
      <c r="UO3024" s="0"/>
      <c r="UP3024" s="0"/>
      <c r="UQ3024" s="0"/>
      <c r="UR3024" s="0"/>
      <c r="US3024" s="0"/>
      <c r="UT3024" s="0"/>
      <c r="UU3024" s="0"/>
      <c r="UV3024" s="0"/>
      <c r="UW3024" s="0"/>
      <c r="UX3024" s="0"/>
      <c r="UY3024" s="0"/>
      <c r="UZ3024" s="0"/>
      <c r="VA3024" s="0"/>
      <c r="VB3024" s="0"/>
      <c r="VC3024" s="0"/>
      <c r="VD3024" s="0"/>
      <c r="VE3024" s="0"/>
      <c r="VF3024" s="0"/>
      <c r="VG3024" s="0"/>
      <c r="VH3024" s="0"/>
      <c r="VI3024" s="0"/>
      <c r="VJ3024" s="0"/>
      <c r="VK3024" s="0"/>
      <c r="VL3024" s="0"/>
      <c r="VM3024" s="0"/>
      <c r="VN3024" s="0"/>
      <c r="VO3024" s="0"/>
      <c r="VP3024" s="0"/>
      <c r="VQ3024" s="0"/>
      <c r="VR3024" s="0"/>
      <c r="VS3024" s="0"/>
      <c r="VT3024" s="0"/>
      <c r="VU3024" s="0"/>
      <c r="VV3024" s="0"/>
      <c r="VW3024" s="0"/>
      <c r="VX3024" s="0"/>
      <c r="VY3024" s="0"/>
      <c r="VZ3024" s="0"/>
      <c r="WA3024" s="0"/>
      <c r="WB3024" s="0"/>
      <c r="WC3024" s="0"/>
      <c r="WD3024" s="0"/>
      <c r="WE3024" s="0"/>
      <c r="WF3024" s="0"/>
      <c r="WG3024" s="0"/>
      <c r="WH3024" s="0"/>
      <c r="WI3024" s="0"/>
      <c r="WJ3024" s="0"/>
      <c r="WK3024" s="0"/>
      <c r="WL3024" s="0"/>
      <c r="WM3024" s="0"/>
      <c r="WN3024" s="0"/>
      <c r="WO3024" s="0"/>
      <c r="WP3024" s="0"/>
      <c r="WQ3024" s="0"/>
      <c r="WR3024" s="0"/>
      <c r="WS3024" s="0"/>
      <c r="WT3024" s="0"/>
      <c r="WU3024" s="0"/>
      <c r="WV3024" s="0"/>
      <c r="WW3024" s="0"/>
      <c r="WX3024" s="0"/>
      <c r="WY3024" s="0"/>
      <c r="WZ3024" s="0"/>
      <c r="XA3024" s="0"/>
      <c r="XB3024" s="0"/>
      <c r="XC3024" s="0"/>
      <c r="XD3024" s="0"/>
      <c r="XE3024" s="0"/>
      <c r="XF3024" s="0"/>
      <c r="XG3024" s="0"/>
      <c r="XH3024" s="0"/>
      <c r="XI3024" s="0"/>
      <c r="XJ3024" s="0"/>
      <c r="XK3024" s="0"/>
      <c r="XL3024" s="0"/>
      <c r="XM3024" s="0"/>
      <c r="XN3024" s="0"/>
      <c r="XO3024" s="0"/>
      <c r="XP3024" s="0"/>
      <c r="XQ3024" s="0"/>
      <c r="XR3024" s="0"/>
      <c r="XS3024" s="0"/>
      <c r="XT3024" s="0"/>
      <c r="XU3024" s="0"/>
      <c r="XV3024" s="0"/>
      <c r="XW3024" s="0"/>
      <c r="XX3024" s="0"/>
      <c r="XY3024" s="0"/>
      <c r="XZ3024" s="0"/>
      <c r="YA3024" s="0"/>
      <c r="YB3024" s="0"/>
      <c r="YC3024" s="0"/>
      <c r="YD3024" s="0"/>
      <c r="YE3024" s="0"/>
      <c r="YF3024" s="0"/>
      <c r="YG3024" s="0"/>
      <c r="YH3024" s="0"/>
      <c r="YI3024" s="0"/>
      <c r="YJ3024" s="0"/>
      <c r="YK3024" s="0"/>
      <c r="YL3024" s="0"/>
      <c r="YM3024" s="0"/>
      <c r="YN3024" s="0"/>
      <c r="YO3024" s="0"/>
      <c r="YP3024" s="0"/>
      <c r="YQ3024" s="0"/>
      <c r="YR3024" s="0"/>
      <c r="YS3024" s="0"/>
      <c r="YT3024" s="0"/>
      <c r="YU3024" s="0"/>
      <c r="YV3024" s="0"/>
      <c r="YW3024" s="0"/>
      <c r="YX3024" s="0"/>
      <c r="YY3024" s="0"/>
      <c r="YZ3024" s="0"/>
      <c r="ZA3024" s="0"/>
      <c r="ZB3024" s="0"/>
      <c r="ZC3024" s="0"/>
      <c r="ZD3024" s="0"/>
      <c r="ZE3024" s="0"/>
      <c r="ZF3024" s="0"/>
      <c r="ZG3024" s="0"/>
      <c r="ZH3024" s="0"/>
      <c r="ZI3024" s="0"/>
      <c r="ZJ3024" s="0"/>
      <c r="ZK3024" s="0"/>
      <c r="ZL3024" s="0"/>
      <c r="ZM3024" s="0"/>
      <c r="ZN3024" s="0"/>
      <c r="ZO3024" s="0"/>
      <c r="ZP3024" s="0"/>
      <c r="ZQ3024" s="0"/>
      <c r="ZR3024" s="0"/>
      <c r="ZS3024" s="0"/>
      <c r="ZT3024" s="0"/>
      <c r="ZU3024" s="0"/>
      <c r="ZV3024" s="0"/>
      <c r="ZW3024" s="0"/>
      <c r="ZX3024" s="0"/>
      <c r="ZY3024" s="0"/>
      <c r="ZZ3024" s="0"/>
      <c r="AAA3024" s="0"/>
      <c r="AAB3024" s="0"/>
      <c r="AAC3024" s="0"/>
      <c r="AAD3024" s="0"/>
      <c r="AAE3024" s="0"/>
      <c r="AAF3024" s="0"/>
      <c r="AAG3024" s="0"/>
      <c r="AAH3024" s="0"/>
      <c r="AAI3024" s="0"/>
      <c r="AAJ3024" s="0"/>
      <c r="AAK3024" s="0"/>
      <c r="AAL3024" s="0"/>
      <c r="AAM3024" s="0"/>
      <c r="AAN3024" s="0"/>
      <c r="AAO3024" s="0"/>
      <c r="AAP3024" s="0"/>
      <c r="AAQ3024" s="0"/>
      <c r="AAR3024" s="0"/>
      <c r="AAS3024" s="0"/>
      <c r="AAT3024" s="0"/>
      <c r="AAU3024" s="0"/>
      <c r="AAV3024" s="0"/>
      <c r="AAW3024" s="0"/>
      <c r="AAX3024" s="0"/>
      <c r="AAY3024" s="0"/>
      <c r="AAZ3024" s="0"/>
      <c r="ABA3024" s="0"/>
      <c r="ABB3024" s="0"/>
      <c r="ABC3024" s="0"/>
      <c r="ABD3024" s="0"/>
      <c r="ABE3024" s="0"/>
      <c r="ABF3024" s="0"/>
      <c r="ABG3024" s="0"/>
      <c r="ABH3024" s="0"/>
      <c r="ABI3024" s="0"/>
      <c r="ABJ3024" s="0"/>
      <c r="ABK3024" s="0"/>
      <c r="ABL3024" s="0"/>
      <c r="ABM3024" s="0"/>
      <c r="ABN3024" s="0"/>
      <c r="ABO3024" s="0"/>
      <c r="ABP3024" s="0"/>
      <c r="ABQ3024" s="0"/>
      <c r="ABR3024" s="0"/>
      <c r="ABS3024" s="0"/>
      <c r="ABT3024" s="0"/>
      <c r="ABU3024" s="0"/>
      <c r="ABV3024" s="0"/>
      <c r="ABW3024" s="0"/>
      <c r="ABX3024" s="0"/>
      <c r="ABY3024" s="0"/>
      <c r="ABZ3024" s="0"/>
      <c r="ACA3024" s="0"/>
      <c r="ACB3024" s="0"/>
      <c r="ACC3024" s="0"/>
      <c r="ACD3024" s="0"/>
      <c r="ACE3024" s="0"/>
      <c r="ACF3024" s="0"/>
      <c r="ACG3024" s="0"/>
      <c r="ACH3024" s="0"/>
      <c r="ACI3024" s="0"/>
      <c r="ACJ3024" s="0"/>
      <c r="ACK3024" s="0"/>
      <c r="ACL3024" s="0"/>
      <c r="ACM3024" s="0"/>
      <c r="ACN3024" s="0"/>
      <c r="ACO3024" s="0"/>
      <c r="ACP3024" s="0"/>
      <c r="ACQ3024" s="0"/>
      <c r="ACR3024" s="0"/>
      <c r="ACS3024" s="0"/>
      <c r="ACT3024" s="0"/>
      <c r="ACU3024" s="0"/>
      <c r="ACV3024" s="0"/>
      <c r="ACW3024" s="0"/>
      <c r="ACX3024" s="0"/>
      <c r="ACY3024" s="0"/>
      <c r="ACZ3024" s="0"/>
      <c r="ADA3024" s="0"/>
      <c r="ADB3024" s="0"/>
      <c r="ADC3024" s="0"/>
      <c r="ADD3024" s="0"/>
      <c r="ADE3024" s="0"/>
      <c r="ADF3024" s="0"/>
      <c r="ADG3024" s="0"/>
      <c r="ADH3024" s="0"/>
      <c r="ADI3024" s="0"/>
      <c r="ADJ3024" s="0"/>
      <c r="ADK3024" s="0"/>
      <c r="ADL3024" s="0"/>
      <c r="ADM3024" s="0"/>
      <c r="ADN3024" s="0"/>
      <c r="ADO3024" s="0"/>
      <c r="ADP3024" s="0"/>
      <c r="ADQ3024" s="0"/>
      <c r="ADR3024" s="0"/>
      <c r="ADS3024" s="0"/>
      <c r="ADT3024" s="0"/>
      <c r="ADU3024" s="0"/>
      <c r="ADV3024" s="0"/>
      <c r="ADW3024" s="0"/>
      <c r="ADX3024" s="0"/>
      <c r="ADY3024" s="0"/>
      <c r="ADZ3024" s="0"/>
      <c r="AEA3024" s="0"/>
      <c r="AEB3024" s="0"/>
      <c r="AEC3024" s="0"/>
      <c r="AED3024" s="0"/>
      <c r="AEE3024" s="0"/>
      <c r="AEF3024" s="0"/>
      <c r="AEG3024" s="0"/>
      <c r="AEH3024" s="0"/>
      <c r="AEI3024" s="0"/>
      <c r="AEJ3024" s="0"/>
      <c r="AEK3024" s="0"/>
      <c r="AEL3024" s="0"/>
      <c r="AEM3024" s="0"/>
      <c r="AEN3024" s="0"/>
      <c r="AEO3024" s="0"/>
      <c r="AEP3024" s="0"/>
      <c r="AEQ3024" s="0"/>
      <c r="AER3024" s="0"/>
      <c r="AES3024" s="0"/>
      <c r="AET3024" s="0"/>
      <c r="AEU3024" s="0"/>
      <c r="AEV3024" s="0"/>
      <c r="AEW3024" s="0"/>
      <c r="AEX3024" s="0"/>
      <c r="AEY3024" s="0"/>
      <c r="AEZ3024" s="0"/>
      <c r="AFA3024" s="0"/>
      <c r="AFB3024" s="0"/>
      <c r="AFC3024" s="0"/>
      <c r="AFD3024" s="0"/>
      <c r="AFE3024" s="0"/>
      <c r="AFF3024" s="0"/>
      <c r="AFG3024" s="0"/>
      <c r="AFH3024" s="0"/>
      <c r="AFI3024" s="0"/>
      <c r="AFJ3024" s="0"/>
      <c r="AFK3024" s="0"/>
      <c r="AFL3024" s="0"/>
      <c r="AFM3024" s="0"/>
      <c r="AFN3024" s="0"/>
      <c r="AFO3024" s="0"/>
      <c r="AFP3024" s="0"/>
      <c r="AFQ3024" s="0"/>
      <c r="AFR3024" s="0"/>
      <c r="AFS3024" s="0"/>
      <c r="AFT3024" s="0"/>
      <c r="AFU3024" s="0"/>
      <c r="AFV3024" s="0"/>
      <c r="AFW3024" s="0"/>
      <c r="AFX3024" s="0"/>
      <c r="AFY3024" s="0"/>
      <c r="AFZ3024" s="0"/>
      <c r="AGA3024" s="0"/>
      <c r="AGB3024" s="0"/>
      <c r="AGC3024" s="0"/>
      <c r="AGD3024" s="0"/>
      <c r="AGE3024" s="0"/>
      <c r="AGF3024" s="0"/>
      <c r="AGG3024" s="0"/>
      <c r="AGH3024" s="0"/>
      <c r="AGI3024" s="0"/>
      <c r="AGJ3024" s="0"/>
      <c r="AGK3024" s="0"/>
      <c r="AGL3024" s="0"/>
      <c r="AGM3024" s="0"/>
      <c r="AGN3024" s="0"/>
      <c r="AGO3024" s="0"/>
      <c r="AGP3024" s="0"/>
      <c r="AGQ3024" s="0"/>
      <c r="AGR3024" s="0"/>
      <c r="AGS3024" s="0"/>
      <c r="AGT3024" s="0"/>
      <c r="AGU3024" s="0"/>
      <c r="AGV3024" s="0"/>
      <c r="AGW3024" s="0"/>
      <c r="AGX3024" s="0"/>
      <c r="AGY3024" s="0"/>
      <c r="AGZ3024" s="0"/>
      <c r="AHA3024" s="0"/>
      <c r="AHB3024" s="0"/>
      <c r="AHC3024" s="0"/>
      <c r="AHD3024" s="0"/>
      <c r="AHE3024" s="0"/>
      <c r="AHF3024" s="0"/>
      <c r="AHG3024" s="0"/>
      <c r="AHH3024" s="0"/>
      <c r="AHI3024" s="0"/>
      <c r="AHJ3024" s="0"/>
      <c r="AHK3024" s="0"/>
      <c r="AHL3024" s="0"/>
      <c r="AHM3024" s="0"/>
      <c r="AHN3024" s="0"/>
      <c r="AHO3024" s="0"/>
      <c r="AHP3024" s="0"/>
      <c r="AHQ3024" s="0"/>
      <c r="AHR3024" s="0"/>
      <c r="AHS3024" s="0"/>
      <c r="AHT3024" s="0"/>
      <c r="AHU3024" s="0"/>
      <c r="AHV3024" s="0"/>
      <c r="AHW3024" s="0"/>
      <c r="AHX3024" s="0"/>
      <c r="AHY3024" s="0"/>
      <c r="AHZ3024" s="0"/>
      <c r="AIA3024" s="0"/>
      <c r="AIB3024" s="0"/>
      <c r="AIC3024" s="0"/>
      <c r="AID3024" s="0"/>
      <c r="AIE3024" s="0"/>
      <c r="AIF3024" s="0"/>
      <c r="AIG3024" s="0"/>
      <c r="AIH3024" s="0"/>
      <c r="AII3024" s="0"/>
      <c r="AIJ3024" s="0"/>
      <c r="AIK3024" s="0"/>
      <c r="AIL3024" s="0"/>
      <c r="AIM3024" s="0"/>
      <c r="AIN3024" s="0"/>
      <c r="AIO3024" s="0"/>
      <c r="AIP3024" s="0"/>
      <c r="AIQ3024" s="0"/>
      <c r="AIR3024" s="0"/>
      <c r="AIS3024" s="0"/>
      <c r="AIT3024" s="0"/>
      <c r="AIU3024" s="0"/>
      <c r="AIV3024" s="0"/>
      <c r="AIW3024" s="0"/>
      <c r="AIX3024" s="0"/>
      <c r="AIY3024" s="0"/>
      <c r="AIZ3024" s="0"/>
      <c r="AJA3024" s="0"/>
      <c r="AJB3024" s="0"/>
      <c r="AJC3024" s="0"/>
      <c r="AJD3024" s="0"/>
      <c r="AJE3024" s="0"/>
      <c r="AJF3024" s="0"/>
      <c r="AJG3024" s="0"/>
      <c r="AJH3024" s="0"/>
      <c r="AJI3024" s="0"/>
      <c r="AJJ3024" s="0"/>
      <c r="AJK3024" s="0"/>
      <c r="AJL3024" s="0"/>
      <c r="AJM3024" s="0"/>
      <c r="AJN3024" s="0"/>
      <c r="AJO3024" s="0"/>
      <c r="AJP3024" s="0"/>
      <c r="AJQ3024" s="0"/>
      <c r="AJR3024" s="0"/>
      <c r="AJS3024" s="0"/>
      <c r="AJT3024" s="0"/>
      <c r="AJU3024" s="0"/>
      <c r="AJV3024" s="0"/>
      <c r="AJW3024" s="0"/>
      <c r="AJX3024" s="0"/>
      <c r="AJY3024" s="0"/>
      <c r="AJZ3024" s="0"/>
      <c r="AKA3024" s="0"/>
      <c r="AKB3024" s="0"/>
      <c r="AKC3024" s="0"/>
      <c r="AKD3024" s="0"/>
      <c r="AKE3024" s="0"/>
      <c r="AKF3024" s="0"/>
      <c r="AKG3024" s="0"/>
      <c r="AKH3024" s="0"/>
      <c r="AKI3024" s="0"/>
      <c r="AKJ3024" s="0"/>
      <c r="AKK3024" s="0"/>
      <c r="AKL3024" s="0"/>
      <c r="AKM3024" s="0"/>
      <c r="AKN3024" s="0"/>
      <c r="AKO3024" s="0"/>
      <c r="AKP3024" s="0"/>
      <c r="AKQ3024" s="0"/>
      <c r="AKR3024" s="0"/>
      <c r="AKS3024" s="0"/>
      <c r="AKT3024" s="0"/>
      <c r="AKU3024" s="0"/>
      <c r="AKV3024" s="0"/>
      <c r="AKW3024" s="0"/>
      <c r="AKX3024" s="0"/>
      <c r="AKY3024" s="0"/>
      <c r="AKZ3024" s="0"/>
      <c r="ALA3024" s="0"/>
      <c r="ALB3024" s="0"/>
      <c r="ALC3024" s="0"/>
      <c r="ALD3024" s="0"/>
      <c r="ALE3024" s="0"/>
      <c r="ALF3024" s="0"/>
      <c r="ALG3024" s="0"/>
      <c r="ALH3024" s="0"/>
      <c r="ALI3024" s="0"/>
      <c r="ALJ3024" s="0"/>
      <c r="ALK3024" s="0"/>
      <c r="ALL3024" s="0"/>
      <c r="ALM3024" s="0"/>
      <c r="ALN3024" s="0"/>
      <c r="ALO3024" s="0"/>
      <c r="ALP3024" s="0"/>
      <c r="ALQ3024" s="0"/>
      <c r="ALR3024" s="0"/>
      <c r="ALS3024" s="0"/>
      <c r="ALT3024" s="0"/>
      <c r="ALU3024" s="0"/>
      <c r="ALV3024" s="0"/>
      <c r="ALW3024" s="0"/>
      <c r="ALX3024" s="0"/>
      <c r="ALY3024" s="0"/>
      <c r="ALZ3024" s="0"/>
      <c r="AMA3024" s="0"/>
      <c r="AMB3024" s="0"/>
      <c r="AMC3024" s="0"/>
      <c r="AMD3024" s="0"/>
      <c r="AME3024" s="0"/>
      <c r="AMF3024" s="0"/>
      <c r="AMG3024" s="0"/>
      <c r="AMH3024" s="0"/>
      <c r="AMI3024" s="0"/>
    </row>
    <row r="3025" customFormat="false" ht="12.75" hidden="false" customHeight="false" outlineLevel="0" collapsed="false">
      <c r="A3025" s="1" t="s">
        <v>368</v>
      </c>
      <c r="C3025" s="19" t="s">
        <v>370</v>
      </c>
      <c r="D3025" s="19" t="s">
        <v>88</v>
      </c>
      <c r="E3025" s="20" t="n">
        <v>2.3</v>
      </c>
      <c r="F3025" s="21" t="n">
        <v>0.05</v>
      </c>
      <c r="G3025" s="24" t="s">
        <v>40</v>
      </c>
      <c r="H3025" s="3"/>
      <c r="BM3025" s="0"/>
      <c r="BN3025" s="0"/>
      <c r="BO3025" s="0"/>
      <c r="BP3025" s="0"/>
      <c r="BQ3025" s="0"/>
      <c r="BR3025" s="0"/>
      <c r="BS3025" s="0"/>
      <c r="BT3025" s="0"/>
      <c r="BU3025" s="0"/>
      <c r="BV3025" s="0"/>
      <c r="BW3025" s="0"/>
      <c r="BX3025" s="0"/>
      <c r="BY3025" s="0"/>
      <c r="BZ3025" s="0"/>
      <c r="CA3025" s="0"/>
      <c r="CB3025" s="0"/>
      <c r="CC3025" s="0"/>
      <c r="CD3025" s="0"/>
      <c r="CE3025" s="0"/>
      <c r="CF3025" s="0"/>
      <c r="CG3025" s="0"/>
      <c r="CH3025" s="0"/>
      <c r="CI3025" s="0"/>
      <c r="CJ3025" s="0"/>
      <c r="CK3025" s="0"/>
      <c r="CL3025" s="0"/>
      <c r="CM3025" s="0"/>
      <c r="CN3025" s="0"/>
      <c r="CO3025" s="0"/>
      <c r="CP3025" s="0"/>
      <c r="CQ3025" s="0"/>
      <c r="CR3025" s="0"/>
      <c r="CS3025" s="0"/>
      <c r="CT3025" s="0"/>
      <c r="CU3025" s="0"/>
      <c r="CV3025" s="0"/>
      <c r="CW3025" s="0"/>
      <c r="CX3025" s="0"/>
      <c r="CY3025" s="0"/>
      <c r="CZ3025" s="0"/>
      <c r="DA3025" s="0"/>
      <c r="DB3025" s="0"/>
      <c r="DC3025" s="0"/>
      <c r="DD3025" s="0"/>
      <c r="DE3025" s="0"/>
      <c r="DF3025" s="0"/>
      <c r="DG3025" s="0"/>
      <c r="DH3025" s="0"/>
      <c r="DI3025" s="0"/>
      <c r="DJ3025" s="0"/>
      <c r="DK3025" s="0"/>
      <c r="DL3025" s="0"/>
      <c r="DM3025" s="0"/>
      <c r="DN3025" s="0"/>
      <c r="DO3025" s="0"/>
      <c r="DP3025" s="0"/>
      <c r="DQ3025" s="0"/>
      <c r="DR3025" s="0"/>
      <c r="DS3025" s="0"/>
      <c r="DT3025" s="0"/>
      <c r="DU3025" s="0"/>
      <c r="DV3025" s="0"/>
      <c r="DW3025" s="0"/>
      <c r="DX3025" s="0"/>
      <c r="DY3025" s="0"/>
      <c r="DZ3025" s="0"/>
      <c r="EA3025" s="0"/>
      <c r="EB3025" s="0"/>
      <c r="EC3025" s="0"/>
      <c r="ED3025" s="0"/>
      <c r="EE3025" s="0"/>
      <c r="EF3025" s="0"/>
      <c r="EG3025" s="0"/>
      <c r="EH3025" s="0"/>
      <c r="EI3025" s="0"/>
      <c r="EJ3025" s="0"/>
      <c r="EK3025" s="0"/>
      <c r="EL3025" s="0"/>
      <c r="EM3025" s="0"/>
      <c r="EN3025" s="0"/>
      <c r="EO3025" s="0"/>
      <c r="EP3025" s="0"/>
      <c r="EQ3025" s="0"/>
      <c r="ER3025" s="0"/>
      <c r="ES3025" s="0"/>
      <c r="ET3025" s="0"/>
      <c r="EU3025" s="0"/>
      <c r="EV3025" s="0"/>
      <c r="EW3025" s="0"/>
      <c r="EX3025" s="0"/>
      <c r="EY3025" s="0"/>
      <c r="EZ3025" s="0"/>
      <c r="FA3025" s="0"/>
      <c r="FB3025" s="0"/>
      <c r="FC3025" s="0"/>
      <c r="FD3025" s="0"/>
      <c r="FE3025" s="0"/>
      <c r="FF3025" s="0"/>
      <c r="FG3025" s="0"/>
      <c r="FH3025" s="0"/>
      <c r="FI3025" s="0"/>
      <c r="FJ3025" s="0"/>
      <c r="FK3025" s="0"/>
      <c r="FL3025" s="0"/>
      <c r="FM3025" s="0"/>
      <c r="FN3025" s="0"/>
      <c r="FO3025" s="0"/>
      <c r="FP3025" s="0"/>
      <c r="FQ3025" s="0"/>
      <c r="FR3025" s="0"/>
      <c r="FS3025" s="0"/>
      <c r="FT3025" s="0"/>
      <c r="FU3025" s="0"/>
      <c r="FV3025" s="0"/>
      <c r="FW3025" s="0"/>
      <c r="FX3025" s="0"/>
      <c r="FY3025" s="0"/>
      <c r="FZ3025" s="0"/>
      <c r="GA3025" s="0"/>
      <c r="GB3025" s="0"/>
      <c r="GC3025" s="0"/>
      <c r="GD3025" s="0"/>
      <c r="GE3025" s="0"/>
      <c r="GF3025" s="0"/>
      <c r="GG3025" s="0"/>
      <c r="GH3025" s="0"/>
      <c r="GI3025" s="0"/>
      <c r="GJ3025" s="0"/>
      <c r="GK3025" s="0"/>
      <c r="GL3025" s="0"/>
      <c r="GM3025" s="0"/>
      <c r="GN3025" s="0"/>
      <c r="GO3025" s="0"/>
      <c r="GP3025" s="0"/>
      <c r="GQ3025" s="0"/>
      <c r="GR3025" s="0"/>
      <c r="GS3025" s="0"/>
      <c r="GT3025" s="0"/>
      <c r="GU3025" s="0"/>
      <c r="GV3025" s="0"/>
      <c r="GW3025" s="0"/>
      <c r="GX3025" s="0"/>
      <c r="GY3025" s="0"/>
      <c r="GZ3025" s="0"/>
      <c r="HA3025" s="0"/>
      <c r="HB3025" s="0"/>
      <c r="HC3025" s="0"/>
      <c r="HD3025" s="0"/>
      <c r="HE3025" s="0"/>
      <c r="HF3025" s="0"/>
      <c r="HG3025" s="0"/>
      <c r="HH3025" s="0"/>
      <c r="HI3025" s="0"/>
      <c r="HJ3025" s="0"/>
      <c r="HK3025" s="0"/>
      <c r="HL3025" s="0"/>
      <c r="HM3025" s="0"/>
      <c r="HN3025" s="0"/>
      <c r="HO3025" s="0"/>
      <c r="HP3025" s="0"/>
      <c r="HQ3025" s="0"/>
      <c r="HR3025" s="0"/>
      <c r="HS3025" s="0"/>
      <c r="HT3025" s="0"/>
      <c r="HU3025" s="0"/>
      <c r="HV3025" s="0"/>
      <c r="HW3025" s="0"/>
      <c r="HX3025" s="0"/>
      <c r="HY3025" s="0"/>
      <c r="HZ3025" s="0"/>
      <c r="IA3025" s="0"/>
      <c r="IB3025" s="0"/>
      <c r="IC3025" s="0"/>
      <c r="ID3025" s="0"/>
      <c r="IE3025" s="0"/>
      <c r="IF3025" s="0"/>
      <c r="IG3025" s="0"/>
      <c r="IH3025" s="0"/>
      <c r="II3025" s="0"/>
      <c r="IJ3025" s="0"/>
      <c r="IK3025" s="0"/>
      <c r="IL3025" s="0"/>
      <c r="IM3025" s="0"/>
      <c r="IN3025" s="0"/>
      <c r="IO3025" s="0"/>
      <c r="IP3025" s="0"/>
      <c r="IQ3025" s="0"/>
      <c r="IR3025" s="0"/>
      <c r="IS3025" s="0"/>
      <c r="IT3025" s="0"/>
      <c r="IU3025" s="0"/>
      <c r="IV3025" s="0"/>
      <c r="IW3025" s="0"/>
      <c r="IX3025" s="0"/>
      <c r="IY3025" s="0"/>
      <c r="IZ3025" s="0"/>
      <c r="JA3025" s="0"/>
      <c r="JB3025" s="0"/>
      <c r="JC3025" s="0"/>
      <c r="JD3025" s="0"/>
      <c r="JE3025" s="0"/>
      <c r="JF3025" s="0"/>
      <c r="JG3025" s="0"/>
      <c r="JH3025" s="0"/>
      <c r="JI3025" s="0"/>
      <c r="JJ3025" s="0"/>
      <c r="JK3025" s="0"/>
      <c r="JL3025" s="0"/>
      <c r="JM3025" s="0"/>
      <c r="JN3025" s="0"/>
      <c r="JO3025" s="0"/>
      <c r="JP3025" s="0"/>
      <c r="JQ3025" s="0"/>
      <c r="JR3025" s="0"/>
      <c r="JS3025" s="0"/>
      <c r="JT3025" s="0"/>
      <c r="JU3025" s="0"/>
      <c r="JV3025" s="0"/>
      <c r="JW3025" s="0"/>
      <c r="JX3025" s="0"/>
      <c r="JY3025" s="0"/>
      <c r="JZ3025" s="0"/>
      <c r="KA3025" s="0"/>
      <c r="KB3025" s="0"/>
      <c r="KC3025" s="0"/>
      <c r="KD3025" s="0"/>
      <c r="KE3025" s="0"/>
      <c r="KF3025" s="0"/>
      <c r="KG3025" s="0"/>
      <c r="KH3025" s="0"/>
      <c r="KI3025" s="0"/>
      <c r="KJ3025" s="0"/>
      <c r="KK3025" s="0"/>
      <c r="KL3025" s="0"/>
      <c r="KM3025" s="0"/>
      <c r="KN3025" s="0"/>
      <c r="KO3025" s="0"/>
      <c r="KP3025" s="0"/>
      <c r="KQ3025" s="0"/>
      <c r="KR3025" s="0"/>
      <c r="KS3025" s="0"/>
      <c r="KT3025" s="0"/>
      <c r="KU3025" s="0"/>
      <c r="KV3025" s="0"/>
      <c r="KW3025" s="0"/>
      <c r="KX3025" s="0"/>
      <c r="KY3025" s="0"/>
      <c r="KZ3025" s="0"/>
      <c r="LA3025" s="0"/>
      <c r="LB3025" s="0"/>
      <c r="LC3025" s="0"/>
      <c r="LD3025" s="0"/>
      <c r="LE3025" s="0"/>
      <c r="LF3025" s="0"/>
      <c r="LG3025" s="0"/>
      <c r="LH3025" s="0"/>
      <c r="LI3025" s="0"/>
      <c r="LJ3025" s="0"/>
      <c r="LK3025" s="0"/>
      <c r="LL3025" s="0"/>
      <c r="LM3025" s="0"/>
      <c r="LN3025" s="0"/>
      <c r="LO3025" s="0"/>
      <c r="LP3025" s="0"/>
      <c r="LQ3025" s="0"/>
      <c r="LR3025" s="0"/>
      <c r="LS3025" s="0"/>
      <c r="LT3025" s="0"/>
      <c r="LU3025" s="0"/>
      <c r="LV3025" s="0"/>
      <c r="LW3025" s="0"/>
      <c r="LX3025" s="0"/>
      <c r="LY3025" s="0"/>
      <c r="LZ3025" s="0"/>
      <c r="MA3025" s="0"/>
      <c r="MB3025" s="0"/>
      <c r="MC3025" s="0"/>
      <c r="MD3025" s="0"/>
      <c r="ME3025" s="0"/>
      <c r="MF3025" s="0"/>
      <c r="MG3025" s="0"/>
      <c r="MH3025" s="0"/>
      <c r="MI3025" s="0"/>
      <c r="MJ3025" s="0"/>
      <c r="MK3025" s="0"/>
      <c r="ML3025" s="0"/>
      <c r="MM3025" s="0"/>
      <c r="MN3025" s="0"/>
      <c r="MO3025" s="0"/>
      <c r="MP3025" s="0"/>
      <c r="MQ3025" s="0"/>
      <c r="MR3025" s="0"/>
      <c r="MS3025" s="0"/>
      <c r="MT3025" s="0"/>
      <c r="MU3025" s="0"/>
      <c r="MV3025" s="0"/>
      <c r="MW3025" s="0"/>
      <c r="MX3025" s="0"/>
      <c r="MY3025" s="0"/>
      <c r="MZ3025" s="0"/>
      <c r="NA3025" s="0"/>
      <c r="NB3025" s="0"/>
      <c r="NC3025" s="0"/>
      <c r="ND3025" s="0"/>
      <c r="NE3025" s="0"/>
      <c r="NF3025" s="0"/>
      <c r="NG3025" s="0"/>
      <c r="NH3025" s="0"/>
      <c r="NI3025" s="0"/>
      <c r="NJ3025" s="0"/>
      <c r="NK3025" s="0"/>
      <c r="NL3025" s="0"/>
      <c r="NM3025" s="0"/>
      <c r="NN3025" s="0"/>
      <c r="NO3025" s="0"/>
      <c r="NP3025" s="0"/>
      <c r="NQ3025" s="0"/>
      <c r="NR3025" s="0"/>
      <c r="NS3025" s="0"/>
      <c r="NT3025" s="0"/>
      <c r="NU3025" s="0"/>
      <c r="NV3025" s="0"/>
      <c r="NW3025" s="0"/>
      <c r="NX3025" s="0"/>
      <c r="NY3025" s="0"/>
      <c r="NZ3025" s="0"/>
      <c r="OA3025" s="0"/>
      <c r="OB3025" s="0"/>
      <c r="OC3025" s="0"/>
      <c r="OD3025" s="0"/>
      <c r="OE3025" s="0"/>
      <c r="OF3025" s="0"/>
      <c r="OG3025" s="0"/>
      <c r="OH3025" s="0"/>
      <c r="OI3025" s="0"/>
      <c r="OJ3025" s="0"/>
      <c r="OK3025" s="0"/>
      <c r="OL3025" s="0"/>
      <c r="OM3025" s="0"/>
      <c r="ON3025" s="0"/>
      <c r="OO3025" s="0"/>
      <c r="OP3025" s="0"/>
      <c r="OQ3025" s="0"/>
      <c r="OR3025" s="0"/>
      <c r="OS3025" s="0"/>
      <c r="OT3025" s="0"/>
      <c r="OU3025" s="0"/>
      <c r="OV3025" s="0"/>
      <c r="OW3025" s="0"/>
      <c r="OX3025" s="0"/>
      <c r="OY3025" s="0"/>
      <c r="OZ3025" s="0"/>
      <c r="PA3025" s="0"/>
      <c r="PB3025" s="0"/>
      <c r="PC3025" s="0"/>
      <c r="PD3025" s="0"/>
      <c r="PE3025" s="0"/>
      <c r="PF3025" s="0"/>
      <c r="PG3025" s="0"/>
      <c r="PH3025" s="0"/>
      <c r="PI3025" s="0"/>
      <c r="PJ3025" s="0"/>
      <c r="PK3025" s="0"/>
      <c r="PL3025" s="0"/>
      <c r="PM3025" s="0"/>
      <c r="PN3025" s="0"/>
      <c r="PO3025" s="0"/>
      <c r="PP3025" s="0"/>
      <c r="PQ3025" s="0"/>
      <c r="PR3025" s="0"/>
      <c r="PS3025" s="0"/>
      <c r="PT3025" s="0"/>
      <c r="PU3025" s="0"/>
      <c r="PV3025" s="0"/>
      <c r="PW3025" s="0"/>
      <c r="PX3025" s="0"/>
      <c r="PY3025" s="0"/>
      <c r="PZ3025" s="0"/>
      <c r="QA3025" s="0"/>
      <c r="QB3025" s="0"/>
      <c r="QC3025" s="0"/>
      <c r="QD3025" s="0"/>
      <c r="QE3025" s="0"/>
      <c r="QF3025" s="0"/>
      <c r="QG3025" s="0"/>
      <c r="QH3025" s="0"/>
      <c r="QI3025" s="0"/>
      <c r="QJ3025" s="0"/>
      <c r="QK3025" s="0"/>
      <c r="QL3025" s="0"/>
      <c r="QM3025" s="0"/>
      <c r="QN3025" s="0"/>
      <c r="QO3025" s="0"/>
      <c r="QP3025" s="0"/>
      <c r="QQ3025" s="0"/>
      <c r="QR3025" s="0"/>
      <c r="QS3025" s="0"/>
      <c r="QT3025" s="0"/>
      <c r="QU3025" s="0"/>
      <c r="QV3025" s="0"/>
      <c r="QW3025" s="0"/>
      <c r="QX3025" s="0"/>
      <c r="QY3025" s="0"/>
      <c r="QZ3025" s="0"/>
      <c r="RA3025" s="0"/>
      <c r="RB3025" s="0"/>
      <c r="RC3025" s="0"/>
      <c r="RD3025" s="0"/>
      <c r="RE3025" s="0"/>
      <c r="RF3025" s="0"/>
      <c r="RG3025" s="0"/>
      <c r="RH3025" s="0"/>
      <c r="RI3025" s="0"/>
      <c r="RJ3025" s="0"/>
      <c r="RK3025" s="0"/>
      <c r="RL3025" s="0"/>
      <c r="RM3025" s="0"/>
      <c r="RN3025" s="0"/>
      <c r="RO3025" s="0"/>
      <c r="RP3025" s="0"/>
      <c r="RQ3025" s="0"/>
      <c r="RR3025" s="0"/>
      <c r="RS3025" s="0"/>
      <c r="RT3025" s="0"/>
      <c r="RU3025" s="0"/>
      <c r="RV3025" s="0"/>
      <c r="RW3025" s="0"/>
      <c r="RX3025" s="0"/>
      <c r="RY3025" s="0"/>
      <c r="RZ3025" s="0"/>
      <c r="SA3025" s="0"/>
      <c r="SB3025" s="0"/>
      <c r="SC3025" s="0"/>
      <c r="SD3025" s="0"/>
      <c r="SE3025" s="0"/>
      <c r="SF3025" s="0"/>
      <c r="SG3025" s="0"/>
      <c r="SH3025" s="0"/>
      <c r="SI3025" s="0"/>
      <c r="SJ3025" s="0"/>
      <c r="SK3025" s="0"/>
      <c r="SL3025" s="0"/>
      <c r="SM3025" s="0"/>
      <c r="SN3025" s="0"/>
      <c r="SO3025" s="0"/>
      <c r="SP3025" s="0"/>
      <c r="SQ3025" s="0"/>
      <c r="SR3025" s="0"/>
      <c r="SS3025" s="0"/>
      <c r="ST3025" s="0"/>
      <c r="SU3025" s="0"/>
      <c r="SV3025" s="0"/>
      <c r="SW3025" s="0"/>
      <c r="SX3025" s="0"/>
      <c r="SY3025" s="0"/>
      <c r="SZ3025" s="0"/>
      <c r="TA3025" s="0"/>
      <c r="TB3025" s="0"/>
      <c r="TC3025" s="0"/>
      <c r="TD3025" s="0"/>
      <c r="TE3025" s="0"/>
      <c r="TF3025" s="0"/>
      <c r="TG3025" s="0"/>
      <c r="TH3025" s="0"/>
      <c r="TI3025" s="0"/>
      <c r="TJ3025" s="0"/>
      <c r="TK3025" s="0"/>
      <c r="TL3025" s="0"/>
      <c r="TM3025" s="0"/>
      <c r="TN3025" s="0"/>
      <c r="TO3025" s="0"/>
      <c r="TP3025" s="0"/>
      <c r="TQ3025" s="0"/>
      <c r="TR3025" s="0"/>
      <c r="TS3025" s="0"/>
      <c r="TT3025" s="0"/>
      <c r="TU3025" s="0"/>
      <c r="TV3025" s="0"/>
      <c r="TW3025" s="0"/>
      <c r="TX3025" s="0"/>
      <c r="TY3025" s="0"/>
      <c r="TZ3025" s="0"/>
      <c r="UA3025" s="0"/>
      <c r="UB3025" s="0"/>
      <c r="UC3025" s="0"/>
      <c r="UD3025" s="0"/>
      <c r="UE3025" s="0"/>
      <c r="UF3025" s="0"/>
      <c r="UG3025" s="0"/>
      <c r="UH3025" s="0"/>
      <c r="UI3025" s="0"/>
      <c r="UJ3025" s="0"/>
      <c r="UK3025" s="0"/>
      <c r="UL3025" s="0"/>
      <c r="UM3025" s="0"/>
      <c r="UN3025" s="0"/>
      <c r="UO3025" s="0"/>
      <c r="UP3025" s="0"/>
      <c r="UQ3025" s="0"/>
      <c r="UR3025" s="0"/>
      <c r="US3025" s="0"/>
      <c r="UT3025" s="0"/>
      <c r="UU3025" s="0"/>
      <c r="UV3025" s="0"/>
      <c r="UW3025" s="0"/>
      <c r="UX3025" s="0"/>
      <c r="UY3025" s="0"/>
      <c r="UZ3025" s="0"/>
      <c r="VA3025" s="0"/>
      <c r="VB3025" s="0"/>
      <c r="VC3025" s="0"/>
      <c r="VD3025" s="0"/>
      <c r="VE3025" s="0"/>
      <c r="VF3025" s="0"/>
      <c r="VG3025" s="0"/>
      <c r="VH3025" s="0"/>
      <c r="VI3025" s="0"/>
      <c r="VJ3025" s="0"/>
      <c r="VK3025" s="0"/>
      <c r="VL3025" s="0"/>
      <c r="VM3025" s="0"/>
      <c r="VN3025" s="0"/>
      <c r="VO3025" s="0"/>
      <c r="VP3025" s="0"/>
      <c r="VQ3025" s="0"/>
      <c r="VR3025" s="0"/>
      <c r="VS3025" s="0"/>
      <c r="VT3025" s="0"/>
      <c r="VU3025" s="0"/>
      <c r="VV3025" s="0"/>
      <c r="VW3025" s="0"/>
      <c r="VX3025" s="0"/>
      <c r="VY3025" s="0"/>
      <c r="VZ3025" s="0"/>
      <c r="WA3025" s="0"/>
      <c r="WB3025" s="0"/>
      <c r="WC3025" s="0"/>
      <c r="WD3025" s="0"/>
      <c r="WE3025" s="0"/>
      <c r="WF3025" s="0"/>
      <c r="WG3025" s="0"/>
      <c r="WH3025" s="0"/>
      <c r="WI3025" s="0"/>
      <c r="WJ3025" s="0"/>
      <c r="WK3025" s="0"/>
      <c r="WL3025" s="0"/>
      <c r="WM3025" s="0"/>
      <c r="WN3025" s="0"/>
      <c r="WO3025" s="0"/>
      <c r="WP3025" s="0"/>
      <c r="WQ3025" s="0"/>
      <c r="WR3025" s="0"/>
      <c r="WS3025" s="0"/>
      <c r="WT3025" s="0"/>
      <c r="WU3025" s="0"/>
      <c r="WV3025" s="0"/>
      <c r="WW3025" s="0"/>
      <c r="WX3025" s="0"/>
      <c r="WY3025" s="0"/>
      <c r="WZ3025" s="0"/>
      <c r="XA3025" s="0"/>
      <c r="XB3025" s="0"/>
      <c r="XC3025" s="0"/>
      <c r="XD3025" s="0"/>
      <c r="XE3025" s="0"/>
      <c r="XF3025" s="0"/>
      <c r="XG3025" s="0"/>
      <c r="XH3025" s="0"/>
      <c r="XI3025" s="0"/>
      <c r="XJ3025" s="0"/>
      <c r="XK3025" s="0"/>
      <c r="XL3025" s="0"/>
      <c r="XM3025" s="0"/>
      <c r="XN3025" s="0"/>
      <c r="XO3025" s="0"/>
      <c r="XP3025" s="0"/>
      <c r="XQ3025" s="0"/>
      <c r="XR3025" s="0"/>
      <c r="XS3025" s="0"/>
      <c r="XT3025" s="0"/>
      <c r="XU3025" s="0"/>
      <c r="XV3025" s="0"/>
      <c r="XW3025" s="0"/>
      <c r="XX3025" s="0"/>
      <c r="XY3025" s="0"/>
      <c r="XZ3025" s="0"/>
      <c r="YA3025" s="0"/>
      <c r="YB3025" s="0"/>
      <c r="YC3025" s="0"/>
      <c r="YD3025" s="0"/>
      <c r="YE3025" s="0"/>
      <c r="YF3025" s="0"/>
      <c r="YG3025" s="0"/>
      <c r="YH3025" s="0"/>
      <c r="YI3025" s="0"/>
      <c r="YJ3025" s="0"/>
      <c r="YK3025" s="0"/>
      <c r="YL3025" s="0"/>
      <c r="YM3025" s="0"/>
      <c r="YN3025" s="0"/>
      <c r="YO3025" s="0"/>
      <c r="YP3025" s="0"/>
      <c r="YQ3025" s="0"/>
      <c r="YR3025" s="0"/>
      <c r="YS3025" s="0"/>
      <c r="YT3025" s="0"/>
      <c r="YU3025" s="0"/>
      <c r="YV3025" s="0"/>
      <c r="YW3025" s="0"/>
      <c r="YX3025" s="0"/>
      <c r="YY3025" s="0"/>
      <c r="YZ3025" s="0"/>
      <c r="ZA3025" s="0"/>
      <c r="ZB3025" s="0"/>
      <c r="ZC3025" s="0"/>
      <c r="ZD3025" s="0"/>
      <c r="ZE3025" s="0"/>
      <c r="ZF3025" s="0"/>
      <c r="ZG3025" s="0"/>
      <c r="ZH3025" s="0"/>
      <c r="ZI3025" s="0"/>
      <c r="ZJ3025" s="0"/>
      <c r="ZK3025" s="0"/>
      <c r="ZL3025" s="0"/>
      <c r="ZM3025" s="0"/>
      <c r="ZN3025" s="0"/>
      <c r="ZO3025" s="0"/>
      <c r="ZP3025" s="0"/>
      <c r="ZQ3025" s="0"/>
      <c r="ZR3025" s="0"/>
      <c r="ZS3025" s="0"/>
      <c r="ZT3025" s="0"/>
      <c r="ZU3025" s="0"/>
      <c r="ZV3025" s="0"/>
      <c r="ZW3025" s="0"/>
      <c r="ZX3025" s="0"/>
      <c r="ZY3025" s="0"/>
      <c r="ZZ3025" s="0"/>
      <c r="AAA3025" s="0"/>
      <c r="AAB3025" s="0"/>
      <c r="AAC3025" s="0"/>
      <c r="AAD3025" s="0"/>
      <c r="AAE3025" s="0"/>
      <c r="AAF3025" s="0"/>
      <c r="AAG3025" s="0"/>
      <c r="AAH3025" s="0"/>
      <c r="AAI3025" s="0"/>
      <c r="AAJ3025" s="0"/>
      <c r="AAK3025" s="0"/>
      <c r="AAL3025" s="0"/>
      <c r="AAM3025" s="0"/>
      <c r="AAN3025" s="0"/>
      <c r="AAO3025" s="0"/>
      <c r="AAP3025" s="0"/>
      <c r="AAQ3025" s="0"/>
      <c r="AAR3025" s="0"/>
      <c r="AAS3025" s="0"/>
      <c r="AAT3025" s="0"/>
      <c r="AAU3025" s="0"/>
      <c r="AAV3025" s="0"/>
      <c r="AAW3025" s="0"/>
      <c r="AAX3025" s="0"/>
      <c r="AAY3025" s="0"/>
      <c r="AAZ3025" s="0"/>
      <c r="ABA3025" s="0"/>
      <c r="ABB3025" s="0"/>
      <c r="ABC3025" s="0"/>
      <c r="ABD3025" s="0"/>
      <c r="ABE3025" s="0"/>
      <c r="ABF3025" s="0"/>
      <c r="ABG3025" s="0"/>
      <c r="ABH3025" s="0"/>
      <c r="ABI3025" s="0"/>
      <c r="ABJ3025" s="0"/>
      <c r="ABK3025" s="0"/>
      <c r="ABL3025" s="0"/>
      <c r="ABM3025" s="0"/>
      <c r="ABN3025" s="0"/>
      <c r="ABO3025" s="0"/>
      <c r="ABP3025" s="0"/>
      <c r="ABQ3025" s="0"/>
      <c r="ABR3025" s="0"/>
      <c r="ABS3025" s="0"/>
      <c r="ABT3025" s="0"/>
      <c r="ABU3025" s="0"/>
      <c r="ABV3025" s="0"/>
      <c r="ABW3025" s="0"/>
      <c r="ABX3025" s="0"/>
      <c r="ABY3025" s="0"/>
      <c r="ABZ3025" s="0"/>
      <c r="ACA3025" s="0"/>
      <c r="ACB3025" s="0"/>
      <c r="ACC3025" s="0"/>
      <c r="ACD3025" s="0"/>
      <c r="ACE3025" s="0"/>
      <c r="ACF3025" s="0"/>
      <c r="ACG3025" s="0"/>
      <c r="ACH3025" s="0"/>
      <c r="ACI3025" s="0"/>
      <c r="ACJ3025" s="0"/>
      <c r="ACK3025" s="0"/>
      <c r="ACL3025" s="0"/>
      <c r="ACM3025" s="0"/>
      <c r="ACN3025" s="0"/>
      <c r="ACO3025" s="0"/>
      <c r="ACP3025" s="0"/>
      <c r="ACQ3025" s="0"/>
      <c r="ACR3025" s="0"/>
      <c r="ACS3025" s="0"/>
      <c r="ACT3025" s="0"/>
      <c r="ACU3025" s="0"/>
      <c r="ACV3025" s="0"/>
      <c r="ACW3025" s="0"/>
      <c r="ACX3025" s="0"/>
      <c r="ACY3025" s="0"/>
      <c r="ACZ3025" s="0"/>
      <c r="ADA3025" s="0"/>
      <c r="ADB3025" s="0"/>
      <c r="ADC3025" s="0"/>
      <c r="ADD3025" s="0"/>
      <c r="ADE3025" s="0"/>
      <c r="ADF3025" s="0"/>
      <c r="ADG3025" s="0"/>
      <c r="ADH3025" s="0"/>
      <c r="ADI3025" s="0"/>
      <c r="ADJ3025" s="0"/>
      <c r="ADK3025" s="0"/>
      <c r="ADL3025" s="0"/>
      <c r="ADM3025" s="0"/>
      <c r="ADN3025" s="0"/>
      <c r="ADO3025" s="0"/>
      <c r="ADP3025" s="0"/>
      <c r="ADQ3025" s="0"/>
      <c r="ADR3025" s="0"/>
      <c r="ADS3025" s="0"/>
      <c r="ADT3025" s="0"/>
      <c r="ADU3025" s="0"/>
      <c r="ADV3025" s="0"/>
      <c r="ADW3025" s="0"/>
      <c r="ADX3025" s="0"/>
      <c r="ADY3025" s="0"/>
      <c r="ADZ3025" s="0"/>
      <c r="AEA3025" s="0"/>
      <c r="AEB3025" s="0"/>
      <c r="AEC3025" s="0"/>
      <c r="AED3025" s="0"/>
      <c r="AEE3025" s="0"/>
      <c r="AEF3025" s="0"/>
      <c r="AEG3025" s="0"/>
      <c r="AEH3025" s="0"/>
      <c r="AEI3025" s="0"/>
      <c r="AEJ3025" s="0"/>
      <c r="AEK3025" s="0"/>
      <c r="AEL3025" s="0"/>
      <c r="AEM3025" s="0"/>
      <c r="AEN3025" s="0"/>
      <c r="AEO3025" s="0"/>
      <c r="AEP3025" s="0"/>
      <c r="AEQ3025" s="0"/>
      <c r="AER3025" s="0"/>
      <c r="AES3025" s="0"/>
      <c r="AET3025" s="0"/>
      <c r="AEU3025" s="0"/>
      <c r="AEV3025" s="0"/>
      <c r="AEW3025" s="0"/>
      <c r="AEX3025" s="0"/>
      <c r="AEY3025" s="0"/>
      <c r="AEZ3025" s="0"/>
      <c r="AFA3025" s="0"/>
      <c r="AFB3025" s="0"/>
      <c r="AFC3025" s="0"/>
      <c r="AFD3025" s="0"/>
      <c r="AFE3025" s="0"/>
      <c r="AFF3025" s="0"/>
      <c r="AFG3025" s="0"/>
      <c r="AFH3025" s="0"/>
      <c r="AFI3025" s="0"/>
      <c r="AFJ3025" s="0"/>
      <c r="AFK3025" s="0"/>
      <c r="AFL3025" s="0"/>
      <c r="AFM3025" s="0"/>
      <c r="AFN3025" s="0"/>
      <c r="AFO3025" s="0"/>
      <c r="AFP3025" s="0"/>
      <c r="AFQ3025" s="0"/>
      <c r="AFR3025" s="0"/>
      <c r="AFS3025" s="0"/>
      <c r="AFT3025" s="0"/>
      <c r="AFU3025" s="0"/>
      <c r="AFV3025" s="0"/>
      <c r="AFW3025" s="0"/>
      <c r="AFX3025" s="0"/>
      <c r="AFY3025" s="0"/>
      <c r="AFZ3025" s="0"/>
      <c r="AGA3025" s="0"/>
      <c r="AGB3025" s="0"/>
      <c r="AGC3025" s="0"/>
      <c r="AGD3025" s="0"/>
      <c r="AGE3025" s="0"/>
      <c r="AGF3025" s="0"/>
      <c r="AGG3025" s="0"/>
      <c r="AGH3025" s="0"/>
      <c r="AGI3025" s="0"/>
      <c r="AGJ3025" s="0"/>
      <c r="AGK3025" s="0"/>
      <c r="AGL3025" s="0"/>
      <c r="AGM3025" s="0"/>
      <c r="AGN3025" s="0"/>
      <c r="AGO3025" s="0"/>
      <c r="AGP3025" s="0"/>
      <c r="AGQ3025" s="0"/>
      <c r="AGR3025" s="0"/>
      <c r="AGS3025" s="0"/>
      <c r="AGT3025" s="0"/>
      <c r="AGU3025" s="0"/>
      <c r="AGV3025" s="0"/>
      <c r="AGW3025" s="0"/>
      <c r="AGX3025" s="0"/>
      <c r="AGY3025" s="0"/>
      <c r="AGZ3025" s="0"/>
      <c r="AHA3025" s="0"/>
      <c r="AHB3025" s="0"/>
      <c r="AHC3025" s="0"/>
      <c r="AHD3025" s="0"/>
      <c r="AHE3025" s="0"/>
      <c r="AHF3025" s="0"/>
      <c r="AHG3025" s="0"/>
      <c r="AHH3025" s="0"/>
      <c r="AHI3025" s="0"/>
      <c r="AHJ3025" s="0"/>
      <c r="AHK3025" s="0"/>
      <c r="AHL3025" s="0"/>
      <c r="AHM3025" s="0"/>
      <c r="AHN3025" s="0"/>
      <c r="AHO3025" s="0"/>
      <c r="AHP3025" s="0"/>
      <c r="AHQ3025" s="0"/>
      <c r="AHR3025" s="0"/>
      <c r="AHS3025" s="0"/>
      <c r="AHT3025" s="0"/>
      <c r="AHU3025" s="0"/>
      <c r="AHV3025" s="0"/>
      <c r="AHW3025" s="0"/>
      <c r="AHX3025" s="0"/>
      <c r="AHY3025" s="0"/>
      <c r="AHZ3025" s="0"/>
      <c r="AIA3025" s="0"/>
      <c r="AIB3025" s="0"/>
      <c r="AIC3025" s="0"/>
      <c r="AID3025" s="0"/>
      <c r="AIE3025" s="0"/>
      <c r="AIF3025" s="0"/>
      <c r="AIG3025" s="0"/>
      <c r="AIH3025" s="0"/>
      <c r="AII3025" s="0"/>
      <c r="AIJ3025" s="0"/>
      <c r="AIK3025" s="0"/>
      <c r="AIL3025" s="0"/>
      <c r="AIM3025" s="0"/>
      <c r="AIN3025" s="0"/>
      <c r="AIO3025" s="0"/>
      <c r="AIP3025" s="0"/>
      <c r="AIQ3025" s="0"/>
      <c r="AIR3025" s="0"/>
      <c r="AIS3025" s="0"/>
      <c r="AIT3025" s="0"/>
      <c r="AIU3025" s="0"/>
      <c r="AIV3025" s="0"/>
      <c r="AIW3025" s="0"/>
      <c r="AIX3025" s="0"/>
      <c r="AIY3025" s="0"/>
      <c r="AIZ3025" s="0"/>
      <c r="AJA3025" s="0"/>
      <c r="AJB3025" s="0"/>
      <c r="AJC3025" s="0"/>
      <c r="AJD3025" s="0"/>
      <c r="AJE3025" s="0"/>
      <c r="AJF3025" s="0"/>
      <c r="AJG3025" s="0"/>
      <c r="AJH3025" s="0"/>
      <c r="AJI3025" s="0"/>
      <c r="AJJ3025" s="0"/>
      <c r="AJK3025" s="0"/>
      <c r="AJL3025" s="0"/>
      <c r="AJM3025" s="0"/>
      <c r="AJN3025" s="0"/>
      <c r="AJO3025" s="0"/>
      <c r="AJP3025" s="0"/>
      <c r="AJQ3025" s="0"/>
      <c r="AJR3025" s="0"/>
      <c r="AJS3025" s="0"/>
      <c r="AJT3025" s="0"/>
      <c r="AJU3025" s="0"/>
      <c r="AJV3025" s="0"/>
      <c r="AJW3025" s="0"/>
      <c r="AJX3025" s="0"/>
      <c r="AJY3025" s="0"/>
      <c r="AJZ3025" s="0"/>
      <c r="AKA3025" s="0"/>
      <c r="AKB3025" s="0"/>
      <c r="AKC3025" s="0"/>
      <c r="AKD3025" s="0"/>
      <c r="AKE3025" s="0"/>
      <c r="AKF3025" s="0"/>
      <c r="AKG3025" s="0"/>
      <c r="AKH3025" s="0"/>
      <c r="AKI3025" s="0"/>
      <c r="AKJ3025" s="0"/>
      <c r="AKK3025" s="0"/>
      <c r="AKL3025" s="0"/>
      <c r="AKM3025" s="0"/>
      <c r="AKN3025" s="0"/>
      <c r="AKO3025" s="0"/>
      <c r="AKP3025" s="0"/>
      <c r="AKQ3025" s="0"/>
      <c r="AKR3025" s="0"/>
      <c r="AKS3025" s="0"/>
      <c r="AKT3025" s="0"/>
      <c r="AKU3025" s="0"/>
      <c r="AKV3025" s="0"/>
      <c r="AKW3025" s="0"/>
      <c r="AKX3025" s="0"/>
      <c r="AKY3025" s="0"/>
      <c r="AKZ3025" s="0"/>
      <c r="ALA3025" s="0"/>
      <c r="ALB3025" s="0"/>
      <c r="ALC3025" s="0"/>
      <c r="ALD3025" s="0"/>
      <c r="ALE3025" s="0"/>
      <c r="ALF3025" s="0"/>
      <c r="ALG3025" s="0"/>
      <c r="ALH3025" s="0"/>
      <c r="ALI3025" s="0"/>
      <c r="ALJ3025" s="0"/>
      <c r="ALK3025" s="0"/>
      <c r="ALL3025" s="0"/>
      <c r="ALM3025" s="0"/>
      <c r="ALN3025" s="0"/>
      <c r="ALO3025" s="0"/>
      <c r="ALP3025" s="0"/>
      <c r="ALQ3025" s="0"/>
      <c r="ALR3025" s="0"/>
      <c r="ALS3025" s="0"/>
      <c r="ALT3025" s="0"/>
      <c r="ALU3025" s="0"/>
      <c r="ALV3025" s="0"/>
      <c r="ALW3025" s="0"/>
      <c r="ALX3025" s="0"/>
      <c r="ALY3025" s="0"/>
      <c r="ALZ3025" s="0"/>
      <c r="AMA3025" s="0"/>
      <c r="AMB3025" s="0"/>
      <c r="AMC3025" s="0"/>
      <c r="AMD3025" s="0"/>
      <c r="AME3025" s="0"/>
      <c r="AMF3025" s="0"/>
      <c r="AMG3025" s="0"/>
      <c r="AMH3025" s="0"/>
      <c r="AMI3025" s="0"/>
    </row>
    <row r="3026" customFormat="false" ht="12.75" hidden="false" customHeight="false" outlineLevel="0" collapsed="false">
      <c r="A3026" s="1" t="s">
        <v>368</v>
      </c>
      <c r="C3026" s="19" t="s">
        <v>371</v>
      </c>
      <c r="D3026" s="19" t="s">
        <v>16</v>
      </c>
      <c r="E3026" s="20" t="n">
        <v>2.3</v>
      </c>
      <c r="F3026" s="21" t="n">
        <v>0.05</v>
      </c>
      <c r="G3026" s="24" t="s">
        <v>40</v>
      </c>
      <c r="H3026" s="3"/>
      <c r="BM3026" s="0"/>
      <c r="BN3026" s="0"/>
      <c r="BO3026" s="0"/>
      <c r="BP3026" s="0"/>
      <c r="BQ3026" s="0"/>
      <c r="BR3026" s="0"/>
      <c r="BS3026" s="0"/>
      <c r="BT3026" s="0"/>
      <c r="BU3026" s="0"/>
      <c r="BV3026" s="0"/>
      <c r="BW3026" s="0"/>
      <c r="BX3026" s="0"/>
      <c r="BY3026" s="0"/>
      <c r="BZ3026" s="0"/>
      <c r="CA3026" s="0"/>
      <c r="CB3026" s="0"/>
      <c r="CC3026" s="0"/>
      <c r="CD3026" s="0"/>
      <c r="CE3026" s="0"/>
      <c r="CF3026" s="0"/>
      <c r="CG3026" s="0"/>
      <c r="CH3026" s="0"/>
      <c r="CI3026" s="0"/>
      <c r="CJ3026" s="0"/>
      <c r="CK3026" s="0"/>
      <c r="CL3026" s="0"/>
      <c r="CM3026" s="0"/>
      <c r="CN3026" s="0"/>
      <c r="CO3026" s="0"/>
      <c r="CP3026" s="0"/>
      <c r="CQ3026" s="0"/>
      <c r="CR3026" s="0"/>
      <c r="CS3026" s="0"/>
      <c r="CT3026" s="0"/>
      <c r="CU3026" s="0"/>
      <c r="CV3026" s="0"/>
      <c r="CW3026" s="0"/>
      <c r="CX3026" s="0"/>
      <c r="CY3026" s="0"/>
      <c r="CZ3026" s="0"/>
      <c r="DA3026" s="0"/>
      <c r="DB3026" s="0"/>
      <c r="DC3026" s="0"/>
      <c r="DD3026" s="0"/>
      <c r="DE3026" s="0"/>
      <c r="DF3026" s="0"/>
      <c r="DG3026" s="0"/>
      <c r="DH3026" s="0"/>
      <c r="DI3026" s="0"/>
      <c r="DJ3026" s="0"/>
      <c r="DK3026" s="0"/>
      <c r="DL3026" s="0"/>
      <c r="DM3026" s="0"/>
      <c r="DN3026" s="0"/>
      <c r="DO3026" s="0"/>
      <c r="DP3026" s="0"/>
      <c r="DQ3026" s="0"/>
      <c r="DR3026" s="0"/>
      <c r="DS3026" s="0"/>
      <c r="DT3026" s="0"/>
      <c r="DU3026" s="0"/>
      <c r="DV3026" s="0"/>
      <c r="DW3026" s="0"/>
      <c r="DX3026" s="0"/>
      <c r="DY3026" s="0"/>
      <c r="DZ3026" s="0"/>
      <c r="EA3026" s="0"/>
      <c r="EB3026" s="0"/>
      <c r="EC3026" s="0"/>
      <c r="ED3026" s="0"/>
      <c r="EE3026" s="0"/>
      <c r="EF3026" s="0"/>
      <c r="EG3026" s="0"/>
      <c r="EH3026" s="0"/>
      <c r="EI3026" s="0"/>
      <c r="EJ3026" s="0"/>
      <c r="EK3026" s="0"/>
      <c r="EL3026" s="0"/>
      <c r="EM3026" s="0"/>
      <c r="EN3026" s="0"/>
      <c r="EO3026" s="0"/>
      <c r="EP3026" s="0"/>
      <c r="EQ3026" s="0"/>
      <c r="ER3026" s="0"/>
      <c r="ES3026" s="0"/>
      <c r="ET3026" s="0"/>
      <c r="EU3026" s="0"/>
      <c r="EV3026" s="0"/>
      <c r="EW3026" s="0"/>
      <c r="EX3026" s="0"/>
      <c r="EY3026" s="0"/>
      <c r="EZ3026" s="0"/>
      <c r="FA3026" s="0"/>
      <c r="FB3026" s="0"/>
      <c r="FC3026" s="0"/>
      <c r="FD3026" s="0"/>
      <c r="FE3026" s="0"/>
      <c r="FF3026" s="0"/>
      <c r="FG3026" s="0"/>
      <c r="FH3026" s="0"/>
      <c r="FI3026" s="0"/>
      <c r="FJ3026" s="0"/>
      <c r="FK3026" s="0"/>
      <c r="FL3026" s="0"/>
      <c r="FM3026" s="0"/>
      <c r="FN3026" s="0"/>
      <c r="FO3026" s="0"/>
      <c r="FP3026" s="0"/>
      <c r="FQ3026" s="0"/>
      <c r="FR3026" s="0"/>
      <c r="FS3026" s="0"/>
      <c r="FT3026" s="0"/>
      <c r="FU3026" s="0"/>
      <c r="FV3026" s="0"/>
      <c r="FW3026" s="0"/>
      <c r="FX3026" s="0"/>
      <c r="FY3026" s="0"/>
      <c r="FZ3026" s="0"/>
      <c r="GA3026" s="0"/>
      <c r="GB3026" s="0"/>
      <c r="GC3026" s="0"/>
      <c r="GD3026" s="0"/>
      <c r="GE3026" s="0"/>
      <c r="GF3026" s="0"/>
      <c r="GG3026" s="0"/>
      <c r="GH3026" s="0"/>
      <c r="GI3026" s="0"/>
      <c r="GJ3026" s="0"/>
      <c r="GK3026" s="0"/>
      <c r="GL3026" s="0"/>
      <c r="GM3026" s="0"/>
      <c r="GN3026" s="0"/>
      <c r="GO3026" s="0"/>
      <c r="GP3026" s="0"/>
      <c r="GQ3026" s="0"/>
      <c r="GR3026" s="0"/>
      <c r="GS3026" s="0"/>
      <c r="GT3026" s="0"/>
      <c r="GU3026" s="0"/>
      <c r="GV3026" s="0"/>
      <c r="GW3026" s="0"/>
      <c r="GX3026" s="0"/>
      <c r="GY3026" s="0"/>
      <c r="GZ3026" s="0"/>
      <c r="HA3026" s="0"/>
      <c r="HB3026" s="0"/>
      <c r="HC3026" s="0"/>
      <c r="HD3026" s="0"/>
      <c r="HE3026" s="0"/>
      <c r="HF3026" s="0"/>
      <c r="HG3026" s="0"/>
      <c r="HH3026" s="0"/>
      <c r="HI3026" s="0"/>
      <c r="HJ3026" s="0"/>
      <c r="HK3026" s="0"/>
      <c r="HL3026" s="0"/>
      <c r="HM3026" s="0"/>
      <c r="HN3026" s="0"/>
      <c r="HO3026" s="0"/>
      <c r="HP3026" s="0"/>
      <c r="HQ3026" s="0"/>
      <c r="HR3026" s="0"/>
      <c r="HS3026" s="0"/>
      <c r="HT3026" s="0"/>
      <c r="HU3026" s="0"/>
      <c r="HV3026" s="0"/>
      <c r="HW3026" s="0"/>
      <c r="HX3026" s="0"/>
      <c r="HY3026" s="0"/>
      <c r="HZ3026" s="0"/>
      <c r="IA3026" s="0"/>
      <c r="IB3026" s="0"/>
      <c r="IC3026" s="0"/>
      <c r="ID3026" s="0"/>
      <c r="IE3026" s="0"/>
      <c r="IF3026" s="0"/>
      <c r="IG3026" s="0"/>
      <c r="IH3026" s="0"/>
      <c r="II3026" s="0"/>
      <c r="IJ3026" s="0"/>
      <c r="IK3026" s="0"/>
      <c r="IL3026" s="0"/>
      <c r="IM3026" s="0"/>
      <c r="IN3026" s="0"/>
      <c r="IO3026" s="0"/>
      <c r="IP3026" s="0"/>
      <c r="IQ3026" s="0"/>
      <c r="IR3026" s="0"/>
      <c r="IS3026" s="0"/>
      <c r="IT3026" s="0"/>
      <c r="IU3026" s="0"/>
      <c r="IV3026" s="0"/>
      <c r="IW3026" s="0"/>
      <c r="IX3026" s="0"/>
      <c r="IY3026" s="0"/>
      <c r="IZ3026" s="0"/>
      <c r="JA3026" s="0"/>
      <c r="JB3026" s="0"/>
      <c r="JC3026" s="0"/>
      <c r="JD3026" s="0"/>
      <c r="JE3026" s="0"/>
      <c r="JF3026" s="0"/>
      <c r="JG3026" s="0"/>
      <c r="JH3026" s="0"/>
      <c r="JI3026" s="0"/>
      <c r="JJ3026" s="0"/>
      <c r="JK3026" s="0"/>
      <c r="JL3026" s="0"/>
      <c r="JM3026" s="0"/>
      <c r="JN3026" s="0"/>
      <c r="JO3026" s="0"/>
      <c r="JP3026" s="0"/>
      <c r="JQ3026" s="0"/>
      <c r="JR3026" s="0"/>
      <c r="JS3026" s="0"/>
      <c r="JT3026" s="0"/>
      <c r="JU3026" s="0"/>
      <c r="JV3026" s="0"/>
      <c r="JW3026" s="0"/>
      <c r="JX3026" s="0"/>
      <c r="JY3026" s="0"/>
      <c r="JZ3026" s="0"/>
      <c r="KA3026" s="0"/>
      <c r="KB3026" s="0"/>
      <c r="KC3026" s="0"/>
      <c r="KD3026" s="0"/>
      <c r="KE3026" s="0"/>
      <c r="KF3026" s="0"/>
      <c r="KG3026" s="0"/>
      <c r="KH3026" s="0"/>
      <c r="KI3026" s="0"/>
      <c r="KJ3026" s="0"/>
      <c r="KK3026" s="0"/>
      <c r="KL3026" s="0"/>
      <c r="KM3026" s="0"/>
      <c r="KN3026" s="0"/>
      <c r="KO3026" s="0"/>
      <c r="KP3026" s="0"/>
      <c r="KQ3026" s="0"/>
      <c r="KR3026" s="0"/>
      <c r="KS3026" s="0"/>
      <c r="KT3026" s="0"/>
      <c r="KU3026" s="0"/>
      <c r="KV3026" s="0"/>
      <c r="KW3026" s="0"/>
      <c r="KX3026" s="0"/>
      <c r="KY3026" s="0"/>
      <c r="KZ3026" s="0"/>
      <c r="LA3026" s="0"/>
      <c r="LB3026" s="0"/>
      <c r="LC3026" s="0"/>
      <c r="LD3026" s="0"/>
      <c r="LE3026" s="0"/>
      <c r="LF3026" s="0"/>
      <c r="LG3026" s="0"/>
      <c r="LH3026" s="0"/>
      <c r="LI3026" s="0"/>
      <c r="LJ3026" s="0"/>
      <c r="LK3026" s="0"/>
      <c r="LL3026" s="0"/>
      <c r="LM3026" s="0"/>
      <c r="LN3026" s="0"/>
      <c r="LO3026" s="0"/>
      <c r="LP3026" s="0"/>
      <c r="LQ3026" s="0"/>
      <c r="LR3026" s="0"/>
      <c r="LS3026" s="0"/>
      <c r="LT3026" s="0"/>
      <c r="LU3026" s="0"/>
      <c r="LV3026" s="0"/>
      <c r="LW3026" s="0"/>
      <c r="LX3026" s="0"/>
      <c r="LY3026" s="0"/>
      <c r="LZ3026" s="0"/>
      <c r="MA3026" s="0"/>
      <c r="MB3026" s="0"/>
      <c r="MC3026" s="0"/>
      <c r="MD3026" s="0"/>
      <c r="ME3026" s="0"/>
      <c r="MF3026" s="0"/>
      <c r="MG3026" s="0"/>
      <c r="MH3026" s="0"/>
      <c r="MI3026" s="0"/>
      <c r="MJ3026" s="0"/>
      <c r="MK3026" s="0"/>
      <c r="ML3026" s="0"/>
      <c r="MM3026" s="0"/>
      <c r="MN3026" s="0"/>
      <c r="MO3026" s="0"/>
      <c r="MP3026" s="0"/>
      <c r="MQ3026" s="0"/>
      <c r="MR3026" s="0"/>
      <c r="MS3026" s="0"/>
      <c r="MT3026" s="0"/>
      <c r="MU3026" s="0"/>
      <c r="MV3026" s="0"/>
      <c r="MW3026" s="0"/>
      <c r="MX3026" s="0"/>
      <c r="MY3026" s="0"/>
      <c r="MZ3026" s="0"/>
      <c r="NA3026" s="0"/>
      <c r="NB3026" s="0"/>
      <c r="NC3026" s="0"/>
      <c r="ND3026" s="0"/>
      <c r="NE3026" s="0"/>
      <c r="NF3026" s="0"/>
      <c r="NG3026" s="0"/>
      <c r="NH3026" s="0"/>
      <c r="NI3026" s="0"/>
      <c r="NJ3026" s="0"/>
      <c r="NK3026" s="0"/>
      <c r="NL3026" s="0"/>
      <c r="NM3026" s="0"/>
      <c r="NN3026" s="0"/>
      <c r="NO3026" s="0"/>
      <c r="NP3026" s="0"/>
      <c r="NQ3026" s="0"/>
      <c r="NR3026" s="0"/>
      <c r="NS3026" s="0"/>
      <c r="NT3026" s="0"/>
      <c r="NU3026" s="0"/>
      <c r="NV3026" s="0"/>
      <c r="NW3026" s="0"/>
      <c r="NX3026" s="0"/>
      <c r="NY3026" s="0"/>
      <c r="NZ3026" s="0"/>
      <c r="OA3026" s="0"/>
      <c r="OB3026" s="0"/>
      <c r="OC3026" s="0"/>
      <c r="OD3026" s="0"/>
      <c r="OE3026" s="0"/>
      <c r="OF3026" s="0"/>
      <c r="OG3026" s="0"/>
      <c r="OH3026" s="0"/>
      <c r="OI3026" s="0"/>
      <c r="OJ3026" s="0"/>
      <c r="OK3026" s="0"/>
      <c r="OL3026" s="0"/>
      <c r="OM3026" s="0"/>
      <c r="ON3026" s="0"/>
      <c r="OO3026" s="0"/>
      <c r="OP3026" s="0"/>
      <c r="OQ3026" s="0"/>
      <c r="OR3026" s="0"/>
      <c r="OS3026" s="0"/>
      <c r="OT3026" s="0"/>
      <c r="OU3026" s="0"/>
      <c r="OV3026" s="0"/>
      <c r="OW3026" s="0"/>
      <c r="OX3026" s="0"/>
      <c r="OY3026" s="0"/>
      <c r="OZ3026" s="0"/>
      <c r="PA3026" s="0"/>
      <c r="PB3026" s="0"/>
      <c r="PC3026" s="0"/>
      <c r="PD3026" s="0"/>
      <c r="PE3026" s="0"/>
      <c r="PF3026" s="0"/>
      <c r="PG3026" s="0"/>
      <c r="PH3026" s="0"/>
      <c r="PI3026" s="0"/>
      <c r="PJ3026" s="0"/>
      <c r="PK3026" s="0"/>
      <c r="PL3026" s="0"/>
      <c r="PM3026" s="0"/>
      <c r="PN3026" s="0"/>
      <c r="PO3026" s="0"/>
      <c r="PP3026" s="0"/>
      <c r="PQ3026" s="0"/>
      <c r="PR3026" s="0"/>
      <c r="PS3026" s="0"/>
      <c r="PT3026" s="0"/>
      <c r="PU3026" s="0"/>
      <c r="PV3026" s="0"/>
      <c r="PW3026" s="0"/>
      <c r="PX3026" s="0"/>
      <c r="PY3026" s="0"/>
      <c r="PZ3026" s="0"/>
      <c r="QA3026" s="0"/>
      <c r="QB3026" s="0"/>
      <c r="QC3026" s="0"/>
      <c r="QD3026" s="0"/>
      <c r="QE3026" s="0"/>
      <c r="QF3026" s="0"/>
      <c r="QG3026" s="0"/>
      <c r="QH3026" s="0"/>
      <c r="QI3026" s="0"/>
      <c r="QJ3026" s="0"/>
      <c r="QK3026" s="0"/>
      <c r="QL3026" s="0"/>
      <c r="QM3026" s="0"/>
      <c r="QN3026" s="0"/>
      <c r="QO3026" s="0"/>
      <c r="QP3026" s="0"/>
      <c r="QQ3026" s="0"/>
      <c r="QR3026" s="0"/>
      <c r="QS3026" s="0"/>
      <c r="QT3026" s="0"/>
      <c r="QU3026" s="0"/>
      <c r="QV3026" s="0"/>
      <c r="QW3026" s="0"/>
      <c r="QX3026" s="0"/>
      <c r="QY3026" s="0"/>
      <c r="QZ3026" s="0"/>
      <c r="RA3026" s="0"/>
      <c r="RB3026" s="0"/>
      <c r="RC3026" s="0"/>
      <c r="RD3026" s="0"/>
      <c r="RE3026" s="0"/>
      <c r="RF3026" s="0"/>
      <c r="RG3026" s="0"/>
      <c r="RH3026" s="0"/>
      <c r="RI3026" s="0"/>
      <c r="RJ3026" s="0"/>
      <c r="RK3026" s="0"/>
      <c r="RL3026" s="0"/>
      <c r="RM3026" s="0"/>
      <c r="RN3026" s="0"/>
      <c r="RO3026" s="0"/>
      <c r="RP3026" s="0"/>
      <c r="RQ3026" s="0"/>
      <c r="RR3026" s="0"/>
      <c r="RS3026" s="0"/>
      <c r="RT3026" s="0"/>
      <c r="RU3026" s="0"/>
      <c r="RV3026" s="0"/>
      <c r="RW3026" s="0"/>
      <c r="RX3026" s="0"/>
      <c r="RY3026" s="0"/>
      <c r="RZ3026" s="0"/>
      <c r="SA3026" s="0"/>
      <c r="SB3026" s="0"/>
      <c r="SC3026" s="0"/>
      <c r="SD3026" s="0"/>
      <c r="SE3026" s="0"/>
      <c r="SF3026" s="0"/>
      <c r="SG3026" s="0"/>
      <c r="SH3026" s="0"/>
      <c r="SI3026" s="0"/>
      <c r="SJ3026" s="0"/>
      <c r="SK3026" s="0"/>
      <c r="SL3026" s="0"/>
      <c r="SM3026" s="0"/>
      <c r="SN3026" s="0"/>
      <c r="SO3026" s="0"/>
      <c r="SP3026" s="0"/>
      <c r="SQ3026" s="0"/>
      <c r="SR3026" s="0"/>
      <c r="SS3026" s="0"/>
      <c r="ST3026" s="0"/>
      <c r="SU3026" s="0"/>
      <c r="SV3026" s="0"/>
      <c r="SW3026" s="0"/>
      <c r="SX3026" s="0"/>
      <c r="SY3026" s="0"/>
      <c r="SZ3026" s="0"/>
      <c r="TA3026" s="0"/>
      <c r="TB3026" s="0"/>
      <c r="TC3026" s="0"/>
      <c r="TD3026" s="0"/>
      <c r="TE3026" s="0"/>
      <c r="TF3026" s="0"/>
      <c r="TG3026" s="0"/>
      <c r="TH3026" s="0"/>
      <c r="TI3026" s="0"/>
      <c r="TJ3026" s="0"/>
      <c r="TK3026" s="0"/>
      <c r="TL3026" s="0"/>
      <c r="TM3026" s="0"/>
      <c r="TN3026" s="0"/>
      <c r="TO3026" s="0"/>
      <c r="TP3026" s="0"/>
      <c r="TQ3026" s="0"/>
      <c r="TR3026" s="0"/>
      <c r="TS3026" s="0"/>
      <c r="TT3026" s="0"/>
      <c r="TU3026" s="0"/>
      <c r="TV3026" s="0"/>
      <c r="TW3026" s="0"/>
      <c r="TX3026" s="0"/>
      <c r="TY3026" s="0"/>
      <c r="TZ3026" s="0"/>
      <c r="UA3026" s="0"/>
      <c r="UB3026" s="0"/>
      <c r="UC3026" s="0"/>
      <c r="UD3026" s="0"/>
      <c r="UE3026" s="0"/>
      <c r="UF3026" s="0"/>
      <c r="UG3026" s="0"/>
      <c r="UH3026" s="0"/>
      <c r="UI3026" s="0"/>
      <c r="UJ3026" s="0"/>
      <c r="UK3026" s="0"/>
      <c r="UL3026" s="0"/>
      <c r="UM3026" s="0"/>
      <c r="UN3026" s="0"/>
      <c r="UO3026" s="0"/>
      <c r="UP3026" s="0"/>
      <c r="UQ3026" s="0"/>
      <c r="UR3026" s="0"/>
      <c r="US3026" s="0"/>
      <c r="UT3026" s="0"/>
      <c r="UU3026" s="0"/>
      <c r="UV3026" s="0"/>
      <c r="UW3026" s="0"/>
      <c r="UX3026" s="0"/>
      <c r="UY3026" s="0"/>
      <c r="UZ3026" s="0"/>
      <c r="VA3026" s="0"/>
      <c r="VB3026" s="0"/>
      <c r="VC3026" s="0"/>
      <c r="VD3026" s="0"/>
      <c r="VE3026" s="0"/>
      <c r="VF3026" s="0"/>
      <c r="VG3026" s="0"/>
      <c r="VH3026" s="0"/>
      <c r="VI3026" s="0"/>
      <c r="VJ3026" s="0"/>
      <c r="VK3026" s="0"/>
      <c r="VL3026" s="0"/>
      <c r="VM3026" s="0"/>
      <c r="VN3026" s="0"/>
      <c r="VO3026" s="0"/>
      <c r="VP3026" s="0"/>
      <c r="VQ3026" s="0"/>
      <c r="VR3026" s="0"/>
      <c r="VS3026" s="0"/>
      <c r="VT3026" s="0"/>
      <c r="VU3026" s="0"/>
      <c r="VV3026" s="0"/>
      <c r="VW3026" s="0"/>
      <c r="VX3026" s="0"/>
      <c r="VY3026" s="0"/>
      <c r="VZ3026" s="0"/>
      <c r="WA3026" s="0"/>
      <c r="WB3026" s="0"/>
      <c r="WC3026" s="0"/>
      <c r="WD3026" s="0"/>
      <c r="WE3026" s="0"/>
      <c r="WF3026" s="0"/>
      <c r="WG3026" s="0"/>
      <c r="WH3026" s="0"/>
      <c r="WI3026" s="0"/>
      <c r="WJ3026" s="0"/>
      <c r="WK3026" s="0"/>
      <c r="WL3026" s="0"/>
      <c r="WM3026" s="0"/>
      <c r="WN3026" s="0"/>
      <c r="WO3026" s="0"/>
      <c r="WP3026" s="0"/>
      <c r="WQ3026" s="0"/>
      <c r="WR3026" s="0"/>
      <c r="WS3026" s="0"/>
      <c r="WT3026" s="0"/>
      <c r="WU3026" s="0"/>
      <c r="WV3026" s="0"/>
      <c r="WW3026" s="0"/>
      <c r="WX3026" s="0"/>
      <c r="WY3026" s="0"/>
      <c r="WZ3026" s="0"/>
      <c r="XA3026" s="0"/>
      <c r="XB3026" s="0"/>
      <c r="XC3026" s="0"/>
      <c r="XD3026" s="0"/>
      <c r="XE3026" s="0"/>
      <c r="XF3026" s="0"/>
      <c r="XG3026" s="0"/>
      <c r="XH3026" s="0"/>
      <c r="XI3026" s="0"/>
      <c r="XJ3026" s="0"/>
      <c r="XK3026" s="0"/>
      <c r="XL3026" s="0"/>
      <c r="XM3026" s="0"/>
      <c r="XN3026" s="0"/>
      <c r="XO3026" s="0"/>
      <c r="XP3026" s="0"/>
      <c r="XQ3026" s="0"/>
      <c r="XR3026" s="0"/>
      <c r="XS3026" s="0"/>
      <c r="XT3026" s="0"/>
      <c r="XU3026" s="0"/>
      <c r="XV3026" s="0"/>
      <c r="XW3026" s="0"/>
      <c r="XX3026" s="0"/>
      <c r="XY3026" s="0"/>
      <c r="XZ3026" s="0"/>
      <c r="YA3026" s="0"/>
      <c r="YB3026" s="0"/>
      <c r="YC3026" s="0"/>
      <c r="YD3026" s="0"/>
      <c r="YE3026" s="0"/>
      <c r="YF3026" s="0"/>
      <c r="YG3026" s="0"/>
      <c r="YH3026" s="0"/>
      <c r="YI3026" s="0"/>
      <c r="YJ3026" s="0"/>
      <c r="YK3026" s="0"/>
      <c r="YL3026" s="0"/>
      <c r="YM3026" s="0"/>
      <c r="YN3026" s="0"/>
      <c r="YO3026" s="0"/>
      <c r="YP3026" s="0"/>
      <c r="YQ3026" s="0"/>
      <c r="YR3026" s="0"/>
      <c r="YS3026" s="0"/>
      <c r="YT3026" s="0"/>
      <c r="YU3026" s="0"/>
      <c r="YV3026" s="0"/>
      <c r="YW3026" s="0"/>
      <c r="YX3026" s="0"/>
      <c r="YY3026" s="0"/>
      <c r="YZ3026" s="0"/>
      <c r="ZA3026" s="0"/>
      <c r="ZB3026" s="0"/>
      <c r="ZC3026" s="0"/>
      <c r="ZD3026" s="0"/>
      <c r="ZE3026" s="0"/>
      <c r="ZF3026" s="0"/>
      <c r="ZG3026" s="0"/>
      <c r="ZH3026" s="0"/>
      <c r="ZI3026" s="0"/>
      <c r="ZJ3026" s="0"/>
      <c r="ZK3026" s="0"/>
      <c r="ZL3026" s="0"/>
      <c r="ZM3026" s="0"/>
      <c r="ZN3026" s="0"/>
      <c r="ZO3026" s="0"/>
      <c r="ZP3026" s="0"/>
      <c r="ZQ3026" s="0"/>
      <c r="ZR3026" s="0"/>
      <c r="ZS3026" s="0"/>
      <c r="ZT3026" s="0"/>
      <c r="ZU3026" s="0"/>
      <c r="ZV3026" s="0"/>
      <c r="ZW3026" s="0"/>
      <c r="ZX3026" s="0"/>
      <c r="ZY3026" s="0"/>
      <c r="ZZ3026" s="0"/>
      <c r="AAA3026" s="0"/>
      <c r="AAB3026" s="0"/>
      <c r="AAC3026" s="0"/>
      <c r="AAD3026" s="0"/>
      <c r="AAE3026" s="0"/>
      <c r="AAF3026" s="0"/>
      <c r="AAG3026" s="0"/>
      <c r="AAH3026" s="0"/>
      <c r="AAI3026" s="0"/>
      <c r="AAJ3026" s="0"/>
      <c r="AAK3026" s="0"/>
      <c r="AAL3026" s="0"/>
      <c r="AAM3026" s="0"/>
      <c r="AAN3026" s="0"/>
      <c r="AAO3026" s="0"/>
      <c r="AAP3026" s="0"/>
      <c r="AAQ3026" s="0"/>
      <c r="AAR3026" s="0"/>
      <c r="AAS3026" s="0"/>
      <c r="AAT3026" s="0"/>
      <c r="AAU3026" s="0"/>
      <c r="AAV3026" s="0"/>
      <c r="AAW3026" s="0"/>
      <c r="AAX3026" s="0"/>
      <c r="AAY3026" s="0"/>
      <c r="AAZ3026" s="0"/>
      <c r="ABA3026" s="0"/>
      <c r="ABB3026" s="0"/>
      <c r="ABC3026" s="0"/>
      <c r="ABD3026" s="0"/>
      <c r="ABE3026" s="0"/>
      <c r="ABF3026" s="0"/>
      <c r="ABG3026" s="0"/>
      <c r="ABH3026" s="0"/>
      <c r="ABI3026" s="0"/>
      <c r="ABJ3026" s="0"/>
      <c r="ABK3026" s="0"/>
      <c r="ABL3026" s="0"/>
      <c r="ABM3026" s="0"/>
      <c r="ABN3026" s="0"/>
      <c r="ABO3026" s="0"/>
      <c r="ABP3026" s="0"/>
      <c r="ABQ3026" s="0"/>
      <c r="ABR3026" s="0"/>
      <c r="ABS3026" s="0"/>
      <c r="ABT3026" s="0"/>
      <c r="ABU3026" s="0"/>
      <c r="ABV3026" s="0"/>
      <c r="ABW3026" s="0"/>
      <c r="ABX3026" s="0"/>
      <c r="ABY3026" s="0"/>
      <c r="ABZ3026" s="0"/>
      <c r="ACA3026" s="0"/>
      <c r="ACB3026" s="0"/>
      <c r="ACC3026" s="0"/>
      <c r="ACD3026" s="0"/>
      <c r="ACE3026" s="0"/>
      <c r="ACF3026" s="0"/>
      <c r="ACG3026" s="0"/>
      <c r="ACH3026" s="0"/>
      <c r="ACI3026" s="0"/>
      <c r="ACJ3026" s="0"/>
      <c r="ACK3026" s="0"/>
      <c r="ACL3026" s="0"/>
      <c r="ACM3026" s="0"/>
      <c r="ACN3026" s="0"/>
      <c r="ACO3026" s="0"/>
      <c r="ACP3026" s="0"/>
      <c r="ACQ3026" s="0"/>
      <c r="ACR3026" s="0"/>
      <c r="ACS3026" s="0"/>
      <c r="ACT3026" s="0"/>
      <c r="ACU3026" s="0"/>
      <c r="ACV3026" s="0"/>
      <c r="ACW3026" s="0"/>
      <c r="ACX3026" s="0"/>
      <c r="ACY3026" s="0"/>
      <c r="ACZ3026" s="0"/>
      <c r="ADA3026" s="0"/>
      <c r="ADB3026" s="0"/>
      <c r="ADC3026" s="0"/>
      <c r="ADD3026" s="0"/>
      <c r="ADE3026" s="0"/>
      <c r="ADF3026" s="0"/>
      <c r="ADG3026" s="0"/>
      <c r="ADH3026" s="0"/>
      <c r="ADI3026" s="0"/>
      <c r="ADJ3026" s="0"/>
      <c r="ADK3026" s="0"/>
      <c r="ADL3026" s="0"/>
      <c r="ADM3026" s="0"/>
      <c r="ADN3026" s="0"/>
      <c r="ADO3026" s="0"/>
      <c r="ADP3026" s="0"/>
      <c r="ADQ3026" s="0"/>
      <c r="ADR3026" s="0"/>
      <c r="ADS3026" s="0"/>
      <c r="ADT3026" s="0"/>
      <c r="ADU3026" s="0"/>
      <c r="ADV3026" s="0"/>
      <c r="ADW3026" s="0"/>
      <c r="ADX3026" s="0"/>
      <c r="ADY3026" s="0"/>
      <c r="ADZ3026" s="0"/>
      <c r="AEA3026" s="0"/>
      <c r="AEB3026" s="0"/>
      <c r="AEC3026" s="0"/>
      <c r="AED3026" s="0"/>
      <c r="AEE3026" s="0"/>
      <c r="AEF3026" s="0"/>
      <c r="AEG3026" s="0"/>
      <c r="AEH3026" s="0"/>
      <c r="AEI3026" s="0"/>
      <c r="AEJ3026" s="0"/>
      <c r="AEK3026" s="0"/>
      <c r="AEL3026" s="0"/>
      <c r="AEM3026" s="0"/>
      <c r="AEN3026" s="0"/>
      <c r="AEO3026" s="0"/>
      <c r="AEP3026" s="0"/>
      <c r="AEQ3026" s="0"/>
      <c r="AER3026" s="0"/>
      <c r="AES3026" s="0"/>
      <c r="AET3026" s="0"/>
      <c r="AEU3026" s="0"/>
      <c r="AEV3026" s="0"/>
      <c r="AEW3026" s="0"/>
      <c r="AEX3026" s="0"/>
      <c r="AEY3026" s="0"/>
      <c r="AEZ3026" s="0"/>
      <c r="AFA3026" s="0"/>
      <c r="AFB3026" s="0"/>
      <c r="AFC3026" s="0"/>
      <c r="AFD3026" s="0"/>
      <c r="AFE3026" s="0"/>
      <c r="AFF3026" s="0"/>
      <c r="AFG3026" s="0"/>
      <c r="AFH3026" s="0"/>
      <c r="AFI3026" s="0"/>
      <c r="AFJ3026" s="0"/>
      <c r="AFK3026" s="0"/>
      <c r="AFL3026" s="0"/>
      <c r="AFM3026" s="0"/>
      <c r="AFN3026" s="0"/>
      <c r="AFO3026" s="0"/>
      <c r="AFP3026" s="0"/>
      <c r="AFQ3026" s="0"/>
      <c r="AFR3026" s="0"/>
      <c r="AFS3026" s="0"/>
      <c r="AFT3026" s="0"/>
      <c r="AFU3026" s="0"/>
      <c r="AFV3026" s="0"/>
      <c r="AFW3026" s="0"/>
      <c r="AFX3026" s="0"/>
      <c r="AFY3026" s="0"/>
      <c r="AFZ3026" s="0"/>
      <c r="AGA3026" s="0"/>
      <c r="AGB3026" s="0"/>
      <c r="AGC3026" s="0"/>
      <c r="AGD3026" s="0"/>
      <c r="AGE3026" s="0"/>
      <c r="AGF3026" s="0"/>
      <c r="AGG3026" s="0"/>
      <c r="AGH3026" s="0"/>
      <c r="AGI3026" s="0"/>
      <c r="AGJ3026" s="0"/>
      <c r="AGK3026" s="0"/>
      <c r="AGL3026" s="0"/>
      <c r="AGM3026" s="0"/>
      <c r="AGN3026" s="0"/>
      <c r="AGO3026" s="0"/>
      <c r="AGP3026" s="0"/>
      <c r="AGQ3026" s="0"/>
      <c r="AGR3026" s="0"/>
      <c r="AGS3026" s="0"/>
      <c r="AGT3026" s="0"/>
      <c r="AGU3026" s="0"/>
      <c r="AGV3026" s="0"/>
      <c r="AGW3026" s="0"/>
      <c r="AGX3026" s="0"/>
      <c r="AGY3026" s="0"/>
      <c r="AGZ3026" s="0"/>
      <c r="AHA3026" s="0"/>
      <c r="AHB3026" s="0"/>
      <c r="AHC3026" s="0"/>
      <c r="AHD3026" s="0"/>
      <c r="AHE3026" s="0"/>
      <c r="AHF3026" s="0"/>
      <c r="AHG3026" s="0"/>
      <c r="AHH3026" s="0"/>
      <c r="AHI3026" s="0"/>
      <c r="AHJ3026" s="0"/>
      <c r="AHK3026" s="0"/>
      <c r="AHL3026" s="0"/>
      <c r="AHM3026" s="0"/>
      <c r="AHN3026" s="0"/>
      <c r="AHO3026" s="0"/>
      <c r="AHP3026" s="0"/>
      <c r="AHQ3026" s="0"/>
      <c r="AHR3026" s="0"/>
      <c r="AHS3026" s="0"/>
      <c r="AHT3026" s="0"/>
      <c r="AHU3026" s="0"/>
      <c r="AHV3026" s="0"/>
      <c r="AHW3026" s="0"/>
      <c r="AHX3026" s="0"/>
      <c r="AHY3026" s="0"/>
      <c r="AHZ3026" s="0"/>
      <c r="AIA3026" s="0"/>
      <c r="AIB3026" s="0"/>
      <c r="AIC3026" s="0"/>
      <c r="AID3026" s="0"/>
      <c r="AIE3026" s="0"/>
      <c r="AIF3026" s="0"/>
      <c r="AIG3026" s="0"/>
      <c r="AIH3026" s="0"/>
      <c r="AII3026" s="0"/>
      <c r="AIJ3026" s="0"/>
      <c r="AIK3026" s="0"/>
      <c r="AIL3026" s="0"/>
      <c r="AIM3026" s="0"/>
      <c r="AIN3026" s="0"/>
      <c r="AIO3026" s="0"/>
      <c r="AIP3026" s="0"/>
      <c r="AIQ3026" s="0"/>
      <c r="AIR3026" s="0"/>
      <c r="AIS3026" s="0"/>
      <c r="AIT3026" s="0"/>
      <c r="AIU3026" s="0"/>
      <c r="AIV3026" s="0"/>
      <c r="AIW3026" s="0"/>
      <c r="AIX3026" s="0"/>
      <c r="AIY3026" s="0"/>
      <c r="AIZ3026" s="0"/>
      <c r="AJA3026" s="0"/>
      <c r="AJB3026" s="0"/>
      <c r="AJC3026" s="0"/>
      <c r="AJD3026" s="0"/>
      <c r="AJE3026" s="0"/>
      <c r="AJF3026" s="0"/>
      <c r="AJG3026" s="0"/>
      <c r="AJH3026" s="0"/>
      <c r="AJI3026" s="0"/>
      <c r="AJJ3026" s="0"/>
      <c r="AJK3026" s="0"/>
      <c r="AJL3026" s="0"/>
      <c r="AJM3026" s="0"/>
      <c r="AJN3026" s="0"/>
      <c r="AJO3026" s="0"/>
      <c r="AJP3026" s="0"/>
      <c r="AJQ3026" s="0"/>
      <c r="AJR3026" s="0"/>
      <c r="AJS3026" s="0"/>
      <c r="AJT3026" s="0"/>
      <c r="AJU3026" s="0"/>
      <c r="AJV3026" s="0"/>
      <c r="AJW3026" s="0"/>
      <c r="AJX3026" s="0"/>
      <c r="AJY3026" s="0"/>
      <c r="AJZ3026" s="0"/>
      <c r="AKA3026" s="0"/>
      <c r="AKB3026" s="0"/>
      <c r="AKC3026" s="0"/>
      <c r="AKD3026" s="0"/>
      <c r="AKE3026" s="0"/>
      <c r="AKF3026" s="0"/>
      <c r="AKG3026" s="0"/>
      <c r="AKH3026" s="0"/>
      <c r="AKI3026" s="0"/>
      <c r="AKJ3026" s="0"/>
      <c r="AKK3026" s="0"/>
      <c r="AKL3026" s="0"/>
      <c r="AKM3026" s="0"/>
      <c r="AKN3026" s="0"/>
      <c r="AKO3026" s="0"/>
      <c r="AKP3026" s="0"/>
      <c r="AKQ3026" s="0"/>
      <c r="AKR3026" s="0"/>
      <c r="AKS3026" s="0"/>
      <c r="AKT3026" s="0"/>
      <c r="AKU3026" s="0"/>
      <c r="AKV3026" s="0"/>
      <c r="AKW3026" s="0"/>
      <c r="AKX3026" s="0"/>
      <c r="AKY3026" s="0"/>
      <c r="AKZ3026" s="0"/>
      <c r="ALA3026" s="0"/>
      <c r="ALB3026" s="0"/>
      <c r="ALC3026" s="0"/>
      <c r="ALD3026" s="0"/>
      <c r="ALE3026" s="0"/>
      <c r="ALF3026" s="0"/>
      <c r="ALG3026" s="0"/>
      <c r="ALH3026" s="0"/>
      <c r="ALI3026" s="0"/>
      <c r="ALJ3026" s="0"/>
      <c r="ALK3026" s="0"/>
      <c r="ALL3026" s="0"/>
      <c r="ALM3026" s="0"/>
      <c r="ALN3026" s="0"/>
      <c r="ALO3026" s="0"/>
      <c r="ALP3026" s="0"/>
      <c r="ALQ3026" s="0"/>
      <c r="ALR3026" s="0"/>
      <c r="ALS3026" s="0"/>
      <c r="ALT3026" s="0"/>
      <c r="ALU3026" s="0"/>
      <c r="ALV3026" s="0"/>
      <c r="ALW3026" s="0"/>
      <c r="ALX3026" s="0"/>
      <c r="ALY3026" s="0"/>
      <c r="ALZ3026" s="0"/>
      <c r="AMA3026" s="0"/>
      <c r="AMB3026" s="0"/>
      <c r="AMC3026" s="0"/>
      <c r="AMD3026" s="0"/>
      <c r="AME3026" s="0"/>
      <c r="AMF3026" s="0"/>
      <c r="AMG3026" s="0"/>
      <c r="AMH3026" s="0"/>
      <c r="AMI3026" s="0"/>
    </row>
    <row r="3027" customFormat="false" ht="12.75" hidden="false" customHeight="false" outlineLevel="0" collapsed="false">
      <c r="A3027" s="1" t="s">
        <v>368</v>
      </c>
      <c r="C3027" s="19" t="s">
        <v>372</v>
      </c>
      <c r="D3027" s="19" t="s">
        <v>49</v>
      </c>
      <c r="E3027" s="20" t="n">
        <v>2.3</v>
      </c>
      <c r="F3027" s="21" t="n">
        <v>0.05</v>
      </c>
      <c r="G3027" s="24" t="s">
        <v>40</v>
      </c>
      <c r="H3027" s="3"/>
      <c r="BM3027" s="0"/>
      <c r="BN3027" s="0"/>
      <c r="BO3027" s="0"/>
      <c r="BP3027" s="0"/>
      <c r="BQ3027" s="0"/>
      <c r="BR3027" s="0"/>
      <c r="BS3027" s="0"/>
      <c r="BT3027" s="0"/>
      <c r="BU3027" s="0"/>
      <c r="BV3027" s="0"/>
      <c r="BW3027" s="0"/>
      <c r="BX3027" s="0"/>
      <c r="BY3027" s="0"/>
      <c r="BZ3027" s="0"/>
      <c r="CA3027" s="0"/>
      <c r="CB3027" s="0"/>
      <c r="CC3027" s="0"/>
      <c r="CD3027" s="0"/>
      <c r="CE3027" s="0"/>
      <c r="CF3027" s="0"/>
      <c r="CG3027" s="0"/>
      <c r="CH3027" s="0"/>
      <c r="CI3027" s="0"/>
      <c r="CJ3027" s="0"/>
      <c r="CK3027" s="0"/>
      <c r="CL3027" s="0"/>
      <c r="CM3027" s="0"/>
      <c r="CN3027" s="0"/>
      <c r="CO3027" s="0"/>
      <c r="CP3027" s="0"/>
      <c r="CQ3027" s="0"/>
      <c r="CR3027" s="0"/>
      <c r="CS3027" s="0"/>
      <c r="CT3027" s="0"/>
      <c r="CU3027" s="0"/>
      <c r="CV3027" s="0"/>
      <c r="CW3027" s="0"/>
      <c r="CX3027" s="0"/>
      <c r="CY3027" s="0"/>
      <c r="CZ3027" s="0"/>
      <c r="DA3027" s="0"/>
      <c r="DB3027" s="0"/>
      <c r="DC3027" s="0"/>
      <c r="DD3027" s="0"/>
      <c r="DE3027" s="0"/>
      <c r="DF3027" s="0"/>
      <c r="DG3027" s="0"/>
      <c r="DH3027" s="0"/>
      <c r="DI3027" s="0"/>
      <c r="DJ3027" s="0"/>
      <c r="DK3027" s="0"/>
      <c r="DL3027" s="0"/>
      <c r="DM3027" s="0"/>
      <c r="DN3027" s="0"/>
      <c r="DO3027" s="0"/>
      <c r="DP3027" s="0"/>
      <c r="DQ3027" s="0"/>
      <c r="DR3027" s="0"/>
      <c r="DS3027" s="0"/>
      <c r="DT3027" s="0"/>
      <c r="DU3027" s="0"/>
      <c r="DV3027" s="0"/>
      <c r="DW3027" s="0"/>
      <c r="DX3027" s="0"/>
      <c r="DY3027" s="0"/>
      <c r="DZ3027" s="0"/>
      <c r="EA3027" s="0"/>
      <c r="EB3027" s="0"/>
      <c r="EC3027" s="0"/>
      <c r="ED3027" s="0"/>
      <c r="EE3027" s="0"/>
      <c r="EF3027" s="0"/>
      <c r="EG3027" s="0"/>
      <c r="EH3027" s="0"/>
      <c r="EI3027" s="0"/>
      <c r="EJ3027" s="0"/>
      <c r="EK3027" s="0"/>
      <c r="EL3027" s="0"/>
      <c r="EM3027" s="0"/>
      <c r="EN3027" s="0"/>
      <c r="EO3027" s="0"/>
      <c r="EP3027" s="0"/>
      <c r="EQ3027" s="0"/>
      <c r="ER3027" s="0"/>
      <c r="ES3027" s="0"/>
      <c r="ET3027" s="0"/>
      <c r="EU3027" s="0"/>
      <c r="EV3027" s="0"/>
      <c r="EW3027" s="0"/>
      <c r="EX3027" s="0"/>
      <c r="EY3027" s="0"/>
      <c r="EZ3027" s="0"/>
      <c r="FA3027" s="0"/>
      <c r="FB3027" s="0"/>
      <c r="FC3027" s="0"/>
      <c r="FD3027" s="0"/>
      <c r="FE3027" s="0"/>
      <c r="FF3027" s="0"/>
      <c r="FG3027" s="0"/>
      <c r="FH3027" s="0"/>
      <c r="FI3027" s="0"/>
      <c r="FJ3027" s="0"/>
      <c r="FK3027" s="0"/>
      <c r="FL3027" s="0"/>
      <c r="FM3027" s="0"/>
      <c r="FN3027" s="0"/>
      <c r="FO3027" s="0"/>
      <c r="FP3027" s="0"/>
      <c r="FQ3027" s="0"/>
      <c r="FR3027" s="0"/>
      <c r="FS3027" s="0"/>
      <c r="FT3027" s="0"/>
      <c r="FU3027" s="0"/>
      <c r="FV3027" s="0"/>
      <c r="FW3027" s="0"/>
      <c r="FX3027" s="0"/>
      <c r="FY3027" s="0"/>
      <c r="FZ3027" s="0"/>
      <c r="GA3027" s="0"/>
      <c r="GB3027" s="0"/>
      <c r="GC3027" s="0"/>
      <c r="GD3027" s="0"/>
      <c r="GE3027" s="0"/>
      <c r="GF3027" s="0"/>
      <c r="GG3027" s="0"/>
      <c r="GH3027" s="0"/>
      <c r="GI3027" s="0"/>
      <c r="GJ3027" s="0"/>
      <c r="GK3027" s="0"/>
      <c r="GL3027" s="0"/>
      <c r="GM3027" s="0"/>
      <c r="GN3027" s="0"/>
      <c r="GO3027" s="0"/>
      <c r="GP3027" s="0"/>
      <c r="GQ3027" s="0"/>
      <c r="GR3027" s="0"/>
      <c r="GS3027" s="0"/>
      <c r="GT3027" s="0"/>
      <c r="GU3027" s="0"/>
      <c r="GV3027" s="0"/>
      <c r="GW3027" s="0"/>
      <c r="GX3027" s="0"/>
      <c r="GY3027" s="0"/>
      <c r="GZ3027" s="0"/>
      <c r="HA3027" s="0"/>
      <c r="HB3027" s="0"/>
      <c r="HC3027" s="0"/>
      <c r="HD3027" s="0"/>
      <c r="HE3027" s="0"/>
      <c r="HF3027" s="0"/>
      <c r="HG3027" s="0"/>
      <c r="HH3027" s="0"/>
      <c r="HI3027" s="0"/>
      <c r="HJ3027" s="0"/>
      <c r="HK3027" s="0"/>
      <c r="HL3027" s="0"/>
      <c r="HM3027" s="0"/>
      <c r="HN3027" s="0"/>
      <c r="HO3027" s="0"/>
      <c r="HP3027" s="0"/>
      <c r="HQ3027" s="0"/>
      <c r="HR3027" s="0"/>
      <c r="HS3027" s="0"/>
      <c r="HT3027" s="0"/>
      <c r="HU3027" s="0"/>
      <c r="HV3027" s="0"/>
      <c r="HW3027" s="0"/>
      <c r="HX3027" s="0"/>
      <c r="HY3027" s="0"/>
      <c r="HZ3027" s="0"/>
      <c r="IA3027" s="0"/>
      <c r="IB3027" s="0"/>
      <c r="IC3027" s="0"/>
      <c r="ID3027" s="0"/>
      <c r="IE3027" s="0"/>
      <c r="IF3027" s="0"/>
      <c r="IG3027" s="0"/>
      <c r="IH3027" s="0"/>
      <c r="II3027" s="0"/>
      <c r="IJ3027" s="0"/>
      <c r="IK3027" s="0"/>
      <c r="IL3027" s="0"/>
      <c r="IM3027" s="0"/>
      <c r="IN3027" s="0"/>
      <c r="IO3027" s="0"/>
      <c r="IP3027" s="0"/>
      <c r="IQ3027" s="0"/>
      <c r="IR3027" s="0"/>
      <c r="IS3027" s="0"/>
      <c r="IT3027" s="0"/>
      <c r="IU3027" s="0"/>
      <c r="IV3027" s="0"/>
      <c r="IW3027" s="0"/>
      <c r="IX3027" s="0"/>
      <c r="IY3027" s="0"/>
      <c r="IZ3027" s="0"/>
      <c r="JA3027" s="0"/>
      <c r="JB3027" s="0"/>
      <c r="JC3027" s="0"/>
      <c r="JD3027" s="0"/>
      <c r="JE3027" s="0"/>
      <c r="JF3027" s="0"/>
      <c r="JG3027" s="0"/>
      <c r="JH3027" s="0"/>
      <c r="JI3027" s="0"/>
      <c r="JJ3027" s="0"/>
      <c r="JK3027" s="0"/>
      <c r="JL3027" s="0"/>
      <c r="JM3027" s="0"/>
      <c r="JN3027" s="0"/>
      <c r="JO3027" s="0"/>
      <c r="JP3027" s="0"/>
      <c r="JQ3027" s="0"/>
      <c r="JR3027" s="0"/>
      <c r="JS3027" s="0"/>
      <c r="JT3027" s="0"/>
      <c r="JU3027" s="0"/>
      <c r="JV3027" s="0"/>
      <c r="JW3027" s="0"/>
      <c r="JX3027" s="0"/>
      <c r="JY3027" s="0"/>
      <c r="JZ3027" s="0"/>
      <c r="KA3027" s="0"/>
      <c r="KB3027" s="0"/>
      <c r="KC3027" s="0"/>
      <c r="KD3027" s="0"/>
      <c r="KE3027" s="0"/>
      <c r="KF3027" s="0"/>
      <c r="KG3027" s="0"/>
      <c r="KH3027" s="0"/>
      <c r="KI3027" s="0"/>
      <c r="KJ3027" s="0"/>
      <c r="KK3027" s="0"/>
      <c r="KL3027" s="0"/>
      <c r="KM3027" s="0"/>
      <c r="KN3027" s="0"/>
      <c r="KO3027" s="0"/>
      <c r="KP3027" s="0"/>
      <c r="KQ3027" s="0"/>
      <c r="KR3027" s="0"/>
      <c r="KS3027" s="0"/>
      <c r="KT3027" s="0"/>
      <c r="KU3027" s="0"/>
      <c r="KV3027" s="0"/>
      <c r="KW3027" s="0"/>
      <c r="KX3027" s="0"/>
      <c r="KY3027" s="0"/>
      <c r="KZ3027" s="0"/>
      <c r="LA3027" s="0"/>
      <c r="LB3027" s="0"/>
      <c r="LC3027" s="0"/>
      <c r="LD3027" s="0"/>
      <c r="LE3027" s="0"/>
      <c r="LF3027" s="0"/>
      <c r="LG3027" s="0"/>
      <c r="LH3027" s="0"/>
      <c r="LI3027" s="0"/>
      <c r="LJ3027" s="0"/>
      <c r="LK3027" s="0"/>
      <c r="LL3027" s="0"/>
      <c r="LM3027" s="0"/>
      <c r="LN3027" s="0"/>
      <c r="LO3027" s="0"/>
      <c r="LP3027" s="0"/>
      <c r="LQ3027" s="0"/>
      <c r="LR3027" s="0"/>
      <c r="LS3027" s="0"/>
      <c r="LT3027" s="0"/>
      <c r="LU3027" s="0"/>
      <c r="LV3027" s="0"/>
      <c r="LW3027" s="0"/>
      <c r="LX3027" s="0"/>
      <c r="LY3027" s="0"/>
      <c r="LZ3027" s="0"/>
      <c r="MA3027" s="0"/>
      <c r="MB3027" s="0"/>
      <c r="MC3027" s="0"/>
      <c r="MD3027" s="0"/>
      <c r="ME3027" s="0"/>
      <c r="MF3027" s="0"/>
      <c r="MG3027" s="0"/>
      <c r="MH3027" s="0"/>
      <c r="MI3027" s="0"/>
      <c r="MJ3027" s="0"/>
      <c r="MK3027" s="0"/>
      <c r="ML3027" s="0"/>
      <c r="MM3027" s="0"/>
      <c r="MN3027" s="0"/>
      <c r="MO3027" s="0"/>
      <c r="MP3027" s="0"/>
      <c r="MQ3027" s="0"/>
      <c r="MR3027" s="0"/>
      <c r="MS3027" s="0"/>
      <c r="MT3027" s="0"/>
      <c r="MU3027" s="0"/>
      <c r="MV3027" s="0"/>
      <c r="MW3027" s="0"/>
      <c r="MX3027" s="0"/>
      <c r="MY3027" s="0"/>
      <c r="MZ3027" s="0"/>
      <c r="NA3027" s="0"/>
      <c r="NB3027" s="0"/>
      <c r="NC3027" s="0"/>
      <c r="ND3027" s="0"/>
      <c r="NE3027" s="0"/>
      <c r="NF3027" s="0"/>
      <c r="NG3027" s="0"/>
      <c r="NH3027" s="0"/>
      <c r="NI3027" s="0"/>
      <c r="NJ3027" s="0"/>
      <c r="NK3027" s="0"/>
      <c r="NL3027" s="0"/>
      <c r="NM3027" s="0"/>
      <c r="NN3027" s="0"/>
      <c r="NO3027" s="0"/>
      <c r="NP3027" s="0"/>
      <c r="NQ3027" s="0"/>
      <c r="NR3027" s="0"/>
      <c r="NS3027" s="0"/>
      <c r="NT3027" s="0"/>
      <c r="NU3027" s="0"/>
      <c r="NV3027" s="0"/>
      <c r="NW3027" s="0"/>
      <c r="NX3027" s="0"/>
      <c r="NY3027" s="0"/>
      <c r="NZ3027" s="0"/>
      <c r="OA3027" s="0"/>
      <c r="OB3027" s="0"/>
      <c r="OC3027" s="0"/>
      <c r="OD3027" s="0"/>
      <c r="OE3027" s="0"/>
      <c r="OF3027" s="0"/>
      <c r="OG3027" s="0"/>
      <c r="OH3027" s="0"/>
      <c r="OI3027" s="0"/>
      <c r="OJ3027" s="0"/>
      <c r="OK3027" s="0"/>
      <c r="OL3027" s="0"/>
      <c r="OM3027" s="0"/>
      <c r="ON3027" s="0"/>
      <c r="OO3027" s="0"/>
      <c r="OP3027" s="0"/>
      <c r="OQ3027" s="0"/>
      <c r="OR3027" s="0"/>
      <c r="OS3027" s="0"/>
      <c r="OT3027" s="0"/>
      <c r="OU3027" s="0"/>
      <c r="OV3027" s="0"/>
      <c r="OW3027" s="0"/>
      <c r="OX3027" s="0"/>
      <c r="OY3027" s="0"/>
      <c r="OZ3027" s="0"/>
      <c r="PA3027" s="0"/>
      <c r="PB3027" s="0"/>
      <c r="PC3027" s="0"/>
      <c r="PD3027" s="0"/>
      <c r="PE3027" s="0"/>
      <c r="PF3027" s="0"/>
      <c r="PG3027" s="0"/>
      <c r="PH3027" s="0"/>
      <c r="PI3027" s="0"/>
      <c r="PJ3027" s="0"/>
      <c r="PK3027" s="0"/>
      <c r="PL3027" s="0"/>
      <c r="PM3027" s="0"/>
      <c r="PN3027" s="0"/>
      <c r="PO3027" s="0"/>
      <c r="PP3027" s="0"/>
      <c r="PQ3027" s="0"/>
      <c r="PR3027" s="0"/>
      <c r="PS3027" s="0"/>
      <c r="PT3027" s="0"/>
      <c r="PU3027" s="0"/>
      <c r="PV3027" s="0"/>
      <c r="PW3027" s="0"/>
      <c r="PX3027" s="0"/>
      <c r="PY3027" s="0"/>
      <c r="PZ3027" s="0"/>
      <c r="QA3027" s="0"/>
      <c r="QB3027" s="0"/>
      <c r="QC3027" s="0"/>
      <c r="QD3027" s="0"/>
      <c r="QE3027" s="0"/>
      <c r="QF3027" s="0"/>
      <c r="QG3027" s="0"/>
      <c r="QH3027" s="0"/>
      <c r="QI3027" s="0"/>
      <c r="QJ3027" s="0"/>
      <c r="QK3027" s="0"/>
      <c r="QL3027" s="0"/>
      <c r="QM3027" s="0"/>
      <c r="QN3027" s="0"/>
      <c r="QO3027" s="0"/>
      <c r="QP3027" s="0"/>
      <c r="QQ3027" s="0"/>
      <c r="QR3027" s="0"/>
      <c r="QS3027" s="0"/>
      <c r="QT3027" s="0"/>
      <c r="QU3027" s="0"/>
      <c r="QV3027" s="0"/>
      <c r="QW3027" s="0"/>
      <c r="QX3027" s="0"/>
      <c r="QY3027" s="0"/>
      <c r="QZ3027" s="0"/>
      <c r="RA3027" s="0"/>
      <c r="RB3027" s="0"/>
      <c r="RC3027" s="0"/>
      <c r="RD3027" s="0"/>
      <c r="RE3027" s="0"/>
      <c r="RF3027" s="0"/>
      <c r="RG3027" s="0"/>
      <c r="RH3027" s="0"/>
      <c r="RI3027" s="0"/>
      <c r="RJ3027" s="0"/>
      <c r="RK3027" s="0"/>
      <c r="RL3027" s="0"/>
      <c r="RM3027" s="0"/>
      <c r="RN3027" s="0"/>
      <c r="RO3027" s="0"/>
      <c r="RP3027" s="0"/>
      <c r="RQ3027" s="0"/>
      <c r="RR3027" s="0"/>
      <c r="RS3027" s="0"/>
      <c r="RT3027" s="0"/>
      <c r="RU3027" s="0"/>
      <c r="RV3027" s="0"/>
      <c r="RW3027" s="0"/>
      <c r="RX3027" s="0"/>
      <c r="RY3027" s="0"/>
      <c r="RZ3027" s="0"/>
      <c r="SA3027" s="0"/>
      <c r="SB3027" s="0"/>
      <c r="SC3027" s="0"/>
      <c r="SD3027" s="0"/>
      <c r="SE3027" s="0"/>
      <c r="SF3027" s="0"/>
      <c r="SG3027" s="0"/>
      <c r="SH3027" s="0"/>
      <c r="SI3027" s="0"/>
      <c r="SJ3027" s="0"/>
      <c r="SK3027" s="0"/>
      <c r="SL3027" s="0"/>
      <c r="SM3027" s="0"/>
      <c r="SN3027" s="0"/>
      <c r="SO3027" s="0"/>
      <c r="SP3027" s="0"/>
      <c r="SQ3027" s="0"/>
      <c r="SR3027" s="0"/>
      <c r="SS3027" s="0"/>
      <c r="ST3027" s="0"/>
      <c r="SU3027" s="0"/>
      <c r="SV3027" s="0"/>
      <c r="SW3027" s="0"/>
      <c r="SX3027" s="0"/>
      <c r="SY3027" s="0"/>
      <c r="SZ3027" s="0"/>
      <c r="TA3027" s="0"/>
      <c r="TB3027" s="0"/>
      <c r="TC3027" s="0"/>
      <c r="TD3027" s="0"/>
      <c r="TE3027" s="0"/>
      <c r="TF3027" s="0"/>
      <c r="TG3027" s="0"/>
      <c r="TH3027" s="0"/>
      <c r="TI3027" s="0"/>
      <c r="TJ3027" s="0"/>
      <c r="TK3027" s="0"/>
      <c r="TL3027" s="0"/>
      <c r="TM3027" s="0"/>
      <c r="TN3027" s="0"/>
      <c r="TO3027" s="0"/>
      <c r="TP3027" s="0"/>
      <c r="TQ3027" s="0"/>
      <c r="TR3027" s="0"/>
      <c r="TS3027" s="0"/>
      <c r="TT3027" s="0"/>
      <c r="TU3027" s="0"/>
      <c r="TV3027" s="0"/>
      <c r="TW3027" s="0"/>
      <c r="TX3027" s="0"/>
      <c r="TY3027" s="0"/>
      <c r="TZ3027" s="0"/>
      <c r="UA3027" s="0"/>
      <c r="UB3027" s="0"/>
      <c r="UC3027" s="0"/>
      <c r="UD3027" s="0"/>
      <c r="UE3027" s="0"/>
      <c r="UF3027" s="0"/>
      <c r="UG3027" s="0"/>
      <c r="UH3027" s="0"/>
      <c r="UI3027" s="0"/>
      <c r="UJ3027" s="0"/>
      <c r="UK3027" s="0"/>
      <c r="UL3027" s="0"/>
      <c r="UM3027" s="0"/>
      <c r="UN3027" s="0"/>
      <c r="UO3027" s="0"/>
      <c r="UP3027" s="0"/>
      <c r="UQ3027" s="0"/>
      <c r="UR3027" s="0"/>
      <c r="US3027" s="0"/>
      <c r="UT3027" s="0"/>
      <c r="UU3027" s="0"/>
      <c r="UV3027" s="0"/>
      <c r="UW3027" s="0"/>
      <c r="UX3027" s="0"/>
      <c r="UY3027" s="0"/>
      <c r="UZ3027" s="0"/>
      <c r="VA3027" s="0"/>
      <c r="VB3027" s="0"/>
      <c r="VC3027" s="0"/>
      <c r="VD3027" s="0"/>
      <c r="VE3027" s="0"/>
      <c r="VF3027" s="0"/>
      <c r="VG3027" s="0"/>
      <c r="VH3027" s="0"/>
      <c r="VI3027" s="0"/>
      <c r="VJ3027" s="0"/>
      <c r="VK3027" s="0"/>
      <c r="VL3027" s="0"/>
      <c r="VM3027" s="0"/>
      <c r="VN3027" s="0"/>
      <c r="VO3027" s="0"/>
      <c r="VP3027" s="0"/>
      <c r="VQ3027" s="0"/>
      <c r="VR3027" s="0"/>
      <c r="VS3027" s="0"/>
      <c r="VT3027" s="0"/>
      <c r="VU3027" s="0"/>
      <c r="VV3027" s="0"/>
      <c r="VW3027" s="0"/>
      <c r="VX3027" s="0"/>
      <c r="VY3027" s="0"/>
      <c r="VZ3027" s="0"/>
      <c r="WA3027" s="0"/>
      <c r="WB3027" s="0"/>
      <c r="WC3027" s="0"/>
      <c r="WD3027" s="0"/>
      <c r="WE3027" s="0"/>
      <c r="WF3027" s="0"/>
      <c r="WG3027" s="0"/>
      <c r="WH3027" s="0"/>
      <c r="WI3027" s="0"/>
      <c r="WJ3027" s="0"/>
      <c r="WK3027" s="0"/>
      <c r="WL3027" s="0"/>
      <c r="WM3027" s="0"/>
      <c r="WN3027" s="0"/>
      <c r="WO3027" s="0"/>
      <c r="WP3027" s="0"/>
      <c r="WQ3027" s="0"/>
      <c r="WR3027" s="0"/>
      <c r="WS3027" s="0"/>
      <c r="WT3027" s="0"/>
      <c r="WU3027" s="0"/>
      <c r="WV3027" s="0"/>
      <c r="WW3027" s="0"/>
      <c r="WX3027" s="0"/>
      <c r="WY3027" s="0"/>
      <c r="WZ3027" s="0"/>
      <c r="XA3027" s="0"/>
      <c r="XB3027" s="0"/>
      <c r="XC3027" s="0"/>
      <c r="XD3027" s="0"/>
      <c r="XE3027" s="0"/>
      <c r="XF3027" s="0"/>
      <c r="XG3027" s="0"/>
      <c r="XH3027" s="0"/>
      <c r="XI3027" s="0"/>
      <c r="XJ3027" s="0"/>
      <c r="XK3027" s="0"/>
      <c r="XL3027" s="0"/>
      <c r="XM3027" s="0"/>
      <c r="XN3027" s="0"/>
      <c r="XO3027" s="0"/>
      <c r="XP3027" s="0"/>
      <c r="XQ3027" s="0"/>
      <c r="XR3027" s="0"/>
      <c r="XS3027" s="0"/>
      <c r="XT3027" s="0"/>
      <c r="XU3027" s="0"/>
      <c r="XV3027" s="0"/>
      <c r="XW3027" s="0"/>
      <c r="XX3027" s="0"/>
      <c r="XY3027" s="0"/>
      <c r="XZ3027" s="0"/>
      <c r="YA3027" s="0"/>
      <c r="YB3027" s="0"/>
      <c r="YC3027" s="0"/>
      <c r="YD3027" s="0"/>
      <c r="YE3027" s="0"/>
      <c r="YF3027" s="0"/>
      <c r="YG3027" s="0"/>
      <c r="YH3027" s="0"/>
      <c r="YI3027" s="0"/>
      <c r="YJ3027" s="0"/>
      <c r="YK3027" s="0"/>
      <c r="YL3027" s="0"/>
      <c r="YM3027" s="0"/>
      <c r="YN3027" s="0"/>
      <c r="YO3027" s="0"/>
      <c r="YP3027" s="0"/>
      <c r="YQ3027" s="0"/>
      <c r="YR3027" s="0"/>
      <c r="YS3027" s="0"/>
      <c r="YT3027" s="0"/>
      <c r="YU3027" s="0"/>
      <c r="YV3027" s="0"/>
      <c r="YW3027" s="0"/>
      <c r="YX3027" s="0"/>
      <c r="YY3027" s="0"/>
      <c r="YZ3027" s="0"/>
      <c r="ZA3027" s="0"/>
      <c r="ZB3027" s="0"/>
      <c r="ZC3027" s="0"/>
      <c r="ZD3027" s="0"/>
      <c r="ZE3027" s="0"/>
      <c r="ZF3027" s="0"/>
      <c r="ZG3027" s="0"/>
      <c r="ZH3027" s="0"/>
      <c r="ZI3027" s="0"/>
      <c r="ZJ3027" s="0"/>
      <c r="ZK3027" s="0"/>
      <c r="ZL3027" s="0"/>
      <c r="ZM3027" s="0"/>
      <c r="ZN3027" s="0"/>
      <c r="ZO3027" s="0"/>
      <c r="ZP3027" s="0"/>
      <c r="ZQ3027" s="0"/>
      <c r="ZR3027" s="0"/>
      <c r="ZS3027" s="0"/>
      <c r="ZT3027" s="0"/>
      <c r="ZU3027" s="0"/>
      <c r="ZV3027" s="0"/>
      <c r="ZW3027" s="0"/>
      <c r="ZX3027" s="0"/>
      <c r="ZY3027" s="0"/>
      <c r="ZZ3027" s="0"/>
      <c r="AAA3027" s="0"/>
      <c r="AAB3027" s="0"/>
      <c r="AAC3027" s="0"/>
      <c r="AAD3027" s="0"/>
      <c r="AAE3027" s="0"/>
      <c r="AAF3027" s="0"/>
      <c r="AAG3027" s="0"/>
      <c r="AAH3027" s="0"/>
      <c r="AAI3027" s="0"/>
      <c r="AAJ3027" s="0"/>
      <c r="AAK3027" s="0"/>
      <c r="AAL3027" s="0"/>
      <c r="AAM3027" s="0"/>
      <c r="AAN3027" s="0"/>
      <c r="AAO3027" s="0"/>
      <c r="AAP3027" s="0"/>
      <c r="AAQ3027" s="0"/>
      <c r="AAR3027" s="0"/>
      <c r="AAS3027" s="0"/>
      <c r="AAT3027" s="0"/>
      <c r="AAU3027" s="0"/>
      <c r="AAV3027" s="0"/>
      <c r="AAW3027" s="0"/>
      <c r="AAX3027" s="0"/>
      <c r="AAY3027" s="0"/>
      <c r="AAZ3027" s="0"/>
      <c r="ABA3027" s="0"/>
      <c r="ABB3027" s="0"/>
      <c r="ABC3027" s="0"/>
      <c r="ABD3027" s="0"/>
      <c r="ABE3027" s="0"/>
      <c r="ABF3027" s="0"/>
      <c r="ABG3027" s="0"/>
      <c r="ABH3027" s="0"/>
      <c r="ABI3027" s="0"/>
      <c r="ABJ3027" s="0"/>
      <c r="ABK3027" s="0"/>
      <c r="ABL3027" s="0"/>
      <c r="ABM3027" s="0"/>
      <c r="ABN3027" s="0"/>
      <c r="ABO3027" s="0"/>
      <c r="ABP3027" s="0"/>
      <c r="ABQ3027" s="0"/>
      <c r="ABR3027" s="0"/>
      <c r="ABS3027" s="0"/>
      <c r="ABT3027" s="0"/>
      <c r="ABU3027" s="0"/>
      <c r="ABV3027" s="0"/>
      <c r="ABW3027" s="0"/>
      <c r="ABX3027" s="0"/>
      <c r="ABY3027" s="0"/>
      <c r="ABZ3027" s="0"/>
      <c r="ACA3027" s="0"/>
      <c r="ACB3027" s="0"/>
      <c r="ACC3027" s="0"/>
      <c r="ACD3027" s="0"/>
      <c r="ACE3027" s="0"/>
      <c r="ACF3027" s="0"/>
      <c r="ACG3027" s="0"/>
      <c r="ACH3027" s="0"/>
      <c r="ACI3027" s="0"/>
      <c r="ACJ3027" s="0"/>
      <c r="ACK3027" s="0"/>
      <c r="ACL3027" s="0"/>
      <c r="ACM3027" s="0"/>
      <c r="ACN3027" s="0"/>
      <c r="ACO3027" s="0"/>
      <c r="ACP3027" s="0"/>
      <c r="ACQ3027" s="0"/>
      <c r="ACR3027" s="0"/>
      <c r="ACS3027" s="0"/>
      <c r="ACT3027" s="0"/>
      <c r="ACU3027" s="0"/>
      <c r="ACV3027" s="0"/>
      <c r="ACW3027" s="0"/>
      <c r="ACX3027" s="0"/>
      <c r="ACY3027" s="0"/>
      <c r="ACZ3027" s="0"/>
      <c r="ADA3027" s="0"/>
      <c r="ADB3027" s="0"/>
      <c r="ADC3027" s="0"/>
      <c r="ADD3027" s="0"/>
      <c r="ADE3027" s="0"/>
      <c r="ADF3027" s="0"/>
      <c r="ADG3027" s="0"/>
      <c r="ADH3027" s="0"/>
      <c r="ADI3027" s="0"/>
      <c r="ADJ3027" s="0"/>
      <c r="ADK3027" s="0"/>
      <c r="ADL3027" s="0"/>
      <c r="ADM3027" s="0"/>
      <c r="ADN3027" s="0"/>
      <c r="ADO3027" s="0"/>
      <c r="ADP3027" s="0"/>
      <c r="ADQ3027" s="0"/>
      <c r="ADR3027" s="0"/>
      <c r="ADS3027" s="0"/>
      <c r="ADT3027" s="0"/>
      <c r="ADU3027" s="0"/>
      <c r="ADV3027" s="0"/>
      <c r="ADW3027" s="0"/>
      <c r="ADX3027" s="0"/>
      <c r="ADY3027" s="0"/>
      <c r="ADZ3027" s="0"/>
      <c r="AEA3027" s="0"/>
      <c r="AEB3027" s="0"/>
      <c r="AEC3027" s="0"/>
      <c r="AED3027" s="0"/>
      <c r="AEE3027" s="0"/>
      <c r="AEF3027" s="0"/>
      <c r="AEG3027" s="0"/>
      <c r="AEH3027" s="0"/>
      <c r="AEI3027" s="0"/>
      <c r="AEJ3027" s="0"/>
      <c r="AEK3027" s="0"/>
      <c r="AEL3027" s="0"/>
      <c r="AEM3027" s="0"/>
      <c r="AEN3027" s="0"/>
      <c r="AEO3027" s="0"/>
      <c r="AEP3027" s="0"/>
      <c r="AEQ3027" s="0"/>
      <c r="AER3027" s="0"/>
      <c r="AES3027" s="0"/>
      <c r="AET3027" s="0"/>
      <c r="AEU3027" s="0"/>
      <c r="AEV3027" s="0"/>
      <c r="AEW3027" s="0"/>
      <c r="AEX3027" s="0"/>
      <c r="AEY3027" s="0"/>
      <c r="AEZ3027" s="0"/>
      <c r="AFA3027" s="0"/>
      <c r="AFB3027" s="0"/>
      <c r="AFC3027" s="0"/>
      <c r="AFD3027" s="0"/>
      <c r="AFE3027" s="0"/>
      <c r="AFF3027" s="0"/>
      <c r="AFG3027" s="0"/>
      <c r="AFH3027" s="0"/>
      <c r="AFI3027" s="0"/>
      <c r="AFJ3027" s="0"/>
      <c r="AFK3027" s="0"/>
      <c r="AFL3027" s="0"/>
      <c r="AFM3027" s="0"/>
      <c r="AFN3027" s="0"/>
      <c r="AFO3027" s="0"/>
      <c r="AFP3027" s="0"/>
      <c r="AFQ3027" s="0"/>
      <c r="AFR3027" s="0"/>
      <c r="AFS3027" s="0"/>
      <c r="AFT3027" s="0"/>
      <c r="AFU3027" s="0"/>
      <c r="AFV3027" s="0"/>
      <c r="AFW3027" s="0"/>
      <c r="AFX3027" s="0"/>
      <c r="AFY3027" s="0"/>
      <c r="AFZ3027" s="0"/>
      <c r="AGA3027" s="0"/>
      <c r="AGB3027" s="0"/>
      <c r="AGC3027" s="0"/>
      <c r="AGD3027" s="0"/>
      <c r="AGE3027" s="0"/>
      <c r="AGF3027" s="0"/>
      <c r="AGG3027" s="0"/>
      <c r="AGH3027" s="0"/>
      <c r="AGI3027" s="0"/>
      <c r="AGJ3027" s="0"/>
      <c r="AGK3027" s="0"/>
      <c r="AGL3027" s="0"/>
      <c r="AGM3027" s="0"/>
      <c r="AGN3027" s="0"/>
      <c r="AGO3027" s="0"/>
      <c r="AGP3027" s="0"/>
      <c r="AGQ3027" s="0"/>
      <c r="AGR3027" s="0"/>
      <c r="AGS3027" s="0"/>
      <c r="AGT3027" s="0"/>
      <c r="AGU3027" s="0"/>
      <c r="AGV3027" s="0"/>
      <c r="AGW3027" s="0"/>
      <c r="AGX3027" s="0"/>
      <c r="AGY3027" s="0"/>
      <c r="AGZ3027" s="0"/>
      <c r="AHA3027" s="0"/>
      <c r="AHB3027" s="0"/>
      <c r="AHC3027" s="0"/>
      <c r="AHD3027" s="0"/>
      <c r="AHE3027" s="0"/>
      <c r="AHF3027" s="0"/>
      <c r="AHG3027" s="0"/>
      <c r="AHH3027" s="0"/>
      <c r="AHI3027" s="0"/>
      <c r="AHJ3027" s="0"/>
      <c r="AHK3027" s="0"/>
      <c r="AHL3027" s="0"/>
      <c r="AHM3027" s="0"/>
      <c r="AHN3027" s="0"/>
      <c r="AHO3027" s="0"/>
      <c r="AHP3027" s="0"/>
      <c r="AHQ3027" s="0"/>
      <c r="AHR3027" s="0"/>
      <c r="AHS3027" s="0"/>
      <c r="AHT3027" s="0"/>
      <c r="AHU3027" s="0"/>
      <c r="AHV3027" s="0"/>
      <c r="AHW3027" s="0"/>
      <c r="AHX3027" s="0"/>
      <c r="AHY3027" s="0"/>
      <c r="AHZ3027" s="0"/>
      <c r="AIA3027" s="0"/>
      <c r="AIB3027" s="0"/>
      <c r="AIC3027" s="0"/>
      <c r="AID3027" s="0"/>
      <c r="AIE3027" s="0"/>
      <c r="AIF3027" s="0"/>
      <c r="AIG3027" s="0"/>
      <c r="AIH3027" s="0"/>
      <c r="AII3027" s="0"/>
      <c r="AIJ3027" s="0"/>
      <c r="AIK3027" s="0"/>
      <c r="AIL3027" s="0"/>
      <c r="AIM3027" s="0"/>
      <c r="AIN3027" s="0"/>
      <c r="AIO3027" s="0"/>
      <c r="AIP3027" s="0"/>
      <c r="AIQ3027" s="0"/>
      <c r="AIR3027" s="0"/>
      <c r="AIS3027" s="0"/>
      <c r="AIT3027" s="0"/>
      <c r="AIU3027" s="0"/>
      <c r="AIV3027" s="0"/>
      <c r="AIW3027" s="0"/>
      <c r="AIX3027" s="0"/>
      <c r="AIY3027" s="0"/>
      <c r="AIZ3027" s="0"/>
      <c r="AJA3027" s="0"/>
      <c r="AJB3027" s="0"/>
      <c r="AJC3027" s="0"/>
      <c r="AJD3027" s="0"/>
      <c r="AJE3027" s="0"/>
      <c r="AJF3027" s="0"/>
      <c r="AJG3027" s="0"/>
      <c r="AJH3027" s="0"/>
      <c r="AJI3027" s="0"/>
      <c r="AJJ3027" s="0"/>
      <c r="AJK3027" s="0"/>
      <c r="AJL3027" s="0"/>
      <c r="AJM3027" s="0"/>
      <c r="AJN3027" s="0"/>
      <c r="AJO3027" s="0"/>
      <c r="AJP3027" s="0"/>
      <c r="AJQ3027" s="0"/>
      <c r="AJR3027" s="0"/>
      <c r="AJS3027" s="0"/>
      <c r="AJT3027" s="0"/>
      <c r="AJU3027" s="0"/>
      <c r="AJV3027" s="0"/>
      <c r="AJW3027" s="0"/>
      <c r="AJX3027" s="0"/>
      <c r="AJY3027" s="0"/>
      <c r="AJZ3027" s="0"/>
      <c r="AKA3027" s="0"/>
      <c r="AKB3027" s="0"/>
      <c r="AKC3027" s="0"/>
      <c r="AKD3027" s="0"/>
      <c r="AKE3027" s="0"/>
      <c r="AKF3027" s="0"/>
      <c r="AKG3027" s="0"/>
      <c r="AKH3027" s="0"/>
      <c r="AKI3027" s="0"/>
      <c r="AKJ3027" s="0"/>
      <c r="AKK3027" s="0"/>
      <c r="AKL3027" s="0"/>
      <c r="AKM3027" s="0"/>
      <c r="AKN3027" s="0"/>
      <c r="AKO3027" s="0"/>
      <c r="AKP3027" s="0"/>
      <c r="AKQ3027" s="0"/>
      <c r="AKR3027" s="0"/>
      <c r="AKS3027" s="0"/>
      <c r="AKT3027" s="0"/>
      <c r="AKU3027" s="0"/>
      <c r="AKV3027" s="0"/>
      <c r="AKW3027" s="0"/>
      <c r="AKX3027" s="0"/>
      <c r="AKY3027" s="0"/>
      <c r="AKZ3027" s="0"/>
      <c r="ALA3027" s="0"/>
      <c r="ALB3027" s="0"/>
      <c r="ALC3027" s="0"/>
      <c r="ALD3027" s="0"/>
      <c r="ALE3027" s="0"/>
      <c r="ALF3027" s="0"/>
      <c r="ALG3027" s="0"/>
      <c r="ALH3027" s="0"/>
      <c r="ALI3027" s="0"/>
      <c r="ALJ3027" s="0"/>
      <c r="ALK3027" s="0"/>
      <c r="ALL3027" s="0"/>
      <c r="ALM3027" s="0"/>
      <c r="ALN3027" s="0"/>
      <c r="ALO3027" s="0"/>
      <c r="ALP3027" s="0"/>
      <c r="ALQ3027" s="0"/>
      <c r="ALR3027" s="0"/>
      <c r="ALS3027" s="0"/>
      <c r="ALT3027" s="0"/>
      <c r="ALU3027" s="0"/>
      <c r="ALV3027" s="0"/>
      <c r="ALW3027" s="0"/>
      <c r="ALX3027" s="0"/>
      <c r="ALY3027" s="0"/>
      <c r="ALZ3027" s="0"/>
      <c r="AMA3027" s="0"/>
      <c r="AMB3027" s="0"/>
      <c r="AMC3027" s="0"/>
      <c r="AMD3027" s="0"/>
      <c r="AME3027" s="0"/>
      <c r="AMF3027" s="0"/>
      <c r="AMG3027" s="0"/>
      <c r="AMH3027" s="0"/>
      <c r="AMI3027" s="0"/>
    </row>
    <row r="3028" customFormat="false" ht="12.75" hidden="false" customHeight="false" outlineLevel="0" collapsed="false">
      <c r="A3028" s="1" t="s">
        <v>368</v>
      </c>
      <c r="C3028" s="19" t="s">
        <v>373</v>
      </c>
      <c r="D3028" s="19" t="s">
        <v>26</v>
      </c>
      <c r="E3028" s="20" t="n">
        <v>2.3</v>
      </c>
      <c r="F3028" s="21" t="n">
        <v>0.05</v>
      </c>
      <c r="G3028" s="24" t="s">
        <v>40</v>
      </c>
      <c r="H3028" s="3"/>
      <c r="BM3028" s="0"/>
      <c r="BN3028" s="0"/>
      <c r="BO3028" s="0"/>
      <c r="BP3028" s="0"/>
      <c r="BQ3028" s="0"/>
      <c r="BR3028" s="0"/>
      <c r="BS3028" s="0"/>
      <c r="BT3028" s="0"/>
      <c r="BU3028" s="0"/>
      <c r="BV3028" s="0"/>
      <c r="BW3028" s="0"/>
      <c r="BX3028" s="0"/>
      <c r="BY3028" s="0"/>
      <c r="BZ3028" s="0"/>
      <c r="CA3028" s="0"/>
      <c r="CB3028" s="0"/>
      <c r="CC3028" s="0"/>
      <c r="CD3028" s="0"/>
      <c r="CE3028" s="0"/>
      <c r="CF3028" s="0"/>
      <c r="CG3028" s="0"/>
      <c r="CH3028" s="0"/>
      <c r="CI3028" s="0"/>
      <c r="CJ3028" s="0"/>
      <c r="CK3028" s="0"/>
      <c r="CL3028" s="0"/>
      <c r="CM3028" s="0"/>
      <c r="CN3028" s="0"/>
      <c r="CO3028" s="0"/>
      <c r="CP3028" s="0"/>
      <c r="CQ3028" s="0"/>
      <c r="CR3028" s="0"/>
      <c r="CS3028" s="0"/>
      <c r="CT3028" s="0"/>
      <c r="CU3028" s="0"/>
      <c r="CV3028" s="0"/>
      <c r="CW3028" s="0"/>
      <c r="CX3028" s="0"/>
      <c r="CY3028" s="0"/>
      <c r="CZ3028" s="0"/>
      <c r="DA3028" s="0"/>
      <c r="DB3028" s="0"/>
      <c r="DC3028" s="0"/>
      <c r="DD3028" s="0"/>
      <c r="DE3028" s="0"/>
      <c r="DF3028" s="0"/>
      <c r="DG3028" s="0"/>
      <c r="DH3028" s="0"/>
      <c r="DI3028" s="0"/>
      <c r="DJ3028" s="0"/>
      <c r="DK3028" s="0"/>
      <c r="DL3028" s="0"/>
      <c r="DM3028" s="0"/>
      <c r="DN3028" s="0"/>
      <c r="DO3028" s="0"/>
      <c r="DP3028" s="0"/>
      <c r="DQ3028" s="0"/>
      <c r="DR3028" s="0"/>
      <c r="DS3028" s="0"/>
      <c r="DT3028" s="0"/>
      <c r="DU3028" s="0"/>
      <c r="DV3028" s="0"/>
      <c r="DW3028" s="0"/>
      <c r="DX3028" s="0"/>
      <c r="DY3028" s="0"/>
      <c r="DZ3028" s="0"/>
      <c r="EA3028" s="0"/>
      <c r="EB3028" s="0"/>
      <c r="EC3028" s="0"/>
      <c r="ED3028" s="0"/>
      <c r="EE3028" s="0"/>
      <c r="EF3028" s="0"/>
      <c r="EG3028" s="0"/>
      <c r="EH3028" s="0"/>
      <c r="EI3028" s="0"/>
      <c r="EJ3028" s="0"/>
      <c r="EK3028" s="0"/>
      <c r="EL3028" s="0"/>
      <c r="EM3028" s="0"/>
      <c r="EN3028" s="0"/>
      <c r="EO3028" s="0"/>
      <c r="EP3028" s="0"/>
      <c r="EQ3028" s="0"/>
      <c r="ER3028" s="0"/>
      <c r="ES3028" s="0"/>
      <c r="ET3028" s="0"/>
      <c r="EU3028" s="0"/>
      <c r="EV3028" s="0"/>
      <c r="EW3028" s="0"/>
      <c r="EX3028" s="0"/>
      <c r="EY3028" s="0"/>
      <c r="EZ3028" s="0"/>
      <c r="FA3028" s="0"/>
      <c r="FB3028" s="0"/>
      <c r="FC3028" s="0"/>
      <c r="FD3028" s="0"/>
      <c r="FE3028" s="0"/>
      <c r="FF3028" s="0"/>
      <c r="FG3028" s="0"/>
      <c r="FH3028" s="0"/>
      <c r="FI3028" s="0"/>
      <c r="FJ3028" s="0"/>
      <c r="FK3028" s="0"/>
      <c r="FL3028" s="0"/>
      <c r="FM3028" s="0"/>
      <c r="FN3028" s="0"/>
      <c r="FO3028" s="0"/>
      <c r="FP3028" s="0"/>
      <c r="FQ3028" s="0"/>
      <c r="FR3028" s="0"/>
      <c r="FS3028" s="0"/>
      <c r="FT3028" s="0"/>
      <c r="FU3028" s="0"/>
      <c r="FV3028" s="0"/>
      <c r="FW3028" s="0"/>
      <c r="FX3028" s="0"/>
      <c r="FY3028" s="0"/>
      <c r="FZ3028" s="0"/>
      <c r="GA3028" s="0"/>
      <c r="GB3028" s="0"/>
      <c r="GC3028" s="0"/>
      <c r="GD3028" s="0"/>
      <c r="GE3028" s="0"/>
      <c r="GF3028" s="0"/>
      <c r="GG3028" s="0"/>
      <c r="GH3028" s="0"/>
      <c r="GI3028" s="0"/>
      <c r="GJ3028" s="0"/>
      <c r="GK3028" s="0"/>
      <c r="GL3028" s="0"/>
      <c r="GM3028" s="0"/>
      <c r="GN3028" s="0"/>
      <c r="GO3028" s="0"/>
      <c r="GP3028" s="0"/>
      <c r="GQ3028" s="0"/>
      <c r="GR3028" s="0"/>
      <c r="GS3028" s="0"/>
      <c r="GT3028" s="0"/>
      <c r="GU3028" s="0"/>
      <c r="GV3028" s="0"/>
      <c r="GW3028" s="0"/>
      <c r="GX3028" s="0"/>
      <c r="GY3028" s="0"/>
      <c r="GZ3028" s="0"/>
      <c r="HA3028" s="0"/>
      <c r="HB3028" s="0"/>
      <c r="HC3028" s="0"/>
      <c r="HD3028" s="0"/>
      <c r="HE3028" s="0"/>
      <c r="HF3028" s="0"/>
      <c r="HG3028" s="0"/>
      <c r="HH3028" s="0"/>
      <c r="HI3028" s="0"/>
      <c r="HJ3028" s="0"/>
      <c r="HK3028" s="0"/>
      <c r="HL3028" s="0"/>
      <c r="HM3028" s="0"/>
      <c r="HN3028" s="0"/>
      <c r="HO3028" s="0"/>
      <c r="HP3028" s="0"/>
      <c r="HQ3028" s="0"/>
      <c r="HR3028" s="0"/>
      <c r="HS3028" s="0"/>
      <c r="HT3028" s="0"/>
      <c r="HU3028" s="0"/>
      <c r="HV3028" s="0"/>
      <c r="HW3028" s="0"/>
      <c r="HX3028" s="0"/>
      <c r="HY3028" s="0"/>
      <c r="HZ3028" s="0"/>
      <c r="IA3028" s="0"/>
      <c r="IB3028" s="0"/>
      <c r="IC3028" s="0"/>
      <c r="ID3028" s="0"/>
      <c r="IE3028" s="0"/>
      <c r="IF3028" s="0"/>
      <c r="IG3028" s="0"/>
      <c r="IH3028" s="0"/>
      <c r="II3028" s="0"/>
      <c r="IJ3028" s="0"/>
      <c r="IK3028" s="0"/>
      <c r="IL3028" s="0"/>
      <c r="IM3028" s="0"/>
      <c r="IN3028" s="0"/>
      <c r="IO3028" s="0"/>
      <c r="IP3028" s="0"/>
      <c r="IQ3028" s="0"/>
      <c r="IR3028" s="0"/>
      <c r="IS3028" s="0"/>
      <c r="IT3028" s="0"/>
      <c r="IU3028" s="0"/>
      <c r="IV3028" s="0"/>
      <c r="IW3028" s="0"/>
      <c r="IX3028" s="0"/>
      <c r="IY3028" s="0"/>
      <c r="IZ3028" s="0"/>
      <c r="JA3028" s="0"/>
      <c r="JB3028" s="0"/>
      <c r="JC3028" s="0"/>
      <c r="JD3028" s="0"/>
      <c r="JE3028" s="0"/>
      <c r="JF3028" s="0"/>
      <c r="JG3028" s="0"/>
      <c r="JH3028" s="0"/>
      <c r="JI3028" s="0"/>
      <c r="JJ3028" s="0"/>
      <c r="JK3028" s="0"/>
      <c r="JL3028" s="0"/>
      <c r="JM3028" s="0"/>
      <c r="JN3028" s="0"/>
      <c r="JO3028" s="0"/>
      <c r="JP3028" s="0"/>
      <c r="JQ3028" s="0"/>
      <c r="JR3028" s="0"/>
      <c r="JS3028" s="0"/>
      <c r="JT3028" s="0"/>
      <c r="JU3028" s="0"/>
      <c r="JV3028" s="0"/>
      <c r="JW3028" s="0"/>
      <c r="JX3028" s="0"/>
      <c r="JY3028" s="0"/>
      <c r="JZ3028" s="0"/>
      <c r="KA3028" s="0"/>
      <c r="KB3028" s="0"/>
      <c r="KC3028" s="0"/>
      <c r="KD3028" s="0"/>
      <c r="KE3028" s="0"/>
      <c r="KF3028" s="0"/>
      <c r="KG3028" s="0"/>
      <c r="KH3028" s="0"/>
      <c r="KI3028" s="0"/>
      <c r="KJ3028" s="0"/>
      <c r="KK3028" s="0"/>
      <c r="KL3028" s="0"/>
      <c r="KM3028" s="0"/>
      <c r="KN3028" s="0"/>
      <c r="KO3028" s="0"/>
      <c r="KP3028" s="0"/>
      <c r="KQ3028" s="0"/>
      <c r="KR3028" s="0"/>
      <c r="KS3028" s="0"/>
      <c r="KT3028" s="0"/>
      <c r="KU3028" s="0"/>
      <c r="KV3028" s="0"/>
      <c r="KW3028" s="0"/>
      <c r="KX3028" s="0"/>
      <c r="KY3028" s="0"/>
      <c r="KZ3028" s="0"/>
      <c r="LA3028" s="0"/>
      <c r="LB3028" s="0"/>
      <c r="LC3028" s="0"/>
      <c r="LD3028" s="0"/>
      <c r="LE3028" s="0"/>
      <c r="LF3028" s="0"/>
      <c r="LG3028" s="0"/>
      <c r="LH3028" s="0"/>
      <c r="LI3028" s="0"/>
      <c r="LJ3028" s="0"/>
      <c r="LK3028" s="0"/>
      <c r="LL3028" s="0"/>
      <c r="LM3028" s="0"/>
      <c r="LN3028" s="0"/>
      <c r="LO3028" s="0"/>
      <c r="LP3028" s="0"/>
      <c r="LQ3028" s="0"/>
      <c r="LR3028" s="0"/>
      <c r="LS3028" s="0"/>
      <c r="LT3028" s="0"/>
      <c r="LU3028" s="0"/>
      <c r="LV3028" s="0"/>
      <c r="LW3028" s="0"/>
      <c r="LX3028" s="0"/>
      <c r="LY3028" s="0"/>
      <c r="LZ3028" s="0"/>
      <c r="MA3028" s="0"/>
      <c r="MB3028" s="0"/>
      <c r="MC3028" s="0"/>
      <c r="MD3028" s="0"/>
      <c r="ME3028" s="0"/>
      <c r="MF3028" s="0"/>
      <c r="MG3028" s="0"/>
      <c r="MH3028" s="0"/>
      <c r="MI3028" s="0"/>
      <c r="MJ3028" s="0"/>
      <c r="MK3028" s="0"/>
      <c r="ML3028" s="0"/>
      <c r="MM3028" s="0"/>
      <c r="MN3028" s="0"/>
      <c r="MO3028" s="0"/>
      <c r="MP3028" s="0"/>
      <c r="MQ3028" s="0"/>
      <c r="MR3028" s="0"/>
      <c r="MS3028" s="0"/>
      <c r="MT3028" s="0"/>
      <c r="MU3028" s="0"/>
      <c r="MV3028" s="0"/>
      <c r="MW3028" s="0"/>
      <c r="MX3028" s="0"/>
      <c r="MY3028" s="0"/>
      <c r="MZ3028" s="0"/>
      <c r="NA3028" s="0"/>
      <c r="NB3028" s="0"/>
      <c r="NC3028" s="0"/>
      <c r="ND3028" s="0"/>
      <c r="NE3028" s="0"/>
      <c r="NF3028" s="0"/>
      <c r="NG3028" s="0"/>
      <c r="NH3028" s="0"/>
      <c r="NI3028" s="0"/>
      <c r="NJ3028" s="0"/>
      <c r="NK3028" s="0"/>
      <c r="NL3028" s="0"/>
      <c r="NM3028" s="0"/>
      <c r="NN3028" s="0"/>
      <c r="NO3028" s="0"/>
      <c r="NP3028" s="0"/>
      <c r="NQ3028" s="0"/>
      <c r="NR3028" s="0"/>
      <c r="NS3028" s="0"/>
      <c r="NT3028" s="0"/>
      <c r="NU3028" s="0"/>
      <c r="NV3028" s="0"/>
      <c r="NW3028" s="0"/>
      <c r="NX3028" s="0"/>
      <c r="NY3028" s="0"/>
      <c r="NZ3028" s="0"/>
      <c r="OA3028" s="0"/>
      <c r="OB3028" s="0"/>
      <c r="OC3028" s="0"/>
      <c r="OD3028" s="0"/>
      <c r="OE3028" s="0"/>
      <c r="OF3028" s="0"/>
      <c r="OG3028" s="0"/>
      <c r="OH3028" s="0"/>
      <c r="OI3028" s="0"/>
      <c r="OJ3028" s="0"/>
      <c r="OK3028" s="0"/>
      <c r="OL3028" s="0"/>
      <c r="OM3028" s="0"/>
      <c r="ON3028" s="0"/>
      <c r="OO3028" s="0"/>
      <c r="OP3028" s="0"/>
      <c r="OQ3028" s="0"/>
      <c r="OR3028" s="0"/>
      <c r="OS3028" s="0"/>
      <c r="OT3028" s="0"/>
      <c r="OU3028" s="0"/>
      <c r="OV3028" s="0"/>
      <c r="OW3028" s="0"/>
      <c r="OX3028" s="0"/>
      <c r="OY3028" s="0"/>
      <c r="OZ3028" s="0"/>
      <c r="PA3028" s="0"/>
      <c r="PB3028" s="0"/>
      <c r="PC3028" s="0"/>
      <c r="PD3028" s="0"/>
      <c r="PE3028" s="0"/>
      <c r="PF3028" s="0"/>
      <c r="PG3028" s="0"/>
      <c r="PH3028" s="0"/>
      <c r="PI3028" s="0"/>
      <c r="PJ3028" s="0"/>
      <c r="PK3028" s="0"/>
      <c r="PL3028" s="0"/>
      <c r="PM3028" s="0"/>
      <c r="PN3028" s="0"/>
      <c r="PO3028" s="0"/>
      <c r="PP3028" s="0"/>
      <c r="PQ3028" s="0"/>
      <c r="PR3028" s="0"/>
      <c r="PS3028" s="0"/>
      <c r="PT3028" s="0"/>
      <c r="PU3028" s="0"/>
      <c r="PV3028" s="0"/>
      <c r="PW3028" s="0"/>
      <c r="PX3028" s="0"/>
      <c r="PY3028" s="0"/>
      <c r="PZ3028" s="0"/>
      <c r="QA3028" s="0"/>
      <c r="QB3028" s="0"/>
      <c r="QC3028" s="0"/>
      <c r="QD3028" s="0"/>
      <c r="QE3028" s="0"/>
      <c r="QF3028" s="0"/>
      <c r="QG3028" s="0"/>
      <c r="QH3028" s="0"/>
      <c r="QI3028" s="0"/>
      <c r="QJ3028" s="0"/>
      <c r="QK3028" s="0"/>
      <c r="QL3028" s="0"/>
      <c r="QM3028" s="0"/>
      <c r="QN3028" s="0"/>
      <c r="QO3028" s="0"/>
      <c r="QP3028" s="0"/>
      <c r="QQ3028" s="0"/>
      <c r="QR3028" s="0"/>
      <c r="QS3028" s="0"/>
      <c r="QT3028" s="0"/>
      <c r="QU3028" s="0"/>
      <c r="QV3028" s="0"/>
      <c r="QW3028" s="0"/>
      <c r="QX3028" s="0"/>
      <c r="QY3028" s="0"/>
      <c r="QZ3028" s="0"/>
      <c r="RA3028" s="0"/>
      <c r="RB3028" s="0"/>
      <c r="RC3028" s="0"/>
      <c r="RD3028" s="0"/>
      <c r="RE3028" s="0"/>
      <c r="RF3028" s="0"/>
      <c r="RG3028" s="0"/>
      <c r="RH3028" s="0"/>
      <c r="RI3028" s="0"/>
      <c r="RJ3028" s="0"/>
      <c r="RK3028" s="0"/>
      <c r="RL3028" s="0"/>
      <c r="RM3028" s="0"/>
      <c r="RN3028" s="0"/>
      <c r="RO3028" s="0"/>
      <c r="RP3028" s="0"/>
      <c r="RQ3028" s="0"/>
      <c r="RR3028" s="0"/>
      <c r="RS3028" s="0"/>
      <c r="RT3028" s="0"/>
      <c r="RU3028" s="0"/>
      <c r="RV3028" s="0"/>
      <c r="RW3028" s="0"/>
      <c r="RX3028" s="0"/>
      <c r="RY3028" s="0"/>
      <c r="RZ3028" s="0"/>
      <c r="SA3028" s="0"/>
      <c r="SB3028" s="0"/>
      <c r="SC3028" s="0"/>
      <c r="SD3028" s="0"/>
      <c r="SE3028" s="0"/>
      <c r="SF3028" s="0"/>
      <c r="SG3028" s="0"/>
      <c r="SH3028" s="0"/>
      <c r="SI3028" s="0"/>
      <c r="SJ3028" s="0"/>
      <c r="SK3028" s="0"/>
      <c r="SL3028" s="0"/>
      <c r="SM3028" s="0"/>
      <c r="SN3028" s="0"/>
      <c r="SO3028" s="0"/>
      <c r="SP3028" s="0"/>
      <c r="SQ3028" s="0"/>
      <c r="SR3028" s="0"/>
      <c r="SS3028" s="0"/>
      <c r="ST3028" s="0"/>
      <c r="SU3028" s="0"/>
      <c r="SV3028" s="0"/>
      <c r="SW3028" s="0"/>
      <c r="SX3028" s="0"/>
      <c r="SY3028" s="0"/>
      <c r="SZ3028" s="0"/>
      <c r="TA3028" s="0"/>
      <c r="TB3028" s="0"/>
      <c r="TC3028" s="0"/>
      <c r="TD3028" s="0"/>
      <c r="TE3028" s="0"/>
      <c r="TF3028" s="0"/>
      <c r="TG3028" s="0"/>
      <c r="TH3028" s="0"/>
      <c r="TI3028" s="0"/>
      <c r="TJ3028" s="0"/>
      <c r="TK3028" s="0"/>
      <c r="TL3028" s="0"/>
      <c r="TM3028" s="0"/>
      <c r="TN3028" s="0"/>
      <c r="TO3028" s="0"/>
      <c r="TP3028" s="0"/>
      <c r="TQ3028" s="0"/>
      <c r="TR3028" s="0"/>
      <c r="TS3028" s="0"/>
      <c r="TT3028" s="0"/>
      <c r="TU3028" s="0"/>
      <c r="TV3028" s="0"/>
      <c r="TW3028" s="0"/>
      <c r="TX3028" s="0"/>
      <c r="TY3028" s="0"/>
      <c r="TZ3028" s="0"/>
      <c r="UA3028" s="0"/>
      <c r="UB3028" s="0"/>
      <c r="UC3028" s="0"/>
      <c r="UD3028" s="0"/>
      <c r="UE3028" s="0"/>
      <c r="UF3028" s="0"/>
      <c r="UG3028" s="0"/>
      <c r="UH3028" s="0"/>
      <c r="UI3028" s="0"/>
      <c r="UJ3028" s="0"/>
      <c r="UK3028" s="0"/>
      <c r="UL3028" s="0"/>
      <c r="UM3028" s="0"/>
      <c r="UN3028" s="0"/>
      <c r="UO3028" s="0"/>
      <c r="UP3028" s="0"/>
      <c r="UQ3028" s="0"/>
      <c r="UR3028" s="0"/>
      <c r="US3028" s="0"/>
      <c r="UT3028" s="0"/>
      <c r="UU3028" s="0"/>
      <c r="UV3028" s="0"/>
      <c r="UW3028" s="0"/>
      <c r="UX3028" s="0"/>
      <c r="UY3028" s="0"/>
      <c r="UZ3028" s="0"/>
      <c r="VA3028" s="0"/>
      <c r="VB3028" s="0"/>
      <c r="VC3028" s="0"/>
      <c r="VD3028" s="0"/>
      <c r="VE3028" s="0"/>
      <c r="VF3028" s="0"/>
      <c r="VG3028" s="0"/>
      <c r="VH3028" s="0"/>
      <c r="VI3028" s="0"/>
      <c r="VJ3028" s="0"/>
      <c r="VK3028" s="0"/>
      <c r="VL3028" s="0"/>
      <c r="VM3028" s="0"/>
      <c r="VN3028" s="0"/>
      <c r="VO3028" s="0"/>
      <c r="VP3028" s="0"/>
      <c r="VQ3028" s="0"/>
      <c r="VR3028" s="0"/>
      <c r="VS3028" s="0"/>
      <c r="VT3028" s="0"/>
      <c r="VU3028" s="0"/>
      <c r="VV3028" s="0"/>
      <c r="VW3028" s="0"/>
      <c r="VX3028" s="0"/>
      <c r="VY3028" s="0"/>
      <c r="VZ3028" s="0"/>
      <c r="WA3028" s="0"/>
      <c r="WB3028" s="0"/>
      <c r="WC3028" s="0"/>
      <c r="WD3028" s="0"/>
      <c r="WE3028" s="0"/>
      <c r="WF3028" s="0"/>
      <c r="WG3028" s="0"/>
      <c r="WH3028" s="0"/>
      <c r="WI3028" s="0"/>
      <c r="WJ3028" s="0"/>
      <c r="WK3028" s="0"/>
      <c r="WL3028" s="0"/>
      <c r="WM3028" s="0"/>
      <c r="WN3028" s="0"/>
      <c r="WO3028" s="0"/>
      <c r="WP3028" s="0"/>
      <c r="WQ3028" s="0"/>
      <c r="WR3028" s="0"/>
      <c r="WS3028" s="0"/>
      <c r="WT3028" s="0"/>
      <c r="WU3028" s="0"/>
      <c r="WV3028" s="0"/>
      <c r="WW3028" s="0"/>
      <c r="WX3028" s="0"/>
      <c r="WY3028" s="0"/>
      <c r="WZ3028" s="0"/>
      <c r="XA3028" s="0"/>
      <c r="XB3028" s="0"/>
      <c r="XC3028" s="0"/>
      <c r="XD3028" s="0"/>
      <c r="XE3028" s="0"/>
      <c r="XF3028" s="0"/>
      <c r="XG3028" s="0"/>
      <c r="XH3028" s="0"/>
      <c r="XI3028" s="0"/>
      <c r="XJ3028" s="0"/>
      <c r="XK3028" s="0"/>
      <c r="XL3028" s="0"/>
      <c r="XM3028" s="0"/>
      <c r="XN3028" s="0"/>
      <c r="XO3028" s="0"/>
      <c r="XP3028" s="0"/>
      <c r="XQ3028" s="0"/>
      <c r="XR3028" s="0"/>
      <c r="XS3028" s="0"/>
      <c r="XT3028" s="0"/>
      <c r="XU3028" s="0"/>
      <c r="XV3028" s="0"/>
      <c r="XW3028" s="0"/>
      <c r="XX3028" s="0"/>
      <c r="XY3028" s="0"/>
      <c r="XZ3028" s="0"/>
      <c r="YA3028" s="0"/>
      <c r="YB3028" s="0"/>
      <c r="YC3028" s="0"/>
      <c r="YD3028" s="0"/>
      <c r="YE3028" s="0"/>
      <c r="YF3028" s="0"/>
      <c r="YG3028" s="0"/>
      <c r="YH3028" s="0"/>
      <c r="YI3028" s="0"/>
      <c r="YJ3028" s="0"/>
      <c r="YK3028" s="0"/>
      <c r="YL3028" s="0"/>
      <c r="YM3028" s="0"/>
      <c r="YN3028" s="0"/>
      <c r="YO3028" s="0"/>
      <c r="YP3028" s="0"/>
      <c r="YQ3028" s="0"/>
      <c r="YR3028" s="0"/>
      <c r="YS3028" s="0"/>
      <c r="YT3028" s="0"/>
      <c r="YU3028" s="0"/>
      <c r="YV3028" s="0"/>
      <c r="YW3028" s="0"/>
      <c r="YX3028" s="0"/>
      <c r="YY3028" s="0"/>
      <c r="YZ3028" s="0"/>
      <c r="ZA3028" s="0"/>
      <c r="ZB3028" s="0"/>
      <c r="ZC3028" s="0"/>
      <c r="ZD3028" s="0"/>
      <c r="ZE3028" s="0"/>
      <c r="ZF3028" s="0"/>
      <c r="ZG3028" s="0"/>
      <c r="ZH3028" s="0"/>
      <c r="ZI3028" s="0"/>
      <c r="ZJ3028" s="0"/>
      <c r="ZK3028" s="0"/>
      <c r="ZL3028" s="0"/>
      <c r="ZM3028" s="0"/>
      <c r="ZN3028" s="0"/>
      <c r="ZO3028" s="0"/>
      <c r="ZP3028" s="0"/>
      <c r="ZQ3028" s="0"/>
      <c r="ZR3028" s="0"/>
      <c r="ZS3028" s="0"/>
      <c r="ZT3028" s="0"/>
      <c r="ZU3028" s="0"/>
      <c r="ZV3028" s="0"/>
      <c r="ZW3028" s="0"/>
      <c r="ZX3028" s="0"/>
      <c r="ZY3028" s="0"/>
      <c r="ZZ3028" s="0"/>
      <c r="AAA3028" s="0"/>
      <c r="AAB3028" s="0"/>
      <c r="AAC3028" s="0"/>
      <c r="AAD3028" s="0"/>
      <c r="AAE3028" s="0"/>
      <c r="AAF3028" s="0"/>
      <c r="AAG3028" s="0"/>
      <c r="AAH3028" s="0"/>
      <c r="AAI3028" s="0"/>
      <c r="AAJ3028" s="0"/>
      <c r="AAK3028" s="0"/>
      <c r="AAL3028" s="0"/>
      <c r="AAM3028" s="0"/>
      <c r="AAN3028" s="0"/>
      <c r="AAO3028" s="0"/>
      <c r="AAP3028" s="0"/>
      <c r="AAQ3028" s="0"/>
      <c r="AAR3028" s="0"/>
      <c r="AAS3028" s="0"/>
      <c r="AAT3028" s="0"/>
      <c r="AAU3028" s="0"/>
      <c r="AAV3028" s="0"/>
      <c r="AAW3028" s="0"/>
      <c r="AAX3028" s="0"/>
      <c r="AAY3028" s="0"/>
      <c r="AAZ3028" s="0"/>
      <c r="ABA3028" s="0"/>
      <c r="ABB3028" s="0"/>
      <c r="ABC3028" s="0"/>
      <c r="ABD3028" s="0"/>
      <c r="ABE3028" s="0"/>
      <c r="ABF3028" s="0"/>
      <c r="ABG3028" s="0"/>
      <c r="ABH3028" s="0"/>
      <c r="ABI3028" s="0"/>
      <c r="ABJ3028" s="0"/>
      <c r="ABK3028" s="0"/>
      <c r="ABL3028" s="0"/>
      <c r="ABM3028" s="0"/>
      <c r="ABN3028" s="0"/>
      <c r="ABO3028" s="0"/>
      <c r="ABP3028" s="0"/>
      <c r="ABQ3028" s="0"/>
      <c r="ABR3028" s="0"/>
      <c r="ABS3028" s="0"/>
      <c r="ABT3028" s="0"/>
      <c r="ABU3028" s="0"/>
      <c r="ABV3028" s="0"/>
      <c r="ABW3028" s="0"/>
      <c r="ABX3028" s="0"/>
      <c r="ABY3028" s="0"/>
      <c r="ABZ3028" s="0"/>
      <c r="ACA3028" s="0"/>
      <c r="ACB3028" s="0"/>
      <c r="ACC3028" s="0"/>
      <c r="ACD3028" s="0"/>
      <c r="ACE3028" s="0"/>
      <c r="ACF3028" s="0"/>
      <c r="ACG3028" s="0"/>
      <c r="ACH3028" s="0"/>
      <c r="ACI3028" s="0"/>
      <c r="ACJ3028" s="0"/>
      <c r="ACK3028" s="0"/>
      <c r="ACL3028" s="0"/>
      <c r="ACM3028" s="0"/>
      <c r="ACN3028" s="0"/>
      <c r="ACO3028" s="0"/>
      <c r="ACP3028" s="0"/>
      <c r="ACQ3028" s="0"/>
      <c r="ACR3028" s="0"/>
      <c r="ACS3028" s="0"/>
      <c r="ACT3028" s="0"/>
      <c r="ACU3028" s="0"/>
      <c r="ACV3028" s="0"/>
      <c r="ACW3028" s="0"/>
      <c r="ACX3028" s="0"/>
      <c r="ACY3028" s="0"/>
      <c r="ACZ3028" s="0"/>
      <c r="ADA3028" s="0"/>
      <c r="ADB3028" s="0"/>
      <c r="ADC3028" s="0"/>
      <c r="ADD3028" s="0"/>
      <c r="ADE3028" s="0"/>
      <c r="ADF3028" s="0"/>
      <c r="ADG3028" s="0"/>
      <c r="ADH3028" s="0"/>
      <c r="ADI3028" s="0"/>
      <c r="ADJ3028" s="0"/>
      <c r="ADK3028" s="0"/>
      <c r="ADL3028" s="0"/>
      <c r="ADM3028" s="0"/>
      <c r="ADN3028" s="0"/>
      <c r="ADO3028" s="0"/>
      <c r="ADP3028" s="0"/>
      <c r="ADQ3028" s="0"/>
      <c r="ADR3028" s="0"/>
      <c r="ADS3028" s="0"/>
      <c r="ADT3028" s="0"/>
      <c r="ADU3028" s="0"/>
      <c r="ADV3028" s="0"/>
      <c r="ADW3028" s="0"/>
      <c r="ADX3028" s="0"/>
      <c r="ADY3028" s="0"/>
      <c r="ADZ3028" s="0"/>
      <c r="AEA3028" s="0"/>
      <c r="AEB3028" s="0"/>
      <c r="AEC3028" s="0"/>
      <c r="AED3028" s="0"/>
      <c r="AEE3028" s="0"/>
      <c r="AEF3028" s="0"/>
      <c r="AEG3028" s="0"/>
      <c r="AEH3028" s="0"/>
      <c r="AEI3028" s="0"/>
      <c r="AEJ3028" s="0"/>
      <c r="AEK3028" s="0"/>
      <c r="AEL3028" s="0"/>
      <c r="AEM3028" s="0"/>
      <c r="AEN3028" s="0"/>
      <c r="AEO3028" s="0"/>
      <c r="AEP3028" s="0"/>
      <c r="AEQ3028" s="0"/>
      <c r="AER3028" s="0"/>
      <c r="AES3028" s="0"/>
      <c r="AET3028" s="0"/>
      <c r="AEU3028" s="0"/>
      <c r="AEV3028" s="0"/>
      <c r="AEW3028" s="0"/>
      <c r="AEX3028" s="0"/>
      <c r="AEY3028" s="0"/>
      <c r="AEZ3028" s="0"/>
      <c r="AFA3028" s="0"/>
      <c r="AFB3028" s="0"/>
      <c r="AFC3028" s="0"/>
      <c r="AFD3028" s="0"/>
      <c r="AFE3028" s="0"/>
      <c r="AFF3028" s="0"/>
      <c r="AFG3028" s="0"/>
      <c r="AFH3028" s="0"/>
      <c r="AFI3028" s="0"/>
      <c r="AFJ3028" s="0"/>
      <c r="AFK3028" s="0"/>
      <c r="AFL3028" s="0"/>
      <c r="AFM3028" s="0"/>
      <c r="AFN3028" s="0"/>
      <c r="AFO3028" s="0"/>
      <c r="AFP3028" s="0"/>
      <c r="AFQ3028" s="0"/>
      <c r="AFR3028" s="0"/>
      <c r="AFS3028" s="0"/>
      <c r="AFT3028" s="0"/>
      <c r="AFU3028" s="0"/>
      <c r="AFV3028" s="0"/>
      <c r="AFW3028" s="0"/>
      <c r="AFX3028" s="0"/>
      <c r="AFY3028" s="0"/>
      <c r="AFZ3028" s="0"/>
      <c r="AGA3028" s="0"/>
      <c r="AGB3028" s="0"/>
      <c r="AGC3028" s="0"/>
      <c r="AGD3028" s="0"/>
      <c r="AGE3028" s="0"/>
      <c r="AGF3028" s="0"/>
      <c r="AGG3028" s="0"/>
      <c r="AGH3028" s="0"/>
      <c r="AGI3028" s="0"/>
      <c r="AGJ3028" s="0"/>
      <c r="AGK3028" s="0"/>
      <c r="AGL3028" s="0"/>
      <c r="AGM3028" s="0"/>
      <c r="AGN3028" s="0"/>
      <c r="AGO3028" s="0"/>
      <c r="AGP3028" s="0"/>
      <c r="AGQ3028" s="0"/>
      <c r="AGR3028" s="0"/>
      <c r="AGS3028" s="0"/>
      <c r="AGT3028" s="0"/>
      <c r="AGU3028" s="0"/>
      <c r="AGV3028" s="0"/>
      <c r="AGW3028" s="0"/>
      <c r="AGX3028" s="0"/>
      <c r="AGY3028" s="0"/>
      <c r="AGZ3028" s="0"/>
      <c r="AHA3028" s="0"/>
      <c r="AHB3028" s="0"/>
      <c r="AHC3028" s="0"/>
      <c r="AHD3028" s="0"/>
      <c r="AHE3028" s="0"/>
      <c r="AHF3028" s="0"/>
      <c r="AHG3028" s="0"/>
      <c r="AHH3028" s="0"/>
      <c r="AHI3028" s="0"/>
      <c r="AHJ3028" s="0"/>
      <c r="AHK3028" s="0"/>
      <c r="AHL3028" s="0"/>
      <c r="AHM3028" s="0"/>
      <c r="AHN3028" s="0"/>
      <c r="AHO3028" s="0"/>
      <c r="AHP3028" s="0"/>
      <c r="AHQ3028" s="0"/>
      <c r="AHR3028" s="0"/>
      <c r="AHS3028" s="0"/>
      <c r="AHT3028" s="0"/>
      <c r="AHU3028" s="0"/>
      <c r="AHV3028" s="0"/>
      <c r="AHW3028" s="0"/>
      <c r="AHX3028" s="0"/>
      <c r="AHY3028" s="0"/>
      <c r="AHZ3028" s="0"/>
      <c r="AIA3028" s="0"/>
      <c r="AIB3028" s="0"/>
      <c r="AIC3028" s="0"/>
      <c r="AID3028" s="0"/>
      <c r="AIE3028" s="0"/>
      <c r="AIF3028" s="0"/>
      <c r="AIG3028" s="0"/>
      <c r="AIH3028" s="0"/>
      <c r="AII3028" s="0"/>
      <c r="AIJ3028" s="0"/>
      <c r="AIK3028" s="0"/>
      <c r="AIL3028" s="0"/>
      <c r="AIM3028" s="0"/>
      <c r="AIN3028" s="0"/>
      <c r="AIO3028" s="0"/>
      <c r="AIP3028" s="0"/>
      <c r="AIQ3028" s="0"/>
      <c r="AIR3028" s="0"/>
      <c r="AIS3028" s="0"/>
      <c r="AIT3028" s="0"/>
      <c r="AIU3028" s="0"/>
      <c r="AIV3028" s="0"/>
      <c r="AIW3028" s="0"/>
      <c r="AIX3028" s="0"/>
      <c r="AIY3028" s="0"/>
      <c r="AIZ3028" s="0"/>
      <c r="AJA3028" s="0"/>
      <c r="AJB3028" s="0"/>
      <c r="AJC3028" s="0"/>
      <c r="AJD3028" s="0"/>
      <c r="AJE3028" s="0"/>
      <c r="AJF3028" s="0"/>
      <c r="AJG3028" s="0"/>
      <c r="AJH3028" s="0"/>
      <c r="AJI3028" s="0"/>
      <c r="AJJ3028" s="0"/>
      <c r="AJK3028" s="0"/>
      <c r="AJL3028" s="0"/>
      <c r="AJM3028" s="0"/>
      <c r="AJN3028" s="0"/>
      <c r="AJO3028" s="0"/>
      <c r="AJP3028" s="0"/>
      <c r="AJQ3028" s="0"/>
      <c r="AJR3028" s="0"/>
      <c r="AJS3028" s="0"/>
      <c r="AJT3028" s="0"/>
      <c r="AJU3028" s="0"/>
      <c r="AJV3028" s="0"/>
      <c r="AJW3028" s="0"/>
      <c r="AJX3028" s="0"/>
      <c r="AJY3028" s="0"/>
      <c r="AJZ3028" s="0"/>
      <c r="AKA3028" s="0"/>
      <c r="AKB3028" s="0"/>
      <c r="AKC3028" s="0"/>
      <c r="AKD3028" s="0"/>
      <c r="AKE3028" s="0"/>
      <c r="AKF3028" s="0"/>
      <c r="AKG3028" s="0"/>
      <c r="AKH3028" s="0"/>
      <c r="AKI3028" s="0"/>
      <c r="AKJ3028" s="0"/>
      <c r="AKK3028" s="0"/>
      <c r="AKL3028" s="0"/>
      <c r="AKM3028" s="0"/>
      <c r="AKN3028" s="0"/>
      <c r="AKO3028" s="0"/>
      <c r="AKP3028" s="0"/>
      <c r="AKQ3028" s="0"/>
      <c r="AKR3028" s="0"/>
      <c r="AKS3028" s="0"/>
      <c r="AKT3028" s="0"/>
      <c r="AKU3028" s="0"/>
      <c r="AKV3028" s="0"/>
      <c r="AKW3028" s="0"/>
      <c r="AKX3028" s="0"/>
      <c r="AKY3028" s="0"/>
      <c r="AKZ3028" s="0"/>
      <c r="ALA3028" s="0"/>
      <c r="ALB3028" s="0"/>
      <c r="ALC3028" s="0"/>
      <c r="ALD3028" s="0"/>
      <c r="ALE3028" s="0"/>
      <c r="ALF3028" s="0"/>
      <c r="ALG3028" s="0"/>
      <c r="ALH3028" s="0"/>
      <c r="ALI3028" s="0"/>
      <c r="ALJ3028" s="0"/>
      <c r="ALK3028" s="0"/>
      <c r="ALL3028" s="0"/>
      <c r="ALM3028" s="0"/>
      <c r="ALN3028" s="0"/>
      <c r="ALO3028" s="0"/>
      <c r="ALP3028" s="0"/>
      <c r="ALQ3028" s="0"/>
      <c r="ALR3028" s="0"/>
      <c r="ALS3028" s="0"/>
      <c r="ALT3028" s="0"/>
      <c r="ALU3028" s="0"/>
      <c r="ALV3028" s="0"/>
      <c r="ALW3028" s="0"/>
      <c r="ALX3028" s="0"/>
      <c r="ALY3028" s="0"/>
      <c r="ALZ3028" s="0"/>
      <c r="AMA3028" s="0"/>
      <c r="AMB3028" s="0"/>
      <c r="AMC3028" s="0"/>
      <c r="AMD3028" s="0"/>
      <c r="AME3028" s="0"/>
      <c r="AMF3028" s="0"/>
      <c r="AMG3028" s="0"/>
      <c r="AMH3028" s="0"/>
      <c r="AMI3028" s="0"/>
    </row>
    <row r="3029" customFormat="false" ht="12.75" hidden="false" customHeight="false" outlineLevel="0" collapsed="false">
      <c r="A3029" s="1" t="s">
        <v>368</v>
      </c>
      <c r="C3029" s="19" t="s">
        <v>374</v>
      </c>
      <c r="D3029" s="19" t="s">
        <v>51</v>
      </c>
      <c r="E3029" s="20" t="n">
        <v>2.3</v>
      </c>
      <c r="F3029" s="21" t="n">
        <v>0.05</v>
      </c>
      <c r="G3029" s="24" t="s">
        <v>40</v>
      </c>
      <c r="H3029" s="3"/>
      <c r="BM3029" s="0"/>
      <c r="BN3029" s="0"/>
      <c r="BO3029" s="0"/>
      <c r="BP3029" s="0"/>
      <c r="BQ3029" s="0"/>
      <c r="BR3029" s="0"/>
      <c r="BS3029" s="0"/>
      <c r="BT3029" s="0"/>
      <c r="BU3029" s="0"/>
      <c r="BV3029" s="0"/>
      <c r="BW3029" s="0"/>
      <c r="BX3029" s="0"/>
      <c r="BY3029" s="0"/>
      <c r="BZ3029" s="0"/>
      <c r="CA3029" s="0"/>
      <c r="CB3029" s="0"/>
      <c r="CC3029" s="0"/>
      <c r="CD3029" s="0"/>
      <c r="CE3029" s="0"/>
      <c r="CF3029" s="0"/>
      <c r="CG3029" s="0"/>
      <c r="CH3029" s="0"/>
      <c r="CI3029" s="0"/>
      <c r="CJ3029" s="0"/>
      <c r="CK3029" s="0"/>
      <c r="CL3029" s="0"/>
      <c r="CM3029" s="0"/>
      <c r="CN3029" s="0"/>
      <c r="CO3029" s="0"/>
      <c r="CP3029" s="0"/>
      <c r="CQ3029" s="0"/>
      <c r="CR3029" s="0"/>
      <c r="CS3029" s="0"/>
      <c r="CT3029" s="0"/>
      <c r="CU3029" s="0"/>
      <c r="CV3029" s="0"/>
      <c r="CW3029" s="0"/>
      <c r="CX3029" s="0"/>
      <c r="CY3029" s="0"/>
      <c r="CZ3029" s="0"/>
      <c r="DA3029" s="0"/>
      <c r="DB3029" s="0"/>
      <c r="DC3029" s="0"/>
      <c r="DD3029" s="0"/>
      <c r="DE3029" s="0"/>
      <c r="DF3029" s="0"/>
      <c r="DG3029" s="0"/>
      <c r="DH3029" s="0"/>
      <c r="DI3029" s="0"/>
      <c r="DJ3029" s="0"/>
      <c r="DK3029" s="0"/>
      <c r="DL3029" s="0"/>
      <c r="DM3029" s="0"/>
      <c r="DN3029" s="0"/>
      <c r="DO3029" s="0"/>
      <c r="DP3029" s="0"/>
      <c r="DQ3029" s="0"/>
      <c r="DR3029" s="0"/>
      <c r="DS3029" s="0"/>
      <c r="DT3029" s="0"/>
      <c r="DU3029" s="0"/>
      <c r="DV3029" s="0"/>
      <c r="DW3029" s="0"/>
      <c r="DX3029" s="0"/>
      <c r="DY3029" s="0"/>
      <c r="DZ3029" s="0"/>
      <c r="EA3029" s="0"/>
      <c r="EB3029" s="0"/>
      <c r="EC3029" s="0"/>
      <c r="ED3029" s="0"/>
      <c r="EE3029" s="0"/>
      <c r="EF3029" s="0"/>
      <c r="EG3029" s="0"/>
      <c r="EH3029" s="0"/>
      <c r="EI3029" s="0"/>
      <c r="EJ3029" s="0"/>
      <c r="EK3029" s="0"/>
      <c r="EL3029" s="0"/>
      <c r="EM3029" s="0"/>
      <c r="EN3029" s="0"/>
      <c r="EO3029" s="0"/>
      <c r="EP3029" s="0"/>
      <c r="EQ3029" s="0"/>
      <c r="ER3029" s="0"/>
      <c r="ES3029" s="0"/>
      <c r="ET3029" s="0"/>
      <c r="EU3029" s="0"/>
      <c r="EV3029" s="0"/>
      <c r="EW3029" s="0"/>
      <c r="EX3029" s="0"/>
      <c r="EY3029" s="0"/>
      <c r="EZ3029" s="0"/>
      <c r="FA3029" s="0"/>
      <c r="FB3029" s="0"/>
      <c r="FC3029" s="0"/>
      <c r="FD3029" s="0"/>
      <c r="FE3029" s="0"/>
      <c r="FF3029" s="0"/>
      <c r="FG3029" s="0"/>
      <c r="FH3029" s="0"/>
      <c r="FI3029" s="0"/>
      <c r="FJ3029" s="0"/>
      <c r="FK3029" s="0"/>
      <c r="FL3029" s="0"/>
      <c r="FM3029" s="0"/>
      <c r="FN3029" s="0"/>
      <c r="FO3029" s="0"/>
      <c r="FP3029" s="0"/>
      <c r="FQ3029" s="0"/>
      <c r="FR3029" s="0"/>
      <c r="FS3029" s="0"/>
      <c r="FT3029" s="0"/>
      <c r="FU3029" s="0"/>
      <c r="FV3029" s="0"/>
      <c r="FW3029" s="0"/>
      <c r="FX3029" s="0"/>
      <c r="FY3029" s="0"/>
      <c r="FZ3029" s="0"/>
      <c r="GA3029" s="0"/>
      <c r="GB3029" s="0"/>
      <c r="GC3029" s="0"/>
      <c r="GD3029" s="0"/>
      <c r="GE3029" s="0"/>
      <c r="GF3029" s="0"/>
      <c r="GG3029" s="0"/>
      <c r="GH3029" s="0"/>
      <c r="GI3029" s="0"/>
      <c r="GJ3029" s="0"/>
      <c r="GK3029" s="0"/>
      <c r="GL3029" s="0"/>
      <c r="GM3029" s="0"/>
      <c r="GN3029" s="0"/>
      <c r="GO3029" s="0"/>
      <c r="GP3029" s="0"/>
      <c r="GQ3029" s="0"/>
      <c r="GR3029" s="0"/>
      <c r="GS3029" s="0"/>
      <c r="GT3029" s="0"/>
      <c r="GU3029" s="0"/>
      <c r="GV3029" s="0"/>
      <c r="GW3029" s="0"/>
      <c r="GX3029" s="0"/>
      <c r="GY3029" s="0"/>
      <c r="GZ3029" s="0"/>
      <c r="HA3029" s="0"/>
      <c r="HB3029" s="0"/>
      <c r="HC3029" s="0"/>
      <c r="HD3029" s="0"/>
      <c r="HE3029" s="0"/>
      <c r="HF3029" s="0"/>
      <c r="HG3029" s="0"/>
      <c r="HH3029" s="0"/>
      <c r="HI3029" s="0"/>
      <c r="HJ3029" s="0"/>
      <c r="HK3029" s="0"/>
      <c r="HL3029" s="0"/>
      <c r="HM3029" s="0"/>
      <c r="HN3029" s="0"/>
      <c r="HO3029" s="0"/>
      <c r="HP3029" s="0"/>
      <c r="HQ3029" s="0"/>
      <c r="HR3029" s="0"/>
      <c r="HS3029" s="0"/>
      <c r="HT3029" s="0"/>
      <c r="HU3029" s="0"/>
      <c r="HV3029" s="0"/>
      <c r="HW3029" s="0"/>
      <c r="HX3029" s="0"/>
      <c r="HY3029" s="0"/>
      <c r="HZ3029" s="0"/>
      <c r="IA3029" s="0"/>
      <c r="IB3029" s="0"/>
      <c r="IC3029" s="0"/>
      <c r="ID3029" s="0"/>
      <c r="IE3029" s="0"/>
      <c r="IF3029" s="0"/>
      <c r="IG3029" s="0"/>
      <c r="IH3029" s="0"/>
      <c r="II3029" s="0"/>
      <c r="IJ3029" s="0"/>
      <c r="IK3029" s="0"/>
      <c r="IL3029" s="0"/>
      <c r="IM3029" s="0"/>
      <c r="IN3029" s="0"/>
      <c r="IO3029" s="0"/>
      <c r="IP3029" s="0"/>
      <c r="IQ3029" s="0"/>
      <c r="IR3029" s="0"/>
      <c r="IS3029" s="0"/>
      <c r="IT3029" s="0"/>
      <c r="IU3029" s="0"/>
      <c r="IV3029" s="0"/>
      <c r="IW3029" s="0"/>
      <c r="IX3029" s="0"/>
      <c r="IY3029" s="0"/>
      <c r="IZ3029" s="0"/>
      <c r="JA3029" s="0"/>
      <c r="JB3029" s="0"/>
      <c r="JC3029" s="0"/>
      <c r="JD3029" s="0"/>
      <c r="JE3029" s="0"/>
      <c r="JF3029" s="0"/>
      <c r="JG3029" s="0"/>
      <c r="JH3029" s="0"/>
      <c r="JI3029" s="0"/>
      <c r="JJ3029" s="0"/>
      <c r="JK3029" s="0"/>
      <c r="JL3029" s="0"/>
      <c r="JM3029" s="0"/>
      <c r="JN3029" s="0"/>
      <c r="JO3029" s="0"/>
      <c r="JP3029" s="0"/>
      <c r="JQ3029" s="0"/>
      <c r="JR3029" s="0"/>
      <c r="JS3029" s="0"/>
      <c r="JT3029" s="0"/>
      <c r="JU3029" s="0"/>
      <c r="JV3029" s="0"/>
      <c r="JW3029" s="0"/>
      <c r="JX3029" s="0"/>
      <c r="JY3029" s="0"/>
      <c r="JZ3029" s="0"/>
      <c r="KA3029" s="0"/>
      <c r="KB3029" s="0"/>
      <c r="KC3029" s="0"/>
      <c r="KD3029" s="0"/>
      <c r="KE3029" s="0"/>
      <c r="KF3029" s="0"/>
      <c r="KG3029" s="0"/>
      <c r="KH3029" s="0"/>
      <c r="KI3029" s="0"/>
      <c r="KJ3029" s="0"/>
      <c r="KK3029" s="0"/>
      <c r="KL3029" s="0"/>
      <c r="KM3029" s="0"/>
      <c r="KN3029" s="0"/>
      <c r="KO3029" s="0"/>
      <c r="KP3029" s="0"/>
      <c r="KQ3029" s="0"/>
      <c r="KR3029" s="0"/>
      <c r="KS3029" s="0"/>
      <c r="KT3029" s="0"/>
      <c r="KU3029" s="0"/>
      <c r="KV3029" s="0"/>
      <c r="KW3029" s="0"/>
      <c r="KX3029" s="0"/>
      <c r="KY3029" s="0"/>
      <c r="KZ3029" s="0"/>
      <c r="LA3029" s="0"/>
      <c r="LB3029" s="0"/>
      <c r="LC3029" s="0"/>
      <c r="LD3029" s="0"/>
      <c r="LE3029" s="0"/>
      <c r="LF3029" s="0"/>
      <c r="LG3029" s="0"/>
      <c r="LH3029" s="0"/>
      <c r="LI3029" s="0"/>
      <c r="LJ3029" s="0"/>
      <c r="LK3029" s="0"/>
      <c r="LL3029" s="0"/>
      <c r="LM3029" s="0"/>
      <c r="LN3029" s="0"/>
      <c r="LO3029" s="0"/>
      <c r="LP3029" s="0"/>
      <c r="LQ3029" s="0"/>
      <c r="LR3029" s="0"/>
      <c r="LS3029" s="0"/>
      <c r="LT3029" s="0"/>
      <c r="LU3029" s="0"/>
      <c r="LV3029" s="0"/>
      <c r="LW3029" s="0"/>
      <c r="LX3029" s="0"/>
      <c r="LY3029" s="0"/>
      <c r="LZ3029" s="0"/>
      <c r="MA3029" s="0"/>
      <c r="MB3029" s="0"/>
      <c r="MC3029" s="0"/>
      <c r="MD3029" s="0"/>
      <c r="ME3029" s="0"/>
      <c r="MF3029" s="0"/>
      <c r="MG3029" s="0"/>
      <c r="MH3029" s="0"/>
      <c r="MI3029" s="0"/>
      <c r="MJ3029" s="0"/>
      <c r="MK3029" s="0"/>
      <c r="ML3029" s="0"/>
      <c r="MM3029" s="0"/>
      <c r="MN3029" s="0"/>
      <c r="MO3029" s="0"/>
      <c r="MP3029" s="0"/>
      <c r="MQ3029" s="0"/>
      <c r="MR3029" s="0"/>
      <c r="MS3029" s="0"/>
      <c r="MT3029" s="0"/>
      <c r="MU3029" s="0"/>
      <c r="MV3029" s="0"/>
      <c r="MW3029" s="0"/>
      <c r="MX3029" s="0"/>
      <c r="MY3029" s="0"/>
      <c r="MZ3029" s="0"/>
      <c r="NA3029" s="0"/>
      <c r="NB3029" s="0"/>
      <c r="NC3029" s="0"/>
      <c r="ND3029" s="0"/>
      <c r="NE3029" s="0"/>
      <c r="NF3029" s="0"/>
      <c r="NG3029" s="0"/>
      <c r="NH3029" s="0"/>
      <c r="NI3029" s="0"/>
      <c r="NJ3029" s="0"/>
      <c r="NK3029" s="0"/>
      <c r="NL3029" s="0"/>
      <c r="NM3029" s="0"/>
      <c r="NN3029" s="0"/>
      <c r="NO3029" s="0"/>
      <c r="NP3029" s="0"/>
      <c r="NQ3029" s="0"/>
      <c r="NR3029" s="0"/>
      <c r="NS3029" s="0"/>
      <c r="NT3029" s="0"/>
      <c r="NU3029" s="0"/>
      <c r="NV3029" s="0"/>
      <c r="NW3029" s="0"/>
      <c r="NX3029" s="0"/>
      <c r="NY3029" s="0"/>
      <c r="NZ3029" s="0"/>
      <c r="OA3029" s="0"/>
      <c r="OB3029" s="0"/>
      <c r="OC3029" s="0"/>
      <c r="OD3029" s="0"/>
      <c r="OE3029" s="0"/>
      <c r="OF3029" s="0"/>
      <c r="OG3029" s="0"/>
      <c r="OH3029" s="0"/>
      <c r="OI3029" s="0"/>
      <c r="OJ3029" s="0"/>
      <c r="OK3029" s="0"/>
      <c r="OL3029" s="0"/>
      <c r="OM3029" s="0"/>
      <c r="ON3029" s="0"/>
      <c r="OO3029" s="0"/>
      <c r="OP3029" s="0"/>
      <c r="OQ3029" s="0"/>
      <c r="OR3029" s="0"/>
      <c r="OS3029" s="0"/>
      <c r="OT3029" s="0"/>
      <c r="OU3029" s="0"/>
      <c r="OV3029" s="0"/>
      <c r="OW3029" s="0"/>
      <c r="OX3029" s="0"/>
      <c r="OY3029" s="0"/>
      <c r="OZ3029" s="0"/>
      <c r="PA3029" s="0"/>
      <c r="PB3029" s="0"/>
      <c r="PC3029" s="0"/>
      <c r="PD3029" s="0"/>
      <c r="PE3029" s="0"/>
      <c r="PF3029" s="0"/>
      <c r="PG3029" s="0"/>
      <c r="PH3029" s="0"/>
      <c r="PI3029" s="0"/>
      <c r="PJ3029" s="0"/>
      <c r="PK3029" s="0"/>
      <c r="PL3029" s="0"/>
      <c r="PM3029" s="0"/>
      <c r="PN3029" s="0"/>
      <c r="PO3029" s="0"/>
      <c r="PP3029" s="0"/>
      <c r="PQ3029" s="0"/>
      <c r="PR3029" s="0"/>
      <c r="PS3029" s="0"/>
      <c r="PT3029" s="0"/>
      <c r="PU3029" s="0"/>
      <c r="PV3029" s="0"/>
      <c r="PW3029" s="0"/>
      <c r="PX3029" s="0"/>
      <c r="PY3029" s="0"/>
      <c r="PZ3029" s="0"/>
      <c r="QA3029" s="0"/>
      <c r="QB3029" s="0"/>
      <c r="QC3029" s="0"/>
      <c r="QD3029" s="0"/>
      <c r="QE3029" s="0"/>
      <c r="QF3029" s="0"/>
      <c r="QG3029" s="0"/>
      <c r="QH3029" s="0"/>
      <c r="QI3029" s="0"/>
      <c r="QJ3029" s="0"/>
      <c r="QK3029" s="0"/>
      <c r="QL3029" s="0"/>
      <c r="QM3029" s="0"/>
      <c r="QN3029" s="0"/>
      <c r="QO3029" s="0"/>
      <c r="QP3029" s="0"/>
      <c r="QQ3029" s="0"/>
      <c r="QR3029" s="0"/>
      <c r="QS3029" s="0"/>
      <c r="QT3029" s="0"/>
      <c r="QU3029" s="0"/>
      <c r="QV3029" s="0"/>
      <c r="QW3029" s="0"/>
      <c r="QX3029" s="0"/>
      <c r="QY3029" s="0"/>
      <c r="QZ3029" s="0"/>
      <c r="RA3029" s="0"/>
      <c r="RB3029" s="0"/>
      <c r="RC3029" s="0"/>
      <c r="RD3029" s="0"/>
      <c r="RE3029" s="0"/>
      <c r="RF3029" s="0"/>
      <c r="RG3029" s="0"/>
      <c r="RH3029" s="0"/>
      <c r="RI3029" s="0"/>
      <c r="RJ3029" s="0"/>
      <c r="RK3029" s="0"/>
      <c r="RL3029" s="0"/>
      <c r="RM3029" s="0"/>
      <c r="RN3029" s="0"/>
      <c r="RO3029" s="0"/>
      <c r="RP3029" s="0"/>
      <c r="RQ3029" s="0"/>
      <c r="RR3029" s="0"/>
      <c r="RS3029" s="0"/>
      <c r="RT3029" s="0"/>
      <c r="RU3029" s="0"/>
      <c r="RV3029" s="0"/>
      <c r="RW3029" s="0"/>
      <c r="RX3029" s="0"/>
      <c r="RY3029" s="0"/>
      <c r="RZ3029" s="0"/>
      <c r="SA3029" s="0"/>
      <c r="SB3029" s="0"/>
      <c r="SC3029" s="0"/>
      <c r="SD3029" s="0"/>
      <c r="SE3029" s="0"/>
      <c r="SF3029" s="0"/>
      <c r="SG3029" s="0"/>
      <c r="SH3029" s="0"/>
      <c r="SI3029" s="0"/>
      <c r="SJ3029" s="0"/>
      <c r="SK3029" s="0"/>
      <c r="SL3029" s="0"/>
      <c r="SM3029" s="0"/>
      <c r="SN3029" s="0"/>
      <c r="SO3029" s="0"/>
      <c r="SP3029" s="0"/>
      <c r="SQ3029" s="0"/>
      <c r="SR3029" s="0"/>
      <c r="SS3029" s="0"/>
      <c r="ST3029" s="0"/>
      <c r="SU3029" s="0"/>
      <c r="SV3029" s="0"/>
      <c r="SW3029" s="0"/>
      <c r="SX3029" s="0"/>
      <c r="SY3029" s="0"/>
      <c r="SZ3029" s="0"/>
      <c r="TA3029" s="0"/>
      <c r="TB3029" s="0"/>
      <c r="TC3029" s="0"/>
      <c r="TD3029" s="0"/>
      <c r="TE3029" s="0"/>
      <c r="TF3029" s="0"/>
      <c r="TG3029" s="0"/>
      <c r="TH3029" s="0"/>
      <c r="TI3029" s="0"/>
      <c r="TJ3029" s="0"/>
      <c r="TK3029" s="0"/>
      <c r="TL3029" s="0"/>
      <c r="TM3029" s="0"/>
      <c r="TN3029" s="0"/>
      <c r="TO3029" s="0"/>
      <c r="TP3029" s="0"/>
      <c r="TQ3029" s="0"/>
      <c r="TR3029" s="0"/>
      <c r="TS3029" s="0"/>
      <c r="TT3029" s="0"/>
      <c r="TU3029" s="0"/>
      <c r="TV3029" s="0"/>
      <c r="TW3029" s="0"/>
      <c r="TX3029" s="0"/>
      <c r="TY3029" s="0"/>
      <c r="TZ3029" s="0"/>
      <c r="UA3029" s="0"/>
      <c r="UB3029" s="0"/>
      <c r="UC3029" s="0"/>
      <c r="UD3029" s="0"/>
      <c r="UE3029" s="0"/>
      <c r="UF3029" s="0"/>
      <c r="UG3029" s="0"/>
      <c r="UH3029" s="0"/>
      <c r="UI3029" s="0"/>
      <c r="UJ3029" s="0"/>
      <c r="UK3029" s="0"/>
      <c r="UL3029" s="0"/>
      <c r="UM3029" s="0"/>
      <c r="UN3029" s="0"/>
      <c r="UO3029" s="0"/>
      <c r="UP3029" s="0"/>
      <c r="UQ3029" s="0"/>
      <c r="UR3029" s="0"/>
      <c r="US3029" s="0"/>
      <c r="UT3029" s="0"/>
      <c r="UU3029" s="0"/>
      <c r="UV3029" s="0"/>
      <c r="UW3029" s="0"/>
      <c r="UX3029" s="0"/>
      <c r="UY3029" s="0"/>
      <c r="UZ3029" s="0"/>
      <c r="VA3029" s="0"/>
      <c r="VB3029" s="0"/>
      <c r="VC3029" s="0"/>
      <c r="VD3029" s="0"/>
      <c r="VE3029" s="0"/>
      <c r="VF3029" s="0"/>
      <c r="VG3029" s="0"/>
      <c r="VH3029" s="0"/>
      <c r="VI3029" s="0"/>
      <c r="VJ3029" s="0"/>
      <c r="VK3029" s="0"/>
      <c r="VL3029" s="0"/>
      <c r="VM3029" s="0"/>
      <c r="VN3029" s="0"/>
      <c r="VO3029" s="0"/>
      <c r="VP3029" s="0"/>
      <c r="VQ3029" s="0"/>
      <c r="VR3029" s="0"/>
      <c r="VS3029" s="0"/>
      <c r="VT3029" s="0"/>
      <c r="VU3029" s="0"/>
      <c r="VV3029" s="0"/>
      <c r="VW3029" s="0"/>
      <c r="VX3029" s="0"/>
      <c r="VY3029" s="0"/>
      <c r="VZ3029" s="0"/>
      <c r="WA3029" s="0"/>
      <c r="WB3029" s="0"/>
      <c r="WC3029" s="0"/>
      <c r="WD3029" s="0"/>
      <c r="WE3029" s="0"/>
      <c r="WF3029" s="0"/>
      <c r="WG3029" s="0"/>
      <c r="WH3029" s="0"/>
      <c r="WI3029" s="0"/>
      <c r="WJ3029" s="0"/>
      <c r="WK3029" s="0"/>
      <c r="WL3029" s="0"/>
      <c r="WM3029" s="0"/>
      <c r="WN3029" s="0"/>
      <c r="WO3029" s="0"/>
      <c r="WP3029" s="0"/>
      <c r="WQ3029" s="0"/>
      <c r="WR3029" s="0"/>
      <c r="WS3029" s="0"/>
      <c r="WT3029" s="0"/>
      <c r="WU3029" s="0"/>
      <c r="WV3029" s="0"/>
      <c r="WW3029" s="0"/>
      <c r="WX3029" s="0"/>
      <c r="WY3029" s="0"/>
      <c r="WZ3029" s="0"/>
      <c r="XA3029" s="0"/>
      <c r="XB3029" s="0"/>
      <c r="XC3029" s="0"/>
      <c r="XD3029" s="0"/>
      <c r="XE3029" s="0"/>
      <c r="XF3029" s="0"/>
      <c r="XG3029" s="0"/>
      <c r="XH3029" s="0"/>
      <c r="XI3029" s="0"/>
      <c r="XJ3029" s="0"/>
      <c r="XK3029" s="0"/>
      <c r="XL3029" s="0"/>
      <c r="XM3029" s="0"/>
      <c r="XN3029" s="0"/>
      <c r="XO3029" s="0"/>
      <c r="XP3029" s="0"/>
      <c r="XQ3029" s="0"/>
      <c r="XR3029" s="0"/>
      <c r="XS3029" s="0"/>
      <c r="XT3029" s="0"/>
      <c r="XU3029" s="0"/>
      <c r="XV3029" s="0"/>
      <c r="XW3029" s="0"/>
      <c r="XX3029" s="0"/>
      <c r="XY3029" s="0"/>
      <c r="XZ3029" s="0"/>
      <c r="YA3029" s="0"/>
      <c r="YB3029" s="0"/>
      <c r="YC3029" s="0"/>
      <c r="YD3029" s="0"/>
      <c r="YE3029" s="0"/>
      <c r="YF3029" s="0"/>
      <c r="YG3029" s="0"/>
      <c r="YH3029" s="0"/>
      <c r="YI3029" s="0"/>
      <c r="YJ3029" s="0"/>
      <c r="YK3029" s="0"/>
      <c r="YL3029" s="0"/>
      <c r="YM3029" s="0"/>
      <c r="YN3029" s="0"/>
      <c r="YO3029" s="0"/>
      <c r="YP3029" s="0"/>
      <c r="YQ3029" s="0"/>
      <c r="YR3029" s="0"/>
      <c r="YS3029" s="0"/>
      <c r="YT3029" s="0"/>
      <c r="YU3029" s="0"/>
      <c r="YV3029" s="0"/>
      <c r="YW3029" s="0"/>
      <c r="YX3029" s="0"/>
      <c r="YY3029" s="0"/>
      <c r="YZ3029" s="0"/>
      <c r="ZA3029" s="0"/>
      <c r="ZB3029" s="0"/>
      <c r="ZC3029" s="0"/>
      <c r="ZD3029" s="0"/>
      <c r="ZE3029" s="0"/>
      <c r="ZF3029" s="0"/>
      <c r="ZG3029" s="0"/>
      <c r="ZH3029" s="0"/>
      <c r="ZI3029" s="0"/>
      <c r="ZJ3029" s="0"/>
      <c r="ZK3029" s="0"/>
      <c r="ZL3029" s="0"/>
      <c r="ZM3029" s="0"/>
      <c r="ZN3029" s="0"/>
      <c r="ZO3029" s="0"/>
      <c r="ZP3029" s="0"/>
      <c r="ZQ3029" s="0"/>
      <c r="ZR3029" s="0"/>
      <c r="ZS3029" s="0"/>
      <c r="ZT3029" s="0"/>
      <c r="ZU3029" s="0"/>
      <c r="ZV3029" s="0"/>
      <c r="ZW3029" s="0"/>
      <c r="ZX3029" s="0"/>
      <c r="ZY3029" s="0"/>
      <c r="ZZ3029" s="0"/>
      <c r="AAA3029" s="0"/>
      <c r="AAB3029" s="0"/>
      <c r="AAC3029" s="0"/>
      <c r="AAD3029" s="0"/>
      <c r="AAE3029" s="0"/>
      <c r="AAF3029" s="0"/>
      <c r="AAG3029" s="0"/>
      <c r="AAH3029" s="0"/>
      <c r="AAI3029" s="0"/>
      <c r="AAJ3029" s="0"/>
      <c r="AAK3029" s="0"/>
      <c r="AAL3029" s="0"/>
      <c r="AAM3029" s="0"/>
      <c r="AAN3029" s="0"/>
      <c r="AAO3029" s="0"/>
      <c r="AAP3029" s="0"/>
      <c r="AAQ3029" s="0"/>
      <c r="AAR3029" s="0"/>
      <c r="AAS3029" s="0"/>
      <c r="AAT3029" s="0"/>
      <c r="AAU3029" s="0"/>
      <c r="AAV3029" s="0"/>
      <c r="AAW3029" s="0"/>
      <c r="AAX3029" s="0"/>
      <c r="AAY3029" s="0"/>
      <c r="AAZ3029" s="0"/>
      <c r="ABA3029" s="0"/>
      <c r="ABB3029" s="0"/>
      <c r="ABC3029" s="0"/>
      <c r="ABD3029" s="0"/>
      <c r="ABE3029" s="0"/>
      <c r="ABF3029" s="0"/>
      <c r="ABG3029" s="0"/>
      <c r="ABH3029" s="0"/>
      <c r="ABI3029" s="0"/>
      <c r="ABJ3029" s="0"/>
      <c r="ABK3029" s="0"/>
      <c r="ABL3029" s="0"/>
      <c r="ABM3029" s="0"/>
      <c r="ABN3029" s="0"/>
      <c r="ABO3029" s="0"/>
      <c r="ABP3029" s="0"/>
      <c r="ABQ3029" s="0"/>
      <c r="ABR3029" s="0"/>
      <c r="ABS3029" s="0"/>
      <c r="ABT3029" s="0"/>
      <c r="ABU3029" s="0"/>
      <c r="ABV3029" s="0"/>
      <c r="ABW3029" s="0"/>
      <c r="ABX3029" s="0"/>
      <c r="ABY3029" s="0"/>
      <c r="ABZ3029" s="0"/>
      <c r="ACA3029" s="0"/>
      <c r="ACB3029" s="0"/>
      <c r="ACC3029" s="0"/>
      <c r="ACD3029" s="0"/>
      <c r="ACE3029" s="0"/>
      <c r="ACF3029" s="0"/>
      <c r="ACG3029" s="0"/>
      <c r="ACH3029" s="0"/>
      <c r="ACI3029" s="0"/>
      <c r="ACJ3029" s="0"/>
      <c r="ACK3029" s="0"/>
      <c r="ACL3029" s="0"/>
      <c r="ACM3029" s="0"/>
      <c r="ACN3029" s="0"/>
      <c r="ACO3029" s="0"/>
      <c r="ACP3029" s="0"/>
      <c r="ACQ3029" s="0"/>
      <c r="ACR3029" s="0"/>
      <c r="ACS3029" s="0"/>
      <c r="ACT3029" s="0"/>
      <c r="ACU3029" s="0"/>
      <c r="ACV3029" s="0"/>
      <c r="ACW3029" s="0"/>
      <c r="ACX3029" s="0"/>
      <c r="ACY3029" s="0"/>
      <c r="ACZ3029" s="0"/>
      <c r="ADA3029" s="0"/>
      <c r="ADB3029" s="0"/>
      <c r="ADC3029" s="0"/>
      <c r="ADD3029" s="0"/>
      <c r="ADE3029" s="0"/>
      <c r="ADF3029" s="0"/>
      <c r="ADG3029" s="0"/>
      <c r="ADH3029" s="0"/>
      <c r="ADI3029" s="0"/>
      <c r="ADJ3029" s="0"/>
      <c r="ADK3029" s="0"/>
      <c r="ADL3029" s="0"/>
      <c r="ADM3029" s="0"/>
      <c r="ADN3029" s="0"/>
      <c r="ADO3029" s="0"/>
      <c r="ADP3029" s="0"/>
      <c r="ADQ3029" s="0"/>
      <c r="ADR3029" s="0"/>
      <c r="ADS3029" s="0"/>
      <c r="ADT3029" s="0"/>
      <c r="ADU3029" s="0"/>
      <c r="ADV3029" s="0"/>
      <c r="ADW3029" s="0"/>
      <c r="ADX3029" s="0"/>
      <c r="ADY3029" s="0"/>
      <c r="ADZ3029" s="0"/>
      <c r="AEA3029" s="0"/>
      <c r="AEB3029" s="0"/>
      <c r="AEC3029" s="0"/>
      <c r="AED3029" s="0"/>
      <c r="AEE3029" s="0"/>
      <c r="AEF3029" s="0"/>
      <c r="AEG3029" s="0"/>
      <c r="AEH3029" s="0"/>
      <c r="AEI3029" s="0"/>
      <c r="AEJ3029" s="0"/>
      <c r="AEK3029" s="0"/>
      <c r="AEL3029" s="0"/>
      <c r="AEM3029" s="0"/>
      <c r="AEN3029" s="0"/>
      <c r="AEO3029" s="0"/>
      <c r="AEP3029" s="0"/>
      <c r="AEQ3029" s="0"/>
      <c r="AER3029" s="0"/>
      <c r="AES3029" s="0"/>
      <c r="AET3029" s="0"/>
      <c r="AEU3029" s="0"/>
      <c r="AEV3029" s="0"/>
      <c r="AEW3029" s="0"/>
      <c r="AEX3029" s="0"/>
      <c r="AEY3029" s="0"/>
      <c r="AEZ3029" s="0"/>
      <c r="AFA3029" s="0"/>
      <c r="AFB3029" s="0"/>
      <c r="AFC3029" s="0"/>
      <c r="AFD3029" s="0"/>
      <c r="AFE3029" s="0"/>
      <c r="AFF3029" s="0"/>
      <c r="AFG3029" s="0"/>
      <c r="AFH3029" s="0"/>
      <c r="AFI3029" s="0"/>
      <c r="AFJ3029" s="0"/>
      <c r="AFK3029" s="0"/>
      <c r="AFL3029" s="0"/>
      <c r="AFM3029" s="0"/>
      <c r="AFN3029" s="0"/>
      <c r="AFO3029" s="0"/>
      <c r="AFP3029" s="0"/>
      <c r="AFQ3029" s="0"/>
      <c r="AFR3029" s="0"/>
      <c r="AFS3029" s="0"/>
      <c r="AFT3029" s="0"/>
      <c r="AFU3029" s="0"/>
      <c r="AFV3029" s="0"/>
      <c r="AFW3029" s="0"/>
      <c r="AFX3029" s="0"/>
      <c r="AFY3029" s="0"/>
      <c r="AFZ3029" s="0"/>
      <c r="AGA3029" s="0"/>
      <c r="AGB3029" s="0"/>
      <c r="AGC3029" s="0"/>
      <c r="AGD3029" s="0"/>
      <c r="AGE3029" s="0"/>
      <c r="AGF3029" s="0"/>
      <c r="AGG3029" s="0"/>
      <c r="AGH3029" s="0"/>
      <c r="AGI3029" s="0"/>
      <c r="AGJ3029" s="0"/>
      <c r="AGK3029" s="0"/>
      <c r="AGL3029" s="0"/>
      <c r="AGM3029" s="0"/>
      <c r="AGN3029" s="0"/>
      <c r="AGO3029" s="0"/>
      <c r="AGP3029" s="0"/>
      <c r="AGQ3029" s="0"/>
      <c r="AGR3029" s="0"/>
      <c r="AGS3029" s="0"/>
      <c r="AGT3029" s="0"/>
      <c r="AGU3029" s="0"/>
      <c r="AGV3029" s="0"/>
      <c r="AGW3029" s="0"/>
      <c r="AGX3029" s="0"/>
      <c r="AGY3029" s="0"/>
      <c r="AGZ3029" s="0"/>
      <c r="AHA3029" s="0"/>
      <c r="AHB3029" s="0"/>
      <c r="AHC3029" s="0"/>
      <c r="AHD3029" s="0"/>
      <c r="AHE3029" s="0"/>
      <c r="AHF3029" s="0"/>
      <c r="AHG3029" s="0"/>
      <c r="AHH3029" s="0"/>
      <c r="AHI3029" s="0"/>
      <c r="AHJ3029" s="0"/>
      <c r="AHK3029" s="0"/>
      <c r="AHL3029" s="0"/>
      <c r="AHM3029" s="0"/>
      <c r="AHN3029" s="0"/>
      <c r="AHO3029" s="0"/>
      <c r="AHP3029" s="0"/>
      <c r="AHQ3029" s="0"/>
      <c r="AHR3029" s="0"/>
      <c r="AHS3029" s="0"/>
      <c r="AHT3029" s="0"/>
      <c r="AHU3029" s="0"/>
      <c r="AHV3029" s="0"/>
      <c r="AHW3029" s="0"/>
      <c r="AHX3029" s="0"/>
      <c r="AHY3029" s="0"/>
      <c r="AHZ3029" s="0"/>
      <c r="AIA3029" s="0"/>
      <c r="AIB3029" s="0"/>
      <c r="AIC3029" s="0"/>
      <c r="AID3029" s="0"/>
      <c r="AIE3029" s="0"/>
      <c r="AIF3029" s="0"/>
      <c r="AIG3029" s="0"/>
      <c r="AIH3029" s="0"/>
      <c r="AII3029" s="0"/>
      <c r="AIJ3029" s="0"/>
      <c r="AIK3029" s="0"/>
      <c r="AIL3029" s="0"/>
      <c r="AIM3029" s="0"/>
      <c r="AIN3029" s="0"/>
      <c r="AIO3029" s="0"/>
      <c r="AIP3029" s="0"/>
      <c r="AIQ3029" s="0"/>
      <c r="AIR3029" s="0"/>
      <c r="AIS3029" s="0"/>
      <c r="AIT3029" s="0"/>
      <c r="AIU3029" s="0"/>
      <c r="AIV3029" s="0"/>
      <c r="AIW3029" s="0"/>
      <c r="AIX3029" s="0"/>
      <c r="AIY3029" s="0"/>
      <c r="AIZ3029" s="0"/>
      <c r="AJA3029" s="0"/>
      <c r="AJB3029" s="0"/>
      <c r="AJC3029" s="0"/>
      <c r="AJD3029" s="0"/>
      <c r="AJE3029" s="0"/>
      <c r="AJF3029" s="0"/>
      <c r="AJG3029" s="0"/>
      <c r="AJH3029" s="0"/>
      <c r="AJI3029" s="0"/>
      <c r="AJJ3029" s="0"/>
      <c r="AJK3029" s="0"/>
      <c r="AJL3029" s="0"/>
      <c r="AJM3029" s="0"/>
      <c r="AJN3029" s="0"/>
      <c r="AJO3029" s="0"/>
      <c r="AJP3029" s="0"/>
      <c r="AJQ3029" s="0"/>
      <c r="AJR3029" s="0"/>
      <c r="AJS3029" s="0"/>
      <c r="AJT3029" s="0"/>
      <c r="AJU3029" s="0"/>
      <c r="AJV3029" s="0"/>
      <c r="AJW3029" s="0"/>
      <c r="AJX3029" s="0"/>
      <c r="AJY3029" s="0"/>
      <c r="AJZ3029" s="0"/>
      <c r="AKA3029" s="0"/>
      <c r="AKB3029" s="0"/>
      <c r="AKC3029" s="0"/>
      <c r="AKD3029" s="0"/>
      <c r="AKE3029" s="0"/>
      <c r="AKF3029" s="0"/>
      <c r="AKG3029" s="0"/>
      <c r="AKH3029" s="0"/>
      <c r="AKI3029" s="0"/>
      <c r="AKJ3029" s="0"/>
      <c r="AKK3029" s="0"/>
      <c r="AKL3029" s="0"/>
      <c r="AKM3029" s="0"/>
      <c r="AKN3029" s="0"/>
      <c r="AKO3029" s="0"/>
      <c r="AKP3029" s="0"/>
      <c r="AKQ3029" s="0"/>
      <c r="AKR3029" s="0"/>
      <c r="AKS3029" s="0"/>
      <c r="AKT3029" s="0"/>
      <c r="AKU3029" s="0"/>
      <c r="AKV3029" s="0"/>
      <c r="AKW3029" s="0"/>
      <c r="AKX3029" s="0"/>
      <c r="AKY3029" s="0"/>
      <c r="AKZ3029" s="0"/>
      <c r="ALA3029" s="0"/>
      <c r="ALB3029" s="0"/>
      <c r="ALC3029" s="0"/>
      <c r="ALD3029" s="0"/>
      <c r="ALE3029" s="0"/>
      <c r="ALF3029" s="0"/>
      <c r="ALG3029" s="0"/>
      <c r="ALH3029" s="0"/>
      <c r="ALI3029" s="0"/>
      <c r="ALJ3029" s="0"/>
      <c r="ALK3029" s="0"/>
      <c r="ALL3029" s="0"/>
      <c r="ALM3029" s="0"/>
      <c r="ALN3029" s="0"/>
      <c r="ALO3029" s="0"/>
      <c r="ALP3029" s="0"/>
      <c r="ALQ3029" s="0"/>
      <c r="ALR3029" s="0"/>
      <c r="ALS3029" s="0"/>
      <c r="ALT3029" s="0"/>
      <c r="ALU3029" s="0"/>
      <c r="ALV3029" s="0"/>
      <c r="ALW3029" s="0"/>
      <c r="ALX3029" s="0"/>
      <c r="ALY3029" s="0"/>
      <c r="ALZ3029" s="0"/>
      <c r="AMA3029" s="0"/>
      <c r="AMB3029" s="0"/>
      <c r="AMC3029" s="0"/>
      <c r="AMD3029" s="0"/>
      <c r="AME3029" s="0"/>
      <c r="AMF3029" s="0"/>
      <c r="AMG3029" s="0"/>
      <c r="AMH3029" s="0"/>
      <c r="AMI3029" s="0"/>
    </row>
    <row r="3030" customFormat="false" ht="12.75" hidden="false" customHeight="false" outlineLevel="0" collapsed="false">
      <c r="A3030" s="1" t="s">
        <v>368</v>
      </c>
      <c r="C3030" s="19" t="s">
        <v>375</v>
      </c>
      <c r="D3030" s="19" t="s">
        <v>24</v>
      </c>
      <c r="E3030" s="20" t="n">
        <v>2.3</v>
      </c>
      <c r="F3030" s="21" t="n">
        <v>0.05</v>
      </c>
      <c r="G3030" s="24" t="s">
        <v>40</v>
      </c>
      <c r="H3030" s="3"/>
      <c r="BM3030" s="0"/>
      <c r="BN3030" s="0"/>
      <c r="BO3030" s="0"/>
      <c r="BP3030" s="0"/>
      <c r="BQ3030" s="0"/>
      <c r="BR3030" s="0"/>
      <c r="BS3030" s="0"/>
      <c r="BT3030" s="0"/>
      <c r="BU3030" s="0"/>
      <c r="BV3030" s="0"/>
      <c r="BW3030" s="0"/>
      <c r="BX3030" s="0"/>
      <c r="BY3030" s="0"/>
      <c r="BZ3030" s="0"/>
      <c r="CA3030" s="0"/>
      <c r="CB3030" s="0"/>
      <c r="CC3030" s="0"/>
      <c r="CD3030" s="0"/>
      <c r="CE3030" s="0"/>
      <c r="CF3030" s="0"/>
      <c r="CG3030" s="0"/>
      <c r="CH3030" s="0"/>
      <c r="CI3030" s="0"/>
      <c r="CJ3030" s="0"/>
      <c r="CK3030" s="0"/>
      <c r="CL3030" s="0"/>
      <c r="CM3030" s="0"/>
      <c r="CN3030" s="0"/>
      <c r="CO3030" s="0"/>
      <c r="CP3030" s="0"/>
      <c r="CQ3030" s="0"/>
      <c r="CR3030" s="0"/>
      <c r="CS3030" s="0"/>
      <c r="CT3030" s="0"/>
      <c r="CU3030" s="0"/>
      <c r="CV3030" s="0"/>
      <c r="CW3030" s="0"/>
      <c r="CX3030" s="0"/>
      <c r="CY3030" s="0"/>
      <c r="CZ3030" s="0"/>
      <c r="DA3030" s="0"/>
      <c r="DB3030" s="0"/>
      <c r="DC3030" s="0"/>
      <c r="DD3030" s="0"/>
      <c r="DE3030" s="0"/>
      <c r="DF3030" s="0"/>
      <c r="DG3030" s="0"/>
      <c r="DH3030" s="0"/>
      <c r="DI3030" s="0"/>
      <c r="DJ3030" s="0"/>
      <c r="DK3030" s="0"/>
      <c r="DL3030" s="0"/>
      <c r="DM3030" s="0"/>
      <c r="DN3030" s="0"/>
      <c r="DO3030" s="0"/>
      <c r="DP3030" s="0"/>
      <c r="DQ3030" s="0"/>
      <c r="DR3030" s="0"/>
      <c r="DS3030" s="0"/>
      <c r="DT3030" s="0"/>
      <c r="DU3030" s="0"/>
      <c r="DV3030" s="0"/>
      <c r="DW3030" s="0"/>
      <c r="DX3030" s="0"/>
      <c r="DY3030" s="0"/>
      <c r="DZ3030" s="0"/>
      <c r="EA3030" s="0"/>
      <c r="EB3030" s="0"/>
      <c r="EC3030" s="0"/>
      <c r="ED3030" s="0"/>
      <c r="EE3030" s="0"/>
      <c r="EF3030" s="0"/>
      <c r="EG3030" s="0"/>
      <c r="EH3030" s="0"/>
      <c r="EI3030" s="0"/>
      <c r="EJ3030" s="0"/>
      <c r="EK3030" s="0"/>
      <c r="EL3030" s="0"/>
      <c r="EM3030" s="0"/>
      <c r="EN3030" s="0"/>
      <c r="EO3030" s="0"/>
      <c r="EP3030" s="0"/>
      <c r="EQ3030" s="0"/>
      <c r="ER3030" s="0"/>
      <c r="ES3030" s="0"/>
      <c r="ET3030" s="0"/>
      <c r="EU3030" s="0"/>
      <c r="EV3030" s="0"/>
      <c r="EW3030" s="0"/>
      <c r="EX3030" s="0"/>
      <c r="EY3030" s="0"/>
      <c r="EZ3030" s="0"/>
      <c r="FA3030" s="0"/>
      <c r="FB3030" s="0"/>
      <c r="FC3030" s="0"/>
      <c r="FD3030" s="0"/>
      <c r="FE3030" s="0"/>
      <c r="FF3030" s="0"/>
      <c r="FG3030" s="0"/>
      <c r="FH3030" s="0"/>
      <c r="FI3030" s="0"/>
      <c r="FJ3030" s="0"/>
      <c r="FK3030" s="0"/>
      <c r="FL3030" s="0"/>
      <c r="FM3030" s="0"/>
      <c r="FN3030" s="0"/>
      <c r="FO3030" s="0"/>
      <c r="FP3030" s="0"/>
      <c r="FQ3030" s="0"/>
      <c r="FR3030" s="0"/>
      <c r="FS3030" s="0"/>
      <c r="FT3030" s="0"/>
      <c r="FU3030" s="0"/>
      <c r="FV3030" s="0"/>
      <c r="FW3030" s="0"/>
      <c r="FX3030" s="0"/>
      <c r="FY3030" s="0"/>
      <c r="FZ3030" s="0"/>
      <c r="GA3030" s="0"/>
      <c r="GB3030" s="0"/>
      <c r="GC3030" s="0"/>
      <c r="GD3030" s="0"/>
      <c r="GE3030" s="0"/>
      <c r="GF3030" s="0"/>
      <c r="GG3030" s="0"/>
      <c r="GH3030" s="0"/>
      <c r="GI3030" s="0"/>
      <c r="GJ3030" s="0"/>
      <c r="GK3030" s="0"/>
      <c r="GL3030" s="0"/>
      <c r="GM3030" s="0"/>
      <c r="GN3030" s="0"/>
      <c r="GO3030" s="0"/>
      <c r="GP3030" s="0"/>
      <c r="GQ3030" s="0"/>
      <c r="GR3030" s="0"/>
      <c r="GS3030" s="0"/>
      <c r="GT3030" s="0"/>
      <c r="GU3030" s="0"/>
      <c r="GV3030" s="0"/>
      <c r="GW3030" s="0"/>
      <c r="GX3030" s="0"/>
      <c r="GY3030" s="0"/>
      <c r="GZ3030" s="0"/>
      <c r="HA3030" s="0"/>
      <c r="HB3030" s="0"/>
      <c r="HC3030" s="0"/>
      <c r="HD3030" s="0"/>
      <c r="HE3030" s="0"/>
      <c r="HF3030" s="0"/>
      <c r="HG3030" s="0"/>
      <c r="HH3030" s="0"/>
      <c r="HI3030" s="0"/>
      <c r="HJ3030" s="0"/>
      <c r="HK3030" s="0"/>
      <c r="HL3030" s="0"/>
      <c r="HM3030" s="0"/>
      <c r="HN3030" s="0"/>
      <c r="HO3030" s="0"/>
      <c r="HP3030" s="0"/>
      <c r="HQ3030" s="0"/>
      <c r="HR3030" s="0"/>
      <c r="HS3030" s="0"/>
      <c r="HT3030" s="0"/>
      <c r="HU3030" s="0"/>
      <c r="HV3030" s="0"/>
      <c r="HW3030" s="0"/>
      <c r="HX3030" s="0"/>
      <c r="HY3030" s="0"/>
      <c r="HZ3030" s="0"/>
      <c r="IA3030" s="0"/>
      <c r="IB3030" s="0"/>
      <c r="IC3030" s="0"/>
      <c r="ID3030" s="0"/>
      <c r="IE3030" s="0"/>
      <c r="IF3030" s="0"/>
      <c r="IG3030" s="0"/>
      <c r="IH3030" s="0"/>
      <c r="II3030" s="0"/>
      <c r="IJ3030" s="0"/>
      <c r="IK3030" s="0"/>
      <c r="IL3030" s="0"/>
      <c r="IM3030" s="0"/>
      <c r="IN3030" s="0"/>
      <c r="IO3030" s="0"/>
      <c r="IP3030" s="0"/>
      <c r="IQ3030" s="0"/>
      <c r="IR3030" s="0"/>
      <c r="IS3030" s="0"/>
      <c r="IT3030" s="0"/>
      <c r="IU3030" s="0"/>
      <c r="IV3030" s="0"/>
      <c r="IW3030" s="0"/>
      <c r="IX3030" s="0"/>
      <c r="IY3030" s="0"/>
      <c r="IZ3030" s="0"/>
      <c r="JA3030" s="0"/>
      <c r="JB3030" s="0"/>
      <c r="JC3030" s="0"/>
      <c r="JD3030" s="0"/>
      <c r="JE3030" s="0"/>
      <c r="JF3030" s="0"/>
      <c r="JG3030" s="0"/>
      <c r="JH3030" s="0"/>
      <c r="JI3030" s="0"/>
      <c r="JJ3030" s="0"/>
      <c r="JK3030" s="0"/>
      <c r="JL3030" s="0"/>
      <c r="JM3030" s="0"/>
      <c r="JN3030" s="0"/>
      <c r="JO3030" s="0"/>
      <c r="JP3030" s="0"/>
      <c r="JQ3030" s="0"/>
      <c r="JR3030" s="0"/>
      <c r="JS3030" s="0"/>
      <c r="JT3030" s="0"/>
      <c r="JU3030" s="0"/>
      <c r="JV3030" s="0"/>
      <c r="JW3030" s="0"/>
      <c r="JX3030" s="0"/>
      <c r="JY3030" s="0"/>
      <c r="JZ3030" s="0"/>
      <c r="KA3030" s="0"/>
      <c r="KB3030" s="0"/>
      <c r="KC3030" s="0"/>
      <c r="KD3030" s="0"/>
      <c r="KE3030" s="0"/>
      <c r="KF3030" s="0"/>
      <c r="KG3030" s="0"/>
      <c r="KH3030" s="0"/>
      <c r="KI3030" s="0"/>
      <c r="KJ3030" s="0"/>
      <c r="KK3030" s="0"/>
      <c r="KL3030" s="0"/>
      <c r="KM3030" s="0"/>
      <c r="KN3030" s="0"/>
      <c r="KO3030" s="0"/>
      <c r="KP3030" s="0"/>
      <c r="KQ3030" s="0"/>
      <c r="KR3030" s="0"/>
      <c r="KS3030" s="0"/>
      <c r="KT3030" s="0"/>
      <c r="KU3030" s="0"/>
      <c r="KV3030" s="0"/>
      <c r="KW3030" s="0"/>
      <c r="KX3030" s="0"/>
      <c r="KY3030" s="0"/>
      <c r="KZ3030" s="0"/>
      <c r="LA3030" s="0"/>
      <c r="LB3030" s="0"/>
      <c r="LC3030" s="0"/>
      <c r="LD3030" s="0"/>
      <c r="LE3030" s="0"/>
      <c r="LF3030" s="0"/>
      <c r="LG3030" s="0"/>
      <c r="LH3030" s="0"/>
      <c r="LI3030" s="0"/>
      <c r="LJ3030" s="0"/>
      <c r="LK3030" s="0"/>
      <c r="LL3030" s="0"/>
      <c r="LM3030" s="0"/>
      <c r="LN3030" s="0"/>
      <c r="LO3030" s="0"/>
      <c r="LP3030" s="0"/>
      <c r="LQ3030" s="0"/>
      <c r="LR3030" s="0"/>
      <c r="LS3030" s="0"/>
      <c r="LT3030" s="0"/>
      <c r="LU3030" s="0"/>
      <c r="LV3030" s="0"/>
      <c r="LW3030" s="0"/>
      <c r="LX3030" s="0"/>
      <c r="LY3030" s="0"/>
      <c r="LZ3030" s="0"/>
      <c r="MA3030" s="0"/>
      <c r="MB3030" s="0"/>
      <c r="MC3030" s="0"/>
      <c r="MD3030" s="0"/>
      <c r="ME3030" s="0"/>
      <c r="MF3030" s="0"/>
      <c r="MG3030" s="0"/>
      <c r="MH3030" s="0"/>
      <c r="MI3030" s="0"/>
      <c r="MJ3030" s="0"/>
      <c r="MK3030" s="0"/>
      <c r="ML3030" s="0"/>
      <c r="MM3030" s="0"/>
      <c r="MN3030" s="0"/>
      <c r="MO3030" s="0"/>
      <c r="MP3030" s="0"/>
      <c r="MQ3030" s="0"/>
      <c r="MR3030" s="0"/>
      <c r="MS3030" s="0"/>
      <c r="MT3030" s="0"/>
      <c r="MU3030" s="0"/>
      <c r="MV3030" s="0"/>
      <c r="MW3030" s="0"/>
      <c r="MX3030" s="0"/>
      <c r="MY3030" s="0"/>
      <c r="MZ3030" s="0"/>
      <c r="NA3030" s="0"/>
      <c r="NB3030" s="0"/>
      <c r="NC3030" s="0"/>
      <c r="ND3030" s="0"/>
      <c r="NE3030" s="0"/>
      <c r="NF3030" s="0"/>
      <c r="NG3030" s="0"/>
      <c r="NH3030" s="0"/>
      <c r="NI3030" s="0"/>
      <c r="NJ3030" s="0"/>
      <c r="NK3030" s="0"/>
      <c r="NL3030" s="0"/>
      <c r="NM3030" s="0"/>
      <c r="NN3030" s="0"/>
      <c r="NO3030" s="0"/>
      <c r="NP3030" s="0"/>
      <c r="NQ3030" s="0"/>
      <c r="NR3030" s="0"/>
      <c r="NS3030" s="0"/>
      <c r="NT3030" s="0"/>
      <c r="NU3030" s="0"/>
      <c r="NV3030" s="0"/>
      <c r="NW3030" s="0"/>
      <c r="NX3030" s="0"/>
      <c r="NY3030" s="0"/>
      <c r="NZ3030" s="0"/>
      <c r="OA3030" s="0"/>
      <c r="OB3030" s="0"/>
      <c r="OC3030" s="0"/>
      <c r="OD3030" s="0"/>
      <c r="OE3030" s="0"/>
      <c r="OF3030" s="0"/>
      <c r="OG3030" s="0"/>
      <c r="OH3030" s="0"/>
      <c r="OI3030" s="0"/>
      <c r="OJ3030" s="0"/>
      <c r="OK3030" s="0"/>
      <c r="OL3030" s="0"/>
      <c r="OM3030" s="0"/>
      <c r="ON3030" s="0"/>
      <c r="OO3030" s="0"/>
      <c r="OP3030" s="0"/>
      <c r="OQ3030" s="0"/>
      <c r="OR3030" s="0"/>
      <c r="OS3030" s="0"/>
      <c r="OT3030" s="0"/>
      <c r="OU3030" s="0"/>
      <c r="OV3030" s="0"/>
      <c r="OW3030" s="0"/>
      <c r="OX3030" s="0"/>
      <c r="OY3030" s="0"/>
      <c r="OZ3030" s="0"/>
      <c r="PA3030" s="0"/>
      <c r="PB3030" s="0"/>
      <c r="PC3030" s="0"/>
      <c r="PD3030" s="0"/>
      <c r="PE3030" s="0"/>
      <c r="PF3030" s="0"/>
      <c r="PG3030" s="0"/>
      <c r="PH3030" s="0"/>
      <c r="PI3030" s="0"/>
      <c r="PJ3030" s="0"/>
      <c r="PK3030" s="0"/>
      <c r="PL3030" s="0"/>
      <c r="PM3030" s="0"/>
      <c r="PN3030" s="0"/>
      <c r="PO3030" s="0"/>
      <c r="PP3030" s="0"/>
      <c r="PQ3030" s="0"/>
      <c r="PR3030" s="0"/>
      <c r="PS3030" s="0"/>
      <c r="PT3030" s="0"/>
      <c r="PU3030" s="0"/>
      <c r="PV3030" s="0"/>
      <c r="PW3030" s="0"/>
      <c r="PX3030" s="0"/>
      <c r="PY3030" s="0"/>
      <c r="PZ3030" s="0"/>
      <c r="QA3030" s="0"/>
      <c r="QB3030" s="0"/>
      <c r="QC3030" s="0"/>
      <c r="QD3030" s="0"/>
      <c r="QE3030" s="0"/>
      <c r="QF3030" s="0"/>
      <c r="QG3030" s="0"/>
      <c r="QH3030" s="0"/>
      <c r="QI3030" s="0"/>
      <c r="QJ3030" s="0"/>
      <c r="QK3030" s="0"/>
      <c r="QL3030" s="0"/>
      <c r="QM3030" s="0"/>
      <c r="QN3030" s="0"/>
      <c r="QO3030" s="0"/>
      <c r="QP3030" s="0"/>
      <c r="QQ3030" s="0"/>
      <c r="QR3030" s="0"/>
      <c r="QS3030" s="0"/>
      <c r="QT3030" s="0"/>
      <c r="QU3030" s="0"/>
      <c r="QV3030" s="0"/>
      <c r="QW3030" s="0"/>
      <c r="QX3030" s="0"/>
      <c r="QY3030" s="0"/>
      <c r="QZ3030" s="0"/>
      <c r="RA3030" s="0"/>
      <c r="RB3030" s="0"/>
      <c r="RC3030" s="0"/>
      <c r="RD3030" s="0"/>
      <c r="RE3030" s="0"/>
      <c r="RF3030" s="0"/>
      <c r="RG3030" s="0"/>
      <c r="RH3030" s="0"/>
      <c r="RI3030" s="0"/>
      <c r="RJ3030" s="0"/>
      <c r="RK3030" s="0"/>
      <c r="RL3030" s="0"/>
      <c r="RM3030" s="0"/>
      <c r="RN3030" s="0"/>
      <c r="RO3030" s="0"/>
      <c r="RP3030" s="0"/>
      <c r="RQ3030" s="0"/>
      <c r="RR3030" s="0"/>
      <c r="RS3030" s="0"/>
      <c r="RT3030" s="0"/>
      <c r="RU3030" s="0"/>
      <c r="RV3030" s="0"/>
      <c r="RW3030" s="0"/>
      <c r="RX3030" s="0"/>
      <c r="RY3030" s="0"/>
      <c r="RZ3030" s="0"/>
      <c r="SA3030" s="0"/>
      <c r="SB3030" s="0"/>
      <c r="SC3030" s="0"/>
      <c r="SD3030" s="0"/>
      <c r="SE3030" s="0"/>
      <c r="SF3030" s="0"/>
      <c r="SG3030" s="0"/>
      <c r="SH3030" s="0"/>
      <c r="SI3030" s="0"/>
      <c r="SJ3030" s="0"/>
      <c r="SK3030" s="0"/>
      <c r="SL3030" s="0"/>
      <c r="SM3030" s="0"/>
      <c r="SN3030" s="0"/>
      <c r="SO3030" s="0"/>
      <c r="SP3030" s="0"/>
      <c r="SQ3030" s="0"/>
      <c r="SR3030" s="0"/>
      <c r="SS3030" s="0"/>
      <c r="ST3030" s="0"/>
      <c r="SU3030" s="0"/>
      <c r="SV3030" s="0"/>
      <c r="SW3030" s="0"/>
      <c r="SX3030" s="0"/>
      <c r="SY3030" s="0"/>
      <c r="SZ3030" s="0"/>
      <c r="TA3030" s="0"/>
      <c r="TB3030" s="0"/>
      <c r="TC3030" s="0"/>
      <c r="TD3030" s="0"/>
      <c r="TE3030" s="0"/>
      <c r="TF3030" s="0"/>
      <c r="TG3030" s="0"/>
      <c r="TH3030" s="0"/>
      <c r="TI3030" s="0"/>
      <c r="TJ3030" s="0"/>
      <c r="TK3030" s="0"/>
      <c r="TL3030" s="0"/>
      <c r="TM3030" s="0"/>
      <c r="TN3030" s="0"/>
      <c r="TO3030" s="0"/>
      <c r="TP3030" s="0"/>
      <c r="TQ3030" s="0"/>
      <c r="TR3030" s="0"/>
      <c r="TS3030" s="0"/>
      <c r="TT3030" s="0"/>
      <c r="TU3030" s="0"/>
      <c r="TV3030" s="0"/>
      <c r="TW3030" s="0"/>
      <c r="TX3030" s="0"/>
      <c r="TY3030" s="0"/>
      <c r="TZ3030" s="0"/>
      <c r="UA3030" s="0"/>
      <c r="UB3030" s="0"/>
      <c r="UC3030" s="0"/>
      <c r="UD3030" s="0"/>
      <c r="UE3030" s="0"/>
      <c r="UF3030" s="0"/>
      <c r="UG3030" s="0"/>
      <c r="UH3030" s="0"/>
      <c r="UI3030" s="0"/>
      <c r="UJ3030" s="0"/>
      <c r="UK3030" s="0"/>
      <c r="UL3030" s="0"/>
      <c r="UM3030" s="0"/>
      <c r="UN3030" s="0"/>
      <c r="UO3030" s="0"/>
      <c r="UP3030" s="0"/>
      <c r="UQ3030" s="0"/>
      <c r="UR3030" s="0"/>
      <c r="US3030" s="0"/>
      <c r="UT3030" s="0"/>
      <c r="UU3030" s="0"/>
      <c r="UV3030" s="0"/>
      <c r="UW3030" s="0"/>
      <c r="UX3030" s="0"/>
      <c r="UY3030" s="0"/>
      <c r="UZ3030" s="0"/>
      <c r="VA3030" s="0"/>
      <c r="VB3030" s="0"/>
      <c r="VC3030" s="0"/>
      <c r="VD3030" s="0"/>
      <c r="VE3030" s="0"/>
      <c r="VF3030" s="0"/>
      <c r="VG3030" s="0"/>
      <c r="VH3030" s="0"/>
      <c r="VI3030" s="0"/>
      <c r="VJ3030" s="0"/>
      <c r="VK3030" s="0"/>
      <c r="VL3030" s="0"/>
      <c r="VM3030" s="0"/>
      <c r="VN3030" s="0"/>
      <c r="VO3030" s="0"/>
      <c r="VP3030" s="0"/>
      <c r="VQ3030" s="0"/>
      <c r="VR3030" s="0"/>
      <c r="VS3030" s="0"/>
      <c r="VT3030" s="0"/>
      <c r="VU3030" s="0"/>
      <c r="VV3030" s="0"/>
      <c r="VW3030" s="0"/>
      <c r="VX3030" s="0"/>
      <c r="VY3030" s="0"/>
      <c r="VZ3030" s="0"/>
      <c r="WA3030" s="0"/>
      <c r="WB3030" s="0"/>
      <c r="WC3030" s="0"/>
      <c r="WD3030" s="0"/>
      <c r="WE3030" s="0"/>
      <c r="WF3030" s="0"/>
      <c r="WG3030" s="0"/>
      <c r="WH3030" s="0"/>
      <c r="WI3030" s="0"/>
      <c r="WJ3030" s="0"/>
      <c r="WK3030" s="0"/>
      <c r="WL3030" s="0"/>
      <c r="WM3030" s="0"/>
      <c r="WN3030" s="0"/>
      <c r="WO3030" s="0"/>
      <c r="WP3030" s="0"/>
      <c r="WQ3030" s="0"/>
      <c r="WR3030" s="0"/>
      <c r="WS3030" s="0"/>
      <c r="WT3030" s="0"/>
      <c r="WU3030" s="0"/>
      <c r="WV3030" s="0"/>
      <c r="WW3030" s="0"/>
      <c r="WX3030" s="0"/>
      <c r="WY3030" s="0"/>
      <c r="WZ3030" s="0"/>
      <c r="XA3030" s="0"/>
      <c r="XB3030" s="0"/>
      <c r="XC3030" s="0"/>
      <c r="XD3030" s="0"/>
      <c r="XE3030" s="0"/>
      <c r="XF3030" s="0"/>
      <c r="XG3030" s="0"/>
      <c r="XH3030" s="0"/>
      <c r="XI3030" s="0"/>
      <c r="XJ3030" s="0"/>
      <c r="XK3030" s="0"/>
      <c r="XL3030" s="0"/>
      <c r="XM3030" s="0"/>
      <c r="XN3030" s="0"/>
      <c r="XO3030" s="0"/>
      <c r="XP3030" s="0"/>
      <c r="XQ3030" s="0"/>
      <c r="XR3030" s="0"/>
      <c r="XS3030" s="0"/>
      <c r="XT3030" s="0"/>
      <c r="XU3030" s="0"/>
      <c r="XV3030" s="0"/>
      <c r="XW3030" s="0"/>
      <c r="XX3030" s="0"/>
      <c r="XY3030" s="0"/>
      <c r="XZ3030" s="0"/>
      <c r="YA3030" s="0"/>
      <c r="YB3030" s="0"/>
      <c r="YC3030" s="0"/>
      <c r="YD3030" s="0"/>
      <c r="YE3030" s="0"/>
      <c r="YF3030" s="0"/>
      <c r="YG3030" s="0"/>
      <c r="YH3030" s="0"/>
      <c r="YI3030" s="0"/>
      <c r="YJ3030" s="0"/>
      <c r="YK3030" s="0"/>
      <c r="YL3030" s="0"/>
      <c r="YM3030" s="0"/>
      <c r="YN3030" s="0"/>
      <c r="YO3030" s="0"/>
      <c r="YP3030" s="0"/>
      <c r="YQ3030" s="0"/>
      <c r="YR3030" s="0"/>
      <c r="YS3030" s="0"/>
      <c r="YT3030" s="0"/>
      <c r="YU3030" s="0"/>
      <c r="YV3030" s="0"/>
      <c r="YW3030" s="0"/>
      <c r="YX3030" s="0"/>
      <c r="YY3030" s="0"/>
      <c r="YZ3030" s="0"/>
      <c r="ZA3030" s="0"/>
      <c r="ZB3030" s="0"/>
      <c r="ZC3030" s="0"/>
      <c r="ZD3030" s="0"/>
      <c r="ZE3030" s="0"/>
      <c r="ZF3030" s="0"/>
      <c r="ZG3030" s="0"/>
      <c r="ZH3030" s="0"/>
      <c r="ZI3030" s="0"/>
      <c r="ZJ3030" s="0"/>
      <c r="ZK3030" s="0"/>
      <c r="ZL3030" s="0"/>
      <c r="ZM3030" s="0"/>
      <c r="ZN3030" s="0"/>
      <c r="ZO3030" s="0"/>
      <c r="ZP3030" s="0"/>
      <c r="ZQ3030" s="0"/>
      <c r="ZR3030" s="0"/>
      <c r="ZS3030" s="0"/>
      <c r="ZT3030" s="0"/>
      <c r="ZU3030" s="0"/>
      <c r="ZV3030" s="0"/>
      <c r="ZW3030" s="0"/>
      <c r="ZX3030" s="0"/>
      <c r="ZY3030" s="0"/>
      <c r="ZZ3030" s="0"/>
      <c r="AAA3030" s="0"/>
      <c r="AAB3030" s="0"/>
      <c r="AAC3030" s="0"/>
      <c r="AAD3030" s="0"/>
      <c r="AAE3030" s="0"/>
      <c r="AAF3030" s="0"/>
      <c r="AAG3030" s="0"/>
      <c r="AAH3030" s="0"/>
      <c r="AAI3030" s="0"/>
      <c r="AAJ3030" s="0"/>
      <c r="AAK3030" s="0"/>
      <c r="AAL3030" s="0"/>
      <c r="AAM3030" s="0"/>
      <c r="AAN3030" s="0"/>
      <c r="AAO3030" s="0"/>
      <c r="AAP3030" s="0"/>
      <c r="AAQ3030" s="0"/>
      <c r="AAR3030" s="0"/>
      <c r="AAS3030" s="0"/>
      <c r="AAT3030" s="0"/>
      <c r="AAU3030" s="0"/>
      <c r="AAV3030" s="0"/>
      <c r="AAW3030" s="0"/>
      <c r="AAX3030" s="0"/>
      <c r="AAY3030" s="0"/>
      <c r="AAZ3030" s="0"/>
      <c r="ABA3030" s="0"/>
      <c r="ABB3030" s="0"/>
      <c r="ABC3030" s="0"/>
      <c r="ABD3030" s="0"/>
      <c r="ABE3030" s="0"/>
      <c r="ABF3030" s="0"/>
      <c r="ABG3030" s="0"/>
      <c r="ABH3030" s="0"/>
      <c r="ABI3030" s="0"/>
      <c r="ABJ3030" s="0"/>
      <c r="ABK3030" s="0"/>
      <c r="ABL3030" s="0"/>
      <c r="ABM3030" s="0"/>
      <c r="ABN3030" s="0"/>
      <c r="ABO3030" s="0"/>
      <c r="ABP3030" s="0"/>
      <c r="ABQ3030" s="0"/>
      <c r="ABR3030" s="0"/>
      <c r="ABS3030" s="0"/>
      <c r="ABT3030" s="0"/>
      <c r="ABU3030" s="0"/>
      <c r="ABV3030" s="0"/>
      <c r="ABW3030" s="0"/>
      <c r="ABX3030" s="0"/>
      <c r="ABY3030" s="0"/>
      <c r="ABZ3030" s="0"/>
      <c r="ACA3030" s="0"/>
      <c r="ACB3030" s="0"/>
      <c r="ACC3030" s="0"/>
      <c r="ACD3030" s="0"/>
      <c r="ACE3030" s="0"/>
      <c r="ACF3030" s="0"/>
      <c r="ACG3030" s="0"/>
      <c r="ACH3030" s="0"/>
      <c r="ACI3030" s="0"/>
      <c r="ACJ3030" s="0"/>
      <c r="ACK3030" s="0"/>
      <c r="ACL3030" s="0"/>
      <c r="ACM3030" s="0"/>
      <c r="ACN3030" s="0"/>
      <c r="ACO3030" s="0"/>
      <c r="ACP3030" s="0"/>
      <c r="ACQ3030" s="0"/>
      <c r="ACR3030" s="0"/>
      <c r="ACS3030" s="0"/>
      <c r="ACT3030" s="0"/>
      <c r="ACU3030" s="0"/>
      <c r="ACV3030" s="0"/>
      <c r="ACW3030" s="0"/>
      <c r="ACX3030" s="0"/>
      <c r="ACY3030" s="0"/>
      <c r="ACZ3030" s="0"/>
      <c r="ADA3030" s="0"/>
      <c r="ADB3030" s="0"/>
      <c r="ADC3030" s="0"/>
      <c r="ADD3030" s="0"/>
      <c r="ADE3030" s="0"/>
      <c r="ADF3030" s="0"/>
      <c r="ADG3030" s="0"/>
      <c r="ADH3030" s="0"/>
      <c r="ADI3030" s="0"/>
      <c r="ADJ3030" s="0"/>
      <c r="ADK3030" s="0"/>
      <c r="ADL3030" s="0"/>
      <c r="ADM3030" s="0"/>
      <c r="ADN3030" s="0"/>
      <c r="ADO3030" s="0"/>
      <c r="ADP3030" s="0"/>
      <c r="ADQ3030" s="0"/>
      <c r="ADR3030" s="0"/>
      <c r="ADS3030" s="0"/>
      <c r="ADT3030" s="0"/>
      <c r="ADU3030" s="0"/>
      <c r="ADV3030" s="0"/>
      <c r="ADW3030" s="0"/>
      <c r="ADX3030" s="0"/>
      <c r="ADY3030" s="0"/>
      <c r="ADZ3030" s="0"/>
      <c r="AEA3030" s="0"/>
      <c r="AEB3030" s="0"/>
      <c r="AEC3030" s="0"/>
      <c r="AED3030" s="0"/>
      <c r="AEE3030" s="0"/>
      <c r="AEF3030" s="0"/>
      <c r="AEG3030" s="0"/>
      <c r="AEH3030" s="0"/>
      <c r="AEI3030" s="0"/>
      <c r="AEJ3030" s="0"/>
      <c r="AEK3030" s="0"/>
      <c r="AEL3030" s="0"/>
      <c r="AEM3030" s="0"/>
      <c r="AEN3030" s="0"/>
      <c r="AEO3030" s="0"/>
      <c r="AEP3030" s="0"/>
      <c r="AEQ3030" s="0"/>
      <c r="AER3030" s="0"/>
      <c r="AES3030" s="0"/>
      <c r="AET3030" s="0"/>
      <c r="AEU3030" s="0"/>
      <c r="AEV3030" s="0"/>
      <c r="AEW3030" s="0"/>
      <c r="AEX3030" s="0"/>
      <c r="AEY3030" s="0"/>
      <c r="AEZ3030" s="0"/>
      <c r="AFA3030" s="0"/>
      <c r="AFB3030" s="0"/>
      <c r="AFC3030" s="0"/>
      <c r="AFD3030" s="0"/>
      <c r="AFE3030" s="0"/>
      <c r="AFF3030" s="0"/>
      <c r="AFG3030" s="0"/>
      <c r="AFH3030" s="0"/>
      <c r="AFI3030" s="0"/>
      <c r="AFJ3030" s="0"/>
      <c r="AFK3030" s="0"/>
      <c r="AFL3030" s="0"/>
      <c r="AFM3030" s="0"/>
      <c r="AFN3030" s="0"/>
      <c r="AFO3030" s="0"/>
      <c r="AFP3030" s="0"/>
      <c r="AFQ3030" s="0"/>
      <c r="AFR3030" s="0"/>
      <c r="AFS3030" s="0"/>
      <c r="AFT3030" s="0"/>
      <c r="AFU3030" s="0"/>
      <c r="AFV3030" s="0"/>
      <c r="AFW3030" s="0"/>
      <c r="AFX3030" s="0"/>
      <c r="AFY3030" s="0"/>
      <c r="AFZ3030" s="0"/>
      <c r="AGA3030" s="0"/>
      <c r="AGB3030" s="0"/>
      <c r="AGC3030" s="0"/>
      <c r="AGD3030" s="0"/>
      <c r="AGE3030" s="0"/>
      <c r="AGF3030" s="0"/>
      <c r="AGG3030" s="0"/>
      <c r="AGH3030" s="0"/>
      <c r="AGI3030" s="0"/>
      <c r="AGJ3030" s="0"/>
      <c r="AGK3030" s="0"/>
      <c r="AGL3030" s="0"/>
      <c r="AGM3030" s="0"/>
      <c r="AGN3030" s="0"/>
      <c r="AGO3030" s="0"/>
      <c r="AGP3030" s="0"/>
      <c r="AGQ3030" s="0"/>
      <c r="AGR3030" s="0"/>
      <c r="AGS3030" s="0"/>
      <c r="AGT3030" s="0"/>
      <c r="AGU3030" s="0"/>
      <c r="AGV3030" s="0"/>
      <c r="AGW3030" s="0"/>
      <c r="AGX3030" s="0"/>
      <c r="AGY3030" s="0"/>
      <c r="AGZ3030" s="0"/>
      <c r="AHA3030" s="0"/>
      <c r="AHB3030" s="0"/>
      <c r="AHC3030" s="0"/>
      <c r="AHD3030" s="0"/>
      <c r="AHE3030" s="0"/>
      <c r="AHF3030" s="0"/>
      <c r="AHG3030" s="0"/>
      <c r="AHH3030" s="0"/>
      <c r="AHI3030" s="0"/>
      <c r="AHJ3030" s="0"/>
      <c r="AHK3030" s="0"/>
      <c r="AHL3030" s="0"/>
      <c r="AHM3030" s="0"/>
      <c r="AHN3030" s="0"/>
      <c r="AHO3030" s="0"/>
      <c r="AHP3030" s="0"/>
      <c r="AHQ3030" s="0"/>
      <c r="AHR3030" s="0"/>
      <c r="AHS3030" s="0"/>
      <c r="AHT3030" s="0"/>
      <c r="AHU3030" s="0"/>
      <c r="AHV3030" s="0"/>
      <c r="AHW3030" s="0"/>
      <c r="AHX3030" s="0"/>
      <c r="AHY3030" s="0"/>
      <c r="AHZ3030" s="0"/>
      <c r="AIA3030" s="0"/>
      <c r="AIB3030" s="0"/>
      <c r="AIC3030" s="0"/>
      <c r="AID3030" s="0"/>
      <c r="AIE3030" s="0"/>
      <c r="AIF3030" s="0"/>
      <c r="AIG3030" s="0"/>
      <c r="AIH3030" s="0"/>
      <c r="AII3030" s="0"/>
      <c r="AIJ3030" s="0"/>
      <c r="AIK3030" s="0"/>
      <c r="AIL3030" s="0"/>
      <c r="AIM3030" s="0"/>
      <c r="AIN3030" s="0"/>
      <c r="AIO3030" s="0"/>
      <c r="AIP3030" s="0"/>
      <c r="AIQ3030" s="0"/>
      <c r="AIR3030" s="0"/>
      <c r="AIS3030" s="0"/>
      <c r="AIT3030" s="0"/>
      <c r="AIU3030" s="0"/>
      <c r="AIV3030" s="0"/>
      <c r="AIW3030" s="0"/>
      <c r="AIX3030" s="0"/>
      <c r="AIY3030" s="0"/>
      <c r="AIZ3030" s="0"/>
      <c r="AJA3030" s="0"/>
      <c r="AJB3030" s="0"/>
      <c r="AJC3030" s="0"/>
      <c r="AJD3030" s="0"/>
      <c r="AJE3030" s="0"/>
      <c r="AJF3030" s="0"/>
      <c r="AJG3030" s="0"/>
      <c r="AJH3030" s="0"/>
      <c r="AJI3030" s="0"/>
      <c r="AJJ3030" s="0"/>
      <c r="AJK3030" s="0"/>
      <c r="AJL3030" s="0"/>
      <c r="AJM3030" s="0"/>
      <c r="AJN3030" s="0"/>
      <c r="AJO3030" s="0"/>
      <c r="AJP3030" s="0"/>
      <c r="AJQ3030" s="0"/>
      <c r="AJR3030" s="0"/>
      <c r="AJS3030" s="0"/>
      <c r="AJT3030" s="0"/>
      <c r="AJU3030" s="0"/>
      <c r="AJV3030" s="0"/>
      <c r="AJW3030" s="0"/>
      <c r="AJX3030" s="0"/>
      <c r="AJY3030" s="0"/>
      <c r="AJZ3030" s="0"/>
      <c r="AKA3030" s="0"/>
      <c r="AKB3030" s="0"/>
      <c r="AKC3030" s="0"/>
      <c r="AKD3030" s="0"/>
      <c r="AKE3030" s="0"/>
      <c r="AKF3030" s="0"/>
      <c r="AKG3030" s="0"/>
      <c r="AKH3030" s="0"/>
      <c r="AKI3030" s="0"/>
      <c r="AKJ3030" s="0"/>
      <c r="AKK3030" s="0"/>
      <c r="AKL3030" s="0"/>
      <c r="AKM3030" s="0"/>
      <c r="AKN3030" s="0"/>
      <c r="AKO3030" s="0"/>
      <c r="AKP3030" s="0"/>
      <c r="AKQ3030" s="0"/>
      <c r="AKR3030" s="0"/>
      <c r="AKS3030" s="0"/>
      <c r="AKT3030" s="0"/>
      <c r="AKU3030" s="0"/>
      <c r="AKV3030" s="0"/>
      <c r="AKW3030" s="0"/>
      <c r="AKX3030" s="0"/>
      <c r="AKY3030" s="0"/>
      <c r="AKZ3030" s="0"/>
      <c r="ALA3030" s="0"/>
      <c r="ALB3030" s="0"/>
      <c r="ALC3030" s="0"/>
      <c r="ALD3030" s="0"/>
      <c r="ALE3030" s="0"/>
      <c r="ALF3030" s="0"/>
      <c r="ALG3030" s="0"/>
      <c r="ALH3030" s="0"/>
      <c r="ALI3030" s="0"/>
      <c r="ALJ3030" s="0"/>
      <c r="ALK3030" s="0"/>
      <c r="ALL3030" s="0"/>
      <c r="ALM3030" s="0"/>
      <c r="ALN3030" s="0"/>
      <c r="ALO3030" s="0"/>
      <c r="ALP3030" s="0"/>
      <c r="ALQ3030" s="0"/>
      <c r="ALR3030" s="0"/>
      <c r="ALS3030" s="0"/>
      <c r="ALT3030" s="0"/>
      <c r="ALU3030" s="0"/>
      <c r="ALV3030" s="0"/>
      <c r="ALW3030" s="0"/>
      <c r="ALX3030" s="0"/>
      <c r="ALY3030" s="0"/>
      <c r="ALZ3030" s="0"/>
      <c r="AMA3030" s="0"/>
      <c r="AMB3030" s="0"/>
      <c r="AMC3030" s="0"/>
      <c r="AMD3030" s="0"/>
      <c r="AME3030" s="0"/>
      <c r="AMF3030" s="0"/>
      <c r="AMG3030" s="0"/>
      <c r="AMH3030" s="0"/>
      <c r="AMI3030" s="0"/>
    </row>
    <row r="3031" customFormat="false" ht="12.75" hidden="false" customHeight="false" outlineLevel="0" collapsed="false">
      <c r="A3031" s="1" t="s">
        <v>368</v>
      </c>
      <c r="C3031" s="19" t="s">
        <v>376</v>
      </c>
      <c r="D3031" s="19" t="s">
        <v>20</v>
      </c>
      <c r="E3031" s="20" t="n">
        <v>2.4</v>
      </c>
      <c r="F3031" s="21" t="n">
        <v>0.05</v>
      </c>
      <c r="G3031" s="24" t="s">
        <v>40</v>
      </c>
      <c r="H3031" s="3"/>
      <c r="BM3031" s="0"/>
      <c r="BN3031" s="0"/>
      <c r="BO3031" s="0"/>
      <c r="BP3031" s="0"/>
      <c r="BQ3031" s="0"/>
      <c r="BR3031" s="0"/>
      <c r="BS3031" s="0"/>
      <c r="BT3031" s="0"/>
      <c r="BU3031" s="0"/>
      <c r="BV3031" s="0"/>
      <c r="BW3031" s="0"/>
      <c r="BX3031" s="0"/>
      <c r="BY3031" s="0"/>
      <c r="BZ3031" s="0"/>
      <c r="CA3031" s="0"/>
      <c r="CB3031" s="0"/>
      <c r="CC3031" s="0"/>
      <c r="CD3031" s="0"/>
      <c r="CE3031" s="0"/>
      <c r="CF3031" s="0"/>
      <c r="CG3031" s="0"/>
      <c r="CH3031" s="0"/>
      <c r="CI3031" s="0"/>
      <c r="CJ3031" s="0"/>
      <c r="CK3031" s="0"/>
      <c r="CL3031" s="0"/>
      <c r="CM3031" s="0"/>
      <c r="CN3031" s="0"/>
      <c r="CO3031" s="0"/>
      <c r="CP3031" s="0"/>
      <c r="CQ3031" s="0"/>
      <c r="CR3031" s="0"/>
      <c r="CS3031" s="0"/>
      <c r="CT3031" s="0"/>
      <c r="CU3031" s="0"/>
      <c r="CV3031" s="0"/>
      <c r="CW3031" s="0"/>
      <c r="CX3031" s="0"/>
      <c r="CY3031" s="0"/>
      <c r="CZ3031" s="0"/>
      <c r="DA3031" s="0"/>
      <c r="DB3031" s="0"/>
      <c r="DC3031" s="0"/>
      <c r="DD3031" s="0"/>
      <c r="DE3031" s="0"/>
      <c r="DF3031" s="0"/>
      <c r="DG3031" s="0"/>
      <c r="DH3031" s="0"/>
      <c r="DI3031" s="0"/>
      <c r="DJ3031" s="0"/>
      <c r="DK3031" s="0"/>
      <c r="DL3031" s="0"/>
      <c r="DM3031" s="0"/>
      <c r="DN3031" s="0"/>
      <c r="DO3031" s="0"/>
      <c r="DP3031" s="0"/>
      <c r="DQ3031" s="0"/>
      <c r="DR3031" s="0"/>
      <c r="DS3031" s="0"/>
      <c r="DT3031" s="0"/>
      <c r="DU3031" s="0"/>
      <c r="DV3031" s="0"/>
      <c r="DW3031" s="0"/>
      <c r="DX3031" s="0"/>
      <c r="DY3031" s="0"/>
      <c r="DZ3031" s="0"/>
      <c r="EA3031" s="0"/>
      <c r="EB3031" s="0"/>
      <c r="EC3031" s="0"/>
      <c r="ED3031" s="0"/>
      <c r="EE3031" s="0"/>
      <c r="EF3031" s="0"/>
      <c r="EG3031" s="0"/>
      <c r="EH3031" s="0"/>
      <c r="EI3031" s="0"/>
      <c r="EJ3031" s="0"/>
      <c r="EK3031" s="0"/>
      <c r="EL3031" s="0"/>
      <c r="EM3031" s="0"/>
      <c r="EN3031" s="0"/>
      <c r="EO3031" s="0"/>
      <c r="EP3031" s="0"/>
      <c r="EQ3031" s="0"/>
      <c r="ER3031" s="0"/>
      <c r="ES3031" s="0"/>
      <c r="ET3031" s="0"/>
      <c r="EU3031" s="0"/>
      <c r="EV3031" s="0"/>
      <c r="EW3031" s="0"/>
      <c r="EX3031" s="0"/>
      <c r="EY3031" s="0"/>
      <c r="EZ3031" s="0"/>
      <c r="FA3031" s="0"/>
      <c r="FB3031" s="0"/>
      <c r="FC3031" s="0"/>
      <c r="FD3031" s="0"/>
      <c r="FE3031" s="0"/>
      <c r="FF3031" s="0"/>
      <c r="FG3031" s="0"/>
      <c r="FH3031" s="0"/>
      <c r="FI3031" s="0"/>
      <c r="FJ3031" s="0"/>
      <c r="FK3031" s="0"/>
      <c r="FL3031" s="0"/>
      <c r="FM3031" s="0"/>
      <c r="FN3031" s="0"/>
      <c r="FO3031" s="0"/>
      <c r="FP3031" s="0"/>
      <c r="FQ3031" s="0"/>
      <c r="FR3031" s="0"/>
      <c r="FS3031" s="0"/>
      <c r="FT3031" s="0"/>
      <c r="FU3031" s="0"/>
      <c r="FV3031" s="0"/>
      <c r="FW3031" s="0"/>
      <c r="FX3031" s="0"/>
      <c r="FY3031" s="0"/>
      <c r="FZ3031" s="0"/>
      <c r="GA3031" s="0"/>
      <c r="GB3031" s="0"/>
      <c r="GC3031" s="0"/>
      <c r="GD3031" s="0"/>
      <c r="GE3031" s="0"/>
      <c r="GF3031" s="0"/>
      <c r="GG3031" s="0"/>
      <c r="GH3031" s="0"/>
      <c r="GI3031" s="0"/>
      <c r="GJ3031" s="0"/>
      <c r="GK3031" s="0"/>
      <c r="GL3031" s="0"/>
      <c r="GM3031" s="0"/>
      <c r="GN3031" s="0"/>
      <c r="GO3031" s="0"/>
      <c r="GP3031" s="0"/>
      <c r="GQ3031" s="0"/>
      <c r="GR3031" s="0"/>
      <c r="GS3031" s="0"/>
      <c r="GT3031" s="0"/>
      <c r="GU3031" s="0"/>
      <c r="GV3031" s="0"/>
      <c r="GW3031" s="0"/>
      <c r="GX3031" s="0"/>
      <c r="GY3031" s="0"/>
      <c r="GZ3031" s="0"/>
      <c r="HA3031" s="0"/>
      <c r="HB3031" s="0"/>
      <c r="HC3031" s="0"/>
      <c r="HD3031" s="0"/>
      <c r="HE3031" s="0"/>
      <c r="HF3031" s="0"/>
      <c r="HG3031" s="0"/>
      <c r="HH3031" s="0"/>
      <c r="HI3031" s="0"/>
      <c r="HJ3031" s="0"/>
      <c r="HK3031" s="0"/>
      <c r="HL3031" s="0"/>
      <c r="HM3031" s="0"/>
      <c r="HN3031" s="0"/>
      <c r="HO3031" s="0"/>
      <c r="HP3031" s="0"/>
      <c r="HQ3031" s="0"/>
      <c r="HR3031" s="0"/>
      <c r="HS3031" s="0"/>
      <c r="HT3031" s="0"/>
      <c r="HU3031" s="0"/>
      <c r="HV3031" s="0"/>
      <c r="HW3031" s="0"/>
      <c r="HX3031" s="0"/>
      <c r="HY3031" s="0"/>
      <c r="HZ3031" s="0"/>
      <c r="IA3031" s="0"/>
      <c r="IB3031" s="0"/>
      <c r="IC3031" s="0"/>
      <c r="ID3031" s="0"/>
      <c r="IE3031" s="0"/>
      <c r="IF3031" s="0"/>
      <c r="IG3031" s="0"/>
      <c r="IH3031" s="0"/>
      <c r="II3031" s="0"/>
      <c r="IJ3031" s="0"/>
      <c r="IK3031" s="0"/>
      <c r="IL3031" s="0"/>
      <c r="IM3031" s="0"/>
      <c r="IN3031" s="0"/>
      <c r="IO3031" s="0"/>
      <c r="IP3031" s="0"/>
      <c r="IQ3031" s="0"/>
      <c r="IR3031" s="0"/>
      <c r="IS3031" s="0"/>
      <c r="IT3031" s="0"/>
      <c r="IU3031" s="0"/>
      <c r="IV3031" s="0"/>
      <c r="IW3031" s="0"/>
      <c r="IX3031" s="0"/>
      <c r="IY3031" s="0"/>
      <c r="IZ3031" s="0"/>
      <c r="JA3031" s="0"/>
      <c r="JB3031" s="0"/>
      <c r="JC3031" s="0"/>
      <c r="JD3031" s="0"/>
      <c r="JE3031" s="0"/>
      <c r="JF3031" s="0"/>
      <c r="JG3031" s="0"/>
      <c r="JH3031" s="0"/>
      <c r="JI3031" s="0"/>
      <c r="JJ3031" s="0"/>
      <c r="JK3031" s="0"/>
      <c r="JL3031" s="0"/>
      <c r="JM3031" s="0"/>
      <c r="JN3031" s="0"/>
      <c r="JO3031" s="0"/>
      <c r="JP3031" s="0"/>
      <c r="JQ3031" s="0"/>
      <c r="JR3031" s="0"/>
      <c r="JS3031" s="0"/>
      <c r="JT3031" s="0"/>
      <c r="JU3031" s="0"/>
      <c r="JV3031" s="0"/>
      <c r="JW3031" s="0"/>
      <c r="JX3031" s="0"/>
      <c r="JY3031" s="0"/>
      <c r="JZ3031" s="0"/>
      <c r="KA3031" s="0"/>
      <c r="KB3031" s="0"/>
      <c r="KC3031" s="0"/>
      <c r="KD3031" s="0"/>
      <c r="KE3031" s="0"/>
      <c r="KF3031" s="0"/>
      <c r="KG3031" s="0"/>
      <c r="KH3031" s="0"/>
      <c r="KI3031" s="0"/>
      <c r="KJ3031" s="0"/>
      <c r="KK3031" s="0"/>
      <c r="KL3031" s="0"/>
      <c r="KM3031" s="0"/>
      <c r="KN3031" s="0"/>
      <c r="KO3031" s="0"/>
      <c r="KP3031" s="0"/>
      <c r="KQ3031" s="0"/>
      <c r="KR3031" s="0"/>
      <c r="KS3031" s="0"/>
      <c r="KT3031" s="0"/>
      <c r="KU3031" s="0"/>
      <c r="KV3031" s="0"/>
      <c r="KW3031" s="0"/>
      <c r="KX3031" s="0"/>
      <c r="KY3031" s="0"/>
      <c r="KZ3031" s="0"/>
      <c r="LA3031" s="0"/>
      <c r="LB3031" s="0"/>
      <c r="LC3031" s="0"/>
      <c r="LD3031" s="0"/>
      <c r="LE3031" s="0"/>
      <c r="LF3031" s="0"/>
      <c r="LG3031" s="0"/>
      <c r="LH3031" s="0"/>
      <c r="LI3031" s="0"/>
      <c r="LJ3031" s="0"/>
      <c r="LK3031" s="0"/>
      <c r="LL3031" s="0"/>
      <c r="LM3031" s="0"/>
      <c r="LN3031" s="0"/>
      <c r="LO3031" s="0"/>
      <c r="LP3031" s="0"/>
      <c r="LQ3031" s="0"/>
      <c r="LR3031" s="0"/>
      <c r="LS3031" s="0"/>
      <c r="LT3031" s="0"/>
      <c r="LU3031" s="0"/>
      <c r="LV3031" s="0"/>
      <c r="LW3031" s="0"/>
      <c r="LX3031" s="0"/>
      <c r="LY3031" s="0"/>
      <c r="LZ3031" s="0"/>
      <c r="MA3031" s="0"/>
      <c r="MB3031" s="0"/>
      <c r="MC3031" s="0"/>
      <c r="MD3031" s="0"/>
      <c r="ME3031" s="0"/>
      <c r="MF3031" s="0"/>
      <c r="MG3031" s="0"/>
      <c r="MH3031" s="0"/>
      <c r="MI3031" s="0"/>
      <c r="MJ3031" s="0"/>
      <c r="MK3031" s="0"/>
      <c r="ML3031" s="0"/>
      <c r="MM3031" s="0"/>
      <c r="MN3031" s="0"/>
      <c r="MO3031" s="0"/>
      <c r="MP3031" s="0"/>
      <c r="MQ3031" s="0"/>
      <c r="MR3031" s="0"/>
      <c r="MS3031" s="0"/>
      <c r="MT3031" s="0"/>
      <c r="MU3031" s="0"/>
      <c r="MV3031" s="0"/>
      <c r="MW3031" s="0"/>
      <c r="MX3031" s="0"/>
      <c r="MY3031" s="0"/>
      <c r="MZ3031" s="0"/>
      <c r="NA3031" s="0"/>
      <c r="NB3031" s="0"/>
      <c r="NC3031" s="0"/>
      <c r="ND3031" s="0"/>
      <c r="NE3031" s="0"/>
      <c r="NF3031" s="0"/>
      <c r="NG3031" s="0"/>
      <c r="NH3031" s="0"/>
      <c r="NI3031" s="0"/>
      <c r="NJ3031" s="0"/>
      <c r="NK3031" s="0"/>
      <c r="NL3031" s="0"/>
      <c r="NM3031" s="0"/>
      <c r="NN3031" s="0"/>
      <c r="NO3031" s="0"/>
      <c r="NP3031" s="0"/>
      <c r="NQ3031" s="0"/>
      <c r="NR3031" s="0"/>
      <c r="NS3031" s="0"/>
      <c r="NT3031" s="0"/>
      <c r="NU3031" s="0"/>
      <c r="NV3031" s="0"/>
      <c r="NW3031" s="0"/>
      <c r="NX3031" s="0"/>
      <c r="NY3031" s="0"/>
      <c r="NZ3031" s="0"/>
      <c r="OA3031" s="0"/>
      <c r="OB3031" s="0"/>
      <c r="OC3031" s="0"/>
      <c r="OD3031" s="0"/>
      <c r="OE3031" s="0"/>
      <c r="OF3031" s="0"/>
      <c r="OG3031" s="0"/>
      <c r="OH3031" s="0"/>
      <c r="OI3031" s="0"/>
      <c r="OJ3031" s="0"/>
      <c r="OK3031" s="0"/>
      <c r="OL3031" s="0"/>
      <c r="OM3031" s="0"/>
      <c r="ON3031" s="0"/>
      <c r="OO3031" s="0"/>
      <c r="OP3031" s="0"/>
      <c r="OQ3031" s="0"/>
      <c r="OR3031" s="0"/>
      <c r="OS3031" s="0"/>
      <c r="OT3031" s="0"/>
      <c r="OU3031" s="0"/>
      <c r="OV3031" s="0"/>
      <c r="OW3031" s="0"/>
      <c r="OX3031" s="0"/>
      <c r="OY3031" s="0"/>
      <c r="OZ3031" s="0"/>
      <c r="PA3031" s="0"/>
      <c r="PB3031" s="0"/>
      <c r="PC3031" s="0"/>
      <c r="PD3031" s="0"/>
      <c r="PE3031" s="0"/>
      <c r="PF3031" s="0"/>
      <c r="PG3031" s="0"/>
      <c r="PH3031" s="0"/>
      <c r="PI3031" s="0"/>
      <c r="PJ3031" s="0"/>
      <c r="PK3031" s="0"/>
      <c r="PL3031" s="0"/>
      <c r="PM3031" s="0"/>
      <c r="PN3031" s="0"/>
      <c r="PO3031" s="0"/>
      <c r="PP3031" s="0"/>
      <c r="PQ3031" s="0"/>
      <c r="PR3031" s="0"/>
      <c r="PS3031" s="0"/>
      <c r="PT3031" s="0"/>
      <c r="PU3031" s="0"/>
      <c r="PV3031" s="0"/>
      <c r="PW3031" s="0"/>
      <c r="PX3031" s="0"/>
      <c r="PY3031" s="0"/>
      <c r="PZ3031" s="0"/>
      <c r="QA3031" s="0"/>
      <c r="QB3031" s="0"/>
      <c r="QC3031" s="0"/>
      <c r="QD3031" s="0"/>
      <c r="QE3031" s="0"/>
      <c r="QF3031" s="0"/>
      <c r="QG3031" s="0"/>
      <c r="QH3031" s="0"/>
      <c r="QI3031" s="0"/>
      <c r="QJ3031" s="0"/>
      <c r="QK3031" s="0"/>
      <c r="QL3031" s="0"/>
      <c r="QM3031" s="0"/>
      <c r="QN3031" s="0"/>
      <c r="QO3031" s="0"/>
      <c r="QP3031" s="0"/>
      <c r="QQ3031" s="0"/>
      <c r="QR3031" s="0"/>
      <c r="QS3031" s="0"/>
      <c r="QT3031" s="0"/>
      <c r="QU3031" s="0"/>
      <c r="QV3031" s="0"/>
      <c r="QW3031" s="0"/>
      <c r="QX3031" s="0"/>
      <c r="QY3031" s="0"/>
      <c r="QZ3031" s="0"/>
      <c r="RA3031" s="0"/>
      <c r="RB3031" s="0"/>
      <c r="RC3031" s="0"/>
      <c r="RD3031" s="0"/>
      <c r="RE3031" s="0"/>
      <c r="RF3031" s="0"/>
      <c r="RG3031" s="0"/>
      <c r="RH3031" s="0"/>
      <c r="RI3031" s="0"/>
      <c r="RJ3031" s="0"/>
      <c r="RK3031" s="0"/>
      <c r="RL3031" s="0"/>
      <c r="RM3031" s="0"/>
      <c r="RN3031" s="0"/>
      <c r="RO3031" s="0"/>
      <c r="RP3031" s="0"/>
      <c r="RQ3031" s="0"/>
      <c r="RR3031" s="0"/>
      <c r="RS3031" s="0"/>
      <c r="RT3031" s="0"/>
      <c r="RU3031" s="0"/>
      <c r="RV3031" s="0"/>
      <c r="RW3031" s="0"/>
      <c r="RX3031" s="0"/>
      <c r="RY3031" s="0"/>
      <c r="RZ3031" s="0"/>
      <c r="SA3031" s="0"/>
      <c r="SB3031" s="0"/>
      <c r="SC3031" s="0"/>
      <c r="SD3031" s="0"/>
      <c r="SE3031" s="0"/>
      <c r="SF3031" s="0"/>
      <c r="SG3031" s="0"/>
      <c r="SH3031" s="0"/>
      <c r="SI3031" s="0"/>
      <c r="SJ3031" s="0"/>
      <c r="SK3031" s="0"/>
      <c r="SL3031" s="0"/>
      <c r="SM3031" s="0"/>
      <c r="SN3031" s="0"/>
      <c r="SO3031" s="0"/>
      <c r="SP3031" s="0"/>
      <c r="SQ3031" s="0"/>
      <c r="SR3031" s="0"/>
      <c r="SS3031" s="0"/>
      <c r="ST3031" s="0"/>
      <c r="SU3031" s="0"/>
      <c r="SV3031" s="0"/>
      <c r="SW3031" s="0"/>
      <c r="SX3031" s="0"/>
      <c r="SY3031" s="0"/>
      <c r="SZ3031" s="0"/>
      <c r="TA3031" s="0"/>
      <c r="TB3031" s="0"/>
      <c r="TC3031" s="0"/>
      <c r="TD3031" s="0"/>
      <c r="TE3031" s="0"/>
      <c r="TF3031" s="0"/>
      <c r="TG3031" s="0"/>
      <c r="TH3031" s="0"/>
      <c r="TI3031" s="0"/>
      <c r="TJ3031" s="0"/>
      <c r="TK3031" s="0"/>
      <c r="TL3031" s="0"/>
      <c r="TM3031" s="0"/>
      <c r="TN3031" s="0"/>
      <c r="TO3031" s="0"/>
      <c r="TP3031" s="0"/>
      <c r="TQ3031" s="0"/>
      <c r="TR3031" s="0"/>
      <c r="TS3031" s="0"/>
      <c r="TT3031" s="0"/>
      <c r="TU3031" s="0"/>
      <c r="TV3031" s="0"/>
      <c r="TW3031" s="0"/>
      <c r="TX3031" s="0"/>
      <c r="TY3031" s="0"/>
      <c r="TZ3031" s="0"/>
      <c r="UA3031" s="0"/>
      <c r="UB3031" s="0"/>
      <c r="UC3031" s="0"/>
      <c r="UD3031" s="0"/>
      <c r="UE3031" s="0"/>
      <c r="UF3031" s="0"/>
      <c r="UG3031" s="0"/>
      <c r="UH3031" s="0"/>
      <c r="UI3031" s="0"/>
      <c r="UJ3031" s="0"/>
      <c r="UK3031" s="0"/>
      <c r="UL3031" s="0"/>
      <c r="UM3031" s="0"/>
      <c r="UN3031" s="0"/>
      <c r="UO3031" s="0"/>
      <c r="UP3031" s="0"/>
      <c r="UQ3031" s="0"/>
      <c r="UR3031" s="0"/>
      <c r="US3031" s="0"/>
      <c r="UT3031" s="0"/>
      <c r="UU3031" s="0"/>
      <c r="UV3031" s="0"/>
      <c r="UW3031" s="0"/>
      <c r="UX3031" s="0"/>
      <c r="UY3031" s="0"/>
      <c r="UZ3031" s="0"/>
      <c r="VA3031" s="0"/>
      <c r="VB3031" s="0"/>
      <c r="VC3031" s="0"/>
      <c r="VD3031" s="0"/>
      <c r="VE3031" s="0"/>
      <c r="VF3031" s="0"/>
      <c r="VG3031" s="0"/>
      <c r="VH3031" s="0"/>
      <c r="VI3031" s="0"/>
      <c r="VJ3031" s="0"/>
      <c r="VK3031" s="0"/>
      <c r="VL3031" s="0"/>
      <c r="VM3031" s="0"/>
      <c r="VN3031" s="0"/>
      <c r="VO3031" s="0"/>
      <c r="VP3031" s="0"/>
      <c r="VQ3031" s="0"/>
      <c r="VR3031" s="0"/>
      <c r="VS3031" s="0"/>
      <c r="VT3031" s="0"/>
      <c r="VU3031" s="0"/>
      <c r="VV3031" s="0"/>
      <c r="VW3031" s="0"/>
      <c r="VX3031" s="0"/>
      <c r="VY3031" s="0"/>
      <c r="VZ3031" s="0"/>
      <c r="WA3031" s="0"/>
      <c r="WB3031" s="0"/>
      <c r="WC3031" s="0"/>
      <c r="WD3031" s="0"/>
      <c r="WE3031" s="0"/>
      <c r="WF3031" s="0"/>
      <c r="WG3031" s="0"/>
      <c r="WH3031" s="0"/>
      <c r="WI3031" s="0"/>
      <c r="WJ3031" s="0"/>
      <c r="WK3031" s="0"/>
      <c r="WL3031" s="0"/>
      <c r="WM3031" s="0"/>
      <c r="WN3031" s="0"/>
      <c r="WO3031" s="0"/>
      <c r="WP3031" s="0"/>
      <c r="WQ3031" s="0"/>
      <c r="WR3031" s="0"/>
      <c r="WS3031" s="0"/>
      <c r="WT3031" s="0"/>
      <c r="WU3031" s="0"/>
      <c r="WV3031" s="0"/>
      <c r="WW3031" s="0"/>
      <c r="WX3031" s="0"/>
      <c r="WY3031" s="0"/>
      <c r="WZ3031" s="0"/>
      <c r="XA3031" s="0"/>
      <c r="XB3031" s="0"/>
      <c r="XC3031" s="0"/>
      <c r="XD3031" s="0"/>
      <c r="XE3031" s="0"/>
      <c r="XF3031" s="0"/>
      <c r="XG3031" s="0"/>
      <c r="XH3031" s="0"/>
      <c r="XI3031" s="0"/>
      <c r="XJ3031" s="0"/>
      <c r="XK3031" s="0"/>
      <c r="XL3031" s="0"/>
      <c r="XM3031" s="0"/>
      <c r="XN3031" s="0"/>
      <c r="XO3031" s="0"/>
      <c r="XP3031" s="0"/>
      <c r="XQ3031" s="0"/>
      <c r="XR3031" s="0"/>
      <c r="XS3031" s="0"/>
      <c r="XT3031" s="0"/>
      <c r="XU3031" s="0"/>
      <c r="XV3031" s="0"/>
      <c r="XW3031" s="0"/>
      <c r="XX3031" s="0"/>
      <c r="XY3031" s="0"/>
      <c r="XZ3031" s="0"/>
      <c r="YA3031" s="0"/>
      <c r="YB3031" s="0"/>
      <c r="YC3031" s="0"/>
      <c r="YD3031" s="0"/>
      <c r="YE3031" s="0"/>
      <c r="YF3031" s="0"/>
      <c r="YG3031" s="0"/>
      <c r="YH3031" s="0"/>
      <c r="YI3031" s="0"/>
      <c r="YJ3031" s="0"/>
      <c r="YK3031" s="0"/>
      <c r="YL3031" s="0"/>
      <c r="YM3031" s="0"/>
      <c r="YN3031" s="0"/>
      <c r="YO3031" s="0"/>
      <c r="YP3031" s="0"/>
      <c r="YQ3031" s="0"/>
      <c r="YR3031" s="0"/>
      <c r="YS3031" s="0"/>
      <c r="YT3031" s="0"/>
      <c r="YU3031" s="0"/>
      <c r="YV3031" s="0"/>
      <c r="YW3031" s="0"/>
      <c r="YX3031" s="0"/>
      <c r="YY3031" s="0"/>
      <c r="YZ3031" s="0"/>
      <c r="ZA3031" s="0"/>
      <c r="ZB3031" s="0"/>
      <c r="ZC3031" s="0"/>
      <c r="ZD3031" s="0"/>
      <c r="ZE3031" s="0"/>
      <c r="ZF3031" s="0"/>
      <c r="ZG3031" s="0"/>
      <c r="ZH3031" s="0"/>
      <c r="ZI3031" s="0"/>
      <c r="ZJ3031" s="0"/>
      <c r="ZK3031" s="0"/>
      <c r="ZL3031" s="0"/>
      <c r="ZM3031" s="0"/>
      <c r="ZN3031" s="0"/>
      <c r="ZO3031" s="0"/>
      <c r="ZP3031" s="0"/>
      <c r="ZQ3031" s="0"/>
      <c r="ZR3031" s="0"/>
      <c r="ZS3031" s="0"/>
      <c r="ZT3031" s="0"/>
      <c r="ZU3031" s="0"/>
      <c r="ZV3031" s="0"/>
      <c r="ZW3031" s="0"/>
      <c r="ZX3031" s="0"/>
      <c r="ZY3031" s="0"/>
      <c r="ZZ3031" s="0"/>
      <c r="AAA3031" s="0"/>
      <c r="AAB3031" s="0"/>
      <c r="AAC3031" s="0"/>
      <c r="AAD3031" s="0"/>
      <c r="AAE3031" s="0"/>
      <c r="AAF3031" s="0"/>
      <c r="AAG3031" s="0"/>
      <c r="AAH3031" s="0"/>
      <c r="AAI3031" s="0"/>
      <c r="AAJ3031" s="0"/>
      <c r="AAK3031" s="0"/>
      <c r="AAL3031" s="0"/>
      <c r="AAM3031" s="0"/>
      <c r="AAN3031" s="0"/>
      <c r="AAO3031" s="0"/>
      <c r="AAP3031" s="0"/>
      <c r="AAQ3031" s="0"/>
      <c r="AAR3031" s="0"/>
      <c r="AAS3031" s="0"/>
      <c r="AAT3031" s="0"/>
      <c r="AAU3031" s="0"/>
      <c r="AAV3031" s="0"/>
      <c r="AAW3031" s="0"/>
      <c r="AAX3031" s="0"/>
      <c r="AAY3031" s="0"/>
      <c r="AAZ3031" s="0"/>
      <c r="ABA3031" s="0"/>
      <c r="ABB3031" s="0"/>
      <c r="ABC3031" s="0"/>
      <c r="ABD3031" s="0"/>
      <c r="ABE3031" s="0"/>
      <c r="ABF3031" s="0"/>
      <c r="ABG3031" s="0"/>
      <c r="ABH3031" s="0"/>
      <c r="ABI3031" s="0"/>
      <c r="ABJ3031" s="0"/>
      <c r="ABK3031" s="0"/>
      <c r="ABL3031" s="0"/>
      <c r="ABM3031" s="0"/>
      <c r="ABN3031" s="0"/>
      <c r="ABO3031" s="0"/>
      <c r="ABP3031" s="0"/>
      <c r="ABQ3031" s="0"/>
      <c r="ABR3031" s="0"/>
      <c r="ABS3031" s="0"/>
      <c r="ABT3031" s="0"/>
      <c r="ABU3031" s="0"/>
      <c r="ABV3031" s="0"/>
      <c r="ABW3031" s="0"/>
      <c r="ABX3031" s="0"/>
      <c r="ABY3031" s="0"/>
      <c r="ABZ3031" s="0"/>
      <c r="ACA3031" s="0"/>
      <c r="ACB3031" s="0"/>
      <c r="ACC3031" s="0"/>
      <c r="ACD3031" s="0"/>
      <c r="ACE3031" s="0"/>
      <c r="ACF3031" s="0"/>
      <c r="ACG3031" s="0"/>
      <c r="ACH3031" s="0"/>
      <c r="ACI3031" s="0"/>
      <c r="ACJ3031" s="0"/>
      <c r="ACK3031" s="0"/>
      <c r="ACL3031" s="0"/>
      <c r="ACM3031" s="0"/>
      <c r="ACN3031" s="0"/>
      <c r="ACO3031" s="0"/>
      <c r="ACP3031" s="0"/>
      <c r="ACQ3031" s="0"/>
      <c r="ACR3031" s="0"/>
      <c r="ACS3031" s="0"/>
      <c r="ACT3031" s="0"/>
      <c r="ACU3031" s="0"/>
      <c r="ACV3031" s="0"/>
      <c r="ACW3031" s="0"/>
      <c r="ACX3031" s="0"/>
      <c r="ACY3031" s="0"/>
      <c r="ACZ3031" s="0"/>
      <c r="ADA3031" s="0"/>
      <c r="ADB3031" s="0"/>
      <c r="ADC3031" s="0"/>
      <c r="ADD3031" s="0"/>
      <c r="ADE3031" s="0"/>
      <c r="ADF3031" s="0"/>
      <c r="ADG3031" s="0"/>
      <c r="ADH3031" s="0"/>
      <c r="ADI3031" s="0"/>
      <c r="ADJ3031" s="0"/>
      <c r="ADK3031" s="0"/>
      <c r="ADL3031" s="0"/>
      <c r="ADM3031" s="0"/>
      <c r="ADN3031" s="0"/>
      <c r="ADO3031" s="0"/>
      <c r="ADP3031" s="0"/>
      <c r="ADQ3031" s="0"/>
      <c r="ADR3031" s="0"/>
      <c r="ADS3031" s="0"/>
      <c r="ADT3031" s="0"/>
      <c r="ADU3031" s="0"/>
      <c r="ADV3031" s="0"/>
      <c r="ADW3031" s="0"/>
      <c r="ADX3031" s="0"/>
      <c r="ADY3031" s="0"/>
      <c r="ADZ3031" s="0"/>
      <c r="AEA3031" s="0"/>
      <c r="AEB3031" s="0"/>
      <c r="AEC3031" s="0"/>
      <c r="AED3031" s="0"/>
      <c r="AEE3031" s="0"/>
      <c r="AEF3031" s="0"/>
      <c r="AEG3031" s="0"/>
      <c r="AEH3031" s="0"/>
      <c r="AEI3031" s="0"/>
      <c r="AEJ3031" s="0"/>
      <c r="AEK3031" s="0"/>
      <c r="AEL3031" s="0"/>
      <c r="AEM3031" s="0"/>
      <c r="AEN3031" s="0"/>
      <c r="AEO3031" s="0"/>
      <c r="AEP3031" s="0"/>
      <c r="AEQ3031" s="0"/>
      <c r="AER3031" s="0"/>
      <c r="AES3031" s="0"/>
      <c r="AET3031" s="0"/>
      <c r="AEU3031" s="0"/>
      <c r="AEV3031" s="0"/>
      <c r="AEW3031" s="0"/>
      <c r="AEX3031" s="0"/>
      <c r="AEY3031" s="0"/>
      <c r="AEZ3031" s="0"/>
      <c r="AFA3031" s="0"/>
      <c r="AFB3031" s="0"/>
      <c r="AFC3031" s="0"/>
      <c r="AFD3031" s="0"/>
      <c r="AFE3031" s="0"/>
      <c r="AFF3031" s="0"/>
      <c r="AFG3031" s="0"/>
      <c r="AFH3031" s="0"/>
      <c r="AFI3031" s="0"/>
      <c r="AFJ3031" s="0"/>
      <c r="AFK3031" s="0"/>
      <c r="AFL3031" s="0"/>
      <c r="AFM3031" s="0"/>
      <c r="AFN3031" s="0"/>
      <c r="AFO3031" s="0"/>
      <c r="AFP3031" s="0"/>
      <c r="AFQ3031" s="0"/>
      <c r="AFR3031" s="0"/>
      <c r="AFS3031" s="0"/>
      <c r="AFT3031" s="0"/>
      <c r="AFU3031" s="0"/>
      <c r="AFV3031" s="0"/>
      <c r="AFW3031" s="0"/>
      <c r="AFX3031" s="0"/>
      <c r="AFY3031" s="0"/>
      <c r="AFZ3031" s="0"/>
      <c r="AGA3031" s="0"/>
      <c r="AGB3031" s="0"/>
      <c r="AGC3031" s="0"/>
      <c r="AGD3031" s="0"/>
      <c r="AGE3031" s="0"/>
      <c r="AGF3031" s="0"/>
      <c r="AGG3031" s="0"/>
      <c r="AGH3031" s="0"/>
      <c r="AGI3031" s="0"/>
      <c r="AGJ3031" s="0"/>
      <c r="AGK3031" s="0"/>
      <c r="AGL3031" s="0"/>
      <c r="AGM3031" s="0"/>
      <c r="AGN3031" s="0"/>
      <c r="AGO3031" s="0"/>
      <c r="AGP3031" s="0"/>
      <c r="AGQ3031" s="0"/>
      <c r="AGR3031" s="0"/>
      <c r="AGS3031" s="0"/>
      <c r="AGT3031" s="0"/>
      <c r="AGU3031" s="0"/>
      <c r="AGV3031" s="0"/>
      <c r="AGW3031" s="0"/>
      <c r="AGX3031" s="0"/>
      <c r="AGY3031" s="0"/>
      <c r="AGZ3031" s="0"/>
      <c r="AHA3031" s="0"/>
      <c r="AHB3031" s="0"/>
      <c r="AHC3031" s="0"/>
      <c r="AHD3031" s="0"/>
      <c r="AHE3031" s="0"/>
      <c r="AHF3031" s="0"/>
      <c r="AHG3031" s="0"/>
      <c r="AHH3031" s="0"/>
      <c r="AHI3031" s="0"/>
      <c r="AHJ3031" s="0"/>
      <c r="AHK3031" s="0"/>
      <c r="AHL3031" s="0"/>
      <c r="AHM3031" s="0"/>
      <c r="AHN3031" s="0"/>
      <c r="AHO3031" s="0"/>
      <c r="AHP3031" s="0"/>
      <c r="AHQ3031" s="0"/>
      <c r="AHR3031" s="0"/>
      <c r="AHS3031" s="0"/>
      <c r="AHT3031" s="0"/>
      <c r="AHU3031" s="0"/>
      <c r="AHV3031" s="0"/>
      <c r="AHW3031" s="0"/>
      <c r="AHX3031" s="0"/>
      <c r="AHY3031" s="0"/>
      <c r="AHZ3031" s="0"/>
      <c r="AIA3031" s="0"/>
      <c r="AIB3031" s="0"/>
      <c r="AIC3031" s="0"/>
      <c r="AID3031" s="0"/>
      <c r="AIE3031" s="0"/>
      <c r="AIF3031" s="0"/>
      <c r="AIG3031" s="0"/>
      <c r="AIH3031" s="0"/>
      <c r="AII3031" s="0"/>
      <c r="AIJ3031" s="0"/>
      <c r="AIK3031" s="0"/>
      <c r="AIL3031" s="0"/>
      <c r="AIM3031" s="0"/>
      <c r="AIN3031" s="0"/>
      <c r="AIO3031" s="0"/>
      <c r="AIP3031" s="0"/>
      <c r="AIQ3031" s="0"/>
      <c r="AIR3031" s="0"/>
      <c r="AIS3031" s="0"/>
      <c r="AIT3031" s="0"/>
      <c r="AIU3031" s="0"/>
      <c r="AIV3031" s="0"/>
      <c r="AIW3031" s="0"/>
      <c r="AIX3031" s="0"/>
      <c r="AIY3031" s="0"/>
      <c r="AIZ3031" s="0"/>
      <c r="AJA3031" s="0"/>
      <c r="AJB3031" s="0"/>
      <c r="AJC3031" s="0"/>
      <c r="AJD3031" s="0"/>
      <c r="AJE3031" s="0"/>
      <c r="AJF3031" s="0"/>
      <c r="AJG3031" s="0"/>
      <c r="AJH3031" s="0"/>
      <c r="AJI3031" s="0"/>
      <c r="AJJ3031" s="0"/>
      <c r="AJK3031" s="0"/>
      <c r="AJL3031" s="0"/>
      <c r="AJM3031" s="0"/>
      <c r="AJN3031" s="0"/>
      <c r="AJO3031" s="0"/>
      <c r="AJP3031" s="0"/>
      <c r="AJQ3031" s="0"/>
      <c r="AJR3031" s="0"/>
      <c r="AJS3031" s="0"/>
      <c r="AJT3031" s="0"/>
      <c r="AJU3031" s="0"/>
      <c r="AJV3031" s="0"/>
      <c r="AJW3031" s="0"/>
      <c r="AJX3031" s="0"/>
      <c r="AJY3031" s="0"/>
      <c r="AJZ3031" s="0"/>
      <c r="AKA3031" s="0"/>
      <c r="AKB3031" s="0"/>
      <c r="AKC3031" s="0"/>
      <c r="AKD3031" s="0"/>
      <c r="AKE3031" s="0"/>
      <c r="AKF3031" s="0"/>
      <c r="AKG3031" s="0"/>
      <c r="AKH3031" s="0"/>
      <c r="AKI3031" s="0"/>
      <c r="AKJ3031" s="0"/>
      <c r="AKK3031" s="0"/>
      <c r="AKL3031" s="0"/>
      <c r="AKM3031" s="0"/>
      <c r="AKN3031" s="0"/>
      <c r="AKO3031" s="0"/>
      <c r="AKP3031" s="0"/>
      <c r="AKQ3031" s="0"/>
      <c r="AKR3031" s="0"/>
      <c r="AKS3031" s="0"/>
      <c r="AKT3031" s="0"/>
      <c r="AKU3031" s="0"/>
      <c r="AKV3031" s="0"/>
      <c r="AKW3031" s="0"/>
      <c r="AKX3031" s="0"/>
      <c r="AKY3031" s="0"/>
      <c r="AKZ3031" s="0"/>
      <c r="ALA3031" s="0"/>
      <c r="ALB3031" s="0"/>
      <c r="ALC3031" s="0"/>
      <c r="ALD3031" s="0"/>
      <c r="ALE3031" s="0"/>
      <c r="ALF3031" s="0"/>
      <c r="ALG3031" s="0"/>
      <c r="ALH3031" s="0"/>
      <c r="ALI3031" s="0"/>
      <c r="ALJ3031" s="0"/>
      <c r="ALK3031" s="0"/>
      <c r="ALL3031" s="0"/>
      <c r="ALM3031" s="0"/>
      <c r="ALN3031" s="0"/>
      <c r="ALO3031" s="0"/>
      <c r="ALP3031" s="0"/>
      <c r="ALQ3031" s="0"/>
      <c r="ALR3031" s="0"/>
      <c r="ALS3031" s="0"/>
      <c r="ALT3031" s="0"/>
      <c r="ALU3031" s="0"/>
      <c r="ALV3031" s="0"/>
      <c r="ALW3031" s="0"/>
      <c r="ALX3031" s="0"/>
      <c r="ALY3031" s="0"/>
      <c r="ALZ3031" s="0"/>
      <c r="AMA3031" s="0"/>
      <c r="AMB3031" s="0"/>
      <c r="AMC3031" s="0"/>
      <c r="AMD3031" s="0"/>
      <c r="AME3031" s="0"/>
      <c r="AMF3031" s="0"/>
      <c r="AMG3031" s="0"/>
      <c r="AMH3031" s="0"/>
      <c r="AMI3031" s="0"/>
    </row>
    <row r="3032" customFormat="false" ht="12.75" hidden="false" customHeight="false" outlineLevel="0" collapsed="false">
      <c r="A3032" s="1" t="s">
        <v>368</v>
      </c>
      <c r="C3032" s="19" t="s">
        <v>377</v>
      </c>
      <c r="D3032" s="19" t="s">
        <v>79</v>
      </c>
      <c r="E3032" s="20" t="n">
        <v>2.5</v>
      </c>
      <c r="F3032" s="21" t="n">
        <v>0.05</v>
      </c>
      <c r="G3032" s="24" t="s">
        <v>40</v>
      </c>
      <c r="H3032" s="3"/>
      <c r="BM3032" s="0"/>
      <c r="BN3032" s="0"/>
      <c r="BO3032" s="0"/>
      <c r="BP3032" s="0"/>
      <c r="BQ3032" s="0"/>
      <c r="BR3032" s="0"/>
      <c r="BS3032" s="0"/>
      <c r="BT3032" s="0"/>
      <c r="BU3032" s="0"/>
      <c r="BV3032" s="0"/>
      <c r="BW3032" s="0"/>
      <c r="BX3032" s="0"/>
      <c r="BY3032" s="0"/>
      <c r="BZ3032" s="0"/>
      <c r="CA3032" s="0"/>
      <c r="CB3032" s="0"/>
      <c r="CC3032" s="0"/>
      <c r="CD3032" s="0"/>
      <c r="CE3032" s="0"/>
      <c r="CF3032" s="0"/>
      <c r="CG3032" s="0"/>
      <c r="CH3032" s="0"/>
      <c r="CI3032" s="0"/>
      <c r="CJ3032" s="0"/>
      <c r="CK3032" s="0"/>
      <c r="CL3032" s="0"/>
      <c r="CM3032" s="0"/>
      <c r="CN3032" s="0"/>
      <c r="CO3032" s="0"/>
      <c r="CP3032" s="0"/>
      <c r="CQ3032" s="0"/>
      <c r="CR3032" s="0"/>
      <c r="CS3032" s="0"/>
      <c r="CT3032" s="0"/>
      <c r="CU3032" s="0"/>
      <c r="CV3032" s="0"/>
      <c r="CW3032" s="0"/>
      <c r="CX3032" s="0"/>
      <c r="CY3032" s="0"/>
      <c r="CZ3032" s="0"/>
      <c r="DA3032" s="0"/>
      <c r="DB3032" s="0"/>
      <c r="DC3032" s="0"/>
      <c r="DD3032" s="0"/>
      <c r="DE3032" s="0"/>
      <c r="DF3032" s="0"/>
      <c r="DG3032" s="0"/>
      <c r="DH3032" s="0"/>
      <c r="DI3032" s="0"/>
      <c r="DJ3032" s="0"/>
      <c r="DK3032" s="0"/>
      <c r="DL3032" s="0"/>
      <c r="DM3032" s="0"/>
      <c r="DN3032" s="0"/>
      <c r="DO3032" s="0"/>
      <c r="DP3032" s="0"/>
      <c r="DQ3032" s="0"/>
      <c r="DR3032" s="0"/>
      <c r="DS3032" s="0"/>
      <c r="DT3032" s="0"/>
      <c r="DU3032" s="0"/>
      <c r="DV3032" s="0"/>
      <c r="DW3032" s="0"/>
      <c r="DX3032" s="0"/>
      <c r="DY3032" s="0"/>
      <c r="DZ3032" s="0"/>
      <c r="EA3032" s="0"/>
      <c r="EB3032" s="0"/>
      <c r="EC3032" s="0"/>
      <c r="ED3032" s="0"/>
      <c r="EE3032" s="0"/>
      <c r="EF3032" s="0"/>
      <c r="EG3032" s="0"/>
      <c r="EH3032" s="0"/>
      <c r="EI3032" s="0"/>
      <c r="EJ3032" s="0"/>
      <c r="EK3032" s="0"/>
      <c r="EL3032" s="0"/>
      <c r="EM3032" s="0"/>
      <c r="EN3032" s="0"/>
      <c r="EO3032" s="0"/>
      <c r="EP3032" s="0"/>
      <c r="EQ3032" s="0"/>
      <c r="ER3032" s="0"/>
      <c r="ES3032" s="0"/>
      <c r="ET3032" s="0"/>
      <c r="EU3032" s="0"/>
      <c r="EV3032" s="0"/>
      <c r="EW3032" s="0"/>
      <c r="EX3032" s="0"/>
      <c r="EY3032" s="0"/>
      <c r="EZ3032" s="0"/>
      <c r="FA3032" s="0"/>
      <c r="FB3032" s="0"/>
      <c r="FC3032" s="0"/>
      <c r="FD3032" s="0"/>
      <c r="FE3032" s="0"/>
      <c r="FF3032" s="0"/>
      <c r="FG3032" s="0"/>
      <c r="FH3032" s="0"/>
      <c r="FI3032" s="0"/>
      <c r="FJ3032" s="0"/>
      <c r="FK3032" s="0"/>
      <c r="FL3032" s="0"/>
      <c r="FM3032" s="0"/>
      <c r="FN3032" s="0"/>
      <c r="FO3032" s="0"/>
      <c r="FP3032" s="0"/>
      <c r="FQ3032" s="0"/>
      <c r="FR3032" s="0"/>
      <c r="FS3032" s="0"/>
      <c r="FT3032" s="0"/>
      <c r="FU3032" s="0"/>
      <c r="FV3032" s="0"/>
      <c r="FW3032" s="0"/>
      <c r="FX3032" s="0"/>
      <c r="FY3032" s="0"/>
      <c r="FZ3032" s="0"/>
      <c r="GA3032" s="0"/>
      <c r="GB3032" s="0"/>
      <c r="GC3032" s="0"/>
      <c r="GD3032" s="0"/>
      <c r="GE3032" s="0"/>
      <c r="GF3032" s="0"/>
      <c r="GG3032" s="0"/>
      <c r="GH3032" s="0"/>
      <c r="GI3032" s="0"/>
      <c r="GJ3032" s="0"/>
      <c r="GK3032" s="0"/>
      <c r="GL3032" s="0"/>
      <c r="GM3032" s="0"/>
      <c r="GN3032" s="0"/>
      <c r="GO3032" s="0"/>
      <c r="GP3032" s="0"/>
      <c r="GQ3032" s="0"/>
      <c r="GR3032" s="0"/>
      <c r="GS3032" s="0"/>
      <c r="GT3032" s="0"/>
      <c r="GU3032" s="0"/>
      <c r="GV3032" s="0"/>
      <c r="GW3032" s="0"/>
      <c r="GX3032" s="0"/>
      <c r="GY3032" s="0"/>
      <c r="GZ3032" s="0"/>
      <c r="HA3032" s="0"/>
      <c r="HB3032" s="0"/>
      <c r="HC3032" s="0"/>
      <c r="HD3032" s="0"/>
      <c r="HE3032" s="0"/>
      <c r="HF3032" s="0"/>
      <c r="HG3032" s="0"/>
      <c r="HH3032" s="0"/>
      <c r="HI3032" s="0"/>
      <c r="HJ3032" s="0"/>
      <c r="HK3032" s="0"/>
      <c r="HL3032" s="0"/>
      <c r="HM3032" s="0"/>
      <c r="HN3032" s="0"/>
      <c r="HO3032" s="0"/>
      <c r="HP3032" s="0"/>
      <c r="HQ3032" s="0"/>
      <c r="HR3032" s="0"/>
      <c r="HS3032" s="0"/>
      <c r="HT3032" s="0"/>
      <c r="HU3032" s="0"/>
      <c r="HV3032" s="0"/>
      <c r="HW3032" s="0"/>
      <c r="HX3032" s="0"/>
      <c r="HY3032" s="0"/>
      <c r="HZ3032" s="0"/>
      <c r="IA3032" s="0"/>
      <c r="IB3032" s="0"/>
      <c r="IC3032" s="0"/>
      <c r="ID3032" s="0"/>
      <c r="IE3032" s="0"/>
      <c r="IF3032" s="0"/>
      <c r="IG3032" s="0"/>
      <c r="IH3032" s="0"/>
      <c r="II3032" s="0"/>
      <c r="IJ3032" s="0"/>
      <c r="IK3032" s="0"/>
      <c r="IL3032" s="0"/>
      <c r="IM3032" s="0"/>
      <c r="IN3032" s="0"/>
      <c r="IO3032" s="0"/>
      <c r="IP3032" s="0"/>
      <c r="IQ3032" s="0"/>
      <c r="IR3032" s="0"/>
      <c r="IS3032" s="0"/>
      <c r="IT3032" s="0"/>
      <c r="IU3032" s="0"/>
      <c r="IV3032" s="0"/>
      <c r="IW3032" s="0"/>
      <c r="IX3032" s="0"/>
      <c r="IY3032" s="0"/>
      <c r="IZ3032" s="0"/>
      <c r="JA3032" s="0"/>
      <c r="JB3032" s="0"/>
      <c r="JC3032" s="0"/>
      <c r="JD3032" s="0"/>
      <c r="JE3032" s="0"/>
      <c r="JF3032" s="0"/>
      <c r="JG3032" s="0"/>
      <c r="JH3032" s="0"/>
      <c r="JI3032" s="0"/>
      <c r="JJ3032" s="0"/>
      <c r="JK3032" s="0"/>
      <c r="JL3032" s="0"/>
      <c r="JM3032" s="0"/>
      <c r="JN3032" s="0"/>
      <c r="JO3032" s="0"/>
      <c r="JP3032" s="0"/>
      <c r="JQ3032" s="0"/>
      <c r="JR3032" s="0"/>
      <c r="JS3032" s="0"/>
      <c r="JT3032" s="0"/>
      <c r="JU3032" s="0"/>
      <c r="JV3032" s="0"/>
      <c r="JW3032" s="0"/>
      <c r="JX3032" s="0"/>
      <c r="JY3032" s="0"/>
      <c r="JZ3032" s="0"/>
      <c r="KA3032" s="0"/>
      <c r="KB3032" s="0"/>
      <c r="KC3032" s="0"/>
      <c r="KD3032" s="0"/>
      <c r="KE3032" s="0"/>
      <c r="KF3032" s="0"/>
      <c r="KG3032" s="0"/>
      <c r="KH3032" s="0"/>
      <c r="KI3032" s="0"/>
      <c r="KJ3032" s="0"/>
      <c r="KK3032" s="0"/>
      <c r="KL3032" s="0"/>
      <c r="KM3032" s="0"/>
      <c r="KN3032" s="0"/>
      <c r="KO3032" s="0"/>
      <c r="KP3032" s="0"/>
      <c r="KQ3032" s="0"/>
      <c r="KR3032" s="0"/>
      <c r="KS3032" s="0"/>
      <c r="KT3032" s="0"/>
      <c r="KU3032" s="0"/>
      <c r="KV3032" s="0"/>
      <c r="KW3032" s="0"/>
      <c r="KX3032" s="0"/>
      <c r="KY3032" s="0"/>
      <c r="KZ3032" s="0"/>
      <c r="LA3032" s="0"/>
      <c r="LB3032" s="0"/>
      <c r="LC3032" s="0"/>
      <c r="LD3032" s="0"/>
      <c r="LE3032" s="0"/>
      <c r="LF3032" s="0"/>
      <c r="LG3032" s="0"/>
      <c r="LH3032" s="0"/>
      <c r="LI3032" s="0"/>
      <c r="LJ3032" s="0"/>
      <c r="LK3032" s="0"/>
      <c r="LL3032" s="0"/>
      <c r="LM3032" s="0"/>
      <c r="LN3032" s="0"/>
      <c r="LO3032" s="0"/>
      <c r="LP3032" s="0"/>
      <c r="LQ3032" s="0"/>
      <c r="LR3032" s="0"/>
      <c r="LS3032" s="0"/>
      <c r="LT3032" s="0"/>
      <c r="LU3032" s="0"/>
      <c r="LV3032" s="0"/>
      <c r="LW3032" s="0"/>
      <c r="LX3032" s="0"/>
      <c r="LY3032" s="0"/>
      <c r="LZ3032" s="0"/>
      <c r="MA3032" s="0"/>
      <c r="MB3032" s="0"/>
      <c r="MC3032" s="0"/>
      <c r="MD3032" s="0"/>
      <c r="ME3032" s="0"/>
      <c r="MF3032" s="0"/>
      <c r="MG3032" s="0"/>
      <c r="MH3032" s="0"/>
      <c r="MI3032" s="0"/>
      <c r="MJ3032" s="0"/>
      <c r="MK3032" s="0"/>
      <c r="ML3032" s="0"/>
      <c r="MM3032" s="0"/>
      <c r="MN3032" s="0"/>
      <c r="MO3032" s="0"/>
      <c r="MP3032" s="0"/>
      <c r="MQ3032" s="0"/>
      <c r="MR3032" s="0"/>
      <c r="MS3032" s="0"/>
      <c r="MT3032" s="0"/>
      <c r="MU3032" s="0"/>
      <c r="MV3032" s="0"/>
      <c r="MW3032" s="0"/>
      <c r="MX3032" s="0"/>
      <c r="MY3032" s="0"/>
      <c r="MZ3032" s="0"/>
      <c r="NA3032" s="0"/>
      <c r="NB3032" s="0"/>
      <c r="NC3032" s="0"/>
      <c r="ND3032" s="0"/>
      <c r="NE3032" s="0"/>
      <c r="NF3032" s="0"/>
      <c r="NG3032" s="0"/>
      <c r="NH3032" s="0"/>
      <c r="NI3032" s="0"/>
      <c r="NJ3032" s="0"/>
      <c r="NK3032" s="0"/>
      <c r="NL3032" s="0"/>
      <c r="NM3032" s="0"/>
      <c r="NN3032" s="0"/>
      <c r="NO3032" s="0"/>
      <c r="NP3032" s="0"/>
      <c r="NQ3032" s="0"/>
      <c r="NR3032" s="0"/>
      <c r="NS3032" s="0"/>
      <c r="NT3032" s="0"/>
      <c r="NU3032" s="0"/>
      <c r="NV3032" s="0"/>
      <c r="NW3032" s="0"/>
      <c r="NX3032" s="0"/>
      <c r="NY3032" s="0"/>
      <c r="NZ3032" s="0"/>
      <c r="OA3032" s="0"/>
      <c r="OB3032" s="0"/>
      <c r="OC3032" s="0"/>
      <c r="OD3032" s="0"/>
      <c r="OE3032" s="0"/>
      <c r="OF3032" s="0"/>
      <c r="OG3032" s="0"/>
      <c r="OH3032" s="0"/>
      <c r="OI3032" s="0"/>
      <c r="OJ3032" s="0"/>
      <c r="OK3032" s="0"/>
      <c r="OL3032" s="0"/>
      <c r="OM3032" s="0"/>
      <c r="ON3032" s="0"/>
      <c r="OO3032" s="0"/>
      <c r="OP3032" s="0"/>
      <c r="OQ3032" s="0"/>
      <c r="OR3032" s="0"/>
      <c r="OS3032" s="0"/>
      <c r="OT3032" s="0"/>
      <c r="OU3032" s="0"/>
      <c r="OV3032" s="0"/>
      <c r="OW3032" s="0"/>
      <c r="OX3032" s="0"/>
      <c r="OY3032" s="0"/>
      <c r="OZ3032" s="0"/>
      <c r="PA3032" s="0"/>
      <c r="PB3032" s="0"/>
      <c r="PC3032" s="0"/>
      <c r="PD3032" s="0"/>
      <c r="PE3032" s="0"/>
      <c r="PF3032" s="0"/>
      <c r="PG3032" s="0"/>
      <c r="PH3032" s="0"/>
      <c r="PI3032" s="0"/>
      <c r="PJ3032" s="0"/>
      <c r="PK3032" s="0"/>
      <c r="PL3032" s="0"/>
      <c r="PM3032" s="0"/>
      <c r="PN3032" s="0"/>
      <c r="PO3032" s="0"/>
      <c r="PP3032" s="0"/>
      <c r="PQ3032" s="0"/>
      <c r="PR3032" s="0"/>
      <c r="PS3032" s="0"/>
      <c r="PT3032" s="0"/>
      <c r="PU3032" s="0"/>
      <c r="PV3032" s="0"/>
      <c r="PW3032" s="0"/>
      <c r="PX3032" s="0"/>
      <c r="PY3032" s="0"/>
      <c r="PZ3032" s="0"/>
      <c r="QA3032" s="0"/>
      <c r="QB3032" s="0"/>
      <c r="QC3032" s="0"/>
      <c r="QD3032" s="0"/>
      <c r="QE3032" s="0"/>
      <c r="QF3032" s="0"/>
      <c r="QG3032" s="0"/>
      <c r="QH3032" s="0"/>
      <c r="QI3032" s="0"/>
      <c r="QJ3032" s="0"/>
      <c r="QK3032" s="0"/>
      <c r="QL3032" s="0"/>
      <c r="QM3032" s="0"/>
      <c r="QN3032" s="0"/>
      <c r="QO3032" s="0"/>
      <c r="QP3032" s="0"/>
      <c r="QQ3032" s="0"/>
      <c r="QR3032" s="0"/>
      <c r="QS3032" s="0"/>
      <c r="QT3032" s="0"/>
      <c r="QU3032" s="0"/>
      <c r="QV3032" s="0"/>
      <c r="QW3032" s="0"/>
      <c r="QX3032" s="0"/>
      <c r="QY3032" s="0"/>
      <c r="QZ3032" s="0"/>
      <c r="RA3032" s="0"/>
      <c r="RB3032" s="0"/>
      <c r="RC3032" s="0"/>
      <c r="RD3032" s="0"/>
      <c r="RE3032" s="0"/>
      <c r="RF3032" s="0"/>
      <c r="RG3032" s="0"/>
      <c r="RH3032" s="0"/>
      <c r="RI3032" s="0"/>
      <c r="RJ3032" s="0"/>
      <c r="RK3032" s="0"/>
      <c r="RL3032" s="0"/>
      <c r="RM3032" s="0"/>
      <c r="RN3032" s="0"/>
      <c r="RO3032" s="0"/>
      <c r="RP3032" s="0"/>
      <c r="RQ3032" s="0"/>
      <c r="RR3032" s="0"/>
      <c r="RS3032" s="0"/>
      <c r="RT3032" s="0"/>
      <c r="RU3032" s="0"/>
      <c r="RV3032" s="0"/>
      <c r="RW3032" s="0"/>
      <c r="RX3032" s="0"/>
      <c r="RY3032" s="0"/>
      <c r="RZ3032" s="0"/>
      <c r="SA3032" s="0"/>
      <c r="SB3032" s="0"/>
      <c r="SC3032" s="0"/>
      <c r="SD3032" s="0"/>
      <c r="SE3032" s="0"/>
      <c r="SF3032" s="0"/>
      <c r="SG3032" s="0"/>
      <c r="SH3032" s="0"/>
      <c r="SI3032" s="0"/>
      <c r="SJ3032" s="0"/>
      <c r="SK3032" s="0"/>
      <c r="SL3032" s="0"/>
      <c r="SM3032" s="0"/>
      <c r="SN3032" s="0"/>
      <c r="SO3032" s="0"/>
      <c r="SP3032" s="0"/>
      <c r="SQ3032" s="0"/>
      <c r="SR3032" s="0"/>
      <c r="SS3032" s="0"/>
      <c r="ST3032" s="0"/>
      <c r="SU3032" s="0"/>
      <c r="SV3032" s="0"/>
      <c r="SW3032" s="0"/>
      <c r="SX3032" s="0"/>
      <c r="SY3032" s="0"/>
      <c r="SZ3032" s="0"/>
      <c r="TA3032" s="0"/>
      <c r="TB3032" s="0"/>
      <c r="TC3032" s="0"/>
      <c r="TD3032" s="0"/>
      <c r="TE3032" s="0"/>
      <c r="TF3032" s="0"/>
      <c r="TG3032" s="0"/>
      <c r="TH3032" s="0"/>
      <c r="TI3032" s="0"/>
      <c r="TJ3032" s="0"/>
      <c r="TK3032" s="0"/>
      <c r="TL3032" s="0"/>
      <c r="TM3032" s="0"/>
      <c r="TN3032" s="0"/>
      <c r="TO3032" s="0"/>
      <c r="TP3032" s="0"/>
      <c r="TQ3032" s="0"/>
      <c r="TR3032" s="0"/>
      <c r="TS3032" s="0"/>
      <c r="TT3032" s="0"/>
      <c r="TU3032" s="0"/>
      <c r="TV3032" s="0"/>
      <c r="TW3032" s="0"/>
      <c r="TX3032" s="0"/>
      <c r="TY3032" s="0"/>
      <c r="TZ3032" s="0"/>
      <c r="UA3032" s="0"/>
      <c r="UB3032" s="0"/>
      <c r="UC3032" s="0"/>
      <c r="UD3032" s="0"/>
      <c r="UE3032" s="0"/>
      <c r="UF3032" s="0"/>
      <c r="UG3032" s="0"/>
      <c r="UH3032" s="0"/>
      <c r="UI3032" s="0"/>
      <c r="UJ3032" s="0"/>
      <c r="UK3032" s="0"/>
      <c r="UL3032" s="0"/>
      <c r="UM3032" s="0"/>
      <c r="UN3032" s="0"/>
      <c r="UO3032" s="0"/>
      <c r="UP3032" s="0"/>
      <c r="UQ3032" s="0"/>
      <c r="UR3032" s="0"/>
      <c r="US3032" s="0"/>
      <c r="UT3032" s="0"/>
      <c r="UU3032" s="0"/>
      <c r="UV3032" s="0"/>
      <c r="UW3032" s="0"/>
      <c r="UX3032" s="0"/>
      <c r="UY3032" s="0"/>
      <c r="UZ3032" s="0"/>
      <c r="VA3032" s="0"/>
      <c r="VB3032" s="0"/>
      <c r="VC3032" s="0"/>
      <c r="VD3032" s="0"/>
      <c r="VE3032" s="0"/>
      <c r="VF3032" s="0"/>
      <c r="VG3032" s="0"/>
      <c r="VH3032" s="0"/>
      <c r="VI3032" s="0"/>
      <c r="VJ3032" s="0"/>
      <c r="VK3032" s="0"/>
      <c r="VL3032" s="0"/>
      <c r="VM3032" s="0"/>
      <c r="VN3032" s="0"/>
      <c r="VO3032" s="0"/>
      <c r="VP3032" s="0"/>
      <c r="VQ3032" s="0"/>
      <c r="VR3032" s="0"/>
      <c r="VS3032" s="0"/>
      <c r="VT3032" s="0"/>
      <c r="VU3032" s="0"/>
      <c r="VV3032" s="0"/>
      <c r="VW3032" s="0"/>
      <c r="VX3032" s="0"/>
      <c r="VY3032" s="0"/>
      <c r="VZ3032" s="0"/>
      <c r="WA3032" s="0"/>
      <c r="WB3032" s="0"/>
      <c r="WC3032" s="0"/>
      <c r="WD3032" s="0"/>
      <c r="WE3032" s="0"/>
      <c r="WF3032" s="0"/>
      <c r="WG3032" s="0"/>
      <c r="WH3032" s="0"/>
      <c r="WI3032" s="0"/>
      <c r="WJ3032" s="0"/>
      <c r="WK3032" s="0"/>
      <c r="WL3032" s="0"/>
      <c r="WM3032" s="0"/>
      <c r="WN3032" s="0"/>
      <c r="WO3032" s="0"/>
      <c r="WP3032" s="0"/>
      <c r="WQ3032" s="0"/>
      <c r="WR3032" s="0"/>
      <c r="WS3032" s="0"/>
      <c r="WT3032" s="0"/>
      <c r="WU3032" s="0"/>
      <c r="WV3032" s="0"/>
      <c r="WW3032" s="0"/>
      <c r="WX3032" s="0"/>
      <c r="WY3032" s="0"/>
      <c r="WZ3032" s="0"/>
      <c r="XA3032" s="0"/>
      <c r="XB3032" s="0"/>
      <c r="XC3032" s="0"/>
      <c r="XD3032" s="0"/>
      <c r="XE3032" s="0"/>
      <c r="XF3032" s="0"/>
      <c r="XG3032" s="0"/>
      <c r="XH3032" s="0"/>
      <c r="XI3032" s="0"/>
      <c r="XJ3032" s="0"/>
      <c r="XK3032" s="0"/>
      <c r="XL3032" s="0"/>
      <c r="XM3032" s="0"/>
      <c r="XN3032" s="0"/>
      <c r="XO3032" s="0"/>
      <c r="XP3032" s="0"/>
      <c r="XQ3032" s="0"/>
      <c r="XR3032" s="0"/>
      <c r="XS3032" s="0"/>
      <c r="XT3032" s="0"/>
      <c r="XU3032" s="0"/>
      <c r="XV3032" s="0"/>
      <c r="XW3032" s="0"/>
      <c r="XX3032" s="0"/>
      <c r="XY3032" s="0"/>
      <c r="XZ3032" s="0"/>
      <c r="YA3032" s="0"/>
      <c r="YB3032" s="0"/>
      <c r="YC3032" s="0"/>
      <c r="YD3032" s="0"/>
      <c r="YE3032" s="0"/>
      <c r="YF3032" s="0"/>
      <c r="YG3032" s="0"/>
      <c r="YH3032" s="0"/>
      <c r="YI3032" s="0"/>
      <c r="YJ3032" s="0"/>
      <c r="YK3032" s="0"/>
      <c r="YL3032" s="0"/>
      <c r="YM3032" s="0"/>
      <c r="YN3032" s="0"/>
      <c r="YO3032" s="0"/>
      <c r="YP3032" s="0"/>
      <c r="YQ3032" s="0"/>
      <c r="YR3032" s="0"/>
      <c r="YS3032" s="0"/>
      <c r="YT3032" s="0"/>
      <c r="YU3032" s="0"/>
      <c r="YV3032" s="0"/>
      <c r="YW3032" s="0"/>
      <c r="YX3032" s="0"/>
      <c r="YY3032" s="0"/>
      <c r="YZ3032" s="0"/>
      <c r="ZA3032" s="0"/>
      <c r="ZB3032" s="0"/>
      <c r="ZC3032" s="0"/>
      <c r="ZD3032" s="0"/>
      <c r="ZE3032" s="0"/>
      <c r="ZF3032" s="0"/>
      <c r="ZG3032" s="0"/>
      <c r="ZH3032" s="0"/>
      <c r="ZI3032" s="0"/>
      <c r="ZJ3032" s="0"/>
      <c r="ZK3032" s="0"/>
      <c r="ZL3032" s="0"/>
      <c r="ZM3032" s="0"/>
      <c r="ZN3032" s="0"/>
      <c r="ZO3032" s="0"/>
      <c r="ZP3032" s="0"/>
      <c r="ZQ3032" s="0"/>
      <c r="ZR3032" s="0"/>
      <c r="ZS3032" s="0"/>
      <c r="ZT3032" s="0"/>
      <c r="ZU3032" s="0"/>
      <c r="ZV3032" s="0"/>
      <c r="ZW3032" s="0"/>
      <c r="ZX3032" s="0"/>
      <c r="ZY3032" s="0"/>
      <c r="ZZ3032" s="0"/>
      <c r="AAA3032" s="0"/>
      <c r="AAB3032" s="0"/>
      <c r="AAC3032" s="0"/>
      <c r="AAD3032" s="0"/>
      <c r="AAE3032" s="0"/>
      <c r="AAF3032" s="0"/>
      <c r="AAG3032" s="0"/>
      <c r="AAH3032" s="0"/>
      <c r="AAI3032" s="0"/>
      <c r="AAJ3032" s="0"/>
      <c r="AAK3032" s="0"/>
      <c r="AAL3032" s="0"/>
      <c r="AAM3032" s="0"/>
      <c r="AAN3032" s="0"/>
      <c r="AAO3032" s="0"/>
      <c r="AAP3032" s="0"/>
      <c r="AAQ3032" s="0"/>
      <c r="AAR3032" s="0"/>
      <c r="AAS3032" s="0"/>
      <c r="AAT3032" s="0"/>
      <c r="AAU3032" s="0"/>
      <c r="AAV3032" s="0"/>
      <c r="AAW3032" s="0"/>
      <c r="AAX3032" s="0"/>
      <c r="AAY3032" s="0"/>
      <c r="AAZ3032" s="0"/>
      <c r="ABA3032" s="0"/>
      <c r="ABB3032" s="0"/>
      <c r="ABC3032" s="0"/>
      <c r="ABD3032" s="0"/>
      <c r="ABE3032" s="0"/>
      <c r="ABF3032" s="0"/>
      <c r="ABG3032" s="0"/>
      <c r="ABH3032" s="0"/>
      <c r="ABI3032" s="0"/>
      <c r="ABJ3032" s="0"/>
      <c r="ABK3032" s="0"/>
      <c r="ABL3032" s="0"/>
      <c r="ABM3032" s="0"/>
      <c r="ABN3032" s="0"/>
      <c r="ABO3032" s="0"/>
      <c r="ABP3032" s="0"/>
      <c r="ABQ3032" s="0"/>
      <c r="ABR3032" s="0"/>
      <c r="ABS3032" s="0"/>
      <c r="ABT3032" s="0"/>
      <c r="ABU3032" s="0"/>
      <c r="ABV3032" s="0"/>
      <c r="ABW3032" s="0"/>
      <c r="ABX3032" s="0"/>
      <c r="ABY3032" s="0"/>
      <c r="ABZ3032" s="0"/>
      <c r="ACA3032" s="0"/>
      <c r="ACB3032" s="0"/>
      <c r="ACC3032" s="0"/>
      <c r="ACD3032" s="0"/>
      <c r="ACE3032" s="0"/>
      <c r="ACF3032" s="0"/>
      <c r="ACG3032" s="0"/>
      <c r="ACH3032" s="0"/>
      <c r="ACI3032" s="0"/>
      <c r="ACJ3032" s="0"/>
      <c r="ACK3032" s="0"/>
      <c r="ACL3032" s="0"/>
      <c r="ACM3032" s="0"/>
      <c r="ACN3032" s="0"/>
      <c r="ACO3032" s="0"/>
      <c r="ACP3032" s="0"/>
      <c r="ACQ3032" s="0"/>
      <c r="ACR3032" s="0"/>
      <c r="ACS3032" s="0"/>
      <c r="ACT3032" s="0"/>
      <c r="ACU3032" s="0"/>
      <c r="ACV3032" s="0"/>
      <c r="ACW3032" s="0"/>
      <c r="ACX3032" s="0"/>
      <c r="ACY3032" s="0"/>
      <c r="ACZ3032" s="0"/>
      <c r="ADA3032" s="0"/>
      <c r="ADB3032" s="0"/>
      <c r="ADC3032" s="0"/>
      <c r="ADD3032" s="0"/>
      <c r="ADE3032" s="0"/>
      <c r="ADF3032" s="0"/>
      <c r="ADG3032" s="0"/>
      <c r="ADH3032" s="0"/>
      <c r="ADI3032" s="0"/>
      <c r="ADJ3032" s="0"/>
      <c r="ADK3032" s="0"/>
      <c r="ADL3032" s="0"/>
      <c r="ADM3032" s="0"/>
      <c r="ADN3032" s="0"/>
      <c r="ADO3032" s="0"/>
      <c r="ADP3032" s="0"/>
      <c r="ADQ3032" s="0"/>
      <c r="ADR3032" s="0"/>
      <c r="ADS3032" s="0"/>
      <c r="ADT3032" s="0"/>
      <c r="ADU3032" s="0"/>
      <c r="ADV3032" s="0"/>
      <c r="ADW3032" s="0"/>
      <c r="ADX3032" s="0"/>
      <c r="ADY3032" s="0"/>
      <c r="ADZ3032" s="0"/>
      <c r="AEA3032" s="0"/>
      <c r="AEB3032" s="0"/>
      <c r="AEC3032" s="0"/>
      <c r="AED3032" s="0"/>
      <c r="AEE3032" s="0"/>
      <c r="AEF3032" s="0"/>
      <c r="AEG3032" s="0"/>
      <c r="AEH3032" s="0"/>
      <c r="AEI3032" s="0"/>
      <c r="AEJ3032" s="0"/>
      <c r="AEK3032" s="0"/>
      <c r="AEL3032" s="0"/>
      <c r="AEM3032" s="0"/>
      <c r="AEN3032" s="0"/>
      <c r="AEO3032" s="0"/>
      <c r="AEP3032" s="0"/>
      <c r="AEQ3032" s="0"/>
      <c r="AER3032" s="0"/>
      <c r="AES3032" s="0"/>
      <c r="AET3032" s="0"/>
      <c r="AEU3032" s="0"/>
      <c r="AEV3032" s="0"/>
      <c r="AEW3032" s="0"/>
      <c r="AEX3032" s="0"/>
      <c r="AEY3032" s="0"/>
      <c r="AEZ3032" s="0"/>
      <c r="AFA3032" s="0"/>
      <c r="AFB3032" s="0"/>
      <c r="AFC3032" s="0"/>
      <c r="AFD3032" s="0"/>
      <c r="AFE3032" s="0"/>
      <c r="AFF3032" s="0"/>
      <c r="AFG3032" s="0"/>
      <c r="AFH3032" s="0"/>
      <c r="AFI3032" s="0"/>
      <c r="AFJ3032" s="0"/>
      <c r="AFK3032" s="0"/>
      <c r="AFL3032" s="0"/>
      <c r="AFM3032" s="0"/>
      <c r="AFN3032" s="0"/>
      <c r="AFO3032" s="0"/>
      <c r="AFP3032" s="0"/>
      <c r="AFQ3032" s="0"/>
      <c r="AFR3032" s="0"/>
      <c r="AFS3032" s="0"/>
      <c r="AFT3032" s="0"/>
      <c r="AFU3032" s="0"/>
      <c r="AFV3032" s="0"/>
      <c r="AFW3032" s="0"/>
      <c r="AFX3032" s="0"/>
      <c r="AFY3032" s="0"/>
      <c r="AFZ3032" s="0"/>
      <c r="AGA3032" s="0"/>
      <c r="AGB3032" s="0"/>
      <c r="AGC3032" s="0"/>
      <c r="AGD3032" s="0"/>
      <c r="AGE3032" s="0"/>
      <c r="AGF3032" s="0"/>
      <c r="AGG3032" s="0"/>
      <c r="AGH3032" s="0"/>
      <c r="AGI3032" s="0"/>
      <c r="AGJ3032" s="0"/>
      <c r="AGK3032" s="0"/>
      <c r="AGL3032" s="0"/>
      <c r="AGM3032" s="0"/>
      <c r="AGN3032" s="0"/>
      <c r="AGO3032" s="0"/>
      <c r="AGP3032" s="0"/>
      <c r="AGQ3032" s="0"/>
      <c r="AGR3032" s="0"/>
      <c r="AGS3032" s="0"/>
      <c r="AGT3032" s="0"/>
      <c r="AGU3032" s="0"/>
      <c r="AGV3032" s="0"/>
      <c r="AGW3032" s="0"/>
      <c r="AGX3032" s="0"/>
      <c r="AGY3032" s="0"/>
      <c r="AGZ3032" s="0"/>
      <c r="AHA3032" s="0"/>
      <c r="AHB3032" s="0"/>
      <c r="AHC3032" s="0"/>
      <c r="AHD3032" s="0"/>
      <c r="AHE3032" s="0"/>
      <c r="AHF3032" s="0"/>
      <c r="AHG3032" s="0"/>
      <c r="AHH3032" s="0"/>
      <c r="AHI3032" s="0"/>
      <c r="AHJ3032" s="0"/>
      <c r="AHK3032" s="0"/>
      <c r="AHL3032" s="0"/>
      <c r="AHM3032" s="0"/>
      <c r="AHN3032" s="0"/>
      <c r="AHO3032" s="0"/>
      <c r="AHP3032" s="0"/>
      <c r="AHQ3032" s="0"/>
      <c r="AHR3032" s="0"/>
      <c r="AHS3032" s="0"/>
      <c r="AHT3032" s="0"/>
      <c r="AHU3032" s="0"/>
      <c r="AHV3032" s="0"/>
      <c r="AHW3032" s="0"/>
      <c r="AHX3032" s="0"/>
      <c r="AHY3032" s="0"/>
      <c r="AHZ3032" s="0"/>
      <c r="AIA3032" s="0"/>
      <c r="AIB3032" s="0"/>
      <c r="AIC3032" s="0"/>
      <c r="AID3032" s="0"/>
      <c r="AIE3032" s="0"/>
      <c r="AIF3032" s="0"/>
      <c r="AIG3032" s="0"/>
      <c r="AIH3032" s="0"/>
      <c r="AII3032" s="0"/>
      <c r="AIJ3032" s="0"/>
      <c r="AIK3032" s="0"/>
      <c r="AIL3032" s="0"/>
      <c r="AIM3032" s="0"/>
      <c r="AIN3032" s="0"/>
      <c r="AIO3032" s="0"/>
      <c r="AIP3032" s="0"/>
      <c r="AIQ3032" s="0"/>
      <c r="AIR3032" s="0"/>
      <c r="AIS3032" s="0"/>
      <c r="AIT3032" s="0"/>
      <c r="AIU3032" s="0"/>
      <c r="AIV3032" s="0"/>
      <c r="AIW3032" s="0"/>
      <c r="AIX3032" s="0"/>
      <c r="AIY3032" s="0"/>
      <c r="AIZ3032" s="0"/>
      <c r="AJA3032" s="0"/>
      <c r="AJB3032" s="0"/>
      <c r="AJC3032" s="0"/>
      <c r="AJD3032" s="0"/>
      <c r="AJE3032" s="0"/>
      <c r="AJF3032" s="0"/>
      <c r="AJG3032" s="0"/>
      <c r="AJH3032" s="0"/>
      <c r="AJI3032" s="0"/>
      <c r="AJJ3032" s="0"/>
      <c r="AJK3032" s="0"/>
      <c r="AJL3032" s="0"/>
      <c r="AJM3032" s="0"/>
      <c r="AJN3032" s="0"/>
      <c r="AJO3032" s="0"/>
      <c r="AJP3032" s="0"/>
      <c r="AJQ3032" s="0"/>
      <c r="AJR3032" s="0"/>
      <c r="AJS3032" s="0"/>
      <c r="AJT3032" s="0"/>
      <c r="AJU3032" s="0"/>
      <c r="AJV3032" s="0"/>
      <c r="AJW3032" s="0"/>
      <c r="AJX3032" s="0"/>
      <c r="AJY3032" s="0"/>
      <c r="AJZ3032" s="0"/>
      <c r="AKA3032" s="0"/>
      <c r="AKB3032" s="0"/>
      <c r="AKC3032" s="0"/>
      <c r="AKD3032" s="0"/>
      <c r="AKE3032" s="0"/>
      <c r="AKF3032" s="0"/>
      <c r="AKG3032" s="0"/>
      <c r="AKH3032" s="0"/>
      <c r="AKI3032" s="0"/>
      <c r="AKJ3032" s="0"/>
      <c r="AKK3032" s="0"/>
      <c r="AKL3032" s="0"/>
      <c r="AKM3032" s="0"/>
      <c r="AKN3032" s="0"/>
      <c r="AKO3032" s="0"/>
      <c r="AKP3032" s="0"/>
      <c r="AKQ3032" s="0"/>
      <c r="AKR3032" s="0"/>
      <c r="AKS3032" s="0"/>
      <c r="AKT3032" s="0"/>
      <c r="AKU3032" s="0"/>
      <c r="AKV3032" s="0"/>
      <c r="AKW3032" s="0"/>
      <c r="AKX3032" s="0"/>
      <c r="AKY3032" s="0"/>
      <c r="AKZ3032" s="0"/>
      <c r="ALA3032" s="0"/>
      <c r="ALB3032" s="0"/>
      <c r="ALC3032" s="0"/>
      <c r="ALD3032" s="0"/>
      <c r="ALE3032" s="0"/>
      <c r="ALF3032" s="0"/>
      <c r="ALG3032" s="0"/>
      <c r="ALH3032" s="0"/>
      <c r="ALI3032" s="0"/>
      <c r="ALJ3032" s="0"/>
      <c r="ALK3032" s="0"/>
      <c r="ALL3032" s="0"/>
      <c r="ALM3032" s="0"/>
      <c r="ALN3032" s="0"/>
      <c r="ALO3032" s="0"/>
      <c r="ALP3032" s="0"/>
      <c r="ALQ3032" s="0"/>
      <c r="ALR3032" s="0"/>
      <c r="ALS3032" s="0"/>
      <c r="ALT3032" s="0"/>
      <c r="ALU3032" s="0"/>
      <c r="ALV3032" s="0"/>
      <c r="ALW3032" s="0"/>
      <c r="ALX3032" s="0"/>
      <c r="ALY3032" s="0"/>
      <c r="ALZ3032" s="0"/>
      <c r="AMA3032" s="0"/>
      <c r="AMB3032" s="0"/>
      <c r="AMC3032" s="0"/>
      <c r="AMD3032" s="0"/>
      <c r="AME3032" s="0"/>
      <c r="AMF3032" s="0"/>
      <c r="AMG3032" s="0"/>
      <c r="AMH3032" s="0"/>
      <c r="AMI3032" s="0"/>
    </row>
    <row r="3033" customFormat="false" ht="12.75" hidden="false" customHeight="false" outlineLevel="0" collapsed="false">
      <c r="A3033" s="1" t="s">
        <v>368</v>
      </c>
      <c r="C3033" s="19" t="s">
        <v>3286</v>
      </c>
      <c r="D3033" s="19" t="s">
        <v>13</v>
      </c>
      <c r="E3033" s="20" t="n">
        <v>2</v>
      </c>
      <c r="F3033" s="21" t="n">
        <v>0.37</v>
      </c>
      <c r="G3033" s="24" t="s">
        <v>3275</v>
      </c>
      <c r="H3033" s="3"/>
      <c r="BM3033" s="0"/>
      <c r="BN3033" s="0"/>
      <c r="BO3033" s="0"/>
      <c r="BP3033" s="0"/>
      <c r="BQ3033" s="0"/>
      <c r="BR3033" s="0"/>
      <c r="BS3033" s="0"/>
      <c r="BT3033" s="0"/>
      <c r="BU3033" s="0"/>
      <c r="BV3033" s="0"/>
      <c r="BW3033" s="0"/>
      <c r="BX3033" s="0"/>
      <c r="BY3033" s="0"/>
      <c r="BZ3033" s="0"/>
      <c r="CA3033" s="0"/>
      <c r="CB3033" s="0"/>
      <c r="CC3033" s="0"/>
      <c r="CD3033" s="0"/>
      <c r="CE3033" s="0"/>
      <c r="CF3033" s="0"/>
      <c r="CG3033" s="0"/>
      <c r="CH3033" s="0"/>
      <c r="CI3033" s="0"/>
      <c r="CJ3033" s="0"/>
      <c r="CK3033" s="0"/>
      <c r="CL3033" s="0"/>
      <c r="CM3033" s="0"/>
      <c r="CN3033" s="0"/>
      <c r="CO3033" s="0"/>
      <c r="CP3033" s="0"/>
      <c r="CQ3033" s="0"/>
      <c r="CR3033" s="0"/>
      <c r="CS3033" s="0"/>
      <c r="CT3033" s="0"/>
      <c r="CU3033" s="0"/>
      <c r="CV3033" s="0"/>
      <c r="CW3033" s="0"/>
      <c r="CX3033" s="0"/>
      <c r="CY3033" s="0"/>
      <c r="CZ3033" s="0"/>
      <c r="DA3033" s="0"/>
      <c r="DB3033" s="0"/>
      <c r="DC3033" s="0"/>
      <c r="DD3033" s="0"/>
      <c r="DE3033" s="0"/>
      <c r="DF3033" s="0"/>
      <c r="DG3033" s="0"/>
      <c r="DH3033" s="0"/>
      <c r="DI3033" s="0"/>
      <c r="DJ3033" s="0"/>
      <c r="DK3033" s="0"/>
      <c r="DL3033" s="0"/>
      <c r="DM3033" s="0"/>
      <c r="DN3033" s="0"/>
      <c r="DO3033" s="0"/>
      <c r="DP3033" s="0"/>
      <c r="DQ3033" s="0"/>
      <c r="DR3033" s="0"/>
      <c r="DS3033" s="0"/>
      <c r="DT3033" s="0"/>
      <c r="DU3033" s="0"/>
      <c r="DV3033" s="0"/>
      <c r="DW3033" s="0"/>
      <c r="DX3033" s="0"/>
      <c r="DY3033" s="0"/>
      <c r="DZ3033" s="0"/>
      <c r="EA3033" s="0"/>
      <c r="EB3033" s="0"/>
      <c r="EC3033" s="0"/>
      <c r="ED3033" s="0"/>
      <c r="EE3033" s="0"/>
      <c r="EF3033" s="0"/>
      <c r="EG3033" s="0"/>
      <c r="EH3033" s="0"/>
      <c r="EI3033" s="0"/>
      <c r="EJ3033" s="0"/>
      <c r="EK3033" s="0"/>
      <c r="EL3033" s="0"/>
      <c r="EM3033" s="0"/>
      <c r="EN3033" s="0"/>
      <c r="EO3033" s="0"/>
      <c r="EP3033" s="0"/>
      <c r="EQ3033" s="0"/>
      <c r="ER3033" s="0"/>
      <c r="ES3033" s="0"/>
      <c r="ET3033" s="0"/>
      <c r="EU3033" s="0"/>
      <c r="EV3033" s="0"/>
      <c r="EW3033" s="0"/>
      <c r="EX3033" s="0"/>
      <c r="EY3033" s="0"/>
      <c r="EZ3033" s="0"/>
      <c r="FA3033" s="0"/>
      <c r="FB3033" s="0"/>
      <c r="FC3033" s="0"/>
      <c r="FD3033" s="0"/>
      <c r="FE3033" s="0"/>
      <c r="FF3033" s="0"/>
      <c r="FG3033" s="0"/>
      <c r="FH3033" s="0"/>
      <c r="FI3033" s="0"/>
      <c r="FJ3033" s="0"/>
      <c r="FK3033" s="0"/>
      <c r="FL3033" s="0"/>
      <c r="FM3033" s="0"/>
      <c r="FN3033" s="0"/>
      <c r="FO3033" s="0"/>
      <c r="FP3033" s="0"/>
      <c r="FQ3033" s="0"/>
      <c r="FR3033" s="0"/>
      <c r="FS3033" s="0"/>
      <c r="FT3033" s="0"/>
      <c r="FU3033" s="0"/>
      <c r="FV3033" s="0"/>
      <c r="FW3033" s="0"/>
      <c r="FX3033" s="0"/>
      <c r="FY3033" s="0"/>
      <c r="FZ3033" s="0"/>
      <c r="GA3033" s="0"/>
      <c r="GB3033" s="0"/>
      <c r="GC3033" s="0"/>
      <c r="GD3033" s="0"/>
      <c r="GE3033" s="0"/>
      <c r="GF3033" s="0"/>
      <c r="GG3033" s="0"/>
      <c r="GH3033" s="0"/>
      <c r="GI3033" s="0"/>
      <c r="GJ3033" s="0"/>
      <c r="GK3033" s="0"/>
      <c r="GL3033" s="0"/>
      <c r="GM3033" s="0"/>
      <c r="GN3033" s="0"/>
      <c r="GO3033" s="0"/>
      <c r="GP3033" s="0"/>
      <c r="GQ3033" s="0"/>
      <c r="GR3033" s="0"/>
      <c r="GS3033" s="0"/>
      <c r="GT3033" s="0"/>
      <c r="GU3033" s="0"/>
      <c r="GV3033" s="0"/>
      <c r="GW3033" s="0"/>
      <c r="GX3033" s="0"/>
      <c r="GY3033" s="0"/>
      <c r="GZ3033" s="0"/>
      <c r="HA3033" s="0"/>
      <c r="HB3033" s="0"/>
      <c r="HC3033" s="0"/>
      <c r="HD3033" s="0"/>
      <c r="HE3033" s="0"/>
      <c r="HF3033" s="0"/>
      <c r="HG3033" s="0"/>
      <c r="HH3033" s="0"/>
      <c r="HI3033" s="0"/>
      <c r="HJ3033" s="0"/>
      <c r="HK3033" s="0"/>
      <c r="HL3033" s="0"/>
      <c r="HM3033" s="0"/>
      <c r="HN3033" s="0"/>
      <c r="HO3033" s="0"/>
      <c r="HP3033" s="0"/>
      <c r="HQ3033" s="0"/>
      <c r="HR3033" s="0"/>
      <c r="HS3033" s="0"/>
      <c r="HT3033" s="0"/>
      <c r="HU3033" s="0"/>
      <c r="HV3033" s="0"/>
      <c r="HW3033" s="0"/>
      <c r="HX3033" s="0"/>
      <c r="HY3033" s="0"/>
      <c r="HZ3033" s="0"/>
      <c r="IA3033" s="0"/>
      <c r="IB3033" s="0"/>
      <c r="IC3033" s="0"/>
      <c r="ID3033" s="0"/>
      <c r="IE3033" s="0"/>
      <c r="IF3033" s="0"/>
      <c r="IG3033" s="0"/>
      <c r="IH3033" s="0"/>
      <c r="II3033" s="0"/>
      <c r="IJ3033" s="0"/>
      <c r="IK3033" s="0"/>
      <c r="IL3033" s="0"/>
      <c r="IM3033" s="0"/>
      <c r="IN3033" s="0"/>
      <c r="IO3033" s="0"/>
      <c r="IP3033" s="0"/>
      <c r="IQ3033" s="0"/>
      <c r="IR3033" s="0"/>
      <c r="IS3033" s="0"/>
      <c r="IT3033" s="0"/>
      <c r="IU3033" s="0"/>
      <c r="IV3033" s="0"/>
      <c r="IW3033" s="0"/>
      <c r="IX3033" s="0"/>
      <c r="IY3033" s="0"/>
      <c r="IZ3033" s="0"/>
      <c r="JA3033" s="0"/>
      <c r="JB3033" s="0"/>
      <c r="JC3033" s="0"/>
      <c r="JD3033" s="0"/>
      <c r="JE3033" s="0"/>
      <c r="JF3033" s="0"/>
      <c r="JG3033" s="0"/>
      <c r="JH3033" s="0"/>
      <c r="JI3033" s="0"/>
      <c r="JJ3033" s="0"/>
      <c r="JK3033" s="0"/>
      <c r="JL3033" s="0"/>
      <c r="JM3033" s="0"/>
      <c r="JN3033" s="0"/>
      <c r="JO3033" s="0"/>
      <c r="JP3033" s="0"/>
      <c r="JQ3033" s="0"/>
      <c r="JR3033" s="0"/>
      <c r="JS3033" s="0"/>
      <c r="JT3033" s="0"/>
      <c r="JU3033" s="0"/>
      <c r="JV3033" s="0"/>
      <c r="JW3033" s="0"/>
      <c r="JX3033" s="0"/>
      <c r="JY3033" s="0"/>
      <c r="JZ3033" s="0"/>
      <c r="KA3033" s="0"/>
      <c r="KB3033" s="0"/>
      <c r="KC3033" s="0"/>
      <c r="KD3033" s="0"/>
      <c r="KE3033" s="0"/>
      <c r="KF3033" s="0"/>
      <c r="KG3033" s="0"/>
      <c r="KH3033" s="0"/>
      <c r="KI3033" s="0"/>
      <c r="KJ3033" s="0"/>
      <c r="KK3033" s="0"/>
      <c r="KL3033" s="0"/>
      <c r="KM3033" s="0"/>
      <c r="KN3033" s="0"/>
      <c r="KO3033" s="0"/>
      <c r="KP3033" s="0"/>
      <c r="KQ3033" s="0"/>
      <c r="KR3033" s="0"/>
      <c r="KS3033" s="0"/>
      <c r="KT3033" s="0"/>
      <c r="KU3033" s="0"/>
      <c r="KV3033" s="0"/>
      <c r="KW3033" s="0"/>
      <c r="KX3033" s="0"/>
      <c r="KY3033" s="0"/>
      <c r="KZ3033" s="0"/>
      <c r="LA3033" s="0"/>
      <c r="LB3033" s="0"/>
      <c r="LC3033" s="0"/>
      <c r="LD3033" s="0"/>
      <c r="LE3033" s="0"/>
      <c r="LF3033" s="0"/>
      <c r="LG3033" s="0"/>
      <c r="LH3033" s="0"/>
      <c r="LI3033" s="0"/>
      <c r="LJ3033" s="0"/>
      <c r="LK3033" s="0"/>
      <c r="LL3033" s="0"/>
      <c r="LM3033" s="0"/>
      <c r="LN3033" s="0"/>
      <c r="LO3033" s="0"/>
      <c r="LP3033" s="0"/>
      <c r="LQ3033" s="0"/>
      <c r="LR3033" s="0"/>
      <c r="LS3033" s="0"/>
      <c r="LT3033" s="0"/>
      <c r="LU3033" s="0"/>
      <c r="LV3033" s="0"/>
      <c r="LW3033" s="0"/>
      <c r="LX3033" s="0"/>
      <c r="LY3033" s="0"/>
      <c r="LZ3033" s="0"/>
      <c r="MA3033" s="0"/>
      <c r="MB3033" s="0"/>
      <c r="MC3033" s="0"/>
      <c r="MD3033" s="0"/>
      <c r="ME3033" s="0"/>
      <c r="MF3033" s="0"/>
      <c r="MG3033" s="0"/>
      <c r="MH3033" s="0"/>
      <c r="MI3033" s="0"/>
      <c r="MJ3033" s="0"/>
      <c r="MK3033" s="0"/>
      <c r="ML3033" s="0"/>
      <c r="MM3033" s="0"/>
      <c r="MN3033" s="0"/>
      <c r="MO3033" s="0"/>
      <c r="MP3033" s="0"/>
      <c r="MQ3033" s="0"/>
      <c r="MR3033" s="0"/>
      <c r="MS3033" s="0"/>
      <c r="MT3033" s="0"/>
      <c r="MU3033" s="0"/>
      <c r="MV3033" s="0"/>
      <c r="MW3033" s="0"/>
      <c r="MX3033" s="0"/>
      <c r="MY3033" s="0"/>
      <c r="MZ3033" s="0"/>
      <c r="NA3033" s="0"/>
      <c r="NB3033" s="0"/>
      <c r="NC3033" s="0"/>
      <c r="ND3033" s="0"/>
      <c r="NE3033" s="0"/>
      <c r="NF3033" s="0"/>
      <c r="NG3033" s="0"/>
      <c r="NH3033" s="0"/>
      <c r="NI3033" s="0"/>
      <c r="NJ3033" s="0"/>
      <c r="NK3033" s="0"/>
      <c r="NL3033" s="0"/>
      <c r="NM3033" s="0"/>
      <c r="NN3033" s="0"/>
      <c r="NO3033" s="0"/>
      <c r="NP3033" s="0"/>
      <c r="NQ3033" s="0"/>
      <c r="NR3033" s="0"/>
      <c r="NS3033" s="0"/>
      <c r="NT3033" s="0"/>
      <c r="NU3033" s="0"/>
      <c r="NV3033" s="0"/>
      <c r="NW3033" s="0"/>
      <c r="NX3033" s="0"/>
      <c r="NY3033" s="0"/>
      <c r="NZ3033" s="0"/>
      <c r="OA3033" s="0"/>
      <c r="OB3033" s="0"/>
      <c r="OC3033" s="0"/>
      <c r="OD3033" s="0"/>
      <c r="OE3033" s="0"/>
      <c r="OF3033" s="0"/>
      <c r="OG3033" s="0"/>
      <c r="OH3033" s="0"/>
      <c r="OI3033" s="0"/>
      <c r="OJ3033" s="0"/>
      <c r="OK3033" s="0"/>
      <c r="OL3033" s="0"/>
      <c r="OM3033" s="0"/>
      <c r="ON3033" s="0"/>
      <c r="OO3033" s="0"/>
      <c r="OP3033" s="0"/>
      <c r="OQ3033" s="0"/>
      <c r="OR3033" s="0"/>
      <c r="OS3033" s="0"/>
      <c r="OT3033" s="0"/>
      <c r="OU3033" s="0"/>
      <c r="OV3033" s="0"/>
      <c r="OW3033" s="0"/>
      <c r="OX3033" s="0"/>
      <c r="OY3033" s="0"/>
      <c r="OZ3033" s="0"/>
      <c r="PA3033" s="0"/>
      <c r="PB3033" s="0"/>
      <c r="PC3033" s="0"/>
      <c r="PD3033" s="0"/>
      <c r="PE3033" s="0"/>
      <c r="PF3033" s="0"/>
      <c r="PG3033" s="0"/>
      <c r="PH3033" s="0"/>
      <c r="PI3033" s="0"/>
      <c r="PJ3033" s="0"/>
      <c r="PK3033" s="0"/>
      <c r="PL3033" s="0"/>
      <c r="PM3033" s="0"/>
      <c r="PN3033" s="0"/>
      <c r="PO3033" s="0"/>
      <c r="PP3033" s="0"/>
      <c r="PQ3033" s="0"/>
      <c r="PR3033" s="0"/>
      <c r="PS3033" s="0"/>
      <c r="PT3033" s="0"/>
      <c r="PU3033" s="0"/>
      <c r="PV3033" s="0"/>
      <c r="PW3033" s="0"/>
      <c r="PX3033" s="0"/>
      <c r="PY3033" s="0"/>
      <c r="PZ3033" s="0"/>
      <c r="QA3033" s="0"/>
      <c r="QB3033" s="0"/>
      <c r="QC3033" s="0"/>
      <c r="QD3033" s="0"/>
      <c r="QE3033" s="0"/>
      <c r="QF3033" s="0"/>
      <c r="QG3033" s="0"/>
      <c r="QH3033" s="0"/>
      <c r="QI3033" s="0"/>
      <c r="QJ3033" s="0"/>
      <c r="QK3033" s="0"/>
      <c r="QL3033" s="0"/>
      <c r="QM3033" s="0"/>
      <c r="QN3033" s="0"/>
      <c r="QO3033" s="0"/>
      <c r="QP3033" s="0"/>
      <c r="QQ3033" s="0"/>
      <c r="QR3033" s="0"/>
      <c r="QS3033" s="0"/>
      <c r="QT3033" s="0"/>
      <c r="QU3033" s="0"/>
      <c r="QV3033" s="0"/>
      <c r="QW3033" s="0"/>
      <c r="QX3033" s="0"/>
      <c r="QY3033" s="0"/>
      <c r="QZ3033" s="0"/>
      <c r="RA3033" s="0"/>
      <c r="RB3033" s="0"/>
      <c r="RC3033" s="0"/>
      <c r="RD3033" s="0"/>
      <c r="RE3033" s="0"/>
      <c r="RF3033" s="0"/>
      <c r="RG3033" s="0"/>
      <c r="RH3033" s="0"/>
      <c r="RI3033" s="0"/>
      <c r="RJ3033" s="0"/>
      <c r="RK3033" s="0"/>
      <c r="RL3033" s="0"/>
      <c r="RM3033" s="0"/>
      <c r="RN3033" s="0"/>
      <c r="RO3033" s="0"/>
      <c r="RP3033" s="0"/>
      <c r="RQ3033" s="0"/>
      <c r="RR3033" s="0"/>
      <c r="RS3033" s="0"/>
      <c r="RT3033" s="0"/>
      <c r="RU3033" s="0"/>
      <c r="RV3033" s="0"/>
      <c r="RW3033" s="0"/>
      <c r="RX3033" s="0"/>
      <c r="RY3033" s="0"/>
      <c r="RZ3033" s="0"/>
      <c r="SA3033" s="0"/>
      <c r="SB3033" s="0"/>
      <c r="SC3033" s="0"/>
      <c r="SD3033" s="0"/>
      <c r="SE3033" s="0"/>
      <c r="SF3033" s="0"/>
      <c r="SG3033" s="0"/>
      <c r="SH3033" s="0"/>
      <c r="SI3033" s="0"/>
      <c r="SJ3033" s="0"/>
      <c r="SK3033" s="0"/>
      <c r="SL3033" s="0"/>
      <c r="SM3033" s="0"/>
      <c r="SN3033" s="0"/>
      <c r="SO3033" s="0"/>
      <c r="SP3033" s="0"/>
      <c r="SQ3033" s="0"/>
      <c r="SR3033" s="0"/>
      <c r="SS3033" s="0"/>
      <c r="ST3033" s="0"/>
      <c r="SU3033" s="0"/>
      <c r="SV3033" s="0"/>
      <c r="SW3033" s="0"/>
      <c r="SX3033" s="0"/>
      <c r="SY3033" s="0"/>
      <c r="SZ3033" s="0"/>
      <c r="TA3033" s="0"/>
      <c r="TB3033" s="0"/>
      <c r="TC3033" s="0"/>
      <c r="TD3033" s="0"/>
      <c r="TE3033" s="0"/>
      <c r="TF3033" s="0"/>
      <c r="TG3033" s="0"/>
      <c r="TH3033" s="0"/>
      <c r="TI3033" s="0"/>
      <c r="TJ3033" s="0"/>
      <c r="TK3033" s="0"/>
      <c r="TL3033" s="0"/>
      <c r="TM3033" s="0"/>
      <c r="TN3033" s="0"/>
      <c r="TO3033" s="0"/>
      <c r="TP3033" s="0"/>
      <c r="TQ3033" s="0"/>
      <c r="TR3033" s="0"/>
      <c r="TS3033" s="0"/>
      <c r="TT3033" s="0"/>
      <c r="TU3033" s="0"/>
      <c r="TV3033" s="0"/>
      <c r="TW3033" s="0"/>
      <c r="TX3033" s="0"/>
      <c r="TY3033" s="0"/>
      <c r="TZ3033" s="0"/>
      <c r="UA3033" s="0"/>
      <c r="UB3033" s="0"/>
      <c r="UC3033" s="0"/>
      <c r="UD3033" s="0"/>
      <c r="UE3033" s="0"/>
      <c r="UF3033" s="0"/>
      <c r="UG3033" s="0"/>
      <c r="UH3033" s="0"/>
      <c r="UI3033" s="0"/>
      <c r="UJ3033" s="0"/>
      <c r="UK3033" s="0"/>
      <c r="UL3033" s="0"/>
      <c r="UM3033" s="0"/>
      <c r="UN3033" s="0"/>
      <c r="UO3033" s="0"/>
      <c r="UP3033" s="0"/>
      <c r="UQ3033" s="0"/>
      <c r="UR3033" s="0"/>
      <c r="US3033" s="0"/>
      <c r="UT3033" s="0"/>
      <c r="UU3033" s="0"/>
      <c r="UV3033" s="0"/>
      <c r="UW3033" s="0"/>
      <c r="UX3033" s="0"/>
      <c r="UY3033" s="0"/>
      <c r="UZ3033" s="0"/>
      <c r="VA3033" s="0"/>
      <c r="VB3033" s="0"/>
      <c r="VC3033" s="0"/>
      <c r="VD3033" s="0"/>
      <c r="VE3033" s="0"/>
      <c r="VF3033" s="0"/>
      <c r="VG3033" s="0"/>
      <c r="VH3033" s="0"/>
      <c r="VI3033" s="0"/>
      <c r="VJ3033" s="0"/>
      <c r="VK3033" s="0"/>
      <c r="VL3033" s="0"/>
      <c r="VM3033" s="0"/>
      <c r="VN3033" s="0"/>
      <c r="VO3033" s="0"/>
      <c r="VP3033" s="0"/>
      <c r="VQ3033" s="0"/>
      <c r="VR3033" s="0"/>
      <c r="VS3033" s="0"/>
      <c r="VT3033" s="0"/>
      <c r="VU3033" s="0"/>
      <c r="VV3033" s="0"/>
      <c r="VW3033" s="0"/>
      <c r="VX3033" s="0"/>
      <c r="VY3033" s="0"/>
      <c r="VZ3033" s="0"/>
      <c r="WA3033" s="0"/>
      <c r="WB3033" s="0"/>
      <c r="WC3033" s="0"/>
      <c r="WD3033" s="0"/>
      <c r="WE3033" s="0"/>
      <c r="WF3033" s="0"/>
      <c r="WG3033" s="0"/>
      <c r="WH3033" s="0"/>
      <c r="WI3033" s="0"/>
      <c r="WJ3033" s="0"/>
      <c r="WK3033" s="0"/>
      <c r="WL3033" s="0"/>
      <c r="WM3033" s="0"/>
      <c r="WN3033" s="0"/>
      <c r="WO3033" s="0"/>
      <c r="WP3033" s="0"/>
      <c r="WQ3033" s="0"/>
      <c r="WR3033" s="0"/>
      <c r="WS3033" s="0"/>
      <c r="WT3033" s="0"/>
      <c r="WU3033" s="0"/>
      <c r="WV3033" s="0"/>
      <c r="WW3033" s="0"/>
      <c r="WX3033" s="0"/>
      <c r="WY3033" s="0"/>
      <c r="WZ3033" s="0"/>
      <c r="XA3033" s="0"/>
      <c r="XB3033" s="0"/>
      <c r="XC3033" s="0"/>
      <c r="XD3033" s="0"/>
      <c r="XE3033" s="0"/>
      <c r="XF3033" s="0"/>
      <c r="XG3033" s="0"/>
      <c r="XH3033" s="0"/>
      <c r="XI3033" s="0"/>
      <c r="XJ3033" s="0"/>
      <c r="XK3033" s="0"/>
      <c r="XL3033" s="0"/>
      <c r="XM3033" s="0"/>
      <c r="XN3033" s="0"/>
      <c r="XO3033" s="0"/>
      <c r="XP3033" s="0"/>
      <c r="XQ3033" s="0"/>
      <c r="XR3033" s="0"/>
      <c r="XS3033" s="0"/>
      <c r="XT3033" s="0"/>
      <c r="XU3033" s="0"/>
      <c r="XV3033" s="0"/>
      <c r="XW3033" s="0"/>
      <c r="XX3033" s="0"/>
      <c r="XY3033" s="0"/>
      <c r="XZ3033" s="0"/>
      <c r="YA3033" s="0"/>
      <c r="YB3033" s="0"/>
      <c r="YC3033" s="0"/>
      <c r="YD3033" s="0"/>
      <c r="YE3033" s="0"/>
      <c r="YF3033" s="0"/>
      <c r="YG3033" s="0"/>
      <c r="YH3033" s="0"/>
      <c r="YI3033" s="0"/>
      <c r="YJ3033" s="0"/>
      <c r="YK3033" s="0"/>
      <c r="YL3033" s="0"/>
      <c r="YM3033" s="0"/>
      <c r="YN3033" s="0"/>
      <c r="YO3033" s="0"/>
      <c r="YP3033" s="0"/>
      <c r="YQ3033" s="0"/>
      <c r="YR3033" s="0"/>
      <c r="YS3033" s="0"/>
      <c r="YT3033" s="0"/>
      <c r="YU3033" s="0"/>
      <c r="YV3033" s="0"/>
      <c r="YW3033" s="0"/>
      <c r="YX3033" s="0"/>
      <c r="YY3033" s="0"/>
      <c r="YZ3033" s="0"/>
      <c r="ZA3033" s="0"/>
      <c r="ZB3033" s="0"/>
      <c r="ZC3033" s="0"/>
      <c r="ZD3033" s="0"/>
      <c r="ZE3033" s="0"/>
      <c r="ZF3033" s="0"/>
      <c r="ZG3033" s="0"/>
      <c r="ZH3033" s="0"/>
      <c r="ZI3033" s="0"/>
      <c r="ZJ3033" s="0"/>
      <c r="ZK3033" s="0"/>
      <c r="ZL3033" s="0"/>
      <c r="ZM3033" s="0"/>
      <c r="ZN3033" s="0"/>
      <c r="ZO3033" s="0"/>
      <c r="ZP3033" s="0"/>
      <c r="ZQ3033" s="0"/>
      <c r="ZR3033" s="0"/>
      <c r="ZS3033" s="0"/>
      <c r="ZT3033" s="0"/>
      <c r="ZU3033" s="0"/>
      <c r="ZV3033" s="0"/>
      <c r="ZW3033" s="0"/>
      <c r="ZX3033" s="0"/>
      <c r="ZY3033" s="0"/>
      <c r="ZZ3033" s="0"/>
      <c r="AAA3033" s="0"/>
      <c r="AAB3033" s="0"/>
      <c r="AAC3033" s="0"/>
      <c r="AAD3033" s="0"/>
      <c r="AAE3033" s="0"/>
      <c r="AAF3033" s="0"/>
      <c r="AAG3033" s="0"/>
      <c r="AAH3033" s="0"/>
      <c r="AAI3033" s="0"/>
      <c r="AAJ3033" s="0"/>
      <c r="AAK3033" s="0"/>
      <c r="AAL3033" s="0"/>
      <c r="AAM3033" s="0"/>
      <c r="AAN3033" s="0"/>
      <c r="AAO3033" s="0"/>
      <c r="AAP3033" s="0"/>
      <c r="AAQ3033" s="0"/>
      <c r="AAR3033" s="0"/>
      <c r="AAS3033" s="0"/>
      <c r="AAT3033" s="0"/>
      <c r="AAU3033" s="0"/>
      <c r="AAV3033" s="0"/>
      <c r="AAW3033" s="0"/>
      <c r="AAX3033" s="0"/>
      <c r="AAY3033" s="0"/>
      <c r="AAZ3033" s="0"/>
      <c r="ABA3033" s="0"/>
      <c r="ABB3033" s="0"/>
      <c r="ABC3033" s="0"/>
      <c r="ABD3033" s="0"/>
      <c r="ABE3033" s="0"/>
      <c r="ABF3033" s="0"/>
      <c r="ABG3033" s="0"/>
      <c r="ABH3033" s="0"/>
      <c r="ABI3033" s="0"/>
      <c r="ABJ3033" s="0"/>
      <c r="ABK3033" s="0"/>
      <c r="ABL3033" s="0"/>
      <c r="ABM3033" s="0"/>
      <c r="ABN3033" s="0"/>
      <c r="ABO3033" s="0"/>
      <c r="ABP3033" s="0"/>
      <c r="ABQ3033" s="0"/>
      <c r="ABR3033" s="0"/>
      <c r="ABS3033" s="0"/>
      <c r="ABT3033" s="0"/>
      <c r="ABU3033" s="0"/>
      <c r="ABV3033" s="0"/>
      <c r="ABW3033" s="0"/>
      <c r="ABX3033" s="0"/>
      <c r="ABY3033" s="0"/>
      <c r="ABZ3033" s="0"/>
      <c r="ACA3033" s="0"/>
      <c r="ACB3033" s="0"/>
      <c r="ACC3033" s="0"/>
      <c r="ACD3033" s="0"/>
      <c r="ACE3033" s="0"/>
      <c r="ACF3033" s="0"/>
      <c r="ACG3033" s="0"/>
      <c r="ACH3033" s="0"/>
      <c r="ACI3033" s="0"/>
      <c r="ACJ3033" s="0"/>
      <c r="ACK3033" s="0"/>
      <c r="ACL3033" s="0"/>
      <c r="ACM3033" s="0"/>
      <c r="ACN3033" s="0"/>
      <c r="ACO3033" s="0"/>
      <c r="ACP3033" s="0"/>
      <c r="ACQ3033" s="0"/>
      <c r="ACR3033" s="0"/>
      <c r="ACS3033" s="0"/>
      <c r="ACT3033" s="0"/>
      <c r="ACU3033" s="0"/>
      <c r="ACV3033" s="0"/>
      <c r="ACW3033" s="0"/>
      <c r="ACX3033" s="0"/>
      <c r="ACY3033" s="0"/>
      <c r="ACZ3033" s="0"/>
      <c r="ADA3033" s="0"/>
      <c r="ADB3033" s="0"/>
      <c r="ADC3033" s="0"/>
      <c r="ADD3033" s="0"/>
      <c r="ADE3033" s="0"/>
      <c r="ADF3033" s="0"/>
      <c r="ADG3033" s="0"/>
      <c r="ADH3033" s="0"/>
      <c r="ADI3033" s="0"/>
      <c r="ADJ3033" s="0"/>
      <c r="ADK3033" s="0"/>
      <c r="ADL3033" s="0"/>
      <c r="ADM3033" s="0"/>
      <c r="ADN3033" s="0"/>
      <c r="ADO3033" s="0"/>
      <c r="ADP3033" s="0"/>
      <c r="ADQ3033" s="0"/>
      <c r="ADR3033" s="0"/>
      <c r="ADS3033" s="0"/>
      <c r="ADT3033" s="0"/>
      <c r="ADU3033" s="0"/>
      <c r="ADV3033" s="0"/>
      <c r="ADW3033" s="0"/>
      <c r="ADX3033" s="0"/>
      <c r="ADY3033" s="0"/>
      <c r="ADZ3033" s="0"/>
      <c r="AEA3033" s="0"/>
      <c r="AEB3033" s="0"/>
      <c r="AEC3033" s="0"/>
      <c r="AED3033" s="0"/>
      <c r="AEE3033" s="0"/>
      <c r="AEF3033" s="0"/>
      <c r="AEG3033" s="0"/>
      <c r="AEH3033" s="0"/>
      <c r="AEI3033" s="0"/>
      <c r="AEJ3033" s="0"/>
      <c r="AEK3033" s="0"/>
      <c r="AEL3033" s="0"/>
      <c r="AEM3033" s="0"/>
      <c r="AEN3033" s="0"/>
      <c r="AEO3033" s="0"/>
      <c r="AEP3033" s="0"/>
      <c r="AEQ3033" s="0"/>
      <c r="AER3033" s="0"/>
      <c r="AES3033" s="0"/>
      <c r="AET3033" s="0"/>
      <c r="AEU3033" s="0"/>
      <c r="AEV3033" s="0"/>
      <c r="AEW3033" s="0"/>
      <c r="AEX3033" s="0"/>
      <c r="AEY3033" s="0"/>
      <c r="AEZ3033" s="0"/>
      <c r="AFA3033" s="0"/>
      <c r="AFB3033" s="0"/>
      <c r="AFC3033" s="0"/>
      <c r="AFD3033" s="0"/>
      <c r="AFE3033" s="0"/>
      <c r="AFF3033" s="0"/>
      <c r="AFG3033" s="0"/>
      <c r="AFH3033" s="0"/>
      <c r="AFI3033" s="0"/>
      <c r="AFJ3033" s="0"/>
      <c r="AFK3033" s="0"/>
      <c r="AFL3033" s="0"/>
      <c r="AFM3033" s="0"/>
      <c r="AFN3033" s="0"/>
      <c r="AFO3033" s="0"/>
      <c r="AFP3033" s="0"/>
      <c r="AFQ3033" s="0"/>
      <c r="AFR3033" s="0"/>
      <c r="AFS3033" s="0"/>
      <c r="AFT3033" s="0"/>
      <c r="AFU3033" s="0"/>
      <c r="AFV3033" s="0"/>
      <c r="AFW3033" s="0"/>
      <c r="AFX3033" s="0"/>
      <c r="AFY3033" s="0"/>
      <c r="AFZ3033" s="0"/>
      <c r="AGA3033" s="0"/>
      <c r="AGB3033" s="0"/>
      <c r="AGC3033" s="0"/>
      <c r="AGD3033" s="0"/>
      <c r="AGE3033" s="0"/>
      <c r="AGF3033" s="0"/>
      <c r="AGG3033" s="0"/>
      <c r="AGH3033" s="0"/>
      <c r="AGI3033" s="0"/>
      <c r="AGJ3033" s="0"/>
      <c r="AGK3033" s="0"/>
      <c r="AGL3033" s="0"/>
      <c r="AGM3033" s="0"/>
      <c r="AGN3033" s="0"/>
      <c r="AGO3033" s="0"/>
      <c r="AGP3033" s="0"/>
      <c r="AGQ3033" s="0"/>
      <c r="AGR3033" s="0"/>
      <c r="AGS3033" s="0"/>
      <c r="AGT3033" s="0"/>
      <c r="AGU3033" s="0"/>
      <c r="AGV3033" s="0"/>
      <c r="AGW3033" s="0"/>
      <c r="AGX3033" s="0"/>
      <c r="AGY3033" s="0"/>
      <c r="AGZ3033" s="0"/>
      <c r="AHA3033" s="0"/>
      <c r="AHB3033" s="0"/>
      <c r="AHC3033" s="0"/>
      <c r="AHD3033" s="0"/>
      <c r="AHE3033" s="0"/>
      <c r="AHF3033" s="0"/>
      <c r="AHG3033" s="0"/>
      <c r="AHH3033" s="0"/>
      <c r="AHI3033" s="0"/>
      <c r="AHJ3033" s="0"/>
      <c r="AHK3033" s="0"/>
      <c r="AHL3033" s="0"/>
      <c r="AHM3033" s="0"/>
      <c r="AHN3033" s="0"/>
      <c r="AHO3033" s="0"/>
      <c r="AHP3033" s="0"/>
      <c r="AHQ3033" s="0"/>
      <c r="AHR3033" s="0"/>
      <c r="AHS3033" s="0"/>
      <c r="AHT3033" s="0"/>
      <c r="AHU3033" s="0"/>
      <c r="AHV3033" s="0"/>
      <c r="AHW3033" s="0"/>
      <c r="AHX3033" s="0"/>
      <c r="AHY3033" s="0"/>
      <c r="AHZ3033" s="0"/>
      <c r="AIA3033" s="0"/>
      <c r="AIB3033" s="0"/>
      <c r="AIC3033" s="0"/>
      <c r="AID3033" s="0"/>
      <c r="AIE3033" s="0"/>
      <c r="AIF3033" s="0"/>
      <c r="AIG3033" s="0"/>
      <c r="AIH3033" s="0"/>
      <c r="AII3033" s="0"/>
      <c r="AIJ3033" s="0"/>
      <c r="AIK3033" s="0"/>
      <c r="AIL3033" s="0"/>
      <c r="AIM3033" s="0"/>
      <c r="AIN3033" s="0"/>
      <c r="AIO3033" s="0"/>
      <c r="AIP3033" s="0"/>
      <c r="AIQ3033" s="0"/>
      <c r="AIR3033" s="0"/>
      <c r="AIS3033" s="0"/>
      <c r="AIT3033" s="0"/>
      <c r="AIU3033" s="0"/>
      <c r="AIV3033" s="0"/>
      <c r="AIW3033" s="0"/>
      <c r="AIX3033" s="0"/>
      <c r="AIY3033" s="0"/>
      <c r="AIZ3033" s="0"/>
      <c r="AJA3033" s="0"/>
      <c r="AJB3033" s="0"/>
      <c r="AJC3033" s="0"/>
      <c r="AJD3033" s="0"/>
      <c r="AJE3033" s="0"/>
      <c r="AJF3033" s="0"/>
      <c r="AJG3033" s="0"/>
      <c r="AJH3033" s="0"/>
      <c r="AJI3033" s="0"/>
      <c r="AJJ3033" s="0"/>
      <c r="AJK3033" s="0"/>
      <c r="AJL3033" s="0"/>
      <c r="AJM3033" s="0"/>
      <c r="AJN3033" s="0"/>
      <c r="AJO3033" s="0"/>
      <c r="AJP3033" s="0"/>
      <c r="AJQ3033" s="0"/>
      <c r="AJR3033" s="0"/>
      <c r="AJS3033" s="0"/>
      <c r="AJT3033" s="0"/>
      <c r="AJU3033" s="0"/>
      <c r="AJV3033" s="0"/>
      <c r="AJW3033" s="0"/>
      <c r="AJX3033" s="0"/>
      <c r="AJY3033" s="0"/>
      <c r="AJZ3033" s="0"/>
      <c r="AKA3033" s="0"/>
      <c r="AKB3033" s="0"/>
      <c r="AKC3033" s="0"/>
      <c r="AKD3033" s="0"/>
      <c r="AKE3033" s="0"/>
      <c r="AKF3033" s="0"/>
      <c r="AKG3033" s="0"/>
      <c r="AKH3033" s="0"/>
      <c r="AKI3033" s="0"/>
      <c r="AKJ3033" s="0"/>
      <c r="AKK3033" s="0"/>
      <c r="AKL3033" s="0"/>
      <c r="AKM3033" s="0"/>
      <c r="AKN3033" s="0"/>
      <c r="AKO3033" s="0"/>
      <c r="AKP3033" s="0"/>
      <c r="AKQ3033" s="0"/>
      <c r="AKR3033" s="0"/>
      <c r="AKS3033" s="0"/>
      <c r="AKT3033" s="0"/>
      <c r="AKU3033" s="0"/>
      <c r="AKV3033" s="0"/>
      <c r="AKW3033" s="0"/>
      <c r="AKX3033" s="0"/>
      <c r="AKY3033" s="0"/>
      <c r="AKZ3033" s="0"/>
      <c r="ALA3033" s="0"/>
      <c r="ALB3033" s="0"/>
      <c r="ALC3033" s="0"/>
      <c r="ALD3033" s="0"/>
      <c r="ALE3033" s="0"/>
      <c r="ALF3033" s="0"/>
      <c r="ALG3033" s="0"/>
      <c r="ALH3033" s="0"/>
      <c r="ALI3033" s="0"/>
      <c r="ALJ3033" s="0"/>
      <c r="ALK3033" s="0"/>
      <c r="ALL3033" s="0"/>
      <c r="ALM3033" s="0"/>
      <c r="ALN3033" s="0"/>
      <c r="ALO3033" s="0"/>
      <c r="ALP3033" s="0"/>
      <c r="ALQ3033" s="0"/>
      <c r="ALR3033" s="0"/>
      <c r="ALS3033" s="0"/>
      <c r="ALT3033" s="0"/>
      <c r="ALU3033" s="0"/>
      <c r="ALV3033" s="0"/>
      <c r="ALW3033" s="0"/>
      <c r="ALX3033" s="0"/>
      <c r="ALY3033" s="0"/>
      <c r="ALZ3033" s="0"/>
      <c r="AMA3033" s="0"/>
      <c r="AMB3033" s="0"/>
      <c r="AMC3033" s="0"/>
      <c r="AMD3033" s="0"/>
      <c r="AME3033" s="0"/>
      <c r="AMF3033" s="0"/>
      <c r="AMG3033" s="0"/>
      <c r="AMH3033" s="0"/>
      <c r="AMI3033" s="0"/>
    </row>
    <row r="3034" customFormat="false" ht="12.75" hidden="false" customHeight="false" outlineLevel="0" collapsed="false">
      <c r="A3034" s="1" t="s">
        <v>368</v>
      </c>
      <c r="C3034" s="19" t="s">
        <v>3287</v>
      </c>
      <c r="D3034" s="19" t="s">
        <v>13</v>
      </c>
      <c r="E3034" s="20" t="n">
        <v>2.3</v>
      </c>
      <c r="F3034" s="21" t="n">
        <v>0.14</v>
      </c>
      <c r="G3034" s="24" t="s">
        <v>3275</v>
      </c>
      <c r="H3034" s="3"/>
      <c r="BM3034" s="0"/>
      <c r="BN3034" s="0"/>
      <c r="BO3034" s="0"/>
      <c r="BP3034" s="0"/>
      <c r="BQ3034" s="0"/>
      <c r="BR3034" s="0"/>
      <c r="BS3034" s="0"/>
      <c r="BT3034" s="0"/>
      <c r="BU3034" s="0"/>
      <c r="BV3034" s="0"/>
      <c r="BW3034" s="0"/>
      <c r="BX3034" s="0"/>
      <c r="BY3034" s="0"/>
      <c r="BZ3034" s="0"/>
      <c r="CA3034" s="0"/>
      <c r="CB3034" s="0"/>
      <c r="CC3034" s="0"/>
      <c r="CD3034" s="0"/>
      <c r="CE3034" s="0"/>
      <c r="CF3034" s="0"/>
      <c r="CG3034" s="0"/>
      <c r="CH3034" s="0"/>
      <c r="CI3034" s="0"/>
      <c r="CJ3034" s="0"/>
      <c r="CK3034" s="0"/>
      <c r="CL3034" s="0"/>
      <c r="CM3034" s="0"/>
      <c r="CN3034" s="0"/>
      <c r="CO3034" s="0"/>
      <c r="CP3034" s="0"/>
      <c r="CQ3034" s="0"/>
      <c r="CR3034" s="0"/>
      <c r="CS3034" s="0"/>
      <c r="CT3034" s="0"/>
      <c r="CU3034" s="0"/>
      <c r="CV3034" s="0"/>
      <c r="CW3034" s="0"/>
      <c r="CX3034" s="0"/>
      <c r="CY3034" s="0"/>
      <c r="CZ3034" s="0"/>
      <c r="DA3034" s="0"/>
      <c r="DB3034" s="0"/>
      <c r="DC3034" s="0"/>
      <c r="DD3034" s="0"/>
      <c r="DE3034" s="0"/>
      <c r="DF3034" s="0"/>
      <c r="DG3034" s="0"/>
      <c r="DH3034" s="0"/>
      <c r="DI3034" s="0"/>
      <c r="DJ3034" s="0"/>
      <c r="DK3034" s="0"/>
      <c r="DL3034" s="0"/>
      <c r="DM3034" s="0"/>
      <c r="DN3034" s="0"/>
      <c r="DO3034" s="0"/>
      <c r="DP3034" s="0"/>
      <c r="DQ3034" s="0"/>
      <c r="DR3034" s="0"/>
      <c r="DS3034" s="0"/>
      <c r="DT3034" s="0"/>
      <c r="DU3034" s="0"/>
      <c r="DV3034" s="0"/>
      <c r="DW3034" s="0"/>
      <c r="DX3034" s="0"/>
      <c r="DY3034" s="0"/>
      <c r="DZ3034" s="0"/>
      <c r="EA3034" s="0"/>
      <c r="EB3034" s="0"/>
      <c r="EC3034" s="0"/>
      <c r="ED3034" s="0"/>
      <c r="EE3034" s="0"/>
      <c r="EF3034" s="0"/>
      <c r="EG3034" s="0"/>
      <c r="EH3034" s="0"/>
      <c r="EI3034" s="0"/>
      <c r="EJ3034" s="0"/>
      <c r="EK3034" s="0"/>
      <c r="EL3034" s="0"/>
      <c r="EM3034" s="0"/>
      <c r="EN3034" s="0"/>
      <c r="EO3034" s="0"/>
      <c r="EP3034" s="0"/>
      <c r="EQ3034" s="0"/>
      <c r="ER3034" s="0"/>
      <c r="ES3034" s="0"/>
      <c r="ET3034" s="0"/>
      <c r="EU3034" s="0"/>
      <c r="EV3034" s="0"/>
      <c r="EW3034" s="0"/>
      <c r="EX3034" s="0"/>
      <c r="EY3034" s="0"/>
      <c r="EZ3034" s="0"/>
      <c r="FA3034" s="0"/>
      <c r="FB3034" s="0"/>
      <c r="FC3034" s="0"/>
      <c r="FD3034" s="0"/>
      <c r="FE3034" s="0"/>
      <c r="FF3034" s="0"/>
      <c r="FG3034" s="0"/>
      <c r="FH3034" s="0"/>
      <c r="FI3034" s="0"/>
      <c r="FJ3034" s="0"/>
      <c r="FK3034" s="0"/>
      <c r="FL3034" s="0"/>
      <c r="FM3034" s="0"/>
      <c r="FN3034" s="0"/>
      <c r="FO3034" s="0"/>
      <c r="FP3034" s="0"/>
      <c r="FQ3034" s="0"/>
      <c r="FR3034" s="0"/>
      <c r="FS3034" s="0"/>
      <c r="FT3034" s="0"/>
      <c r="FU3034" s="0"/>
      <c r="FV3034" s="0"/>
      <c r="FW3034" s="0"/>
      <c r="FX3034" s="0"/>
      <c r="FY3034" s="0"/>
      <c r="FZ3034" s="0"/>
      <c r="GA3034" s="0"/>
      <c r="GB3034" s="0"/>
      <c r="GC3034" s="0"/>
      <c r="GD3034" s="0"/>
      <c r="GE3034" s="0"/>
      <c r="GF3034" s="0"/>
      <c r="GG3034" s="0"/>
      <c r="GH3034" s="0"/>
      <c r="GI3034" s="0"/>
      <c r="GJ3034" s="0"/>
      <c r="GK3034" s="0"/>
      <c r="GL3034" s="0"/>
      <c r="GM3034" s="0"/>
      <c r="GN3034" s="0"/>
      <c r="GO3034" s="0"/>
      <c r="GP3034" s="0"/>
      <c r="GQ3034" s="0"/>
      <c r="GR3034" s="0"/>
      <c r="GS3034" s="0"/>
      <c r="GT3034" s="0"/>
      <c r="GU3034" s="0"/>
      <c r="GV3034" s="0"/>
      <c r="GW3034" s="0"/>
      <c r="GX3034" s="0"/>
      <c r="GY3034" s="0"/>
      <c r="GZ3034" s="0"/>
      <c r="HA3034" s="0"/>
      <c r="HB3034" s="0"/>
      <c r="HC3034" s="0"/>
      <c r="HD3034" s="0"/>
      <c r="HE3034" s="0"/>
      <c r="HF3034" s="0"/>
      <c r="HG3034" s="0"/>
      <c r="HH3034" s="0"/>
      <c r="HI3034" s="0"/>
      <c r="HJ3034" s="0"/>
      <c r="HK3034" s="0"/>
      <c r="HL3034" s="0"/>
      <c r="HM3034" s="0"/>
      <c r="HN3034" s="0"/>
      <c r="HO3034" s="0"/>
      <c r="HP3034" s="0"/>
      <c r="HQ3034" s="0"/>
      <c r="HR3034" s="0"/>
      <c r="HS3034" s="0"/>
      <c r="HT3034" s="0"/>
      <c r="HU3034" s="0"/>
      <c r="HV3034" s="0"/>
      <c r="HW3034" s="0"/>
      <c r="HX3034" s="0"/>
      <c r="HY3034" s="0"/>
      <c r="HZ3034" s="0"/>
      <c r="IA3034" s="0"/>
      <c r="IB3034" s="0"/>
      <c r="IC3034" s="0"/>
      <c r="ID3034" s="0"/>
      <c r="IE3034" s="0"/>
      <c r="IF3034" s="0"/>
      <c r="IG3034" s="0"/>
      <c r="IH3034" s="0"/>
      <c r="II3034" s="0"/>
      <c r="IJ3034" s="0"/>
      <c r="IK3034" s="0"/>
      <c r="IL3034" s="0"/>
      <c r="IM3034" s="0"/>
      <c r="IN3034" s="0"/>
      <c r="IO3034" s="0"/>
      <c r="IP3034" s="0"/>
      <c r="IQ3034" s="0"/>
      <c r="IR3034" s="0"/>
      <c r="IS3034" s="0"/>
      <c r="IT3034" s="0"/>
      <c r="IU3034" s="0"/>
      <c r="IV3034" s="0"/>
      <c r="IW3034" s="0"/>
      <c r="IX3034" s="0"/>
      <c r="IY3034" s="0"/>
      <c r="IZ3034" s="0"/>
      <c r="JA3034" s="0"/>
      <c r="JB3034" s="0"/>
      <c r="JC3034" s="0"/>
      <c r="JD3034" s="0"/>
      <c r="JE3034" s="0"/>
      <c r="JF3034" s="0"/>
      <c r="JG3034" s="0"/>
      <c r="JH3034" s="0"/>
      <c r="JI3034" s="0"/>
      <c r="JJ3034" s="0"/>
      <c r="JK3034" s="0"/>
      <c r="JL3034" s="0"/>
      <c r="JM3034" s="0"/>
      <c r="JN3034" s="0"/>
      <c r="JO3034" s="0"/>
      <c r="JP3034" s="0"/>
      <c r="JQ3034" s="0"/>
      <c r="JR3034" s="0"/>
      <c r="JS3034" s="0"/>
      <c r="JT3034" s="0"/>
      <c r="JU3034" s="0"/>
      <c r="JV3034" s="0"/>
      <c r="JW3034" s="0"/>
      <c r="JX3034" s="0"/>
      <c r="JY3034" s="0"/>
      <c r="JZ3034" s="0"/>
      <c r="KA3034" s="0"/>
      <c r="KB3034" s="0"/>
      <c r="KC3034" s="0"/>
      <c r="KD3034" s="0"/>
      <c r="KE3034" s="0"/>
      <c r="KF3034" s="0"/>
      <c r="KG3034" s="0"/>
      <c r="KH3034" s="0"/>
      <c r="KI3034" s="0"/>
      <c r="KJ3034" s="0"/>
      <c r="KK3034" s="0"/>
      <c r="KL3034" s="0"/>
      <c r="KM3034" s="0"/>
      <c r="KN3034" s="0"/>
      <c r="KO3034" s="0"/>
      <c r="KP3034" s="0"/>
      <c r="KQ3034" s="0"/>
      <c r="KR3034" s="0"/>
      <c r="KS3034" s="0"/>
      <c r="KT3034" s="0"/>
      <c r="KU3034" s="0"/>
      <c r="KV3034" s="0"/>
      <c r="KW3034" s="0"/>
      <c r="KX3034" s="0"/>
      <c r="KY3034" s="0"/>
      <c r="KZ3034" s="0"/>
      <c r="LA3034" s="0"/>
      <c r="LB3034" s="0"/>
      <c r="LC3034" s="0"/>
      <c r="LD3034" s="0"/>
      <c r="LE3034" s="0"/>
      <c r="LF3034" s="0"/>
      <c r="LG3034" s="0"/>
      <c r="LH3034" s="0"/>
      <c r="LI3034" s="0"/>
      <c r="LJ3034" s="0"/>
      <c r="LK3034" s="0"/>
      <c r="LL3034" s="0"/>
      <c r="LM3034" s="0"/>
      <c r="LN3034" s="0"/>
      <c r="LO3034" s="0"/>
      <c r="LP3034" s="0"/>
      <c r="LQ3034" s="0"/>
      <c r="LR3034" s="0"/>
      <c r="LS3034" s="0"/>
      <c r="LT3034" s="0"/>
      <c r="LU3034" s="0"/>
      <c r="LV3034" s="0"/>
      <c r="LW3034" s="0"/>
      <c r="LX3034" s="0"/>
      <c r="LY3034" s="0"/>
      <c r="LZ3034" s="0"/>
      <c r="MA3034" s="0"/>
      <c r="MB3034" s="0"/>
      <c r="MC3034" s="0"/>
      <c r="MD3034" s="0"/>
      <c r="ME3034" s="0"/>
      <c r="MF3034" s="0"/>
      <c r="MG3034" s="0"/>
      <c r="MH3034" s="0"/>
      <c r="MI3034" s="0"/>
      <c r="MJ3034" s="0"/>
      <c r="MK3034" s="0"/>
      <c r="ML3034" s="0"/>
      <c r="MM3034" s="0"/>
      <c r="MN3034" s="0"/>
      <c r="MO3034" s="0"/>
      <c r="MP3034" s="0"/>
      <c r="MQ3034" s="0"/>
      <c r="MR3034" s="0"/>
      <c r="MS3034" s="0"/>
      <c r="MT3034" s="0"/>
      <c r="MU3034" s="0"/>
      <c r="MV3034" s="0"/>
      <c r="MW3034" s="0"/>
      <c r="MX3034" s="0"/>
      <c r="MY3034" s="0"/>
      <c r="MZ3034" s="0"/>
      <c r="NA3034" s="0"/>
      <c r="NB3034" s="0"/>
      <c r="NC3034" s="0"/>
      <c r="ND3034" s="0"/>
      <c r="NE3034" s="0"/>
      <c r="NF3034" s="0"/>
      <c r="NG3034" s="0"/>
      <c r="NH3034" s="0"/>
      <c r="NI3034" s="0"/>
      <c r="NJ3034" s="0"/>
      <c r="NK3034" s="0"/>
      <c r="NL3034" s="0"/>
      <c r="NM3034" s="0"/>
      <c r="NN3034" s="0"/>
      <c r="NO3034" s="0"/>
      <c r="NP3034" s="0"/>
      <c r="NQ3034" s="0"/>
      <c r="NR3034" s="0"/>
      <c r="NS3034" s="0"/>
      <c r="NT3034" s="0"/>
      <c r="NU3034" s="0"/>
      <c r="NV3034" s="0"/>
      <c r="NW3034" s="0"/>
      <c r="NX3034" s="0"/>
      <c r="NY3034" s="0"/>
      <c r="NZ3034" s="0"/>
      <c r="OA3034" s="0"/>
      <c r="OB3034" s="0"/>
      <c r="OC3034" s="0"/>
      <c r="OD3034" s="0"/>
      <c r="OE3034" s="0"/>
      <c r="OF3034" s="0"/>
      <c r="OG3034" s="0"/>
      <c r="OH3034" s="0"/>
      <c r="OI3034" s="0"/>
      <c r="OJ3034" s="0"/>
      <c r="OK3034" s="0"/>
      <c r="OL3034" s="0"/>
      <c r="OM3034" s="0"/>
      <c r="ON3034" s="0"/>
      <c r="OO3034" s="0"/>
      <c r="OP3034" s="0"/>
      <c r="OQ3034" s="0"/>
      <c r="OR3034" s="0"/>
      <c r="OS3034" s="0"/>
      <c r="OT3034" s="0"/>
      <c r="OU3034" s="0"/>
      <c r="OV3034" s="0"/>
      <c r="OW3034" s="0"/>
      <c r="OX3034" s="0"/>
      <c r="OY3034" s="0"/>
      <c r="OZ3034" s="0"/>
      <c r="PA3034" s="0"/>
      <c r="PB3034" s="0"/>
      <c r="PC3034" s="0"/>
      <c r="PD3034" s="0"/>
      <c r="PE3034" s="0"/>
      <c r="PF3034" s="0"/>
      <c r="PG3034" s="0"/>
      <c r="PH3034" s="0"/>
      <c r="PI3034" s="0"/>
      <c r="PJ3034" s="0"/>
      <c r="PK3034" s="0"/>
      <c r="PL3034" s="0"/>
      <c r="PM3034" s="0"/>
      <c r="PN3034" s="0"/>
      <c r="PO3034" s="0"/>
      <c r="PP3034" s="0"/>
      <c r="PQ3034" s="0"/>
      <c r="PR3034" s="0"/>
      <c r="PS3034" s="0"/>
      <c r="PT3034" s="0"/>
      <c r="PU3034" s="0"/>
      <c r="PV3034" s="0"/>
      <c r="PW3034" s="0"/>
      <c r="PX3034" s="0"/>
      <c r="PY3034" s="0"/>
      <c r="PZ3034" s="0"/>
      <c r="QA3034" s="0"/>
      <c r="QB3034" s="0"/>
      <c r="QC3034" s="0"/>
      <c r="QD3034" s="0"/>
      <c r="QE3034" s="0"/>
      <c r="QF3034" s="0"/>
      <c r="QG3034" s="0"/>
      <c r="QH3034" s="0"/>
      <c r="QI3034" s="0"/>
      <c r="QJ3034" s="0"/>
      <c r="QK3034" s="0"/>
      <c r="QL3034" s="0"/>
      <c r="QM3034" s="0"/>
      <c r="QN3034" s="0"/>
      <c r="QO3034" s="0"/>
      <c r="QP3034" s="0"/>
      <c r="QQ3034" s="0"/>
      <c r="QR3034" s="0"/>
      <c r="QS3034" s="0"/>
      <c r="QT3034" s="0"/>
      <c r="QU3034" s="0"/>
      <c r="QV3034" s="0"/>
      <c r="QW3034" s="0"/>
      <c r="QX3034" s="0"/>
      <c r="QY3034" s="0"/>
      <c r="QZ3034" s="0"/>
      <c r="RA3034" s="0"/>
      <c r="RB3034" s="0"/>
      <c r="RC3034" s="0"/>
      <c r="RD3034" s="0"/>
      <c r="RE3034" s="0"/>
      <c r="RF3034" s="0"/>
      <c r="RG3034" s="0"/>
      <c r="RH3034" s="0"/>
      <c r="RI3034" s="0"/>
      <c r="RJ3034" s="0"/>
      <c r="RK3034" s="0"/>
      <c r="RL3034" s="0"/>
      <c r="RM3034" s="0"/>
      <c r="RN3034" s="0"/>
      <c r="RO3034" s="0"/>
      <c r="RP3034" s="0"/>
      <c r="RQ3034" s="0"/>
      <c r="RR3034" s="0"/>
      <c r="RS3034" s="0"/>
      <c r="RT3034" s="0"/>
      <c r="RU3034" s="0"/>
      <c r="RV3034" s="0"/>
      <c r="RW3034" s="0"/>
      <c r="RX3034" s="0"/>
      <c r="RY3034" s="0"/>
      <c r="RZ3034" s="0"/>
      <c r="SA3034" s="0"/>
      <c r="SB3034" s="0"/>
      <c r="SC3034" s="0"/>
      <c r="SD3034" s="0"/>
      <c r="SE3034" s="0"/>
      <c r="SF3034" s="0"/>
      <c r="SG3034" s="0"/>
      <c r="SH3034" s="0"/>
      <c r="SI3034" s="0"/>
      <c r="SJ3034" s="0"/>
      <c r="SK3034" s="0"/>
      <c r="SL3034" s="0"/>
      <c r="SM3034" s="0"/>
      <c r="SN3034" s="0"/>
      <c r="SO3034" s="0"/>
      <c r="SP3034" s="0"/>
      <c r="SQ3034" s="0"/>
      <c r="SR3034" s="0"/>
      <c r="SS3034" s="0"/>
      <c r="ST3034" s="0"/>
      <c r="SU3034" s="0"/>
      <c r="SV3034" s="0"/>
      <c r="SW3034" s="0"/>
      <c r="SX3034" s="0"/>
      <c r="SY3034" s="0"/>
      <c r="SZ3034" s="0"/>
      <c r="TA3034" s="0"/>
      <c r="TB3034" s="0"/>
      <c r="TC3034" s="0"/>
      <c r="TD3034" s="0"/>
      <c r="TE3034" s="0"/>
      <c r="TF3034" s="0"/>
      <c r="TG3034" s="0"/>
      <c r="TH3034" s="0"/>
      <c r="TI3034" s="0"/>
      <c r="TJ3034" s="0"/>
      <c r="TK3034" s="0"/>
      <c r="TL3034" s="0"/>
      <c r="TM3034" s="0"/>
      <c r="TN3034" s="0"/>
      <c r="TO3034" s="0"/>
      <c r="TP3034" s="0"/>
      <c r="TQ3034" s="0"/>
      <c r="TR3034" s="0"/>
      <c r="TS3034" s="0"/>
      <c r="TT3034" s="0"/>
      <c r="TU3034" s="0"/>
      <c r="TV3034" s="0"/>
      <c r="TW3034" s="0"/>
      <c r="TX3034" s="0"/>
      <c r="TY3034" s="0"/>
      <c r="TZ3034" s="0"/>
      <c r="UA3034" s="0"/>
      <c r="UB3034" s="0"/>
      <c r="UC3034" s="0"/>
      <c r="UD3034" s="0"/>
      <c r="UE3034" s="0"/>
      <c r="UF3034" s="0"/>
      <c r="UG3034" s="0"/>
      <c r="UH3034" s="0"/>
      <c r="UI3034" s="0"/>
      <c r="UJ3034" s="0"/>
      <c r="UK3034" s="0"/>
      <c r="UL3034" s="0"/>
      <c r="UM3034" s="0"/>
      <c r="UN3034" s="0"/>
      <c r="UO3034" s="0"/>
      <c r="UP3034" s="0"/>
      <c r="UQ3034" s="0"/>
      <c r="UR3034" s="0"/>
      <c r="US3034" s="0"/>
      <c r="UT3034" s="0"/>
      <c r="UU3034" s="0"/>
      <c r="UV3034" s="0"/>
      <c r="UW3034" s="0"/>
      <c r="UX3034" s="0"/>
      <c r="UY3034" s="0"/>
      <c r="UZ3034" s="0"/>
      <c r="VA3034" s="0"/>
      <c r="VB3034" s="0"/>
      <c r="VC3034" s="0"/>
      <c r="VD3034" s="0"/>
      <c r="VE3034" s="0"/>
      <c r="VF3034" s="0"/>
      <c r="VG3034" s="0"/>
      <c r="VH3034" s="0"/>
      <c r="VI3034" s="0"/>
      <c r="VJ3034" s="0"/>
      <c r="VK3034" s="0"/>
      <c r="VL3034" s="0"/>
      <c r="VM3034" s="0"/>
      <c r="VN3034" s="0"/>
      <c r="VO3034" s="0"/>
      <c r="VP3034" s="0"/>
      <c r="VQ3034" s="0"/>
      <c r="VR3034" s="0"/>
      <c r="VS3034" s="0"/>
      <c r="VT3034" s="0"/>
      <c r="VU3034" s="0"/>
      <c r="VV3034" s="0"/>
      <c r="VW3034" s="0"/>
      <c r="VX3034" s="0"/>
      <c r="VY3034" s="0"/>
      <c r="VZ3034" s="0"/>
      <c r="WA3034" s="0"/>
      <c r="WB3034" s="0"/>
      <c r="WC3034" s="0"/>
      <c r="WD3034" s="0"/>
      <c r="WE3034" s="0"/>
      <c r="WF3034" s="0"/>
      <c r="WG3034" s="0"/>
      <c r="WH3034" s="0"/>
      <c r="WI3034" s="0"/>
      <c r="WJ3034" s="0"/>
      <c r="WK3034" s="0"/>
      <c r="WL3034" s="0"/>
      <c r="WM3034" s="0"/>
      <c r="WN3034" s="0"/>
      <c r="WO3034" s="0"/>
      <c r="WP3034" s="0"/>
      <c r="WQ3034" s="0"/>
      <c r="WR3034" s="0"/>
      <c r="WS3034" s="0"/>
      <c r="WT3034" s="0"/>
      <c r="WU3034" s="0"/>
      <c r="WV3034" s="0"/>
      <c r="WW3034" s="0"/>
      <c r="WX3034" s="0"/>
      <c r="WY3034" s="0"/>
      <c r="WZ3034" s="0"/>
      <c r="XA3034" s="0"/>
      <c r="XB3034" s="0"/>
      <c r="XC3034" s="0"/>
      <c r="XD3034" s="0"/>
      <c r="XE3034" s="0"/>
      <c r="XF3034" s="0"/>
      <c r="XG3034" s="0"/>
      <c r="XH3034" s="0"/>
      <c r="XI3034" s="0"/>
      <c r="XJ3034" s="0"/>
      <c r="XK3034" s="0"/>
      <c r="XL3034" s="0"/>
      <c r="XM3034" s="0"/>
      <c r="XN3034" s="0"/>
      <c r="XO3034" s="0"/>
      <c r="XP3034" s="0"/>
      <c r="XQ3034" s="0"/>
      <c r="XR3034" s="0"/>
      <c r="XS3034" s="0"/>
      <c r="XT3034" s="0"/>
      <c r="XU3034" s="0"/>
      <c r="XV3034" s="0"/>
      <c r="XW3034" s="0"/>
      <c r="XX3034" s="0"/>
      <c r="XY3034" s="0"/>
      <c r="XZ3034" s="0"/>
      <c r="YA3034" s="0"/>
      <c r="YB3034" s="0"/>
      <c r="YC3034" s="0"/>
      <c r="YD3034" s="0"/>
      <c r="YE3034" s="0"/>
      <c r="YF3034" s="0"/>
      <c r="YG3034" s="0"/>
      <c r="YH3034" s="0"/>
      <c r="YI3034" s="0"/>
      <c r="YJ3034" s="0"/>
      <c r="YK3034" s="0"/>
      <c r="YL3034" s="0"/>
      <c r="YM3034" s="0"/>
      <c r="YN3034" s="0"/>
      <c r="YO3034" s="0"/>
      <c r="YP3034" s="0"/>
      <c r="YQ3034" s="0"/>
      <c r="YR3034" s="0"/>
      <c r="YS3034" s="0"/>
      <c r="YT3034" s="0"/>
      <c r="YU3034" s="0"/>
      <c r="YV3034" s="0"/>
      <c r="YW3034" s="0"/>
      <c r="YX3034" s="0"/>
      <c r="YY3034" s="0"/>
      <c r="YZ3034" s="0"/>
      <c r="ZA3034" s="0"/>
      <c r="ZB3034" s="0"/>
      <c r="ZC3034" s="0"/>
      <c r="ZD3034" s="0"/>
      <c r="ZE3034" s="0"/>
      <c r="ZF3034" s="0"/>
      <c r="ZG3034" s="0"/>
      <c r="ZH3034" s="0"/>
      <c r="ZI3034" s="0"/>
      <c r="ZJ3034" s="0"/>
      <c r="ZK3034" s="0"/>
      <c r="ZL3034" s="0"/>
      <c r="ZM3034" s="0"/>
      <c r="ZN3034" s="0"/>
      <c r="ZO3034" s="0"/>
      <c r="ZP3034" s="0"/>
      <c r="ZQ3034" s="0"/>
      <c r="ZR3034" s="0"/>
      <c r="ZS3034" s="0"/>
      <c r="ZT3034" s="0"/>
      <c r="ZU3034" s="0"/>
      <c r="ZV3034" s="0"/>
      <c r="ZW3034" s="0"/>
      <c r="ZX3034" s="0"/>
      <c r="ZY3034" s="0"/>
      <c r="ZZ3034" s="0"/>
      <c r="AAA3034" s="0"/>
      <c r="AAB3034" s="0"/>
      <c r="AAC3034" s="0"/>
      <c r="AAD3034" s="0"/>
      <c r="AAE3034" s="0"/>
      <c r="AAF3034" s="0"/>
      <c r="AAG3034" s="0"/>
      <c r="AAH3034" s="0"/>
      <c r="AAI3034" s="0"/>
      <c r="AAJ3034" s="0"/>
      <c r="AAK3034" s="0"/>
      <c r="AAL3034" s="0"/>
      <c r="AAM3034" s="0"/>
      <c r="AAN3034" s="0"/>
      <c r="AAO3034" s="0"/>
      <c r="AAP3034" s="0"/>
      <c r="AAQ3034" s="0"/>
      <c r="AAR3034" s="0"/>
      <c r="AAS3034" s="0"/>
      <c r="AAT3034" s="0"/>
      <c r="AAU3034" s="0"/>
      <c r="AAV3034" s="0"/>
      <c r="AAW3034" s="0"/>
      <c r="AAX3034" s="0"/>
      <c r="AAY3034" s="0"/>
      <c r="AAZ3034" s="0"/>
      <c r="ABA3034" s="0"/>
      <c r="ABB3034" s="0"/>
      <c r="ABC3034" s="0"/>
      <c r="ABD3034" s="0"/>
      <c r="ABE3034" s="0"/>
      <c r="ABF3034" s="0"/>
      <c r="ABG3034" s="0"/>
      <c r="ABH3034" s="0"/>
      <c r="ABI3034" s="0"/>
      <c r="ABJ3034" s="0"/>
      <c r="ABK3034" s="0"/>
      <c r="ABL3034" s="0"/>
      <c r="ABM3034" s="0"/>
      <c r="ABN3034" s="0"/>
      <c r="ABO3034" s="0"/>
      <c r="ABP3034" s="0"/>
      <c r="ABQ3034" s="0"/>
      <c r="ABR3034" s="0"/>
      <c r="ABS3034" s="0"/>
      <c r="ABT3034" s="0"/>
      <c r="ABU3034" s="0"/>
      <c r="ABV3034" s="0"/>
      <c r="ABW3034" s="0"/>
      <c r="ABX3034" s="0"/>
      <c r="ABY3034" s="0"/>
      <c r="ABZ3034" s="0"/>
      <c r="ACA3034" s="0"/>
      <c r="ACB3034" s="0"/>
      <c r="ACC3034" s="0"/>
      <c r="ACD3034" s="0"/>
      <c r="ACE3034" s="0"/>
      <c r="ACF3034" s="0"/>
      <c r="ACG3034" s="0"/>
      <c r="ACH3034" s="0"/>
      <c r="ACI3034" s="0"/>
      <c r="ACJ3034" s="0"/>
      <c r="ACK3034" s="0"/>
      <c r="ACL3034" s="0"/>
      <c r="ACM3034" s="0"/>
      <c r="ACN3034" s="0"/>
      <c r="ACO3034" s="0"/>
      <c r="ACP3034" s="0"/>
      <c r="ACQ3034" s="0"/>
      <c r="ACR3034" s="0"/>
      <c r="ACS3034" s="0"/>
      <c r="ACT3034" s="0"/>
      <c r="ACU3034" s="0"/>
      <c r="ACV3034" s="0"/>
      <c r="ACW3034" s="0"/>
      <c r="ACX3034" s="0"/>
      <c r="ACY3034" s="0"/>
      <c r="ACZ3034" s="0"/>
      <c r="ADA3034" s="0"/>
      <c r="ADB3034" s="0"/>
      <c r="ADC3034" s="0"/>
      <c r="ADD3034" s="0"/>
      <c r="ADE3034" s="0"/>
      <c r="ADF3034" s="0"/>
      <c r="ADG3034" s="0"/>
      <c r="ADH3034" s="0"/>
      <c r="ADI3034" s="0"/>
      <c r="ADJ3034" s="0"/>
      <c r="ADK3034" s="0"/>
      <c r="ADL3034" s="0"/>
      <c r="ADM3034" s="0"/>
      <c r="ADN3034" s="0"/>
      <c r="ADO3034" s="0"/>
      <c r="ADP3034" s="0"/>
      <c r="ADQ3034" s="0"/>
      <c r="ADR3034" s="0"/>
      <c r="ADS3034" s="0"/>
      <c r="ADT3034" s="0"/>
      <c r="ADU3034" s="0"/>
      <c r="ADV3034" s="0"/>
      <c r="ADW3034" s="0"/>
      <c r="ADX3034" s="0"/>
      <c r="ADY3034" s="0"/>
      <c r="ADZ3034" s="0"/>
      <c r="AEA3034" s="0"/>
      <c r="AEB3034" s="0"/>
      <c r="AEC3034" s="0"/>
      <c r="AED3034" s="0"/>
      <c r="AEE3034" s="0"/>
      <c r="AEF3034" s="0"/>
      <c r="AEG3034" s="0"/>
      <c r="AEH3034" s="0"/>
      <c r="AEI3034" s="0"/>
      <c r="AEJ3034" s="0"/>
      <c r="AEK3034" s="0"/>
      <c r="AEL3034" s="0"/>
      <c r="AEM3034" s="0"/>
      <c r="AEN3034" s="0"/>
      <c r="AEO3034" s="0"/>
      <c r="AEP3034" s="0"/>
      <c r="AEQ3034" s="0"/>
      <c r="AER3034" s="0"/>
      <c r="AES3034" s="0"/>
      <c r="AET3034" s="0"/>
      <c r="AEU3034" s="0"/>
      <c r="AEV3034" s="0"/>
      <c r="AEW3034" s="0"/>
      <c r="AEX3034" s="0"/>
      <c r="AEY3034" s="0"/>
      <c r="AEZ3034" s="0"/>
      <c r="AFA3034" s="0"/>
      <c r="AFB3034" s="0"/>
      <c r="AFC3034" s="0"/>
      <c r="AFD3034" s="0"/>
      <c r="AFE3034" s="0"/>
      <c r="AFF3034" s="0"/>
      <c r="AFG3034" s="0"/>
      <c r="AFH3034" s="0"/>
      <c r="AFI3034" s="0"/>
      <c r="AFJ3034" s="0"/>
      <c r="AFK3034" s="0"/>
      <c r="AFL3034" s="0"/>
      <c r="AFM3034" s="0"/>
      <c r="AFN3034" s="0"/>
      <c r="AFO3034" s="0"/>
      <c r="AFP3034" s="0"/>
      <c r="AFQ3034" s="0"/>
      <c r="AFR3034" s="0"/>
      <c r="AFS3034" s="0"/>
      <c r="AFT3034" s="0"/>
      <c r="AFU3034" s="0"/>
      <c r="AFV3034" s="0"/>
      <c r="AFW3034" s="0"/>
      <c r="AFX3034" s="0"/>
      <c r="AFY3034" s="0"/>
      <c r="AFZ3034" s="0"/>
      <c r="AGA3034" s="0"/>
      <c r="AGB3034" s="0"/>
      <c r="AGC3034" s="0"/>
      <c r="AGD3034" s="0"/>
      <c r="AGE3034" s="0"/>
      <c r="AGF3034" s="0"/>
      <c r="AGG3034" s="0"/>
      <c r="AGH3034" s="0"/>
      <c r="AGI3034" s="0"/>
      <c r="AGJ3034" s="0"/>
      <c r="AGK3034" s="0"/>
      <c r="AGL3034" s="0"/>
      <c r="AGM3034" s="0"/>
      <c r="AGN3034" s="0"/>
      <c r="AGO3034" s="0"/>
      <c r="AGP3034" s="0"/>
      <c r="AGQ3034" s="0"/>
      <c r="AGR3034" s="0"/>
      <c r="AGS3034" s="0"/>
      <c r="AGT3034" s="0"/>
      <c r="AGU3034" s="0"/>
      <c r="AGV3034" s="0"/>
      <c r="AGW3034" s="0"/>
      <c r="AGX3034" s="0"/>
      <c r="AGY3034" s="0"/>
      <c r="AGZ3034" s="0"/>
      <c r="AHA3034" s="0"/>
      <c r="AHB3034" s="0"/>
      <c r="AHC3034" s="0"/>
      <c r="AHD3034" s="0"/>
      <c r="AHE3034" s="0"/>
      <c r="AHF3034" s="0"/>
      <c r="AHG3034" s="0"/>
      <c r="AHH3034" s="0"/>
      <c r="AHI3034" s="0"/>
      <c r="AHJ3034" s="0"/>
      <c r="AHK3034" s="0"/>
      <c r="AHL3034" s="0"/>
      <c r="AHM3034" s="0"/>
      <c r="AHN3034" s="0"/>
      <c r="AHO3034" s="0"/>
      <c r="AHP3034" s="0"/>
      <c r="AHQ3034" s="0"/>
      <c r="AHR3034" s="0"/>
      <c r="AHS3034" s="0"/>
      <c r="AHT3034" s="0"/>
      <c r="AHU3034" s="0"/>
      <c r="AHV3034" s="0"/>
      <c r="AHW3034" s="0"/>
      <c r="AHX3034" s="0"/>
      <c r="AHY3034" s="0"/>
      <c r="AHZ3034" s="0"/>
      <c r="AIA3034" s="0"/>
      <c r="AIB3034" s="0"/>
      <c r="AIC3034" s="0"/>
      <c r="AID3034" s="0"/>
      <c r="AIE3034" s="0"/>
      <c r="AIF3034" s="0"/>
      <c r="AIG3034" s="0"/>
      <c r="AIH3034" s="0"/>
      <c r="AII3034" s="0"/>
      <c r="AIJ3034" s="0"/>
      <c r="AIK3034" s="0"/>
      <c r="AIL3034" s="0"/>
      <c r="AIM3034" s="0"/>
      <c r="AIN3034" s="0"/>
      <c r="AIO3034" s="0"/>
      <c r="AIP3034" s="0"/>
      <c r="AIQ3034" s="0"/>
      <c r="AIR3034" s="0"/>
      <c r="AIS3034" s="0"/>
      <c r="AIT3034" s="0"/>
      <c r="AIU3034" s="0"/>
      <c r="AIV3034" s="0"/>
      <c r="AIW3034" s="0"/>
      <c r="AIX3034" s="0"/>
      <c r="AIY3034" s="0"/>
      <c r="AIZ3034" s="0"/>
      <c r="AJA3034" s="0"/>
      <c r="AJB3034" s="0"/>
      <c r="AJC3034" s="0"/>
      <c r="AJD3034" s="0"/>
      <c r="AJE3034" s="0"/>
      <c r="AJF3034" s="0"/>
      <c r="AJG3034" s="0"/>
      <c r="AJH3034" s="0"/>
      <c r="AJI3034" s="0"/>
      <c r="AJJ3034" s="0"/>
      <c r="AJK3034" s="0"/>
      <c r="AJL3034" s="0"/>
      <c r="AJM3034" s="0"/>
      <c r="AJN3034" s="0"/>
      <c r="AJO3034" s="0"/>
      <c r="AJP3034" s="0"/>
      <c r="AJQ3034" s="0"/>
      <c r="AJR3034" s="0"/>
      <c r="AJS3034" s="0"/>
      <c r="AJT3034" s="0"/>
      <c r="AJU3034" s="0"/>
      <c r="AJV3034" s="0"/>
      <c r="AJW3034" s="0"/>
      <c r="AJX3034" s="0"/>
      <c r="AJY3034" s="0"/>
      <c r="AJZ3034" s="0"/>
      <c r="AKA3034" s="0"/>
      <c r="AKB3034" s="0"/>
      <c r="AKC3034" s="0"/>
      <c r="AKD3034" s="0"/>
      <c r="AKE3034" s="0"/>
      <c r="AKF3034" s="0"/>
      <c r="AKG3034" s="0"/>
      <c r="AKH3034" s="0"/>
      <c r="AKI3034" s="0"/>
      <c r="AKJ3034" s="0"/>
      <c r="AKK3034" s="0"/>
      <c r="AKL3034" s="0"/>
      <c r="AKM3034" s="0"/>
      <c r="AKN3034" s="0"/>
      <c r="AKO3034" s="0"/>
      <c r="AKP3034" s="0"/>
      <c r="AKQ3034" s="0"/>
      <c r="AKR3034" s="0"/>
      <c r="AKS3034" s="0"/>
      <c r="AKT3034" s="0"/>
      <c r="AKU3034" s="0"/>
      <c r="AKV3034" s="0"/>
      <c r="AKW3034" s="0"/>
      <c r="AKX3034" s="0"/>
      <c r="AKY3034" s="0"/>
      <c r="AKZ3034" s="0"/>
      <c r="ALA3034" s="0"/>
      <c r="ALB3034" s="0"/>
      <c r="ALC3034" s="0"/>
      <c r="ALD3034" s="0"/>
      <c r="ALE3034" s="0"/>
      <c r="ALF3034" s="0"/>
      <c r="ALG3034" s="0"/>
      <c r="ALH3034" s="0"/>
      <c r="ALI3034" s="0"/>
      <c r="ALJ3034" s="0"/>
      <c r="ALK3034" s="0"/>
      <c r="ALL3034" s="0"/>
      <c r="ALM3034" s="0"/>
      <c r="ALN3034" s="0"/>
      <c r="ALO3034" s="0"/>
      <c r="ALP3034" s="0"/>
      <c r="ALQ3034" s="0"/>
      <c r="ALR3034" s="0"/>
      <c r="ALS3034" s="0"/>
      <c r="ALT3034" s="0"/>
      <c r="ALU3034" s="0"/>
      <c r="ALV3034" s="0"/>
      <c r="ALW3034" s="0"/>
      <c r="ALX3034" s="0"/>
      <c r="ALY3034" s="0"/>
      <c r="ALZ3034" s="0"/>
      <c r="AMA3034" s="0"/>
      <c r="AMB3034" s="0"/>
      <c r="AMC3034" s="0"/>
      <c r="AMD3034" s="0"/>
      <c r="AME3034" s="0"/>
      <c r="AMF3034" s="0"/>
      <c r="AMG3034" s="0"/>
      <c r="AMH3034" s="0"/>
      <c r="AMI3034" s="0"/>
    </row>
    <row r="3035" customFormat="false" ht="12.75" hidden="false" customHeight="false" outlineLevel="0" collapsed="false">
      <c r="A3035" s="1" t="s">
        <v>368</v>
      </c>
      <c r="C3035" s="19" t="s">
        <v>3288</v>
      </c>
      <c r="D3035" s="19" t="s">
        <v>70</v>
      </c>
      <c r="E3035" s="20" t="n">
        <v>2.4</v>
      </c>
      <c r="F3035" s="21" t="n">
        <v>0.05</v>
      </c>
      <c r="G3035" s="24" t="s">
        <v>3275</v>
      </c>
      <c r="H3035" s="3"/>
      <c r="BM3035" s="0"/>
      <c r="BN3035" s="0"/>
      <c r="BO3035" s="0"/>
      <c r="BP3035" s="0"/>
      <c r="BQ3035" s="0"/>
      <c r="BR3035" s="0"/>
      <c r="BS3035" s="0"/>
      <c r="BT3035" s="0"/>
      <c r="BU3035" s="0"/>
      <c r="BV3035" s="0"/>
      <c r="BW3035" s="0"/>
      <c r="BX3035" s="0"/>
      <c r="BY3035" s="0"/>
      <c r="BZ3035" s="0"/>
      <c r="CA3035" s="0"/>
      <c r="CB3035" s="0"/>
      <c r="CC3035" s="0"/>
      <c r="CD3035" s="0"/>
      <c r="CE3035" s="0"/>
      <c r="CF3035" s="0"/>
      <c r="CG3035" s="0"/>
      <c r="CH3035" s="0"/>
      <c r="CI3035" s="0"/>
      <c r="CJ3035" s="0"/>
      <c r="CK3035" s="0"/>
      <c r="CL3035" s="0"/>
      <c r="CM3035" s="0"/>
      <c r="CN3035" s="0"/>
      <c r="CO3035" s="0"/>
      <c r="CP3035" s="0"/>
      <c r="CQ3035" s="0"/>
      <c r="CR3035" s="0"/>
      <c r="CS3035" s="0"/>
      <c r="CT3035" s="0"/>
      <c r="CU3035" s="0"/>
      <c r="CV3035" s="0"/>
      <c r="CW3035" s="0"/>
      <c r="CX3035" s="0"/>
      <c r="CY3035" s="0"/>
      <c r="CZ3035" s="0"/>
      <c r="DA3035" s="0"/>
      <c r="DB3035" s="0"/>
      <c r="DC3035" s="0"/>
      <c r="DD3035" s="0"/>
      <c r="DE3035" s="0"/>
      <c r="DF3035" s="0"/>
      <c r="DG3035" s="0"/>
      <c r="DH3035" s="0"/>
      <c r="DI3035" s="0"/>
      <c r="DJ3035" s="0"/>
      <c r="DK3035" s="0"/>
      <c r="DL3035" s="0"/>
      <c r="DM3035" s="0"/>
      <c r="DN3035" s="0"/>
      <c r="DO3035" s="0"/>
      <c r="DP3035" s="0"/>
      <c r="DQ3035" s="0"/>
      <c r="DR3035" s="0"/>
      <c r="DS3035" s="0"/>
      <c r="DT3035" s="0"/>
      <c r="DU3035" s="0"/>
      <c r="DV3035" s="0"/>
      <c r="DW3035" s="0"/>
      <c r="DX3035" s="0"/>
      <c r="DY3035" s="0"/>
      <c r="DZ3035" s="0"/>
      <c r="EA3035" s="0"/>
      <c r="EB3035" s="0"/>
      <c r="EC3035" s="0"/>
      <c r="ED3035" s="0"/>
      <c r="EE3035" s="0"/>
      <c r="EF3035" s="0"/>
      <c r="EG3035" s="0"/>
      <c r="EH3035" s="0"/>
      <c r="EI3035" s="0"/>
      <c r="EJ3035" s="0"/>
      <c r="EK3035" s="0"/>
      <c r="EL3035" s="0"/>
      <c r="EM3035" s="0"/>
      <c r="EN3035" s="0"/>
      <c r="EO3035" s="0"/>
      <c r="EP3035" s="0"/>
      <c r="EQ3035" s="0"/>
      <c r="ER3035" s="0"/>
      <c r="ES3035" s="0"/>
      <c r="ET3035" s="0"/>
      <c r="EU3035" s="0"/>
      <c r="EV3035" s="0"/>
      <c r="EW3035" s="0"/>
      <c r="EX3035" s="0"/>
      <c r="EY3035" s="0"/>
      <c r="EZ3035" s="0"/>
      <c r="FA3035" s="0"/>
      <c r="FB3035" s="0"/>
      <c r="FC3035" s="0"/>
      <c r="FD3035" s="0"/>
      <c r="FE3035" s="0"/>
      <c r="FF3035" s="0"/>
      <c r="FG3035" s="0"/>
      <c r="FH3035" s="0"/>
      <c r="FI3035" s="0"/>
      <c r="FJ3035" s="0"/>
      <c r="FK3035" s="0"/>
      <c r="FL3035" s="0"/>
      <c r="FM3035" s="0"/>
      <c r="FN3035" s="0"/>
      <c r="FO3035" s="0"/>
      <c r="FP3035" s="0"/>
      <c r="FQ3035" s="0"/>
      <c r="FR3035" s="0"/>
      <c r="FS3035" s="0"/>
      <c r="FT3035" s="0"/>
      <c r="FU3035" s="0"/>
      <c r="FV3035" s="0"/>
      <c r="FW3035" s="0"/>
      <c r="FX3035" s="0"/>
      <c r="FY3035" s="0"/>
      <c r="FZ3035" s="0"/>
      <c r="GA3035" s="0"/>
      <c r="GB3035" s="0"/>
      <c r="GC3035" s="0"/>
      <c r="GD3035" s="0"/>
      <c r="GE3035" s="0"/>
      <c r="GF3035" s="0"/>
      <c r="GG3035" s="0"/>
      <c r="GH3035" s="0"/>
      <c r="GI3035" s="0"/>
      <c r="GJ3035" s="0"/>
      <c r="GK3035" s="0"/>
      <c r="GL3035" s="0"/>
      <c r="GM3035" s="0"/>
      <c r="GN3035" s="0"/>
      <c r="GO3035" s="0"/>
      <c r="GP3035" s="0"/>
      <c r="GQ3035" s="0"/>
      <c r="GR3035" s="0"/>
      <c r="GS3035" s="0"/>
      <c r="GT3035" s="0"/>
      <c r="GU3035" s="0"/>
      <c r="GV3035" s="0"/>
      <c r="GW3035" s="0"/>
      <c r="GX3035" s="0"/>
      <c r="GY3035" s="0"/>
      <c r="GZ3035" s="0"/>
      <c r="HA3035" s="0"/>
      <c r="HB3035" s="0"/>
      <c r="HC3035" s="0"/>
      <c r="HD3035" s="0"/>
      <c r="HE3035" s="0"/>
      <c r="HF3035" s="0"/>
      <c r="HG3035" s="0"/>
      <c r="HH3035" s="0"/>
      <c r="HI3035" s="0"/>
      <c r="HJ3035" s="0"/>
      <c r="HK3035" s="0"/>
      <c r="HL3035" s="0"/>
      <c r="HM3035" s="0"/>
      <c r="HN3035" s="0"/>
      <c r="HO3035" s="0"/>
      <c r="HP3035" s="0"/>
      <c r="HQ3035" s="0"/>
      <c r="HR3035" s="0"/>
      <c r="HS3035" s="0"/>
      <c r="HT3035" s="0"/>
      <c r="HU3035" s="0"/>
      <c r="HV3035" s="0"/>
      <c r="HW3035" s="0"/>
      <c r="HX3035" s="0"/>
      <c r="HY3035" s="0"/>
      <c r="HZ3035" s="0"/>
      <c r="IA3035" s="0"/>
      <c r="IB3035" s="0"/>
      <c r="IC3035" s="0"/>
      <c r="ID3035" s="0"/>
      <c r="IE3035" s="0"/>
      <c r="IF3035" s="0"/>
      <c r="IG3035" s="0"/>
      <c r="IH3035" s="0"/>
      <c r="II3035" s="0"/>
      <c r="IJ3035" s="0"/>
      <c r="IK3035" s="0"/>
      <c r="IL3035" s="0"/>
      <c r="IM3035" s="0"/>
      <c r="IN3035" s="0"/>
      <c r="IO3035" s="0"/>
      <c r="IP3035" s="0"/>
      <c r="IQ3035" s="0"/>
      <c r="IR3035" s="0"/>
      <c r="IS3035" s="0"/>
      <c r="IT3035" s="0"/>
      <c r="IU3035" s="0"/>
      <c r="IV3035" s="0"/>
      <c r="IW3035" s="0"/>
      <c r="IX3035" s="0"/>
      <c r="IY3035" s="0"/>
      <c r="IZ3035" s="0"/>
      <c r="JA3035" s="0"/>
      <c r="JB3035" s="0"/>
      <c r="JC3035" s="0"/>
      <c r="JD3035" s="0"/>
      <c r="JE3035" s="0"/>
      <c r="JF3035" s="0"/>
      <c r="JG3035" s="0"/>
      <c r="JH3035" s="0"/>
      <c r="JI3035" s="0"/>
      <c r="JJ3035" s="0"/>
      <c r="JK3035" s="0"/>
      <c r="JL3035" s="0"/>
      <c r="JM3035" s="0"/>
      <c r="JN3035" s="0"/>
      <c r="JO3035" s="0"/>
      <c r="JP3035" s="0"/>
      <c r="JQ3035" s="0"/>
      <c r="JR3035" s="0"/>
      <c r="JS3035" s="0"/>
      <c r="JT3035" s="0"/>
      <c r="JU3035" s="0"/>
      <c r="JV3035" s="0"/>
      <c r="JW3035" s="0"/>
      <c r="JX3035" s="0"/>
      <c r="JY3035" s="0"/>
      <c r="JZ3035" s="0"/>
      <c r="KA3035" s="0"/>
      <c r="KB3035" s="0"/>
      <c r="KC3035" s="0"/>
      <c r="KD3035" s="0"/>
      <c r="KE3035" s="0"/>
      <c r="KF3035" s="0"/>
      <c r="KG3035" s="0"/>
      <c r="KH3035" s="0"/>
      <c r="KI3035" s="0"/>
      <c r="KJ3035" s="0"/>
      <c r="KK3035" s="0"/>
      <c r="KL3035" s="0"/>
      <c r="KM3035" s="0"/>
      <c r="KN3035" s="0"/>
      <c r="KO3035" s="0"/>
      <c r="KP3035" s="0"/>
      <c r="KQ3035" s="0"/>
      <c r="KR3035" s="0"/>
      <c r="KS3035" s="0"/>
      <c r="KT3035" s="0"/>
      <c r="KU3035" s="0"/>
      <c r="KV3035" s="0"/>
      <c r="KW3035" s="0"/>
      <c r="KX3035" s="0"/>
      <c r="KY3035" s="0"/>
      <c r="KZ3035" s="0"/>
      <c r="LA3035" s="0"/>
      <c r="LB3035" s="0"/>
      <c r="LC3035" s="0"/>
      <c r="LD3035" s="0"/>
      <c r="LE3035" s="0"/>
      <c r="LF3035" s="0"/>
      <c r="LG3035" s="0"/>
      <c r="LH3035" s="0"/>
      <c r="LI3035" s="0"/>
      <c r="LJ3035" s="0"/>
      <c r="LK3035" s="0"/>
      <c r="LL3035" s="0"/>
      <c r="LM3035" s="0"/>
      <c r="LN3035" s="0"/>
      <c r="LO3035" s="0"/>
      <c r="LP3035" s="0"/>
      <c r="LQ3035" s="0"/>
      <c r="LR3035" s="0"/>
      <c r="LS3035" s="0"/>
      <c r="LT3035" s="0"/>
      <c r="LU3035" s="0"/>
      <c r="LV3035" s="0"/>
      <c r="LW3035" s="0"/>
      <c r="LX3035" s="0"/>
      <c r="LY3035" s="0"/>
      <c r="LZ3035" s="0"/>
      <c r="MA3035" s="0"/>
      <c r="MB3035" s="0"/>
      <c r="MC3035" s="0"/>
      <c r="MD3035" s="0"/>
      <c r="ME3035" s="0"/>
      <c r="MF3035" s="0"/>
      <c r="MG3035" s="0"/>
      <c r="MH3035" s="0"/>
      <c r="MI3035" s="0"/>
      <c r="MJ3035" s="0"/>
      <c r="MK3035" s="0"/>
      <c r="ML3035" s="0"/>
      <c r="MM3035" s="0"/>
      <c r="MN3035" s="0"/>
      <c r="MO3035" s="0"/>
      <c r="MP3035" s="0"/>
      <c r="MQ3035" s="0"/>
      <c r="MR3035" s="0"/>
      <c r="MS3035" s="0"/>
      <c r="MT3035" s="0"/>
      <c r="MU3035" s="0"/>
      <c r="MV3035" s="0"/>
      <c r="MW3035" s="0"/>
      <c r="MX3035" s="0"/>
      <c r="MY3035" s="0"/>
      <c r="MZ3035" s="0"/>
      <c r="NA3035" s="0"/>
      <c r="NB3035" s="0"/>
      <c r="NC3035" s="0"/>
      <c r="ND3035" s="0"/>
      <c r="NE3035" s="0"/>
      <c r="NF3035" s="0"/>
      <c r="NG3035" s="0"/>
      <c r="NH3035" s="0"/>
      <c r="NI3035" s="0"/>
      <c r="NJ3035" s="0"/>
      <c r="NK3035" s="0"/>
      <c r="NL3035" s="0"/>
      <c r="NM3035" s="0"/>
      <c r="NN3035" s="0"/>
      <c r="NO3035" s="0"/>
      <c r="NP3035" s="0"/>
      <c r="NQ3035" s="0"/>
      <c r="NR3035" s="0"/>
      <c r="NS3035" s="0"/>
      <c r="NT3035" s="0"/>
      <c r="NU3035" s="0"/>
      <c r="NV3035" s="0"/>
      <c r="NW3035" s="0"/>
      <c r="NX3035" s="0"/>
      <c r="NY3035" s="0"/>
      <c r="NZ3035" s="0"/>
      <c r="OA3035" s="0"/>
      <c r="OB3035" s="0"/>
      <c r="OC3035" s="0"/>
      <c r="OD3035" s="0"/>
      <c r="OE3035" s="0"/>
      <c r="OF3035" s="0"/>
      <c r="OG3035" s="0"/>
      <c r="OH3035" s="0"/>
      <c r="OI3035" s="0"/>
      <c r="OJ3035" s="0"/>
      <c r="OK3035" s="0"/>
      <c r="OL3035" s="0"/>
      <c r="OM3035" s="0"/>
      <c r="ON3035" s="0"/>
      <c r="OO3035" s="0"/>
      <c r="OP3035" s="0"/>
      <c r="OQ3035" s="0"/>
      <c r="OR3035" s="0"/>
      <c r="OS3035" s="0"/>
      <c r="OT3035" s="0"/>
      <c r="OU3035" s="0"/>
      <c r="OV3035" s="0"/>
      <c r="OW3035" s="0"/>
      <c r="OX3035" s="0"/>
      <c r="OY3035" s="0"/>
      <c r="OZ3035" s="0"/>
      <c r="PA3035" s="0"/>
      <c r="PB3035" s="0"/>
      <c r="PC3035" s="0"/>
      <c r="PD3035" s="0"/>
      <c r="PE3035" s="0"/>
      <c r="PF3035" s="0"/>
      <c r="PG3035" s="0"/>
      <c r="PH3035" s="0"/>
      <c r="PI3035" s="0"/>
      <c r="PJ3035" s="0"/>
      <c r="PK3035" s="0"/>
      <c r="PL3035" s="0"/>
      <c r="PM3035" s="0"/>
      <c r="PN3035" s="0"/>
      <c r="PO3035" s="0"/>
      <c r="PP3035" s="0"/>
      <c r="PQ3035" s="0"/>
      <c r="PR3035" s="0"/>
      <c r="PS3035" s="0"/>
      <c r="PT3035" s="0"/>
      <c r="PU3035" s="0"/>
      <c r="PV3035" s="0"/>
      <c r="PW3035" s="0"/>
      <c r="PX3035" s="0"/>
      <c r="PY3035" s="0"/>
      <c r="PZ3035" s="0"/>
      <c r="QA3035" s="0"/>
      <c r="QB3035" s="0"/>
      <c r="QC3035" s="0"/>
      <c r="QD3035" s="0"/>
      <c r="QE3035" s="0"/>
      <c r="QF3035" s="0"/>
      <c r="QG3035" s="0"/>
      <c r="QH3035" s="0"/>
      <c r="QI3035" s="0"/>
      <c r="QJ3035" s="0"/>
      <c r="QK3035" s="0"/>
      <c r="QL3035" s="0"/>
      <c r="QM3035" s="0"/>
      <c r="QN3035" s="0"/>
      <c r="QO3035" s="0"/>
      <c r="QP3035" s="0"/>
      <c r="QQ3035" s="0"/>
      <c r="QR3035" s="0"/>
      <c r="QS3035" s="0"/>
      <c r="QT3035" s="0"/>
      <c r="QU3035" s="0"/>
      <c r="QV3035" s="0"/>
      <c r="QW3035" s="0"/>
      <c r="QX3035" s="0"/>
      <c r="QY3035" s="0"/>
      <c r="QZ3035" s="0"/>
      <c r="RA3035" s="0"/>
      <c r="RB3035" s="0"/>
      <c r="RC3035" s="0"/>
      <c r="RD3035" s="0"/>
      <c r="RE3035" s="0"/>
      <c r="RF3035" s="0"/>
      <c r="RG3035" s="0"/>
      <c r="RH3035" s="0"/>
      <c r="RI3035" s="0"/>
      <c r="RJ3035" s="0"/>
      <c r="RK3035" s="0"/>
      <c r="RL3035" s="0"/>
      <c r="RM3035" s="0"/>
      <c r="RN3035" s="0"/>
      <c r="RO3035" s="0"/>
      <c r="RP3035" s="0"/>
      <c r="RQ3035" s="0"/>
      <c r="RR3035" s="0"/>
      <c r="RS3035" s="0"/>
      <c r="RT3035" s="0"/>
      <c r="RU3035" s="0"/>
      <c r="RV3035" s="0"/>
      <c r="RW3035" s="0"/>
      <c r="RX3035" s="0"/>
      <c r="RY3035" s="0"/>
      <c r="RZ3035" s="0"/>
      <c r="SA3035" s="0"/>
      <c r="SB3035" s="0"/>
      <c r="SC3035" s="0"/>
      <c r="SD3035" s="0"/>
      <c r="SE3035" s="0"/>
      <c r="SF3035" s="0"/>
      <c r="SG3035" s="0"/>
      <c r="SH3035" s="0"/>
      <c r="SI3035" s="0"/>
      <c r="SJ3035" s="0"/>
      <c r="SK3035" s="0"/>
      <c r="SL3035" s="0"/>
      <c r="SM3035" s="0"/>
      <c r="SN3035" s="0"/>
      <c r="SO3035" s="0"/>
      <c r="SP3035" s="0"/>
      <c r="SQ3035" s="0"/>
      <c r="SR3035" s="0"/>
      <c r="SS3035" s="0"/>
      <c r="ST3035" s="0"/>
      <c r="SU3035" s="0"/>
      <c r="SV3035" s="0"/>
      <c r="SW3035" s="0"/>
      <c r="SX3035" s="0"/>
      <c r="SY3035" s="0"/>
      <c r="SZ3035" s="0"/>
      <c r="TA3035" s="0"/>
      <c r="TB3035" s="0"/>
      <c r="TC3035" s="0"/>
      <c r="TD3035" s="0"/>
      <c r="TE3035" s="0"/>
      <c r="TF3035" s="0"/>
      <c r="TG3035" s="0"/>
      <c r="TH3035" s="0"/>
      <c r="TI3035" s="0"/>
      <c r="TJ3035" s="0"/>
      <c r="TK3035" s="0"/>
      <c r="TL3035" s="0"/>
      <c r="TM3035" s="0"/>
      <c r="TN3035" s="0"/>
      <c r="TO3035" s="0"/>
      <c r="TP3035" s="0"/>
      <c r="TQ3035" s="0"/>
      <c r="TR3035" s="0"/>
      <c r="TS3035" s="0"/>
      <c r="TT3035" s="0"/>
      <c r="TU3035" s="0"/>
      <c r="TV3035" s="0"/>
      <c r="TW3035" s="0"/>
      <c r="TX3035" s="0"/>
      <c r="TY3035" s="0"/>
      <c r="TZ3035" s="0"/>
      <c r="UA3035" s="0"/>
      <c r="UB3035" s="0"/>
      <c r="UC3035" s="0"/>
      <c r="UD3035" s="0"/>
      <c r="UE3035" s="0"/>
      <c r="UF3035" s="0"/>
      <c r="UG3035" s="0"/>
      <c r="UH3035" s="0"/>
      <c r="UI3035" s="0"/>
      <c r="UJ3035" s="0"/>
      <c r="UK3035" s="0"/>
      <c r="UL3035" s="0"/>
      <c r="UM3035" s="0"/>
      <c r="UN3035" s="0"/>
      <c r="UO3035" s="0"/>
      <c r="UP3035" s="0"/>
      <c r="UQ3035" s="0"/>
      <c r="UR3035" s="0"/>
      <c r="US3035" s="0"/>
      <c r="UT3035" s="0"/>
      <c r="UU3035" s="0"/>
      <c r="UV3035" s="0"/>
      <c r="UW3035" s="0"/>
      <c r="UX3035" s="0"/>
      <c r="UY3035" s="0"/>
      <c r="UZ3035" s="0"/>
      <c r="VA3035" s="0"/>
      <c r="VB3035" s="0"/>
      <c r="VC3035" s="0"/>
      <c r="VD3035" s="0"/>
      <c r="VE3035" s="0"/>
      <c r="VF3035" s="0"/>
      <c r="VG3035" s="0"/>
      <c r="VH3035" s="0"/>
      <c r="VI3035" s="0"/>
      <c r="VJ3035" s="0"/>
      <c r="VK3035" s="0"/>
      <c r="VL3035" s="0"/>
      <c r="VM3035" s="0"/>
      <c r="VN3035" s="0"/>
      <c r="VO3035" s="0"/>
      <c r="VP3035" s="0"/>
      <c r="VQ3035" s="0"/>
      <c r="VR3035" s="0"/>
      <c r="VS3035" s="0"/>
      <c r="VT3035" s="0"/>
      <c r="VU3035" s="0"/>
      <c r="VV3035" s="0"/>
      <c r="VW3035" s="0"/>
      <c r="VX3035" s="0"/>
      <c r="VY3035" s="0"/>
      <c r="VZ3035" s="0"/>
      <c r="WA3035" s="0"/>
      <c r="WB3035" s="0"/>
      <c r="WC3035" s="0"/>
      <c r="WD3035" s="0"/>
      <c r="WE3035" s="0"/>
      <c r="WF3035" s="0"/>
      <c r="WG3035" s="0"/>
      <c r="WH3035" s="0"/>
      <c r="WI3035" s="0"/>
      <c r="WJ3035" s="0"/>
      <c r="WK3035" s="0"/>
      <c r="WL3035" s="0"/>
      <c r="WM3035" s="0"/>
      <c r="WN3035" s="0"/>
      <c r="WO3035" s="0"/>
      <c r="WP3035" s="0"/>
      <c r="WQ3035" s="0"/>
      <c r="WR3035" s="0"/>
      <c r="WS3035" s="0"/>
      <c r="WT3035" s="0"/>
      <c r="WU3035" s="0"/>
      <c r="WV3035" s="0"/>
      <c r="WW3035" s="0"/>
      <c r="WX3035" s="0"/>
      <c r="WY3035" s="0"/>
      <c r="WZ3035" s="0"/>
      <c r="XA3035" s="0"/>
      <c r="XB3035" s="0"/>
      <c r="XC3035" s="0"/>
      <c r="XD3035" s="0"/>
      <c r="XE3035" s="0"/>
      <c r="XF3035" s="0"/>
      <c r="XG3035" s="0"/>
      <c r="XH3035" s="0"/>
      <c r="XI3035" s="0"/>
      <c r="XJ3035" s="0"/>
      <c r="XK3035" s="0"/>
      <c r="XL3035" s="0"/>
      <c r="XM3035" s="0"/>
      <c r="XN3035" s="0"/>
      <c r="XO3035" s="0"/>
      <c r="XP3035" s="0"/>
      <c r="XQ3035" s="0"/>
      <c r="XR3035" s="0"/>
      <c r="XS3035" s="0"/>
      <c r="XT3035" s="0"/>
      <c r="XU3035" s="0"/>
      <c r="XV3035" s="0"/>
      <c r="XW3035" s="0"/>
      <c r="XX3035" s="0"/>
      <c r="XY3035" s="0"/>
      <c r="XZ3035" s="0"/>
      <c r="YA3035" s="0"/>
      <c r="YB3035" s="0"/>
      <c r="YC3035" s="0"/>
      <c r="YD3035" s="0"/>
      <c r="YE3035" s="0"/>
      <c r="YF3035" s="0"/>
      <c r="YG3035" s="0"/>
      <c r="YH3035" s="0"/>
      <c r="YI3035" s="0"/>
      <c r="YJ3035" s="0"/>
      <c r="YK3035" s="0"/>
      <c r="YL3035" s="0"/>
      <c r="YM3035" s="0"/>
      <c r="YN3035" s="0"/>
      <c r="YO3035" s="0"/>
      <c r="YP3035" s="0"/>
      <c r="YQ3035" s="0"/>
      <c r="YR3035" s="0"/>
      <c r="YS3035" s="0"/>
      <c r="YT3035" s="0"/>
      <c r="YU3035" s="0"/>
      <c r="YV3035" s="0"/>
      <c r="YW3035" s="0"/>
      <c r="YX3035" s="0"/>
      <c r="YY3035" s="0"/>
      <c r="YZ3035" s="0"/>
      <c r="ZA3035" s="0"/>
      <c r="ZB3035" s="0"/>
      <c r="ZC3035" s="0"/>
      <c r="ZD3035" s="0"/>
      <c r="ZE3035" s="0"/>
      <c r="ZF3035" s="0"/>
      <c r="ZG3035" s="0"/>
      <c r="ZH3035" s="0"/>
      <c r="ZI3035" s="0"/>
      <c r="ZJ3035" s="0"/>
      <c r="ZK3035" s="0"/>
      <c r="ZL3035" s="0"/>
      <c r="ZM3035" s="0"/>
      <c r="ZN3035" s="0"/>
      <c r="ZO3035" s="0"/>
      <c r="ZP3035" s="0"/>
      <c r="ZQ3035" s="0"/>
      <c r="ZR3035" s="0"/>
      <c r="ZS3035" s="0"/>
      <c r="ZT3035" s="0"/>
      <c r="ZU3035" s="0"/>
      <c r="ZV3035" s="0"/>
      <c r="ZW3035" s="0"/>
      <c r="ZX3035" s="0"/>
      <c r="ZY3035" s="0"/>
      <c r="ZZ3035" s="0"/>
      <c r="AAA3035" s="0"/>
      <c r="AAB3035" s="0"/>
      <c r="AAC3035" s="0"/>
      <c r="AAD3035" s="0"/>
      <c r="AAE3035" s="0"/>
      <c r="AAF3035" s="0"/>
      <c r="AAG3035" s="0"/>
      <c r="AAH3035" s="0"/>
      <c r="AAI3035" s="0"/>
      <c r="AAJ3035" s="0"/>
      <c r="AAK3035" s="0"/>
      <c r="AAL3035" s="0"/>
      <c r="AAM3035" s="0"/>
      <c r="AAN3035" s="0"/>
      <c r="AAO3035" s="0"/>
      <c r="AAP3035" s="0"/>
      <c r="AAQ3035" s="0"/>
      <c r="AAR3035" s="0"/>
      <c r="AAS3035" s="0"/>
      <c r="AAT3035" s="0"/>
      <c r="AAU3035" s="0"/>
      <c r="AAV3035" s="0"/>
      <c r="AAW3035" s="0"/>
      <c r="AAX3035" s="0"/>
      <c r="AAY3035" s="0"/>
      <c r="AAZ3035" s="0"/>
      <c r="ABA3035" s="0"/>
      <c r="ABB3035" s="0"/>
      <c r="ABC3035" s="0"/>
      <c r="ABD3035" s="0"/>
      <c r="ABE3035" s="0"/>
      <c r="ABF3035" s="0"/>
      <c r="ABG3035" s="0"/>
      <c r="ABH3035" s="0"/>
      <c r="ABI3035" s="0"/>
      <c r="ABJ3035" s="0"/>
      <c r="ABK3035" s="0"/>
      <c r="ABL3035" s="0"/>
      <c r="ABM3035" s="0"/>
      <c r="ABN3035" s="0"/>
      <c r="ABO3035" s="0"/>
      <c r="ABP3035" s="0"/>
      <c r="ABQ3035" s="0"/>
      <c r="ABR3035" s="0"/>
      <c r="ABS3035" s="0"/>
      <c r="ABT3035" s="0"/>
      <c r="ABU3035" s="0"/>
      <c r="ABV3035" s="0"/>
      <c r="ABW3035" s="0"/>
      <c r="ABX3035" s="0"/>
      <c r="ABY3035" s="0"/>
      <c r="ABZ3035" s="0"/>
      <c r="ACA3035" s="0"/>
      <c r="ACB3035" s="0"/>
      <c r="ACC3035" s="0"/>
      <c r="ACD3035" s="0"/>
      <c r="ACE3035" s="0"/>
      <c r="ACF3035" s="0"/>
      <c r="ACG3035" s="0"/>
      <c r="ACH3035" s="0"/>
      <c r="ACI3035" s="0"/>
      <c r="ACJ3035" s="0"/>
      <c r="ACK3035" s="0"/>
      <c r="ACL3035" s="0"/>
      <c r="ACM3035" s="0"/>
      <c r="ACN3035" s="0"/>
      <c r="ACO3035" s="0"/>
      <c r="ACP3035" s="0"/>
      <c r="ACQ3035" s="0"/>
      <c r="ACR3035" s="0"/>
      <c r="ACS3035" s="0"/>
      <c r="ACT3035" s="0"/>
      <c r="ACU3035" s="0"/>
      <c r="ACV3035" s="0"/>
      <c r="ACW3035" s="0"/>
      <c r="ACX3035" s="0"/>
      <c r="ACY3035" s="0"/>
      <c r="ACZ3035" s="0"/>
      <c r="ADA3035" s="0"/>
      <c r="ADB3035" s="0"/>
      <c r="ADC3035" s="0"/>
      <c r="ADD3035" s="0"/>
      <c r="ADE3035" s="0"/>
      <c r="ADF3035" s="0"/>
      <c r="ADG3035" s="0"/>
      <c r="ADH3035" s="0"/>
      <c r="ADI3035" s="0"/>
      <c r="ADJ3035" s="0"/>
      <c r="ADK3035" s="0"/>
      <c r="ADL3035" s="0"/>
      <c r="ADM3035" s="0"/>
      <c r="ADN3035" s="0"/>
      <c r="ADO3035" s="0"/>
      <c r="ADP3035" s="0"/>
      <c r="ADQ3035" s="0"/>
      <c r="ADR3035" s="0"/>
      <c r="ADS3035" s="0"/>
      <c r="ADT3035" s="0"/>
      <c r="ADU3035" s="0"/>
      <c r="ADV3035" s="0"/>
      <c r="ADW3035" s="0"/>
      <c r="ADX3035" s="0"/>
      <c r="ADY3035" s="0"/>
      <c r="ADZ3035" s="0"/>
      <c r="AEA3035" s="0"/>
      <c r="AEB3035" s="0"/>
      <c r="AEC3035" s="0"/>
      <c r="AED3035" s="0"/>
      <c r="AEE3035" s="0"/>
      <c r="AEF3035" s="0"/>
      <c r="AEG3035" s="0"/>
      <c r="AEH3035" s="0"/>
      <c r="AEI3035" s="0"/>
      <c r="AEJ3035" s="0"/>
      <c r="AEK3035" s="0"/>
      <c r="AEL3035" s="0"/>
      <c r="AEM3035" s="0"/>
      <c r="AEN3035" s="0"/>
      <c r="AEO3035" s="0"/>
      <c r="AEP3035" s="0"/>
      <c r="AEQ3035" s="0"/>
      <c r="AER3035" s="0"/>
      <c r="AES3035" s="0"/>
      <c r="AET3035" s="0"/>
      <c r="AEU3035" s="0"/>
      <c r="AEV3035" s="0"/>
      <c r="AEW3035" s="0"/>
      <c r="AEX3035" s="0"/>
      <c r="AEY3035" s="0"/>
      <c r="AEZ3035" s="0"/>
      <c r="AFA3035" s="0"/>
      <c r="AFB3035" s="0"/>
      <c r="AFC3035" s="0"/>
      <c r="AFD3035" s="0"/>
      <c r="AFE3035" s="0"/>
      <c r="AFF3035" s="0"/>
      <c r="AFG3035" s="0"/>
      <c r="AFH3035" s="0"/>
      <c r="AFI3035" s="0"/>
      <c r="AFJ3035" s="0"/>
      <c r="AFK3035" s="0"/>
      <c r="AFL3035" s="0"/>
      <c r="AFM3035" s="0"/>
      <c r="AFN3035" s="0"/>
      <c r="AFO3035" s="0"/>
      <c r="AFP3035" s="0"/>
      <c r="AFQ3035" s="0"/>
      <c r="AFR3035" s="0"/>
      <c r="AFS3035" s="0"/>
      <c r="AFT3035" s="0"/>
      <c r="AFU3035" s="0"/>
      <c r="AFV3035" s="0"/>
      <c r="AFW3035" s="0"/>
      <c r="AFX3035" s="0"/>
      <c r="AFY3035" s="0"/>
      <c r="AFZ3035" s="0"/>
      <c r="AGA3035" s="0"/>
      <c r="AGB3035" s="0"/>
      <c r="AGC3035" s="0"/>
      <c r="AGD3035" s="0"/>
      <c r="AGE3035" s="0"/>
      <c r="AGF3035" s="0"/>
      <c r="AGG3035" s="0"/>
      <c r="AGH3035" s="0"/>
      <c r="AGI3035" s="0"/>
      <c r="AGJ3035" s="0"/>
      <c r="AGK3035" s="0"/>
      <c r="AGL3035" s="0"/>
      <c r="AGM3035" s="0"/>
      <c r="AGN3035" s="0"/>
      <c r="AGO3035" s="0"/>
      <c r="AGP3035" s="0"/>
      <c r="AGQ3035" s="0"/>
      <c r="AGR3035" s="0"/>
      <c r="AGS3035" s="0"/>
      <c r="AGT3035" s="0"/>
      <c r="AGU3035" s="0"/>
      <c r="AGV3035" s="0"/>
      <c r="AGW3035" s="0"/>
      <c r="AGX3035" s="0"/>
      <c r="AGY3035" s="0"/>
      <c r="AGZ3035" s="0"/>
      <c r="AHA3035" s="0"/>
      <c r="AHB3035" s="0"/>
      <c r="AHC3035" s="0"/>
      <c r="AHD3035" s="0"/>
      <c r="AHE3035" s="0"/>
      <c r="AHF3035" s="0"/>
      <c r="AHG3035" s="0"/>
      <c r="AHH3035" s="0"/>
      <c r="AHI3035" s="0"/>
      <c r="AHJ3035" s="0"/>
      <c r="AHK3035" s="0"/>
      <c r="AHL3035" s="0"/>
      <c r="AHM3035" s="0"/>
      <c r="AHN3035" s="0"/>
      <c r="AHO3035" s="0"/>
      <c r="AHP3035" s="0"/>
      <c r="AHQ3035" s="0"/>
      <c r="AHR3035" s="0"/>
      <c r="AHS3035" s="0"/>
      <c r="AHT3035" s="0"/>
      <c r="AHU3035" s="0"/>
      <c r="AHV3035" s="0"/>
      <c r="AHW3035" s="0"/>
      <c r="AHX3035" s="0"/>
      <c r="AHY3035" s="0"/>
      <c r="AHZ3035" s="0"/>
      <c r="AIA3035" s="0"/>
      <c r="AIB3035" s="0"/>
      <c r="AIC3035" s="0"/>
      <c r="AID3035" s="0"/>
      <c r="AIE3035" s="0"/>
      <c r="AIF3035" s="0"/>
      <c r="AIG3035" s="0"/>
      <c r="AIH3035" s="0"/>
      <c r="AII3035" s="0"/>
      <c r="AIJ3035" s="0"/>
      <c r="AIK3035" s="0"/>
      <c r="AIL3035" s="0"/>
      <c r="AIM3035" s="0"/>
      <c r="AIN3035" s="0"/>
      <c r="AIO3035" s="0"/>
      <c r="AIP3035" s="0"/>
      <c r="AIQ3035" s="0"/>
      <c r="AIR3035" s="0"/>
      <c r="AIS3035" s="0"/>
      <c r="AIT3035" s="0"/>
      <c r="AIU3035" s="0"/>
      <c r="AIV3035" s="0"/>
      <c r="AIW3035" s="0"/>
      <c r="AIX3035" s="0"/>
      <c r="AIY3035" s="0"/>
      <c r="AIZ3035" s="0"/>
      <c r="AJA3035" s="0"/>
      <c r="AJB3035" s="0"/>
      <c r="AJC3035" s="0"/>
      <c r="AJD3035" s="0"/>
      <c r="AJE3035" s="0"/>
      <c r="AJF3035" s="0"/>
      <c r="AJG3035" s="0"/>
      <c r="AJH3035" s="0"/>
      <c r="AJI3035" s="0"/>
      <c r="AJJ3035" s="0"/>
      <c r="AJK3035" s="0"/>
      <c r="AJL3035" s="0"/>
      <c r="AJM3035" s="0"/>
      <c r="AJN3035" s="0"/>
      <c r="AJO3035" s="0"/>
      <c r="AJP3035" s="0"/>
      <c r="AJQ3035" s="0"/>
      <c r="AJR3035" s="0"/>
      <c r="AJS3035" s="0"/>
      <c r="AJT3035" s="0"/>
      <c r="AJU3035" s="0"/>
      <c r="AJV3035" s="0"/>
      <c r="AJW3035" s="0"/>
      <c r="AJX3035" s="0"/>
      <c r="AJY3035" s="0"/>
      <c r="AJZ3035" s="0"/>
      <c r="AKA3035" s="0"/>
      <c r="AKB3035" s="0"/>
      <c r="AKC3035" s="0"/>
      <c r="AKD3035" s="0"/>
      <c r="AKE3035" s="0"/>
      <c r="AKF3035" s="0"/>
      <c r="AKG3035" s="0"/>
      <c r="AKH3035" s="0"/>
      <c r="AKI3035" s="0"/>
      <c r="AKJ3035" s="0"/>
      <c r="AKK3035" s="0"/>
      <c r="AKL3035" s="0"/>
      <c r="AKM3035" s="0"/>
      <c r="AKN3035" s="0"/>
      <c r="AKO3035" s="0"/>
      <c r="AKP3035" s="0"/>
      <c r="AKQ3035" s="0"/>
      <c r="AKR3035" s="0"/>
      <c r="AKS3035" s="0"/>
      <c r="AKT3035" s="0"/>
      <c r="AKU3035" s="0"/>
      <c r="AKV3035" s="0"/>
      <c r="AKW3035" s="0"/>
      <c r="AKX3035" s="0"/>
      <c r="AKY3035" s="0"/>
      <c r="AKZ3035" s="0"/>
      <c r="ALA3035" s="0"/>
      <c r="ALB3035" s="0"/>
      <c r="ALC3035" s="0"/>
      <c r="ALD3035" s="0"/>
      <c r="ALE3035" s="0"/>
      <c r="ALF3035" s="0"/>
      <c r="ALG3035" s="0"/>
      <c r="ALH3035" s="0"/>
      <c r="ALI3035" s="0"/>
      <c r="ALJ3035" s="0"/>
      <c r="ALK3035" s="0"/>
      <c r="ALL3035" s="0"/>
      <c r="ALM3035" s="0"/>
      <c r="ALN3035" s="0"/>
      <c r="ALO3035" s="0"/>
      <c r="ALP3035" s="0"/>
      <c r="ALQ3035" s="0"/>
      <c r="ALR3035" s="0"/>
      <c r="ALS3035" s="0"/>
      <c r="ALT3035" s="0"/>
      <c r="ALU3035" s="0"/>
      <c r="ALV3035" s="0"/>
      <c r="ALW3035" s="0"/>
      <c r="ALX3035" s="0"/>
      <c r="ALY3035" s="0"/>
      <c r="ALZ3035" s="0"/>
      <c r="AMA3035" s="0"/>
      <c r="AMB3035" s="0"/>
      <c r="AMC3035" s="0"/>
      <c r="AMD3035" s="0"/>
      <c r="AME3035" s="0"/>
      <c r="AMF3035" s="0"/>
      <c r="AMG3035" s="0"/>
      <c r="AMH3035" s="0"/>
      <c r="AMI3035" s="0"/>
    </row>
    <row r="3036" customFormat="false" ht="12.75" hidden="false" customHeight="false" outlineLevel="0" collapsed="false">
      <c r="A3036" s="1" t="s">
        <v>368</v>
      </c>
      <c r="C3036" s="19" t="s">
        <v>3289</v>
      </c>
      <c r="D3036" s="19" t="s">
        <v>13</v>
      </c>
      <c r="E3036" s="20" t="n">
        <v>2.4</v>
      </c>
      <c r="F3036" s="21" t="n">
        <v>0.14</v>
      </c>
      <c r="G3036" s="24" t="s">
        <v>3275</v>
      </c>
      <c r="H3036" s="3"/>
      <c r="BM3036" s="0"/>
      <c r="BN3036" s="0"/>
      <c r="BO3036" s="0"/>
      <c r="BP3036" s="0"/>
      <c r="BQ3036" s="0"/>
      <c r="BR3036" s="0"/>
      <c r="BS3036" s="0"/>
      <c r="BT3036" s="0"/>
      <c r="BU3036" s="0"/>
      <c r="BV3036" s="0"/>
      <c r="BW3036" s="0"/>
      <c r="BX3036" s="0"/>
      <c r="BY3036" s="0"/>
      <c r="BZ3036" s="0"/>
      <c r="CA3036" s="0"/>
      <c r="CB3036" s="0"/>
      <c r="CC3036" s="0"/>
      <c r="CD3036" s="0"/>
      <c r="CE3036" s="0"/>
      <c r="CF3036" s="0"/>
      <c r="CG3036" s="0"/>
      <c r="CH3036" s="0"/>
      <c r="CI3036" s="0"/>
      <c r="CJ3036" s="0"/>
      <c r="CK3036" s="0"/>
      <c r="CL3036" s="0"/>
      <c r="CM3036" s="0"/>
      <c r="CN3036" s="0"/>
      <c r="CO3036" s="0"/>
      <c r="CP3036" s="0"/>
      <c r="CQ3036" s="0"/>
      <c r="CR3036" s="0"/>
      <c r="CS3036" s="0"/>
      <c r="CT3036" s="0"/>
      <c r="CU3036" s="0"/>
      <c r="CV3036" s="0"/>
      <c r="CW3036" s="0"/>
      <c r="CX3036" s="0"/>
      <c r="CY3036" s="0"/>
      <c r="CZ3036" s="0"/>
      <c r="DA3036" s="0"/>
      <c r="DB3036" s="0"/>
      <c r="DC3036" s="0"/>
      <c r="DD3036" s="0"/>
      <c r="DE3036" s="0"/>
      <c r="DF3036" s="0"/>
      <c r="DG3036" s="0"/>
      <c r="DH3036" s="0"/>
      <c r="DI3036" s="0"/>
      <c r="DJ3036" s="0"/>
      <c r="DK3036" s="0"/>
      <c r="DL3036" s="0"/>
      <c r="DM3036" s="0"/>
      <c r="DN3036" s="0"/>
      <c r="DO3036" s="0"/>
      <c r="DP3036" s="0"/>
      <c r="DQ3036" s="0"/>
      <c r="DR3036" s="0"/>
      <c r="DS3036" s="0"/>
      <c r="DT3036" s="0"/>
      <c r="DU3036" s="0"/>
      <c r="DV3036" s="0"/>
      <c r="DW3036" s="0"/>
      <c r="DX3036" s="0"/>
      <c r="DY3036" s="0"/>
      <c r="DZ3036" s="0"/>
      <c r="EA3036" s="0"/>
      <c r="EB3036" s="0"/>
      <c r="EC3036" s="0"/>
      <c r="ED3036" s="0"/>
      <c r="EE3036" s="0"/>
      <c r="EF3036" s="0"/>
      <c r="EG3036" s="0"/>
      <c r="EH3036" s="0"/>
      <c r="EI3036" s="0"/>
      <c r="EJ3036" s="0"/>
      <c r="EK3036" s="0"/>
      <c r="EL3036" s="0"/>
      <c r="EM3036" s="0"/>
      <c r="EN3036" s="0"/>
      <c r="EO3036" s="0"/>
      <c r="EP3036" s="0"/>
      <c r="EQ3036" s="0"/>
      <c r="ER3036" s="0"/>
      <c r="ES3036" s="0"/>
      <c r="ET3036" s="0"/>
      <c r="EU3036" s="0"/>
      <c r="EV3036" s="0"/>
      <c r="EW3036" s="0"/>
      <c r="EX3036" s="0"/>
      <c r="EY3036" s="0"/>
      <c r="EZ3036" s="0"/>
      <c r="FA3036" s="0"/>
      <c r="FB3036" s="0"/>
      <c r="FC3036" s="0"/>
      <c r="FD3036" s="0"/>
      <c r="FE3036" s="0"/>
      <c r="FF3036" s="0"/>
      <c r="FG3036" s="0"/>
      <c r="FH3036" s="0"/>
      <c r="FI3036" s="0"/>
      <c r="FJ3036" s="0"/>
      <c r="FK3036" s="0"/>
      <c r="FL3036" s="0"/>
      <c r="FM3036" s="0"/>
      <c r="FN3036" s="0"/>
      <c r="FO3036" s="0"/>
      <c r="FP3036" s="0"/>
      <c r="FQ3036" s="0"/>
      <c r="FR3036" s="0"/>
      <c r="FS3036" s="0"/>
      <c r="FT3036" s="0"/>
      <c r="FU3036" s="0"/>
      <c r="FV3036" s="0"/>
      <c r="FW3036" s="0"/>
      <c r="FX3036" s="0"/>
      <c r="FY3036" s="0"/>
      <c r="FZ3036" s="0"/>
      <c r="GA3036" s="0"/>
      <c r="GB3036" s="0"/>
      <c r="GC3036" s="0"/>
      <c r="GD3036" s="0"/>
      <c r="GE3036" s="0"/>
      <c r="GF3036" s="0"/>
      <c r="GG3036" s="0"/>
      <c r="GH3036" s="0"/>
      <c r="GI3036" s="0"/>
      <c r="GJ3036" s="0"/>
      <c r="GK3036" s="0"/>
      <c r="GL3036" s="0"/>
      <c r="GM3036" s="0"/>
      <c r="GN3036" s="0"/>
      <c r="GO3036" s="0"/>
      <c r="GP3036" s="0"/>
      <c r="GQ3036" s="0"/>
      <c r="GR3036" s="0"/>
      <c r="GS3036" s="0"/>
      <c r="GT3036" s="0"/>
      <c r="GU3036" s="0"/>
      <c r="GV3036" s="0"/>
      <c r="GW3036" s="0"/>
      <c r="GX3036" s="0"/>
      <c r="GY3036" s="0"/>
      <c r="GZ3036" s="0"/>
      <c r="HA3036" s="0"/>
      <c r="HB3036" s="0"/>
      <c r="HC3036" s="0"/>
      <c r="HD3036" s="0"/>
      <c r="HE3036" s="0"/>
      <c r="HF3036" s="0"/>
      <c r="HG3036" s="0"/>
      <c r="HH3036" s="0"/>
      <c r="HI3036" s="0"/>
      <c r="HJ3036" s="0"/>
      <c r="HK3036" s="0"/>
      <c r="HL3036" s="0"/>
      <c r="HM3036" s="0"/>
      <c r="HN3036" s="0"/>
      <c r="HO3036" s="0"/>
      <c r="HP3036" s="0"/>
      <c r="HQ3036" s="0"/>
      <c r="HR3036" s="0"/>
      <c r="HS3036" s="0"/>
      <c r="HT3036" s="0"/>
      <c r="HU3036" s="0"/>
      <c r="HV3036" s="0"/>
      <c r="HW3036" s="0"/>
      <c r="HX3036" s="0"/>
      <c r="HY3036" s="0"/>
      <c r="HZ3036" s="0"/>
      <c r="IA3036" s="0"/>
      <c r="IB3036" s="0"/>
      <c r="IC3036" s="0"/>
      <c r="ID3036" s="0"/>
      <c r="IE3036" s="0"/>
      <c r="IF3036" s="0"/>
      <c r="IG3036" s="0"/>
      <c r="IH3036" s="0"/>
      <c r="II3036" s="0"/>
      <c r="IJ3036" s="0"/>
      <c r="IK3036" s="0"/>
      <c r="IL3036" s="0"/>
      <c r="IM3036" s="0"/>
      <c r="IN3036" s="0"/>
      <c r="IO3036" s="0"/>
      <c r="IP3036" s="0"/>
      <c r="IQ3036" s="0"/>
      <c r="IR3036" s="0"/>
      <c r="IS3036" s="0"/>
      <c r="IT3036" s="0"/>
      <c r="IU3036" s="0"/>
      <c r="IV3036" s="0"/>
      <c r="IW3036" s="0"/>
      <c r="IX3036" s="0"/>
      <c r="IY3036" s="0"/>
      <c r="IZ3036" s="0"/>
      <c r="JA3036" s="0"/>
      <c r="JB3036" s="0"/>
      <c r="JC3036" s="0"/>
      <c r="JD3036" s="0"/>
      <c r="JE3036" s="0"/>
      <c r="JF3036" s="0"/>
      <c r="JG3036" s="0"/>
      <c r="JH3036" s="0"/>
      <c r="JI3036" s="0"/>
      <c r="JJ3036" s="0"/>
      <c r="JK3036" s="0"/>
      <c r="JL3036" s="0"/>
      <c r="JM3036" s="0"/>
      <c r="JN3036" s="0"/>
      <c r="JO3036" s="0"/>
      <c r="JP3036" s="0"/>
      <c r="JQ3036" s="0"/>
      <c r="JR3036" s="0"/>
      <c r="JS3036" s="0"/>
      <c r="JT3036" s="0"/>
      <c r="JU3036" s="0"/>
      <c r="JV3036" s="0"/>
      <c r="JW3036" s="0"/>
      <c r="JX3036" s="0"/>
      <c r="JY3036" s="0"/>
      <c r="JZ3036" s="0"/>
      <c r="KA3036" s="0"/>
      <c r="KB3036" s="0"/>
      <c r="KC3036" s="0"/>
      <c r="KD3036" s="0"/>
      <c r="KE3036" s="0"/>
      <c r="KF3036" s="0"/>
      <c r="KG3036" s="0"/>
      <c r="KH3036" s="0"/>
      <c r="KI3036" s="0"/>
      <c r="KJ3036" s="0"/>
      <c r="KK3036" s="0"/>
      <c r="KL3036" s="0"/>
      <c r="KM3036" s="0"/>
      <c r="KN3036" s="0"/>
      <c r="KO3036" s="0"/>
      <c r="KP3036" s="0"/>
      <c r="KQ3036" s="0"/>
      <c r="KR3036" s="0"/>
      <c r="KS3036" s="0"/>
      <c r="KT3036" s="0"/>
      <c r="KU3036" s="0"/>
      <c r="KV3036" s="0"/>
      <c r="KW3036" s="0"/>
      <c r="KX3036" s="0"/>
      <c r="KY3036" s="0"/>
      <c r="KZ3036" s="0"/>
      <c r="LA3036" s="0"/>
      <c r="LB3036" s="0"/>
      <c r="LC3036" s="0"/>
      <c r="LD3036" s="0"/>
      <c r="LE3036" s="0"/>
      <c r="LF3036" s="0"/>
      <c r="LG3036" s="0"/>
      <c r="LH3036" s="0"/>
      <c r="LI3036" s="0"/>
      <c r="LJ3036" s="0"/>
      <c r="LK3036" s="0"/>
      <c r="LL3036" s="0"/>
      <c r="LM3036" s="0"/>
      <c r="LN3036" s="0"/>
      <c r="LO3036" s="0"/>
      <c r="LP3036" s="0"/>
      <c r="LQ3036" s="0"/>
      <c r="LR3036" s="0"/>
      <c r="LS3036" s="0"/>
      <c r="LT3036" s="0"/>
      <c r="LU3036" s="0"/>
      <c r="LV3036" s="0"/>
      <c r="LW3036" s="0"/>
      <c r="LX3036" s="0"/>
      <c r="LY3036" s="0"/>
      <c r="LZ3036" s="0"/>
      <c r="MA3036" s="0"/>
      <c r="MB3036" s="0"/>
      <c r="MC3036" s="0"/>
      <c r="MD3036" s="0"/>
      <c r="ME3036" s="0"/>
      <c r="MF3036" s="0"/>
      <c r="MG3036" s="0"/>
      <c r="MH3036" s="0"/>
      <c r="MI3036" s="0"/>
      <c r="MJ3036" s="0"/>
      <c r="MK3036" s="0"/>
      <c r="ML3036" s="0"/>
      <c r="MM3036" s="0"/>
      <c r="MN3036" s="0"/>
      <c r="MO3036" s="0"/>
      <c r="MP3036" s="0"/>
      <c r="MQ3036" s="0"/>
      <c r="MR3036" s="0"/>
      <c r="MS3036" s="0"/>
      <c r="MT3036" s="0"/>
      <c r="MU3036" s="0"/>
      <c r="MV3036" s="0"/>
      <c r="MW3036" s="0"/>
      <c r="MX3036" s="0"/>
      <c r="MY3036" s="0"/>
      <c r="MZ3036" s="0"/>
      <c r="NA3036" s="0"/>
      <c r="NB3036" s="0"/>
      <c r="NC3036" s="0"/>
      <c r="ND3036" s="0"/>
      <c r="NE3036" s="0"/>
      <c r="NF3036" s="0"/>
      <c r="NG3036" s="0"/>
      <c r="NH3036" s="0"/>
      <c r="NI3036" s="0"/>
      <c r="NJ3036" s="0"/>
      <c r="NK3036" s="0"/>
      <c r="NL3036" s="0"/>
      <c r="NM3036" s="0"/>
      <c r="NN3036" s="0"/>
      <c r="NO3036" s="0"/>
      <c r="NP3036" s="0"/>
      <c r="NQ3036" s="0"/>
      <c r="NR3036" s="0"/>
      <c r="NS3036" s="0"/>
      <c r="NT3036" s="0"/>
      <c r="NU3036" s="0"/>
      <c r="NV3036" s="0"/>
      <c r="NW3036" s="0"/>
      <c r="NX3036" s="0"/>
      <c r="NY3036" s="0"/>
      <c r="NZ3036" s="0"/>
      <c r="OA3036" s="0"/>
      <c r="OB3036" s="0"/>
      <c r="OC3036" s="0"/>
      <c r="OD3036" s="0"/>
      <c r="OE3036" s="0"/>
      <c r="OF3036" s="0"/>
      <c r="OG3036" s="0"/>
      <c r="OH3036" s="0"/>
      <c r="OI3036" s="0"/>
      <c r="OJ3036" s="0"/>
      <c r="OK3036" s="0"/>
      <c r="OL3036" s="0"/>
      <c r="OM3036" s="0"/>
      <c r="ON3036" s="0"/>
      <c r="OO3036" s="0"/>
      <c r="OP3036" s="0"/>
      <c r="OQ3036" s="0"/>
      <c r="OR3036" s="0"/>
      <c r="OS3036" s="0"/>
      <c r="OT3036" s="0"/>
      <c r="OU3036" s="0"/>
      <c r="OV3036" s="0"/>
      <c r="OW3036" s="0"/>
      <c r="OX3036" s="0"/>
      <c r="OY3036" s="0"/>
      <c r="OZ3036" s="0"/>
      <c r="PA3036" s="0"/>
      <c r="PB3036" s="0"/>
      <c r="PC3036" s="0"/>
      <c r="PD3036" s="0"/>
      <c r="PE3036" s="0"/>
      <c r="PF3036" s="0"/>
      <c r="PG3036" s="0"/>
      <c r="PH3036" s="0"/>
      <c r="PI3036" s="0"/>
      <c r="PJ3036" s="0"/>
      <c r="PK3036" s="0"/>
      <c r="PL3036" s="0"/>
      <c r="PM3036" s="0"/>
      <c r="PN3036" s="0"/>
      <c r="PO3036" s="0"/>
      <c r="PP3036" s="0"/>
      <c r="PQ3036" s="0"/>
      <c r="PR3036" s="0"/>
      <c r="PS3036" s="0"/>
      <c r="PT3036" s="0"/>
      <c r="PU3036" s="0"/>
      <c r="PV3036" s="0"/>
      <c r="PW3036" s="0"/>
      <c r="PX3036" s="0"/>
      <c r="PY3036" s="0"/>
      <c r="PZ3036" s="0"/>
      <c r="QA3036" s="0"/>
      <c r="QB3036" s="0"/>
      <c r="QC3036" s="0"/>
      <c r="QD3036" s="0"/>
      <c r="QE3036" s="0"/>
      <c r="QF3036" s="0"/>
      <c r="QG3036" s="0"/>
      <c r="QH3036" s="0"/>
      <c r="QI3036" s="0"/>
      <c r="QJ3036" s="0"/>
      <c r="QK3036" s="0"/>
      <c r="QL3036" s="0"/>
      <c r="QM3036" s="0"/>
      <c r="QN3036" s="0"/>
      <c r="QO3036" s="0"/>
      <c r="QP3036" s="0"/>
      <c r="QQ3036" s="0"/>
      <c r="QR3036" s="0"/>
      <c r="QS3036" s="0"/>
      <c r="QT3036" s="0"/>
      <c r="QU3036" s="0"/>
      <c r="QV3036" s="0"/>
      <c r="QW3036" s="0"/>
      <c r="QX3036" s="0"/>
      <c r="QY3036" s="0"/>
      <c r="QZ3036" s="0"/>
      <c r="RA3036" s="0"/>
      <c r="RB3036" s="0"/>
      <c r="RC3036" s="0"/>
      <c r="RD3036" s="0"/>
      <c r="RE3036" s="0"/>
      <c r="RF3036" s="0"/>
      <c r="RG3036" s="0"/>
      <c r="RH3036" s="0"/>
      <c r="RI3036" s="0"/>
      <c r="RJ3036" s="0"/>
      <c r="RK3036" s="0"/>
      <c r="RL3036" s="0"/>
      <c r="RM3036" s="0"/>
      <c r="RN3036" s="0"/>
      <c r="RO3036" s="0"/>
      <c r="RP3036" s="0"/>
      <c r="RQ3036" s="0"/>
      <c r="RR3036" s="0"/>
      <c r="RS3036" s="0"/>
      <c r="RT3036" s="0"/>
      <c r="RU3036" s="0"/>
      <c r="RV3036" s="0"/>
      <c r="RW3036" s="0"/>
      <c r="RX3036" s="0"/>
      <c r="RY3036" s="0"/>
      <c r="RZ3036" s="0"/>
      <c r="SA3036" s="0"/>
      <c r="SB3036" s="0"/>
      <c r="SC3036" s="0"/>
      <c r="SD3036" s="0"/>
      <c r="SE3036" s="0"/>
      <c r="SF3036" s="0"/>
      <c r="SG3036" s="0"/>
      <c r="SH3036" s="0"/>
      <c r="SI3036" s="0"/>
      <c r="SJ3036" s="0"/>
      <c r="SK3036" s="0"/>
      <c r="SL3036" s="0"/>
      <c r="SM3036" s="0"/>
      <c r="SN3036" s="0"/>
      <c r="SO3036" s="0"/>
      <c r="SP3036" s="0"/>
      <c r="SQ3036" s="0"/>
      <c r="SR3036" s="0"/>
      <c r="SS3036" s="0"/>
      <c r="ST3036" s="0"/>
      <c r="SU3036" s="0"/>
      <c r="SV3036" s="0"/>
      <c r="SW3036" s="0"/>
      <c r="SX3036" s="0"/>
      <c r="SY3036" s="0"/>
      <c r="SZ3036" s="0"/>
      <c r="TA3036" s="0"/>
      <c r="TB3036" s="0"/>
      <c r="TC3036" s="0"/>
      <c r="TD3036" s="0"/>
      <c r="TE3036" s="0"/>
      <c r="TF3036" s="0"/>
      <c r="TG3036" s="0"/>
      <c r="TH3036" s="0"/>
      <c r="TI3036" s="0"/>
      <c r="TJ3036" s="0"/>
      <c r="TK3036" s="0"/>
      <c r="TL3036" s="0"/>
      <c r="TM3036" s="0"/>
      <c r="TN3036" s="0"/>
      <c r="TO3036" s="0"/>
      <c r="TP3036" s="0"/>
      <c r="TQ3036" s="0"/>
      <c r="TR3036" s="0"/>
      <c r="TS3036" s="0"/>
      <c r="TT3036" s="0"/>
      <c r="TU3036" s="0"/>
      <c r="TV3036" s="0"/>
      <c r="TW3036" s="0"/>
      <c r="TX3036" s="0"/>
      <c r="TY3036" s="0"/>
      <c r="TZ3036" s="0"/>
      <c r="UA3036" s="0"/>
      <c r="UB3036" s="0"/>
      <c r="UC3036" s="0"/>
      <c r="UD3036" s="0"/>
      <c r="UE3036" s="0"/>
      <c r="UF3036" s="0"/>
      <c r="UG3036" s="0"/>
      <c r="UH3036" s="0"/>
      <c r="UI3036" s="0"/>
      <c r="UJ3036" s="0"/>
      <c r="UK3036" s="0"/>
      <c r="UL3036" s="0"/>
      <c r="UM3036" s="0"/>
      <c r="UN3036" s="0"/>
      <c r="UO3036" s="0"/>
      <c r="UP3036" s="0"/>
      <c r="UQ3036" s="0"/>
      <c r="UR3036" s="0"/>
      <c r="US3036" s="0"/>
      <c r="UT3036" s="0"/>
      <c r="UU3036" s="0"/>
      <c r="UV3036" s="0"/>
      <c r="UW3036" s="0"/>
      <c r="UX3036" s="0"/>
      <c r="UY3036" s="0"/>
      <c r="UZ3036" s="0"/>
      <c r="VA3036" s="0"/>
      <c r="VB3036" s="0"/>
      <c r="VC3036" s="0"/>
      <c r="VD3036" s="0"/>
      <c r="VE3036" s="0"/>
      <c r="VF3036" s="0"/>
      <c r="VG3036" s="0"/>
      <c r="VH3036" s="0"/>
      <c r="VI3036" s="0"/>
      <c r="VJ3036" s="0"/>
      <c r="VK3036" s="0"/>
      <c r="VL3036" s="0"/>
      <c r="VM3036" s="0"/>
      <c r="VN3036" s="0"/>
      <c r="VO3036" s="0"/>
      <c r="VP3036" s="0"/>
      <c r="VQ3036" s="0"/>
      <c r="VR3036" s="0"/>
      <c r="VS3036" s="0"/>
      <c r="VT3036" s="0"/>
      <c r="VU3036" s="0"/>
      <c r="VV3036" s="0"/>
      <c r="VW3036" s="0"/>
      <c r="VX3036" s="0"/>
      <c r="VY3036" s="0"/>
      <c r="VZ3036" s="0"/>
      <c r="WA3036" s="0"/>
      <c r="WB3036" s="0"/>
      <c r="WC3036" s="0"/>
      <c r="WD3036" s="0"/>
      <c r="WE3036" s="0"/>
      <c r="WF3036" s="0"/>
      <c r="WG3036" s="0"/>
      <c r="WH3036" s="0"/>
      <c r="WI3036" s="0"/>
      <c r="WJ3036" s="0"/>
      <c r="WK3036" s="0"/>
      <c r="WL3036" s="0"/>
      <c r="WM3036" s="0"/>
      <c r="WN3036" s="0"/>
      <c r="WO3036" s="0"/>
      <c r="WP3036" s="0"/>
      <c r="WQ3036" s="0"/>
      <c r="WR3036" s="0"/>
      <c r="WS3036" s="0"/>
      <c r="WT3036" s="0"/>
      <c r="WU3036" s="0"/>
      <c r="WV3036" s="0"/>
      <c r="WW3036" s="0"/>
      <c r="WX3036" s="0"/>
      <c r="WY3036" s="0"/>
      <c r="WZ3036" s="0"/>
      <c r="XA3036" s="0"/>
      <c r="XB3036" s="0"/>
      <c r="XC3036" s="0"/>
      <c r="XD3036" s="0"/>
      <c r="XE3036" s="0"/>
      <c r="XF3036" s="0"/>
      <c r="XG3036" s="0"/>
      <c r="XH3036" s="0"/>
      <c r="XI3036" s="0"/>
      <c r="XJ3036" s="0"/>
      <c r="XK3036" s="0"/>
      <c r="XL3036" s="0"/>
      <c r="XM3036" s="0"/>
      <c r="XN3036" s="0"/>
      <c r="XO3036" s="0"/>
      <c r="XP3036" s="0"/>
      <c r="XQ3036" s="0"/>
      <c r="XR3036" s="0"/>
      <c r="XS3036" s="0"/>
      <c r="XT3036" s="0"/>
      <c r="XU3036" s="0"/>
      <c r="XV3036" s="0"/>
      <c r="XW3036" s="0"/>
      <c r="XX3036" s="0"/>
      <c r="XY3036" s="0"/>
      <c r="XZ3036" s="0"/>
      <c r="YA3036" s="0"/>
      <c r="YB3036" s="0"/>
      <c r="YC3036" s="0"/>
      <c r="YD3036" s="0"/>
      <c r="YE3036" s="0"/>
      <c r="YF3036" s="0"/>
      <c r="YG3036" s="0"/>
      <c r="YH3036" s="0"/>
      <c r="YI3036" s="0"/>
      <c r="YJ3036" s="0"/>
      <c r="YK3036" s="0"/>
      <c r="YL3036" s="0"/>
      <c r="YM3036" s="0"/>
      <c r="YN3036" s="0"/>
      <c r="YO3036" s="0"/>
      <c r="YP3036" s="0"/>
      <c r="YQ3036" s="0"/>
      <c r="YR3036" s="0"/>
      <c r="YS3036" s="0"/>
      <c r="YT3036" s="0"/>
      <c r="YU3036" s="0"/>
      <c r="YV3036" s="0"/>
      <c r="YW3036" s="0"/>
      <c r="YX3036" s="0"/>
      <c r="YY3036" s="0"/>
      <c r="YZ3036" s="0"/>
      <c r="ZA3036" s="0"/>
      <c r="ZB3036" s="0"/>
      <c r="ZC3036" s="0"/>
      <c r="ZD3036" s="0"/>
      <c r="ZE3036" s="0"/>
      <c r="ZF3036" s="0"/>
      <c r="ZG3036" s="0"/>
      <c r="ZH3036" s="0"/>
      <c r="ZI3036" s="0"/>
      <c r="ZJ3036" s="0"/>
      <c r="ZK3036" s="0"/>
      <c r="ZL3036" s="0"/>
      <c r="ZM3036" s="0"/>
      <c r="ZN3036" s="0"/>
      <c r="ZO3036" s="0"/>
      <c r="ZP3036" s="0"/>
      <c r="ZQ3036" s="0"/>
      <c r="ZR3036" s="0"/>
      <c r="ZS3036" s="0"/>
      <c r="ZT3036" s="0"/>
      <c r="ZU3036" s="0"/>
      <c r="ZV3036" s="0"/>
      <c r="ZW3036" s="0"/>
      <c r="ZX3036" s="0"/>
      <c r="ZY3036" s="0"/>
      <c r="ZZ3036" s="0"/>
      <c r="AAA3036" s="0"/>
      <c r="AAB3036" s="0"/>
      <c r="AAC3036" s="0"/>
      <c r="AAD3036" s="0"/>
      <c r="AAE3036" s="0"/>
      <c r="AAF3036" s="0"/>
      <c r="AAG3036" s="0"/>
      <c r="AAH3036" s="0"/>
      <c r="AAI3036" s="0"/>
      <c r="AAJ3036" s="0"/>
      <c r="AAK3036" s="0"/>
      <c r="AAL3036" s="0"/>
      <c r="AAM3036" s="0"/>
      <c r="AAN3036" s="0"/>
      <c r="AAO3036" s="0"/>
      <c r="AAP3036" s="0"/>
      <c r="AAQ3036" s="0"/>
      <c r="AAR3036" s="0"/>
      <c r="AAS3036" s="0"/>
      <c r="AAT3036" s="0"/>
      <c r="AAU3036" s="0"/>
      <c r="AAV3036" s="0"/>
      <c r="AAW3036" s="0"/>
      <c r="AAX3036" s="0"/>
      <c r="AAY3036" s="0"/>
      <c r="AAZ3036" s="0"/>
      <c r="ABA3036" s="0"/>
      <c r="ABB3036" s="0"/>
      <c r="ABC3036" s="0"/>
      <c r="ABD3036" s="0"/>
      <c r="ABE3036" s="0"/>
      <c r="ABF3036" s="0"/>
      <c r="ABG3036" s="0"/>
      <c r="ABH3036" s="0"/>
      <c r="ABI3036" s="0"/>
      <c r="ABJ3036" s="0"/>
      <c r="ABK3036" s="0"/>
      <c r="ABL3036" s="0"/>
      <c r="ABM3036" s="0"/>
      <c r="ABN3036" s="0"/>
      <c r="ABO3036" s="0"/>
      <c r="ABP3036" s="0"/>
      <c r="ABQ3036" s="0"/>
      <c r="ABR3036" s="0"/>
      <c r="ABS3036" s="0"/>
      <c r="ABT3036" s="0"/>
      <c r="ABU3036" s="0"/>
      <c r="ABV3036" s="0"/>
      <c r="ABW3036" s="0"/>
      <c r="ABX3036" s="0"/>
      <c r="ABY3036" s="0"/>
      <c r="ABZ3036" s="0"/>
      <c r="ACA3036" s="0"/>
      <c r="ACB3036" s="0"/>
      <c r="ACC3036" s="0"/>
      <c r="ACD3036" s="0"/>
      <c r="ACE3036" s="0"/>
      <c r="ACF3036" s="0"/>
      <c r="ACG3036" s="0"/>
      <c r="ACH3036" s="0"/>
      <c r="ACI3036" s="0"/>
      <c r="ACJ3036" s="0"/>
      <c r="ACK3036" s="0"/>
      <c r="ACL3036" s="0"/>
      <c r="ACM3036" s="0"/>
      <c r="ACN3036" s="0"/>
      <c r="ACO3036" s="0"/>
      <c r="ACP3036" s="0"/>
      <c r="ACQ3036" s="0"/>
      <c r="ACR3036" s="0"/>
      <c r="ACS3036" s="0"/>
      <c r="ACT3036" s="0"/>
      <c r="ACU3036" s="0"/>
      <c r="ACV3036" s="0"/>
      <c r="ACW3036" s="0"/>
      <c r="ACX3036" s="0"/>
      <c r="ACY3036" s="0"/>
      <c r="ACZ3036" s="0"/>
      <c r="ADA3036" s="0"/>
      <c r="ADB3036" s="0"/>
      <c r="ADC3036" s="0"/>
      <c r="ADD3036" s="0"/>
      <c r="ADE3036" s="0"/>
      <c r="ADF3036" s="0"/>
      <c r="ADG3036" s="0"/>
      <c r="ADH3036" s="0"/>
      <c r="ADI3036" s="0"/>
      <c r="ADJ3036" s="0"/>
      <c r="ADK3036" s="0"/>
      <c r="ADL3036" s="0"/>
      <c r="ADM3036" s="0"/>
      <c r="ADN3036" s="0"/>
      <c r="ADO3036" s="0"/>
      <c r="ADP3036" s="0"/>
      <c r="ADQ3036" s="0"/>
      <c r="ADR3036" s="0"/>
      <c r="ADS3036" s="0"/>
      <c r="ADT3036" s="0"/>
      <c r="ADU3036" s="0"/>
      <c r="ADV3036" s="0"/>
      <c r="ADW3036" s="0"/>
      <c r="ADX3036" s="0"/>
      <c r="ADY3036" s="0"/>
      <c r="ADZ3036" s="0"/>
      <c r="AEA3036" s="0"/>
      <c r="AEB3036" s="0"/>
      <c r="AEC3036" s="0"/>
      <c r="AED3036" s="0"/>
      <c r="AEE3036" s="0"/>
      <c r="AEF3036" s="0"/>
      <c r="AEG3036" s="0"/>
      <c r="AEH3036" s="0"/>
      <c r="AEI3036" s="0"/>
      <c r="AEJ3036" s="0"/>
      <c r="AEK3036" s="0"/>
      <c r="AEL3036" s="0"/>
      <c r="AEM3036" s="0"/>
      <c r="AEN3036" s="0"/>
      <c r="AEO3036" s="0"/>
      <c r="AEP3036" s="0"/>
      <c r="AEQ3036" s="0"/>
      <c r="AER3036" s="0"/>
      <c r="AES3036" s="0"/>
      <c r="AET3036" s="0"/>
      <c r="AEU3036" s="0"/>
      <c r="AEV3036" s="0"/>
      <c r="AEW3036" s="0"/>
      <c r="AEX3036" s="0"/>
      <c r="AEY3036" s="0"/>
      <c r="AEZ3036" s="0"/>
      <c r="AFA3036" s="0"/>
      <c r="AFB3036" s="0"/>
      <c r="AFC3036" s="0"/>
      <c r="AFD3036" s="0"/>
      <c r="AFE3036" s="0"/>
      <c r="AFF3036" s="0"/>
      <c r="AFG3036" s="0"/>
      <c r="AFH3036" s="0"/>
      <c r="AFI3036" s="0"/>
      <c r="AFJ3036" s="0"/>
      <c r="AFK3036" s="0"/>
      <c r="AFL3036" s="0"/>
      <c r="AFM3036" s="0"/>
      <c r="AFN3036" s="0"/>
      <c r="AFO3036" s="0"/>
      <c r="AFP3036" s="0"/>
      <c r="AFQ3036" s="0"/>
      <c r="AFR3036" s="0"/>
      <c r="AFS3036" s="0"/>
      <c r="AFT3036" s="0"/>
      <c r="AFU3036" s="0"/>
      <c r="AFV3036" s="0"/>
      <c r="AFW3036" s="0"/>
      <c r="AFX3036" s="0"/>
      <c r="AFY3036" s="0"/>
      <c r="AFZ3036" s="0"/>
      <c r="AGA3036" s="0"/>
      <c r="AGB3036" s="0"/>
      <c r="AGC3036" s="0"/>
      <c r="AGD3036" s="0"/>
      <c r="AGE3036" s="0"/>
      <c r="AGF3036" s="0"/>
      <c r="AGG3036" s="0"/>
      <c r="AGH3036" s="0"/>
      <c r="AGI3036" s="0"/>
      <c r="AGJ3036" s="0"/>
      <c r="AGK3036" s="0"/>
      <c r="AGL3036" s="0"/>
      <c r="AGM3036" s="0"/>
      <c r="AGN3036" s="0"/>
      <c r="AGO3036" s="0"/>
      <c r="AGP3036" s="0"/>
      <c r="AGQ3036" s="0"/>
      <c r="AGR3036" s="0"/>
      <c r="AGS3036" s="0"/>
      <c r="AGT3036" s="0"/>
      <c r="AGU3036" s="0"/>
      <c r="AGV3036" s="0"/>
      <c r="AGW3036" s="0"/>
      <c r="AGX3036" s="0"/>
      <c r="AGY3036" s="0"/>
      <c r="AGZ3036" s="0"/>
      <c r="AHA3036" s="0"/>
      <c r="AHB3036" s="0"/>
      <c r="AHC3036" s="0"/>
      <c r="AHD3036" s="0"/>
      <c r="AHE3036" s="0"/>
      <c r="AHF3036" s="0"/>
      <c r="AHG3036" s="0"/>
      <c r="AHH3036" s="0"/>
      <c r="AHI3036" s="0"/>
      <c r="AHJ3036" s="0"/>
      <c r="AHK3036" s="0"/>
      <c r="AHL3036" s="0"/>
      <c r="AHM3036" s="0"/>
      <c r="AHN3036" s="0"/>
      <c r="AHO3036" s="0"/>
      <c r="AHP3036" s="0"/>
      <c r="AHQ3036" s="0"/>
      <c r="AHR3036" s="0"/>
      <c r="AHS3036" s="0"/>
      <c r="AHT3036" s="0"/>
      <c r="AHU3036" s="0"/>
      <c r="AHV3036" s="0"/>
      <c r="AHW3036" s="0"/>
      <c r="AHX3036" s="0"/>
      <c r="AHY3036" s="0"/>
      <c r="AHZ3036" s="0"/>
      <c r="AIA3036" s="0"/>
      <c r="AIB3036" s="0"/>
      <c r="AIC3036" s="0"/>
      <c r="AID3036" s="0"/>
      <c r="AIE3036" s="0"/>
      <c r="AIF3036" s="0"/>
      <c r="AIG3036" s="0"/>
      <c r="AIH3036" s="0"/>
      <c r="AII3036" s="0"/>
      <c r="AIJ3036" s="0"/>
      <c r="AIK3036" s="0"/>
      <c r="AIL3036" s="0"/>
      <c r="AIM3036" s="0"/>
      <c r="AIN3036" s="0"/>
      <c r="AIO3036" s="0"/>
      <c r="AIP3036" s="0"/>
      <c r="AIQ3036" s="0"/>
      <c r="AIR3036" s="0"/>
      <c r="AIS3036" s="0"/>
      <c r="AIT3036" s="0"/>
      <c r="AIU3036" s="0"/>
      <c r="AIV3036" s="0"/>
      <c r="AIW3036" s="0"/>
      <c r="AIX3036" s="0"/>
      <c r="AIY3036" s="0"/>
      <c r="AIZ3036" s="0"/>
      <c r="AJA3036" s="0"/>
      <c r="AJB3036" s="0"/>
      <c r="AJC3036" s="0"/>
      <c r="AJD3036" s="0"/>
      <c r="AJE3036" s="0"/>
      <c r="AJF3036" s="0"/>
      <c r="AJG3036" s="0"/>
      <c r="AJH3036" s="0"/>
      <c r="AJI3036" s="0"/>
      <c r="AJJ3036" s="0"/>
      <c r="AJK3036" s="0"/>
      <c r="AJL3036" s="0"/>
      <c r="AJM3036" s="0"/>
      <c r="AJN3036" s="0"/>
      <c r="AJO3036" s="0"/>
      <c r="AJP3036" s="0"/>
      <c r="AJQ3036" s="0"/>
      <c r="AJR3036" s="0"/>
      <c r="AJS3036" s="0"/>
      <c r="AJT3036" s="0"/>
      <c r="AJU3036" s="0"/>
      <c r="AJV3036" s="0"/>
      <c r="AJW3036" s="0"/>
      <c r="AJX3036" s="0"/>
      <c r="AJY3036" s="0"/>
      <c r="AJZ3036" s="0"/>
      <c r="AKA3036" s="0"/>
      <c r="AKB3036" s="0"/>
      <c r="AKC3036" s="0"/>
      <c r="AKD3036" s="0"/>
      <c r="AKE3036" s="0"/>
      <c r="AKF3036" s="0"/>
      <c r="AKG3036" s="0"/>
      <c r="AKH3036" s="0"/>
      <c r="AKI3036" s="0"/>
      <c r="AKJ3036" s="0"/>
      <c r="AKK3036" s="0"/>
      <c r="AKL3036" s="0"/>
      <c r="AKM3036" s="0"/>
      <c r="AKN3036" s="0"/>
      <c r="AKO3036" s="0"/>
      <c r="AKP3036" s="0"/>
      <c r="AKQ3036" s="0"/>
      <c r="AKR3036" s="0"/>
      <c r="AKS3036" s="0"/>
      <c r="AKT3036" s="0"/>
      <c r="AKU3036" s="0"/>
      <c r="AKV3036" s="0"/>
      <c r="AKW3036" s="0"/>
      <c r="AKX3036" s="0"/>
      <c r="AKY3036" s="0"/>
      <c r="AKZ3036" s="0"/>
      <c r="ALA3036" s="0"/>
      <c r="ALB3036" s="0"/>
      <c r="ALC3036" s="0"/>
      <c r="ALD3036" s="0"/>
      <c r="ALE3036" s="0"/>
      <c r="ALF3036" s="0"/>
      <c r="ALG3036" s="0"/>
      <c r="ALH3036" s="0"/>
      <c r="ALI3036" s="0"/>
      <c r="ALJ3036" s="0"/>
      <c r="ALK3036" s="0"/>
      <c r="ALL3036" s="0"/>
      <c r="ALM3036" s="0"/>
      <c r="ALN3036" s="0"/>
      <c r="ALO3036" s="0"/>
      <c r="ALP3036" s="0"/>
      <c r="ALQ3036" s="0"/>
      <c r="ALR3036" s="0"/>
      <c r="ALS3036" s="0"/>
      <c r="ALT3036" s="0"/>
      <c r="ALU3036" s="0"/>
      <c r="ALV3036" s="0"/>
      <c r="ALW3036" s="0"/>
      <c r="ALX3036" s="0"/>
      <c r="ALY3036" s="0"/>
      <c r="ALZ3036" s="0"/>
      <c r="AMA3036" s="0"/>
      <c r="AMB3036" s="0"/>
      <c r="AMC3036" s="0"/>
      <c r="AMD3036" s="0"/>
      <c r="AME3036" s="0"/>
      <c r="AMF3036" s="0"/>
      <c r="AMG3036" s="0"/>
      <c r="AMH3036" s="0"/>
      <c r="AMI3036" s="0"/>
    </row>
    <row r="3037" customFormat="false" ht="12.75" hidden="false" customHeight="false" outlineLevel="0" collapsed="false">
      <c r="A3037" s="1" t="s">
        <v>368</v>
      </c>
      <c r="C3037" s="19" t="s">
        <v>3290</v>
      </c>
      <c r="D3037" s="19" t="s">
        <v>88</v>
      </c>
      <c r="E3037" s="20" t="n">
        <v>2.5</v>
      </c>
      <c r="F3037" s="21" t="n">
        <v>0.05</v>
      </c>
      <c r="G3037" s="24" t="s">
        <v>3275</v>
      </c>
      <c r="H3037" s="3"/>
      <c r="BM3037" s="0"/>
      <c r="BN3037" s="0"/>
      <c r="BO3037" s="0"/>
      <c r="BP3037" s="0"/>
      <c r="BQ3037" s="0"/>
      <c r="BR3037" s="0"/>
      <c r="BS3037" s="0"/>
      <c r="BT3037" s="0"/>
      <c r="BU3037" s="0"/>
      <c r="BV3037" s="0"/>
      <c r="BW3037" s="0"/>
      <c r="BX3037" s="0"/>
      <c r="BY3037" s="0"/>
      <c r="BZ3037" s="0"/>
      <c r="CA3037" s="0"/>
      <c r="CB3037" s="0"/>
      <c r="CC3037" s="0"/>
      <c r="CD3037" s="0"/>
      <c r="CE3037" s="0"/>
      <c r="CF3037" s="0"/>
      <c r="CG3037" s="0"/>
      <c r="CH3037" s="0"/>
      <c r="CI3037" s="0"/>
      <c r="CJ3037" s="0"/>
      <c r="CK3037" s="0"/>
      <c r="CL3037" s="0"/>
      <c r="CM3037" s="0"/>
      <c r="CN3037" s="0"/>
      <c r="CO3037" s="0"/>
      <c r="CP3037" s="0"/>
      <c r="CQ3037" s="0"/>
      <c r="CR3037" s="0"/>
      <c r="CS3037" s="0"/>
      <c r="CT3037" s="0"/>
      <c r="CU3037" s="0"/>
      <c r="CV3037" s="0"/>
      <c r="CW3037" s="0"/>
      <c r="CX3037" s="0"/>
      <c r="CY3037" s="0"/>
      <c r="CZ3037" s="0"/>
      <c r="DA3037" s="0"/>
      <c r="DB3037" s="0"/>
      <c r="DC3037" s="0"/>
      <c r="DD3037" s="0"/>
      <c r="DE3037" s="0"/>
      <c r="DF3037" s="0"/>
      <c r="DG3037" s="0"/>
      <c r="DH3037" s="0"/>
      <c r="DI3037" s="0"/>
      <c r="DJ3037" s="0"/>
      <c r="DK3037" s="0"/>
      <c r="DL3037" s="0"/>
      <c r="DM3037" s="0"/>
      <c r="DN3037" s="0"/>
      <c r="DO3037" s="0"/>
      <c r="DP3037" s="0"/>
      <c r="DQ3037" s="0"/>
      <c r="DR3037" s="0"/>
      <c r="DS3037" s="0"/>
      <c r="DT3037" s="0"/>
      <c r="DU3037" s="0"/>
      <c r="DV3037" s="0"/>
      <c r="DW3037" s="0"/>
      <c r="DX3037" s="0"/>
      <c r="DY3037" s="0"/>
      <c r="DZ3037" s="0"/>
      <c r="EA3037" s="0"/>
      <c r="EB3037" s="0"/>
      <c r="EC3037" s="0"/>
      <c r="ED3037" s="0"/>
      <c r="EE3037" s="0"/>
      <c r="EF3037" s="0"/>
      <c r="EG3037" s="0"/>
      <c r="EH3037" s="0"/>
      <c r="EI3037" s="0"/>
      <c r="EJ3037" s="0"/>
      <c r="EK3037" s="0"/>
      <c r="EL3037" s="0"/>
      <c r="EM3037" s="0"/>
      <c r="EN3037" s="0"/>
      <c r="EO3037" s="0"/>
      <c r="EP3037" s="0"/>
      <c r="EQ3037" s="0"/>
      <c r="ER3037" s="0"/>
      <c r="ES3037" s="0"/>
      <c r="ET3037" s="0"/>
      <c r="EU3037" s="0"/>
      <c r="EV3037" s="0"/>
      <c r="EW3037" s="0"/>
      <c r="EX3037" s="0"/>
      <c r="EY3037" s="0"/>
      <c r="EZ3037" s="0"/>
      <c r="FA3037" s="0"/>
      <c r="FB3037" s="0"/>
      <c r="FC3037" s="0"/>
      <c r="FD3037" s="0"/>
      <c r="FE3037" s="0"/>
      <c r="FF3037" s="0"/>
      <c r="FG3037" s="0"/>
      <c r="FH3037" s="0"/>
      <c r="FI3037" s="0"/>
      <c r="FJ3037" s="0"/>
      <c r="FK3037" s="0"/>
      <c r="FL3037" s="0"/>
      <c r="FM3037" s="0"/>
      <c r="FN3037" s="0"/>
      <c r="FO3037" s="0"/>
      <c r="FP3037" s="0"/>
      <c r="FQ3037" s="0"/>
      <c r="FR3037" s="0"/>
      <c r="FS3037" s="0"/>
      <c r="FT3037" s="0"/>
      <c r="FU3037" s="0"/>
      <c r="FV3037" s="0"/>
      <c r="FW3037" s="0"/>
      <c r="FX3037" s="0"/>
      <c r="FY3037" s="0"/>
      <c r="FZ3037" s="0"/>
      <c r="GA3037" s="0"/>
      <c r="GB3037" s="0"/>
      <c r="GC3037" s="0"/>
      <c r="GD3037" s="0"/>
      <c r="GE3037" s="0"/>
      <c r="GF3037" s="0"/>
      <c r="GG3037" s="0"/>
      <c r="GH3037" s="0"/>
      <c r="GI3037" s="0"/>
      <c r="GJ3037" s="0"/>
      <c r="GK3037" s="0"/>
      <c r="GL3037" s="0"/>
      <c r="GM3037" s="0"/>
      <c r="GN3037" s="0"/>
      <c r="GO3037" s="0"/>
      <c r="GP3037" s="0"/>
      <c r="GQ3037" s="0"/>
      <c r="GR3037" s="0"/>
      <c r="GS3037" s="0"/>
      <c r="GT3037" s="0"/>
      <c r="GU3037" s="0"/>
      <c r="GV3037" s="0"/>
      <c r="GW3037" s="0"/>
      <c r="GX3037" s="0"/>
      <c r="GY3037" s="0"/>
      <c r="GZ3037" s="0"/>
      <c r="HA3037" s="0"/>
      <c r="HB3037" s="0"/>
      <c r="HC3037" s="0"/>
      <c r="HD3037" s="0"/>
      <c r="HE3037" s="0"/>
      <c r="HF3037" s="0"/>
      <c r="HG3037" s="0"/>
      <c r="HH3037" s="0"/>
      <c r="HI3037" s="0"/>
      <c r="HJ3037" s="0"/>
      <c r="HK3037" s="0"/>
      <c r="HL3037" s="0"/>
      <c r="HM3037" s="0"/>
      <c r="HN3037" s="0"/>
      <c r="HO3037" s="0"/>
      <c r="HP3037" s="0"/>
      <c r="HQ3037" s="0"/>
      <c r="HR3037" s="0"/>
      <c r="HS3037" s="0"/>
      <c r="HT3037" s="0"/>
      <c r="HU3037" s="0"/>
      <c r="HV3037" s="0"/>
      <c r="HW3037" s="0"/>
      <c r="HX3037" s="0"/>
      <c r="HY3037" s="0"/>
      <c r="HZ3037" s="0"/>
      <c r="IA3037" s="0"/>
      <c r="IB3037" s="0"/>
      <c r="IC3037" s="0"/>
      <c r="ID3037" s="0"/>
      <c r="IE3037" s="0"/>
      <c r="IF3037" s="0"/>
      <c r="IG3037" s="0"/>
      <c r="IH3037" s="0"/>
      <c r="II3037" s="0"/>
      <c r="IJ3037" s="0"/>
      <c r="IK3037" s="0"/>
      <c r="IL3037" s="0"/>
      <c r="IM3037" s="0"/>
      <c r="IN3037" s="0"/>
      <c r="IO3037" s="0"/>
      <c r="IP3037" s="0"/>
      <c r="IQ3037" s="0"/>
      <c r="IR3037" s="0"/>
      <c r="IS3037" s="0"/>
      <c r="IT3037" s="0"/>
      <c r="IU3037" s="0"/>
      <c r="IV3037" s="0"/>
      <c r="IW3037" s="0"/>
      <c r="IX3037" s="0"/>
      <c r="IY3037" s="0"/>
      <c r="IZ3037" s="0"/>
      <c r="JA3037" s="0"/>
      <c r="JB3037" s="0"/>
      <c r="JC3037" s="0"/>
      <c r="JD3037" s="0"/>
      <c r="JE3037" s="0"/>
      <c r="JF3037" s="0"/>
      <c r="JG3037" s="0"/>
      <c r="JH3037" s="0"/>
      <c r="JI3037" s="0"/>
      <c r="JJ3037" s="0"/>
      <c r="JK3037" s="0"/>
      <c r="JL3037" s="0"/>
      <c r="JM3037" s="0"/>
      <c r="JN3037" s="0"/>
      <c r="JO3037" s="0"/>
      <c r="JP3037" s="0"/>
      <c r="JQ3037" s="0"/>
      <c r="JR3037" s="0"/>
      <c r="JS3037" s="0"/>
      <c r="JT3037" s="0"/>
      <c r="JU3037" s="0"/>
      <c r="JV3037" s="0"/>
      <c r="JW3037" s="0"/>
      <c r="JX3037" s="0"/>
      <c r="JY3037" s="0"/>
      <c r="JZ3037" s="0"/>
      <c r="KA3037" s="0"/>
      <c r="KB3037" s="0"/>
      <c r="KC3037" s="0"/>
      <c r="KD3037" s="0"/>
      <c r="KE3037" s="0"/>
      <c r="KF3037" s="0"/>
      <c r="KG3037" s="0"/>
      <c r="KH3037" s="0"/>
      <c r="KI3037" s="0"/>
      <c r="KJ3037" s="0"/>
      <c r="KK3037" s="0"/>
      <c r="KL3037" s="0"/>
      <c r="KM3037" s="0"/>
      <c r="KN3037" s="0"/>
      <c r="KO3037" s="0"/>
      <c r="KP3037" s="0"/>
      <c r="KQ3037" s="0"/>
      <c r="KR3037" s="0"/>
      <c r="KS3037" s="0"/>
      <c r="KT3037" s="0"/>
      <c r="KU3037" s="0"/>
      <c r="KV3037" s="0"/>
      <c r="KW3037" s="0"/>
      <c r="KX3037" s="0"/>
      <c r="KY3037" s="0"/>
      <c r="KZ3037" s="0"/>
      <c r="LA3037" s="0"/>
      <c r="LB3037" s="0"/>
      <c r="LC3037" s="0"/>
      <c r="LD3037" s="0"/>
      <c r="LE3037" s="0"/>
      <c r="LF3037" s="0"/>
      <c r="LG3037" s="0"/>
      <c r="LH3037" s="0"/>
      <c r="LI3037" s="0"/>
      <c r="LJ3037" s="0"/>
      <c r="LK3037" s="0"/>
      <c r="LL3037" s="0"/>
      <c r="LM3037" s="0"/>
      <c r="LN3037" s="0"/>
      <c r="LO3037" s="0"/>
      <c r="LP3037" s="0"/>
      <c r="LQ3037" s="0"/>
      <c r="LR3037" s="0"/>
      <c r="LS3037" s="0"/>
      <c r="LT3037" s="0"/>
      <c r="LU3037" s="0"/>
      <c r="LV3037" s="0"/>
      <c r="LW3037" s="0"/>
      <c r="LX3037" s="0"/>
      <c r="LY3037" s="0"/>
      <c r="LZ3037" s="0"/>
      <c r="MA3037" s="0"/>
      <c r="MB3037" s="0"/>
      <c r="MC3037" s="0"/>
      <c r="MD3037" s="0"/>
      <c r="ME3037" s="0"/>
      <c r="MF3037" s="0"/>
      <c r="MG3037" s="0"/>
      <c r="MH3037" s="0"/>
      <c r="MI3037" s="0"/>
      <c r="MJ3037" s="0"/>
      <c r="MK3037" s="0"/>
      <c r="ML3037" s="0"/>
      <c r="MM3037" s="0"/>
      <c r="MN3037" s="0"/>
      <c r="MO3037" s="0"/>
      <c r="MP3037" s="0"/>
      <c r="MQ3037" s="0"/>
      <c r="MR3037" s="0"/>
      <c r="MS3037" s="0"/>
      <c r="MT3037" s="0"/>
      <c r="MU3037" s="0"/>
      <c r="MV3037" s="0"/>
      <c r="MW3037" s="0"/>
      <c r="MX3037" s="0"/>
      <c r="MY3037" s="0"/>
      <c r="MZ3037" s="0"/>
      <c r="NA3037" s="0"/>
      <c r="NB3037" s="0"/>
      <c r="NC3037" s="0"/>
      <c r="ND3037" s="0"/>
      <c r="NE3037" s="0"/>
      <c r="NF3037" s="0"/>
      <c r="NG3037" s="0"/>
      <c r="NH3037" s="0"/>
      <c r="NI3037" s="0"/>
      <c r="NJ3037" s="0"/>
      <c r="NK3037" s="0"/>
      <c r="NL3037" s="0"/>
      <c r="NM3037" s="0"/>
      <c r="NN3037" s="0"/>
      <c r="NO3037" s="0"/>
      <c r="NP3037" s="0"/>
      <c r="NQ3037" s="0"/>
      <c r="NR3037" s="0"/>
      <c r="NS3037" s="0"/>
      <c r="NT3037" s="0"/>
      <c r="NU3037" s="0"/>
      <c r="NV3037" s="0"/>
      <c r="NW3037" s="0"/>
      <c r="NX3037" s="0"/>
      <c r="NY3037" s="0"/>
      <c r="NZ3037" s="0"/>
      <c r="OA3037" s="0"/>
      <c r="OB3037" s="0"/>
      <c r="OC3037" s="0"/>
      <c r="OD3037" s="0"/>
      <c r="OE3037" s="0"/>
      <c r="OF3037" s="0"/>
      <c r="OG3037" s="0"/>
      <c r="OH3037" s="0"/>
      <c r="OI3037" s="0"/>
      <c r="OJ3037" s="0"/>
      <c r="OK3037" s="0"/>
      <c r="OL3037" s="0"/>
      <c r="OM3037" s="0"/>
      <c r="ON3037" s="0"/>
      <c r="OO3037" s="0"/>
      <c r="OP3037" s="0"/>
      <c r="OQ3037" s="0"/>
      <c r="OR3037" s="0"/>
      <c r="OS3037" s="0"/>
      <c r="OT3037" s="0"/>
      <c r="OU3037" s="0"/>
      <c r="OV3037" s="0"/>
      <c r="OW3037" s="0"/>
      <c r="OX3037" s="0"/>
      <c r="OY3037" s="0"/>
      <c r="OZ3037" s="0"/>
      <c r="PA3037" s="0"/>
      <c r="PB3037" s="0"/>
      <c r="PC3037" s="0"/>
      <c r="PD3037" s="0"/>
      <c r="PE3037" s="0"/>
      <c r="PF3037" s="0"/>
      <c r="PG3037" s="0"/>
      <c r="PH3037" s="0"/>
      <c r="PI3037" s="0"/>
      <c r="PJ3037" s="0"/>
      <c r="PK3037" s="0"/>
      <c r="PL3037" s="0"/>
      <c r="PM3037" s="0"/>
      <c r="PN3037" s="0"/>
      <c r="PO3037" s="0"/>
      <c r="PP3037" s="0"/>
      <c r="PQ3037" s="0"/>
      <c r="PR3037" s="0"/>
      <c r="PS3037" s="0"/>
      <c r="PT3037" s="0"/>
      <c r="PU3037" s="0"/>
      <c r="PV3037" s="0"/>
      <c r="PW3037" s="0"/>
      <c r="PX3037" s="0"/>
      <c r="PY3037" s="0"/>
      <c r="PZ3037" s="0"/>
      <c r="QA3037" s="0"/>
      <c r="QB3037" s="0"/>
      <c r="QC3037" s="0"/>
      <c r="QD3037" s="0"/>
      <c r="QE3037" s="0"/>
      <c r="QF3037" s="0"/>
      <c r="QG3037" s="0"/>
      <c r="QH3037" s="0"/>
      <c r="QI3037" s="0"/>
      <c r="QJ3037" s="0"/>
      <c r="QK3037" s="0"/>
      <c r="QL3037" s="0"/>
      <c r="QM3037" s="0"/>
      <c r="QN3037" s="0"/>
      <c r="QO3037" s="0"/>
      <c r="QP3037" s="0"/>
      <c r="QQ3037" s="0"/>
      <c r="QR3037" s="0"/>
      <c r="QS3037" s="0"/>
      <c r="QT3037" s="0"/>
      <c r="QU3037" s="0"/>
      <c r="QV3037" s="0"/>
      <c r="QW3037" s="0"/>
      <c r="QX3037" s="0"/>
      <c r="QY3037" s="0"/>
      <c r="QZ3037" s="0"/>
      <c r="RA3037" s="0"/>
      <c r="RB3037" s="0"/>
      <c r="RC3037" s="0"/>
      <c r="RD3037" s="0"/>
      <c r="RE3037" s="0"/>
      <c r="RF3037" s="0"/>
      <c r="RG3037" s="0"/>
      <c r="RH3037" s="0"/>
      <c r="RI3037" s="0"/>
      <c r="RJ3037" s="0"/>
      <c r="RK3037" s="0"/>
      <c r="RL3037" s="0"/>
      <c r="RM3037" s="0"/>
      <c r="RN3037" s="0"/>
      <c r="RO3037" s="0"/>
      <c r="RP3037" s="0"/>
      <c r="RQ3037" s="0"/>
      <c r="RR3037" s="0"/>
      <c r="RS3037" s="0"/>
      <c r="RT3037" s="0"/>
      <c r="RU3037" s="0"/>
      <c r="RV3037" s="0"/>
      <c r="RW3037" s="0"/>
      <c r="RX3037" s="0"/>
      <c r="RY3037" s="0"/>
      <c r="RZ3037" s="0"/>
      <c r="SA3037" s="0"/>
      <c r="SB3037" s="0"/>
      <c r="SC3037" s="0"/>
      <c r="SD3037" s="0"/>
      <c r="SE3037" s="0"/>
      <c r="SF3037" s="0"/>
      <c r="SG3037" s="0"/>
      <c r="SH3037" s="0"/>
      <c r="SI3037" s="0"/>
      <c r="SJ3037" s="0"/>
      <c r="SK3037" s="0"/>
      <c r="SL3037" s="0"/>
      <c r="SM3037" s="0"/>
      <c r="SN3037" s="0"/>
      <c r="SO3037" s="0"/>
      <c r="SP3037" s="0"/>
      <c r="SQ3037" s="0"/>
      <c r="SR3037" s="0"/>
      <c r="SS3037" s="0"/>
      <c r="ST3037" s="0"/>
      <c r="SU3037" s="0"/>
      <c r="SV3037" s="0"/>
      <c r="SW3037" s="0"/>
      <c r="SX3037" s="0"/>
      <c r="SY3037" s="0"/>
      <c r="SZ3037" s="0"/>
      <c r="TA3037" s="0"/>
      <c r="TB3037" s="0"/>
      <c r="TC3037" s="0"/>
      <c r="TD3037" s="0"/>
      <c r="TE3037" s="0"/>
      <c r="TF3037" s="0"/>
      <c r="TG3037" s="0"/>
      <c r="TH3037" s="0"/>
      <c r="TI3037" s="0"/>
      <c r="TJ3037" s="0"/>
      <c r="TK3037" s="0"/>
      <c r="TL3037" s="0"/>
      <c r="TM3037" s="0"/>
      <c r="TN3037" s="0"/>
      <c r="TO3037" s="0"/>
      <c r="TP3037" s="0"/>
      <c r="TQ3037" s="0"/>
      <c r="TR3037" s="0"/>
      <c r="TS3037" s="0"/>
      <c r="TT3037" s="0"/>
      <c r="TU3037" s="0"/>
      <c r="TV3037" s="0"/>
      <c r="TW3037" s="0"/>
      <c r="TX3037" s="0"/>
      <c r="TY3037" s="0"/>
      <c r="TZ3037" s="0"/>
      <c r="UA3037" s="0"/>
      <c r="UB3037" s="0"/>
      <c r="UC3037" s="0"/>
      <c r="UD3037" s="0"/>
      <c r="UE3037" s="0"/>
      <c r="UF3037" s="0"/>
      <c r="UG3037" s="0"/>
      <c r="UH3037" s="0"/>
      <c r="UI3037" s="0"/>
      <c r="UJ3037" s="0"/>
      <c r="UK3037" s="0"/>
      <c r="UL3037" s="0"/>
      <c r="UM3037" s="0"/>
      <c r="UN3037" s="0"/>
      <c r="UO3037" s="0"/>
      <c r="UP3037" s="0"/>
      <c r="UQ3037" s="0"/>
      <c r="UR3037" s="0"/>
      <c r="US3037" s="0"/>
      <c r="UT3037" s="0"/>
      <c r="UU3037" s="0"/>
      <c r="UV3037" s="0"/>
      <c r="UW3037" s="0"/>
      <c r="UX3037" s="0"/>
      <c r="UY3037" s="0"/>
      <c r="UZ3037" s="0"/>
      <c r="VA3037" s="0"/>
      <c r="VB3037" s="0"/>
      <c r="VC3037" s="0"/>
      <c r="VD3037" s="0"/>
      <c r="VE3037" s="0"/>
      <c r="VF3037" s="0"/>
      <c r="VG3037" s="0"/>
      <c r="VH3037" s="0"/>
      <c r="VI3037" s="0"/>
      <c r="VJ3037" s="0"/>
      <c r="VK3037" s="0"/>
      <c r="VL3037" s="0"/>
      <c r="VM3037" s="0"/>
      <c r="VN3037" s="0"/>
      <c r="VO3037" s="0"/>
      <c r="VP3037" s="0"/>
      <c r="VQ3037" s="0"/>
      <c r="VR3037" s="0"/>
      <c r="VS3037" s="0"/>
      <c r="VT3037" s="0"/>
      <c r="VU3037" s="0"/>
      <c r="VV3037" s="0"/>
      <c r="VW3037" s="0"/>
      <c r="VX3037" s="0"/>
      <c r="VY3037" s="0"/>
      <c r="VZ3037" s="0"/>
      <c r="WA3037" s="0"/>
      <c r="WB3037" s="0"/>
      <c r="WC3037" s="0"/>
      <c r="WD3037" s="0"/>
      <c r="WE3037" s="0"/>
      <c r="WF3037" s="0"/>
      <c r="WG3037" s="0"/>
      <c r="WH3037" s="0"/>
      <c r="WI3037" s="0"/>
      <c r="WJ3037" s="0"/>
      <c r="WK3037" s="0"/>
      <c r="WL3037" s="0"/>
      <c r="WM3037" s="0"/>
      <c r="WN3037" s="0"/>
      <c r="WO3037" s="0"/>
      <c r="WP3037" s="0"/>
      <c r="WQ3037" s="0"/>
      <c r="WR3037" s="0"/>
      <c r="WS3037" s="0"/>
      <c r="WT3037" s="0"/>
      <c r="WU3037" s="0"/>
      <c r="WV3037" s="0"/>
      <c r="WW3037" s="0"/>
      <c r="WX3037" s="0"/>
      <c r="WY3037" s="0"/>
      <c r="WZ3037" s="0"/>
      <c r="XA3037" s="0"/>
      <c r="XB3037" s="0"/>
      <c r="XC3037" s="0"/>
      <c r="XD3037" s="0"/>
      <c r="XE3037" s="0"/>
      <c r="XF3037" s="0"/>
      <c r="XG3037" s="0"/>
      <c r="XH3037" s="0"/>
      <c r="XI3037" s="0"/>
      <c r="XJ3037" s="0"/>
      <c r="XK3037" s="0"/>
      <c r="XL3037" s="0"/>
      <c r="XM3037" s="0"/>
      <c r="XN3037" s="0"/>
      <c r="XO3037" s="0"/>
      <c r="XP3037" s="0"/>
      <c r="XQ3037" s="0"/>
      <c r="XR3037" s="0"/>
      <c r="XS3037" s="0"/>
      <c r="XT3037" s="0"/>
      <c r="XU3037" s="0"/>
      <c r="XV3037" s="0"/>
      <c r="XW3037" s="0"/>
      <c r="XX3037" s="0"/>
      <c r="XY3037" s="0"/>
      <c r="XZ3037" s="0"/>
      <c r="YA3037" s="0"/>
      <c r="YB3037" s="0"/>
      <c r="YC3037" s="0"/>
      <c r="YD3037" s="0"/>
      <c r="YE3037" s="0"/>
      <c r="YF3037" s="0"/>
      <c r="YG3037" s="0"/>
      <c r="YH3037" s="0"/>
      <c r="YI3037" s="0"/>
      <c r="YJ3037" s="0"/>
      <c r="YK3037" s="0"/>
      <c r="YL3037" s="0"/>
      <c r="YM3037" s="0"/>
      <c r="YN3037" s="0"/>
      <c r="YO3037" s="0"/>
      <c r="YP3037" s="0"/>
      <c r="YQ3037" s="0"/>
      <c r="YR3037" s="0"/>
      <c r="YS3037" s="0"/>
      <c r="YT3037" s="0"/>
      <c r="YU3037" s="0"/>
      <c r="YV3037" s="0"/>
      <c r="YW3037" s="0"/>
      <c r="YX3037" s="0"/>
      <c r="YY3037" s="0"/>
      <c r="YZ3037" s="0"/>
      <c r="ZA3037" s="0"/>
      <c r="ZB3037" s="0"/>
      <c r="ZC3037" s="0"/>
      <c r="ZD3037" s="0"/>
      <c r="ZE3037" s="0"/>
      <c r="ZF3037" s="0"/>
      <c r="ZG3037" s="0"/>
      <c r="ZH3037" s="0"/>
      <c r="ZI3037" s="0"/>
      <c r="ZJ3037" s="0"/>
      <c r="ZK3037" s="0"/>
      <c r="ZL3037" s="0"/>
      <c r="ZM3037" s="0"/>
      <c r="ZN3037" s="0"/>
      <c r="ZO3037" s="0"/>
      <c r="ZP3037" s="0"/>
      <c r="ZQ3037" s="0"/>
      <c r="ZR3037" s="0"/>
      <c r="ZS3037" s="0"/>
      <c r="ZT3037" s="0"/>
      <c r="ZU3037" s="0"/>
      <c r="ZV3037" s="0"/>
      <c r="ZW3037" s="0"/>
      <c r="ZX3037" s="0"/>
      <c r="ZY3037" s="0"/>
      <c r="ZZ3037" s="0"/>
      <c r="AAA3037" s="0"/>
      <c r="AAB3037" s="0"/>
      <c r="AAC3037" s="0"/>
      <c r="AAD3037" s="0"/>
      <c r="AAE3037" s="0"/>
      <c r="AAF3037" s="0"/>
      <c r="AAG3037" s="0"/>
      <c r="AAH3037" s="0"/>
      <c r="AAI3037" s="0"/>
      <c r="AAJ3037" s="0"/>
      <c r="AAK3037" s="0"/>
      <c r="AAL3037" s="0"/>
      <c r="AAM3037" s="0"/>
      <c r="AAN3037" s="0"/>
      <c r="AAO3037" s="0"/>
      <c r="AAP3037" s="0"/>
      <c r="AAQ3037" s="0"/>
      <c r="AAR3037" s="0"/>
      <c r="AAS3037" s="0"/>
      <c r="AAT3037" s="0"/>
      <c r="AAU3037" s="0"/>
      <c r="AAV3037" s="0"/>
      <c r="AAW3037" s="0"/>
      <c r="AAX3037" s="0"/>
      <c r="AAY3037" s="0"/>
      <c r="AAZ3037" s="0"/>
      <c r="ABA3037" s="0"/>
      <c r="ABB3037" s="0"/>
      <c r="ABC3037" s="0"/>
      <c r="ABD3037" s="0"/>
      <c r="ABE3037" s="0"/>
      <c r="ABF3037" s="0"/>
      <c r="ABG3037" s="0"/>
      <c r="ABH3037" s="0"/>
      <c r="ABI3037" s="0"/>
      <c r="ABJ3037" s="0"/>
      <c r="ABK3037" s="0"/>
      <c r="ABL3037" s="0"/>
      <c r="ABM3037" s="0"/>
      <c r="ABN3037" s="0"/>
      <c r="ABO3037" s="0"/>
      <c r="ABP3037" s="0"/>
      <c r="ABQ3037" s="0"/>
      <c r="ABR3037" s="0"/>
      <c r="ABS3037" s="0"/>
      <c r="ABT3037" s="0"/>
      <c r="ABU3037" s="0"/>
      <c r="ABV3037" s="0"/>
      <c r="ABW3037" s="0"/>
      <c r="ABX3037" s="0"/>
      <c r="ABY3037" s="0"/>
      <c r="ABZ3037" s="0"/>
      <c r="ACA3037" s="0"/>
      <c r="ACB3037" s="0"/>
      <c r="ACC3037" s="0"/>
      <c r="ACD3037" s="0"/>
      <c r="ACE3037" s="0"/>
      <c r="ACF3037" s="0"/>
      <c r="ACG3037" s="0"/>
      <c r="ACH3037" s="0"/>
      <c r="ACI3037" s="0"/>
      <c r="ACJ3037" s="0"/>
      <c r="ACK3037" s="0"/>
      <c r="ACL3037" s="0"/>
      <c r="ACM3037" s="0"/>
      <c r="ACN3037" s="0"/>
      <c r="ACO3037" s="0"/>
      <c r="ACP3037" s="0"/>
      <c r="ACQ3037" s="0"/>
      <c r="ACR3037" s="0"/>
      <c r="ACS3037" s="0"/>
      <c r="ACT3037" s="0"/>
      <c r="ACU3037" s="0"/>
      <c r="ACV3037" s="0"/>
      <c r="ACW3037" s="0"/>
      <c r="ACX3037" s="0"/>
      <c r="ACY3037" s="0"/>
      <c r="ACZ3037" s="0"/>
      <c r="ADA3037" s="0"/>
      <c r="ADB3037" s="0"/>
      <c r="ADC3037" s="0"/>
      <c r="ADD3037" s="0"/>
      <c r="ADE3037" s="0"/>
      <c r="ADF3037" s="0"/>
      <c r="ADG3037" s="0"/>
      <c r="ADH3037" s="0"/>
      <c r="ADI3037" s="0"/>
      <c r="ADJ3037" s="0"/>
      <c r="ADK3037" s="0"/>
      <c r="ADL3037" s="0"/>
      <c r="ADM3037" s="0"/>
      <c r="ADN3037" s="0"/>
      <c r="ADO3037" s="0"/>
      <c r="ADP3037" s="0"/>
      <c r="ADQ3037" s="0"/>
      <c r="ADR3037" s="0"/>
      <c r="ADS3037" s="0"/>
      <c r="ADT3037" s="0"/>
      <c r="ADU3037" s="0"/>
      <c r="ADV3037" s="0"/>
      <c r="ADW3037" s="0"/>
      <c r="ADX3037" s="0"/>
      <c r="ADY3037" s="0"/>
      <c r="ADZ3037" s="0"/>
      <c r="AEA3037" s="0"/>
      <c r="AEB3037" s="0"/>
      <c r="AEC3037" s="0"/>
      <c r="AED3037" s="0"/>
      <c r="AEE3037" s="0"/>
      <c r="AEF3037" s="0"/>
      <c r="AEG3037" s="0"/>
      <c r="AEH3037" s="0"/>
      <c r="AEI3037" s="0"/>
      <c r="AEJ3037" s="0"/>
      <c r="AEK3037" s="0"/>
      <c r="AEL3037" s="0"/>
      <c r="AEM3037" s="0"/>
      <c r="AEN3037" s="0"/>
      <c r="AEO3037" s="0"/>
      <c r="AEP3037" s="0"/>
      <c r="AEQ3037" s="0"/>
      <c r="AER3037" s="0"/>
      <c r="AES3037" s="0"/>
      <c r="AET3037" s="0"/>
      <c r="AEU3037" s="0"/>
      <c r="AEV3037" s="0"/>
      <c r="AEW3037" s="0"/>
      <c r="AEX3037" s="0"/>
      <c r="AEY3037" s="0"/>
      <c r="AEZ3037" s="0"/>
      <c r="AFA3037" s="0"/>
      <c r="AFB3037" s="0"/>
      <c r="AFC3037" s="0"/>
      <c r="AFD3037" s="0"/>
      <c r="AFE3037" s="0"/>
      <c r="AFF3037" s="0"/>
      <c r="AFG3037" s="0"/>
      <c r="AFH3037" s="0"/>
      <c r="AFI3037" s="0"/>
      <c r="AFJ3037" s="0"/>
      <c r="AFK3037" s="0"/>
      <c r="AFL3037" s="0"/>
      <c r="AFM3037" s="0"/>
      <c r="AFN3037" s="0"/>
      <c r="AFO3037" s="0"/>
      <c r="AFP3037" s="0"/>
      <c r="AFQ3037" s="0"/>
      <c r="AFR3037" s="0"/>
      <c r="AFS3037" s="0"/>
      <c r="AFT3037" s="0"/>
      <c r="AFU3037" s="0"/>
      <c r="AFV3037" s="0"/>
      <c r="AFW3037" s="0"/>
      <c r="AFX3037" s="0"/>
      <c r="AFY3037" s="0"/>
      <c r="AFZ3037" s="0"/>
      <c r="AGA3037" s="0"/>
      <c r="AGB3037" s="0"/>
      <c r="AGC3037" s="0"/>
      <c r="AGD3037" s="0"/>
      <c r="AGE3037" s="0"/>
      <c r="AGF3037" s="0"/>
      <c r="AGG3037" s="0"/>
      <c r="AGH3037" s="0"/>
      <c r="AGI3037" s="0"/>
      <c r="AGJ3037" s="0"/>
      <c r="AGK3037" s="0"/>
      <c r="AGL3037" s="0"/>
      <c r="AGM3037" s="0"/>
      <c r="AGN3037" s="0"/>
      <c r="AGO3037" s="0"/>
      <c r="AGP3037" s="0"/>
      <c r="AGQ3037" s="0"/>
      <c r="AGR3037" s="0"/>
      <c r="AGS3037" s="0"/>
      <c r="AGT3037" s="0"/>
      <c r="AGU3037" s="0"/>
      <c r="AGV3037" s="0"/>
      <c r="AGW3037" s="0"/>
      <c r="AGX3037" s="0"/>
      <c r="AGY3037" s="0"/>
      <c r="AGZ3037" s="0"/>
      <c r="AHA3037" s="0"/>
      <c r="AHB3037" s="0"/>
      <c r="AHC3037" s="0"/>
      <c r="AHD3037" s="0"/>
      <c r="AHE3037" s="0"/>
      <c r="AHF3037" s="0"/>
      <c r="AHG3037" s="0"/>
      <c r="AHH3037" s="0"/>
      <c r="AHI3037" s="0"/>
      <c r="AHJ3037" s="0"/>
      <c r="AHK3037" s="0"/>
      <c r="AHL3037" s="0"/>
      <c r="AHM3037" s="0"/>
      <c r="AHN3037" s="0"/>
      <c r="AHO3037" s="0"/>
      <c r="AHP3037" s="0"/>
      <c r="AHQ3037" s="0"/>
      <c r="AHR3037" s="0"/>
      <c r="AHS3037" s="0"/>
      <c r="AHT3037" s="0"/>
      <c r="AHU3037" s="0"/>
      <c r="AHV3037" s="0"/>
      <c r="AHW3037" s="0"/>
      <c r="AHX3037" s="0"/>
      <c r="AHY3037" s="0"/>
      <c r="AHZ3037" s="0"/>
      <c r="AIA3037" s="0"/>
      <c r="AIB3037" s="0"/>
      <c r="AIC3037" s="0"/>
      <c r="AID3037" s="0"/>
      <c r="AIE3037" s="0"/>
      <c r="AIF3037" s="0"/>
      <c r="AIG3037" s="0"/>
      <c r="AIH3037" s="0"/>
      <c r="AII3037" s="0"/>
      <c r="AIJ3037" s="0"/>
      <c r="AIK3037" s="0"/>
      <c r="AIL3037" s="0"/>
      <c r="AIM3037" s="0"/>
      <c r="AIN3037" s="0"/>
      <c r="AIO3037" s="0"/>
      <c r="AIP3037" s="0"/>
      <c r="AIQ3037" s="0"/>
      <c r="AIR3037" s="0"/>
      <c r="AIS3037" s="0"/>
      <c r="AIT3037" s="0"/>
      <c r="AIU3037" s="0"/>
      <c r="AIV3037" s="0"/>
      <c r="AIW3037" s="0"/>
      <c r="AIX3037" s="0"/>
      <c r="AIY3037" s="0"/>
      <c r="AIZ3037" s="0"/>
      <c r="AJA3037" s="0"/>
      <c r="AJB3037" s="0"/>
      <c r="AJC3037" s="0"/>
      <c r="AJD3037" s="0"/>
      <c r="AJE3037" s="0"/>
      <c r="AJF3037" s="0"/>
      <c r="AJG3037" s="0"/>
      <c r="AJH3037" s="0"/>
      <c r="AJI3037" s="0"/>
      <c r="AJJ3037" s="0"/>
      <c r="AJK3037" s="0"/>
      <c r="AJL3037" s="0"/>
      <c r="AJM3037" s="0"/>
      <c r="AJN3037" s="0"/>
      <c r="AJO3037" s="0"/>
      <c r="AJP3037" s="0"/>
      <c r="AJQ3037" s="0"/>
      <c r="AJR3037" s="0"/>
      <c r="AJS3037" s="0"/>
      <c r="AJT3037" s="0"/>
      <c r="AJU3037" s="0"/>
      <c r="AJV3037" s="0"/>
      <c r="AJW3037" s="0"/>
      <c r="AJX3037" s="0"/>
      <c r="AJY3037" s="0"/>
      <c r="AJZ3037" s="0"/>
      <c r="AKA3037" s="0"/>
      <c r="AKB3037" s="0"/>
      <c r="AKC3037" s="0"/>
      <c r="AKD3037" s="0"/>
      <c r="AKE3037" s="0"/>
      <c r="AKF3037" s="0"/>
      <c r="AKG3037" s="0"/>
      <c r="AKH3037" s="0"/>
      <c r="AKI3037" s="0"/>
      <c r="AKJ3037" s="0"/>
      <c r="AKK3037" s="0"/>
      <c r="AKL3037" s="0"/>
      <c r="AKM3037" s="0"/>
      <c r="AKN3037" s="0"/>
      <c r="AKO3037" s="0"/>
      <c r="AKP3037" s="0"/>
      <c r="AKQ3037" s="0"/>
      <c r="AKR3037" s="0"/>
      <c r="AKS3037" s="0"/>
      <c r="AKT3037" s="0"/>
      <c r="AKU3037" s="0"/>
      <c r="AKV3037" s="0"/>
      <c r="AKW3037" s="0"/>
      <c r="AKX3037" s="0"/>
      <c r="AKY3037" s="0"/>
      <c r="AKZ3037" s="0"/>
      <c r="ALA3037" s="0"/>
      <c r="ALB3037" s="0"/>
      <c r="ALC3037" s="0"/>
      <c r="ALD3037" s="0"/>
      <c r="ALE3037" s="0"/>
      <c r="ALF3037" s="0"/>
      <c r="ALG3037" s="0"/>
      <c r="ALH3037" s="0"/>
      <c r="ALI3037" s="0"/>
      <c r="ALJ3037" s="0"/>
      <c r="ALK3037" s="0"/>
      <c r="ALL3037" s="0"/>
      <c r="ALM3037" s="0"/>
      <c r="ALN3037" s="0"/>
      <c r="ALO3037" s="0"/>
      <c r="ALP3037" s="0"/>
      <c r="ALQ3037" s="0"/>
      <c r="ALR3037" s="0"/>
      <c r="ALS3037" s="0"/>
      <c r="ALT3037" s="0"/>
      <c r="ALU3037" s="0"/>
      <c r="ALV3037" s="0"/>
      <c r="ALW3037" s="0"/>
      <c r="ALX3037" s="0"/>
      <c r="ALY3037" s="0"/>
      <c r="ALZ3037" s="0"/>
      <c r="AMA3037" s="0"/>
      <c r="AMB3037" s="0"/>
      <c r="AMC3037" s="0"/>
      <c r="AMD3037" s="0"/>
      <c r="AME3037" s="0"/>
      <c r="AMF3037" s="0"/>
      <c r="AMG3037" s="0"/>
      <c r="AMH3037" s="0"/>
      <c r="AMI3037" s="0"/>
    </row>
    <row r="3039" customFormat="false" ht="17.35" hidden="false" customHeight="false" outlineLevel="0" collapsed="false">
      <c r="C3039" s="57" t="s">
        <v>3291</v>
      </c>
      <c r="D3039" s="45" t="s">
        <v>1</v>
      </c>
      <c r="I3039" s="3"/>
      <c r="BM3039" s="0"/>
      <c r="BN3039" s="0"/>
      <c r="BO3039" s="0"/>
      <c r="BP3039" s="0"/>
      <c r="BQ3039" s="0"/>
      <c r="BR3039" s="0"/>
      <c r="BS3039" s="0"/>
      <c r="BT3039" s="0"/>
      <c r="BU3039" s="0"/>
      <c r="BV3039" s="0"/>
      <c r="BW3039" s="0"/>
      <c r="BX3039" s="0"/>
      <c r="BY3039" s="0"/>
      <c r="BZ3039" s="0"/>
      <c r="CA3039" s="0"/>
      <c r="CB3039" s="0"/>
      <c r="CC3039" s="0"/>
      <c r="CD3039" s="0"/>
      <c r="CE3039" s="0"/>
      <c r="CF3039" s="0"/>
      <c r="CG3039" s="0"/>
      <c r="CH3039" s="0"/>
      <c r="CI3039" s="0"/>
      <c r="CJ3039" s="0"/>
      <c r="CK3039" s="0"/>
      <c r="CL3039" s="0"/>
      <c r="CM3039" s="0"/>
      <c r="CN3039" s="0"/>
      <c r="CO3039" s="0"/>
      <c r="CP3039" s="0"/>
      <c r="CQ3039" s="0"/>
      <c r="CR3039" s="0"/>
      <c r="CS3039" s="0"/>
      <c r="CT3039" s="0"/>
      <c r="CU3039" s="0"/>
      <c r="CV3039" s="0"/>
      <c r="CW3039" s="0"/>
      <c r="CX3039" s="0"/>
      <c r="CY3039" s="0"/>
      <c r="CZ3039" s="0"/>
      <c r="DA3039" s="0"/>
      <c r="DB3039" s="0"/>
      <c r="DC3039" s="0"/>
      <c r="DD3039" s="0"/>
      <c r="DE3039" s="0"/>
      <c r="DF3039" s="0"/>
      <c r="DG3039" s="0"/>
      <c r="DH3039" s="0"/>
      <c r="DI3039" s="0"/>
      <c r="DJ3039" s="0"/>
      <c r="DK3039" s="0"/>
      <c r="DL3039" s="0"/>
      <c r="DM3039" s="0"/>
      <c r="DN3039" s="0"/>
      <c r="DO3039" s="0"/>
      <c r="DP3039" s="0"/>
      <c r="DQ3039" s="0"/>
      <c r="DR3039" s="0"/>
      <c r="DS3039" s="0"/>
      <c r="DT3039" s="0"/>
      <c r="DU3039" s="0"/>
      <c r="DV3039" s="0"/>
      <c r="DW3039" s="0"/>
      <c r="DX3039" s="0"/>
      <c r="DY3039" s="0"/>
      <c r="DZ3039" s="0"/>
      <c r="EA3039" s="0"/>
      <c r="EB3039" s="0"/>
      <c r="EC3039" s="0"/>
      <c r="ED3039" s="0"/>
      <c r="EE3039" s="0"/>
      <c r="EF3039" s="0"/>
      <c r="EG3039" s="0"/>
      <c r="EH3039" s="0"/>
      <c r="EI3039" s="0"/>
      <c r="EJ3039" s="0"/>
      <c r="EK3039" s="0"/>
      <c r="EL3039" s="0"/>
      <c r="EM3039" s="0"/>
      <c r="EN3039" s="0"/>
      <c r="EO3039" s="0"/>
      <c r="EP3039" s="0"/>
      <c r="EQ3039" s="0"/>
      <c r="ER3039" s="0"/>
      <c r="ES3039" s="0"/>
      <c r="ET3039" s="0"/>
      <c r="EU3039" s="0"/>
      <c r="EV3039" s="0"/>
      <c r="EW3039" s="0"/>
      <c r="EX3039" s="0"/>
      <c r="EY3039" s="0"/>
      <c r="EZ3039" s="0"/>
      <c r="FA3039" s="0"/>
      <c r="FB3039" s="0"/>
      <c r="FC3039" s="0"/>
      <c r="FD3039" s="0"/>
      <c r="FE3039" s="0"/>
      <c r="FF3039" s="0"/>
      <c r="FG3039" s="0"/>
      <c r="FH3039" s="0"/>
      <c r="FI3039" s="0"/>
      <c r="FJ3039" s="0"/>
      <c r="FK3039" s="0"/>
      <c r="FL3039" s="0"/>
      <c r="FM3039" s="0"/>
      <c r="FN3039" s="0"/>
      <c r="FO3039" s="0"/>
      <c r="FP3039" s="0"/>
      <c r="FQ3039" s="0"/>
      <c r="FR3039" s="0"/>
      <c r="FS3039" s="0"/>
      <c r="FT3039" s="0"/>
      <c r="FU3039" s="0"/>
      <c r="FV3039" s="0"/>
      <c r="FW3039" s="0"/>
      <c r="FX3039" s="0"/>
      <c r="FY3039" s="0"/>
      <c r="FZ3039" s="0"/>
      <c r="GA3039" s="0"/>
      <c r="GB3039" s="0"/>
      <c r="GC3039" s="0"/>
      <c r="GD3039" s="0"/>
      <c r="GE3039" s="0"/>
      <c r="GF3039" s="0"/>
      <c r="GG3039" s="0"/>
      <c r="GH3039" s="0"/>
      <c r="GI3039" s="0"/>
      <c r="GJ3039" s="0"/>
      <c r="GK3039" s="0"/>
      <c r="GL3039" s="0"/>
      <c r="GM3039" s="0"/>
      <c r="GN3039" s="0"/>
      <c r="GO3039" s="0"/>
      <c r="GP3039" s="0"/>
      <c r="GQ3039" s="0"/>
      <c r="GR3039" s="0"/>
      <c r="GS3039" s="0"/>
      <c r="GT3039" s="0"/>
      <c r="GU3039" s="0"/>
      <c r="GV3039" s="0"/>
      <c r="GW3039" s="0"/>
      <c r="GX3039" s="0"/>
      <c r="GY3039" s="0"/>
      <c r="GZ3039" s="0"/>
      <c r="HA3039" s="0"/>
      <c r="HB3039" s="0"/>
      <c r="HC3039" s="0"/>
      <c r="HD3039" s="0"/>
      <c r="HE3039" s="0"/>
      <c r="HF3039" s="0"/>
      <c r="HG3039" s="0"/>
      <c r="HH3039" s="0"/>
      <c r="HI3039" s="0"/>
      <c r="HJ3039" s="0"/>
      <c r="HK3039" s="0"/>
      <c r="HL3039" s="0"/>
      <c r="HM3039" s="0"/>
      <c r="HN3039" s="0"/>
      <c r="HO3039" s="0"/>
      <c r="HP3039" s="0"/>
      <c r="HQ3039" s="0"/>
      <c r="HR3039" s="0"/>
      <c r="HS3039" s="0"/>
      <c r="HT3039" s="0"/>
      <c r="HU3039" s="0"/>
      <c r="HV3039" s="0"/>
      <c r="HW3039" s="0"/>
      <c r="HX3039" s="0"/>
      <c r="HY3039" s="0"/>
      <c r="HZ3039" s="0"/>
      <c r="IA3039" s="0"/>
      <c r="IB3039" s="0"/>
      <c r="IC3039" s="0"/>
      <c r="ID3039" s="0"/>
      <c r="IE3039" s="0"/>
      <c r="IF3039" s="0"/>
      <c r="IG3039" s="0"/>
      <c r="IH3039" s="0"/>
      <c r="II3039" s="0"/>
      <c r="IJ3039" s="0"/>
      <c r="IK3039" s="0"/>
      <c r="IL3039" s="0"/>
      <c r="IM3039" s="0"/>
      <c r="IN3039" s="0"/>
      <c r="IO3039" s="0"/>
      <c r="IP3039" s="0"/>
      <c r="IQ3039" s="0"/>
      <c r="IR3039" s="0"/>
      <c r="IS3039" s="0"/>
      <c r="IT3039" s="0"/>
      <c r="IU3039" s="0"/>
      <c r="IV3039" s="0"/>
      <c r="IW3039" s="0"/>
      <c r="IX3039" s="0"/>
      <c r="IY3039" s="0"/>
      <c r="IZ3039" s="0"/>
      <c r="JA3039" s="0"/>
      <c r="JB3039" s="0"/>
      <c r="JC3039" s="0"/>
      <c r="JD3039" s="0"/>
      <c r="JE3039" s="0"/>
      <c r="JF3039" s="0"/>
      <c r="JG3039" s="0"/>
      <c r="JH3039" s="0"/>
      <c r="JI3039" s="0"/>
      <c r="JJ3039" s="0"/>
      <c r="JK3039" s="0"/>
      <c r="JL3039" s="0"/>
      <c r="JM3039" s="0"/>
      <c r="JN3039" s="0"/>
      <c r="JO3039" s="0"/>
      <c r="JP3039" s="0"/>
      <c r="JQ3039" s="0"/>
      <c r="JR3039" s="0"/>
      <c r="JS3039" s="0"/>
      <c r="JT3039" s="0"/>
      <c r="JU3039" s="0"/>
      <c r="JV3039" s="0"/>
      <c r="JW3039" s="0"/>
      <c r="JX3039" s="0"/>
      <c r="JY3039" s="0"/>
      <c r="JZ3039" s="0"/>
      <c r="KA3039" s="0"/>
      <c r="KB3039" s="0"/>
      <c r="KC3039" s="0"/>
      <c r="KD3039" s="0"/>
      <c r="KE3039" s="0"/>
      <c r="KF3039" s="0"/>
      <c r="KG3039" s="0"/>
      <c r="KH3039" s="0"/>
      <c r="KI3039" s="0"/>
      <c r="KJ3039" s="0"/>
      <c r="KK3039" s="0"/>
      <c r="KL3039" s="0"/>
      <c r="KM3039" s="0"/>
      <c r="KN3039" s="0"/>
      <c r="KO3039" s="0"/>
      <c r="KP3039" s="0"/>
      <c r="KQ3039" s="0"/>
      <c r="KR3039" s="0"/>
      <c r="KS3039" s="0"/>
      <c r="KT3039" s="0"/>
      <c r="KU3039" s="0"/>
      <c r="KV3039" s="0"/>
      <c r="KW3039" s="0"/>
      <c r="KX3039" s="0"/>
      <c r="KY3039" s="0"/>
      <c r="KZ3039" s="0"/>
      <c r="LA3039" s="0"/>
      <c r="LB3039" s="0"/>
      <c r="LC3039" s="0"/>
      <c r="LD3039" s="0"/>
      <c r="LE3039" s="0"/>
      <c r="LF3039" s="0"/>
      <c r="LG3039" s="0"/>
      <c r="LH3039" s="0"/>
      <c r="LI3039" s="0"/>
      <c r="LJ3039" s="0"/>
      <c r="LK3039" s="0"/>
      <c r="LL3039" s="0"/>
      <c r="LM3039" s="0"/>
      <c r="LN3039" s="0"/>
      <c r="LO3039" s="0"/>
      <c r="LP3039" s="0"/>
      <c r="LQ3039" s="0"/>
      <c r="LR3039" s="0"/>
      <c r="LS3039" s="0"/>
      <c r="LT3039" s="0"/>
      <c r="LU3039" s="0"/>
      <c r="LV3039" s="0"/>
      <c r="LW3039" s="0"/>
      <c r="LX3039" s="0"/>
      <c r="LY3039" s="0"/>
      <c r="LZ3039" s="0"/>
      <c r="MA3039" s="0"/>
      <c r="MB3039" s="0"/>
      <c r="MC3039" s="0"/>
      <c r="MD3039" s="0"/>
      <c r="ME3039" s="0"/>
      <c r="MF3039" s="0"/>
      <c r="MG3039" s="0"/>
      <c r="MH3039" s="0"/>
      <c r="MI3039" s="0"/>
      <c r="MJ3039" s="0"/>
      <c r="MK3039" s="0"/>
      <c r="ML3039" s="0"/>
      <c r="MM3039" s="0"/>
      <c r="MN3039" s="0"/>
      <c r="MO3039" s="0"/>
      <c r="MP3039" s="0"/>
      <c r="MQ3039" s="0"/>
      <c r="MR3039" s="0"/>
      <c r="MS3039" s="0"/>
      <c r="MT3039" s="0"/>
      <c r="MU3039" s="0"/>
      <c r="MV3039" s="0"/>
      <c r="MW3039" s="0"/>
      <c r="MX3039" s="0"/>
      <c r="MY3039" s="0"/>
      <c r="MZ3039" s="0"/>
      <c r="NA3039" s="0"/>
      <c r="NB3039" s="0"/>
      <c r="NC3039" s="0"/>
      <c r="ND3039" s="0"/>
      <c r="NE3039" s="0"/>
      <c r="NF3039" s="0"/>
      <c r="NG3039" s="0"/>
      <c r="NH3039" s="0"/>
      <c r="NI3039" s="0"/>
      <c r="NJ3039" s="0"/>
      <c r="NK3039" s="0"/>
      <c r="NL3039" s="0"/>
      <c r="NM3039" s="0"/>
      <c r="NN3039" s="0"/>
      <c r="NO3039" s="0"/>
      <c r="NP3039" s="0"/>
      <c r="NQ3039" s="0"/>
      <c r="NR3039" s="0"/>
      <c r="NS3039" s="0"/>
      <c r="NT3039" s="0"/>
      <c r="NU3039" s="0"/>
      <c r="NV3039" s="0"/>
      <c r="NW3039" s="0"/>
      <c r="NX3039" s="0"/>
      <c r="NY3039" s="0"/>
      <c r="NZ3039" s="0"/>
      <c r="OA3039" s="0"/>
      <c r="OB3039" s="0"/>
      <c r="OC3039" s="0"/>
      <c r="OD3039" s="0"/>
      <c r="OE3039" s="0"/>
      <c r="OF3039" s="0"/>
      <c r="OG3039" s="0"/>
      <c r="OH3039" s="0"/>
      <c r="OI3039" s="0"/>
      <c r="OJ3039" s="0"/>
      <c r="OK3039" s="0"/>
      <c r="OL3039" s="0"/>
      <c r="OM3039" s="0"/>
      <c r="ON3039" s="0"/>
      <c r="OO3039" s="0"/>
      <c r="OP3039" s="0"/>
      <c r="OQ3039" s="0"/>
      <c r="OR3039" s="0"/>
      <c r="OS3039" s="0"/>
      <c r="OT3039" s="0"/>
      <c r="OU3039" s="0"/>
      <c r="OV3039" s="0"/>
      <c r="OW3039" s="0"/>
      <c r="OX3039" s="0"/>
      <c r="OY3039" s="0"/>
      <c r="OZ3039" s="0"/>
      <c r="PA3039" s="0"/>
      <c r="PB3039" s="0"/>
      <c r="PC3039" s="0"/>
      <c r="PD3039" s="0"/>
      <c r="PE3039" s="0"/>
      <c r="PF3039" s="0"/>
      <c r="PG3039" s="0"/>
      <c r="PH3039" s="0"/>
      <c r="PI3039" s="0"/>
      <c r="PJ3039" s="0"/>
      <c r="PK3039" s="0"/>
      <c r="PL3039" s="0"/>
      <c r="PM3039" s="0"/>
      <c r="PN3039" s="0"/>
      <c r="PO3039" s="0"/>
      <c r="PP3039" s="0"/>
      <c r="PQ3039" s="0"/>
      <c r="PR3039" s="0"/>
      <c r="PS3039" s="0"/>
      <c r="PT3039" s="0"/>
      <c r="PU3039" s="0"/>
      <c r="PV3039" s="0"/>
      <c r="PW3039" s="0"/>
      <c r="PX3039" s="0"/>
      <c r="PY3039" s="0"/>
      <c r="PZ3039" s="0"/>
      <c r="QA3039" s="0"/>
      <c r="QB3039" s="0"/>
      <c r="QC3039" s="0"/>
      <c r="QD3039" s="0"/>
      <c r="QE3039" s="0"/>
      <c r="QF3039" s="0"/>
      <c r="QG3039" s="0"/>
      <c r="QH3039" s="0"/>
      <c r="QI3039" s="0"/>
      <c r="QJ3039" s="0"/>
      <c r="QK3039" s="0"/>
      <c r="QL3039" s="0"/>
      <c r="QM3039" s="0"/>
      <c r="QN3039" s="0"/>
      <c r="QO3039" s="0"/>
      <c r="QP3039" s="0"/>
      <c r="QQ3039" s="0"/>
      <c r="QR3039" s="0"/>
      <c r="QS3039" s="0"/>
      <c r="QT3039" s="0"/>
      <c r="QU3039" s="0"/>
      <c r="QV3039" s="0"/>
      <c r="QW3039" s="0"/>
      <c r="QX3039" s="0"/>
      <c r="QY3039" s="0"/>
      <c r="QZ3039" s="0"/>
      <c r="RA3039" s="0"/>
      <c r="RB3039" s="0"/>
      <c r="RC3039" s="0"/>
      <c r="RD3039" s="0"/>
      <c r="RE3039" s="0"/>
      <c r="RF3039" s="0"/>
      <c r="RG3039" s="0"/>
      <c r="RH3039" s="0"/>
      <c r="RI3039" s="0"/>
      <c r="RJ3039" s="0"/>
      <c r="RK3039" s="0"/>
      <c r="RL3039" s="0"/>
      <c r="RM3039" s="0"/>
      <c r="RN3039" s="0"/>
      <c r="RO3039" s="0"/>
      <c r="RP3039" s="0"/>
      <c r="RQ3039" s="0"/>
      <c r="RR3039" s="0"/>
      <c r="RS3039" s="0"/>
      <c r="RT3039" s="0"/>
      <c r="RU3039" s="0"/>
      <c r="RV3039" s="0"/>
      <c r="RW3039" s="0"/>
      <c r="RX3039" s="0"/>
      <c r="RY3039" s="0"/>
      <c r="RZ3039" s="0"/>
      <c r="SA3039" s="0"/>
      <c r="SB3039" s="0"/>
      <c r="SC3039" s="0"/>
      <c r="SD3039" s="0"/>
      <c r="SE3039" s="0"/>
      <c r="SF3039" s="0"/>
      <c r="SG3039" s="0"/>
      <c r="SH3039" s="0"/>
      <c r="SI3039" s="0"/>
      <c r="SJ3039" s="0"/>
      <c r="SK3039" s="0"/>
      <c r="SL3039" s="0"/>
      <c r="SM3039" s="0"/>
      <c r="SN3039" s="0"/>
      <c r="SO3039" s="0"/>
      <c r="SP3039" s="0"/>
      <c r="SQ3039" s="0"/>
      <c r="SR3039" s="0"/>
      <c r="SS3039" s="0"/>
      <c r="ST3039" s="0"/>
      <c r="SU3039" s="0"/>
      <c r="SV3039" s="0"/>
      <c r="SW3039" s="0"/>
      <c r="SX3039" s="0"/>
      <c r="SY3039" s="0"/>
      <c r="SZ3039" s="0"/>
      <c r="TA3039" s="0"/>
      <c r="TB3039" s="0"/>
      <c r="TC3039" s="0"/>
      <c r="TD3039" s="0"/>
      <c r="TE3039" s="0"/>
      <c r="TF3039" s="0"/>
      <c r="TG3039" s="0"/>
      <c r="TH3039" s="0"/>
      <c r="TI3039" s="0"/>
      <c r="TJ3039" s="0"/>
      <c r="TK3039" s="0"/>
      <c r="TL3039" s="0"/>
      <c r="TM3039" s="0"/>
      <c r="TN3039" s="0"/>
      <c r="TO3039" s="0"/>
      <c r="TP3039" s="0"/>
      <c r="TQ3039" s="0"/>
      <c r="TR3039" s="0"/>
      <c r="TS3039" s="0"/>
      <c r="TT3039" s="0"/>
      <c r="TU3039" s="0"/>
      <c r="TV3039" s="0"/>
      <c r="TW3039" s="0"/>
      <c r="TX3039" s="0"/>
      <c r="TY3039" s="0"/>
      <c r="TZ3039" s="0"/>
      <c r="UA3039" s="0"/>
      <c r="UB3039" s="0"/>
      <c r="UC3039" s="0"/>
      <c r="UD3039" s="0"/>
      <c r="UE3039" s="0"/>
      <c r="UF3039" s="0"/>
      <c r="UG3039" s="0"/>
      <c r="UH3039" s="0"/>
      <c r="UI3039" s="0"/>
      <c r="UJ3039" s="0"/>
      <c r="UK3039" s="0"/>
      <c r="UL3039" s="0"/>
      <c r="UM3039" s="0"/>
      <c r="UN3039" s="0"/>
      <c r="UO3039" s="0"/>
      <c r="UP3039" s="0"/>
      <c r="UQ3039" s="0"/>
      <c r="UR3039" s="0"/>
      <c r="US3039" s="0"/>
      <c r="UT3039" s="0"/>
      <c r="UU3039" s="0"/>
      <c r="UV3039" s="0"/>
      <c r="UW3039" s="0"/>
      <c r="UX3039" s="0"/>
      <c r="UY3039" s="0"/>
      <c r="UZ3039" s="0"/>
      <c r="VA3039" s="0"/>
      <c r="VB3039" s="0"/>
      <c r="VC3039" s="0"/>
      <c r="VD3039" s="0"/>
      <c r="VE3039" s="0"/>
      <c r="VF3039" s="0"/>
      <c r="VG3039" s="0"/>
      <c r="VH3039" s="0"/>
      <c r="VI3039" s="0"/>
      <c r="VJ3039" s="0"/>
      <c r="VK3039" s="0"/>
      <c r="VL3039" s="0"/>
      <c r="VM3039" s="0"/>
      <c r="VN3039" s="0"/>
      <c r="VO3039" s="0"/>
      <c r="VP3039" s="0"/>
      <c r="VQ3039" s="0"/>
      <c r="VR3039" s="0"/>
      <c r="VS3039" s="0"/>
      <c r="VT3039" s="0"/>
      <c r="VU3039" s="0"/>
      <c r="VV3039" s="0"/>
      <c r="VW3039" s="0"/>
      <c r="VX3039" s="0"/>
      <c r="VY3039" s="0"/>
      <c r="VZ3039" s="0"/>
      <c r="WA3039" s="0"/>
      <c r="WB3039" s="0"/>
      <c r="WC3039" s="0"/>
      <c r="WD3039" s="0"/>
      <c r="WE3039" s="0"/>
      <c r="WF3039" s="0"/>
      <c r="WG3039" s="0"/>
      <c r="WH3039" s="0"/>
      <c r="WI3039" s="0"/>
      <c r="WJ3039" s="0"/>
      <c r="WK3039" s="0"/>
      <c r="WL3039" s="0"/>
      <c r="WM3039" s="0"/>
      <c r="WN3039" s="0"/>
      <c r="WO3039" s="0"/>
      <c r="WP3039" s="0"/>
      <c r="WQ3039" s="0"/>
      <c r="WR3039" s="0"/>
      <c r="WS3039" s="0"/>
      <c r="WT3039" s="0"/>
      <c r="WU3039" s="0"/>
      <c r="WV3039" s="0"/>
      <c r="WW3039" s="0"/>
      <c r="WX3039" s="0"/>
      <c r="WY3039" s="0"/>
      <c r="WZ3039" s="0"/>
      <c r="XA3039" s="0"/>
      <c r="XB3039" s="0"/>
      <c r="XC3039" s="0"/>
      <c r="XD3039" s="0"/>
      <c r="XE3039" s="0"/>
      <c r="XF3039" s="0"/>
      <c r="XG3039" s="0"/>
      <c r="XH3039" s="0"/>
      <c r="XI3039" s="0"/>
      <c r="XJ3039" s="0"/>
      <c r="XK3039" s="0"/>
      <c r="XL3039" s="0"/>
      <c r="XM3039" s="0"/>
      <c r="XN3039" s="0"/>
      <c r="XO3039" s="0"/>
      <c r="XP3039" s="0"/>
      <c r="XQ3039" s="0"/>
      <c r="XR3039" s="0"/>
      <c r="XS3039" s="0"/>
      <c r="XT3039" s="0"/>
      <c r="XU3039" s="0"/>
      <c r="XV3039" s="0"/>
      <c r="XW3039" s="0"/>
      <c r="XX3039" s="0"/>
      <c r="XY3039" s="0"/>
      <c r="XZ3039" s="0"/>
      <c r="YA3039" s="0"/>
      <c r="YB3039" s="0"/>
      <c r="YC3039" s="0"/>
      <c r="YD3039" s="0"/>
      <c r="YE3039" s="0"/>
      <c r="YF3039" s="0"/>
      <c r="YG3039" s="0"/>
      <c r="YH3039" s="0"/>
      <c r="YI3039" s="0"/>
      <c r="YJ3039" s="0"/>
      <c r="YK3039" s="0"/>
      <c r="YL3039" s="0"/>
      <c r="YM3039" s="0"/>
      <c r="YN3039" s="0"/>
      <c r="YO3039" s="0"/>
      <c r="YP3039" s="0"/>
      <c r="YQ3039" s="0"/>
      <c r="YR3039" s="0"/>
      <c r="YS3039" s="0"/>
      <c r="YT3039" s="0"/>
      <c r="YU3039" s="0"/>
      <c r="YV3039" s="0"/>
      <c r="YW3039" s="0"/>
      <c r="YX3039" s="0"/>
      <c r="YY3039" s="0"/>
      <c r="YZ3039" s="0"/>
      <c r="ZA3039" s="0"/>
      <c r="ZB3039" s="0"/>
      <c r="ZC3039" s="0"/>
      <c r="ZD3039" s="0"/>
      <c r="ZE3039" s="0"/>
      <c r="ZF3039" s="0"/>
      <c r="ZG3039" s="0"/>
      <c r="ZH3039" s="0"/>
      <c r="ZI3039" s="0"/>
      <c r="ZJ3039" s="0"/>
      <c r="ZK3039" s="0"/>
      <c r="ZL3039" s="0"/>
      <c r="ZM3039" s="0"/>
      <c r="ZN3039" s="0"/>
      <c r="ZO3039" s="0"/>
      <c r="ZP3039" s="0"/>
      <c r="ZQ3039" s="0"/>
      <c r="ZR3039" s="0"/>
      <c r="ZS3039" s="0"/>
      <c r="ZT3039" s="0"/>
      <c r="ZU3039" s="0"/>
      <c r="ZV3039" s="0"/>
      <c r="ZW3039" s="0"/>
      <c r="ZX3039" s="0"/>
      <c r="ZY3039" s="0"/>
      <c r="ZZ3039" s="0"/>
      <c r="AAA3039" s="0"/>
      <c r="AAB3039" s="0"/>
      <c r="AAC3039" s="0"/>
      <c r="AAD3039" s="0"/>
      <c r="AAE3039" s="0"/>
      <c r="AAF3039" s="0"/>
      <c r="AAG3039" s="0"/>
      <c r="AAH3039" s="0"/>
      <c r="AAI3039" s="0"/>
      <c r="AAJ3039" s="0"/>
      <c r="AAK3039" s="0"/>
      <c r="AAL3039" s="0"/>
      <c r="AAM3039" s="0"/>
      <c r="AAN3039" s="0"/>
      <c r="AAO3039" s="0"/>
      <c r="AAP3039" s="0"/>
      <c r="AAQ3039" s="0"/>
      <c r="AAR3039" s="0"/>
      <c r="AAS3039" s="0"/>
      <c r="AAT3039" s="0"/>
      <c r="AAU3039" s="0"/>
      <c r="AAV3039" s="0"/>
      <c r="AAW3039" s="0"/>
      <c r="AAX3039" s="0"/>
      <c r="AAY3039" s="0"/>
      <c r="AAZ3039" s="0"/>
      <c r="ABA3039" s="0"/>
      <c r="ABB3039" s="0"/>
      <c r="ABC3039" s="0"/>
      <c r="ABD3039" s="0"/>
      <c r="ABE3039" s="0"/>
      <c r="ABF3039" s="0"/>
      <c r="ABG3039" s="0"/>
      <c r="ABH3039" s="0"/>
      <c r="ABI3039" s="0"/>
      <c r="ABJ3039" s="0"/>
      <c r="ABK3039" s="0"/>
      <c r="ABL3039" s="0"/>
      <c r="ABM3039" s="0"/>
      <c r="ABN3039" s="0"/>
      <c r="ABO3039" s="0"/>
      <c r="ABP3039" s="0"/>
      <c r="ABQ3039" s="0"/>
      <c r="ABR3039" s="0"/>
      <c r="ABS3039" s="0"/>
      <c r="ABT3039" s="0"/>
      <c r="ABU3039" s="0"/>
      <c r="ABV3039" s="0"/>
      <c r="ABW3039" s="0"/>
      <c r="ABX3039" s="0"/>
      <c r="ABY3039" s="0"/>
      <c r="ABZ3039" s="0"/>
      <c r="ACA3039" s="0"/>
      <c r="ACB3039" s="0"/>
      <c r="ACC3039" s="0"/>
      <c r="ACD3039" s="0"/>
      <c r="ACE3039" s="0"/>
      <c r="ACF3039" s="0"/>
      <c r="ACG3039" s="0"/>
      <c r="ACH3039" s="0"/>
      <c r="ACI3039" s="0"/>
      <c r="ACJ3039" s="0"/>
      <c r="ACK3039" s="0"/>
      <c r="ACL3039" s="0"/>
      <c r="ACM3039" s="0"/>
      <c r="ACN3039" s="0"/>
      <c r="ACO3039" s="0"/>
      <c r="ACP3039" s="0"/>
      <c r="ACQ3039" s="0"/>
      <c r="ACR3039" s="0"/>
      <c r="ACS3039" s="0"/>
      <c r="ACT3039" s="0"/>
      <c r="ACU3039" s="0"/>
      <c r="ACV3039" s="0"/>
      <c r="ACW3039" s="0"/>
      <c r="ACX3039" s="0"/>
      <c r="ACY3039" s="0"/>
      <c r="ACZ3039" s="0"/>
      <c r="ADA3039" s="0"/>
      <c r="ADB3039" s="0"/>
      <c r="ADC3039" s="0"/>
      <c r="ADD3039" s="0"/>
      <c r="ADE3039" s="0"/>
      <c r="ADF3039" s="0"/>
      <c r="ADG3039" s="0"/>
      <c r="ADH3039" s="0"/>
      <c r="ADI3039" s="0"/>
      <c r="ADJ3039" s="0"/>
      <c r="ADK3039" s="0"/>
      <c r="ADL3039" s="0"/>
      <c r="ADM3039" s="0"/>
      <c r="ADN3039" s="0"/>
      <c r="ADO3039" s="0"/>
      <c r="ADP3039" s="0"/>
      <c r="ADQ3039" s="0"/>
      <c r="ADR3039" s="0"/>
      <c r="ADS3039" s="0"/>
      <c r="ADT3039" s="0"/>
      <c r="ADU3039" s="0"/>
      <c r="ADV3039" s="0"/>
      <c r="ADW3039" s="0"/>
      <c r="ADX3039" s="0"/>
      <c r="ADY3039" s="0"/>
      <c r="ADZ3039" s="0"/>
      <c r="AEA3039" s="0"/>
      <c r="AEB3039" s="0"/>
      <c r="AEC3039" s="0"/>
      <c r="AED3039" s="0"/>
      <c r="AEE3039" s="0"/>
      <c r="AEF3039" s="0"/>
      <c r="AEG3039" s="0"/>
      <c r="AEH3039" s="0"/>
      <c r="AEI3039" s="0"/>
      <c r="AEJ3039" s="0"/>
      <c r="AEK3039" s="0"/>
      <c r="AEL3039" s="0"/>
      <c r="AEM3039" s="0"/>
      <c r="AEN3039" s="0"/>
      <c r="AEO3039" s="0"/>
      <c r="AEP3039" s="0"/>
      <c r="AEQ3039" s="0"/>
      <c r="AER3039" s="0"/>
      <c r="AES3039" s="0"/>
      <c r="AET3039" s="0"/>
      <c r="AEU3039" s="0"/>
      <c r="AEV3039" s="0"/>
      <c r="AEW3039" s="0"/>
      <c r="AEX3039" s="0"/>
      <c r="AEY3039" s="0"/>
      <c r="AEZ3039" s="0"/>
      <c r="AFA3039" s="0"/>
      <c r="AFB3039" s="0"/>
      <c r="AFC3039" s="0"/>
      <c r="AFD3039" s="0"/>
      <c r="AFE3039" s="0"/>
      <c r="AFF3039" s="0"/>
      <c r="AFG3039" s="0"/>
      <c r="AFH3039" s="0"/>
      <c r="AFI3039" s="0"/>
      <c r="AFJ3039" s="0"/>
      <c r="AFK3039" s="0"/>
      <c r="AFL3039" s="0"/>
      <c r="AFM3039" s="0"/>
      <c r="AFN3039" s="0"/>
      <c r="AFO3039" s="0"/>
      <c r="AFP3039" s="0"/>
      <c r="AFQ3039" s="0"/>
      <c r="AFR3039" s="0"/>
      <c r="AFS3039" s="0"/>
      <c r="AFT3039" s="0"/>
      <c r="AFU3039" s="0"/>
      <c r="AFV3039" s="0"/>
      <c r="AFW3039" s="0"/>
      <c r="AFX3039" s="0"/>
      <c r="AFY3039" s="0"/>
      <c r="AFZ3039" s="0"/>
      <c r="AGA3039" s="0"/>
      <c r="AGB3039" s="0"/>
      <c r="AGC3039" s="0"/>
      <c r="AGD3039" s="0"/>
      <c r="AGE3039" s="0"/>
      <c r="AGF3039" s="0"/>
      <c r="AGG3039" s="0"/>
      <c r="AGH3039" s="0"/>
      <c r="AGI3039" s="0"/>
      <c r="AGJ3039" s="0"/>
      <c r="AGK3039" s="0"/>
      <c r="AGL3039" s="0"/>
      <c r="AGM3039" s="0"/>
      <c r="AGN3039" s="0"/>
      <c r="AGO3039" s="0"/>
      <c r="AGP3039" s="0"/>
      <c r="AGQ3039" s="0"/>
      <c r="AGR3039" s="0"/>
      <c r="AGS3039" s="0"/>
      <c r="AGT3039" s="0"/>
      <c r="AGU3039" s="0"/>
      <c r="AGV3039" s="0"/>
      <c r="AGW3039" s="0"/>
      <c r="AGX3039" s="0"/>
      <c r="AGY3039" s="0"/>
      <c r="AGZ3039" s="0"/>
      <c r="AHA3039" s="0"/>
      <c r="AHB3039" s="0"/>
      <c r="AHC3039" s="0"/>
      <c r="AHD3039" s="0"/>
      <c r="AHE3039" s="0"/>
      <c r="AHF3039" s="0"/>
      <c r="AHG3039" s="0"/>
      <c r="AHH3039" s="0"/>
      <c r="AHI3039" s="0"/>
      <c r="AHJ3039" s="0"/>
      <c r="AHK3039" s="0"/>
      <c r="AHL3039" s="0"/>
      <c r="AHM3039" s="0"/>
      <c r="AHN3039" s="0"/>
      <c r="AHO3039" s="0"/>
      <c r="AHP3039" s="0"/>
      <c r="AHQ3039" s="0"/>
      <c r="AHR3039" s="0"/>
      <c r="AHS3039" s="0"/>
      <c r="AHT3039" s="0"/>
      <c r="AHU3039" s="0"/>
      <c r="AHV3039" s="0"/>
      <c r="AHW3039" s="0"/>
      <c r="AHX3039" s="0"/>
      <c r="AHY3039" s="0"/>
      <c r="AHZ3039" s="0"/>
      <c r="AIA3039" s="0"/>
      <c r="AIB3039" s="0"/>
      <c r="AIC3039" s="0"/>
      <c r="AID3039" s="0"/>
      <c r="AIE3039" s="0"/>
      <c r="AIF3039" s="0"/>
      <c r="AIG3039" s="0"/>
      <c r="AIH3039" s="0"/>
      <c r="AII3039" s="0"/>
      <c r="AIJ3039" s="0"/>
      <c r="AIK3039" s="0"/>
      <c r="AIL3039" s="0"/>
      <c r="AIM3039" s="0"/>
      <c r="AIN3039" s="0"/>
      <c r="AIO3039" s="0"/>
      <c r="AIP3039" s="0"/>
      <c r="AIQ3039" s="0"/>
      <c r="AIR3039" s="0"/>
      <c r="AIS3039" s="0"/>
      <c r="AIT3039" s="0"/>
      <c r="AIU3039" s="0"/>
      <c r="AIV3039" s="0"/>
      <c r="AIW3039" s="0"/>
      <c r="AIX3039" s="0"/>
      <c r="AIY3039" s="0"/>
      <c r="AIZ3039" s="0"/>
      <c r="AJA3039" s="0"/>
      <c r="AJB3039" s="0"/>
      <c r="AJC3039" s="0"/>
      <c r="AJD3039" s="0"/>
      <c r="AJE3039" s="0"/>
      <c r="AJF3039" s="0"/>
      <c r="AJG3039" s="0"/>
      <c r="AJH3039" s="0"/>
      <c r="AJI3039" s="0"/>
      <c r="AJJ3039" s="0"/>
      <c r="AJK3039" s="0"/>
      <c r="AJL3039" s="0"/>
      <c r="AJM3039" s="0"/>
      <c r="AJN3039" s="0"/>
      <c r="AJO3039" s="0"/>
      <c r="AJP3039" s="0"/>
      <c r="AJQ3039" s="0"/>
      <c r="AJR3039" s="0"/>
      <c r="AJS3039" s="0"/>
      <c r="AJT3039" s="0"/>
      <c r="AJU3039" s="0"/>
      <c r="AJV3039" s="0"/>
      <c r="AJW3039" s="0"/>
      <c r="AJX3039" s="0"/>
      <c r="AJY3039" s="0"/>
      <c r="AJZ3039" s="0"/>
      <c r="AKA3039" s="0"/>
      <c r="AKB3039" s="0"/>
      <c r="AKC3039" s="0"/>
      <c r="AKD3039" s="0"/>
      <c r="AKE3039" s="0"/>
      <c r="AKF3039" s="0"/>
      <c r="AKG3039" s="0"/>
      <c r="AKH3039" s="0"/>
      <c r="AKI3039" s="0"/>
      <c r="AKJ3039" s="0"/>
      <c r="AKK3039" s="0"/>
      <c r="AKL3039" s="0"/>
      <c r="AKM3039" s="0"/>
      <c r="AKN3039" s="0"/>
      <c r="AKO3039" s="0"/>
      <c r="AKP3039" s="0"/>
      <c r="AKQ3039" s="0"/>
      <c r="AKR3039" s="0"/>
      <c r="AKS3039" s="0"/>
      <c r="AKT3039" s="0"/>
      <c r="AKU3039" s="0"/>
      <c r="AKV3039" s="0"/>
      <c r="AKW3039" s="0"/>
      <c r="AKX3039" s="0"/>
      <c r="AKY3039" s="0"/>
      <c r="AKZ3039" s="0"/>
      <c r="ALA3039" s="0"/>
      <c r="ALB3039" s="0"/>
      <c r="ALC3039" s="0"/>
      <c r="ALD3039" s="0"/>
      <c r="ALE3039" s="0"/>
      <c r="ALF3039" s="0"/>
      <c r="ALG3039" s="0"/>
      <c r="ALH3039" s="0"/>
      <c r="ALI3039" s="0"/>
      <c r="ALJ3039" s="0"/>
      <c r="ALK3039" s="0"/>
      <c r="ALL3039" s="0"/>
      <c r="ALM3039" s="0"/>
      <c r="ALN3039" s="0"/>
      <c r="ALO3039" s="0"/>
      <c r="ALP3039" s="0"/>
      <c r="ALQ3039" s="0"/>
      <c r="ALR3039" s="0"/>
      <c r="ALS3039" s="0"/>
      <c r="ALT3039" s="0"/>
      <c r="ALU3039" s="0"/>
      <c r="ALV3039" s="0"/>
      <c r="ALW3039" s="0"/>
      <c r="ALX3039" s="0"/>
      <c r="ALY3039" s="0"/>
      <c r="ALZ3039" s="0"/>
      <c r="AMA3039" s="0"/>
      <c r="AMB3039" s="0"/>
      <c r="AMC3039" s="0"/>
      <c r="AMD3039" s="0"/>
      <c r="AME3039" s="0"/>
      <c r="AMF3039" s="0"/>
      <c r="AMG3039" s="0"/>
      <c r="AMH3039" s="0"/>
      <c r="AMI3039" s="0"/>
    </row>
    <row r="3040" customFormat="false" ht="12.75" hidden="false" customHeight="false" outlineLevel="0" collapsed="false">
      <c r="A3040" s="1" t="s">
        <v>3292</v>
      </c>
      <c r="C3040" s="64" t="s">
        <v>3293</v>
      </c>
      <c r="D3040" s="64" t="s">
        <v>20</v>
      </c>
      <c r="E3040" s="65" t="n">
        <v>2</v>
      </c>
      <c r="F3040" s="66" t="n">
        <v>1.99</v>
      </c>
      <c r="G3040" s="67" t="s">
        <v>3294</v>
      </c>
      <c r="H3040" s="67" t="s">
        <v>3295</v>
      </c>
      <c r="I3040" s="104" t="n">
        <v>1.99</v>
      </c>
      <c r="J3040" s="67" t="s">
        <v>3275</v>
      </c>
      <c r="BM3040" s="0"/>
      <c r="BN3040" s="0"/>
      <c r="BO3040" s="0"/>
      <c r="BP3040" s="0"/>
      <c r="BQ3040" s="0"/>
      <c r="BR3040" s="0"/>
      <c r="BS3040" s="0"/>
      <c r="BT3040" s="0"/>
      <c r="BU3040" s="0"/>
      <c r="BV3040" s="0"/>
      <c r="BW3040" s="0"/>
      <c r="BX3040" s="0"/>
      <c r="BY3040" s="0"/>
      <c r="BZ3040" s="0"/>
      <c r="CA3040" s="0"/>
      <c r="CB3040" s="0"/>
      <c r="CC3040" s="0"/>
      <c r="CD3040" s="0"/>
      <c r="CE3040" s="0"/>
      <c r="CF3040" s="0"/>
      <c r="CG3040" s="0"/>
      <c r="CH3040" s="0"/>
      <c r="CI3040" s="0"/>
      <c r="CJ3040" s="0"/>
      <c r="CK3040" s="0"/>
      <c r="CL3040" s="0"/>
      <c r="CM3040" s="0"/>
      <c r="CN3040" s="0"/>
      <c r="CO3040" s="0"/>
      <c r="CP3040" s="0"/>
      <c r="CQ3040" s="0"/>
      <c r="CR3040" s="0"/>
      <c r="CS3040" s="0"/>
      <c r="CT3040" s="0"/>
      <c r="CU3040" s="0"/>
      <c r="CV3040" s="0"/>
      <c r="CW3040" s="0"/>
      <c r="CX3040" s="0"/>
      <c r="CY3040" s="0"/>
      <c r="CZ3040" s="0"/>
      <c r="DA3040" s="0"/>
      <c r="DB3040" s="0"/>
      <c r="DC3040" s="0"/>
      <c r="DD3040" s="0"/>
      <c r="DE3040" s="0"/>
      <c r="DF3040" s="0"/>
      <c r="DG3040" s="0"/>
      <c r="DH3040" s="0"/>
      <c r="DI3040" s="0"/>
      <c r="DJ3040" s="0"/>
      <c r="DK3040" s="0"/>
      <c r="DL3040" s="0"/>
      <c r="DM3040" s="0"/>
      <c r="DN3040" s="0"/>
      <c r="DO3040" s="0"/>
      <c r="DP3040" s="0"/>
      <c r="DQ3040" s="0"/>
      <c r="DR3040" s="0"/>
      <c r="DS3040" s="0"/>
      <c r="DT3040" s="0"/>
      <c r="DU3040" s="0"/>
      <c r="DV3040" s="0"/>
      <c r="DW3040" s="0"/>
      <c r="DX3040" s="0"/>
      <c r="DY3040" s="0"/>
      <c r="DZ3040" s="0"/>
      <c r="EA3040" s="0"/>
      <c r="EB3040" s="0"/>
      <c r="EC3040" s="0"/>
      <c r="ED3040" s="0"/>
      <c r="EE3040" s="0"/>
      <c r="EF3040" s="0"/>
      <c r="EG3040" s="0"/>
      <c r="EH3040" s="0"/>
      <c r="EI3040" s="0"/>
      <c r="EJ3040" s="0"/>
      <c r="EK3040" s="0"/>
      <c r="EL3040" s="0"/>
      <c r="EM3040" s="0"/>
      <c r="EN3040" s="0"/>
      <c r="EO3040" s="0"/>
      <c r="EP3040" s="0"/>
      <c r="EQ3040" s="0"/>
      <c r="ER3040" s="0"/>
      <c r="ES3040" s="0"/>
      <c r="ET3040" s="0"/>
      <c r="EU3040" s="0"/>
      <c r="EV3040" s="0"/>
      <c r="EW3040" s="0"/>
      <c r="EX3040" s="0"/>
      <c r="EY3040" s="0"/>
      <c r="EZ3040" s="0"/>
      <c r="FA3040" s="0"/>
      <c r="FB3040" s="0"/>
      <c r="FC3040" s="0"/>
      <c r="FD3040" s="0"/>
      <c r="FE3040" s="0"/>
      <c r="FF3040" s="0"/>
      <c r="FG3040" s="0"/>
      <c r="FH3040" s="0"/>
      <c r="FI3040" s="0"/>
      <c r="FJ3040" s="0"/>
      <c r="FK3040" s="0"/>
      <c r="FL3040" s="0"/>
      <c r="FM3040" s="0"/>
      <c r="FN3040" s="0"/>
      <c r="FO3040" s="0"/>
      <c r="FP3040" s="0"/>
      <c r="FQ3040" s="0"/>
      <c r="FR3040" s="0"/>
      <c r="FS3040" s="0"/>
      <c r="FT3040" s="0"/>
      <c r="FU3040" s="0"/>
      <c r="FV3040" s="0"/>
      <c r="FW3040" s="0"/>
      <c r="FX3040" s="0"/>
      <c r="FY3040" s="0"/>
      <c r="FZ3040" s="0"/>
      <c r="GA3040" s="0"/>
      <c r="GB3040" s="0"/>
      <c r="GC3040" s="0"/>
      <c r="GD3040" s="0"/>
      <c r="GE3040" s="0"/>
      <c r="GF3040" s="0"/>
      <c r="GG3040" s="0"/>
      <c r="GH3040" s="0"/>
      <c r="GI3040" s="0"/>
      <c r="GJ3040" s="0"/>
      <c r="GK3040" s="0"/>
      <c r="GL3040" s="0"/>
      <c r="GM3040" s="0"/>
      <c r="GN3040" s="0"/>
      <c r="GO3040" s="0"/>
      <c r="GP3040" s="0"/>
      <c r="GQ3040" s="0"/>
      <c r="GR3040" s="0"/>
      <c r="GS3040" s="0"/>
      <c r="GT3040" s="0"/>
      <c r="GU3040" s="0"/>
      <c r="GV3040" s="0"/>
      <c r="GW3040" s="0"/>
      <c r="GX3040" s="0"/>
      <c r="GY3040" s="0"/>
      <c r="GZ3040" s="0"/>
      <c r="HA3040" s="0"/>
      <c r="HB3040" s="0"/>
      <c r="HC3040" s="0"/>
      <c r="HD3040" s="0"/>
      <c r="HE3040" s="0"/>
      <c r="HF3040" s="0"/>
      <c r="HG3040" s="0"/>
      <c r="HH3040" s="0"/>
      <c r="HI3040" s="0"/>
      <c r="HJ3040" s="0"/>
      <c r="HK3040" s="0"/>
      <c r="HL3040" s="0"/>
      <c r="HM3040" s="0"/>
      <c r="HN3040" s="0"/>
      <c r="HO3040" s="0"/>
      <c r="HP3040" s="0"/>
      <c r="HQ3040" s="0"/>
      <c r="HR3040" s="0"/>
      <c r="HS3040" s="0"/>
      <c r="HT3040" s="0"/>
      <c r="HU3040" s="0"/>
      <c r="HV3040" s="0"/>
      <c r="HW3040" s="0"/>
      <c r="HX3040" s="0"/>
      <c r="HY3040" s="0"/>
      <c r="HZ3040" s="0"/>
      <c r="IA3040" s="0"/>
      <c r="IB3040" s="0"/>
      <c r="IC3040" s="0"/>
      <c r="ID3040" s="0"/>
      <c r="IE3040" s="0"/>
      <c r="IF3040" s="0"/>
      <c r="IG3040" s="0"/>
      <c r="IH3040" s="0"/>
      <c r="II3040" s="0"/>
      <c r="IJ3040" s="0"/>
      <c r="IK3040" s="0"/>
      <c r="IL3040" s="0"/>
      <c r="IM3040" s="0"/>
      <c r="IN3040" s="0"/>
      <c r="IO3040" s="0"/>
      <c r="IP3040" s="0"/>
      <c r="IQ3040" s="0"/>
      <c r="IR3040" s="0"/>
      <c r="IS3040" s="0"/>
      <c r="IT3040" s="0"/>
      <c r="IU3040" s="0"/>
      <c r="IV3040" s="0"/>
      <c r="IW3040" s="0"/>
      <c r="IX3040" s="0"/>
      <c r="IY3040" s="0"/>
      <c r="IZ3040" s="0"/>
      <c r="JA3040" s="0"/>
      <c r="JB3040" s="0"/>
      <c r="JC3040" s="0"/>
      <c r="JD3040" s="0"/>
      <c r="JE3040" s="0"/>
      <c r="JF3040" s="0"/>
      <c r="JG3040" s="0"/>
      <c r="JH3040" s="0"/>
      <c r="JI3040" s="0"/>
      <c r="JJ3040" s="0"/>
      <c r="JK3040" s="0"/>
      <c r="JL3040" s="0"/>
      <c r="JM3040" s="0"/>
      <c r="JN3040" s="0"/>
      <c r="JO3040" s="0"/>
      <c r="JP3040" s="0"/>
      <c r="JQ3040" s="0"/>
      <c r="JR3040" s="0"/>
      <c r="JS3040" s="0"/>
      <c r="JT3040" s="0"/>
      <c r="JU3040" s="0"/>
      <c r="JV3040" s="0"/>
      <c r="JW3040" s="0"/>
      <c r="JX3040" s="0"/>
      <c r="JY3040" s="0"/>
      <c r="JZ3040" s="0"/>
      <c r="KA3040" s="0"/>
      <c r="KB3040" s="0"/>
      <c r="KC3040" s="0"/>
      <c r="KD3040" s="0"/>
      <c r="KE3040" s="0"/>
      <c r="KF3040" s="0"/>
      <c r="KG3040" s="0"/>
      <c r="KH3040" s="0"/>
      <c r="KI3040" s="0"/>
      <c r="KJ3040" s="0"/>
      <c r="KK3040" s="0"/>
      <c r="KL3040" s="0"/>
      <c r="KM3040" s="0"/>
      <c r="KN3040" s="0"/>
      <c r="KO3040" s="0"/>
      <c r="KP3040" s="0"/>
      <c r="KQ3040" s="0"/>
      <c r="KR3040" s="0"/>
      <c r="KS3040" s="0"/>
      <c r="KT3040" s="0"/>
      <c r="KU3040" s="0"/>
      <c r="KV3040" s="0"/>
      <c r="KW3040" s="0"/>
      <c r="KX3040" s="0"/>
      <c r="KY3040" s="0"/>
      <c r="KZ3040" s="0"/>
      <c r="LA3040" s="0"/>
      <c r="LB3040" s="0"/>
      <c r="LC3040" s="0"/>
      <c r="LD3040" s="0"/>
      <c r="LE3040" s="0"/>
      <c r="LF3040" s="0"/>
      <c r="LG3040" s="0"/>
      <c r="LH3040" s="0"/>
      <c r="LI3040" s="0"/>
      <c r="LJ3040" s="0"/>
      <c r="LK3040" s="0"/>
      <c r="LL3040" s="0"/>
      <c r="LM3040" s="0"/>
      <c r="LN3040" s="0"/>
      <c r="LO3040" s="0"/>
      <c r="LP3040" s="0"/>
      <c r="LQ3040" s="0"/>
      <c r="LR3040" s="0"/>
      <c r="LS3040" s="0"/>
      <c r="LT3040" s="0"/>
      <c r="LU3040" s="0"/>
      <c r="LV3040" s="0"/>
      <c r="LW3040" s="0"/>
      <c r="LX3040" s="0"/>
      <c r="LY3040" s="0"/>
      <c r="LZ3040" s="0"/>
      <c r="MA3040" s="0"/>
      <c r="MB3040" s="0"/>
      <c r="MC3040" s="0"/>
      <c r="MD3040" s="0"/>
      <c r="ME3040" s="0"/>
      <c r="MF3040" s="0"/>
      <c r="MG3040" s="0"/>
      <c r="MH3040" s="0"/>
      <c r="MI3040" s="0"/>
      <c r="MJ3040" s="0"/>
      <c r="MK3040" s="0"/>
      <c r="ML3040" s="0"/>
      <c r="MM3040" s="0"/>
      <c r="MN3040" s="0"/>
      <c r="MO3040" s="0"/>
      <c r="MP3040" s="0"/>
      <c r="MQ3040" s="0"/>
      <c r="MR3040" s="0"/>
      <c r="MS3040" s="0"/>
      <c r="MT3040" s="0"/>
      <c r="MU3040" s="0"/>
      <c r="MV3040" s="0"/>
      <c r="MW3040" s="0"/>
      <c r="MX3040" s="0"/>
      <c r="MY3040" s="0"/>
      <c r="MZ3040" s="0"/>
      <c r="NA3040" s="0"/>
      <c r="NB3040" s="0"/>
      <c r="NC3040" s="0"/>
      <c r="ND3040" s="0"/>
      <c r="NE3040" s="0"/>
      <c r="NF3040" s="0"/>
      <c r="NG3040" s="0"/>
      <c r="NH3040" s="0"/>
      <c r="NI3040" s="0"/>
      <c r="NJ3040" s="0"/>
      <c r="NK3040" s="0"/>
      <c r="NL3040" s="0"/>
      <c r="NM3040" s="0"/>
      <c r="NN3040" s="0"/>
      <c r="NO3040" s="0"/>
      <c r="NP3040" s="0"/>
      <c r="NQ3040" s="0"/>
      <c r="NR3040" s="0"/>
      <c r="NS3040" s="0"/>
      <c r="NT3040" s="0"/>
      <c r="NU3040" s="0"/>
      <c r="NV3040" s="0"/>
      <c r="NW3040" s="0"/>
      <c r="NX3040" s="0"/>
      <c r="NY3040" s="0"/>
      <c r="NZ3040" s="0"/>
      <c r="OA3040" s="0"/>
      <c r="OB3040" s="0"/>
      <c r="OC3040" s="0"/>
      <c r="OD3040" s="0"/>
      <c r="OE3040" s="0"/>
      <c r="OF3040" s="0"/>
      <c r="OG3040" s="0"/>
      <c r="OH3040" s="0"/>
      <c r="OI3040" s="0"/>
      <c r="OJ3040" s="0"/>
      <c r="OK3040" s="0"/>
      <c r="OL3040" s="0"/>
      <c r="OM3040" s="0"/>
      <c r="ON3040" s="0"/>
      <c r="OO3040" s="0"/>
      <c r="OP3040" s="0"/>
      <c r="OQ3040" s="0"/>
      <c r="OR3040" s="0"/>
      <c r="OS3040" s="0"/>
      <c r="OT3040" s="0"/>
      <c r="OU3040" s="0"/>
      <c r="OV3040" s="0"/>
      <c r="OW3040" s="0"/>
      <c r="OX3040" s="0"/>
      <c r="OY3040" s="0"/>
      <c r="OZ3040" s="0"/>
      <c r="PA3040" s="0"/>
      <c r="PB3040" s="0"/>
      <c r="PC3040" s="0"/>
      <c r="PD3040" s="0"/>
      <c r="PE3040" s="0"/>
      <c r="PF3040" s="0"/>
      <c r="PG3040" s="0"/>
      <c r="PH3040" s="0"/>
      <c r="PI3040" s="0"/>
      <c r="PJ3040" s="0"/>
      <c r="PK3040" s="0"/>
      <c r="PL3040" s="0"/>
      <c r="PM3040" s="0"/>
      <c r="PN3040" s="0"/>
      <c r="PO3040" s="0"/>
      <c r="PP3040" s="0"/>
      <c r="PQ3040" s="0"/>
      <c r="PR3040" s="0"/>
      <c r="PS3040" s="0"/>
      <c r="PT3040" s="0"/>
      <c r="PU3040" s="0"/>
      <c r="PV3040" s="0"/>
      <c r="PW3040" s="0"/>
      <c r="PX3040" s="0"/>
      <c r="PY3040" s="0"/>
      <c r="PZ3040" s="0"/>
      <c r="QA3040" s="0"/>
      <c r="QB3040" s="0"/>
      <c r="QC3040" s="0"/>
      <c r="QD3040" s="0"/>
      <c r="QE3040" s="0"/>
      <c r="QF3040" s="0"/>
      <c r="QG3040" s="0"/>
      <c r="QH3040" s="0"/>
      <c r="QI3040" s="0"/>
      <c r="QJ3040" s="0"/>
      <c r="QK3040" s="0"/>
      <c r="QL3040" s="0"/>
      <c r="QM3040" s="0"/>
      <c r="QN3040" s="0"/>
      <c r="QO3040" s="0"/>
      <c r="QP3040" s="0"/>
      <c r="QQ3040" s="0"/>
      <c r="QR3040" s="0"/>
      <c r="QS3040" s="0"/>
      <c r="QT3040" s="0"/>
      <c r="QU3040" s="0"/>
      <c r="QV3040" s="0"/>
      <c r="QW3040" s="0"/>
      <c r="QX3040" s="0"/>
      <c r="QY3040" s="0"/>
      <c r="QZ3040" s="0"/>
      <c r="RA3040" s="0"/>
      <c r="RB3040" s="0"/>
      <c r="RC3040" s="0"/>
      <c r="RD3040" s="0"/>
      <c r="RE3040" s="0"/>
      <c r="RF3040" s="0"/>
      <c r="RG3040" s="0"/>
      <c r="RH3040" s="0"/>
      <c r="RI3040" s="0"/>
      <c r="RJ3040" s="0"/>
      <c r="RK3040" s="0"/>
      <c r="RL3040" s="0"/>
      <c r="RM3040" s="0"/>
      <c r="RN3040" s="0"/>
      <c r="RO3040" s="0"/>
      <c r="RP3040" s="0"/>
      <c r="RQ3040" s="0"/>
      <c r="RR3040" s="0"/>
      <c r="RS3040" s="0"/>
      <c r="RT3040" s="0"/>
      <c r="RU3040" s="0"/>
      <c r="RV3040" s="0"/>
      <c r="RW3040" s="0"/>
      <c r="RX3040" s="0"/>
      <c r="RY3040" s="0"/>
      <c r="RZ3040" s="0"/>
      <c r="SA3040" s="0"/>
      <c r="SB3040" s="0"/>
      <c r="SC3040" s="0"/>
      <c r="SD3040" s="0"/>
      <c r="SE3040" s="0"/>
      <c r="SF3040" s="0"/>
      <c r="SG3040" s="0"/>
      <c r="SH3040" s="0"/>
      <c r="SI3040" s="0"/>
      <c r="SJ3040" s="0"/>
      <c r="SK3040" s="0"/>
      <c r="SL3040" s="0"/>
      <c r="SM3040" s="0"/>
      <c r="SN3040" s="0"/>
      <c r="SO3040" s="0"/>
      <c r="SP3040" s="0"/>
      <c r="SQ3040" s="0"/>
      <c r="SR3040" s="0"/>
      <c r="SS3040" s="0"/>
      <c r="ST3040" s="0"/>
      <c r="SU3040" s="0"/>
      <c r="SV3040" s="0"/>
      <c r="SW3040" s="0"/>
      <c r="SX3040" s="0"/>
      <c r="SY3040" s="0"/>
      <c r="SZ3040" s="0"/>
      <c r="TA3040" s="0"/>
      <c r="TB3040" s="0"/>
      <c r="TC3040" s="0"/>
      <c r="TD3040" s="0"/>
      <c r="TE3040" s="0"/>
      <c r="TF3040" s="0"/>
      <c r="TG3040" s="0"/>
      <c r="TH3040" s="0"/>
      <c r="TI3040" s="0"/>
      <c r="TJ3040" s="0"/>
      <c r="TK3040" s="0"/>
      <c r="TL3040" s="0"/>
      <c r="TM3040" s="0"/>
      <c r="TN3040" s="0"/>
      <c r="TO3040" s="0"/>
      <c r="TP3040" s="0"/>
      <c r="TQ3040" s="0"/>
      <c r="TR3040" s="0"/>
      <c r="TS3040" s="0"/>
      <c r="TT3040" s="0"/>
      <c r="TU3040" s="0"/>
      <c r="TV3040" s="0"/>
      <c r="TW3040" s="0"/>
      <c r="TX3040" s="0"/>
      <c r="TY3040" s="0"/>
      <c r="TZ3040" s="0"/>
      <c r="UA3040" s="0"/>
      <c r="UB3040" s="0"/>
      <c r="UC3040" s="0"/>
      <c r="UD3040" s="0"/>
      <c r="UE3040" s="0"/>
      <c r="UF3040" s="0"/>
      <c r="UG3040" s="0"/>
      <c r="UH3040" s="0"/>
      <c r="UI3040" s="0"/>
      <c r="UJ3040" s="0"/>
      <c r="UK3040" s="0"/>
      <c r="UL3040" s="0"/>
      <c r="UM3040" s="0"/>
      <c r="UN3040" s="0"/>
      <c r="UO3040" s="0"/>
      <c r="UP3040" s="0"/>
      <c r="UQ3040" s="0"/>
      <c r="UR3040" s="0"/>
      <c r="US3040" s="0"/>
      <c r="UT3040" s="0"/>
      <c r="UU3040" s="0"/>
      <c r="UV3040" s="0"/>
      <c r="UW3040" s="0"/>
      <c r="UX3040" s="0"/>
      <c r="UY3040" s="0"/>
      <c r="UZ3040" s="0"/>
      <c r="VA3040" s="0"/>
      <c r="VB3040" s="0"/>
      <c r="VC3040" s="0"/>
      <c r="VD3040" s="0"/>
      <c r="VE3040" s="0"/>
      <c r="VF3040" s="0"/>
      <c r="VG3040" s="0"/>
      <c r="VH3040" s="0"/>
      <c r="VI3040" s="0"/>
      <c r="VJ3040" s="0"/>
      <c r="VK3040" s="0"/>
      <c r="VL3040" s="0"/>
      <c r="VM3040" s="0"/>
      <c r="VN3040" s="0"/>
      <c r="VO3040" s="0"/>
      <c r="VP3040" s="0"/>
      <c r="VQ3040" s="0"/>
      <c r="VR3040" s="0"/>
      <c r="VS3040" s="0"/>
      <c r="VT3040" s="0"/>
      <c r="VU3040" s="0"/>
      <c r="VV3040" s="0"/>
      <c r="VW3040" s="0"/>
      <c r="VX3040" s="0"/>
      <c r="VY3040" s="0"/>
      <c r="VZ3040" s="0"/>
      <c r="WA3040" s="0"/>
      <c r="WB3040" s="0"/>
      <c r="WC3040" s="0"/>
      <c r="WD3040" s="0"/>
      <c r="WE3040" s="0"/>
      <c r="WF3040" s="0"/>
      <c r="WG3040" s="0"/>
      <c r="WH3040" s="0"/>
      <c r="WI3040" s="0"/>
      <c r="WJ3040" s="0"/>
      <c r="WK3040" s="0"/>
      <c r="WL3040" s="0"/>
      <c r="WM3040" s="0"/>
      <c r="WN3040" s="0"/>
      <c r="WO3040" s="0"/>
      <c r="WP3040" s="0"/>
      <c r="WQ3040" s="0"/>
      <c r="WR3040" s="0"/>
      <c r="WS3040" s="0"/>
      <c r="WT3040" s="0"/>
      <c r="WU3040" s="0"/>
      <c r="WV3040" s="0"/>
      <c r="WW3040" s="0"/>
      <c r="WX3040" s="0"/>
      <c r="WY3040" s="0"/>
      <c r="WZ3040" s="0"/>
      <c r="XA3040" s="0"/>
      <c r="XB3040" s="0"/>
      <c r="XC3040" s="0"/>
      <c r="XD3040" s="0"/>
      <c r="XE3040" s="0"/>
      <c r="XF3040" s="0"/>
      <c r="XG3040" s="0"/>
      <c r="XH3040" s="0"/>
      <c r="XI3040" s="0"/>
      <c r="XJ3040" s="0"/>
      <c r="XK3040" s="0"/>
      <c r="XL3040" s="0"/>
      <c r="XM3040" s="0"/>
      <c r="XN3040" s="0"/>
      <c r="XO3040" s="0"/>
      <c r="XP3040" s="0"/>
      <c r="XQ3040" s="0"/>
      <c r="XR3040" s="0"/>
      <c r="XS3040" s="0"/>
      <c r="XT3040" s="0"/>
      <c r="XU3040" s="0"/>
      <c r="XV3040" s="0"/>
      <c r="XW3040" s="0"/>
      <c r="XX3040" s="0"/>
      <c r="XY3040" s="0"/>
      <c r="XZ3040" s="0"/>
      <c r="YA3040" s="0"/>
      <c r="YB3040" s="0"/>
      <c r="YC3040" s="0"/>
      <c r="YD3040" s="0"/>
      <c r="YE3040" s="0"/>
      <c r="YF3040" s="0"/>
      <c r="YG3040" s="0"/>
      <c r="YH3040" s="0"/>
      <c r="YI3040" s="0"/>
      <c r="YJ3040" s="0"/>
      <c r="YK3040" s="0"/>
      <c r="YL3040" s="0"/>
      <c r="YM3040" s="0"/>
      <c r="YN3040" s="0"/>
      <c r="YO3040" s="0"/>
      <c r="YP3040" s="0"/>
      <c r="YQ3040" s="0"/>
      <c r="YR3040" s="0"/>
      <c r="YS3040" s="0"/>
      <c r="YT3040" s="0"/>
      <c r="YU3040" s="0"/>
      <c r="YV3040" s="0"/>
      <c r="YW3040" s="0"/>
      <c r="YX3040" s="0"/>
      <c r="YY3040" s="0"/>
      <c r="YZ3040" s="0"/>
      <c r="ZA3040" s="0"/>
      <c r="ZB3040" s="0"/>
      <c r="ZC3040" s="0"/>
      <c r="ZD3040" s="0"/>
      <c r="ZE3040" s="0"/>
      <c r="ZF3040" s="0"/>
      <c r="ZG3040" s="0"/>
      <c r="ZH3040" s="0"/>
      <c r="ZI3040" s="0"/>
      <c r="ZJ3040" s="0"/>
      <c r="ZK3040" s="0"/>
      <c r="ZL3040" s="0"/>
      <c r="ZM3040" s="0"/>
      <c r="ZN3040" s="0"/>
      <c r="ZO3040" s="0"/>
      <c r="ZP3040" s="0"/>
      <c r="ZQ3040" s="0"/>
      <c r="ZR3040" s="0"/>
      <c r="ZS3040" s="0"/>
      <c r="ZT3040" s="0"/>
      <c r="ZU3040" s="0"/>
      <c r="ZV3040" s="0"/>
      <c r="ZW3040" s="0"/>
      <c r="ZX3040" s="0"/>
      <c r="ZY3040" s="0"/>
      <c r="ZZ3040" s="0"/>
      <c r="AAA3040" s="0"/>
      <c r="AAB3040" s="0"/>
      <c r="AAC3040" s="0"/>
      <c r="AAD3040" s="0"/>
      <c r="AAE3040" s="0"/>
      <c r="AAF3040" s="0"/>
      <c r="AAG3040" s="0"/>
      <c r="AAH3040" s="0"/>
      <c r="AAI3040" s="0"/>
      <c r="AAJ3040" s="0"/>
      <c r="AAK3040" s="0"/>
      <c r="AAL3040" s="0"/>
      <c r="AAM3040" s="0"/>
      <c r="AAN3040" s="0"/>
      <c r="AAO3040" s="0"/>
      <c r="AAP3040" s="0"/>
      <c r="AAQ3040" s="0"/>
      <c r="AAR3040" s="0"/>
      <c r="AAS3040" s="0"/>
      <c r="AAT3040" s="0"/>
      <c r="AAU3040" s="0"/>
      <c r="AAV3040" s="0"/>
      <c r="AAW3040" s="0"/>
      <c r="AAX3040" s="0"/>
      <c r="AAY3040" s="0"/>
      <c r="AAZ3040" s="0"/>
      <c r="ABA3040" s="0"/>
      <c r="ABB3040" s="0"/>
      <c r="ABC3040" s="0"/>
      <c r="ABD3040" s="0"/>
      <c r="ABE3040" s="0"/>
      <c r="ABF3040" s="0"/>
      <c r="ABG3040" s="0"/>
      <c r="ABH3040" s="0"/>
      <c r="ABI3040" s="0"/>
      <c r="ABJ3040" s="0"/>
      <c r="ABK3040" s="0"/>
      <c r="ABL3040" s="0"/>
      <c r="ABM3040" s="0"/>
      <c r="ABN3040" s="0"/>
      <c r="ABO3040" s="0"/>
      <c r="ABP3040" s="0"/>
      <c r="ABQ3040" s="0"/>
      <c r="ABR3040" s="0"/>
      <c r="ABS3040" s="0"/>
      <c r="ABT3040" s="0"/>
      <c r="ABU3040" s="0"/>
      <c r="ABV3040" s="0"/>
      <c r="ABW3040" s="0"/>
      <c r="ABX3040" s="0"/>
      <c r="ABY3040" s="0"/>
      <c r="ABZ3040" s="0"/>
      <c r="ACA3040" s="0"/>
      <c r="ACB3040" s="0"/>
      <c r="ACC3040" s="0"/>
      <c r="ACD3040" s="0"/>
      <c r="ACE3040" s="0"/>
      <c r="ACF3040" s="0"/>
      <c r="ACG3040" s="0"/>
      <c r="ACH3040" s="0"/>
      <c r="ACI3040" s="0"/>
      <c r="ACJ3040" s="0"/>
      <c r="ACK3040" s="0"/>
      <c r="ACL3040" s="0"/>
      <c r="ACM3040" s="0"/>
      <c r="ACN3040" s="0"/>
      <c r="ACO3040" s="0"/>
      <c r="ACP3040" s="0"/>
      <c r="ACQ3040" s="0"/>
      <c r="ACR3040" s="0"/>
      <c r="ACS3040" s="0"/>
      <c r="ACT3040" s="0"/>
      <c r="ACU3040" s="0"/>
      <c r="ACV3040" s="0"/>
      <c r="ACW3040" s="0"/>
      <c r="ACX3040" s="0"/>
      <c r="ACY3040" s="0"/>
      <c r="ACZ3040" s="0"/>
      <c r="ADA3040" s="0"/>
      <c r="ADB3040" s="0"/>
      <c r="ADC3040" s="0"/>
      <c r="ADD3040" s="0"/>
      <c r="ADE3040" s="0"/>
      <c r="ADF3040" s="0"/>
      <c r="ADG3040" s="0"/>
      <c r="ADH3040" s="0"/>
      <c r="ADI3040" s="0"/>
      <c r="ADJ3040" s="0"/>
      <c r="ADK3040" s="0"/>
      <c r="ADL3040" s="0"/>
      <c r="ADM3040" s="0"/>
      <c r="ADN3040" s="0"/>
      <c r="ADO3040" s="0"/>
      <c r="ADP3040" s="0"/>
      <c r="ADQ3040" s="0"/>
      <c r="ADR3040" s="0"/>
      <c r="ADS3040" s="0"/>
      <c r="ADT3040" s="0"/>
      <c r="ADU3040" s="0"/>
      <c r="ADV3040" s="0"/>
      <c r="ADW3040" s="0"/>
      <c r="ADX3040" s="0"/>
      <c r="ADY3040" s="0"/>
      <c r="ADZ3040" s="0"/>
      <c r="AEA3040" s="0"/>
      <c r="AEB3040" s="0"/>
      <c r="AEC3040" s="0"/>
      <c r="AED3040" s="0"/>
      <c r="AEE3040" s="0"/>
      <c r="AEF3040" s="0"/>
      <c r="AEG3040" s="0"/>
      <c r="AEH3040" s="0"/>
      <c r="AEI3040" s="0"/>
      <c r="AEJ3040" s="0"/>
      <c r="AEK3040" s="0"/>
      <c r="AEL3040" s="0"/>
      <c r="AEM3040" s="0"/>
      <c r="AEN3040" s="0"/>
      <c r="AEO3040" s="0"/>
      <c r="AEP3040" s="0"/>
      <c r="AEQ3040" s="0"/>
      <c r="AER3040" s="0"/>
      <c r="AES3040" s="0"/>
      <c r="AET3040" s="0"/>
      <c r="AEU3040" s="0"/>
      <c r="AEV3040" s="0"/>
      <c r="AEW3040" s="0"/>
      <c r="AEX3040" s="0"/>
      <c r="AEY3040" s="0"/>
      <c r="AEZ3040" s="0"/>
      <c r="AFA3040" s="0"/>
      <c r="AFB3040" s="0"/>
      <c r="AFC3040" s="0"/>
      <c r="AFD3040" s="0"/>
      <c r="AFE3040" s="0"/>
      <c r="AFF3040" s="0"/>
      <c r="AFG3040" s="0"/>
      <c r="AFH3040" s="0"/>
      <c r="AFI3040" s="0"/>
      <c r="AFJ3040" s="0"/>
      <c r="AFK3040" s="0"/>
      <c r="AFL3040" s="0"/>
      <c r="AFM3040" s="0"/>
      <c r="AFN3040" s="0"/>
      <c r="AFO3040" s="0"/>
      <c r="AFP3040" s="0"/>
      <c r="AFQ3040" s="0"/>
      <c r="AFR3040" s="0"/>
      <c r="AFS3040" s="0"/>
      <c r="AFT3040" s="0"/>
      <c r="AFU3040" s="0"/>
      <c r="AFV3040" s="0"/>
      <c r="AFW3040" s="0"/>
      <c r="AFX3040" s="0"/>
      <c r="AFY3040" s="0"/>
      <c r="AFZ3040" s="0"/>
      <c r="AGA3040" s="0"/>
      <c r="AGB3040" s="0"/>
      <c r="AGC3040" s="0"/>
      <c r="AGD3040" s="0"/>
      <c r="AGE3040" s="0"/>
      <c r="AGF3040" s="0"/>
      <c r="AGG3040" s="0"/>
      <c r="AGH3040" s="0"/>
      <c r="AGI3040" s="0"/>
      <c r="AGJ3040" s="0"/>
      <c r="AGK3040" s="0"/>
      <c r="AGL3040" s="0"/>
      <c r="AGM3040" s="0"/>
      <c r="AGN3040" s="0"/>
      <c r="AGO3040" s="0"/>
      <c r="AGP3040" s="0"/>
      <c r="AGQ3040" s="0"/>
      <c r="AGR3040" s="0"/>
      <c r="AGS3040" s="0"/>
      <c r="AGT3040" s="0"/>
      <c r="AGU3040" s="0"/>
      <c r="AGV3040" s="0"/>
      <c r="AGW3040" s="0"/>
      <c r="AGX3040" s="0"/>
      <c r="AGY3040" s="0"/>
      <c r="AGZ3040" s="0"/>
      <c r="AHA3040" s="0"/>
      <c r="AHB3040" s="0"/>
      <c r="AHC3040" s="0"/>
      <c r="AHD3040" s="0"/>
      <c r="AHE3040" s="0"/>
      <c r="AHF3040" s="0"/>
      <c r="AHG3040" s="0"/>
      <c r="AHH3040" s="0"/>
      <c r="AHI3040" s="0"/>
      <c r="AHJ3040" s="0"/>
      <c r="AHK3040" s="0"/>
      <c r="AHL3040" s="0"/>
      <c r="AHM3040" s="0"/>
      <c r="AHN3040" s="0"/>
      <c r="AHO3040" s="0"/>
      <c r="AHP3040" s="0"/>
      <c r="AHQ3040" s="0"/>
      <c r="AHR3040" s="0"/>
      <c r="AHS3040" s="0"/>
      <c r="AHT3040" s="0"/>
      <c r="AHU3040" s="0"/>
      <c r="AHV3040" s="0"/>
      <c r="AHW3040" s="0"/>
      <c r="AHX3040" s="0"/>
      <c r="AHY3040" s="0"/>
      <c r="AHZ3040" s="0"/>
      <c r="AIA3040" s="0"/>
      <c r="AIB3040" s="0"/>
      <c r="AIC3040" s="0"/>
      <c r="AID3040" s="0"/>
      <c r="AIE3040" s="0"/>
      <c r="AIF3040" s="0"/>
      <c r="AIG3040" s="0"/>
      <c r="AIH3040" s="0"/>
      <c r="AII3040" s="0"/>
      <c r="AIJ3040" s="0"/>
      <c r="AIK3040" s="0"/>
      <c r="AIL3040" s="0"/>
      <c r="AIM3040" s="0"/>
      <c r="AIN3040" s="0"/>
      <c r="AIO3040" s="0"/>
      <c r="AIP3040" s="0"/>
      <c r="AIQ3040" s="0"/>
      <c r="AIR3040" s="0"/>
      <c r="AIS3040" s="0"/>
      <c r="AIT3040" s="0"/>
      <c r="AIU3040" s="0"/>
      <c r="AIV3040" s="0"/>
      <c r="AIW3040" s="0"/>
      <c r="AIX3040" s="0"/>
      <c r="AIY3040" s="0"/>
      <c r="AIZ3040" s="0"/>
      <c r="AJA3040" s="0"/>
      <c r="AJB3040" s="0"/>
      <c r="AJC3040" s="0"/>
      <c r="AJD3040" s="0"/>
      <c r="AJE3040" s="0"/>
      <c r="AJF3040" s="0"/>
      <c r="AJG3040" s="0"/>
      <c r="AJH3040" s="0"/>
      <c r="AJI3040" s="0"/>
      <c r="AJJ3040" s="0"/>
      <c r="AJK3040" s="0"/>
      <c r="AJL3040" s="0"/>
      <c r="AJM3040" s="0"/>
      <c r="AJN3040" s="0"/>
      <c r="AJO3040" s="0"/>
      <c r="AJP3040" s="0"/>
      <c r="AJQ3040" s="0"/>
      <c r="AJR3040" s="0"/>
      <c r="AJS3040" s="0"/>
      <c r="AJT3040" s="0"/>
      <c r="AJU3040" s="0"/>
      <c r="AJV3040" s="0"/>
      <c r="AJW3040" s="0"/>
      <c r="AJX3040" s="0"/>
      <c r="AJY3040" s="0"/>
      <c r="AJZ3040" s="0"/>
      <c r="AKA3040" s="0"/>
      <c r="AKB3040" s="0"/>
      <c r="AKC3040" s="0"/>
      <c r="AKD3040" s="0"/>
      <c r="AKE3040" s="0"/>
      <c r="AKF3040" s="0"/>
      <c r="AKG3040" s="0"/>
      <c r="AKH3040" s="0"/>
      <c r="AKI3040" s="0"/>
      <c r="AKJ3040" s="0"/>
      <c r="AKK3040" s="0"/>
      <c r="AKL3040" s="0"/>
      <c r="AKM3040" s="0"/>
      <c r="AKN3040" s="0"/>
      <c r="AKO3040" s="0"/>
      <c r="AKP3040" s="0"/>
      <c r="AKQ3040" s="0"/>
      <c r="AKR3040" s="0"/>
      <c r="AKS3040" s="0"/>
      <c r="AKT3040" s="0"/>
      <c r="AKU3040" s="0"/>
      <c r="AKV3040" s="0"/>
      <c r="AKW3040" s="0"/>
      <c r="AKX3040" s="0"/>
      <c r="AKY3040" s="0"/>
      <c r="AKZ3040" s="0"/>
      <c r="ALA3040" s="0"/>
      <c r="ALB3040" s="0"/>
      <c r="ALC3040" s="0"/>
      <c r="ALD3040" s="0"/>
      <c r="ALE3040" s="0"/>
      <c r="ALF3040" s="0"/>
      <c r="ALG3040" s="0"/>
      <c r="ALH3040" s="0"/>
      <c r="ALI3040" s="0"/>
      <c r="ALJ3040" s="0"/>
      <c r="ALK3040" s="0"/>
      <c r="ALL3040" s="0"/>
      <c r="ALM3040" s="0"/>
      <c r="ALN3040" s="0"/>
      <c r="ALO3040" s="0"/>
      <c r="ALP3040" s="0"/>
      <c r="ALQ3040" s="0"/>
      <c r="ALR3040" s="0"/>
      <c r="ALS3040" s="0"/>
      <c r="ALT3040" s="0"/>
      <c r="ALU3040" s="0"/>
      <c r="ALV3040" s="0"/>
      <c r="ALW3040" s="0"/>
      <c r="ALX3040" s="0"/>
      <c r="ALY3040" s="0"/>
      <c r="ALZ3040" s="0"/>
      <c r="AMA3040" s="0"/>
      <c r="AMB3040" s="0"/>
      <c r="AMC3040" s="0"/>
      <c r="AMD3040" s="0"/>
      <c r="AME3040" s="0"/>
      <c r="AMF3040" s="0"/>
      <c r="AMG3040" s="0"/>
      <c r="AMH3040" s="0"/>
      <c r="AMI3040" s="0"/>
    </row>
    <row r="3041" customFormat="false" ht="12.75" hidden="false" customHeight="false" outlineLevel="0" collapsed="false">
      <c r="A3041" s="1" t="s">
        <v>3292</v>
      </c>
      <c r="C3041" s="70" t="s">
        <v>3296</v>
      </c>
      <c r="D3041" s="70" t="s">
        <v>49</v>
      </c>
      <c r="E3041" s="72" t="n">
        <v>2</v>
      </c>
      <c r="F3041" s="73" t="n">
        <v>1.99</v>
      </c>
      <c r="G3041" s="74" t="s">
        <v>3294</v>
      </c>
      <c r="I3041" s="3"/>
      <c r="BM3041" s="0"/>
      <c r="BN3041" s="0"/>
      <c r="BO3041" s="0"/>
      <c r="BP3041" s="0"/>
      <c r="BQ3041" s="0"/>
      <c r="BR3041" s="0"/>
      <c r="BS3041" s="0"/>
      <c r="BT3041" s="0"/>
      <c r="BU3041" s="0"/>
      <c r="BV3041" s="0"/>
      <c r="BW3041" s="0"/>
      <c r="BX3041" s="0"/>
      <c r="BY3041" s="0"/>
      <c r="BZ3041" s="0"/>
      <c r="CA3041" s="0"/>
      <c r="CB3041" s="0"/>
      <c r="CC3041" s="0"/>
      <c r="CD3041" s="0"/>
      <c r="CE3041" s="0"/>
      <c r="CF3041" s="0"/>
      <c r="CG3041" s="0"/>
      <c r="CH3041" s="0"/>
      <c r="CI3041" s="0"/>
      <c r="CJ3041" s="0"/>
      <c r="CK3041" s="0"/>
      <c r="CL3041" s="0"/>
      <c r="CM3041" s="0"/>
      <c r="CN3041" s="0"/>
      <c r="CO3041" s="0"/>
      <c r="CP3041" s="0"/>
      <c r="CQ3041" s="0"/>
      <c r="CR3041" s="0"/>
      <c r="CS3041" s="0"/>
      <c r="CT3041" s="0"/>
      <c r="CU3041" s="0"/>
      <c r="CV3041" s="0"/>
      <c r="CW3041" s="0"/>
      <c r="CX3041" s="0"/>
      <c r="CY3041" s="0"/>
      <c r="CZ3041" s="0"/>
      <c r="DA3041" s="0"/>
      <c r="DB3041" s="0"/>
      <c r="DC3041" s="0"/>
      <c r="DD3041" s="0"/>
      <c r="DE3041" s="0"/>
      <c r="DF3041" s="0"/>
      <c r="DG3041" s="0"/>
      <c r="DH3041" s="0"/>
      <c r="DI3041" s="0"/>
      <c r="DJ3041" s="0"/>
      <c r="DK3041" s="0"/>
      <c r="DL3041" s="0"/>
      <c r="DM3041" s="0"/>
      <c r="DN3041" s="0"/>
      <c r="DO3041" s="0"/>
      <c r="DP3041" s="0"/>
      <c r="DQ3041" s="0"/>
      <c r="DR3041" s="0"/>
      <c r="DS3041" s="0"/>
      <c r="DT3041" s="0"/>
      <c r="DU3041" s="0"/>
      <c r="DV3041" s="0"/>
      <c r="DW3041" s="0"/>
      <c r="DX3041" s="0"/>
      <c r="DY3041" s="0"/>
      <c r="DZ3041" s="0"/>
      <c r="EA3041" s="0"/>
      <c r="EB3041" s="0"/>
      <c r="EC3041" s="0"/>
      <c r="ED3041" s="0"/>
      <c r="EE3041" s="0"/>
      <c r="EF3041" s="0"/>
      <c r="EG3041" s="0"/>
      <c r="EH3041" s="0"/>
      <c r="EI3041" s="0"/>
      <c r="EJ3041" s="0"/>
      <c r="EK3041" s="0"/>
      <c r="EL3041" s="0"/>
      <c r="EM3041" s="0"/>
      <c r="EN3041" s="0"/>
      <c r="EO3041" s="0"/>
      <c r="EP3041" s="0"/>
      <c r="EQ3041" s="0"/>
      <c r="ER3041" s="0"/>
      <c r="ES3041" s="0"/>
      <c r="ET3041" s="0"/>
      <c r="EU3041" s="0"/>
      <c r="EV3041" s="0"/>
      <c r="EW3041" s="0"/>
      <c r="EX3041" s="0"/>
      <c r="EY3041" s="0"/>
      <c r="EZ3041" s="0"/>
      <c r="FA3041" s="0"/>
      <c r="FB3041" s="0"/>
      <c r="FC3041" s="0"/>
      <c r="FD3041" s="0"/>
      <c r="FE3041" s="0"/>
      <c r="FF3041" s="0"/>
      <c r="FG3041" s="0"/>
      <c r="FH3041" s="0"/>
      <c r="FI3041" s="0"/>
      <c r="FJ3041" s="0"/>
      <c r="FK3041" s="0"/>
      <c r="FL3041" s="0"/>
      <c r="FM3041" s="0"/>
      <c r="FN3041" s="0"/>
      <c r="FO3041" s="0"/>
      <c r="FP3041" s="0"/>
      <c r="FQ3041" s="0"/>
      <c r="FR3041" s="0"/>
      <c r="FS3041" s="0"/>
      <c r="FT3041" s="0"/>
      <c r="FU3041" s="0"/>
      <c r="FV3041" s="0"/>
      <c r="FW3041" s="0"/>
      <c r="FX3041" s="0"/>
      <c r="FY3041" s="0"/>
      <c r="FZ3041" s="0"/>
      <c r="GA3041" s="0"/>
      <c r="GB3041" s="0"/>
      <c r="GC3041" s="0"/>
      <c r="GD3041" s="0"/>
      <c r="GE3041" s="0"/>
      <c r="GF3041" s="0"/>
      <c r="GG3041" s="0"/>
      <c r="GH3041" s="0"/>
      <c r="GI3041" s="0"/>
      <c r="GJ3041" s="0"/>
      <c r="GK3041" s="0"/>
      <c r="GL3041" s="0"/>
      <c r="GM3041" s="0"/>
      <c r="GN3041" s="0"/>
      <c r="GO3041" s="0"/>
      <c r="GP3041" s="0"/>
      <c r="GQ3041" s="0"/>
      <c r="GR3041" s="0"/>
      <c r="GS3041" s="0"/>
      <c r="GT3041" s="0"/>
      <c r="GU3041" s="0"/>
      <c r="GV3041" s="0"/>
      <c r="GW3041" s="0"/>
      <c r="GX3041" s="0"/>
      <c r="GY3041" s="0"/>
      <c r="GZ3041" s="0"/>
      <c r="HA3041" s="0"/>
      <c r="HB3041" s="0"/>
      <c r="HC3041" s="0"/>
      <c r="HD3041" s="0"/>
      <c r="HE3041" s="0"/>
      <c r="HF3041" s="0"/>
      <c r="HG3041" s="0"/>
      <c r="HH3041" s="0"/>
      <c r="HI3041" s="0"/>
      <c r="HJ3041" s="0"/>
      <c r="HK3041" s="0"/>
      <c r="HL3041" s="0"/>
      <c r="HM3041" s="0"/>
      <c r="HN3041" s="0"/>
      <c r="HO3041" s="0"/>
      <c r="HP3041" s="0"/>
      <c r="HQ3041" s="0"/>
      <c r="HR3041" s="0"/>
      <c r="HS3041" s="0"/>
      <c r="HT3041" s="0"/>
      <c r="HU3041" s="0"/>
      <c r="HV3041" s="0"/>
      <c r="HW3041" s="0"/>
      <c r="HX3041" s="0"/>
      <c r="HY3041" s="0"/>
      <c r="HZ3041" s="0"/>
      <c r="IA3041" s="0"/>
      <c r="IB3041" s="0"/>
      <c r="IC3041" s="0"/>
      <c r="ID3041" s="0"/>
      <c r="IE3041" s="0"/>
      <c r="IF3041" s="0"/>
      <c r="IG3041" s="0"/>
      <c r="IH3041" s="0"/>
      <c r="II3041" s="0"/>
      <c r="IJ3041" s="0"/>
      <c r="IK3041" s="0"/>
      <c r="IL3041" s="0"/>
      <c r="IM3041" s="0"/>
      <c r="IN3041" s="0"/>
      <c r="IO3041" s="0"/>
      <c r="IP3041" s="0"/>
      <c r="IQ3041" s="0"/>
      <c r="IR3041" s="0"/>
      <c r="IS3041" s="0"/>
      <c r="IT3041" s="0"/>
      <c r="IU3041" s="0"/>
      <c r="IV3041" s="0"/>
      <c r="IW3041" s="0"/>
      <c r="IX3041" s="0"/>
      <c r="IY3041" s="0"/>
      <c r="IZ3041" s="0"/>
      <c r="JA3041" s="0"/>
      <c r="JB3041" s="0"/>
      <c r="JC3041" s="0"/>
      <c r="JD3041" s="0"/>
      <c r="JE3041" s="0"/>
      <c r="JF3041" s="0"/>
      <c r="JG3041" s="0"/>
      <c r="JH3041" s="0"/>
      <c r="JI3041" s="0"/>
      <c r="JJ3041" s="0"/>
      <c r="JK3041" s="0"/>
      <c r="JL3041" s="0"/>
      <c r="JM3041" s="0"/>
      <c r="JN3041" s="0"/>
      <c r="JO3041" s="0"/>
      <c r="JP3041" s="0"/>
      <c r="JQ3041" s="0"/>
      <c r="JR3041" s="0"/>
      <c r="JS3041" s="0"/>
      <c r="JT3041" s="0"/>
      <c r="JU3041" s="0"/>
      <c r="JV3041" s="0"/>
      <c r="JW3041" s="0"/>
      <c r="JX3041" s="0"/>
      <c r="JY3041" s="0"/>
      <c r="JZ3041" s="0"/>
      <c r="KA3041" s="0"/>
      <c r="KB3041" s="0"/>
      <c r="KC3041" s="0"/>
      <c r="KD3041" s="0"/>
      <c r="KE3041" s="0"/>
      <c r="KF3041" s="0"/>
      <c r="KG3041" s="0"/>
      <c r="KH3041" s="0"/>
      <c r="KI3041" s="0"/>
      <c r="KJ3041" s="0"/>
      <c r="KK3041" s="0"/>
      <c r="KL3041" s="0"/>
      <c r="KM3041" s="0"/>
      <c r="KN3041" s="0"/>
      <c r="KO3041" s="0"/>
      <c r="KP3041" s="0"/>
      <c r="KQ3041" s="0"/>
      <c r="KR3041" s="0"/>
      <c r="KS3041" s="0"/>
      <c r="KT3041" s="0"/>
      <c r="KU3041" s="0"/>
      <c r="KV3041" s="0"/>
      <c r="KW3041" s="0"/>
      <c r="KX3041" s="0"/>
      <c r="KY3041" s="0"/>
      <c r="KZ3041" s="0"/>
      <c r="LA3041" s="0"/>
      <c r="LB3041" s="0"/>
      <c r="LC3041" s="0"/>
      <c r="LD3041" s="0"/>
      <c r="LE3041" s="0"/>
      <c r="LF3041" s="0"/>
      <c r="LG3041" s="0"/>
      <c r="LH3041" s="0"/>
      <c r="LI3041" s="0"/>
      <c r="LJ3041" s="0"/>
      <c r="LK3041" s="0"/>
      <c r="LL3041" s="0"/>
      <c r="LM3041" s="0"/>
      <c r="LN3041" s="0"/>
      <c r="LO3041" s="0"/>
      <c r="LP3041" s="0"/>
      <c r="LQ3041" s="0"/>
      <c r="LR3041" s="0"/>
      <c r="LS3041" s="0"/>
      <c r="LT3041" s="0"/>
      <c r="LU3041" s="0"/>
      <c r="LV3041" s="0"/>
      <c r="LW3041" s="0"/>
      <c r="LX3041" s="0"/>
      <c r="LY3041" s="0"/>
      <c r="LZ3041" s="0"/>
      <c r="MA3041" s="0"/>
      <c r="MB3041" s="0"/>
      <c r="MC3041" s="0"/>
      <c r="MD3041" s="0"/>
      <c r="ME3041" s="0"/>
      <c r="MF3041" s="0"/>
      <c r="MG3041" s="0"/>
      <c r="MH3041" s="0"/>
      <c r="MI3041" s="0"/>
      <c r="MJ3041" s="0"/>
      <c r="MK3041" s="0"/>
      <c r="ML3041" s="0"/>
      <c r="MM3041" s="0"/>
      <c r="MN3041" s="0"/>
      <c r="MO3041" s="0"/>
      <c r="MP3041" s="0"/>
      <c r="MQ3041" s="0"/>
      <c r="MR3041" s="0"/>
      <c r="MS3041" s="0"/>
      <c r="MT3041" s="0"/>
      <c r="MU3041" s="0"/>
      <c r="MV3041" s="0"/>
      <c r="MW3041" s="0"/>
      <c r="MX3041" s="0"/>
      <c r="MY3041" s="0"/>
      <c r="MZ3041" s="0"/>
      <c r="NA3041" s="0"/>
      <c r="NB3041" s="0"/>
      <c r="NC3041" s="0"/>
      <c r="ND3041" s="0"/>
      <c r="NE3041" s="0"/>
      <c r="NF3041" s="0"/>
      <c r="NG3041" s="0"/>
      <c r="NH3041" s="0"/>
      <c r="NI3041" s="0"/>
      <c r="NJ3041" s="0"/>
      <c r="NK3041" s="0"/>
      <c r="NL3041" s="0"/>
      <c r="NM3041" s="0"/>
      <c r="NN3041" s="0"/>
      <c r="NO3041" s="0"/>
      <c r="NP3041" s="0"/>
      <c r="NQ3041" s="0"/>
      <c r="NR3041" s="0"/>
      <c r="NS3041" s="0"/>
      <c r="NT3041" s="0"/>
      <c r="NU3041" s="0"/>
      <c r="NV3041" s="0"/>
      <c r="NW3041" s="0"/>
      <c r="NX3041" s="0"/>
      <c r="NY3041" s="0"/>
      <c r="NZ3041" s="0"/>
      <c r="OA3041" s="0"/>
      <c r="OB3041" s="0"/>
      <c r="OC3041" s="0"/>
      <c r="OD3041" s="0"/>
      <c r="OE3041" s="0"/>
      <c r="OF3041" s="0"/>
      <c r="OG3041" s="0"/>
      <c r="OH3041" s="0"/>
      <c r="OI3041" s="0"/>
      <c r="OJ3041" s="0"/>
      <c r="OK3041" s="0"/>
      <c r="OL3041" s="0"/>
      <c r="OM3041" s="0"/>
      <c r="ON3041" s="0"/>
      <c r="OO3041" s="0"/>
      <c r="OP3041" s="0"/>
      <c r="OQ3041" s="0"/>
      <c r="OR3041" s="0"/>
      <c r="OS3041" s="0"/>
      <c r="OT3041" s="0"/>
      <c r="OU3041" s="0"/>
      <c r="OV3041" s="0"/>
      <c r="OW3041" s="0"/>
      <c r="OX3041" s="0"/>
      <c r="OY3041" s="0"/>
      <c r="OZ3041" s="0"/>
      <c r="PA3041" s="0"/>
      <c r="PB3041" s="0"/>
      <c r="PC3041" s="0"/>
      <c r="PD3041" s="0"/>
      <c r="PE3041" s="0"/>
      <c r="PF3041" s="0"/>
      <c r="PG3041" s="0"/>
      <c r="PH3041" s="0"/>
      <c r="PI3041" s="0"/>
      <c r="PJ3041" s="0"/>
      <c r="PK3041" s="0"/>
      <c r="PL3041" s="0"/>
      <c r="PM3041" s="0"/>
      <c r="PN3041" s="0"/>
      <c r="PO3041" s="0"/>
      <c r="PP3041" s="0"/>
      <c r="PQ3041" s="0"/>
      <c r="PR3041" s="0"/>
      <c r="PS3041" s="0"/>
      <c r="PT3041" s="0"/>
      <c r="PU3041" s="0"/>
      <c r="PV3041" s="0"/>
      <c r="PW3041" s="0"/>
      <c r="PX3041" s="0"/>
      <c r="PY3041" s="0"/>
      <c r="PZ3041" s="0"/>
      <c r="QA3041" s="0"/>
      <c r="QB3041" s="0"/>
      <c r="QC3041" s="0"/>
      <c r="QD3041" s="0"/>
      <c r="QE3041" s="0"/>
      <c r="QF3041" s="0"/>
      <c r="QG3041" s="0"/>
      <c r="QH3041" s="0"/>
      <c r="QI3041" s="0"/>
      <c r="QJ3041" s="0"/>
      <c r="QK3041" s="0"/>
      <c r="QL3041" s="0"/>
      <c r="QM3041" s="0"/>
      <c r="QN3041" s="0"/>
      <c r="QO3041" s="0"/>
      <c r="QP3041" s="0"/>
      <c r="QQ3041" s="0"/>
      <c r="QR3041" s="0"/>
      <c r="QS3041" s="0"/>
      <c r="QT3041" s="0"/>
      <c r="QU3041" s="0"/>
      <c r="QV3041" s="0"/>
      <c r="QW3041" s="0"/>
      <c r="QX3041" s="0"/>
      <c r="QY3041" s="0"/>
      <c r="QZ3041" s="0"/>
      <c r="RA3041" s="0"/>
      <c r="RB3041" s="0"/>
      <c r="RC3041" s="0"/>
      <c r="RD3041" s="0"/>
      <c r="RE3041" s="0"/>
      <c r="RF3041" s="0"/>
      <c r="RG3041" s="0"/>
      <c r="RH3041" s="0"/>
      <c r="RI3041" s="0"/>
      <c r="RJ3041" s="0"/>
      <c r="RK3041" s="0"/>
      <c r="RL3041" s="0"/>
      <c r="RM3041" s="0"/>
      <c r="RN3041" s="0"/>
      <c r="RO3041" s="0"/>
      <c r="RP3041" s="0"/>
      <c r="RQ3041" s="0"/>
      <c r="RR3041" s="0"/>
      <c r="RS3041" s="0"/>
      <c r="RT3041" s="0"/>
      <c r="RU3041" s="0"/>
      <c r="RV3041" s="0"/>
      <c r="RW3041" s="0"/>
      <c r="RX3041" s="0"/>
      <c r="RY3041" s="0"/>
      <c r="RZ3041" s="0"/>
      <c r="SA3041" s="0"/>
      <c r="SB3041" s="0"/>
      <c r="SC3041" s="0"/>
      <c r="SD3041" s="0"/>
      <c r="SE3041" s="0"/>
      <c r="SF3041" s="0"/>
      <c r="SG3041" s="0"/>
      <c r="SH3041" s="0"/>
      <c r="SI3041" s="0"/>
      <c r="SJ3041" s="0"/>
      <c r="SK3041" s="0"/>
      <c r="SL3041" s="0"/>
      <c r="SM3041" s="0"/>
      <c r="SN3041" s="0"/>
      <c r="SO3041" s="0"/>
      <c r="SP3041" s="0"/>
      <c r="SQ3041" s="0"/>
      <c r="SR3041" s="0"/>
      <c r="SS3041" s="0"/>
      <c r="ST3041" s="0"/>
      <c r="SU3041" s="0"/>
      <c r="SV3041" s="0"/>
      <c r="SW3041" s="0"/>
      <c r="SX3041" s="0"/>
      <c r="SY3041" s="0"/>
      <c r="SZ3041" s="0"/>
      <c r="TA3041" s="0"/>
      <c r="TB3041" s="0"/>
      <c r="TC3041" s="0"/>
      <c r="TD3041" s="0"/>
      <c r="TE3041" s="0"/>
      <c r="TF3041" s="0"/>
      <c r="TG3041" s="0"/>
      <c r="TH3041" s="0"/>
      <c r="TI3041" s="0"/>
      <c r="TJ3041" s="0"/>
      <c r="TK3041" s="0"/>
      <c r="TL3041" s="0"/>
      <c r="TM3041" s="0"/>
      <c r="TN3041" s="0"/>
      <c r="TO3041" s="0"/>
      <c r="TP3041" s="0"/>
      <c r="TQ3041" s="0"/>
      <c r="TR3041" s="0"/>
      <c r="TS3041" s="0"/>
      <c r="TT3041" s="0"/>
      <c r="TU3041" s="0"/>
      <c r="TV3041" s="0"/>
      <c r="TW3041" s="0"/>
      <c r="TX3041" s="0"/>
      <c r="TY3041" s="0"/>
      <c r="TZ3041" s="0"/>
      <c r="UA3041" s="0"/>
      <c r="UB3041" s="0"/>
      <c r="UC3041" s="0"/>
      <c r="UD3041" s="0"/>
      <c r="UE3041" s="0"/>
      <c r="UF3041" s="0"/>
      <c r="UG3041" s="0"/>
      <c r="UH3041" s="0"/>
      <c r="UI3041" s="0"/>
      <c r="UJ3041" s="0"/>
      <c r="UK3041" s="0"/>
      <c r="UL3041" s="0"/>
      <c r="UM3041" s="0"/>
      <c r="UN3041" s="0"/>
      <c r="UO3041" s="0"/>
      <c r="UP3041" s="0"/>
      <c r="UQ3041" s="0"/>
      <c r="UR3041" s="0"/>
      <c r="US3041" s="0"/>
      <c r="UT3041" s="0"/>
      <c r="UU3041" s="0"/>
      <c r="UV3041" s="0"/>
      <c r="UW3041" s="0"/>
      <c r="UX3041" s="0"/>
      <c r="UY3041" s="0"/>
      <c r="UZ3041" s="0"/>
      <c r="VA3041" s="0"/>
      <c r="VB3041" s="0"/>
      <c r="VC3041" s="0"/>
      <c r="VD3041" s="0"/>
      <c r="VE3041" s="0"/>
      <c r="VF3041" s="0"/>
      <c r="VG3041" s="0"/>
      <c r="VH3041" s="0"/>
      <c r="VI3041" s="0"/>
      <c r="VJ3041" s="0"/>
      <c r="VK3041" s="0"/>
      <c r="VL3041" s="0"/>
      <c r="VM3041" s="0"/>
      <c r="VN3041" s="0"/>
      <c r="VO3041" s="0"/>
      <c r="VP3041" s="0"/>
      <c r="VQ3041" s="0"/>
      <c r="VR3041" s="0"/>
      <c r="VS3041" s="0"/>
      <c r="VT3041" s="0"/>
      <c r="VU3041" s="0"/>
      <c r="VV3041" s="0"/>
      <c r="VW3041" s="0"/>
      <c r="VX3041" s="0"/>
      <c r="VY3041" s="0"/>
      <c r="VZ3041" s="0"/>
      <c r="WA3041" s="0"/>
      <c r="WB3041" s="0"/>
      <c r="WC3041" s="0"/>
      <c r="WD3041" s="0"/>
      <c r="WE3041" s="0"/>
      <c r="WF3041" s="0"/>
      <c r="WG3041" s="0"/>
      <c r="WH3041" s="0"/>
      <c r="WI3041" s="0"/>
      <c r="WJ3041" s="0"/>
      <c r="WK3041" s="0"/>
      <c r="WL3041" s="0"/>
      <c r="WM3041" s="0"/>
      <c r="WN3041" s="0"/>
      <c r="WO3041" s="0"/>
      <c r="WP3041" s="0"/>
      <c r="WQ3041" s="0"/>
      <c r="WR3041" s="0"/>
      <c r="WS3041" s="0"/>
      <c r="WT3041" s="0"/>
      <c r="WU3041" s="0"/>
      <c r="WV3041" s="0"/>
      <c r="WW3041" s="0"/>
      <c r="WX3041" s="0"/>
      <c r="WY3041" s="0"/>
      <c r="WZ3041" s="0"/>
      <c r="XA3041" s="0"/>
      <c r="XB3041" s="0"/>
      <c r="XC3041" s="0"/>
      <c r="XD3041" s="0"/>
      <c r="XE3041" s="0"/>
      <c r="XF3041" s="0"/>
      <c r="XG3041" s="0"/>
      <c r="XH3041" s="0"/>
      <c r="XI3041" s="0"/>
      <c r="XJ3041" s="0"/>
      <c r="XK3041" s="0"/>
      <c r="XL3041" s="0"/>
      <c r="XM3041" s="0"/>
      <c r="XN3041" s="0"/>
      <c r="XO3041" s="0"/>
      <c r="XP3041" s="0"/>
      <c r="XQ3041" s="0"/>
      <c r="XR3041" s="0"/>
      <c r="XS3041" s="0"/>
      <c r="XT3041" s="0"/>
      <c r="XU3041" s="0"/>
      <c r="XV3041" s="0"/>
      <c r="XW3041" s="0"/>
      <c r="XX3041" s="0"/>
      <c r="XY3041" s="0"/>
      <c r="XZ3041" s="0"/>
      <c r="YA3041" s="0"/>
      <c r="YB3041" s="0"/>
      <c r="YC3041" s="0"/>
      <c r="YD3041" s="0"/>
      <c r="YE3041" s="0"/>
      <c r="YF3041" s="0"/>
      <c r="YG3041" s="0"/>
      <c r="YH3041" s="0"/>
      <c r="YI3041" s="0"/>
      <c r="YJ3041" s="0"/>
      <c r="YK3041" s="0"/>
      <c r="YL3041" s="0"/>
      <c r="YM3041" s="0"/>
      <c r="YN3041" s="0"/>
      <c r="YO3041" s="0"/>
      <c r="YP3041" s="0"/>
      <c r="YQ3041" s="0"/>
      <c r="YR3041" s="0"/>
      <c r="YS3041" s="0"/>
      <c r="YT3041" s="0"/>
      <c r="YU3041" s="0"/>
      <c r="YV3041" s="0"/>
      <c r="YW3041" s="0"/>
      <c r="YX3041" s="0"/>
      <c r="YY3041" s="0"/>
      <c r="YZ3041" s="0"/>
      <c r="ZA3041" s="0"/>
      <c r="ZB3041" s="0"/>
      <c r="ZC3041" s="0"/>
      <c r="ZD3041" s="0"/>
      <c r="ZE3041" s="0"/>
      <c r="ZF3041" s="0"/>
      <c r="ZG3041" s="0"/>
      <c r="ZH3041" s="0"/>
      <c r="ZI3041" s="0"/>
      <c r="ZJ3041" s="0"/>
      <c r="ZK3041" s="0"/>
      <c r="ZL3041" s="0"/>
      <c r="ZM3041" s="0"/>
      <c r="ZN3041" s="0"/>
      <c r="ZO3041" s="0"/>
      <c r="ZP3041" s="0"/>
      <c r="ZQ3041" s="0"/>
      <c r="ZR3041" s="0"/>
      <c r="ZS3041" s="0"/>
      <c r="ZT3041" s="0"/>
      <c r="ZU3041" s="0"/>
      <c r="ZV3041" s="0"/>
      <c r="ZW3041" s="0"/>
      <c r="ZX3041" s="0"/>
      <c r="ZY3041" s="0"/>
      <c r="ZZ3041" s="0"/>
      <c r="AAA3041" s="0"/>
      <c r="AAB3041" s="0"/>
      <c r="AAC3041" s="0"/>
      <c r="AAD3041" s="0"/>
      <c r="AAE3041" s="0"/>
      <c r="AAF3041" s="0"/>
      <c r="AAG3041" s="0"/>
      <c r="AAH3041" s="0"/>
      <c r="AAI3041" s="0"/>
      <c r="AAJ3041" s="0"/>
      <c r="AAK3041" s="0"/>
      <c r="AAL3041" s="0"/>
      <c r="AAM3041" s="0"/>
      <c r="AAN3041" s="0"/>
      <c r="AAO3041" s="0"/>
      <c r="AAP3041" s="0"/>
      <c r="AAQ3041" s="0"/>
      <c r="AAR3041" s="0"/>
      <c r="AAS3041" s="0"/>
      <c r="AAT3041" s="0"/>
      <c r="AAU3041" s="0"/>
      <c r="AAV3041" s="0"/>
      <c r="AAW3041" s="0"/>
      <c r="AAX3041" s="0"/>
      <c r="AAY3041" s="0"/>
      <c r="AAZ3041" s="0"/>
      <c r="ABA3041" s="0"/>
      <c r="ABB3041" s="0"/>
      <c r="ABC3041" s="0"/>
      <c r="ABD3041" s="0"/>
      <c r="ABE3041" s="0"/>
      <c r="ABF3041" s="0"/>
      <c r="ABG3041" s="0"/>
      <c r="ABH3041" s="0"/>
      <c r="ABI3041" s="0"/>
      <c r="ABJ3041" s="0"/>
      <c r="ABK3041" s="0"/>
      <c r="ABL3041" s="0"/>
      <c r="ABM3041" s="0"/>
      <c r="ABN3041" s="0"/>
      <c r="ABO3041" s="0"/>
      <c r="ABP3041" s="0"/>
      <c r="ABQ3041" s="0"/>
      <c r="ABR3041" s="0"/>
      <c r="ABS3041" s="0"/>
      <c r="ABT3041" s="0"/>
      <c r="ABU3041" s="0"/>
      <c r="ABV3041" s="0"/>
      <c r="ABW3041" s="0"/>
      <c r="ABX3041" s="0"/>
      <c r="ABY3041" s="0"/>
      <c r="ABZ3041" s="0"/>
      <c r="ACA3041" s="0"/>
      <c r="ACB3041" s="0"/>
      <c r="ACC3041" s="0"/>
      <c r="ACD3041" s="0"/>
      <c r="ACE3041" s="0"/>
      <c r="ACF3041" s="0"/>
      <c r="ACG3041" s="0"/>
      <c r="ACH3041" s="0"/>
      <c r="ACI3041" s="0"/>
      <c r="ACJ3041" s="0"/>
      <c r="ACK3041" s="0"/>
      <c r="ACL3041" s="0"/>
      <c r="ACM3041" s="0"/>
      <c r="ACN3041" s="0"/>
      <c r="ACO3041" s="0"/>
      <c r="ACP3041" s="0"/>
      <c r="ACQ3041" s="0"/>
      <c r="ACR3041" s="0"/>
      <c r="ACS3041" s="0"/>
      <c r="ACT3041" s="0"/>
      <c r="ACU3041" s="0"/>
      <c r="ACV3041" s="0"/>
      <c r="ACW3041" s="0"/>
      <c r="ACX3041" s="0"/>
      <c r="ACY3041" s="0"/>
      <c r="ACZ3041" s="0"/>
      <c r="ADA3041" s="0"/>
      <c r="ADB3041" s="0"/>
      <c r="ADC3041" s="0"/>
      <c r="ADD3041" s="0"/>
      <c r="ADE3041" s="0"/>
      <c r="ADF3041" s="0"/>
      <c r="ADG3041" s="0"/>
      <c r="ADH3041" s="0"/>
      <c r="ADI3041" s="0"/>
      <c r="ADJ3041" s="0"/>
      <c r="ADK3041" s="0"/>
      <c r="ADL3041" s="0"/>
      <c r="ADM3041" s="0"/>
      <c r="ADN3041" s="0"/>
      <c r="ADO3041" s="0"/>
      <c r="ADP3041" s="0"/>
      <c r="ADQ3041" s="0"/>
      <c r="ADR3041" s="0"/>
      <c r="ADS3041" s="0"/>
      <c r="ADT3041" s="0"/>
      <c r="ADU3041" s="0"/>
      <c r="ADV3041" s="0"/>
      <c r="ADW3041" s="0"/>
      <c r="ADX3041" s="0"/>
      <c r="ADY3041" s="0"/>
      <c r="ADZ3041" s="0"/>
      <c r="AEA3041" s="0"/>
      <c r="AEB3041" s="0"/>
      <c r="AEC3041" s="0"/>
      <c r="AED3041" s="0"/>
      <c r="AEE3041" s="0"/>
      <c r="AEF3041" s="0"/>
      <c r="AEG3041" s="0"/>
      <c r="AEH3041" s="0"/>
      <c r="AEI3041" s="0"/>
      <c r="AEJ3041" s="0"/>
      <c r="AEK3041" s="0"/>
      <c r="AEL3041" s="0"/>
      <c r="AEM3041" s="0"/>
      <c r="AEN3041" s="0"/>
      <c r="AEO3041" s="0"/>
      <c r="AEP3041" s="0"/>
      <c r="AEQ3041" s="0"/>
      <c r="AER3041" s="0"/>
      <c r="AES3041" s="0"/>
      <c r="AET3041" s="0"/>
      <c r="AEU3041" s="0"/>
      <c r="AEV3041" s="0"/>
      <c r="AEW3041" s="0"/>
      <c r="AEX3041" s="0"/>
      <c r="AEY3041" s="0"/>
      <c r="AEZ3041" s="0"/>
      <c r="AFA3041" s="0"/>
      <c r="AFB3041" s="0"/>
      <c r="AFC3041" s="0"/>
      <c r="AFD3041" s="0"/>
      <c r="AFE3041" s="0"/>
      <c r="AFF3041" s="0"/>
      <c r="AFG3041" s="0"/>
      <c r="AFH3041" s="0"/>
      <c r="AFI3041" s="0"/>
      <c r="AFJ3041" s="0"/>
      <c r="AFK3041" s="0"/>
      <c r="AFL3041" s="0"/>
      <c r="AFM3041" s="0"/>
      <c r="AFN3041" s="0"/>
      <c r="AFO3041" s="0"/>
      <c r="AFP3041" s="0"/>
      <c r="AFQ3041" s="0"/>
      <c r="AFR3041" s="0"/>
      <c r="AFS3041" s="0"/>
      <c r="AFT3041" s="0"/>
      <c r="AFU3041" s="0"/>
      <c r="AFV3041" s="0"/>
      <c r="AFW3041" s="0"/>
      <c r="AFX3041" s="0"/>
      <c r="AFY3041" s="0"/>
      <c r="AFZ3041" s="0"/>
      <c r="AGA3041" s="0"/>
      <c r="AGB3041" s="0"/>
      <c r="AGC3041" s="0"/>
      <c r="AGD3041" s="0"/>
      <c r="AGE3041" s="0"/>
      <c r="AGF3041" s="0"/>
      <c r="AGG3041" s="0"/>
      <c r="AGH3041" s="0"/>
      <c r="AGI3041" s="0"/>
      <c r="AGJ3041" s="0"/>
      <c r="AGK3041" s="0"/>
      <c r="AGL3041" s="0"/>
      <c r="AGM3041" s="0"/>
      <c r="AGN3041" s="0"/>
      <c r="AGO3041" s="0"/>
      <c r="AGP3041" s="0"/>
      <c r="AGQ3041" s="0"/>
      <c r="AGR3041" s="0"/>
      <c r="AGS3041" s="0"/>
      <c r="AGT3041" s="0"/>
      <c r="AGU3041" s="0"/>
      <c r="AGV3041" s="0"/>
      <c r="AGW3041" s="0"/>
      <c r="AGX3041" s="0"/>
      <c r="AGY3041" s="0"/>
      <c r="AGZ3041" s="0"/>
      <c r="AHA3041" s="0"/>
      <c r="AHB3041" s="0"/>
      <c r="AHC3041" s="0"/>
      <c r="AHD3041" s="0"/>
      <c r="AHE3041" s="0"/>
      <c r="AHF3041" s="0"/>
      <c r="AHG3041" s="0"/>
      <c r="AHH3041" s="0"/>
      <c r="AHI3041" s="0"/>
      <c r="AHJ3041" s="0"/>
      <c r="AHK3041" s="0"/>
      <c r="AHL3041" s="0"/>
      <c r="AHM3041" s="0"/>
      <c r="AHN3041" s="0"/>
      <c r="AHO3041" s="0"/>
      <c r="AHP3041" s="0"/>
      <c r="AHQ3041" s="0"/>
      <c r="AHR3041" s="0"/>
      <c r="AHS3041" s="0"/>
      <c r="AHT3041" s="0"/>
      <c r="AHU3041" s="0"/>
      <c r="AHV3041" s="0"/>
      <c r="AHW3041" s="0"/>
      <c r="AHX3041" s="0"/>
      <c r="AHY3041" s="0"/>
      <c r="AHZ3041" s="0"/>
      <c r="AIA3041" s="0"/>
      <c r="AIB3041" s="0"/>
      <c r="AIC3041" s="0"/>
      <c r="AID3041" s="0"/>
      <c r="AIE3041" s="0"/>
      <c r="AIF3041" s="0"/>
      <c r="AIG3041" s="0"/>
      <c r="AIH3041" s="0"/>
      <c r="AII3041" s="0"/>
      <c r="AIJ3041" s="0"/>
      <c r="AIK3041" s="0"/>
      <c r="AIL3041" s="0"/>
      <c r="AIM3041" s="0"/>
      <c r="AIN3041" s="0"/>
      <c r="AIO3041" s="0"/>
      <c r="AIP3041" s="0"/>
      <c r="AIQ3041" s="0"/>
      <c r="AIR3041" s="0"/>
      <c r="AIS3041" s="0"/>
      <c r="AIT3041" s="0"/>
      <c r="AIU3041" s="0"/>
      <c r="AIV3041" s="0"/>
      <c r="AIW3041" s="0"/>
      <c r="AIX3041" s="0"/>
      <c r="AIY3041" s="0"/>
      <c r="AIZ3041" s="0"/>
      <c r="AJA3041" s="0"/>
      <c r="AJB3041" s="0"/>
      <c r="AJC3041" s="0"/>
      <c r="AJD3041" s="0"/>
      <c r="AJE3041" s="0"/>
      <c r="AJF3041" s="0"/>
      <c r="AJG3041" s="0"/>
      <c r="AJH3041" s="0"/>
      <c r="AJI3041" s="0"/>
      <c r="AJJ3041" s="0"/>
      <c r="AJK3041" s="0"/>
      <c r="AJL3041" s="0"/>
      <c r="AJM3041" s="0"/>
      <c r="AJN3041" s="0"/>
      <c r="AJO3041" s="0"/>
      <c r="AJP3041" s="0"/>
      <c r="AJQ3041" s="0"/>
      <c r="AJR3041" s="0"/>
      <c r="AJS3041" s="0"/>
      <c r="AJT3041" s="0"/>
      <c r="AJU3041" s="0"/>
      <c r="AJV3041" s="0"/>
      <c r="AJW3041" s="0"/>
      <c r="AJX3041" s="0"/>
      <c r="AJY3041" s="0"/>
      <c r="AJZ3041" s="0"/>
      <c r="AKA3041" s="0"/>
      <c r="AKB3041" s="0"/>
      <c r="AKC3041" s="0"/>
      <c r="AKD3041" s="0"/>
      <c r="AKE3041" s="0"/>
      <c r="AKF3041" s="0"/>
      <c r="AKG3041" s="0"/>
      <c r="AKH3041" s="0"/>
      <c r="AKI3041" s="0"/>
      <c r="AKJ3041" s="0"/>
      <c r="AKK3041" s="0"/>
      <c r="AKL3041" s="0"/>
      <c r="AKM3041" s="0"/>
      <c r="AKN3041" s="0"/>
      <c r="AKO3041" s="0"/>
      <c r="AKP3041" s="0"/>
      <c r="AKQ3041" s="0"/>
      <c r="AKR3041" s="0"/>
      <c r="AKS3041" s="0"/>
      <c r="AKT3041" s="0"/>
      <c r="AKU3041" s="0"/>
      <c r="AKV3041" s="0"/>
      <c r="AKW3041" s="0"/>
      <c r="AKX3041" s="0"/>
      <c r="AKY3041" s="0"/>
      <c r="AKZ3041" s="0"/>
      <c r="ALA3041" s="0"/>
      <c r="ALB3041" s="0"/>
      <c r="ALC3041" s="0"/>
      <c r="ALD3041" s="0"/>
      <c r="ALE3041" s="0"/>
      <c r="ALF3041" s="0"/>
      <c r="ALG3041" s="0"/>
      <c r="ALH3041" s="0"/>
      <c r="ALI3041" s="0"/>
      <c r="ALJ3041" s="0"/>
      <c r="ALK3041" s="0"/>
      <c r="ALL3041" s="0"/>
      <c r="ALM3041" s="0"/>
      <c r="ALN3041" s="0"/>
      <c r="ALO3041" s="0"/>
      <c r="ALP3041" s="0"/>
      <c r="ALQ3041" s="0"/>
      <c r="ALR3041" s="0"/>
      <c r="ALS3041" s="0"/>
      <c r="ALT3041" s="0"/>
      <c r="ALU3041" s="0"/>
      <c r="ALV3041" s="0"/>
      <c r="ALW3041" s="0"/>
      <c r="ALX3041" s="0"/>
      <c r="ALY3041" s="0"/>
      <c r="ALZ3041" s="0"/>
      <c r="AMA3041" s="0"/>
      <c r="AMB3041" s="0"/>
      <c r="AMC3041" s="0"/>
      <c r="AMD3041" s="0"/>
      <c r="AME3041" s="0"/>
      <c r="AMF3041" s="0"/>
      <c r="AMG3041" s="0"/>
      <c r="AMH3041" s="0"/>
      <c r="AMI3041" s="0"/>
    </row>
    <row r="3042" customFormat="false" ht="12.75" hidden="false" customHeight="false" outlineLevel="0" collapsed="false">
      <c r="A3042" s="1" t="s">
        <v>3292</v>
      </c>
      <c r="C3042" s="70" t="s">
        <v>3297</v>
      </c>
      <c r="D3042" s="70" t="s">
        <v>16</v>
      </c>
      <c r="E3042" s="72" t="n">
        <v>2.1</v>
      </c>
      <c r="F3042" s="73" t="n">
        <v>1.99</v>
      </c>
      <c r="G3042" s="74" t="s">
        <v>3294</v>
      </c>
      <c r="I3042" s="3"/>
      <c r="BM3042" s="0"/>
      <c r="BN3042" s="0"/>
      <c r="BO3042" s="0"/>
      <c r="BP3042" s="0"/>
      <c r="BQ3042" s="0"/>
      <c r="BR3042" s="0"/>
      <c r="BS3042" s="0"/>
      <c r="BT3042" s="0"/>
      <c r="BU3042" s="0"/>
      <c r="BV3042" s="0"/>
      <c r="BW3042" s="0"/>
      <c r="BX3042" s="0"/>
      <c r="BY3042" s="0"/>
      <c r="BZ3042" s="0"/>
      <c r="CA3042" s="0"/>
      <c r="CB3042" s="0"/>
      <c r="CC3042" s="0"/>
      <c r="CD3042" s="0"/>
      <c r="CE3042" s="0"/>
      <c r="CF3042" s="0"/>
      <c r="CG3042" s="0"/>
      <c r="CH3042" s="0"/>
      <c r="CI3042" s="0"/>
      <c r="CJ3042" s="0"/>
      <c r="CK3042" s="0"/>
      <c r="CL3042" s="0"/>
      <c r="CM3042" s="0"/>
      <c r="CN3042" s="0"/>
      <c r="CO3042" s="0"/>
      <c r="CP3042" s="0"/>
      <c r="CQ3042" s="0"/>
      <c r="CR3042" s="0"/>
      <c r="CS3042" s="0"/>
      <c r="CT3042" s="0"/>
      <c r="CU3042" s="0"/>
      <c r="CV3042" s="0"/>
      <c r="CW3042" s="0"/>
      <c r="CX3042" s="0"/>
      <c r="CY3042" s="0"/>
      <c r="CZ3042" s="0"/>
      <c r="DA3042" s="0"/>
      <c r="DB3042" s="0"/>
      <c r="DC3042" s="0"/>
      <c r="DD3042" s="0"/>
      <c r="DE3042" s="0"/>
      <c r="DF3042" s="0"/>
      <c r="DG3042" s="0"/>
      <c r="DH3042" s="0"/>
      <c r="DI3042" s="0"/>
      <c r="DJ3042" s="0"/>
      <c r="DK3042" s="0"/>
      <c r="DL3042" s="0"/>
      <c r="DM3042" s="0"/>
      <c r="DN3042" s="0"/>
      <c r="DO3042" s="0"/>
      <c r="DP3042" s="0"/>
      <c r="DQ3042" s="0"/>
      <c r="DR3042" s="0"/>
      <c r="DS3042" s="0"/>
      <c r="DT3042" s="0"/>
      <c r="DU3042" s="0"/>
      <c r="DV3042" s="0"/>
      <c r="DW3042" s="0"/>
      <c r="DX3042" s="0"/>
      <c r="DY3042" s="0"/>
      <c r="DZ3042" s="0"/>
      <c r="EA3042" s="0"/>
      <c r="EB3042" s="0"/>
      <c r="EC3042" s="0"/>
      <c r="ED3042" s="0"/>
      <c r="EE3042" s="0"/>
      <c r="EF3042" s="0"/>
      <c r="EG3042" s="0"/>
      <c r="EH3042" s="0"/>
      <c r="EI3042" s="0"/>
      <c r="EJ3042" s="0"/>
      <c r="EK3042" s="0"/>
      <c r="EL3042" s="0"/>
      <c r="EM3042" s="0"/>
      <c r="EN3042" s="0"/>
      <c r="EO3042" s="0"/>
      <c r="EP3042" s="0"/>
      <c r="EQ3042" s="0"/>
      <c r="ER3042" s="0"/>
      <c r="ES3042" s="0"/>
      <c r="ET3042" s="0"/>
      <c r="EU3042" s="0"/>
      <c r="EV3042" s="0"/>
      <c r="EW3042" s="0"/>
      <c r="EX3042" s="0"/>
      <c r="EY3042" s="0"/>
      <c r="EZ3042" s="0"/>
      <c r="FA3042" s="0"/>
      <c r="FB3042" s="0"/>
      <c r="FC3042" s="0"/>
      <c r="FD3042" s="0"/>
      <c r="FE3042" s="0"/>
      <c r="FF3042" s="0"/>
      <c r="FG3042" s="0"/>
      <c r="FH3042" s="0"/>
      <c r="FI3042" s="0"/>
      <c r="FJ3042" s="0"/>
      <c r="FK3042" s="0"/>
      <c r="FL3042" s="0"/>
      <c r="FM3042" s="0"/>
      <c r="FN3042" s="0"/>
      <c r="FO3042" s="0"/>
      <c r="FP3042" s="0"/>
      <c r="FQ3042" s="0"/>
      <c r="FR3042" s="0"/>
      <c r="FS3042" s="0"/>
      <c r="FT3042" s="0"/>
      <c r="FU3042" s="0"/>
      <c r="FV3042" s="0"/>
      <c r="FW3042" s="0"/>
      <c r="FX3042" s="0"/>
      <c r="FY3042" s="0"/>
      <c r="FZ3042" s="0"/>
      <c r="GA3042" s="0"/>
      <c r="GB3042" s="0"/>
      <c r="GC3042" s="0"/>
      <c r="GD3042" s="0"/>
      <c r="GE3042" s="0"/>
      <c r="GF3042" s="0"/>
      <c r="GG3042" s="0"/>
      <c r="GH3042" s="0"/>
      <c r="GI3042" s="0"/>
      <c r="GJ3042" s="0"/>
      <c r="GK3042" s="0"/>
      <c r="GL3042" s="0"/>
      <c r="GM3042" s="0"/>
      <c r="GN3042" s="0"/>
      <c r="GO3042" s="0"/>
      <c r="GP3042" s="0"/>
      <c r="GQ3042" s="0"/>
      <c r="GR3042" s="0"/>
      <c r="GS3042" s="0"/>
      <c r="GT3042" s="0"/>
      <c r="GU3042" s="0"/>
      <c r="GV3042" s="0"/>
      <c r="GW3042" s="0"/>
      <c r="GX3042" s="0"/>
      <c r="GY3042" s="0"/>
      <c r="GZ3042" s="0"/>
      <c r="HA3042" s="0"/>
      <c r="HB3042" s="0"/>
      <c r="HC3042" s="0"/>
      <c r="HD3042" s="0"/>
      <c r="HE3042" s="0"/>
      <c r="HF3042" s="0"/>
      <c r="HG3042" s="0"/>
      <c r="HH3042" s="0"/>
      <c r="HI3042" s="0"/>
      <c r="HJ3042" s="0"/>
      <c r="HK3042" s="0"/>
      <c r="HL3042" s="0"/>
      <c r="HM3042" s="0"/>
      <c r="HN3042" s="0"/>
      <c r="HO3042" s="0"/>
      <c r="HP3042" s="0"/>
      <c r="HQ3042" s="0"/>
      <c r="HR3042" s="0"/>
      <c r="HS3042" s="0"/>
      <c r="HT3042" s="0"/>
      <c r="HU3042" s="0"/>
      <c r="HV3042" s="0"/>
      <c r="HW3042" s="0"/>
      <c r="HX3042" s="0"/>
      <c r="HY3042" s="0"/>
      <c r="HZ3042" s="0"/>
      <c r="IA3042" s="0"/>
      <c r="IB3042" s="0"/>
      <c r="IC3042" s="0"/>
      <c r="ID3042" s="0"/>
      <c r="IE3042" s="0"/>
      <c r="IF3042" s="0"/>
      <c r="IG3042" s="0"/>
      <c r="IH3042" s="0"/>
      <c r="II3042" s="0"/>
      <c r="IJ3042" s="0"/>
      <c r="IK3042" s="0"/>
      <c r="IL3042" s="0"/>
      <c r="IM3042" s="0"/>
      <c r="IN3042" s="0"/>
      <c r="IO3042" s="0"/>
      <c r="IP3042" s="0"/>
      <c r="IQ3042" s="0"/>
      <c r="IR3042" s="0"/>
      <c r="IS3042" s="0"/>
      <c r="IT3042" s="0"/>
      <c r="IU3042" s="0"/>
      <c r="IV3042" s="0"/>
      <c r="IW3042" s="0"/>
      <c r="IX3042" s="0"/>
      <c r="IY3042" s="0"/>
      <c r="IZ3042" s="0"/>
      <c r="JA3042" s="0"/>
      <c r="JB3042" s="0"/>
      <c r="JC3042" s="0"/>
      <c r="JD3042" s="0"/>
      <c r="JE3042" s="0"/>
      <c r="JF3042" s="0"/>
      <c r="JG3042" s="0"/>
      <c r="JH3042" s="0"/>
      <c r="JI3042" s="0"/>
      <c r="JJ3042" s="0"/>
      <c r="JK3042" s="0"/>
      <c r="JL3042" s="0"/>
      <c r="JM3042" s="0"/>
      <c r="JN3042" s="0"/>
      <c r="JO3042" s="0"/>
      <c r="JP3042" s="0"/>
      <c r="JQ3042" s="0"/>
      <c r="JR3042" s="0"/>
      <c r="JS3042" s="0"/>
      <c r="JT3042" s="0"/>
      <c r="JU3042" s="0"/>
      <c r="JV3042" s="0"/>
      <c r="JW3042" s="0"/>
      <c r="JX3042" s="0"/>
      <c r="JY3042" s="0"/>
      <c r="JZ3042" s="0"/>
      <c r="KA3042" s="0"/>
      <c r="KB3042" s="0"/>
      <c r="KC3042" s="0"/>
      <c r="KD3042" s="0"/>
      <c r="KE3042" s="0"/>
      <c r="KF3042" s="0"/>
      <c r="KG3042" s="0"/>
      <c r="KH3042" s="0"/>
      <c r="KI3042" s="0"/>
      <c r="KJ3042" s="0"/>
      <c r="KK3042" s="0"/>
      <c r="KL3042" s="0"/>
      <c r="KM3042" s="0"/>
      <c r="KN3042" s="0"/>
      <c r="KO3042" s="0"/>
      <c r="KP3042" s="0"/>
      <c r="KQ3042" s="0"/>
      <c r="KR3042" s="0"/>
      <c r="KS3042" s="0"/>
      <c r="KT3042" s="0"/>
      <c r="KU3042" s="0"/>
      <c r="KV3042" s="0"/>
      <c r="KW3042" s="0"/>
      <c r="KX3042" s="0"/>
      <c r="KY3042" s="0"/>
      <c r="KZ3042" s="0"/>
      <c r="LA3042" s="0"/>
      <c r="LB3042" s="0"/>
      <c r="LC3042" s="0"/>
      <c r="LD3042" s="0"/>
      <c r="LE3042" s="0"/>
      <c r="LF3042" s="0"/>
      <c r="LG3042" s="0"/>
      <c r="LH3042" s="0"/>
      <c r="LI3042" s="0"/>
      <c r="LJ3042" s="0"/>
      <c r="LK3042" s="0"/>
      <c r="LL3042" s="0"/>
      <c r="LM3042" s="0"/>
      <c r="LN3042" s="0"/>
      <c r="LO3042" s="0"/>
      <c r="LP3042" s="0"/>
      <c r="LQ3042" s="0"/>
      <c r="LR3042" s="0"/>
      <c r="LS3042" s="0"/>
      <c r="LT3042" s="0"/>
      <c r="LU3042" s="0"/>
      <c r="LV3042" s="0"/>
      <c r="LW3042" s="0"/>
      <c r="LX3042" s="0"/>
      <c r="LY3042" s="0"/>
      <c r="LZ3042" s="0"/>
      <c r="MA3042" s="0"/>
      <c r="MB3042" s="0"/>
      <c r="MC3042" s="0"/>
      <c r="MD3042" s="0"/>
      <c r="ME3042" s="0"/>
      <c r="MF3042" s="0"/>
      <c r="MG3042" s="0"/>
      <c r="MH3042" s="0"/>
      <c r="MI3042" s="0"/>
      <c r="MJ3042" s="0"/>
      <c r="MK3042" s="0"/>
      <c r="ML3042" s="0"/>
      <c r="MM3042" s="0"/>
      <c r="MN3042" s="0"/>
      <c r="MO3042" s="0"/>
      <c r="MP3042" s="0"/>
      <c r="MQ3042" s="0"/>
      <c r="MR3042" s="0"/>
      <c r="MS3042" s="0"/>
      <c r="MT3042" s="0"/>
      <c r="MU3042" s="0"/>
      <c r="MV3042" s="0"/>
      <c r="MW3042" s="0"/>
      <c r="MX3042" s="0"/>
      <c r="MY3042" s="0"/>
      <c r="MZ3042" s="0"/>
      <c r="NA3042" s="0"/>
      <c r="NB3042" s="0"/>
      <c r="NC3042" s="0"/>
      <c r="ND3042" s="0"/>
      <c r="NE3042" s="0"/>
      <c r="NF3042" s="0"/>
      <c r="NG3042" s="0"/>
      <c r="NH3042" s="0"/>
      <c r="NI3042" s="0"/>
      <c r="NJ3042" s="0"/>
      <c r="NK3042" s="0"/>
      <c r="NL3042" s="0"/>
      <c r="NM3042" s="0"/>
      <c r="NN3042" s="0"/>
      <c r="NO3042" s="0"/>
      <c r="NP3042" s="0"/>
      <c r="NQ3042" s="0"/>
      <c r="NR3042" s="0"/>
      <c r="NS3042" s="0"/>
      <c r="NT3042" s="0"/>
      <c r="NU3042" s="0"/>
      <c r="NV3042" s="0"/>
      <c r="NW3042" s="0"/>
      <c r="NX3042" s="0"/>
      <c r="NY3042" s="0"/>
      <c r="NZ3042" s="0"/>
      <c r="OA3042" s="0"/>
      <c r="OB3042" s="0"/>
      <c r="OC3042" s="0"/>
      <c r="OD3042" s="0"/>
      <c r="OE3042" s="0"/>
      <c r="OF3042" s="0"/>
      <c r="OG3042" s="0"/>
      <c r="OH3042" s="0"/>
      <c r="OI3042" s="0"/>
      <c r="OJ3042" s="0"/>
      <c r="OK3042" s="0"/>
      <c r="OL3042" s="0"/>
      <c r="OM3042" s="0"/>
      <c r="ON3042" s="0"/>
      <c r="OO3042" s="0"/>
      <c r="OP3042" s="0"/>
      <c r="OQ3042" s="0"/>
      <c r="OR3042" s="0"/>
      <c r="OS3042" s="0"/>
      <c r="OT3042" s="0"/>
      <c r="OU3042" s="0"/>
      <c r="OV3042" s="0"/>
      <c r="OW3042" s="0"/>
      <c r="OX3042" s="0"/>
      <c r="OY3042" s="0"/>
      <c r="OZ3042" s="0"/>
      <c r="PA3042" s="0"/>
      <c r="PB3042" s="0"/>
      <c r="PC3042" s="0"/>
      <c r="PD3042" s="0"/>
      <c r="PE3042" s="0"/>
      <c r="PF3042" s="0"/>
      <c r="PG3042" s="0"/>
      <c r="PH3042" s="0"/>
      <c r="PI3042" s="0"/>
      <c r="PJ3042" s="0"/>
      <c r="PK3042" s="0"/>
      <c r="PL3042" s="0"/>
      <c r="PM3042" s="0"/>
      <c r="PN3042" s="0"/>
      <c r="PO3042" s="0"/>
      <c r="PP3042" s="0"/>
      <c r="PQ3042" s="0"/>
      <c r="PR3042" s="0"/>
      <c r="PS3042" s="0"/>
      <c r="PT3042" s="0"/>
      <c r="PU3042" s="0"/>
      <c r="PV3042" s="0"/>
      <c r="PW3042" s="0"/>
      <c r="PX3042" s="0"/>
      <c r="PY3042" s="0"/>
      <c r="PZ3042" s="0"/>
      <c r="QA3042" s="0"/>
      <c r="QB3042" s="0"/>
      <c r="QC3042" s="0"/>
      <c r="QD3042" s="0"/>
      <c r="QE3042" s="0"/>
      <c r="QF3042" s="0"/>
      <c r="QG3042" s="0"/>
      <c r="QH3042" s="0"/>
      <c r="QI3042" s="0"/>
      <c r="QJ3042" s="0"/>
      <c r="QK3042" s="0"/>
      <c r="QL3042" s="0"/>
      <c r="QM3042" s="0"/>
      <c r="QN3042" s="0"/>
      <c r="QO3042" s="0"/>
      <c r="QP3042" s="0"/>
      <c r="QQ3042" s="0"/>
      <c r="QR3042" s="0"/>
      <c r="QS3042" s="0"/>
      <c r="QT3042" s="0"/>
      <c r="QU3042" s="0"/>
      <c r="QV3042" s="0"/>
      <c r="QW3042" s="0"/>
      <c r="QX3042" s="0"/>
      <c r="QY3042" s="0"/>
      <c r="QZ3042" s="0"/>
      <c r="RA3042" s="0"/>
      <c r="RB3042" s="0"/>
      <c r="RC3042" s="0"/>
      <c r="RD3042" s="0"/>
      <c r="RE3042" s="0"/>
      <c r="RF3042" s="0"/>
      <c r="RG3042" s="0"/>
      <c r="RH3042" s="0"/>
      <c r="RI3042" s="0"/>
      <c r="RJ3042" s="0"/>
      <c r="RK3042" s="0"/>
      <c r="RL3042" s="0"/>
      <c r="RM3042" s="0"/>
      <c r="RN3042" s="0"/>
      <c r="RO3042" s="0"/>
      <c r="RP3042" s="0"/>
      <c r="RQ3042" s="0"/>
      <c r="RR3042" s="0"/>
      <c r="RS3042" s="0"/>
      <c r="RT3042" s="0"/>
      <c r="RU3042" s="0"/>
      <c r="RV3042" s="0"/>
      <c r="RW3042" s="0"/>
      <c r="RX3042" s="0"/>
      <c r="RY3042" s="0"/>
      <c r="RZ3042" s="0"/>
      <c r="SA3042" s="0"/>
      <c r="SB3042" s="0"/>
      <c r="SC3042" s="0"/>
      <c r="SD3042" s="0"/>
      <c r="SE3042" s="0"/>
      <c r="SF3042" s="0"/>
      <c r="SG3042" s="0"/>
      <c r="SH3042" s="0"/>
      <c r="SI3042" s="0"/>
      <c r="SJ3042" s="0"/>
      <c r="SK3042" s="0"/>
      <c r="SL3042" s="0"/>
      <c r="SM3042" s="0"/>
      <c r="SN3042" s="0"/>
      <c r="SO3042" s="0"/>
      <c r="SP3042" s="0"/>
      <c r="SQ3042" s="0"/>
      <c r="SR3042" s="0"/>
      <c r="SS3042" s="0"/>
      <c r="ST3042" s="0"/>
      <c r="SU3042" s="0"/>
      <c r="SV3042" s="0"/>
      <c r="SW3042" s="0"/>
      <c r="SX3042" s="0"/>
      <c r="SY3042" s="0"/>
      <c r="SZ3042" s="0"/>
      <c r="TA3042" s="0"/>
      <c r="TB3042" s="0"/>
      <c r="TC3042" s="0"/>
      <c r="TD3042" s="0"/>
      <c r="TE3042" s="0"/>
      <c r="TF3042" s="0"/>
      <c r="TG3042" s="0"/>
      <c r="TH3042" s="0"/>
      <c r="TI3042" s="0"/>
      <c r="TJ3042" s="0"/>
      <c r="TK3042" s="0"/>
      <c r="TL3042" s="0"/>
      <c r="TM3042" s="0"/>
      <c r="TN3042" s="0"/>
      <c r="TO3042" s="0"/>
      <c r="TP3042" s="0"/>
      <c r="TQ3042" s="0"/>
      <c r="TR3042" s="0"/>
      <c r="TS3042" s="0"/>
      <c r="TT3042" s="0"/>
      <c r="TU3042" s="0"/>
      <c r="TV3042" s="0"/>
      <c r="TW3042" s="0"/>
      <c r="TX3042" s="0"/>
      <c r="TY3042" s="0"/>
      <c r="TZ3042" s="0"/>
      <c r="UA3042" s="0"/>
      <c r="UB3042" s="0"/>
      <c r="UC3042" s="0"/>
      <c r="UD3042" s="0"/>
      <c r="UE3042" s="0"/>
      <c r="UF3042" s="0"/>
      <c r="UG3042" s="0"/>
      <c r="UH3042" s="0"/>
      <c r="UI3042" s="0"/>
      <c r="UJ3042" s="0"/>
      <c r="UK3042" s="0"/>
      <c r="UL3042" s="0"/>
      <c r="UM3042" s="0"/>
      <c r="UN3042" s="0"/>
      <c r="UO3042" s="0"/>
      <c r="UP3042" s="0"/>
      <c r="UQ3042" s="0"/>
      <c r="UR3042" s="0"/>
      <c r="US3042" s="0"/>
      <c r="UT3042" s="0"/>
      <c r="UU3042" s="0"/>
      <c r="UV3042" s="0"/>
      <c r="UW3042" s="0"/>
      <c r="UX3042" s="0"/>
      <c r="UY3042" s="0"/>
      <c r="UZ3042" s="0"/>
      <c r="VA3042" s="0"/>
      <c r="VB3042" s="0"/>
      <c r="VC3042" s="0"/>
      <c r="VD3042" s="0"/>
      <c r="VE3042" s="0"/>
      <c r="VF3042" s="0"/>
      <c r="VG3042" s="0"/>
      <c r="VH3042" s="0"/>
      <c r="VI3042" s="0"/>
      <c r="VJ3042" s="0"/>
      <c r="VK3042" s="0"/>
      <c r="VL3042" s="0"/>
      <c r="VM3042" s="0"/>
      <c r="VN3042" s="0"/>
      <c r="VO3042" s="0"/>
      <c r="VP3042" s="0"/>
      <c r="VQ3042" s="0"/>
      <c r="VR3042" s="0"/>
      <c r="VS3042" s="0"/>
      <c r="VT3042" s="0"/>
      <c r="VU3042" s="0"/>
      <c r="VV3042" s="0"/>
      <c r="VW3042" s="0"/>
      <c r="VX3042" s="0"/>
      <c r="VY3042" s="0"/>
      <c r="VZ3042" s="0"/>
      <c r="WA3042" s="0"/>
      <c r="WB3042" s="0"/>
      <c r="WC3042" s="0"/>
      <c r="WD3042" s="0"/>
      <c r="WE3042" s="0"/>
      <c r="WF3042" s="0"/>
      <c r="WG3042" s="0"/>
      <c r="WH3042" s="0"/>
      <c r="WI3042" s="0"/>
      <c r="WJ3042" s="0"/>
      <c r="WK3042" s="0"/>
      <c r="WL3042" s="0"/>
      <c r="WM3042" s="0"/>
      <c r="WN3042" s="0"/>
      <c r="WO3042" s="0"/>
      <c r="WP3042" s="0"/>
      <c r="WQ3042" s="0"/>
      <c r="WR3042" s="0"/>
      <c r="WS3042" s="0"/>
      <c r="WT3042" s="0"/>
      <c r="WU3042" s="0"/>
      <c r="WV3042" s="0"/>
      <c r="WW3042" s="0"/>
      <c r="WX3042" s="0"/>
      <c r="WY3042" s="0"/>
      <c r="WZ3042" s="0"/>
      <c r="XA3042" s="0"/>
      <c r="XB3042" s="0"/>
      <c r="XC3042" s="0"/>
      <c r="XD3042" s="0"/>
      <c r="XE3042" s="0"/>
      <c r="XF3042" s="0"/>
      <c r="XG3042" s="0"/>
      <c r="XH3042" s="0"/>
      <c r="XI3042" s="0"/>
      <c r="XJ3042" s="0"/>
      <c r="XK3042" s="0"/>
      <c r="XL3042" s="0"/>
      <c r="XM3042" s="0"/>
      <c r="XN3042" s="0"/>
      <c r="XO3042" s="0"/>
      <c r="XP3042" s="0"/>
      <c r="XQ3042" s="0"/>
      <c r="XR3042" s="0"/>
      <c r="XS3042" s="0"/>
      <c r="XT3042" s="0"/>
      <c r="XU3042" s="0"/>
      <c r="XV3042" s="0"/>
      <c r="XW3042" s="0"/>
      <c r="XX3042" s="0"/>
      <c r="XY3042" s="0"/>
      <c r="XZ3042" s="0"/>
      <c r="YA3042" s="0"/>
      <c r="YB3042" s="0"/>
      <c r="YC3042" s="0"/>
      <c r="YD3042" s="0"/>
      <c r="YE3042" s="0"/>
      <c r="YF3042" s="0"/>
      <c r="YG3042" s="0"/>
      <c r="YH3042" s="0"/>
      <c r="YI3042" s="0"/>
      <c r="YJ3042" s="0"/>
      <c r="YK3042" s="0"/>
      <c r="YL3042" s="0"/>
      <c r="YM3042" s="0"/>
      <c r="YN3042" s="0"/>
      <c r="YO3042" s="0"/>
      <c r="YP3042" s="0"/>
      <c r="YQ3042" s="0"/>
      <c r="YR3042" s="0"/>
      <c r="YS3042" s="0"/>
      <c r="YT3042" s="0"/>
      <c r="YU3042" s="0"/>
      <c r="YV3042" s="0"/>
      <c r="YW3042" s="0"/>
      <c r="YX3042" s="0"/>
      <c r="YY3042" s="0"/>
      <c r="YZ3042" s="0"/>
      <c r="ZA3042" s="0"/>
      <c r="ZB3042" s="0"/>
      <c r="ZC3042" s="0"/>
      <c r="ZD3042" s="0"/>
      <c r="ZE3042" s="0"/>
      <c r="ZF3042" s="0"/>
      <c r="ZG3042" s="0"/>
      <c r="ZH3042" s="0"/>
      <c r="ZI3042" s="0"/>
      <c r="ZJ3042" s="0"/>
      <c r="ZK3042" s="0"/>
      <c r="ZL3042" s="0"/>
      <c r="ZM3042" s="0"/>
      <c r="ZN3042" s="0"/>
      <c r="ZO3042" s="0"/>
      <c r="ZP3042" s="0"/>
      <c r="ZQ3042" s="0"/>
      <c r="ZR3042" s="0"/>
      <c r="ZS3042" s="0"/>
      <c r="ZT3042" s="0"/>
      <c r="ZU3042" s="0"/>
      <c r="ZV3042" s="0"/>
      <c r="ZW3042" s="0"/>
      <c r="ZX3042" s="0"/>
      <c r="ZY3042" s="0"/>
      <c r="ZZ3042" s="0"/>
      <c r="AAA3042" s="0"/>
      <c r="AAB3042" s="0"/>
      <c r="AAC3042" s="0"/>
      <c r="AAD3042" s="0"/>
      <c r="AAE3042" s="0"/>
      <c r="AAF3042" s="0"/>
      <c r="AAG3042" s="0"/>
      <c r="AAH3042" s="0"/>
      <c r="AAI3042" s="0"/>
      <c r="AAJ3042" s="0"/>
      <c r="AAK3042" s="0"/>
      <c r="AAL3042" s="0"/>
      <c r="AAM3042" s="0"/>
      <c r="AAN3042" s="0"/>
      <c r="AAO3042" s="0"/>
      <c r="AAP3042" s="0"/>
      <c r="AAQ3042" s="0"/>
      <c r="AAR3042" s="0"/>
      <c r="AAS3042" s="0"/>
      <c r="AAT3042" s="0"/>
      <c r="AAU3042" s="0"/>
      <c r="AAV3042" s="0"/>
      <c r="AAW3042" s="0"/>
      <c r="AAX3042" s="0"/>
      <c r="AAY3042" s="0"/>
      <c r="AAZ3042" s="0"/>
      <c r="ABA3042" s="0"/>
      <c r="ABB3042" s="0"/>
      <c r="ABC3042" s="0"/>
      <c r="ABD3042" s="0"/>
      <c r="ABE3042" s="0"/>
      <c r="ABF3042" s="0"/>
      <c r="ABG3042" s="0"/>
      <c r="ABH3042" s="0"/>
      <c r="ABI3042" s="0"/>
      <c r="ABJ3042" s="0"/>
      <c r="ABK3042" s="0"/>
      <c r="ABL3042" s="0"/>
      <c r="ABM3042" s="0"/>
      <c r="ABN3042" s="0"/>
      <c r="ABO3042" s="0"/>
      <c r="ABP3042" s="0"/>
      <c r="ABQ3042" s="0"/>
      <c r="ABR3042" s="0"/>
      <c r="ABS3042" s="0"/>
      <c r="ABT3042" s="0"/>
      <c r="ABU3042" s="0"/>
      <c r="ABV3042" s="0"/>
      <c r="ABW3042" s="0"/>
      <c r="ABX3042" s="0"/>
      <c r="ABY3042" s="0"/>
      <c r="ABZ3042" s="0"/>
      <c r="ACA3042" s="0"/>
      <c r="ACB3042" s="0"/>
      <c r="ACC3042" s="0"/>
      <c r="ACD3042" s="0"/>
      <c r="ACE3042" s="0"/>
      <c r="ACF3042" s="0"/>
      <c r="ACG3042" s="0"/>
      <c r="ACH3042" s="0"/>
      <c r="ACI3042" s="0"/>
      <c r="ACJ3042" s="0"/>
      <c r="ACK3042" s="0"/>
      <c r="ACL3042" s="0"/>
      <c r="ACM3042" s="0"/>
      <c r="ACN3042" s="0"/>
      <c r="ACO3042" s="0"/>
      <c r="ACP3042" s="0"/>
      <c r="ACQ3042" s="0"/>
      <c r="ACR3042" s="0"/>
      <c r="ACS3042" s="0"/>
      <c r="ACT3042" s="0"/>
      <c r="ACU3042" s="0"/>
      <c r="ACV3042" s="0"/>
      <c r="ACW3042" s="0"/>
      <c r="ACX3042" s="0"/>
      <c r="ACY3042" s="0"/>
      <c r="ACZ3042" s="0"/>
      <c r="ADA3042" s="0"/>
      <c r="ADB3042" s="0"/>
      <c r="ADC3042" s="0"/>
      <c r="ADD3042" s="0"/>
      <c r="ADE3042" s="0"/>
      <c r="ADF3042" s="0"/>
      <c r="ADG3042" s="0"/>
      <c r="ADH3042" s="0"/>
      <c r="ADI3042" s="0"/>
      <c r="ADJ3042" s="0"/>
      <c r="ADK3042" s="0"/>
      <c r="ADL3042" s="0"/>
      <c r="ADM3042" s="0"/>
      <c r="ADN3042" s="0"/>
      <c r="ADO3042" s="0"/>
      <c r="ADP3042" s="0"/>
      <c r="ADQ3042" s="0"/>
      <c r="ADR3042" s="0"/>
      <c r="ADS3042" s="0"/>
      <c r="ADT3042" s="0"/>
      <c r="ADU3042" s="0"/>
      <c r="ADV3042" s="0"/>
      <c r="ADW3042" s="0"/>
      <c r="ADX3042" s="0"/>
      <c r="ADY3042" s="0"/>
      <c r="ADZ3042" s="0"/>
      <c r="AEA3042" s="0"/>
      <c r="AEB3042" s="0"/>
      <c r="AEC3042" s="0"/>
      <c r="AED3042" s="0"/>
      <c r="AEE3042" s="0"/>
      <c r="AEF3042" s="0"/>
      <c r="AEG3042" s="0"/>
      <c r="AEH3042" s="0"/>
      <c r="AEI3042" s="0"/>
      <c r="AEJ3042" s="0"/>
      <c r="AEK3042" s="0"/>
      <c r="AEL3042" s="0"/>
      <c r="AEM3042" s="0"/>
      <c r="AEN3042" s="0"/>
      <c r="AEO3042" s="0"/>
      <c r="AEP3042" s="0"/>
      <c r="AEQ3042" s="0"/>
      <c r="AER3042" s="0"/>
      <c r="AES3042" s="0"/>
      <c r="AET3042" s="0"/>
      <c r="AEU3042" s="0"/>
      <c r="AEV3042" s="0"/>
      <c r="AEW3042" s="0"/>
      <c r="AEX3042" s="0"/>
      <c r="AEY3042" s="0"/>
      <c r="AEZ3042" s="0"/>
      <c r="AFA3042" s="0"/>
      <c r="AFB3042" s="0"/>
      <c r="AFC3042" s="0"/>
      <c r="AFD3042" s="0"/>
      <c r="AFE3042" s="0"/>
      <c r="AFF3042" s="0"/>
      <c r="AFG3042" s="0"/>
      <c r="AFH3042" s="0"/>
      <c r="AFI3042" s="0"/>
      <c r="AFJ3042" s="0"/>
      <c r="AFK3042" s="0"/>
      <c r="AFL3042" s="0"/>
      <c r="AFM3042" s="0"/>
      <c r="AFN3042" s="0"/>
      <c r="AFO3042" s="0"/>
      <c r="AFP3042" s="0"/>
      <c r="AFQ3042" s="0"/>
      <c r="AFR3042" s="0"/>
      <c r="AFS3042" s="0"/>
      <c r="AFT3042" s="0"/>
      <c r="AFU3042" s="0"/>
      <c r="AFV3042" s="0"/>
      <c r="AFW3042" s="0"/>
      <c r="AFX3042" s="0"/>
      <c r="AFY3042" s="0"/>
      <c r="AFZ3042" s="0"/>
      <c r="AGA3042" s="0"/>
      <c r="AGB3042" s="0"/>
      <c r="AGC3042" s="0"/>
      <c r="AGD3042" s="0"/>
      <c r="AGE3042" s="0"/>
      <c r="AGF3042" s="0"/>
      <c r="AGG3042" s="0"/>
      <c r="AGH3042" s="0"/>
      <c r="AGI3042" s="0"/>
      <c r="AGJ3042" s="0"/>
      <c r="AGK3042" s="0"/>
      <c r="AGL3042" s="0"/>
      <c r="AGM3042" s="0"/>
      <c r="AGN3042" s="0"/>
      <c r="AGO3042" s="0"/>
      <c r="AGP3042" s="0"/>
      <c r="AGQ3042" s="0"/>
      <c r="AGR3042" s="0"/>
      <c r="AGS3042" s="0"/>
      <c r="AGT3042" s="0"/>
      <c r="AGU3042" s="0"/>
      <c r="AGV3042" s="0"/>
      <c r="AGW3042" s="0"/>
      <c r="AGX3042" s="0"/>
      <c r="AGY3042" s="0"/>
      <c r="AGZ3042" s="0"/>
      <c r="AHA3042" s="0"/>
      <c r="AHB3042" s="0"/>
      <c r="AHC3042" s="0"/>
      <c r="AHD3042" s="0"/>
      <c r="AHE3042" s="0"/>
      <c r="AHF3042" s="0"/>
      <c r="AHG3042" s="0"/>
      <c r="AHH3042" s="0"/>
      <c r="AHI3042" s="0"/>
      <c r="AHJ3042" s="0"/>
      <c r="AHK3042" s="0"/>
      <c r="AHL3042" s="0"/>
      <c r="AHM3042" s="0"/>
      <c r="AHN3042" s="0"/>
      <c r="AHO3042" s="0"/>
      <c r="AHP3042" s="0"/>
      <c r="AHQ3042" s="0"/>
      <c r="AHR3042" s="0"/>
      <c r="AHS3042" s="0"/>
      <c r="AHT3042" s="0"/>
      <c r="AHU3042" s="0"/>
      <c r="AHV3042" s="0"/>
      <c r="AHW3042" s="0"/>
      <c r="AHX3042" s="0"/>
      <c r="AHY3042" s="0"/>
      <c r="AHZ3042" s="0"/>
      <c r="AIA3042" s="0"/>
      <c r="AIB3042" s="0"/>
      <c r="AIC3042" s="0"/>
      <c r="AID3042" s="0"/>
      <c r="AIE3042" s="0"/>
      <c r="AIF3042" s="0"/>
      <c r="AIG3042" s="0"/>
      <c r="AIH3042" s="0"/>
      <c r="AII3042" s="0"/>
      <c r="AIJ3042" s="0"/>
      <c r="AIK3042" s="0"/>
      <c r="AIL3042" s="0"/>
      <c r="AIM3042" s="0"/>
      <c r="AIN3042" s="0"/>
      <c r="AIO3042" s="0"/>
      <c r="AIP3042" s="0"/>
      <c r="AIQ3042" s="0"/>
      <c r="AIR3042" s="0"/>
      <c r="AIS3042" s="0"/>
      <c r="AIT3042" s="0"/>
      <c r="AIU3042" s="0"/>
      <c r="AIV3042" s="0"/>
      <c r="AIW3042" s="0"/>
      <c r="AIX3042" s="0"/>
      <c r="AIY3042" s="0"/>
      <c r="AIZ3042" s="0"/>
      <c r="AJA3042" s="0"/>
      <c r="AJB3042" s="0"/>
      <c r="AJC3042" s="0"/>
      <c r="AJD3042" s="0"/>
      <c r="AJE3042" s="0"/>
      <c r="AJF3042" s="0"/>
      <c r="AJG3042" s="0"/>
      <c r="AJH3042" s="0"/>
      <c r="AJI3042" s="0"/>
      <c r="AJJ3042" s="0"/>
      <c r="AJK3042" s="0"/>
      <c r="AJL3042" s="0"/>
      <c r="AJM3042" s="0"/>
      <c r="AJN3042" s="0"/>
      <c r="AJO3042" s="0"/>
      <c r="AJP3042" s="0"/>
      <c r="AJQ3042" s="0"/>
      <c r="AJR3042" s="0"/>
      <c r="AJS3042" s="0"/>
      <c r="AJT3042" s="0"/>
      <c r="AJU3042" s="0"/>
      <c r="AJV3042" s="0"/>
      <c r="AJW3042" s="0"/>
      <c r="AJX3042" s="0"/>
      <c r="AJY3042" s="0"/>
      <c r="AJZ3042" s="0"/>
      <c r="AKA3042" s="0"/>
      <c r="AKB3042" s="0"/>
      <c r="AKC3042" s="0"/>
      <c r="AKD3042" s="0"/>
      <c r="AKE3042" s="0"/>
      <c r="AKF3042" s="0"/>
      <c r="AKG3042" s="0"/>
      <c r="AKH3042" s="0"/>
      <c r="AKI3042" s="0"/>
      <c r="AKJ3042" s="0"/>
      <c r="AKK3042" s="0"/>
      <c r="AKL3042" s="0"/>
      <c r="AKM3042" s="0"/>
      <c r="AKN3042" s="0"/>
      <c r="AKO3042" s="0"/>
      <c r="AKP3042" s="0"/>
      <c r="AKQ3042" s="0"/>
      <c r="AKR3042" s="0"/>
      <c r="AKS3042" s="0"/>
      <c r="AKT3042" s="0"/>
      <c r="AKU3042" s="0"/>
      <c r="AKV3042" s="0"/>
      <c r="AKW3042" s="0"/>
      <c r="AKX3042" s="0"/>
      <c r="AKY3042" s="0"/>
      <c r="AKZ3042" s="0"/>
      <c r="ALA3042" s="0"/>
      <c r="ALB3042" s="0"/>
      <c r="ALC3042" s="0"/>
      <c r="ALD3042" s="0"/>
      <c r="ALE3042" s="0"/>
      <c r="ALF3042" s="0"/>
      <c r="ALG3042" s="0"/>
      <c r="ALH3042" s="0"/>
      <c r="ALI3042" s="0"/>
      <c r="ALJ3042" s="0"/>
      <c r="ALK3042" s="0"/>
      <c r="ALL3042" s="0"/>
      <c r="ALM3042" s="0"/>
      <c r="ALN3042" s="0"/>
      <c r="ALO3042" s="0"/>
      <c r="ALP3042" s="0"/>
      <c r="ALQ3042" s="0"/>
      <c r="ALR3042" s="0"/>
      <c r="ALS3042" s="0"/>
      <c r="ALT3042" s="0"/>
      <c r="ALU3042" s="0"/>
      <c r="ALV3042" s="0"/>
      <c r="ALW3042" s="0"/>
      <c r="ALX3042" s="0"/>
      <c r="ALY3042" s="0"/>
      <c r="ALZ3042" s="0"/>
      <c r="AMA3042" s="0"/>
      <c r="AMB3042" s="0"/>
      <c r="AMC3042" s="0"/>
      <c r="AMD3042" s="0"/>
      <c r="AME3042" s="0"/>
      <c r="AMF3042" s="0"/>
      <c r="AMG3042" s="0"/>
      <c r="AMH3042" s="0"/>
      <c r="AMI3042" s="0"/>
    </row>
    <row r="3043" customFormat="false" ht="12.75" hidden="false" customHeight="false" outlineLevel="0" collapsed="false">
      <c r="A3043" s="1" t="s">
        <v>3292</v>
      </c>
      <c r="C3043" s="64" t="s">
        <v>3298</v>
      </c>
      <c r="D3043" s="64" t="s">
        <v>13</v>
      </c>
      <c r="E3043" s="65" t="n">
        <v>2.1</v>
      </c>
      <c r="F3043" s="66" t="n">
        <v>2.99</v>
      </c>
      <c r="G3043" s="67" t="s">
        <v>3294</v>
      </c>
      <c r="H3043" s="67" t="s">
        <v>522</v>
      </c>
      <c r="I3043" s="104" t="n">
        <v>2.54</v>
      </c>
      <c r="J3043" s="67" t="s">
        <v>3275</v>
      </c>
      <c r="BM3043" s="0"/>
      <c r="BN3043" s="0"/>
      <c r="BO3043" s="0"/>
      <c r="BP3043" s="0"/>
      <c r="BQ3043" s="0"/>
      <c r="BR3043" s="0"/>
      <c r="BS3043" s="0"/>
      <c r="BT3043" s="0"/>
      <c r="BU3043" s="0"/>
      <c r="BV3043" s="0"/>
      <c r="BW3043" s="0"/>
      <c r="BX3043" s="0"/>
      <c r="BY3043" s="0"/>
      <c r="BZ3043" s="0"/>
      <c r="CA3043" s="0"/>
      <c r="CB3043" s="0"/>
      <c r="CC3043" s="0"/>
      <c r="CD3043" s="0"/>
      <c r="CE3043" s="0"/>
      <c r="CF3043" s="0"/>
      <c r="CG3043" s="0"/>
      <c r="CH3043" s="0"/>
      <c r="CI3043" s="0"/>
      <c r="CJ3043" s="0"/>
      <c r="CK3043" s="0"/>
      <c r="CL3043" s="0"/>
      <c r="CM3043" s="0"/>
      <c r="CN3043" s="0"/>
      <c r="CO3043" s="0"/>
      <c r="CP3043" s="0"/>
      <c r="CQ3043" s="0"/>
      <c r="CR3043" s="0"/>
      <c r="CS3043" s="0"/>
      <c r="CT3043" s="0"/>
      <c r="CU3043" s="0"/>
      <c r="CV3043" s="0"/>
      <c r="CW3043" s="0"/>
      <c r="CX3043" s="0"/>
      <c r="CY3043" s="0"/>
      <c r="CZ3043" s="0"/>
      <c r="DA3043" s="0"/>
      <c r="DB3043" s="0"/>
      <c r="DC3043" s="0"/>
      <c r="DD3043" s="0"/>
      <c r="DE3043" s="0"/>
      <c r="DF3043" s="0"/>
      <c r="DG3043" s="0"/>
      <c r="DH3043" s="0"/>
      <c r="DI3043" s="0"/>
      <c r="DJ3043" s="0"/>
      <c r="DK3043" s="0"/>
      <c r="DL3043" s="0"/>
      <c r="DM3043" s="0"/>
      <c r="DN3043" s="0"/>
      <c r="DO3043" s="0"/>
      <c r="DP3043" s="0"/>
      <c r="DQ3043" s="0"/>
      <c r="DR3043" s="0"/>
      <c r="DS3043" s="0"/>
      <c r="DT3043" s="0"/>
      <c r="DU3043" s="0"/>
      <c r="DV3043" s="0"/>
      <c r="DW3043" s="0"/>
      <c r="DX3043" s="0"/>
      <c r="DY3043" s="0"/>
      <c r="DZ3043" s="0"/>
      <c r="EA3043" s="0"/>
      <c r="EB3043" s="0"/>
      <c r="EC3043" s="0"/>
      <c r="ED3043" s="0"/>
      <c r="EE3043" s="0"/>
      <c r="EF3043" s="0"/>
      <c r="EG3043" s="0"/>
      <c r="EH3043" s="0"/>
      <c r="EI3043" s="0"/>
      <c r="EJ3043" s="0"/>
      <c r="EK3043" s="0"/>
      <c r="EL3043" s="0"/>
      <c r="EM3043" s="0"/>
      <c r="EN3043" s="0"/>
      <c r="EO3043" s="0"/>
      <c r="EP3043" s="0"/>
      <c r="EQ3043" s="0"/>
      <c r="ER3043" s="0"/>
      <c r="ES3043" s="0"/>
      <c r="ET3043" s="0"/>
      <c r="EU3043" s="0"/>
      <c r="EV3043" s="0"/>
      <c r="EW3043" s="0"/>
      <c r="EX3043" s="0"/>
      <c r="EY3043" s="0"/>
      <c r="EZ3043" s="0"/>
      <c r="FA3043" s="0"/>
      <c r="FB3043" s="0"/>
      <c r="FC3043" s="0"/>
      <c r="FD3043" s="0"/>
      <c r="FE3043" s="0"/>
      <c r="FF3043" s="0"/>
      <c r="FG3043" s="0"/>
      <c r="FH3043" s="0"/>
      <c r="FI3043" s="0"/>
      <c r="FJ3043" s="0"/>
      <c r="FK3043" s="0"/>
      <c r="FL3043" s="0"/>
      <c r="FM3043" s="0"/>
      <c r="FN3043" s="0"/>
      <c r="FO3043" s="0"/>
      <c r="FP3043" s="0"/>
      <c r="FQ3043" s="0"/>
      <c r="FR3043" s="0"/>
      <c r="FS3043" s="0"/>
      <c r="FT3043" s="0"/>
      <c r="FU3043" s="0"/>
      <c r="FV3043" s="0"/>
      <c r="FW3043" s="0"/>
      <c r="FX3043" s="0"/>
      <c r="FY3043" s="0"/>
      <c r="FZ3043" s="0"/>
      <c r="GA3043" s="0"/>
      <c r="GB3043" s="0"/>
      <c r="GC3043" s="0"/>
      <c r="GD3043" s="0"/>
      <c r="GE3043" s="0"/>
      <c r="GF3043" s="0"/>
      <c r="GG3043" s="0"/>
      <c r="GH3043" s="0"/>
      <c r="GI3043" s="0"/>
      <c r="GJ3043" s="0"/>
      <c r="GK3043" s="0"/>
      <c r="GL3043" s="0"/>
      <c r="GM3043" s="0"/>
      <c r="GN3043" s="0"/>
      <c r="GO3043" s="0"/>
      <c r="GP3043" s="0"/>
      <c r="GQ3043" s="0"/>
      <c r="GR3043" s="0"/>
      <c r="GS3043" s="0"/>
      <c r="GT3043" s="0"/>
      <c r="GU3043" s="0"/>
      <c r="GV3043" s="0"/>
      <c r="GW3043" s="0"/>
      <c r="GX3043" s="0"/>
      <c r="GY3043" s="0"/>
      <c r="GZ3043" s="0"/>
      <c r="HA3043" s="0"/>
      <c r="HB3043" s="0"/>
      <c r="HC3043" s="0"/>
      <c r="HD3043" s="0"/>
      <c r="HE3043" s="0"/>
      <c r="HF3043" s="0"/>
      <c r="HG3043" s="0"/>
      <c r="HH3043" s="0"/>
      <c r="HI3043" s="0"/>
      <c r="HJ3043" s="0"/>
      <c r="HK3043" s="0"/>
      <c r="HL3043" s="0"/>
      <c r="HM3043" s="0"/>
      <c r="HN3043" s="0"/>
      <c r="HO3043" s="0"/>
      <c r="HP3043" s="0"/>
      <c r="HQ3043" s="0"/>
      <c r="HR3043" s="0"/>
      <c r="HS3043" s="0"/>
      <c r="HT3043" s="0"/>
      <c r="HU3043" s="0"/>
      <c r="HV3043" s="0"/>
      <c r="HW3043" s="0"/>
      <c r="HX3043" s="0"/>
      <c r="HY3043" s="0"/>
      <c r="HZ3043" s="0"/>
      <c r="IA3043" s="0"/>
      <c r="IB3043" s="0"/>
      <c r="IC3043" s="0"/>
      <c r="ID3043" s="0"/>
      <c r="IE3043" s="0"/>
      <c r="IF3043" s="0"/>
      <c r="IG3043" s="0"/>
      <c r="IH3043" s="0"/>
      <c r="II3043" s="0"/>
      <c r="IJ3043" s="0"/>
      <c r="IK3043" s="0"/>
      <c r="IL3043" s="0"/>
      <c r="IM3043" s="0"/>
      <c r="IN3043" s="0"/>
      <c r="IO3043" s="0"/>
      <c r="IP3043" s="0"/>
      <c r="IQ3043" s="0"/>
      <c r="IR3043" s="0"/>
      <c r="IS3043" s="0"/>
      <c r="IT3043" s="0"/>
      <c r="IU3043" s="0"/>
      <c r="IV3043" s="0"/>
      <c r="IW3043" s="0"/>
      <c r="IX3043" s="0"/>
      <c r="IY3043" s="0"/>
      <c r="IZ3043" s="0"/>
      <c r="JA3043" s="0"/>
      <c r="JB3043" s="0"/>
      <c r="JC3043" s="0"/>
      <c r="JD3043" s="0"/>
      <c r="JE3043" s="0"/>
      <c r="JF3043" s="0"/>
      <c r="JG3043" s="0"/>
      <c r="JH3043" s="0"/>
      <c r="JI3043" s="0"/>
      <c r="JJ3043" s="0"/>
      <c r="JK3043" s="0"/>
      <c r="JL3043" s="0"/>
      <c r="JM3043" s="0"/>
      <c r="JN3043" s="0"/>
      <c r="JO3043" s="0"/>
      <c r="JP3043" s="0"/>
      <c r="JQ3043" s="0"/>
      <c r="JR3043" s="0"/>
      <c r="JS3043" s="0"/>
      <c r="JT3043" s="0"/>
      <c r="JU3043" s="0"/>
      <c r="JV3043" s="0"/>
      <c r="JW3043" s="0"/>
      <c r="JX3043" s="0"/>
      <c r="JY3043" s="0"/>
      <c r="JZ3043" s="0"/>
      <c r="KA3043" s="0"/>
      <c r="KB3043" s="0"/>
      <c r="KC3043" s="0"/>
      <c r="KD3043" s="0"/>
      <c r="KE3043" s="0"/>
      <c r="KF3043" s="0"/>
      <c r="KG3043" s="0"/>
      <c r="KH3043" s="0"/>
      <c r="KI3043" s="0"/>
      <c r="KJ3043" s="0"/>
      <c r="KK3043" s="0"/>
      <c r="KL3043" s="0"/>
      <c r="KM3043" s="0"/>
      <c r="KN3043" s="0"/>
      <c r="KO3043" s="0"/>
      <c r="KP3043" s="0"/>
      <c r="KQ3043" s="0"/>
      <c r="KR3043" s="0"/>
      <c r="KS3043" s="0"/>
      <c r="KT3043" s="0"/>
      <c r="KU3043" s="0"/>
      <c r="KV3043" s="0"/>
      <c r="KW3043" s="0"/>
      <c r="KX3043" s="0"/>
      <c r="KY3043" s="0"/>
      <c r="KZ3043" s="0"/>
      <c r="LA3043" s="0"/>
      <c r="LB3043" s="0"/>
      <c r="LC3043" s="0"/>
      <c r="LD3043" s="0"/>
      <c r="LE3043" s="0"/>
      <c r="LF3043" s="0"/>
      <c r="LG3043" s="0"/>
      <c r="LH3043" s="0"/>
      <c r="LI3043" s="0"/>
      <c r="LJ3043" s="0"/>
      <c r="LK3043" s="0"/>
      <c r="LL3043" s="0"/>
      <c r="LM3043" s="0"/>
      <c r="LN3043" s="0"/>
      <c r="LO3043" s="0"/>
      <c r="LP3043" s="0"/>
      <c r="LQ3043" s="0"/>
      <c r="LR3043" s="0"/>
      <c r="LS3043" s="0"/>
      <c r="LT3043" s="0"/>
      <c r="LU3043" s="0"/>
      <c r="LV3043" s="0"/>
      <c r="LW3043" s="0"/>
      <c r="LX3043" s="0"/>
      <c r="LY3043" s="0"/>
      <c r="LZ3043" s="0"/>
      <c r="MA3043" s="0"/>
      <c r="MB3043" s="0"/>
      <c r="MC3043" s="0"/>
      <c r="MD3043" s="0"/>
      <c r="ME3043" s="0"/>
      <c r="MF3043" s="0"/>
      <c r="MG3043" s="0"/>
      <c r="MH3043" s="0"/>
      <c r="MI3043" s="0"/>
      <c r="MJ3043" s="0"/>
      <c r="MK3043" s="0"/>
      <c r="ML3043" s="0"/>
      <c r="MM3043" s="0"/>
      <c r="MN3043" s="0"/>
      <c r="MO3043" s="0"/>
      <c r="MP3043" s="0"/>
      <c r="MQ3043" s="0"/>
      <c r="MR3043" s="0"/>
      <c r="MS3043" s="0"/>
      <c r="MT3043" s="0"/>
      <c r="MU3043" s="0"/>
      <c r="MV3043" s="0"/>
      <c r="MW3043" s="0"/>
      <c r="MX3043" s="0"/>
      <c r="MY3043" s="0"/>
      <c r="MZ3043" s="0"/>
      <c r="NA3043" s="0"/>
      <c r="NB3043" s="0"/>
      <c r="NC3043" s="0"/>
      <c r="ND3043" s="0"/>
      <c r="NE3043" s="0"/>
      <c r="NF3043" s="0"/>
      <c r="NG3043" s="0"/>
      <c r="NH3043" s="0"/>
      <c r="NI3043" s="0"/>
      <c r="NJ3043" s="0"/>
      <c r="NK3043" s="0"/>
      <c r="NL3043" s="0"/>
      <c r="NM3043" s="0"/>
      <c r="NN3043" s="0"/>
      <c r="NO3043" s="0"/>
      <c r="NP3043" s="0"/>
      <c r="NQ3043" s="0"/>
      <c r="NR3043" s="0"/>
      <c r="NS3043" s="0"/>
      <c r="NT3043" s="0"/>
      <c r="NU3043" s="0"/>
      <c r="NV3043" s="0"/>
      <c r="NW3043" s="0"/>
      <c r="NX3043" s="0"/>
      <c r="NY3043" s="0"/>
      <c r="NZ3043" s="0"/>
      <c r="OA3043" s="0"/>
      <c r="OB3043" s="0"/>
      <c r="OC3043" s="0"/>
      <c r="OD3043" s="0"/>
      <c r="OE3043" s="0"/>
      <c r="OF3043" s="0"/>
      <c r="OG3043" s="0"/>
      <c r="OH3043" s="0"/>
      <c r="OI3043" s="0"/>
      <c r="OJ3043" s="0"/>
      <c r="OK3043" s="0"/>
      <c r="OL3043" s="0"/>
      <c r="OM3043" s="0"/>
      <c r="ON3043" s="0"/>
      <c r="OO3043" s="0"/>
      <c r="OP3043" s="0"/>
      <c r="OQ3043" s="0"/>
      <c r="OR3043" s="0"/>
      <c r="OS3043" s="0"/>
      <c r="OT3043" s="0"/>
      <c r="OU3043" s="0"/>
      <c r="OV3043" s="0"/>
      <c r="OW3043" s="0"/>
      <c r="OX3043" s="0"/>
      <c r="OY3043" s="0"/>
      <c r="OZ3043" s="0"/>
      <c r="PA3043" s="0"/>
      <c r="PB3043" s="0"/>
      <c r="PC3043" s="0"/>
      <c r="PD3043" s="0"/>
      <c r="PE3043" s="0"/>
      <c r="PF3043" s="0"/>
      <c r="PG3043" s="0"/>
      <c r="PH3043" s="0"/>
      <c r="PI3043" s="0"/>
      <c r="PJ3043" s="0"/>
      <c r="PK3043" s="0"/>
      <c r="PL3043" s="0"/>
      <c r="PM3043" s="0"/>
      <c r="PN3043" s="0"/>
      <c r="PO3043" s="0"/>
      <c r="PP3043" s="0"/>
      <c r="PQ3043" s="0"/>
      <c r="PR3043" s="0"/>
      <c r="PS3043" s="0"/>
      <c r="PT3043" s="0"/>
      <c r="PU3043" s="0"/>
      <c r="PV3043" s="0"/>
      <c r="PW3043" s="0"/>
      <c r="PX3043" s="0"/>
      <c r="PY3043" s="0"/>
      <c r="PZ3043" s="0"/>
      <c r="QA3043" s="0"/>
      <c r="QB3043" s="0"/>
      <c r="QC3043" s="0"/>
      <c r="QD3043" s="0"/>
      <c r="QE3043" s="0"/>
      <c r="QF3043" s="0"/>
      <c r="QG3043" s="0"/>
      <c r="QH3043" s="0"/>
      <c r="QI3043" s="0"/>
      <c r="QJ3043" s="0"/>
      <c r="QK3043" s="0"/>
      <c r="QL3043" s="0"/>
      <c r="QM3043" s="0"/>
      <c r="QN3043" s="0"/>
      <c r="QO3043" s="0"/>
      <c r="QP3043" s="0"/>
      <c r="QQ3043" s="0"/>
      <c r="QR3043" s="0"/>
      <c r="QS3043" s="0"/>
      <c r="QT3043" s="0"/>
      <c r="QU3043" s="0"/>
      <c r="QV3043" s="0"/>
      <c r="QW3043" s="0"/>
      <c r="QX3043" s="0"/>
      <c r="QY3043" s="0"/>
      <c r="QZ3043" s="0"/>
      <c r="RA3043" s="0"/>
      <c r="RB3043" s="0"/>
      <c r="RC3043" s="0"/>
      <c r="RD3043" s="0"/>
      <c r="RE3043" s="0"/>
      <c r="RF3043" s="0"/>
      <c r="RG3043" s="0"/>
      <c r="RH3043" s="0"/>
      <c r="RI3043" s="0"/>
      <c r="RJ3043" s="0"/>
      <c r="RK3043" s="0"/>
      <c r="RL3043" s="0"/>
      <c r="RM3043" s="0"/>
      <c r="RN3043" s="0"/>
      <c r="RO3043" s="0"/>
      <c r="RP3043" s="0"/>
      <c r="RQ3043" s="0"/>
      <c r="RR3043" s="0"/>
      <c r="RS3043" s="0"/>
      <c r="RT3043" s="0"/>
      <c r="RU3043" s="0"/>
      <c r="RV3043" s="0"/>
      <c r="RW3043" s="0"/>
      <c r="RX3043" s="0"/>
      <c r="RY3043" s="0"/>
      <c r="RZ3043" s="0"/>
      <c r="SA3043" s="0"/>
      <c r="SB3043" s="0"/>
      <c r="SC3043" s="0"/>
      <c r="SD3043" s="0"/>
      <c r="SE3043" s="0"/>
      <c r="SF3043" s="0"/>
      <c r="SG3043" s="0"/>
      <c r="SH3043" s="0"/>
      <c r="SI3043" s="0"/>
      <c r="SJ3043" s="0"/>
      <c r="SK3043" s="0"/>
      <c r="SL3043" s="0"/>
      <c r="SM3043" s="0"/>
      <c r="SN3043" s="0"/>
      <c r="SO3043" s="0"/>
      <c r="SP3043" s="0"/>
      <c r="SQ3043" s="0"/>
      <c r="SR3043" s="0"/>
      <c r="SS3043" s="0"/>
      <c r="ST3043" s="0"/>
      <c r="SU3043" s="0"/>
      <c r="SV3043" s="0"/>
      <c r="SW3043" s="0"/>
      <c r="SX3043" s="0"/>
      <c r="SY3043" s="0"/>
      <c r="SZ3043" s="0"/>
      <c r="TA3043" s="0"/>
      <c r="TB3043" s="0"/>
      <c r="TC3043" s="0"/>
      <c r="TD3043" s="0"/>
      <c r="TE3043" s="0"/>
      <c r="TF3043" s="0"/>
      <c r="TG3043" s="0"/>
      <c r="TH3043" s="0"/>
      <c r="TI3043" s="0"/>
      <c r="TJ3043" s="0"/>
      <c r="TK3043" s="0"/>
      <c r="TL3043" s="0"/>
      <c r="TM3043" s="0"/>
      <c r="TN3043" s="0"/>
      <c r="TO3043" s="0"/>
      <c r="TP3043" s="0"/>
      <c r="TQ3043" s="0"/>
      <c r="TR3043" s="0"/>
      <c r="TS3043" s="0"/>
      <c r="TT3043" s="0"/>
      <c r="TU3043" s="0"/>
      <c r="TV3043" s="0"/>
      <c r="TW3043" s="0"/>
      <c r="TX3043" s="0"/>
      <c r="TY3043" s="0"/>
      <c r="TZ3043" s="0"/>
      <c r="UA3043" s="0"/>
      <c r="UB3043" s="0"/>
      <c r="UC3043" s="0"/>
      <c r="UD3043" s="0"/>
      <c r="UE3043" s="0"/>
      <c r="UF3043" s="0"/>
      <c r="UG3043" s="0"/>
      <c r="UH3043" s="0"/>
      <c r="UI3043" s="0"/>
      <c r="UJ3043" s="0"/>
      <c r="UK3043" s="0"/>
      <c r="UL3043" s="0"/>
      <c r="UM3043" s="0"/>
      <c r="UN3043" s="0"/>
      <c r="UO3043" s="0"/>
      <c r="UP3043" s="0"/>
      <c r="UQ3043" s="0"/>
      <c r="UR3043" s="0"/>
      <c r="US3043" s="0"/>
      <c r="UT3043" s="0"/>
      <c r="UU3043" s="0"/>
      <c r="UV3043" s="0"/>
      <c r="UW3043" s="0"/>
      <c r="UX3043" s="0"/>
      <c r="UY3043" s="0"/>
      <c r="UZ3043" s="0"/>
      <c r="VA3043" s="0"/>
      <c r="VB3043" s="0"/>
      <c r="VC3043" s="0"/>
      <c r="VD3043" s="0"/>
      <c r="VE3043" s="0"/>
      <c r="VF3043" s="0"/>
      <c r="VG3043" s="0"/>
      <c r="VH3043" s="0"/>
      <c r="VI3043" s="0"/>
      <c r="VJ3043" s="0"/>
      <c r="VK3043" s="0"/>
      <c r="VL3043" s="0"/>
      <c r="VM3043" s="0"/>
      <c r="VN3043" s="0"/>
      <c r="VO3043" s="0"/>
      <c r="VP3043" s="0"/>
      <c r="VQ3043" s="0"/>
      <c r="VR3043" s="0"/>
      <c r="VS3043" s="0"/>
      <c r="VT3043" s="0"/>
      <c r="VU3043" s="0"/>
      <c r="VV3043" s="0"/>
      <c r="VW3043" s="0"/>
      <c r="VX3043" s="0"/>
      <c r="VY3043" s="0"/>
      <c r="VZ3043" s="0"/>
      <c r="WA3043" s="0"/>
      <c r="WB3043" s="0"/>
      <c r="WC3043" s="0"/>
      <c r="WD3043" s="0"/>
      <c r="WE3043" s="0"/>
      <c r="WF3043" s="0"/>
      <c r="WG3043" s="0"/>
      <c r="WH3043" s="0"/>
      <c r="WI3043" s="0"/>
      <c r="WJ3043" s="0"/>
      <c r="WK3043" s="0"/>
      <c r="WL3043" s="0"/>
      <c r="WM3043" s="0"/>
      <c r="WN3043" s="0"/>
      <c r="WO3043" s="0"/>
      <c r="WP3043" s="0"/>
      <c r="WQ3043" s="0"/>
      <c r="WR3043" s="0"/>
      <c r="WS3043" s="0"/>
      <c r="WT3043" s="0"/>
      <c r="WU3043" s="0"/>
      <c r="WV3043" s="0"/>
      <c r="WW3043" s="0"/>
      <c r="WX3043" s="0"/>
      <c r="WY3043" s="0"/>
      <c r="WZ3043" s="0"/>
      <c r="XA3043" s="0"/>
      <c r="XB3043" s="0"/>
      <c r="XC3043" s="0"/>
      <c r="XD3043" s="0"/>
      <c r="XE3043" s="0"/>
      <c r="XF3043" s="0"/>
      <c r="XG3043" s="0"/>
      <c r="XH3043" s="0"/>
      <c r="XI3043" s="0"/>
      <c r="XJ3043" s="0"/>
      <c r="XK3043" s="0"/>
      <c r="XL3043" s="0"/>
      <c r="XM3043" s="0"/>
      <c r="XN3043" s="0"/>
      <c r="XO3043" s="0"/>
      <c r="XP3043" s="0"/>
      <c r="XQ3043" s="0"/>
      <c r="XR3043" s="0"/>
      <c r="XS3043" s="0"/>
      <c r="XT3043" s="0"/>
      <c r="XU3043" s="0"/>
      <c r="XV3043" s="0"/>
      <c r="XW3043" s="0"/>
      <c r="XX3043" s="0"/>
      <c r="XY3043" s="0"/>
      <c r="XZ3043" s="0"/>
      <c r="YA3043" s="0"/>
      <c r="YB3043" s="0"/>
      <c r="YC3043" s="0"/>
      <c r="YD3043" s="0"/>
      <c r="YE3043" s="0"/>
      <c r="YF3043" s="0"/>
      <c r="YG3043" s="0"/>
      <c r="YH3043" s="0"/>
      <c r="YI3043" s="0"/>
      <c r="YJ3043" s="0"/>
      <c r="YK3043" s="0"/>
      <c r="YL3043" s="0"/>
      <c r="YM3043" s="0"/>
      <c r="YN3043" s="0"/>
      <c r="YO3043" s="0"/>
      <c r="YP3043" s="0"/>
      <c r="YQ3043" s="0"/>
      <c r="YR3043" s="0"/>
      <c r="YS3043" s="0"/>
      <c r="YT3043" s="0"/>
      <c r="YU3043" s="0"/>
      <c r="YV3043" s="0"/>
      <c r="YW3043" s="0"/>
      <c r="YX3043" s="0"/>
      <c r="YY3043" s="0"/>
      <c r="YZ3043" s="0"/>
      <c r="ZA3043" s="0"/>
      <c r="ZB3043" s="0"/>
      <c r="ZC3043" s="0"/>
      <c r="ZD3043" s="0"/>
      <c r="ZE3043" s="0"/>
      <c r="ZF3043" s="0"/>
      <c r="ZG3043" s="0"/>
      <c r="ZH3043" s="0"/>
      <c r="ZI3043" s="0"/>
      <c r="ZJ3043" s="0"/>
      <c r="ZK3043" s="0"/>
      <c r="ZL3043" s="0"/>
      <c r="ZM3043" s="0"/>
      <c r="ZN3043" s="0"/>
      <c r="ZO3043" s="0"/>
      <c r="ZP3043" s="0"/>
      <c r="ZQ3043" s="0"/>
      <c r="ZR3043" s="0"/>
      <c r="ZS3043" s="0"/>
      <c r="ZT3043" s="0"/>
      <c r="ZU3043" s="0"/>
      <c r="ZV3043" s="0"/>
      <c r="ZW3043" s="0"/>
      <c r="ZX3043" s="0"/>
      <c r="ZY3043" s="0"/>
      <c r="ZZ3043" s="0"/>
      <c r="AAA3043" s="0"/>
      <c r="AAB3043" s="0"/>
      <c r="AAC3043" s="0"/>
      <c r="AAD3043" s="0"/>
      <c r="AAE3043" s="0"/>
      <c r="AAF3043" s="0"/>
      <c r="AAG3043" s="0"/>
      <c r="AAH3043" s="0"/>
      <c r="AAI3043" s="0"/>
      <c r="AAJ3043" s="0"/>
      <c r="AAK3043" s="0"/>
      <c r="AAL3043" s="0"/>
      <c r="AAM3043" s="0"/>
      <c r="AAN3043" s="0"/>
      <c r="AAO3043" s="0"/>
      <c r="AAP3043" s="0"/>
      <c r="AAQ3043" s="0"/>
      <c r="AAR3043" s="0"/>
      <c r="AAS3043" s="0"/>
      <c r="AAT3043" s="0"/>
      <c r="AAU3043" s="0"/>
      <c r="AAV3043" s="0"/>
      <c r="AAW3043" s="0"/>
      <c r="AAX3043" s="0"/>
      <c r="AAY3043" s="0"/>
      <c r="AAZ3043" s="0"/>
      <c r="ABA3043" s="0"/>
      <c r="ABB3043" s="0"/>
      <c r="ABC3043" s="0"/>
      <c r="ABD3043" s="0"/>
      <c r="ABE3043" s="0"/>
      <c r="ABF3043" s="0"/>
      <c r="ABG3043" s="0"/>
      <c r="ABH3043" s="0"/>
      <c r="ABI3043" s="0"/>
      <c r="ABJ3043" s="0"/>
      <c r="ABK3043" s="0"/>
      <c r="ABL3043" s="0"/>
      <c r="ABM3043" s="0"/>
      <c r="ABN3043" s="0"/>
      <c r="ABO3043" s="0"/>
      <c r="ABP3043" s="0"/>
      <c r="ABQ3043" s="0"/>
      <c r="ABR3043" s="0"/>
      <c r="ABS3043" s="0"/>
      <c r="ABT3043" s="0"/>
      <c r="ABU3043" s="0"/>
      <c r="ABV3043" s="0"/>
      <c r="ABW3043" s="0"/>
      <c r="ABX3043" s="0"/>
      <c r="ABY3043" s="0"/>
      <c r="ABZ3043" s="0"/>
      <c r="ACA3043" s="0"/>
      <c r="ACB3043" s="0"/>
      <c r="ACC3043" s="0"/>
      <c r="ACD3043" s="0"/>
      <c r="ACE3043" s="0"/>
      <c r="ACF3043" s="0"/>
      <c r="ACG3043" s="0"/>
      <c r="ACH3043" s="0"/>
      <c r="ACI3043" s="0"/>
      <c r="ACJ3043" s="0"/>
      <c r="ACK3043" s="0"/>
      <c r="ACL3043" s="0"/>
      <c r="ACM3043" s="0"/>
      <c r="ACN3043" s="0"/>
      <c r="ACO3043" s="0"/>
      <c r="ACP3043" s="0"/>
      <c r="ACQ3043" s="0"/>
      <c r="ACR3043" s="0"/>
      <c r="ACS3043" s="0"/>
      <c r="ACT3043" s="0"/>
      <c r="ACU3043" s="0"/>
      <c r="ACV3043" s="0"/>
      <c r="ACW3043" s="0"/>
      <c r="ACX3043" s="0"/>
      <c r="ACY3043" s="0"/>
      <c r="ACZ3043" s="0"/>
      <c r="ADA3043" s="0"/>
      <c r="ADB3043" s="0"/>
      <c r="ADC3043" s="0"/>
      <c r="ADD3043" s="0"/>
      <c r="ADE3043" s="0"/>
      <c r="ADF3043" s="0"/>
      <c r="ADG3043" s="0"/>
      <c r="ADH3043" s="0"/>
      <c r="ADI3043" s="0"/>
      <c r="ADJ3043" s="0"/>
      <c r="ADK3043" s="0"/>
      <c r="ADL3043" s="0"/>
      <c r="ADM3043" s="0"/>
      <c r="ADN3043" s="0"/>
      <c r="ADO3043" s="0"/>
      <c r="ADP3043" s="0"/>
      <c r="ADQ3043" s="0"/>
      <c r="ADR3043" s="0"/>
      <c r="ADS3043" s="0"/>
      <c r="ADT3043" s="0"/>
      <c r="ADU3043" s="0"/>
      <c r="ADV3043" s="0"/>
      <c r="ADW3043" s="0"/>
      <c r="ADX3043" s="0"/>
      <c r="ADY3043" s="0"/>
      <c r="ADZ3043" s="0"/>
      <c r="AEA3043" s="0"/>
      <c r="AEB3043" s="0"/>
      <c r="AEC3043" s="0"/>
      <c r="AED3043" s="0"/>
      <c r="AEE3043" s="0"/>
      <c r="AEF3043" s="0"/>
      <c r="AEG3043" s="0"/>
      <c r="AEH3043" s="0"/>
      <c r="AEI3043" s="0"/>
      <c r="AEJ3043" s="0"/>
      <c r="AEK3043" s="0"/>
      <c r="AEL3043" s="0"/>
      <c r="AEM3043" s="0"/>
      <c r="AEN3043" s="0"/>
      <c r="AEO3043" s="0"/>
      <c r="AEP3043" s="0"/>
      <c r="AEQ3043" s="0"/>
      <c r="AER3043" s="0"/>
      <c r="AES3043" s="0"/>
      <c r="AET3043" s="0"/>
      <c r="AEU3043" s="0"/>
      <c r="AEV3043" s="0"/>
      <c r="AEW3043" s="0"/>
      <c r="AEX3043" s="0"/>
      <c r="AEY3043" s="0"/>
      <c r="AEZ3043" s="0"/>
      <c r="AFA3043" s="0"/>
      <c r="AFB3043" s="0"/>
      <c r="AFC3043" s="0"/>
      <c r="AFD3043" s="0"/>
      <c r="AFE3043" s="0"/>
      <c r="AFF3043" s="0"/>
      <c r="AFG3043" s="0"/>
      <c r="AFH3043" s="0"/>
      <c r="AFI3043" s="0"/>
      <c r="AFJ3043" s="0"/>
      <c r="AFK3043" s="0"/>
      <c r="AFL3043" s="0"/>
      <c r="AFM3043" s="0"/>
      <c r="AFN3043" s="0"/>
      <c r="AFO3043" s="0"/>
      <c r="AFP3043" s="0"/>
      <c r="AFQ3043" s="0"/>
      <c r="AFR3043" s="0"/>
      <c r="AFS3043" s="0"/>
      <c r="AFT3043" s="0"/>
      <c r="AFU3043" s="0"/>
      <c r="AFV3043" s="0"/>
      <c r="AFW3043" s="0"/>
      <c r="AFX3043" s="0"/>
      <c r="AFY3043" s="0"/>
      <c r="AFZ3043" s="0"/>
      <c r="AGA3043" s="0"/>
      <c r="AGB3043" s="0"/>
      <c r="AGC3043" s="0"/>
      <c r="AGD3043" s="0"/>
      <c r="AGE3043" s="0"/>
      <c r="AGF3043" s="0"/>
      <c r="AGG3043" s="0"/>
      <c r="AGH3043" s="0"/>
      <c r="AGI3043" s="0"/>
      <c r="AGJ3043" s="0"/>
      <c r="AGK3043" s="0"/>
      <c r="AGL3043" s="0"/>
      <c r="AGM3043" s="0"/>
      <c r="AGN3043" s="0"/>
      <c r="AGO3043" s="0"/>
      <c r="AGP3043" s="0"/>
      <c r="AGQ3043" s="0"/>
      <c r="AGR3043" s="0"/>
      <c r="AGS3043" s="0"/>
      <c r="AGT3043" s="0"/>
      <c r="AGU3043" s="0"/>
      <c r="AGV3043" s="0"/>
      <c r="AGW3043" s="0"/>
      <c r="AGX3043" s="0"/>
      <c r="AGY3043" s="0"/>
      <c r="AGZ3043" s="0"/>
      <c r="AHA3043" s="0"/>
      <c r="AHB3043" s="0"/>
      <c r="AHC3043" s="0"/>
      <c r="AHD3043" s="0"/>
      <c r="AHE3043" s="0"/>
      <c r="AHF3043" s="0"/>
      <c r="AHG3043" s="0"/>
      <c r="AHH3043" s="0"/>
      <c r="AHI3043" s="0"/>
      <c r="AHJ3043" s="0"/>
      <c r="AHK3043" s="0"/>
      <c r="AHL3043" s="0"/>
      <c r="AHM3043" s="0"/>
      <c r="AHN3043" s="0"/>
      <c r="AHO3043" s="0"/>
      <c r="AHP3043" s="0"/>
      <c r="AHQ3043" s="0"/>
      <c r="AHR3043" s="0"/>
      <c r="AHS3043" s="0"/>
      <c r="AHT3043" s="0"/>
      <c r="AHU3043" s="0"/>
      <c r="AHV3043" s="0"/>
      <c r="AHW3043" s="0"/>
      <c r="AHX3043" s="0"/>
      <c r="AHY3043" s="0"/>
      <c r="AHZ3043" s="0"/>
      <c r="AIA3043" s="0"/>
      <c r="AIB3043" s="0"/>
      <c r="AIC3043" s="0"/>
      <c r="AID3043" s="0"/>
      <c r="AIE3043" s="0"/>
      <c r="AIF3043" s="0"/>
      <c r="AIG3043" s="0"/>
      <c r="AIH3043" s="0"/>
      <c r="AII3043" s="0"/>
      <c r="AIJ3043" s="0"/>
      <c r="AIK3043" s="0"/>
      <c r="AIL3043" s="0"/>
      <c r="AIM3043" s="0"/>
      <c r="AIN3043" s="0"/>
      <c r="AIO3043" s="0"/>
      <c r="AIP3043" s="0"/>
      <c r="AIQ3043" s="0"/>
      <c r="AIR3043" s="0"/>
      <c r="AIS3043" s="0"/>
      <c r="AIT3043" s="0"/>
      <c r="AIU3043" s="0"/>
      <c r="AIV3043" s="0"/>
      <c r="AIW3043" s="0"/>
      <c r="AIX3043" s="0"/>
      <c r="AIY3043" s="0"/>
      <c r="AIZ3043" s="0"/>
      <c r="AJA3043" s="0"/>
      <c r="AJB3043" s="0"/>
      <c r="AJC3043" s="0"/>
      <c r="AJD3043" s="0"/>
      <c r="AJE3043" s="0"/>
      <c r="AJF3043" s="0"/>
      <c r="AJG3043" s="0"/>
      <c r="AJH3043" s="0"/>
      <c r="AJI3043" s="0"/>
      <c r="AJJ3043" s="0"/>
      <c r="AJK3043" s="0"/>
      <c r="AJL3043" s="0"/>
      <c r="AJM3043" s="0"/>
      <c r="AJN3043" s="0"/>
      <c r="AJO3043" s="0"/>
      <c r="AJP3043" s="0"/>
      <c r="AJQ3043" s="0"/>
      <c r="AJR3043" s="0"/>
      <c r="AJS3043" s="0"/>
      <c r="AJT3043" s="0"/>
      <c r="AJU3043" s="0"/>
      <c r="AJV3043" s="0"/>
      <c r="AJW3043" s="0"/>
      <c r="AJX3043" s="0"/>
      <c r="AJY3043" s="0"/>
      <c r="AJZ3043" s="0"/>
      <c r="AKA3043" s="0"/>
      <c r="AKB3043" s="0"/>
      <c r="AKC3043" s="0"/>
      <c r="AKD3043" s="0"/>
      <c r="AKE3043" s="0"/>
      <c r="AKF3043" s="0"/>
      <c r="AKG3043" s="0"/>
      <c r="AKH3043" s="0"/>
      <c r="AKI3043" s="0"/>
      <c r="AKJ3043" s="0"/>
      <c r="AKK3043" s="0"/>
      <c r="AKL3043" s="0"/>
      <c r="AKM3043" s="0"/>
      <c r="AKN3043" s="0"/>
      <c r="AKO3043" s="0"/>
      <c r="AKP3043" s="0"/>
      <c r="AKQ3043" s="0"/>
      <c r="AKR3043" s="0"/>
      <c r="AKS3043" s="0"/>
      <c r="AKT3043" s="0"/>
      <c r="AKU3043" s="0"/>
      <c r="AKV3043" s="0"/>
      <c r="AKW3043" s="0"/>
      <c r="AKX3043" s="0"/>
      <c r="AKY3043" s="0"/>
      <c r="AKZ3043" s="0"/>
      <c r="ALA3043" s="0"/>
      <c r="ALB3043" s="0"/>
      <c r="ALC3043" s="0"/>
      <c r="ALD3043" s="0"/>
      <c r="ALE3043" s="0"/>
      <c r="ALF3043" s="0"/>
      <c r="ALG3043" s="0"/>
      <c r="ALH3043" s="0"/>
      <c r="ALI3043" s="0"/>
      <c r="ALJ3043" s="0"/>
      <c r="ALK3043" s="0"/>
      <c r="ALL3043" s="0"/>
      <c r="ALM3043" s="0"/>
      <c r="ALN3043" s="0"/>
      <c r="ALO3043" s="0"/>
      <c r="ALP3043" s="0"/>
      <c r="ALQ3043" s="0"/>
      <c r="ALR3043" s="0"/>
      <c r="ALS3043" s="0"/>
      <c r="ALT3043" s="0"/>
      <c r="ALU3043" s="0"/>
      <c r="ALV3043" s="0"/>
      <c r="ALW3043" s="0"/>
      <c r="ALX3043" s="0"/>
      <c r="ALY3043" s="0"/>
      <c r="ALZ3043" s="0"/>
      <c r="AMA3043" s="0"/>
      <c r="AMB3043" s="0"/>
      <c r="AMC3043" s="0"/>
      <c r="AMD3043" s="0"/>
      <c r="AME3043" s="0"/>
      <c r="AMF3043" s="0"/>
      <c r="AMG3043" s="0"/>
      <c r="AMH3043" s="0"/>
      <c r="AMI3043" s="0"/>
    </row>
    <row r="3044" customFormat="false" ht="12.75" hidden="false" customHeight="false" outlineLevel="0" collapsed="false">
      <c r="A3044" s="1" t="s">
        <v>3292</v>
      </c>
      <c r="C3044" s="64" t="s">
        <v>3299</v>
      </c>
      <c r="D3044" s="64" t="s">
        <v>77</v>
      </c>
      <c r="E3044" s="65" t="n">
        <v>2.2</v>
      </c>
      <c r="F3044" s="66" t="n">
        <v>3.3</v>
      </c>
      <c r="G3044" s="67" t="s">
        <v>3294</v>
      </c>
      <c r="H3044" s="105" t="s">
        <v>168</v>
      </c>
      <c r="I3044" s="66" t="n">
        <v>3.29</v>
      </c>
      <c r="J3044" s="67" t="s">
        <v>3275</v>
      </c>
      <c r="BM3044" s="0"/>
      <c r="BN3044" s="0"/>
      <c r="BO3044" s="0"/>
      <c r="BP3044" s="0"/>
      <c r="BQ3044" s="0"/>
      <c r="BR3044" s="0"/>
      <c r="BS3044" s="0"/>
      <c r="BT3044" s="0"/>
      <c r="BU3044" s="0"/>
      <c r="BV3044" s="0"/>
      <c r="BW3044" s="0"/>
      <c r="BX3044" s="0"/>
      <c r="BY3044" s="0"/>
      <c r="BZ3044" s="0"/>
      <c r="CA3044" s="0"/>
      <c r="CB3044" s="0"/>
      <c r="CC3044" s="0"/>
      <c r="CD3044" s="0"/>
      <c r="CE3044" s="0"/>
      <c r="CF3044" s="0"/>
      <c r="CG3044" s="0"/>
      <c r="CH3044" s="0"/>
      <c r="CI3044" s="0"/>
      <c r="CJ3044" s="0"/>
      <c r="CK3044" s="0"/>
      <c r="CL3044" s="0"/>
      <c r="CM3044" s="0"/>
      <c r="CN3044" s="0"/>
      <c r="CO3044" s="0"/>
      <c r="CP3044" s="0"/>
      <c r="CQ3044" s="0"/>
      <c r="CR3044" s="0"/>
      <c r="CS3044" s="0"/>
      <c r="CT3044" s="0"/>
      <c r="CU3044" s="0"/>
      <c r="CV3044" s="0"/>
      <c r="CW3044" s="0"/>
      <c r="CX3044" s="0"/>
      <c r="CY3044" s="0"/>
      <c r="CZ3044" s="0"/>
      <c r="DA3044" s="0"/>
      <c r="DB3044" s="0"/>
      <c r="DC3044" s="0"/>
      <c r="DD3044" s="0"/>
      <c r="DE3044" s="0"/>
      <c r="DF3044" s="0"/>
      <c r="DG3044" s="0"/>
      <c r="DH3044" s="0"/>
      <c r="DI3044" s="0"/>
      <c r="DJ3044" s="0"/>
      <c r="DK3044" s="0"/>
      <c r="DL3044" s="0"/>
      <c r="DM3044" s="0"/>
      <c r="DN3044" s="0"/>
      <c r="DO3044" s="0"/>
      <c r="DP3044" s="0"/>
      <c r="DQ3044" s="0"/>
      <c r="DR3044" s="0"/>
      <c r="DS3044" s="0"/>
      <c r="DT3044" s="0"/>
      <c r="DU3044" s="0"/>
      <c r="DV3044" s="0"/>
      <c r="DW3044" s="0"/>
      <c r="DX3044" s="0"/>
      <c r="DY3044" s="0"/>
      <c r="DZ3044" s="0"/>
      <c r="EA3044" s="0"/>
      <c r="EB3044" s="0"/>
      <c r="EC3044" s="0"/>
      <c r="ED3044" s="0"/>
      <c r="EE3044" s="0"/>
      <c r="EF3044" s="0"/>
      <c r="EG3044" s="0"/>
      <c r="EH3044" s="0"/>
      <c r="EI3044" s="0"/>
      <c r="EJ3044" s="0"/>
      <c r="EK3044" s="0"/>
      <c r="EL3044" s="0"/>
      <c r="EM3044" s="0"/>
      <c r="EN3044" s="0"/>
      <c r="EO3044" s="0"/>
      <c r="EP3044" s="0"/>
      <c r="EQ3044" s="0"/>
      <c r="ER3044" s="0"/>
      <c r="ES3044" s="0"/>
      <c r="ET3044" s="0"/>
      <c r="EU3044" s="0"/>
      <c r="EV3044" s="0"/>
      <c r="EW3044" s="0"/>
      <c r="EX3044" s="0"/>
      <c r="EY3044" s="0"/>
      <c r="EZ3044" s="0"/>
      <c r="FA3044" s="0"/>
      <c r="FB3044" s="0"/>
      <c r="FC3044" s="0"/>
      <c r="FD3044" s="0"/>
      <c r="FE3044" s="0"/>
      <c r="FF3044" s="0"/>
      <c r="FG3044" s="0"/>
      <c r="FH3044" s="0"/>
      <c r="FI3044" s="0"/>
      <c r="FJ3044" s="0"/>
      <c r="FK3044" s="0"/>
      <c r="FL3044" s="0"/>
      <c r="FM3044" s="0"/>
      <c r="FN3044" s="0"/>
      <c r="FO3044" s="0"/>
      <c r="FP3044" s="0"/>
      <c r="FQ3044" s="0"/>
      <c r="FR3044" s="0"/>
      <c r="FS3044" s="0"/>
      <c r="FT3044" s="0"/>
      <c r="FU3044" s="0"/>
      <c r="FV3044" s="0"/>
      <c r="FW3044" s="0"/>
      <c r="FX3044" s="0"/>
      <c r="FY3044" s="0"/>
      <c r="FZ3044" s="0"/>
      <c r="GA3044" s="0"/>
      <c r="GB3044" s="0"/>
      <c r="GC3044" s="0"/>
      <c r="GD3044" s="0"/>
      <c r="GE3044" s="0"/>
      <c r="GF3044" s="0"/>
      <c r="GG3044" s="0"/>
      <c r="GH3044" s="0"/>
      <c r="GI3044" s="0"/>
      <c r="GJ3044" s="0"/>
      <c r="GK3044" s="0"/>
      <c r="GL3044" s="0"/>
      <c r="GM3044" s="0"/>
      <c r="GN3044" s="0"/>
      <c r="GO3044" s="0"/>
      <c r="GP3044" s="0"/>
      <c r="GQ3044" s="0"/>
      <c r="GR3044" s="0"/>
      <c r="GS3044" s="0"/>
      <c r="GT3044" s="0"/>
      <c r="GU3044" s="0"/>
      <c r="GV3044" s="0"/>
      <c r="GW3044" s="0"/>
      <c r="GX3044" s="0"/>
      <c r="GY3044" s="0"/>
      <c r="GZ3044" s="0"/>
      <c r="HA3044" s="0"/>
      <c r="HB3044" s="0"/>
      <c r="HC3044" s="0"/>
      <c r="HD3044" s="0"/>
      <c r="HE3044" s="0"/>
      <c r="HF3044" s="0"/>
      <c r="HG3044" s="0"/>
      <c r="HH3044" s="0"/>
      <c r="HI3044" s="0"/>
      <c r="HJ3044" s="0"/>
      <c r="HK3044" s="0"/>
      <c r="HL3044" s="0"/>
      <c r="HM3044" s="0"/>
      <c r="HN3044" s="0"/>
      <c r="HO3044" s="0"/>
      <c r="HP3044" s="0"/>
      <c r="HQ3044" s="0"/>
      <c r="HR3044" s="0"/>
      <c r="HS3044" s="0"/>
      <c r="HT3044" s="0"/>
      <c r="HU3044" s="0"/>
      <c r="HV3044" s="0"/>
      <c r="HW3044" s="0"/>
      <c r="HX3044" s="0"/>
      <c r="HY3044" s="0"/>
      <c r="HZ3044" s="0"/>
      <c r="IA3044" s="0"/>
      <c r="IB3044" s="0"/>
      <c r="IC3044" s="0"/>
      <c r="ID3044" s="0"/>
      <c r="IE3044" s="0"/>
      <c r="IF3044" s="0"/>
      <c r="IG3044" s="0"/>
      <c r="IH3044" s="0"/>
      <c r="II3044" s="0"/>
      <c r="IJ3044" s="0"/>
      <c r="IK3044" s="0"/>
      <c r="IL3044" s="0"/>
      <c r="IM3044" s="0"/>
      <c r="IN3044" s="0"/>
      <c r="IO3044" s="0"/>
      <c r="IP3044" s="0"/>
      <c r="IQ3044" s="0"/>
      <c r="IR3044" s="0"/>
      <c r="IS3044" s="0"/>
      <c r="IT3044" s="0"/>
      <c r="IU3044" s="0"/>
      <c r="IV3044" s="0"/>
      <c r="IW3044" s="0"/>
      <c r="IX3044" s="0"/>
      <c r="IY3044" s="0"/>
      <c r="IZ3044" s="0"/>
      <c r="JA3044" s="0"/>
      <c r="JB3044" s="0"/>
      <c r="JC3044" s="0"/>
      <c r="JD3044" s="0"/>
      <c r="JE3044" s="0"/>
      <c r="JF3044" s="0"/>
      <c r="JG3044" s="0"/>
      <c r="JH3044" s="0"/>
      <c r="JI3044" s="0"/>
      <c r="JJ3044" s="0"/>
      <c r="JK3044" s="0"/>
      <c r="JL3044" s="0"/>
      <c r="JM3044" s="0"/>
      <c r="JN3044" s="0"/>
      <c r="JO3044" s="0"/>
      <c r="JP3044" s="0"/>
      <c r="JQ3044" s="0"/>
      <c r="JR3044" s="0"/>
      <c r="JS3044" s="0"/>
      <c r="JT3044" s="0"/>
      <c r="JU3044" s="0"/>
      <c r="JV3044" s="0"/>
      <c r="JW3044" s="0"/>
      <c r="JX3044" s="0"/>
      <c r="JY3044" s="0"/>
      <c r="JZ3044" s="0"/>
      <c r="KA3044" s="0"/>
      <c r="KB3044" s="0"/>
      <c r="KC3044" s="0"/>
      <c r="KD3044" s="0"/>
      <c r="KE3044" s="0"/>
      <c r="KF3044" s="0"/>
      <c r="KG3044" s="0"/>
      <c r="KH3044" s="0"/>
      <c r="KI3044" s="0"/>
      <c r="KJ3044" s="0"/>
      <c r="KK3044" s="0"/>
      <c r="KL3044" s="0"/>
      <c r="KM3044" s="0"/>
      <c r="KN3044" s="0"/>
      <c r="KO3044" s="0"/>
      <c r="KP3044" s="0"/>
      <c r="KQ3044" s="0"/>
      <c r="KR3044" s="0"/>
      <c r="KS3044" s="0"/>
      <c r="KT3044" s="0"/>
      <c r="KU3044" s="0"/>
      <c r="KV3044" s="0"/>
      <c r="KW3044" s="0"/>
      <c r="KX3044" s="0"/>
      <c r="KY3044" s="0"/>
      <c r="KZ3044" s="0"/>
      <c r="LA3044" s="0"/>
      <c r="LB3044" s="0"/>
      <c r="LC3044" s="0"/>
      <c r="LD3044" s="0"/>
      <c r="LE3044" s="0"/>
      <c r="LF3044" s="0"/>
      <c r="LG3044" s="0"/>
      <c r="LH3044" s="0"/>
      <c r="LI3044" s="0"/>
      <c r="LJ3044" s="0"/>
      <c r="LK3044" s="0"/>
      <c r="LL3044" s="0"/>
      <c r="LM3044" s="0"/>
      <c r="LN3044" s="0"/>
      <c r="LO3044" s="0"/>
      <c r="LP3044" s="0"/>
      <c r="LQ3044" s="0"/>
      <c r="LR3044" s="0"/>
      <c r="LS3044" s="0"/>
      <c r="LT3044" s="0"/>
      <c r="LU3044" s="0"/>
      <c r="LV3044" s="0"/>
      <c r="LW3044" s="0"/>
      <c r="LX3044" s="0"/>
      <c r="LY3044" s="0"/>
      <c r="LZ3044" s="0"/>
      <c r="MA3044" s="0"/>
      <c r="MB3044" s="0"/>
      <c r="MC3044" s="0"/>
      <c r="MD3044" s="0"/>
      <c r="ME3044" s="0"/>
      <c r="MF3044" s="0"/>
      <c r="MG3044" s="0"/>
      <c r="MH3044" s="0"/>
      <c r="MI3044" s="0"/>
      <c r="MJ3044" s="0"/>
      <c r="MK3044" s="0"/>
      <c r="ML3044" s="0"/>
      <c r="MM3044" s="0"/>
      <c r="MN3044" s="0"/>
      <c r="MO3044" s="0"/>
      <c r="MP3044" s="0"/>
      <c r="MQ3044" s="0"/>
      <c r="MR3044" s="0"/>
      <c r="MS3044" s="0"/>
      <c r="MT3044" s="0"/>
      <c r="MU3044" s="0"/>
      <c r="MV3044" s="0"/>
      <c r="MW3044" s="0"/>
      <c r="MX3044" s="0"/>
      <c r="MY3044" s="0"/>
      <c r="MZ3044" s="0"/>
      <c r="NA3044" s="0"/>
      <c r="NB3044" s="0"/>
      <c r="NC3044" s="0"/>
      <c r="ND3044" s="0"/>
      <c r="NE3044" s="0"/>
      <c r="NF3044" s="0"/>
      <c r="NG3044" s="0"/>
      <c r="NH3044" s="0"/>
      <c r="NI3044" s="0"/>
      <c r="NJ3044" s="0"/>
      <c r="NK3044" s="0"/>
      <c r="NL3044" s="0"/>
      <c r="NM3044" s="0"/>
      <c r="NN3044" s="0"/>
      <c r="NO3044" s="0"/>
      <c r="NP3044" s="0"/>
      <c r="NQ3044" s="0"/>
      <c r="NR3044" s="0"/>
      <c r="NS3044" s="0"/>
      <c r="NT3044" s="0"/>
      <c r="NU3044" s="0"/>
      <c r="NV3044" s="0"/>
      <c r="NW3044" s="0"/>
      <c r="NX3044" s="0"/>
      <c r="NY3044" s="0"/>
      <c r="NZ3044" s="0"/>
      <c r="OA3044" s="0"/>
      <c r="OB3044" s="0"/>
      <c r="OC3044" s="0"/>
      <c r="OD3044" s="0"/>
      <c r="OE3044" s="0"/>
      <c r="OF3044" s="0"/>
      <c r="OG3044" s="0"/>
      <c r="OH3044" s="0"/>
      <c r="OI3044" s="0"/>
      <c r="OJ3044" s="0"/>
      <c r="OK3044" s="0"/>
      <c r="OL3044" s="0"/>
      <c r="OM3044" s="0"/>
      <c r="ON3044" s="0"/>
      <c r="OO3044" s="0"/>
      <c r="OP3044" s="0"/>
      <c r="OQ3044" s="0"/>
      <c r="OR3044" s="0"/>
      <c r="OS3044" s="0"/>
      <c r="OT3044" s="0"/>
      <c r="OU3044" s="0"/>
      <c r="OV3044" s="0"/>
      <c r="OW3044" s="0"/>
      <c r="OX3044" s="0"/>
      <c r="OY3044" s="0"/>
      <c r="OZ3044" s="0"/>
      <c r="PA3044" s="0"/>
      <c r="PB3044" s="0"/>
      <c r="PC3044" s="0"/>
      <c r="PD3044" s="0"/>
      <c r="PE3044" s="0"/>
      <c r="PF3044" s="0"/>
      <c r="PG3044" s="0"/>
      <c r="PH3044" s="0"/>
      <c r="PI3044" s="0"/>
      <c r="PJ3044" s="0"/>
      <c r="PK3044" s="0"/>
      <c r="PL3044" s="0"/>
      <c r="PM3044" s="0"/>
      <c r="PN3044" s="0"/>
      <c r="PO3044" s="0"/>
      <c r="PP3044" s="0"/>
      <c r="PQ3044" s="0"/>
      <c r="PR3044" s="0"/>
      <c r="PS3044" s="0"/>
      <c r="PT3044" s="0"/>
      <c r="PU3044" s="0"/>
      <c r="PV3044" s="0"/>
      <c r="PW3044" s="0"/>
      <c r="PX3044" s="0"/>
      <c r="PY3044" s="0"/>
      <c r="PZ3044" s="0"/>
      <c r="QA3044" s="0"/>
      <c r="QB3044" s="0"/>
      <c r="QC3044" s="0"/>
      <c r="QD3044" s="0"/>
      <c r="QE3044" s="0"/>
      <c r="QF3044" s="0"/>
      <c r="QG3044" s="0"/>
      <c r="QH3044" s="0"/>
      <c r="QI3044" s="0"/>
      <c r="QJ3044" s="0"/>
      <c r="QK3044" s="0"/>
      <c r="QL3044" s="0"/>
      <c r="QM3044" s="0"/>
      <c r="QN3044" s="0"/>
      <c r="QO3044" s="0"/>
      <c r="QP3044" s="0"/>
      <c r="QQ3044" s="0"/>
      <c r="QR3044" s="0"/>
      <c r="QS3044" s="0"/>
      <c r="QT3044" s="0"/>
      <c r="QU3044" s="0"/>
      <c r="QV3044" s="0"/>
      <c r="QW3044" s="0"/>
      <c r="QX3044" s="0"/>
      <c r="QY3044" s="0"/>
      <c r="QZ3044" s="0"/>
      <c r="RA3044" s="0"/>
      <c r="RB3044" s="0"/>
      <c r="RC3044" s="0"/>
      <c r="RD3044" s="0"/>
      <c r="RE3044" s="0"/>
      <c r="RF3044" s="0"/>
      <c r="RG3044" s="0"/>
      <c r="RH3044" s="0"/>
      <c r="RI3044" s="0"/>
      <c r="RJ3044" s="0"/>
      <c r="RK3044" s="0"/>
      <c r="RL3044" s="0"/>
      <c r="RM3044" s="0"/>
      <c r="RN3044" s="0"/>
      <c r="RO3044" s="0"/>
      <c r="RP3044" s="0"/>
      <c r="RQ3044" s="0"/>
      <c r="RR3044" s="0"/>
      <c r="RS3044" s="0"/>
      <c r="RT3044" s="0"/>
      <c r="RU3044" s="0"/>
      <c r="RV3044" s="0"/>
      <c r="RW3044" s="0"/>
      <c r="RX3044" s="0"/>
      <c r="RY3044" s="0"/>
      <c r="RZ3044" s="0"/>
      <c r="SA3044" s="0"/>
      <c r="SB3044" s="0"/>
      <c r="SC3044" s="0"/>
      <c r="SD3044" s="0"/>
      <c r="SE3044" s="0"/>
      <c r="SF3044" s="0"/>
      <c r="SG3044" s="0"/>
      <c r="SH3044" s="0"/>
      <c r="SI3044" s="0"/>
      <c r="SJ3044" s="0"/>
      <c r="SK3044" s="0"/>
      <c r="SL3044" s="0"/>
      <c r="SM3044" s="0"/>
      <c r="SN3044" s="0"/>
      <c r="SO3044" s="0"/>
      <c r="SP3044" s="0"/>
      <c r="SQ3044" s="0"/>
      <c r="SR3044" s="0"/>
      <c r="SS3044" s="0"/>
      <c r="ST3044" s="0"/>
      <c r="SU3044" s="0"/>
      <c r="SV3044" s="0"/>
      <c r="SW3044" s="0"/>
      <c r="SX3044" s="0"/>
      <c r="SY3044" s="0"/>
      <c r="SZ3044" s="0"/>
      <c r="TA3044" s="0"/>
      <c r="TB3044" s="0"/>
      <c r="TC3044" s="0"/>
      <c r="TD3044" s="0"/>
      <c r="TE3044" s="0"/>
      <c r="TF3044" s="0"/>
      <c r="TG3044" s="0"/>
      <c r="TH3044" s="0"/>
      <c r="TI3044" s="0"/>
      <c r="TJ3044" s="0"/>
      <c r="TK3044" s="0"/>
      <c r="TL3044" s="0"/>
      <c r="TM3044" s="0"/>
      <c r="TN3044" s="0"/>
      <c r="TO3044" s="0"/>
      <c r="TP3044" s="0"/>
      <c r="TQ3044" s="0"/>
      <c r="TR3044" s="0"/>
      <c r="TS3044" s="0"/>
      <c r="TT3044" s="0"/>
      <c r="TU3044" s="0"/>
      <c r="TV3044" s="0"/>
      <c r="TW3044" s="0"/>
      <c r="TX3044" s="0"/>
      <c r="TY3044" s="0"/>
      <c r="TZ3044" s="0"/>
      <c r="UA3044" s="0"/>
      <c r="UB3044" s="0"/>
      <c r="UC3044" s="0"/>
      <c r="UD3044" s="0"/>
      <c r="UE3044" s="0"/>
      <c r="UF3044" s="0"/>
      <c r="UG3044" s="0"/>
      <c r="UH3044" s="0"/>
      <c r="UI3044" s="0"/>
      <c r="UJ3044" s="0"/>
      <c r="UK3044" s="0"/>
      <c r="UL3044" s="0"/>
      <c r="UM3044" s="0"/>
      <c r="UN3044" s="0"/>
      <c r="UO3044" s="0"/>
      <c r="UP3044" s="0"/>
      <c r="UQ3044" s="0"/>
      <c r="UR3044" s="0"/>
      <c r="US3044" s="0"/>
      <c r="UT3044" s="0"/>
      <c r="UU3044" s="0"/>
      <c r="UV3044" s="0"/>
      <c r="UW3044" s="0"/>
      <c r="UX3044" s="0"/>
      <c r="UY3044" s="0"/>
      <c r="UZ3044" s="0"/>
      <c r="VA3044" s="0"/>
      <c r="VB3044" s="0"/>
      <c r="VC3044" s="0"/>
      <c r="VD3044" s="0"/>
      <c r="VE3044" s="0"/>
      <c r="VF3044" s="0"/>
      <c r="VG3044" s="0"/>
      <c r="VH3044" s="0"/>
      <c r="VI3044" s="0"/>
      <c r="VJ3044" s="0"/>
      <c r="VK3044" s="0"/>
      <c r="VL3044" s="0"/>
      <c r="VM3044" s="0"/>
      <c r="VN3044" s="0"/>
      <c r="VO3044" s="0"/>
      <c r="VP3044" s="0"/>
      <c r="VQ3044" s="0"/>
      <c r="VR3044" s="0"/>
      <c r="VS3044" s="0"/>
      <c r="VT3044" s="0"/>
      <c r="VU3044" s="0"/>
      <c r="VV3044" s="0"/>
      <c r="VW3044" s="0"/>
      <c r="VX3044" s="0"/>
      <c r="VY3044" s="0"/>
      <c r="VZ3044" s="0"/>
      <c r="WA3044" s="0"/>
      <c r="WB3044" s="0"/>
      <c r="WC3044" s="0"/>
      <c r="WD3044" s="0"/>
      <c r="WE3044" s="0"/>
      <c r="WF3044" s="0"/>
      <c r="WG3044" s="0"/>
      <c r="WH3044" s="0"/>
      <c r="WI3044" s="0"/>
      <c r="WJ3044" s="0"/>
      <c r="WK3044" s="0"/>
      <c r="WL3044" s="0"/>
      <c r="WM3044" s="0"/>
      <c r="WN3044" s="0"/>
      <c r="WO3044" s="0"/>
      <c r="WP3044" s="0"/>
      <c r="WQ3044" s="0"/>
      <c r="WR3044" s="0"/>
      <c r="WS3044" s="0"/>
      <c r="WT3044" s="0"/>
      <c r="WU3044" s="0"/>
      <c r="WV3044" s="0"/>
      <c r="WW3044" s="0"/>
      <c r="WX3044" s="0"/>
      <c r="WY3044" s="0"/>
      <c r="WZ3044" s="0"/>
      <c r="XA3044" s="0"/>
      <c r="XB3044" s="0"/>
      <c r="XC3044" s="0"/>
      <c r="XD3044" s="0"/>
      <c r="XE3044" s="0"/>
      <c r="XF3044" s="0"/>
      <c r="XG3044" s="0"/>
      <c r="XH3044" s="0"/>
      <c r="XI3044" s="0"/>
      <c r="XJ3044" s="0"/>
      <c r="XK3044" s="0"/>
      <c r="XL3044" s="0"/>
      <c r="XM3044" s="0"/>
      <c r="XN3044" s="0"/>
      <c r="XO3044" s="0"/>
      <c r="XP3044" s="0"/>
      <c r="XQ3044" s="0"/>
      <c r="XR3044" s="0"/>
      <c r="XS3044" s="0"/>
      <c r="XT3044" s="0"/>
      <c r="XU3044" s="0"/>
      <c r="XV3044" s="0"/>
      <c r="XW3044" s="0"/>
      <c r="XX3044" s="0"/>
      <c r="XY3044" s="0"/>
      <c r="XZ3044" s="0"/>
      <c r="YA3044" s="0"/>
      <c r="YB3044" s="0"/>
      <c r="YC3044" s="0"/>
      <c r="YD3044" s="0"/>
      <c r="YE3044" s="0"/>
      <c r="YF3044" s="0"/>
      <c r="YG3044" s="0"/>
      <c r="YH3044" s="0"/>
      <c r="YI3044" s="0"/>
      <c r="YJ3044" s="0"/>
      <c r="YK3044" s="0"/>
      <c r="YL3044" s="0"/>
      <c r="YM3044" s="0"/>
      <c r="YN3044" s="0"/>
      <c r="YO3044" s="0"/>
      <c r="YP3044" s="0"/>
      <c r="YQ3044" s="0"/>
      <c r="YR3044" s="0"/>
      <c r="YS3044" s="0"/>
      <c r="YT3044" s="0"/>
      <c r="YU3044" s="0"/>
      <c r="YV3044" s="0"/>
      <c r="YW3044" s="0"/>
      <c r="YX3044" s="0"/>
      <c r="YY3044" s="0"/>
      <c r="YZ3044" s="0"/>
      <c r="ZA3044" s="0"/>
      <c r="ZB3044" s="0"/>
      <c r="ZC3044" s="0"/>
      <c r="ZD3044" s="0"/>
      <c r="ZE3044" s="0"/>
      <c r="ZF3044" s="0"/>
      <c r="ZG3044" s="0"/>
      <c r="ZH3044" s="0"/>
      <c r="ZI3044" s="0"/>
      <c r="ZJ3044" s="0"/>
      <c r="ZK3044" s="0"/>
      <c r="ZL3044" s="0"/>
      <c r="ZM3044" s="0"/>
      <c r="ZN3044" s="0"/>
      <c r="ZO3044" s="0"/>
      <c r="ZP3044" s="0"/>
      <c r="ZQ3044" s="0"/>
      <c r="ZR3044" s="0"/>
      <c r="ZS3044" s="0"/>
      <c r="ZT3044" s="0"/>
      <c r="ZU3044" s="0"/>
      <c r="ZV3044" s="0"/>
      <c r="ZW3044" s="0"/>
      <c r="ZX3044" s="0"/>
      <c r="ZY3044" s="0"/>
      <c r="ZZ3044" s="0"/>
      <c r="AAA3044" s="0"/>
      <c r="AAB3044" s="0"/>
      <c r="AAC3044" s="0"/>
      <c r="AAD3044" s="0"/>
      <c r="AAE3044" s="0"/>
      <c r="AAF3044" s="0"/>
      <c r="AAG3044" s="0"/>
      <c r="AAH3044" s="0"/>
      <c r="AAI3044" s="0"/>
      <c r="AAJ3044" s="0"/>
      <c r="AAK3044" s="0"/>
      <c r="AAL3044" s="0"/>
      <c r="AAM3044" s="0"/>
      <c r="AAN3044" s="0"/>
      <c r="AAO3044" s="0"/>
      <c r="AAP3044" s="0"/>
      <c r="AAQ3044" s="0"/>
      <c r="AAR3044" s="0"/>
      <c r="AAS3044" s="0"/>
      <c r="AAT3044" s="0"/>
      <c r="AAU3044" s="0"/>
      <c r="AAV3044" s="0"/>
      <c r="AAW3044" s="0"/>
      <c r="AAX3044" s="0"/>
      <c r="AAY3044" s="0"/>
      <c r="AAZ3044" s="0"/>
      <c r="ABA3044" s="0"/>
      <c r="ABB3044" s="0"/>
      <c r="ABC3044" s="0"/>
      <c r="ABD3044" s="0"/>
      <c r="ABE3044" s="0"/>
      <c r="ABF3044" s="0"/>
      <c r="ABG3044" s="0"/>
      <c r="ABH3044" s="0"/>
      <c r="ABI3044" s="0"/>
      <c r="ABJ3044" s="0"/>
      <c r="ABK3044" s="0"/>
      <c r="ABL3044" s="0"/>
      <c r="ABM3044" s="0"/>
      <c r="ABN3044" s="0"/>
      <c r="ABO3044" s="0"/>
      <c r="ABP3044" s="0"/>
      <c r="ABQ3044" s="0"/>
      <c r="ABR3044" s="0"/>
      <c r="ABS3044" s="0"/>
      <c r="ABT3044" s="0"/>
      <c r="ABU3044" s="0"/>
      <c r="ABV3044" s="0"/>
      <c r="ABW3044" s="0"/>
      <c r="ABX3044" s="0"/>
      <c r="ABY3044" s="0"/>
      <c r="ABZ3044" s="0"/>
      <c r="ACA3044" s="0"/>
      <c r="ACB3044" s="0"/>
      <c r="ACC3044" s="0"/>
      <c r="ACD3044" s="0"/>
      <c r="ACE3044" s="0"/>
      <c r="ACF3044" s="0"/>
      <c r="ACG3044" s="0"/>
      <c r="ACH3044" s="0"/>
      <c r="ACI3044" s="0"/>
      <c r="ACJ3044" s="0"/>
      <c r="ACK3044" s="0"/>
      <c r="ACL3044" s="0"/>
      <c r="ACM3044" s="0"/>
      <c r="ACN3044" s="0"/>
      <c r="ACO3044" s="0"/>
      <c r="ACP3044" s="0"/>
      <c r="ACQ3044" s="0"/>
      <c r="ACR3044" s="0"/>
      <c r="ACS3044" s="0"/>
      <c r="ACT3044" s="0"/>
      <c r="ACU3044" s="0"/>
      <c r="ACV3044" s="0"/>
      <c r="ACW3044" s="0"/>
      <c r="ACX3044" s="0"/>
      <c r="ACY3044" s="0"/>
      <c r="ACZ3044" s="0"/>
      <c r="ADA3044" s="0"/>
      <c r="ADB3044" s="0"/>
      <c r="ADC3044" s="0"/>
      <c r="ADD3044" s="0"/>
      <c r="ADE3044" s="0"/>
      <c r="ADF3044" s="0"/>
      <c r="ADG3044" s="0"/>
      <c r="ADH3044" s="0"/>
      <c r="ADI3044" s="0"/>
      <c r="ADJ3044" s="0"/>
      <c r="ADK3044" s="0"/>
      <c r="ADL3044" s="0"/>
      <c r="ADM3044" s="0"/>
      <c r="ADN3044" s="0"/>
      <c r="ADO3044" s="0"/>
      <c r="ADP3044" s="0"/>
      <c r="ADQ3044" s="0"/>
      <c r="ADR3044" s="0"/>
      <c r="ADS3044" s="0"/>
      <c r="ADT3044" s="0"/>
      <c r="ADU3044" s="0"/>
      <c r="ADV3044" s="0"/>
      <c r="ADW3044" s="0"/>
      <c r="ADX3044" s="0"/>
      <c r="ADY3044" s="0"/>
      <c r="ADZ3044" s="0"/>
      <c r="AEA3044" s="0"/>
      <c r="AEB3044" s="0"/>
      <c r="AEC3044" s="0"/>
      <c r="AED3044" s="0"/>
      <c r="AEE3044" s="0"/>
      <c r="AEF3044" s="0"/>
      <c r="AEG3044" s="0"/>
      <c r="AEH3044" s="0"/>
      <c r="AEI3044" s="0"/>
      <c r="AEJ3044" s="0"/>
      <c r="AEK3044" s="0"/>
      <c r="AEL3044" s="0"/>
      <c r="AEM3044" s="0"/>
      <c r="AEN3044" s="0"/>
      <c r="AEO3044" s="0"/>
      <c r="AEP3044" s="0"/>
      <c r="AEQ3044" s="0"/>
      <c r="AER3044" s="0"/>
      <c r="AES3044" s="0"/>
      <c r="AET3044" s="0"/>
      <c r="AEU3044" s="0"/>
      <c r="AEV3044" s="0"/>
      <c r="AEW3044" s="0"/>
      <c r="AEX3044" s="0"/>
      <c r="AEY3044" s="0"/>
      <c r="AEZ3044" s="0"/>
      <c r="AFA3044" s="0"/>
      <c r="AFB3044" s="0"/>
      <c r="AFC3044" s="0"/>
      <c r="AFD3044" s="0"/>
      <c r="AFE3044" s="0"/>
      <c r="AFF3044" s="0"/>
      <c r="AFG3044" s="0"/>
      <c r="AFH3044" s="0"/>
      <c r="AFI3044" s="0"/>
      <c r="AFJ3044" s="0"/>
      <c r="AFK3044" s="0"/>
      <c r="AFL3044" s="0"/>
      <c r="AFM3044" s="0"/>
      <c r="AFN3044" s="0"/>
      <c r="AFO3044" s="0"/>
      <c r="AFP3044" s="0"/>
      <c r="AFQ3044" s="0"/>
      <c r="AFR3044" s="0"/>
      <c r="AFS3044" s="0"/>
      <c r="AFT3044" s="0"/>
      <c r="AFU3044" s="0"/>
      <c r="AFV3044" s="0"/>
      <c r="AFW3044" s="0"/>
      <c r="AFX3044" s="0"/>
      <c r="AFY3044" s="0"/>
      <c r="AFZ3044" s="0"/>
      <c r="AGA3044" s="0"/>
      <c r="AGB3044" s="0"/>
      <c r="AGC3044" s="0"/>
      <c r="AGD3044" s="0"/>
      <c r="AGE3044" s="0"/>
      <c r="AGF3044" s="0"/>
      <c r="AGG3044" s="0"/>
      <c r="AGH3044" s="0"/>
      <c r="AGI3044" s="0"/>
      <c r="AGJ3044" s="0"/>
      <c r="AGK3044" s="0"/>
      <c r="AGL3044" s="0"/>
      <c r="AGM3044" s="0"/>
      <c r="AGN3044" s="0"/>
      <c r="AGO3044" s="0"/>
      <c r="AGP3044" s="0"/>
      <c r="AGQ3044" s="0"/>
      <c r="AGR3044" s="0"/>
      <c r="AGS3044" s="0"/>
      <c r="AGT3044" s="0"/>
      <c r="AGU3044" s="0"/>
      <c r="AGV3044" s="0"/>
      <c r="AGW3044" s="0"/>
      <c r="AGX3044" s="0"/>
      <c r="AGY3044" s="0"/>
      <c r="AGZ3044" s="0"/>
      <c r="AHA3044" s="0"/>
      <c r="AHB3044" s="0"/>
      <c r="AHC3044" s="0"/>
      <c r="AHD3044" s="0"/>
      <c r="AHE3044" s="0"/>
      <c r="AHF3044" s="0"/>
      <c r="AHG3044" s="0"/>
      <c r="AHH3044" s="0"/>
      <c r="AHI3044" s="0"/>
      <c r="AHJ3044" s="0"/>
      <c r="AHK3044" s="0"/>
      <c r="AHL3044" s="0"/>
      <c r="AHM3044" s="0"/>
      <c r="AHN3044" s="0"/>
      <c r="AHO3044" s="0"/>
      <c r="AHP3044" s="0"/>
      <c r="AHQ3044" s="0"/>
      <c r="AHR3044" s="0"/>
      <c r="AHS3044" s="0"/>
      <c r="AHT3044" s="0"/>
      <c r="AHU3044" s="0"/>
      <c r="AHV3044" s="0"/>
      <c r="AHW3044" s="0"/>
      <c r="AHX3044" s="0"/>
      <c r="AHY3044" s="0"/>
      <c r="AHZ3044" s="0"/>
      <c r="AIA3044" s="0"/>
      <c r="AIB3044" s="0"/>
      <c r="AIC3044" s="0"/>
      <c r="AID3044" s="0"/>
      <c r="AIE3044" s="0"/>
      <c r="AIF3044" s="0"/>
      <c r="AIG3044" s="0"/>
      <c r="AIH3044" s="0"/>
      <c r="AII3044" s="0"/>
      <c r="AIJ3044" s="0"/>
      <c r="AIK3044" s="0"/>
      <c r="AIL3044" s="0"/>
      <c r="AIM3044" s="0"/>
      <c r="AIN3044" s="0"/>
      <c r="AIO3044" s="0"/>
      <c r="AIP3044" s="0"/>
      <c r="AIQ3044" s="0"/>
      <c r="AIR3044" s="0"/>
      <c r="AIS3044" s="0"/>
      <c r="AIT3044" s="0"/>
      <c r="AIU3044" s="0"/>
      <c r="AIV3044" s="0"/>
      <c r="AIW3044" s="0"/>
      <c r="AIX3044" s="0"/>
      <c r="AIY3044" s="0"/>
      <c r="AIZ3044" s="0"/>
      <c r="AJA3044" s="0"/>
      <c r="AJB3044" s="0"/>
      <c r="AJC3044" s="0"/>
      <c r="AJD3044" s="0"/>
      <c r="AJE3044" s="0"/>
      <c r="AJF3044" s="0"/>
      <c r="AJG3044" s="0"/>
      <c r="AJH3044" s="0"/>
      <c r="AJI3044" s="0"/>
      <c r="AJJ3044" s="0"/>
      <c r="AJK3044" s="0"/>
      <c r="AJL3044" s="0"/>
      <c r="AJM3044" s="0"/>
      <c r="AJN3044" s="0"/>
      <c r="AJO3044" s="0"/>
      <c r="AJP3044" s="0"/>
      <c r="AJQ3044" s="0"/>
      <c r="AJR3044" s="0"/>
      <c r="AJS3044" s="0"/>
      <c r="AJT3044" s="0"/>
      <c r="AJU3044" s="0"/>
      <c r="AJV3044" s="0"/>
      <c r="AJW3044" s="0"/>
      <c r="AJX3044" s="0"/>
      <c r="AJY3044" s="0"/>
      <c r="AJZ3044" s="0"/>
      <c r="AKA3044" s="0"/>
      <c r="AKB3044" s="0"/>
      <c r="AKC3044" s="0"/>
      <c r="AKD3044" s="0"/>
      <c r="AKE3044" s="0"/>
      <c r="AKF3044" s="0"/>
      <c r="AKG3044" s="0"/>
      <c r="AKH3044" s="0"/>
      <c r="AKI3044" s="0"/>
      <c r="AKJ3044" s="0"/>
      <c r="AKK3044" s="0"/>
      <c r="AKL3044" s="0"/>
      <c r="AKM3044" s="0"/>
      <c r="AKN3044" s="0"/>
      <c r="AKO3044" s="0"/>
      <c r="AKP3044" s="0"/>
      <c r="AKQ3044" s="0"/>
      <c r="AKR3044" s="0"/>
      <c r="AKS3044" s="0"/>
      <c r="AKT3044" s="0"/>
      <c r="AKU3044" s="0"/>
      <c r="AKV3044" s="0"/>
      <c r="AKW3044" s="0"/>
      <c r="AKX3044" s="0"/>
      <c r="AKY3044" s="0"/>
      <c r="AKZ3044" s="0"/>
      <c r="ALA3044" s="0"/>
      <c r="ALB3044" s="0"/>
      <c r="ALC3044" s="0"/>
      <c r="ALD3044" s="0"/>
      <c r="ALE3044" s="0"/>
      <c r="ALF3044" s="0"/>
      <c r="ALG3044" s="0"/>
      <c r="ALH3044" s="0"/>
      <c r="ALI3044" s="0"/>
      <c r="ALJ3044" s="0"/>
      <c r="ALK3044" s="0"/>
      <c r="ALL3044" s="0"/>
      <c r="ALM3044" s="0"/>
      <c r="ALN3044" s="0"/>
      <c r="ALO3044" s="0"/>
      <c r="ALP3044" s="0"/>
      <c r="ALQ3044" s="0"/>
      <c r="ALR3044" s="0"/>
      <c r="ALS3044" s="0"/>
      <c r="ALT3044" s="0"/>
      <c r="ALU3044" s="0"/>
      <c r="ALV3044" s="0"/>
      <c r="ALW3044" s="0"/>
      <c r="ALX3044" s="0"/>
      <c r="ALY3044" s="0"/>
      <c r="ALZ3044" s="0"/>
      <c r="AMA3044" s="0"/>
      <c r="AMB3044" s="0"/>
      <c r="AMC3044" s="0"/>
      <c r="AMD3044" s="0"/>
      <c r="AME3044" s="0"/>
      <c r="AMF3044" s="0"/>
      <c r="AMG3044" s="0"/>
      <c r="AMH3044" s="0"/>
      <c r="AMI3044" s="0"/>
    </row>
    <row r="3045" customFormat="false" ht="12.75" hidden="false" customHeight="false" outlineLevel="0" collapsed="false">
      <c r="A3045" s="1" t="s">
        <v>3292</v>
      </c>
      <c r="C3045" s="70" t="s">
        <v>3300</v>
      </c>
      <c r="D3045" s="70" t="s">
        <v>26</v>
      </c>
      <c r="E3045" s="72" t="n">
        <v>2.2</v>
      </c>
      <c r="F3045" s="73" t="n">
        <v>1.99</v>
      </c>
      <c r="G3045" s="74" t="s">
        <v>3294</v>
      </c>
      <c r="I3045" s="3"/>
      <c r="BM3045" s="0"/>
      <c r="BN3045" s="0"/>
      <c r="BO3045" s="0"/>
      <c r="BP3045" s="0"/>
      <c r="BQ3045" s="0"/>
      <c r="BR3045" s="0"/>
      <c r="BS3045" s="0"/>
      <c r="BT3045" s="0"/>
      <c r="BU3045" s="0"/>
      <c r="BV3045" s="0"/>
      <c r="BW3045" s="0"/>
      <c r="BX3045" s="0"/>
      <c r="BY3045" s="0"/>
      <c r="BZ3045" s="0"/>
      <c r="CA3045" s="0"/>
      <c r="CB3045" s="0"/>
      <c r="CC3045" s="0"/>
      <c r="CD3045" s="0"/>
      <c r="CE3045" s="0"/>
      <c r="CF3045" s="0"/>
      <c r="CG3045" s="0"/>
      <c r="CH3045" s="0"/>
      <c r="CI3045" s="0"/>
      <c r="CJ3045" s="0"/>
      <c r="CK3045" s="0"/>
      <c r="CL3045" s="0"/>
      <c r="CM3045" s="0"/>
      <c r="CN3045" s="0"/>
      <c r="CO3045" s="0"/>
      <c r="CP3045" s="0"/>
      <c r="CQ3045" s="0"/>
      <c r="CR3045" s="0"/>
      <c r="CS3045" s="0"/>
      <c r="CT3045" s="0"/>
      <c r="CU3045" s="0"/>
      <c r="CV3045" s="0"/>
      <c r="CW3045" s="0"/>
      <c r="CX3045" s="0"/>
      <c r="CY3045" s="0"/>
      <c r="CZ3045" s="0"/>
      <c r="DA3045" s="0"/>
      <c r="DB3045" s="0"/>
      <c r="DC3045" s="0"/>
      <c r="DD3045" s="0"/>
      <c r="DE3045" s="0"/>
      <c r="DF3045" s="0"/>
      <c r="DG3045" s="0"/>
      <c r="DH3045" s="0"/>
      <c r="DI3045" s="0"/>
      <c r="DJ3045" s="0"/>
      <c r="DK3045" s="0"/>
      <c r="DL3045" s="0"/>
      <c r="DM3045" s="0"/>
      <c r="DN3045" s="0"/>
      <c r="DO3045" s="0"/>
      <c r="DP3045" s="0"/>
      <c r="DQ3045" s="0"/>
      <c r="DR3045" s="0"/>
      <c r="DS3045" s="0"/>
      <c r="DT3045" s="0"/>
      <c r="DU3045" s="0"/>
      <c r="DV3045" s="0"/>
      <c r="DW3045" s="0"/>
      <c r="DX3045" s="0"/>
      <c r="DY3045" s="0"/>
      <c r="DZ3045" s="0"/>
      <c r="EA3045" s="0"/>
      <c r="EB3045" s="0"/>
      <c r="EC3045" s="0"/>
      <c r="ED3045" s="0"/>
      <c r="EE3045" s="0"/>
      <c r="EF3045" s="0"/>
      <c r="EG3045" s="0"/>
      <c r="EH3045" s="0"/>
      <c r="EI3045" s="0"/>
      <c r="EJ3045" s="0"/>
      <c r="EK3045" s="0"/>
      <c r="EL3045" s="0"/>
      <c r="EM3045" s="0"/>
      <c r="EN3045" s="0"/>
      <c r="EO3045" s="0"/>
      <c r="EP3045" s="0"/>
      <c r="EQ3045" s="0"/>
      <c r="ER3045" s="0"/>
      <c r="ES3045" s="0"/>
      <c r="ET3045" s="0"/>
      <c r="EU3045" s="0"/>
      <c r="EV3045" s="0"/>
      <c r="EW3045" s="0"/>
      <c r="EX3045" s="0"/>
      <c r="EY3045" s="0"/>
      <c r="EZ3045" s="0"/>
      <c r="FA3045" s="0"/>
      <c r="FB3045" s="0"/>
      <c r="FC3045" s="0"/>
      <c r="FD3045" s="0"/>
      <c r="FE3045" s="0"/>
      <c r="FF3045" s="0"/>
      <c r="FG3045" s="0"/>
      <c r="FH3045" s="0"/>
      <c r="FI3045" s="0"/>
      <c r="FJ3045" s="0"/>
      <c r="FK3045" s="0"/>
      <c r="FL3045" s="0"/>
      <c r="FM3045" s="0"/>
      <c r="FN3045" s="0"/>
      <c r="FO3045" s="0"/>
      <c r="FP3045" s="0"/>
      <c r="FQ3045" s="0"/>
      <c r="FR3045" s="0"/>
      <c r="FS3045" s="0"/>
      <c r="FT3045" s="0"/>
      <c r="FU3045" s="0"/>
      <c r="FV3045" s="0"/>
      <c r="FW3045" s="0"/>
      <c r="FX3045" s="0"/>
      <c r="FY3045" s="0"/>
      <c r="FZ3045" s="0"/>
      <c r="GA3045" s="0"/>
      <c r="GB3045" s="0"/>
      <c r="GC3045" s="0"/>
      <c r="GD3045" s="0"/>
      <c r="GE3045" s="0"/>
      <c r="GF3045" s="0"/>
      <c r="GG3045" s="0"/>
      <c r="GH3045" s="0"/>
      <c r="GI3045" s="0"/>
      <c r="GJ3045" s="0"/>
      <c r="GK3045" s="0"/>
      <c r="GL3045" s="0"/>
      <c r="GM3045" s="0"/>
      <c r="GN3045" s="0"/>
      <c r="GO3045" s="0"/>
      <c r="GP3045" s="0"/>
      <c r="GQ3045" s="0"/>
      <c r="GR3045" s="0"/>
      <c r="GS3045" s="0"/>
      <c r="GT3045" s="0"/>
      <c r="GU3045" s="0"/>
      <c r="GV3045" s="0"/>
      <c r="GW3045" s="0"/>
      <c r="GX3045" s="0"/>
      <c r="GY3045" s="0"/>
      <c r="GZ3045" s="0"/>
      <c r="HA3045" s="0"/>
      <c r="HB3045" s="0"/>
      <c r="HC3045" s="0"/>
      <c r="HD3045" s="0"/>
      <c r="HE3045" s="0"/>
      <c r="HF3045" s="0"/>
      <c r="HG3045" s="0"/>
      <c r="HH3045" s="0"/>
      <c r="HI3045" s="0"/>
      <c r="HJ3045" s="0"/>
      <c r="HK3045" s="0"/>
      <c r="HL3045" s="0"/>
      <c r="HM3045" s="0"/>
      <c r="HN3045" s="0"/>
      <c r="HO3045" s="0"/>
      <c r="HP3045" s="0"/>
      <c r="HQ3045" s="0"/>
      <c r="HR3045" s="0"/>
      <c r="HS3045" s="0"/>
      <c r="HT3045" s="0"/>
      <c r="HU3045" s="0"/>
      <c r="HV3045" s="0"/>
      <c r="HW3045" s="0"/>
      <c r="HX3045" s="0"/>
      <c r="HY3045" s="0"/>
      <c r="HZ3045" s="0"/>
      <c r="IA3045" s="0"/>
      <c r="IB3045" s="0"/>
      <c r="IC3045" s="0"/>
      <c r="ID3045" s="0"/>
      <c r="IE3045" s="0"/>
      <c r="IF3045" s="0"/>
      <c r="IG3045" s="0"/>
      <c r="IH3045" s="0"/>
      <c r="II3045" s="0"/>
      <c r="IJ3045" s="0"/>
      <c r="IK3045" s="0"/>
      <c r="IL3045" s="0"/>
      <c r="IM3045" s="0"/>
      <c r="IN3045" s="0"/>
      <c r="IO3045" s="0"/>
      <c r="IP3045" s="0"/>
      <c r="IQ3045" s="0"/>
      <c r="IR3045" s="0"/>
      <c r="IS3045" s="0"/>
      <c r="IT3045" s="0"/>
      <c r="IU3045" s="0"/>
      <c r="IV3045" s="0"/>
      <c r="IW3045" s="0"/>
      <c r="IX3045" s="0"/>
      <c r="IY3045" s="0"/>
      <c r="IZ3045" s="0"/>
      <c r="JA3045" s="0"/>
      <c r="JB3045" s="0"/>
      <c r="JC3045" s="0"/>
      <c r="JD3045" s="0"/>
      <c r="JE3045" s="0"/>
      <c r="JF3045" s="0"/>
      <c r="JG3045" s="0"/>
      <c r="JH3045" s="0"/>
      <c r="JI3045" s="0"/>
      <c r="JJ3045" s="0"/>
      <c r="JK3045" s="0"/>
      <c r="JL3045" s="0"/>
      <c r="JM3045" s="0"/>
      <c r="JN3045" s="0"/>
      <c r="JO3045" s="0"/>
      <c r="JP3045" s="0"/>
      <c r="JQ3045" s="0"/>
      <c r="JR3045" s="0"/>
      <c r="JS3045" s="0"/>
      <c r="JT3045" s="0"/>
      <c r="JU3045" s="0"/>
      <c r="JV3045" s="0"/>
      <c r="JW3045" s="0"/>
      <c r="JX3045" s="0"/>
      <c r="JY3045" s="0"/>
      <c r="JZ3045" s="0"/>
      <c r="KA3045" s="0"/>
      <c r="KB3045" s="0"/>
      <c r="KC3045" s="0"/>
      <c r="KD3045" s="0"/>
      <c r="KE3045" s="0"/>
      <c r="KF3045" s="0"/>
      <c r="KG3045" s="0"/>
      <c r="KH3045" s="0"/>
      <c r="KI3045" s="0"/>
      <c r="KJ3045" s="0"/>
      <c r="KK3045" s="0"/>
      <c r="KL3045" s="0"/>
      <c r="KM3045" s="0"/>
      <c r="KN3045" s="0"/>
      <c r="KO3045" s="0"/>
      <c r="KP3045" s="0"/>
      <c r="KQ3045" s="0"/>
      <c r="KR3045" s="0"/>
      <c r="KS3045" s="0"/>
      <c r="KT3045" s="0"/>
      <c r="KU3045" s="0"/>
      <c r="KV3045" s="0"/>
      <c r="KW3045" s="0"/>
      <c r="KX3045" s="0"/>
      <c r="KY3045" s="0"/>
      <c r="KZ3045" s="0"/>
      <c r="LA3045" s="0"/>
      <c r="LB3045" s="0"/>
      <c r="LC3045" s="0"/>
      <c r="LD3045" s="0"/>
      <c r="LE3045" s="0"/>
      <c r="LF3045" s="0"/>
      <c r="LG3045" s="0"/>
      <c r="LH3045" s="0"/>
      <c r="LI3045" s="0"/>
      <c r="LJ3045" s="0"/>
      <c r="LK3045" s="0"/>
      <c r="LL3045" s="0"/>
      <c r="LM3045" s="0"/>
      <c r="LN3045" s="0"/>
      <c r="LO3045" s="0"/>
      <c r="LP3045" s="0"/>
      <c r="LQ3045" s="0"/>
      <c r="LR3045" s="0"/>
      <c r="LS3045" s="0"/>
      <c r="LT3045" s="0"/>
      <c r="LU3045" s="0"/>
      <c r="LV3045" s="0"/>
      <c r="LW3045" s="0"/>
      <c r="LX3045" s="0"/>
      <c r="LY3045" s="0"/>
      <c r="LZ3045" s="0"/>
      <c r="MA3045" s="0"/>
      <c r="MB3045" s="0"/>
      <c r="MC3045" s="0"/>
      <c r="MD3045" s="0"/>
      <c r="ME3045" s="0"/>
      <c r="MF3045" s="0"/>
      <c r="MG3045" s="0"/>
      <c r="MH3045" s="0"/>
      <c r="MI3045" s="0"/>
      <c r="MJ3045" s="0"/>
      <c r="MK3045" s="0"/>
      <c r="ML3045" s="0"/>
      <c r="MM3045" s="0"/>
      <c r="MN3045" s="0"/>
      <c r="MO3045" s="0"/>
      <c r="MP3045" s="0"/>
      <c r="MQ3045" s="0"/>
      <c r="MR3045" s="0"/>
      <c r="MS3045" s="0"/>
      <c r="MT3045" s="0"/>
      <c r="MU3045" s="0"/>
      <c r="MV3045" s="0"/>
      <c r="MW3045" s="0"/>
      <c r="MX3045" s="0"/>
      <c r="MY3045" s="0"/>
      <c r="MZ3045" s="0"/>
      <c r="NA3045" s="0"/>
      <c r="NB3045" s="0"/>
      <c r="NC3045" s="0"/>
      <c r="ND3045" s="0"/>
      <c r="NE3045" s="0"/>
      <c r="NF3045" s="0"/>
      <c r="NG3045" s="0"/>
      <c r="NH3045" s="0"/>
      <c r="NI3045" s="0"/>
      <c r="NJ3045" s="0"/>
      <c r="NK3045" s="0"/>
      <c r="NL3045" s="0"/>
      <c r="NM3045" s="0"/>
      <c r="NN3045" s="0"/>
      <c r="NO3045" s="0"/>
      <c r="NP3045" s="0"/>
      <c r="NQ3045" s="0"/>
      <c r="NR3045" s="0"/>
      <c r="NS3045" s="0"/>
      <c r="NT3045" s="0"/>
      <c r="NU3045" s="0"/>
      <c r="NV3045" s="0"/>
      <c r="NW3045" s="0"/>
      <c r="NX3045" s="0"/>
      <c r="NY3045" s="0"/>
      <c r="NZ3045" s="0"/>
      <c r="OA3045" s="0"/>
      <c r="OB3045" s="0"/>
      <c r="OC3045" s="0"/>
      <c r="OD3045" s="0"/>
      <c r="OE3045" s="0"/>
      <c r="OF3045" s="0"/>
      <c r="OG3045" s="0"/>
      <c r="OH3045" s="0"/>
      <c r="OI3045" s="0"/>
      <c r="OJ3045" s="0"/>
      <c r="OK3045" s="0"/>
      <c r="OL3045" s="0"/>
      <c r="OM3045" s="0"/>
      <c r="ON3045" s="0"/>
      <c r="OO3045" s="0"/>
      <c r="OP3045" s="0"/>
      <c r="OQ3045" s="0"/>
      <c r="OR3045" s="0"/>
      <c r="OS3045" s="0"/>
      <c r="OT3045" s="0"/>
      <c r="OU3045" s="0"/>
      <c r="OV3045" s="0"/>
      <c r="OW3045" s="0"/>
      <c r="OX3045" s="0"/>
      <c r="OY3045" s="0"/>
      <c r="OZ3045" s="0"/>
      <c r="PA3045" s="0"/>
      <c r="PB3045" s="0"/>
      <c r="PC3045" s="0"/>
      <c r="PD3045" s="0"/>
      <c r="PE3045" s="0"/>
      <c r="PF3045" s="0"/>
      <c r="PG3045" s="0"/>
      <c r="PH3045" s="0"/>
      <c r="PI3045" s="0"/>
      <c r="PJ3045" s="0"/>
      <c r="PK3045" s="0"/>
      <c r="PL3045" s="0"/>
      <c r="PM3045" s="0"/>
      <c r="PN3045" s="0"/>
      <c r="PO3045" s="0"/>
      <c r="PP3045" s="0"/>
      <c r="PQ3045" s="0"/>
      <c r="PR3045" s="0"/>
      <c r="PS3045" s="0"/>
      <c r="PT3045" s="0"/>
      <c r="PU3045" s="0"/>
      <c r="PV3045" s="0"/>
      <c r="PW3045" s="0"/>
      <c r="PX3045" s="0"/>
      <c r="PY3045" s="0"/>
      <c r="PZ3045" s="0"/>
      <c r="QA3045" s="0"/>
      <c r="QB3045" s="0"/>
      <c r="QC3045" s="0"/>
      <c r="QD3045" s="0"/>
      <c r="QE3045" s="0"/>
      <c r="QF3045" s="0"/>
      <c r="QG3045" s="0"/>
      <c r="QH3045" s="0"/>
      <c r="QI3045" s="0"/>
      <c r="QJ3045" s="0"/>
      <c r="QK3045" s="0"/>
      <c r="QL3045" s="0"/>
      <c r="QM3045" s="0"/>
      <c r="QN3045" s="0"/>
      <c r="QO3045" s="0"/>
      <c r="QP3045" s="0"/>
      <c r="QQ3045" s="0"/>
      <c r="QR3045" s="0"/>
      <c r="QS3045" s="0"/>
      <c r="QT3045" s="0"/>
      <c r="QU3045" s="0"/>
      <c r="QV3045" s="0"/>
      <c r="QW3045" s="0"/>
      <c r="QX3045" s="0"/>
      <c r="QY3045" s="0"/>
      <c r="QZ3045" s="0"/>
      <c r="RA3045" s="0"/>
      <c r="RB3045" s="0"/>
      <c r="RC3045" s="0"/>
      <c r="RD3045" s="0"/>
      <c r="RE3045" s="0"/>
      <c r="RF3045" s="0"/>
      <c r="RG3045" s="0"/>
      <c r="RH3045" s="0"/>
      <c r="RI3045" s="0"/>
      <c r="RJ3045" s="0"/>
      <c r="RK3045" s="0"/>
      <c r="RL3045" s="0"/>
      <c r="RM3045" s="0"/>
      <c r="RN3045" s="0"/>
      <c r="RO3045" s="0"/>
      <c r="RP3045" s="0"/>
      <c r="RQ3045" s="0"/>
      <c r="RR3045" s="0"/>
      <c r="RS3045" s="0"/>
      <c r="RT3045" s="0"/>
      <c r="RU3045" s="0"/>
      <c r="RV3045" s="0"/>
      <c r="RW3045" s="0"/>
      <c r="RX3045" s="0"/>
      <c r="RY3045" s="0"/>
      <c r="RZ3045" s="0"/>
      <c r="SA3045" s="0"/>
      <c r="SB3045" s="0"/>
      <c r="SC3045" s="0"/>
      <c r="SD3045" s="0"/>
      <c r="SE3045" s="0"/>
      <c r="SF3045" s="0"/>
      <c r="SG3045" s="0"/>
      <c r="SH3045" s="0"/>
      <c r="SI3045" s="0"/>
      <c r="SJ3045" s="0"/>
      <c r="SK3045" s="0"/>
      <c r="SL3045" s="0"/>
      <c r="SM3045" s="0"/>
      <c r="SN3045" s="0"/>
      <c r="SO3045" s="0"/>
      <c r="SP3045" s="0"/>
      <c r="SQ3045" s="0"/>
      <c r="SR3045" s="0"/>
      <c r="SS3045" s="0"/>
      <c r="ST3045" s="0"/>
      <c r="SU3045" s="0"/>
      <c r="SV3045" s="0"/>
      <c r="SW3045" s="0"/>
      <c r="SX3045" s="0"/>
      <c r="SY3045" s="0"/>
      <c r="SZ3045" s="0"/>
      <c r="TA3045" s="0"/>
      <c r="TB3045" s="0"/>
      <c r="TC3045" s="0"/>
      <c r="TD3045" s="0"/>
      <c r="TE3045" s="0"/>
      <c r="TF3045" s="0"/>
      <c r="TG3045" s="0"/>
      <c r="TH3045" s="0"/>
      <c r="TI3045" s="0"/>
      <c r="TJ3045" s="0"/>
      <c r="TK3045" s="0"/>
      <c r="TL3045" s="0"/>
      <c r="TM3045" s="0"/>
      <c r="TN3045" s="0"/>
      <c r="TO3045" s="0"/>
      <c r="TP3045" s="0"/>
      <c r="TQ3045" s="0"/>
      <c r="TR3045" s="0"/>
      <c r="TS3045" s="0"/>
      <c r="TT3045" s="0"/>
      <c r="TU3045" s="0"/>
      <c r="TV3045" s="0"/>
      <c r="TW3045" s="0"/>
      <c r="TX3045" s="0"/>
      <c r="TY3045" s="0"/>
      <c r="TZ3045" s="0"/>
      <c r="UA3045" s="0"/>
      <c r="UB3045" s="0"/>
      <c r="UC3045" s="0"/>
      <c r="UD3045" s="0"/>
      <c r="UE3045" s="0"/>
      <c r="UF3045" s="0"/>
      <c r="UG3045" s="0"/>
      <c r="UH3045" s="0"/>
      <c r="UI3045" s="0"/>
      <c r="UJ3045" s="0"/>
      <c r="UK3045" s="0"/>
      <c r="UL3045" s="0"/>
      <c r="UM3045" s="0"/>
      <c r="UN3045" s="0"/>
      <c r="UO3045" s="0"/>
      <c r="UP3045" s="0"/>
      <c r="UQ3045" s="0"/>
      <c r="UR3045" s="0"/>
      <c r="US3045" s="0"/>
      <c r="UT3045" s="0"/>
      <c r="UU3045" s="0"/>
      <c r="UV3045" s="0"/>
      <c r="UW3045" s="0"/>
      <c r="UX3045" s="0"/>
      <c r="UY3045" s="0"/>
      <c r="UZ3045" s="0"/>
      <c r="VA3045" s="0"/>
      <c r="VB3045" s="0"/>
      <c r="VC3045" s="0"/>
      <c r="VD3045" s="0"/>
      <c r="VE3045" s="0"/>
      <c r="VF3045" s="0"/>
      <c r="VG3045" s="0"/>
      <c r="VH3045" s="0"/>
      <c r="VI3045" s="0"/>
      <c r="VJ3045" s="0"/>
      <c r="VK3045" s="0"/>
      <c r="VL3045" s="0"/>
      <c r="VM3045" s="0"/>
      <c r="VN3045" s="0"/>
      <c r="VO3045" s="0"/>
      <c r="VP3045" s="0"/>
      <c r="VQ3045" s="0"/>
      <c r="VR3045" s="0"/>
      <c r="VS3045" s="0"/>
      <c r="VT3045" s="0"/>
      <c r="VU3045" s="0"/>
      <c r="VV3045" s="0"/>
      <c r="VW3045" s="0"/>
      <c r="VX3045" s="0"/>
      <c r="VY3045" s="0"/>
      <c r="VZ3045" s="0"/>
      <c r="WA3045" s="0"/>
      <c r="WB3045" s="0"/>
      <c r="WC3045" s="0"/>
      <c r="WD3045" s="0"/>
      <c r="WE3045" s="0"/>
      <c r="WF3045" s="0"/>
      <c r="WG3045" s="0"/>
      <c r="WH3045" s="0"/>
      <c r="WI3045" s="0"/>
      <c r="WJ3045" s="0"/>
      <c r="WK3045" s="0"/>
      <c r="WL3045" s="0"/>
      <c r="WM3045" s="0"/>
      <c r="WN3045" s="0"/>
      <c r="WO3045" s="0"/>
      <c r="WP3045" s="0"/>
      <c r="WQ3045" s="0"/>
      <c r="WR3045" s="0"/>
      <c r="WS3045" s="0"/>
      <c r="WT3045" s="0"/>
      <c r="WU3045" s="0"/>
      <c r="WV3045" s="0"/>
      <c r="WW3045" s="0"/>
      <c r="WX3045" s="0"/>
      <c r="WY3045" s="0"/>
      <c r="WZ3045" s="0"/>
      <c r="XA3045" s="0"/>
      <c r="XB3045" s="0"/>
      <c r="XC3045" s="0"/>
      <c r="XD3045" s="0"/>
      <c r="XE3045" s="0"/>
      <c r="XF3045" s="0"/>
      <c r="XG3045" s="0"/>
      <c r="XH3045" s="0"/>
      <c r="XI3045" s="0"/>
      <c r="XJ3045" s="0"/>
      <c r="XK3045" s="0"/>
      <c r="XL3045" s="0"/>
      <c r="XM3045" s="0"/>
      <c r="XN3045" s="0"/>
      <c r="XO3045" s="0"/>
      <c r="XP3045" s="0"/>
      <c r="XQ3045" s="0"/>
      <c r="XR3045" s="0"/>
      <c r="XS3045" s="0"/>
      <c r="XT3045" s="0"/>
      <c r="XU3045" s="0"/>
      <c r="XV3045" s="0"/>
      <c r="XW3045" s="0"/>
      <c r="XX3045" s="0"/>
      <c r="XY3045" s="0"/>
      <c r="XZ3045" s="0"/>
      <c r="YA3045" s="0"/>
      <c r="YB3045" s="0"/>
      <c r="YC3045" s="0"/>
      <c r="YD3045" s="0"/>
      <c r="YE3045" s="0"/>
      <c r="YF3045" s="0"/>
      <c r="YG3045" s="0"/>
      <c r="YH3045" s="0"/>
      <c r="YI3045" s="0"/>
      <c r="YJ3045" s="0"/>
      <c r="YK3045" s="0"/>
      <c r="YL3045" s="0"/>
      <c r="YM3045" s="0"/>
      <c r="YN3045" s="0"/>
      <c r="YO3045" s="0"/>
      <c r="YP3045" s="0"/>
      <c r="YQ3045" s="0"/>
      <c r="YR3045" s="0"/>
      <c r="YS3045" s="0"/>
      <c r="YT3045" s="0"/>
      <c r="YU3045" s="0"/>
      <c r="YV3045" s="0"/>
      <c r="YW3045" s="0"/>
      <c r="YX3045" s="0"/>
      <c r="YY3045" s="0"/>
      <c r="YZ3045" s="0"/>
      <c r="ZA3045" s="0"/>
      <c r="ZB3045" s="0"/>
      <c r="ZC3045" s="0"/>
      <c r="ZD3045" s="0"/>
      <c r="ZE3045" s="0"/>
      <c r="ZF3045" s="0"/>
      <c r="ZG3045" s="0"/>
      <c r="ZH3045" s="0"/>
      <c r="ZI3045" s="0"/>
      <c r="ZJ3045" s="0"/>
      <c r="ZK3045" s="0"/>
      <c r="ZL3045" s="0"/>
      <c r="ZM3045" s="0"/>
      <c r="ZN3045" s="0"/>
      <c r="ZO3045" s="0"/>
      <c r="ZP3045" s="0"/>
      <c r="ZQ3045" s="0"/>
      <c r="ZR3045" s="0"/>
      <c r="ZS3045" s="0"/>
      <c r="ZT3045" s="0"/>
      <c r="ZU3045" s="0"/>
      <c r="ZV3045" s="0"/>
      <c r="ZW3045" s="0"/>
      <c r="ZX3045" s="0"/>
      <c r="ZY3045" s="0"/>
      <c r="ZZ3045" s="0"/>
      <c r="AAA3045" s="0"/>
      <c r="AAB3045" s="0"/>
      <c r="AAC3045" s="0"/>
      <c r="AAD3045" s="0"/>
      <c r="AAE3045" s="0"/>
      <c r="AAF3045" s="0"/>
      <c r="AAG3045" s="0"/>
      <c r="AAH3045" s="0"/>
      <c r="AAI3045" s="0"/>
      <c r="AAJ3045" s="0"/>
      <c r="AAK3045" s="0"/>
      <c r="AAL3045" s="0"/>
      <c r="AAM3045" s="0"/>
      <c r="AAN3045" s="0"/>
      <c r="AAO3045" s="0"/>
      <c r="AAP3045" s="0"/>
      <c r="AAQ3045" s="0"/>
      <c r="AAR3045" s="0"/>
      <c r="AAS3045" s="0"/>
      <c r="AAT3045" s="0"/>
      <c r="AAU3045" s="0"/>
      <c r="AAV3045" s="0"/>
      <c r="AAW3045" s="0"/>
      <c r="AAX3045" s="0"/>
      <c r="AAY3045" s="0"/>
      <c r="AAZ3045" s="0"/>
      <c r="ABA3045" s="0"/>
      <c r="ABB3045" s="0"/>
      <c r="ABC3045" s="0"/>
      <c r="ABD3045" s="0"/>
      <c r="ABE3045" s="0"/>
      <c r="ABF3045" s="0"/>
      <c r="ABG3045" s="0"/>
      <c r="ABH3045" s="0"/>
      <c r="ABI3045" s="0"/>
      <c r="ABJ3045" s="0"/>
      <c r="ABK3045" s="0"/>
      <c r="ABL3045" s="0"/>
      <c r="ABM3045" s="0"/>
      <c r="ABN3045" s="0"/>
      <c r="ABO3045" s="0"/>
      <c r="ABP3045" s="0"/>
      <c r="ABQ3045" s="0"/>
      <c r="ABR3045" s="0"/>
      <c r="ABS3045" s="0"/>
      <c r="ABT3045" s="0"/>
      <c r="ABU3045" s="0"/>
      <c r="ABV3045" s="0"/>
      <c r="ABW3045" s="0"/>
      <c r="ABX3045" s="0"/>
      <c r="ABY3045" s="0"/>
      <c r="ABZ3045" s="0"/>
      <c r="ACA3045" s="0"/>
      <c r="ACB3045" s="0"/>
      <c r="ACC3045" s="0"/>
      <c r="ACD3045" s="0"/>
      <c r="ACE3045" s="0"/>
      <c r="ACF3045" s="0"/>
      <c r="ACG3045" s="0"/>
      <c r="ACH3045" s="0"/>
      <c r="ACI3045" s="0"/>
      <c r="ACJ3045" s="0"/>
      <c r="ACK3045" s="0"/>
      <c r="ACL3045" s="0"/>
      <c r="ACM3045" s="0"/>
      <c r="ACN3045" s="0"/>
      <c r="ACO3045" s="0"/>
      <c r="ACP3045" s="0"/>
      <c r="ACQ3045" s="0"/>
      <c r="ACR3045" s="0"/>
      <c r="ACS3045" s="0"/>
      <c r="ACT3045" s="0"/>
      <c r="ACU3045" s="0"/>
      <c r="ACV3045" s="0"/>
      <c r="ACW3045" s="0"/>
      <c r="ACX3045" s="0"/>
      <c r="ACY3045" s="0"/>
      <c r="ACZ3045" s="0"/>
      <c r="ADA3045" s="0"/>
      <c r="ADB3045" s="0"/>
      <c r="ADC3045" s="0"/>
      <c r="ADD3045" s="0"/>
      <c r="ADE3045" s="0"/>
      <c r="ADF3045" s="0"/>
      <c r="ADG3045" s="0"/>
      <c r="ADH3045" s="0"/>
      <c r="ADI3045" s="0"/>
      <c r="ADJ3045" s="0"/>
      <c r="ADK3045" s="0"/>
      <c r="ADL3045" s="0"/>
      <c r="ADM3045" s="0"/>
      <c r="ADN3045" s="0"/>
      <c r="ADO3045" s="0"/>
      <c r="ADP3045" s="0"/>
      <c r="ADQ3045" s="0"/>
      <c r="ADR3045" s="0"/>
      <c r="ADS3045" s="0"/>
      <c r="ADT3045" s="0"/>
      <c r="ADU3045" s="0"/>
      <c r="ADV3045" s="0"/>
      <c r="ADW3045" s="0"/>
      <c r="ADX3045" s="0"/>
      <c r="ADY3045" s="0"/>
      <c r="ADZ3045" s="0"/>
      <c r="AEA3045" s="0"/>
      <c r="AEB3045" s="0"/>
      <c r="AEC3045" s="0"/>
      <c r="AED3045" s="0"/>
      <c r="AEE3045" s="0"/>
      <c r="AEF3045" s="0"/>
      <c r="AEG3045" s="0"/>
      <c r="AEH3045" s="0"/>
      <c r="AEI3045" s="0"/>
      <c r="AEJ3045" s="0"/>
      <c r="AEK3045" s="0"/>
      <c r="AEL3045" s="0"/>
      <c r="AEM3045" s="0"/>
      <c r="AEN3045" s="0"/>
      <c r="AEO3045" s="0"/>
      <c r="AEP3045" s="0"/>
      <c r="AEQ3045" s="0"/>
      <c r="AER3045" s="0"/>
      <c r="AES3045" s="0"/>
      <c r="AET3045" s="0"/>
      <c r="AEU3045" s="0"/>
      <c r="AEV3045" s="0"/>
      <c r="AEW3045" s="0"/>
      <c r="AEX3045" s="0"/>
      <c r="AEY3045" s="0"/>
      <c r="AEZ3045" s="0"/>
      <c r="AFA3045" s="0"/>
      <c r="AFB3045" s="0"/>
      <c r="AFC3045" s="0"/>
      <c r="AFD3045" s="0"/>
      <c r="AFE3045" s="0"/>
      <c r="AFF3045" s="0"/>
      <c r="AFG3045" s="0"/>
      <c r="AFH3045" s="0"/>
      <c r="AFI3045" s="0"/>
      <c r="AFJ3045" s="0"/>
      <c r="AFK3045" s="0"/>
      <c r="AFL3045" s="0"/>
      <c r="AFM3045" s="0"/>
      <c r="AFN3045" s="0"/>
      <c r="AFO3045" s="0"/>
      <c r="AFP3045" s="0"/>
      <c r="AFQ3045" s="0"/>
      <c r="AFR3045" s="0"/>
      <c r="AFS3045" s="0"/>
      <c r="AFT3045" s="0"/>
      <c r="AFU3045" s="0"/>
      <c r="AFV3045" s="0"/>
      <c r="AFW3045" s="0"/>
      <c r="AFX3045" s="0"/>
      <c r="AFY3045" s="0"/>
      <c r="AFZ3045" s="0"/>
      <c r="AGA3045" s="0"/>
      <c r="AGB3045" s="0"/>
      <c r="AGC3045" s="0"/>
      <c r="AGD3045" s="0"/>
      <c r="AGE3045" s="0"/>
      <c r="AGF3045" s="0"/>
      <c r="AGG3045" s="0"/>
      <c r="AGH3045" s="0"/>
      <c r="AGI3045" s="0"/>
      <c r="AGJ3045" s="0"/>
      <c r="AGK3045" s="0"/>
      <c r="AGL3045" s="0"/>
      <c r="AGM3045" s="0"/>
      <c r="AGN3045" s="0"/>
      <c r="AGO3045" s="0"/>
      <c r="AGP3045" s="0"/>
      <c r="AGQ3045" s="0"/>
      <c r="AGR3045" s="0"/>
      <c r="AGS3045" s="0"/>
      <c r="AGT3045" s="0"/>
      <c r="AGU3045" s="0"/>
      <c r="AGV3045" s="0"/>
      <c r="AGW3045" s="0"/>
      <c r="AGX3045" s="0"/>
      <c r="AGY3045" s="0"/>
      <c r="AGZ3045" s="0"/>
      <c r="AHA3045" s="0"/>
      <c r="AHB3045" s="0"/>
      <c r="AHC3045" s="0"/>
      <c r="AHD3045" s="0"/>
      <c r="AHE3045" s="0"/>
      <c r="AHF3045" s="0"/>
      <c r="AHG3045" s="0"/>
      <c r="AHH3045" s="0"/>
      <c r="AHI3045" s="0"/>
      <c r="AHJ3045" s="0"/>
      <c r="AHK3045" s="0"/>
      <c r="AHL3045" s="0"/>
      <c r="AHM3045" s="0"/>
      <c r="AHN3045" s="0"/>
      <c r="AHO3045" s="0"/>
      <c r="AHP3045" s="0"/>
      <c r="AHQ3045" s="0"/>
      <c r="AHR3045" s="0"/>
      <c r="AHS3045" s="0"/>
      <c r="AHT3045" s="0"/>
      <c r="AHU3045" s="0"/>
      <c r="AHV3045" s="0"/>
      <c r="AHW3045" s="0"/>
      <c r="AHX3045" s="0"/>
      <c r="AHY3045" s="0"/>
      <c r="AHZ3045" s="0"/>
      <c r="AIA3045" s="0"/>
      <c r="AIB3045" s="0"/>
      <c r="AIC3045" s="0"/>
      <c r="AID3045" s="0"/>
      <c r="AIE3045" s="0"/>
      <c r="AIF3045" s="0"/>
      <c r="AIG3045" s="0"/>
      <c r="AIH3045" s="0"/>
      <c r="AII3045" s="0"/>
      <c r="AIJ3045" s="0"/>
      <c r="AIK3045" s="0"/>
      <c r="AIL3045" s="0"/>
      <c r="AIM3045" s="0"/>
      <c r="AIN3045" s="0"/>
      <c r="AIO3045" s="0"/>
      <c r="AIP3045" s="0"/>
      <c r="AIQ3045" s="0"/>
      <c r="AIR3045" s="0"/>
      <c r="AIS3045" s="0"/>
      <c r="AIT3045" s="0"/>
      <c r="AIU3045" s="0"/>
      <c r="AIV3045" s="0"/>
      <c r="AIW3045" s="0"/>
      <c r="AIX3045" s="0"/>
      <c r="AIY3045" s="0"/>
      <c r="AIZ3045" s="0"/>
      <c r="AJA3045" s="0"/>
      <c r="AJB3045" s="0"/>
      <c r="AJC3045" s="0"/>
      <c r="AJD3045" s="0"/>
      <c r="AJE3045" s="0"/>
      <c r="AJF3045" s="0"/>
      <c r="AJG3045" s="0"/>
      <c r="AJH3045" s="0"/>
      <c r="AJI3045" s="0"/>
      <c r="AJJ3045" s="0"/>
      <c r="AJK3045" s="0"/>
      <c r="AJL3045" s="0"/>
      <c r="AJM3045" s="0"/>
      <c r="AJN3045" s="0"/>
      <c r="AJO3045" s="0"/>
      <c r="AJP3045" s="0"/>
      <c r="AJQ3045" s="0"/>
      <c r="AJR3045" s="0"/>
      <c r="AJS3045" s="0"/>
      <c r="AJT3045" s="0"/>
      <c r="AJU3045" s="0"/>
      <c r="AJV3045" s="0"/>
      <c r="AJW3045" s="0"/>
      <c r="AJX3045" s="0"/>
      <c r="AJY3045" s="0"/>
      <c r="AJZ3045" s="0"/>
      <c r="AKA3045" s="0"/>
      <c r="AKB3045" s="0"/>
      <c r="AKC3045" s="0"/>
      <c r="AKD3045" s="0"/>
      <c r="AKE3045" s="0"/>
      <c r="AKF3045" s="0"/>
      <c r="AKG3045" s="0"/>
      <c r="AKH3045" s="0"/>
      <c r="AKI3045" s="0"/>
      <c r="AKJ3045" s="0"/>
      <c r="AKK3045" s="0"/>
      <c r="AKL3045" s="0"/>
      <c r="AKM3045" s="0"/>
      <c r="AKN3045" s="0"/>
      <c r="AKO3045" s="0"/>
      <c r="AKP3045" s="0"/>
      <c r="AKQ3045" s="0"/>
      <c r="AKR3045" s="0"/>
      <c r="AKS3045" s="0"/>
      <c r="AKT3045" s="0"/>
      <c r="AKU3045" s="0"/>
      <c r="AKV3045" s="0"/>
      <c r="AKW3045" s="0"/>
      <c r="AKX3045" s="0"/>
      <c r="AKY3045" s="0"/>
      <c r="AKZ3045" s="0"/>
      <c r="ALA3045" s="0"/>
      <c r="ALB3045" s="0"/>
      <c r="ALC3045" s="0"/>
      <c r="ALD3045" s="0"/>
      <c r="ALE3045" s="0"/>
      <c r="ALF3045" s="0"/>
      <c r="ALG3045" s="0"/>
      <c r="ALH3045" s="0"/>
      <c r="ALI3045" s="0"/>
      <c r="ALJ3045" s="0"/>
      <c r="ALK3045" s="0"/>
      <c r="ALL3045" s="0"/>
      <c r="ALM3045" s="0"/>
      <c r="ALN3045" s="0"/>
      <c r="ALO3045" s="0"/>
      <c r="ALP3045" s="0"/>
      <c r="ALQ3045" s="0"/>
      <c r="ALR3045" s="0"/>
      <c r="ALS3045" s="0"/>
      <c r="ALT3045" s="0"/>
      <c r="ALU3045" s="0"/>
      <c r="ALV3045" s="0"/>
      <c r="ALW3045" s="0"/>
      <c r="ALX3045" s="0"/>
      <c r="ALY3045" s="0"/>
      <c r="ALZ3045" s="0"/>
      <c r="AMA3045" s="0"/>
      <c r="AMB3045" s="0"/>
      <c r="AMC3045" s="0"/>
      <c r="AMD3045" s="0"/>
      <c r="AME3045" s="0"/>
      <c r="AMF3045" s="0"/>
      <c r="AMG3045" s="0"/>
      <c r="AMH3045" s="0"/>
      <c r="AMI3045" s="0"/>
    </row>
    <row r="3046" customFormat="false" ht="12.75" hidden="false" customHeight="false" outlineLevel="0" collapsed="false">
      <c r="A3046" s="1" t="s">
        <v>3292</v>
      </c>
      <c r="C3046" s="70" t="s">
        <v>3301</v>
      </c>
      <c r="D3046" s="70" t="s">
        <v>24</v>
      </c>
      <c r="E3046" s="72" t="n">
        <v>2.4</v>
      </c>
      <c r="F3046" s="73" t="n">
        <v>1.99</v>
      </c>
      <c r="G3046" s="74" t="s">
        <v>3294</v>
      </c>
      <c r="I3046" s="3"/>
      <c r="BM3046" s="0"/>
      <c r="BN3046" s="0"/>
      <c r="BO3046" s="0"/>
      <c r="BP3046" s="0"/>
      <c r="BQ3046" s="0"/>
      <c r="BR3046" s="0"/>
      <c r="BS3046" s="0"/>
      <c r="BT3046" s="0"/>
      <c r="BU3046" s="0"/>
      <c r="BV3046" s="0"/>
      <c r="BW3046" s="0"/>
      <c r="BX3046" s="0"/>
      <c r="BY3046" s="0"/>
      <c r="BZ3046" s="0"/>
      <c r="CA3046" s="0"/>
      <c r="CB3046" s="0"/>
      <c r="CC3046" s="0"/>
      <c r="CD3046" s="0"/>
      <c r="CE3046" s="0"/>
      <c r="CF3046" s="0"/>
      <c r="CG3046" s="0"/>
      <c r="CH3046" s="0"/>
      <c r="CI3046" s="0"/>
      <c r="CJ3046" s="0"/>
      <c r="CK3046" s="0"/>
      <c r="CL3046" s="0"/>
      <c r="CM3046" s="0"/>
      <c r="CN3046" s="0"/>
      <c r="CO3046" s="0"/>
      <c r="CP3046" s="0"/>
      <c r="CQ3046" s="0"/>
      <c r="CR3046" s="0"/>
      <c r="CS3046" s="0"/>
      <c r="CT3046" s="0"/>
      <c r="CU3046" s="0"/>
      <c r="CV3046" s="0"/>
      <c r="CW3046" s="0"/>
      <c r="CX3046" s="0"/>
      <c r="CY3046" s="0"/>
      <c r="CZ3046" s="0"/>
      <c r="DA3046" s="0"/>
      <c r="DB3046" s="0"/>
      <c r="DC3046" s="0"/>
      <c r="DD3046" s="0"/>
      <c r="DE3046" s="0"/>
      <c r="DF3046" s="0"/>
      <c r="DG3046" s="0"/>
      <c r="DH3046" s="0"/>
      <c r="DI3046" s="0"/>
      <c r="DJ3046" s="0"/>
      <c r="DK3046" s="0"/>
      <c r="DL3046" s="0"/>
      <c r="DM3046" s="0"/>
      <c r="DN3046" s="0"/>
      <c r="DO3046" s="0"/>
      <c r="DP3046" s="0"/>
      <c r="DQ3046" s="0"/>
      <c r="DR3046" s="0"/>
      <c r="DS3046" s="0"/>
      <c r="DT3046" s="0"/>
      <c r="DU3046" s="0"/>
      <c r="DV3046" s="0"/>
      <c r="DW3046" s="0"/>
      <c r="DX3046" s="0"/>
      <c r="DY3046" s="0"/>
      <c r="DZ3046" s="0"/>
      <c r="EA3046" s="0"/>
      <c r="EB3046" s="0"/>
      <c r="EC3046" s="0"/>
      <c r="ED3046" s="0"/>
      <c r="EE3046" s="0"/>
      <c r="EF3046" s="0"/>
      <c r="EG3046" s="0"/>
      <c r="EH3046" s="0"/>
      <c r="EI3046" s="0"/>
      <c r="EJ3046" s="0"/>
      <c r="EK3046" s="0"/>
      <c r="EL3046" s="0"/>
      <c r="EM3046" s="0"/>
      <c r="EN3046" s="0"/>
      <c r="EO3046" s="0"/>
      <c r="EP3046" s="0"/>
      <c r="EQ3046" s="0"/>
      <c r="ER3046" s="0"/>
      <c r="ES3046" s="0"/>
      <c r="ET3046" s="0"/>
      <c r="EU3046" s="0"/>
      <c r="EV3046" s="0"/>
      <c r="EW3046" s="0"/>
      <c r="EX3046" s="0"/>
      <c r="EY3046" s="0"/>
      <c r="EZ3046" s="0"/>
      <c r="FA3046" s="0"/>
      <c r="FB3046" s="0"/>
      <c r="FC3046" s="0"/>
      <c r="FD3046" s="0"/>
      <c r="FE3046" s="0"/>
      <c r="FF3046" s="0"/>
      <c r="FG3046" s="0"/>
      <c r="FH3046" s="0"/>
      <c r="FI3046" s="0"/>
      <c r="FJ3046" s="0"/>
      <c r="FK3046" s="0"/>
      <c r="FL3046" s="0"/>
      <c r="FM3046" s="0"/>
      <c r="FN3046" s="0"/>
      <c r="FO3046" s="0"/>
      <c r="FP3046" s="0"/>
      <c r="FQ3046" s="0"/>
      <c r="FR3046" s="0"/>
      <c r="FS3046" s="0"/>
      <c r="FT3046" s="0"/>
      <c r="FU3046" s="0"/>
      <c r="FV3046" s="0"/>
      <c r="FW3046" s="0"/>
      <c r="FX3046" s="0"/>
      <c r="FY3046" s="0"/>
      <c r="FZ3046" s="0"/>
      <c r="GA3046" s="0"/>
      <c r="GB3046" s="0"/>
      <c r="GC3046" s="0"/>
      <c r="GD3046" s="0"/>
      <c r="GE3046" s="0"/>
      <c r="GF3046" s="0"/>
      <c r="GG3046" s="0"/>
      <c r="GH3046" s="0"/>
      <c r="GI3046" s="0"/>
      <c r="GJ3046" s="0"/>
      <c r="GK3046" s="0"/>
      <c r="GL3046" s="0"/>
      <c r="GM3046" s="0"/>
      <c r="GN3046" s="0"/>
      <c r="GO3046" s="0"/>
      <c r="GP3046" s="0"/>
      <c r="GQ3046" s="0"/>
      <c r="GR3046" s="0"/>
      <c r="GS3046" s="0"/>
      <c r="GT3046" s="0"/>
      <c r="GU3046" s="0"/>
      <c r="GV3046" s="0"/>
      <c r="GW3046" s="0"/>
      <c r="GX3046" s="0"/>
      <c r="GY3046" s="0"/>
      <c r="GZ3046" s="0"/>
      <c r="HA3046" s="0"/>
      <c r="HB3046" s="0"/>
      <c r="HC3046" s="0"/>
      <c r="HD3046" s="0"/>
      <c r="HE3046" s="0"/>
      <c r="HF3046" s="0"/>
      <c r="HG3046" s="0"/>
      <c r="HH3046" s="0"/>
      <c r="HI3046" s="0"/>
      <c r="HJ3046" s="0"/>
      <c r="HK3046" s="0"/>
      <c r="HL3046" s="0"/>
      <c r="HM3046" s="0"/>
      <c r="HN3046" s="0"/>
      <c r="HO3046" s="0"/>
      <c r="HP3046" s="0"/>
      <c r="HQ3046" s="0"/>
      <c r="HR3046" s="0"/>
      <c r="HS3046" s="0"/>
      <c r="HT3046" s="0"/>
      <c r="HU3046" s="0"/>
      <c r="HV3046" s="0"/>
      <c r="HW3046" s="0"/>
      <c r="HX3046" s="0"/>
      <c r="HY3046" s="0"/>
      <c r="HZ3046" s="0"/>
      <c r="IA3046" s="0"/>
      <c r="IB3046" s="0"/>
      <c r="IC3046" s="0"/>
      <c r="ID3046" s="0"/>
      <c r="IE3046" s="0"/>
      <c r="IF3046" s="0"/>
      <c r="IG3046" s="0"/>
      <c r="IH3046" s="0"/>
      <c r="II3046" s="0"/>
      <c r="IJ3046" s="0"/>
      <c r="IK3046" s="0"/>
      <c r="IL3046" s="0"/>
      <c r="IM3046" s="0"/>
      <c r="IN3046" s="0"/>
      <c r="IO3046" s="0"/>
      <c r="IP3046" s="0"/>
      <c r="IQ3046" s="0"/>
      <c r="IR3046" s="0"/>
      <c r="IS3046" s="0"/>
      <c r="IT3046" s="0"/>
      <c r="IU3046" s="0"/>
      <c r="IV3046" s="0"/>
      <c r="IW3046" s="0"/>
      <c r="IX3046" s="0"/>
      <c r="IY3046" s="0"/>
      <c r="IZ3046" s="0"/>
      <c r="JA3046" s="0"/>
      <c r="JB3046" s="0"/>
      <c r="JC3046" s="0"/>
      <c r="JD3046" s="0"/>
      <c r="JE3046" s="0"/>
      <c r="JF3046" s="0"/>
      <c r="JG3046" s="0"/>
      <c r="JH3046" s="0"/>
      <c r="JI3046" s="0"/>
      <c r="JJ3046" s="0"/>
      <c r="JK3046" s="0"/>
      <c r="JL3046" s="0"/>
      <c r="JM3046" s="0"/>
      <c r="JN3046" s="0"/>
      <c r="JO3046" s="0"/>
      <c r="JP3046" s="0"/>
      <c r="JQ3046" s="0"/>
      <c r="JR3046" s="0"/>
      <c r="JS3046" s="0"/>
      <c r="JT3046" s="0"/>
      <c r="JU3046" s="0"/>
      <c r="JV3046" s="0"/>
      <c r="JW3046" s="0"/>
      <c r="JX3046" s="0"/>
      <c r="JY3046" s="0"/>
      <c r="JZ3046" s="0"/>
      <c r="KA3046" s="0"/>
      <c r="KB3046" s="0"/>
      <c r="KC3046" s="0"/>
      <c r="KD3046" s="0"/>
      <c r="KE3046" s="0"/>
      <c r="KF3046" s="0"/>
      <c r="KG3046" s="0"/>
      <c r="KH3046" s="0"/>
      <c r="KI3046" s="0"/>
      <c r="KJ3046" s="0"/>
      <c r="KK3046" s="0"/>
      <c r="KL3046" s="0"/>
      <c r="KM3046" s="0"/>
      <c r="KN3046" s="0"/>
      <c r="KO3046" s="0"/>
      <c r="KP3046" s="0"/>
      <c r="KQ3046" s="0"/>
      <c r="KR3046" s="0"/>
      <c r="KS3046" s="0"/>
      <c r="KT3046" s="0"/>
      <c r="KU3046" s="0"/>
      <c r="KV3046" s="0"/>
      <c r="KW3046" s="0"/>
      <c r="KX3046" s="0"/>
      <c r="KY3046" s="0"/>
      <c r="KZ3046" s="0"/>
      <c r="LA3046" s="0"/>
      <c r="LB3046" s="0"/>
      <c r="LC3046" s="0"/>
      <c r="LD3046" s="0"/>
      <c r="LE3046" s="0"/>
      <c r="LF3046" s="0"/>
      <c r="LG3046" s="0"/>
      <c r="LH3046" s="0"/>
      <c r="LI3046" s="0"/>
      <c r="LJ3046" s="0"/>
      <c r="LK3046" s="0"/>
      <c r="LL3046" s="0"/>
      <c r="LM3046" s="0"/>
      <c r="LN3046" s="0"/>
      <c r="LO3046" s="0"/>
      <c r="LP3046" s="0"/>
      <c r="LQ3046" s="0"/>
      <c r="LR3046" s="0"/>
      <c r="LS3046" s="0"/>
      <c r="LT3046" s="0"/>
      <c r="LU3046" s="0"/>
      <c r="LV3046" s="0"/>
      <c r="LW3046" s="0"/>
      <c r="LX3046" s="0"/>
      <c r="LY3046" s="0"/>
      <c r="LZ3046" s="0"/>
      <c r="MA3046" s="0"/>
      <c r="MB3046" s="0"/>
      <c r="MC3046" s="0"/>
      <c r="MD3046" s="0"/>
      <c r="ME3046" s="0"/>
      <c r="MF3046" s="0"/>
      <c r="MG3046" s="0"/>
      <c r="MH3046" s="0"/>
      <c r="MI3046" s="0"/>
      <c r="MJ3046" s="0"/>
      <c r="MK3046" s="0"/>
      <c r="ML3046" s="0"/>
      <c r="MM3046" s="0"/>
      <c r="MN3046" s="0"/>
      <c r="MO3046" s="0"/>
      <c r="MP3046" s="0"/>
      <c r="MQ3046" s="0"/>
      <c r="MR3046" s="0"/>
      <c r="MS3046" s="0"/>
      <c r="MT3046" s="0"/>
      <c r="MU3046" s="0"/>
      <c r="MV3046" s="0"/>
      <c r="MW3046" s="0"/>
      <c r="MX3046" s="0"/>
      <c r="MY3046" s="0"/>
      <c r="MZ3046" s="0"/>
      <c r="NA3046" s="0"/>
      <c r="NB3046" s="0"/>
      <c r="NC3046" s="0"/>
      <c r="ND3046" s="0"/>
      <c r="NE3046" s="0"/>
      <c r="NF3046" s="0"/>
      <c r="NG3046" s="0"/>
      <c r="NH3046" s="0"/>
      <c r="NI3046" s="0"/>
      <c r="NJ3046" s="0"/>
      <c r="NK3046" s="0"/>
      <c r="NL3046" s="0"/>
      <c r="NM3046" s="0"/>
      <c r="NN3046" s="0"/>
      <c r="NO3046" s="0"/>
      <c r="NP3046" s="0"/>
      <c r="NQ3046" s="0"/>
      <c r="NR3046" s="0"/>
      <c r="NS3046" s="0"/>
      <c r="NT3046" s="0"/>
      <c r="NU3046" s="0"/>
      <c r="NV3046" s="0"/>
      <c r="NW3046" s="0"/>
      <c r="NX3046" s="0"/>
      <c r="NY3046" s="0"/>
      <c r="NZ3046" s="0"/>
      <c r="OA3046" s="0"/>
      <c r="OB3046" s="0"/>
      <c r="OC3046" s="0"/>
      <c r="OD3046" s="0"/>
      <c r="OE3046" s="0"/>
      <c r="OF3046" s="0"/>
      <c r="OG3046" s="0"/>
      <c r="OH3046" s="0"/>
      <c r="OI3046" s="0"/>
      <c r="OJ3046" s="0"/>
      <c r="OK3046" s="0"/>
      <c r="OL3046" s="0"/>
      <c r="OM3046" s="0"/>
      <c r="ON3046" s="0"/>
      <c r="OO3046" s="0"/>
      <c r="OP3046" s="0"/>
      <c r="OQ3046" s="0"/>
      <c r="OR3046" s="0"/>
      <c r="OS3046" s="0"/>
      <c r="OT3046" s="0"/>
      <c r="OU3046" s="0"/>
      <c r="OV3046" s="0"/>
      <c r="OW3046" s="0"/>
      <c r="OX3046" s="0"/>
      <c r="OY3046" s="0"/>
      <c r="OZ3046" s="0"/>
      <c r="PA3046" s="0"/>
      <c r="PB3046" s="0"/>
      <c r="PC3046" s="0"/>
      <c r="PD3046" s="0"/>
      <c r="PE3046" s="0"/>
      <c r="PF3046" s="0"/>
      <c r="PG3046" s="0"/>
      <c r="PH3046" s="0"/>
      <c r="PI3046" s="0"/>
      <c r="PJ3046" s="0"/>
      <c r="PK3046" s="0"/>
      <c r="PL3046" s="0"/>
      <c r="PM3046" s="0"/>
      <c r="PN3046" s="0"/>
      <c r="PO3046" s="0"/>
      <c r="PP3046" s="0"/>
      <c r="PQ3046" s="0"/>
      <c r="PR3046" s="0"/>
      <c r="PS3046" s="0"/>
      <c r="PT3046" s="0"/>
      <c r="PU3046" s="0"/>
      <c r="PV3046" s="0"/>
      <c r="PW3046" s="0"/>
      <c r="PX3046" s="0"/>
      <c r="PY3046" s="0"/>
      <c r="PZ3046" s="0"/>
      <c r="QA3046" s="0"/>
      <c r="QB3046" s="0"/>
      <c r="QC3046" s="0"/>
      <c r="QD3046" s="0"/>
      <c r="QE3046" s="0"/>
      <c r="QF3046" s="0"/>
      <c r="QG3046" s="0"/>
      <c r="QH3046" s="0"/>
      <c r="QI3046" s="0"/>
      <c r="QJ3046" s="0"/>
      <c r="QK3046" s="0"/>
      <c r="QL3046" s="0"/>
      <c r="QM3046" s="0"/>
      <c r="QN3046" s="0"/>
      <c r="QO3046" s="0"/>
      <c r="QP3046" s="0"/>
      <c r="QQ3046" s="0"/>
      <c r="QR3046" s="0"/>
      <c r="QS3046" s="0"/>
      <c r="QT3046" s="0"/>
      <c r="QU3046" s="0"/>
      <c r="QV3046" s="0"/>
      <c r="QW3046" s="0"/>
      <c r="QX3046" s="0"/>
      <c r="QY3046" s="0"/>
      <c r="QZ3046" s="0"/>
      <c r="RA3046" s="0"/>
      <c r="RB3046" s="0"/>
      <c r="RC3046" s="0"/>
      <c r="RD3046" s="0"/>
      <c r="RE3046" s="0"/>
      <c r="RF3046" s="0"/>
      <c r="RG3046" s="0"/>
      <c r="RH3046" s="0"/>
      <c r="RI3046" s="0"/>
      <c r="RJ3046" s="0"/>
      <c r="RK3046" s="0"/>
      <c r="RL3046" s="0"/>
      <c r="RM3046" s="0"/>
      <c r="RN3046" s="0"/>
      <c r="RO3046" s="0"/>
      <c r="RP3046" s="0"/>
      <c r="RQ3046" s="0"/>
      <c r="RR3046" s="0"/>
      <c r="RS3046" s="0"/>
      <c r="RT3046" s="0"/>
      <c r="RU3046" s="0"/>
      <c r="RV3046" s="0"/>
      <c r="RW3046" s="0"/>
      <c r="RX3046" s="0"/>
      <c r="RY3046" s="0"/>
      <c r="RZ3046" s="0"/>
      <c r="SA3046" s="0"/>
      <c r="SB3046" s="0"/>
      <c r="SC3046" s="0"/>
      <c r="SD3046" s="0"/>
      <c r="SE3046" s="0"/>
      <c r="SF3046" s="0"/>
      <c r="SG3046" s="0"/>
      <c r="SH3046" s="0"/>
      <c r="SI3046" s="0"/>
      <c r="SJ3046" s="0"/>
      <c r="SK3046" s="0"/>
      <c r="SL3046" s="0"/>
      <c r="SM3046" s="0"/>
      <c r="SN3046" s="0"/>
      <c r="SO3046" s="0"/>
      <c r="SP3046" s="0"/>
      <c r="SQ3046" s="0"/>
      <c r="SR3046" s="0"/>
      <c r="SS3046" s="0"/>
      <c r="ST3046" s="0"/>
      <c r="SU3046" s="0"/>
      <c r="SV3046" s="0"/>
      <c r="SW3046" s="0"/>
      <c r="SX3046" s="0"/>
      <c r="SY3046" s="0"/>
      <c r="SZ3046" s="0"/>
      <c r="TA3046" s="0"/>
      <c r="TB3046" s="0"/>
      <c r="TC3046" s="0"/>
      <c r="TD3046" s="0"/>
      <c r="TE3046" s="0"/>
      <c r="TF3046" s="0"/>
      <c r="TG3046" s="0"/>
      <c r="TH3046" s="0"/>
      <c r="TI3046" s="0"/>
      <c r="TJ3046" s="0"/>
      <c r="TK3046" s="0"/>
      <c r="TL3046" s="0"/>
      <c r="TM3046" s="0"/>
      <c r="TN3046" s="0"/>
      <c r="TO3046" s="0"/>
      <c r="TP3046" s="0"/>
      <c r="TQ3046" s="0"/>
      <c r="TR3046" s="0"/>
      <c r="TS3046" s="0"/>
      <c r="TT3046" s="0"/>
      <c r="TU3046" s="0"/>
      <c r="TV3046" s="0"/>
      <c r="TW3046" s="0"/>
      <c r="TX3046" s="0"/>
      <c r="TY3046" s="0"/>
      <c r="TZ3046" s="0"/>
      <c r="UA3046" s="0"/>
      <c r="UB3046" s="0"/>
      <c r="UC3046" s="0"/>
      <c r="UD3046" s="0"/>
      <c r="UE3046" s="0"/>
      <c r="UF3046" s="0"/>
      <c r="UG3046" s="0"/>
      <c r="UH3046" s="0"/>
      <c r="UI3046" s="0"/>
      <c r="UJ3046" s="0"/>
      <c r="UK3046" s="0"/>
      <c r="UL3046" s="0"/>
      <c r="UM3046" s="0"/>
      <c r="UN3046" s="0"/>
      <c r="UO3046" s="0"/>
      <c r="UP3046" s="0"/>
      <c r="UQ3046" s="0"/>
      <c r="UR3046" s="0"/>
      <c r="US3046" s="0"/>
      <c r="UT3046" s="0"/>
      <c r="UU3046" s="0"/>
      <c r="UV3046" s="0"/>
      <c r="UW3046" s="0"/>
      <c r="UX3046" s="0"/>
      <c r="UY3046" s="0"/>
      <c r="UZ3046" s="0"/>
      <c r="VA3046" s="0"/>
      <c r="VB3046" s="0"/>
      <c r="VC3046" s="0"/>
      <c r="VD3046" s="0"/>
      <c r="VE3046" s="0"/>
      <c r="VF3046" s="0"/>
      <c r="VG3046" s="0"/>
      <c r="VH3046" s="0"/>
      <c r="VI3046" s="0"/>
      <c r="VJ3046" s="0"/>
      <c r="VK3046" s="0"/>
      <c r="VL3046" s="0"/>
      <c r="VM3046" s="0"/>
      <c r="VN3046" s="0"/>
      <c r="VO3046" s="0"/>
      <c r="VP3046" s="0"/>
      <c r="VQ3046" s="0"/>
      <c r="VR3046" s="0"/>
      <c r="VS3046" s="0"/>
      <c r="VT3046" s="0"/>
      <c r="VU3046" s="0"/>
      <c r="VV3046" s="0"/>
      <c r="VW3046" s="0"/>
      <c r="VX3046" s="0"/>
      <c r="VY3046" s="0"/>
      <c r="VZ3046" s="0"/>
      <c r="WA3046" s="0"/>
      <c r="WB3046" s="0"/>
      <c r="WC3046" s="0"/>
      <c r="WD3046" s="0"/>
      <c r="WE3046" s="0"/>
      <c r="WF3046" s="0"/>
      <c r="WG3046" s="0"/>
      <c r="WH3046" s="0"/>
      <c r="WI3046" s="0"/>
      <c r="WJ3046" s="0"/>
      <c r="WK3046" s="0"/>
      <c r="WL3046" s="0"/>
      <c r="WM3046" s="0"/>
      <c r="WN3046" s="0"/>
      <c r="WO3046" s="0"/>
      <c r="WP3046" s="0"/>
      <c r="WQ3046" s="0"/>
      <c r="WR3046" s="0"/>
      <c r="WS3046" s="0"/>
      <c r="WT3046" s="0"/>
      <c r="WU3046" s="0"/>
      <c r="WV3046" s="0"/>
      <c r="WW3046" s="0"/>
      <c r="WX3046" s="0"/>
      <c r="WY3046" s="0"/>
      <c r="WZ3046" s="0"/>
      <c r="XA3046" s="0"/>
      <c r="XB3046" s="0"/>
      <c r="XC3046" s="0"/>
      <c r="XD3046" s="0"/>
      <c r="XE3046" s="0"/>
      <c r="XF3046" s="0"/>
      <c r="XG3046" s="0"/>
      <c r="XH3046" s="0"/>
      <c r="XI3046" s="0"/>
      <c r="XJ3046" s="0"/>
      <c r="XK3046" s="0"/>
      <c r="XL3046" s="0"/>
      <c r="XM3046" s="0"/>
      <c r="XN3046" s="0"/>
      <c r="XO3046" s="0"/>
      <c r="XP3046" s="0"/>
      <c r="XQ3046" s="0"/>
      <c r="XR3046" s="0"/>
      <c r="XS3046" s="0"/>
      <c r="XT3046" s="0"/>
      <c r="XU3046" s="0"/>
      <c r="XV3046" s="0"/>
      <c r="XW3046" s="0"/>
      <c r="XX3046" s="0"/>
      <c r="XY3046" s="0"/>
      <c r="XZ3046" s="0"/>
      <c r="YA3046" s="0"/>
      <c r="YB3046" s="0"/>
      <c r="YC3046" s="0"/>
      <c r="YD3046" s="0"/>
      <c r="YE3046" s="0"/>
      <c r="YF3046" s="0"/>
      <c r="YG3046" s="0"/>
      <c r="YH3046" s="0"/>
      <c r="YI3046" s="0"/>
      <c r="YJ3046" s="0"/>
      <c r="YK3046" s="0"/>
      <c r="YL3046" s="0"/>
      <c r="YM3046" s="0"/>
      <c r="YN3046" s="0"/>
      <c r="YO3046" s="0"/>
      <c r="YP3046" s="0"/>
      <c r="YQ3046" s="0"/>
      <c r="YR3046" s="0"/>
      <c r="YS3046" s="0"/>
      <c r="YT3046" s="0"/>
      <c r="YU3046" s="0"/>
      <c r="YV3046" s="0"/>
      <c r="YW3046" s="0"/>
      <c r="YX3046" s="0"/>
      <c r="YY3046" s="0"/>
      <c r="YZ3046" s="0"/>
      <c r="ZA3046" s="0"/>
      <c r="ZB3046" s="0"/>
      <c r="ZC3046" s="0"/>
      <c r="ZD3046" s="0"/>
      <c r="ZE3046" s="0"/>
      <c r="ZF3046" s="0"/>
      <c r="ZG3046" s="0"/>
      <c r="ZH3046" s="0"/>
      <c r="ZI3046" s="0"/>
      <c r="ZJ3046" s="0"/>
      <c r="ZK3046" s="0"/>
      <c r="ZL3046" s="0"/>
      <c r="ZM3046" s="0"/>
      <c r="ZN3046" s="0"/>
      <c r="ZO3046" s="0"/>
      <c r="ZP3046" s="0"/>
      <c r="ZQ3046" s="0"/>
      <c r="ZR3046" s="0"/>
      <c r="ZS3046" s="0"/>
      <c r="ZT3046" s="0"/>
      <c r="ZU3046" s="0"/>
      <c r="ZV3046" s="0"/>
      <c r="ZW3046" s="0"/>
      <c r="ZX3046" s="0"/>
      <c r="ZY3046" s="0"/>
      <c r="ZZ3046" s="0"/>
      <c r="AAA3046" s="0"/>
      <c r="AAB3046" s="0"/>
      <c r="AAC3046" s="0"/>
      <c r="AAD3046" s="0"/>
      <c r="AAE3046" s="0"/>
      <c r="AAF3046" s="0"/>
      <c r="AAG3046" s="0"/>
      <c r="AAH3046" s="0"/>
      <c r="AAI3046" s="0"/>
      <c r="AAJ3046" s="0"/>
      <c r="AAK3046" s="0"/>
      <c r="AAL3046" s="0"/>
      <c r="AAM3046" s="0"/>
      <c r="AAN3046" s="0"/>
      <c r="AAO3046" s="0"/>
      <c r="AAP3046" s="0"/>
      <c r="AAQ3046" s="0"/>
      <c r="AAR3046" s="0"/>
      <c r="AAS3046" s="0"/>
      <c r="AAT3046" s="0"/>
      <c r="AAU3046" s="0"/>
      <c r="AAV3046" s="0"/>
      <c r="AAW3046" s="0"/>
      <c r="AAX3046" s="0"/>
      <c r="AAY3046" s="0"/>
      <c r="AAZ3046" s="0"/>
      <c r="ABA3046" s="0"/>
      <c r="ABB3046" s="0"/>
      <c r="ABC3046" s="0"/>
      <c r="ABD3046" s="0"/>
      <c r="ABE3046" s="0"/>
      <c r="ABF3046" s="0"/>
      <c r="ABG3046" s="0"/>
      <c r="ABH3046" s="0"/>
      <c r="ABI3046" s="0"/>
      <c r="ABJ3046" s="0"/>
      <c r="ABK3046" s="0"/>
      <c r="ABL3046" s="0"/>
      <c r="ABM3046" s="0"/>
      <c r="ABN3046" s="0"/>
      <c r="ABO3046" s="0"/>
      <c r="ABP3046" s="0"/>
      <c r="ABQ3046" s="0"/>
      <c r="ABR3046" s="0"/>
      <c r="ABS3046" s="0"/>
      <c r="ABT3046" s="0"/>
      <c r="ABU3046" s="0"/>
      <c r="ABV3046" s="0"/>
      <c r="ABW3046" s="0"/>
      <c r="ABX3046" s="0"/>
      <c r="ABY3046" s="0"/>
      <c r="ABZ3046" s="0"/>
      <c r="ACA3046" s="0"/>
      <c r="ACB3046" s="0"/>
      <c r="ACC3046" s="0"/>
      <c r="ACD3046" s="0"/>
      <c r="ACE3046" s="0"/>
      <c r="ACF3046" s="0"/>
      <c r="ACG3046" s="0"/>
      <c r="ACH3046" s="0"/>
      <c r="ACI3046" s="0"/>
      <c r="ACJ3046" s="0"/>
      <c r="ACK3046" s="0"/>
      <c r="ACL3046" s="0"/>
      <c r="ACM3046" s="0"/>
      <c r="ACN3046" s="0"/>
      <c r="ACO3046" s="0"/>
      <c r="ACP3046" s="0"/>
      <c r="ACQ3046" s="0"/>
      <c r="ACR3046" s="0"/>
      <c r="ACS3046" s="0"/>
      <c r="ACT3046" s="0"/>
      <c r="ACU3046" s="0"/>
      <c r="ACV3046" s="0"/>
      <c r="ACW3046" s="0"/>
      <c r="ACX3046" s="0"/>
      <c r="ACY3046" s="0"/>
      <c r="ACZ3046" s="0"/>
      <c r="ADA3046" s="0"/>
      <c r="ADB3046" s="0"/>
      <c r="ADC3046" s="0"/>
      <c r="ADD3046" s="0"/>
      <c r="ADE3046" s="0"/>
      <c r="ADF3046" s="0"/>
      <c r="ADG3046" s="0"/>
      <c r="ADH3046" s="0"/>
      <c r="ADI3046" s="0"/>
      <c r="ADJ3046" s="0"/>
      <c r="ADK3046" s="0"/>
      <c r="ADL3046" s="0"/>
      <c r="ADM3046" s="0"/>
      <c r="ADN3046" s="0"/>
      <c r="ADO3046" s="0"/>
      <c r="ADP3046" s="0"/>
      <c r="ADQ3046" s="0"/>
      <c r="ADR3046" s="0"/>
      <c r="ADS3046" s="0"/>
      <c r="ADT3046" s="0"/>
      <c r="ADU3046" s="0"/>
      <c r="ADV3046" s="0"/>
      <c r="ADW3046" s="0"/>
      <c r="ADX3046" s="0"/>
      <c r="ADY3046" s="0"/>
      <c r="ADZ3046" s="0"/>
      <c r="AEA3046" s="0"/>
      <c r="AEB3046" s="0"/>
      <c r="AEC3046" s="0"/>
      <c r="AED3046" s="0"/>
      <c r="AEE3046" s="0"/>
      <c r="AEF3046" s="0"/>
      <c r="AEG3046" s="0"/>
      <c r="AEH3046" s="0"/>
      <c r="AEI3046" s="0"/>
      <c r="AEJ3046" s="0"/>
      <c r="AEK3046" s="0"/>
      <c r="AEL3046" s="0"/>
      <c r="AEM3046" s="0"/>
      <c r="AEN3046" s="0"/>
      <c r="AEO3046" s="0"/>
      <c r="AEP3046" s="0"/>
      <c r="AEQ3046" s="0"/>
      <c r="AER3046" s="0"/>
      <c r="AES3046" s="0"/>
      <c r="AET3046" s="0"/>
      <c r="AEU3046" s="0"/>
      <c r="AEV3046" s="0"/>
      <c r="AEW3046" s="0"/>
      <c r="AEX3046" s="0"/>
      <c r="AEY3046" s="0"/>
      <c r="AEZ3046" s="0"/>
      <c r="AFA3046" s="0"/>
      <c r="AFB3046" s="0"/>
      <c r="AFC3046" s="0"/>
      <c r="AFD3046" s="0"/>
      <c r="AFE3046" s="0"/>
      <c r="AFF3046" s="0"/>
      <c r="AFG3046" s="0"/>
      <c r="AFH3046" s="0"/>
      <c r="AFI3046" s="0"/>
      <c r="AFJ3046" s="0"/>
      <c r="AFK3046" s="0"/>
      <c r="AFL3046" s="0"/>
      <c r="AFM3046" s="0"/>
      <c r="AFN3046" s="0"/>
      <c r="AFO3046" s="0"/>
      <c r="AFP3046" s="0"/>
      <c r="AFQ3046" s="0"/>
      <c r="AFR3046" s="0"/>
      <c r="AFS3046" s="0"/>
      <c r="AFT3046" s="0"/>
      <c r="AFU3046" s="0"/>
      <c r="AFV3046" s="0"/>
      <c r="AFW3046" s="0"/>
      <c r="AFX3046" s="0"/>
      <c r="AFY3046" s="0"/>
      <c r="AFZ3046" s="0"/>
      <c r="AGA3046" s="0"/>
      <c r="AGB3046" s="0"/>
      <c r="AGC3046" s="0"/>
      <c r="AGD3046" s="0"/>
      <c r="AGE3046" s="0"/>
      <c r="AGF3046" s="0"/>
      <c r="AGG3046" s="0"/>
      <c r="AGH3046" s="0"/>
      <c r="AGI3046" s="0"/>
      <c r="AGJ3046" s="0"/>
      <c r="AGK3046" s="0"/>
      <c r="AGL3046" s="0"/>
      <c r="AGM3046" s="0"/>
      <c r="AGN3046" s="0"/>
      <c r="AGO3046" s="0"/>
      <c r="AGP3046" s="0"/>
      <c r="AGQ3046" s="0"/>
      <c r="AGR3046" s="0"/>
      <c r="AGS3046" s="0"/>
      <c r="AGT3046" s="0"/>
      <c r="AGU3046" s="0"/>
      <c r="AGV3046" s="0"/>
      <c r="AGW3046" s="0"/>
      <c r="AGX3046" s="0"/>
      <c r="AGY3046" s="0"/>
      <c r="AGZ3046" s="0"/>
      <c r="AHA3046" s="0"/>
      <c r="AHB3046" s="0"/>
      <c r="AHC3046" s="0"/>
      <c r="AHD3046" s="0"/>
      <c r="AHE3046" s="0"/>
      <c r="AHF3046" s="0"/>
      <c r="AHG3046" s="0"/>
      <c r="AHH3046" s="0"/>
      <c r="AHI3046" s="0"/>
      <c r="AHJ3046" s="0"/>
      <c r="AHK3046" s="0"/>
      <c r="AHL3046" s="0"/>
      <c r="AHM3046" s="0"/>
      <c r="AHN3046" s="0"/>
      <c r="AHO3046" s="0"/>
      <c r="AHP3046" s="0"/>
      <c r="AHQ3046" s="0"/>
      <c r="AHR3046" s="0"/>
      <c r="AHS3046" s="0"/>
      <c r="AHT3046" s="0"/>
      <c r="AHU3046" s="0"/>
      <c r="AHV3046" s="0"/>
      <c r="AHW3046" s="0"/>
      <c r="AHX3046" s="0"/>
      <c r="AHY3046" s="0"/>
      <c r="AHZ3046" s="0"/>
      <c r="AIA3046" s="0"/>
      <c r="AIB3046" s="0"/>
      <c r="AIC3046" s="0"/>
      <c r="AID3046" s="0"/>
      <c r="AIE3046" s="0"/>
      <c r="AIF3046" s="0"/>
      <c r="AIG3046" s="0"/>
      <c r="AIH3046" s="0"/>
      <c r="AII3046" s="0"/>
      <c r="AIJ3046" s="0"/>
      <c r="AIK3046" s="0"/>
      <c r="AIL3046" s="0"/>
      <c r="AIM3046" s="0"/>
      <c r="AIN3046" s="0"/>
      <c r="AIO3046" s="0"/>
      <c r="AIP3046" s="0"/>
      <c r="AIQ3046" s="0"/>
      <c r="AIR3046" s="0"/>
      <c r="AIS3046" s="0"/>
      <c r="AIT3046" s="0"/>
      <c r="AIU3046" s="0"/>
      <c r="AIV3046" s="0"/>
      <c r="AIW3046" s="0"/>
      <c r="AIX3046" s="0"/>
      <c r="AIY3046" s="0"/>
      <c r="AIZ3046" s="0"/>
      <c r="AJA3046" s="0"/>
      <c r="AJB3046" s="0"/>
      <c r="AJC3046" s="0"/>
      <c r="AJD3046" s="0"/>
      <c r="AJE3046" s="0"/>
      <c r="AJF3046" s="0"/>
      <c r="AJG3046" s="0"/>
      <c r="AJH3046" s="0"/>
      <c r="AJI3046" s="0"/>
      <c r="AJJ3046" s="0"/>
      <c r="AJK3046" s="0"/>
      <c r="AJL3046" s="0"/>
      <c r="AJM3046" s="0"/>
      <c r="AJN3046" s="0"/>
      <c r="AJO3046" s="0"/>
      <c r="AJP3046" s="0"/>
      <c r="AJQ3046" s="0"/>
      <c r="AJR3046" s="0"/>
      <c r="AJS3046" s="0"/>
      <c r="AJT3046" s="0"/>
      <c r="AJU3046" s="0"/>
      <c r="AJV3046" s="0"/>
      <c r="AJW3046" s="0"/>
      <c r="AJX3046" s="0"/>
      <c r="AJY3046" s="0"/>
      <c r="AJZ3046" s="0"/>
      <c r="AKA3046" s="0"/>
      <c r="AKB3046" s="0"/>
      <c r="AKC3046" s="0"/>
      <c r="AKD3046" s="0"/>
      <c r="AKE3046" s="0"/>
      <c r="AKF3046" s="0"/>
      <c r="AKG3046" s="0"/>
      <c r="AKH3046" s="0"/>
      <c r="AKI3046" s="0"/>
      <c r="AKJ3046" s="0"/>
      <c r="AKK3046" s="0"/>
      <c r="AKL3046" s="0"/>
      <c r="AKM3046" s="0"/>
      <c r="AKN3046" s="0"/>
      <c r="AKO3046" s="0"/>
      <c r="AKP3046" s="0"/>
      <c r="AKQ3046" s="0"/>
      <c r="AKR3046" s="0"/>
      <c r="AKS3046" s="0"/>
      <c r="AKT3046" s="0"/>
      <c r="AKU3046" s="0"/>
      <c r="AKV3046" s="0"/>
      <c r="AKW3046" s="0"/>
      <c r="AKX3046" s="0"/>
      <c r="AKY3046" s="0"/>
      <c r="AKZ3046" s="0"/>
      <c r="ALA3046" s="0"/>
      <c r="ALB3046" s="0"/>
      <c r="ALC3046" s="0"/>
      <c r="ALD3046" s="0"/>
      <c r="ALE3046" s="0"/>
      <c r="ALF3046" s="0"/>
      <c r="ALG3046" s="0"/>
      <c r="ALH3046" s="0"/>
      <c r="ALI3046" s="0"/>
      <c r="ALJ3046" s="0"/>
      <c r="ALK3046" s="0"/>
      <c r="ALL3046" s="0"/>
      <c r="ALM3046" s="0"/>
      <c r="ALN3046" s="0"/>
      <c r="ALO3046" s="0"/>
      <c r="ALP3046" s="0"/>
      <c r="ALQ3046" s="0"/>
      <c r="ALR3046" s="0"/>
      <c r="ALS3046" s="0"/>
      <c r="ALT3046" s="0"/>
      <c r="ALU3046" s="0"/>
      <c r="ALV3046" s="0"/>
      <c r="ALW3046" s="0"/>
      <c r="ALX3046" s="0"/>
      <c r="ALY3046" s="0"/>
      <c r="ALZ3046" s="0"/>
      <c r="AMA3046" s="0"/>
      <c r="AMB3046" s="0"/>
      <c r="AMC3046" s="0"/>
      <c r="AMD3046" s="0"/>
      <c r="AME3046" s="0"/>
      <c r="AMF3046" s="0"/>
      <c r="AMG3046" s="0"/>
      <c r="AMH3046" s="0"/>
      <c r="AMI3046" s="0"/>
    </row>
    <row r="3047" customFormat="false" ht="12.75" hidden="false" customHeight="false" outlineLevel="0" collapsed="false">
      <c r="A3047" s="1" t="s">
        <v>3302</v>
      </c>
      <c r="C3047" s="64" t="s">
        <v>3303</v>
      </c>
      <c r="D3047" s="64" t="s">
        <v>13</v>
      </c>
      <c r="E3047" s="65" t="n">
        <v>2.2</v>
      </c>
      <c r="F3047" s="66" t="n">
        <v>1.99</v>
      </c>
      <c r="G3047" s="67" t="s">
        <v>3294</v>
      </c>
      <c r="H3047" s="105" t="s">
        <v>168</v>
      </c>
      <c r="I3047" s="66" t="n">
        <v>1.99</v>
      </c>
      <c r="J3047" s="67" t="s">
        <v>3275</v>
      </c>
      <c r="BM3047" s="0"/>
      <c r="BN3047" s="0"/>
      <c r="BO3047" s="0"/>
      <c r="BP3047" s="0"/>
      <c r="BQ3047" s="0"/>
      <c r="BR3047" s="0"/>
      <c r="BS3047" s="0"/>
      <c r="BT3047" s="0"/>
      <c r="BU3047" s="0"/>
      <c r="BV3047" s="0"/>
      <c r="BW3047" s="0"/>
      <c r="BX3047" s="0"/>
      <c r="BY3047" s="0"/>
      <c r="BZ3047" s="0"/>
      <c r="CA3047" s="0"/>
      <c r="CB3047" s="0"/>
      <c r="CC3047" s="0"/>
      <c r="CD3047" s="0"/>
      <c r="CE3047" s="0"/>
      <c r="CF3047" s="0"/>
      <c r="CG3047" s="0"/>
      <c r="CH3047" s="0"/>
      <c r="CI3047" s="0"/>
      <c r="CJ3047" s="0"/>
      <c r="CK3047" s="0"/>
      <c r="CL3047" s="0"/>
      <c r="CM3047" s="0"/>
      <c r="CN3047" s="0"/>
      <c r="CO3047" s="0"/>
      <c r="CP3047" s="0"/>
      <c r="CQ3047" s="0"/>
      <c r="CR3047" s="0"/>
      <c r="CS3047" s="0"/>
      <c r="CT3047" s="0"/>
      <c r="CU3047" s="0"/>
      <c r="CV3047" s="0"/>
      <c r="CW3047" s="0"/>
      <c r="CX3047" s="0"/>
      <c r="CY3047" s="0"/>
      <c r="CZ3047" s="0"/>
      <c r="DA3047" s="0"/>
      <c r="DB3047" s="0"/>
      <c r="DC3047" s="0"/>
      <c r="DD3047" s="0"/>
      <c r="DE3047" s="0"/>
      <c r="DF3047" s="0"/>
      <c r="DG3047" s="0"/>
      <c r="DH3047" s="0"/>
      <c r="DI3047" s="0"/>
      <c r="DJ3047" s="0"/>
      <c r="DK3047" s="0"/>
      <c r="DL3047" s="0"/>
      <c r="DM3047" s="0"/>
      <c r="DN3047" s="0"/>
      <c r="DO3047" s="0"/>
      <c r="DP3047" s="0"/>
      <c r="DQ3047" s="0"/>
      <c r="DR3047" s="0"/>
      <c r="DS3047" s="0"/>
      <c r="DT3047" s="0"/>
      <c r="DU3047" s="0"/>
      <c r="DV3047" s="0"/>
      <c r="DW3047" s="0"/>
      <c r="DX3047" s="0"/>
      <c r="DY3047" s="0"/>
      <c r="DZ3047" s="0"/>
      <c r="EA3047" s="0"/>
      <c r="EB3047" s="0"/>
      <c r="EC3047" s="0"/>
      <c r="ED3047" s="0"/>
      <c r="EE3047" s="0"/>
      <c r="EF3047" s="0"/>
      <c r="EG3047" s="0"/>
      <c r="EH3047" s="0"/>
      <c r="EI3047" s="0"/>
      <c r="EJ3047" s="0"/>
      <c r="EK3047" s="0"/>
      <c r="EL3047" s="0"/>
      <c r="EM3047" s="0"/>
      <c r="EN3047" s="0"/>
      <c r="EO3047" s="0"/>
      <c r="EP3047" s="0"/>
      <c r="EQ3047" s="0"/>
      <c r="ER3047" s="0"/>
      <c r="ES3047" s="0"/>
      <c r="ET3047" s="0"/>
      <c r="EU3047" s="0"/>
      <c r="EV3047" s="0"/>
      <c r="EW3047" s="0"/>
      <c r="EX3047" s="0"/>
      <c r="EY3047" s="0"/>
      <c r="EZ3047" s="0"/>
      <c r="FA3047" s="0"/>
      <c r="FB3047" s="0"/>
      <c r="FC3047" s="0"/>
      <c r="FD3047" s="0"/>
      <c r="FE3047" s="0"/>
      <c r="FF3047" s="0"/>
      <c r="FG3047" s="0"/>
      <c r="FH3047" s="0"/>
      <c r="FI3047" s="0"/>
      <c r="FJ3047" s="0"/>
      <c r="FK3047" s="0"/>
      <c r="FL3047" s="0"/>
      <c r="FM3047" s="0"/>
      <c r="FN3047" s="0"/>
      <c r="FO3047" s="0"/>
      <c r="FP3047" s="0"/>
      <c r="FQ3047" s="0"/>
      <c r="FR3047" s="0"/>
      <c r="FS3047" s="0"/>
      <c r="FT3047" s="0"/>
      <c r="FU3047" s="0"/>
      <c r="FV3047" s="0"/>
      <c r="FW3047" s="0"/>
      <c r="FX3047" s="0"/>
      <c r="FY3047" s="0"/>
      <c r="FZ3047" s="0"/>
      <c r="GA3047" s="0"/>
      <c r="GB3047" s="0"/>
      <c r="GC3047" s="0"/>
      <c r="GD3047" s="0"/>
      <c r="GE3047" s="0"/>
      <c r="GF3047" s="0"/>
      <c r="GG3047" s="0"/>
      <c r="GH3047" s="0"/>
      <c r="GI3047" s="0"/>
      <c r="GJ3047" s="0"/>
      <c r="GK3047" s="0"/>
      <c r="GL3047" s="0"/>
      <c r="GM3047" s="0"/>
      <c r="GN3047" s="0"/>
      <c r="GO3047" s="0"/>
      <c r="GP3047" s="0"/>
      <c r="GQ3047" s="0"/>
      <c r="GR3047" s="0"/>
      <c r="GS3047" s="0"/>
      <c r="GT3047" s="0"/>
      <c r="GU3047" s="0"/>
      <c r="GV3047" s="0"/>
      <c r="GW3047" s="0"/>
      <c r="GX3047" s="0"/>
      <c r="GY3047" s="0"/>
      <c r="GZ3047" s="0"/>
      <c r="HA3047" s="0"/>
      <c r="HB3047" s="0"/>
      <c r="HC3047" s="0"/>
      <c r="HD3047" s="0"/>
      <c r="HE3047" s="0"/>
      <c r="HF3047" s="0"/>
      <c r="HG3047" s="0"/>
      <c r="HH3047" s="0"/>
      <c r="HI3047" s="0"/>
      <c r="HJ3047" s="0"/>
      <c r="HK3047" s="0"/>
      <c r="HL3047" s="0"/>
      <c r="HM3047" s="0"/>
      <c r="HN3047" s="0"/>
      <c r="HO3047" s="0"/>
      <c r="HP3047" s="0"/>
      <c r="HQ3047" s="0"/>
      <c r="HR3047" s="0"/>
      <c r="HS3047" s="0"/>
      <c r="HT3047" s="0"/>
      <c r="HU3047" s="0"/>
      <c r="HV3047" s="0"/>
      <c r="HW3047" s="0"/>
      <c r="HX3047" s="0"/>
      <c r="HY3047" s="0"/>
      <c r="HZ3047" s="0"/>
      <c r="IA3047" s="0"/>
      <c r="IB3047" s="0"/>
      <c r="IC3047" s="0"/>
      <c r="ID3047" s="0"/>
      <c r="IE3047" s="0"/>
      <c r="IF3047" s="0"/>
      <c r="IG3047" s="0"/>
      <c r="IH3047" s="0"/>
      <c r="II3047" s="0"/>
      <c r="IJ3047" s="0"/>
      <c r="IK3047" s="0"/>
      <c r="IL3047" s="0"/>
      <c r="IM3047" s="0"/>
      <c r="IN3047" s="0"/>
      <c r="IO3047" s="0"/>
      <c r="IP3047" s="0"/>
      <c r="IQ3047" s="0"/>
      <c r="IR3047" s="0"/>
      <c r="IS3047" s="0"/>
      <c r="IT3047" s="0"/>
      <c r="IU3047" s="0"/>
      <c r="IV3047" s="0"/>
      <c r="IW3047" s="0"/>
      <c r="IX3047" s="0"/>
      <c r="IY3047" s="0"/>
      <c r="IZ3047" s="0"/>
      <c r="JA3047" s="0"/>
      <c r="JB3047" s="0"/>
      <c r="JC3047" s="0"/>
      <c r="JD3047" s="0"/>
      <c r="JE3047" s="0"/>
      <c r="JF3047" s="0"/>
      <c r="JG3047" s="0"/>
      <c r="JH3047" s="0"/>
      <c r="JI3047" s="0"/>
      <c r="JJ3047" s="0"/>
      <c r="JK3047" s="0"/>
      <c r="JL3047" s="0"/>
      <c r="JM3047" s="0"/>
      <c r="JN3047" s="0"/>
      <c r="JO3047" s="0"/>
      <c r="JP3047" s="0"/>
      <c r="JQ3047" s="0"/>
      <c r="JR3047" s="0"/>
      <c r="JS3047" s="0"/>
      <c r="JT3047" s="0"/>
      <c r="JU3047" s="0"/>
      <c r="JV3047" s="0"/>
      <c r="JW3047" s="0"/>
      <c r="JX3047" s="0"/>
      <c r="JY3047" s="0"/>
      <c r="JZ3047" s="0"/>
      <c r="KA3047" s="0"/>
      <c r="KB3047" s="0"/>
      <c r="KC3047" s="0"/>
      <c r="KD3047" s="0"/>
      <c r="KE3047" s="0"/>
      <c r="KF3047" s="0"/>
      <c r="KG3047" s="0"/>
      <c r="KH3047" s="0"/>
      <c r="KI3047" s="0"/>
      <c r="KJ3047" s="0"/>
      <c r="KK3047" s="0"/>
      <c r="KL3047" s="0"/>
      <c r="KM3047" s="0"/>
      <c r="KN3047" s="0"/>
      <c r="KO3047" s="0"/>
      <c r="KP3047" s="0"/>
      <c r="KQ3047" s="0"/>
      <c r="KR3047" s="0"/>
      <c r="KS3047" s="0"/>
      <c r="KT3047" s="0"/>
      <c r="KU3047" s="0"/>
      <c r="KV3047" s="0"/>
      <c r="KW3047" s="0"/>
      <c r="KX3047" s="0"/>
      <c r="KY3047" s="0"/>
      <c r="KZ3047" s="0"/>
      <c r="LA3047" s="0"/>
      <c r="LB3047" s="0"/>
      <c r="LC3047" s="0"/>
      <c r="LD3047" s="0"/>
      <c r="LE3047" s="0"/>
      <c r="LF3047" s="0"/>
      <c r="LG3047" s="0"/>
      <c r="LH3047" s="0"/>
      <c r="LI3047" s="0"/>
      <c r="LJ3047" s="0"/>
      <c r="LK3047" s="0"/>
      <c r="LL3047" s="0"/>
      <c r="LM3047" s="0"/>
      <c r="LN3047" s="0"/>
      <c r="LO3047" s="0"/>
      <c r="LP3047" s="0"/>
      <c r="LQ3047" s="0"/>
      <c r="LR3047" s="0"/>
      <c r="LS3047" s="0"/>
      <c r="LT3047" s="0"/>
      <c r="LU3047" s="0"/>
      <c r="LV3047" s="0"/>
      <c r="LW3047" s="0"/>
      <c r="LX3047" s="0"/>
      <c r="LY3047" s="0"/>
      <c r="LZ3047" s="0"/>
      <c r="MA3047" s="0"/>
      <c r="MB3047" s="0"/>
      <c r="MC3047" s="0"/>
      <c r="MD3047" s="0"/>
      <c r="ME3047" s="0"/>
      <c r="MF3047" s="0"/>
      <c r="MG3047" s="0"/>
      <c r="MH3047" s="0"/>
      <c r="MI3047" s="0"/>
      <c r="MJ3047" s="0"/>
      <c r="MK3047" s="0"/>
      <c r="ML3047" s="0"/>
      <c r="MM3047" s="0"/>
      <c r="MN3047" s="0"/>
      <c r="MO3047" s="0"/>
      <c r="MP3047" s="0"/>
      <c r="MQ3047" s="0"/>
      <c r="MR3047" s="0"/>
      <c r="MS3047" s="0"/>
      <c r="MT3047" s="0"/>
      <c r="MU3047" s="0"/>
      <c r="MV3047" s="0"/>
      <c r="MW3047" s="0"/>
      <c r="MX3047" s="0"/>
      <c r="MY3047" s="0"/>
      <c r="MZ3047" s="0"/>
      <c r="NA3047" s="0"/>
      <c r="NB3047" s="0"/>
      <c r="NC3047" s="0"/>
      <c r="ND3047" s="0"/>
      <c r="NE3047" s="0"/>
      <c r="NF3047" s="0"/>
      <c r="NG3047" s="0"/>
      <c r="NH3047" s="0"/>
      <c r="NI3047" s="0"/>
      <c r="NJ3047" s="0"/>
      <c r="NK3047" s="0"/>
      <c r="NL3047" s="0"/>
      <c r="NM3047" s="0"/>
      <c r="NN3047" s="0"/>
      <c r="NO3047" s="0"/>
      <c r="NP3047" s="0"/>
      <c r="NQ3047" s="0"/>
      <c r="NR3047" s="0"/>
      <c r="NS3047" s="0"/>
      <c r="NT3047" s="0"/>
      <c r="NU3047" s="0"/>
      <c r="NV3047" s="0"/>
      <c r="NW3047" s="0"/>
      <c r="NX3047" s="0"/>
      <c r="NY3047" s="0"/>
      <c r="NZ3047" s="0"/>
      <c r="OA3047" s="0"/>
      <c r="OB3047" s="0"/>
      <c r="OC3047" s="0"/>
      <c r="OD3047" s="0"/>
      <c r="OE3047" s="0"/>
      <c r="OF3047" s="0"/>
      <c r="OG3047" s="0"/>
      <c r="OH3047" s="0"/>
      <c r="OI3047" s="0"/>
      <c r="OJ3047" s="0"/>
      <c r="OK3047" s="0"/>
      <c r="OL3047" s="0"/>
      <c r="OM3047" s="0"/>
      <c r="ON3047" s="0"/>
      <c r="OO3047" s="0"/>
      <c r="OP3047" s="0"/>
      <c r="OQ3047" s="0"/>
      <c r="OR3047" s="0"/>
      <c r="OS3047" s="0"/>
      <c r="OT3047" s="0"/>
      <c r="OU3047" s="0"/>
      <c r="OV3047" s="0"/>
      <c r="OW3047" s="0"/>
      <c r="OX3047" s="0"/>
      <c r="OY3047" s="0"/>
      <c r="OZ3047" s="0"/>
      <c r="PA3047" s="0"/>
      <c r="PB3047" s="0"/>
      <c r="PC3047" s="0"/>
      <c r="PD3047" s="0"/>
      <c r="PE3047" s="0"/>
      <c r="PF3047" s="0"/>
      <c r="PG3047" s="0"/>
      <c r="PH3047" s="0"/>
      <c r="PI3047" s="0"/>
      <c r="PJ3047" s="0"/>
      <c r="PK3047" s="0"/>
      <c r="PL3047" s="0"/>
      <c r="PM3047" s="0"/>
      <c r="PN3047" s="0"/>
      <c r="PO3047" s="0"/>
      <c r="PP3047" s="0"/>
      <c r="PQ3047" s="0"/>
      <c r="PR3047" s="0"/>
      <c r="PS3047" s="0"/>
      <c r="PT3047" s="0"/>
      <c r="PU3047" s="0"/>
      <c r="PV3047" s="0"/>
      <c r="PW3047" s="0"/>
      <c r="PX3047" s="0"/>
      <c r="PY3047" s="0"/>
      <c r="PZ3047" s="0"/>
      <c r="QA3047" s="0"/>
      <c r="QB3047" s="0"/>
      <c r="QC3047" s="0"/>
      <c r="QD3047" s="0"/>
      <c r="QE3047" s="0"/>
      <c r="QF3047" s="0"/>
      <c r="QG3047" s="0"/>
      <c r="QH3047" s="0"/>
      <c r="QI3047" s="0"/>
      <c r="QJ3047" s="0"/>
      <c r="QK3047" s="0"/>
      <c r="QL3047" s="0"/>
      <c r="QM3047" s="0"/>
      <c r="QN3047" s="0"/>
      <c r="QO3047" s="0"/>
      <c r="QP3047" s="0"/>
      <c r="QQ3047" s="0"/>
      <c r="QR3047" s="0"/>
      <c r="QS3047" s="0"/>
      <c r="QT3047" s="0"/>
      <c r="QU3047" s="0"/>
      <c r="QV3047" s="0"/>
      <c r="QW3047" s="0"/>
      <c r="QX3047" s="0"/>
      <c r="QY3047" s="0"/>
      <c r="QZ3047" s="0"/>
      <c r="RA3047" s="0"/>
      <c r="RB3047" s="0"/>
      <c r="RC3047" s="0"/>
      <c r="RD3047" s="0"/>
      <c r="RE3047" s="0"/>
      <c r="RF3047" s="0"/>
      <c r="RG3047" s="0"/>
      <c r="RH3047" s="0"/>
      <c r="RI3047" s="0"/>
      <c r="RJ3047" s="0"/>
      <c r="RK3047" s="0"/>
      <c r="RL3047" s="0"/>
      <c r="RM3047" s="0"/>
      <c r="RN3047" s="0"/>
      <c r="RO3047" s="0"/>
      <c r="RP3047" s="0"/>
      <c r="RQ3047" s="0"/>
      <c r="RR3047" s="0"/>
      <c r="RS3047" s="0"/>
      <c r="RT3047" s="0"/>
      <c r="RU3047" s="0"/>
      <c r="RV3047" s="0"/>
      <c r="RW3047" s="0"/>
      <c r="RX3047" s="0"/>
      <c r="RY3047" s="0"/>
      <c r="RZ3047" s="0"/>
      <c r="SA3047" s="0"/>
      <c r="SB3047" s="0"/>
      <c r="SC3047" s="0"/>
      <c r="SD3047" s="0"/>
      <c r="SE3047" s="0"/>
      <c r="SF3047" s="0"/>
      <c r="SG3047" s="0"/>
      <c r="SH3047" s="0"/>
      <c r="SI3047" s="0"/>
      <c r="SJ3047" s="0"/>
      <c r="SK3047" s="0"/>
      <c r="SL3047" s="0"/>
      <c r="SM3047" s="0"/>
      <c r="SN3047" s="0"/>
      <c r="SO3047" s="0"/>
      <c r="SP3047" s="0"/>
      <c r="SQ3047" s="0"/>
      <c r="SR3047" s="0"/>
      <c r="SS3047" s="0"/>
      <c r="ST3047" s="0"/>
      <c r="SU3047" s="0"/>
      <c r="SV3047" s="0"/>
      <c r="SW3047" s="0"/>
      <c r="SX3047" s="0"/>
      <c r="SY3047" s="0"/>
      <c r="SZ3047" s="0"/>
      <c r="TA3047" s="0"/>
      <c r="TB3047" s="0"/>
      <c r="TC3047" s="0"/>
      <c r="TD3047" s="0"/>
      <c r="TE3047" s="0"/>
      <c r="TF3047" s="0"/>
      <c r="TG3047" s="0"/>
      <c r="TH3047" s="0"/>
      <c r="TI3047" s="0"/>
      <c r="TJ3047" s="0"/>
      <c r="TK3047" s="0"/>
      <c r="TL3047" s="0"/>
      <c r="TM3047" s="0"/>
      <c r="TN3047" s="0"/>
      <c r="TO3047" s="0"/>
      <c r="TP3047" s="0"/>
      <c r="TQ3047" s="0"/>
      <c r="TR3047" s="0"/>
      <c r="TS3047" s="0"/>
      <c r="TT3047" s="0"/>
      <c r="TU3047" s="0"/>
      <c r="TV3047" s="0"/>
      <c r="TW3047" s="0"/>
      <c r="TX3047" s="0"/>
      <c r="TY3047" s="0"/>
      <c r="TZ3047" s="0"/>
      <c r="UA3047" s="0"/>
      <c r="UB3047" s="0"/>
      <c r="UC3047" s="0"/>
      <c r="UD3047" s="0"/>
      <c r="UE3047" s="0"/>
      <c r="UF3047" s="0"/>
      <c r="UG3047" s="0"/>
      <c r="UH3047" s="0"/>
      <c r="UI3047" s="0"/>
      <c r="UJ3047" s="0"/>
      <c r="UK3047" s="0"/>
      <c r="UL3047" s="0"/>
      <c r="UM3047" s="0"/>
      <c r="UN3047" s="0"/>
      <c r="UO3047" s="0"/>
      <c r="UP3047" s="0"/>
      <c r="UQ3047" s="0"/>
      <c r="UR3047" s="0"/>
      <c r="US3047" s="0"/>
      <c r="UT3047" s="0"/>
      <c r="UU3047" s="0"/>
      <c r="UV3047" s="0"/>
      <c r="UW3047" s="0"/>
      <c r="UX3047" s="0"/>
      <c r="UY3047" s="0"/>
      <c r="UZ3047" s="0"/>
      <c r="VA3047" s="0"/>
      <c r="VB3047" s="0"/>
      <c r="VC3047" s="0"/>
      <c r="VD3047" s="0"/>
      <c r="VE3047" s="0"/>
      <c r="VF3047" s="0"/>
      <c r="VG3047" s="0"/>
      <c r="VH3047" s="0"/>
      <c r="VI3047" s="0"/>
      <c r="VJ3047" s="0"/>
      <c r="VK3047" s="0"/>
      <c r="VL3047" s="0"/>
      <c r="VM3047" s="0"/>
      <c r="VN3047" s="0"/>
      <c r="VO3047" s="0"/>
      <c r="VP3047" s="0"/>
      <c r="VQ3047" s="0"/>
      <c r="VR3047" s="0"/>
      <c r="VS3047" s="0"/>
      <c r="VT3047" s="0"/>
      <c r="VU3047" s="0"/>
      <c r="VV3047" s="0"/>
      <c r="VW3047" s="0"/>
      <c r="VX3047" s="0"/>
      <c r="VY3047" s="0"/>
      <c r="VZ3047" s="0"/>
      <c r="WA3047" s="0"/>
      <c r="WB3047" s="0"/>
      <c r="WC3047" s="0"/>
      <c r="WD3047" s="0"/>
      <c r="WE3047" s="0"/>
      <c r="WF3047" s="0"/>
      <c r="WG3047" s="0"/>
      <c r="WH3047" s="0"/>
      <c r="WI3047" s="0"/>
      <c r="WJ3047" s="0"/>
      <c r="WK3047" s="0"/>
      <c r="WL3047" s="0"/>
      <c r="WM3047" s="0"/>
      <c r="WN3047" s="0"/>
      <c r="WO3047" s="0"/>
      <c r="WP3047" s="0"/>
      <c r="WQ3047" s="0"/>
      <c r="WR3047" s="0"/>
      <c r="WS3047" s="0"/>
      <c r="WT3047" s="0"/>
      <c r="WU3047" s="0"/>
      <c r="WV3047" s="0"/>
      <c r="WW3047" s="0"/>
      <c r="WX3047" s="0"/>
      <c r="WY3047" s="0"/>
      <c r="WZ3047" s="0"/>
      <c r="XA3047" s="0"/>
      <c r="XB3047" s="0"/>
      <c r="XC3047" s="0"/>
      <c r="XD3047" s="0"/>
      <c r="XE3047" s="0"/>
      <c r="XF3047" s="0"/>
      <c r="XG3047" s="0"/>
      <c r="XH3047" s="0"/>
      <c r="XI3047" s="0"/>
      <c r="XJ3047" s="0"/>
      <c r="XK3047" s="0"/>
      <c r="XL3047" s="0"/>
      <c r="XM3047" s="0"/>
      <c r="XN3047" s="0"/>
      <c r="XO3047" s="0"/>
      <c r="XP3047" s="0"/>
      <c r="XQ3047" s="0"/>
      <c r="XR3047" s="0"/>
      <c r="XS3047" s="0"/>
      <c r="XT3047" s="0"/>
      <c r="XU3047" s="0"/>
      <c r="XV3047" s="0"/>
      <c r="XW3047" s="0"/>
      <c r="XX3047" s="0"/>
      <c r="XY3047" s="0"/>
      <c r="XZ3047" s="0"/>
      <c r="YA3047" s="0"/>
      <c r="YB3047" s="0"/>
      <c r="YC3047" s="0"/>
      <c r="YD3047" s="0"/>
      <c r="YE3047" s="0"/>
      <c r="YF3047" s="0"/>
      <c r="YG3047" s="0"/>
      <c r="YH3047" s="0"/>
      <c r="YI3047" s="0"/>
      <c r="YJ3047" s="0"/>
      <c r="YK3047" s="0"/>
      <c r="YL3047" s="0"/>
      <c r="YM3047" s="0"/>
      <c r="YN3047" s="0"/>
      <c r="YO3047" s="0"/>
      <c r="YP3047" s="0"/>
      <c r="YQ3047" s="0"/>
      <c r="YR3047" s="0"/>
      <c r="YS3047" s="0"/>
      <c r="YT3047" s="0"/>
      <c r="YU3047" s="0"/>
      <c r="YV3047" s="0"/>
      <c r="YW3047" s="0"/>
      <c r="YX3047" s="0"/>
      <c r="YY3047" s="0"/>
      <c r="YZ3047" s="0"/>
      <c r="ZA3047" s="0"/>
      <c r="ZB3047" s="0"/>
      <c r="ZC3047" s="0"/>
      <c r="ZD3047" s="0"/>
      <c r="ZE3047" s="0"/>
      <c r="ZF3047" s="0"/>
      <c r="ZG3047" s="0"/>
      <c r="ZH3047" s="0"/>
      <c r="ZI3047" s="0"/>
      <c r="ZJ3047" s="0"/>
      <c r="ZK3047" s="0"/>
      <c r="ZL3047" s="0"/>
      <c r="ZM3047" s="0"/>
      <c r="ZN3047" s="0"/>
      <c r="ZO3047" s="0"/>
      <c r="ZP3047" s="0"/>
      <c r="ZQ3047" s="0"/>
      <c r="ZR3047" s="0"/>
      <c r="ZS3047" s="0"/>
      <c r="ZT3047" s="0"/>
      <c r="ZU3047" s="0"/>
      <c r="ZV3047" s="0"/>
      <c r="ZW3047" s="0"/>
      <c r="ZX3047" s="0"/>
      <c r="ZY3047" s="0"/>
      <c r="ZZ3047" s="0"/>
      <c r="AAA3047" s="0"/>
      <c r="AAB3047" s="0"/>
      <c r="AAC3047" s="0"/>
      <c r="AAD3047" s="0"/>
      <c r="AAE3047" s="0"/>
      <c r="AAF3047" s="0"/>
      <c r="AAG3047" s="0"/>
      <c r="AAH3047" s="0"/>
      <c r="AAI3047" s="0"/>
      <c r="AAJ3047" s="0"/>
      <c r="AAK3047" s="0"/>
      <c r="AAL3047" s="0"/>
      <c r="AAM3047" s="0"/>
      <c r="AAN3047" s="0"/>
      <c r="AAO3047" s="0"/>
      <c r="AAP3047" s="0"/>
      <c r="AAQ3047" s="0"/>
      <c r="AAR3047" s="0"/>
      <c r="AAS3047" s="0"/>
      <c r="AAT3047" s="0"/>
      <c r="AAU3047" s="0"/>
      <c r="AAV3047" s="0"/>
      <c r="AAW3047" s="0"/>
      <c r="AAX3047" s="0"/>
      <c r="AAY3047" s="0"/>
      <c r="AAZ3047" s="0"/>
      <c r="ABA3047" s="0"/>
      <c r="ABB3047" s="0"/>
      <c r="ABC3047" s="0"/>
      <c r="ABD3047" s="0"/>
      <c r="ABE3047" s="0"/>
      <c r="ABF3047" s="0"/>
      <c r="ABG3047" s="0"/>
      <c r="ABH3047" s="0"/>
      <c r="ABI3047" s="0"/>
      <c r="ABJ3047" s="0"/>
      <c r="ABK3047" s="0"/>
      <c r="ABL3047" s="0"/>
      <c r="ABM3047" s="0"/>
      <c r="ABN3047" s="0"/>
      <c r="ABO3047" s="0"/>
      <c r="ABP3047" s="0"/>
      <c r="ABQ3047" s="0"/>
      <c r="ABR3047" s="0"/>
      <c r="ABS3047" s="0"/>
      <c r="ABT3047" s="0"/>
      <c r="ABU3047" s="0"/>
      <c r="ABV3047" s="0"/>
      <c r="ABW3047" s="0"/>
      <c r="ABX3047" s="0"/>
      <c r="ABY3047" s="0"/>
      <c r="ABZ3047" s="0"/>
      <c r="ACA3047" s="0"/>
      <c r="ACB3047" s="0"/>
      <c r="ACC3047" s="0"/>
      <c r="ACD3047" s="0"/>
      <c r="ACE3047" s="0"/>
      <c r="ACF3047" s="0"/>
      <c r="ACG3047" s="0"/>
      <c r="ACH3047" s="0"/>
      <c r="ACI3047" s="0"/>
      <c r="ACJ3047" s="0"/>
      <c r="ACK3047" s="0"/>
      <c r="ACL3047" s="0"/>
      <c r="ACM3047" s="0"/>
      <c r="ACN3047" s="0"/>
      <c r="ACO3047" s="0"/>
      <c r="ACP3047" s="0"/>
      <c r="ACQ3047" s="0"/>
      <c r="ACR3047" s="0"/>
      <c r="ACS3047" s="0"/>
      <c r="ACT3047" s="0"/>
      <c r="ACU3047" s="0"/>
      <c r="ACV3047" s="0"/>
      <c r="ACW3047" s="0"/>
      <c r="ACX3047" s="0"/>
      <c r="ACY3047" s="0"/>
      <c r="ACZ3047" s="0"/>
      <c r="ADA3047" s="0"/>
      <c r="ADB3047" s="0"/>
      <c r="ADC3047" s="0"/>
      <c r="ADD3047" s="0"/>
      <c r="ADE3047" s="0"/>
      <c r="ADF3047" s="0"/>
      <c r="ADG3047" s="0"/>
      <c r="ADH3047" s="0"/>
      <c r="ADI3047" s="0"/>
      <c r="ADJ3047" s="0"/>
      <c r="ADK3047" s="0"/>
      <c r="ADL3047" s="0"/>
      <c r="ADM3047" s="0"/>
      <c r="ADN3047" s="0"/>
      <c r="ADO3047" s="0"/>
      <c r="ADP3047" s="0"/>
      <c r="ADQ3047" s="0"/>
      <c r="ADR3047" s="0"/>
      <c r="ADS3047" s="0"/>
      <c r="ADT3047" s="0"/>
      <c r="ADU3047" s="0"/>
      <c r="ADV3047" s="0"/>
      <c r="ADW3047" s="0"/>
      <c r="ADX3047" s="0"/>
      <c r="ADY3047" s="0"/>
      <c r="ADZ3047" s="0"/>
      <c r="AEA3047" s="0"/>
      <c r="AEB3047" s="0"/>
      <c r="AEC3047" s="0"/>
      <c r="AED3047" s="0"/>
      <c r="AEE3047" s="0"/>
      <c r="AEF3047" s="0"/>
      <c r="AEG3047" s="0"/>
      <c r="AEH3047" s="0"/>
      <c r="AEI3047" s="0"/>
      <c r="AEJ3047" s="0"/>
      <c r="AEK3047" s="0"/>
      <c r="AEL3047" s="0"/>
      <c r="AEM3047" s="0"/>
      <c r="AEN3047" s="0"/>
      <c r="AEO3047" s="0"/>
      <c r="AEP3047" s="0"/>
      <c r="AEQ3047" s="0"/>
      <c r="AER3047" s="0"/>
      <c r="AES3047" s="0"/>
      <c r="AET3047" s="0"/>
      <c r="AEU3047" s="0"/>
      <c r="AEV3047" s="0"/>
      <c r="AEW3047" s="0"/>
      <c r="AEX3047" s="0"/>
      <c r="AEY3047" s="0"/>
      <c r="AEZ3047" s="0"/>
      <c r="AFA3047" s="0"/>
      <c r="AFB3047" s="0"/>
      <c r="AFC3047" s="0"/>
      <c r="AFD3047" s="0"/>
      <c r="AFE3047" s="0"/>
      <c r="AFF3047" s="0"/>
      <c r="AFG3047" s="0"/>
      <c r="AFH3047" s="0"/>
      <c r="AFI3047" s="0"/>
      <c r="AFJ3047" s="0"/>
      <c r="AFK3047" s="0"/>
      <c r="AFL3047" s="0"/>
      <c r="AFM3047" s="0"/>
      <c r="AFN3047" s="0"/>
      <c r="AFO3047" s="0"/>
      <c r="AFP3047" s="0"/>
      <c r="AFQ3047" s="0"/>
      <c r="AFR3047" s="0"/>
      <c r="AFS3047" s="0"/>
      <c r="AFT3047" s="0"/>
      <c r="AFU3047" s="0"/>
      <c r="AFV3047" s="0"/>
      <c r="AFW3047" s="0"/>
      <c r="AFX3047" s="0"/>
      <c r="AFY3047" s="0"/>
      <c r="AFZ3047" s="0"/>
      <c r="AGA3047" s="0"/>
      <c r="AGB3047" s="0"/>
      <c r="AGC3047" s="0"/>
      <c r="AGD3047" s="0"/>
      <c r="AGE3047" s="0"/>
      <c r="AGF3047" s="0"/>
      <c r="AGG3047" s="0"/>
      <c r="AGH3047" s="0"/>
      <c r="AGI3047" s="0"/>
      <c r="AGJ3047" s="0"/>
      <c r="AGK3047" s="0"/>
      <c r="AGL3047" s="0"/>
      <c r="AGM3047" s="0"/>
      <c r="AGN3047" s="0"/>
      <c r="AGO3047" s="0"/>
      <c r="AGP3047" s="0"/>
      <c r="AGQ3047" s="0"/>
      <c r="AGR3047" s="0"/>
      <c r="AGS3047" s="0"/>
      <c r="AGT3047" s="0"/>
      <c r="AGU3047" s="0"/>
      <c r="AGV3047" s="0"/>
      <c r="AGW3047" s="0"/>
      <c r="AGX3047" s="0"/>
      <c r="AGY3047" s="0"/>
      <c r="AGZ3047" s="0"/>
      <c r="AHA3047" s="0"/>
      <c r="AHB3047" s="0"/>
      <c r="AHC3047" s="0"/>
      <c r="AHD3047" s="0"/>
      <c r="AHE3047" s="0"/>
      <c r="AHF3047" s="0"/>
      <c r="AHG3047" s="0"/>
      <c r="AHH3047" s="0"/>
      <c r="AHI3047" s="0"/>
      <c r="AHJ3047" s="0"/>
      <c r="AHK3047" s="0"/>
      <c r="AHL3047" s="0"/>
      <c r="AHM3047" s="0"/>
      <c r="AHN3047" s="0"/>
      <c r="AHO3047" s="0"/>
      <c r="AHP3047" s="0"/>
      <c r="AHQ3047" s="0"/>
      <c r="AHR3047" s="0"/>
      <c r="AHS3047" s="0"/>
      <c r="AHT3047" s="0"/>
      <c r="AHU3047" s="0"/>
      <c r="AHV3047" s="0"/>
      <c r="AHW3047" s="0"/>
      <c r="AHX3047" s="0"/>
      <c r="AHY3047" s="0"/>
      <c r="AHZ3047" s="0"/>
      <c r="AIA3047" s="0"/>
      <c r="AIB3047" s="0"/>
      <c r="AIC3047" s="0"/>
      <c r="AID3047" s="0"/>
      <c r="AIE3047" s="0"/>
      <c r="AIF3047" s="0"/>
      <c r="AIG3047" s="0"/>
      <c r="AIH3047" s="0"/>
      <c r="AII3047" s="0"/>
      <c r="AIJ3047" s="0"/>
      <c r="AIK3047" s="0"/>
      <c r="AIL3047" s="0"/>
      <c r="AIM3047" s="0"/>
      <c r="AIN3047" s="0"/>
      <c r="AIO3047" s="0"/>
      <c r="AIP3047" s="0"/>
      <c r="AIQ3047" s="0"/>
      <c r="AIR3047" s="0"/>
      <c r="AIS3047" s="0"/>
      <c r="AIT3047" s="0"/>
      <c r="AIU3047" s="0"/>
      <c r="AIV3047" s="0"/>
      <c r="AIW3047" s="0"/>
      <c r="AIX3047" s="0"/>
      <c r="AIY3047" s="0"/>
      <c r="AIZ3047" s="0"/>
      <c r="AJA3047" s="0"/>
      <c r="AJB3047" s="0"/>
      <c r="AJC3047" s="0"/>
      <c r="AJD3047" s="0"/>
      <c r="AJE3047" s="0"/>
      <c r="AJF3047" s="0"/>
      <c r="AJG3047" s="0"/>
      <c r="AJH3047" s="0"/>
      <c r="AJI3047" s="0"/>
      <c r="AJJ3047" s="0"/>
      <c r="AJK3047" s="0"/>
      <c r="AJL3047" s="0"/>
      <c r="AJM3047" s="0"/>
      <c r="AJN3047" s="0"/>
      <c r="AJO3047" s="0"/>
      <c r="AJP3047" s="0"/>
      <c r="AJQ3047" s="0"/>
      <c r="AJR3047" s="0"/>
      <c r="AJS3047" s="0"/>
      <c r="AJT3047" s="0"/>
      <c r="AJU3047" s="0"/>
      <c r="AJV3047" s="0"/>
      <c r="AJW3047" s="0"/>
      <c r="AJX3047" s="0"/>
      <c r="AJY3047" s="0"/>
      <c r="AJZ3047" s="0"/>
      <c r="AKA3047" s="0"/>
      <c r="AKB3047" s="0"/>
      <c r="AKC3047" s="0"/>
      <c r="AKD3047" s="0"/>
      <c r="AKE3047" s="0"/>
      <c r="AKF3047" s="0"/>
      <c r="AKG3047" s="0"/>
      <c r="AKH3047" s="0"/>
      <c r="AKI3047" s="0"/>
      <c r="AKJ3047" s="0"/>
      <c r="AKK3047" s="0"/>
      <c r="AKL3047" s="0"/>
      <c r="AKM3047" s="0"/>
      <c r="AKN3047" s="0"/>
      <c r="AKO3047" s="0"/>
      <c r="AKP3047" s="0"/>
      <c r="AKQ3047" s="0"/>
      <c r="AKR3047" s="0"/>
      <c r="AKS3047" s="0"/>
      <c r="AKT3047" s="0"/>
      <c r="AKU3047" s="0"/>
      <c r="AKV3047" s="0"/>
      <c r="AKW3047" s="0"/>
      <c r="AKX3047" s="0"/>
      <c r="AKY3047" s="0"/>
      <c r="AKZ3047" s="0"/>
      <c r="ALA3047" s="0"/>
      <c r="ALB3047" s="0"/>
      <c r="ALC3047" s="0"/>
      <c r="ALD3047" s="0"/>
      <c r="ALE3047" s="0"/>
      <c r="ALF3047" s="0"/>
      <c r="ALG3047" s="0"/>
      <c r="ALH3047" s="0"/>
      <c r="ALI3047" s="0"/>
      <c r="ALJ3047" s="0"/>
      <c r="ALK3047" s="0"/>
      <c r="ALL3047" s="0"/>
      <c r="ALM3047" s="0"/>
      <c r="ALN3047" s="0"/>
      <c r="ALO3047" s="0"/>
      <c r="ALP3047" s="0"/>
      <c r="ALQ3047" s="0"/>
      <c r="ALR3047" s="0"/>
      <c r="ALS3047" s="0"/>
      <c r="ALT3047" s="0"/>
      <c r="ALU3047" s="0"/>
      <c r="ALV3047" s="0"/>
      <c r="ALW3047" s="0"/>
      <c r="ALX3047" s="0"/>
      <c r="ALY3047" s="0"/>
      <c r="ALZ3047" s="0"/>
      <c r="AMA3047" s="0"/>
      <c r="AMB3047" s="0"/>
      <c r="AMC3047" s="0"/>
      <c r="AMD3047" s="0"/>
      <c r="AME3047" s="0"/>
      <c r="AMF3047" s="0"/>
      <c r="AMG3047" s="0"/>
      <c r="AMH3047" s="0"/>
      <c r="AMI3047" s="0"/>
    </row>
    <row r="3048" customFormat="false" ht="12.75" hidden="false" customHeight="false" outlineLevel="0" collapsed="false">
      <c r="A3048" s="1" t="s">
        <v>3302</v>
      </c>
      <c r="C3048" s="70" t="s">
        <v>3304</v>
      </c>
      <c r="D3048" s="70"/>
      <c r="E3048" s="72" t="n">
        <v>2.2</v>
      </c>
      <c r="F3048" s="73" t="n">
        <v>1.99</v>
      </c>
      <c r="G3048" s="74" t="s">
        <v>3294</v>
      </c>
      <c r="I3048" s="3"/>
      <c r="BM3048" s="0"/>
      <c r="BN3048" s="0"/>
      <c r="BO3048" s="0"/>
      <c r="BP3048" s="0"/>
      <c r="BQ3048" s="0"/>
      <c r="BR3048" s="0"/>
      <c r="BS3048" s="0"/>
      <c r="BT3048" s="0"/>
      <c r="BU3048" s="0"/>
      <c r="BV3048" s="0"/>
      <c r="BW3048" s="0"/>
      <c r="BX3048" s="0"/>
      <c r="BY3048" s="0"/>
      <c r="BZ3048" s="0"/>
      <c r="CA3048" s="0"/>
      <c r="CB3048" s="0"/>
      <c r="CC3048" s="0"/>
      <c r="CD3048" s="0"/>
      <c r="CE3048" s="0"/>
      <c r="CF3048" s="0"/>
      <c r="CG3048" s="0"/>
      <c r="CH3048" s="0"/>
      <c r="CI3048" s="0"/>
      <c r="CJ3048" s="0"/>
      <c r="CK3048" s="0"/>
      <c r="CL3048" s="0"/>
      <c r="CM3048" s="0"/>
      <c r="CN3048" s="0"/>
      <c r="CO3048" s="0"/>
      <c r="CP3048" s="0"/>
      <c r="CQ3048" s="0"/>
      <c r="CR3048" s="0"/>
      <c r="CS3048" s="0"/>
      <c r="CT3048" s="0"/>
      <c r="CU3048" s="0"/>
      <c r="CV3048" s="0"/>
      <c r="CW3048" s="0"/>
      <c r="CX3048" s="0"/>
      <c r="CY3048" s="0"/>
      <c r="CZ3048" s="0"/>
      <c r="DA3048" s="0"/>
      <c r="DB3048" s="0"/>
      <c r="DC3048" s="0"/>
      <c r="DD3048" s="0"/>
      <c r="DE3048" s="0"/>
      <c r="DF3048" s="0"/>
      <c r="DG3048" s="0"/>
      <c r="DH3048" s="0"/>
      <c r="DI3048" s="0"/>
      <c r="DJ3048" s="0"/>
      <c r="DK3048" s="0"/>
      <c r="DL3048" s="0"/>
      <c r="DM3048" s="0"/>
      <c r="DN3048" s="0"/>
      <c r="DO3048" s="0"/>
      <c r="DP3048" s="0"/>
      <c r="DQ3048" s="0"/>
      <c r="DR3048" s="0"/>
      <c r="DS3048" s="0"/>
      <c r="DT3048" s="0"/>
      <c r="DU3048" s="0"/>
      <c r="DV3048" s="0"/>
      <c r="DW3048" s="0"/>
      <c r="DX3048" s="0"/>
      <c r="DY3048" s="0"/>
      <c r="DZ3048" s="0"/>
      <c r="EA3048" s="0"/>
      <c r="EB3048" s="0"/>
      <c r="EC3048" s="0"/>
      <c r="ED3048" s="0"/>
      <c r="EE3048" s="0"/>
      <c r="EF3048" s="0"/>
      <c r="EG3048" s="0"/>
      <c r="EH3048" s="0"/>
      <c r="EI3048" s="0"/>
      <c r="EJ3048" s="0"/>
      <c r="EK3048" s="0"/>
      <c r="EL3048" s="0"/>
      <c r="EM3048" s="0"/>
      <c r="EN3048" s="0"/>
      <c r="EO3048" s="0"/>
      <c r="EP3048" s="0"/>
      <c r="EQ3048" s="0"/>
      <c r="ER3048" s="0"/>
      <c r="ES3048" s="0"/>
      <c r="ET3048" s="0"/>
      <c r="EU3048" s="0"/>
      <c r="EV3048" s="0"/>
      <c r="EW3048" s="0"/>
      <c r="EX3048" s="0"/>
      <c r="EY3048" s="0"/>
      <c r="EZ3048" s="0"/>
      <c r="FA3048" s="0"/>
      <c r="FB3048" s="0"/>
      <c r="FC3048" s="0"/>
      <c r="FD3048" s="0"/>
      <c r="FE3048" s="0"/>
      <c r="FF3048" s="0"/>
      <c r="FG3048" s="0"/>
      <c r="FH3048" s="0"/>
      <c r="FI3048" s="0"/>
      <c r="FJ3048" s="0"/>
      <c r="FK3048" s="0"/>
      <c r="FL3048" s="0"/>
      <c r="FM3048" s="0"/>
      <c r="FN3048" s="0"/>
      <c r="FO3048" s="0"/>
      <c r="FP3048" s="0"/>
      <c r="FQ3048" s="0"/>
      <c r="FR3048" s="0"/>
      <c r="FS3048" s="0"/>
      <c r="FT3048" s="0"/>
      <c r="FU3048" s="0"/>
      <c r="FV3048" s="0"/>
      <c r="FW3048" s="0"/>
      <c r="FX3048" s="0"/>
      <c r="FY3048" s="0"/>
      <c r="FZ3048" s="0"/>
      <c r="GA3048" s="0"/>
      <c r="GB3048" s="0"/>
      <c r="GC3048" s="0"/>
      <c r="GD3048" s="0"/>
      <c r="GE3048" s="0"/>
      <c r="GF3048" s="0"/>
      <c r="GG3048" s="0"/>
      <c r="GH3048" s="0"/>
      <c r="GI3048" s="0"/>
      <c r="GJ3048" s="0"/>
      <c r="GK3048" s="0"/>
      <c r="GL3048" s="0"/>
      <c r="GM3048" s="0"/>
      <c r="GN3048" s="0"/>
      <c r="GO3048" s="0"/>
      <c r="GP3048" s="0"/>
      <c r="GQ3048" s="0"/>
      <c r="GR3048" s="0"/>
      <c r="GS3048" s="0"/>
      <c r="GT3048" s="0"/>
      <c r="GU3048" s="0"/>
      <c r="GV3048" s="0"/>
      <c r="GW3048" s="0"/>
      <c r="GX3048" s="0"/>
      <c r="GY3048" s="0"/>
      <c r="GZ3048" s="0"/>
      <c r="HA3048" s="0"/>
      <c r="HB3048" s="0"/>
      <c r="HC3048" s="0"/>
      <c r="HD3048" s="0"/>
      <c r="HE3048" s="0"/>
      <c r="HF3048" s="0"/>
      <c r="HG3048" s="0"/>
      <c r="HH3048" s="0"/>
      <c r="HI3048" s="0"/>
      <c r="HJ3048" s="0"/>
      <c r="HK3048" s="0"/>
      <c r="HL3048" s="0"/>
      <c r="HM3048" s="0"/>
      <c r="HN3048" s="0"/>
      <c r="HO3048" s="0"/>
      <c r="HP3048" s="0"/>
      <c r="HQ3048" s="0"/>
      <c r="HR3048" s="0"/>
      <c r="HS3048" s="0"/>
      <c r="HT3048" s="0"/>
      <c r="HU3048" s="0"/>
      <c r="HV3048" s="0"/>
      <c r="HW3048" s="0"/>
      <c r="HX3048" s="0"/>
      <c r="HY3048" s="0"/>
      <c r="HZ3048" s="0"/>
      <c r="IA3048" s="0"/>
      <c r="IB3048" s="0"/>
      <c r="IC3048" s="0"/>
      <c r="ID3048" s="0"/>
      <c r="IE3048" s="0"/>
      <c r="IF3048" s="0"/>
      <c r="IG3048" s="0"/>
      <c r="IH3048" s="0"/>
      <c r="II3048" s="0"/>
      <c r="IJ3048" s="0"/>
      <c r="IK3048" s="0"/>
      <c r="IL3048" s="0"/>
      <c r="IM3048" s="0"/>
      <c r="IN3048" s="0"/>
      <c r="IO3048" s="0"/>
      <c r="IP3048" s="0"/>
      <c r="IQ3048" s="0"/>
      <c r="IR3048" s="0"/>
      <c r="IS3048" s="0"/>
      <c r="IT3048" s="0"/>
      <c r="IU3048" s="0"/>
      <c r="IV3048" s="0"/>
      <c r="IW3048" s="0"/>
      <c r="IX3048" s="0"/>
      <c r="IY3048" s="0"/>
      <c r="IZ3048" s="0"/>
      <c r="JA3048" s="0"/>
      <c r="JB3048" s="0"/>
      <c r="JC3048" s="0"/>
      <c r="JD3048" s="0"/>
      <c r="JE3048" s="0"/>
      <c r="JF3048" s="0"/>
      <c r="JG3048" s="0"/>
      <c r="JH3048" s="0"/>
      <c r="JI3048" s="0"/>
      <c r="JJ3048" s="0"/>
      <c r="JK3048" s="0"/>
      <c r="JL3048" s="0"/>
      <c r="JM3048" s="0"/>
      <c r="JN3048" s="0"/>
      <c r="JO3048" s="0"/>
      <c r="JP3048" s="0"/>
      <c r="JQ3048" s="0"/>
      <c r="JR3048" s="0"/>
      <c r="JS3048" s="0"/>
      <c r="JT3048" s="0"/>
      <c r="JU3048" s="0"/>
      <c r="JV3048" s="0"/>
      <c r="JW3048" s="0"/>
      <c r="JX3048" s="0"/>
      <c r="JY3048" s="0"/>
      <c r="JZ3048" s="0"/>
      <c r="KA3048" s="0"/>
      <c r="KB3048" s="0"/>
      <c r="KC3048" s="0"/>
      <c r="KD3048" s="0"/>
      <c r="KE3048" s="0"/>
      <c r="KF3048" s="0"/>
      <c r="KG3048" s="0"/>
      <c r="KH3048" s="0"/>
      <c r="KI3048" s="0"/>
      <c r="KJ3048" s="0"/>
      <c r="KK3048" s="0"/>
      <c r="KL3048" s="0"/>
      <c r="KM3048" s="0"/>
      <c r="KN3048" s="0"/>
      <c r="KO3048" s="0"/>
      <c r="KP3048" s="0"/>
      <c r="KQ3048" s="0"/>
      <c r="KR3048" s="0"/>
      <c r="KS3048" s="0"/>
      <c r="KT3048" s="0"/>
      <c r="KU3048" s="0"/>
      <c r="KV3048" s="0"/>
      <c r="KW3048" s="0"/>
      <c r="KX3048" s="0"/>
      <c r="KY3048" s="0"/>
      <c r="KZ3048" s="0"/>
      <c r="LA3048" s="0"/>
      <c r="LB3048" s="0"/>
      <c r="LC3048" s="0"/>
      <c r="LD3048" s="0"/>
      <c r="LE3048" s="0"/>
      <c r="LF3048" s="0"/>
      <c r="LG3048" s="0"/>
      <c r="LH3048" s="0"/>
      <c r="LI3048" s="0"/>
      <c r="LJ3048" s="0"/>
      <c r="LK3048" s="0"/>
      <c r="LL3048" s="0"/>
      <c r="LM3048" s="0"/>
      <c r="LN3048" s="0"/>
      <c r="LO3048" s="0"/>
      <c r="LP3048" s="0"/>
      <c r="LQ3048" s="0"/>
      <c r="LR3048" s="0"/>
      <c r="LS3048" s="0"/>
      <c r="LT3048" s="0"/>
      <c r="LU3048" s="0"/>
      <c r="LV3048" s="0"/>
      <c r="LW3048" s="0"/>
      <c r="LX3048" s="0"/>
      <c r="LY3048" s="0"/>
      <c r="LZ3048" s="0"/>
      <c r="MA3048" s="0"/>
      <c r="MB3048" s="0"/>
      <c r="MC3048" s="0"/>
      <c r="MD3048" s="0"/>
      <c r="ME3048" s="0"/>
      <c r="MF3048" s="0"/>
      <c r="MG3048" s="0"/>
      <c r="MH3048" s="0"/>
      <c r="MI3048" s="0"/>
      <c r="MJ3048" s="0"/>
      <c r="MK3048" s="0"/>
      <c r="ML3048" s="0"/>
      <c r="MM3048" s="0"/>
      <c r="MN3048" s="0"/>
      <c r="MO3048" s="0"/>
      <c r="MP3048" s="0"/>
      <c r="MQ3048" s="0"/>
      <c r="MR3048" s="0"/>
      <c r="MS3048" s="0"/>
      <c r="MT3048" s="0"/>
      <c r="MU3048" s="0"/>
      <c r="MV3048" s="0"/>
      <c r="MW3048" s="0"/>
      <c r="MX3048" s="0"/>
      <c r="MY3048" s="0"/>
      <c r="MZ3048" s="0"/>
      <c r="NA3048" s="0"/>
      <c r="NB3048" s="0"/>
      <c r="NC3048" s="0"/>
      <c r="ND3048" s="0"/>
      <c r="NE3048" s="0"/>
      <c r="NF3048" s="0"/>
      <c r="NG3048" s="0"/>
      <c r="NH3048" s="0"/>
      <c r="NI3048" s="0"/>
      <c r="NJ3048" s="0"/>
      <c r="NK3048" s="0"/>
      <c r="NL3048" s="0"/>
      <c r="NM3048" s="0"/>
      <c r="NN3048" s="0"/>
      <c r="NO3048" s="0"/>
      <c r="NP3048" s="0"/>
      <c r="NQ3048" s="0"/>
      <c r="NR3048" s="0"/>
      <c r="NS3048" s="0"/>
      <c r="NT3048" s="0"/>
      <c r="NU3048" s="0"/>
      <c r="NV3048" s="0"/>
      <c r="NW3048" s="0"/>
      <c r="NX3048" s="0"/>
      <c r="NY3048" s="0"/>
      <c r="NZ3048" s="0"/>
      <c r="OA3048" s="0"/>
      <c r="OB3048" s="0"/>
      <c r="OC3048" s="0"/>
      <c r="OD3048" s="0"/>
      <c r="OE3048" s="0"/>
      <c r="OF3048" s="0"/>
      <c r="OG3048" s="0"/>
      <c r="OH3048" s="0"/>
      <c r="OI3048" s="0"/>
      <c r="OJ3048" s="0"/>
      <c r="OK3048" s="0"/>
      <c r="OL3048" s="0"/>
      <c r="OM3048" s="0"/>
      <c r="ON3048" s="0"/>
      <c r="OO3048" s="0"/>
      <c r="OP3048" s="0"/>
      <c r="OQ3048" s="0"/>
      <c r="OR3048" s="0"/>
      <c r="OS3048" s="0"/>
      <c r="OT3048" s="0"/>
      <c r="OU3048" s="0"/>
      <c r="OV3048" s="0"/>
      <c r="OW3048" s="0"/>
      <c r="OX3048" s="0"/>
      <c r="OY3048" s="0"/>
      <c r="OZ3048" s="0"/>
      <c r="PA3048" s="0"/>
      <c r="PB3048" s="0"/>
      <c r="PC3048" s="0"/>
      <c r="PD3048" s="0"/>
      <c r="PE3048" s="0"/>
      <c r="PF3048" s="0"/>
      <c r="PG3048" s="0"/>
      <c r="PH3048" s="0"/>
      <c r="PI3048" s="0"/>
      <c r="PJ3048" s="0"/>
      <c r="PK3048" s="0"/>
      <c r="PL3048" s="0"/>
      <c r="PM3048" s="0"/>
      <c r="PN3048" s="0"/>
      <c r="PO3048" s="0"/>
      <c r="PP3048" s="0"/>
      <c r="PQ3048" s="0"/>
      <c r="PR3048" s="0"/>
      <c r="PS3048" s="0"/>
      <c r="PT3048" s="0"/>
      <c r="PU3048" s="0"/>
      <c r="PV3048" s="0"/>
      <c r="PW3048" s="0"/>
      <c r="PX3048" s="0"/>
      <c r="PY3048" s="0"/>
      <c r="PZ3048" s="0"/>
      <c r="QA3048" s="0"/>
      <c r="QB3048" s="0"/>
      <c r="QC3048" s="0"/>
      <c r="QD3048" s="0"/>
      <c r="QE3048" s="0"/>
      <c r="QF3048" s="0"/>
      <c r="QG3048" s="0"/>
      <c r="QH3048" s="0"/>
      <c r="QI3048" s="0"/>
      <c r="QJ3048" s="0"/>
      <c r="QK3048" s="0"/>
      <c r="QL3048" s="0"/>
      <c r="QM3048" s="0"/>
      <c r="QN3048" s="0"/>
      <c r="QO3048" s="0"/>
      <c r="QP3048" s="0"/>
      <c r="QQ3048" s="0"/>
      <c r="QR3048" s="0"/>
      <c r="QS3048" s="0"/>
      <c r="QT3048" s="0"/>
      <c r="QU3048" s="0"/>
      <c r="QV3048" s="0"/>
      <c r="QW3048" s="0"/>
      <c r="QX3048" s="0"/>
      <c r="QY3048" s="0"/>
      <c r="QZ3048" s="0"/>
      <c r="RA3048" s="0"/>
      <c r="RB3048" s="0"/>
      <c r="RC3048" s="0"/>
      <c r="RD3048" s="0"/>
      <c r="RE3048" s="0"/>
      <c r="RF3048" s="0"/>
      <c r="RG3048" s="0"/>
      <c r="RH3048" s="0"/>
      <c r="RI3048" s="0"/>
      <c r="RJ3048" s="0"/>
      <c r="RK3048" s="0"/>
      <c r="RL3048" s="0"/>
      <c r="RM3048" s="0"/>
      <c r="RN3048" s="0"/>
      <c r="RO3048" s="0"/>
      <c r="RP3048" s="0"/>
      <c r="RQ3048" s="0"/>
      <c r="RR3048" s="0"/>
      <c r="RS3048" s="0"/>
      <c r="RT3048" s="0"/>
      <c r="RU3048" s="0"/>
      <c r="RV3048" s="0"/>
      <c r="RW3048" s="0"/>
      <c r="RX3048" s="0"/>
      <c r="RY3048" s="0"/>
      <c r="RZ3048" s="0"/>
      <c r="SA3048" s="0"/>
      <c r="SB3048" s="0"/>
      <c r="SC3048" s="0"/>
      <c r="SD3048" s="0"/>
      <c r="SE3048" s="0"/>
      <c r="SF3048" s="0"/>
      <c r="SG3048" s="0"/>
      <c r="SH3048" s="0"/>
      <c r="SI3048" s="0"/>
      <c r="SJ3048" s="0"/>
      <c r="SK3048" s="0"/>
      <c r="SL3048" s="0"/>
      <c r="SM3048" s="0"/>
      <c r="SN3048" s="0"/>
      <c r="SO3048" s="0"/>
      <c r="SP3048" s="0"/>
      <c r="SQ3048" s="0"/>
      <c r="SR3048" s="0"/>
      <c r="SS3048" s="0"/>
      <c r="ST3048" s="0"/>
      <c r="SU3048" s="0"/>
      <c r="SV3048" s="0"/>
      <c r="SW3048" s="0"/>
      <c r="SX3048" s="0"/>
      <c r="SY3048" s="0"/>
      <c r="SZ3048" s="0"/>
      <c r="TA3048" s="0"/>
      <c r="TB3048" s="0"/>
      <c r="TC3048" s="0"/>
      <c r="TD3048" s="0"/>
      <c r="TE3048" s="0"/>
      <c r="TF3048" s="0"/>
      <c r="TG3048" s="0"/>
      <c r="TH3048" s="0"/>
      <c r="TI3048" s="0"/>
      <c r="TJ3048" s="0"/>
      <c r="TK3048" s="0"/>
      <c r="TL3048" s="0"/>
      <c r="TM3048" s="0"/>
      <c r="TN3048" s="0"/>
      <c r="TO3048" s="0"/>
      <c r="TP3048" s="0"/>
      <c r="TQ3048" s="0"/>
      <c r="TR3048" s="0"/>
      <c r="TS3048" s="0"/>
      <c r="TT3048" s="0"/>
      <c r="TU3048" s="0"/>
      <c r="TV3048" s="0"/>
      <c r="TW3048" s="0"/>
      <c r="TX3048" s="0"/>
      <c r="TY3048" s="0"/>
      <c r="TZ3048" s="0"/>
      <c r="UA3048" s="0"/>
      <c r="UB3048" s="0"/>
      <c r="UC3048" s="0"/>
      <c r="UD3048" s="0"/>
      <c r="UE3048" s="0"/>
      <c r="UF3048" s="0"/>
      <c r="UG3048" s="0"/>
      <c r="UH3048" s="0"/>
      <c r="UI3048" s="0"/>
      <c r="UJ3048" s="0"/>
      <c r="UK3048" s="0"/>
      <c r="UL3048" s="0"/>
      <c r="UM3048" s="0"/>
      <c r="UN3048" s="0"/>
      <c r="UO3048" s="0"/>
      <c r="UP3048" s="0"/>
      <c r="UQ3048" s="0"/>
      <c r="UR3048" s="0"/>
      <c r="US3048" s="0"/>
      <c r="UT3048" s="0"/>
      <c r="UU3048" s="0"/>
      <c r="UV3048" s="0"/>
      <c r="UW3048" s="0"/>
      <c r="UX3048" s="0"/>
      <c r="UY3048" s="0"/>
      <c r="UZ3048" s="0"/>
      <c r="VA3048" s="0"/>
      <c r="VB3048" s="0"/>
      <c r="VC3048" s="0"/>
      <c r="VD3048" s="0"/>
      <c r="VE3048" s="0"/>
      <c r="VF3048" s="0"/>
      <c r="VG3048" s="0"/>
      <c r="VH3048" s="0"/>
      <c r="VI3048" s="0"/>
      <c r="VJ3048" s="0"/>
      <c r="VK3048" s="0"/>
      <c r="VL3048" s="0"/>
      <c r="VM3048" s="0"/>
      <c r="VN3048" s="0"/>
      <c r="VO3048" s="0"/>
      <c r="VP3048" s="0"/>
      <c r="VQ3048" s="0"/>
      <c r="VR3048" s="0"/>
      <c r="VS3048" s="0"/>
      <c r="VT3048" s="0"/>
      <c r="VU3048" s="0"/>
      <c r="VV3048" s="0"/>
      <c r="VW3048" s="0"/>
      <c r="VX3048" s="0"/>
      <c r="VY3048" s="0"/>
      <c r="VZ3048" s="0"/>
      <c r="WA3048" s="0"/>
      <c r="WB3048" s="0"/>
      <c r="WC3048" s="0"/>
      <c r="WD3048" s="0"/>
      <c r="WE3048" s="0"/>
      <c r="WF3048" s="0"/>
      <c r="WG3048" s="0"/>
      <c r="WH3048" s="0"/>
      <c r="WI3048" s="0"/>
      <c r="WJ3048" s="0"/>
      <c r="WK3048" s="0"/>
      <c r="WL3048" s="0"/>
      <c r="WM3048" s="0"/>
      <c r="WN3048" s="0"/>
      <c r="WO3048" s="0"/>
      <c r="WP3048" s="0"/>
      <c r="WQ3048" s="0"/>
      <c r="WR3048" s="0"/>
      <c r="WS3048" s="0"/>
      <c r="WT3048" s="0"/>
      <c r="WU3048" s="0"/>
      <c r="WV3048" s="0"/>
      <c r="WW3048" s="0"/>
      <c r="WX3048" s="0"/>
      <c r="WY3048" s="0"/>
      <c r="WZ3048" s="0"/>
      <c r="XA3048" s="0"/>
      <c r="XB3048" s="0"/>
      <c r="XC3048" s="0"/>
      <c r="XD3048" s="0"/>
      <c r="XE3048" s="0"/>
      <c r="XF3048" s="0"/>
      <c r="XG3048" s="0"/>
      <c r="XH3048" s="0"/>
      <c r="XI3048" s="0"/>
      <c r="XJ3048" s="0"/>
      <c r="XK3048" s="0"/>
      <c r="XL3048" s="0"/>
      <c r="XM3048" s="0"/>
      <c r="XN3048" s="0"/>
      <c r="XO3048" s="0"/>
      <c r="XP3048" s="0"/>
      <c r="XQ3048" s="0"/>
      <c r="XR3048" s="0"/>
      <c r="XS3048" s="0"/>
      <c r="XT3048" s="0"/>
      <c r="XU3048" s="0"/>
      <c r="XV3048" s="0"/>
      <c r="XW3048" s="0"/>
      <c r="XX3048" s="0"/>
      <c r="XY3048" s="0"/>
      <c r="XZ3048" s="0"/>
      <c r="YA3048" s="0"/>
      <c r="YB3048" s="0"/>
      <c r="YC3048" s="0"/>
      <c r="YD3048" s="0"/>
      <c r="YE3048" s="0"/>
      <c r="YF3048" s="0"/>
      <c r="YG3048" s="0"/>
      <c r="YH3048" s="0"/>
      <c r="YI3048" s="0"/>
      <c r="YJ3048" s="0"/>
      <c r="YK3048" s="0"/>
      <c r="YL3048" s="0"/>
      <c r="YM3048" s="0"/>
      <c r="YN3048" s="0"/>
      <c r="YO3048" s="0"/>
      <c r="YP3048" s="0"/>
      <c r="YQ3048" s="0"/>
      <c r="YR3048" s="0"/>
      <c r="YS3048" s="0"/>
      <c r="YT3048" s="0"/>
      <c r="YU3048" s="0"/>
      <c r="YV3048" s="0"/>
      <c r="YW3048" s="0"/>
      <c r="YX3048" s="0"/>
      <c r="YY3048" s="0"/>
      <c r="YZ3048" s="0"/>
      <c r="ZA3048" s="0"/>
      <c r="ZB3048" s="0"/>
      <c r="ZC3048" s="0"/>
      <c r="ZD3048" s="0"/>
      <c r="ZE3048" s="0"/>
      <c r="ZF3048" s="0"/>
      <c r="ZG3048" s="0"/>
      <c r="ZH3048" s="0"/>
      <c r="ZI3048" s="0"/>
      <c r="ZJ3048" s="0"/>
      <c r="ZK3048" s="0"/>
      <c r="ZL3048" s="0"/>
      <c r="ZM3048" s="0"/>
      <c r="ZN3048" s="0"/>
      <c r="ZO3048" s="0"/>
      <c r="ZP3048" s="0"/>
      <c r="ZQ3048" s="0"/>
      <c r="ZR3048" s="0"/>
      <c r="ZS3048" s="0"/>
      <c r="ZT3048" s="0"/>
      <c r="ZU3048" s="0"/>
      <c r="ZV3048" s="0"/>
      <c r="ZW3048" s="0"/>
      <c r="ZX3048" s="0"/>
      <c r="ZY3048" s="0"/>
      <c r="ZZ3048" s="0"/>
      <c r="AAA3048" s="0"/>
      <c r="AAB3048" s="0"/>
      <c r="AAC3048" s="0"/>
      <c r="AAD3048" s="0"/>
      <c r="AAE3048" s="0"/>
      <c r="AAF3048" s="0"/>
      <c r="AAG3048" s="0"/>
      <c r="AAH3048" s="0"/>
      <c r="AAI3048" s="0"/>
      <c r="AAJ3048" s="0"/>
      <c r="AAK3048" s="0"/>
      <c r="AAL3048" s="0"/>
      <c r="AAM3048" s="0"/>
      <c r="AAN3048" s="0"/>
      <c r="AAO3048" s="0"/>
      <c r="AAP3048" s="0"/>
      <c r="AAQ3048" s="0"/>
      <c r="AAR3048" s="0"/>
      <c r="AAS3048" s="0"/>
      <c r="AAT3048" s="0"/>
      <c r="AAU3048" s="0"/>
      <c r="AAV3048" s="0"/>
      <c r="AAW3048" s="0"/>
      <c r="AAX3048" s="0"/>
      <c r="AAY3048" s="0"/>
      <c r="AAZ3048" s="0"/>
      <c r="ABA3048" s="0"/>
      <c r="ABB3048" s="0"/>
      <c r="ABC3048" s="0"/>
      <c r="ABD3048" s="0"/>
      <c r="ABE3048" s="0"/>
      <c r="ABF3048" s="0"/>
      <c r="ABG3048" s="0"/>
      <c r="ABH3048" s="0"/>
      <c r="ABI3048" s="0"/>
      <c r="ABJ3048" s="0"/>
      <c r="ABK3048" s="0"/>
      <c r="ABL3048" s="0"/>
      <c r="ABM3048" s="0"/>
      <c r="ABN3048" s="0"/>
      <c r="ABO3048" s="0"/>
      <c r="ABP3048" s="0"/>
      <c r="ABQ3048" s="0"/>
      <c r="ABR3048" s="0"/>
      <c r="ABS3048" s="0"/>
      <c r="ABT3048" s="0"/>
      <c r="ABU3048" s="0"/>
      <c r="ABV3048" s="0"/>
      <c r="ABW3048" s="0"/>
      <c r="ABX3048" s="0"/>
      <c r="ABY3048" s="0"/>
      <c r="ABZ3048" s="0"/>
      <c r="ACA3048" s="0"/>
      <c r="ACB3048" s="0"/>
      <c r="ACC3048" s="0"/>
      <c r="ACD3048" s="0"/>
      <c r="ACE3048" s="0"/>
      <c r="ACF3048" s="0"/>
      <c r="ACG3048" s="0"/>
      <c r="ACH3048" s="0"/>
      <c r="ACI3048" s="0"/>
      <c r="ACJ3048" s="0"/>
      <c r="ACK3048" s="0"/>
      <c r="ACL3048" s="0"/>
      <c r="ACM3048" s="0"/>
      <c r="ACN3048" s="0"/>
      <c r="ACO3048" s="0"/>
      <c r="ACP3048" s="0"/>
      <c r="ACQ3048" s="0"/>
      <c r="ACR3048" s="0"/>
      <c r="ACS3048" s="0"/>
      <c r="ACT3048" s="0"/>
      <c r="ACU3048" s="0"/>
      <c r="ACV3048" s="0"/>
      <c r="ACW3048" s="0"/>
      <c r="ACX3048" s="0"/>
      <c r="ACY3048" s="0"/>
      <c r="ACZ3048" s="0"/>
      <c r="ADA3048" s="0"/>
      <c r="ADB3048" s="0"/>
      <c r="ADC3048" s="0"/>
      <c r="ADD3048" s="0"/>
      <c r="ADE3048" s="0"/>
      <c r="ADF3048" s="0"/>
      <c r="ADG3048" s="0"/>
      <c r="ADH3048" s="0"/>
      <c r="ADI3048" s="0"/>
      <c r="ADJ3048" s="0"/>
      <c r="ADK3048" s="0"/>
      <c r="ADL3048" s="0"/>
      <c r="ADM3048" s="0"/>
      <c r="ADN3048" s="0"/>
      <c r="ADO3048" s="0"/>
      <c r="ADP3048" s="0"/>
      <c r="ADQ3048" s="0"/>
      <c r="ADR3048" s="0"/>
      <c r="ADS3048" s="0"/>
      <c r="ADT3048" s="0"/>
      <c r="ADU3048" s="0"/>
      <c r="ADV3048" s="0"/>
      <c r="ADW3048" s="0"/>
      <c r="ADX3048" s="0"/>
      <c r="ADY3048" s="0"/>
      <c r="ADZ3048" s="0"/>
      <c r="AEA3048" s="0"/>
      <c r="AEB3048" s="0"/>
      <c r="AEC3048" s="0"/>
      <c r="AED3048" s="0"/>
      <c r="AEE3048" s="0"/>
      <c r="AEF3048" s="0"/>
      <c r="AEG3048" s="0"/>
      <c r="AEH3048" s="0"/>
      <c r="AEI3048" s="0"/>
      <c r="AEJ3048" s="0"/>
      <c r="AEK3048" s="0"/>
      <c r="AEL3048" s="0"/>
      <c r="AEM3048" s="0"/>
      <c r="AEN3048" s="0"/>
      <c r="AEO3048" s="0"/>
      <c r="AEP3048" s="0"/>
      <c r="AEQ3048" s="0"/>
      <c r="AER3048" s="0"/>
      <c r="AES3048" s="0"/>
      <c r="AET3048" s="0"/>
      <c r="AEU3048" s="0"/>
      <c r="AEV3048" s="0"/>
      <c r="AEW3048" s="0"/>
      <c r="AEX3048" s="0"/>
      <c r="AEY3048" s="0"/>
      <c r="AEZ3048" s="0"/>
      <c r="AFA3048" s="0"/>
      <c r="AFB3048" s="0"/>
      <c r="AFC3048" s="0"/>
      <c r="AFD3048" s="0"/>
      <c r="AFE3048" s="0"/>
      <c r="AFF3048" s="0"/>
      <c r="AFG3048" s="0"/>
      <c r="AFH3048" s="0"/>
      <c r="AFI3048" s="0"/>
      <c r="AFJ3048" s="0"/>
      <c r="AFK3048" s="0"/>
      <c r="AFL3048" s="0"/>
      <c r="AFM3048" s="0"/>
      <c r="AFN3048" s="0"/>
      <c r="AFO3048" s="0"/>
      <c r="AFP3048" s="0"/>
      <c r="AFQ3048" s="0"/>
      <c r="AFR3048" s="0"/>
      <c r="AFS3048" s="0"/>
      <c r="AFT3048" s="0"/>
      <c r="AFU3048" s="0"/>
      <c r="AFV3048" s="0"/>
      <c r="AFW3048" s="0"/>
      <c r="AFX3048" s="0"/>
      <c r="AFY3048" s="0"/>
      <c r="AFZ3048" s="0"/>
      <c r="AGA3048" s="0"/>
      <c r="AGB3048" s="0"/>
      <c r="AGC3048" s="0"/>
      <c r="AGD3048" s="0"/>
      <c r="AGE3048" s="0"/>
      <c r="AGF3048" s="0"/>
      <c r="AGG3048" s="0"/>
      <c r="AGH3048" s="0"/>
      <c r="AGI3048" s="0"/>
      <c r="AGJ3048" s="0"/>
      <c r="AGK3048" s="0"/>
      <c r="AGL3048" s="0"/>
      <c r="AGM3048" s="0"/>
      <c r="AGN3048" s="0"/>
      <c r="AGO3048" s="0"/>
      <c r="AGP3048" s="0"/>
      <c r="AGQ3048" s="0"/>
      <c r="AGR3048" s="0"/>
      <c r="AGS3048" s="0"/>
      <c r="AGT3048" s="0"/>
      <c r="AGU3048" s="0"/>
      <c r="AGV3048" s="0"/>
      <c r="AGW3048" s="0"/>
      <c r="AGX3048" s="0"/>
      <c r="AGY3048" s="0"/>
      <c r="AGZ3048" s="0"/>
      <c r="AHA3048" s="0"/>
      <c r="AHB3048" s="0"/>
      <c r="AHC3048" s="0"/>
      <c r="AHD3048" s="0"/>
      <c r="AHE3048" s="0"/>
      <c r="AHF3048" s="0"/>
      <c r="AHG3048" s="0"/>
      <c r="AHH3048" s="0"/>
      <c r="AHI3048" s="0"/>
      <c r="AHJ3048" s="0"/>
      <c r="AHK3048" s="0"/>
      <c r="AHL3048" s="0"/>
      <c r="AHM3048" s="0"/>
      <c r="AHN3048" s="0"/>
      <c r="AHO3048" s="0"/>
      <c r="AHP3048" s="0"/>
      <c r="AHQ3048" s="0"/>
      <c r="AHR3048" s="0"/>
      <c r="AHS3048" s="0"/>
      <c r="AHT3048" s="0"/>
      <c r="AHU3048" s="0"/>
      <c r="AHV3048" s="0"/>
      <c r="AHW3048" s="0"/>
      <c r="AHX3048" s="0"/>
      <c r="AHY3048" s="0"/>
      <c r="AHZ3048" s="0"/>
      <c r="AIA3048" s="0"/>
      <c r="AIB3048" s="0"/>
      <c r="AIC3048" s="0"/>
      <c r="AID3048" s="0"/>
      <c r="AIE3048" s="0"/>
      <c r="AIF3048" s="0"/>
      <c r="AIG3048" s="0"/>
      <c r="AIH3048" s="0"/>
      <c r="AII3048" s="0"/>
      <c r="AIJ3048" s="0"/>
      <c r="AIK3048" s="0"/>
      <c r="AIL3048" s="0"/>
      <c r="AIM3048" s="0"/>
      <c r="AIN3048" s="0"/>
      <c r="AIO3048" s="0"/>
      <c r="AIP3048" s="0"/>
      <c r="AIQ3048" s="0"/>
      <c r="AIR3048" s="0"/>
      <c r="AIS3048" s="0"/>
      <c r="AIT3048" s="0"/>
      <c r="AIU3048" s="0"/>
      <c r="AIV3048" s="0"/>
      <c r="AIW3048" s="0"/>
      <c r="AIX3048" s="0"/>
      <c r="AIY3048" s="0"/>
      <c r="AIZ3048" s="0"/>
      <c r="AJA3048" s="0"/>
      <c r="AJB3048" s="0"/>
      <c r="AJC3048" s="0"/>
      <c r="AJD3048" s="0"/>
      <c r="AJE3048" s="0"/>
      <c r="AJF3048" s="0"/>
      <c r="AJG3048" s="0"/>
      <c r="AJH3048" s="0"/>
      <c r="AJI3048" s="0"/>
      <c r="AJJ3048" s="0"/>
      <c r="AJK3048" s="0"/>
      <c r="AJL3048" s="0"/>
      <c r="AJM3048" s="0"/>
      <c r="AJN3048" s="0"/>
      <c r="AJO3048" s="0"/>
      <c r="AJP3048" s="0"/>
      <c r="AJQ3048" s="0"/>
      <c r="AJR3048" s="0"/>
      <c r="AJS3048" s="0"/>
      <c r="AJT3048" s="0"/>
      <c r="AJU3048" s="0"/>
      <c r="AJV3048" s="0"/>
      <c r="AJW3048" s="0"/>
      <c r="AJX3048" s="0"/>
      <c r="AJY3048" s="0"/>
      <c r="AJZ3048" s="0"/>
      <c r="AKA3048" s="0"/>
      <c r="AKB3048" s="0"/>
      <c r="AKC3048" s="0"/>
      <c r="AKD3048" s="0"/>
      <c r="AKE3048" s="0"/>
      <c r="AKF3048" s="0"/>
      <c r="AKG3048" s="0"/>
      <c r="AKH3048" s="0"/>
      <c r="AKI3048" s="0"/>
      <c r="AKJ3048" s="0"/>
      <c r="AKK3048" s="0"/>
      <c r="AKL3048" s="0"/>
      <c r="AKM3048" s="0"/>
      <c r="AKN3048" s="0"/>
      <c r="AKO3048" s="0"/>
      <c r="AKP3048" s="0"/>
      <c r="AKQ3048" s="0"/>
      <c r="AKR3048" s="0"/>
      <c r="AKS3048" s="0"/>
      <c r="AKT3048" s="0"/>
      <c r="AKU3048" s="0"/>
      <c r="AKV3048" s="0"/>
      <c r="AKW3048" s="0"/>
      <c r="AKX3048" s="0"/>
      <c r="AKY3048" s="0"/>
      <c r="AKZ3048" s="0"/>
      <c r="ALA3048" s="0"/>
      <c r="ALB3048" s="0"/>
      <c r="ALC3048" s="0"/>
      <c r="ALD3048" s="0"/>
      <c r="ALE3048" s="0"/>
      <c r="ALF3048" s="0"/>
      <c r="ALG3048" s="0"/>
      <c r="ALH3048" s="0"/>
      <c r="ALI3048" s="0"/>
      <c r="ALJ3048" s="0"/>
      <c r="ALK3048" s="0"/>
      <c r="ALL3048" s="0"/>
      <c r="ALM3048" s="0"/>
      <c r="ALN3048" s="0"/>
      <c r="ALO3048" s="0"/>
      <c r="ALP3048" s="0"/>
      <c r="ALQ3048" s="0"/>
      <c r="ALR3048" s="0"/>
      <c r="ALS3048" s="0"/>
      <c r="ALT3048" s="0"/>
      <c r="ALU3048" s="0"/>
      <c r="ALV3048" s="0"/>
      <c r="ALW3048" s="0"/>
      <c r="ALX3048" s="0"/>
      <c r="ALY3048" s="0"/>
      <c r="ALZ3048" s="0"/>
      <c r="AMA3048" s="0"/>
      <c r="AMB3048" s="0"/>
      <c r="AMC3048" s="0"/>
      <c r="AMD3048" s="0"/>
      <c r="AME3048" s="0"/>
      <c r="AMF3048" s="0"/>
      <c r="AMG3048" s="0"/>
      <c r="AMH3048" s="0"/>
      <c r="AMI3048" s="0"/>
    </row>
    <row r="3049" customFormat="false" ht="12.75" hidden="false" customHeight="false" outlineLevel="0" collapsed="false">
      <c r="A3049" s="1" t="s">
        <v>3302</v>
      </c>
      <c r="C3049" s="64" t="s">
        <v>3305</v>
      </c>
      <c r="D3049" s="64" t="s">
        <v>49</v>
      </c>
      <c r="E3049" s="65" t="n">
        <v>2.3</v>
      </c>
      <c r="F3049" s="66" t="n">
        <v>1.79</v>
      </c>
      <c r="G3049" s="67" t="s">
        <v>3294</v>
      </c>
      <c r="H3049" s="105" t="s">
        <v>61</v>
      </c>
      <c r="I3049" s="66" t="n">
        <v>1.99</v>
      </c>
      <c r="J3049" s="67" t="s">
        <v>3275</v>
      </c>
      <c r="BM3049" s="0"/>
      <c r="BN3049" s="0"/>
      <c r="BO3049" s="0"/>
      <c r="BP3049" s="0"/>
      <c r="BQ3049" s="0"/>
      <c r="BR3049" s="0"/>
      <c r="BS3049" s="0"/>
      <c r="BT3049" s="0"/>
      <c r="BU3049" s="0"/>
      <c r="BV3049" s="0"/>
      <c r="BW3049" s="0"/>
      <c r="BX3049" s="0"/>
      <c r="BY3049" s="0"/>
      <c r="BZ3049" s="0"/>
      <c r="CA3049" s="0"/>
      <c r="CB3049" s="0"/>
      <c r="CC3049" s="0"/>
      <c r="CD3049" s="0"/>
      <c r="CE3049" s="0"/>
      <c r="CF3049" s="0"/>
      <c r="CG3049" s="0"/>
      <c r="CH3049" s="0"/>
      <c r="CI3049" s="0"/>
      <c r="CJ3049" s="0"/>
      <c r="CK3049" s="0"/>
      <c r="CL3049" s="0"/>
      <c r="CM3049" s="0"/>
      <c r="CN3049" s="0"/>
      <c r="CO3049" s="0"/>
      <c r="CP3049" s="0"/>
      <c r="CQ3049" s="0"/>
      <c r="CR3049" s="0"/>
      <c r="CS3049" s="0"/>
      <c r="CT3049" s="0"/>
      <c r="CU3049" s="0"/>
      <c r="CV3049" s="0"/>
      <c r="CW3049" s="0"/>
      <c r="CX3049" s="0"/>
      <c r="CY3049" s="0"/>
      <c r="CZ3049" s="0"/>
      <c r="DA3049" s="0"/>
      <c r="DB3049" s="0"/>
      <c r="DC3049" s="0"/>
      <c r="DD3049" s="0"/>
      <c r="DE3049" s="0"/>
      <c r="DF3049" s="0"/>
      <c r="DG3049" s="0"/>
      <c r="DH3049" s="0"/>
      <c r="DI3049" s="0"/>
      <c r="DJ3049" s="0"/>
      <c r="DK3049" s="0"/>
      <c r="DL3049" s="0"/>
      <c r="DM3049" s="0"/>
      <c r="DN3049" s="0"/>
      <c r="DO3049" s="0"/>
      <c r="DP3049" s="0"/>
      <c r="DQ3049" s="0"/>
      <c r="DR3049" s="0"/>
      <c r="DS3049" s="0"/>
      <c r="DT3049" s="0"/>
      <c r="DU3049" s="0"/>
      <c r="DV3049" s="0"/>
      <c r="DW3049" s="0"/>
      <c r="DX3049" s="0"/>
      <c r="DY3049" s="0"/>
      <c r="DZ3049" s="0"/>
      <c r="EA3049" s="0"/>
      <c r="EB3049" s="0"/>
      <c r="EC3049" s="0"/>
      <c r="ED3049" s="0"/>
      <c r="EE3049" s="0"/>
      <c r="EF3049" s="0"/>
      <c r="EG3049" s="0"/>
      <c r="EH3049" s="0"/>
      <c r="EI3049" s="0"/>
      <c r="EJ3049" s="0"/>
      <c r="EK3049" s="0"/>
      <c r="EL3049" s="0"/>
      <c r="EM3049" s="0"/>
      <c r="EN3049" s="0"/>
      <c r="EO3049" s="0"/>
      <c r="EP3049" s="0"/>
      <c r="EQ3049" s="0"/>
      <c r="ER3049" s="0"/>
      <c r="ES3049" s="0"/>
      <c r="ET3049" s="0"/>
      <c r="EU3049" s="0"/>
      <c r="EV3049" s="0"/>
      <c r="EW3049" s="0"/>
      <c r="EX3049" s="0"/>
      <c r="EY3049" s="0"/>
      <c r="EZ3049" s="0"/>
      <c r="FA3049" s="0"/>
      <c r="FB3049" s="0"/>
      <c r="FC3049" s="0"/>
      <c r="FD3049" s="0"/>
      <c r="FE3049" s="0"/>
      <c r="FF3049" s="0"/>
      <c r="FG3049" s="0"/>
      <c r="FH3049" s="0"/>
      <c r="FI3049" s="0"/>
      <c r="FJ3049" s="0"/>
      <c r="FK3049" s="0"/>
      <c r="FL3049" s="0"/>
      <c r="FM3049" s="0"/>
      <c r="FN3049" s="0"/>
      <c r="FO3049" s="0"/>
      <c r="FP3049" s="0"/>
      <c r="FQ3049" s="0"/>
      <c r="FR3049" s="0"/>
      <c r="FS3049" s="0"/>
      <c r="FT3049" s="0"/>
      <c r="FU3049" s="0"/>
      <c r="FV3049" s="0"/>
      <c r="FW3049" s="0"/>
      <c r="FX3049" s="0"/>
      <c r="FY3049" s="0"/>
      <c r="FZ3049" s="0"/>
      <c r="GA3049" s="0"/>
      <c r="GB3049" s="0"/>
      <c r="GC3049" s="0"/>
      <c r="GD3049" s="0"/>
      <c r="GE3049" s="0"/>
      <c r="GF3049" s="0"/>
      <c r="GG3049" s="0"/>
      <c r="GH3049" s="0"/>
      <c r="GI3049" s="0"/>
      <c r="GJ3049" s="0"/>
      <c r="GK3049" s="0"/>
      <c r="GL3049" s="0"/>
      <c r="GM3049" s="0"/>
      <c r="GN3049" s="0"/>
      <c r="GO3049" s="0"/>
      <c r="GP3049" s="0"/>
      <c r="GQ3049" s="0"/>
      <c r="GR3049" s="0"/>
      <c r="GS3049" s="0"/>
      <c r="GT3049" s="0"/>
      <c r="GU3049" s="0"/>
      <c r="GV3049" s="0"/>
      <c r="GW3049" s="0"/>
      <c r="GX3049" s="0"/>
      <c r="GY3049" s="0"/>
      <c r="GZ3049" s="0"/>
      <c r="HA3049" s="0"/>
      <c r="HB3049" s="0"/>
      <c r="HC3049" s="0"/>
      <c r="HD3049" s="0"/>
      <c r="HE3049" s="0"/>
      <c r="HF3049" s="0"/>
      <c r="HG3049" s="0"/>
      <c r="HH3049" s="0"/>
      <c r="HI3049" s="0"/>
      <c r="HJ3049" s="0"/>
      <c r="HK3049" s="0"/>
      <c r="HL3049" s="0"/>
      <c r="HM3049" s="0"/>
      <c r="HN3049" s="0"/>
      <c r="HO3049" s="0"/>
      <c r="HP3049" s="0"/>
      <c r="HQ3049" s="0"/>
      <c r="HR3049" s="0"/>
      <c r="HS3049" s="0"/>
      <c r="HT3049" s="0"/>
      <c r="HU3049" s="0"/>
      <c r="HV3049" s="0"/>
      <c r="HW3049" s="0"/>
      <c r="HX3049" s="0"/>
      <c r="HY3049" s="0"/>
      <c r="HZ3049" s="0"/>
      <c r="IA3049" s="0"/>
      <c r="IB3049" s="0"/>
      <c r="IC3049" s="0"/>
      <c r="ID3049" s="0"/>
      <c r="IE3049" s="0"/>
      <c r="IF3049" s="0"/>
      <c r="IG3049" s="0"/>
      <c r="IH3049" s="0"/>
      <c r="II3049" s="0"/>
      <c r="IJ3049" s="0"/>
      <c r="IK3049" s="0"/>
      <c r="IL3049" s="0"/>
      <c r="IM3049" s="0"/>
      <c r="IN3049" s="0"/>
      <c r="IO3049" s="0"/>
      <c r="IP3049" s="0"/>
      <c r="IQ3049" s="0"/>
      <c r="IR3049" s="0"/>
      <c r="IS3049" s="0"/>
      <c r="IT3049" s="0"/>
      <c r="IU3049" s="0"/>
      <c r="IV3049" s="0"/>
      <c r="IW3049" s="0"/>
      <c r="IX3049" s="0"/>
      <c r="IY3049" s="0"/>
      <c r="IZ3049" s="0"/>
      <c r="JA3049" s="0"/>
      <c r="JB3049" s="0"/>
      <c r="JC3049" s="0"/>
      <c r="JD3049" s="0"/>
      <c r="JE3049" s="0"/>
      <c r="JF3049" s="0"/>
      <c r="JG3049" s="0"/>
      <c r="JH3049" s="0"/>
      <c r="JI3049" s="0"/>
      <c r="JJ3049" s="0"/>
      <c r="JK3049" s="0"/>
      <c r="JL3049" s="0"/>
      <c r="JM3049" s="0"/>
      <c r="JN3049" s="0"/>
      <c r="JO3049" s="0"/>
      <c r="JP3049" s="0"/>
      <c r="JQ3049" s="0"/>
      <c r="JR3049" s="0"/>
      <c r="JS3049" s="0"/>
      <c r="JT3049" s="0"/>
      <c r="JU3049" s="0"/>
      <c r="JV3049" s="0"/>
      <c r="JW3049" s="0"/>
      <c r="JX3049" s="0"/>
      <c r="JY3049" s="0"/>
      <c r="JZ3049" s="0"/>
      <c r="KA3049" s="0"/>
      <c r="KB3049" s="0"/>
      <c r="KC3049" s="0"/>
      <c r="KD3049" s="0"/>
      <c r="KE3049" s="0"/>
      <c r="KF3049" s="0"/>
      <c r="KG3049" s="0"/>
      <c r="KH3049" s="0"/>
      <c r="KI3049" s="0"/>
      <c r="KJ3049" s="0"/>
      <c r="KK3049" s="0"/>
      <c r="KL3049" s="0"/>
      <c r="KM3049" s="0"/>
      <c r="KN3049" s="0"/>
      <c r="KO3049" s="0"/>
      <c r="KP3049" s="0"/>
      <c r="KQ3049" s="0"/>
      <c r="KR3049" s="0"/>
      <c r="KS3049" s="0"/>
      <c r="KT3049" s="0"/>
      <c r="KU3049" s="0"/>
      <c r="KV3049" s="0"/>
      <c r="KW3049" s="0"/>
      <c r="KX3049" s="0"/>
      <c r="KY3049" s="0"/>
      <c r="KZ3049" s="0"/>
      <c r="LA3049" s="0"/>
      <c r="LB3049" s="0"/>
      <c r="LC3049" s="0"/>
      <c r="LD3049" s="0"/>
      <c r="LE3049" s="0"/>
      <c r="LF3049" s="0"/>
      <c r="LG3049" s="0"/>
      <c r="LH3049" s="0"/>
      <c r="LI3049" s="0"/>
      <c r="LJ3049" s="0"/>
      <c r="LK3049" s="0"/>
      <c r="LL3049" s="0"/>
      <c r="LM3049" s="0"/>
      <c r="LN3049" s="0"/>
      <c r="LO3049" s="0"/>
      <c r="LP3049" s="0"/>
      <c r="LQ3049" s="0"/>
      <c r="LR3049" s="0"/>
      <c r="LS3049" s="0"/>
      <c r="LT3049" s="0"/>
      <c r="LU3049" s="0"/>
      <c r="LV3049" s="0"/>
      <c r="LW3049" s="0"/>
      <c r="LX3049" s="0"/>
      <c r="LY3049" s="0"/>
      <c r="LZ3049" s="0"/>
      <c r="MA3049" s="0"/>
      <c r="MB3049" s="0"/>
      <c r="MC3049" s="0"/>
      <c r="MD3049" s="0"/>
      <c r="ME3049" s="0"/>
      <c r="MF3049" s="0"/>
      <c r="MG3049" s="0"/>
      <c r="MH3049" s="0"/>
      <c r="MI3049" s="0"/>
      <c r="MJ3049" s="0"/>
      <c r="MK3049" s="0"/>
      <c r="ML3049" s="0"/>
      <c r="MM3049" s="0"/>
      <c r="MN3049" s="0"/>
      <c r="MO3049" s="0"/>
      <c r="MP3049" s="0"/>
      <c r="MQ3049" s="0"/>
      <c r="MR3049" s="0"/>
      <c r="MS3049" s="0"/>
      <c r="MT3049" s="0"/>
      <c r="MU3049" s="0"/>
      <c r="MV3049" s="0"/>
      <c r="MW3049" s="0"/>
      <c r="MX3049" s="0"/>
      <c r="MY3049" s="0"/>
      <c r="MZ3049" s="0"/>
      <c r="NA3049" s="0"/>
      <c r="NB3049" s="0"/>
      <c r="NC3049" s="0"/>
      <c r="ND3049" s="0"/>
      <c r="NE3049" s="0"/>
      <c r="NF3049" s="0"/>
      <c r="NG3049" s="0"/>
      <c r="NH3049" s="0"/>
      <c r="NI3049" s="0"/>
      <c r="NJ3049" s="0"/>
      <c r="NK3049" s="0"/>
      <c r="NL3049" s="0"/>
      <c r="NM3049" s="0"/>
      <c r="NN3049" s="0"/>
      <c r="NO3049" s="0"/>
      <c r="NP3049" s="0"/>
      <c r="NQ3049" s="0"/>
      <c r="NR3049" s="0"/>
      <c r="NS3049" s="0"/>
      <c r="NT3049" s="0"/>
      <c r="NU3049" s="0"/>
      <c r="NV3049" s="0"/>
      <c r="NW3049" s="0"/>
      <c r="NX3049" s="0"/>
      <c r="NY3049" s="0"/>
      <c r="NZ3049" s="0"/>
      <c r="OA3049" s="0"/>
      <c r="OB3049" s="0"/>
      <c r="OC3049" s="0"/>
      <c r="OD3049" s="0"/>
      <c r="OE3049" s="0"/>
      <c r="OF3049" s="0"/>
      <c r="OG3049" s="0"/>
      <c r="OH3049" s="0"/>
      <c r="OI3049" s="0"/>
      <c r="OJ3049" s="0"/>
      <c r="OK3049" s="0"/>
      <c r="OL3049" s="0"/>
      <c r="OM3049" s="0"/>
      <c r="ON3049" s="0"/>
      <c r="OO3049" s="0"/>
      <c r="OP3049" s="0"/>
      <c r="OQ3049" s="0"/>
      <c r="OR3049" s="0"/>
      <c r="OS3049" s="0"/>
      <c r="OT3049" s="0"/>
      <c r="OU3049" s="0"/>
      <c r="OV3049" s="0"/>
      <c r="OW3049" s="0"/>
      <c r="OX3049" s="0"/>
      <c r="OY3049" s="0"/>
      <c r="OZ3049" s="0"/>
      <c r="PA3049" s="0"/>
      <c r="PB3049" s="0"/>
      <c r="PC3049" s="0"/>
      <c r="PD3049" s="0"/>
      <c r="PE3049" s="0"/>
      <c r="PF3049" s="0"/>
      <c r="PG3049" s="0"/>
      <c r="PH3049" s="0"/>
      <c r="PI3049" s="0"/>
      <c r="PJ3049" s="0"/>
      <c r="PK3049" s="0"/>
      <c r="PL3049" s="0"/>
      <c r="PM3049" s="0"/>
      <c r="PN3049" s="0"/>
      <c r="PO3049" s="0"/>
      <c r="PP3049" s="0"/>
      <c r="PQ3049" s="0"/>
      <c r="PR3049" s="0"/>
      <c r="PS3049" s="0"/>
      <c r="PT3049" s="0"/>
      <c r="PU3049" s="0"/>
      <c r="PV3049" s="0"/>
      <c r="PW3049" s="0"/>
      <c r="PX3049" s="0"/>
      <c r="PY3049" s="0"/>
      <c r="PZ3049" s="0"/>
      <c r="QA3049" s="0"/>
      <c r="QB3049" s="0"/>
      <c r="QC3049" s="0"/>
      <c r="QD3049" s="0"/>
      <c r="QE3049" s="0"/>
      <c r="QF3049" s="0"/>
      <c r="QG3049" s="0"/>
      <c r="QH3049" s="0"/>
      <c r="QI3049" s="0"/>
      <c r="QJ3049" s="0"/>
      <c r="QK3049" s="0"/>
      <c r="QL3049" s="0"/>
      <c r="QM3049" s="0"/>
      <c r="QN3049" s="0"/>
      <c r="QO3049" s="0"/>
      <c r="QP3049" s="0"/>
      <c r="QQ3049" s="0"/>
      <c r="QR3049" s="0"/>
      <c r="QS3049" s="0"/>
      <c r="QT3049" s="0"/>
      <c r="QU3049" s="0"/>
      <c r="QV3049" s="0"/>
      <c r="QW3049" s="0"/>
      <c r="QX3049" s="0"/>
      <c r="QY3049" s="0"/>
      <c r="QZ3049" s="0"/>
      <c r="RA3049" s="0"/>
      <c r="RB3049" s="0"/>
      <c r="RC3049" s="0"/>
      <c r="RD3049" s="0"/>
      <c r="RE3049" s="0"/>
      <c r="RF3049" s="0"/>
      <c r="RG3049" s="0"/>
      <c r="RH3049" s="0"/>
      <c r="RI3049" s="0"/>
      <c r="RJ3049" s="0"/>
      <c r="RK3049" s="0"/>
      <c r="RL3049" s="0"/>
      <c r="RM3049" s="0"/>
      <c r="RN3049" s="0"/>
      <c r="RO3049" s="0"/>
      <c r="RP3049" s="0"/>
      <c r="RQ3049" s="0"/>
      <c r="RR3049" s="0"/>
      <c r="RS3049" s="0"/>
      <c r="RT3049" s="0"/>
      <c r="RU3049" s="0"/>
      <c r="RV3049" s="0"/>
      <c r="RW3049" s="0"/>
      <c r="RX3049" s="0"/>
      <c r="RY3049" s="0"/>
      <c r="RZ3049" s="0"/>
      <c r="SA3049" s="0"/>
      <c r="SB3049" s="0"/>
      <c r="SC3049" s="0"/>
      <c r="SD3049" s="0"/>
      <c r="SE3049" s="0"/>
      <c r="SF3049" s="0"/>
      <c r="SG3049" s="0"/>
      <c r="SH3049" s="0"/>
      <c r="SI3049" s="0"/>
      <c r="SJ3049" s="0"/>
      <c r="SK3049" s="0"/>
      <c r="SL3049" s="0"/>
      <c r="SM3049" s="0"/>
      <c r="SN3049" s="0"/>
      <c r="SO3049" s="0"/>
      <c r="SP3049" s="0"/>
      <c r="SQ3049" s="0"/>
      <c r="SR3049" s="0"/>
      <c r="SS3049" s="0"/>
      <c r="ST3049" s="0"/>
      <c r="SU3049" s="0"/>
      <c r="SV3049" s="0"/>
      <c r="SW3049" s="0"/>
      <c r="SX3049" s="0"/>
      <c r="SY3049" s="0"/>
      <c r="SZ3049" s="0"/>
      <c r="TA3049" s="0"/>
      <c r="TB3049" s="0"/>
      <c r="TC3049" s="0"/>
      <c r="TD3049" s="0"/>
      <c r="TE3049" s="0"/>
      <c r="TF3049" s="0"/>
      <c r="TG3049" s="0"/>
      <c r="TH3049" s="0"/>
      <c r="TI3049" s="0"/>
      <c r="TJ3049" s="0"/>
      <c r="TK3049" s="0"/>
      <c r="TL3049" s="0"/>
      <c r="TM3049" s="0"/>
      <c r="TN3049" s="0"/>
      <c r="TO3049" s="0"/>
      <c r="TP3049" s="0"/>
      <c r="TQ3049" s="0"/>
      <c r="TR3049" s="0"/>
      <c r="TS3049" s="0"/>
      <c r="TT3049" s="0"/>
      <c r="TU3049" s="0"/>
      <c r="TV3049" s="0"/>
      <c r="TW3049" s="0"/>
      <c r="TX3049" s="0"/>
      <c r="TY3049" s="0"/>
      <c r="TZ3049" s="0"/>
      <c r="UA3049" s="0"/>
      <c r="UB3049" s="0"/>
      <c r="UC3049" s="0"/>
      <c r="UD3049" s="0"/>
      <c r="UE3049" s="0"/>
      <c r="UF3049" s="0"/>
      <c r="UG3049" s="0"/>
      <c r="UH3049" s="0"/>
      <c r="UI3049" s="0"/>
      <c r="UJ3049" s="0"/>
      <c r="UK3049" s="0"/>
      <c r="UL3049" s="0"/>
      <c r="UM3049" s="0"/>
      <c r="UN3049" s="0"/>
      <c r="UO3049" s="0"/>
      <c r="UP3049" s="0"/>
      <c r="UQ3049" s="0"/>
      <c r="UR3049" s="0"/>
      <c r="US3049" s="0"/>
      <c r="UT3049" s="0"/>
      <c r="UU3049" s="0"/>
      <c r="UV3049" s="0"/>
      <c r="UW3049" s="0"/>
      <c r="UX3049" s="0"/>
      <c r="UY3049" s="0"/>
      <c r="UZ3049" s="0"/>
      <c r="VA3049" s="0"/>
      <c r="VB3049" s="0"/>
      <c r="VC3049" s="0"/>
      <c r="VD3049" s="0"/>
      <c r="VE3049" s="0"/>
      <c r="VF3049" s="0"/>
      <c r="VG3049" s="0"/>
      <c r="VH3049" s="0"/>
      <c r="VI3049" s="0"/>
      <c r="VJ3049" s="0"/>
      <c r="VK3049" s="0"/>
      <c r="VL3049" s="0"/>
      <c r="VM3049" s="0"/>
      <c r="VN3049" s="0"/>
      <c r="VO3049" s="0"/>
      <c r="VP3049" s="0"/>
      <c r="VQ3049" s="0"/>
      <c r="VR3049" s="0"/>
      <c r="VS3049" s="0"/>
      <c r="VT3049" s="0"/>
      <c r="VU3049" s="0"/>
      <c r="VV3049" s="0"/>
      <c r="VW3049" s="0"/>
      <c r="VX3049" s="0"/>
      <c r="VY3049" s="0"/>
      <c r="VZ3049" s="0"/>
      <c r="WA3049" s="0"/>
      <c r="WB3049" s="0"/>
      <c r="WC3049" s="0"/>
      <c r="WD3049" s="0"/>
      <c r="WE3049" s="0"/>
      <c r="WF3049" s="0"/>
      <c r="WG3049" s="0"/>
      <c r="WH3049" s="0"/>
      <c r="WI3049" s="0"/>
      <c r="WJ3049" s="0"/>
      <c r="WK3049" s="0"/>
      <c r="WL3049" s="0"/>
      <c r="WM3049" s="0"/>
      <c r="WN3049" s="0"/>
      <c r="WO3049" s="0"/>
      <c r="WP3049" s="0"/>
      <c r="WQ3049" s="0"/>
      <c r="WR3049" s="0"/>
      <c r="WS3049" s="0"/>
      <c r="WT3049" s="0"/>
      <c r="WU3049" s="0"/>
      <c r="WV3049" s="0"/>
      <c r="WW3049" s="0"/>
      <c r="WX3049" s="0"/>
      <c r="WY3049" s="0"/>
      <c r="WZ3049" s="0"/>
      <c r="XA3049" s="0"/>
      <c r="XB3049" s="0"/>
      <c r="XC3049" s="0"/>
      <c r="XD3049" s="0"/>
      <c r="XE3049" s="0"/>
      <c r="XF3049" s="0"/>
      <c r="XG3049" s="0"/>
      <c r="XH3049" s="0"/>
      <c r="XI3049" s="0"/>
      <c r="XJ3049" s="0"/>
      <c r="XK3049" s="0"/>
      <c r="XL3049" s="0"/>
      <c r="XM3049" s="0"/>
      <c r="XN3049" s="0"/>
      <c r="XO3049" s="0"/>
      <c r="XP3049" s="0"/>
      <c r="XQ3049" s="0"/>
      <c r="XR3049" s="0"/>
      <c r="XS3049" s="0"/>
      <c r="XT3049" s="0"/>
      <c r="XU3049" s="0"/>
      <c r="XV3049" s="0"/>
      <c r="XW3049" s="0"/>
      <c r="XX3049" s="0"/>
      <c r="XY3049" s="0"/>
      <c r="XZ3049" s="0"/>
      <c r="YA3049" s="0"/>
      <c r="YB3049" s="0"/>
      <c r="YC3049" s="0"/>
      <c r="YD3049" s="0"/>
      <c r="YE3049" s="0"/>
      <c r="YF3049" s="0"/>
      <c r="YG3049" s="0"/>
      <c r="YH3049" s="0"/>
      <c r="YI3049" s="0"/>
      <c r="YJ3049" s="0"/>
      <c r="YK3049" s="0"/>
      <c r="YL3049" s="0"/>
      <c r="YM3049" s="0"/>
      <c r="YN3049" s="0"/>
      <c r="YO3049" s="0"/>
      <c r="YP3049" s="0"/>
      <c r="YQ3049" s="0"/>
      <c r="YR3049" s="0"/>
      <c r="YS3049" s="0"/>
      <c r="YT3049" s="0"/>
      <c r="YU3049" s="0"/>
      <c r="YV3049" s="0"/>
      <c r="YW3049" s="0"/>
      <c r="YX3049" s="0"/>
      <c r="YY3049" s="0"/>
      <c r="YZ3049" s="0"/>
      <c r="ZA3049" s="0"/>
      <c r="ZB3049" s="0"/>
      <c r="ZC3049" s="0"/>
      <c r="ZD3049" s="0"/>
      <c r="ZE3049" s="0"/>
      <c r="ZF3049" s="0"/>
      <c r="ZG3049" s="0"/>
      <c r="ZH3049" s="0"/>
      <c r="ZI3049" s="0"/>
      <c r="ZJ3049" s="0"/>
      <c r="ZK3049" s="0"/>
      <c r="ZL3049" s="0"/>
      <c r="ZM3049" s="0"/>
      <c r="ZN3049" s="0"/>
      <c r="ZO3049" s="0"/>
      <c r="ZP3049" s="0"/>
      <c r="ZQ3049" s="0"/>
      <c r="ZR3049" s="0"/>
      <c r="ZS3049" s="0"/>
      <c r="ZT3049" s="0"/>
      <c r="ZU3049" s="0"/>
      <c r="ZV3049" s="0"/>
      <c r="ZW3049" s="0"/>
      <c r="ZX3049" s="0"/>
      <c r="ZY3049" s="0"/>
      <c r="ZZ3049" s="0"/>
      <c r="AAA3049" s="0"/>
      <c r="AAB3049" s="0"/>
      <c r="AAC3049" s="0"/>
      <c r="AAD3049" s="0"/>
      <c r="AAE3049" s="0"/>
      <c r="AAF3049" s="0"/>
      <c r="AAG3049" s="0"/>
      <c r="AAH3049" s="0"/>
      <c r="AAI3049" s="0"/>
      <c r="AAJ3049" s="0"/>
      <c r="AAK3049" s="0"/>
      <c r="AAL3049" s="0"/>
      <c r="AAM3049" s="0"/>
      <c r="AAN3049" s="0"/>
      <c r="AAO3049" s="0"/>
      <c r="AAP3049" s="0"/>
      <c r="AAQ3049" s="0"/>
      <c r="AAR3049" s="0"/>
      <c r="AAS3049" s="0"/>
      <c r="AAT3049" s="0"/>
      <c r="AAU3049" s="0"/>
      <c r="AAV3049" s="0"/>
      <c r="AAW3049" s="0"/>
      <c r="AAX3049" s="0"/>
      <c r="AAY3049" s="0"/>
      <c r="AAZ3049" s="0"/>
      <c r="ABA3049" s="0"/>
      <c r="ABB3049" s="0"/>
      <c r="ABC3049" s="0"/>
      <c r="ABD3049" s="0"/>
      <c r="ABE3049" s="0"/>
      <c r="ABF3049" s="0"/>
      <c r="ABG3049" s="0"/>
      <c r="ABH3049" s="0"/>
      <c r="ABI3049" s="0"/>
      <c r="ABJ3049" s="0"/>
      <c r="ABK3049" s="0"/>
      <c r="ABL3049" s="0"/>
      <c r="ABM3049" s="0"/>
      <c r="ABN3049" s="0"/>
      <c r="ABO3049" s="0"/>
      <c r="ABP3049" s="0"/>
      <c r="ABQ3049" s="0"/>
      <c r="ABR3049" s="0"/>
      <c r="ABS3049" s="0"/>
      <c r="ABT3049" s="0"/>
      <c r="ABU3049" s="0"/>
      <c r="ABV3049" s="0"/>
      <c r="ABW3049" s="0"/>
      <c r="ABX3049" s="0"/>
      <c r="ABY3049" s="0"/>
      <c r="ABZ3049" s="0"/>
      <c r="ACA3049" s="0"/>
      <c r="ACB3049" s="0"/>
      <c r="ACC3049" s="0"/>
      <c r="ACD3049" s="0"/>
      <c r="ACE3049" s="0"/>
      <c r="ACF3049" s="0"/>
      <c r="ACG3049" s="0"/>
      <c r="ACH3049" s="0"/>
      <c r="ACI3049" s="0"/>
      <c r="ACJ3049" s="0"/>
      <c r="ACK3049" s="0"/>
      <c r="ACL3049" s="0"/>
      <c r="ACM3049" s="0"/>
      <c r="ACN3049" s="0"/>
      <c r="ACO3049" s="0"/>
      <c r="ACP3049" s="0"/>
      <c r="ACQ3049" s="0"/>
      <c r="ACR3049" s="0"/>
      <c r="ACS3049" s="0"/>
      <c r="ACT3049" s="0"/>
      <c r="ACU3049" s="0"/>
      <c r="ACV3049" s="0"/>
      <c r="ACW3049" s="0"/>
      <c r="ACX3049" s="0"/>
      <c r="ACY3049" s="0"/>
      <c r="ACZ3049" s="0"/>
      <c r="ADA3049" s="0"/>
      <c r="ADB3049" s="0"/>
      <c r="ADC3049" s="0"/>
      <c r="ADD3049" s="0"/>
      <c r="ADE3049" s="0"/>
      <c r="ADF3049" s="0"/>
      <c r="ADG3049" s="0"/>
      <c r="ADH3049" s="0"/>
      <c r="ADI3049" s="0"/>
      <c r="ADJ3049" s="0"/>
      <c r="ADK3049" s="0"/>
      <c r="ADL3049" s="0"/>
      <c r="ADM3049" s="0"/>
      <c r="ADN3049" s="0"/>
      <c r="ADO3049" s="0"/>
      <c r="ADP3049" s="0"/>
      <c r="ADQ3049" s="0"/>
      <c r="ADR3049" s="0"/>
      <c r="ADS3049" s="0"/>
      <c r="ADT3049" s="0"/>
      <c r="ADU3049" s="0"/>
      <c r="ADV3049" s="0"/>
      <c r="ADW3049" s="0"/>
      <c r="ADX3049" s="0"/>
      <c r="ADY3049" s="0"/>
      <c r="ADZ3049" s="0"/>
      <c r="AEA3049" s="0"/>
      <c r="AEB3049" s="0"/>
      <c r="AEC3049" s="0"/>
      <c r="AED3049" s="0"/>
      <c r="AEE3049" s="0"/>
      <c r="AEF3049" s="0"/>
      <c r="AEG3049" s="0"/>
      <c r="AEH3049" s="0"/>
      <c r="AEI3049" s="0"/>
      <c r="AEJ3049" s="0"/>
      <c r="AEK3049" s="0"/>
      <c r="AEL3049" s="0"/>
      <c r="AEM3049" s="0"/>
      <c r="AEN3049" s="0"/>
      <c r="AEO3049" s="0"/>
      <c r="AEP3049" s="0"/>
      <c r="AEQ3049" s="0"/>
      <c r="AER3049" s="0"/>
      <c r="AES3049" s="0"/>
      <c r="AET3049" s="0"/>
      <c r="AEU3049" s="0"/>
      <c r="AEV3049" s="0"/>
      <c r="AEW3049" s="0"/>
      <c r="AEX3049" s="0"/>
      <c r="AEY3049" s="0"/>
      <c r="AEZ3049" s="0"/>
      <c r="AFA3049" s="0"/>
      <c r="AFB3049" s="0"/>
      <c r="AFC3049" s="0"/>
      <c r="AFD3049" s="0"/>
      <c r="AFE3049" s="0"/>
      <c r="AFF3049" s="0"/>
      <c r="AFG3049" s="0"/>
      <c r="AFH3049" s="0"/>
      <c r="AFI3049" s="0"/>
      <c r="AFJ3049" s="0"/>
      <c r="AFK3049" s="0"/>
      <c r="AFL3049" s="0"/>
      <c r="AFM3049" s="0"/>
      <c r="AFN3049" s="0"/>
      <c r="AFO3049" s="0"/>
      <c r="AFP3049" s="0"/>
      <c r="AFQ3049" s="0"/>
      <c r="AFR3049" s="0"/>
      <c r="AFS3049" s="0"/>
      <c r="AFT3049" s="0"/>
      <c r="AFU3049" s="0"/>
      <c r="AFV3049" s="0"/>
      <c r="AFW3049" s="0"/>
      <c r="AFX3049" s="0"/>
      <c r="AFY3049" s="0"/>
      <c r="AFZ3049" s="0"/>
      <c r="AGA3049" s="0"/>
      <c r="AGB3049" s="0"/>
      <c r="AGC3049" s="0"/>
      <c r="AGD3049" s="0"/>
      <c r="AGE3049" s="0"/>
      <c r="AGF3049" s="0"/>
      <c r="AGG3049" s="0"/>
      <c r="AGH3049" s="0"/>
      <c r="AGI3049" s="0"/>
      <c r="AGJ3049" s="0"/>
      <c r="AGK3049" s="0"/>
      <c r="AGL3049" s="0"/>
      <c r="AGM3049" s="0"/>
      <c r="AGN3049" s="0"/>
      <c r="AGO3049" s="0"/>
      <c r="AGP3049" s="0"/>
      <c r="AGQ3049" s="0"/>
      <c r="AGR3049" s="0"/>
      <c r="AGS3049" s="0"/>
      <c r="AGT3049" s="0"/>
      <c r="AGU3049" s="0"/>
      <c r="AGV3049" s="0"/>
      <c r="AGW3049" s="0"/>
      <c r="AGX3049" s="0"/>
      <c r="AGY3049" s="0"/>
      <c r="AGZ3049" s="0"/>
      <c r="AHA3049" s="0"/>
      <c r="AHB3049" s="0"/>
      <c r="AHC3049" s="0"/>
      <c r="AHD3049" s="0"/>
      <c r="AHE3049" s="0"/>
      <c r="AHF3049" s="0"/>
      <c r="AHG3049" s="0"/>
      <c r="AHH3049" s="0"/>
      <c r="AHI3049" s="0"/>
      <c r="AHJ3049" s="0"/>
      <c r="AHK3049" s="0"/>
      <c r="AHL3049" s="0"/>
      <c r="AHM3049" s="0"/>
      <c r="AHN3049" s="0"/>
      <c r="AHO3049" s="0"/>
      <c r="AHP3049" s="0"/>
      <c r="AHQ3049" s="0"/>
      <c r="AHR3049" s="0"/>
      <c r="AHS3049" s="0"/>
      <c r="AHT3049" s="0"/>
      <c r="AHU3049" s="0"/>
      <c r="AHV3049" s="0"/>
      <c r="AHW3049" s="0"/>
      <c r="AHX3049" s="0"/>
      <c r="AHY3049" s="0"/>
      <c r="AHZ3049" s="0"/>
      <c r="AIA3049" s="0"/>
      <c r="AIB3049" s="0"/>
      <c r="AIC3049" s="0"/>
      <c r="AID3049" s="0"/>
      <c r="AIE3049" s="0"/>
      <c r="AIF3049" s="0"/>
      <c r="AIG3049" s="0"/>
      <c r="AIH3049" s="0"/>
      <c r="AII3049" s="0"/>
      <c r="AIJ3049" s="0"/>
      <c r="AIK3049" s="0"/>
      <c r="AIL3049" s="0"/>
      <c r="AIM3049" s="0"/>
      <c r="AIN3049" s="0"/>
      <c r="AIO3049" s="0"/>
      <c r="AIP3049" s="0"/>
      <c r="AIQ3049" s="0"/>
      <c r="AIR3049" s="0"/>
      <c r="AIS3049" s="0"/>
      <c r="AIT3049" s="0"/>
      <c r="AIU3049" s="0"/>
      <c r="AIV3049" s="0"/>
      <c r="AIW3049" s="0"/>
      <c r="AIX3049" s="0"/>
      <c r="AIY3049" s="0"/>
      <c r="AIZ3049" s="0"/>
      <c r="AJA3049" s="0"/>
      <c r="AJB3049" s="0"/>
      <c r="AJC3049" s="0"/>
      <c r="AJD3049" s="0"/>
      <c r="AJE3049" s="0"/>
      <c r="AJF3049" s="0"/>
      <c r="AJG3049" s="0"/>
      <c r="AJH3049" s="0"/>
      <c r="AJI3049" s="0"/>
      <c r="AJJ3049" s="0"/>
      <c r="AJK3049" s="0"/>
      <c r="AJL3049" s="0"/>
      <c r="AJM3049" s="0"/>
      <c r="AJN3049" s="0"/>
      <c r="AJO3049" s="0"/>
      <c r="AJP3049" s="0"/>
      <c r="AJQ3049" s="0"/>
      <c r="AJR3049" s="0"/>
      <c r="AJS3049" s="0"/>
      <c r="AJT3049" s="0"/>
      <c r="AJU3049" s="0"/>
      <c r="AJV3049" s="0"/>
      <c r="AJW3049" s="0"/>
      <c r="AJX3049" s="0"/>
      <c r="AJY3049" s="0"/>
      <c r="AJZ3049" s="0"/>
      <c r="AKA3049" s="0"/>
      <c r="AKB3049" s="0"/>
      <c r="AKC3049" s="0"/>
      <c r="AKD3049" s="0"/>
      <c r="AKE3049" s="0"/>
      <c r="AKF3049" s="0"/>
      <c r="AKG3049" s="0"/>
      <c r="AKH3049" s="0"/>
      <c r="AKI3049" s="0"/>
      <c r="AKJ3049" s="0"/>
      <c r="AKK3049" s="0"/>
      <c r="AKL3049" s="0"/>
      <c r="AKM3049" s="0"/>
      <c r="AKN3049" s="0"/>
      <c r="AKO3049" s="0"/>
      <c r="AKP3049" s="0"/>
      <c r="AKQ3049" s="0"/>
      <c r="AKR3049" s="0"/>
      <c r="AKS3049" s="0"/>
      <c r="AKT3049" s="0"/>
      <c r="AKU3049" s="0"/>
      <c r="AKV3049" s="0"/>
      <c r="AKW3049" s="0"/>
      <c r="AKX3049" s="0"/>
      <c r="AKY3049" s="0"/>
      <c r="AKZ3049" s="0"/>
      <c r="ALA3049" s="0"/>
      <c r="ALB3049" s="0"/>
      <c r="ALC3049" s="0"/>
      <c r="ALD3049" s="0"/>
      <c r="ALE3049" s="0"/>
      <c r="ALF3049" s="0"/>
      <c r="ALG3049" s="0"/>
      <c r="ALH3049" s="0"/>
      <c r="ALI3049" s="0"/>
      <c r="ALJ3049" s="0"/>
      <c r="ALK3049" s="0"/>
      <c r="ALL3049" s="0"/>
      <c r="ALM3049" s="0"/>
      <c r="ALN3049" s="0"/>
      <c r="ALO3049" s="0"/>
      <c r="ALP3049" s="0"/>
      <c r="ALQ3049" s="0"/>
      <c r="ALR3049" s="0"/>
      <c r="ALS3049" s="0"/>
      <c r="ALT3049" s="0"/>
      <c r="ALU3049" s="0"/>
      <c r="ALV3049" s="0"/>
      <c r="ALW3049" s="0"/>
      <c r="ALX3049" s="0"/>
      <c r="ALY3049" s="0"/>
      <c r="ALZ3049" s="0"/>
      <c r="AMA3049" s="0"/>
      <c r="AMB3049" s="0"/>
      <c r="AMC3049" s="0"/>
      <c r="AMD3049" s="0"/>
      <c r="AME3049" s="0"/>
      <c r="AMF3049" s="0"/>
      <c r="AMG3049" s="0"/>
      <c r="AMH3049" s="0"/>
      <c r="AMI3049" s="0"/>
    </row>
    <row r="3050" customFormat="false" ht="12.75" hidden="false" customHeight="false" outlineLevel="0" collapsed="false">
      <c r="A3050" s="1" t="s">
        <v>3302</v>
      </c>
      <c r="C3050" s="70" t="s">
        <v>3306</v>
      </c>
      <c r="D3050" s="70" t="s">
        <v>22</v>
      </c>
      <c r="E3050" s="72" t="n">
        <v>2.5</v>
      </c>
      <c r="F3050" s="73" t="n">
        <v>1.29</v>
      </c>
      <c r="G3050" s="74" t="s">
        <v>3294</v>
      </c>
      <c r="I3050" s="3"/>
      <c r="BM3050" s="0"/>
      <c r="BN3050" s="0"/>
      <c r="BO3050" s="0"/>
      <c r="BP3050" s="0"/>
      <c r="BQ3050" s="0"/>
      <c r="BR3050" s="0"/>
      <c r="BS3050" s="0"/>
      <c r="BT3050" s="0"/>
      <c r="BU3050" s="0"/>
      <c r="BV3050" s="0"/>
      <c r="BW3050" s="0"/>
      <c r="BX3050" s="0"/>
      <c r="BY3050" s="0"/>
      <c r="BZ3050" s="0"/>
      <c r="CA3050" s="0"/>
      <c r="CB3050" s="0"/>
      <c r="CC3050" s="0"/>
      <c r="CD3050" s="0"/>
      <c r="CE3050" s="0"/>
      <c r="CF3050" s="0"/>
      <c r="CG3050" s="0"/>
      <c r="CH3050" s="0"/>
      <c r="CI3050" s="0"/>
      <c r="CJ3050" s="0"/>
      <c r="CK3050" s="0"/>
      <c r="CL3050" s="0"/>
      <c r="CM3050" s="0"/>
      <c r="CN3050" s="0"/>
      <c r="CO3050" s="0"/>
      <c r="CP3050" s="0"/>
      <c r="CQ3050" s="0"/>
      <c r="CR3050" s="0"/>
      <c r="CS3050" s="0"/>
      <c r="CT3050" s="0"/>
      <c r="CU3050" s="0"/>
      <c r="CV3050" s="0"/>
      <c r="CW3050" s="0"/>
      <c r="CX3050" s="0"/>
      <c r="CY3050" s="0"/>
      <c r="CZ3050" s="0"/>
      <c r="DA3050" s="0"/>
      <c r="DB3050" s="0"/>
      <c r="DC3050" s="0"/>
      <c r="DD3050" s="0"/>
      <c r="DE3050" s="0"/>
      <c r="DF3050" s="0"/>
      <c r="DG3050" s="0"/>
      <c r="DH3050" s="0"/>
      <c r="DI3050" s="0"/>
      <c r="DJ3050" s="0"/>
      <c r="DK3050" s="0"/>
      <c r="DL3050" s="0"/>
      <c r="DM3050" s="0"/>
      <c r="DN3050" s="0"/>
      <c r="DO3050" s="0"/>
      <c r="DP3050" s="0"/>
      <c r="DQ3050" s="0"/>
      <c r="DR3050" s="0"/>
      <c r="DS3050" s="0"/>
      <c r="DT3050" s="0"/>
      <c r="DU3050" s="0"/>
      <c r="DV3050" s="0"/>
      <c r="DW3050" s="0"/>
      <c r="DX3050" s="0"/>
      <c r="DY3050" s="0"/>
      <c r="DZ3050" s="0"/>
      <c r="EA3050" s="0"/>
      <c r="EB3050" s="0"/>
      <c r="EC3050" s="0"/>
      <c r="ED3050" s="0"/>
      <c r="EE3050" s="0"/>
      <c r="EF3050" s="0"/>
      <c r="EG3050" s="0"/>
      <c r="EH3050" s="0"/>
      <c r="EI3050" s="0"/>
      <c r="EJ3050" s="0"/>
      <c r="EK3050" s="0"/>
      <c r="EL3050" s="0"/>
      <c r="EM3050" s="0"/>
      <c r="EN3050" s="0"/>
      <c r="EO3050" s="0"/>
      <c r="EP3050" s="0"/>
      <c r="EQ3050" s="0"/>
      <c r="ER3050" s="0"/>
      <c r="ES3050" s="0"/>
      <c r="ET3050" s="0"/>
      <c r="EU3050" s="0"/>
      <c r="EV3050" s="0"/>
      <c r="EW3050" s="0"/>
      <c r="EX3050" s="0"/>
      <c r="EY3050" s="0"/>
      <c r="EZ3050" s="0"/>
      <c r="FA3050" s="0"/>
      <c r="FB3050" s="0"/>
      <c r="FC3050" s="0"/>
      <c r="FD3050" s="0"/>
      <c r="FE3050" s="0"/>
      <c r="FF3050" s="0"/>
      <c r="FG3050" s="0"/>
      <c r="FH3050" s="0"/>
      <c r="FI3050" s="0"/>
      <c r="FJ3050" s="0"/>
      <c r="FK3050" s="0"/>
      <c r="FL3050" s="0"/>
      <c r="FM3050" s="0"/>
      <c r="FN3050" s="0"/>
      <c r="FO3050" s="0"/>
      <c r="FP3050" s="0"/>
      <c r="FQ3050" s="0"/>
      <c r="FR3050" s="0"/>
      <c r="FS3050" s="0"/>
      <c r="FT3050" s="0"/>
      <c r="FU3050" s="0"/>
      <c r="FV3050" s="0"/>
      <c r="FW3050" s="0"/>
      <c r="FX3050" s="0"/>
      <c r="FY3050" s="0"/>
      <c r="FZ3050" s="0"/>
      <c r="GA3050" s="0"/>
      <c r="GB3050" s="0"/>
      <c r="GC3050" s="0"/>
      <c r="GD3050" s="0"/>
      <c r="GE3050" s="0"/>
      <c r="GF3050" s="0"/>
      <c r="GG3050" s="0"/>
      <c r="GH3050" s="0"/>
      <c r="GI3050" s="0"/>
      <c r="GJ3050" s="0"/>
      <c r="GK3050" s="0"/>
      <c r="GL3050" s="0"/>
      <c r="GM3050" s="0"/>
      <c r="GN3050" s="0"/>
      <c r="GO3050" s="0"/>
      <c r="GP3050" s="0"/>
      <c r="GQ3050" s="0"/>
      <c r="GR3050" s="0"/>
      <c r="GS3050" s="0"/>
      <c r="GT3050" s="0"/>
      <c r="GU3050" s="0"/>
      <c r="GV3050" s="0"/>
      <c r="GW3050" s="0"/>
      <c r="GX3050" s="0"/>
      <c r="GY3050" s="0"/>
      <c r="GZ3050" s="0"/>
      <c r="HA3050" s="0"/>
      <c r="HB3050" s="0"/>
      <c r="HC3050" s="0"/>
      <c r="HD3050" s="0"/>
      <c r="HE3050" s="0"/>
      <c r="HF3050" s="0"/>
      <c r="HG3050" s="0"/>
      <c r="HH3050" s="0"/>
      <c r="HI3050" s="0"/>
      <c r="HJ3050" s="0"/>
      <c r="HK3050" s="0"/>
      <c r="HL3050" s="0"/>
      <c r="HM3050" s="0"/>
      <c r="HN3050" s="0"/>
      <c r="HO3050" s="0"/>
      <c r="HP3050" s="0"/>
      <c r="HQ3050" s="0"/>
      <c r="HR3050" s="0"/>
      <c r="HS3050" s="0"/>
      <c r="HT3050" s="0"/>
      <c r="HU3050" s="0"/>
      <c r="HV3050" s="0"/>
      <c r="HW3050" s="0"/>
      <c r="HX3050" s="0"/>
      <c r="HY3050" s="0"/>
      <c r="HZ3050" s="0"/>
      <c r="IA3050" s="0"/>
      <c r="IB3050" s="0"/>
      <c r="IC3050" s="0"/>
      <c r="ID3050" s="0"/>
      <c r="IE3050" s="0"/>
      <c r="IF3050" s="0"/>
      <c r="IG3050" s="0"/>
      <c r="IH3050" s="0"/>
      <c r="II3050" s="0"/>
      <c r="IJ3050" s="0"/>
      <c r="IK3050" s="0"/>
      <c r="IL3050" s="0"/>
      <c r="IM3050" s="0"/>
      <c r="IN3050" s="0"/>
      <c r="IO3050" s="0"/>
      <c r="IP3050" s="0"/>
      <c r="IQ3050" s="0"/>
      <c r="IR3050" s="0"/>
      <c r="IS3050" s="0"/>
      <c r="IT3050" s="0"/>
      <c r="IU3050" s="0"/>
      <c r="IV3050" s="0"/>
      <c r="IW3050" s="0"/>
      <c r="IX3050" s="0"/>
      <c r="IY3050" s="0"/>
      <c r="IZ3050" s="0"/>
      <c r="JA3050" s="0"/>
      <c r="JB3050" s="0"/>
      <c r="JC3050" s="0"/>
      <c r="JD3050" s="0"/>
      <c r="JE3050" s="0"/>
      <c r="JF3050" s="0"/>
      <c r="JG3050" s="0"/>
      <c r="JH3050" s="0"/>
      <c r="JI3050" s="0"/>
      <c r="JJ3050" s="0"/>
      <c r="JK3050" s="0"/>
      <c r="JL3050" s="0"/>
      <c r="JM3050" s="0"/>
      <c r="JN3050" s="0"/>
      <c r="JO3050" s="0"/>
      <c r="JP3050" s="0"/>
      <c r="JQ3050" s="0"/>
      <c r="JR3050" s="0"/>
      <c r="JS3050" s="0"/>
      <c r="JT3050" s="0"/>
      <c r="JU3050" s="0"/>
      <c r="JV3050" s="0"/>
      <c r="JW3050" s="0"/>
      <c r="JX3050" s="0"/>
      <c r="JY3050" s="0"/>
      <c r="JZ3050" s="0"/>
      <c r="KA3050" s="0"/>
      <c r="KB3050" s="0"/>
      <c r="KC3050" s="0"/>
      <c r="KD3050" s="0"/>
      <c r="KE3050" s="0"/>
      <c r="KF3050" s="0"/>
      <c r="KG3050" s="0"/>
      <c r="KH3050" s="0"/>
      <c r="KI3050" s="0"/>
      <c r="KJ3050" s="0"/>
      <c r="KK3050" s="0"/>
      <c r="KL3050" s="0"/>
      <c r="KM3050" s="0"/>
      <c r="KN3050" s="0"/>
      <c r="KO3050" s="0"/>
      <c r="KP3050" s="0"/>
      <c r="KQ3050" s="0"/>
      <c r="KR3050" s="0"/>
      <c r="KS3050" s="0"/>
      <c r="KT3050" s="0"/>
      <c r="KU3050" s="0"/>
      <c r="KV3050" s="0"/>
      <c r="KW3050" s="0"/>
      <c r="KX3050" s="0"/>
      <c r="KY3050" s="0"/>
      <c r="KZ3050" s="0"/>
      <c r="LA3050" s="0"/>
      <c r="LB3050" s="0"/>
      <c r="LC3050" s="0"/>
      <c r="LD3050" s="0"/>
      <c r="LE3050" s="0"/>
      <c r="LF3050" s="0"/>
      <c r="LG3050" s="0"/>
      <c r="LH3050" s="0"/>
      <c r="LI3050" s="0"/>
      <c r="LJ3050" s="0"/>
      <c r="LK3050" s="0"/>
      <c r="LL3050" s="0"/>
      <c r="LM3050" s="0"/>
      <c r="LN3050" s="0"/>
      <c r="LO3050" s="0"/>
      <c r="LP3050" s="0"/>
      <c r="LQ3050" s="0"/>
      <c r="LR3050" s="0"/>
      <c r="LS3050" s="0"/>
      <c r="LT3050" s="0"/>
      <c r="LU3050" s="0"/>
      <c r="LV3050" s="0"/>
      <c r="LW3050" s="0"/>
      <c r="LX3050" s="0"/>
      <c r="LY3050" s="0"/>
      <c r="LZ3050" s="0"/>
      <c r="MA3050" s="0"/>
      <c r="MB3050" s="0"/>
      <c r="MC3050" s="0"/>
      <c r="MD3050" s="0"/>
      <c r="ME3050" s="0"/>
      <c r="MF3050" s="0"/>
      <c r="MG3050" s="0"/>
      <c r="MH3050" s="0"/>
      <c r="MI3050" s="0"/>
      <c r="MJ3050" s="0"/>
      <c r="MK3050" s="0"/>
      <c r="ML3050" s="0"/>
      <c r="MM3050" s="0"/>
      <c r="MN3050" s="0"/>
      <c r="MO3050" s="0"/>
      <c r="MP3050" s="0"/>
      <c r="MQ3050" s="0"/>
      <c r="MR3050" s="0"/>
      <c r="MS3050" s="0"/>
      <c r="MT3050" s="0"/>
      <c r="MU3050" s="0"/>
      <c r="MV3050" s="0"/>
      <c r="MW3050" s="0"/>
      <c r="MX3050" s="0"/>
      <c r="MY3050" s="0"/>
      <c r="MZ3050" s="0"/>
      <c r="NA3050" s="0"/>
      <c r="NB3050" s="0"/>
      <c r="NC3050" s="0"/>
      <c r="ND3050" s="0"/>
      <c r="NE3050" s="0"/>
      <c r="NF3050" s="0"/>
      <c r="NG3050" s="0"/>
      <c r="NH3050" s="0"/>
      <c r="NI3050" s="0"/>
      <c r="NJ3050" s="0"/>
      <c r="NK3050" s="0"/>
      <c r="NL3050" s="0"/>
      <c r="NM3050" s="0"/>
      <c r="NN3050" s="0"/>
      <c r="NO3050" s="0"/>
      <c r="NP3050" s="0"/>
      <c r="NQ3050" s="0"/>
      <c r="NR3050" s="0"/>
      <c r="NS3050" s="0"/>
      <c r="NT3050" s="0"/>
      <c r="NU3050" s="0"/>
      <c r="NV3050" s="0"/>
      <c r="NW3050" s="0"/>
      <c r="NX3050" s="0"/>
      <c r="NY3050" s="0"/>
      <c r="NZ3050" s="0"/>
      <c r="OA3050" s="0"/>
      <c r="OB3050" s="0"/>
      <c r="OC3050" s="0"/>
      <c r="OD3050" s="0"/>
      <c r="OE3050" s="0"/>
      <c r="OF3050" s="0"/>
      <c r="OG3050" s="0"/>
      <c r="OH3050" s="0"/>
      <c r="OI3050" s="0"/>
      <c r="OJ3050" s="0"/>
      <c r="OK3050" s="0"/>
      <c r="OL3050" s="0"/>
      <c r="OM3050" s="0"/>
      <c r="ON3050" s="0"/>
      <c r="OO3050" s="0"/>
      <c r="OP3050" s="0"/>
      <c r="OQ3050" s="0"/>
      <c r="OR3050" s="0"/>
      <c r="OS3050" s="0"/>
      <c r="OT3050" s="0"/>
      <c r="OU3050" s="0"/>
      <c r="OV3050" s="0"/>
      <c r="OW3050" s="0"/>
      <c r="OX3050" s="0"/>
      <c r="OY3050" s="0"/>
      <c r="OZ3050" s="0"/>
      <c r="PA3050" s="0"/>
      <c r="PB3050" s="0"/>
      <c r="PC3050" s="0"/>
      <c r="PD3050" s="0"/>
      <c r="PE3050" s="0"/>
      <c r="PF3050" s="0"/>
      <c r="PG3050" s="0"/>
      <c r="PH3050" s="0"/>
      <c r="PI3050" s="0"/>
      <c r="PJ3050" s="0"/>
      <c r="PK3050" s="0"/>
      <c r="PL3050" s="0"/>
      <c r="PM3050" s="0"/>
      <c r="PN3050" s="0"/>
      <c r="PO3050" s="0"/>
      <c r="PP3050" s="0"/>
      <c r="PQ3050" s="0"/>
      <c r="PR3050" s="0"/>
      <c r="PS3050" s="0"/>
      <c r="PT3050" s="0"/>
      <c r="PU3050" s="0"/>
      <c r="PV3050" s="0"/>
      <c r="PW3050" s="0"/>
      <c r="PX3050" s="0"/>
      <c r="PY3050" s="0"/>
      <c r="PZ3050" s="0"/>
      <c r="QA3050" s="0"/>
      <c r="QB3050" s="0"/>
      <c r="QC3050" s="0"/>
      <c r="QD3050" s="0"/>
      <c r="QE3050" s="0"/>
      <c r="QF3050" s="0"/>
      <c r="QG3050" s="0"/>
      <c r="QH3050" s="0"/>
      <c r="QI3050" s="0"/>
      <c r="QJ3050" s="0"/>
      <c r="QK3050" s="0"/>
      <c r="QL3050" s="0"/>
      <c r="QM3050" s="0"/>
      <c r="QN3050" s="0"/>
      <c r="QO3050" s="0"/>
      <c r="QP3050" s="0"/>
      <c r="QQ3050" s="0"/>
      <c r="QR3050" s="0"/>
      <c r="QS3050" s="0"/>
      <c r="QT3050" s="0"/>
      <c r="QU3050" s="0"/>
      <c r="QV3050" s="0"/>
      <c r="QW3050" s="0"/>
      <c r="QX3050" s="0"/>
      <c r="QY3050" s="0"/>
      <c r="QZ3050" s="0"/>
      <c r="RA3050" s="0"/>
      <c r="RB3050" s="0"/>
      <c r="RC3050" s="0"/>
      <c r="RD3050" s="0"/>
      <c r="RE3050" s="0"/>
      <c r="RF3050" s="0"/>
      <c r="RG3050" s="0"/>
      <c r="RH3050" s="0"/>
      <c r="RI3050" s="0"/>
      <c r="RJ3050" s="0"/>
      <c r="RK3050" s="0"/>
      <c r="RL3050" s="0"/>
      <c r="RM3050" s="0"/>
      <c r="RN3050" s="0"/>
      <c r="RO3050" s="0"/>
      <c r="RP3050" s="0"/>
      <c r="RQ3050" s="0"/>
      <c r="RR3050" s="0"/>
      <c r="RS3050" s="0"/>
      <c r="RT3050" s="0"/>
      <c r="RU3050" s="0"/>
      <c r="RV3050" s="0"/>
      <c r="RW3050" s="0"/>
      <c r="RX3050" s="0"/>
      <c r="RY3050" s="0"/>
      <c r="RZ3050" s="0"/>
      <c r="SA3050" s="0"/>
      <c r="SB3050" s="0"/>
      <c r="SC3050" s="0"/>
      <c r="SD3050" s="0"/>
      <c r="SE3050" s="0"/>
      <c r="SF3050" s="0"/>
      <c r="SG3050" s="0"/>
      <c r="SH3050" s="0"/>
      <c r="SI3050" s="0"/>
      <c r="SJ3050" s="0"/>
      <c r="SK3050" s="0"/>
      <c r="SL3050" s="0"/>
      <c r="SM3050" s="0"/>
      <c r="SN3050" s="0"/>
      <c r="SO3050" s="0"/>
      <c r="SP3050" s="0"/>
      <c r="SQ3050" s="0"/>
      <c r="SR3050" s="0"/>
      <c r="SS3050" s="0"/>
      <c r="ST3050" s="0"/>
      <c r="SU3050" s="0"/>
      <c r="SV3050" s="0"/>
      <c r="SW3050" s="0"/>
      <c r="SX3050" s="0"/>
      <c r="SY3050" s="0"/>
      <c r="SZ3050" s="0"/>
      <c r="TA3050" s="0"/>
      <c r="TB3050" s="0"/>
      <c r="TC3050" s="0"/>
      <c r="TD3050" s="0"/>
      <c r="TE3050" s="0"/>
      <c r="TF3050" s="0"/>
      <c r="TG3050" s="0"/>
      <c r="TH3050" s="0"/>
      <c r="TI3050" s="0"/>
      <c r="TJ3050" s="0"/>
      <c r="TK3050" s="0"/>
      <c r="TL3050" s="0"/>
      <c r="TM3050" s="0"/>
      <c r="TN3050" s="0"/>
      <c r="TO3050" s="0"/>
      <c r="TP3050" s="0"/>
      <c r="TQ3050" s="0"/>
      <c r="TR3050" s="0"/>
      <c r="TS3050" s="0"/>
      <c r="TT3050" s="0"/>
      <c r="TU3050" s="0"/>
      <c r="TV3050" s="0"/>
      <c r="TW3050" s="0"/>
      <c r="TX3050" s="0"/>
      <c r="TY3050" s="0"/>
      <c r="TZ3050" s="0"/>
      <c r="UA3050" s="0"/>
      <c r="UB3050" s="0"/>
      <c r="UC3050" s="0"/>
      <c r="UD3050" s="0"/>
      <c r="UE3050" s="0"/>
      <c r="UF3050" s="0"/>
      <c r="UG3050" s="0"/>
      <c r="UH3050" s="0"/>
      <c r="UI3050" s="0"/>
      <c r="UJ3050" s="0"/>
      <c r="UK3050" s="0"/>
      <c r="UL3050" s="0"/>
      <c r="UM3050" s="0"/>
      <c r="UN3050" s="0"/>
      <c r="UO3050" s="0"/>
      <c r="UP3050" s="0"/>
      <c r="UQ3050" s="0"/>
      <c r="UR3050" s="0"/>
      <c r="US3050" s="0"/>
      <c r="UT3050" s="0"/>
      <c r="UU3050" s="0"/>
      <c r="UV3050" s="0"/>
      <c r="UW3050" s="0"/>
      <c r="UX3050" s="0"/>
      <c r="UY3050" s="0"/>
      <c r="UZ3050" s="0"/>
      <c r="VA3050" s="0"/>
      <c r="VB3050" s="0"/>
      <c r="VC3050" s="0"/>
      <c r="VD3050" s="0"/>
      <c r="VE3050" s="0"/>
      <c r="VF3050" s="0"/>
      <c r="VG3050" s="0"/>
      <c r="VH3050" s="0"/>
      <c r="VI3050" s="0"/>
      <c r="VJ3050" s="0"/>
      <c r="VK3050" s="0"/>
      <c r="VL3050" s="0"/>
      <c r="VM3050" s="0"/>
      <c r="VN3050" s="0"/>
      <c r="VO3050" s="0"/>
      <c r="VP3050" s="0"/>
      <c r="VQ3050" s="0"/>
      <c r="VR3050" s="0"/>
      <c r="VS3050" s="0"/>
      <c r="VT3050" s="0"/>
      <c r="VU3050" s="0"/>
      <c r="VV3050" s="0"/>
      <c r="VW3050" s="0"/>
      <c r="VX3050" s="0"/>
      <c r="VY3050" s="0"/>
      <c r="VZ3050" s="0"/>
      <c r="WA3050" s="0"/>
      <c r="WB3050" s="0"/>
      <c r="WC3050" s="0"/>
      <c r="WD3050" s="0"/>
      <c r="WE3050" s="0"/>
      <c r="WF3050" s="0"/>
      <c r="WG3050" s="0"/>
      <c r="WH3050" s="0"/>
      <c r="WI3050" s="0"/>
      <c r="WJ3050" s="0"/>
      <c r="WK3050" s="0"/>
      <c r="WL3050" s="0"/>
      <c r="WM3050" s="0"/>
      <c r="WN3050" s="0"/>
      <c r="WO3050" s="0"/>
      <c r="WP3050" s="0"/>
      <c r="WQ3050" s="0"/>
      <c r="WR3050" s="0"/>
      <c r="WS3050" s="0"/>
      <c r="WT3050" s="0"/>
      <c r="WU3050" s="0"/>
      <c r="WV3050" s="0"/>
      <c r="WW3050" s="0"/>
      <c r="WX3050" s="0"/>
      <c r="WY3050" s="0"/>
      <c r="WZ3050" s="0"/>
      <c r="XA3050" s="0"/>
      <c r="XB3050" s="0"/>
      <c r="XC3050" s="0"/>
      <c r="XD3050" s="0"/>
      <c r="XE3050" s="0"/>
      <c r="XF3050" s="0"/>
      <c r="XG3050" s="0"/>
      <c r="XH3050" s="0"/>
      <c r="XI3050" s="0"/>
      <c r="XJ3050" s="0"/>
      <c r="XK3050" s="0"/>
      <c r="XL3050" s="0"/>
      <c r="XM3050" s="0"/>
      <c r="XN3050" s="0"/>
      <c r="XO3050" s="0"/>
      <c r="XP3050" s="0"/>
      <c r="XQ3050" s="0"/>
      <c r="XR3050" s="0"/>
      <c r="XS3050" s="0"/>
      <c r="XT3050" s="0"/>
      <c r="XU3050" s="0"/>
      <c r="XV3050" s="0"/>
      <c r="XW3050" s="0"/>
      <c r="XX3050" s="0"/>
      <c r="XY3050" s="0"/>
      <c r="XZ3050" s="0"/>
      <c r="YA3050" s="0"/>
      <c r="YB3050" s="0"/>
      <c r="YC3050" s="0"/>
      <c r="YD3050" s="0"/>
      <c r="YE3050" s="0"/>
      <c r="YF3050" s="0"/>
      <c r="YG3050" s="0"/>
      <c r="YH3050" s="0"/>
      <c r="YI3050" s="0"/>
      <c r="YJ3050" s="0"/>
      <c r="YK3050" s="0"/>
      <c r="YL3050" s="0"/>
      <c r="YM3050" s="0"/>
      <c r="YN3050" s="0"/>
      <c r="YO3050" s="0"/>
      <c r="YP3050" s="0"/>
      <c r="YQ3050" s="0"/>
      <c r="YR3050" s="0"/>
      <c r="YS3050" s="0"/>
      <c r="YT3050" s="0"/>
      <c r="YU3050" s="0"/>
      <c r="YV3050" s="0"/>
      <c r="YW3050" s="0"/>
      <c r="YX3050" s="0"/>
      <c r="YY3050" s="0"/>
      <c r="YZ3050" s="0"/>
      <c r="ZA3050" s="0"/>
      <c r="ZB3050" s="0"/>
      <c r="ZC3050" s="0"/>
      <c r="ZD3050" s="0"/>
      <c r="ZE3050" s="0"/>
      <c r="ZF3050" s="0"/>
      <c r="ZG3050" s="0"/>
      <c r="ZH3050" s="0"/>
      <c r="ZI3050" s="0"/>
      <c r="ZJ3050" s="0"/>
      <c r="ZK3050" s="0"/>
      <c r="ZL3050" s="0"/>
      <c r="ZM3050" s="0"/>
      <c r="ZN3050" s="0"/>
      <c r="ZO3050" s="0"/>
      <c r="ZP3050" s="0"/>
      <c r="ZQ3050" s="0"/>
      <c r="ZR3050" s="0"/>
      <c r="ZS3050" s="0"/>
      <c r="ZT3050" s="0"/>
      <c r="ZU3050" s="0"/>
      <c r="ZV3050" s="0"/>
      <c r="ZW3050" s="0"/>
      <c r="ZX3050" s="0"/>
      <c r="ZY3050" s="0"/>
      <c r="ZZ3050" s="0"/>
      <c r="AAA3050" s="0"/>
      <c r="AAB3050" s="0"/>
      <c r="AAC3050" s="0"/>
      <c r="AAD3050" s="0"/>
      <c r="AAE3050" s="0"/>
      <c r="AAF3050" s="0"/>
      <c r="AAG3050" s="0"/>
      <c r="AAH3050" s="0"/>
      <c r="AAI3050" s="0"/>
      <c r="AAJ3050" s="0"/>
      <c r="AAK3050" s="0"/>
      <c r="AAL3050" s="0"/>
      <c r="AAM3050" s="0"/>
      <c r="AAN3050" s="0"/>
      <c r="AAO3050" s="0"/>
      <c r="AAP3050" s="0"/>
      <c r="AAQ3050" s="0"/>
      <c r="AAR3050" s="0"/>
      <c r="AAS3050" s="0"/>
      <c r="AAT3050" s="0"/>
      <c r="AAU3050" s="0"/>
      <c r="AAV3050" s="0"/>
      <c r="AAW3050" s="0"/>
      <c r="AAX3050" s="0"/>
      <c r="AAY3050" s="0"/>
      <c r="AAZ3050" s="0"/>
      <c r="ABA3050" s="0"/>
      <c r="ABB3050" s="0"/>
      <c r="ABC3050" s="0"/>
      <c r="ABD3050" s="0"/>
      <c r="ABE3050" s="0"/>
      <c r="ABF3050" s="0"/>
      <c r="ABG3050" s="0"/>
      <c r="ABH3050" s="0"/>
      <c r="ABI3050" s="0"/>
      <c r="ABJ3050" s="0"/>
      <c r="ABK3050" s="0"/>
      <c r="ABL3050" s="0"/>
      <c r="ABM3050" s="0"/>
      <c r="ABN3050" s="0"/>
      <c r="ABO3050" s="0"/>
      <c r="ABP3050" s="0"/>
      <c r="ABQ3050" s="0"/>
      <c r="ABR3050" s="0"/>
      <c r="ABS3050" s="0"/>
      <c r="ABT3050" s="0"/>
      <c r="ABU3050" s="0"/>
      <c r="ABV3050" s="0"/>
      <c r="ABW3050" s="0"/>
      <c r="ABX3050" s="0"/>
      <c r="ABY3050" s="0"/>
      <c r="ABZ3050" s="0"/>
      <c r="ACA3050" s="0"/>
      <c r="ACB3050" s="0"/>
      <c r="ACC3050" s="0"/>
      <c r="ACD3050" s="0"/>
      <c r="ACE3050" s="0"/>
      <c r="ACF3050" s="0"/>
      <c r="ACG3050" s="0"/>
      <c r="ACH3050" s="0"/>
      <c r="ACI3050" s="0"/>
      <c r="ACJ3050" s="0"/>
      <c r="ACK3050" s="0"/>
      <c r="ACL3050" s="0"/>
      <c r="ACM3050" s="0"/>
      <c r="ACN3050" s="0"/>
      <c r="ACO3050" s="0"/>
      <c r="ACP3050" s="0"/>
      <c r="ACQ3050" s="0"/>
      <c r="ACR3050" s="0"/>
      <c r="ACS3050" s="0"/>
      <c r="ACT3050" s="0"/>
      <c r="ACU3050" s="0"/>
      <c r="ACV3050" s="0"/>
      <c r="ACW3050" s="0"/>
      <c r="ACX3050" s="0"/>
      <c r="ACY3050" s="0"/>
      <c r="ACZ3050" s="0"/>
      <c r="ADA3050" s="0"/>
      <c r="ADB3050" s="0"/>
      <c r="ADC3050" s="0"/>
      <c r="ADD3050" s="0"/>
      <c r="ADE3050" s="0"/>
      <c r="ADF3050" s="0"/>
      <c r="ADG3050" s="0"/>
      <c r="ADH3050" s="0"/>
      <c r="ADI3050" s="0"/>
      <c r="ADJ3050" s="0"/>
      <c r="ADK3050" s="0"/>
      <c r="ADL3050" s="0"/>
      <c r="ADM3050" s="0"/>
      <c r="ADN3050" s="0"/>
      <c r="ADO3050" s="0"/>
      <c r="ADP3050" s="0"/>
      <c r="ADQ3050" s="0"/>
      <c r="ADR3050" s="0"/>
      <c r="ADS3050" s="0"/>
      <c r="ADT3050" s="0"/>
      <c r="ADU3050" s="0"/>
      <c r="ADV3050" s="0"/>
      <c r="ADW3050" s="0"/>
      <c r="ADX3050" s="0"/>
      <c r="ADY3050" s="0"/>
      <c r="ADZ3050" s="0"/>
      <c r="AEA3050" s="0"/>
      <c r="AEB3050" s="0"/>
      <c r="AEC3050" s="0"/>
      <c r="AED3050" s="0"/>
      <c r="AEE3050" s="0"/>
      <c r="AEF3050" s="0"/>
      <c r="AEG3050" s="0"/>
      <c r="AEH3050" s="0"/>
      <c r="AEI3050" s="0"/>
      <c r="AEJ3050" s="0"/>
      <c r="AEK3050" s="0"/>
      <c r="AEL3050" s="0"/>
      <c r="AEM3050" s="0"/>
      <c r="AEN3050" s="0"/>
      <c r="AEO3050" s="0"/>
      <c r="AEP3050" s="0"/>
      <c r="AEQ3050" s="0"/>
      <c r="AER3050" s="0"/>
      <c r="AES3050" s="0"/>
      <c r="AET3050" s="0"/>
      <c r="AEU3050" s="0"/>
      <c r="AEV3050" s="0"/>
      <c r="AEW3050" s="0"/>
      <c r="AEX3050" s="0"/>
      <c r="AEY3050" s="0"/>
      <c r="AEZ3050" s="0"/>
      <c r="AFA3050" s="0"/>
      <c r="AFB3050" s="0"/>
      <c r="AFC3050" s="0"/>
      <c r="AFD3050" s="0"/>
      <c r="AFE3050" s="0"/>
      <c r="AFF3050" s="0"/>
      <c r="AFG3050" s="0"/>
      <c r="AFH3050" s="0"/>
      <c r="AFI3050" s="0"/>
      <c r="AFJ3050" s="0"/>
      <c r="AFK3050" s="0"/>
      <c r="AFL3050" s="0"/>
      <c r="AFM3050" s="0"/>
      <c r="AFN3050" s="0"/>
      <c r="AFO3050" s="0"/>
      <c r="AFP3050" s="0"/>
      <c r="AFQ3050" s="0"/>
      <c r="AFR3050" s="0"/>
      <c r="AFS3050" s="0"/>
      <c r="AFT3050" s="0"/>
      <c r="AFU3050" s="0"/>
      <c r="AFV3050" s="0"/>
      <c r="AFW3050" s="0"/>
      <c r="AFX3050" s="0"/>
      <c r="AFY3050" s="0"/>
      <c r="AFZ3050" s="0"/>
      <c r="AGA3050" s="0"/>
      <c r="AGB3050" s="0"/>
      <c r="AGC3050" s="0"/>
      <c r="AGD3050" s="0"/>
      <c r="AGE3050" s="0"/>
      <c r="AGF3050" s="0"/>
      <c r="AGG3050" s="0"/>
      <c r="AGH3050" s="0"/>
      <c r="AGI3050" s="0"/>
      <c r="AGJ3050" s="0"/>
      <c r="AGK3050" s="0"/>
      <c r="AGL3050" s="0"/>
      <c r="AGM3050" s="0"/>
      <c r="AGN3050" s="0"/>
      <c r="AGO3050" s="0"/>
      <c r="AGP3050" s="0"/>
      <c r="AGQ3050" s="0"/>
      <c r="AGR3050" s="0"/>
      <c r="AGS3050" s="0"/>
      <c r="AGT3050" s="0"/>
      <c r="AGU3050" s="0"/>
      <c r="AGV3050" s="0"/>
      <c r="AGW3050" s="0"/>
      <c r="AGX3050" s="0"/>
      <c r="AGY3050" s="0"/>
      <c r="AGZ3050" s="0"/>
      <c r="AHA3050" s="0"/>
      <c r="AHB3050" s="0"/>
      <c r="AHC3050" s="0"/>
      <c r="AHD3050" s="0"/>
      <c r="AHE3050" s="0"/>
      <c r="AHF3050" s="0"/>
      <c r="AHG3050" s="0"/>
      <c r="AHH3050" s="0"/>
      <c r="AHI3050" s="0"/>
      <c r="AHJ3050" s="0"/>
      <c r="AHK3050" s="0"/>
      <c r="AHL3050" s="0"/>
      <c r="AHM3050" s="0"/>
      <c r="AHN3050" s="0"/>
      <c r="AHO3050" s="0"/>
      <c r="AHP3050" s="0"/>
      <c r="AHQ3050" s="0"/>
      <c r="AHR3050" s="0"/>
      <c r="AHS3050" s="0"/>
      <c r="AHT3050" s="0"/>
      <c r="AHU3050" s="0"/>
      <c r="AHV3050" s="0"/>
      <c r="AHW3050" s="0"/>
      <c r="AHX3050" s="0"/>
      <c r="AHY3050" s="0"/>
      <c r="AHZ3050" s="0"/>
      <c r="AIA3050" s="0"/>
      <c r="AIB3050" s="0"/>
      <c r="AIC3050" s="0"/>
      <c r="AID3050" s="0"/>
      <c r="AIE3050" s="0"/>
      <c r="AIF3050" s="0"/>
      <c r="AIG3050" s="0"/>
      <c r="AIH3050" s="0"/>
      <c r="AII3050" s="0"/>
      <c r="AIJ3050" s="0"/>
      <c r="AIK3050" s="0"/>
      <c r="AIL3050" s="0"/>
      <c r="AIM3050" s="0"/>
      <c r="AIN3050" s="0"/>
      <c r="AIO3050" s="0"/>
      <c r="AIP3050" s="0"/>
      <c r="AIQ3050" s="0"/>
      <c r="AIR3050" s="0"/>
      <c r="AIS3050" s="0"/>
      <c r="AIT3050" s="0"/>
      <c r="AIU3050" s="0"/>
      <c r="AIV3050" s="0"/>
      <c r="AIW3050" s="0"/>
      <c r="AIX3050" s="0"/>
      <c r="AIY3050" s="0"/>
      <c r="AIZ3050" s="0"/>
      <c r="AJA3050" s="0"/>
      <c r="AJB3050" s="0"/>
      <c r="AJC3050" s="0"/>
      <c r="AJD3050" s="0"/>
      <c r="AJE3050" s="0"/>
      <c r="AJF3050" s="0"/>
      <c r="AJG3050" s="0"/>
      <c r="AJH3050" s="0"/>
      <c r="AJI3050" s="0"/>
      <c r="AJJ3050" s="0"/>
      <c r="AJK3050" s="0"/>
      <c r="AJL3050" s="0"/>
      <c r="AJM3050" s="0"/>
      <c r="AJN3050" s="0"/>
      <c r="AJO3050" s="0"/>
      <c r="AJP3050" s="0"/>
      <c r="AJQ3050" s="0"/>
      <c r="AJR3050" s="0"/>
      <c r="AJS3050" s="0"/>
      <c r="AJT3050" s="0"/>
      <c r="AJU3050" s="0"/>
      <c r="AJV3050" s="0"/>
      <c r="AJW3050" s="0"/>
      <c r="AJX3050" s="0"/>
      <c r="AJY3050" s="0"/>
      <c r="AJZ3050" s="0"/>
      <c r="AKA3050" s="0"/>
      <c r="AKB3050" s="0"/>
      <c r="AKC3050" s="0"/>
      <c r="AKD3050" s="0"/>
      <c r="AKE3050" s="0"/>
      <c r="AKF3050" s="0"/>
      <c r="AKG3050" s="0"/>
      <c r="AKH3050" s="0"/>
      <c r="AKI3050" s="0"/>
      <c r="AKJ3050" s="0"/>
      <c r="AKK3050" s="0"/>
      <c r="AKL3050" s="0"/>
      <c r="AKM3050" s="0"/>
      <c r="AKN3050" s="0"/>
      <c r="AKO3050" s="0"/>
      <c r="AKP3050" s="0"/>
      <c r="AKQ3050" s="0"/>
      <c r="AKR3050" s="0"/>
      <c r="AKS3050" s="0"/>
      <c r="AKT3050" s="0"/>
      <c r="AKU3050" s="0"/>
      <c r="AKV3050" s="0"/>
      <c r="AKW3050" s="0"/>
      <c r="AKX3050" s="0"/>
      <c r="AKY3050" s="0"/>
      <c r="AKZ3050" s="0"/>
      <c r="ALA3050" s="0"/>
      <c r="ALB3050" s="0"/>
      <c r="ALC3050" s="0"/>
      <c r="ALD3050" s="0"/>
      <c r="ALE3050" s="0"/>
      <c r="ALF3050" s="0"/>
      <c r="ALG3050" s="0"/>
      <c r="ALH3050" s="0"/>
      <c r="ALI3050" s="0"/>
      <c r="ALJ3050" s="0"/>
      <c r="ALK3050" s="0"/>
      <c r="ALL3050" s="0"/>
      <c r="ALM3050" s="0"/>
      <c r="ALN3050" s="0"/>
      <c r="ALO3050" s="0"/>
      <c r="ALP3050" s="0"/>
      <c r="ALQ3050" s="0"/>
      <c r="ALR3050" s="0"/>
      <c r="ALS3050" s="0"/>
      <c r="ALT3050" s="0"/>
      <c r="ALU3050" s="0"/>
      <c r="ALV3050" s="0"/>
      <c r="ALW3050" s="0"/>
      <c r="ALX3050" s="0"/>
      <c r="ALY3050" s="0"/>
      <c r="ALZ3050" s="0"/>
      <c r="AMA3050" s="0"/>
      <c r="AMB3050" s="0"/>
      <c r="AMC3050" s="0"/>
      <c r="AMD3050" s="0"/>
      <c r="AME3050" s="0"/>
      <c r="AMF3050" s="0"/>
      <c r="AMG3050" s="0"/>
      <c r="AMH3050" s="0"/>
      <c r="AMI3050" s="0"/>
    </row>
    <row r="3051" customFormat="false" ht="12.75" hidden="false" customHeight="false" outlineLevel="0" collapsed="false">
      <c r="A3051" s="1" t="s">
        <v>3302</v>
      </c>
      <c r="C3051" s="64" t="s">
        <v>3307</v>
      </c>
      <c r="D3051" s="64" t="s">
        <v>18</v>
      </c>
      <c r="E3051" s="65" t="n">
        <v>2.5</v>
      </c>
      <c r="F3051" s="66" t="n">
        <v>1.79</v>
      </c>
      <c r="G3051" s="67" t="s">
        <v>3294</v>
      </c>
      <c r="H3051" s="105" t="s">
        <v>168</v>
      </c>
      <c r="I3051" s="66" t="n">
        <v>1.99</v>
      </c>
      <c r="J3051" s="67" t="s">
        <v>3275</v>
      </c>
      <c r="BM3051" s="0"/>
      <c r="BN3051" s="0"/>
      <c r="BO3051" s="0"/>
      <c r="BP3051" s="0"/>
      <c r="BQ3051" s="0"/>
      <c r="BR3051" s="0"/>
      <c r="BS3051" s="0"/>
      <c r="BT3051" s="0"/>
      <c r="BU3051" s="0"/>
      <c r="BV3051" s="0"/>
      <c r="BW3051" s="0"/>
      <c r="BX3051" s="0"/>
      <c r="BY3051" s="0"/>
      <c r="BZ3051" s="0"/>
      <c r="CA3051" s="0"/>
      <c r="CB3051" s="0"/>
      <c r="CC3051" s="0"/>
      <c r="CD3051" s="0"/>
      <c r="CE3051" s="0"/>
      <c r="CF3051" s="0"/>
      <c r="CG3051" s="0"/>
      <c r="CH3051" s="0"/>
      <c r="CI3051" s="0"/>
      <c r="CJ3051" s="0"/>
      <c r="CK3051" s="0"/>
      <c r="CL3051" s="0"/>
      <c r="CM3051" s="0"/>
      <c r="CN3051" s="0"/>
      <c r="CO3051" s="0"/>
      <c r="CP3051" s="0"/>
      <c r="CQ3051" s="0"/>
      <c r="CR3051" s="0"/>
      <c r="CS3051" s="0"/>
      <c r="CT3051" s="0"/>
      <c r="CU3051" s="0"/>
      <c r="CV3051" s="0"/>
      <c r="CW3051" s="0"/>
      <c r="CX3051" s="0"/>
      <c r="CY3051" s="0"/>
      <c r="CZ3051" s="0"/>
      <c r="DA3051" s="0"/>
      <c r="DB3051" s="0"/>
      <c r="DC3051" s="0"/>
      <c r="DD3051" s="0"/>
      <c r="DE3051" s="0"/>
      <c r="DF3051" s="0"/>
      <c r="DG3051" s="0"/>
      <c r="DH3051" s="0"/>
      <c r="DI3051" s="0"/>
      <c r="DJ3051" s="0"/>
      <c r="DK3051" s="0"/>
      <c r="DL3051" s="0"/>
      <c r="DM3051" s="0"/>
      <c r="DN3051" s="0"/>
      <c r="DO3051" s="0"/>
      <c r="DP3051" s="0"/>
      <c r="DQ3051" s="0"/>
      <c r="DR3051" s="0"/>
      <c r="DS3051" s="0"/>
      <c r="DT3051" s="0"/>
      <c r="DU3051" s="0"/>
      <c r="DV3051" s="0"/>
      <c r="DW3051" s="0"/>
      <c r="DX3051" s="0"/>
      <c r="DY3051" s="0"/>
      <c r="DZ3051" s="0"/>
      <c r="EA3051" s="0"/>
      <c r="EB3051" s="0"/>
      <c r="EC3051" s="0"/>
      <c r="ED3051" s="0"/>
      <c r="EE3051" s="0"/>
      <c r="EF3051" s="0"/>
      <c r="EG3051" s="0"/>
      <c r="EH3051" s="0"/>
      <c r="EI3051" s="0"/>
      <c r="EJ3051" s="0"/>
      <c r="EK3051" s="0"/>
      <c r="EL3051" s="0"/>
      <c r="EM3051" s="0"/>
      <c r="EN3051" s="0"/>
      <c r="EO3051" s="0"/>
      <c r="EP3051" s="0"/>
      <c r="EQ3051" s="0"/>
      <c r="ER3051" s="0"/>
      <c r="ES3051" s="0"/>
      <c r="ET3051" s="0"/>
      <c r="EU3051" s="0"/>
      <c r="EV3051" s="0"/>
      <c r="EW3051" s="0"/>
      <c r="EX3051" s="0"/>
      <c r="EY3051" s="0"/>
      <c r="EZ3051" s="0"/>
      <c r="FA3051" s="0"/>
      <c r="FB3051" s="0"/>
      <c r="FC3051" s="0"/>
      <c r="FD3051" s="0"/>
      <c r="FE3051" s="0"/>
      <c r="FF3051" s="0"/>
      <c r="FG3051" s="0"/>
      <c r="FH3051" s="0"/>
      <c r="FI3051" s="0"/>
      <c r="FJ3051" s="0"/>
      <c r="FK3051" s="0"/>
      <c r="FL3051" s="0"/>
      <c r="FM3051" s="0"/>
      <c r="FN3051" s="0"/>
      <c r="FO3051" s="0"/>
      <c r="FP3051" s="0"/>
      <c r="FQ3051" s="0"/>
      <c r="FR3051" s="0"/>
      <c r="FS3051" s="0"/>
      <c r="FT3051" s="0"/>
      <c r="FU3051" s="0"/>
      <c r="FV3051" s="0"/>
      <c r="FW3051" s="0"/>
      <c r="FX3051" s="0"/>
      <c r="FY3051" s="0"/>
      <c r="FZ3051" s="0"/>
      <c r="GA3051" s="0"/>
      <c r="GB3051" s="0"/>
      <c r="GC3051" s="0"/>
      <c r="GD3051" s="0"/>
      <c r="GE3051" s="0"/>
      <c r="GF3051" s="0"/>
      <c r="GG3051" s="0"/>
      <c r="GH3051" s="0"/>
      <c r="GI3051" s="0"/>
      <c r="GJ3051" s="0"/>
      <c r="GK3051" s="0"/>
      <c r="GL3051" s="0"/>
      <c r="GM3051" s="0"/>
      <c r="GN3051" s="0"/>
      <c r="GO3051" s="0"/>
      <c r="GP3051" s="0"/>
      <c r="GQ3051" s="0"/>
      <c r="GR3051" s="0"/>
      <c r="GS3051" s="0"/>
      <c r="GT3051" s="0"/>
      <c r="GU3051" s="0"/>
      <c r="GV3051" s="0"/>
      <c r="GW3051" s="0"/>
      <c r="GX3051" s="0"/>
      <c r="GY3051" s="0"/>
      <c r="GZ3051" s="0"/>
      <c r="HA3051" s="0"/>
      <c r="HB3051" s="0"/>
      <c r="HC3051" s="0"/>
      <c r="HD3051" s="0"/>
      <c r="HE3051" s="0"/>
      <c r="HF3051" s="0"/>
      <c r="HG3051" s="0"/>
      <c r="HH3051" s="0"/>
      <c r="HI3051" s="0"/>
      <c r="HJ3051" s="0"/>
      <c r="HK3051" s="0"/>
      <c r="HL3051" s="0"/>
      <c r="HM3051" s="0"/>
      <c r="HN3051" s="0"/>
      <c r="HO3051" s="0"/>
      <c r="HP3051" s="0"/>
      <c r="HQ3051" s="0"/>
      <c r="HR3051" s="0"/>
      <c r="HS3051" s="0"/>
      <c r="HT3051" s="0"/>
      <c r="HU3051" s="0"/>
      <c r="HV3051" s="0"/>
      <c r="HW3051" s="0"/>
      <c r="HX3051" s="0"/>
      <c r="HY3051" s="0"/>
      <c r="HZ3051" s="0"/>
      <c r="IA3051" s="0"/>
      <c r="IB3051" s="0"/>
      <c r="IC3051" s="0"/>
      <c r="ID3051" s="0"/>
      <c r="IE3051" s="0"/>
      <c r="IF3051" s="0"/>
      <c r="IG3051" s="0"/>
      <c r="IH3051" s="0"/>
      <c r="II3051" s="0"/>
      <c r="IJ3051" s="0"/>
      <c r="IK3051" s="0"/>
      <c r="IL3051" s="0"/>
      <c r="IM3051" s="0"/>
      <c r="IN3051" s="0"/>
      <c r="IO3051" s="0"/>
      <c r="IP3051" s="0"/>
      <c r="IQ3051" s="0"/>
      <c r="IR3051" s="0"/>
      <c r="IS3051" s="0"/>
      <c r="IT3051" s="0"/>
      <c r="IU3051" s="0"/>
      <c r="IV3051" s="0"/>
      <c r="IW3051" s="0"/>
      <c r="IX3051" s="0"/>
      <c r="IY3051" s="0"/>
      <c r="IZ3051" s="0"/>
      <c r="JA3051" s="0"/>
      <c r="JB3051" s="0"/>
      <c r="JC3051" s="0"/>
      <c r="JD3051" s="0"/>
      <c r="JE3051" s="0"/>
      <c r="JF3051" s="0"/>
      <c r="JG3051" s="0"/>
      <c r="JH3051" s="0"/>
      <c r="JI3051" s="0"/>
      <c r="JJ3051" s="0"/>
      <c r="JK3051" s="0"/>
      <c r="JL3051" s="0"/>
      <c r="JM3051" s="0"/>
      <c r="JN3051" s="0"/>
      <c r="JO3051" s="0"/>
      <c r="JP3051" s="0"/>
      <c r="JQ3051" s="0"/>
      <c r="JR3051" s="0"/>
      <c r="JS3051" s="0"/>
      <c r="JT3051" s="0"/>
      <c r="JU3051" s="0"/>
      <c r="JV3051" s="0"/>
      <c r="JW3051" s="0"/>
      <c r="JX3051" s="0"/>
      <c r="JY3051" s="0"/>
      <c r="JZ3051" s="0"/>
      <c r="KA3051" s="0"/>
      <c r="KB3051" s="0"/>
      <c r="KC3051" s="0"/>
      <c r="KD3051" s="0"/>
      <c r="KE3051" s="0"/>
      <c r="KF3051" s="0"/>
      <c r="KG3051" s="0"/>
      <c r="KH3051" s="0"/>
      <c r="KI3051" s="0"/>
      <c r="KJ3051" s="0"/>
      <c r="KK3051" s="0"/>
      <c r="KL3051" s="0"/>
      <c r="KM3051" s="0"/>
      <c r="KN3051" s="0"/>
      <c r="KO3051" s="0"/>
      <c r="KP3051" s="0"/>
      <c r="KQ3051" s="0"/>
      <c r="KR3051" s="0"/>
      <c r="KS3051" s="0"/>
      <c r="KT3051" s="0"/>
      <c r="KU3051" s="0"/>
      <c r="KV3051" s="0"/>
      <c r="KW3051" s="0"/>
      <c r="KX3051" s="0"/>
      <c r="KY3051" s="0"/>
      <c r="KZ3051" s="0"/>
      <c r="LA3051" s="0"/>
      <c r="LB3051" s="0"/>
      <c r="LC3051" s="0"/>
      <c r="LD3051" s="0"/>
      <c r="LE3051" s="0"/>
      <c r="LF3051" s="0"/>
      <c r="LG3051" s="0"/>
      <c r="LH3051" s="0"/>
      <c r="LI3051" s="0"/>
      <c r="LJ3051" s="0"/>
      <c r="LK3051" s="0"/>
      <c r="LL3051" s="0"/>
      <c r="LM3051" s="0"/>
      <c r="LN3051" s="0"/>
      <c r="LO3051" s="0"/>
      <c r="LP3051" s="0"/>
      <c r="LQ3051" s="0"/>
      <c r="LR3051" s="0"/>
      <c r="LS3051" s="0"/>
      <c r="LT3051" s="0"/>
      <c r="LU3051" s="0"/>
      <c r="LV3051" s="0"/>
      <c r="LW3051" s="0"/>
      <c r="LX3051" s="0"/>
      <c r="LY3051" s="0"/>
      <c r="LZ3051" s="0"/>
      <c r="MA3051" s="0"/>
      <c r="MB3051" s="0"/>
      <c r="MC3051" s="0"/>
      <c r="MD3051" s="0"/>
      <c r="ME3051" s="0"/>
      <c r="MF3051" s="0"/>
      <c r="MG3051" s="0"/>
      <c r="MH3051" s="0"/>
      <c r="MI3051" s="0"/>
      <c r="MJ3051" s="0"/>
      <c r="MK3051" s="0"/>
      <c r="ML3051" s="0"/>
      <c r="MM3051" s="0"/>
      <c r="MN3051" s="0"/>
      <c r="MO3051" s="0"/>
      <c r="MP3051" s="0"/>
      <c r="MQ3051" s="0"/>
      <c r="MR3051" s="0"/>
      <c r="MS3051" s="0"/>
      <c r="MT3051" s="0"/>
      <c r="MU3051" s="0"/>
      <c r="MV3051" s="0"/>
      <c r="MW3051" s="0"/>
      <c r="MX3051" s="0"/>
      <c r="MY3051" s="0"/>
      <c r="MZ3051" s="0"/>
      <c r="NA3051" s="0"/>
      <c r="NB3051" s="0"/>
      <c r="NC3051" s="0"/>
      <c r="ND3051" s="0"/>
      <c r="NE3051" s="0"/>
      <c r="NF3051" s="0"/>
      <c r="NG3051" s="0"/>
      <c r="NH3051" s="0"/>
      <c r="NI3051" s="0"/>
      <c r="NJ3051" s="0"/>
      <c r="NK3051" s="0"/>
      <c r="NL3051" s="0"/>
      <c r="NM3051" s="0"/>
      <c r="NN3051" s="0"/>
      <c r="NO3051" s="0"/>
      <c r="NP3051" s="0"/>
      <c r="NQ3051" s="0"/>
      <c r="NR3051" s="0"/>
      <c r="NS3051" s="0"/>
      <c r="NT3051" s="0"/>
      <c r="NU3051" s="0"/>
      <c r="NV3051" s="0"/>
      <c r="NW3051" s="0"/>
      <c r="NX3051" s="0"/>
      <c r="NY3051" s="0"/>
      <c r="NZ3051" s="0"/>
      <c r="OA3051" s="0"/>
      <c r="OB3051" s="0"/>
      <c r="OC3051" s="0"/>
      <c r="OD3051" s="0"/>
      <c r="OE3051" s="0"/>
      <c r="OF3051" s="0"/>
      <c r="OG3051" s="0"/>
      <c r="OH3051" s="0"/>
      <c r="OI3051" s="0"/>
      <c r="OJ3051" s="0"/>
      <c r="OK3051" s="0"/>
      <c r="OL3051" s="0"/>
      <c r="OM3051" s="0"/>
      <c r="ON3051" s="0"/>
      <c r="OO3051" s="0"/>
      <c r="OP3051" s="0"/>
      <c r="OQ3051" s="0"/>
      <c r="OR3051" s="0"/>
      <c r="OS3051" s="0"/>
      <c r="OT3051" s="0"/>
      <c r="OU3051" s="0"/>
      <c r="OV3051" s="0"/>
      <c r="OW3051" s="0"/>
      <c r="OX3051" s="0"/>
      <c r="OY3051" s="0"/>
      <c r="OZ3051" s="0"/>
      <c r="PA3051" s="0"/>
      <c r="PB3051" s="0"/>
      <c r="PC3051" s="0"/>
      <c r="PD3051" s="0"/>
      <c r="PE3051" s="0"/>
      <c r="PF3051" s="0"/>
      <c r="PG3051" s="0"/>
      <c r="PH3051" s="0"/>
      <c r="PI3051" s="0"/>
      <c r="PJ3051" s="0"/>
      <c r="PK3051" s="0"/>
      <c r="PL3051" s="0"/>
      <c r="PM3051" s="0"/>
      <c r="PN3051" s="0"/>
      <c r="PO3051" s="0"/>
      <c r="PP3051" s="0"/>
      <c r="PQ3051" s="0"/>
      <c r="PR3051" s="0"/>
      <c r="PS3051" s="0"/>
      <c r="PT3051" s="0"/>
      <c r="PU3051" s="0"/>
      <c r="PV3051" s="0"/>
      <c r="PW3051" s="0"/>
      <c r="PX3051" s="0"/>
      <c r="PY3051" s="0"/>
      <c r="PZ3051" s="0"/>
      <c r="QA3051" s="0"/>
      <c r="QB3051" s="0"/>
      <c r="QC3051" s="0"/>
      <c r="QD3051" s="0"/>
      <c r="QE3051" s="0"/>
      <c r="QF3051" s="0"/>
      <c r="QG3051" s="0"/>
      <c r="QH3051" s="0"/>
      <c r="QI3051" s="0"/>
      <c r="QJ3051" s="0"/>
      <c r="QK3051" s="0"/>
      <c r="QL3051" s="0"/>
      <c r="QM3051" s="0"/>
      <c r="QN3051" s="0"/>
      <c r="QO3051" s="0"/>
      <c r="QP3051" s="0"/>
      <c r="QQ3051" s="0"/>
      <c r="QR3051" s="0"/>
      <c r="QS3051" s="0"/>
      <c r="QT3051" s="0"/>
      <c r="QU3051" s="0"/>
      <c r="QV3051" s="0"/>
      <c r="QW3051" s="0"/>
      <c r="QX3051" s="0"/>
      <c r="QY3051" s="0"/>
      <c r="QZ3051" s="0"/>
      <c r="RA3051" s="0"/>
      <c r="RB3051" s="0"/>
      <c r="RC3051" s="0"/>
      <c r="RD3051" s="0"/>
      <c r="RE3051" s="0"/>
      <c r="RF3051" s="0"/>
      <c r="RG3051" s="0"/>
      <c r="RH3051" s="0"/>
      <c r="RI3051" s="0"/>
      <c r="RJ3051" s="0"/>
      <c r="RK3051" s="0"/>
      <c r="RL3051" s="0"/>
      <c r="RM3051" s="0"/>
      <c r="RN3051" s="0"/>
      <c r="RO3051" s="0"/>
      <c r="RP3051" s="0"/>
      <c r="RQ3051" s="0"/>
      <c r="RR3051" s="0"/>
      <c r="RS3051" s="0"/>
      <c r="RT3051" s="0"/>
      <c r="RU3051" s="0"/>
      <c r="RV3051" s="0"/>
      <c r="RW3051" s="0"/>
      <c r="RX3051" s="0"/>
      <c r="RY3051" s="0"/>
      <c r="RZ3051" s="0"/>
      <c r="SA3051" s="0"/>
      <c r="SB3051" s="0"/>
      <c r="SC3051" s="0"/>
      <c r="SD3051" s="0"/>
      <c r="SE3051" s="0"/>
      <c r="SF3051" s="0"/>
      <c r="SG3051" s="0"/>
      <c r="SH3051" s="0"/>
      <c r="SI3051" s="0"/>
      <c r="SJ3051" s="0"/>
      <c r="SK3051" s="0"/>
      <c r="SL3051" s="0"/>
      <c r="SM3051" s="0"/>
      <c r="SN3051" s="0"/>
      <c r="SO3051" s="0"/>
      <c r="SP3051" s="0"/>
      <c r="SQ3051" s="0"/>
      <c r="SR3051" s="0"/>
      <c r="SS3051" s="0"/>
      <c r="ST3051" s="0"/>
      <c r="SU3051" s="0"/>
      <c r="SV3051" s="0"/>
      <c r="SW3051" s="0"/>
      <c r="SX3051" s="0"/>
      <c r="SY3051" s="0"/>
      <c r="SZ3051" s="0"/>
      <c r="TA3051" s="0"/>
      <c r="TB3051" s="0"/>
      <c r="TC3051" s="0"/>
      <c r="TD3051" s="0"/>
      <c r="TE3051" s="0"/>
      <c r="TF3051" s="0"/>
      <c r="TG3051" s="0"/>
      <c r="TH3051" s="0"/>
      <c r="TI3051" s="0"/>
      <c r="TJ3051" s="0"/>
      <c r="TK3051" s="0"/>
      <c r="TL3051" s="0"/>
      <c r="TM3051" s="0"/>
      <c r="TN3051" s="0"/>
      <c r="TO3051" s="0"/>
      <c r="TP3051" s="0"/>
      <c r="TQ3051" s="0"/>
      <c r="TR3051" s="0"/>
      <c r="TS3051" s="0"/>
      <c r="TT3051" s="0"/>
      <c r="TU3051" s="0"/>
      <c r="TV3051" s="0"/>
      <c r="TW3051" s="0"/>
      <c r="TX3051" s="0"/>
      <c r="TY3051" s="0"/>
      <c r="TZ3051" s="0"/>
      <c r="UA3051" s="0"/>
      <c r="UB3051" s="0"/>
      <c r="UC3051" s="0"/>
      <c r="UD3051" s="0"/>
      <c r="UE3051" s="0"/>
      <c r="UF3051" s="0"/>
      <c r="UG3051" s="0"/>
      <c r="UH3051" s="0"/>
      <c r="UI3051" s="0"/>
      <c r="UJ3051" s="0"/>
      <c r="UK3051" s="0"/>
      <c r="UL3051" s="0"/>
      <c r="UM3051" s="0"/>
      <c r="UN3051" s="0"/>
      <c r="UO3051" s="0"/>
      <c r="UP3051" s="0"/>
      <c r="UQ3051" s="0"/>
      <c r="UR3051" s="0"/>
      <c r="US3051" s="0"/>
      <c r="UT3051" s="0"/>
      <c r="UU3051" s="0"/>
      <c r="UV3051" s="0"/>
      <c r="UW3051" s="0"/>
      <c r="UX3051" s="0"/>
      <c r="UY3051" s="0"/>
      <c r="UZ3051" s="0"/>
      <c r="VA3051" s="0"/>
      <c r="VB3051" s="0"/>
      <c r="VC3051" s="0"/>
      <c r="VD3051" s="0"/>
      <c r="VE3051" s="0"/>
      <c r="VF3051" s="0"/>
      <c r="VG3051" s="0"/>
      <c r="VH3051" s="0"/>
      <c r="VI3051" s="0"/>
      <c r="VJ3051" s="0"/>
      <c r="VK3051" s="0"/>
      <c r="VL3051" s="0"/>
      <c r="VM3051" s="0"/>
      <c r="VN3051" s="0"/>
      <c r="VO3051" s="0"/>
      <c r="VP3051" s="0"/>
      <c r="VQ3051" s="0"/>
      <c r="VR3051" s="0"/>
      <c r="VS3051" s="0"/>
      <c r="VT3051" s="0"/>
      <c r="VU3051" s="0"/>
      <c r="VV3051" s="0"/>
      <c r="VW3051" s="0"/>
      <c r="VX3051" s="0"/>
      <c r="VY3051" s="0"/>
      <c r="VZ3051" s="0"/>
      <c r="WA3051" s="0"/>
      <c r="WB3051" s="0"/>
      <c r="WC3051" s="0"/>
      <c r="WD3051" s="0"/>
      <c r="WE3051" s="0"/>
      <c r="WF3051" s="0"/>
      <c r="WG3051" s="0"/>
      <c r="WH3051" s="0"/>
      <c r="WI3051" s="0"/>
      <c r="WJ3051" s="0"/>
      <c r="WK3051" s="0"/>
      <c r="WL3051" s="0"/>
      <c r="WM3051" s="0"/>
      <c r="WN3051" s="0"/>
      <c r="WO3051" s="0"/>
      <c r="WP3051" s="0"/>
      <c r="WQ3051" s="0"/>
      <c r="WR3051" s="0"/>
      <c r="WS3051" s="0"/>
      <c r="WT3051" s="0"/>
      <c r="WU3051" s="0"/>
      <c r="WV3051" s="0"/>
      <c r="WW3051" s="0"/>
      <c r="WX3051" s="0"/>
      <c r="WY3051" s="0"/>
      <c r="WZ3051" s="0"/>
      <c r="XA3051" s="0"/>
      <c r="XB3051" s="0"/>
      <c r="XC3051" s="0"/>
      <c r="XD3051" s="0"/>
      <c r="XE3051" s="0"/>
      <c r="XF3051" s="0"/>
      <c r="XG3051" s="0"/>
      <c r="XH3051" s="0"/>
      <c r="XI3051" s="0"/>
      <c r="XJ3051" s="0"/>
      <c r="XK3051" s="0"/>
      <c r="XL3051" s="0"/>
      <c r="XM3051" s="0"/>
      <c r="XN3051" s="0"/>
      <c r="XO3051" s="0"/>
      <c r="XP3051" s="0"/>
      <c r="XQ3051" s="0"/>
      <c r="XR3051" s="0"/>
      <c r="XS3051" s="0"/>
      <c r="XT3051" s="0"/>
      <c r="XU3051" s="0"/>
      <c r="XV3051" s="0"/>
      <c r="XW3051" s="0"/>
      <c r="XX3051" s="0"/>
      <c r="XY3051" s="0"/>
      <c r="XZ3051" s="0"/>
      <c r="YA3051" s="0"/>
      <c r="YB3051" s="0"/>
      <c r="YC3051" s="0"/>
      <c r="YD3051" s="0"/>
      <c r="YE3051" s="0"/>
      <c r="YF3051" s="0"/>
      <c r="YG3051" s="0"/>
      <c r="YH3051" s="0"/>
      <c r="YI3051" s="0"/>
      <c r="YJ3051" s="0"/>
      <c r="YK3051" s="0"/>
      <c r="YL3051" s="0"/>
      <c r="YM3051" s="0"/>
      <c r="YN3051" s="0"/>
      <c r="YO3051" s="0"/>
      <c r="YP3051" s="0"/>
      <c r="YQ3051" s="0"/>
      <c r="YR3051" s="0"/>
      <c r="YS3051" s="0"/>
      <c r="YT3051" s="0"/>
      <c r="YU3051" s="0"/>
      <c r="YV3051" s="0"/>
      <c r="YW3051" s="0"/>
      <c r="YX3051" s="0"/>
      <c r="YY3051" s="0"/>
      <c r="YZ3051" s="0"/>
      <c r="ZA3051" s="0"/>
      <c r="ZB3051" s="0"/>
      <c r="ZC3051" s="0"/>
      <c r="ZD3051" s="0"/>
      <c r="ZE3051" s="0"/>
      <c r="ZF3051" s="0"/>
      <c r="ZG3051" s="0"/>
      <c r="ZH3051" s="0"/>
      <c r="ZI3051" s="0"/>
      <c r="ZJ3051" s="0"/>
      <c r="ZK3051" s="0"/>
      <c r="ZL3051" s="0"/>
      <c r="ZM3051" s="0"/>
      <c r="ZN3051" s="0"/>
      <c r="ZO3051" s="0"/>
      <c r="ZP3051" s="0"/>
      <c r="ZQ3051" s="0"/>
      <c r="ZR3051" s="0"/>
      <c r="ZS3051" s="0"/>
      <c r="ZT3051" s="0"/>
      <c r="ZU3051" s="0"/>
      <c r="ZV3051" s="0"/>
      <c r="ZW3051" s="0"/>
      <c r="ZX3051" s="0"/>
      <c r="ZY3051" s="0"/>
      <c r="ZZ3051" s="0"/>
      <c r="AAA3051" s="0"/>
      <c r="AAB3051" s="0"/>
      <c r="AAC3051" s="0"/>
      <c r="AAD3051" s="0"/>
      <c r="AAE3051" s="0"/>
      <c r="AAF3051" s="0"/>
      <c r="AAG3051" s="0"/>
      <c r="AAH3051" s="0"/>
      <c r="AAI3051" s="0"/>
      <c r="AAJ3051" s="0"/>
      <c r="AAK3051" s="0"/>
      <c r="AAL3051" s="0"/>
      <c r="AAM3051" s="0"/>
      <c r="AAN3051" s="0"/>
      <c r="AAO3051" s="0"/>
      <c r="AAP3051" s="0"/>
      <c r="AAQ3051" s="0"/>
      <c r="AAR3051" s="0"/>
      <c r="AAS3051" s="0"/>
      <c r="AAT3051" s="0"/>
      <c r="AAU3051" s="0"/>
      <c r="AAV3051" s="0"/>
      <c r="AAW3051" s="0"/>
      <c r="AAX3051" s="0"/>
      <c r="AAY3051" s="0"/>
      <c r="AAZ3051" s="0"/>
      <c r="ABA3051" s="0"/>
      <c r="ABB3051" s="0"/>
      <c r="ABC3051" s="0"/>
      <c r="ABD3051" s="0"/>
      <c r="ABE3051" s="0"/>
      <c r="ABF3051" s="0"/>
      <c r="ABG3051" s="0"/>
      <c r="ABH3051" s="0"/>
      <c r="ABI3051" s="0"/>
      <c r="ABJ3051" s="0"/>
      <c r="ABK3051" s="0"/>
      <c r="ABL3051" s="0"/>
      <c r="ABM3051" s="0"/>
      <c r="ABN3051" s="0"/>
      <c r="ABO3051" s="0"/>
      <c r="ABP3051" s="0"/>
      <c r="ABQ3051" s="0"/>
      <c r="ABR3051" s="0"/>
      <c r="ABS3051" s="0"/>
      <c r="ABT3051" s="0"/>
      <c r="ABU3051" s="0"/>
      <c r="ABV3051" s="0"/>
      <c r="ABW3051" s="0"/>
      <c r="ABX3051" s="0"/>
      <c r="ABY3051" s="0"/>
      <c r="ABZ3051" s="0"/>
      <c r="ACA3051" s="0"/>
      <c r="ACB3051" s="0"/>
      <c r="ACC3051" s="0"/>
      <c r="ACD3051" s="0"/>
      <c r="ACE3051" s="0"/>
      <c r="ACF3051" s="0"/>
      <c r="ACG3051" s="0"/>
      <c r="ACH3051" s="0"/>
      <c r="ACI3051" s="0"/>
      <c r="ACJ3051" s="0"/>
      <c r="ACK3051" s="0"/>
      <c r="ACL3051" s="0"/>
      <c r="ACM3051" s="0"/>
      <c r="ACN3051" s="0"/>
      <c r="ACO3051" s="0"/>
      <c r="ACP3051" s="0"/>
      <c r="ACQ3051" s="0"/>
      <c r="ACR3051" s="0"/>
      <c r="ACS3051" s="0"/>
      <c r="ACT3051" s="0"/>
      <c r="ACU3051" s="0"/>
      <c r="ACV3051" s="0"/>
      <c r="ACW3051" s="0"/>
      <c r="ACX3051" s="0"/>
      <c r="ACY3051" s="0"/>
      <c r="ACZ3051" s="0"/>
      <c r="ADA3051" s="0"/>
      <c r="ADB3051" s="0"/>
      <c r="ADC3051" s="0"/>
      <c r="ADD3051" s="0"/>
      <c r="ADE3051" s="0"/>
      <c r="ADF3051" s="0"/>
      <c r="ADG3051" s="0"/>
      <c r="ADH3051" s="0"/>
      <c r="ADI3051" s="0"/>
      <c r="ADJ3051" s="0"/>
      <c r="ADK3051" s="0"/>
      <c r="ADL3051" s="0"/>
      <c r="ADM3051" s="0"/>
      <c r="ADN3051" s="0"/>
      <c r="ADO3051" s="0"/>
      <c r="ADP3051" s="0"/>
      <c r="ADQ3051" s="0"/>
      <c r="ADR3051" s="0"/>
      <c r="ADS3051" s="0"/>
      <c r="ADT3051" s="0"/>
      <c r="ADU3051" s="0"/>
      <c r="ADV3051" s="0"/>
      <c r="ADW3051" s="0"/>
      <c r="ADX3051" s="0"/>
      <c r="ADY3051" s="0"/>
      <c r="ADZ3051" s="0"/>
      <c r="AEA3051" s="0"/>
      <c r="AEB3051" s="0"/>
      <c r="AEC3051" s="0"/>
      <c r="AED3051" s="0"/>
      <c r="AEE3051" s="0"/>
      <c r="AEF3051" s="0"/>
      <c r="AEG3051" s="0"/>
      <c r="AEH3051" s="0"/>
      <c r="AEI3051" s="0"/>
      <c r="AEJ3051" s="0"/>
      <c r="AEK3051" s="0"/>
      <c r="AEL3051" s="0"/>
      <c r="AEM3051" s="0"/>
      <c r="AEN3051" s="0"/>
      <c r="AEO3051" s="0"/>
      <c r="AEP3051" s="0"/>
      <c r="AEQ3051" s="0"/>
      <c r="AER3051" s="0"/>
      <c r="AES3051" s="0"/>
      <c r="AET3051" s="0"/>
      <c r="AEU3051" s="0"/>
      <c r="AEV3051" s="0"/>
      <c r="AEW3051" s="0"/>
      <c r="AEX3051" s="0"/>
      <c r="AEY3051" s="0"/>
      <c r="AEZ3051" s="0"/>
      <c r="AFA3051" s="0"/>
      <c r="AFB3051" s="0"/>
      <c r="AFC3051" s="0"/>
      <c r="AFD3051" s="0"/>
      <c r="AFE3051" s="0"/>
      <c r="AFF3051" s="0"/>
      <c r="AFG3051" s="0"/>
      <c r="AFH3051" s="0"/>
      <c r="AFI3051" s="0"/>
      <c r="AFJ3051" s="0"/>
      <c r="AFK3051" s="0"/>
      <c r="AFL3051" s="0"/>
      <c r="AFM3051" s="0"/>
      <c r="AFN3051" s="0"/>
      <c r="AFO3051" s="0"/>
      <c r="AFP3051" s="0"/>
      <c r="AFQ3051" s="0"/>
      <c r="AFR3051" s="0"/>
      <c r="AFS3051" s="0"/>
      <c r="AFT3051" s="0"/>
      <c r="AFU3051" s="0"/>
      <c r="AFV3051" s="0"/>
      <c r="AFW3051" s="0"/>
      <c r="AFX3051" s="0"/>
      <c r="AFY3051" s="0"/>
      <c r="AFZ3051" s="0"/>
      <c r="AGA3051" s="0"/>
      <c r="AGB3051" s="0"/>
      <c r="AGC3051" s="0"/>
      <c r="AGD3051" s="0"/>
      <c r="AGE3051" s="0"/>
      <c r="AGF3051" s="0"/>
      <c r="AGG3051" s="0"/>
      <c r="AGH3051" s="0"/>
      <c r="AGI3051" s="0"/>
      <c r="AGJ3051" s="0"/>
      <c r="AGK3051" s="0"/>
      <c r="AGL3051" s="0"/>
      <c r="AGM3051" s="0"/>
      <c r="AGN3051" s="0"/>
      <c r="AGO3051" s="0"/>
      <c r="AGP3051" s="0"/>
      <c r="AGQ3051" s="0"/>
      <c r="AGR3051" s="0"/>
      <c r="AGS3051" s="0"/>
      <c r="AGT3051" s="0"/>
      <c r="AGU3051" s="0"/>
      <c r="AGV3051" s="0"/>
      <c r="AGW3051" s="0"/>
      <c r="AGX3051" s="0"/>
      <c r="AGY3051" s="0"/>
      <c r="AGZ3051" s="0"/>
      <c r="AHA3051" s="0"/>
      <c r="AHB3051" s="0"/>
      <c r="AHC3051" s="0"/>
      <c r="AHD3051" s="0"/>
      <c r="AHE3051" s="0"/>
      <c r="AHF3051" s="0"/>
      <c r="AHG3051" s="0"/>
      <c r="AHH3051" s="0"/>
      <c r="AHI3051" s="0"/>
      <c r="AHJ3051" s="0"/>
      <c r="AHK3051" s="0"/>
      <c r="AHL3051" s="0"/>
      <c r="AHM3051" s="0"/>
      <c r="AHN3051" s="0"/>
      <c r="AHO3051" s="0"/>
      <c r="AHP3051" s="0"/>
      <c r="AHQ3051" s="0"/>
      <c r="AHR3051" s="0"/>
      <c r="AHS3051" s="0"/>
      <c r="AHT3051" s="0"/>
      <c r="AHU3051" s="0"/>
      <c r="AHV3051" s="0"/>
      <c r="AHW3051" s="0"/>
      <c r="AHX3051" s="0"/>
      <c r="AHY3051" s="0"/>
      <c r="AHZ3051" s="0"/>
      <c r="AIA3051" s="0"/>
      <c r="AIB3051" s="0"/>
      <c r="AIC3051" s="0"/>
      <c r="AID3051" s="0"/>
      <c r="AIE3051" s="0"/>
      <c r="AIF3051" s="0"/>
      <c r="AIG3051" s="0"/>
      <c r="AIH3051" s="0"/>
      <c r="AII3051" s="0"/>
      <c r="AIJ3051" s="0"/>
      <c r="AIK3051" s="0"/>
      <c r="AIL3051" s="0"/>
      <c r="AIM3051" s="0"/>
      <c r="AIN3051" s="0"/>
      <c r="AIO3051" s="0"/>
      <c r="AIP3051" s="0"/>
      <c r="AIQ3051" s="0"/>
      <c r="AIR3051" s="0"/>
      <c r="AIS3051" s="0"/>
      <c r="AIT3051" s="0"/>
      <c r="AIU3051" s="0"/>
      <c r="AIV3051" s="0"/>
      <c r="AIW3051" s="0"/>
      <c r="AIX3051" s="0"/>
      <c r="AIY3051" s="0"/>
      <c r="AIZ3051" s="0"/>
      <c r="AJA3051" s="0"/>
      <c r="AJB3051" s="0"/>
      <c r="AJC3051" s="0"/>
      <c r="AJD3051" s="0"/>
      <c r="AJE3051" s="0"/>
      <c r="AJF3051" s="0"/>
      <c r="AJG3051" s="0"/>
      <c r="AJH3051" s="0"/>
      <c r="AJI3051" s="0"/>
      <c r="AJJ3051" s="0"/>
      <c r="AJK3051" s="0"/>
      <c r="AJL3051" s="0"/>
      <c r="AJM3051" s="0"/>
      <c r="AJN3051" s="0"/>
      <c r="AJO3051" s="0"/>
      <c r="AJP3051" s="0"/>
      <c r="AJQ3051" s="0"/>
      <c r="AJR3051" s="0"/>
      <c r="AJS3051" s="0"/>
      <c r="AJT3051" s="0"/>
      <c r="AJU3051" s="0"/>
      <c r="AJV3051" s="0"/>
      <c r="AJW3051" s="0"/>
      <c r="AJX3051" s="0"/>
      <c r="AJY3051" s="0"/>
      <c r="AJZ3051" s="0"/>
      <c r="AKA3051" s="0"/>
      <c r="AKB3051" s="0"/>
      <c r="AKC3051" s="0"/>
      <c r="AKD3051" s="0"/>
      <c r="AKE3051" s="0"/>
      <c r="AKF3051" s="0"/>
      <c r="AKG3051" s="0"/>
      <c r="AKH3051" s="0"/>
      <c r="AKI3051" s="0"/>
      <c r="AKJ3051" s="0"/>
      <c r="AKK3051" s="0"/>
      <c r="AKL3051" s="0"/>
      <c r="AKM3051" s="0"/>
      <c r="AKN3051" s="0"/>
      <c r="AKO3051" s="0"/>
      <c r="AKP3051" s="0"/>
      <c r="AKQ3051" s="0"/>
      <c r="AKR3051" s="0"/>
      <c r="AKS3051" s="0"/>
      <c r="AKT3051" s="0"/>
      <c r="AKU3051" s="0"/>
      <c r="AKV3051" s="0"/>
      <c r="AKW3051" s="0"/>
      <c r="AKX3051" s="0"/>
      <c r="AKY3051" s="0"/>
      <c r="AKZ3051" s="0"/>
      <c r="ALA3051" s="0"/>
      <c r="ALB3051" s="0"/>
      <c r="ALC3051" s="0"/>
      <c r="ALD3051" s="0"/>
      <c r="ALE3051" s="0"/>
      <c r="ALF3051" s="0"/>
      <c r="ALG3051" s="0"/>
      <c r="ALH3051" s="0"/>
      <c r="ALI3051" s="0"/>
      <c r="ALJ3051" s="0"/>
      <c r="ALK3051" s="0"/>
      <c r="ALL3051" s="0"/>
      <c r="ALM3051" s="0"/>
      <c r="ALN3051" s="0"/>
      <c r="ALO3051" s="0"/>
      <c r="ALP3051" s="0"/>
      <c r="ALQ3051" s="0"/>
      <c r="ALR3051" s="0"/>
      <c r="ALS3051" s="0"/>
      <c r="ALT3051" s="0"/>
      <c r="ALU3051" s="0"/>
      <c r="ALV3051" s="0"/>
      <c r="ALW3051" s="0"/>
      <c r="ALX3051" s="0"/>
      <c r="ALY3051" s="0"/>
      <c r="ALZ3051" s="0"/>
      <c r="AMA3051" s="0"/>
      <c r="AMB3051" s="0"/>
      <c r="AMC3051" s="0"/>
      <c r="AMD3051" s="0"/>
      <c r="AME3051" s="0"/>
      <c r="AMF3051" s="0"/>
      <c r="AMG3051" s="0"/>
      <c r="AMH3051" s="0"/>
      <c r="AMI3051" s="0"/>
    </row>
    <row r="3052" customFormat="false" ht="12.75" hidden="false" customHeight="false" outlineLevel="0" collapsed="false">
      <c r="A3052" s="1" t="s">
        <v>3302</v>
      </c>
      <c r="C3052" s="70" t="s">
        <v>3308</v>
      </c>
      <c r="D3052" s="70" t="s">
        <v>13</v>
      </c>
      <c r="E3052" s="72" t="n">
        <v>2.5</v>
      </c>
      <c r="F3052" s="73" t="n">
        <v>1.79</v>
      </c>
      <c r="G3052" s="74" t="s">
        <v>3294</v>
      </c>
      <c r="I3052" s="3"/>
      <c r="BM3052" s="0"/>
      <c r="BN3052" s="0"/>
      <c r="BO3052" s="0"/>
      <c r="BP3052" s="0"/>
      <c r="BQ3052" s="0"/>
      <c r="BR3052" s="0"/>
      <c r="BS3052" s="0"/>
      <c r="BT3052" s="0"/>
      <c r="BU3052" s="0"/>
      <c r="BV3052" s="0"/>
      <c r="BW3052" s="0"/>
      <c r="BX3052" s="0"/>
      <c r="BY3052" s="0"/>
      <c r="BZ3052" s="0"/>
      <c r="CA3052" s="0"/>
      <c r="CB3052" s="0"/>
      <c r="CC3052" s="0"/>
      <c r="CD3052" s="0"/>
      <c r="CE3052" s="0"/>
      <c r="CF3052" s="0"/>
      <c r="CG3052" s="0"/>
      <c r="CH3052" s="0"/>
      <c r="CI3052" s="0"/>
      <c r="CJ3052" s="0"/>
      <c r="CK3052" s="0"/>
      <c r="CL3052" s="0"/>
      <c r="CM3052" s="0"/>
      <c r="CN3052" s="0"/>
      <c r="CO3052" s="0"/>
      <c r="CP3052" s="0"/>
      <c r="CQ3052" s="0"/>
      <c r="CR3052" s="0"/>
      <c r="CS3052" s="0"/>
      <c r="CT3052" s="0"/>
      <c r="CU3052" s="0"/>
      <c r="CV3052" s="0"/>
      <c r="CW3052" s="0"/>
      <c r="CX3052" s="0"/>
      <c r="CY3052" s="0"/>
      <c r="CZ3052" s="0"/>
      <c r="DA3052" s="0"/>
      <c r="DB3052" s="0"/>
      <c r="DC3052" s="0"/>
      <c r="DD3052" s="0"/>
      <c r="DE3052" s="0"/>
      <c r="DF3052" s="0"/>
      <c r="DG3052" s="0"/>
      <c r="DH3052" s="0"/>
      <c r="DI3052" s="0"/>
      <c r="DJ3052" s="0"/>
      <c r="DK3052" s="0"/>
      <c r="DL3052" s="0"/>
      <c r="DM3052" s="0"/>
      <c r="DN3052" s="0"/>
      <c r="DO3052" s="0"/>
      <c r="DP3052" s="0"/>
      <c r="DQ3052" s="0"/>
      <c r="DR3052" s="0"/>
      <c r="DS3052" s="0"/>
      <c r="DT3052" s="0"/>
      <c r="DU3052" s="0"/>
      <c r="DV3052" s="0"/>
      <c r="DW3052" s="0"/>
      <c r="DX3052" s="0"/>
      <c r="DY3052" s="0"/>
      <c r="DZ3052" s="0"/>
      <c r="EA3052" s="0"/>
      <c r="EB3052" s="0"/>
      <c r="EC3052" s="0"/>
      <c r="ED3052" s="0"/>
      <c r="EE3052" s="0"/>
      <c r="EF3052" s="0"/>
      <c r="EG3052" s="0"/>
      <c r="EH3052" s="0"/>
      <c r="EI3052" s="0"/>
      <c r="EJ3052" s="0"/>
      <c r="EK3052" s="0"/>
      <c r="EL3052" s="0"/>
      <c r="EM3052" s="0"/>
      <c r="EN3052" s="0"/>
      <c r="EO3052" s="0"/>
      <c r="EP3052" s="0"/>
      <c r="EQ3052" s="0"/>
      <c r="ER3052" s="0"/>
      <c r="ES3052" s="0"/>
      <c r="ET3052" s="0"/>
      <c r="EU3052" s="0"/>
      <c r="EV3052" s="0"/>
      <c r="EW3052" s="0"/>
      <c r="EX3052" s="0"/>
      <c r="EY3052" s="0"/>
      <c r="EZ3052" s="0"/>
      <c r="FA3052" s="0"/>
      <c r="FB3052" s="0"/>
      <c r="FC3052" s="0"/>
      <c r="FD3052" s="0"/>
      <c r="FE3052" s="0"/>
      <c r="FF3052" s="0"/>
      <c r="FG3052" s="0"/>
      <c r="FH3052" s="0"/>
      <c r="FI3052" s="0"/>
      <c r="FJ3052" s="0"/>
      <c r="FK3052" s="0"/>
      <c r="FL3052" s="0"/>
      <c r="FM3052" s="0"/>
      <c r="FN3052" s="0"/>
      <c r="FO3052" s="0"/>
      <c r="FP3052" s="0"/>
      <c r="FQ3052" s="0"/>
      <c r="FR3052" s="0"/>
      <c r="FS3052" s="0"/>
      <c r="FT3052" s="0"/>
      <c r="FU3052" s="0"/>
      <c r="FV3052" s="0"/>
      <c r="FW3052" s="0"/>
      <c r="FX3052" s="0"/>
      <c r="FY3052" s="0"/>
      <c r="FZ3052" s="0"/>
      <c r="GA3052" s="0"/>
      <c r="GB3052" s="0"/>
      <c r="GC3052" s="0"/>
      <c r="GD3052" s="0"/>
      <c r="GE3052" s="0"/>
      <c r="GF3052" s="0"/>
      <c r="GG3052" s="0"/>
      <c r="GH3052" s="0"/>
      <c r="GI3052" s="0"/>
      <c r="GJ3052" s="0"/>
      <c r="GK3052" s="0"/>
      <c r="GL3052" s="0"/>
      <c r="GM3052" s="0"/>
      <c r="GN3052" s="0"/>
      <c r="GO3052" s="0"/>
      <c r="GP3052" s="0"/>
      <c r="GQ3052" s="0"/>
      <c r="GR3052" s="0"/>
      <c r="GS3052" s="0"/>
      <c r="GT3052" s="0"/>
      <c r="GU3052" s="0"/>
      <c r="GV3052" s="0"/>
      <c r="GW3052" s="0"/>
      <c r="GX3052" s="0"/>
      <c r="GY3052" s="0"/>
      <c r="GZ3052" s="0"/>
      <c r="HA3052" s="0"/>
      <c r="HB3052" s="0"/>
      <c r="HC3052" s="0"/>
      <c r="HD3052" s="0"/>
      <c r="HE3052" s="0"/>
      <c r="HF3052" s="0"/>
      <c r="HG3052" s="0"/>
      <c r="HH3052" s="0"/>
      <c r="HI3052" s="0"/>
      <c r="HJ3052" s="0"/>
      <c r="HK3052" s="0"/>
      <c r="HL3052" s="0"/>
      <c r="HM3052" s="0"/>
      <c r="HN3052" s="0"/>
      <c r="HO3052" s="0"/>
      <c r="HP3052" s="0"/>
      <c r="HQ3052" s="0"/>
      <c r="HR3052" s="0"/>
      <c r="HS3052" s="0"/>
      <c r="HT3052" s="0"/>
      <c r="HU3052" s="0"/>
      <c r="HV3052" s="0"/>
      <c r="HW3052" s="0"/>
      <c r="HX3052" s="0"/>
      <c r="HY3052" s="0"/>
      <c r="HZ3052" s="0"/>
      <c r="IA3052" s="0"/>
      <c r="IB3052" s="0"/>
      <c r="IC3052" s="0"/>
      <c r="ID3052" s="0"/>
      <c r="IE3052" s="0"/>
      <c r="IF3052" s="0"/>
      <c r="IG3052" s="0"/>
      <c r="IH3052" s="0"/>
      <c r="II3052" s="0"/>
      <c r="IJ3052" s="0"/>
      <c r="IK3052" s="0"/>
      <c r="IL3052" s="0"/>
      <c r="IM3052" s="0"/>
      <c r="IN3052" s="0"/>
      <c r="IO3052" s="0"/>
      <c r="IP3052" s="0"/>
      <c r="IQ3052" s="0"/>
      <c r="IR3052" s="0"/>
      <c r="IS3052" s="0"/>
      <c r="IT3052" s="0"/>
      <c r="IU3052" s="0"/>
      <c r="IV3052" s="0"/>
      <c r="IW3052" s="0"/>
      <c r="IX3052" s="0"/>
      <c r="IY3052" s="0"/>
      <c r="IZ3052" s="0"/>
      <c r="JA3052" s="0"/>
      <c r="JB3052" s="0"/>
      <c r="JC3052" s="0"/>
      <c r="JD3052" s="0"/>
      <c r="JE3052" s="0"/>
      <c r="JF3052" s="0"/>
      <c r="JG3052" s="0"/>
      <c r="JH3052" s="0"/>
      <c r="JI3052" s="0"/>
      <c r="JJ3052" s="0"/>
      <c r="JK3052" s="0"/>
      <c r="JL3052" s="0"/>
      <c r="JM3052" s="0"/>
      <c r="JN3052" s="0"/>
      <c r="JO3052" s="0"/>
      <c r="JP3052" s="0"/>
      <c r="JQ3052" s="0"/>
      <c r="JR3052" s="0"/>
      <c r="JS3052" s="0"/>
      <c r="JT3052" s="0"/>
      <c r="JU3052" s="0"/>
      <c r="JV3052" s="0"/>
      <c r="JW3052" s="0"/>
      <c r="JX3052" s="0"/>
      <c r="JY3052" s="0"/>
      <c r="JZ3052" s="0"/>
      <c r="KA3052" s="0"/>
      <c r="KB3052" s="0"/>
      <c r="KC3052" s="0"/>
      <c r="KD3052" s="0"/>
      <c r="KE3052" s="0"/>
      <c r="KF3052" s="0"/>
      <c r="KG3052" s="0"/>
      <c r="KH3052" s="0"/>
      <c r="KI3052" s="0"/>
      <c r="KJ3052" s="0"/>
      <c r="KK3052" s="0"/>
      <c r="KL3052" s="0"/>
      <c r="KM3052" s="0"/>
      <c r="KN3052" s="0"/>
      <c r="KO3052" s="0"/>
      <c r="KP3052" s="0"/>
      <c r="KQ3052" s="0"/>
      <c r="KR3052" s="0"/>
      <c r="KS3052" s="0"/>
      <c r="KT3052" s="0"/>
      <c r="KU3052" s="0"/>
      <c r="KV3052" s="0"/>
      <c r="KW3052" s="0"/>
      <c r="KX3052" s="0"/>
      <c r="KY3052" s="0"/>
      <c r="KZ3052" s="0"/>
      <c r="LA3052" s="0"/>
      <c r="LB3052" s="0"/>
      <c r="LC3052" s="0"/>
      <c r="LD3052" s="0"/>
      <c r="LE3052" s="0"/>
      <c r="LF3052" s="0"/>
      <c r="LG3052" s="0"/>
      <c r="LH3052" s="0"/>
      <c r="LI3052" s="0"/>
      <c r="LJ3052" s="0"/>
      <c r="LK3052" s="0"/>
      <c r="LL3052" s="0"/>
      <c r="LM3052" s="0"/>
      <c r="LN3052" s="0"/>
      <c r="LO3052" s="0"/>
      <c r="LP3052" s="0"/>
      <c r="LQ3052" s="0"/>
      <c r="LR3052" s="0"/>
      <c r="LS3052" s="0"/>
      <c r="LT3052" s="0"/>
      <c r="LU3052" s="0"/>
      <c r="LV3052" s="0"/>
      <c r="LW3052" s="0"/>
      <c r="LX3052" s="0"/>
      <c r="LY3052" s="0"/>
      <c r="LZ3052" s="0"/>
      <c r="MA3052" s="0"/>
      <c r="MB3052" s="0"/>
      <c r="MC3052" s="0"/>
      <c r="MD3052" s="0"/>
      <c r="ME3052" s="0"/>
      <c r="MF3052" s="0"/>
      <c r="MG3052" s="0"/>
      <c r="MH3052" s="0"/>
      <c r="MI3052" s="0"/>
      <c r="MJ3052" s="0"/>
      <c r="MK3052" s="0"/>
      <c r="ML3052" s="0"/>
      <c r="MM3052" s="0"/>
      <c r="MN3052" s="0"/>
      <c r="MO3052" s="0"/>
      <c r="MP3052" s="0"/>
      <c r="MQ3052" s="0"/>
      <c r="MR3052" s="0"/>
      <c r="MS3052" s="0"/>
      <c r="MT3052" s="0"/>
      <c r="MU3052" s="0"/>
      <c r="MV3052" s="0"/>
      <c r="MW3052" s="0"/>
      <c r="MX3052" s="0"/>
      <c r="MY3052" s="0"/>
      <c r="MZ3052" s="0"/>
      <c r="NA3052" s="0"/>
      <c r="NB3052" s="0"/>
      <c r="NC3052" s="0"/>
      <c r="ND3052" s="0"/>
      <c r="NE3052" s="0"/>
      <c r="NF3052" s="0"/>
      <c r="NG3052" s="0"/>
      <c r="NH3052" s="0"/>
      <c r="NI3052" s="0"/>
      <c r="NJ3052" s="0"/>
      <c r="NK3052" s="0"/>
      <c r="NL3052" s="0"/>
      <c r="NM3052" s="0"/>
      <c r="NN3052" s="0"/>
      <c r="NO3052" s="0"/>
      <c r="NP3052" s="0"/>
      <c r="NQ3052" s="0"/>
      <c r="NR3052" s="0"/>
      <c r="NS3052" s="0"/>
      <c r="NT3052" s="0"/>
      <c r="NU3052" s="0"/>
      <c r="NV3052" s="0"/>
      <c r="NW3052" s="0"/>
      <c r="NX3052" s="0"/>
      <c r="NY3052" s="0"/>
      <c r="NZ3052" s="0"/>
      <c r="OA3052" s="0"/>
      <c r="OB3052" s="0"/>
      <c r="OC3052" s="0"/>
      <c r="OD3052" s="0"/>
      <c r="OE3052" s="0"/>
      <c r="OF3052" s="0"/>
      <c r="OG3052" s="0"/>
      <c r="OH3052" s="0"/>
      <c r="OI3052" s="0"/>
      <c r="OJ3052" s="0"/>
      <c r="OK3052" s="0"/>
      <c r="OL3052" s="0"/>
      <c r="OM3052" s="0"/>
      <c r="ON3052" s="0"/>
      <c r="OO3052" s="0"/>
      <c r="OP3052" s="0"/>
      <c r="OQ3052" s="0"/>
      <c r="OR3052" s="0"/>
      <c r="OS3052" s="0"/>
      <c r="OT3052" s="0"/>
      <c r="OU3052" s="0"/>
      <c r="OV3052" s="0"/>
      <c r="OW3052" s="0"/>
      <c r="OX3052" s="0"/>
      <c r="OY3052" s="0"/>
      <c r="OZ3052" s="0"/>
      <c r="PA3052" s="0"/>
      <c r="PB3052" s="0"/>
      <c r="PC3052" s="0"/>
      <c r="PD3052" s="0"/>
      <c r="PE3052" s="0"/>
      <c r="PF3052" s="0"/>
      <c r="PG3052" s="0"/>
      <c r="PH3052" s="0"/>
      <c r="PI3052" s="0"/>
      <c r="PJ3052" s="0"/>
      <c r="PK3052" s="0"/>
      <c r="PL3052" s="0"/>
      <c r="PM3052" s="0"/>
      <c r="PN3052" s="0"/>
      <c r="PO3052" s="0"/>
      <c r="PP3052" s="0"/>
      <c r="PQ3052" s="0"/>
      <c r="PR3052" s="0"/>
      <c r="PS3052" s="0"/>
      <c r="PT3052" s="0"/>
      <c r="PU3052" s="0"/>
      <c r="PV3052" s="0"/>
      <c r="PW3052" s="0"/>
      <c r="PX3052" s="0"/>
      <c r="PY3052" s="0"/>
      <c r="PZ3052" s="0"/>
      <c r="QA3052" s="0"/>
      <c r="QB3052" s="0"/>
      <c r="QC3052" s="0"/>
      <c r="QD3052" s="0"/>
      <c r="QE3052" s="0"/>
      <c r="QF3052" s="0"/>
      <c r="QG3052" s="0"/>
      <c r="QH3052" s="0"/>
      <c r="QI3052" s="0"/>
      <c r="QJ3052" s="0"/>
      <c r="QK3052" s="0"/>
      <c r="QL3052" s="0"/>
      <c r="QM3052" s="0"/>
      <c r="QN3052" s="0"/>
      <c r="QO3052" s="0"/>
      <c r="QP3052" s="0"/>
      <c r="QQ3052" s="0"/>
      <c r="QR3052" s="0"/>
      <c r="QS3052" s="0"/>
      <c r="QT3052" s="0"/>
      <c r="QU3052" s="0"/>
      <c r="QV3052" s="0"/>
      <c r="QW3052" s="0"/>
      <c r="QX3052" s="0"/>
      <c r="QY3052" s="0"/>
      <c r="QZ3052" s="0"/>
      <c r="RA3052" s="0"/>
      <c r="RB3052" s="0"/>
      <c r="RC3052" s="0"/>
      <c r="RD3052" s="0"/>
      <c r="RE3052" s="0"/>
      <c r="RF3052" s="0"/>
      <c r="RG3052" s="0"/>
      <c r="RH3052" s="0"/>
      <c r="RI3052" s="0"/>
      <c r="RJ3052" s="0"/>
      <c r="RK3052" s="0"/>
      <c r="RL3052" s="0"/>
      <c r="RM3052" s="0"/>
      <c r="RN3052" s="0"/>
      <c r="RO3052" s="0"/>
      <c r="RP3052" s="0"/>
      <c r="RQ3052" s="0"/>
      <c r="RR3052" s="0"/>
      <c r="RS3052" s="0"/>
      <c r="RT3052" s="0"/>
      <c r="RU3052" s="0"/>
      <c r="RV3052" s="0"/>
      <c r="RW3052" s="0"/>
      <c r="RX3052" s="0"/>
      <c r="RY3052" s="0"/>
      <c r="RZ3052" s="0"/>
      <c r="SA3052" s="0"/>
      <c r="SB3052" s="0"/>
      <c r="SC3052" s="0"/>
      <c r="SD3052" s="0"/>
      <c r="SE3052" s="0"/>
      <c r="SF3052" s="0"/>
      <c r="SG3052" s="0"/>
      <c r="SH3052" s="0"/>
      <c r="SI3052" s="0"/>
      <c r="SJ3052" s="0"/>
      <c r="SK3052" s="0"/>
      <c r="SL3052" s="0"/>
      <c r="SM3052" s="0"/>
      <c r="SN3052" s="0"/>
      <c r="SO3052" s="0"/>
      <c r="SP3052" s="0"/>
      <c r="SQ3052" s="0"/>
      <c r="SR3052" s="0"/>
      <c r="SS3052" s="0"/>
      <c r="ST3052" s="0"/>
      <c r="SU3052" s="0"/>
      <c r="SV3052" s="0"/>
      <c r="SW3052" s="0"/>
      <c r="SX3052" s="0"/>
      <c r="SY3052" s="0"/>
      <c r="SZ3052" s="0"/>
      <c r="TA3052" s="0"/>
      <c r="TB3052" s="0"/>
      <c r="TC3052" s="0"/>
      <c r="TD3052" s="0"/>
      <c r="TE3052" s="0"/>
      <c r="TF3052" s="0"/>
      <c r="TG3052" s="0"/>
      <c r="TH3052" s="0"/>
      <c r="TI3052" s="0"/>
      <c r="TJ3052" s="0"/>
      <c r="TK3052" s="0"/>
      <c r="TL3052" s="0"/>
      <c r="TM3052" s="0"/>
      <c r="TN3052" s="0"/>
      <c r="TO3052" s="0"/>
      <c r="TP3052" s="0"/>
      <c r="TQ3052" s="0"/>
      <c r="TR3052" s="0"/>
      <c r="TS3052" s="0"/>
      <c r="TT3052" s="0"/>
      <c r="TU3052" s="0"/>
      <c r="TV3052" s="0"/>
      <c r="TW3052" s="0"/>
      <c r="TX3052" s="0"/>
      <c r="TY3052" s="0"/>
      <c r="TZ3052" s="0"/>
      <c r="UA3052" s="0"/>
      <c r="UB3052" s="0"/>
      <c r="UC3052" s="0"/>
      <c r="UD3052" s="0"/>
      <c r="UE3052" s="0"/>
      <c r="UF3052" s="0"/>
      <c r="UG3052" s="0"/>
      <c r="UH3052" s="0"/>
      <c r="UI3052" s="0"/>
      <c r="UJ3052" s="0"/>
      <c r="UK3052" s="0"/>
      <c r="UL3052" s="0"/>
      <c r="UM3052" s="0"/>
      <c r="UN3052" s="0"/>
      <c r="UO3052" s="0"/>
      <c r="UP3052" s="0"/>
      <c r="UQ3052" s="0"/>
      <c r="UR3052" s="0"/>
      <c r="US3052" s="0"/>
      <c r="UT3052" s="0"/>
      <c r="UU3052" s="0"/>
      <c r="UV3052" s="0"/>
      <c r="UW3052" s="0"/>
      <c r="UX3052" s="0"/>
      <c r="UY3052" s="0"/>
      <c r="UZ3052" s="0"/>
      <c r="VA3052" s="0"/>
      <c r="VB3052" s="0"/>
      <c r="VC3052" s="0"/>
      <c r="VD3052" s="0"/>
      <c r="VE3052" s="0"/>
      <c r="VF3052" s="0"/>
      <c r="VG3052" s="0"/>
      <c r="VH3052" s="0"/>
      <c r="VI3052" s="0"/>
      <c r="VJ3052" s="0"/>
      <c r="VK3052" s="0"/>
      <c r="VL3052" s="0"/>
      <c r="VM3052" s="0"/>
      <c r="VN3052" s="0"/>
      <c r="VO3052" s="0"/>
      <c r="VP3052" s="0"/>
      <c r="VQ3052" s="0"/>
      <c r="VR3052" s="0"/>
      <c r="VS3052" s="0"/>
      <c r="VT3052" s="0"/>
      <c r="VU3052" s="0"/>
      <c r="VV3052" s="0"/>
      <c r="VW3052" s="0"/>
      <c r="VX3052" s="0"/>
      <c r="VY3052" s="0"/>
      <c r="VZ3052" s="0"/>
      <c r="WA3052" s="0"/>
      <c r="WB3052" s="0"/>
      <c r="WC3052" s="0"/>
      <c r="WD3052" s="0"/>
      <c r="WE3052" s="0"/>
      <c r="WF3052" s="0"/>
      <c r="WG3052" s="0"/>
      <c r="WH3052" s="0"/>
      <c r="WI3052" s="0"/>
      <c r="WJ3052" s="0"/>
      <c r="WK3052" s="0"/>
      <c r="WL3052" s="0"/>
      <c r="WM3052" s="0"/>
      <c r="WN3052" s="0"/>
      <c r="WO3052" s="0"/>
      <c r="WP3052" s="0"/>
      <c r="WQ3052" s="0"/>
      <c r="WR3052" s="0"/>
      <c r="WS3052" s="0"/>
      <c r="WT3052" s="0"/>
      <c r="WU3052" s="0"/>
      <c r="WV3052" s="0"/>
      <c r="WW3052" s="0"/>
      <c r="WX3052" s="0"/>
      <c r="WY3052" s="0"/>
      <c r="WZ3052" s="0"/>
      <c r="XA3052" s="0"/>
      <c r="XB3052" s="0"/>
      <c r="XC3052" s="0"/>
      <c r="XD3052" s="0"/>
      <c r="XE3052" s="0"/>
      <c r="XF3052" s="0"/>
      <c r="XG3052" s="0"/>
      <c r="XH3052" s="0"/>
      <c r="XI3052" s="0"/>
      <c r="XJ3052" s="0"/>
      <c r="XK3052" s="0"/>
      <c r="XL3052" s="0"/>
      <c r="XM3052" s="0"/>
      <c r="XN3052" s="0"/>
      <c r="XO3052" s="0"/>
      <c r="XP3052" s="0"/>
      <c r="XQ3052" s="0"/>
      <c r="XR3052" s="0"/>
      <c r="XS3052" s="0"/>
      <c r="XT3052" s="0"/>
      <c r="XU3052" s="0"/>
      <c r="XV3052" s="0"/>
      <c r="XW3052" s="0"/>
      <c r="XX3052" s="0"/>
      <c r="XY3052" s="0"/>
      <c r="XZ3052" s="0"/>
      <c r="YA3052" s="0"/>
      <c r="YB3052" s="0"/>
      <c r="YC3052" s="0"/>
      <c r="YD3052" s="0"/>
      <c r="YE3052" s="0"/>
      <c r="YF3052" s="0"/>
      <c r="YG3052" s="0"/>
      <c r="YH3052" s="0"/>
      <c r="YI3052" s="0"/>
      <c r="YJ3052" s="0"/>
      <c r="YK3052" s="0"/>
      <c r="YL3052" s="0"/>
      <c r="YM3052" s="0"/>
      <c r="YN3052" s="0"/>
      <c r="YO3052" s="0"/>
      <c r="YP3052" s="0"/>
      <c r="YQ3052" s="0"/>
      <c r="YR3052" s="0"/>
      <c r="YS3052" s="0"/>
      <c r="YT3052" s="0"/>
      <c r="YU3052" s="0"/>
      <c r="YV3052" s="0"/>
      <c r="YW3052" s="0"/>
      <c r="YX3052" s="0"/>
      <c r="YY3052" s="0"/>
      <c r="YZ3052" s="0"/>
      <c r="ZA3052" s="0"/>
      <c r="ZB3052" s="0"/>
      <c r="ZC3052" s="0"/>
      <c r="ZD3052" s="0"/>
      <c r="ZE3052" s="0"/>
      <c r="ZF3052" s="0"/>
      <c r="ZG3052" s="0"/>
      <c r="ZH3052" s="0"/>
      <c r="ZI3052" s="0"/>
      <c r="ZJ3052" s="0"/>
      <c r="ZK3052" s="0"/>
      <c r="ZL3052" s="0"/>
      <c r="ZM3052" s="0"/>
      <c r="ZN3052" s="0"/>
      <c r="ZO3052" s="0"/>
      <c r="ZP3052" s="0"/>
      <c r="ZQ3052" s="0"/>
      <c r="ZR3052" s="0"/>
      <c r="ZS3052" s="0"/>
      <c r="ZT3052" s="0"/>
      <c r="ZU3052" s="0"/>
      <c r="ZV3052" s="0"/>
      <c r="ZW3052" s="0"/>
      <c r="ZX3052" s="0"/>
      <c r="ZY3052" s="0"/>
      <c r="ZZ3052" s="0"/>
      <c r="AAA3052" s="0"/>
      <c r="AAB3052" s="0"/>
      <c r="AAC3052" s="0"/>
      <c r="AAD3052" s="0"/>
      <c r="AAE3052" s="0"/>
      <c r="AAF3052" s="0"/>
      <c r="AAG3052" s="0"/>
      <c r="AAH3052" s="0"/>
      <c r="AAI3052" s="0"/>
      <c r="AAJ3052" s="0"/>
      <c r="AAK3052" s="0"/>
      <c r="AAL3052" s="0"/>
      <c r="AAM3052" s="0"/>
      <c r="AAN3052" s="0"/>
      <c r="AAO3052" s="0"/>
      <c r="AAP3052" s="0"/>
      <c r="AAQ3052" s="0"/>
      <c r="AAR3052" s="0"/>
      <c r="AAS3052" s="0"/>
      <c r="AAT3052" s="0"/>
      <c r="AAU3052" s="0"/>
      <c r="AAV3052" s="0"/>
      <c r="AAW3052" s="0"/>
      <c r="AAX3052" s="0"/>
      <c r="AAY3052" s="0"/>
      <c r="AAZ3052" s="0"/>
      <c r="ABA3052" s="0"/>
      <c r="ABB3052" s="0"/>
      <c r="ABC3052" s="0"/>
      <c r="ABD3052" s="0"/>
      <c r="ABE3052" s="0"/>
      <c r="ABF3052" s="0"/>
      <c r="ABG3052" s="0"/>
      <c r="ABH3052" s="0"/>
      <c r="ABI3052" s="0"/>
      <c r="ABJ3052" s="0"/>
      <c r="ABK3052" s="0"/>
      <c r="ABL3052" s="0"/>
      <c r="ABM3052" s="0"/>
      <c r="ABN3052" s="0"/>
      <c r="ABO3052" s="0"/>
      <c r="ABP3052" s="0"/>
      <c r="ABQ3052" s="0"/>
      <c r="ABR3052" s="0"/>
      <c r="ABS3052" s="0"/>
      <c r="ABT3052" s="0"/>
      <c r="ABU3052" s="0"/>
      <c r="ABV3052" s="0"/>
      <c r="ABW3052" s="0"/>
      <c r="ABX3052" s="0"/>
      <c r="ABY3052" s="0"/>
      <c r="ABZ3052" s="0"/>
      <c r="ACA3052" s="0"/>
      <c r="ACB3052" s="0"/>
      <c r="ACC3052" s="0"/>
      <c r="ACD3052" s="0"/>
      <c r="ACE3052" s="0"/>
      <c r="ACF3052" s="0"/>
      <c r="ACG3052" s="0"/>
      <c r="ACH3052" s="0"/>
      <c r="ACI3052" s="0"/>
      <c r="ACJ3052" s="0"/>
      <c r="ACK3052" s="0"/>
      <c r="ACL3052" s="0"/>
      <c r="ACM3052" s="0"/>
      <c r="ACN3052" s="0"/>
      <c r="ACO3052" s="0"/>
      <c r="ACP3052" s="0"/>
      <c r="ACQ3052" s="0"/>
      <c r="ACR3052" s="0"/>
      <c r="ACS3052" s="0"/>
      <c r="ACT3052" s="0"/>
      <c r="ACU3052" s="0"/>
      <c r="ACV3052" s="0"/>
      <c r="ACW3052" s="0"/>
      <c r="ACX3052" s="0"/>
      <c r="ACY3052" s="0"/>
      <c r="ACZ3052" s="0"/>
      <c r="ADA3052" s="0"/>
      <c r="ADB3052" s="0"/>
      <c r="ADC3052" s="0"/>
      <c r="ADD3052" s="0"/>
      <c r="ADE3052" s="0"/>
      <c r="ADF3052" s="0"/>
      <c r="ADG3052" s="0"/>
      <c r="ADH3052" s="0"/>
      <c r="ADI3052" s="0"/>
      <c r="ADJ3052" s="0"/>
      <c r="ADK3052" s="0"/>
      <c r="ADL3052" s="0"/>
      <c r="ADM3052" s="0"/>
      <c r="ADN3052" s="0"/>
      <c r="ADO3052" s="0"/>
      <c r="ADP3052" s="0"/>
      <c r="ADQ3052" s="0"/>
      <c r="ADR3052" s="0"/>
      <c r="ADS3052" s="0"/>
      <c r="ADT3052" s="0"/>
      <c r="ADU3052" s="0"/>
      <c r="ADV3052" s="0"/>
      <c r="ADW3052" s="0"/>
      <c r="ADX3052" s="0"/>
      <c r="ADY3052" s="0"/>
      <c r="ADZ3052" s="0"/>
      <c r="AEA3052" s="0"/>
      <c r="AEB3052" s="0"/>
      <c r="AEC3052" s="0"/>
      <c r="AED3052" s="0"/>
      <c r="AEE3052" s="0"/>
      <c r="AEF3052" s="0"/>
      <c r="AEG3052" s="0"/>
      <c r="AEH3052" s="0"/>
      <c r="AEI3052" s="0"/>
      <c r="AEJ3052" s="0"/>
      <c r="AEK3052" s="0"/>
      <c r="AEL3052" s="0"/>
      <c r="AEM3052" s="0"/>
      <c r="AEN3052" s="0"/>
      <c r="AEO3052" s="0"/>
      <c r="AEP3052" s="0"/>
      <c r="AEQ3052" s="0"/>
      <c r="AER3052" s="0"/>
      <c r="AES3052" s="0"/>
      <c r="AET3052" s="0"/>
      <c r="AEU3052" s="0"/>
      <c r="AEV3052" s="0"/>
      <c r="AEW3052" s="0"/>
      <c r="AEX3052" s="0"/>
      <c r="AEY3052" s="0"/>
      <c r="AEZ3052" s="0"/>
      <c r="AFA3052" s="0"/>
      <c r="AFB3052" s="0"/>
      <c r="AFC3052" s="0"/>
      <c r="AFD3052" s="0"/>
      <c r="AFE3052" s="0"/>
      <c r="AFF3052" s="0"/>
      <c r="AFG3052" s="0"/>
      <c r="AFH3052" s="0"/>
      <c r="AFI3052" s="0"/>
      <c r="AFJ3052" s="0"/>
      <c r="AFK3052" s="0"/>
      <c r="AFL3052" s="0"/>
      <c r="AFM3052" s="0"/>
      <c r="AFN3052" s="0"/>
      <c r="AFO3052" s="0"/>
      <c r="AFP3052" s="0"/>
      <c r="AFQ3052" s="0"/>
      <c r="AFR3052" s="0"/>
      <c r="AFS3052" s="0"/>
      <c r="AFT3052" s="0"/>
      <c r="AFU3052" s="0"/>
      <c r="AFV3052" s="0"/>
      <c r="AFW3052" s="0"/>
      <c r="AFX3052" s="0"/>
      <c r="AFY3052" s="0"/>
      <c r="AFZ3052" s="0"/>
      <c r="AGA3052" s="0"/>
      <c r="AGB3052" s="0"/>
      <c r="AGC3052" s="0"/>
      <c r="AGD3052" s="0"/>
      <c r="AGE3052" s="0"/>
      <c r="AGF3052" s="0"/>
      <c r="AGG3052" s="0"/>
      <c r="AGH3052" s="0"/>
      <c r="AGI3052" s="0"/>
      <c r="AGJ3052" s="0"/>
      <c r="AGK3052" s="0"/>
      <c r="AGL3052" s="0"/>
      <c r="AGM3052" s="0"/>
      <c r="AGN3052" s="0"/>
      <c r="AGO3052" s="0"/>
      <c r="AGP3052" s="0"/>
      <c r="AGQ3052" s="0"/>
      <c r="AGR3052" s="0"/>
      <c r="AGS3052" s="0"/>
      <c r="AGT3052" s="0"/>
      <c r="AGU3052" s="0"/>
      <c r="AGV3052" s="0"/>
      <c r="AGW3052" s="0"/>
      <c r="AGX3052" s="0"/>
      <c r="AGY3052" s="0"/>
      <c r="AGZ3052" s="0"/>
      <c r="AHA3052" s="0"/>
      <c r="AHB3052" s="0"/>
      <c r="AHC3052" s="0"/>
      <c r="AHD3052" s="0"/>
      <c r="AHE3052" s="0"/>
      <c r="AHF3052" s="0"/>
      <c r="AHG3052" s="0"/>
      <c r="AHH3052" s="0"/>
      <c r="AHI3052" s="0"/>
      <c r="AHJ3052" s="0"/>
      <c r="AHK3052" s="0"/>
      <c r="AHL3052" s="0"/>
      <c r="AHM3052" s="0"/>
      <c r="AHN3052" s="0"/>
      <c r="AHO3052" s="0"/>
      <c r="AHP3052" s="0"/>
      <c r="AHQ3052" s="0"/>
      <c r="AHR3052" s="0"/>
      <c r="AHS3052" s="0"/>
      <c r="AHT3052" s="0"/>
      <c r="AHU3052" s="0"/>
      <c r="AHV3052" s="0"/>
      <c r="AHW3052" s="0"/>
      <c r="AHX3052" s="0"/>
      <c r="AHY3052" s="0"/>
      <c r="AHZ3052" s="0"/>
      <c r="AIA3052" s="0"/>
      <c r="AIB3052" s="0"/>
      <c r="AIC3052" s="0"/>
      <c r="AID3052" s="0"/>
      <c r="AIE3052" s="0"/>
      <c r="AIF3052" s="0"/>
      <c r="AIG3052" s="0"/>
      <c r="AIH3052" s="0"/>
      <c r="AII3052" s="0"/>
      <c r="AIJ3052" s="0"/>
      <c r="AIK3052" s="0"/>
      <c r="AIL3052" s="0"/>
      <c r="AIM3052" s="0"/>
      <c r="AIN3052" s="0"/>
      <c r="AIO3052" s="0"/>
      <c r="AIP3052" s="0"/>
      <c r="AIQ3052" s="0"/>
      <c r="AIR3052" s="0"/>
      <c r="AIS3052" s="0"/>
      <c r="AIT3052" s="0"/>
      <c r="AIU3052" s="0"/>
      <c r="AIV3052" s="0"/>
      <c r="AIW3052" s="0"/>
      <c r="AIX3052" s="0"/>
      <c r="AIY3052" s="0"/>
      <c r="AIZ3052" s="0"/>
      <c r="AJA3052" s="0"/>
      <c r="AJB3052" s="0"/>
      <c r="AJC3052" s="0"/>
      <c r="AJD3052" s="0"/>
      <c r="AJE3052" s="0"/>
      <c r="AJF3052" s="0"/>
      <c r="AJG3052" s="0"/>
      <c r="AJH3052" s="0"/>
      <c r="AJI3052" s="0"/>
      <c r="AJJ3052" s="0"/>
      <c r="AJK3052" s="0"/>
      <c r="AJL3052" s="0"/>
      <c r="AJM3052" s="0"/>
      <c r="AJN3052" s="0"/>
      <c r="AJO3052" s="0"/>
      <c r="AJP3052" s="0"/>
      <c r="AJQ3052" s="0"/>
      <c r="AJR3052" s="0"/>
      <c r="AJS3052" s="0"/>
      <c r="AJT3052" s="0"/>
      <c r="AJU3052" s="0"/>
      <c r="AJV3052" s="0"/>
      <c r="AJW3052" s="0"/>
      <c r="AJX3052" s="0"/>
      <c r="AJY3052" s="0"/>
      <c r="AJZ3052" s="0"/>
      <c r="AKA3052" s="0"/>
      <c r="AKB3052" s="0"/>
      <c r="AKC3052" s="0"/>
      <c r="AKD3052" s="0"/>
      <c r="AKE3052" s="0"/>
      <c r="AKF3052" s="0"/>
      <c r="AKG3052" s="0"/>
      <c r="AKH3052" s="0"/>
      <c r="AKI3052" s="0"/>
      <c r="AKJ3052" s="0"/>
      <c r="AKK3052" s="0"/>
      <c r="AKL3052" s="0"/>
      <c r="AKM3052" s="0"/>
      <c r="AKN3052" s="0"/>
      <c r="AKO3052" s="0"/>
      <c r="AKP3052" s="0"/>
      <c r="AKQ3052" s="0"/>
      <c r="AKR3052" s="0"/>
      <c r="AKS3052" s="0"/>
      <c r="AKT3052" s="0"/>
      <c r="AKU3052" s="0"/>
      <c r="AKV3052" s="0"/>
      <c r="AKW3052" s="0"/>
      <c r="AKX3052" s="0"/>
      <c r="AKY3052" s="0"/>
      <c r="AKZ3052" s="0"/>
      <c r="ALA3052" s="0"/>
      <c r="ALB3052" s="0"/>
      <c r="ALC3052" s="0"/>
      <c r="ALD3052" s="0"/>
      <c r="ALE3052" s="0"/>
      <c r="ALF3052" s="0"/>
      <c r="ALG3052" s="0"/>
      <c r="ALH3052" s="0"/>
      <c r="ALI3052" s="0"/>
      <c r="ALJ3052" s="0"/>
      <c r="ALK3052" s="0"/>
      <c r="ALL3052" s="0"/>
      <c r="ALM3052" s="0"/>
      <c r="ALN3052" s="0"/>
      <c r="ALO3052" s="0"/>
      <c r="ALP3052" s="0"/>
      <c r="ALQ3052" s="0"/>
      <c r="ALR3052" s="0"/>
      <c r="ALS3052" s="0"/>
      <c r="ALT3052" s="0"/>
      <c r="ALU3052" s="0"/>
      <c r="ALV3052" s="0"/>
      <c r="ALW3052" s="0"/>
      <c r="ALX3052" s="0"/>
      <c r="ALY3052" s="0"/>
      <c r="ALZ3052" s="0"/>
      <c r="AMA3052" s="0"/>
      <c r="AMB3052" s="0"/>
      <c r="AMC3052" s="0"/>
      <c r="AMD3052" s="0"/>
      <c r="AME3052" s="0"/>
      <c r="AMF3052" s="0"/>
      <c r="AMG3052" s="0"/>
      <c r="AMH3052" s="0"/>
      <c r="AMI3052" s="0"/>
    </row>
    <row r="3053" customFormat="false" ht="12.75" hidden="false" customHeight="false" outlineLevel="0" collapsed="false">
      <c r="A3053" s="1" t="s">
        <v>3309</v>
      </c>
      <c r="C3053" s="27" t="s">
        <v>3310</v>
      </c>
      <c r="D3053" s="27" t="s">
        <v>88</v>
      </c>
      <c r="E3053" s="28"/>
      <c r="F3053" s="29"/>
      <c r="G3053" s="27"/>
      <c r="H3053" s="30" t="s">
        <v>168</v>
      </c>
      <c r="I3053" s="31" t="n">
        <v>2.35</v>
      </c>
      <c r="J3053" s="30" t="s">
        <v>3275</v>
      </c>
      <c r="BM3053" s="0"/>
      <c r="BN3053" s="0"/>
      <c r="BO3053" s="0"/>
      <c r="BP3053" s="0"/>
      <c r="BQ3053" s="0"/>
      <c r="BR3053" s="0"/>
      <c r="BS3053" s="0"/>
      <c r="BT3053" s="0"/>
      <c r="BU3053" s="0"/>
      <c r="BV3053" s="0"/>
      <c r="BW3053" s="0"/>
      <c r="BX3053" s="0"/>
      <c r="BY3053" s="0"/>
      <c r="BZ3053" s="0"/>
      <c r="CA3053" s="0"/>
      <c r="CB3053" s="0"/>
      <c r="CC3053" s="0"/>
      <c r="CD3053" s="0"/>
      <c r="CE3053" s="0"/>
      <c r="CF3053" s="0"/>
      <c r="CG3053" s="0"/>
      <c r="CH3053" s="0"/>
      <c r="CI3053" s="0"/>
      <c r="CJ3053" s="0"/>
      <c r="CK3053" s="0"/>
      <c r="CL3053" s="0"/>
      <c r="CM3053" s="0"/>
      <c r="CN3053" s="0"/>
      <c r="CO3053" s="0"/>
      <c r="CP3053" s="0"/>
      <c r="CQ3053" s="0"/>
      <c r="CR3053" s="0"/>
      <c r="CS3053" s="0"/>
      <c r="CT3053" s="0"/>
      <c r="CU3053" s="0"/>
      <c r="CV3053" s="0"/>
      <c r="CW3053" s="0"/>
      <c r="CX3053" s="0"/>
      <c r="CY3053" s="0"/>
      <c r="CZ3053" s="0"/>
      <c r="DA3053" s="0"/>
      <c r="DB3053" s="0"/>
      <c r="DC3053" s="0"/>
      <c r="DD3053" s="0"/>
      <c r="DE3053" s="0"/>
      <c r="DF3053" s="0"/>
      <c r="DG3053" s="0"/>
      <c r="DH3053" s="0"/>
      <c r="DI3053" s="0"/>
      <c r="DJ3053" s="0"/>
      <c r="DK3053" s="0"/>
      <c r="DL3053" s="0"/>
      <c r="DM3053" s="0"/>
      <c r="DN3053" s="0"/>
      <c r="DO3053" s="0"/>
      <c r="DP3053" s="0"/>
      <c r="DQ3053" s="0"/>
      <c r="DR3053" s="0"/>
      <c r="DS3053" s="0"/>
      <c r="DT3053" s="0"/>
      <c r="DU3053" s="0"/>
      <c r="DV3053" s="0"/>
      <c r="DW3053" s="0"/>
      <c r="DX3053" s="0"/>
      <c r="DY3053" s="0"/>
      <c r="DZ3053" s="0"/>
      <c r="EA3053" s="0"/>
      <c r="EB3053" s="0"/>
      <c r="EC3053" s="0"/>
      <c r="ED3053" s="0"/>
      <c r="EE3053" s="0"/>
      <c r="EF3053" s="0"/>
      <c r="EG3053" s="0"/>
      <c r="EH3053" s="0"/>
      <c r="EI3053" s="0"/>
      <c r="EJ3053" s="0"/>
      <c r="EK3053" s="0"/>
      <c r="EL3053" s="0"/>
      <c r="EM3053" s="0"/>
      <c r="EN3053" s="0"/>
      <c r="EO3053" s="0"/>
      <c r="EP3053" s="0"/>
      <c r="EQ3053" s="0"/>
      <c r="ER3053" s="0"/>
      <c r="ES3053" s="0"/>
      <c r="ET3053" s="0"/>
      <c r="EU3053" s="0"/>
      <c r="EV3053" s="0"/>
      <c r="EW3053" s="0"/>
      <c r="EX3053" s="0"/>
      <c r="EY3053" s="0"/>
      <c r="EZ3053" s="0"/>
      <c r="FA3053" s="0"/>
      <c r="FB3053" s="0"/>
      <c r="FC3053" s="0"/>
      <c r="FD3053" s="0"/>
      <c r="FE3053" s="0"/>
      <c r="FF3053" s="0"/>
      <c r="FG3053" s="0"/>
      <c r="FH3053" s="0"/>
      <c r="FI3053" s="0"/>
      <c r="FJ3053" s="0"/>
      <c r="FK3053" s="0"/>
      <c r="FL3053" s="0"/>
      <c r="FM3053" s="0"/>
      <c r="FN3053" s="0"/>
      <c r="FO3053" s="0"/>
      <c r="FP3053" s="0"/>
      <c r="FQ3053" s="0"/>
      <c r="FR3053" s="0"/>
      <c r="FS3053" s="0"/>
      <c r="FT3053" s="0"/>
      <c r="FU3053" s="0"/>
      <c r="FV3053" s="0"/>
      <c r="FW3053" s="0"/>
      <c r="FX3053" s="0"/>
      <c r="FY3053" s="0"/>
      <c r="FZ3053" s="0"/>
      <c r="GA3053" s="0"/>
      <c r="GB3053" s="0"/>
      <c r="GC3053" s="0"/>
      <c r="GD3053" s="0"/>
      <c r="GE3053" s="0"/>
      <c r="GF3053" s="0"/>
      <c r="GG3053" s="0"/>
      <c r="GH3053" s="0"/>
      <c r="GI3053" s="0"/>
      <c r="GJ3053" s="0"/>
      <c r="GK3053" s="0"/>
      <c r="GL3053" s="0"/>
      <c r="GM3053" s="0"/>
      <c r="GN3053" s="0"/>
      <c r="GO3053" s="0"/>
      <c r="GP3053" s="0"/>
      <c r="GQ3053" s="0"/>
      <c r="GR3053" s="0"/>
      <c r="GS3053" s="0"/>
      <c r="GT3053" s="0"/>
      <c r="GU3053" s="0"/>
      <c r="GV3053" s="0"/>
      <c r="GW3053" s="0"/>
      <c r="GX3053" s="0"/>
      <c r="GY3053" s="0"/>
      <c r="GZ3053" s="0"/>
      <c r="HA3053" s="0"/>
      <c r="HB3053" s="0"/>
      <c r="HC3053" s="0"/>
      <c r="HD3053" s="0"/>
      <c r="HE3053" s="0"/>
      <c r="HF3053" s="0"/>
      <c r="HG3053" s="0"/>
      <c r="HH3053" s="0"/>
      <c r="HI3053" s="0"/>
      <c r="HJ3053" s="0"/>
      <c r="HK3053" s="0"/>
      <c r="HL3053" s="0"/>
      <c r="HM3053" s="0"/>
      <c r="HN3053" s="0"/>
      <c r="HO3053" s="0"/>
      <c r="HP3053" s="0"/>
      <c r="HQ3053" s="0"/>
      <c r="HR3053" s="0"/>
      <c r="HS3053" s="0"/>
      <c r="HT3053" s="0"/>
      <c r="HU3053" s="0"/>
      <c r="HV3053" s="0"/>
      <c r="HW3053" s="0"/>
      <c r="HX3053" s="0"/>
      <c r="HY3053" s="0"/>
      <c r="HZ3053" s="0"/>
      <c r="IA3053" s="0"/>
      <c r="IB3053" s="0"/>
      <c r="IC3053" s="0"/>
      <c r="ID3053" s="0"/>
      <c r="IE3053" s="0"/>
      <c r="IF3053" s="0"/>
      <c r="IG3053" s="0"/>
      <c r="IH3053" s="0"/>
      <c r="II3053" s="0"/>
      <c r="IJ3053" s="0"/>
      <c r="IK3053" s="0"/>
      <c r="IL3053" s="0"/>
      <c r="IM3053" s="0"/>
      <c r="IN3053" s="0"/>
      <c r="IO3053" s="0"/>
      <c r="IP3053" s="0"/>
      <c r="IQ3053" s="0"/>
      <c r="IR3053" s="0"/>
      <c r="IS3053" s="0"/>
      <c r="IT3053" s="0"/>
      <c r="IU3053" s="0"/>
      <c r="IV3053" s="0"/>
      <c r="IW3053" s="0"/>
      <c r="IX3053" s="0"/>
      <c r="IY3053" s="0"/>
      <c r="IZ3053" s="0"/>
      <c r="JA3053" s="0"/>
      <c r="JB3053" s="0"/>
      <c r="JC3053" s="0"/>
      <c r="JD3053" s="0"/>
      <c r="JE3053" s="0"/>
      <c r="JF3053" s="0"/>
      <c r="JG3053" s="0"/>
      <c r="JH3053" s="0"/>
      <c r="JI3053" s="0"/>
      <c r="JJ3053" s="0"/>
      <c r="JK3053" s="0"/>
      <c r="JL3053" s="0"/>
      <c r="JM3053" s="0"/>
      <c r="JN3053" s="0"/>
      <c r="JO3053" s="0"/>
      <c r="JP3053" s="0"/>
      <c r="JQ3053" s="0"/>
      <c r="JR3053" s="0"/>
      <c r="JS3053" s="0"/>
      <c r="JT3053" s="0"/>
      <c r="JU3053" s="0"/>
      <c r="JV3053" s="0"/>
      <c r="JW3053" s="0"/>
      <c r="JX3053" s="0"/>
      <c r="JY3053" s="0"/>
      <c r="JZ3053" s="0"/>
      <c r="KA3053" s="0"/>
      <c r="KB3053" s="0"/>
      <c r="KC3053" s="0"/>
      <c r="KD3053" s="0"/>
      <c r="KE3053" s="0"/>
      <c r="KF3053" s="0"/>
      <c r="KG3053" s="0"/>
      <c r="KH3053" s="0"/>
      <c r="KI3053" s="0"/>
      <c r="KJ3053" s="0"/>
      <c r="KK3053" s="0"/>
      <c r="KL3053" s="0"/>
      <c r="KM3053" s="0"/>
      <c r="KN3053" s="0"/>
      <c r="KO3053" s="0"/>
      <c r="KP3053" s="0"/>
      <c r="KQ3053" s="0"/>
      <c r="KR3053" s="0"/>
      <c r="KS3053" s="0"/>
      <c r="KT3053" s="0"/>
      <c r="KU3053" s="0"/>
      <c r="KV3053" s="0"/>
      <c r="KW3053" s="0"/>
      <c r="KX3053" s="0"/>
      <c r="KY3053" s="0"/>
      <c r="KZ3053" s="0"/>
      <c r="LA3053" s="0"/>
      <c r="LB3053" s="0"/>
      <c r="LC3053" s="0"/>
      <c r="LD3053" s="0"/>
      <c r="LE3053" s="0"/>
      <c r="LF3053" s="0"/>
      <c r="LG3053" s="0"/>
      <c r="LH3053" s="0"/>
      <c r="LI3053" s="0"/>
      <c r="LJ3053" s="0"/>
      <c r="LK3053" s="0"/>
      <c r="LL3053" s="0"/>
      <c r="LM3053" s="0"/>
      <c r="LN3053" s="0"/>
      <c r="LO3053" s="0"/>
      <c r="LP3053" s="0"/>
      <c r="LQ3053" s="0"/>
      <c r="LR3053" s="0"/>
      <c r="LS3053" s="0"/>
      <c r="LT3053" s="0"/>
      <c r="LU3053" s="0"/>
      <c r="LV3053" s="0"/>
      <c r="LW3053" s="0"/>
      <c r="LX3053" s="0"/>
      <c r="LY3053" s="0"/>
      <c r="LZ3053" s="0"/>
      <c r="MA3053" s="0"/>
      <c r="MB3053" s="0"/>
      <c r="MC3053" s="0"/>
      <c r="MD3053" s="0"/>
      <c r="ME3053" s="0"/>
      <c r="MF3053" s="0"/>
      <c r="MG3053" s="0"/>
      <c r="MH3053" s="0"/>
      <c r="MI3053" s="0"/>
      <c r="MJ3053" s="0"/>
      <c r="MK3053" s="0"/>
      <c r="ML3053" s="0"/>
      <c r="MM3053" s="0"/>
      <c r="MN3053" s="0"/>
      <c r="MO3053" s="0"/>
      <c r="MP3053" s="0"/>
      <c r="MQ3053" s="0"/>
      <c r="MR3053" s="0"/>
      <c r="MS3053" s="0"/>
      <c r="MT3053" s="0"/>
      <c r="MU3053" s="0"/>
      <c r="MV3053" s="0"/>
      <c r="MW3053" s="0"/>
      <c r="MX3053" s="0"/>
      <c r="MY3053" s="0"/>
      <c r="MZ3053" s="0"/>
      <c r="NA3053" s="0"/>
      <c r="NB3053" s="0"/>
      <c r="NC3053" s="0"/>
      <c r="ND3053" s="0"/>
      <c r="NE3053" s="0"/>
      <c r="NF3053" s="0"/>
      <c r="NG3053" s="0"/>
      <c r="NH3053" s="0"/>
      <c r="NI3053" s="0"/>
      <c r="NJ3053" s="0"/>
      <c r="NK3053" s="0"/>
      <c r="NL3053" s="0"/>
      <c r="NM3053" s="0"/>
      <c r="NN3053" s="0"/>
      <c r="NO3053" s="0"/>
      <c r="NP3053" s="0"/>
      <c r="NQ3053" s="0"/>
      <c r="NR3053" s="0"/>
      <c r="NS3053" s="0"/>
      <c r="NT3053" s="0"/>
      <c r="NU3053" s="0"/>
      <c r="NV3053" s="0"/>
      <c r="NW3053" s="0"/>
      <c r="NX3053" s="0"/>
      <c r="NY3053" s="0"/>
      <c r="NZ3053" s="0"/>
      <c r="OA3053" s="0"/>
      <c r="OB3053" s="0"/>
      <c r="OC3053" s="0"/>
      <c r="OD3053" s="0"/>
      <c r="OE3053" s="0"/>
      <c r="OF3053" s="0"/>
      <c r="OG3053" s="0"/>
      <c r="OH3053" s="0"/>
      <c r="OI3053" s="0"/>
      <c r="OJ3053" s="0"/>
      <c r="OK3053" s="0"/>
      <c r="OL3053" s="0"/>
      <c r="OM3053" s="0"/>
      <c r="ON3053" s="0"/>
      <c r="OO3053" s="0"/>
      <c r="OP3053" s="0"/>
      <c r="OQ3053" s="0"/>
      <c r="OR3053" s="0"/>
      <c r="OS3053" s="0"/>
      <c r="OT3053" s="0"/>
      <c r="OU3053" s="0"/>
      <c r="OV3053" s="0"/>
      <c r="OW3053" s="0"/>
      <c r="OX3053" s="0"/>
      <c r="OY3053" s="0"/>
      <c r="OZ3053" s="0"/>
      <c r="PA3053" s="0"/>
      <c r="PB3053" s="0"/>
      <c r="PC3053" s="0"/>
      <c r="PD3053" s="0"/>
      <c r="PE3053" s="0"/>
      <c r="PF3053" s="0"/>
      <c r="PG3053" s="0"/>
      <c r="PH3053" s="0"/>
      <c r="PI3053" s="0"/>
      <c r="PJ3053" s="0"/>
      <c r="PK3053" s="0"/>
      <c r="PL3053" s="0"/>
      <c r="PM3053" s="0"/>
      <c r="PN3053" s="0"/>
      <c r="PO3053" s="0"/>
      <c r="PP3053" s="0"/>
      <c r="PQ3053" s="0"/>
      <c r="PR3053" s="0"/>
      <c r="PS3053" s="0"/>
      <c r="PT3053" s="0"/>
      <c r="PU3053" s="0"/>
      <c r="PV3053" s="0"/>
      <c r="PW3053" s="0"/>
      <c r="PX3053" s="0"/>
      <c r="PY3053" s="0"/>
      <c r="PZ3053" s="0"/>
      <c r="QA3053" s="0"/>
      <c r="QB3053" s="0"/>
      <c r="QC3053" s="0"/>
      <c r="QD3053" s="0"/>
      <c r="QE3053" s="0"/>
      <c r="QF3053" s="0"/>
      <c r="QG3053" s="0"/>
      <c r="QH3053" s="0"/>
      <c r="QI3053" s="0"/>
      <c r="QJ3053" s="0"/>
      <c r="QK3053" s="0"/>
      <c r="QL3053" s="0"/>
      <c r="QM3053" s="0"/>
      <c r="QN3053" s="0"/>
      <c r="QO3053" s="0"/>
      <c r="QP3053" s="0"/>
      <c r="QQ3053" s="0"/>
      <c r="QR3053" s="0"/>
      <c r="QS3053" s="0"/>
      <c r="QT3053" s="0"/>
      <c r="QU3053" s="0"/>
      <c r="QV3053" s="0"/>
      <c r="QW3053" s="0"/>
      <c r="QX3053" s="0"/>
      <c r="QY3053" s="0"/>
      <c r="QZ3053" s="0"/>
      <c r="RA3053" s="0"/>
      <c r="RB3053" s="0"/>
      <c r="RC3053" s="0"/>
      <c r="RD3053" s="0"/>
      <c r="RE3053" s="0"/>
      <c r="RF3053" s="0"/>
      <c r="RG3053" s="0"/>
      <c r="RH3053" s="0"/>
      <c r="RI3053" s="0"/>
      <c r="RJ3053" s="0"/>
      <c r="RK3053" s="0"/>
      <c r="RL3053" s="0"/>
      <c r="RM3053" s="0"/>
      <c r="RN3053" s="0"/>
      <c r="RO3053" s="0"/>
      <c r="RP3053" s="0"/>
      <c r="RQ3053" s="0"/>
      <c r="RR3053" s="0"/>
      <c r="RS3053" s="0"/>
      <c r="RT3053" s="0"/>
      <c r="RU3053" s="0"/>
      <c r="RV3053" s="0"/>
      <c r="RW3053" s="0"/>
      <c r="RX3053" s="0"/>
      <c r="RY3053" s="0"/>
      <c r="RZ3053" s="0"/>
      <c r="SA3053" s="0"/>
      <c r="SB3053" s="0"/>
      <c r="SC3053" s="0"/>
      <c r="SD3053" s="0"/>
      <c r="SE3053" s="0"/>
      <c r="SF3053" s="0"/>
      <c r="SG3053" s="0"/>
      <c r="SH3053" s="0"/>
      <c r="SI3053" s="0"/>
      <c r="SJ3053" s="0"/>
      <c r="SK3053" s="0"/>
      <c r="SL3053" s="0"/>
      <c r="SM3053" s="0"/>
      <c r="SN3053" s="0"/>
      <c r="SO3053" s="0"/>
      <c r="SP3053" s="0"/>
      <c r="SQ3053" s="0"/>
      <c r="SR3053" s="0"/>
      <c r="SS3053" s="0"/>
      <c r="ST3053" s="0"/>
      <c r="SU3053" s="0"/>
      <c r="SV3053" s="0"/>
      <c r="SW3053" s="0"/>
      <c r="SX3053" s="0"/>
      <c r="SY3053" s="0"/>
      <c r="SZ3053" s="0"/>
      <c r="TA3053" s="0"/>
      <c r="TB3053" s="0"/>
      <c r="TC3053" s="0"/>
      <c r="TD3053" s="0"/>
      <c r="TE3053" s="0"/>
      <c r="TF3053" s="0"/>
      <c r="TG3053" s="0"/>
      <c r="TH3053" s="0"/>
      <c r="TI3053" s="0"/>
      <c r="TJ3053" s="0"/>
      <c r="TK3053" s="0"/>
      <c r="TL3053" s="0"/>
      <c r="TM3053" s="0"/>
      <c r="TN3053" s="0"/>
      <c r="TO3053" s="0"/>
      <c r="TP3053" s="0"/>
      <c r="TQ3053" s="0"/>
      <c r="TR3053" s="0"/>
      <c r="TS3053" s="0"/>
      <c r="TT3053" s="0"/>
      <c r="TU3053" s="0"/>
      <c r="TV3053" s="0"/>
      <c r="TW3053" s="0"/>
      <c r="TX3053" s="0"/>
      <c r="TY3053" s="0"/>
      <c r="TZ3053" s="0"/>
      <c r="UA3053" s="0"/>
      <c r="UB3053" s="0"/>
      <c r="UC3053" s="0"/>
      <c r="UD3053" s="0"/>
      <c r="UE3053" s="0"/>
      <c r="UF3053" s="0"/>
      <c r="UG3053" s="0"/>
      <c r="UH3053" s="0"/>
      <c r="UI3053" s="0"/>
      <c r="UJ3053" s="0"/>
      <c r="UK3053" s="0"/>
      <c r="UL3053" s="0"/>
      <c r="UM3053" s="0"/>
      <c r="UN3053" s="0"/>
      <c r="UO3053" s="0"/>
      <c r="UP3053" s="0"/>
      <c r="UQ3053" s="0"/>
      <c r="UR3053" s="0"/>
      <c r="US3053" s="0"/>
      <c r="UT3053" s="0"/>
      <c r="UU3053" s="0"/>
      <c r="UV3053" s="0"/>
      <c r="UW3053" s="0"/>
      <c r="UX3053" s="0"/>
      <c r="UY3053" s="0"/>
      <c r="UZ3053" s="0"/>
      <c r="VA3053" s="0"/>
      <c r="VB3053" s="0"/>
      <c r="VC3053" s="0"/>
      <c r="VD3053" s="0"/>
      <c r="VE3053" s="0"/>
      <c r="VF3053" s="0"/>
      <c r="VG3053" s="0"/>
      <c r="VH3053" s="0"/>
      <c r="VI3053" s="0"/>
      <c r="VJ3053" s="0"/>
      <c r="VK3053" s="0"/>
      <c r="VL3053" s="0"/>
      <c r="VM3053" s="0"/>
      <c r="VN3053" s="0"/>
      <c r="VO3053" s="0"/>
      <c r="VP3053" s="0"/>
      <c r="VQ3053" s="0"/>
      <c r="VR3053" s="0"/>
      <c r="VS3053" s="0"/>
      <c r="VT3053" s="0"/>
      <c r="VU3053" s="0"/>
      <c r="VV3053" s="0"/>
      <c r="VW3053" s="0"/>
      <c r="VX3053" s="0"/>
      <c r="VY3053" s="0"/>
      <c r="VZ3053" s="0"/>
      <c r="WA3053" s="0"/>
      <c r="WB3053" s="0"/>
      <c r="WC3053" s="0"/>
      <c r="WD3053" s="0"/>
      <c r="WE3053" s="0"/>
      <c r="WF3053" s="0"/>
      <c r="WG3053" s="0"/>
      <c r="WH3053" s="0"/>
      <c r="WI3053" s="0"/>
      <c r="WJ3053" s="0"/>
      <c r="WK3053" s="0"/>
      <c r="WL3053" s="0"/>
      <c r="WM3053" s="0"/>
      <c r="WN3053" s="0"/>
      <c r="WO3053" s="0"/>
      <c r="WP3053" s="0"/>
      <c r="WQ3053" s="0"/>
      <c r="WR3053" s="0"/>
      <c r="WS3053" s="0"/>
      <c r="WT3053" s="0"/>
      <c r="WU3053" s="0"/>
      <c r="WV3053" s="0"/>
      <c r="WW3053" s="0"/>
      <c r="WX3053" s="0"/>
      <c r="WY3053" s="0"/>
      <c r="WZ3053" s="0"/>
      <c r="XA3053" s="0"/>
      <c r="XB3053" s="0"/>
      <c r="XC3053" s="0"/>
      <c r="XD3053" s="0"/>
      <c r="XE3053" s="0"/>
      <c r="XF3053" s="0"/>
      <c r="XG3053" s="0"/>
      <c r="XH3053" s="0"/>
      <c r="XI3053" s="0"/>
      <c r="XJ3053" s="0"/>
      <c r="XK3053" s="0"/>
      <c r="XL3053" s="0"/>
      <c r="XM3053" s="0"/>
      <c r="XN3053" s="0"/>
      <c r="XO3053" s="0"/>
      <c r="XP3053" s="0"/>
      <c r="XQ3053" s="0"/>
      <c r="XR3053" s="0"/>
      <c r="XS3053" s="0"/>
      <c r="XT3053" s="0"/>
      <c r="XU3053" s="0"/>
      <c r="XV3053" s="0"/>
      <c r="XW3053" s="0"/>
      <c r="XX3053" s="0"/>
      <c r="XY3053" s="0"/>
      <c r="XZ3053" s="0"/>
      <c r="YA3053" s="0"/>
      <c r="YB3053" s="0"/>
      <c r="YC3053" s="0"/>
      <c r="YD3053" s="0"/>
      <c r="YE3053" s="0"/>
      <c r="YF3053" s="0"/>
      <c r="YG3053" s="0"/>
      <c r="YH3053" s="0"/>
      <c r="YI3053" s="0"/>
      <c r="YJ3053" s="0"/>
      <c r="YK3053" s="0"/>
      <c r="YL3053" s="0"/>
      <c r="YM3053" s="0"/>
      <c r="YN3053" s="0"/>
      <c r="YO3053" s="0"/>
      <c r="YP3053" s="0"/>
      <c r="YQ3053" s="0"/>
      <c r="YR3053" s="0"/>
      <c r="YS3053" s="0"/>
      <c r="YT3053" s="0"/>
      <c r="YU3053" s="0"/>
      <c r="YV3053" s="0"/>
      <c r="YW3053" s="0"/>
      <c r="YX3053" s="0"/>
      <c r="YY3053" s="0"/>
      <c r="YZ3053" s="0"/>
      <c r="ZA3053" s="0"/>
      <c r="ZB3053" s="0"/>
      <c r="ZC3053" s="0"/>
      <c r="ZD3053" s="0"/>
      <c r="ZE3053" s="0"/>
      <c r="ZF3053" s="0"/>
      <c r="ZG3053" s="0"/>
      <c r="ZH3053" s="0"/>
      <c r="ZI3053" s="0"/>
      <c r="ZJ3053" s="0"/>
      <c r="ZK3053" s="0"/>
      <c r="ZL3053" s="0"/>
      <c r="ZM3053" s="0"/>
      <c r="ZN3053" s="0"/>
      <c r="ZO3053" s="0"/>
      <c r="ZP3053" s="0"/>
      <c r="ZQ3053" s="0"/>
      <c r="ZR3053" s="0"/>
      <c r="ZS3053" s="0"/>
      <c r="ZT3053" s="0"/>
      <c r="ZU3053" s="0"/>
      <c r="ZV3053" s="0"/>
      <c r="ZW3053" s="0"/>
      <c r="ZX3053" s="0"/>
      <c r="ZY3053" s="0"/>
      <c r="ZZ3053" s="0"/>
      <c r="AAA3053" s="0"/>
      <c r="AAB3053" s="0"/>
      <c r="AAC3053" s="0"/>
      <c r="AAD3053" s="0"/>
      <c r="AAE3053" s="0"/>
      <c r="AAF3053" s="0"/>
      <c r="AAG3053" s="0"/>
      <c r="AAH3053" s="0"/>
      <c r="AAI3053" s="0"/>
      <c r="AAJ3053" s="0"/>
      <c r="AAK3053" s="0"/>
      <c r="AAL3053" s="0"/>
      <c r="AAM3053" s="0"/>
      <c r="AAN3053" s="0"/>
      <c r="AAO3053" s="0"/>
      <c r="AAP3053" s="0"/>
      <c r="AAQ3053" s="0"/>
      <c r="AAR3053" s="0"/>
      <c r="AAS3053" s="0"/>
      <c r="AAT3053" s="0"/>
      <c r="AAU3053" s="0"/>
      <c r="AAV3053" s="0"/>
      <c r="AAW3053" s="0"/>
      <c r="AAX3053" s="0"/>
      <c r="AAY3053" s="0"/>
      <c r="AAZ3053" s="0"/>
      <c r="ABA3053" s="0"/>
      <c r="ABB3053" s="0"/>
      <c r="ABC3053" s="0"/>
      <c r="ABD3053" s="0"/>
      <c r="ABE3053" s="0"/>
      <c r="ABF3053" s="0"/>
      <c r="ABG3053" s="0"/>
      <c r="ABH3053" s="0"/>
      <c r="ABI3053" s="0"/>
      <c r="ABJ3053" s="0"/>
      <c r="ABK3053" s="0"/>
      <c r="ABL3053" s="0"/>
      <c r="ABM3053" s="0"/>
      <c r="ABN3053" s="0"/>
      <c r="ABO3053" s="0"/>
      <c r="ABP3053" s="0"/>
      <c r="ABQ3053" s="0"/>
      <c r="ABR3053" s="0"/>
      <c r="ABS3053" s="0"/>
      <c r="ABT3053" s="0"/>
      <c r="ABU3053" s="0"/>
      <c r="ABV3053" s="0"/>
      <c r="ABW3053" s="0"/>
      <c r="ABX3053" s="0"/>
      <c r="ABY3053" s="0"/>
      <c r="ABZ3053" s="0"/>
      <c r="ACA3053" s="0"/>
      <c r="ACB3053" s="0"/>
      <c r="ACC3053" s="0"/>
      <c r="ACD3053" s="0"/>
      <c r="ACE3053" s="0"/>
      <c r="ACF3053" s="0"/>
      <c r="ACG3053" s="0"/>
      <c r="ACH3053" s="0"/>
      <c r="ACI3053" s="0"/>
      <c r="ACJ3053" s="0"/>
      <c r="ACK3053" s="0"/>
      <c r="ACL3053" s="0"/>
      <c r="ACM3053" s="0"/>
      <c r="ACN3053" s="0"/>
      <c r="ACO3053" s="0"/>
      <c r="ACP3053" s="0"/>
      <c r="ACQ3053" s="0"/>
      <c r="ACR3053" s="0"/>
      <c r="ACS3053" s="0"/>
      <c r="ACT3053" s="0"/>
      <c r="ACU3053" s="0"/>
      <c r="ACV3053" s="0"/>
      <c r="ACW3053" s="0"/>
      <c r="ACX3053" s="0"/>
      <c r="ACY3053" s="0"/>
      <c r="ACZ3053" s="0"/>
      <c r="ADA3053" s="0"/>
      <c r="ADB3053" s="0"/>
      <c r="ADC3053" s="0"/>
      <c r="ADD3053" s="0"/>
      <c r="ADE3053" s="0"/>
      <c r="ADF3053" s="0"/>
      <c r="ADG3053" s="0"/>
      <c r="ADH3053" s="0"/>
      <c r="ADI3053" s="0"/>
      <c r="ADJ3053" s="0"/>
      <c r="ADK3053" s="0"/>
      <c r="ADL3053" s="0"/>
      <c r="ADM3053" s="0"/>
      <c r="ADN3053" s="0"/>
      <c r="ADO3053" s="0"/>
      <c r="ADP3053" s="0"/>
      <c r="ADQ3053" s="0"/>
      <c r="ADR3053" s="0"/>
      <c r="ADS3053" s="0"/>
      <c r="ADT3053" s="0"/>
      <c r="ADU3053" s="0"/>
      <c r="ADV3053" s="0"/>
      <c r="ADW3053" s="0"/>
      <c r="ADX3053" s="0"/>
      <c r="ADY3053" s="0"/>
      <c r="ADZ3053" s="0"/>
      <c r="AEA3053" s="0"/>
      <c r="AEB3053" s="0"/>
      <c r="AEC3053" s="0"/>
      <c r="AED3053" s="0"/>
      <c r="AEE3053" s="0"/>
      <c r="AEF3053" s="0"/>
      <c r="AEG3053" s="0"/>
      <c r="AEH3053" s="0"/>
      <c r="AEI3053" s="0"/>
      <c r="AEJ3053" s="0"/>
      <c r="AEK3053" s="0"/>
      <c r="AEL3053" s="0"/>
      <c r="AEM3053" s="0"/>
      <c r="AEN3053" s="0"/>
      <c r="AEO3053" s="0"/>
      <c r="AEP3053" s="0"/>
      <c r="AEQ3053" s="0"/>
      <c r="AER3053" s="0"/>
      <c r="AES3053" s="0"/>
      <c r="AET3053" s="0"/>
      <c r="AEU3053" s="0"/>
      <c r="AEV3053" s="0"/>
      <c r="AEW3053" s="0"/>
      <c r="AEX3053" s="0"/>
      <c r="AEY3053" s="0"/>
      <c r="AEZ3053" s="0"/>
      <c r="AFA3053" s="0"/>
      <c r="AFB3053" s="0"/>
      <c r="AFC3053" s="0"/>
      <c r="AFD3053" s="0"/>
      <c r="AFE3053" s="0"/>
      <c r="AFF3053" s="0"/>
      <c r="AFG3053" s="0"/>
      <c r="AFH3053" s="0"/>
      <c r="AFI3053" s="0"/>
      <c r="AFJ3053" s="0"/>
      <c r="AFK3053" s="0"/>
      <c r="AFL3053" s="0"/>
      <c r="AFM3053" s="0"/>
      <c r="AFN3053" s="0"/>
      <c r="AFO3053" s="0"/>
      <c r="AFP3053" s="0"/>
      <c r="AFQ3053" s="0"/>
      <c r="AFR3053" s="0"/>
      <c r="AFS3053" s="0"/>
      <c r="AFT3053" s="0"/>
      <c r="AFU3053" s="0"/>
      <c r="AFV3053" s="0"/>
      <c r="AFW3053" s="0"/>
      <c r="AFX3053" s="0"/>
      <c r="AFY3053" s="0"/>
      <c r="AFZ3053" s="0"/>
      <c r="AGA3053" s="0"/>
      <c r="AGB3053" s="0"/>
      <c r="AGC3053" s="0"/>
      <c r="AGD3053" s="0"/>
      <c r="AGE3053" s="0"/>
      <c r="AGF3053" s="0"/>
      <c r="AGG3053" s="0"/>
      <c r="AGH3053" s="0"/>
      <c r="AGI3053" s="0"/>
      <c r="AGJ3053" s="0"/>
      <c r="AGK3053" s="0"/>
      <c r="AGL3053" s="0"/>
      <c r="AGM3053" s="0"/>
      <c r="AGN3053" s="0"/>
      <c r="AGO3053" s="0"/>
      <c r="AGP3053" s="0"/>
      <c r="AGQ3053" s="0"/>
      <c r="AGR3053" s="0"/>
      <c r="AGS3053" s="0"/>
      <c r="AGT3053" s="0"/>
      <c r="AGU3053" s="0"/>
      <c r="AGV3053" s="0"/>
      <c r="AGW3053" s="0"/>
      <c r="AGX3053" s="0"/>
      <c r="AGY3053" s="0"/>
      <c r="AGZ3053" s="0"/>
      <c r="AHA3053" s="0"/>
      <c r="AHB3053" s="0"/>
      <c r="AHC3053" s="0"/>
      <c r="AHD3053" s="0"/>
      <c r="AHE3053" s="0"/>
      <c r="AHF3053" s="0"/>
      <c r="AHG3053" s="0"/>
      <c r="AHH3053" s="0"/>
      <c r="AHI3053" s="0"/>
      <c r="AHJ3053" s="0"/>
      <c r="AHK3053" s="0"/>
      <c r="AHL3053" s="0"/>
      <c r="AHM3053" s="0"/>
      <c r="AHN3053" s="0"/>
      <c r="AHO3053" s="0"/>
      <c r="AHP3053" s="0"/>
      <c r="AHQ3053" s="0"/>
      <c r="AHR3053" s="0"/>
      <c r="AHS3053" s="0"/>
      <c r="AHT3053" s="0"/>
      <c r="AHU3053" s="0"/>
      <c r="AHV3053" s="0"/>
      <c r="AHW3053" s="0"/>
      <c r="AHX3053" s="0"/>
      <c r="AHY3053" s="0"/>
      <c r="AHZ3053" s="0"/>
      <c r="AIA3053" s="0"/>
      <c r="AIB3053" s="0"/>
      <c r="AIC3053" s="0"/>
      <c r="AID3053" s="0"/>
      <c r="AIE3053" s="0"/>
      <c r="AIF3053" s="0"/>
      <c r="AIG3053" s="0"/>
      <c r="AIH3053" s="0"/>
      <c r="AII3053" s="0"/>
      <c r="AIJ3053" s="0"/>
      <c r="AIK3053" s="0"/>
      <c r="AIL3053" s="0"/>
      <c r="AIM3053" s="0"/>
      <c r="AIN3053" s="0"/>
      <c r="AIO3053" s="0"/>
      <c r="AIP3053" s="0"/>
      <c r="AIQ3053" s="0"/>
      <c r="AIR3053" s="0"/>
      <c r="AIS3053" s="0"/>
      <c r="AIT3053" s="0"/>
      <c r="AIU3053" s="0"/>
      <c r="AIV3053" s="0"/>
      <c r="AIW3053" s="0"/>
      <c r="AIX3053" s="0"/>
      <c r="AIY3053" s="0"/>
      <c r="AIZ3053" s="0"/>
      <c r="AJA3053" s="0"/>
      <c r="AJB3053" s="0"/>
      <c r="AJC3053" s="0"/>
      <c r="AJD3053" s="0"/>
      <c r="AJE3053" s="0"/>
      <c r="AJF3053" s="0"/>
      <c r="AJG3053" s="0"/>
      <c r="AJH3053" s="0"/>
      <c r="AJI3053" s="0"/>
      <c r="AJJ3053" s="0"/>
      <c r="AJK3053" s="0"/>
      <c r="AJL3053" s="0"/>
      <c r="AJM3053" s="0"/>
      <c r="AJN3053" s="0"/>
      <c r="AJO3053" s="0"/>
      <c r="AJP3053" s="0"/>
      <c r="AJQ3053" s="0"/>
      <c r="AJR3053" s="0"/>
      <c r="AJS3053" s="0"/>
      <c r="AJT3053" s="0"/>
      <c r="AJU3053" s="0"/>
      <c r="AJV3053" s="0"/>
      <c r="AJW3053" s="0"/>
      <c r="AJX3053" s="0"/>
      <c r="AJY3053" s="0"/>
      <c r="AJZ3053" s="0"/>
      <c r="AKA3053" s="0"/>
      <c r="AKB3053" s="0"/>
      <c r="AKC3053" s="0"/>
      <c r="AKD3053" s="0"/>
      <c r="AKE3053" s="0"/>
      <c r="AKF3053" s="0"/>
      <c r="AKG3053" s="0"/>
      <c r="AKH3053" s="0"/>
      <c r="AKI3053" s="0"/>
      <c r="AKJ3053" s="0"/>
      <c r="AKK3053" s="0"/>
      <c r="AKL3053" s="0"/>
      <c r="AKM3053" s="0"/>
      <c r="AKN3053" s="0"/>
      <c r="AKO3053" s="0"/>
      <c r="AKP3053" s="0"/>
      <c r="AKQ3053" s="0"/>
      <c r="AKR3053" s="0"/>
      <c r="AKS3053" s="0"/>
      <c r="AKT3053" s="0"/>
      <c r="AKU3053" s="0"/>
      <c r="AKV3053" s="0"/>
      <c r="AKW3053" s="0"/>
      <c r="AKX3053" s="0"/>
      <c r="AKY3053" s="0"/>
      <c r="AKZ3053" s="0"/>
      <c r="ALA3053" s="0"/>
      <c r="ALB3053" s="0"/>
      <c r="ALC3053" s="0"/>
      <c r="ALD3053" s="0"/>
      <c r="ALE3053" s="0"/>
      <c r="ALF3053" s="0"/>
      <c r="ALG3053" s="0"/>
      <c r="ALH3053" s="0"/>
      <c r="ALI3053" s="0"/>
      <c r="ALJ3053" s="0"/>
      <c r="ALK3053" s="0"/>
      <c r="ALL3053" s="0"/>
      <c r="ALM3053" s="0"/>
      <c r="ALN3053" s="0"/>
      <c r="ALO3053" s="0"/>
      <c r="ALP3053" s="0"/>
      <c r="ALQ3053" s="0"/>
      <c r="ALR3053" s="0"/>
      <c r="ALS3053" s="0"/>
      <c r="ALT3053" s="0"/>
      <c r="ALU3053" s="0"/>
      <c r="ALV3053" s="0"/>
      <c r="ALW3053" s="0"/>
      <c r="ALX3053" s="0"/>
      <c r="ALY3053" s="0"/>
      <c r="ALZ3053" s="0"/>
      <c r="AMA3053" s="0"/>
      <c r="AMB3053" s="0"/>
      <c r="AMC3053" s="0"/>
      <c r="AMD3053" s="0"/>
      <c r="AME3053" s="0"/>
      <c r="AMF3053" s="0"/>
      <c r="AMG3053" s="0"/>
      <c r="AMH3053" s="0"/>
      <c r="AMI3053" s="0"/>
    </row>
    <row r="3054" customFormat="false" ht="12.75" hidden="false" customHeight="false" outlineLevel="0" collapsed="false">
      <c r="A3054" s="1" t="s">
        <v>3309</v>
      </c>
      <c r="C3054" s="27" t="s">
        <v>3311</v>
      </c>
      <c r="D3054" s="27" t="s">
        <v>13</v>
      </c>
      <c r="E3054" s="28"/>
      <c r="F3054" s="29"/>
      <c r="G3054" s="27"/>
      <c r="H3054" s="30" t="s">
        <v>168</v>
      </c>
      <c r="I3054" s="31" t="n">
        <v>4.39</v>
      </c>
      <c r="J3054" s="30" t="s">
        <v>3275</v>
      </c>
      <c r="BM3054" s="0"/>
      <c r="BN3054" s="0"/>
      <c r="BO3054" s="0"/>
      <c r="BP3054" s="0"/>
      <c r="BQ3054" s="0"/>
      <c r="BR3054" s="0"/>
      <c r="BS3054" s="0"/>
      <c r="BT3054" s="0"/>
      <c r="BU3054" s="0"/>
      <c r="BV3054" s="0"/>
      <c r="BW3054" s="0"/>
      <c r="BX3054" s="0"/>
      <c r="BY3054" s="0"/>
      <c r="BZ3054" s="0"/>
      <c r="CA3054" s="0"/>
      <c r="CB3054" s="0"/>
      <c r="CC3054" s="0"/>
      <c r="CD3054" s="0"/>
      <c r="CE3054" s="0"/>
      <c r="CF3054" s="0"/>
      <c r="CG3054" s="0"/>
      <c r="CH3054" s="0"/>
      <c r="CI3054" s="0"/>
      <c r="CJ3054" s="0"/>
      <c r="CK3054" s="0"/>
      <c r="CL3054" s="0"/>
      <c r="CM3054" s="0"/>
      <c r="CN3054" s="0"/>
      <c r="CO3054" s="0"/>
      <c r="CP3054" s="0"/>
      <c r="CQ3054" s="0"/>
      <c r="CR3054" s="0"/>
      <c r="CS3054" s="0"/>
      <c r="CT3054" s="0"/>
      <c r="CU3054" s="0"/>
      <c r="CV3054" s="0"/>
      <c r="CW3054" s="0"/>
      <c r="CX3054" s="0"/>
      <c r="CY3054" s="0"/>
      <c r="CZ3054" s="0"/>
      <c r="DA3054" s="0"/>
      <c r="DB3054" s="0"/>
      <c r="DC3054" s="0"/>
      <c r="DD3054" s="0"/>
      <c r="DE3054" s="0"/>
      <c r="DF3054" s="0"/>
      <c r="DG3054" s="0"/>
      <c r="DH3054" s="0"/>
      <c r="DI3054" s="0"/>
      <c r="DJ3054" s="0"/>
      <c r="DK3054" s="0"/>
      <c r="DL3054" s="0"/>
      <c r="DM3054" s="0"/>
      <c r="DN3054" s="0"/>
      <c r="DO3054" s="0"/>
      <c r="DP3054" s="0"/>
      <c r="DQ3054" s="0"/>
      <c r="DR3054" s="0"/>
      <c r="DS3054" s="0"/>
      <c r="DT3054" s="0"/>
      <c r="DU3054" s="0"/>
      <c r="DV3054" s="0"/>
      <c r="DW3054" s="0"/>
      <c r="DX3054" s="0"/>
      <c r="DY3054" s="0"/>
      <c r="DZ3054" s="0"/>
      <c r="EA3054" s="0"/>
      <c r="EB3054" s="0"/>
      <c r="EC3054" s="0"/>
      <c r="ED3054" s="0"/>
      <c r="EE3054" s="0"/>
      <c r="EF3054" s="0"/>
      <c r="EG3054" s="0"/>
      <c r="EH3054" s="0"/>
      <c r="EI3054" s="0"/>
      <c r="EJ3054" s="0"/>
      <c r="EK3054" s="0"/>
      <c r="EL3054" s="0"/>
      <c r="EM3054" s="0"/>
      <c r="EN3054" s="0"/>
      <c r="EO3054" s="0"/>
      <c r="EP3054" s="0"/>
      <c r="EQ3054" s="0"/>
      <c r="ER3054" s="0"/>
      <c r="ES3054" s="0"/>
      <c r="ET3054" s="0"/>
      <c r="EU3054" s="0"/>
      <c r="EV3054" s="0"/>
      <c r="EW3054" s="0"/>
      <c r="EX3054" s="0"/>
      <c r="EY3054" s="0"/>
      <c r="EZ3054" s="0"/>
      <c r="FA3054" s="0"/>
      <c r="FB3054" s="0"/>
      <c r="FC3054" s="0"/>
      <c r="FD3054" s="0"/>
      <c r="FE3054" s="0"/>
      <c r="FF3054" s="0"/>
      <c r="FG3054" s="0"/>
      <c r="FH3054" s="0"/>
      <c r="FI3054" s="0"/>
      <c r="FJ3054" s="0"/>
      <c r="FK3054" s="0"/>
      <c r="FL3054" s="0"/>
      <c r="FM3054" s="0"/>
      <c r="FN3054" s="0"/>
      <c r="FO3054" s="0"/>
      <c r="FP3054" s="0"/>
      <c r="FQ3054" s="0"/>
      <c r="FR3054" s="0"/>
      <c r="FS3054" s="0"/>
      <c r="FT3054" s="0"/>
      <c r="FU3054" s="0"/>
      <c r="FV3054" s="0"/>
      <c r="FW3054" s="0"/>
      <c r="FX3054" s="0"/>
      <c r="FY3054" s="0"/>
      <c r="FZ3054" s="0"/>
      <c r="GA3054" s="0"/>
      <c r="GB3054" s="0"/>
      <c r="GC3054" s="0"/>
      <c r="GD3054" s="0"/>
      <c r="GE3054" s="0"/>
      <c r="GF3054" s="0"/>
      <c r="GG3054" s="0"/>
      <c r="GH3054" s="0"/>
      <c r="GI3054" s="0"/>
      <c r="GJ3054" s="0"/>
      <c r="GK3054" s="0"/>
      <c r="GL3054" s="0"/>
      <c r="GM3054" s="0"/>
      <c r="GN3054" s="0"/>
      <c r="GO3054" s="0"/>
      <c r="GP3054" s="0"/>
      <c r="GQ3054" s="0"/>
      <c r="GR3054" s="0"/>
      <c r="GS3054" s="0"/>
      <c r="GT3054" s="0"/>
      <c r="GU3054" s="0"/>
      <c r="GV3054" s="0"/>
      <c r="GW3054" s="0"/>
      <c r="GX3054" s="0"/>
      <c r="GY3054" s="0"/>
      <c r="GZ3054" s="0"/>
      <c r="HA3054" s="0"/>
      <c r="HB3054" s="0"/>
      <c r="HC3054" s="0"/>
      <c r="HD3054" s="0"/>
      <c r="HE3054" s="0"/>
      <c r="HF3054" s="0"/>
      <c r="HG3054" s="0"/>
      <c r="HH3054" s="0"/>
      <c r="HI3054" s="0"/>
      <c r="HJ3054" s="0"/>
      <c r="HK3054" s="0"/>
      <c r="HL3054" s="0"/>
      <c r="HM3054" s="0"/>
      <c r="HN3054" s="0"/>
      <c r="HO3054" s="0"/>
      <c r="HP3054" s="0"/>
      <c r="HQ3054" s="0"/>
      <c r="HR3054" s="0"/>
      <c r="HS3054" s="0"/>
      <c r="HT3054" s="0"/>
      <c r="HU3054" s="0"/>
      <c r="HV3054" s="0"/>
      <c r="HW3054" s="0"/>
      <c r="HX3054" s="0"/>
      <c r="HY3054" s="0"/>
      <c r="HZ3054" s="0"/>
      <c r="IA3054" s="0"/>
      <c r="IB3054" s="0"/>
      <c r="IC3054" s="0"/>
      <c r="ID3054" s="0"/>
      <c r="IE3054" s="0"/>
      <c r="IF3054" s="0"/>
      <c r="IG3054" s="0"/>
      <c r="IH3054" s="0"/>
      <c r="II3054" s="0"/>
      <c r="IJ3054" s="0"/>
      <c r="IK3054" s="0"/>
      <c r="IL3054" s="0"/>
      <c r="IM3054" s="0"/>
      <c r="IN3054" s="0"/>
      <c r="IO3054" s="0"/>
      <c r="IP3054" s="0"/>
      <c r="IQ3054" s="0"/>
      <c r="IR3054" s="0"/>
      <c r="IS3054" s="0"/>
      <c r="IT3054" s="0"/>
      <c r="IU3054" s="0"/>
      <c r="IV3054" s="0"/>
      <c r="IW3054" s="0"/>
      <c r="IX3054" s="0"/>
      <c r="IY3054" s="0"/>
      <c r="IZ3054" s="0"/>
      <c r="JA3054" s="0"/>
      <c r="JB3054" s="0"/>
      <c r="JC3054" s="0"/>
      <c r="JD3054" s="0"/>
      <c r="JE3054" s="0"/>
      <c r="JF3054" s="0"/>
      <c r="JG3054" s="0"/>
      <c r="JH3054" s="0"/>
      <c r="JI3054" s="0"/>
      <c r="JJ3054" s="0"/>
      <c r="JK3054" s="0"/>
      <c r="JL3054" s="0"/>
      <c r="JM3054" s="0"/>
      <c r="JN3054" s="0"/>
      <c r="JO3054" s="0"/>
      <c r="JP3054" s="0"/>
      <c r="JQ3054" s="0"/>
      <c r="JR3054" s="0"/>
      <c r="JS3054" s="0"/>
      <c r="JT3054" s="0"/>
      <c r="JU3054" s="0"/>
      <c r="JV3054" s="0"/>
      <c r="JW3054" s="0"/>
      <c r="JX3054" s="0"/>
      <c r="JY3054" s="0"/>
      <c r="JZ3054" s="0"/>
      <c r="KA3054" s="0"/>
      <c r="KB3054" s="0"/>
      <c r="KC3054" s="0"/>
      <c r="KD3054" s="0"/>
      <c r="KE3054" s="0"/>
      <c r="KF3054" s="0"/>
      <c r="KG3054" s="0"/>
      <c r="KH3054" s="0"/>
      <c r="KI3054" s="0"/>
      <c r="KJ3054" s="0"/>
      <c r="KK3054" s="0"/>
      <c r="KL3054" s="0"/>
      <c r="KM3054" s="0"/>
      <c r="KN3054" s="0"/>
      <c r="KO3054" s="0"/>
      <c r="KP3054" s="0"/>
      <c r="KQ3054" s="0"/>
      <c r="KR3054" s="0"/>
      <c r="KS3054" s="0"/>
      <c r="KT3054" s="0"/>
      <c r="KU3054" s="0"/>
      <c r="KV3054" s="0"/>
      <c r="KW3054" s="0"/>
      <c r="KX3054" s="0"/>
      <c r="KY3054" s="0"/>
      <c r="KZ3054" s="0"/>
      <c r="LA3054" s="0"/>
      <c r="LB3054" s="0"/>
      <c r="LC3054" s="0"/>
      <c r="LD3054" s="0"/>
      <c r="LE3054" s="0"/>
      <c r="LF3054" s="0"/>
      <c r="LG3054" s="0"/>
      <c r="LH3054" s="0"/>
      <c r="LI3054" s="0"/>
      <c r="LJ3054" s="0"/>
      <c r="LK3054" s="0"/>
      <c r="LL3054" s="0"/>
      <c r="LM3054" s="0"/>
      <c r="LN3054" s="0"/>
      <c r="LO3054" s="0"/>
      <c r="LP3054" s="0"/>
      <c r="LQ3054" s="0"/>
      <c r="LR3054" s="0"/>
      <c r="LS3054" s="0"/>
      <c r="LT3054" s="0"/>
      <c r="LU3054" s="0"/>
      <c r="LV3054" s="0"/>
      <c r="LW3054" s="0"/>
      <c r="LX3054" s="0"/>
      <c r="LY3054" s="0"/>
      <c r="LZ3054" s="0"/>
      <c r="MA3054" s="0"/>
      <c r="MB3054" s="0"/>
      <c r="MC3054" s="0"/>
      <c r="MD3054" s="0"/>
      <c r="ME3054" s="0"/>
      <c r="MF3054" s="0"/>
      <c r="MG3054" s="0"/>
      <c r="MH3054" s="0"/>
      <c r="MI3054" s="0"/>
      <c r="MJ3054" s="0"/>
      <c r="MK3054" s="0"/>
      <c r="ML3054" s="0"/>
      <c r="MM3054" s="0"/>
      <c r="MN3054" s="0"/>
      <c r="MO3054" s="0"/>
      <c r="MP3054" s="0"/>
      <c r="MQ3054" s="0"/>
      <c r="MR3054" s="0"/>
      <c r="MS3054" s="0"/>
      <c r="MT3054" s="0"/>
      <c r="MU3054" s="0"/>
      <c r="MV3054" s="0"/>
      <c r="MW3054" s="0"/>
      <c r="MX3054" s="0"/>
      <c r="MY3054" s="0"/>
      <c r="MZ3054" s="0"/>
      <c r="NA3054" s="0"/>
      <c r="NB3054" s="0"/>
      <c r="NC3054" s="0"/>
      <c r="ND3054" s="0"/>
      <c r="NE3054" s="0"/>
      <c r="NF3054" s="0"/>
      <c r="NG3054" s="0"/>
      <c r="NH3054" s="0"/>
      <c r="NI3054" s="0"/>
      <c r="NJ3054" s="0"/>
      <c r="NK3054" s="0"/>
      <c r="NL3054" s="0"/>
      <c r="NM3054" s="0"/>
      <c r="NN3054" s="0"/>
      <c r="NO3054" s="0"/>
      <c r="NP3054" s="0"/>
      <c r="NQ3054" s="0"/>
      <c r="NR3054" s="0"/>
      <c r="NS3054" s="0"/>
      <c r="NT3054" s="0"/>
      <c r="NU3054" s="0"/>
      <c r="NV3054" s="0"/>
      <c r="NW3054" s="0"/>
      <c r="NX3054" s="0"/>
      <c r="NY3054" s="0"/>
      <c r="NZ3054" s="0"/>
      <c r="OA3054" s="0"/>
      <c r="OB3054" s="0"/>
      <c r="OC3054" s="0"/>
      <c r="OD3054" s="0"/>
      <c r="OE3054" s="0"/>
      <c r="OF3054" s="0"/>
      <c r="OG3054" s="0"/>
      <c r="OH3054" s="0"/>
      <c r="OI3054" s="0"/>
      <c r="OJ3054" s="0"/>
      <c r="OK3054" s="0"/>
      <c r="OL3054" s="0"/>
      <c r="OM3054" s="0"/>
      <c r="ON3054" s="0"/>
      <c r="OO3054" s="0"/>
      <c r="OP3054" s="0"/>
      <c r="OQ3054" s="0"/>
      <c r="OR3054" s="0"/>
      <c r="OS3054" s="0"/>
      <c r="OT3054" s="0"/>
      <c r="OU3054" s="0"/>
      <c r="OV3054" s="0"/>
      <c r="OW3054" s="0"/>
      <c r="OX3054" s="0"/>
      <c r="OY3054" s="0"/>
      <c r="OZ3054" s="0"/>
      <c r="PA3054" s="0"/>
      <c r="PB3054" s="0"/>
      <c r="PC3054" s="0"/>
      <c r="PD3054" s="0"/>
      <c r="PE3054" s="0"/>
      <c r="PF3054" s="0"/>
      <c r="PG3054" s="0"/>
      <c r="PH3054" s="0"/>
      <c r="PI3054" s="0"/>
      <c r="PJ3054" s="0"/>
      <c r="PK3054" s="0"/>
      <c r="PL3054" s="0"/>
      <c r="PM3054" s="0"/>
      <c r="PN3054" s="0"/>
      <c r="PO3054" s="0"/>
      <c r="PP3054" s="0"/>
      <c r="PQ3054" s="0"/>
      <c r="PR3054" s="0"/>
      <c r="PS3054" s="0"/>
      <c r="PT3054" s="0"/>
      <c r="PU3054" s="0"/>
      <c r="PV3054" s="0"/>
      <c r="PW3054" s="0"/>
      <c r="PX3054" s="0"/>
      <c r="PY3054" s="0"/>
      <c r="PZ3054" s="0"/>
      <c r="QA3054" s="0"/>
      <c r="QB3054" s="0"/>
      <c r="QC3054" s="0"/>
      <c r="QD3054" s="0"/>
      <c r="QE3054" s="0"/>
      <c r="QF3054" s="0"/>
      <c r="QG3054" s="0"/>
      <c r="QH3054" s="0"/>
      <c r="QI3054" s="0"/>
      <c r="QJ3054" s="0"/>
      <c r="QK3054" s="0"/>
      <c r="QL3054" s="0"/>
      <c r="QM3054" s="0"/>
      <c r="QN3054" s="0"/>
      <c r="QO3054" s="0"/>
      <c r="QP3054" s="0"/>
      <c r="QQ3054" s="0"/>
      <c r="QR3054" s="0"/>
      <c r="QS3054" s="0"/>
      <c r="QT3054" s="0"/>
      <c r="QU3054" s="0"/>
      <c r="QV3054" s="0"/>
      <c r="QW3054" s="0"/>
      <c r="QX3054" s="0"/>
      <c r="QY3054" s="0"/>
      <c r="QZ3054" s="0"/>
      <c r="RA3054" s="0"/>
      <c r="RB3054" s="0"/>
      <c r="RC3054" s="0"/>
      <c r="RD3054" s="0"/>
      <c r="RE3054" s="0"/>
      <c r="RF3054" s="0"/>
      <c r="RG3054" s="0"/>
      <c r="RH3054" s="0"/>
      <c r="RI3054" s="0"/>
      <c r="RJ3054" s="0"/>
      <c r="RK3054" s="0"/>
      <c r="RL3054" s="0"/>
      <c r="RM3054" s="0"/>
      <c r="RN3054" s="0"/>
      <c r="RO3054" s="0"/>
      <c r="RP3054" s="0"/>
      <c r="RQ3054" s="0"/>
      <c r="RR3054" s="0"/>
      <c r="RS3054" s="0"/>
      <c r="RT3054" s="0"/>
      <c r="RU3054" s="0"/>
      <c r="RV3054" s="0"/>
      <c r="RW3054" s="0"/>
      <c r="RX3054" s="0"/>
      <c r="RY3054" s="0"/>
      <c r="RZ3054" s="0"/>
      <c r="SA3054" s="0"/>
      <c r="SB3054" s="0"/>
      <c r="SC3054" s="0"/>
      <c r="SD3054" s="0"/>
      <c r="SE3054" s="0"/>
      <c r="SF3054" s="0"/>
      <c r="SG3054" s="0"/>
      <c r="SH3054" s="0"/>
      <c r="SI3054" s="0"/>
      <c r="SJ3054" s="0"/>
      <c r="SK3054" s="0"/>
      <c r="SL3054" s="0"/>
      <c r="SM3054" s="0"/>
      <c r="SN3054" s="0"/>
      <c r="SO3054" s="0"/>
      <c r="SP3054" s="0"/>
      <c r="SQ3054" s="0"/>
      <c r="SR3054" s="0"/>
      <c r="SS3054" s="0"/>
      <c r="ST3054" s="0"/>
      <c r="SU3054" s="0"/>
      <c r="SV3054" s="0"/>
      <c r="SW3054" s="0"/>
      <c r="SX3054" s="0"/>
      <c r="SY3054" s="0"/>
      <c r="SZ3054" s="0"/>
      <c r="TA3054" s="0"/>
      <c r="TB3054" s="0"/>
      <c r="TC3054" s="0"/>
      <c r="TD3054" s="0"/>
      <c r="TE3054" s="0"/>
      <c r="TF3054" s="0"/>
      <c r="TG3054" s="0"/>
      <c r="TH3054" s="0"/>
      <c r="TI3054" s="0"/>
      <c r="TJ3054" s="0"/>
      <c r="TK3054" s="0"/>
      <c r="TL3054" s="0"/>
      <c r="TM3054" s="0"/>
      <c r="TN3054" s="0"/>
      <c r="TO3054" s="0"/>
      <c r="TP3054" s="0"/>
      <c r="TQ3054" s="0"/>
      <c r="TR3054" s="0"/>
      <c r="TS3054" s="0"/>
      <c r="TT3054" s="0"/>
      <c r="TU3054" s="0"/>
      <c r="TV3054" s="0"/>
      <c r="TW3054" s="0"/>
      <c r="TX3054" s="0"/>
      <c r="TY3054" s="0"/>
      <c r="TZ3054" s="0"/>
      <c r="UA3054" s="0"/>
      <c r="UB3054" s="0"/>
      <c r="UC3054" s="0"/>
      <c r="UD3054" s="0"/>
      <c r="UE3054" s="0"/>
      <c r="UF3054" s="0"/>
      <c r="UG3054" s="0"/>
      <c r="UH3054" s="0"/>
      <c r="UI3054" s="0"/>
      <c r="UJ3054" s="0"/>
      <c r="UK3054" s="0"/>
      <c r="UL3054" s="0"/>
      <c r="UM3054" s="0"/>
      <c r="UN3054" s="0"/>
      <c r="UO3054" s="0"/>
      <c r="UP3054" s="0"/>
      <c r="UQ3054" s="0"/>
      <c r="UR3054" s="0"/>
      <c r="US3054" s="0"/>
      <c r="UT3054" s="0"/>
      <c r="UU3054" s="0"/>
      <c r="UV3054" s="0"/>
      <c r="UW3054" s="0"/>
      <c r="UX3054" s="0"/>
      <c r="UY3054" s="0"/>
      <c r="UZ3054" s="0"/>
      <c r="VA3054" s="0"/>
      <c r="VB3054" s="0"/>
      <c r="VC3054" s="0"/>
      <c r="VD3054" s="0"/>
      <c r="VE3054" s="0"/>
      <c r="VF3054" s="0"/>
      <c r="VG3054" s="0"/>
      <c r="VH3054" s="0"/>
      <c r="VI3054" s="0"/>
      <c r="VJ3054" s="0"/>
      <c r="VK3054" s="0"/>
      <c r="VL3054" s="0"/>
      <c r="VM3054" s="0"/>
      <c r="VN3054" s="0"/>
      <c r="VO3054" s="0"/>
      <c r="VP3054" s="0"/>
      <c r="VQ3054" s="0"/>
      <c r="VR3054" s="0"/>
      <c r="VS3054" s="0"/>
      <c r="VT3054" s="0"/>
      <c r="VU3054" s="0"/>
      <c r="VV3054" s="0"/>
      <c r="VW3054" s="0"/>
      <c r="VX3054" s="0"/>
      <c r="VY3054" s="0"/>
      <c r="VZ3054" s="0"/>
      <c r="WA3054" s="0"/>
      <c r="WB3054" s="0"/>
      <c r="WC3054" s="0"/>
      <c r="WD3054" s="0"/>
      <c r="WE3054" s="0"/>
      <c r="WF3054" s="0"/>
      <c r="WG3054" s="0"/>
      <c r="WH3054" s="0"/>
      <c r="WI3054" s="0"/>
      <c r="WJ3054" s="0"/>
      <c r="WK3054" s="0"/>
      <c r="WL3054" s="0"/>
      <c r="WM3054" s="0"/>
      <c r="WN3054" s="0"/>
      <c r="WO3054" s="0"/>
      <c r="WP3054" s="0"/>
      <c r="WQ3054" s="0"/>
      <c r="WR3054" s="0"/>
      <c r="WS3054" s="0"/>
      <c r="WT3054" s="0"/>
      <c r="WU3054" s="0"/>
      <c r="WV3054" s="0"/>
      <c r="WW3054" s="0"/>
      <c r="WX3054" s="0"/>
      <c r="WY3054" s="0"/>
      <c r="WZ3054" s="0"/>
      <c r="XA3054" s="0"/>
      <c r="XB3054" s="0"/>
      <c r="XC3054" s="0"/>
      <c r="XD3054" s="0"/>
      <c r="XE3054" s="0"/>
      <c r="XF3054" s="0"/>
      <c r="XG3054" s="0"/>
      <c r="XH3054" s="0"/>
      <c r="XI3054" s="0"/>
      <c r="XJ3054" s="0"/>
      <c r="XK3054" s="0"/>
      <c r="XL3054" s="0"/>
      <c r="XM3054" s="0"/>
      <c r="XN3054" s="0"/>
      <c r="XO3054" s="0"/>
      <c r="XP3054" s="0"/>
      <c r="XQ3054" s="0"/>
      <c r="XR3054" s="0"/>
      <c r="XS3054" s="0"/>
      <c r="XT3054" s="0"/>
      <c r="XU3054" s="0"/>
      <c r="XV3054" s="0"/>
      <c r="XW3054" s="0"/>
      <c r="XX3054" s="0"/>
      <c r="XY3054" s="0"/>
      <c r="XZ3054" s="0"/>
      <c r="YA3054" s="0"/>
      <c r="YB3054" s="0"/>
      <c r="YC3054" s="0"/>
      <c r="YD3054" s="0"/>
      <c r="YE3054" s="0"/>
      <c r="YF3054" s="0"/>
      <c r="YG3054" s="0"/>
      <c r="YH3054" s="0"/>
      <c r="YI3054" s="0"/>
      <c r="YJ3054" s="0"/>
      <c r="YK3054" s="0"/>
      <c r="YL3054" s="0"/>
      <c r="YM3054" s="0"/>
      <c r="YN3054" s="0"/>
      <c r="YO3054" s="0"/>
      <c r="YP3054" s="0"/>
      <c r="YQ3054" s="0"/>
      <c r="YR3054" s="0"/>
      <c r="YS3054" s="0"/>
      <c r="YT3054" s="0"/>
      <c r="YU3054" s="0"/>
      <c r="YV3054" s="0"/>
      <c r="YW3054" s="0"/>
      <c r="YX3054" s="0"/>
      <c r="YY3054" s="0"/>
      <c r="YZ3054" s="0"/>
      <c r="ZA3054" s="0"/>
      <c r="ZB3054" s="0"/>
      <c r="ZC3054" s="0"/>
      <c r="ZD3054" s="0"/>
      <c r="ZE3054" s="0"/>
      <c r="ZF3054" s="0"/>
      <c r="ZG3054" s="0"/>
      <c r="ZH3054" s="0"/>
      <c r="ZI3054" s="0"/>
      <c r="ZJ3054" s="0"/>
      <c r="ZK3054" s="0"/>
      <c r="ZL3054" s="0"/>
      <c r="ZM3054" s="0"/>
      <c r="ZN3054" s="0"/>
      <c r="ZO3054" s="0"/>
      <c r="ZP3054" s="0"/>
      <c r="ZQ3054" s="0"/>
      <c r="ZR3054" s="0"/>
      <c r="ZS3054" s="0"/>
      <c r="ZT3054" s="0"/>
      <c r="ZU3054" s="0"/>
      <c r="ZV3054" s="0"/>
      <c r="ZW3054" s="0"/>
      <c r="ZX3054" s="0"/>
      <c r="ZY3054" s="0"/>
      <c r="ZZ3054" s="0"/>
      <c r="AAA3054" s="0"/>
      <c r="AAB3054" s="0"/>
      <c r="AAC3054" s="0"/>
      <c r="AAD3054" s="0"/>
      <c r="AAE3054" s="0"/>
      <c r="AAF3054" s="0"/>
      <c r="AAG3054" s="0"/>
      <c r="AAH3054" s="0"/>
      <c r="AAI3054" s="0"/>
      <c r="AAJ3054" s="0"/>
      <c r="AAK3054" s="0"/>
      <c r="AAL3054" s="0"/>
      <c r="AAM3054" s="0"/>
      <c r="AAN3054" s="0"/>
      <c r="AAO3054" s="0"/>
      <c r="AAP3054" s="0"/>
      <c r="AAQ3054" s="0"/>
      <c r="AAR3054" s="0"/>
      <c r="AAS3054" s="0"/>
      <c r="AAT3054" s="0"/>
      <c r="AAU3054" s="0"/>
      <c r="AAV3054" s="0"/>
      <c r="AAW3054" s="0"/>
      <c r="AAX3054" s="0"/>
      <c r="AAY3054" s="0"/>
      <c r="AAZ3054" s="0"/>
      <c r="ABA3054" s="0"/>
      <c r="ABB3054" s="0"/>
      <c r="ABC3054" s="0"/>
      <c r="ABD3054" s="0"/>
      <c r="ABE3054" s="0"/>
      <c r="ABF3054" s="0"/>
      <c r="ABG3054" s="0"/>
      <c r="ABH3054" s="0"/>
      <c r="ABI3054" s="0"/>
      <c r="ABJ3054" s="0"/>
      <c r="ABK3054" s="0"/>
      <c r="ABL3054" s="0"/>
      <c r="ABM3054" s="0"/>
      <c r="ABN3054" s="0"/>
      <c r="ABO3054" s="0"/>
      <c r="ABP3054" s="0"/>
      <c r="ABQ3054" s="0"/>
      <c r="ABR3054" s="0"/>
      <c r="ABS3054" s="0"/>
      <c r="ABT3054" s="0"/>
      <c r="ABU3054" s="0"/>
      <c r="ABV3054" s="0"/>
      <c r="ABW3054" s="0"/>
      <c r="ABX3054" s="0"/>
      <c r="ABY3054" s="0"/>
      <c r="ABZ3054" s="0"/>
      <c r="ACA3054" s="0"/>
      <c r="ACB3054" s="0"/>
      <c r="ACC3054" s="0"/>
      <c r="ACD3054" s="0"/>
      <c r="ACE3054" s="0"/>
      <c r="ACF3054" s="0"/>
      <c r="ACG3054" s="0"/>
      <c r="ACH3054" s="0"/>
      <c r="ACI3054" s="0"/>
      <c r="ACJ3054" s="0"/>
      <c r="ACK3054" s="0"/>
      <c r="ACL3054" s="0"/>
      <c r="ACM3054" s="0"/>
      <c r="ACN3054" s="0"/>
      <c r="ACO3054" s="0"/>
      <c r="ACP3054" s="0"/>
      <c r="ACQ3054" s="0"/>
      <c r="ACR3054" s="0"/>
      <c r="ACS3054" s="0"/>
      <c r="ACT3054" s="0"/>
      <c r="ACU3054" s="0"/>
      <c r="ACV3054" s="0"/>
      <c r="ACW3054" s="0"/>
      <c r="ACX3054" s="0"/>
      <c r="ACY3054" s="0"/>
      <c r="ACZ3054" s="0"/>
      <c r="ADA3054" s="0"/>
      <c r="ADB3054" s="0"/>
      <c r="ADC3054" s="0"/>
      <c r="ADD3054" s="0"/>
      <c r="ADE3054" s="0"/>
      <c r="ADF3054" s="0"/>
      <c r="ADG3054" s="0"/>
      <c r="ADH3054" s="0"/>
      <c r="ADI3054" s="0"/>
      <c r="ADJ3054" s="0"/>
      <c r="ADK3054" s="0"/>
      <c r="ADL3054" s="0"/>
      <c r="ADM3054" s="0"/>
      <c r="ADN3054" s="0"/>
      <c r="ADO3054" s="0"/>
      <c r="ADP3054" s="0"/>
      <c r="ADQ3054" s="0"/>
      <c r="ADR3054" s="0"/>
      <c r="ADS3054" s="0"/>
      <c r="ADT3054" s="0"/>
      <c r="ADU3054" s="0"/>
      <c r="ADV3054" s="0"/>
      <c r="ADW3054" s="0"/>
      <c r="ADX3054" s="0"/>
      <c r="ADY3054" s="0"/>
      <c r="ADZ3054" s="0"/>
      <c r="AEA3054" s="0"/>
      <c r="AEB3054" s="0"/>
      <c r="AEC3054" s="0"/>
      <c r="AED3054" s="0"/>
      <c r="AEE3054" s="0"/>
      <c r="AEF3054" s="0"/>
      <c r="AEG3054" s="0"/>
      <c r="AEH3054" s="0"/>
      <c r="AEI3054" s="0"/>
      <c r="AEJ3054" s="0"/>
      <c r="AEK3054" s="0"/>
      <c r="AEL3054" s="0"/>
      <c r="AEM3054" s="0"/>
      <c r="AEN3054" s="0"/>
      <c r="AEO3054" s="0"/>
      <c r="AEP3054" s="0"/>
      <c r="AEQ3054" s="0"/>
      <c r="AER3054" s="0"/>
      <c r="AES3054" s="0"/>
      <c r="AET3054" s="0"/>
      <c r="AEU3054" s="0"/>
      <c r="AEV3054" s="0"/>
      <c r="AEW3054" s="0"/>
      <c r="AEX3054" s="0"/>
      <c r="AEY3054" s="0"/>
      <c r="AEZ3054" s="0"/>
      <c r="AFA3054" s="0"/>
      <c r="AFB3054" s="0"/>
      <c r="AFC3054" s="0"/>
      <c r="AFD3054" s="0"/>
      <c r="AFE3054" s="0"/>
      <c r="AFF3054" s="0"/>
      <c r="AFG3054" s="0"/>
      <c r="AFH3054" s="0"/>
      <c r="AFI3054" s="0"/>
      <c r="AFJ3054" s="0"/>
      <c r="AFK3054" s="0"/>
      <c r="AFL3054" s="0"/>
      <c r="AFM3054" s="0"/>
      <c r="AFN3054" s="0"/>
      <c r="AFO3054" s="0"/>
      <c r="AFP3054" s="0"/>
      <c r="AFQ3054" s="0"/>
      <c r="AFR3054" s="0"/>
      <c r="AFS3054" s="0"/>
      <c r="AFT3054" s="0"/>
      <c r="AFU3054" s="0"/>
      <c r="AFV3054" s="0"/>
      <c r="AFW3054" s="0"/>
      <c r="AFX3054" s="0"/>
      <c r="AFY3054" s="0"/>
      <c r="AFZ3054" s="0"/>
      <c r="AGA3054" s="0"/>
      <c r="AGB3054" s="0"/>
      <c r="AGC3054" s="0"/>
      <c r="AGD3054" s="0"/>
      <c r="AGE3054" s="0"/>
      <c r="AGF3054" s="0"/>
      <c r="AGG3054" s="0"/>
      <c r="AGH3054" s="0"/>
      <c r="AGI3054" s="0"/>
      <c r="AGJ3054" s="0"/>
      <c r="AGK3054" s="0"/>
      <c r="AGL3054" s="0"/>
      <c r="AGM3054" s="0"/>
      <c r="AGN3054" s="0"/>
      <c r="AGO3054" s="0"/>
      <c r="AGP3054" s="0"/>
      <c r="AGQ3054" s="0"/>
      <c r="AGR3054" s="0"/>
      <c r="AGS3054" s="0"/>
      <c r="AGT3054" s="0"/>
      <c r="AGU3054" s="0"/>
      <c r="AGV3054" s="0"/>
      <c r="AGW3054" s="0"/>
      <c r="AGX3054" s="0"/>
      <c r="AGY3054" s="0"/>
      <c r="AGZ3054" s="0"/>
      <c r="AHA3054" s="0"/>
      <c r="AHB3054" s="0"/>
      <c r="AHC3054" s="0"/>
      <c r="AHD3054" s="0"/>
      <c r="AHE3054" s="0"/>
      <c r="AHF3054" s="0"/>
      <c r="AHG3054" s="0"/>
      <c r="AHH3054" s="0"/>
      <c r="AHI3054" s="0"/>
      <c r="AHJ3054" s="0"/>
      <c r="AHK3054" s="0"/>
      <c r="AHL3054" s="0"/>
      <c r="AHM3054" s="0"/>
      <c r="AHN3054" s="0"/>
      <c r="AHO3054" s="0"/>
      <c r="AHP3054" s="0"/>
      <c r="AHQ3054" s="0"/>
      <c r="AHR3054" s="0"/>
      <c r="AHS3054" s="0"/>
      <c r="AHT3054" s="0"/>
      <c r="AHU3054" s="0"/>
      <c r="AHV3054" s="0"/>
      <c r="AHW3054" s="0"/>
      <c r="AHX3054" s="0"/>
      <c r="AHY3054" s="0"/>
      <c r="AHZ3054" s="0"/>
      <c r="AIA3054" s="0"/>
      <c r="AIB3054" s="0"/>
      <c r="AIC3054" s="0"/>
      <c r="AID3054" s="0"/>
      <c r="AIE3054" s="0"/>
      <c r="AIF3054" s="0"/>
      <c r="AIG3054" s="0"/>
      <c r="AIH3054" s="0"/>
      <c r="AII3054" s="0"/>
      <c r="AIJ3054" s="0"/>
      <c r="AIK3054" s="0"/>
      <c r="AIL3054" s="0"/>
      <c r="AIM3054" s="0"/>
      <c r="AIN3054" s="0"/>
      <c r="AIO3054" s="0"/>
      <c r="AIP3054" s="0"/>
      <c r="AIQ3054" s="0"/>
      <c r="AIR3054" s="0"/>
      <c r="AIS3054" s="0"/>
      <c r="AIT3054" s="0"/>
      <c r="AIU3054" s="0"/>
      <c r="AIV3054" s="0"/>
      <c r="AIW3054" s="0"/>
      <c r="AIX3054" s="0"/>
      <c r="AIY3054" s="0"/>
      <c r="AIZ3054" s="0"/>
      <c r="AJA3054" s="0"/>
      <c r="AJB3054" s="0"/>
      <c r="AJC3054" s="0"/>
      <c r="AJD3054" s="0"/>
      <c r="AJE3054" s="0"/>
      <c r="AJF3054" s="0"/>
      <c r="AJG3054" s="0"/>
      <c r="AJH3054" s="0"/>
      <c r="AJI3054" s="0"/>
      <c r="AJJ3054" s="0"/>
      <c r="AJK3054" s="0"/>
      <c r="AJL3054" s="0"/>
      <c r="AJM3054" s="0"/>
      <c r="AJN3054" s="0"/>
      <c r="AJO3054" s="0"/>
      <c r="AJP3054" s="0"/>
      <c r="AJQ3054" s="0"/>
      <c r="AJR3054" s="0"/>
      <c r="AJS3054" s="0"/>
      <c r="AJT3054" s="0"/>
      <c r="AJU3054" s="0"/>
      <c r="AJV3054" s="0"/>
      <c r="AJW3054" s="0"/>
      <c r="AJX3054" s="0"/>
      <c r="AJY3054" s="0"/>
      <c r="AJZ3054" s="0"/>
      <c r="AKA3054" s="0"/>
      <c r="AKB3054" s="0"/>
      <c r="AKC3054" s="0"/>
      <c r="AKD3054" s="0"/>
      <c r="AKE3054" s="0"/>
      <c r="AKF3054" s="0"/>
      <c r="AKG3054" s="0"/>
      <c r="AKH3054" s="0"/>
      <c r="AKI3054" s="0"/>
      <c r="AKJ3054" s="0"/>
      <c r="AKK3054" s="0"/>
      <c r="AKL3054" s="0"/>
      <c r="AKM3054" s="0"/>
      <c r="AKN3054" s="0"/>
      <c r="AKO3054" s="0"/>
      <c r="AKP3054" s="0"/>
      <c r="AKQ3054" s="0"/>
      <c r="AKR3054" s="0"/>
      <c r="AKS3054" s="0"/>
      <c r="AKT3054" s="0"/>
      <c r="AKU3054" s="0"/>
      <c r="AKV3054" s="0"/>
      <c r="AKW3054" s="0"/>
      <c r="AKX3054" s="0"/>
      <c r="AKY3054" s="0"/>
      <c r="AKZ3054" s="0"/>
      <c r="ALA3054" s="0"/>
      <c r="ALB3054" s="0"/>
      <c r="ALC3054" s="0"/>
      <c r="ALD3054" s="0"/>
      <c r="ALE3054" s="0"/>
      <c r="ALF3054" s="0"/>
      <c r="ALG3054" s="0"/>
      <c r="ALH3054" s="0"/>
      <c r="ALI3054" s="0"/>
      <c r="ALJ3054" s="0"/>
      <c r="ALK3054" s="0"/>
      <c r="ALL3054" s="0"/>
      <c r="ALM3054" s="0"/>
      <c r="ALN3054" s="0"/>
      <c r="ALO3054" s="0"/>
      <c r="ALP3054" s="0"/>
      <c r="ALQ3054" s="0"/>
      <c r="ALR3054" s="0"/>
      <c r="ALS3054" s="0"/>
      <c r="ALT3054" s="0"/>
      <c r="ALU3054" s="0"/>
      <c r="ALV3054" s="0"/>
      <c r="ALW3054" s="0"/>
      <c r="ALX3054" s="0"/>
      <c r="ALY3054" s="0"/>
      <c r="ALZ3054" s="0"/>
      <c r="AMA3054" s="0"/>
      <c r="AMB3054" s="0"/>
      <c r="AMC3054" s="0"/>
      <c r="AMD3054" s="0"/>
      <c r="AME3054" s="0"/>
      <c r="AMF3054" s="0"/>
      <c r="AMG3054" s="0"/>
      <c r="AMH3054" s="0"/>
      <c r="AMI3054" s="0"/>
    </row>
    <row r="3055" customFormat="false" ht="12.75" hidden="false" customHeight="false" outlineLevel="0" collapsed="false">
      <c r="A3055" s="1" t="s">
        <v>3312</v>
      </c>
      <c r="C3055" s="27" t="s">
        <v>3313</v>
      </c>
      <c r="D3055" s="27" t="s">
        <v>51</v>
      </c>
      <c r="E3055" s="28"/>
      <c r="F3055" s="29"/>
      <c r="G3055" s="27"/>
      <c r="H3055" s="30" t="s">
        <v>168</v>
      </c>
      <c r="I3055" s="31" t="n">
        <v>1.99</v>
      </c>
      <c r="J3055" s="30" t="s">
        <v>3275</v>
      </c>
      <c r="BM3055" s="0"/>
      <c r="BN3055" s="0"/>
      <c r="BO3055" s="0"/>
      <c r="BP3055" s="0"/>
      <c r="BQ3055" s="0"/>
      <c r="BR3055" s="0"/>
      <c r="BS3055" s="0"/>
      <c r="BT3055" s="0"/>
      <c r="BU3055" s="0"/>
      <c r="BV3055" s="0"/>
      <c r="BW3055" s="0"/>
      <c r="BX3055" s="0"/>
      <c r="BY3055" s="0"/>
      <c r="BZ3055" s="0"/>
      <c r="CA3055" s="0"/>
      <c r="CB3055" s="0"/>
      <c r="CC3055" s="0"/>
      <c r="CD3055" s="0"/>
      <c r="CE3055" s="0"/>
      <c r="CF3055" s="0"/>
      <c r="CG3055" s="0"/>
      <c r="CH3055" s="0"/>
      <c r="CI3055" s="0"/>
      <c r="CJ3055" s="0"/>
      <c r="CK3055" s="0"/>
      <c r="CL3055" s="0"/>
      <c r="CM3055" s="0"/>
      <c r="CN3055" s="0"/>
      <c r="CO3055" s="0"/>
      <c r="CP3055" s="0"/>
      <c r="CQ3055" s="0"/>
      <c r="CR3055" s="0"/>
      <c r="CS3055" s="0"/>
      <c r="CT3055" s="0"/>
      <c r="CU3055" s="0"/>
      <c r="CV3055" s="0"/>
      <c r="CW3055" s="0"/>
      <c r="CX3055" s="0"/>
      <c r="CY3055" s="0"/>
      <c r="CZ3055" s="0"/>
      <c r="DA3055" s="0"/>
      <c r="DB3055" s="0"/>
      <c r="DC3055" s="0"/>
      <c r="DD3055" s="0"/>
      <c r="DE3055" s="0"/>
      <c r="DF3055" s="0"/>
      <c r="DG3055" s="0"/>
      <c r="DH3055" s="0"/>
      <c r="DI3055" s="0"/>
      <c r="DJ3055" s="0"/>
      <c r="DK3055" s="0"/>
      <c r="DL3055" s="0"/>
      <c r="DM3055" s="0"/>
      <c r="DN3055" s="0"/>
      <c r="DO3055" s="0"/>
      <c r="DP3055" s="0"/>
      <c r="DQ3055" s="0"/>
      <c r="DR3055" s="0"/>
      <c r="DS3055" s="0"/>
      <c r="DT3055" s="0"/>
      <c r="DU3055" s="0"/>
      <c r="DV3055" s="0"/>
      <c r="DW3055" s="0"/>
      <c r="DX3055" s="0"/>
      <c r="DY3055" s="0"/>
      <c r="DZ3055" s="0"/>
      <c r="EA3055" s="0"/>
      <c r="EB3055" s="0"/>
      <c r="EC3055" s="0"/>
      <c r="ED3055" s="0"/>
      <c r="EE3055" s="0"/>
      <c r="EF3055" s="0"/>
      <c r="EG3055" s="0"/>
      <c r="EH3055" s="0"/>
      <c r="EI3055" s="0"/>
      <c r="EJ3055" s="0"/>
      <c r="EK3055" s="0"/>
      <c r="EL3055" s="0"/>
      <c r="EM3055" s="0"/>
      <c r="EN3055" s="0"/>
      <c r="EO3055" s="0"/>
      <c r="EP3055" s="0"/>
      <c r="EQ3055" s="0"/>
      <c r="ER3055" s="0"/>
      <c r="ES3055" s="0"/>
      <c r="ET3055" s="0"/>
      <c r="EU3055" s="0"/>
      <c r="EV3055" s="0"/>
      <c r="EW3055" s="0"/>
      <c r="EX3055" s="0"/>
      <c r="EY3055" s="0"/>
      <c r="EZ3055" s="0"/>
      <c r="FA3055" s="0"/>
      <c r="FB3055" s="0"/>
      <c r="FC3055" s="0"/>
      <c r="FD3055" s="0"/>
      <c r="FE3055" s="0"/>
      <c r="FF3055" s="0"/>
      <c r="FG3055" s="0"/>
      <c r="FH3055" s="0"/>
      <c r="FI3055" s="0"/>
      <c r="FJ3055" s="0"/>
      <c r="FK3055" s="0"/>
      <c r="FL3055" s="0"/>
      <c r="FM3055" s="0"/>
      <c r="FN3055" s="0"/>
      <c r="FO3055" s="0"/>
      <c r="FP3055" s="0"/>
      <c r="FQ3055" s="0"/>
      <c r="FR3055" s="0"/>
      <c r="FS3055" s="0"/>
      <c r="FT3055" s="0"/>
      <c r="FU3055" s="0"/>
      <c r="FV3055" s="0"/>
      <c r="FW3055" s="0"/>
      <c r="FX3055" s="0"/>
      <c r="FY3055" s="0"/>
      <c r="FZ3055" s="0"/>
      <c r="GA3055" s="0"/>
      <c r="GB3055" s="0"/>
      <c r="GC3055" s="0"/>
      <c r="GD3055" s="0"/>
      <c r="GE3055" s="0"/>
      <c r="GF3055" s="0"/>
      <c r="GG3055" s="0"/>
      <c r="GH3055" s="0"/>
      <c r="GI3055" s="0"/>
      <c r="GJ3055" s="0"/>
      <c r="GK3055" s="0"/>
      <c r="GL3055" s="0"/>
      <c r="GM3055" s="0"/>
      <c r="GN3055" s="0"/>
      <c r="GO3055" s="0"/>
      <c r="GP3055" s="0"/>
      <c r="GQ3055" s="0"/>
      <c r="GR3055" s="0"/>
      <c r="GS3055" s="0"/>
      <c r="GT3055" s="0"/>
      <c r="GU3055" s="0"/>
      <c r="GV3055" s="0"/>
      <c r="GW3055" s="0"/>
      <c r="GX3055" s="0"/>
      <c r="GY3055" s="0"/>
      <c r="GZ3055" s="0"/>
      <c r="HA3055" s="0"/>
      <c r="HB3055" s="0"/>
      <c r="HC3055" s="0"/>
      <c r="HD3055" s="0"/>
      <c r="HE3055" s="0"/>
      <c r="HF3055" s="0"/>
      <c r="HG3055" s="0"/>
      <c r="HH3055" s="0"/>
      <c r="HI3055" s="0"/>
      <c r="HJ3055" s="0"/>
      <c r="HK3055" s="0"/>
      <c r="HL3055" s="0"/>
      <c r="HM3055" s="0"/>
      <c r="HN3055" s="0"/>
      <c r="HO3055" s="0"/>
      <c r="HP3055" s="0"/>
      <c r="HQ3055" s="0"/>
      <c r="HR3055" s="0"/>
      <c r="HS3055" s="0"/>
      <c r="HT3055" s="0"/>
      <c r="HU3055" s="0"/>
      <c r="HV3055" s="0"/>
      <c r="HW3055" s="0"/>
      <c r="HX3055" s="0"/>
      <c r="HY3055" s="0"/>
      <c r="HZ3055" s="0"/>
      <c r="IA3055" s="0"/>
      <c r="IB3055" s="0"/>
      <c r="IC3055" s="0"/>
      <c r="ID3055" s="0"/>
      <c r="IE3055" s="0"/>
      <c r="IF3055" s="0"/>
      <c r="IG3055" s="0"/>
      <c r="IH3055" s="0"/>
      <c r="II3055" s="0"/>
      <c r="IJ3055" s="0"/>
      <c r="IK3055" s="0"/>
      <c r="IL3055" s="0"/>
      <c r="IM3055" s="0"/>
      <c r="IN3055" s="0"/>
      <c r="IO3055" s="0"/>
      <c r="IP3055" s="0"/>
      <c r="IQ3055" s="0"/>
      <c r="IR3055" s="0"/>
      <c r="IS3055" s="0"/>
      <c r="IT3055" s="0"/>
      <c r="IU3055" s="0"/>
      <c r="IV3055" s="0"/>
      <c r="IW3055" s="0"/>
      <c r="IX3055" s="0"/>
      <c r="IY3055" s="0"/>
      <c r="IZ3055" s="0"/>
      <c r="JA3055" s="0"/>
      <c r="JB3055" s="0"/>
      <c r="JC3055" s="0"/>
      <c r="JD3055" s="0"/>
      <c r="JE3055" s="0"/>
      <c r="JF3055" s="0"/>
      <c r="JG3055" s="0"/>
      <c r="JH3055" s="0"/>
      <c r="JI3055" s="0"/>
      <c r="JJ3055" s="0"/>
      <c r="JK3055" s="0"/>
      <c r="JL3055" s="0"/>
      <c r="JM3055" s="0"/>
      <c r="JN3055" s="0"/>
      <c r="JO3055" s="0"/>
      <c r="JP3055" s="0"/>
      <c r="JQ3055" s="0"/>
      <c r="JR3055" s="0"/>
      <c r="JS3055" s="0"/>
      <c r="JT3055" s="0"/>
      <c r="JU3055" s="0"/>
      <c r="JV3055" s="0"/>
      <c r="JW3055" s="0"/>
      <c r="JX3055" s="0"/>
      <c r="JY3055" s="0"/>
      <c r="JZ3055" s="0"/>
      <c r="KA3055" s="0"/>
      <c r="KB3055" s="0"/>
      <c r="KC3055" s="0"/>
      <c r="KD3055" s="0"/>
      <c r="KE3055" s="0"/>
      <c r="KF3055" s="0"/>
      <c r="KG3055" s="0"/>
      <c r="KH3055" s="0"/>
      <c r="KI3055" s="0"/>
      <c r="KJ3055" s="0"/>
      <c r="KK3055" s="0"/>
      <c r="KL3055" s="0"/>
      <c r="KM3055" s="0"/>
      <c r="KN3055" s="0"/>
      <c r="KO3055" s="0"/>
      <c r="KP3055" s="0"/>
      <c r="KQ3055" s="0"/>
      <c r="KR3055" s="0"/>
      <c r="KS3055" s="0"/>
      <c r="KT3055" s="0"/>
      <c r="KU3055" s="0"/>
      <c r="KV3055" s="0"/>
      <c r="KW3055" s="0"/>
      <c r="KX3055" s="0"/>
      <c r="KY3055" s="0"/>
      <c r="KZ3055" s="0"/>
      <c r="LA3055" s="0"/>
      <c r="LB3055" s="0"/>
      <c r="LC3055" s="0"/>
      <c r="LD3055" s="0"/>
      <c r="LE3055" s="0"/>
      <c r="LF3055" s="0"/>
      <c r="LG3055" s="0"/>
      <c r="LH3055" s="0"/>
      <c r="LI3055" s="0"/>
      <c r="LJ3055" s="0"/>
      <c r="LK3055" s="0"/>
      <c r="LL3055" s="0"/>
      <c r="LM3055" s="0"/>
      <c r="LN3055" s="0"/>
      <c r="LO3055" s="0"/>
      <c r="LP3055" s="0"/>
      <c r="LQ3055" s="0"/>
      <c r="LR3055" s="0"/>
      <c r="LS3055" s="0"/>
      <c r="LT3055" s="0"/>
      <c r="LU3055" s="0"/>
      <c r="LV3055" s="0"/>
      <c r="LW3055" s="0"/>
      <c r="LX3055" s="0"/>
      <c r="LY3055" s="0"/>
      <c r="LZ3055" s="0"/>
      <c r="MA3055" s="0"/>
      <c r="MB3055" s="0"/>
      <c r="MC3055" s="0"/>
      <c r="MD3055" s="0"/>
      <c r="ME3055" s="0"/>
      <c r="MF3055" s="0"/>
      <c r="MG3055" s="0"/>
      <c r="MH3055" s="0"/>
      <c r="MI3055" s="0"/>
      <c r="MJ3055" s="0"/>
      <c r="MK3055" s="0"/>
      <c r="ML3055" s="0"/>
      <c r="MM3055" s="0"/>
      <c r="MN3055" s="0"/>
      <c r="MO3055" s="0"/>
      <c r="MP3055" s="0"/>
      <c r="MQ3055" s="0"/>
      <c r="MR3055" s="0"/>
      <c r="MS3055" s="0"/>
      <c r="MT3055" s="0"/>
      <c r="MU3055" s="0"/>
      <c r="MV3055" s="0"/>
      <c r="MW3055" s="0"/>
      <c r="MX3055" s="0"/>
      <c r="MY3055" s="0"/>
      <c r="MZ3055" s="0"/>
      <c r="NA3055" s="0"/>
      <c r="NB3055" s="0"/>
      <c r="NC3055" s="0"/>
      <c r="ND3055" s="0"/>
      <c r="NE3055" s="0"/>
      <c r="NF3055" s="0"/>
      <c r="NG3055" s="0"/>
      <c r="NH3055" s="0"/>
      <c r="NI3055" s="0"/>
      <c r="NJ3055" s="0"/>
      <c r="NK3055" s="0"/>
      <c r="NL3055" s="0"/>
      <c r="NM3055" s="0"/>
      <c r="NN3055" s="0"/>
      <c r="NO3055" s="0"/>
      <c r="NP3055" s="0"/>
      <c r="NQ3055" s="0"/>
      <c r="NR3055" s="0"/>
      <c r="NS3055" s="0"/>
      <c r="NT3055" s="0"/>
      <c r="NU3055" s="0"/>
      <c r="NV3055" s="0"/>
      <c r="NW3055" s="0"/>
      <c r="NX3055" s="0"/>
      <c r="NY3055" s="0"/>
      <c r="NZ3055" s="0"/>
      <c r="OA3055" s="0"/>
      <c r="OB3055" s="0"/>
      <c r="OC3055" s="0"/>
      <c r="OD3055" s="0"/>
      <c r="OE3055" s="0"/>
      <c r="OF3055" s="0"/>
      <c r="OG3055" s="0"/>
      <c r="OH3055" s="0"/>
      <c r="OI3055" s="0"/>
      <c r="OJ3055" s="0"/>
      <c r="OK3055" s="0"/>
      <c r="OL3055" s="0"/>
      <c r="OM3055" s="0"/>
      <c r="ON3055" s="0"/>
      <c r="OO3055" s="0"/>
      <c r="OP3055" s="0"/>
      <c r="OQ3055" s="0"/>
      <c r="OR3055" s="0"/>
      <c r="OS3055" s="0"/>
      <c r="OT3055" s="0"/>
      <c r="OU3055" s="0"/>
      <c r="OV3055" s="0"/>
      <c r="OW3055" s="0"/>
      <c r="OX3055" s="0"/>
      <c r="OY3055" s="0"/>
      <c r="OZ3055" s="0"/>
      <c r="PA3055" s="0"/>
      <c r="PB3055" s="0"/>
      <c r="PC3055" s="0"/>
      <c r="PD3055" s="0"/>
      <c r="PE3055" s="0"/>
      <c r="PF3055" s="0"/>
      <c r="PG3055" s="0"/>
      <c r="PH3055" s="0"/>
      <c r="PI3055" s="0"/>
      <c r="PJ3055" s="0"/>
      <c r="PK3055" s="0"/>
      <c r="PL3055" s="0"/>
      <c r="PM3055" s="0"/>
      <c r="PN3055" s="0"/>
      <c r="PO3055" s="0"/>
      <c r="PP3055" s="0"/>
      <c r="PQ3055" s="0"/>
      <c r="PR3055" s="0"/>
      <c r="PS3055" s="0"/>
      <c r="PT3055" s="0"/>
      <c r="PU3055" s="0"/>
      <c r="PV3055" s="0"/>
      <c r="PW3055" s="0"/>
      <c r="PX3055" s="0"/>
      <c r="PY3055" s="0"/>
      <c r="PZ3055" s="0"/>
      <c r="QA3055" s="0"/>
      <c r="QB3055" s="0"/>
      <c r="QC3055" s="0"/>
      <c r="QD3055" s="0"/>
      <c r="QE3055" s="0"/>
      <c r="QF3055" s="0"/>
      <c r="QG3055" s="0"/>
      <c r="QH3055" s="0"/>
      <c r="QI3055" s="0"/>
      <c r="QJ3055" s="0"/>
      <c r="QK3055" s="0"/>
      <c r="QL3055" s="0"/>
      <c r="QM3055" s="0"/>
      <c r="QN3055" s="0"/>
      <c r="QO3055" s="0"/>
      <c r="QP3055" s="0"/>
      <c r="QQ3055" s="0"/>
      <c r="QR3055" s="0"/>
      <c r="QS3055" s="0"/>
      <c r="QT3055" s="0"/>
      <c r="QU3055" s="0"/>
      <c r="QV3055" s="0"/>
      <c r="QW3055" s="0"/>
      <c r="QX3055" s="0"/>
      <c r="QY3055" s="0"/>
      <c r="QZ3055" s="0"/>
      <c r="RA3055" s="0"/>
      <c r="RB3055" s="0"/>
      <c r="RC3055" s="0"/>
      <c r="RD3055" s="0"/>
      <c r="RE3055" s="0"/>
      <c r="RF3055" s="0"/>
      <c r="RG3055" s="0"/>
      <c r="RH3055" s="0"/>
      <c r="RI3055" s="0"/>
      <c r="RJ3055" s="0"/>
      <c r="RK3055" s="0"/>
      <c r="RL3055" s="0"/>
      <c r="RM3055" s="0"/>
      <c r="RN3055" s="0"/>
      <c r="RO3055" s="0"/>
      <c r="RP3055" s="0"/>
      <c r="RQ3055" s="0"/>
      <c r="RR3055" s="0"/>
      <c r="RS3055" s="0"/>
      <c r="RT3055" s="0"/>
      <c r="RU3055" s="0"/>
      <c r="RV3055" s="0"/>
      <c r="RW3055" s="0"/>
      <c r="RX3055" s="0"/>
      <c r="RY3055" s="0"/>
      <c r="RZ3055" s="0"/>
      <c r="SA3055" s="0"/>
      <c r="SB3055" s="0"/>
      <c r="SC3055" s="0"/>
      <c r="SD3055" s="0"/>
      <c r="SE3055" s="0"/>
      <c r="SF3055" s="0"/>
      <c r="SG3055" s="0"/>
      <c r="SH3055" s="0"/>
      <c r="SI3055" s="0"/>
      <c r="SJ3055" s="0"/>
      <c r="SK3055" s="0"/>
      <c r="SL3055" s="0"/>
      <c r="SM3055" s="0"/>
      <c r="SN3055" s="0"/>
      <c r="SO3055" s="0"/>
      <c r="SP3055" s="0"/>
      <c r="SQ3055" s="0"/>
      <c r="SR3055" s="0"/>
      <c r="SS3055" s="0"/>
      <c r="ST3055" s="0"/>
      <c r="SU3055" s="0"/>
      <c r="SV3055" s="0"/>
      <c r="SW3055" s="0"/>
      <c r="SX3055" s="0"/>
      <c r="SY3055" s="0"/>
      <c r="SZ3055" s="0"/>
      <c r="TA3055" s="0"/>
      <c r="TB3055" s="0"/>
      <c r="TC3055" s="0"/>
      <c r="TD3055" s="0"/>
      <c r="TE3055" s="0"/>
      <c r="TF3055" s="0"/>
      <c r="TG3055" s="0"/>
      <c r="TH3055" s="0"/>
      <c r="TI3055" s="0"/>
      <c r="TJ3055" s="0"/>
      <c r="TK3055" s="0"/>
      <c r="TL3055" s="0"/>
      <c r="TM3055" s="0"/>
      <c r="TN3055" s="0"/>
      <c r="TO3055" s="0"/>
      <c r="TP3055" s="0"/>
      <c r="TQ3055" s="0"/>
      <c r="TR3055" s="0"/>
      <c r="TS3055" s="0"/>
      <c r="TT3055" s="0"/>
      <c r="TU3055" s="0"/>
      <c r="TV3055" s="0"/>
      <c r="TW3055" s="0"/>
      <c r="TX3055" s="0"/>
      <c r="TY3055" s="0"/>
      <c r="TZ3055" s="0"/>
      <c r="UA3055" s="0"/>
      <c r="UB3055" s="0"/>
      <c r="UC3055" s="0"/>
      <c r="UD3055" s="0"/>
      <c r="UE3055" s="0"/>
      <c r="UF3055" s="0"/>
      <c r="UG3055" s="0"/>
      <c r="UH3055" s="0"/>
      <c r="UI3055" s="0"/>
      <c r="UJ3055" s="0"/>
      <c r="UK3055" s="0"/>
      <c r="UL3055" s="0"/>
      <c r="UM3055" s="0"/>
      <c r="UN3055" s="0"/>
      <c r="UO3055" s="0"/>
      <c r="UP3055" s="0"/>
      <c r="UQ3055" s="0"/>
      <c r="UR3055" s="0"/>
      <c r="US3055" s="0"/>
      <c r="UT3055" s="0"/>
      <c r="UU3055" s="0"/>
      <c r="UV3055" s="0"/>
      <c r="UW3055" s="0"/>
      <c r="UX3055" s="0"/>
      <c r="UY3055" s="0"/>
      <c r="UZ3055" s="0"/>
      <c r="VA3055" s="0"/>
      <c r="VB3055" s="0"/>
      <c r="VC3055" s="0"/>
      <c r="VD3055" s="0"/>
      <c r="VE3055" s="0"/>
      <c r="VF3055" s="0"/>
      <c r="VG3055" s="0"/>
      <c r="VH3055" s="0"/>
      <c r="VI3055" s="0"/>
      <c r="VJ3055" s="0"/>
      <c r="VK3055" s="0"/>
      <c r="VL3055" s="0"/>
      <c r="VM3055" s="0"/>
      <c r="VN3055" s="0"/>
      <c r="VO3055" s="0"/>
      <c r="VP3055" s="0"/>
      <c r="VQ3055" s="0"/>
      <c r="VR3055" s="0"/>
      <c r="VS3055" s="0"/>
      <c r="VT3055" s="0"/>
      <c r="VU3055" s="0"/>
      <c r="VV3055" s="0"/>
      <c r="VW3055" s="0"/>
      <c r="VX3055" s="0"/>
      <c r="VY3055" s="0"/>
      <c r="VZ3055" s="0"/>
      <c r="WA3055" s="0"/>
      <c r="WB3055" s="0"/>
      <c r="WC3055" s="0"/>
      <c r="WD3055" s="0"/>
      <c r="WE3055" s="0"/>
      <c r="WF3055" s="0"/>
      <c r="WG3055" s="0"/>
      <c r="WH3055" s="0"/>
      <c r="WI3055" s="0"/>
      <c r="WJ3055" s="0"/>
      <c r="WK3055" s="0"/>
      <c r="WL3055" s="0"/>
      <c r="WM3055" s="0"/>
      <c r="WN3055" s="0"/>
      <c r="WO3055" s="0"/>
      <c r="WP3055" s="0"/>
      <c r="WQ3055" s="0"/>
      <c r="WR3055" s="0"/>
      <c r="WS3055" s="0"/>
      <c r="WT3055" s="0"/>
      <c r="WU3055" s="0"/>
      <c r="WV3055" s="0"/>
      <c r="WW3055" s="0"/>
      <c r="WX3055" s="0"/>
      <c r="WY3055" s="0"/>
      <c r="WZ3055" s="0"/>
      <c r="XA3055" s="0"/>
      <c r="XB3055" s="0"/>
      <c r="XC3055" s="0"/>
      <c r="XD3055" s="0"/>
      <c r="XE3055" s="0"/>
      <c r="XF3055" s="0"/>
      <c r="XG3055" s="0"/>
      <c r="XH3055" s="0"/>
      <c r="XI3055" s="0"/>
      <c r="XJ3055" s="0"/>
      <c r="XK3055" s="0"/>
      <c r="XL3055" s="0"/>
      <c r="XM3055" s="0"/>
      <c r="XN3055" s="0"/>
      <c r="XO3055" s="0"/>
      <c r="XP3055" s="0"/>
      <c r="XQ3055" s="0"/>
      <c r="XR3055" s="0"/>
      <c r="XS3055" s="0"/>
      <c r="XT3055" s="0"/>
      <c r="XU3055" s="0"/>
      <c r="XV3055" s="0"/>
      <c r="XW3055" s="0"/>
      <c r="XX3055" s="0"/>
      <c r="XY3055" s="0"/>
      <c r="XZ3055" s="0"/>
      <c r="YA3055" s="0"/>
      <c r="YB3055" s="0"/>
      <c r="YC3055" s="0"/>
      <c r="YD3055" s="0"/>
      <c r="YE3055" s="0"/>
      <c r="YF3055" s="0"/>
      <c r="YG3055" s="0"/>
      <c r="YH3055" s="0"/>
      <c r="YI3055" s="0"/>
      <c r="YJ3055" s="0"/>
      <c r="YK3055" s="0"/>
      <c r="YL3055" s="0"/>
      <c r="YM3055" s="0"/>
      <c r="YN3055" s="0"/>
      <c r="YO3055" s="0"/>
      <c r="YP3055" s="0"/>
      <c r="YQ3055" s="0"/>
      <c r="YR3055" s="0"/>
      <c r="YS3055" s="0"/>
      <c r="YT3055" s="0"/>
      <c r="YU3055" s="0"/>
      <c r="YV3055" s="0"/>
      <c r="YW3055" s="0"/>
      <c r="YX3055" s="0"/>
      <c r="YY3055" s="0"/>
      <c r="YZ3055" s="0"/>
      <c r="ZA3055" s="0"/>
      <c r="ZB3055" s="0"/>
      <c r="ZC3055" s="0"/>
      <c r="ZD3055" s="0"/>
      <c r="ZE3055" s="0"/>
      <c r="ZF3055" s="0"/>
      <c r="ZG3055" s="0"/>
      <c r="ZH3055" s="0"/>
      <c r="ZI3055" s="0"/>
      <c r="ZJ3055" s="0"/>
      <c r="ZK3055" s="0"/>
      <c r="ZL3055" s="0"/>
      <c r="ZM3055" s="0"/>
      <c r="ZN3055" s="0"/>
      <c r="ZO3055" s="0"/>
      <c r="ZP3055" s="0"/>
      <c r="ZQ3055" s="0"/>
      <c r="ZR3055" s="0"/>
      <c r="ZS3055" s="0"/>
      <c r="ZT3055" s="0"/>
      <c r="ZU3055" s="0"/>
      <c r="ZV3055" s="0"/>
      <c r="ZW3055" s="0"/>
      <c r="ZX3055" s="0"/>
      <c r="ZY3055" s="0"/>
      <c r="ZZ3055" s="0"/>
      <c r="AAA3055" s="0"/>
      <c r="AAB3055" s="0"/>
      <c r="AAC3055" s="0"/>
      <c r="AAD3055" s="0"/>
      <c r="AAE3055" s="0"/>
      <c r="AAF3055" s="0"/>
      <c r="AAG3055" s="0"/>
      <c r="AAH3055" s="0"/>
      <c r="AAI3055" s="0"/>
      <c r="AAJ3055" s="0"/>
      <c r="AAK3055" s="0"/>
      <c r="AAL3055" s="0"/>
      <c r="AAM3055" s="0"/>
      <c r="AAN3055" s="0"/>
      <c r="AAO3055" s="0"/>
      <c r="AAP3055" s="0"/>
      <c r="AAQ3055" s="0"/>
      <c r="AAR3055" s="0"/>
      <c r="AAS3055" s="0"/>
      <c r="AAT3055" s="0"/>
      <c r="AAU3055" s="0"/>
      <c r="AAV3055" s="0"/>
      <c r="AAW3055" s="0"/>
      <c r="AAX3055" s="0"/>
      <c r="AAY3055" s="0"/>
      <c r="AAZ3055" s="0"/>
      <c r="ABA3055" s="0"/>
      <c r="ABB3055" s="0"/>
      <c r="ABC3055" s="0"/>
      <c r="ABD3055" s="0"/>
      <c r="ABE3055" s="0"/>
      <c r="ABF3055" s="0"/>
      <c r="ABG3055" s="0"/>
      <c r="ABH3055" s="0"/>
      <c r="ABI3055" s="0"/>
      <c r="ABJ3055" s="0"/>
      <c r="ABK3055" s="0"/>
      <c r="ABL3055" s="0"/>
      <c r="ABM3055" s="0"/>
      <c r="ABN3055" s="0"/>
      <c r="ABO3055" s="0"/>
      <c r="ABP3055" s="0"/>
      <c r="ABQ3055" s="0"/>
      <c r="ABR3055" s="0"/>
      <c r="ABS3055" s="0"/>
      <c r="ABT3055" s="0"/>
      <c r="ABU3055" s="0"/>
      <c r="ABV3055" s="0"/>
      <c r="ABW3055" s="0"/>
      <c r="ABX3055" s="0"/>
      <c r="ABY3055" s="0"/>
      <c r="ABZ3055" s="0"/>
      <c r="ACA3055" s="0"/>
      <c r="ACB3055" s="0"/>
      <c r="ACC3055" s="0"/>
      <c r="ACD3055" s="0"/>
      <c r="ACE3055" s="0"/>
      <c r="ACF3055" s="0"/>
      <c r="ACG3055" s="0"/>
      <c r="ACH3055" s="0"/>
      <c r="ACI3055" s="0"/>
      <c r="ACJ3055" s="0"/>
      <c r="ACK3055" s="0"/>
      <c r="ACL3055" s="0"/>
      <c r="ACM3055" s="0"/>
      <c r="ACN3055" s="0"/>
      <c r="ACO3055" s="0"/>
      <c r="ACP3055" s="0"/>
      <c r="ACQ3055" s="0"/>
      <c r="ACR3055" s="0"/>
      <c r="ACS3055" s="0"/>
      <c r="ACT3055" s="0"/>
      <c r="ACU3055" s="0"/>
      <c r="ACV3055" s="0"/>
      <c r="ACW3055" s="0"/>
      <c r="ACX3055" s="0"/>
      <c r="ACY3055" s="0"/>
      <c r="ACZ3055" s="0"/>
      <c r="ADA3055" s="0"/>
      <c r="ADB3055" s="0"/>
      <c r="ADC3055" s="0"/>
      <c r="ADD3055" s="0"/>
      <c r="ADE3055" s="0"/>
      <c r="ADF3055" s="0"/>
      <c r="ADG3055" s="0"/>
      <c r="ADH3055" s="0"/>
      <c r="ADI3055" s="0"/>
      <c r="ADJ3055" s="0"/>
      <c r="ADK3055" s="0"/>
      <c r="ADL3055" s="0"/>
      <c r="ADM3055" s="0"/>
      <c r="ADN3055" s="0"/>
      <c r="ADO3055" s="0"/>
      <c r="ADP3055" s="0"/>
      <c r="ADQ3055" s="0"/>
      <c r="ADR3055" s="0"/>
      <c r="ADS3055" s="0"/>
      <c r="ADT3055" s="0"/>
      <c r="ADU3055" s="0"/>
      <c r="ADV3055" s="0"/>
      <c r="ADW3055" s="0"/>
      <c r="ADX3055" s="0"/>
      <c r="ADY3055" s="0"/>
      <c r="ADZ3055" s="0"/>
      <c r="AEA3055" s="0"/>
      <c r="AEB3055" s="0"/>
      <c r="AEC3055" s="0"/>
      <c r="AED3055" s="0"/>
      <c r="AEE3055" s="0"/>
      <c r="AEF3055" s="0"/>
      <c r="AEG3055" s="0"/>
      <c r="AEH3055" s="0"/>
      <c r="AEI3055" s="0"/>
      <c r="AEJ3055" s="0"/>
      <c r="AEK3055" s="0"/>
      <c r="AEL3055" s="0"/>
      <c r="AEM3055" s="0"/>
      <c r="AEN3055" s="0"/>
      <c r="AEO3055" s="0"/>
      <c r="AEP3055" s="0"/>
      <c r="AEQ3055" s="0"/>
      <c r="AER3055" s="0"/>
      <c r="AES3055" s="0"/>
      <c r="AET3055" s="0"/>
      <c r="AEU3055" s="0"/>
      <c r="AEV3055" s="0"/>
      <c r="AEW3055" s="0"/>
      <c r="AEX3055" s="0"/>
      <c r="AEY3055" s="0"/>
      <c r="AEZ3055" s="0"/>
      <c r="AFA3055" s="0"/>
      <c r="AFB3055" s="0"/>
      <c r="AFC3055" s="0"/>
      <c r="AFD3055" s="0"/>
      <c r="AFE3055" s="0"/>
      <c r="AFF3055" s="0"/>
      <c r="AFG3055" s="0"/>
      <c r="AFH3055" s="0"/>
      <c r="AFI3055" s="0"/>
      <c r="AFJ3055" s="0"/>
      <c r="AFK3055" s="0"/>
      <c r="AFL3055" s="0"/>
      <c r="AFM3055" s="0"/>
      <c r="AFN3055" s="0"/>
      <c r="AFO3055" s="0"/>
      <c r="AFP3055" s="0"/>
      <c r="AFQ3055" s="0"/>
      <c r="AFR3055" s="0"/>
      <c r="AFS3055" s="0"/>
      <c r="AFT3055" s="0"/>
      <c r="AFU3055" s="0"/>
      <c r="AFV3055" s="0"/>
      <c r="AFW3055" s="0"/>
      <c r="AFX3055" s="0"/>
      <c r="AFY3055" s="0"/>
      <c r="AFZ3055" s="0"/>
      <c r="AGA3055" s="0"/>
      <c r="AGB3055" s="0"/>
      <c r="AGC3055" s="0"/>
      <c r="AGD3055" s="0"/>
      <c r="AGE3055" s="0"/>
      <c r="AGF3055" s="0"/>
      <c r="AGG3055" s="0"/>
      <c r="AGH3055" s="0"/>
      <c r="AGI3055" s="0"/>
      <c r="AGJ3055" s="0"/>
      <c r="AGK3055" s="0"/>
      <c r="AGL3055" s="0"/>
      <c r="AGM3055" s="0"/>
      <c r="AGN3055" s="0"/>
      <c r="AGO3055" s="0"/>
      <c r="AGP3055" s="0"/>
      <c r="AGQ3055" s="0"/>
      <c r="AGR3055" s="0"/>
      <c r="AGS3055" s="0"/>
      <c r="AGT3055" s="0"/>
      <c r="AGU3055" s="0"/>
      <c r="AGV3055" s="0"/>
      <c r="AGW3055" s="0"/>
      <c r="AGX3055" s="0"/>
      <c r="AGY3055" s="0"/>
      <c r="AGZ3055" s="0"/>
      <c r="AHA3055" s="0"/>
      <c r="AHB3055" s="0"/>
      <c r="AHC3055" s="0"/>
      <c r="AHD3055" s="0"/>
      <c r="AHE3055" s="0"/>
      <c r="AHF3055" s="0"/>
      <c r="AHG3055" s="0"/>
      <c r="AHH3055" s="0"/>
      <c r="AHI3055" s="0"/>
      <c r="AHJ3055" s="0"/>
      <c r="AHK3055" s="0"/>
      <c r="AHL3055" s="0"/>
      <c r="AHM3055" s="0"/>
      <c r="AHN3055" s="0"/>
      <c r="AHO3055" s="0"/>
      <c r="AHP3055" s="0"/>
      <c r="AHQ3055" s="0"/>
      <c r="AHR3055" s="0"/>
      <c r="AHS3055" s="0"/>
      <c r="AHT3055" s="0"/>
      <c r="AHU3055" s="0"/>
      <c r="AHV3055" s="0"/>
      <c r="AHW3055" s="0"/>
      <c r="AHX3055" s="0"/>
      <c r="AHY3055" s="0"/>
      <c r="AHZ3055" s="0"/>
      <c r="AIA3055" s="0"/>
      <c r="AIB3055" s="0"/>
      <c r="AIC3055" s="0"/>
      <c r="AID3055" s="0"/>
      <c r="AIE3055" s="0"/>
      <c r="AIF3055" s="0"/>
      <c r="AIG3055" s="0"/>
      <c r="AIH3055" s="0"/>
      <c r="AII3055" s="0"/>
      <c r="AIJ3055" s="0"/>
      <c r="AIK3055" s="0"/>
      <c r="AIL3055" s="0"/>
      <c r="AIM3055" s="0"/>
      <c r="AIN3055" s="0"/>
      <c r="AIO3055" s="0"/>
      <c r="AIP3055" s="0"/>
      <c r="AIQ3055" s="0"/>
      <c r="AIR3055" s="0"/>
      <c r="AIS3055" s="0"/>
      <c r="AIT3055" s="0"/>
      <c r="AIU3055" s="0"/>
      <c r="AIV3055" s="0"/>
      <c r="AIW3055" s="0"/>
      <c r="AIX3055" s="0"/>
      <c r="AIY3055" s="0"/>
      <c r="AIZ3055" s="0"/>
      <c r="AJA3055" s="0"/>
      <c r="AJB3055" s="0"/>
      <c r="AJC3055" s="0"/>
      <c r="AJD3055" s="0"/>
      <c r="AJE3055" s="0"/>
      <c r="AJF3055" s="0"/>
      <c r="AJG3055" s="0"/>
      <c r="AJH3055" s="0"/>
      <c r="AJI3055" s="0"/>
      <c r="AJJ3055" s="0"/>
      <c r="AJK3055" s="0"/>
      <c r="AJL3055" s="0"/>
      <c r="AJM3055" s="0"/>
      <c r="AJN3055" s="0"/>
      <c r="AJO3055" s="0"/>
      <c r="AJP3055" s="0"/>
      <c r="AJQ3055" s="0"/>
      <c r="AJR3055" s="0"/>
      <c r="AJS3055" s="0"/>
      <c r="AJT3055" s="0"/>
      <c r="AJU3055" s="0"/>
      <c r="AJV3055" s="0"/>
      <c r="AJW3055" s="0"/>
      <c r="AJX3055" s="0"/>
      <c r="AJY3055" s="0"/>
      <c r="AJZ3055" s="0"/>
      <c r="AKA3055" s="0"/>
      <c r="AKB3055" s="0"/>
      <c r="AKC3055" s="0"/>
      <c r="AKD3055" s="0"/>
      <c r="AKE3055" s="0"/>
      <c r="AKF3055" s="0"/>
      <c r="AKG3055" s="0"/>
      <c r="AKH3055" s="0"/>
      <c r="AKI3055" s="0"/>
      <c r="AKJ3055" s="0"/>
      <c r="AKK3055" s="0"/>
      <c r="AKL3055" s="0"/>
      <c r="AKM3055" s="0"/>
      <c r="AKN3055" s="0"/>
      <c r="AKO3055" s="0"/>
      <c r="AKP3055" s="0"/>
      <c r="AKQ3055" s="0"/>
      <c r="AKR3055" s="0"/>
      <c r="AKS3055" s="0"/>
      <c r="AKT3055" s="0"/>
      <c r="AKU3055" s="0"/>
      <c r="AKV3055" s="0"/>
      <c r="AKW3055" s="0"/>
      <c r="AKX3055" s="0"/>
      <c r="AKY3055" s="0"/>
      <c r="AKZ3055" s="0"/>
      <c r="ALA3055" s="0"/>
      <c r="ALB3055" s="0"/>
      <c r="ALC3055" s="0"/>
      <c r="ALD3055" s="0"/>
      <c r="ALE3055" s="0"/>
      <c r="ALF3055" s="0"/>
      <c r="ALG3055" s="0"/>
      <c r="ALH3055" s="0"/>
      <c r="ALI3055" s="0"/>
      <c r="ALJ3055" s="0"/>
      <c r="ALK3055" s="0"/>
      <c r="ALL3055" s="0"/>
      <c r="ALM3055" s="0"/>
      <c r="ALN3055" s="0"/>
      <c r="ALO3055" s="0"/>
      <c r="ALP3055" s="0"/>
      <c r="ALQ3055" s="0"/>
      <c r="ALR3055" s="0"/>
      <c r="ALS3055" s="0"/>
      <c r="ALT3055" s="0"/>
      <c r="ALU3055" s="0"/>
      <c r="ALV3055" s="0"/>
      <c r="ALW3055" s="0"/>
      <c r="ALX3055" s="0"/>
      <c r="ALY3055" s="0"/>
      <c r="ALZ3055" s="0"/>
      <c r="AMA3055" s="0"/>
      <c r="AMB3055" s="0"/>
      <c r="AMC3055" s="0"/>
      <c r="AMD3055" s="0"/>
      <c r="AME3055" s="0"/>
      <c r="AMF3055" s="0"/>
      <c r="AMG3055" s="0"/>
      <c r="AMH3055" s="0"/>
      <c r="AMI3055" s="0"/>
    </row>
    <row r="3056" customFormat="false" ht="12.75" hidden="false" customHeight="false" outlineLevel="0" collapsed="false">
      <c r="A3056" s="1" t="s">
        <v>3312</v>
      </c>
      <c r="C3056" s="27" t="s">
        <v>3314</v>
      </c>
      <c r="D3056" s="27" t="s">
        <v>13</v>
      </c>
      <c r="E3056" s="28"/>
      <c r="F3056" s="29"/>
      <c r="G3056" s="27"/>
      <c r="H3056" s="30" t="s">
        <v>168</v>
      </c>
      <c r="I3056" s="31" t="n">
        <v>2.29</v>
      </c>
      <c r="J3056" s="30" t="s">
        <v>3275</v>
      </c>
      <c r="BM3056" s="0"/>
      <c r="BN3056" s="0"/>
      <c r="BO3056" s="0"/>
      <c r="BP3056" s="0"/>
      <c r="BQ3056" s="0"/>
      <c r="BR3056" s="0"/>
      <c r="BS3056" s="0"/>
      <c r="BT3056" s="0"/>
      <c r="BU3056" s="0"/>
      <c r="BV3056" s="0"/>
      <c r="BW3056" s="0"/>
      <c r="BX3056" s="0"/>
      <c r="BY3056" s="0"/>
      <c r="BZ3056" s="0"/>
      <c r="CA3056" s="0"/>
      <c r="CB3056" s="0"/>
      <c r="CC3056" s="0"/>
      <c r="CD3056" s="0"/>
      <c r="CE3056" s="0"/>
      <c r="CF3056" s="0"/>
      <c r="CG3056" s="0"/>
      <c r="CH3056" s="0"/>
      <c r="CI3056" s="0"/>
      <c r="CJ3056" s="0"/>
      <c r="CK3056" s="0"/>
      <c r="CL3056" s="0"/>
      <c r="CM3056" s="0"/>
      <c r="CN3056" s="0"/>
      <c r="CO3056" s="0"/>
      <c r="CP3056" s="0"/>
      <c r="CQ3056" s="0"/>
      <c r="CR3056" s="0"/>
      <c r="CS3056" s="0"/>
      <c r="CT3056" s="0"/>
      <c r="CU3056" s="0"/>
      <c r="CV3056" s="0"/>
      <c r="CW3056" s="0"/>
      <c r="CX3056" s="0"/>
      <c r="CY3056" s="0"/>
      <c r="CZ3056" s="0"/>
      <c r="DA3056" s="0"/>
      <c r="DB3056" s="0"/>
      <c r="DC3056" s="0"/>
      <c r="DD3056" s="0"/>
      <c r="DE3056" s="0"/>
      <c r="DF3056" s="0"/>
      <c r="DG3056" s="0"/>
      <c r="DH3056" s="0"/>
      <c r="DI3056" s="0"/>
      <c r="DJ3056" s="0"/>
      <c r="DK3056" s="0"/>
      <c r="DL3056" s="0"/>
      <c r="DM3056" s="0"/>
      <c r="DN3056" s="0"/>
      <c r="DO3056" s="0"/>
      <c r="DP3056" s="0"/>
      <c r="DQ3056" s="0"/>
      <c r="DR3056" s="0"/>
      <c r="DS3056" s="0"/>
      <c r="DT3056" s="0"/>
      <c r="DU3056" s="0"/>
      <c r="DV3056" s="0"/>
      <c r="DW3056" s="0"/>
      <c r="DX3056" s="0"/>
      <c r="DY3056" s="0"/>
      <c r="DZ3056" s="0"/>
      <c r="EA3056" s="0"/>
      <c r="EB3056" s="0"/>
      <c r="EC3056" s="0"/>
      <c r="ED3056" s="0"/>
      <c r="EE3056" s="0"/>
      <c r="EF3056" s="0"/>
      <c r="EG3056" s="0"/>
      <c r="EH3056" s="0"/>
      <c r="EI3056" s="0"/>
      <c r="EJ3056" s="0"/>
      <c r="EK3056" s="0"/>
      <c r="EL3056" s="0"/>
      <c r="EM3056" s="0"/>
      <c r="EN3056" s="0"/>
      <c r="EO3056" s="0"/>
      <c r="EP3056" s="0"/>
      <c r="EQ3056" s="0"/>
      <c r="ER3056" s="0"/>
      <c r="ES3056" s="0"/>
      <c r="ET3056" s="0"/>
      <c r="EU3056" s="0"/>
      <c r="EV3056" s="0"/>
      <c r="EW3056" s="0"/>
      <c r="EX3056" s="0"/>
      <c r="EY3056" s="0"/>
      <c r="EZ3056" s="0"/>
      <c r="FA3056" s="0"/>
      <c r="FB3056" s="0"/>
      <c r="FC3056" s="0"/>
      <c r="FD3056" s="0"/>
      <c r="FE3056" s="0"/>
      <c r="FF3056" s="0"/>
      <c r="FG3056" s="0"/>
      <c r="FH3056" s="0"/>
      <c r="FI3056" s="0"/>
      <c r="FJ3056" s="0"/>
      <c r="FK3056" s="0"/>
      <c r="FL3056" s="0"/>
      <c r="FM3056" s="0"/>
      <c r="FN3056" s="0"/>
      <c r="FO3056" s="0"/>
      <c r="FP3056" s="0"/>
      <c r="FQ3056" s="0"/>
      <c r="FR3056" s="0"/>
      <c r="FS3056" s="0"/>
      <c r="FT3056" s="0"/>
      <c r="FU3056" s="0"/>
      <c r="FV3056" s="0"/>
      <c r="FW3056" s="0"/>
      <c r="FX3056" s="0"/>
      <c r="FY3056" s="0"/>
      <c r="FZ3056" s="0"/>
      <c r="GA3056" s="0"/>
      <c r="GB3056" s="0"/>
      <c r="GC3056" s="0"/>
      <c r="GD3056" s="0"/>
      <c r="GE3056" s="0"/>
      <c r="GF3056" s="0"/>
      <c r="GG3056" s="0"/>
      <c r="GH3056" s="0"/>
      <c r="GI3056" s="0"/>
      <c r="GJ3056" s="0"/>
      <c r="GK3056" s="0"/>
      <c r="GL3056" s="0"/>
      <c r="GM3056" s="0"/>
      <c r="GN3056" s="0"/>
      <c r="GO3056" s="0"/>
      <c r="GP3056" s="0"/>
      <c r="GQ3056" s="0"/>
      <c r="GR3056" s="0"/>
      <c r="GS3056" s="0"/>
      <c r="GT3056" s="0"/>
      <c r="GU3056" s="0"/>
      <c r="GV3056" s="0"/>
      <c r="GW3056" s="0"/>
      <c r="GX3056" s="0"/>
      <c r="GY3056" s="0"/>
      <c r="GZ3056" s="0"/>
      <c r="HA3056" s="0"/>
      <c r="HB3056" s="0"/>
      <c r="HC3056" s="0"/>
      <c r="HD3056" s="0"/>
      <c r="HE3056" s="0"/>
      <c r="HF3056" s="0"/>
      <c r="HG3056" s="0"/>
      <c r="HH3056" s="0"/>
      <c r="HI3056" s="0"/>
      <c r="HJ3056" s="0"/>
      <c r="HK3056" s="0"/>
      <c r="HL3056" s="0"/>
      <c r="HM3056" s="0"/>
      <c r="HN3056" s="0"/>
      <c r="HO3056" s="0"/>
      <c r="HP3056" s="0"/>
      <c r="HQ3056" s="0"/>
      <c r="HR3056" s="0"/>
      <c r="HS3056" s="0"/>
      <c r="HT3056" s="0"/>
      <c r="HU3056" s="0"/>
      <c r="HV3056" s="0"/>
      <c r="HW3056" s="0"/>
      <c r="HX3056" s="0"/>
      <c r="HY3056" s="0"/>
      <c r="HZ3056" s="0"/>
      <c r="IA3056" s="0"/>
      <c r="IB3056" s="0"/>
      <c r="IC3056" s="0"/>
      <c r="ID3056" s="0"/>
      <c r="IE3056" s="0"/>
      <c r="IF3056" s="0"/>
      <c r="IG3056" s="0"/>
      <c r="IH3056" s="0"/>
      <c r="II3056" s="0"/>
      <c r="IJ3056" s="0"/>
      <c r="IK3056" s="0"/>
      <c r="IL3056" s="0"/>
      <c r="IM3056" s="0"/>
      <c r="IN3056" s="0"/>
      <c r="IO3056" s="0"/>
      <c r="IP3056" s="0"/>
      <c r="IQ3056" s="0"/>
      <c r="IR3056" s="0"/>
      <c r="IS3056" s="0"/>
      <c r="IT3056" s="0"/>
      <c r="IU3056" s="0"/>
      <c r="IV3056" s="0"/>
      <c r="IW3056" s="0"/>
      <c r="IX3056" s="0"/>
      <c r="IY3056" s="0"/>
      <c r="IZ3056" s="0"/>
      <c r="JA3056" s="0"/>
      <c r="JB3056" s="0"/>
      <c r="JC3056" s="0"/>
      <c r="JD3056" s="0"/>
      <c r="JE3056" s="0"/>
      <c r="JF3056" s="0"/>
      <c r="JG3056" s="0"/>
      <c r="JH3056" s="0"/>
      <c r="JI3056" s="0"/>
      <c r="JJ3056" s="0"/>
      <c r="JK3056" s="0"/>
      <c r="JL3056" s="0"/>
      <c r="JM3056" s="0"/>
      <c r="JN3056" s="0"/>
      <c r="JO3056" s="0"/>
      <c r="JP3056" s="0"/>
      <c r="JQ3056" s="0"/>
      <c r="JR3056" s="0"/>
      <c r="JS3056" s="0"/>
      <c r="JT3056" s="0"/>
      <c r="JU3056" s="0"/>
      <c r="JV3056" s="0"/>
      <c r="JW3056" s="0"/>
      <c r="JX3056" s="0"/>
      <c r="JY3056" s="0"/>
      <c r="JZ3056" s="0"/>
      <c r="KA3056" s="0"/>
      <c r="KB3056" s="0"/>
      <c r="KC3056" s="0"/>
      <c r="KD3056" s="0"/>
      <c r="KE3056" s="0"/>
      <c r="KF3056" s="0"/>
      <c r="KG3056" s="0"/>
      <c r="KH3056" s="0"/>
      <c r="KI3056" s="0"/>
      <c r="KJ3056" s="0"/>
      <c r="KK3056" s="0"/>
      <c r="KL3056" s="0"/>
      <c r="KM3056" s="0"/>
      <c r="KN3056" s="0"/>
      <c r="KO3056" s="0"/>
      <c r="KP3056" s="0"/>
      <c r="KQ3056" s="0"/>
      <c r="KR3056" s="0"/>
      <c r="KS3056" s="0"/>
      <c r="KT3056" s="0"/>
      <c r="KU3056" s="0"/>
      <c r="KV3056" s="0"/>
      <c r="KW3056" s="0"/>
      <c r="KX3056" s="0"/>
      <c r="KY3056" s="0"/>
      <c r="KZ3056" s="0"/>
      <c r="LA3056" s="0"/>
      <c r="LB3056" s="0"/>
      <c r="LC3056" s="0"/>
      <c r="LD3056" s="0"/>
      <c r="LE3056" s="0"/>
      <c r="LF3056" s="0"/>
      <c r="LG3056" s="0"/>
      <c r="LH3056" s="0"/>
      <c r="LI3056" s="0"/>
      <c r="LJ3056" s="0"/>
      <c r="LK3056" s="0"/>
      <c r="LL3056" s="0"/>
      <c r="LM3056" s="0"/>
      <c r="LN3056" s="0"/>
      <c r="LO3056" s="0"/>
      <c r="LP3056" s="0"/>
      <c r="LQ3056" s="0"/>
      <c r="LR3056" s="0"/>
      <c r="LS3056" s="0"/>
      <c r="LT3056" s="0"/>
      <c r="LU3056" s="0"/>
      <c r="LV3056" s="0"/>
      <c r="LW3056" s="0"/>
      <c r="LX3056" s="0"/>
      <c r="LY3056" s="0"/>
      <c r="LZ3056" s="0"/>
      <c r="MA3056" s="0"/>
      <c r="MB3056" s="0"/>
      <c r="MC3056" s="0"/>
      <c r="MD3056" s="0"/>
      <c r="ME3056" s="0"/>
      <c r="MF3056" s="0"/>
      <c r="MG3056" s="0"/>
      <c r="MH3056" s="0"/>
      <c r="MI3056" s="0"/>
      <c r="MJ3056" s="0"/>
      <c r="MK3056" s="0"/>
      <c r="ML3056" s="0"/>
      <c r="MM3056" s="0"/>
      <c r="MN3056" s="0"/>
      <c r="MO3056" s="0"/>
      <c r="MP3056" s="0"/>
      <c r="MQ3056" s="0"/>
      <c r="MR3056" s="0"/>
      <c r="MS3056" s="0"/>
      <c r="MT3056" s="0"/>
      <c r="MU3056" s="0"/>
      <c r="MV3056" s="0"/>
      <c r="MW3056" s="0"/>
      <c r="MX3056" s="0"/>
      <c r="MY3056" s="0"/>
      <c r="MZ3056" s="0"/>
      <c r="NA3056" s="0"/>
      <c r="NB3056" s="0"/>
      <c r="NC3056" s="0"/>
      <c r="ND3056" s="0"/>
      <c r="NE3056" s="0"/>
      <c r="NF3056" s="0"/>
      <c r="NG3056" s="0"/>
      <c r="NH3056" s="0"/>
      <c r="NI3056" s="0"/>
      <c r="NJ3056" s="0"/>
      <c r="NK3056" s="0"/>
      <c r="NL3056" s="0"/>
      <c r="NM3056" s="0"/>
      <c r="NN3056" s="0"/>
      <c r="NO3056" s="0"/>
      <c r="NP3056" s="0"/>
      <c r="NQ3056" s="0"/>
      <c r="NR3056" s="0"/>
      <c r="NS3056" s="0"/>
      <c r="NT3056" s="0"/>
      <c r="NU3056" s="0"/>
      <c r="NV3056" s="0"/>
      <c r="NW3056" s="0"/>
      <c r="NX3056" s="0"/>
      <c r="NY3056" s="0"/>
      <c r="NZ3056" s="0"/>
      <c r="OA3056" s="0"/>
      <c r="OB3056" s="0"/>
      <c r="OC3056" s="0"/>
      <c r="OD3056" s="0"/>
      <c r="OE3056" s="0"/>
      <c r="OF3056" s="0"/>
      <c r="OG3056" s="0"/>
      <c r="OH3056" s="0"/>
      <c r="OI3056" s="0"/>
      <c r="OJ3056" s="0"/>
      <c r="OK3056" s="0"/>
      <c r="OL3056" s="0"/>
      <c r="OM3056" s="0"/>
      <c r="ON3056" s="0"/>
      <c r="OO3056" s="0"/>
      <c r="OP3056" s="0"/>
      <c r="OQ3056" s="0"/>
      <c r="OR3056" s="0"/>
      <c r="OS3056" s="0"/>
      <c r="OT3056" s="0"/>
      <c r="OU3056" s="0"/>
      <c r="OV3056" s="0"/>
      <c r="OW3056" s="0"/>
      <c r="OX3056" s="0"/>
      <c r="OY3056" s="0"/>
      <c r="OZ3056" s="0"/>
      <c r="PA3056" s="0"/>
      <c r="PB3056" s="0"/>
      <c r="PC3056" s="0"/>
      <c r="PD3056" s="0"/>
      <c r="PE3056" s="0"/>
      <c r="PF3056" s="0"/>
      <c r="PG3056" s="0"/>
      <c r="PH3056" s="0"/>
      <c r="PI3056" s="0"/>
      <c r="PJ3056" s="0"/>
      <c r="PK3056" s="0"/>
      <c r="PL3056" s="0"/>
      <c r="PM3056" s="0"/>
      <c r="PN3056" s="0"/>
      <c r="PO3056" s="0"/>
      <c r="PP3056" s="0"/>
      <c r="PQ3056" s="0"/>
      <c r="PR3056" s="0"/>
      <c r="PS3056" s="0"/>
      <c r="PT3056" s="0"/>
      <c r="PU3056" s="0"/>
      <c r="PV3056" s="0"/>
      <c r="PW3056" s="0"/>
      <c r="PX3056" s="0"/>
      <c r="PY3056" s="0"/>
      <c r="PZ3056" s="0"/>
      <c r="QA3056" s="0"/>
      <c r="QB3056" s="0"/>
      <c r="QC3056" s="0"/>
      <c r="QD3056" s="0"/>
      <c r="QE3056" s="0"/>
      <c r="QF3056" s="0"/>
      <c r="QG3056" s="0"/>
      <c r="QH3056" s="0"/>
      <c r="QI3056" s="0"/>
      <c r="QJ3056" s="0"/>
      <c r="QK3056" s="0"/>
      <c r="QL3056" s="0"/>
      <c r="QM3056" s="0"/>
      <c r="QN3056" s="0"/>
      <c r="QO3056" s="0"/>
      <c r="QP3056" s="0"/>
      <c r="QQ3056" s="0"/>
      <c r="QR3056" s="0"/>
      <c r="QS3056" s="0"/>
      <c r="QT3056" s="0"/>
      <c r="QU3056" s="0"/>
      <c r="QV3056" s="0"/>
      <c r="QW3056" s="0"/>
      <c r="QX3056" s="0"/>
      <c r="QY3056" s="0"/>
      <c r="QZ3056" s="0"/>
      <c r="RA3056" s="0"/>
      <c r="RB3056" s="0"/>
      <c r="RC3056" s="0"/>
      <c r="RD3056" s="0"/>
      <c r="RE3056" s="0"/>
      <c r="RF3056" s="0"/>
      <c r="RG3056" s="0"/>
      <c r="RH3056" s="0"/>
      <c r="RI3056" s="0"/>
      <c r="RJ3056" s="0"/>
      <c r="RK3056" s="0"/>
      <c r="RL3056" s="0"/>
      <c r="RM3056" s="0"/>
      <c r="RN3056" s="0"/>
      <c r="RO3056" s="0"/>
      <c r="RP3056" s="0"/>
      <c r="RQ3056" s="0"/>
      <c r="RR3056" s="0"/>
      <c r="RS3056" s="0"/>
      <c r="RT3056" s="0"/>
      <c r="RU3056" s="0"/>
      <c r="RV3056" s="0"/>
      <c r="RW3056" s="0"/>
      <c r="RX3056" s="0"/>
      <c r="RY3056" s="0"/>
      <c r="RZ3056" s="0"/>
      <c r="SA3056" s="0"/>
      <c r="SB3056" s="0"/>
      <c r="SC3056" s="0"/>
      <c r="SD3056" s="0"/>
      <c r="SE3056" s="0"/>
      <c r="SF3056" s="0"/>
      <c r="SG3056" s="0"/>
      <c r="SH3056" s="0"/>
      <c r="SI3056" s="0"/>
      <c r="SJ3056" s="0"/>
      <c r="SK3056" s="0"/>
      <c r="SL3056" s="0"/>
      <c r="SM3056" s="0"/>
      <c r="SN3056" s="0"/>
      <c r="SO3056" s="0"/>
      <c r="SP3056" s="0"/>
      <c r="SQ3056" s="0"/>
      <c r="SR3056" s="0"/>
      <c r="SS3056" s="0"/>
      <c r="ST3056" s="0"/>
      <c r="SU3056" s="0"/>
      <c r="SV3056" s="0"/>
      <c r="SW3056" s="0"/>
      <c r="SX3056" s="0"/>
      <c r="SY3056" s="0"/>
      <c r="SZ3056" s="0"/>
      <c r="TA3056" s="0"/>
      <c r="TB3056" s="0"/>
      <c r="TC3056" s="0"/>
      <c r="TD3056" s="0"/>
      <c r="TE3056" s="0"/>
      <c r="TF3056" s="0"/>
      <c r="TG3056" s="0"/>
      <c r="TH3056" s="0"/>
      <c r="TI3056" s="0"/>
      <c r="TJ3056" s="0"/>
      <c r="TK3056" s="0"/>
      <c r="TL3056" s="0"/>
      <c r="TM3056" s="0"/>
      <c r="TN3056" s="0"/>
      <c r="TO3056" s="0"/>
      <c r="TP3056" s="0"/>
      <c r="TQ3056" s="0"/>
      <c r="TR3056" s="0"/>
      <c r="TS3056" s="0"/>
      <c r="TT3056" s="0"/>
      <c r="TU3056" s="0"/>
      <c r="TV3056" s="0"/>
      <c r="TW3056" s="0"/>
      <c r="TX3056" s="0"/>
      <c r="TY3056" s="0"/>
      <c r="TZ3056" s="0"/>
      <c r="UA3056" s="0"/>
      <c r="UB3056" s="0"/>
      <c r="UC3056" s="0"/>
      <c r="UD3056" s="0"/>
      <c r="UE3056" s="0"/>
      <c r="UF3056" s="0"/>
      <c r="UG3056" s="0"/>
      <c r="UH3056" s="0"/>
      <c r="UI3056" s="0"/>
      <c r="UJ3056" s="0"/>
      <c r="UK3056" s="0"/>
      <c r="UL3056" s="0"/>
      <c r="UM3056" s="0"/>
      <c r="UN3056" s="0"/>
      <c r="UO3056" s="0"/>
      <c r="UP3056" s="0"/>
      <c r="UQ3056" s="0"/>
      <c r="UR3056" s="0"/>
      <c r="US3056" s="0"/>
      <c r="UT3056" s="0"/>
      <c r="UU3056" s="0"/>
      <c r="UV3056" s="0"/>
      <c r="UW3056" s="0"/>
      <c r="UX3056" s="0"/>
      <c r="UY3056" s="0"/>
      <c r="UZ3056" s="0"/>
      <c r="VA3056" s="0"/>
      <c r="VB3056" s="0"/>
      <c r="VC3056" s="0"/>
      <c r="VD3056" s="0"/>
      <c r="VE3056" s="0"/>
      <c r="VF3056" s="0"/>
      <c r="VG3056" s="0"/>
      <c r="VH3056" s="0"/>
      <c r="VI3056" s="0"/>
      <c r="VJ3056" s="0"/>
      <c r="VK3056" s="0"/>
      <c r="VL3056" s="0"/>
      <c r="VM3056" s="0"/>
      <c r="VN3056" s="0"/>
      <c r="VO3056" s="0"/>
      <c r="VP3056" s="0"/>
      <c r="VQ3056" s="0"/>
      <c r="VR3056" s="0"/>
      <c r="VS3056" s="0"/>
      <c r="VT3056" s="0"/>
      <c r="VU3056" s="0"/>
      <c r="VV3056" s="0"/>
      <c r="VW3056" s="0"/>
      <c r="VX3056" s="0"/>
      <c r="VY3056" s="0"/>
      <c r="VZ3056" s="0"/>
      <c r="WA3056" s="0"/>
      <c r="WB3056" s="0"/>
      <c r="WC3056" s="0"/>
      <c r="WD3056" s="0"/>
      <c r="WE3056" s="0"/>
      <c r="WF3056" s="0"/>
      <c r="WG3056" s="0"/>
      <c r="WH3056" s="0"/>
      <c r="WI3056" s="0"/>
      <c r="WJ3056" s="0"/>
      <c r="WK3056" s="0"/>
      <c r="WL3056" s="0"/>
      <c r="WM3056" s="0"/>
      <c r="WN3056" s="0"/>
      <c r="WO3056" s="0"/>
      <c r="WP3056" s="0"/>
      <c r="WQ3056" s="0"/>
      <c r="WR3056" s="0"/>
      <c r="WS3056" s="0"/>
      <c r="WT3056" s="0"/>
      <c r="WU3056" s="0"/>
      <c r="WV3056" s="0"/>
      <c r="WW3056" s="0"/>
      <c r="WX3056" s="0"/>
      <c r="WY3056" s="0"/>
      <c r="WZ3056" s="0"/>
      <c r="XA3056" s="0"/>
      <c r="XB3056" s="0"/>
      <c r="XC3056" s="0"/>
      <c r="XD3056" s="0"/>
      <c r="XE3056" s="0"/>
      <c r="XF3056" s="0"/>
      <c r="XG3056" s="0"/>
      <c r="XH3056" s="0"/>
      <c r="XI3056" s="0"/>
      <c r="XJ3056" s="0"/>
      <c r="XK3056" s="0"/>
      <c r="XL3056" s="0"/>
      <c r="XM3056" s="0"/>
      <c r="XN3056" s="0"/>
      <c r="XO3056" s="0"/>
      <c r="XP3056" s="0"/>
      <c r="XQ3056" s="0"/>
      <c r="XR3056" s="0"/>
      <c r="XS3056" s="0"/>
      <c r="XT3056" s="0"/>
      <c r="XU3056" s="0"/>
      <c r="XV3056" s="0"/>
      <c r="XW3056" s="0"/>
      <c r="XX3056" s="0"/>
      <c r="XY3056" s="0"/>
      <c r="XZ3056" s="0"/>
      <c r="YA3056" s="0"/>
      <c r="YB3056" s="0"/>
      <c r="YC3056" s="0"/>
      <c r="YD3056" s="0"/>
      <c r="YE3056" s="0"/>
      <c r="YF3056" s="0"/>
      <c r="YG3056" s="0"/>
      <c r="YH3056" s="0"/>
      <c r="YI3056" s="0"/>
      <c r="YJ3056" s="0"/>
      <c r="YK3056" s="0"/>
      <c r="YL3056" s="0"/>
      <c r="YM3056" s="0"/>
      <c r="YN3056" s="0"/>
      <c r="YO3056" s="0"/>
      <c r="YP3056" s="0"/>
      <c r="YQ3056" s="0"/>
      <c r="YR3056" s="0"/>
      <c r="YS3056" s="0"/>
      <c r="YT3056" s="0"/>
      <c r="YU3056" s="0"/>
      <c r="YV3056" s="0"/>
      <c r="YW3056" s="0"/>
      <c r="YX3056" s="0"/>
      <c r="YY3056" s="0"/>
      <c r="YZ3056" s="0"/>
      <c r="ZA3056" s="0"/>
      <c r="ZB3056" s="0"/>
      <c r="ZC3056" s="0"/>
      <c r="ZD3056" s="0"/>
      <c r="ZE3056" s="0"/>
      <c r="ZF3056" s="0"/>
      <c r="ZG3056" s="0"/>
      <c r="ZH3056" s="0"/>
      <c r="ZI3056" s="0"/>
      <c r="ZJ3056" s="0"/>
      <c r="ZK3056" s="0"/>
      <c r="ZL3056" s="0"/>
      <c r="ZM3056" s="0"/>
      <c r="ZN3056" s="0"/>
      <c r="ZO3056" s="0"/>
      <c r="ZP3056" s="0"/>
      <c r="ZQ3056" s="0"/>
      <c r="ZR3056" s="0"/>
      <c r="ZS3056" s="0"/>
      <c r="ZT3056" s="0"/>
      <c r="ZU3056" s="0"/>
      <c r="ZV3056" s="0"/>
      <c r="ZW3056" s="0"/>
      <c r="ZX3056" s="0"/>
      <c r="ZY3056" s="0"/>
      <c r="ZZ3056" s="0"/>
      <c r="AAA3056" s="0"/>
      <c r="AAB3056" s="0"/>
      <c r="AAC3056" s="0"/>
      <c r="AAD3056" s="0"/>
      <c r="AAE3056" s="0"/>
      <c r="AAF3056" s="0"/>
      <c r="AAG3056" s="0"/>
      <c r="AAH3056" s="0"/>
      <c r="AAI3056" s="0"/>
      <c r="AAJ3056" s="0"/>
      <c r="AAK3056" s="0"/>
      <c r="AAL3056" s="0"/>
      <c r="AAM3056" s="0"/>
      <c r="AAN3056" s="0"/>
      <c r="AAO3056" s="0"/>
      <c r="AAP3056" s="0"/>
      <c r="AAQ3056" s="0"/>
      <c r="AAR3056" s="0"/>
      <c r="AAS3056" s="0"/>
      <c r="AAT3056" s="0"/>
      <c r="AAU3056" s="0"/>
      <c r="AAV3056" s="0"/>
      <c r="AAW3056" s="0"/>
      <c r="AAX3056" s="0"/>
      <c r="AAY3056" s="0"/>
      <c r="AAZ3056" s="0"/>
      <c r="ABA3056" s="0"/>
      <c r="ABB3056" s="0"/>
      <c r="ABC3056" s="0"/>
      <c r="ABD3056" s="0"/>
      <c r="ABE3056" s="0"/>
      <c r="ABF3056" s="0"/>
      <c r="ABG3056" s="0"/>
      <c r="ABH3056" s="0"/>
      <c r="ABI3056" s="0"/>
      <c r="ABJ3056" s="0"/>
      <c r="ABK3056" s="0"/>
      <c r="ABL3056" s="0"/>
      <c r="ABM3056" s="0"/>
      <c r="ABN3056" s="0"/>
      <c r="ABO3056" s="0"/>
      <c r="ABP3056" s="0"/>
      <c r="ABQ3056" s="0"/>
      <c r="ABR3056" s="0"/>
      <c r="ABS3056" s="0"/>
      <c r="ABT3056" s="0"/>
      <c r="ABU3056" s="0"/>
      <c r="ABV3056" s="0"/>
      <c r="ABW3056" s="0"/>
      <c r="ABX3056" s="0"/>
      <c r="ABY3056" s="0"/>
      <c r="ABZ3056" s="0"/>
      <c r="ACA3056" s="0"/>
      <c r="ACB3056" s="0"/>
      <c r="ACC3056" s="0"/>
      <c r="ACD3056" s="0"/>
      <c r="ACE3056" s="0"/>
      <c r="ACF3056" s="0"/>
      <c r="ACG3056" s="0"/>
      <c r="ACH3056" s="0"/>
      <c r="ACI3056" s="0"/>
      <c r="ACJ3056" s="0"/>
      <c r="ACK3056" s="0"/>
      <c r="ACL3056" s="0"/>
      <c r="ACM3056" s="0"/>
      <c r="ACN3056" s="0"/>
      <c r="ACO3056" s="0"/>
      <c r="ACP3056" s="0"/>
      <c r="ACQ3056" s="0"/>
      <c r="ACR3056" s="0"/>
      <c r="ACS3056" s="0"/>
      <c r="ACT3056" s="0"/>
      <c r="ACU3056" s="0"/>
      <c r="ACV3056" s="0"/>
      <c r="ACW3056" s="0"/>
      <c r="ACX3056" s="0"/>
      <c r="ACY3056" s="0"/>
      <c r="ACZ3056" s="0"/>
      <c r="ADA3056" s="0"/>
      <c r="ADB3056" s="0"/>
      <c r="ADC3056" s="0"/>
      <c r="ADD3056" s="0"/>
      <c r="ADE3056" s="0"/>
      <c r="ADF3056" s="0"/>
      <c r="ADG3056" s="0"/>
      <c r="ADH3056" s="0"/>
      <c r="ADI3056" s="0"/>
      <c r="ADJ3056" s="0"/>
      <c r="ADK3056" s="0"/>
      <c r="ADL3056" s="0"/>
      <c r="ADM3056" s="0"/>
      <c r="ADN3056" s="0"/>
      <c r="ADO3056" s="0"/>
      <c r="ADP3056" s="0"/>
      <c r="ADQ3056" s="0"/>
      <c r="ADR3056" s="0"/>
      <c r="ADS3056" s="0"/>
      <c r="ADT3056" s="0"/>
      <c r="ADU3056" s="0"/>
      <c r="ADV3056" s="0"/>
      <c r="ADW3056" s="0"/>
      <c r="ADX3056" s="0"/>
      <c r="ADY3056" s="0"/>
      <c r="ADZ3056" s="0"/>
      <c r="AEA3056" s="0"/>
      <c r="AEB3056" s="0"/>
      <c r="AEC3056" s="0"/>
      <c r="AED3056" s="0"/>
      <c r="AEE3056" s="0"/>
      <c r="AEF3056" s="0"/>
      <c r="AEG3056" s="0"/>
      <c r="AEH3056" s="0"/>
      <c r="AEI3056" s="0"/>
      <c r="AEJ3056" s="0"/>
      <c r="AEK3056" s="0"/>
      <c r="AEL3056" s="0"/>
      <c r="AEM3056" s="0"/>
      <c r="AEN3056" s="0"/>
      <c r="AEO3056" s="0"/>
      <c r="AEP3056" s="0"/>
      <c r="AEQ3056" s="0"/>
      <c r="AER3056" s="0"/>
      <c r="AES3056" s="0"/>
      <c r="AET3056" s="0"/>
      <c r="AEU3056" s="0"/>
      <c r="AEV3056" s="0"/>
      <c r="AEW3056" s="0"/>
      <c r="AEX3056" s="0"/>
      <c r="AEY3056" s="0"/>
      <c r="AEZ3056" s="0"/>
      <c r="AFA3056" s="0"/>
      <c r="AFB3056" s="0"/>
      <c r="AFC3056" s="0"/>
      <c r="AFD3056" s="0"/>
      <c r="AFE3056" s="0"/>
      <c r="AFF3056" s="0"/>
      <c r="AFG3056" s="0"/>
      <c r="AFH3056" s="0"/>
      <c r="AFI3056" s="0"/>
      <c r="AFJ3056" s="0"/>
      <c r="AFK3056" s="0"/>
      <c r="AFL3056" s="0"/>
      <c r="AFM3056" s="0"/>
      <c r="AFN3056" s="0"/>
      <c r="AFO3056" s="0"/>
      <c r="AFP3056" s="0"/>
      <c r="AFQ3056" s="0"/>
      <c r="AFR3056" s="0"/>
      <c r="AFS3056" s="0"/>
      <c r="AFT3056" s="0"/>
      <c r="AFU3056" s="0"/>
      <c r="AFV3056" s="0"/>
      <c r="AFW3056" s="0"/>
      <c r="AFX3056" s="0"/>
      <c r="AFY3056" s="0"/>
      <c r="AFZ3056" s="0"/>
      <c r="AGA3056" s="0"/>
      <c r="AGB3056" s="0"/>
      <c r="AGC3056" s="0"/>
      <c r="AGD3056" s="0"/>
      <c r="AGE3056" s="0"/>
      <c r="AGF3056" s="0"/>
      <c r="AGG3056" s="0"/>
      <c r="AGH3056" s="0"/>
      <c r="AGI3056" s="0"/>
      <c r="AGJ3056" s="0"/>
      <c r="AGK3056" s="0"/>
      <c r="AGL3056" s="0"/>
      <c r="AGM3056" s="0"/>
      <c r="AGN3056" s="0"/>
      <c r="AGO3056" s="0"/>
      <c r="AGP3056" s="0"/>
      <c r="AGQ3056" s="0"/>
      <c r="AGR3056" s="0"/>
      <c r="AGS3056" s="0"/>
      <c r="AGT3056" s="0"/>
      <c r="AGU3056" s="0"/>
      <c r="AGV3056" s="0"/>
      <c r="AGW3056" s="0"/>
      <c r="AGX3056" s="0"/>
      <c r="AGY3056" s="0"/>
      <c r="AGZ3056" s="0"/>
      <c r="AHA3056" s="0"/>
      <c r="AHB3056" s="0"/>
      <c r="AHC3056" s="0"/>
      <c r="AHD3056" s="0"/>
      <c r="AHE3056" s="0"/>
      <c r="AHF3056" s="0"/>
      <c r="AHG3056" s="0"/>
      <c r="AHH3056" s="0"/>
      <c r="AHI3056" s="0"/>
      <c r="AHJ3056" s="0"/>
      <c r="AHK3056" s="0"/>
      <c r="AHL3056" s="0"/>
      <c r="AHM3056" s="0"/>
      <c r="AHN3056" s="0"/>
      <c r="AHO3056" s="0"/>
      <c r="AHP3056" s="0"/>
      <c r="AHQ3056" s="0"/>
      <c r="AHR3056" s="0"/>
      <c r="AHS3056" s="0"/>
      <c r="AHT3056" s="0"/>
      <c r="AHU3056" s="0"/>
      <c r="AHV3056" s="0"/>
      <c r="AHW3056" s="0"/>
      <c r="AHX3056" s="0"/>
      <c r="AHY3056" s="0"/>
      <c r="AHZ3056" s="0"/>
      <c r="AIA3056" s="0"/>
      <c r="AIB3056" s="0"/>
      <c r="AIC3056" s="0"/>
      <c r="AID3056" s="0"/>
      <c r="AIE3056" s="0"/>
      <c r="AIF3056" s="0"/>
      <c r="AIG3056" s="0"/>
      <c r="AIH3056" s="0"/>
      <c r="AII3056" s="0"/>
      <c r="AIJ3056" s="0"/>
      <c r="AIK3056" s="0"/>
      <c r="AIL3056" s="0"/>
      <c r="AIM3056" s="0"/>
      <c r="AIN3056" s="0"/>
      <c r="AIO3056" s="0"/>
      <c r="AIP3056" s="0"/>
      <c r="AIQ3056" s="0"/>
      <c r="AIR3056" s="0"/>
      <c r="AIS3056" s="0"/>
      <c r="AIT3056" s="0"/>
      <c r="AIU3056" s="0"/>
      <c r="AIV3056" s="0"/>
      <c r="AIW3056" s="0"/>
      <c r="AIX3056" s="0"/>
      <c r="AIY3056" s="0"/>
      <c r="AIZ3056" s="0"/>
      <c r="AJA3056" s="0"/>
      <c r="AJB3056" s="0"/>
      <c r="AJC3056" s="0"/>
      <c r="AJD3056" s="0"/>
      <c r="AJE3056" s="0"/>
      <c r="AJF3056" s="0"/>
      <c r="AJG3056" s="0"/>
      <c r="AJH3056" s="0"/>
      <c r="AJI3056" s="0"/>
      <c r="AJJ3056" s="0"/>
      <c r="AJK3056" s="0"/>
      <c r="AJL3056" s="0"/>
      <c r="AJM3056" s="0"/>
      <c r="AJN3056" s="0"/>
      <c r="AJO3056" s="0"/>
      <c r="AJP3056" s="0"/>
      <c r="AJQ3056" s="0"/>
      <c r="AJR3056" s="0"/>
      <c r="AJS3056" s="0"/>
      <c r="AJT3056" s="0"/>
      <c r="AJU3056" s="0"/>
      <c r="AJV3056" s="0"/>
      <c r="AJW3056" s="0"/>
      <c r="AJX3056" s="0"/>
      <c r="AJY3056" s="0"/>
      <c r="AJZ3056" s="0"/>
      <c r="AKA3056" s="0"/>
      <c r="AKB3056" s="0"/>
      <c r="AKC3056" s="0"/>
      <c r="AKD3056" s="0"/>
      <c r="AKE3056" s="0"/>
      <c r="AKF3056" s="0"/>
      <c r="AKG3056" s="0"/>
      <c r="AKH3056" s="0"/>
      <c r="AKI3056" s="0"/>
      <c r="AKJ3056" s="0"/>
      <c r="AKK3056" s="0"/>
      <c r="AKL3056" s="0"/>
      <c r="AKM3056" s="0"/>
      <c r="AKN3056" s="0"/>
      <c r="AKO3056" s="0"/>
      <c r="AKP3056" s="0"/>
      <c r="AKQ3056" s="0"/>
      <c r="AKR3056" s="0"/>
      <c r="AKS3056" s="0"/>
      <c r="AKT3056" s="0"/>
      <c r="AKU3056" s="0"/>
      <c r="AKV3056" s="0"/>
      <c r="AKW3056" s="0"/>
      <c r="AKX3056" s="0"/>
      <c r="AKY3056" s="0"/>
      <c r="AKZ3056" s="0"/>
      <c r="ALA3056" s="0"/>
      <c r="ALB3056" s="0"/>
      <c r="ALC3056" s="0"/>
      <c r="ALD3056" s="0"/>
      <c r="ALE3056" s="0"/>
      <c r="ALF3056" s="0"/>
      <c r="ALG3056" s="0"/>
      <c r="ALH3056" s="0"/>
      <c r="ALI3056" s="0"/>
      <c r="ALJ3056" s="0"/>
      <c r="ALK3056" s="0"/>
      <c r="ALL3056" s="0"/>
      <c r="ALM3056" s="0"/>
      <c r="ALN3056" s="0"/>
      <c r="ALO3056" s="0"/>
      <c r="ALP3056" s="0"/>
      <c r="ALQ3056" s="0"/>
      <c r="ALR3056" s="0"/>
      <c r="ALS3056" s="0"/>
      <c r="ALT3056" s="0"/>
      <c r="ALU3056" s="0"/>
      <c r="ALV3056" s="0"/>
      <c r="ALW3056" s="0"/>
      <c r="ALX3056" s="0"/>
      <c r="ALY3056" s="0"/>
      <c r="ALZ3056" s="0"/>
      <c r="AMA3056" s="0"/>
      <c r="AMB3056" s="0"/>
      <c r="AMC3056" s="0"/>
      <c r="AMD3056" s="0"/>
      <c r="AME3056" s="0"/>
      <c r="AMF3056" s="0"/>
      <c r="AMG3056" s="0"/>
      <c r="AMH3056" s="0"/>
      <c r="AMI3056" s="0"/>
    </row>
    <row r="3058" customFormat="false" ht="17.35" hidden="false" customHeight="false" outlineLevel="0" collapsed="false">
      <c r="C3058" s="15" t="s">
        <v>3315</v>
      </c>
      <c r="D3058" s="11" t="s">
        <v>1</v>
      </c>
      <c r="I3058" s="3"/>
      <c r="BM3058" s="0"/>
      <c r="BN3058" s="0"/>
      <c r="BO3058" s="0"/>
      <c r="BP3058" s="0"/>
      <c r="BQ3058" s="0"/>
      <c r="BR3058" s="0"/>
      <c r="BS3058" s="0"/>
      <c r="BT3058" s="0"/>
      <c r="BU3058" s="0"/>
      <c r="BV3058" s="0"/>
      <c r="BW3058" s="0"/>
      <c r="BX3058" s="0"/>
      <c r="BY3058" s="0"/>
      <c r="BZ3058" s="0"/>
      <c r="CA3058" s="0"/>
      <c r="CB3058" s="0"/>
      <c r="CC3058" s="0"/>
      <c r="CD3058" s="0"/>
      <c r="CE3058" s="0"/>
      <c r="CF3058" s="0"/>
      <c r="CG3058" s="0"/>
      <c r="CH3058" s="0"/>
      <c r="CI3058" s="0"/>
      <c r="CJ3058" s="0"/>
      <c r="CK3058" s="0"/>
      <c r="CL3058" s="0"/>
      <c r="CM3058" s="0"/>
      <c r="CN3058" s="0"/>
      <c r="CO3058" s="0"/>
      <c r="CP3058" s="0"/>
      <c r="CQ3058" s="0"/>
      <c r="CR3058" s="0"/>
      <c r="CS3058" s="0"/>
      <c r="CT3058" s="0"/>
      <c r="CU3058" s="0"/>
      <c r="CV3058" s="0"/>
      <c r="CW3058" s="0"/>
      <c r="CX3058" s="0"/>
      <c r="CY3058" s="0"/>
      <c r="CZ3058" s="0"/>
      <c r="DA3058" s="0"/>
      <c r="DB3058" s="0"/>
      <c r="DC3058" s="0"/>
      <c r="DD3058" s="0"/>
      <c r="DE3058" s="0"/>
      <c r="DF3058" s="0"/>
      <c r="DG3058" s="0"/>
      <c r="DH3058" s="0"/>
      <c r="DI3058" s="0"/>
      <c r="DJ3058" s="0"/>
      <c r="DK3058" s="0"/>
      <c r="DL3058" s="0"/>
      <c r="DM3058" s="0"/>
      <c r="DN3058" s="0"/>
      <c r="DO3058" s="0"/>
      <c r="DP3058" s="0"/>
      <c r="DQ3058" s="0"/>
      <c r="DR3058" s="0"/>
      <c r="DS3058" s="0"/>
      <c r="DT3058" s="0"/>
      <c r="DU3058" s="0"/>
      <c r="DV3058" s="0"/>
      <c r="DW3058" s="0"/>
      <c r="DX3058" s="0"/>
      <c r="DY3058" s="0"/>
      <c r="DZ3058" s="0"/>
      <c r="EA3058" s="0"/>
      <c r="EB3058" s="0"/>
      <c r="EC3058" s="0"/>
      <c r="ED3058" s="0"/>
      <c r="EE3058" s="0"/>
      <c r="EF3058" s="0"/>
      <c r="EG3058" s="0"/>
      <c r="EH3058" s="0"/>
      <c r="EI3058" s="0"/>
      <c r="EJ3058" s="0"/>
      <c r="EK3058" s="0"/>
      <c r="EL3058" s="0"/>
      <c r="EM3058" s="0"/>
      <c r="EN3058" s="0"/>
      <c r="EO3058" s="0"/>
      <c r="EP3058" s="0"/>
      <c r="EQ3058" s="0"/>
      <c r="ER3058" s="0"/>
      <c r="ES3058" s="0"/>
      <c r="ET3058" s="0"/>
      <c r="EU3058" s="0"/>
      <c r="EV3058" s="0"/>
      <c r="EW3058" s="0"/>
      <c r="EX3058" s="0"/>
      <c r="EY3058" s="0"/>
      <c r="EZ3058" s="0"/>
      <c r="FA3058" s="0"/>
      <c r="FB3058" s="0"/>
      <c r="FC3058" s="0"/>
      <c r="FD3058" s="0"/>
      <c r="FE3058" s="0"/>
      <c r="FF3058" s="0"/>
      <c r="FG3058" s="0"/>
      <c r="FH3058" s="0"/>
      <c r="FI3058" s="0"/>
      <c r="FJ3058" s="0"/>
      <c r="FK3058" s="0"/>
      <c r="FL3058" s="0"/>
      <c r="FM3058" s="0"/>
      <c r="FN3058" s="0"/>
      <c r="FO3058" s="0"/>
      <c r="FP3058" s="0"/>
      <c r="FQ3058" s="0"/>
      <c r="FR3058" s="0"/>
      <c r="FS3058" s="0"/>
      <c r="FT3058" s="0"/>
      <c r="FU3058" s="0"/>
      <c r="FV3058" s="0"/>
      <c r="FW3058" s="0"/>
      <c r="FX3058" s="0"/>
      <c r="FY3058" s="0"/>
      <c r="FZ3058" s="0"/>
      <c r="GA3058" s="0"/>
      <c r="GB3058" s="0"/>
      <c r="GC3058" s="0"/>
      <c r="GD3058" s="0"/>
      <c r="GE3058" s="0"/>
      <c r="GF3058" s="0"/>
      <c r="GG3058" s="0"/>
      <c r="GH3058" s="0"/>
      <c r="GI3058" s="0"/>
      <c r="GJ3058" s="0"/>
      <c r="GK3058" s="0"/>
      <c r="GL3058" s="0"/>
      <c r="GM3058" s="0"/>
      <c r="GN3058" s="0"/>
      <c r="GO3058" s="0"/>
      <c r="GP3058" s="0"/>
      <c r="GQ3058" s="0"/>
      <c r="GR3058" s="0"/>
      <c r="GS3058" s="0"/>
      <c r="GT3058" s="0"/>
      <c r="GU3058" s="0"/>
      <c r="GV3058" s="0"/>
      <c r="GW3058" s="0"/>
      <c r="GX3058" s="0"/>
      <c r="GY3058" s="0"/>
      <c r="GZ3058" s="0"/>
      <c r="HA3058" s="0"/>
      <c r="HB3058" s="0"/>
      <c r="HC3058" s="0"/>
      <c r="HD3058" s="0"/>
      <c r="HE3058" s="0"/>
      <c r="HF3058" s="0"/>
      <c r="HG3058" s="0"/>
      <c r="HH3058" s="0"/>
      <c r="HI3058" s="0"/>
      <c r="HJ3058" s="0"/>
      <c r="HK3058" s="0"/>
      <c r="HL3058" s="0"/>
      <c r="HM3058" s="0"/>
      <c r="HN3058" s="0"/>
      <c r="HO3058" s="0"/>
      <c r="HP3058" s="0"/>
      <c r="HQ3058" s="0"/>
      <c r="HR3058" s="0"/>
      <c r="HS3058" s="0"/>
      <c r="HT3058" s="0"/>
      <c r="HU3058" s="0"/>
      <c r="HV3058" s="0"/>
      <c r="HW3058" s="0"/>
      <c r="HX3058" s="0"/>
      <c r="HY3058" s="0"/>
      <c r="HZ3058" s="0"/>
      <c r="IA3058" s="0"/>
      <c r="IB3058" s="0"/>
      <c r="IC3058" s="0"/>
      <c r="ID3058" s="0"/>
      <c r="IE3058" s="0"/>
      <c r="IF3058" s="0"/>
      <c r="IG3058" s="0"/>
      <c r="IH3058" s="0"/>
      <c r="II3058" s="0"/>
      <c r="IJ3058" s="0"/>
      <c r="IK3058" s="0"/>
      <c r="IL3058" s="0"/>
      <c r="IM3058" s="0"/>
      <c r="IN3058" s="0"/>
      <c r="IO3058" s="0"/>
      <c r="IP3058" s="0"/>
      <c r="IQ3058" s="0"/>
      <c r="IR3058" s="0"/>
      <c r="IS3058" s="0"/>
      <c r="IT3058" s="0"/>
      <c r="IU3058" s="0"/>
      <c r="IV3058" s="0"/>
      <c r="IW3058" s="0"/>
      <c r="IX3058" s="0"/>
      <c r="IY3058" s="0"/>
      <c r="IZ3058" s="0"/>
      <c r="JA3058" s="0"/>
      <c r="JB3058" s="0"/>
      <c r="JC3058" s="0"/>
      <c r="JD3058" s="0"/>
      <c r="JE3058" s="0"/>
      <c r="JF3058" s="0"/>
      <c r="JG3058" s="0"/>
      <c r="JH3058" s="0"/>
      <c r="JI3058" s="0"/>
      <c r="JJ3058" s="0"/>
      <c r="JK3058" s="0"/>
      <c r="JL3058" s="0"/>
      <c r="JM3058" s="0"/>
      <c r="JN3058" s="0"/>
      <c r="JO3058" s="0"/>
      <c r="JP3058" s="0"/>
      <c r="JQ3058" s="0"/>
      <c r="JR3058" s="0"/>
      <c r="JS3058" s="0"/>
      <c r="JT3058" s="0"/>
      <c r="JU3058" s="0"/>
      <c r="JV3058" s="0"/>
      <c r="JW3058" s="0"/>
      <c r="JX3058" s="0"/>
      <c r="JY3058" s="0"/>
      <c r="JZ3058" s="0"/>
      <c r="KA3058" s="0"/>
      <c r="KB3058" s="0"/>
      <c r="KC3058" s="0"/>
      <c r="KD3058" s="0"/>
      <c r="KE3058" s="0"/>
      <c r="KF3058" s="0"/>
      <c r="KG3058" s="0"/>
      <c r="KH3058" s="0"/>
      <c r="KI3058" s="0"/>
      <c r="KJ3058" s="0"/>
      <c r="KK3058" s="0"/>
      <c r="KL3058" s="0"/>
      <c r="KM3058" s="0"/>
      <c r="KN3058" s="0"/>
      <c r="KO3058" s="0"/>
      <c r="KP3058" s="0"/>
      <c r="KQ3058" s="0"/>
      <c r="KR3058" s="0"/>
      <c r="KS3058" s="0"/>
      <c r="KT3058" s="0"/>
      <c r="KU3058" s="0"/>
      <c r="KV3058" s="0"/>
      <c r="KW3058" s="0"/>
      <c r="KX3058" s="0"/>
      <c r="KY3058" s="0"/>
      <c r="KZ3058" s="0"/>
      <c r="LA3058" s="0"/>
      <c r="LB3058" s="0"/>
      <c r="LC3058" s="0"/>
      <c r="LD3058" s="0"/>
      <c r="LE3058" s="0"/>
      <c r="LF3058" s="0"/>
      <c r="LG3058" s="0"/>
      <c r="LH3058" s="0"/>
      <c r="LI3058" s="0"/>
      <c r="LJ3058" s="0"/>
      <c r="LK3058" s="0"/>
      <c r="LL3058" s="0"/>
      <c r="LM3058" s="0"/>
      <c r="LN3058" s="0"/>
      <c r="LO3058" s="0"/>
      <c r="LP3058" s="0"/>
      <c r="LQ3058" s="0"/>
      <c r="LR3058" s="0"/>
      <c r="LS3058" s="0"/>
      <c r="LT3058" s="0"/>
      <c r="LU3058" s="0"/>
      <c r="LV3058" s="0"/>
      <c r="LW3058" s="0"/>
      <c r="LX3058" s="0"/>
      <c r="LY3058" s="0"/>
      <c r="LZ3058" s="0"/>
      <c r="MA3058" s="0"/>
      <c r="MB3058" s="0"/>
      <c r="MC3058" s="0"/>
      <c r="MD3058" s="0"/>
      <c r="ME3058" s="0"/>
      <c r="MF3058" s="0"/>
      <c r="MG3058" s="0"/>
      <c r="MH3058" s="0"/>
      <c r="MI3058" s="0"/>
      <c r="MJ3058" s="0"/>
      <c r="MK3058" s="0"/>
      <c r="ML3058" s="0"/>
      <c r="MM3058" s="0"/>
      <c r="MN3058" s="0"/>
      <c r="MO3058" s="0"/>
      <c r="MP3058" s="0"/>
      <c r="MQ3058" s="0"/>
      <c r="MR3058" s="0"/>
      <c r="MS3058" s="0"/>
      <c r="MT3058" s="0"/>
      <c r="MU3058" s="0"/>
      <c r="MV3058" s="0"/>
      <c r="MW3058" s="0"/>
      <c r="MX3058" s="0"/>
      <c r="MY3058" s="0"/>
      <c r="MZ3058" s="0"/>
      <c r="NA3058" s="0"/>
      <c r="NB3058" s="0"/>
      <c r="NC3058" s="0"/>
      <c r="ND3058" s="0"/>
      <c r="NE3058" s="0"/>
      <c r="NF3058" s="0"/>
      <c r="NG3058" s="0"/>
      <c r="NH3058" s="0"/>
      <c r="NI3058" s="0"/>
      <c r="NJ3058" s="0"/>
      <c r="NK3058" s="0"/>
      <c r="NL3058" s="0"/>
      <c r="NM3058" s="0"/>
      <c r="NN3058" s="0"/>
      <c r="NO3058" s="0"/>
      <c r="NP3058" s="0"/>
      <c r="NQ3058" s="0"/>
      <c r="NR3058" s="0"/>
      <c r="NS3058" s="0"/>
      <c r="NT3058" s="0"/>
      <c r="NU3058" s="0"/>
      <c r="NV3058" s="0"/>
      <c r="NW3058" s="0"/>
      <c r="NX3058" s="0"/>
      <c r="NY3058" s="0"/>
      <c r="NZ3058" s="0"/>
      <c r="OA3058" s="0"/>
      <c r="OB3058" s="0"/>
      <c r="OC3058" s="0"/>
      <c r="OD3058" s="0"/>
      <c r="OE3058" s="0"/>
      <c r="OF3058" s="0"/>
      <c r="OG3058" s="0"/>
      <c r="OH3058" s="0"/>
      <c r="OI3058" s="0"/>
      <c r="OJ3058" s="0"/>
      <c r="OK3058" s="0"/>
      <c r="OL3058" s="0"/>
      <c r="OM3058" s="0"/>
      <c r="ON3058" s="0"/>
      <c r="OO3058" s="0"/>
      <c r="OP3058" s="0"/>
      <c r="OQ3058" s="0"/>
      <c r="OR3058" s="0"/>
      <c r="OS3058" s="0"/>
      <c r="OT3058" s="0"/>
      <c r="OU3058" s="0"/>
      <c r="OV3058" s="0"/>
      <c r="OW3058" s="0"/>
      <c r="OX3058" s="0"/>
      <c r="OY3058" s="0"/>
      <c r="OZ3058" s="0"/>
      <c r="PA3058" s="0"/>
      <c r="PB3058" s="0"/>
      <c r="PC3058" s="0"/>
      <c r="PD3058" s="0"/>
      <c r="PE3058" s="0"/>
      <c r="PF3058" s="0"/>
      <c r="PG3058" s="0"/>
      <c r="PH3058" s="0"/>
      <c r="PI3058" s="0"/>
      <c r="PJ3058" s="0"/>
      <c r="PK3058" s="0"/>
      <c r="PL3058" s="0"/>
      <c r="PM3058" s="0"/>
      <c r="PN3058" s="0"/>
      <c r="PO3058" s="0"/>
      <c r="PP3058" s="0"/>
      <c r="PQ3058" s="0"/>
      <c r="PR3058" s="0"/>
      <c r="PS3058" s="0"/>
      <c r="PT3058" s="0"/>
      <c r="PU3058" s="0"/>
      <c r="PV3058" s="0"/>
      <c r="PW3058" s="0"/>
      <c r="PX3058" s="0"/>
      <c r="PY3058" s="0"/>
      <c r="PZ3058" s="0"/>
      <c r="QA3058" s="0"/>
      <c r="QB3058" s="0"/>
      <c r="QC3058" s="0"/>
      <c r="QD3058" s="0"/>
      <c r="QE3058" s="0"/>
      <c r="QF3058" s="0"/>
      <c r="QG3058" s="0"/>
      <c r="QH3058" s="0"/>
      <c r="QI3058" s="0"/>
      <c r="QJ3058" s="0"/>
      <c r="QK3058" s="0"/>
      <c r="QL3058" s="0"/>
      <c r="QM3058" s="0"/>
      <c r="QN3058" s="0"/>
      <c r="QO3058" s="0"/>
      <c r="QP3058" s="0"/>
      <c r="QQ3058" s="0"/>
      <c r="QR3058" s="0"/>
      <c r="QS3058" s="0"/>
      <c r="QT3058" s="0"/>
      <c r="QU3058" s="0"/>
      <c r="QV3058" s="0"/>
      <c r="QW3058" s="0"/>
      <c r="QX3058" s="0"/>
      <c r="QY3058" s="0"/>
      <c r="QZ3058" s="0"/>
      <c r="RA3058" s="0"/>
      <c r="RB3058" s="0"/>
      <c r="RC3058" s="0"/>
      <c r="RD3058" s="0"/>
      <c r="RE3058" s="0"/>
      <c r="RF3058" s="0"/>
      <c r="RG3058" s="0"/>
      <c r="RH3058" s="0"/>
      <c r="RI3058" s="0"/>
      <c r="RJ3058" s="0"/>
      <c r="RK3058" s="0"/>
      <c r="RL3058" s="0"/>
      <c r="RM3058" s="0"/>
      <c r="RN3058" s="0"/>
      <c r="RO3058" s="0"/>
      <c r="RP3058" s="0"/>
      <c r="RQ3058" s="0"/>
      <c r="RR3058" s="0"/>
      <c r="RS3058" s="0"/>
      <c r="RT3058" s="0"/>
      <c r="RU3058" s="0"/>
      <c r="RV3058" s="0"/>
      <c r="RW3058" s="0"/>
      <c r="RX3058" s="0"/>
      <c r="RY3058" s="0"/>
      <c r="RZ3058" s="0"/>
      <c r="SA3058" s="0"/>
      <c r="SB3058" s="0"/>
      <c r="SC3058" s="0"/>
      <c r="SD3058" s="0"/>
      <c r="SE3058" s="0"/>
      <c r="SF3058" s="0"/>
      <c r="SG3058" s="0"/>
      <c r="SH3058" s="0"/>
      <c r="SI3058" s="0"/>
      <c r="SJ3058" s="0"/>
      <c r="SK3058" s="0"/>
      <c r="SL3058" s="0"/>
      <c r="SM3058" s="0"/>
      <c r="SN3058" s="0"/>
      <c r="SO3058" s="0"/>
      <c r="SP3058" s="0"/>
      <c r="SQ3058" s="0"/>
      <c r="SR3058" s="0"/>
      <c r="SS3058" s="0"/>
      <c r="ST3058" s="0"/>
      <c r="SU3058" s="0"/>
      <c r="SV3058" s="0"/>
      <c r="SW3058" s="0"/>
      <c r="SX3058" s="0"/>
      <c r="SY3058" s="0"/>
      <c r="SZ3058" s="0"/>
      <c r="TA3058" s="0"/>
      <c r="TB3058" s="0"/>
      <c r="TC3058" s="0"/>
      <c r="TD3058" s="0"/>
      <c r="TE3058" s="0"/>
      <c r="TF3058" s="0"/>
      <c r="TG3058" s="0"/>
      <c r="TH3058" s="0"/>
      <c r="TI3058" s="0"/>
      <c r="TJ3058" s="0"/>
      <c r="TK3058" s="0"/>
      <c r="TL3058" s="0"/>
      <c r="TM3058" s="0"/>
      <c r="TN3058" s="0"/>
      <c r="TO3058" s="0"/>
      <c r="TP3058" s="0"/>
      <c r="TQ3058" s="0"/>
      <c r="TR3058" s="0"/>
      <c r="TS3058" s="0"/>
      <c r="TT3058" s="0"/>
      <c r="TU3058" s="0"/>
      <c r="TV3058" s="0"/>
      <c r="TW3058" s="0"/>
      <c r="TX3058" s="0"/>
      <c r="TY3058" s="0"/>
      <c r="TZ3058" s="0"/>
      <c r="UA3058" s="0"/>
      <c r="UB3058" s="0"/>
      <c r="UC3058" s="0"/>
      <c r="UD3058" s="0"/>
      <c r="UE3058" s="0"/>
      <c r="UF3058" s="0"/>
      <c r="UG3058" s="0"/>
      <c r="UH3058" s="0"/>
      <c r="UI3058" s="0"/>
      <c r="UJ3058" s="0"/>
      <c r="UK3058" s="0"/>
      <c r="UL3058" s="0"/>
      <c r="UM3058" s="0"/>
      <c r="UN3058" s="0"/>
      <c r="UO3058" s="0"/>
      <c r="UP3058" s="0"/>
      <c r="UQ3058" s="0"/>
      <c r="UR3058" s="0"/>
      <c r="US3058" s="0"/>
      <c r="UT3058" s="0"/>
      <c r="UU3058" s="0"/>
      <c r="UV3058" s="0"/>
      <c r="UW3058" s="0"/>
      <c r="UX3058" s="0"/>
      <c r="UY3058" s="0"/>
      <c r="UZ3058" s="0"/>
      <c r="VA3058" s="0"/>
      <c r="VB3058" s="0"/>
      <c r="VC3058" s="0"/>
      <c r="VD3058" s="0"/>
      <c r="VE3058" s="0"/>
      <c r="VF3058" s="0"/>
      <c r="VG3058" s="0"/>
      <c r="VH3058" s="0"/>
      <c r="VI3058" s="0"/>
      <c r="VJ3058" s="0"/>
      <c r="VK3058" s="0"/>
      <c r="VL3058" s="0"/>
      <c r="VM3058" s="0"/>
      <c r="VN3058" s="0"/>
      <c r="VO3058" s="0"/>
      <c r="VP3058" s="0"/>
      <c r="VQ3058" s="0"/>
      <c r="VR3058" s="0"/>
      <c r="VS3058" s="0"/>
      <c r="VT3058" s="0"/>
      <c r="VU3058" s="0"/>
      <c r="VV3058" s="0"/>
      <c r="VW3058" s="0"/>
      <c r="VX3058" s="0"/>
      <c r="VY3058" s="0"/>
      <c r="VZ3058" s="0"/>
      <c r="WA3058" s="0"/>
      <c r="WB3058" s="0"/>
      <c r="WC3058" s="0"/>
      <c r="WD3058" s="0"/>
      <c r="WE3058" s="0"/>
      <c r="WF3058" s="0"/>
      <c r="WG3058" s="0"/>
      <c r="WH3058" s="0"/>
      <c r="WI3058" s="0"/>
      <c r="WJ3058" s="0"/>
      <c r="WK3058" s="0"/>
      <c r="WL3058" s="0"/>
      <c r="WM3058" s="0"/>
      <c r="WN3058" s="0"/>
      <c r="WO3058" s="0"/>
      <c r="WP3058" s="0"/>
      <c r="WQ3058" s="0"/>
      <c r="WR3058" s="0"/>
      <c r="WS3058" s="0"/>
      <c r="WT3058" s="0"/>
      <c r="WU3058" s="0"/>
      <c r="WV3058" s="0"/>
      <c r="WW3058" s="0"/>
      <c r="WX3058" s="0"/>
      <c r="WY3058" s="0"/>
      <c r="WZ3058" s="0"/>
      <c r="XA3058" s="0"/>
      <c r="XB3058" s="0"/>
      <c r="XC3058" s="0"/>
      <c r="XD3058" s="0"/>
      <c r="XE3058" s="0"/>
      <c r="XF3058" s="0"/>
      <c r="XG3058" s="0"/>
      <c r="XH3058" s="0"/>
      <c r="XI3058" s="0"/>
      <c r="XJ3058" s="0"/>
      <c r="XK3058" s="0"/>
      <c r="XL3058" s="0"/>
      <c r="XM3058" s="0"/>
      <c r="XN3058" s="0"/>
      <c r="XO3058" s="0"/>
      <c r="XP3058" s="0"/>
      <c r="XQ3058" s="0"/>
      <c r="XR3058" s="0"/>
      <c r="XS3058" s="0"/>
      <c r="XT3058" s="0"/>
      <c r="XU3058" s="0"/>
      <c r="XV3058" s="0"/>
      <c r="XW3058" s="0"/>
      <c r="XX3058" s="0"/>
      <c r="XY3058" s="0"/>
      <c r="XZ3058" s="0"/>
      <c r="YA3058" s="0"/>
      <c r="YB3058" s="0"/>
      <c r="YC3058" s="0"/>
      <c r="YD3058" s="0"/>
      <c r="YE3058" s="0"/>
      <c r="YF3058" s="0"/>
      <c r="YG3058" s="0"/>
      <c r="YH3058" s="0"/>
      <c r="YI3058" s="0"/>
      <c r="YJ3058" s="0"/>
      <c r="YK3058" s="0"/>
      <c r="YL3058" s="0"/>
      <c r="YM3058" s="0"/>
      <c r="YN3058" s="0"/>
      <c r="YO3058" s="0"/>
      <c r="YP3058" s="0"/>
      <c r="YQ3058" s="0"/>
      <c r="YR3058" s="0"/>
      <c r="YS3058" s="0"/>
      <c r="YT3058" s="0"/>
      <c r="YU3058" s="0"/>
      <c r="YV3058" s="0"/>
      <c r="YW3058" s="0"/>
      <c r="YX3058" s="0"/>
      <c r="YY3058" s="0"/>
      <c r="YZ3058" s="0"/>
      <c r="ZA3058" s="0"/>
      <c r="ZB3058" s="0"/>
      <c r="ZC3058" s="0"/>
      <c r="ZD3058" s="0"/>
      <c r="ZE3058" s="0"/>
      <c r="ZF3058" s="0"/>
      <c r="ZG3058" s="0"/>
      <c r="ZH3058" s="0"/>
      <c r="ZI3058" s="0"/>
      <c r="ZJ3058" s="0"/>
      <c r="ZK3058" s="0"/>
      <c r="ZL3058" s="0"/>
      <c r="ZM3058" s="0"/>
      <c r="ZN3058" s="0"/>
      <c r="ZO3058" s="0"/>
      <c r="ZP3058" s="0"/>
      <c r="ZQ3058" s="0"/>
      <c r="ZR3058" s="0"/>
      <c r="ZS3058" s="0"/>
      <c r="ZT3058" s="0"/>
      <c r="ZU3058" s="0"/>
      <c r="ZV3058" s="0"/>
      <c r="ZW3058" s="0"/>
      <c r="ZX3058" s="0"/>
      <c r="ZY3058" s="0"/>
      <c r="ZZ3058" s="0"/>
      <c r="AAA3058" s="0"/>
      <c r="AAB3058" s="0"/>
      <c r="AAC3058" s="0"/>
      <c r="AAD3058" s="0"/>
      <c r="AAE3058" s="0"/>
      <c r="AAF3058" s="0"/>
      <c r="AAG3058" s="0"/>
      <c r="AAH3058" s="0"/>
      <c r="AAI3058" s="0"/>
      <c r="AAJ3058" s="0"/>
      <c r="AAK3058" s="0"/>
      <c r="AAL3058" s="0"/>
      <c r="AAM3058" s="0"/>
      <c r="AAN3058" s="0"/>
      <c r="AAO3058" s="0"/>
      <c r="AAP3058" s="0"/>
      <c r="AAQ3058" s="0"/>
      <c r="AAR3058" s="0"/>
      <c r="AAS3058" s="0"/>
      <c r="AAT3058" s="0"/>
      <c r="AAU3058" s="0"/>
      <c r="AAV3058" s="0"/>
      <c r="AAW3058" s="0"/>
      <c r="AAX3058" s="0"/>
      <c r="AAY3058" s="0"/>
      <c r="AAZ3058" s="0"/>
      <c r="ABA3058" s="0"/>
      <c r="ABB3058" s="0"/>
      <c r="ABC3058" s="0"/>
      <c r="ABD3058" s="0"/>
      <c r="ABE3058" s="0"/>
      <c r="ABF3058" s="0"/>
      <c r="ABG3058" s="0"/>
      <c r="ABH3058" s="0"/>
      <c r="ABI3058" s="0"/>
      <c r="ABJ3058" s="0"/>
      <c r="ABK3058" s="0"/>
      <c r="ABL3058" s="0"/>
      <c r="ABM3058" s="0"/>
      <c r="ABN3058" s="0"/>
      <c r="ABO3058" s="0"/>
      <c r="ABP3058" s="0"/>
      <c r="ABQ3058" s="0"/>
      <c r="ABR3058" s="0"/>
      <c r="ABS3058" s="0"/>
      <c r="ABT3058" s="0"/>
      <c r="ABU3058" s="0"/>
      <c r="ABV3058" s="0"/>
      <c r="ABW3058" s="0"/>
      <c r="ABX3058" s="0"/>
      <c r="ABY3058" s="0"/>
      <c r="ABZ3058" s="0"/>
      <c r="ACA3058" s="0"/>
      <c r="ACB3058" s="0"/>
      <c r="ACC3058" s="0"/>
      <c r="ACD3058" s="0"/>
      <c r="ACE3058" s="0"/>
      <c r="ACF3058" s="0"/>
      <c r="ACG3058" s="0"/>
      <c r="ACH3058" s="0"/>
      <c r="ACI3058" s="0"/>
      <c r="ACJ3058" s="0"/>
      <c r="ACK3058" s="0"/>
      <c r="ACL3058" s="0"/>
      <c r="ACM3058" s="0"/>
      <c r="ACN3058" s="0"/>
      <c r="ACO3058" s="0"/>
      <c r="ACP3058" s="0"/>
      <c r="ACQ3058" s="0"/>
      <c r="ACR3058" s="0"/>
      <c r="ACS3058" s="0"/>
      <c r="ACT3058" s="0"/>
      <c r="ACU3058" s="0"/>
      <c r="ACV3058" s="0"/>
      <c r="ACW3058" s="0"/>
      <c r="ACX3058" s="0"/>
      <c r="ACY3058" s="0"/>
      <c r="ACZ3058" s="0"/>
      <c r="ADA3058" s="0"/>
      <c r="ADB3058" s="0"/>
      <c r="ADC3058" s="0"/>
      <c r="ADD3058" s="0"/>
      <c r="ADE3058" s="0"/>
      <c r="ADF3058" s="0"/>
      <c r="ADG3058" s="0"/>
      <c r="ADH3058" s="0"/>
      <c r="ADI3058" s="0"/>
      <c r="ADJ3058" s="0"/>
      <c r="ADK3058" s="0"/>
      <c r="ADL3058" s="0"/>
      <c r="ADM3058" s="0"/>
      <c r="ADN3058" s="0"/>
      <c r="ADO3058" s="0"/>
      <c r="ADP3058" s="0"/>
      <c r="ADQ3058" s="0"/>
      <c r="ADR3058" s="0"/>
      <c r="ADS3058" s="0"/>
      <c r="ADT3058" s="0"/>
      <c r="ADU3058" s="0"/>
      <c r="ADV3058" s="0"/>
      <c r="ADW3058" s="0"/>
      <c r="ADX3058" s="0"/>
      <c r="ADY3058" s="0"/>
      <c r="ADZ3058" s="0"/>
      <c r="AEA3058" s="0"/>
      <c r="AEB3058" s="0"/>
      <c r="AEC3058" s="0"/>
      <c r="AED3058" s="0"/>
      <c r="AEE3058" s="0"/>
      <c r="AEF3058" s="0"/>
      <c r="AEG3058" s="0"/>
      <c r="AEH3058" s="0"/>
      <c r="AEI3058" s="0"/>
      <c r="AEJ3058" s="0"/>
      <c r="AEK3058" s="0"/>
      <c r="AEL3058" s="0"/>
      <c r="AEM3058" s="0"/>
      <c r="AEN3058" s="0"/>
      <c r="AEO3058" s="0"/>
      <c r="AEP3058" s="0"/>
      <c r="AEQ3058" s="0"/>
      <c r="AER3058" s="0"/>
      <c r="AES3058" s="0"/>
      <c r="AET3058" s="0"/>
      <c r="AEU3058" s="0"/>
      <c r="AEV3058" s="0"/>
      <c r="AEW3058" s="0"/>
      <c r="AEX3058" s="0"/>
      <c r="AEY3058" s="0"/>
      <c r="AEZ3058" s="0"/>
      <c r="AFA3058" s="0"/>
      <c r="AFB3058" s="0"/>
      <c r="AFC3058" s="0"/>
      <c r="AFD3058" s="0"/>
      <c r="AFE3058" s="0"/>
      <c r="AFF3058" s="0"/>
      <c r="AFG3058" s="0"/>
      <c r="AFH3058" s="0"/>
      <c r="AFI3058" s="0"/>
      <c r="AFJ3058" s="0"/>
      <c r="AFK3058" s="0"/>
      <c r="AFL3058" s="0"/>
      <c r="AFM3058" s="0"/>
      <c r="AFN3058" s="0"/>
      <c r="AFO3058" s="0"/>
      <c r="AFP3058" s="0"/>
      <c r="AFQ3058" s="0"/>
      <c r="AFR3058" s="0"/>
      <c r="AFS3058" s="0"/>
      <c r="AFT3058" s="0"/>
      <c r="AFU3058" s="0"/>
      <c r="AFV3058" s="0"/>
      <c r="AFW3058" s="0"/>
      <c r="AFX3058" s="0"/>
      <c r="AFY3058" s="0"/>
      <c r="AFZ3058" s="0"/>
      <c r="AGA3058" s="0"/>
      <c r="AGB3058" s="0"/>
      <c r="AGC3058" s="0"/>
      <c r="AGD3058" s="0"/>
      <c r="AGE3058" s="0"/>
      <c r="AGF3058" s="0"/>
      <c r="AGG3058" s="0"/>
      <c r="AGH3058" s="0"/>
      <c r="AGI3058" s="0"/>
      <c r="AGJ3058" s="0"/>
      <c r="AGK3058" s="0"/>
      <c r="AGL3058" s="0"/>
      <c r="AGM3058" s="0"/>
      <c r="AGN3058" s="0"/>
      <c r="AGO3058" s="0"/>
      <c r="AGP3058" s="0"/>
      <c r="AGQ3058" s="0"/>
      <c r="AGR3058" s="0"/>
      <c r="AGS3058" s="0"/>
      <c r="AGT3058" s="0"/>
      <c r="AGU3058" s="0"/>
      <c r="AGV3058" s="0"/>
      <c r="AGW3058" s="0"/>
      <c r="AGX3058" s="0"/>
      <c r="AGY3058" s="0"/>
      <c r="AGZ3058" s="0"/>
      <c r="AHA3058" s="0"/>
      <c r="AHB3058" s="0"/>
      <c r="AHC3058" s="0"/>
      <c r="AHD3058" s="0"/>
      <c r="AHE3058" s="0"/>
      <c r="AHF3058" s="0"/>
      <c r="AHG3058" s="0"/>
      <c r="AHH3058" s="0"/>
      <c r="AHI3058" s="0"/>
      <c r="AHJ3058" s="0"/>
      <c r="AHK3058" s="0"/>
      <c r="AHL3058" s="0"/>
      <c r="AHM3058" s="0"/>
      <c r="AHN3058" s="0"/>
      <c r="AHO3058" s="0"/>
      <c r="AHP3058" s="0"/>
      <c r="AHQ3058" s="0"/>
      <c r="AHR3058" s="0"/>
      <c r="AHS3058" s="0"/>
      <c r="AHT3058" s="0"/>
      <c r="AHU3058" s="0"/>
      <c r="AHV3058" s="0"/>
      <c r="AHW3058" s="0"/>
      <c r="AHX3058" s="0"/>
      <c r="AHY3058" s="0"/>
      <c r="AHZ3058" s="0"/>
      <c r="AIA3058" s="0"/>
      <c r="AIB3058" s="0"/>
      <c r="AIC3058" s="0"/>
      <c r="AID3058" s="0"/>
      <c r="AIE3058" s="0"/>
      <c r="AIF3058" s="0"/>
      <c r="AIG3058" s="0"/>
      <c r="AIH3058" s="0"/>
      <c r="AII3058" s="0"/>
      <c r="AIJ3058" s="0"/>
      <c r="AIK3058" s="0"/>
      <c r="AIL3058" s="0"/>
      <c r="AIM3058" s="0"/>
      <c r="AIN3058" s="0"/>
      <c r="AIO3058" s="0"/>
      <c r="AIP3058" s="0"/>
      <c r="AIQ3058" s="0"/>
      <c r="AIR3058" s="0"/>
      <c r="AIS3058" s="0"/>
      <c r="AIT3058" s="0"/>
      <c r="AIU3058" s="0"/>
      <c r="AIV3058" s="0"/>
      <c r="AIW3058" s="0"/>
      <c r="AIX3058" s="0"/>
      <c r="AIY3058" s="0"/>
      <c r="AIZ3058" s="0"/>
      <c r="AJA3058" s="0"/>
      <c r="AJB3058" s="0"/>
      <c r="AJC3058" s="0"/>
      <c r="AJD3058" s="0"/>
      <c r="AJE3058" s="0"/>
      <c r="AJF3058" s="0"/>
      <c r="AJG3058" s="0"/>
      <c r="AJH3058" s="0"/>
      <c r="AJI3058" s="0"/>
      <c r="AJJ3058" s="0"/>
      <c r="AJK3058" s="0"/>
      <c r="AJL3058" s="0"/>
      <c r="AJM3058" s="0"/>
      <c r="AJN3058" s="0"/>
      <c r="AJO3058" s="0"/>
      <c r="AJP3058" s="0"/>
      <c r="AJQ3058" s="0"/>
      <c r="AJR3058" s="0"/>
      <c r="AJS3058" s="0"/>
      <c r="AJT3058" s="0"/>
      <c r="AJU3058" s="0"/>
      <c r="AJV3058" s="0"/>
      <c r="AJW3058" s="0"/>
      <c r="AJX3058" s="0"/>
      <c r="AJY3058" s="0"/>
      <c r="AJZ3058" s="0"/>
      <c r="AKA3058" s="0"/>
      <c r="AKB3058" s="0"/>
      <c r="AKC3058" s="0"/>
      <c r="AKD3058" s="0"/>
      <c r="AKE3058" s="0"/>
      <c r="AKF3058" s="0"/>
      <c r="AKG3058" s="0"/>
      <c r="AKH3058" s="0"/>
      <c r="AKI3058" s="0"/>
      <c r="AKJ3058" s="0"/>
      <c r="AKK3058" s="0"/>
      <c r="AKL3058" s="0"/>
      <c r="AKM3058" s="0"/>
      <c r="AKN3058" s="0"/>
      <c r="AKO3058" s="0"/>
      <c r="AKP3058" s="0"/>
      <c r="AKQ3058" s="0"/>
      <c r="AKR3058" s="0"/>
      <c r="AKS3058" s="0"/>
      <c r="AKT3058" s="0"/>
      <c r="AKU3058" s="0"/>
      <c r="AKV3058" s="0"/>
      <c r="AKW3058" s="0"/>
      <c r="AKX3058" s="0"/>
      <c r="AKY3058" s="0"/>
      <c r="AKZ3058" s="0"/>
      <c r="ALA3058" s="0"/>
      <c r="ALB3058" s="0"/>
      <c r="ALC3058" s="0"/>
      <c r="ALD3058" s="0"/>
      <c r="ALE3058" s="0"/>
      <c r="ALF3058" s="0"/>
      <c r="ALG3058" s="0"/>
      <c r="ALH3058" s="0"/>
      <c r="ALI3058" s="0"/>
      <c r="ALJ3058" s="0"/>
      <c r="ALK3058" s="0"/>
      <c r="ALL3058" s="0"/>
      <c r="ALM3058" s="0"/>
      <c r="ALN3058" s="0"/>
      <c r="ALO3058" s="0"/>
      <c r="ALP3058" s="0"/>
      <c r="ALQ3058" s="0"/>
      <c r="ALR3058" s="0"/>
      <c r="ALS3058" s="0"/>
      <c r="ALT3058" s="0"/>
      <c r="ALU3058" s="0"/>
      <c r="ALV3058" s="0"/>
      <c r="ALW3058" s="0"/>
      <c r="ALX3058" s="0"/>
      <c r="ALY3058" s="0"/>
      <c r="ALZ3058" s="0"/>
      <c r="AMA3058" s="0"/>
      <c r="AMB3058" s="0"/>
      <c r="AMC3058" s="0"/>
      <c r="AMD3058" s="0"/>
      <c r="AME3058" s="0"/>
      <c r="AMF3058" s="0"/>
      <c r="AMG3058" s="0"/>
      <c r="AMH3058" s="0"/>
      <c r="AMI3058" s="0"/>
    </row>
    <row r="3059" customFormat="false" ht="12.75" hidden="false" customHeight="false" outlineLevel="0" collapsed="false">
      <c r="A3059" s="1" t="s">
        <v>3316</v>
      </c>
      <c r="C3059" s="27" t="s">
        <v>3317</v>
      </c>
      <c r="D3059" s="27" t="s">
        <v>77</v>
      </c>
      <c r="E3059" s="28"/>
      <c r="F3059" s="29"/>
      <c r="G3059" s="27"/>
      <c r="H3059" s="30" t="s">
        <v>61</v>
      </c>
      <c r="I3059" s="31" t="n">
        <v>2.49</v>
      </c>
      <c r="J3059" s="103" t="s">
        <v>3275</v>
      </c>
      <c r="BM3059" s="0"/>
      <c r="BN3059" s="0"/>
      <c r="BO3059" s="0"/>
      <c r="BP3059" s="0"/>
      <c r="BQ3059" s="0"/>
      <c r="BR3059" s="0"/>
      <c r="BS3059" s="0"/>
      <c r="BT3059" s="0"/>
      <c r="BU3059" s="0"/>
      <c r="BV3059" s="0"/>
      <c r="BW3059" s="0"/>
      <c r="BX3059" s="0"/>
      <c r="BY3059" s="0"/>
      <c r="BZ3059" s="0"/>
      <c r="CA3059" s="0"/>
      <c r="CB3059" s="0"/>
      <c r="CC3059" s="0"/>
      <c r="CD3059" s="0"/>
      <c r="CE3059" s="0"/>
      <c r="CF3059" s="0"/>
      <c r="CG3059" s="0"/>
      <c r="CH3059" s="0"/>
      <c r="CI3059" s="0"/>
      <c r="CJ3059" s="0"/>
      <c r="CK3059" s="0"/>
      <c r="CL3059" s="0"/>
      <c r="CM3059" s="0"/>
      <c r="CN3059" s="0"/>
      <c r="CO3059" s="0"/>
      <c r="CP3059" s="0"/>
      <c r="CQ3059" s="0"/>
      <c r="CR3059" s="0"/>
      <c r="CS3059" s="0"/>
      <c r="CT3059" s="0"/>
      <c r="CU3059" s="0"/>
      <c r="CV3059" s="0"/>
      <c r="CW3059" s="0"/>
      <c r="CX3059" s="0"/>
      <c r="CY3059" s="0"/>
      <c r="CZ3059" s="0"/>
      <c r="DA3059" s="0"/>
      <c r="DB3059" s="0"/>
      <c r="DC3059" s="0"/>
      <c r="DD3059" s="0"/>
      <c r="DE3059" s="0"/>
      <c r="DF3059" s="0"/>
      <c r="DG3059" s="0"/>
      <c r="DH3059" s="0"/>
      <c r="DI3059" s="0"/>
      <c r="DJ3059" s="0"/>
      <c r="DK3059" s="0"/>
      <c r="DL3059" s="0"/>
      <c r="DM3059" s="0"/>
      <c r="DN3059" s="0"/>
      <c r="DO3059" s="0"/>
      <c r="DP3059" s="0"/>
      <c r="DQ3059" s="0"/>
      <c r="DR3059" s="0"/>
      <c r="DS3059" s="0"/>
      <c r="DT3059" s="0"/>
      <c r="DU3059" s="0"/>
      <c r="DV3059" s="0"/>
      <c r="DW3059" s="0"/>
      <c r="DX3059" s="0"/>
      <c r="DY3059" s="0"/>
      <c r="DZ3059" s="0"/>
      <c r="EA3059" s="0"/>
      <c r="EB3059" s="0"/>
      <c r="EC3059" s="0"/>
      <c r="ED3059" s="0"/>
      <c r="EE3059" s="0"/>
      <c r="EF3059" s="0"/>
      <c r="EG3059" s="0"/>
      <c r="EH3059" s="0"/>
      <c r="EI3059" s="0"/>
      <c r="EJ3059" s="0"/>
      <c r="EK3059" s="0"/>
      <c r="EL3059" s="0"/>
      <c r="EM3059" s="0"/>
      <c r="EN3059" s="0"/>
      <c r="EO3059" s="0"/>
      <c r="EP3059" s="0"/>
      <c r="EQ3059" s="0"/>
      <c r="ER3059" s="0"/>
      <c r="ES3059" s="0"/>
      <c r="ET3059" s="0"/>
      <c r="EU3059" s="0"/>
      <c r="EV3059" s="0"/>
      <c r="EW3059" s="0"/>
      <c r="EX3059" s="0"/>
      <c r="EY3059" s="0"/>
      <c r="EZ3059" s="0"/>
      <c r="FA3059" s="0"/>
      <c r="FB3059" s="0"/>
      <c r="FC3059" s="0"/>
      <c r="FD3059" s="0"/>
      <c r="FE3059" s="0"/>
      <c r="FF3059" s="0"/>
      <c r="FG3059" s="0"/>
      <c r="FH3059" s="0"/>
      <c r="FI3059" s="0"/>
      <c r="FJ3059" s="0"/>
      <c r="FK3059" s="0"/>
      <c r="FL3059" s="0"/>
      <c r="FM3059" s="0"/>
      <c r="FN3059" s="0"/>
      <c r="FO3059" s="0"/>
      <c r="FP3059" s="0"/>
      <c r="FQ3059" s="0"/>
      <c r="FR3059" s="0"/>
      <c r="FS3059" s="0"/>
      <c r="FT3059" s="0"/>
      <c r="FU3059" s="0"/>
      <c r="FV3059" s="0"/>
      <c r="FW3059" s="0"/>
      <c r="FX3059" s="0"/>
      <c r="FY3059" s="0"/>
      <c r="FZ3059" s="0"/>
      <c r="GA3059" s="0"/>
      <c r="GB3059" s="0"/>
      <c r="GC3059" s="0"/>
      <c r="GD3059" s="0"/>
      <c r="GE3059" s="0"/>
      <c r="GF3059" s="0"/>
      <c r="GG3059" s="0"/>
      <c r="GH3059" s="0"/>
      <c r="GI3059" s="0"/>
      <c r="GJ3059" s="0"/>
      <c r="GK3059" s="0"/>
      <c r="GL3059" s="0"/>
      <c r="GM3059" s="0"/>
      <c r="GN3059" s="0"/>
      <c r="GO3059" s="0"/>
      <c r="GP3059" s="0"/>
      <c r="GQ3059" s="0"/>
      <c r="GR3059" s="0"/>
      <c r="GS3059" s="0"/>
      <c r="GT3059" s="0"/>
      <c r="GU3059" s="0"/>
      <c r="GV3059" s="0"/>
      <c r="GW3059" s="0"/>
      <c r="GX3059" s="0"/>
      <c r="GY3059" s="0"/>
      <c r="GZ3059" s="0"/>
      <c r="HA3059" s="0"/>
      <c r="HB3059" s="0"/>
      <c r="HC3059" s="0"/>
      <c r="HD3059" s="0"/>
      <c r="HE3059" s="0"/>
      <c r="HF3059" s="0"/>
      <c r="HG3059" s="0"/>
      <c r="HH3059" s="0"/>
      <c r="HI3059" s="0"/>
      <c r="HJ3059" s="0"/>
      <c r="HK3059" s="0"/>
      <c r="HL3059" s="0"/>
      <c r="HM3059" s="0"/>
      <c r="HN3059" s="0"/>
      <c r="HO3059" s="0"/>
      <c r="HP3059" s="0"/>
      <c r="HQ3059" s="0"/>
      <c r="HR3059" s="0"/>
      <c r="HS3059" s="0"/>
      <c r="HT3059" s="0"/>
      <c r="HU3059" s="0"/>
      <c r="HV3059" s="0"/>
      <c r="HW3059" s="0"/>
      <c r="HX3059" s="0"/>
      <c r="HY3059" s="0"/>
      <c r="HZ3059" s="0"/>
      <c r="IA3059" s="0"/>
      <c r="IB3059" s="0"/>
      <c r="IC3059" s="0"/>
      <c r="ID3059" s="0"/>
      <c r="IE3059" s="0"/>
      <c r="IF3059" s="0"/>
      <c r="IG3059" s="0"/>
      <c r="IH3059" s="0"/>
      <c r="II3059" s="0"/>
      <c r="IJ3059" s="0"/>
      <c r="IK3059" s="0"/>
      <c r="IL3059" s="0"/>
      <c r="IM3059" s="0"/>
      <c r="IN3059" s="0"/>
      <c r="IO3059" s="0"/>
      <c r="IP3059" s="0"/>
      <c r="IQ3059" s="0"/>
      <c r="IR3059" s="0"/>
      <c r="IS3059" s="0"/>
      <c r="IT3059" s="0"/>
      <c r="IU3059" s="0"/>
      <c r="IV3059" s="0"/>
      <c r="IW3059" s="0"/>
      <c r="IX3059" s="0"/>
      <c r="IY3059" s="0"/>
      <c r="IZ3059" s="0"/>
      <c r="JA3059" s="0"/>
      <c r="JB3059" s="0"/>
      <c r="JC3059" s="0"/>
      <c r="JD3059" s="0"/>
      <c r="JE3059" s="0"/>
      <c r="JF3059" s="0"/>
      <c r="JG3059" s="0"/>
      <c r="JH3059" s="0"/>
      <c r="JI3059" s="0"/>
      <c r="JJ3059" s="0"/>
      <c r="JK3059" s="0"/>
      <c r="JL3059" s="0"/>
      <c r="JM3059" s="0"/>
      <c r="JN3059" s="0"/>
      <c r="JO3059" s="0"/>
      <c r="JP3059" s="0"/>
      <c r="JQ3059" s="0"/>
      <c r="JR3059" s="0"/>
      <c r="JS3059" s="0"/>
      <c r="JT3059" s="0"/>
      <c r="JU3059" s="0"/>
      <c r="JV3059" s="0"/>
      <c r="JW3059" s="0"/>
      <c r="JX3059" s="0"/>
      <c r="JY3059" s="0"/>
      <c r="JZ3059" s="0"/>
      <c r="KA3059" s="0"/>
      <c r="KB3059" s="0"/>
      <c r="KC3059" s="0"/>
      <c r="KD3059" s="0"/>
      <c r="KE3059" s="0"/>
      <c r="KF3059" s="0"/>
      <c r="KG3059" s="0"/>
      <c r="KH3059" s="0"/>
      <c r="KI3059" s="0"/>
      <c r="KJ3059" s="0"/>
      <c r="KK3059" s="0"/>
      <c r="KL3059" s="0"/>
      <c r="KM3059" s="0"/>
      <c r="KN3059" s="0"/>
      <c r="KO3059" s="0"/>
      <c r="KP3059" s="0"/>
      <c r="KQ3059" s="0"/>
      <c r="KR3059" s="0"/>
      <c r="KS3059" s="0"/>
      <c r="KT3059" s="0"/>
      <c r="KU3059" s="0"/>
      <c r="KV3059" s="0"/>
      <c r="KW3059" s="0"/>
      <c r="KX3059" s="0"/>
      <c r="KY3059" s="0"/>
      <c r="KZ3059" s="0"/>
      <c r="LA3059" s="0"/>
      <c r="LB3059" s="0"/>
      <c r="LC3059" s="0"/>
      <c r="LD3059" s="0"/>
      <c r="LE3059" s="0"/>
      <c r="LF3059" s="0"/>
      <c r="LG3059" s="0"/>
      <c r="LH3059" s="0"/>
      <c r="LI3059" s="0"/>
      <c r="LJ3059" s="0"/>
      <c r="LK3059" s="0"/>
      <c r="LL3059" s="0"/>
      <c r="LM3059" s="0"/>
      <c r="LN3059" s="0"/>
      <c r="LO3059" s="0"/>
      <c r="LP3059" s="0"/>
      <c r="LQ3059" s="0"/>
      <c r="LR3059" s="0"/>
      <c r="LS3059" s="0"/>
      <c r="LT3059" s="0"/>
      <c r="LU3059" s="0"/>
      <c r="LV3059" s="0"/>
      <c r="LW3059" s="0"/>
      <c r="LX3059" s="0"/>
      <c r="LY3059" s="0"/>
      <c r="LZ3059" s="0"/>
      <c r="MA3059" s="0"/>
      <c r="MB3059" s="0"/>
      <c r="MC3059" s="0"/>
      <c r="MD3059" s="0"/>
      <c r="ME3059" s="0"/>
      <c r="MF3059" s="0"/>
      <c r="MG3059" s="0"/>
      <c r="MH3059" s="0"/>
      <c r="MI3059" s="0"/>
      <c r="MJ3059" s="0"/>
      <c r="MK3059" s="0"/>
      <c r="ML3059" s="0"/>
      <c r="MM3059" s="0"/>
      <c r="MN3059" s="0"/>
      <c r="MO3059" s="0"/>
      <c r="MP3059" s="0"/>
      <c r="MQ3059" s="0"/>
      <c r="MR3059" s="0"/>
      <c r="MS3059" s="0"/>
      <c r="MT3059" s="0"/>
      <c r="MU3059" s="0"/>
      <c r="MV3059" s="0"/>
      <c r="MW3059" s="0"/>
      <c r="MX3059" s="0"/>
      <c r="MY3059" s="0"/>
      <c r="MZ3059" s="0"/>
      <c r="NA3059" s="0"/>
      <c r="NB3059" s="0"/>
      <c r="NC3059" s="0"/>
      <c r="ND3059" s="0"/>
      <c r="NE3059" s="0"/>
      <c r="NF3059" s="0"/>
      <c r="NG3059" s="0"/>
      <c r="NH3059" s="0"/>
      <c r="NI3059" s="0"/>
      <c r="NJ3059" s="0"/>
      <c r="NK3059" s="0"/>
      <c r="NL3059" s="0"/>
      <c r="NM3059" s="0"/>
      <c r="NN3059" s="0"/>
      <c r="NO3059" s="0"/>
      <c r="NP3059" s="0"/>
      <c r="NQ3059" s="0"/>
      <c r="NR3059" s="0"/>
      <c r="NS3059" s="0"/>
      <c r="NT3059" s="0"/>
      <c r="NU3059" s="0"/>
      <c r="NV3059" s="0"/>
      <c r="NW3059" s="0"/>
      <c r="NX3059" s="0"/>
      <c r="NY3059" s="0"/>
      <c r="NZ3059" s="0"/>
      <c r="OA3059" s="0"/>
      <c r="OB3059" s="0"/>
      <c r="OC3059" s="0"/>
      <c r="OD3059" s="0"/>
      <c r="OE3059" s="0"/>
      <c r="OF3059" s="0"/>
      <c r="OG3059" s="0"/>
      <c r="OH3059" s="0"/>
      <c r="OI3059" s="0"/>
      <c r="OJ3059" s="0"/>
      <c r="OK3059" s="0"/>
      <c r="OL3059" s="0"/>
      <c r="OM3059" s="0"/>
      <c r="ON3059" s="0"/>
      <c r="OO3059" s="0"/>
      <c r="OP3059" s="0"/>
      <c r="OQ3059" s="0"/>
      <c r="OR3059" s="0"/>
      <c r="OS3059" s="0"/>
      <c r="OT3059" s="0"/>
      <c r="OU3059" s="0"/>
      <c r="OV3059" s="0"/>
      <c r="OW3059" s="0"/>
      <c r="OX3059" s="0"/>
      <c r="OY3059" s="0"/>
      <c r="OZ3059" s="0"/>
      <c r="PA3059" s="0"/>
      <c r="PB3059" s="0"/>
      <c r="PC3059" s="0"/>
      <c r="PD3059" s="0"/>
      <c r="PE3059" s="0"/>
      <c r="PF3059" s="0"/>
      <c r="PG3059" s="0"/>
      <c r="PH3059" s="0"/>
      <c r="PI3059" s="0"/>
      <c r="PJ3059" s="0"/>
      <c r="PK3059" s="0"/>
      <c r="PL3059" s="0"/>
      <c r="PM3059" s="0"/>
      <c r="PN3059" s="0"/>
      <c r="PO3059" s="0"/>
      <c r="PP3059" s="0"/>
      <c r="PQ3059" s="0"/>
      <c r="PR3059" s="0"/>
      <c r="PS3059" s="0"/>
      <c r="PT3059" s="0"/>
      <c r="PU3059" s="0"/>
      <c r="PV3059" s="0"/>
      <c r="PW3059" s="0"/>
      <c r="PX3059" s="0"/>
      <c r="PY3059" s="0"/>
      <c r="PZ3059" s="0"/>
      <c r="QA3059" s="0"/>
      <c r="QB3059" s="0"/>
      <c r="QC3059" s="0"/>
      <c r="QD3059" s="0"/>
      <c r="QE3059" s="0"/>
      <c r="QF3059" s="0"/>
      <c r="QG3059" s="0"/>
      <c r="QH3059" s="0"/>
      <c r="QI3059" s="0"/>
      <c r="QJ3059" s="0"/>
      <c r="QK3059" s="0"/>
      <c r="QL3059" s="0"/>
      <c r="QM3059" s="0"/>
      <c r="QN3059" s="0"/>
      <c r="QO3059" s="0"/>
      <c r="QP3059" s="0"/>
      <c r="QQ3059" s="0"/>
      <c r="QR3059" s="0"/>
      <c r="QS3059" s="0"/>
      <c r="QT3059" s="0"/>
      <c r="QU3059" s="0"/>
      <c r="QV3059" s="0"/>
      <c r="QW3059" s="0"/>
      <c r="QX3059" s="0"/>
      <c r="QY3059" s="0"/>
      <c r="QZ3059" s="0"/>
      <c r="RA3059" s="0"/>
      <c r="RB3059" s="0"/>
      <c r="RC3059" s="0"/>
      <c r="RD3059" s="0"/>
      <c r="RE3059" s="0"/>
      <c r="RF3059" s="0"/>
      <c r="RG3059" s="0"/>
      <c r="RH3059" s="0"/>
      <c r="RI3059" s="0"/>
      <c r="RJ3059" s="0"/>
      <c r="RK3059" s="0"/>
      <c r="RL3059" s="0"/>
      <c r="RM3059" s="0"/>
      <c r="RN3059" s="0"/>
      <c r="RO3059" s="0"/>
      <c r="RP3059" s="0"/>
      <c r="RQ3059" s="0"/>
      <c r="RR3059" s="0"/>
      <c r="RS3059" s="0"/>
      <c r="RT3059" s="0"/>
      <c r="RU3059" s="0"/>
      <c r="RV3059" s="0"/>
      <c r="RW3059" s="0"/>
      <c r="RX3059" s="0"/>
      <c r="RY3059" s="0"/>
      <c r="RZ3059" s="0"/>
      <c r="SA3059" s="0"/>
      <c r="SB3059" s="0"/>
      <c r="SC3059" s="0"/>
      <c r="SD3059" s="0"/>
      <c r="SE3059" s="0"/>
      <c r="SF3059" s="0"/>
      <c r="SG3059" s="0"/>
      <c r="SH3059" s="0"/>
      <c r="SI3059" s="0"/>
      <c r="SJ3059" s="0"/>
      <c r="SK3059" s="0"/>
      <c r="SL3059" s="0"/>
      <c r="SM3059" s="0"/>
      <c r="SN3059" s="0"/>
      <c r="SO3059" s="0"/>
      <c r="SP3059" s="0"/>
      <c r="SQ3059" s="0"/>
      <c r="SR3059" s="0"/>
      <c r="SS3059" s="0"/>
      <c r="ST3059" s="0"/>
      <c r="SU3059" s="0"/>
      <c r="SV3059" s="0"/>
      <c r="SW3059" s="0"/>
      <c r="SX3059" s="0"/>
      <c r="SY3059" s="0"/>
      <c r="SZ3059" s="0"/>
      <c r="TA3059" s="0"/>
      <c r="TB3059" s="0"/>
      <c r="TC3059" s="0"/>
      <c r="TD3059" s="0"/>
      <c r="TE3059" s="0"/>
      <c r="TF3059" s="0"/>
      <c r="TG3059" s="0"/>
      <c r="TH3059" s="0"/>
      <c r="TI3059" s="0"/>
      <c r="TJ3059" s="0"/>
      <c r="TK3059" s="0"/>
      <c r="TL3059" s="0"/>
      <c r="TM3059" s="0"/>
      <c r="TN3059" s="0"/>
      <c r="TO3059" s="0"/>
      <c r="TP3059" s="0"/>
      <c r="TQ3059" s="0"/>
      <c r="TR3059" s="0"/>
      <c r="TS3059" s="0"/>
      <c r="TT3059" s="0"/>
      <c r="TU3059" s="0"/>
      <c r="TV3059" s="0"/>
      <c r="TW3059" s="0"/>
      <c r="TX3059" s="0"/>
      <c r="TY3059" s="0"/>
      <c r="TZ3059" s="0"/>
      <c r="UA3059" s="0"/>
      <c r="UB3059" s="0"/>
      <c r="UC3059" s="0"/>
      <c r="UD3059" s="0"/>
      <c r="UE3059" s="0"/>
      <c r="UF3059" s="0"/>
      <c r="UG3059" s="0"/>
      <c r="UH3059" s="0"/>
      <c r="UI3059" s="0"/>
      <c r="UJ3059" s="0"/>
      <c r="UK3059" s="0"/>
      <c r="UL3059" s="0"/>
      <c r="UM3059" s="0"/>
      <c r="UN3059" s="0"/>
      <c r="UO3059" s="0"/>
      <c r="UP3059" s="0"/>
      <c r="UQ3059" s="0"/>
      <c r="UR3059" s="0"/>
      <c r="US3059" s="0"/>
      <c r="UT3059" s="0"/>
      <c r="UU3059" s="0"/>
      <c r="UV3059" s="0"/>
      <c r="UW3059" s="0"/>
      <c r="UX3059" s="0"/>
      <c r="UY3059" s="0"/>
      <c r="UZ3059" s="0"/>
      <c r="VA3059" s="0"/>
      <c r="VB3059" s="0"/>
      <c r="VC3059" s="0"/>
      <c r="VD3059" s="0"/>
      <c r="VE3059" s="0"/>
      <c r="VF3059" s="0"/>
      <c r="VG3059" s="0"/>
      <c r="VH3059" s="0"/>
      <c r="VI3059" s="0"/>
      <c r="VJ3059" s="0"/>
      <c r="VK3059" s="0"/>
      <c r="VL3059" s="0"/>
      <c r="VM3059" s="0"/>
      <c r="VN3059" s="0"/>
      <c r="VO3059" s="0"/>
      <c r="VP3059" s="0"/>
      <c r="VQ3059" s="0"/>
      <c r="VR3059" s="0"/>
      <c r="VS3059" s="0"/>
      <c r="VT3059" s="0"/>
      <c r="VU3059" s="0"/>
      <c r="VV3059" s="0"/>
      <c r="VW3059" s="0"/>
      <c r="VX3059" s="0"/>
      <c r="VY3059" s="0"/>
      <c r="VZ3059" s="0"/>
      <c r="WA3059" s="0"/>
      <c r="WB3059" s="0"/>
      <c r="WC3059" s="0"/>
      <c r="WD3059" s="0"/>
      <c r="WE3059" s="0"/>
      <c r="WF3059" s="0"/>
      <c r="WG3059" s="0"/>
      <c r="WH3059" s="0"/>
      <c r="WI3059" s="0"/>
      <c r="WJ3059" s="0"/>
      <c r="WK3059" s="0"/>
      <c r="WL3059" s="0"/>
      <c r="WM3059" s="0"/>
      <c r="WN3059" s="0"/>
      <c r="WO3059" s="0"/>
      <c r="WP3059" s="0"/>
      <c r="WQ3059" s="0"/>
      <c r="WR3059" s="0"/>
      <c r="WS3059" s="0"/>
      <c r="WT3059" s="0"/>
      <c r="WU3059" s="0"/>
      <c r="WV3059" s="0"/>
      <c r="WW3059" s="0"/>
      <c r="WX3059" s="0"/>
      <c r="WY3059" s="0"/>
      <c r="WZ3059" s="0"/>
      <c r="XA3059" s="0"/>
      <c r="XB3059" s="0"/>
      <c r="XC3059" s="0"/>
      <c r="XD3059" s="0"/>
      <c r="XE3059" s="0"/>
      <c r="XF3059" s="0"/>
      <c r="XG3059" s="0"/>
      <c r="XH3059" s="0"/>
      <c r="XI3059" s="0"/>
      <c r="XJ3059" s="0"/>
      <c r="XK3059" s="0"/>
      <c r="XL3059" s="0"/>
      <c r="XM3059" s="0"/>
      <c r="XN3059" s="0"/>
      <c r="XO3059" s="0"/>
      <c r="XP3059" s="0"/>
      <c r="XQ3059" s="0"/>
      <c r="XR3059" s="0"/>
      <c r="XS3059" s="0"/>
      <c r="XT3059" s="0"/>
      <c r="XU3059" s="0"/>
      <c r="XV3059" s="0"/>
      <c r="XW3059" s="0"/>
      <c r="XX3059" s="0"/>
      <c r="XY3059" s="0"/>
      <c r="XZ3059" s="0"/>
      <c r="YA3059" s="0"/>
      <c r="YB3059" s="0"/>
      <c r="YC3059" s="0"/>
      <c r="YD3059" s="0"/>
      <c r="YE3059" s="0"/>
      <c r="YF3059" s="0"/>
      <c r="YG3059" s="0"/>
      <c r="YH3059" s="0"/>
      <c r="YI3059" s="0"/>
      <c r="YJ3059" s="0"/>
      <c r="YK3059" s="0"/>
      <c r="YL3059" s="0"/>
      <c r="YM3059" s="0"/>
      <c r="YN3059" s="0"/>
      <c r="YO3059" s="0"/>
      <c r="YP3059" s="0"/>
      <c r="YQ3059" s="0"/>
      <c r="YR3059" s="0"/>
      <c r="YS3059" s="0"/>
      <c r="YT3059" s="0"/>
      <c r="YU3059" s="0"/>
      <c r="YV3059" s="0"/>
      <c r="YW3059" s="0"/>
      <c r="YX3059" s="0"/>
      <c r="YY3059" s="0"/>
      <c r="YZ3059" s="0"/>
      <c r="ZA3059" s="0"/>
      <c r="ZB3059" s="0"/>
      <c r="ZC3059" s="0"/>
      <c r="ZD3059" s="0"/>
      <c r="ZE3059" s="0"/>
      <c r="ZF3059" s="0"/>
      <c r="ZG3059" s="0"/>
      <c r="ZH3059" s="0"/>
      <c r="ZI3059" s="0"/>
      <c r="ZJ3059" s="0"/>
      <c r="ZK3059" s="0"/>
      <c r="ZL3059" s="0"/>
      <c r="ZM3059" s="0"/>
      <c r="ZN3059" s="0"/>
      <c r="ZO3059" s="0"/>
      <c r="ZP3059" s="0"/>
      <c r="ZQ3059" s="0"/>
      <c r="ZR3059" s="0"/>
      <c r="ZS3059" s="0"/>
      <c r="ZT3059" s="0"/>
      <c r="ZU3059" s="0"/>
      <c r="ZV3059" s="0"/>
      <c r="ZW3059" s="0"/>
      <c r="ZX3059" s="0"/>
      <c r="ZY3059" s="0"/>
      <c r="ZZ3059" s="0"/>
      <c r="AAA3059" s="0"/>
      <c r="AAB3059" s="0"/>
      <c r="AAC3059" s="0"/>
      <c r="AAD3059" s="0"/>
      <c r="AAE3059" s="0"/>
      <c r="AAF3059" s="0"/>
      <c r="AAG3059" s="0"/>
      <c r="AAH3059" s="0"/>
      <c r="AAI3059" s="0"/>
      <c r="AAJ3059" s="0"/>
      <c r="AAK3059" s="0"/>
      <c r="AAL3059" s="0"/>
      <c r="AAM3059" s="0"/>
      <c r="AAN3059" s="0"/>
      <c r="AAO3059" s="0"/>
      <c r="AAP3059" s="0"/>
      <c r="AAQ3059" s="0"/>
      <c r="AAR3059" s="0"/>
      <c r="AAS3059" s="0"/>
      <c r="AAT3059" s="0"/>
      <c r="AAU3059" s="0"/>
      <c r="AAV3059" s="0"/>
      <c r="AAW3059" s="0"/>
      <c r="AAX3059" s="0"/>
      <c r="AAY3059" s="0"/>
      <c r="AAZ3059" s="0"/>
      <c r="ABA3059" s="0"/>
      <c r="ABB3059" s="0"/>
      <c r="ABC3059" s="0"/>
      <c r="ABD3059" s="0"/>
      <c r="ABE3059" s="0"/>
      <c r="ABF3059" s="0"/>
      <c r="ABG3059" s="0"/>
      <c r="ABH3059" s="0"/>
      <c r="ABI3059" s="0"/>
      <c r="ABJ3059" s="0"/>
      <c r="ABK3059" s="0"/>
      <c r="ABL3059" s="0"/>
      <c r="ABM3059" s="0"/>
      <c r="ABN3059" s="0"/>
      <c r="ABO3059" s="0"/>
      <c r="ABP3059" s="0"/>
      <c r="ABQ3059" s="0"/>
      <c r="ABR3059" s="0"/>
      <c r="ABS3059" s="0"/>
      <c r="ABT3059" s="0"/>
      <c r="ABU3059" s="0"/>
      <c r="ABV3059" s="0"/>
      <c r="ABW3059" s="0"/>
      <c r="ABX3059" s="0"/>
      <c r="ABY3059" s="0"/>
      <c r="ABZ3059" s="0"/>
      <c r="ACA3059" s="0"/>
      <c r="ACB3059" s="0"/>
      <c r="ACC3059" s="0"/>
      <c r="ACD3059" s="0"/>
      <c r="ACE3059" s="0"/>
      <c r="ACF3059" s="0"/>
      <c r="ACG3059" s="0"/>
      <c r="ACH3059" s="0"/>
      <c r="ACI3059" s="0"/>
      <c r="ACJ3059" s="0"/>
      <c r="ACK3059" s="0"/>
      <c r="ACL3059" s="0"/>
      <c r="ACM3059" s="0"/>
      <c r="ACN3059" s="0"/>
      <c r="ACO3059" s="0"/>
      <c r="ACP3059" s="0"/>
      <c r="ACQ3059" s="0"/>
      <c r="ACR3059" s="0"/>
      <c r="ACS3059" s="0"/>
      <c r="ACT3059" s="0"/>
      <c r="ACU3059" s="0"/>
      <c r="ACV3059" s="0"/>
      <c r="ACW3059" s="0"/>
      <c r="ACX3059" s="0"/>
      <c r="ACY3059" s="0"/>
      <c r="ACZ3059" s="0"/>
      <c r="ADA3059" s="0"/>
      <c r="ADB3059" s="0"/>
      <c r="ADC3059" s="0"/>
      <c r="ADD3059" s="0"/>
      <c r="ADE3059" s="0"/>
      <c r="ADF3059" s="0"/>
      <c r="ADG3059" s="0"/>
      <c r="ADH3059" s="0"/>
      <c r="ADI3059" s="0"/>
      <c r="ADJ3059" s="0"/>
      <c r="ADK3059" s="0"/>
      <c r="ADL3059" s="0"/>
      <c r="ADM3059" s="0"/>
      <c r="ADN3059" s="0"/>
      <c r="ADO3059" s="0"/>
      <c r="ADP3059" s="0"/>
      <c r="ADQ3059" s="0"/>
      <c r="ADR3059" s="0"/>
      <c r="ADS3059" s="0"/>
      <c r="ADT3059" s="0"/>
      <c r="ADU3059" s="0"/>
      <c r="ADV3059" s="0"/>
      <c r="ADW3059" s="0"/>
      <c r="ADX3059" s="0"/>
      <c r="ADY3059" s="0"/>
      <c r="ADZ3059" s="0"/>
      <c r="AEA3059" s="0"/>
      <c r="AEB3059" s="0"/>
      <c r="AEC3059" s="0"/>
      <c r="AED3059" s="0"/>
      <c r="AEE3059" s="0"/>
      <c r="AEF3059" s="0"/>
      <c r="AEG3059" s="0"/>
      <c r="AEH3059" s="0"/>
      <c r="AEI3059" s="0"/>
      <c r="AEJ3059" s="0"/>
      <c r="AEK3059" s="0"/>
      <c r="AEL3059" s="0"/>
      <c r="AEM3059" s="0"/>
      <c r="AEN3059" s="0"/>
      <c r="AEO3059" s="0"/>
      <c r="AEP3059" s="0"/>
      <c r="AEQ3059" s="0"/>
      <c r="AER3059" s="0"/>
      <c r="AES3059" s="0"/>
      <c r="AET3059" s="0"/>
      <c r="AEU3059" s="0"/>
      <c r="AEV3059" s="0"/>
      <c r="AEW3059" s="0"/>
      <c r="AEX3059" s="0"/>
      <c r="AEY3059" s="0"/>
      <c r="AEZ3059" s="0"/>
      <c r="AFA3059" s="0"/>
      <c r="AFB3059" s="0"/>
      <c r="AFC3059" s="0"/>
      <c r="AFD3059" s="0"/>
      <c r="AFE3059" s="0"/>
      <c r="AFF3059" s="0"/>
      <c r="AFG3059" s="0"/>
      <c r="AFH3059" s="0"/>
      <c r="AFI3059" s="0"/>
      <c r="AFJ3059" s="0"/>
      <c r="AFK3059" s="0"/>
      <c r="AFL3059" s="0"/>
      <c r="AFM3059" s="0"/>
      <c r="AFN3059" s="0"/>
      <c r="AFO3059" s="0"/>
      <c r="AFP3059" s="0"/>
      <c r="AFQ3059" s="0"/>
      <c r="AFR3059" s="0"/>
      <c r="AFS3059" s="0"/>
      <c r="AFT3059" s="0"/>
      <c r="AFU3059" s="0"/>
      <c r="AFV3059" s="0"/>
      <c r="AFW3059" s="0"/>
      <c r="AFX3059" s="0"/>
      <c r="AFY3059" s="0"/>
      <c r="AFZ3059" s="0"/>
      <c r="AGA3059" s="0"/>
      <c r="AGB3059" s="0"/>
      <c r="AGC3059" s="0"/>
      <c r="AGD3059" s="0"/>
      <c r="AGE3059" s="0"/>
      <c r="AGF3059" s="0"/>
      <c r="AGG3059" s="0"/>
      <c r="AGH3059" s="0"/>
      <c r="AGI3059" s="0"/>
      <c r="AGJ3059" s="0"/>
      <c r="AGK3059" s="0"/>
      <c r="AGL3059" s="0"/>
      <c r="AGM3059" s="0"/>
      <c r="AGN3059" s="0"/>
      <c r="AGO3059" s="0"/>
      <c r="AGP3059" s="0"/>
      <c r="AGQ3059" s="0"/>
      <c r="AGR3059" s="0"/>
      <c r="AGS3059" s="0"/>
      <c r="AGT3059" s="0"/>
      <c r="AGU3059" s="0"/>
      <c r="AGV3059" s="0"/>
      <c r="AGW3059" s="0"/>
      <c r="AGX3059" s="0"/>
      <c r="AGY3059" s="0"/>
      <c r="AGZ3059" s="0"/>
      <c r="AHA3059" s="0"/>
      <c r="AHB3059" s="0"/>
      <c r="AHC3059" s="0"/>
      <c r="AHD3059" s="0"/>
      <c r="AHE3059" s="0"/>
      <c r="AHF3059" s="0"/>
      <c r="AHG3059" s="0"/>
      <c r="AHH3059" s="0"/>
      <c r="AHI3059" s="0"/>
      <c r="AHJ3059" s="0"/>
      <c r="AHK3059" s="0"/>
      <c r="AHL3059" s="0"/>
      <c r="AHM3059" s="0"/>
      <c r="AHN3059" s="0"/>
      <c r="AHO3059" s="0"/>
      <c r="AHP3059" s="0"/>
      <c r="AHQ3059" s="0"/>
      <c r="AHR3059" s="0"/>
      <c r="AHS3059" s="0"/>
      <c r="AHT3059" s="0"/>
      <c r="AHU3059" s="0"/>
      <c r="AHV3059" s="0"/>
      <c r="AHW3059" s="0"/>
      <c r="AHX3059" s="0"/>
      <c r="AHY3059" s="0"/>
      <c r="AHZ3059" s="0"/>
      <c r="AIA3059" s="0"/>
      <c r="AIB3059" s="0"/>
      <c r="AIC3059" s="0"/>
      <c r="AID3059" s="0"/>
      <c r="AIE3059" s="0"/>
      <c r="AIF3059" s="0"/>
      <c r="AIG3059" s="0"/>
      <c r="AIH3059" s="0"/>
      <c r="AII3059" s="0"/>
      <c r="AIJ3059" s="0"/>
      <c r="AIK3059" s="0"/>
      <c r="AIL3059" s="0"/>
      <c r="AIM3059" s="0"/>
      <c r="AIN3059" s="0"/>
      <c r="AIO3059" s="0"/>
      <c r="AIP3059" s="0"/>
      <c r="AIQ3059" s="0"/>
      <c r="AIR3059" s="0"/>
      <c r="AIS3059" s="0"/>
      <c r="AIT3059" s="0"/>
      <c r="AIU3059" s="0"/>
      <c r="AIV3059" s="0"/>
      <c r="AIW3059" s="0"/>
      <c r="AIX3059" s="0"/>
      <c r="AIY3059" s="0"/>
      <c r="AIZ3059" s="0"/>
      <c r="AJA3059" s="0"/>
      <c r="AJB3059" s="0"/>
      <c r="AJC3059" s="0"/>
      <c r="AJD3059" s="0"/>
      <c r="AJE3059" s="0"/>
      <c r="AJF3059" s="0"/>
      <c r="AJG3059" s="0"/>
      <c r="AJH3059" s="0"/>
      <c r="AJI3059" s="0"/>
      <c r="AJJ3059" s="0"/>
      <c r="AJK3059" s="0"/>
      <c r="AJL3059" s="0"/>
      <c r="AJM3059" s="0"/>
      <c r="AJN3059" s="0"/>
      <c r="AJO3059" s="0"/>
      <c r="AJP3059" s="0"/>
      <c r="AJQ3059" s="0"/>
      <c r="AJR3059" s="0"/>
      <c r="AJS3059" s="0"/>
      <c r="AJT3059" s="0"/>
      <c r="AJU3059" s="0"/>
      <c r="AJV3059" s="0"/>
      <c r="AJW3059" s="0"/>
      <c r="AJX3059" s="0"/>
      <c r="AJY3059" s="0"/>
      <c r="AJZ3059" s="0"/>
      <c r="AKA3059" s="0"/>
      <c r="AKB3059" s="0"/>
      <c r="AKC3059" s="0"/>
      <c r="AKD3059" s="0"/>
      <c r="AKE3059" s="0"/>
      <c r="AKF3059" s="0"/>
      <c r="AKG3059" s="0"/>
      <c r="AKH3059" s="0"/>
      <c r="AKI3059" s="0"/>
      <c r="AKJ3059" s="0"/>
      <c r="AKK3059" s="0"/>
      <c r="AKL3059" s="0"/>
      <c r="AKM3059" s="0"/>
      <c r="AKN3059" s="0"/>
      <c r="AKO3059" s="0"/>
      <c r="AKP3059" s="0"/>
      <c r="AKQ3059" s="0"/>
      <c r="AKR3059" s="0"/>
      <c r="AKS3059" s="0"/>
      <c r="AKT3059" s="0"/>
      <c r="AKU3059" s="0"/>
      <c r="AKV3059" s="0"/>
      <c r="AKW3059" s="0"/>
      <c r="AKX3059" s="0"/>
      <c r="AKY3059" s="0"/>
      <c r="AKZ3059" s="0"/>
      <c r="ALA3059" s="0"/>
      <c r="ALB3059" s="0"/>
      <c r="ALC3059" s="0"/>
      <c r="ALD3059" s="0"/>
      <c r="ALE3059" s="0"/>
      <c r="ALF3059" s="0"/>
      <c r="ALG3059" s="0"/>
      <c r="ALH3059" s="0"/>
      <c r="ALI3059" s="0"/>
      <c r="ALJ3059" s="0"/>
      <c r="ALK3059" s="0"/>
      <c r="ALL3059" s="0"/>
      <c r="ALM3059" s="0"/>
      <c r="ALN3059" s="0"/>
      <c r="ALO3059" s="0"/>
      <c r="ALP3059" s="0"/>
      <c r="ALQ3059" s="0"/>
      <c r="ALR3059" s="0"/>
      <c r="ALS3059" s="0"/>
      <c r="ALT3059" s="0"/>
      <c r="ALU3059" s="0"/>
      <c r="ALV3059" s="0"/>
      <c r="ALW3059" s="0"/>
      <c r="ALX3059" s="0"/>
      <c r="ALY3059" s="0"/>
      <c r="ALZ3059" s="0"/>
      <c r="AMA3059" s="0"/>
      <c r="AMB3059" s="0"/>
      <c r="AMC3059" s="0"/>
      <c r="AMD3059" s="0"/>
      <c r="AME3059" s="0"/>
      <c r="AMF3059" s="0"/>
      <c r="AMG3059" s="0"/>
      <c r="AMH3059" s="0"/>
      <c r="AMI3059" s="0"/>
    </row>
    <row r="3060" customFormat="false" ht="12.75" hidden="false" customHeight="false" outlineLevel="0" collapsed="false">
      <c r="A3060" s="1" t="s">
        <v>3316</v>
      </c>
      <c r="C3060" s="27" t="s">
        <v>3318</v>
      </c>
      <c r="D3060" s="27" t="s">
        <v>26</v>
      </c>
      <c r="E3060" s="28"/>
      <c r="F3060" s="29"/>
      <c r="G3060" s="27"/>
      <c r="H3060" s="30" t="s">
        <v>61</v>
      </c>
      <c r="I3060" s="31" t="n">
        <v>1.65</v>
      </c>
      <c r="J3060" s="103" t="s">
        <v>3275</v>
      </c>
      <c r="BM3060" s="0"/>
      <c r="BN3060" s="0"/>
      <c r="BO3060" s="0"/>
      <c r="BP3060" s="0"/>
      <c r="BQ3060" s="0"/>
      <c r="BR3060" s="0"/>
      <c r="BS3060" s="0"/>
      <c r="BT3060" s="0"/>
      <c r="BU3060" s="0"/>
      <c r="BV3060" s="0"/>
      <c r="BW3060" s="0"/>
      <c r="BX3060" s="0"/>
      <c r="BY3060" s="0"/>
      <c r="BZ3060" s="0"/>
      <c r="CA3060" s="0"/>
      <c r="CB3060" s="0"/>
      <c r="CC3060" s="0"/>
      <c r="CD3060" s="0"/>
      <c r="CE3060" s="0"/>
      <c r="CF3060" s="0"/>
      <c r="CG3060" s="0"/>
      <c r="CH3060" s="0"/>
      <c r="CI3060" s="0"/>
      <c r="CJ3060" s="0"/>
      <c r="CK3060" s="0"/>
      <c r="CL3060" s="0"/>
      <c r="CM3060" s="0"/>
      <c r="CN3060" s="0"/>
      <c r="CO3060" s="0"/>
      <c r="CP3060" s="0"/>
      <c r="CQ3060" s="0"/>
      <c r="CR3060" s="0"/>
      <c r="CS3060" s="0"/>
      <c r="CT3060" s="0"/>
      <c r="CU3060" s="0"/>
      <c r="CV3060" s="0"/>
      <c r="CW3060" s="0"/>
      <c r="CX3060" s="0"/>
      <c r="CY3060" s="0"/>
      <c r="CZ3060" s="0"/>
      <c r="DA3060" s="0"/>
      <c r="DB3060" s="0"/>
      <c r="DC3060" s="0"/>
      <c r="DD3060" s="0"/>
      <c r="DE3060" s="0"/>
      <c r="DF3060" s="0"/>
      <c r="DG3060" s="0"/>
      <c r="DH3060" s="0"/>
      <c r="DI3060" s="0"/>
      <c r="DJ3060" s="0"/>
      <c r="DK3060" s="0"/>
      <c r="DL3060" s="0"/>
      <c r="DM3060" s="0"/>
      <c r="DN3060" s="0"/>
      <c r="DO3060" s="0"/>
      <c r="DP3060" s="0"/>
      <c r="DQ3060" s="0"/>
      <c r="DR3060" s="0"/>
      <c r="DS3060" s="0"/>
      <c r="DT3060" s="0"/>
      <c r="DU3060" s="0"/>
      <c r="DV3060" s="0"/>
      <c r="DW3060" s="0"/>
      <c r="DX3060" s="0"/>
      <c r="DY3060" s="0"/>
      <c r="DZ3060" s="0"/>
      <c r="EA3060" s="0"/>
      <c r="EB3060" s="0"/>
      <c r="EC3060" s="0"/>
      <c r="ED3060" s="0"/>
      <c r="EE3060" s="0"/>
      <c r="EF3060" s="0"/>
      <c r="EG3060" s="0"/>
      <c r="EH3060" s="0"/>
      <c r="EI3060" s="0"/>
      <c r="EJ3060" s="0"/>
      <c r="EK3060" s="0"/>
      <c r="EL3060" s="0"/>
      <c r="EM3060" s="0"/>
      <c r="EN3060" s="0"/>
      <c r="EO3060" s="0"/>
      <c r="EP3060" s="0"/>
      <c r="EQ3060" s="0"/>
      <c r="ER3060" s="0"/>
      <c r="ES3060" s="0"/>
      <c r="ET3060" s="0"/>
      <c r="EU3060" s="0"/>
      <c r="EV3060" s="0"/>
      <c r="EW3060" s="0"/>
      <c r="EX3060" s="0"/>
      <c r="EY3060" s="0"/>
      <c r="EZ3060" s="0"/>
      <c r="FA3060" s="0"/>
      <c r="FB3060" s="0"/>
      <c r="FC3060" s="0"/>
      <c r="FD3060" s="0"/>
      <c r="FE3060" s="0"/>
      <c r="FF3060" s="0"/>
      <c r="FG3060" s="0"/>
      <c r="FH3060" s="0"/>
      <c r="FI3060" s="0"/>
      <c r="FJ3060" s="0"/>
      <c r="FK3060" s="0"/>
      <c r="FL3060" s="0"/>
      <c r="FM3060" s="0"/>
      <c r="FN3060" s="0"/>
      <c r="FO3060" s="0"/>
      <c r="FP3060" s="0"/>
      <c r="FQ3060" s="0"/>
      <c r="FR3060" s="0"/>
      <c r="FS3060" s="0"/>
      <c r="FT3060" s="0"/>
      <c r="FU3060" s="0"/>
      <c r="FV3060" s="0"/>
      <c r="FW3060" s="0"/>
      <c r="FX3060" s="0"/>
      <c r="FY3060" s="0"/>
      <c r="FZ3060" s="0"/>
      <c r="GA3060" s="0"/>
      <c r="GB3060" s="0"/>
      <c r="GC3060" s="0"/>
      <c r="GD3060" s="0"/>
      <c r="GE3060" s="0"/>
      <c r="GF3060" s="0"/>
      <c r="GG3060" s="0"/>
      <c r="GH3060" s="0"/>
      <c r="GI3060" s="0"/>
      <c r="GJ3060" s="0"/>
      <c r="GK3060" s="0"/>
      <c r="GL3060" s="0"/>
      <c r="GM3060" s="0"/>
      <c r="GN3060" s="0"/>
      <c r="GO3060" s="0"/>
      <c r="GP3060" s="0"/>
      <c r="GQ3060" s="0"/>
      <c r="GR3060" s="0"/>
      <c r="GS3060" s="0"/>
      <c r="GT3060" s="0"/>
      <c r="GU3060" s="0"/>
      <c r="GV3060" s="0"/>
      <c r="GW3060" s="0"/>
      <c r="GX3060" s="0"/>
      <c r="GY3060" s="0"/>
      <c r="GZ3060" s="0"/>
      <c r="HA3060" s="0"/>
      <c r="HB3060" s="0"/>
      <c r="HC3060" s="0"/>
      <c r="HD3060" s="0"/>
      <c r="HE3060" s="0"/>
      <c r="HF3060" s="0"/>
      <c r="HG3060" s="0"/>
      <c r="HH3060" s="0"/>
      <c r="HI3060" s="0"/>
      <c r="HJ3060" s="0"/>
      <c r="HK3060" s="0"/>
      <c r="HL3060" s="0"/>
      <c r="HM3060" s="0"/>
      <c r="HN3060" s="0"/>
      <c r="HO3060" s="0"/>
      <c r="HP3060" s="0"/>
      <c r="HQ3060" s="0"/>
      <c r="HR3060" s="0"/>
      <c r="HS3060" s="0"/>
      <c r="HT3060" s="0"/>
      <c r="HU3060" s="0"/>
      <c r="HV3060" s="0"/>
      <c r="HW3060" s="0"/>
      <c r="HX3060" s="0"/>
      <c r="HY3060" s="0"/>
      <c r="HZ3060" s="0"/>
      <c r="IA3060" s="0"/>
      <c r="IB3060" s="0"/>
      <c r="IC3060" s="0"/>
      <c r="ID3060" s="0"/>
      <c r="IE3060" s="0"/>
      <c r="IF3060" s="0"/>
      <c r="IG3060" s="0"/>
      <c r="IH3060" s="0"/>
      <c r="II3060" s="0"/>
      <c r="IJ3060" s="0"/>
      <c r="IK3060" s="0"/>
      <c r="IL3060" s="0"/>
      <c r="IM3060" s="0"/>
      <c r="IN3060" s="0"/>
      <c r="IO3060" s="0"/>
      <c r="IP3060" s="0"/>
      <c r="IQ3060" s="0"/>
      <c r="IR3060" s="0"/>
      <c r="IS3060" s="0"/>
      <c r="IT3060" s="0"/>
      <c r="IU3060" s="0"/>
      <c r="IV3060" s="0"/>
      <c r="IW3060" s="0"/>
      <c r="IX3060" s="0"/>
      <c r="IY3060" s="0"/>
      <c r="IZ3060" s="0"/>
      <c r="JA3060" s="0"/>
      <c r="JB3060" s="0"/>
      <c r="JC3060" s="0"/>
      <c r="JD3060" s="0"/>
      <c r="JE3060" s="0"/>
      <c r="JF3060" s="0"/>
      <c r="JG3060" s="0"/>
      <c r="JH3060" s="0"/>
      <c r="JI3060" s="0"/>
      <c r="JJ3060" s="0"/>
      <c r="JK3060" s="0"/>
      <c r="JL3060" s="0"/>
      <c r="JM3060" s="0"/>
      <c r="JN3060" s="0"/>
      <c r="JO3060" s="0"/>
      <c r="JP3060" s="0"/>
      <c r="JQ3060" s="0"/>
      <c r="JR3060" s="0"/>
      <c r="JS3060" s="0"/>
      <c r="JT3060" s="0"/>
      <c r="JU3060" s="0"/>
      <c r="JV3060" s="0"/>
      <c r="JW3060" s="0"/>
      <c r="JX3060" s="0"/>
      <c r="JY3060" s="0"/>
      <c r="JZ3060" s="0"/>
      <c r="KA3060" s="0"/>
      <c r="KB3060" s="0"/>
      <c r="KC3060" s="0"/>
      <c r="KD3060" s="0"/>
      <c r="KE3060" s="0"/>
      <c r="KF3060" s="0"/>
      <c r="KG3060" s="0"/>
      <c r="KH3060" s="0"/>
      <c r="KI3060" s="0"/>
      <c r="KJ3060" s="0"/>
      <c r="KK3060" s="0"/>
      <c r="KL3060" s="0"/>
      <c r="KM3060" s="0"/>
      <c r="KN3060" s="0"/>
      <c r="KO3060" s="0"/>
      <c r="KP3060" s="0"/>
      <c r="KQ3060" s="0"/>
      <c r="KR3060" s="0"/>
      <c r="KS3060" s="0"/>
      <c r="KT3060" s="0"/>
      <c r="KU3060" s="0"/>
      <c r="KV3060" s="0"/>
      <c r="KW3060" s="0"/>
      <c r="KX3060" s="0"/>
      <c r="KY3060" s="0"/>
      <c r="KZ3060" s="0"/>
      <c r="LA3060" s="0"/>
      <c r="LB3060" s="0"/>
      <c r="LC3060" s="0"/>
      <c r="LD3060" s="0"/>
      <c r="LE3060" s="0"/>
      <c r="LF3060" s="0"/>
      <c r="LG3060" s="0"/>
      <c r="LH3060" s="0"/>
      <c r="LI3060" s="0"/>
      <c r="LJ3060" s="0"/>
      <c r="LK3060" s="0"/>
      <c r="LL3060" s="0"/>
      <c r="LM3060" s="0"/>
      <c r="LN3060" s="0"/>
      <c r="LO3060" s="0"/>
      <c r="LP3060" s="0"/>
      <c r="LQ3060" s="0"/>
      <c r="LR3060" s="0"/>
      <c r="LS3060" s="0"/>
      <c r="LT3060" s="0"/>
      <c r="LU3060" s="0"/>
      <c r="LV3060" s="0"/>
      <c r="LW3060" s="0"/>
      <c r="LX3060" s="0"/>
      <c r="LY3060" s="0"/>
      <c r="LZ3060" s="0"/>
      <c r="MA3060" s="0"/>
      <c r="MB3060" s="0"/>
      <c r="MC3060" s="0"/>
      <c r="MD3060" s="0"/>
      <c r="ME3060" s="0"/>
      <c r="MF3060" s="0"/>
      <c r="MG3060" s="0"/>
      <c r="MH3060" s="0"/>
      <c r="MI3060" s="0"/>
      <c r="MJ3060" s="0"/>
      <c r="MK3060" s="0"/>
      <c r="ML3060" s="0"/>
      <c r="MM3060" s="0"/>
      <c r="MN3060" s="0"/>
      <c r="MO3060" s="0"/>
      <c r="MP3060" s="0"/>
      <c r="MQ3060" s="0"/>
      <c r="MR3060" s="0"/>
      <c r="MS3060" s="0"/>
      <c r="MT3060" s="0"/>
      <c r="MU3060" s="0"/>
      <c r="MV3060" s="0"/>
      <c r="MW3060" s="0"/>
      <c r="MX3060" s="0"/>
      <c r="MY3060" s="0"/>
      <c r="MZ3060" s="0"/>
      <c r="NA3060" s="0"/>
      <c r="NB3060" s="0"/>
      <c r="NC3060" s="0"/>
      <c r="ND3060" s="0"/>
      <c r="NE3060" s="0"/>
      <c r="NF3060" s="0"/>
      <c r="NG3060" s="0"/>
      <c r="NH3060" s="0"/>
      <c r="NI3060" s="0"/>
      <c r="NJ3060" s="0"/>
      <c r="NK3060" s="0"/>
      <c r="NL3060" s="0"/>
      <c r="NM3060" s="0"/>
      <c r="NN3060" s="0"/>
      <c r="NO3060" s="0"/>
      <c r="NP3060" s="0"/>
      <c r="NQ3060" s="0"/>
      <c r="NR3060" s="0"/>
      <c r="NS3060" s="0"/>
      <c r="NT3060" s="0"/>
      <c r="NU3060" s="0"/>
      <c r="NV3060" s="0"/>
      <c r="NW3060" s="0"/>
      <c r="NX3060" s="0"/>
      <c r="NY3060" s="0"/>
      <c r="NZ3060" s="0"/>
      <c r="OA3060" s="0"/>
      <c r="OB3060" s="0"/>
      <c r="OC3060" s="0"/>
      <c r="OD3060" s="0"/>
      <c r="OE3060" s="0"/>
      <c r="OF3060" s="0"/>
      <c r="OG3060" s="0"/>
      <c r="OH3060" s="0"/>
      <c r="OI3060" s="0"/>
      <c r="OJ3060" s="0"/>
      <c r="OK3060" s="0"/>
      <c r="OL3060" s="0"/>
      <c r="OM3060" s="0"/>
      <c r="ON3060" s="0"/>
      <c r="OO3060" s="0"/>
      <c r="OP3060" s="0"/>
      <c r="OQ3060" s="0"/>
      <c r="OR3060" s="0"/>
      <c r="OS3060" s="0"/>
      <c r="OT3060" s="0"/>
      <c r="OU3060" s="0"/>
      <c r="OV3060" s="0"/>
      <c r="OW3060" s="0"/>
      <c r="OX3060" s="0"/>
      <c r="OY3060" s="0"/>
      <c r="OZ3060" s="0"/>
      <c r="PA3060" s="0"/>
      <c r="PB3060" s="0"/>
      <c r="PC3060" s="0"/>
      <c r="PD3060" s="0"/>
      <c r="PE3060" s="0"/>
      <c r="PF3060" s="0"/>
      <c r="PG3060" s="0"/>
      <c r="PH3060" s="0"/>
      <c r="PI3060" s="0"/>
      <c r="PJ3060" s="0"/>
      <c r="PK3060" s="0"/>
      <c r="PL3060" s="0"/>
      <c r="PM3060" s="0"/>
      <c r="PN3060" s="0"/>
      <c r="PO3060" s="0"/>
      <c r="PP3060" s="0"/>
      <c r="PQ3060" s="0"/>
      <c r="PR3060" s="0"/>
      <c r="PS3060" s="0"/>
      <c r="PT3060" s="0"/>
      <c r="PU3060" s="0"/>
      <c r="PV3060" s="0"/>
      <c r="PW3060" s="0"/>
      <c r="PX3060" s="0"/>
      <c r="PY3060" s="0"/>
      <c r="PZ3060" s="0"/>
      <c r="QA3060" s="0"/>
      <c r="QB3060" s="0"/>
      <c r="QC3060" s="0"/>
      <c r="QD3060" s="0"/>
      <c r="QE3060" s="0"/>
      <c r="QF3060" s="0"/>
      <c r="QG3060" s="0"/>
      <c r="QH3060" s="0"/>
      <c r="QI3060" s="0"/>
      <c r="QJ3060" s="0"/>
      <c r="QK3060" s="0"/>
      <c r="QL3060" s="0"/>
      <c r="QM3060" s="0"/>
      <c r="QN3060" s="0"/>
      <c r="QO3060" s="0"/>
      <c r="QP3060" s="0"/>
      <c r="QQ3060" s="0"/>
      <c r="QR3060" s="0"/>
      <c r="QS3060" s="0"/>
      <c r="QT3060" s="0"/>
      <c r="QU3060" s="0"/>
      <c r="QV3060" s="0"/>
      <c r="QW3060" s="0"/>
      <c r="QX3060" s="0"/>
      <c r="QY3060" s="0"/>
      <c r="QZ3060" s="0"/>
      <c r="RA3060" s="0"/>
      <c r="RB3060" s="0"/>
      <c r="RC3060" s="0"/>
      <c r="RD3060" s="0"/>
      <c r="RE3060" s="0"/>
      <c r="RF3060" s="0"/>
      <c r="RG3060" s="0"/>
      <c r="RH3060" s="0"/>
      <c r="RI3060" s="0"/>
      <c r="RJ3060" s="0"/>
      <c r="RK3060" s="0"/>
      <c r="RL3060" s="0"/>
      <c r="RM3060" s="0"/>
      <c r="RN3060" s="0"/>
      <c r="RO3060" s="0"/>
      <c r="RP3060" s="0"/>
      <c r="RQ3060" s="0"/>
      <c r="RR3060" s="0"/>
      <c r="RS3060" s="0"/>
      <c r="RT3060" s="0"/>
      <c r="RU3060" s="0"/>
      <c r="RV3060" s="0"/>
      <c r="RW3060" s="0"/>
      <c r="RX3060" s="0"/>
      <c r="RY3060" s="0"/>
      <c r="RZ3060" s="0"/>
      <c r="SA3060" s="0"/>
      <c r="SB3060" s="0"/>
      <c r="SC3060" s="0"/>
      <c r="SD3060" s="0"/>
      <c r="SE3060" s="0"/>
      <c r="SF3060" s="0"/>
      <c r="SG3060" s="0"/>
      <c r="SH3060" s="0"/>
      <c r="SI3060" s="0"/>
      <c r="SJ3060" s="0"/>
      <c r="SK3060" s="0"/>
      <c r="SL3060" s="0"/>
      <c r="SM3060" s="0"/>
      <c r="SN3060" s="0"/>
      <c r="SO3060" s="0"/>
      <c r="SP3060" s="0"/>
      <c r="SQ3060" s="0"/>
      <c r="SR3060" s="0"/>
      <c r="SS3060" s="0"/>
      <c r="ST3060" s="0"/>
      <c r="SU3060" s="0"/>
      <c r="SV3060" s="0"/>
      <c r="SW3060" s="0"/>
      <c r="SX3060" s="0"/>
      <c r="SY3060" s="0"/>
      <c r="SZ3060" s="0"/>
      <c r="TA3060" s="0"/>
      <c r="TB3060" s="0"/>
      <c r="TC3060" s="0"/>
      <c r="TD3060" s="0"/>
      <c r="TE3060" s="0"/>
      <c r="TF3060" s="0"/>
      <c r="TG3060" s="0"/>
      <c r="TH3060" s="0"/>
      <c r="TI3060" s="0"/>
      <c r="TJ3060" s="0"/>
      <c r="TK3060" s="0"/>
      <c r="TL3060" s="0"/>
      <c r="TM3060" s="0"/>
      <c r="TN3060" s="0"/>
      <c r="TO3060" s="0"/>
      <c r="TP3060" s="0"/>
      <c r="TQ3060" s="0"/>
      <c r="TR3060" s="0"/>
      <c r="TS3060" s="0"/>
      <c r="TT3060" s="0"/>
      <c r="TU3060" s="0"/>
      <c r="TV3060" s="0"/>
      <c r="TW3060" s="0"/>
      <c r="TX3060" s="0"/>
      <c r="TY3060" s="0"/>
      <c r="TZ3060" s="0"/>
      <c r="UA3060" s="0"/>
      <c r="UB3060" s="0"/>
      <c r="UC3060" s="0"/>
      <c r="UD3060" s="0"/>
      <c r="UE3060" s="0"/>
      <c r="UF3060" s="0"/>
      <c r="UG3060" s="0"/>
      <c r="UH3060" s="0"/>
      <c r="UI3060" s="0"/>
      <c r="UJ3060" s="0"/>
      <c r="UK3060" s="0"/>
      <c r="UL3060" s="0"/>
      <c r="UM3060" s="0"/>
      <c r="UN3060" s="0"/>
      <c r="UO3060" s="0"/>
      <c r="UP3060" s="0"/>
      <c r="UQ3060" s="0"/>
      <c r="UR3060" s="0"/>
      <c r="US3060" s="0"/>
      <c r="UT3060" s="0"/>
      <c r="UU3060" s="0"/>
      <c r="UV3060" s="0"/>
      <c r="UW3060" s="0"/>
      <c r="UX3060" s="0"/>
      <c r="UY3060" s="0"/>
      <c r="UZ3060" s="0"/>
      <c r="VA3060" s="0"/>
      <c r="VB3060" s="0"/>
      <c r="VC3060" s="0"/>
      <c r="VD3060" s="0"/>
      <c r="VE3060" s="0"/>
      <c r="VF3060" s="0"/>
      <c r="VG3060" s="0"/>
      <c r="VH3060" s="0"/>
      <c r="VI3060" s="0"/>
      <c r="VJ3060" s="0"/>
      <c r="VK3060" s="0"/>
      <c r="VL3060" s="0"/>
      <c r="VM3060" s="0"/>
      <c r="VN3060" s="0"/>
      <c r="VO3060" s="0"/>
      <c r="VP3060" s="0"/>
      <c r="VQ3060" s="0"/>
      <c r="VR3060" s="0"/>
      <c r="VS3060" s="0"/>
      <c r="VT3060" s="0"/>
      <c r="VU3060" s="0"/>
      <c r="VV3060" s="0"/>
      <c r="VW3060" s="0"/>
      <c r="VX3060" s="0"/>
      <c r="VY3060" s="0"/>
      <c r="VZ3060" s="0"/>
      <c r="WA3060" s="0"/>
      <c r="WB3060" s="0"/>
      <c r="WC3060" s="0"/>
      <c r="WD3060" s="0"/>
      <c r="WE3060" s="0"/>
      <c r="WF3060" s="0"/>
      <c r="WG3060" s="0"/>
      <c r="WH3060" s="0"/>
      <c r="WI3060" s="0"/>
      <c r="WJ3060" s="0"/>
      <c r="WK3060" s="0"/>
      <c r="WL3060" s="0"/>
      <c r="WM3060" s="0"/>
      <c r="WN3060" s="0"/>
      <c r="WO3060" s="0"/>
      <c r="WP3060" s="0"/>
      <c r="WQ3060" s="0"/>
      <c r="WR3060" s="0"/>
      <c r="WS3060" s="0"/>
      <c r="WT3060" s="0"/>
      <c r="WU3060" s="0"/>
      <c r="WV3060" s="0"/>
      <c r="WW3060" s="0"/>
      <c r="WX3060" s="0"/>
      <c r="WY3060" s="0"/>
      <c r="WZ3060" s="0"/>
      <c r="XA3060" s="0"/>
      <c r="XB3060" s="0"/>
      <c r="XC3060" s="0"/>
      <c r="XD3060" s="0"/>
      <c r="XE3060" s="0"/>
      <c r="XF3060" s="0"/>
      <c r="XG3060" s="0"/>
      <c r="XH3060" s="0"/>
      <c r="XI3060" s="0"/>
      <c r="XJ3060" s="0"/>
      <c r="XK3060" s="0"/>
      <c r="XL3060" s="0"/>
      <c r="XM3060" s="0"/>
      <c r="XN3060" s="0"/>
      <c r="XO3060" s="0"/>
      <c r="XP3060" s="0"/>
      <c r="XQ3060" s="0"/>
      <c r="XR3060" s="0"/>
      <c r="XS3060" s="0"/>
      <c r="XT3060" s="0"/>
      <c r="XU3060" s="0"/>
      <c r="XV3060" s="0"/>
      <c r="XW3060" s="0"/>
      <c r="XX3060" s="0"/>
      <c r="XY3060" s="0"/>
      <c r="XZ3060" s="0"/>
      <c r="YA3060" s="0"/>
      <c r="YB3060" s="0"/>
      <c r="YC3060" s="0"/>
      <c r="YD3060" s="0"/>
      <c r="YE3060" s="0"/>
      <c r="YF3060" s="0"/>
      <c r="YG3060" s="0"/>
      <c r="YH3060" s="0"/>
      <c r="YI3060" s="0"/>
      <c r="YJ3060" s="0"/>
      <c r="YK3060" s="0"/>
      <c r="YL3060" s="0"/>
      <c r="YM3060" s="0"/>
      <c r="YN3060" s="0"/>
      <c r="YO3060" s="0"/>
      <c r="YP3060" s="0"/>
      <c r="YQ3060" s="0"/>
      <c r="YR3060" s="0"/>
      <c r="YS3060" s="0"/>
      <c r="YT3060" s="0"/>
      <c r="YU3060" s="0"/>
      <c r="YV3060" s="0"/>
      <c r="YW3060" s="0"/>
      <c r="YX3060" s="0"/>
      <c r="YY3060" s="0"/>
      <c r="YZ3060" s="0"/>
      <c r="ZA3060" s="0"/>
      <c r="ZB3060" s="0"/>
      <c r="ZC3060" s="0"/>
      <c r="ZD3060" s="0"/>
      <c r="ZE3060" s="0"/>
      <c r="ZF3060" s="0"/>
      <c r="ZG3060" s="0"/>
      <c r="ZH3060" s="0"/>
      <c r="ZI3060" s="0"/>
      <c r="ZJ3060" s="0"/>
      <c r="ZK3060" s="0"/>
      <c r="ZL3060" s="0"/>
      <c r="ZM3060" s="0"/>
      <c r="ZN3060" s="0"/>
      <c r="ZO3060" s="0"/>
      <c r="ZP3060" s="0"/>
      <c r="ZQ3060" s="0"/>
      <c r="ZR3060" s="0"/>
      <c r="ZS3060" s="0"/>
      <c r="ZT3060" s="0"/>
      <c r="ZU3060" s="0"/>
      <c r="ZV3060" s="0"/>
      <c r="ZW3060" s="0"/>
      <c r="ZX3060" s="0"/>
      <c r="ZY3060" s="0"/>
      <c r="ZZ3060" s="0"/>
      <c r="AAA3060" s="0"/>
      <c r="AAB3060" s="0"/>
      <c r="AAC3060" s="0"/>
      <c r="AAD3060" s="0"/>
      <c r="AAE3060" s="0"/>
      <c r="AAF3060" s="0"/>
      <c r="AAG3060" s="0"/>
      <c r="AAH3060" s="0"/>
      <c r="AAI3060" s="0"/>
      <c r="AAJ3060" s="0"/>
      <c r="AAK3060" s="0"/>
      <c r="AAL3060" s="0"/>
      <c r="AAM3060" s="0"/>
      <c r="AAN3060" s="0"/>
      <c r="AAO3060" s="0"/>
      <c r="AAP3060" s="0"/>
      <c r="AAQ3060" s="0"/>
      <c r="AAR3060" s="0"/>
      <c r="AAS3060" s="0"/>
      <c r="AAT3060" s="0"/>
      <c r="AAU3060" s="0"/>
      <c r="AAV3060" s="0"/>
      <c r="AAW3060" s="0"/>
      <c r="AAX3060" s="0"/>
      <c r="AAY3060" s="0"/>
      <c r="AAZ3060" s="0"/>
      <c r="ABA3060" s="0"/>
      <c r="ABB3060" s="0"/>
      <c r="ABC3060" s="0"/>
      <c r="ABD3060" s="0"/>
      <c r="ABE3060" s="0"/>
      <c r="ABF3060" s="0"/>
      <c r="ABG3060" s="0"/>
      <c r="ABH3060" s="0"/>
      <c r="ABI3060" s="0"/>
      <c r="ABJ3060" s="0"/>
      <c r="ABK3060" s="0"/>
      <c r="ABL3060" s="0"/>
      <c r="ABM3060" s="0"/>
      <c r="ABN3060" s="0"/>
      <c r="ABO3060" s="0"/>
      <c r="ABP3060" s="0"/>
      <c r="ABQ3060" s="0"/>
      <c r="ABR3060" s="0"/>
      <c r="ABS3060" s="0"/>
      <c r="ABT3060" s="0"/>
      <c r="ABU3060" s="0"/>
      <c r="ABV3060" s="0"/>
      <c r="ABW3060" s="0"/>
      <c r="ABX3060" s="0"/>
      <c r="ABY3060" s="0"/>
      <c r="ABZ3060" s="0"/>
      <c r="ACA3060" s="0"/>
      <c r="ACB3060" s="0"/>
      <c r="ACC3060" s="0"/>
      <c r="ACD3060" s="0"/>
      <c r="ACE3060" s="0"/>
      <c r="ACF3060" s="0"/>
      <c r="ACG3060" s="0"/>
      <c r="ACH3060" s="0"/>
      <c r="ACI3060" s="0"/>
      <c r="ACJ3060" s="0"/>
      <c r="ACK3060" s="0"/>
      <c r="ACL3060" s="0"/>
      <c r="ACM3060" s="0"/>
      <c r="ACN3060" s="0"/>
      <c r="ACO3060" s="0"/>
      <c r="ACP3060" s="0"/>
      <c r="ACQ3060" s="0"/>
      <c r="ACR3060" s="0"/>
      <c r="ACS3060" s="0"/>
      <c r="ACT3060" s="0"/>
      <c r="ACU3060" s="0"/>
      <c r="ACV3060" s="0"/>
      <c r="ACW3060" s="0"/>
      <c r="ACX3060" s="0"/>
      <c r="ACY3060" s="0"/>
      <c r="ACZ3060" s="0"/>
      <c r="ADA3060" s="0"/>
      <c r="ADB3060" s="0"/>
      <c r="ADC3060" s="0"/>
      <c r="ADD3060" s="0"/>
      <c r="ADE3060" s="0"/>
      <c r="ADF3060" s="0"/>
      <c r="ADG3060" s="0"/>
      <c r="ADH3060" s="0"/>
      <c r="ADI3060" s="0"/>
      <c r="ADJ3060" s="0"/>
      <c r="ADK3060" s="0"/>
      <c r="ADL3060" s="0"/>
      <c r="ADM3060" s="0"/>
      <c r="ADN3060" s="0"/>
      <c r="ADO3060" s="0"/>
      <c r="ADP3060" s="0"/>
      <c r="ADQ3060" s="0"/>
      <c r="ADR3060" s="0"/>
      <c r="ADS3060" s="0"/>
      <c r="ADT3060" s="0"/>
      <c r="ADU3060" s="0"/>
      <c r="ADV3060" s="0"/>
      <c r="ADW3060" s="0"/>
      <c r="ADX3060" s="0"/>
      <c r="ADY3060" s="0"/>
      <c r="ADZ3060" s="0"/>
      <c r="AEA3060" s="0"/>
      <c r="AEB3060" s="0"/>
      <c r="AEC3060" s="0"/>
      <c r="AED3060" s="0"/>
      <c r="AEE3060" s="0"/>
      <c r="AEF3060" s="0"/>
      <c r="AEG3060" s="0"/>
      <c r="AEH3060" s="0"/>
      <c r="AEI3060" s="0"/>
      <c r="AEJ3060" s="0"/>
      <c r="AEK3060" s="0"/>
      <c r="AEL3060" s="0"/>
      <c r="AEM3060" s="0"/>
      <c r="AEN3060" s="0"/>
      <c r="AEO3060" s="0"/>
      <c r="AEP3060" s="0"/>
      <c r="AEQ3060" s="0"/>
      <c r="AER3060" s="0"/>
      <c r="AES3060" s="0"/>
      <c r="AET3060" s="0"/>
      <c r="AEU3060" s="0"/>
      <c r="AEV3060" s="0"/>
      <c r="AEW3060" s="0"/>
      <c r="AEX3060" s="0"/>
      <c r="AEY3060" s="0"/>
      <c r="AEZ3060" s="0"/>
      <c r="AFA3060" s="0"/>
      <c r="AFB3060" s="0"/>
      <c r="AFC3060" s="0"/>
      <c r="AFD3060" s="0"/>
      <c r="AFE3060" s="0"/>
      <c r="AFF3060" s="0"/>
      <c r="AFG3060" s="0"/>
      <c r="AFH3060" s="0"/>
      <c r="AFI3060" s="0"/>
      <c r="AFJ3060" s="0"/>
      <c r="AFK3060" s="0"/>
      <c r="AFL3060" s="0"/>
      <c r="AFM3060" s="0"/>
      <c r="AFN3060" s="0"/>
      <c r="AFO3060" s="0"/>
      <c r="AFP3060" s="0"/>
      <c r="AFQ3060" s="0"/>
      <c r="AFR3060" s="0"/>
      <c r="AFS3060" s="0"/>
      <c r="AFT3060" s="0"/>
      <c r="AFU3060" s="0"/>
      <c r="AFV3060" s="0"/>
      <c r="AFW3060" s="0"/>
      <c r="AFX3060" s="0"/>
      <c r="AFY3060" s="0"/>
      <c r="AFZ3060" s="0"/>
      <c r="AGA3060" s="0"/>
      <c r="AGB3060" s="0"/>
      <c r="AGC3060" s="0"/>
      <c r="AGD3060" s="0"/>
      <c r="AGE3060" s="0"/>
      <c r="AGF3060" s="0"/>
      <c r="AGG3060" s="0"/>
      <c r="AGH3060" s="0"/>
      <c r="AGI3060" s="0"/>
      <c r="AGJ3060" s="0"/>
      <c r="AGK3060" s="0"/>
      <c r="AGL3060" s="0"/>
      <c r="AGM3060" s="0"/>
      <c r="AGN3060" s="0"/>
      <c r="AGO3060" s="0"/>
      <c r="AGP3060" s="0"/>
      <c r="AGQ3060" s="0"/>
      <c r="AGR3060" s="0"/>
      <c r="AGS3060" s="0"/>
      <c r="AGT3060" s="0"/>
      <c r="AGU3060" s="0"/>
      <c r="AGV3060" s="0"/>
      <c r="AGW3060" s="0"/>
      <c r="AGX3060" s="0"/>
      <c r="AGY3060" s="0"/>
      <c r="AGZ3060" s="0"/>
      <c r="AHA3060" s="0"/>
      <c r="AHB3060" s="0"/>
      <c r="AHC3060" s="0"/>
      <c r="AHD3060" s="0"/>
      <c r="AHE3060" s="0"/>
      <c r="AHF3060" s="0"/>
      <c r="AHG3060" s="0"/>
      <c r="AHH3060" s="0"/>
      <c r="AHI3060" s="0"/>
      <c r="AHJ3060" s="0"/>
      <c r="AHK3060" s="0"/>
      <c r="AHL3060" s="0"/>
      <c r="AHM3060" s="0"/>
      <c r="AHN3060" s="0"/>
      <c r="AHO3060" s="0"/>
      <c r="AHP3060" s="0"/>
      <c r="AHQ3060" s="0"/>
      <c r="AHR3060" s="0"/>
      <c r="AHS3060" s="0"/>
      <c r="AHT3060" s="0"/>
      <c r="AHU3060" s="0"/>
      <c r="AHV3060" s="0"/>
      <c r="AHW3060" s="0"/>
      <c r="AHX3060" s="0"/>
      <c r="AHY3060" s="0"/>
      <c r="AHZ3060" s="0"/>
      <c r="AIA3060" s="0"/>
      <c r="AIB3060" s="0"/>
      <c r="AIC3060" s="0"/>
      <c r="AID3060" s="0"/>
      <c r="AIE3060" s="0"/>
      <c r="AIF3060" s="0"/>
      <c r="AIG3060" s="0"/>
      <c r="AIH3060" s="0"/>
      <c r="AII3060" s="0"/>
      <c r="AIJ3060" s="0"/>
      <c r="AIK3060" s="0"/>
      <c r="AIL3060" s="0"/>
      <c r="AIM3060" s="0"/>
      <c r="AIN3060" s="0"/>
      <c r="AIO3060" s="0"/>
      <c r="AIP3060" s="0"/>
      <c r="AIQ3060" s="0"/>
      <c r="AIR3060" s="0"/>
      <c r="AIS3060" s="0"/>
      <c r="AIT3060" s="0"/>
      <c r="AIU3060" s="0"/>
      <c r="AIV3060" s="0"/>
      <c r="AIW3060" s="0"/>
      <c r="AIX3060" s="0"/>
      <c r="AIY3060" s="0"/>
      <c r="AIZ3060" s="0"/>
      <c r="AJA3060" s="0"/>
      <c r="AJB3060" s="0"/>
      <c r="AJC3060" s="0"/>
      <c r="AJD3060" s="0"/>
      <c r="AJE3060" s="0"/>
      <c r="AJF3060" s="0"/>
      <c r="AJG3060" s="0"/>
      <c r="AJH3060" s="0"/>
      <c r="AJI3060" s="0"/>
      <c r="AJJ3060" s="0"/>
      <c r="AJK3060" s="0"/>
      <c r="AJL3060" s="0"/>
      <c r="AJM3060" s="0"/>
      <c r="AJN3060" s="0"/>
      <c r="AJO3060" s="0"/>
      <c r="AJP3060" s="0"/>
      <c r="AJQ3060" s="0"/>
      <c r="AJR3060" s="0"/>
      <c r="AJS3060" s="0"/>
      <c r="AJT3060" s="0"/>
      <c r="AJU3060" s="0"/>
      <c r="AJV3060" s="0"/>
      <c r="AJW3060" s="0"/>
      <c r="AJX3060" s="0"/>
      <c r="AJY3060" s="0"/>
      <c r="AJZ3060" s="0"/>
      <c r="AKA3060" s="0"/>
      <c r="AKB3060" s="0"/>
      <c r="AKC3060" s="0"/>
      <c r="AKD3060" s="0"/>
      <c r="AKE3060" s="0"/>
      <c r="AKF3060" s="0"/>
      <c r="AKG3060" s="0"/>
      <c r="AKH3060" s="0"/>
      <c r="AKI3060" s="0"/>
      <c r="AKJ3060" s="0"/>
      <c r="AKK3060" s="0"/>
      <c r="AKL3060" s="0"/>
      <c r="AKM3060" s="0"/>
      <c r="AKN3060" s="0"/>
      <c r="AKO3060" s="0"/>
      <c r="AKP3060" s="0"/>
      <c r="AKQ3060" s="0"/>
      <c r="AKR3060" s="0"/>
      <c r="AKS3060" s="0"/>
      <c r="AKT3060" s="0"/>
      <c r="AKU3060" s="0"/>
      <c r="AKV3060" s="0"/>
      <c r="AKW3060" s="0"/>
      <c r="AKX3060" s="0"/>
      <c r="AKY3060" s="0"/>
      <c r="AKZ3060" s="0"/>
      <c r="ALA3060" s="0"/>
      <c r="ALB3060" s="0"/>
      <c r="ALC3060" s="0"/>
      <c r="ALD3060" s="0"/>
      <c r="ALE3060" s="0"/>
      <c r="ALF3060" s="0"/>
      <c r="ALG3060" s="0"/>
      <c r="ALH3060" s="0"/>
      <c r="ALI3060" s="0"/>
      <c r="ALJ3060" s="0"/>
      <c r="ALK3060" s="0"/>
      <c r="ALL3060" s="0"/>
      <c r="ALM3060" s="0"/>
      <c r="ALN3060" s="0"/>
      <c r="ALO3060" s="0"/>
      <c r="ALP3060" s="0"/>
      <c r="ALQ3060" s="0"/>
      <c r="ALR3060" s="0"/>
      <c r="ALS3060" s="0"/>
      <c r="ALT3060" s="0"/>
      <c r="ALU3060" s="0"/>
      <c r="ALV3060" s="0"/>
      <c r="ALW3060" s="0"/>
      <c r="ALX3060" s="0"/>
      <c r="ALY3060" s="0"/>
      <c r="ALZ3060" s="0"/>
      <c r="AMA3060" s="0"/>
      <c r="AMB3060" s="0"/>
      <c r="AMC3060" s="0"/>
      <c r="AMD3060" s="0"/>
      <c r="AME3060" s="0"/>
      <c r="AMF3060" s="0"/>
      <c r="AMG3060" s="0"/>
      <c r="AMH3060" s="0"/>
      <c r="AMI3060" s="0"/>
    </row>
    <row r="3061" customFormat="false" ht="12.75" hidden="false" customHeight="false" outlineLevel="0" collapsed="false">
      <c r="A3061" s="1" t="s">
        <v>3316</v>
      </c>
      <c r="C3061" s="27" t="s">
        <v>3319</v>
      </c>
      <c r="D3061" s="27" t="s">
        <v>390</v>
      </c>
      <c r="E3061" s="28"/>
      <c r="F3061" s="29"/>
      <c r="G3061" s="27"/>
      <c r="H3061" s="30" t="s">
        <v>61</v>
      </c>
      <c r="I3061" s="31" t="n">
        <v>1.65</v>
      </c>
      <c r="J3061" s="103" t="s">
        <v>3275</v>
      </c>
      <c r="BM3061" s="0"/>
      <c r="BN3061" s="0"/>
      <c r="BO3061" s="0"/>
      <c r="BP3061" s="0"/>
      <c r="BQ3061" s="0"/>
      <c r="BR3061" s="0"/>
      <c r="BS3061" s="0"/>
      <c r="BT3061" s="0"/>
      <c r="BU3061" s="0"/>
      <c r="BV3061" s="0"/>
      <c r="BW3061" s="0"/>
      <c r="BX3061" s="0"/>
      <c r="BY3061" s="0"/>
      <c r="BZ3061" s="0"/>
      <c r="CA3061" s="0"/>
      <c r="CB3061" s="0"/>
      <c r="CC3061" s="0"/>
      <c r="CD3061" s="0"/>
      <c r="CE3061" s="0"/>
      <c r="CF3061" s="0"/>
      <c r="CG3061" s="0"/>
      <c r="CH3061" s="0"/>
      <c r="CI3061" s="0"/>
      <c r="CJ3061" s="0"/>
      <c r="CK3061" s="0"/>
      <c r="CL3061" s="0"/>
      <c r="CM3061" s="0"/>
      <c r="CN3061" s="0"/>
      <c r="CO3061" s="0"/>
      <c r="CP3061" s="0"/>
      <c r="CQ3061" s="0"/>
      <c r="CR3061" s="0"/>
      <c r="CS3061" s="0"/>
      <c r="CT3061" s="0"/>
      <c r="CU3061" s="0"/>
      <c r="CV3061" s="0"/>
      <c r="CW3061" s="0"/>
      <c r="CX3061" s="0"/>
      <c r="CY3061" s="0"/>
      <c r="CZ3061" s="0"/>
      <c r="DA3061" s="0"/>
      <c r="DB3061" s="0"/>
      <c r="DC3061" s="0"/>
      <c r="DD3061" s="0"/>
      <c r="DE3061" s="0"/>
      <c r="DF3061" s="0"/>
      <c r="DG3061" s="0"/>
      <c r="DH3061" s="0"/>
      <c r="DI3061" s="0"/>
      <c r="DJ3061" s="0"/>
      <c r="DK3061" s="0"/>
      <c r="DL3061" s="0"/>
      <c r="DM3061" s="0"/>
      <c r="DN3061" s="0"/>
      <c r="DO3061" s="0"/>
      <c r="DP3061" s="0"/>
      <c r="DQ3061" s="0"/>
      <c r="DR3061" s="0"/>
      <c r="DS3061" s="0"/>
      <c r="DT3061" s="0"/>
      <c r="DU3061" s="0"/>
      <c r="DV3061" s="0"/>
      <c r="DW3061" s="0"/>
      <c r="DX3061" s="0"/>
      <c r="DY3061" s="0"/>
      <c r="DZ3061" s="0"/>
      <c r="EA3061" s="0"/>
      <c r="EB3061" s="0"/>
      <c r="EC3061" s="0"/>
      <c r="ED3061" s="0"/>
      <c r="EE3061" s="0"/>
      <c r="EF3061" s="0"/>
      <c r="EG3061" s="0"/>
      <c r="EH3061" s="0"/>
      <c r="EI3061" s="0"/>
      <c r="EJ3061" s="0"/>
      <c r="EK3061" s="0"/>
      <c r="EL3061" s="0"/>
      <c r="EM3061" s="0"/>
      <c r="EN3061" s="0"/>
      <c r="EO3061" s="0"/>
      <c r="EP3061" s="0"/>
      <c r="EQ3061" s="0"/>
      <c r="ER3061" s="0"/>
      <c r="ES3061" s="0"/>
      <c r="ET3061" s="0"/>
      <c r="EU3061" s="0"/>
      <c r="EV3061" s="0"/>
      <c r="EW3061" s="0"/>
      <c r="EX3061" s="0"/>
      <c r="EY3061" s="0"/>
      <c r="EZ3061" s="0"/>
      <c r="FA3061" s="0"/>
      <c r="FB3061" s="0"/>
      <c r="FC3061" s="0"/>
      <c r="FD3061" s="0"/>
      <c r="FE3061" s="0"/>
      <c r="FF3061" s="0"/>
      <c r="FG3061" s="0"/>
      <c r="FH3061" s="0"/>
      <c r="FI3061" s="0"/>
      <c r="FJ3061" s="0"/>
      <c r="FK3061" s="0"/>
      <c r="FL3061" s="0"/>
      <c r="FM3061" s="0"/>
      <c r="FN3061" s="0"/>
      <c r="FO3061" s="0"/>
      <c r="FP3061" s="0"/>
      <c r="FQ3061" s="0"/>
      <c r="FR3061" s="0"/>
      <c r="FS3061" s="0"/>
      <c r="FT3061" s="0"/>
      <c r="FU3061" s="0"/>
      <c r="FV3061" s="0"/>
      <c r="FW3061" s="0"/>
      <c r="FX3061" s="0"/>
      <c r="FY3061" s="0"/>
      <c r="FZ3061" s="0"/>
      <c r="GA3061" s="0"/>
      <c r="GB3061" s="0"/>
      <c r="GC3061" s="0"/>
      <c r="GD3061" s="0"/>
      <c r="GE3061" s="0"/>
      <c r="GF3061" s="0"/>
      <c r="GG3061" s="0"/>
      <c r="GH3061" s="0"/>
      <c r="GI3061" s="0"/>
      <c r="GJ3061" s="0"/>
      <c r="GK3061" s="0"/>
      <c r="GL3061" s="0"/>
      <c r="GM3061" s="0"/>
      <c r="GN3061" s="0"/>
      <c r="GO3061" s="0"/>
      <c r="GP3061" s="0"/>
      <c r="GQ3061" s="0"/>
      <c r="GR3061" s="0"/>
      <c r="GS3061" s="0"/>
      <c r="GT3061" s="0"/>
      <c r="GU3061" s="0"/>
      <c r="GV3061" s="0"/>
      <c r="GW3061" s="0"/>
      <c r="GX3061" s="0"/>
      <c r="GY3061" s="0"/>
      <c r="GZ3061" s="0"/>
      <c r="HA3061" s="0"/>
      <c r="HB3061" s="0"/>
      <c r="HC3061" s="0"/>
      <c r="HD3061" s="0"/>
      <c r="HE3061" s="0"/>
      <c r="HF3061" s="0"/>
      <c r="HG3061" s="0"/>
      <c r="HH3061" s="0"/>
      <c r="HI3061" s="0"/>
      <c r="HJ3061" s="0"/>
      <c r="HK3061" s="0"/>
      <c r="HL3061" s="0"/>
      <c r="HM3061" s="0"/>
      <c r="HN3061" s="0"/>
      <c r="HO3061" s="0"/>
      <c r="HP3061" s="0"/>
      <c r="HQ3061" s="0"/>
      <c r="HR3061" s="0"/>
      <c r="HS3061" s="0"/>
      <c r="HT3061" s="0"/>
      <c r="HU3061" s="0"/>
      <c r="HV3061" s="0"/>
      <c r="HW3061" s="0"/>
      <c r="HX3061" s="0"/>
      <c r="HY3061" s="0"/>
      <c r="HZ3061" s="0"/>
      <c r="IA3061" s="0"/>
      <c r="IB3061" s="0"/>
      <c r="IC3061" s="0"/>
      <c r="ID3061" s="0"/>
      <c r="IE3061" s="0"/>
      <c r="IF3061" s="0"/>
      <c r="IG3061" s="0"/>
      <c r="IH3061" s="0"/>
      <c r="II3061" s="0"/>
      <c r="IJ3061" s="0"/>
      <c r="IK3061" s="0"/>
      <c r="IL3061" s="0"/>
      <c r="IM3061" s="0"/>
      <c r="IN3061" s="0"/>
      <c r="IO3061" s="0"/>
      <c r="IP3061" s="0"/>
      <c r="IQ3061" s="0"/>
      <c r="IR3061" s="0"/>
      <c r="IS3061" s="0"/>
      <c r="IT3061" s="0"/>
      <c r="IU3061" s="0"/>
      <c r="IV3061" s="0"/>
      <c r="IW3061" s="0"/>
      <c r="IX3061" s="0"/>
      <c r="IY3061" s="0"/>
      <c r="IZ3061" s="0"/>
      <c r="JA3061" s="0"/>
      <c r="JB3061" s="0"/>
      <c r="JC3061" s="0"/>
      <c r="JD3061" s="0"/>
      <c r="JE3061" s="0"/>
      <c r="JF3061" s="0"/>
      <c r="JG3061" s="0"/>
      <c r="JH3061" s="0"/>
      <c r="JI3061" s="0"/>
      <c r="JJ3061" s="0"/>
      <c r="JK3061" s="0"/>
      <c r="JL3061" s="0"/>
      <c r="JM3061" s="0"/>
      <c r="JN3061" s="0"/>
      <c r="JO3061" s="0"/>
      <c r="JP3061" s="0"/>
      <c r="JQ3061" s="0"/>
      <c r="JR3061" s="0"/>
      <c r="JS3061" s="0"/>
      <c r="JT3061" s="0"/>
      <c r="JU3061" s="0"/>
      <c r="JV3061" s="0"/>
      <c r="JW3061" s="0"/>
      <c r="JX3061" s="0"/>
      <c r="JY3061" s="0"/>
      <c r="JZ3061" s="0"/>
      <c r="KA3061" s="0"/>
      <c r="KB3061" s="0"/>
      <c r="KC3061" s="0"/>
      <c r="KD3061" s="0"/>
      <c r="KE3061" s="0"/>
      <c r="KF3061" s="0"/>
      <c r="KG3061" s="0"/>
      <c r="KH3061" s="0"/>
      <c r="KI3061" s="0"/>
      <c r="KJ3061" s="0"/>
      <c r="KK3061" s="0"/>
      <c r="KL3061" s="0"/>
      <c r="KM3061" s="0"/>
      <c r="KN3061" s="0"/>
      <c r="KO3061" s="0"/>
      <c r="KP3061" s="0"/>
      <c r="KQ3061" s="0"/>
      <c r="KR3061" s="0"/>
      <c r="KS3061" s="0"/>
      <c r="KT3061" s="0"/>
      <c r="KU3061" s="0"/>
      <c r="KV3061" s="0"/>
      <c r="KW3061" s="0"/>
      <c r="KX3061" s="0"/>
      <c r="KY3061" s="0"/>
      <c r="KZ3061" s="0"/>
      <c r="LA3061" s="0"/>
      <c r="LB3061" s="0"/>
      <c r="LC3061" s="0"/>
      <c r="LD3061" s="0"/>
      <c r="LE3061" s="0"/>
      <c r="LF3061" s="0"/>
      <c r="LG3061" s="0"/>
      <c r="LH3061" s="0"/>
      <c r="LI3061" s="0"/>
      <c r="LJ3061" s="0"/>
      <c r="LK3061" s="0"/>
      <c r="LL3061" s="0"/>
      <c r="LM3061" s="0"/>
      <c r="LN3061" s="0"/>
      <c r="LO3061" s="0"/>
      <c r="LP3061" s="0"/>
      <c r="LQ3061" s="0"/>
      <c r="LR3061" s="0"/>
      <c r="LS3061" s="0"/>
      <c r="LT3061" s="0"/>
      <c r="LU3061" s="0"/>
      <c r="LV3061" s="0"/>
      <c r="LW3061" s="0"/>
      <c r="LX3061" s="0"/>
      <c r="LY3061" s="0"/>
      <c r="LZ3061" s="0"/>
      <c r="MA3061" s="0"/>
      <c r="MB3061" s="0"/>
      <c r="MC3061" s="0"/>
      <c r="MD3061" s="0"/>
      <c r="ME3061" s="0"/>
      <c r="MF3061" s="0"/>
      <c r="MG3061" s="0"/>
      <c r="MH3061" s="0"/>
      <c r="MI3061" s="0"/>
      <c r="MJ3061" s="0"/>
      <c r="MK3061" s="0"/>
      <c r="ML3061" s="0"/>
      <c r="MM3061" s="0"/>
      <c r="MN3061" s="0"/>
      <c r="MO3061" s="0"/>
      <c r="MP3061" s="0"/>
      <c r="MQ3061" s="0"/>
      <c r="MR3061" s="0"/>
      <c r="MS3061" s="0"/>
      <c r="MT3061" s="0"/>
      <c r="MU3061" s="0"/>
      <c r="MV3061" s="0"/>
      <c r="MW3061" s="0"/>
      <c r="MX3061" s="0"/>
      <c r="MY3061" s="0"/>
      <c r="MZ3061" s="0"/>
      <c r="NA3061" s="0"/>
      <c r="NB3061" s="0"/>
      <c r="NC3061" s="0"/>
      <c r="ND3061" s="0"/>
      <c r="NE3061" s="0"/>
      <c r="NF3061" s="0"/>
      <c r="NG3061" s="0"/>
      <c r="NH3061" s="0"/>
      <c r="NI3061" s="0"/>
      <c r="NJ3061" s="0"/>
      <c r="NK3061" s="0"/>
      <c r="NL3061" s="0"/>
      <c r="NM3061" s="0"/>
      <c r="NN3061" s="0"/>
      <c r="NO3061" s="0"/>
      <c r="NP3061" s="0"/>
      <c r="NQ3061" s="0"/>
      <c r="NR3061" s="0"/>
      <c r="NS3061" s="0"/>
      <c r="NT3061" s="0"/>
      <c r="NU3061" s="0"/>
      <c r="NV3061" s="0"/>
      <c r="NW3061" s="0"/>
      <c r="NX3061" s="0"/>
      <c r="NY3061" s="0"/>
      <c r="NZ3061" s="0"/>
      <c r="OA3061" s="0"/>
      <c r="OB3061" s="0"/>
      <c r="OC3061" s="0"/>
      <c r="OD3061" s="0"/>
      <c r="OE3061" s="0"/>
      <c r="OF3061" s="0"/>
      <c r="OG3061" s="0"/>
      <c r="OH3061" s="0"/>
      <c r="OI3061" s="0"/>
      <c r="OJ3061" s="0"/>
      <c r="OK3061" s="0"/>
      <c r="OL3061" s="0"/>
      <c r="OM3061" s="0"/>
      <c r="ON3061" s="0"/>
      <c r="OO3061" s="0"/>
      <c r="OP3061" s="0"/>
      <c r="OQ3061" s="0"/>
      <c r="OR3061" s="0"/>
      <c r="OS3061" s="0"/>
      <c r="OT3061" s="0"/>
      <c r="OU3061" s="0"/>
      <c r="OV3061" s="0"/>
      <c r="OW3061" s="0"/>
      <c r="OX3061" s="0"/>
      <c r="OY3061" s="0"/>
      <c r="OZ3061" s="0"/>
      <c r="PA3061" s="0"/>
      <c r="PB3061" s="0"/>
      <c r="PC3061" s="0"/>
      <c r="PD3061" s="0"/>
      <c r="PE3061" s="0"/>
      <c r="PF3061" s="0"/>
      <c r="PG3061" s="0"/>
      <c r="PH3061" s="0"/>
      <c r="PI3061" s="0"/>
      <c r="PJ3061" s="0"/>
      <c r="PK3061" s="0"/>
      <c r="PL3061" s="0"/>
      <c r="PM3061" s="0"/>
      <c r="PN3061" s="0"/>
      <c r="PO3061" s="0"/>
      <c r="PP3061" s="0"/>
      <c r="PQ3061" s="0"/>
      <c r="PR3061" s="0"/>
      <c r="PS3061" s="0"/>
      <c r="PT3061" s="0"/>
      <c r="PU3061" s="0"/>
      <c r="PV3061" s="0"/>
      <c r="PW3061" s="0"/>
      <c r="PX3061" s="0"/>
      <c r="PY3061" s="0"/>
      <c r="PZ3061" s="0"/>
      <c r="QA3061" s="0"/>
      <c r="QB3061" s="0"/>
      <c r="QC3061" s="0"/>
      <c r="QD3061" s="0"/>
      <c r="QE3061" s="0"/>
      <c r="QF3061" s="0"/>
      <c r="QG3061" s="0"/>
      <c r="QH3061" s="0"/>
      <c r="QI3061" s="0"/>
      <c r="QJ3061" s="0"/>
      <c r="QK3061" s="0"/>
      <c r="QL3061" s="0"/>
      <c r="QM3061" s="0"/>
      <c r="QN3061" s="0"/>
      <c r="QO3061" s="0"/>
      <c r="QP3061" s="0"/>
      <c r="QQ3061" s="0"/>
      <c r="QR3061" s="0"/>
      <c r="QS3061" s="0"/>
      <c r="QT3061" s="0"/>
      <c r="QU3061" s="0"/>
      <c r="QV3061" s="0"/>
      <c r="QW3061" s="0"/>
      <c r="QX3061" s="0"/>
      <c r="QY3061" s="0"/>
      <c r="QZ3061" s="0"/>
      <c r="RA3061" s="0"/>
      <c r="RB3061" s="0"/>
      <c r="RC3061" s="0"/>
      <c r="RD3061" s="0"/>
      <c r="RE3061" s="0"/>
      <c r="RF3061" s="0"/>
      <c r="RG3061" s="0"/>
      <c r="RH3061" s="0"/>
      <c r="RI3061" s="0"/>
      <c r="RJ3061" s="0"/>
      <c r="RK3061" s="0"/>
      <c r="RL3061" s="0"/>
      <c r="RM3061" s="0"/>
      <c r="RN3061" s="0"/>
      <c r="RO3061" s="0"/>
      <c r="RP3061" s="0"/>
      <c r="RQ3061" s="0"/>
      <c r="RR3061" s="0"/>
      <c r="RS3061" s="0"/>
      <c r="RT3061" s="0"/>
      <c r="RU3061" s="0"/>
      <c r="RV3061" s="0"/>
      <c r="RW3061" s="0"/>
      <c r="RX3061" s="0"/>
      <c r="RY3061" s="0"/>
      <c r="RZ3061" s="0"/>
      <c r="SA3061" s="0"/>
      <c r="SB3061" s="0"/>
      <c r="SC3061" s="0"/>
      <c r="SD3061" s="0"/>
      <c r="SE3061" s="0"/>
      <c r="SF3061" s="0"/>
      <c r="SG3061" s="0"/>
      <c r="SH3061" s="0"/>
      <c r="SI3061" s="0"/>
      <c r="SJ3061" s="0"/>
      <c r="SK3061" s="0"/>
      <c r="SL3061" s="0"/>
      <c r="SM3061" s="0"/>
      <c r="SN3061" s="0"/>
      <c r="SO3061" s="0"/>
      <c r="SP3061" s="0"/>
      <c r="SQ3061" s="0"/>
      <c r="SR3061" s="0"/>
      <c r="SS3061" s="0"/>
      <c r="ST3061" s="0"/>
      <c r="SU3061" s="0"/>
      <c r="SV3061" s="0"/>
      <c r="SW3061" s="0"/>
      <c r="SX3061" s="0"/>
      <c r="SY3061" s="0"/>
      <c r="SZ3061" s="0"/>
      <c r="TA3061" s="0"/>
      <c r="TB3061" s="0"/>
      <c r="TC3061" s="0"/>
      <c r="TD3061" s="0"/>
      <c r="TE3061" s="0"/>
      <c r="TF3061" s="0"/>
      <c r="TG3061" s="0"/>
      <c r="TH3061" s="0"/>
      <c r="TI3061" s="0"/>
      <c r="TJ3061" s="0"/>
      <c r="TK3061" s="0"/>
      <c r="TL3061" s="0"/>
      <c r="TM3061" s="0"/>
      <c r="TN3061" s="0"/>
      <c r="TO3061" s="0"/>
      <c r="TP3061" s="0"/>
      <c r="TQ3061" s="0"/>
      <c r="TR3061" s="0"/>
      <c r="TS3061" s="0"/>
      <c r="TT3061" s="0"/>
      <c r="TU3061" s="0"/>
      <c r="TV3061" s="0"/>
      <c r="TW3061" s="0"/>
      <c r="TX3061" s="0"/>
      <c r="TY3061" s="0"/>
      <c r="TZ3061" s="0"/>
      <c r="UA3061" s="0"/>
      <c r="UB3061" s="0"/>
      <c r="UC3061" s="0"/>
      <c r="UD3061" s="0"/>
      <c r="UE3061" s="0"/>
      <c r="UF3061" s="0"/>
      <c r="UG3061" s="0"/>
      <c r="UH3061" s="0"/>
      <c r="UI3061" s="0"/>
      <c r="UJ3061" s="0"/>
      <c r="UK3061" s="0"/>
      <c r="UL3061" s="0"/>
      <c r="UM3061" s="0"/>
      <c r="UN3061" s="0"/>
      <c r="UO3061" s="0"/>
      <c r="UP3061" s="0"/>
      <c r="UQ3061" s="0"/>
      <c r="UR3061" s="0"/>
      <c r="US3061" s="0"/>
      <c r="UT3061" s="0"/>
      <c r="UU3061" s="0"/>
      <c r="UV3061" s="0"/>
      <c r="UW3061" s="0"/>
      <c r="UX3061" s="0"/>
      <c r="UY3061" s="0"/>
      <c r="UZ3061" s="0"/>
      <c r="VA3061" s="0"/>
      <c r="VB3061" s="0"/>
      <c r="VC3061" s="0"/>
      <c r="VD3061" s="0"/>
      <c r="VE3061" s="0"/>
      <c r="VF3061" s="0"/>
      <c r="VG3061" s="0"/>
      <c r="VH3061" s="0"/>
      <c r="VI3061" s="0"/>
      <c r="VJ3061" s="0"/>
      <c r="VK3061" s="0"/>
      <c r="VL3061" s="0"/>
      <c r="VM3061" s="0"/>
      <c r="VN3061" s="0"/>
      <c r="VO3061" s="0"/>
      <c r="VP3061" s="0"/>
      <c r="VQ3061" s="0"/>
      <c r="VR3061" s="0"/>
      <c r="VS3061" s="0"/>
      <c r="VT3061" s="0"/>
      <c r="VU3061" s="0"/>
      <c r="VV3061" s="0"/>
      <c r="VW3061" s="0"/>
      <c r="VX3061" s="0"/>
      <c r="VY3061" s="0"/>
      <c r="VZ3061" s="0"/>
      <c r="WA3061" s="0"/>
      <c r="WB3061" s="0"/>
      <c r="WC3061" s="0"/>
      <c r="WD3061" s="0"/>
      <c r="WE3061" s="0"/>
      <c r="WF3061" s="0"/>
      <c r="WG3061" s="0"/>
      <c r="WH3061" s="0"/>
      <c r="WI3061" s="0"/>
      <c r="WJ3061" s="0"/>
      <c r="WK3061" s="0"/>
      <c r="WL3061" s="0"/>
      <c r="WM3061" s="0"/>
      <c r="WN3061" s="0"/>
      <c r="WO3061" s="0"/>
      <c r="WP3061" s="0"/>
      <c r="WQ3061" s="0"/>
      <c r="WR3061" s="0"/>
      <c r="WS3061" s="0"/>
      <c r="WT3061" s="0"/>
      <c r="WU3061" s="0"/>
      <c r="WV3061" s="0"/>
      <c r="WW3061" s="0"/>
      <c r="WX3061" s="0"/>
      <c r="WY3061" s="0"/>
      <c r="WZ3061" s="0"/>
      <c r="XA3061" s="0"/>
      <c r="XB3061" s="0"/>
      <c r="XC3061" s="0"/>
      <c r="XD3061" s="0"/>
      <c r="XE3061" s="0"/>
      <c r="XF3061" s="0"/>
      <c r="XG3061" s="0"/>
      <c r="XH3061" s="0"/>
      <c r="XI3061" s="0"/>
      <c r="XJ3061" s="0"/>
      <c r="XK3061" s="0"/>
      <c r="XL3061" s="0"/>
      <c r="XM3061" s="0"/>
      <c r="XN3061" s="0"/>
      <c r="XO3061" s="0"/>
      <c r="XP3061" s="0"/>
      <c r="XQ3061" s="0"/>
      <c r="XR3061" s="0"/>
      <c r="XS3061" s="0"/>
      <c r="XT3061" s="0"/>
      <c r="XU3061" s="0"/>
      <c r="XV3061" s="0"/>
      <c r="XW3061" s="0"/>
      <c r="XX3061" s="0"/>
      <c r="XY3061" s="0"/>
      <c r="XZ3061" s="0"/>
      <c r="YA3061" s="0"/>
      <c r="YB3061" s="0"/>
      <c r="YC3061" s="0"/>
      <c r="YD3061" s="0"/>
      <c r="YE3061" s="0"/>
      <c r="YF3061" s="0"/>
      <c r="YG3061" s="0"/>
      <c r="YH3061" s="0"/>
      <c r="YI3061" s="0"/>
      <c r="YJ3061" s="0"/>
      <c r="YK3061" s="0"/>
      <c r="YL3061" s="0"/>
      <c r="YM3061" s="0"/>
      <c r="YN3061" s="0"/>
      <c r="YO3061" s="0"/>
      <c r="YP3061" s="0"/>
      <c r="YQ3061" s="0"/>
      <c r="YR3061" s="0"/>
      <c r="YS3061" s="0"/>
      <c r="YT3061" s="0"/>
      <c r="YU3061" s="0"/>
      <c r="YV3061" s="0"/>
      <c r="YW3061" s="0"/>
      <c r="YX3061" s="0"/>
      <c r="YY3061" s="0"/>
      <c r="YZ3061" s="0"/>
      <c r="ZA3061" s="0"/>
      <c r="ZB3061" s="0"/>
      <c r="ZC3061" s="0"/>
      <c r="ZD3061" s="0"/>
      <c r="ZE3061" s="0"/>
      <c r="ZF3061" s="0"/>
      <c r="ZG3061" s="0"/>
      <c r="ZH3061" s="0"/>
      <c r="ZI3061" s="0"/>
      <c r="ZJ3061" s="0"/>
      <c r="ZK3061" s="0"/>
      <c r="ZL3061" s="0"/>
      <c r="ZM3061" s="0"/>
      <c r="ZN3061" s="0"/>
      <c r="ZO3061" s="0"/>
      <c r="ZP3061" s="0"/>
      <c r="ZQ3061" s="0"/>
      <c r="ZR3061" s="0"/>
      <c r="ZS3061" s="0"/>
      <c r="ZT3061" s="0"/>
      <c r="ZU3061" s="0"/>
      <c r="ZV3061" s="0"/>
      <c r="ZW3061" s="0"/>
      <c r="ZX3061" s="0"/>
      <c r="ZY3061" s="0"/>
      <c r="ZZ3061" s="0"/>
      <c r="AAA3061" s="0"/>
      <c r="AAB3061" s="0"/>
      <c r="AAC3061" s="0"/>
      <c r="AAD3061" s="0"/>
      <c r="AAE3061" s="0"/>
      <c r="AAF3061" s="0"/>
      <c r="AAG3061" s="0"/>
      <c r="AAH3061" s="0"/>
      <c r="AAI3061" s="0"/>
      <c r="AAJ3061" s="0"/>
      <c r="AAK3061" s="0"/>
      <c r="AAL3061" s="0"/>
      <c r="AAM3061" s="0"/>
      <c r="AAN3061" s="0"/>
      <c r="AAO3061" s="0"/>
      <c r="AAP3061" s="0"/>
      <c r="AAQ3061" s="0"/>
      <c r="AAR3061" s="0"/>
      <c r="AAS3061" s="0"/>
      <c r="AAT3061" s="0"/>
      <c r="AAU3061" s="0"/>
      <c r="AAV3061" s="0"/>
      <c r="AAW3061" s="0"/>
      <c r="AAX3061" s="0"/>
      <c r="AAY3061" s="0"/>
      <c r="AAZ3061" s="0"/>
      <c r="ABA3061" s="0"/>
      <c r="ABB3061" s="0"/>
      <c r="ABC3061" s="0"/>
      <c r="ABD3061" s="0"/>
      <c r="ABE3061" s="0"/>
      <c r="ABF3061" s="0"/>
      <c r="ABG3061" s="0"/>
      <c r="ABH3061" s="0"/>
      <c r="ABI3061" s="0"/>
      <c r="ABJ3061" s="0"/>
      <c r="ABK3061" s="0"/>
      <c r="ABL3061" s="0"/>
      <c r="ABM3061" s="0"/>
      <c r="ABN3061" s="0"/>
      <c r="ABO3061" s="0"/>
      <c r="ABP3061" s="0"/>
      <c r="ABQ3061" s="0"/>
      <c r="ABR3061" s="0"/>
      <c r="ABS3061" s="0"/>
      <c r="ABT3061" s="0"/>
      <c r="ABU3061" s="0"/>
      <c r="ABV3061" s="0"/>
      <c r="ABW3061" s="0"/>
      <c r="ABX3061" s="0"/>
      <c r="ABY3061" s="0"/>
      <c r="ABZ3061" s="0"/>
      <c r="ACA3061" s="0"/>
      <c r="ACB3061" s="0"/>
      <c r="ACC3061" s="0"/>
      <c r="ACD3061" s="0"/>
      <c r="ACE3061" s="0"/>
      <c r="ACF3061" s="0"/>
      <c r="ACG3061" s="0"/>
      <c r="ACH3061" s="0"/>
      <c r="ACI3061" s="0"/>
      <c r="ACJ3061" s="0"/>
      <c r="ACK3061" s="0"/>
      <c r="ACL3061" s="0"/>
      <c r="ACM3061" s="0"/>
      <c r="ACN3061" s="0"/>
      <c r="ACO3061" s="0"/>
      <c r="ACP3061" s="0"/>
      <c r="ACQ3061" s="0"/>
      <c r="ACR3061" s="0"/>
      <c r="ACS3061" s="0"/>
      <c r="ACT3061" s="0"/>
      <c r="ACU3061" s="0"/>
      <c r="ACV3061" s="0"/>
      <c r="ACW3061" s="0"/>
      <c r="ACX3061" s="0"/>
      <c r="ACY3061" s="0"/>
      <c r="ACZ3061" s="0"/>
      <c r="ADA3061" s="0"/>
      <c r="ADB3061" s="0"/>
      <c r="ADC3061" s="0"/>
      <c r="ADD3061" s="0"/>
      <c r="ADE3061" s="0"/>
      <c r="ADF3061" s="0"/>
      <c r="ADG3061" s="0"/>
      <c r="ADH3061" s="0"/>
      <c r="ADI3061" s="0"/>
      <c r="ADJ3061" s="0"/>
      <c r="ADK3061" s="0"/>
      <c r="ADL3061" s="0"/>
      <c r="ADM3061" s="0"/>
      <c r="ADN3061" s="0"/>
      <c r="ADO3061" s="0"/>
      <c r="ADP3061" s="0"/>
      <c r="ADQ3061" s="0"/>
      <c r="ADR3061" s="0"/>
      <c r="ADS3061" s="0"/>
      <c r="ADT3061" s="0"/>
      <c r="ADU3061" s="0"/>
      <c r="ADV3061" s="0"/>
      <c r="ADW3061" s="0"/>
      <c r="ADX3061" s="0"/>
      <c r="ADY3061" s="0"/>
      <c r="ADZ3061" s="0"/>
      <c r="AEA3061" s="0"/>
      <c r="AEB3061" s="0"/>
      <c r="AEC3061" s="0"/>
      <c r="AED3061" s="0"/>
      <c r="AEE3061" s="0"/>
      <c r="AEF3061" s="0"/>
      <c r="AEG3061" s="0"/>
      <c r="AEH3061" s="0"/>
      <c r="AEI3061" s="0"/>
      <c r="AEJ3061" s="0"/>
      <c r="AEK3061" s="0"/>
      <c r="AEL3061" s="0"/>
      <c r="AEM3061" s="0"/>
      <c r="AEN3061" s="0"/>
      <c r="AEO3061" s="0"/>
      <c r="AEP3061" s="0"/>
      <c r="AEQ3061" s="0"/>
      <c r="AER3061" s="0"/>
      <c r="AES3061" s="0"/>
      <c r="AET3061" s="0"/>
      <c r="AEU3061" s="0"/>
      <c r="AEV3061" s="0"/>
      <c r="AEW3061" s="0"/>
      <c r="AEX3061" s="0"/>
      <c r="AEY3061" s="0"/>
      <c r="AEZ3061" s="0"/>
      <c r="AFA3061" s="0"/>
      <c r="AFB3061" s="0"/>
      <c r="AFC3061" s="0"/>
      <c r="AFD3061" s="0"/>
      <c r="AFE3061" s="0"/>
      <c r="AFF3061" s="0"/>
      <c r="AFG3061" s="0"/>
      <c r="AFH3061" s="0"/>
      <c r="AFI3061" s="0"/>
      <c r="AFJ3061" s="0"/>
      <c r="AFK3061" s="0"/>
      <c r="AFL3061" s="0"/>
      <c r="AFM3061" s="0"/>
      <c r="AFN3061" s="0"/>
      <c r="AFO3061" s="0"/>
      <c r="AFP3061" s="0"/>
      <c r="AFQ3061" s="0"/>
      <c r="AFR3061" s="0"/>
      <c r="AFS3061" s="0"/>
      <c r="AFT3061" s="0"/>
      <c r="AFU3061" s="0"/>
      <c r="AFV3061" s="0"/>
      <c r="AFW3061" s="0"/>
      <c r="AFX3061" s="0"/>
      <c r="AFY3061" s="0"/>
      <c r="AFZ3061" s="0"/>
      <c r="AGA3061" s="0"/>
      <c r="AGB3061" s="0"/>
      <c r="AGC3061" s="0"/>
      <c r="AGD3061" s="0"/>
      <c r="AGE3061" s="0"/>
      <c r="AGF3061" s="0"/>
      <c r="AGG3061" s="0"/>
      <c r="AGH3061" s="0"/>
      <c r="AGI3061" s="0"/>
      <c r="AGJ3061" s="0"/>
      <c r="AGK3061" s="0"/>
      <c r="AGL3061" s="0"/>
      <c r="AGM3061" s="0"/>
      <c r="AGN3061" s="0"/>
      <c r="AGO3061" s="0"/>
      <c r="AGP3061" s="0"/>
      <c r="AGQ3061" s="0"/>
      <c r="AGR3061" s="0"/>
      <c r="AGS3061" s="0"/>
      <c r="AGT3061" s="0"/>
      <c r="AGU3061" s="0"/>
      <c r="AGV3061" s="0"/>
      <c r="AGW3061" s="0"/>
      <c r="AGX3061" s="0"/>
      <c r="AGY3061" s="0"/>
      <c r="AGZ3061" s="0"/>
      <c r="AHA3061" s="0"/>
      <c r="AHB3061" s="0"/>
      <c r="AHC3061" s="0"/>
      <c r="AHD3061" s="0"/>
      <c r="AHE3061" s="0"/>
      <c r="AHF3061" s="0"/>
      <c r="AHG3061" s="0"/>
      <c r="AHH3061" s="0"/>
      <c r="AHI3061" s="0"/>
      <c r="AHJ3061" s="0"/>
      <c r="AHK3061" s="0"/>
      <c r="AHL3061" s="0"/>
      <c r="AHM3061" s="0"/>
      <c r="AHN3061" s="0"/>
      <c r="AHO3061" s="0"/>
      <c r="AHP3061" s="0"/>
      <c r="AHQ3061" s="0"/>
      <c r="AHR3061" s="0"/>
      <c r="AHS3061" s="0"/>
      <c r="AHT3061" s="0"/>
      <c r="AHU3061" s="0"/>
      <c r="AHV3061" s="0"/>
      <c r="AHW3061" s="0"/>
      <c r="AHX3061" s="0"/>
      <c r="AHY3061" s="0"/>
      <c r="AHZ3061" s="0"/>
      <c r="AIA3061" s="0"/>
      <c r="AIB3061" s="0"/>
      <c r="AIC3061" s="0"/>
      <c r="AID3061" s="0"/>
      <c r="AIE3061" s="0"/>
      <c r="AIF3061" s="0"/>
      <c r="AIG3061" s="0"/>
      <c r="AIH3061" s="0"/>
      <c r="AII3061" s="0"/>
      <c r="AIJ3061" s="0"/>
      <c r="AIK3061" s="0"/>
      <c r="AIL3061" s="0"/>
      <c r="AIM3061" s="0"/>
      <c r="AIN3061" s="0"/>
      <c r="AIO3061" s="0"/>
      <c r="AIP3061" s="0"/>
      <c r="AIQ3061" s="0"/>
      <c r="AIR3061" s="0"/>
      <c r="AIS3061" s="0"/>
      <c r="AIT3061" s="0"/>
      <c r="AIU3061" s="0"/>
      <c r="AIV3061" s="0"/>
      <c r="AIW3061" s="0"/>
      <c r="AIX3061" s="0"/>
      <c r="AIY3061" s="0"/>
      <c r="AIZ3061" s="0"/>
      <c r="AJA3061" s="0"/>
      <c r="AJB3061" s="0"/>
      <c r="AJC3061" s="0"/>
      <c r="AJD3061" s="0"/>
      <c r="AJE3061" s="0"/>
      <c r="AJF3061" s="0"/>
      <c r="AJG3061" s="0"/>
      <c r="AJH3061" s="0"/>
      <c r="AJI3061" s="0"/>
      <c r="AJJ3061" s="0"/>
      <c r="AJK3061" s="0"/>
      <c r="AJL3061" s="0"/>
      <c r="AJM3061" s="0"/>
      <c r="AJN3061" s="0"/>
      <c r="AJO3061" s="0"/>
      <c r="AJP3061" s="0"/>
      <c r="AJQ3061" s="0"/>
      <c r="AJR3061" s="0"/>
      <c r="AJS3061" s="0"/>
      <c r="AJT3061" s="0"/>
      <c r="AJU3061" s="0"/>
      <c r="AJV3061" s="0"/>
      <c r="AJW3061" s="0"/>
      <c r="AJX3061" s="0"/>
      <c r="AJY3061" s="0"/>
      <c r="AJZ3061" s="0"/>
      <c r="AKA3061" s="0"/>
      <c r="AKB3061" s="0"/>
      <c r="AKC3061" s="0"/>
      <c r="AKD3061" s="0"/>
      <c r="AKE3061" s="0"/>
      <c r="AKF3061" s="0"/>
      <c r="AKG3061" s="0"/>
      <c r="AKH3061" s="0"/>
      <c r="AKI3061" s="0"/>
      <c r="AKJ3061" s="0"/>
      <c r="AKK3061" s="0"/>
      <c r="AKL3061" s="0"/>
      <c r="AKM3061" s="0"/>
      <c r="AKN3061" s="0"/>
      <c r="AKO3061" s="0"/>
      <c r="AKP3061" s="0"/>
      <c r="AKQ3061" s="0"/>
      <c r="AKR3061" s="0"/>
      <c r="AKS3061" s="0"/>
      <c r="AKT3061" s="0"/>
      <c r="AKU3061" s="0"/>
      <c r="AKV3061" s="0"/>
      <c r="AKW3061" s="0"/>
      <c r="AKX3061" s="0"/>
      <c r="AKY3061" s="0"/>
      <c r="AKZ3061" s="0"/>
      <c r="ALA3061" s="0"/>
      <c r="ALB3061" s="0"/>
      <c r="ALC3061" s="0"/>
      <c r="ALD3061" s="0"/>
      <c r="ALE3061" s="0"/>
      <c r="ALF3061" s="0"/>
      <c r="ALG3061" s="0"/>
      <c r="ALH3061" s="0"/>
      <c r="ALI3061" s="0"/>
      <c r="ALJ3061" s="0"/>
      <c r="ALK3061" s="0"/>
      <c r="ALL3061" s="0"/>
      <c r="ALM3061" s="0"/>
      <c r="ALN3061" s="0"/>
      <c r="ALO3061" s="0"/>
      <c r="ALP3061" s="0"/>
      <c r="ALQ3061" s="0"/>
      <c r="ALR3061" s="0"/>
      <c r="ALS3061" s="0"/>
      <c r="ALT3061" s="0"/>
      <c r="ALU3061" s="0"/>
      <c r="ALV3061" s="0"/>
      <c r="ALW3061" s="0"/>
      <c r="ALX3061" s="0"/>
      <c r="ALY3061" s="0"/>
      <c r="ALZ3061" s="0"/>
      <c r="AMA3061" s="0"/>
      <c r="AMB3061" s="0"/>
      <c r="AMC3061" s="0"/>
      <c r="AMD3061" s="0"/>
      <c r="AME3061" s="0"/>
      <c r="AMF3061" s="0"/>
      <c r="AMG3061" s="0"/>
      <c r="AMH3061" s="0"/>
      <c r="AMI3061" s="0"/>
    </row>
    <row r="3062" customFormat="false" ht="12.75" hidden="false" customHeight="false" outlineLevel="0" collapsed="false">
      <c r="A3062" s="1" t="s">
        <v>3316</v>
      </c>
      <c r="C3062" s="27" t="s">
        <v>3320</v>
      </c>
      <c r="D3062" s="27" t="s">
        <v>3172</v>
      </c>
      <c r="E3062" s="28"/>
      <c r="F3062" s="29"/>
      <c r="G3062" s="27"/>
      <c r="H3062" s="30" t="s">
        <v>61</v>
      </c>
      <c r="I3062" s="31" t="n">
        <v>3.29</v>
      </c>
      <c r="J3062" s="103" t="s">
        <v>3275</v>
      </c>
      <c r="BM3062" s="0"/>
      <c r="BN3062" s="0"/>
      <c r="BO3062" s="0"/>
      <c r="BP3062" s="0"/>
      <c r="BQ3062" s="0"/>
      <c r="BR3062" s="0"/>
      <c r="BS3062" s="0"/>
      <c r="BT3062" s="0"/>
      <c r="BU3062" s="0"/>
      <c r="BV3062" s="0"/>
      <c r="BW3062" s="0"/>
      <c r="BX3062" s="0"/>
      <c r="BY3062" s="0"/>
      <c r="BZ3062" s="0"/>
      <c r="CA3062" s="0"/>
      <c r="CB3062" s="0"/>
      <c r="CC3062" s="0"/>
      <c r="CD3062" s="0"/>
      <c r="CE3062" s="0"/>
      <c r="CF3062" s="0"/>
      <c r="CG3062" s="0"/>
      <c r="CH3062" s="0"/>
      <c r="CI3062" s="0"/>
      <c r="CJ3062" s="0"/>
      <c r="CK3062" s="0"/>
      <c r="CL3062" s="0"/>
      <c r="CM3062" s="0"/>
      <c r="CN3062" s="0"/>
      <c r="CO3062" s="0"/>
      <c r="CP3062" s="0"/>
      <c r="CQ3062" s="0"/>
      <c r="CR3062" s="0"/>
      <c r="CS3062" s="0"/>
      <c r="CT3062" s="0"/>
      <c r="CU3062" s="0"/>
      <c r="CV3062" s="0"/>
      <c r="CW3062" s="0"/>
      <c r="CX3062" s="0"/>
      <c r="CY3062" s="0"/>
      <c r="CZ3062" s="0"/>
      <c r="DA3062" s="0"/>
      <c r="DB3062" s="0"/>
      <c r="DC3062" s="0"/>
      <c r="DD3062" s="0"/>
      <c r="DE3062" s="0"/>
      <c r="DF3062" s="0"/>
      <c r="DG3062" s="0"/>
      <c r="DH3062" s="0"/>
      <c r="DI3062" s="0"/>
      <c r="DJ3062" s="0"/>
      <c r="DK3062" s="0"/>
      <c r="DL3062" s="0"/>
      <c r="DM3062" s="0"/>
      <c r="DN3062" s="0"/>
      <c r="DO3062" s="0"/>
      <c r="DP3062" s="0"/>
      <c r="DQ3062" s="0"/>
      <c r="DR3062" s="0"/>
      <c r="DS3062" s="0"/>
      <c r="DT3062" s="0"/>
      <c r="DU3062" s="0"/>
      <c r="DV3062" s="0"/>
      <c r="DW3062" s="0"/>
      <c r="DX3062" s="0"/>
      <c r="DY3062" s="0"/>
      <c r="DZ3062" s="0"/>
      <c r="EA3062" s="0"/>
      <c r="EB3062" s="0"/>
      <c r="EC3062" s="0"/>
      <c r="ED3062" s="0"/>
      <c r="EE3062" s="0"/>
      <c r="EF3062" s="0"/>
      <c r="EG3062" s="0"/>
      <c r="EH3062" s="0"/>
      <c r="EI3062" s="0"/>
      <c r="EJ3062" s="0"/>
      <c r="EK3062" s="0"/>
      <c r="EL3062" s="0"/>
      <c r="EM3062" s="0"/>
      <c r="EN3062" s="0"/>
      <c r="EO3062" s="0"/>
      <c r="EP3062" s="0"/>
      <c r="EQ3062" s="0"/>
      <c r="ER3062" s="0"/>
      <c r="ES3062" s="0"/>
      <c r="ET3062" s="0"/>
      <c r="EU3062" s="0"/>
      <c r="EV3062" s="0"/>
      <c r="EW3062" s="0"/>
      <c r="EX3062" s="0"/>
      <c r="EY3062" s="0"/>
      <c r="EZ3062" s="0"/>
      <c r="FA3062" s="0"/>
      <c r="FB3062" s="0"/>
      <c r="FC3062" s="0"/>
      <c r="FD3062" s="0"/>
      <c r="FE3062" s="0"/>
      <c r="FF3062" s="0"/>
      <c r="FG3062" s="0"/>
      <c r="FH3062" s="0"/>
      <c r="FI3062" s="0"/>
      <c r="FJ3062" s="0"/>
      <c r="FK3062" s="0"/>
      <c r="FL3062" s="0"/>
      <c r="FM3062" s="0"/>
      <c r="FN3062" s="0"/>
      <c r="FO3062" s="0"/>
      <c r="FP3062" s="0"/>
      <c r="FQ3062" s="0"/>
      <c r="FR3062" s="0"/>
      <c r="FS3062" s="0"/>
      <c r="FT3062" s="0"/>
      <c r="FU3062" s="0"/>
      <c r="FV3062" s="0"/>
      <c r="FW3062" s="0"/>
      <c r="FX3062" s="0"/>
      <c r="FY3062" s="0"/>
      <c r="FZ3062" s="0"/>
      <c r="GA3062" s="0"/>
      <c r="GB3062" s="0"/>
      <c r="GC3062" s="0"/>
      <c r="GD3062" s="0"/>
      <c r="GE3062" s="0"/>
      <c r="GF3062" s="0"/>
      <c r="GG3062" s="0"/>
      <c r="GH3062" s="0"/>
      <c r="GI3062" s="0"/>
      <c r="GJ3062" s="0"/>
      <c r="GK3062" s="0"/>
      <c r="GL3062" s="0"/>
      <c r="GM3062" s="0"/>
      <c r="GN3062" s="0"/>
      <c r="GO3062" s="0"/>
      <c r="GP3062" s="0"/>
      <c r="GQ3062" s="0"/>
      <c r="GR3062" s="0"/>
      <c r="GS3062" s="0"/>
      <c r="GT3062" s="0"/>
      <c r="GU3062" s="0"/>
      <c r="GV3062" s="0"/>
      <c r="GW3062" s="0"/>
      <c r="GX3062" s="0"/>
      <c r="GY3062" s="0"/>
      <c r="GZ3062" s="0"/>
      <c r="HA3062" s="0"/>
      <c r="HB3062" s="0"/>
      <c r="HC3062" s="0"/>
      <c r="HD3062" s="0"/>
      <c r="HE3062" s="0"/>
      <c r="HF3062" s="0"/>
      <c r="HG3062" s="0"/>
      <c r="HH3062" s="0"/>
      <c r="HI3062" s="0"/>
      <c r="HJ3062" s="0"/>
      <c r="HK3062" s="0"/>
      <c r="HL3062" s="0"/>
      <c r="HM3062" s="0"/>
      <c r="HN3062" s="0"/>
      <c r="HO3062" s="0"/>
      <c r="HP3062" s="0"/>
      <c r="HQ3062" s="0"/>
      <c r="HR3062" s="0"/>
      <c r="HS3062" s="0"/>
      <c r="HT3062" s="0"/>
      <c r="HU3062" s="0"/>
      <c r="HV3062" s="0"/>
      <c r="HW3062" s="0"/>
      <c r="HX3062" s="0"/>
      <c r="HY3062" s="0"/>
      <c r="HZ3062" s="0"/>
      <c r="IA3062" s="0"/>
      <c r="IB3062" s="0"/>
      <c r="IC3062" s="0"/>
      <c r="ID3062" s="0"/>
      <c r="IE3062" s="0"/>
      <c r="IF3062" s="0"/>
      <c r="IG3062" s="0"/>
      <c r="IH3062" s="0"/>
      <c r="II3062" s="0"/>
      <c r="IJ3062" s="0"/>
      <c r="IK3062" s="0"/>
      <c r="IL3062" s="0"/>
      <c r="IM3062" s="0"/>
      <c r="IN3062" s="0"/>
      <c r="IO3062" s="0"/>
      <c r="IP3062" s="0"/>
      <c r="IQ3062" s="0"/>
      <c r="IR3062" s="0"/>
      <c r="IS3062" s="0"/>
      <c r="IT3062" s="0"/>
      <c r="IU3062" s="0"/>
      <c r="IV3062" s="0"/>
      <c r="IW3062" s="0"/>
      <c r="IX3062" s="0"/>
      <c r="IY3062" s="0"/>
      <c r="IZ3062" s="0"/>
      <c r="JA3062" s="0"/>
      <c r="JB3062" s="0"/>
      <c r="JC3062" s="0"/>
      <c r="JD3062" s="0"/>
      <c r="JE3062" s="0"/>
      <c r="JF3062" s="0"/>
      <c r="JG3062" s="0"/>
      <c r="JH3062" s="0"/>
      <c r="JI3062" s="0"/>
      <c r="JJ3062" s="0"/>
      <c r="JK3062" s="0"/>
      <c r="JL3062" s="0"/>
      <c r="JM3062" s="0"/>
      <c r="JN3062" s="0"/>
      <c r="JO3062" s="0"/>
      <c r="JP3062" s="0"/>
      <c r="JQ3062" s="0"/>
      <c r="JR3062" s="0"/>
      <c r="JS3062" s="0"/>
      <c r="JT3062" s="0"/>
      <c r="JU3062" s="0"/>
      <c r="JV3062" s="0"/>
      <c r="JW3062" s="0"/>
      <c r="JX3062" s="0"/>
      <c r="JY3062" s="0"/>
      <c r="JZ3062" s="0"/>
      <c r="KA3062" s="0"/>
      <c r="KB3062" s="0"/>
      <c r="KC3062" s="0"/>
      <c r="KD3062" s="0"/>
      <c r="KE3062" s="0"/>
      <c r="KF3062" s="0"/>
      <c r="KG3062" s="0"/>
      <c r="KH3062" s="0"/>
      <c r="KI3062" s="0"/>
      <c r="KJ3062" s="0"/>
      <c r="KK3062" s="0"/>
      <c r="KL3062" s="0"/>
      <c r="KM3062" s="0"/>
      <c r="KN3062" s="0"/>
      <c r="KO3062" s="0"/>
      <c r="KP3062" s="0"/>
      <c r="KQ3062" s="0"/>
      <c r="KR3062" s="0"/>
      <c r="KS3062" s="0"/>
      <c r="KT3062" s="0"/>
      <c r="KU3062" s="0"/>
      <c r="KV3062" s="0"/>
      <c r="KW3062" s="0"/>
      <c r="KX3062" s="0"/>
      <c r="KY3062" s="0"/>
      <c r="KZ3062" s="0"/>
      <c r="LA3062" s="0"/>
      <c r="LB3062" s="0"/>
      <c r="LC3062" s="0"/>
      <c r="LD3062" s="0"/>
      <c r="LE3062" s="0"/>
      <c r="LF3062" s="0"/>
      <c r="LG3062" s="0"/>
      <c r="LH3062" s="0"/>
      <c r="LI3062" s="0"/>
      <c r="LJ3062" s="0"/>
      <c r="LK3062" s="0"/>
      <c r="LL3062" s="0"/>
      <c r="LM3062" s="0"/>
      <c r="LN3062" s="0"/>
      <c r="LO3062" s="0"/>
      <c r="LP3062" s="0"/>
      <c r="LQ3062" s="0"/>
      <c r="LR3062" s="0"/>
      <c r="LS3062" s="0"/>
      <c r="LT3062" s="0"/>
      <c r="LU3062" s="0"/>
      <c r="LV3062" s="0"/>
      <c r="LW3062" s="0"/>
      <c r="LX3062" s="0"/>
      <c r="LY3062" s="0"/>
      <c r="LZ3062" s="0"/>
      <c r="MA3062" s="0"/>
      <c r="MB3062" s="0"/>
      <c r="MC3062" s="0"/>
      <c r="MD3062" s="0"/>
      <c r="ME3062" s="0"/>
      <c r="MF3062" s="0"/>
      <c r="MG3062" s="0"/>
      <c r="MH3062" s="0"/>
      <c r="MI3062" s="0"/>
      <c r="MJ3062" s="0"/>
      <c r="MK3062" s="0"/>
      <c r="ML3062" s="0"/>
      <c r="MM3062" s="0"/>
      <c r="MN3062" s="0"/>
      <c r="MO3062" s="0"/>
      <c r="MP3062" s="0"/>
      <c r="MQ3062" s="0"/>
      <c r="MR3062" s="0"/>
      <c r="MS3062" s="0"/>
      <c r="MT3062" s="0"/>
      <c r="MU3062" s="0"/>
      <c r="MV3062" s="0"/>
      <c r="MW3062" s="0"/>
      <c r="MX3062" s="0"/>
      <c r="MY3062" s="0"/>
      <c r="MZ3062" s="0"/>
      <c r="NA3062" s="0"/>
      <c r="NB3062" s="0"/>
      <c r="NC3062" s="0"/>
      <c r="ND3062" s="0"/>
      <c r="NE3062" s="0"/>
      <c r="NF3062" s="0"/>
      <c r="NG3062" s="0"/>
      <c r="NH3062" s="0"/>
      <c r="NI3062" s="0"/>
      <c r="NJ3062" s="0"/>
      <c r="NK3062" s="0"/>
      <c r="NL3062" s="0"/>
      <c r="NM3062" s="0"/>
      <c r="NN3062" s="0"/>
      <c r="NO3062" s="0"/>
      <c r="NP3062" s="0"/>
      <c r="NQ3062" s="0"/>
      <c r="NR3062" s="0"/>
      <c r="NS3062" s="0"/>
      <c r="NT3062" s="0"/>
      <c r="NU3062" s="0"/>
      <c r="NV3062" s="0"/>
      <c r="NW3062" s="0"/>
      <c r="NX3062" s="0"/>
      <c r="NY3062" s="0"/>
      <c r="NZ3062" s="0"/>
      <c r="OA3062" s="0"/>
      <c r="OB3062" s="0"/>
      <c r="OC3062" s="0"/>
      <c r="OD3062" s="0"/>
      <c r="OE3062" s="0"/>
      <c r="OF3062" s="0"/>
      <c r="OG3062" s="0"/>
      <c r="OH3062" s="0"/>
      <c r="OI3062" s="0"/>
      <c r="OJ3062" s="0"/>
      <c r="OK3062" s="0"/>
      <c r="OL3062" s="0"/>
      <c r="OM3062" s="0"/>
      <c r="ON3062" s="0"/>
      <c r="OO3062" s="0"/>
      <c r="OP3062" s="0"/>
      <c r="OQ3062" s="0"/>
      <c r="OR3062" s="0"/>
      <c r="OS3062" s="0"/>
      <c r="OT3062" s="0"/>
      <c r="OU3062" s="0"/>
      <c r="OV3062" s="0"/>
      <c r="OW3062" s="0"/>
      <c r="OX3062" s="0"/>
      <c r="OY3062" s="0"/>
      <c r="OZ3062" s="0"/>
      <c r="PA3062" s="0"/>
      <c r="PB3062" s="0"/>
      <c r="PC3062" s="0"/>
      <c r="PD3062" s="0"/>
      <c r="PE3062" s="0"/>
      <c r="PF3062" s="0"/>
      <c r="PG3062" s="0"/>
      <c r="PH3062" s="0"/>
      <c r="PI3062" s="0"/>
      <c r="PJ3062" s="0"/>
      <c r="PK3062" s="0"/>
      <c r="PL3062" s="0"/>
      <c r="PM3062" s="0"/>
      <c r="PN3062" s="0"/>
      <c r="PO3062" s="0"/>
      <c r="PP3062" s="0"/>
      <c r="PQ3062" s="0"/>
      <c r="PR3062" s="0"/>
      <c r="PS3062" s="0"/>
      <c r="PT3062" s="0"/>
      <c r="PU3062" s="0"/>
      <c r="PV3062" s="0"/>
      <c r="PW3062" s="0"/>
      <c r="PX3062" s="0"/>
      <c r="PY3062" s="0"/>
      <c r="PZ3062" s="0"/>
      <c r="QA3062" s="0"/>
      <c r="QB3062" s="0"/>
      <c r="QC3062" s="0"/>
      <c r="QD3062" s="0"/>
      <c r="QE3062" s="0"/>
      <c r="QF3062" s="0"/>
      <c r="QG3062" s="0"/>
      <c r="QH3062" s="0"/>
      <c r="QI3062" s="0"/>
      <c r="QJ3062" s="0"/>
      <c r="QK3062" s="0"/>
      <c r="QL3062" s="0"/>
      <c r="QM3062" s="0"/>
      <c r="QN3062" s="0"/>
      <c r="QO3062" s="0"/>
      <c r="QP3062" s="0"/>
      <c r="QQ3062" s="0"/>
      <c r="QR3062" s="0"/>
      <c r="QS3062" s="0"/>
      <c r="QT3062" s="0"/>
      <c r="QU3062" s="0"/>
      <c r="QV3062" s="0"/>
      <c r="QW3062" s="0"/>
      <c r="QX3062" s="0"/>
      <c r="QY3062" s="0"/>
      <c r="QZ3062" s="0"/>
      <c r="RA3062" s="0"/>
      <c r="RB3062" s="0"/>
      <c r="RC3062" s="0"/>
      <c r="RD3062" s="0"/>
      <c r="RE3062" s="0"/>
      <c r="RF3062" s="0"/>
      <c r="RG3062" s="0"/>
      <c r="RH3062" s="0"/>
      <c r="RI3062" s="0"/>
      <c r="RJ3062" s="0"/>
      <c r="RK3062" s="0"/>
      <c r="RL3062" s="0"/>
      <c r="RM3062" s="0"/>
      <c r="RN3062" s="0"/>
      <c r="RO3062" s="0"/>
      <c r="RP3062" s="0"/>
      <c r="RQ3062" s="0"/>
      <c r="RR3062" s="0"/>
      <c r="RS3062" s="0"/>
      <c r="RT3062" s="0"/>
      <c r="RU3062" s="0"/>
      <c r="RV3062" s="0"/>
      <c r="RW3062" s="0"/>
      <c r="RX3062" s="0"/>
      <c r="RY3062" s="0"/>
      <c r="RZ3062" s="0"/>
      <c r="SA3062" s="0"/>
      <c r="SB3062" s="0"/>
      <c r="SC3062" s="0"/>
      <c r="SD3062" s="0"/>
      <c r="SE3062" s="0"/>
      <c r="SF3062" s="0"/>
      <c r="SG3062" s="0"/>
      <c r="SH3062" s="0"/>
      <c r="SI3062" s="0"/>
      <c r="SJ3062" s="0"/>
      <c r="SK3062" s="0"/>
      <c r="SL3062" s="0"/>
      <c r="SM3062" s="0"/>
      <c r="SN3062" s="0"/>
      <c r="SO3062" s="0"/>
      <c r="SP3062" s="0"/>
      <c r="SQ3062" s="0"/>
      <c r="SR3062" s="0"/>
      <c r="SS3062" s="0"/>
      <c r="ST3062" s="0"/>
      <c r="SU3062" s="0"/>
      <c r="SV3062" s="0"/>
      <c r="SW3062" s="0"/>
      <c r="SX3062" s="0"/>
      <c r="SY3062" s="0"/>
      <c r="SZ3062" s="0"/>
      <c r="TA3062" s="0"/>
      <c r="TB3062" s="0"/>
      <c r="TC3062" s="0"/>
      <c r="TD3062" s="0"/>
      <c r="TE3062" s="0"/>
      <c r="TF3062" s="0"/>
      <c r="TG3062" s="0"/>
      <c r="TH3062" s="0"/>
      <c r="TI3062" s="0"/>
      <c r="TJ3062" s="0"/>
      <c r="TK3062" s="0"/>
      <c r="TL3062" s="0"/>
      <c r="TM3062" s="0"/>
      <c r="TN3062" s="0"/>
      <c r="TO3062" s="0"/>
      <c r="TP3062" s="0"/>
      <c r="TQ3062" s="0"/>
      <c r="TR3062" s="0"/>
      <c r="TS3062" s="0"/>
      <c r="TT3062" s="0"/>
      <c r="TU3062" s="0"/>
      <c r="TV3062" s="0"/>
      <c r="TW3062" s="0"/>
      <c r="TX3062" s="0"/>
      <c r="TY3062" s="0"/>
      <c r="TZ3062" s="0"/>
      <c r="UA3062" s="0"/>
      <c r="UB3062" s="0"/>
      <c r="UC3062" s="0"/>
      <c r="UD3062" s="0"/>
      <c r="UE3062" s="0"/>
      <c r="UF3062" s="0"/>
      <c r="UG3062" s="0"/>
      <c r="UH3062" s="0"/>
      <c r="UI3062" s="0"/>
      <c r="UJ3062" s="0"/>
      <c r="UK3062" s="0"/>
      <c r="UL3062" s="0"/>
      <c r="UM3062" s="0"/>
      <c r="UN3062" s="0"/>
      <c r="UO3062" s="0"/>
      <c r="UP3062" s="0"/>
      <c r="UQ3062" s="0"/>
      <c r="UR3062" s="0"/>
      <c r="US3062" s="0"/>
      <c r="UT3062" s="0"/>
      <c r="UU3062" s="0"/>
      <c r="UV3062" s="0"/>
      <c r="UW3062" s="0"/>
      <c r="UX3062" s="0"/>
      <c r="UY3062" s="0"/>
      <c r="UZ3062" s="0"/>
      <c r="VA3062" s="0"/>
      <c r="VB3062" s="0"/>
      <c r="VC3062" s="0"/>
      <c r="VD3062" s="0"/>
      <c r="VE3062" s="0"/>
      <c r="VF3062" s="0"/>
      <c r="VG3062" s="0"/>
      <c r="VH3062" s="0"/>
      <c r="VI3062" s="0"/>
      <c r="VJ3062" s="0"/>
      <c r="VK3062" s="0"/>
      <c r="VL3062" s="0"/>
      <c r="VM3062" s="0"/>
      <c r="VN3062" s="0"/>
      <c r="VO3062" s="0"/>
      <c r="VP3062" s="0"/>
      <c r="VQ3062" s="0"/>
      <c r="VR3062" s="0"/>
      <c r="VS3062" s="0"/>
      <c r="VT3062" s="0"/>
      <c r="VU3062" s="0"/>
      <c r="VV3062" s="0"/>
      <c r="VW3062" s="0"/>
      <c r="VX3062" s="0"/>
      <c r="VY3062" s="0"/>
      <c r="VZ3062" s="0"/>
      <c r="WA3062" s="0"/>
      <c r="WB3062" s="0"/>
      <c r="WC3062" s="0"/>
      <c r="WD3062" s="0"/>
      <c r="WE3062" s="0"/>
      <c r="WF3062" s="0"/>
      <c r="WG3062" s="0"/>
      <c r="WH3062" s="0"/>
      <c r="WI3062" s="0"/>
      <c r="WJ3062" s="0"/>
      <c r="WK3062" s="0"/>
      <c r="WL3062" s="0"/>
      <c r="WM3062" s="0"/>
      <c r="WN3062" s="0"/>
      <c r="WO3062" s="0"/>
      <c r="WP3062" s="0"/>
      <c r="WQ3062" s="0"/>
      <c r="WR3062" s="0"/>
      <c r="WS3062" s="0"/>
      <c r="WT3062" s="0"/>
      <c r="WU3062" s="0"/>
      <c r="WV3062" s="0"/>
      <c r="WW3062" s="0"/>
      <c r="WX3062" s="0"/>
      <c r="WY3062" s="0"/>
      <c r="WZ3062" s="0"/>
      <c r="XA3062" s="0"/>
      <c r="XB3062" s="0"/>
      <c r="XC3062" s="0"/>
      <c r="XD3062" s="0"/>
      <c r="XE3062" s="0"/>
      <c r="XF3062" s="0"/>
      <c r="XG3062" s="0"/>
      <c r="XH3062" s="0"/>
      <c r="XI3062" s="0"/>
      <c r="XJ3062" s="0"/>
      <c r="XK3062" s="0"/>
      <c r="XL3062" s="0"/>
      <c r="XM3062" s="0"/>
      <c r="XN3062" s="0"/>
      <c r="XO3062" s="0"/>
      <c r="XP3062" s="0"/>
      <c r="XQ3062" s="0"/>
      <c r="XR3062" s="0"/>
      <c r="XS3062" s="0"/>
      <c r="XT3062" s="0"/>
      <c r="XU3062" s="0"/>
      <c r="XV3062" s="0"/>
      <c r="XW3062" s="0"/>
      <c r="XX3062" s="0"/>
      <c r="XY3062" s="0"/>
      <c r="XZ3062" s="0"/>
      <c r="YA3062" s="0"/>
      <c r="YB3062" s="0"/>
      <c r="YC3062" s="0"/>
      <c r="YD3062" s="0"/>
      <c r="YE3062" s="0"/>
      <c r="YF3062" s="0"/>
      <c r="YG3062" s="0"/>
      <c r="YH3062" s="0"/>
      <c r="YI3062" s="0"/>
      <c r="YJ3062" s="0"/>
      <c r="YK3062" s="0"/>
      <c r="YL3062" s="0"/>
      <c r="YM3062" s="0"/>
      <c r="YN3062" s="0"/>
      <c r="YO3062" s="0"/>
      <c r="YP3062" s="0"/>
      <c r="YQ3062" s="0"/>
      <c r="YR3062" s="0"/>
      <c r="YS3062" s="0"/>
      <c r="YT3062" s="0"/>
      <c r="YU3062" s="0"/>
      <c r="YV3062" s="0"/>
      <c r="YW3062" s="0"/>
      <c r="YX3062" s="0"/>
      <c r="YY3062" s="0"/>
      <c r="YZ3062" s="0"/>
      <c r="ZA3062" s="0"/>
      <c r="ZB3062" s="0"/>
      <c r="ZC3062" s="0"/>
      <c r="ZD3062" s="0"/>
      <c r="ZE3062" s="0"/>
      <c r="ZF3062" s="0"/>
      <c r="ZG3062" s="0"/>
      <c r="ZH3062" s="0"/>
      <c r="ZI3062" s="0"/>
      <c r="ZJ3062" s="0"/>
      <c r="ZK3062" s="0"/>
      <c r="ZL3062" s="0"/>
      <c r="ZM3062" s="0"/>
      <c r="ZN3062" s="0"/>
      <c r="ZO3062" s="0"/>
      <c r="ZP3062" s="0"/>
      <c r="ZQ3062" s="0"/>
      <c r="ZR3062" s="0"/>
      <c r="ZS3062" s="0"/>
      <c r="ZT3062" s="0"/>
      <c r="ZU3062" s="0"/>
      <c r="ZV3062" s="0"/>
      <c r="ZW3062" s="0"/>
      <c r="ZX3062" s="0"/>
      <c r="ZY3062" s="0"/>
      <c r="ZZ3062" s="0"/>
      <c r="AAA3062" s="0"/>
      <c r="AAB3062" s="0"/>
      <c r="AAC3062" s="0"/>
      <c r="AAD3062" s="0"/>
      <c r="AAE3062" s="0"/>
      <c r="AAF3062" s="0"/>
      <c r="AAG3062" s="0"/>
      <c r="AAH3062" s="0"/>
      <c r="AAI3062" s="0"/>
      <c r="AAJ3062" s="0"/>
      <c r="AAK3062" s="0"/>
      <c r="AAL3062" s="0"/>
      <c r="AAM3062" s="0"/>
      <c r="AAN3062" s="0"/>
      <c r="AAO3062" s="0"/>
      <c r="AAP3062" s="0"/>
      <c r="AAQ3062" s="0"/>
      <c r="AAR3062" s="0"/>
      <c r="AAS3062" s="0"/>
      <c r="AAT3062" s="0"/>
      <c r="AAU3062" s="0"/>
      <c r="AAV3062" s="0"/>
      <c r="AAW3062" s="0"/>
      <c r="AAX3062" s="0"/>
      <c r="AAY3062" s="0"/>
      <c r="AAZ3062" s="0"/>
      <c r="ABA3062" s="0"/>
      <c r="ABB3062" s="0"/>
      <c r="ABC3062" s="0"/>
      <c r="ABD3062" s="0"/>
      <c r="ABE3062" s="0"/>
      <c r="ABF3062" s="0"/>
      <c r="ABG3062" s="0"/>
      <c r="ABH3062" s="0"/>
      <c r="ABI3062" s="0"/>
      <c r="ABJ3062" s="0"/>
      <c r="ABK3062" s="0"/>
      <c r="ABL3062" s="0"/>
      <c r="ABM3062" s="0"/>
      <c r="ABN3062" s="0"/>
      <c r="ABO3062" s="0"/>
      <c r="ABP3062" s="0"/>
      <c r="ABQ3062" s="0"/>
      <c r="ABR3062" s="0"/>
      <c r="ABS3062" s="0"/>
      <c r="ABT3062" s="0"/>
      <c r="ABU3062" s="0"/>
      <c r="ABV3062" s="0"/>
      <c r="ABW3062" s="0"/>
      <c r="ABX3062" s="0"/>
      <c r="ABY3062" s="0"/>
      <c r="ABZ3062" s="0"/>
      <c r="ACA3062" s="0"/>
      <c r="ACB3062" s="0"/>
      <c r="ACC3062" s="0"/>
      <c r="ACD3062" s="0"/>
      <c r="ACE3062" s="0"/>
      <c r="ACF3062" s="0"/>
      <c r="ACG3062" s="0"/>
      <c r="ACH3062" s="0"/>
      <c r="ACI3062" s="0"/>
      <c r="ACJ3062" s="0"/>
      <c r="ACK3062" s="0"/>
      <c r="ACL3062" s="0"/>
      <c r="ACM3062" s="0"/>
      <c r="ACN3062" s="0"/>
      <c r="ACO3062" s="0"/>
      <c r="ACP3062" s="0"/>
      <c r="ACQ3062" s="0"/>
      <c r="ACR3062" s="0"/>
      <c r="ACS3062" s="0"/>
      <c r="ACT3062" s="0"/>
      <c r="ACU3062" s="0"/>
      <c r="ACV3062" s="0"/>
      <c r="ACW3062" s="0"/>
      <c r="ACX3062" s="0"/>
      <c r="ACY3062" s="0"/>
      <c r="ACZ3062" s="0"/>
      <c r="ADA3062" s="0"/>
      <c r="ADB3062" s="0"/>
      <c r="ADC3062" s="0"/>
      <c r="ADD3062" s="0"/>
      <c r="ADE3062" s="0"/>
      <c r="ADF3062" s="0"/>
      <c r="ADG3062" s="0"/>
      <c r="ADH3062" s="0"/>
      <c r="ADI3062" s="0"/>
      <c r="ADJ3062" s="0"/>
      <c r="ADK3062" s="0"/>
      <c r="ADL3062" s="0"/>
      <c r="ADM3062" s="0"/>
      <c r="ADN3062" s="0"/>
      <c r="ADO3062" s="0"/>
      <c r="ADP3062" s="0"/>
      <c r="ADQ3062" s="0"/>
      <c r="ADR3062" s="0"/>
      <c r="ADS3062" s="0"/>
      <c r="ADT3062" s="0"/>
      <c r="ADU3062" s="0"/>
      <c r="ADV3062" s="0"/>
      <c r="ADW3062" s="0"/>
      <c r="ADX3062" s="0"/>
      <c r="ADY3062" s="0"/>
      <c r="ADZ3062" s="0"/>
      <c r="AEA3062" s="0"/>
      <c r="AEB3062" s="0"/>
      <c r="AEC3062" s="0"/>
      <c r="AED3062" s="0"/>
      <c r="AEE3062" s="0"/>
      <c r="AEF3062" s="0"/>
      <c r="AEG3062" s="0"/>
      <c r="AEH3062" s="0"/>
      <c r="AEI3062" s="0"/>
      <c r="AEJ3062" s="0"/>
      <c r="AEK3062" s="0"/>
      <c r="AEL3062" s="0"/>
      <c r="AEM3062" s="0"/>
      <c r="AEN3062" s="0"/>
      <c r="AEO3062" s="0"/>
      <c r="AEP3062" s="0"/>
      <c r="AEQ3062" s="0"/>
      <c r="AER3062" s="0"/>
      <c r="AES3062" s="0"/>
      <c r="AET3062" s="0"/>
      <c r="AEU3062" s="0"/>
      <c r="AEV3062" s="0"/>
      <c r="AEW3062" s="0"/>
      <c r="AEX3062" s="0"/>
      <c r="AEY3062" s="0"/>
      <c r="AEZ3062" s="0"/>
      <c r="AFA3062" s="0"/>
      <c r="AFB3062" s="0"/>
      <c r="AFC3062" s="0"/>
      <c r="AFD3062" s="0"/>
      <c r="AFE3062" s="0"/>
      <c r="AFF3062" s="0"/>
      <c r="AFG3062" s="0"/>
      <c r="AFH3062" s="0"/>
      <c r="AFI3062" s="0"/>
      <c r="AFJ3062" s="0"/>
      <c r="AFK3062" s="0"/>
      <c r="AFL3062" s="0"/>
      <c r="AFM3062" s="0"/>
      <c r="AFN3062" s="0"/>
      <c r="AFO3062" s="0"/>
      <c r="AFP3062" s="0"/>
      <c r="AFQ3062" s="0"/>
      <c r="AFR3062" s="0"/>
      <c r="AFS3062" s="0"/>
      <c r="AFT3062" s="0"/>
      <c r="AFU3062" s="0"/>
      <c r="AFV3062" s="0"/>
      <c r="AFW3062" s="0"/>
      <c r="AFX3062" s="0"/>
      <c r="AFY3062" s="0"/>
      <c r="AFZ3062" s="0"/>
      <c r="AGA3062" s="0"/>
      <c r="AGB3062" s="0"/>
      <c r="AGC3062" s="0"/>
      <c r="AGD3062" s="0"/>
      <c r="AGE3062" s="0"/>
      <c r="AGF3062" s="0"/>
      <c r="AGG3062" s="0"/>
      <c r="AGH3062" s="0"/>
      <c r="AGI3062" s="0"/>
      <c r="AGJ3062" s="0"/>
      <c r="AGK3062" s="0"/>
      <c r="AGL3062" s="0"/>
      <c r="AGM3062" s="0"/>
      <c r="AGN3062" s="0"/>
      <c r="AGO3062" s="0"/>
      <c r="AGP3062" s="0"/>
      <c r="AGQ3062" s="0"/>
      <c r="AGR3062" s="0"/>
      <c r="AGS3062" s="0"/>
      <c r="AGT3062" s="0"/>
      <c r="AGU3062" s="0"/>
      <c r="AGV3062" s="0"/>
      <c r="AGW3062" s="0"/>
      <c r="AGX3062" s="0"/>
      <c r="AGY3062" s="0"/>
      <c r="AGZ3062" s="0"/>
      <c r="AHA3062" s="0"/>
      <c r="AHB3062" s="0"/>
      <c r="AHC3062" s="0"/>
      <c r="AHD3062" s="0"/>
      <c r="AHE3062" s="0"/>
      <c r="AHF3062" s="0"/>
      <c r="AHG3062" s="0"/>
      <c r="AHH3062" s="0"/>
      <c r="AHI3062" s="0"/>
      <c r="AHJ3062" s="0"/>
      <c r="AHK3062" s="0"/>
      <c r="AHL3062" s="0"/>
      <c r="AHM3062" s="0"/>
      <c r="AHN3062" s="0"/>
      <c r="AHO3062" s="0"/>
      <c r="AHP3062" s="0"/>
      <c r="AHQ3062" s="0"/>
      <c r="AHR3062" s="0"/>
      <c r="AHS3062" s="0"/>
      <c r="AHT3062" s="0"/>
      <c r="AHU3062" s="0"/>
      <c r="AHV3062" s="0"/>
      <c r="AHW3062" s="0"/>
      <c r="AHX3062" s="0"/>
      <c r="AHY3062" s="0"/>
      <c r="AHZ3062" s="0"/>
      <c r="AIA3062" s="0"/>
      <c r="AIB3062" s="0"/>
      <c r="AIC3062" s="0"/>
      <c r="AID3062" s="0"/>
      <c r="AIE3062" s="0"/>
      <c r="AIF3062" s="0"/>
      <c r="AIG3062" s="0"/>
      <c r="AIH3062" s="0"/>
      <c r="AII3062" s="0"/>
      <c r="AIJ3062" s="0"/>
      <c r="AIK3062" s="0"/>
      <c r="AIL3062" s="0"/>
      <c r="AIM3062" s="0"/>
      <c r="AIN3062" s="0"/>
      <c r="AIO3062" s="0"/>
      <c r="AIP3062" s="0"/>
      <c r="AIQ3062" s="0"/>
      <c r="AIR3062" s="0"/>
      <c r="AIS3062" s="0"/>
      <c r="AIT3062" s="0"/>
      <c r="AIU3062" s="0"/>
      <c r="AIV3062" s="0"/>
      <c r="AIW3062" s="0"/>
      <c r="AIX3062" s="0"/>
      <c r="AIY3062" s="0"/>
      <c r="AIZ3062" s="0"/>
      <c r="AJA3062" s="0"/>
      <c r="AJB3062" s="0"/>
      <c r="AJC3062" s="0"/>
      <c r="AJD3062" s="0"/>
      <c r="AJE3062" s="0"/>
      <c r="AJF3062" s="0"/>
      <c r="AJG3062" s="0"/>
      <c r="AJH3062" s="0"/>
      <c r="AJI3062" s="0"/>
      <c r="AJJ3062" s="0"/>
      <c r="AJK3062" s="0"/>
      <c r="AJL3062" s="0"/>
      <c r="AJM3062" s="0"/>
      <c r="AJN3062" s="0"/>
      <c r="AJO3062" s="0"/>
      <c r="AJP3062" s="0"/>
      <c r="AJQ3062" s="0"/>
      <c r="AJR3062" s="0"/>
      <c r="AJS3062" s="0"/>
      <c r="AJT3062" s="0"/>
      <c r="AJU3062" s="0"/>
      <c r="AJV3062" s="0"/>
      <c r="AJW3062" s="0"/>
      <c r="AJX3062" s="0"/>
      <c r="AJY3062" s="0"/>
      <c r="AJZ3062" s="0"/>
      <c r="AKA3062" s="0"/>
      <c r="AKB3062" s="0"/>
      <c r="AKC3062" s="0"/>
      <c r="AKD3062" s="0"/>
      <c r="AKE3062" s="0"/>
      <c r="AKF3062" s="0"/>
      <c r="AKG3062" s="0"/>
      <c r="AKH3062" s="0"/>
      <c r="AKI3062" s="0"/>
      <c r="AKJ3062" s="0"/>
      <c r="AKK3062" s="0"/>
      <c r="AKL3062" s="0"/>
      <c r="AKM3062" s="0"/>
      <c r="AKN3062" s="0"/>
      <c r="AKO3062" s="0"/>
      <c r="AKP3062" s="0"/>
      <c r="AKQ3062" s="0"/>
      <c r="AKR3062" s="0"/>
      <c r="AKS3062" s="0"/>
      <c r="AKT3062" s="0"/>
      <c r="AKU3062" s="0"/>
      <c r="AKV3062" s="0"/>
      <c r="AKW3062" s="0"/>
      <c r="AKX3062" s="0"/>
      <c r="AKY3062" s="0"/>
      <c r="AKZ3062" s="0"/>
      <c r="ALA3062" s="0"/>
      <c r="ALB3062" s="0"/>
      <c r="ALC3062" s="0"/>
      <c r="ALD3062" s="0"/>
      <c r="ALE3062" s="0"/>
      <c r="ALF3062" s="0"/>
      <c r="ALG3062" s="0"/>
      <c r="ALH3062" s="0"/>
      <c r="ALI3062" s="0"/>
      <c r="ALJ3062" s="0"/>
      <c r="ALK3062" s="0"/>
      <c r="ALL3062" s="0"/>
      <c r="ALM3062" s="0"/>
      <c r="ALN3062" s="0"/>
      <c r="ALO3062" s="0"/>
      <c r="ALP3062" s="0"/>
      <c r="ALQ3062" s="0"/>
      <c r="ALR3062" s="0"/>
      <c r="ALS3062" s="0"/>
      <c r="ALT3062" s="0"/>
      <c r="ALU3062" s="0"/>
      <c r="ALV3062" s="0"/>
      <c r="ALW3062" s="0"/>
      <c r="ALX3062" s="0"/>
      <c r="ALY3062" s="0"/>
      <c r="ALZ3062" s="0"/>
      <c r="AMA3062" s="0"/>
      <c r="AMB3062" s="0"/>
      <c r="AMC3062" s="0"/>
      <c r="AMD3062" s="0"/>
      <c r="AME3062" s="0"/>
      <c r="AMF3062" s="0"/>
      <c r="AMG3062" s="0"/>
      <c r="AMH3062" s="0"/>
      <c r="AMI3062" s="0"/>
    </row>
    <row r="3063" customFormat="false" ht="12.75" hidden="false" customHeight="false" outlineLevel="0" collapsed="false">
      <c r="A3063" s="1" t="s">
        <v>3316</v>
      </c>
      <c r="C3063" s="27" t="s">
        <v>3321</v>
      </c>
      <c r="D3063" s="27" t="s">
        <v>88</v>
      </c>
      <c r="E3063" s="28"/>
      <c r="F3063" s="29"/>
      <c r="G3063" s="27"/>
      <c r="H3063" s="30" t="s">
        <v>61</v>
      </c>
      <c r="I3063" s="31" t="n">
        <v>1.65</v>
      </c>
      <c r="J3063" s="103" t="s">
        <v>3275</v>
      </c>
      <c r="BM3063" s="0"/>
      <c r="BN3063" s="0"/>
      <c r="BO3063" s="0"/>
      <c r="BP3063" s="0"/>
      <c r="BQ3063" s="0"/>
      <c r="BR3063" s="0"/>
      <c r="BS3063" s="0"/>
      <c r="BT3063" s="0"/>
      <c r="BU3063" s="0"/>
      <c r="BV3063" s="0"/>
      <c r="BW3063" s="0"/>
      <c r="BX3063" s="0"/>
      <c r="BY3063" s="0"/>
      <c r="BZ3063" s="0"/>
      <c r="CA3063" s="0"/>
      <c r="CB3063" s="0"/>
      <c r="CC3063" s="0"/>
      <c r="CD3063" s="0"/>
      <c r="CE3063" s="0"/>
      <c r="CF3063" s="0"/>
      <c r="CG3063" s="0"/>
      <c r="CH3063" s="0"/>
      <c r="CI3063" s="0"/>
      <c r="CJ3063" s="0"/>
      <c r="CK3063" s="0"/>
      <c r="CL3063" s="0"/>
      <c r="CM3063" s="0"/>
      <c r="CN3063" s="0"/>
      <c r="CO3063" s="0"/>
      <c r="CP3063" s="0"/>
      <c r="CQ3063" s="0"/>
      <c r="CR3063" s="0"/>
      <c r="CS3063" s="0"/>
      <c r="CT3063" s="0"/>
      <c r="CU3063" s="0"/>
      <c r="CV3063" s="0"/>
      <c r="CW3063" s="0"/>
      <c r="CX3063" s="0"/>
      <c r="CY3063" s="0"/>
      <c r="CZ3063" s="0"/>
      <c r="DA3063" s="0"/>
      <c r="DB3063" s="0"/>
      <c r="DC3063" s="0"/>
      <c r="DD3063" s="0"/>
      <c r="DE3063" s="0"/>
      <c r="DF3063" s="0"/>
      <c r="DG3063" s="0"/>
      <c r="DH3063" s="0"/>
      <c r="DI3063" s="0"/>
      <c r="DJ3063" s="0"/>
      <c r="DK3063" s="0"/>
      <c r="DL3063" s="0"/>
      <c r="DM3063" s="0"/>
      <c r="DN3063" s="0"/>
      <c r="DO3063" s="0"/>
      <c r="DP3063" s="0"/>
      <c r="DQ3063" s="0"/>
      <c r="DR3063" s="0"/>
      <c r="DS3063" s="0"/>
      <c r="DT3063" s="0"/>
      <c r="DU3063" s="0"/>
      <c r="DV3063" s="0"/>
      <c r="DW3063" s="0"/>
      <c r="DX3063" s="0"/>
      <c r="DY3063" s="0"/>
      <c r="DZ3063" s="0"/>
      <c r="EA3063" s="0"/>
      <c r="EB3063" s="0"/>
      <c r="EC3063" s="0"/>
      <c r="ED3063" s="0"/>
      <c r="EE3063" s="0"/>
      <c r="EF3063" s="0"/>
      <c r="EG3063" s="0"/>
      <c r="EH3063" s="0"/>
      <c r="EI3063" s="0"/>
      <c r="EJ3063" s="0"/>
      <c r="EK3063" s="0"/>
      <c r="EL3063" s="0"/>
      <c r="EM3063" s="0"/>
      <c r="EN3063" s="0"/>
      <c r="EO3063" s="0"/>
      <c r="EP3063" s="0"/>
      <c r="EQ3063" s="0"/>
      <c r="ER3063" s="0"/>
      <c r="ES3063" s="0"/>
      <c r="ET3063" s="0"/>
      <c r="EU3063" s="0"/>
      <c r="EV3063" s="0"/>
      <c r="EW3063" s="0"/>
      <c r="EX3063" s="0"/>
      <c r="EY3063" s="0"/>
      <c r="EZ3063" s="0"/>
      <c r="FA3063" s="0"/>
      <c r="FB3063" s="0"/>
      <c r="FC3063" s="0"/>
      <c r="FD3063" s="0"/>
      <c r="FE3063" s="0"/>
      <c r="FF3063" s="0"/>
      <c r="FG3063" s="0"/>
      <c r="FH3063" s="0"/>
      <c r="FI3063" s="0"/>
      <c r="FJ3063" s="0"/>
      <c r="FK3063" s="0"/>
      <c r="FL3063" s="0"/>
      <c r="FM3063" s="0"/>
      <c r="FN3063" s="0"/>
      <c r="FO3063" s="0"/>
      <c r="FP3063" s="0"/>
      <c r="FQ3063" s="0"/>
      <c r="FR3063" s="0"/>
      <c r="FS3063" s="0"/>
      <c r="FT3063" s="0"/>
      <c r="FU3063" s="0"/>
      <c r="FV3063" s="0"/>
      <c r="FW3063" s="0"/>
      <c r="FX3063" s="0"/>
      <c r="FY3063" s="0"/>
      <c r="FZ3063" s="0"/>
      <c r="GA3063" s="0"/>
      <c r="GB3063" s="0"/>
      <c r="GC3063" s="0"/>
      <c r="GD3063" s="0"/>
      <c r="GE3063" s="0"/>
      <c r="GF3063" s="0"/>
      <c r="GG3063" s="0"/>
      <c r="GH3063" s="0"/>
      <c r="GI3063" s="0"/>
      <c r="GJ3063" s="0"/>
      <c r="GK3063" s="0"/>
      <c r="GL3063" s="0"/>
      <c r="GM3063" s="0"/>
      <c r="GN3063" s="0"/>
      <c r="GO3063" s="0"/>
      <c r="GP3063" s="0"/>
      <c r="GQ3063" s="0"/>
      <c r="GR3063" s="0"/>
      <c r="GS3063" s="0"/>
      <c r="GT3063" s="0"/>
      <c r="GU3063" s="0"/>
      <c r="GV3063" s="0"/>
      <c r="GW3063" s="0"/>
      <c r="GX3063" s="0"/>
      <c r="GY3063" s="0"/>
      <c r="GZ3063" s="0"/>
      <c r="HA3063" s="0"/>
      <c r="HB3063" s="0"/>
      <c r="HC3063" s="0"/>
      <c r="HD3063" s="0"/>
      <c r="HE3063" s="0"/>
      <c r="HF3063" s="0"/>
      <c r="HG3063" s="0"/>
      <c r="HH3063" s="0"/>
      <c r="HI3063" s="0"/>
      <c r="HJ3063" s="0"/>
      <c r="HK3063" s="0"/>
      <c r="HL3063" s="0"/>
      <c r="HM3063" s="0"/>
      <c r="HN3063" s="0"/>
      <c r="HO3063" s="0"/>
      <c r="HP3063" s="0"/>
      <c r="HQ3063" s="0"/>
      <c r="HR3063" s="0"/>
      <c r="HS3063" s="0"/>
      <c r="HT3063" s="0"/>
      <c r="HU3063" s="0"/>
      <c r="HV3063" s="0"/>
      <c r="HW3063" s="0"/>
      <c r="HX3063" s="0"/>
      <c r="HY3063" s="0"/>
      <c r="HZ3063" s="0"/>
      <c r="IA3063" s="0"/>
      <c r="IB3063" s="0"/>
      <c r="IC3063" s="0"/>
      <c r="ID3063" s="0"/>
      <c r="IE3063" s="0"/>
      <c r="IF3063" s="0"/>
      <c r="IG3063" s="0"/>
      <c r="IH3063" s="0"/>
      <c r="II3063" s="0"/>
      <c r="IJ3063" s="0"/>
      <c r="IK3063" s="0"/>
      <c r="IL3063" s="0"/>
      <c r="IM3063" s="0"/>
      <c r="IN3063" s="0"/>
      <c r="IO3063" s="0"/>
      <c r="IP3063" s="0"/>
      <c r="IQ3063" s="0"/>
      <c r="IR3063" s="0"/>
      <c r="IS3063" s="0"/>
      <c r="IT3063" s="0"/>
      <c r="IU3063" s="0"/>
      <c r="IV3063" s="0"/>
      <c r="IW3063" s="0"/>
      <c r="IX3063" s="0"/>
      <c r="IY3063" s="0"/>
      <c r="IZ3063" s="0"/>
      <c r="JA3063" s="0"/>
      <c r="JB3063" s="0"/>
      <c r="JC3063" s="0"/>
      <c r="JD3063" s="0"/>
      <c r="JE3063" s="0"/>
      <c r="JF3063" s="0"/>
      <c r="JG3063" s="0"/>
      <c r="JH3063" s="0"/>
      <c r="JI3063" s="0"/>
      <c r="JJ3063" s="0"/>
      <c r="JK3063" s="0"/>
      <c r="JL3063" s="0"/>
      <c r="JM3063" s="0"/>
      <c r="JN3063" s="0"/>
      <c r="JO3063" s="0"/>
      <c r="JP3063" s="0"/>
      <c r="JQ3063" s="0"/>
      <c r="JR3063" s="0"/>
      <c r="JS3063" s="0"/>
      <c r="JT3063" s="0"/>
      <c r="JU3063" s="0"/>
      <c r="JV3063" s="0"/>
      <c r="JW3063" s="0"/>
      <c r="JX3063" s="0"/>
      <c r="JY3063" s="0"/>
      <c r="JZ3063" s="0"/>
      <c r="KA3063" s="0"/>
      <c r="KB3063" s="0"/>
      <c r="KC3063" s="0"/>
      <c r="KD3063" s="0"/>
      <c r="KE3063" s="0"/>
      <c r="KF3063" s="0"/>
      <c r="KG3063" s="0"/>
      <c r="KH3063" s="0"/>
      <c r="KI3063" s="0"/>
      <c r="KJ3063" s="0"/>
      <c r="KK3063" s="0"/>
      <c r="KL3063" s="0"/>
      <c r="KM3063" s="0"/>
      <c r="KN3063" s="0"/>
      <c r="KO3063" s="0"/>
      <c r="KP3063" s="0"/>
      <c r="KQ3063" s="0"/>
      <c r="KR3063" s="0"/>
      <c r="KS3063" s="0"/>
      <c r="KT3063" s="0"/>
      <c r="KU3063" s="0"/>
      <c r="KV3063" s="0"/>
      <c r="KW3063" s="0"/>
      <c r="KX3063" s="0"/>
      <c r="KY3063" s="0"/>
      <c r="KZ3063" s="0"/>
      <c r="LA3063" s="0"/>
      <c r="LB3063" s="0"/>
      <c r="LC3063" s="0"/>
      <c r="LD3063" s="0"/>
      <c r="LE3063" s="0"/>
      <c r="LF3063" s="0"/>
      <c r="LG3063" s="0"/>
      <c r="LH3063" s="0"/>
      <c r="LI3063" s="0"/>
      <c r="LJ3063" s="0"/>
      <c r="LK3063" s="0"/>
      <c r="LL3063" s="0"/>
      <c r="LM3063" s="0"/>
      <c r="LN3063" s="0"/>
      <c r="LO3063" s="0"/>
      <c r="LP3063" s="0"/>
      <c r="LQ3063" s="0"/>
      <c r="LR3063" s="0"/>
      <c r="LS3063" s="0"/>
      <c r="LT3063" s="0"/>
      <c r="LU3063" s="0"/>
      <c r="LV3063" s="0"/>
      <c r="LW3063" s="0"/>
      <c r="LX3063" s="0"/>
      <c r="LY3063" s="0"/>
      <c r="LZ3063" s="0"/>
      <c r="MA3063" s="0"/>
      <c r="MB3063" s="0"/>
      <c r="MC3063" s="0"/>
      <c r="MD3063" s="0"/>
      <c r="ME3063" s="0"/>
      <c r="MF3063" s="0"/>
      <c r="MG3063" s="0"/>
      <c r="MH3063" s="0"/>
      <c r="MI3063" s="0"/>
      <c r="MJ3063" s="0"/>
      <c r="MK3063" s="0"/>
      <c r="ML3063" s="0"/>
      <c r="MM3063" s="0"/>
      <c r="MN3063" s="0"/>
      <c r="MO3063" s="0"/>
      <c r="MP3063" s="0"/>
      <c r="MQ3063" s="0"/>
      <c r="MR3063" s="0"/>
      <c r="MS3063" s="0"/>
      <c r="MT3063" s="0"/>
      <c r="MU3063" s="0"/>
      <c r="MV3063" s="0"/>
      <c r="MW3063" s="0"/>
      <c r="MX3063" s="0"/>
      <c r="MY3063" s="0"/>
      <c r="MZ3063" s="0"/>
      <c r="NA3063" s="0"/>
      <c r="NB3063" s="0"/>
      <c r="NC3063" s="0"/>
      <c r="ND3063" s="0"/>
      <c r="NE3063" s="0"/>
      <c r="NF3063" s="0"/>
      <c r="NG3063" s="0"/>
      <c r="NH3063" s="0"/>
      <c r="NI3063" s="0"/>
      <c r="NJ3063" s="0"/>
      <c r="NK3063" s="0"/>
      <c r="NL3063" s="0"/>
      <c r="NM3063" s="0"/>
      <c r="NN3063" s="0"/>
      <c r="NO3063" s="0"/>
      <c r="NP3063" s="0"/>
      <c r="NQ3063" s="0"/>
      <c r="NR3063" s="0"/>
      <c r="NS3063" s="0"/>
      <c r="NT3063" s="0"/>
      <c r="NU3063" s="0"/>
      <c r="NV3063" s="0"/>
      <c r="NW3063" s="0"/>
      <c r="NX3063" s="0"/>
      <c r="NY3063" s="0"/>
      <c r="NZ3063" s="0"/>
      <c r="OA3063" s="0"/>
      <c r="OB3063" s="0"/>
      <c r="OC3063" s="0"/>
      <c r="OD3063" s="0"/>
      <c r="OE3063" s="0"/>
      <c r="OF3063" s="0"/>
      <c r="OG3063" s="0"/>
      <c r="OH3063" s="0"/>
      <c r="OI3063" s="0"/>
      <c r="OJ3063" s="0"/>
      <c r="OK3063" s="0"/>
      <c r="OL3063" s="0"/>
      <c r="OM3063" s="0"/>
      <c r="ON3063" s="0"/>
      <c r="OO3063" s="0"/>
      <c r="OP3063" s="0"/>
      <c r="OQ3063" s="0"/>
      <c r="OR3063" s="0"/>
      <c r="OS3063" s="0"/>
      <c r="OT3063" s="0"/>
      <c r="OU3063" s="0"/>
      <c r="OV3063" s="0"/>
      <c r="OW3063" s="0"/>
      <c r="OX3063" s="0"/>
      <c r="OY3063" s="0"/>
      <c r="OZ3063" s="0"/>
      <c r="PA3063" s="0"/>
      <c r="PB3063" s="0"/>
      <c r="PC3063" s="0"/>
      <c r="PD3063" s="0"/>
      <c r="PE3063" s="0"/>
      <c r="PF3063" s="0"/>
      <c r="PG3063" s="0"/>
      <c r="PH3063" s="0"/>
      <c r="PI3063" s="0"/>
      <c r="PJ3063" s="0"/>
      <c r="PK3063" s="0"/>
      <c r="PL3063" s="0"/>
      <c r="PM3063" s="0"/>
      <c r="PN3063" s="0"/>
      <c r="PO3063" s="0"/>
      <c r="PP3063" s="0"/>
      <c r="PQ3063" s="0"/>
      <c r="PR3063" s="0"/>
      <c r="PS3063" s="0"/>
      <c r="PT3063" s="0"/>
      <c r="PU3063" s="0"/>
      <c r="PV3063" s="0"/>
      <c r="PW3063" s="0"/>
      <c r="PX3063" s="0"/>
      <c r="PY3063" s="0"/>
      <c r="PZ3063" s="0"/>
      <c r="QA3063" s="0"/>
      <c r="QB3063" s="0"/>
      <c r="QC3063" s="0"/>
      <c r="QD3063" s="0"/>
      <c r="QE3063" s="0"/>
      <c r="QF3063" s="0"/>
      <c r="QG3063" s="0"/>
      <c r="QH3063" s="0"/>
      <c r="QI3063" s="0"/>
      <c r="QJ3063" s="0"/>
      <c r="QK3063" s="0"/>
      <c r="QL3063" s="0"/>
      <c r="QM3063" s="0"/>
      <c r="QN3063" s="0"/>
      <c r="QO3063" s="0"/>
      <c r="QP3063" s="0"/>
      <c r="QQ3063" s="0"/>
      <c r="QR3063" s="0"/>
      <c r="QS3063" s="0"/>
      <c r="QT3063" s="0"/>
      <c r="QU3063" s="0"/>
      <c r="QV3063" s="0"/>
      <c r="QW3063" s="0"/>
      <c r="QX3063" s="0"/>
      <c r="QY3063" s="0"/>
      <c r="QZ3063" s="0"/>
      <c r="RA3063" s="0"/>
      <c r="RB3063" s="0"/>
      <c r="RC3063" s="0"/>
      <c r="RD3063" s="0"/>
      <c r="RE3063" s="0"/>
      <c r="RF3063" s="0"/>
      <c r="RG3063" s="0"/>
      <c r="RH3063" s="0"/>
      <c r="RI3063" s="0"/>
      <c r="RJ3063" s="0"/>
      <c r="RK3063" s="0"/>
      <c r="RL3063" s="0"/>
      <c r="RM3063" s="0"/>
      <c r="RN3063" s="0"/>
      <c r="RO3063" s="0"/>
      <c r="RP3063" s="0"/>
      <c r="RQ3063" s="0"/>
      <c r="RR3063" s="0"/>
      <c r="RS3063" s="0"/>
      <c r="RT3063" s="0"/>
      <c r="RU3063" s="0"/>
      <c r="RV3063" s="0"/>
      <c r="RW3063" s="0"/>
      <c r="RX3063" s="0"/>
      <c r="RY3063" s="0"/>
      <c r="RZ3063" s="0"/>
      <c r="SA3063" s="0"/>
      <c r="SB3063" s="0"/>
      <c r="SC3063" s="0"/>
      <c r="SD3063" s="0"/>
      <c r="SE3063" s="0"/>
      <c r="SF3063" s="0"/>
      <c r="SG3063" s="0"/>
      <c r="SH3063" s="0"/>
      <c r="SI3063" s="0"/>
      <c r="SJ3063" s="0"/>
      <c r="SK3063" s="0"/>
      <c r="SL3063" s="0"/>
      <c r="SM3063" s="0"/>
      <c r="SN3063" s="0"/>
      <c r="SO3063" s="0"/>
      <c r="SP3063" s="0"/>
      <c r="SQ3063" s="0"/>
      <c r="SR3063" s="0"/>
      <c r="SS3063" s="0"/>
      <c r="ST3063" s="0"/>
      <c r="SU3063" s="0"/>
      <c r="SV3063" s="0"/>
      <c r="SW3063" s="0"/>
      <c r="SX3063" s="0"/>
      <c r="SY3063" s="0"/>
      <c r="SZ3063" s="0"/>
      <c r="TA3063" s="0"/>
      <c r="TB3063" s="0"/>
      <c r="TC3063" s="0"/>
      <c r="TD3063" s="0"/>
      <c r="TE3063" s="0"/>
      <c r="TF3063" s="0"/>
      <c r="TG3063" s="0"/>
      <c r="TH3063" s="0"/>
      <c r="TI3063" s="0"/>
      <c r="TJ3063" s="0"/>
      <c r="TK3063" s="0"/>
      <c r="TL3063" s="0"/>
      <c r="TM3063" s="0"/>
      <c r="TN3063" s="0"/>
      <c r="TO3063" s="0"/>
      <c r="TP3063" s="0"/>
      <c r="TQ3063" s="0"/>
      <c r="TR3063" s="0"/>
      <c r="TS3063" s="0"/>
      <c r="TT3063" s="0"/>
      <c r="TU3063" s="0"/>
      <c r="TV3063" s="0"/>
      <c r="TW3063" s="0"/>
      <c r="TX3063" s="0"/>
      <c r="TY3063" s="0"/>
      <c r="TZ3063" s="0"/>
      <c r="UA3063" s="0"/>
      <c r="UB3063" s="0"/>
      <c r="UC3063" s="0"/>
      <c r="UD3063" s="0"/>
      <c r="UE3063" s="0"/>
      <c r="UF3063" s="0"/>
      <c r="UG3063" s="0"/>
      <c r="UH3063" s="0"/>
      <c r="UI3063" s="0"/>
      <c r="UJ3063" s="0"/>
      <c r="UK3063" s="0"/>
      <c r="UL3063" s="0"/>
      <c r="UM3063" s="0"/>
      <c r="UN3063" s="0"/>
      <c r="UO3063" s="0"/>
      <c r="UP3063" s="0"/>
      <c r="UQ3063" s="0"/>
      <c r="UR3063" s="0"/>
      <c r="US3063" s="0"/>
      <c r="UT3063" s="0"/>
      <c r="UU3063" s="0"/>
      <c r="UV3063" s="0"/>
      <c r="UW3063" s="0"/>
      <c r="UX3063" s="0"/>
      <c r="UY3063" s="0"/>
      <c r="UZ3063" s="0"/>
      <c r="VA3063" s="0"/>
      <c r="VB3063" s="0"/>
      <c r="VC3063" s="0"/>
      <c r="VD3063" s="0"/>
      <c r="VE3063" s="0"/>
      <c r="VF3063" s="0"/>
      <c r="VG3063" s="0"/>
      <c r="VH3063" s="0"/>
      <c r="VI3063" s="0"/>
      <c r="VJ3063" s="0"/>
      <c r="VK3063" s="0"/>
      <c r="VL3063" s="0"/>
      <c r="VM3063" s="0"/>
      <c r="VN3063" s="0"/>
      <c r="VO3063" s="0"/>
      <c r="VP3063" s="0"/>
      <c r="VQ3063" s="0"/>
      <c r="VR3063" s="0"/>
      <c r="VS3063" s="0"/>
      <c r="VT3063" s="0"/>
      <c r="VU3063" s="0"/>
      <c r="VV3063" s="0"/>
      <c r="VW3063" s="0"/>
      <c r="VX3063" s="0"/>
      <c r="VY3063" s="0"/>
      <c r="VZ3063" s="0"/>
      <c r="WA3063" s="0"/>
      <c r="WB3063" s="0"/>
      <c r="WC3063" s="0"/>
      <c r="WD3063" s="0"/>
      <c r="WE3063" s="0"/>
      <c r="WF3063" s="0"/>
      <c r="WG3063" s="0"/>
      <c r="WH3063" s="0"/>
      <c r="WI3063" s="0"/>
      <c r="WJ3063" s="0"/>
      <c r="WK3063" s="0"/>
      <c r="WL3063" s="0"/>
      <c r="WM3063" s="0"/>
      <c r="WN3063" s="0"/>
      <c r="WO3063" s="0"/>
      <c r="WP3063" s="0"/>
      <c r="WQ3063" s="0"/>
      <c r="WR3063" s="0"/>
      <c r="WS3063" s="0"/>
      <c r="WT3063" s="0"/>
      <c r="WU3063" s="0"/>
      <c r="WV3063" s="0"/>
      <c r="WW3063" s="0"/>
      <c r="WX3063" s="0"/>
      <c r="WY3063" s="0"/>
      <c r="WZ3063" s="0"/>
      <c r="XA3063" s="0"/>
      <c r="XB3063" s="0"/>
      <c r="XC3063" s="0"/>
      <c r="XD3063" s="0"/>
      <c r="XE3063" s="0"/>
      <c r="XF3063" s="0"/>
      <c r="XG3063" s="0"/>
      <c r="XH3063" s="0"/>
      <c r="XI3063" s="0"/>
      <c r="XJ3063" s="0"/>
      <c r="XK3063" s="0"/>
      <c r="XL3063" s="0"/>
      <c r="XM3063" s="0"/>
      <c r="XN3063" s="0"/>
      <c r="XO3063" s="0"/>
      <c r="XP3063" s="0"/>
      <c r="XQ3063" s="0"/>
      <c r="XR3063" s="0"/>
      <c r="XS3063" s="0"/>
      <c r="XT3063" s="0"/>
      <c r="XU3063" s="0"/>
      <c r="XV3063" s="0"/>
      <c r="XW3063" s="0"/>
      <c r="XX3063" s="0"/>
      <c r="XY3063" s="0"/>
      <c r="XZ3063" s="0"/>
      <c r="YA3063" s="0"/>
      <c r="YB3063" s="0"/>
      <c r="YC3063" s="0"/>
      <c r="YD3063" s="0"/>
      <c r="YE3063" s="0"/>
      <c r="YF3063" s="0"/>
      <c r="YG3063" s="0"/>
      <c r="YH3063" s="0"/>
      <c r="YI3063" s="0"/>
      <c r="YJ3063" s="0"/>
      <c r="YK3063" s="0"/>
      <c r="YL3063" s="0"/>
      <c r="YM3063" s="0"/>
      <c r="YN3063" s="0"/>
      <c r="YO3063" s="0"/>
      <c r="YP3063" s="0"/>
      <c r="YQ3063" s="0"/>
      <c r="YR3063" s="0"/>
      <c r="YS3063" s="0"/>
      <c r="YT3063" s="0"/>
      <c r="YU3063" s="0"/>
      <c r="YV3063" s="0"/>
      <c r="YW3063" s="0"/>
      <c r="YX3063" s="0"/>
      <c r="YY3063" s="0"/>
      <c r="YZ3063" s="0"/>
      <c r="ZA3063" s="0"/>
      <c r="ZB3063" s="0"/>
      <c r="ZC3063" s="0"/>
      <c r="ZD3063" s="0"/>
      <c r="ZE3063" s="0"/>
      <c r="ZF3063" s="0"/>
      <c r="ZG3063" s="0"/>
      <c r="ZH3063" s="0"/>
      <c r="ZI3063" s="0"/>
      <c r="ZJ3063" s="0"/>
      <c r="ZK3063" s="0"/>
      <c r="ZL3063" s="0"/>
      <c r="ZM3063" s="0"/>
      <c r="ZN3063" s="0"/>
      <c r="ZO3063" s="0"/>
      <c r="ZP3063" s="0"/>
      <c r="ZQ3063" s="0"/>
      <c r="ZR3063" s="0"/>
      <c r="ZS3063" s="0"/>
      <c r="ZT3063" s="0"/>
      <c r="ZU3063" s="0"/>
      <c r="ZV3063" s="0"/>
      <c r="ZW3063" s="0"/>
      <c r="ZX3063" s="0"/>
      <c r="ZY3063" s="0"/>
      <c r="ZZ3063" s="0"/>
      <c r="AAA3063" s="0"/>
      <c r="AAB3063" s="0"/>
      <c r="AAC3063" s="0"/>
      <c r="AAD3063" s="0"/>
      <c r="AAE3063" s="0"/>
      <c r="AAF3063" s="0"/>
      <c r="AAG3063" s="0"/>
      <c r="AAH3063" s="0"/>
      <c r="AAI3063" s="0"/>
      <c r="AAJ3063" s="0"/>
      <c r="AAK3063" s="0"/>
      <c r="AAL3063" s="0"/>
      <c r="AAM3063" s="0"/>
      <c r="AAN3063" s="0"/>
      <c r="AAO3063" s="0"/>
      <c r="AAP3063" s="0"/>
      <c r="AAQ3063" s="0"/>
      <c r="AAR3063" s="0"/>
      <c r="AAS3063" s="0"/>
      <c r="AAT3063" s="0"/>
      <c r="AAU3063" s="0"/>
      <c r="AAV3063" s="0"/>
      <c r="AAW3063" s="0"/>
      <c r="AAX3063" s="0"/>
      <c r="AAY3063" s="0"/>
      <c r="AAZ3063" s="0"/>
      <c r="ABA3063" s="0"/>
      <c r="ABB3063" s="0"/>
      <c r="ABC3063" s="0"/>
      <c r="ABD3063" s="0"/>
      <c r="ABE3063" s="0"/>
      <c r="ABF3063" s="0"/>
      <c r="ABG3063" s="0"/>
      <c r="ABH3063" s="0"/>
      <c r="ABI3063" s="0"/>
      <c r="ABJ3063" s="0"/>
      <c r="ABK3063" s="0"/>
      <c r="ABL3063" s="0"/>
      <c r="ABM3063" s="0"/>
      <c r="ABN3063" s="0"/>
      <c r="ABO3063" s="0"/>
      <c r="ABP3063" s="0"/>
      <c r="ABQ3063" s="0"/>
      <c r="ABR3063" s="0"/>
      <c r="ABS3063" s="0"/>
      <c r="ABT3063" s="0"/>
      <c r="ABU3063" s="0"/>
      <c r="ABV3063" s="0"/>
      <c r="ABW3063" s="0"/>
      <c r="ABX3063" s="0"/>
      <c r="ABY3063" s="0"/>
      <c r="ABZ3063" s="0"/>
      <c r="ACA3063" s="0"/>
      <c r="ACB3063" s="0"/>
      <c r="ACC3063" s="0"/>
      <c r="ACD3063" s="0"/>
      <c r="ACE3063" s="0"/>
      <c r="ACF3063" s="0"/>
      <c r="ACG3063" s="0"/>
      <c r="ACH3063" s="0"/>
      <c r="ACI3063" s="0"/>
      <c r="ACJ3063" s="0"/>
      <c r="ACK3063" s="0"/>
      <c r="ACL3063" s="0"/>
      <c r="ACM3063" s="0"/>
      <c r="ACN3063" s="0"/>
      <c r="ACO3063" s="0"/>
      <c r="ACP3063" s="0"/>
      <c r="ACQ3063" s="0"/>
      <c r="ACR3063" s="0"/>
      <c r="ACS3063" s="0"/>
      <c r="ACT3063" s="0"/>
      <c r="ACU3063" s="0"/>
      <c r="ACV3063" s="0"/>
      <c r="ACW3063" s="0"/>
      <c r="ACX3063" s="0"/>
      <c r="ACY3063" s="0"/>
      <c r="ACZ3063" s="0"/>
      <c r="ADA3063" s="0"/>
      <c r="ADB3063" s="0"/>
      <c r="ADC3063" s="0"/>
      <c r="ADD3063" s="0"/>
      <c r="ADE3063" s="0"/>
      <c r="ADF3063" s="0"/>
      <c r="ADG3063" s="0"/>
      <c r="ADH3063" s="0"/>
      <c r="ADI3063" s="0"/>
      <c r="ADJ3063" s="0"/>
      <c r="ADK3063" s="0"/>
      <c r="ADL3063" s="0"/>
      <c r="ADM3063" s="0"/>
      <c r="ADN3063" s="0"/>
      <c r="ADO3063" s="0"/>
      <c r="ADP3063" s="0"/>
      <c r="ADQ3063" s="0"/>
      <c r="ADR3063" s="0"/>
      <c r="ADS3063" s="0"/>
      <c r="ADT3063" s="0"/>
      <c r="ADU3063" s="0"/>
      <c r="ADV3063" s="0"/>
      <c r="ADW3063" s="0"/>
      <c r="ADX3063" s="0"/>
      <c r="ADY3063" s="0"/>
      <c r="ADZ3063" s="0"/>
      <c r="AEA3063" s="0"/>
      <c r="AEB3063" s="0"/>
      <c r="AEC3063" s="0"/>
      <c r="AED3063" s="0"/>
      <c r="AEE3063" s="0"/>
      <c r="AEF3063" s="0"/>
      <c r="AEG3063" s="0"/>
      <c r="AEH3063" s="0"/>
      <c r="AEI3063" s="0"/>
      <c r="AEJ3063" s="0"/>
      <c r="AEK3063" s="0"/>
      <c r="AEL3063" s="0"/>
      <c r="AEM3063" s="0"/>
      <c r="AEN3063" s="0"/>
      <c r="AEO3063" s="0"/>
      <c r="AEP3063" s="0"/>
      <c r="AEQ3063" s="0"/>
      <c r="AER3063" s="0"/>
      <c r="AES3063" s="0"/>
      <c r="AET3063" s="0"/>
      <c r="AEU3063" s="0"/>
      <c r="AEV3063" s="0"/>
      <c r="AEW3063" s="0"/>
      <c r="AEX3063" s="0"/>
      <c r="AEY3063" s="0"/>
      <c r="AEZ3063" s="0"/>
      <c r="AFA3063" s="0"/>
      <c r="AFB3063" s="0"/>
      <c r="AFC3063" s="0"/>
      <c r="AFD3063" s="0"/>
      <c r="AFE3063" s="0"/>
      <c r="AFF3063" s="0"/>
      <c r="AFG3063" s="0"/>
      <c r="AFH3063" s="0"/>
      <c r="AFI3063" s="0"/>
      <c r="AFJ3063" s="0"/>
      <c r="AFK3063" s="0"/>
      <c r="AFL3063" s="0"/>
      <c r="AFM3063" s="0"/>
      <c r="AFN3063" s="0"/>
      <c r="AFO3063" s="0"/>
      <c r="AFP3063" s="0"/>
      <c r="AFQ3063" s="0"/>
      <c r="AFR3063" s="0"/>
      <c r="AFS3063" s="0"/>
      <c r="AFT3063" s="0"/>
      <c r="AFU3063" s="0"/>
      <c r="AFV3063" s="0"/>
      <c r="AFW3063" s="0"/>
      <c r="AFX3063" s="0"/>
      <c r="AFY3063" s="0"/>
      <c r="AFZ3063" s="0"/>
      <c r="AGA3063" s="0"/>
      <c r="AGB3063" s="0"/>
      <c r="AGC3063" s="0"/>
      <c r="AGD3063" s="0"/>
      <c r="AGE3063" s="0"/>
      <c r="AGF3063" s="0"/>
      <c r="AGG3063" s="0"/>
      <c r="AGH3063" s="0"/>
      <c r="AGI3063" s="0"/>
      <c r="AGJ3063" s="0"/>
      <c r="AGK3063" s="0"/>
      <c r="AGL3063" s="0"/>
      <c r="AGM3063" s="0"/>
      <c r="AGN3063" s="0"/>
      <c r="AGO3063" s="0"/>
      <c r="AGP3063" s="0"/>
      <c r="AGQ3063" s="0"/>
      <c r="AGR3063" s="0"/>
      <c r="AGS3063" s="0"/>
      <c r="AGT3063" s="0"/>
      <c r="AGU3063" s="0"/>
      <c r="AGV3063" s="0"/>
      <c r="AGW3063" s="0"/>
      <c r="AGX3063" s="0"/>
      <c r="AGY3063" s="0"/>
      <c r="AGZ3063" s="0"/>
      <c r="AHA3063" s="0"/>
      <c r="AHB3063" s="0"/>
      <c r="AHC3063" s="0"/>
      <c r="AHD3063" s="0"/>
      <c r="AHE3063" s="0"/>
      <c r="AHF3063" s="0"/>
      <c r="AHG3063" s="0"/>
      <c r="AHH3063" s="0"/>
      <c r="AHI3063" s="0"/>
      <c r="AHJ3063" s="0"/>
      <c r="AHK3063" s="0"/>
      <c r="AHL3063" s="0"/>
      <c r="AHM3063" s="0"/>
      <c r="AHN3063" s="0"/>
      <c r="AHO3063" s="0"/>
      <c r="AHP3063" s="0"/>
      <c r="AHQ3063" s="0"/>
      <c r="AHR3063" s="0"/>
      <c r="AHS3063" s="0"/>
      <c r="AHT3063" s="0"/>
      <c r="AHU3063" s="0"/>
      <c r="AHV3063" s="0"/>
      <c r="AHW3063" s="0"/>
      <c r="AHX3063" s="0"/>
      <c r="AHY3063" s="0"/>
      <c r="AHZ3063" s="0"/>
      <c r="AIA3063" s="0"/>
      <c r="AIB3063" s="0"/>
      <c r="AIC3063" s="0"/>
      <c r="AID3063" s="0"/>
      <c r="AIE3063" s="0"/>
      <c r="AIF3063" s="0"/>
      <c r="AIG3063" s="0"/>
      <c r="AIH3063" s="0"/>
      <c r="AII3063" s="0"/>
      <c r="AIJ3063" s="0"/>
      <c r="AIK3063" s="0"/>
      <c r="AIL3063" s="0"/>
      <c r="AIM3063" s="0"/>
      <c r="AIN3063" s="0"/>
      <c r="AIO3063" s="0"/>
      <c r="AIP3063" s="0"/>
      <c r="AIQ3063" s="0"/>
      <c r="AIR3063" s="0"/>
      <c r="AIS3063" s="0"/>
      <c r="AIT3063" s="0"/>
      <c r="AIU3063" s="0"/>
      <c r="AIV3063" s="0"/>
      <c r="AIW3063" s="0"/>
      <c r="AIX3063" s="0"/>
      <c r="AIY3063" s="0"/>
      <c r="AIZ3063" s="0"/>
      <c r="AJA3063" s="0"/>
      <c r="AJB3063" s="0"/>
      <c r="AJC3063" s="0"/>
      <c r="AJD3063" s="0"/>
      <c r="AJE3063" s="0"/>
      <c r="AJF3063" s="0"/>
      <c r="AJG3063" s="0"/>
      <c r="AJH3063" s="0"/>
      <c r="AJI3063" s="0"/>
      <c r="AJJ3063" s="0"/>
      <c r="AJK3063" s="0"/>
      <c r="AJL3063" s="0"/>
      <c r="AJM3063" s="0"/>
      <c r="AJN3063" s="0"/>
      <c r="AJO3063" s="0"/>
      <c r="AJP3063" s="0"/>
      <c r="AJQ3063" s="0"/>
      <c r="AJR3063" s="0"/>
      <c r="AJS3063" s="0"/>
      <c r="AJT3063" s="0"/>
      <c r="AJU3063" s="0"/>
      <c r="AJV3063" s="0"/>
      <c r="AJW3063" s="0"/>
      <c r="AJX3063" s="0"/>
      <c r="AJY3063" s="0"/>
      <c r="AJZ3063" s="0"/>
      <c r="AKA3063" s="0"/>
      <c r="AKB3063" s="0"/>
      <c r="AKC3063" s="0"/>
      <c r="AKD3063" s="0"/>
      <c r="AKE3063" s="0"/>
      <c r="AKF3063" s="0"/>
      <c r="AKG3063" s="0"/>
      <c r="AKH3063" s="0"/>
      <c r="AKI3063" s="0"/>
      <c r="AKJ3063" s="0"/>
      <c r="AKK3063" s="0"/>
      <c r="AKL3063" s="0"/>
      <c r="AKM3063" s="0"/>
      <c r="AKN3063" s="0"/>
      <c r="AKO3063" s="0"/>
      <c r="AKP3063" s="0"/>
      <c r="AKQ3063" s="0"/>
      <c r="AKR3063" s="0"/>
      <c r="AKS3063" s="0"/>
      <c r="AKT3063" s="0"/>
      <c r="AKU3063" s="0"/>
      <c r="AKV3063" s="0"/>
      <c r="AKW3063" s="0"/>
      <c r="AKX3063" s="0"/>
      <c r="AKY3063" s="0"/>
      <c r="AKZ3063" s="0"/>
      <c r="ALA3063" s="0"/>
      <c r="ALB3063" s="0"/>
      <c r="ALC3063" s="0"/>
      <c r="ALD3063" s="0"/>
      <c r="ALE3063" s="0"/>
      <c r="ALF3063" s="0"/>
      <c r="ALG3063" s="0"/>
      <c r="ALH3063" s="0"/>
      <c r="ALI3063" s="0"/>
      <c r="ALJ3063" s="0"/>
      <c r="ALK3063" s="0"/>
      <c r="ALL3063" s="0"/>
      <c r="ALM3063" s="0"/>
      <c r="ALN3063" s="0"/>
      <c r="ALO3063" s="0"/>
      <c r="ALP3063" s="0"/>
      <c r="ALQ3063" s="0"/>
      <c r="ALR3063" s="0"/>
      <c r="ALS3063" s="0"/>
      <c r="ALT3063" s="0"/>
      <c r="ALU3063" s="0"/>
      <c r="ALV3063" s="0"/>
      <c r="ALW3063" s="0"/>
      <c r="ALX3063" s="0"/>
      <c r="ALY3063" s="0"/>
      <c r="ALZ3063" s="0"/>
      <c r="AMA3063" s="0"/>
      <c r="AMB3063" s="0"/>
      <c r="AMC3063" s="0"/>
      <c r="AMD3063" s="0"/>
      <c r="AME3063" s="0"/>
      <c r="AMF3063" s="0"/>
      <c r="AMG3063" s="0"/>
      <c r="AMH3063" s="0"/>
      <c r="AMI3063" s="0"/>
    </row>
    <row r="3064" customFormat="false" ht="12.75" hidden="false" customHeight="false" outlineLevel="0" collapsed="false">
      <c r="A3064" s="1" t="s">
        <v>3316</v>
      </c>
      <c r="C3064" s="27" t="s">
        <v>3322</v>
      </c>
      <c r="D3064" s="27" t="s">
        <v>16</v>
      </c>
      <c r="E3064" s="28"/>
      <c r="F3064" s="29"/>
      <c r="G3064" s="27"/>
      <c r="H3064" s="30" t="s">
        <v>61</v>
      </c>
      <c r="I3064" s="31" t="n">
        <v>1.65</v>
      </c>
      <c r="J3064" s="103" t="s">
        <v>3275</v>
      </c>
      <c r="BM3064" s="0"/>
      <c r="BN3064" s="0"/>
      <c r="BO3064" s="0"/>
      <c r="BP3064" s="0"/>
      <c r="BQ3064" s="0"/>
      <c r="BR3064" s="0"/>
      <c r="BS3064" s="0"/>
      <c r="BT3064" s="0"/>
      <c r="BU3064" s="0"/>
      <c r="BV3064" s="0"/>
      <c r="BW3064" s="0"/>
      <c r="BX3064" s="0"/>
      <c r="BY3064" s="0"/>
      <c r="BZ3064" s="0"/>
      <c r="CA3064" s="0"/>
      <c r="CB3064" s="0"/>
      <c r="CC3064" s="0"/>
      <c r="CD3064" s="0"/>
      <c r="CE3064" s="0"/>
      <c r="CF3064" s="0"/>
      <c r="CG3064" s="0"/>
      <c r="CH3064" s="0"/>
      <c r="CI3064" s="0"/>
      <c r="CJ3064" s="0"/>
      <c r="CK3064" s="0"/>
      <c r="CL3064" s="0"/>
      <c r="CM3064" s="0"/>
      <c r="CN3064" s="0"/>
      <c r="CO3064" s="0"/>
      <c r="CP3064" s="0"/>
      <c r="CQ3064" s="0"/>
      <c r="CR3064" s="0"/>
      <c r="CS3064" s="0"/>
      <c r="CT3064" s="0"/>
      <c r="CU3064" s="0"/>
      <c r="CV3064" s="0"/>
      <c r="CW3064" s="0"/>
      <c r="CX3064" s="0"/>
      <c r="CY3064" s="0"/>
      <c r="CZ3064" s="0"/>
      <c r="DA3064" s="0"/>
      <c r="DB3064" s="0"/>
      <c r="DC3064" s="0"/>
      <c r="DD3064" s="0"/>
      <c r="DE3064" s="0"/>
      <c r="DF3064" s="0"/>
      <c r="DG3064" s="0"/>
      <c r="DH3064" s="0"/>
      <c r="DI3064" s="0"/>
      <c r="DJ3064" s="0"/>
      <c r="DK3064" s="0"/>
      <c r="DL3064" s="0"/>
      <c r="DM3064" s="0"/>
      <c r="DN3064" s="0"/>
      <c r="DO3064" s="0"/>
      <c r="DP3064" s="0"/>
      <c r="DQ3064" s="0"/>
      <c r="DR3064" s="0"/>
      <c r="DS3064" s="0"/>
      <c r="DT3064" s="0"/>
      <c r="DU3064" s="0"/>
      <c r="DV3064" s="0"/>
      <c r="DW3064" s="0"/>
      <c r="DX3064" s="0"/>
      <c r="DY3064" s="0"/>
      <c r="DZ3064" s="0"/>
      <c r="EA3064" s="0"/>
      <c r="EB3064" s="0"/>
      <c r="EC3064" s="0"/>
      <c r="ED3064" s="0"/>
      <c r="EE3064" s="0"/>
      <c r="EF3064" s="0"/>
      <c r="EG3064" s="0"/>
      <c r="EH3064" s="0"/>
      <c r="EI3064" s="0"/>
      <c r="EJ3064" s="0"/>
      <c r="EK3064" s="0"/>
      <c r="EL3064" s="0"/>
      <c r="EM3064" s="0"/>
      <c r="EN3064" s="0"/>
      <c r="EO3064" s="0"/>
      <c r="EP3064" s="0"/>
      <c r="EQ3064" s="0"/>
      <c r="ER3064" s="0"/>
      <c r="ES3064" s="0"/>
      <c r="ET3064" s="0"/>
      <c r="EU3064" s="0"/>
      <c r="EV3064" s="0"/>
      <c r="EW3064" s="0"/>
      <c r="EX3064" s="0"/>
      <c r="EY3064" s="0"/>
      <c r="EZ3064" s="0"/>
      <c r="FA3064" s="0"/>
      <c r="FB3064" s="0"/>
      <c r="FC3064" s="0"/>
      <c r="FD3064" s="0"/>
      <c r="FE3064" s="0"/>
      <c r="FF3064" s="0"/>
      <c r="FG3064" s="0"/>
      <c r="FH3064" s="0"/>
      <c r="FI3064" s="0"/>
      <c r="FJ3064" s="0"/>
      <c r="FK3064" s="0"/>
      <c r="FL3064" s="0"/>
      <c r="FM3064" s="0"/>
      <c r="FN3064" s="0"/>
      <c r="FO3064" s="0"/>
      <c r="FP3064" s="0"/>
      <c r="FQ3064" s="0"/>
      <c r="FR3064" s="0"/>
      <c r="FS3064" s="0"/>
      <c r="FT3064" s="0"/>
      <c r="FU3064" s="0"/>
      <c r="FV3064" s="0"/>
      <c r="FW3064" s="0"/>
      <c r="FX3064" s="0"/>
      <c r="FY3064" s="0"/>
      <c r="FZ3064" s="0"/>
      <c r="GA3064" s="0"/>
      <c r="GB3064" s="0"/>
      <c r="GC3064" s="0"/>
      <c r="GD3064" s="0"/>
      <c r="GE3064" s="0"/>
      <c r="GF3064" s="0"/>
      <c r="GG3064" s="0"/>
      <c r="GH3064" s="0"/>
      <c r="GI3064" s="0"/>
      <c r="GJ3064" s="0"/>
      <c r="GK3064" s="0"/>
      <c r="GL3064" s="0"/>
      <c r="GM3064" s="0"/>
      <c r="GN3064" s="0"/>
      <c r="GO3064" s="0"/>
      <c r="GP3064" s="0"/>
      <c r="GQ3064" s="0"/>
      <c r="GR3064" s="0"/>
      <c r="GS3064" s="0"/>
      <c r="GT3064" s="0"/>
      <c r="GU3064" s="0"/>
      <c r="GV3064" s="0"/>
      <c r="GW3064" s="0"/>
      <c r="GX3064" s="0"/>
      <c r="GY3064" s="0"/>
      <c r="GZ3064" s="0"/>
      <c r="HA3064" s="0"/>
      <c r="HB3064" s="0"/>
      <c r="HC3064" s="0"/>
      <c r="HD3064" s="0"/>
      <c r="HE3064" s="0"/>
      <c r="HF3064" s="0"/>
      <c r="HG3064" s="0"/>
      <c r="HH3064" s="0"/>
      <c r="HI3064" s="0"/>
      <c r="HJ3064" s="0"/>
      <c r="HK3064" s="0"/>
      <c r="HL3064" s="0"/>
      <c r="HM3064" s="0"/>
      <c r="HN3064" s="0"/>
      <c r="HO3064" s="0"/>
      <c r="HP3064" s="0"/>
      <c r="HQ3064" s="0"/>
      <c r="HR3064" s="0"/>
      <c r="HS3064" s="0"/>
      <c r="HT3064" s="0"/>
      <c r="HU3064" s="0"/>
      <c r="HV3064" s="0"/>
      <c r="HW3064" s="0"/>
      <c r="HX3064" s="0"/>
      <c r="HY3064" s="0"/>
      <c r="HZ3064" s="0"/>
      <c r="IA3064" s="0"/>
      <c r="IB3064" s="0"/>
      <c r="IC3064" s="0"/>
      <c r="ID3064" s="0"/>
      <c r="IE3064" s="0"/>
      <c r="IF3064" s="0"/>
      <c r="IG3064" s="0"/>
      <c r="IH3064" s="0"/>
      <c r="II3064" s="0"/>
      <c r="IJ3064" s="0"/>
      <c r="IK3064" s="0"/>
      <c r="IL3064" s="0"/>
      <c r="IM3064" s="0"/>
      <c r="IN3064" s="0"/>
      <c r="IO3064" s="0"/>
      <c r="IP3064" s="0"/>
      <c r="IQ3064" s="0"/>
      <c r="IR3064" s="0"/>
      <c r="IS3064" s="0"/>
      <c r="IT3064" s="0"/>
      <c r="IU3064" s="0"/>
      <c r="IV3064" s="0"/>
      <c r="IW3064" s="0"/>
      <c r="IX3064" s="0"/>
      <c r="IY3064" s="0"/>
      <c r="IZ3064" s="0"/>
      <c r="JA3064" s="0"/>
      <c r="JB3064" s="0"/>
      <c r="JC3064" s="0"/>
      <c r="JD3064" s="0"/>
      <c r="JE3064" s="0"/>
      <c r="JF3064" s="0"/>
      <c r="JG3064" s="0"/>
      <c r="JH3064" s="0"/>
      <c r="JI3064" s="0"/>
      <c r="JJ3064" s="0"/>
      <c r="JK3064" s="0"/>
      <c r="JL3064" s="0"/>
      <c r="JM3064" s="0"/>
      <c r="JN3064" s="0"/>
      <c r="JO3064" s="0"/>
      <c r="JP3064" s="0"/>
      <c r="JQ3064" s="0"/>
      <c r="JR3064" s="0"/>
      <c r="JS3064" s="0"/>
      <c r="JT3064" s="0"/>
      <c r="JU3064" s="0"/>
      <c r="JV3064" s="0"/>
      <c r="JW3064" s="0"/>
      <c r="JX3064" s="0"/>
      <c r="JY3064" s="0"/>
      <c r="JZ3064" s="0"/>
      <c r="KA3064" s="0"/>
      <c r="KB3064" s="0"/>
      <c r="KC3064" s="0"/>
      <c r="KD3064" s="0"/>
      <c r="KE3064" s="0"/>
      <c r="KF3064" s="0"/>
      <c r="KG3064" s="0"/>
      <c r="KH3064" s="0"/>
      <c r="KI3064" s="0"/>
      <c r="KJ3064" s="0"/>
      <c r="KK3064" s="0"/>
      <c r="KL3064" s="0"/>
      <c r="KM3064" s="0"/>
      <c r="KN3064" s="0"/>
      <c r="KO3064" s="0"/>
      <c r="KP3064" s="0"/>
      <c r="KQ3064" s="0"/>
      <c r="KR3064" s="0"/>
      <c r="KS3064" s="0"/>
      <c r="KT3064" s="0"/>
      <c r="KU3064" s="0"/>
      <c r="KV3064" s="0"/>
      <c r="KW3064" s="0"/>
      <c r="KX3064" s="0"/>
      <c r="KY3064" s="0"/>
      <c r="KZ3064" s="0"/>
      <c r="LA3064" s="0"/>
      <c r="LB3064" s="0"/>
      <c r="LC3064" s="0"/>
      <c r="LD3064" s="0"/>
      <c r="LE3064" s="0"/>
      <c r="LF3064" s="0"/>
      <c r="LG3064" s="0"/>
      <c r="LH3064" s="0"/>
      <c r="LI3064" s="0"/>
      <c r="LJ3064" s="0"/>
      <c r="LK3064" s="0"/>
      <c r="LL3064" s="0"/>
      <c r="LM3064" s="0"/>
      <c r="LN3064" s="0"/>
      <c r="LO3064" s="0"/>
      <c r="LP3064" s="0"/>
      <c r="LQ3064" s="0"/>
      <c r="LR3064" s="0"/>
      <c r="LS3064" s="0"/>
      <c r="LT3064" s="0"/>
      <c r="LU3064" s="0"/>
      <c r="LV3064" s="0"/>
      <c r="LW3064" s="0"/>
      <c r="LX3064" s="0"/>
      <c r="LY3064" s="0"/>
      <c r="LZ3064" s="0"/>
      <c r="MA3064" s="0"/>
      <c r="MB3064" s="0"/>
      <c r="MC3064" s="0"/>
      <c r="MD3064" s="0"/>
      <c r="ME3064" s="0"/>
      <c r="MF3064" s="0"/>
      <c r="MG3064" s="0"/>
      <c r="MH3064" s="0"/>
      <c r="MI3064" s="0"/>
      <c r="MJ3064" s="0"/>
      <c r="MK3064" s="0"/>
      <c r="ML3064" s="0"/>
      <c r="MM3064" s="0"/>
      <c r="MN3064" s="0"/>
      <c r="MO3064" s="0"/>
      <c r="MP3064" s="0"/>
      <c r="MQ3064" s="0"/>
      <c r="MR3064" s="0"/>
      <c r="MS3064" s="0"/>
      <c r="MT3064" s="0"/>
      <c r="MU3064" s="0"/>
      <c r="MV3064" s="0"/>
      <c r="MW3064" s="0"/>
      <c r="MX3064" s="0"/>
      <c r="MY3064" s="0"/>
      <c r="MZ3064" s="0"/>
      <c r="NA3064" s="0"/>
      <c r="NB3064" s="0"/>
      <c r="NC3064" s="0"/>
      <c r="ND3064" s="0"/>
      <c r="NE3064" s="0"/>
      <c r="NF3064" s="0"/>
      <c r="NG3064" s="0"/>
      <c r="NH3064" s="0"/>
      <c r="NI3064" s="0"/>
      <c r="NJ3064" s="0"/>
      <c r="NK3064" s="0"/>
      <c r="NL3064" s="0"/>
      <c r="NM3064" s="0"/>
      <c r="NN3064" s="0"/>
      <c r="NO3064" s="0"/>
      <c r="NP3064" s="0"/>
      <c r="NQ3064" s="0"/>
      <c r="NR3064" s="0"/>
      <c r="NS3064" s="0"/>
      <c r="NT3064" s="0"/>
      <c r="NU3064" s="0"/>
      <c r="NV3064" s="0"/>
      <c r="NW3064" s="0"/>
      <c r="NX3064" s="0"/>
      <c r="NY3064" s="0"/>
      <c r="NZ3064" s="0"/>
      <c r="OA3064" s="0"/>
      <c r="OB3064" s="0"/>
      <c r="OC3064" s="0"/>
      <c r="OD3064" s="0"/>
      <c r="OE3064" s="0"/>
      <c r="OF3064" s="0"/>
      <c r="OG3064" s="0"/>
      <c r="OH3064" s="0"/>
      <c r="OI3064" s="0"/>
      <c r="OJ3064" s="0"/>
      <c r="OK3064" s="0"/>
      <c r="OL3064" s="0"/>
      <c r="OM3064" s="0"/>
      <c r="ON3064" s="0"/>
      <c r="OO3064" s="0"/>
      <c r="OP3064" s="0"/>
      <c r="OQ3064" s="0"/>
      <c r="OR3064" s="0"/>
      <c r="OS3064" s="0"/>
      <c r="OT3064" s="0"/>
      <c r="OU3064" s="0"/>
      <c r="OV3064" s="0"/>
      <c r="OW3064" s="0"/>
      <c r="OX3064" s="0"/>
      <c r="OY3064" s="0"/>
      <c r="OZ3064" s="0"/>
      <c r="PA3064" s="0"/>
      <c r="PB3064" s="0"/>
      <c r="PC3064" s="0"/>
      <c r="PD3064" s="0"/>
      <c r="PE3064" s="0"/>
      <c r="PF3064" s="0"/>
      <c r="PG3064" s="0"/>
      <c r="PH3064" s="0"/>
      <c r="PI3064" s="0"/>
      <c r="PJ3064" s="0"/>
      <c r="PK3064" s="0"/>
      <c r="PL3064" s="0"/>
      <c r="PM3064" s="0"/>
      <c r="PN3064" s="0"/>
      <c r="PO3064" s="0"/>
      <c r="PP3064" s="0"/>
      <c r="PQ3064" s="0"/>
      <c r="PR3064" s="0"/>
      <c r="PS3064" s="0"/>
      <c r="PT3064" s="0"/>
      <c r="PU3064" s="0"/>
      <c r="PV3064" s="0"/>
      <c r="PW3064" s="0"/>
      <c r="PX3064" s="0"/>
      <c r="PY3064" s="0"/>
      <c r="PZ3064" s="0"/>
      <c r="QA3064" s="0"/>
      <c r="QB3064" s="0"/>
      <c r="QC3064" s="0"/>
      <c r="QD3064" s="0"/>
      <c r="QE3064" s="0"/>
      <c r="QF3064" s="0"/>
      <c r="QG3064" s="0"/>
      <c r="QH3064" s="0"/>
      <c r="QI3064" s="0"/>
      <c r="QJ3064" s="0"/>
      <c r="QK3064" s="0"/>
      <c r="QL3064" s="0"/>
      <c r="QM3064" s="0"/>
      <c r="QN3064" s="0"/>
      <c r="QO3064" s="0"/>
      <c r="QP3064" s="0"/>
      <c r="QQ3064" s="0"/>
      <c r="QR3064" s="0"/>
      <c r="QS3064" s="0"/>
      <c r="QT3064" s="0"/>
      <c r="QU3064" s="0"/>
      <c r="QV3064" s="0"/>
      <c r="QW3064" s="0"/>
      <c r="QX3064" s="0"/>
      <c r="QY3064" s="0"/>
      <c r="QZ3064" s="0"/>
      <c r="RA3064" s="0"/>
      <c r="RB3064" s="0"/>
      <c r="RC3064" s="0"/>
      <c r="RD3064" s="0"/>
      <c r="RE3064" s="0"/>
      <c r="RF3064" s="0"/>
      <c r="RG3064" s="0"/>
      <c r="RH3064" s="0"/>
      <c r="RI3064" s="0"/>
      <c r="RJ3064" s="0"/>
      <c r="RK3064" s="0"/>
      <c r="RL3064" s="0"/>
      <c r="RM3064" s="0"/>
      <c r="RN3064" s="0"/>
      <c r="RO3064" s="0"/>
      <c r="RP3064" s="0"/>
      <c r="RQ3064" s="0"/>
      <c r="RR3064" s="0"/>
      <c r="RS3064" s="0"/>
      <c r="RT3064" s="0"/>
      <c r="RU3064" s="0"/>
      <c r="RV3064" s="0"/>
      <c r="RW3064" s="0"/>
      <c r="RX3064" s="0"/>
      <c r="RY3064" s="0"/>
      <c r="RZ3064" s="0"/>
      <c r="SA3064" s="0"/>
      <c r="SB3064" s="0"/>
      <c r="SC3064" s="0"/>
      <c r="SD3064" s="0"/>
      <c r="SE3064" s="0"/>
      <c r="SF3064" s="0"/>
      <c r="SG3064" s="0"/>
      <c r="SH3064" s="0"/>
      <c r="SI3064" s="0"/>
      <c r="SJ3064" s="0"/>
      <c r="SK3064" s="0"/>
      <c r="SL3064" s="0"/>
      <c r="SM3064" s="0"/>
      <c r="SN3064" s="0"/>
      <c r="SO3064" s="0"/>
      <c r="SP3064" s="0"/>
      <c r="SQ3064" s="0"/>
      <c r="SR3064" s="0"/>
      <c r="SS3064" s="0"/>
      <c r="ST3064" s="0"/>
      <c r="SU3064" s="0"/>
      <c r="SV3064" s="0"/>
      <c r="SW3064" s="0"/>
      <c r="SX3064" s="0"/>
      <c r="SY3064" s="0"/>
      <c r="SZ3064" s="0"/>
      <c r="TA3064" s="0"/>
      <c r="TB3064" s="0"/>
      <c r="TC3064" s="0"/>
      <c r="TD3064" s="0"/>
      <c r="TE3064" s="0"/>
      <c r="TF3064" s="0"/>
      <c r="TG3064" s="0"/>
      <c r="TH3064" s="0"/>
      <c r="TI3064" s="0"/>
      <c r="TJ3064" s="0"/>
      <c r="TK3064" s="0"/>
      <c r="TL3064" s="0"/>
      <c r="TM3064" s="0"/>
      <c r="TN3064" s="0"/>
      <c r="TO3064" s="0"/>
      <c r="TP3064" s="0"/>
      <c r="TQ3064" s="0"/>
      <c r="TR3064" s="0"/>
      <c r="TS3064" s="0"/>
      <c r="TT3064" s="0"/>
      <c r="TU3064" s="0"/>
      <c r="TV3064" s="0"/>
      <c r="TW3064" s="0"/>
      <c r="TX3064" s="0"/>
      <c r="TY3064" s="0"/>
      <c r="TZ3064" s="0"/>
      <c r="UA3064" s="0"/>
      <c r="UB3064" s="0"/>
      <c r="UC3064" s="0"/>
      <c r="UD3064" s="0"/>
      <c r="UE3064" s="0"/>
      <c r="UF3064" s="0"/>
      <c r="UG3064" s="0"/>
      <c r="UH3064" s="0"/>
      <c r="UI3064" s="0"/>
      <c r="UJ3064" s="0"/>
      <c r="UK3064" s="0"/>
      <c r="UL3064" s="0"/>
      <c r="UM3064" s="0"/>
      <c r="UN3064" s="0"/>
      <c r="UO3064" s="0"/>
      <c r="UP3064" s="0"/>
      <c r="UQ3064" s="0"/>
      <c r="UR3064" s="0"/>
      <c r="US3064" s="0"/>
      <c r="UT3064" s="0"/>
      <c r="UU3064" s="0"/>
      <c r="UV3064" s="0"/>
      <c r="UW3064" s="0"/>
      <c r="UX3064" s="0"/>
      <c r="UY3064" s="0"/>
      <c r="UZ3064" s="0"/>
      <c r="VA3064" s="0"/>
      <c r="VB3064" s="0"/>
      <c r="VC3064" s="0"/>
      <c r="VD3064" s="0"/>
      <c r="VE3064" s="0"/>
      <c r="VF3064" s="0"/>
      <c r="VG3064" s="0"/>
      <c r="VH3064" s="0"/>
      <c r="VI3064" s="0"/>
      <c r="VJ3064" s="0"/>
      <c r="VK3064" s="0"/>
      <c r="VL3064" s="0"/>
      <c r="VM3064" s="0"/>
      <c r="VN3064" s="0"/>
      <c r="VO3064" s="0"/>
      <c r="VP3064" s="0"/>
      <c r="VQ3064" s="0"/>
      <c r="VR3064" s="0"/>
      <c r="VS3064" s="0"/>
      <c r="VT3064" s="0"/>
      <c r="VU3064" s="0"/>
      <c r="VV3064" s="0"/>
      <c r="VW3064" s="0"/>
      <c r="VX3064" s="0"/>
      <c r="VY3064" s="0"/>
      <c r="VZ3064" s="0"/>
      <c r="WA3064" s="0"/>
      <c r="WB3064" s="0"/>
      <c r="WC3064" s="0"/>
      <c r="WD3064" s="0"/>
      <c r="WE3064" s="0"/>
      <c r="WF3064" s="0"/>
      <c r="WG3064" s="0"/>
      <c r="WH3064" s="0"/>
      <c r="WI3064" s="0"/>
      <c r="WJ3064" s="0"/>
      <c r="WK3064" s="0"/>
      <c r="WL3064" s="0"/>
      <c r="WM3064" s="0"/>
      <c r="WN3064" s="0"/>
      <c r="WO3064" s="0"/>
      <c r="WP3064" s="0"/>
      <c r="WQ3064" s="0"/>
      <c r="WR3064" s="0"/>
      <c r="WS3064" s="0"/>
      <c r="WT3064" s="0"/>
      <c r="WU3064" s="0"/>
      <c r="WV3064" s="0"/>
      <c r="WW3064" s="0"/>
      <c r="WX3064" s="0"/>
      <c r="WY3064" s="0"/>
      <c r="WZ3064" s="0"/>
      <c r="XA3064" s="0"/>
      <c r="XB3064" s="0"/>
      <c r="XC3064" s="0"/>
      <c r="XD3064" s="0"/>
      <c r="XE3064" s="0"/>
      <c r="XF3064" s="0"/>
      <c r="XG3064" s="0"/>
      <c r="XH3064" s="0"/>
      <c r="XI3064" s="0"/>
      <c r="XJ3064" s="0"/>
      <c r="XK3064" s="0"/>
      <c r="XL3064" s="0"/>
      <c r="XM3064" s="0"/>
      <c r="XN3064" s="0"/>
      <c r="XO3064" s="0"/>
      <c r="XP3064" s="0"/>
      <c r="XQ3064" s="0"/>
      <c r="XR3064" s="0"/>
      <c r="XS3064" s="0"/>
      <c r="XT3064" s="0"/>
      <c r="XU3064" s="0"/>
      <c r="XV3064" s="0"/>
      <c r="XW3064" s="0"/>
      <c r="XX3064" s="0"/>
      <c r="XY3064" s="0"/>
      <c r="XZ3064" s="0"/>
      <c r="YA3064" s="0"/>
      <c r="YB3064" s="0"/>
      <c r="YC3064" s="0"/>
      <c r="YD3064" s="0"/>
      <c r="YE3064" s="0"/>
      <c r="YF3064" s="0"/>
      <c r="YG3064" s="0"/>
      <c r="YH3064" s="0"/>
      <c r="YI3064" s="0"/>
      <c r="YJ3064" s="0"/>
      <c r="YK3064" s="0"/>
      <c r="YL3064" s="0"/>
      <c r="YM3064" s="0"/>
      <c r="YN3064" s="0"/>
      <c r="YO3064" s="0"/>
      <c r="YP3064" s="0"/>
      <c r="YQ3064" s="0"/>
      <c r="YR3064" s="0"/>
      <c r="YS3064" s="0"/>
      <c r="YT3064" s="0"/>
      <c r="YU3064" s="0"/>
      <c r="YV3064" s="0"/>
      <c r="YW3064" s="0"/>
      <c r="YX3064" s="0"/>
      <c r="YY3064" s="0"/>
      <c r="YZ3064" s="0"/>
      <c r="ZA3064" s="0"/>
      <c r="ZB3064" s="0"/>
      <c r="ZC3064" s="0"/>
      <c r="ZD3064" s="0"/>
      <c r="ZE3064" s="0"/>
      <c r="ZF3064" s="0"/>
      <c r="ZG3064" s="0"/>
      <c r="ZH3064" s="0"/>
      <c r="ZI3064" s="0"/>
      <c r="ZJ3064" s="0"/>
      <c r="ZK3064" s="0"/>
      <c r="ZL3064" s="0"/>
      <c r="ZM3064" s="0"/>
      <c r="ZN3064" s="0"/>
      <c r="ZO3064" s="0"/>
      <c r="ZP3064" s="0"/>
      <c r="ZQ3064" s="0"/>
      <c r="ZR3064" s="0"/>
      <c r="ZS3064" s="0"/>
      <c r="ZT3064" s="0"/>
      <c r="ZU3064" s="0"/>
      <c r="ZV3064" s="0"/>
      <c r="ZW3064" s="0"/>
      <c r="ZX3064" s="0"/>
      <c r="ZY3064" s="0"/>
      <c r="ZZ3064" s="0"/>
      <c r="AAA3064" s="0"/>
      <c r="AAB3064" s="0"/>
      <c r="AAC3064" s="0"/>
      <c r="AAD3064" s="0"/>
      <c r="AAE3064" s="0"/>
      <c r="AAF3064" s="0"/>
      <c r="AAG3064" s="0"/>
      <c r="AAH3064" s="0"/>
      <c r="AAI3064" s="0"/>
      <c r="AAJ3064" s="0"/>
      <c r="AAK3064" s="0"/>
      <c r="AAL3064" s="0"/>
      <c r="AAM3064" s="0"/>
      <c r="AAN3064" s="0"/>
      <c r="AAO3064" s="0"/>
      <c r="AAP3064" s="0"/>
      <c r="AAQ3064" s="0"/>
      <c r="AAR3064" s="0"/>
      <c r="AAS3064" s="0"/>
      <c r="AAT3064" s="0"/>
      <c r="AAU3064" s="0"/>
      <c r="AAV3064" s="0"/>
      <c r="AAW3064" s="0"/>
      <c r="AAX3064" s="0"/>
      <c r="AAY3064" s="0"/>
      <c r="AAZ3064" s="0"/>
      <c r="ABA3064" s="0"/>
      <c r="ABB3064" s="0"/>
      <c r="ABC3064" s="0"/>
      <c r="ABD3064" s="0"/>
      <c r="ABE3064" s="0"/>
      <c r="ABF3064" s="0"/>
      <c r="ABG3064" s="0"/>
      <c r="ABH3064" s="0"/>
      <c r="ABI3064" s="0"/>
      <c r="ABJ3064" s="0"/>
      <c r="ABK3064" s="0"/>
      <c r="ABL3064" s="0"/>
      <c r="ABM3064" s="0"/>
      <c r="ABN3064" s="0"/>
      <c r="ABO3064" s="0"/>
      <c r="ABP3064" s="0"/>
      <c r="ABQ3064" s="0"/>
      <c r="ABR3064" s="0"/>
      <c r="ABS3064" s="0"/>
      <c r="ABT3064" s="0"/>
      <c r="ABU3064" s="0"/>
      <c r="ABV3064" s="0"/>
      <c r="ABW3064" s="0"/>
      <c r="ABX3064" s="0"/>
      <c r="ABY3064" s="0"/>
      <c r="ABZ3064" s="0"/>
      <c r="ACA3064" s="0"/>
      <c r="ACB3064" s="0"/>
      <c r="ACC3064" s="0"/>
      <c r="ACD3064" s="0"/>
      <c r="ACE3064" s="0"/>
      <c r="ACF3064" s="0"/>
      <c r="ACG3064" s="0"/>
      <c r="ACH3064" s="0"/>
      <c r="ACI3064" s="0"/>
      <c r="ACJ3064" s="0"/>
      <c r="ACK3064" s="0"/>
      <c r="ACL3064" s="0"/>
      <c r="ACM3064" s="0"/>
      <c r="ACN3064" s="0"/>
      <c r="ACO3064" s="0"/>
      <c r="ACP3064" s="0"/>
      <c r="ACQ3064" s="0"/>
      <c r="ACR3064" s="0"/>
      <c r="ACS3064" s="0"/>
      <c r="ACT3064" s="0"/>
      <c r="ACU3064" s="0"/>
      <c r="ACV3064" s="0"/>
      <c r="ACW3064" s="0"/>
      <c r="ACX3064" s="0"/>
      <c r="ACY3064" s="0"/>
      <c r="ACZ3064" s="0"/>
      <c r="ADA3064" s="0"/>
      <c r="ADB3064" s="0"/>
      <c r="ADC3064" s="0"/>
      <c r="ADD3064" s="0"/>
      <c r="ADE3064" s="0"/>
      <c r="ADF3064" s="0"/>
      <c r="ADG3064" s="0"/>
      <c r="ADH3064" s="0"/>
      <c r="ADI3064" s="0"/>
      <c r="ADJ3064" s="0"/>
      <c r="ADK3064" s="0"/>
      <c r="ADL3064" s="0"/>
      <c r="ADM3064" s="0"/>
      <c r="ADN3064" s="0"/>
      <c r="ADO3064" s="0"/>
      <c r="ADP3064" s="0"/>
      <c r="ADQ3064" s="0"/>
      <c r="ADR3064" s="0"/>
      <c r="ADS3064" s="0"/>
      <c r="ADT3064" s="0"/>
      <c r="ADU3064" s="0"/>
      <c r="ADV3064" s="0"/>
      <c r="ADW3064" s="0"/>
      <c r="ADX3064" s="0"/>
      <c r="ADY3064" s="0"/>
      <c r="ADZ3064" s="0"/>
      <c r="AEA3064" s="0"/>
      <c r="AEB3064" s="0"/>
      <c r="AEC3064" s="0"/>
      <c r="AED3064" s="0"/>
      <c r="AEE3064" s="0"/>
      <c r="AEF3064" s="0"/>
      <c r="AEG3064" s="0"/>
      <c r="AEH3064" s="0"/>
      <c r="AEI3064" s="0"/>
      <c r="AEJ3064" s="0"/>
      <c r="AEK3064" s="0"/>
      <c r="AEL3064" s="0"/>
      <c r="AEM3064" s="0"/>
      <c r="AEN3064" s="0"/>
      <c r="AEO3064" s="0"/>
      <c r="AEP3064" s="0"/>
      <c r="AEQ3064" s="0"/>
      <c r="AER3064" s="0"/>
      <c r="AES3064" s="0"/>
      <c r="AET3064" s="0"/>
      <c r="AEU3064" s="0"/>
      <c r="AEV3064" s="0"/>
      <c r="AEW3064" s="0"/>
      <c r="AEX3064" s="0"/>
      <c r="AEY3064" s="0"/>
      <c r="AEZ3064" s="0"/>
      <c r="AFA3064" s="0"/>
      <c r="AFB3064" s="0"/>
      <c r="AFC3064" s="0"/>
      <c r="AFD3064" s="0"/>
      <c r="AFE3064" s="0"/>
      <c r="AFF3064" s="0"/>
      <c r="AFG3064" s="0"/>
      <c r="AFH3064" s="0"/>
      <c r="AFI3064" s="0"/>
      <c r="AFJ3064" s="0"/>
      <c r="AFK3064" s="0"/>
      <c r="AFL3064" s="0"/>
      <c r="AFM3064" s="0"/>
      <c r="AFN3064" s="0"/>
      <c r="AFO3064" s="0"/>
      <c r="AFP3064" s="0"/>
      <c r="AFQ3064" s="0"/>
      <c r="AFR3064" s="0"/>
      <c r="AFS3064" s="0"/>
      <c r="AFT3064" s="0"/>
      <c r="AFU3064" s="0"/>
      <c r="AFV3064" s="0"/>
      <c r="AFW3064" s="0"/>
      <c r="AFX3064" s="0"/>
      <c r="AFY3064" s="0"/>
      <c r="AFZ3064" s="0"/>
      <c r="AGA3064" s="0"/>
      <c r="AGB3064" s="0"/>
      <c r="AGC3064" s="0"/>
      <c r="AGD3064" s="0"/>
      <c r="AGE3064" s="0"/>
      <c r="AGF3064" s="0"/>
      <c r="AGG3064" s="0"/>
      <c r="AGH3064" s="0"/>
      <c r="AGI3064" s="0"/>
      <c r="AGJ3064" s="0"/>
      <c r="AGK3064" s="0"/>
      <c r="AGL3064" s="0"/>
      <c r="AGM3064" s="0"/>
      <c r="AGN3064" s="0"/>
      <c r="AGO3064" s="0"/>
      <c r="AGP3064" s="0"/>
      <c r="AGQ3064" s="0"/>
      <c r="AGR3064" s="0"/>
      <c r="AGS3064" s="0"/>
      <c r="AGT3064" s="0"/>
      <c r="AGU3064" s="0"/>
      <c r="AGV3064" s="0"/>
      <c r="AGW3064" s="0"/>
      <c r="AGX3064" s="0"/>
      <c r="AGY3064" s="0"/>
      <c r="AGZ3064" s="0"/>
      <c r="AHA3064" s="0"/>
      <c r="AHB3064" s="0"/>
      <c r="AHC3064" s="0"/>
      <c r="AHD3064" s="0"/>
      <c r="AHE3064" s="0"/>
      <c r="AHF3064" s="0"/>
      <c r="AHG3064" s="0"/>
      <c r="AHH3064" s="0"/>
      <c r="AHI3064" s="0"/>
      <c r="AHJ3064" s="0"/>
      <c r="AHK3064" s="0"/>
      <c r="AHL3064" s="0"/>
      <c r="AHM3064" s="0"/>
      <c r="AHN3064" s="0"/>
      <c r="AHO3064" s="0"/>
      <c r="AHP3064" s="0"/>
      <c r="AHQ3064" s="0"/>
      <c r="AHR3064" s="0"/>
      <c r="AHS3064" s="0"/>
      <c r="AHT3064" s="0"/>
      <c r="AHU3064" s="0"/>
      <c r="AHV3064" s="0"/>
      <c r="AHW3064" s="0"/>
      <c r="AHX3064" s="0"/>
      <c r="AHY3064" s="0"/>
      <c r="AHZ3064" s="0"/>
      <c r="AIA3064" s="0"/>
      <c r="AIB3064" s="0"/>
      <c r="AIC3064" s="0"/>
      <c r="AID3064" s="0"/>
      <c r="AIE3064" s="0"/>
      <c r="AIF3064" s="0"/>
      <c r="AIG3064" s="0"/>
      <c r="AIH3064" s="0"/>
      <c r="AII3064" s="0"/>
      <c r="AIJ3064" s="0"/>
      <c r="AIK3064" s="0"/>
      <c r="AIL3064" s="0"/>
      <c r="AIM3064" s="0"/>
      <c r="AIN3064" s="0"/>
      <c r="AIO3064" s="0"/>
      <c r="AIP3064" s="0"/>
      <c r="AIQ3064" s="0"/>
      <c r="AIR3064" s="0"/>
      <c r="AIS3064" s="0"/>
      <c r="AIT3064" s="0"/>
      <c r="AIU3064" s="0"/>
      <c r="AIV3064" s="0"/>
      <c r="AIW3064" s="0"/>
      <c r="AIX3064" s="0"/>
      <c r="AIY3064" s="0"/>
      <c r="AIZ3064" s="0"/>
      <c r="AJA3064" s="0"/>
      <c r="AJB3064" s="0"/>
      <c r="AJC3064" s="0"/>
      <c r="AJD3064" s="0"/>
      <c r="AJE3064" s="0"/>
      <c r="AJF3064" s="0"/>
      <c r="AJG3064" s="0"/>
      <c r="AJH3064" s="0"/>
      <c r="AJI3064" s="0"/>
      <c r="AJJ3064" s="0"/>
      <c r="AJK3064" s="0"/>
      <c r="AJL3064" s="0"/>
      <c r="AJM3064" s="0"/>
      <c r="AJN3064" s="0"/>
      <c r="AJO3064" s="0"/>
      <c r="AJP3064" s="0"/>
      <c r="AJQ3064" s="0"/>
      <c r="AJR3064" s="0"/>
      <c r="AJS3064" s="0"/>
      <c r="AJT3064" s="0"/>
      <c r="AJU3064" s="0"/>
      <c r="AJV3064" s="0"/>
      <c r="AJW3064" s="0"/>
      <c r="AJX3064" s="0"/>
      <c r="AJY3064" s="0"/>
      <c r="AJZ3064" s="0"/>
      <c r="AKA3064" s="0"/>
      <c r="AKB3064" s="0"/>
      <c r="AKC3064" s="0"/>
      <c r="AKD3064" s="0"/>
      <c r="AKE3064" s="0"/>
      <c r="AKF3064" s="0"/>
      <c r="AKG3064" s="0"/>
      <c r="AKH3064" s="0"/>
      <c r="AKI3064" s="0"/>
      <c r="AKJ3064" s="0"/>
      <c r="AKK3064" s="0"/>
      <c r="AKL3064" s="0"/>
      <c r="AKM3064" s="0"/>
      <c r="AKN3064" s="0"/>
      <c r="AKO3064" s="0"/>
      <c r="AKP3064" s="0"/>
      <c r="AKQ3064" s="0"/>
      <c r="AKR3064" s="0"/>
      <c r="AKS3064" s="0"/>
      <c r="AKT3064" s="0"/>
      <c r="AKU3064" s="0"/>
      <c r="AKV3064" s="0"/>
      <c r="AKW3064" s="0"/>
      <c r="AKX3064" s="0"/>
      <c r="AKY3064" s="0"/>
      <c r="AKZ3064" s="0"/>
      <c r="ALA3064" s="0"/>
      <c r="ALB3064" s="0"/>
      <c r="ALC3064" s="0"/>
      <c r="ALD3064" s="0"/>
      <c r="ALE3064" s="0"/>
      <c r="ALF3064" s="0"/>
      <c r="ALG3064" s="0"/>
      <c r="ALH3064" s="0"/>
      <c r="ALI3064" s="0"/>
      <c r="ALJ3064" s="0"/>
      <c r="ALK3064" s="0"/>
      <c r="ALL3064" s="0"/>
      <c r="ALM3064" s="0"/>
      <c r="ALN3064" s="0"/>
      <c r="ALO3064" s="0"/>
      <c r="ALP3064" s="0"/>
      <c r="ALQ3064" s="0"/>
      <c r="ALR3064" s="0"/>
      <c r="ALS3064" s="0"/>
      <c r="ALT3064" s="0"/>
      <c r="ALU3064" s="0"/>
      <c r="ALV3064" s="0"/>
      <c r="ALW3064" s="0"/>
      <c r="ALX3064" s="0"/>
      <c r="ALY3064" s="0"/>
      <c r="ALZ3064" s="0"/>
      <c r="AMA3064" s="0"/>
      <c r="AMB3064" s="0"/>
      <c r="AMC3064" s="0"/>
      <c r="AMD3064" s="0"/>
      <c r="AME3064" s="0"/>
      <c r="AMF3064" s="0"/>
      <c r="AMG3064" s="0"/>
      <c r="AMH3064" s="0"/>
      <c r="AMI3064" s="0"/>
    </row>
    <row r="3065" customFormat="false" ht="12.75" hidden="false" customHeight="false" outlineLevel="0" collapsed="false">
      <c r="A3065" s="1" t="s">
        <v>3316</v>
      </c>
      <c r="C3065" s="27" t="s">
        <v>3323</v>
      </c>
      <c r="D3065" s="27" t="s">
        <v>79</v>
      </c>
      <c r="E3065" s="28"/>
      <c r="F3065" s="29"/>
      <c r="G3065" s="27"/>
      <c r="H3065" s="30" t="s">
        <v>61</v>
      </c>
      <c r="I3065" s="31" t="n">
        <v>1.69</v>
      </c>
      <c r="J3065" s="103" t="s">
        <v>3275</v>
      </c>
      <c r="BM3065" s="0"/>
      <c r="BN3065" s="0"/>
      <c r="BO3065" s="0"/>
      <c r="BP3065" s="0"/>
      <c r="BQ3065" s="0"/>
      <c r="BR3065" s="0"/>
      <c r="BS3065" s="0"/>
      <c r="BT3065" s="0"/>
      <c r="BU3065" s="0"/>
      <c r="BV3065" s="0"/>
      <c r="BW3065" s="0"/>
      <c r="BX3065" s="0"/>
      <c r="BY3065" s="0"/>
      <c r="BZ3065" s="0"/>
      <c r="CA3065" s="0"/>
      <c r="CB3065" s="0"/>
      <c r="CC3065" s="0"/>
      <c r="CD3065" s="0"/>
      <c r="CE3065" s="0"/>
      <c r="CF3065" s="0"/>
      <c r="CG3065" s="0"/>
      <c r="CH3065" s="0"/>
      <c r="CI3065" s="0"/>
      <c r="CJ3065" s="0"/>
      <c r="CK3065" s="0"/>
      <c r="CL3065" s="0"/>
      <c r="CM3065" s="0"/>
      <c r="CN3065" s="0"/>
      <c r="CO3065" s="0"/>
      <c r="CP3065" s="0"/>
      <c r="CQ3065" s="0"/>
      <c r="CR3065" s="0"/>
      <c r="CS3065" s="0"/>
      <c r="CT3065" s="0"/>
      <c r="CU3065" s="0"/>
      <c r="CV3065" s="0"/>
      <c r="CW3065" s="0"/>
      <c r="CX3065" s="0"/>
      <c r="CY3065" s="0"/>
      <c r="CZ3065" s="0"/>
      <c r="DA3065" s="0"/>
      <c r="DB3065" s="0"/>
      <c r="DC3065" s="0"/>
      <c r="DD3065" s="0"/>
      <c r="DE3065" s="0"/>
      <c r="DF3065" s="0"/>
      <c r="DG3065" s="0"/>
      <c r="DH3065" s="0"/>
      <c r="DI3065" s="0"/>
      <c r="DJ3065" s="0"/>
      <c r="DK3065" s="0"/>
      <c r="DL3065" s="0"/>
      <c r="DM3065" s="0"/>
      <c r="DN3065" s="0"/>
      <c r="DO3065" s="0"/>
      <c r="DP3065" s="0"/>
      <c r="DQ3065" s="0"/>
      <c r="DR3065" s="0"/>
      <c r="DS3065" s="0"/>
      <c r="DT3065" s="0"/>
      <c r="DU3065" s="0"/>
      <c r="DV3065" s="0"/>
      <c r="DW3065" s="0"/>
      <c r="DX3065" s="0"/>
      <c r="DY3065" s="0"/>
      <c r="DZ3065" s="0"/>
      <c r="EA3065" s="0"/>
      <c r="EB3065" s="0"/>
      <c r="EC3065" s="0"/>
      <c r="ED3065" s="0"/>
      <c r="EE3065" s="0"/>
      <c r="EF3065" s="0"/>
      <c r="EG3065" s="0"/>
      <c r="EH3065" s="0"/>
      <c r="EI3065" s="0"/>
      <c r="EJ3065" s="0"/>
      <c r="EK3065" s="0"/>
      <c r="EL3065" s="0"/>
      <c r="EM3065" s="0"/>
      <c r="EN3065" s="0"/>
      <c r="EO3065" s="0"/>
      <c r="EP3065" s="0"/>
      <c r="EQ3065" s="0"/>
      <c r="ER3065" s="0"/>
      <c r="ES3065" s="0"/>
      <c r="ET3065" s="0"/>
      <c r="EU3065" s="0"/>
      <c r="EV3065" s="0"/>
      <c r="EW3065" s="0"/>
      <c r="EX3065" s="0"/>
      <c r="EY3065" s="0"/>
      <c r="EZ3065" s="0"/>
      <c r="FA3065" s="0"/>
      <c r="FB3065" s="0"/>
      <c r="FC3065" s="0"/>
      <c r="FD3065" s="0"/>
      <c r="FE3065" s="0"/>
      <c r="FF3065" s="0"/>
      <c r="FG3065" s="0"/>
      <c r="FH3065" s="0"/>
      <c r="FI3065" s="0"/>
      <c r="FJ3065" s="0"/>
      <c r="FK3065" s="0"/>
      <c r="FL3065" s="0"/>
      <c r="FM3065" s="0"/>
      <c r="FN3065" s="0"/>
      <c r="FO3065" s="0"/>
      <c r="FP3065" s="0"/>
      <c r="FQ3065" s="0"/>
      <c r="FR3065" s="0"/>
      <c r="FS3065" s="0"/>
      <c r="FT3065" s="0"/>
      <c r="FU3065" s="0"/>
      <c r="FV3065" s="0"/>
      <c r="FW3065" s="0"/>
      <c r="FX3065" s="0"/>
      <c r="FY3065" s="0"/>
      <c r="FZ3065" s="0"/>
      <c r="GA3065" s="0"/>
      <c r="GB3065" s="0"/>
      <c r="GC3065" s="0"/>
      <c r="GD3065" s="0"/>
      <c r="GE3065" s="0"/>
      <c r="GF3065" s="0"/>
      <c r="GG3065" s="0"/>
      <c r="GH3065" s="0"/>
      <c r="GI3065" s="0"/>
      <c r="GJ3065" s="0"/>
      <c r="GK3065" s="0"/>
      <c r="GL3065" s="0"/>
      <c r="GM3065" s="0"/>
      <c r="GN3065" s="0"/>
      <c r="GO3065" s="0"/>
      <c r="GP3065" s="0"/>
      <c r="GQ3065" s="0"/>
      <c r="GR3065" s="0"/>
      <c r="GS3065" s="0"/>
      <c r="GT3065" s="0"/>
      <c r="GU3065" s="0"/>
      <c r="GV3065" s="0"/>
      <c r="GW3065" s="0"/>
      <c r="GX3065" s="0"/>
      <c r="GY3065" s="0"/>
      <c r="GZ3065" s="0"/>
      <c r="HA3065" s="0"/>
      <c r="HB3065" s="0"/>
      <c r="HC3065" s="0"/>
      <c r="HD3065" s="0"/>
      <c r="HE3065" s="0"/>
      <c r="HF3065" s="0"/>
      <c r="HG3065" s="0"/>
      <c r="HH3065" s="0"/>
      <c r="HI3065" s="0"/>
      <c r="HJ3065" s="0"/>
      <c r="HK3065" s="0"/>
      <c r="HL3065" s="0"/>
      <c r="HM3065" s="0"/>
      <c r="HN3065" s="0"/>
      <c r="HO3065" s="0"/>
      <c r="HP3065" s="0"/>
      <c r="HQ3065" s="0"/>
      <c r="HR3065" s="0"/>
      <c r="HS3065" s="0"/>
      <c r="HT3065" s="0"/>
      <c r="HU3065" s="0"/>
      <c r="HV3065" s="0"/>
      <c r="HW3065" s="0"/>
      <c r="HX3065" s="0"/>
      <c r="HY3065" s="0"/>
      <c r="HZ3065" s="0"/>
      <c r="IA3065" s="0"/>
      <c r="IB3065" s="0"/>
      <c r="IC3065" s="0"/>
      <c r="ID3065" s="0"/>
      <c r="IE3065" s="0"/>
      <c r="IF3065" s="0"/>
      <c r="IG3065" s="0"/>
      <c r="IH3065" s="0"/>
      <c r="II3065" s="0"/>
      <c r="IJ3065" s="0"/>
      <c r="IK3065" s="0"/>
      <c r="IL3065" s="0"/>
      <c r="IM3065" s="0"/>
      <c r="IN3065" s="0"/>
      <c r="IO3065" s="0"/>
      <c r="IP3065" s="0"/>
      <c r="IQ3065" s="0"/>
      <c r="IR3065" s="0"/>
      <c r="IS3065" s="0"/>
      <c r="IT3065" s="0"/>
      <c r="IU3065" s="0"/>
      <c r="IV3065" s="0"/>
      <c r="IW3065" s="0"/>
      <c r="IX3065" s="0"/>
      <c r="IY3065" s="0"/>
      <c r="IZ3065" s="0"/>
      <c r="JA3065" s="0"/>
      <c r="JB3065" s="0"/>
      <c r="JC3065" s="0"/>
      <c r="JD3065" s="0"/>
      <c r="JE3065" s="0"/>
      <c r="JF3065" s="0"/>
      <c r="JG3065" s="0"/>
      <c r="JH3065" s="0"/>
      <c r="JI3065" s="0"/>
      <c r="JJ3065" s="0"/>
      <c r="JK3065" s="0"/>
      <c r="JL3065" s="0"/>
      <c r="JM3065" s="0"/>
      <c r="JN3065" s="0"/>
      <c r="JO3065" s="0"/>
      <c r="JP3065" s="0"/>
      <c r="JQ3065" s="0"/>
      <c r="JR3065" s="0"/>
      <c r="JS3065" s="0"/>
      <c r="JT3065" s="0"/>
      <c r="JU3065" s="0"/>
      <c r="JV3065" s="0"/>
      <c r="JW3065" s="0"/>
      <c r="JX3065" s="0"/>
      <c r="JY3065" s="0"/>
      <c r="JZ3065" s="0"/>
      <c r="KA3065" s="0"/>
      <c r="KB3065" s="0"/>
      <c r="KC3065" s="0"/>
      <c r="KD3065" s="0"/>
      <c r="KE3065" s="0"/>
      <c r="KF3065" s="0"/>
      <c r="KG3065" s="0"/>
      <c r="KH3065" s="0"/>
      <c r="KI3065" s="0"/>
      <c r="KJ3065" s="0"/>
      <c r="KK3065" s="0"/>
      <c r="KL3065" s="0"/>
      <c r="KM3065" s="0"/>
      <c r="KN3065" s="0"/>
      <c r="KO3065" s="0"/>
      <c r="KP3065" s="0"/>
      <c r="KQ3065" s="0"/>
      <c r="KR3065" s="0"/>
      <c r="KS3065" s="0"/>
      <c r="KT3065" s="0"/>
      <c r="KU3065" s="0"/>
      <c r="KV3065" s="0"/>
      <c r="KW3065" s="0"/>
      <c r="KX3065" s="0"/>
      <c r="KY3065" s="0"/>
      <c r="KZ3065" s="0"/>
      <c r="LA3065" s="0"/>
      <c r="LB3065" s="0"/>
      <c r="LC3065" s="0"/>
      <c r="LD3065" s="0"/>
      <c r="LE3065" s="0"/>
      <c r="LF3065" s="0"/>
      <c r="LG3065" s="0"/>
      <c r="LH3065" s="0"/>
      <c r="LI3065" s="0"/>
      <c r="LJ3065" s="0"/>
      <c r="LK3065" s="0"/>
      <c r="LL3065" s="0"/>
      <c r="LM3065" s="0"/>
      <c r="LN3065" s="0"/>
      <c r="LO3065" s="0"/>
      <c r="LP3065" s="0"/>
      <c r="LQ3065" s="0"/>
      <c r="LR3065" s="0"/>
      <c r="LS3065" s="0"/>
      <c r="LT3065" s="0"/>
      <c r="LU3065" s="0"/>
      <c r="LV3065" s="0"/>
      <c r="LW3065" s="0"/>
      <c r="LX3065" s="0"/>
      <c r="LY3065" s="0"/>
      <c r="LZ3065" s="0"/>
      <c r="MA3065" s="0"/>
      <c r="MB3065" s="0"/>
      <c r="MC3065" s="0"/>
      <c r="MD3065" s="0"/>
      <c r="ME3065" s="0"/>
      <c r="MF3065" s="0"/>
      <c r="MG3065" s="0"/>
      <c r="MH3065" s="0"/>
      <c r="MI3065" s="0"/>
      <c r="MJ3065" s="0"/>
      <c r="MK3065" s="0"/>
      <c r="ML3065" s="0"/>
      <c r="MM3065" s="0"/>
      <c r="MN3065" s="0"/>
      <c r="MO3065" s="0"/>
      <c r="MP3065" s="0"/>
      <c r="MQ3065" s="0"/>
      <c r="MR3065" s="0"/>
      <c r="MS3065" s="0"/>
      <c r="MT3065" s="0"/>
      <c r="MU3065" s="0"/>
      <c r="MV3065" s="0"/>
      <c r="MW3065" s="0"/>
      <c r="MX3065" s="0"/>
      <c r="MY3065" s="0"/>
      <c r="MZ3065" s="0"/>
      <c r="NA3065" s="0"/>
      <c r="NB3065" s="0"/>
      <c r="NC3065" s="0"/>
      <c r="ND3065" s="0"/>
      <c r="NE3065" s="0"/>
      <c r="NF3065" s="0"/>
      <c r="NG3065" s="0"/>
      <c r="NH3065" s="0"/>
      <c r="NI3065" s="0"/>
      <c r="NJ3065" s="0"/>
      <c r="NK3065" s="0"/>
      <c r="NL3065" s="0"/>
      <c r="NM3065" s="0"/>
      <c r="NN3065" s="0"/>
      <c r="NO3065" s="0"/>
      <c r="NP3065" s="0"/>
      <c r="NQ3065" s="0"/>
      <c r="NR3065" s="0"/>
      <c r="NS3065" s="0"/>
      <c r="NT3065" s="0"/>
      <c r="NU3065" s="0"/>
      <c r="NV3065" s="0"/>
      <c r="NW3065" s="0"/>
      <c r="NX3065" s="0"/>
      <c r="NY3065" s="0"/>
      <c r="NZ3065" s="0"/>
      <c r="OA3065" s="0"/>
      <c r="OB3065" s="0"/>
      <c r="OC3065" s="0"/>
      <c r="OD3065" s="0"/>
      <c r="OE3065" s="0"/>
      <c r="OF3065" s="0"/>
      <c r="OG3065" s="0"/>
      <c r="OH3065" s="0"/>
      <c r="OI3065" s="0"/>
      <c r="OJ3065" s="0"/>
      <c r="OK3065" s="0"/>
      <c r="OL3065" s="0"/>
      <c r="OM3065" s="0"/>
      <c r="ON3065" s="0"/>
      <c r="OO3065" s="0"/>
      <c r="OP3065" s="0"/>
      <c r="OQ3065" s="0"/>
      <c r="OR3065" s="0"/>
      <c r="OS3065" s="0"/>
      <c r="OT3065" s="0"/>
      <c r="OU3065" s="0"/>
      <c r="OV3065" s="0"/>
      <c r="OW3065" s="0"/>
      <c r="OX3065" s="0"/>
      <c r="OY3065" s="0"/>
      <c r="OZ3065" s="0"/>
      <c r="PA3065" s="0"/>
      <c r="PB3065" s="0"/>
      <c r="PC3065" s="0"/>
      <c r="PD3065" s="0"/>
      <c r="PE3065" s="0"/>
      <c r="PF3065" s="0"/>
      <c r="PG3065" s="0"/>
      <c r="PH3065" s="0"/>
      <c r="PI3065" s="0"/>
      <c r="PJ3065" s="0"/>
      <c r="PK3065" s="0"/>
      <c r="PL3065" s="0"/>
      <c r="PM3065" s="0"/>
      <c r="PN3065" s="0"/>
      <c r="PO3065" s="0"/>
      <c r="PP3065" s="0"/>
      <c r="PQ3065" s="0"/>
      <c r="PR3065" s="0"/>
      <c r="PS3065" s="0"/>
      <c r="PT3065" s="0"/>
      <c r="PU3065" s="0"/>
      <c r="PV3065" s="0"/>
      <c r="PW3065" s="0"/>
      <c r="PX3065" s="0"/>
      <c r="PY3065" s="0"/>
      <c r="PZ3065" s="0"/>
      <c r="QA3065" s="0"/>
      <c r="QB3065" s="0"/>
      <c r="QC3065" s="0"/>
      <c r="QD3065" s="0"/>
      <c r="QE3065" s="0"/>
      <c r="QF3065" s="0"/>
      <c r="QG3065" s="0"/>
      <c r="QH3065" s="0"/>
      <c r="QI3065" s="0"/>
      <c r="QJ3065" s="0"/>
      <c r="QK3065" s="0"/>
      <c r="QL3065" s="0"/>
      <c r="QM3065" s="0"/>
      <c r="QN3065" s="0"/>
      <c r="QO3065" s="0"/>
      <c r="QP3065" s="0"/>
      <c r="QQ3065" s="0"/>
      <c r="QR3065" s="0"/>
      <c r="QS3065" s="0"/>
      <c r="QT3065" s="0"/>
      <c r="QU3065" s="0"/>
      <c r="QV3065" s="0"/>
      <c r="QW3065" s="0"/>
      <c r="QX3065" s="0"/>
      <c r="QY3065" s="0"/>
      <c r="QZ3065" s="0"/>
      <c r="RA3065" s="0"/>
      <c r="RB3065" s="0"/>
      <c r="RC3065" s="0"/>
      <c r="RD3065" s="0"/>
      <c r="RE3065" s="0"/>
      <c r="RF3065" s="0"/>
      <c r="RG3065" s="0"/>
      <c r="RH3065" s="0"/>
      <c r="RI3065" s="0"/>
      <c r="RJ3065" s="0"/>
      <c r="RK3065" s="0"/>
      <c r="RL3065" s="0"/>
      <c r="RM3065" s="0"/>
      <c r="RN3065" s="0"/>
      <c r="RO3065" s="0"/>
      <c r="RP3065" s="0"/>
      <c r="RQ3065" s="0"/>
      <c r="RR3065" s="0"/>
      <c r="RS3065" s="0"/>
      <c r="RT3065" s="0"/>
      <c r="RU3065" s="0"/>
      <c r="RV3065" s="0"/>
      <c r="RW3065" s="0"/>
      <c r="RX3065" s="0"/>
      <c r="RY3065" s="0"/>
      <c r="RZ3065" s="0"/>
      <c r="SA3065" s="0"/>
      <c r="SB3065" s="0"/>
      <c r="SC3065" s="0"/>
      <c r="SD3065" s="0"/>
      <c r="SE3065" s="0"/>
      <c r="SF3065" s="0"/>
      <c r="SG3065" s="0"/>
      <c r="SH3065" s="0"/>
      <c r="SI3065" s="0"/>
      <c r="SJ3065" s="0"/>
      <c r="SK3065" s="0"/>
      <c r="SL3065" s="0"/>
      <c r="SM3065" s="0"/>
      <c r="SN3065" s="0"/>
      <c r="SO3065" s="0"/>
      <c r="SP3065" s="0"/>
      <c r="SQ3065" s="0"/>
      <c r="SR3065" s="0"/>
      <c r="SS3065" s="0"/>
      <c r="ST3065" s="0"/>
      <c r="SU3065" s="0"/>
      <c r="SV3065" s="0"/>
      <c r="SW3065" s="0"/>
      <c r="SX3065" s="0"/>
      <c r="SY3065" s="0"/>
      <c r="SZ3065" s="0"/>
      <c r="TA3065" s="0"/>
      <c r="TB3065" s="0"/>
      <c r="TC3065" s="0"/>
      <c r="TD3065" s="0"/>
      <c r="TE3065" s="0"/>
      <c r="TF3065" s="0"/>
      <c r="TG3065" s="0"/>
      <c r="TH3065" s="0"/>
      <c r="TI3065" s="0"/>
      <c r="TJ3065" s="0"/>
      <c r="TK3065" s="0"/>
      <c r="TL3065" s="0"/>
      <c r="TM3065" s="0"/>
      <c r="TN3065" s="0"/>
      <c r="TO3065" s="0"/>
      <c r="TP3065" s="0"/>
      <c r="TQ3065" s="0"/>
      <c r="TR3065" s="0"/>
      <c r="TS3065" s="0"/>
      <c r="TT3065" s="0"/>
      <c r="TU3065" s="0"/>
      <c r="TV3065" s="0"/>
      <c r="TW3065" s="0"/>
      <c r="TX3065" s="0"/>
      <c r="TY3065" s="0"/>
      <c r="TZ3065" s="0"/>
      <c r="UA3065" s="0"/>
      <c r="UB3065" s="0"/>
      <c r="UC3065" s="0"/>
      <c r="UD3065" s="0"/>
      <c r="UE3065" s="0"/>
      <c r="UF3065" s="0"/>
      <c r="UG3065" s="0"/>
      <c r="UH3065" s="0"/>
      <c r="UI3065" s="0"/>
      <c r="UJ3065" s="0"/>
      <c r="UK3065" s="0"/>
      <c r="UL3065" s="0"/>
      <c r="UM3065" s="0"/>
      <c r="UN3065" s="0"/>
      <c r="UO3065" s="0"/>
      <c r="UP3065" s="0"/>
      <c r="UQ3065" s="0"/>
      <c r="UR3065" s="0"/>
      <c r="US3065" s="0"/>
      <c r="UT3065" s="0"/>
      <c r="UU3065" s="0"/>
      <c r="UV3065" s="0"/>
      <c r="UW3065" s="0"/>
      <c r="UX3065" s="0"/>
      <c r="UY3065" s="0"/>
      <c r="UZ3065" s="0"/>
      <c r="VA3065" s="0"/>
      <c r="VB3065" s="0"/>
      <c r="VC3065" s="0"/>
      <c r="VD3065" s="0"/>
      <c r="VE3065" s="0"/>
      <c r="VF3065" s="0"/>
      <c r="VG3065" s="0"/>
      <c r="VH3065" s="0"/>
      <c r="VI3065" s="0"/>
      <c r="VJ3065" s="0"/>
      <c r="VK3065" s="0"/>
      <c r="VL3065" s="0"/>
      <c r="VM3065" s="0"/>
      <c r="VN3065" s="0"/>
      <c r="VO3065" s="0"/>
      <c r="VP3065" s="0"/>
      <c r="VQ3065" s="0"/>
      <c r="VR3065" s="0"/>
      <c r="VS3065" s="0"/>
      <c r="VT3065" s="0"/>
      <c r="VU3065" s="0"/>
      <c r="VV3065" s="0"/>
      <c r="VW3065" s="0"/>
      <c r="VX3065" s="0"/>
      <c r="VY3065" s="0"/>
      <c r="VZ3065" s="0"/>
      <c r="WA3065" s="0"/>
      <c r="WB3065" s="0"/>
      <c r="WC3065" s="0"/>
      <c r="WD3065" s="0"/>
      <c r="WE3065" s="0"/>
      <c r="WF3065" s="0"/>
      <c r="WG3065" s="0"/>
      <c r="WH3065" s="0"/>
      <c r="WI3065" s="0"/>
      <c r="WJ3065" s="0"/>
      <c r="WK3065" s="0"/>
      <c r="WL3065" s="0"/>
      <c r="WM3065" s="0"/>
      <c r="WN3065" s="0"/>
      <c r="WO3065" s="0"/>
      <c r="WP3065" s="0"/>
      <c r="WQ3065" s="0"/>
      <c r="WR3065" s="0"/>
      <c r="WS3065" s="0"/>
      <c r="WT3065" s="0"/>
      <c r="WU3065" s="0"/>
      <c r="WV3065" s="0"/>
      <c r="WW3065" s="0"/>
      <c r="WX3065" s="0"/>
      <c r="WY3065" s="0"/>
      <c r="WZ3065" s="0"/>
      <c r="XA3065" s="0"/>
      <c r="XB3065" s="0"/>
      <c r="XC3065" s="0"/>
      <c r="XD3065" s="0"/>
      <c r="XE3065" s="0"/>
      <c r="XF3065" s="0"/>
      <c r="XG3065" s="0"/>
      <c r="XH3065" s="0"/>
      <c r="XI3065" s="0"/>
      <c r="XJ3065" s="0"/>
      <c r="XK3065" s="0"/>
      <c r="XL3065" s="0"/>
      <c r="XM3065" s="0"/>
      <c r="XN3065" s="0"/>
      <c r="XO3065" s="0"/>
      <c r="XP3065" s="0"/>
      <c r="XQ3065" s="0"/>
      <c r="XR3065" s="0"/>
      <c r="XS3065" s="0"/>
      <c r="XT3065" s="0"/>
      <c r="XU3065" s="0"/>
      <c r="XV3065" s="0"/>
      <c r="XW3065" s="0"/>
      <c r="XX3065" s="0"/>
      <c r="XY3065" s="0"/>
      <c r="XZ3065" s="0"/>
      <c r="YA3065" s="0"/>
      <c r="YB3065" s="0"/>
      <c r="YC3065" s="0"/>
      <c r="YD3065" s="0"/>
      <c r="YE3065" s="0"/>
      <c r="YF3065" s="0"/>
      <c r="YG3065" s="0"/>
      <c r="YH3065" s="0"/>
      <c r="YI3065" s="0"/>
      <c r="YJ3065" s="0"/>
      <c r="YK3065" s="0"/>
      <c r="YL3065" s="0"/>
      <c r="YM3065" s="0"/>
      <c r="YN3065" s="0"/>
      <c r="YO3065" s="0"/>
      <c r="YP3065" s="0"/>
      <c r="YQ3065" s="0"/>
      <c r="YR3065" s="0"/>
      <c r="YS3065" s="0"/>
      <c r="YT3065" s="0"/>
      <c r="YU3065" s="0"/>
      <c r="YV3065" s="0"/>
      <c r="YW3065" s="0"/>
      <c r="YX3065" s="0"/>
      <c r="YY3065" s="0"/>
      <c r="YZ3065" s="0"/>
      <c r="ZA3065" s="0"/>
      <c r="ZB3065" s="0"/>
      <c r="ZC3065" s="0"/>
      <c r="ZD3065" s="0"/>
      <c r="ZE3065" s="0"/>
      <c r="ZF3065" s="0"/>
      <c r="ZG3065" s="0"/>
      <c r="ZH3065" s="0"/>
      <c r="ZI3065" s="0"/>
      <c r="ZJ3065" s="0"/>
      <c r="ZK3065" s="0"/>
      <c r="ZL3065" s="0"/>
      <c r="ZM3065" s="0"/>
      <c r="ZN3065" s="0"/>
      <c r="ZO3065" s="0"/>
      <c r="ZP3065" s="0"/>
      <c r="ZQ3065" s="0"/>
      <c r="ZR3065" s="0"/>
      <c r="ZS3065" s="0"/>
      <c r="ZT3065" s="0"/>
      <c r="ZU3065" s="0"/>
      <c r="ZV3065" s="0"/>
      <c r="ZW3065" s="0"/>
      <c r="ZX3065" s="0"/>
      <c r="ZY3065" s="0"/>
      <c r="ZZ3065" s="0"/>
      <c r="AAA3065" s="0"/>
      <c r="AAB3065" s="0"/>
      <c r="AAC3065" s="0"/>
      <c r="AAD3065" s="0"/>
      <c r="AAE3065" s="0"/>
      <c r="AAF3065" s="0"/>
      <c r="AAG3065" s="0"/>
      <c r="AAH3065" s="0"/>
      <c r="AAI3065" s="0"/>
      <c r="AAJ3065" s="0"/>
      <c r="AAK3065" s="0"/>
      <c r="AAL3065" s="0"/>
      <c r="AAM3065" s="0"/>
      <c r="AAN3065" s="0"/>
      <c r="AAO3065" s="0"/>
      <c r="AAP3065" s="0"/>
      <c r="AAQ3065" s="0"/>
      <c r="AAR3065" s="0"/>
      <c r="AAS3065" s="0"/>
      <c r="AAT3065" s="0"/>
      <c r="AAU3065" s="0"/>
      <c r="AAV3065" s="0"/>
      <c r="AAW3065" s="0"/>
      <c r="AAX3065" s="0"/>
      <c r="AAY3065" s="0"/>
      <c r="AAZ3065" s="0"/>
      <c r="ABA3065" s="0"/>
      <c r="ABB3065" s="0"/>
      <c r="ABC3065" s="0"/>
      <c r="ABD3065" s="0"/>
      <c r="ABE3065" s="0"/>
      <c r="ABF3065" s="0"/>
      <c r="ABG3065" s="0"/>
      <c r="ABH3065" s="0"/>
      <c r="ABI3065" s="0"/>
      <c r="ABJ3065" s="0"/>
      <c r="ABK3065" s="0"/>
      <c r="ABL3065" s="0"/>
      <c r="ABM3065" s="0"/>
      <c r="ABN3065" s="0"/>
      <c r="ABO3065" s="0"/>
      <c r="ABP3065" s="0"/>
      <c r="ABQ3065" s="0"/>
      <c r="ABR3065" s="0"/>
      <c r="ABS3065" s="0"/>
      <c r="ABT3065" s="0"/>
      <c r="ABU3065" s="0"/>
      <c r="ABV3065" s="0"/>
      <c r="ABW3065" s="0"/>
      <c r="ABX3065" s="0"/>
      <c r="ABY3065" s="0"/>
      <c r="ABZ3065" s="0"/>
      <c r="ACA3065" s="0"/>
      <c r="ACB3065" s="0"/>
      <c r="ACC3065" s="0"/>
      <c r="ACD3065" s="0"/>
      <c r="ACE3065" s="0"/>
      <c r="ACF3065" s="0"/>
      <c r="ACG3065" s="0"/>
      <c r="ACH3065" s="0"/>
      <c r="ACI3065" s="0"/>
      <c r="ACJ3065" s="0"/>
      <c r="ACK3065" s="0"/>
      <c r="ACL3065" s="0"/>
      <c r="ACM3065" s="0"/>
      <c r="ACN3065" s="0"/>
      <c r="ACO3065" s="0"/>
      <c r="ACP3065" s="0"/>
      <c r="ACQ3065" s="0"/>
      <c r="ACR3065" s="0"/>
      <c r="ACS3065" s="0"/>
      <c r="ACT3065" s="0"/>
      <c r="ACU3065" s="0"/>
      <c r="ACV3065" s="0"/>
      <c r="ACW3065" s="0"/>
      <c r="ACX3065" s="0"/>
      <c r="ACY3065" s="0"/>
      <c r="ACZ3065" s="0"/>
      <c r="ADA3065" s="0"/>
      <c r="ADB3065" s="0"/>
      <c r="ADC3065" s="0"/>
      <c r="ADD3065" s="0"/>
      <c r="ADE3065" s="0"/>
      <c r="ADF3065" s="0"/>
      <c r="ADG3065" s="0"/>
      <c r="ADH3065" s="0"/>
      <c r="ADI3065" s="0"/>
      <c r="ADJ3065" s="0"/>
      <c r="ADK3065" s="0"/>
      <c r="ADL3065" s="0"/>
      <c r="ADM3065" s="0"/>
      <c r="ADN3065" s="0"/>
      <c r="ADO3065" s="0"/>
      <c r="ADP3065" s="0"/>
      <c r="ADQ3065" s="0"/>
      <c r="ADR3065" s="0"/>
      <c r="ADS3065" s="0"/>
      <c r="ADT3065" s="0"/>
      <c r="ADU3065" s="0"/>
      <c r="ADV3065" s="0"/>
      <c r="ADW3065" s="0"/>
      <c r="ADX3065" s="0"/>
      <c r="ADY3065" s="0"/>
      <c r="ADZ3065" s="0"/>
      <c r="AEA3065" s="0"/>
      <c r="AEB3065" s="0"/>
      <c r="AEC3065" s="0"/>
      <c r="AED3065" s="0"/>
      <c r="AEE3065" s="0"/>
      <c r="AEF3065" s="0"/>
      <c r="AEG3065" s="0"/>
      <c r="AEH3065" s="0"/>
      <c r="AEI3065" s="0"/>
      <c r="AEJ3065" s="0"/>
      <c r="AEK3065" s="0"/>
      <c r="AEL3065" s="0"/>
      <c r="AEM3065" s="0"/>
      <c r="AEN3065" s="0"/>
      <c r="AEO3065" s="0"/>
      <c r="AEP3065" s="0"/>
      <c r="AEQ3065" s="0"/>
      <c r="AER3065" s="0"/>
      <c r="AES3065" s="0"/>
      <c r="AET3065" s="0"/>
      <c r="AEU3065" s="0"/>
      <c r="AEV3065" s="0"/>
      <c r="AEW3065" s="0"/>
      <c r="AEX3065" s="0"/>
      <c r="AEY3065" s="0"/>
      <c r="AEZ3065" s="0"/>
      <c r="AFA3065" s="0"/>
      <c r="AFB3065" s="0"/>
      <c r="AFC3065" s="0"/>
      <c r="AFD3065" s="0"/>
      <c r="AFE3065" s="0"/>
      <c r="AFF3065" s="0"/>
      <c r="AFG3065" s="0"/>
      <c r="AFH3065" s="0"/>
      <c r="AFI3065" s="0"/>
      <c r="AFJ3065" s="0"/>
      <c r="AFK3065" s="0"/>
      <c r="AFL3065" s="0"/>
      <c r="AFM3065" s="0"/>
      <c r="AFN3065" s="0"/>
      <c r="AFO3065" s="0"/>
      <c r="AFP3065" s="0"/>
      <c r="AFQ3065" s="0"/>
      <c r="AFR3065" s="0"/>
      <c r="AFS3065" s="0"/>
      <c r="AFT3065" s="0"/>
      <c r="AFU3065" s="0"/>
      <c r="AFV3065" s="0"/>
      <c r="AFW3065" s="0"/>
      <c r="AFX3065" s="0"/>
      <c r="AFY3065" s="0"/>
      <c r="AFZ3065" s="0"/>
      <c r="AGA3065" s="0"/>
      <c r="AGB3065" s="0"/>
      <c r="AGC3065" s="0"/>
      <c r="AGD3065" s="0"/>
      <c r="AGE3065" s="0"/>
      <c r="AGF3065" s="0"/>
      <c r="AGG3065" s="0"/>
      <c r="AGH3065" s="0"/>
      <c r="AGI3065" s="0"/>
      <c r="AGJ3065" s="0"/>
      <c r="AGK3065" s="0"/>
      <c r="AGL3065" s="0"/>
      <c r="AGM3065" s="0"/>
      <c r="AGN3065" s="0"/>
      <c r="AGO3065" s="0"/>
      <c r="AGP3065" s="0"/>
      <c r="AGQ3065" s="0"/>
      <c r="AGR3065" s="0"/>
      <c r="AGS3065" s="0"/>
      <c r="AGT3065" s="0"/>
      <c r="AGU3065" s="0"/>
      <c r="AGV3065" s="0"/>
      <c r="AGW3065" s="0"/>
      <c r="AGX3065" s="0"/>
      <c r="AGY3065" s="0"/>
      <c r="AGZ3065" s="0"/>
      <c r="AHA3065" s="0"/>
      <c r="AHB3065" s="0"/>
      <c r="AHC3065" s="0"/>
      <c r="AHD3065" s="0"/>
      <c r="AHE3065" s="0"/>
      <c r="AHF3065" s="0"/>
      <c r="AHG3065" s="0"/>
      <c r="AHH3065" s="0"/>
      <c r="AHI3065" s="0"/>
      <c r="AHJ3065" s="0"/>
      <c r="AHK3065" s="0"/>
      <c r="AHL3065" s="0"/>
      <c r="AHM3065" s="0"/>
      <c r="AHN3065" s="0"/>
      <c r="AHO3065" s="0"/>
      <c r="AHP3065" s="0"/>
      <c r="AHQ3065" s="0"/>
      <c r="AHR3065" s="0"/>
      <c r="AHS3065" s="0"/>
      <c r="AHT3065" s="0"/>
      <c r="AHU3065" s="0"/>
      <c r="AHV3065" s="0"/>
      <c r="AHW3065" s="0"/>
      <c r="AHX3065" s="0"/>
      <c r="AHY3065" s="0"/>
      <c r="AHZ3065" s="0"/>
      <c r="AIA3065" s="0"/>
      <c r="AIB3065" s="0"/>
      <c r="AIC3065" s="0"/>
      <c r="AID3065" s="0"/>
      <c r="AIE3065" s="0"/>
      <c r="AIF3065" s="0"/>
      <c r="AIG3065" s="0"/>
      <c r="AIH3065" s="0"/>
      <c r="AII3065" s="0"/>
      <c r="AIJ3065" s="0"/>
      <c r="AIK3065" s="0"/>
      <c r="AIL3065" s="0"/>
      <c r="AIM3065" s="0"/>
      <c r="AIN3065" s="0"/>
      <c r="AIO3065" s="0"/>
      <c r="AIP3065" s="0"/>
      <c r="AIQ3065" s="0"/>
      <c r="AIR3065" s="0"/>
      <c r="AIS3065" s="0"/>
      <c r="AIT3065" s="0"/>
      <c r="AIU3065" s="0"/>
      <c r="AIV3065" s="0"/>
      <c r="AIW3065" s="0"/>
      <c r="AIX3065" s="0"/>
      <c r="AIY3065" s="0"/>
      <c r="AIZ3065" s="0"/>
      <c r="AJA3065" s="0"/>
      <c r="AJB3065" s="0"/>
      <c r="AJC3065" s="0"/>
      <c r="AJD3065" s="0"/>
      <c r="AJE3065" s="0"/>
      <c r="AJF3065" s="0"/>
      <c r="AJG3065" s="0"/>
      <c r="AJH3065" s="0"/>
      <c r="AJI3065" s="0"/>
      <c r="AJJ3065" s="0"/>
      <c r="AJK3065" s="0"/>
      <c r="AJL3065" s="0"/>
      <c r="AJM3065" s="0"/>
      <c r="AJN3065" s="0"/>
      <c r="AJO3065" s="0"/>
      <c r="AJP3065" s="0"/>
      <c r="AJQ3065" s="0"/>
      <c r="AJR3065" s="0"/>
      <c r="AJS3065" s="0"/>
      <c r="AJT3065" s="0"/>
      <c r="AJU3065" s="0"/>
      <c r="AJV3065" s="0"/>
      <c r="AJW3065" s="0"/>
      <c r="AJX3065" s="0"/>
      <c r="AJY3065" s="0"/>
      <c r="AJZ3065" s="0"/>
      <c r="AKA3065" s="0"/>
      <c r="AKB3065" s="0"/>
      <c r="AKC3065" s="0"/>
      <c r="AKD3065" s="0"/>
      <c r="AKE3065" s="0"/>
      <c r="AKF3065" s="0"/>
      <c r="AKG3065" s="0"/>
      <c r="AKH3065" s="0"/>
      <c r="AKI3065" s="0"/>
      <c r="AKJ3065" s="0"/>
      <c r="AKK3065" s="0"/>
      <c r="AKL3065" s="0"/>
      <c r="AKM3065" s="0"/>
      <c r="AKN3065" s="0"/>
      <c r="AKO3065" s="0"/>
      <c r="AKP3065" s="0"/>
      <c r="AKQ3065" s="0"/>
      <c r="AKR3065" s="0"/>
      <c r="AKS3065" s="0"/>
      <c r="AKT3065" s="0"/>
      <c r="AKU3065" s="0"/>
      <c r="AKV3065" s="0"/>
      <c r="AKW3065" s="0"/>
      <c r="AKX3065" s="0"/>
      <c r="AKY3065" s="0"/>
      <c r="AKZ3065" s="0"/>
      <c r="ALA3065" s="0"/>
      <c r="ALB3065" s="0"/>
      <c r="ALC3065" s="0"/>
      <c r="ALD3065" s="0"/>
      <c r="ALE3065" s="0"/>
      <c r="ALF3065" s="0"/>
      <c r="ALG3065" s="0"/>
      <c r="ALH3065" s="0"/>
      <c r="ALI3065" s="0"/>
      <c r="ALJ3065" s="0"/>
      <c r="ALK3065" s="0"/>
      <c r="ALL3065" s="0"/>
      <c r="ALM3065" s="0"/>
      <c r="ALN3065" s="0"/>
      <c r="ALO3065" s="0"/>
      <c r="ALP3065" s="0"/>
      <c r="ALQ3065" s="0"/>
      <c r="ALR3065" s="0"/>
      <c r="ALS3065" s="0"/>
      <c r="ALT3065" s="0"/>
      <c r="ALU3065" s="0"/>
      <c r="ALV3065" s="0"/>
      <c r="ALW3065" s="0"/>
      <c r="ALX3065" s="0"/>
      <c r="ALY3065" s="0"/>
      <c r="ALZ3065" s="0"/>
      <c r="AMA3065" s="0"/>
      <c r="AMB3065" s="0"/>
      <c r="AMC3065" s="0"/>
      <c r="AMD3065" s="0"/>
      <c r="AME3065" s="0"/>
      <c r="AMF3065" s="0"/>
      <c r="AMG3065" s="0"/>
      <c r="AMH3065" s="0"/>
      <c r="AMI3065" s="0"/>
    </row>
    <row r="3066" customFormat="false" ht="12.75" hidden="false" customHeight="false" outlineLevel="0" collapsed="false">
      <c r="A3066" s="1" t="s">
        <v>3316</v>
      </c>
      <c r="C3066" s="27" t="s">
        <v>3324</v>
      </c>
      <c r="D3066" s="27" t="s">
        <v>70</v>
      </c>
      <c r="E3066" s="28"/>
      <c r="F3066" s="29"/>
      <c r="G3066" s="27"/>
      <c r="H3066" s="30" t="s">
        <v>61</v>
      </c>
      <c r="I3066" s="31" t="n">
        <v>1.65</v>
      </c>
      <c r="J3066" s="103" t="s">
        <v>3275</v>
      </c>
      <c r="BM3066" s="0"/>
      <c r="BN3066" s="0"/>
      <c r="BO3066" s="0"/>
      <c r="BP3066" s="0"/>
      <c r="BQ3066" s="0"/>
      <c r="BR3066" s="0"/>
      <c r="BS3066" s="0"/>
      <c r="BT3066" s="0"/>
      <c r="BU3066" s="0"/>
      <c r="BV3066" s="0"/>
      <c r="BW3066" s="0"/>
      <c r="BX3066" s="0"/>
      <c r="BY3066" s="0"/>
      <c r="BZ3066" s="0"/>
      <c r="CA3066" s="0"/>
      <c r="CB3066" s="0"/>
      <c r="CC3066" s="0"/>
      <c r="CD3066" s="0"/>
      <c r="CE3066" s="0"/>
      <c r="CF3066" s="0"/>
      <c r="CG3066" s="0"/>
      <c r="CH3066" s="0"/>
      <c r="CI3066" s="0"/>
      <c r="CJ3066" s="0"/>
      <c r="CK3066" s="0"/>
      <c r="CL3066" s="0"/>
      <c r="CM3066" s="0"/>
      <c r="CN3066" s="0"/>
      <c r="CO3066" s="0"/>
      <c r="CP3066" s="0"/>
      <c r="CQ3066" s="0"/>
      <c r="CR3066" s="0"/>
      <c r="CS3066" s="0"/>
      <c r="CT3066" s="0"/>
      <c r="CU3066" s="0"/>
      <c r="CV3066" s="0"/>
      <c r="CW3066" s="0"/>
      <c r="CX3066" s="0"/>
      <c r="CY3066" s="0"/>
      <c r="CZ3066" s="0"/>
      <c r="DA3066" s="0"/>
      <c r="DB3066" s="0"/>
      <c r="DC3066" s="0"/>
      <c r="DD3066" s="0"/>
      <c r="DE3066" s="0"/>
      <c r="DF3066" s="0"/>
      <c r="DG3066" s="0"/>
      <c r="DH3066" s="0"/>
      <c r="DI3066" s="0"/>
      <c r="DJ3066" s="0"/>
      <c r="DK3066" s="0"/>
      <c r="DL3066" s="0"/>
      <c r="DM3066" s="0"/>
      <c r="DN3066" s="0"/>
      <c r="DO3066" s="0"/>
      <c r="DP3066" s="0"/>
      <c r="DQ3066" s="0"/>
      <c r="DR3066" s="0"/>
      <c r="DS3066" s="0"/>
      <c r="DT3066" s="0"/>
      <c r="DU3066" s="0"/>
      <c r="DV3066" s="0"/>
      <c r="DW3066" s="0"/>
      <c r="DX3066" s="0"/>
      <c r="DY3066" s="0"/>
      <c r="DZ3066" s="0"/>
      <c r="EA3066" s="0"/>
      <c r="EB3066" s="0"/>
      <c r="EC3066" s="0"/>
      <c r="ED3066" s="0"/>
      <c r="EE3066" s="0"/>
      <c r="EF3066" s="0"/>
      <c r="EG3066" s="0"/>
      <c r="EH3066" s="0"/>
      <c r="EI3066" s="0"/>
      <c r="EJ3066" s="0"/>
      <c r="EK3066" s="0"/>
      <c r="EL3066" s="0"/>
      <c r="EM3066" s="0"/>
      <c r="EN3066" s="0"/>
      <c r="EO3066" s="0"/>
      <c r="EP3066" s="0"/>
      <c r="EQ3066" s="0"/>
      <c r="ER3066" s="0"/>
      <c r="ES3066" s="0"/>
      <c r="ET3066" s="0"/>
      <c r="EU3066" s="0"/>
      <c r="EV3066" s="0"/>
      <c r="EW3066" s="0"/>
      <c r="EX3066" s="0"/>
      <c r="EY3066" s="0"/>
      <c r="EZ3066" s="0"/>
      <c r="FA3066" s="0"/>
      <c r="FB3066" s="0"/>
      <c r="FC3066" s="0"/>
      <c r="FD3066" s="0"/>
      <c r="FE3066" s="0"/>
      <c r="FF3066" s="0"/>
      <c r="FG3066" s="0"/>
      <c r="FH3066" s="0"/>
      <c r="FI3066" s="0"/>
      <c r="FJ3066" s="0"/>
      <c r="FK3066" s="0"/>
      <c r="FL3066" s="0"/>
      <c r="FM3066" s="0"/>
      <c r="FN3066" s="0"/>
      <c r="FO3066" s="0"/>
      <c r="FP3066" s="0"/>
      <c r="FQ3066" s="0"/>
      <c r="FR3066" s="0"/>
      <c r="FS3066" s="0"/>
      <c r="FT3066" s="0"/>
      <c r="FU3066" s="0"/>
      <c r="FV3066" s="0"/>
      <c r="FW3066" s="0"/>
      <c r="FX3066" s="0"/>
      <c r="FY3066" s="0"/>
      <c r="FZ3066" s="0"/>
      <c r="GA3066" s="0"/>
      <c r="GB3066" s="0"/>
      <c r="GC3066" s="0"/>
      <c r="GD3066" s="0"/>
      <c r="GE3066" s="0"/>
      <c r="GF3066" s="0"/>
      <c r="GG3066" s="0"/>
      <c r="GH3066" s="0"/>
      <c r="GI3066" s="0"/>
      <c r="GJ3066" s="0"/>
      <c r="GK3066" s="0"/>
      <c r="GL3066" s="0"/>
      <c r="GM3066" s="0"/>
      <c r="GN3066" s="0"/>
      <c r="GO3066" s="0"/>
      <c r="GP3066" s="0"/>
      <c r="GQ3066" s="0"/>
      <c r="GR3066" s="0"/>
      <c r="GS3066" s="0"/>
      <c r="GT3066" s="0"/>
      <c r="GU3066" s="0"/>
      <c r="GV3066" s="0"/>
      <c r="GW3066" s="0"/>
      <c r="GX3066" s="0"/>
      <c r="GY3066" s="0"/>
      <c r="GZ3066" s="0"/>
      <c r="HA3066" s="0"/>
      <c r="HB3066" s="0"/>
      <c r="HC3066" s="0"/>
      <c r="HD3066" s="0"/>
      <c r="HE3066" s="0"/>
      <c r="HF3066" s="0"/>
      <c r="HG3066" s="0"/>
      <c r="HH3066" s="0"/>
      <c r="HI3066" s="0"/>
      <c r="HJ3066" s="0"/>
      <c r="HK3066" s="0"/>
      <c r="HL3066" s="0"/>
      <c r="HM3066" s="0"/>
      <c r="HN3066" s="0"/>
      <c r="HO3066" s="0"/>
      <c r="HP3066" s="0"/>
      <c r="HQ3066" s="0"/>
      <c r="HR3066" s="0"/>
      <c r="HS3066" s="0"/>
      <c r="HT3066" s="0"/>
      <c r="HU3066" s="0"/>
      <c r="HV3066" s="0"/>
      <c r="HW3066" s="0"/>
      <c r="HX3066" s="0"/>
      <c r="HY3066" s="0"/>
      <c r="HZ3066" s="0"/>
      <c r="IA3066" s="0"/>
      <c r="IB3066" s="0"/>
      <c r="IC3066" s="0"/>
      <c r="ID3066" s="0"/>
      <c r="IE3066" s="0"/>
      <c r="IF3066" s="0"/>
      <c r="IG3066" s="0"/>
      <c r="IH3066" s="0"/>
      <c r="II3066" s="0"/>
      <c r="IJ3066" s="0"/>
      <c r="IK3066" s="0"/>
      <c r="IL3066" s="0"/>
      <c r="IM3066" s="0"/>
      <c r="IN3066" s="0"/>
      <c r="IO3066" s="0"/>
      <c r="IP3066" s="0"/>
      <c r="IQ3066" s="0"/>
      <c r="IR3066" s="0"/>
      <c r="IS3066" s="0"/>
      <c r="IT3066" s="0"/>
      <c r="IU3066" s="0"/>
      <c r="IV3066" s="0"/>
      <c r="IW3066" s="0"/>
      <c r="IX3066" s="0"/>
      <c r="IY3066" s="0"/>
      <c r="IZ3066" s="0"/>
      <c r="JA3066" s="0"/>
      <c r="JB3066" s="0"/>
      <c r="JC3066" s="0"/>
      <c r="JD3066" s="0"/>
      <c r="JE3066" s="0"/>
      <c r="JF3066" s="0"/>
      <c r="JG3066" s="0"/>
      <c r="JH3066" s="0"/>
      <c r="JI3066" s="0"/>
      <c r="JJ3066" s="0"/>
      <c r="JK3066" s="0"/>
      <c r="JL3066" s="0"/>
      <c r="JM3066" s="0"/>
      <c r="JN3066" s="0"/>
      <c r="JO3066" s="0"/>
      <c r="JP3066" s="0"/>
      <c r="JQ3066" s="0"/>
      <c r="JR3066" s="0"/>
      <c r="JS3066" s="0"/>
      <c r="JT3066" s="0"/>
      <c r="JU3066" s="0"/>
      <c r="JV3066" s="0"/>
      <c r="JW3066" s="0"/>
      <c r="JX3066" s="0"/>
      <c r="JY3066" s="0"/>
      <c r="JZ3066" s="0"/>
      <c r="KA3066" s="0"/>
      <c r="KB3066" s="0"/>
      <c r="KC3066" s="0"/>
      <c r="KD3066" s="0"/>
      <c r="KE3066" s="0"/>
      <c r="KF3066" s="0"/>
      <c r="KG3066" s="0"/>
      <c r="KH3066" s="0"/>
      <c r="KI3066" s="0"/>
      <c r="KJ3066" s="0"/>
      <c r="KK3066" s="0"/>
      <c r="KL3066" s="0"/>
      <c r="KM3066" s="0"/>
      <c r="KN3066" s="0"/>
      <c r="KO3066" s="0"/>
      <c r="KP3066" s="0"/>
      <c r="KQ3066" s="0"/>
      <c r="KR3066" s="0"/>
      <c r="KS3066" s="0"/>
      <c r="KT3066" s="0"/>
      <c r="KU3066" s="0"/>
      <c r="KV3066" s="0"/>
      <c r="KW3066" s="0"/>
      <c r="KX3066" s="0"/>
      <c r="KY3066" s="0"/>
      <c r="KZ3066" s="0"/>
      <c r="LA3066" s="0"/>
      <c r="LB3066" s="0"/>
      <c r="LC3066" s="0"/>
      <c r="LD3066" s="0"/>
      <c r="LE3066" s="0"/>
      <c r="LF3066" s="0"/>
      <c r="LG3066" s="0"/>
      <c r="LH3066" s="0"/>
      <c r="LI3066" s="0"/>
      <c r="LJ3066" s="0"/>
      <c r="LK3066" s="0"/>
      <c r="LL3066" s="0"/>
      <c r="LM3066" s="0"/>
      <c r="LN3066" s="0"/>
      <c r="LO3066" s="0"/>
      <c r="LP3066" s="0"/>
      <c r="LQ3066" s="0"/>
      <c r="LR3066" s="0"/>
      <c r="LS3066" s="0"/>
      <c r="LT3066" s="0"/>
      <c r="LU3066" s="0"/>
      <c r="LV3066" s="0"/>
      <c r="LW3066" s="0"/>
      <c r="LX3066" s="0"/>
      <c r="LY3066" s="0"/>
      <c r="LZ3066" s="0"/>
      <c r="MA3066" s="0"/>
      <c r="MB3066" s="0"/>
      <c r="MC3066" s="0"/>
      <c r="MD3066" s="0"/>
      <c r="ME3066" s="0"/>
      <c r="MF3066" s="0"/>
      <c r="MG3066" s="0"/>
      <c r="MH3066" s="0"/>
      <c r="MI3066" s="0"/>
      <c r="MJ3066" s="0"/>
      <c r="MK3066" s="0"/>
      <c r="ML3066" s="0"/>
      <c r="MM3066" s="0"/>
      <c r="MN3066" s="0"/>
      <c r="MO3066" s="0"/>
      <c r="MP3066" s="0"/>
      <c r="MQ3066" s="0"/>
      <c r="MR3066" s="0"/>
      <c r="MS3066" s="0"/>
      <c r="MT3066" s="0"/>
      <c r="MU3066" s="0"/>
      <c r="MV3066" s="0"/>
      <c r="MW3066" s="0"/>
      <c r="MX3066" s="0"/>
      <c r="MY3066" s="0"/>
      <c r="MZ3066" s="0"/>
      <c r="NA3066" s="0"/>
      <c r="NB3066" s="0"/>
      <c r="NC3066" s="0"/>
      <c r="ND3066" s="0"/>
      <c r="NE3066" s="0"/>
      <c r="NF3066" s="0"/>
      <c r="NG3066" s="0"/>
      <c r="NH3066" s="0"/>
      <c r="NI3066" s="0"/>
      <c r="NJ3066" s="0"/>
      <c r="NK3066" s="0"/>
      <c r="NL3066" s="0"/>
      <c r="NM3066" s="0"/>
      <c r="NN3066" s="0"/>
      <c r="NO3066" s="0"/>
      <c r="NP3066" s="0"/>
      <c r="NQ3066" s="0"/>
      <c r="NR3066" s="0"/>
      <c r="NS3066" s="0"/>
      <c r="NT3066" s="0"/>
      <c r="NU3066" s="0"/>
      <c r="NV3066" s="0"/>
      <c r="NW3066" s="0"/>
      <c r="NX3066" s="0"/>
      <c r="NY3066" s="0"/>
      <c r="NZ3066" s="0"/>
      <c r="OA3066" s="0"/>
      <c r="OB3066" s="0"/>
      <c r="OC3066" s="0"/>
      <c r="OD3066" s="0"/>
      <c r="OE3066" s="0"/>
      <c r="OF3066" s="0"/>
      <c r="OG3066" s="0"/>
      <c r="OH3066" s="0"/>
      <c r="OI3066" s="0"/>
      <c r="OJ3066" s="0"/>
      <c r="OK3066" s="0"/>
      <c r="OL3066" s="0"/>
      <c r="OM3066" s="0"/>
      <c r="ON3066" s="0"/>
      <c r="OO3066" s="0"/>
      <c r="OP3066" s="0"/>
      <c r="OQ3066" s="0"/>
      <c r="OR3066" s="0"/>
      <c r="OS3066" s="0"/>
      <c r="OT3066" s="0"/>
      <c r="OU3066" s="0"/>
      <c r="OV3066" s="0"/>
      <c r="OW3066" s="0"/>
      <c r="OX3066" s="0"/>
      <c r="OY3066" s="0"/>
      <c r="OZ3066" s="0"/>
      <c r="PA3066" s="0"/>
      <c r="PB3066" s="0"/>
      <c r="PC3066" s="0"/>
      <c r="PD3066" s="0"/>
      <c r="PE3066" s="0"/>
      <c r="PF3066" s="0"/>
      <c r="PG3066" s="0"/>
      <c r="PH3066" s="0"/>
      <c r="PI3066" s="0"/>
      <c r="PJ3066" s="0"/>
      <c r="PK3066" s="0"/>
      <c r="PL3066" s="0"/>
      <c r="PM3066" s="0"/>
      <c r="PN3066" s="0"/>
      <c r="PO3066" s="0"/>
      <c r="PP3066" s="0"/>
      <c r="PQ3066" s="0"/>
      <c r="PR3066" s="0"/>
      <c r="PS3066" s="0"/>
      <c r="PT3066" s="0"/>
      <c r="PU3066" s="0"/>
      <c r="PV3066" s="0"/>
      <c r="PW3066" s="0"/>
      <c r="PX3066" s="0"/>
      <c r="PY3066" s="0"/>
      <c r="PZ3066" s="0"/>
      <c r="QA3066" s="0"/>
      <c r="QB3066" s="0"/>
      <c r="QC3066" s="0"/>
      <c r="QD3066" s="0"/>
      <c r="QE3066" s="0"/>
      <c r="QF3066" s="0"/>
      <c r="QG3066" s="0"/>
      <c r="QH3066" s="0"/>
      <c r="QI3066" s="0"/>
      <c r="QJ3066" s="0"/>
      <c r="QK3066" s="0"/>
      <c r="QL3066" s="0"/>
      <c r="QM3066" s="0"/>
      <c r="QN3066" s="0"/>
      <c r="QO3066" s="0"/>
      <c r="QP3066" s="0"/>
      <c r="QQ3066" s="0"/>
      <c r="QR3066" s="0"/>
      <c r="QS3066" s="0"/>
      <c r="QT3066" s="0"/>
      <c r="QU3066" s="0"/>
      <c r="QV3066" s="0"/>
      <c r="QW3066" s="0"/>
      <c r="QX3066" s="0"/>
      <c r="QY3066" s="0"/>
      <c r="QZ3066" s="0"/>
      <c r="RA3066" s="0"/>
      <c r="RB3066" s="0"/>
      <c r="RC3066" s="0"/>
      <c r="RD3066" s="0"/>
      <c r="RE3066" s="0"/>
      <c r="RF3066" s="0"/>
      <c r="RG3066" s="0"/>
      <c r="RH3066" s="0"/>
      <c r="RI3066" s="0"/>
      <c r="RJ3066" s="0"/>
      <c r="RK3066" s="0"/>
      <c r="RL3066" s="0"/>
      <c r="RM3066" s="0"/>
      <c r="RN3066" s="0"/>
      <c r="RO3066" s="0"/>
      <c r="RP3066" s="0"/>
      <c r="RQ3066" s="0"/>
      <c r="RR3066" s="0"/>
      <c r="RS3066" s="0"/>
      <c r="RT3066" s="0"/>
      <c r="RU3066" s="0"/>
      <c r="RV3066" s="0"/>
      <c r="RW3066" s="0"/>
      <c r="RX3066" s="0"/>
      <c r="RY3066" s="0"/>
      <c r="RZ3066" s="0"/>
      <c r="SA3066" s="0"/>
      <c r="SB3066" s="0"/>
      <c r="SC3066" s="0"/>
      <c r="SD3066" s="0"/>
      <c r="SE3066" s="0"/>
      <c r="SF3066" s="0"/>
      <c r="SG3066" s="0"/>
      <c r="SH3066" s="0"/>
      <c r="SI3066" s="0"/>
      <c r="SJ3066" s="0"/>
      <c r="SK3066" s="0"/>
      <c r="SL3066" s="0"/>
      <c r="SM3066" s="0"/>
      <c r="SN3066" s="0"/>
      <c r="SO3066" s="0"/>
      <c r="SP3066" s="0"/>
      <c r="SQ3066" s="0"/>
      <c r="SR3066" s="0"/>
      <c r="SS3066" s="0"/>
      <c r="ST3066" s="0"/>
      <c r="SU3066" s="0"/>
      <c r="SV3066" s="0"/>
      <c r="SW3066" s="0"/>
      <c r="SX3066" s="0"/>
      <c r="SY3066" s="0"/>
      <c r="SZ3066" s="0"/>
      <c r="TA3066" s="0"/>
      <c r="TB3066" s="0"/>
      <c r="TC3066" s="0"/>
      <c r="TD3066" s="0"/>
      <c r="TE3066" s="0"/>
      <c r="TF3066" s="0"/>
      <c r="TG3066" s="0"/>
      <c r="TH3066" s="0"/>
      <c r="TI3066" s="0"/>
      <c r="TJ3066" s="0"/>
      <c r="TK3066" s="0"/>
      <c r="TL3066" s="0"/>
      <c r="TM3066" s="0"/>
      <c r="TN3066" s="0"/>
      <c r="TO3066" s="0"/>
      <c r="TP3066" s="0"/>
      <c r="TQ3066" s="0"/>
      <c r="TR3066" s="0"/>
      <c r="TS3066" s="0"/>
      <c r="TT3066" s="0"/>
      <c r="TU3066" s="0"/>
      <c r="TV3066" s="0"/>
      <c r="TW3066" s="0"/>
      <c r="TX3066" s="0"/>
      <c r="TY3066" s="0"/>
      <c r="TZ3066" s="0"/>
      <c r="UA3066" s="0"/>
      <c r="UB3066" s="0"/>
      <c r="UC3066" s="0"/>
      <c r="UD3066" s="0"/>
      <c r="UE3066" s="0"/>
      <c r="UF3066" s="0"/>
      <c r="UG3066" s="0"/>
      <c r="UH3066" s="0"/>
      <c r="UI3066" s="0"/>
      <c r="UJ3066" s="0"/>
      <c r="UK3066" s="0"/>
      <c r="UL3066" s="0"/>
      <c r="UM3066" s="0"/>
      <c r="UN3066" s="0"/>
      <c r="UO3066" s="0"/>
      <c r="UP3066" s="0"/>
      <c r="UQ3066" s="0"/>
      <c r="UR3066" s="0"/>
      <c r="US3066" s="0"/>
      <c r="UT3066" s="0"/>
      <c r="UU3066" s="0"/>
      <c r="UV3066" s="0"/>
      <c r="UW3066" s="0"/>
      <c r="UX3066" s="0"/>
      <c r="UY3066" s="0"/>
      <c r="UZ3066" s="0"/>
      <c r="VA3066" s="0"/>
      <c r="VB3066" s="0"/>
      <c r="VC3066" s="0"/>
      <c r="VD3066" s="0"/>
      <c r="VE3066" s="0"/>
      <c r="VF3066" s="0"/>
      <c r="VG3066" s="0"/>
      <c r="VH3066" s="0"/>
      <c r="VI3066" s="0"/>
      <c r="VJ3066" s="0"/>
      <c r="VK3066" s="0"/>
      <c r="VL3066" s="0"/>
      <c r="VM3066" s="0"/>
      <c r="VN3066" s="0"/>
      <c r="VO3066" s="0"/>
      <c r="VP3066" s="0"/>
      <c r="VQ3066" s="0"/>
      <c r="VR3066" s="0"/>
      <c r="VS3066" s="0"/>
      <c r="VT3066" s="0"/>
      <c r="VU3066" s="0"/>
      <c r="VV3066" s="0"/>
      <c r="VW3066" s="0"/>
      <c r="VX3066" s="0"/>
      <c r="VY3066" s="0"/>
      <c r="VZ3066" s="0"/>
      <c r="WA3066" s="0"/>
      <c r="WB3066" s="0"/>
      <c r="WC3066" s="0"/>
      <c r="WD3066" s="0"/>
      <c r="WE3066" s="0"/>
      <c r="WF3066" s="0"/>
      <c r="WG3066" s="0"/>
      <c r="WH3066" s="0"/>
      <c r="WI3066" s="0"/>
      <c r="WJ3066" s="0"/>
      <c r="WK3066" s="0"/>
      <c r="WL3066" s="0"/>
      <c r="WM3066" s="0"/>
      <c r="WN3066" s="0"/>
      <c r="WO3066" s="0"/>
      <c r="WP3066" s="0"/>
      <c r="WQ3066" s="0"/>
      <c r="WR3066" s="0"/>
      <c r="WS3066" s="0"/>
      <c r="WT3066" s="0"/>
      <c r="WU3066" s="0"/>
      <c r="WV3066" s="0"/>
      <c r="WW3066" s="0"/>
      <c r="WX3066" s="0"/>
      <c r="WY3066" s="0"/>
      <c r="WZ3066" s="0"/>
      <c r="XA3066" s="0"/>
      <c r="XB3066" s="0"/>
      <c r="XC3066" s="0"/>
      <c r="XD3066" s="0"/>
      <c r="XE3066" s="0"/>
      <c r="XF3066" s="0"/>
      <c r="XG3066" s="0"/>
      <c r="XH3066" s="0"/>
      <c r="XI3066" s="0"/>
      <c r="XJ3066" s="0"/>
      <c r="XK3066" s="0"/>
      <c r="XL3066" s="0"/>
      <c r="XM3066" s="0"/>
      <c r="XN3066" s="0"/>
      <c r="XO3066" s="0"/>
      <c r="XP3066" s="0"/>
      <c r="XQ3066" s="0"/>
      <c r="XR3066" s="0"/>
      <c r="XS3066" s="0"/>
      <c r="XT3066" s="0"/>
      <c r="XU3066" s="0"/>
      <c r="XV3066" s="0"/>
      <c r="XW3066" s="0"/>
      <c r="XX3066" s="0"/>
      <c r="XY3066" s="0"/>
      <c r="XZ3066" s="0"/>
      <c r="YA3066" s="0"/>
      <c r="YB3066" s="0"/>
      <c r="YC3066" s="0"/>
      <c r="YD3066" s="0"/>
      <c r="YE3066" s="0"/>
      <c r="YF3066" s="0"/>
      <c r="YG3066" s="0"/>
      <c r="YH3066" s="0"/>
      <c r="YI3066" s="0"/>
      <c r="YJ3066" s="0"/>
      <c r="YK3066" s="0"/>
      <c r="YL3066" s="0"/>
      <c r="YM3066" s="0"/>
      <c r="YN3066" s="0"/>
      <c r="YO3066" s="0"/>
      <c r="YP3066" s="0"/>
      <c r="YQ3066" s="0"/>
      <c r="YR3066" s="0"/>
      <c r="YS3066" s="0"/>
      <c r="YT3066" s="0"/>
      <c r="YU3066" s="0"/>
      <c r="YV3066" s="0"/>
      <c r="YW3066" s="0"/>
      <c r="YX3066" s="0"/>
      <c r="YY3066" s="0"/>
      <c r="YZ3066" s="0"/>
      <c r="ZA3066" s="0"/>
      <c r="ZB3066" s="0"/>
      <c r="ZC3066" s="0"/>
      <c r="ZD3066" s="0"/>
      <c r="ZE3066" s="0"/>
      <c r="ZF3066" s="0"/>
      <c r="ZG3066" s="0"/>
      <c r="ZH3066" s="0"/>
      <c r="ZI3066" s="0"/>
      <c r="ZJ3066" s="0"/>
      <c r="ZK3066" s="0"/>
      <c r="ZL3066" s="0"/>
      <c r="ZM3066" s="0"/>
      <c r="ZN3066" s="0"/>
      <c r="ZO3066" s="0"/>
      <c r="ZP3066" s="0"/>
      <c r="ZQ3066" s="0"/>
      <c r="ZR3066" s="0"/>
      <c r="ZS3066" s="0"/>
      <c r="ZT3066" s="0"/>
      <c r="ZU3066" s="0"/>
      <c r="ZV3066" s="0"/>
      <c r="ZW3066" s="0"/>
      <c r="ZX3066" s="0"/>
      <c r="ZY3066" s="0"/>
      <c r="ZZ3066" s="0"/>
      <c r="AAA3066" s="0"/>
      <c r="AAB3066" s="0"/>
      <c r="AAC3066" s="0"/>
      <c r="AAD3066" s="0"/>
      <c r="AAE3066" s="0"/>
      <c r="AAF3066" s="0"/>
      <c r="AAG3066" s="0"/>
      <c r="AAH3066" s="0"/>
      <c r="AAI3066" s="0"/>
      <c r="AAJ3066" s="0"/>
      <c r="AAK3066" s="0"/>
      <c r="AAL3066" s="0"/>
      <c r="AAM3066" s="0"/>
      <c r="AAN3066" s="0"/>
      <c r="AAO3066" s="0"/>
      <c r="AAP3066" s="0"/>
      <c r="AAQ3066" s="0"/>
      <c r="AAR3066" s="0"/>
      <c r="AAS3066" s="0"/>
      <c r="AAT3066" s="0"/>
      <c r="AAU3066" s="0"/>
      <c r="AAV3066" s="0"/>
      <c r="AAW3066" s="0"/>
      <c r="AAX3066" s="0"/>
      <c r="AAY3066" s="0"/>
      <c r="AAZ3066" s="0"/>
      <c r="ABA3066" s="0"/>
      <c r="ABB3066" s="0"/>
      <c r="ABC3066" s="0"/>
      <c r="ABD3066" s="0"/>
      <c r="ABE3066" s="0"/>
      <c r="ABF3066" s="0"/>
      <c r="ABG3066" s="0"/>
      <c r="ABH3066" s="0"/>
      <c r="ABI3066" s="0"/>
      <c r="ABJ3066" s="0"/>
      <c r="ABK3066" s="0"/>
      <c r="ABL3066" s="0"/>
      <c r="ABM3066" s="0"/>
      <c r="ABN3066" s="0"/>
      <c r="ABO3066" s="0"/>
      <c r="ABP3066" s="0"/>
      <c r="ABQ3066" s="0"/>
      <c r="ABR3066" s="0"/>
      <c r="ABS3066" s="0"/>
      <c r="ABT3066" s="0"/>
      <c r="ABU3066" s="0"/>
      <c r="ABV3066" s="0"/>
      <c r="ABW3066" s="0"/>
      <c r="ABX3066" s="0"/>
      <c r="ABY3066" s="0"/>
      <c r="ABZ3066" s="0"/>
      <c r="ACA3066" s="0"/>
      <c r="ACB3066" s="0"/>
      <c r="ACC3066" s="0"/>
      <c r="ACD3066" s="0"/>
      <c r="ACE3066" s="0"/>
      <c r="ACF3066" s="0"/>
      <c r="ACG3066" s="0"/>
      <c r="ACH3066" s="0"/>
      <c r="ACI3066" s="0"/>
      <c r="ACJ3066" s="0"/>
      <c r="ACK3066" s="0"/>
      <c r="ACL3066" s="0"/>
      <c r="ACM3066" s="0"/>
      <c r="ACN3066" s="0"/>
      <c r="ACO3066" s="0"/>
      <c r="ACP3066" s="0"/>
      <c r="ACQ3066" s="0"/>
      <c r="ACR3066" s="0"/>
      <c r="ACS3066" s="0"/>
      <c r="ACT3066" s="0"/>
      <c r="ACU3066" s="0"/>
      <c r="ACV3066" s="0"/>
      <c r="ACW3066" s="0"/>
      <c r="ACX3066" s="0"/>
      <c r="ACY3066" s="0"/>
      <c r="ACZ3066" s="0"/>
      <c r="ADA3066" s="0"/>
      <c r="ADB3066" s="0"/>
      <c r="ADC3066" s="0"/>
      <c r="ADD3066" s="0"/>
      <c r="ADE3066" s="0"/>
      <c r="ADF3066" s="0"/>
      <c r="ADG3066" s="0"/>
      <c r="ADH3066" s="0"/>
      <c r="ADI3066" s="0"/>
      <c r="ADJ3066" s="0"/>
      <c r="ADK3066" s="0"/>
      <c r="ADL3066" s="0"/>
      <c r="ADM3066" s="0"/>
      <c r="ADN3066" s="0"/>
      <c r="ADO3066" s="0"/>
      <c r="ADP3066" s="0"/>
      <c r="ADQ3066" s="0"/>
      <c r="ADR3066" s="0"/>
      <c r="ADS3066" s="0"/>
      <c r="ADT3066" s="0"/>
      <c r="ADU3066" s="0"/>
      <c r="ADV3066" s="0"/>
      <c r="ADW3066" s="0"/>
      <c r="ADX3066" s="0"/>
      <c r="ADY3066" s="0"/>
      <c r="ADZ3066" s="0"/>
      <c r="AEA3066" s="0"/>
      <c r="AEB3066" s="0"/>
      <c r="AEC3066" s="0"/>
      <c r="AED3066" s="0"/>
      <c r="AEE3066" s="0"/>
      <c r="AEF3066" s="0"/>
      <c r="AEG3066" s="0"/>
      <c r="AEH3066" s="0"/>
      <c r="AEI3066" s="0"/>
      <c r="AEJ3066" s="0"/>
      <c r="AEK3066" s="0"/>
      <c r="AEL3066" s="0"/>
      <c r="AEM3066" s="0"/>
      <c r="AEN3066" s="0"/>
      <c r="AEO3066" s="0"/>
      <c r="AEP3066" s="0"/>
      <c r="AEQ3066" s="0"/>
      <c r="AER3066" s="0"/>
      <c r="AES3066" s="0"/>
      <c r="AET3066" s="0"/>
      <c r="AEU3066" s="0"/>
      <c r="AEV3066" s="0"/>
      <c r="AEW3066" s="0"/>
      <c r="AEX3066" s="0"/>
      <c r="AEY3066" s="0"/>
      <c r="AEZ3066" s="0"/>
      <c r="AFA3066" s="0"/>
      <c r="AFB3066" s="0"/>
      <c r="AFC3066" s="0"/>
      <c r="AFD3066" s="0"/>
      <c r="AFE3066" s="0"/>
      <c r="AFF3066" s="0"/>
      <c r="AFG3066" s="0"/>
      <c r="AFH3066" s="0"/>
      <c r="AFI3066" s="0"/>
      <c r="AFJ3066" s="0"/>
      <c r="AFK3066" s="0"/>
      <c r="AFL3066" s="0"/>
      <c r="AFM3066" s="0"/>
      <c r="AFN3066" s="0"/>
      <c r="AFO3066" s="0"/>
      <c r="AFP3066" s="0"/>
      <c r="AFQ3066" s="0"/>
      <c r="AFR3066" s="0"/>
      <c r="AFS3066" s="0"/>
      <c r="AFT3066" s="0"/>
      <c r="AFU3066" s="0"/>
      <c r="AFV3066" s="0"/>
      <c r="AFW3066" s="0"/>
      <c r="AFX3066" s="0"/>
      <c r="AFY3066" s="0"/>
      <c r="AFZ3066" s="0"/>
      <c r="AGA3066" s="0"/>
      <c r="AGB3066" s="0"/>
      <c r="AGC3066" s="0"/>
      <c r="AGD3066" s="0"/>
      <c r="AGE3066" s="0"/>
      <c r="AGF3066" s="0"/>
      <c r="AGG3066" s="0"/>
      <c r="AGH3066" s="0"/>
      <c r="AGI3066" s="0"/>
      <c r="AGJ3066" s="0"/>
      <c r="AGK3066" s="0"/>
      <c r="AGL3066" s="0"/>
      <c r="AGM3066" s="0"/>
      <c r="AGN3066" s="0"/>
      <c r="AGO3066" s="0"/>
      <c r="AGP3066" s="0"/>
      <c r="AGQ3066" s="0"/>
      <c r="AGR3066" s="0"/>
      <c r="AGS3066" s="0"/>
      <c r="AGT3066" s="0"/>
      <c r="AGU3066" s="0"/>
      <c r="AGV3066" s="0"/>
      <c r="AGW3066" s="0"/>
      <c r="AGX3066" s="0"/>
      <c r="AGY3066" s="0"/>
      <c r="AGZ3066" s="0"/>
      <c r="AHA3066" s="0"/>
      <c r="AHB3066" s="0"/>
      <c r="AHC3066" s="0"/>
      <c r="AHD3066" s="0"/>
      <c r="AHE3066" s="0"/>
      <c r="AHF3066" s="0"/>
      <c r="AHG3066" s="0"/>
      <c r="AHH3066" s="0"/>
      <c r="AHI3066" s="0"/>
      <c r="AHJ3066" s="0"/>
      <c r="AHK3066" s="0"/>
      <c r="AHL3066" s="0"/>
      <c r="AHM3066" s="0"/>
      <c r="AHN3066" s="0"/>
      <c r="AHO3066" s="0"/>
      <c r="AHP3066" s="0"/>
      <c r="AHQ3066" s="0"/>
      <c r="AHR3066" s="0"/>
      <c r="AHS3066" s="0"/>
      <c r="AHT3066" s="0"/>
      <c r="AHU3066" s="0"/>
      <c r="AHV3066" s="0"/>
      <c r="AHW3066" s="0"/>
      <c r="AHX3066" s="0"/>
      <c r="AHY3066" s="0"/>
      <c r="AHZ3066" s="0"/>
      <c r="AIA3066" s="0"/>
      <c r="AIB3066" s="0"/>
      <c r="AIC3066" s="0"/>
      <c r="AID3066" s="0"/>
      <c r="AIE3066" s="0"/>
      <c r="AIF3066" s="0"/>
      <c r="AIG3066" s="0"/>
      <c r="AIH3066" s="0"/>
      <c r="AII3066" s="0"/>
      <c r="AIJ3066" s="0"/>
      <c r="AIK3066" s="0"/>
      <c r="AIL3066" s="0"/>
      <c r="AIM3066" s="0"/>
      <c r="AIN3066" s="0"/>
      <c r="AIO3066" s="0"/>
      <c r="AIP3066" s="0"/>
      <c r="AIQ3066" s="0"/>
      <c r="AIR3066" s="0"/>
      <c r="AIS3066" s="0"/>
      <c r="AIT3066" s="0"/>
      <c r="AIU3066" s="0"/>
      <c r="AIV3066" s="0"/>
      <c r="AIW3066" s="0"/>
      <c r="AIX3066" s="0"/>
      <c r="AIY3066" s="0"/>
      <c r="AIZ3066" s="0"/>
      <c r="AJA3066" s="0"/>
      <c r="AJB3066" s="0"/>
      <c r="AJC3066" s="0"/>
      <c r="AJD3066" s="0"/>
      <c r="AJE3066" s="0"/>
      <c r="AJF3066" s="0"/>
      <c r="AJG3066" s="0"/>
      <c r="AJH3066" s="0"/>
      <c r="AJI3066" s="0"/>
      <c r="AJJ3066" s="0"/>
      <c r="AJK3066" s="0"/>
      <c r="AJL3066" s="0"/>
      <c r="AJM3066" s="0"/>
      <c r="AJN3066" s="0"/>
      <c r="AJO3066" s="0"/>
      <c r="AJP3066" s="0"/>
      <c r="AJQ3066" s="0"/>
      <c r="AJR3066" s="0"/>
      <c r="AJS3066" s="0"/>
      <c r="AJT3066" s="0"/>
      <c r="AJU3066" s="0"/>
      <c r="AJV3066" s="0"/>
      <c r="AJW3066" s="0"/>
      <c r="AJX3066" s="0"/>
      <c r="AJY3066" s="0"/>
      <c r="AJZ3066" s="0"/>
      <c r="AKA3066" s="0"/>
      <c r="AKB3066" s="0"/>
      <c r="AKC3066" s="0"/>
      <c r="AKD3066" s="0"/>
      <c r="AKE3066" s="0"/>
      <c r="AKF3066" s="0"/>
      <c r="AKG3066" s="0"/>
      <c r="AKH3066" s="0"/>
      <c r="AKI3066" s="0"/>
      <c r="AKJ3066" s="0"/>
      <c r="AKK3066" s="0"/>
      <c r="AKL3066" s="0"/>
      <c r="AKM3066" s="0"/>
      <c r="AKN3066" s="0"/>
      <c r="AKO3066" s="0"/>
      <c r="AKP3066" s="0"/>
      <c r="AKQ3066" s="0"/>
      <c r="AKR3066" s="0"/>
      <c r="AKS3066" s="0"/>
      <c r="AKT3066" s="0"/>
      <c r="AKU3066" s="0"/>
      <c r="AKV3066" s="0"/>
      <c r="AKW3066" s="0"/>
      <c r="AKX3066" s="0"/>
      <c r="AKY3066" s="0"/>
      <c r="AKZ3066" s="0"/>
      <c r="ALA3066" s="0"/>
      <c r="ALB3066" s="0"/>
      <c r="ALC3066" s="0"/>
      <c r="ALD3066" s="0"/>
      <c r="ALE3066" s="0"/>
      <c r="ALF3066" s="0"/>
      <c r="ALG3066" s="0"/>
      <c r="ALH3066" s="0"/>
      <c r="ALI3066" s="0"/>
      <c r="ALJ3066" s="0"/>
      <c r="ALK3066" s="0"/>
      <c r="ALL3066" s="0"/>
      <c r="ALM3066" s="0"/>
      <c r="ALN3066" s="0"/>
      <c r="ALO3066" s="0"/>
      <c r="ALP3066" s="0"/>
      <c r="ALQ3066" s="0"/>
      <c r="ALR3066" s="0"/>
      <c r="ALS3066" s="0"/>
      <c r="ALT3066" s="0"/>
      <c r="ALU3066" s="0"/>
      <c r="ALV3066" s="0"/>
      <c r="ALW3066" s="0"/>
      <c r="ALX3066" s="0"/>
      <c r="ALY3066" s="0"/>
      <c r="ALZ3066" s="0"/>
      <c r="AMA3066" s="0"/>
      <c r="AMB3066" s="0"/>
      <c r="AMC3066" s="0"/>
      <c r="AMD3066" s="0"/>
      <c r="AME3066" s="0"/>
      <c r="AMF3066" s="0"/>
      <c r="AMG3066" s="0"/>
      <c r="AMH3066" s="0"/>
      <c r="AMI3066" s="0"/>
    </row>
    <row r="3067" customFormat="false" ht="12.75" hidden="false" customHeight="false" outlineLevel="0" collapsed="false">
      <c r="A3067" s="1" t="s">
        <v>3316</v>
      </c>
      <c r="C3067" s="27" t="s">
        <v>3325</v>
      </c>
      <c r="D3067" s="27" t="s">
        <v>20</v>
      </c>
      <c r="E3067" s="28"/>
      <c r="F3067" s="29"/>
      <c r="G3067" s="27"/>
      <c r="H3067" s="30" t="s">
        <v>61</v>
      </c>
      <c r="I3067" s="31" t="n">
        <v>1.65</v>
      </c>
      <c r="J3067" s="103" t="s">
        <v>3275</v>
      </c>
      <c r="BM3067" s="0"/>
      <c r="BN3067" s="0"/>
      <c r="BO3067" s="0"/>
      <c r="BP3067" s="0"/>
      <c r="BQ3067" s="0"/>
      <c r="BR3067" s="0"/>
      <c r="BS3067" s="0"/>
      <c r="BT3067" s="0"/>
      <c r="BU3067" s="0"/>
      <c r="BV3067" s="0"/>
      <c r="BW3067" s="0"/>
      <c r="BX3067" s="0"/>
      <c r="BY3067" s="0"/>
      <c r="BZ3067" s="0"/>
      <c r="CA3067" s="0"/>
      <c r="CB3067" s="0"/>
      <c r="CC3067" s="0"/>
      <c r="CD3067" s="0"/>
      <c r="CE3067" s="0"/>
      <c r="CF3067" s="0"/>
      <c r="CG3067" s="0"/>
      <c r="CH3067" s="0"/>
      <c r="CI3067" s="0"/>
      <c r="CJ3067" s="0"/>
      <c r="CK3067" s="0"/>
      <c r="CL3067" s="0"/>
      <c r="CM3067" s="0"/>
      <c r="CN3067" s="0"/>
      <c r="CO3067" s="0"/>
      <c r="CP3067" s="0"/>
      <c r="CQ3067" s="0"/>
      <c r="CR3067" s="0"/>
      <c r="CS3067" s="0"/>
      <c r="CT3067" s="0"/>
      <c r="CU3067" s="0"/>
      <c r="CV3067" s="0"/>
      <c r="CW3067" s="0"/>
      <c r="CX3067" s="0"/>
      <c r="CY3067" s="0"/>
      <c r="CZ3067" s="0"/>
      <c r="DA3067" s="0"/>
      <c r="DB3067" s="0"/>
      <c r="DC3067" s="0"/>
      <c r="DD3067" s="0"/>
      <c r="DE3067" s="0"/>
      <c r="DF3067" s="0"/>
      <c r="DG3067" s="0"/>
      <c r="DH3067" s="0"/>
      <c r="DI3067" s="0"/>
      <c r="DJ3067" s="0"/>
      <c r="DK3067" s="0"/>
      <c r="DL3067" s="0"/>
      <c r="DM3067" s="0"/>
      <c r="DN3067" s="0"/>
      <c r="DO3067" s="0"/>
      <c r="DP3067" s="0"/>
      <c r="DQ3067" s="0"/>
      <c r="DR3067" s="0"/>
      <c r="DS3067" s="0"/>
      <c r="DT3067" s="0"/>
      <c r="DU3067" s="0"/>
      <c r="DV3067" s="0"/>
      <c r="DW3067" s="0"/>
      <c r="DX3067" s="0"/>
      <c r="DY3067" s="0"/>
      <c r="DZ3067" s="0"/>
      <c r="EA3067" s="0"/>
      <c r="EB3067" s="0"/>
      <c r="EC3067" s="0"/>
      <c r="ED3067" s="0"/>
      <c r="EE3067" s="0"/>
      <c r="EF3067" s="0"/>
      <c r="EG3067" s="0"/>
      <c r="EH3067" s="0"/>
      <c r="EI3067" s="0"/>
      <c r="EJ3067" s="0"/>
      <c r="EK3067" s="0"/>
      <c r="EL3067" s="0"/>
      <c r="EM3067" s="0"/>
      <c r="EN3067" s="0"/>
      <c r="EO3067" s="0"/>
      <c r="EP3067" s="0"/>
      <c r="EQ3067" s="0"/>
      <c r="ER3067" s="0"/>
      <c r="ES3067" s="0"/>
      <c r="ET3067" s="0"/>
      <c r="EU3067" s="0"/>
      <c r="EV3067" s="0"/>
      <c r="EW3067" s="0"/>
      <c r="EX3067" s="0"/>
      <c r="EY3067" s="0"/>
      <c r="EZ3067" s="0"/>
      <c r="FA3067" s="0"/>
      <c r="FB3067" s="0"/>
      <c r="FC3067" s="0"/>
      <c r="FD3067" s="0"/>
      <c r="FE3067" s="0"/>
      <c r="FF3067" s="0"/>
      <c r="FG3067" s="0"/>
      <c r="FH3067" s="0"/>
      <c r="FI3067" s="0"/>
      <c r="FJ3067" s="0"/>
      <c r="FK3067" s="0"/>
      <c r="FL3067" s="0"/>
      <c r="FM3067" s="0"/>
      <c r="FN3067" s="0"/>
      <c r="FO3067" s="0"/>
      <c r="FP3067" s="0"/>
      <c r="FQ3067" s="0"/>
      <c r="FR3067" s="0"/>
      <c r="FS3067" s="0"/>
      <c r="FT3067" s="0"/>
      <c r="FU3067" s="0"/>
      <c r="FV3067" s="0"/>
      <c r="FW3067" s="0"/>
      <c r="FX3067" s="0"/>
      <c r="FY3067" s="0"/>
      <c r="FZ3067" s="0"/>
      <c r="GA3067" s="0"/>
      <c r="GB3067" s="0"/>
      <c r="GC3067" s="0"/>
      <c r="GD3067" s="0"/>
      <c r="GE3067" s="0"/>
      <c r="GF3067" s="0"/>
      <c r="GG3067" s="0"/>
      <c r="GH3067" s="0"/>
      <c r="GI3067" s="0"/>
      <c r="GJ3067" s="0"/>
      <c r="GK3067" s="0"/>
      <c r="GL3067" s="0"/>
      <c r="GM3067" s="0"/>
      <c r="GN3067" s="0"/>
      <c r="GO3067" s="0"/>
      <c r="GP3067" s="0"/>
      <c r="GQ3067" s="0"/>
      <c r="GR3067" s="0"/>
      <c r="GS3067" s="0"/>
      <c r="GT3067" s="0"/>
      <c r="GU3067" s="0"/>
      <c r="GV3067" s="0"/>
      <c r="GW3067" s="0"/>
      <c r="GX3067" s="0"/>
      <c r="GY3067" s="0"/>
      <c r="GZ3067" s="0"/>
      <c r="HA3067" s="0"/>
      <c r="HB3067" s="0"/>
      <c r="HC3067" s="0"/>
      <c r="HD3067" s="0"/>
      <c r="HE3067" s="0"/>
      <c r="HF3067" s="0"/>
      <c r="HG3067" s="0"/>
      <c r="HH3067" s="0"/>
      <c r="HI3067" s="0"/>
      <c r="HJ3067" s="0"/>
      <c r="HK3067" s="0"/>
      <c r="HL3067" s="0"/>
      <c r="HM3067" s="0"/>
      <c r="HN3067" s="0"/>
      <c r="HO3067" s="0"/>
      <c r="HP3067" s="0"/>
      <c r="HQ3067" s="0"/>
      <c r="HR3067" s="0"/>
      <c r="HS3067" s="0"/>
      <c r="HT3067" s="0"/>
      <c r="HU3067" s="0"/>
      <c r="HV3067" s="0"/>
      <c r="HW3067" s="0"/>
      <c r="HX3067" s="0"/>
      <c r="HY3067" s="0"/>
      <c r="HZ3067" s="0"/>
      <c r="IA3067" s="0"/>
      <c r="IB3067" s="0"/>
      <c r="IC3067" s="0"/>
      <c r="ID3067" s="0"/>
      <c r="IE3067" s="0"/>
      <c r="IF3067" s="0"/>
      <c r="IG3067" s="0"/>
      <c r="IH3067" s="0"/>
      <c r="II3067" s="0"/>
      <c r="IJ3067" s="0"/>
      <c r="IK3067" s="0"/>
      <c r="IL3067" s="0"/>
      <c r="IM3067" s="0"/>
      <c r="IN3067" s="0"/>
      <c r="IO3067" s="0"/>
      <c r="IP3067" s="0"/>
      <c r="IQ3067" s="0"/>
      <c r="IR3067" s="0"/>
      <c r="IS3067" s="0"/>
      <c r="IT3067" s="0"/>
      <c r="IU3067" s="0"/>
      <c r="IV3067" s="0"/>
      <c r="IW3067" s="0"/>
      <c r="IX3067" s="0"/>
      <c r="IY3067" s="0"/>
      <c r="IZ3067" s="0"/>
      <c r="JA3067" s="0"/>
      <c r="JB3067" s="0"/>
      <c r="JC3067" s="0"/>
      <c r="JD3067" s="0"/>
      <c r="JE3067" s="0"/>
      <c r="JF3067" s="0"/>
      <c r="JG3067" s="0"/>
      <c r="JH3067" s="0"/>
      <c r="JI3067" s="0"/>
      <c r="JJ3067" s="0"/>
      <c r="JK3067" s="0"/>
      <c r="JL3067" s="0"/>
      <c r="JM3067" s="0"/>
      <c r="JN3067" s="0"/>
      <c r="JO3067" s="0"/>
      <c r="JP3067" s="0"/>
      <c r="JQ3067" s="0"/>
      <c r="JR3067" s="0"/>
      <c r="JS3067" s="0"/>
      <c r="JT3067" s="0"/>
      <c r="JU3067" s="0"/>
      <c r="JV3067" s="0"/>
      <c r="JW3067" s="0"/>
      <c r="JX3067" s="0"/>
      <c r="JY3067" s="0"/>
      <c r="JZ3067" s="0"/>
      <c r="KA3067" s="0"/>
      <c r="KB3067" s="0"/>
      <c r="KC3067" s="0"/>
      <c r="KD3067" s="0"/>
      <c r="KE3067" s="0"/>
      <c r="KF3067" s="0"/>
      <c r="KG3067" s="0"/>
      <c r="KH3067" s="0"/>
      <c r="KI3067" s="0"/>
      <c r="KJ3067" s="0"/>
      <c r="KK3067" s="0"/>
      <c r="KL3067" s="0"/>
      <c r="KM3067" s="0"/>
      <c r="KN3067" s="0"/>
      <c r="KO3067" s="0"/>
      <c r="KP3067" s="0"/>
      <c r="KQ3067" s="0"/>
      <c r="KR3067" s="0"/>
      <c r="KS3067" s="0"/>
      <c r="KT3067" s="0"/>
      <c r="KU3067" s="0"/>
      <c r="KV3067" s="0"/>
      <c r="KW3067" s="0"/>
      <c r="KX3067" s="0"/>
      <c r="KY3067" s="0"/>
      <c r="KZ3067" s="0"/>
      <c r="LA3067" s="0"/>
      <c r="LB3067" s="0"/>
      <c r="LC3067" s="0"/>
      <c r="LD3067" s="0"/>
      <c r="LE3067" s="0"/>
      <c r="LF3067" s="0"/>
      <c r="LG3067" s="0"/>
      <c r="LH3067" s="0"/>
      <c r="LI3067" s="0"/>
      <c r="LJ3067" s="0"/>
      <c r="LK3067" s="0"/>
      <c r="LL3067" s="0"/>
      <c r="LM3067" s="0"/>
      <c r="LN3067" s="0"/>
      <c r="LO3067" s="0"/>
      <c r="LP3067" s="0"/>
      <c r="LQ3067" s="0"/>
      <c r="LR3067" s="0"/>
      <c r="LS3067" s="0"/>
      <c r="LT3067" s="0"/>
      <c r="LU3067" s="0"/>
      <c r="LV3067" s="0"/>
      <c r="LW3067" s="0"/>
      <c r="LX3067" s="0"/>
      <c r="LY3067" s="0"/>
      <c r="LZ3067" s="0"/>
      <c r="MA3067" s="0"/>
      <c r="MB3067" s="0"/>
      <c r="MC3067" s="0"/>
      <c r="MD3067" s="0"/>
      <c r="ME3067" s="0"/>
      <c r="MF3067" s="0"/>
      <c r="MG3067" s="0"/>
      <c r="MH3067" s="0"/>
      <c r="MI3067" s="0"/>
      <c r="MJ3067" s="0"/>
      <c r="MK3067" s="0"/>
      <c r="ML3067" s="0"/>
      <c r="MM3067" s="0"/>
      <c r="MN3067" s="0"/>
      <c r="MO3067" s="0"/>
      <c r="MP3067" s="0"/>
      <c r="MQ3067" s="0"/>
      <c r="MR3067" s="0"/>
      <c r="MS3067" s="0"/>
      <c r="MT3067" s="0"/>
      <c r="MU3067" s="0"/>
      <c r="MV3067" s="0"/>
      <c r="MW3067" s="0"/>
      <c r="MX3067" s="0"/>
      <c r="MY3067" s="0"/>
      <c r="MZ3067" s="0"/>
      <c r="NA3067" s="0"/>
      <c r="NB3067" s="0"/>
      <c r="NC3067" s="0"/>
      <c r="ND3067" s="0"/>
      <c r="NE3067" s="0"/>
      <c r="NF3067" s="0"/>
      <c r="NG3067" s="0"/>
      <c r="NH3067" s="0"/>
      <c r="NI3067" s="0"/>
      <c r="NJ3067" s="0"/>
      <c r="NK3067" s="0"/>
      <c r="NL3067" s="0"/>
      <c r="NM3067" s="0"/>
      <c r="NN3067" s="0"/>
      <c r="NO3067" s="0"/>
      <c r="NP3067" s="0"/>
      <c r="NQ3067" s="0"/>
      <c r="NR3067" s="0"/>
      <c r="NS3067" s="0"/>
      <c r="NT3067" s="0"/>
      <c r="NU3067" s="0"/>
      <c r="NV3067" s="0"/>
      <c r="NW3067" s="0"/>
      <c r="NX3067" s="0"/>
      <c r="NY3067" s="0"/>
      <c r="NZ3067" s="0"/>
      <c r="OA3067" s="0"/>
      <c r="OB3067" s="0"/>
      <c r="OC3067" s="0"/>
      <c r="OD3067" s="0"/>
      <c r="OE3067" s="0"/>
      <c r="OF3067" s="0"/>
      <c r="OG3067" s="0"/>
      <c r="OH3067" s="0"/>
      <c r="OI3067" s="0"/>
      <c r="OJ3067" s="0"/>
      <c r="OK3067" s="0"/>
      <c r="OL3067" s="0"/>
      <c r="OM3067" s="0"/>
      <c r="ON3067" s="0"/>
      <c r="OO3067" s="0"/>
      <c r="OP3067" s="0"/>
      <c r="OQ3067" s="0"/>
      <c r="OR3067" s="0"/>
      <c r="OS3067" s="0"/>
      <c r="OT3067" s="0"/>
      <c r="OU3067" s="0"/>
      <c r="OV3067" s="0"/>
      <c r="OW3067" s="0"/>
      <c r="OX3067" s="0"/>
      <c r="OY3067" s="0"/>
      <c r="OZ3067" s="0"/>
      <c r="PA3067" s="0"/>
      <c r="PB3067" s="0"/>
      <c r="PC3067" s="0"/>
      <c r="PD3067" s="0"/>
      <c r="PE3067" s="0"/>
      <c r="PF3067" s="0"/>
      <c r="PG3067" s="0"/>
      <c r="PH3067" s="0"/>
      <c r="PI3067" s="0"/>
      <c r="PJ3067" s="0"/>
      <c r="PK3067" s="0"/>
      <c r="PL3067" s="0"/>
      <c r="PM3067" s="0"/>
      <c r="PN3067" s="0"/>
      <c r="PO3067" s="0"/>
      <c r="PP3067" s="0"/>
      <c r="PQ3067" s="0"/>
      <c r="PR3067" s="0"/>
      <c r="PS3067" s="0"/>
      <c r="PT3067" s="0"/>
      <c r="PU3067" s="0"/>
      <c r="PV3067" s="0"/>
      <c r="PW3067" s="0"/>
      <c r="PX3067" s="0"/>
      <c r="PY3067" s="0"/>
      <c r="PZ3067" s="0"/>
      <c r="QA3067" s="0"/>
      <c r="QB3067" s="0"/>
      <c r="QC3067" s="0"/>
      <c r="QD3067" s="0"/>
      <c r="QE3067" s="0"/>
      <c r="QF3067" s="0"/>
      <c r="QG3067" s="0"/>
      <c r="QH3067" s="0"/>
      <c r="QI3067" s="0"/>
      <c r="QJ3067" s="0"/>
      <c r="QK3067" s="0"/>
      <c r="QL3067" s="0"/>
      <c r="QM3067" s="0"/>
      <c r="QN3067" s="0"/>
      <c r="QO3067" s="0"/>
      <c r="QP3067" s="0"/>
      <c r="QQ3067" s="0"/>
      <c r="QR3067" s="0"/>
      <c r="QS3067" s="0"/>
      <c r="QT3067" s="0"/>
      <c r="QU3067" s="0"/>
      <c r="QV3067" s="0"/>
      <c r="QW3067" s="0"/>
      <c r="QX3067" s="0"/>
      <c r="QY3067" s="0"/>
      <c r="QZ3067" s="0"/>
      <c r="RA3067" s="0"/>
      <c r="RB3067" s="0"/>
      <c r="RC3067" s="0"/>
      <c r="RD3067" s="0"/>
      <c r="RE3067" s="0"/>
      <c r="RF3067" s="0"/>
      <c r="RG3067" s="0"/>
      <c r="RH3067" s="0"/>
      <c r="RI3067" s="0"/>
      <c r="RJ3067" s="0"/>
      <c r="RK3067" s="0"/>
      <c r="RL3067" s="0"/>
      <c r="RM3067" s="0"/>
      <c r="RN3067" s="0"/>
      <c r="RO3067" s="0"/>
      <c r="RP3067" s="0"/>
      <c r="RQ3067" s="0"/>
      <c r="RR3067" s="0"/>
      <c r="RS3067" s="0"/>
      <c r="RT3067" s="0"/>
      <c r="RU3067" s="0"/>
      <c r="RV3067" s="0"/>
      <c r="RW3067" s="0"/>
      <c r="RX3067" s="0"/>
      <c r="RY3067" s="0"/>
      <c r="RZ3067" s="0"/>
      <c r="SA3067" s="0"/>
      <c r="SB3067" s="0"/>
      <c r="SC3067" s="0"/>
      <c r="SD3067" s="0"/>
      <c r="SE3067" s="0"/>
      <c r="SF3067" s="0"/>
      <c r="SG3067" s="0"/>
      <c r="SH3067" s="0"/>
      <c r="SI3067" s="0"/>
      <c r="SJ3067" s="0"/>
      <c r="SK3067" s="0"/>
      <c r="SL3067" s="0"/>
      <c r="SM3067" s="0"/>
      <c r="SN3067" s="0"/>
      <c r="SO3067" s="0"/>
      <c r="SP3067" s="0"/>
      <c r="SQ3067" s="0"/>
      <c r="SR3067" s="0"/>
      <c r="SS3067" s="0"/>
      <c r="ST3067" s="0"/>
      <c r="SU3067" s="0"/>
      <c r="SV3067" s="0"/>
      <c r="SW3067" s="0"/>
      <c r="SX3067" s="0"/>
      <c r="SY3067" s="0"/>
      <c r="SZ3067" s="0"/>
      <c r="TA3067" s="0"/>
      <c r="TB3067" s="0"/>
      <c r="TC3067" s="0"/>
      <c r="TD3067" s="0"/>
      <c r="TE3067" s="0"/>
      <c r="TF3067" s="0"/>
      <c r="TG3067" s="0"/>
      <c r="TH3067" s="0"/>
      <c r="TI3067" s="0"/>
      <c r="TJ3067" s="0"/>
      <c r="TK3067" s="0"/>
      <c r="TL3067" s="0"/>
      <c r="TM3067" s="0"/>
      <c r="TN3067" s="0"/>
      <c r="TO3067" s="0"/>
      <c r="TP3067" s="0"/>
      <c r="TQ3067" s="0"/>
      <c r="TR3067" s="0"/>
      <c r="TS3067" s="0"/>
      <c r="TT3067" s="0"/>
      <c r="TU3067" s="0"/>
      <c r="TV3067" s="0"/>
      <c r="TW3067" s="0"/>
      <c r="TX3067" s="0"/>
      <c r="TY3067" s="0"/>
      <c r="TZ3067" s="0"/>
      <c r="UA3067" s="0"/>
      <c r="UB3067" s="0"/>
      <c r="UC3067" s="0"/>
      <c r="UD3067" s="0"/>
      <c r="UE3067" s="0"/>
      <c r="UF3067" s="0"/>
      <c r="UG3067" s="0"/>
      <c r="UH3067" s="0"/>
      <c r="UI3067" s="0"/>
      <c r="UJ3067" s="0"/>
      <c r="UK3067" s="0"/>
      <c r="UL3067" s="0"/>
      <c r="UM3067" s="0"/>
      <c r="UN3067" s="0"/>
      <c r="UO3067" s="0"/>
      <c r="UP3067" s="0"/>
      <c r="UQ3067" s="0"/>
      <c r="UR3067" s="0"/>
      <c r="US3067" s="0"/>
      <c r="UT3067" s="0"/>
      <c r="UU3067" s="0"/>
      <c r="UV3067" s="0"/>
      <c r="UW3067" s="0"/>
      <c r="UX3067" s="0"/>
      <c r="UY3067" s="0"/>
      <c r="UZ3067" s="0"/>
      <c r="VA3067" s="0"/>
      <c r="VB3067" s="0"/>
      <c r="VC3067" s="0"/>
      <c r="VD3067" s="0"/>
      <c r="VE3067" s="0"/>
      <c r="VF3067" s="0"/>
      <c r="VG3067" s="0"/>
      <c r="VH3067" s="0"/>
      <c r="VI3067" s="0"/>
      <c r="VJ3067" s="0"/>
      <c r="VK3067" s="0"/>
      <c r="VL3067" s="0"/>
      <c r="VM3067" s="0"/>
      <c r="VN3067" s="0"/>
      <c r="VO3067" s="0"/>
      <c r="VP3067" s="0"/>
      <c r="VQ3067" s="0"/>
      <c r="VR3067" s="0"/>
      <c r="VS3067" s="0"/>
      <c r="VT3067" s="0"/>
      <c r="VU3067" s="0"/>
      <c r="VV3067" s="0"/>
      <c r="VW3067" s="0"/>
      <c r="VX3067" s="0"/>
      <c r="VY3067" s="0"/>
      <c r="VZ3067" s="0"/>
      <c r="WA3067" s="0"/>
      <c r="WB3067" s="0"/>
      <c r="WC3067" s="0"/>
      <c r="WD3067" s="0"/>
      <c r="WE3067" s="0"/>
      <c r="WF3067" s="0"/>
      <c r="WG3067" s="0"/>
      <c r="WH3067" s="0"/>
      <c r="WI3067" s="0"/>
      <c r="WJ3067" s="0"/>
      <c r="WK3067" s="0"/>
      <c r="WL3067" s="0"/>
      <c r="WM3067" s="0"/>
      <c r="WN3067" s="0"/>
      <c r="WO3067" s="0"/>
      <c r="WP3067" s="0"/>
      <c r="WQ3067" s="0"/>
      <c r="WR3067" s="0"/>
      <c r="WS3067" s="0"/>
      <c r="WT3067" s="0"/>
      <c r="WU3067" s="0"/>
      <c r="WV3067" s="0"/>
      <c r="WW3067" s="0"/>
      <c r="WX3067" s="0"/>
      <c r="WY3067" s="0"/>
      <c r="WZ3067" s="0"/>
      <c r="XA3067" s="0"/>
      <c r="XB3067" s="0"/>
      <c r="XC3067" s="0"/>
      <c r="XD3067" s="0"/>
      <c r="XE3067" s="0"/>
      <c r="XF3067" s="0"/>
      <c r="XG3067" s="0"/>
      <c r="XH3067" s="0"/>
      <c r="XI3067" s="0"/>
      <c r="XJ3067" s="0"/>
      <c r="XK3067" s="0"/>
      <c r="XL3067" s="0"/>
      <c r="XM3067" s="0"/>
      <c r="XN3067" s="0"/>
      <c r="XO3067" s="0"/>
      <c r="XP3067" s="0"/>
      <c r="XQ3067" s="0"/>
      <c r="XR3067" s="0"/>
      <c r="XS3067" s="0"/>
      <c r="XT3067" s="0"/>
      <c r="XU3067" s="0"/>
      <c r="XV3067" s="0"/>
      <c r="XW3067" s="0"/>
      <c r="XX3067" s="0"/>
      <c r="XY3067" s="0"/>
      <c r="XZ3067" s="0"/>
      <c r="YA3067" s="0"/>
      <c r="YB3067" s="0"/>
      <c r="YC3067" s="0"/>
      <c r="YD3067" s="0"/>
      <c r="YE3067" s="0"/>
      <c r="YF3067" s="0"/>
      <c r="YG3067" s="0"/>
      <c r="YH3067" s="0"/>
      <c r="YI3067" s="0"/>
      <c r="YJ3067" s="0"/>
      <c r="YK3067" s="0"/>
      <c r="YL3067" s="0"/>
      <c r="YM3067" s="0"/>
      <c r="YN3067" s="0"/>
      <c r="YO3067" s="0"/>
      <c r="YP3067" s="0"/>
      <c r="YQ3067" s="0"/>
      <c r="YR3067" s="0"/>
      <c r="YS3067" s="0"/>
      <c r="YT3067" s="0"/>
      <c r="YU3067" s="0"/>
      <c r="YV3067" s="0"/>
      <c r="YW3067" s="0"/>
      <c r="YX3067" s="0"/>
      <c r="YY3067" s="0"/>
      <c r="YZ3067" s="0"/>
      <c r="ZA3067" s="0"/>
      <c r="ZB3067" s="0"/>
      <c r="ZC3067" s="0"/>
      <c r="ZD3067" s="0"/>
      <c r="ZE3067" s="0"/>
      <c r="ZF3067" s="0"/>
      <c r="ZG3067" s="0"/>
      <c r="ZH3067" s="0"/>
      <c r="ZI3067" s="0"/>
      <c r="ZJ3067" s="0"/>
      <c r="ZK3067" s="0"/>
      <c r="ZL3067" s="0"/>
      <c r="ZM3067" s="0"/>
      <c r="ZN3067" s="0"/>
      <c r="ZO3067" s="0"/>
      <c r="ZP3067" s="0"/>
      <c r="ZQ3067" s="0"/>
      <c r="ZR3067" s="0"/>
      <c r="ZS3067" s="0"/>
      <c r="ZT3067" s="0"/>
      <c r="ZU3067" s="0"/>
      <c r="ZV3067" s="0"/>
      <c r="ZW3067" s="0"/>
      <c r="ZX3067" s="0"/>
      <c r="ZY3067" s="0"/>
      <c r="ZZ3067" s="0"/>
      <c r="AAA3067" s="0"/>
      <c r="AAB3067" s="0"/>
      <c r="AAC3067" s="0"/>
      <c r="AAD3067" s="0"/>
      <c r="AAE3067" s="0"/>
      <c r="AAF3067" s="0"/>
      <c r="AAG3067" s="0"/>
      <c r="AAH3067" s="0"/>
      <c r="AAI3067" s="0"/>
      <c r="AAJ3067" s="0"/>
      <c r="AAK3067" s="0"/>
      <c r="AAL3067" s="0"/>
      <c r="AAM3067" s="0"/>
      <c r="AAN3067" s="0"/>
      <c r="AAO3067" s="0"/>
      <c r="AAP3067" s="0"/>
      <c r="AAQ3067" s="0"/>
      <c r="AAR3067" s="0"/>
      <c r="AAS3067" s="0"/>
      <c r="AAT3067" s="0"/>
      <c r="AAU3067" s="0"/>
      <c r="AAV3067" s="0"/>
      <c r="AAW3067" s="0"/>
      <c r="AAX3067" s="0"/>
      <c r="AAY3067" s="0"/>
      <c r="AAZ3067" s="0"/>
      <c r="ABA3067" s="0"/>
      <c r="ABB3067" s="0"/>
      <c r="ABC3067" s="0"/>
      <c r="ABD3067" s="0"/>
      <c r="ABE3067" s="0"/>
      <c r="ABF3067" s="0"/>
      <c r="ABG3067" s="0"/>
      <c r="ABH3067" s="0"/>
      <c r="ABI3067" s="0"/>
      <c r="ABJ3067" s="0"/>
      <c r="ABK3067" s="0"/>
      <c r="ABL3067" s="0"/>
      <c r="ABM3067" s="0"/>
      <c r="ABN3067" s="0"/>
      <c r="ABO3067" s="0"/>
      <c r="ABP3067" s="0"/>
      <c r="ABQ3067" s="0"/>
      <c r="ABR3067" s="0"/>
      <c r="ABS3067" s="0"/>
      <c r="ABT3067" s="0"/>
      <c r="ABU3067" s="0"/>
      <c r="ABV3067" s="0"/>
      <c r="ABW3067" s="0"/>
      <c r="ABX3067" s="0"/>
      <c r="ABY3067" s="0"/>
      <c r="ABZ3067" s="0"/>
      <c r="ACA3067" s="0"/>
      <c r="ACB3067" s="0"/>
      <c r="ACC3067" s="0"/>
      <c r="ACD3067" s="0"/>
      <c r="ACE3067" s="0"/>
      <c r="ACF3067" s="0"/>
      <c r="ACG3067" s="0"/>
      <c r="ACH3067" s="0"/>
      <c r="ACI3067" s="0"/>
      <c r="ACJ3067" s="0"/>
      <c r="ACK3067" s="0"/>
      <c r="ACL3067" s="0"/>
      <c r="ACM3067" s="0"/>
      <c r="ACN3067" s="0"/>
      <c r="ACO3067" s="0"/>
      <c r="ACP3067" s="0"/>
      <c r="ACQ3067" s="0"/>
      <c r="ACR3067" s="0"/>
      <c r="ACS3067" s="0"/>
      <c r="ACT3067" s="0"/>
      <c r="ACU3067" s="0"/>
      <c r="ACV3067" s="0"/>
      <c r="ACW3067" s="0"/>
      <c r="ACX3067" s="0"/>
      <c r="ACY3067" s="0"/>
      <c r="ACZ3067" s="0"/>
      <c r="ADA3067" s="0"/>
      <c r="ADB3067" s="0"/>
      <c r="ADC3067" s="0"/>
      <c r="ADD3067" s="0"/>
      <c r="ADE3067" s="0"/>
      <c r="ADF3067" s="0"/>
      <c r="ADG3067" s="0"/>
      <c r="ADH3067" s="0"/>
      <c r="ADI3067" s="0"/>
      <c r="ADJ3067" s="0"/>
      <c r="ADK3067" s="0"/>
      <c r="ADL3067" s="0"/>
      <c r="ADM3067" s="0"/>
      <c r="ADN3067" s="0"/>
      <c r="ADO3067" s="0"/>
      <c r="ADP3067" s="0"/>
      <c r="ADQ3067" s="0"/>
      <c r="ADR3067" s="0"/>
      <c r="ADS3067" s="0"/>
      <c r="ADT3067" s="0"/>
      <c r="ADU3067" s="0"/>
      <c r="ADV3067" s="0"/>
      <c r="ADW3067" s="0"/>
      <c r="ADX3067" s="0"/>
      <c r="ADY3067" s="0"/>
      <c r="ADZ3067" s="0"/>
      <c r="AEA3067" s="0"/>
      <c r="AEB3067" s="0"/>
      <c r="AEC3067" s="0"/>
      <c r="AED3067" s="0"/>
      <c r="AEE3067" s="0"/>
      <c r="AEF3067" s="0"/>
      <c r="AEG3067" s="0"/>
      <c r="AEH3067" s="0"/>
      <c r="AEI3067" s="0"/>
      <c r="AEJ3067" s="0"/>
      <c r="AEK3067" s="0"/>
      <c r="AEL3067" s="0"/>
      <c r="AEM3067" s="0"/>
      <c r="AEN3067" s="0"/>
      <c r="AEO3067" s="0"/>
      <c r="AEP3067" s="0"/>
      <c r="AEQ3067" s="0"/>
      <c r="AER3067" s="0"/>
      <c r="AES3067" s="0"/>
      <c r="AET3067" s="0"/>
      <c r="AEU3067" s="0"/>
      <c r="AEV3067" s="0"/>
      <c r="AEW3067" s="0"/>
      <c r="AEX3067" s="0"/>
      <c r="AEY3067" s="0"/>
      <c r="AEZ3067" s="0"/>
      <c r="AFA3067" s="0"/>
      <c r="AFB3067" s="0"/>
      <c r="AFC3067" s="0"/>
      <c r="AFD3067" s="0"/>
      <c r="AFE3067" s="0"/>
      <c r="AFF3067" s="0"/>
      <c r="AFG3067" s="0"/>
      <c r="AFH3067" s="0"/>
      <c r="AFI3067" s="0"/>
      <c r="AFJ3067" s="0"/>
      <c r="AFK3067" s="0"/>
      <c r="AFL3067" s="0"/>
      <c r="AFM3067" s="0"/>
      <c r="AFN3067" s="0"/>
      <c r="AFO3067" s="0"/>
      <c r="AFP3067" s="0"/>
      <c r="AFQ3067" s="0"/>
      <c r="AFR3067" s="0"/>
      <c r="AFS3067" s="0"/>
      <c r="AFT3067" s="0"/>
      <c r="AFU3067" s="0"/>
      <c r="AFV3067" s="0"/>
      <c r="AFW3067" s="0"/>
      <c r="AFX3067" s="0"/>
      <c r="AFY3067" s="0"/>
      <c r="AFZ3067" s="0"/>
      <c r="AGA3067" s="0"/>
      <c r="AGB3067" s="0"/>
      <c r="AGC3067" s="0"/>
      <c r="AGD3067" s="0"/>
      <c r="AGE3067" s="0"/>
      <c r="AGF3067" s="0"/>
      <c r="AGG3067" s="0"/>
      <c r="AGH3067" s="0"/>
      <c r="AGI3067" s="0"/>
      <c r="AGJ3067" s="0"/>
      <c r="AGK3067" s="0"/>
      <c r="AGL3067" s="0"/>
      <c r="AGM3067" s="0"/>
      <c r="AGN3067" s="0"/>
      <c r="AGO3067" s="0"/>
      <c r="AGP3067" s="0"/>
      <c r="AGQ3067" s="0"/>
      <c r="AGR3067" s="0"/>
      <c r="AGS3067" s="0"/>
      <c r="AGT3067" s="0"/>
      <c r="AGU3067" s="0"/>
      <c r="AGV3067" s="0"/>
      <c r="AGW3067" s="0"/>
      <c r="AGX3067" s="0"/>
      <c r="AGY3067" s="0"/>
      <c r="AGZ3067" s="0"/>
      <c r="AHA3067" s="0"/>
      <c r="AHB3067" s="0"/>
      <c r="AHC3067" s="0"/>
      <c r="AHD3067" s="0"/>
      <c r="AHE3067" s="0"/>
      <c r="AHF3067" s="0"/>
      <c r="AHG3067" s="0"/>
      <c r="AHH3067" s="0"/>
      <c r="AHI3067" s="0"/>
      <c r="AHJ3067" s="0"/>
      <c r="AHK3067" s="0"/>
      <c r="AHL3067" s="0"/>
      <c r="AHM3067" s="0"/>
      <c r="AHN3067" s="0"/>
      <c r="AHO3067" s="0"/>
      <c r="AHP3067" s="0"/>
      <c r="AHQ3067" s="0"/>
      <c r="AHR3067" s="0"/>
      <c r="AHS3067" s="0"/>
      <c r="AHT3067" s="0"/>
      <c r="AHU3067" s="0"/>
      <c r="AHV3067" s="0"/>
      <c r="AHW3067" s="0"/>
      <c r="AHX3067" s="0"/>
      <c r="AHY3067" s="0"/>
      <c r="AHZ3067" s="0"/>
      <c r="AIA3067" s="0"/>
      <c r="AIB3067" s="0"/>
      <c r="AIC3067" s="0"/>
      <c r="AID3067" s="0"/>
      <c r="AIE3067" s="0"/>
      <c r="AIF3067" s="0"/>
      <c r="AIG3067" s="0"/>
      <c r="AIH3067" s="0"/>
      <c r="AII3067" s="0"/>
      <c r="AIJ3067" s="0"/>
      <c r="AIK3067" s="0"/>
      <c r="AIL3067" s="0"/>
      <c r="AIM3067" s="0"/>
      <c r="AIN3067" s="0"/>
      <c r="AIO3067" s="0"/>
      <c r="AIP3067" s="0"/>
      <c r="AIQ3067" s="0"/>
      <c r="AIR3067" s="0"/>
      <c r="AIS3067" s="0"/>
      <c r="AIT3067" s="0"/>
      <c r="AIU3067" s="0"/>
      <c r="AIV3067" s="0"/>
      <c r="AIW3067" s="0"/>
      <c r="AIX3067" s="0"/>
      <c r="AIY3067" s="0"/>
      <c r="AIZ3067" s="0"/>
      <c r="AJA3067" s="0"/>
      <c r="AJB3067" s="0"/>
      <c r="AJC3067" s="0"/>
      <c r="AJD3067" s="0"/>
      <c r="AJE3067" s="0"/>
      <c r="AJF3067" s="0"/>
      <c r="AJG3067" s="0"/>
      <c r="AJH3067" s="0"/>
      <c r="AJI3067" s="0"/>
      <c r="AJJ3067" s="0"/>
      <c r="AJK3067" s="0"/>
      <c r="AJL3067" s="0"/>
      <c r="AJM3067" s="0"/>
      <c r="AJN3067" s="0"/>
      <c r="AJO3067" s="0"/>
      <c r="AJP3067" s="0"/>
      <c r="AJQ3067" s="0"/>
      <c r="AJR3067" s="0"/>
      <c r="AJS3067" s="0"/>
      <c r="AJT3067" s="0"/>
      <c r="AJU3067" s="0"/>
      <c r="AJV3067" s="0"/>
      <c r="AJW3067" s="0"/>
      <c r="AJX3067" s="0"/>
      <c r="AJY3067" s="0"/>
      <c r="AJZ3067" s="0"/>
      <c r="AKA3067" s="0"/>
      <c r="AKB3067" s="0"/>
      <c r="AKC3067" s="0"/>
      <c r="AKD3067" s="0"/>
      <c r="AKE3067" s="0"/>
      <c r="AKF3067" s="0"/>
      <c r="AKG3067" s="0"/>
      <c r="AKH3067" s="0"/>
      <c r="AKI3067" s="0"/>
      <c r="AKJ3067" s="0"/>
      <c r="AKK3067" s="0"/>
      <c r="AKL3067" s="0"/>
      <c r="AKM3067" s="0"/>
      <c r="AKN3067" s="0"/>
      <c r="AKO3067" s="0"/>
      <c r="AKP3067" s="0"/>
      <c r="AKQ3067" s="0"/>
      <c r="AKR3067" s="0"/>
      <c r="AKS3067" s="0"/>
      <c r="AKT3067" s="0"/>
      <c r="AKU3067" s="0"/>
      <c r="AKV3067" s="0"/>
      <c r="AKW3067" s="0"/>
      <c r="AKX3067" s="0"/>
      <c r="AKY3067" s="0"/>
      <c r="AKZ3067" s="0"/>
      <c r="ALA3067" s="0"/>
      <c r="ALB3067" s="0"/>
      <c r="ALC3067" s="0"/>
      <c r="ALD3067" s="0"/>
      <c r="ALE3067" s="0"/>
      <c r="ALF3067" s="0"/>
      <c r="ALG3067" s="0"/>
      <c r="ALH3067" s="0"/>
      <c r="ALI3067" s="0"/>
      <c r="ALJ3067" s="0"/>
      <c r="ALK3067" s="0"/>
      <c r="ALL3067" s="0"/>
      <c r="ALM3067" s="0"/>
      <c r="ALN3067" s="0"/>
      <c r="ALO3067" s="0"/>
      <c r="ALP3067" s="0"/>
      <c r="ALQ3067" s="0"/>
      <c r="ALR3067" s="0"/>
      <c r="ALS3067" s="0"/>
      <c r="ALT3067" s="0"/>
      <c r="ALU3067" s="0"/>
      <c r="ALV3067" s="0"/>
      <c r="ALW3067" s="0"/>
      <c r="ALX3067" s="0"/>
      <c r="ALY3067" s="0"/>
      <c r="ALZ3067" s="0"/>
      <c r="AMA3067" s="0"/>
      <c r="AMB3067" s="0"/>
      <c r="AMC3067" s="0"/>
      <c r="AMD3067" s="0"/>
      <c r="AME3067" s="0"/>
      <c r="AMF3067" s="0"/>
      <c r="AMG3067" s="0"/>
      <c r="AMH3067" s="0"/>
      <c r="AMI3067" s="0"/>
    </row>
    <row r="3068" customFormat="false" ht="12.75" hidden="false" customHeight="false" outlineLevel="0" collapsed="false">
      <c r="A3068" s="1" t="s">
        <v>3316</v>
      </c>
      <c r="C3068" s="27" t="s">
        <v>3326</v>
      </c>
      <c r="D3068" s="27" t="s">
        <v>507</v>
      </c>
      <c r="E3068" s="28"/>
      <c r="F3068" s="29"/>
      <c r="G3068" s="27"/>
      <c r="H3068" s="30" t="s">
        <v>61</v>
      </c>
      <c r="I3068" s="31" t="n">
        <v>2.99</v>
      </c>
      <c r="J3068" s="103" t="s">
        <v>3275</v>
      </c>
      <c r="BM3068" s="0"/>
      <c r="BN3068" s="0"/>
      <c r="BO3068" s="0"/>
      <c r="BP3068" s="0"/>
      <c r="BQ3068" s="0"/>
      <c r="BR3068" s="0"/>
      <c r="BS3068" s="0"/>
      <c r="BT3068" s="0"/>
      <c r="BU3068" s="0"/>
      <c r="BV3068" s="0"/>
      <c r="BW3068" s="0"/>
      <c r="BX3068" s="0"/>
      <c r="BY3068" s="0"/>
      <c r="BZ3068" s="0"/>
      <c r="CA3068" s="0"/>
      <c r="CB3068" s="0"/>
      <c r="CC3068" s="0"/>
      <c r="CD3068" s="0"/>
      <c r="CE3068" s="0"/>
      <c r="CF3068" s="0"/>
      <c r="CG3068" s="0"/>
      <c r="CH3068" s="0"/>
      <c r="CI3068" s="0"/>
      <c r="CJ3068" s="0"/>
      <c r="CK3068" s="0"/>
      <c r="CL3068" s="0"/>
      <c r="CM3068" s="0"/>
      <c r="CN3068" s="0"/>
      <c r="CO3068" s="0"/>
      <c r="CP3068" s="0"/>
      <c r="CQ3068" s="0"/>
      <c r="CR3068" s="0"/>
      <c r="CS3068" s="0"/>
      <c r="CT3068" s="0"/>
      <c r="CU3068" s="0"/>
      <c r="CV3068" s="0"/>
      <c r="CW3068" s="0"/>
      <c r="CX3068" s="0"/>
      <c r="CY3068" s="0"/>
      <c r="CZ3068" s="0"/>
      <c r="DA3068" s="0"/>
      <c r="DB3068" s="0"/>
      <c r="DC3068" s="0"/>
      <c r="DD3068" s="0"/>
      <c r="DE3068" s="0"/>
      <c r="DF3068" s="0"/>
      <c r="DG3068" s="0"/>
      <c r="DH3068" s="0"/>
      <c r="DI3068" s="0"/>
      <c r="DJ3068" s="0"/>
      <c r="DK3068" s="0"/>
      <c r="DL3068" s="0"/>
      <c r="DM3068" s="0"/>
      <c r="DN3068" s="0"/>
      <c r="DO3068" s="0"/>
      <c r="DP3068" s="0"/>
      <c r="DQ3068" s="0"/>
      <c r="DR3068" s="0"/>
      <c r="DS3068" s="0"/>
      <c r="DT3068" s="0"/>
      <c r="DU3068" s="0"/>
      <c r="DV3068" s="0"/>
      <c r="DW3068" s="0"/>
      <c r="DX3068" s="0"/>
      <c r="DY3068" s="0"/>
      <c r="DZ3068" s="0"/>
      <c r="EA3068" s="0"/>
      <c r="EB3068" s="0"/>
      <c r="EC3068" s="0"/>
      <c r="ED3068" s="0"/>
      <c r="EE3068" s="0"/>
      <c r="EF3068" s="0"/>
      <c r="EG3068" s="0"/>
      <c r="EH3068" s="0"/>
      <c r="EI3068" s="0"/>
      <c r="EJ3068" s="0"/>
      <c r="EK3068" s="0"/>
      <c r="EL3068" s="0"/>
      <c r="EM3068" s="0"/>
      <c r="EN3068" s="0"/>
      <c r="EO3068" s="0"/>
      <c r="EP3068" s="0"/>
      <c r="EQ3068" s="0"/>
      <c r="ER3068" s="0"/>
      <c r="ES3068" s="0"/>
      <c r="ET3068" s="0"/>
      <c r="EU3068" s="0"/>
      <c r="EV3068" s="0"/>
      <c r="EW3068" s="0"/>
      <c r="EX3068" s="0"/>
      <c r="EY3068" s="0"/>
      <c r="EZ3068" s="0"/>
      <c r="FA3068" s="0"/>
      <c r="FB3068" s="0"/>
      <c r="FC3068" s="0"/>
      <c r="FD3068" s="0"/>
      <c r="FE3068" s="0"/>
      <c r="FF3068" s="0"/>
      <c r="FG3068" s="0"/>
      <c r="FH3068" s="0"/>
      <c r="FI3068" s="0"/>
      <c r="FJ3068" s="0"/>
      <c r="FK3068" s="0"/>
      <c r="FL3068" s="0"/>
      <c r="FM3068" s="0"/>
      <c r="FN3068" s="0"/>
      <c r="FO3068" s="0"/>
      <c r="FP3068" s="0"/>
      <c r="FQ3068" s="0"/>
      <c r="FR3068" s="0"/>
      <c r="FS3068" s="0"/>
      <c r="FT3068" s="0"/>
      <c r="FU3068" s="0"/>
      <c r="FV3068" s="0"/>
      <c r="FW3068" s="0"/>
      <c r="FX3068" s="0"/>
      <c r="FY3068" s="0"/>
      <c r="FZ3068" s="0"/>
      <c r="GA3068" s="0"/>
      <c r="GB3068" s="0"/>
      <c r="GC3068" s="0"/>
      <c r="GD3068" s="0"/>
      <c r="GE3068" s="0"/>
      <c r="GF3068" s="0"/>
      <c r="GG3068" s="0"/>
      <c r="GH3068" s="0"/>
      <c r="GI3068" s="0"/>
      <c r="GJ3068" s="0"/>
      <c r="GK3068" s="0"/>
      <c r="GL3068" s="0"/>
      <c r="GM3068" s="0"/>
      <c r="GN3068" s="0"/>
      <c r="GO3068" s="0"/>
      <c r="GP3068" s="0"/>
      <c r="GQ3068" s="0"/>
      <c r="GR3068" s="0"/>
      <c r="GS3068" s="0"/>
      <c r="GT3068" s="0"/>
      <c r="GU3068" s="0"/>
      <c r="GV3068" s="0"/>
      <c r="GW3068" s="0"/>
      <c r="GX3068" s="0"/>
      <c r="GY3068" s="0"/>
      <c r="GZ3068" s="0"/>
      <c r="HA3068" s="0"/>
      <c r="HB3068" s="0"/>
      <c r="HC3068" s="0"/>
      <c r="HD3068" s="0"/>
      <c r="HE3068" s="0"/>
      <c r="HF3068" s="0"/>
      <c r="HG3068" s="0"/>
      <c r="HH3068" s="0"/>
      <c r="HI3068" s="0"/>
      <c r="HJ3068" s="0"/>
      <c r="HK3068" s="0"/>
      <c r="HL3068" s="0"/>
      <c r="HM3068" s="0"/>
      <c r="HN3068" s="0"/>
      <c r="HO3068" s="0"/>
      <c r="HP3068" s="0"/>
      <c r="HQ3068" s="0"/>
      <c r="HR3068" s="0"/>
      <c r="HS3068" s="0"/>
      <c r="HT3068" s="0"/>
      <c r="HU3068" s="0"/>
      <c r="HV3068" s="0"/>
      <c r="HW3068" s="0"/>
      <c r="HX3068" s="0"/>
      <c r="HY3068" s="0"/>
      <c r="HZ3068" s="0"/>
      <c r="IA3068" s="0"/>
      <c r="IB3068" s="0"/>
      <c r="IC3068" s="0"/>
      <c r="ID3068" s="0"/>
      <c r="IE3068" s="0"/>
      <c r="IF3068" s="0"/>
      <c r="IG3068" s="0"/>
      <c r="IH3068" s="0"/>
      <c r="II3068" s="0"/>
      <c r="IJ3068" s="0"/>
      <c r="IK3068" s="0"/>
      <c r="IL3068" s="0"/>
      <c r="IM3068" s="0"/>
      <c r="IN3068" s="0"/>
      <c r="IO3068" s="0"/>
      <c r="IP3068" s="0"/>
      <c r="IQ3068" s="0"/>
      <c r="IR3068" s="0"/>
      <c r="IS3068" s="0"/>
      <c r="IT3068" s="0"/>
      <c r="IU3068" s="0"/>
      <c r="IV3068" s="0"/>
      <c r="IW3068" s="0"/>
      <c r="IX3068" s="0"/>
      <c r="IY3068" s="0"/>
      <c r="IZ3068" s="0"/>
      <c r="JA3068" s="0"/>
      <c r="JB3068" s="0"/>
      <c r="JC3068" s="0"/>
      <c r="JD3068" s="0"/>
      <c r="JE3068" s="0"/>
      <c r="JF3068" s="0"/>
      <c r="JG3068" s="0"/>
      <c r="JH3068" s="0"/>
      <c r="JI3068" s="0"/>
      <c r="JJ3068" s="0"/>
      <c r="JK3068" s="0"/>
      <c r="JL3068" s="0"/>
      <c r="JM3068" s="0"/>
      <c r="JN3068" s="0"/>
      <c r="JO3068" s="0"/>
      <c r="JP3068" s="0"/>
      <c r="JQ3068" s="0"/>
      <c r="JR3068" s="0"/>
      <c r="JS3068" s="0"/>
      <c r="JT3068" s="0"/>
      <c r="JU3068" s="0"/>
      <c r="JV3068" s="0"/>
      <c r="JW3068" s="0"/>
      <c r="JX3068" s="0"/>
      <c r="JY3068" s="0"/>
      <c r="JZ3068" s="0"/>
      <c r="KA3068" s="0"/>
      <c r="KB3068" s="0"/>
      <c r="KC3068" s="0"/>
      <c r="KD3068" s="0"/>
      <c r="KE3068" s="0"/>
      <c r="KF3068" s="0"/>
      <c r="KG3068" s="0"/>
      <c r="KH3068" s="0"/>
      <c r="KI3068" s="0"/>
      <c r="KJ3068" s="0"/>
      <c r="KK3068" s="0"/>
      <c r="KL3068" s="0"/>
      <c r="KM3068" s="0"/>
      <c r="KN3068" s="0"/>
      <c r="KO3068" s="0"/>
      <c r="KP3068" s="0"/>
      <c r="KQ3068" s="0"/>
      <c r="KR3068" s="0"/>
      <c r="KS3068" s="0"/>
      <c r="KT3068" s="0"/>
      <c r="KU3068" s="0"/>
      <c r="KV3068" s="0"/>
      <c r="KW3068" s="0"/>
      <c r="KX3068" s="0"/>
      <c r="KY3068" s="0"/>
      <c r="KZ3068" s="0"/>
      <c r="LA3068" s="0"/>
      <c r="LB3068" s="0"/>
      <c r="LC3068" s="0"/>
      <c r="LD3068" s="0"/>
      <c r="LE3068" s="0"/>
      <c r="LF3068" s="0"/>
      <c r="LG3068" s="0"/>
      <c r="LH3068" s="0"/>
      <c r="LI3068" s="0"/>
      <c r="LJ3068" s="0"/>
      <c r="LK3068" s="0"/>
      <c r="LL3068" s="0"/>
      <c r="LM3068" s="0"/>
      <c r="LN3068" s="0"/>
      <c r="LO3068" s="0"/>
      <c r="LP3068" s="0"/>
      <c r="LQ3068" s="0"/>
      <c r="LR3068" s="0"/>
      <c r="LS3068" s="0"/>
      <c r="LT3068" s="0"/>
      <c r="LU3068" s="0"/>
      <c r="LV3068" s="0"/>
      <c r="LW3068" s="0"/>
      <c r="LX3068" s="0"/>
      <c r="LY3068" s="0"/>
      <c r="LZ3068" s="0"/>
      <c r="MA3068" s="0"/>
      <c r="MB3068" s="0"/>
      <c r="MC3068" s="0"/>
      <c r="MD3068" s="0"/>
      <c r="ME3068" s="0"/>
      <c r="MF3068" s="0"/>
      <c r="MG3068" s="0"/>
      <c r="MH3068" s="0"/>
      <c r="MI3068" s="0"/>
      <c r="MJ3068" s="0"/>
      <c r="MK3068" s="0"/>
      <c r="ML3068" s="0"/>
      <c r="MM3068" s="0"/>
      <c r="MN3068" s="0"/>
      <c r="MO3068" s="0"/>
      <c r="MP3068" s="0"/>
      <c r="MQ3068" s="0"/>
      <c r="MR3068" s="0"/>
      <c r="MS3068" s="0"/>
      <c r="MT3068" s="0"/>
      <c r="MU3068" s="0"/>
      <c r="MV3068" s="0"/>
      <c r="MW3068" s="0"/>
      <c r="MX3068" s="0"/>
      <c r="MY3068" s="0"/>
      <c r="MZ3068" s="0"/>
      <c r="NA3068" s="0"/>
      <c r="NB3068" s="0"/>
      <c r="NC3068" s="0"/>
      <c r="ND3068" s="0"/>
      <c r="NE3068" s="0"/>
      <c r="NF3068" s="0"/>
      <c r="NG3068" s="0"/>
      <c r="NH3068" s="0"/>
      <c r="NI3068" s="0"/>
      <c r="NJ3068" s="0"/>
      <c r="NK3068" s="0"/>
      <c r="NL3068" s="0"/>
      <c r="NM3068" s="0"/>
      <c r="NN3068" s="0"/>
      <c r="NO3068" s="0"/>
      <c r="NP3068" s="0"/>
      <c r="NQ3068" s="0"/>
      <c r="NR3068" s="0"/>
      <c r="NS3068" s="0"/>
      <c r="NT3068" s="0"/>
      <c r="NU3068" s="0"/>
      <c r="NV3068" s="0"/>
      <c r="NW3068" s="0"/>
      <c r="NX3068" s="0"/>
      <c r="NY3068" s="0"/>
      <c r="NZ3068" s="0"/>
      <c r="OA3068" s="0"/>
      <c r="OB3068" s="0"/>
      <c r="OC3068" s="0"/>
      <c r="OD3068" s="0"/>
      <c r="OE3068" s="0"/>
      <c r="OF3068" s="0"/>
      <c r="OG3068" s="0"/>
      <c r="OH3068" s="0"/>
      <c r="OI3068" s="0"/>
      <c r="OJ3068" s="0"/>
      <c r="OK3068" s="0"/>
      <c r="OL3068" s="0"/>
      <c r="OM3068" s="0"/>
      <c r="ON3068" s="0"/>
      <c r="OO3068" s="0"/>
      <c r="OP3068" s="0"/>
      <c r="OQ3068" s="0"/>
      <c r="OR3068" s="0"/>
      <c r="OS3068" s="0"/>
      <c r="OT3068" s="0"/>
      <c r="OU3068" s="0"/>
      <c r="OV3068" s="0"/>
      <c r="OW3068" s="0"/>
      <c r="OX3068" s="0"/>
      <c r="OY3068" s="0"/>
      <c r="OZ3068" s="0"/>
      <c r="PA3068" s="0"/>
      <c r="PB3068" s="0"/>
      <c r="PC3068" s="0"/>
      <c r="PD3068" s="0"/>
      <c r="PE3068" s="0"/>
      <c r="PF3068" s="0"/>
      <c r="PG3068" s="0"/>
      <c r="PH3068" s="0"/>
      <c r="PI3068" s="0"/>
      <c r="PJ3068" s="0"/>
      <c r="PK3068" s="0"/>
      <c r="PL3068" s="0"/>
      <c r="PM3068" s="0"/>
      <c r="PN3068" s="0"/>
      <c r="PO3068" s="0"/>
      <c r="PP3068" s="0"/>
      <c r="PQ3068" s="0"/>
      <c r="PR3068" s="0"/>
      <c r="PS3068" s="0"/>
      <c r="PT3068" s="0"/>
      <c r="PU3068" s="0"/>
      <c r="PV3068" s="0"/>
      <c r="PW3068" s="0"/>
      <c r="PX3068" s="0"/>
      <c r="PY3068" s="0"/>
      <c r="PZ3068" s="0"/>
      <c r="QA3068" s="0"/>
      <c r="QB3068" s="0"/>
      <c r="QC3068" s="0"/>
      <c r="QD3068" s="0"/>
      <c r="QE3068" s="0"/>
      <c r="QF3068" s="0"/>
      <c r="QG3068" s="0"/>
      <c r="QH3068" s="0"/>
      <c r="QI3068" s="0"/>
      <c r="QJ3068" s="0"/>
      <c r="QK3068" s="0"/>
      <c r="QL3068" s="0"/>
      <c r="QM3068" s="0"/>
      <c r="QN3068" s="0"/>
      <c r="QO3068" s="0"/>
      <c r="QP3068" s="0"/>
      <c r="QQ3068" s="0"/>
      <c r="QR3068" s="0"/>
      <c r="QS3068" s="0"/>
      <c r="QT3068" s="0"/>
      <c r="QU3068" s="0"/>
      <c r="QV3068" s="0"/>
      <c r="QW3068" s="0"/>
      <c r="QX3068" s="0"/>
      <c r="QY3068" s="0"/>
      <c r="QZ3068" s="0"/>
      <c r="RA3068" s="0"/>
      <c r="RB3068" s="0"/>
      <c r="RC3068" s="0"/>
      <c r="RD3068" s="0"/>
      <c r="RE3068" s="0"/>
      <c r="RF3068" s="0"/>
      <c r="RG3068" s="0"/>
      <c r="RH3068" s="0"/>
      <c r="RI3068" s="0"/>
      <c r="RJ3068" s="0"/>
      <c r="RK3068" s="0"/>
      <c r="RL3068" s="0"/>
      <c r="RM3068" s="0"/>
      <c r="RN3068" s="0"/>
      <c r="RO3068" s="0"/>
      <c r="RP3068" s="0"/>
      <c r="RQ3068" s="0"/>
      <c r="RR3068" s="0"/>
      <c r="RS3068" s="0"/>
      <c r="RT3068" s="0"/>
      <c r="RU3068" s="0"/>
      <c r="RV3068" s="0"/>
      <c r="RW3068" s="0"/>
      <c r="RX3068" s="0"/>
      <c r="RY3068" s="0"/>
      <c r="RZ3068" s="0"/>
      <c r="SA3068" s="0"/>
      <c r="SB3068" s="0"/>
      <c r="SC3068" s="0"/>
      <c r="SD3068" s="0"/>
      <c r="SE3068" s="0"/>
      <c r="SF3068" s="0"/>
      <c r="SG3068" s="0"/>
      <c r="SH3068" s="0"/>
      <c r="SI3068" s="0"/>
      <c r="SJ3068" s="0"/>
      <c r="SK3068" s="0"/>
      <c r="SL3068" s="0"/>
      <c r="SM3068" s="0"/>
      <c r="SN3068" s="0"/>
      <c r="SO3068" s="0"/>
      <c r="SP3068" s="0"/>
      <c r="SQ3068" s="0"/>
      <c r="SR3068" s="0"/>
      <c r="SS3068" s="0"/>
      <c r="ST3068" s="0"/>
      <c r="SU3068" s="0"/>
      <c r="SV3068" s="0"/>
      <c r="SW3068" s="0"/>
      <c r="SX3068" s="0"/>
      <c r="SY3068" s="0"/>
      <c r="SZ3068" s="0"/>
      <c r="TA3068" s="0"/>
      <c r="TB3068" s="0"/>
      <c r="TC3068" s="0"/>
      <c r="TD3068" s="0"/>
      <c r="TE3068" s="0"/>
      <c r="TF3068" s="0"/>
      <c r="TG3068" s="0"/>
      <c r="TH3068" s="0"/>
      <c r="TI3068" s="0"/>
      <c r="TJ3068" s="0"/>
      <c r="TK3068" s="0"/>
      <c r="TL3068" s="0"/>
      <c r="TM3068" s="0"/>
      <c r="TN3068" s="0"/>
      <c r="TO3068" s="0"/>
      <c r="TP3068" s="0"/>
      <c r="TQ3068" s="0"/>
      <c r="TR3068" s="0"/>
      <c r="TS3068" s="0"/>
      <c r="TT3068" s="0"/>
      <c r="TU3068" s="0"/>
      <c r="TV3068" s="0"/>
      <c r="TW3068" s="0"/>
      <c r="TX3068" s="0"/>
      <c r="TY3068" s="0"/>
      <c r="TZ3068" s="0"/>
      <c r="UA3068" s="0"/>
      <c r="UB3068" s="0"/>
      <c r="UC3068" s="0"/>
      <c r="UD3068" s="0"/>
      <c r="UE3068" s="0"/>
      <c r="UF3068" s="0"/>
      <c r="UG3068" s="0"/>
      <c r="UH3068" s="0"/>
      <c r="UI3068" s="0"/>
      <c r="UJ3068" s="0"/>
      <c r="UK3068" s="0"/>
      <c r="UL3068" s="0"/>
      <c r="UM3068" s="0"/>
      <c r="UN3068" s="0"/>
      <c r="UO3068" s="0"/>
      <c r="UP3068" s="0"/>
      <c r="UQ3068" s="0"/>
      <c r="UR3068" s="0"/>
      <c r="US3068" s="0"/>
      <c r="UT3068" s="0"/>
      <c r="UU3068" s="0"/>
      <c r="UV3068" s="0"/>
      <c r="UW3068" s="0"/>
      <c r="UX3068" s="0"/>
      <c r="UY3068" s="0"/>
      <c r="UZ3068" s="0"/>
      <c r="VA3068" s="0"/>
      <c r="VB3068" s="0"/>
      <c r="VC3068" s="0"/>
      <c r="VD3068" s="0"/>
      <c r="VE3068" s="0"/>
      <c r="VF3068" s="0"/>
      <c r="VG3068" s="0"/>
      <c r="VH3068" s="0"/>
      <c r="VI3068" s="0"/>
      <c r="VJ3068" s="0"/>
      <c r="VK3068" s="0"/>
      <c r="VL3068" s="0"/>
      <c r="VM3068" s="0"/>
      <c r="VN3068" s="0"/>
      <c r="VO3068" s="0"/>
      <c r="VP3068" s="0"/>
      <c r="VQ3068" s="0"/>
      <c r="VR3068" s="0"/>
      <c r="VS3068" s="0"/>
      <c r="VT3068" s="0"/>
      <c r="VU3068" s="0"/>
      <c r="VV3068" s="0"/>
      <c r="VW3068" s="0"/>
      <c r="VX3068" s="0"/>
      <c r="VY3068" s="0"/>
      <c r="VZ3068" s="0"/>
      <c r="WA3068" s="0"/>
      <c r="WB3068" s="0"/>
      <c r="WC3068" s="0"/>
      <c r="WD3068" s="0"/>
      <c r="WE3068" s="0"/>
      <c r="WF3068" s="0"/>
      <c r="WG3068" s="0"/>
      <c r="WH3068" s="0"/>
      <c r="WI3068" s="0"/>
      <c r="WJ3068" s="0"/>
      <c r="WK3068" s="0"/>
      <c r="WL3068" s="0"/>
      <c r="WM3068" s="0"/>
      <c r="WN3068" s="0"/>
      <c r="WO3068" s="0"/>
      <c r="WP3068" s="0"/>
      <c r="WQ3068" s="0"/>
      <c r="WR3068" s="0"/>
      <c r="WS3068" s="0"/>
      <c r="WT3068" s="0"/>
      <c r="WU3068" s="0"/>
      <c r="WV3068" s="0"/>
      <c r="WW3068" s="0"/>
      <c r="WX3068" s="0"/>
      <c r="WY3068" s="0"/>
      <c r="WZ3068" s="0"/>
      <c r="XA3068" s="0"/>
      <c r="XB3068" s="0"/>
      <c r="XC3068" s="0"/>
      <c r="XD3068" s="0"/>
      <c r="XE3068" s="0"/>
      <c r="XF3068" s="0"/>
      <c r="XG3068" s="0"/>
      <c r="XH3068" s="0"/>
      <c r="XI3068" s="0"/>
      <c r="XJ3068" s="0"/>
      <c r="XK3068" s="0"/>
      <c r="XL3068" s="0"/>
      <c r="XM3068" s="0"/>
      <c r="XN3068" s="0"/>
      <c r="XO3068" s="0"/>
      <c r="XP3068" s="0"/>
      <c r="XQ3068" s="0"/>
      <c r="XR3068" s="0"/>
      <c r="XS3068" s="0"/>
      <c r="XT3068" s="0"/>
      <c r="XU3068" s="0"/>
      <c r="XV3068" s="0"/>
      <c r="XW3068" s="0"/>
      <c r="XX3068" s="0"/>
      <c r="XY3068" s="0"/>
      <c r="XZ3068" s="0"/>
      <c r="YA3068" s="0"/>
      <c r="YB3068" s="0"/>
      <c r="YC3068" s="0"/>
      <c r="YD3068" s="0"/>
      <c r="YE3068" s="0"/>
      <c r="YF3068" s="0"/>
      <c r="YG3068" s="0"/>
      <c r="YH3068" s="0"/>
      <c r="YI3068" s="0"/>
      <c r="YJ3068" s="0"/>
      <c r="YK3068" s="0"/>
      <c r="YL3068" s="0"/>
      <c r="YM3068" s="0"/>
      <c r="YN3068" s="0"/>
      <c r="YO3068" s="0"/>
      <c r="YP3068" s="0"/>
      <c r="YQ3068" s="0"/>
      <c r="YR3068" s="0"/>
      <c r="YS3068" s="0"/>
      <c r="YT3068" s="0"/>
      <c r="YU3068" s="0"/>
      <c r="YV3068" s="0"/>
      <c r="YW3068" s="0"/>
      <c r="YX3068" s="0"/>
      <c r="YY3068" s="0"/>
      <c r="YZ3068" s="0"/>
      <c r="ZA3068" s="0"/>
      <c r="ZB3068" s="0"/>
      <c r="ZC3068" s="0"/>
      <c r="ZD3068" s="0"/>
      <c r="ZE3068" s="0"/>
      <c r="ZF3068" s="0"/>
      <c r="ZG3068" s="0"/>
      <c r="ZH3068" s="0"/>
      <c r="ZI3068" s="0"/>
      <c r="ZJ3068" s="0"/>
      <c r="ZK3068" s="0"/>
      <c r="ZL3068" s="0"/>
      <c r="ZM3068" s="0"/>
      <c r="ZN3068" s="0"/>
      <c r="ZO3068" s="0"/>
      <c r="ZP3068" s="0"/>
      <c r="ZQ3068" s="0"/>
      <c r="ZR3068" s="0"/>
      <c r="ZS3068" s="0"/>
      <c r="ZT3068" s="0"/>
      <c r="ZU3068" s="0"/>
      <c r="ZV3068" s="0"/>
      <c r="ZW3068" s="0"/>
      <c r="ZX3068" s="0"/>
      <c r="ZY3068" s="0"/>
      <c r="ZZ3068" s="0"/>
      <c r="AAA3068" s="0"/>
      <c r="AAB3068" s="0"/>
      <c r="AAC3068" s="0"/>
      <c r="AAD3068" s="0"/>
      <c r="AAE3068" s="0"/>
      <c r="AAF3068" s="0"/>
      <c r="AAG3068" s="0"/>
      <c r="AAH3068" s="0"/>
      <c r="AAI3068" s="0"/>
      <c r="AAJ3068" s="0"/>
      <c r="AAK3068" s="0"/>
      <c r="AAL3068" s="0"/>
      <c r="AAM3068" s="0"/>
      <c r="AAN3068" s="0"/>
      <c r="AAO3068" s="0"/>
      <c r="AAP3068" s="0"/>
      <c r="AAQ3068" s="0"/>
      <c r="AAR3068" s="0"/>
      <c r="AAS3068" s="0"/>
      <c r="AAT3068" s="0"/>
      <c r="AAU3068" s="0"/>
      <c r="AAV3068" s="0"/>
      <c r="AAW3068" s="0"/>
      <c r="AAX3068" s="0"/>
      <c r="AAY3068" s="0"/>
      <c r="AAZ3068" s="0"/>
      <c r="ABA3068" s="0"/>
      <c r="ABB3068" s="0"/>
      <c r="ABC3068" s="0"/>
      <c r="ABD3068" s="0"/>
      <c r="ABE3068" s="0"/>
      <c r="ABF3068" s="0"/>
      <c r="ABG3068" s="0"/>
      <c r="ABH3068" s="0"/>
      <c r="ABI3068" s="0"/>
      <c r="ABJ3068" s="0"/>
      <c r="ABK3068" s="0"/>
      <c r="ABL3068" s="0"/>
      <c r="ABM3068" s="0"/>
      <c r="ABN3068" s="0"/>
      <c r="ABO3068" s="0"/>
      <c r="ABP3068" s="0"/>
      <c r="ABQ3068" s="0"/>
      <c r="ABR3068" s="0"/>
      <c r="ABS3068" s="0"/>
      <c r="ABT3068" s="0"/>
      <c r="ABU3068" s="0"/>
      <c r="ABV3068" s="0"/>
      <c r="ABW3068" s="0"/>
      <c r="ABX3068" s="0"/>
      <c r="ABY3068" s="0"/>
      <c r="ABZ3068" s="0"/>
      <c r="ACA3068" s="0"/>
      <c r="ACB3068" s="0"/>
      <c r="ACC3068" s="0"/>
      <c r="ACD3068" s="0"/>
      <c r="ACE3068" s="0"/>
      <c r="ACF3068" s="0"/>
      <c r="ACG3068" s="0"/>
      <c r="ACH3068" s="0"/>
      <c r="ACI3068" s="0"/>
      <c r="ACJ3068" s="0"/>
      <c r="ACK3068" s="0"/>
      <c r="ACL3068" s="0"/>
      <c r="ACM3068" s="0"/>
      <c r="ACN3068" s="0"/>
      <c r="ACO3068" s="0"/>
      <c r="ACP3068" s="0"/>
      <c r="ACQ3068" s="0"/>
      <c r="ACR3068" s="0"/>
      <c r="ACS3068" s="0"/>
      <c r="ACT3068" s="0"/>
      <c r="ACU3068" s="0"/>
      <c r="ACV3068" s="0"/>
      <c r="ACW3068" s="0"/>
      <c r="ACX3068" s="0"/>
      <c r="ACY3068" s="0"/>
      <c r="ACZ3068" s="0"/>
      <c r="ADA3068" s="0"/>
      <c r="ADB3068" s="0"/>
      <c r="ADC3068" s="0"/>
      <c r="ADD3068" s="0"/>
      <c r="ADE3068" s="0"/>
      <c r="ADF3068" s="0"/>
      <c r="ADG3068" s="0"/>
      <c r="ADH3068" s="0"/>
      <c r="ADI3068" s="0"/>
      <c r="ADJ3068" s="0"/>
      <c r="ADK3068" s="0"/>
      <c r="ADL3068" s="0"/>
      <c r="ADM3068" s="0"/>
      <c r="ADN3068" s="0"/>
      <c r="ADO3068" s="0"/>
      <c r="ADP3068" s="0"/>
      <c r="ADQ3068" s="0"/>
      <c r="ADR3068" s="0"/>
      <c r="ADS3068" s="0"/>
      <c r="ADT3068" s="0"/>
      <c r="ADU3068" s="0"/>
      <c r="ADV3068" s="0"/>
      <c r="ADW3068" s="0"/>
      <c r="ADX3068" s="0"/>
      <c r="ADY3068" s="0"/>
      <c r="ADZ3068" s="0"/>
      <c r="AEA3068" s="0"/>
      <c r="AEB3068" s="0"/>
      <c r="AEC3068" s="0"/>
      <c r="AED3068" s="0"/>
      <c r="AEE3068" s="0"/>
      <c r="AEF3068" s="0"/>
      <c r="AEG3068" s="0"/>
      <c r="AEH3068" s="0"/>
      <c r="AEI3068" s="0"/>
      <c r="AEJ3068" s="0"/>
      <c r="AEK3068" s="0"/>
      <c r="AEL3068" s="0"/>
      <c r="AEM3068" s="0"/>
      <c r="AEN3068" s="0"/>
      <c r="AEO3068" s="0"/>
      <c r="AEP3068" s="0"/>
      <c r="AEQ3068" s="0"/>
      <c r="AER3068" s="0"/>
      <c r="AES3068" s="0"/>
      <c r="AET3068" s="0"/>
      <c r="AEU3068" s="0"/>
      <c r="AEV3068" s="0"/>
      <c r="AEW3068" s="0"/>
      <c r="AEX3068" s="0"/>
      <c r="AEY3068" s="0"/>
      <c r="AEZ3068" s="0"/>
      <c r="AFA3068" s="0"/>
      <c r="AFB3068" s="0"/>
      <c r="AFC3068" s="0"/>
      <c r="AFD3068" s="0"/>
      <c r="AFE3068" s="0"/>
      <c r="AFF3068" s="0"/>
      <c r="AFG3068" s="0"/>
      <c r="AFH3068" s="0"/>
      <c r="AFI3068" s="0"/>
      <c r="AFJ3068" s="0"/>
      <c r="AFK3068" s="0"/>
      <c r="AFL3068" s="0"/>
      <c r="AFM3068" s="0"/>
      <c r="AFN3068" s="0"/>
      <c r="AFO3068" s="0"/>
      <c r="AFP3068" s="0"/>
      <c r="AFQ3068" s="0"/>
      <c r="AFR3068" s="0"/>
      <c r="AFS3068" s="0"/>
      <c r="AFT3068" s="0"/>
      <c r="AFU3068" s="0"/>
      <c r="AFV3068" s="0"/>
      <c r="AFW3068" s="0"/>
      <c r="AFX3068" s="0"/>
      <c r="AFY3068" s="0"/>
      <c r="AFZ3068" s="0"/>
      <c r="AGA3068" s="0"/>
      <c r="AGB3068" s="0"/>
      <c r="AGC3068" s="0"/>
      <c r="AGD3068" s="0"/>
      <c r="AGE3068" s="0"/>
      <c r="AGF3068" s="0"/>
      <c r="AGG3068" s="0"/>
      <c r="AGH3068" s="0"/>
      <c r="AGI3068" s="0"/>
      <c r="AGJ3068" s="0"/>
      <c r="AGK3068" s="0"/>
      <c r="AGL3068" s="0"/>
      <c r="AGM3068" s="0"/>
      <c r="AGN3068" s="0"/>
      <c r="AGO3068" s="0"/>
      <c r="AGP3068" s="0"/>
      <c r="AGQ3068" s="0"/>
      <c r="AGR3068" s="0"/>
      <c r="AGS3068" s="0"/>
      <c r="AGT3068" s="0"/>
      <c r="AGU3068" s="0"/>
      <c r="AGV3068" s="0"/>
      <c r="AGW3068" s="0"/>
      <c r="AGX3068" s="0"/>
      <c r="AGY3068" s="0"/>
      <c r="AGZ3068" s="0"/>
      <c r="AHA3068" s="0"/>
      <c r="AHB3068" s="0"/>
      <c r="AHC3068" s="0"/>
      <c r="AHD3068" s="0"/>
      <c r="AHE3068" s="0"/>
      <c r="AHF3068" s="0"/>
      <c r="AHG3068" s="0"/>
      <c r="AHH3068" s="0"/>
      <c r="AHI3068" s="0"/>
      <c r="AHJ3068" s="0"/>
      <c r="AHK3068" s="0"/>
      <c r="AHL3068" s="0"/>
      <c r="AHM3068" s="0"/>
      <c r="AHN3068" s="0"/>
      <c r="AHO3068" s="0"/>
      <c r="AHP3068" s="0"/>
      <c r="AHQ3068" s="0"/>
      <c r="AHR3068" s="0"/>
      <c r="AHS3068" s="0"/>
      <c r="AHT3068" s="0"/>
      <c r="AHU3068" s="0"/>
      <c r="AHV3068" s="0"/>
      <c r="AHW3068" s="0"/>
      <c r="AHX3068" s="0"/>
      <c r="AHY3068" s="0"/>
      <c r="AHZ3068" s="0"/>
      <c r="AIA3068" s="0"/>
      <c r="AIB3068" s="0"/>
      <c r="AIC3068" s="0"/>
      <c r="AID3068" s="0"/>
      <c r="AIE3068" s="0"/>
      <c r="AIF3068" s="0"/>
      <c r="AIG3068" s="0"/>
      <c r="AIH3068" s="0"/>
      <c r="AII3068" s="0"/>
      <c r="AIJ3068" s="0"/>
      <c r="AIK3068" s="0"/>
      <c r="AIL3068" s="0"/>
      <c r="AIM3068" s="0"/>
      <c r="AIN3068" s="0"/>
      <c r="AIO3068" s="0"/>
      <c r="AIP3068" s="0"/>
      <c r="AIQ3068" s="0"/>
      <c r="AIR3068" s="0"/>
      <c r="AIS3068" s="0"/>
      <c r="AIT3068" s="0"/>
      <c r="AIU3068" s="0"/>
      <c r="AIV3068" s="0"/>
      <c r="AIW3068" s="0"/>
      <c r="AIX3068" s="0"/>
      <c r="AIY3068" s="0"/>
      <c r="AIZ3068" s="0"/>
      <c r="AJA3068" s="0"/>
      <c r="AJB3068" s="0"/>
      <c r="AJC3068" s="0"/>
      <c r="AJD3068" s="0"/>
      <c r="AJE3068" s="0"/>
      <c r="AJF3068" s="0"/>
      <c r="AJG3068" s="0"/>
      <c r="AJH3068" s="0"/>
      <c r="AJI3068" s="0"/>
      <c r="AJJ3068" s="0"/>
      <c r="AJK3068" s="0"/>
      <c r="AJL3068" s="0"/>
      <c r="AJM3068" s="0"/>
      <c r="AJN3068" s="0"/>
      <c r="AJO3068" s="0"/>
      <c r="AJP3068" s="0"/>
      <c r="AJQ3068" s="0"/>
      <c r="AJR3068" s="0"/>
      <c r="AJS3068" s="0"/>
      <c r="AJT3068" s="0"/>
      <c r="AJU3068" s="0"/>
      <c r="AJV3068" s="0"/>
      <c r="AJW3068" s="0"/>
      <c r="AJX3068" s="0"/>
      <c r="AJY3068" s="0"/>
      <c r="AJZ3068" s="0"/>
      <c r="AKA3068" s="0"/>
      <c r="AKB3068" s="0"/>
      <c r="AKC3068" s="0"/>
      <c r="AKD3068" s="0"/>
      <c r="AKE3068" s="0"/>
      <c r="AKF3068" s="0"/>
      <c r="AKG3068" s="0"/>
      <c r="AKH3068" s="0"/>
      <c r="AKI3068" s="0"/>
      <c r="AKJ3068" s="0"/>
      <c r="AKK3068" s="0"/>
      <c r="AKL3068" s="0"/>
      <c r="AKM3068" s="0"/>
      <c r="AKN3068" s="0"/>
      <c r="AKO3068" s="0"/>
      <c r="AKP3068" s="0"/>
      <c r="AKQ3068" s="0"/>
      <c r="AKR3068" s="0"/>
      <c r="AKS3068" s="0"/>
      <c r="AKT3068" s="0"/>
      <c r="AKU3068" s="0"/>
      <c r="AKV3068" s="0"/>
      <c r="AKW3068" s="0"/>
      <c r="AKX3068" s="0"/>
      <c r="AKY3068" s="0"/>
      <c r="AKZ3068" s="0"/>
      <c r="ALA3068" s="0"/>
      <c r="ALB3068" s="0"/>
      <c r="ALC3068" s="0"/>
      <c r="ALD3068" s="0"/>
      <c r="ALE3068" s="0"/>
      <c r="ALF3068" s="0"/>
      <c r="ALG3068" s="0"/>
      <c r="ALH3068" s="0"/>
      <c r="ALI3068" s="0"/>
      <c r="ALJ3068" s="0"/>
      <c r="ALK3068" s="0"/>
      <c r="ALL3068" s="0"/>
      <c r="ALM3068" s="0"/>
      <c r="ALN3068" s="0"/>
      <c r="ALO3068" s="0"/>
      <c r="ALP3068" s="0"/>
      <c r="ALQ3068" s="0"/>
      <c r="ALR3068" s="0"/>
      <c r="ALS3068" s="0"/>
      <c r="ALT3068" s="0"/>
      <c r="ALU3068" s="0"/>
      <c r="ALV3068" s="0"/>
      <c r="ALW3068" s="0"/>
      <c r="ALX3068" s="0"/>
      <c r="ALY3068" s="0"/>
      <c r="ALZ3068" s="0"/>
      <c r="AMA3068" s="0"/>
      <c r="AMB3068" s="0"/>
      <c r="AMC3068" s="0"/>
      <c r="AMD3068" s="0"/>
      <c r="AME3068" s="0"/>
      <c r="AMF3068" s="0"/>
      <c r="AMG3068" s="0"/>
      <c r="AMH3068" s="0"/>
      <c r="AMI3068" s="0"/>
    </row>
    <row r="3069" customFormat="false" ht="12.75" hidden="false" customHeight="false" outlineLevel="0" collapsed="false">
      <c r="A3069" s="1" t="s">
        <v>3316</v>
      </c>
      <c r="C3069" s="27" t="s">
        <v>3327</v>
      </c>
      <c r="D3069" s="27" t="s">
        <v>13</v>
      </c>
      <c r="E3069" s="28"/>
      <c r="F3069" s="29"/>
      <c r="G3069" s="27"/>
      <c r="H3069" s="30" t="s">
        <v>61</v>
      </c>
      <c r="I3069" s="31" t="n">
        <v>3.29</v>
      </c>
      <c r="J3069" s="103" t="s">
        <v>3275</v>
      </c>
      <c r="BM3069" s="0"/>
      <c r="BN3069" s="0"/>
      <c r="BO3069" s="0"/>
      <c r="BP3069" s="0"/>
      <c r="BQ3069" s="0"/>
      <c r="BR3069" s="0"/>
      <c r="BS3069" s="0"/>
      <c r="BT3069" s="0"/>
      <c r="BU3069" s="0"/>
      <c r="BV3069" s="0"/>
      <c r="BW3069" s="0"/>
      <c r="BX3069" s="0"/>
      <c r="BY3069" s="0"/>
      <c r="BZ3069" s="0"/>
      <c r="CA3069" s="0"/>
      <c r="CB3069" s="0"/>
      <c r="CC3069" s="0"/>
      <c r="CD3069" s="0"/>
      <c r="CE3069" s="0"/>
      <c r="CF3069" s="0"/>
      <c r="CG3069" s="0"/>
      <c r="CH3069" s="0"/>
      <c r="CI3069" s="0"/>
      <c r="CJ3069" s="0"/>
      <c r="CK3069" s="0"/>
      <c r="CL3069" s="0"/>
      <c r="CM3069" s="0"/>
      <c r="CN3069" s="0"/>
      <c r="CO3069" s="0"/>
      <c r="CP3069" s="0"/>
      <c r="CQ3069" s="0"/>
      <c r="CR3069" s="0"/>
      <c r="CS3069" s="0"/>
      <c r="CT3069" s="0"/>
      <c r="CU3069" s="0"/>
      <c r="CV3069" s="0"/>
      <c r="CW3069" s="0"/>
      <c r="CX3069" s="0"/>
      <c r="CY3069" s="0"/>
      <c r="CZ3069" s="0"/>
      <c r="DA3069" s="0"/>
      <c r="DB3069" s="0"/>
      <c r="DC3069" s="0"/>
      <c r="DD3069" s="0"/>
      <c r="DE3069" s="0"/>
      <c r="DF3069" s="0"/>
      <c r="DG3069" s="0"/>
      <c r="DH3069" s="0"/>
      <c r="DI3069" s="0"/>
      <c r="DJ3069" s="0"/>
      <c r="DK3069" s="0"/>
      <c r="DL3069" s="0"/>
      <c r="DM3069" s="0"/>
      <c r="DN3069" s="0"/>
      <c r="DO3069" s="0"/>
      <c r="DP3069" s="0"/>
      <c r="DQ3069" s="0"/>
      <c r="DR3069" s="0"/>
      <c r="DS3069" s="0"/>
      <c r="DT3069" s="0"/>
      <c r="DU3069" s="0"/>
      <c r="DV3069" s="0"/>
      <c r="DW3069" s="0"/>
      <c r="DX3069" s="0"/>
      <c r="DY3069" s="0"/>
      <c r="DZ3069" s="0"/>
      <c r="EA3069" s="0"/>
      <c r="EB3069" s="0"/>
      <c r="EC3069" s="0"/>
      <c r="ED3069" s="0"/>
      <c r="EE3069" s="0"/>
      <c r="EF3069" s="0"/>
      <c r="EG3069" s="0"/>
      <c r="EH3069" s="0"/>
      <c r="EI3069" s="0"/>
      <c r="EJ3069" s="0"/>
      <c r="EK3069" s="0"/>
      <c r="EL3069" s="0"/>
      <c r="EM3069" s="0"/>
      <c r="EN3069" s="0"/>
      <c r="EO3069" s="0"/>
      <c r="EP3069" s="0"/>
      <c r="EQ3069" s="0"/>
      <c r="ER3069" s="0"/>
      <c r="ES3069" s="0"/>
      <c r="ET3069" s="0"/>
      <c r="EU3069" s="0"/>
      <c r="EV3069" s="0"/>
      <c r="EW3069" s="0"/>
      <c r="EX3069" s="0"/>
      <c r="EY3069" s="0"/>
      <c r="EZ3069" s="0"/>
      <c r="FA3069" s="0"/>
      <c r="FB3069" s="0"/>
      <c r="FC3069" s="0"/>
      <c r="FD3069" s="0"/>
      <c r="FE3069" s="0"/>
      <c r="FF3069" s="0"/>
      <c r="FG3069" s="0"/>
      <c r="FH3069" s="0"/>
      <c r="FI3069" s="0"/>
      <c r="FJ3069" s="0"/>
      <c r="FK3069" s="0"/>
      <c r="FL3069" s="0"/>
      <c r="FM3069" s="0"/>
      <c r="FN3069" s="0"/>
      <c r="FO3069" s="0"/>
      <c r="FP3069" s="0"/>
      <c r="FQ3069" s="0"/>
      <c r="FR3069" s="0"/>
      <c r="FS3069" s="0"/>
      <c r="FT3069" s="0"/>
      <c r="FU3069" s="0"/>
      <c r="FV3069" s="0"/>
      <c r="FW3069" s="0"/>
      <c r="FX3069" s="0"/>
      <c r="FY3069" s="0"/>
      <c r="FZ3069" s="0"/>
      <c r="GA3069" s="0"/>
      <c r="GB3069" s="0"/>
      <c r="GC3069" s="0"/>
      <c r="GD3069" s="0"/>
      <c r="GE3069" s="0"/>
      <c r="GF3069" s="0"/>
      <c r="GG3069" s="0"/>
      <c r="GH3069" s="0"/>
      <c r="GI3069" s="0"/>
      <c r="GJ3069" s="0"/>
      <c r="GK3069" s="0"/>
      <c r="GL3069" s="0"/>
      <c r="GM3069" s="0"/>
      <c r="GN3069" s="0"/>
      <c r="GO3069" s="0"/>
      <c r="GP3069" s="0"/>
      <c r="GQ3069" s="0"/>
      <c r="GR3069" s="0"/>
      <c r="GS3069" s="0"/>
      <c r="GT3069" s="0"/>
      <c r="GU3069" s="0"/>
      <c r="GV3069" s="0"/>
      <c r="GW3069" s="0"/>
      <c r="GX3069" s="0"/>
      <c r="GY3069" s="0"/>
      <c r="GZ3069" s="0"/>
      <c r="HA3069" s="0"/>
      <c r="HB3069" s="0"/>
      <c r="HC3069" s="0"/>
      <c r="HD3069" s="0"/>
      <c r="HE3069" s="0"/>
      <c r="HF3069" s="0"/>
      <c r="HG3069" s="0"/>
      <c r="HH3069" s="0"/>
      <c r="HI3069" s="0"/>
      <c r="HJ3069" s="0"/>
      <c r="HK3069" s="0"/>
      <c r="HL3069" s="0"/>
      <c r="HM3069" s="0"/>
      <c r="HN3069" s="0"/>
      <c r="HO3069" s="0"/>
      <c r="HP3069" s="0"/>
      <c r="HQ3069" s="0"/>
      <c r="HR3069" s="0"/>
      <c r="HS3069" s="0"/>
      <c r="HT3069" s="0"/>
      <c r="HU3069" s="0"/>
      <c r="HV3069" s="0"/>
      <c r="HW3069" s="0"/>
      <c r="HX3069" s="0"/>
      <c r="HY3069" s="0"/>
      <c r="HZ3069" s="0"/>
      <c r="IA3069" s="0"/>
      <c r="IB3069" s="0"/>
      <c r="IC3069" s="0"/>
      <c r="ID3069" s="0"/>
      <c r="IE3069" s="0"/>
      <c r="IF3069" s="0"/>
      <c r="IG3069" s="0"/>
      <c r="IH3069" s="0"/>
      <c r="II3069" s="0"/>
      <c r="IJ3069" s="0"/>
      <c r="IK3069" s="0"/>
      <c r="IL3069" s="0"/>
      <c r="IM3069" s="0"/>
      <c r="IN3069" s="0"/>
      <c r="IO3069" s="0"/>
      <c r="IP3069" s="0"/>
      <c r="IQ3069" s="0"/>
      <c r="IR3069" s="0"/>
      <c r="IS3069" s="0"/>
      <c r="IT3069" s="0"/>
      <c r="IU3069" s="0"/>
      <c r="IV3069" s="0"/>
      <c r="IW3069" s="0"/>
      <c r="IX3069" s="0"/>
      <c r="IY3069" s="0"/>
      <c r="IZ3069" s="0"/>
      <c r="JA3069" s="0"/>
      <c r="JB3069" s="0"/>
      <c r="JC3069" s="0"/>
      <c r="JD3069" s="0"/>
      <c r="JE3069" s="0"/>
      <c r="JF3069" s="0"/>
      <c r="JG3069" s="0"/>
      <c r="JH3069" s="0"/>
      <c r="JI3069" s="0"/>
      <c r="JJ3069" s="0"/>
      <c r="JK3069" s="0"/>
      <c r="JL3069" s="0"/>
      <c r="JM3069" s="0"/>
      <c r="JN3069" s="0"/>
      <c r="JO3069" s="0"/>
      <c r="JP3069" s="0"/>
      <c r="JQ3069" s="0"/>
      <c r="JR3069" s="0"/>
      <c r="JS3069" s="0"/>
      <c r="JT3069" s="0"/>
      <c r="JU3069" s="0"/>
      <c r="JV3069" s="0"/>
      <c r="JW3069" s="0"/>
      <c r="JX3069" s="0"/>
      <c r="JY3069" s="0"/>
      <c r="JZ3069" s="0"/>
      <c r="KA3069" s="0"/>
      <c r="KB3069" s="0"/>
      <c r="KC3069" s="0"/>
      <c r="KD3069" s="0"/>
      <c r="KE3069" s="0"/>
      <c r="KF3069" s="0"/>
      <c r="KG3069" s="0"/>
      <c r="KH3069" s="0"/>
      <c r="KI3069" s="0"/>
      <c r="KJ3069" s="0"/>
      <c r="KK3069" s="0"/>
      <c r="KL3069" s="0"/>
      <c r="KM3069" s="0"/>
      <c r="KN3069" s="0"/>
      <c r="KO3069" s="0"/>
      <c r="KP3069" s="0"/>
      <c r="KQ3069" s="0"/>
      <c r="KR3069" s="0"/>
      <c r="KS3069" s="0"/>
      <c r="KT3069" s="0"/>
      <c r="KU3069" s="0"/>
      <c r="KV3069" s="0"/>
      <c r="KW3069" s="0"/>
      <c r="KX3069" s="0"/>
      <c r="KY3069" s="0"/>
      <c r="KZ3069" s="0"/>
      <c r="LA3069" s="0"/>
      <c r="LB3069" s="0"/>
      <c r="LC3069" s="0"/>
      <c r="LD3069" s="0"/>
      <c r="LE3069" s="0"/>
      <c r="LF3069" s="0"/>
      <c r="LG3069" s="0"/>
      <c r="LH3069" s="0"/>
      <c r="LI3069" s="0"/>
      <c r="LJ3069" s="0"/>
      <c r="LK3069" s="0"/>
      <c r="LL3069" s="0"/>
      <c r="LM3069" s="0"/>
      <c r="LN3069" s="0"/>
      <c r="LO3069" s="0"/>
      <c r="LP3069" s="0"/>
      <c r="LQ3069" s="0"/>
      <c r="LR3069" s="0"/>
      <c r="LS3069" s="0"/>
      <c r="LT3069" s="0"/>
      <c r="LU3069" s="0"/>
      <c r="LV3069" s="0"/>
      <c r="LW3069" s="0"/>
      <c r="LX3069" s="0"/>
      <c r="LY3069" s="0"/>
      <c r="LZ3069" s="0"/>
      <c r="MA3069" s="0"/>
      <c r="MB3069" s="0"/>
      <c r="MC3069" s="0"/>
      <c r="MD3069" s="0"/>
      <c r="ME3069" s="0"/>
      <c r="MF3069" s="0"/>
      <c r="MG3069" s="0"/>
      <c r="MH3069" s="0"/>
      <c r="MI3069" s="0"/>
      <c r="MJ3069" s="0"/>
      <c r="MK3069" s="0"/>
      <c r="ML3069" s="0"/>
      <c r="MM3069" s="0"/>
      <c r="MN3069" s="0"/>
      <c r="MO3069" s="0"/>
      <c r="MP3069" s="0"/>
      <c r="MQ3069" s="0"/>
      <c r="MR3069" s="0"/>
      <c r="MS3069" s="0"/>
      <c r="MT3069" s="0"/>
      <c r="MU3069" s="0"/>
      <c r="MV3069" s="0"/>
      <c r="MW3069" s="0"/>
      <c r="MX3069" s="0"/>
      <c r="MY3069" s="0"/>
      <c r="MZ3069" s="0"/>
      <c r="NA3069" s="0"/>
      <c r="NB3069" s="0"/>
      <c r="NC3069" s="0"/>
      <c r="ND3069" s="0"/>
      <c r="NE3069" s="0"/>
      <c r="NF3069" s="0"/>
      <c r="NG3069" s="0"/>
      <c r="NH3069" s="0"/>
      <c r="NI3069" s="0"/>
      <c r="NJ3069" s="0"/>
      <c r="NK3069" s="0"/>
      <c r="NL3069" s="0"/>
      <c r="NM3069" s="0"/>
      <c r="NN3069" s="0"/>
      <c r="NO3069" s="0"/>
      <c r="NP3069" s="0"/>
      <c r="NQ3069" s="0"/>
      <c r="NR3069" s="0"/>
      <c r="NS3069" s="0"/>
      <c r="NT3069" s="0"/>
      <c r="NU3069" s="0"/>
      <c r="NV3069" s="0"/>
      <c r="NW3069" s="0"/>
      <c r="NX3069" s="0"/>
      <c r="NY3069" s="0"/>
      <c r="NZ3069" s="0"/>
      <c r="OA3069" s="0"/>
      <c r="OB3069" s="0"/>
      <c r="OC3069" s="0"/>
      <c r="OD3069" s="0"/>
      <c r="OE3069" s="0"/>
      <c r="OF3069" s="0"/>
      <c r="OG3069" s="0"/>
      <c r="OH3069" s="0"/>
      <c r="OI3069" s="0"/>
      <c r="OJ3069" s="0"/>
      <c r="OK3069" s="0"/>
      <c r="OL3069" s="0"/>
      <c r="OM3069" s="0"/>
      <c r="ON3069" s="0"/>
      <c r="OO3069" s="0"/>
      <c r="OP3069" s="0"/>
      <c r="OQ3069" s="0"/>
      <c r="OR3069" s="0"/>
      <c r="OS3069" s="0"/>
      <c r="OT3069" s="0"/>
      <c r="OU3069" s="0"/>
      <c r="OV3069" s="0"/>
      <c r="OW3069" s="0"/>
      <c r="OX3069" s="0"/>
      <c r="OY3069" s="0"/>
      <c r="OZ3069" s="0"/>
      <c r="PA3069" s="0"/>
      <c r="PB3069" s="0"/>
      <c r="PC3069" s="0"/>
      <c r="PD3069" s="0"/>
      <c r="PE3069" s="0"/>
      <c r="PF3069" s="0"/>
      <c r="PG3069" s="0"/>
      <c r="PH3069" s="0"/>
      <c r="PI3069" s="0"/>
      <c r="PJ3069" s="0"/>
      <c r="PK3069" s="0"/>
      <c r="PL3069" s="0"/>
      <c r="PM3069" s="0"/>
      <c r="PN3069" s="0"/>
      <c r="PO3069" s="0"/>
      <c r="PP3069" s="0"/>
      <c r="PQ3069" s="0"/>
      <c r="PR3069" s="0"/>
      <c r="PS3069" s="0"/>
      <c r="PT3069" s="0"/>
      <c r="PU3069" s="0"/>
      <c r="PV3069" s="0"/>
      <c r="PW3069" s="0"/>
      <c r="PX3069" s="0"/>
      <c r="PY3069" s="0"/>
      <c r="PZ3069" s="0"/>
      <c r="QA3069" s="0"/>
      <c r="QB3069" s="0"/>
      <c r="QC3069" s="0"/>
      <c r="QD3069" s="0"/>
      <c r="QE3069" s="0"/>
      <c r="QF3069" s="0"/>
      <c r="QG3069" s="0"/>
      <c r="QH3069" s="0"/>
      <c r="QI3069" s="0"/>
      <c r="QJ3069" s="0"/>
      <c r="QK3069" s="0"/>
      <c r="QL3069" s="0"/>
      <c r="QM3069" s="0"/>
      <c r="QN3069" s="0"/>
      <c r="QO3069" s="0"/>
      <c r="QP3069" s="0"/>
      <c r="QQ3069" s="0"/>
      <c r="QR3069" s="0"/>
      <c r="QS3069" s="0"/>
      <c r="QT3069" s="0"/>
      <c r="QU3069" s="0"/>
      <c r="QV3069" s="0"/>
      <c r="QW3069" s="0"/>
      <c r="QX3069" s="0"/>
      <c r="QY3069" s="0"/>
      <c r="QZ3069" s="0"/>
      <c r="RA3069" s="0"/>
      <c r="RB3069" s="0"/>
      <c r="RC3069" s="0"/>
      <c r="RD3069" s="0"/>
      <c r="RE3069" s="0"/>
      <c r="RF3069" s="0"/>
      <c r="RG3069" s="0"/>
      <c r="RH3069" s="0"/>
      <c r="RI3069" s="0"/>
      <c r="RJ3069" s="0"/>
      <c r="RK3069" s="0"/>
      <c r="RL3069" s="0"/>
      <c r="RM3069" s="0"/>
      <c r="RN3069" s="0"/>
      <c r="RO3069" s="0"/>
      <c r="RP3069" s="0"/>
      <c r="RQ3069" s="0"/>
      <c r="RR3069" s="0"/>
      <c r="RS3069" s="0"/>
      <c r="RT3069" s="0"/>
      <c r="RU3069" s="0"/>
      <c r="RV3069" s="0"/>
      <c r="RW3069" s="0"/>
      <c r="RX3069" s="0"/>
      <c r="RY3069" s="0"/>
      <c r="RZ3069" s="0"/>
      <c r="SA3069" s="0"/>
      <c r="SB3069" s="0"/>
      <c r="SC3069" s="0"/>
      <c r="SD3069" s="0"/>
      <c r="SE3069" s="0"/>
      <c r="SF3069" s="0"/>
      <c r="SG3069" s="0"/>
      <c r="SH3069" s="0"/>
      <c r="SI3069" s="0"/>
      <c r="SJ3069" s="0"/>
      <c r="SK3069" s="0"/>
      <c r="SL3069" s="0"/>
      <c r="SM3069" s="0"/>
      <c r="SN3069" s="0"/>
      <c r="SO3069" s="0"/>
      <c r="SP3069" s="0"/>
      <c r="SQ3069" s="0"/>
      <c r="SR3069" s="0"/>
      <c r="SS3069" s="0"/>
      <c r="ST3069" s="0"/>
      <c r="SU3069" s="0"/>
      <c r="SV3069" s="0"/>
      <c r="SW3069" s="0"/>
      <c r="SX3069" s="0"/>
      <c r="SY3069" s="0"/>
      <c r="SZ3069" s="0"/>
      <c r="TA3069" s="0"/>
      <c r="TB3069" s="0"/>
      <c r="TC3069" s="0"/>
      <c r="TD3069" s="0"/>
      <c r="TE3069" s="0"/>
      <c r="TF3069" s="0"/>
      <c r="TG3069" s="0"/>
      <c r="TH3069" s="0"/>
      <c r="TI3069" s="0"/>
      <c r="TJ3069" s="0"/>
      <c r="TK3069" s="0"/>
      <c r="TL3069" s="0"/>
      <c r="TM3069" s="0"/>
      <c r="TN3069" s="0"/>
      <c r="TO3069" s="0"/>
      <c r="TP3069" s="0"/>
      <c r="TQ3069" s="0"/>
      <c r="TR3069" s="0"/>
      <c r="TS3069" s="0"/>
      <c r="TT3069" s="0"/>
      <c r="TU3069" s="0"/>
      <c r="TV3069" s="0"/>
      <c r="TW3069" s="0"/>
      <c r="TX3069" s="0"/>
      <c r="TY3069" s="0"/>
      <c r="TZ3069" s="0"/>
      <c r="UA3069" s="0"/>
      <c r="UB3069" s="0"/>
      <c r="UC3069" s="0"/>
      <c r="UD3069" s="0"/>
      <c r="UE3069" s="0"/>
      <c r="UF3069" s="0"/>
      <c r="UG3069" s="0"/>
      <c r="UH3069" s="0"/>
      <c r="UI3069" s="0"/>
      <c r="UJ3069" s="0"/>
      <c r="UK3069" s="0"/>
      <c r="UL3069" s="0"/>
      <c r="UM3069" s="0"/>
      <c r="UN3069" s="0"/>
      <c r="UO3069" s="0"/>
      <c r="UP3069" s="0"/>
      <c r="UQ3069" s="0"/>
      <c r="UR3069" s="0"/>
      <c r="US3069" s="0"/>
      <c r="UT3069" s="0"/>
      <c r="UU3069" s="0"/>
      <c r="UV3069" s="0"/>
      <c r="UW3069" s="0"/>
      <c r="UX3069" s="0"/>
      <c r="UY3069" s="0"/>
      <c r="UZ3069" s="0"/>
      <c r="VA3069" s="0"/>
      <c r="VB3069" s="0"/>
      <c r="VC3069" s="0"/>
      <c r="VD3069" s="0"/>
      <c r="VE3069" s="0"/>
      <c r="VF3069" s="0"/>
      <c r="VG3069" s="0"/>
      <c r="VH3069" s="0"/>
      <c r="VI3069" s="0"/>
      <c r="VJ3069" s="0"/>
      <c r="VK3069" s="0"/>
      <c r="VL3069" s="0"/>
      <c r="VM3069" s="0"/>
      <c r="VN3069" s="0"/>
      <c r="VO3069" s="0"/>
      <c r="VP3069" s="0"/>
      <c r="VQ3069" s="0"/>
      <c r="VR3069" s="0"/>
      <c r="VS3069" s="0"/>
      <c r="VT3069" s="0"/>
      <c r="VU3069" s="0"/>
      <c r="VV3069" s="0"/>
      <c r="VW3069" s="0"/>
      <c r="VX3069" s="0"/>
      <c r="VY3069" s="0"/>
      <c r="VZ3069" s="0"/>
      <c r="WA3069" s="0"/>
      <c r="WB3069" s="0"/>
      <c r="WC3069" s="0"/>
      <c r="WD3069" s="0"/>
      <c r="WE3069" s="0"/>
      <c r="WF3069" s="0"/>
      <c r="WG3069" s="0"/>
      <c r="WH3069" s="0"/>
      <c r="WI3069" s="0"/>
      <c r="WJ3069" s="0"/>
      <c r="WK3069" s="0"/>
      <c r="WL3069" s="0"/>
      <c r="WM3069" s="0"/>
      <c r="WN3069" s="0"/>
      <c r="WO3069" s="0"/>
      <c r="WP3069" s="0"/>
      <c r="WQ3069" s="0"/>
      <c r="WR3069" s="0"/>
      <c r="WS3069" s="0"/>
      <c r="WT3069" s="0"/>
      <c r="WU3069" s="0"/>
      <c r="WV3069" s="0"/>
      <c r="WW3069" s="0"/>
      <c r="WX3069" s="0"/>
      <c r="WY3069" s="0"/>
      <c r="WZ3069" s="0"/>
      <c r="XA3069" s="0"/>
      <c r="XB3069" s="0"/>
      <c r="XC3069" s="0"/>
      <c r="XD3069" s="0"/>
      <c r="XE3069" s="0"/>
      <c r="XF3069" s="0"/>
      <c r="XG3069" s="0"/>
      <c r="XH3069" s="0"/>
      <c r="XI3069" s="0"/>
      <c r="XJ3069" s="0"/>
      <c r="XK3069" s="0"/>
      <c r="XL3069" s="0"/>
      <c r="XM3069" s="0"/>
      <c r="XN3069" s="0"/>
      <c r="XO3069" s="0"/>
      <c r="XP3069" s="0"/>
      <c r="XQ3069" s="0"/>
      <c r="XR3069" s="0"/>
      <c r="XS3069" s="0"/>
      <c r="XT3069" s="0"/>
      <c r="XU3069" s="0"/>
      <c r="XV3069" s="0"/>
      <c r="XW3069" s="0"/>
      <c r="XX3069" s="0"/>
      <c r="XY3069" s="0"/>
      <c r="XZ3069" s="0"/>
      <c r="YA3069" s="0"/>
      <c r="YB3069" s="0"/>
      <c r="YC3069" s="0"/>
      <c r="YD3069" s="0"/>
      <c r="YE3069" s="0"/>
      <c r="YF3069" s="0"/>
      <c r="YG3069" s="0"/>
      <c r="YH3069" s="0"/>
      <c r="YI3069" s="0"/>
      <c r="YJ3069" s="0"/>
      <c r="YK3069" s="0"/>
      <c r="YL3069" s="0"/>
      <c r="YM3069" s="0"/>
      <c r="YN3069" s="0"/>
      <c r="YO3069" s="0"/>
      <c r="YP3069" s="0"/>
      <c r="YQ3069" s="0"/>
      <c r="YR3069" s="0"/>
      <c r="YS3069" s="0"/>
      <c r="YT3069" s="0"/>
      <c r="YU3069" s="0"/>
      <c r="YV3069" s="0"/>
      <c r="YW3069" s="0"/>
      <c r="YX3069" s="0"/>
      <c r="YY3069" s="0"/>
      <c r="YZ3069" s="0"/>
      <c r="ZA3069" s="0"/>
      <c r="ZB3069" s="0"/>
      <c r="ZC3069" s="0"/>
      <c r="ZD3069" s="0"/>
      <c r="ZE3069" s="0"/>
      <c r="ZF3069" s="0"/>
      <c r="ZG3069" s="0"/>
      <c r="ZH3069" s="0"/>
      <c r="ZI3069" s="0"/>
      <c r="ZJ3069" s="0"/>
      <c r="ZK3069" s="0"/>
      <c r="ZL3069" s="0"/>
      <c r="ZM3069" s="0"/>
      <c r="ZN3069" s="0"/>
      <c r="ZO3069" s="0"/>
      <c r="ZP3069" s="0"/>
      <c r="ZQ3069" s="0"/>
      <c r="ZR3069" s="0"/>
      <c r="ZS3069" s="0"/>
      <c r="ZT3069" s="0"/>
      <c r="ZU3069" s="0"/>
      <c r="ZV3069" s="0"/>
      <c r="ZW3069" s="0"/>
      <c r="ZX3069" s="0"/>
      <c r="ZY3069" s="0"/>
      <c r="ZZ3069" s="0"/>
      <c r="AAA3069" s="0"/>
      <c r="AAB3069" s="0"/>
      <c r="AAC3069" s="0"/>
      <c r="AAD3069" s="0"/>
      <c r="AAE3069" s="0"/>
      <c r="AAF3069" s="0"/>
      <c r="AAG3069" s="0"/>
      <c r="AAH3069" s="0"/>
      <c r="AAI3069" s="0"/>
      <c r="AAJ3069" s="0"/>
      <c r="AAK3069" s="0"/>
      <c r="AAL3069" s="0"/>
      <c r="AAM3069" s="0"/>
      <c r="AAN3069" s="0"/>
      <c r="AAO3069" s="0"/>
      <c r="AAP3069" s="0"/>
      <c r="AAQ3069" s="0"/>
      <c r="AAR3069" s="0"/>
      <c r="AAS3069" s="0"/>
      <c r="AAT3069" s="0"/>
      <c r="AAU3069" s="0"/>
      <c r="AAV3069" s="0"/>
      <c r="AAW3069" s="0"/>
      <c r="AAX3069" s="0"/>
      <c r="AAY3069" s="0"/>
      <c r="AAZ3069" s="0"/>
      <c r="ABA3069" s="0"/>
      <c r="ABB3069" s="0"/>
      <c r="ABC3069" s="0"/>
      <c r="ABD3069" s="0"/>
      <c r="ABE3069" s="0"/>
      <c r="ABF3069" s="0"/>
      <c r="ABG3069" s="0"/>
      <c r="ABH3069" s="0"/>
      <c r="ABI3069" s="0"/>
      <c r="ABJ3069" s="0"/>
      <c r="ABK3069" s="0"/>
      <c r="ABL3069" s="0"/>
      <c r="ABM3069" s="0"/>
      <c r="ABN3069" s="0"/>
      <c r="ABO3069" s="0"/>
      <c r="ABP3069" s="0"/>
      <c r="ABQ3069" s="0"/>
      <c r="ABR3069" s="0"/>
      <c r="ABS3069" s="0"/>
      <c r="ABT3069" s="0"/>
      <c r="ABU3069" s="0"/>
      <c r="ABV3069" s="0"/>
      <c r="ABW3069" s="0"/>
      <c r="ABX3069" s="0"/>
      <c r="ABY3069" s="0"/>
      <c r="ABZ3069" s="0"/>
      <c r="ACA3069" s="0"/>
      <c r="ACB3069" s="0"/>
      <c r="ACC3069" s="0"/>
      <c r="ACD3069" s="0"/>
      <c r="ACE3069" s="0"/>
      <c r="ACF3069" s="0"/>
      <c r="ACG3069" s="0"/>
      <c r="ACH3069" s="0"/>
      <c r="ACI3069" s="0"/>
      <c r="ACJ3069" s="0"/>
      <c r="ACK3069" s="0"/>
      <c r="ACL3069" s="0"/>
      <c r="ACM3069" s="0"/>
      <c r="ACN3069" s="0"/>
      <c r="ACO3069" s="0"/>
      <c r="ACP3069" s="0"/>
      <c r="ACQ3069" s="0"/>
      <c r="ACR3069" s="0"/>
      <c r="ACS3069" s="0"/>
      <c r="ACT3069" s="0"/>
      <c r="ACU3069" s="0"/>
      <c r="ACV3069" s="0"/>
      <c r="ACW3069" s="0"/>
      <c r="ACX3069" s="0"/>
      <c r="ACY3069" s="0"/>
      <c r="ACZ3069" s="0"/>
      <c r="ADA3069" s="0"/>
      <c r="ADB3069" s="0"/>
      <c r="ADC3069" s="0"/>
      <c r="ADD3069" s="0"/>
      <c r="ADE3069" s="0"/>
      <c r="ADF3069" s="0"/>
      <c r="ADG3069" s="0"/>
      <c r="ADH3069" s="0"/>
      <c r="ADI3069" s="0"/>
      <c r="ADJ3069" s="0"/>
      <c r="ADK3069" s="0"/>
      <c r="ADL3069" s="0"/>
      <c r="ADM3069" s="0"/>
      <c r="ADN3069" s="0"/>
      <c r="ADO3069" s="0"/>
      <c r="ADP3069" s="0"/>
      <c r="ADQ3069" s="0"/>
      <c r="ADR3069" s="0"/>
      <c r="ADS3069" s="0"/>
      <c r="ADT3069" s="0"/>
      <c r="ADU3069" s="0"/>
      <c r="ADV3069" s="0"/>
      <c r="ADW3069" s="0"/>
      <c r="ADX3069" s="0"/>
      <c r="ADY3069" s="0"/>
      <c r="ADZ3069" s="0"/>
      <c r="AEA3069" s="0"/>
      <c r="AEB3069" s="0"/>
      <c r="AEC3069" s="0"/>
      <c r="AED3069" s="0"/>
      <c r="AEE3069" s="0"/>
      <c r="AEF3069" s="0"/>
      <c r="AEG3069" s="0"/>
      <c r="AEH3069" s="0"/>
      <c r="AEI3069" s="0"/>
      <c r="AEJ3069" s="0"/>
      <c r="AEK3069" s="0"/>
      <c r="AEL3069" s="0"/>
      <c r="AEM3069" s="0"/>
      <c r="AEN3069" s="0"/>
      <c r="AEO3069" s="0"/>
      <c r="AEP3069" s="0"/>
      <c r="AEQ3069" s="0"/>
      <c r="AER3069" s="0"/>
      <c r="AES3069" s="0"/>
      <c r="AET3069" s="0"/>
      <c r="AEU3069" s="0"/>
      <c r="AEV3069" s="0"/>
      <c r="AEW3069" s="0"/>
      <c r="AEX3069" s="0"/>
      <c r="AEY3069" s="0"/>
      <c r="AEZ3069" s="0"/>
      <c r="AFA3069" s="0"/>
      <c r="AFB3069" s="0"/>
      <c r="AFC3069" s="0"/>
      <c r="AFD3069" s="0"/>
      <c r="AFE3069" s="0"/>
      <c r="AFF3069" s="0"/>
      <c r="AFG3069" s="0"/>
      <c r="AFH3069" s="0"/>
      <c r="AFI3069" s="0"/>
      <c r="AFJ3069" s="0"/>
      <c r="AFK3069" s="0"/>
      <c r="AFL3069" s="0"/>
      <c r="AFM3069" s="0"/>
      <c r="AFN3069" s="0"/>
      <c r="AFO3069" s="0"/>
      <c r="AFP3069" s="0"/>
      <c r="AFQ3069" s="0"/>
      <c r="AFR3069" s="0"/>
      <c r="AFS3069" s="0"/>
      <c r="AFT3069" s="0"/>
      <c r="AFU3069" s="0"/>
      <c r="AFV3069" s="0"/>
      <c r="AFW3069" s="0"/>
      <c r="AFX3069" s="0"/>
      <c r="AFY3069" s="0"/>
      <c r="AFZ3069" s="0"/>
      <c r="AGA3069" s="0"/>
      <c r="AGB3069" s="0"/>
      <c r="AGC3069" s="0"/>
      <c r="AGD3069" s="0"/>
      <c r="AGE3069" s="0"/>
      <c r="AGF3069" s="0"/>
      <c r="AGG3069" s="0"/>
      <c r="AGH3069" s="0"/>
      <c r="AGI3069" s="0"/>
      <c r="AGJ3069" s="0"/>
      <c r="AGK3069" s="0"/>
      <c r="AGL3069" s="0"/>
      <c r="AGM3069" s="0"/>
      <c r="AGN3069" s="0"/>
      <c r="AGO3069" s="0"/>
      <c r="AGP3069" s="0"/>
      <c r="AGQ3069" s="0"/>
      <c r="AGR3069" s="0"/>
      <c r="AGS3069" s="0"/>
      <c r="AGT3069" s="0"/>
      <c r="AGU3069" s="0"/>
      <c r="AGV3069" s="0"/>
      <c r="AGW3069" s="0"/>
      <c r="AGX3069" s="0"/>
      <c r="AGY3069" s="0"/>
      <c r="AGZ3069" s="0"/>
      <c r="AHA3069" s="0"/>
      <c r="AHB3069" s="0"/>
      <c r="AHC3069" s="0"/>
      <c r="AHD3069" s="0"/>
      <c r="AHE3069" s="0"/>
      <c r="AHF3069" s="0"/>
      <c r="AHG3069" s="0"/>
      <c r="AHH3069" s="0"/>
      <c r="AHI3069" s="0"/>
      <c r="AHJ3069" s="0"/>
      <c r="AHK3069" s="0"/>
      <c r="AHL3069" s="0"/>
      <c r="AHM3069" s="0"/>
      <c r="AHN3069" s="0"/>
      <c r="AHO3069" s="0"/>
      <c r="AHP3069" s="0"/>
      <c r="AHQ3069" s="0"/>
      <c r="AHR3069" s="0"/>
      <c r="AHS3069" s="0"/>
      <c r="AHT3069" s="0"/>
      <c r="AHU3069" s="0"/>
      <c r="AHV3069" s="0"/>
      <c r="AHW3069" s="0"/>
      <c r="AHX3069" s="0"/>
      <c r="AHY3069" s="0"/>
      <c r="AHZ3069" s="0"/>
      <c r="AIA3069" s="0"/>
      <c r="AIB3069" s="0"/>
      <c r="AIC3069" s="0"/>
      <c r="AID3069" s="0"/>
      <c r="AIE3069" s="0"/>
      <c r="AIF3069" s="0"/>
      <c r="AIG3069" s="0"/>
      <c r="AIH3069" s="0"/>
      <c r="AII3069" s="0"/>
      <c r="AIJ3069" s="0"/>
      <c r="AIK3069" s="0"/>
      <c r="AIL3069" s="0"/>
      <c r="AIM3069" s="0"/>
      <c r="AIN3069" s="0"/>
      <c r="AIO3069" s="0"/>
      <c r="AIP3069" s="0"/>
      <c r="AIQ3069" s="0"/>
      <c r="AIR3069" s="0"/>
      <c r="AIS3069" s="0"/>
      <c r="AIT3069" s="0"/>
      <c r="AIU3069" s="0"/>
      <c r="AIV3069" s="0"/>
      <c r="AIW3069" s="0"/>
      <c r="AIX3069" s="0"/>
      <c r="AIY3069" s="0"/>
      <c r="AIZ3069" s="0"/>
      <c r="AJA3069" s="0"/>
      <c r="AJB3069" s="0"/>
      <c r="AJC3069" s="0"/>
      <c r="AJD3069" s="0"/>
      <c r="AJE3069" s="0"/>
      <c r="AJF3069" s="0"/>
      <c r="AJG3069" s="0"/>
      <c r="AJH3069" s="0"/>
      <c r="AJI3069" s="0"/>
      <c r="AJJ3069" s="0"/>
      <c r="AJK3069" s="0"/>
      <c r="AJL3069" s="0"/>
      <c r="AJM3069" s="0"/>
      <c r="AJN3069" s="0"/>
      <c r="AJO3069" s="0"/>
      <c r="AJP3069" s="0"/>
      <c r="AJQ3069" s="0"/>
      <c r="AJR3069" s="0"/>
      <c r="AJS3069" s="0"/>
      <c r="AJT3069" s="0"/>
      <c r="AJU3069" s="0"/>
      <c r="AJV3069" s="0"/>
      <c r="AJW3069" s="0"/>
      <c r="AJX3069" s="0"/>
      <c r="AJY3069" s="0"/>
      <c r="AJZ3069" s="0"/>
      <c r="AKA3069" s="0"/>
      <c r="AKB3069" s="0"/>
      <c r="AKC3069" s="0"/>
      <c r="AKD3069" s="0"/>
      <c r="AKE3069" s="0"/>
      <c r="AKF3069" s="0"/>
      <c r="AKG3069" s="0"/>
      <c r="AKH3069" s="0"/>
      <c r="AKI3069" s="0"/>
      <c r="AKJ3069" s="0"/>
      <c r="AKK3069" s="0"/>
      <c r="AKL3069" s="0"/>
      <c r="AKM3069" s="0"/>
      <c r="AKN3069" s="0"/>
      <c r="AKO3069" s="0"/>
      <c r="AKP3069" s="0"/>
      <c r="AKQ3069" s="0"/>
      <c r="AKR3069" s="0"/>
      <c r="AKS3069" s="0"/>
      <c r="AKT3069" s="0"/>
      <c r="AKU3069" s="0"/>
      <c r="AKV3069" s="0"/>
      <c r="AKW3069" s="0"/>
      <c r="AKX3069" s="0"/>
      <c r="AKY3069" s="0"/>
      <c r="AKZ3069" s="0"/>
      <c r="ALA3069" s="0"/>
      <c r="ALB3069" s="0"/>
      <c r="ALC3069" s="0"/>
      <c r="ALD3069" s="0"/>
      <c r="ALE3069" s="0"/>
      <c r="ALF3069" s="0"/>
      <c r="ALG3069" s="0"/>
      <c r="ALH3069" s="0"/>
      <c r="ALI3069" s="0"/>
      <c r="ALJ3069" s="0"/>
      <c r="ALK3069" s="0"/>
      <c r="ALL3069" s="0"/>
      <c r="ALM3069" s="0"/>
      <c r="ALN3069" s="0"/>
      <c r="ALO3069" s="0"/>
      <c r="ALP3069" s="0"/>
      <c r="ALQ3069" s="0"/>
      <c r="ALR3069" s="0"/>
      <c r="ALS3069" s="0"/>
      <c r="ALT3069" s="0"/>
      <c r="ALU3069" s="0"/>
      <c r="ALV3069" s="0"/>
      <c r="ALW3069" s="0"/>
      <c r="ALX3069" s="0"/>
      <c r="ALY3069" s="0"/>
      <c r="ALZ3069" s="0"/>
      <c r="AMA3069" s="0"/>
      <c r="AMB3069" s="0"/>
      <c r="AMC3069" s="0"/>
      <c r="AMD3069" s="0"/>
      <c r="AME3069" s="0"/>
      <c r="AMF3069" s="0"/>
      <c r="AMG3069" s="0"/>
      <c r="AMH3069" s="0"/>
      <c r="AMI3069" s="0"/>
    </row>
    <row r="3070" customFormat="false" ht="12.75" hidden="false" customHeight="false" outlineLevel="0" collapsed="false">
      <c r="A3070" s="1" t="s">
        <v>3316</v>
      </c>
      <c r="C3070" s="27" t="s">
        <v>3328</v>
      </c>
      <c r="D3070" s="27" t="s">
        <v>24</v>
      </c>
      <c r="E3070" s="28"/>
      <c r="F3070" s="29"/>
      <c r="G3070" s="27"/>
      <c r="H3070" s="30" t="s">
        <v>61</v>
      </c>
      <c r="I3070" s="31" t="n">
        <v>1.65</v>
      </c>
      <c r="J3070" s="103" t="s">
        <v>3275</v>
      </c>
      <c r="BM3070" s="0"/>
      <c r="BN3070" s="0"/>
      <c r="BO3070" s="0"/>
      <c r="BP3070" s="0"/>
      <c r="BQ3070" s="0"/>
      <c r="BR3070" s="0"/>
      <c r="BS3070" s="0"/>
      <c r="BT3070" s="0"/>
      <c r="BU3070" s="0"/>
      <c r="BV3070" s="0"/>
      <c r="BW3070" s="0"/>
      <c r="BX3070" s="0"/>
      <c r="BY3070" s="0"/>
      <c r="BZ3070" s="0"/>
      <c r="CA3070" s="0"/>
      <c r="CB3070" s="0"/>
      <c r="CC3070" s="0"/>
      <c r="CD3070" s="0"/>
      <c r="CE3070" s="0"/>
      <c r="CF3070" s="0"/>
      <c r="CG3070" s="0"/>
      <c r="CH3070" s="0"/>
      <c r="CI3070" s="0"/>
      <c r="CJ3070" s="0"/>
      <c r="CK3070" s="0"/>
      <c r="CL3070" s="0"/>
      <c r="CM3070" s="0"/>
      <c r="CN3070" s="0"/>
      <c r="CO3070" s="0"/>
      <c r="CP3070" s="0"/>
      <c r="CQ3070" s="0"/>
      <c r="CR3070" s="0"/>
      <c r="CS3070" s="0"/>
      <c r="CT3070" s="0"/>
      <c r="CU3070" s="0"/>
      <c r="CV3070" s="0"/>
      <c r="CW3070" s="0"/>
      <c r="CX3070" s="0"/>
      <c r="CY3070" s="0"/>
      <c r="CZ3070" s="0"/>
      <c r="DA3070" s="0"/>
      <c r="DB3070" s="0"/>
      <c r="DC3070" s="0"/>
      <c r="DD3070" s="0"/>
      <c r="DE3070" s="0"/>
      <c r="DF3070" s="0"/>
      <c r="DG3070" s="0"/>
      <c r="DH3070" s="0"/>
      <c r="DI3070" s="0"/>
      <c r="DJ3070" s="0"/>
      <c r="DK3070" s="0"/>
      <c r="DL3070" s="0"/>
      <c r="DM3070" s="0"/>
      <c r="DN3070" s="0"/>
      <c r="DO3070" s="0"/>
      <c r="DP3070" s="0"/>
      <c r="DQ3070" s="0"/>
      <c r="DR3070" s="0"/>
      <c r="DS3070" s="0"/>
      <c r="DT3070" s="0"/>
      <c r="DU3070" s="0"/>
      <c r="DV3070" s="0"/>
      <c r="DW3070" s="0"/>
      <c r="DX3070" s="0"/>
      <c r="DY3070" s="0"/>
      <c r="DZ3070" s="0"/>
      <c r="EA3070" s="0"/>
      <c r="EB3070" s="0"/>
      <c r="EC3070" s="0"/>
      <c r="ED3070" s="0"/>
      <c r="EE3070" s="0"/>
      <c r="EF3070" s="0"/>
      <c r="EG3070" s="0"/>
      <c r="EH3070" s="0"/>
      <c r="EI3070" s="0"/>
      <c r="EJ3070" s="0"/>
      <c r="EK3070" s="0"/>
      <c r="EL3070" s="0"/>
      <c r="EM3070" s="0"/>
      <c r="EN3070" s="0"/>
      <c r="EO3070" s="0"/>
      <c r="EP3070" s="0"/>
      <c r="EQ3070" s="0"/>
      <c r="ER3070" s="0"/>
      <c r="ES3070" s="0"/>
      <c r="ET3070" s="0"/>
      <c r="EU3070" s="0"/>
      <c r="EV3070" s="0"/>
      <c r="EW3070" s="0"/>
      <c r="EX3070" s="0"/>
      <c r="EY3070" s="0"/>
      <c r="EZ3070" s="0"/>
      <c r="FA3070" s="0"/>
      <c r="FB3070" s="0"/>
      <c r="FC3070" s="0"/>
      <c r="FD3070" s="0"/>
      <c r="FE3070" s="0"/>
      <c r="FF3070" s="0"/>
      <c r="FG3070" s="0"/>
      <c r="FH3070" s="0"/>
      <c r="FI3070" s="0"/>
      <c r="FJ3070" s="0"/>
      <c r="FK3070" s="0"/>
      <c r="FL3070" s="0"/>
      <c r="FM3070" s="0"/>
      <c r="FN3070" s="0"/>
      <c r="FO3070" s="0"/>
      <c r="FP3070" s="0"/>
      <c r="FQ3070" s="0"/>
      <c r="FR3070" s="0"/>
      <c r="FS3070" s="0"/>
      <c r="FT3070" s="0"/>
      <c r="FU3070" s="0"/>
      <c r="FV3070" s="0"/>
      <c r="FW3070" s="0"/>
      <c r="FX3070" s="0"/>
      <c r="FY3070" s="0"/>
      <c r="FZ3070" s="0"/>
      <c r="GA3070" s="0"/>
      <c r="GB3070" s="0"/>
      <c r="GC3070" s="0"/>
      <c r="GD3070" s="0"/>
      <c r="GE3070" s="0"/>
      <c r="GF3070" s="0"/>
      <c r="GG3070" s="0"/>
      <c r="GH3070" s="0"/>
      <c r="GI3070" s="0"/>
      <c r="GJ3070" s="0"/>
      <c r="GK3070" s="0"/>
      <c r="GL3070" s="0"/>
      <c r="GM3070" s="0"/>
      <c r="GN3070" s="0"/>
      <c r="GO3070" s="0"/>
      <c r="GP3070" s="0"/>
      <c r="GQ3070" s="0"/>
      <c r="GR3070" s="0"/>
      <c r="GS3070" s="0"/>
      <c r="GT3070" s="0"/>
      <c r="GU3070" s="0"/>
      <c r="GV3070" s="0"/>
      <c r="GW3070" s="0"/>
      <c r="GX3070" s="0"/>
      <c r="GY3070" s="0"/>
      <c r="GZ3070" s="0"/>
      <c r="HA3070" s="0"/>
      <c r="HB3070" s="0"/>
      <c r="HC3070" s="0"/>
      <c r="HD3070" s="0"/>
      <c r="HE3070" s="0"/>
      <c r="HF3070" s="0"/>
      <c r="HG3070" s="0"/>
      <c r="HH3070" s="0"/>
      <c r="HI3070" s="0"/>
      <c r="HJ3070" s="0"/>
      <c r="HK3070" s="0"/>
      <c r="HL3070" s="0"/>
      <c r="HM3070" s="0"/>
      <c r="HN3070" s="0"/>
      <c r="HO3070" s="0"/>
      <c r="HP3070" s="0"/>
      <c r="HQ3070" s="0"/>
      <c r="HR3070" s="0"/>
      <c r="HS3070" s="0"/>
      <c r="HT3070" s="0"/>
      <c r="HU3070" s="0"/>
      <c r="HV3070" s="0"/>
      <c r="HW3070" s="0"/>
      <c r="HX3070" s="0"/>
      <c r="HY3070" s="0"/>
      <c r="HZ3070" s="0"/>
      <c r="IA3070" s="0"/>
      <c r="IB3070" s="0"/>
      <c r="IC3070" s="0"/>
      <c r="ID3070" s="0"/>
      <c r="IE3070" s="0"/>
      <c r="IF3070" s="0"/>
      <c r="IG3070" s="0"/>
      <c r="IH3070" s="0"/>
      <c r="II3070" s="0"/>
      <c r="IJ3070" s="0"/>
      <c r="IK3070" s="0"/>
      <c r="IL3070" s="0"/>
      <c r="IM3070" s="0"/>
      <c r="IN3070" s="0"/>
      <c r="IO3070" s="0"/>
      <c r="IP3070" s="0"/>
      <c r="IQ3070" s="0"/>
      <c r="IR3070" s="0"/>
      <c r="IS3070" s="0"/>
      <c r="IT3070" s="0"/>
      <c r="IU3070" s="0"/>
      <c r="IV3070" s="0"/>
      <c r="IW3070" s="0"/>
      <c r="IX3070" s="0"/>
      <c r="IY3070" s="0"/>
      <c r="IZ3070" s="0"/>
      <c r="JA3070" s="0"/>
      <c r="JB3070" s="0"/>
      <c r="JC3070" s="0"/>
      <c r="JD3070" s="0"/>
      <c r="JE3070" s="0"/>
      <c r="JF3070" s="0"/>
      <c r="JG3070" s="0"/>
      <c r="JH3070" s="0"/>
      <c r="JI3070" s="0"/>
      <c r="JJ3070" s="0"/>
      <c r="JK3070" s="0"/>
      <c r="JL3070" s="0"/>
      <c r="JM3070" s="0"/>
      <c r="JN3070" s="0"/>
      <c r="JO3070" s="0"/>
      <c r="JP3070" s="0"/>
      <c r="JQ3070" s="0"/>
      <c r="JR3070" s="0"/>
      <c r="JS3070" s="0"/>
      <c r="JT3070" s="0"/>
      <c r="JU3070" s="0"/>
      <c r="JV3070" s="0"/>
      <c r="JW3070" s="0"/>
      <c r="JX3070" s="0"/>
      <c r="JY3070" s="0"/>
      <c r="JZ3070" s="0"/>
      <c r="KA3070" s="0"/>
      <c r="KB3070" s="0"/>
      <c r="KC3070" s="0"/>
      <c r="KD3070" s="0"/>
      <c r="KE3070" s="0"/>
      <c r="KF3070" s="0"/>
      <c r="KG3070" s="0"/>
      <c r="KH3070" s="0"/>
      <c r="KI3070" s="0"/>
      <c r="KJ3070" s="0"/>
      <c r="KK3070" s="0"/>
      <c r="KL3070" s="0"/>
      <c r="KM3070" s="0"/>
      <c r="KN3070" s="0"/>
      <c r="KO3070" s="0"/>
      <c r="KP3070" s="0"/>
      <c r="KQ3070" s="0"/>
      <c r="KR3070" s="0"/>
      <c r="KS3070" s="0"/>
      <c r="KT3070" s="0"/>
      <c r="KU3070" s="0"/>
      <c r="KV3070" s="0"/>
      <c r="KW3070" s="0"/>
      <c r="KX3070" s="0"/>
      <c r="KY3070" s="0"/>
      <c r="KZ3070" s="0"/>
      <c r="LA3070" s="0"/>
      <c r="LB3070" s="0"/>
      <c r="LC3070" s="0"/>
      <c r="LD3070" s="0"/>
      <c r="LE3070" s="0"/>
      <c r="LF3070" s="0"/>
      <c r="LG3070" s="0"/>
      <c r="LH3070" s="0"/>
      <c r="LI3070" s="0"/>
      <c r="LJ3070" s="0"/>
      <c r="LK3070" s="0"/>
      <c r="LL3070" s="0"/>
      <c r="LM3070" s="0"/>
      <c r="LN3070" s="0"/>
      <c r="LO3070" s="0"/>
      <c r="LP3070" s="0"/>
      <c r="LQ3070" s="0"/>
      <c r="LR3070" s="0"/>
      <c r="LS3070" s="0"/>
      <c r="LT3070" s="0"/>
      <c r="LU3070" s="0"/>
      <c r="LV3070" s="0"/>
      <c r="LW3070" s="0"/>
      <c r="LX3070" s="0"/>
      <c r="LY3070" s="0"/>
      <c r="LZ3070" s="0"/>
      <c r="MA3070" s="0"/>
      <c r="MB3070" s="0"/>
      <c r="MC3070" s="0"/>
      <c r="MD3070" s="0"/>
      <c r="ME3070" s="0"/>
      <c r="MF3070" s="0"/>
      <c r="MG3070" s="0"/>
      <c r="MH3070" s="0"/>
      <c r="MI3070" s="0"/>
      <c r="MJ3070" s="0"/>
      <c r="MK3070" s="0"/>
      <c r="ML3070" s="0"/>
      <c r="MM3070" s="0"/>
      <c r="MN3070" s="0"/>
      <c r="MO3070" s="0"/>
      <c r="MP3070" s="0"/>
      <c r="MQ3070" s="0"/>
      <c r="MR3070" s="0"/>
      <c r="MS3070" s="0"/>
      <c r="MT3070" s="0"/>
      <c r="MU3070" s="0"/>
      <c r="MV3070" s="0"/>
      <c r="MW3070" s="0"/>
      <c r="MX3070" s="0"/>
      <c r="MY3070" s="0"/>
      <c r="MZ3070" s="0"/>
      <c r="NA3070" s="0"/>
      <c r="NB3070" s="0"/>
      <c r="NC3070" s="0"/>
      <c r="ND3070" s="0"/>
      <c r="NE3070" s="0"/>
      <c r="NF3070" s="0"/>
      <c r="NG3070" s="0"/>
      <c r="NH3070" s="0"/>
      <c r="NI3070" s="0"/>
      <c r="NJ3070" s="0"/>
      <c r="NK3070" s="0"/>
      <c r="NL3070" s="0"/>
      <c r="NM3070" s="0"/>
      <c r="NN3070" s="0"/>
      <c r="NO3070" s="0"/>
      <c r="NP3070" s="0"/>
      <c r="NQ3070" s="0"/>
      <c r="NR3070" s="0"/>
      <c r="NS3070" s="0"/>
      <c r="NT3070" s="0"/>
      <c r="NU3070" s="0"/>
      <c r="NV3070" s="0"/>
      <c r="NW3070" s="0"/>
      <c r="NX3070" s="0"/>
      <c r="NY3070" s="0"/>
      <c r="NZ3070" s="0"/>
      <c r="OA3070" s="0"/>
      <c r="OB3070" s="0"/>
      <c r="OC3070" s="0"/>
      <c r="OD3070" s="0"/>
      <c r="OE3070" s="0"/>
      <c r="OF3070" s="0"/>
      <c r="OG3070" s="0"/>
      <c r="OH3070" s="0"/>
      <c r="OI3070" s="0"/>
      <c r="OJ3070" s="0"/>
      <c r="OK3070" s="0"/>
      <c r="OL3070" s="0"/>
      <c r="OM3070" s="0"/>
      <c r="ON3070" s="0"/>
      <c r="OO3070" s="0"/>
      <c r="OP3070" s="0"/>
      <c r="OQ3070" s="0"/>
      <c r="OR3070" s="0"/>
      <c r="OS3070" s="0"/>
      <c r="OT3070" s="0"/>
      <c r="OU3070" s="0"/>
      <c r="OV3070" s="0"/>
      <c r="OW3070" s="0"/>
      <c r="OX3070" s="0"/>
      <c r="OY3070" s="0"/>
      <c r="OZ3070" s="0"/>
      <c r="PA3070" s="0"/>
      <c r="PB3070" s="0"/>
      <c r="PC3070" s="0"/>
      <c r="PD3070" s="0"/>
      <c r="PE3070" s="0"/>
      <c r="PF3070" s="0"/>
      <c r="PG3070" s="0"/>
      <c r="PH3070" s="0"/>
      <c r="PI3070" s="0"/>
      <c r="PJ3070" s="0"/>
      <c r="PK3070" s="0"/>
      <c r="PL3070" s="0"/>
      <c r="PM3070" s="0"/>
      <c r="PN3070" s="0"/>
      <c r="PO3070" s="0"/>
      <c r="PP3070" s="0"/>
      <c r="PQ3070" s="0"/>
      <c r="PR3070" s="0"/>
      <c r="PS3070" s="0"/>
      <c r="PT3070" s="0"/>
      <c r="PU3070" s="0"/>
      <c r="PV3070" s="0"/>
      <c r="PW3070" s="0"/>
      <c r="PX3070" s="0"/>
      <c r="PY3070" s="0"/>
      <c r="PZ3070" s="0"/>
      <c r="QA3070" s="0"/>
      <c r="QB3070" s="0"/>
      <c r="QC3070" s="0"/>
      <c r="QD3070" s="0"/>
      <c r="QE3070" s="0"/>
      <c r="QF3070" s="0"/>
      <c r="QG3070" s="0"/>
      <c r="QH3070" s="0"/>
      <c r="QI3070" s="0"/>
      <c r="QJ3070" s="0"/>
      <c r="QK3070" s="0"/>
      <c r="QL3070" s="0"/>
      <c r="QM3070" s="0"/>
      <c r="QN3070" s="0"/>
      <c r="QO3070" s="0"/>
      <c r="QP3070" s="0"/>
      <c r="QQ3070" s="0"/>
      <c r="QR3070" s="0"/>
      <c r="QS3070" s="0"/>
      <c r="QT3070" s="0"/>
      <c r="QU3070" s="0"/>
      <c r="QV3070" s="0"/>
      <c r="QW3070" s="0"/>
      <c r="QX3070" s="0"/>
      <c r="QY3070" s="0"/>
      <c r="QZ3070" s="0"/>
      <c r="RA3070" s="0"/>
      <c r="RB3070" s="0"/>
      <c r="RC3070" s="0"/>
      <c r="RD3070" s="0"/>
      <c r="RE3070" s="0"/>
      <c r="RF3070" s="0"/>
      <c r="RG3070" s="0"/>
      <c r="RH3070" s="0"/>
      <c r="RI3070" s="0"/>
      <c r="RJ3070" s="0"/>
      <c r="RK3070" s="0"/>
      <c r="RL3070" s="0"/>
      <c r="RM3070" s="0"/>
      <c r="RN3070" s="0"/>
      <c r="RO3070" s="0"/>
      <c r="RP3070" s="0"/>
      <c r="RQ3070" s="0"/>
      <c r="RR3070" s="0"/>
      <c r="RS3070" s="0"/>
      <c r="RT3070" s="0"/>
      <c r="RU3070" s="0"/>
      <c r="RV3070" s="0"/>
      <c r="RW3070" s="0"/>
      <c r="RX3070" s="0"/>
      <c r="RY3070" s="0"/>
      <c r="RZ3070" s="0"/>
      <c r="SA3070" s="0"/>
      <c r="SB3070" s="0"/>
      <c r="SC3070" s="0"/>
      <c r="SD3070" s="0"/>
      <c r="SE3070" s="0"/>
      <c r="SF3070" s="0"/>
      <c r="SG3070" s="0"/>
      <c r="SH3070" s="0"/>
      <c r="SI3070" s="0"/>
      <c r="SJ3070" s="0"/>
      <c r="SK3070" s="0"/>
      <c r="SL3070" s="0"/>
      <c r="SM3070" s="0"/>
      <c r="SN3070" s="0"/>
      <c r="SO3070" s="0"/>
      <c r="SP3070" s="0"/>
      <c r="SQ3070" s="0"/>
      <c r="SR3070" s="0"/>
      <c r="SS3070" s="0"/>
      <c r="ST3070" s="0"/>
      <c r="SU3070" s="0"/>
      <c r="SV3070" s="0"/>
      <c r="SW3070" s="0"/>
      <c r="SX3070" s="0"/>
      <c r="SY3070" s="0"/>
      <c r="SZ3070" s="0"/>
      <c r="TA3070" s="0"/>
      <c r="TB3070" s="0"/>
      <c r="TC3070" s="0"/>
      <c r="TD3070" s="0"/>
      <c r="TE3070" s="0"/>
      <c r="TF3070" s="0"/>
      <c r="TG3070" s="0"/>
      <c r="TH3070" s="0"/>
      <c r="TI3070" s="0"/>
      <c r="TJ3070" s="0"/>
      <c r="TK3070" s="0"/>
      <c r="TL3070" s="0"/>
      <c r="TM3070" s="0"/>
      <c r="TN3070" s="0"/>
      <c r="TO3070" s="0"/>
      <c r="TP3070" s="0"/>
      <c r="TQ3070" s="0"/>
      <c r="TR3070" s="0"/>
      <c r="TS3070" s="0"/>
      <c r="TT3070" s="0"/>
      <c r="TU3070" s="0"/>
      <c r="TV3070" s="0"/>
      <c r="TW3070" s="0"/>
      <c r="TX3070" s="0"/>
      <c r="TY3070" s="0"/>
      <c r="TZ3070" s="0"/>
      <c r="UA3070" s="0"/>
      <c r="UB3070" s="0"/>
      <c r="UC3070" s="0"/>
      <c r="UD3070" s="0"/>
      <c r="UE3070" s="0"/>
      <c r="UF3070" s="0"/>
      <c r="UG3070" s="0"/>
      <c r="UH3070" s="0"/>
      <c r="UI3070" s="0"/>
      <c r="UJ3070" s="0"/>
      <c r="UK3070" s="0"/>
      <c r="UL3070" s="0"/>
      <c r="UM3070" s="0"/>
      <c r="UN3070" s="0"/>
      <c r="UO3070" s="0"/>
      <c r="UP3070" s="0"/>
      <c r="UQ3070" s="0"/>
      <c r="UR3070" s="0"/>
      <c r="US3070" s="0"/>
      <c r="UT3070" s="0"/>
      <c r="UU3070" s="0"/>
      <c r="UV3070" s="0"/>
      <c r="UW3070" s="0"/>
      <c r="UX3070" s="0"/>
      <c r="UY3070" s="0"/>
      <c r="UZ3070" s="0"/>
      <c r="VA3070" s="0"/>
      <c r="VB3070" s="0"/>
      <c r="VC3070" s="0"/>
      <c r="VD3070" s="0"/>
      <c r="VE3070" s="0"/>
      <c r="VF3070" s="0"/>
      <c r="VG3070" s="0"/>
      <c r="VH3070" s="0"/>
      <c r="VI3070" s="0"/>
      <c r="VJ3070" s="0"/>
      <c r="VK3070" s="0"/>
      <c r="VL3070" s="0"/>
      <c r="VM3070" s="0"/>
      <c r="VN3070" s="0"/>
      <c r="VO3070" s="0"/>
      <c r="VP3070" s="0"/>
      <c r="VQ3070" s="0"/>
      <c r="VR3070" s="0"/>
      <c r="VS3070" s="0"/>
      <c r="VT3070" s="0"/>
      <c r="VU3070" s="0"/>
      <c r="VV3070" s="0"/>
      <c r="VW3070" s="0"/>
      <c r="VX3070" s="0"/>
      <c r="VY3070" s="0"/>
      <c r="VZ3070" s="0"/>
      <c r="WA3070" s="0"/>
      <c r="WB3070" s="0"/>
      <c r="WC3070" s="0"/>
      <c r="WD3070" s="0"/>
      <c r="WE3070" s="0"/>
      <c r="WF3070" s="0"/>
      <c r="WG3070" s="0"/>
      <c r="WH3070" s="0"/>
      <c r="WI3070" s="0"/>
      <c r="WJ3070" s="0"/>
      <c r="WK3070" s="0"/>
      <c r="WL3070" s="0"/>
      <c r="WM3070" s="0"/>
      <c r="WN3070" s="0"/>
      <c r="WO3070" s="0"/>
      <c r="WP3070" s="0"/>
      <c r="WQ3070" s="0"/>
      <c r="WR3070" s="0"/>
      <c r="WS3070" s="0"/>
      <c r="WT3070" s="0"/>
      <c r="WU3070" s="0"/>
      <c r="WV3070" s="0"/>
      <c r="WW3070" s="0"/>
      <c r="WX3070" s="0"/>
      <c r="WY3070" s="0"/>
      <c r="WZ3070" s="0"/>
      <c r="XA3070" s="0"/>
      <c r="XB3070" s="0"/>
      <c r="XC3070" s="0"/>
      <c r="XD3070" s="0"/>
      <c r="XE3070" s="0"/>
      <c r="XF3070" s="0"/>
      <c r="XG3070" s="0"/>
      <c r="XH3070" s="0"/>
      <c r="XI3070" s="0"/>
      <c r="XJ3070" s="0"/>
      <c r="XK3070" s="0"/>
      <c r="XL3070" s="0"/>
      <c r="XM3070" s="0"/>
      <c r="XN3070" s="0"/>
      <c r="XO3070" s="0"/>
      <c r="XP3070" s="0"/>
      <c r="XQ3070" s="0"/>
      <c r="XR3070" s="0"/>
      <c r="XS3070" s="0"/>
      <c r="XT3070" s="0"/>
      <c r="XU3070" s="0"/>
      <c r="XV3070" s="0"/>
      <c r="XW3070" s="0"/>
      <c r="XX3070" s="0"/>
      <c r="XY3070" s="0"/>
      <c r="XZ3070" s="0"/>
      <c r="YA3070" s="0"/>
      <c r="YB3070" s="0"/>
      <c r="YC3070" s="0"/>
      <c r="YD3070" s="0"/>
      <c r="YE3070" s="0"/>
      <c r="YF3070" s="0"/>
      <c r="YG3070" s="0"/>
      <c r="YH3070" s="0"/>
      <c r="YI3070" s="0"/>
      <c r="YJ3070" s="0"/>
      <c r="YK3070" s="0"/>
      <c r="YL3070" s="0"/>
      <c r="YM3070" s="0"/>
      <c r="YN3070" s="0"/>
      <c r="YO3070" s="0"/>
      <c r="YP3070" s="0"/>
      <c r="YQ3070" s="0"/>
      <c r="YR3070" s="0"/>
      <c r="YS3070" s="0"/>
      <c r="YT3070" s="0"/>
      <c r="YU3070" s="0"/>
      <c r="YV3070" s="0"/>
      <c r="YW3070" s="0"/>
      <c r="YX3070" s="0"/>
      <c r="YY3070" s="0"/>
      <c r="YZ3070" s="0"/>
      <c r="ZA3070" s="0"/>
      <c r="ZB3070" s="0"/>
      <c r="ZC3070" s="0"/>
      <c r="ZD3070" s="0"/>
      <c r="ZE3070" s="0"/>
      <c r="ZF3070" s="0"/>
      <c r="ZG3070" s="0"/>
      <c r="ZH3070" s="0"/>
      <c r="ZI3070" s="0"/>
      <c r="ZJ3070" s="0"/>
      <c r="ZK3070" s="0"/>
      <c r="ZL3070" s="0"/>
      <c r="ZM3070" s="0"/>
      <c r="ZN3070" s="0"/>
      <c r="ZO3070" s="0"/>
      <c r="ZP3070" s="0"/>
      <c r="ZQ3070" s="0"/>
      <c r="ZR3070" s="0"/>
      <c r="ZS3070" s="0"/>
      <c r="ZT3070" s="0"/>
      <c r="ZU3070" s="0"/>
      <c r="ZV3070" s="0"/>
      <c r="ZW3070" s="0"/>
      <c r="ZX3070" s="0"/>
      <c r="ZY3070" s="0"/>
      <c r="ZZ3070" s="0"/>
      <c r="AAA3070" s="0"/>
      <c r="AAB3070" s="0"/>
      <c r="AAC3070" s="0"/>
      <c r="AAD3070" s="0"/>
      <c r="AAE3070" s="0"/>
      <c r="AAF3070" s="0"/>
      <c r="AAG3070" s="0"/>
      <c r="AAH3070" s="0"/>
      <c r="AAI3070" s="0"/>
      <c r="AAJ3070" s="0"/>
      <c r="AAK3070" s="0"/>
      <c r="AAL3070" s="0"/>
      <c r="AAM3070" s="0"/>
      <c r="AAN3070" s="0"/>
      <c r="AAO3070" s="0"/>
      <c r="AAP3070" s="0"/>
      <c r="AAQ3070" s="0"/>
      <c r="AAR3070" s="0"/>
      <c r="AAS3070" s="0"/>
      <c r="AAT3070" s="0"/>
      <c r="AAU3070" s="0"/>
      <c r="AAV3070" s="0"/>
      <c r="AAW3070" s="0"/>
      <c r="AAX3070" s="0"/>
      <c r="AAY3070" s="0"/>
      <c r="AAZ3070" s="0"/>
      <c r="ABA3070" s="0"/>
      <c r="ABB3070" s="0"/>
      <c r="ABC3070" s="0"/>
      <c r="ABD3070" s="0"/>
      <c r="ABE3070" s="0"/>
      <c r="ABF3070" s="0"/>
      <c r="ABG3070" s="0"/>
      <c r="ABH3070" s="0"/>
      <c r="ABI3070" s="0"/>
      <c r="ABJ3070" s="0"/>
      <c r="ABK3070" s="0"/>
      <c r="ABL3070" s="0"/>
      <c r="ABM3070" s="0"/>
      <c r="ABN3070" s="0"/>
      <c r="ABO3070" s="0"/>
      <c r="ABP3070" s="0"/>
      <c r="ABQ3070" s="0"/>
      <c r="ABR3070" s="0"/>
      <c r="ABS3070" s="0"/>
      <c r="ABT3070" s="0"/>
      <c r="ABU3070" s="0"/>
      <c r="ABV3070" s="0"/>
      <c r="ABW3070" s="0"/>
      <c r="ABX3070" s="0"/>
      <c r="ABY3070" s="0"/>
      <c r="ABZ3070" s="0"/>
      <c r="ACA3070" s="0"/>
      <c r="ACB3070" s="0"/>
      <c r="ACC3070" s="0"/>
      <c r="ACD3070" s="0"/>
      <c r="ACE3070" s="0"/>
      <c r="ACF3070" s="0"/>
      <c r="ACG3070" s="0"/>
      <c r="ACH3070" s="0"/>
      <c r="ACI3070" s="0"/>
      <c r="ACJ3070" s="0"/>
      <c r="ACK3070" s="0"/>
      <c r="ACL3070" s="0"/>
      <c r="ACM3070" s="0"/>
      <c r="ACN3070" s="0"/>
      <c r="ACO3070" s="0"/>
      <c r="ACP3070" s="0"/>
      <c r="ACQ3070" s="0"/>
      <c r="ACR3070" s="0"/>
      <c r="ACS3070" s="0"/>
      <c r="ACT3070" s="0"/>
      <c r="ACU3070" s="0"/>
      <c r="ACV3070" s="0"/>
      <c r="ACW3070" s="0"/>
      <c r="ACX3070" s="0"/>
      <c r="ACY3070" s="0"/>
      <c r="ACZ3070" s="0"/>
      <c r="ADA3070" s="0"/>
      <c r="ADB3070" s="0"/>
      <c r="ADC3070" s="0"/>
      <c r="ADD3070" s="0"/>
      <c r="ADE3070" s="0"/>
      <c r="ADF3070" s="0"/>
      <c r="ADG3070" s="0"/>
      <c r="ADH3070" s="0"/>
      <c r="ADI3070" s="0"/>
      <c r="ADJ3070" s="0"/>
      <c r="ADK3070" s="0"/>
      <c r="ADL3070" s="0"/>
      <c r="ADM3070" s="0"/>
      <c r="ADN3070" s="0"/>
      <c r="ADO3070" s="0"/>
      <c r="ADP3070" s="0"/>
      <c r="ADQ3070" s="0"/>
      <c r="ADR3070" s="0"/>
      <c r="ADS3070" s="0"/>
      <c r="ADT3070" s="0"/>
      <c r="ADU3070" s="0"/>
      <c r="ADV3070" s="0"/>
      <c r="ADW3070" s="0"/>
      <c r="ADX3070" s="0"/>
      <c r="ADY3070" s="0"/>
      <c r="ADZ3070" s="0"/>
      <c r="AEA3070" s="0"/>
      <c r="AEB3070" s="0"/>
      <c r="AEC3070" s="0"/>
      <c r="AED3070" s="0"/>
      <c r="AEE3070" s="0"/>
      <c r="AEF3070" s="0"/>
      <c r="AEG3070" s="0"/>
      <c r="AEH3070" s="0"/>
      <c r="AEI3070" s="0"/>
      <c r="AEJ3070" s="0"/>
      <c r="AEK3070" s="0"/>
      <c r="AEL3070" s="0"/>
      <c r="AEM3070" s="0"/>
      <c r="AEN3070" s="0"/>
      <c r="AEO3070" s="0"/>
      <c r="AEP3070" s="0"/>
      <c r="AEQ3070" s="0"/>
      <c r="AER3070" s="0"/>
      <c r="AES3070" s="0"/>
      <c r="AET3070" s="0"/>
      <c r="AEU3070" s="0"/>
      <c r="AEV3070" s="0"/>
      <c r="AEW3070" s="0"/>
      <c r="AEX3070" s="0"/>
      <c r="AEY3070" s="0"/>
      <c r="AEZ3070" s="0"/>
      <c r="AFA3070" s="0"/>
      <c r="AFB3070" s="0"/>
      <c r="AFC3070" s="0"/>
      <c r="AFD3070" s="0"/>
      <c r="AFE3070" s="0"/>
      <c r="AFF3070" s="0"/>
      <c r="AFG3070" s="0"/>
      <c r="AFH3070" s="0"/>
      <c r="AFI3070" s="0"/>
      <c r="AFJ3070" s="0"/>
      <c r="AFK3070" s="0"/>
      <c r="AFL3070" s="0"/>
      <c r="AFM3070" s="0"/>
      <c r="AFN3070" s="0"/>
      <c r="AFO3070" s="0"/>
      <c r="AFP3070" s="0"/>
      <c r="AFQ3070" s="0"/>
      <c r="AFR3070" s="0"/>
      <c r="AFS3070" s="0"/>
      <c r="AFT3070" s="0"/>
      <c r="AFU3070" s="0"/>
      <c r="AFV3070" s="0"/>
      <c r="AFW3070" s="0"/>
      <c r="AFX3070" s="0"/>
      <c r="AFY3070" s="0"/>
      <c r="AFZ3070" s="0"/>
      <c r="AGA3070" s="0"/>
      <c r="AGB3070" s="0"/>
      <c r="AGC3070" s="0"/>
      <c r="AGD3070" s="0"/>
      <c r="AGE3070" s="0"/>
      <c r="AGF3070" s="0"/>
      <c r="AGG3070" s="0"/>
      <c r="AGH3070" s="0"/>
      <c r="AGI3070" s="0"/>
      <c r="AGJ3070" s="0"/>
      <c r="AGK3070" s="0"/>
      <c r="AGL3070" s="0"/>
      <c r="AGM3070" s="0"/>
      <c r="AGN3070" s="0"/>
      <c r="AGO3070" s="0"/>
      <c r="AGP3070" s="0"/>
      <c r="AGQ3070" s="0"/>
      <c r="AGR3070" s="0"/>
      <c r="AGS3070" s="0"/>
      <c r="AGT3070" s="0"/>
      <c r="AGU3070" s="0"/>
      <c r="AGV3070" s="0"/>
      <c r="AGW3070" s="0"/>
      <c r="AGX3070" s="0"/>
      <c r="AGY3070" s="0"/>
      <c r="AGZ3070" s="0"/>
      <c r="AHA3070" s="0"/>
      <c r="AHB3070" s="0"/>
      <c r="AHC3070" s="0"/>
      <c r="AHD3070" s="0"/>
      <c r="AHE3070" s="0"/>
      <c r="AHF3070" s="0"/>
      <c r="AHG3070" s="0"/>
      <c r="AHH3070" s="0"/>
      <c r="AHI3070" s="0"/>
      <c r="AHJ3070" s="0"/>
      <c r="AHK3070" s="0"/>
      <c r="AHL3070" s="0"/>
      <c r="AHM3070" s="0"/>
      <c r="AHN3070" s="0"/>
      <c r="AHO3070" s="0"/>
      <c r="AHP3070" s="0"/>
      <c r="AHQ3070" s="0"/>
      <c r="AHR3070" s="0"/>
      <c r="AHS3070" s="0"/>
      <c r="AHT3070" s="0"/>
      <c r="AHU3070" s="0"/>
      <c r="AHV3070" s="0"/>
      <c r="AHW3070" s="0"/>
      <c r="AHX3070" s="0"/>
      <c r="AHY3070" s="0"/>
      <c r="AHZ3070" s="0"/>
      <c r="AIA3070" s="0"/>
      <c r="AIB3070" s="0"/>
      <c r="AIC3070" s="0"/>
      <c r="AID3070" s="0"/>
      <c r="AIE3070" s="0"/>
      <c r="AIF3070" s="0"/>
      <c r="AIG3070" s="0"/>
      <c r="AIH3070" s="0"/>
      <c r="AII3070" s="0"/>
      <c r="AIJ3070" s="0"/>
      <c r="AIK3070" s="0"/>
      <c r="AIL3070" s="0"/>
      <c r="AIM3070" s="0"/>
      <c r="AIN3070" s="0"/>
      <c r="AIO3070" s="0"/>
      <c r="AIP3070" s="0"/>
      <c r="AIQ3070" s="0"/>
      <c r="AIR3070" s="0"/>
      <c r="AIS3070" s="0"/>
      <c r="AIT3070" s="0"/>
      <c r="AIU3070" s="0"/>
      <c r="AIV3070" s="0"/>
      <c r="AIW3070" s="0"/>
      <c r="AIX3070" s="0"/>
      <c r="AIY3070" s="0"/>
      <c r="AIZ3070" s="0"/>
      <c r="AJA3070" s="0"/>
      <c r="AJB3070" s="0"/>
      <c r="AJC3070" s="0"/>
      <c r="AJD3070" s="0"/>
      <c r="AJE3070" s="0"/>
      <c r="AJF3070" s="0"/>
      <c r="AJG3070" s="0"/>
      <c r="AJH3070" s="0"/>
      <c r="AJI3070" s="0"/>
      <c r="AJJ3070" s="0"/>
      <c r="AJK3070" s="0"/>
      <c r="AJL3070" s="0"/>
      <c r="AJM3070" s="0"/>
      <c r="AJN3070" s="0"/>
      <c r="AJO3070" s="0"/>
      <c r="AJP3070" s="0"/>
      <c r="AJQ3070" s="0"/>
      <c r="AJR3070" s="0"/>
      <c r="AJS3070" s="0"/>
      <c r="AJT3070" s="0"/>
      <c r="AJU3070" s="0"/>
      <c r="AJV3070" s="0"/>
      <c r="AJW3070" s="0"/>
      <c r="AJX3070" s="0"/>
      <c r="AJY3070" s="0"/>
      <c r="AJZ3070" s="0"/>
      <c r="AKA3070" s="0"/>
      <c r="AKB3070" s="0"/>
      <c r="AKC3070" s="0"/>
      <c r="AKD3070" s="0"/>
      <c r="AKE3070" s="0"/>
      <c r="AKF3070" s="0"/>
      <c r="AKG3070" s="0"/>
      <c r="AKH3070" s="0"/>
      <c r="AKI3070" s="0"/>
      <c r="AKJ3070" s="0"/>
      <c r="AKK3070" s="0"/>
      <c r="AKL3070" s="0"/>
      <c r="AKM3070" s="0"/>
      <c r="AKN3070" s="0"/>
      <c r="AKO3070" s="0"/>
      <c r="AKP3070" s="0"/>
      <c r="AKQ3070" s="0"/>
      <c r="AKR3070" s="0"/>
      <c r="AKS3070" s="0"/>
      <c r="AKT3070" s="0"/>
      <c r="AKU3070" s="0"/>
      <c r="AKV3070" s="0"/>
      <c r="AKW3070" s="0"/>
      <c r="AKX3070" s="0"/>
      <c r="AKY3070" s="0"/>
      <c r="AKZ3070" s="0"/>
      <c r="ALA3070" s="0"/>
      <c r="ALB3070" s="0"/>
      <c r="ALC3070" s="0"/>
      <c r="ALD3070" s="0"/>
      <c r="ALE3070" s="0"/>
      <c r="ALF3070" s="0"/>
      <c r="ALG3070" s="0"/>
      <c r="ALH3070" s="0"/>
      <c r="ALI3070" s="0"/>
      <c r="ALJ3070" s="0"/>
      <c r="ALK3070" s="0"/>
      <c r="ALL3070" s="0"/>
      <c r="ALM3070" s="0"/>
      <c r="ALN3070" s="0"/>
      <c r="ALO3070" s="0"/>
      <c r="ALP3070" s="0"/>
      <c r="ALQ3070" s="0"/>
      <c r="ALR3070" s="0"/>
      <c r="ALS3070" s="0"/>
      <c r="ALT3070" s="0"/>
      <c r="ALU3070" s="0"/>
      <c r="ALV3070" s="0"/>
      <c r="ALW3070" s="0"/>
      <c r="ALX3070" s="0"/>
      <c r="ALY3070" s="0"/>
      <c r="ALZ3070" s="0"/>
      <c r="AMA3070" s="0"/>
      <c r="AMB3070" s="0"/>
      <c r="AMC3070" s="0"/>
      <c r="AMD3070" s="0"/>
      <c r="AME3070" s="0"/>
      <c r="AMF3070" s="0"/>
      <c r="AMG3070" s="0"/>
      <c r="AMH3070" s="0"/>
      <c r="AMI3070" s="0"/>
    </row>
    <row r="3071" customFormat="false" ht="12.75" hidden="false" customHeight="false" outlineLevel="0" collapsed="false">
      <c r="A3071" s="1" t="s">
        <v>3329</v>
      </c>
      <c r="C3071" s="27" t="s">
        <v>3330</v>
      </c>
      <c r="D3071" s="27" t="s">
        <v>13</v>
      </c>
      <c r="E3071" s="28"/>
      <c r="F3071" s="29"/>
      <c r="G3071" s="27"/>
      <c r="H3071" s="30" t="s">
        <v>61</v>
      </c>
      <c r="I3071" s="31" t="n">
        <v>2.19</v>
      </c>
      <c r="J3071" s="103" t="s">
        <v>3275</v>
      </c>
      <c r="BM3071" s="0"/>
      <c r="BN3071" s="0"/>
      <c r="BO3071" s="0"/>
      <c r="BP3071" s="0"/>
      <c r="BQ3071" s="0"/>
      <c r="BR3071" s="0"/>
      <c r="BS3071" s="0"/>
      <c r="BT3071" s="0"/>
      <c r="BU3071" s="0"/>
      <c r="BV3071" s="0"/>
      <c r="BW3071" s="0"/>
      <c r="BX3071" s="0"/>
      <c r="BY3071" s="0"/>
      <c r="BZ3071" s="0"/>
      <c r="CA3071" s="0"/>
      <c r="CB3071" s="0"/>
      <c r="CC3071" s="0"/>
      <c r="CD3071" s="0"/>
      <c r="CE3071" s="0"/>
      <c r="CF3071" s="0"/>
      <c r="CG3071" s="0"/>
      <c r="CH3071" s="0"/>
      <c r="CI3071" s="0"/>
      <c r="CJ3071" s="0"/>
      <c r="CK3071" s="0"/>
      <c r="CL3071" s="0"/>
      <c r="CM3071" s="0"/>
      <c r="CN3071" s="0"/>
      <c r="CO3071" s="0"/>
      <c r="CP3071" s="0"/>
      <c r="CQ3071" s="0"/>
      <c r="CR3071" s="0"/>
      <c r="CS3071" s="0"/>
      <c r="CT3071" s="0"/>
      <c r="CU3071" s="0"/>
      <c r="CV3071" s="0"/>
      <c r="CW3071" s="0"/>
      <c r="CX3071" s="0"/>
      <c r="CY3071" s="0"/>
      <c r="CZ3071" s="0"/>
      <c r="DA3071" s="0"/>
      <c r="DB3071" s="0"/>
      <c r="DC3071" s="0"/>
      <c r="DD3071" s="0"/>
      <c r="DE3071" s="0"/>
      <c r="DF3071" s="0"/>
      <c r="DG3071" s="0"/>
      <c r="DH3071" s="0"/>
      <c r="DI3071" s="0"/>
      <c r="DJ3071" s="0"/>
      <c r="DK3071" s="0"/>
      <c r="DL3071" s="0"/>
      <c r="DM3071" s="0"/>
      <c r="DN3071" s="0"/>
      <c r="DO3071" s="0"/>
      <c r="DP3071" s="0"/>
      <c r="DQ3071" s="0"/>
      <c r="DR3071" s="0"/>
      <c r="DS3071" s="0"/>
      <c r="DT3071" s="0"/>
      <c r="DU3071" s="0"/>
      <c r="DV3071" s="0"/>
      <c r="DW3071" s="0"/>
      <c r="DX3071" s="0"/>
      <c r="DY3071" s="0"/>
      <c r="DZ3071" s="0"/>
      <c r="EA3071" s="0"/>
      <c r="EB3071" s="0"/>
      <c r="EC3071" s="0"/>
      <c r="ED3071" s="0"/>
      <c r="EE3071" s="0"/>
      <c r="EF3071" s="0"/>
      <c r="EG3071" s="0"/>
      <c r="EH3071" s="0"/>
      <c r="EI3071" s="0"/>
      <c r="EJ3071" s="0"/>
      <c r="EK3071" s="0"/>
      <c r="EL3071" s="0"/>
      <c r="EM3071" s="0"/>
      <c r="EN3071" s="0"/>
      <c r="EO3071" s="0"/>
      <c r="EP3071" s="0"/>
      <c r="EQ3071" s="0"/>
      <c r="ER3071" s="0"/>
      <c r="ES3071" s="0"/>
      <c r="ET3071" s="0"/>
      <c r="EU3071" s="0"/>
      <c r="EV3071" s="0"/>
      <c r="EW3071" s="0"/>
      <c r="EX3071" s="0"/>
      <c r="EY3071" s="0"/>
      <c r="EZ3071" s="0"/>
      <c r="FA3071" s="0"/>
      <c r="FB3071" s="0"/>
      <c r="FC3071" s="0"/>
      <c r="FD3071" s="0"/>
      <c r="FE3071" s="0"/>
      <c r="FF3071" s="0"/>
      <c r="FG3071" s="0"/>
      <c r="FH3071" s="0"/>
      <c r="FI3071" s="0"/>
      <c r="FJ3071" s="0"/>
      <c r="FK3071" s="0"/>
      <c r="FL3071" s="0"/>
      <c r="FM3071" s="0"/>
      <c r="FN3071" s="0"/>
      <c r="FO3071" s="0"/>
      <c r="FP3071" s="0"/>
      <c r="FQ3071" s="0"/>
      <c r="FR3071" s="0"/>
      <c r="FS3071" s="0"/>
      <c r="FT3071" s="0"/>
      <c r="FU3071" s="0"/>
      <c r="FV3071" s="0"/>
      <c r="FW3071" s="0"/>
      <c r="FX3071" s="0"/>
      <c r="FY3071" s="0"/>
      <c r="FZ3071" s="0"/>
      <c r="GA3071" s="0"/>
      <c r="GB3071" s="0"/>
      <c r="GC3071" s="0"/>
      <c r="GD3071" s="0"/>
      <c r="GE3071" s="0"/>
      <c r="GF3071" s="0"/>
      <c r="GG3071" s="0"/>
      <c r="GH3071" s="0"/>
      <c r="GI3071" s="0"/>
      <c r="GJ3071" s="0"/>
      <c r="GK3071" s="0"/>
      <c r="GL3071" s="0"/>
      <c r="GM3071" s="0"/>
      <c r="GN3071" s="0"/>
      <c r="GO3071" s="0"/>
      <c r="GP3071" s="0"/>
      <c r="GQ3071" s="0"/>
      <c r="GR3071" s="0"/>
      <c r="GS3071" s="0"/>
      <c r="GT3071" s="0"/>
      <c r="GU3071" s="0"/>
      <c r="GV3071" s="0"/>
      <c r="GW3071" s="0"/>
      <c r="GX3071" s="0"/>
      <c r="GY3071" s="0"/>
      <c r="GZ3071" s="0"/>
      <c r="HA3071" s="0"/>
      <c r="HB3071" s="0"/>
      <c r="HC3071" s="0"/>
      <c r="HD3071" s="0"/>
      <c r="HE3071" s="0"/>
      <c r="HF3071" s="0"/>
      <c r="HG3071" s="0"/>
      <c r="HH3071" s="0"/>
      <c r="HI3071" s="0"/>
      <c r="HJ3071" s="0"/>
      <c r="HK3071" s="0"/>
      <c r="HL3071" s="0"/>
      <c r="HM3071" s="0"/>
      <c r="HN3071" s="0"/>
      <c r="HO3071" s="0"/>
      <c r="HP3071" s="0"/>
      <c r="HQ3071" s="0"/>
      <c r="HR3071" s="0"/>
      <c r="HS3071" s="0"/>
      <c r="HT3071" s="0"/>
      <c r="HU3071" s="0"/>
      <c r="HV3071" s="0"/>
      <c r="HW3071" s="0"/>
      <c r="HX3071" s="0"/>
      <c r="HY3071" s="0"/>
      <c r="HZ3071" s="0"/>
      <c r="IA3071" s="0"/>
      <c r="IB3071" s="0"/>
      <c r="IC3071" s="0"/>
      <c r="ID3071" s="0"/>
      <c r="IE3071" s="0"/>
      <c r="IF3071" s="0"/>
      <c r="IG3071" s="0"/>
      <c r="IH3071" s="0"/>
      <c r="II3071" s="0"/>
      <c r="IJ3071" s="0"/>
      <c r="IK3071" s="0"/>
      <c r="IL3071" s="0"/>
      <c r="IM3071" s="0"/>
      <c r="IN3071" s="0"/>
      <c r="IO3071" s="0"/>
      <c r="IP3071" s="0"/>
      <c r="IQ3071" s="0"/>
      <c r="IR3071" s="0"/>
      <c r="IS3071" s="0"/>
      <c r="IT3071" s="0"/>
      <c r="IU3071" s="0"/>
      <c r="IV3071" s="0"/>
      <c r="IW3071" s="0"/>
      <c r="IX3071" s="0"/>
      <c r="IY3071" s="0"/>
      <c r="IZ3071" s="0"/>
      <c r="JA3071" s="0"/>
      <c r="JB3071" s="0"/>
      <c r="JC3071" s="0"/>
      <c r="JD3071" s="0"/>
      <c r="JE3071" s="0"/>
      <c r="JF3071" s="0"/>
      <c r="JG3071" s="0"/>
      <c r="JH3071" s="0"/>
      <c r="JI3071" s="0"/>
      <c r="JJ3071" s="0"/>
      <c r="JK3071" s="0"/>
      <c r="JL3071" s="0"/>
      <c r="JM3071" s="0"/>
      <c r="JN3071" s="0"/>
      <c r="JO3071" s="0"/>
      <c r="JP3071" s="0"/>
      <c r="JQ3071" s="0"/>
      <c r="JR3071" s="0"/>
      <c r="JS3071" s="0"/>
      <c r="JT3071" s="0"/>
      <c r="JU3071" s="0"/>
      <c r="JV3071" s="0"/>
      <c r="JW3071" s="0"/>
      <c r="JX3071" s="0"/>
      <c r="JY3071" s="0"/>
      <c r="JZ3071" s="0"/>
      <c r="KA3071" s="0"/>
      <c r="KB3071" s="0"/>
      <c r="KC3071" s="0"/>
      <c r="KD3071" s="0"/>
      <c r="KE3071" s="0"/>
      <c r="KF3071" s="0"/>
      <c r="KG3071" s="0"/>
      <c r="KH3071" s="0"/>
      <c r="KI3071" s="0"/>
      <c r="KJ3071" s="0"/>
      <c r="KK3071" s="0"/>
      <c r="KL3071" s="0"/>
      <c r="KM3071" s="0"/>
      <c r="KN3071" s="0"/>
      <c r="KO3071" s="0"/>
      <c r="KP3071" s="0"/>
      <c r="KQ3071" s="0"/>
      <c r="KR3071" s="0"/>
      <c r="KS3071" s="0"/>
      <c r="KT3071" s="0"/>
      <c r="KU3071" s="0"/>
      <c r="KV3071" s="0"/>
      <c r="KW3071" s="0"/>
      <c r="KX3071" s="0"/>
      <c r="KY3071" s="0"/>
      <c r="KZ3071" s="0"/>
      <c r="LA3071" s="0"/>
      <c r="LB3071" s="0"/>
      <c r="LC3071" s="0"/>
      <c r="LD3071" s="0"/>
      <c r="LE3071" s="0"/>
      <c r="LF3071" s="0"/>
      <c r="LG3071" s="0"/>
      <c r="LH3071" s="0"/>
      <c r="LI3071" s="0"/>
      <c r="LJ3071" s="0"/>
      <c r="LK3071" s="0"/>
      <c r="LL3071" s="0"/>
      <c r="LM3071" s="0"/>
      <c r="LN3071" s="0"/>
      <c r="LO3071" s="0"/>
      <c r="LP3071" s="0"/>
      <c r="LQ3071" s="0"/>
      <c r="LR3071" s="0"/>
      <c r="LS3071" s="0"/>
      <c r="LT3071" s="0"/>
      <c r="LU3071" s="0"/>
      <c r="LV3071" s="0"/>
      <c r="LW3071" s="0"/>
      <c r="LX3071" s="0"/>
      <c r="LY3071" s="0"/>
      <c r="LZ3071" s="0"/>
      <c r="MA3071" s="0"/>
      <c r="MB3071" s="0"/>
      <c r="MC3071" s="0"/>
      <c r="MD3071" s="0"/>
      <c r="ME3071" s="0"/>
      <c r="MF3071" s="0"/>
      <c r="MG3071" s="0"/>
      <c r="MH3071" s="0"/>
      <c r="MI3071" s="0"/>
      <c r="MJ3071" s="0"/>
      <c r="MK3071" s="0"/>
      <c r="ML3071" s="0"/>
      <c r="MM3071" s="0"/>
      <c r="MN3071" s="0"/>
      <c r="MO3071" s="0"/>
      <c r="MP3071" s="0"/>
      <c r="MQ3071" s="0"/>
      <c r="MR3071" s="0"/>
      <c r="MS3071" s="0"/>
      <c r="MT3071" s="0"/>
      <c r="MU3071" s="0"/>
      <c r="MV3071" s="0"/>
      <c r="MW3071" s="0"/>
      <c r="MX3071" s="0"/>
      <c r="MY3071" s="0"/>
      <c r="MZ3071" s="0"/>
      <c r="NA3071" s="0"/>
      <c r="NB3071" s="0"/>
      <c r="NC3071" s="0"/>
      <c r="ND3071" s="0"/>
      <c r="NE3071" s="0"/>
      <c r="NF3071" s="0"/>
      <c r="NG3071" s="0"/>
      <c r="NH3071" s="0"/>
      <c r="NI3071" s="0"/>
      <c r="NJ3071" s="0"/>
      <c r="NK3071" s="0"/>
      <c r="NL3071" s="0"/>
      <c r="NM3071" s="0"/>
      <c r="NN3071" s="0"/>
      <c r="NO3071" s="0"/>
      <c r="NP3071" s="0"/>
      <c r="NQ3071" s="0"/>
      <c r="NR3071" s="0"/>
      <c r="NS3071" s="0"/>
      <c r="NT3071" s="0"/>
      <c r="NU3071" s="0"/>
      <c r="NV3071" s="0"/>
      <c r="NW3071" s="0"/>
      <c r="NX3071" s="0"/>
      <c r="NY3071" s="0"/>
      <c r="NZ3071" s="0"/>
      <c r="OA3071" s="0"/>
      <c r="OB3071" s="0"/>
      <c r="OC3071" s="0"/>
      <c r="OD3071" s="0"/>
      <c r="OE3071" s="0"/>
      <c r="OF3071" s="0"/>
      <c r="OG3071" s="0"/>
      <c r="OH3071" s="0"/>
      <c r="OI3071" s="0"/>
      <c r="OJ3071" s="0"/>
      <c r="OK3071" s="0"/>
      <c r="OL3071" s="0"/>
      <c r="OM3071" s="0"/>
      <c r="ON3071" s="0"/>
      <c r="OO3071" s="0"/>
      <c r="OP3071" s="0"/>
      <c r="OQ3071" s="0"/>
      <c r="OR3071" s="0"/>
      <c r="OS3071" s="0"/>
      <c r="OT3071" s="0"/>
      <c r="OU3071" s="0"/>
      <c r="OV3071" s="0"/>
      <c r="OW3071" s="0"/>
      <c r="OX3071" s="0"/>
      <c r="OY3071" s="0"/>
      <c r="OZ3071" s="0"/>
      <c r="PA3071" s="0"/>
      <c r="PB3071" s="0"/>
      <c r="PC3071" s="0"/>
      <c r="PD3071" s="0"/>
      <c r="PE3071" s="0"/>
      <c r="PF3071" s="0"/>
      <c r="PG3071" s="0"/>
      <c r="PH3071" s="0"/>
      <c r="PI3071" s="0"/>
      <c r="PJ3071" s="0"/>
      <c r="PK3071" s="0"/>
      <c r="PL3071" s="0"/>
      <c r="PM3071" s="0"/>
      <c r="PN3071" s="0"/>
      <c r="PO3071" s="0"/>
      <c r="PP3071" s="0"/>
      <c r="PQ3071" s="0"/>
      <c r="PR3071" s="0"/>
      <c r="PS3071" s="0"/>
      <c r="PT3071" s="0"/>
      <c r="PU3071" s="0"/>
      <c r="PV3071" s="0"/>
      <c r="PW3071" s="0"/>
      <c r="PX3071" s="0"/>
      <c r="PY3071" s="0"/>
      <c r="PZ3071" s="0"/>
      <c r="QA3071" s="0"/>
      <c r="QB3071" s="0"/>
      <c r="QC3071" s="0"/>
      <c r="QD3071" s="0"/>
      <c r="QE3071" s="0"/>
      <c r="QF3071" s="0"/>
      <c r="QG3071" s="0"/>
      <c r="QH3071" s="0"/>
      <c r="QI3071" s="0"/>
      <c r="QJ3071" s="0"/>
      <c r="QK3071" s="0"/>
      <c r="QL3071" s="0"/>
      <c r="QM3071" s="0"/>
      <c r="QN3071" s="0"/>
      <c r="QO3071" s="0"/>
      <c r="QP3071" s="0"/>
      <c r="QQ3071" s="0"/>
      <c r="QR3071" s="0"/>
      <c r="QS3071" s="0"/>
      <c r="QT3071" s="0"/>
      <c r="QU3071" s="0"/>
      <c r="QV3071" s="0"/>
      <c r="QW3071" s="0"/>
      <c r="QX3071" s="0"/>
      <c r="QY3071" s="0"/>
      <c r="QZ3071" s="0"/>
      <c r="RA3071" s="0"/>
      <c r="RB3071" s="0"/>
      <c r="RC3071" s="0"/>
      <c r="RD3071" s="0"/>
      <c r="RE3071" s="0"/>
      <c r="RF3071" s="0"/>
      <c r="RG3071" s="0"/>
      <c r="RH3071" s="0"/>
      <c r="RI3071" s="0"/>
      <c r="RJ3071" s="0"/>
      <c r="RK3071" s="0"/>
      <c r="RL3071" s="0"/>
      <c r="RM3071" s="0"/>
      <c r="RN3071" s="0"/>
      <c r="RO3071" s="0"/>
      <c r="RP3071" s="0"/>
      <c r="RQ3071" s="0"/>
      <c r="RR3071" s="0"/>
      <c r="RS3071" s="0"/>
      <c r="RT3071" s="0"/>
      <c r="RU3071" s="0"/>
      <c r="RV3071" s="0"/>
      <c r="RW3071" s="0"/>
      <c r="RX3071" s="0"/>
      <c r="RY3071" s="0"/>
      <c r="RZ3071" s="0"/>
      <c r="SA3071" s="0"/>
      <c r="SB3071" s="0"/>
      <c r="SC3071" s="0"/>
      <c r="SD3071" s="0"/>
      <c r="SE3071" s="0"/>
      <c r="SF3071" s="0"/>
      <c r="SG3071" s="0"/>
      <c r="SH3071" s="0"/>
      <c r="SI3071" s="0"/>
      <c r="SJ3071" s="0"/>
      <c r="SK3071" s="0"/>
      <c r="SL3071" s="0"/>
      <c r="SM3071" s="0"/>
      <c r="SN3071" s="0"/>
      <c r="SO3071" s="0"/>
      <c r="SP3071" s="0"/>
      <c r="SQ3071" s="0"/>
      <c r="SR3071" s="0"/>
      <c r="SS3071" s="0"/>
      <c r="ST3071" s="0"/>
      <c r="SU3071" s="0"/>
      <c r="SV3071" s="0"/>
      <c r="SW3071" s="0"/>
      <c r="SX3071" s="0"/>
      <c r="SY3071" s="0"/>
      <c r="SZ3071" s="0"/>
      <c r="TA3071" s="0"/>
      <c r="TB3071" s="0"/>
      <c r="TC3071" s="0"/>
      <c r="TD3071" s="0"/>
      <c r="TE3071" s="0"/>
      <c r="TF3071" s="0"/>
      <c r="TG3071" s="0"/>
      <c r="TH3071" s="0"/>
      <c r="TI3071" s="0"/>
      <c r="TJ3071" s="0"/>
      <c r="TK3071" s="0"/>
      <c r="TL3071" s="0"/>
      <c r="TM3071" s="0"/>
      <c r="TN3071" s="0"/>
      <c r="TO3071" s="0"/>
      <c r="TP3071" s="0"/>
      <c r="TQ3071" s="0"/>
      <c r="TR3071" s="0"/>
      <c r="TS3071" s="0"/>
      <c r="TT3071" s="0"/>
      <c r="TU3071" s="0"/>
      <c r="TV3071" s="0"/>
      <c r="TW3071" s="0"/>
      <c r="TX3071" s="0"/>
      <c r="TY3071" s="0"/>
      <c r="TZ3071" s="0"/>
      <c r="UA3071" s="0"/>
      <c r="UB3071" s="0"/>
      <c r="UC3071" s="0"/>
      <c r="UD3071" s="0"/>
      <c r="UE3071" s="0"/>
      <c r="UF3071" s="0"/>
      <c r="UG3071" s="0"/>
      <c r="UH3071" s="0"/>
      <c r="UI3071" s="0"/>
      <c r="UJ3071" s="0"/>
      <c r="UK3071" s="0"/>
      <c r="UL3071" s="0"/>
      <c r="UM3071" s="0"/>
      <c r="UN3071" s="0"/>
      <c r="UO3071" s="0"/>
      <c r="UP3071" s="0"/>
      <c r="UQ3071" s="0"/>
      <c r="UR3071" s="0"/>
      <c r="US3071" s="0"/>
      <c r="UT3071" s="0"/>
      <c r="UU3071" s="0"/>
      <c r="UV3071" s="0"/>
      <c r="UW3071" s="0"/>
      <c r="UX3071" s="0"/>
      <c r="UY3071" s="0"/>
      <c r="UZ3071" s="0"/>
      <c r="VA3071" s="0"/>
      <c r="VB3071" s="0"/>
      <c r="VC3071" s="0"/>
      <c r="VD3071" s="0"/>
      <c r="VE3071" s="0"/>
      <c r="VF3071" s="0"/>
      <c r="VG3071" s="0"/>
      <c r="VH3071" s="0"/>
      <c r="VI3071" s="0"/>
      <c r="VJ3071" s="0"/>
      <c r="VK3071" s="0"/>
      <c r="VL3071" s="0"/>
      <c r="VM3071" s="0"/>
      <c r="VN3071" s="0"/>
      <c r="VO3071" s="0"/>
      <c r="VP3071" s="0"/>
      <c r="VQ3071" s="0"/>
      <c r="VR3071" s="0"/>
      <c r="VS3071" s="0"/>
      <c r="VT3071" s="0"/>
      <c r="VU3071" s="0"/>
      <c r="VV3071" s="0"/>
      <c r="VW3071" s="0"/>
      <c r="VX3071" s="0"/>
      <c r="VY3071" s="0"/>
      <c r="VZ3071" s="0"/>
      <c r="WA3071" s="0"/>
      <c r="WB3071" s="0"/>
      <c r="WC3071" s="0"/>
      <c r="WD3071" s="0"/>
      <c r="WE3071" s="0"/>
      <c r="WF3071" s="0"/>
      <c r="WG3071" s="0"/>
      <c r="WH3071" s="0"/>
      <c r="WI3071" s="0"/>
      <c r="WJ3071" s="0"/>
      <c r="WK3071" s="0"/>
      <c r="WL3071" s="0"/>
      <c r="WM3071" s="0"/>
      <c r="WN3071" s="0"/>
      <c r="WO3071" s="0"/>
      <c r="WP3071" s="0"/>
      <c r="WQ3071" s="0"/>
      <c r="WR3071" s="0"/>
      <c r="WS3071" s="0"/>
      <c r="WT3071" s="0"/>
      <c r="WU3071" s="0"/>
      <c r="WV3071" s="0"/>
      <c r="WW3071" s="0"/>
      <c r="WX3071" s="0"/>
      <c r="WY3071" s="0"/>
      <c r="WZ3071" s="0"/>
      <c r="XA3071" s="0"/>
      <c r="XB3071" s="0"/>
      <c r="XC3071" s="0"/>
      <c r="XD3071" s="0"/>
      <c r="XE3071" s="0"/>
      <c r="XF3071" s="0"/>
      <c r="XG3071" s="0"/>
      <c r="XH3071" s="0"/>
      <c r="XI3071" s="0"/>
      <c r="XJ3071" s="0"/>
      <c r="XK3071" s="0"/>
      <c r="XL3071" s="0"/>
      <c r="XM3071" s="0"/>
      <c r="XN3071" s="0"/>
      <c r="XO3071" s="0"/>
      <c r="XP3071" s="0"/>
      <c r="XQ3071" s="0"/>
      <c r="XR3071" s="0"/>
      <c r="XS3071" s="0"/>
      <c r="XT3071" s="0"/>
      <c r="XU3071" s="0"/>
      <c r="XV3071" s="0"/>
      <c r="XW3071" s="0"/>
      <c r="XX3071" s="0"/>
      <c r="XY3071" s="0"/>
      <c r="XZ3071" s="0"/>
      <c r="YA3071" s="0"/>
      <c r="YB3071" s="0"/>
      <c r="YC3071" s="0"/>
      <c r="YD3071" s="0"/>
      <c r="YE3071" s="0"/>
      <c r="YF3071" s="0"/>
      <c r="YG3071" s="0"/>
      <c r="YH3071" s="0"/>
      <c r="YI3071" s="0"/>
      <c r="YJ3071" s="0"/>
      <c r="YK3071" s="0"/>
      <c r="YL3071" s="0"/>
      <c r="YM3071" s="0"/>
      <c r="YN3071" s="0"/>
      <c r="YO3071" s="0"/>
      <c r="YP3071" s="0"/>
      <c r="YQ3071" s="0"/>
      <c r="YR3071" s="0"/>
      <c r="YS3071" s="0"/>
      <c r="YT3071" s="0"/>
      <c r="YU3071" s="0"/>
      <c r="YV3071" s="0"/>
      <c r="YW3071" s="0"/>
      <c r="YX3071" s="0"/>
      <c r="YY3071" s="0"/>
      <c r="YZ3071" s="0"/>
      <c r="ZA3071" s="0"/>
      <c r="ZB3071" s="0"/>
      <c r="ZC3071" s="0"/>
      <c r="ZD3071" s="0"/>
      <c r="ZE3071" s="0"/>
      <c r="ZF3071" s="0"/>
      <c r="ZG3071" s="0"/>
      <c r="ZH3071" s="0"/>
      <c r="ZI3071" s="0"/>
      <c r="ZJ3071" s="0"/>
      <c r="ZK3071" s="0"/>
      <c r="ZL3071" s="0"/>
      <c r="ZM3071" s="0"/>
      <c r="ZN3071" s="0"/>
      <c r="ZO3071" s="0"/>
      <c r="ZP3071" s="0"/>
      <c r="ZQ3071" s="0"/>
      <c r="ZR3071" s="0"/>
      <c r="ZS3071" s="0"/>
      <c r="ZT3071" s="0"/>
      <c r="ZU3071" s="0"/>
      <c r="ZV3071" s="0"/>
      <c r="ZW3071" s="0"/>
      <c r="ZX3071" s="0"/>
      <c r="ZY3071" s="0"/>
      <c r="ZZ3071" s="0"/>
      <c r="AAA3071" s="0"/>
      <c r="AAB3071" s="0"/>
      <c r="AAC3071" s="0"/>
      <c r="AAD3071" s="0"/>
      <c r="AAE3071" s="0"/>
      <c r="AAF3071" s="0"/>
      <c r="AAG3071" s="0"/>
      <c r="AAH3071" s="0"/>
      <c r="AAI3071" s="0"/>
      <c r="AAJ3071" s="0"/>
      <c r="AAK3071" s="0"/>
      <c r="AAL3071" s="0"/>
      <c r="AAM3071" s="0"/>
      <c r="AAN3071" s="0"/>
      <c r="AAO3071" s="0"/>
      <c r="AAP3071" s="0"/>
      <c r="AAQ3071" s="0"/>
      <c r="AAR3071" s="0"/>
      <c r="AAS3071" s="0"/>
      <c r="AAT3071" s="0"/>
      <c r="AAU3071" s="0"/>
      <c r="AAV3071" s="0"/>
      <c r="AAW3071" s="0"/>
      <c r="AAX3071" s="0"/>
      <c r="AAY3071" s="0"/>
      <c r="AAZ3071" s="0"/>
      <c r="ABA3071" s="0"/>
      <c r="ABB3071" s="0"/>
      <c r="ABC3071" s="0"/>
      <c r="ABD3071" s="0"/>
      <c r="ABE3071" s="0"/>
      <c r="ABF3071" s="0"/>
      <c r="ABG3071" s="0"/>
      <c r="ABH3071" s="0"/>
      <c r="ABI3071" s="0"/>
      <c r="ABJ3071" s="0"/>
      <c r="ABK3071" s="0"/>
      <c r="ABL3071" s="0"/>
      <c r="ABM3071" s="0"/>
      <c r="ABN3071" s="0"/>
      <c r="ABO3071" s="0"/>
      <c r="ABP3071" s="0"/>
      <c r="ABQ3071" s="0"/>
      <c r="ABR3071" s="0"/>
      <c r="ABS3071" s="0"/>
      <c r="ABT3071" s="0"/>
      <c r="ABU3071" s="0"/>
      <c r="ABV3071" s="0"/>
      <c r="ABW3071" s="0"/>
      <c r="ABX3071" s="0"/>
      <c r="ABY3071" s="0"/>
      <c r="ABZ3071" s="0"/>
      <c r="ACA3071" s="0"/>
      <c r="ACB3071" s="0"/>
      <c r="ACC3071" s="0"/>
      <c r="ACD3071" s="0"/>
      <c r="ACE3071" s="0"/>
      <c r="ACF3071" s="0"/>
      <c r="ACG3071" s="0"/>
      <c r="ACH3071" s="0"/>
      <c r="ACI3071" s="0"/>
      <c r="ACJ3071" s="0"/>
      <c r="ACK3071" s="0"/>
      <c r="ACL3071" s="0"/>
      <c r="ACM3071" s="0"/>
      <c r="ACN3071" s="0"/>
      <c r="ACO3071" s="0"/>
      <c r="ACP3071" s="0"/>
      <c r="ACQ3071" s="0"/>
      <c r="ACR3071" s="0"/>
      <c r="ACS3071" s="0"/>
      <c r="ACT3071" s="0"/>
      <c r="ACU3071" s="0"/>
      <c r="ACV3071" s="0"/>
      <c r="ACW3071" s="0"/>
      <c r="ACX3071" s="0"/>
      <c r="ACY3071" s="0"/>
      <c r="ACZ3071" s="0"/>
      <c r="ADA3071" s="0"/>
      <c r="ADB3071" s="0"/>
      <c r="ADC3071" s="0"/>
      <c r="ADD3071" s="0"/>
      <c r="ADE3071" s="0"/>
      <c r="ADF3071" s="0"/>
      <c r="ADG3071" s="0"/>
      <c r="ADH3071" s="0"/>
      <c r="ADI3071" s="0"/>
      <c r="ADJ3071" s="0"/>
      <c r="ADK3071" s="0"/>
      <c r="ADL3071" s="0"/>
      <c r="ADM3071" s="0"/>
      <c r="ADN3071" s="0"/>
      <c r="ADO3071" s="0"/>
      <c r="ADP3071" s="0"/>
      <c r="ADQ3071" s="0"/>
      <c r="ADR3071" s="0"/>
      <c r="ADS3071" s="0"/>
      <c r="ADT3071" s="0"/>
      <c r="ADU3071" s="0"/>
      <c r="ADV3071" s="0"/>
      <c r="ADW3071" s="0"/>
      <c r="ADX3071" s="0"/>
      <c r="ADY3071" s="0"/>
      <c r="ADZ3071" s="0"/>
      <c r="AEA3071" s="0"/>
      <c r="AEB3071" s="0"/>
      <c r="AEC3071" s="0"/>
      <c r="AED3071" s="0"/>
      <c r="AEE3071" s="0"/>
      <c r="AEF3071" s="0"/>
      <c r="AEG3071" s="0"/>
      <c r="AEH3071" s="0"/>
      <c r="AEI3071" s="0"/>
      <c r="AEJ3071" s="0"/>
      <c r="AEK3071" s="0"/>
      <c r="AEL3071" s="0"/>
      <c r="AEM3071" s="0"/>
      <c r="AEN3071" s="0"/>
      <c r="AEO3071" s="0"/>
      <c r="AEP3071" s="0"/>
      <c r="AEQ3071" s="0"/>
      <c r="AER3071" s="0"/>
      <c r="AES3071" s="0"/>
      <c r="AET3071" s="0"/>
      <c r="AEU3071" s="0"/>
      <c r="AEV3071" s="0"/>
      <c r="AEW3071" s="0"/>
      <c r="AEX3071" s="0"/>
      <c r="AEY3071" s="0"/>
      <c r="AEZ3071" s="0"/>
      <c r="AFA3071" s="0"/>
      <c r="AFB3071" s="0"/>
      <c r="AFC3071" s="0"/>
      <c r="AFD3071" s="0"/>
      <c r="AFE3071" s="0"/>
      <c r="AFF3071" s="0"/>
      <c r="AFG3071" s="0"/>
      <c r="AFH3071" s="0"/>
      <c r="AFI3071" s="0"/>
      <c r="AFJ3071" s="0"/>
      <c r="AFK3071" s="0"/>
      <c r="AFL3071" s="0"/>
      <c r="AFM3071" s="0"/>
      <c r="AFN3071" s="0"/>
      <c r="AFO3071" s="0"/>
      <c r="AFP3071" s="0"/>
      <c r="AFQ3071" s="0"/>
      <c r="AFR3071" s="0"/>
      <c r="AFS3071" s="0"/>
      <c r="AFT3071" s="0"/>
      <c r="AFU3071" s="0"/>
      <c r="AFV3071" s="0"/>
      <c r="AFW3071" s="0"/>
      <c r="AFX3071" s="0"/>
      <c r="AFY3071" s="0"/>
      <c r="AFZ3071" s="0"/>
      <c r="AGA3071" s="0"/>
      <c r="AGB3071" s="0"/>
      <c r="AGC3071" s="0"/>
      <c r="AGD3071" s="0"/>
      <c r="AGE3071" s="0"/>
      <c r="AGF3071" s="0"/>
      <c r="AGG3071" s="0"/>
      <c r="AGH3071" s="0"/>
      <c r="AGI3071" s="0"/>
      <c r="AGJ3071" s="0"/>
      <c r="AGK3071" s="0"/>
      <c r="AGL3071" s="0"/>
      <c r="AGM3071" s="0"/>
      <c r="AGN3071" s="0"/>
      <c r="AGO3071" s="0"/>
      <c r="AGP3071" s="0"/>
      <c r="AGQ3071" s="0"/>
      <c r="AGR3071" s="0"/>
      <c r="AGS3071" s="0"/>
      <c r="AGT3071" s="0"/>
      <c r="AGU3071" s="0"/>
      <c r="AGV3071" s="0"/>
      <c r="AGW3071" s="0"/>
      <c r="AGX3071" s="0"/>
      <c r="AGY3071" s="0"/>
      <c r="AGZ3071" s="0"/>
      <c r="AHA3071" s="0"/>
      <c r="AHB3071" s="0"/>
      <c r="AHC3071" s="0"/>
      <c r="AHD3071" s="0"/>
      <c r="AHE3071" s="0"/>
      <c r="AHF3071" s="0"/>
      <c r="AHG3071" s="0"/>
      <c r="AHH3071" s="0"/>
      <c r="AHI3071" s="0"/>
      <c r="AHJ3071" s="0"/>
      <c r="AHK3071" s="0"/>
      <c r="AHL3071" s="0"/>
      <c r="AHM3071" s="0"/>
      <c r="AHN3071" s="0"/>
      <c r="AHO3071" s="0"/>
      <c r="AHP3071" s="0"/>
      <c r="AHQ3071" s="0"/>
      <c r="AHR3071" s="0"/>
      <c r="AHS3071" s="0"/>
      <c r="AHT3071" s="0"/>
      <c r="AHU3071" s="0"/>
      <c r="AHV3071" s="0"/>
      <c r="AHW3071" s="0"/>
      <c r="AHX3071" s="0"/>
      <c r="AHY3071" s="0"/>
      <c r="AHZ3071" s="0"/>
      <c r="AIA3071" s="0"/>
      <c r="AIB3071" s="0"/>
      <c r="AIC3071" s="0"/>
      <c r="AID3071" s="0"/>
      <c r="AIE3071" s="0"/>
      <c r="AIF3071" s="0"/>
      <c r="AIG3071" s="0"/>
      <c r="AIH3071" s="0"/>
      <c r="AII3071" s="0"/>
      <c r="AIJ3071" s="0"/>
      <c r="AIK3071" s="0"/>
      <c r="AIL3071" s="0"/>
      <c r="AIM3071" s="0"/>
      <c r="AIN3071" s="0"/>
      <c r="AIO3071" s="0"/>
      <c r="AIP3071" s="0"/>
      <c r="AIQ3071" s="0"/>
      <c r="AIR3071" s="0"/>
      <c r="AIS3071" s="0"/>
      <c r="AIT3071" s="0"/>
      <c r="AIU3071" s="0"/>
      <c r="AIV3071" s="0"/>
      <c r="AIW3071" s="0"/>
      <c r="AIX3071" s="0"/>
      <c r="AIY3071" s="0"/>
      <c r="AIZ3071" s="0"/>
      <c r="AJA3071" s="0"/>
      <c r="AJB3071" s="0"/>
      <c r="AJC3071" s="0"/>
      <c r="AJD3071" s="0"/>
      <c r="AJE3071" s="0"/>
      <c r="AJF3071" s="0"/>
      <c r="AJG3071" s="0"/>
      <c r="AJH3071" s="0"/>
      <c r="AJI3071" s="0"/>
      <c r="AJJ3071" s="0"/>
      <c r="AJK3071" s="0"/>
      <c r="AJL3071" s="0"/>
      <c r="AJM3071" s="0"/>
      <c r="AJN3071" s="0"/>
      <c r="AJO3071" s="0"/>
      <c r="AJP3071" s="0"/>
      <c r="AJQ3071" s="0"/>
      <c r="AJR3071" s="0"/>
      <c r="AJS3071" s="0"/>
      <c r="AJT3071" s="0"/>
      <c r="AJU3071" s="0"/>
      <c r="AJV3071" s="0"/>
      <c r="AJW3071" s="0"/>
      <c r="AJX3071" s="0"/>
      <c r="AJY3071" s="0"/>
      <c r="AJZ3071" s="0"/>
      <c r="AKA3071" s="0"/>
      <c r="AKB3071" s="0"/>
      <c r="AKC3071" s="0"/>
      <c r="AKD3071" s="0"/>
      <c r="AKE3071" s="0"/>
      <c r="AKF3071" s="0"/>
      <c r="AKG3071" s="0"/>
      <c r="AKH3071" s="0"/>
      <c r="AKI3071" s="0"/>
      <c r="AKJ3071" s="0"/>
      <c r="AKK3071" s="0"/>
      <c r="AKL3071" s="0"/>
      <c r="AKM3071" s="0"/>
      <c r="AKN3071" s="0"/>
      <c r="AKO3071" s="0"/>
      <c r="AKP3071" s="0"/>
      <c r="AKQ3071" s="0"/>
      <c r="AKR3071" s="0"/>
      <c r="AKS3071" s="0"/>
      <c r="AKT3071" s="0"/>
      <c r="AKU3071" s="0"/>
      <c r="AKV3071" s="0"/>
      <c r="AKW3071" s="0"/>
      <c r="AKX3071" s="0"/>
      <c r="AKY3071" s="0"/>
      <c r="AKZ3071" s="0"/>
      <c r="ALA3071" s="0"/>
      <c r="ALB3071" s="0"/>
      <c r="ALC3071" s="0"/>
      <c r="ALD3071" s="0"/>
      <c r="ALE3071" s="0"/>
      <c r="ALF3071" s="0"/>
      <c r="ALG3071" s="0"/>
      <c r="ALH3071" s="0"/>
      <c r="ALI3071" s="0"/>
      <c r="ALJ3071" s="0"/>
      <c r="ALK3071" s="0"/>
      <c r="ALL3071" s="0"/>
      <c r="ALM3071" s="0"/>
      <c r="ALN3071" s="0"/>
      <c r="ALO3071" s="0"/>
      <c r="ALP3071" s="0"/>
      <c r="ALQ3071" s="0"/>
      <c r="ALR3071" s="0"/>
      <c r="ALS3071" s="0"/>
      <c r="ALT3071" s="0"/>
      <c r="ALU3071" s="0"/>
      <c r="ALV3071" s="0"/>
      <c r="ALW3071" s="0"/>
      <c r="ALX3071" s="0"/>
      <c r="ALY3071" s="0"/>
      <c r="ALZ3071" s="0"/>
      <c r="AMA3071" s="0"/>
      <c r="AMB3071" s="0"/>
      <c r="AMC3071" s="0"/>
      <c r="AMD3071" s="0"/>
      <c r="AME3071" s="0"/>
      <c r="AMF3071" s="0"/>
      <c r="AMG3071" s="0"/>
      <c r="AMH3071" s="0"/>
      <c r="AMI3071" s="0"/>
    </row>
    <row r="3072" customFormat="false" ht="12.75" hidden="false" customHeight="false" outlineLevel="0" collapsed="false">
      <c r="A3072" s="1" t="s">
        <v>3329</v>
      </c>
      <c r="C3072" s="27" t="s">
        <v>3331</v>
      </c>
      <c r="D3072" s="27" t="s">
        <v>13</v>
      </c>
      <c r="E3072" s="28"/>
      <c r="F3072" s="29"/>
      <c r="G3072" s="27"/>
      <c r="H3072" s="30" t="s">
        <v>61</v>
      </c>
      <c r="I3072" s="31" t="n">
        <v>2.49</v>
      </c>
      <c r="J3072" s="103" t="s">
        <v>3275</v>
      </c>
      <c r="BM3072" s="0"/>
      <c r="BN3072" s="0"/>
      <c r="BO3072" s="0"/>
      <c r="BP3072" s="0"/>
      <c r="BQ3072" s="0"/>
      <c r="BR3072" s="0"/>
      <c r="BS3072" s="0"/>
      <c r="BT3072" s="0"/>
      <c r="BU3072" s="0"/>
      <c r="BV3072" s="0"/>
      <c r="BW3072" s="0"/>
      <c r="BX3072" s="0"/>
      <c r="BY3072" s="0"/>
      <c r="BZ3072" s="0"/>
      <c r="CA3072" s="0"/>
      <c r="CB3072" s="0"/>
      <c r="CC3072" s="0"/>
      <c r="CD3072" s="0"/>
      <c r="CE3072" s="0"/>
      <c r="CF3072" s="0"/>
      <c r="CG3072" s="0"/>
      <c r="CH3072" s="0"/>
      <c r="CI3072" s="0"/>
      <c r="CJ3072" s="0"/>
      <c r="CK3072" s="0"/>
      <c r="CL3072" s="0"/>
      <c r="CM3072" s="0"/>
      <c r="CN3072" s="0"/>
      <c r="CO3072" s="0"/>
      <c r="CP3072" s="0"/>
      <c r="CQ3072" s="0"/>
      <c r="CR3072" s="0"/>
      <c r="CS3072" s="0"/>
      <c r="CT3072" s="0"/>
      <c r="CU3072" s="0"/>
      <c r="CV3072" s="0"/>
      <c r="CW3072" s="0"/>
      <c r="CX3072" s="0"/>
      <c r="CY3072" s="0"/>
      <c r="CZ3072" s="0"/>
      <c r="DA3072" s="0"/>
      <c r="DB3072" s="0"/>
      <c r="DC3072" s="0"/>
      <c r="DD3072" s="0"/>
      <c r="DE3072" s="0"/>
      <c r="DF3072" s="0"/>
      <c r="DG3072" s="0"/>
      <c r="DH3072" s="0"/>
      <c r="DI3072" s="0"/>
      <c r="DJ3072" s="0"/>
      <c r="DK3072" s="0"/>
      <c r="DL3072" s="0"/>
      <c r="DM3072" s="0"/>
      <c r="DN3072" s="0"/>
      <c r="DO3072" s="0"/>
      <c r="DP3072" s="0"/>
      <c r="DQ3072" s="0"/>
      <c r="DR3072" s="0"/>
      <c r="DS3072" s="0"/>
      <c r="DT3072" s="0"/>
      <c r="DU3072" s="0"/>
      <c r="DV3072" s="0"/>
      <c r="DW3072" s="0"/>
      <c r="DX3072" s="0"/>
      <c r="DY3072" s="0"/>
      <c r="DZ3072" s="0"/>
      <c r="EA3072" s="0"/>
      <c r="EB3072" s="0"/>
      <c r="EC3072" s="0"/>
      <c r="ED3072" s="0"/>
      <c r="EE3072" s="0"/>
      <c r="EF3072" s="0"/>
      <c r="EG3072" s="0"/>
      <c r="EH3072" s="0"/>
      <c r="EI3072" s="0"/>
      <c r="EJ3072" s="0"/>
      <c r="EK3072" s="0"/>
      <c r="EL3072" s="0"/>
      <c r="EM3072" s="0"/>
      <c r="EN3072" s="0"/>
      <c r="EO3072" s="0"/>
      <c r="EP3072" s="0"/>
      <c r="EQ3072" s="0"/>
      <c r="ER3072" s="0"/>
      <c r="ES3072" s="0"/>
      <c r="ET3072" s="0"/>
      <c r="EU3072" s="0"/>
      <c r="EV3072" s="0"/>
      <c r="EW3072" s="0"/>
      <c r="EX3072" s="0"/>
      <c r="EY3072" s="0"/>
      <c r="EZ3072" s="0"/>
      <c r="FA3072" s="0"/>
      <c r="FB3072" s="0"/>
      <c r="FC3072" s="0"/>
      <c r="FD3072" s="0"/>
      <c r="FE3072" s="0"/>
      <c r="FF3072" s="0"/>
      <c r="FG3072" s="0"/>
      <c r="FH3072" s="0"/>
      <c r="FI3072" s="0"/>
      <c r="FJ3072" s="0"/>
      <c r="FK3072" s="0"/>
      <c r="FL3072" s="0"/>
      <c r="FM3072" s="0"/>
      <c r="FN3072" s="0"/>
      <c r="FO3072" s="0"/>
      <c r="FP3072" s="0"/>
      <c r="FQ3072" s="0"/>
      <c r="FR3072" s="0"/>
      <c r="FS3072" s="0"/>
      <c r="FT3072" s="0"/>
      <c r="FU3072" s="0"/>
      <c r="FV3072" s="0"/>
      <c r="FW3072" s="0"/>
      <c r="FX3072" s="0"/>
      <c r="FY3072" s="0"/>
      <c r="FZ3072" s="0"/>
      <c r="GA3072" s="0"/>
      <c r="GB3072" s="0"/>
      <c r="GC3072" s="0"/>
      <c r="GD3072" s="0"/>
      <c r="GE3072" s="0"/>
      <c r="GF3072" s="0"/>
      <c r="GG3072" s="0"/>
      <c r="GH3072" s="0"/>
      <c r="GI3072" s="0"/>
      <c r="GJ3072" s="0"/>
      <c r="GK3072" s="0"/>
      <c r="GL3072" s="0"/>
      <c r="GM3072" s="0"/>
      <c r="GN3072" s="0"/>
      <c r="GO3072" s="0"/>
      <c r="GP3072" s="0"/>
      <c r="GQ3072" s="0"/>
      <c r="GR3072" s="0"/>
      <c r="GS3072" s="0"/>
      <c r="GT3072" s="0"/>
      <c r="GU3072" s="0"/>
      <c r="GV3072" s="0"/>
      <c r="GW3072" s="0"/>
      <c r="GX3072" s="0"/>
      <c r="GY3072" s="0"/>
      <c r="GZ3072" s="0"/>
      <c r="HA3072" s="0"/>
      <c r="HB3072" s="0"/>
      <c r="HC3072" s="0"/>
      <c r="HD3072" s="0"/>
      <c r="HE3072" s="0"/>
      <c r="HF3072" s="0"/>
      <c r="HG3072" s="0"/>
      <c r="HH3072" s="0"/>
      <c r="HI3072" s="0"/>
      <c r="HJ3072" s="0"/>
      <c r="HK3072" s="0"/>
      <c r="HL3072" s="0"/>
      <c r="HM3072" s="0"/>
      <c r="HN3072" s="0"/>
      <c r="HO3072" s="0"/>
      <c r="HP3072" s="0"/>
      <c r="HQ3072" s="0"/>
      <c r="HR3072" s="0"/>
      <c r="HS3072" s="0"/>
      <c r="HT3072" s="0"/>
      <c r="HU3072" s="0"/>
      <c r="HV3072" s="0"/>
      <c r="HW3072" s="0"/>
      <c r="HX3072" s="0"/>
      <c r="HY3072" s="0"/>
      <c r="HZ3072" s="0"/>
      <c r="IA3072" s="0"/>
      <c r="IB3072" s="0"/>
      <c r="IC3072" s="0"/>
      <c r="ID3072" s="0"/>
      <c r="IE3072" s="0"/>
      <c r="IF3072" s="0"/>
      <c r="IG3072" s="0"/>
      <c r="IH3072" s="0"/>
      <c r="II3072" s="0"/>
      <c r="IJ3072" s="0"/>
      <c r="IK3072" s="0"/>
      <c r="IL3072" s="0"/>
      <c r="IM3072" s="0"/>
      <c r="IN3072" s="0"/>
      <c r="IO3072" s="0"/>
      <c r="IP3072" s="0"/>
      <c r="IQ3072" s="0"/>
      <c r="IR3072" s="0"/>
      <c r="IS3072" s="0"/>
      <c r="IT3072" s="0"/>
      <c r="IU3072" s="0"/>
      <c r="IV3072" s="0"/>
      <c r="IW3072" s="0"/>
      <c r="IX3072" s="0"/>
      <c r="IY3072" s="0"/>
      <c r="IZ3072" s="0"/>
      <c r="JA3072" s="0"/>
      <c r="JB3072" s="0"/>
      <c r="JC3072" s="0"/>
      <c r="JD3072" s="0"/>
      <c r="JE3072" s="0"/>
      <c r="JF3072" s="0"/>
      <c r="JG3072" s="0"/>
      <c r="JH3072" s="0"/>
      <c r="JI3072" s="0"/>
      <c r="JJ3072" s="0"/>
      <c r="JK3072" s="0"/>
      <c r="JL3072" s="0"/>
      <c r="JM3072" s="0"/>
      <c r="JN3072" s="0"/>
      <c r="JO3072" s="0"/>
      <c r="JP3072" s="0"/>
      <c r="JQ3072" s="0"/>
      <c r="JR3072" s="0"/>
      <c r="JS3072" s="0"/>
      <c r="JT3072" s="0"/>
      <c r="JU3072" s="0"/>
      <c r="JV3072" s="0"/>
      <c r="JW3072" s="0"/>
      <c r="JX3072" s="0"/>
      <c r="JY3072" s="0"/>
      <c r="JZ3072" s="0"/>
      <c r="KA3072" s="0"/>
      <c r="KB3072" s="0"/>
      <c r="KC3072" s="0"/>
      <c r="KD3072" s="0"/>
      <c r="KE3072" s="0"/>
      <c r="KF3072" s="0"/>
      <c r="KG3072" s="0"/>
      <c r="KH3072" s="0"/>
      <c r="KI3072" s="0"/>
      <c r="KJ3072" s="0"/>
      <c r="KK3072" s="0"/>
      <c r="KL3072" s="0"/>
      <c r="KM3072" s="0"/>
      <c r="KN3072" s="0"/>
      <c r="KO3072" s="0"/>
      <c r="KP3072" s="0"/>
      <c r="KQ3072" s="0"/>
      <c r="KR3072" s="0"/>
      <c r="KS3072" s="0"/>
      <c r="KT3072" s="0"/>
      <c r="KU3072" s="0"/>
      <c r="KV3072" s="0"/>
      <c r="KW3072" s="0"/>
      <c r="KX3072" s="0"/>
      <c r="KY3072" s="0"/>
      <c r="KZ3072" s="0"/>
      <c r="LA3072" s="0"/>
      <c r="LB3072" s="0"/>
      <c r="LC3072" s="0"/>
      <c r="LD3072" s="0"/>
      <c r="LE3072" s="0"/>
      <c r="LF3072" s="0"/>
      <c r="LG3072" s="0"/>
      <c r="LH3072" s="0"/>
      <c r="LI3072" s="0"/>
      <c r="LJ3072" s="0"/>
      <c r="LK3072" s="0"/>
      <c r="LL3072" s="0"/>
      <c r="LM3072" s="0"/>
      <c r="LN3072" s="0"/>
      <c r="LO3072" s="0"/>
      <c r="LP3072" s="0"/>
      <c r="LQ3072" s="0"/>
      <c r="LR3072" s="0"/>
      <c r="LS3072" s="0"/>
      <c r="LT3072" s="0"/>
      <c r="LU3072" s="0"/>
      <c r="LV3072" s="0"/>
      <c r="LW3072" s="0"/>
      <c r="LX3072" s="0"/>
      <c r="LY3072" s="0"/>
      <c r="LZ3072" s="0"/>
      <c r="MA3072" s="0"/>
      <c r="MB3072" s="0"/>
      <c r="MC3072" s="0"/>
      <c r="MD3072" s="0"/>
      <c r="ME3072" s="0"/>
      <c r="MF3072" s="0"/>
      <c r="MG3072" s="0"/>
      <c r="MH3072" s="0"/>
      <c r="MI3072" s="0"/>
      <c r="MJ3072" s="0"/>
      <c r="MK3072" s="0"/>
      <c r="ML3072" s="0"/>
      <c r="MM3072" s="0"/>
      <c r="MN3072" s="0"/>
      <c r="MO3072" s="0"/>
      <c r="MP3072" s="0"/>
      <c r="MQ3072" s="0"/>
      <c r="MR3072" s="0"/>
      <c r="MS3072" s="0"/>
      <c r="MT3072" s="0"/>
      <c r="MU3072" s="0"/>
      <c r="MV3072" s="0"/>
      <c r="MW3072" s="0"/>
      <c r="MX3072" s="0"/>
      <c r="MY3072" s="0"/>
      <c r="MZ3072" s="0"/>
      <c r="NA3072" s="0"/>
      <c r="NB3072" s="0"/>
      <c r="NC3072" s="0"/>
      <c r="ND3072" s="0"/>
      <c r="NE3072" s="0"/>
      <c r="NF3072" s="0"/>
      <c r="NG3072" s="0"/>
      <c r="NH3072" s="0"/>
      <c r="NI3072" s="0"/>
      <c r="NJ3072" s="0"/>
      <c r="NK3072" s="0"/>
      <c r="NL3072" s="0"/>
      <c r="NM3072" s="0"/>
      <c r="NN3072" s="0"/>
      <c r="NO3072" s="0"/>
      <c r="NP3072" s="0"/>
      <c r="NQ3072" s="0"/>
      <c r="NR3072" s="0"/>
      <c r="NS3072" s="0"/>
      <c r="NT3072" s="0"/>
      <c r="NU3072" s="0"/>
      <c r="NV3072" s="0"/>
      <c r="NW3072" s="0"/>
      <c r="NX3072" s="0"/>
      <c r="NY3072" s="0"/>
      <c r="NZ3072" s="0"/>
      <c r="OA3072" s="0"/>
      <c r="OB3072" s="0"/>
      <c r="OC3072" s="0"/>
      <c r="OD3072" s="0"/>
      <c r="OE3072" s="0"/>
      <c r="OF3072" s="0"/>
      <c r="OG3072" s="0"/>
      <c r="OH3072" s="0"/>
      <c r="OI3072" s="0"/>
      <c r="OJ3072" s="0"/>
      <c r="OK3072" s="0"/>
      <c r="OL3072" s="0"/>
      <c r="OM3072" s="0"/>
      <c r="ON3072" s="0"/>
      <c r="OO3072" s="0"/>
      <c r="OP3072" s="0"/>
      <c r="OQ3072" s="0"/>
      <c r="OR3072" s="0"/>
      <c r="OS3072" s="0"/>
      <c r="OT3072" s="0"/>
      <c r="OU3072" s="0"/>
      <c r="OV3072" s="0"/>
      <c r="OW3072" s="0"/>
      <c r="OX3072" s="0"/>
      <c r="OY3072" s="0"/>
      <c r="OZ3072" s="0"/>
      <c r="PA3072" s="0"/>
      <c r="PB3072" s="0"/>
      <c r="PC3072" s="0"/>
      <c r="PD3072" s="0"/>
      <c r="PE3072" s="0"/>
      <c r="PF3072" s="0"/>
      <c r="PG3072" s="0"/>
      <c r="PH3072" s="0"/>
      <c r="PI3072" s="0"/>
      <c r="PJ3072" s="0"/>
      <c r="PK3072" s="0"/>
      <c r="PL3072" s="0"/>
      <c r="PM3072" s="0"/>
      <c r="PN3072" s="0"/>
      <c r="PO3072" s="0"/>
      <c r="PP3072" s="0"/>
      <c r="PQ3072" s="0"/>
      <c r="PR3072" s="0"/>
      <c r="PS3072" s="0"/>
      <c r="PT3072" s="0"/>
      <c r="PU3072" s="0"/>
      <c r="PV3072" s="0"/>
      <c r="PW3072" s="0"/>
      <c r="PX3072" s="0"/>
      <c r="PY3072" s="0"/>
      <c r="PZ3072" s="0"/>
      <c r="QA3072" s="0"/>
      <c r="QB3072" s="0"/>
      <c r="QC3072" s="0"/>
      <c r="QD3072" s="0"/>
      <c r="QE3072" s="0"/>
      <c r="QF3072" s="0"/>
      <c r="QG3072" s="0"/>
      <c r="QH3072" s="0"/>
      <c r="QI3072" s="0"/>
      <c r="QJ3072" s="0"/>
      <c r="QK3072" s="0"/>
      <c r="QL3072" s="0"/>
      <c r="QM3072" s="0"/>
      <c r="QN3072" s="0"/>
      <c r="QO3072" s="0"/>
      <c r="QP3072" s="0"/>
      <c r="QQ3072" s="0"/>
      <c r="QR3072" s="0"/>
      <c r="QS3072" s="0"/>
      <c r="QT3072" s="0"/>
      <c r="QU3072" s="0"/>
      <c r="QV3072" s="0"/>
      <c r="QW3072" s="0"/>
      <c r="QX3072" s="0"/>
      <c r="QY3072" s="0"/>
      <c r="QZ3072" s="0"/>
      <c r="RA3072" s="0"/>
      <c r="RB3072" s="0"/>
      <c r="RC3072" s="0"/>
      <c r="RD3072" s="0"/>
      <c r="RE3072" s="0"/>
      <c r="RF3072" s="0"/>
      <c r="RG3072" s="0"/>
      <c r="RH3072" s="0"/>
      <c r="RI3072" s="0"/>
      <c r="RJ3072" s="0"/>
      <c r="RK3072" s="0"/>
      <c r="RL3072" s="0"/>
      <c r="RM3072" s="0"/>
      <c r="RN3072" s="0"/>
      <c r="RO3072" s="0"/>
      <c r="RP3072" s="0"/>
      <c r="RQ3072" s="0"/>
      <c r="RR3072" s="0"/>
      <c r="RS3072" s="0"/>
      <c r="RT3072" s="0"/>
      <c r="RU3072" s="0"/>
      <c r="RV3072" s="0"/>
      <c r="RW3072" s="0"/>
      <c r="RX3072" s="0"/>
      <c r="RY3072" s="0"/>
      <c r="RZ3072" s="0"/>
      <c r="SA3072" s="0"/>
      <c r="SB3072" s="0"/>
      <c r="SC3072" s="0"/>
      <c r="SD3072" s="0"/>
      <c r="SE3072" s="0"/>
      <c r="SF3072" s="0"/>
      <c r="SG3072" s="0"/>
      <c r="SH3072" s="0"/>
      <c r="SI3072" s="0"/>
      <c r="SJ3072" s="0"/>
      <c r="SK3072" s="0"/>
      <c r="SL3072" s="0"/>
      <c r="SM3072" s="0"/>
      <c r="SN3072" s="0"/>
      <c r="SO3072" s="0"/>
      <c r="SP3072" s="0"/>
      <c r="SQ3072" s="0"/>
      <c r="SR3072" s="0"/>
      <c r="SS3072" s="0"/>
      <c r="ST3072" s="0"/>
      <c r="SU3072" s="0"/>
      <c r="SV3072" s="0"/>
      <c r="SW3072" s="0"/>
      <c r="SX3072" s="0"/>
      <c r="SY3072" s="0"/>
      <c r="SZ3072" s="0"/>
      <c r="TA3072" s="0"/>
      <c r="TB3072" s="0"/>
      <c r="TC3072" s="0"/>
      <c r="TD3072" s="0"/>
      <c r="TE3072" s="0"/>
      <c r="TF3072" s="0"/>
      <c r="TG3072" s="0"/>
      <c r="TH3072" s="0"/>
      <c r="TI3072" s="0"/>
      <c r="TJ3072" s="0"/>
      <c r="TK3072" s="0"/>
      <c r="TL3072" s="0"/>
      <c r="TM3072" s="0"/>
      <c r="TN3072" s="0"/>
      <c r="TO3072" s="0"/>
      <c r="TP3072" s="0"/>
      <c r="TQ3072" s="0"/>
      <c r="TR3072" s="0"/>
      <c r="TS3072" s="0"/>
      <c r="TT3072" s="0"/>
      <c r="TU3072" s="0"/>
      <c r="TV3072" s="0"/>
      <c r="TW3072" s="0"/>
      <c r="TX3072" s="0"/>
      <c r="TY3072" s="0"/>
      <c r="TZ3072" s="0"/>
      <c r="UA3072" s="0"/>
      <c r="UB3072" s="0"/>
      <c r="UC3072" s="0"/>
      <c r="UD3072" s="0"/>
      <c r="UE3072" s="0"/>
      <c r="UF3072" s="0"/>
      <c r="UG3072" s="0"/>
      <c r="UH3072" s="0"/>
      <c r="UI3072" s="0"/>
      <c r="UJ3072" s="0"/>
      <c r="UK3072" s="0"/>
      <c r="UL3072" s="0"/>
      <c r="UM3072" s="0"/>
      <c r="UN3072" s="0"/>
      <c r="UO3072" s="0"/>
      <c r="UP3072" s="0"/>
      <c r="UQ3072" s="0"/>
      <c r="UR3072" s="0"/>
      <c r="US3072" s="0"/>
      <c r="UT3072" s="0"/>
      <c r="UU3072" s="0"/>
      <c r="UV3072" s="0"/>
      <c r="UW3072" s="0"/>
      <c r="UX3072" s="0"/>
      <c r="UY3072" s="0"/>
      <c r="UZ3072" s="0"/>
      <c r="VA3072" s="0"/>
      <c r="VB3072" s="0"/>
      <c r="VC3072" s="0"/>
      <c r="VD3072" s="0"/>
      <c r="VE3072" s="0"/>
      <c r="VF3072" s="0"/>
      <c r="VG3072" s="0"/>
      <c r="VH3072" s="0"/>
      <c r="VI3072" s="0"/>
      <c r="VJ3072" s="0"/>
      <c r="VK3072" s="0"/>
      <c r="VL3072" s="0"/>
      <c r="VM3072" s="0"/>
      <c r="VN3072" s="0"/>
      <c r="VO3072" s="0"/>
      <c r="VP3072" s="0"/>
      <c r="VQ3072" s="0"/>
      <c r="VR3072" s="0"/>
      <c r="VS3072" s="0"/>
      <c r="VT3072" s="0"/>
      <c r="VU3072" s="0"/>
      <c r="VV3072" s="0"/>
      <c r="VW3072" s="0"/>
      <c r="VX3072" s="0"/>
      <c r="VY3072" s="0"/>
      <c r="VZ3072" s="0"/>
      <c r="WA3072" s="0"/>
      <c r="WB3072" s="0"/>
      <c r="WC3072" s="0"/>
      <c r="WD3072" s="0"/>
      <c r="WE3072" s="0"/>
      <c r="WF3072" s="0"/>
      <c r="WG3072" s="0"/>
      <c r="WH3072" s="0"/>
      <c r="WI3072" s="0"/>
      <c r="WJ3072" s="0"/>
      <c r="WK3072" s="0"/>
      <c r="WL3072" s="0"/>
      <c r="WM3072" s="0"/>
      <c r="WN3072" s="0"/>
      <c r="WO3072" s="0"/>
      <c r="WP3072" s="0"/>
      <c r="WQ3072" s="0"/>
      <c r="WR3072" s="0"/>
      <c r="WS3072" s="0"/>
      <c r="WT3072" s="0"/>
      <c r="WU3072" s="0"/>
      <c r="WV3072" s="0"/>
      <c r="WW3072" s="0"/>
      <c r="WX3072" s="0"/>
      <c r="WY3072" s="0"/>
      <c r="WZ3072" s="0"/>
      <c r="XA3072" s="0"/>
      <c r="XB3072" s="0"/>
      <c r="XC3072" s="0"/>
      <c r="XD3072" s="0"/>
      <c r="XE3072" s="0"/>
      <c r="XF3072" s="0"/>
      <c r="XG3072" s="0"/>
      <c r="XH3072" s="0"/>
      <c r="XI3072" s="0"/>
      <c r="XJ3072" s="0"/>
      <c r="XK3072" s="0"/>
      <c r="XL3072" s="0"/>
      <c r="XM3072" s="0"/>
      <c r="XN3072" s="0"/>
      <c r="XO3072" s="0"/>
      <c r="XP3072" s="0"/>
      <c r="XQ3072" s="0"/>
      <c r="XR3072" s="0"/>
      <c r="XS3072" s="0"/>
      <c r="XT3072" s="0"/>
      <c r="XU3072" s="0"/>
      <c r="XV3072" s="0"/>
      <c r="XW3072" s="0"/>
      <c r="XX3072" s="0"/>
      <c r="XY3072" s="0"/>
      <c r="XZ3072" s="0"/>
      <c r="YA3072" s="0"/>
      <c r="YB3072" s="0"/>
      <c r="YC3072" s="0"/>
      <c r="YD3072" s="0"/>
      <c r="YE3072" s="0"/>
      <c r="YF3072" s="0"/>
      <c r="YG3072" s="0"/>
      <c r="YH3072" s="0"/>
      <c r="YI3072" s="0"/>
      <c r="YJ3072" s="0"/>
      <c r="YK3072" s="0"/>
      <c r="YL3072" s="0"/>
      <c r="YM3072" s="0"/>
      <c r="YN3072" s="0"/>
      <c r="YO3072" s="0"/>
      <c r="YP3072" s="0"/>
      <c r="YQ3072" s="0"/>
      <c r="YR3072" s="0"/>
      <c r="YS3072" s="0"/>
      <c r="YT3072" s="0"/>
      <c r="YU3072" s="0"/>
      <c r="YV3072" s="0"/>
      <c r="YW3072" s="0"/>
      <c r="YX3072" s="0"/>
      <c r="YY3072" s="0"/>
      <c r="YZ3072" s="0"/>
      <c r="ZA3072" s="0"/>
      <c r="ZB3072" s="0"/>
      <c r="ZC3072" s="0"/>
      <c r="ZD3072" s="0"/>
      <c r="ZE3072" s="0"/>
      <c r="ZF3072" s="0"/>
      <c r="ZG3072" s="0"/>
      <c r="ZH3072" s="0"/>
      <c r="ZI3072" s="0"/>
      <c r="ZJ3072" s="0"/>
      <c r="ZK3072" s="0"/>
      <c r="ZL3072" s="0"/>
      <c r="ZM3072" s="0"/>
      <c r="ZN3072" s="0"/>
      <c r="ZO3072" s="0"/>
      <c r="ZP3072" s="0"/>
      <c r="ZQ3072" s="0"/>
      <c r="ZR3072" s="0"/>
      <c r="ZS3072" s="0"/>
      <c r="ZT3072" s="0"/>
      <c r="ZU3072" s="0"/>
      <c r="ZV3072" s="0"/>
      <c r="ZW3072" s="0"/>
      <c r="ZX3072" s="0"/>
      <c r="ZY3072" s="0"/>
      <c r="ZZ3072" s="0"/>
      <c r="AAA3072" s="0"/>
      <c r="AAB3072" s="0"/>
      <c r="AAC3072" s="0"/>
      <c r="AAD3072" s="0"/>
      <c r="AAE3072" s="0"/>
      <c r="AAF3072" s="0"/>
      <c r="AAG3072" s="0"/>
      <c r="AAH3072" s="0"/>
      <c r="AAI3072" s="0"/>
      <c r="AAJ3072" s="0"/>
      <c r="AAK3072" s="0"/>
      <c r="AAL3072" s="0"/>
      <c r="AAM3072" s="0"/>
      <c r="AAN3072" s="0"/>
      <c r="AAO3072" s="0"/>
      <c r="AAP3072" s="0"/>
      <c r="AAQ3072" s="0"/>
      <c r="AAR3072" s="0"/>
      <c r="AAS3072" s="0"/>
      <c r="AAT3072" s="0"/>
      <c r="AAU3072" s="0"/>
      <c r="AAV3072" s="0"/>
      <c r="AAW3072" s="0"/>
      <c r="AAX3072" s="0"/>
      <c r="AAY3072" s="0"/>
      <c r="AAZ3072" s="0"/>
      <c r="ABA3072" s="0"/>
      <c r="ABB3072" s="0"/>
      <c r="ABC3072" s="0"/>
      <c r="ABD3072" s="0"/>
      <c r="ABE3072" s="0"/>
      <c r="ABF3072" s="0"/>
      <c r="ABG3072" s="0"/>
      <c r="ABH3072" s="0"/>
      <c r="ABI3072" s="0"/>
      <c r="ABJ3072" s="0"/>
      <c r="ABK3072" s="0"/>
      <c r="ABL3072" s="0"/>
      <c r="ABM3072" s="0"/>
      <c r="ABN3072" s="0"/>
      <c r="ABO3072" s="0"/>
      <c r="ABP3072" s="0"/>
      <c r="ABQ3072" s="0"/>
      <c r="ABR3072" s="0"/>
      <c r="ABS3072" s="0"/>
      <c r="ABT3072" s="0"/>
      <c r="ABU3072" s="0"/>
      <c r="ABV3072" s="0"/>
      <c r="ABW3072" s="0"/>
      <c r="ABX3072" s="0"/>
      <c r="ABY3072" s="0"/>
      <c r="ABZ3072" s="0"/>
      <c r="ACA3072" s="0"/>
      <c r="ACB3072" s="0"/>
      <c r="ACC3072" s="0"/>
      <c r="ACD3072" s="0"/>
      <c r="ACE3072" s="0"/>
      <c r="ACF3072" s="0"/>
      <c r="ACG3072" s="0"/>
      <c r="ACH3072" s="0"/>
      <c r="ACI3072" s="0"/>
      <c r="ACJ3072" s="0"/>
      <c r="ACK3072" s="0"/>
      <c r="ACL3072" s="0"/>
      <c r="ACM3072" s="0"/>
      <c r="ACN3072" s="0"/>
      <c r="ACO3072" s="0"/>
      <c r="ACP3072" s="0"/>
      <c r="ACQ3072" s="0"/>
      <c r="ACR3072" s="0"/>
      <c r="ACS3072" s="0"/>
      <c r="ACT3072" s="0"/>
      <c r="ACU3072" s="0"/>
      <c r="ACV3072" s="0"/>
      <c r="ACW3072" s="0"/>
      <c r="ACX3072" s="0"/>
      <c r="ACY3072" s="0"/>
      <c r="ACZ3072" s="0"/>
      <c r="ADA3072" s="0"/>
      <c r="ADB3072" s="0"/>
      <c r="ADC3072" s="0"/>
      <c r="ADD3072" s="0"/>
      <c r="ADE3072" s="0"/>
      <c r="ADF3072" s="0"/>
      <c r="ADG3072" s="0"/>
      <c r="ADH3072" s="0"/>
      <c r="ADI3072" s="0"/>
      <c r="ADJ3072" s="0"/>
      <c r="ADK3072" s="0"/>
      <c r="ADL3072" s="0"/>
      <c r="ADM3072" s="0"/>
      <c r="ADN3072" s="0"/>
      <c r="ADO3072" s="0"/>
      <c r="ADP3072" s="0"/>
      <c r="ADQ3072" s="0"/>
      <c r="ADR3072" s="0"/>
      <c r="ADS3072" s="0"/>
      <c r="ADT3072" s="0"/>
      <c r="ADU3072" s="0"/>
      <c r="ADV3072" s="0"/>
      <c r="ADW3072" s="0"/>
      <c r="ADX3072" s="0"/>
      <c r="ADY3072" s="0"/>
      <c r="ADZ3072" s="0"/>
      <c r="AEA3072" s="0"/>
      <c r="AEB3072" s="0"/>
      <c r="AEC3072" s="0"/>
      <c r="AED3072" s="0"/>
      <c r="AEE3072" s="0"/>
      <c r="AEF3072" s="0"/>
      <c r="AEG3072" s="0"/>
      <c r="AEH3072" s="0"/>
      <c r="AEI3072" s="0"/>
      <c r="AEJ3072" s="0"/>
      <c r="AEK3072" s="0"/>
      <c r="AEL3072" s="0"/>
      <c r="AEM3072" s="0"/>
      <c r="AEN3072" s="0"/>
      <c r="AEO3072" s="0"/>
      <c r="AEP3072" s="0"/>
      <c r="AEQ3072" s="0"/>
      <c r="AER3072" s="0"/>
      <c r="AES3072" s="0"/>
      <c r="AET3072" s="0"/>
      <c r="AEU3072" s="0"/>
      <c r="AEV3072" s="0"/>
      <c r="AEW3072" s="0"/>
      <c r="AEX3072" s="0"/>
      <c r="AEY3072" s="0"/>
      <c r="AEZ3072" s="0"/>
      <c r="AFA3072" s="0"/>
      <c r="AFB3072" s="0"/>
      <c r="AFC3072" s="0"/>
      <c r="AFD3072" s="0"/>
      <c r="AFE3072" s="0"/>
      <c r="AFF3072" s="0"/>
      <c r="AFG3072" s="0"/>
      <c r="AFH3072" s="0"/>
      <c r="AFI3072" s="0"/>
      <c r="AFJ3072" s="0"/>
      <c r="AFK3072" s="0"/>
      <c r="AFL3072" s="0"/>
      <c r="AFM3072" s="0"/>
      <c r="AFN3072" s="0"/>
      <c r="AFO3072" s="0"/>
      <c r="AFP3072" s="0"/>
      <c r="AFQ3072" s="0"/>
      <c r="AFR3072" s="0"/>
      <c r="AFS3072" s="0"/>
      <c r="AFT3072" s="0"/>
      <c r="AFU3072" s="0"/>
      <c r="AFV3072" s="0"/>
      <c r="AFW3072" s="0"/>
      <c r="AFX3072" s="0"/>
      <c r="AFY3072" s="0"/>
      <c r="AFZ3072" s="0"/>
      <c r="AGA3072" s="0"/>
      <c r="AGB3072" s="0"/>
      <c r="AGC3072" s="0"/>
      <c r="AGD3072" s="0"/>
      <c r="AGE3072" s="0"/>
      <c r="AGF3072" s="0"/>
      <c r="AGG3072" s="0"/>
      <c r="AGH3072" s="0"/>
      <c r="AGI3072" s="0"/>
      <c r="AGJ3072" s="0"/>
      <c r="AGK3072" s="0"/>
      <c r="AGL3072" s="0"/>
      <c r="AGM3072" s="0"/>
      <c r="AGN3072" s="0"/>
      <c r="AGO3072" s="0"/>
      <c r="AGP3072" s="0"/>
      <c r="AGQ3072" s="0"/>
      <c r="AGR3072" s="0"/>
      <c r="AGS3072" s="0"/>
      <c r="AGT3072" s="0"/>
      <c r="AGU3072" s="0"/>
      <c r="AGV3072" s="0"/>
      <c r="AGW3072" s="0"/>
      <c r="AGX3072" s="0"/>
      <c r="AGY3072" s="0"/>
      <c r="AGZ3072" s="0"/>
      <c r="AHA3072" s="0"/>
      <c r="AHB3072" s="0"/>
      <c r="AHC3072" s="0"/>
      <c r="AHD3072" s="0"/>
      <c r="AHE3072" s="0"/>
      <c r="AHF3072" s="0"/>
      <c r="AHG3072" s="0"/>
      <c r="AHH3072" s="0"/>
      <c r="AHI3072" s="0"/>
      <c r="AHJ3072" s="0"/>
      <c r="AHK3072" s="0"/>
      <c r="AHL3072" s="0"/>
      <c r="AHM3072" s="0"/>
      <c r="AHN3072" s="0"/>
      <c r="AHO3072" s="0"/>
      <c r="AHP3072" s="0"/>
      <c r="AHQ3072" s="0"/>
      <c r="AHR3072" s="0"/>
      <c r="AHS3072" s="0"/>
      <c r="AHT3072" s="0"/>
      <c r="AHU3072" s="0"/>
      <c r="AHV3072" s="0"/>
      <c r="AHW3072" s="0"/>
      <c r="AHX3072" s="0"/>
      <c r="AHY3072" s="0"/>
      <c r="AHZ3072" s="0"/>
      <c r="AIA3072" s="0"/>
      <c r="AIB3072" s="0"/>
      <c r="AIC3072" s="0"/>
      <c r="AID3072" s="0"/>
      <c r="AIE3072" s="0"/>
      <c r="AIF3072" s="0"/>
      <c r="AIG3072" s="0"/>
      <c r="AIH3072" s="0"/>
      <c r="AII3072" s="0"/>
      <c r="AIJ3072" s="0"/>
      <c r="AIK3072" s="0"/>
      <c r="AIL3072" s="0"/>
      <c r="AIM3072" s="0"/>
      <c r="AIN3072" s="0"/>
      <c r="AIO3072" s="0"/>
      <c r="AIP3072" s="0"/>
      <c r="AIQ3072" s="0"/>
      <c r="AIR3072" s="0"/>
      <c r="AIS3072" s="0"/>
      <c r="AIT3072" s="0"/>
      <c r="AIU3072" s="0"/>
      <c r="AIV3072" s="0"/>
      <c r="AIW3072" s="0"/>
      <c r="AIX3072" s="0"/>
      <c r="AIY3072" s="0"/>
      <c r="AIZ3072" s="0"/>
      <c r="AJA3072" s="0"/>
      <c r="AJB3072" s="0"/>
      <c r="AJC3072" s="0"/>
      <c r="AJD3072" s="0"/>
      <c r="AJE3072" s="0"/>
      <c r="AJF3072" s="0"/>
      <c r="AJG3072" s="0"/>
      <c r="AJH3072" s="0"/>
      <c r="AJI3072" s="0"/>
      <c r="AJJ3072" s="0"/>
      <c r="AJK3072" s="0"/>
      <c r="AJL3072" s="0"/>
      <c r="AJM3072" s="0"/>
      <c r="AJN3072" s="0"/>
      <c r="AJO3072" s="0"/>
      <c r="AJP3072" s="0"/>
      <c r="AJQ3072" s="0"/>
      <c r="AJR3072" s="0"/>
      <c r="AJS3072" s="0"/>
      <c r="AJT3072" s="0"/>
      <c r="AJU3072" s="0"/>
      <c r="AJV3072" s="0"/>
      <c r="AJW3072" s="0"/>
      <c r="AJX3072" s="0"/>
      <c r="AJY3072" s="0"/>
      <c r="AJZ3072" s="0"/>
      <c r="AKA3072" s="0"/>
      <c r="AKB3072" s="0"/>
      <c r="AKC3072" s="0"/>
      <c r="AKD3072" s="0"/>
      <c r="AKE3072" s="0"/>
      <c r="AKF3072" s="0"/>
      <c r="AKG3072" s="0"/>
      <c r="AKH3072" s="0"/>
      <c r="AKI3072" s="0"/>
      <c r="AKJ3072" s="0"/>
      <c r="AKK3072" s="0"/>
      <c r="AKL3072" s="0"/>
      <c r="AKM3072" s="0"/>
      <c r="AKN3072" s="0"/>
      <c r="AKO3072" s="0"/>
      <c r="AKP3072" s="0"/>
      <c r="AKQ3072" s="0"/>
      <c r="AKR3072" s="0"/>
      <c r="AKS3072" s="0"/>
      <c r="AKT3072" s="0"/>
      <c r="AKU3072" s="0"/>
      <c r="AKV3072" s="0"/>
      <c r="AKW3072" s="0"/>
      <c r="AKX3072" s="0"/>
      <c r="AKY3072" s="0"/>
      <c r="AKZ3072" s="0"/>
      <c r="ALA3072" s="0"/>
      <c r="ALB3072" s="0"/>
      <c r="ALC3072" s="0"/>
      <c r="ALD3072" s="0"/>
      <c r="ALE3072" s="0"/>
      <c r="ALF3072" s="0"/>
      <c r="ALG3072" s="0"/>
      <c r="ALH3072" s="0"/>
      <c r="ALI3072" s="0"/>
      <c r="ALJ3072" s="0"/>
      <c r="ALK3072" s="0"/>
      <c r="ALL3072" s="0"/>
      <c r="ALM3072" s="0"/>
      <c r="ALN3072" s="0"/>
      <c r="ALO3072" s="0"/>
      <c r="ALP3072" s="0"/>
      <c r="ALQ3072" s="0"/>
      <c r="ALR3072" s="0"/>
      <c r="ALS3072" s="0"/>
      <c r="ALT3072" s="0"/>
      <c r="ALU3072" s="0"/>
      <c r="ALV3072" s="0"/>
      <c r="ALW3072" s="0"/>
      <c r="ALX3072" s="0"/>
      <c r="ALY3072" s="0"/>
      <c r="ALZ3072" s="0"/>
      <c r="AMA3072" s="0"/>
      <c r="AMB3072" s="0"/>
      <c r="AMC3072" s="0"/>
      <c r="AMD3072" s="0"/>
      <c r="AME3072" s="0"/>
      <c r="AMF3072" s="0"/>
      <c r="AMG3072" s="0"/>
      <c r="AMH3072" s="0"/>
      <c r="AMI3072" s="0"/>
    </row>
    <row r="3073" customFormat="false" ht="12.75" hidden="false" customHeight="false" outlineLevel="0" collapsed="false">
      <c r="A3073" s="1" t="s">
        <v>3329</v>
      </c>
      <c r="C3073" s="27" t="s">
        <v>3332</v>
      </c>
      <c r="D3073" s="27" t="s">
        <v>13</v>
      </c>
      <c r="E3073" s="28"/>
      <c r="F3073" s="29"/>
      <c r="G3073" s="27"/>
      <c r="H3073" s="30" t="s">
        <v>168</v>
      </c>
      <c r="I3073" s="31" t="n">
        <v>2.79</v>
      </c>
      <c r="J3073" s="103" t="s">
        <v>3275</v>
      </c>
      <c r="BM3073" s="0"/>
      <c r="BN3073" s="0"/>
      <c r="BO3073" s="0"/>
      <c r="BP3073" s="0"/>
      <c r="BQ3073" s="0"/>
      <c r="BR3073" s="0"/>
      <c r="BS3073" s="0"/>
      <c r="BT3073" s="0"/>
      <c r="BU3073" s="0"/>
      <c r="BV3073" s="0"/>
      <c r="BW3073" s="0"/>
      <c r="BX3073" s="0"/>
      <c r="BY3073" s="0"/>
      <c r="BZ3073" s="0"/>
      <c r="CA3073" s="0"/>
      <c r="CB3073" s="0"/>
      <c r="CC3073" s="0"/>
      <c r="CD3073" s="0"/>
      <c r="CE3073" s="0"/>
      <c r="CF3073" s="0"/>
      <c r="CG3073" s="0"/>
      <c r="CH3073" s="0"/>
      <c r="CI3073" s="0"/>
      <c r="CJ3073" s="0"/>
      <c r="CK3073" s="0"/>
      <c r="CL3073" s="0"/>
      <c r="CM3073" s="0"/>
      <c r="CN3073" s="0"/>
      <c r="CO3073" s="0"/>
      <c r="CP3073" s="0"/>
      <c r="CQ3073" s="0"/>
      <c r="CR3073" s="0"/>
      <c r="CS3073" s="0"/>
      <c r="CT3073" s="0"/>
      <c r="CU3073" s="0"/>
      <c r="CV3073" s="0"/>
      <c r="CW3073" s="0"/>
      <c r="CX3073" s="0"/>
      <c r="CY3073" s="0"/>
      <c r="CZ3073" s="0"/>
      <c r="DA3073" s="0"/>
      <c r="DB3073" s="0"/>
      <c r="DC3073" s="0"/>
      <c r="DD3073" s="0"/>
      <c r="DE3073" s="0"/>
      <c r="DF3073" s="0"/>
      <c r="DG3073" s="0"/>
      <c r="DH3073" s="0"/>
      <c r="DI3073" s="0"/>
      <c r="DJ3073" s="0"/>
      <c r="DK3073" s="0"/>
      <c r="DL3073" s="0"/>
      <c r="DM3073" s="0"/>
      <c r="DN3073" s="0"/>
      <c r="DO3073" s="0"/>
      <c r="DP3073" s="0"/>
      <c r="DQ3073" s="0"/>
      <c r="DR3073" s="0"/>
      <c r="DS3073" s="0"/>
      <c r="DT3073" s="0"/>
      <c r="DU3073" s="0"/>
      <c r="DV3073" s="0"/>
      <c r="DW3073" s="0"/>
      <c r="DX3073" s="0"/>
      <c r="DY3073" s="0"/>
      <c r="DZ3073" s="0"/>
      <c r="EA3073" s="0"/>
      <c r="EB3073" s="0"/>
      <c r="EC3073" s="0"/>
      <c r="ED3073" s="0"/>
      <c r="EE3073" s="0"/>
      <c r="EF3073" s="0"/>
      <c r="EG3073" s="0"/>
      <c r="EH3073" s="0"/>
      <c r="EI3073" s="0"/>
      <c r="EJ3073" s="0"/>
      <c r="EK3073" s="0"/>
      <c r="EL3073" s="0"/>
      <c r="EM3073" s="0"/>
      <c r="EN3073" s="0"/>
      <c r="EO3073" s="0"/>
      <c r="EP3073" s="0"/>
      <c r="EQ3073" s="0"/>
      <c r="ER3073" s="0"/>
      <c r="ES3073" s="0"/>
      <c r="ET3073" s="0"/>
      <c r="EU3073" s="0"/>
      <c r="EV3073" s="0"/>
      <c r="EW3073" s="0"/>
      <c r="EX3073" s="0"/>
      <c r="EY3073" s="0"/>
      <c r="EZ3073" s="0"/>
      <c r="FA3073" s="0"/>
      <c r="FB3073" s="0"/>
      <c r="FC3073" s="0"/>
      <c r="FD3073" s="0"/>
      <c r="FE3073" s="0"/>
      <c r="FF3073" s="0"/>
      <c r="FG3073" s="0"/>
      <c r="FH3073" s="0"/>
      <c r="FI3073" s="0"/>
      <c r="FJ3073" s="0"/>
      <c r="FK3073" s="0"/>
      <c r="FL3073" s="0"/>
      <c r="FM3073" s="0"/>
      <c r="FN3073" s="0"/>
      <c r="FO3073" s="0"/>
      <c r="FP3073" s="0"/>
      <c r="FQ3073" s="0"/>
      <c r="FR3073" s="0"/>
      <c r="FS3073" s="0"/>
      <c r="FT3073" s="0"/>
      <c r="FU3073" s="0"/>
      <c r="FV3073" s="0"/>
      <c r="FW3073" s="0"/>
      <c r="FX3073" s="0"/>
      <c r="FY3073" s="0"/>
      <c r="FZ3073" s="0"/>
      <c r="GA3073" s="0"/>
      <c r="GB3073" s="0"/>
      <c r="GC3073" s="0"/>
      <c r="GD3073" s="0"/>
      <c r="GE3073" s="0"/>
      <c r="GF3073" s="0"/>
      <c r="GG3073" s="0"/>
      <c r="GH3073" s="0"/>
      <c r="GI3073" s="0"/>
      <c r="GJ3073" s="0"/>
      <c r="GK3073" s="0"/>
      <c r="GL3073" s="0"/>
      <c r="GM3073" s="0"/>
      <c r="GN3073" s="0"/>
      <c r="GO3073" s="0"/>
      <c r="GP3073" s="0"/>
      <c r="GQ3073" s="0"/>
      <c r="GR3073" s="0"/>
      <c r="GS3073" s="0"/>
      <c r="GT3073" s="0"/>
      <c r="GU3073" s="0"/>
      <c r="GV3073" s="0"/>
      <c r="GW3073" s="0"/>
      <c r="GX3073" s="0"/>
      <c r="GY3073" s="0"/>
      <c r="GZ3073" s="0"/>
      <c r="HA3073" s="0"/>
      <c r="HB3073" s="0"/>
      <c r="HC3073" s="0"/>
      <c r="HD3073" s="0"/>
      <c r="HE3073" s="0"/>
      <c r="HF3073" s="0"/>
      <c r="HG3073" s="0"/>
      <c r="HH3073" s="0"/>
      <c r="HI3073" s="0"/>
      <c r="HJ3073" s="0"/>
      <c r="HK3073" s="0"/>
      <c r="HL3073" s="0"/>
      <c r="HM3073" s="0"/>
      <c r="HN3073" s="0"/>
      <c r="HO3073" s="0"/>
      <c r="HP3073" s="0"/>
      <c r="HQ3073" s="0"/>
      <c r="HR3073" s="0"/>
      <c r="HS3073" s="0"/>
      <c r="HT3073" s="0"/>
      <c r="HU3073" s="0"/>
      <c r="HV3073" s="0"/>
      <c r="HW3073" s="0"/>
      <c r="HX3073" s="0"/>
      <c r="HY3073" s="0"/>
      <c r="HZ3073" s="0"/>
      <c r="IA3073" s="0"/>
      <c r="IB3073" s="0"/>
      <c r="IC3073" s="0"/>
      <c r="ID3073" s="0"/>
      <c r="IE3073" s="0"/>
      <c r="IF3073" s="0"/>
      <c r="IG3073" s="0"/>
      <c r="IH3073" s="0"/>
      <c r="II3073" s="0"/>
      <c r="IJ3073" s="0"/>
      <c r="IK3073" s="0"/>
      <c r="IL3073" s="0"/>
      <c r="IM3073" s="0"/>
      <c r="IN3073" s="0"/>
      <c r="IO3073" s="0"/>
      <c r="IP3073" s="0"/>
      <c r="IQ3073" s="0"/>
      <c r="IR3073" s="0"/>
      <c r="IS3073" s="0"/>
      <c r="IT3073" s="0"/>
      <c r="IU3073" s="0"/>
      <c r="IV3073" s="0"/>
      <c r="IW3073" s="0"/>
      <c r="IX3073" s="0"/>
      <c r="IY3073" s="0"/>
      <c r="IZ3073" s="0"/>
      <c r="JA3073" s="0"/>
      <c r="JB3073" s="0"/>
      <c r="JC3073" s="0"/>
      <c r="JD3073" s="0"/>
      <c r="JE3073" s="0"/>
      <c r="JF3073" s="0"/>
      <c r="JG3073" s="0"/>
      <c r="JH3073" s="0"/>
      <c r="JI3073" s="0"/>
      <c r="JJ3073" s="0"/>
      <c r="JK3073" s="0"/>
      <c r="JL3073" s="0"/>
      <c r="JM3073" s="0"/>
      <c r="JN3073" s="0"/>
      <c r="JO3073" s="0"/>
      <c r="JP3073" s="0"/>
      <c r="JQ3073" s="0"/>
      <c r="JR3073" s="0"/>
      <c r="JS3073" s="0"/>
      <c r="JT3073" s="0"/>
      <c r="JU3073" s="0"/>
      <c r="JV3073" s="0"/>
      <c r="JW3073" s="0"/>
      <c r="JX3073" s="0"/>
      <c r="JY3073" s="0"/>
      <c r="JZ3073" s="0"/>
      <c r="KA3073" s="0"/>
      <c r="KB3073" s="0"/>
      <c r="KC3073" s="0"/>
      <c r="KD3073" s="0"/>
      <c r="KE3073" s="0"/>
      <c r="KF3073" s="0"/>
      <c r="KG3073" s="0"/>
      <c r="KH3073" s="0"/>
      <c r="KI3073" s="0"/>
      <c r="KJ3073" s="0"/>
      <c r="KK3073" s="0"/>
      <c r="KL3073" s="0"/>
      <c r="KM3073" s="0"/>
      <c r="KN3073" s="0"/>
      <c r="KO3073" s="0"/>
      <c r="KP3073" s="0"/>
      <c r="KQ3073" s="0"/>
      <c r="KR3073" s="0"/>
      <c r="KS3073" s="0"/>
      <c r="KT3073" s="0"/>
      <c r="KU3073" s="0"/>
      <c r="KV3073" s="0"/>
      <c r="KW3073" s="0"/>
      <c r="KX3073" s="0"/>
      <c r="KY3073" s="0"/>
      <c r="KZ3073" s="0"/>
      <c r="LA3073" s="0"/>
      <c r="LB3073" s="0"/>
      <c r="LC3073" s="0"/>
      <c r="LD3073" s="0"/>
      <c r="LE3073" s="0"/>
      <c r="LF3073" s="0"/>
      <c r="LG3073" s="0"/>
      <c r="LH3073" s="0"/>
      <c r="LI3073" s="0"/>
      <c r="LJ3073" s="0"/>
      <c r="LK3073" s="0"/>
      <c r="LL3073" s="0"/>
      <c r="LM3073" s="0"/>
      <c r="LN3073" s="0"/>
      <c r="LO3073" s="0"/>
      <c r="LP3073" s="0"/>
      <c r="LQ3073" s="0"/>
      <c r="LR3073" s="0"/>
      <c r="LS3073" s="0"/>
      <c r="LT3073" s="0"/>
      <c r="LU3073" s="0"/>
      <c r="LV3073" s="0"/>
      <c r="LW3073" s="0"/>
      <c r="LX3073" s="0"/>
      <c r="LY3073" s="0"/>
      <c r="LZ3073" s="0"/>
      <c r="MA3073" s="0"/>
      <c r="MB3073" s="0"/>
      <c r="MC3073" s="0"/>
      <c r="MD3073" s="0"/>
      <c r="ME3073" s="0"/>
      <c r="MF3073" s="0"/>
      <c r="MG3073" s="0"/>
      <c r="MH3073" s="0"/>
      <c r="MI3073" s="0"/>
      <c r="MJ3073" s="0"/>
      <c r="MK3073" s="0"/>
      <c r="ML3073" s="0"/>
      <c r="MM3073" s="0"/>
      <c r="MN3073" s="0"/>
      <c r="MO3073" s="0"/>
      <c r="MP3073" s="0"/>
      <c r="MQ3073" s="0"/>
      <c r="MR3073" s="0"/>
      <c r="MS3073" s="0"/>
      <c r="MT3073" s="0"/>
      <c r="MU3073" s="0"/>
      <c r="MV3073" s="0"/>
      <c r="MW3073" s="0"/>
      <c r="MX3073" s="0"/>
      <c r="MY3073" s="0"/>
      <c r="MZ3073" s="0"/>
      <c r="NA3073" s="0"/>
      <c r="NB3073" s="0"/>
      <c r="NC3073" s="0"/>
      <c r="ND3073" s="0"/>
      <c r="NE3073" s="0"/>
      <c r="NF3073" s="0"/>
      <c r="NG3073" s="0"/>
      <c r="NH3073" s="0"/>
      <c r="NI3073" s="0"/>
      <c r="NJ3073" s="0"/>
      <c r="NK3073" s="0"/>
      <c r="NL3073" s="0"/>
      <c r="NM3073" s="0"/>
      <c r="NN3073" s="0"/>
      <c r="NO3073" s="0"/>
      <c r="NP3073" s="0"/>
      <c r="NQ3073" s="0"/>
      <c r="NR3073" s="0"/>
      <c r="NS3073" s="0"/>
      <c r="NT3073" s="0"/>
      <c r="NU3073" s="0"/>
      <c r="NV3073" s="0"/>
      <c r="NW3073" s="0"/>
      <c r="NX3073" s="0"/>
      <c r="NY3073" s="0"/>
      <c r="NZ3073" s="0"/>
      <c r="OA3073" s="0"/>
      <c r="OB3073" s="0"/>
      <c r="OC3073" s="0"/>
      <c r="OD3073" s="0"/>
      <c r="OE3073" s="0"/>
      <c r="OF3073" s="0"/>
      <c r="OG3073" s="0"/>
      <c r="OH3073" s="0"/>
      <c r="OI3073" s="0"/>
      <c r="OJ3073" s="0"/>
      <c r="OK3073" s="0"/>
      <c r="OL3073" s="0"/>
      <c r="OM3073" s="0"/>
      <c r="ON3073" s="0"/>
      <c r="OO3073" s="0"/>
      <c r="OP3073" s="0"/>
      <c r="OQ3073" s="0"/>
      <c r="OR3073" s="0"/>
      <c r="OS3073" s="0"/>
      <c r="OT3073" s="0"/>
      <c r="OU3073" s="0"/>
      <c r="OV3073" s="0"/>
      <c r="OW3073" s="0"/>
      <c r="OX3073" s="0"/>
      <c r="OY3073" s="0"/>
      <c r="OZ3073" s="0"/>
      <c r="PA3073" s="0"/>
      <c r="PB3073" s="0"/>
      <c r="PC3073" s="0"/>
      <c r="PD3073" s="0"/>
      <c r="PE3073" s="0"/>
      <c r="PF3073" s="0"/>
      <c r="PG3073" s="0"/>
      <c r="PH3073" s="0"/>
      <c r="PI3073" s="0"/>
      <c r="PJ3073" s="0"/>
      <c r="PK3073" s="0"/>
      <c r="PL3073" s="0"/>
      <c r="PM3073" s="0"/>
      <c r="PN3073" s="0"/>
      <c r="PO3073" s="0"/>
      <c r="PP3073" s="0"/>
      <c r="PQ3073" s="0"/>
      <c r="PR3073" s="0"/>
      <c r="PS3073" s="0"/>
      <c r="PT3073" s="0"/>
      <c r="PU3073" s="0"/>
      <c r="PV3073" s="0"/>
      <c r="PW3073" s="0"/>
      <c r="PX3073" s="0"/>
      <c r="PY3073" s="0"/>
      <c r="PZ3073" s="0"/>
      <c r="QA3073" s="0"/>
      <c r="QB3073" s="0"/>
      <c r="QC3073" s="0"/>
      <c r="QD3073" s="0"/>
      <c r="QE3073" s="0"/>
      <c r="QF3073" s="0"/>
      <c r="QG3073" s="0"/>
      <c r="QH3073" s="0"/>
      <c r="QI3073" s="0"/>
      <c r="QJ3073" s="0"/>
      <c r="QK3073" s="0"/>
      <c r="QL3073" s="0"/>
      <c r="QM3073" s="0"/>
      <c r="QN3073" s="0"/>
      <c r="QO3073" s="0"/>
      <c r="QP3073" s="0"/>
      <c r="QQ3073" s="0"/>
      <c r="QR3073" s="0"/>
      <c r="QS3073" s="0"/>
      <c r="QT3073" s="0"/>
      <c r="QU3073" s="0"/>
      <c r="QV3073" s="0"/>
      <c r="QW3073" s="0"/>
      <c r="QX3073" s="0"/>
      <c r="QY3073" s="0"/>
      <c r="QZ3073" s="0"/>
      <c r="RA3073" s="0"/>
      <c r="RB3073" s="0"/>
      <c r="RC3073" s="0"/>
      <c r="RD3073" s="0"/>
      <c r="RE3073" s="0"/>
      <c r="RF3073" s="0"/>
      <c r="RG3073" s="0"/>
      <c r="RH3073" s="0"/>
      <c r="RI3073" s="0"/>
      <c r="RJ3073" s="0"/>
      <c r="RK3073" s="0"/>
      <c r="RL3073" s="0"/>
      <c r="RM3073" s="0"/>
      <c r="RN3073" s="0"/>
      <c r="RO3073" s="0"/>
      <c r="RP3073" s="0"/>
      <c r="RQ3073" s="0"/>
      <c r="RR3073" s="0"/>
      <c r="RS3073" s="0"/>
      <c r="RT3073" s="0"/>
      <c r="RU3073" s="0"/>
      <c r="RV3073" s="0"/>
      <c r="RW3073" s="0"/>
      <c r="RX3073" s="0"/>
      <c r="RY3073" s="0"/>
      <c r="RZ3073" s="0"/>
      <c r="SA3073" s="0"/>
      <c r="SB3073" s="0"/>
      <c r="SC3073" s="0"/>
      <c r="SD3073" s="0"/>
      <c r="SE3073" s="0"/>
      <c r="SF3073" s="0"/>
      <c r="SG3073" s="0"/>
      <c r="SH3073" s="0"/>
      <c r="SI3073" s="0"/>
      <c r="SJ3073" s="0"/>
      <c r="SK3073" s="0"/>
      <c r="SL3073" s="0"/>
      <c r="SM3073" s="0"/>
      <c r="SN3073" s="0"/>
      <c r="SO3073" s="0"/>
      <c r="SP3073" s="0"/>
      <c r="SQ3073" s="0"/>
      <c r="SR3073" s="0"/>
      <c r="SS3073" s="0"/>
      <c r="ST3073" s="0"/>
      <c r="SU3073" s="0"/>
      <c r="SV3073" s="0"/>
      <c r="SW3073" s="0"/>
      <c r="SX3073" s="0"/>
      <c r="SY3073" s="0"/>
      <c r="SZ3073" s="0"/>
      <c r="TA3073" s="0"/>
      <c r="TB3073" s="0"/>
      <c r="TC3073" s="0"/>
      <c r="TD3073" s="0"/>
      <c r="TE3073" s="0"/>
      <c r="TF3073" s="0"/>
      <c r="TG3073" s="0"/>
      <c r="TH3073" s="0"/>
      <c r="TI3073" s="0"/>
      <c r="TJ3073" s="0"/>
      <c r="TK3073" s="0"/>
      <c r="TL3073" s="0"/>
      <c r="TM3073" s="0"/>
      <c r="TN3073" s="0"/>
      <c r="TO3073" s="0"/>
      <c r="TP3073" s="0"/>
      <c r="TQ3073" s="0"/>
      <c r="TR3073" s="0"/>
      <c r="TS3073" s="0"/>
      <c r="TT3073" s="0"/>
      <c r="TU3073" s="0"/>
      <c r="TV3073" s="0"/>
      <c r="TW3073" s="0"/>
      <c r="TX3073" s="0"/>
      <c r="TY3073" s="0"/>
      <c r="TZ3073" s="0"/>
      <c r="UA3073" s="0"/>
      <c r="UB3073" s="0"/>
      <c r="UC3073" s="0"/>
      <c r="UD3073" s="0"/>
      <c r="UE3073" s="0"/>
      <c r="UF3073" s="0"/>
      <c r="UG3073" s="0"/>
      <c r="UH3073" s="0"/>
      <c r="UI3073" s="0"/>
      <c r="UJ3073" s="0"/>
      <c r="UK3073" s="0"/>
      <c r="UL3073" s="0"/>
      <c r="UM3073" s="0"/>
      <c r="UN3073" s="0"/>
      <c r="UO3073" s="0"/>
      <c r="UP3073" s="0"/>
      <c r="UQ3073" s="0"/>
      <c r="UR3073" s="0"/>
      <c r="US3073" s="0"/>
      <c r="UT3073" s="0"/>
      <c r="UU3073" s="0"/>
      <c r="UV3073" s="0"/>
      <c r="UW3073" s="0"/>
      <c r="UX3073" s="0"/>
      <c r="UY3073" s="0"/>
      <c r="UZ3073" s="0"/>
      <c r="VA3073" s="0"/>
      <c r="VB3073" s="0"/>
      <c r="VC3073" s="0"/>
      <c r="VD3073" s="0"/>
      <c r="VE3073" s="0"/>
      <c r="VF3073" s="0"/>
      <c r="VG3073" s="0"/>
      <c r="VH3073" s="0"/>
      <c r="VI3073" s="0"/>
      <c r="VJ3073" s="0"/>
      <c r="VK3073" s="0"/>
      <c r="VL3073" s="0"/>
      <c r="VM3073" s="0"/>
      <c r="VN3073" s="0"/>
      <c r="VO3073" s="0"/>
      <c r="VP3073" s="0"/>
      <c r="VQ3073" s="0"/>
      <c r="VR3073" s="0"/>
      <c r="VS3073" s="0"/>
      <c r="VT3073" s="0"/>
      <c r="VU3073" s="0"/>
      <c r="VV3073" s="0"/>
      <c r="VW3073" s="0"/>
      <c r="VX3073" s="0"/>
      <c r="VY3073" s="0"/>
      <c r="VZ3073" s="0"/>
      <c r="WA3073" s="0"/>
      <c r="WB3073" s="0"/>
      <c r="WC3073" s="0"/>
      <c r="WD3073" s="0"/>
      <c r="WE3073" s="0"/>
      <c r="WF3073" s="0"/>
      <c r="WG3073" s="0"/>
      <c r="WH3073" s="0"/>
      <c r="WI3073" s="0"/>
      <c r="WJ3073" s="0"/>
      <c r="WK3073" s="0"/>
      <c r="WL3073" s="0"/>
      <c r="WM3073" s="0"/>
      <c r="WN3073" s="0"/>
      <c r="WO3073" s="0"/>
      <c r="WP3073" s="0"/>
      <c r="WQ3073" s="0"/>
      <c r="WR3073" s="0"/>
      <c r="WS3073" s="0"/>
      <c r="WT3073" s="0"/>
      <c r="WU3073" s="0"/>
      <c r="WV3073" s="0"/>
      <c r="WW3073" s="0"/>
      <c r="WX3073" s="0"/>
      <c r="WY3073" s="0"/>
      <c r="WZ3073" s="0"/>
      <c r="XA3073" s="0"/>
      <c r="XB3073" s="0"/>
      <c r="XC3073" s="0"/>
      <c r="XD3073" s="0"/>
      <c r="XE3073" s="0"/>
      <c r="XF3073" s="0"/>
      <c r="XG3073" s="0"/>
      <c r="XH3073" s="0"/>
      <c r="XI3073" s="0"/>
      <c r="XJ3073" s="0"/>
      <c r="XK3073" s="0"/>
      <c r="XL3073" s="0"/>
      <c r="XM3073" s="0"/>
      <c r="XN3073" s="0"/>
      <c r="XO3073" s="0"/>
      <c r="XP3073" s="0"/>
      <c r="XQ3073" s="0"/>
      <c r="XR3073" s="0"/>
      <c r="XS3073" s="0"/>
      <c r="XT3073" s="0"/>
      <c r="XU3073" s="0"/>
      <c r="XV3073" s="0"/>
      <c r="XW3073" s="0"/>
      <c r="XX3073" s="0"/>
      <c r="XY3073" s="0"/>
      <c r="XZ3073" s="0"/>
      <c r="YA3073" s="0"/>
      <c r="YB3073" s="0"/>
      <c r="YC3073" s="0"/>
      <c r="YD3073" s="0"/>
      <c r="YE3073" s="0"/>
      <c r="YF3073" s="0"/>
      <c r="YG3073" s="0"/>
      <c r="YH3073" s="0"/>
      <c r="YI3073" s="0"/>
      <c r="YJ3073" s="0"/>
      <c r="YK3073" s="0"/>
      <c r="YL3073" s="0"/>
      <c r="YM3073" s="0"/>
      <c r="YN3073" s="0"/>
      <c r="YO3073" s="0"/>
      <c r="YP3073" s="0"/>
      <c r="YQ3073" s="0"/>
      <c r="YR3073" s="0"/>
      <c r="YS3073" s="0"/>
      <c r="YT3073" s="0"/>
      <c r="YU3073" s="0"/>
      <c r="YV3073" s="0"/>
      <c r="YW3073" s="0"/>
      <c r="YX3073" s="0"/>
      <c r="YY3073" s="0"/>
      <c r="YZ3073" s="0"/>
      <c r="ZA3073" s="0"/>
      <c r="ZB3073" s="0"/>
      <c r="ZC3073" s="0"/>
      <c r="ZD3073" s="0"/>
      <c r="ZE3073" s="0"/>
      <c r="ZF3073" s="0"/>
      <c r="ZG3073" s="0"/>
      <c r="ZH3073" s="0"/>
      <c r="ZI3073" s="0"/>
      <c r="ZJ3073" s="0"/>
      <c r="ZK3073" s="0"/>
      <c r="ZL3073" s="0"/>
      <c r="ZM3073" s="0"/>
      <c r="ZN3073" s="0"/>
      <c r="ZO3073" s="0"/>
      <c r="ZP3073" s="0"/>
      <c r="ZQ3073" s="0"/>
      <c r="ZR3073" s="0"/>
      <c r="ZS3073" s="0"/>
      <c r="ZT3073" s="0"/>
      <c r="ZU3073" s="0"/>
      <c r="ZV3073" s="0"/>
      <c r="ZW3073" s="0"/>
      <c r="ZX3073" s="0"/>
      <c r="ZY3073" s="0"/>
      <c r="ZZ3073" s="0"/>
      <c r="AAA3073" s="0"/>
      <c r="AAB3073" s="0"/>
      <c r="AAC3073" s="0"/>
      <c r="AAD3073" s="0"/>
      <c r="AAE3073" s="0"/>
      <c r="AAF3073" s="0"/>
      <c r="AAG3073" s="0"/>
      <c r="AAH3073" s="0"/>
      <c r="AAI3073" s="0"/>
      <c r="AAJ3073" s="0"/>
      <c r="AAK3073" s="0"/>
      <c r="AAL3073" s="0"/>
      <c r="AAM3073" s="0"/>
      <c r="AAN3073" s="0"/>
      <c r="AAO3073" s="0"/>
      <c r="AAP3073" s="0"/>
      <c r="AAQ3073" s="0"/>
      <c r="AAR3073" s="0"/>
      <c r="AAS3073" s="0"/>
      <c r="AAT3073" s="0"/>
      <c r="AAU3073" s="0"/>
      <c r="AAV3073" s="0"/>
      <c r="AAW3073" s="0"/>
      <c r="AAX3073" s="0"/>
      <c r="AAY3073" s="0"/>
      <c r="AAZ3073" s="0"/>
      <c r="ABA3073" s="0"/>
      <c r="ABB3073" s="0"/>
      <c r="ABC3073" s="0"/>
      <c r="ABD3073" s="0"/>
      <c r="ABE3073" s="0"/>
      <c r="ABF3073" s="0"/>
      <c r="ABG3073" s="0"/>
      <c r="ABH3073" s="0"/>
      <c r="ABI3073" s="0"/>
      <c r="ABJ3073" s="0"/>
      <c r="ABK3073" s="0"/>
      <c r="ABL3073" s="0"/>
      <c r="ABM3073" s="0"/>
      <c r="ABN3073" s="0"/>
      <c r="ABO3073" s="0"/>
      <c r="ABP3073" s="0"/>
      <c r="ABQ3073" s="0"/>
      <c r="ABR3073" s="0"/>
      <c r="ABS3073" s="0"/>
      <c r="ABT3073" s="0"/>
      <c r="ABU3073" s="0"/>
      <c r="ABV3073" s="0"/>
      <c r="ABW3073" s="0"/>
      <c r="ABX3073" s="0"/>
      <c r="ABY3073" s="0"/>
      <c r="ABZ3073" s="0"/>
      <c r="ACA3073" s="0"/>
      <c r="ACB3073" s="0"/>
      <c r="ACC3073" s="0"/>
      <c r="ACD3073" s="0"/>
      <c r="ACE3073" s="0"/>
      <c r="ACF3073" s="0"/>
      <c r="ACG3073" s="0"/>
      <c r="ACH3073" s="0"/>
      <c r="ACI3073" s="0"/>
      <c r="ACJ3073" s="0"/>
      <c r="ACK3073" s="0"/>
      <c r="ACL3073" s="0"/>
      <c r="ACM3073" s="0"/>
      <c r="ACN3073" s="0"/>
      <c r="ACO3073" s="0"/>
      <c r="ACP3073" s="0"/>
      <c r="ACQ3073" s="0"/>
      <c r="ACR3073" s="0"/>
      <c r="ACS3073" s="0"/>
      <c r="ACT3073" s="0"/>
      <c r="ACU3073" s="0"/>
      <c r="ACV3073" s="0"/>
      <c r="ACW3073" s="0"/>
      <c r="ACX3073" s="0"/>
      <c r="ACY3073" s="0"/>
      <c r="ACZ3073" s="0"/>
      <c r="ADA3073" s="0"/>
      <c r="ADB3073" s="0"/>
      <c r="ADC3073" s="0"/>
      <c r="ADD3073" s="0"/>
      <c r="ADE3073" s="0"/>
      <c r="ADF3073" s="0"/>
      <c r="ADG3073" s="0"/>
      <c r="ADH3073" s="0"/>
      <c r="ADI3073" s="0"/>
      <c r="ADJ3073" s="0"/>
      <c r="ADK3073" s="0"/>
      <c r="ADL3073" s="0"/>
      <c r="ADM3073" s="0"/>
      <c r="ADN3073" s="0"/>
      <c r="ADO3073" s="0"/>
      <c r="ADP3073" s="0"/>
      <c r="ADQ3073" s="0"/>
      <c r="ADR3073" s="0"/>
      <c r="ADS3073" s="0"/>
      <c r="ADT3073" s="0"/>
      <c r="ADU3073" s="0"/>
      <c r="ADV3073" s="0"/>
      <c r="ADW3073" s="0"/>
      <c r="ADX3073" s="0"/>
      <c r="ADY3073" s="0"/>
      <c r="ADZ3073" s="0"/>
      <c r="AEA3073" s="0"/>
      <c r="AEB3073" s="0"/>
      <c r="AEC3073" s="0"/>
      <c r="AED3073" s="0"/>
      <c r="AEE3073" s="0"/>
      <c r="AEF3073" s="0"/>
      <c r="AEG3073" s="0"/>
      <c r="AEH3073" s="0"/>
      <c r="AEI3073" s="0"/>
      <c r="AEJ3073" s="0"/>
      <c r="AEK3073" s="0"/>
      <c r="AEL3073" s="0"/>
      <c r="AEM3073" s="0"/>
      <c r="AEN3073" s="0"/>
      <c r="AEO3073" s="0"/>
      <c r="AEP3073" s="0"/>
      <c r="AEQ3073" s="0"/>
      <c r="AER3073" s="0"/>
      <c r="AES3073" s="0"/>
      <c r="AET3073" s="0"/>
      <c r="AEU3073" s="0"/>
      <c r="AEV3073" s="0"/>
      <c r="AEW3073" s="0"/>
      <c r="AEX3073" s="0"/>
      <c r="AEY3073" s="0"/>
      <c r="AEZ3073" s="0"/>
      <c r="AFA3073" s="0"/>
      <c r="AFB3073" s="0"/>
      <c r="AFC3073" s="0"/>
      <c r="AFD3073" s="0"/>
      <c r="AFE3073" s="0"/>
      <c r="AFF3073" s="0"/>
      <c r="AFG3073" s="0"/>
      <c r="AFH3073" s="0"/>
      <c r="AFI3073" s="0"/>
      <c r="AFJ3073" s="0"/>
      <c r="AFK3073" s="0"/>
      <c r="AFL3073" s="0"/>
      <c r="AFM3073" s="0"/>
      <c r="AFN3073" s="0"/>
      <c r="AFO3073" s="0"/>
      <c r="AFP3073" s="0"/>
      <c r="AFQ3073" s="0"/>
      <c r="AFR3073" s="0"/>
      <c r="AFS3073" s="0"/>
      <c r="AFT3073" s="0"/>
      <c r="AFU3073" s="0"/>
      <c r="AFV3073" s="0"/>
      <c r="AFW3073" s="0"/>
      <c r="AFX3073" s="0"/>
      <c r="AFY3073" s="0"/>
      <c r="AFZ3073" s="0"/>
      <c r="AGA3073" s="0"/>
      <c r="AGB3073" s="0"/>
      <c r="AGC3073" s="0"/>
      <c r="AGD3073" s="0"/>
      <c r="AGE3073" s="0"/>
      <c r="AGF3073" s="0"/>
      <c r="AGG3073" s="0"/>
      <c r="AGH3073" s="0"/>
      <c r="AGI3073" s="0"/>
      <c r="AGJ3073" s="0"/>
      <c r="AGK3073" s="0"/>
      <c r="AGL3073" s="0"/>
      <c r="AGM3073" s="0"/>
      <c r="AGN3073" s="0"/>
      <c r="AGO3073" s="0"/>
      <c r="AGP3073" s="0"/>
      <c r="AGQ3073" s="0"/>
      <c r="AGR3073" s="0"/>
      <c r="AGS3073" s="0"/>
      <c r="AGT3073" s="0"/>
      <c r="AGU3073" s="0"/>
      <c r="AGV3073" s="0"/>
      <c r="AGW3073" s="0"/>
      <c r="AGX3073" s="0"/>
      <c r="AGY3073" s="0"/>
      <c r="AGZ3073" s="0"/>
      <c r="AHA3073" s="0"/>
      <c r="AHB3073" s="0"/>
      <c r="AHC3073" s="0"/>
      <c r="AHD3073" s="0"/>
      <c r="AHE3073" s="0"/>
      <c r="AHF3073" s="0"/>
      <c r="AHG3073" s="0"/>
      <c r="AHH3073" s="0"/>
      <c r="AHI3073" s="0"/>
      <c r="AHJ3073" s="0"/>
      <c r="AHK3073" s="0"/>
      <c r="AHL3073" s="0"/>
      <c r="AHM3073" s="0"/>
      <c r="AHN3073" s="0"/>
      <c r="AHO3073" s="0"/>
      <c r="AHP3073" s="0"/>
      <c r="AHQ3073" s="0"/>
      <c r="AHR3073" s="0"/>
      <c r="AHS3073" s="0"/>
      <c r="AHT3073" s="0"/>
      <c r="AHU3073" s="0"/>
      <c r="AHV3073" s="0"/>
      <c r="AHW3073" s="0"/>
      <c r="AHX3073" s="0"/>
      <c r="AHY3073" s="0"/>
      <c r="AHZ3073" s="0"/>
      <c r="AIA3073" s="0"/>
      <c r="AIB3073" s="0"/>
      <c r="AIC3073" s="0"/>
      <c r="AID3073" s="0"/>
      <c r="AIE3073" s="0"/>
      <c r="AIF3073" s="0"/>
      <c r="AIG3073" s="0"/>
      <c r="AIH3073" s="0"/>
      <c r="AII3073" s="0"/>
      <c r="AIJ3073" s="0"/>
      <c r="AIK3073" s="0"/>
      <c r="AIL3073" s="0"/>
      <c r="AIM3073" s="0"/>
      <c r="AIN3073" s="0"/>
      <c r="AIO3073" s="0"/>
      <c r="AIP3073" s="0"/>
      <c r="AIQ3073" s="0"/>
      <c r="AIR3073" s="0"/>
      <c r="AIS3073" s="0"/>
      <c r="AIT3073" s="0"/>
      <c r="AIU3073" s="0"/>
      <c r="AIV3073" s="0"/>
      <c r="AIW3073" s="0"/>
      <c r="AIX3073" s="0"/>
      <c r="AIY3073" s="0"/>
      <c r="AIZ3073" s="0"/>
      <c r="AJA3073" s="0"/>
      <c r="AJB3073" s="0"/>
      <c r="AJC3073" s="0"/>
      <c r="AJD3073" s="0"/>
      <c r="AJE3073" s="0"/>
      <c r="AJF3073" s="0"/>
      <c r="AJG3073" s="0"/>
      <c r="AJH3073" s="0"/>
      <c r="AJI3073" s="0"/>
      <c r="AJJ3073" s="0"/>
      <c r="AJK3073" s="0"/>
      <c r="AJL3073" s="0"/>
      <c r="AJM3073" s="0"/>
      <c r="AJN3073" s="0"/>
      <c r="AJO3073" s="0"/>
      <c r="AJP3073" s="0"/>
      <c r="AJQ3073" s="0"/>
      <c r="AJR3073" s="0"/>
      <c r="AJS3073" s="0"/>
      <c r="AJT3073" s="0"/>
      <c r="AJU3073" s="0"/>
      <c r="AJV3073" s="0"/>
      <c r="AJW3073" s="0"/>
      <c r="AJX3073" s="0"/>
      <c r="AJY3073" s="0"/>
      <c r="AJZ3073" s="0"/>
      <c r="AKA3073" s="0"/>
      <c r="AKB3073" s="0"/>
      <c r="AKC3073" s="0"/>
      <c r="AKD3073" s="0"/>
      <c r="AKE3073" s="0"/>
      <c r="AKF3073" s="0"/>
      <c r="AKG3073" s="0"/>
      <c r="AKH3073" s="0"/>
      <c r="AKI3073" s="0"/>
      <c r="AKJ3073" s="0"/>
      <c r="AKK3073" s="0"/>
      <c r="AKL3073" s="0"/>
      <c r="AKM3073" s="0"/>
      <c r="AKN3073" s="0"/>
      <c r="AKO3073" s="0"/>
      <c r="AKP3073" s="0"/>
      <c r="AKQ3073" s="0"/>
      <c r="AKR3073" s="0"/>
      <c r="AKS3073" s="0"/>
      <c r="AKT3073" s="0"/>
      <c r="AKU3073" s="0"/>
      <c r="AKV3073" s="0"/>
      <c r="AKW3073" s="0"/>
      <c r="AKX3073" s="0"/>
      <c r="AKY3073" s="0"/>
      <c r="AKZ3073" s="0"/>
      <c r="ALA3073" s="0"/>
      <c r="ALB3073" s="0"/>
      <c r="ALC3073" s="0"/>
      <c r="ALD3073" s="0"/>
      <c r="ALE3073" s="0"/>
      <c r="ALF3073" s="0"/>
      <c r="ALG3073" s="0"/>
      <c r="ALH3073" s="0"/>
      <c r="ALI3073" s="0"/>
      <c r="ALJ3073" s="0"/>
      <c r="ALK3073" s="0"/>
      <c r="ALL3073" s="0"/>
      <c r="ALM3073" s="0"/>
      <c r="ALN3073" s="0"/>
      <c r="ALO3073" s="0"/>
      <c r="ALP3073" s="0"/>
      <c r="ALQ3073" s="0"/>
      <c r="ALR3073" s="0"/>
      <c r="ALS3073" s="0"/>
      <c r="ALT3073" s="0"/>
      <c r="ALU3073" s="0"/>
      <c r="ALV3073" s="0"/>
      <c r="ALW3073" s="0"/>
      <c r="ALX3073" s="0"/>
      <c r="ALY3073" s="0"/>
      <c r="ALZ3073" s="0"/>
      <c r="AMA3073" s="0"/>
      <c r="AMB3073" s="0"/>
      <c r="AMC3073" s="0"/>
      <c r="AMD3073" s="0"/>
      <c r="AME3073" s="0"/>
      <c r="AMF3073" s="0"/>
      <c r="AMG3073" s="0"/>
      <c r="AMH3073" s="0"/>
      <c r="AMI3073" s="0"/>
    </row>
    <row r="3074" customFormat="false" ht="12.75" hidden="false" customHeight="false" outlineLevel="0" collapsed="false">
      <c r="A3074" s="1" t="s">
        <v>3329</v>
      </c>
      <c r="C3074" s="27" t="s">
        <v>3333</v>
      </c>
      <c r="D3074" s="27" t="s">
        <v>13</v>
      </c>
      <c r="E3074" s="28"/>
      <c r="F3074" s="29"/>
      <c r="G3074" s="27"/>
      <c r="H3074" s="30" t="s">
        <v>168</v>
      </c>
      <c r="I3074" s="31" t="n">
        <v>1.99</v>
      </c>
      <c r="J3074" s="103" t="s">
        <v>3275</v>
      </c>
      <c r="BM3074" s="0"/>
      <c r="BN3074" s="0"/>
      <c r="BO3074" s="0"/>
      <c r="BP3074" s="0"/>
      <c r="BQ3074" s="0"/>
      <c r="BR3074" s="0"/>
      <c r="BS3074" s="0"/>
      <c r="BT3074" s="0"/>
      <c r="BU3074" s="0"/>
      <c r="BV3074" s="0"/>
      <c r="BW3074" s="0"/>
      <c r="BX3074" s="0"/>
      <c r="BY3074" s="0"/>
      <c r="BZ3074" s="0"/>
      <c r="CA3074" s="0"/>
      <c r="CB3074" s="0"/>
      <c r="CC3074" s="0"/>
      <c r="CD3074" s="0"/>
      <c r="CE3074" s="0"/>
      <c r="CF3074" s="0"/>
      <c r="CG3074" s="0"/>
      <c r="CH3074" s="0"/>
      <c r="CI3074" s="0"/>
      <c r="CJ3074" s="0"/>
      <c r="CK3074" s="0"/>
      <c r="CL3074" s="0"/>
      <c r="CM3074" s="0"/>
      <c r="CN3074" s="0"/>
      <c r="CO3074" s="0"/>
      <c r="CP3074" s="0"/>
      <c r="CQ3074" s="0"/>
      <c r="CR3074" s="0"/>
      <c r="CS3074" s="0"/>
      <c r="CT3074" s="0"/>
      <c r="CU3074" s="0"/>
      <c r="CV3074" s="0"/>
      <c r="CW3074" s="0"/>
      <c r="CX3074" s="0"/>
      <c r="CY3074" s="0"/>
      <c r="CZ3074" s="0"/>
      <c r="DA3074" s="0"/>
      <c r="DB3074" s="0"/>
      <c r="DC3074" s="0"/>
      <c r="DD3074" s="0"/>
      <c r="DE3074" s="0"/>
      <c r="DF3074" s="0"/>
      <c r="DG3074" s="0"/>
      <c r="DH3074" s="0"/>
      <c r="DI3074" s="0"/>
      <c r="DJ3074" s="0"/>
      <c r="DK3074" s="0"/>
      <c r="DL3074" s="0"/>
      <c r="DM3074" s="0"/>
      <c r="DN3074" s="0"/>
      <c r="DO3074" s="0"/>
      <c r="DP3074" s="0"/>
      <c r="DQ3074" s="0"/>
      <c r="DR3074" s="0"/>
      <c r="DS3074" s="0"/>
      <c r="DT3074" s="0"/>
      <c r="DU3074" s="0"/>
      <c r="DV3074" s="0"/>
      <c r="DW3074" s="0"/>
      <c r="DX3074" s="0"/>
      <c r="DY3074" s="0"/>
      <c r="DZ3074" s="0"/>
      <c r="EA3074" s="0"/>
      <c r="EB3074" s="0"/>
      <c r="EC3074" s="0"/>
      <c r="ED3074" s="0"/>
      <c r="EE3074" s="0"/>
      <c r="EF3074" s="0"/>
      <c r="EG3074" s="0"/>
      <c r="EH3074" s="0"/>
      <c r="EI3074" s="0"/>
      <c r="EJ3074" s="0"/>
      <c r="EK3074" s="0"/>
      <c r="EL3074" s="0"/>
      <c r="EM3074" s="0"/>
      <c r="EN3074" s="0"/>
      <c r="EO3074" s="0"/>
      <c r="EP3074" s="0"/>
      <c r="EQ3074" s="0"/>
      <c r="ER3074" s="0"/>
      <c r="ES3074" s="0"/>
      <c r="ET3074" s="0"/>
      <c r="EU3074" s="0"/>
      <c r="EV3074" s="0"/>
      <c r="EW3074" s="0"/>
      <c r="EX3074" s="0"/>
      <c r="EY3074" s="0"/>
      <c r="EZ3074" s="0"/>
      <c r="FA3074" s="0"/>
      <c r="FB3074" s="0"/>
      <c r="FC3074" s="0"/>
      <c r="FD3074" s="0"/>
      <c r="FE3074" s="0"/>
      <c r="FF3074" s="0"/>
      <c r="FG3074" s="0"/>
      <c r="FH3074" s="0"/>
      <c r="FI3074" s="0"/>
      <c r="FJ3074" s="0"/>
      <c r="FK3074" s="0"/>
      <c r="FL3074" s="0"/>
      <c r="FM3074" s="0"/>
      <c r="FN3074" s="0"/>
      <c r="FO3074" s="0"/>
      <c r="FP3074" s="0"/>
      <c r="FQ3074" s="0"/>
      <c r="FR3074" s="0"/>
      <c r="FS3074" s="0"/>
      <c r="FT3074" s="0"/>
      <c r="FU3074" s="0"/>
      <c r="FV3074" s="0"/>
      <c r="FW3074" s="0"/>
      <c r="FX3074" s="0"/>
      <c r="FY3074" s="0"/>
      <c r="FZ3074" s="0"/>
      <c r="GA3074" s="0"/>
      <c r="GB3074" s="0"/>
      <c r="GC3074" s="0"/>
      <c r="GD3074" s="0"/>
      <c r="GE3074" s="0"/>
      <c r="GF3074" s="0"/>
      <c r="GG3074" s="0"/>
      <c r="GH3074" s="0"/>
      <c r="GI3074" s="0"/>
      <c r="GJ3074" s="0"/>
      <c r="GK3074" s="0"/>
      <c r="GL3074" s="0"/>
      <c r="GM3074" s="0"/>
      <c r="GN3074" s="0"/>
      <c r="GO3074" s="0"/>
      <c r="GP3074" s="0"/>
      <c r="GQ3074" s="0"/>
      <c r="GR3074" s="0"/>
      <c r="GS3074" s="0"/>
      <c r="GT3074" s="0"/>
      <c r="GU3074" s="0"/>
      <c r="GV3074" s="0"/>
      <c r="GW3074" s="0"/>
      <c r="GX3074" s="0"/>
      <c r="GY3074" s="0"/>
      <c r="GZ3074" s="0"/>
      <c r="HA3074" s="0"/>
      <c r="HB3074" s="0"/>
      <c r="HC3074" s="0"/>
      <c r="HD3074" s="0"/>
      <c r="HE3074" s="0"/>
      <c r="HF3074" s="0"/>
      <c r="HG3074" s="0"/>
      <c r="HH3074" s="0"/>
      <c r="HI3074" s="0"/>
      <c r="HJ3074" s="0"/>
      <c r="HK3074" s="0"/>
      <c r="HL3074" s="0"/>
      <c r="HM3074" s="0"/>
      <c r="HN3074" s="0"/>
      <c r="HO3074" s="0"/>
      <c r="HP3074" s="0"/>
      <c r="HQ3074" s="0"/>
      <c r="HR3074" s="0"/>
      <c r="HS3074" s="0"/>
      <c r="HT3074" s="0"/>
      <c r="HU3074" s="0"/>
      <c r="HV3074" s="0"/>
      <c r="HW3074" s="0"/>
      <c r="HX3074" s="0"/>
      <c r="HY3074" s="0"/>
      <c r="HZ3074" s="0"/>
      <c r="IA3074" s="0"/>
      <c r="IB3074" s="0"/>
      <c r="IC3074" s="0"/>
      <c r="ID3074" s="0"/>
      <c r="IE3074" s="0"/>
      <c r="IF3074" s="0"/>
      <c r="IG3074" s="0"/>
      <c r="IH3074" s="0"/>
      <c r="II3074" s="0"/>
      <c r="IJ3074" s="0"/>
      <c r="IK3074" s="0"/>
      <c r="IL3074" s="0"/>
      <c r="IM3074" s="0"/>
      <c r="IN3074" s="0"/>
      <c r="IO3074" s="0"/>
      <c r="IP3074" s="0"/>
      <c r="IQ3074" s="0"/>
      <c r="IR3074" s="0"/>
      <c r="IS3074" s="0"/>
      <c r="IT3074" s="0"/>
      <c r="IU3074" s="0"/>
      <c r="IV3074" s="0"/>
      <c r="IW3074" s="0"/>
      <c r="IX3074" s="0"/>
      <c r="IY3074" s="0"/>
      <c r="IZ3074" s="0"/>
      <c r="JA3074" s="0"/>
      <c r="JB3074" s="0"/>
      <c r="JC3074" s="0"/>
      <c r="JD3074" s="0"/>
      <c r="JE3074" s="0"/>
      <c r="JF3074" s="0"/>
      <c r="JG3074" s="0"/>
      <c r="JH3074" s="0"/>
      <c r="JI3074" s="0"/>
      <c r="JJ3074" s="0"/>
      <c r="JK3074" s="0"/>
      <c r="JL3074" s="0"/>
      <c r="JM3074" s="0"/>
      <c r="JN3074" s="0"/>
      <c r="JO3074" s="0"/>
      <c r="JP3074" s="0"/>
      <c r="JQ3074" s="0"/>
      <c r="JR3074" s="0"/>
      <c r="JS3074" s="0"/>
      <c r="JT3074" s="0"/>
      <c r="JU3074" s="0"/>
      <c r="JV3074" s="0"/>
      <c r="JW3074" s="0"/>
      <c r="JX3074" s="0"/>
      <c r="JY3074" s="0"/>
      <c r="JZ3074" s="0"/>
      <c r="KA3074" s="0"/>
      <c r="KB3074" s="0"/>
      <c r="KC3074" s="0"/>
      <c r="KD3074" s="0"/>
      <c r="KE3074" s="0"/>
      <c r="KF3074" s="0"/>
      <c r="KG3074" s="0"/>
      <c r="KH3074" s="0"/>
      <c r="KI3074" s="0"/>
      <c r="KJ3074" s="0"/>
      <c r="KK3074" s="0"/>
      <c r="KL3074" s="0"/>
      <c r="KM3074" s="0"/>
      <c r="KN3074" s="0"/>
      <c r="KO3074" s="0"/>
      <c r="KP3074" s="0"/>
      <c r="KQ3074" s="0"/>
      <c r="KR3074" s="0"/>
      <c r="KS3074" s="0"/>
      <c r="KT3074" s="0"/>
      <c r="KU3074" s="0"/>
      <c r="KV3074" s="0"/>
      <c r="KW3074" s="0"/>
      <c r="KX3074" s="0"/>
      <c r="KY3074" s="0"/>
      <c r="KZ3074" s="0"/>
      <c r="LA3074" s="0"/>
      <c r="LB3074" s="0"/>
      <c r="LC3074" s="0"/>
      <c r="LD3074" s="0"/>
      <c r="LE3074" s="0"/>
      <c r="LF3074" s="0"/>
      <c r="LG3074" s="0"/>
      <c r="LH3074" s="0"/>
      <c r="LI3074" s="0"/>
      <c r="LJ3074" s="0"/>
      <c r="LK3074" s="0"/>
      <c r="LL3074" s="0"/>
      <c r="LM3074" s="0"/>
      <c r="LN3074" s="0"/>
      <c r="LO3074" s="0"/>
      <c r="LP3074" s="0"/>
      <c r="LQ3074" s="0"/>
      <c r="LR3074" s="0"/>
      <c r="LS3074" s="0"/>
      <c r="LT3074" s="0"/>
      <c r="LU3074" s="0"/>
      <c r="LV3074" s="0"/>
      <c r="LW3074" s="0"/>
      <c r="LX3074" s="0"/>
      <c r="LY3074" s="0"/>
      <c r="LZ3074" s="0"/>
      <c r="MA3074" s="0"/>
      <c r="MB3074" s="0"/>
      <c r="MC3074" s="0"/>
      <c r="MD3074" s="0"/>
      <c r="ME3074" s="0"/>
      <c r="MF3074" s="0"/>
      <c r="MG3074" s="0"/>
      <c r="MH3074" s="0"/>
      <c r="MI3074" s="0"/>
      <c r="MJ3074" s="0"/>
      <c r="MK3074" s="0"/>
      <c r="ML3074" s="0"/>
      <c r="MM3074" s="0"/>
      <c r="MN3074" s="0"/>
      <c r="MO3074" s="0"/>
      <c r="MP3074" s="0"/>
      <c r="MQ3074" s="0"/>
      <c r="MR3074" s="0"/>
      <c r="MS3074" s="0"/>
      <c r="MT3074" s="0"/>
      <c r="MU3074" s="0"/>
      <c r="MV3074" s="0"/>
      <c r="MW3074" s="0"/>
      <c r="MX3074" s="0"/>
      <c r="MY3074" s="0"/>
      <c r="MZ3074" s="0"/>
      <c r="NA3074" s="0"/>
      <c r="NB3074" s="0"/>
      <c r="NC3074" s="0"/>
      <c r="ND3074" s="0"/>
      <c r="NE3074" s="0"/>
      <c r="NF3074" s="0"/>
      <c r="NG3074" s="0"/>
      <c r="NH3074" s="0"/>
      <c r="NI3074" s="0"/>
      <c r="NJ3074" s="0"/>
      <c r="NK3074" s="0"/>
      <c r="NL3074" s="0"/>
      <c r="NM3074" s="0"/>
      <c r="NN3074" s="0"/>
      <c r="NO3074" s="0"/>
      <c r="NP3074" s="0"/>
      <c r="NQ3074" s="0"/>
      <c r="NR3074" s="0"/>
      <c r="NS3074" s="0"/>
      <c r="NT3074" s="0"/>
      <c r="NU3074" s="0"/>
      <c r="NV3074" s="0"/>
      <c r="NW3074" s="0"/>
      <c r="NX3074" s="0"/>
      <c r="NY3074" s="0"/>
      <c r="NZ3074" s="0"/>
      <c r="OA3074" s="0"/>
      <c r="OB3074" s="0"/>
      <c r="OC3074" s="0"/>
      <c r="OD3074" s="0"/>
      <c r="OE3074" s="0"/>
      <c r="OF3074" s="0"/>
      <c r="OG3074" s="0"/>
      <c r="OH3074" s="0"/>
      <c r="OI3074" s="0"/>
      <c r="OJ3074" s="0"/>
      <c r="OK3074" s="0"/>
      <c r="OL3074" s="0"/>
      <c r="OM3074" s="0"/>
      <c r="ON3074" s="0"/>
      <c r="OO3074" s="0"/>
      <c r="OP3074" s="0"/>
      <c r="OQ3074" s="0"/>
      <c r="OR3074" s="0"/>
      <c r="OS3074" s="0"/>
      <c r="OT3074" s="0"/>
      <c r="OU3074" s="0"/>
      <c r="OV3074" s="0"/>
      <c r="OW3074" s="0"/>
      <c r="OX3074" s="0"/>
      <c r="OY3074" s="0"/>
      <c r="OZ3074" s="0"/>
      <c r="PA3074" s="0"/>
      <c r="PB3074" s="0"/>
      <c r="PC3074" s="0"/>
      <c r="PD3074" s="0"/>
      <c r="PE3074" s="0"/>
      <c r="PF3074" s="0"/>
      <c r="PG3074" s="0"/>
      <c r="PH3074" s="0"/>
      <c r="PI3074" s="0"/>
      <c r="PJ3074" s="0"/>
      <c r="PK3074" s="0"/>
      <c r="PL3074" s="0"/>
      <c r="PM3074" s="0"/>
      <c r="PN3074" s="0"/>
      <c r="PO3074" s="0"/>
      <c r="PP3074" s="0"/>
      <c r="PQ3074" s="0"/>
      <c r="PR3074" s="0"/>
      <c r="PS3074" s="0"/>
      <c r="PT3074" s="0"/>
      <c r="PU3074" s="0"/>
      <c r="PV3074" s="0"/>
      <c r="PW3074" s="0"/>
      <c r="PX3074" s="0"/>
      <c r="PY3074" s="0"/>
      <c r="PZ3074" s="0"/>
      <c r="QA3074" s="0"/>
      <c r="QB3074" s="0"/>
      <c r="QC3074" s="0"/>
      <c r="QD3074" s="0"/>
      <c r="QE3074" s="0"/>
      <c r="QF3074" s="0"/>
      <c r="QG3074" s="0"/>
      <c r="QH3074" s="0"/>
      <c r="QI3074" s="0"/>
      <c r="QJ3074" s="0"/>
      <c r="QK3074" s="0"/>
      <c r="QL3074" s="0"/>
      <c r="QM3074" s="0"/>
      <c r="QN3074" s="0"/>
      <c r="QO3074" s="0"/>
      <c r="QP3074" s="0"/>
      <c r="QQ3074" s="0"/>
      <c r="QR3074" s="0"/>
      <c r="QS3074" s="0"/>
      <c r="QT3074" s="0"/>
      <c r="QU3074" s="0"/>
      <c r="QV3074" s="0"/>
      <c r="QW3074" s="0"/>
      <c r="QX3074" s="0"/>
      <c r="QY3074" s="0"/>
      <c r="QZ3074" s="0"/>
      <c r="RA3074" s="0"/>
      <c r="RB3074" s="0"/>
      <c r="RC3074" s="0"/>
      <c r="RD3074" s="0"/>
      <c r="RE3074" s="0"/>
      <c r="RF3074" s="0"/>
      <c r="RG3074" s="0"/>
      <c r="RH3074" s="0"/>
      <c r="RI3074" s="0"/>
      <c r="RJ3074" s="0"/>
      <c r="RK3074" s="0"/>
      <c r="RL3074" s="0"/>
      <c r="RM3074" s="0"/>
      <c r="RN3074" s="0"/>
      <c r="RO3074" s="0"/>
      <c r="RP3074" s="0"/>
      <c r="RQ3074" s="0"/>
      <c r="RR3074" s="0"/>
      <c r="RS3074" s="0"/>
      <c r="RT3074" s="0"/>
      <c r="RU3074" s="0"/>
      <c r="RV3074" s="0"/>
      <c r="RW3074" s="0"/>
      <c r="RX3074" s="0"/>
      <c r="RY3074" s="0"/>
      <c r="RZ3074" s="0"/>
      <c r="SA3074" s="0"/>
      <c r="SB3074" s="0"/>
      <c r="SC3074" s="0"/>
      <c r="SD3074" s="0"/>
      <c r="SE3074" s="0"/>
      <c r="SF3074" s="0"/>
      <c r="SG3074" s="0"/>
      <c r="SH3074" s="0"/>
      <c r="SI3074" s="0"/>
      <c r="SJ3074" s="0"/>
      <c r="SK3074" s="0"/>
      <c r="SL3074" s="0"/>
      <c r="SM3074" s="0"/>
      <c r="SN3074" s="0"/>
      <c r="SO3074" s="0"/>
      <c r="SP3074" s="0"/>
      <c r="SQ3074" s="0"/>
      <c r="SR3074" s="0"/>
      <c r="SS3074" s="0"/>
      <c r="ST3074" s="0"/>
      <c r="SU3074" s="0"/>
      <c r="SV3074" s="0"/>
      <c r="SW3074" s="0"/>
      <c r="SX3074" s="0"/>
      <c r="SY3074" s="0"/>
      <c r="SZ3074" s="0"/>
      <c r="TA3074" s="0"/>
      <c r="TB3074" s="0"/>
      <c r="TC3074" s="0"/>
      <c r="TD3074" s="0"/>
      <c r="TE3074" s="0"/>
      <c r="TF3074" s="0"/>
      <c r="TG3074" s="0"/>
      <c r="TH3074" s="0"/>
      <c r="TI3074" s="0"/>
      <c r="TJ3074" s="0"/>
      <c r="TK3074" s="0"/>
      <c r="TL3074" s="0"/>
      <c r="TM3074" s="0"/>
      <c r="TN3074" s="0"/>
      <c r="TO3074" s="0"/>
      <c r="TP3074" s="0"/>
      <c r="TQ3074" s="0"/>
      <c r="TR3074" s="0"/>
      <c r="TS3074" s="0"/>
      <c r="TT3074" s="0"/>
      <c r="TU3074" s="0"/>
      <c r="TV3074" s="0"/>
      <c r="TW3074" s="0"/>
      <c r="TX3074" s="0"/>
      <c r="TY3074" s="0"/>
      <c r="TZ3074" s="0"/>
      <c r="UA3074" s="0"/>
      <c r="UB3074" s="0"/>
      <c r="UC3074" s="0"/>
      <c r="UD3074" s="0"/>
      <c r="UE3074" s="0"/>
      <c r="UF3074" s="0"/>
      <c r="UG3074" s="0"/>
      <c r="UH3074" s="0"/>
      <c r="UI3074" s="0"/>
      <c r="UJ3074" s="0"/>
      <c r="UK3074" s="0"/>
      <c r="UL3074" s="0"/>
      <c r="UM3074" s="0"/>
      <c r="UN3074" s="0"/>
      <c r="UO3074" s="0"/>
      <c r="UP3074" s="0"/>
      <c r="UQ3074" s="0"/>
      <c r="UR3074" s="0"/>
      <c r="US3074" s="0"/>
      <c r="UT3074" s="0"/>
      <c r="UU3074" s="0"/>
      <c r="UV3074" s="0"/>
      <c r="UW3074" s="0"/>
      <c r="UX3074" s="0"/>
      <c r="UY3074" s="0"/>
      <c r="UZ3074" s="0"/>
      <c r="VA3074" s="0"/>
      <c r="VB3074" s="0"/>
      <c r="VC3074" s="0"/>
      <c r="VD3074" s="0"/>
      <c r="VE3074" s="0"/>
      <c r="VF3074" s="0"/>
      <c r="VG3074" s="0"/>
      <c r="VH3074" s="0"/>
      <c r="VI3074" s="0"/>
      <c r="VJ3074" s="0"/>
      <c r="VK3074" s="0"/>
      <c r="VL3074" s="0"/>
      <c r="VM3074" s="0"/>
      <c r="VN3074" s="0"/>
      <c r="VO3074" s="0"/>
      <c r="VP3074" s="0"/>
      <c r="VQ3074" s="0"/>
      <c r="VR3074" s="0"/>
      <c r="VS3074" s="0"/>
      <c r="VT3074" s="0"/>
      <c r="VU3074" s="0"/>
      <c r="VV3074" s="0"/>
      <c r="VW3074" s="0"/>
      <c r="VX3074" s="0"/>
      <c r="VY3074" s="0"/>
      <c r="VZ3074" s="0"/>
      <c r="WA3074" s="0"/>
      <c r="WB3074" s="0"/>
      <c r="WC3074" s="0"/>
      <c r="WD3074" s="0"/>
      <c r="WE3074" s="0"/>
      <c r="WF3074" s="0"/>
      <c r="WG3074" s="0"/>
      <c r="WH3074" s="0"/>
      <c r="WI3074" s="0"/>
      <c r="WJ3074" s="0"/>
      <c r="WK3074" s="0"/>
      <c r="WL3074" s="0"/>
      <c r="WM3074" s="0"/>
      <c r="WN3074" s="0"/>
      <c r="WO3074" s="0"/>
      <c r="WP3074" s="0"/>
      <c r="WQ3074" s="0"/>
      <c r="WR3074" s="0"/>
      <c r="WS3074" s="0"/>
      <c r="WT3074" s="0"/>
      <c r="WU3074" s="0"/>
      <c r="WV3074" s="0"/>
      <c r="WW3074" s="0"/>
      <c r="WX3074" s="0"/>
      <c r="WY3074" s="0"/>
      <c r="WZ3074" s="0"/>
      <c r="XA3074" s="0"/>
      <c r="XB3074" s="0"/>
      <c r="XC3074" s="0"/>
      <c r="XD3074" s="0"/>
      <c r="XE3074" s="0"/>
      <c r="XF3074" s="0"/>
      <c r="XG3074" s="0"/>
      <c r="XH3074" s="0"/>
      <c r="XI3074" s="0"/>
      <c r="XJ3074" s="0"/>
      <c r="XK3074" s="0"/>
      <c r="XL3074" s="0"/>
      <c r="XM3074" s="0"/>
      <c r="XN3074" s="0"/>
      <c r="XO3074" s="0"/>
      <c r="XP3074" s="0"/>
      <c r="XQ3074" s="0"/>
      <c r="XR3074" s="0"/>
      <c r="XS3074" s="0"/>
      <c r="XT3074" s="0"/>
      <c r="XU3074" s="0"/>
      <c r="XV3074" s="0"/>
      <c r="XW3074" s="0"/>
      <c r="XX3074" s="0"/>
      <c r="XY3074" s="0"/>
      <c r="XZ3074" s="0"/>
      <c r="YA3074" s="0"/>
      <c r="YB3074" s="0"/>
      <c r="YC3074" s="0"/>
      <c r="YD3074" s="0"/>
      <c r="YE3074" s="0"/>
      <c r="YF3074" s="0"/>
      <c r="YG3074" s="0"/>
      <c r="YH3074" s="0"/>
      <c r="YI3074" s="0"/>
      <c r="YJ3074" s="0"/>
      <c r="YK3074" s="0"/>
      <c r="YL3074" s="0"/>
      <c r="YM3074" s="0"/>
      <c r="YN3074" s="0"/>
      <c r="YO3074" s="0"/>
      <c r="YP3074" s="0"/>
      <c r="YQ3074" s="0"/>
      <c r="YR3074" s="0"/>
      <c r="YS3074" s="0"/>
      <c r="YT3074" s="0"/>
      <c r="YU3074" s="0"/>
      <c r="YV3074" s="0"/>
      <c r="YW3074" s="0"/>
      <c r="YX3074" s="0"/>
      <c r="YY3074" s="0"/>
      <c r="YZ3074" s="0"/>
      <c r="ZA3074" s="0"/>
      <c r="ZB3074" s="0"/>
      <c r="ZC3074" s="0"/>
      <c r="ZD3074" s="0"/>
      <c r="ZE3074" s="0"/>
      <c r="ZF3074" s="0"/>
      <c r="ZG3074" s="0"/>
      <c r="ZH3074" s="0"/>
      <c r="ZI3074" s="0"/>
      <c r="ZJ3074" s="0"/>
      <c r="ZK3074" s="0"/>
      <c r="ZL3074" s="0"/>
      <c r="ZM3074" s="0"/>
      <c r="ZN3074" s="0"/>
      <c r="ZO3074" s="0"/>
      <c r="ZP3074" s="0"/>
      <c r="ZQ3074" s="0"/>
      <c r="ZR3074" s="0"/>
      <c r="ZS3074" s="0"/>
      <c r="ZT3074" s="0"/>
      <c r="ZU3074" s="0"/>
      <c r="ZV3074" s="0"/>
      <c r="ZW3074" s="0"/>
      <c r="ZX3074" s="0"/>
      <c r="ZY3074" s="0"/>
      <c r="ZZ3074" s="0"/>
      <c r="AAA3074" s="0"/>
      <c r="AAB3074" s="0"/>
      <c r="AAC3074" s="0"/>
      <c r="AAD3074" s="0"/>
      <c r="AAE3074" s="0"/>
      <c r="AAF3074" s="0"/>
      <c r="AAG3074" s="0"/>
      <c r="AAH3074" s="0"/>
      <c r="AAI3074" s="0"/>
      <c r="AAJ3074" s="0"/>
      <c r="AAK3074" s="0"/>
      <c r="AAL3074" s="0"/>
      <c r="AAM3074" s="0"/>
      <c r="AAN3074" s="0"/>
      <c r="AAO3074" s="0"/>
      <c r="AAP3074" s="0"/>
      <c r="AAQ3074" s="0"/>
      <c r="AAR3074" s="0"/>
      <c r="AAS3074" s="0"/>
      <c r="AAT3074" s="0"/>
      <c r="AAU3074" s="0"/>
      <c r="AAV3074" s="0"/>
      <c r="AAW3074" s="0"/>
      <c r="AAX3074" s="0"/>
      <c r="AAY3074" s="0"/>
      <c r="AAZ3074" s="0"/>
      <c r="ABA3074" s="0"/>
      <c r="ABB3074" s="0"/>
      <c r="ABC3074" s="0"/>
      <c r="ABD3074" s="0"/>
      <c r="ABE3074" s="0"/>
      <c r="ABF3074" s="0"/>
      <c r="ABG3074" s="0"/>
      <c r="ABH3074" s="0"/>
      <c r="ABI3074" s="0"/>
      <c r="ABJ3074" s="0"/>
      <c r="ABK3074" s="0"/>
      <c r="ABL3074" s="0"/>
      <c r="ABM3074" s="0"/>
      <c r="ABN3074" s="0"/>
      <c r="ABO3074" s="0"/>
      <c r="ABP3074" s="0"/>
      <c r="ABQ3074" s="0"/>
      <c r="ABR3074" s="0"/>
      <c r="ABS3074" s="0"/>
      <c r="ABT3074" s="0"/>
      <c r="ABU3074" s="0"/>
      <c r="ABV3074" s="0"/>
      <c r="ABW3074" s="0"/>
      <c r="ABX3074" s="0"/>
      <c r="ABY3074" s="0"/>
      <c r="ABZ3074" s="0"/>
      <c r="ACA3074" s="0"/>
      <c r="ACB3074" s="0"/>
      <c r="ACC3074" s="0"/>
      <c r="ACD3074" s="0"/>
      <c r="ACE3074" s="0"/>
      <c r="ACF3074" s="0"/>
      <c r="ACG3074" s="0"/>
      <c r="ACH3074" s="0"/>
      <c r="ACI3074" s="0"/>
      <c r="ACJ3074" s="0"/>
      <c r="ACK3074" s="0"/>
      <c r="ACL3074" s="0"/>
      <c r="ACM3074" s="0"/>
      <c r="ACN3074" s="0"/>
      <c r="ACO3074" s="0"/>
      <c r="ACP3074" s="0"/>
      <c r="ACQ3074" s="0"/>
      <c r="ACR3074" s="0"/>
      <c r="ACS3074" s="0"/>
      <c r="ACT3074" s="0"/>
      <c r="ACU3074" s="0"/>
      <c r="ACV3074" s="0"/>
      <c r="ACW3074" s="0"/>
      <c r="ACX3074" s="0"/>
      <c r="ACY3074" s="0"/>
      <c r="ACZ3074" s="0"/>
      <c r="ADA3074" s="0"/>
      <c r="ADB3074" s="0"/>
      <c r="ADC3074" s="0"/>
      <c r="ADD3074" s="0"/>
      <c r="ADE3074" s="0"/>
      <c r="ADF3074" s="0"/>
      <c r="ADG3074" s="0"/>
      <c r="ADH3074" s="0"/>
      <c r="ADI3074" s="0"/>
      <c r="ADJ3074" s="0"/>
      <c r="ADK3074" s="0"/>
      <c r="ADL3074" s="0"/>
      <c r="ADM3074" s="0"/>
      <c r="ADN3074" s="0"/>
      <c r="ADO3074" s="0"/>
      <c r="ADP3074" s="0"/>
      <c r="ADQ3074" s="0"/>
      <c r="ADR3074" s="0"/>
      <c r="ADS3074" s="0"/>
      <c r="ADT3074" s="0"/>
      <c r="ADU3074" s="0"/>
      <c r="ADV3074" s="0"/>
      <c r="ADW3074" s="0"/>
      <c r="ADX3074" s="0"/>
      <c r="ADY3074" s="0"/>
      <c r="ADZ3074" s="0"/>
      <c r="AEA3074" s="0"/>
      <c r="AEB3074" s="0"/>
      <c r="AEC3074" s="0"/>
      <c r="AED3074" s="0"/>
      <c r="AEE3074" s="0"/>
      <c r="AEF3074" s="0"/>
      <c r="AEG3074" s="0"/>
      <c r="AEH3074" s="0"/>
      <c r="AEI3074" s="0"/>
      <c r="AEJ3074" s="0"/>
      <c r="AEK3074" s="0"/>
      <c r="AEL3074" s="0"/>
      <c r="AEM3074" s="0"/>
      <c r="AEN3074" s="0"/>
      <c r="AEO3074" s="0"/>
      <c r="AEP3074" s="0"/>
      <c r="AEQ3074" s="0"/>
      <c r="AER3074" s="0"/>
      <c r="AES3074" s="0"/>
      <c r="AET3074" s="0"/>
      <c r="AEU3074" s="0"/>
      <c r="AEV3074" s="0"/>
      <c r="AEW3074" s="0"/>
      <c r="AEX3074" s="0"/>
      <c r="AEY3074" s="0"/>
      <c r="AEZ3074" s="0"/>
      <c r="AFA3074" s="0"/>
      <c r="AFB3074" s="0"/>
      <c r="AFC3074" s="0"/>
      <c r="AFD3074" s="0"/>
      <c r="AFE3074" s="0"/>
      <c r="AFF3074" s="0"/>
      <c r="AFG3074" s="0"/>
      <c r="AFH3074" s="0"/>
      <c r="AFI3074" s="0"/>
      <c r="AFJ3074" s="0"/>
      <c r="AFK3074" s="0"/>
      <c r="AFL3074" s="0"/>
      <c r="AFM3074" s="0"/>
      <c r="AFN3074" s="0"/>
      <c r="AFO3074" s="0"/>
      <c r="AFP3074" s="0"/>
      <c r="AFQ3074" s="0"/>
      <c r="AFR3074" s="0"/>
      <c r="AFS3074" s="0"/>
      <c r="AFT3074" s="0"/>
      <c r="AFU3074" s="0"/>
      <c r="AFV3074" s="0"/>
      <c r="AFW3074" s="0"/>
      <c r="AFX3074" s="0"/>
      <c r="AFY3074" s="0"/>
      <c r="AFZ3074" s="0"/>
      <c r="AGA3074" s="0"/>
      <c r="AGB3074" s="0"/>
      <c r="AGC3074" s="0"/>
      <c r="AGD3074" s="0"/>
      <c r="AGE3074" s="0"/>
      <c r="AGF3074" s="0"/>
      <c r="AGG3074" s="0"/>
      <c r="AGH3074" s="0"/>
      <c r="AGI3074" s="0"/>
      <c r="AGJ3074" s="0"/>
      <c r="AGK3074" s="0"/>
      <c r="AGL3074" s="0"/>
      <c r="AGM3074" s="0"/>
      <c r="AGN3074" s="0"/>
      <c r="AGO3074" s="0"/>
      <c r="AGP3074" s="0"/>
      <c r="AGQ3074" s="0"/>
      <c r="AGR3074" s="0"/>
      <c r="AGS3074" s="0"/>
      <c r="AGT3074" s="0"/>
      <c r="AGU3074" s="0"/>
      <c r="AGV3074" s="0"/>
      <c r="AGW3074" s="0"/>
      <c r="AGX3074" s="0"/>
      <c r="AGY3074" s="0"/>
      <c r="AGZ3074" s="0"/>
      <c r="AHA3074" s="0"/>
      <c r="AHB3074" s="0"/>
      <c r="AHC3074" s="0"/>
      <c r="AHD3074" s="0"/>
      <c r="AHE3074" s="0"/>
      <c r="AHF3074" s="0"/>
      <c r="AHG3074" s="0"/>
      <c r="AHH3074" s="0"/>
      <c r="AHI3074" s="0"/>
      <c r="AHJ3074" s="0"/>
      <c r="AHK3074" s="0"/>
      <c r="AHL3074" s="0"/>
      <c r="AHM3074" s="0"/>
      <c r="AHN3074" s="0"/>
      <c r="AHO3074" s="0"/>
      <c r="AHP3074" s="0"/>
      <c r="AHQ3074" s="0"/>
      <c r="AHR3074" s="0"/>
      <c r="AHS3074" s="0"/>
      <c r="AHT3074" s="0"/>
      <c r="AHU3074" s="0"/>
      <c r="AHV3074" s="0"/>
      <c r="AHW3074" s="0"/>
      <c r="AHX3074" s="0"/>
      <c r="AHY3074" s="0"/>
      <c r="AHZ3074" s="0"/>
      <c r="AIA3074" s="0"/>
      <c r="AIB3074" s="0"/>
      <c r="AIC3074" s="0"/>
      <c r="AID3074" s="0"/>
      <c r="AIE3074" s="0"/>
      <c r="AIF3074" s="0"/>
      <c r="AIG3074" s="0"/>
      <c r="AIH3074" s="0"/>
      <c r="AII3074" s="0"/>
      <c r="AIJ3074" s="0"/>
      <c r="AIK3074" s="0"/>
      <c r="AIL3074" s="0"/>
      <c r="AIM3074" s="0"/>
      <c r="AIN3074" s="0"/>
      <c r="AIO3074" s="0"/>
      <c r="AIP3074" s="0"/>
      <c r="AIQ3074" s="0"/>
      <c r="AIR3074" s="0"/>
      <c r="AIS3074" s="0"/>
      <c r="AIT3074" s="0"/>
      <c r="AIU3074" s="0"/>
      <c r="AIV3074" s="0"/>
      <c r="AIW3074" s="0"/>
      <c r="AIX3074" s="0"/>
      <c r="AIY3074" s="0"/>
      <c r="AIZ3074" s="0"/>
      <c r="AJA3074" s="0"/>
      <c r="AJB3074" s="0"/>
      <c r="AJC3074" s="0"/>
      <c r="AJD3074" s="0"/>
      <c r="AJE3074" s="0"/>
      <c r="AJF3074" s="0"/>
      <c r="AJG3074" s="0"/>
      <c r="AJH3074" s="0"/>
      <c r="AJI3074" s="0"/>
      <c r="AJJ3074" s="0"/>
      <c r="AJK3074" s="0"/>
      <c r="AJL3074" s="0"/>
      <c r="AJM3074" s="0"/>
      <c r="AJN3074" s="0"/>
      <c r="AJO3074" s="0"/>
      <c r="AJP3074" s="0"/>
      <c r="AJQ3074" s="0"/>
      <c r="AJR3074" s="0"/>
      <c r="AJS3074" s="0"/>
      <c r="AJT3074" s="0"/>
      <c r="AJU3074" s="0"/>
      <c r="AJV3074" s="0"/>
      <c r="AJW3074" s="0"/>
      <c r="AJX3074" s="0"/>
      <c r="AJY3074" s="0"/>
      <c r="AJZ3074" s="0"/>
      <c r="AKA3074" s="0"/>
      <c r="AKB3074" s="0"/>
      <c r="AKC3074" s="0"/>
      <c r="AKD3074" s="0"/>
      <c r="AKE3074" s="0"/>
      <c r="AKF3074" s="0"/>
      <c r="AKG3074" s="0"/>
      <c r="AKH3074" s="0"/>
      <c r="AKI3074" s="0"/>
      <c r="AKJ3074" s="0"/>
      <c r="AKK3074" s="0"/>
      <c r="AKL3074" s="0"/>
      <c r="AKM3074" s="0"/>
      <c r="AKN3074" s="0"/>
      <c r="AKO3074" s="0"/>
      <c r="AKP3074" s="0"/>
      <c r="AKQ3074" s="0"/>
      <c r="AKR3074" s="0"/>
      <c r="AKS3074" s="0"/>
      <c r="AKT3074" s="0"/>
      <c r="AKU3074" s="0"/>
      <c r="AKV3074" s="0"/>
      <c r="AKW3074" s="0"/>
      <c r="AKX3074" s="0"/>
      <c r="AKY3074" s="0"/>
      <c r="AKZ3074" s="0"/>
      <c r="ALA3074" s="0"/>
      <c r="ALB3074" s="0"/>
      <c r="ALC3074" s="0"/>
      <c r="ALD3074" s="0"/>
      <c r="ALE3074" s="0"/>
      <c r="ALF3074" s="0"/>
      <c r="ALG3074" s="0"/>
      <c r="ALH3074" s="0"/>
      <c r="ALI3074" s="0"/>
      <c r="ALJ3074" s="0"/>
      <c r="ALK3074" s="0"/>
      <c r="ALL3074" s="0"/>
      <c r="ALM3074" s="0"/>
      <c r="ALN3074" s="0"/>
      <c r="ALO3074" s="0"/>
      <c r="ALP3074" s="0"/>
      <c r="ALQ3074" s="0"/>
      <c r="ALR3074" s="0"/>
      <c r="ALS3074" s="0"/>
      <c r="ALT3074" s="0"/>
      <c r="ALU3074" s="0"/>
      <c r="ALV3074" s="0"/>
      <c r="ALW3074" s="0"/>
      <c r="ALX3074" s="0"/>
      <c r="ALY3074" s="0"/>
      <c r="ALZ3074" s="0"/>
      <c r="AMA3074" s="0"/>
      <c r="AMB3074" s="0"/>
      <c r="AMC3074" s="0"/>
      <c r="AMD3074" s="0"/>
      <c r="AME3074" s="0"/>
      <c r="AMF3074" s="0"/>
      <c r="AMG3074" s="0"/>
      <c r="AMH3074" s="0"/>
      <c r="AMI3074" s="0"/>
    </row>
    <row r="3075" customFormat="false" ht="12.75" hidden="false" customHeight="false" outlineLevel="0" collapsed="false">
      <c r="A3075" s="1" t="s">
        <v>3329</v>
      </c>
      <c r="C3075" s="27" t="s">
        <v>3334</v>
      </c>
      <c r="D3075" s="27" t="s">
        <v>13</v>
      </c>
      <c r="E3075" s="28"/>
      <c r="F3075" s="29"/>
      <c r="G3075" s="27"/>
      <c r="H3075" s="30" t="s">
        <v>168</v>
      </c>
      <c r="I3075" s="31" t="n">
        <v>1.99</v>
      </c>
      <c r="J3075" s="103" t="s">
        <v>3275</v>
      </c>
      <c r="BM3075" s="0"/>
      <c r="BN3075" s="0"/>
      <c r="BO3075" s="0"/>
      <c r="BP3075" s="0"/>
      <c r="BQ3075" s="0"/>
      <c r="BR3075" s="0"/>
      <c r="BS3075" s="0"/>
      <c r="BT3075" s="0"/>
      <c r="BU3075" s="0"/>
      <c r="BV3075" s="0"/>
      <c r="BW3075" s="0"/>
      <c r="BX3075" s="0"/>
      <c r="BY3075" s="0"/>
      <c r="BZ3075" s="0"/>
      <c r="CA3075" s="0"/>
      <c r="CB3075" s="0"/>
      <c r="CC3075" s="0"/>
      <c r="CD3075" s="0"/>
      <c r="CE3075" s="0"/>
      <c r="CF3075" s="0"/>
      <c r="CG3075" s="0"/>
      <c r="CH3075" s="0"/>
      <c r="CI3075" s="0"/>
      <c r="CJ3075" s="0"/>
      <c r="CK3075" s="0"/>
      <c r="CL3075" s="0"/>
      <c r="CM3075" s="0"/>
      <c r="CN3075" s="0"/>
      <c r="CO3075" s="0"/>
      <c r="CP3075" s="0"/>
      <c r="CQ3075" s="0"/>
      <c r="CR3075" s="0"/>
      <c r="CS3075" s="0"/>
      <c r="CT3075" s="0"/>
      <c r="CU3075" s="0"/>
      <c r="CV3075" s="0"/>
      <c r="CW3075" s="0"/>
      <c r="CX3075" s="0"/>
      <c r="CY3075" s="0"/>
      <c r="CZ3075" s="0"/>
      <c r="DA3075" s="0"/>
      <c r="DB3075" s="0"/>
      <c r="DC3075" s="0"/>
      <c r="DD3075" s="0"/>
      <c r="DE3075" s="0"/>
      <c r="DF3075" s="0"/>
      <c r="DG3075" s="0"/>
      <c r="DH3075" s="0"/>
      <c r="DI3075" s="0"/>
      <c r="DJ3075" s="0"/>
      <c r="DK3075" s="0"/>
      <c r="DL3075" s="0"/>
      <c r="DM3075" s="0"/>
      <c r="DN3075" s="0"/>
      <c r="DO3075" s="0"/>
      <c r="DP3075" s="0"/>
      <c r="DQ3075" s="0"/>
      <c r="DR3075" s="0"/>
      <c r="DS3075" s="0"/>
      <c r="DT3075" s="0"/>
      <c r="DU3075" s="0"/>
      <c r="DV3075" s="0"/>
      <c r="DW3075" s="0"/>
      <c r="DX3075" s="0"/>
      <c r="DY3075" s="0"/>
      <c r="DZ3075" s="0"/>
      <c r="EA3075" s="0"/>
      <c r="EB3075" s="0"/>
      <c r="EC3075" s="0"/>
      <c r="ED3075" s="0"/>
      <c r="EE3075" s="0"/>
      <c r="EF3075" s="0"/>
      <c r="EG3075" s="0"/>
      <c r="EH3075" s="0"/>
      <c r="EI3075" s="0"/>
      <c r="EJ3075" s="0"/>
      <c r="EK3075" s="0"/>
      <c r="EL3075" s="0"/>
      <c r="EM3075" s="0"/>
      <c r="EN3075" s="0"/>
      <c r="EO3075" s="0"/>
      <c r="EP3075" s="0"/>
      <c r="EQ3075" s="0"/>
      <c r="ER3075" s="0"/>
      <c r="ES3075" s="0"/>
      <c r="ET3075" s="0"/>
      <c r="EU3075" s="0"/>
      <c r="EV3075" s="0"/>
      <c r="EW3075" s="0"/>
      <c r="EX3075" s="0"/>
      <c r="EY3075" s="0"/>
      <c r="EZ3075" s="0"/>
      <c r="FA3075" s="0"/>
      <c r="FB3075" s="0"/>
      <c r="FC3075" s="0"/>
      <c r="FD3075" s="0"/>
      <c r="FE3075" s="0"/>
      <c r="FF3075" s="0"/>
      <c r="FG3075" s="0"/>
      <c r="FH3075" s="0"/>
      <c r="FI3075" s="0"/>
      <c r="FJ3075" s="0"/>
      <c r="FK3075" s="0"/>
      <c r="FL3075" s="0"/>
      <c r="FM3075" s="0"/>
      <c r="FN3075" s="0"/>
      <c r="FO3075" s="0"/>
      <c r="FP3075" s="0"/>
      <c r="FQ3075" s="0"/>
      <c r="FR3075" s="0"/>
      <c r="FS3075" s="0"/>
      <c r="FT3075" s="0"/>
      <c r="FU3075" s="0"/>
      <c r="FV3075" s="0"/>
      <c r="FW3075" s="0"/>
      <c r="FX3075" s="0"/>
      <c r="FY3075" s="0"/>
      <c r="FZ3075" s="0"/>
      <c r="GA3075" s="0"/>
      <c r="GB3075" s="0"/>
      <c r="GC3075" s="0"/>
      <c r="GD3075" s="0"/>
      <c r="GE3075" s="0"/>
      <c r="GF3075" s="0"/>
      <c r="GG3075" s="0"/>
      <c r="GH3075" s="0"/>
      <c r="GI3075" s="0"/>
      <c r="GJ3075" s="0"/>
      <c r="GK3075" s="0"/>
      <c r="GL3075" s="0"/>
      <c r="GM3075" s="0"/>
      <c r="GN3075" s="0"/>
      <c r="GO3075" s="0"/>
      <c r="GP3075" s="0"/>
      <c r="GQ3075" s="0"/>
      <c r="GR3075" s="0"/>
      <c r="GS3075" s="0"/>
      <c r="GT3075" s="0"/>
      <c r="GU3075" s="0"/>
      <c r="GV3075" s="0"/>
      <c r="GW3075" s="0"/>
      <c r="GX3075" s="0"/>
      <c r="GY3075" s="0"/>
      <c r="GZ3075" s="0"/>
      <c r="HA3075" s="0"/>
      <c r="HB3075" s="0"/>
      <c r="HC3075" s="0"/>
      <c r="HD3075" s="0"/>
      <c r="HE3075" s="0"/>
      <c r="HF3075" s="0"/>
      <c r="HG3075" s="0"/>
      <c r="HH3075" s="0"/>
      <c r="HI3075" s="0"/>
      <c r="HJ3075" s="0"/>
      <c r="HK3075" s="0"/>
      <c r="HL3075" s="0"/>
      <c r="HM3075" s="0"/>
      <c r="HN3075" s="0"/>
      <c r="HO3075" s="0"/>
      <c r="HP3075" s="0"/>
      <c r="HQ3075" s="0"/>
      <c r="HR3075" s="0"/>
      <c r="HS3075" s="0"/>
      <c r="HT3075" s="0"/>
      <c r="HU3075" s="0"/>
      <c r="HV3075" s="0"/>
      <c r="HW3075" s="0"/>
      <c r="HX3075" s="0"/>
      <c r="HY3075" s="0"/>
      <c r="HZ3075" s="0"/>
      <c r="IA3075" s="0"/>
      <c r="IB3075" s="0"/>
      <c r="IC3075" s="0"/>
      <c r="ID3075" s="0"/>
      <c r="IE3075" s="0"/>
      <c r="IF3075" s="0"/>
      <c r="IG3075" s="0"/>
      <c r="IH3075" s="0"/>
      <c r="II3075" s="0"/>
      <c r="IJ3075" s="0"/>
      <c r="IK3075" s="0"/>
      <c r="IL3075" s="0"/>
      <c r="IM3075" s="0"/>
      <c r="IN3075" s="0"/>
      <c r="IO3075" s="0"/>
      <c r="IP3075" s="0"/>
      <c r="IQ3075" s="0"/>
      <c r="IR3075" s="0"/>
      <c r="IS3075" s="0"/>
      <c r="IT3075" s="0"/>
      <c r="IU3075" s="0"/>
      <c r="IV3075" s="0"/>
      <c r="IW3075" s="0"/>
      <c r="IX3075" s="0"/>
      <c r="IY3075" s="0"/>
      <c r="IZ3075" s="0"/>
      <c r="JA3075" s="0"/>
      <c r="JB3075" s="0"/>
      <c r="JC3075" s="0"/>
      <c r="JD3075" s="0"/>
      <c r="JE3075" s="0"/>
      <c r="JF3075" s="0"/>
      <c r="JG3075" s="0"/>
      <c r="JH3075" s="0"/>
      <c r="JI3075" s="0"/>
      <c r="JJ3075" s="0"/>
      <c r="JK3075" s="0"/>
      <c r="JL3075" s="0"/>
      <c r="JM3075" s="0"/>
      <c r="JN3075" s="0"/>
      <c r="JO3075" s="0"/>
      <c r="JP3075" s="0"/>
      <c r="JQ3075" s="0"/>
      <c r="JR3075" s="0"/>
      <c r="JS3075" s="0"/>
      <c r="JT3075" s="0"/>
      <c r="JU3075" s="0"/>
      <c r="JV3075" s="0"/>
      <c r="JW3075" s="0"/>
      <c r="JX3075" s="0"/>
      <c r="JY3075" s="0"/>
      <c r="JZ3075" s="0"/>
      <c r="KA3075" s="0"/>
      <c r="KB3075" s="0"/>
      <c r="KC3075" s="0"/>
      <c r="KD3075" s="0"/>
      <c r="KE3075" s="0"/>
      <c r="KF3075" s="0"/>
      <c r="KG3075" s="0"/>
      <c r="KH3075" s="0"/>
      <c r="KI3075" s="0"/>
      <c r="KJ3075" s="0"/>
      <c r="KK3075" s="0"/>
      <c r="KL3075" s="0"/>
      <c r="KM3075" s="0"/>
      <c r="KN3075" s="0"/>
      <c r="KO3075" s="0"/>
      <c r="KP3075" s="0"/>
      <c r="KQ3075" s="0"/>
      <c r="KR3075" s="0"/>
      <c r="KS3075" s="0"/>
      <c r="KT3075" s="0"/>
      <c r="KU3075" s="0"/>
      <c r="KV3075" s="0"/>
      <c r="KW3075" s="0"/>
      <c r="KX3075" s="0"/>
      <c r="KY3075" s="0"/>
      <c r="KZ3075" s="0"/>
      <c r="LA3075" s="0"/>
      <c r="LB3075" s="0"/>
      <c r="LC3075" s="0"/>
      <c r="LD3075" s="0"/>
      <c r="LE3075" s="0"/>
      <c r="LF3075" s="0"/>
      <c r="LG3075" s="0"/>
      <c r="LH3075" s="0"/>
      <c r="LI3075" s="0"/>
      <c r="LJ3075" s="0"/>
      <c r="LK3075" s="0"/>
      <c r="LL3075" s="0"/>
      <c r="LM3075" s="0"/>
      <c r="LN3075" s="0"/>
      <c r="LO3075" s="0"/>
      <c r="LP3075" s="0"/>
      <c r="LQ3075" s="0"/>
      <c r="LR3075" s="0"/>
      <c r="LS3075" s="0"/>
      <c r="LT3075" s="0"/>
      <c r="LU3075" s="0"/>
      <c r="LV3075" s="0"/>
      <c r="LW3075" s="0"/>
      <c r="LX3075" s="0"/>
      <c r="LY3075" s="0"/>
      <c r="LZ3075" s="0"/>
      <c r="MA3075" s="0"/>
      <c r="MB3075" s="0"/>
      <c r="MC3075" s="0"/>
      <c r="MD3075" s="0"/>
      <c r="ME3075" s="0"/>
      <c r="MF3075" s="0"/>
      <c r="MG3075" s="0"/>
      <c r="MH3075" s="0"/>
      <c r="MI3075" s="0"/>
      <c r="MJ3075" s="0"/>
      <c r="MK3075" s="0"/>
      <c r="ML3075" s="0"/>
      <c r="MM3075" s="0"/>
      <c r="MN3075" s="0"/>
      <c r="MO3075" s="0"/>
      <c r="MP3075" s="0"/>
      <c r="MQ3075" s="0"/>
      <c r="MR3075" s="0"/>
      <c r="MS3075" s="0"/>
      <c r="MT3075" s="0"/>
      <c r="MU3075" s="0"/>
      <c r="MV3075" s="0"/>
      <c r="MW3075" s="0"/>
      <c r="MX3075" s="0"/>
      <c r="MY3075" s="0"/>
      <c r="MZ3075" s="0"/>
      <c r="NA3075" s="0"/>
      <c r="NB3075" s="0"/>
      <c r="NC3075" s="0"/>
      <c r="ND3075" s="0"/>
      <c r="NE3075" s="0"/>
      <c r="NF3075" s="0"/>
      <c r="NG3075" s="0"/>
      <c r="NH3075" s="0"/>
      <c r="NI3075" s="0"/>
      <c r="NJ3075" s="0"/>
      <c r="NK3075" s="0"/>
      <c r="NL3075" s="0"/>
      <c r="NM3075" s="0"/>
      <c r="NN3075" s="0"/>
      <c r="NO3075" s="0"/>
      <c r="NP3075" s="0"/>
      <c r="NQ3075" s="0"/>
      <c r="NR3075" s="0"/>
      <c r="NS3075" s="0"/>
      <c r="NT3075" s="0"/>
      <c r="NU3075" s="0"/>
      <c r="NV3075" s="0"/>
      <c r="NW3075" s="0"/>
      <c r="NX3075" s="0"/>
      <c r="NY3075" s="0"/>
      <c r="NZ3075" s="0"/>
      <c r="OA3075" s="0"/>
      <c r="OB3075" s="0"/>
      <c r="OC3075" s="0"/>
      <c r="OD3075" s="0"/>
      <c r="OE3075" s="0"/>
      <c r="OF3075" s="0"/>
      <c r="OG3075" s="0"/>
      <c r="OH3075" s="0"/>
      <c r="OI3075" s="0"/>
      <c r="OJ3075" s="0"/>
      <c r="OK3075" s="0"/>
      <c r="OL3075" s="0"/>
      <c r="OM3075" s="0"/>
      <c r="ON3075" s="0"/>
      <c r="OO3075" s="0"/>
      <c r="OP3075" s="0"/>
      <c r="OQ3075" s="0"/>
      <c r="OR3075" s="0"/>
      <c r="OS3075" s="0"/>
      <c r="OT3075" s="0"/>
      <c r="OU3075" s="0"/>
      <c r="OV3075" s="0"/>
      <c r="OW3075" s="0"/>
      <c r="OX3075" s="0"/>
      <c r="OY3075" s="0"/>
      <c r="OZ3075" s="0"/>
      <c r="PA3075" s="0"/>
      <c r="PB3075" s="0"/>
      <c r="PC3075" s="0"/>
      <c r="PD3075" s="0"/>
      <c r="PE3075" s="0"/>
      <c r="PF3075" s="0"/>
      <c r="PG3075" s="0"/>
      <c r="PH3075" s="0"/>
      <c r="PI3075" s="0"/>
      <c r="PJ3075" s="0"/>
      <c r="PK3075" s="0"/>
      <c r="PL3075" s="0"/>
      <c r="PM3075" s="0"/>
      <c r="PN3075" s="0"/>
      <c r="PO3075" s="0"/>
      <c r="PP3075" s="0"/>
      <c r="PQ3075" s="0"/>
      <c r="PR3075" s="0"/>
      <c r="PS3075" s="0"/>
      <c r="PT3075" s="0"/>
      <c r="PU3075" s="0"/>
      <c r="PV3075" s="0"/>
      <c r="PW3075" s="0"/>
      <c r="PX3075" s="0"/>
      <c r="PY3075" s="0"/>
      <c r="PZ3075" s="0"/>
      <c r="QA3075" s="0"/>
      <c r="QB3075" s="0"/>
      <c r="QC3075" s="0"/>
      <c r="QD3075" s="0"/>
      <c r="QE3075" s="0"/>
      <c r="QF3075" s="0"/>
      <c r="QG3075" s="0"/>
      <c r="QH3075" s="0"/>
      <c r="QI3075" s="0"/>
      <c r="QJ3075" s="0"/>
      <c r="QK3075" s="0"/>
      <c r="QL3075" s="0"/>
      <c r="QM3075" s="0"/>
      <c r="QN3075" s="0"/>
      <c r="QO3075" s="0"/>
      <c r="QP3075" s="0"/>
      <c r="QQ3075" s="0"/>
      <c r="QR3075" s="0"/>
      <c r="QS3075" s="0"/>
      <c r="QT3075" s="0"/>
      <c r="QU3075" s="0"/>
      <c r="QV3075" s="0"/>
      <c r="QW3075" s="0"/>
      <c r="QX3075" s="0"/>
      <c r="QY3075" s="0"/>
      <c r="QZ3075" s="0"/>
      <c r="RA3075" s="0"/>
      <c r="RB3075" s="0"/>
      <c r="RC3075" s="0"/>
      <c r="RD3075" s="0"/>
      <c r="RE3075" s="0"/>
      <c r="RF3075" s="0"/>
      <c r="RG3075" s="0"/>
      <c r="RH3075" s="0"/>
      <c r="RI3075" s="0"/>
      <c r="RJ3075" s="0"/>
      <c r="RK3075" s="0"/>
      <c r="RL3075" s="0"/>
      <c r="RM3075" s="0"/>
      <c r="RN3075" s="0"/>
      <c r="RO3075" s="0"/>
      <c r="RP3075" s="0"/>
      <c r="RQ3075" s="0"/>
      <c r="RR3075" s="0"/>
      <c r="RS3075" s="0"/>
      <c r="RT3075" s="0"/>
      <c r="RU3075" s="0"/>
      <c r="RV3075" s="0"/>
      <c r="RW3075" s="0"/>
      <c r="RX3075" s="0"/>
      <c r="RY3075" s="0"/>
      <c r="RZ3075" s="0"/>
      <c r="SA3075" s="0"/>
      <c r="SB3075" s="0"/>
      <c r="SC3075" s="0"/>
      <c r="SD3075" s="0"/>
      <c r="SE3075" s="0"/>
      <c r="SF3075" s="0"/>
      <c r="SG3075" s="0"/>
      <c r="SH3075" s="0"/>
      <c r="SI3075" s="0"/>
      <c r="SJ3075" s="0"/>
      <c r="SK3075" s="0"/>
      <c r="SL3075" s="0"/>
      <c r="SM3075" s="0"/>
      <c r="SN3075" s="0"/>
      <c r="SO3075" s="0"/>
      <c r="SP3075" s="0"/>
      <c r="SQ3075" s="0"/>
      <c r="SR3075" s="0"/>
      <c r="SS3075" s="0"/>
      <c r="ST3075" s="0"/>
      <c r="SU3075" s="0"/>
      <c r="SV3075" s="0"/>
      <c r="SW3075" s="0"/>
      <c r="SX3075" s="0"/>
      <c r="SY3075" s="0"/>
      <c r="SZ3075" s="0"/>
      <c r="TA3075" s="0"/>
      <c r="TB3075" s="0"/>
      <c r="TC3075" s="0"/>
      <c r="TD3075" s="0"/>
      <c r="TE3075" s="0"/>
      <c r="TF3075" s="0"/>
      <c r="TG3075" s="0"/>
      <c r="TH3075" s="0"/>
      <c r="TI3075" s="0"/>
      <c r="TJ3075" s="0"/>
      <c r="TK3075" s="0"/>
      <c r="TL3075" s="0"/>
      <c r="TM3075" s="0"/>
      <c r="TN3075" s="0"/>
      <c r="TO3075" s="0"/>
      <c r="TP3075" s="0"/>
      <c r="TQ3075" s="0"/>
      <c r="TR3075" s="0"/>
      <c r="TS3075" s="0"/>
      <c r="TT3075" s="0"/>
      <c r="TU3075" s="0"/>
      <c r="TV3075" s="0"/>
      <c r="TW3075" s="0"/>
      <c r="TX3075" s="0"/>
      <c r="TY3075" s="0"/>
      <c r="TZ3075" s="0"/>
      <c r="UA3075" s="0"/>
      <c r="UB3075" s="0"/>
      <c r="UC3075" s="0"/>
      <c r="UD3075" s="0"/>
      <c r="UE3075" s="0"/>
      <c r="UF3075" s="0"/>
      <c r="UG3075" s="0"/>
      <c r="UH3075" s="0"/>
      <c r="UI3075" s="0"/>
      <c r="UJ3075" s="0"/>
      <c r="UK3075" s="0"/>
      <c r="UL3075" s="0"/>
      <c r="UM3075" s="0"/>
      <c r="UN3075" s="0"/>
      <c r="UO3075" s="0"/>
      <c r="UP3075" s="0"/>
      <c r="UQ3075" s="0"/>
      <c r="UR3075" s="0"/>
      <c r="US3075" s="0"/>
      <c r="UT3075" s="0"/>
      <c r="UU3075" s="0"/>
      <c r="UV3075" s="0"/>
      <c r="UW3075" s="0"/>
      <c r="UX3075" s="0"/>
      <c r="UY3075" s="0"/>
      <c r="UZ3075" s="0"/>
      <c r="VA3075" s="0"/>
      <c r="VB3075" s="0"/>
      <c r="VC3075" s="0"/>
      <c r="VD3075" s="0"/>
      <c r="VE3075" s="0"/>
      <c r="VF3075" s="0"/>
      <c r="VG3075" s="0"/>
      <c r="VH3075" s="0"/>
      <c r="VI3075" s="0"/>
      <c r="VJ3075" s="0"/>
      <c r="VK3075" s="0"/>
      <c r="VL3075" s="0"/>
      <c r="VM3075" s="0"/>
      <c r="VN3075" s="0"/>
      <c r="VO3075" s="0"/>
      <c r="VP3075" s="0"/>
      <c r="VQ3075" s="0"/>
      <c r="VR3075" s="0"/>
      <c r="VS3075" s="0"/>
      <c r="VT3075" s="0"/>
      <c r="VU3075" s="0"/>
      <c r="VV3075" s="0"/>
      <c r="VW3075" s="0"/>
      <c r="VX3075" s="0"/>
      <c r="VY3075" s="0"/>
      <c r="VZ3075" s="0"/>
      <c r="WA3075" s="0"/>
      <c r="WB3075" s="0"/>
      <c r="WC3075" s="0"/>
      <c r="WD3075" s="0"/>
      <c r="WE3075" s="0"/>
      <c r="WF3075" s="0"/>
      <c r="WG3075" s="0"/>
      <c r="WH3075" s="0"/>
      <c r="WI3075" s="0"/>
      <c r="WJ3075" s="0"/>
      <c r="WK3075" s="0"/>
      <c r="WL3075" s="0"/>
      <c r="WM3075" s="0"/>
      <c r="WN3075" s="0"/>
      <c r="WO3075" s="0"/>
      <c r="WP3075" s="0"/>
      <c r="WQ3075" s="0"/>
      <c r="WR3075" s="0"/>
      <c r="WS3075" s="0"/>
      <c r="WT3075" s="0"/>
      <c r="WU3075" s="0"/>
      <c r="WV3075" s="0"/>
      <c r="WW3075" s="0"/>
      <c r="WX3075" s="0"/>
      <c r="WY3075" s="0"/>
      <c r="WZ3075" s="0"/>
      <c r="XA3075" s="0"/>
      <c r="XB3075" s="0"/>
      <c r="XC3075" s="0"/>
      <c r="XD3075" s="0"/>
      <c r="XE3075" s="0"/>
      <c r="XF3075" s="0"/>
      <c r="XG3075" s="0"/>
      <c r="XH3075" s="0"/>
      <c r="XI3075" s="0"/>
      <c r="XJ3075" s="0"/>
      <c r="XK3075" s="0"/>
      <c r="XL3075" s="0"/>
      <c r="XM3075" s="0"/>
      <c r="XN3075" s="0"/>
      <c r="XO3075" s="0"/>
      <c r="XP3075" s="0"/>
      <c r="XQ3075" s="0"/>
      <c r="XR3075" s="0"/>
      <c r="XS3075" s="0"/>
      <c r="XT3075" s="0"/>
      <c r="XU3075" s="0"/>
      <c r="XV3075" s="0"/>
      <c r="XW3075" s="0"/>
      <c r="XX3075" s="0"/>
      <c r="XY3075" s="0"/>
      <c r="XZ3075" s="0"/>
      <c r="YA3075" s="0"/>
      <c r="YB3075" s="0"/>
      <c r="YC3075" s="0"/>
      <c r="YD3075" s="0"/>
      <c r="YE3075" s="0"/>
      <c r="YF3075" s="0"/>
      <c r="YG3075" s="0"/>
      <c r="YH3075" s="0"/>
      <c r="YI3075" s="0"/>
      <c r="YJ3075" s="0"/>
      <c r="YK3075" s="0"/>
      <c r="YL3075" s="0"/>
      <c r="YM3075" s="0"/>
      <c r="YN3075" s="0"/>
      <c r="YO3075" s="0"/>
      <c r="YP3075" s="0"/>
      <c r="YQ3075" s="0"/>
      <c r="YR3075" s="0"/>
      <c r="YS3075" s="0"/>
      <c r="YT3075" s="0"/>
      <c r="YU3075" s="0"/>
      <c r="YV3075" s="0"/>
      <c r="YW3075" s="0"/>
      <c r="YX3075" s="0"/>
      <c r="YY3075" s="0"/>
      <c r="YZ3075" s="0"/>
      <c r="ZA3075" s="0"/>
      <c r="ZB3075" s="0"/>
      <c r="ZC3075" s="0"/>
      <c r="ZD3075" s="0"/>
      <c r="ZE3075" s="0"/>
      <c r="ZF3075" s="0"/>
      <c r="ZG3075" s="0"/>
      <c r="ZH3075" s="0"/>
      <c r="ZI3075" s="0"/>
      <c r="ZJ3075" s="0"/>
      <c r="ZK3075" s="0"/>
      <c r="ZL3075" s="0"/>
      <c r="ZM3075" s="0"/>
      <c r="ZN3075" s="0"/>
      <c r="ZO3075" s="0"/>
      <c r="ZP3075" s="0"/>
      <c r="ZQ3075" s="0"/>
      <c r="ZR3075" s="0"/>
      <c r="ZS3075" s="0"/>
      <c r="ZT3075" s="0"/>
      <c r="ZU3075" s="0"/>
      <c r="ZV3075" s="0"/>
      <c r="ZW3075" s="0"/>
      <c r="ZX3075" s="0"/>
      <c r="ZY3075" s="0"/>
      <c r="ZZ3075" s="0"/>
      <c r="AAA3075" s="0"/>
      <c r="AAB3075" s="0"/>
      <c r="AAC3075" s="0"/>
      <c r="AAD3075" s="0"/>
      <c r="AAE3075" s="0"/>
      <c r="AAF3075" s="0"/>
      <c r="AAG3075" s="0"/>
      <c r="AAH3075" s="0"/>
      <c r="AAI3075" s="0"/>
      <c r="AAJ3075" s="0"/>
      <c r="AAK3075" s="0"/>
      <c r="AAL3075" s="0"/>
      <c r="AAM3075" s="0"/>
      <c r="AAN3075" s="0"/>
      <c r="AAO3075" s="0"/>
      <c r="AAP3075" s="0"/>
      <c r="AAQ3075" s="0"/>
      <c r="AAR3075" s="0"/>
      <c r="AAS3075" s="0"/>
      <c r="AAT3075" s="0"/>
      <c r="AAU3075" s="0"/>
      <c r="AAV3075" s="0"/>
      <c r="AAW3075" s="0"/>
      <c r="AAX3075" s="0"/>
      <c r="AAY3075" s="0"/>
      <c r="AAZ3075" s="0"/>
      <c r="ABA3075" s="0"/>
      <c r="ABB3075" s="0"/>
      <c r="ABC3075" s="0"/>
      <c r="ABD3075" s="0"/>
      <c r="ABE3075" s="0"/>
      <c r="ABF3075" s="0"/>
      <c r="ABG3075" s="0"/>
      <c r="ABH3075" s="0"/>
      <c r="ABI3075" s="0"/>
      <c r="ABJ3075" s="0"/>
      <c r="ABK3075" s="0"/>
      <c r="ABL3075" s="0"/>
      <c r="ABM3075" s="0"/>
      <c r="ABN3075" s="0"/>
      <c r="ABO3075" s="0"/>
      <c r="ABP3075" s="0"/>
      <c r="ABQ3075" s="0"/>
      <c r="ABR3075" s="0"/>
      <c r="ABS3075" s="0"/>
      <c r="ABT3075" s="0"/>
      <c r="ABU3075" s="0"/>
      <c r="ABV3075" s="0"/>
      <c r="ABW3075" s="0"/>
      <c r="ABX3075" s="0"/>
      <c r="ABY3075" s="0"/>
      <c r="ABZ3075" s="0"/>
      <c r="ACA3075" s="0"/>
      <c r="ACB3075" s="0"/>
      <c r="ACC3075" s="0"/>
      <c r="ACD3075" s="0"/>
      <c r="ACE3075" s="0"/>
      <c r="ACF3075" s="0"/>
      <c r="ACG3075" s="0"/>
      <c r="ACH3075" s="0"/>
      <c r="ACI3075" s="0"/>
      <c r="ACJ3075" s="0"/>
      <c r="ACK3075" s="0"/>
      <c r="ACL3075" s="0"/>
      <c r="ACM3075" s="0"/>
      <c r="ACN3075" s="0"/>
      <c r="ACO3075" s="0"/>
      <c r="ACP3075" s="0"/>
      <c r="ACQ3075" s="0"/>
      <c r="ACR3075" s="0"/>
      <c r="ACS3075" s="0"/>
      <c r="ACT3075" s="0"/>
      <c r="ACU3075" s="0"/>
      <c r="ACV3075" s="0"/>
      <c r="ACW3075" s="0"/>
      <c r="ACX3075" s="0"/>
      <c r="ACY3075" s="0"/>
      <c r="ACZ3075" s="0"/>
      <c r="ADA3075" s="0"/>
      <c r="ADB3075" s="0"/>
      <c r="ADC3075" s="0"/>
      <c r="ADD3075" s="0"/>
      <c r="ADE3075" s="0"/>
      <c r="ADF3075" s="0"/>
      <c r="ADG3075" s="0"/>
      <c r="ADH3075" s="0"/>
      <c r="ADI3075" s="0"/>
      <c r="ADJ3075" s="0"/>
      <c r="ADK3075" s="0"/>
      <c r="ADL3075" s="0"/>
      <c r="ADM3075" s="0"/>
      <c r="ADN3075" s="0"/>
      <c r="ADO3075" s="0"/>
      <c r="ADP3075" s="0"/>
      <c r="ADQ3075" s="0"/>
      <c r="ADR3075" s="0"/>
      <c r="ADS3075" s="0"/>
      <c r="ADT3075" s="0"/>
      <c r="ADU3075" s="0"/>
      <c r="ADV3075" s="0"/>
      <c r="ADW3075" s="0"/>
      <c r="ADX3075" s="0"/>
      <c r="ADY3075" s="0"/>
      <c r="ADZ3075" s="0"/>
      <c r="AEA3075" s="0"/>
      <c r="AEB3075" s="0"/>
      <c r="AEC3075" s="0"/>
      <c r="AED3075" s="0"/>
      <c r="AEE3075" s="0"/>
      <c r="AEF3075" s="0"/>
      <c r="AEG3075" s="0"/>
      <c r="AEH3075" s="0"/>
      <c r="AEI3075" s="0"/>
      <c r="AEJ3075" s="0"/>
      <c r="AEK3075" s="0"/>
      <c r="AEL3075" s="0"/>
      <c r="AEM3075" s="0"/>
      <c r="AEN3075" s="0"/>
      <c r="AEO3075" s="0"/>
      <c r="AEP3075" s="0"/>
      <c r="AEQ3075" s="0"/>
      <c r="AER3075" s="0"/>
      <c r="AES3075" s="0"/>
      <c r="AET3075" s="0"/>
      <c r="AEU3075" s="0"/>
      <c r="AEV3075" s="0"/>
      <c r="AEW3075" s="0"/>
      <c r="AEX3075" s="0"/>
      <c r="AEY3075" s="0"/>
      <c r="AEZ3075" s="0"/>
      <c r="AFA3075" s="0"/>
      <c r="AFB3075" s="0"/>
      <c r="AFC3075" s="0"/>
      <c r="AFD3075" s="0"/>
      <c r="AFE3075" s="0"/>
      <c r="AFF3075" s="0"/>
      <c r="AFG3075" s="0"/>
      <c r="AFH3075" s="0"/>
      <c r="AFI3075" s="0"/>
      <c r="AFJ3075" s="0"/>
      <c r="AFK3075" s="0"/>
      <c r="AFL3075" s="0"/>
      <c r="AFM3075" s="0"/>
      <c r="AFN3075" s="0"/>
      <c r="AFO3075" s="0"/>
      <c r="AFP3075" s="0"/>
      <c r="AFQ3075" s="0"/>
      <c r="AFR3075" s="0"/>
      <c r="AFS3075" s="0"/>
      <c r="AFT3075" s="0"/>
      <c r="AFU3075" s="0"/>
      <c r="AFV3075" s="0"/>
      <c r="AFW3075" s="0"/>
      <c r="AFX3075" s="0"/>
      <c r="AFY3075" s="0"/>
      <c r="AFZ3075" s="0"/>
      <c r="AGA3075" s="0"/>
      <c r="AGB3075" s="0"/>
      <c r="AGC3075" s="0"/>
      <c r="AGD3075" s="0"/>
      <c r="AGE3075" s="0"/>
      <c r="AGF3075" s="0"/>
      <c r="AGG3075" s="0"/>
      <c r="AGH3075" s="0"/>
      <c r="AGI3075" s="0"/>
      <c r="AGJ3075" s="0"/>
      <c r="AGK3075" s="0"/>
      <c r="AGL3075" s="0"/>
      <c r="AGM3075" s="0"/>
      <c r="AGN3075" s="0"/>
      <c r="AGO3075" s="0"/>
      <c r="AGP3075" s="0"/>
      <c r="AGQ3075" s="0"/>
      <c r="AGR3075" s="0"/>
      <c r="AGS3075" s="0"/>
      <c r="AGT3075" s="0"/>
      <c r="AGU3075" s="0"/>
      <c r="AGV3075" s="0"/>
      <c r="AGW3075" s="0"/>
      <c r="AGX3075" s="0"/>
      <c r="AGY3075" s="0"/>
      <c r="AGZ3075" s="0"/>
      <c r="AHA3075" s="0"/>
      <c r="AHB3075" s="0"/>
      <c r="AHC3075" s="0"/>
      <c r="AHD3075" s="0"/>
      <c r="AHE3075" s="0"/>
      <c r="AHF3075" s="0"/>
      <c r="AHG3075" s="0"/>
      <c r="AHH3075" s="0"/>
      <c r="AHI3075" s="0"/>
      <c r="AHJ3075" s="0"/>
      <c r="AHK3075" s="0"/>
      <c r="AHL3075" s="0"/>
      <c r="AHM3075" s="0"/>
      <c r="AHN3075" s="0"/>
      <c r="AHO3075" s="0"/>
      <c r="AHP3075" s="0"/>
      <c r="AHQ3075" s="0"/>
      <c r="AHR3075" s="0"/>
      <c r="AHS3075" s="0"/>
      <c r="AHT3075" s="0"/>
      <c r="AHU3075" s="0"/>
      <c r="AHV3075" s="0"/>
      <c r="AHW3075" s="0"/>
      <c r="AHX3075" s="0"/>
      <c r="AHY3075" s="0"/>
      <c r="AHZ3075" s="0"/>
      <c r="AIA3075" s="0"/>
      <c r="AIB3075" s="0"/>
      <c r="AIC3075" s="0"/>
      <c r="AID3075" s="0"/>
      <c r="AIE3075" s="0"/>
      <c r="AIF3075" s="0"/>
      <c r="AIG3075" s="0"/>
      <c r="AIH3075" s="0"/>
      <c r="AII3075" s="0"/>
      <c r="AIJ3075" s="0"/>
      <c r="AIK3075" s="0"/>
      <c r="AIL3075" s="0"/>
      <c r="AIM3075" s="0"/>
      <c r="AIN3075" s="0"/>
      <c r="AIO3075" s="0"/>
      <c r="AIP3075" s="0"/>
      <c r="AIQ3075" s="0"/>
      <c r="AIR3075" s="0"/>
      <c r="AIS3075" s="0"/>
      <c r="AIT3075" s="0"/>
      <c r="AIU3075" s="0"/>
      <c r="AIV3075" s="0"/>
      <c r="AIW3075" s="0"/>
      <c r="AIX3075" s="0"/>
      <c r="AIY3075" s="0"/>
      <c r="AIZ3075" s="0"/>
      <c r="AJA3075" s="0"/>
      <c r="AJB3075" s="0"/>
      <c r="AJC3075" s="0"/>
      <c r="AJD3075" s="0"/>
      <c r="AJE3075" s="0"/>
      <c r="AJF3075" s="0"/>
      <c r="AJG3075" s="0"/>
      <c r="AJH3075" s="0"/>
      <c r="AJI3075" s="0"/>
      <c r="AJJ3075" s="0"/>
      <c r="AJK3075" s="0"/>
      <c r="AJL3075" s="0"/>
      <c r="AJM3075" s="0"/>
      <c r="AJN3075" s="0"/>
      <c r="AJO3075" s="0"/>
      <c r="AJP3075" s="0"/>
      <c r="AJQ3075" s="0"/>
      <c r="AJR3075" s="0"/>
      <c r="AJS3075" s="0"/>
      <c r="AJT3075" s="0"/>
      <c r="AJU3075" s="0"/>
      <c r="AJV3075" s="0"/>
      <c r="AJW3075" s="0"/>
      <c r="AJX3075" s="0"/>
      <c r="AJY3075" s="0"/>
      <c r="AJZ3075" s="0"/>
      <c r="AKA3075" s="0"/>
      <c r="AKB3075" s="0"/>
      <c r="AKC3075" s="0"/>
      <c r="AKD3075" s="0"/>
      <c r="AKE3075" s="0"/>
      <c r="AKF3075" s="0"/>
      <c r="AKG3075" s="0"/>
      <c r="AKH3075" s="0"/>
      <c r="AKI3075" s="0"/>
      <c r="AKJ3075" s="0"/>
      <c r="AKK3075" s="0"/>
      <c r="AKL3075" s="0"/>
      <c r="AKM3075" s="0"/>
      <c r="AKN3075" s="0"/>
      <c r="AKO3075" s="0"/>
      <c r="AKP3075" s="0"/>
      <c r="AKQ3075" s="0"/>
      <c r="AKR3075" s="0"/>
      <c r="AKS3075" s="0"/>
      <c r="AKT3075" s="0"/>
      <c r="AKU3075" s="0"/>
      <c r="AKV3075" s="0"/>
      <c r="AKW3075" s="0"/>
      <c r="AKX3075" s="0"/>
      <c r="AKY3075" s="0"/>
      <c r="AKZ3075" s="0"/>
      <c r="ALA3075" s="0"/>
      <c r="ALB3075" s="0"/>
      <c r="ALC3075" s="0"/>
      <c r="ALD3075" s="0"/>
      <c r="ALE3075" s="0"/>
      <c r="ALF3075" s="0"/>
      <c r="ALG3075" s="0"/>
      <c r="ALH3075" s="0"/>
      <c r="ALI3075" s="0"/>
      <c r="ALJ3075" s="0"/>
      <c r="ALK3075" s="0"/>
      <c r="ALL3075" s="0"/>
      <c r="ALM3075" s="0"/>
      <c r="ALN3075" s="0"/>
      <c r="ALO3075" s="0"/>
      <c r="ALP3075" s="0"/>
      <c r="ALQ3075" s="0"/>
      <c r="ALR3075" s="0"/>
      <c r="ALS3075" s="0"/>
      <c r="ALT3075" s="0"/>
      <c r="ALU3075" s="0"/>
      <c r="ALV3075" s="0"/>
      <c r="ALW3075" s="0"/>
      <c r="ALX3075" s="0"/>
      <c r="ALY3075" s="0"/>
      <c r="ALZ3075" s="0"/>
      <c r="AMA3075" s="0"/>
      <c r="AMB3075" s="0"/>
      <c r="AMC3075" s="0"/>
      <c r="AMD3075" s="0"/>
      <c r="AME3075" s="0"/>
      <c r="AMF3075" s="0"/>
      <c r="AMG3075" s="0"/>
      <c r="AMH3075" s="0"/>
      <c r="AMI3075" s="0"/>
    </row>
    <row r="3076" customFormat="false" ht="12.75" hidden="false" customHeight="false" outlineLevel="0" collapsed="false">
      <c r="I3076" s="3"/>
      <c r="BM3076" s="0"/>
      <c r="BN3076" s="0"/>
      <c r="BO3076" s="0"/>
      <c r="BP3076" s="0"/>
      <c r="BQ3076" s="0"/>
      <c r="BR3076" s="0"/>
      <c r="BS3076" s="0"/>
      <c r="BT3076" s="0"/>
      <c r="BU3076" s="0"/>
      <c r="BV3076" s="0"/>
      <c r="BW3076" s="0"/>
      <c r="BX3076" s="0"/>
      <c r="BY3076" s="0"/>
      <c r="BZ3076" s="0"/>
      <c r="CA3076" s="0"/>
      <c r="CB3076" s="0"/>
      <c r="CC3076" s="0"/>
      <c r="CD3076" s="0"/>
      <c r="CE3076" s="0"/>
      <c r="CF3076" s="0"/>
      <c r="CG3076" s="0"/>
      <c r="CH3076" s="0"/>
      <c r="CI3076" s="0"/>
      <c r="CJ3076" s="0"/>
      <c r="CK3076" s="0"/>
      <c r="CL3076" s="0"/>
      <c r="CM3076" s="0"/>
      <c r="CN3076" s="0"/>
      <c r="CO3076" s="0"/>
      <c r="CP3076" s="0"/>
      <c r="CQ3076" s="0"/>
      <c r="CR3076" s="0"/>
      <c r="CS3076" s="0"/>
      <c r="CT3076" s="0"/>
      <c r="CU3076" s="0"/>
      <c r="CV3076" s="0"/>
      <c r="CW3076" s="0"/>
      <c r="CX3076" s="0"/>
      <c r="CY3076" s="0"/>
      <c r="CZ3076" s="0"/>
      <c r="DA3076" s="0"/>
      <c r="DB3076" s="0"/>
      <c r="DC3076" s="0"/>
      <c r="DD3076" s="0"/>
      <c r="DE3076" s="0"/>
      <c r="DF3076" s="0"/>
      <c r="DG3076" s="0"/>
      <c r="DH3076" s="0"/>
      <c r="DI3076" s="0"/>
      <c r="DJ3076" s="0"/>
      <c r="DK3076" s="0"/>
      <c r="DL3076" s="0"/>
      <c r="DM3076" s="0"/>
      <c r="DN3076" s="0"/>
      <c r="DO3076" s="0"/>
      <c r="DP3076" s="0"/>
      <c r="DQ3076" s="0"/>
      <c r="DR3076" s="0"/>
      <c r="DS3076" s="0"/>
      <c r="DT3076" s="0"/>
      <c r="DU3076" s="0"/>
      <c r="DV3076" s="0"/>
      <c r="DW3076" s="0"/>
      <c r="DX3076" s="0"/>
      <c r="DY3076" s="0"/>
      <c r="DZ3076" s="0"/>
      <c r="EA3076" s="0"/>
      <c r="EB3076" s="0"/>
      <c r="EC3076" s="0"/>
      <c r="ED3076" s="0"/>
      <c r="EE3076" s="0"/>
      <c r="EF3076" s="0"/>
      <c r="EG3076" s="0"/>
      <c r="EH3076" s="0"/>
      <c r="EI3076" s="0"/>
      <c r="EJ3076" s="0"/>
      <c r="EK3076" s="0"/>
      <c r="EL3076" s="0"/>
      <c r="EM3076" s="0"/>
      <c r="EN3076" s="0"/>
      <c r="EO3076" s="0"/>
      <c r="EP3076" s="0"/>
      <c r="EQ3076" s="0"/>
      <c r="ER3076" s="0"/>
      <c r="ES3076" s="0"/>
      <c r="ET3076" s="0"/>
      <c r="EU3076" s="0"/>
      <c r="EV3076" s="0"/>
      <c r="EW3076" s="0"/>
      <c r="EX3076" s="0"/>
      <c r="EY3076" s="0"/>
      <c r="EZ3076" s="0"/>
      <c r="FA3076" s="0"/>
      <c r="FB3076" s="0"/>
      <c r="FC3076" s="0"/>
      <c r="FD3076" s="0"/>
      <c r="FE3076" s="0"/>
      <c r="FF3076" s="0"/>
      <c r="FG3076" s="0"/>
      <c r="FH3076" s="0"/>
      <c r="FI3076" s="0"/>
      <c r="FJ3076" s="0"/>
      <c r="FK3076" s="0"/>
      <c r="FL3076" s="0"/>
      <c r="FM3076" s="0"/>
      <c r="FN3076" s="0"/>
      <c r="FO3076" s="0"/>
      <c r="FP3076" s="0"/>
      <c r="FQ3076" s="0"/>
      <c r="FR3076" s="0"/>
      <c r="FS3076" s="0"/>
      <c r="FT3076" s="0"/>
      <c r="FU3076" s="0"/>
      <c r="FV3076" s="0"/>
      <c r="FW3076" s="0"/>
      <c r="FX3076" s="0"/>
      <c r="FY3076" s="0"/>
      <c r="FZ3076" s="0"/>
      <c r="GA3076" s="0"/>
      <c r="GB3076" s="0"/>
      <c r="GC3076" s="0"/>
      <c r="GD3076" s="0"/>
      <c r="GE3076" s="0"/>
      <c r="GF3076" s="0"/>
      <c r="GG3076" s="0"/>
      <c r="GH3076" s="0"/>
      <c r="GI3076" s="0"/>
      <c r="GJ3076" s="0"/>
      <c r="GK3076" s="0"/>
      <c r="GL3076" s="0"/>
      <c r="GM3076" s="0"/>
      <c r="GN3076" s="0"/>
      <c r="GO3076" s="0"/>
      <c r="GP3076" s="0"/>
      <c r="GQ3076" s="0"/>
      <c r="GR3076" s="0"/>
      <c r="GS3076" s="0"/>
      <c r="GT3076" s="0"/>
      <c r="GU3076" s="0"/>
      <c r="GV3076" s="0"/>
      <c r="GW3076" s="0"/>
      <c r="GX3076" s="0"/>
      <c r="GY3076" s="0"/>
      <c r="GZ3076" s="0"/>
      <c r="HA3076" s="0"/>
      <c r="HB3076" s="0"/>
      <c r="HC3076" s="0"/>
      <c r="HD3076" s="0"/>
      <c r="HE3076" s="0"/>
      <c r="HF3076" s="0"/>
      <c r="HG3076" s="0"/>
      <c r="HH3076" s="0"/>
      <c r="HI3076" s="0"/>
      <c r="HJ3076" s="0"/>
      <c r="HK3076" s="0"/>
      <c r="HL3076" s="0"/>
      <c r="HM3076" s="0"/>
      <c r="HN3076" s="0"/>
      <c r="HO3076" s="0"/>
      <c r="HP3076" s="0"/>
      <c r="HQ3076" s="0"/>
      <c r="HR3076" s="0"/>
      <c r="HS3076" s="0"/>
      <c r="HT3076" s="0"/>
      <c r="HU3076" s="0"/>
      <c r="HV3076" s="0"/>
      <c r="HW3076" s="0"/>
      <c r="HX3076" s="0"/>
      <c r="HY3076" s="0"/>
      <c r="HZ3076" s="0"/>
      <c r="IA3076" s="0"/>
      <c r="IB3076" s="0"/>
      <c r="IC3076" s="0"/>
      <c r="ID3076" s="0"/>
      <c r="IE3076" s="0"/>
      <c r="IF3076" s="0"/>
      <c r="IG3076" s="0"/>
      <c r="IH3076" s="0"/>
      <c r="II3076" s="0"/>
      <c r="IJ3076" s="0"/>
      <c r="IK3076" s="0"/>
      <c r="IL3076" s="0"/>
      <c r="IM3076" s="0"/>
      <c r="IN3076" s="0"/>
      <c r="IO3076" s="0"/>
      <c r="IP3076" s="0"/>
      <c r="IQ3076" s="0"/>
      <c r="IR3076" s="0"/>
      <c r="IS3076" s="0"/>
      <c r="IT3076" s="0"/>
      <c r="IU3076" s="0"/>
      <c r="IV3076" s="0"/>
      <c r="IW3076" s="0"/>
      <c r="IX3076" s="0"/>
      <c r="IY3076" s="0"/>
      <c r="IZ3076" s="0"/>
      <c r="JA3076" s="0"/>
      <c r="JB3076" s="0"/>
      <c r="JC3076" s="0"/>
      <c r="JD3076" s="0"/>
      <c r="JE3076" s="0"/>
      <c r="JF3076" s="0"/>
      <c r="JG3076" s="0"/>
      <c r="JH3076" s="0"/>
      <c r="JI3076" s="0"/>
      <c r="JJ3076" s="0"/>
      <c r="JK3076" s="0"/>
      <c r="JL3076" s="0"/>
      <c r="JM3076" s="0"/>
      <c r="JN3076" s="0"/>
      <c r="JO3076" s="0"/>
      <c r="JP3076" s="0"/>
      <c r="JQ3076" s="0"/>
      <c r="JR3076" s="0"/>
      <c r="JS3076" s="0"/>
      <c r="JT3076" s="0"/>
      <c r="JU3076" s="0"/>
      <c r="JV3076" s="0"/>
      <c r="JW3076" s="0"/>
      <c r="JX3076" s="0"/>
      <c r="JY3076" s="0"/>
      <c r="JZ3076" s="0"/>
      <c r="KA3076" s="0"/>
      <c r="KB3076" s="0"/>
      <c r="KC3076" s="0"/>
      <c r="KD3076" s="0"/>
      <c r="KE3076" s="0"/>
      <c r="KF3076" s="0"/>
      <c r="KG3076" s="0"/>
      <c r="KH3076" s="0"/>
      <c r="KI3076" s="0"/>
      <c r="KJ3076" s="0"/>
      <c r="KK3076" s="0"/>
      <c r="KL3076" s="0"/>
      <c r="KM3076" s="0"/>
      <c r="KN3076" s="0"/>
      <c r="KO3076" s="0"/>
      <c r="KP3076" s="0"/>
      <c r="KQ3076" s="0"/>
      <c r="KR3076" s="0"/>
      <c r="KS3076" s="0"/>
      <c r="KT3076" s="0"/>
      <c r="KU3076" s="0"/>
      <c r="KV3076" s="0"/>
      <c r="KW3076" s="0"/>
      <c r="KX3076" s="0"/>
      <c r="KY3076" s="0"/>
      <c r="KZ3076" s="0"/>
      <c r="LA3076" s="0"/>
      <c r="LB3076" s="0"/>
      <c r="LC3076" s="0"/>
      <c r="LD3076" s="0"/>
      <c r="LE3076" s="0"/>
      <c r="LF3076" s="0"/>
      <c r="LG3076" s="0"/>
      <c r="LH3076" s="0"/>
      <c r="LI3076" s="0"/>
      <c r="LJ3076" s="0"/>
      <c r="LK3076" s="0"/>
      <c r="LL3076" s="0"/>
      <c r="LM3076" s="0"/>
      <c r="LN3076" s="0"/>
      <c r="LO3076" s="0"/>
      <c r="LP3076" s="0"/>
      <c r="LQ3076" s="0"/>
      <c r="LR3076" s="0"/>
      <c r="LS3076" s="0"/>
      <c r="LT3076" s="0"/>
      <c r="LU3076" s="0"/>
      <c r="LV3076" s="0"/>
      <c r="LW3076" s="0"/>
      <c r="LX3076" s="0"/>
      <c r="LY3076" s="0"/>
      <c r="LZ3076" s="0"/>
      <c r="MA3076" s="0"/>
      <c r="MB3076" s="0"/>
      <c r="MC3076" s="0"/>
      <c r="MD3076" s="0"/>
      <c r="ME3076" s="0"/>
      <c r="MF3076" s="0"/>
      <c r="MG3076" s="0"/>
      <c r="MH3076" s="0"/>
      <c r="MI3076" s="0"/>
      <c r="MJ3076" s="0"/>
      <c r="MK3076" s="0"/>
      <c r="ML3076" s="0"/>
      <c r="MM3076" s="0"/>
      <c r="MN3076" s="0"/>
      <c r="MO3076" s="0"/>
      <c r="MP3076" s="0"/>
      <c r="MQ3076" s="0"/>
      <c r="MR3076" s="0"/>
      <c r="MS3076" s="0"/>
      <c r="MT3076" s="0"/>
      <c r="MU3076" s="0"/>
      <c r="MV3076" s="0"/>
      <c r="MW3076" s="0"/>
      <c r="MX3076" s="0"/>
      <c r="MY3076" s="0"/>
      <c r="MZ3076" s="0"/>
      <c r="NA3076" s="0"/>
      <c r="NB3076" s="0"/>
      <c r="NC3076" s="0"/>
      <c r="ND3076" s="0"/>
      <c r="NE3076" s="0"/>
      <c r="NF3076" s="0"/>
      <c r="NG3076" s="0"/>
      <c r="NH3076" s="0"/>
      <c r="NI3076" s="0"/>
      <c r="NJ3076" s="0"/>
      <c r="NK3076" s="0"/>
      <c r="NL3076" s="0"/>
      <c r="NM3076" s="0"/>
      <c r="NN3076" s="0"/>
      <c r="NO3076" s="0"/>
      <c r="NP3076" s="0"/>
      <c r="NQ3076" s="0"/>
      <c r="NR3076" s="0"/>
      <c r="NS3076" s="0"/>
      <c r="NT3076" s="0"/>
      <c r="NU3076" s="0"/>
      <c r="NV3076" s="0"/>
      <c r="NW3076" s="0"/>
      <c r="NX3076" s="0"/>
      <c r="NY3076" s="0"/>
      <c r="NZ3076" s="0"/>
      <c r="OA3076" s="0"/>
      <c r="OB3076" s="0"/>
      <c r="OC3076" s="0"/>
      <c r="OD3076" s="0"/>
      <c r="OE3076" s="0"/>
      <c r="OF3076" s="0"/>
      <c r="OG3076" s="0"/>
      <c r="OH3076" s="0"/>
      <c r="OI3076" s="0"/>
      <c r="OJ3076" s="0"/>
      <c r="OK3076" s="0"/>
      <c r="OL3076" s="0"/>
      <c r="OM3076" s="0"/>
      <c r="ON3076" s="0"/>
      <c r="OO3076" s="0"/>
      <c r="OP3076" s="0"/>
      <c r="OQ3076" s="0"/>
      <c r="OR3076" s="0"/>
      <c r="OS3076" s="0"/>
      <c r="OT3076" s="0"/>
      <c r="OU3076" s="0"/>
      <c r="OV3076" s="0"/>
      <c r="OW3076" s="0"/>
      <c r="OX3076" s="0"/>
      <c r="OY3076" s="0"/>
      <c r="OZ3076" s="0"/>
      <c r="PA3076" s="0"/>
      <c r="PB3076" s="0"/>
      <c r="PC3076" s="0"/>
      <c r="PD3076" s="0"/>
      <c r="PE3076" s="0"/>
      <c r="PF3076" s="0"/>
      <c r="PG3076" s="0"/>
      <c r="PH3076" s="0"/>
      <c r="PI3076" s="0"/>
      <c r="PJ3076" s="0"/>
      <c r="PK3076" s="0"/>
      <c r="PL3076" s="0"/>
      <c r="PM3076" s="0"/>
      <c r="PN3076" s="0"/>
      <c r="PO3076" s="0"/>
      <c r="PP3076" s="0"/>
      <c r="PQ3076" s="0"/>
      <c r="PR3076" s="0"/>
      <c r="PS3076" s="0"/>
      <c r="PT3076" s="0"/>
      <c r="PU3076" s="0"/>
      <c r="PV3076" s="0"/>
      <c r="PW3076" s="0"/>
      <c r="PX3076" s="0"/>
      <c r="PY3076" s="0"/>
      <c r="PZ3076" s="0"/>
      <c r="QA3076" s="0"/>
      <c r="QB3076" s="0"/>
      <c r="QC3076" s="0"/>
      <c r="QD3076" s="0"/>
      <c r="QE3076" s="0"/>
      <c r="QF3076" s="0"/>
      <c r="QG3076" s="0"/>
      <c r="QH3076" s="0"/>
      <c r="QI3076" s="0"/>
      <c r="QJ3076" s="0"/>
      <c r="QK3076" s="0"/>
      <c r="QL3076" s="0"/>
      <c r="QM3076" s="0"/>
      <c r="QN3076" s="0"/>
      <c r="QO3076" s="0"/>
      <c r="QP3076" s="0"/>
      <c r="QQ3076" s="0"/>
      <c r="QR3076" s="0"/>
      <c r="QS3076" s="0"/>
      <c r="QT3076" s="0"/>
      <c r="QU3076" s="0"/>
      <c r="QV3076" s="0"/>
      <c r="QW3076" s="0"/>
      <c r="QX3076" s="0"/>
      <c r="QY3076" s="0"/>
      <c r="QZ3076" s="0"/>
      <c r="RA3076" s="0"/>
      <c r="RB3076" s="0"/>
      <c r="RC3076" s="0"/>
      <c r="RD3076" s="0"/>
      <c r="RE3076" s="0"/>
      <c r="RF3076" s="0"/>
      <c r="RG3076" s="0"/>
      <c r="RH3076" s="0"/>
      <c r="RI3076" s="0"/>
      <c r="RJ3076" s="0"/>
      <c r="RK3076" s="0"/>
      <c r="RL3076" s="0"/>
      <c r="RM3076" s="0"/>
      <c r="RN3076" s="0"/>
      <c r="RO3076" s="0"/>
      <c r="RP3076" s="0"/>
      <c r="RQ3076" s="0"/>
      <c r="RR3076" s="0"/>
      <c r="RS3076" s="0"/>
      <c r="RT3076" s="0"/>
      <c r="RU3076" s="0"/>
      <c r="RV3076" s="0"/>
      <c r="RW3076" s="0"/>
      <c r="RX3076" s="0"/>
      <c r="RY3076" s="0"/>
      <c r="RZ3076" s="0"/>
      <c r="SA3076" s="0"/>
      <c r="SB3076" s="0"/>
      <c r="SC3076" s="0"/>
      <c r="SD3076" s="0"/>
      <c r="SE3076" s="0"/>
      <c r="SF3076" s="0"/>
      <c r="SG3076" s="0"/>
      <c r="SH3076" s="0"/>
      <c r="SI3076" s="0"/>
      <c r="SJ3076" s="0"/>
      <c r="SK3076" s="0"/>
      <c r="SL3076" s="0"/>
      <c r="SM3076" s="0"/>
      <c r="SN3076" s="0"/>
      <c r="SO3076" s="0"/>
      <c r="SP3076" s="0"/>
      <c r="SQ3076" s="0"/>
      <c r="SR3076" s="0"/>
      <c r="SS3076" s="0"/>
      <c r="ST3076" s="0"/>
      <c r="SU3076" s="0"/>
      <c r="SV3076" s="0"/>
      <c r="SW3076" s="0"/>
      <c r="SX3076" s="0"/>
      <c r="SY3076" s="0"/>
      <c r="SZ3076" s="0"/>
      <c r="TA3076" s="0"/>
      <c r="TB3076" s="0"/>
      <c r="TC3076" s="0"/>
      <c r="TD3076" s="0"/>
      <c r="TE3076" s="0"/>
      <c r="TF3076" s="0"/>
      <c r="TG3076" s="0"/>
      <c r="TH3076" s="0"/>
      <c r="TI3076" s="0"/>
      <c r="TJ3076" s="0"/>
      <c r="TK3076" s="0"/>
      <c r="TL3076" s="0"/>
      <c r="TM3076" s="0"/>
      <c r="TN3076" s="0"/>
      <c r="TO3076" s="0"/>
      <c r="TP3076" s="0"/>
      <c r="TQ3076" s="0"/>
      <c r="TR3076" s="0"/>
      <c r="TS3076" s="0"/>
      <c r="TT3076" s="0"/>
      <c r="TU3076" s="0"/>
      <c r="TV3076" s="0"/>
      <c r="TW3076" s="0"/>
      <c r="TX3076" s="0"/>
      <c r="TY3076" s="0"/>
      <c r="TZ3076" s="0"/>
      <c r="UA3076" s="0"/>
      <c r="UB3076" s="0"/>
      <c r="UC3076" s="0"/>
      <c r="UD3076" s="0"/>
      <c r="UE3076" s="0"/>
      <c r="UF3076" s="0"/>
      <c r="UG3076" s="0"/>
      <c r="UH3076" s="0"/>
      <c r="UI3076" s="0"/>
      <c r="UJ3076" s="0"/>
      <c r="UK3076" s="0"/>
      <c r="UL3076" s="0"/>
      <c r="UM3076" s="0"/>
      <c r="UN3076" s="0"/>
      <c r="UO3076" s="0"/>
      <c r="UP3076" s="0"/>
      <c r="UQ3076" s="0"/>
      <c r="UR3076" s="0"/>
      <c r="US3076" s="0"/>
      <c r="UT3076" s="0"/>
      <c r="UU3076" s="0"/>
      <c r="UV3076" s="0"/>
      <c r="UW3076" s="0"/>
      <c r="UX3076" s="0"/>
      <c r="UY3076" s="0"/>
      <c r="UZ3076" s="0"/>
      <c r="VA3076" s="0"/>
      <c r="VB3076" s="0"/>
      <c r="VC3076" s="0"/>
      <c r="VD3076" s="0"/>
      <c r="VE3076" s="0"/>
      <c r="VF3076" s="0"/>
      <c r="VG3076" s="0"/>
      <c r="VH3076" s="0"/>
      <c r="VI3076" s="0"/>
      <c r="VJ3076" s="0"/>
      <c r="VK3076" s="0"/>
      <c r="VL3076" s="0"/>
      <c r="VM3076" s="0"/>
      <c r="VN3076" s="0"/>
      <c r="VO3076" s="0"/>
      <c r="VP3076" s="0"/>
      <c r="VQ3076" s="0"/>
      <c r="VR3076" s="0"/>
      <c r="VS3076" s="0"/>
      <c r="VT3076" s="0"/>
      <c r="VU3076" s="0"/>
      <c r="VV3076" s="0"/>
      <c r="VW3076" s="0"/>
      <c r="VX3076" s="0"/>
      <c r="VY3076" s="0"/>
      <c r="VZ3076" s="0"/>
      <c r="WA3076" s="0"/>
      <c r="WB3076" s="0"/>
      <c r="WC3076" s="0"/>
      <c r="WD3076" s="0"/>
      <c r="WE3076" s="0"/>
      <c r="WF3076" s="0"/>
      <c r="WG3076" s="0"/>
      <c r="WH3076" s="0"/>
      <c r="WI3076" s="0"/>
      <c r="WJ3076" s="0"/>
      <c r="WK3076" s="0"/>
      <c r="WL3076" s="0"/>
      <c r="WM3076" s="0"/>
      <c r="WN3076" s="0"/>
      <c r="WO3076" s="0"/>
      <c r="WP3076" s="0"/>
      <c r="WQ3076" s="0"/>
      <c r="WR3076" s="0"/>
      <c r="WS3076" s="0"/>
      <c r="WT3076" s="0"/>
      <c r="WU3076" s="0"/>
      <c r="WV3076" s="0"/>
      <c r="WW3076" s="0"/>
      <c r="WX3076" s="0"/>
      <c r="WY3076" s="0"/>
      <c r="WZ3076" s="0"/>
      <c r="XA3076" s="0"/>
      <c r="XB3076" s="0"/>
      <c r="XC3076" s="0"/>
      <c r="XD3076" s="0"/>
      <c r="XE3076" s="0"/>
      <c r="XF3076" s="0"/>
      <c r="XG3076" s="0"/>
      <c r="XH3076" s="0"/>
      <c r="XI3076" s="0"/>
      <c r="XJ3076" s="0"/>
      <c r="XK3076" s="0"/>
      <c r="XL3076" s="0"/>
      <c r="XM3076" s="0"/>
      <c r="XN3076" s="0"/>
      <c r="XO3076" s="0"/>
      <c r="XP3076" s="0"/>
      <c r="XQ3076" s="0"/>
      <c r="XR3076" s="0"/>
      <c r="XS3076" s="0"/>
      <c r="XT3076" s="0"/>
      <c r="XU3076" s="0"/>
      <c r="XV3076" s="0"/>
      <c r="XW3076" s="0"/>
      <c r="XX3076" s="0"/>
      <c r="XY3076" s="0"/>
      <c r="XZ3076" s="0"/>
      <c r="YA3076" s="0"/>
      <c r="YB3076" s="0"/>
      <c r="YC3076" s="0"/>
      <c r="YD3076" s="0"/>
      <c r="YE3076" s="0"/>
      <c r="YF3076" s="0"/>
      <c r="YG3076" s="0"/>
      <c r="YH3076" s="0"/>
      <c r="YI3076" s="0"/>
      <c r="YJ3076" s="0"/>
      <c r="YK3076" s="0"/>
      <c r="YL3076" s="0"/>
      <c r="YM3076" s="0"/>
      <c r="YN3076" s="0"/>
      <c r="YO3076" s="0"/>
      <c r="YP3076" s="0"/>
      <c r="YQ3076" s="0"/>
      <c r="YR3076" s="0"/>
      <c r="YS3076" s="0"/>
      <c r="YT3076" s="0"/>
      <c r="YU3076" s="0"/>
      <c r="YV3076" s="0"/>
      <c r="YW3076" s="0"/>
      <c r="YX3076" s="0"/>
      <c r="YY3076" s="0"/>
      <c r="YZ3076" s="0"/>
      <c r="ZA3076" s="0"/>
      <c r="ZB3076" s="0"/>
      <c r="ZC3076" s="0"/>
      <c r="ZD3076" s="0"/>
      <c r="ZE3076" s="0"/>
      <c r="ZF3076" s="0"/>
      <c r="ZG3076" s="0"/>
      <c r="ZH3076" s="0"/>
      <c r="ZI3076" s="0"/>
      <c r="ZJ3076" s="0"/>
      <c r="ZK3076" s="0"/>
      <c r="ZL3076" s="0"/>
      <c r="ZM3076" s="0"/>
      <c r="ZN3076" s="0"/>
      <c r="ZO3076" s="0"/>
      <c r="ZP3076" s="0"/>
      <c r="ZQ3076" s="0"/>
      <c r="ZR3076" s="0"/>
      <c r="ZS3076" s="0"/>
      <c r="ZT3076" s="0"/>
      <c r="ZU3076" s="0"/>
      <c r="ZV3076" s="0"/>
      <c r="ZW3076" s="0"/>
      <c r="ZX3076" s="0"/>
      <c r="ZY3076" s="0"/>
      <c r="ZZ3076" s="0"/>
      <c r="AAA3076" s="0"/>
      <c r="AAB3076" s="0"/>
      <c r="AAC3076" s="0"/>
      <c r="AAD3076" s="0"/>
      <c r="AAE3076" s="0"/>
      <c r="AAF3076" s="0"/>
      <c r="AAG3076" s="0"/>
      <c r="AAH3076" s="0"/>
      <c r="AAI3076" s="0"/>
      <c r="AAJ3076" s="0"/>
      <c r="AAK3076" s="0"/>
      <c r="AAL3076" s="0"/>
      <c r="AAM3076" s="0"/>
      <c r="AAN3076" s="0"/>
      <c r="AAO3076" s="0"/>
      <c r="AAP3076" s="0"/>
      <c r="AAQ3076" s="0"/>
      <c r="AAR3076" s="0"/>
      <c r="AAS3076" s="0"/>
      <c r="AAT3076" s="0"/>
      <c r="AAU3076" s="0"/>
      <c r="AAV3076" s="0"/>
      <c r="AAW3076" s="0"/>
      <c r="AAX3076" s="0"/>
      <c r="AAY3076" s="0"/>
      <c r="AAZ3076" s="0"/>
      <c r="ABA3076" s="0"/>
      <c r="ABB3076" s="0"/>
      <c r="ABC3076" s="0"/>
      <c r="ABD3076" s="0"/>
      <c r="ABE3076" s="0"/>
      <c r="ABF3076" s="0"/>
      <c r="ABG3076" s="0"/>
      <c r="ABH3076" s="0"/>
      <c r="ABI3076" s="0"/>
      <c r="ABJ3076" s="0"/>
      <c r="ABK3076" s="0"/>
      <c r="ABL3076" s="0"/>
      <c r="ABM3076" s="0"/>
      <c r="ABN3076" s="0"/>
      <c r="ABO3076" s="0"/>
      <c r="ABP3076" s="0"/>
      <c r="ABQ3076" s="0"/>
      <c r="ABR3076" s="0"/>
      <c r="ABS3076" s="0"/>
      <c r="ABT3076" s="0"/>
      <c r="ABU3076" s="0"/>
      <c r="ABV3076" s="0"/>
      <c r="ABW3076" s="0"/>
      <c r="ABX3076" s="0"/>
      <c r="ABY3076" s="0"/>
      <c r="ABZ3076" s="0"/>
      <c r="ACA3076" s="0"/>
      <c r="ACB3076" s="0"/>
      <c r="ACC3076" s="0"/>
      <c r="ACD3076" s="0"/>
      <c r="ACE3076" s="0"/>
      <c r="ACF3076" s="0"/>
      <c r="ACG3076" s="0"/>
      <c r="ACH3076" s="0"/>
      <c r="ACI3076" s="0"/>
      <c r="ACJ3076" s="0"/>
      <c r="ACK3076" s="0"/>
      <c r="ACL3076" s="0"/>
      <c r="ACM3076" s="0"/>
      <c r="ACN3076" s="0"/>
      <c r="ACO3076" s="0"/>
      <c r="ACP3076" s="0"/>
      <c r="ACQ3076" s="0"/>
      <c r="ACR3076" s="0"/>
      <c r="ACS3076" s="0"/>
      <c r="ACT3076" s="0"/>
      <c r="ACU3076" s="0"/>
      <c r="ACV3076" s="0"/>
      <c r="ACW3076" s="0"/>
      <c r="ACX3076" s="0"/>
      <c r="ACY3076" s="0"/>
      <c r="ACZ3076" s="0"/>
      <c r="ADA3076" s="0"/>
      <c r="ADB3076" s="0"/>
      <c r="ADC3076" s="0"/>
      <c r="ADD3076" s="0"/>
      <c r="ADE3076" s="0"/>
      <c r="ADF3076" s="0"/>
      <c r="ADG3076" s="0"/>
      <c r="ADH3076" s="0"/>
      <c r="ADI3076" s="0"/>
      <c r="ADJ3076" s="0"/>
      <c r="ADK3076" s="0"/>
      <c r="ADL3076" s="0"/>
      <c r="ADM3076" s="0"/>
      <c r="ADN3076" s="0"/>
      <c r="ADO3076" s="0"/>
      <c r="ADP3076" s="0"/>
      <c r="ADQ3076" s="0"/>
      <c r="ADR3076" s="0"/>
      <c r="ADS3076" s="0"/>
      <c r="ADT3076" s="0"/>
      <c r="ADU3076" s="0"/>
      <c r="ADV3076" s="0"/>
      <c r="ADW3076" s="0"/>
      <c r="ADX3076" s="0"/>
      <c r="ADY3076" s="0"/>
      <c r="ADZ3076" s="0"/>
      <c r="AEA3076" s="0"/>
      <c r="AEB3076" s="0"/>
      <c r="AEC3076" s="0"/>
      <c r="AED3076" s="0"/>
      <c r="AEE3076" s="0"/>
      <c r="AEF3076" s="0"/>
      <c r="AEG3076" s="0"/>
      <c r="AEH3076" s="0"/>
      <c r="AEI3076" s="0"/>
      <c r="AEJ3076" s="0"/>
      <c r="AEK3076" s="0"/>
      <c r="AEL3076" s="0"/>
      <c r="AEM3076" s="0"/>
      <c r="AEN3076" s="0"/>
      <c r="AEO3076" s="0"/>
      <c r="AEP3076" s="0"/>
      <c r="AEQ3076" s="0"/>
      <c r="AER3076" s="0"/>
      <c r="AES3076" s="0"/>
      <c r="AET3076" s="0"/>
      <c r="AEU3076" s="0"/>
      <c r="AEV3076" s="0"/>
      <c r="AEW3076" s="0"/>
      <c r="AEX3076" s="0"/>
      <c r="AEY3076" s="0"/>
      <c r="AEZ3076" s="0"/>
      <c r="AFA3076" s="0"/>
      <c r="AFB3076" s="0"/>
      <c r="AFC3076" s="0"/>
      <c r="AFD3076" s="0"/>
      <c r="AFE3076" s="0"/>
      <c r="AFF3076" s="0"/>
      <c r="AFG3076" s="0"/>
      <c r="AFH3076" s="0"/>
      <c r="AFI3076" s="0"/>
      <c r="AFJ3076" s="0"/>
      <c r="AFK3076" s="0"/>
      <c r="AFL3076" s="0"/>
      <c r="AFM3076" s="0"/>
      <c r="AFN3076" s="0"/>
      <c r="AFO3076" s="0"/>
      <c r="AFP3076" s="0"/>
      <c r="AFQ3076" s="0"/>
      <c r="AFR3076" s="0"/>
      <c r="AFS3076" s="0"/>
      <c r="AFT3076" s="0"/>
      <c r="AFU3076" s="0"/>
      <c r="AFV3076" s="0"/>
      <c r="AFW3076" s="0"/>
      <c r="AFX3076" s="0"/>
      <c r="AFY3076" s="0"/>
      <c r="AFZ3076" s="0"/>
      <c r="AGA3076" s="0"/>
      <c r="AGB3076" s="0"/>
      <c r="AGC3076" s="0"/>
      <c r="AGD3076" s="0"/>
      <c r="AGE3076" s="0"/>
      <c r="AGF3076" s="0"/>
      <c r="AGG3076" s="0"/>
      <c r="AGH3076" s="0"/>
      <c r="AGI3076" s="0"/>
      <c r="AGJ3076" s="0"/>
      <c r="AGK3076" s="0"/>
      <c r="AGL3076" s="0"/>
      <c r="AGM3076" s="0"/>
      <c r="AGN3076" s="0"/>
      <c r="AGO3076" s="0"/>
      <c r="AGP3076" s="0"/>
      <c r="AGQ3076" s="0"/>
      <c r="AGR3076" s="0"/>
      <c r="AGS3076" s="0"/>
      <c r="AGT3076" s="0"/>
      <c r="AGU3076" s="0"/>
      <c r="AGV3076" s="0"/>
      <c r="AGW3076" s="0"/>
      <c r="AGX3076" s="0"/>
      <c r="AGY3076" s="0"/>
      <c r="AGZ3076" s="0"/>
      <c r="AHA3076" s="0"/>
      <c r="AHB3076" s="0"/>
      <c r="AHC3076" s="0"/>
      <c r="AHD3076" s="0"/>
      <c r="AHE3076" s="0"/>
      <c r="AHF3076" s="0"/>
      <c r="AHG3076" s="0"/>
      <c r="AHH3076" s="0"/>
      <c r="AHI3076" s="0"/>
      <c r="AHJ3076" s="0"/>
      <c r="AHK3076" s="0"/>
      <c r="AHL3076" s="0"/>
      <c r="AHM3076" s="0"/>
      <c r="AHN3076" s="0"/>
      <c r="AHO3076" s="0"/>
      <c r="AHP3076" s="0"/>
      <c r="AHQ3076" s="0"/>
      <c r="AHR3076" s="0"/>
      <c r="AHS3076" s="0"/>
      <c r="AHT3076" s="0"/>
      <c r="AHU3076" s="0"/>
      <c r="AHV3076" s="0"/>
      <c r="AHW3076" s="0"/>
      <c r="AHX3076" s="0"/>
      <c r="AHY3076" s="0"/>
      <c r="AHZ3076" s="0"/>
      <c r="AIA3076" s="0"/>
      <c r="AIB3076" s="0"/>
      <c r="AIC3076" s="0"/>
      <c r="AID3076" s="0"/>
      <c r="AIE3076" s="0"/>
      <c r="AIF3076" s="0"/>
      <c r="AIG3076" s="0"/>
      <c r="AIH3076" s="0"/>
      <c r="AII3076" s="0"/>
      <c r="AIJ3076" s="0"/>
      <c r="AIK3076" s="0"/>
      <c r="AIL3076" s="0"/>
      <c r="AIM3076" s="0"/>
      <c r="AIN3076" s="0"/>
      <c r="AIO3076" s="0"/>
      <c r="AIP3076" s="0"/>
      <c r="AIQ3076" s="0"/>
      <c r="AIR3076" s="0"/>
      <c r="AIS3076" s="0"/>
      <c r="AIT3076" s="0"/>
      <c r="AIU3076" s="0"/>
      <c r="AIV3076" s="0"/>
      <c r="AIW3076" s="0"/>
      <c r="AIX3076" s="0"/>
      <c r="AIY3076" s="0"/>
      <c r="AIZ3076" s="0"/>
      <c r="AJA3076" s="0"/>
      <c r="AJB3076" s="0"/>
      <c r="AJC3076" s="0"/>
      <c r="AJD3076" s="0"/>
      <c r="AJE3076" s="0"/>
      <c r="AJF3076" s="0"/>
      <c r="AJG3076" s="0"/>
      <c r="AJH3076" s="0"/>
      <c r="AJI3076" s="0"/>
      <c r="AJJ3076" s="0"/>
      <c r="AJK3076" s="0"/>
      <c r="AJL3076" s="0"/>
      <c r="AJM3076" s="0"/>
      <c r="AJN3076" s="0"/>
      <c r="AJO3076" s="0"/>
      <c r="AJP3076" s="0"/>
      <c r="AJQ3076" s="0"/>
      <c r="AJR3076" s="0"/>
      <c r="AJS3076" s="0"/>
      <c r="AJT3076" s="0"/>
      <c r="AJU3076" s="0"/>
      <c r="AJV3076" s="0"/>
      <c r="AJW3076" s="0"/>
      <c r="AJX3076" s="0"/>
      <c r="AJY3076" s="0"/>
      <c r="AJZ3076" s="0"/>
      <c r="AKA3076" s="0"/>
      <c r="AKB3076" s="0"/>
      <c r="AKC3076" s="0"/>
      <c r="AKD3076" s="0"/>
      <c r="AKE3076" s="0"/>
      <c r="AKF3076" s="0"/>
      <c r="AKG3076" s="0"/>
      <c r="AKH3076" s="0"/>
      <c r="AKI3076" s="0"/>
      <c r="AKJ3076" s="0"/>
      <c r="AKK3076" s="0"/>
      <c r="AKL3076" s="0"/>
      <c r="AKM3076" s="0"/>
      <c r="AKN3076" s="0"/>
      <c r="AKO3076" s="0"/>
      <c r="AKP3076" s="0"/>
      <c r="AKQ3076" s="0"/>
      <c r="AKR3076" s="0"/>
      <c r="AKS3076" s="0"/>
      <c r="AKT3076" s="0"/>
      <c r="AKU3076" s="0"/>
      <c r="AKV3076" s="0"/>
      <c r="AKW3076" s="0"/>
      <c r="AKX3076" s="0"/>
      <c r="AKY3076" s="0"/>
      <c r="AKZ3076" s="0"/>
      <c r="ALA3076" s="0"/>
      <c r="ALB3076" s="0"/>
      <c r="ALC3076" s="0"/>
      <c r="ALD3076" s="0"/>
      <c r="ALE3076" s="0"/>
      <c r="ALF3076" s="0"/>
      <c r="ALG3076" s="0"/>
      <c r="ALH3076" s="0"/>
      <c r="ALI3076" s="0"/>
      <c r="ALJ3076" s="0"/>
      <c r="ALK3076" s="0"/>
      <c r="ALL3076" s="0"/>
      <c r="ALM3076" s="0"/>
      <c r="ALN3076" s="0"/>
      <c r="ALO3076" s="0"/>
      <c r="ALP3076" s="0"/>
      <c r="ALQ3076" s="0"/>
      <c r="ALR3076" s="0"/>
      <c r="ALS3076" s="0"/>
      <c r="ALT3076" s="0"/>
      <c r="ALU3076" s="0"/>
      <c r="ALV3076" s="0"/>
      <c r="ALW3076" s="0"/>
      <c r="ALX3076" s="0"/>
      <c r="ALY3076" s="0"/>
      <c r="ALZ3076" s="0"/>
      <c r="AMA3076" s="0"/>
      <c r="AMB3076" s="0"/>
      <c r="AMC3076" s="0"/>
      <c r="AMD3076" s="0"/>
      <c r="AME3076" s="0"/>
      <c r="AMF3076" s="0"/>
      <c r="AMG3076" s="0"/>
      <c r="AMH3076" s="0"/>
      <c r="AMI3076" s="0"/>
    </row>
    <row r="3077" customFormat="false" ht="17.35" hidden="false" customHeight="false" outlineLevel="0" collapsed="false">
      <c r="C3077" s="15" t="s">
        <v>3272</v>
      </c>
      <c r="D3077" s="11" t="s">
        <v>1</v>
      </c>
      <c r="I3077" s="3"/>
      <c r="K3077" s="4"/>
      <c r="BM3077" s="0"/>
      <c r="BN3077" s="0"/>
      <c r="BO3077" s="0"/>
      <c r="BP3077" s="0"/>
      <c r="BQ3077" s="0"/>
      <c r="BR3077" s="0"/>
      <c r="BS3077" s="0"/>
      <c r="BT3077" s="0"/>
      <c r="BU3077" s="0"/>
      <c r="BV3077" s="0"/>
      <c r="BW3077" s="0"/>
      <c r="BX3077" s="0"/>
      <c r="BY3077" s="0"/>
      <c r="BZ3077" s="0"/>
      <c r="CA3077" s="0"/>
      <c r="CB3077" s="0"/>
      <c r="CC3077" s="0"/>
      <c r="CD3077" s="0"/>
      <c r="CE3077" s="0"/>
      <c r="CF3077" s="0"/>
      <c r="CG3077" s="0"/>
      <c r="CH3077" s="0"/>
      <c r="CI3077" s="0"/>
      <c r="CJ3077" s="0"/>
      <c r="CK3077" s="0"/>
      <c r="CL3077" s="0"/>
      <c r="CM3077" s="0"/>
      <c r="CN3077" s="0"/>
      <c r="CO3077" s="0"/>
      <c r="CP3077" s="0"/>
      <c r="CQ3077" s="0"/>
      <c r="CR3077" s="0"/>
      <c r="CS3077" s="0"/>
      <c r="CT3077" s="0"/>
      <c r="CU3077" s="0"/>
      <c r="CV3077" s="0"/>
      <c r="CW3077" s="0"/>
      <c r="CX3077" s="0"/>
      <c r="CY3077" s="0"/>
      <c r="CZ3077" s="0"/>
      <c r="DA3077" s="0"/>
      <c r="DB3077" s="0"/>
      <c r="DC3077" s="0"/>
      <c r="DD3077" s="0"/>
      <c r="DE3077" s="0"/>
      <c r="DF3077" s="0"/>
      <c r="DG3077" s="0"/>
      <c r="DH3077" s="0"/>
      <c r="DI3077" s="0"/>
      <c r="DJ3077" s="0"/>
      <c r="DK3077" s="0"/>
      <c r="DL3077" s="0"/>
      <c r="DM3077" s="0"/>
      <c r="DN3077" s="0"/>
      <c r="DO3077" s="0"/>
      <c r="DP3077" s="0"/>
      <c r="DQ3077" s="0"/>
      <c r="DR3077" s="0"/>
      <c r="DS3077" s="0"/>
      <c r="DT3077" s="0"/>
      <c r="DU3077" s="0"/>
      <c r="DV3077" s="0"/>
      <c r="DW3077" s="0"/>
      <c r="DX3077" s="0"/>
      <c r="DY3077" s="0"/>
      <c r="DZ3077" s="0"/>
      <c r="EA3077" s="0"/>
      <c r="EB3077" s="0"/>
      <c r="EC3077" s="0"/>
      <c r="ED3077" s="0"/>
      <c r="EE3077" s="0"/>
      <c r="EF3077" s="0"/>
      <c r="EG3077" s="0"/>
      <c r="EH3077" s="0"/>
      <c r="EI3077" s="0"/>
      <c r="EJ3077" s="0"/>
      <c r="EK3077" s="0"/>
      <c r="EL3077" s="0"/>
      <c r="EM3077" s="0"/>
      <c r="EN3077" s="0"/>
      <c r="EO3077" s="0"/>
      <c r="EP3077" s="0"/>
      <c r="EQ3077" s="0"/>
      <c r="ER3077" s="0"/>
      <c r="ES3077" s="0"/>
      <c r="ET3077" s="0"/>
      <c r="EU3077" s="0"/>
      <c r="EV3077" s="0"/>
      <c r="EW3077" s="0"/>
      <c r="EX3077" s="0"/>
      <c r="EY3077" s="0"/>
      <c r="EZ3077" s="0"/>
      <c r="FA3077" s="0"/>
      <c r="FB3077" s="0"/>
      <c r="FC3077" s="0"/>
      <c r="FD3077" s="0"/>
      <c r="FE3077" s="0"/>
      <c r="FF3077" s="0"/>
      <c r="FG3077" s="0"/>
      <c r="FH3077" s="0"/>
      <c r="FI3077" s="0"/>
      <c r="FJ3077" s="0"/>
      <c r="FK3077" s="0"/>
      <c r="FL3077" s="0"/>
      <c r="FM3077" s="0"/>
      <c r="FN3077" s="0"/>
      <c r="FO3077" s="0"/>
      <c r="FP3077" s="0"/>
      <c r="FQ3077" s="0"/>
      <c r="FR3077" s="0"/>
      <c r="FS3077" s="0"/>
      <c r="FT3077" s="0"/>
      <c r="FU3077" s="0"/>
      <c r="FV3077" s="0"/>
      <c r="FW3077" s="0"/>
      <c r="FX3077" s="0"/>
      <c r="FY3077" s="0"/>
      <c r="FZ3077" s="0"/>
      <c r="GA3077" s="0"/>
      <c r="GB3077" s="0"/>
      <c r="GC3077" s="0"/>
      <c r="GD3077" s="0"/>
      <c r="GE3077" s="0"/>
      <c r="GF3077" s="0"/>
      <c r="GG3077" s="0"/>
      <c r="GH3077" s="0"/>
      <c r="GI3077" s="0"/>
      <c r="GJ3077" s="0"/>
      <c r="GK3077" s="0"/>
      <c r="GL3077" s="0"/>
      <c r="GM3077" s="0"/>
      <c r="GN3077" s="0"/>
      <c r="GO3077" s="0"/>
      <c r="GP3077" s="0"/>
      <c r="GQ3077" s="0"/>
      <c r="GR3077" s="0"/>
      <c r="GS3077" s="0"/>
      <c r="GT3077" s="0"/>
      <c r="GU3077" s="0"/>
      <c r="GV3077" s="0"/>
      <c r="GW3077" s="0"/>
      <c r="GX3077" s="0"/>
      <c r="GY3077" s="0"/>
      <c r="GZ3077" s="0"/>
      <c r="HA3077" s="0"/>
      <c r="HB3077" s="0"/>
      <c r="HC3077" s="0"/>
      <c r="HD3077" s="0"/>
      <c r="HE3077" s="0"/>
      <c r="HF3077" s="0"/>
      <c r="HG3077" s="0"/>
      <c r="HH3077" s="0"/>
      <c r="HI3077" s="0"/>
      <c r="HJ3077" s="0"/>
      <c r="HK3077" s="0"/>
      <c r="HL3077" s="0"/>
      <c r="HM3077" s="0"/>
      <c r="HN3077" s="0"/>
      <c r="HO3077" s="0"/>
      <c r="HP3077" s="0"/>
      <c r="HQ3077" s="0"/>
      <c r="HR3077" s="0"/>
      <c r="HS3077" s="0"/>
      <c r="HT3077" s="0"/>
      <c r="HU3077" s="0"/>
      <c r="HV3077" s="0"/>
      <c r="HW3077" s="0"/>
      <c r="HX3077" s="0"/>
      <c r="HY3077" s="0"/>
      <c r="HZ3077" s="0"/>
      <c r="IA3077" s="0"/>
      <c r="IB3077" s="0"/>
      <c r="IC3077" s="0"/>
      <c r="ID3077" s="0"/>
      <c r="IE3077" s="0"/>
      <c r="IF3077" s="0"/>
      <c r="IG3077" s="0"/>
      <c r="IH3077" s="0"/>
      <c r="II3077" s="0"/>
      <c r="IJ3077" s="0"/>
      <c r="IK3077" s="0"/>
      <c r="IL3077" s="0"/>
      <c r="IM3077" s="0"/>
      <c r="IN3077" s="0"/>
      <c r="IO3077" s="0"/>
      <c r="IP3077" s="0"/>
      <c r="IQ3077" s="0"/>
      <c r="IR3077" s="0"/>
      <c r="IS3077" s="0"/>
      <c r="IT3077" s="0"/>
      <c r="IU3077" s="0"/>
      <c r="IV3077" s="0"/>
      <c r="IW3077" s="0"/>
      <c r="IX3077" s="0"/>
      <c r="IY3077" s="0"/>
      <c r="IZ3077" s="0"/>
      <c r="JA3077" s="0"/>
      <c r="JB3077" s="0"/>
      <c r="JC3077" s="0"/>
      <c r="JD3077" s="0"/>
      <c r="JE3077" s="0"/>
      <c r="JF3077" s="0"/>
      <c r="JG3077" s="0"/>
      <c r="JH3077" s="0"/>
      <c r="JI3077" s="0"/>
      <c r="JJ3077" s="0"/>
      <c r="JK3077" s="0"/>
      <c r="JL3077" s="0"/>
      <c r="JM3077" s="0"/>
      <c r="JN3077" s="0"/>
      <c r="JO3077" s="0"/>
      <c r="JP3077" s="0"/>
      <c r="JQ3077" s="0"/>
      <c r="JR3077" s="0"/>
      <c r="JS3077" s="0"/>
      <c r="JT3077" s="0"/>
      <c r="JU3077" s="0"/>
      <c r="JV3077" s="0"/>
      <c r="JW3077" s="0"/>
      <c r="JX3077" s="0"/>
      <c r="JY3077" s="0"/>
      <c r="JZ3077" s="0"/>
      <c r="KA3077" s="0"/>
      <c r="KB3077" s="0"/>
      <c r="KC3077" s="0"/>
      <c r="KD3077" s="0"/>
      <c r="KE3077" s="0"/>
      <c r="KF3077" s="0"/>
      <c r="KG3077" s="0"/>
      <c r="KH3077" s="0"/>
      <c r="KI3077" s="0"/>
      <c r="KJ3077" s="0"/>
      <c r="KK3077" s="0"/>
      <c r="KL3077" s="0"/>
      <c r="KM3077" s="0"/>
      <c r="KN3077" s="0"/>
      <c r="KO3077" s="0"/>
      <c r="KP3077" s="0"/>
      <c r="KQ3077" s="0"/>
      <c r="KR3077" s="0"/>
      <c r="KS3077" s="0"/>
      <c r="KT3077" s="0"/>
      <c r="KU3077" s="0"/>
      <c r="KV3077" s="0"/>
      <c r="KW3077" s="0"/>
      <c r="KX3077" s="0"/>
      <c r="KY3077" s="0"/>
      <c r="KZ3077" s="0"/>
      <c r="LA3077" s="0"/>
      <c r="LB3077" s="0"/>
      <c r="LC3077" s="0"/>
      <c r="LD3077" s="0"/>
      <c r="LE3077" s="0"/>
      <c r="LF3077" s="0"/>
      <c r="LG3077" s="0"/>
      <c r="LH3077" s="0"/>
      <c r="LI3077" s="0"/>
      <c r="LJ3077" s="0"/>
      <c r="LK3077" s="0"/>
      <c r="LL3077" s="0"/>
      <c r="LM3077" s="0"/>
      <c r="LN3077" s="0"/>
      <c r="LO3077" s="0"/>
      <c r="LP3077" s="0"/>
      <c r="LQ3077" s="0"/>
      <c r="LR3077" s="0"/>
      <c r="LS3077" s="0"/>
      <c r="LT3077" s="0"/>
      <c r="LU3077" s="0"/>
      <c r="LV3077" s="0"/>
      <c r="LW3077" s="0"/>
      <c r="LX3077" s="0"/>
      <c r="LY3077" s="0"/>
      <c r="LZ3077" s="0"/>
      <c r="MA3077" s="0"/>
      <c r="MB3077" s="0"/>
      <c r="MC3077" s="0"/>
      <c r="MD3077" s="0"/>
      <c r="ME3077" s="0"/>
      <c r="MF3077" s="0"/>
      <c r="MG3077" s="0"/>
      <c r="MH3077" s="0"/>
      <c r="MI3077" s="0"/>
      <c r="MJ3077" s="0"/>
      <c r="MK3077" s="0"/>
      <c r="ML3077" s="0"/>
      <c r="MM3077" s="0"/>
      <c r="MN3077" s="0"/>
      <c r="MO3077" s="0"/>
      <c r="MP3077" s="0"/>
      <c r="MQ3077" s="0"/>
      <c r="MR3077" s="0"/>
      <c r="MS3077" s="0"/>
      <c r="MT3077" s="0"/>
      <c r="MU3077" s="0"/>
      <c r="MV3077" s="0"/>
      <c r="MW3077" s="0"/>
      <c r="MX3077" s="0"/>
      <c r="MY3077" s="0"/>
      <c r="MZ3077" s="0"/>
      <c r="NA3077" s="0"/>
      <c r="NB3077" s="0"/>
      <c r="NC3077" s="0"/>
      <c r="ND3077" s="0"/>
      <c r="NE3077" s="0"/>
      <c r="NF3077" s="0"/>
      <c r="NG3077" s="0"/>
      <c r="NH3077" s="0"/>
      <c r="NI3077" s="0"/>
      <c r="NJ3077" s="0"/>
      <c r="NK3077" s="0"/>
      <c r="NL3077" s="0"/>
      <c r="NM3077" s="0"/>
      <c r="NN3077" s="0"/>
      <c r="NO3077" s="0"/>
      <c r="NP3077" s="0"/>
      <c r="NQ3077" s="0"/>
      <c r="NR3077" s="0"/>
      <c r="NS3077" s="0"/>
      <c r="NT3077" s="0"/>
      <c r="NU3077" s="0"/>
      <c r="NV3077" s="0"/>
      <c r="NW3077" s="0"/>
      <c r="NX3077" s="0"/>
      <c r="NY3077" s="0"/>
      <c r="NZ3077" s="0"/>
      <c r="OA3077" s="0"/>
      <c r="OB3077" s="0"/>
      <c r="OC3077" s="0"/>
      <c r="OD3077" s="0"/>
      <c r="OE3077" s="0"/>
      <c r="OF3077" s="0"/>
      <c r="OG3077" s="0"/>
      <c r="OH3077" s="0"/>
      <c r="OI3077" s="0"/>
      <c r="OJ3077" s="0"/>
      <c r="OK3077" s="0"/>
      <c r="OL3077" s="0"/>
      <c r="OM3077" s="0"/>
      <c r="ON3077" s="0"/>
      <c r="OO3077" s="0"/>
      <c r="OP3077" s="0"/>
      <c r="OQ3077" s="0"/>
      <c r="OR3077" s="0"/>
      <c r="OS3077" s="0"/>
      <c r="OT3077" s="0"/>
      <c r="OU3077" s="0"/>
      <c r="OV3077" s="0"/>
      <c r="OW3077" s="0"/>
      <c r="OX3077" s="0"/>
      <c r="OY3077" s="0"/>
      <c r="OZ3077" s="0"/>
      <c r="PA3077" s="0"/>
      <c r="PB3077" s="0"/>
      <c r="PC3077" s="0"/>
      <c r="PD3077" s="0"/>
      <c r="PE3077" s="0"/>
      <c r="PF3077" s="0"/>
      <c r="PG3077" s="0"/>
      <c r="PH3077" s="0"/>
      <c r="PI3077" s="0"/>
      <c r="PJ3077" s="0"/>
      <c r="PK3077" s="0"/>
      <c r="PL3077" s="0"/>
      <c r="PM3077" s="0"/>
      <c r="PN3077" s="0"/>
      <c r="PO3077" s="0"/>
      <c r="PP3077" s="0"/>
      <c r="PQ3077" s="0"/>
      <c r="PR3077" s="0"/>
      <c r="PS3077" s="0"/>
      <c r="PT3077" s="0"/>
      <c r="PU3077" s="0"/>
      <c r="PV3077" s="0"/>
      <c r="PW3077" s="0"/>
      <c r="PX3077" s="0"/>
      <c r="PY3077" s="0"/>
      <c r="PZ3077" s="0"/>
      <c r="QA3077" s="0"/>
      <c r="QB3077" s="0"/>
      <c r="QC3077" s="0"/>
      <c r="QD3077" s="0"/>
      <c r="QE3077" s="0"/>
      <c r="QF3077" s="0"/>
      <c r="QG3077" s="0"/>
      <c r="QH3077" s="0"/>
      <c r="QI3077" s="0"/>
      <c r="QJ3077" s="0"/>
      <c r="QK3077" s="0"/>
      <c r="QL3077" s="0"/>
      <c r="QM3077" s="0"/>
      <c r="QN3077" s="0"/>
      <c r="QO3077" s="0"/>
      <c r="QP3077" s="0"/>
      <c r="QQ3077" s="0"/>
      <c r="QR3077" s="0"/>
      <c r="QS3077" s="0"/>
      <c r="QT3077" s="0"/>
      <c r="QU3077" s="0"/>
      <c r="QV3077" s="0"/>
      <c r="QW3077" s="0"/>
      <c r="QX3077" s="0"/>
      <c r="QY3077" s="0"/>
      <c r="QZ3077" s="0"/>
      <c r="RA3077" s="0"/>
      <c r="RB3077" s="0"/>
      <c r="RC3077" s="0"/>
      <c r="RD3077" s="0"/>
      <c r="RE3077" s="0"/>
      <c r="RF3077" s="0"/>
      <c r="RG3077" s="0"/>
      <c r="RH3077" s="0"/>
      <c r="RI3077" s="0"/>
      <c r="RJ3077" s="0"/>
      <c r="RK3077" s="0"/>
      <c r="RL3077" s="0"/>
      <c r="RM3077" s="0"/>
      <c r="RN3077" s="0"/>
      <c r="RO3077" s="0"/>
      <c r="RP3077" s="0"/>
      <c r="RQ3077" s="0"/>
      <c r="RR3077" s="0"/>
      <c r="RS3077" s="0"/>
      <c r="RT3077" s="0"/>
      <c r="RU3077" s="0"/>
      <c r="RV3077" s="0"/>
      <c r="RW3077" s="0"/>
      <c r="RX3077" s="0"/>
      <c r="RY3077" s="0"/>
      <c r="RZ3077" s="0"/>
      <c r="SA3077" s="0"/>
      <c r="SB3077" s="0"/>
      <c r="SC3077" s="0"/>
      <c r="SD3077" s="0"/>
      <c r="SE3077" s="0"/>
      <c r="SF3077" s="0"/>
      <c r="SG3077" s="0"/>
      <c r="SH3077" s="0"/>
      <c r="SI3077" s="0"/>
      <c r="SJ3077" s="0"/>
      <c r="SK3077" s="0"/>
      <c r="SL3077" s="0"/>
      <c r="SM3077" s="0"/>
      <c r="SN3077" s="0"/>
      <c r="SO3077" s="0"/>
      <c r="SP3077" s="0"/>
      <c r="SQ3077" s="0"/>
      <c r="SR3077" s="0"/>
      <c r="SS3077" s="0"/>
      <c r="ST3077" s="0"/>
      <c r="SU3077" s="0"/>
      <c r="SV3077" s="0"/>
      <c r="SW3077" s="0"/>
      <c r="SX3077" s="0"/>
      <c r="SY3077" s="0"/>
      <c r="SZ3077" s="0"/>
      <c r="TA3077" s="0"/>
      <c r="TB3077" s="0"/>
      <c r="TC3077" s="0"/>
      <c r="TD3077" s="0"/>
      <c r="TE3077" s="0"/>
      <c r="TF3077" s="0"/>
      <c r="TG3077" s="0"/>
      <c r="TH3077" s="0"/>
      <c r="TI3077" s="0"/>
      <c r="TJ3077" s="0"/>
      <c r="TK3077" s="0"/>
      <c r="TL3077" s="0"/>
      <c r="TM3077" s="0"/>
      <c r="TN3077" s="0"/>
      <c r="TO3077" s="0"/>
      <c r="TP3077" s="0"/>
      <c r="TQ3077" s="0"/>
      <c r="TR3077" s="0"/>
      <c r="TS3077" s="0"/>
      <c r="TT3077" s="0"/>
      <c r="TU3077" s="0"/>
      <c r="TV3077" s="0"/>
      <c r="TW3077" s="0"/>
      <c r="TX3077" s="0"/>
      <c r="TY3077" s="0"/>
      <c r="TZ3077" s="0"/>
      <c r="UA3077" s="0"/>
      <c r="UB3077" s="0"/>
      <c r="UC3077" s="0"/>
      <c r="UD3077" s="0"/>
      <c r="UE3077" s="0"/>
      <c r="UF3077" s="0"/>
      <c r="UG3077" s="0"/>
      <c r="UH3077" s="0"/>
      <c r="UI3077" s="0"/>
      <c r="UJ3077" s="0"/>
      <c r="UK3077" s="0"/>
      <c r="UL3077" s="0"/>
      <c r="UM3077" s="0"/>
      <c r="UN3077" s="0"/>
      <c r="UO3077" s="0"/>
      <c r="UP3077" s="0"/>
      <c r="UQ3077" s="0"/>
      <c r="UR3077" s="0"/>
      <c r="US3077" s="0"/>
      <c r="UT3077" s="0"/>
      <c r="UU3077" s="0"/>
      <c r="UV3077" s="0"/>
      <c r="UW3077" s="0"/>
      <c r="UX3077" s="0"/>
      <c r="UY3077" s="0"/>
      <c r="UZ3077" s="0"/>
      <c r="VA3077" s="0"/>
      <c r="VB3077" s="0"/>
      <c r="VC3077" s="0"/>
      <c r="VD3077" s="0"/>
      <c r="VE3077" s="0"/>
      <c r="VF3077" s="0"/>
      <c r="VG3077" s="0"/>
      <c r="VH3077" s="0"/>
      <c r="VI3077" s="0"/>
      <c r="VJ3077" s="0"/>
      <c r="VK3077" s="0"/>
      <c r="VL3077" s="0"/>
      <c r="VM3077" s="0"/>
      <c r="VN3077" s="0"/>
      <c r="VO3077" s="0"/>
      <c r="VP3077" s="0"/>
      <c r="VQ3077" s="0"/>
      <c r="VR3077" s="0"/>
      <c r="VS3077" s="0"/>
      <c r="VT3077" s="0"/>
      <c r="VU3077" s="0"/>
      <c r="VV3077" s="0"/>
      <c r="VW3077" s="0"/>
      <c r="VX3077" s="0"/>
      <c r="VY3077" s="0"/>
      <c r="VZ3077" s="0"/>
      <c r="WA3077" s="0"/>
      <c r="WB3077" s="0"/>
      <c r="WC3077" s="0"/>
      <c r="WD3077" s="0"/>
      <c r="WE3077" s="0"/>
      <c r="WF3077" s="0"/>
      <c r="WG3077" s="0"/>
      <c r="WH3077" s="0"/>
      <c r="WI3077" s="0"/>
      <c r="WJ3077" s="0"/>
      <c r="WK3077" s="0"/>
      <c r="WL3077" s="0"/>
      <c r="WM3077" s="0"/>
      <c r="WN3077" s="0"/>
      <c r="WO3077" s="0"/>
      <c r="WP3077" s="0"/>
      <c r="WQ3077" s="0"/>
      <c r="WR3077" s="0"/>
      <c r="WS3077" s="0"/>
      <c r="WT3077" s="0"/>
      <c r="WU3077" s="0"/>
      <c r="WV3077" s="0"/>
      <c r="WW3077" s="0"/>
      <c r="WX3077" s="0"/>
      <c r="WY3077" s="0"/>
      <c r="WZ3077" s="0"/>
      <c r="XA3077" s="0"/>
      <c r="XB3077" s="0"/>
      <c r="XC3077" s="0"/>
      <c r="XD3077" s="0"/>
      <c r="XE3077" s="0"/>
      <c r="XF3077" s="0"/>
      <c r="XG3077" s="0"/>
      <c r="XH3077" s="0"/>
      <c r="XI3077" s="0"/>
      <c r="XJ3077" s="0"/>
      <c r="XK3077" s="0"/>
      <c r="XL3077" s="0"/>
      <c r="XM3077" s="0"/>
      <c r="XN3077" s="0"/>
      <c r="XO3077" s="0"/>
      <c r="XP3077" s="0"/>
      <c r="XQ3077" s="0"/>
      <c r="XR3077" s="0"/>
      <c r="XS3077" s="0"/>
      <c r="XT3077" s="0"/>
      <c r="XU3077" s="0"/>
      <c r="XV3077" s="0"/>
      <c r="XW3077" s="0"/>
      <c r="XX3077" s="0"/>
      <c r="XY3077" s="0"/>
      <c r="XZ3077" s="0"/>
      <c r="YA3077" s="0"/>
      <c r="YB3077" s="0"/>
      <c r="YC3077" s="0"/>
      <c r="YD3077" s="0"/>
      <c r="YE3077" s="0"/>
      <c r="YF3077" s="0"/>
      <c r="YG3077" s="0"/>
      <c r="YH3077" s="0"/>
      <c r="YI3077" s="0"/>
      <c r="YJ3077" s="0"/>
      <c r="YK3077" s="0"/>
      <c r="YL3077" s="0"/>
      <c r="YM3077" s="0"/>
      <c r="YN3077" s="0"/>
      <c r="YO3077" s="0"/>
      <c r="YP3077" s="0"/>
      <c r="YQ3077" s="0"/>
      <c r="YR3077" s="0"/>
      <c r="YS3077" s="0"/>
      <c r="YT3077" s="0"/>
      <c r="YU3077" s="0"/>
      <c r="YV3077" s="0"/>
      <c r="YW3077" s="0"/>
      <c r="YX3077" s="0"/>
      <c r="YY3077" s="0"/>
      <c r="YZ3077" s="0"/>
      <c r="ZA3077" s="0"/>
      <c r="ZB3077" s="0"/>
      <c r="ZC3077" s="0"/>
      <c r="ZD3077" s="0"/>
      <c r="ZE3077" s="0"/>
      <c r="ZF3077" s="0"/>
      <c r="ZG3077" s="0"/>
      <c r="ZH3077" s="0"/>
      <c r="ZI3077" s="0"/>
      <c r="ZJ3077" s="0"/>
      <c r="ZK3077" s="0"/>
      <c r="ZL3077" s="0"/>
      <c r="ZM3077" s="0"/>
      <c r="ZN3077" s="0"/>
      <c r="ZO3077" s="0"/>
      <c r="ZP3077" s="0"/>
      <c r="ZQ3077" s="0"/>
      <c r="ZR3077" s="0"/>
      <c r="ZS3077" s="0"/>
      <c r="ZT3077" s="0"/>
      <c r="ZU3077" s="0"/>
      <c r="ZV3077" s="0"/>
      <c r="ZW3077" s="0"/>
      <c r="ZX3077" s="0"/>
      <c r="ZY3077" s="0"/>
      <c r="ZZ3077" s="0"/>
      <c r="AAA3077" s="0"/>
      <c r="AAB3077" s="0"/>
      <c r="AAC3077" s="0"/>
      <c r="AAD3077" s="0"/>
      <c r="AAE3077" s="0"/>
      <c r="AAF3077" s="0"/>
      <c r="AAG3077" s="0"/>
      <c r="AAH3077" s="0"/>
      <c r="AAI3077" s="0"/>
      <c r="AAJ3077" s="0"/>
      <c r="AAK3077" s="0"/>
      <c r="AAL3077" s="0"/>
      <c r="AAM3077" s="0"/>
      <c r="AAN3077" s="0"/>
      <c r="AAO3077" s="0"/>
      <c r="AAP3077" s="0"/>
      <c r="AAQ3077" s="0"/>
      <c r="AAR3077" s="0"/>
      <c r="AAS3077" s="0"/>
      <c r="AAT3077" s="0"/>
      <c r="AAU3077" s="0"/>
      <c r="AAV3077" s="0"/>
      <c r="AAW3077" s="0"/>
      <c r="AAX3077" s="0"/>
      <c r="AAY3077" s="0"/>
      <c r="AAZ3077" s="0"/>
      <c r="ABA3077" s="0"/>
      <c r="ABB3077" s="0"/>
      <c r="ABC3077" s="0"/>
      <c r="ABD3077" s="0"/>
      <c r="ABE3077" s="0"/>
      <c r="ABF3077" s="0"/>
      <c r="ABG3077" s="0"/>
      <c r="ABH3077" s="0"/>
      <c r="ABI3077" s="0"/>
      <c r="ABJ3077" s="0"/>
      <c r="ABK3077" s="0"/>
      <c r="ABL3077" s="0"/>
      <c r="ABM3077" s="0"/>
      <c r="ABN3077" s="0"/>
      <c r="ABO3077" s="0"/>
      <c r="ABP3077" s="0"/>
      <c r="ABQ3077" s="0"/>
      <c r="ABR3077" s="0"/>
      <c r="ABS3077" s="0"/>
      <c r="ABT3077" s="0"/>
      <c r="ABU3077" s="0"/>
      <c r="ABV3077" s="0"/>
      <c r="ABW3077" s="0"/>
      <c r="ABX3077" s="0"/>
      <c r="ABY3077" s="0"/>
      <c r="ABZ3077" s="0"/>
      <c r="ACA3077" s="0"/>
      <c r="ACB3077" s="0"/>
      <c r="ACC3077" s="0"/>
      <c r="ACD3077" s="0"/>
      <c r="ACE3077" s="0"/>
      <c r="ACF3077" s="0"/>
      <c r="ACG3077" s="0"/>
      <c r="ACH3077" s="0"/>
      <c r="ACI3077" s="0"/>
      <c r="ACJ3077" s="0"/>
      <c r="ACK3077" s="0"/>
      <c r="ACL3077" s="0"/>
      <c r="ACM3077" s="0"/>
      <c r="ACN3077" s="0"/>
      <c r="ACO3077" s="0"/>
      <c r="ACP3077" s="0"/>
      <c r="ACQ3077" s="0"/>
      <c r="ACR3077" s="0"/>
      <c r="ACS3077" s="0"/>
      <c r="ACT3077" s="0"/>
      <c r="ACU3077" s="0"/>
      <c r="ACV3077" s="0"/>
      <c r="ACW3077" s="0"/>
      <c r="ACX3077" s="0"/>
      <c r="ACY3077" s="0"/>
      <c r="ACZ3077" s="0"/>
      <c r="ADA3077" s="0"/>
      <c r="ADB3077" s="0"/>
      <c r="ADC3077" s="0"/>
      <c r="ADD3077" s="0"/>
      <c r="ADE3077" s="0"/>
      <c r="ADF3077" s="0"/>
      <c r="ADG3077" s="0"/>
      <c r="ADH3077" s="0"/>
      <c r="ADI3077" s="0"/>
      <c r="ADJ3077" s="0"/>
      <c r="ADK3077" s="0"/>
      <c r="ADL3077" s="0"/>
      <c r="ADM3077" s="0"/>
      <c r="ADN3077" s="0"/>
      <c r="ADO3077" s="0"/>
      <c r="ADP3077" s="0"/>
      <c r="ADQ3077" s="0"/>
      <c r="ADR3077" s="0"/>
      <c r="ADS3077" s="0"/>
      <c r="ADT3077" s="0"/>
      <c r="ADU3077" s="0"/>
      <c r="ADV3077" s="0"/>
      <c r="ADW3077" s="0"/>
      <c r="ADX3077" s="0"/>
      <c r="ADY3077" s="0"/>
      <c r="ADZ3077" s="0"/>
      <c r="AEA3077" s="0"/>
      <c r="AEB3077" s="0"/>
      <c r="AEC3077" s="0"/>
      <c r="AED3077" s="0"/>
      <c r="AEE3077" s="0"/>
      <c r="AEF3077" s="0"/>
      <c r="AEG3077" s="0"/>
      <c r="AEH3077" s="0"/>
      <c r="AEI3077" s="0"/>
      <c r="AEJ3077" s="0"/>
      <c r="AEK3077" s="0"/>
      <c r="AEL3077" s="0"/>
      <c r="AEM3077" s="0"/>
      <c r="AEN3077" s="0"/>
      <c r="AEO3077" s="0"/>
      <c r="AEP3077" s="0"/>
      <c r="AEQ3077" s="0"/>
      <c r="AER3077" s="0"/>
      <c r="AES3077" s="0"/>
      <c r="AET3077" s="0"/>
      <c r="AEU3077" s="0"/>
      <c r="AEV3077" s="0"/>
      <c r="AEW3077" s="0"/>
      <c r="AEX3077" s="0"/>
      <c r="AEY3077" s="0"/>
      <c r="AEZ3077" s="0"/>
      <c r="AFA3077" s="0"/>
      <c r="AFB3077" s="0"/>
      <c r="AFC3077" s="0"/>
      <c r="AFD3077" s="0"/>
      <c r="AFE3077" s="0"/>
      <c r="AFF3077" s="0"/>
      <c r="AFG3077" s="0"/>
      <c r="AFH3077" s="0"/>
      <c r="AFI3077" s="0"/>
      <c r="AFJ3077" s="0"/>
      <c r="AFK3077" s="0"/>
      <c r="AFL3077" s="0"/>
      <c r="AFM3077" s="0"/>
      <c r="AFN3077" s="0"/>
      <c r="AFO3077" s="0"/>
      <c r="AFP3077" s="0"/>
      <c r="AFQ3077" s="0"/>
      <c r="AFR3077" s="0"/>
      <c r="AFS3077" s="0"/>
      <c r="AFT3077" s="0"/>
      <c r="AFU3077" s="0"/>
      <c r="AFV3077" s="0"/>
      <c r="AFW3077" s="0"/>
      <c r="AFX3077" s="0"/>
      <c r="AFY3077" s="0"/>
      <c r="AFZ3077" s="0"/>
      <c r="AGA3077" s="0"/>
      <c r="AGB3077" s="0"/>
      <c r="AGC3077" s="0"/>
      <c r="AGD3077" s="0"/>
      <c r="AGE3077" s="0"/>
      <c r="AGF3077" s="0"/>
      <c r="AGG3077" s="0"/>
      <c r="AGH3077" s="0"/>
      <c r="AGI3077" s="0"/>
      <c r="AGJ3077" s="0"/>
      <c r="AGK3077" s="0"/>
      <c r="AGL3077" s="0"/>
      <c r="AGM3077" s="0"/>
      <c r="AGN3077" s="0"/>
      <c r="AGO3077" s="0"/>
      <c r="AGP3077" s="0"/>
      <c r="AGQ3077" s="0"/>
      <c r="AGR3077" s="0"/>
      <c r="AGS3077" s="0"/>
      <c r="AGT3077" s="0"/>
      <c r="AGU3077" s="0"/>
      <c r="AGV3077" s="0"/>
      <c r="AGW3077" s="0"/>
      <c r="AGX3077" s="0"/>
      <c r="AGY3077" s="0"/>
      <c r="AGZ3077" s="0"/>
      <c r="AHA3077" s="0"/>
      <c r="AHB3077" s="0"/>
      <c r="AHC3077" s="0"/>
      <c r="AHD3077" s="0"/>
      <c r="AHE3077" s="0"/>
      <c r="AHF3077" s="0"/>
      <c r="AHG3077" s="0"/>
      <c r="AHH3077" s="0"/>
      <c r="AHI3077" s="0"/>
      <c r="AHJ3077" s="0"/>
      <c r="AHK3077" s="0"/>
      <c r="AHL3077" s="0"/>
      <c r="AHM3077" s="0"/>
      <c r="AHN3077" s="0"/>
      <c r="AHO3077" s="0"/>
      <c r="AHP3077" s="0"/>
      <c r="AHQ3077" s="0"/>
      <c r="AHR3077" s="0"/>
      <c r="AHS3077" s="0"/>
      <c r="AHT3077" s="0"/>
      <c r="AHU3077" s="0"/>
      <c r="AHV3077" s="0"/>
      <c r="AHW3077" s="0"/>
      <c r="AHX3077" s="0"/>
      <c r="AHY3077" s="0"/>
      <c r="AHZ3077" s="0"/>
      <c r="AIA3077" s="0"/>
      <c r="AIB3077" s="0"/>
      <c r="AIC3077" s="0"/>
      <c r="AID3077" s="0"/>
      <c r="AIE3077" s="0"/>
      <c r="AIF3077" s="0"/>
      <c r="AIG3077" s="0"/>
      <c r="AIH3077" s="0"/>
      <c r="AII3077" s="0"/>
      <c r="AIJ3077" s="0"/>
      <c r="AIK3077" s="0"/>
      <c r="AIL3077" s="0"/>
      <c r="AIM3077" s="0"/>
      <c r="AIN3077" s="0"/>
      <c r="AIO3077" s="0"/>
      <c r="AIP3077" s="0"/>
      <c r="AIQ3077" s="0"/>
      <c r="AIR3077" s="0"/>
      <c r="AIS3077" s="0"/>
      <c r="AIT3077" s="0"/>
      <c r="AIU3077" s="0"/>
      <c r="AIV3077" s="0"/>
      <c r="AIW3077" s="0"/>
      <c r="AIX3077" s="0"/>
      <c r="AIY3077" s="0"/>
      <c r="AIZ3077" s="0"/>
      <c r="AJA3077" s="0"/>
      <c r="AJB3077" s="0"/>
      <c r="AJC3077" s="0"/>
      <c r="AJD3077" s="0"/>
      <c r="AJE3077" s="0"/>
      <c r="AJF3077" s="0"/>
      <c r="AJG3077" s="0"/>
      <c r="AJH3077" s="0"/>
      <c r="AJI3077" s="0"/>
      <c r="AJJ3077" s="0"/>
      <c r="AJK3077" s="0"/>
      <c r="AJL3077" s="0"/>
      <c r="AJM3077" s="0"/>
      <c r="AJN3077" s="0"/>
      <c r="AJO3077" s="0"/>
      <c r="AJP3077" s="0"/>
      <c r="AJQ3077" s="0"/>
      <c r="AJR3077" s="0"/>
      <c r="AJS3077" s="0"/>
      <c r="AJT3077" s="0"/>
      <c r="AJU3077" s="0"/>
      <c r="AJV3077" s="0"/>
      <c r="AJW3077" s="0"/>
      <c r="AJX3077" s="0"/>
      <c r="AJY3077" s="0"/>
      <c r="AJZ3077" s="0"/>
      <c r="AKA3077" s="0"/>
      <c r="AKB3077" s="0"/>
      <c r="AKC3077" s="0"/>
      <c r="AKD3077" s="0"/>
      <c r="AKE3077" s="0"/>
      <c r="AKF3077" s="0"/>
      <c r="AKG3077" s="0"/>
      <c r="AKH3077" s="0"/>
      <c r="AKI3077" s="0"/>
      <c r="AKJ3077" s="0"/>
      <c r="AKK3077" s="0"/>
      <c r="AKL3077" s="0"/>
      <c r="AKM3077" s="0"/>
      <c r="AKN3077" s="0"/>
      <c r="AKO3077" s="0"/>
      <c r="AKP3077" s="0"/>
      <c r="AKQ3077" s="0"/>
      <c r="AKR3077" s="0"/>
      <c r="AKS3077" s="0"/>
      <c r="AKT3077" s="0"/>
      <c r="AKU3077" s="0"/>
      <c r="AKV3077" s="0"/>
      <c r="AKW3077" s="0"/>
      <c r="AKX3077" s="0"/>
      <c r="AKY3077" s="0"/>
      <c r="AKZ3077" s="0"/>
      <c r="ALA3077" s="0"/>
      <c r="ALB3077" s="0"/>
      <c r="ALC3077" s="0"/>
      <c r="ALD3077" s="0"/>
      <c r="ALE3077" s="0"/>
      <c r="ALF3077" s="0"/>
      <c r="ALG3077" s="0"/>
      <c r="ALH3077" s="0"/>
      <c r="ALI3077" s="0"/>
      <c r="ALJ3077" s="0"/>
      <c r="ALK3077" s="0"/>
      <c r="ALL3077" s="0"/>
      <c r="ALM3077" s="0"/>
      <c r="ALN3077" s="0"/>
      <c r="ALO3077" s="0"/>
      <c r="ALP3077" s="0"/>
      <c r="ALQ3077" s="0"/>
      <c r="ALR3077" s="0"/>
      <c r="ALS3077" s="0"/>
      <c r="ALT3077" s="0"/>
      <c r="ALU3077" s="0"/>
      <c r="ALV3077" s="0"/>
      <c r="ALW3077" s="0"/>
      <c r="ALX3077" s="0"/>
      <c r="ALY3077" s="0"/>
      <c r="ALZ3077" s="0"/>
      <c r="AMA3077" s="0"/>
      <c r="AMB3077" s="0"/>
      <c r="AMC3077" s="0"/>
      <c r="AMD3077" s="0"/>
      <c r="AME3077" s="0"/>
      <c r="AMF3077" s="0"/>
      <c r="AMG3077" s="0"/>
      <c r="AMH3077" s="0"/>
      <c r="AMI3077" s="0"/>
    </row>
    <row r="3078" customFormat="false" ht="12.75" hidden="false" customHeight="false" outlineLevel="0" collapsed="false">
      <c r="A3078" s="1" t="s">
        <v>3273</v>
      </c>
      <c r="C3078" s="64" t="s">
        <v>3274</v>
      </c>
      <c r="D3078" s="64" t="s">
        <v>13</v>
      </c>
      <c r="E3078" s="65" t="n">
        <v>1.7</v>
      </c>
      <c r="F3078" s="66" t="n">
        <v>0.53</v>
      </c>
      <c r="G3078" s="67" t="s">
        <v>3275</v>
      </c>
      <c r="H3078" s="67" t="s">
        <v>61</v>
      </c>
      <c r="I3078" s="104" t="n">
        <v>5.24</v>
      </c>
      <c r="J3078" s="67" t="s">
        <v>3275</v>
      </c>
      <c r="BM3078" s="0"/>
      <c r="BN3078" s="0"/>
      <c r="BO3078" s="0"/>
      <c r="BP3078" s="0"/>
      <c r="BQ3078" s="0"/>
      <c r="BR3078" s="0"/>
      <c r="BS3078" s="0"/>
      <c r="BT3078" s="0"/>
      <c r="BU3078" s="0"/>
      <c r="BV3078" s="0"/>
      <c r="BW3078" s="0"/>
      <c r="BX3078" s="0"/>
      <c r="BY3078" s="0"/>
      <c r="BZ3078" s="0"/>
      <c r="CA3078" s="0"/>
      <c r="CB3078" s="0"/>
      <c r="CC3078" s="0"/>
      <c r="CD3078" s="0"/>
      <c r="CE3078" s="0"/>
      <c r="CF3078" s="0"/>
      <c r="CG3078" s="0"/>
      <c r="CH3078" s="0"/>
      <c r="CI3078" s="0"/>
      <c r="CJ3078" s="0"/>
      <c r="CK3078" s="0"/>
      <c r="CL3078" s="0"/>
      <c r="CM3078" s="0"/>
      <c r="CN3078" s="0"/>
      <c r="CO3078" s="0"/>
      <c r="CP3078" s="0"/>
      <c r="CQ3078" s="0"/>
      <c r="CR3078" s="0"/>
      <c r="CS3078" s="0"/>
      <c r="CT3078" s="0"/>
      <c r="CU3078" s="0"/>
      <c r="CV3078" s="0"/>
      <c r="CW3078" s="0"/>
      <c r="CX3078" s="0"/>
      <c r="CY3078" s="0"/>
      <c r="CZ3078" s="0"/>
      <c r="DA3078" s="0"/>
      <c r="DB3078" s="0"/>
      <c r="DC3078" s="0"/>
      <c r="DD3078" s="0"/>
      <c r="DE3078" s="0"/>
      <c r="DF3078" s="0"/>
      <c r="DG3078" s="0"/>
      <c r="DH3078" s="0"/>
      <c r="DI3078" s="0"/>
      <c r="DJ3078" s="0"/>
      <c r="DK3078" s="0"/>
      <c r="DL3078" s="0"/>
      <c r="DM3078" s="0"/>
      <c r="DN3078" s="0"/>
      <c r="DO3078" s="0"/>
      <c r="DP3078" s="0"/>
      <c r="DQ3078" s="0"/>
      <c r="DR3078" s="0"/>
      <c r="DS3078" s="0"/>
      <c r="DT3078" s="0"/>
      <c r="DU3078" s="0"/>
      <c r="DV3078" s="0"/>
      <c r="DW3078" s="0"/>
      <c r="DX3078" s="0"/>
      <c r="DY3078" s="0"/>
      <c r="DZ3078" s="0"/>
      <c r="EA3078" s="0"/>
      <c r="EB3078" s="0"/>
      <c r="EC3078" s="0"/>
      <c r="ED3078" s="0"/>
      <c r="EE3078" s="0"/>
      <c r="EF3078" s="0"/>
      <c r="EG3078" s="0"/>
      <c r="EH3078" s="0"/>
      <c r="EI3078" s="0"/>
      <c r="EJ3078" s="0"/>
      <c r="EK3078" s="0"/>
      <c r="EL3078" s="0"/>
      <c r="EM3078" s="0"/>
      <c r="EN3078" s="0"/>
      <c r="EO3078" s="0"/>
      <c r="EP3078" s="0"/>
      <c r="EQ3078" s="0"/>
      <c r="ER3078" s="0"/>
      <c r="ES3078" s="0"/>
      <c r="ET3078" s="0"/>
      <c r="EU3078" s="0"/>
      <c r="EV3078" s="0"/>
      <c r="EW3078" s="0"/>
      <c r="EX3078" s="0"/>
      <c r="EY3078" s="0"/>
      <c r="EZ3078" s="0"/>
      <c r="FA3078" s="0"/>
      <c r="FB3078" s="0"/>
      <c r="FC3078" s="0"/>
      <c r="FD3078" s="0"/>
      <c r="FE3078" s="0"/>
      <c r="FF3078" s="0"/>
      <c r="FG3078" s="0"/>
      <c r="FH3078" s="0"/>
      <c r="FI3078" s="0"/>
      <c r="FJ3078" s="0"/>
      <c r="FK3078" s="0"/>
      <c r="FL3078" s="0"/>
      <c r="FM3078" s="0"/>
      <c r="FN3078" s="0"/>
      <c r="FO3078" s="0"/>
      <c r="FP3078" s="0"/>
      <c r="FQ3078" s="0"/>
      <c r="FR3078" s="0"/>
      <c r="FS3078" s="0"/>
      <c r="FT3078" s="0"/>
      <c r="FU3078" s="0"/>
      <c r="FV3078" s="0"/>
      <c r="FW3078" s="0"/>
      <c r="FX3078" s="0"/>
      <c r="FY3078" s="0"/>
      <c r="FZ3078" s="0"/>
      <c r="GA3078" s="0"/>
      <c r="GB3078" s="0"/>
      <c r="GC3078" s="0"/>
      <c r="GD3078" s="0"/>
      <c r="GE3078" s="0"/>
      <c r="GF3078" s="0"/>
      <c r="GG3078" s="0"/>
      <c r="GH3078" s="0"/>
      <c r="GI3078" s="0"/>
      <c r="GJ3078" s="0"/>
      <c r="GK3078" s="0"/>
      <c r="GL3078" s="0"/>
      <c r="GM3078" s="0"/>
      <c r="GN3078" s="0"/>
      <c r="GO3078" s="0"/>
      <c r="GP3078" s="0"/>
      <c r="GQ3078" s="0"/>
      <c r="GR3078" s="0"/>
      <c r="GS3078" s="0"/>
      <c r="GT3078" s="0"/>
      <c r="GU3078" s="0"/>
      <c r="GV3078" s="0"/>
      <c r="GW3078" s="0"/>
      <c r="GX3078" s="0"/>
      <c r="GY3078" s="0"/>
      <c r="GZ3078" s="0"/>
      <c r="HA3078" s="0"/>
      <c r="HB3078" s="0"/>
      <c r="HC3078" s="0"/>
      <c r="HD3078" s="0"/>
      <c r="HE3078" s="0"/>
      <c r="HF3078" s="0"/>
      <c r="HG3078" s="0"/>
      <c r="HH3078" s="0"/>
      <c r="HI3078" s="0"/>
      <c r="HJ3078" s="0"/>
      <c r="HK3078" s="0"/>
      <c r="HL3078" s="0"/>
      <c r="HM3078" s="0"/>
      <c r="HN3078" s="0"/>
      <c r="HO3078" s="0"/>
      <c r="HP3078" s="0"/>
      <c r="HQ3078" s="0"/>
      <c r="HR3078" s="0"/>
      <c r="HS3078" s="0"/>
      <c r="HT3078" s="0"/>
      <c r="HU3078" s="0"/>
      <c r="HV3078" s="0"/>
      <c r="HW3078" s="0"/>
      <c r="HX3078" s="0"/>
      <c r="HY3078" s="0"/>
      <c r="HZ3078" s="0"/>
      <c r="IA3078" s="0"/>
      <c r="IB3078" s="0"/>
      <c r="IC3078" s="0"/>
      <c r="ID3078" s="0"/>
      <c r="IE3078" s="0"/>
      <c r="IF3078" s="0"/>
      <c r="IG3078" s="0"/>
      <c r="IH3078" s="0"/>
      <c r="II3078" s="0"/>
      <c r="IJ3078" s="0"/>
      <c r="IK3078" s="0"/>
      <c r="IL3078" s="0"/>
      <c r="IM3078" s="0"/>
      <c r="IN3078" s="0"/>
      <c r="IO3078" s="0"/>
      <c r="IP3078" s="0"/>
      <c r="IQ3078" s="0"/>
      <c r="IR3078" s="0"/>
      <c r="IS3078" s="0"/>
      <c r="IT3078" s="0"/>
      <c r="IU3078" s="0"/>
      <c r="IV3078" s="0"/>
      <c r="IW3078" s="0"/>
      <c r="IX3078" s="0"/>
      <c r="IY3078" s="0"/>
      <c r="IZ3078" s="0"/>
      <c r="JA3078" s="0"/>
      <c r="JB3078" s="0"/>
      <c r="JC3078" s="0"/>
      <c r="JD3078" s="0"/>
      <c r="JE3078" s="0"/>
      <c r="JF3078" s="0"/>
      <c r="JG3078" s="0"/>
      <c r="JH3078" s="0"/>
      <c r="JI3078" s="0"/>
      <c r="JJ3078" s="0"/>
      <c r="JK3078" s="0"/>
      <c r="JL3078" s="0"/>
      <c r="JM3078" s="0"/>
      <c r="JN3078" s="0"/>
      <c r="JO3078" s="0"/>
      <c r="JP3078" s="0"/>
      <c r="JQ3078" s="0"/>
      <c r="JR3078" s="0"/>
      <c r="JS3078" s="0"/>
      <c r="JT3078" s="0"/>
      <c r="JU3078" s="0"/>
      <c r="JV3078" s="0"/>
      <c r="JW3078" s="0"/>
      <c r="JX3078" s="0"/>
      <c r="JY3078" s="0"/>
      <c r="JZ3078" s="0"/>
      <c r="KA3078" s="0"/>
      <c r="KB3078" s="0"/>
      <c r="KC3078" s="0"/>
      <c r="KD3078" s="0"/>
      <c r="KE3078" s="0"/>
      <c r="KF3078" s="0"/>
      <c r="KG3078" s="0"/>
      <c r="KH3078" s="0"/>
      <c r="KI3078" s="0"/>
      <c r="KJ3078" s="0"/>
      <c r="KK3078" s="0"/>
      <c r="KL3078" s="0"/>
      <c r="KM3078" s="0"/>
      <c r="KN3078" s="0"/>
      <c r="KO3078" s="0"/>
      <c r="KP3078" s="0"/>
      <c r="KQ3078" s="0"/>
      <c r="KR3078" s="0"/>
      <c r="KS3078" s="0"/>
      <c r="KT3078" s="0"/>
      <c r="KU3078" s="0"/>
      <c r="KV3078" s="0"/>
      <c r="KW3078" s="0"/>
      <c r="KX3078" s="0"/>
      <c r="KY3078" s="0"/>
      <c r="KZ3078" s="0"/>
      <c r="LA3078" s="0"/>
      <c r="LB3078" s="0"/>
      <c r="LC3078" s="0"/>
      <c r="LD3078" s="0"/>
      <c r="LE3078" s="0"/>
      <c r="LF3078" s="0"/>
      <c r="LG3078" s="0"/>
      <c r="LH3078" s="0"/>
      <c r="LI3078" s="0"/>
      <c r="LJ3078" s="0"/>
      <c r="LK3078" s="0"/>
      <c r="LL3078" s="0"/>
      <c r="LM3078" s="0"/>
      <c r="LN3078" s="0"/>
      <c r="LO3078" s="0"/>
      <c r="LP3078" s="0"/>
      <c r="LQ3078" s="0"/>
      <c r="LR3078" s="0"/>
      <c r="LS3078" s="0"/>
      <c r="LT3078" s="0"/>
      <c r="LU3078" s="0"/>
      <c r="LV3078" s="0"/>
      <c r="LW3078" s="0"/>
      <c r="LX3078" s="0"/>
      <c r="LY3078" s="0"/>
      <c r="LZ3078" s="0"/>
      <c r="MA3078" s="0"/>
      <c r="MB3078" s="0"/>
      <c r="MC3078" s="0"/>
      <c r="MD3078" s="0"/>
      <c r="ME3078" s="0"/>
      <c r="MF3078" s="0"/>
      <c r="MG3078" s="0"/>
      <c r="MH3078" s="0"/>
      <c r="MI3078" s="0"/>
      <c r="MJ3078" s="0"/>
      <c r="MK3078" s="0"/>
      <c r="ML3078" s="0"/>
      <c r="MM3078" s="0"/>
      <c r="MN3078" s="0"/>
      <c r="MO3078" s="0"/>
      <c r="MP3078" s="0"/>
      <c r="MQ3078" s="0"/>
      <c r="MR3078" s="0"/>
      <c r="MS3078" s="0"/>
      <c r="MT3078" s="0"/>
      <c r="MU3078" s="0"/>
      <c r="MV3078" s="0"/>
      <c r="MW3078" s="0"/>
      <c r="MX3078" s="0"/>
      <c r="MY3078" s="0"/>
      <c r="MZ3078" s="0"/>
      <c r="NA3078" s="0"/>
      <c r="NB3078" s="0"/>
      <c r="NC3078" s="0"/>
      <c r="ND3078" s="0"/>
      <c r="NE3078" s="0"/>
      <c r="NF3078" s="0"/>
      <c r="NG3078" s="0"/>
      <c r="NH3078" s="0"/>
      <c r="NI3078" s="0"/>
      <c r="NJ3078" s="0"/>
      <c r="NK3078" s="0"/>
      <c r="NL3078" s="0"/>
      <c r="NM3078" s="0"/>
      <c r="NN3078" s="0"/>
      <c r="NO3078" s="0"/>
      <c r="NP3078" s="0"/>
      <c r="NQ3078" s="0"/>
      <c r="NR3078" s="0"/>
      <c r="NS3078" s="0"/>
      <c r="NT3078" s="0"/>
      <c r="NU3078" s="0"/>
      <c r="NV3078" s="0"/>
      <c r="NW3078" s="0"/>
      <c r="NX3078" s="0"/>
      <c r="NY3078" s="0"/>
      <c r="NZ3078" s="0"/>
      <c r="OA3078" s="0"/>
      <c r="OB3078" s="0"/>
      <c r="OC3078" s="0"/>
      <c r="OD3078" s="0"/>
      <c r="OE3078" s="0"/>
      <c r="OF3078" s="0"/>
      <c r="OG3078" s="0"/>
      <c r="OH3078" s="0"/>
      <c r="OI3078" s="0"/>
      <c r="OJ3078" s="0"/>
      <c r="OK3078" s="0"/>
      <c r="OL3078" s="0"/>
      <c r="OM3078" s="0"/>
      <c r="ON3078" s="0"/>
      <c r="OO3078" s="0"/>
      <c r="OP3078" s="0"/>
      <c r="OQ3078" s="0"/>
      <c r="OR3078" s="0"/>
      <c r="OS3078" s="0"/>
      <c r="OT3078" s="0"/>
      <c r="OU3078" s="0"/>
      <c r="OV3078" s="0"/>
      <c r="OW3078" s="0"/>
      <c r="OX3078" s="0"/>
      <c r="OY3078" s="0"/>
      <c r="OZ3078" s="0"/>
      <c r="PA3078" s="0"/>
      <c r="PB3078" s="0"/>
      <c r="PC3078" s="0"/>
      <c r="PD3078" s="0"/>
      <c r="PE3078" s="0"/>
      <c r="PF3078" s="0"/>
      <c r="PG3078" s="0"/>
      <c r="PH3078" s="0"/>
      <c r="PI3078" s="0"/>
      <c r="PJ3078" s="0"/>
      <c r="PK3078" s="0"/>
      <c r="PL3078" s="0"/>
      <c r="PM3078" s="0"/>
      <c r="PN3078" s="0"/>
      <c r="PO3078" s="0"/>
      <c r="PP3078" s="0"/>
      <c r="PQ3078" s="0"/>
      <c r="PR3078" s="0"/>
      <c r="PS3078" s="0"/>
      <c r="PT3078" s="0"/>
      <c r="PU3078" s="0"/>
      <c r="PV3078" s="0"/>
      <c r="PW3078" s="0"/>
      <c r="PX3078" s="0"/>
      <c r="PY3078" s="0"/>
      <c r="PZ3078" s="0"/>
      <c r="QA3078" s="0"/>
      <c r="QB3078" s="0"/>
      <c r="QC3078" s="0"/>
      <c r="QD3078" s="0"/>
      <c r="QE3078" s="0"/>
      <c r="QF3078" s="0"/>
      <c r="QG3078" s="0"/>
      <c r="QH3078" s="0"/>
      <c r="QI3078" s="0"/>
      <c r="QJ3078" s="0"/>
      <c r="QK3078" s="0"/>
      <c r="QL3078" s="0"/>
      <c r="QM3078" s="0"/>
      <c r="QN3078" s="0"/>
      <c r="QO3078" s="0"/>
      <c r="QP3078" s="0"/>
      <c r="QQ3078" s="0"/>
      <c r="QR3078" s="0"/>
      <c r="QS3078" s="0"/>
      <c r="QT3078" s="0"/>
      <c r="QU3078" s="0"/>
      <c r="QV3078" s="0"/>
      <c r="QW3078" s="0"/>
      <c r="QX3078" s="0"/>
      <c r="QY3078" s="0"/>
      <c r="QZ3078" s="0"/>
      <c r="RA3078" s="0"/>
      <c r="RB3078" s="0"/>
      <c r="RC3078" s="0"/>
      <c r="RD3078" s="0"/>
      <c r="RE3078" s="0"/>
      <c r="RF3078" s="0"/>
      <c r="RG3078" s="0"/>
      <c r="RH3078" s="0"/>
      <c r="RI3078" s="0"/>
      <c r="RJ3078" s="0"/>
      <c r="RK3078" s="0"/>
      <c r="RL3078" s="0"/>
      <c r="RM3078" s="0"/>
      <c r="RN3078" s="0"/>
      <c r="RO3078" s="0"/>
      <c r="RP3078" s="0"/>
      <c r="RQ3078" s="0"/>
      <c r="RR3078" s="0"/>
      <c r="RS3078" s="0"/>
      <c r="RT3078" s="0"/>
      <c r="RU3078" s="0"/>
      <c r="RV3078" s="0"/>
      <c r="RW3078" s="0"/>
      <c r="RX3078" s="0"/>
      <c r="RY3078" s="0"/>
      <c r="RZ3078" s="0"/>
      <c r="SA3078" s="0"/>
      <c r="SB3078" s="0"/>
      <c r="SC3078" s="0"/>
      <c r="SD3078" s="0"/>
      <c r="SE3078" s="0"/>
      <c r="SF3078" s="0"/>
      <c r="SG3078" s="0"/>
      <c r="SH3078" s="0"/>
      <c r="SI3078" s="0"/>
      <c r="SJ3078" s="0"/>
      <c r="SK3078" s="0"/>
      <c r="SL3078" s="0"/>
      <c r="SM3078" s="0"/>
      <c r="SN3078" s="0"/>
      <c r="SO3078" s="0"/>
      <c r="SP3078" s="0"/>
      <c r="SQ3078" s="0"/>
      <c r="SR3078" s="0"/>
      <c r="SS3078" s="0"/>
      <c r="ST3078" s="0"/>
      <c r="SU3078" s="0"/>
      <c r="SV3078" s="0"/>
      <c r="SW3078" s="0"/>
      <c r="SX3078" s="0"/>
      <c r="SY3078" s="0"/>
      <c r="SZ3078" s="0"/>
      <c r="TA3078" s="0"/>
      <c r="TB3078" s="0"/>
      <c r="TC3078" s="0"/>
      <c r="TD3078" s="0"/>
      <c r="TE3078" s="0"/>
      <c r="TF3078" s="0"/>
      <c r="TG3078" s="0"/>
      <c r="TH3078" s="0"/>
      <c r="TI3078" s="0"/>
      <c r="TJ3078" s="0"/>
      <c r="TK3078" s="0"/>
      <c r="TL3078" s="0"/>
      <c r="TM3078" s="0"/>
      <c r="TN3078" s="0"/>
      <c r="TO3078" s="0"/>
      <c r="TP3078" s="0"/>
      <c r="TQ3078" s="0"/>
      <c r="TR3078" s="0"/>
      <c r="TS3078" s="0"/>
      <c r="TT3078" s="0"/>
      <c r="TU3078" s="0"/>
      <c r="TV3078" s="0"/>
      <c r="TW3078" s="0"/>
      <c r="TX3078" s="0"/>
      <c r="TY3078" s="0"/>
      <c r="TZ3078" s="0"/>
      <c r="UA3078" s="0"/>
      <c r="UB3078" s="0"/>
      <c r="UC3078" s="0"/>
      <c r="UD3078" s="0"/>
      <c r="UE3078" s="0"/>
      <c r="UF3078" s="0"/>
      <c r="UG3078" s="0"/>
      <c r="UH3078" s="0"/>
      <c r="UI3078" s="0"/>
      <c r="UJ3078" s="0"/>
      <c r="UK3078" s="0"/>
      <c r="UL3078" s="0"/>
      <c r="UM3078" s="0"/>
      <c r="UN3078" s="0"/>
      <c r="UO3078" s="0"/>
      <c r="UP3078" s="0"/>
      <c r="UQ3078" s="0"/>
      <c r="UR3078" s="0"/>
      <c r="US3078" s="0"/>
      <c r="UT3078" s="0"/>
      <c r="UU3078" s="0"/>
      <c r="UV3078" s="0"/>
      <c r="UW3078" s="0"/>
      <c r="UX3078" s="0"/>
      <c r="UY3078" s="0"/>
      <c r="UZ3078" s="0"/>
      <c r="VA3078" s="0"/>
      <c r="VB3078" s="0"/>
      <c r="VC3078" s="0"/>
      <c r="VD3078" s="0"/>
      <c r="VE3078" s="0"/>
      <c r="VF3078" s="0"/>
      <c r="VG3078" s="0"/>
      <c r="VH3078" s="0"/>
      <c r="VI3078" s="0"/>
      <c r="VJ3078" s="0"/>
      <c r="VK3078" s="0"/>
      <c r="VL3078" s="0"/>
      <c r="VM3078" s="0"/>
      <c r="VN3078" s="0"/>
      <c r="VO3078" s="0"/>
      <c r="VP3078" s="0"/>
      <c r="VQ3078" s="0"/>
      <c r="VR3078" s="0"/>
      <c r="VS3078" s="0"/>
      <c r="VT3078" s="0"/>
      <c r="VU3078" s="0"/>
      <c r="VV3078" s="0"/>
      <c r="VW3078" s="0"/>
      <c r="VX3078" s="0"/>
      <c r="VY3078" s="0"/>
      <c r="VZ3078" s="0"/>
      <c r="WA3078" s="0"/>
      <c r="WB3078" s="0"/>
      <c r="WC3078" s="0"/>
      <c r="WD3078" s="0"/>
      <c r="WE3078" s="0"/>
      <c r="WF3078" s="0"/>
      <c r="WG3078" s="0"/>
      <c r="WH3078" s="0"/>
      <c r="WI3078" s="0"/>
      <c r="WJ3078" s="0"/>
      <c r="WK3078" s="0"/>
      <c r="WL3078" s="0"/>
      <c r="WM3078" s="0"/>
      <c r="WN3078" s="0"/>
      <c r="WO3078" s="0"/>
      <c r="WP3078" s="0"/>
      <c r="WQ3078" s="0"/>
      <c r="WR3078" s="0"/>
      <c r="WS3078" s="0"/>
      <c r="WT3078" s="0"/>
      <c r="WU3078" s="0"/>
      <c r="WV3078" s="0"/>
      <c r="WW3078" s="0"/>
      <c r="WX3078" s="0"/>
      <c r="WY3078" s="0"/>
      <c r="WZ3078" s="0"/>
      <c r="XA3078" s="0"/>
      <c r="XB3078" s="0"/>
      <c r="XC3078" s="0"/>
      <c r="XD3078" s="0"/>
      <c r="XE3078" s="0"/>
      <c r="XF3078" s="0"/>
      <c r="XG3078" s="0"/>
      <c r="XH3078" s="0"/>
      <c r="XI3078" s="0"/>
      <c r="XJ3078" s="0"/>
      <c r="XK3078" s="0"/>
      <c r="XL3078" s="0"/>
      <c r="XM3078" s="0"/>
      <c r="XN3078" s="0"/>
      <c r="XO3078" s="0"/>
      <c r="XP3078" s="0"/>
      <c r="XQ3078" s="0"/>
      <c r="XR3078" s="0"/>
      <c r="XS3078" s="0"/>
      <c r="XT3078" s="0"/>
      <c r="XU3078" s="0"/>
      <c r="XV3078" s="0"/>
      <c r="XW3078" s="0"/>
      <c r="XX3078" s="0"/>
      <c r="XY3078" s="0"/>
      <c r="XZ3078" s="0"/>
      <c r="YA3078" s="0"/>
      <c r="YB3078" s="0"/>
      <c r="YC3078" s="0"/>
      <c r="YD3078" s="0"/>
      <c r="YE3078" s="0"/>
      <c r="YF3078" s="0"/>
      <c r="YG3078" s="0"/>
      <c r="YH3078" s="0"/>
      <c r="YI3078" s="0"/>
      <c r="YJ3078" s="0"/>
      <c r="YK3078" s="0"/>
      <c r="YL3078" s="0"/>
      <c r="YM3078" s="0"/>
      <c r="YN3078" s="0"/>
      <c r="YO3078" s="0"/>
      <c r="YP3078" s="0"/>
      <c r="YQ3078" s="0"/>
      <c r="YR3078" s="0"/>
      <c r="YS3078" s="0"/>
      <c r="YT3078" s="0"/>
      <c r="YU3078" s="0"/>
      <c r="YV3078" s="0"/>
      <c r="YW3078" s="0"/>
      <c r="YX3078" s="0"/>
      <c r="YY3078" s="0"/>
      <c r="YZ3078" s="0"/>
      <c r="ZA3078" s="0"/>
      <c r="ZB3078" s="0"/>
      <c r="ZC3078" s="0"/>
      <c r="ZD3078" s="0"/>
      <c r="ZE3078" s="0"/>
      <c r="ZF3078" s="0"/>
      <c r="ZG3078" s="0"/>
      <c r="ZH3078" s="0"/>
      <c r="ZI3078" s="0"/>
      <c r="ZJ3078" s="0"/>
      <c r="ZK3078" s="0"/>
      <c r="ZL3078" s="0"/>
      <c r="ZM3078" s="0"/>
      <c r="ZN3078" s="0"/>
      <c r="ZO3078" s="0"/>
      <c r="ZP3078" s="0"/>
      <c r="ZQ3078" s="0"/>
      <c r="ZR3078" s="0"/>
      <c r="ZS3078" s="0"/>
      <c r="ZT3078" s="0"/>
      <c r="ZU3078" s="0"/>
      <c r="ZV3078" s="0"/>
      <c r="ZW3078" s="0"/>
      <c r="ZX3078" s="0"/>
      <c r="ZY3078" s="0"/>
      <c r="ZZ3078" s="0"/>
      <c r="AAA3078" s="0"/>
      <c r="AAB3078" s="0"/>
      <c r="AAC3078" s="0"/>
      <c r="AAD3078" s="0"/>
      <c r="AAE3078" s="0"/>
      <c r="AAF3078" s="0"/>
      <c r="AAG3078" s="0"/>
      <c r="AAH3078" s="0"/>
      <c r="AAI3078" s="0"/>
      <c r="AAJ3078" s="0"/>
      <c r="AAK3078" s="0"/>
      <c r="AAL3078" s="0"/>
      <c r="AAM3078" s="0"/>
      <c r="AAN3078" s="0"/>
      <c r="AAO3078" s="0"/>
      <c r="AAP3078" s="0"/>
      <c r="AAQ3078" s="0"/>
      <c r="AAR3078" s="0"/>
      <c r="AAS3078" s="0"/>
      <c r="AAT3078" s="0"/>
      <c r="AAU3078" s="0"/>
      <c r="AAV3078" s="0"/>
      <c r="AAW3078" s="0"/>
      <c r="AAX3078" s="0"/>
      <c r="AAY3078" s="0"/>
      <c r="AAZ3078" s="0"/>
      <c r="ABA3078" s="0"/>
      <c r="ABB3078" s="0"/>
      <c r="ABC3078" s="0"/>
      <c r="ABD3078" s="0"/>
      <c r="ABE3078" s="0"/>
      <c r="ABF3078" s="0"/>
      <c r="ABG3078" s="0"/>
      <c r="ABH3078" s="0"/>
      <c r="ABI3078" s="0"/>
      <c r="ABJ3078" s="0"/>
      <c r="ABK3078" s="0"/>
      <c r="ABL3078" s="0"/>
      <c r="ABM3078" s="0"/>
      <c r="ABN3078" s="0"/>
      <c r="ABO3078" s="0"/>
      <c r="ABP3078" s="0"/>
      <c r="ABQ3078" s="0"/>
      <c r="ABR3078" s="0"/>
      <c r="ABS3078" s="0"/>
      <c r="ABT3078" s="0"/>
      <c r="ABU3078" s="0"/>
      <c r="ABV3078" s="0"/>
      <c r="ABW3078" s="0"/>
      <c r="ABX3078" s="0"/>
      <c r="ABY3078" s="0"/>
      <c r="ABZ3078" s="0"/>
      <c r="ACA3078" s="0"/>
      <c r="ACB3078" s="0"/>
      <c r="ACC3078" s="0"/>
      <c r="ACD3078" s="0"/>
      <c r="ACE3078" s="0"/>
      <c r="ACF3078" s="0"/>
      <c r="ACG3078" s="0"/>
      <c r="ACH3078" s="0"/>
      <c r="ACI3078" s="0"/>
      <c r="ACJ3078" s="0"/>
      <c r="ACK3078" s="0"/>
      <c r="ACL3078" s="0"/>
      <c r="ACM3078" s="0"/>
      <c r="ACN3078" s="0"/>
      <c r="ACO3078" s="0"/>
      <c r="ACP3078" s="0"/>
      <c r="ACQ3078" s="0"/>
      <c r="ACR3078" s="0"/>
      <c r="ACS3078" s="0"/>
      <c r="ACT3078" s="0"/>
      <c r="ACU3078" s="0"/>
      <c r="ACV3078" s="0"/>
      <c r="ACW3078" s="0"/>
      <c r="ACX3078" s="0"/>
      <c r="ACY3078" s="0"/>
      <c r="ACZ3078" s="0"/>
      <c r="ADA3078" s="0"/>
      <c r="ADB3078" s="0"/>
      <c r="ADC3078" s="0"/>
      <c r="ADD3078" s="0"/>
      <c r="ADE3078" s="0"/>
      <c r="ADF3078" s="0"/>
      <c r="ADG3078" s="0"/>
      <c r="ADH3078" s="0"/>
      <c r="ADI3078" s="0"/>
      <c r="ADJ3078" s="0"/>
      <c r="ADK3078" s="0"/>
      <c r="ADL3078" s="0"/>
      <c r="ADM3078" s="0"/>
      <c r="ADN3078" s="0"/>
      <c r="ADO3078" s="0"/>
      <c r="ADP3078" s="0"/>
      <c r="ADQ3078" s="0"/>
      <c r="ADR3078" s="0"/>
      <c r="ADS3078" s="0"/>
      <c r="ADT3078" s="0"/>
      <c r="ADU3078" s="0"/>
      <c r="ADV3078" s="0"/>
      <c r="ADW3078" s="0"/>
      <c r="ADX3078" s="0"/>
      <c r="ADY3078" s="0"/>
      <c r="ADZ3078" s="0"/>
      <c r="AEA3078" s="0"/>
      <c r="AEB3078" s="0"/>
      <c r="AEC3078" s="0"/>
      <c r="AED3078" s="0"/>
      <c r="AEE3078" s="0"/>
      <c r="AEF3078" s="0"/>
      <c r="AEG3078" s="0"/>
      <c r="AEH3078" s="0"/>
      <c r="AEI3078" s="0"/>
      <c r="AEJ3078" s="0"/>
      <c r="AEK3078" s="0"/>
      <c r="AEL3078" s="0"/>
      <c r="AEM3078" s="0"/>
      <c r="AEN3078" s="0"/>
      <c r="AEO3078" s="0"/>
      <c r="AEP3078" s="0"/>
      <c r="AEQ3078" s="0"/>
      <c r="AER3078" s="0"/>
      <c r="AES3078" s="0"/>
      <c r="AET3078" s="0"/>
      <c r="AEU3078" s="0"/>
      <c r="AEV3078" s="0"/>
      <c r="AEW3078" s="0"/>
      <c r="AEX3078" s="0"/>
      <c r="AEY3078" s="0"/>
      <c r="AEZ3078" s="0"/>
      <c r="AFA3078" s="0"/>
      <c r="AFB3078" s="0"/>
      <c r="AFC3078" s="0"/>
      <c r="AFD3078" s="0"/>
      <c r="AFE3078" s="0"/>
      <c r="AFF3078" s="0"/>
      <c r="AFG3078" s="0"/>
      <c r="AFH3078" s="0"/>
      <c r="AFI3078" s="0"/>
      <c r="AFJ3078" s="0"/>
      <c r="AFK3078" s="0"/>
      <c r="AFL3078" s="0"/>
      <c r="AFM3078" s="0"/>
      <c r="AFN3078" s="0"/>
      <c r="AFO3078" s="0"/>
      <c r="AFP3078" s="0"/>
      <c r="AFQ3078" s="0"/>
      <c r="AFR3078" s="0"/>
      <c r="AFS3078" s="0"/>
      <c r="AFT3078" s="0"/>
      <c r="AFU3078" s="0"/>
      <c r="AFV3078" s="0"/>
      <c r="AFW3078" s="0"/>
      <c r="AFX3078" s="0"/>
      <c r="AFY3078" s="0"/>
      <c r="AFZ3078" s="0"/>
      <c r="AGA3078" s="0"/>
      <c r="AGB3078" s="0"/>
      <c r="AGC3078" s="0"/>
      <c r="AGD3078" s="0"/>
      <c r="AGE3078" s="0"/>
      <c r="AGF3078" s="0"/>
      <c r="AGG3078" s="0"/>
      <c r="AGH3078" s="0"/>
      <c r="AGI3078" s="0"/>
      <c r="AGJ3078" s="0"/>
      <c r="AGK3078" s="0"/>
      <c r="AGL3078" s="0"/>
      <c r="AGM3078" s="0"/>
      <c r="AGN3078" s="0"/>
      <c r="AGO3078" s="0"/>
      <c r="AGP3078" s="0"/>
      <c r="AGQ3078" s="0"/>
      <c r="AGR3078" s="0"/>
      <c r="AGS3078" s="0"/>
      <c r="AGT3078" s="0"/>
      <c r="AGU3078" s="0"/>
      <c r="AGV3078" s="0"/>
      <c r="AGW3078" s="0"/>
      <c r="AGX3078" s="0"/>
      <c r="AGY3078" s="0"/>
      <c r="AGZ3078" s="0"/>
      <c r="AHA3078" s="0"/>
      <c r="AHB3078" s="0"/>
      <c r="AHC3078" s="0"/>
      <c r="AHD3078" s="0"/>
      <c r="AHE3078" s="0"/>
      <c r="AHF3078" s="0"/>
      <c r="AHG3078" s="0"/>
      <c r="AHH3078" s="0"/>
      <c r="AHI3078" s="0"/>
      <c r="AHJ3078" s="0"/>
      <c r="AHK3078" s="0"/>
      <c r="AHL3078" s="0"/>
      <c r="AHM3078" s="0"/>
      <c r="AHN3078" s="0"/>
      <c r="AHO3078" s="0"/>
      <c r="AHP3078" s="0"/>
      <c r="AHQ3078" s="0"/>
      <c r="AHR3078" s="0"/>
      <c r="AHS3078" s="0"/>
      <c r="AHT3078" s="0"/>
      <c r="AHU3078" s="0"/>
      <c r="AHV3078" s="0"/>
      <c r="AHW3078" s="0"/>
      <c r="AHX3078" s="0"/>
      <c r="AHY3078" s="0"/>
      <c r="AHZ3078" s="0"/>
      <c r="AIA3078" s="0"/>
      <c r="AIB3078" s="0"/>
      <c r="AIC3078" s="0"/>
      <c r="AID3078" s="0"/>
      <c r="AIE3078" s="0"/>
      <c r="AIF3078" s="0"/>
      <c r="AIG3078" s="0"/>
      <c r="AIH3078" s="0"/>
      <c r="AII3078" s="0"/>
      <c r="AIJ3078" s="0"/>
      <c r="AIK3078" s="0"/>
      <c r="AIL3078" s="0"/>
      <c r="AIM3078" s="0"/>
      <c r="AIN3078" s="0"/>
      <c r="AIO3078" s="0"/>
      <c r="AIP3078" s="0"/>
      <c r="AIQ3078" s="0"/>
      <c r="AIR3078" s="0"/>
      <c r="AIS3078" s="0"/>
      <c r="AIT3078" s="0"/>
      <c r="AIU3078" s="0"/>
      <c r="AIV3078" s="0"/>
      <c r="AIW3078" s="0"/>
      <c r="AIX3078" s="0"/>
      <c r="AIY3078" s="0"/>
      <c r="AIZ3078" s="0"/>
      <c r="AJA3078" s="0"/>
      <c r="AJB3078" s="0"/>
      <c r="AJC3078" s="0"/>
      <c r="AJD3078" s="0"/>
      <c r="AJE3078" s="0"/>
      <c r="AJF3078" s="0"/>
      <c r="AJG3078" s="0"/>
      <c r="AJH3078" s="0"/>
      <c r="AJI3078" s="0"/>
      <c r="AJJ3078" s="0"/>
      <c r="AJK3078" s="0"/>
      <c r="AJL3078" s="0"/>
      <c r="AJM3078" s="0"/>
      <c r="AJN3078" s="0"/>
      <c r="AJO3078" s="0"/>
      <c r="AJP3078" s="0"/>
      <c r="AJQ3078" s="0"/>
      <c r="AJR3078" s="0"/>
      <c r="AJS3078" s="0"/>
      <c r="AJT3078" s="0"/>
      <c r="AJU3078" s="0"/>
      <c r="AJV3078" s="0"/>
      <c r="AJW3078" s="0"/>
      <c r="AJX3078" s="0"/>
      <c r="AJY3078" s="0"/>
      <c r="AJZ3078" s="0"/>
      <c r="AKA3078" s="0"/>
      <c r="AKB3078" s="0"/>
      <c r="AKC3078" s="0"/>
      <c r="AKD3078" s="0"/>
      <c r="AKE3078" s="0"/>
      <c r="AKF3078" s="0"/>
      <c r="AKG3078" s="0"/>
      <c r="AKH3078" s="0"/>
      <c r="AKI3078" s="0"/>
      <c r="AKJ3078" s="0"/>
      <c r="AKK3078" s="0"/>
      <c r="AKL3078" s="0"/>
      <c r="AKM3078" s="0"/>
      <c r="AKN3078" s="0"/>
      <c r="AKO3078" s="0"/>
      <c r="AKP3078" s="0"/>
      <c r="AKQ3078" s="0"/>
      <c r="AKR3078" s="0"/>
      <c r="AKS3078" s="0"/>
      <c r="AKT3078" s="0"/>
      <c r="AKU3078" s="0"/>
      <c r="AKV3078" s="0"/>
      <c r="AKW3078" s="0"/>
      <c r="AKX3078" s="0"/>
      <c r="AKY3078" s="0"/>
      <c r="AKZ3078" s="0"/>
      <c r="ALA3078" s="0"/>
      <c r="ALB3078" s="0"/>
      <c r="ALC3078" s="0"/>
      <c r="ALD3078" s="0"/>
      <c r="ALE3078" s="0"/>
      <c r="ALF3078" s="0"/>
      <c r="ALG3078" s="0"/>
      <c r="ALH3078" s="0"/>
      <c r="ALI3078" s="0"/>
      <c r="ALJ3078" s="0"/>
      <c r="ALK3078" s="0"/>
      <c r="ALL3078" s="0"/>
      <c r="ALM3078" s="0"/>
      <c r="ALN3078" s="0"/>
      <c r="ALO3078" s="0"/>
      <c r="ALP3078" s="0"/>
      <c r="ALQ3078" s="0"/>
      <c r="ALR3078" s="0"/>
      <c r="ALS3078" s="0"/>
      <c r="ALT3078" s="0"/>
      <c r="ALU3078" s="0"/>
      <c r="ALV3078" s="0"/>
      <c r="ALW3078" s="0"/>
      <c r="ALX3078" s="0"/>
      <c r="ALY3078" s="0"/>
      <c r="ALZ3078" s="0"/>
      <c r="AMA3078" s="0"/>
      <c r="AMB3078" s="0"/>
      <c r="AMC3078" s="0"/>
      <c r="AMD3078" s="0"/>
      <c r="AME3078" s="0"/>
      <c r="AMF3078" s="0"/>
      <c r="AMG3078" s="0"/>
      <c r="AMH3078" s="0"/>
      <c r="AMI3078" s="0"/>
    </row>
    <row r="3079" customFormat="false" ht="12.75" hidden="false" customHeight="false" outlineLevel="0" collapsed="false">
      <c r="A3079" s="1" t="s">
        <v>3273</v>
      </c>
      <c r="C3079" s="64" t="s">
        <v>3276</v>
      </c>
      <c r="D3079" s="64" t="s">
        <v>13</v>
      </c>
      <c r="E3079" s="65" t="n">
        <v>1.8</v>
      </c>
      <c r="F3079" s="66" t="n">
        <v>0.37</v>
      </c>
      <c r="G3079" s="67" t="s">
        <v>3275</v>
      </c>
      <c r="H3079" s="67" t="s">
        <v>61</v>
      </c>
      <c r="I3079" s="104" t="n">
        <v>3.4</v>
      </c>
      <c r="J3079" s="67" t="s">
        <v>3275</v>
      </c>
      <c r="BM3079" s="0"/>
      <c r="BN3079" s="0"/>
      <c r="BO3079" s="0"/>
      <c r="BP3079" s="0"/>
      <c r="BQ3079" s="0"/>
      <c r="BR3079" s="0"/>
      <c r="BS3079" s="0"/>
      <c r="BT3079" s="0"/>
      <c r="BU3079" s="0"/>
      <c r="BV3079" s="0"/>
      <c r="BW3079" s="0"/>
      <c r="BX3079" s="0"/>
      <c r="BY3079" s="0"/>
      <c r="BZ3079" s="0"/>
      <c r="CA3079" s="0"/>
      <c r="CB3079" s="0"/>
      <c r="CC3079" s="0"/>
      <c r="CD3079" s="0"/>
      <c r="CE3079" s="0"/>
      <c r="CF3079" s="0"/>
      <c r="CG3079" s="0"/>
      <c r="CH3079" s="0"/>
      <c r="CI3079" s="0"/>
      <c r="CJ3079" s="0"/>
      <c r="CK3079" s="0"/>
      <c r="CL3079" s="0"/>
      <c r="CM3079" s="0"/>
      <c r="CN3079" s="0"/>
      <c r="CO3079" s="0"/>
      <c r="CP3079" s="0"/>
      <c r="CQ3079" s="0"/>
      <c r="CR3079" s="0"/>
      <c r="CS3079" s="0"/>
      <c r="CT3079" s="0"/>
      <c r="CU3079" s="0"/>
      <c r="CV3079" s="0"/>
      <c r="CW3079" s="0"/>
      <c r="CX3079" s="0"/>
      <c r="CY3079" s="0"/>
      <c r="CZ3079" s="0"/>
      <c r="DA3079" s="0"/>
      <c r="DB3079" s="0"/>
      <c r="DC3079" s="0"/>
      <c r="DD3079" s="0"/>
      <c r="DE3079" s="0"/>
      <c r="DF3079" s="0"/>
      <c r="DG3079" s="0"/>
      <c r="DH3079" s="0"/>
      <c r="DI3079" s="0"/>
      <c r="DJ3079" s="0"/>
      <c r="DK3079" s="0"/>
      <c r="DL3079" s="0"/>
      <c r="DM3079" s="0"/>
      <c r="DN3079" s="0"/>
      <c r="DO3079" s="0"/>
      <c r="DP3079" s="0"/>
      <c r="DQ3079" s="0"/>
      <c r="DR3079" s="0"/>
      <c r="DS3079" s="0"/>
      <c r="DT3079" s="0"/>
      <c r="DU3079" s="0"/>
      <c r="DV3079" s="0"/>
      <c r="DW3079" s="0"/>
      <c r="DX3079" s="0"/>
      <c r="DY3079" s="0"/>
      <c r="DZ3079" s="0"/>
      <c r="EA3079" s="0"/>
      <c r="EB3079" s="0"/>
      <c r="EC3079" s="0"/>
      <c r="ED3079" s="0"/>
      <c r="EE3079" s="0"/>
      <c r="EF3079" s="0"/>
      <c r="EG3079" s="0"/>
      <c r="EH3079" s="0"/>
      <c r="EI3079" s="0"/>
      <c r="EJ3079" s="0"/>
      <c r="EK3079" s="0"/>
      <c r="EL3079" s="0"/>
      <c r="EM3079" s="0"/>
      <c r="EN3079" s="0"/>
      <c r="EO3079" s="0"/>
      <c r="EP3079" s="0"/>
      <c r="EQ3079" s="0"/>
      <c r="ER3079" s="0"/>
      <c r="ES3079" s="0"/>
      <c r="ET3079" s="0"/>
      <c r="EU3079" s="0"/>
      <c r="EV3079" s="0"/>
      <c r="EW3079" s="0"/>
      <c r="EX3079" s="0"/>
      <c r="EY3079" s="0"/>
      <c r="EZ3079" s="0"/>
      <c r="FA3079" s="0"/>
      <c r="FB3079" s="0"/>
      <c r="FC3079" s="0"/>
      <c r="FD3079" s="0"/>
      <c r="FE3079" s="0"/>
      <c r="FF3079" s="0"/>
      <c r="FG3079" s="0"/>
      <c r="FH3079" s="0"/>
      <c r="FI3079" s="0"/>
      <c r="FJ3079" s="0"/>
      <c r="FK3079" s="0"/>
      <c r="FL3079" s="0"/>
      <c r="FM3079" s="0"/>
      <c r="FN3079" s="0"/>
      <c r="FO3079" s="0"/>
      <c r="FP3079" s="0"/>
      <c r="FQ3079" s="0"/>
      <c r="FR3079" s="0"/>
      <c r="FS3079" s="0"/>
      <c r="FT3079" s="0"/>
      <c r="FU3079" s="0"/>
      <c r="FV3079" s="0"/>
      <c r="FW3079" s="0"/>
      <c r="FX3079" s="0"/>
      <c r="FY3079" s="0"/>
      <c r="FZ3079" s="0"/>
      <c r="GA3079" s="0"/>
      <c r="GB3079" s="0"/>
      <c r="GC3079" s="0"/>
      <c r="GD3079" s="0"/>
      <c r="GE3079" s="0"/>
      <c r="GF3079" s="0"/>
      <c r="GG3079" s="0"/>
      <c r="GH3079" s="0"/>
      <c r="GI3079" s="0"/>
      <c r="GJ3079" s="0"/>
      <c r="GK3079" s="0"/>
      <c r="GL3079" s="0"/>
      <c r="GM3079" s="0"/>
      <c r="GN3079" s="0"/>
      <c r="GO3079" s="0"/>
      <c r="GP3079" s="0"/>
      <c r="GQ3079" s="0"/>
      <c r="GR3079" s="0"/>
      <c r="GS3079" s="0"/>
      <c r="GT3079" s="0"/>
      <c r="GU3079" s="0"/>
      <c r="GV3079" s="0"/>
      <c r="GW3079" s="0"/>
      <c r="GX3079" s="0"/>
      <c r="GY3079" s="0"/>
      <c r="GZ3079" s="0"/>
      <c r="HA3079" s="0"/>
      <c r="HB3079" s="0"/>
      <c r="HC3079" s="0"/>
      <c r="HD3079" s="0"/>
      <c r="HE3079" s="0"/>
      <c r="HF3079" s="0"/>
      <c r="HG3079" s="0"/>
      <c r="HH3079" s="0"/>
      <c r="HI3079" s="0"/>
      <c r="HJ3079" s="0"/>
      <c r="HK3079" s="0"/>
      <c r="HL3079" s="0"/>
      <c r="HM3079" s="0"/>
      <c r="HN3079" s="0"/>
      <c r="HO3079" s="0"/>
      <c r="HP3079" s="0"/>
      <c r="HQ3079" s="0"/>
      <c r="HR3079" s="0"/>
      <c r="HS3079" s="0"/>
      <c r="HT3079" s="0"/>
      <c r="HU3079" s="0"/>
      <c r="HV3079" s="0"/>
      <c r="HW3079" s="0"/>
      <c r="HX3079" s="0"/>
      <c r="HY3079" s="0"/>
      <c r="HZ3079" s="0"/>
      <c r="IA3079" s="0"/>
      <c r="IB3079" s="0"/>
      <c r="IC3079" s="0"/>
      <c r="ID3079" s="0"/>
      <c r="IE3079" s="0"/>
      <c r="IF3079" s="0"/>
      <c r="IG3079" s="0"/>
      <c r="IH3079" s="0"/>
      <c r="II3079" s="0"/>
      <c r="IJ3079" s="0"/>
      <c r="IK3079" s="0"/>
      <c r="IL3079" s="0"/>
      <c r="IM3079" s="0"/>
      <c r="IN3079" s="0"/>
      <c r="IO3079" s="0"/>
      <c r="IP3079" s="0"/>
      <c r="IQ3079" s="0"/>
      <c r="IR3079" s="0"/>
      <c r="IS3079" s="0"/>
      <c r="IT3079" s="0"/>
      <c r="IU3079" s="0"/>
      <c r="IV3079" s="0"/>
      <c r="IW3079" s="0"/>
      <c r="IX3079" s="0"/>
      <c r="IY3079" s="0"/>
      <c r="IZ3079" s="0"/>
      <c r="JA3079" s="0"/>
      <c r="JB3079" s="0"/>
      <c r="JC3079" s="0"/>
      <c r="JD3079" s="0"/>
      <c r="JE3079" s="0"/>
      <c r="JF3079" s="0"/>
      <c r="JG3079" s="0"/>
      <c r="JH3079" s="0"/>
      <c r="JI3079" s="0"/>
      <c r="JJ3079" s="0"/>
      <c r="JK3079" s="0"/>
      <c r="JL3079" s="0"/>
      <c r="JM3079" s="0"/>
      <c r="JN3079" s="0"/>
      <c r="JO3079" s="0"/>
      <c r="JP3079" s="0"/>
      <c r="JQ3079" s="0"/>
      <c r="JR3079" s="0"/>
      <c r="JS3079" s="0"/>
      <c r="JT3079" s="0"/>
      <c r="JU3079" s="0"/>
      <c r="JV3079" s="0"/>
      <c r="JW3079" s="0"/>
      <c r="JX3079" s="0"/>
      <c r="JY3079" s="0"/>
      <c r="JZ3079" s="0"/>
      <c r="KA3079" s="0"/>
      <c r="KB3079" s="0"/>
      <c r="KC3079" s="0"/>
      <c r="KD3079" s="0"/>
      <c r="KE3079" s="0"/>
      <c r="KF3079" s="0"/>
      <c r="KG3079" s="0"/>
      <c r="KH3079" s="0"/>
      <c r="KI3079" s="0"/>
      <c r="KJ3079" s="0"/>
      <c r="KK3079" s="0"/>
      <c r="KL3079" s="0"/>
      <c r="KM3079" s="0"/>
      <c r="KN3079" s="0"/>
      <c r="KO3079" s="0"/>
      <c r="KP3079" s="0"/>
      <c r="KQ3079" s="0"/>
      <c r="KR3079" s="0"/>
      <c r="KS3079" s="0"/>
      <c r="KT3079" s="0"/>
      <c r="KU3079" s="0"/>
      <c r="KV3079" s="0"/>
      <c r="KW3079" s="0"/>
      <c r="KX3079" s="0"/>
      <c r="KY3079" s="0"/>
      <c r="KZ3079" s="0"/>
      <c r="LA3079" s="0"/>
      <c r="LB3079" s="0"/>
      <c r="LC3079" s="0"/>
      <c r="LD3079" s="0"/>
      <c r="LE3079" s="0"/>
      <c r="LF3079" s="0"/>
      <c r="LG3079" s="0"/>
      <c r="LH3079" s="0"/>
      <c r="LI3079" s="0"/>
      <c r="LJ3079" s="0"/>
      <c r="LK3079" s="0"/>
      <c r="LL3079" s="0"/>
      <c r="LM3079" s="0"/>
      <c r="LN3079" s="0"/>
      <c r="LO3079" s="0"/>
      <c r="LP3079" s="0"/>
      <c r="LQ3079" s="0"/>
      <c r="LR3079" s="0"/>
      <c r="LS3079" s="0"/>
      <c r="LT3079" s="0"/>
      <c r="LU3079" s="0"/>
      <c r="LV3079" s="0"/>
      <c r="LW3079" s="0"/>
      <c r="LX3079" s="0"/>
      <c r="LY3079" s="0"/>
      <c r="LZ3079" s="0"/>
      <c r="MA3079" s="0"/>
      <c r="MB3079" s="0"/>
      <c r="MC3079" s="0"/>
      <c r="MD3079" s="0"/>
      <c r="ME3079" s="0"/>
      <c r="MF3079" s="0"/>
      <c r="MG3079" s="0"/>
      <c r="MH3079" s="0"/>
      <c r="MI3079" s="0"/>
      <c r="MJ3079" s="0"/>
      <c r="MK3079" s="0"/>
      <c r="ML3079" s="0"/>
      <c r="MM3079" s="0"/>
      <c r="MN3079" s="0"/>
      <c r="MO3079" s="0"/>
      <c r="MP3079" s="0"/>
      <c r="MQ3079" s="0"/>
      <c r="MR3079" s="0"/>
      <c r="MS3079" s="0"/>
      <c r="MT3079" s="0"/>
      <c r="MU3079" s="0"/>
      <c r="MV3079" s="0"/>
      <c r="MW3079" s="0"/>
      <c r="MX3079" s="0"/>
      <c r="MY3079" s="0"/>
      <c r="MZ3079" s="0"/>
      <c r="NA3079" s="0"/>
      <c r="NB3079" s="0"/>
      <c r="NC3079" s="0"/>
      <c r="ND3079" s="0"/>
      <c r="NE3079" s="0"/>
      <c r="NF3079" s="0"/>
      <c r="NG3079" s="0"/>
      <c r="NH3079" s="0"/>
      <c r="NI3079" s="0"/>
      <c r="NJ3079" s="0"/>
      <c r="NK3079" s="0"/>
      <c r="NL3079" s="0"/>
      <c r="NM3079" s="0"/>
      <c r="NN3079" s="0"/>
      <c r="NO3079" s="0"/>
      <c r="NP3079" s="0"/>
      <c r="NQ3079" s="0"/>
      <c r="NR3079" s="0"/>
      <c r="NS3079" s="0"/>
      <c r="NT3079" s="0"/>
      <c r="NU3079" s="0"/>
      <c r="NV3079" s="0"/>
      <c r="NW3079" s="0"/>
      <c r="NX3079" s="0"/>
      <c r="NY3079" s="0"/>
      <c r="NZ3079" s="0"/>
      <c r="OA3079" s="0"/>
      <c r="OB3079" s="0"/>
      <c r="OC3079" s="0"/>
      <c r="OD3079" s="0"/>
      <c r="OE3079" s="0"/>
      <c r="OF3079" s="0"/>
      <c r="OG3079" s="0"/>
      <c r="OH3079" s="0"/>
      <c r="OI3079" s="0"/>
      <c r="OJ3079" s="0"/>
      <c r="OK3079" s="0"/>
      <c r="OL3079" s="0"/>
      <c r="OM3079" s="0"/>
      <c r="ON3079" s="0"/>
      <c r="OO3079" s="0"/>
      <c r="OP3079" s="0"/>
      <c r="OQ3079" s="0"/>
      <c r="OR3079" s="0"/>
      <c r="OS3079" s="0"/>
      <c r="OT3079" s="0"/>
      <c r="OU3079" s="0"/>
      <c r="OV3079" s="0"/>
      <c r="OW3079" s="0"/>
      <c r="OX3079" s="0"/>
      <c r="OY3079" s="0"/>
      <c r="OZ3079" s="0"/>
      <c r="PA3079" s="0"/>
      <c r="PB3079" s="0"/>
      <c r="PC3079" s="0"/>
      <c r="PD3079" s="0"/>
      <c r="PE3079" s="0"/>
      <c r="PF3079" s="0"/>
      <c r="PG3079" s="0"/>
      <c r="PH3079" s="0"/>
      <c r="PI3079" s="0"/>
      <c r="PJ3079" s="0"/>
      <c r="PK3079" s="0"/>
      <c r="PL3079" s="0"/>
      <c r="PM3079" s="0"/>
      <c r="PN3079" s="0"/>
      <c r="PO3079" s="0"/>
      <c r="PP3079" s="0"/>
      <c r="PQ3079" s="0"/>
      <c r="PR3079" s="0"/>
      <c r="PS3079" s="0"/>
      <c r="PT3079" s="0"/>
      <c r="PU3079" s="0"/>
      <c r="PV3079" s="0"/>
      <c r="PW3079" s="0"/>
      <c r="PX3079" s="0"/>
      <c r="PY3079" s="0"/>
      <c r="PZ3079" s="0"/>
      <c r="QA3079" s="0"/>
      <c r="QB3079" s="0"/>
      <c r="QC3079" s="0"/>
      <c r="QD3079" s="0"/>
      <c r="QE3079" s="0"/>
      <c r="QF3079" s="0"/>
      <c r="QG3079" s="0"/>
      <c r="QH3079" s="0"/>
      <c r="QI3079" s="0"/>
      <c r="QJ3079" s="0"/>
      <c r="QK3079" s="0"/>
      <c r="QL3079" s="0"/>
      <c r="QM3079" s="0"/>
      <c r="QN3079" s="0"/>
      <c r="QO3079" s="0"/>
      <c r="QP3079" s="0"/>
      <c r="QQ3079" s="0"/>
      <c r="QR3079" s="0"/>
      <c r="QS3079" s="0"/>
      <c r="QT3079" s="0"/>
      <c r="QU3079" s="0"/>
      <c r="QV3079" s="0"/>
      <c r="QW3079" s="0"/>
      <c r="QX3079" s="0"/>
      <c r="QY3079" s="0"/>
      <c r="QZ3079" s="0"/>
      <c r="RA3079" s="0"/>
      <c r="RB3079" s="0"/>
      <c r="RC3079" s="0"/>
      <c r="RD3079" s="0"/>
      <c r="RE3079" s="0"/>
      <c r="RF3079" s="0"/>
      <c r="RG3079" s="0"/>
      <c r="RH3079" s="0"/>
      <c r="RI3079" s="0"/>
      <c r="RJ3079" s="0"/>
      <c r="RK3079" s="0"/>
      <c r="RL3079" s="0"/>
      <c r="RM3079" s="0"/>
      <c r="RN3079" s="0"/>
      <c r="RO3079" s="0"/>
      <c r="RP3079" s="0"/>
      <c r="RQ3079" s="0"/>
      <c r="RR3079" s="0"/>
      <c r="RS3079" s="0"/>
      <c r="RT3079" s="0"/>
      <c r="RU3079" s="0"/>
      <c r="RV3079" s="0"/>
      <c r="RW3079" s="0"/>
      <c r="RX3079" s="0"/>
      <c r="RY3079" s="0"/>
      <c r="RZ3079" s="0"/>
      <c r="SA3079" s="0"/>
      <c r="SB3079" s="0"/>
      <c r="SC3079" s="0"/>
      <c r="SD3079" s="0"/>
      <c r="SE3079" s="0"/>
      <c r="SF3079" s="0"/>
      <c r="SG3079" s="0"/>
      <c r="SH3079" s="0"/>
      <c r="SI3079" s="0"/>
      <c r="SJ3079" s="0"/>
      <c r="SK3079" s="0"/>
      <c r="SL3079" s="0"/>
      <c r="SM3079" s="0"/>
      <c r="SN3079" s="0"/>
      <c r="SO3079" s="0"/>
      <c r="SP3079" s="0"/>
      <c r="SQ3079" s="0"/>
      <c r="SR3079" s="0"/>
      <c r="SS3079" s="0"/>
      <c r="ST3079" s="0"/>
      <c r="SU3079" s="0"/>
      <c r="SV3079" s="0"/>
      <c r="SW3079" s="0"/>
      <c r="SX3079" s="0"/>
      <c r="SY3079" s="0"/>
      <c r="SZ3079" s="0"/>
      <c r="TA3079" s="0"/>
      <c r="TB3079" s="0"/>
      <c r="TC3079" s="0"/>
      <c r="TD3079" s="0"/>
      <c r="TE3079" s="0"/>
      <c r="TF3079" s="0"/>
      <c r="TG3079" s="0"/>
      <c r="TH3079" s="0"/>
      <c r="TI3079" s="0"/>
      <c r="TJ3079" s="0"/>
      <c r="TK3079" s="0"/>
      <c r="TL3079" s="0"/>
      <c r="TM3079" s="0"/>
      <c r="TN3079" s="0"/>
      <c r="TO3079" s="0"/>
      <c r="TP3079" s="0"/>
      <c r="TQ3079" s="0"/>
      <c r="TR3079" s="0"/>
      <c r="TS3079" s="0"/>
      <c r="TT3079" s="0"/>
      <c r="TU3079" s="0"/>
      <c r="TV3079" s="0"/>
      <c r="TW3079" s="0"/>
      <c r="TX3079" s="0"/>
      <c r="TY3079" s="0"/>
      <c r="TZ3079" s="0"/>
      <c r="UA3079" s="0"/>
      <c r="UB3079" s="0"/>
      <c r="UC3079" s="0"/>
      <c r="UD3079" s="0"/>
      <c r="UE3079" s="0"/>
      <c r="UF3079" s="0"/>
      <c r="UG3079" s="0"/>
      <c r="UH3079" s="0"/>
      <c r="UI3079" s="0"/>
      <c r="UJ3079" s="0"/>
      <c r="UK3079" s="0"/>
      <c r="UL3079" s="0"/>
      <c r="UM3079" s="0"/>
      <c r="UN3079" s="0"/>
      <c r="UO3079" s="0"/>
      <c r="UP3079" s="0"/>
      <c r="UQ3079" s="0"/>
      <c r="UR3079" s="0"/>
      <c r="US3079" s="0"/>
      <c r="UT3079" s="0"/>
      <c r="UU3079" s="0"/>
      <c r="UV3079" s="0"/>
      <c r="UW3079" s="0"/>
      <c r="UX3079" s="0"/>
      <c r="UY3079" s="0"/>
      <c r="UZ3079" s="0"/>
      <c r="VA3079" s="0"/>
      <c r="VB3079" s="0"/>
      <c r="VC3079" s="0"/>
      <c r="VD3079" s="0"/>
      <c r="VE3079" s="0"/>
      <c r="VF3079" s="0"/>
      <c r="VG3079" s="0"/>
      <c r="VH3079" s="0"/>
      <c r="VI3079" s="0"/>
      <c r="VJ3079" s="0"/>
      <c r="VK3079" s="0"/>
      <c r="VL3079" s="0"/>
      <c r="VM3079" s="0"/>
      <c r="VN3079" s="0"/>
      <c r="VO3079" s="0"/>
      <c r="VP3079" s="0"/>
      <c r="VQ3079" s="0"/>
      <c r="VR3079" s="0"/>
      <c r="VS3079" s="0"/>
      <c r="VT3079" s="0"/>
      <c r="VU3079" s="0"/>
      <c r="VV3079" s="0"/>
      <c r="VW3079" s="0"/>
      <c r="VX3079" s="0"/>
      <c r="VY3079" s="0"/>
      <c r="VZ3079" s="0"/>
      <c r="WA3079" s="0"/>
      <c r="WB3079" s="0"/>
      <c r="WC3079" s="0"/>
      <c r="WD3079" s="0"/>
      <c r="WE3079" s="0"/>
      <c r="WF3079" s="0"/>
      <c r="WG3079" s="0"/>
      <c r="WH3079" s="0"/>
      <c r="WI3079" s="0"/>
      <c r="WJ3079" s="0"/>
      <c r="WK3079" s="0"/>
      <c r="WL3079" s="0"/>
      <c r="WM3079" s="0"/>
      <c r="WN3079" s="0"/>
      <c r="WO3079" s="0"/>
      <c r="WP3079" s="0"/>
      <c r="WQ3079" s="0"/>
      <c r="WR3079" s="0"/>
      <c r="WS3079" s="0"/>
      <c r="WT3079" s="0"/>
      <c r="WU3079" s="0"/>
      <c r="WV3079" s="0"/>
      <c r="WW3079" s="0"/>
      <c r="WX3079" s="0"/>
      <c r="WY3079" s="0"/>
      <c r="WZ3079" s="0"/>
      <c r="XA3079" s="0"/>
      <c r="XB3079" s="0"/>
      <c r="XC3079" s="0"/>
      <c r="XD3079" s="0"/>
      <c r="XE3079" s="0"/>
      <c r="XF3079" s="0"/>
      <c r="XG3079" s="0"/>
      <c r="XH3079" s="0"/>
      <c r="XI3079" s="0"/>
      <c r="XJ3079" s="0"/>
      <c r="XK3079" s="0"/>
      <c r="XL3079" s="0"/>
      <c r="XM3079" s="0"/>
      <c r="XN3079" s="0"/>
      <c r="XO3079" s="0"/>
      <c r="XP3079" s="0"/>
      <c r="XQ3079" s="0"/>
      <c r="XR3079" s="0"/>
      <c r="XS3079" s="0"/>
      <c r="XT3079" s="0"/>
      <c r="XU3079" s="0"/>
      <c r="XV3079" s="0"/>
      <c r="XW3079" s="0"/>
      <c r="XX3079" s="0"/>
      <c r="XY3079" s="0"/>
      <c r="XZ3079" s="0"/>
      <c r="YA3079" s="0"/>
      <c r="YB3079" s="0"/>
      <c r="YC3079" s="0"/>
      <c r="YD3079" s="0"/>
      <c r="YE3079" s="0"/>
      <c r="YF3079" s="0"/>
      <c r="YG3079" s="0"/>
      <c r="YH3079" s="0"/>
      <c r="YI3079" s="0"/>
      <c r="YJ3079" s="0"/>
      <c r="YK3079" s="0"/>
      <c r="YL3079" s="0"/>
      <c r="YM3079" s="0"/>
      <c r="YN3079" s="0"/>
      <c r="YO3079" s="0"/>
      <c r="YP3079" s="0"/>
      <c r="YQ3079" s="0"/>
      <c r="YR3079" s="0"/>
      <c r="YS3079" s="0"/>
      <c r="YT3079" s="0"/>
      <c r="YU3079" s="0"/>
      <c r="YV3079" s="0"/>
      <c r="YW3079" s="0"/>
      <c r="YX3079" s="0"/>
      <c r="YY3079" s="0"/>
      <c r="YZ3079" s="0"/>
      <c r="ZA3079" s="0"/>
      <c r="ZB3079" s="0"/>
      <c r="ZC3079" s="0"/>
      <c r="ZD3079" s="0"/>
      <c r="ZE3079" s="0"/>
      <c r="ZF3079" s="0"/>
      <c r="ZG3079" s="0"/>
      <c r="ZH3079" s="0"/>
      <c r="ZI3079" s="0"/>
      <c r="ZJ3079" s="0"/>
      <c r="ZK3079" s="0"/>
      <c r="ZL3079" s="0"/>
      <c r="ZM3079" s="0"/>
      <c r="ZN3079" s="0"/>
      <c r="ZO3079" s="0"/>
      <c r="ZP3079" s="0"/>
      <c r="ZQ3079" s="0"/>
      <c r="ZR3079" s="0"/>
      <c r="ZS3079" s="0"/>
      <c r="ZT3079" s="0"/>
      <c r="ZU3079" s="0"/>
      <c r="ZV3079" s="0"/>
      <c r="ZW3079" s="0"/>
      <c r="ZX3079" s="0"/>
      <c r="ZY3079" s="0"/>
      <c r="ZZ3079" s="0"/>
      <c r="AAA3079" s="0"/>
      <c r="AAB3079" s="0"/>
      <c r="AAC3079" s="0"/>
      <c r="AAD3079" s="0"/>
      <c r="AAE3079" s="0"/>
      <c r="AAF3079" s="0"/>
      <c r="AAG3079" s="0"/>
      <c r="AAH3079" s="0"/>
      <c r="AAI3079" s="0"/>
      <c r="AAJ3079" s="0"/>
      <c r="AAK3079" s="0"/>
      <c r="AAL3079" s="0"/>
      <c r="AAM3079" s="0"/>
      <c r="AAN3079" s="0"/>
      <c r="AAO3079" s="0"/>
      <c r="AAP3079" s="0"/>
      <c r="AAQ3079" s="0"/>
      <c r="AAR3079" s="0"/>
      <c r="AAS3079" s="0"/>
      <c r="AAT3079" s="0"/>
      <c r="AAU3079" s="0"/>
      <c r="AAV3079" s="0"/>
      <c r="AAW3079" s="0"/>
      <c r="AAX3079" s="0"/>
      <c r="AAY3079" s="0"/>
      <c r="AAZ3079" s="0"/>
      <c r="ABA3079" s="0"/>
      <c r="ABB3079" s="0"/>
      <c r="ABC3079" s="0"/>
      <c r="ABD3079" s="0"/>
      <c r="ABE3079" s="0"/>
      <c r="ABF3079" s="0"/>
      <c r="ABG3079" s="0"/>
      <c r="ABH3079" s="0"/>
      <c r="ABI3079" s="0"/>
      <c r="ABJ3079" s="0"/>
      <c r="ABK3079" s="0"/>
      <c r="ABL3079" s="0"/>
      <c r="ABM3079" s="0"/>
      <c r="ABN3079" s="0"/>
      <c r="ABO3079" s="0"/>
      <c r="ABP3079" s="0"/>
      <c r="ABQ3079" s="0"/>
      <c r="ABR3079" s="0"/>
      <c r="ABS3079" s="0"/>
      <c r="ABT3079" s="0"/>
      <c r="ABU3079" s="0"/>
      <c r="ABV3079" s="0"/>
      <c r="ABW3079" s="0"/>
      <c r="ABX3079" s="0"/>
      <c r="ABY3079" s="0"/>
      <c r="ABZ3079" s="0"/>
      <c r="ACA3079" s="0"/>
      <c r="ACB3079" s="0"/>
      <c r="ACC3079" s="0"/>
      <c r="ACD3079" s="0"/>
      <c r="ACE3079" s="0"/>
      <c r="ACF3079" s="0"/>
      <c r="ACG3079" s="0"/>
      <c r="ACH3079" s="0"/>
      <c r="ACI3079" s="0"/>
      <c r="ACJ3079" s="0"/>
      <c r="ACK3079" s="0"/>
      <c r="ACL3079" s="0"/>
      <c r="ACM3079" s="0"/>
      <c r="ACN3079" s="0"/>
      <c r="ACO3079" s="0"/>
      <c r="ACP3079" s="0"/>
      <c r="ACQ3079" s="0"/>
      <c r="ACR3079" s="0"/>
      <c r="ACS3079" s="0"/>
      <c r="ACT3079" s="0"/>
      <c r="ACU3079" s="0"/>
      <c r="ACV3079" s="0"/>
      <c r="ACW3079" s="0"/>
      <c r="ACX3079" s="0"/>
      <c r="ACY3079" s="0"/>
      <c r="ACZ3079" s="0"/>
      <c r="ADA3079" s="0"/>
      <c r="ADB3079" s="0"/>
      <c r="ADC3079" s="0"/>
      <c r="ADD3079" s="0"/>
      <c r="ADE3079" s="0"/>
      <c r="ADF3079" s="0"/>
      <c r="ADG3079" s="0"/>
      <c r="ADH3079" s="0"/>
      <c r="ADI3079" s="0"/>
      <c r="ADJ3079" s="0"/>
      <c r="ADK3079" s="0"/>
      <c r="ADL3079" s="0"/>
      <c r="ADM3079" s="0"/>
      <c r="ADN3079" s="0"/>
      <c r="ADO3079" s="0"/>
      <c r="ADP3079" s="0"/>
      <c r="ADQ3079" s="0"/>
      <c r="ADR3079" s="0"/>
      <c r="ADS3079" s="0"/>
      <c r="ADT3079" s="0"/>
      <c r="ADU3079" s="0"/>
      <c r="ADV3079" s="0"/>
      <c r="ADW3079" s="0"/>
      <c r="ADX3079" s="0"/>
      <c r="ADY3079" s="0"/>
      <c r="ADZ3079" s="0"/>
      <c r="AEA3079" s="0"/>
      <c r="AEB3079" s="0"/>
      <c r="AEC3079" s="0"/>
      <c r="AED3079" s="0"/>
      <c r="AEE3079" s="0"/>
      <c r="AEF3079" s="0"/>
      <c r="AEG3079" s="0"/>
      <c r="AEH3079" s="0"/>
      <c r="AEI3079" s="0"/>
      <c r="AEJ3079" s="0"/>
      <c r="AEK3079" s="0"/>
      <c r="AEL3079" s="0"/>
      <c r="AEM3079" s="0"/>
      <c r="AEN3079" s="0"/>
      <c r="AEO3079" s="0"/>
      <c r="AEP3079" s="0"/>
      <c r="AEQ3079" s="0"/>
      <c r="AER3079" s="0"/>
      <c r="AES3079" s="0"/>
      <c r="AET3079" s="0"/>
      <c r="AEU3079" s="0"/>
      <c r="AEV3079" s="0"/>
      <c r="AEW3079" s="0"/>
      <c r="AEX3079" s="0"/>
      <c r="AEY3079" s="0"/>
      <c r="AEZ3079" s="0"/>
      <c r="AFA3079" s="0"/>
      <c r="AFB3079" s="0"/>
      <c r="AFC3079" s="0"/>
      <c r="AFD3079" s="0"/>
      <c r="AFE3079" s="0"/>
      <c r="AFF3079" s="0"/>
      <c r="AFG3079" s="0"/>
      <c r="AFH3079" s="0"/>
      <c r="AFI3079" s="0"/>
      <c r="AFJ3079" s="0"/>
      <c r="AFK3079" s="0"/>
      <c r="AFL3079" s="0"/>
      <c r="AFM3079" s="0"/>
      <c r="AFN3079" s="0"/>
      <c r="AFO3079" s="0"/>
      <c r="AFP3079" s="0"/>
      <c r="AFQ3079" s="0"/>
      <c r="AFR3079" s="0"/>
      <c r="AFS3079" s="0"/>
      <c r="AFT3079" s="0"/>
      <c r="AFU3079" s="0"/>
      <c r="AFV3079" s="0"/>
      <c r="AFW3079" s="0"/>
      <c r="AFX3079" s="0"/>
      <c r="AFY3079" s="0"/>
      <c r="AFZ3079" s="0"/>
      <c r="AGA3079" s="0"/>
      <c r="AGB3079" s="0"/>
      <c r="AGC3079" s="0"/>
      <c r="AGD3079" s="0"/>
      <c r="AGE3079" s="0"/>
      <c r="AGF3079" s="0"/>
      <c r="AGG3079" s="0"/>
      <c r="AGH3079" s="0"/>
      <c r="AGI3079" s="0"/>
      <c r="AGJ3079" s="0"/>
      <c r="AGK3079" s="0"/>
      <c r="AGL3079" s="0"/>
      <c r="AGM3079" s="0"/>
      <c r="AGN3079" s="0"/>
      <c r="AGO3079" s="0"/>
      <c r="AGP3079" s="0"/>
      <c r="AGQ3079" s="0"/>
      <c r="AGR3079" s="0"/>
      <c r="AGS3079" s="0"/>
      <c r="AGT3079" s="0"/>
      <c r="AGU3079" s="0"/>
      <c r="AGV3079" s="0"/>
      <c r="AGW3079" s="0"/>
      <c r="AGX3079" s="0"/>
      <c r="AGY3079" s="0"/>
      <c r="AGZ3079" s="0"/>
      <c r="AHA3079" s="0"/>
      <c r="AHB3079" s="0"/>
      <c r="AHC3079" s="0"/>
      <c r="AHD3079" s="0"/>
      <c r="AHE3079" s="0"/>
      <c r="AHF3079" s="0"/>
      <c r="AHG3079" s="0"/>
      <c r="AHH3079" s="0"/>
      <c r="AHI3079" s="0"/>
      <c r="AHJ3079" s="0"/>
      <c r="AHK3079" s="0"/>
      <c r="AHL3079" s="0"/>
      <c r="AHM3079" s="0"/>
      <c r="AHN3079" s="0"/>
      <c r="AHO3079" s="0"/>
      <c r="AHP3079" s="0"/>
      <c r="AHQ3079" s="0"/>
      <c r="AHR3079" s="0"/>
      <c r="AHS3079" s="0"/>
      <c r="AHT3079" s="0"/>
      <c r="AHU3079" s="0"/>
      <c r="AHV3079" s="0"/>
      <c r="AHW3079" s="0"/>
      <c r="AHX3079" s="0"/>
      <c r="AHY3079" s="0"/>
      <c r="AHZ3079" s="0"/>
      <c r="AIA3079" s="0"/>
      <c r="AIB3079" s="0"/>
      <c r="AIC3079" s="0"/>
      <c r="AID3079" s="0"/>
      <c r="AIE3079" s="0"/>
      <c r="AIF3079" s="0"/>
      <c r="AIG3079" s="0"/>
      <c r="AIH3079" s="0"/>
      <c r="AII3079" s="0"/>
      <c r="AIJ3079" s="0"/>
      <c r="AIK3079" s="0"/>
      <c r="AIL3079" s="0"/>
      <c r="AIM3079" s="0"/>
      <c r="AIN3079" s="0"/>
      <c r="AIO3079" s="0"/>
      <c r="AIP3079" s="0"/>
      <c r="AIQ3079" s="0"/>
      <c r="AIR3079" s="0"/>
      <c r="AIS3079" s="0"/>
      <c r="AIT3079" s="0"/>
      <c r="AIU3079" s="0"/>
      <c r="AIV3079" s="0"/>
      <c r="AIW3079" s="0"/>
      <c r="AIX3079" s="0"/>
      <c r="AIY3079" s="0"/>
      <c r="AIZ3079" s="0"/>
      <c r="AJA3079" s="0"/>
      <c r="AJB3079" s="0"/>
      <c r="AJC3079" s="0"/>
      <c r="AJD3079" s="0"/>
      <c r="AJE3079" s="0"/>
      <c r="AJF3079" s="0"/>
      <c r="AJG3079" s="0"/>
      <c r="AJH3079" s="0"/>
      <c r="AJI3079" s="0"/>
      <c r="AJJ3079" s="0"/>
      <c r="AJK3079" s="0"/>
      <c r="AJL3079" s="0"/>
      <c r="AJM3079" s="0"/>
      <c r="AJN3079" s="0"/>
      <c r="AJO3079" s="0"/>
      <c r="AJP3079" s="0"/>
      <c r="AJQ3079" s="0"/>
      <c r="AJR3079" s="0"/>
      <c r="AJS3079" s="0"/>
      <c r="AJT3079" s="0"/>
      <c r="AJU3079" s="0"/>
      <c r="AJV3079" s="0"/>
      <c r="AJW3079" s="0"/>
      <c r="AJX3079" s="0"/>
      <c r="AJY3079" s="0"/>
      <c r="AJZ3079" s="0"/>
      <c r="AKA3079" s="0"/>
      <c r="AKB3079" s="0"/>
      <c r="AKC3079" s="0"/>
      <c r="AKD3079" s="0"/>
      <c r="AKE3079" s="0"/>
      <c r="AKF3079" s="0"/>
      <c r="AKG3079" s="0"/>
      <c r="AKH3079" s="0"/>
      <c r="AKI3079" s="0"/>
      <c r="AKJ3079" s="0"/>
      <c r="AKK3079" s="0"/>
      <c r="AKL3079" s="0"/>
      <c r="AKM3079" s="0"/>
      <c r="AKN3079" s="0"/>
      <c r="AKO3079" s="0"/>
      <c r="AKP3079" s="0"/>
      <c r="AKQ3079" s="0"/>
      <c r="AKR3079" s="0"/>
      <c r="AKS3079" s="0"/>
      <c r="AKT3079" s="0"/>
      <c r="AKU3079" s="0"/>
      <c r="AKV3079" s="0"/>
      <c r="AKW3079" s="0"/>
      <c r="AKX3079" s="0"/>
      <c r="AKY3079" s="0"/>
      <c r="AKZ3079" s="0"/>
      <c r="ALA3079" s="0"/>
      <c r="ALB3079" s="0"/>
      <c r="ALC3079" s="0"/>
      <c r="ALD3079" s="0"/>
      <c r="ALE3079" s="0"/>
      <c r="ALF3079" s="0"/>
      <c r="ALG3079" s="0"/>
      <c r="ALH3079" s="0"/>
      <c r="ALI3079" s="0"/>
      <c r="ALJ3079" s="0"/>
      <c r="ALK3079" s="0"/>
      <c r="ALL3079" s="0"/>
      <c r="ALM3079" s="0"/>
      <c r="ALN3079" s="0"/>
      <c r="ALO3079" s="0"/>
      <c r="ALP3079" s="0"/>
      <c r="ALQ3079" s="0"/>
      <c r="ALR3079" s="0"/>
      <c r="ALS3079" s="0"/>
      <c r="ALT3079" s="0"/>
      <c r="ALU3079" s="0"/>
      <c r="ALV3079" s="0"/>
      <c r="ALW3079" s="0"/>
      <c r="ALX3079" s="0"/>
      <c r="ALY3079" s="0"/>
      <c r="ALZ3079" s="0"/>
      <c r="AMA3079" s="0"/>
      <c r="AMB3079" s="0"/>
      <c r="AMC3079" s="0"/>
      <c r="AMD3079" s="0"/>
      <c r="AME3079" s="0"/>
      <c r="AMF3079" s="0"/>
      <c r="AMG3079" s="0"/>
      <c r="AMH3079" s="0"/>
      <c r="AMI3079" s="0"/>
    </row>
    <row r="3080" customFormat="false" ht="12.75" hidden="false" customHeight="false" outlineLevel="0" collapsed="false">
      <c r="A3080" s="1" t="s">
        <v>3277</v>
      </c>
      <c r="C3080" s="64" t="s">
        <v>3278</v>
      </c>
      <c r="D3080" s="64" t="s">
        <v>16</v>
      </c>
      <c r="E3080" s="65" t="n">
        <v>2.1</v>
      </c>
      <c r="F3080" s="66" t="n">
        <v>0.33</v>
      </c>
      <c r="G3080" s="67" t="s">
        <v>3275</v>
      </c>
      <c r="H3080" s="67" t="s">
        <v>61</v>
      </c>
      <c r="I3080" s="104" t="n">
        <v>3.32</v>
      </c>
      <c r="J3080" s="67" t="s">
        <v>3275</v>
      </c>
      <c r="BM3080" s="0"/>
      <c r="BN3080" s="0"/>
      <c r="BO3080" s="0"/>
      <c r="BP3080" s="0"/>
      <c r="BQ3080" s="0"/>
      <c r="BR3080" s="0"/>
      <c r="BS3080" s="0"/>
      <c r="BT3080" s="0"/>
      <c r="BU3080" s="0"/>
      <c r="BV3080" s="0"/>
      <c r="BW3080" s="0"/>
      <c r="BX3080" s="0"/>
      <c r="BY3080" s="0"/>
      <c r="BZ3080" s="0"/>
      <c r="CA3080" s="0"/>
      <c r="CB3080" s="0"/>
      <c r="CC3080" s="0"/>
      <c r="CD3080" s="0"/>
      <c r="CE3080" s="0"/>
      <c r="CF3080" s="0"/>
      <c r="CG3080" s="0"/>
      <c r="CH3080" s="0"/>
      <c r="CI3080" s="0"/>
      <c r="CJ3080" s="0"/>
      <c r="CK3080" s="0"/>
      <c r="CL3080" s="0"/>
      <c r="CM3080" s="0"/>
      <c r="CN3080" s="0"/>
      <c r="CO3080" s="0"/>
      <c r="CP3080" s="0"/>
      <c r="CQ3080" s="0"/>
      <c r="CR3080" s="0"/>
      <c r="CS3080" s="0"/>
      <c r="CT3080" s="0"/>
      <c r="CU3080" s="0"/>
      <c r="CV3080" s="0"/>
      <c r="CW3080" s="0"/>
      <c r="CX3080" s="0"/>
      <c r="CY3080" s="0"/>
      <c r="CZ3080" s="0"/>
      <c r="DA3080" s="0"/>
      <c r="DB3080" s="0"/>
      <c r="DC3080" s="0"/>
      <c r="DD3080" s="0"/>
      <c r="DE3080" s="0"/>
      <c r="DF3080" s="0"/>
      <c r="DG3080" s="0"/>
      <c r="DH3080" s="0"/>
      <c r="DI3080" s="0"/>
      <c r="DJ3080" s="0"/>
      <c r="DK3080" s="0"/>
      <c r="DL3080" s="0"/>
      <c r="DM3080" s="0"/>
      <c r="DN3080" s="0"/>
      <c r="DO3080" s="0"/>
      <c r="DP3080" s="0"/>
      <c r="DQ3080" s="0"/>
      <c r="DR3080" s="0"/>
      <c r="DS3080" s="0"/>
      <c r="DT3080" s="0"/>
      <c r="DU3080" s="0"/>
      <c r="DV3080" s="0"/>
      <c r="DW3080" s="0"/>
      <c r="DX3080" s="0"/>
      <c r="DY3080" s="0"/>
      <c r="DZ3080" s="0"/>
      <c r="EA3080" s="0"/>
      <c r="EB3080" s="0"/>
      <c r="EC3080" s="0"/>
      <c r="ED3080" s="0"/>
      <c r="EE3080" s="0"/>
      <c r="EF3080" s="0"/>
      <c r="EG3080" s="0"/>
      <c r="EH3080" s="0"/>
      <c r="EI3080" s="0"/>
      <c r="EJ3080" s="0"/>
      <c r="EK3080" s="0"/>
      <c r="EL3080" s="0"/>
      <c r="EM3080" s="0"/>
      <c r="EN3080" s="0"/>
      <c r="EO3080" s="0"/>
      <c r="EP3080" s="0"/>
      <c r="EQ3080" s="0"/>
      <c r="ER3080" s="0"/>
      <c r="ES3080" s="0"/>
      <c r="ET3080" s="0"/>
      <c r="EU3080" s="0"/>
      <c r="EV3080" s="0"/>
      <c r="EW3080" s="0"/>
      <c r="EX3080" s="0"/>
      <c r="EY3080" s="0"/>
      <c r="EZ3080" s="0"/>
      <c r="FA3080" s="0"/>
      <c r="FB3080" s="0"/>
      <c r="FC3080" s="0"/>
      <c r="FD3080" s="0"/>
      <c r="FE3080" s="0"/>
      <c r="FF3080" s="0"/>
      <c r="FG3080" s="0"/>
      <c r="FH3080" s="0"/>
      <c r="FI3080" s="0"/>
      <c r="FJ3080" s="0"/>
      <c r="FK3080" s="0"/>
      <c r="FL3080" s="0"/>
      <c r="FM3080" s="0"/>
      <c r="FN3080" s="0"/>
      <c r="FO3080" s="0"/>
      <c r="FP3080" s="0"/>
      <c r="FQ3080" s="0"/>
      <c r="FR3080" s="0"/>
      <c r="FS3080" s="0"/>
      <c r="FT3080" s="0"/>
      <c r="FU3080" s="0"/>
      <c r="FV3080" s="0"/>
      <c r="FW3080" s="0"/>
      <c r="FX3080" s="0"/>
      <c r="FY3080" s="0"/>
      <c r="FZ3080" s="0"/>
      <c r="GA3080" s="0"/>
      <c r="GB3080" s="0"/>
      <c r="GC3080" s="0"/>
      <c r="GD3080" s="0"/>
      <c r="GE3080" s="0"/>
      <c r="GF3080" s="0"/>
      <c r="GG3080" s="0"/>
      <c r="GH3080" s="0"/>
      <c r="GI3080" s="0"/>
      <c r="GJ3080" s="0"/>
      <c r="GK3080" s="0"/>
      <c r="GL3080" s="0"/>
      <c r="GM3080" s="0"/>
      <c r="GN3080" s="0"/>
      <c r="GO3080" s="0"/>
      <c r="GP3080" s="0"/>
      <c r="GQ3080" s="0"/>
      <c r="GR3080" s="0"/>
      <c r="GS3080" s="0"/>
      <c r="GT3080" s="0"/>
      <c r="GU3080" s="0"/>
      <c r="GV3080" s="0"/>
      <c r="GW3080" s="0"/>
      <c r="GX3080" s="0"/>
      <c r="GY3080" s="0"/>
      <c r="GZ3080" s="0"/>
      <c r="HA3080" s="0"/>
      <c r="HB3080" s="0"/>
      <c r="HC3080" s="0"/>
      <c r="HD3080" s="0"/>
      <c r="HE3080" s="0"/>
      <c r="HF3080" s="0"/>
      <c r="HG3080" s="0"/>
      <c r="HH3080" s="0"/>
      <c r="HI3080" s="0"/>
      <c r="HJ3080" s="0"/>
      <c r="HK3080" s="0"/>
      <c r="HL3080" s="0"/>
      <c r="HM3080" s="0"/>
      <c r="HN3080" s="0"/>
      <c r="HO3080" s="0"/>
      <c r="HP3080" s="0"/>
      <c r="HQ3080" s="0"/>
      <c r="HR3080" s="0"/>
      <c r="HS3080" s="0"/>
      <c r="HT3080" s="0"/>
      <c r="HU3080" s="0"/>
      <c r="HV3080" s="0"/>
      <c r="HW3080" s="0"/>
      <c r="HX3080" s="0"/>
      <c r="HY3080" s="0"/>
      <c r="HZ3080" s="0"/>
      <c r="IA3080" s="0"/>
      <c r="IB3080" s="0"/>
      <c r="IC3080" s="0"/>
      <c r="ID3080" s="0"/>
      <c r="IE3080" s="0"/>
      <c r="IF3080" s="0"/>
      <c r="IG3080" s="0"/>
      <c r="IH3080" s="0"/>
      <c r="II3080" s="0"/>
      <c r="IJ3080" s="0"/>
      <c r="IK3080" s="0"/>
      <c r="IL3080" s="0"/>
      <c r="IM3080" s="0"/>
      <c r="IN3080" s="0"/>
      <c r="IO3080" s="0"/>
      <c r="IP3080" s="0"/>
      <c r="IQ3080" s="0"/>
      <c r="IR3080" s="0"/>
      <c r="IS3080" s="0"/>
      <c r="IT3080" s="0"/>
      <c r="IU3080" s="0"/>
      <c r="IV3080" s="0"/>
      <c r="IW3080" s="0"/>
      <c r="IX3080" s="0"/>
      <c r="IY3080" s="0"/>
      <c r="IZ3080" s="0"/>
      <c r="JA3080" s="0"/>
      <c r="JB3080" s="0"/>
      <c r="JC3080" s="0"/>
      <c r="JD3080" s="0"/>
      <c r="JE3080" s="0"/>
      <c r="JF3080" s="0"/>
      <c r="JG3080" s="0"/>
      <c r="JH3080" s="0"/>
      <c r="JI3080" s="0"/>
      <c r="JJ3080" s="0"/>
      <c r="JK3080" s="0"/>
      <c r="JL3080" s="0"/>
      <c r="JM3080" s="0"/>
      <c r="JN3080" s="0"/>
      <c r="JO3080" s="0"/>
      <c r="JP3080" s="0"/>
      <c r="JQ3080" s="0"/>
      <c r="JR3080" s="0"/>
      <c r="JS3080" s="0"/>
      <c r="JT3080" s="0"/>
      <c r="JU3080" s="0"/>
      <c r="JV3080" s="0"/>
      <c r="JW3080" s="0"/>
      <c r="JX3080" s="0"/>
      <c r="JY3080" s="0"/>
      <c r="JZ3080" s="0"/>
      <c r="KA3080" s="0"/>
      <c r="KB3080" s="0"/>
      <c r="KC3080" s="0"/>
      <c r="KD3080" s="0"/>
      <c r="KE3080" s="0"/>
      <c r="KF3080" s="0"/>
      <c r="KG3080" s="0"/>
      <c r="KH3080" s="0"/>
      <c r="KI3080" s="0"/>
      <c r="KJ3080" s="0"/>
      <c r="KK3080" s="0"/>
      <c r="KL3080" s="0"/>
      <c r="KM3080" s="0"/>
      <c r="KN3080" s="0"/>
      <c r="KO3080" s="0"/>
      <c r="KP3080" s="0"/>
      <c r="KQ3080" s="0"/>
      <c r="KR3080" s="0"/>
      <c r="KS3080" s="0"/>
      <c r="KT3080" s="0"/>
      <c r="KU3080" s="0"/>
      <c r="KV3080" s="0"/>
      <c r="KW3080" s="0"/>
      <c r="KX3080" s="0"/>
      <c r="KY3080" s="0"/>
      <c r="KZ3080" s="0"/>
      <c r="LA3080" s="0"/>
      <c r="LB3080" s="0"/>
      <c r="LC3080" s="0"/>
      <c r="LD3080" s="0"/>
      <c r="LE3080" s="0"/>
      <c r="LF3080" s="0"/>
      <c r="LG3080" s="0"/>
      <c r="LH3080" s="0"/>
      <c r="LI3080" s="0"/>
      <c r="LJ3080" s="0"/>
      <c r="LK3080" s="0"/>
      <c r="LL3080" s="0"/>
      <c r="LM3080" s="0"/>
      <c r="LN3080" s="0"/>
      <c r="LO3080" s="0"/>
      <c r="LP3080" s="0"/>
      <c r="LQ3080" s="0"/>
      <c r="LR3080" s="0"/>
      <c r="LS3080" s="0"/>
      <c r="LT3080" s="0"/>
      <c r="LU3080" s="0"/>
      <c r="LV3080" s="0"/>
      <c r="LW3080" s="0"/>
      <c r="LX3080" s="0"/>
      <c r="LY3080" s="0"/>
      <c r="LZ3080" s="0"/>
      <c r="MA3080" s="0"/>
      <c r="MB3080" s="0"/>
      <c r="MC3080" s="0"/>
      <c r="MD3080" s="0"/>
      <c r="ME3080" s="0"/>
      <c r="MF3080" s="0"/>
      <c r="MG3080" s="0"/>
      <c r="MH3080" s="0"/>
      <c r="MI3080" s="0"/>
      <c r="MJ3080" s="0"/>
      <c r="MK3080" s="0"/>
      <c r="ML3080" s="0"/>
      <c r="MM3080" s="0"/>
      <c r="MN3080" s="0"/>
      <c r="MO3080" s="0"/>
      <c r="MP3080" s="0"/>
      <c r="MQ3080" s="0"/>
      <c r="MR3080" s="0"/>
      <c r="MS3080" s="0"/>
      <c r="MT3080" s="0"/>
      <c r="MU3080" s="0"/>
      <c r="MV3080" s="0"/>
      <c r="MW3080" s="0"/>
      <c r="MX3080" s="0"/>
      <c r="MY3080" s="0"/>
      <c r="MZ3080" s="0"/>
      <c r="NA3080" s="0"/>
      <c r="NB3080" s="0"/>
      <c r="NC3080" s="0"/>
      <c r="ND3080" s="0"/>
      <c r="NE3080" s="0"/>
      <c r="NF3080" s="0"/>
      <c r="NG3080" s="0"/>
      <c r="NH3080" s="0"/>
      <c r="NI3080" s="0"/>
      <c r="NJ3080" s="0"/>
      <c r="NK3080" s="0"/>
      <c r="NL3080" s="0"/>
      <c r="NM3080" s="0"/>
      <c r="NN3080" s="0"/>
      <c r="NO3080" s="0"/>
      <c r="NP3080" s="0"/>
      <c r="NQ3080" s="0"/>
      <c r="NR3080" s="0"/>
      <c r="NS3080" s="0"/>
      <c r="NT3080" s="0"/>
      <c r="NU3080" s="0"/>
      <c r="NV3080" s="0"/>
      <c r="NW3080" s="0"/>
      <c r="NX3080" s="0"/>
      <c r="NY3080" s="0"/>
      <c r="NZ3080" s="0"/>
      <c r="OA3080" s="0"/>
      <c r="OB3080" s="0"/>
      <c r="OC3080" s="0"/>
      <c r="OD3080" s="0"/>
      <c r="OE3080" s="0"/>
      <c r="OF3080" s="0"/>
      <c r="OG3080" s="0"/>
      <c r="OH3080" s="0"/>
      <c r="OI3080" s="0"/>
      <c r="OJ3080" s="0"/>
      <c r="OK3080" s="0"/>
      <c r="OL3080" s="0"/>
      <c r="OM3080" s="0"/>
      <c r="ON3080" s="0"/>
      <c r="OO3080" s="0"/>
      <c r="OP3080" s="0"/>
      <c r="OQ3080" s="0"/>
      <c r="OR3080" s="0"/>
      <c r="OS3080" s="0"/>
      <c r="OT3080" s="0"/>
      <c r="OU3080" s="0"/>
      <c r="OV3080" s="0"/>
      <c r="OW3080" s="0"/>
      <c r="OX3080" s="0"/>
      <c r="OY3080" s="0"/>
      <c r="OZ3080" s="0"/>
      <c r="PA3080" s="0"/>
      <c r="PB3080" s="0"/>
      <c r="PC3080" s="0"/>
      <c r="PD3080" s="0"/>
      <c r="PE3080" s="0"/>
      <c r="PF3080" s="0"/>
      <c r="PG3080" s="0"/>
      <c r="PH3080" s="0"/>
      <c r="PI3080" s="0"/>
      <c r="PJ3080" s="0"/>
      <c r="PK3080" s="0"/>
      <c r="PL3080" s="0"/>
      <c r="PM3080" s="0"/>
      <c r="PN3080" s="0"/>
      <c r="PO3080" s="0"/>
      <c r="PP3080" s="0"/>
      <c r="PQ3080" s="0"/>
      <c r="PR3080" s="0"/>
      <c r="PS3080" s="0"/>
      <c r="PT3080" s="0"/>
      <c r="PU3080" s="0"/>
      <c r="PV3080" s="0"/>
      <c r="PW3080" s="0"/>
      <c r="PX3080" s="0"/>
      <c r="PY3080" s="0"/>
      <c r="PZ3080" s="0"/>
      <c r="QA3080" s="0"/>
      <c r="QB3080" s="0"/>
      <c r="QC3080" s="0"/>
      <c r="QD3080" s="0"/>
      <c r="QE3080" s="0"/>
      <c r="QF3080" s="0"/>
      <c r="QG3080" s="0"/>
      <c r="QH3080" s="0"/>
      <c r="QI3080" s="0"/>
      <c r="QJ3080" s="0"/>
      <c r="QK3080" s="0"/>
      <c r="QL3080" s="0"/>
      <c r="QM3080" s="0"/>
      <c r="QN3080" s="0"/>
      <c r="QO3080" s="0"/>
      <c r="QP3080" s="0"/>
      <c r="QQ3080" s="0"/>
      <c r="QR3080" s="0"/>
      <c r="QS3080" s="0"/>
      <c r="QT3080" s="0"/>
      <c r="QU3080" s="0"/>
      <c r="QV3080" s="0"/>
      <c r="QW3080" s="0"/>
      <c r="QX3080" s="0"/>
      <c r="QY3080" s="0"/>
      <c r="QZ3080" s="0"/>
      <c r="RA3080" s="0"/>
      <c r="RB3080" s="0"/>
      <c r="RC3080" s="0"/>
      <c r="RD3080" s="0"/>
      <c r="RE3080" s="0"/>
      <c r="RF3080" s="0"/>
      <c r="RG3080" s="0"/>
      <c r="RH3080" s="0"/>
      <c r="RI3080" s="0"/>
      <c r="RJ3080" s="0"/>
      <c r="RK3080" s="0"/>
      <c r="RL3080" s="0"/>
      <c r="RM3080" s="0"/>
      <c r="RN3080" s="0"/>
      <c r="RO3080" s="0"/>
      <c r="RP3080" s="0"/>
      <c r="RQ3080" s="0"/>
      <c r="RR3080" s="0"/>
      <c r="RS3080" s="0"/>
      <c r="RT3080" s="0"/>
      <c r="RU3080" s="0"/>
      <c r="RV3080" s="0"/>
      <c r="RW3080" s="0"/>
      <c r="RX3080" s="0"/>
      <c r="RY3080" s="0"/>
      <c r="RZ3080" s="0"/>
      <c r="SA3080" s="0"/>
      <c r="SB3080" s="0"/>
      <c r="SC3080" s="0"/>
      <c r="SD3080" s="0"/>
      <c r="SE3080" s="0"/>
      <c r="SF3080" s="0"/>
      <c r="SG3080" s="0"/>
      <c r="SH3080" s="0"/>
      <c r="SI3080" s="0"/>
      <c r="SJ3080" s="0"/>
      <c r="SK3080" s="0"/>
      <c r="SL3080" s="0"/>
      <c r="SM3080" s="0"/>
      <c r="SN3080" s="0"/>
      <c r="SO3080" s="0"/>
      <c r="SP3080" s="0"/>
      <c r="SQ3080" s="0"/>
      <c r="SR3080" s="0"/>
      <c r="SS3080" s="0"/>
      <c r="ST3080" s="0"/>
      <c r="SU3080" s="0"/>
      <c r="SV3080" s="0"/>
      <c r="SW3080" s="0"/>
      <c r="SX3080" s="0"/>
      <c r="SY3080" s="0"/>
      <c r="SZ3080" s="0"/>
      <c r="TA3080" s="0"/>
      <c r="TB3080" s="0"/>
      <c r="TC3080" s="0"/>
      <c r="TD3080" s="0"/>
      <c r="TE3080" s="0"/>
      <c r="TF3080" s="0"/>
      <c r="TG3080" s="0"/>
      <c r="TH3080" s="0"/>
      <c r="TI3080" s="0"/>
      <c r="TJ3080" s="0"/>
      <c r="TK3080" s="0"/>
      <c r="TL3080" s="0"/>
      <c r="TM3080" s="0"/>
      <c r="TN3080" s="0"/>
      <c r="TO3080" s="0"/>
      <c r="TP3080" s="0"/>
      <c r="TQ3080" s="0"/>
      <c r="TR3080" s="0"/>
      <c r="TS3080" s="0"/>
      <c r="TT3080" s="0"/>
      <c r="TU3080" s="0"/>
      <c r="TV3080" s="0"/>
      <c r="TW3080" s="0"/>
      <c r="TX3080" s="0"/>
      <c r="TY3080" s="0"/>
      <c r="TZ3080" s="0"/>
      <c r="UA3080" s="0"/>
      <c r="UB3080" s="0"/>
      <c r="UC3080" s="0"/>
      <c r="UD3080" s="0"/>
      <c r="UE3080" s="0"/>
      <c r="UF3080" s="0"/>
      <c r="UG3080" s="0"/>
      <c r="UH3080" s="0"/>
      <c r="UI3080" s="0"/>
      <c r="UJ3080" s="0"/>
      <c r="UK3080" s="0"/>
      <c r="UL3080" s="0"/>
      <c r="UM3080" s="0"/>
      <c r="UN3080" s="0"/>
      <c r="UO3080" s="0"/>
      <c r="UP3080" s="0"/>
      <c r="UQ3080" s="0"/>
      <c r="UR3080" s="0"/>
      <c r="US3080" s="0"/>
      <c r="UT3080" s="0"/>
      <c r="UU3080" s="0"/>
      <c r="UV3080" s="0"/>
      <c r="UW3080" s="0"/>
      <c r="UX3080" s="0"/>
      <c r="UY3080" s="0"/>
      <c r="UZ3080" s="0"/>
      <c r="VA3080" s="0"/>
      <c r="VB3080" s="0"/>
      <c r="VC3080" s="0"/>
      <c r="VD3080" s="0"/>
      <c r="VE3080" s="0"/>
      <c r="VF3080" s="0"/>
      <c r="VG3080" s="0"/>
      <c r="VH3080" s="0"/>
      <c r="VI3080" s="0"/>
      <c r="VJ3080" s="0"/>
      <c r="VK3080" s="0"/>
      <c r="VL3080" s="0"/>
      <c r="VM3080" s="0"/>
      <c r="VN3080" s="0"/>
      <c r="VO3080" s="0"/>
      <c r="VP3080" s="0"/>
      <c r="VQ3080" s="0"/>
      <c r="VR3080" s="0"/>
      <c r="VS3080" s="0"/>
      <c r="VT3080" s="0"/>
      <c r="VU3080" s="0"/>
      <c r="VV3080" s="0"/>
      <c r="VW3080" s="0"/>
      <c r="VX3080" s="0"/>
      <c r="VY3080" s="0"/>
      <c r="VZ3080" s="0"/>
      <c r="WA3080" s="0"/>
      <c r="WB3080" s="0"/>
      <c r="WC3080" s="0"/>
      <c r="WD3080" s="0"/>
      <c r="WE3080" s="0"/>
      <c r="WF3080" s="0"/>
      <c r="WG3080" s="0"/>
      <c r="WH3080" s="0"/>
      <c r="WI3080" s="0"/>
      <c r="WJ3080" s="0"/>
      <c r="WK3080" s="0"/>
      <c r="WL3080" s="0"/>
      <c r="WM3080" s="0"/>
      <c r="WN3080" s="0"/>
      <c r="WO3080" s="0"/>
      <c r="WP3080" s="0"/>
      <c r="WQ3080" s="0"/>
      <c r="WR3080" s="0"/>
      <c r="WS3080" s="0"/>
      <c r="WT3080" s="0"/>
      <c r="WU3080" s="0"/>
      <c r="WV3080" s="0"/>
      <c r="WW3080" s="0"/>
      <c r="WX3080" s="0"/>
      <c r="WY3080" s="0"/>
      <c r="WZ3080" s="0"/>
      <c r="XA3080" s="0"/>
      <c r="XB3080" s="0"/>
      <c r="XC3080" s="0"/>
      <c r="XD3080" s="0"/>
      <c r="XE3080" s="0"/>
      <c r="XF3080" s="0"/>
      <c r="XG3080" s="0"/>
      <c r="XH3080" s="0"/>
      <c r="XI3080" s="0"/>
      <c r="XJ3080" s="0"/>
      <c r="XK3080" s="0"/>
      <c r="XL3080" s="0"/>
      <c r="XM3080" s="0"/>
      <c r="XN3080" s="0"/>
      <c r="XO3080" s="0"/>
      <c r="XP3080" s="0"/>
      <c r="XQ3080" s="0"/>
      <c r="XR3080" s="0"/>
      <c r="XS3080" s="0"/>
      <c r="XT3080" s="0"/>
      <c r="XU3080" s="0"/>
      <c r="XV3080" s="0"/>
      <c r="XW3080" s="0"/>
      <c r="XX3080" s="0"/>
      <c r="XY3080" s="0"/>
      <c r="XZ3080" s="0"/>
      <c r="YA3080" s="0"/>
      <c r="YB3080" s="0"/>
      <c r="YC3080" s="0"/>
      <c r="YD3080" s="0"/>
      <c r="YE3080" s="0"/>
      <c r="YF3080" s="0"/>
      <c r="YG3080" s="0"/>
      <c r="YH3080" s="0"/>
      <c r="YI3080" s="0"/>
      <c r="YJ3080" s="0"/>
      <c r="YK3080" s="0"/>
      <c r="YL3080" s="0"/>
      <c r="YM3080" s="0"/>
      <c r="YN3080" s="0"/>
      <c r="YO3080" s="0"/>
      <c r="YP3080" s="0"/>
      <c r="YQ3080" s="0"/>
      <c r="YR3080" s="0"/>
      <c r="YS3080" s="0"/>
      <c r="YT3080" s="0"/>
      <c r="YU3080" s="0"/>
      <c r="YV3080" s="0"/>
      <c r="YW3080" s="0"/>
      <c r="YX3080" s="0"/>
      <c r="YY3080" s="0"/>
      <c r="YZ3080" s="0"/>
      <c r="ZA3080" s="0"/>
      <c r="ZB3080" s="0"/>
      <c r="ZC3080" s="0"/>
      <c r="ZD3080" s="0"/>
      <c r="ZE3080" s="0"/>
      <c r="ZF3080" s="0"/>
      <c r="ZG3080" s="0"/>
      <c r="ZH3080" s="0"/>
      <c r="ZI3080" s="0"/>
      <c r="ZJ3080" s="0"/>
      <c r="ZK3080" s="0"/>
      <c r="ZL3080" s="0"/>
      <c r="ZM3080" s="0"/>
      <c r="ZN3080" s="0"/>
      <c r="ZO3080" s="0"/>
      <c r="ZP3080" s="0"/>
      <c r="ZQ3080" s="0"/>
      <c r="ZR3080" s="0"/>
      <c r="ZS3080" s="0"/>
      <c r="ZT3080" s="0"/>
      <c r="ZU3080" s="0"/>
      <c r="ZV3080" s="0"/>
      <c r="ZW3080" s="0"/>
      <c r="ZX3080" s="0"/>
      <c r="ZY3080" s="0"/>
      <c r="ZZ3080" s="0"/>
      <c r="AAA3080" s="0"/>
      <c r="AAB3080" s="0"/>
      <c r="AAC3080" s="0"/>
      <c r="AAD3080" s="0"/>
      <c r="AAE3080" s="0"/>
      <c r="AAF3080" s="0"/>
      <c r="AAG3080" s="0"/>
      <c r="AAH3080" s="0"/>
      <c r="AAI3080" s="0"/>
      <c r="AAJ3080" s="0"/>
      <c r="AAK3080" s="0"/>
      <c r="AAL3080" s="0"/>
      <c r="AAM3080" s="0"/>
      <c r="AAN3080" s="0"/>
      <c r="AAO3080" s="0"/>
      <c r="AAP3080" s="0"/>
      <c r="AAQ3080" s="0"/>
      <c r="AAR3080" s="0"/>
      <c r="AAS3080" s="0"/>
      <c r="AAT3080" s="0"/>
      <c r="AAU3080" s="0"/>
      <c r="AAV3080" s="0"/>
      <c r="AAW3080" s="0"/>
      <c r="AAX3080" s="0"/>
      <c r="AAY3080" s="0"/>
      <c r="AAZ3080" s="0"/>
      <c r="ABA3080" s="0"/>
      <c r="ABB3080" s="0"/>
      <c r="ABC3080" s="0"/>
      <c r="ABD3080" s="0"/>
      <c r="ABE3080" s="0"/>
      <c r="ABF3080" s="0"/>
      <c r="ABG3080" s="0"/>
      <c r="ABH3080" s="0"/>
      <c r="ABI3080" s="0"/>
      <c r="ABJ3080" s="0"/>
      <c r="ABK3080" s="0"/>
      <c r="ABL3080" s="0"/>
      <c r="ABM3080" s="0"/>
      <c r="ABN3080" s="0"/>
      <c r="ABO3080" s="0"/>
      <c r="ABP3080" s="0"/>
      <c r="ABQ3080" s="0"/>
      <c r="ABR3080" s="0"/>
      <c r="ABS3080" s="0"/>
      <c r="ABT3080" s="0"/>
      <c r="ABU3080" s="0"/>
      <c r="ABV3080" s="0"/>
      <c r="ABW3080" s="0"/>
      <c r="ABX3080" s="0"/>
      <c r="ABY3080" s="0"/>
      <c r="ABZ3080" s="0"/>
      <c r="ACA3080" s="0"/>
      <c r="ACB3080" s="0"/>
      <c r="ACC3080" s="0"/>
      <c r="ACD3080" s="0"/>
      <c r="ACE3080" s="0"/>
      <c r="ACF3080" s="0"/>
      <c r="ACG3080" s="0"/>
      <c r="ACH3080" s="0"/>
      <c r="ACI3080" s="0"/>
      <c r="ACJ3080" s="0"/>
      <c r="ACK3080" s="0"/>
      <c r="ACL3080" s="0"/>
      <c r="ACM3080" s="0"/>
      <c r="ACN3080" s="0"/>
      <c r="ACO3080" s="0"/>
      <c r="ACP3080" s="0"/>
      <c r="ACQ3080" s="0"/>
      <c r="ACR3080" s="0"/>
      <c r="ACS3080" s="0"/>
      <c r="ACT3080" s="0"/>
      <c r="ACU3080" s="0"/>
      <c r="ACV3080" s="0"/>
      <c r="ACW3080" s="0"/>
      <c r="ACX3080" s="0"/>
      <c r="ACY3080" s="0"/>
      <c r="ACZ3080" s="0"/>
      <c r="ADA3080" s="0"/>
      <c r="ADB3080" s="0"/>
      <c r="ADC3080" s="0"/>
      <c r="ADD3080" s="0"/>
      <c r="ADE3080" s="0"/>
      <c r="ADF3080" s="0"/>
      <c r="ADG3080" s="0"/>
      <c r="ADH3080" s="0"/>
      <c r="ADI3080" s="0"/>
      <c r="ADJ3080" s="0"/>
      <c r="ADK3080" s="0"/>
      <c r="ADL3080" s="0"/>
      <c r="ADM3080" s="0"/>
      <c r="ADN3080" s="0"/>
      <c r="ADO3080" s="0"/>
      <c r="ADP3080" s="0"/>
      <c r="ADQ3080" s="0"/>
      <c r="ADR3080" s="0"/>
      <c r="ADS3080" s="0"/>
      <c r="ADT3080" s="0"/>
      <c r="ADU3080" s="0"/>
      <c r="ADV3080" s="0"/>
      <c r="ADW3080" s="0"/>
      <c r="ADX3080" s="0"/>
      <c r="ADY3080" s="0"/>
      <c r="ADZ3080" s="0"/>
      <c r="AEA3080" s="0"/>
      <c r="AEB3080" s="0"/>
      <c r="AEC3080" s="0"/>
      <c r="AED3080" s="0"/>
      <c r="AEE3080" s="0"/>
      <c r="AEF3080" s="0"/>
      <c r="AEG3080" s="0"/>
      <c r="AEH3080" s="0"/>
      <c r="AEI3080" s="0"/>
      <c r="AEJ3080" s="0"/>
      <c r="AEK3080" s="0"/>
      <c r="AEL3080" s="0"/>
      <c r="AEM3080" s="0"/>
      <c r="AEN3080" s="0"/>
      <c r="AEO3080" s="0"/>
      <c r="AEP3080" s="0"/>
      <c r="AEQ3080" s="0"/>
      <c r="AER3080" s="0"/>
      <c r="AES3080" s="0"/>
      <c r="AET3080" s="0"/>
      <c r="AEU3080" s="0"/>
      <c r="AEV3080" s="0"/>
      <c r="AEW3080" s="0"/>
      <c r="AEX3080" s="0"/>
      <c r="AEY3080" s="0"/>
      <c r="AEZ3080" s="0"/>
      <c r="AFA3080" s="0"/>
      <c r="AFB3080" s="0"/>
      <c r="AFC3080" s="0"/>
      <c r="AFD3080" s="0"/>
      <c r="AFE3080" s="0"/>
      <c r="AFF3080" s="0"/>
      <c r="AFG3080" s="0"/>
      <c r="AFH3080" s="0"/>
      <c r="AFI3080" s="0"/>
      <c r="AFJ3080" s="0"/>
      <c r="AFK3080" s="0"/>
      <c r="AFL3080" s="0"/>
      <c r="AFM3080" s="0"/>
      <c r="AFN3080" s="0"/>
      <c r="AFO3080" s="0"/>
      <c r="AFP3080" s="0"/>
      <c r="AFQ3080" s="0"/>
      <c r="AFR3080" s="0"/>
      <c r="AFS3080" s="0"/>
      <c r="AFT3080" s="0"/>
      <c r="AFU3080" s="0"/>
      <c r="AFV3080" s="0"/>
      <c r="AFW3080" s="0"/>
      <c r="AFX3080" s="0"/>
      <c r="AFY3080" s="0"/>
      <c r="AFZ3080" s="0"/>
      <c r="AGA3080" s="0"/>
      <c r="AGB3080" s="0"/>
      <c r="AGC3080" s="0"/>
      <c r="AGD3080" s="0"/>
      <c r="AGE3080" s="0"/>
      <c r="AGF3080" s="0"/>
      <c r="AGG3080" s="0"/>
      <c r="AGH3080" s="0"/>
      <c r="AGI3080" s="0"/>
      <c r="AGJ3080" s="0"/>
      <c r="AGK3080" s="0"/>
      <c r="AGL3080" s="0"/>
      <c r="AGM3080" s="0"/>
      <c r="AGN3080" s="0"/>
      <c r="AGO3080" s="0"/>
      <c r="AGP3080" s="0"/>
      <c r="AGQ3080" s="0"/>
      <c r="AGR3080" s="0"/>
      <c r="AGS3080" s="0"/>
      <c r="AGT3080" s="0"/>
      <c r="AGU3080" s="0"/>
      <c r="AGV3080" s="0"/>
      <c r="AGW3080" s="0"/>
      <c r="AGX3080" s="0"/>
      <c r="AGY3080" s="0"/>
      <c r="AGZ3080" s="0"/>
      <c r="AHA3080" s="0"/>
      <c r="AHB3080" s="0"/>
      <c r="AHC3080" s="0"/>
      <c r="AHD3080" s="0"/>
      <c r="AHE3080" s="0"/>
      <c r="AHF3080" s="0"/>
      <c r="AHG3080" s="0"/>
      <c r="AHH3080" s="0"/>
      <c r="AHI3080" s="0"/>
      <c r="AHJ3080" s="0"/>
      <c r="AHK3080" s="0"/>
      <c r="AHL3080" s="0"/>
      <c r="AHM3080" s="0"/>
      <c r="AHN3080" s="0"/>
      <c r="AHO3080" s="0"/>
      <c r="AHP3080" s="0"/>
      <c r="AHQ3080" s="0"/>
      <c r="AHR3080" s="0"/>
      <c r="AHS3080" s="0"/>
      <c r="AHT3080" s="0"/>
      <c r="AHU3080" s="0"/>
      <c r="AHV3080" s="0"/>
      <c r="AHW3080" s="0"/>
      <c r="AHX3080" s="0"/>
      <c r="AHY3080" s="0"/>
      <c r="AHZ3080" s="0"/>
      <c r="AIA3080" s="0"/>
      <c r="AIB3080" s="0"/>
      <c r="AIC3080" s="0"/>
      <c r="AID3080" s="0"/>
      <c r="AIE3080" s="0"/>
      <c r="AIF3080" s="0"/>
      <c r="AIG3080" s="0"/>
      <c r="AIH3080" s="0"/>
      <c r="AII3080" s="0"/>
      <c r="AIJ3080" s="0"/>
      <c r="AIK3080" s="0"/>
      <c r="AIL3080" s="0"/>
      <c r="AIM3080" s="0"/>
      <c r="AIN3080" s="0"/>
      <c r="AIO3080" s="0"/>
      <c r="AIP3080" s="0"/>
      <c r="AIQ3080" s="0"/>
      <c r="AIR3080" s="0"/>
      <c r="AIS3080" s="0"/>
      <c r="AIT3080" s="0"/>
      <c r="AIU3080" s="0"/>
      <c r="AIV3080" s="0"/>
      <c r="AIW3080" s="0"/>
      <c r="AIX3080" s="0"/>
      <c r="AIY3080" s="0"/>
      <c r="AIZ3080" s="0"/>
      <c r="AJA3080" s="0"/>
      <c r="AJB3080" s="0"/>
      <c r="AJC3080" s="0"/>
      <c r="AJD3080" s="0"/>
      <c r="AJE3080" s="0"/>
      <c r="AJF3080" s="0"/>
      <c r="AJG3080" s="0"/>
      <c r="AJH3080" s="0"/>
      <c r="AJI3080" s="0"/>
      <c r="AJJ3080" s="0"/>
      <c r="AJK3080" s="0"/>
      <c r="AJL3080" s="0"/>
      <c r="AJM3080" s="0"/>
      <c r="AJN3080" s="0"/>
      <c r="AJO3080" s="0"/>
      <c r="AJP3080" s="0"/>
      <c r="AJQ3080" s="0"/>
      <c r="AJR3080" s="0"/>
      <c r="AJS3080" s="0"/>
      <c r="AJT3080" s="0"/>
      <c r="AJU3080" s="0"/>
      <c r="AJV3080" s="0"/>
      <c r="AJW3080" s="0"/>
      <c r="AJX3080" s="0"/>
      <c r="AJY3080" s="0"/>
      <c r="AJZ3080" s="0"/>
      <c r="AKA3080" s="0"/>
      <c r="AKB3080" s="0"/>
      <c r="AKC3080" s="0"/>
      <c r="AKD3080" s="0"/>
      <c r="AKE3080" s="0"/>
      <c r="AKF3080" s="0"/>
      <c r="AKG3080" s="0"/>
      <c r="AKH3080" s="0"/>
      <c r="AKI3080" s="0"/>
      <c r="AKJ3080" s="0"/>
      <c r="AKK3080" s="0"/>
      <c r="AKL3080" s="0"/>
      <c r="AKM3080" s="0"/>
      <c r="AKN3080" s="0"/>
      <c r="AKO3080" s="0"/>
      <c r="AKP3080" s="0"/>
      <c r="AKQ3080" s="0"/>
      <c r="AKR3080" s="0"/>
      <c r="AKS3080" s="0"/>
      <c r="AKT3080" s="0"/>
      <c r="AKU3080" s="0"/>
      <c r="AKV3080" s="0"/>
      <c r="AKW3080" s="0"/>
      <c r="AKX3080" s="0"/>
      <c r="AKY3080" s="0"/>
      <c r="AKZ3080" s="0"/>
      <c r="ALA3080" s="0"/>
      <c r="ALB3080" s="0"/>
      <c r="ALC3080" s="0"/>
      <c r="ALD3080" s="0"/>
      <c r="ALE3080" s="0"/>
      <c r="ALF3080" s="0"/>
      <c r="ALG3080" s="0"/>
      <c r="ALH3080" s="0"/>
      <c r="ALI3080" s="0"/>
      <c r="ALJ3080" s="0"/>
      <c r="ALK3080" s="0"/>
      <c r="ALL3080" s="0"/>
      <c r="ALM3080" s="0"/>
      <c r="ALN3080" s="0"/>
      <c r="ALO3080" s="0"/>
      <c r="ALP3080" s="0"/>
      <c r="ALQ3080" s="0"/>
      <c r="ALR3080" s="0"/>
      <c r="ALS3080" s="0"/>
      <c r="ALT3080" s="0"/>
      <c r="ALU3080" s="0"/>
      <c r="ALV3080" s="0"/>
      <c r="ALW3080" s="0"/>
      <c r="ALX3080" s="0"/>
      <c r="ALY3080" s="0"/>
      <c r="ALZ3080" s="0"/>
      <c r="AMA3080" s="0"/>
      <c r="AMB3080" s="0"/>
      <c r="AMC3080" s="0"/>
      <c r="AMD3080" s="0"/>
      <c r="AME3080" s="0"/>
      <c r="AMF3080" s="0"/>
      <c r="AMG3080" s="0"/>
      <c r="AMH3080" s="0"/>
      <c r="AMI3080" s="0"/>
    </row>
    <row r="3081" customFormat="false" ht="12.75" hidden="false" customHeight="false" outlineLevel="0" collapsed="false">
      <c r="A3081" s="1" t="s">
        <v>3273</v>
      </c>
      <c r="C3081" s="19" t="s">
        <v>3279</v>
      </c>
      <c r="D3081" s="19" t="s">
        <v>20</v>
      </c>
      <c r="E3081" s="20" t="n">
        <v>2.1</v>
      </c>
      <c r="F3081" s="21" t="n">
        <v>0.19</v>
      </c>
      <c r="G3081" s="24" t="s">
        <v>3275</v>
      </c>
      <c r="I3081" s="3"/>
      <c r="K3081" s="4"/>
      <c r="BM3081" s="0"/>
      <c r="BN3081" s="0"/>
      <c r="BO3081" s="0"/>
      <c r="BP3081" s="0"/>
      <c r="BQ3081" s="0"/>
      <c r="BR3081" s="0"/>
      <c r="BS3081" s="0"/>
      <c r="BT3081" s="0"/>
      <c r="BU3081" s="0"/>
      <c r="BV3081" s="0"/>
      <c r="BW3081" s="0"/>
      <c r="BX3081" s="0"/>
      <c r="BY3081" s="0"/>
      <c r="BZ3081" s="0"/>
      <c r="CA3081" s="0"/>
      <c r="CB3081" s="0"/>
      <c r="CC3081" s="0"/>
      <c r="CD3081" s="0"/>
      <c r="CE3081" s="0"/>
      <c r="CF3081" s="0"/>
      <c r="CG3081" s="0"/>
      <c r="CH3081" s="0"/>
      <c r="CI3081" s="0"/>
      <c r="CJ3081" s="0"/>
      <c r="CK3081" s="0"/>
      <c r="CL3081" s="0"/>
      <c r="CM3081" s="0"/>
      <c r="CN3081" s="0"/>
      <c r="CO3081" s="0"/>
      <c r="CP3081" s="0"/>
      <c r="CQ3081" s="0"/>
      <c r="CR3081" s="0"/>
      <c r="CS3081" s="0"/>
      <c r="CT3081" s="0"/>
      <c r="CU3081" s="0"/>
      <c r="CV3081" s="0"/>
      <c r="CW3081" s="0"/>
      <c r="CX3081" s="0"/>
      <c r="CY3081" s="0"/>
      <c r="CZ3081" s="0"/>
      <c r="DA3081" s="0"/>
      <c r="DB3081" s="0"/>
      <c r="DC3081" s="0"/>
      <c r="DD3081" s="0"/>
      <c r="DE3081" s="0"/>
      <c r="DF3081" s="0"/>
      <c r="DG3081" s="0"/>
      <c r="DH3081" s="0"/>
      <c r="DI3081" s="0"/>
      <c r="DJ3081" s="0"/>
      <c r="DK3081" s="0"/>
      <c r="DL3081" s="0"/>
      <c r="DM3081" s="0"/>
      <c r="DN3081" s="0"/>
      <c r="DO3081" s="0"/>
      <c r="DP3081" s="0"/>
      <c r="DQ3081" s="0"/>
      <c r="DR3081" s="0"/>
      <c r="DS3081" s="0"/>
      <c r="DT3081" s="0"/>
      <c r="DU3081" s="0"/>
      <c r="DV3081" s="0"/>
      <c r="DW3081" s="0"/>
      <c r="DX3081" s="0"/>
      <c r="DY3081" s="0"/>
      <c r="DZ3081" s="0"/>
      <c r="EA3081" s="0"/>
      <c r="EB3081" s="0"/>
      <c r="EC3081" s="0"/>
      <c r="ED3081" s="0"/>
      <c r="EE3081" s="0"/>
      <c r="EF3081" s="0"/>
      <c r="EG3081" s="0"/>
      <c r="EH3081" s="0"/>
      <c r="EI3081" s="0"/>
      <c r="EJ3081" s="0"/>
      <c r="EK3081" s="0"/>
      <c r="EL3081" s="0"/>
      <c r="EM3081" s="0"/>
      <c r="EN3081" s="0"/>
      <c r="EO3081" s="0"/>
      <c r="EP3081" s="0"/>
      <c r="EQ3081" s="0"/>
      <c r="ER3081" s="0"/>
      <c r="ES3081" s="0"/>
      <c r="ET3081" s="0"/>
      <c r="EU3081" s="0"/>
      <c r="EV3081" s="0"/>
      <c r="EW3081" s="0"/>
      <c r="EX3081" s="0"/>
      <c r="EY3081" s="0"/>
      <c r="EZ3081" s="0"/>
      <c r="FA3081" s="0"/>
      <c r="FB3081" s="0"/>
      <c r="FC3081" s="0"/>
      <c r="FD3081" s="0"/>
      <c r="FE3081" s="0"/>
      <c r="FF3081" s="0"/>
      <c r="FG3081" s="0"/>
      <c r="FH3081" s="0"/>
      <c r="FI3081" s="0"/>
      <c r="FJ3081" s="0"/>
      <c r="FK3081" s="0"/>
      <c r="FL3081" s="0"/>
      <c r="FM3081" s="0"/>
      <c r="FN3081" s="0"/>
      <c r="FO3081" s="0"/>
      <c r="FP3081" s="0"/>
      <c r="FQ3081" s="0"/>
      <c r="FR3081" s="0"/>
      <c r="FS3081" s="0"/>
      <c r="FT3081" s="0"/>
      <c r="FU3081" s="0"/>
      <c r="FV3081" s="0"/>
      <c r="FW3081" s="0"/>
      <c r="FX3081" s="0"/>
      <c r="FY3081" s="0"/>
      <c r="FZ3081" s="0"/>
      <c r="GA3081" s="0"/>
      <c r="GB3081" s="0"/>
      <c r="GC3081" s="0"/>
      <c r="GD3081" s="0"/>
      <c r="GE3081" s="0"/>
      <c r="GF3081" s="0"/>
      <c r="GG3081" s="0"/>
      <c r="GH3081" s="0"/>
      <c r="GI3081" s="0"/>
      <c r="GJ3081" s="0"/>
      <c r="GK3081" s="0"/>
      <c r="GL3081" s="0"/>
      <c r="GM3081" s="0"/>
      <c r="GN3081" s="0"/>
      <c r="GO3081" s="0"/>
      <c r="GP3081" s="0"/>
      <c r="GQ3081" s="0"/>
      <c r="GR3081" s="0"/>
      <c r="GS3081" s="0"/>
      <c r="GT3081" s="0"/>
      <c r="GU3081" s="0"/>
      <c r="GV3081" s="0"/>
      <c r="GW3081" s="0"/>
      <c r="GX3081" s="0"/>
      <c r="GY3081" s="0"/>
      <c r="GZ3081" s="0"/>
      <c r="HA3081" s="0"/>
      <c r="HB3081" s="0"/>
      <c r="HC3081" s="0"/>
      <c r="HD3081" s="0"/>
      <c r="HE3081" s="0"/>
      <c r="HF3081" s="0"/>
      <c r="HG3081" s="0"/>
      <c r="HH3081" s="0"/>
      <c r="HI3081" s="0"/>
      <c r="HJ3081" s="0"/>
      <c r="HK3081" s="0"/>
      <c r="HL3081" s="0"/>
      <c r="HM3081" s="0"/>
      <c r="HN3081" s="0"/>
      <c r="HO3081" s="0"/>
      <c r="HP3081" s="0"/>
      <c r="HQ3081" s="0"/>
      <c r="HR3081" s="0"/>
      <c r="HS3081" s="0"/>
      <c r="HT3081" s="0"/>
      <c r="HU3081" s="0"/>
      <c r="HV3081" s="0"/>
      <c r="HW3081" s="0"/>
      <c r="HX3081" s="0"/>
      <c r="HY3081" s="0"/>
      <c r="HZ3081" s="0"/>
      <c r="IA3081" s="0"/>
      <c r="IB3081" s="0"/>
      <c r="IC3081" s="0"/>
      <c r="ID3081" s="0"/>
      <c r="IE3081" s="0"/>
      <c r="IF3081" s="0"/>
      <c r="IG3081" s="0"/>
      <c r="IH3081" s="0"/>
      <c r="II3081" s="0"/>
      <c r="IJ3081" s="0"/>
      <c r="IK3081" s="0"/>
      <c r="IL3081" s="0"/>
      <c r="IM3081" s="0"/>
      <c r="IN3081" s="0"/>
      <c r="IO3081" s="0"/>
      <c r="IP3081" s="0"/>
      <c r="IQ3081" s="0"/>
      <c r="IR3081" s="0"/>
      <c r="IS3081" s="0"/>
      <c r="IT3081" s="0"/>
      <c r="IU3081" s="0"/>
      <c r="IV3081" s="0"/>
      <c r="IW3081" s="0"/>
      <c r="IX3081" s="0"/>
      <c r="IY3081" s="0"/>
      <c r="IZ3081" s="0"/>
      <c r="JA3081" s="0"/>
      <c r="JB3081" s="0"/>
      <c r="JC3081" s="0"/>
      <c r="JD3081" s="0"/>
      <c r="JE3081" s="0"/>
      <c r="JF3081" s="0"/>
      <c r="JG3081" s="0"/>
      <c r="JH3081" s="0"/>
      <c r="JI3081" s="0"/>
      <c r="JJ3081" s="0"/>
      <c r="JK3081" s="0"/>
      <c r="JL3081" s="0"/>
      <c r="JM3081" s="0"/>
      <c r="JN3081" s="0"/>
      <c r="JO3081" s="0"/>
      <c r="JP3081" s="0"/>
      <c r="JQ3081" s="0"/>
      <c r="JR3081" s="0"/>
      <c r="JS3081" s="0"/>
      <c r="JT3081" s="0"/>
      <c r="JU3081" s="0"/>
      <c r="JV3081" s="0"/>
      <c r="JW3081" s="0"/>
      <c r="JX3081" s="0"/>
      <c r="JY3081" s="0"/>
      <c r="JZ3081" s="0"/>
      <c r="KA3081" s="0"/>
      <c r="KB3081" s="0"/>
      <c r="KC3081" s="0"/>
      <c r="KD3081" s="0"/>
      <c r="KE3081" s="0"/>
      <c r="KF3081" s="0"/>
      <c r="KG3081" s="0"/>
      <c r="KH3081" s="0"/>
      <c r="KI3081" s="0"/>
      <c r="KJ3081" s="0"/>
      <c r="KK3081" s="0"/>
      <c r="KL3081" s="0"/>
      <c r="KM3081" s="0"/>
      <c r="KN3081" s="0"/>
      <c r="KO3081" s="0"/>
      <c r="KP3081" s="0"/>
      <c r="KQ3081" s="0"/>
      <c r="KR3081" s="0"/>
      <c r="KS3081" s="0"/>
      <c r="KT3081" s="0"/>
      <c r="KU3081" s="0"/>
      <c r="KV3081" s="0"/>
      <c r="KW3081" s="0"/>
      <c r="KX3081" s="0"/>
      <c r="KY3081" s="0"/>
      <c r="KZ3081" s="0"/>
      <c r="LA3081" s="0"/>
      <c r="LB3081" s="0"/>
      <c r="LC3081" s="0"/>
      <c r="LD3081" s="0"/>
      <c r="LE3081" s="0"/>
      <c r="LF3081" s="0"/>
      <c r="LG3081" s="0"/>
      <c r="LH3081" s="0"/>
      <c r="LI3081" s="0"/>
      <c r="LJ3081" s="0"/>
      <c r="LK3081" s="0"/>
      <c r="LL3081" s="0"/>
      <c r="LM3081" s="0"/>
      <c r="LN3081" s="0"/>
      <c r="LO3081" s="0"/>
      <c r="LP3081" s="0"/>
      <c r="LQ3081" s="0"/>
      <c r="LR3081" s="0"/>
      <c r="LS3081" s="0"/>
      <c r="LT3081" s="0"/>
      <c r="LU3081" s="0"/>
      <c r="LV3081" s="0"/>
      <c r="LW3081" s="0"/>
      <c r="LX3081" s="0"/>
      <c r="LY3081" s="0"/>
      <c r="LZ3081" s="0"/>
      <c r="MA3081" s="0"/>
      <c r="MB3081" s="0"/>
      <c r="MC3081" s="0"/>
      <c r="MD3081" s="0"/>
      <c r="ME3081" s="0"/>
      <c r="MF3081" s="0"/>
      <c r="MG3081" s="0"/>
      <c r="MH3081" s="0"/>
      <c r="MI3081" s="0"/>
      <c r="MJ3081" s="0"/>
      <c r="MK3081" s="0"/>
      <c r="ML3081" s="0"/>
      <c r="MM3081" s="0"/>
      <c r="MN3081" s="0"/>
      <c r="MO3081" s="0"/>
      <c r="MP3081" s="0"/>
      <c r="MQ3081" s="0"/>
      <c r="MR3081" s="0"/>
      <c r="MS3081" s="0"/>
      <c r="MT3081" s="0"/>
      <c r="MU3081" s="0"/>
      <c r="MV3081" s="0"/>
      <c r="MW3081" s="0"/>
      <c r="MX3081" s="0"/>
      <c r="MY3081" s="0"/>
      <c r="MZ3081" s="0"/>
      <c r="NA3081" s="0"/>
      <c r="NB3081" s="0"/>
      <c r="NC3081" s="0"/>
      <c r="ND3081" s="0"/>
      <c r="NE3081" s="0"/>
      <c r="NF3081" s="0"/>
      <c r="NG3081" s="0"/>
      <c r="NH3081" s="0"/>
      <c r="NI3081" s="0"/>
      <c r="NJ3081" s="0"/>
      <c r="NK3081" s="0"/>
      <c r="NL3081" s="0"/>
      <c r="NM3081" s="0"/>
      <c r="NN3081" s="0"/>
      <c r="NO3081" s="0"/>
      <c r="NP3081" s="0"/>
      <c r="NQ3081" s="0"/>
      <c r="NR3081" s="0"/>
      <c r="NS3081" s="0"/>
      <c r="NT3081" s="0"/>
      <c r="NU3081" s="0"/>
      <c r="NV3081" s="0"/>
      <c r="NW3081" s="0"/>
      <c r="NX3081" s="0"/>
      <c r="NY3081" s="0"/>
      <c r="NZ3081" s="0"/>
      <c r="OA3081" s="0"/>
      <c r="OB3081" s="0"/>
      <c r="OC3081" s="0"/>
      <c r="OD3081" s="0"/>
      <c r="OE3081" s="0"/>
      <c r="OF3081" s="0"/>
      <c r="OG3081" s="0"/>
      <c r="OH3081" s="0"/>
      <c r="OI3081" s="0"/>
      <c r="OJ3081" s="0"/>
      <c r="OK3081" s="0"/>
      <c r="OL3081" s="0"/>
      <c r="OM3081" s="0"/>
      <c r="ON3081" s="0"/>
      <c r="OO3081" s="0"/>
      <c r="OP3081" s="0"/>
      <c r="OQ3081" s="0"/>
      <c r="OR3081" s="0"/>
      <c r="OS3081" s="0"/>
      <c r="OT3081" s="0"/>
      <c r="OU3081" s="0"/>
      <c r="OV3081" s="0"/>
      <c r="OW3081" s="0"/>
      <c r="OX3081" s="0"/>
      <c r="OY3081" s="0"/>
      <c r="OZ3081" s="0"/>
      <c r="PA3081" s="0"/>
      <c r="PB3081" s="0"/>
      <c r="PC3081" s="0"/>
      <c r="PD3081" s="0"/>
      <c r="PE3081" s="0"/>
      <c r="PF3081" s="0"/>
      <c r="PG3081" s="0"/>
      <c r="PH3081" s="0"/>
      <c r="PI3081" s="0"/>
      <c r="PJ3081" s="0"/>
      <c r="PK3081" s="0"/>
      <c r="PL3081" s="0"/>
      <c r="PM3081" s="0"/>
      <c r="PN3081" s="0"/>
      <c r="PO3081" s="0"/>
      <c r="PP3081" s="0"/>
      <c r="PQ3081" s="0"/>
      <c r="PR3081" s="0"/>
      <c r="PS3081" s="0"/>
      <c r="PT3081" s="0"/>
      <c r="PU3081" s="0"/>
      <c r="PV3081" s="0"/>
      <c r="PW3081" s="0"/>
      <c r="PX3081" s="0"/>
      <c r="PY3081" s="0"/>
      <c r="PZ3081" s="0"/>
      <c r="QA3081" s="0"/>
      <c r="QB3081" s="0"/>
      <c r="QC3081" s="0"/>
      <c r="QD3081" s="0"/>
      <c r="QE3081" s="0"/>
      <c r="QF3081" s="0"/>
      <c r="QG3081" s="0"/>
      <c r="QH3081" s="0"/>
      <c r="QI3081" s="0"/>
      <c r="QJ3081" s="0"/>
      <c r="QK3081" s="0"/>
      <c r="QL3081" s="0"/>
      <c r="QM3081" s="0"/>
      <c r="QN3081" s="0"/>
      <c r="QO3081" s="0"/>
      <c r="QP3081" s="0"/>
      <c r="QQ3081" s="0"/>
      <c r="QR3081" s="0"/>
      <c r="QS3081" s="0"/>
      <c r="QT3081" s="0"/>
      <c r="QU3081" s="0"/>
      <c r="QV3081" s="0"/>
      <c r="QW3081" s="0"/>
      <c r="QX3081" s="0"/>
      <c r="QY3081" s="0"/>
      <c r="QZ3081" s="0"/>
      <c r="RA3081" s="0"/>
      <c r="RB3081" s="0"/>
      <c r="RC3081" s="0"/>
      <c r="RD3081" s="0"/>
      <c r="RE3081" s="0"/>
      <c r="RF3081" s="0"/>
      <c r="RG3081" s="0"/>
      <c r="RH3081" s="0"/>
      <c r="RI3081" s="0"/>
      <c r="RJ3081" s="0"/>
      <c r="RK3081" s="0"/>
      <c r="RL3081" s="0"/>
      <c r="RM3081" s="0"/>
      <c r="RN3081" s="0"/>
      <c r="RO3081" s="0"/>
      <c r="RP3081" s="0"/>
      <c r="RQ3081" s="0"/>
      <c r="RR3081" s="0"/>
      <c r="RS3081" s="0"/>
      <c r="RT3081" s="0"/>
      <c r="RU3081" s="0"/>
      <c r="RV3081" s="0"/>
      <c r="RW3081" s="0"/>
      <c r="RX3081" s="0"/>
      <c r="RY3081" s="0"/>
      <c r="RZ3081" s="0"/>
      <c r="SA3081" s="0"/>
      <c r="SB3081" s="0"/>
      <c r="SC3081" s="0"/>
      <c r="SD3081" s="0"/>
      <c r="SE3081" s="0"/>
      <c r="SF3081" s="0"/>
      <c r="SG3081" s="0"/>
      <c r="SH3081" s="0"/>
      <c r="SI3081" s="0"/>
      <c r="SJ3081" s="0"/>
      <c r="SK3081" s="0"/>
      <c r="SL3081" s="0"/>
      <c r="SM3081" s="0"/>
      <c r="SN3081" s="0"/>
      <c r="SO3081" s="0"/>
      <c r="SP3081" s="0"/>
      <c r="SQ3081" s="0"/>
      <c r="SR3081" s="0"/>
      <c r="SS3081" s="0"/>
      <c r="ST3081" s="0"/>
      <c r="SU3081" s="0"/>
      <c r="SV3081" s="0"/>
      <c r="SW3081" s="0"/>
      <c r="SX3081" s="0"/>
      <c r="SY3081" s="0"/>
      <c r="SZ3081" s="0"/>
      <c r="TA3081" s="0"/>
      <c r="TB3081" s="0"/>
      <c r="TC3081" s="0"/>
      <c r="TD3081" s="0"/>
      <c r="TE3081" s="0"/>
      <c r="TF3081" s="0"/>
      <c r="TG3081" s="0"/>
      <c r="TH3081" s="0"/>
      <c r="TI3081" s="0"/>
      <c r="TJ3081" s="0"/>
      <c r="TK3081" s="0"/>
      <c r="TL3081" s="0"/>
      <c r="TM3081" s="0"/>
      <c r="TN3081" s="0"/>
      <c r="TO3081" s="0"/>
      <c r="TP3081" s="0"/>
      <c r="TQ3081" s="0"/>
      <c r="TR3081" s="0"/>
      <c r="TS3081" s="0"/>
      <c r="TT3081" s="0"/>
      <c r="TU3081" s="0"/>
      <c r="TV3081" s="0"/>
      <c r="TW3081" s="0"/>
      <c r="TX3081" s="0"/>
      <c r="TY3081" s="0"/>
      <c r="TZ3081" s="0"/>
      <c r="UA3081" s="0"/>
      <c r="UB3081" s="0"/>
      <c r="UC3081" s="0"/>
      <c r="UD3081" s="0"/>
      <c r="UE3081" s="0"/>
      <c r="UF3081" s="0"/>
      <c r="UG3081" s="0"/>
      <c r="UH3081" s="0"/>
      <c r="UI3081" s="0"/>
      <c r="UJ3081" s="0"/>
      <c r="UK3081" s="0"/>
      <c r="UL3081" s="0"/>
      <c r="UM3081" s="0"/>
      <c r="UN3081" s="0"/>
      <c r="UO3081" s="0"/>
      <c r="UP3081" s="0"/>
      <c r="UQ3081" s="0"/>
      <c r="UR3081" s="0"/>
      <c r="US3081" s="0"/>
      <c r="UT3081" s="0"/>
      <c r="UU3081" s="0"/>
      <c r="UV3081" s="0"/>
      <c r="UW3081" s="0"/>
      <c r="UX3081" s="0"/>
      <c r="UY3081" s="0"/>
      <c r="UZ3081" s="0"/>
      <c r="VA3081" s="0"/>
      <c r="VB3081" s="0"/>
      <c r="VC3081" s="0"/>
      <c r="VD3081" s="0"/>
      <c r="VE3081" s="0"/>
      <c r="VF3081" s="0"/>
      <c r="VG3081" s="0"/>
      <c r="VH3081" s="0"/>
      <c r="VI3081" s="0"/>
      <c r="VJ3081" s="0"/>
      <c r="VK3081" s="0"/>
      <c r="VL3081" s="0"/>
      <c r="VM3081" s="0"/>
      <c r="VN3081" s="0"/>
      <c r="VO3081" s="0"/>
      <c r="VP3081" s="0"/>
      <c r="VQ3081" s="0"/>
      <c r="VR3081" s="0"/>
      <c r="VS3081" s="0"/>
      <c r="VT3081" s="0"/>
      <c r="VU3081" s="0"/>
      <c r="VV3081" s="0"/>
      <c r="VW3081" s="0"/>
      <c r="VX3081" s="0"/>
      <c r="VY3081" s="0"/>
      <c r="VZ3081" s="0"/>
      <c r="WA3081" s="0"/>
      <c r="WB3081" s="0"/>
      <c r="WC3081" s="0"/>
      <c r="WD3081" s="0"/>
      <c r="WE3081" s="0"/>
      <c r="WF3081" s="0"/>
      <c r="WG3081" s="0"/>
      <c r="WH3081" s="0"/>
      <c r="WI3081" s="0"/>
      <c r="WJ3081" s="0"/>
      <c r="WK3081" s="0"/>
      <c r="WL3081" s="0"/>
      <c r="WM3081" s="0"/>
      <c r="WN3081" s="0"/>
      <c r="WO3081" s="0"/>
      <c r="WP3081" s="0"/>
      <c r="WQ3081" s="0"/>
      <c r="WR3081" s="0"/>
      <c r="WS3081" s="0"/>
      <c r="WT3081" s="0"/>
      <c r="WU3081" s="0"/>
      <c r="WV3081" s="0"/>
      <c r="WW3081" s="0"/>
      <c r="WX3081" s="0"/>
      <c r="WY3081" s="0"/>
      <c r="WZ3081" s="0"/>
      <c r="XA3081" s="0"/>
      <c r="XB3081" s="0"/>
      <c r="XC3081" s="0"/>
      <c r="XD3081" s="0"/>
      <c r="XE3081" s="0"/>
      <c r="XF3081" s="0"/>
      <c r="XG3081" s="0"/>
      <c r="XH3081" s="0"/>
      <c r="XI3081" s="0"/>
      <c r="XJ3081" s="0"/>
      <c r="XK3081" s="0"/>
      <c r="XL3081" s="0"/>
      <c r="XM3081" s="0"/>
      <c r="XN3081" s="0"/>
      <c r="XO3081" s="0"/>
      <c r="XP3081" s="0"/>
      <c r="XQ3081" s="0"/>
      <c r="XR3081" s="0"/>
      <c r="XS3081" s="0"/>
      <c r="XT3081" s="0"/>
      <c r="XU3081" s="0"/>
      <c r="XV3081" s="0"/>
      <c r="XW3081" s="0"/>
      <c r="XX3081" s="0"/>
      <c r="XY3081" s="0"/>
      <c r="XZ3081" s="0"/>
      <c r="YA3081" s="0"/>
      <c r="YB3081" s="0"/>
      <c r="YC3081" s="0"/>
      <c r="YD3081" s="0"/>
      <c r="YE3081" s="0"/>
      <c r="YF3081" s="0"/>
      <c r="YG3081" s="0"/>
      <c r="YH3081" s="0"/>
      <c r="YI3081" s="0"/>
      <c r="YJ3081" s="0"/>
      <c r="YK3081" s="0"/>
      <c r="YL3081" s="0"/>
      <c r="YM3081" s="0"/>
      <c r="YN3081" s="0"/>
      <c r="YO3081" s="0"/>
      <c r="YP3081" s="0"/>
      <c r="YQ3081" s="0"/>
      <c r="YR3081" s="0"/>
      <c r="YS3081" s="0"/>
      <c r="YT3081" s="0"/>
      <c r="YU3081" s="0"/>
      <c r="YV3081" s="0"/>
      <c r="YW3081" s="0"/>
      <c r="YX3081" s="0"/>
      <c r="YY3081" s="0"/>
      <c r="YZ3081" s="0"/>
      <c r="ZA3081" s="0"/>
      <c r="ZB3081" s="0"/>
      <c r="ZC3081" s="0"/>
      <c r="ZD3081" s="0"/>
      <c r="ZE3081" s="0"/>
      <c r="ZF3081" s="0"/>
      <c r="ZG3081" s="0"/>
      <c r="ZH3081" s="0"/>
      <c r="ZI3081" s="0"/>
      <c r="ZJ3081" s="0"/>
      <c r="ZK3081" s="0"/>
      <c r="ZL3081" s="0"/>
      <c r="ZM3081" s="0"/>
      <c r="ZN3081" s="0"/>
      <c r="ZO3081" s="0"/>
      <c r="ZP3081" s="0"/>
      <c r="ZQ3081" s="0"/>
      <c r="ZR3081" s="0"/>
      <c r="ZS3081" s="0"/>
      <c r="ZT3081" s="0"/>
      <c r="ZU3081" s="0"/>
      <c r="ZV3081" s="0"/>
      <c r="ZW3081" s="0"/>
      <c r="ZX3081" s="0"/>
      <c r="ZY3081" s="0"/>
      <c r="ZZ3081" s="0"/>
      <c r="AAA3081" s="0"/>
      <c r="AAB3081" s="0"/>
      <c r="AAC3081" s="0"/>
      <c r="AAD3081" s="0"/>
      <c r="AAE3081" s="0"/>
      <c r="AAF3081" s="0"/>
      <c r="AAG3081" s="0"/>
      <c r="AAH3081" s="0"/>
      <c r="AAI3081" s="0"/>
      <c r="AAJ3081" s="0"/>
      <c r="AAK3081" s="0"/>
      <c r="AAL3081" s="0"/>
      <c r="AAM3081" s="0"/>
      <c r="AAN3081" s="0"/>
      <c r="AAO3081" s="0"/>
      <c r="AAP3081" s="0"/>
      <c r="AAQ3081" s="0"/>
      <c r="AAR3081" s="0"/>
      <c r="AAS3081" s="0"/>
      <c r="AAT3081" s="0"/>
      <c r="AAU3081" s="0"/>
      <c r="AAV3081" s="0"/>
      <c r="AAW3081" s="0"/>
      <c r="AAX3081" s="0"/>
      <c r="AAY3081" s="0"/>
      <c r="AAZ3081" s="0"/>
      <c r="ABA3081" s="0"/>
      <c r="ABB3081" s="0"/>
      <c r="ABC3081" s="0"/>
      <c r="ABD3081" s="0"/>
      <c r="ABE3081" s="0"/>
      <c r="ABF3081" s="0"/>
      <c r="ABG3081" s="0"/>
      <c r="ABH3081" s="0"/>
      <c r="ABI3081" s="0"/>
      <c r="ABJ3081" s="0"/>
      <c r="ABK3081" s="0"/>
      <c r="ABL3081" s="0"/>
      <c r="ABM3081" s="0"/>
      <c r="ABN3081" s="0"/>
      <c r="ABO3081" s="0"/>
      <c r="ABP3081" s="0"/>
      <c r="ABQ3081" s="0"/>
      <c r="ABR3081" s="0"/>
      <c r="ABS3081" s="0"/>
      <c r="ABT3081" s="0"/>
      <c r="ABU3081" s="0"/>
      <c r="ABV3081" s="0"/>
      <c r="ABW3081" s="0"/>
      <c r="ABX3081" s="0"/>
      <c r="ABY3081" s="0"/>
      <c r="ABZ3081" s="0"/>
      <c r="ACA3081" s="0"/>
      <c r="ACB3081" s="0"/>
      <c r="ACC3081" s="0"/>
      <c r="ACD3081" s="0"/>
      <c r="ACE3081" s="0"/>
      <c r="ACF3081" s="0"/>
      <c r="ACG3081" s="0"/>
      <c r="ACH3081" s="0"/>
      <c r="ACI3081" s="0"/>
      <c r="ACJ3081" s="0"/>
      <c r="ACK3081" s="0"/>
      <c r="ACL3081" s="0"/>
      <c r="ACM3081" s="0"/>
      <c r="ACN3081" s="0"/>
      <c r="ACO3081" s="0"/>
      <c r="ACP3081" s="0"/>
      <c r="ACQ3081" s="0"/>
      <c r="ACR3081" s="0"/>
      <c r="ACS3081" s="0"/>
      <c r="ACT3081" s="0"/>
      <c r="ACU3081" s="0"/>
      <c r="ACV3081" s="0"/>
      <c r="ACW3081" s="0"/>
      <c r="ACX3081" s="0"/>
      <c r="ACY3081" s="0"/>
      <c r="ACZ3081" s="0"/>
      <c r="ADA3081" s="0"/>
      <c r="ADB3081" s="0"/>
      <c r="ADC3081" s="0"/>
      <c r="ADD3081" s="0"/>
      <c r="ADE3081" s="0"/>
      <c r="ADF3081" s="0"/>
      <c r="ADG3081" s="0"/>
      <c r="ADH3081" s="0"/>
      <c r="ADI3081" s="0"/>
      <c r="ADJ3081" s="0"/>
      <c r="ADK3081" s="0"/>
      <c r="ADL3081" s="0"/>
      <c r="ADM3081" s="0"/>
      <c r="ADN3081" s="0"/>
      <c r="ADO3081" s="0"/>
      <c r="ADP3081" s="0"/>
      <c r="ADQ3081" s="0"/>
      <c r="ADR3081" s="0"/>
      <c r="ADS3081" s="0"/>
      <c r="ADT3081" s="0"/>
      <c r="ADU3081" s="0"/>
      <c r="ADV3081" s="0"/>
      <c r="ADW3081" s="0"/>
      <c r="ADX3081" s="0"/>
      <c r="ADY3081" s="0"/>
      <c r="ADZ3081" s="0"/>
      <c r="AEA3081" s="0"/>
      <c r="AEB3081" s="0"/>
      <c r="AEC3081" s="0"/>
      <c r="AED3081" s="0"/>
      <c r="AEE3081" s="0"/>
      <c r="AEF3081" s="0"/>
      <c r="AEG3081" s="0"/>
      <c r="AEH3081" s="0"/>
      <c r="AEI3081" s="0"/>
      <c r="AEJ3081" s="0"/>
      <c r="AEK3081" s="0"/>
      <c r="AEL3081" s="0"/>
      <c r="AEM3081" s="0"/>
      <c r="AEN3081" s="0"/>
      <c r="AEO3081" s="0"/>
      <c r="AEP3081" s="0"/>
      <c r="AEQ3081" s="0"/>
      <c r="AER3081" s="0"/>
      <c r="AES3081" s="0"/>
      <c r="AET3081" s="0"/>
      <c r="AEU3081" s="0"/>
      <c r="AEV3081" s="0"/>
      <c r="AEW3081" s="0"/>
      <c r="AEX3081" s="0"/>
      <c r="AEY3081" s="0"/>
      <c r="AEZ3081" s="0"/>
      <c r="AFA3081" s="0"/>
      <c r="AFB3081" s="0"/>
      <c r="AFC3081" s="0"/>
      <c r="AFD3081" s="0"/>
      <c r="AFE3081" s="0"/>
      <c r="AFF3081" s="0"/>
      <c r="AFG3081" s="0"/>
      <c r="AFH3081" s="0"/>
      <c r="AFI3081" s="0"/>
      <c r="AFJ3081" s="0"/>
      <c r="AFK3081" s="0"/>
      <c r="AFL3081" s="0"/>
      <c r="AFM3081" s="0"/>
      <c r="AFN3081" s="0"/>
      <c r="AFO3081" s="0"/>
      <c r="AFP3081" s="0"/>
      <c r="AFQ3081" s="0"/>
      <c r="AFR3081" s="0"/>
      <c r="AFS3081" s="0"/>
      <c r="AFT3081" s="0"/>
      <c r="AFU3081" s="0"/>
      <c r="AFV3081" s="0"/>
      <c r="AFW3081" s="0"/>
      <c r="AFX3081" s="0"/>
      <c r="AFY3081" s="0"/>
      <c r="AFZ3081" s="0"/>
      <c r="AGA3081" s="0"/>
      <c r="AGB3081" s="0"/>
      <c r="AGC3081" s="0"/>
      <c r="AGD3081" s="0"/>
      <c r="AGE3081" s="0"/>
      <c r="AGF3081" s="0"/>
      <c r="AGG3081" s="0"/>
      <c r="AGH3081" s="0"/>
      <c r="AGI3081" s="0"/>
      <c r="AGJ3081" s="0"/>
      <c r="AGK3081" s="0"/>
      <c r="AGL3081" s="0"/>
      <c r="AGM3081" s="0"/>
      <c r="AGN3081" s="0"/>
      <c r="AGO3081" s="0"/>
      <c r="AGP3081" s="0"/>
      <c r="AGQ3081" s="0"/>
      <c r="AGR3081" s="0"/>
      <c r="AGS3081" s="0"/>
      <c r="AGT3081" s="0"/>
      <c r="AGU3081" s="0"/>
      <c r="AGV3081" s="0"/>
      <c r="AGW3081" s="0"/>
      <c r="AGX3081" s="0"/>
      <c r="AGY3081" s="0"/>
      <c r="AGZ3081" s="0"/>
      <c r="AHA3081" s="0"/>
      <c r="AHB3081" s="0"/>
      <c r="AHC3081" s="0"/>
      <c r="AHD3081" s="0"/>
      <c r="AHE3081" s="0"/>
      <c r="AHF3081" s="0"/>
      <c r="AHG3081" s="0"/>
      <c r="AHH3081" s="0"/>
      <c r="AHI3081" s="0"/>
      <c r="AHJ3081" s="0"/>
      <c r="AHK3081" s="0"/>
      <c r="AHL3081" s="0"/>
      <c r="AHM3081" s="0"/>
      <c r="AHN3081" s="0"/>
      <c r="AHO3081" s="0"/>
      <c r="AHP3081" s="0"/>
      <c r="AHQ3081" s="0"/>
      <c r="AHR3081" s="0"/>
      <c r="AHS3081" s="0"/>
      <c r="AHT3081" s="0"/>
      <c r="AHU3081" s="0"/>
      <c r="AHV3081" s="0"/>
      <c r="AHW3081" s="0"/>
      <c r="AHX3081" s="0"/>
      <c r="AHY3081" s="0"/>
      <c r="AHZ3081" s="0"/>
      <c r="AIA3081" s="0"/>
      <c r="AIB3081" s="0"/>
      <c r="AIC3081" s="0"/>
      <c r="AID3081" s="0"/>
      <c r="AIE3081" s="0"/>
      <c r="AIF3081" s="0"/>
      <c r="AIG3081" s="0"/>
      <c r="AIH3081" s="0"/>
      <c r="AII3081" s="0"/>
      <c r="AIJ3081" s="0"/>
      <c r="AIK3081" s="0"/>
      <c r="AIL3081" s="0"/>
      <c r="AIM3081" s="0"/>
      <c r="AIN3081" s="0"/>
      <c r="AIO3081" s="0"/>
      <c r="AIP3081" s="0"/>
      <c r="AIQ3081" s="0"/>
      <c r="AIR3081" s="0"/>
      <c r="AIS3081" s="0"/>
      <c r="AIT3081" s="0"/>
      <c r="AIU3081" s="0"/>
      <c r="AIV3081" s="0"/>
      <c r="AIW3081" s="0"/>
      <c r="AIX3081" s="0"/>
      <c r="AIY3081" s="0"/>
      <c r="AIZ3081" s="0"/>
      <c r="AJA3081" s="0"/>
      <c r="AJB3081" s="0"/>
      <c r="AJC3081" s="0"/>
      <c r="AJD3081" s="0"/>
      <c r="AJE3081" s="0"/>
      <c r="AJF3081" s="0"/>
      <c r="AJG3081" s="0"/>
      <c r="AJH3081" s="0"/>
      <c r="AJI3081" s="0"/>
      <c r="AJJ3081" s="0"/>
      <c r="AJK3081" s="0"/>
      <c r="AJL3081" s="0"/>
      <c r="AJM3081" s="0"/>
      <c r="AJN3081" s="0"/>
      <c r="AJO3081" s="0"/>
      <c r="AJP3081" s="0"/>
      <c r="AJQ3081" s="0"/>
      <c r="AJR3081" s="0"/>
      <c r="AJS3081" s="0"/>
      <c r="AJT3081" s="0"/>
      <c r="AJU3081" s="0"/>
      <c r="AJV3081" s="0"/>
      <c r="AJW3081" s="0"/>
      <c r="AJX3081" s="0"/>
      <c r="AJY3081" s="0"/>
      <c r="AJZ3081" s="0"/>
      <c r="AKA3081" s="0"/>
      <c r="AKB3081" s="0"/>
      <c r="AKC3081" s="0"/>
      <c r="AKD3081" s="0"/>
      <c r="AKE3081" s="0"/>
      <c r="AKF3081" s="0"/>
      <c r="AKG3081" s="0"/>
      <c r="AKH3081" s="0"/>
      <c r="AKI3081" s="0"/>
      <c r="AKJ3081" s="0"/>
      <c r="AKK3081" s="0"/>
      <c r="AKL3081" s="0"/>
      <c r="AKM3081" s="0"/>
      <c r="AKN3081" s="0"/>
      <c r="AKO3081" s="0"/>
      <c r="AKP3081" s="0"/>
      <c r="AKQ3081" s="0"/>
      <c r="AKR3081" s="0"/>
      <c r="AKS3081" s="0"/>
      <c r="AKT3081" s="0"/>
      <c r="AKU3081" s="0"/>
      <c r="AKV3081" s="0"/>
      <c r="AKW3081" s="0"/>
      <c r="AKX3081" s="0"/>
      <c r="AKY3081" s="0"/>
      <c r="AKZ3081" s="0"/>
      <c r="ALA3081" s="0"/>
      <c r="ALB3081" s="0"/>
      <c r="ALC3081" s="0"/>
      <c r="ALD3081" s="0"/>
      <c r="ALE3081" s="0"/>
      <c r="ALF3081" s="0"/>
      <c r="ALG3081" s="0"/>
      <c r="ALH3081" s="0"/>
      <c r="ALI3081" s="0"/>
      <c r="ALJ3081" s="0"/>
      <c r="ALK3081" s="0"/>
      <c r="ALL3081" s="0"/>
      <c r="ALM3081" s="0"/>
      <c r="ALN3081" s="0"/>
      <c r="ALO3081" s="0"/>
      <c r="ALP3081" s="0"/>
      <c r="ALQ3081" s="0"/>
      <c r="ALR3081" s="0"/>
      <c r="ALS3081" s="0"/>
      <c r="ALT3081" s="0"/>
      <c r="ALU3081" s="0"/>
      <c r="ALV3081" s="0"/>
      <c r="ALW3081" s="0"/>
      <c r="ALX3081" s="0"/>
      <c r="ALY3081" s="0"/>
      <c r="ALZ3081" s="0"/>
      <c r="AMA3081" s="0"/>
      <c r="AMB3081" s="0"/>
      <c r="AMC3081" s="0"/>
      <c r="AMD3081" s="0"/>
      <c r="AME3081" s="0"/>
      <c r="AMF3081" s="0"/>
      <c r="AMG3081" s="0"/>
      <c r="AMH3081" s="0"/>
      <c r="AMI3081" s="0"/>
    </row>
    <row r="3082" customFormat="false" ht="12.75" hidden="false" customHeight="false" outlineLevel="0" collapsed="false">
      <c r="A3082" s="1" t="s">
        <v>3273</v>
      </c>
      <c r="C3082" s="64" t="s">
        <v>3280</v>
      </c>
      <c r="D3082" s="64" t="s">
        <v>13</v>
      </c>
      <c r="E3082" s="65" t="n">
        <v>2.2</v>
      </c>
      <c r="F3082" s="66" t="n">
        <v>0.36</v>
      </c>
      <c r="G3082" s="67" t="s">
        <v>3275</v>
      </c>
      <c r="H3082" s="67" t="s">
        <v>61</v>
      </c>
      <c r="I3082" s="104" t="n">
        <v>3.59</v>
      </c>
      <c r="J3082" s="67" t="s">
        <v>3275</v>
      </c>
      <c r="BM3082" s="0"/>
      <c r="BN3082" s="0"/>
      <c r="BO3082" s="0"/>
      <c r="BP3082" s="0"/>
      <c r="BQ3082" s="0"/>
      <c r="BR3082" s="0"/>
      <c r="BS3082" s="0"/>
      <c r="BT3082" s="0"/>
      <c r="BU3082" s="0"/>
      <c r="BV3082" s="0"/>
      <c r="BW3082" s="0"/>
      <c r="BX3082" s="0"/>
      <c r="BY3082" s="0"/>
      <c r="BZ3082" s="0"/>
      <c r="CA3082" s="0"/>
      <c r="CB3082" s="0"/>
      <c r="CC3082" s="0"/>
      <c r="CD3082" s="0"/>
      <c r="CE3082" s="0"/>
      <c r="CF3082" s="0"/>
      <c r="CG3082" s="0"/>
      <c r="CH3082" s="0"/>
      <c r="CI3082" s="0"/>
      <c r="CJ3082" s="0"/>
      <c r="CK3082" s="0"/>
      <c r="CL3082" s="0"/>
      <c r="CM3082" s="0"/>
      <c r="CN3082" s="0"/>
      <c r="CO3082" s="0"/>
      <c r="CP3082" s="0"/>
      <c r="CQ3082" s="0"/>
      <c r="CR3082" s="0"/>
      <c r="CS3082" s="0"/>
      <c r="CT3082" s="0"/>
      <c r="CU3082" s="0"/>
      <c r="CV3082" s="0"/>
      <c r="CW3082" s="0"/>
      <c r="CX3082" s="0"/>
      <c r="CY3082" s="0"/>
      <c r="CZ3082" s="0"/>
      <c r="DA3082" s="0"/>
      <c r="DB3082" s="0"/>
      <c r="DC3082" s="0"/>
      <c r="DD3082" s="0"/>
      <c r="DE3082" s="0"/>
      <c r="DF3082" s="0"/>
      <c r="DG3082" s="0"/>
      <c r="DH3082" s="0"/>
      <c r="DI3082" s="0"/>
      <c r="DJ3082" s="0"/>
      <c r="DK3082" s="0"/>
      <c r="DL3082" s="0"/>
      <c r="DM3082" s="0"/>
      <c r="DN3082" s="0"/>
      <c r="DO3082" s="0"/>
      <c r="DP3082" s="0"/>
      <c r="DQ3082" s="0"/>
      <c r="DR3082" s="0"/>
      <c r="DS3082" s="0"/>
      <c r="DT3082" s="0"/>
      <c r="DU3082" s="0"/>
      <c r="DV3082" s="0"/>
      <c r="DW3082" s="0"/>
      <c r="DX3082" s="0"/>
      <c r="DY3082" s="0"/>
      <c r="DZ3082" s="0"/>
      <c r="EA3082" s="0"/>
      <c r="EB3082" s="0"/>
      <c r="EC3082" s="0"/>
      <c r="ED3082" s="0"/>
      <c r="EE3082" s="0"/>
      <c r="EF3082" s="0"/>
      <c r="EG3082" s="0"/>
      <c r="EH3082" s="0"/>
      <c r="EI3082" s="0"/>
      <c r="EJ3082" s="0"/>
      <c r="EK3082" s="0"/>
      <c r="EL3082" s="0"/>
      <c r="EM3082" s="0"/>
      <c r="EN3082" s="0"/>
      <c r="EO3082" s="0"/>
      <c r="EP3082" s="0"/>
      <c r="EQ3082" s="0"/>
      <c r="ER3082" s="0"/>
      <c r="ES3082" s="0"/>
      <c r="ET3082" s="0"/>
      <c r="EU3082" s="0"/>
      <c r="EV3082" s="0"/>
      <c r="EW3082" s="0"/>
      <c r="EX3082" s="0"/>
      <c r="EY3082" s="0"/>
      <c r="EZ3082" s="0"/>
      <c r="FA3082" s="0"/>
      <c r="FB3082" s="0"/>
      <c r="FC3082" s="0"/>
      <c r="FD3082" s="0"/>
      <c r="FE3082" s="0"/>
      <c r="FF3082" s="0"/>
      <c r="FG3082" s="0"/>
      <c r="FH3082" s="0"/>
      <c r="FI3082" s="0"/>
      <c r="FJ3082" s="0"/>
      <c r="FK3082" s="0"/>
      <c r="FL3082" s="0"/>
      <c r="FM3082" s="0"/>
      <c r="FN3082" s="0"/>
      <c r="FO3082" s="0"/>
      <c r="FP3082" s="0"/>
      <c r="FQ3082" s="0"/>
      <c r="FR3082" s="0"/>
      <c r="FS3082" s="0"/>
      <c r="FT3082" s="0"/>
      <c r="FU3082" s="0"/>
      <c r="FV3082" s="0"/>
      <c r="FW3082" s="0"/>
      <c r="FX3082" s="0"/>
      <c r="FY3082" s="0"/>
      <c r="FZ3082" s="0"/>
      <c r="GA3082" s="0"/>
      <c r="GB3082" s="0"/>
      <c r="GC3082" s="0"/>
      <c r="GD3082" s="0"/>
      <c r="GE3082" s="0"/>
      <c r="GF3082" s="0"/>
      <c r="GG3082" s="0"/>
      <c r="GH3082" s="0"/>
      <c r="GI3082" s="0"/>
      <c r="GJ3082" s="0"/>
      <c r="GK3082" s="0"/>
      <c r="GL3082" s="0"/>
      <c r="GM3082" s="0"/>
      <c r="GN3082" s="0"/>
      <c r="GO3082" s="0"/>
      <c r="GP3082" s="0"/>
      <c r="GQ3082" s="0"/>
      <c r="GR3082" s="0"/>
      <c r="GS3082" s="0"/>
      <c r="GT3082" s="0"/>
      <c r="GU3082" s="0"/>
      <c r="GV3082" s="0"/>
      <c r="GW3082" s="0"/>
      <c r="GX3082" s="0"/>
      <c r="GY3082" s="0"/>
      <c r="GZ3082" s="0"/>
      <c r="HA3082" s="0"/>
      <c r="HB3082" s="0"/>
      <c r="HC3082" s="0"/>
      <c r="HD3082" s="0"/>
      <c r="HE3082" s="0"/>
      <c r="HF3082" s="0"/>
      <c r="HG3082" s="0"/>
      <c r="HH3082" s="0"/>
      <c r="HI3082" s="0"/>
      <c r="HJ3082" s="0"/>
      <c r="HK3082" s="0"/>
      <c r="HL3082" s="0"/>
      <c r="HM3082" s="0"/>
      <c r="HN3082" s="0"/>
      <c r="HO3082" s="0"/>
      <c r="HP3082" s="0"/>
      <c r="HQ3082" s="0"/>
      <c r="HR3082" s="0"/>
      <c r="HS3082" s="0"/>
      <c r="HT3082" s="0"/>
      <c r="HU3082" s="0"/>
      <c r="HV3082" s="0"/>
      <c r="HW3082" s="0"/>
      <c r="HX3082" s="0"/>
      <c r="HY3082" s="0"/>
      <c r="HZ3082" s="0"/>
      <c r="IA3082" s="0"/>
      <c r="IB3082" s="0"/>
      <c r="IC3082" s="0"/>
      <c r="ID3082" s="0"/>
      <c r="IE3082" s="0"/>
      <c r="IF3082" s="0"/>
      <c r="IG3082" s="0"/>
      <c r="IH3082" s="0"/>
      <c r="II3082" s="0"/>
      <c r="IJ3082" s="0"/>
      <c r="IK3082" s="0"/>
      <c r="IL3082" s="0"/>
      <c r="IM3082" s="0"/>
      <c r="IN3082" s="0"/>
      <c r="IO3082" s="0"/>
      <c r="IP3082" s="0"/>
      <c r="IQ3082" s="0"/>
      <c r="IR3082" s="0"/>
      <c r="IS3082" s="0"/>
      <c r="IT3082" s="0"/>
      <c r="IU3082" s="0"/>
      <c r="IV3082" s="0"/>
      <c r="IW3082" s="0"/>
      <c r="IX3082" s="0"/>
      <c r="IY3082" s="0"/>
      <c r="IZ3082" s="0"/>
      <c r="JA3082" s="0"/>
      <c r="JB3082" s="0"/>
      <c r="JC3082" s="0"/>
      <c r="JD3082" s="0"/>
      <c r="JE3082" s="0"/>
      <c r="JF3082" s="0"/>
      <c r="JG3082" s="0"/>
      <c r="JH3082" s="0"/>
      <c r="JI3082" s="0"/>
      <c r="JJ3082" s="0"/>
      <c r="JK3082" s="0"/>
      <c r="JL3082" s="0"/>
      <c r="JM3082" s="0"/>
      <c r="JN3082" s="0"/>
      <c r="JO3082" s="0"/>
      <c r="JP3082" s="0"/>
      <c r="JQ3082" s="0"/>
      <c r="JR3082" s="0"/>
      <c r="JS3082" s="0"/>
      <c r="JT3082" s="0"/>
      <c r="JU3082" s="0"/>
      <c r="JV3082" s="0"/>
      <c r="JW3082" s="0"/>
      <c r="JX3082" s="0"/>
      <c r="JY3082" s="0"/>
      <c r="JZ3082" s="0"/>
      <c r="KA3082" s="0"/>
      <c r="KB3082" s="0"/>
      <c r="KC3082" s="0"/>
      <c r="KD3082" s="0"/>
      <c r="KE3082" s="0"/>
      <c r="KF3082" s="0"/>
      <c r="KG3082" s="0"/>
      <c r="KH3082" s="0"/>
      <c r="KI3082" s="0"/>
      <c r="KJ3082" s="0"/>
      <c r="KK3082" s="0"/>
      <c r="KL3082" s="0"/>
      <c r="KM3082" s="0"/>
      <c r="KN3082" s="0"/>
      <c r="KO3082" s="0"/>
      <c r="KP3082" s="0"/>
      <c r="KQ3082" s="0"/>
      <c r="KR3082" s="0"/>
      <c r="KS3082" s="0"/>
      <c r="KT3082" s="0"/>
      <c r="KU3082" s="0"/>
      <c r="KV3082" s="0"/>
      <c r="KW3082" s="0"/>
      <c r="KX3082" s="0"/>
      <c r="KY3082" s="0"/>
      <c r="KZ3082" s="0"/>
      <c r="LA3082" s="0"/>
      <c r="LB3082" s="0"/>
      <c r="LC3082" s="0"/>
      <c r="LD3082" s="0"/>
      <c r="LE3082" s="0"/>
      <c r="LF3082" s="0"/>
      <c r="LG3082" s="0"/>
      <c r="LH3082" s="0"/>
      <c r="LI3082" s="0"/>
      <c r="LJ3082" s="0"/>
      <c r="LK3082" s="0"/>
      <c r="LL3082" s="0"/>
      <c r="LM3082" s="0"/>
      <c r="LN3082" s="0"/>
      <c r="LO3082" s="0"/>
      <c r="LP3082" s="0"/>
      <c r="LQ3082" s="0"/>
      <c r="LR3082" s="0"/>
      <c r="LS3082" s="0"/>
      <c r="LT3082" s="0"/>
      <c r="LU3082" s="0"/>
      <c r="LV3082" s="0"/>
      <c r="LW3082" s="0"/>
      <c r="LX3082" s="0"/>
      <c r="LY3082" s="0"/>
      <c r="LZ3082" s="0"/>
      <c r="MA3082" s="0"/>
      <c r="MB3082" s="0"/>
      <c r="MC3082" s="0"/>
      <c r="MD3082" s="0"/>
      <c r="ME3082" s="0"/>
      <c r="MF3082" s="0"/>
      <c r="MG3082" s="0"/>
      <c r="MH3082" s="0"/>
      <c r="MI3082" s="0"/>
      <c r="MJ3082" s="0"/>
      <c r="MK3082" s="0"/>
      <c r="ML3082" s="0"/>
      <c r="MM3082" s="0"/>
      <c r="MN3082" s="0"/>
      <c r="MO3082" s="0"/>
      <c r="MP3082" s="0"/>
      <c r="MQ3082" s="0"/>
      <c r="MR3082" s="0"/>
      <c r="MS3082" s="0"/>
      <c r="MT3082" s="0"/>
      <c r="MU3082" s="0"/>
      <c r="MV3082" s="0"/>
      <c r="MW3082" s="0"/>
      <c r="MX3082" s="0"/>
      <c r="MY3082" s="0"/>
      <c r="MZ3082" s="0"/>
      <c r="NA3082" s="0"/>
      <c r="NB3082" s="0"/>
      <c r="NC3082" s="0"/>
      <c r="ND3082" s="0"/>
      <c r="NE3082" s="0"/>
      <c r="NF3082" s="0"/>
      <c r="NG3082" s="0"/>
      <c r="NH3082" s="0"/>
      <c r="NI3082" s="0"/>
      <c r="NJ3082" s="0"/>
      <c r="NK3082" s="0"/>
      <c r="NL3082" s="0"/>
      <c r="NM3082" s="0"/>
      <c r="NN3082" s="0"/>
      <c r="NO3082" s="0"/>
      <c r="NP3082" s="0"/>
      <c r="NQ3082" s="0"/>
      <c r="NR3082" s="0"/>
      <c r="NS3082" s="0"/>
      <c r="NT3082" s="0"/>
      <c r="NU3082" s="0"/>
      <c r="NV3082" s="0"/>
      <c r="NW3082" s="0"/>
      <c r="NX3082" s="0"/>
      <c r="NY3082" s="0"/>
      <c r="NZ3082" s="0"/>
      <c r="OA3082" s="0"/>
      <c r="OB3082" s="0"/>
      <c r="OC3082" s="0"/>
      <c r="OD3082" s="0"/>
      <c r="OE3082" s="0"/>
      <c r="OF3082" s="0"/>
      <c r="OG3082" s="0"/>
      <c r="OH3082" s="0"/>
      <c r="OI3082" s="0"/>
      <c r="OJ3082" s="0"/>
      <c r="OK3082" s="0"/>
      <c r="OL3082" s="0"/>
      <c r="OM3082" s="0"/>
      <c r="ON3082" s="0"/>
      <c r="OO3082" s="0"/>
      <c r="OP3082" s="0"/>
      <c r="OQ3082" s="0"/>
      <c r="OR3082" s="0"/>
      <c r="OS3082" s="0"/>
      <c r="OT3082" s="0"/>
      <c r="OU3082" s="0"/>
      <c r="OV3082" s="0"/>
      <c r="OW3082" s="0"/>
      <c r="OX3082" s="0"/>
      <c r="OY3082" s="0"/>
      <c r="OZ3082" s="0"/>
      <c r="PA3082" s="0"/>
      <c r="PB3082" s="0"/>
      <c r="PC3082" s="0"/>
      <c r="PD3082" s="0"/>
      <c r="PE3082" s="0"/>
      <c r="PF3082" s="0"/>
      <c r="PG3082" s="0"/>
      <c r="PH3082" s="0"/>
      <c r="PI3082" s="0"/>
      <c r="PJ3082" s="0"/>
      <c r="PK3082" s="0"/>
      <c r="PL3082" s="0"/>
      <c r="PM3082" s="0"/>
      <c r="PN3082" s="0"/>
      <c r="PO3082" s="0"/>
      <c r="PP3082" s="0"/>
      <c r="PQ3082" s="0"/>
      <c r="PR3082" s="0"/>
      <c r="PS3082" s="0"/>
      <c r="PT3082" s="0"/>
      <c r="PU3082" s="0"/>
      <c r="PV3082" s="0"/>
      <c r="PW3082" s="0"/>
      <c r="PX3082" s="0"/>
      <c r="PY3082" s="0"/>
      <c r="PZ3082" s="0"/>
      <c r="QA3082" s="0"/>
      <c r="QB3082" s="0"/>
      <c r="QC3082" s="0"/>
      <c r="QD3082" s="0"/>
      <c r="QE3082" s="0"/>
      <c r="QF3082" s="0"/>
      <c r="QG3082" s="0"/>
      <c r="QH3082" s="0"/>
      <c r="QI3082" s="0"/>
      <c r="QJ3082" s="0"/>
      <c r="QK3082" s="0"/>
      <c r="QL3082" s="0"/>
      <c r="QM3082" s="0"/>
      <c r="QN3082" s="0"/>
      <c r="QO3082" s="0"/>
      <c r="QP3082" s="0"/>
      <c r="QQ3082" s="0"/>
      <c r="QR3082" s="0"/>
      <c r="QS3082" s="0"/>
      <c r="QT3082" s="0"/>
      <c r="QU3082" s="0"/>
      <c r="QV3082" s="0"/>
      <c r="QW3082" s="0"/>
      <c r="QX3082" s="0"/>
      <c r="QY3082" s="0"/>
      <c r="QZ3082" s="0"/>
      <c r="RA3082" s="0"/>
      <c r="RB3082" s="0"/>
      <c r="RC3082" s="0"/>
      <c r="RD3082" s="0"/>
      <c r="RE3082" s="0"/>
      <c r="RF3082" s="0"/>
      <c r="RG3082" s="0"/>
      <c r="RH3082" s="0"/>
      <c r="RI3082" s="0"/>
      <c r="RJ3082" s="0"/>
      <c r="RK3082" s="0"/>
      <c r="RL3082" s="0"/>
      <c r="RM3082" s="0"/>
      <c r="RN3082" s="0"/>
      <c r="RO3082" s="0"/>
      <c r="RP3082" s="0"/>
      <c r="RQ3082" s="0"/>
      <c r="RR3082" s="0"/>
      <c r="RS3082" s="0"/>
      <c r="RT3082" s="0"/>
      <c r="RU3082" s="0"/>
      <c r="RV3082" s="0"/>
      <c r="RW3082" s="0"/>
      <c r="RX3082" s="0"/>
      <c r="RY3082" s="0"/>
      <c r="RZ3082" s="0"/>
      <c r="SA3082" s="0"/>
      <c r="SB3082" s="0"/>
      <c r="SC3082" s="0"/>
      <c r="SD3082" s="0"/>
      <c r="SE3082" s="0"/>
      <c r="SF3082" s="0"/>
      <c r="SG3082" s="0"/>
      <c r="SH3082" s="0"/>
      <c r="SI3082" s="0"/>
      <c r="SJ3082" s="0"/>
      <c r="SK3082" s="0"/>
      <c r="SL3082" s="0"/>
      <c r="SM3082" s="0"/>
      <c r="SN3082" s="0"/>
      <c r="SO3082" s="0"/>
      <c r="SP3082" s="0"/>
      <c r="SQ3082" s="0"/>
      <c r="SR3082" s="0"/>
      <c r="SS3082" s="0"/>
      <c r="ST3082" s="0"/>
      <c r="SU3082" s="0"/>
      <c r="SV3082" s="0"/>
      <c r="SW3082" s="0"/>
      <c r="SX3082" s="0"/>
      <c r="SY3082" s="0"/>
      <c r="SZ3082" s="0"/>
      <c r="TA3082" s="0"/>
      <c r="TB3082" s="0"/>
      <c r="TC3082" s="0"/>
      <c r="TD3082" s="0"/>
      <c r="TE3082" s="0"/>
      <c r="TF3082" s="0"/>
      <c r="TG3082" s="0"/>
      <c r="TH3082" s="0"/>
      <c r="TI3082" s="0"/>
      <c r="TJ3082" s="0"/>
      <c r="TK3082" s="0"/>
      <c r="TL3082" s="0"/>
      <c r="TM3082" s="0"/>
      <c r="TN3082" s="0"/>
      <c r="TO3082" s="0"/>
      <c r="TP3082" s="0"/>
      <c r="TQ3082" s="0"/>
      <c r="TR3082" s="0"/>
      <c r="TS3082" s="0"/>
      <c r="TT3082" s="0"/>
      <c r="TU3082" s="0"/>
      <c r="TV3082" s="0"/>
      <c r="TW3082" s="0"/>
      <c r="TX3082" s="0"/>
      <c r="TY3082" s="0"/>
      <c r="TZ3082" s="0"/>
      <c r="UA3082" s="0"/>
      <c r="UB3082" s="0"/>
      <c r="UC3082" s="0"/>
      <c r="UD3082" s="0"/>
      <c r="UE3082" s="0"/>
      <c r="UF3082" s="0"/>
      <c r="UG3082" s="0"/>
      <c r="UH3082" s="0"/>
      <c r="UI3082" s="0"/>
      <c r="UJ3082" s="0"/>
      <c r="UK3082" s="0"/>
      <c r="UL3082" s="0"/>
      <c r="UM3082" s="0"/>
      <c r="UN3082" s="0"/>
      <c r="UO3082" s="0"/>
      <c r="UP3082" s="0"/>
      <c r="UQ3082" s="0"/>
      <c r="UR3082" s="0"/>
      <c r="US3082" s="0"/>
      <c r="UT3082" s="0"/>
      <c r="UU3082" s="0"/>
      <c r="UV3082" s="0"/>
      <c r="UW3082" s="0"/>
      <c r="UX3082" s="0"/>
      <c r="UY3082" s="0"/>
      <c r="UZ3082" s="0"/>
      <c r="VA3082" s="0"/>
      <c r="VB3082" s="0"/>
      <c r="VC3082" s="0"/>
      <c r="VD3082" s="0"/>
      <c r="VE3082" s="0"/>
      <c r="VF3082" s="0"/>
      <c r="VG3082" s="0"/>
      <c r="VH3082" s="0"/>
      <c r="VI3082" s="0"/>
      <c r="VJ3082" s="0"/>
      <c r="VK3082" s="0"/>
      <c r="VL3082" s="0"/>
      <c r="VM3082" s="0"/>
      <c r="VN3082" s="0"/>
      <c r="VO3082" s="0"/>
      <c r="VP3082" s="0"/>
      <c r="VQ3082" s="0"/>
      <c r="VR3082" s="0"/>
      <c r="VS3082" s="0"/>
      <c r="VT3082" s="0"/>
      <c r="VU3082" s="0"/>
      <c r="VV3082" s="0"/>
      <c r="VW3082" s="0"/>
      <c r="VX3082" s="0"/>
      <c r="VY3082" s="0"/>
      <c r="VZ3082" s="0"/>
      <c r="WA3082" s="0"/>
      <c r="WB3082" s="0"/>
      <c r="WC3082" s="0"/>
      <c r="WD3082" s="0"/>
      <c r="WE3082" s="0"/>
      <c r="WF3082" s="0"/>
      <c r="WG3082" s="0"/>
      <c r="WH3082" s="0"/>
      <c r="WI3082" s="0"/>
      <c r="WJ3082" s="0"/>
      <c r="WK3082" s="0"/>
      <c r="WL3082" s="0"/>
      <c r="WM3082" s="0"/>
      <c r="WN3082" s="0"/>
      <c r="WO3082" s="0"/>
      <c r="WP3082" s="0"/>
      <c r="WQ3082" s="0"/>
      <c r="WR3082" s="0"/>
      <c r="WS3082" s="0"/>
      <c r="WT3082" s="0"/>
      <c r="WU3082" s="0"/>
      <c r="WV3082" s="0"/>
      <c r="WW3082" s="0"/>
      <c r="WX3082" s="0"/>
      <c r="WY3082" s="0"/>
      <c r="WZ3082" s="0"/>
      <c r="XA3082" s="0"/>
      <c r="XB3082" s="0"/>
      <c r="XC3082" s="0"/>
      <c r="XD3082" s="0"/>
      <c r="XE3082" s="0"/>
      <c r="XF3082" s="0"/>
      <c r="XG3082" s="0"/>
      <c r="XH3082" s="0"/>
      <c r="XI3082" s="0"/>
      <c r="XJ3082" s="0"/>
      <c r="XK3082" s="0"/>
      <c r="XL3082" s="0"/>
      <c r="XM3082" s="0"/>
      <c r="XN3082" s="0"/>
      <c r="XO3082" s="0"/>
      <c r="XP3082" s="0"/>
      <c r="XQ3082" s="0"/>
      <c r="XR3082" s="0"/>
      <c r="XS3082" s="0"/>
      <c r="XT3082" s="0"/>
      <c r="XU3082" s="0"/>
      <c r="XV3082" s="0"/>
      <c r="XW3082" s="0"/>
      <c r="XX3082" s="0"/>
      <c r="XY3082" s="0"/>
      <c r="XZ3082" s="0"/>
      <c r="YA3082" s="0"/>
      <c r="YB3082" s="0"/>
      <c r="YC3082" s="0"/>
      <c r="YD3082" s="0"/>
      <c r="YE3082" s="0"/>
      <c r="YF3082" s="0"/>
      <c r="YG3082" s="0"/>
      <c r="YH3082" s="0"/>
      <c r="YI3082" s="0"/>
      <c r="YJ3082" s="0"/>
      <c r="YK3082" s="0"/>
      <c r="YL3082" s="0"/>
      <c r="YM3082" s="0"/>
      <c r="YN3082" s="0"/>
      <c r="YO3082" s="0"/>
      <c r="YP3082" s="0"/>
      <c r="YQ3082" s="0"/>
      <c r="YR3082" s="0"/>
      <c r="YS3082" s="0"/>
      <c r="YT3082" s="0"/>
      <c r="YU3082" s="0"/>
      <c r="YV3082" s="0"/>
      <c r="YW3082" s="0"/>
      <c r="YX3082" s="0"/>
      <c r="YY3082" s="0"/>
      <c r="YZ3082" s="0"/>
      <c r="ZA3082" s="0"/>
      <c r="ZB3082" s="0"/>
      <c r="ZC3082" s="0"/>
      <c r="ZD3082" s="0"/>
      <c r="ZE3082" s="0"/>
      <c r="ZF3082" s="0"/>
      <c r="ZG3082" s="0"/>
      <c r="ZH3082" s="0"/>
      <c r="ZI3082" s="0"/>
      <c r="ZJ3082" s="0"/>
      <c r="ZK3082" s="0"/>
      <c r="ZL3082" s="0"/>
      <c r="ZM3082" s="0"/>
      <c r="ZN3082" s="0"/>
      <c r="ZO3082" s="0"/>
      <c r="ZP3082" s="0"/>
      <c r="ZQ3082" s="0"/>
      <c r="ZR3082" s="0"/>
      <c r="ZS3082" s="0"/>
      <c r="ZT3082" s="0"/>
      <c r="ZU3082" s="0"/>
      <c r="ZV3082" s="0"/>
      <c r="ZW3082" s="0"/>
      <c r="ZX3082" s="0"/>
      <c r="ZY3082" s="0"/>
      <c r="ZZ3082" s="0"/>
      <c r="AAA3082" s="0"/>
      <c r="AAB3082" s="0"/>
      <c r="AAC3082" s="0"/>
      <c r="AAD3082" s="0"/>
      <c r="AAE3082" s="0"/>
      <c r="AAF3082" s="0"/>
      <c r="AAG3082" s="0"/>
      <c r="AAH3082" s="0"/>
      <c r="AAI3082" s="0"/>
      <c r="AAJ3082" s="0"/>
      <c r="AAK3082" s="0"/>
      <c r="AAL3082" s="0"/>
      <c r="AAM3082" s="0"/>
      <c r="AAN3082" s="0"/>
      <c r="AAO3082" s="0"/>
      <c r="AAP3082" s="0"/>
      <c r="AAQ3082" s="0"/>
      <c r="AAR3082" s="0"/>
      <c r="AAS3082" s="0"/>
      <c r="AAT3082" s="0"/>
      <c r="AAU3082" s="0"/>
      <c r="AAV3082" s="0"/>
      <c r="AAW3082" s="0"/>
      <c r="AAX3082" s="0"/>
      <c r="AAY3082" s="0"/>
      <c r="AAZ3082" s="0"/>
      <c r="ABA3082" s="0"/>
      <c r="ABB3082" s="0"/>
      <c r="ABC3082" s="0"/>
      <c r="ABD3082" s="0"/>
      <c r="ABE3082" s="0"/>
      <c r="ABF3082" s="0"/>
      <c r="ABG3082" s="0"/>
      <c r="ABH3082" s="0"/>
      <c r="ABI3082" s="0"/>
      <c r="ABJ3082" s="0"/>
      <c r="ABK3082" s="0"/>
      <c r="ABL3082" s="0"/>
      <c r="ABM3082" s="0"/>
      <c r="ABN3082" s="0"/>
      <c r="ABO3082" s="0"/>
      <c r="ABP3082" s="0"/>
      <c r="ABQ3082" s="0"/>
      <c r="ABR3082" s="0"/>
      <c r="ABS3082" s="0"/>
      <c r="ABT3082" s="0"/>
      <c r="ABU3082" s="0"/>
      <c r="ABV3082" s="0"/>
      <c r="ABW3082" s="0"/>
      <c r="ABX3082" s="0"/>
      <c r="ABY3082" s="0"/>
      <c r="ABZ3082" s="0"/>
      <c r="ACA3082" s="0"/>
      <c r="ACB3082" s="0"/>
      <c r="ACC3082" s="0"/>
      <c r="ACD3082" s="0"/>
      <c r="ACE3082" s="0"/>
      <c r="ACF3082" s="0"/>
      <c r="ACG3082" s="0"/>
      <c r="ACH3082" s="0"/>
      <c r="ACI3082" s="0"/>
      <c r="ACJ3082" s="0"/>
      <c r="ACK3082" s="0"/>
      <c r="ACL3082" s="0"/>
      <c r="ACM3082" s="0"/>
      <c r="ACN3082" s="0"/>
      <c r="ACO3082" s="0"/>
      <c r="ACP3082" s="0"/>
      <c r="ACQ3082" s="0"/>
      <c r="ACR3082" s="0"/>
      <c r="ACS3082" s="0"/>
      <c r="ACT3082" s="0"/>
      <c r="ACU3082" s="0"/>
      <c r="ACV3082" s="0"/>
      <c r="ACW3082" s="0"/>
      <c r="ACX3082" s="0"/>
      <c r="ACY3082" s="0"/>
      <c r="ACZ3082" s="0"/>
      <c r="ADA3082" s="0"/>
      <c r="ADB3082" s="0"/>
      <c r="ADC3082" s="0"/>
      <c r="ADD3082" s="0"/>
      <c r="ADE3082" s="0"/>
      <c r="ADF3082" s="0"/>
      <c r="ADG3082" s="0"/>
      <c r="ADH3082" s="0"/>
      <c r="ADI3082" s="0"/>
      <c r="ADJ3082" s="0"/>
      <c r="ADK3082" s="0"/>
      <c r="ADL3082" s="0"/>
      <c r="ADM3082" s="0"/>
      <c r="ADN3082" s="0"/>
      <c r="ADO3082" s="0"/>
      <c r="ADP3082" s="0"/>
      <c r="ADQ3082" s="0"/>
      <c r="ADR3082" s="0"/>
      <c r="ADS3082" s="0"/>
      <c r="ADT3082" s="0"/>
      <c r="ADU3082" s="0"/>
      <c r="ADV3082" s="0"/>
      <c r="ADW3082" s="0"/>
      <c r="ADX3082" s="0"/>
      <c r="ADY3082" s="0"/>
      <c r="ADZ3082" s="0"/>
      <c r="AEA3082" s="0"/>
      <c r="AEB3082" s="0"/>
      <c r="AEC3082" s="0"/>
      <c r="AED3082" s="0"/>
      <c r="AEE3082" s="0"/>
      <c r="AEF3082" s="0"/>
      <c r="AEG3082" s="0"/>
      <c r="AEH3082" s="0"/>
      <c r="AEI3082" s="0"/>
      <c r="AEJ3082" s="0"/>
      <c r="AEK3082" s="0"/>
      <c r="AEL3082" s="0"/>
      <c r="AEM3082" s="0"/>
      <c r="AEN3082" s="0"/>
      <c r="AEO3082" s="0"/>
      <c r="AEP3082" s="0"/>
      <c r="AEQ3082" s="0"/>
      <c r="AER3082" s="0"/>
      <c r="AES3082" s="0"/>
      <c r="AET3082" s="0"/>
      <c r="AEU3082" s="0"/>
      <c r="AEV3082" s="0"/>
      <c r="AEW3082" s="0"/>
      <c r="AEX3082" s="0"/>
      <c r="AEY3082" s="0"/>
      <c r="AEZ3082" s="0"/>
      <c r="AFA3082" s="0"/>
      <c r="AFB3082" s="0"/>
      <c r="AFC3082" s="0"/>
      <c r="AFD3082" s="0"/>
      <c r="AFE3082" s="0"/>
      <c r="AFF3082" s="0"/>
      <c r="AFG3082" s="0"/>
      <c r="AFH3082" s="0"/>
      <c r="AFI3082" s="0"/>
      <c r="AFJ3082" s="0"/>
      <c r="AFK3082" s="0"/>
      <c r="AFL3082" s="0"/>
      <c r="AFM3082" s="0"/>
      <c r="AFN3082" s="0"/>
      <c r="AFO3082" s="0"/>
      <c r="AFP3082" s="0"/>
      <c r="AFQ3082" s="0"/>
      <c r="AFR3082" s="0"/>
      <c r="AFS3082" s="0"/>
      <c r="AFT3082" s="0"/>
      <c r="AFU3082" s="0"/>
      <c r="AFV3082" s="0"/>
      <c r="AFW3082" s="0"/>
      <c r="AFX3082" s="0"/>
      <c r="AFY3082" s="0"/>
      <c r="AFZ3082" s="0"/>
      <c r="AGA3082" s="0"/>
      <c r="AGB3082" s="0"/>
      <c r="AGC3082" s="0"/>
      <c r="AGD3082" s="0"/>
      <c r="AGE3082" s="0"/>
      <c r="AGF3082" s="0"/>
      <c r="AGG3082" s="0"/>
      <c r="AGH3082" s="0"/>
      <c r="AGI3082" s="0"/>
      <c r="AGJ3082" s="0"/>
      <c r="AGK3082" s="0"/>
      <c r="AGL3082" s="0"/>
      <c r="AGM3082" s="0"/>
      <c r="AGN3082" s="0"/>
      <c r="AGO3082" s="0"/>
      <c r="AGP3082" s="0"/>
      <c r="AGQ3082" s="0"/>
      <c r="AGR3082" s="0"/>
      <c r="AGS3082" s="0"/>
      <c r="AGT3082" s="0"/>
      <c r="AGU3082" s="0"/>
      <c r="AGV3082" s="0"/>
      <c r="AGW3082" s="0"/>
      <c r="AGX3082" s="0"/>
      <c r="AGY3082" s="0"/>
      <c r="AGZ3082" s="0"/>
      <c r="AHA3082" s="0"/>
      <c r="AHB3082" s="0"/>
      <c r="AHC3082" s="0"/>
      <c r="AHD3082" s="0"/>
      <c r="AHE3082" s="0"/>
      <c r="AHF3082" s="0"/>
      <c r="AHG3082" s="0"/>
      <c r="AHH3082" s="0"/>
      <c r="AHI3082" s="0"/>
      <c r="AHJ3082" s="0"/>
      <c r="AHK3082" s="0"/>
      <c r="AHL3082" s="0"/>
      <c r="AHM3082" s="0"/>
      <c r="AHN3082" s="0"/>
      <c r="AHO3082" s="0"/>
      <c r="AHP3082" s="0"/>
      <c r="AHQ3082" s="0"/>
      <c r="AHR3082" s="0"/>
      <c r="AHS3082" s="0"/>
      <c r="AHT3082" s="0"/>
      <c r="AHU3082" s="0"/>
      <c r="AHV3082" s="0"/>
      <c r="AHW3082" s="0"/>
      <c r="AHX3082" s="0"/>
      <c r="AHY3082" s="0"/>
      <c r="AHZ3082" s="0"/>
      <c r="AIA3082" s="0"/>
      <c r="AIB3082" s="0"/>
      <c r="AIC3082" s="0"/>
      <c r="AID3082" s="0"/>
      <c r="AIE3082" s="0"/>
      <c r="AIF3082" s="0"/>
      <c r="AIG3082" s="0"/>
      <c r="AIH3082" s="0"/>
      <c r="AII3082" s="0"/>
      <c r="AIJ3082" s="0"/>
      <c r="AIK3082" s="0"/>
      <c r="AIL3082" s="0"/>
      <c r="AIM3082" s="0"/>
      <c r="AIN3082" s="0"/>
      <c r="AIO3082" s="0"/>
      <c r="AIP3082" s="0"/>
      <c r="AIQ3082" s="0"/>
      <c r="AIR3082" s="0"/>
      <c r="AIS3082" s="0"/>
      <c r="AIT3082" s="0"/>
      <c r="AIU3082" s="0"/>
      <c r="AIV3082" s="0"/>
      <c r="AIW3082" s="0"/>
      <c r="AIX3082" s="0"/>
      <c r="AIY3082" s="0"/>
      <c r="AIZ3082" s="0"/>
      <c r="AJA3082" s="0"/>
      <c r="AJB3082" s="0"/>
      <c r="AJC3082" s="0"/>
      <c r="AJD3082" s="0"/>
      <c r="AJE3082" s="0"/>
      <c r="AJF3082" s="0"/>
      <c r="AJG3082" s="0"/>
      <c r="AJH3082" s="0"/>
      <c r="AJI3082" s="0"/>
      <c r="AJJ3082" s="0"/>
      <c r="AJK3082" s="0"/>
      <c r="AJL3082" s="0"/>
      <c r="AJM3082" s="0"/>
      <c r="AJN3082" s="0"/>
      <c r="AJO3082" s="0"/>
      <c r="AJP3082" s="0"/>
      <c r="AJQ3082" s="0"/>
      <c r="AJR3082" s="0"/>
      <c r="AJS3082" s="0"/>
      <c r="AJT3082" s="0"/>
      <c r="AJU3082" s="0"/>
      <c r="AJV3082" s="0"/>
      <c r="AJW3082" s="0"/>
      <c r="AJX3082" s="0"/>
      <c r="AJY3082" s="0"/>
      <c r="AJZ3082" s="0"/>
      <c r="AKA3082" s="0"/>
      <c r="AKB3082" s="0"/>
      <c r="AKC3082" s="0"/>
      <c r="AKD3082" s="0"/>
      <c r="AKE3082" s="0"/>
      <c r="AKF3082" s="0"/>
      <c r="AKG3082" s="0"/>
      <c r="AKH3082" s="0"/>
      <c r="AKI3082" s="0"/>
      <c r="AKJ3082" s="0"/>
      <c r="AKK3082" s="0"/>
      <c r="AKL3082" s="0"/>
      <c r="AKM3082" s="0"/>
      <c r="AKN3082" s="0"/>
      <c r="AKO3082" s="0"/>
      <c r="AKP3082" s="0"/>
      <c r="AKQ3082" s="0"/>
      <c r="AKR3082" s="0"/>
      <c r="AKS3082" s="0"/>
      <c r="AKT3082" s="0"/>
      <c r="AKU3082" s="0"/>
      <c r="AKV3082" s="0"/>
      <c r="AKW3082" s="0"/>
      <c r="AKX3082" s="0"/>
      <c r="AKY3082" s="0"/>
      <c r="AKZ3082" s="0"/>
      <c r="ALA3082" s="0"/>
      <c r="ALB3082" s="0"/>
      <c r="ALC3082" s="0"/>
      <c r="ALD3082" s="0"/>
      <c r="ALE3082" s="0"/>
      <c r="ALF3082" s="0"/>
      <c r="ALG3082" s="0"/>
      <c r="ALH3082" s="0"/>
      <c r="ALI3082" s="0"/>
      <c r="ALJ3082" s="0"/>
      <c r="ALK3082" s="0"/>
      <c r="ALL3082" s="0"/>
      <c r="ALM3082" s="0"/>
      <c r="ALN3082" s="0"/>
      <c r="ALO3082" s="0"/>
      <c r="ALP3082" s="0"/>
      <c r="ALQ3082" s="0"/>
      <c r="ALR3082" s="0"/>
      <c r="ALS3082" s="0"/>
      <c r="ALT3082" s="0"/>
      <c r="ALU3082" s="0"/>
      <c r="ALV3082" s="0"/>
      <c r="ALW3082" s="0"/>
      <c r="ALX3082" s="0"/>
      <c r="ALY3082" s="0"/>
      <c r="ALZ3082" s="0"/>
      <c r="AMA3082" s="0"/>
      <c r="AMB3082" s="0"/>
      <c r="AMC3082" s="0"/>
      <c r="AMD3082" s="0"/>
      <c r="AME3082" s="0"/>
      <c r="AMF3082" s="0"/>
      <c r="AMG3082" s="0"/>
      <c r="AMH3082" s="0"/>
      <c r="AMI3082" s="0"/>
    </row>
    <row r="3083" customFormat="false" ht="12.75" hidden="false" customHeight="false" outlineLevel="0" collapsed="false">
      <c r="A3083" s="1" t="s">
        <v>3273</v>
      </c>
      <c r="C3083" s="19" t="s">
        <v>3281</v>
      </c>
      <c r="D3083" s="19" t="s">
        <v>70</v>
      </c>
      <c r="E3083" s="20" t="n">
        <v>2.2</v>
      </c>
      <c r="F3083" s="21" t="n">
        <v>0.19</v>
      </c>
      <c r="G3083" s="24" t="s">
        <v>3275</v>
      </c>
      <c r="I3083" s="3"/>
      <c r="K3083" s="4"/>
      <c r="BM3083" s="0"/>
      <c r="BN3083" s="0"/>
      <c r="BO3083" s="0"/>
      <c r="BP3083" s="0"/>
      <c r="BQ3083" s="0"/>
      <c r="BR3083" s="0"/>
      <c r="BS3083" s="0"/>
      <c r="BT3083" s="0"/>
      <c r="BU3083" s="0"/>
      <c r="BV3083" s="0"/>
      <c r="BW3083" s="0"/>
      <c r="BX3083" s="0"/>
      <c r="BY3083" s="0"/>
      <c r="BZ3083" s="0"/>
      <c r="CA3083" s="0"/>
      <c r="CB3083" s="0"/>
      <c r="CC3083" s="0"/>
      <c r="CD3083" s="0"/>
      <c r="CE3083" s="0"/>
      <c r="CF3083" s="0"/>
      <c r="CG3083" s="0"/>
      <c r="CH3083" s="0"/>
      <c r="CI3083" s="0"/>
      <c r="CJ3083" s="0"/>
      <c r="CK3083" s="0"/>
      <c r="CL3083" s="0"/>
      <c r="CM3083" s="0"/>
      <c r="CN3083" s="0"/>
      <c r="CO3083" s="0"/>
      <c r="CP3083" s="0"/>
      <c r="CQ3083" s="0"/>
      <c r="CR3083" s="0"/>
      <c r="CS3083" s="0"/>
      <c r="CT3083" s="0"/>
      <c r="CU3083" s="0"/>
      <c r="CV3083" s="0"/>
      <c r="CW3083" s="0"/>
      <c r="CX3083" s="0"/>
      <c r="CY3083" s="0"/>
      <c r="CZ3083" s="0"/>
      <c r="DA3083" s="0"/>
      <c r="DB3083" s="0"/>
      <c r="DC3083" s="0"/>
      <c r="DD3083" s="0"/>
      <c r="DE3083" s="0"/>
      <c r="DF3083" s="0"/>
      <c r="DG3083" s="0"/>
      <c r="DH3083" s="0"/>
      <c r="DI3083" s="0"/>
      <c r="DJ3083" s="0"/>
      <c r="DK3083" s="0"/>
      <c r="DL3083" s="0"/>
      <c r="DM3083" s="0"/>
      <c r="DN3083" s="0"/>
      <c r="DO3083" s="0"/>
      <c r="DP3083" s="0"/>
      <c r="DQ3083" s="0"/>
      <c r="DR3083" s="0"/>
      <c r="DS3083" s="0"/>
      <c r="DT3083" s="0"/>
      <c r="DU3083" s="0"/>
      <c r="DV3083" s="0"/>
      <c r="DW3083" s="0"/>
      <c r="DX3083" s="0"/>
      <c r="DY3083" s="0"/>
      <c r="DZ3083" s="0"/>
      <c r="EA3083" s="0"/>
      <c r="EB3083" s="0"/>
      <c r="EC3083" s="0"/>
      <c r="ED3083" s="0"/>
      <c r="EE3083" s="0"/>
      <c r="EF3083" s="0"/>
      <c r="EG3083" s="0"/>
      <c r="EH3083" s="0"/>
      <c r="EI3083" s="0"/>
      <c r="EJ3083" s="0"/>
      <c r="EK3083" s="0"/>
      <c r="EL3083" s="0"/>
      <c r="EM3083" s="0"/>
      <c r="EN3083" s="0"/>
      <c r="EO3083" s="0"/>
      <c r="EP3083" s="0"/>
      <c r="EQ3083" s="0"/>
      <c r="ER3083" s="0"/>
      <c r="ES3083" s="0"/>
      <c r="ET3083" s="0"/>
      <c r="EU3083" s="0"/>
      <c r="EV3083" s="0"/>
      <c r="EW3083" s="0"/>
      <c r="EX3083" s="0"/>
      <c r="EY3083" s="0"/>
      <c r="EZ3083" s="0"/>
      <c r="FA3083" s="0"/>
      <c r="FB3083" s="0"/>
      <c r="FC3083" s="0"/>
      <c r="FD3083" s="0"/>
      <c r="FE3083" s="0"/>
      <c r="FF3083" s="0"/>
      <c r="FG3083" s="0"/>
      <c r="FH3083" s="0"/>
      <c r="FI3083" s="0"/>
      <c r="FJ3083" s="0"/>
      <c r="FK3083" s="0"/>
      <c r="FL3083" s="0"/>
      <c r="FM3083" s="0"/>
      <c r="FN3083" s="0"/>
      <c r="FO3083" s="0"/>
      <c r="FP3083" s="0"/>
      <c r="FQ3083" s="0"/>
      <c r="FR3083" s="0"/>
      <c r="FS3083" s="0"/>
      <c r="FT3083" s="0"/>
      <c r="FU3083" s="0"/>
      <c r="FV3083" s="0"/>
      <c r="FW3083" s="0"/>
      <c r="FX3083" s="0"/>
      <c r="FY3083" s="0"/>
      <c r="FZ3083" s="0"/>
      <c r="GA3083" s="0"/>
      <c r="GB3083" s="0"/>
      <c r="GC3083" s="0"/>
      <c r="GD3083" s="0"/>
      <c r="GE3083" s="0"/>
      <c r="GF3083" s="0"/>
      <c r="GG3083" s="0"/>
      <c r="GH3083" s="0"/>
      <c r="GI3083" s="0"/>
      <c r="GJ3083" s="0"/>
      <c r="GK3083" s="0"/>
      <c r="GL3083" s="0"/>
      <c r="GM3083" s="0"/>
      <c r="GN3083" s="0"/>
      <c r="GO3083" s="0"/>
      <c r="GP3083" s="0"/>
      <c r="GQ3083" s="0"/>
      <c r="GR3083" s="0"/>
      <c r="GS3083" s="0"/>
      <c r="GT3083" s="0"/>
      <c r="GU3083" s="0"/>
      <c r="GV3083" s="0"/>
      <c r="GW3083" s="0"/>
      <c r="GX3083" s="0"/>
      <c r="GY3083" s="0"/>
      <c r="GZ3083" s="0"/>
      <c r="HA3083" s="0"/>
      <c r="HB3083" s="0"/>
      <c r="HC3083" s="0"/>
      <c r="HD3083" s="0"/>
      <c r="HE3083" s="0"/>
      <c r="HF3083" s="0"/>
      <c r="HG3083" s="0"/>
      <c r="HH3083" s="0"/>
      <c r="HI3083" s="0"/>
      <c r="HJ3083" s="0"/>
      <c r="HK3083" s="0"/>
      <c r="HL3083" s="0"/>
      <c r="HM3083" s="0"/>
      <c r="HN3083" s="0"/>
      <c r="HO3083" s="0"/>
      <c r="HP3083" s="0"/>
      <c r="HQ3083" s="0"/>
      <c r="HR3083" s="0"/>
      <c r="HS3083" s="0"/>
      <c r="HT3083" s="0"/>
      <c r="HU3083" s="0"/>
      <c r="HV3083" s="0"/>
      <c r="HW3083" s="0"/>
      <c r="HX3083" s="0"/>
      <c r="HY3083" s="0"/>
      <c r="HZ3083" s="0"/>
      <c r="IA3083" s="0"/>
      <c r="IB3083" s="0"/>
      <c r="IC3083" s="0"/>
      <c r="ID3083" s="0"/>
      <c r="IE3083" s="0"/>
      <c r="IF3083" s="0"/>
      <c r="IG3083" s="0"/>
      <c r="IH3083" s="0"/>
      <c r="II3083" s="0"/>
      <c r="IJ3083" s="0"/>
      <c r="IK3083" s="0"/>
      <c r="IL3083" s="0"/>
      <c r="IM3083" s="0"/>
      <c r="IN3083" s="0"/>
      <c r="IO3083" s="0"/>
      <c r="IP3083" s="0"/>
      <c r="IQ3083" s="0"/>
      <c r="IR3083" s="0"/>
      <c r="IS3083" s="0"/>
      <c r="IT3083" s="0"/>
      <c r="IU3083" s="0"/>
      <c r="IV3083" s="0"/>
      <c r="IW3083" s="0"/>
      <c r="IX3083" s="0"/>
      <c r="IY3083" s="0"/>
      <c r="IZ3083" s="0"/>
      <c r="JA3083" s="0"/>
      <c r="JB3083" s="0"/>
      <c r="JC3083" s="0"/>
      <c r="JD3083" s="0"/>
      <c r="JE3083" s="0"/>
      <c r="JF3083" s="0"/>
      <c r="JG3083" s="0"/>
      <c r="JH3083" s="0"/>
      <c r="JI3083" s="0"/>
      <c r="JJ3083" s="0"/>
      <c r="JK3083" s="0"/>
      <c r="JL3083" s="0"/>
      <c r="JM3083" s="0"/>
      <c r="JN3083" s="0"/>
      <c r="JO3083" s="0"/>
      <c r="JP3083" s="0"/>
      <c r="JQ3083" s="0"/>
      <c r="JR3083" s="0"/>
      <c r="JS3083" s="0"/>
      <c r="JT3083" s="0"/>
      <c r="JU3083" s="0"/>
      <c r="JV3083" s="0"/>
      <c r="JW3083" s="0"/>
      <c r="JX3083" s="0"/>
      <c r="JY3083" s="0"/>
      <c r="JZ3083" s="0"/>
      <c r="KA3083" s="0"/>
      <c r="KB3083" s="0"/>
      <c r="KC3083" s="0"/>
      <c r="KD3083" s="0"/>
      <c r="KE3083" s="0"/>
      <c r="KF3083" s="0"/>
      <c r="KG3083" s="0"/>
      <c r="KH3083" s="0"/>
      <c r="KI3083" s="0"/>
      <c r="KJ3083" s="0"/>
      <c r="KK3083" s="0"/>
      <c r="KL3083" s="0"/>
      <c r="KM3083" s="0"/>
      <c r="KN3083" s="0"/>
      <c r="KO3083" s="0"/>
      <c r="KP3083" s="0"/>
      <c r="KQ3083" s="0"/>
      <c r="KR3083" s="0"/>
      <c r="KS3083" s="0"/>
      <c r="KT3083" s="0"/>
      <c r="KU3083" s="0"/>
      <c r="KV3083" s="0"/>
      <c r="KW3083" s="0"/>
      <c r="KX3083" s="0"/>
      <c r="KY3083" s="0"/>
      <c r="KZ3083" s="0"/>
      <c r="LA3083" s="0"/>
      <c r="LB3083" s="0"/>
      <c r="LC3083" s="0"/>
      <c r="LD3083" s="0"/>
      <c r="LE3083" s="0"/>
      <c r="LF3083" s="0"/>
      <c r="LG3083" s="0"/>
      <c r="LH3083" s="0"/>
      <c r="LI3083" s="0"/>
      <c r="LJ3083" s="0"/>
      <c r="LK3083" s="0"/>
      <c r="LL3083" s="0"/>
      <c r="LM3083" s="0"/>
      <c r="LN3083" s="0"/>
      <c r="LO3083" s="0"/>
      <c r="LP3083" s="0"/>
      <c r="LQ3083" s="0"/>
      <c r="LR3083" s="0"/>
      <c r="LS3083" s="0"/>
      <c r="LT3083" s="0"/>
      <c r="LU3083" s="0"/>
      <c r="LV3083" s="0"/>
      <c r="LW3083" s="0"/>
      <c r="LX3083" s="0"/>
      <c r="LY3083" s="0"/>
      <c r="LZ3083" s="0"/>
      <c r="MA3083" s="0"/>
      <c r="MB3083" s="0"/>
      <c r="MC3083" s="0"/>
      <c r="MD3083" s="0"/>
      <c r="ME3083" s="0"/>
      <c r="MF3083" s="0"/>
      <c r="MG3083" s="0"/>
      <c r="MH3083" s="0"/>
      <c r="MI3083" s="0"/>
      <c r="MJ3083" s="0"/>
      <c r="MK3083" s="0"/>
      <c r="ML3083" s="0"/>
      <c r="MM3083" s="0"/>
      <c r="MN3083" s="0"/>
      <c r="MO3083" s="0"/>
      <c r="MP3083" s="0"/>
      <c r="MQ3083" s="0"/>
      <c r="MR3083" s="0"/>
      <c r="MS3083" s="0"/>
      <c r="MT3083" s="0"/>
      <c r="MU3083" s="0"/>
      <c r="MV3083" s="0"/>
      <c r="MW3083" s="0"/>
      <c r="MX3083" s="0"/>
      <c r="MY3083" s="0"/>
      <c r="MZ3083" s="0"/>
      <c r="NA3083" s="0"/>
      <c r="NB3083" s="0"/>
      <c r="NC3083" s="0"/>
      <c r="ND3083" s="0"/>
      <c r="NE3083" s="0"/>
      <c r="NF3083" s="0"/>
      <c r="NG3083" s="0"/>
      <c r="NH3083" s="0"/>
      <c r="NI3083" s="0"/>
      <c r="NJ3083" s="0"/>
      <c r="NK3083" s="0"/>
      <c r="NL3083" s="0"/>
      <c r="NM3083" s="0"/>
      <c r="NN3083" s="0"/>
      <c r="NO3083" s="0"/>
      <c r="NP3083" s="0"/>
      <c r="NQ3083" s="0"/>
      <c r="NR3083" s="0"/>
      <c r="NS3083" s="0"/>
      <c r="NT3083" s="0"/>
      <c r="NU3083" s="0"/>
      <c r="NV3083" s="0"/>
      <c r="NW3083" s="0"/>
      <c r="NX3083" s="0"/>
      <c r="NY3083" s="0"/>
      <c r="NZ3083" s="0"/>
      <c r="OA3083" s="0"/>
      <c r="OB3083" s="0"/>
      <c r="OC3083" s="0"/>
      <c r="OD3083" s="0"/>
      <c r="OE3083" s="0"/>
      <c r="OF3083" s="0"/>
      <c r="OG3083" s="0"/>
      <c r="OH3083" s="0"/>
      <c r="OI3083" s="0"/>
      <c r="OJ3083" s="0"/>
      <c r="OK3083" s="0"/>
      <c r="OL3083" s="0"/>
      <c r="OM3083" s="0"/>
      <c r="ON3083" s="0"/>
      <c r="OO3083" s="0"/>
      <c r="OP3083" s="0"/>
      <c r="OQ3083" s="0"/>
      <c r="OR3083" s="0"/>
      <c r="OS3083" s="0"/>
      <c r="OT3083" s="0"/>
      <c r="OU3083" s="0"/>
      <c r="OV3083" s="0"/>
      <c r="OW3083" s="0"/>
      <c r="OX3083" s="0"/>
      <c r="OY3083" s="0"/>
      <c r="OZ3083" s="0"/>
      <c r="PA3083" s="0"/>
      <c r="PB3083" s="0"/>
      <c r="PC3083" s="0"/>
      <c r="PD3083" s="0"/>
      <c r="PE3083" s="0"/>
      <c r="PF3083" s="0"/>
      <c r="PG3083" s="0"/>
      <c r="PH3083" s="0"/>
      <c r="PI3083" s="0"/>
      <c r="PJ3083" s="0"/>
      <c r="PK3083" s="0"/>
      <c r="PL3083" s="0"/>
      <c r="PM3083" s="0"/>
      <c r="PN3083" s="0"/>
      <c r="PO3083" s="0"/>
      <c r="PP3083" s="0"/>
      <c r="PQ3083" s="0"/>
      <c r="PR3083" s="0"/>
      <c r="PS3083" s="0"/>
      <c r="PT3083" s="0"/>
      <c r="PU3083" s="0"/>
      <c r="PV3083" s="0"/>
      <c r="PW3083" s="0"/>
      <c r="PX3083" s="0"/>
      <c r="PY3083" s="0"/>
      <c r="PZ3083" s="0"/>
      <c r="QA3083" s="0"/>
      <c r="QB3083" s="0"/>
      <c r="QC3083" s="0"/>
      <c r="QD3083" s="0"/>
      <c r="QE3083" s="0"/>
      <c r="QF3083" s="0"/>
      <c r="QG3083" s="0"/>
      <c r="QH3083" s="0"/>
      <c r="QI3083" s="0"/>
      <c r="QJ3083" s="0"/>
      <c r="QK3083" s="0"/>
      <c r="QL3083" s="0"/>
      <c r="QM3083" s="0"/>
      <c r="QN3083" s="0"/>
      <c r="QO3083" s="0"/>
      <c r="QP3083" s="0"/>
      <c r="QQ3083" s="0"/>
      <c r="QR3083" s="0"/>
      <c r="QS3083" s="0"/>
      <c r="QT3083" s="0"/>
      <c r="QU3083" s="0"/>
      <c r="QV3083" s="0"/>
      <c r="QW3083" s="0"/>
      <c r="QX3083" s="0"/>
      <c r="QY3083" s="0"/>
      <c r="QZ3083" s="0"/>
      <c r="RA3083" s="0"/>
      <c r="RB3083" s="0"/>
      <c r="RC3083" s="0"/>
      <c r="RD3083" s="0"/>
      <c r="RE3083" s="0"/>
      <c r="RF3083" s="0"/>
      <c r="RG3083" s="0"/>
      <c r="RH3083" s="0"/>
      <c r="RI3083" s="0"/>
      <c r="RJ3083" s="0"/>
      <c r="RK3083" s="0"/>
      <c r="RL3083" s="0"/>
      <c r="RM3083" s="0"/>
      <c r="RN3083" s="0"/>
      <c r="RO3083" s="0"/>
      <c r="RP3083" s="0"/>
      <c r="RQ3083" s="0"/>
      <c r="RR3083" s="0"/>
      <c r="RS3083" s="0"/>
      <c r="RT3083" s="0"/>
      <c r="RU3083" s="0"/>
      <c r="RV3083" s="0"/>
      <c r="RW3083" s="0"/>
      <c r="RX3083" s="0"/>
      <c r="RY3083" s="0"/>
      <c r="RZ3083" s="0"/>
      <c r="SA3083" s="0"/>
      <c r="SB3083" s="0"/>
      <c r="SC3083" s="0"/>
      <c r="SD3083" s="0"/>
      <c r="SE3083" s="0"/>
      <c r="SF3083" s="0"/>
      <c r="SG3083" s="0"/>
      <c r="SH3083" s="0"/>
      <c r="SI3083" s="0"/>
      <c r="SJ3083" s="0"/>
      <c r="SK3083" s="0"/>
      <c r="SL3083" s="0"/>
      <c r="SM3083" s="0"/>
      <c r="SN3083" s="0"/>
      <c r="SO3083" s="0"/>
      <c r="SP3083" s="0"/>
      <c r="SQ3083" s="0"/>
      <c r="SR3083" s="0"/>
      <c r="SS3083" s="0"/>
      <c r="ST3083" s="0"/>
      <c r="SU3083" s="0"/>
      <c r="SV3083" s="0"/>
      <c r="SW3083" s="0"/>
      <c r="SX3083" s="0"/>
      <c r="SY3083" s="0"/>
      <c r="SZ3083" s="0"/>
      <c r="TA3083" s="0"/>
      <c r="TB3083" s="0"/>
      <c r="TC3083" s="0"/>
      <c r="TD3083" s="0"/>
      <c r="TE3083" s="0"/>
      <c r="TF3083" s="0"/>
      <c r="TG3083" s="0"/>
      <c r="TH3083" s="0"/>
      <c r="TI3083" s="0"/>
      <c r="TJ3083" s="0"/>
      <c r="TK3083" s="0"/>
      <c r="TL3083" s="0"/>
      <c r="TM3083" s="0"/>
      <c r="TN3083" s="0"/>
      <c r="TO3083" s="0"/>
      <c r="TP3083" s="0"/>
      <c r="TQ3083" s="0"/>
      <c r="TR3083" s="0"/>
      <c r="TS3083" s="0"/>
      <c r="TT3083" s="0"/>
      <c r="TU3083" s="0"/>
      <c r="TV3083" s="0"/>
      <c r="TW3083" s="0"/>
      <c r="TX3083" s="0"/>
      <c r="TY3083" s="0"/>
      <c r="TZ3083" s="0"/>
      <c r="UA3083" s="0"/>
      <c r="UB3083" s="0"/>
      <c r="UC3083" s="0"/>
      <c r="UD3083" s="0"/>
      <c r="UE3083" s="0"/>
      <c r="UF3083" s="0"/>
      <c r="UG3083" s="0"/>
      <c r="UH3083" s="0"/>
      <c r="UI3083" s="0"/>
      <c r="UJ3083" s="0"/>
      <c r="UK3083" s="0"/>
      <c r="UL3083" s="0"/>
      <c r="UM3083" s="0"/>
      <c r="UN3083" s="0"/>
      <c r="UO3083" s="0"/>
      <c r="UP3083" s="0"/>
      <c r="UQ3083" s="0"/>
      <c r="UR3083" s="0"/>
      <c r="US3083" s="0"/>
      <c r="UT3083" s="0"/>
      <c r="UU3083" s="0"/>
      <c r="UV3083" s="0"/>
      <c r="UW3083" s="0"/>
      <c r="UX3083" s="0"/>
      <c r="UY3083" s="0"/>
      <c r="UZ3083" s="0"/>
      <c r="VA3083" s="0"/>
      <c r="VB3083" s="0"/>
      <c r="VC3083" s="0"/>
      <c r="VD3083" s="0"/>
      <c r="VE3083" s="0"/>
      <c r="VF3083" s="0"/>
      <c r="VG3083" s="0"/>
      <c r="VH3083" s="0"/>
      <c r="VI3083" s="0"/>
      <c r="VJ3083" s="0"/>
      <c r="VK3083" s="0"/>
      <c r="VL3083" s="0"/>
      <c r="VM3083" s="0"/>
      <c r="VN3083" s="0"/>
      <c r="VO3083" s="0"/>
      <c r="VP3083" s="0"/>
      <c r="VQ3083" s="0"/>
      <c r="VR3083" s="0"/>
      <c r="VS3083" s="0"/>
      <c r="VT3083" s="0"/>
      <c r="VU3083" s="0"/>
      <c r="VV3083" s="0"/>
      <c r="VW3083" s="0"/>
      <c r="VX3083" s="0"/>
      <c r="VY3083" s="0"/>
      <c r="VZ3083" s="0"/>
      <c r="WA3083" s="0"/>
      <c r="WB3083" s="0"/>
      <c r="WC3083" s="0"/>
      <c r="WD3083" s="0"/>
      <c r="WE3083" s="0"/>
      <c r="WF3083" s="0"/>
      <c r="WG3083" s="0"/>
      <c r="WH3083" s="0"/>
      <c r="WI3083" s="0"/>
      <c r="WJ3083" s="0"/>
      <c r="WK3083" s="0"/>
      <c r="WL3083" s="0"/>
      <c r="WM3083" s="0"/>
      <c r="WN3083" s="0"/>
      <c r="WO3083" s="0"/>
      <c r="WP3083" s="0"/>
      <c r="WQ3083" s="0"/>
      <c r="WR3083" s="0"/>
      <c r="WS3083" s="0"/>
      <c r="WT3083" s="0"/>
      <c r="WU3083" s="0"/>
      <c r="WV3083" s="0"/>
      <c r="WW3083" s="0"/>
      <c r="WX3083" s="0"/>
      <c r="WY3083" s="0"/>
      <c r="WZ3083" s="0"/>
      <c r="XA3083" s="0"/>
      <c r="XB3083" s="0"/>
      <c r="XC3083" s="0"/>
      <c r="XD3083" s="0"/>
      <c r="XE3083" s="0"/>
      <c r="XF3083" s="0"/>
      <c r="XG3083" s="0"/>
      <c r="XH3083" s="0"/>
      <c r="XI3083" s="0"/>
      <c r="XJ3083" s="0"/>
      <c r="XK3083" s="0"/>
      <c r="XL3083" s="0"/>
      <c r="XM3083" s="0"/>
      <c r="XN3083" s="0"/>
      <c r="XO3083" s="0"/>
      <c r="XP3083" s="0"/>
      <c r="XQ3083" s="0"/>
      <c r="XR3083" s="0"/>
      <c r="XS3083" s="0"/>
      <c r="XT3083" s="0"/>
      <c r="XU3083" s="0"/>
      <c r="XV3083" s="0"/>
      <c r="XW3083" s="0"/>
      <c r="XX3083" s="0"/>
      <c r="XY3083" s="0"/>
      <c r="XZ3083" s="0"/>
      <c r="YA3083" s="0"/>
      <c r="YB3083" s="0"/>
      <c r="YC3083" s="0"/>
      <c r="YD3083" s="0"/>
      <c r="YE3083" s="0"/>
      <c r="YF3083" s="0"/>
      <c r="YG3083" s="0"/>
      <c r="YH3083" s="0"/>
      <c r="YI3083" s="0"/>
      <c r="YJ3083" s="0"/>
      <c r="YK3083" s="0"/>
      <c r="YL3083" s="0"/>
      <c r="YM3083" s="0"/>
      <c r="YN3083" s="0"/>
      <c r="YO3083" s="0"/>
      <c r="YP3083" s="0"/>
      <c r="YQ3083" s="0"/>
      <c r="YR3083" s="0"/>
      <c r="YS3083" s="0"/>
      <c r="YT3083" s="0"/>
      <c r="YU3083" s="0"/>
      <c r="YV3083" s="0"/>
      <c r="YW3083" s="0"/>
      <c r="YX3083" s="0"/>
      <c r="YY3083" s="0"/>
      <c r="YZ3083" s="0"/>
      <c r="ZA3083" s="0"/>
      <c r="ZB3083" s="0"/>
      <c r="ZC3083" s="0"/>
      <c r="ZD3083" s="0"/>
      <c r="ZE3083" s="0"/>
      <c r="ZF3083" s="0"/>
      <c r="ZG3083" s="0"/>
      <c r="ZH3083" s="0"/>
      <c r="ZI3083" s="0"/>
      <c r="ZJ3083" s="0"/>
      <c r="ZK3083" s="0"/>
      <c r="ZL3083" s="0"/>
      <c r="ZM3083" s="0"/>
      <c r="ZN3083" s="0"/>
      <c r="ZO3083" s="0"/>
      <c r="ZP3083" s="0"/>
      <c r="ZQ3083" s="0"/>
      <c r="ZR3083" s="0"/>
      <c r="ZS3083" s="0"/>
      <c r="ZT3083" s="0"/>
      <c r="ZU3083" s="0"/>
      <c r="ZV3083" s="0"/>
      <c r="ZW3083" s="0"/>
      <c r="ZX3083" s="0"/>
      <c r="ZY3083" s="0"/>
      <c r="ZZ3083" s="0"/>
      <c r="AAA3083" s="0"/>
      <c r="AAB3083" s="0"/>
      <c r="AAC3083" s="0"/>
      <c r="AAD3083" s="0"/>
      <c r="AAE3083" s="0"/>
      <c r="AAF3083" s="0"/>
      <c r="AAG3083" s="0"/>
      <c r="AAH3083" s="0"/>
      <c r="AAI3083" s="0"/>
      <c r="AAJ3083" s="0"/>
      <c r="AAK3083" s="0"/>
      <c r="AAL3083" s="0"/>
      <c r="AAM3083" s="0"/>
      <c r="AAN3083" s="0"/>
      <c r="AAO3083" s="0"/>
      <c r="AAP3083" s="0"/>
      <c r="AAQ3083" s="0"/>
      <c r="AAR3083" s="0"/>
      <c r="AAS3083" s="0"/>
      <c r="AAT3083" s="0"/>
      <c r="AAU3083" s="0"/>
      <c r="AAV3083" s="0"/>
      <c r="AAW3083" s="0"/>
      <c r="AAX3083" s="0"/>
      <c r="AAY3083" s="0"/>
      <c r="AAZ3083" s="0"/>
      <c r="ABA3083" s="0"/>
      <c r="ABB3083" s="0"/>
      <c r="ABC3083" s="0"/>
      <c r="ABD3083" s="0"/>
      <c r="ABE3083" s="0"/>
      <c r="ABF3083" s="0"/>
      <c r="ABG3083" s="0"/>
      <c r="ABH3083" s="0"/>
      <c r="ABI3083" s="0"/>
      <c r="ABJ3083" s="0"/>
      <c r="ABK3083" s="0"/>
      <c r="ABL3083" s="0"/>
      <c r="ABM3083" s="0"/>
      <c r="ABN3083" s="0"/>
      <c r="ABO3083" s="0"/>
      <c r="ABP3083" s="0"/>
      <c r="ABQ3083" s="0"/>
      <c r="ABR3083" s="0"/>
      <c r="ABS3083" s="0"/>
      <c r="ABT3083" s="0"/>
      <c r="ABU3083" s="0"/>
      <c r="ABV3083" s="0"/>
      <c r="ABW3083" s="0"/>
      <c r="ABX3083" s="0"/>
      <c r="ABY3083" s="0"/>
      <c r="ABZ3083" s="0"/>
      <c r="ACA3083" s="0"/>
      <c r="ACB3083" s="0"/>
      <c r="ACC3083" s="0"/>
      <c r="ACD3083" s="0"/>
      <c r="ACE3083" s="0"/>
      <c r="ACF3083" s="0"/>
      <c r="ACG3083" s="0"/>
      <c r="ACH3083" s="0"/>
      <c r="ACI3083" s="0"/>
      <c r="ACJ3083" s="0"/>
      <c r="ACK3083" s="0"/>
      <c r="ACL3083" s="0"/>
      <c r="ACM3083" s="0"/>
      <c r="ACN3083" s="0"/>
      <c r="ACO3083" s="0"/>
      <c r="ACP3083" s="0"/>
      <c r="ACQ3083" s="0"/>
      <c r="ACR3083" s="0"/>
      <c r="ACS3083" s="0"/>
      <c r="ACT3083" s="0"/>
      <c r="ACU3083" s="0"/>
      <c r="ACV3083" s="0"/>
      <c r="ACW3083" s="0"/>
      <c r="ACX3083" s="0"/>
      <c r="ACY3083" s="0"/>
      <c r="ACZ3083" s="0"/>
      <c r="ADA3083" s="0"/>
      <c r="ADB3083" s="0"/>
      <c r="ADC3083" s="0"/>
      <c r="ADD3083" s="0"/>
      <c r="ADE3083" s="0"/>
      <c r="ADF3083" s="0"/>
      <c r="ADG3083" s="0"/>
      <c r="ADH3083" s="0"/>
      <c r="ADI3083" s="0"/>
      <c r="ADJ3083" s="0"/>
      <c r="ADK3083" s="0"/>
      <c r="ADL3083" s="0"/>
      <c r="ADM3083" s="0"/>
      <c r="ADN3083" s="0"/>
      <c r="ADO3083" s="0"/>
      <c r="ADP3083" s="0"/>
      <c r="ADQ3083" s="0"/>
      <c r="ADR3083" s="0"/>
      <c r="ADS3083" s="0"/>
      <c r="ADT3083" s="0"/>
      <c r="ADU3083" s="0"/>
      <c r="ADV3083" s="0"/>
      <c r="ADW3083" s="0"/>
      <c r="ADX3083" s="0"/>
      <c r="ADY3083" s="0"/>
      <c r="ADZ3083" s="0"/>
      <c r="AEA3083" s="0"/>
      <c r="AEB3083" s="0"/>
      <c r="AEC3083" s="0"/>
      <c r="AED3083" s="0"/>
      <c r="AEE3083" s="0"/>
      <c r="AEF3083" s="0"/>
      <c r="AEG3083" s="0"/>
      <c r="AEH3083" s="0"/>
      <c r="AEI3083" s="0"/>
      <c r="AEJ3083" s="0"/>
      <c r="AEK3083" s="0"/>
      <c r="AEL3083" s="0"/>
      <c r="AEM3083" s="0"/>
      <c r="AEN3083" s="0"/>
      <c r="AEO3083" s="0"/>
      <c r="AEP3083" s="0"/>
      <c r="AEQ3083" s="0"/>
      <c r="AER3083" s="0"/>
      <c r="AES3083" s="0"/>
      <c r="AET3083" s="0"/>
      <c r="AEU3083" s="0"/>
      <c r="AEV3083" s="0"/>
      <c r="AEW3083" s="0"/>
      <c r="AEX3083" s="0"/>
      <c r="AEY3083" s="0"/>
      <c r="AEZ3083" s="0"/>
      <c r="AFA3083" s="0"/>
      <c r="AFB3083" s="0"/>
      <c r="AFC3083" s="0"/>
      <c r="AFD3083" s="0"/>
      <c r="AFE3083" s="0"/>
      <c r="AFF3083" s="0"/>
      <c r="AFG3083" s="0"/>
      <c r="AFH3083" s="0"/>
      <c r="AFI3083" s="0"/>
      <c r="AFJ3083" s="0"/>
      <c r="AFK3083" s="0"/>
      <c r="AFL3083" s="0"/>
      <c r="AFM3083" s="0"/>
      <c r="AFN3083" s="0"/>
      <c r="AFO3083" s="0"/>
      <c r="AFP3083" s="0"/>
      <c r="AFQ3083" s="0"/>
      <c r="AFR3083" s="0"/>
      <c r="AFS3083" s="0"/>
      <c r="AFT3083" s="0"/>
      <c r="AFU3083" s="0"/>
      <c r="AFV3083" s="0"/>
      <c r="AFW3083" s="0"/>
      <c r="AFX3083" s="0"/>
      <c r="AFY3083" s="0"/>
      <c r="AFZ3083" s="0"/>
      <c r="AGA3083" s="0"/>
      <c r="AGB3083" s="0"/>
      <c r="AGC3083" s="0"/>
      <c r="AGD3083" s="0"/>
      <c r="AGE3083" s="0"/>
      <c r="AGF3083" s="0"/>
      <c r="AGG3083" s="0"/>
      <c r="AGH3083" s="0"/>
      <c r="AGI3083" s="0"/>
      <c r="AGJ3083" s="0"/>
      <c r="AGK3083" s="0"/>
      <c r="AGL3083" s="0"/>
      <c r="AGM3083" s="0"/>
      <c r="AGN3083" s="0"/>
      <c r="AGO3083" s="0"/>
      <c r="AGP3083" s="0"/>
      <c r="AGQ3083" s="0"/>
      <c r="AGR3083" s="0"/>
      <c r="AGS3083" s="0"/>
      <c r="AGT3083" s="0"/>
      <c r="AGU3083" s="0"/>
      <c r="AGV3083" s="0"/>
      <c r="AGW3083" s="0"/>
      <c r="AGX3083" s="0"/>
      <c r="AGY3083" s="0"/>
      <c r="AGZ3083" s="0"/>
      <c r="AHA3083" s="0"/>
      <c r="AHB3083" s="0"/>
      <c r="AHC3083" s="0"/>
      <c r="AHD3083" s="0"/>
      <c r="AHE3083" s="0"/>
      <c r="AHF3083" s="0"/>
      <c r="AHG3083" s="0"/>
      <c r="AHH3083" s="0"/>
      <c r="AHI3083" s="0"/>
      <c r="AHJ3083" s="0"/>
      <c r="AHK3083" s="0"/>
      <c r="AHL3083" s="0"/>
      <c r="AHM3083" s="0"/>
      <c r="AHN3083" s="0"/>
      <c r="AHO3083" s="0"/>
      <c r="AHP3083" s="0"/>
      <c r="AHQ3083" s="0"/>
      <c r="AHR3083" s="0"/>
      <c r="AHS3083" s="0"/>
      <c r="AHT3083" s="0"/>
      <c r="AHU3083" s="0"/>
      <c r="AHV3083" s="0"/>
      <c r="AHW3083" s="0"/>
      <c r="AHX3083" s="0"/>
      <c r="AHY3083" s="0"/>
      <c r="AHZ3083" s="0"/>
      <c r="AIA3083" s="0"/>
      <c r="AIB3083" s="0"/>
      <c r="AIC3083" s="0"/>
      <c r="AID3083" s="0"/>
      <c r="AIE3083" s="0"/>
      <c r="AIF3083" s="0"/>
      <c r="AIG3083" s="0"/>
      <c r="AIH3083" s="0"/>
      <c r="AII3083" s="0"/>
      <c r="AIJ3083" s="0"/>
      <c r="AIK3083" s="0"/>
      <c r="AIL3083" s="0"/>
      <c r="AIM3083" s="0"/>
      <c r="AIN3083" s="0"/>
      <c r="AIO3083" s="0"/>
      <c r="AIP3083" s="0"/>
      <c r="AIQ3083" s="0"/>
      <c r="AIR3083" s="0"/>
      <c r="AIS3083" s="0"/>
      <c r="AIT3083" s="0"/>
      <c r="AIU3083" s="0"/>
      <c r="AIV3083" s="0"/>
      <c r="AIW3083" s="0"/>
      <c r="AIX3083" s="0"/>
      <c r="AIY3083" s="0"/>
      <c r="AIZ3083" s="0"/>
      <c r="AJA3083" s="0"/>
      <c r="AJB3083" s="0"/>
      <c r="AJC3083" s="0"/>
      <c r="AJD3083" s="0"/>
      <c r="AJE3083" s="0"/>
      <c r="AJF3083" s="0"/>
      <c r="AJG3083" s="0"/>
      <c r="AJH3083" s="0"/>
      <c r="AJI3083" s="0"/>
      <c r="AJJ3083" s="0"/>
      <c r="AJK3083" s="0"/>
      <c r="AJL3083" s="0"/>
      <c r="AJM3083" s="0"/>
      <c r="AJN3083" s="0"/>
      <c r="AJO3083" s="0"/>
      <c r="AJP3083" s="0"/>
      <c r="AJQ3083" s="0"/>
      <c r="AJR3083" s="0"/>
      <c r="AJS3083" s="0"/>
      <c r="AJT3083" s="0"/>
      <c r="AJU3083" s="0"/>
      <c r="AJV3083" s="0"/>
      <c r="AJW3083" s="0"/>
      <c r="AJX3083" s="0"/>
      <c r="AJY3083" s="0"/>
      <c r="AJZ3083" s="0"/>
      <c r="AKA3083" s="0"/>
      <c r="AKB3083" s="0"/>
      <c r="AKC3083" s="0"/>
      <c r="AKD3083" s="0"/>
      <c r="AKE3083" s="0"/>
      <c r="AKF3083" s="0"/>
      <c r="AKG3083" s="0"/>
      <c r="AKH3083" s="0"/>
      <c r="AKI3083" s="0"/>
      <c r="AKJ3083" s="0"/>
      <c r="AKK3083" s="0"/>
      <c r="AKL3083" s="0"/>
      <c r="AKM3083" s="0"/>
      <c r="AKN3083" s="0"/>
      <c r="AKO3083" s="0"/>
      <c r="AKP3083" s="0"/>
      <c r="AKQ3083" s="0"/>
      <c r="AKR3083" s="0"/>
      <c r="AKS3083" s="0"/>
      <c r="AKT3083" s="0"/>
      <c r="AKU3083" s="0"/>
      <c r="AKV3083" s="0"/>
      <c r="AKW3083" s="0"/>
      <c r="AKX3083" s="0"/>
      <c r="AKY3083" s="0"/>
      <c r="AKZ3083" s="0"/>
      <c r="ALA3083" s="0"/>
      <c r="ALB3083" s="0"/>
      <c r="ALC3083" s="0"/>
      <c r="ALD3083" s="0"/>
      <c r="ALE3083" s="0"/>
      <c r="ALF3083" s="0"/>
      <c r="ALG3083" s="0"/>
      <c r="ALH3083" s="0"/>
      <c r="ALI3083" s="0"/>
      <c r="ALJ3083" s="0"/>
      <c r="ALK3083" s="0"/>
      <c r="ALL3083" s="0"/>
      <c r="ALM3083" s="0"/>
      <c r="ALN3083" s="0"/>
      <c r="ALO3083" s="0"/>
      <c r="ALP3083" s="0"/>
      <c r="ALQ3083" s="0"/>
      <c r="ALR3083" s="0"/>
      <c r="ALS3083" s="0"/>
      <c r="ALT3083" s="0"/>
      <c r="ALU3083" s="0"/>
      <c r="ALV3083" s="0"/>
      <c r="ALW3083" s="0"/>
      <c r="ALX3083" s="0"/>
      <c r="ALY3083" s="0"/>
      <c r="ALZ3083" s="0"/>
      <c r="AMA3083" s="0"/>
      <c r="AMB3083" s="0"/>
      <c r="AMC3083" s="0"/>
      <c r="AMD3083" s="0"/>
      <c r="AME3083" s="0"/>
      <c r="AMF3083" s="0"/>
      <c r="AMG3083" s="0"/>
      <c r="AMH3083" s="0"/>
      <c r="AMI3083" s="0"/>
    </row>
    <row r="3084" customFormat="false" ht="12.75" hidden="false" customHeight="false" outlineLevel="0" collapsed="false">
      <c r="A3084" s="1" t="s">
        <v>3273</v>
      </c>
      <c r="C3084" s="19" t="s">
        <v>3282</v>
      </c>
      <c r="D3084" s="19" t="s">
        <v>13</v>
      </c>
      <c r="E3084" s="20" t="n">
        <v>2.4</v>
      </c>
      <c r="F3084" s="21" t="n">
        <v>0.19</v>
      </c>
      <c r="G3084" s="24" t="s">
        <v>3275</v>
      </c>
      <c r="I3084" s="3"/>
      <c r="K3084" s="4"/>
      <c r="BM3084" s="0"/>
      <c r="BN3084" s="0"/>
      <c r="BO3084" s="0"/>
      <c r="BP3084" s="0"/>
      <c r="BQ3084" s="0"/>
      <c r="BR3084" s="0"/>
      <c r="BS3084" s="0"/>
      <c r="BT3084" s="0"/>
      <c r="BU3084" s="0"/>
      <c r="BV3084" s="0"/>
      <c r="BW3084" s="0"/>
      <c r="BX3084" s="0"/>
      <c r="BY3084" s="0"/>
      <c r="BZ3084" s="0"/>
      <c r="CA3084" s="0"/>
      <c r="CB3084" s="0"/>
      <c r="CC3084" s="0"/>
      <c r="CD3084" s="0"/>
      <c r="CE3084" s="0"/>
      <c r="CF3084" s="0"/>
      <c r="CG3084" s="0"/>
      <c r="CH3084" s="0"/>
      <c r="CI3084" s="0"/>
      <c r="CJ3084" s="0"/>
      <c r="CK3084" s="0"/>
      <c r="CL3084" s="0"/>
      <c r="CM3084" s="0"/>
      <c r="CN3084" s="0"/>
      <c r="CO3084" s="0"/>
      <c r="CP3084" s="0"/>
      <c r="CQ3084" s="0"/>
      <c r="CR3084" s="0"/>
      <c r="CS3084" s="0"/>
      <c r="CT3084" s="0"/>
      <c r="CU3084" s="0"/>
      <c r="CV3084" s="0"/>
      <c r="CW3084" s="0"/>
      <c r="CX3084" s="0"/>
      <c r="CY3084" s="0"/>
      <c r="CZ3084" s="0"/>
      <c r="DA3084" s="0"/>
      <c r="DB3084" s="0"/>
      <c r="DC3084" s="0"/>
      <c r="DD3084" s="0"/>
      <c r="DE3084" s="0"/>
      <c r="DF3084" s="0"/>
      <c r="DG3084" s="0"/>
      <c r="DH3084" s="0"/>
      <c r="DI3084" s="0"/>
      <c r="DJ3084" s="0"/>
      <c r="DK3084" s="0"/>
      <c r="DL3084" s="0"/>
      <c r="DM3084" s="0"/>
      <c r="DN3084" s="0"/>
      <c r="DO3084" s="0"/>
      <c r="DP3084" s="0"/>
      <c r="DQ3084" s="0"/>
      <c r="DR3084" s="0"/>
      <c r="DS3084" s="0"/>
      <c r="DT3084" s="0"/>
      <c r="DU3084" s="0"/>
      <c r="DV3084" s="0"/>
      <c r="DW3084" s="0"/>
      <c r="DX3084" s="0"/>
      <c r="DY3084" s="0"/>
      <c r="DZ3084" s="0"/>
      <c r="EA3084" s="0"/>
      <c r="EB3084" s="0"/>
      <c r="EC3084" s="0"/>
      <c r="ED3084" s="0"/>
      <c r="EE3084" s="0"/>
      <c r="EF3084" s="0"/>
      <c r="EG3084" s="0"/>
      <c r="EH3084" s="0"/>
      <c r="EI3084" s="0"/>
      <c r="EJ3084" s="0"/>
      <c r="EK3084" s="0"/>
      <c r="EL3084" s="0"/>
      <c r="EM3084" s="0"/>
      <c r="EN3084" s="0"/>
      <c r="EO3084" s="0"/>
      <c r="EP3084" s="0"/>
      <c r="EQ3084" s="0"/>
      <c r="ER3084" s="0"/>
      <c r="ES3084" s="0"/>
      <c r="ET3084" s="0"/>
      <c r="EU3084" s="0"/>
      <c r="EV3084" s="0"/>
      <c r="EW3084" s="0"/>
      <c r="EX3084" s="0"/>
      <c r="EY3084" s="0"/>
      <c r="EZ3084" s="0"/>
      <c r="FA3084" s="0"/>
      <c r="FB3084" s="0"/>
      <c r="FC3084" s="0"/>
      <c r="FD3084" s="0"/>
      <c r="FE3084" s="0"/>
      <c r="FF3084" s="0"/>
      <c r="FG3084" s="0"/>
      <c r="FH3084" s="0"/>
      <c r="FI3084" s="0"/>
      <c r="FJ3084" s="0"/>
      <c r="FK3084" s="0"/>
      <c r="FL3084" s="0"/>
      <c r="FM3084" s="0"/>
      <c r="FN3084" s="0"/>
      <c r="FO3084" s="0"/>
      <c r="FP3084" s="0"/>
      <c r="FQ3084" s="0"/>
      <c r="FR3084" s="0"/>
      <c r="FS3084" s="0"/>
      <c r="FT3084" s="0"/>
      <c r="FU3084" s="0"/>
      <c r="FV3084" s="0"/>
      <c r="FW3084" s="0"/>
      <c r="FX3084" s="0"/>
      <c r="FY3084" s="0"/>
      <c r="FZ3084" s="0"/>
      <c r="GA3084" s="0"/>
      <c r="GB3084" s="0"/>
      <c r="GC3084" s="0"/>
      <c r="GD3084" s="0"/>
      <c r="GE3084" s="0"/>
      <c r="GF3084" s="0"/>
      <c r="GG3084" s="0"/>
      <c r="GH3084" s="0"/>
      <c r="GI3084" s="0"/>
      <c r="GJ3084" s="0"/>
      <c r="GK3084" s="0"/>
      <c r="GL3084" s="0"/>
      <c r="GM3084" s="0"/>
      <c r="GN3084" s="0"/>
      <c r="GO3084" s="0"/>
      <c r="GP3084" s="0"/>
      <c r="GQ3084" s="0"/>
      <c r="GR3084" s="0"/>
      <c r="GS3084" s="0"/>
      <c r="GT3084" s="0"/>
      <c r="GU3084" s="0"/>
      <c r="GV3084" s="0"/>
      <c r="GW3084" s="0"/>
      <c r="GX3084" s="0"/>
      <c r="GY3084" s="0"/>
      <c r="GZ3084" s="0"/>
      <c r="HA3084" s="0"/>
      <c r="HB3084" s="0"/>
      <c r="HC3084" s="0"/>
      <c r="HD3084" s="0"/>
      <c r="HE3084" s="0"/>
      <c r="HF3084" s="0"/>
      <c r="HG3084" s="0"/>
      <c r="HH3084" s="0"/>
      <c r="HI3084" s="0"/>
      <c r="HJ3084" s="0"/>
      <c r="HK3084" s="0"/>
      <c r="HL3084" s="0"/>
      <c r="HM3084" s="0"/>
      <c r="HN3084" s="0"/>
      <c r="HO3084" s="0"/>
      <c r="HP3084" s="0"/>
      <c r="HQ3084" s="0"/>
      <c r="HR3084" s="0"/>
      <c r="HS3084" s="0"/>
      <c r="HT3084" s="0"/>
      <c r="HU3084" s="0"/>
      <c r="HV3084" s="0"/>
      <c r="HW3084" s="0"/>
      <c r="HX3084" s="0"/>
      <c r="HY3084" s="0"/>
      <c r="HZ3084" s="0"/>
      <c r="IA3084" s="0"/>
      <c r="IB3084" s="0"/>
      <c r="IC3084" s="0"/>
      <c r="ID3084" s="0"/>
      <c r="IE3084" s="0"/>
      <c r="IF3084" s="0"/>
      <c r="IG3084" s="0"/>
      <c r="IH3084" s="0"/>
      <c r="II3084" s="0"/>
      <c r="IJ3084" s="0"/>
      <c r="IK3084" s="0"/>
      <c r="IL3084" s="0"/>
      <c r="IM3084" s="0"/>
      <c r="IN3084" s="0"/>
      <c r="IO3084" s="0"/>
      <c r="IP3084" s="0"/>
      <c r="IQ3084" s="0"/>
      <c r="IR3084" s="0"/>
      <c r="IS3084" s="0"/>
      <c r="IT3084" s="0"/>
      <c r="IU3084" s="0"/>
      <c r="IV3084" s="0"/>
      <c r="IW3084" s="0"/>
      <c r="IX3084" s="0"/>
      <c r="IY3084" s="0"/>
      <c r="IZ3084" s="0"/>
      <c r="JA3084" s="0"/>
      <c r="JB3084" s="0"/>
      <c r="JC3084" s="0"/>
      <c r="JD3084" s="0"/>
      <c r="JE3084" s="0"/>
      <c r="JF3084" s="0"/>
      <c r="JG3084" s="0"/>
      <c r="JH3084" s="0"/>
      <c r="JI3084" s="0"/>
      <c r="JJ3084" s="0"/>
      <c r="JK3084" s="0"/>
      <c r="JL3084" s="0"/>
      <c r="JM3084" s="0"/>
      <c r="JN3084" s="0"/>
      <c r="JO3084" s="0"/>
      <c r="JP3084" s="0"/>
      <c r="JQ3084" s="0"/>
      <c r="JR3084" s="0"/>
      <c r="JS3084" s="0"/>
      <c r="JT3084" s="0"/>
      <c r="JU3084" s="0"/>
      <c r="JV3084" s="0"/>
      <c r="JW3084" s="0"/>
      <c r="JX3084" s="0"/>
      <c r="JY3084" s="0"/>
      <c r="JZ3084" s="0"/>
      <c r="KA3084" s="0"/>
      <c r="KB3084" s="0"/>
      <c r="KC3084" s="0"/>
      <c r="KD3084" s="0"/>
      <c r="KE3084" s="0"/>
      <c r="KF3084" s="0"/>
      <c r="KG3084" s="0"/>
      <c r="KH3084" s="0"/>
      <c r="KI3084" s="0"/>
      <c r="KJ3084" s="0"/>
      <c r="KK3084" s="0"/>
      <c r="KL3084" s="0"/>
      <c r="KM3084" s="0"/>
      <c r="KN3084" s="0"/>
      <c r="KO3084" s="0"/>
      <c r="KP3084" s="0"/>
      <c r="KQ3084" s="0"/>
      <c r="KR3084" s="0"/>
      <c r="KS3084" s="0"/>
      <c r="KT3084" s="0"/>
      <c r="KU3084" s="0"/>
      <c r="KV3084" s="0"/>
      <c r="KW3084" s="0"/>
      <c r="KX3084" s="0"/>
      <c r="KY3084" s="0"/>
      <c r="KZ3084" s="0"/>
      <c r="LA3084" s="0"/>
      <c r="LB3084" s="0"/>
      <c r="LC3084" s="0"/>
      <c r="LD3084" s="0"/>
      <c r="LE3084" s="0"/>
      <c r="LF3084" s="0"/>
      <c r="LG3084" s="0"/>
      <c r="LH3084" s="0"/>
      <c r="LI3084" s="0"/>
      <c r="LJ3084" s="0"/>
      <c r="LK3084" s="0"/>
      <c r="LL3084" s="0"/>
      <c r="LM3084" s="0"/>
      <c r="LN3084" s="0"/>
      <c r="LO3084" s="0"/>
      <c r="LP3084" s="0"/>
      <c r="LQ3084" s="0"/>
      <c r="LR3084" s="0"/>
      <c r="LS3084" s="0"/>
      <c r="LT3084" s="0"/>
      <c r="LU3084" s="0"/>
      <c r="LV3084" s="0"/>
      <c r="LW3084" s="0"/>
      <c r="LX3084" s="0"/>
      <c r="LY3084" s="0"/>
      <c r="LZ3084" s="0"/>
      <c r="MA3084" s="0"/>
      <c r="MB3084" s="0"/>
      <c r="MC3084" s="0"/>
      <c r="MD3084" s="0"/>
      <c r="ME3084" s="0"/>
      <c r="MF3084" s="0"/>
      <c r="MG3084" s="0"/>
      <c r="MH3084" s="0"/>
      <c r="MI3084" s="0"/>
      <c r="MJ3084" s="0"/>
      <c r="MK3084" s="0"/>
      <c r="ML3084" s="0"/>
      <c r="MM3084" s="0"/>
      <c r="MN3084" s="0"/>
      <c r="MO3084" s="0"/>
      <c r="MP3084" s="0"/>
      <c r="MQ3084" s="0"/>
      <c r="MR3084" s="0"/>
      <c r="MS3084" s="0"/>
      <c r="MT3084" s="0"/>
      <c r="MU3084" s="0"/>
      <c r="MV3084" s="0"/>
      <c r="MW3084" s="0"/>
      <c r="MX3084" s="0"/>
      <c r="MY3084" s="0"/>
      <c r="MZ3084" s="0"/>
      <c r="NA3084" s="0"/>
      <c r="NB3084" s="0"/>
      <c r="NC3084" s="0"/>
      <c r="ND3084" s="0"/>
      <c r="NE3084" s="0"/>
      <c r="NF3084" s="0"/>
      <c r="NG3084" s="0"/>
      <c r="NH3084" s="0"/>
      <c r="NI3084" s="0"/>
      <c r="NJ3084" s="0"/>
      <c r="NK3084" s="0"/>
      <c r="NL3084" s="0"/>
      <c r="NM3084" s="0"/>
      <c r="NN3084" s="0"/>
      <c r="NO3084" s="0"/>
      <c r="NP3084" s="0"/>
      <c r="NQ3084" s="0"/>
      <c r="NR3084" s="0"/>
      <c r="NS3084" s="0"/>
      <c r="NT3084" s="0"/>
      <c r="NU3084" s="0"/>
      <c r="NV3084" s="0"/>
      <c r="NW3084" s="0"/>
      <c r="NX3084" s="0"/>
      <c r="NY3084" s="0"/>
      <c r="NZ3084" s="0"/>
      <c r="OA3084" s="0"/>
      <c r="OB3084" s="0"/>
      <c r="OC3084" s="0"/>
      <c r="OD3084" s="0"/>
      <c r="OE3084" s="0"/>
      <c r="OF3084" s="0"/>
      <c r="OG3084" s="0"/>
      <c r="OH3084" s="0"/>
      <c r="OI3084" s="0"/>
      <c r="OJ3084" s="0"/>
      <c r="OK3084" s="0"/>
      <c r="OL3084" s="0"/>
      <c r="OM3084" s="0"/>
      <c r="ON3084" s="0"/>
      <c r="OO3084" s="0"/>
      <c r="OP3084" s="0"/>
      <c r="OQ3084" s="0"/>
      <c r="OR3084" s="0"/>
      <c r="OS3084" s="0"/>
      <c r="OT3084" s="0"/>
      <c r="OU3084" s="0"/>
      <c r="OV3084" s="0"/>
      <c r="OW3084" s="0"/>
      <c r="OX3084" s="0"/>
      <c r="OY3084" s="0"/>
      <c r="OZ3084" s="0"/>
      <c r="PA3084" s="0"/>
      <c r="PB3084" s="0"/>
      <c r="PC3084" s="0"/>
      <c r="PD3084" s="0"/>
      <c r="PE3084" s="0"/>
      <c r="PF3084" s="0"/>
      <c r="PG3084" s="0"/>
      <c r="PH3084" s="0"/>
      <c r="PI3084" s="0"/>
      <c r="PJ3084" s="0"/>
      <c r="PK3084" s="0"/>
      <c r="PL3084" s="0"/>
      <c r="PM3084" s="0"/>
      <c r="PN3084" s="0"/>
      <c r="PO3084" s="0"/>
      <c r="PP3084" s="0"/>
      <c r="PQ3084" s="0"/>
      <c r="PR3084" s="0"/>
      <c r="PS3084" s="0"/>
      <c r="PT3084" s="0"/>
      <c r="PU3084" s="0"/>
      <c r="PV3084" s="0"/>
      <c r="PW3084" s="0"/>
      <c r="PX3084" s="0"/>
      <c r="PY3084" s="0"/>
      <c r="PZ3084" s="0"/>
      <c r="QA3084" s="0"/>
      <c r="QB3084" s="0"/>
      <c r="QC3084" s="0"/>
      <c r="QD3084" s="0"/>
      <c r="QE3084" s="0"/>
      <c r="QF3084" s="0"/>
      <c r="QG3084" s="0"/>
      <c r="QH3084" s="0"/>
      <c r="QI3084" s="0"/>
      <c r="QJ3084" s="0"/>
      <c r="QK3084" s="0"/>
      <c r="QL3084" s="0"/>
      <c r="QM3084" s="0"/>
      <c r="QN3084" s="0"/>
      <c r="QO3084" s="0"/>
      <c r="QP3084" s="0"/>
      <c r="QQ3084" s="0"/>
      <c r="QR3084" s="0"/>
      <c r="QS3084" s="0"/>
      <c r="QT3084" s="0"/>
      <c r="QU3084" s="0"/>
      <c r="QV3084" s="0"/>
      <c r="QW3084" s="0"/>
      <c r="QX3084" s="0"/>
      <c r="QY3084" s="0"/>
      <c r="QZ3084" s="0"/>
      <c r="RA3084" s="0"/>
      <c r="RB3084" s="0"/>
      <c r="RC3084" s="0"/>
      <c r="RD3084" s="0"/>
      <c r="RE3084" s="0"/>
      <c r="RF3084" s="0"/>
      <c r="RG3084" s="0"/>
      <c r="RH3084" s="0"/>
      <c r="RI3084" s="0"/>
      <c r="RJ3084" s="0"/>
      <c r="RK3084" s="0"/>
      <c r="RL3084" s="0"/>
      <c r="RM3084" s="0"/>
      <c r="RN3084" s="0"/>
      <c r="RO3084" s="0"/>
      <c r="RP3084" s="0"/>
      <c r="RQ3084" s="0"/>
      <c r="RR3084" s="0"/>
      <c r="RS3084" s="0"/>
      <c r="RT3084" s="0"/>
      <c r="RU3084" s="0"/>
      <c r="RV3084" s="0"/>
      <c r="RW3084" s="0"/>
      <c r="RX3084" s="0"/>
      <c r="RY3084" s="0"/>
      <c r="RZ3084" s="0"/>
      <c r="SA3084" s="0"/>
      <c r="SB3084" s="0"/>
      <c r="SC3084" s="0"/>
      <c r="SD3084" s="0"/>
      <c r="SE3084" s="0"/>
      <c r="SF3084" s="0"/>
      <c r="SG3084" s="0"/>
      <c r="SH3084" s="0"/>
      <c r="SI3084" s="0"/>
      <c r="SJ3084" s="0"/>
      <c r="SK3084" s="0"/>
      <c r="SL3084" s="0"/>
      <c r="SM3084" s="0"/>
      <c r="SN3084" s="0"/>
      <c r="SO3084" s="0"/>
      <c r="SP3084" s="0"/>
      <c r="SQ3084" s="0"/>
      <c r="SR3084" s="0"/>
      <c r="SS3084" s="0"/>
      <c r="ST3084" s="0"/>
      <c r="SU3084" s="0"/>
      <c r="SV3084" s="0"/>
      <c r="SW3084" s="0"/>
      <c r="SX3084" s="0"/>
      <c r="SY3084" s="0"/>
      <c r="SZ3084" s="0"/>
      <c r="TA3084" s="0"/>
      <c r="TB3084" s="0"/>
      <c r="TC3084" s="0"/>
      <c r="TD3084" s="0"/>
      <c r="TE3084" s="0"/>
      <c r="TF3084" s="0"/>
      <c r="TG3084" s="0"/>
      <c r="TH3084" s="0"/>
      <c r="TI3084" s="0"/>
      <c r="TJ3084" s="0"/>
      <c r="TK3084" s="0"/>
      <c r="TL3084" s="0"/>
      <c r="TM3084" s="0"/>
      <c r="TN3084" s="0"/>
      <c r="TO3084" s="0"/>
      <c r="TP3084" s="0"/>
      <c r="TQ3084" s="0"/>
      <c r="TR3084" s="0"/>
      <c r="TS3084" s="0"/>
      <c r="TT3084" s="0"/>
      <c r="TU3084" s="0"/>
      <c r="TV3084" s="0"/>
      <c r="TW3084" s="0"/>
      <c r="TX3084" s="0"/>
      <c r="TY3084" s="0"/>
      <c r="TZ3084" s="0"/>
      <c r="UA3084" s="0"/>
      <c r="UB3084" s="0"/>
      <c r="UC3084" s="0"/>
      <c r="UD3084" s="0"/>
      <c r="UE3084" s="0"/>
      <c r="UF3084" s="0"/>
      <c r="UG3084" s="0"/>
      <c r="UH3084" s="0"/>
      <c r="UI3084" s="0"/>
      <c r="UJ3084" s="0"/>
      <c r="UK3084" s="0"/>
      <c r="UL3084" s="0"/>
      <c r="UM3084" s="0"/>
      <c r="UN3084" s="0"/>
      <c r="UO3084" s="0"/>
      <c r="UP3084" s="0"/>
      <c r="UQ3084" s="0"/>
      <c r="UR3084" s="0"/>
      <c r="US3084" s="0"/>
      <c r="UT3084" s="0"/>
      <c r="UU3084" s="0"/>
      <c r="UV3084" s="0"/>
      <c r="UW3084" s="0"/>
      <c r="UX3084" s="0"/>
      <c r="UY3084" s="0"/>
      <c r="UZ3084" s="0"/>
      <c r="VA3084" s="0"/>
      <c r="VB3084" s="0"/>
      <c r="VC3084" s="0"/>
      <c r="VD3084" s="0"/>
      <c r="VE3084" s="0"/>
      <c r="VF3084" s="0"/>
      <c r="VG3084" s="0"/>
      <c r="VH3084" s="0"/>
      <c r="VI3084" s="0"/>
      <c r="VJ3084" s="0"/>
      <c r="VK3084" s="0"/>
      <c r="VL3084" s="0"/>
      <c r="VM3084" s="0"/>
      <c r="VN3084" s="0"/>
      <c r="VO3084" s="0"/>
      <c r="VP3084" s="0"/>
      <c r="VQ3084" s="0"/>
      <c r="VR3084" s="0"/>
      <c r="VS3084" s="0"/>
      <c r="VT3084" s="0"/>
      <c r="VU3084" s="0"/>
      <c r="VV3084" s="0"/>
      <c r="VW3084" s="0"/>
      <c r="VX3084" s="0"/>
      <c r="VY3084" s="0"/>
      <c r="VZ3084" s="0"/>
      <c r="WA3084" s="0"/>
      <c r="WB3084" s="0"/>
      <c r="WC3084" s="0"/>
      <c r="WD3084" s="0"/>
      <c r="WE3084" s="0"/>
      <c r="WF3084" s="0"/>
      <c r="WG3084" s="0"/>
      <c r="WH3084" s="0"/>
      <c r="WI3084" s="0"/>
      <c r="WJ3084" s="0"/>
      <c r="WK3084" s="0"/>
      <c r="WL3084" s="0"/>
      <c r="WM3084" s="0"/>
      <c r="WN3084" s="0"/>
      <c r="WO3084" s="0"/>
      <c r="WP3084" s="0"/>
      <c r="WQ3084" s="0"/>
      <c r="WR3084" s="0"/>
      <c r="WS3084" s="0"/>
      <c r="WT3084" s="0"/>
      <c r="WU3084" s="0"/>
      <c r="WV3084" s="0"/>
      <c r="WW3084" s="0"/>
      <c r="WX3084" s="0"/>
      <c r="WY3084" s="0"/>
      <c r="WZ3084" s="0"/>
      <c r="XA3084" s="0"/>
      <c r="XB3084" s="0"/>
      <c r="XC3084" s="0"/>
      <c r="XD3084" s="0"/>
      <c r="XE3084" s="0"/>
      <c r="XF3084" s="0"/>
      <c r="XG3084" s="0"/>
      <c r="XH3084" s="0"/>
      <c r="XI3084" s="0"/>
      <c r="XJ3084" s="0"/>
      <c r="XK3084" s="0"/>
      <c r="XL3084" s="0"/>
      <c r="XM3084" s="0"/>
      <c r="XN3084" s="0"/>
      <c r="XO3084" s="0"/>
      <c r="XP3084" s="0"/>
      <c r="XQ3084" s="0"/>
      <c r="XR3084" s="0"/>
      <c r="XS3084" s="0"/>
      <c r="XT3084" s="0"/>
      <c r="XU3084" s="0"/>
      <c r="XV3084" s="0"/>
      <c r="XW3084" s="0"/>
      <c r="XX3084" s="0"/>
      <c r="XY3084" s="0"/>
      <c r="XZ3084" s="0"/>
      <c r="YA3084" s="0"/>
      <c r="YB3084" s="0"/>
      <c r="YC3084" s="0"/>
      <c r="YD3084" s="0"/>
      <c r="YE3084" s="0"/>
      <c r="YF3084" s="0"/>
      <c r="YG3084" s="0"/>
      <c r="YH3084" s="0"/>
      <c r="YI3084" s="0"/>
      <c r="YJ3084" s="0"/>
      <c r="YK3084" s="0"/>
      <c r="YL3084" s="0"/>
      <c r="YM3084" s="0"/>
      <c r="YN3084" s="0"/>
      <c r="YO3084" s="0"/>
      <c r="YP3084" s="0"/>
      <c r="YQ3084" s="0"/>
      <c r="YR3084" s="0"/>
      <c r="YS3084" s="0"/>
      <c r="YT3084" s="0"/>
      <c r="YU3084" s="0"/>
      <c r="YV3084" s="0"/>
      <c r="YW3084" s="0"/>
      <c r="YX3084" s="0"/>
      <c r="YY3084" s="0"/>
      <c r="YZ3084" s="0"/>
      <c r="ZA3084" s="0"/>
      <c r="ZB3084" s="0"/>
      <c r="ZC3084" s="0"/>
      <c r="ZD3084" s="0"/>
      <c r="ZE3084" s="0"/>
      <c r="ZF3084" s="0"/>
      <c r="ZG3084" s="0"/>
      <c r="ZH3084" s="0"/>
      <c r="ZI3084" s="0"/>
      <c r="ZJ3084" s="0"/>
      <c r="ZK3084" s="0"/>
      <c r="ZL3084" s="0"/>
      <c r="ZM3084" s="0"/>
      <c r="ZN3084" s="0"/>
      <c r="ZO3084" s="0"/>
      <c r="ZP3084" s="0"/>
      <c r="ZQ3084" s="0"/>
      <c r="ZR3084" s="0"/>
      <c r="ZS3084" s="0"/>
      <c r="ZT3084" s="0"/>
      <c r="ZU3084" s="0"/>
      <c r="ZV3084" s="0"/>
      <c r="ZW3084" s="0"/>
      <c r="ZX3084" s="0"/>
      <c r="ZY3084" s="0"/>
      <c r="ZZ3084" s="0"/>
      <c r="AAA3084" s="0"/>
      <c r="AAB3084" s="0"/>
      <c r="AAC3084" s="0"/>
      <c r="AAD3084" s="0"/>
      <c r="AAE3084" s="0"/>
      <c r="AAF3084" s="0"/>
      <c r="AAG3084" s="0"/>
      <c r="AAH3084" s="0"/>
      <c r="AAI3084" s="0"/>
      <c r="AAJ3084" s="0"/>
      <c r="AAK3084" s="0"/>
      <c r="AAL3084" s="0"/>
      <c r="AAM3084" s="0"/>
      <c r="AAN3084" s="0"/>
      <c r="AAO3084" s="0"/>
      <c r="AAP3084" s="0"/>
      <c r="AAQ3084" s="0"/>
      <c r="AAR3084" s="0"/>
      <c r="AAS3084" s="0"/>
      <c r="AAT3084" s="0"/>
      <c r="AAU3084" s="0"/>
      <c r="AAV3084" s="0"/>
      <c r="AAW3084" s="0"/>
      <c r="AAX3084" s="0"/>
      <c r="AAY3084" s="0"/>
      <c r="AAZ3084" s="0"/>
      <c r="ABA3084" s="0"/>
      <c r="ABB3084" s="0"/>
      <c r="ABC3084" s="0"/>
      <c r="ABD3084" s="0"/>
      <c r="ABE3084" s="0"/>
      <c r="ABF3084" s="0"/>
      <c r="ABG3084" s="0"/>
      <c r="ABH3084" s="0"/>
      <c r="ABI3084" s="0"/>
      <c r="ABJ3084" s="0"/>
      <c r="ABK3084" s="0"/>
      <c r="ABL3084" s="0"/>
      <c r="ABM3084" s="0"/>
      <c r="ABN3084" s="0"/>
      <c r="ABO3084" s="0"/>
      <c r="ABP3084" s="0"/>
      <c r="ABQ3084" s="0"/>
      <c r="ABR3084" s="0"/>
      <c r="ABS3084" s="0"/>
      <c r="ABT3084" s="0"/>
      <c r="ABU3084" s="0"/>
      <c r="ABV3084" s="0"/>
      <c r="ABW3084" s="0"/>
      <c r="ABX3084" s="0"/>
      <c r="ABY3084" s="0"/>
      <c r="ABZ3084" s="0"/>
      <c r="ACA3084" s="0"/>
      <c r="ACB3084" s="0"/>
      <c r="ACC3084" s="0"/>
      <c r="ACD3084" s="0"/>
      <c r="ACE3084" s="0"/>
      <c r="ACF3084" s="0"/>
      <c r="ACG3084" s="0"/>
      <c r="ACH3084" s="0"/>
      <c r="ACI3084" s="0"/>
      <c r="ACJ3084" s="0"/>
      <c r="ACK3084" s="0"/>
      <c r="ACL3084" s="0"/>
      <c r="ACM3084" s="0"/>
      <c r="ACN3084" s="0"/>
      <c r="ACO3084" s="0"/>
      <c r="ACP3084" s="0"/>
      <c r="ACQ3084" s="0"/>
      <c r="ACR3084" s="0"/>
      <c r="ACS3084" s="0"/>
      <c r="ACT3084" s="0"/>
      <c r="ACU3084" s="0"/>
      <c r="ACV3084" s="0"/>
      <c r="ACW3084" s="0"/>
      <c r="ACX3084" s="0"/>
      <c r="ACY3084" s="0"/>
      <c r="ACZ3084" s="0"/>
      <c r="ADA3084" s="0"/>
      <c r="ADB3084" s="0"/>
      <c r="ADC3084" s="0"/>
      <c r="ADD3084" s="0"/>
      <c r="ADE3084" s="0"/>
      <c r="ADF3084" s="0"/>
      <c r="ADG3084" s="0"/>
      <c r="ADH3084" s="0"/>
      <c r="ADI3084" s="0"/>
      <c r="ADJ3084" s="0"/>
      <c r="ADK3084" s="0"/>
      <c r="ADL3084" s="0"/>
      <c r="ADM3084" s="0"/>
      <c r="ADN3084" s="0"/>
      <c r="ADO3084" s="0"/>
      <c r="ADP3084" s="0"/>
      <c r="ADQ3084" s="0"/>
      <c r="ADR3084" s="0"/>
      <c r="ADS3084" s="0"/>
      <c r="ADT3084" s="0"/>
      <c r="ADU3084" s="0"/>
      <c r="ADV3084" s="0"/>
      <c r="ADW3084" s="0"/>
      <c r="ADX3084" s="0"/>
      <c r="ADY3084" s="0"/>
      <c r="ADZ3084" s="0"/>
      <c r="AEA3084" s="0"/>
      <c r="AEB3084" s="0"/>
      <c r="AEC3084" s="0"/>
      <c r="AED3084" s="0"/>
      <c r="AEE3084" s="0"/>
      <c r="AEF3084" s="0"/>
      <c r="AEG3084" s="0"/>
      <c r="AEH3084" s="0"/>
      <c r="AEI3084" s="0"/>
      <c r="AEJ3084" s="0"/>
      <c r="AEK3084" s="0"/>
      <c r="AEL3084" s="0"/>
      <c r="AEM3084" s="0"/>
      <c r="AEN3084" s="0"/>
      <c r="AEO3084" s="0"/>
      <c r="AEP3084" s="0"/>
      <c r="AEQ3084" s="0"/>
      <c r="AER3084" s="0"/>
      <c r="AES3084" s="0"/>
      <c r="AET3084" s="0"/>
      <c r="AEU3084" s="0"/>
      <c r="AEV3084" s="0"/>
      <c r="AEW3084" s="0"/>
      <c r="AEX3084" s="0"/>
      <c r="AEY3084" s="0"/>
      <c r="AEZ3084" s="0"/>
      <c r="AFA3084" s="0"/>
      <c r="AFB3084" s="0"/>
      <c r="AFC3084" s="0"/>
      <c r="AFD3084" s="0"/>
      <c r="AFE3084" s="0"/>
      <c r="AFF3084" s="0"/>
      <c r="AFG3084" s="0"/>
      <c r="AFH3084" s="0"/>
      <c r="AFI3084" s="0"/>
      <c r="AFJ3084" s="0"/>
      <c r="AFK3084" s="0"/>
      <c r="AFL3084" s="0"/>
      <c r="AFM3084" s="0"/>
      <c r="AFN3084" s="0"/>
      <c r="AFO3084" s="0"/>
      <c r="AFP3084" s="0"/>
      <c r="AFQ3084" s="0"/>
      <c r="AFR3084" s="0"/>
      <c r="AFS3084" s="0"/>
      <c r="AFT3084" s="0"/>
      <c r="AFU3084" s="0"/>
      <c r="AFV3084" s="0"/>
      <c r="AFW3084" s="0"/>
      <c r="AFX3084" s="0"/>
      <c r="AFY3084" s="0"/>
      <c r="AFZ3084" s="0"/>
      <c r="AGA3084" s="0"/>
      <c r="AGB3084" s="0"/>
      <c r="AGC3084" s="0"/>
      <c r="AGD3084" s="0"/>
      <c r="AGE3084" s="0"/>
      <c r="AGF3084" s="0"/>
      <c r="AGG3084" s="0"/>
      <c r="AGH3084" s="0"/>
      <c r="AGI3084" s="0"/>
      <c r="AGJ3084" s="0"/>
      <c r="AGK3084" s="0"/>
      <c r="AGL3084" s="0"/>
      <c r="AGM3084" s="0"/>
      <c r="AGN3084" s="0"/>
      <c r="AGO3084" s="0"/>
      <c r="AGP3084" s="0"/>
      <c r="AGQ3084" s="0"/>
      <c r="AGR3084" s="0"/>
      <c r="AGS3084" s="0"/>
      <c r="AGT3084" s="0"/>
      <c r="AGU3084" s="0"/>
      <c r="AGV3084" s="0"/>
      <c r="AGW3084" s="0"/>
      <c r="AGX3084" s="0"/>
      <c r="AGY3084" s="0"/>
      <c r="AGZ3084" s="0"/>
      <c r="AHA3084" s="0"/>
      <c r="AHB3084" s="0"/>
      <c r="AHC3084" s="0"/>
      <c r="AHD3084" s="0"/>
      <c r="AHE3084" s="0"/>
      <c r="AHF3084" s="0"/>
      <c r="AHG3084" s="0"/>
      <c r="AHH3084" s="0"/>
      <c r="AHI3084" s="0"/>
      <c r="AHJ3084" s="0"/>
      <c r="AHK3084" s="0"/>
      <c r="AHL3084" s="0"/>
      <c r="AHM3084" s="0"/>
      <c r="AHN3084" s="0"/>
      <c r="AHO3084" s="0"/>
      <c r="AHP3084" s="0"/>
      <c r="AHQ3084" s="0"/>
      <c r="AHR3084" s="0"/>
      <c r="AHS3084" s="0"/>
      <c r="AHT3084" s="0"/>
      <c r="AHU3084" s="0"/>
      <c r="AHV3084" s="0"/>
      <c r="AHW3084" s="0"/>
      <c r="AHX3084" s="0"/>
      <c r="AHY3084" s="0"/>
      <c r="AHZ3084" s="0"/>
      <c r="AIA3084" s="0"/>
      <c r="AIB3084" s="0"/>
      <c r="AIC3084" s="0"/>
      <c r="AID3084" s="0"/>
      <c r="AIE3084" s="0"/>
      <c r="AIF3084" s="0"/>
      <c r="AIG3084" s="0"/>
      <c r="AIH3084" s="0"/>
      <c r="AII3084" s="0"/>
      <c r="AIJ3084" s="0"/>
      <c r="AIK3084" s="0"/>
      <c r="AIL3084" s="0"/>
      <c r="AIM3084" s="0"/>
      <c r="AIN3084" s="0"/>
      <c r="AIO3084" s="0"/>
      <c r="AIP3084" s="0"/>
      <c r="AIQ3084" s="0"/>
      <c r="AIR3084" s="0"/>
      <c r="AIS3084" s="0"/>
      <c r="AIT3084" s="0"/>
      <c r="AIU3084" s="0"/>
      <c r="AIV3084" s="0"/>
      <c r="AIW3084" s="0"/>
      <c r="AIX3084" s="0"/>
      <c r="AIY3084" s="0"/>
      <c r="AIZ3084" s="0"/>
      <c r="AJA3084" s="0"/>
      <c r="AJB3084" s="0"/>
      <c r="AJC3084" s="0"/>
      <c r="AJD3084" s="0"/>
      <c r="AJE3084" s="0"/>
      <c r="AJF3084" s="0"/>
      <c r="AJG3084" s="0"/>
      <c r="AJH3084" s="0"/>
      <c r="AJI3084" s="0"/>
      <c r="AJJ3084" s="0"/>
      <c r="AJK3084" s="0"/>
      <c r="AJL3084" s="0"/>
      <c r="AJM3084" s="0"/>
      <c r="AJN3084" s="0"/>
      <c r="AJO3084" s="0"/>
      <c r="AJP3084" s="0"/>
      <c r="AJQ3084" s="0"/>
      <c r="AJR3084" s="0"/>
      <c r="AJS3084" s="0"/>
      <c r="AJT3084" s="0"/>
      <c r="AJU3084" s="0"/>
      <c r="AJV3084" s="0"/>
      <c r="AJW3084" s="0"/>
      <c r="AJX3084" s="0"/>
      <c r="AJY3084" s="0"/>
      <c r="AJZ3084" s="0"/>
      <c r="AKA3084" s="0"/>
      <c r="AKB3084" s="0"/>
      <c r="AKC3084" s="0"/>
      <c r="AKD3084" s="0"/>
      <c r="AKE3084" s="0"/>
      <c r="AKF3084" s="0"/>
      <c r="AKG3084" s="0"/>
      <c r="AKH3084" s="0"/>
      <c r="AKI3084" s="0"/>
      <c r="AKJ3084" s="0"/>
      <c r="AKK3084" s="0"/>
      <c r="AKL3084" s="0"/>
      <c r="AKM3084" s="0"/>
      <c r="AKN3084" s="0"/>
      <c r="AKO3084" s="0"/>
      <c r="AKP3084" s="0"/>
      <c r="AKQ3084" s="0"/>
      <c r="AKR3084" s="0"/>
      <c r="AKS3084" s="0"/>
      <c r="AKT3084" s="0"/>
      <c r="AKU3084" s="0"/>
      <c r="AKV3084" s="0"/>
      <c r="AKW3084" s="0"/>
      <c r="AKX3084" s="0"/>
      <c r="AKY3084" s="0"/>
      <c r="AKZ3084" s="0"/>
      <c r="ALA3084" s="0"/>
      <c r="ALB3084" s="0"/>
      <c r="ALC3084" s="0"/>
      <c r="ALD3084" s="0"/>
      <c r="ALE3084" s="0"/>
      <c r="ALF3084" s="0"/>
      <c r="ALG3084" s="0"/>
      <c r="ALH3084" s="0"/>
      <c r="ALI3084" s="0"/>
      <c r="ALJ3084" s="0"/>
      <c r="ALK3084" s="0"/>
      <c r="ALL3084" s="0"/>
      <c r="ALM3084" s="0"/>
      <c r="ALN3084" s="0"/>
      <c r="ALO3084" s="0"/>
      <c r="ALP3084" s="0"/>
      <c r="ALQ3084" s="0"/>
      <c r="ALR3084" s="0"/>
      <c r="ALS3084" s="0"/>
      <c r="ALT3084" s="0"/>
      <c r="ALU3084" s="0"/>
      <c r="ALV3084" s="0"/>
      <c r="ALW3084" s="0"/>
      <c r="ALX3084" s="0"/>
      <c r="ALY3084" s="0"/>
      <c r="ALZ3084" s="0"/>
      <c r="AMA3084" s="0"/>
      <c r="AMB3084" s="0"/>
      <c r="AMC3084" s="0"/>
      <c r="AMD3084" s="0"/>
      <c r="AME3084" s="0"/>
      <c r="AMF3084" s="0"/>
      <c r="AMG3084" s="0"/>
      <c r="AMH3084" s="0"/>
      <c r="AMI3084" s="0"/>
    </row>
    <row r="3085" customFormat="false" ht="12.75" hidden="false" customHeight="false" outlineLevel="0" collapsed="false">
      <c r="A3085" s="1" t="s">
        <v>3283</v>
      </c>
      <c r="C3085" s="64" t="s">
        <v>3284</v>
      </c>
      <c r="D3085" s="64" t="s">
        <v>13</v>
      </c>
      <c r="E3085" s="65" t="n">
        <v>2.5</v>
      </c>
      <c r="F3085" s="66" t="n">
        <v>0.38</v>
      </c>
      <c r="G3085" s="67" t="s">
        <v>3275</v>
      </c>
      <c r="H3085" s="67" t="s">
        <v>61</v>
      </c>
      <c r="I3085" s="104" t="n">
        <v>4.15</v>
      </c>
      <c r="J3085" s="67" t="s">
        <v>3275</v>
      </c>
      <c r="BM3085" s="0"/>
      <c r="BN3085" s="0"/>
      <c r="BO3085" s="0"/>
      <c r="BP3085" s="0"/>
      <c r="BQ3085" s="0"/>
      <c r="BR3085" s="0"/>
      <c r="BS3085" s="0"/>
      <c r="BT3085" s="0"/>
      <c r="BU3085" s="0"/>
      <c r="BV3085" s="0"/>
      <c r="BW3085" s="0"/>
      <c r="BX3085" s="0"/>
      <c r="BY3085" s="0"/>
      <c r="BZ3085" s="0"/>
      <c r="CA3085" s="0"/>
      <c r="CB3085" s="0"/>
      <c r="CC3085" s="0"/>
      <c r="CD3085" s="0"/>
      <c r="CE3085" s="0"/>
      <c r="CF3085" s="0"/>
      <c r="CG3085" s="0"/>
      <c r="CH3085" s="0"/>
      <c r="CI3085" s="0"/>
      <c r="CJ3085" s="0"/>
      <c r="CK3085" s="0"/>
      <c r="CL3085" s="0"/>
      <c r="CM3085" s="0"/>
      <c r="CN3085" s="0"/>
      <c r="CO3085" s="0"/>
      <c r="CP3085" s="0"/>
      <c r="CQ3085" s="0"/>
      <c r="CR3085" s="0"/>
      <c r="CS3085" s="0"/>
      <c r="CT3085" s="0"/>
      <c r="CU3085" s="0"/>
      <c r="CV3085" s="0"/>
      <c r="CW3085" s="0"/>
      <c r="CX3085" s="0"/>
      <c r="CY3085" s="0"/>
      <c r="CZ3085" s="0"/>
      <c r="DA3085" s="0"/>
      <c r="DB3085" s="0"/>
      <c r="DC3085" s="0"/>
      <c r="DD3085" s="0"/>
      <c r="DE3085" s="0"/>
      <c r="DF3085" s="0"/>
      <c r="DG3085" s="0"/>
      <c r="DH3085" s="0"/>
      <c r="DI3085" s="0"/>
      <c r="DJ3085" s="0"/>
      <c r="DK3085" s="0"/>
      <c r="DL3085" s="0"/>
      <c r="DM3085" s="0"/>
      <c r="DN3085" s="0"/>
      <c r="DO3085" s="0"/>
      <c r="DP3085" s="0"/>
      <c r="DQ3085" s="0"/>
      <c r="DR3085" s="0"/>
      <c r="DS3085" s="0"/>
      <c r="DT3085" s="0"/>
      <c r="DU3085" s="0"/>
      <c r="DV3085" s="0"/>
      <c r="DW3085" s="0"/>
      <c r="DX3085" s="0"/>
      <c r="DY3085" s="0"/>
      <c r="DZ3085" s="0"/>
      <c r="EA3085" s="0"/>
      <c r="EB3085" s="0"/>
      <c r="EC3085" s="0"/>
      <c r="ED3085" s="0"/>
      <c r="EE3085" s="0"/>
      <c r="EF3085" s="0"/>
      <c r="EG3085" s="0"/>
      <c r="EH3085" s="0"/>
      <c r="EI3085" s="0"/>
      <c r="EJ3085" s="0"/>
      <c r="EK3085" s="0"/>
      <c r="EL3085" s="0"/>
      <c r="EM3085" s="0"/>
      <c r="EN3085" s="0"/>
      <c r="EO3085" s="0"/>
      <c r="EP3085" s="0"/>
      <c r="EQ3085" s="0"/>
      <c r="ER3085" s="0"/>
      <c r="ES3085" s="0"/>
      <c r="ET3085" s="0"/>
      <c r="EU3085" s="0"/>
      <c r="EV3085" s="0"/>
      <c r="EW3085" s="0"/>
      <c r="EX3085" s="0"/>
      <c r="EY3085" s="0"/>
      <c r="EZ3085" s="0"/>
      <c r="FA3085" s="0"/>
      <c r="FB3085" s="0"/>
      <c r="FC3085" s="0"/>
      <c r="FD3085" s="0"/>
      <c r="FE3085" s="0"/>
      <c r="FF3085" s="0"/>
      <c r="FG3085" s="0"/>
      <c r="FH3085" s="0"/>
      <c r="FI3085" s="0"/>
      <c r="FJ3085" s="0"/>
      <c r="FK3085" s="0"/>
      <c r="FL3085" s="0"/>
      <c r="FM3085" s="0"/>
      <c r="FN3085" s="0"/>
      <c r="FO3085" s="0"/>
      <c r="FP3085" s="0"/>
      <c r="FQ3085" s="0"/>
      <c r="FR3085" s="0"/>
      <c r="FS3085" s="0"/>
      <c r="FT3085" s="0"/>
      <c r="FU3085" s="0"/>
      <c r="FV3085" s="0"/>
      <c r="FW3085" s="0"/>
      <c r="FX3085" s="0"/>
      <c r="FY3085" s="0"/>
      <c r="FZ3085" s="0"/>
      <c r="GA3085" s="0"/>
      <c r="GB3085" s="0"/>
      <c r="GC3085" s="0"/>
      <c r="GD3085" s="0"/>
      <c r="GE3085" s="0"/>
      <c r="GF3085" s="0"/>
      <c r="GG3085" s="0"/>
      <c r="GH3085" s="0"/>
      <c r="GI3085" s="0"/>
      <c r="GJ3085" s="0"/>
      <c r="GK3085" s="0"/>
      <c r="GL3085" s="0"/>
      <c r="GM3085" s="0"/>
      <c r="GN3085" s="0"/>
      <c r="GO3085" s="0"/>
      <c r="GP3085" s="0"/>
      <c r="GQ3085" s="0"/>
      <c r="GR3085" s="0"/>
      <c r="GS3085" s="0"/>
      <c r="GT3085" s="0"/>
      <c r="GU3085" s="0"/>
      <c r="GV3085" s="0"/>
      <c r="GW3085" s="0"/>
      <c r="GX3085" s="0"/>
      <c r="GY3085" s="0"/>
      <c r="GZ3085" s="0"/>
      <c r="HA3085" s="0"/>
      <c r="HB3085" s="0"/>
      <c r="HC3085" s="0"/>
      <c r="HD3085" s="0"/>
      <c r="HE3085" s="0"/>
      <c r="HF3085" s="0"/>
      <c r="HG3085" s="0"/>
      <c r="HH3085" s="0"/>
      <c r="HI3085" s="0"/>
      <c r="HJ3085" s="0"/>
      <c r="HK3085" s="0"/>
      <c r="HL3085" s="0"/>
      <c r="HM3085" s="0"/>
      <c r="HN3085" s="0"/>
      <c r="HO3085" s="0"/>
      <c r="HP3085" s="0"/>
      <c r="HQ3085" s="0"/>
      <c r="HR3085" s="0"/>
      <c r="HS3085" s="0"/>
      <c r="HT3085" s="0"/>
      <c r="HU3085" s="0"/>
      <c r="HV3085" s="0"/>
      <c r="HW3085" s="0"/>
      <c r="HX3085" s="0"/>
      <c r="HY3085" s="0"/>
      <c r="HZ3085" s="0"/>
      <c r="IA3085" s="0"/>
      <c r="IB3085" s="0"/>
      <c r="IC3085" s="0"/>
      <c r="ID3085" s="0"/>
      <c r="IE3085" s="0"/>
      <c r="IF3085" s="0"/>
      <c r="IG3085" s="0"/>
      <c r="IH3085" s="0"/>
      <c r="II3085" s="0"/>
      <c r="IJ3085" s="0"/>
      <c r="IK3085" s="0"/>
      <c r="IL3085" s="0"/>
      <c r="IM3085" s="0"/>
      <c r="IN3085" s="0"/>
      <c r="IO3085" s="0"/>
      <c r="IP3085" s="0"/>
      <c r="IQ3085" s="0"/>
      <c r="IR3085" s="0"/>
      <c r="IS3085" s="0"/>
      <c r="IT3085" s="0"/>
      <c r="IU3085" s="0"/>
      <c r="IV3085" s="0"/>
      <c r="IW3085" s="0"/>
      <c r="IX3085" s="0"/>
      <c r="IY3085" s="0"/>
      <c r="IZ3085" s="0"/>
      <c r="JA3085" s="0"/>
      <c r="JB3085" s="0"/>
      <c r="JC3085" s="0"/>
      <c r="JD3085" s="0"/>
      <c r="JE3085" s="0"/>
      <c r="JF3085" s="0"/>
      <c r="JG3085" s="0"/>
      <c r="JH3085" s="0"/>
      <c r="JI3085" s="0"/>
      <c r="JJ3085" s="0"/>
      <c r="JK3085" s="0"/>
      <c r="JL3085" s="0"/>
      <c r="JM3085" s="0"/>
      <c r="JN3085" s="0"/>
      <c r="JO3085" s="0"/>
      <c r="JP3085" s="0"/>
      <c r="JQ3085" s="0"/>
      <c r="JR3085" s="0"/>
      <c r="JS3085" s="0"/>
      <c r="JT3085" s="0"/>
      <c r="JU3085" s="0"/>
      <c r="JV3085" s="0"/>
      <c r="JW3085" s="0"/>
      <c r="JX3085" s="0"/>
      <c r="JY3085" s="0"/>
      <c r="JZ3085" s="0"/>
      <c r="KA3085" s="0"/>
      <c r="KB3085" s="0"/>
      <c r="KC3085" s="0"/>
      <c r="KD3085" s="0"/>
      <c r="KE3085" s="0"/>
      <c r="KF3085" s="0"/>
      <c r="KG3085" s="0"/>
      <c r="KH3085" s="0"/>
      <c r="KI3085" s="0"/>
      <c r="KJ3085" s="0"/>
      <c r="KK3085" s="0"/>
      <c r="KL3085" s="0"/>
      <c r="KM3085" s="0"/>
      <c r="KN3085" s="0"/>
      <c r="KO3085" s="0"/>
      <c r="KP3085" s="0"/>
      <c r="KQ3085" s="0"/>
      <c r="KR3085" s="0"/>
      <c r="KS3085" s="0"/>
      <c r="KT3085" s="0"/>
      <c r="KU3085" s="0"/>
      <c r="KV3085" s="0"/>
      <c r="KW3085" s="0"/>
      <c r="KX3085" s="0"/>
      <c r="KY3085" s="0"/>
      <c r="KZ3085" s="0"/>
      <c r="LA3085" s="0"/>
      <c r="LB3085" s="0"/>
      <c r="LC3085" s="0"/>
      <c r="LD3085" s="0"/>
      <c r="LE3085" s="0"/>
      <c r="LF3085" s="0"/>
      <c r="LG3085" s="0"/>
      <c r="LH3085" s="0"/>
      <c r="LI3085" s="0"/>
      <c r="LJ3085" s="0"/>
      <c r="LK3085" s="0"/>
      <c r="LL3085" s="0"/>
      <c r="LM3085" s="0"/>
      <c r="LN3085" s="0"/>
      <c r="LO3085" s="0"/>
      <c r="LP3085" s="0"/>
      <c r="LQ3085" s="0"/>
      <c r="LR3085" s="0"/>
      <c r="LS3085" s="0"/>
      <c r="LT3085" s="0"/>
      <c r="LU3085" s="0"/>
      <c r="LV3085" s="0"/>
      <c r="LW3085" s="0"/>
      <c r="LX3085" s="0"/>
      <c r="LY3085" s="0"/>
      <c r="LZ3085" s="0"/>
      <c r="MA3085" s="0"/>
      <c r="MB3085" s="0"/>
      <c r="MC3085" s="0"/>
      <c r="MD3085" s="0"/>
      <c r="ME3085" s="0"/>
      <c r="MF3085" s="0"/>
      <c r="MG3085" s="0"/>
      <c r="MH3085" s="0"/>
      <c r="MI3085" s="0"/>
      <c r="MJ3085" s="0"/>
      <c r="MK3085" s="0"/>
      <c r="ML3085" s="0"/>
      <c r="MM3085" s="0"/>
      <c r="MN3085" s="0"/>
      <c r="MO3085" s="0"/>
      <c r="MP3085" s="0"/>
      <c r="MQ3085" s="0"/>
      <c r="MR3085" s="0"/>
      <c r="MS3085" s="0"/>
      <c r="MT3085" s="0"/>
      <c r="MU3085" s="0"/>
      <c r="MV3085" s="0"/>
      <c r="MW3085" s="0"/>
      <c r="MX3085" s="0"/>
      <c r="MY3085" s="0"/>
      <c r="MZ3085" s="0"/>
      <c r="NA3085" s="0"/>
      <c r="NB3085" s="0"/>
      <c r="NC3085" s="0"/>
      <c r="ND3085" s="0"/>
      <c r="NE3085" s="0"/>
      <c r="NF3085" s="0"/>
      <c r="NG3085" s="0"/>
      <c r="NH3085" s="0"/>
      <c r="NI3085" s="0"/>
      <c r="NJ3085" s="0"/>
      <c r="NK3085" s="0"/>
      <c r="NL3085" s="0"/>
      <c r="NM3085" s="0"/>
      <c r="NN3085" s="0"/>
      <c r="NO3085" s="0"/>
      <c r="NP3085" s="0"/>
      <c r="NQ3085" s="0"/>
      <c r="NR3085" s="0"/>
      <c r="NS3085" s="0"/>
      <c r="NT3085" s="0"/>
      <c r="NU3085" s="0"/>
      <c r="NV3085" s="0"/>
      <c r="NW3085" s="0"/>
      <c r="NX3085" s="0"/>
      <c r="NY3085" s="0"/>
      <c r="NZ3085" s="0"/>
      <c r="OA3085" s="0"/>
      <c r="OB3085" s="0"/>
      <c r="OC3085" s="0"/>
      <c r="OD3085" s="0"/>
      <c r="OE3085" s="0"/>
      <c r="OF3085" s="0"/>
      <c r="OG3085" s="0"/>
      <c r="OH3085" s="0"/>
      <c r="OI3085" s="0"/>
      <c r="OJ3085" s="0"/>
      <c r="OK3085" s="0"/>
      <c r="OL3085" s="0"/>
      <c r="OM3085" s="0"/>
      <c r="ON3085" s="0"/>
      <c r="OO3085" s="0"/>
      <c r="OP3085" s="0"/>
      <c r="OQ3085" s="0"/>
      <c r="OR3085" s="0"/>
      <c r="OS3085" s="0"/>
      <c r="OT3085" s="0"/>
      <c r="OU3085" s="0"/>
      <c r="OV3085" s="0"/>
      <c r="OW3085" s="0"/>
      <c r="OX3085" s="0"/>
      <c r="OY3085" s="0"/>
      <c r="OZ3085" s="0"/>
      <c r="PA3085" s="0"/>
      <c r="PB3085" s="0"/>
      <c r="PC3085" s="0"/>
      <c r="PD3085" s="0"/>
      <c r="PE3085" s="0"/>
      <c r="PF3085" s="0"/>
      <c r="PG3085" s="0"/>
      <c r="PH3085" s="0"/>
      <c r="PI3085" s="0"/>
      <c r="PJ3085" s="0"/>
      <c r="PK3085" s="0"/>
      <c r="PL3085" s="0"/>
      <c r="PM3085" s="0"/>
      <c r="PN3085" s="0"/>
      <c r="PO3085" s="0"/>
      <c r="PP3085" s="0"/>
      <c r="PQ3085" s="0"/>
      <c r="PR3085" s="0"/>
      <c r="PS3085" s="0"/>
      <c r="PT3085" s="0"/>
      <c r="PU3085" s="0"/>
      <c r="PV3085" s="0"/>
      <c r="PW3085" s="0"/>
      <c r="PX3085" s="0"/>
      <c r="PY3085" s="0"/>
      <c r="PZ3085" s="0"/>
      <c r="QA3085" s="0"/>
      <c r="QB3085" s="0"/>
      <c r="QC3085" s="0"/>
      <c r="QD3085" s="0"/>
      <c r="QE3085" s="0"/>
      <c r="QF3085" s="0"/>
      <c r="QG3085" s="0"/>
      <c r="QH3085" s="0"/>
      <c r="QI3085" s="0"/>
      <c r="QJ3085" s="0"/>
      <c r="QK3085" s="0"/>
      <c r="QL3085" s="0"/>
      <c r="QM3085" s="0"/>
      <c r="QN3085" s="0"/>
      <c r="QO3085" s="0"/>
      <c r="QP3085" s="0"/>
      <c r="QQ3085" s="0"/>
      <c r="QR3085" s="0"/>
      <c r="QS3085" s="0"/>
      <c r="QT3085" s="0"/>
      <c r="QU3085" s="0"/>
      <c r="QV3085" s="0"/>
      <c r="QW3085" s="0"/>
      <c r="QX3085" s="0"/>
      <c r="QY3085" s="0"/>
      <c r="QZ3085" s="0"/>
      <c r="RA3085" s="0"/>
      <c r="RB3085" s="0"/>
      <c r="RC3085" s="0"/>
      <c r="RD3085" s="0"/>
      <c r="RE3085" s="0"/>
      <c r="RF3085" s="0"/>
      <c r="RG3085" s="0"/>
      <c r="RH3085" s="0"/>
      <c r="RI3085" s="0"/>
      <c r="RJ3085" s="0"/>
      <c r="RK3085" s="0"/>
      <c r="RL3085" s="0"/>
      <c r="RM3085" s="0"/>
      <c r="RN3085" s="0"/>
      <c r="RO3085" s="0"/>
      <c r="RP3085" s="0"/>
      <c r="RQ3085" s="0"/>
      <c r="RR3085" s="0"/>
      <c r="RS3085" s="0"/>
      <c r="RT3085" s="0"/>
      <c r="RU3085" s="0"/>
      <c r="RV3085" s="0"/>
      <c r="RW3085" s="0"/>
      <c r="RX3085" s="0"/>
      <c r="RY3085" s="0"/>
      <c r="RZ3085" s="0"/>
      <c r="SA3085" s="0"/>
      <c r="SB3085" s="0"/>
      <c r="SC3085" s="0"/>
      <c r="SD3085" s="0"/>
      <c r="SE3085" s="0"/>
      <c r="SF3085" s="0"/>
      <c r="SG3085" s="0"/>
      <c r="SH3085" s="0"/>
      <c r="SI3085" s="0"/>
      <c r="SJ3085" s="0"/>
      <c r="SK3085" s="0"/>
      <c r="SL3085" s="0"/>
      <c r="SM3085" s="0"/>
      <c r="SN3085" s="0"/>
      <c r="SO3085" s="0"/>
      <c r="SP3085" s="0"/>
      <c r="SQ3085" s="0"/>
      <c r="SR3085" s="0"/>
      <c r="SS3085" s="0"/>
      <c r="ST3085" s="0"/>
      <c r="SU3085" s="0"/>
      <c r="SV3085" s="0"/>
      <c r="SW3085" s="0"/>
      <c r="SX3085" s="0"/>
      <c r="SY3085" s="0"/>
      <c r="SZ3085" s="0"/>
      <c r="TA3085" s="0"/>
      <c r="TB3085" s="0"/>
      <c r="TC3085" s="0"/>
      <c r="TD3085" s="0"/>
      <c r="TE3085" s="0"/>
      <c r="TF3085" s="0"/>
      <c r="TG3085" s="0"/>
      <c r="TH3085" s="0"/>
      <c r="TI3085" s="0"/>
      <c r="TJ3085" s="0"/>
      <c r="TK3085" s="0"/>
      <c r="TL3085" s="0"/>
      <c r="TM3085" s="0"/>
      <c r="TN3085" s="0"/>
      <c r="TO3085" s="0"/>
      <c r="TP3085" s="0"/>
      <c r="TQ3085" s="0"/>
      <c r="TR3085" s="0"/>
      <c r="TS3085" s="0"/>
      <c r="TT3085" s="0"/>
      <c r="TU3085" s="0"/>
      <c r="TV3085" s="0"/>
      <c r="TW3085" s="0"/>
      <c r="TX3085" s="0"/>
      <c r="TY3085" s="0"/>
      <c r="TZ3085" s="0"/>
      <c r="UA3085" s="0"/>
      <c r="UB3085" s="0"/>
      <c r="UC3085" s="0"/>
      <c r="UD3085" s="0"/>
      <c r="UE3085" s="0"/>
      <c r="UF3085" s="0"/>
      <c r="UG3085" s="0"/>
      <c r="UH3085" s="0"/>
      <c r="UI3085" s="0"/>
      <c r="UJ3085" s="0"/>
      <c r="UK3085" s="0"/>
      <c r="UL3085" s="0"/>
      <c r="UM3085" s="0"/>
      <c r="UN3085" s="0"/>
      <c r="UO3085" s="0"/>
      <c r="UP3085" s="0"/>
      <c r="UQ3085" s="0"/>
      <c r="UR3085" s="0"/>
      <c r="US3085" s="0"/>
      <c r="UT3085" s="0"/>
      <c r="UU3085" s="0"/>
      <c r="UV3085" s="0"/>
      <c r="UW3085" s="0"/>
      <c r="UX3085" s="0"/>
      <c r="UY3085" s="0"/>
      <c r="UZ3085" s="0"/>
      <c r="VA3085" s="0"/>
      <c r="VB3085" s="0"/>
      <c r="VC3085" s="0"/>
      <c r="VD3085" s="0"/>
      <c r="VE3085" s="0"/>
      <c r="VF3085" s="0"/>
      <c r="VG3085" s="0"/>
      <c r="VH3085" s="0"/>
      <c r="VI3085" s="0"/>
      <c r="VJ3085" s="0"/>
      <c r="VK3085" s="0"/>
      <c r="VL3085" s="0"/>
      <c r="VM3085" s="0"/>
      <c r="VN3085" s="0"/>
      <c r="VO3085" s="0"/>
      <c r="VP3085" s="0"/>
      <c r="VQ3085" s="0"/>
      <c r="VR3085" s="0"/>
      <c r="VS3085" s="0"/>
      <c r="VT3085" s="0"/>
      <c r="VU3085" s="0"/>
      <c r="VV3085" s="0"/>
      <c r="VW3085" s="0"/>
      <c r="VX3085" s="0"/>
      <c r="VY3085" s="0"/>
      <c r="VZ3085" s="0"/>
      <c r="WA3085" s="0"/>
      <c r="WB3085" s="0"/>
      <c r="WC3085" s="0"/>
      <c r="WD3085" s="0"/>
      <c r="WE3085" s="0"/>
      <c r="WF3085" s="0"/>
      <c r="WG3085" s="0"/>
      <c r="WH3085" s="0"/>
      <c r="WI3085" s="0"/>
      <c r="WJ3085" s="0"/>
      <c r="WK3085" s="0"/>
      <c r="WL3085" s="0"/>
      <c r="WM3085" s="0"/>
      <c r="WN3085" s="0"/>
      <c r="WO3085" s="0"/>
      <c r="WP3085" s="0"/>
      <c r="WQ3085" s="0"/>
      <c r="WR3085" s="0"/>
      <c r="WS3085" s="0"/>
      <c r="WT3085" s="0"/>
      <c r="WU3085" s="0"/>
      <c r="WV3085" s="0"/>
      <c r="WW3085" s="0"/>
      <c r="WX3085" s="0"/>
      <c r="WY3085" s="0"/>
      <c r="WZ3085" s="0"/>
      <c r="XA3085" s="0"/>
      <c r="XB3085" s="0"/>
      <c r="XC3085" s="0"/>
      <c r="XD3085" s="0"/>
      <c r="XE3085" s="0"/>
      <c r="XF3085" s="0"/>
      <c r="XG3085" s="0"/>
      <c r="XH3085" s="0"/>
      <c r="XI3085" s="0"/>
      <c r="XJ3085" s="0"/>
      <c r="XK3085" s="0"/>
      <c r="XL3085" s="0"/>
      <c r="XM3085" s="0"/>
      <c r="XN3085" s="0"/>
      <c r="XO3085" s="0"/>
      <c r="XP3085" s="0"/>
      <c r="XQ3085" s="0"/>
      <c r="XR3085" s="0"/>
      <c r="XS3085" s="0"/>
      <c r="XT3085" s="0"/>
      <c r="XU3085" s="0"/>
      <c r="XV3085" s="0"/>
      <c r="XW3085" s="0"/>
      <c r="XX3085" s="0"/>
      <c r="XY3085" s="0"/>
      <c r="XZ3085" s="0"/>
      <c r="YA3085" s="0"/>
      <c r="YB3085" s="0"/>
      <c r="YC3085" s="0"/>
      <c r="YD3085" s="0"/>
      <c r="YE3085" s="0"/>
      <c r="YF3085" s="0"/>
      <c r="YG3085" s="0"/>
      <c r="YH3085" s="0"/>
      <c r="YI3085" s="0"/>
      <c r="YJ3085" s="0"/>
      <c r="YK3085" s="0"/>
      <c r="YL3085" s="0"/>
      <c r="YM3085" s="0"/>
      <c r="YN3085" s="0"/>
      <c r="YO3085" s="0"/>
      <c r="YP3085" s="0"/>
      <c r="YQ3085" s="0"/>
      <c r="YR3085" s="0"/>
      <c r="YS3085" s="0"/>
      <c r="YT3085" s="0"/>
      <c r="YU3085" s="0"/>
      <c r="YV3085" s="0"/>
      <c r="YW3085" s="0"/>
      <c r="YX3085" s="0"/>
      <c r="YY3085" s="0"/>
      <c r="YZ3085" s="0"/>
      <c r="ZA3085" s="0"/>
      <c r="ZB3085" s="0"/>
      <c r="ZC3085" s="0"/>
      <c r="ZD3085" s="0"/>
      <c r="ZE3085" s="0"/>
      <c r="ZF3085" s="0"/>
      <c r="ZG3085" s="0"/>
      <c r="ZH3085" s="0"/>
      <c r="ZI3085" s="0"/>
      <c r="ZJ3085" s="0"/>
      <c r="ZK3085" s="0"/>
      <c r="ZL3085" s="0"/>
      <c r="ZM3085" s="0"/>
      <c r="ZN3085" s="0"/>
      <c r="ZO3085" s="0"/>
      <c r="ZP3085" s="0"/>
      <c r="ZQ3085" s="0"/>
      <c r="ZR3085" s="0"/>
      <c r="ZS3085" s="0"/>
      <c r="ZT3085" s="0"/>
      <c r="ZU3085" s="0"/>
      <c r="ZV3085" s="0"/>
      <c r="ZW3085" s="0"/>
      <c r="ZX3085" s="0"/>
      <c r="ZY3085" s="0"/>
      <c r="ZZ3085" s="0"/>
      <c r="AAA3085" s="0"/>
      <c r="AAB3085" s="0"/>
      <c r="AAC3085" s="0"/>
      <c r="AAD3085" s="0"/>
      <c r="AAE3085" s="0"/>
      <c r="AAF3085" s="0"/>
      <c r="AAG3085" s="0"/>
      <c r="AAH3085" s="0"/>
      <c r="AAI3085" s="0"/>
      <c r="AAJ3085" s="0"/>
      <c r="AAK3085" s="0"/>
      <c r="AAL3085" s="0"/>
      <c r="AAM3085" s="0"/>
      <c r="AAN3085" s="0"/>
      <c r="AAO3085" s="0"/>
      <c r="AAP3085" s="0"/>
      <c r="AAQ3085" s="0"/>
      <c r="AAR3085" s="0"/>
      <c r="AAS3085" s="0"/>
      <c r="AAT3085" s="0"/>
      <c r="AAU3085" s="0"/>
      <c r="AAV3085" s="0"/>
      <c r="AAW3085" s="0"/>
      <c r="AAX3085" s="0"/>
      <c r="AAY3085" s="0"/>
      <c r="AAZ3085" s="0"/>
      <c r="ABA3085" s="0"/>
      <c r="ABB3085" s="0"/>
      <c r="ABC3085" s="0"/>
      <c r="ABD3085" s="0"/>
      <c r="ABE3085" s="0"/>
      <c r="ABF3085" s="0"/>
      <c r="ABG3085" s="0"/>
      <c r="ABH3085" s="0"/>
      <c r="ABI3085" s="0"/>
      <c r="ABJ3085" s="0"/>
      <c r="ABK3085" s="0"/>
      <c r="ABL3085" s="0"/>
      <c r="ABM3085" s="0"/>
      <c r="ABN3085" s="0"/>
      <c r="ABO3085" s="0"/>
      <c r="ABP3085" s="0"/>
      <c r="ABQ3085" s="0"/>
      <c r="ABR3085" s="0"/>
      <c r="ABS3085" s="0"/>
      <c r="ABT3085" s="0"/>
      <c r="ABU3085" s="0"/>
      <c r="ABV3085" s="0"/>
      <c r="ABW3085" s="0"/>
      <c r="ABX3085" s="0"/>
      <c r="ABY3085" s="0"/>
      <c r="ABZ3085" s="0"/>
      <c r="ACA3085" s="0"/>
      <c r="ACB3085" s="0"/>
      <c r="ACC3085" s="0"/>
      <c r="ACD3085" s="0"/>
      <c r="ACE3085" s="0"/>
      <c r="ACF3085" s="0"/>
      <c r="ACG3085" s="0"/>
      <c r="ACH3085" s="0"/>
      <c r="ACI3085" s="0"/>
      <c r="ACJ3085" s="0"/>
      <c r="ACK3085" s="0"/>
      <c r="ACL3085" s="0"/>
      <c r="ACM3085" s="0"/>
      <c r="ACN3085" s="0"/>
      <c r="ACO3085" s="0"/>
      <c r="ACP3085" s="0"/>
      <c r="ACQ3085" s="0"/>
      <c r="ACR3085" s="0"/>
      <c r="ACS3085" s="0"/>
      <c r="ACT3085" s="0"/>
      <c r="ACU3085" s="0"/>
      <c r="ACV3085" s="0"/>
      <c r="ACW3085" s="0"/>
      <c r="ACX3085" s="0"/>
      <c r="ACY3085" s="0"/>
      <c r="ACZ3085" s="0"/>
      <c r="ADA3085" s="0"/>
      <c r="ADB3085" s="0"/>
      <c r="ADC3085" s="0"/>
      <c r="ADD3085" s="0"/>
      <c r="ADE3085" s="0"/>
      <c r="ADF3085" s="0"/>
      <c r="ADG3085" s="0"/>
      <c r="ADH3085" s="0"/>
      <c r="ADI3085" s="0"/>
      <c r="ADJ3085" s="0"/>
      <c r="ADK3085" s="0"/>
      <c r="ADL3085" s="0"/>
      <c r="ADM3085" s="0"/>
      <c r="ADN3085" s="0"/>
      <c r="ADO3085" s="0"/>
      <c r="ADP3085" s="0"/>
      <c r="ADQ3085" s="0"/>
      <c r="ADR3085" s="0"/>
      <c r="ADS3085" s="0"/>
      <c r="ADT3085" s="0"/>
      <c r="ADU3085" s="0"/>
      <c r="ADV3085" s="0"/>
      <c r="ADW3085" s="0"/>
      <c r="ADX3085" s="0"/>
      <c r="ADY3085" s="0"/>
      <c r="ADZ3085" s="0"/>
      <c r="AEA3085" s="0"/>
      <c r="AEB3085" s="0"/>
      <c r="AEC3085" s="0"/>
      <c r="AED3085" s="0"/>
      <c r="AEE3085" s="0"/>
      <c r="AEF3085" s="0"/>
      <c r="AEG3085" s="0"/>
      <c r="AEH3085" s="0"/>
      <c r="AEI3085" s="0"/>
      <c r="AEJ3085" s="0"/>
      <c r="AEK3085" s="0"/>
      <c r="AEL3085" s="0"/>
      <c r="AEM3085" s="0"/>
      <c r="AEN3085" s="0"/>
      <c r="AEO3085" s="0"/>
      <c r="AEP3085" s="0"/>
      <c r="AEQ3085" s="0"/>
      <c r="AER3085" s="0"/>
      <c r="AES3085" s="0"/>
      <c r="AET3085" s="0"/>
      <c r="AEU3085" s="0"/>
      <c r="AEV3085" s="0"/>
      <c r="AEW3085" s="0"/>
      <c r="AEX3085" s="0"/>
      <c r="AEY3085" s="0"/>
      <c r="AEZ3085" s="0"/>
      <c r="AFA3085" s="0"/>
      <c r="AFB3085" s="0"/>
      <c r="AFC3085" s="0"/>
      <c r="AFD3085" s="0"/>
      <c r="AFE3085" s="0"/>
      <c r="AFF3085" s="0"/>
      <c r="AFG3085" s="0"/>
      <c r="AFH3085" s="0"/>
      <c r="AFI3085" s="0"/>
      <c r="AFJ3085" s="0"/>
      <c r="AFK3085" s="0"/>
      <c r="AFL3085" s="0"/>
      <c r="AFM3085" s="0"/>
      <c r="AFN3085" s="0"/>
      <c r="AFO3085" s="0"/>
      <c r="AFP3085" s="0"/>
      <c r="AFQ3085" s="0"/>
      <c r="AFR3085" s="0"/>
      <c r="AFS3085" s="0"/>
      <c r="AFT3085" s="0"/>
      <c r="AFU3085" s="0"/>
      <c r="AFV3085" s="0"/>
      <c r="AFW3085" s="0"/>
      <c r="AFX3085" s="0"/>
      <c r="AFY3085" s="0"/>
      <c r="AFZ3085" s="0"/>
      <c r="AGA3085" s="0"/>
      <c r="AGB3085" s="0"/>
      <c r="AGC3085" s="0"/>
      <c r="AGD3085" s="0"/>
      <c r="AGE3085" s="0"/>
      <c r="AGF3085" s="0"/>
      <c r="AGG3085" s="0"/>
      <c r="AGH3085" s="0"/>
      <c r="AGI3085" s="0"/>
      <c r="AGJ3085" s="0"/>
      <c r="AGK3085" s="0"/>
      <c r="AGL3085" s="0"/>
      <c r="AGM3085" s="0"/>
      <c r="AGN3085" s="0"/>
      <c r="AGO3085" s="0"/>
      <c r="AGP3085" s="0"/>
      <c r="AGQ3085" s="0"/>
      <c r="AGR3085" s="0"/>
      <c r="AGS3085" s="0"/>
      <c r="AGT3085" s="0"/>
      <c r="AGU3085" s="0"/>
      <c r="AGV3085" s="0"/>
      <c r="AGW3085" s="0"/>
      <c r="AGX3085" s="0"/>
      <c r="AGY3085" s="0"/>
      <c r="AGZ3085" s="0"/>
      <c r="AHA3085" s="0"/>
      <c r="AHB3085" s="0"/>
      <c r="AHC3085" s="0"/>
      <c r="AHD3085" s="0"/>
      <c r="AHE3085" s="0"/>
      <c r="AHF3085" s="0"/>
      <c r="AHG3085" s="0"/>
      <c r="AHH3085" s="0"/>
      <c r="AHI3085" s="0"/>
      <c r="AHJ3085" s="0"/>
      <c r="AHK3085" s="0"/>
      <c r="AHL3085" s="0"/>
      <c r="AHM3085" s="0"/>
      <c r="AHN3085" s="0"/>
      <c r="AHO3085" s="0"/>
      <c r="AHP3085" s="0"/>
      <c r="AHQ3085" s="0"/>
      <c r="AHR3085" s="0"/>
      <c r="AHS3085" s="0"/>
      <c r="AHT3085" s="0"/>
      <c r="AHU3085" s="0"/>
      <c r="AHV3085" s="0"/>
      <c r="AHW3085" s="0"/>
      <c r="AHX3085" s="0"/>
      <c r="AHY3085" s="0"/>
      <c r="AHZ3085" s="0"/>
      <c r="AIA3085" s="0"/>
      <c r="AIB3085" s="0"/>
      <c r="AIC3085" s="0"/>
      <c r="AID3085" s="0"/>
      <c r="AIE3085" s="0"/>
      <c r="AIF3085" s="0"/>
      <c r="AIG3085" s="0"/>
      <c r="AIH3085" s="0"/>
      <c r="AII3085" s="0"/>
      <c r="AIJ3085" s="0"/>
      <c r="AIK3085" s="0"/>
      <c r="AIL3085" s="0"/>
      <c r="AIM3085" s="0"/>
      <c r="AIN3085" s="0"/>
      <c r="AIO3085" s="0"/>
      <c r="AIP3085" s="0"/>
      <c r="AIQ3085" s="0"/>
      <c r="AIR3085" s="0"/>
      <c r="AIS3085" s="0"/>
      <c r="AIT3085" s="0"/>
      <c r="AIU3085" s="0"/>
      <c r="AIV3085" s="0"/>
      <c r="AIW3085" s="0"/>
      <c r="AIX3085" s="0"/>
      <c r="AIY3085" s="0"/>
      <c r="AIZ3085" s="0"/>
      <c r="AJA3085" s="0"/>
      <c r="AJB3085" s="0"/>
      <c r="AJC3085" s="0"/>
      <c r="AJD3085" s="0"/>
      <c r="AJE3085" s="0"/>
      <c r="AJF3085" s="0"/>
      <c r="AJG3085" s="0"/>
      <c r="AJH3085" s="0"/>
      <c r="AJI3085" s="0"/>
      <c r="AJJ3085" s="0"/>
      <c r="AJK3085" s="0"/>
      <c r="AJL3085" s="0"/>
      <c r="AJM3085" s="0"/>
      <c r="AJN3085" s="0"/>
      <c r="AJO3085" s="0"/>
      <c r="AJP3085" s="0"/>
      <c r="AJQ3085" s="0"/>
      <c r="AJR3085" s="0"/>
      <c r="AJS3085" s="0"/>
      <c r="AJT3085" s="0"/>
      <c r="AJU3085" s="0"/>
      <c r="AJV3085" s="0"/>
      <c r="AJW3085" s="0"/>
      <c r="AJX3085" s="0"/>
      <c r="AJY3085" s="0"/>
      <c r="AJZ3085" s="0"/>
      <c r="AKA3085" s="0"/>
      <c r="AKB3085" s="0"/>
      <c r="AKC3085" s="0"/>
      <c r="AKD3085" s="0"/>
      <c r="AKE3085" s="0"/>
      <c r="AKF3085" s="0"/>
      <c r="AKG3085" s="0"/>
      <c r="AKH3085" s="0"/>
      <c r="AKI3085" s="0"/>
      <c r="AKJ3085" s="0"/>
      <c r="AKK3085" s="0"/>
      <c r="AKL3085" s="0"/>
      <c r="AKM3085" s="0"/>
      <c r="AKN3085" s="0"/>
      <c r="AKO3085" s="0"/>
      <c r="AKP3085" s="0"/>
      <c r="AKQ3085" s="0"/>
      <c r="AKR3085" s="0"/>
      <c r="AKS3085" s="0"/>
      <c r="AKT3085" s="0"/>
      <c r="AKU3085" s="0"/>
      <c r="AKV3085" s="0"/>
      <c r="AKW3085" s="0"/>
      <c r="AKX3085" s="0"/>
      <c r="AKY3085" s="0"/>
      <c r="AKZ3085" s="0"/>
      <c r="ALA3085" s="0"/>
      <c r="ALB3085" s="0"/>
      <c r="ALC3085" s="0"/>
      <c r="ALD3085" s="0"/>
      <c r="ALE3085" s="0"/>
      <c r="ALF3085" s="0"/>
      <c r="ALG3085" s="0"/>
      <c r="ALH3085" s="0"/>
      <c r="ALI3085" s="0"/>
      <c r="ALJ3085" s="0"/>
      <c r="ALK3085" s="0"/>
      <c r="ALL3085" s="0"/>
      <c r="ALM3085" s="0"/>
      <c r="ALN3085" s="0"/>
      <c r="ALO3085" s="0"/>
      <c r="ALP3085" s="0"/>
      <c r="ALQ3085" s="0"/>
      <c r="ALR3085" s="0"/>
      <c r="ALS3085" s="0"/>
      <c r="ALT3085" s="0"/>
      <c r="ALU3085" s="0"/>
      <c r="ALV3085" s="0"/>
      <c r="ALW3085" s="0"/>
      <c r="ALX3085" s="0"/>
      <c r="ALY3085" s="0"/>
      <c r="ALZ3085" s="0"/>
      <c r="AMA3085" s="0"/>
      <c r="AMB3085" s="0"/>
      <c r="AMC3085" s="0"/>
      <c r="AMD3085" s="0"/>
      <c r="AME3085" s="0"/>
      <c r="AMF3085" s="0"/>
      <c r="AMG3085" s="0"/>
      <c r="AMH3085" s="0"/>
      <c r="AMI3085" s="0"/>
    </row>
    <row r="3086" customFormat="false" ht="12.75" hidden="false" customHeight="false" outlineLevel="0" collapsed="false">
      <c r="A3086" s="1" t="s">
        <v>3283</v>
      </c>
      <c r="C3086" s="27" t="s">
        <v>3335</v>
      </c>
      <c r="D3086" s="27" t="s">
        <v>13</v>
      </c>
      <c r="E3086" s="28"/>
      <c r="F3086" s="29"/>
      <c r="G3086" s="27"/>
      <c r="H3086" s="30" t="s">
        <v>61</v>
      </c>
      <c r="I3086" s="31" t="n">
        <v>3.98</v>
      </c>
      <c r="J3086" s="103" t="s">
        <v>3275</v>
      </c>
      <c r="BM3086" s="0"/>
      <c r="BN3086" s="0"/>
      <c r="BO3086" s="0"/>
      <c r="BP3086" s="0"/>
      <c r="BQ3086" s="0"/>
      <c r="BR3086" s="0"/>
      <c r="BS3086" s="0"/>
      <c r="BT3086" s="0"/>
      <c r="BU3086" s="0"/>
      <c r="BV3086" s="0"/>
      <c r="BW3086" s="0"/>
      <c r="BX3086" s="0"/>
      <c r="BY3086" s="0"/>
      <c r="BZ3086" s="0"/>
      <c r="CA3086" s="0"/>
      <c r="CB3086" s="0"/>
      <c r="CC3086" s="0"/>
      <c r="CD3086" s="0"/>
      <c r="CE3086" s="0"/>
      <c r="CF3086" s="0"/>
      <c r="CG3086" s="0"/>
      <c r="CH3086" s="0"/>
      <c r="CI3086" s="0"/>
      <c r="CJ3086" s="0"/>
      <c r="CK3086" s="0"/>
      <c r="CL3086" s="0"/>
      <c r="CM3086" s="0"/>
      <c r="CN3086" s="0"/>
      <c r="CO3086" s="0"/>
      <c r="CP3086" s="0"/>
      <c r="CQ3086" s="0"/>
      <c r="CR3086" s="0"/>
      <c r="CS3086" s="0"/>
      <c r="CT3086" s="0"/>
      <c r="CU3086" s="0"/>
      <c r="CV3086" s="0"/>
      <c r="CW3086" s="0"/>
      <c r="CX3086" s="0"/>
      <c r="CY3086" s="0"/>
      <c r="CZ3086" s="0"/>
      <c r="DA3086" s="0"/>
      <c r="DB3086" s="0"/>
      <c r="DC3086" s="0"/>
      <c r="DD3086" s="0"/>
      <c r="DE3086" s="0"/>
      <c r="DF3086" s="0"/>
      <c r="DG3086" s="0"/>
      <c r="DH3086" s="0"/>
      <c r="DI3086" s="0"/>
      <c r="DJ3086" s="0"/>
      <c r="DK3086" s="0"/>
      <c r="DL3086" s="0"/>
      <c r="DM3086" s="0"/>
      <c r="DN3086" s="0"/>
      <c r="DO3086" s="0"/>
      <c r="DP3086" s="0"/>
      <c r="DQ3086" s="0"/>
      <c r="DR3086" s="0"/>
      <c r="DS3086" s="0"/>
      <c r="DT3086" s="0"/>
      <c r="DU3086" s="0"/>
      <c r="DV3086" s="0"/>
      <c r="DW3086" s="0"/>
      <c r="DX3086" s="0"/>
      <c r="DY3086" s="0"/>
      <c r="DZ3086" s="0"/>
      <c r="EA3086" s="0"/>
      <c r="EB3086" s="0"/>
      <c r="EC3086" s="0"/>
      <c r="ED3086" s="0"/>
      <c r="EE3086" s="0"/>
      <c r="EF3086" s="0"/>
      <c r="EG3086" s="0"/>
      <c r="EH3086" s="0"/>
      <c r="EI3086" s="0"/>
      <c r="EJ3086" s="0"/>
      <c r="EK3086" s="0"/>
      <c r="EL3086" s="0"/>
      <c r="EM3086" s="0"/>
      <c r="EN3086" s="0"/>
      <c r="EO3086" s="0"/>
      <c r="EP3086" s="0"/>
      <c r="EQ3086" s="0"/>
      <c r="ER3086" s="0"/>
      <c r="ES3086" s="0"/>
      <c r="ET3086" s="0"/>
      <c r="EU3086" s="0"/>
      <c r="EV3086" s="0"/>
      <c r="EW3086" s="0"/>
      <c r="EX3086" s="0"/>
      <c r="EY3086" s="0"/>
      <c r="EZ3086" s="0"/>
      <c r="FA3086" s="0"/>
      <c r="FB3086" s="0"/>
      <c r="FC3086" s="0"/>
      <c r="FD3086" s="0"/>
      <c r="FE3086" s="0"/>
      <c r="FF3086" s="0"/>
      <c r="FG3086" s="0"/>
      <c r="FH3086" s="0"/>
      <c r="FI3086" s="0"/>
      <c r="FJ3086" s="0"/>
      <c r="FK3086" s="0"/>
      <c r="FL3086" s="0"/>
      <c r="FM3086" s="0"/>
      <c r="FN3086" s="0"/>
      <c r="FO3086" s="0"/>
      <c r="FP3086" s="0"/>
      <c r="FQ3086" s="0"/>
      <c r="FR3086" s="0"/>
      <c r="FS3086" s="0"/>
      <c r="FT3086" s="0"/>
      <c r="FU3086" s="0"/>
      <c r="FV3086" s="0"/>
      <c r="FW3086" s="0"/>
      <c r="FX3086" s="0"/>
      <c r="FY3086" s="0"/>
      <c r="FZ3086" s="0"/>
      <c r="GA3086" s="0"/>
      <c r="GB3086" s="0"/>
      <c r="GC3086" s="0"/>
      <c r="GD3086" s="0"/>
      <c r="GE3086" s="0"/>
      <c r="GF3086" s="0"/>
      <c r="GG3086" s="0"/>
      <c r="GH3086" s="0"/>
      <c r="GI3086" s="0"/>
      <c r="GJ3086" s="0"/>
      <c r="GK3086" s="0"/>
      <c r="GL3086" s="0"/>
      <c r="GM3086" s="0"/>
      <c r="GN3086" s="0"/>
      <c r="GO3086" s="0"/>
      <c r="GP3086" s="0"/>
      <c r="GQ3086" s="0"/>
      <c r="GR3086" s="0"/>
      <c r="GS3086" s="0"/>
      <c r="GT3086" s="0"/>
      <c r="GU3086" s="0"/>
      <c r="GV3086" s="0"/>
      <c r="GW3086" s="0"/>
      <c r="GX3086" s="0"/>
      <c r="GY3086" s="0"/>
      <c r="GZ3086" s="0"/>
      <c r="HA3086" s="0"/>
      <c r="HB3086" s="0"/>
      <c r="HC3086" s="0"/>
      <c r="HD3086" s="0"/>
      <c r="HE3086" s="0"/>
      <c r="HF3086" s="0"/>
      <c r="HG3086" s="0"/>
      <c r="HH3086" s="0"/>
      <c r="HI3086" s="0"/>
      <c r="HJ3086" s="0"/>
      <c r="HK3086" s="0"/>
      <c r="HL3086" s="0"/>
      <c r="HM3086" s="0"/>
      <c r="HN3086" s="0"/>
      <c r="HO3086" s="0"/>
      <c r="HP3086" s="0"/>
      <c r="HQ3086" s="0"/>
      <c r="HR3086" s="0"/>
      <c r="HS3086" s="0"/>
      <c r="HT3086" s="0"/>
      <c r="HU3086" s="0"/>
      <c r="HV3086" s="0"/>
      <c r="HW3086" s="0"/>
      <c r="HX3086" s="0"/>
      <c r="HY3086" s="0"/>
      <c r="HZ3086" s="0"/>
      <c r="IA3086" s="0"/>
      <c r="IB3086" s="0"/>
      <c r="IC3086" s="0"/>
      <c r="ID3086" s="0"/>
      <c r="IE3086" s="0"/>
      <c r="IF3086" s="0"/>
      <c r="IG3086" s="0"/>
      <c r="IH3086" s="0"/>
      <c r="II3086" s="0"/>
      <c r="IJ3086" s="0"/>
      <c r="IK3086" s="0"/>
      <c r="IL3086" s="0"/>
      <c r="IM3086" s="0"/>
      <c r="IN3086" s="0"/>
      <c r="IO3086" s="0"/>
      <c r="IP3086" s="0"/>
      <c r="IQ3086" s="0"/>
      <c r="IR3086" s="0"/>
      <c r="IS3086" s="0"/>
      <c r="IT3086" s="0"/>
      <c r="IU3086" s="0"/>
      <c r="IV3086" s="0"/>
      <c r="IW3086" s="0"/>
      <c r="IX3086" s="0"/>
      <c r="IY3086" s="0"/>
      <c r="IZ3086" s="0"/>
      <c r="JA3086" s="0"/>
      <c r="JB3086" s="0"/>
      <c r="JC3086" s="0"/>
      <c r="JD3086" s="0"/>
      <c r="JE3086" s="0"/>
      <c r="JF3086" s="0"/>
      <c r="JG3086" s="0"/>
      <c r="JH3086" s="0"/>
      <c r="JI3086" s="0"/>
      <c r="JJ3086" s="0"/>
      <c r="JK3086" s="0"/>
      <c r="JL3086" s="0"/>
      <c r="JM3086" s="0"/>
      <c r="JN3086" s="0"/>
      <c r="JO3086" s="0"/>
      <c r="JP3086" s="0"/>
      <c r="JQ3086" s="0"/>
      <c r="JR3086" s="0"/>
      <c r="JS3086" s="0"/>
      <c r="JT3086" s="0"/>
      <c r="JU3086" s="0"/>
      <c r="JV3086" s="0"/>
      <c r="JW3086" s="0"/>
      <c r="JX3086" s="0"/>
      <c r="JY3086" s="0"/>
      <c r="JZ3086" s="0"/>
      <c r="KA3086" s="0"/>
      <c r="KB3086" s="0"/>
      <c r="KC3086" s="0"/>
      <c r="KD3086" s="0"/>
      <c r="KE3086" s="0"/>
      <c r="KF3086" s="0"/>
      <c r="KG3086" s="0"/>
      <c r="KH3086" s="0"/>
      <c r="KI3086" s="0"/>
      <c r="KJ3086" s="0"/>
      <c r="KK3086" s="0"/>
      <c r="KL3086" s="0"/>
      <c r="KM3086" s="0"/>
      <c r="KN3086" s="0"/>
      <c r="KO3086" s="0"/>
      <c r="KP3086" s="0"/>
      <c r="KQ3086" s="0"/>
      <c r="KR3086" s="0"/>
      <c r="KS3086" s="0"/>
      <c r="KT3086" s="0"/>
      <c r="KU3086" s="0"/>
      <c r="KV3086" s="0"/>
      <c r="KW3086" s="0"/>
      <c r="KX3086" s="0"/>
      <c r="KY3086" s="0"/>
      <c r="KZ3086" s="0"/>
      <c r="LA3086" s="0"/>
      <c r="LB3086" s="0"/>
      <c r="LC3086" s="0"/>
      <c r="LD3086" s="0"/>
      <c r="LE3086" s="0"/>
      <c r="LF3086" s="0"/>
      <c r="LG3086" s="0"/>
      <c r="LH3086" s="0"/>
      <c r="LI3086" s="0"/>
      <c r="LJ3086" s="0"/>
      <c r="LK3086" s="0"/>
      <c r="LL3086" s="0"/>
      <c r="LM3086" s="0"/>
      <c r="LN3086" s="0"/>
      <c r="LO3086" s="0"/>
      <c r="LP3086" s="0"/>
      <c r="LQ3086" s="0"/>
      <c r="LR3086" s="0"/>
      <c r="LS3086" s="0"/>
      <c r="LT3086" s="0"/>
      <c r="LU3086" s="0"/>
      <c r="LV3086" s="0"/>
      <c r="LW3086" s="0"/>
      <c r="LX3086" s="0"/>
      <c r="LY3086" s="0"/>
      <c r="LZ3086" s="0"/>
      <c r="MA3086" s="0"/>
      <c r="MB3086" s="0"/>
      <c r="MC3086" s="0"/>
      <c r="MD3086" s="0"/>
      <c r="ME3086" s="0"/>
      <c r="MF3086" s="0"/>
      <c r="MG3086" s="0"/>
      <c r="MH3086" s="0"/>
      <c r="MI3086" s="0"/>
      <c r="MJ3086" s="0"/>
      <c r="MK3086" s="0"/>
      <c r="ML3086" s="0"/>
      <c r="MM3086" s="0"/>
      <c r="MN3086" s="0"/>
      <c r="MO3086" s="0"/>
      <c r="MP3086" s="0"/>
      <c r="MQ3086" s="0"/>
      <c r="MR3086" s="0"/>
      <c r="MS3086" s="0"/>
      <c r="MT3086" s="0"/>
      <c r="MU3086" s="0"/>
      <c r="MV3086" s="0"/>
      <c r="MW3086" s="0"/>
      <c r="MX3086" s="0"/>
      <c r="MY3086" s="0"/>
      <c r="MZ3086" s="0"/>
      <c r="NA3086" s="0"/>
      <c r="NB3086" s="0"/>
      <c r="NC3086" s="0"/>
      <c r="ND3086" s="0"/>
      <c r="NE3086" s="0"/>
      <c r="NF3086" s="0"/>
      <c r="NG3086" s="0"/>
      <c r="NH3086" s="0"/>
      <c r="NI3086" s="0"/>
      <c r="NJ3086" s="0"/>
      <c r="NK3086" s="0"/>
      <c r="NL3086" s="0"/>
      <c r="NM3086" s="0"/>
      <c r="NN3086" s="0"/>
      <c r="NO3086" s="0"/>
      <c r="NP3086" s="0"/>
      <c r="NQ3086" s="0"/>
      <c r="NR3086" s="0"/>
      <c r="NS3086" s="0"/>
      <c r="NT3086" s="0"/>
      <c r="NU3086" s="0"/>
      <c r="NV3086" s="0"/>
      <c r="NW3086" s="0"/>
      <c r="NX3086" s="0"/>
      <c r="NY3086" s="0"/>
      <c r="NZ3086" s="0"/>
      <c r="OA3086" s="0"/>
      <c r="OB3086" s="0"/>
      <c r="OC3086" s="0"/>
      <c r="OD3086" s="0"/>
      <c r="OE3086" s="0"/>
      <c r="OF3086" s="0"/>
      <c r="OG3086" s="0"/>
      <c r="OH3086" s="0"/>
      <c r="OI3086" s="0"/>
      <c r="OJ3086" s="0"/>
      <c r="OK3086" s="0"/>
      <c r="OL3086" s="0"/>
      <c r="OM3086" s="0"/>
      <c r="ON3086" s="0"/>
      <c r="OO3086" s="0"/>
      <c r="OP3086" s="0"/>
      <c r="OQ3086" s="0"/>
      <c r="OR3086" s="0"/>
      <c r="OS3086" s="0"/>
      <c r="OT3086" s="0"/>
      <c r="OU3086" s="0"/>
      <c r="OV3086" s="0"/>
      <c r="OW3086" s="0"/>
      <c r="OX3086" s="0"/>
      <c r="OY3086" s="0"/>
      <c r="OZ3086" s="0"/>
      <c r="PA3086" s="0"/>
      <c r="PB3086" s="0"/>
      <c r="PC3086" s="0"/>
      <c r="PD3086" s="0"/>
      <c r="PE3086" s="0"/>
      <c r="PF3086" s="0"/>
      <c r="PG3086" s="0"/>
      <c r="PH3086" s="0"/>
      <c r="PI3086" s="0"/>
      <c r="PJ3086" s="0"/>
      <c r="PK3086" s="0"/>
      <c r="PL3086" s="0"/>
      <c r="PM3086" s="0"/>
      <c r="PN3086" s="0"/>
      <c r="PO3086" s="0"/>
      <c r="PP3086" s="0"/>
      <c r="PQ3086" s="0"/>
      <c r="PR3086" s="0"/>
      <c r="PS3086" s="0"/>
      <c r="PT3086" s="0"/>
      <c r="PU3086" s="0"/>
      <c r="PV3086" s="0"/>
      <c r="PW3086" s="0"/>
      <c r="PX3086" s="0"/>
      <c r="PY3086" s="0"/>
      <c r="PZ3086" s="0"/>
      <c r="QA3086" s="0"/>
      <c r="QB3086" s="0"/>
      <c r="QC3086" s="0"/>
      <c r="QD3086" s="0"/>
      <c r="QE3086" s="0"/>
      <c r="QF3086" s="0"/>
      <c r="QG3086" s="0"/>
      <c r="QH3086" s="0"/>
      <c r="QI3086" s="0"/>
      <c r="QJ3086" s="0"/>
      <c r="QK3086" s="0"/>
      <c r="QL3086" s="0"/>
      <c r="QM3086" s="0"/>
      <c r="QN3086" s="0"/>
      <c r="QO3086" s="0"/>
      <c r="QP3086" s="0"/>
      <c r="QQ3086" s="0"/>
      <c r="QR3086" s="0"/>
      <c r="QS3086" s="0"/>
      <c r="QT3086" s="0"/>
      <c r="QU3086" s="0"/>
      <c r="QV3086" s="0"/>
      <c r="QW3086" s="0"/>
      <c r="QX3086" s="0"/>
      <c r="QY3086" s="0"/>
      <c r="QZ3086" s="0"/>
      <c r="RA3086" s="0"/>
      <c r="RB3086" s="0"/>
      <c r="RC3086" s="0"/>
      <c r="RD3086" s="0"/>
      <c r="RE3086" s="0"/>
      <c r="RF3086" s="0"/>
      <c r="RG3086" s="0"/>
      <c r="RH3086" s="0"/>
      <c r="RI3086" s="0"/>
      <c r="RJ3086" s="0"/>
      <c r="RK3086" s="0"/>
      <c r="RL3086" s="0"/>
      <c r="RM3086" s="0"/>
      <c r="RN3086" s="0"/>
      <c r="RO3086" s="0"/>
      <c r="RP3086" s="0"/>
      <c r="RQ3086" s="0"/>
      <c r="RR3086" s="0"/>
      <c r="RS3086" s="0"/>
      <c r="RT3086" s="0"/>
      <c r="RU3086" s="0"/>
      <c r="RV3086" s="0"/>
      <c r="RW3086" s="0"/>
      <c r="RX3086" s="0"/>
      <c r="RY3086" s="0"/>
      <c r="RZ3086" s="0"/>
      <c r="SA3086" s="0"/>
      <c r="SB3086" s="0"/>
      <c r="SC3086" s="0"/>
      <c r="SD3086" s="0"/>
      <c r="SE3086" s="0"/>
      <c r="SF3086" s="0"/>
      <c r="SG3086" s="0"/>
      <c r="SH3086" s="0"/>
      <c r="SI3086" s="0"/>
      <c r="SJ3086" s="0"/>
      <c r="SK3086" s="0"/>
      <c r="SL3086" s="0"/>
      <c r="SM3086" s="0"/>
      <c r="SN3086" s="0"/>
      <c r="SO3086" s="0"/>
      <c r="SP3086" s="0"/>
      <c r="SQ3086" s="0"/>
      <c r="SR3086" s="0"/>
      <c r="SS3086" s="0"/>
      <c r="ST3086" s="0"/>
      <c r="SU3086" s="0"/>
      <c r="SV3086" s="0"/>
      <c r="SW3086" s="0"/>
      <c r="SX3086" s="0"/>
      <c r="SY3086" s="0"/>
      <c r="SZ3086" s="0"/>
      <c r="TA3086" s="0"/>
      <c r="TB3086" s="0"/>
      <c r="TC3086" s="0"/>
      <c r="TD3086" s="0"/>
      <c r="TE3086" s="0"/>
      <c r="TF3086" s="0"/>
      <c r="TG3086" s="0"/>
      <c r="TH3086" s="0"/>
      <c r="TI3086" s="0"/>
      <c r="TJ3086" s="0"/>
      <c r="TK3086" s="0"/>
      <c r="TL3086" s="0"/>
      <c r="TM3086" s="0"/>
      <c r="TN3086" s="0"/>
      <c r="TO3086" s="0"/>
      <c r="TP3086" s="0"/>
      <c r="TQ3086" s="0"/>
      <c r="TR3086" s="0"/>
      <c r="TS3086" s="0"/>
      <c r="TT3086" s="0"/>
      <c r="TU3086" s="0"/>
      <c r="TV3086" s="0"/>
      <c r="TW3086" s="0"/>
      <c r="TX3086" s="0"/>
      <c r="TY3086" s="0"/>
      <c r="TZ3086" s="0"/>
      <c r="UA3086" s="0"/>
      <c r="UB3086" s="0"/>
      <c r="UC3086" s="0"/>
      <c r="UD3086" s="0"/>
      <c r="UE3086" s="0"/>
      <c r="UF3086" s="0"/>
      <c r="UG3086" s="0"/>
      <c r="UH3086" s="0"/>
      <c r="UI3086" s="0"/>
      <c r="UJ3086" s="0"/>
      <c r="UK3086" s="0"/>
      <c r="UL3086" s="0"/>
      <c r="UM3086" s="0"/>
      <c r="UN3086" s="0"/>
      <c r="UO3086" s="0"/>
      <c r="UP3086" s="0"/>
      <c r="UQ3086" s="0"/>
      <c r="UR3086" s="0"/>
      <c r="US3086" s="0"/>
      <c r="UT3086" s="0"/>
      <c r="UU3086" s="0"/>
      <c r="UV3086" s="0"/>
      <c r="UW3086" s="0"/>
      <c r="UX3086" s="0"/>
      <c r="UY3086" s="0"/>
      <c r="UZ3086" s="0"/>
      <c r="VA3086" s="0"/>
      <c r="VB3086" s="0"/>
      <c r="VC3086" s="0"/>
      <c r="VD3086" s="0"/>
      <c r="VE3086" s="0"/>
      <c r="VF3086" s="0"/>
      <c r="VG3086" s="0"/>
      <c r="VH3086" s="0"/>
      <c r="VI3086" s="0"/>
      <c r="VJ3086" s="0"/>
      <c r="VK3086" s="0"/>
      <c r="VL3086" s="0"/>
      <c r="VM3086" s="0"/>
      <c r="VN3086" s="0"/>
      <c r="VO3086" s="0"/>
      <c r="VP3086" s="0"/>
      <c r="VQ3086" s="0"/>
      <c r="VR3086" s="0"/>
      <c r="VS3086" s="0"/>
      <c r="VT3086" s="0"/>
      <c r="VU3086" s="0"/>
      <c r="VV3086" s="0"/>
      <c r="VW3086" s="0"/>
      <c r="VX3086" s="0"/>
      <c r="VY3086" s="0"/>
      <c r="VZ3086" s="0"/>
      <c r="WA3086" s="0"/>
      <c r="WB3086" s="0"/>
      <c r="WC3086" s="0"/>
      <c r="WD3086" s="0"/>
      <c r="WE3086" s="0"/>
      <c r="WF3086" s="0"/>
      <c r="WG3086" s="0"/>
      <c r="WH3086" s="0"/>
      <c r="WI3086" s="0"/>
      <c r="WJ3086" s="0"/>
      <c r="WK3086" s="0"/>
      <c r="WL3086" s="0"/>
      <c r="WM3086" s="0"/>
      <c r="WN3086" s="0"/>
      <c r="WO3086" s="0"/>
      <c r="WP3086" s="0"/>
      <c r="WQ3086" s="0"/>
      <c r="WR3086" s="0"/>
      <c r="WS3086" s="0"/>
      <c r="WT3086" s="0"/>
      <c r="WU3086" s="0"/>
      <c r="WV3086" s="0"/>
      <c r="WW3086" s="0"/>
      <c r="WX3086" s="0"/>
      <c r="WY3086" s="0"/>
      <c r="WZ3086" s="0"/>
      <c r="XA3086" s="0"/>
      <c r="XB3086" s="0"/>
      <c r="XC3086" s="0"/>
      <c r="XD3086" s="0"/>
      <c r="XE3086" s="0"/>
      <c r="XF3086" s="0"/>
      <c r="XG3086" s="0"/>
      <c r="XH3086" s="0"/>
      <c r="XI3086" s="0"/>
      <c r="XJ3086" s="0"/>
      <c r="XK3086" s="0"/>
      <c r="XL3086" s="0"/>
      <c r="XM3086" s="0"/>
      <c r="XN3086" s="0"/>
      <c r="XO3086" s="0"/>
      <c r="XP3086" s="0"/>
      <c r="XQ3086" s="0"/>
      <c r="XR3086" s="0"/>
      <c r="XS3086" s="0"/>
      <c r="XT3086" s="0"/>
      <c r="XU3086" s="0"/>
      <c r="XV3086" s="0"/>
      <c r="XW3086" s="0"/>
      <c r="XX3086" s="0"/>
      <c r="XY3086" s="0"/>
      <c r="XZ3086" s="0"/>
      <c r="YA3086" s="0"/>
      <c r="YB3086" s="0"/>
      <c r="YC3086" s="0"/>
      <c r="YD3086" s="0"/>
      <c r="YE3086" s="0"/>
      <c r="YF3086" s="0"/>
      <c r="YG3086" s="0"/>
      <c r="YH3086" s="0"/>
      <c r="YI3086" s="0"/>
      <c r="YJ3086" s="0"/>
      <c r="YK3086" s="0"/>
      <c r="YL3086" s="0"/>
      <c r="YM3086" s="0"/>
      <c r="YN3086" s="0"/>
      <c r="YO3086" s="0"/>
      <c r="YP3086" s="0"/>
      <c r="YQ3086" s="0"/>
      <c r="YR3086" s="0"/>
      <c r="YS3086" s="0"/>
      <c r="YT3086" s="0"/>
      <c r="YU3086" s="0"/>
      <c r="YV3086" s="0"/>
      <c r="YW3086" s="0"/>
      <c r="YX3086" s="0"/>
      <c r="YY3086" s="0"/>
      <c r="YZ3086" s="0"/>
      <c r="ZA3086" s="0"/>
      <c r="ZB3086" s="0"/>
      <c r="ZC3086" s="0"/>
      <c r="ZD3086" s="0"/>
      <c r="ZE3086" s="0"/>
      <c r="ZF3086" s="0"/>
      <c r="ZG3086" s="0"/>
      <c r="ZH3086" s="0"/>
      <c r="ZI3086" s="0"/>
      <c r="ZJ3086" s="0"/>
      <c r="ZK3086" s="0"/>
      <c r="ZL3086" s="0"/>
      <c r="ZM3086" s="0"/>
      <c r="ZN3086" s="0"/>
      <c r="ZO3086" s="0"/>
      <c r="ZP3086" s="0"/>
      <c r="ZQ3086" s="0"/>
      <c r="ZR3086" s="0"/>
      <c r="ZS3086" s="0"/>
      <c r="ZT3086" s="0"/>
      <c r="ZU3086" s="0"/>
      <c r="ZV3086" s="0"/>
      <c r="ZW3086" s="0"/>
      <c r="ZX3086" s="0"/>
      <c r="ZY3086" s="0"/>
      <c r="ZZ3086" s="0"/>
      <c r="AAA3086" s="0"/>
      <c r="AAB3086" s="0"/>
      <c r="AAC3086" s="0"/>
      <c r="AAD3086" s="0"/>
      <c r="AAE3086" s="0"/>
      <c r="AAF3086" s="0"/>
      <c r="AAG3086" s="0"/>
      <c r="AAH3086" s="0"/>
      <c r="AAI3086" s="0"/>
      <c r="AAJ3086" s="0"/>
      <c r="AAK3086" s="0"/>
      <c r="AAL3086" s="0"/>
      <c r="AAM3086" s="0"/>
      <c r="AAN3086" s="0"/>
      <c r="AAO3086" s="0"/>
      <c r="AAP3086" s="0"/>
      <c r="AAQ3086" s="0"/>
      <c r="AAR3086" s="0"/>
      <c r="AAS3086" s="0"/>
      <c r="AAT3086" s="0"/>
      <c r="AAU3086" s="0"/>
      <c r="AAV3086" s="0"/>
      <c r="AAW3086" s="0"/>
      <c r="AAX3086" s="0"/>
      <c r="AAY3086" s="0"/>
      <c r="AAZ3086" s="0"/>
      <c r="ABA3086" s="0"/>
      <c r="ABB3086" s="0"/>
      <c r="ABC3086" s="0"/>
      <c r="ABD3086" s="0"/>
      <c r="ABE3086" s="0"/>
      <c r="ABF3086" s="0"/>
      <c r="ABG3086" s="0"/>
      <c r="ABH3086" s="0"/>
      <c r="ABI3086" s="0"/>
      <c r="ABJ3086" s="0"/>
      <c r="ABK3086" s="0"/>
      <c r="ABL3086" s="0"/>
      <c r="ABM3086" s="0"/>
      <c r="ABN3086" s="0"/>
      <c r="ABO3086" s="0"/>
      <c r="ABP3086" s="0"/>
      <c r="ABQ3086" s="0"/>
      <c r="ABR3086" s="0"/>
      <c r="ABS3086" s="0"/>
      <c r="ABT3086" s="0"/>
      <c r="ABU3086" s="0"/>
      <c r="ABV3086" s="0"/>
      <c r="ABW3086" s="0"/>
      <c r="ABX3086" s="0"/>
      <c r="ABY3086" s="0"/>
      <c r="ABZ3086" s="0"/>
      <c r="ACA3086" s="0"/>
      <c r="ACB3086" s="0"/>
      <c r="ACC3086" s="0"/>
      <c r="ACD3086" s="0"/>
      <c r="ACE3086" s="0"/>
      <c r="ACF3086" s="0"/>
      <c r="ACG3086" s="0"/>
      <c r="ACH3086" s="0"/>
      <c r="ACI3086" s="0"/>
      <c r="ACJ3086" s="0"/>
      <c r="ACK3086" s="0"/>
      <c r="ACL3086" s="0"/>
      <c r="ACM3086" s="0"/>
      <c r="ACN3086" s="0"/>
      <c r="ACO3086" s="0"/>
      <c r="ACP3086" s="0"/>
      <c r="ACQ3086" s="0"/>
      <c r="ACR3086" s="0"/>
      <c r="ACS3086" s="0"/>
      <c r="ACT3086" s="0"/>
      <c r="ACU3086" s="0"/>
      <c r="ACV3086" s="0"/>
      <c r="ACW3086" s="0"/>
      <c r="ACX3086" s="0"/>
      <c r="ACY3086" s="0"/>
      <c r="ACZ3086" s="0"/>
      <c r="ADA3086" s="0"/>
      <c r="ADB3086" s="0"/>
      <c r="ADC3086" s="0"/>
      <c r="ADD3086" s="0"/>
      <c r="ADE3086" s="0"/>
      <c r="ADF3086" s="0"/>
      <c r="ADG3086" s="0"/>
      <c r="ADH3086" s="0"/>
      <c r="ADI3086" s="0"/>
      <c r="ADJ3086" s="0"/>
      <c r="ADK3086" s="0"/>
      <c r="ADL3086" s="0"/>
      <c r="ADM3086" s="0"/>
      <c r="ADN3086" s="0"/>
      <c r="ADO3086" s="0"/>
      <c r="ADP3086" s="0"/>
      <c r="ADQ3086" s="0"/>
      <c r="ADR3086" s="0"/>
      <c r="ADS3086" s="0"/>
      <c r="ADT3086" s="0"/>
      <c r="ADU3086" s="0"/>
      <c r="ADV3086" s="0"/>
      <c r="ADW3086" s="0"/>
      <c r="ADX3086" s="0"/>
      <c r="ADY3086" s="0"/>
      <c r="ADZ3086" s="0"/>
      <c r="AEA3086" s="0"/>
      <c r="AEB3086" s="0"/>
      <c r="AEC3086" s="0"/>
      <c r="AED3086" s="0"/>
      <c r="AEE3086" s="0"/>
      <c r="AEF3086" s="0"/>
      <c r="AEG3086" s="0"/>
      <c r="AEH3086" s="0"/>
      <c r="AEI3086" s="0"/>
      <c r="AEJ3086" s="0"/>
      <c r="AEK3086" s="0"/>
      <c r="AEL3086" s="0"/>
      <c r="AEM3086" s="0"/>
      <c r="AEN3086" s="0"/>
      <c r="AEO3086" s="0"/>
      <c r="AEP3086" s="0"/>
      <c r="AEQ3086" s="0"/>
      <c r="AER3086" s="0"/>
      <c r="AES3086" s="0"/>
      <c r="AET3086" s="0"/>
      <c r="AEU3086" s="0"/>
      <c r="AEV3086" s="0"/>
      <c r="AEW3086" s="0"/>
      <c r="AEX3086" s="0"/>
      <c r="AEY3086" s="0"/>
      <c r="AEZ3086" s="0"/>
      <c r="AFA3086" s="0"/>
      <c r="AFB3086" s="0"/>
      <c r="AFC3086" s="0"/>
      <c r="AFD3086" s="0"/>
      <c r="AFE3086" s="0"/>
      <c r="AFF3086" s="0"/>
      <c r="AFG3086" s="0"/>
      <c r="AFH3086" s="0"/>
      <c r="AFI3086" s="0"/>
      <c r="AFJ3086" s="0"/>
      <c r="AFK3086" s="0"/>
      <c r="AFL3086" s="0"/>
      <c r="AFM3086" s="0"/>
      <c r="AFN3086" s="0"/>
      <c r="AFO3086" s="0"/>
      <c r="AFP3086" s="0"/>
      <c r="AFQ3086" s="0"/>
      <c r="AFR3086" s="0"/>
      <c r="AFS3086" s="0"/>
      <c r="AFT3086" s="0"/>
      <c r="AFU3086" s="0"/>
      <c r="AFV3086" s="0"/>
      <c r="AFW3086" s="0"/>
      <c r="AFX3086" s="0"/>
      <c r="AFY3086" s="0"/>
      <c r="AFZ3086" s="0"/>
      <c r="AGA3086" s="0"/>
      <c r="AGB3086" s="0"/>
      <c r="AGC3086" s="0"/>
      <c r="AGD3086" s="0"/>
      <c r="AGE3086" s="0"/>
      <c r="AGF3086" s="0"/>
      <c r="AGG3086" s="0"/>
      <c r="AGH3086" s="0"/>
      <c r="AGI3086" s="0"/>
      <c r="AGJ3086" s="0"/>
      <c r="AGK3086" s="0"/>
      <c r="AGL3086" s="0"/>
      <c r="AGM3086" s="0"/>
      <c r="AGN3086" s="0"/>
      <c r="AGO3086" s="0"/>
      <c r="AGP3086" s="0"/>
      <c r="AGQ3086" s="0"/>
      <c r="AGR3086" s="0"/>
      <c r="AGS3086" s="0"/>
      <c r="AGT3086" s="0"/>
      <c r="AGU3086" s="0"/>
      <c r="AGV3086" s="0"/>
      <c r="AGW3086" s="0"/>
      <c r="AGX3086" s="0"/>
      <c r="AGY3086" s="0"/>
      <c r="AGZ3086" s="0"/>
      <c r="AHA3086" s="0"/>
      <c r="AHB3086" s="0"/>
      <c r="AHC3086" s="0"/>
      <c r="AHD3086" s="0"/>
      <c r="AHE3086" s="0"/>
      <c r="AHF3086" s="0"/>
      <c r="AHG3086" s="0"/>
      <c r="AHH3086" s="0"/>
      <c r="AHI3086" s="0"/>
      <c r="AHJ3086" s="0"/>
      <c r="AHK3086" s="0"/>
      <c r="AHL3086" s="0"/>
      <c r="AHM3086" s="0"/>
      <c r="AHN3086" s="0"/>
      <c r="AHO3086" s="0"/>
      <c r="AHP3086" s="0"/>
      <c r="AHQ3086" s="0"/>
      <c r="AHR3086" s="0"/>
      <c r="AHS3086" s="0"/>
      <c r="AHT3086" s="0"/>
      <c r="AHU3086" s="0"/>
      <c r="AHV3086" s="0"/>
      <c r="AHW3086" s="0"/>
      <c r="AHX3086" s="0"/>
      <c r="AHY3086" s="0"/>
      <c r="AHZ3086" s="0"/>
      <c r="AIA3086" s="0"/>
      <c r="AIB3086" s="0"/>
      <c r="AIC3086" s="0"/>
      <c r="AID3086" s="0"/>
      <c r="AIE3086" s="0"/>
      <c r="AIF3086" s="0"/>
      <c r="AIG3086" s="0"/>
      <c r="AIH3086" s="0"/>
      <c r="AII3086" s="0"/>
      <c r="AIJ3086" s="0"/>
      <c r="AIK3086" s="0"/>
      <c r="AIL3086" s="0"/>
      <c r="AIM3086" s="0"/>
      <c r="AIN3086" s="0"/>
      <c r="AIO3086" s="0"/>
      <c r="AIP3086" s="0"/>
      <c r="AIQ3086" s="0"/>
      <c r="AIR3086" s="0"/>
      <c r="AIS3086" s="0"/>
      <c r="AIT3086" s="0"/>
      <c r="AIU3086" s="0"/>
      <c r="AIV3086" s="0"/>
      <c r="AIW3086" s="0"/>
      <c r="AIX3086" s="0"/>
      <c r="AIY3086" s="0"/>
      <c r="AIZ3086" s="0"/>
      <c r="AJA3086" s="0"/>
      <c r="AJB3086" s="0"/>
      <c r="AJC3086" s="0"/>
      <c r="AJD3086" s="0"/>
      <c r="AJE3086" s="0"/>
      <c r="AJF3086" s="0"/>
      <c r="AJG3086" s="0"/>
      <c r="AJH3086" s="0"/>
      <c r="AJI3086" s="0"/>
      <c r="AJJ3086" s="0"/>
      <c r="AJK3086" s="0"/>
      <c r="AJL3086" s="0"/>
      <c r="AJM3086" s="0"/>
      <c r="AJN3086" s="0"/>
      <c r="AJO3086" s="0"/>
      <c r="AJP3086" s="0"/>
      <c r="AJQ3086" s="0"/>
      <c r="AJR3086" s="0"/>
      <c r="AJS3086" s="0"/>
      <c r="AJT3086" s="0"/>
      <c r="AJU3086" s="0"/>
      <c r="AJV3086" s="0"/>
      <c r="AJW3086" s="0"/>
      <c r="AJX3086" s="0"/>
      <c r="AJY3086" s="0"/>
      <c r="AJZ3086" s="0"/>
      <c r="AKA3086" s="0"/>
      <c r="AKB3086" s="0"/>
      <c r="AKC3086" s="0"/>
      <c r="AKD3086" s="0"/>
      <c r="AKE3086" s="0"/>
      <c r="AKF3086" s="0"/>
      <c r="AKG3086" s="0"/>
      <c r="AKH3086" s="0"/>
      <c r="AKI3086" s="0"/>
      <c r="AKJ3086" s="0"/>
      <c r="AKK3086" s="0"/>
      <c r="AKL3086" s="0"/>
      <c r="AKM3086" s="0"/>
      <c r="AKN3086" s="0"/>
      <c r="AKO3086" s="0"/>
      <c r="AKP3086" s="0"/>
      <c r="AKQ3086" s="0"/>
      <c r="AKR3086" s="0"/>
      <c r="AKS3086" s="0"/>
      <c r="AKT3086" s="0"/>
      <c r="AKU3086" s="0"/>
      <c r="AKV3086" s="0"/>
      <c r="AKW3086" s="0"/>
      <c r="AKX3086" s="0"/>
      <c r="AKY3086" s="0"/>
      <c r="AKZ3086" s="0"/>
      <c r="ALA3086" s="0"/>
      <c r="ALB3086" s="0"/>
      <c r="ALC3086" s="0"/>
      <c r="ALD3086" s="0"/>
      <c r="ALE3086" s="0"/>
      <c r="ALF3086" s="0"/>
      <c r="ALG3086" s="0"/>
      <c r="ALH3086" s="0"/>
      <c r="ALI3086" s="0"/>
      <c r="ALJ3086" s="0"/>
      <c r="ALK3086" s="0"/>
      <c r="ALL3086" s="0"/>
      <c r="ALM3086" s="0"/>
      <c r="ALN3086" s="0"/>
      <c r="ALO3086" s="0"/>
      <c r="ALP3086" s="0"/>
      <c r="ALQ3086" s="0"/>
      <c r="ALR3086" s="0"/>
      <c r="ALS3086" s="0"/>
      <c r="ALT3086" s="0"/>
      <c r="ALU3086" s="0"/>
      <c r="ALV3086" s="0"/>
      <c r="ALW3086" s="0"/>
      <c r="ALX3086" s="0"/>
      <c r="ALY3086" s="0"/>
      <c r="ALZ3086" s="0"/>
      <c r="AMA3086" s="0"/>
      <c r="AMB3086" s="0"/>
      <c r="AMC3086" s="0"/>
      <c r="AMD3086" s="0"/>
      <c r="AME3086" s="0"/>
      <c r="AMF3086" s="0"/>
      <c r="AMG3086" s="0"/>
      <c r="AMH3086" s="0"/>
      <c r="AMI3086" s="0"/>
    </row>
    <row r="3087" customFormat="false" ht="12.75" hidden="false" customHeight="false" outlineLevel="0" collapsed="false">
      <c r="A3087" s="1" t="s">
        <v>3283</v>
      </c>
      <c r="C3087" s="27" t="s">
        <v>3336</v>
      </c>
      <c r="D3087" s="27" t="s">
        <v>18</v>
      </c>
      <c r="E3087" s="28"/>
      <c r="F3087" s="29"/>
      <c r="G3087" s="27"/>
      <c r="H3087" s="30" t="s">
        <v>61</v>
      </c>
      <c r="I3087" s="31" t="n">
        <v>3.59</v>
      </c>
      <c r="J3087" s="103" t="s">
        <v>3275</v>
      </c>
      <c r="BM3087" s="0"/>
      <c r="BN3087" s="0"/>
      <c r="BO3087" s="0"/>
      <c r="BP3087" s="0"/>
      <c r="BQ3087" s="0"/>
      <c r="BR3087" s="0"/>
      <c r="BS3087" s="0"/>
      <c r="BT3087" s="0"/>
      <c r="BU3087" s="0"/>
      <c r="BV3087" s="0"/>
      <c r="BW3087" s="0"/>
      <c r="BX3087" s="0"/>
      <c r="BY3087" s="0"/>
      <c r="BZ3087" s="0"/>
      <c r="CA3087" s="0"/>
      <c r="CB3087" s="0"/>
      <c r="CC3087" s="0"/>
      <c r="CD3087" s="0"/>
      <c r="CE3087" s="0"/>
      <c r="CF3087" s="0"/>
      <c r="CG3087" s="0"/>
      <c r="CH3087" s="0"/>
      <c r="CI3087" s="0"/>
      <c r="CJ3087" s="0"/>
      <c r="CK3087" s="0"/>
      <c r="CL3087" s="0"/>
      <c r="CM3087" s="0"/>
      <c r="CN3087" s="0"/>
      <c r="CO3087" s="0"/>
      <c r="CP3087" s="0"/>
      <c r="CQ3087" s="0"/>
      <c r="CR3087" s="0"/>
      <c r="CS3087" s="0"/>
      <c r="CT3087" s="0"/>
      <c r="CU3087" s="0"/>
      <c r="CV3087" s="0"/>
      <c r="CW3087" s="0"/>
      <c r="CX3087" s="0"/>
      <c r="CY3087" s="0"/>
      <c r="CZ3087" s="0"/>
      <c r="DA3087" s="0"/>
      <c r="DB3087" s="0"/>
      <c r="DC3087" s="0"/>
      <c r="DD3087" s="0"/>
      <c r="DE3087" s="0"/>
      <c r="DF3087" s="0"/>
      <c r="DG3087" s="0"/>
      <c r="DH3087" s="0"/>
      <c r="DI3087" s="0"/>
      <c r="DJ3087" s="0"/>
      <c r="DK3087" s="0"/>
      <c r="DL3087" s="0"/>
      <c r="DM3087" s="0"/>
      <c r="DN3087" s="0"/>
      <c r="DO3087" s="0"/>
      <c r="DP3087" s="0"/>
      <c r="DQ3087" s="0"/>
      <c r="DR3087" s="0"/>
      <c r="DS3087" s="0"/>
      <c r="DT3087" s="0"/>
      <c r="DU3087" s="0"/>
      <c r="DV3087" s="0"/>
      <c r="DW3087" s="0"/>
      <c r="DX3087" s="0"/>
      <c r="DY3087" s="0"/>
      <c r="DZ3087" s="0"/>
      <c r="EA3087" s="0"/>
      <c r="EB3087" s="0"/>
      <c r="EC3087" s="0"/>
      <c r="ED3087" s="0"/>
      <c r="EE3087" s="0"/>
      <c r="EF3087" s="0"/>
      <c r="EG3087" s="0"/>
      <c r="EH3087" s="0"/>
      <c r="EI3087" s="0"/>
      <c r="EJ3087" s="0"/>
      <c r="EK3087" s="0"/>
      <c r="EL3087" s="0"/>
      <c r="EM3087" s="0"/>
      <c r="EN3087" s="0"/>
      <c r="EO3087" s="0"/>
      <c r="EP3087" s="0"/>
      <c r="EQ3087" s="0"/>
      <c r="ER3087" s="0"/>
      <c r="ES3087" s="0"/>
      <c r="ET3087" s="0"/>
      <c r="EU3087" s="0"/>
      <c r="EV3087" s="0"/>
      <c r="EW3087" s="0"/>
      <c r="EX3087" s="0"/>
      <c r="EY3087" s="0"/>
      <c r="EZ3087" s="0"/>
      <c r="FA3087" s="0"/>
      <c r="FB3087" s="0"/>
      <c r="FC3087" s="0"/>
      <c r="FD3087" s="0"/>
      <c r="FE3087" s="0"/>
      <c r="FF3087" s="0"/>
      <c r="FG3087" s="0"/>
      <c r="FH3087" s="0"/>
      <c r="FI3087" s="0"/>
      <c r="FJ3087" s="0"/>
      <c r="FK3087" s="0"/>
      <c r="FL3087" s="0"/>
      <c r="FM3087" s="0"/>
      <c r="FN3087" s="0"/>
      <c r="FO3087" s="0"/>
      <c r="FP3087" s="0"/>
      <c r="FQ3087" s="0"/>
      <c r="FR3087" s="0"/>
      <c r="FS3087" s="0"/>
      <c r="FT3087" s="0"/>
      <c r="FU3087" s="0"/>
      <c r="FV3087" s="0"/>
      <c r="FW3087" s="0"/>
      <c r="FX3087" s="0"/>
      <c r="FY3087" s="0"/>
      <c r="FZ3087" s="0"/>
      <c r="GA3087" s="0"/>
      <c r="GB3087" s="0"/>
      <c r="GC3087" s="0"/>
      <c r="GD3087" s="0"/>
      <c r="GE3087" s="0"/>
      <c r="GF3087" s="0"/>
      <c r="GG3087" s="0"/>
      <c r="GH3087" s="0"/>
      <c r="GI3087" s="0"/>
      <c r="GJ3087" s="0"/>
      <c r="GK3087" s="0"/>
      <c r="GL3087" s="0"/>
      <c r="GM3087" s="0"/>
      <c r="GN3087" s="0"/>
      <c r="GO3087" s="0"/>
      <c r="GP3087" s="0"/>
      <c r="GQ3087" s="0"/>
      <c r="GR3087" s="0"/>
      <c r="GS3087" s="0"/>
      <c r="GT3087" s="0"/>
      <c r="GU3087" s="0"/>
      <c r="GV3087" s="0"/>
      <c r="GW3087" s="0"/>
      <c r="GX3087" s="0"/>
      <c r="GY3087" s="0"/>
      <c r="GZ3087" s="0"/>
      <c r="HA3087" s="0"/>
      <c r="HB3087" s="0"/>
      <c r="HC3087" s="0"/>
      <c r="HD3087" s="0"/>
      <c r="HE3087" s="0"/>
      <c r="HF3087" s="0"/>
      <c r="HG3087" s="0"/>
      <c r="HH3087" s="0"/>
      <c r="HI3087" s="0"/>
      <c r="HJ3087" s="0"/>
      <c r="HK3087" s="0"/>
      <c r="HL3087" s="0"/>
      <c r="HM3087" s="0"/>
      <c r="HN3087" s="0"/>
      <c r="HO3087" s="0"/>
      <c r="HP3087" s="0"/>
      <c r="HQ3087" s="0"/>
      <c r="HR3087" s="0"/>
      <c r="HS3087" s="0"/>
      <c r="HT3087" s="0"/>
      <c r="HU3087" s="0"/>
      <c r="HV3087" s="0"/>
      <c r="HW3087" s="0"/>
      <c r="HX3087" s="0"/>
      <c r="HY3087" s="0"/>
      <c r="HZ3087" s="0"/>
      <c r="IA3087" s="0"/>
      <c r="IB3087" s="0"/>
      <c r="IC3087" s="0"/>
      <c r="ID3087" s="0"/>
      <c r="IE3087" s="0"/>
      <c r="IF3087" s="0"/>
      <c r="IG3087" s="0"/>
      <c r="IH3087" s="0"/>
      <c r="II3087" s="0"/>
      <c r="IJ3087" s="0"/>
      <c r="IK3087" s="0"/>
      <c r="IL3087" s="0"/>
      <c r="IM3087" s="0"/>
      <c r="IN3087" s="0"/>
      <c r="IO3087" s="0"/>
      <c r="IP3087" s="0"/>
      <c r="IQ3087" s="0"/>
      <c r="IR3087" s="0"/>
      <c r="IS3087" s="0"/>
      <c r="IT3087" s="0"/>
      <c r="IU3087" s="0"/>
      <c r="IV3087" s="0"/>
      <c r="IW3087" s="0"/>
      <c r="IX3087" s="0"/>
      <c r="IY3087" s="0"/>
      <c r="IZ3087" s="0"/>
      <c r="JA3087" s="0"/>
      <c r="JB3087" s="0"/>
      <c r="JC3087" s="0"/>
      <c r="JD3087" s="0"/>
      <c r="JE3087" s="0"/>
      <c r="JF3087" s="0"/>
      <c r="JG3087" s="0"/>
      <c r="JH3087" s="0"/>
      <c r="JI3087" s="0"/>
      <c r="JJ3087" s="0"/>
      <c r="JK3087" s="0"/>
      <c r="JL3087" s="0"/>
      <c r="JM3087" s="0"/>
      <c r="JN3087" s="0"/>
      <c r="JO3087" s="0"/>
      <c r="JP3087" s="0"/>
      <c r="JQ3087" s="0"/>
      <c r="JR3087" s="0"/>
      <c r="JS3087" s="0"/>
      <c r="JT3087" s="0"/>
      <c r="JU3087" s="0"/>
      <c r="JV3087" s="0"/>
      <c r="JW3087" s="0"/>
      <c r="JX3087" s="0"/>
      <c r="JY3087" s="0"/>
      <c r="JZ3087" s="0"/>
      <c r="KA3087" s="0"/>
      <c r="KB3087" s="0"/>
      <c r="KC3087" s="0"/>
      <c r="KD3087" s="0"/>
      <c r="KE3087" s="0"/>
      <c r="KF3087" s="0"/>
      <c r="KG3087" s="0"/>
      <c r="KH3087" s="0"/>
      <c r="KI3087" s="0"/>
      <c r="KJ3087" s="0"/>
      <c r="KK3087" s="0"/>
      <c r="KL3087" s="0"/>
      <c r="KM3087" s="0"/>
      <c r="KN3087" s="0"/>
      <c r="KO3087" s="0"/>
      <c r="KP3087" s="0"/>
      <c r="KQ3087" s="0"/>
      <c r="KR3087" s="0"/>
      <c r="KS3087" s="0"/>
      <c r="KT3087" s="0"/>
      <c r="KU3087" s="0"/>
      <c r="KV3087" s="0"/>
      <c r="KW3087" s="0"/>
      <c r="KX3087" s="0"/>
      <c r="KY3087" s="0"/>
      <c r="KZ3087" s="0"/>
      <c r="LA3087" s="0"/>
      <c r="LB3087" s="0"/>
      <c r="LC3087" s="0"/>
      <c r="LD3087" s="0"/>
      <c r="LE3087" s="0"/>
      <c r="LF3087" s="0"/>
      <c r="LG3087" s="0"/>
      <c r="LH3087" s="0"/>
      <c r="LI3087" s="0"/>
      <c r="LJ3087" s="0"/>
      <c r="LK3087" s="0"/>
      <c r="LL3087" s="0"/>
      <c r="LM3087" s="0"/>
      <c r="LN3087" s="0"/>
      <c r="LO3087" s="0"/>
      <c r="LP3087" s="0"/>
      <c r="LQ3087" s="0"/>
      <c r="LR3087" s="0"/>
      <c r="LS3087" s="0"/>
      <c r="LT3087" s="0"/>
      <c r="LU3087" s="0"/>
      <c r="LV3087" s="0"/>
      <c r="LW3087" s="0"/>
      <c r="LX3087" s="0"/>
      <c r="LY3087" s="0"/>
      <c r="LZ3087" s="0"/>
      <c r="MA3087" s="0"/>
      <c r="MB3087" s="0"/>
      <c r="MC3087" s="0"/>
      <c r="MD3087" s="0"/>
      <c r="ME3087" s="0"/>
      <c r="MF3087" s="0"/>
      <c r="MG3087" s="0"/>
      <c r="MH3087" s="0"/>
      <c r="MI3087" s="0"/>
      <c r="MJ3087" s="0"/>
      <c r="MK3087" s="0"/>
      <c r="ML3087" s="0"/>
      <c r="MM3087" s="0"/>
      <c r="MN3087" s="0"/>
      <c r="MO3087" s="0"/>
      <c r="MP3087" s="0"/>
      <c r="MQ3087" s="0"/>
      <c r="MR3087" s="0"/>
      <c r="MS3087" s="0"/>
      <c r="MT3087" s="0"/>
      <c r="MU3087" s="0"/>
      <c r="MV3087" s="0"/>
      <c r="MW3087" s="0"/>
      <c r="MX3087" s="0"/>
      <c r="MY3087" s="0"/>
      <c r="MZ3087" s="0"/>
      <c r="NA3087" s="0"/>
      <c r="NB3087" s="0"/>
      <c r="NC3087" s="0"/>
      <c r="ND3087" s="0"/>
      <c r="NE3087" s="0"/>
      <c r="NF3087" s="0"/>
      <c r="NG3087" s="0"/>
      <c r="NH3087" s="0"/>
      <c r="NI3087" s="0"/>
      <c r="NJ3087" s="0"/>
      <c r="NK3087" s="0"/>
      <c r="NL3087" s="0"/>
      <c r="NM3087" s="0"/>
      <c r="NN3087" s="0"/>
      <c r="NO3087" s="0"/>
      <c r="NP3087" s="0"/>
      <c r="NQ3087" s="0"/>
      <c r="NR3087" s="0"/>
      <c r="NS3087" s="0"/>
      <c r="NT3087" s="0"/>
      <c r="NU3087" s="0"/>
      <c r="NV3087" s="0"/>
      <c r="NW3087" s="0"/>
      <c r="NX3087" s="0"/>
      <c r="NY3087" s="0"/>
      <c r="NZ3087" s="0"/>
      <c r="OA3087" s="0"/>
      <c r="OB3087" s="0"/>
      <c r="OC3087" s="0"/>
      <c r="OD3087" s="0"/>
      <c r="OE3087" s="0"/>
      <c r="OF3087" s="0"/>
      <c r="OG3087" s="0"/>
      <c r="OH3087" s="0"/>
      <c r="OI3087" s="0"/>
      <c r="OJ3087" s="0"/>
      <c r="OK3087" s="0"/>
      <c r="OL3087" s="0"/>
      <c r="OM3087" s="0"/>
      <c r="ON3087" s="0"/>
      <c r="OO3087" s="0"/>
      <c r="OP3087" s="0"/>
      <c r="OQ3087" s="0"/>
      <c r="OR3087" s="0"/>
      <c r="OS3087" s="0"/>
      <c r="OT3087" s="0"/>
      <c r="OU3087" s="0"/>
      <c r="OV3087" s="0"/>
      <c r="OW3087" s="0"/>
      <c r="OX3087" s="0"/>
      <c r="OY3087" s="0"/>
      <c r="OZ3087" s="0"/>
      <c r="PA3087" s="0"/>
      <c r="PB3087" s="0"/>
      <c r="PC3087" s="0"/>
      <c r="PD3087" s="0"/>
      <c r="PE3087" s="0"/>
      <c r="PF3087" s="0"/>
      <c r="PG3087" s="0"/>
      <c r="PH3087" s="0"/>
      <c r="PI3087" s="0"/>
      <c r="PJ3087" s="0"/>
      <c r="PK3087" s="0"/>
      <c r="PL3087" s="0"/>
      <c r="PM3087" s="0"/>
      <c r="PN3087" s="0"/>
      <c r="PO3087" s="0"/>
      <c r="PP3087" s="0"/>
      <c r="PQ3087" s="0"/>
      <c r="PR3087" s="0"/>
      <c r="PS3087" s="0"/>
      <c r="PT3087" s="0"/>
      <c r="PU3087" s="0"/>
      <c r="PV3087" s="0"/>
      <c r="PW3087" s="0"/>
      <c r="PX3087" s="0"/>
      <c r="PY3087" s="0"/>
      <c r="PZ3087" s="0"/>
      <c r="QA3087" s="0"/>
      <c r="QB3087" s="0"/>
      <c r="QC3087" s="0"/>
      <c r="QD3087" s="0"/>
      <c r="QE3087" s="0"/>
      <c r="QF3087" s="0"/>
      <c r="QG3087" s="0"/>
      <c r="QH3087" s="0"/>
      <c r="QI3087" s="0"/>
      <c r="QJ3087" s="0"/>
      <c r="QK3087" s="0"/>
      <c r="QL3087" s="0"/>
      <c r="QM3087" s="0"/>
      <c r="QN3087" s="0"/>
      <c r="QO3087" s="0"/>
      <c r="QP3087" s="0"/>
      <c r="QQ3087" s="0"/>
      <c r="QR3087" s="0"/>
      <c r="QS3087" s="0"/>
      <c r="QT3087" s="0"/>
      <c r="QU3087" s="0"/>
      <c r="QV3087" s="0"/>
      <c r="QW3087" s="0"/>
      <c r="QX3087" s="0"/>
      <c r="QY3087" s="0"/>
      <c r="QZ3087" s="0"/>
      <c r="RA3087" s="0"/>
      <c r="RB3087" s="0"/>
      <c r="RC3087" s="0"/>
      <c r="RD3087" s="0"/>
      <c r="RE3087" s="0"/>
      <c r="RF3087" s="0"/>
      <c r="RG3087" s="0"/>
      <c r="RH3087" s="0"/>
      <c r="RI3087" s="0"/>
      <c r="RJ3087" s="0"/>
      <c r="RK3087" s="0"/>
      <c r="RL3087" s="0"/>
      <c r="RM3087" s="0"/>
      <c r="RN3087" s="0"/>
      <c r="RO3087" s="0"/>
      <c r="RP3087" s="0"/>
      <c r="RQ3087" s="0"/>
      <c r="RR3087" s="0"/>
      <c r="RS3087" s="0"/>
      <c r="RT3087" s="0"/>
      <c r="RU3087" s="0"/>
      <c r="RV3087" s="0"/>
      <c r="RW3087" s="0"/>
      <c r="RX3087" s="0"/>
      <c r="RY3087" s="0"/>
      <c r="RZ3087" s="0"/>
      <c r="SA3087" s="0"/>
      <c r="SB3087" s="0"/>
      <c r="SC3087" s="0"/>
      <c r="SD3087" s="0"/>
      <c r="SE3087" s="0"/>
      <c r="SF3087" s="0"/>
      <c r="SG3087" s="0"/>
      <c r="SH3087" s="0"/>
      <c r="SI3087" s="0"/>
      <c r="SJ3087" s="0"/>
      <c r="SK3087" s="0"/>
      <c r="SL3087" s="0"/>
      <c r="SM3087" s="0"/>
      <c r="SN3087" s="0"/>
      <c r="SO3087" s="0"/>
      <c r="SP3087" s="0"/>
      <c r="SQ3087" s="0"/>
      <c r="SR3087" s="0"/>
      <c r="SS3087" s="0"/>
      <c r="ST3087" s="0"/>
      <c r="SU3087" s="0"/>
      <c r="SV3087" s="0"/>
      <c r="SW3087" s="0"/>
      <c r="SX3087" s="0"/>
      <c r="SY3087" s="0"/>
      <c r="SZ3087" s="0"/>
      <c r="TA3087" s="0"/>
      <c r="TB3087" s="0"/>
      <c r="TC3087" s="0"/>
      <c r="TD3087" s="0"/>
      <c r="TE3087" s="0"/>
      <c r="TF3087" s="0"/>
      <c r="TG3087" s="0"/>
      <c r="TH3087" s="0"/>
      <c r="TI3087" s="0"/>
      <c r="TJ3087" s="0"/>
      <c r="TK3087" s="0"/>
      <c r="TL3087" s="0"/>
      <c r="TM3087" s="0"/>
      <c r="TN3087" s="0"/>
      <c r="TO3087" s="0"/>
      <c r="TP3087" s="0"/>
      <c r="TQ3087" s="0"/>
      <c r="TR3087" s="0"/>
      <c r="TS3087" s="0"/>
      <c r="TT3087" s="0"/>
      <c r="TU3087" s="0"/>
      <c r="TV3087" s="0"/>
      <c r="TW3087" s="0"/>
      <c r="TX3087" s="0"/>
      <c r="TY3087" s="0"/>
      <c r="TZ3087" s="0"/>
      <c r="UA3087" s="0"/>
      <c r="UB3087" s="0"/>
      <c r="UC3087" s="0"/>
      <c r="UD3087" s="0"/>
      <c r="UE3087" s="0"/>
      <c r="UF3087" s="0"/>
      <c r="UG3087" s="0"/>
      <c r="UH3087" s="0"/>
      <c r="UI3087" s="0"/>
      <c r="UJ3087" s="0"/>
      <c r="UK3087" s="0"/>
      <c r="UL3087" s="0"/>
      <c r="UM3087" s="0"/>
      <c r="UN3087" s="0"/>
      <c r="UO3087" s="0"/>
      <c r="UP3087" s="0"/>
      <c r="UQ3087" s="0"/>
      <c r="UR3087" s="0"/>
      <c r="US3087" s="0"/>
      <c r="UT3087" s="0"/>
      <c r="UU3087" s="0"/>
      <c r="UV3087" s="0"/>
      <c r="UW3087" s="0"/>
      <c r="UX3087" s="0"/>
      <c r="UY3087" s="0"/>
      <c r="UZ3087" s="0"/>
      <c r="VA3087" s="0"/>
      <c r="VB3087" s="0"/>
      <c r="VC3087" s="0"/>
      <c r="VD3087" s="0"/>
      <c r="VE3087" s="0"/>
      <c r="VF3087" s="0"/>
      <c r="VG3087" s="0"/>
      <c r="VH3087" s="0"/>
      <c r="VI3087" s="0"/>
      <c r="VJ3087" s="0"/>
      <c r="VK3087" s="0"/>
      <c r="VL3087" s="0"/>
      <c r="VM3087" s="0"/>
      <c r="VN3087" s="0"/>
      <c r="VO3087" s="0"/>
      <c r="VP3087" s="0"/>
      <c r="VQ3087" s="0"/>
      <c r="VR3087" s="0"/>
      <c r="VS3087" s="0"/>
      <c r="VT3087" s="0"/>
      <c r="VU3087" s="0"/>
      <c r="VV3087" s="0"/>
      <c r="VW3087" s="0"/>
      <c r="VX3087" s="0"/>
      <c r="VY3087" s="0"/>
      <c r="VZ3087" s="0"/>
      <c r="WA3087" s="0"/>
      <c r="WB3087" s="0"/>
      <c r="WC3087" s="0"/>
      <c r="WD3087" s="0"/>
      <c r="WE3087" s="0"/>
      <c r="WF3087" s="0"/>
      <c r="WG3087" s="0"/>
      <c r="WH3087" s="0"/>
      <c r="WI3087" s="0"/>
      <c r="WJ3087" s="0"/>
      <c r="WK3087" s="0"/>
      <c r="WL3087" s="0"/>
      <c r="WM3087" s="0"/>
      <c r="WN3087" s="0"/>
      <c r="WO3087" s="0"/>
      <c r="WP3087" s="0"/>
      <c r="WQ3087" s="0"/>
      <c r="WR3087" s="0"/>
      <c r="WS3087" s="0"/>
      <c r="WT3087" s="0"/>
      <c r="WU3087" s="0"/>
      <c r="WV3087" s="0"/>
      <c r="WW3087" s="0"/>
      <c r="WX3087" s="0"/>
      <c r="WY3087" s="0"/>
      <c r="WZ3087" s="0"/>
      <c r="XA3087" s="0"/>
      <c r="XB3087" s="0"/>
      <c r="XC3087" s="0"/>
      <c r="XD3087" s="0"/>
      <c r="XE3087" s="0"/>
      <c r="XF3087" s="0"/>
      <c r="XG3087" s="0"/>
      <c r="XH3087" s="0"/>
      <c r="XI3087" s="0"/>
      <c r="XJ3087" s="0"/>
      <c r="XK3087" s="0"/>
      <c r="XL3087" s="0"/>
      <c r="XM3087" s="0"/>
      <c r="XN3087" s="0"/>
      <c r="XO3087" s="0"/>
      <c r="XP3087" s="0"/>
      <c r="XQ3087" s="0"/>
      <c r="XR3087" s="0"/>
      <c r="XS3087" s="0"/>
      <c r="XT3087" s="0"/>
      <c r="XU3087" s="0"/>
      <c r="XV3087" s="0"/>
      <c r="XW3087" s="0"/>
      <c r="XX3087" s="0"/>
      <c r="XY3087" s="0"/>
      <c r="XZ3087" s="0"/>
      <c r="YA3087" s="0"/>
      <c r="YB3087" s="0"/>
      <c r="YC3087" s="0"/>
      <c r="YD3087" s="0"/>
      <c r="YE3087" s="0"/>
      <c r="YF3087" s="0"/>
      <c r="YG3087" s="0"/>
      <c r="YH3087" s="0"/>
      <c r="YI3087" s="0"/>
      <c r="YJ3087" s="0"/>
      <c r="YK3087" s="0"/>
      <c r="YL3087" s="0"/>
      <c r="YM3087" s="0"/>
      <c r="YN3087" s="0"/>
      <c r="YO3087" s="0"/>
      <c r="YP3087" s="0"/>
      <c r="YQ3087" s="0"/>
      <c r="YR3087" s="0"/>
      <c r="YS3087" s="0"/>
      <c r="YT3087" s="0"/>
      <c r="YU3087" s="0"/>
      <c r="YV3087" s="0"/>
      <c r="YW3087" s="0"/>
      <c r="YX3087" s="0"/>
      <c r="YY3087" s="0"/>
      <c r="YZ3087" s="0"/>
      <c r="ZA3087" s="0"/>
      <c r="ZB3087" s="0"/>
      <c r="ZC3087" s="0"/>
      <c r="ZD3087" s="0"/>
      <c r="ZE3087" s="0"/>
      <c r="ZF3087" s="0"/>
      <c r="ZG3087" s="0"/>
      <c r="ZH3087" s="0"/>
      <c r="ZI3087" s="0"/>
      <c r="ZJ3087" s="0"/>
      <c r="ZK3087" s="0"/>
      <c r="ZL3087" s="0"/>
      <c r="ZM3087" s="0"/>
      <c r="ZN3087" s="0"/>
      <c r="ZO3087" s="0"/>
      <c r="ZP3087" s="0"/>
      <c r="ZQ3087" s="0"/>
      <c r="ZR3087" s="0"/>
      <c r="ZS3087" s="0"/>
      <c r="ZT3087" s="0"/>
      <c r="ZU3087" s="0"/>
      <c r="ZV3087" s="0"/>
      <c r="ZW3087" s="0"/>
      <c r="ZX3087" s="0"/>
      <c r="ZY3087" s="0"/>
      <c r="ZZ3087" s="0"/>
      <c r="AAA3087" s="0"/>
      <c r="AAB3087" s="0"/>
      <c r="AAC3087" s="0"/>
      <c r="AAD3087" s="0"/>
      <c r="AAE3087" s="0"/>
      <c r="AAF3087" s="0"/>
      <c r="AAG3087" s="0"/>
      <c r="AAH3087" s="0"/>
      <c r="AAI3087" s="0"/>
      <c r="AAJ3087" s="0"/>
      <c r="AAK3087" s="0"/>
      <c r="AAL3087" s="0"/>
      <c r="AAM3087" s="0"/>
      <c r="AAN3087" s="0"/>
      <c r="AAO3087" s="0"/>
      <c r="AAP3087" s="0"/>
      <c r="AAQ3087" s="0"/>
      <c r="AAR3087" s="0"/>
      <c r="AAS3087" s="0"/>
      <c r="AAT3087" s="0"/>
      <c r="AAU3087" s="0"/>
      <c r="AAV3087" s="0"/>
      <c r="AAW3087" s="0"/>
      <c r="AAX3087" s="0"/>
      <c r="AAY3087" s="0"/>
      <c r="AAZ3087" s="0"/>
      <c r="ABA3087" s="0"/>
      <c r="ABB3087" s="0"/>
      <c r="ABC3087" s="0"/>
      <c r="ABD3087" s="0"/>
      <c r="ABE3087" s="0"/>
      <c r="ABF3087" s="0"/>
      <c r="ABG3087" s="0"/>
      <c r="ABH3087" s="0"/>
      <c r="ABI3087" s="0"/>
      <c r="ABJ3087" s="0"/>
      <c r="ABK3087" s="0"/>
      <c r="ABL3087" s="0"/>
      <c r="ABM3087" s="0"/>
      <c r="ABN3087" s="0"/>
      <c r="ABO3087" s="0"/>
      <c r="ABP3087" s="0"/>
      <c r="ABQ3087" s="0"/>
      <c r="ABR3087" s="0"/>
      <c r="ABS3087" s="0"/>
      <c r="ABT3087" s="0"/>
      <c r="ABU3087" s="0"/>
      <c r="ABV3087" s="0"/>
      <c r="ABW3087" s="0"/>
      <c r="ABX3087" s="0"/>
      <c r="ABY3087" s="0"/>
      <c r="ABZ3087" s="0"/>
      <c r="ACA3087" s="0"/>
      <c r="ACB3087" s="0"/>
      <c r="ACC3087" s="0"/>
      <c r="ACD3087" s="0"/>
      <c r="ACE3087" s="0"/>
      <c r="ACF3087" s="0"/>
      <c r="ACG3087" s="0"/>
      <c r="ACH3087" s="0"/>
      <c r="ACI3087" s="0"/>
      <c r="ACJ3087" s="0"/>
      <c r="ACK3087" s="0"/>
      <c r="ACL3087" s="0"/>
      <c r="ACM3087" s="0"/>
      <c r="ACN3087" s="0"/>
      <c r="ACO3087" s="0"/>
      <c r="ACP3087" s="0"/>
      <c r="ACQ3087" s="0"/>
      <c r="ACR3087" s="0"/>
      <c r="ACS3087" s="0"/>
      <c r="ACT3087" s="0"/>
      <c r="ACU3087" s="0"/>
      <c r="ACV3087" s="0"/>
      <c r="ACW3087" s="0"/>
      <c r="ACX3087" s="0"/>
      <c r="ACY3087" s="0"/>
      <c r="ACZ3087" s="0"/>
      <c r="ADA3087" s="0"/>
      <c r="ADB3087" s="0"/>
      <c r="ADC3087" s="0"/>
      <c r="ADD3087" s="0"/>
      <c r="ADE3087" s="0"/>
      <c r="ADF3087" s="0"/>
      <c r="ADG3087" s="0"/>
      <c r="ADH3087" s="0"/>
      <c r="ADI3087" s="0"/>
      <c r="ADJ3087" s="0"/>
      <c r="ADK3087" s="0"/>
      <c r="ADL3087" s="0"/>
      <c r="ADM3087" s="0"/>
      <c r="ADN3087" s="0"/>
      <c r="ADO3087" s="0"/>
      <c r="ADP3087" s="0"/>
      <c r="ADQ3087" s="0"/>
      <c r="ADR3087" s="0"/>
      <c r="ADS3087" s="0"/>
      <c r="ADT3087" s="0"/>
      <c r="ADU3087" s="0"/>
      <c r="ADV3087" s="0"/>
      <c r="ADW3087" s="0"/>
      <c r="ADX3087" s="0"/>
      <c r="ADY3087" s="0"/>
      <c r="ADZ3087" s="0"/>
      <c r="AEA3087" s="0"/>
      <c r="AEB3087" s="0"/>
      <c r="AEC3087" s="0"/>
      <c r="AED3087" s="0"/>
      <c r="AEE3087" s="0"/>
      <c r="AEF3087" s="0"/>
      <c r="AEG3087" s="0"/>
      <c r="AEH3087" s="0"/>
      <c r="AEI3087" s="0"/>
      <c r="AEJ3087" s="0"/>
      <c r="AEK3087" s="0"/>
      <c r="AEL3087" s="0"/>
      <c r="AEM3087" s="0"/>
      <c r="AEN3087" s="0"/>
      <c r="AEO3087" s="0"/>
      <c r="AEP3087" s="0"/>
      <c r="AEQ3087" s="0"/>
      <c r="AER3087" s="0"/>
      <c r="AES3087" s="0"/>
      <c r="AET3087" s="0"/>
      <c r="AEU3087" s="0"/>
      <c r="AEV3087" s="0"/>
      <c r="AEW3087" s="0"/>
      <c r="AEX3087" s="0"/>
      <c r="AEY3087" s="0"/>
      <c r="AEZ3087" s="0"/>
      <c r="AFA3087" s="0"/>
      <c r="AFB3087" s="0"/>
      <c r="AFC3087" s="0"/>
      <c r="AFD3087" s="0"/>
      <c r="AFE3087" s="0"/>
      <c r="AFF3087" s="0"/>
      <c r="AFG3087" s="0"/>
      <c r="AFH3087" s="0"/>
      <c r="AFI3087" s="0"/>
      <c r="AFJ3087" s="0"/>
      <c r="AFK3087" s="0"/>
      <c r="AFL3087" s="0"/>
      <c r="AFM3087" s="0"/>
      <c r="AFN3087" s="0"/>
      <c r="AFO3087" s="0"/>
      <c r="AFP3087" s="0"/>
      <c r="AFQ3087" s="0"/>
      <c r="AFR3087" s="0"/>
      <c r="AFS3087" s="0"/>
      <c r="AFT3087" s="0"/>
      <c r="AFU3087" s="0"/>
      <c r="AFV3087" s="0"/>
      <c r="AFW3087" s="0"/>
      <c r="AFX3087" s="0"/>
      <c r="AFY3087" s="0"/>
      <c r="AFZ3087" s="0"/>
      <c r="AGA3087" s="0"/>
      <c r="AGB3087" s="0"/>
      <c r="AGC3087" s="0"/>
      <c r="AGD3087" s="0"/>
      <c r="AGE3087" s="0"/>
      <c r="AGF3087" s="0"/>
      <c r="AGG3087" s="0"/>
      <c r="AGH3087" s="0"/>
      <c r="AGI3087" s="0"/>
      <c r="AGJ3087" s="0"/>
      <c r="AGK3087" s="0"/>
      <c r="AGL3087" s="0"/>
      <c r="AGM3087" s="0"/>
      <c r="AGN3087" s="0"/>
      <c r="AGO3087" s="0"/>
      <c r="AGP3087" s="0"/>
      <c r="AGQ3087" s="0"/>
      <c r="AGR3087" s="0"/>
      <c r="AGS3087" s="0"/>
      <c r="AGT3087" s="0"/>
      <c r="AGU3087" s="0"/>
      <c r="AGV3087" s="0"/>
      <c r="AGW3087" s="0"/>
      <c r="AGX3087" s="0"/>
      <c r="AGY3087" s="0"/>
      <c r="AGZ3087" s="0"/>
      <c r="AHA3087" s="0"/>
      <c r="AHB3087" s="0"/>
      <c r="AHC3087" s="0"/>
      <c r="AHD3087" s="0"/>
      <c r="AHE3087" s="0"/>
      <c r="AHF3087" s="0"/>
      <c r="AHG3087" s="0"/>
      <c r="AHH3087" s="0"/>
      <c r="AHI3087" s="0"/>
      <c r="AHJ3087" s="0"/>
      <c r="AHK3087" s="0"/>
      <c r="AHL3087" s="0"/>
      <c r="AHM3087" s="0"/>
      <c r="AHN3087" s="0"/>
      <c r="AHO3087" s="0"/>
      <c r="AHP3087" s="0"/>
      <c r="AHQ3087" s="0"/>
      <c r="AHR3087" s="0"/>
      <c r="AHS3087" s="0"/>
      <c r="AHT3087" s="0"/>
      <c r="AHU3087" s="0"/>
      <c r="AHV3087" s="0"/>
      <c r="AHW3087" s="0"/>
      <c r="AHX3087" s="0"/>
      <c r="AHY3087" s="0"/>
      <c r="AHZ3087" s="0"/>
      <c r="AIA3087" s="0"/>
      <c r="AIB3087" s="0"/>
      <c r="AIC3087" s="0"/>
      <c r="AID3087" s="0"/>
      <c r="AIE3087" s="0"/>
      <c r="AIF3087" s="0"/>
      <c r="AIG3087" s="0"/>
      <c r="AIH3087" s="0"/>
      <c r="AII3087" s="0"/>
      <c r="AIJ3087" s="0"/>
      <c r="AIK3087" s="0"/>
      <c r="AIL3087" s="0"/>
      <c r="AIM3087" s="0"/>
      <c r="AIN3087" s="0"/>
      <c r="AIO3087" s="0"/>
      <c r="AIP3087" s="0"/>
      <c r="AIQ3087" s="0"/>
      <c r="AIR3087" s="0"/>
      <c r="AIS3087" s="0"/>
      <c r="AIT3087" s="0"/>
      <c r="AIU3087" s="0"/>
      <c r="AIV3087" s="0"/>
      <c r="AIW3087" s="0"/>
      <c r="AIX3087" s="0"/>
      <c r="AIY3087" s="0"/>
      <c r="AIZ3087" s="0"/>
      <c r="AJA3087" s="0"/>
      <c r="AJB3087" s="0"/>
      <c r="AJC3087" s="0"/>
      <c r="AJD3087" s="0"/>
      <c r="AJE3087" s="0"/>
      <c r="AJF3087" s="0"/>
      <c r="AJG3087" s="0"/>
      <c r="AJH3087" s="0"/>
      <c r="AJI3087" s="0"/>
      <c r="AJJ3087" s="0"/>
      <c r="AJK3087" s="0"/>
      <c r="AJL3087" s="0"/>
      <c r="AJM3087" s="0"/>
      <c r="AJN3087" s="0"/>
      <c r="AJO3087" s="0"/>
      <c r="AJP3087" s="0"/>
      <c r="AJQ3087" s="0"/>
      <c r="AJR3087" s="0"/>
      <c r="AJS3087" s="0"/>
      <c r="AJT3087" s="0"/>
      <c r="AJU3087" s="0"/>
      <c r="AJV3087" s="0"/>
      <c r="AJW3087" s="0"/>
      <c r="AJX3087" s="0"/>
      <c r="AJY3087" s="0"/>
      <c r="AJZ3087" s="0"/>
      <c r="AKA3087" s="0"/>
      <c r="AKB3087" s="0"/>
      <c r="AKC3087" s="0"/>
      <c r="AKD3087" s="0"/>
      <c r="AKE3087" s="0"/>
      <c r="AKF3087" s="0"/>
      <c r="AKG3087" s="0"/>
      <c r="AKH3087" s="0"/>
      <c r="AKI3087" s="0"/>
      <c r="AKJ3087" s="0"/>
      <c r="AKK3087" s="0"/>
      <c r="AKL3087" s="0"/>
      <c r="AKM3087" s="0"/>
      <c r="AKN3087" s="0"/>
      <c r="AKO3087" s="0"/>
      <c r="AKP3087" s="0"/>
      <c r="AKQ3087" s="0"/>
      <c r="AKR3087" s="0"/>
      <c r="AKS3087" s="0"/>
      <c r="AKT3087" s="0"/>
      <c r="AKU3087" s="0"/>
      <c r="AKV3087" s="0"/>
      <c r="AKW3087" s="0"/>
      <c r="AKX3087" s="0"/>
      <c r="AKY3087" s="0"/>
      <c r="AKZ3087" s="0"/>
      <c r="ALA3087" s="0"/>
      <c r="ALB3087" s="0"/>
      <c r="ALC3087" s="0"/>
      <c r="ALD3087" s="0"/>
      <c r="ALE3087" s="0"/>
      <c r="ALF3087" s="0"/>
      <c r="ALG3087" s="0"/>
      <c r="ALH3087" s="0"/>
      <c r="ALI3087" s="0"/>
      <c r="ALJ3087" s="0"/>
      <c r="ALK3087" s="0"/>
      <c r="ALL3087" s="0"/>
      <c r="ALM3087" s="0"/>
      <c r="ALN3087" s="0"/>
      <c r="ALO3087" s="0"/>
      <c r="ALP3087" s="0"/>
      <c r="ALQ3087" s="0"/>
      <c r="ALR3087" s="0"/>
      <c r="ALS3087" s="0"/>
      <c r="ALT3087" s="0"/>
      <c r="ALU3087" s="0"/>
      <c r="ALV3087" s="0"/>
      <c r="ALW3087" s="0"/>
      <c r="ALX3087" s="0"/>
      <c r="ALY3087" s="0"/>
      <c r="ALZ3087" s="0"/>
      <c r="AMA3087" s="0"/>
      <c r="AMB3087" s="0"/>
      <c r="AMC3087" s="0"/>
      <c r="AMD3087" s="0"/>
      <c r="AME3087" s="0"/>
      <c r="AMF3087" s="0"/>
      <c r="AMG3087" s="0"/>
      <c r="AMH3087" s="0"/>
      <c r="AMI3087" s="0"/>
    </row>
    <row r="3088" customFormat="false" ht="12.75" hidden="false" customHeight="false" outlineLevel="0" collapsed="false">
      <c r="A3088" s="1" t="s">
        <v>3283</v>
      </c>
      <c r="C3088" s="27" t="s">
        <v>3337</v>
      </c>
      <c r="D3088" s="27" t="s">
        <v>24</v>
      </c>
      <c r="E3088" s="28"/>
      <c r="F3088" s="29"/>
      <c r="G3088" s="27"/>
      <c r="H3088" s="30" t="s">
        <v>61</v>
      </c>
      <c r="I3088" s="31" t="n">
        <v>3.59</v>
      </c>
      <c r="J3088" s="103" t="s">
        <v>3275</v>
      </c>
      <c r="BM3088" s="0"/>
      <c r="BN3088" s="0"/>
      <c r="BO3088" s="0"/>
      <c r="BP3088" s="0"/>
      <c r="BQ3088" s="0"/>
      <c r="BR3088" s="0"/>
      <c r="BS3088" s="0"/>
      <c r="BT3088" s="0"/>
      <c r="BU3088" s="0"/>
      <c r="BV3088" s="0"/>
      <c r="BW3088" s="0"/>
      <c r="BX3088" s="0"/>
      <c r="BY3088" s="0"/>
      <c r="BZ3088" s="0"/>
      <c r="CA3088" s="0"/>
      <c r="CB3088" s="0"/>
      <c r="CC3088" s="0"/>
      <c r="CD3088" s="0"/>
      <c r="CE3088" s="0"/>
      <c r="CF3088" s="0"/>
      <c r="CG3088" s="0"/>
      <c r="CH3088" s="0"/>
      <c r="CI3088" s="0"/>
      <c r="CJ3088" s="0"/>
      <c r="CK3088" s="0"/>
      <c r="CL3088" s="0"/>
      <c r="CM3088" s="0"/>
      <c r="CN3088" s="0"/>
      <c r="CO3088" s="0"/>
      <c r="CP3088" s="0"/>
      <c r="CQ3088" s="0"/>
      <c r="CR3088" s="0"/>
      <c r="CS3088" s="0"/>
      <c r="CT3088" s="0"/>
      <c r="CU3088" s="0"/>
      <c r="CV3088" s="0"/>
      <c r="CW3088" s="0"/>
      <c r="CX3088" s="0"/>
      <c r="CY3088" s="0"/>
      <c r="CZ3088" s="0"/>
      <c r="DA3088" s="0"/>
      <c r="DB3088" s="0"/>
      <c r="DC3088" s="0"/>
      <c r="DD3088" s="0"/>
      <c r="DE3088" s="0"/>
      <c r="DF3088" s="0"/>
      <c r="DG3088" s="0"/>
      <c r="DH3088" s="0"/>
      <c r="DI3088" s="0"/>
      <c r="DJ3088" s="0"/>
      <c r="DK3088" s="0"/>
      <c r="DL3088" s="0"/>
      <c r="DM3088" s="0"/>
      <c r="DN3088" s="0"/>
      <c r="DO3088" s="0"/>
      <c r="DP3088" s="0"/>
      <c r="DQ3088" s="0"/>
      <c r="DR3088" s="0"/>
      <c r="DS3088" s="0"/>
      <c r="DT3088" s="0"/>
      <c r="DU3088" s="0"/>
      <c r="DV3088" s="0"/>
      <c r="DW3088" s="0"/>
      <c r="DX3088" s="0"/>
      <c r="DY3088" s="0"/>
      <c r="DZ3088" s="0"/>
      <c r="EA3088" s="0"/>
      <c r="EB3088" s="0"/>
      <c r="EC3088" s="0"/>
      <c r="ED3088" s="0"/>
      <c r="EE3088" s="0"/>
      <c r="EF3088" s="0"/>
      <c r="EG3088" s="0"/>
      <c r="EH3088" s="0"/>
      <c r="EI3088" s="0"/>
      <c r="EJ3088" s="0"/>
      <c r="EK3088" s="0"/>
      <c r="EL3088" s="0"/>
      <c r="EM3088" s="0"/>
      <c r="EN3088" s="0"/>
      <c r="EO3088" s="0"/>
      <c r="EP3088" s="0"/>
      <c r="EQ3088" s="0"/>
      <c r="ER3088" s="0"/>
      <c r="ES3088" s="0"/>
      <c r="ET3088" s="0"/>
      <c r="EU3088" s="0"/>
      <c r="EV3088" s="0"/>
      <c r="EW3088" s="0"/>
      <c r="EX3088" s="0"/>
      <c r="EY3088" s="0"/>
      <c r="EZ3088" s="0"/>
      <c r="FA3088" s="0"/>
      <c r="FB3088" s="0"/>
      <c r="FC3088" s="0"/>
      <c r="FD3088" s="0"/>
      <c r="FE3088" s="0"/>
      <c r="FF3088" s="0"/>
      <c r="FG3088" s="0"/>
      <c r="FH3088" s="0"/>
      <c r="FI3088" s="0"/>
      <c r="FJ3088" s="0"/>
      <c r="FK3088" s="0"/>
      <c r="FL3088" s="0"/>
      <c r="FM3088" s="0"/>
      <c r="FN3088" s="0"/>
      <c r="FO3088" s="0"/>
      <c r="FP3088" s="0"/>
      <c r="FQ3088" s="0"/>
      <c r="FR3088" s="0"/>
      <c r="FS3088" s="0"/>
      <c r="FT3088" s="0"/>
      <c r="FU3088" s="0"/>
      <c r="FV3088" s="0"/>
      <c r="FW3088" s="0"/>
      <c r="FX3088" s="0"/>
      <c r="FY3088" s="0"/>
      <c r="FZ3088" s="0"/>
      <c r="GA3088" s="0"/>
      <c r="GB3088" s="0"/>
      <c r="GC3088" s="0"/>
      <c r="GD3088" s="0"/>
      <c r="GE3088" s="0"/>
      <c r="GF3088" s="0"/>
      <c r="GG3088" s="0"/>
      <c r="GH3088" s="0"/>
      <c r="GI3088" s="0"/>
      <c r="GJ3088" s="0"/>
      <c r="GK3088" s="0"/>
      <c r="GL3088" s="0"/>
      <c r="GM3088" s="0"/>
      <c r="GN3088" s="0"/>
      <c r="GO3088" s="0"/>
      <c r="GP3088" s="0"/>
      <c r="GQ3088" s="0"/>
      <c r="GR3088" s="0"/>
      <c r="GS3088" s="0"/>
      <c r="GT3088" s="0"/>
      <c r="GU3088" s="0"/>
      <c r="GV3088" s="0"/>
      <c r="GW3088" s="0"/>
      <c r="GX3088" s="0"/>
      <c r="GY3088" s="0"/>
      <c r="GZ3088" s="0"/>
      <c r="HA3088" s="0"/>
      <c r="HB3088" s="0"/>
      <c r="HC3088" s="0"/>
      <c r="HD3088" s="0"/>
      <c r="HE3088" s="0"/>
      <c r="HF3088" s="0"/>
      <c r="HG3088" s="0"/>
      <c r="HH3088" s="0"/>
      <c r="HI3088" s="0"/>
      <c r="HJ3088" s="0"/>
      <c r="HK3088" s="0"/>
      <c r="HL3088" s="0"/>
      <c r="HM3088" s="0"/>
      <c r="HN3088" s="0"/>
      <c r="HO3088" s="0"/>
      <c r="HP3088" s="0"/>
      <c r="HQ3088" s="0"/>
      <c r="HR3088" s="0"/>
      <c r="HS3088" s="0"/>
      <c r="HT3088" s="0"/>
      <c r="HU3088" s="0"/>
      <c r="HV3088" s="0"/>
      <c r="HW3088" s="0"/>
      <c r="HX3088" s="0"/>
      <c r="HY3088" s="0"/>
      <c r="HZ3088" s="0"/>
      <c r="IA3088" s="0"/>
      <c r="IB3088" s="0"/>
      <c r="IC3088" s="0"/>
      <c r="ID3088" s="0"/>
      <c r="IE3088" s="0"/>
      <c r="IF3088" s="0"/>
      <c r="IG3088" s="0"/>
      <c r="IH3088" s="0"/>
      <c r="II3088" s="0"/>
      <c r="IJ3088" s="0"/>
      <c r="IK3088" s="0"/>
      <c r="IL3088" s="0"/>
      <c r="IM3088" s="0"/>
      <c r="IN3088" s="0"/>
      <c r="IO3088" s="0"/>
      <c r="IP3088" s="0"/>
      <c r="IQ3088" s="0"/>
      <c r="IR3088" s="0"/>
      <c r="IS3088" s="0"/>
      <c r="IT3088" s="0"/>
      <c r="IU3088" s="0"/>
      <c r="IV3088" s="0"/>
      <c r="IW3088" s="0"/>
      <c r="IX3088" s="0"/>
      <c r="IY3088" s="0"/>
      <c r="IZ3088" s="0"/>
      <c r="JA3088" s="0"/>
      <c r="JB3088" s="0"/>
      <c r="JC3088" s="0"/>
      <c r="JD3088" s="0"/>
      <c r="JE3088" s="0"/>
      <c r="JF3088" s="0"/>
      <c r="JG3088" s="0"/>
      <c r="JH3088" s="0"/>
      <c r="JI3088" s="0"/>
      <c r="JJ3088" s="0"/>
      <c r="JK3088" s="0"/>
      <c r="JL3088" s="0"/>
      <c r="JM3088" s="0"/>
      <c r="JN3088" s="0"/>
      <c r="JO3088" s="0"/>
      <c r="JP3088" s="0"/>
      <c r="JQ3088" s="0"/>
      <c r="JR3088" s="0"/>
      <c r="JS3088" s="0"/>
      <c r="JT3088" s="0"/>
      <c r="JU3088" s="0"/>
      <c r="JV3088" s="0"/>
      <c r="JW3088" s="0"/>
      <c r="JX3088" s="0"/>
      <c r="JY3088" s="0"/>
      <c r="JZ3088" s="0"/>
      <c r="KA3088" s="0"/>
      <c r="KB3088" s="0"/>
      <c r="KC3088" s="0"/>
      <c r="KD3088" s="0"/>
      <c r="KE3088" s="0"/>
      <c r="KF3088" s="0"/>
      <c r="KG3088" s="0"/>
      <c r="KH3088" s="0"/>
      <c r="KI3088" s="0"/>
      <c r="KJ3088" s="0"/>
      <c r="KK3088" s="0"/>
      <c r="KL3088" s="0"/>
      <c r="KM3088" s="0"/>
      <c r="KN3088" s="0"/>
      <c r="KO3088" s="0"/>
      <c r="KP3088" s="0"/>
      <c r="KQ3088" s="0"/>
      <c r="KR3088" s="0"/>
      <c r="KS3088" s="0"/>
      <c r="KT3088" s="0"/>
      <c r="KU3088" s="0"/>
      <c r="KV3088" s="0"/>
      <c r="KW3088" s="0"/>
      <c r="KX3088" s="0"/>
      <c r="KY3088" s="0"/>
      <c r="KZ3088" s="0"/>
      <c r="LA3088" s="0"/>
      <c r="LB3088" s="0"/>
      <c r="LC3088" s="0"/>
      <c r="LD3088" s="0"/>
      <c r="LE3088" s="0"/>
      <c r="LF3088" s="0"/>
      <c r="LG3088" s="0"/>
      <c r="LH3088" s="0"/>
      <c r="LI3088" s="0"/>
      <c r="LJ3088" s="0"/>
      <c r="LK3088" s="0"/>
      <c r="LL3088" s="0"/>
      <c r="LM3088" s="0"/>
      <c r="LN3088" s="0"/>
      <c r="LO3088" s="0"/>
      <c r="LP3088" s="0"/>
      <c r="LQ3088" s="0"/>
      <c r="LR3088" s="0"/>
      <c r="LS3088" s="0"/>
      <c r="LT3088" s="0"/>
      <c r="LU3088" s="0"/>
      <c r="LV3088" s="0"/>
      <c r="LW3088" s="0"/>
      <c r="LX3088" s="0"/>
      <c r="LY3088" s="0"/>
      <c r="LZ3088" s="0"/>
      <c r="MA3088" s="0"/>
      <c r="MB3088" s="0"/>
      <c r="MC3088" s="0"/>
      <c r="MD3088" s="0"/>
      <c r="ME3088" s="0"/>
      <c r="MF3088" s="0"/>
      <c r="MG3088" s="0"/>
      <c r="MH3088" s="0"/>
      <c r="MI3088" s="0"/>
      <c r="MJ3088" s="0"/>
      <c r="MK3088" s="0"/>
      <c r="ML3088" s="0"/>
      <c r="MM3088" s="0"/>
      <c r="MN3088" s="0"/>
      <c r="MO3088" s="0"/>
      <c r="MP3088" s="0"/>
      <c r="MQ3088" s="0"/>
      <c r="MR3088" s="0"/>
      <c r="MS3088" s="0"/>
      <c r="MT3088" s="0"/>
      <c r="MU3088" s="0"/>
      <c r="MV3088" s="0"/>
      <c r="MW3088" s="0"/>
      <c r="MX3088" s="0"/>
      <c r="MY3088" s="0"/>
      <c r="MZ3088" s="0"/>
      <c r="NA3088" s="0"/>
      <c r="NB3088" s="0"/>
      <c r="NC3088" s="0"/>
      <c r="ND3088" s="0"/>
      <c r="NE3088" s="0"/>
      <c r="NF3088" s="0"/>
      <c r="NG3088" s="0"/>
      <c r="NH3088" s="0"/>
      <c r="NI3088" s="0"/>
      <c r="NJ3088" s="0"/>
      <c r="NK3088" s="0"/>
      <c r="NL3088" s="0"/>
      <c r="NM3088" s="0"/>
      <c r="NN3088" s="0"/>
      <c r="NO3088" s="0"/>
      <c r="NP3088" s="0"/>
      <c r="NQ3088" s="0"/>
      <c r="NR3088" s="0"/>
      <c r="NS3088" s="0"/>
      <c r="NT3088" s="0"/>
      <c r="NU3088" s="0"/>
      <c r="NV3088" s="0"/>
      <c r="NW3088" s="0"/>
      <c r="NX3088" s="0"/>
      <c r="NY3088" s="0"/>
      <c r="NZ3088" s="0"/>
      <c r="OA3088" s="0"/>
      <c r="OB3088" s="0"/>
      <c r="OC3088" s="0"/>
      <c r="OD3088" s="0"/>
      <c r="OE3088" s="0"/>
      <c r="OF3088" s="0"/>
      <c r="OG3088" s="0"/>
      <c r="OH3088" s="0"/>
      <c r="OI3088" s="0"/>
      <c r="OJ3088" s="0"/>
      <c r="OK3088" s="0"/>
      <c r="OL3088" s="0"/>
      <c r="OM3088" s="0"/>
      <c r="ON3088" s="0"/>
      <c r="OO3088" s="0"/>
      <c r="OP3088" s="0"/>
      <c r="OQ3088" s="0"/>
      <c r="OR3088" s="0"/>
      <c r="OS3088" s="0"/>
      <c r="OT3088" s="0"/>
      <c r="OU3088" s="0"/>
      <c r="OV3088" s="0"/>
      <c r="OW3088" s="0"/>
      <c r="OX3088" s="0"/>
      <c r="OY3088" s="0"/>
      <c r="OZ3088" s="0"/>
      <c r="PA3088" s="0"/>
      <c r="PB3088" s="0"/>
      <c r="PC3088" s="0"/>
      <c r="PD3088" s="0"/>
      <c r="PE3088" s="0"/>
      <c r="PF3088" s="0"/>
      <c r="PG3088" s="0"/>
      <c r="PH3088" s="0"/>
      <c r="PI3088" s="0"/>
      <c r="PJ3088" s="0"/>
      <c r="PK3088" s="0"/>
      <c r="PL3088" s="0"/>
      <c r="PM3088" s="0"/>
      <c r="PN3088" s="0"/>
      <c r="PO3088" s="0"/>
      <c r="PP3088" s="0"/>
      <c r="PQ3088" s="0"/>
      <c r="PR3088" s="0"/>
      <c r="PS3088" s="0"/>
      <c r="PT3088" s="0"/>
      <c r="PU3088" s="0"/>
      <c r="PV3088" s="0"/>
      <c r="PW3088" s="0"/>
      <c r="PX3088" s="0"/>
      <c r="PY3088" s="0"/>
      <c r="PZ3088" s="0"/>
      <c r="QA3088" s="0"/>
      <c r="QB3088" s="0"/>
      <c r="QC3088" s="0"/>
      <c r="QD3088" s="0"/>
      <c r="QE3088" s="0"/>
      <c r="QF3088" s="0"/>
      <c r="QG3088" s="0"/>
      <c r="QH3088" s="0"/>
      <c r="QI3088" s="0"/>
      <c r="QJ3088" s="0"/>
      <c r="QK3088" s="0"/>
      <c r="QL3088" s="0"/>
      <c r="QM3088" s="0"/>
      <c r="QN3088" s="0"/>
      <c r="QO3088" s="0"/>
      <c r="QP3088" s="0"/>
      <c r="QQ3088" s="0"/>
      <c r="QR3088" s="0"/>
      <c r="QS3088" s="0"/>
      <c r="QT3088" s="0"/>
      <c r="QU3088" s="0"/>
      <c r="QV3088" s="0"/>
      <c r="QW3088" s="0"/>
      <c r="QX3088" s="0"/>
      <c r="QY3088" s="0"/>
      <c r="QZ3088" s="0"/>
      <c r="RA3088" s="0"/>
      <c r="RB3088" s="0"/>
      <c r="RC3088" s="0"/>
      <c r="RD3088" s="0"/>
      <c r="RE3088" s="0"/>
      <c r="RF3088" s="0"/>
      <c r="RG3088" s="0"/>
      <c r="RH3088" s="0"/>
      <c r="RI3088" s="0"/>
      <c r="RJ3088" s="0"/>
      <c r="RK3088" s="0"/>
      <c r="RL3088" s="0"/>
      <c r="RM3088" s="0"/>
      <c r="RN3088" s="0"/>
      <c r="RO3088" s="0"/>
      <c r="RP3088" s="0"/>
      <c r="RQ3088" s="0"/>
      <c r="RR3088" s="0"/>
      <c r="RS3088" s="0"/>
      <c r="RT3088" s="0"/>
      <c r="RU3088" s="0"/>
      <c r="RV3088" s="0"/>
      <c r="RW3088" s="0"/>
      <c r="RX3088" s="0"/>
      <c r="RY3088" s="0"/>
      <c r="RZ3088" s="0"/>
      <c r="SA3088" s="0"/>
      <c r="SB3088" s="0"/>
      <c r="SC3088" s="0"/>
      <c r="SD3088" s="0"/>
      <c r="SE3088" s="0"/>
      <c r="SF3088" s="0"/>
      <c r="SG3088" s="0"/>
      <c r="SH3088" s="0"/>
      <c r="SI3088" s="0"/>
      <c r="SJ3088" s="0"/>
      <c r="SK3088" s="0"/>
      <c r="SL3088" s="0"/>
      <c r="SM3088" s="0"/>
      <c r="SN3088" s="0"/>
      <c r="SO3088" s="0"/>
      <c r="SP3088" s="0"/>
      <c r="SQ3088" s="0"/>
      <c r="SR3088" s="0"/>
      <c r="SS3088" s="0"/>
      <c r="ST3088" s="0"/>
      <c r="SU3088" s="0"/>
      <c r="SV3088" s="0"/>
      <c r="SW3088" s="0"/>
      <c r="SX3088" s="0"/>
      <c r="SY3088" s="0"/>
      <c r="SZ3088" s="0"/>
      <c r="TA3088" s="0"/>
      <c r="TB3088" s="0"/>
      <c r="TC3088" s="0"/>
      <c r="TD3088" s="0"/>
      <c r="TE3088" s="0"/>
      <c r="TF3088" s="0"/>
      <c r="TG3088" s="0"/>
      <c r="TH3088" s="0"/>
      <c r="TI3088" s="0"/>
      <c r="TJ3088" s="0"/>
      <c r="TK3088" s="0"/>
      <c r="TL3088" s="0"/>
      <c r="TM3088" s="0"/>
      <c r="TN3088" s="0"/>
      <c r="TO3088" s="0"/>
      <c r="TP3088" s="0"/>
      <c r="TQ3088" s="0"/>
      <c r="TR3088" s="0"/>
      <c r="TS3088" s="0"/>
      <c r="TT3088" s="0"/>
      <c r="TU3088" s="0"/>
      <c r="TV3088" s="0"/>
      <c r="TW3088" s="0"/>
      <c r="TX3088" s="0"/>
      <c r="TY3088" s="0"/>
      <c r="TZ3088" s="0"/>
      <c r="UA3088" s="0"/>
      <c r="UB3088" s="0"/>
      <c r="UC3088" s="0"/>
      <c r="UD3088" s="0"/>
      <c r="UE3088" s="0"/>
      <c r="UF3088" s="0"/>
      <c r="UG3088" s="0"/>
      <c r="UH3088" s="0"/>
      <c r="UI3088" s="0"/>
      <c r="UJ3088" s="0"/>
      <c r="UK3088" s="0"/>
      <c r="UL3088" s="0"/>
      <c r="UM3088" s="0"/>
      <c r="UN3088" s="0"/>
      <c r="UO3088" s="0"/>
      <c r="UP3088" s="0"/>
      <c r="UQ3088" s="0"/>
      <c r="UR3088" s="0"/>
      <c r="US3088" s="0"/>
      <c r="UT3088" s="0"/>
      <c r="UU3088" s="0"/>
      <c r="UV3088" s="0"/>
      <c r="UW3088" s="0"/>
      <c r="UX3088" s="0"/>
      <c r="UY3088" s="0"/>
      <c r="UZ3088" s="0"/>
      <c r="VA3088" s="0"/>
      <c r="VB3088" s="0"/>
      <c r="VC3088" s="0"/>
      <c r="VD3088" s="0"/>
      <c r="VE3088" s="0"/>
      <c r="VF3088" s="0"/>
      <c r="VG3088" s="0"/>
      <c r="VH3088" s="0"/>
      <c r="VI3088" s="0"/>
      <c r="VJ3088" s="0"/>
      <c r="VK3088" s="0"/>
      <c r="VL3088" s="0"/>
      <c r="VM3088" s="0"/>
      <c r="VN3088" s="0"/>
      <c r="VO3088" s="0"/>
      <c r="VP3088" s="0"/>
      <c r="VQ3088" s="0"/>
      <c r="VR3088" s="0"/>
      <c r="VS3088" s="0"/>
      <c r="VT3088" s="0"/>
      <c r="VU3088" s="0"/>
      <c r="VV3088" s="0"/>
      <c r="VW3088" s="0"/>
      <c r="VX3088" s="0"/>
      <c r="VY3088" s="0"/>
      <c r="VZ3088" s="0"/>
      <c r="WA3088" s="0"/>
      <c r="WB3088" s="0"/>
      <c r="WC3088" s="0"/>
      <c r="WD3088" s="0"/>
      <c r="WE3088" s="0"/>
      <c r="WF3088" s="0"/>
      <c r="WG3088" s="0"/>
      <c r="WH3088" s="0"/>
      <c r="WI3088" s="0"/>
      <c r="WJ3088" s="0"/>
      <c r="WK3088" s="0"/>
      <c r="WL3088" s="0"/>
      <c r="WM3088" s="0"/>
      <c r="WN3088" s="0"/>
      <c r="WO3088" s="0"/>
      <c r="WP3088" s="0"/>
      <c r="WQ3088" s="0"/>
      <c r="WR3088" s="0"/>
      <c r="WS3088" s="0"/>
      <c r="WT3088" s="0"/>
      <c r="WU3088" s="0"/>
      <c r="WV3088" s="0"/>
      <c r="WW3088" s="0"/>
      <c r="WX3088" s="0"/>
      <c r="WY3088" s="0"/>
      <c r="WZ3088" s="0"/>
      <c r="XA3088" s="0"/>
      <c r="XB3088" s="0"/>
      <c r="XC3088" s="0"/>
      <c r="XD3088" s="0"/>
      <c r="XE3088" s="0"/>
      <c r="XF3088" s="0"/>
      <c r="XG3088" s="0"/>
      <c r="XH3088" s="0"/>
      <c r="XI3088" s="0"/>
      <c r="XJ3088" s="0"/>
      <c r="XK3088" s="0"/>
      <c r="XL3088" s="0"/>
      <c r="XM3088" s="0"/>
      <c r="XN3088" s="0"/>
      <c r="XO3088" s="0"/>
      <c r="XP3088" s="0"/>
      <c r="XQ3088" s="0"/>
      <c r="XR3088" s="0"/>
      <c r="XS3088" s="0"/>
      <c r="XT3088" s="0"/>
      <c r="XU3088" s="0"/>
      <c r="XV3088" s="0"/>
      <c r="XW3088" s="0"/>
      <c r="XX3088" s="0"/>
      <c r="XY3088" s="0"/>
      <c r="XZ3088" s="0"/>
      <c r="YA3088" s="0"/>
      <c r="YB3088" s="0"/>
      <c r="YC3088" s="0"/>
      <c r="YD3088" s="0"/>
      <c r="YE3088" s="0"/>
      <c r="YF3088" s="0"/>
      <c r="YG3088" s="0"/>
      <c r="YH3088" s="0"/>
      <c r="YI3088" s="0"/>
      <c r="YJ3088" s="0"/>
      <c r="YK3088" s="0"/>
      <c r="YL3088" s="0"/>
      <c r="YM3088" s="0"/>
      <c r="YN3088" s="0"/>
      <c r="YO3088" s="0"/>
      <c r="YP3088" s="0"/>
      <c r="YQ3088" s="0"/>
      <c r="YR3088" s="0"/>
      <c r="YS3088" s="0"/>
      <c r="YT3088" s="0"/>
      <c r="YU3088" s="0"/>
      <c r="YV3088" s="0"/>
      <c r="YW3088" s="0"/>
      <c r="YX3088" s="0"/>
      <c r="YY3088" s="0"/>
      <c r="YZ3088" s="0"/>
      <c r="ZA3088" s="0"/>
      <c r="ZB3088" s="0"/>
      <c r="ZC3088" s="0"/>
      <c r="ZD3088" s="0"/>
      <c r="ZE3088" s="0"/>
      <c r="ZF3088" s="0"/>
      <c r="ZG3088" s="0"/>
      <c r="ZH3088" s="0"/>
      <c r="ZI3088" s="0"/>
      <c r="ZJ3088" s="0"/>
      <c r="ZK3088" s="0"/>
      <c r="ZL3088" s="0"/>
      <c r="ZM3088" s="0"/>
      <c r="ZN3088" s="0"/>
      <c r="ZO3088" s="0"/>
      <c r="ZP3088" s="0"/>
      <c r="ZQ3088" s="0"/>
      <c r="ZR3088" s="0"/>
      <c r="ZS3088" s="0"/>
      <c r="ZT3088" s="0"/>
      <c r="ZU3088" s="0"/>
      <c r="ZV3088" s="0"/>
      <c r="ZW3088" s="0"/>
      <c r="ZX3088" s="0"/>
      <c r="ZY3088" s="0"/>
      <c r="ZZ3088" s="0"/>
      <c r="AAA3088" s="0"/>
      <c r="AAB3088" s="0"/>
      <c r="AAC3088" s="0"/>
      <c r="AAD3088" s="0"/>
      <c r="AAE3088" s="0"/>
      <c r="AAF3088" s="0"/>
      <c r="AAG3088" s="0"/>
      <c r="AAH3088" s="0"/>
      <c r="AAI3088" s="0"/>
      <c r="AAJ3088" s="0"/>
      <c r="AAK3088" s="0"/>
      <c r="AAL3088" s="0"/>
      <c r="AAM3088" s="0"/>
      <c r="AAN3088" s="0"/>
      <c r="AAO3088" s="0"/>
      <c r="AAP3088" s="0"/>
      <c r="AAQ3088" s="0"/>
      <c r="AAR3088" s="0"/>
      <c r="AAS3088" s="0"/>
      <c r="AAT3088" s="0"/>
      <c r="AAU3088" s="0"/>
      <c r="AAV3088" s="0"/>
      <c r="AAW3088" s="0"/>
      <c r="AAX3088" s="0"/>
      <c r="AAY3088" s="0"/>
      <c r="AAZ3088" s="0"/>
      <c r="ABA3088" s="0"/>
      <c r="ABB3088" s="0"/>
      <c r="ABC3088" s="0"/>
      <c r="ABD3088" s="0"/>
      <c r="ABE3088" s="0"/>
      <c r="ABF3088" s="0"/>
      <c r="ABG3088" s="0"/>
      <c r="ABH3088" s="0"/>
      <c r="ABI3088" s="0"/>
      <c r="ABJ3088" s="0"/>
      <c r="ABK3088" s="0"/>
      <c r="ABL3088" s="0"/>
      <c r="ABM3088" s="0"/>
      <c r="ABN3088" s="0"/>
      <c r="ABO3088" s="0"/>
      <c r="ABP3088" s="0"/>
      <c r="ABQ3088" s="0"/>
      <c r="ABR3088" s="0"/>
      <c r="ABS3088" s="0"/>
      <c r="ABT3088" s="0"/>
      <c r="ABU3088" s="0"/>
      <c r="ABV3088" s="0"/>
      <c r="ABW3088" s="0"/>
      <c r="ABX3088" s="0"/>
      <c r="ABY3088" s="0"/>
      <c r="ABZ3088" s="0"/>
      <c r="ACA3088" s="0"/>
      <c r="ACB3088" s="0"/>
      <c r="ACC3088" s="0"/>
      <c r="ACD3088" s="0"/>
      <c r="ACE3088" s="0"/>
      <c r="ACF3088" s="0"/>
      <c r="ACG3088" s="0"/>
      <c r="ACH3088" s="0"/>
      <c r="ACI3088" s="0"/>
      <c r="ACJ3088" s="0"/>
      <c r="ACK3088" s="0"/>
      <c r="ACL3088" s="0"/>
      <c r="ACM3088" s="0"/>
      <c r="ACN3088" s="0"/>
      <c r="ACO3088" s="0"/>
      <c r="ACP3088" s="0"/>
      <c r="ACQ3088" s="0"/>
      <c r="ACR3088" s="0"/>
      <c r="ACS3088" s="0"/>
      <c r="ACT3088" s="0"/>
      <c r="ACU3088" s="0"/>
      <c r="ACV3088" s="0"/>
      <c r="ACW3088" s="0"/>
      <c r="ACX3088" s="0"/>
      <c r="ACY3088" s="0"/>
      <c r="ACZ3088" s="0"/>
      <c r="ADA3088" s="0"/>
      <c r="ADB3088" s="0"/>
      <c r="ADC3088" s="0"/>
      <c r="ADD3088" s="0"/>
      <c r="ADE3088" s="0"/>
      <c r="ADF3088" s="0"/>
      <c r="ADG3088" s="0"/>
      <c r="ADH3088" s="0"/>
      <c r="ADI3088" s="0"/>
      <c r="ADJ3088" s="0"/>
      <c r="ADK3088" s="0"/>
      <c r="ADL3088" s="0"/>
      <c r="ADM3088" s="0"/>
      <c r="ADN3088" s="0"/>
      <c r="ADO3088" s="0"/>
      <c r="ADP3088" s="0"/>
      <c r="ADQ3088" s="0"/>
      <c r="ADR3088" s="0"/>
      <c r="ADS3088" s="0"/>
      <c r="ADT3088" s="0"/>
      <c r="ADU3088" s="0"/>
      <c r="ADV3088" s="0"/>
      <c r="ADW3088" s="0"/>
      <c r="ADX3088" s="0"/>
      <c r="ADY3088" s="0"/>
      <c r="ADZ3088" s="0"/>
      <c r="AEA3088" s="0"/>
      <c r="AEB3088" s="0"/>
      <c r="AEC3088" s="0"/>
      <c r="AED3088" s="0"/>
      <c r="AEE3088" s="0"/>
      <c r="AEF3088" s="0"/>
      <c r="AEG3088" s="0"/>
      <c r="AEH3088" s="0"/>
      <c r="AEI3088" s="0"/>
      <c r="AEJ3088" s="0"/>
      <c r="AEK3088" s="0"/>
      <c r="AEL3088" s="0"/>
      <c r="AEM3088" s="0"/>
      <c r="AEN3088" s="0"/>
      <c r="AEO3088" s="0"/>
      <c r="AEP3088" s="0"/>
      <c r="AEQ3088" s="0"/>
      <c r="AER3088" s="0"/>
      <c r="AES3088" s="0"/>
      <c r="AET3088" s="0"/>
      <c r="AEU3088" s="0"/>
      <c r="AEV3088" s="0"/>
      <c r="AEW3088" s="0"/>
      <c r="AEX3088" s="0"/>
      <c r="AEY3088" s="0"/>
      <c r="AEZ3088" s="0"/>
      <c r="AFA3088" s="0"/>
      <c r="AFB3088" s="0"/>
      <c r="AFC3088" s="0"/>
      <c r="AFD3088" s="0"/>
      <c r="AFE3088" s="0"/>
      <c r="AFF3088" s="0"/>
      <c r="AFG3088" s="0"/>
      <c r="AFH3088" s="0"/>
      <c r="AFI3088" s="0"/>
      <c r="AFJ3088" s="0"/>
      <c r="AFK3088" s="0"/>
      <c r="AFL3088" s="0"/>
      <c r="AFM3088" s="0"/>
      <c r="AFN3088" s="0"/>
      <c r="AFO3088" s="0"/>
      <c r="AFP3088" s="0"/>
      <c r="AFQ3088" s="0"/>
      <c r="AFR3088" s="0"/>
      <c r="AFS3088" s="0"/>
      <c r="AFT3088" s="0"/>
      <c r="AFU3088" s="0"/>
      <c r="AFV3088" s="0"/>
      <c r="AFW3088" s="0"/>
      <c r="AFX3088" s="0"/>
      <c r="AFY3088" s="0"/>
      <c r="AFZ3088" s="0"/>
      <c r="AGA3088" s="0"/>
      <c r="AGB3088" s="0"/>
      <c r="AGC3088" s="0"/>
      <c r="AGD3088" s="0"/>
      <c r="AGE3088" s="0"/>
      <c r="AGF3088" s="0"/>
      <c r="AGG3088" s="0"/>
      <c r="AGH3088" s="0"/>
      <c r="AGI3088" s="0"/>
      <c r="AGJ3088" s="0"/>
      <c r="AGK3088" s="0"/>
      <c r="AGL3088" s="0"/>
      <c r="AGM3088" s="0"/>
      <c r="AGN3088" s="0"/>
      <c r="AGO3088" s="0"/>
      <c r="AGP3088" s="0"/>
      <c r="AGQ3088" s="0"/>
      <c r="AGR3088" s="0"/>
      <c r="AGS3088" s="0"/>
      <c r="AGT3088" s="0"/>
      <c r="AGU3088" s="0"/>
      <c r="AGV3088" s="0"/>
      <c r="AGW3088" s="0"/>
      <c r="AGX3088" s="0"/>
      <c r="AGY3088" s="0"/>
      <c r="AGZ3088" s="0"/>
      <c r="AHA3088" s="0"/>
      <c r="AHB3088" s="0"/>
      <c r="AHC3088" s="0"/>
      <c r="AHD3088" s="0"/>
      <c r="AHE3088" s="0"/>
      <c r="AHF3088" s="0"/>
      <c r="AHG3088" s="0"/>
      <c r="AHH3088" s="0"/>
      <c r="AHI3088" s="0"/>
      <c r="AHJ3088" s="0"/>
      <c r="AHK3088" s="0"/>
      <c r="AHL3088" s="0"/>
      <c r="AHM3088" s="0"/>
      <c r="AHN3088" s="0"/>
      <c r="AHO3088" s="0"/>
      <c r="AHP3088" s="0"/>
      <c r="AHQ3088" s="0"/>
      <c r="AHR3088" s="0"/>
      <c r="AHS3088" s="0"/>
      <c r="AHT3088" s="0"/>
      <c r="AHU3088" s="0"/>
      <c r="AHV3088" s="0"/>
      <c r="AHW3088" s="0"/>
      <c r="AHX3088" s="0"/>
      <c r="AHY3088" s="0"/>
      <c r="AHZ3088" s="0"/>
      <c r="AIA3088" s="0"/>
      <c r="AIB3088" s="0"/>
      <c r="AIC3088" s="0"/>
      <c r="AID3088" s="0"/>
      <c r="AIE3088" s="0"/>
      <c r="AIF3088" s="0"/>
      <c r="AIG3088" s="0"/>
      <c r="AIH3088" s="0"/>
      <c r="AII3088" s="0"/>
      <c r="AIJ3088" s="0"/>
      <c r="AIK3088" s="0"/>
      <c r="AIL3088" s="0"/>
      <c r="AIM3088" s="0"/>
      <c r="AIN3088" s="0"/>
      <c r="AIO3088" s="0"/>
      <c r="AIP3088" s="0"/>
      <c r="AIQ3088" s="0"/>
      <c r="AIR3088" s="0"/>
      <c r="AIS3088" s="0"/>
      <c r="AIT3088" s="0"/>
      <c r="AIU3088" s="0"/>
      <c r="AIV3088" s="0"/>
      <c r="AIW3088" s="0"/>
      <c r="AIX3088" s="0"/>
      <c r="AIY3088" s="0"/>
      <c r="AIZ3088" s="0"/>
      <c r="AJA3088" s="0"/>
      <c r="AJB3088" s="0"/>
      <c r="AJC3088" s="0"/>
      <c r="AJD3088" s="0"/>
      <c r="AJE3088" s="0"/>
      <c r="AJF3088" s="0"/>
      <c r="AJG3088" s="0"/>
      <c r="AJH3088" s="0"/>
      <c r="AJI3088" s="0"/>
      <c r="AJJ3088" s="0"/>
      <c r="AJK3088" s="0"/>
      <c r="AJL3088" s="0"/>
      <c r="AJM3088" s="0"/>
      <c r="AJN3088" s="0"/>
      <c r="AJO3088" s="0"/>
      <c r="AJP3088" s="0"/>
      <c r="AJQ3088" s="0"/>
      <c r="AJR3088" s="0"/>
      <c r="AJS3088" s="0"/>
      <c r="AJT3088" s="0"/>
      <c r="AJU3088" s="0"/>
      <c r="AJV3088" s="0"/>
      <c r="AJW3088" s="0"/>
      <c r="AJX3088" s="0"/>
      <c r="AJY3088" s="0"/>
      <c r="AJZ3088" s="0"/>
      <c r="AKA3088" s="0"/>
      <c r="AKB3088" s="0"/>
      <c r="AKC3088" s="0"/>
      <c r="AKD3088" s="0"/>
      <c r="AKE3088" s="0"/>
      <c r="AKF3088" s="0"/>
      <c r="AKG3088" s="0"/>
      <c r="AKH3088" s="0"/>
      <c r="AKI3088" s="0"/>
      <c r="AKJ3088" s="0"/>
      <c r="AKK3088" s="0"/>
      <c r="AKL3088" s="0"/>
      <c r="AKM3088" s="0"/>
      <c r="AKN3088" s="0"/>
      <c r="AKO3088" s="0"/>
      <c r="AKP3088" s="0"/>
      <c r="AKQ3088" s="0"/>
      <c r="AKR3088" s="0"/>
      <c r="AKS3088" s="0"/>
      <c r="AKT3088" s="0"/>
      <c r="AKU3088" s="0"/>
      <c r="AKV3088" s="0"/>
      <c r="AKW3088" s="0"/>
      <c r="AKX3088" s="0"/>
      <c r="AKY3088" s="0"/>
      <c r="AKZ3088" s="0"/>
      <c r="ALA3088" s="0"/>
      <c r="ALB3088" s="0"/>
      <c r="ALC3088" s="0"/>
      <c r="ALD3088" s="0"/>
      <c r="ALE3088" s="0"/>
      <c r="ALF3088" s="0"/>
      <c r="ALG3088" s="0"/>
      <c r="ALH3088" s="0"/>
      <c r="ALI3088" s="0"/>
      <c r="ALJ3088" s="0"/>
      <c r="ALK3088" s="0"/>
      <c r="ALL3088" s="0"/>
      <c r="ALM3088" s="0"/>
      <c r="ALN3088" s="0"/>
      <c r="ALO3088" s="0"/>
      <c r="ALP3088" s="0"/>
      <c r="ALQ3088" s="0"/>
      <c r="ALR3088" s="0"/>
      <c r="ALS3088" s="0"/>
      <c r="ALT3088" s="0"/>
      <c r="ALU3088" s="0"/>
      <c r="ALV3088" s="0"/>
      <c r="ALW3088" s="0"/>
      <c r="ALX3088" s="0"/>
      <c r="ALY3088" s="0"/>
      <c r="ALZ3088" s="0"/>
      <c r="AMA3088" s="0"/>
      <c r="AMB3088" s="0"/>
      <c r="AMC3088" s="0"/>
      <c r="AMD3088" s="0"/>
      <c r="AME3088" s="0"/>
      <c r="AMF3088" s="0"/>
      <c r="AMG3088" s="0"/>
      <c r="AMH3088" s="0"/>
      <c r="AMI3088" s="0"/>
    </row>
    <row r="3089" customFormat="false" ht="12.75" hidden="false" customHeight="false" outlineLevel="0" collapsed="false">
      <c r="A3089" s="1" t="s">
        <v>3283</v>
      </c>
      <c r="C3089" s="27" t="s">
        <v>3338</v>
      </c>
      <c r="D3089" s="27" t="s">
        <v>13</v>
      </c>
      <c r="E3089" s="28"/>
      <c r="F3089" s="29"/>
      <c r="G3089" s="27"/>
      <c r="H3089" s="30" t="s">
        <v>61</v>
      </c>
      <c r="I3089" s="31" t="n">
        <v>5.48</v>
      </c>
      <c r="J3089" s="103" t="s">
        <v>3275</v>
      </c>
      <c r="BM3089" s="0"/>
      <c r="BN3089" s="0"/>
      <c r="BO3089" s="0"/>
      <c r="BP3089" s="0"/>
      <c r="BQ3089" s="0"/>
      <c r="BR3089" s="0"/>
      <c r="BS3089" s="0"/>
      <c r="BT3089" s="0"/>
      <c r="BU3089" s="0"/>
      <c r="BV3089" s="0"/>
      <c r="BW3089" s="0"/>
      <c r="BX3089" s="0"/>
      <c r="BY3089" s="0"/>
      <c r="BZ3089" s="0"/>
      <c r="CA3089" s="0"/>
      <c r="CB3089" s="0"/>
      <c r="CC3089" s="0"/>
      <c r="CD3089" s="0"/>
      <c r="CE3089" s="0"/>
      <c r="CF3089" s="0"/>
      <c r="CG3089" s="0"/>
      <c r="CH3089" s="0"/>
      <c r="CI3089" s="0"/>
      <c r="CJ3089" s="0"/>
      <c r="CK3089" s="0"/>
      <c r="CL3089" s="0"/>
      <c r="CM3089" s="0"/>
      <c r="CN3089" s="0"/>
      <c r="CO3089" s="0"/>
      <c r="CP3089" s="0"/>
      <c r="CQ3089" s="0"/>
      <c r="CR3089" s="0"/>
      <c r="CS3089" s="0"/>
      <c r="CT3089" s="0"/>
      <c r="CU3089" s="0"/>
      <c r="CV3089" s="0"/>
      <c r="CW3089" s="0"/>
      <c r="CX3089" s="0"/>
      <c r="CY3089" s="0"/>
      <c r="CZ3089" s="0"/>
      <c r="DA3089" s="0"/>
      <c r="DB3089" s="0"/>
      <c r="DC3089" s="0"/>
      <c r="DD3089" s="0"/>
      <c r="DE3089" s="0"/>
      <c r="DF3089" s="0"/>
      <c r="DG3089" s="0"/>
      <c r="DH3089" s="0"/>
      <c r="DI3089" s="0"/>
      <c r="DJ3089" s="0"/>
      <c r="DK3089" s="0"/>
      <c r="DL3089" s="0"/>
      <c r="DM3089" s="0"/>
      <c r="DN3089" s="0"/>
      <c r="DO3089" s="0"/>
      <c r="DP3089" s="0"/>
      <c r="DQ3089" s="0"/>
      <c r="DR3089" s="0"/>
      <c r="DS3089" s="0"/>
      <c r="DT3089" s="0"/>
      <c r="DU3089" s="0"/>
      <c r="DV3089" s="0"/>
      <c r="DW3089" s="0"/>
      <c r="DX3089" s="0"/>
      <c r="DY3089" s="0"/>
      <c r="DZ3089" s="0"/>
      <c r="EA3089" s="0"/>
      <c r="EB3089" s="0"/>
      <c r="EC3089" s="0"/>
      <c r="ED3089" s="0"/>
      <c r="EE3089" s="0"/>
      <c r="EF3089" s="0"/>
      <c r="EG3089" s="0"/>
      <c r="EH3089" s="0"/>
      <c r="EI3089" s="0"/>
      <c r="EJ3089" s="0"/>
      <c r="EK3089" s="0"/>
      <c r="EL3089" s="0"/>
      <c r="EM3089" s="0"/>
      <c r="EN3089" s="0"/>
      <c r="EO3089" s="0"/>
      <c r="EP3089" s="0"/>
      <c r="EQ3089" s="0"/>
      <c r="ER3089" s="0"/>
      <c r="ES3089" s="0"/>
      <c r="ET3089" s="0"/>
      <c r="EU3089" s="0"/>
      <c r="EV3089" s="0"/>
      <c r="EW3089" s="0"/>
      <c r="EX3089" s="0"/>
      <c r="EY3089" s="0"/>
      <c r="EZ3089" s="0"/>
      <c r="FA3089" s="0"/>
      <c r="FB3089" s="0"/>
      <c r="FC3089" s="0"/>
      <c r="FD3089" s="0"/>
      <c r="FE3089" s="0"/>
      <c r="FF3089" s="0"/>
      <c r="FG3089" s="0"/>
      <c r="FH3089" s="0"/>
      <c r="FI3089" s="0"/>
      <c r="FJ3089" s="0"/>
      <c r="FK3089" s="0"/>
      <c r="FL3089" s="0"/>
      <c r="FM3089" s="0"/>
      <c r="FN3089" s="0"/>
      <c r="FO3089" s="0"/>
      <c r="FP3089" s="0"/>
      <c r="FQ3089" s="0"/>
      <c r="FR3089" s="0"/>
      <c r="FS3089" s="0"/>
      <c r="FT3089" s="0"/>
      <c r="FU3089" s="0"/>
      <c r="FV3089" s="0"/>
      <c r="FW3089" s="0"/>
      <c r="FX3089" s="0"/>
      <c r="FY3089" s="0"/>
      <c r="FZ3089" s="0"/>
      <c r="GA3089" s="0"/>
      <c r="GB3089" s="0"/>
      <c r="GC3089" s="0"/>
      <c r="GD3089" s="0"/>
      <c r="GE3089" s="0"/>
      <c r="GF3089" s="0"/>
      <c r="GG3089" s="0"/>
      <c r="GH3089" s="0"/>
      <c r="GI3089" s="0"/>
      <c r="GJ3089" s="0"/>
      <c r="GK3089" s="0"/>
      <c r="GL3089" s="0"/>
      <c r="GM3089" s="0"/>
      <c r="GN3089" s="0"/>
      <c r="GO3089" s="0"/>
      <c r="GP3089" s="0"/>
      <c r="GQ3089" s="0"/>
      <c r="GR3089" s="0"/>
      <c r="GS3089" s="0"/>
      <c r="GT3089" s="0"/>
      <c r="GU3089" s="0"/>
      <c r="GV3089" s="0"/>
      <c r="GW3089" s="0"/>
      <c r="GX3089" s="0"/>
      <c r="GY3089" s="0"/>
      <c r="GZ3089" s="0"/>
      <c r="HA3089" s="0"/>
      <c r="HB3089" s="0"/>
      <c r="HC3089" s="0"/>
      <c r="HD3089" s="0"/>
      <c r="HE3089" s="0"/>
      <c r="HF3089" s="0"/>
      <c r="HG3089" s="0"/>
      <c r="HH3089" s="0"/>
      <c r="HI3089" s="0"/>
      <c r="HJ3089" s="0"/>
      <c r="HK3089" s="0"/>
      <c r="HL3089" s="0"/>
      <c r="HM3089" s="0"/>
      <c r="HN3089" s="0"/>
      <c r="HO3089" s="0"/>
      <c r="HP3089" s="0"/>
      <c r="HQ3089" s="0"/>
      <c r="HR3089" s="0"/>
      <c r="HS3089" s="0"/>
      <c r="HT3089" s="0"/>
      <c r="HU3089" s="0"/>
      <c r="HV3089" s="0"/>
      <c r="HW3089" s="0"/>
      <c r="HX3089" s="0"/>
      <c r="HY3089" s="0"/>
      <c r="HZ3089" s="0"/>
      <c r="IA3089" s="0"/>
      <c r="IB3089" s="0"/>
      <c r="IC3089" s="0"/>
      <c r="ID3089" s="0"/>
      <c r="IE3089" s="0"/>
      <c r="IF3089" s="0"/>
      <c r="IG3089" s="0"/>
      <c r="IH3089" s="0"/>
      <c r="II3089" s="0"/>
      <c r="IJ3089" s="0"/>
      <c r="IK3089" s="0"/>
      <c r="IL3089" s="0"/>
      <c r="IM3089" s="0"/>
      <c r="IN3089" s="0"/>
      <c r="IO3089" s="0"/>
      <c r="IP3089" s="0"/>
      <c r="IQ3089" s="0"/>
      <c r="IR3089" s="0"/>
      <c r="IS3089" s="0"/>
      <c r="IT3089" s="0"/>
      <c r="IU3089" s="0"/>
      <c r="IV3089" s="0"/>
      <c r="IW3089" s="0"/>
      <c r="IX3089" s="0"/>
      <c r="IY3089" s="0"/>
      <c r="IZ3089" s="0"/>
      <c r="JA3089" s="0"/>
      <c r="JB3089" s="0"/>
      <c r="JC3089" s="0"/>
      <c r="JD3089" s="0"/>
      <c r="JE3089" s="0"/>
      <c r="JF3089" s="0"/>
      <c r="JG3089" s="0"/>
      <c r="JH3089" s="0"/>
      <c r="JI3089" s="0"/>
      <c r="JJ3089" s="0"/>
      <c r="JK3089" s="0"/>
      <c r="JL3089" s="0"/>
      <c r="JM3089" s="0"/>
      <c r="JN3089" s="0"/>
      <c r="JO3089" s="0"/>
      <c r="JP3089" s="0"/>
      <c r="JQ3089" s="0"/>
      <c r="JR3089" s="0"/>
      <c r="JS3089" s="0"/>
      <c r="JT3089" s="0"/>
      <c r="JU3089" s="0"/>
      <c r="JV3089" s="0"/>
      <c r="JW3089" s="0"/>
      <c r="JX3089" s="0"/>
      <c r="JY3089" s="0"/>
      <c r="JZ3089" s="0"/>
      <c r="KA3089" s="0"/>
      <c r="KB3089" s="0"/>
      <c r="KC3089" s="0"/>
      <c r="KD3089" s="0"/>
      <c r="KE3089" s="0"/>
      <c r="KF3089" s="0"/>
      <c r="KG3089" s="0"/>
      <c r="KH3089" s="0"/>
      <c r="KI3089" s="0"/>
      <c r="KJ3089" s="0"/>
      <c r="KK3089" s="0"/>
      <c r="KL3089" s="0"/>
      <c r="KM3089" s="0"/>
      <c r="KN3089" s="0"/>
      <c r="KO3089" s="0"/>
      <c r="KP3089" s="0"/>
      <c r="KQ3089" s="0"/>
      <c r="KR3089" s="0"/>
      <c r="KS3089" s="0"/>
      <c r="KT3089" s="0"/>
      <c r="KU3089" s="0"/>
      <c r="KV3089" s="0"/>
      <c r="KW3089" s="0"/>
      <c r="KX3089" s="0"/>
      <c r="KY3089" s="0"/>
      <c r="KZ3089" s="0"/>
      <c r="LA3089" s="0"/>
      <c r="LB3089" s="0"/>
      <c r="LC3089" s="0"/>
      <c r="LD3089" s="0"/>
      <c r="LE3089" s="0"/>
      <c r="LF3089" s="0"/>
      <c r="LG3089" s="0"/>
      <c r="LH3089" s="0"/>
      <c r="LI3089" s="0"/>
      <c r="LJ3089" s="0"/>
      <c r="LK3089" s="0"/>
      <c r="LL3089" s="0"/>
      <c r="LM3089" s="0"/>
      <c r="LN3089" s="0"/>
      <c r="LO3089" s="0"/>
      <c r="LP3089" s="0"/>
      <c r="LQ3089" s="0"/>
      <c r="LR3089" s="0"/>
      <c r="LS3089" s="0"/>
      <c r="LT3089" s="0"/>
      <c r="LU3089" s="0"/>
      <c r="LV3089" s="0"/>
      <c r="LW3089" s="0"/>
      <c r="LX3089" s="0"/>
      <c r="LY3089" s="0"/>
      <c r="LZ3089" s="0"/>
      <c r="MA3089" s="0"/>
      <c r="MB3089" s="0"/>
      <c r="MC3089" s="0"/>
      <c r="MD3089" s="0"/>
      <c r="ME3089" s="0"/>
      <c r="MF3089" s="0"/>
      <c r="MG3089" s="0"/>
      <c r="MH3089" s="0"/>
      <c r="MI3089" s="0"/>
      <c r="MJ3089" s="0"/>
      <c r="MK3089" s="0"/>
      <c r="ML3089" s="0"/>
      <c r="MM3089" s="0"/>
      <c r="MN3089" s="0"/>
      <c r="MO3089" s="0"/>
      <c r="MP3089" s="0"/>
      <c r="MQ3089" s="0"/>
      <c r="MR3089" s="0"/>
      <c r="MS3089" s="0"/>
      <c r="MT3089" s="0"/>
      <c r="MU3089" s="0"/>
      <c r="MV3089" s="0"/>
      <c r="MW3089" s="0"/>
      <c r="MX3089" s="0"/>
      <c r="MY3089" s="0"/>
      <c r="MZ3089" s="0"/>
      <c r="NA3089" s="0"/>
      <c r="NB3089" s="0"/>
      <c r="NC3089" s="0"/>
      <c r="ND3089" s="0"/>
      <c r="NE3089" s="0"/>
      <c r="NF3089" s="0"/>
      <c r="NG3089" s="0"/>
      <c r="NH3089" s="0"/>
      <c r="NI3089" s="0"/>
      <c r="NJ3089" s="0"/>
      <c r="NK3089" s="0"/>
      <c r="NL3089" s="0"/>
      <c r="NM3089" s="0"/>
      <c r="NN3089" s="0"/>
      <c r="NO3089" s="0"/>
      <c r="NP3089" s="0"/>
      <c r="NQ3089" s="0"/>
      <c r="NR3089" s="0"/>
      <c r="NS3089" s="0"/>
      <c r="NT3089" s="0"/>
      <c r="NU3089" s="0"/>
      <c r="NV3089" s="0"/>
      <c r="NW3089" s="0"/>
      <c r="NX3089" s="0"/>
      <c r="NY3089" s="0"/>
      <c r="NZ3089" s="0"/>
      <c r="OA3089" s="0"/>
      <c r="OB3089" s="0"/>
      <c r="OC3089" s="0"/>
      <c r="OD3089" s="0"/>
      <c r="OE3089" s="0"/>
      <c r="OF3089" s="0"/>
      <c r="OG3089" s="0"/>
      <c r="OH3089" s="0"/>
      <c r="OI3089" s="0"/>
      <c r="OJ3089" s="0"/>
      <c r="OK3089" s="0"/>
      <c r="OL3089" s="0"/>
      <c r="OM3089" s="0"/>
      <c r="ON3089" s="0"/>
      <c r="OO3089" s="0"/>
      <c r="OP3089" s="0"/>
      <c r="OQ3089" s="0"/>
      <c r="OR3089" s="0"/>
      <c r="OS3089" s="0"/>
      <c r="OT3089" s="0"/>
      <c r="OU3089" s="0"/>
      <c r="OV3089" s="0"/>
      <c r="OW3089" s="0"/>
      <c r="OX3089" s="0"/>
      <c r="OY3089" s="0"/>
      <c r="OZ3089" s="0"/>
      <c r="PA3089" s="0"/>
      <c r="PB3089" s="0"/>
      <c r="PC3089" s="0"/>
      <c r="PD3089" s="0"/>
      <c r="PE3089" s="0"/>
      <c r="PF3089" s="0"/>
      <c r="PG3089" s="0"/>
      <c r="PH3089" s="0"/>
      <c r="PI3089" s="0"/>
      <c r="PJ3089" s="0"/>
      <c r="PK3089" s="0"/>
      <c r="PL3089" s="0"/>
      <c r="PM3089" s="0"/>
      <c r="PN3089" s="0"/>
      <c r="PO3089" s="0"/>
      <c r="PP3089" s="0"/>
      <c r="PQ3089" s="0"/>
      <c r="PR3089" s="0"/>
      <c r="PS3089" s="0"/>
      <c r="PT3089" s="0"/>
      <c r="PU3089" s="0"/>
      <c r="PV3089" s="0"/>
      <c r="PW3089" s="0"/>
      <c r="PX3089" s="0"/>
      <c r="PY3089" s="0"/>
      <c r="PZ3089" s="0"/>
      <c r="QA3089" s="0"/>
      <c r="QB3089" s="0"/>
      <c r="QC3089" s="0"/>
      <c r="QD3089" s="0"/>
      <c r="QE3089" s="0"/>
      <c r="QF3089" s="0"/>
      <c r="QG3089" s="0"/>
      <c r="QH3089" s="0"/>
      <c r="QI3089" s="0"/>
      <c r="QJ3089" s="0"/>
      <c r="QK3089" s="0"/>
      <c r="QL3089" s="0"/>
      <c r="QM3089" s="0"/>
      <c r="QN3089" s="0"/>
      <c r="QO3089" s="0"/>
      <c r="QP3089" s="0"/>
      <c r="QQ3089" s="0"/>
      <c r="QR3089" s="0"/>
      <c r="QS3089" s="0"/>
      <c r="QT3089" s="0"/>
      <c r="QU3089" s="0"/>
      <c r="QV3089" s="0"/>
      <c r="QW3089" s="0"/>
      <c r="QX3089" s="0"/>
      <c r="QY3089" s="0"/>
      <c r="QZ3089" s="0"/>
      <c r="RA3089" s="0"/>
      <c r="RB3089" s="0"/>
      <c r="RC3089" s="0"/>
      <c r="RD3089" s="0"/>
      <c r="RE3089" s="0"/>
      <c r="RF3089" s="0"/>
      <c r="RG3089" s="0"/>
      <c r="RH3089" s="0"/>
      <c r="RI3089" s="0"/>
      <c r="RJ3089" s="0"/>
      <c r="RK3089" s="0"/>
      <c r="RL3089" s="0"/>
      <c r="RM3089" s="0"/>
      <c r="RN3089" s="0"/>
      <c r="RO3089" s="0"/>
      <c r="RP3089" s="0"/>
      <c r="RQ3089" s="0"/>
      <c r="RR3089" s="0"/>
      <c r="RS3089" s="0"/>
      <c r="RT3089" s="0"/>
      <c r="RU3089" s="0"/>
      <c r="RV3089" s="0"/>
      <c r="RW3089" s="0"/>
      <c r="RX3089" s="0"/>
      <c r="RY3089" s="0"/>
      <c r="RZ3089" s="0"/>
      <c r="SA3089" s="0"/>
      <c r="SB3089" s="0"/>
      <c r="SC3089" s="0"/>
      <c r="SD3089" s="0"/>
      <c r="SE3089" s="0"/>
      <c r="SF3089" s="0"/>
      <c r="SG3089" s="0"/>
      <c r="SH3089" s="0"/>
      <c r="SI3089" s="0"/>
      <c r="SJ3089" s="0"/>
      <c r="SK3089" s="0"/>
      <c r="SL3089" s="0"/>
      <c r="SM3089" s="0"/>
      <c r="SN3089" s="0"/>
      <c r="SO3089" s="0"/>
      <c r="SP3089" s="0"/>
      <c r="SQ3089" s="0"/>
      <c r="SR3089" s="0"/>
      <c r="SS3089" s="0"/>
      <c r="ST3089" s="0"/>
      <c r="SU3089" s="0"/>
      <c r="SV3089" s="0"/>
      <c r="SW3089" s="0"/>
      <c r="SX3089" s="0"/>
      <c r="SY3089" s="0"/>
      <c r="SZ3089" s="0"/>
      <c r="TA3089" s="0"/>
      <c r="TB3089" s="0"/>
      <c r="TC3089" s="0"/>
      <c r="TD3089" s="0"/>
      <c r="TE3089" s="0"/>
      <c r="TF3089" s="0"/>
      <c r="TG3089" s="0"/>
      <c r="TH3089" s="0"/>
      <c r="TI3089" s="0"/>
      <c r="TJ3089" s="0"/>
      <c r="TK3089" s="0"/>
      <c r="TL3089" s="0"/>
      <c r="TM3089" s="0"/>
      <c r="TN3089" s="0"/>
      <c r="TO3089" s="0"/>
      <c r="TP3089" s="0"/>
      <c r="TQ3089" s="0"/>
      <c r="TR3089" s="0"/>
      <c r="TS3089" s="0"/>
      <c r="TT3089" s="0"/>
      <c r="TU3089" s="0"/>
      <c r="TV3089" s="0"/>
      <c r="TW3089" s="0"/>
      <c r="TX3089" s="0"/>
      <c r="TY3089" s="0"/>
      <c r="TZ3089" s="0"/>
      <c r="UA3089" s="0"/>
      <c r="UB3089" s="0"/>
      <c r="UC3089" s="0"/>
      <c r="UD3089" s="0"/>
      <c r="UE3089" s="0"/>
      <c r="UF3089" s="0"/>
      <c r="UG3089" s="0"/>
      <c r="UH3089" s="0"/>
      <c r="UI3089" s="0"/>
      <c r="UJ3089" s="0"/>
      <c r="UK3089" s="0"/>
      <c r="UL3089" s="0"/>
      <c r="UM3089" s="0"/>
      <c r="UN3089" s="0"/>
      <c r="UO3089" s="0"/>
      <c r="UP3089" s="0"/>
      <c r="UQ3089" s="0"/>
      <c r="UR3089" s="0"/>
      <c r="US3089" s="0"/>
      <c r="UT3089" s="0"/>
      <c r="UU3089" s="0"/>
      <c r="UV3089" s="0"/>
      <c r="UW3089" s="0"/>
      <c r="UX3089" s="0"/>
      <c r="UY3089" s="0"/>
      <c r="UZ3089" s="0"/>
      <c r="VA3089" s="0"/>
      <c r="VB3089" s="0"/>
      <c r="VC3089" s="0"/>
      <c r="VD3089" s="0"/>
      <c r="VE3089" s="0"/>
      <c r="VF3089" s="0"/>
      <c r="VG3089" s="0"/>
      <c r="VH3089" s="0"/>
      <c r="VI3089" s="0"/>
      <c r="VJ3089" s="0"/>
      <c r="VK3089" s="0"/>
      <c r="VL3089" s="0"/>
      <c r="VM3089" s="0"/>
      <c r="VN3089" s="0"/>
      <c r="VO3089" s="0"/>
      <c r="VP3089" s="0"/>
      <c r="VQ3089" s="0"/>
      <c r="VR3089" s="0"/>
      <c r="VS3089" s="0"/>
      <c r="VT3089" s="0"/>
      <c r="VU3089" s="0"/>
      <c r="VV3089" s="0"/>
      <c r="VW3089" s="0"/>
      <c r="VX3089" s="0"/>
      <c r="VY3089" s="0"/>
      <c r="VZ3089" s="0"/>
      <c r="WA3089" s="0"/>
      <c r="WB3089" s="0"/>
      <c r="WC3089" s="0"/>
      <c r="WD3089" s="0"/>
      <c r="WE3089" s="0"/>
      <c r="WF3089" s="0"/>
      <c r="WG3089" s="0"/>
      <c r="WH3089" s="0"/>
      <c r="WI3089" s="0"/>
      <c r="WJ3089" s="0"/>
      <c r="WK3089" s="0"/>
      <c r="WL3089" s="0"/>
      <c r="WM3089" s="0"/>
      <c r="WN3089" s="0"/>
      <c r="WO3089" s="0"/>
      <c r="WP3089" s="0"/>
      <c r="WQ3089" s="0"/>
      <c r="WR3089" s="0"/>
      <c r="WS3089" s="0"/>
      <c r="WT3089" s="0"/>
      <c r="WU3089" s="0"/>
      <c r="WV3089" s="0"/>
      <c r="WW3089" s="0"/>
      <c r="WX3089" s="0"/>
      <c r="WY3089" s="0"/>
      <c r="WZ3089" s="0"/>
      <c r="XA3089" s="0"/>
      <c r="XB3089" s="0"/>
      <c r="XC3089" s="0"/>
      <c r="XD3089" s="0"/>
      <c r="XE3089" s="0"/>
      <c r="XF3089" s="0"/>
      <c r="XG3089" s="0"/>
      <c r="XH3089" s="0"/>
      <c r="XI3089" s="0"/>
      <c r="XJ3089" s="0"/>
      <c r="XK3089" s="0"/>
      <c r="XL3089" s="0"/>
      <c r="XM3089" s="0"/>
      <c r="XN3089" s="0"/>
      <c r="XO3089" s="0"/>
      <c r="XP3089" s="0"/>
      <c r="XQ3089" s="0"/>
      <c r="XR3089" s="0"/>
      <c r="XS3089" s="0"/>
      <c r="XT3089" s="0"/>
      <c r="XU3089" s="0"/>
      <c r="XV3089" s="0"/>
      <c r="XW3089" s="0"/>
      <c r="XX3089" s="0"/>
      <c r="XY3089" s="0"/>
      <c r="XZ3089" s="0"/>
      <c r="YA3089" s="0"/>
      <c r="YB3089" s="0"/>
      <c r="YC3089" s="0"/>
      <c r="YD3089" s="0"/>
      <c r="YE3089" s="0"/>
      <c r="YF3089" s="0"/>
      <c r="YG3089" s="0"/>
      <c r="YH3089" s="0"/>
      <c r="YI3089" s="0"/>
      <c r="YJ3089" s="0"/>
      <c r="YK3089" s="0"/>
      <c r="YL3089" s="0"/>
      <c r="YM3089" s="0"/>
      <c r="YN3089" s="0"/>
      <c r="YO3089" s="0"/>
      <c r="YP3089" s="0"/>
      <c r="YQ3089" s="0"/>
      <c r="YR3089" s="0"/>
      <c r="YS3089" s="0"/>
      <c r="YT3089" s="0"/>
      <c r="YU3089" s="0"/>
      <c r="YV3089" s="0"/>
      <c r="YW3089" s="0"/>
      <c r="YX3089" s="0"/>
      <c r="YY3089" s="0"/>
      <c r="YZ3089" s="0"/>
      <c r="ZA3089" s="0"/>
      <c r="ZB3089" s="0"/>
      <c r="ZC3089" s="0"/>
      <c r="ZD3089" s="0"/>
      <c r="ZE3089" s="0"/>
      <c r="ZF3089" s="0"/>
      <c r="ZG3089" s="0"/>
      <c r="ZH3089" s="0"/>
      <c r="ZI3089" s="0"/>
      <c r="ZJ3089" s="0"/>
      <c r="ZK3089" s="0"/>
      <c r="ZL3089" s="0"/>
      <c r="ZM3089" s="0"/>
      <c r="ZN3089" s="0"/>
      <c r="ZO3089" s="0"/>
      <c r="ZP3089" s="0"/>
      <c r="ZQ3089" s="0"/>
      <c r="ZR3089" s="0"/>
      <c r="ZS3089" s="0"/>
      <c r="ZT3089" s="0"/>
      <c r="ZU3089" s="0"/>
      <c r="ZV3089" s="0"/>
      <c r="ZW3089" s="0"/>
      <c r="ZX3089" s="0"/>
      <c r="ZY3089" s="0"/>
      <c r="ZZ3089" s="0"/>
      <c r="AAA3089" s="0"/>
      <c r="AAB3089" s="0"/>
      <c r="AAC3089" s="0"/>
      <c r="AAD3089" s="0"/>
      <c r="AAE3089" s="0"/>
      <c r="AAF3089" s="0"/>
      <c r="AAG3089" s="0"/>
      <c r="AAH3089" s="0"/>
      <c r="AAI3089" s="0"/>
      <c r="AAJ3089" s="0"/>
      <c r="AAK3089" s="0"/>
      <c r="AAL3089" s="0"/>
      <c r="AAM3089" s="0"/>
      <c r="AAN3089" s="0"/>
      <c r="AAO3089" s="0"/>
      <c r="AAP3089" s="0"/>
      <c r="AAQ3089" s="0"/>
      <c r="AAR3089" s="0"/>
      <c r="AAS3089" s="0"/>
      <c r="AAT3089" s="0"/>
      <c r="AAU3089" s="0"/>
      <c r="AAV3089" s="0"/>
      <c r="AAW3089" s="0"/>
      <c r="AAX3089" s="0"/>
      <c r="AAY3089" s="0"/>
      <c r="AAZ3089" s="0"/>
      <c r="ABA3089" s="0"/>
      <c r="ABB3089" s="0"/>
      <c r="ABC3089" s="0"/>
      <c r="ABD3089" s="0"/>
      <c r="ABE3089" s="0"/>
      <c r="ABF3089" s="0"/>
      <c r="ABG3089" s="0"/>
      <c r="ABH3089" s="0"/>
      <c r="ABI3089" s="0"/>
      <c r="ABJ3089" s="0"/>
      <c r="ABK3089" s="0"/>
      <c r="ABL3089" s="0"/>
      <c r="ABM3089" s="0"/>
      <c r="ABN3089" s="0"/>
      <c r="ABO3089" s="0"/>
      <c r="ABP3089" s="0"/>
      <c r="ABQ3089" s="0"/>
      <c r="ABR3089" s="0"/>
      <c r="ABS3089" s="0"/>
      <c r="ABT3089" s="0"/>
      <c r="ABU3089" s="0"/>
      <c r="ABV3089" s="0"/>
      <c r="ABW3089" s="0"/>
      <c r="ABX3089" s="0"/>
      <c r="ABY3089" s="0"/>
      <c r="ABZ3089" s="0"/>
      <c r="ACA3089" s="0"/>
      <c r="ACB3089" s="0"/>
      <c r="ACC3089" s="0"/>
      <c r="ACD3089" s="0"/>
      <c r="ACE3089" s="0"/>
      <c r="ACF3089" s="0"/>
      <c r="ACG3089" s="0"/>
      <c r="ACH3089" s="0"/>
      <c r="ACI3089" s="0"/>
      <c r="ACJ3089" s="0"/>
      <c r="ACK3089" s="0"/>
      <c r="ACL3089" s="0"/>
      <c r="ACM3089" s="0"/>
      <c r="ACN3089" s="0"/>
      <c r="ACO3089" s="0"/>
      <c r="ACP3089" s="0"/>
      <c r="ACQ3089" s="0"/>
      <c r="ACR3089" s="0"/>
      <c r="ACS3089" s="0"/>
      <c r="ACT3089" s="0"/>
      <c r="ACU3089" s="0"/>
      <c r="ACV3089" s="0"/>
      <c r="ACW3089" s="0"/>
      <c r="ACX3089" s="0"/>
      <c r="ACY3089" s="0"/>
      <c r="ACZ3089" s="0"/>
      <c r="ADA3089" s="0"/>
      <c r="ADB3089" s="0"/>
      <c r="ADC3089" s="0"/>
      <c r="ADD3089" s="0"/>
      <c r="ADE3089" s="0"/>
      <c r="ADF3089" s="0"/>
      <c r="ADG3089" s="0"/>
      <c r="ADH3089" s="0"/>
      <c r="ADI3089" s="0"/>
      <c r="ADJ3089" s="0"/>
      <c r="ADK3089" s="0"/>
      <c r="ADL3089" s="0"/>
      <c r="ADM3089" s="0"/>
      <c r="ADN3089" s="0"/>
      <c r="ADO3089" s="0"/>
      <c r="ADP3089" s="0"/>
      <c r="ADQ3089" s="0"/>
      <c r="ADR3089" s="0"/>
      <c r="ADS3089" s="0"/>
      <c r="ADT3089" s="0"/>
      <c r="ADU3089" s="0"/>
      <c r="ADV3089" s="0"/>
      <c r="ADW3089" s="0"/>
      <c r="ADX3089" s="0"/>
      <c r="ADY3089" s="0"/>
      <c r="ADZ3089" s="0"/>
      <c r="AEA3089" s="0"/>
      <c r="AEB3089" s="0"/>
      <c r="AEC3089" s="0"/>
      <c r="AED3089" s="0"/>
      <c r="AEE3089" s="0"/>
      <c r="AEF3089" s="0"/>
      <c r="AEG3089" s="0"/>
      <c r="AEH3089" s="0"/>
      <c r="AEI3089" s="0"/>
      <c r="AEJ3089" s="0"/>
      <c r="AEK3089" s="0"/>
      <c r="AEL3089" s="0"/>
      <c r="AEM3089" s="0"/>
      <c r="AEN3089" s="0"/>
      <c r="AEO3089" s="0"/>
      <c r="AEP3089" s="0"/>
      <c r="AEQ3089" s="0"/>
      <c r="AER3089" s="0"/>
      <c r="AES3089" s="0"/>
      <c r="AET3089" s="0"/>
      <c r="AEU3089" s="0"/>
      <c r="AEV3089" s="0"/>
      <c r="AEW3089" s="0"/>
      <c r="AEX3089" s="0"/>
      <c r="AEY3089" s="0"/>
      <c r="AEZ3089" s="0"/>
      <c r="AFA3089" s="0"/>
      <c r="AFB3089" s="0"/>
      <c r="AFC3089" s="0"/>
      <c r="AFD3089" s="0"/>
      <c r="AFE3089" s="0"/>
      <c r="AFF3089" s="0"/>
      <c r="AFG3089" s="0"/>
      <c r="AFH3089" s="0"/>
      <c r="AFI3089" s="0"/>
      <c r="AFJ3089" s="0"/>
      <c r="AFK3089" s="0"/>
      <c r="AFL3089" s="0"/>
      <c r="AFM3089" s="0"/>
      <c r="AFN3089" s="0"/>
      <c r="AFO3089" s="0"/>
      <c r="AFP3089" s="0"/>
      <c r="AFQ3089" s="0"/>
      <c r="AFR3089" s="0"/>
      <c r="AFS3089" s="0"/>
      <c r="AFT3089" s="0"/>
      <c r="AFU3089" s="0"/>
      <c r="AFV3089" s="0"/>
      <c r="AFW3089" s="0"/>
      <c r="AFX3089" s="0"/>
      <c r="AFY3089" s="0"/>
      <c r="AFZ3089" s="0"/>
      <c r="AGA3089" s="0"/>
      <c r="AGB3089" s="0"/>
      <c r="AGC3089" s="0"/>
      <c r="AGD3089" s="0"/>
      <c r="AGE3089" s="0"/>
      <c r="AGF3089" s="0"/>
      <c r="AGG3089" s="0"/>
      <c r="AGH3089" s="0"/>
      <c r="AGI3089" s="0"/>
      <c r="AGJ3089" s="0"/>
      <c r="AGK3089" s="0"/>
      <c r="AGL3089" s="0"/>
      <c r="AGM3089" s="0"/>
      <c r="AGN3089" s="0"/>
      <c r="AGO3089" s="0"/>
      <c r="AGP3089" s="0"/>
      <c r="AGQ3089" s="0"/>
      <c r="AGR3089" s="0"/>
      <c r="AGS3089" s="0"/>
      <c r="AGT3089" s="0"/>
      <c r="AGU3089" s="0"/>
      <c r="AGV3089" s="0"/>
      <c r="AGW3089" s="0"/>
      <c r="AGX3089" s="0"/>
      <c r="AGY3089" s="0"/>
      <c r="AGZ3089" s="0"/>
      <c r="AHA3089" s="0"/>
      <c r="AHB3089" s="0"/>
      <c r="AHC3089" s="0"/>
      <c r="AHD3089" s="0"/>
      <c r="AHE3089" s="0"/>
      <c r="AHF3089" s="0"/>
      <c r="AHG3089" s="0"/>
      <c r="AHH3089" s="0"/>
      <c r="AHI3089" s="0"/>
      <c r="AHJ3089" s="0"/>
      <c r="AHK3089" s="0"/>
      <c r="AHL3089" s="0"/>
      <c r="AHM3089" s="0"/>
      <c r="AHN3089" s="0"/>
      <c r="AHO3089" s="0"/>
      <c r="AHP3089" s="0"/>
      <c r="AHQ3089" s="0"/>
      <c r="AHR3089" s="0"/>
      <c r="AHS3089" s="0"/>
      <c r="AHT3089" s="0"/>
      <c r="AHU3089" s="0"/>
      <c r="AHV3089" s="0"/>
      <c r="AHW3089" s="0"/>
      <c r="AHX3089" s="0"/>
      <c r="AHY3089" s="0"/>
      <c r="AHZ3089" s="0"/>
      <c r="AIA3089" s="0"/>
      <c r="AIB3089" s="0"/>
      <c r="AIC3089" s="0"/>
      <c r="AID3089" s="0"/>
      <c r="AIE3089" s="0"/>
      <c r="AIF3089" s="0"/>
      <c r="AIG3089" s="0"/>
      <c r="AIH3089" s="0"/>
      <c r="AII3089" s="0"/>
      <c r="AIJ3089" s="0"/>
      <c r="AIK3089" s="0"/>
      <c r="AIL3089" s="0"/>
      <c r="AIM3089" s="0"/>
      <c r="AIN3089" s="0"/>
      <c r="AIO3089" s="0"/>
      <c r="AIP3089" s="0"/>
      <c r="AIQ3089" s="0"/>
      <c r="AIR3089" s="0"/>
      <c r="AIS3089" s="0"/>
      <c r="AIT3089" s="0"/>
      <c r="AIU3089" s="0"/>
      <c r="AIV3089" s="0"/>
      <c r="AIW3089" s="0"/>
      <c r="AIX3089" s="0"/>
      <c r="AIY3089" s="0"/>
      <c r="AIZ3089" s="0"/>
      <c r="AJA3089" s="0"/>
      <c r="AJB3089" s="0"/>
      <c r="AJC3089" s="0"/>
      <c r="AJD3089" s="0"/>
      <c r="AJE3089" s="0"/>
      <c r="AJF3089" s="0"/>
      <c r="AJG3089" s="0"/>
      <c r="AJH3089" s="0"/>
      <c r="AJI3089" s="0"/>
      <c r="AJJ3089" s="0"/>
      <c r="AJK3089" s="0"/>
      <c r="AJL3089" s="0"/>
      <c r="AJM3089" s="0"/>
      <c r="AJN3089" s="0"/>
      <c r="AJO3089" s="0"/>
      <c r="AJP3089" s="0"/>
      <c r="AJQ3089" s="0"/>
      <c r="AJR3089" s="0"/>
      <c r="AJS3089" s="0"/>
      <c r="AJT3089" s="0"/>
      <c r="AJU3089" s="0"/>
      <c r="AJV3089" s="0"/>
      <c r="AJW3089" s="0"/>
      <c r="AJX3089" s="0"/>
      <c r="AJY3089" s="0"/>
      <c r="AJZ3089" s="0"/>
      <c r="AKA3089" s="0"/>
      <c r="AKB3089" s="0"/>
      <c r="AKC3089" s="0"/>
      <c r="AKD3089" s="0"/>
      <c r="AKE3089" s="0"/>
      <c r="AKF3089" s="0"/>
      <c r="AKG3089" s="0"/>
      <c r="AKH3089" s="0"/>
      <c r="AKI3089" s="0"/>
      <c r="AKJ3089" s="0"/>
      <c r="AKK3089" s="0"/>
      <c r="AKL3089" s="0"/>
      <c r="AKM3089" s="0"/>
      <c r="AKN3089" s="0"/>
      <c r="AKO3089" s="0"/>
      <c r="AKP3089" s="0"/>
      <c r="AKQ3089" s="0"/>
      <c r="AKR3089" s="0"/>
      <c r="AKS3089" s="0"/>
      <c r="AKT3089" s="0"/>
      <c r="AKU3089" s="0"/>
      <c r="AKV3089" s="0"/>
      <c r="AKW3089" s="0"/>
      <c r="AKX3089" s="0"/>
      <c r="AKY3089" s="0"/>
      <c r="AKZ3089" s="0"/>
      <c r="ALA3089" s="0"/>
      <c r="ALB3089" s="0"/>
      <c r="ALC3089" s="0"/>
      <c r="ALD3089" s="0"/>
      <c r="ALE3089" s="0"/>
      <c r="ALF3089" s="0"/>
      <c r="ALG3089" s="0"/>
      <c r="ALH3089" s="0"/>
      <c r="ALI3089" s="0"/>
      <c r="ALJ3089" s="0"/>
      <c r="ALK3089" s="0"/>
      <c r="ALL3089" s="0"/>
      <c r="ALM3089" s="0"/>
      <c r="ALN3089" s="0"/>
      <c r="ALO3089" s="0"/>
      <c r="ALP3089" s="0"/>
      <c r="ALQ3089" s="0"/>
      <c r="ALR3089" s="0"/>
      <c r="ALS3089" s="0"/>
      <c r="ALT3089" s="0"/>
      <c r="ALU3089" s="0"/>
      <c r="ALV3089" s="0"/>
      <c r="ALW3089" s="0"/>
      <c r="ALX3089" s="0"/>
      <c r="ALY3089" s="0"/>
      <c r="ALZ3089" s="0"/>
      <c r="AMA3089" s="0"/>
      <c r="AMB3089" s="0"/>
      <c r="AMC3089" s="0"/>
      <c r="AMD3089" s="0"/>
      <c r="AME3089" s="0"/>
      <c r="AMF3089" s="0"/>
      <c r="AMG3089" s="0"/>
      <c r="AMH3089" s="0"/>
      <c r="AMI3089" s="0"/>
    </row>
    <row r="3090" customFormat="false" ht="12.75" hidden="false" customHeight="false" outlineLevel="0" collapsed="false">
      <c r="A3090" s="1" t="s">
        <v>3283</v>
      </c>
      <c r="C3090" s="27" t="s">
        <v>3339</v>
      </c>
      <c r="D3090" s="27" t="s">
        <v>507</v>
      </c>
      <c r="E3090" s="28"/>
      <c r="F3090" s="29"/>
      <c r="G3090" s="27"/>
      <c r="H3090" s="30" t="s">
        <v>61</v>
      </c>
      <c r="I3090" s="31" t="n">
        <v>3.82</v>
      </c>
      <c r="J3090" s="103" t="s">
        <v>3275</v>
      </c>
      <c r="BM3090" s="0"/>
      <c r="BN3090" s="0"/>
      <c r="BO3090" s="0"/>
      <c r="BP3090" s="0"/>
      <c r="BQ3090" s="0"/>
      <c r="BR3090" s="0"/>
      <c r="BS3090" s="0"/>
      <c r="BT3090" s="0"/>
      <c r="BU3090" s="0"/>
      <c r="BV3090" s="0"/>
      <c r="BW3090" s="0"/>
      <c r="BX3090" s="0"/>
      <c r="BY3090" s="0"/>
      <c r="BZ3090" s="0"/>
      <c r="CA3090" s="0"/>
      <c r="CB3090" s="0"/>
      <c r="CC3090" s="0"/>
      <c r="CD3090" s="0"/>
      <c r="CE3090" s="0"/>
      <c r="CF3090" s="0"/>
      <c r="CG3090" s="0"/>
      <c r="CH3090" s="0"/>
      <c r="CI3090" s="0"/>
      <c r="CJ3090" s="0"/>
      <c r="CK3090" s="0"/>
      <c r="CL3090" s="0"/>
      <c r="CM3090" s="0"/>
      <c r="CN3090" s="0"/>
      <c r="CO3090" s="0"/>
      <c r="CP3090" s="0"/>
      <c r="CQ3090" s="0"/>
      <c r="CR3090" s="0"/>
      <c r="CS3090" s="0"/>
      <c r="CT3090" s="0"/>
      <c r="CU3090" s="0"/>
      <c r="CV3090" s="0"/>
      <c r="CW3090" s="0"/>
      <c r="CX3090" s="0"/>
      <c r="CY3090" s="0"/>
      <c r="CZ3090" s="0"/>
      <c r="DA3090" s="0"/>
      <c r="DB3090" s="0"/>
      <c r="DC3090" s="0"/>
      <c r="DD3090" s="0"/>
      <c r="DE3090" s="0"/>
      <c r="DF3090" s="0"/>
      <c r="DG3090" s="0"/>
      <c r="DH3090" s="0"/>
      <c r="DI3090" s="0"/>
      <c r="DJ3090" s="0"/>
      <c r="DK3090" s="0"/>
      <c r="DL3090" s="0"/>
      <c r="DM3090" s="0"/>
      <c r="DN3090" s="0"/>
      <c r="DO3090" s="0"/>
      <c r="DP3090" s="0"/>
      <c r="DQ3090" s="0"/>
      <c r="DR3090" s="0"/>
      <c r="DS3090" s="0"/>
      <c r="DT3090" s="0"/>
      <c r="DU3090" s="0"/>
      <c r="DV3090" s="0"/>
      <c r="DW3090" s="0"/>
      <c r="DX3090" s="0"/>
      <c r="DY3090" s="0"/>
      <c r="DZ3090" s="0"/>
      <c r="EA3090" s="0"/>
      <c r="EB3090" s="0"/>
      <c r="EC3090" s="0"/>
      <c r="ED3090" s="0"/>
      <c r="EE3090" s="0"/>
      <c r="EF3090" s="0"/>
      <c r="EG3090" s="0"/>
      <c r="EH3090" s="0"/>
      <c r="EI3090" s="0"/>
      <c r="EJ3090" s="0"/>
      <c r="EK3090" s="0"/>
      <c r="EL3090" s="0"/>
      <c r="EM3090" s="0"/>
      <c r="EN3090" s="0"/>
      <c r="EO3090" s="0"/>
      <c r="EP3090" s="0"/>
      <c r="EQ3090" s="0"/>
      <c r="ER3090" s="0"/>
      <c r="ES3090" s="0"/>
      <c r="ET3090" s="0"/>
      <c r="EU3090" s="0"/>
      <c r="EV3090" s="0"/>
      <c r="EW3090" s="0"/>
      <c r="EX3090" s="0"/>
      <c r="EY3090" s="0"/>
      <c r="EZ3090" s="0"/>
      <c r="FA3090" s="0"/>
      <c r="FB3090" s="0"/>
      <c r="FC3090" s="0"/>
      <c r="FD3090" s="0"/>
      <c r="FE3090" s="0"/>
      <c r="FF3090" s="0"/>
      <c r="FG3090" s="0"/>
      <c r="FH3090" s="0"/>
      <c r="FI3090" s="0"/>
      <c r="FJ3090" s="0"/>
      <c r="FK3090" s="0"/>
      <c r="FL3090" s="0"/>
      <c r="FM3090" s="0"/>
      <c r="FN3090" s="0"/>
      <c r="FO3090" s="0"/>
      <c r="FP3090" s="0"/>
      <c r="FQ3090" s="0"/>
      <c r="FR3090" s="0"/>
      <c r="FS3090" s="0"/>
      <c r="FT3090" s="0"/>
      <c r="FU3090" s="0"/>
      <c r="FV3090" s="0"/>
      <c r="FW3090" s="0"/>
      <c r="FX3090" s="0"/>
      <c r="FY3090" s="0"/>
      <c r="FZ3090" s="0"/>
      <c r="GA3090" s="0"/>
      <c r="GB3090" s="0"/>
      <c r="GC3090" s="0"/>
      <c r="GD3090" s="0"/>
      <c r="GE3090" s="0"/>
      <c r="GF3090" s="0"/>
      <c r="GG3090" s="0"/>
      <c r="GH3090" s="0"/>
      <c r="GI3090" s="0"/>
      <c r="GJ3090" s="0"/>
      <c r="GK3090" s="0"/>
      <c r="GL3090" s="0"/>
      <c r="GM3090" s="0"/>
      <c r="GN3090" s="0"/>
      <c r="GO3090" s="0"/>
      <c r="GP3090" s="0"/>
      <c r="GQ3090" s="0"/>
      <c r="GR3090" s="0"/>
      <c r="GS3090" s="0"/>
      <c r="GT3090" s="0"/>
      <c r="GU3090" s="0"/>
      <c r="GV3090" s="0"/>
      <c r="GW3090" s="0"/>
      <c r="GX3090" s="0"/>
      <c r="GY3090" s="0"/>
      <c r="GZ3090" s="0"/>
      <c r="HA3090" s="0"/>
      <c r="HB3090" s="0"/>
      <c r="HC3090" s="0"/>
      <c r="HD3090" s="0"/>
      <c r="HE3090" s="0"/>
      <c r="HF3090" s="0"/>
      <c r="HG3090" s="0"/>
      <c r="HH3090" s="0"/>
      <c r="HI3090" s="0"/>
      <c r="HJ3090" s="0"/>
      <c r="HK3090" s="0"/>
      <c r="HL3090" s="0"/>
      <c r="HM3090" s="0"/>
      <c r="HN3090" s="0"/>
      <c r="HO3090" s="0"/>
      <c r="HP3090" s="0"/>
      <c r="HQ3090" s="0"/>
      <c r="HR3090" s="0"/>
      <c r="HS3090" s="0"/>
      <c r="HT3090" s="0"/>
      <c r="HU3090" s="0"/>
      <c r="HV3090" s="0"/>
      <c r="HW3090" s="0"/>
      <c r="HX3090" s="0"/>
      <c r="HY3090" s="0"/>
      <c r="HZ3090" s="0"/>
      <c r="IA3090" s="0"/>
      <c r="IB3090" s="0"/>
      <c r="IC3090" s="0"/>
      <c r="ID3090" s="0"/>
      <c r="IE3090" s="0"/>
      <c r="IF3090" s="0"/>
      <c r="IG3090" s="0"/>
      <c r="IH3090" s="0"/>
      <c r="II3090" s="0"/>
      <c r="IJ3090" s="0"/>
      <c r="IK3090" s="0"/>
      <c r="IL3090" s="0"/>
      <c r="IM3090" s="0"/>
      <c r="IN3090" s="0"/>
      <c r="IO3090" s="0"/>
      <c r="IP3090" s="0"/>
      <c r="IQ3090" s="0"/>
      <c r="IR3090" s="0"/>
      <c r="IS3090" s="0"/>
      <c r="IT3090" s="0"/>
      <c r="IU3090" s="0"/>
      <c r="IV3090" s="0"/>
      <c r="IW3090" s="0"/>
      <c r="IX3090" s="0"/>
      <c r="IY3090" s="0"/>
      <c r="IZ3090" s="0"/>
      <c r="JA3090" s="0"/>
      <c r="JB3090" s="0"/>
      <c r="JC3090" s="0"/>
      <c r="JD3090" s="0"/>
      <c r="JE3090" s="0"/>
      <c r="JF3090" s="0"/>
      <c r="JG3090" s="0"/>
      <c r="JH3090" s="0"/>
      <c r="JI3090" s="0"/>
      <c r="JJ3090" s="0"/>
      <c r="JK3090" s="0"/>
      <c r="JL3090" s="0"/>
      <c r="JM3090" s="0"/>
      <c r="JN3090" s="0"/>
      <c r="JO3090" s="0"/>
      <c r="JP3090" s="0"/>
      <c r="JQ3090" s="0"/>
      <c r="JR3090" s="0"/>
      <c r="JS3090" s="0"/>
      <c r="JT3090" s="0"/>
      <c r="JU3090" s="0"/>
      <c r="JV3090" s="0"/>
      <c r="JW3090" s="0"/>
      <c r="JX3090" s="0"/>
      <c r="JY3090" s="0"/>
      <c r="JZ3090" s="0"/>
      <c r="KA3090" s="0"/>
      <c r="KB3090" s="0"/>
      <c r="KC3090" s="0"/>
      <c r="KD3090" s="0"/>
      <c r="KE3090" s="0"/>
      <c r="KF3090" s="0"/>
      <c r="KG3090" s="0"/>
      <c r="KH3090" s="0"/>
      <c r="KI3090" s="0"/>
      <c r="KJ3090" s="0"/>
      <c r="KK3090" s="0"/>
      <c r="KL3090" s="0"/>
      <c r="KM3090" s="0"/>
      <c r="KN3090" s="0"/>
      <c r="KO3090" s="0"/>
      <c r="KP3090" s="0"/>
      <c r="KQ3090" s="0"/>
      <c r="KR3090" s="0"/>
      <c r="KS3090" s="0"/>
      <c r="KT3090" s="0"/>
      <c r="KU3090" s="0"/>
      <c r="KV3090" s="0"/>
      <c r="KW3090" s="0"/>
      <c r="KX3090" s="0"/>
      <c r="KY3090" s="0"/>
      <c r="KZ3090" s="0"/>
      <c r="LA3090" s="0"/>
      <c r="LB3090" s="0"/>
      <c r="LC3090" s="0"/>
      <c r="LD3090" s="0"/>
      <c r="LE3090" s="0"/>
      <c r="LF3090" s="0"/>
      <c r="LG3090" s="0"/>
      <c r="LH3090" s="0"/>
      <c r="LI3090" s="0"/>
      <c r="LJ3090" s="0"/>
      <c r="LK3090" s="0"/>
      <c r="LL3090" s="0"/>
      <c r="LM3090" s="0"/>
      <c r="LN3090" s="0"/>
      <c r="LO3090" s="0"/>
      <c r="LP3090" s="0"/>
      <c r="LQ3090" s="0"/>
      <c r="LR3090" s="0"/>
      <c r="LS3090" s="0"/>
      <c r="LT3090" s="0"/>
      <c r="LU3090" s="0"/>
      <c r="LV3090" s="0"/>
      <c r="LW3090" s="0"/>
      <c r="LX3090" s="0"/>
      <c r="LY3090" s="0"/>
      <c r="LZ3090" s="0"/>
      <c r="MA3090" s="0"/>
      <c r="MB3090" s="0"/>
      <c r="MC3090" s="0"/>
      <c r="MD3090" s="0"/>
      <c r="ME3090" s="0"/>
      <c r="MF3090" s="0"/>
      <c r="MG3090" s="0"/>
      <c r="MH3090" s="0"/>
      <c r="MI3090" s="0"/>
      <c r="MJ3090" s="0"/>
      <c r="MK3090" s="0"/>
      <c r="ML3090" s="0"/>
      <c r="MM3090" s="0"/>
      <c r="MN3090" s="0"/>
      <c r="MO3090" s="0"/>
      <c r="MP3090" s="0"/>
      <c r="MQ3090" s="0"/>
      <c r="MR3090" s="0"/>
      <c r="MS3090" s="0"/>
      <c r="MT3090" s="0"/>
      <c r="MU3090" s="0"/>
      <c r="MV3090" s="0"/>
      <c r="MW3090" s="0"/>
      <c r="MX3090" s="0"/>
      <c r="MY3090" s="0"/>
      <c r="MZ3090" s="0"/>
      <c r="NA3090" s="0"/>
      <c r="NB3090" s="0"/>
      <c r="NC3090" s="0"/>
      <c r="ND3090" s="0"/>
      <c r="NE3090" s="0"/>
      <c r="NF3090" s="0"/>
      <c r="NG3090" s="0"/>
      <c r="NH3090" s="0"/>
      <c r="NI3090" s="0"/>
      <c r="NJ3090" s="0"/>
      <c r="NK3090" s="0"/>
      <c r="NL3090" s="0"/>
      <c r="NM3090" s="0"/>
      <c r="NN3090" s="0"/>
      <c r="NO3090" s="0"/>
      <c r="NP3090" s="0"/>
      <c r="NQ3090" s="0"/>
      <c r="NR3090" s="0"/>
      <c r="NS3090" s="0"/>
      <c r="NT3090" s="0"/>
      <c r="NU3090" s="0"/>
      <c r="NV3090" s="0"/>
      <c r="NW3090" s="0"/>
      <c r="NX3090" s="0"/>
      <c r="NY3090" s="0"/>
      <c r="NZ3090" s="0"/>
      <c r="OA3090" s="0"/>
      <c r="OB3090" s="0"/>
      <c r="OC3090" s="0"/>
      <c r="OD3090" s="0"/>
      <c r="OE3090" s="0"/>
      <c r="OF3090" s="0"/>
      <c r="OG3090" s="0"/>
      <c r="OH3090" s="0"/>
      <c r="OI3090" s="0"/>
      <c r="OJ3090" s="0"/>
      <c r="OK3090" s="0"/>
      <c r="OL3090" s="0"/>
      <c r="OM3090" s="0"/>
      <c r="ON3090" s="0"/>
      <c r="OO3090" s="0"/>
      <c r="OP3090" s="0"/>
      <c r="OQ3090" s="0"/>
      <c r="OR3090" s="0"/>
      <c r="OS3090" s="0"/>
      <c r="OT3090" s="0"/>
      <c r="OU3090" s="0"/>
      <c r="OV3090" s="0"/>
      <c r="OW3090" s="0"/>
      <c r="OX3090" s="0"/>
      <c r="OY3090" s="0"/>
      <c r="OZ3090" s="0"/>
      <c r="PA3090" s="0"/>
      <c r="PB3090" s="0"/>
      <c r="PC3090" s="0"/>
      <c r="PD3090" s="0"/>
      <c r="PE3090" s="0"/>
      <c r="PF3090" s="0"/>
      <c r="PG3090" s="0"/>
      <c r="PH3090" s="0"/>
      <c r="PI3090" s="0"/>
      <c r="PJ3090" s="0"/>
      <c r="PK3090" s="0"/>
      <c r="PL3090" s="0"/>
      <c r="PM3090" s="0"/>
      <c r="PN3090" s="0"/>
      <c r="PO3090" s="0"/>
      <c r="PP3090" s="0"/>
      <c r="PQ3090" s="0"/>
      <c r="PR3090" s="0"/>
      <c r="PS3090" s="0"/>
      <c r="PT3090" s="0"/>
      <c r="PU3090" s="0"/>
      <c r="PV3090" s="0"/>
      <c r="PW3090" s="0"/>
      <c r="PX3090" s="0"/>
      <c r="PY3090" s="0"/>
      <c r="PZ3090" s="0"/>
      <c r="QA3090" s="0"/>
      <c r="QB3090" s="0"/>
      <c r="QC3090" s="0"/>
      <c r="QD3090" s="0"/>
      <c r="QE3090" s="0"/>
      <c r="QF3090" s="0"/>
      <c r="QG3090" s="0"/>
      <c r="QH3090" s="0"/>
      <c r="QI3090" s="0"/>
      <c r="QJ3090" s="0"/>
      <c r="QK3090" s="0"/>
      <c r="QL3090" s="0"/>
      <c r="QM3090" s="0"/>
      <c r="QN3090" s="0"/>
      <c r="QO3090" s="0"/>
      <c r="QP3090" s="0"/>
      <c r="QQ3090" s="0"/>
      <c r="QR3090" s="0"/>
      <c r="QS3090" s="0"/>
      <c r="QT3090" s="0"/>
      <c r="QU3090" s="0"/>
      <c r="QV3090" s="0"/>
      <c r="QW3090" s="0"/>
      <c r="QX3090" s="0"/>
      <c r="QY3090" s="0"/>
      <c r="QZ3090" s="0"/>
      <c r="RA3090" s="0"/>
      <c r="RB3090" s="0"/>
      <c r="RC3090" s="0"/>
      <c r="RD3090" s="0"/>
      <c r="RE3090" s="0"/>
      <c r="RF3090" s="0"/>
      <c r="RG3090" s="0"/>
      <c r="RH3090" s="0"/>
      <c r="RI3090" s="0"/>
      <c r="RJ3090" s="0"/>
      <c r="RK3090" s="0"/>
      <c r="RL3090" s="0"/>
      <c r="RM3090" s="0"/>
      <c r="RN3090" s="0"/>
      <c r="RO3090" s="0"/>
      <c r="RP3090" s="0"/>
      <c r="RQ3090" s="0"/>
      <c r="RR3090" s="0"/>
      <c r="RS3090" s="0"/>
      <c r="RT3090" s="0"/>
      <c r="RU3090" s="0"/>
      <c r="RV3090" s="0"/>
      <c r="RW3090" s="0"/>
      <c r="RX3090" s="0"/>
      <c r="RY3090" s="0"/>
      <c r="RZ3090" s="0"/>
      <c r="SA3090" s="0"/>
      <c r="SB3090" s="0"/>
      <c r="SC3090" s="0"/>
      <c r="SD3090" s="0"/>
      <c r="SE3090" s="0"/>
      <c r="SF3090" s="0"/>
      <c r="SG3090" s="0"/>
      <c r="SH3090" s="0"/>
      <c r="SI3090" s="0"/>
      <c r="SJ3090" s="0"/>
      <c r="SK3090" s="0"/>
      <c r="SL3090" s="0"/>
      <c r="SM3090" s="0"/>
      <c r="SN3090" s="0"/>
      <c r="SO3090" s="0"/>
      <c r="SP3090" s="0"/>
      <c r="SQ3090" s="0"/>
      <c r="SR3090" s="0"/>
      <c r="SS3090" s="0"/>
      <c r="ST3090" s="0"/>
      <c r="SU3090" s="0"/>
      <c r="SV3090" s="0"/>
      <c r="SW3090" s="0"/>
      <c r="SX3090" s="0"/>
      <c r="SY3090" s="0"/>
      <c r="SZ3090" s="0"/>
      <c r="TA3090" s="0"/>
      <c r="TB3090" s="0"/>
      <c r="TC3090" s="0"/>
      <c r="TD3090" s="0"/>
      <c r="TE3090" s="0"/>
      <c r="TF3090" s="0"/>
      <c r="TG3090" s="0"/>
      <c r="TH3090" s="0"/>
      <c r="TI3090" s="0"/>
      <c r="TJ3090" s="0"/>
      <c r="TK3090" s="0"/>
      <c r="TL3090" s="0"/>
      <c r="TM3090" s="0"/>
      <c r="TN3090" s="0"/>
      <c r="TO3090" s="0"/>
      <c r="TP3090" s="0"/>
      <c r="TQ3090" s="0"/>
      <c r="TR3090" s="0"/>
      <c r="TS3090" s="0"/>
      <c r="TT3090" s="0"/>
      <c r="TU3090" s="0"/>
      <c r="TV3090" s="0"/>
      <c r="TW3090" s="0"/>
      <c r="TX3090" s="0"/>
      <c r="TY3090" s="0"/>
      <c r="TZ3090" s="0"/>
      <c r="UA3090" s="0"/>
      <c r="UB3090" s="0"/>
      <c r="UC3090" s="0"/>
      <c r="UD3090" s="0"/>
      <c r="UE3090" s="0"/>
      <c r="UF3090" s="0"/>
      <c r="UG3090" s="0"/>
      <c r="UH3090" s="0"/>
      <c r="UI3090" s="0"/>
      <c r="UJ3090" s="0"/>
      <c r="UK3090" s="0"/>
      <c r="UL3090" s="0"/>
      <c r="UM3090" s="0"/>
      <c r="UN3090" s="0"/>
      <c r="UO3090" s="0"/>
      <c r="UP3090" s="0"/>
      <c r="UQ3090" s="0"/>
      <c r="UR3090" s="0"/>
      <c r="US3090" s="0"/>
      <c r="UT3090" s="0"/>
      <c r="UU3090" s="0"/>
      <c r="UV3090" s="0"/>
      <c r="UW3090" s="0"/>
      <c r="UX3090" s="0"/>
      <c r="UY3090" s="0"/>
      <c r="UZ3090" s="0"/>
      <c r="VA3090" s="0"/>
      <c r="VB3090" s="0"/>
      <c r="VC3090" s="0"/>
      <c r="VD3090" s="0"/>
      <c r="VE3090" s="0"/>
      <c r="VF3090" s="0"/>
      <c r="VG3090" s="0"/>
      <c r="VH3090" s="0"/>
      <c r="VI3090" s="0"/>
      <c r="VJ3090" s="0"/>
      <c r="VK3090" s="0"/>
      <c r="VL3090" s="0"/>
      <c r="VM3090" s="0"/>
      <c r="VN3090" s="0"/>
      <c r="VO3090" s="0"/>
      <c r="VP3090" s="0"/>
      <c r="VQ3090" s="0"/>
      <c r="VR3090" s="0"/>
      <c r="VS3090" s="0"/>
      <c r="VT3090" s="0"/>
      <c r="VU3090" s="0"/>
      <c r="VV3090" s="0"/>
      <c r="VW3090" s="0"/>
      <c r="VX3090" s="0"/>
      <c r="VY3090" s="0"/>
      <c r="VZ3090" s="0"/>
      <c r="WA3090" s="0"/>
      <c r="WB3090" s="0"/>
      <c r="WC3090" s="0"/>
      <c r="WD3090" s="0"/>
      <c r="WE3090" s="0"/>
      <c r="WF3090" s="0"/>
      <c r="WG3090" s="0"/>
      <c r="WH3090" s="0"/>
      <c r="WI3090" s="0"/>
      <c r="WJ3090" s="0"/>
      <c r="WK3090" s="0"/>
      <c r="WL3090" s="0"/>
      <c r="WM3090" s="0"/>
      <c r="WN3090" s="0"/>
      <c r="WO3090" s="0"/>
      <c r="WP3090" s="0"/>
      <c r="WQ3090" s="0"/>
      <c r="WR3090" s="0"/>
      <c r="WS3090" s="0"/>
      <c r="WT3090" s="0"/>
      <c r="WU3090" s="0"/>
      <c r="WV3090" s="0"/>
      <c r="WW3090" s="0"/>
      <c r="WX3090" s="0"/>
      <c r="WY3090" s="0"/>
      <c r="WZ3090" s="0"/>
      <c r="XA3090" s="0"/>
      <c r="XB3090" s="0"/>
      <c r="XC3090" s="0"/>
      <c r="XD3090" s="0"/>
      <c r="XE3090" s="0"/>
      <c r="XF3090" s="0"/>
      <c r="XG3090" s="0"/>
      <c r="XH3090" s="0"/>
      <c r="XI3090" s="0"/>
      <c r="XJ3090" s="0"/>
      <c r="XK3090" s="0"/>
      <c r="XL3090" s="0"/>
      <c r="XM3090" s="0"/>
      <c r="XN3090" s="0"/>
      <c r="XO3090" s="0"/>
      <c r="XP3090" s="0"/>
      <c r="XQ3090" s="0"/>
      <c r="XR3090" s="0"/>
      <c r="XS3090" s="0"/>
      <c r="XT3090" s="0"/>
      <c r="XU3090" s="0"/>
      <c r="XV3090" s="0"/>
      <c r="XW3090" s="0"/>
      <c r="XX3090" s="0"/>
      <c r="XY3090" s="0"/>
      <c r="XZ3090" s="0"/>
      <c r="YA3090" s="0"/>
      <c r="YB3090" s="0"/>
      <c r="YC3090" s="0"/>
      <c r="YD3090" s="0"/>
      <c r="YE3090" s="0"/>
      <c r="YF3090" s="0"/>
      <c r="YG3090" s="0"/>
      <c r="YH3090" s="0"/>
      <c r="YI3090" s="0"/>
      <c r="YJ3090" s="0"/>
      <c r="YK3090" s="0"/>
      <c r="YL3090" s="0"/>
      <c r="YM3090" s="0"/>
      <c r="YN3090" s="0"/>
      <c r="YO3090" s="0"/>
      <c r="YP3090" s="0"/>
      <c r="YQ3090" s="0"/>
      <c r="YR3090" s="0"/>
      <c r="YS3090" s="0"/>
      <c r="YT3090" s="0"/>
      <c r="YU3090" s="0"/>
      <c r="YV3090" s="0"/>
      <c r="YW3090" s="0"/>
      <c r="YX3090" s="0"/>
      <c r="YY3090" s="0"/>
      <c r="YZ3090" s="0"/>
      <c r="ZA3090" s="0"/>
      <c r="ZB3090" s="0"/>
      <c r="ZC3090" s="0"/>
      <c r="ZD3090" s="0"/>
      <c r="ZE3090" s="0"/>
      <c r="ZF3090" s="0"/>
      <c r="ZG3090" s="0"/>
      <c r="ZH3090" s="0"/>
      <c r="ZI3090" s="0"/>
      <c r="ZJ3090" s="0"/>
      <c r="ZK3090" s="0"/>
      <c r="ZL3090" s="0"/>
      <c r="ZM3090" s="0"/>
      <c r="ZN3090" s="0"/>
      <c r="ZO3090" s="0"/>
      <c r="ZP3090" s="0"/>
      <c r="ZQ3090" s="0"/>
      <c r="ZR3090" s="0"/>
      <c r="ZS3090" s="0"/>
      <c r="ZT3090" s="0"/>
      <c r="ZU3090" s="0"/>
      <c r="ZV3090" s="0"/>
      <c r="ZW3090" s="0"/>
      <c r="ZX3090" s="0"/>
      <c r="ZY3090" s="0"/>
      <c r="ZZ3090" s="0"/>
      <c r="AAA3090" s="0"/>
      <c r="AAB3090" s="0"/>
      <c r="AAC3090" s="0"/>
      <c r="AAD3090" s="0"/>
      <c r="AAE3090" s="0"/>
      <c r="AAF3090" s="0"/>
      <c r="AAG3090" s="0"/>
      <c r="AAH3090" s="0"/>
      <c r="AAI3090" s="0"/>
      <c r="AAJ3090" s="0"/>
      <c r="AAK3090" s="0"/>
      <c r="AAL3090" s="0"/>
      <c r="AAM3090" s="0"/>
      <c r="AAN3090" s="0"/>
      <c r="AAO3090" s="0"/>
      <c r="AAP3090" s="0"/>
      <c r="AAQ3090" s="0"/>
      <c r="AAR3090" s="0"/>
      <c r="AAS3090" s="0"/>
      <c r="AAT3090" s="0"/>
      <c r="AAU3090" s="0"/>
      <c r="AAV3090" s="0"/>
      <c r="AAW3090" s="0"/>
      <c r="AAX3090" s="0"/>
      <c r="AAY3090" s="0"/>
      <c r="AAZ3090" s="0"/>
      <c r="ABA3090" s="0"/>
      <c r="ABB3090" s="0"/>
      <c r="ABC3090" s="0"/>
      <c r="ABD3090" s="0"/>
      <c r="ABE3090" s="0"/>
      <c r="ABF3090" s="0"/>
      <c r="ABG3090" s="0"/>
      <c r="ABH3090" s="0"/>
      <c r="ABI3090" s="0"/>
      <c r="ABJ3090" s="0"/>
      <c r="ABK3090" s="0"/>
      <c r="ABL3090" s="0"/>
      <c r="ABM3090" s="0"/>
      <c r="ABN3090" s="0"/>
      <c r="ABO3090" s="0"/>
      <c r="ABP3090" s="0"/>
      <c r="ABQ3090" s="0"/>
      <c r="ABR3090" s="0"/>
      <c r="ABS3090" s="0"/>
      <c r="ABT3090" s="0"/>
      <c r="ABU3090" s="0"/>
      <c r="ABV3090" s="0"/>
      <c r="ABW3090" s="0"/>
      <c r="ABX3090" s="0"/>
      <c r="ABY3090" s="0"/>
      <c r="ABZ3090" s="0"/>
      <c r="ACA3090" s="0"/>
      <c r="ACB3090" s="0"/>
      <c r="ACC3090" s="0"/>
      <c r="ACD3090" s="0"/>
      <c r="ACE3090" s="0"/>
      <c r="ACF3090" s="0"/>
      <c r="ACG3090" s="0"/>
      <c r="ACH3090" s="0"/>
      <c r="ACI3090" s="0"/>
      <c r="ACJ3090" s="0"/>
      <c r="ACK3090" s="0"/>
      <c r="ACL3090" s="0"/>
      <c r="ACM3090" s="0"/>
      <c r="ACN3090" s="0"/>
      <c r="ACO3090" s="0"/>
      <c r="ACP3090" s="0"/>
      <c r="ACQ3090" s="0"/>
      <c r="ACR3090" s="0"/>
      <c r="ACS3090" s="0"/>
      <c r="ACT3090" s="0"/>
      <c r="ACU3090" s="0"/>
      <c r="ACV3090" s="0"/>
      <c r="ACW3090" s="0"/>
      <c r="ACX3090" s="0"/>
      <c r="ACY3090" s="0"/>
      <c r="ACZ3090" s="0"/>
      <c r="ADA3090" s="0"/>
      <c r="ADB3090" s="0"/>
      <c r="ADC3090" s="0"/>
      <c r="ADD3090" s="0"/>
      <c r="ADE3090" s="0"/>
      <c r="ADF3090" s="0"/>
      <c r="ADG3090" s="0"/>
      <c r="ADH3090" s="0"/>
      <c r="ADI3090" s="0"/>
      <c r="ADJ3090" s="0"/>
      <c r="ADK3090" s="0"/>
      <c r="ADL3090" s="0"/>
      <c r="ADM3090" s="0"/>
      <c r="ADN3090" s="0"/>
      <c r="ADO3090" s="0"/>
      <c r="ADP3090" s="0"/>
      <c r="ADQ3090" s="0"/>
      <c r="ADR3090" s="0"/>
      <c r="ADS3090" s="0"/>
      <c r="ADT3090" s="0"/>
      <c r="ADU3090" s="0"/>
      <c r="ADV3090" s="0"/>
      <c r="ADW3090" s="0"/>
      <c r="ADX3090" s="0"/>
      <c r="ADY3090" s="0"/>
      <c r="ADZ3090" s="0"/>
      <c r="AEA3090" s="0"/>
      <c r="AEB3090" s="0"/>
      <c r="AEC3090" s="0"/>
      <c r="AED3090" s="0"/>
      <c r="AEE3090" s="0"/>
      <c r="AEF3090" s="0"/>
      <c r="AEG3090" s="0"/>
      <c r="AEH3090" s="0"/>
      <c r="AEI3090" s="0"/>
      <c r="AEJ3090" s="0"/>
      <c r="AEK3090" s="0"/>
      <c r="AEL3090" s="0"/>
      <c r="AEM3090" s="0"/>
      <c r="AEN3090" s="0"/>
      <c r="AEO3090" s="0"/>
      <c r="AEP3090" s="0"/>
      <c r="AEQ3090" s="0"/>
      <c r="AER3090" s="0"/>
      <c r="AES3090" s="0"/>
      <c r="AET3090" s="0"/>
      <c r="AEU3090" s="0"/>
      <c r="AEV3090" s="0"/>
      <c r="AEW3090" s="0"/>
      <c r="AEX3090" s="0"/>
      <c r="AEY3090" s="0"/>
      <c r="AEZ3090" s="0"/>
      <c r="AFA3090" s="0"/>
      <c r="AFB3090" s="0"/>
      <c r="AFC3090" s="0"/>
      <c r="AFD3090" s="0"/>
      <c r="AFE3090" s="0"/>
      <c r="AFF3090" s="0"/>
      <c r="AFG3090" s="0"/>
      <c r="AFH3090" s="0"/>
      <c r="AFI3090" s="0"/>
      <c r="AFJ3090" s="0"/>
      <c r="AFK3090" s="0"/>
      <c r="AFL3090" s="0"/>
      <c r="AFM3090" s="0"/>
      <c r="AFN3090" s="0"/>
      <c r="AFO3090" s="0"/>
      <c r="AFP3090" s="0"/>
      <c r="AFQ3090" s="0"/>
      <c r="AFR3090" s="0"/>
      <c r="AFS3090" s="0"/>
      <c r="AFT3090" s="0"/>
      <c r="AFU3090" s="0"/>
      <c r="AFV3090" s="0"/>
      <c r="AFW3090" s="0"/>
      <c r="AFX3090" s="0"/>
      <c r="AFY3090" s="0"/>
      <c r="AFZ3090" s="0"/>
      <c r="AGA3090" s="0"/>
      <c r="AGB3090" s="0"/>
      <c r="AGC3090" s="0"/>
      <c r="AGD3090" s="0"/>
      <c r="AGE3090" s="0"/>
      <c r="AGF3090" s="0"/>
      <c r="AGG3090" s="0"/>
      <c r="AGH3090" s="0"/>
      <c r="AGI3090" s="0"/>
      <c r="AGJ3090" s="0"/>
      <c r="AGK3090" s="0"/>
      <c r="AGL3090" s="0"/>
      <c r="AGM3090" s="0"/>
      <c r="AGN3090" s="0"/>
      <c r="AGO3090" s="0"/>
      <c r="AGP3090" s="0"/>
      <c r="AGQ3090" s="0"/>
      <c r="AGR3090" s="0"/>
      <c r="AGS3090" s="0"/>
      <c r="AGT3090" s="0"/>
      <c r="AGU3090" s="0"/>
      <c r="AGV3090" s="0"/>
      <c r="AGW3090" s="0"/>
      <c r="AGX3090" s="0"/>
      <c r="AGY3090" s="0"/>
      <c r="AGZ3090" s="0"/>
      <c r="AHA3090" s="0"/>
      <c r="AHB3090" s="0"/>
      <c r="AHC3090" s="0"/>
      <c r="AHD3090" s="0"/>
      <c r="AHE3090" s="0"/>
      <c r="AHF3090" s="0"/>
      <c r="AHG3090" s="0"/>
      <c r="AHH3090" s="0"/>
      <c r="AHI3090" s="0"/>
      <c r="AHJ3090" s="0"/>
      <c r="AHK3090" s="0"/>
      <c r="AHL3090" s="0"/>
      <c r="AHM3090" s="0"/>
      <c r="AHN3090" s="0"/>
      <c r="AHO3090" s="0"/>
      <c r="AHP3090" s="0"/>
      <c r="AHQ3090" s="0"/>
      <c r="AHR3090" s="0"/>
      <c r="AHS3090" s="0"/>
      <c r="AHT3090" s="0"/>
      <c r="AHU3090" s="0"/>
      <c r="AHV3090" s="0"/>
      <c r="AHW3090" s="0"/>
      <c r="AHX3090" s="0"/>
      <c r="AHY3090" s="0"/>
      <c r="AHZ3090" s="0"/>
      <c r="AIA3090" s="0"/>
      <c r="AIB3090" s="0"/>
      <c r="AIC3090" s="0"/>
      <c r="AID3090" s="0"/>
      <c r="AIE3090" s="0"/>
      <c r="AIF3090" s="0"/>
      <c r="AIG3090" s="0"/>
      <c r="AIH3090" s="0"/>
      <c r="AII3090" s="0"/>
      <c r="AIJ3090" s="0"/>
      <c r="AIK3090" s="0"/>
      <c r="AIL3090" s="0"/>
      <c r="AIM3090" s="0"/>
      <c r="AIN3090" s="0"/>
      <c r="AIO3090" s="0"/>
      <c r="AIP3090" s="0"/>
      <c r="AIQ3090" s="0"/>
      <c r="AIR3090" s="0"/>
      <c r="AIS3090" s="0"/>
      <c r="AIT3090" s="0"/>
      <c r="AIU3090" s="0"/>
      <c r="AIV3090" s="0"/>
      <c r="AIW3090" s="0"/>
      <c r="AIX3090" s="0"/>
      <c r="AIY3090" s="0"/>
      <c r="AIZ3090" s="0"/>
      <c r="AJA3090" s="0"/>
      <c r="AJB3090" s="0"/>
      <c r="AJC3090" s="0"/>
      <c r="AJD3090" s="0"/>
      <c r="AJE3090" s="0"/>
      <c r="AJF3090" s="0"/>
      <c r="AJG3090" s="0"/>
      <c r="AJH3090" s="0"/>
      <c r="AJI3090" s="0"/>
      <c r="AJJ3090" s="0"/>
      <c r="AJK3090" s="0"/>
      <c r="AJL3090" s="0"/>
      <c r="AJM3090" s="0"/>
      <c r="AJN3090" s="0"/>
      <c r="AJO3090" s="0"/>
      <c r="AJP3090" s="0"/>
      <c r="AJQ3090" s="0"/>
      <c r="AJR3090" s="0"/>
      <c r="AJS3090" s="0"/>
      <c r="AJT3090" s="0"/>
      <c r="AJU3090" s="0"/>
      <c r="AJV3090" s="0"/>
      <c r="AJW3090" s="0"/>
      <c r="AJX3090" s="0"/>
      <c r="AJY3090" s="0"/>
      <c r="AJZ3090" s="0"/>
      <c r="AKA3090" s="0"/>
      <c r="AKB3090" s="0"/>
      <c r="AKC3090" s="0"/>
      <c r="AKD3090" s="0"/>
      <c r="AKE3090" s="0"/>
      <c r="AKF3090" s="0"/>
      <c r="AKG3090" s="0"/>
      <c r="AKH3090" s="0"/>
      <c r="AKI3090" s="0"/>
      <c r="AKJ3090" s="0"/>
      <c r="AKK3090" s="0"/>
      <c r="AKL3090" s="0"/>
      <c r="AKM3090" s="0"/>
      <c r="AKN3090" s="0"/>
      <c r="AKO3090" s="0"/>
      <c r="AKP3090" s="0"/>
      <c r="AKQ3090" s="0"/>
      <c r="AKR3090" s="0"/>
      <c r="AKS3090" s="0"/>
      <c r="AKT3090" s="0"/>
      <c r="AKU3090" s="0"/>
      <c r="AKV3090" s="0"/>
      <c r="AKW3090" s="0"/>
      <c r="AKX3090" s="0"/>
      <c r="AKY3090" s="0"/>
      <c r="AKZ3090" s="0"/>
      <c r="ALA3090" s="0"/>
      <c r="ALB3090" s="0"/>
      <c r="ALC3090" s="0"/>
      <c r="ALD3090" s="0"/>
      <c r="ALE3090" s="0"/>
      <c r="ALF3090" s="0"/>
      <c r="ALG3090" s="0"/>
      <c r="ALH3090" s="0"/>
      <c r="ALI3090" s="0"/>
      <c r="ALJ3090" s="0"/>
      <c r="ALK3090" s="0"/>
      <c r="ALL3090" s="0"/>
      <c r="ALM3090" s="0"/>
      <c r="ALN3090" s="0"/>
      <c r="ALO3090" s="0"/>
      <c r="ALP3090" s="0"/>
      <c r="ALQ3090" s="0"/>
      <c r="ALR3090" s="0"/>
      <c r="ALS3090" s="0"/>
      <c r="ALT3090" s="0"/>
      <c r="ALU3090" s="0"/>
      <c r="ALV3090" s="0"/>
      <c r="ALW3090" s="0"/>
      <c r="ALX3090" s="0"/>
      <c r="ALY3090" s="0"/>
      <c r="ALZ3090" s="0"/>
      <c r="AMA3090" s="0"/>
      <c r="AMB3090" s="0"/>
      <c r="AMC3090" s="0"/>
      <c r="AMD3090" s="0"/>
      <c r="AME3090" s="0"/>
      <c r="AMF3090" s="0"/>
      <c r="AMG3090" s="0"/>
      <c r="AMH3090" s="0"/>
      <c r="AMI3090" s="0"/>
    </row>
    <row r="3091" customFormat="false" ht="12.75" hidden="false" customHeight="false" outlineLevel="0" collapsed="false">
      <c r="A3091" s="1" t="s">
        <v>3273</v>
      </c>
      <c r="C3091" s="27" t="s">
        <v>3340</v>
      </c>
      <c r="D3091" s="27" t="s">
        <v>26</v>
      </c>
      <c r="E3091" s="28"/>
      <c r="F3091" s="29"/>
      <c r="G3091" s="27"/>
      <c r="H3091" s="30" t="s">
        <v>61</v>
      </c>
      <c r="I3091" s="31" t="n">
        <v>1.89</v>
      </c>
      <c r="J3091" s="103" t="s">
        <v>3275</v>
      </c>
      <c r="BM3091" s="0"/>
      <c r="BN3091" s="0"/>
      <c r="BO3091" s="0"/>
      <c r="BP3091" s="0"/>
      <c r="BQ3091" s="0"/>
      <c r="BR3091" s="0"/>
      <c r="BS3091" s="0"/>
      <c r="BT3091" s="0"/>
      <c r="BU3091" s="0"/>
      <c r="BV3091" s="0"/>
      <c r="BW3091" s="0"/>
      <c r="BX3091" s="0"/>
      <c r="BY3091" s="0"/>
      <c r="BZ3091" s="0"/>
      <c r="CA3091" s="0"/>
      <c r="CB3091" s="0"/>
      <c r="CC3091" s="0"/>
      <c r="CD3091" s="0"/>
      <c r="CE3091" s="0"/>
      <c r="CF3091" s="0"/>
      <c r="CG3091" s="0"/>
      <c r="CH3091" s="0"/>
      <c r="CI3091" s="0"/>
      <c r="CJ3091" s="0"/>
      <c r="CK3091" s="0"/>
      <c r="CL3091" s="0"/>
      <c r="CM3091" s="0"/>
      <c r="CN3091" s="0"/>
      <c r="CO3091" s="0"/>
      <c r="CP3091" s="0"/>
      <c r="CQ3091" s="0"/>
      <c r="CR3091" s="0"/>
      <c r="CS3091" s="0"/>
      <c r="CT3091" s="0"/>
      <c r="CU3091" s="0"/>
      <c r="CV3091" s="0"/>
      <c r="CW3091" s="0"/>
      <c r="CX3091" s="0"/>
      <c r="CY3091" s="0"/>
      <c r="CZ3091" s="0"/>
      <c r="DA3091" s="0"/>
      <c r="DB3091" s="0"/>
      <c r="DC3091" s="0"/>
      <c r="DD3091" s="0"/>
      <c r="DE3091" s="0"/>
      <c r="DF3091" s="0"/>
      <c r="DG3091" s="0"/>
      <c r="DH3091" s="0"/>
      <c r="DI3091" s="0"/>
      <c r="DJ3091" s="0"/>
      <c r="DK3091" s="0"/>
      <c r="DL3091" s="0"/>
      <c r="DM3091" s="0"/>
      <c r="DN3091" s="0"/>
      <c r="DO3091" s="0"/>
      <c r="DP3091" s="0"/>
      <c r="DQ3091" s="0"/>
      <c r="DR3091" s="0"/>
      <c r="DS3091" s="0"/>
      <c r="DT3091" s="0"/>
      <c r="DU3091" s="0"/>
      <c r="DV3091" s="0"/>
      <c r="DW3091" s="0"/>
      <c r="DX3091" s="0"/>
      <c r="DY3091" s="0"/>
      <c r="DZ3091" s="0"/>
      <c r="EA3091" s="0"/>
      <c r="EB3091" s="0"/>
      <c r="EC3091" s="0"/>
      <c r="ED3091" s="0"/>
      <c r="EE3091" s="0"/>
      <c r="EF3091" s="0"/>
      <c r="EG3091" s="0"/>
      <c r="EH3091" s="0"/>
      <c r="EI3091" s="0"/>
      <c r="EJ3091" s="0"/>
      <c r="EK3091" s="0"/>
      <c r="EL3091" s="0"/>
      <c r="EM3091" s="0"/>
      <c r="EN3091" s="0"/>
      <c r="EO3091" s="0"/>
      <c r="EP3091" s="0"/>
      <c r="EQ3091" s="0"/>
      <c r="ER3091" s="0"/>
      <c r="ES3091" s="0"/>
      <c r="ET3091" s="0"/>
      <c r="EU3091" s="0"/>
      <c r="EV3091" s="0"/>
      <c r="EW3091" s="0"/>
      <c r="EX3091" s="0"/>
      <c r="EY3091" s="0"/>
      <c r="EZ3091" s="0"/>
      <c r="FA3091" s="0"/>
      <c r="FB3091" s="0"/>
      <c r="FC3091" s="0"/>
      <c r="FD3091" s="0"/>
      <c r="FE3091" s="0"/>
      <c r="FF3091" s="0"/>
      <c r="FG3091" s="0"/>
      <c r="FH3091" s="0"/>
      <c r="FI3091" s="0"/>
      <c r="FJ3091" s="0"/>
      <c r="FK3091" s="0"/>
      <c r="FL3091" s="0"/>
      <c r="FM3091" s="0"/>
      <c r="FN3091" s="0"/>
      <c r="FO3091" s="0"/>
      <c r="FP3091" s="0"/>
      <c r="FQ3091" s="0"/>
      <c r="FR3091" s="0"/>
      <c r="FS3091" s="0"/>
      <c r="FT3091" s="0"/>
      <c r="FU3091" s="0"/>
      <c r="FV3091" s="0"/>
      <c r="FW3091" s="0"/>
      <c r="FX3091" s="0"/>
      <c r="FY3091" s="0"/>
      <c r="FZ3091" s="0"/>
      <c r="GA3091" s="0"/>
      <c r="GB3091" s="0"/>
      <c r="GC3091" s="0"/>
      <c r="GD3091" s="0"/>
      <c r="GE3091" s="0"/>
      <c r="GF3091" s="0"/>
      <c r="GG3091" s="0"/>
      <c r="GH3091" s="0"/>
      <c r="GI3091" s="0"/>
      <c r="GJ3091" s="0"/>
      <c r="GK3091" s="0"/>
      <c r="GL3091" s="0"/>
      <c r="GM3091" s="0"/>
      <c r="GN3091" s="0"/>
      <c r="GO3091" s="0"/>
      <c r="GP3091" s="0"/>
      <c r="GQ3091" s="0"/>
      <c r="GR3091" s="0"/>
      <c r="GS3091" s="0"/>
      <c r="GT3091" s="0"/>
      <c r="GU3091" s="0"/>
      <c r="GV3091" s="0"/>
      <c r="GW3091" s="0"/>
      <c r="GX3091" s="0"/>
      <c r="GY3091" s="0"/>
      <c r="GZ3091" s="0"/>
      <c r="HA3091" s="0"/>
      <c r="HB3091" s="0"/>
      <c r="HC3091" s="0"/>
      <c r="HD3091" s="0"/>
      <c r="HE3091" s="0"/>
      <c r="HF3091" s="0"/>
      <c r="HG3091" s="0"/>
      <c r="HH3091" s="0"/>
      <c r="HI3091" s="0"/>
      <c r="HJ3091" s="0"/>
      <c r="HK3091" s="0"/>
      <c r="HL3091" s="0"/>
      <c r="HM3091" s="0"/>
      <c r="HN3091" s="0"/>
      <c r="HO3091" s="0"/>
      <c r="HP3091" s="0"/>
      <c r="HQ3091" s="0"/>
      <c r="HR3091" s="0"/>
      <c r="HS3091" s="0"/>
      <c r="HT3091" s="0"/>
      <c r="HU3091" s="0"/>
      <c r="HV3091" s="0"/>
      <c r="HW3091" s="0"/>
      <c r="HX3091" s="0"/>
      <c r="HY3091" s="0"/>
      <c r="HZ3091" s="0"/>
      <c r="IA3091" s="0"/>
      <c r="IB3091" s="0"/>
      <c r="IC3091" s="0"/>
      <c r="ID3091" s="0"/>
      <c r="IE3091" s="0"/>
      <c r="IF3091" s="0"/>
      <c r="IG3091" s="0"/>
      <c r="IH3091" s="0"/>
      <c r="II3091" s="0"/>
      <c r="IJ3091" s="0"/>
      <c r="IK3091" s="0"/>
      <c r="IL3091" s="0"/>
      <c r="IM3091" s="0"/>
      <c r="IN3091" s="0"/>
      <c r="IO3091" s="0"/>
      <c r="IP3091" s="0"/>
      <c r="IQ3091" s="0"/>
      <c r="IR3091" s="0"/>
      <c r="IS3091" s="0"/>
      <c r="IT3091" s="0"/>
      <c r="IU3091" s="0"/>
      <c r="IV3091" s="0"/>
      <c r="IW3091" s="0"/>
      <c r="IX3091" s="0"/>
      <c r="IY3091" s="0"/>
      <c r="IZ3091" s="0"/>
      <c r="JA3091" s="0"/>
      <c r="JB3091" s="0"/>
      <c r="JC3091" s="0"/>
      <c r="JD3091" s="0"/>
      <c r="JE3091" s="0"/>
      <c r="JF3091" s="0"/>
      <c r="JG3091" s="0"/>
      <c r="JH3091" s="0"/>
      <c r="JI3091" s="0"/>
      <c r="JJ3091" s="0"/>
      <c r="JK3091" s="0"/>
      <c r="JL3091" s="0"/>
      <c r="JM3091" s="0"/>
      <c r="JN3091" s="0"/>
      <c r="JO3091" s="0"/>
      <c r="JP3091" s="0"/>
      <c r="JQ3091" s="0"/>
      <c r="JR3091" s="0"/>
      <c r="JS3091" s="0"/>
      <c r="JT3091" s="0"/>
      <c r="JU3091" s="0"/>
      <c r="JV3091" s="0"/>
      <c r="JW3091" s="0"/>
      <c r="JX3091" s="0"/>
      <c r="JY3091" s="0"/>
      <c r="JZ3091" s="0"/>
      <c r="KA3091" s="0"/>
      <c r="KB3091" s="0"/>
      <c r="KC3091" s="0"/>
      <c r="KD3091" s="0"/>
      <c r="KE3091" s="0"/>
      <c r="KF3091" s="0"/>
      <c r="KG3091" s="0"/>
      <c r="KH3091" s="0"/>
      <c r="KI3091" s="0"/>
      <c r="KJ3091" s="0"/>
      <c r="KK3091" s="0"/>
      <c r="KL3091" s="0"/>
      <c r="KM3091" s="0"/>
      <c r="KN3091" s="0"/>
      <c r="KO3091" s="0"/>
      <c r="KP3091" s="0"/>
      <c r="KQ3091" s="0"/>
      <c r="KR3091" s="0"/>
      <c r="KS3091" s="0"/>
      <c r="KT3091" s="0"/>
      <c r="KU3091" s="0"/>
      <c r="KV3091" s="0"/>
      <c r="KW3091" s="0"/>
      <c r="KX3091" s="0"/>
      <c r="KY3091" s="0"/>
      <c r="KZ3091" s="0"/>
      <c r="LA3091" s="0"/>
      <c r="LB3091" s="0"/>
      <c r="LC3091" s="0"/>
      <c r="LD3091" s="0"/>
      <c r="LE3091" s="0"/>
      <c r="LF3091" s="0"/>
      <c r="LG3091" s="0"/>
      <c r="LH3091" s="0"/>
      <c r="LI3091" s="0"/>
      <c r="LJ3091" s="0"/>
      <c r="LK3091" s="0"/>
      <c r="LL3091" s="0"/>
      <c r="LM3091" s="0"/>
      <c r="LN3091" s="0"/>
      <c r="LO3091" s="0"/>
      <c r="LP3091" s="0"/>
      <c r="LQ3091" s="0"/>
      <c r="LR3091" s="0"/>
      <c r="LS3091" s="0"/>
      <c r="LT3091" s="0"/>
      <c r="LU3091" s="0"/>
      <c r="LV3091" s="0"/>
      <c r="LW3091" s="0"/>
      <c r="LX3091" s="0"/>
      <c r="LY3091" s="0"/>
      <c r="LZ3091" s="0"/>
      <c r="MA3091" s="0"/>
      <c r="MB3091" s="0"/>
      <c r="MC3091" s="0"/>
      <c r="MD3091" s="0"/>
      <c r="ME3091" s="0"/>
      <c r="MF3091" s="0"/>
      <c r="MG3091" s="0"/>
      <c r="MH3091" s="0"/>
      <c r="MI3091" s="0"/>
      <c r="MJ3091" s="0"/>
      <c r="MK3091" s="0"/>
      <c r="ML3091" s="0"/>
      <c r="MM3091" s="0"/>
      <c r="MN3091" s="0"/>
      <c r="MO3091" s="0"/>
      <c r="MP3091" s="0"/>
      <c r="MQ3091" s="0"/>
      <c r="MR3091" s="0"/>
      <c r="MS3091" s="0"/>
      <c r="MT3091" s="0"/>
      <c r="MU3091" s="0"/>
      <c r="MV3091" s="0"/>
      <c r="MW3091" s="0"/>
      <c r="MX3091" s="0"/>
      <c r="MY3091" s="0"/>
      <c r="MZ3091" s="0"/>
      <c r="NA3091" s="0"/>
      <c r="NB3091" s="0"/>
      <c r="NC3091" s="0"/>
      <c r="ND3091" s="0"/>
      <c r="NE3091" s="0"/>
      <c r="NF3091" s="0"/>
      <c r="NG3091" s="0"/>
      <c r="NH3091" s="0"/>
      <c r="NI3091" s="0"/>
      <c r="NJ3091" s="0"/>
      <c r="NK3091" s="0"/>
      <c r="NL3091" s="0"/>
      <c r="NM3091" s="0"/>
      <c r="NN3091" s="0"/>
      <c r="NO3091" s="0"/>
      <c r="NP3091" s="0"/>
      <c r="NQ3091" s="0"/>
      <c r="NR3091" s="0"/>
      <c r="NS3091" s="0"/>
      <c r="NT3091" s="0"/>
      <c r="NU3091" s="0"/>
      <c r="NV3091" s="0"/>
      <c r="NW3091" s="0"/>
      <c r="NX3091" s="0"/>
      <c r="NY3091" s="0"/>
      <c r="NZ3091" s="0"/>
      <c r="OA3091" s="0"/>
      <c r="OB3091" s="0"/>
      <c r="OC3091" s="0"/>
      <c r="OD3091" s="0"/>
      <c r="OE3091" s="0"/>
      <c r="OF3091" s="0"/>
      <c r="OG3091" s="0"/>
      <c r="OH3091" s="0"/>
      <c r="OI3091" s="0"/>
      <c r="OJ3091" s="0"/>
      <c r="OK3091" s="0"/>
      <c r="OL3091" s="0"/>
      <c r="OM3091" s="0"/>
      <c r="ON3091" s="0"/>
      <c r="OO3091" s="0"/>
      <c r="OP3091" s="0"/>
      <c r="OQ3091" s="0"/>
      <c r="OR3091" s="0"/>
      <c r="OS3091" s="0"/>
      <c r="OT3091" s="0"/>
      <c r="OU3091" s="0"/>
      <c r="OV3091" s="0"/>
      <c r="OW3091" s="0"/>
      <c r="OX3091" s="0"/>
      <c r="OY3091" s="0"/>
      <c r="OZ3091" s="0"/>
      <c r="PA3091" s="0"/>
      <c r="PB3091" s="0"/>
      <c r="PC3091" s="0"/>
      <c r="PD3091" s="0"/>
      <c r="PE3091" s="0"/>
      <c r="PF3091" s="0"/>
      <c r="PG3091" s="0"/>
      <c r="PH3091" s="0"/>
      <c r="PI3091" s="0"/>
      <c r="PJ3091" s="0"/>
      <c r="PK3091" s="0"/>
      <c r="PL3091" s="0"/>
      <c r="PM3091" s="0"/>
      <c r="PN3091" s="0"/>
      <c r="PO3091" s="0"/>
      <c r="PP3091" s="0"/>
      <c r="PQ3091" s="0"/>
      <c r="PR3091" s="0"/>
      <c r="PS3091" s="0"/>
      <c r="PT3091" s="0"/>
      <c r="PU3091" s="0"/>
      <c r="PV3091" s="0"/>
      <c r="PW3091" s="0"/>
      <c r="PX3091" s="0"/>
      <c r="PY3091" s="0"/>
      <c r="PZ3091" s="0"/>
      <c r="QA3091" s="0"/>
      <c r="QB3091" s="0"/>
      <c r="QC3091" s="0"/>
      <c r="QD3091" s="0"/>
      <c r="QE3091" s="0"/>
      <c r="QF3091" s="0"/>
      <c r="QG3091" s="0"/>
      <c r="QH3091" s="0"/>
      <c r="QI3091" s="0"/>
      <c r="QJ3091" s="0"/>
      <c r="QK3091" s="0"/>
      <c r="QL3091" s="0"/>
      <c r="QM3091" s="0"/>
      <c r="QN3091" s="0"/>
      <c r="QO3091" s="0"/>
      <c r="QP3091" s="0"/>
      <c r="QQ3091" s="0"/>
      <c r="QR3091" s="0"/>
      <c r="QS3091" s="0"/>
      <c r="QT3091" s="0"/>
      <c r="QU3091" s="0"/>
      <c r="QV3091" s="0"/>
      <c r="QW3091" s="0"/>
      <c r="QX3091" s="0"/>
      <c r="QY3091" s="0"/>
      <c r="QZ3091" s="0"/>
      <c r="RA3091" s="0"/>
      <c r="RB3091" s="0"/>
      <c r="RC3091" s="0"/>
      <c r="RD3091" s="0"/>
      <c r="RE3091" s="0"/>
      <c r="RF3091" s="0"/>
      <c r="RG3091" s="0"/>
      <c r="RH3091" s="0"/>
      <c r="RI3091" s="0"/>
      <c r="RJ3091" s="0"/>
      <c r="RK3091" s="0"/>
      <c r="RL3091" s="0"/>
      <c r="RM3091" s="0"/>
      <c r="RN3091" s="0"/>
      <c r="RO3091" s="0"/>
      <c r="RP3091" s="0"/>
      <c r="RQ3091" s="0"/>
      <c r="RR3091" s="0"/>
      <c r="RS3091" s="0"/>
      <c r="RT3091" s="0"/>
      <c r="RU3091" s="0"/>
      <c r="RV3091" s="0"/>
      <c r="RW3091" s="0"/>
      <c r="RX3091" s="0"/>
      <c r="RY3091" s="0"/>
      <c r="RZ3091" s="0"/>
      <c r="SA3091" s="0"/>
      <c r="SB3091" s="0"/>
      <c r="SC3091" s="0"/>
      <c r="SD3091" s="0"/>
      <c r="SE3091" s="0"/>
      <c r="SF3091" s="0"/>
      <c r="SG3091" s="0"/>
      <c r="SH3091" s="0"/>
      <c r="SI3091" s="0"/>
      <c r="SJ3091" s="0"/>
      <c r="SK3091" s="0"/>
      <c r="SL3091" s="0"/>
      <c r="SM3091" s="0"/>
      <c r="SN3091" s="0"/>
      <c r="SO3091" s="0"/>
      <c r="SP3091" s="0"/>
      <c r="SQ3091" s="0"/>
      <c r="SR3091" s="0"/>
      <c r="SS3091" s="0"/>
      <c r="ST3091" s="0"/>
      <c r="SU3091" s="0"/>
      <c r="SV3091" s="0"/>
      <c r="SW3091" s="0"/>
      <c r="SX3091" s="0"/>
      <c r="SY3091" s="0"/>
      <c r="SZ3091" s="0"/>
      <c r="TA3091" s="0"/>
      <c r="TB3091" s="0"/>
      <c r="TC3091" s="0"/>
      <c r="TD3091" s="0"/>
      <c r="TE3091" s="0"/>
      <c r="TF3091" s="0"/>
      <c r="TG3091" s="0"/>
      <c r="TH3091" s="0"/>
      <c r="TI3091" s="0"/>
      <c r="TJ3091" s="0"/>
      <c r="TK3091" s="0"/>
      <c r="TL3091" s="0"/>
      <c r="TM3091" s="0"/>
      <c r="TN3091" s="0"/>
      <c r="TO3091" s="0"/>
      <c r="TP3091" s="0"/>
      <c r="TQ3091" s="0"/>
      <c r="TR3091" s="0"/>
      <c r="TS3091" s="0"/>
      <c r="TT3091" s="0"/>
      <c r="TU3091" s="0"/>
      <c r="TV3091" s="0"/>
      <c r="TW3091" s="0"/>
      <c r="TX3091" s="0"/>
      <c r="TY3091" s="0"/>
      <c r="TZ3091" s="0"/>
      <c r="UA3091" s="0"/>
      <c r="UB3091" s="0"/>
      <c r="UC3091" s="0"/>
      <c r="UD3091" s="0"/>
      <c r="UE3091" s="0"/>
      <c r="UF3091" s="0"/>
      <c r="UG3091" s="0"/>
      <c r="UH3091" s="0"/>
      <c r="UI3091" s="0"/>
      <c r="UJ3091" s="0"/>
      <c r="UK3091" s="0"/>
      <c r="UL3091" s="0"/>
      <c r="UM3091" s="0"/>
      <c r="UN3091" s="0"/>
      <c r="UO3091" s="0"/>
      <c r="UP3091" s="0"/>
      <c r="UQ3091" s="0"/>
      <c r="UR3091" s="0"/>
      <c r="US3091" s="0"/>
      <c r="UT3091" s="0"/>
      <c r="UU3091" s="0"/>
      <c r="UV3091" s="0"/>
      <c r="UW3091" s="0"/>
      <c r="UX3091" s="0"/>
      <c r="UY3091" s="0"/>
      <c r="UZ3091" s="0"/>
      <c r="VA3091" s="0"/>
      <c r="VB3091" s="0"/>
      <c r="VC3091" s="0"/>
      <c r="VD3091" s="0"/>
      <c r="VE3091" s="0"/>
      <c r="VF3091" s="0"/>
      <c r="VG3091" s="0"/>
      <c r="VH3091" s="0"/>
      <c r="VI3091" s="0"/>
      <c r="VJ3091" s="0"/>
      <c r="VK3091" s="0"/>
      <c r="VL3091" s="0"/>
      <c r="VM3091" s="0"/>
      <c r="VN3091" s="0"/>
      <c r="VO3091" s="0"/>
      <c r="VP3091" s="0"/>
      <c r="VQ3091" s="0"/>
      <c r="VR3091" s="0"/>
      <c r="VS3091" s="0"/>
      <c r="VT3091" s="0"/>
      <c r="VU3091" s="0"/>
      <c r="VV3091" s="0"/>
      <c r="VW3091" s="0"/>
      <c r="VX3091" s="0"/>
      <c r="VY3091" s="0"/>
      <c r="VZ3091" s="0"/>
      <c r="WA3091" s="0"/>
      <c r="WB3091" s="0"/>
      <c r="WC3091" s="0"/>
      <c r="WD3091" s="0"/>
      <c r="WE3091" s="0"/>
      <c r="WF3091" s="0"/>
      <c r="WG3091" s="0"/>
      <c r="WH3091" s="0"/>
      <c r="WI3091" s="0"/>
      <c r="WJ3091" s="0"/>
      <c r="WK3091" s="0"/>
      <c r="WL3091" s="0"/>
      <c r="WM3091" s="0"/>
      <c r="WN3091" s="0"/>
      <c r="WO3091" s="0"/>
      <c r="WP3091" s="0"/>
      <c r="WQ3091" s="0"/>
      <c r="WR3091" s="0"/>
      <c r="WS3091" s="0"/>
      <c r="WT3091" s="0"/>
      <c r="WU3091" s="0"/>
      <c r="WV3091" s="0"/>
      <c r="WW3091" s="0"/>
      <c r="WX3091" s="0"/>
      <c r="WY3091" s="0"/>
      <c r="WZ3091" s="0"/>
      <c r="XA3091" s="0"/>
      <c r="XB3091" s="0"/>
      <c r="XC3091" s="0"/>
      <c r="XD3091" s="0"/>
      <c r="XE3091" s="0"/>
      <c r="XF3091" s="0"/>
      <c r="XG3091" s="0"/>
      <c r="XH3091" s="0"/>
      <c r="XI3091" s="0"/>
      <c r="XJ3091" s="0"/>
      <c r="XK3091" s="0"/>
      <c r="XL3091" s="0"/>
      <c r="XM3091" s="0"/>
      <c r="XN3091" s="0"/>
      <c r="XO3091" s="0"/>
      <c r="XP3091" s="0"/>
      <c r="XQ3091" s="0"/>
      <c r="XR3091" s="0"/>
      <c r="XS3091" s="0"/>
      <c r="XT3091" s="0"/>
      <c r="XU3091" s="0"/>
      <c r="XV3091" s="0"/>
      <c r="XW3091" s="0"/>
      <c r="XX3091" s="0"/>
      <c r="XY3091" s="0"/>
      <c r="XZ3091" s="0"/>
      <c r="YA3091" s="0"/>
      <c r="YB3091" s="0"/>
      <c r="YC3091" s="0"/>
      <c r="YD3091" s="0"/>
      <c r="YE3091" s="0"/>
      <c r="YF3091" s="0"/>
      <c r="YG3091" s="0"/>
      <c r="YH3091" s="0"/>
      <c r="YI3091" s="0"/>
      <c r="YJ3091" s="0"/>
      <c r="YK3091" s="0"/>
      <c r="YL3091" s="0"/>
      <c r="YM3091" s="0"/>
      <c r="YN3091" s="0"/>
      <c r="YO3091" s="0"/>
      <c r="YP3091" s="0"/>
      <c r="YQ3091" s="0"/>
      <c r="YR3091" s="0"/>
      <c r="YS3091" s="0"/>
      <c r="YT3091" s="0"/>
      <c r="YU3091" s="0"/>
      <c r="YV3091" s="0"/>
      <c r="YW3091" s="0"/>
      <c r="YX3091" s="0"/>
      <c r="YY3091" s="0"/>
      <c r="YZ3091" s="0"/>
      <c r="ZA3091" s="0"/>
      <c r="ZB3091" s="0"/>
      <c r="ZC3091" s="0"/>
      <c r="ZD3091" s="0"/>
      <c r="ZE3091" s="0"/>
      <c r="ZF3091" s="0"/>
      <c r="ZG3091" s="0"/>
      <c r="ZH3091" s="0"/>
      <c r="ZI3091" s="0"/>
      <c r="ZJ3091" s="0"/>
      <c r="ZK3091" s="0"/>
      <c r="ZL3091" s="0"/>
      <c r="ZM3091" s="0"/>
      <c r="ZN3091" s="0"/>
      <c r="ZO3091" s="0"/>
      <c r="ZP3091" s="0"/>
      <c r="ZQ3091" s="0"/>
      <c r="ZR3091" s="0"/>
      <c r="ZS3091" s="0"/>
      <c r="ZT3091" s="0"/>
      <c r="ZU3091" s="0"/>
      <c r="ZV3091" s="0"/>
      <c r="ZW3091" s="0"/>
      <c r="ZX3091" s="0"/>
      <c r="ZY3091" s="0"/>
      <c r="ZZ3091" s="0"/>
      <c r="AAA3091" s="0"/>
      <c r="AAB3091" s="0"/>
      <c r="AAC3091" s="0"/>
      <c r="AAD3091" s="0"/>
      <c r="AAE3091" s="0"/>
      <c r="AAF3091" s="0"/>
      <c r="AAG3091" s="0"/>
      <c r="AAH3091" s="0"/>
      <c r="AAI3091" s="0"/>
      <c r="AAJ3091" s="0"/>
      <c r="AAK3091" s="0"/>
      <c r="AAL3091" s="0"/>
      <c r="AAM3091" s="0"/>
      <c r="AAN3091" s="0"/>
      <c r="AAO3091" s="0"/>
      <c r="AAP3091" s="0"/>
      <c r="AAQ3091" s="0"/>
      <c r="AAR3091" s="0"/>
      <c r="AAS3091" s="0"/>
      <c r="AAT3091" s="0"/>
      <c r="AAU3091" s="0"/>
      <c r="AAV3091" s="0"/>
      <c r="AAW3091" s="0"/>
      <c r="AAX3091" s="0"/>
      <c r="AAY3091" s="0"/>
      <c r="AAZ3091" s="0"/>
      <c r="ABA3091" s="0"/>
      <c r="ABB3091" s="0"/>
      <c r="ABC3091" s="0"/>
      <c r="ABD3091" s="0"/>
      <c r="ABE3091" s="0"/>
      <c r="ABF3091" s="0"/>
      <c r="ABG3091" s="0"/>
      <c r="ABH3091" s="0"/>
      <c r="ABI3091" s="0"/>
      <c r="ABJ3091" s="0"/>
      <c r="ABK3091" s="0"/>
      <c r="ABL3091" s="0"/>
      <c r="ABM3091" s="0"/>
      <c r="ABN3091" s="0"/>
      <c r="ABO3091" s="0"/>
      <c r="ABP3091" s="0"/>
      <c r="ABQ3091" s="0"/>
      <c r="ABR3091" s="0"/>
      <c r="ABS3091" s="0"/>
      <c r="ABT3091" s="0"/>
      <c r="ABU3091" s="0"/>
      <c r="ABV3091" s="0"/>
      <c r="ABW3091" s="0"/>
      <c r="ABX3091" s="0"/>
      <c r="ABY3091" s="0"/>
      <c r="ABZ3091" s="0"/>
      <c r="ACA3091" s="0"/>
      <c r="ACB3091" s="0"/>
      <c r="ACC3091" s="0"/>
      <c r="ACD3091" s="0"/>
      <c r="ACE3091" s="0"/>
      <c r="ACF3091" s="0"/>
      <c r="ACG3091" s="0"/>
      <c r="ACH3091" s="0"/>
      <c r="ACI3091" s="0"/>
      <c r="ACJ3091" s="0"/>
      <c r="ACK3091" s="0"/>
      <c r="ACL3091" s="0"/>
      <c r="ACM3091" s="0"/>
      <c r="ACN3091" s="0"/>
      <c r="ACO3091" s="0"/>
      <c r="ACP3091" s="0"/>
      <c r="ACQ3091" s="0"/>
      <c r="ACR3091" s="0"/>
      <c r="ACS3091" s="0"/>
      <c r="ACT3091" s="0"/>
      <c r="ACU3091" s="0"/>
      <c r="ACV3091" s="0"/>
      <c r="ACW3091" s="0"/>
      <c r="ACX3091" s="0"/>
      <c r="ACY3091" s="0"/>
      <c r="ACZ3091" s="0"/>
      <c r="ADA3091" s="0"/>
      <c r="ADB3091" s="0"/>
      <c r="ADC3091" s="0"/>
      <c r="ADD3091" s="0"/>
      <c r="ADE3091" s="0"/>
      <c r="ADF3091" s="0"/>
      <c r="ADG3091" s="0"/>
      <c r="ADH3091" s="0"/>
      <c r="ADI3091" s="0"/>
      <c r="ADJ3091" s="0"/>
      <c r="ADK3091" s="0"/>
      <c r="ADL3091" s="0"/>
      <c r="ADM3091" s="0"/>
      <c r="ADN3091" s="0"/>
      <c r="ADO3091" s="0"/>
      <c r="ADP3091" s="0"/>
      <c r="ADQ3091" s="0"/>
      <c r="ADR3091" s="0"/>
      <c r="ADS3091" s="0"/>
      <c r="ADT3091" s="0"/>
      <c r="ADU3091" s="0"/>
      <c r="ADV3091" s="0"/>
      <c r="ADW3091" s="0"/>
      <c r="ADX3091" s="0"/>
      <c r="ADY3091" s="0"/>
      <c r="ADZ3091" s="0"/>
      <c r="AEA3091" s="0"/>
      <c r="AEB3091" s="0"/>
      <c r="AEC3091" s="0"/>
      <c r="AED3091" s="0"/>
      <c r="AEE3091" s="0"/>
      <c r="AEF3091" s="0"/>
      <c r="AEG3091" s="0"/>
      <c r="AEH3091" s="0"/>
      <c r="AEI3091" s="0"/>
      <c r="AEJ3091" s="0"/>
      <c r="AEK3091" s="0"/>
      <c r="AEL3091" s="0"/>
      <c r="AEM3091" s="0"/>
      <c r="AEN3091" s="0"/>
      <c r="AEO3091" s="0"/>
      <c r="AEP3091" s="0"/>
      <c r="AEQ3091" s="0"/>
      <c r="AER3091" s="0"/>
      <c r="AES3091" s="0"/>
      <c r="AET3091" s="0"/>
      <c r="AEU3091" s="0"/>
      <c r="AEV3091" s="0"/>
      <c r="AEW3091" s="0"/>
      <c r="AEX3091" s="0"/>
      <c r="AEY3091" s="0"/>
      <c r="AEZ3091" s="0"/>
      <c r="AFA3091" s="0"/>
      <c r="AFB3091" s="0"/>
      <c r="AFC3091" s="0"/>
      <c r="AFD3091" s="0"/>
      <c r="AFE3091" s="0"/>
      <c r="AFF3091" s="0"/>
      <c r="AFG3091" s="0"/>
      <c r="AFH3091" s="0"/>
      <c r="AFI3091" s="0"/>
      <c r="AFJ3091" s="0"/>
      <c r="AFK3091" s="0"/>
      <c r="AFL3091" s="0"/>
      <c r="AFM3091" s="0"/>
      <c r="AFN3091" s="0"/>
      <c r="AFO3091" s="0"/>
      <c r="AFP3091" s="0"/>
      <c r="AFQ3091" s="0"/>
      <c r="AFR3091" s="0"/>
      <c r="AFS3091" s="0"/>
      <c r="AFT3091" s="0"/>
      <c r="AFU3091" s="0"/>
      <c r="AFV3091" s="0"/>
      <c r="AFW3091" s="0"/>
      <c r="AFX3091" s="0"/>
      <c r="AFY3091" s="0"/>
      <c r="AFZ3091" s="0"/>
      <c r="AGA3091" s="0"/>
      <c r="AGB3091" s="0"/>
      <c r="AGC3091" s="0"/>
      <c r="AGD3091" s="0"/>
      <c r="AGE3091" s="0"/>
      <c r="AGF3091" s="0"/>
      <c r="AGG3091" s="0"/>
      <c r="AGH3091" s="0"/>
      <c r="AGI3091" s="0"/>
      <c r="AGJ3091" s="0"/>
      <c r="AGK3091" s="0"/>
      <c r="AGL3091" s="0"/>
      <c r="AGM3091" s="0"/>
      <c r="AGN3091" s="0"/>
      <c r="AGO3091" s="0"/>
      <c r="AGP3091" s="0"/>
      <c r="AGQ3091" s="0"/>
      <c r="AGR3091" s="0"/>
      <c r="AGS3091" s="0"/>
      <c r="AGT3091" s="0"/>
      <c r="AGU3091" s="0"/>
      <c r="AGV3091" s="0"/>
      <c r="AGW3091" s="0"/>
      <c r="AGX3091" s="0"/>
      <c r="AGY3091" s="0"/>
      <c r="AGZ3091" s="0"/>
      <c r="AHA3091" s="0"/>
      <c r="AHB3091" s="0"/>
      <c r="AHC3091" s="0"/>
      <c r="AHD3091" s="0"/>
      <c r="AHE3091" s="0"/>
      <c r="AHF3091" s="0"/>
      <c r="AHG3091" s="0"/>
      <c r="AHH3091" s="0"/>
      <c r="AHI3091" s="0"/>
      <c r="AHJ3091" s="0"/>
      <c r="AHK3091" s="0"/>
      <c r="AHL3091" s="0"/>
      <c r="AHM3091" s="0"/>
      <c r="AHN3091" s="0"/>
      <c r="AHO3091" s="0"/>
      <c r="AHP3091" s="0"/>
      <c r="AHQ3091" s="0"/>
      <c r="AHR3091" s="0"/>
      <c r="AHS3091" s="0"/>
      <c r="AHT3091" s="0"/>
      <c r="AHU3091" s="0"/>
      <c r="AHV3091" s="0"/>
      <c r="AHW3091" s="0"/>
      <c r="AHX3091" s="0"/>
      <c r="AHY3091" s="0"/>
      <c r="AHZ3091" s="0"/>
      <c r="AIA3091" s="0"/>
      <c r="AIB3091" s="0"/>
      <c r="AIC3091" s="0"/>
      <c r="AID3091" s="0"/>
      <c r="AIE3091" s="0"/>
      <c r="AIF3091" s="0"/>
      <c r="AIG3091" s="0"/>
      <c r="AIH3091" s="0"/>
      <c r="AII3091" s="0"/>
      <c r="AIJ3091" s="0"/>
      <c r="AIK3091" s="0"/>
      <c r="AIL3091" s="0"/>
      <c r="AIM3091" s="0"/>
      <c r="AIN3091" s="0"/>
      <c r="AIO3091" s="0"/>
      <c r="AIP3091" s="0"/>
      <c r="AIQ3091" s="0"/>
      <c r="AIR3091" s="0"/>
      <c r="AIS3091" s="0"/>
      <c r="AIT3091" s="0"/>
      <c r="AIU3091" s="0"/>
      <c r="AIV3091" s="0"/>
      <c r="AIW3091" s="0"/>
      <c r="AIX3091" s="0"/>
      <c r="AIY3091" s="0"/>
      <c r="AIZ3091" s="0"/>
      <c r="AJA3091" s="0"/>
      <c r="AJB3091" s="0"/>
      <c r="AJC3091" s="0"/>
      <c r="AJD3091" s="0"/>
      <c r="AJE3091" s="0"/>
      <c r="AJF3091" s="0"/>
      <c r="AJG3091" s="0"/>
      <c r="AJH3091" s="0"/>
      <c r="AJI3091" s="0"/>
      <c r="AJJ3091" s="0"/>
      <c r="AJK3091" s="0"/>
      <c r="AJL3091" s="0"/>
      <c r="AJM3091" s="0"/>
      <c r="AJN3091" s="0"/>
      <c r="AJO3091" s="0"/>
      <c r="AJP3091" s="0"/>
      <c r="AJQ3091" s="0"/>
      <c r="AJR3091" s="0"/>
      <c r="AJS3091" s="0"/>
      <c r="AJT3091" s="0"/>
      <c r="AJU3091" s="0"/>
      <c r="AJV3091" s="0"/>
      <c r="AJW3091" s="0"/>
      <c r="AJX3091" s="0"/>
      <c r="AJY3091" s="0"/>
      <c r="AJZ3091" s="0"/>
      <c r="AKA3091" s="0"/>
      <c r="AKB3091" s="0"/>
      <c r="AKC3091" s="0"/>
      <c r="AKD3091" s="0"/>
      <c r="AKE3091" s="0"/>
      <c r="AKF3091" s="0"/>
      <c r="AKG3091" s="0"/>
      <c r="AKH3091" s="0"/>
      <c r="AKI3091" s="0"/>
      <c r="AKJ3091" s="0"/>
      <c r="AKK3091" s="0"/>
      <c r="AKL3091" s="0"/>
      <c r="AKM3091" s="0"/>
      <c r="AKN3091" s="0"/>
      <c r="AKO3091" s="0"/>
      <c r="AKP3091" s="0"/>
      <c r="AKQ3091" s="0"/>
      <c r="AKR3091" s="0"/>
      <c r="AKS3091" s="0"/>
      <c r="AKT3091" s="0"/>
      <c r="AKU3091" s="0"/>
      <c r="AKV3091" s="0"/>
      <c r="AKW3091" s="0"/>
      <c r="AKX3091" s="0"/>
      <c r="AKY3091" s="0"/>
      <c r="AKZ3091" s="0"/>
      <c r="ALA3091" s="0"/>
      <c r="ALB3091" s="0"/>
      <c r="ALC3091" s="0"/>
      <c r="ALD3091" s="0"/>
      <c r="ALE3091" s="0"/>
      <c r="ALF3091" s="0"/>
      <c r="ALG3091" s="0"/>
      <c r="ALH3091" s="0"/>
      <c r="ALI3091" s="0"/>
      <c r="ALJ3091" s="0"/>
      <c r="ALK3091" s="0"/>
      <c r="ALL3091" s="0"/>
      <c r="ALM3091" s="0"/>
      <c r="ALN3091" s="0"/>
      <c r="ALO3091" s="0"/>
      <c r="ALP3091" s="0"/>
      <c r="ALQ3091" s="0"/>
      <c r="ALR3091" s="0"/>
      <c r="ALS3091" s="0"/>
      <c r="ALT3091" s="0"/>
      <c r="ALU3091" s="0"/>
      <c r="ALV3091" s="0"/>
      <c r="ALW3091" s="0"/>
      <c r="ALX3091" s="0"/>
      <c r="ALY3091" s="0"/>
      <c r="ALZ3091" s="0"/>
      <c r="AMA3091" s="0"/>
      <c r="AMB3091" s="0"/>
      <c r="AMC3091" s="0"/>
      <c r="AMD3091" s="0"/>
      <c r="AME3091" s="0"/>
      <c r="AMF3091" s="0"/>
      <c r="AMG3091" s="0"/>
      <c r="AMH3091" s="0"/>
      <c r="AMI3091" s="0"/>
    </row>
    <row r="3092" customFormat="false" ht="12.75" hidden="false" customHeight="false" outlineLevel="0" collapsed="false">
      <c r="A3092" s="1" t="s">
        <v>3273</v>
      </c>
      <c r="C3092" s="27" t="s">
        <v>3341</v>
      </c>
      <c r="D3092" s="27" t="s">
        <v>1642</v>
      </c>
      <c r="E3092" s="28"/>
      <c r="F3092" s="29"/>
      <c r="G3092" s="27"/>
      <c r="H3092" s="30" t="s">
        <v>61</v>
      </c>
      <c r="I3092" s="31" t="n">
        <v>5.33</v>
      </c>
      <c r="J3092" s="103" t="s">
        <v>3275</v>
      </c>
      <c r="BM3092" s="0"/>
      <c r="BN3092" s="0"/>
      <c r="BO3092" s="0"/>
      <c r="BP3092" s="0"/>
      <c r="BQ3092" s="0"/>
      <c r="BR3092" s="0"/>
      <c r="BS3092" s="0"/>
      <c r="BT3092" s="0"/>
      <c r="BU3092" s="0"/>
      <c r="BV3092" s="0"/>
      <c r="BW3092" s="0"/>
      <c r="BX3092" s="0"/>
      <c r="BY3092" s="0"/>
      <c r="BZ3092" s="0"/>
      <c r="CA3092" s="0"/>
      <c r="CB3092" s="0"/>
      <c r="CC3092" s="0"/>
      <c r="CD3092" s="0"/>
      <c r="CE3092" s="0"/>
      <c r="CF3092" s="0"/>
      <c r="CG3092" s="0"/>
      <c r="CH3092" s="0"/>
      <c r="CI3092" s="0"/>
      <c r="CJ3092" s="0"/>
      <c r="CK3092" s="0"/>
      <c r="CL3092" s="0"/>
      <c r="CM3092" s="0"/>
      <c r="CN3092" s="0"/>
      <c r="CO3092" s="0"/>
      <c r="CP3092" s="0"/>
      <c r="CQ3092" s="0"/>
      <c r="CR3092" s="0"/>
      <c r="CS3092" s="0"/>
      <c r="CT3092" s="0"/>
      <c r="CU3092" s="0"/>
      <c r="CV3092" s="0"/>
      <c r="CW3092" s="0"/>
      <c r="CX3092" s="0"/>
      <c r="CY3092" s="0"/>
      <c r="CZ3092" s="0"/>
      <c r="DA3092" s="0"/>
      <c r="DB3092" s="0"/>
      <c r="DC3092" s="0"/>
      <c r="DD3092" s="0"/>
      <c r="DE3092" s="0"/>
      <c r="DF3092" s="0"/>
      <c r="DG3092" s="0"/>
      <c r="DH3092" s="0"/>
      <c r="DI3092" s="0"/>
      <c r="DJ3092" s="0"/>
      <c r="DK3092" s="0"/>
      <c r="DL3092" s="0"/>
      <c r="DM3092" s="0"/>
      <c r="DN3092" s="0"/>
      <c r="DO3092" s="0"/>
      <c r="DP3092" s="0"/>
      <c r="DQ3092" s="0"/>
      <c r="DR3092" s="0"/>
      <c r="DS3092" s="0"/>
      <c r="DT3092" s="0"/>
      <c r="DU3092" s="0"/>
      <c r="DV3092" s="0"/>
      <c r="DW3092" s="0"/>
      <c r="DX3092" s="0"/>
      <c r="DY3092" s="0"/>
      <c r="DZ3092" s="0"/>
      <c r="EA3092" s="0"/>
      <c r="EB3092" s="0"/>
      <c r="EC3092" s="0"/>
      <c r="ED3092" s="0"/>
      <c r="EE3092" s="0"/>
      <c r="EF3092" s="0"/>
      <c r="EG3092" s="0"/>
      <c r="EH3092" s="0"/>
      <c r="EI3092" s="0"/>
      <c r="EJ3092" s="0"/>
      <c r="EK3092" s="0"/>
      <c r="EL3092" s="0"/>
      <c r="EM3092" s="0"/>
      <c r="EN3092" s="0"/>
      <c r="EO3092" s="0"/>
      <c r="EP3092" s="0"/>
      <c r="EQ3092" s="0"/>
      <c r="ER3092" s="0"/>
      <c r="ES3092" s="0"/>
      <c r="ET3092" s="0"/>
      <c r="EU3092" s="0"/>
      <c r="EV3092" s="0"/>
      <c r="EW3092" s="0"/>
      <c r="EX3092" s="0"/>
      <c r="EY3092" s="0"/>
      <c r="EZ3092" s="0"/>
      <c r="FA3092" s="0"/>
      <c r="FB3092" s="0"/>
      <c r="FC3092" s="0"/>
      <c r="FD3092" s="0"/>
      <c r="FE3092" s="0"/>
      <c r="FF3092" s="0"/>
      <c r="FG3092" s="0"/>
      <c r="FH3092" s="0"/>
      <c r="FI3092" s="0"/>
      <c r="FJ3092" s="0"/>
      <c r="FK3092" s="0"/>
      <c r="FL3092" s="0"/>
      <c r="FM3092" s="0"/>
      <c r="FN3092" s="0"/>
      <c r="FO3092" s="0"/>
      <c r="FP3092" s="0"/>
      <c r="FQ3092" s="0"/>
      <c r="FR3092" s="0"/>
      <c r="FS3092" s="0"/>
      <c r="FT3092" s="0"/>
      <c r="FU3092" s="0"/>
      <c r="FV3092" s="0"/>
      <c r="FW3092" s="0"/>
      <c r="FX3092" s="0"/>
      <c r="FY3092" s="0"/>
      <c r="FZ3092" s="0"/>
      <c r="GA3092" s="0"/>
      <c r="GB3092" s="0"/>
      <c r="GC3092" s="0"/>
      <c r="GD3092" s="0"/>
      <c r="GE3092" s="0"/>
      <c r="GF3092" s="0"/>
      <c r="GG3092" s="0"/>
      <c r="GH3092" s="0"/>
      <c r="GI3092" s="0"/>
      <c r="GJ3092" s="0"/>
      <c r="GK3092" s="0"/>
      <c r="GL3092" s="0"/>
      <c r="GM3092" s="0"/>
      <c r="GN3092" s="0"/>
      <c r="GO3092" s="0"/>
      <c r="GP3092" s="0"/>
      <c r="GQ3092" s="0"/>
      <c r="GR3092" s="0"/>
      <c r="GS3092" s="0"/>
      <c r="GT3092" s="0"/>
      <c r="GU3092" s="0"/>
      <c r="GV3092" s="0"/>
      <c r="GW3092" s="0"/>
      <c r="GX3092" s="0"/>
      <c r="GY3092" s="0"/>
      <c r="GZ3092" s="0"/>
      <c r="HA3092" s="0"/>
      <c r="HB3092" s="0"/>
      <c r="HC3092" s="0"/>
      <c r="HD3092" s="0"/>
      <c r="HE3092" s="0"/>
      <c r="HF3092" s="0"/>
      <c r="HG3092" s="0"/>
      <c r="HH3092" s="0"/>
      <c r="HI3092" s="0"/>
      <c r="HJ3092" s="0"/>
      <c r="HK3092" s="0"/>
      <c r="HL3092" s="0"/>
      <c r="HM3092" s="0"/>
      <c r="HN3092" s="0"/>
      <c r="HO3092" s="0"/>
      <c r="HP3092" s="0"/>
      <c r="HQ3092" s="0"/>
      <c r="HR3092" s="0"/>
      <c r="HS3092" s="0"/>
      <c r="HT3092" s="0"/>
      <c r="HU3092" s="0"/>
      <c r="HV3092" s="0"/>
      <c r="HW3092" s="0"/>
      <c r="HX3092" s="0"/>
      <c r="HY3092" s="0"/>
      <c r="HZ3092" s="0"/>
      <c r="IA3092" s="0"/>
      <c r="IB3092" s="0"/>
      <c r="IC3092" s="0"/>
      <c r="ID3092" s="0"/>
      <c r="IE3092" s="0"/>
      <c r="IF3092" s="0"/>
      <c r="IG3092" s="0"/>
      <c r="IH3092" s="0"/>
      <c r="II3092" s="0"/>
      <c r="IJ3092" s="0"/>
      <c r="IK3092" s="0"/>
      <c r="IL3092" s="0"/>
      <c r="IM3092" s="0"/>
      <c r="IN3092" s="0"/>
      <c r="IO3092" s="0"/>
      <c r="IP3092" s="0"/>
      <c r="IQ3092" s="0"/>
      <c r="IR3092" s="0"/>
      <c r="IS3092" s="0"/>
      <c r="IT3092" s="0"/>
      <c r="IU3092" s="0"/>
      <c r="IV3092" s="0"/>
      <c r="IW3092" s="0"/>
      <c r="IX3092" s="0"/>
      <c r="IY3092" s="0"/>
      <c r="IZ3092" s="0"/>
      <c r="JA3092" s="0"/>
      <c r="JB3092" s="0"/>
      <c r="JC3092" s="0"/>
      <c r="JD3092" s="0"/>
      <c r="JE3092" s="0"/>
      <c r="JF3092" s="0"/>
      <c r="JG3092" s="0"/>
      <c r="JH3092" s="0"/>
      <c r="JI3092" s="0"/>
      <c r="JJ3092" s="0"/>
      <c r="JK3092" s="0"/>
      <c r="JL3092" s="0"/>
      <c r="JM3092" s="0"/>
      <c r="JN3092" s="0"/>
      <c r="JO3092" s="0"/>
      <c r="JP3092" s="0"/>
      <c r="JQ3092" s="0"/>
      <c r="JR3092" s="0"/>
      <c r="JS3092" s="0"/>
      <c r="JT3092" s="0"/>
      <c r="JU3092" s="0"/>
      <c r="JV3092" s="0"/>
      <c r="JW3092" s="0"/>
      <c r="JX3092" s="0"/>
      <c r="JY3092" s="0"/>
      <c r="JZ3092" s="0"/>
      <c r="KA3092" s="0"/>
      <c r="KB3092" s="0"/>
      <c r="KC3092" s="0"/>
      <c r="KD3092" s="0"/>
      <c r="KE3092" s="0"/>
      <c r="KF3092" s="0"/>
      <c r="KG3092" s="0"/>
      <c r="KH3092" s="0"/>
      <c r="KI3092" s="0"/>
      <c r="KJ3092" s="0"/>
      <c r="KK3092" s="0"/>
      <c r="KL3092" s="0"/>
      <c r="KM3092" s="0"/>
      <c r="KN3092" s="0"/>
      <c r="KO3092" s="0"/>
      <c r="KP3092" s="0"/>
      <c r="KQ3092" s="0"/>
      <c r="KR3092" s="0"/>
      <c r="KS3092" s="0"/>
      <c r="KT3092" s="0"/>
      <c r="KU3092" s="0"/>
      <c r="KV3092" s="0"/>
      <c r="KW3092" s="0"/>
      <c r="KX3092" s="0"/>
      <c r="KY3092" s="0"/>
      <c r="KZ3092" s="0"/>
      <c r="LA3092" s="0"/>
      <c r="LB3092" s="0"/>
      <c r="LC3092" s="0"/>
      <c r="LD3092" s="0"/>
      <c r="LE3092" s="0"/>
      <c r="LF3092" s="0"/>
      <c r="LG3092" s="0"/>
      <c r="LH3092" s="0"/>
      <c r="LI3092" s="0"/>
      <c r="LJ3092" s="0"/>
      <c r="LK3092" s="0"/>
      <c r="LL3092" s="0"/>
      <c r="LM3092" s="0"/>
      <c r="LN3092" s="0"/>
      <c r="LO3092" s="0"/>
      <c r="LP3092" s="0"/>
      <c r="LQ3092" s="0"/>
      <c r="LR3092" s="0"/>
      <c r="LS3092" s="0"/>
      <c r="LT3092" s="0"/>
      <c r="LU3092" s="0"/>
      <c r="LV3092" s="0"/>
      <c r="LW3092" s="0"/>
      <c r="LX3092" s="0"/>
      <c r="LY3092" s="0"/>
      <c r="LZ3092" s="0"/>
      <c r="MA3092" s="0"/>
      <c r="MB3092" s="0"/>
      <c r="MC3092" s="0"/>
      <c r="MD3092" s="0"/>
      <c r="ME3092" s="0"/>
      <c r="MF3092" s="0"/>
      <c r="MG3092" s="0"/>
      <c r="MH3092" s="0"/>
      <c r="MI3092" s="0"/>
      <c r="MJ3092" s="0"/>
      <c r="MK3092" s="0"/>
      <c r="ML3092" s="0"/>
      <c r="MM3092" s="0"/>
      <c r="MN3092" s="0"/>
      <c r="MO3092" s="0"/>
      <c r="MP3092" s="0"/>
      <c r="MQ3092" s="0"/>
      <c r="MR3092" s="0"/>
      <c r="MS3092" s="0"/>
      <c r="MT3092" s="0"/>
      <c r="MU3092" s="0"/>
      <c r="MV3092" s="0"/>
      <c r="MW3092" s="0"/>
      <c r="MX3092" s="0"/>
      <c r="MY3092" s="0"/>
      <c r="MZ3092" s="0"/>
      <c r="NA3092" s="0"/>
      <c r="NB3092" s="0"/>
      <c r="NC3092" s="0"/>
      <c r="ND3092" s="0"/>
      <c r="NE3092" s="0"/>
      <c r="NF3092" s="0"/>
      <c r="NG3092" s="0"/>
      <c r="NH3092" s="0"/>
      <c r="NI3092" s="0"/>
      <c r="NJ3092" s="0"/>
      <c r="NK3092" s="0"/>
      <c r="NL3092" s="0"/>
      <c r="NM3092" s="0"/>
      <c r="NN3092" s="0"/>
      <c r="NO3092" s="0"/>
      <c r="NP3092" s="0"/>
      <c r="NQ3092" s="0"/>
      <c r="NR3092" s="0"/>
      <c r="NS3092" s="0"/>
      <c r="NT3092" s="0"/>
      <c r="NU3092" s="0"/>
      <c r="NV3092" s="0"/>
      <c r="NW3092" s="0"/>
      <c r="NX3092" s="0"/>
      <c r="NY3092" s="0"/>
      <c r="NZ3092" s="0"/>
      <c r="OA3092" s="0"/>
      <c r="OB3092" s="0"/>
      <c r="OC3092" s="0"/>
      <c r="OD3092" s="0"/>
      <c r="OE3092" s="0"/>
      <c r="OF3092" s="0"/>
      <c r="OG3092" s="0"/>
      <c r="OH3092" s="0"/>
      <c r="OI3092" s="0"/>
      <c r="OJ3092" s="0"/>
      <c r="OK3092" s="0"/>
      <c r="OL3092" s="0"/>
      <c r="OM3092" s="0"/>
      <c r="ON3092" s="0"/>
      <c r="OO3092" s="0"/>
      <c r="OP3092" s="0"/>
      <c r="OQ3092" s="0"/>
      <c r="OR3092" s="0"/>
      <c r="OS3092" s="0"/>
      <c r="OT3092" s="0"/>
      <c r="OU3092" s="0"/>
      <c r="OV3092" s="0"/>
      <c r="OW3092" s="0"/>
      <c r="OX3092" s="0"/>
      <c r="OY3092" s="0"/>
      <c r="OZ3092" s="0"/>
      <c r="PA3092" s="0"/>
      <c r="PB3092" s="0"/>
      <c r="PC3092" s="0"/>
      <c r="PD3092" s="0"/>
      <c r="PE3092" s="0"/>
      <c r="PF3092" s="0"/>
      <c r="PG3092" s="0"/>
      <c r="PH3092" s="0"/>
      <c r="PI3092" s="0"/>
      <c r="PJ3092" s="0"/>
      <c r="PK3092" s="0"/>
      <c r="PL3092" s="0"/>
      <c r="PM3092" s="0"/>
      <c r="PN3092" s="0"/>
      <c r="PO3092" s="0"/>
      <c r="PP3092" s="0"/>
      <c r="PQ3092" s="0"/>
      <c r="PR3092" s="0"/>
      <c r="PS3092" s="0"/>
      <c r="PT3092" s="0"/>
      <c r="PU3092" s="0"/>
      <c r="PV3092" s="0"/>
      <c r="PW3092" s="0"/>
      <c r="PX3092" s="0"/>
      <c r="PY3092" s="0"/>
      <c r="PZ3092" s="0"/>
      <c r="QA3092" s="0"/>
      <c r="QB3092" s="0"/>
      <c r="QC3092" s="0"/>
      <c r="QD3092" s="0"/>
      <c r="QE3092" s="0"/>
      <c r="QF3092" s="0"/>
      <c r="QG3092" s="0"/>
      <c r="QH3092" s="0"/>
      <c r="QI3092" s="0"/>
      <c r="QJ3092" s="0"/>
      <c r="QK3092" s="0"/>
      <c r="QL3092" s="0"/>
      <c r="QM3092" s="0"/>
      <c r="QN3092" s="0"/>
      <c r="QO3092" s="0"/>
      <c r="QP3092" s="0"/>
      <c r="QQ3092" s="0"/>
      <c r="QR3092" s="0"/>
      <c r="QS3092" s="0"/>
      <c r="QT3092" s="0"/>
      <c r="QU3092" s="0"/>
      <c r="QV3092" s="0"/>
      <c r="QW3092" s="0"/>
      <c r="QX3092" s="0"/>
      <c r="QY3092" s="0"/>
      <c r="QZ3092" s="0"/>
      <c r="RA3092" s="0"/>
      <c r="RB3092" s="0"/>
      <c r="RC3092" s="0"/>
      <c r="RD3092" s="0"/>
      <c r="RE3092" s="0"/>
      <c r="RF3092" s="0"/>
      <c r="RG3092" s="0"/>
      <c r="RH3092" s="0"/>
      <c r="RI3092" s="0"/>
      <c r="RJ3092" s="0"/>
      <c r="RK3092" s="0"/>
      <c r="RL3092" s="0"/>
      <c r="RM3092" s="0"/>
      <c r="RN3092" s="0"/>
      <c r="RO3092" s="0"/>
      <c r="RP3092" s="0"/>
      <c r="RQ3092" s="0"/>
      <c r="RR3092" s="0"/>
      <c r="RS3092" s="0"/>
      <c r="RT3092" s="0"/>
      <c r="RU3092" s="0"/>
      <c r="RV3092" s="0"/>
      <c r="RW3092" s="0"/>
      <c r="RX3092" s="0"/>
      <c r="RY3092" s="0"/>
      <c r="RZ3092" s="0"/>
      <c r="SA3092" s="0"/>
      <c r="SB3092" s="0"/>
      <c r="SC3092" s="0"/>
      <c r="SD3092" s="0"/>
      <c r="SE3092" s="0"/>
      <c r="SF3092" s="0"/>
      <c r="SG3092" s="0"/>
      <c r="SH3092" s="0"/>
      <c r="SI3092" s="0"/>
      <c r="SJ3092" s="0"/>
      <c r="SK3092" s="0"/>
      <c r="SL3092" s="0"/>
      <c r="SM3092" s="0"/>
      <c r="SN3092" s="0"/>
      <c r="SO3092" s="0"/>
      <c r="SP3092" s="0"/>
      <c r="SQ3092" s="0"/>
      <c r="SR3092" s="0"/>
      <c r="SS3092" s="0"/>
      <c r="ST3092" s="0"/>
      <c r="SU3092" s="0"/>
      <c r="SV3092" s="0"/>
      <c r="SW3092" s="0"/>
      <c r="SX3092" s="0"/>
      <c r="SY3092" s="0"/>
      <c r="SZ3092" s="0"/>
      <c r="TA3092" s="0"/>
      <c r="TB3092" s="0"/>
      <c r="TC3092" s="0"/>
      <c r="TD3092" s="0"/>
      <c r="TE3092" s="0"/>
      <c r="TF3092" s="0"/>
      <c r="TG3092" s="0"/>
      <c r="TH3092" s="0"/>
      <c r="TI3092" s="0"/>
      <c r="TJ3092" s="0"/>
      <c r="TK3092" s="0"/>
      <c r="TL3092" s="0"/>
      <c r="TM3092" s="0"/>
      <c r="TN3092" s="0"/>
      <c r="TO3092" s="0"/>
      <c r="TP3092" s="0"/>
      <c r="TQ3092" s="0"/>
      <c r="TR3092" s="0"/>
      <c r="TS3092" s="0"/>
      <c r="TT3092" s="0"/>
      <c r="TU3092" s="0"/>
      <c r="TV3092" s="0"/>
      <c r="TW3092" s="0"/>
      <c r="TX3092" s="0"/>
      <c r="TY3092" s="0"/>
      <c r="TZ3092" s="0"/>
      <c r="UA3092" s="0"/>
      <c r="UB3092" s="0"/>
      <c r="UC3092" s="0"/>
      <c r="UD3092" s="0"/>
      <c r="UE3092" s="0"/>
      <c r="UF3092" s="0"/>
      <c r="UG3092" s="0"/>
      <c r="UH3092" s="0"/>
      <c r="UI3092" s="0"/>
      <c r="UJ3092" s="0"/>
      <c r="UK3092" s="0"/>
      <c r="UL3092" s="0"/>
      <c r="UM3092" s="0"/>
      <c r="UN3092" s="0"/>
      <c r="UO3092" s="0"/>
      <c r="UP3092" s="0"/>
      <c r="UQ3092" s="0"/>
      <c r="UR3092" s="0"/>
      <c r="US3092" s="0"/>
      <c r="UT3092" s="0"/>
      <c r="UU3092" s="0"/>
      <c r="UV3092" s="0"/>
      <c r="UW3092" s="0"/>
      <c r="UX3092" s="0"/>
      <c r="UY3092" s="0"/>
      <c r="UZ3092" s="0"/>
      <c r="VA3092" s="0"/>
      <c r="VB3092" s="0"/>
      <c r="VC3092" s="0"/>
      <c r="VD3092" s="0"/>
      <c r="VE3092" s="0"/>
      <c r="VF3092" s="0"/>
      <c r="VG3092" s="0"/>
      <c r="VH3092" s="0"/>
      <c r="VI3092" s="0"/>
      <c r="VJ3092" s="0"/>
      <c r="VK3092" s="0"/>
      <c r="VL3092" s="0"/>
      <c r="VM3092" s="0"/>
      <c r="VN3092" s="0"/>
      <c r="VO3092" s="0"/>
      <c r="VP3092" s="0"/>
      <c r="VQ3092" s="0"/>
      <c r="VR3092" s="0"/>
      <c r="VS3092" s="0"/>
      <c r="VT3092" s="0"/>
      <c r="VU3092" s="0"/>
      <c r="VV3092" s="0"/>
      <c r="VW3092" s="0"/>
      <c r="VX3092" s="0"/>
      <c r="VY3092" s="0"/>
      <c r="VZ3092" s="0"/>
      <c r="WA3092" s="0"/>
      <c r="WB3092" s="0"/>
      <c r="WC3092" s="0"/>
      <c r="WD3092" s="0"/>
      <c r="WE3092" s="0"/>
      <c r="WF3092" s="0"/>
      <c r="WG3092" s="0"/>
      <c r="WH3092" s="0"/>
      <c r="WI3092" s="0"/>
      <c r="WJ3092" s="0"/>
      <c r="WK3092" s="0"/>
      <c r="WL3092" s="0"/>
      <c r="WM3092" s="0"/>
      <c r="WN3092" s="0"/>
      <c r="WO3092" s="0"/>
      <c r="WP3092" s="0"/>
      <c r="WQ3092" s="0"/>
      <c r="WR3092" s="0"/>
      <c r="WS3092" s="0"/>
      <c r="WT3092" s="0"/>
      <c r="WU3092" s="0"/>
      <c r="WV3092" s="0"/>
      <c r="WW3092" s="0"/>
      <c r="WX3092" s="0"/>
      <c r="WY3092" s="0"/>
      <c r="WZ3092" s="0"/>
      <c r="XA3092" s="0"/>
      <c r="XB3092" s="0"/>
      <c r="XC3092" s="0"/>
      <c r="XD3092" s="0"/>
      <c r="XE3092" s="0"/>
      <c r="XF3092" s="0"/>
      <c r="XG3092" s="0"/>
      <c r="XH3092" s="0"/>
      <c r="XI3092" s="0"/>
      <c r="XJ3092" s="0"/>
      <c r="XK3092" s="0"/>
      <c r="XL3092" s="0"/>
      <c r="XM3092" s="0"/>
      <c r="XN3092" s="0"/>
      <c r="XO3092" s="0"/>
      <c r="XP3092" s="0"/>
      <c r="XQ3092" s="0"/>
      <c r="XR3092" s="0"/>
      <c r="XS3092" s="0"/>
      <c r="XT3092" s="0"/>
      <c r="XU3092" s="0"/>
      <c r="XV3092" s="0"/>
      <c r="XW3092" s="0"/>
      <c r="XX3092" s="0"/>
      <c r="XY3092" s="0"/>
      <c r="XZ3092" s="0"/>
      <c r="YA3092" s="0"/>
      <c r="YB3092" s="0"/>
      <c r="YC3092" s="0"/>
      <c r="YD3092" s="0"/>
      <c r="YE3092" s="0"/>
      <c r="YF3092" s="0"/>
      <c r="YG3092" s="0"/>
      <c r="YH3092" s="0"/>
      <c r="YI3092" s="0"/>
      <c r="YJ3092" s="0"/>
      <c r="YK3092" s="0"/>
      <c r="YL3092" s="0"/>
      <c r="YM3092" s="0"/>
      <c r="YN3092" s="0"/>
      <c r="YO3092" s="0"/>
      <c r="YP3092" s="0"/>
      <c r="YQ3092" s="0"/>
      <c r="YR3092" s="0"/>
      <c r="YS3092" s="0"/>
      <c r="YT3092" s="0"/>
      <c r="YU3092" s="0"/>
      <c r="YV3092" s="0"/>
      <c r="YW3092" s="0"/>
      <c r="YX3092" s="0"/>
      <c r="YY3092" s="0"/>
      <c r="YZ3092" s="0"/>
      <c r="ZA3092" s="0"/>
      <c r="ZB3092" s="0"/>
      <c r="ZC3092" s="0"/>
      <c r="ZD3092" s="0"/>
      <c r="ZE3092" s="0"/>
      <c r="ZF3092" s="0"/>
      <c r="ZG3092" s="0"/>
      <c r="ZH3092" s="0"/>
      <c r="ZI3092" s="0"/>
      <c r="ZJ3092" s="0"/>
      <c r="ZK3092" s="0"/>
      <c r="ZL3092" s="0"/>
      <c r="ZM3092" s="0"/>
      <c r="ZN3092" s="0"/>
      <c r="ZO3092" s="0"/>
      <c r="ZP3092" s="0"/>
      <c r="ZQ3092" s="0"/>
      <c r="ZR3092" s="0"/>
      <c r="ZS3092" s="0"/>
      <c r="ZT3092" s="0"/>
      <c r="ZU3092" s="0"/>
      <c r="ZV3092" s="0"/>
      <c r="ZW3092" s="0"/>
      <c r="ZX3092" s="0"/>
      <c r="ZY3092" s="0"/>
      <c r="ZZ3092" s="0"/>
      <c r="AAA3092" s="0"/>
      <c r="AAB3092" s="0"/>
      <c r="AAC3092" s="0"/>
      <c r="AAD3092" s="0"/>
      <c r="AAE3092" s="0"/>
      <c r="AAF3092" s="0"/>
      <c r="AAG3092" s="0"/>
      <c r="AAH3092" s="0"/>
      <c r="AAI3092" s="0"/>
      <c r="AAJ3092" s="0"/>
      <c r="AAK3092" s="0"/>
      <c r="AAL3092" s="0"/>
      <c r="AAM3092" s="0"/>
      <c r="AAN3092" s="0"/>
      <c r="AAO3092" s="0"/>
      <c r="AAP3092" s="0"/>
      <c r="AAQ3092" s="0"/>
      <c r="AAR3092" s="0"/>
      <c r="AAS3092" s="0"/>
      <c r="AAT3092" s="0"/>
      <c r="AAU3092" s="0"/>
      <c r="AAV3092" s="0"/>
      <c r="AAW3092" s="0"/>
      <c r="AAX3092" s="0"/>
      <c r="AAY3092" s="0"/>
      <c r="AAZ3092" s="0"/>
      <c r="ABA3092" s="0"/>
      <c r="ABB3092" s="0"/>
      <c r="ABC3092" s="0"/>
      <c r="ABD3092" s="0"/>
      <c r="ABE3092" s="0"/>
      <c r="ABF3092" s="0"/>
      <c r="ABG3092" s="0"/>
      <c r="ABH3092" s="0"/>
      <c r="ABI3092" s="0"/>
      <c r="ABJ3092" s="0"/>
      <c r="ABK3092" s="0"/>
      <c r="ABL3092" s="0"/>
      <c r="ABM3092" s="0"/>
      <c r="ABN3092" s="0"/>
      <c r="ABO3092" s="0"/>
      <c r="ABP3092" s="0"/>
      <c r="ABQ3092" s="0"/>
      <c r="ABR3092" s="0"/>
      <c r="ABS3092" s="0"/>
      <c r="ABT3092" s="0"/>
      <c r="ABU3092" s="0"/>
      <c r="ABV3092" s="0"/>
      <c r="ABW3092" s="0"/>
      <c r="ABX3092" s="0"/>
      <c r="ABY3092" s="0"/>
      <c r="ABZ3092" s="0"/>
      <c r="ACA3092" s="0"/>
      <c r="ACB3092" s="0"/>
      <c r="ACC3092" s="0"/>
      <c r="ACD3092" s="0"/>
      <c r="ACE3092" s="0"/>
      <c r="ACF3092" s="0"/>
      <c r="ACG3092" s="0"/>
      <c r="ACH3092" s="0"/>
      <c r="ACI3092" s="0"/>
      <c r="ACJ3092" s="0"/>
      <c r="ACK3092" s="0"/>
      <c r="ACL3092" s="0"/>
      <c r="ACM3092" s="0"/>
      <c r="ACN3092" s="0"/>
      <c r="ACO3092" s="0"/>
      <c r="ACP3092" s="0"/>
      <c r="ACQ3092" s="0"/>
      <c r="ACR3092" s="0"/>
      <c r="ACS3092" s="0"/>
      <c r="ACT3092" s="0"/>
      <c r="ACU3092" s="0"/>
      <c r="ACV3092" s="0"/>
      <c r="ACW3092" s="0"/>
      <c r="ACX3092" s="0"/>
      <c r="ACY3092" s="0"/>
      <c r="ACZ3092" s="0"/>
      <c r="ADA3092" s="0"/>
      <c r="ADB3092" s="0"/>
      <c r="ADC3092" s="0"/>
      <c r="ADD3092" s="0"/>
      <c r="ADE3092" s="0"/>
      <c r="ADF3092" s="0"/>
      <c r="ADG3092" s="0"/>
      <c r="ADH3092" s="0"/>
      <c r="ADI3092" s="0"/>
      <c r="ADJ3092" s="0"/>
      <c r="ADK3092" s="0"/>
      <c r="ADL3092" s="0"/>
      <c r="ADM3092" s="0"/>
      <c r="ADN3092" s="0"/>
      <c r="ADO3092" s="0"/>
      <c r="ADP3092" s="0"/>
      <c r="ADQ3092" s="0"/>
      <c r="ADR3092" s="0"/>
      <c r="ADS3092" s="0"/>
      <c r="ADT3092" s="0"/>
      <c r="ADU3092" s="0"/>
      <c r="ADV3092" s="0"/>
      <c r="ADW3092" s="0"/>
      <c r="ADX3092" s="0"/>
      <c r="ADY3092" s="0"/>
      <c r="ADZ3092" s="0"/>
      <c r="AEA3092" s="0"/>
      <c r="AEB3092" s="0"/>
      <c r="AEC3092" s="0"/>
      <c r="AED3092" s="0"/>
      <c r="AEE3092" s="0"/>
      <c r="AEF3092" s="0"/>
      <c r="AEG3092" s="0"/>
      <c r="AEH3092" s="0"/>
      <c r="AEI3092" s="0"/>
      <c r="AEJ3092" s="0"/>
      <c r="AEK3092" s="0"/>
      <c r="AEL3092" s="0"/>
      <c r="AEM3092" s="0"/>
      <c r="AEN3092" s="0"/>
      <c r="AEO3092" s="0"/>
      <c r="AEP3092" s="0"/>
      <c r="AEQ3092" s="0"/>
      <c r="AER3092" s="0"/>
      <c r="AES3092" s="0"/>
      <c r="AET3092" s="0"/>
      <c r="AEU3092" s="0"/>
      <c r="AEV3092" s="0"/>
      <c r="AEW3092" s="0"/>
      <c r="AEX3092" s="0"/>
      <c r="AEY3092" s="0"/>
      <c r="AEZ3092" s="0"/>
      <c r="AFA3092" s="0"/>
      <c r="AFB3092" s="0"/>
      <c r="AFC3092" s="0"/>
      <c r="AFD3092" s="0"/>
      <c r="AFE3092" s="0"/>
      <c r="AFF3092" s="0"/>
      <c r="AFG3092" s="0"/>
      <c r="AFH3092" s="0"/>
      <c r="AFI3092" s="0"/>
      <c r="AFJ3092" s="0"/>
      <c r="AFK3092" s="0"/>
      <c r="AFL3092" s="0"/>
      <c r="AFM3092" s="0"/>
      <c r="AFN3092" s="0"/>
      <c r="AFO3092" s="0"/>
      <c r="AFP3092" s="0"/>
      <c r="AFQ3092" s="0"/>
      <c r="AFR3092" s="0"/>
      <c r="AFS3092" s="0"/>
      <c r="AFT3092" s="0"/>
      <c r="AFU3092" s="0"/>
      <c r="AFV3092" s="0"/>
      <c r="AFW3092" s="0"/>
      <c r="AFX3092" s="0"/>
      <c r="AFY3092" s="0"/>
      <c r="AFZ3092" s="0"/>
      <c r="AGA3092" s="0"/>
      <c r="AGB3092" s="0"/>
      <c r="AGC3092" s="0"/>
      <c r="AGD3092" s="0"/>
      <c r="AGE3092" s="0"/>
      <c r="AGF3092" s="0"/>
      <c r="AGG3092" s="0"/>
      <c r="AGH3092" s="0"/>
      <c r="AGI3092" s="0"/>
      <c r="AGJ3092" s="0"/>
      <c r="AGK3092" s="0"/>
      <c r="AGL3092" s="0"/>
      <c r="AGM3092" s="0"/>
      <c r="AGN3092" s="0"/>
      <c r="AGO3092" s="0"/>
      <c r="AGP3092" s="0"/>
      <c r="AGQ3092" s="0"/>
      <c r="AGR3092" s="0"/>
      <c r="AGS3092" s="0"/>
      <c r="AGT3092" s="0"/>
      <c r="AGU3092" s="0"/>
      <c r="AGV3092" s="0"/>
      <c r="AGW3092" s="0"/>
      <c r="AGX3092" s="0"/>
      <c r="AGY3092" s="0"/>
      <c r="AGZ3092" s="0"/>
      <c r="AHA3092" s="0"/>
      <c r="AHB3092" s="0"/>
      <c r="AHC3092" s="0"/>
      <c r="AHD3092" s="0"/>
      <c r="AHE3092" s="0"/>
      <c r="AHF3092" s="0"/>
      <c r="AHG3092" s="0"/>
      <c r="AHH3092" s="0"/>
      <c r="AHI3092" s="0"/>
      <c r="AHJ3092" s="0"/>
      <c r="AHK3092" s="0"/>
      <c r="AHL3092" s="0"/>
      <c r="AHM3092" s="0"/>
      <c r="AHN3092" s="0"/>
      <c r="AHO3092" s="0"/>
      <c r="AHP3092" s="0"/>
      <c r="AHQ3092" s="0"/>
      <c r="AHR3092" s="0"/>
      <c r="AHS3092" s="0"/>
      <c r="AHT3092" s="0"/>
      <c r="AHU3092" s="0"/>
      <c r="AHV3092" s="0"/>
      <c r="AHW3092" s="0"/>
      <c r="AHX3092" s="0"/>
      <c r="AHY3092" s="0"/>
      <c r="AHZ3092" s="0"/>
      <c r="AIA3092" s="0"/>
      <c r="AIB3092" s="0"/>
      <c r="AIC3092" s="0"/>
      <c r="AID3092" s="0"/>
      <c r="AIE3092" s="0"/>
      <c r="AIF3092" s="0"/>
      <c r="AIG3092" s="0"/>
      <c r="AIH3092" s="0"/>
      <c r="AII3092" s="0"/>
      <c r="AIJ3092" s="0"/>
      <c r="AIK3092" s="0"/>
      <c r="AIL3092" s="0"/>
      <c r="AIM3092" s="0"/>
      <c r="AIN3092" s="0"/>
      <c r="AIO3092" s="0"/>
      <c r="AIP3092" s="0"/>
      <c r="AIQ3092" s="0"/>
      <c r="AIR3092" s="0"/>
      <c r="AIS3092" s="0"/>
      <c r="AIT3092" s="0"/>
      <c r="AIU3092" s="0"/>
      <c r="AIV3092" s="0"/>
      <c r="AIW3092" s="0"/>
      <c r="AIX3092" s="0"/>
      <c r="AIY3092" s="0"/>
      <c r="AIZ3092" s="0"/>
      <c r="AJA3092" s="0"/>
      <c r="AJB3092" s="0"/>
      <c r="AJC3092" s="0"/>
      <c r="AJD3092" s="0"/>
      <c r="AJE3092" s="0"/>
      <c r="AJF3092" s="0"/>
      <c r="AJG3092" s="0"/>
      <c r="AJH3092" s="0"/>
      <c r="AJI3092" s="0"/>
      <c r="AJJ3092" s="0"/>
      <c r="AJK3092" s="0"/>
      <c r="AJL3092" s="0"/>
      <c r="AJM3092" s="0"/>
      <c r="AJN3092" s="0"/>
      <c r="AJO3092" s="0"/>
      <c r="AJP3092" s="0"/>
      <c r="AJQ3092" s="0"/>
      <c r="AJR3092" s="0"/>
      <c r="AJS3092" s="0"/>
      <c r="AJT3092" s="0"/>
      <c r="AJU3092" s="0"/>
      <c r="AJV3092" s="0"/>
      <c r="AJW3092" s="0"/>
      <c r="AJX3092" s="0"/>
      <c r="AJY3092" s="0"/>
      <c r="AJZ3092" s="0"/>
      <c r="AKA3092" s="0"/>
      <c r="AKB3092" s="0"/>
      <c r="AKC3092" s="0"/>
      <c r="AKD3092" s="0"/>
      <c r="AKE3092" s="0"/>
      <c r="AKF3092" s="0"/>
      <c r="AKG3092" s="0"/>
      <c r="AKH3092" s="0"/>
      <c r="AKI3092" s="0"/>
      <c r="AKJ3092" s="0"/>
      <c r="AKK3092" s="0"/>
      <c r="AKL3092" s="0"/>
      <c r="AKM3092" s="0"/>
      <c r="AKN3092" s="0"/>
      <c r="AKO3092" s="0"/>
      <c r="AKP3092" s="0"/>
      <c r="AKQ3092" s="0"/>
      <c r="AKR3092" s="0"/>
      <c r="AKS3092" s="0"/>
      <c r="AKT3092" s="0"/>
      <c r="AKU3092" s="0"/>
      <c r="AKV3092" s="0"/>
      <c r="AKW3092" s="0"/>
      <c r="AKX3092" s="0"/>
      <c r="AKY3092" s="0"/>
      <c r="AKZ3092" s="0"/>
      <c r="ALA3092" s="0"/>
      <c r="ALB3092" s="0"/>
      <c r="ALC3092" s="0"/>
      <c r="ALD3092" s="0"/>
      <c r="ALE3092" s="0"/>
      <c r="ALF3092" s="0"/>
      <c r="ALG3092" s="0"/>
      <c r="ALH3092" s="0"/>
      <c r="ALI3092" s="0"/>
      <c r="ALJ3092" s="0"/>
      <c r="ALK3092" s="0"/>
      <c r="ALL3092" s="0"/>
      <c r="ALM3092" s="0"/>
      <c r="ALN3092" s="0"/>
      <c r="ALO3092" s="0"/>
      <c r="ALP3092" s="0"/>
      <c r="ALQ3092" s="0"/>
      <c r="ALR3092" s="0"/>
      <c r="ALS3092" s="0"/>
      <c r="ALT3092" s="0"/>
      <c r="ALU3092" s="0"/>
      <c r="ALV3092" s="0"/>
      <c r="ALW3092" s="0"/>
      <c r="ALX3092" s="0"/>
      <c r="ALY3092" s="0"/>
      <c r="ALZ3092" s="0"/>
      <c r="AMA3092" s="0"/>
      <c r="AMB3092" s="0"/>
      <c r="AMC3092" s="0"/>
      <c r="AMD3092" s="0"/>
      <c r="AME3092" s="0"/>
      <c r="AMF3092" s="0"/>
      <c r="AMG3092" s="0"/>
      <c r="AMH3092" s="0"/>
      <c r="AMI3092" s="0"/>
    </row>
    <row r="3093" customFormat="false" ht="12.75" hidden="false" customHeight="false" outlineLevel="0" collapsed="false">
      <c r="A3093" s="1" t="s">
        <v>3273</v>
      </c>
      <c r="C3093" s="27" t="s">
        <v>3342</v>
      </c>
      <c r="D3093" s="27" t="s">
        <v>24</v>
      </c>
      <c r="E3093" s="28"/>
      <c r="F3093" s="29"/>
      <c r="G3093" s="27"/>
      <c r="H3093" s="30" t="s">
        <v>61</v>
      </c>
      <c r="I3093" s="31" t="n">
        <v>1.89</v>
      </c>
      <c r="J3093" s="103" t="s">
        <v>3275</v>
      </c>
      <c r="BM3093" s="0"/>
      <c r="BN3093" s="0"/>
      <c r="BO3093" s="0"/>
      <c r="BP3093" s="0"/>
      <c r="BQ3093" s="0"/>
      <c r="BR3093" s="0"/>
      <c r="BS3093" s="0"/>
      <c r="BT3093" s="0"/>
      <c r="BU3093" s="0"/>
      <c r="BV3093" s="0"/>
      <c r="BW3093" s="0"/>
      <c r="BX3093" s="0"/>
      <c r="BY3093" s="0"/>
      <c r="BZ3093" s="0"/>
      <c r="CA3093" s="0"/>
      <c r="CB3093" s="0"/>
      <c r="CC3093" s="0"/>
      <c r="CD3093" s="0"/>
      <c r="CE3093" s="0"/>
      <c r="CF3093" s="0"/>
      <c r="CG3093" s="0"/>
      <c r="CH3093" s="0"/>
      <c r="CI3093" s="0"/>
      <c r="CJ3093" s="0"/>
      <c r="CK3093" s="0"/>
      <c r="CL3093" s="0"/>
      <c r="CM3093" s="0"/>
      <c r="CN3093" s="0"/>
      <c r="CO3093" s="0"/>
      <c r="CP3093" s="0"/>
      <c r="CQ3093" s="0"/>
      <c r="CR3093" s="0"/>
      <c r="CS3093" s="0"/>
      <c r="CT3093" s="0"/>
      <c r="CU3093" s="0"/>
      <c r="CV3093" s="0"/>
      <c r="CW3093" s="0"/>
      <c r="CX3093" s="0"/>
      <c r="CY3093" s="0"/>
      <c r="CZ3093" s="0"/>
      <c r="DA3093" s="0"/>
      <c r="DB3093" s="0"/>
      <c r="DC3093" s="0"/>
      <c r="DD3093" s="0"/>
      <c r="DE3093" s="0"/>
      <c r="DF3093" s="0"/>
      <c r="DG3093" s="0"/>
      <c r="DH3093" s="0"/>
      <c r="DI3093" s="0"/>
      <c r="DJ3093" s="0"/>
      <c r="DK3093" s="0"/>
      <c r="DL3093" s="0"/>
      <c r="DM3093" s="0"/>
      <c r="DN3093" s="0"/>
      <c r="DO3093" s="0"/>
      <c r="DP3093" s="0"/>
      <c r="DQ3093" s="0"/>
      <c r="DR3093" s="0"/>
      <c r="DS3093" s="0"/>
      <c r="DT3093" s="0"/>
      <c r="DU3093" s="0"/>
      <c r="DV3093" s="0"/>
      <c r="DW3093" s="0"/>
      <c r="DX3093" s="0"/>
      <c r="DY3093" s="0"/>
      <c r="DZ3093" s="0"/>
      <c r="EA3093" s="0"/>
      <c r="EB3093" s="0"/>
      <c r="EC3093" s="0"/>
      <c r="ED3093" s="0"/>
      <c r="EE3093" s="0"/>
      <c r="EF3093" s="0"/>
      <c r="EG3093" s="0"/>
      <c r="EH3093" s="0"/>
      <c r="EI3093" s="0"/>
      <c r="EJ3093" s="0"/>
      <c r="EK3093" s="0"/>
      <c r="EL3093" s="0"/>
      <c r="EM3093" s="0"/>
      <c r="EN3093" s="0"/>
      <c r="EO3093" s="0"/>
      <c r="EP3093" s="0"/>
      <c r="EQ3093" s="0"/>
      <c r="ER3093" s="0"/>
      <c r="ES3093" s="0"/>
      <c r="ET3093" s="0"/>
      <c r="EU3093" s="0"/>
      <c r="EV3093" s="0"/>
      <c r="EW3093" s="0"/>
      <c r="EX3093" s="0"/>
      <c r="EY3093" s="0"/>
      <c r="EZ3093" s="0"/>
      <c r="FA3093" s="0"/>
      <c r="FB3093" s="0"/>
      <c r="FC3093" s="0"/>
      <c r="FD3093" s="0"/>
      <c r="FE3093" s="0"/>
      <c r="FF3093" s="0"/>
      <c r="FG3093" s="0"/>
      <c r="FH3093" s="0"/>
      <c r="FI3093" s="0"/>
      <c r="FJ3093" s="0"/>
      <c r="FK3093" s="0"/>
      <c r="FL3093" s="0"/>
      <c r="FM3093" s="0"/>
      <c r="FN3093" s="0"/>
      <c r="FO3093" s="0"/>
      <c r="FP3093" s="0"/>
      <c r="FQ3093" s="0"/>
      <c r="FR3093" s="0"/>
      <c r="FS3093" s="0"/>
      <c r="FT3093" s="0"/>
      <c r="FU3093" s="0"/>
      <c r="FV3093" s="0"/>
      <c r="FW3093" s="0"/>
      <c r="FX3093" s="0"/>
      <c r="FY3093" s="0"/>
      <c r="FZ3093" s="0"/>
      <c r="GA3093" s="0"/>
      <c r="GB3093" s="0"/>
      <c r="GC3093" s="0"/>
      <c r="GD3093" s="0"/>
      <c r="GE3093" s="0"/>
      <c r="GF3093" s="0"/>
      <c r="GG3093" s="0"/>
      <c r="GH3093" s="0"/>
      <c r="GI3093" s="0"/>
      <c r="GJ3093" s="0"/>
      <c r="GK3093" s="0"/>
      <c r="GL3093" s="0"/>
      <c r="GM3093" s="0"/>
      <c r="GN3093" s="0"/>
      <c r="GO3093" s="0"/>
      <c r="GP3093" s="0"/>
      <c r="GQ3093" s="0"/>
      <c r="GR3093" s="0"/>
      <c r="GS3093" s="0"/>
      <c r="GT3093" s="0"/>
      <c r="GU3093" s="0"/>
      <c r="GV3093" s="0"/>
      <c r="GW3093" s="0"/>
      <c r="GX3093" s="0"/>
      <c r="GY3093" s="0"/>
      <c r="GZ3093" s="0"/>
      <c r="HA3093" s="0"/>
      <c r="HB3093" s="0"/>
      <c r="HC3093" s="0"/>
      <c r="HD3093" s="0"/>
      <c r="HE3093" s="0"/>
      <c r="HF3093" s="0"/>
      <c r="HG3093" s="0"/>
      <c r="HH3093" s="0"/>
      <c r="HI3093" s="0"/>
      <c r="HJ3093" s="0"/>
      <c r="HK3093" s="0"/>
      <c r="HL3093" s="0"/>
      <c r="HM3093" s="0"/>
      <c r="HN3093" s="0"/>
      <c r="HO3093" s="0"/>
      <c r="HP3093" s="0"/>
      <c r="HQ3093" s="0"/>
      <c r="HR3093" s="0"/>
      <c r="HS3093" s="0"/>
      <c r="HT3093" s="0"/>
      <c r="HU3093" s="0"/>
      <c r="HV3093" s="0"/>
      <c r="HW3093" s="0"/>
      <c r="HX3093" s="0"/>
      <c r="HY3093" s="0"/>
      <c r="HZ3093" s="0"/>
      <c r="IA3093" s="0"/>
      <c r="IB3093" s="0"/>
      <c r="IC3093" s="0"/>
      <c r="ID3093" s="0"/>
      <c r="IE3093" s="0"/>
      <c r="IF3093" s="0"/>
      <c r="IG3093" s="0"/>
      <c r="IH3093" s="0"/>
      <c r="II3093" s="0"/>
      <c r="IJ3093" s="0"/>
      <c r="IK3093" s="0"/>
      <c r="IL3093" s="0"/>
      <c r="IM3093" s="0"/>
      <c r="IN3093" s="0"/>
      <c r="IO3093" s="0"/>
      <c r="IP3093" s="0"/>
      <c r="IQ3093" s="0"/>
      <c r="IR3093" s="0"/>
      <c r="IS3093" s="0"/>
      <c r="IT3093" s="0"/>
      <c r="IU3093" s="0"/>
      <c r="IV3093" s="0"/>
      <c r="IW3093" s="0"/>
      <c r="IX3093" s="0"/>
      <c r="IY3093" s="0"/>
      <c r="IZ3093" s="0"/>
      <c r="JA3093" s="0"/>
      <c r="JB3093" s="0"/>
      <c r="JC3093" s="0"/>
      <c r="JD3093" s="0"/>
      <c r="JE3093" s="0"/>
      <c r="JF3093" s="0"/>
      <c r="JG3093" s="0"/>
      <c r="JH3093" s="0"/>
      <c r="JI3093" s="0"/>
      <c r="JJ3093" s="0"/>
      <c r="JK3093" s="0"/>
      <c r="JL3093" s="0"/>
      <c r="JM3093" s="0"/>
      <c r="JN3093" s="0"/>
      <c r="JO3093" s="0"/>
      <c r="JP3093" s="0"/>
      <c r="JQ3093" s="0"/>
      <c r="JR3093" s="0"/>
      <c r="JS3093" s="0"/>
      <c r="JT3093" s="0"/>
      <c r="JU3093" s="0"/>
      <c r="JV3093" s="0"/>
      <c r="JW3093" s="0"/>
      <c r="JX3093" s="0"/>
      <c r="JY3093" s="0"/>
      <c r="JZ3093" s="0"/>
      <c r="KA3093" s="0"/>
      <c r="KB3093" s="0"/>
      <c r="KC3093" s="0"/>
      <c r="KD3093" s="0"/>
      <c r="KE3093" s="0"/>
      <c r="KF3093" s="0"/>
      <c r="KG3093" s="0"/>
      <c r="KH3093" s="0"/>
      <c r="KI3093" s="0"/>
      <c r="KJ3093" s="0"/>
      <c r="KK3093" s="0"/>
      <c r="KL3093" s="0"/>
      <c r="KM3093" s="0"/>
      <c r="KN3093" s="0"/>
      <c r="KO3093" s="0"/>
      <c r="KP3093" s="0"/>
      <c r="KQ3093" s="0"/>
      <c r="KR3093" s="0"/>
      <c r="KS3093" s="0"/>
      <c r="KT3093" s="0"/>
      <c r="KU3093" s="0"/>
      <c r="KV3093" s="0"/>
      <c r="KW3093" s="0"/>
      <c r="KX3093" s="0"/>
      <c r="KY3093" s="0"/>
      <c r="KZ3093" s="0"/>
      <c r="LA3093" s="0"/>
      <c r="LB3093" s="0"/>
      <c r="LC3093" s="0"/>
      <c r="LD3093" s="0"/>
      <c r="LE3093" s="0"/>
      <c r="LF3093" s="0"/>
      <c r="LG3093" s="0"/>
      <c r="LH3093" s="0"/>
      <c r="LI3093" s="0"/>
      <c r="LJ3093" s="0"/>
      <c r="LK3093" s="0"/>
      <c r="LL3093" s="0"/>
      <c r="LM3093" s="0"/>
      <c r="LN3093" s="0"/>
      <c r="LO3093" s="0"/>
      <c r="LP3093" s="0"/>
      <c r="LQ3093" s="0"/>
      <c r="LR3093" s="0"/>
      <c r="LS3093" s="0"/>
      <c r="LT3093" s="0"/>
      <c r="LU3093" s="0"/>
      <c r="LV3093" s="0"/>
      <c r="LW3093" s="0"/>
      <c r="LX3093" s="0"/>
      <c r="LY3093" s="0"/>
      <c r="LZ3093" s="0"/>
      <c r="MA3093" s="0"/>
      <c r="MB3093" s="0"/>
      <c r="MC3093" s="0"/>
      <c r="MD3093" s="0"/>
      <c r="ME3093" s="0"/>
      <c r="MF3093" s="0"/>
      <c r="MG3093" s="0"/>
      <c r="MH3093" s="0"/>
      <c r="MI3093" s="0"/>
      <c r="MJ3093" s="0"/>
      <c r="MK3093" s="0"/>
      <c r="ML3093" s="0"/>
      <c r="MM3093" s="0"/>
      <c r="MN3093" s="0"/>
      <c r="MO3093" s="0"/>
      <c r="MP3093" s="0"/>
      <c r="MQ3093" s="0"/>
      <c r="MR3093" s="0"/>
      <c r="MS3093" s="0"/>
      <c r="MT3093" s="0"/>
      <c r="MU3093" s="0"/>
      <c r="MV3093" s="0"/>
      <c r="MW3093" s="0"/>
      <c r="MX3093" s="0"/>
      <c r="MY3093" s="0"/>
      <c r="MZ3093" s="0"/>
      <c r="NA3093" s="0"/>
      <c r="NB3093" s="0"/>
      <c r="NC3093" s="0"/>
      <c r="ND3093" s="0"/>
      <c r="NE3093" s="0"/>
      <c r="NF3093" s="0"/>
      <c r="NG3093" s="0"/>
      <c r="NH3093" s="0"/>
      <c r="NI3093" s="0"/>
      <c r="NJ3093" s="0"/>
      <c r="NK3093" s="0"/>
      <c r="NL3093" s="0"/>
      <c r="NM3093" s="0"/>
      <c r="NN3093" s="0"/>
      <c r="NO3093" s="0"/>
      <c r="NP3093" s="0"/>
      <c r="NQ3093" s="0"/>
      <c r="NR3093" s="0"/>
      <c r="NS3093" s="0"/>
      <c r="NT3093" s="0"/>
      <c r="NU3093" s="0"/>
      <c r="NV3093" s="0"/>
      <c r="NW3093" s="0"/>
      <c r="NX3093" s="0"/>
      <c r="NY3093" s="0"/>
      <c r="NZ3093" s="0"/>
      <c r="OA3093" s="0"/>
      <c r="OB3093" s="0"/>
      <c r="OC3093" s="0"/>
      <c r="OD3093" s="0"/>
      <c r="OE3093" s="0"/>
      <c r="OF3093" s="0"/>
      <c r="OG3093" s="0"/>
      <c r="OH3093" s="0"/>
      <c r="OI3093" s="0"/>
      <c r="OJ3093" s="0"/>
      <c r="OK3093" s="0"/>
      <c r="OL3093" s="0"/>
      <c r="OM3093" s="0"/>
      <c r="ON3093" s="0"/>
      <c r="OO3093" s="0"/>
      <c r="OP3093" s="0"/>
      <c r="OQ3093" s="0"/>
      <c r="OR3093" s="0"/>
      <c r="OS3093" s="0"/>
      <c r="OT3093" s="0"/>
      <c r="OU3093" s="0"/>
      <c r="OV3093" s="0"/>
      <c r="OW3093" s="0"/>
      <c r="OX3093" s="0"/>
      <c r="OY3093" s="0"/>
      <c r="OZ3093" s="0"/>
      <c r="PA3093" s="0"/>
      <c r="PB3093" s="0"/>
      <c r="PC3093" s="0"/>
      <c r="PD3093" s="0"/>
      <c r="PE3093" s="0"/>
      <c r="PF3093" s="0"/>
      <c r="PG3093" s="0"/>
      <c r="PH3093" s="0"/>
      <c r="PI3093" s="0"/>
      <c r="PJ3093" s="0"/>
      <c r="PK3093" s="0"/>
      <c r="PL3093" s="0"/>
      <c r="PM3093" s="0"/>
      <c r="PN3093" s="0"/>
      <c r="PO3093" s="0"/>
      <c r="PP3093" s="0"/>
      <c r="PQ3093" s="0"/>
      <c r="PR3093" s="0"/>
      <c r="PS3093" s="0"/>
      <c r="PT3093" s="0"/>
      <c r="PU3093" s="0"/>
      <c r="PV3093" s="0"/>
      <c r="PW3093" s="0"/>
      <c r="PX3093" s="0"/>
      <c r="PY3093" s="0"/>
      <c r="PZ3093" s="0"/>
      <c r="QA3093" s="0"/>
      <c r="QB3093" s="0"/>
      <c r="QC3093" s="0"/>
      <c r="QD3093" s="0"/>
      <c r="QE3093" s="0"/>
      <c r="QF3093" s="0"/>
      <c r="QG3093" s="0"/>
      <c r="QH3093" s="0"/>
      <c r="QI3093" s="0"/>
      <c r="QJ3093" s="0"/>
      <c r="QK3093" s="0"/>
      <c r="QL3093" s="0"/>
      <c r="QM3093" s="0"/>
      <c r="QN3093" s="0"/>
      <c r="QO3093" s="0"/>
      <c r="QP3093" s="0"/>
      <c r="QQ3093" s="0"/>
      <c r="QR3093" s="0"/>
      <c r="QS3093" s="0"/>
      <c r="QT3093" s="0"/>
      <c r="QU3093" s="0"/>
      <c r="QV3093" s="0"/>
      <c r="QW3093" s="0"/>
      <c r="QX3093" s="0"/>
      <c r="QY3093" s="0"/>
      <c r="QZ3093" s="0"/>
      <c r="RA3093" s="0"/>
      <c r="RB3093" s="0"/>
      <c r="RC3093" s="0"/>
      <c r="RD3093" s="0"/>
      <c r="RE3093" s="0"/>
      <c r="RF3093" s="0"/>
      <c r="RG3093" s="0"/>
      <c r="RH3093" s="0"/>
      <c r="RI3093" s="0"/>
      <c r="RJ3093" s="0"/>
      <c r="RK3093" s="0"/>
      <c r="RL3093" s="0"/>
      <c r="RM3093" s="0"/>
      <c r="RN3093" s="0"/>
      <c r="RO3093" s="0"/>
      <c r="RP3093" s="0"/>
      <c r="RQ3093" s="0"/>
      <c r="RR3093" s="0"/>
      <c r="RS3093" s="0"/>
      <c r="RT3093" s="0"/>
      <c r="RU3093" s="0"/>
      <c r="RV3093" s="0"/>
      <c r="RW3093" s="0"/>
      <c r="RX3093" s="0"/>
      <c r="RY3093" s="0"/>
      <c r="RZ3093" s="0"/>
      <c r="SA3093" s="0"/>
      <c r="SB3093" s="0"/>
      <c r="SC3093" s="0"/>
      <c r="SD3093" s="0"/>
      <c r="SE3093" s="0"/>
      <c r="SF3093" s="0"/>
      <c r="SG3093" s="0"/>
      <c r="SH3093" s="0"/>
      <c r="SI3093" s="0"/>
      <c r="SJ3093" s="0"/>
      <c r="SK3093" s="0"/>
      <c r="SL3093" s="0"/>
      <c r="SM3093" s="0"/>
      <c r="SN3093" s="0"/>
      <c r="SO3093" s="0"/>
      <c r="SP3093" s="0"/>
      <c r="SQ3093" s="0"/>
      <c r="SR3093" s="0"/>
      <c r="SS3093" s="0"/>
      <c r="ST3093" s="0"/>
      <c r="SU3093" s="0"/>
      <c r="SV3093" s="0"/>
      <c r="SW3093" s="0"/>
      <c r="SX3093" s="0"/>
      <c r="SY3093" s="0"/>
      <c r="SZ3093" s="0"/>
      <c r="TA3093" s="0"/>
      <c r="TB3093" s="0"/>
      <c r="TC3093" s="0"/>
      <c r="TD3093" s="0"/>
      <c r="TE3093" s="0"/>
      <c r="TF3093" s="0"/>
      <c r="TG3093" s="0"/>
      <c r="TH3093" s="0"/>
      <c r="TI3093" s="0"/>
      <c r="TJ3093" s="0"/>
      <c r="TK3093" s="0"/>
      <c r="TL3093" s="0"/>
      <c r="TM3093" s="0"/>
      <c r="TN3093" s="0"/>
      <c r="TO3093" s="0"/>
      <c r="TP3093" s="0"/>
      <c r="TQ3093" s="0"/>
      <c r="TR3093" s="0"/>
      <c r="TS3093" s="0"/>
      <c r="TT3093" s="0"/>
      <c r="TU3093" s="0"/>
      <c r="TV3093" s="0"/>
      <c r="TW3093" s="0"/>
      <c r="TX3093" s="0"/>
      <c r="TY3093" s="0"/>
      <c r="TZ3093" s="0"/>
      <c r="UA3093" s="0"/>
      <c r="UB3093" s="0"/>
      <c r="UC3093" s="0"/>
      <c r="UD3093" s="0"/>
      <c r="UE3093" s="0"/>
      <c r="UF3093" s="0"/>
      <c r="UG3093" s="0"/>
      <c r="UH3093" s="0"/>
      <c r="UI3093" s="0"/>
      <c r="UJ3093" s="0"/>
      <c r="UK3093" s="0"/>
      <c r="UL3093" s="0"/>
      <c r="UM3093" s="0"/>
      <c r="UN3093" s="0"/>
      <c r="UO3093" s="0"/>
      <c r="UP3093" s="0"/>
      <c r="UQ3093" s="0"/>
      <c r="UR3093" s="0"/>
      <c r="US3093" s="0"/>
      <c r="UT3093" s="0"/>
      <c r="UU3093" s="0"/>
      <c r="UV3093" s="0"/>
      <c r="UW3093" s="0"/>
      <c r="UX3093" s="0"/>
      <c r="UY3093" s="0"/>
      <c r="UZ3093" s="0"/>
      <c r="VA3093" s="0"/>
      <c r="VB3093" s="0"/>
      <c r="VC3093" s="0"/>
      <c r="VD3093" s="0"/>
      <c r="VE3093" s="0"/>
      <c r="VF3093" s="0"/>
      <c r="VG3093" s="0"/>
      <c r="VH3093" s="0"/>
      <c r="VI3093" s="0"/>
      <c r="VJ3093" s="0"/>
      <c r="VK3093" s="0"/>
      <c r="VL3093" s="0"/>
      <c r="VM3093" s="0"/>
      <c r="VN3093" s="0"/>
      <c r="VO3093" s="0"/>
      <c r="VP3093" s="0"/>
      <c r="VQ3093" s="0"/>
      <c r="VR3093" s="0"/>
      <c r="VS3093" s="0"/>
      <c r="VT3093" s="0"/>
      <c r="VU3093" s="0"/>
      <c r="VV3093" s="0"/>
      <c r="VW3093" s="0"/>
      <c r="VX3093" s="0"/>
      <c r="VY3093" s="0"/>
      <c r="VZ3093" s="0"/>
      <c r="WA3093" s="0"/>
      <c r="WB3093" s="0"/>
      <c r="WC3093" s="0"/>
      <c r="WD3093" s="0"/>
      <c r="WE3093" s="0"/>
      <c r="WF3093" s="0"/>
      <c r="WG3093" s="0"/>
      <c r="WH3093" s="0"/>
      <c r="WI3093" s="0"/>
      <c r="WJ3093" s="0"/>
      <c r="WK3093" s="0"/>
      <c r="WL3093" s="0"/>
      <c r="WM3093" s="0"/>
      <c r="WN3093" s="0"/>
      <c r="WO3093" s="0"/>
      <c r="WP3093" s="0"/>
      <c r="WQ3093" s="0"/>
      <c r="WR3093" s="0"/>
      <c r="WS3093" s="0"/>
      <c r="WT3093" s="0"/>
      <c r="WU3093" s="0"/>
      <c r="WV3093" s="0"/>
      <c r="WW3093" s="0"/>
      <c r="WX3093" s="0"/>
      <c r="WY3093" s="0"/>
      <c r="WZ3093" s="0"/>
      <c r="XA3093" s="0"/>
      <c r="XB3093" s="0"/>
      <c r="XC3093" s="0"/>
      <c r="XD3093" s="0"/>
      <c r="XE3093" s="0"/>
      <c r="XF3093" s="0"/>
      <c r="XG3093" s="0"/>
      <c r="XH3093" s="0"/>
      <c r="XI3093" s="0"/>
      <c r="XJ3093" s="0"/>
      <c r="XK3093" s="0"/>
      <c r="XL3093" s="0"/>
      <c r="XM3093" s="0"/>
      <c r="XN3093" s="0"/>
      <c r="XO3093" s="0"/>
      <c r="XP3093" s="0"/>
      <c r="XQ3093" s="0"/>
      <c r="XR3093" s="0"/>
      <c r="XS3093" s="0"/>
      <c r="XT3093" s="0"/>
      <c r="XU3093" s="0"/>
      <c r="XV3093" s="0"/>
      <c r="XW3093" s="0"/>
      <c r="XX3093" s="0"/>
      <c r="XY3093" s="0"/>
      <c r="XZ3093" s="0"/>
      <c r="YA3093" s="0"/>
      <c r="YB3093" s="0"/>
      <c r="YC3093" s="0"/>
      <c r="YD3093" s="0"/>
      <c r="YE3093" s="0"/>
      <c r="YF3093" s="0"/>
      <c r="YG3093" s="0"/>
      <c r="YH3093" s="0"/>
      <c r="YI3093" s="0"/>
      <c r="YJ3093" s="0"/>
      <c r="YK3093" s="0"/>
      <c r="YL3093" s="0"/>
      <c r="YM3093" s="0"/>
      <c r="YN3093" s="0"/>
      <c r="YO3093" s="0"/>
      <c r="YP3093" s="0"/>
      <c r="YQ3093" s="0"/>
      <c r="YR3093" s="0"/>
      <c r="YS3093" s="0"/>
      <c r="YT3093" s="0"/>
      <c r="YU3093" s="0"/>
      <c r="YV3093" s="0"/>
      <c r="YW3093" s="0"/>
      <c r="YX3093" s="0"/>
      <c r="YY3093" s="0"/>
      <c r="YZ3093" s="0"/>
      <c r="ZA3093" s="0"/>
      <c r="ZB3093" s="0"/>
      <c r="ZC3093" s="0"/>
      <c r="ZD3093" s="0"/>
      <c r="ZE3093" s="0"/>
      <c r="ZF3093" s="0"/>
      <c r="ZG3093" s="0"/>
      <c r="ZH3093" s="0"/>
      <c r="ZI3093" s="0"/>
      <c r="ZJ3093" s="0"/>
      <c r="ZK3093" s="0"/>
      <c r="ZL3093" s="0"/>
      <c r="ZM3093" s="0"/>
      <c r="ZN3093" s="0"/>
      <c r="ZO3093" s="0"/>
      <c r="ZP3093" s="0"/>
      <c r="ZQ3093" s="0"/>
      <c r="ZR3093" s="0"/>
      <c r="ZS3093" s="0"/>
      <c r="ZT3093" s="0"/>
      <c r="ZU3093" s="0"/>
      <c r="ZV3093" s="0"/>
      <c r="ZW3093" s="0"/>
      <c r="ZX3093" s="0"/>
      <c r="ZY3093" s="0"/>
      <c r="ZZ3093" s="0"/>
      <c r="AAA3093" s="0"/>
      <c r="AAB3093" s="0"/>
      <c r="AAC3093" s="0"/>
      <c r="AAD3093" s="0"/>
      <c r="AAE3093" s="0"/>
      <c r="AAF3093" s="0"/>
      <c r="AAG3093" s="0"/>
      <c r="AAH3093" s="0"/>
      <c r="AAI3093" s="0"/>
      <c r="AAJ3093" s="0"/>
      <c r="AAK3093" s="0"/>
      <c r="AAL3093" s="0"/>
      <c r="AAM3093" s="0"/>
      <c r="AAN3093" s="0"/>
      <c r="AAO3093" s="0"/>
      <c r="AAP3093" s="0"/>
      <c r="AAQ3093" s="0"/>
      <c r="AAR3093" s="0"/>
      <c r="AAS3093" s="0"/>
      <c r="AAT3093" s="0"/>
      <c r="AAU3093" s="0"/>
      <c r="AAV3093" s="0"/>
      <c r="AAW3093" s="0"/>
      <c r="AAX3093" s="0"/>
      <c r="AAY3093" s="0"/>
      <c r="AAZ3093" s="0"/>
      <c r="ABA3093" s="0"/>
      <c r="ABB3093" s="0"/>
      <c r="ABC3093" s="0"/>
      <c r="ABD3093" s="0"/>
      <c r="ABE3093" s="0"/>
      <c r="ABF3093" s="0"/>
      <c r="ABG3093" s="0"/>
      <c r="ABH3093" s="0"/>
      <c r="ABI3093" s="0"/>
      <c r="ABJ3093" s="0"/>
      <c r="ABK3093" s="0"/>
      <c r="ABL3093" s="0"/>
      <c r="ABM3093" s="0"/>
      <c r="ABN3093" s="0"/>
      <c r="ABO3093" s="0"/>
      <c r="ABP3093" s="0"/>
      <c r="ABQ3093" s="0"/>
      <c r="ABR3093" s="0"/>
      <c r="ABS3093" s="0"/>
      <c r="ABT3093" s="0"/>
      <c r="ABU3093" s="0"/>
      <c r="ABV3093" s="0"/>
      <c r="ABW3093" s="0"/>
      <c r="ABX3093" s="0"/>
      <c r="ABY3093" s="0"/>
      <c r="ABZ3093" s="0"/>
      <c r="ACA3093" s="0"/>
      <c r="ACB3093" s="0"/>
      <c r="ACC3093" s="0"/>
      <c r="ACD3093" s="0"/>
      <c r="ACE3093" s="0"/>
      <c r="ACF3093" s="0"/>
      <c r="ACG3093" s="0"/>
      <c r="ACH3093" s="0"/>
      <c r="ACI3093" s="0"/>
      <c r="ACJ3093" s="0"/>
      <c r="ACK3093" s="0"/>
      <c r="ACL3093" s="0"/>
      <c r="ACM3093" s="0"/>
      <c r="ACN3093" s="0"/>
      <c r="ACO3093" s="0"/>
      <c r="ACP3093" s="0"/>
      <c r="ACQ3093" s="0"/>
      <c r="ACR3093" s="0"/>
      <c r="ACS3093" s="0"/>
      <c r="ACT3093" s="0"/>
      <c r="ACU3093" s="0"/>
      <c r="ACV3093" s="0"/>
      <c r="ACW3093" s="0"/>
      <c r="ACX3093" s="0"/>
      <c r="ACY3093" s="0"/>
      <c r="ACZ3093" s="0"/>
      <c r="ADA3093" s="0"/>
      <c r="ADB3093" s="0"/>
      <c r="ADC3093" s="0"/>
      <c r="ADD3093" s="0"/>
      <c r="ADE3093" s="0"/>
      <c r="ADF3093" s="0"/>
      <c r="ADG3093" s="0"/>
      <c r="ADH3093" s="0"/>
      <c r="ADI3093" s="0"/>
      <c r="ADJ3093" s="0"/>
      <c r="ADK3093" s="0"/>
      <c r="ADL3093" s="0"/>
      <c r="ADM3093" s="0"/>
      <c r="ADN3093" s="0"/>
      <c r="ADO3093" s="0"/>
      <c r="ADP3093" s="0"/>
      <c r="ADQ3093" s="0"/>
      <c r="ADR3093" s="0"/>
      <c r="ADS3093" s="0"/>
      <c r="ADT3093" s="0"/>
      <c r="ADU3093" s="0"/>
      <c r="ADV3093" s="0"/>
      <c r="ADW3093" s="0"/>
      <c r="ADX3093" s="0"/>
      <c r="ADY3093" s="0"/>
      <c r="ADZ3093" s="0"/>
      <c r="AEA3093" s="0"/>
      <c r="AEB3093" s="0"/>
      <c r="AEC3093" s="0"/>
      <c r="AED3093" s="0"/>
      <c r="AEE3093" s="0"/>
      <c r="AEF3093" s="0"/>
      <c r="AEG3093" s="0"/>
      <c r="AEH3093" s="0"/>
      <c r="AEI3093" s="0"/>
      <c r="AEJ3093" s="0"/>
      <c r="AEK3093" s="0"/>
      <c r="AEL3093" s="0"/>
      <c r="AEM3093" s="0"/>
      <c r="AEN3093" s="0"/>
      <c r="AEO3093" s="0"/>
      <c r="AEP3093" s="0"/>
      <c r="AEQ3093" s="0"/>
      <c r="AER3093" s="0"/>
      <c r="AES3093" s="0"/>
      <c r="AET3093" s="0"/>
      <c r="AEU3093" s="0"/>
      <c r="AEV3093" s="0"/>
      <c r="AEW3093" s="0"/>
      <c r="AEX3093" s="0"/>
      <c r="AEY3093" s="0"/>
      <c r="AEZ3093" s="0"/>
      <c r="AFA3093" s="0"/>
      <c r="AFB3093" s="0"/>
      <c r="AFC3093" s="0"/>
      <c r="AFD3093" s="0"/>
      <c r="AFE3093" s="0"/>
      <c r="AFF3093" s="0"/>
      <c r="AFG3093" s="0"/>
      <c r="AFH3093" s="0"/>
      <c r="AFI3093" s="0"/>
      <c r="AFJ3093" s="0"/>
      <c r="AFK3093" s="0"/>
      <c r="AFL3093" s="0"/>
      <c r="AFM3093" s="0"/>
      <c r="AFN3093" s="0"/>
      <c r="AFO3093" s="0"/>
      <c r="AFP3093" s="0"/>
      <c r="AFQ3093" s="0"/>
      <c r="AFR3093" s="0"/>
      <c r="AFS3093" s="0"/>
      <c r="AFT3093" s="0"/>
      <c r="AFU3093" s="0"/>
      <c r="AFV3093" s="0"/>
      <c r="AFW3093" s="0"/>
      <c r="AFX3093" s="0"/>
      <c r="AFY3093" s="0"/>
      <c r="AFZ3093" s="0"/>
      <c r="AGA3093" s="0"/>
      <c r="AGB3093" s="0"/>
      <c r="AGC3093" s="0"/>
      <c r="AGD3093" s="0"/>
      <c r="AGE3093" s="0"/>
      <c r="AGF3093" s="0"/>
      <c r="AGG3093" s="0"/>
      <c r="AGH3093" s="0"/>
      <c r="AGI3093" s="0"/>
      <c r="AGJ3093" s="0"/>
      <c r="AGK3093" s="0"/>
      <c r="AGL3093" s="0"/>
      <c r="AGM3093" s="0"/>
      <c r="AGN3093" s="0"/>
      <c r="AGO3093" s="0"/>
      <c r="AGP3093" s="0"/>
      <c r="AGQ3093" s="0"/>
      <c r="AGR3093" s="0"/>
      <c r="AGS3093" s="0"/>
      <c r="AGT3093" s="0"/>
      <c r="AGU3093" s="0"/>
      <c r="AGV3093" s="0"/>
      <c r="AGW3093" s="0"/>
      <c r="AGX3093" s="0"/>
      <c r="AGY3093" s="0"/>
      <c r="AGZ3093" s="0"/>
      <c r="AHA3093" s="0"/>
      <c r="AHB3093" s="0"/>
      <c r="AHC3093" s="0"/>
      <c r="AHD3093" s="0"/>
      <c r="AHE3093" s="0"/>
      <c r="AHF3093" s="0"/>
      <c r="AHG3093" s="0"/>
      <c r="AHH3093" s="0"/>
      <c r="AHI3093" s="0"/>
      <c r="AHJ3093" s="0"/>
      <c r="AHK3093" s="0"/>
      <c r="AHL3093" s="0"/>
      <c r="AHM3093" s="0"/>
      <c r="AHN3093" s="0"/>
      <c r="AHO3093" s="0"/>
      <c r="AHP3093" s="0"/>
      <c r="AHQ3093" s="0"/>
      <c r="AHR3093" s="0"/>
      <c r="AHS3093" s="0"/>
      <c r="AHT3093" s="0"/>
      <c r="AHU3093" s="0"/>
      <c r="AHV3093" s="0"/>
      <c r="AHW3093" s="0"/>
      <c r="AHX3093" s="0"/>
      <c r="AHY3093" s="0"/>
      <c r="AHZ3093" s="0"/>
      <c r="AIA3093" s="0"/>
      <c r="AIB3093" s="0"/>
      <c r="AIC3093" s="0"/>
      <c r="AID3093" s="0"/>
      <c r="AIE3093" s="0"/>
      <c r="AIF3093" s="0"/>
      <c r="AIG3093" s="0"/>
      <c r="AIH3093" s="0"/>
      <c r="AII3093" s="0"/>
      <c r="AIJ3093" s="0"/>
      <c r="AIK3093" s="0"/>
      <c r="AIL3093" s="0"/>
      <c r="AIM3093" s="0"/>
      <c r="AIN3093" s="0"/>
      <c r="AIO3093" s="0"/>
      <c r="AIP3093" s="0"/>
      <c r="AIQ3093" s="0"/>
      <c r="AIR3093" s="0"/>
      <c r="AIS3093" s="0"/>
      <c r="AIT3093" s="0"/>
      <c r="AIU3093" s="0"/>
      <c r="AIV3093" s="0"/>
      <c r="AIW3093" s="0"/>
      <c r="AIX3093" s="0"/>
      <c r="AIY3093" s="0"/>
      <c r="AIZ3093" s="0"/>
      <c r="AJA3093" s="0"/>
      <c r="AJB3093" s="0"/>
      <c r="AJC3093" s="0"/>
      <c r="AJD3093" s="0"/>
      <c r="AJE3093" s="0"/>
      <c r="AJF3093" s="0"/>
      <c r="AJG3093" s="0"/>
      <c r="AJH3093" s="0"/>
      <c r="AJI3093" s="0"/>
      <c r="AJJ3093" s="0"/>
      <c r="AJK3093" s="0"/>
      <c r="AJL3093" s="0"/>
      <c r="AJM3093" s="0"/>
      <c r="AJN3093" s="0"/>
      <c r="AJO3093" s="0"/>
      <c r="AJP3093" s="0"/>
      <c r="AJQ3093" s="0"/>
      <c r="AJR3093" s="0"/>
      <c r="AJS3093" s="0"/>
      <c r="AJT3093" s="0"/>
      <c r="AJU3093" s="0"/>
      <c r="AJV3093" s="0"/>
      <c r="AJW3093" s="0"/>
      <c r="AJX3093" s="0"/>
      <c r="AJY3093" s="0"/>
      <c r="AJZ3093" s="0"/>
      <c r="AKA3093" s="0"/>
      <c r="AKB3093" s="0"/>
      <c r="AKC3093" s="0"/>
      <c r="AKD3093" s="0"/>
      <c r="AKE3093" s="0"/>
      <c r="AKF3093" s="0"/>
      <c r="AKG3093" s="0"/>
      <c r="AKH3093" s="0"/>
      <c r="AKI3093" s="0"/>
      <c r="AKJ3093" s="0"/>
      <c r="AKK3093" s="0"/>
      <c r="AKL3093" s="0"/>
      <c r="AKM3093" s="0"/>
      <c r="AKN3093" s="0"/>
      <c r="AKO3093" s="0"/>
      <c r="AKP3093" s="0"/>
      <c r="AKQ3093" s="0"/>
      <c r="AKR3093" s="0"/>
      <c r="AKS3093" s="0"/>
      <c r="AKT3093" s="0"/>
      <c r="AKU3093" s="0"/>
      <c r="AKV3093" s="0"/>
      <c r="AKW3093" s="0"/>
      <c r="AKX3093" s="0"/>
      <c r="AKY3093" s="0"/>
      <c r="AKZ3093" s="0"/>
      <c r="ALA3093" s="0"/>
      <c r="ALB3093" s="0"/>
      <c r="ALC3093" s="0"/>
      <c r="ALD3093" s="0"/>
      <c r="ALE3093" s="0"/>
      <c r="ALF3093" s="0"/>
      <c r="ALG3093" s="0"/>
      <c r="ALH3093" s="0"/>
      <c r="ALI3093" s="0"/>
      <c r="ALJ3093" s="0"/>
      <c r="ALK3093" s="0"/>
      <c r="ALL3093" s="0"/>
      <c r="ALM3093" s="0"/>
      <c r="ALN3093" s="0"/>
      <c r="ALO3093" s="0"/>
      <c r="ALP3093" s="0"/>
      <c r="ALQ3093" s="0"/>
      <c r="ALR3093" s="0"/>
      <c r="ALS3093" s="0"/>
      <c r="ALT3093" s="0"/>
      <c r="ALU3093" s="0"/>
      <c r="ALV3093" s="0"/>
      <c r="ALW3093" s="0"/>
      <c r="ALX3093" s="0"/>
      <c r="ALY3093" s="0"/>
      <c r="ALZ3093" s="0"/>
      <c r="AMA3093" s="0"/>
      <c r="AMB3093" s="0"/>
      <c r="AMC3093" s="0"/>
      <c r="AMD3093" s="0"/>
      <c r="AME3093" s="0"/>
      <c r="AMF3093" s="0"/>
      <c r="AMG3093" s="0"/>
      <c r="AMH3093" s="0"/>
      <c r="AMI3093" s="0"/>
    </row>
    <row r="3094" customFormat="false" ht="12.75" hidden="false" customHeight="false" outlineLevel="0" collapsed="false">
      <c r="A3094" s="1" t="s">
        <v>3273</v>
      </c>
      <c r="C3094" s="27" t="s">
        <v>3343</v>
      </c>
      <c r="D3094" s="27" t="s">
        <v>13</v>
      </c>
      <c r="E3094" s="28"/>
      <c r="F3094" s="29"/>
      <c r="G3094" s="27"/>
      <c r="H3094" s="30" t="s">
        <v>61</v>
      </c>
      <c r="I3094" s="31" t="n">
        <v>1.89</v>
      </c>
      <c r="J3094" s="103" t="s">
        <v>3275</v>
      </c>
      <c r="BM3094" s="0"/>
      <c r="BN3094" s="0"/>
      <c r="BO3094" s="0"/>
      <c r="BP3094" s="0"/>
      <c r="BQ3094" s="0"/>
      <c r="BR3094" s="0"/>
      <c r="BS3094" s="0"/>
      <c r="BT3094" s="0"/>
      <c r="BU3094" s="0"/>
      <c r="BV3094" s="0"/>
      <c r="BW3094" s="0"/>
      <c r="BX3094" s="0"/>
      <c r="BY3094" s="0"/>
      <c r="BZ3094" s="0"/>
      <c r="CA3094" s="0"/>
      <c r="CB3094" s="0"/>
      <c r="CC3094" s="0"/>
      <c r="CD3094" s="0"/>
      <c r="CE3094" s="0"/>
      <c r="CF3094" s="0"/>
      <c r="CG3094" s="0"/>
      <c r="CH3094" s="0"/>
      <c r="CI3094" s="0"/>
      <c r="CJ3094" s="0"/>
      <c r="CK3094" s="0"/>
      <c r="CL3094" s="0"/>
      <c r="CM3094" s="0"/>
      <c r="CN3094" s="0"/>
      <c r="CO3094" s="0"/>
      <c r="CP3094" s="0"/>
      <c r="CQ3094" s="0"/>
      <c r="CR3094" s="0"/>
      <c r="CS3094" s="0"/>
      <c r="CT3094" s="0"/>
      <c r="CU3094" s="0"/>
      <c r="CV3094" s="0"/>
      <c r="CW3094" s="0"/>
      <c r="CX3094" s="0"/>
      <c r="CY3094" s="0"/>
      <c r="CZ3094" s="0"/>
      <c r="DA3094" s="0"/>
      <c r="DB3094" s="0"/>
      <c r="DC3094" s="0"/>
      <c r="DD3094" s="0"/>
      <c r="DE3094" s="0"/>
      <c r="DF3094" s="0"/>
      <c r="DG3094" s="0"/>
      <c r="DH3094" s="0"/>
      <c r="DI3094" s="0"/>
      <c r="DJ3094" s="0"/>
      <c r="DK3094" s="0"/>
      <c r="DL3094" s="0"/>
      <c r="DM3094" s="0"/>
      <c r="DN3094" s="0"/>
      <c r="DO3094" s="0"/>
      <c r="DP3094" s="0"/>
      <c r="DQ3094" s="0"/>
      <c r="DR3094" s="0"/>
      <c r="DS3094" s="0"/>
      <c r="DT3094" s="0"/>
      <c r="DU3094" s="0"/>
      <c r="DV3094" s="0"/>
      <c r="DW3094" s="0"/>
      <c r="DX3094" s="0"/>
      <c r="DY3094" s="0"/>
      <c r="DZ3094" s="0"/>
      <c r="EA3094" s="0"/>
      <c r="EB3094" s="0"/>
      <c r="EC3094" s="0"/>
      <c r="ED3094" s="0"/>
      <c r="EE3094" s="0"/>
      <c r="EF3094" s="0"/>
      <c r="EG3094" s="0"/>
      <c r="EH3094" s="0"/>
      <c r="EI3094" s="0"/>
      <c r="EJ3094" s="0"/>
      <c r="EK3094" s="0"/>
      <c r="EL3094" s="0"/>
      <c r="EM3094" s="0"/>
      <c r="EN3094" s="0"/>
      <c r="EO3094" s="0"/>
      <c r="EP3094" s="0"/>
      <c r="EQ3094" s="0"/>
      <c r="ER3094" s="0"/>
      <c r="ES3094" s="0"/>
      <c r="ET3094" s="0"/>
      <c r="EU3094" s="0"/>
      <c r="EV3094" s="0"/>
      <c r="EW3094" s="0"/>
      <c r="EX3094" s="0"/>
      <c r="EY3094" s="0"/>
      <c r="EZ3094" s="0"/>
      <c r="FA3094" s="0"/>
      <c r="FB3094" s="0"/>
      <c r="FC3094" s="0"/>
      <c r="FD3094" s="0"/>
      <c r="FE3094" s="0"/>
      <c r="FF3094" s="0"/>
      <c r="FG3094" s="0"/>
      <c r="FH3094" s="0"/>
      <c r="FI3094" s="0"/>
      <c r="FJ3094" s="0"/>
      <c r="FK3094" s="0"/>
      <c r="FL3094" s="0"/>
      <c r="FM3094" s="0"/>
      <c r="FN3094" s="0"/>
      <c r="FO3094" s="0"/>
      <c r="FP3094" s="0"/>
      <c r="FQ3094" s="0"/>
      <c r="FR3094" s="0"/>
      <c r="FS3094" s="0"/>
      <c r="FT3094" s="0"/>
      <c r="FU3094" s="0"/>
      <c r="FV3094" s="0"/>
      <c r="FW3094" s="0"/>
      <c r="FX3094" s="0"/>
      <c r="FY3094" s="0"/>
      <c r="FZ3094" s="0"/>
      <c r="GA3094" s="0"/>
      <c r="GB3094" s="0"/>
      <c r="GC3094" s="0"/>
      <c r="GD3094" s="0"/>
      <c r="GE3094" s="0"/>
      <c r="GF3094" s="0"/>
      <c r="GG3094" s="0"/>
      <c r="GH3094" s="0"/>
      <c r="GI3094" s="0"/>
      <c r="GJ3094" s="0"/>
      <c r="GK3094" s="0"/>
      <c r="GL3094" s="0"/>
      <c r="GM3094" s="0"/>
      <c r="GN3094" s="0"/>
      <c r="GO3094" s="0"/>
      <c r="GP3094" s="0"/>
      <c r="GQ3094" s="0"/>
      <c r="GR3094" s="0"/>
      <c r="GS3094" s="0"/>
      <c r="GT3094" s="0"/>
      <c r="GU3094" s="0"/>
      <c r="GV3094" s="0"/>
      <c r="GW3094" s="0"/>
      <c r="GX3094" s="0"/>
      <c r="GY3094" s="0"/>
      <c r="GZ3094" s="0"/>
      <c r="HA3094" s="0"/>
      <c r="HB3094" s="0"/>
      <c r="HC3094" s="0"/>
      <c r="HD3094" s="0"/>
      <c r="HE3094" s="0"/>
      <c r="HF3094" s="0"/>
      <c r="HG3094" s="0"/>
      <c r="HH3094" s="0"/>
      <c r="HI3094" s="0"/>
      <c r="HJ3094" s="0"/>
      <c r="HK3094" s="0"/>
      <c r="HL3094" s="0"/>
      <c r="HM3094" s="0"/>
      <c r="HN3094" s="0"/>
      <c r="HO3094" s="0"/>
      <c r="HP3094" s="0"/>
      <c r="HQ3094" s="0"/>
      <c r="HR3094" s="0"/>
      <c r="HS3094" s="0"/>
      <c r="HT3094" s="0"/>
      <c r="HU3094" s="0"/>
      <c r="HV3094" s="0"/>
      <c r="HW3094" s="0"/>
      <c r="HX3094" s="0"/>
      <c r="HY3094" s="0"/>
      <c r="HZ3094" s="0"/>
      <c r="IA3094" s="0"/>
      <c r="IB3094" s="0"/>
      <c r="IC3094" s="0"/>
      <c r="ID3094" s="0"/>
      <c r="IE3094" s="0"/>
      <c r="IF3094" s="0"/>
      <c r="IG3094" s="0"/>
      <c r="IH3094" s="0"/>
      <c r="II3094" s="0"/>
      <c r="IJ3094" s="0"/>
      <c r="IK3094" s="0"/>
      <c r="IL3094" s="0"/>
      <c r="IM3094" s="0"/>
      <c r="IN3094" s="0"/>
      <c r="IO3094" s="0"/>
      <c r="IP3094" s="0"/>
      <c r="IQ3094" s="0"/>
      <c r="IR3094" s="0"/>
      <c r="IS3094" s="0"/>
      <c r="IT3094" s="0"/>
      <c r="IU3094" s="0"/>
      <c r="IV3094" s="0"/>
      <c r="IW3094" s="0"/>
      <c r="IX3094" s="0"/>
      <c r="IY3094" s="0"/>
      <c r="IZ3094" s="0"/>
      <c r="JA3094" s="0"/>
      <c r="JB3094" s="0"/>
      <c r="JC3094" s="0"/>
      <c r="JD3094" s="0"/>
      <c r="JE3094" s="0"/>
      <c r="JF3094" s="0"/>
      <c r="JG3094" s="0"/>
      <c r="JH3094" s="0"/>
      <c r="JI3094" s="0"/>
      <c r="JJ3094" s="0"/>
      <c r="JK3094" s="0"/>
      <c r="JL3094" s="0"/>
      <c r="JM3094" s="0"/>
      <c r="JN3094" s="0"/>
      <c r="JO3094" s="0"/>
      <c r="JP3094" s="0"/>
      <c r="JQ3094" s="0"/>
      <c r="JR3094" s="0"/>
      <c r="JS3094" s="0"/>
      <c r="JT3094" s="0"/>
      <c r="JU3094" s="0"/>
      <c r="JV3094" s="0"/>
      <c r="JW3094" s="0"/>
      <c r="JX3094" s="0"/>
      <c r="JY3094" s="0"/>
      <c r="JZ3094" s="0"/>
      <c r="KA3094" s="0"/>
      <c r="KB3094" s="0"/>
      <c r="KC3094" s="0"/>
      <c r="KD3094" s="0"/>
      <c r="KE3094" s="0"/>
      <c r="KF3094" s="0"/>
      <c r="KG3094" s="0"/>
      <c r="KH3094" s="0"/>
      <c r="KI3094" s="0"/>
      <c r="KJ3094" s="0"/>
      <c r="KK3094" s="0"/>
      <c r="KL3094" s="0"/>
      <c r="KM3094" s="0"/>
      <c r="KN3094" s="0"/>
      <c r="KO3094" s="0"/>
      <c r="KP3094" s="0"/>
      <c r="KQ3094" s="0"/>
      <c r="KR3094" s="0"/>
      <c r="KS3094" s="0"/>
      <c r="KT3094" s="0"/>
      <c r="KU3094" s="0"/>
      <c r="KV3094" s="0"/>
      <c r="KW3094" s="0"/>
      <c r="KX3094" s="0"/>
      <c r="KY3094" s="0"/>
      <c r="KZ3094" s="0"/>
      <c r="LA3094" s="0"/>
      <c r="LB3094" s="0"/>
      <c r="LC3094" s="0"/>
      <c r="LD3094" s="0"/>
      <c r="LE3094" s="0"/>
      <c r="LF3094" s="0"/>
      <c r="LG3094" s="0"/>
      <c r="LH3094" s="0"/>
      <c r="LI3094" s="0"/>
      <c r="LJ3094" s="0"/>
      <c r="LK3094" s="0"/>
      <c r="LL3094" s="0"/>
      <c r="LM3094" s="0"/>
      <c r="LN3094" s="0"/>
      <c r="LO3094" s="0"/>
      <c r="LP3094" s="0"/>
      <c r="LQ3094" s="0"/>
      <c r="LR3094" s="0"/>
      <c r="LS3094" s="0"/>
      <c r="LT3094" s="0"/>
      <c r="LU3094" s="0"/>
      <c r="LV3094" s="0"/>
      <c r="LW3094" s="0"/>
      <c r="LX3094" s="0"/>
      <c r="LY3094" s="0"/>
      <c r="LZ3094" s="0"/>
      <c r="MA3094" s="0"/>
      <c r="MB3094" s="0"/>
      <c r="MC3094" s="0"/>
      <c r="MD3094" s="0"/>
      <c r="ME3094" s="0"/>
      <c r="MF3094" s="0"/>
      <c r="MG3094" s="0"/>
      <c r="MH3094" s="0"/>
      <c r="MI3094" s="0"/>
      <c r="MJ3094" s="0"/>
      <c r="MK3094" s="0"/>
      <c r="ML3094" s="0"/>
      <c r="MM3094" s="0"/>
      <c r="MN3094" s="0"/>
      <c r="MO3094" s="0"/>
      <c r="MP3094" s="0"/>
      <c r="MQ3094" s="0"/>
      <c r="MR3094" s="0"/>
      <c r="MS3094" s="0"/>
      <c r="MT3094" s="0"/>
      <c r="MU3094" s="0"/>
      <c r="MV3094" s="0"/>
      <c r="MW3094" s="0"/>
      <c r="MX3094" s="0"/>
      <c r="MY3094" s="0"/>
      <c r="MZ3094" s="0"/>
      <c r="NA3094" s="0"/>
      <c r="NB3094" s="0"/>
      <c r="NC3094" s="0"/>
      <c r="ND3094" s="0"/>
      <c r="NE3094" s="0"/>
      <c r="NF3094" s="0"/>
      <c r="NG3094" s="0"/>
      <c r="NH3094" s="0"/>
      <c r="NI3094" s="0"/>
      <c r="NJ3094" s="0"/>
      <c r="NK3094" s="0"/>
      <c r="NL3094" s="0"/>
      <c r="NM3094" s="0"/>
      <c r="NN3094" s="0"/>
      <c r="NO3094" s="0"/>
      <c r="NP3094" s="0"/>
      <c r="NQ3094" s="0"/>
      <c r="NR3094" s="0"/>
      <c r="NS3094" s="0"/>
      <c r="NT3094" s="0"/>
      <c r="NU3094" s="0"/>
      <c r="NV3094" s="0"/>
      <c r="NW3094" s="0"/>
      <c r="NX3094" s="0"/>
      <c r="NY3094" s="0"/>
      <c r="NZ3094" s="0"/>
      <c r="OA3094" s="0"/>
      <c r="OB3094" s="0"/>
      <c r="OC3094" s="0"/>
      <c r="OD3094" s="0"/>
      <c r="OE3094" s="0"/>
      <c r="OF3094" s="0"/>
      <c r="OG3094" s="0"/>
      <c r="OH3094" s="0"/>
      <c r="OI3094" s="0"/>
      <c r="OJ3094" s="0"/>
      <c r="OK3094" s="0"/>
      <c r="OL3094" s="0"/>
      <c r="OM3094" s="0"/>
      <c r="ON3094" s="0"/>
      <c r="OO3094" s="0"/>
      <c r="OP3094" s="0"/>
      <c r="OQ3094" s="0"/>
      <c r="OR3094" s="0"/>
      <c r="OS3094" s="0"/>
      <c r="OT3094" s="0"/>
      <c r="OU3094" s="0"/>
      <c r="OV3094" s="0"/>
      <c r="OW3094" s="0"/>
      <c r="OX3094" s="0"/>
      <c r="OY3094" s="0"/>
      <c r="OZ3094" s="0"/>
      <c r="PA3094" s="0"/>
      <c r="PB3094" s="0"/>
      <c r="PC3094" s="0"/>
      <c r="PD3094" s="0"/>
      <c r="PE3094" s="0"/>
      <c r="PF3094" s="0"/>
      <c r="PG3094" s="0"/>
      <c r="PH3094" s="0"/>
      <c r="PI3094" s="0"/>
      <c r="PJ3094" s="0"/>
      <c r="PK3094" s="0"/>
      <c r="PL3094" s="0"/>
      <c r="PM3094" s="0"/>
      <c r="PN3094" s="0"/>
      <c r="PO3094" s="0"/>
      <c r="PP3094" s="0"/>
      <c r="PQ3094" s="0"/>
      <c r="PR3094" s="0"/>
      <c r="PS3094" s="0"/>
      <c r="PT3094" s="0"/>
      <c r="PU3094" s="0"/>
      <c r="PV3094" s="0"/>
      <c r="PW3094" s="0"/>
      <c r="PX3094" s="0"/>
      <c r="PY3094" s="0"/>
      <c r="PZ3094" s="0"/>
      <c r="QA3094" s="0"/>
      <c r="QB3094" s="0"/>
      <c r="QC3094" s="0"/>
      <c r="QD3094" s="0"/>
      <c r="QE3094" s="0"/>
      <c r="QF3094" s="0"/>
      <c r="QG3094" s="0"/>
      <c r="QH3094" s="0"/>
      <c r="QI3094" s="0"/>
      <c r="QJ3094" s="0"/>
      <c r="QK3094" s="0"/>
      <c r="QL3094" s="0"/>
      <c r="QM3094" s="0"/>
      <c r="QN3094" s="0"/>
      <c r="QO3094" s="0"/>
      <c r="QP3094" s="0"/>
      <c r="QQ3094" s="0"/>
      <c r="QR3094" s="0"/>
      <c r="QS3094" s="0"/>
      <c r="QT3094" s="0"/>
      <c r="QU3094" s="0"/>
      <c r="QV3094" s="0"/>
      <c r="QW3094" s="0"/>
      <c r="QX3094" s="0"/>
      <c r="QY3094" s="0"/>
      <c r="QZ3094" s="0"/>
      <c r="RA3094" s="0"/>
      <c r="RB3094" s="0"/>
      <c r="RC3094" s="0"/>
      <c r="RD3094" s="0"/>
      <c r="RE3094" s="0"/>
      <c r="RF3094" s="0"/>
      <c r="RG3094" s="0"/>
      <c r="RH3094" s="0"/>
      <c r="RI3094" s="0"/>
      <c r="RJ3094" s="0"/>
      <c r="RK3094" s="0"/>
      <c r="RL3094" s="0"/>
      <c r="RM3094" s="0"/>
      <c r="RN3094" s="0"/>
      <c r="RO3094" s="0"/>
      <c r="RP3094" s="0"/>
      <c r="RQ3094" s="0"/>
      <c r="RR3094" s="0"/>
      <c r="RS3094" s="0"/>
      <c r="RT3094" s="0"/>
      <c r="RU3094" s="0"/>
      <c r="RV3094" s="0"/>
      <c r="RW3094" s="0"/>
      <c r="RX3094" s="0"/>
      <c r="RY3094" s="0"/>
      <c r="RZ3094" s="0"/>
      <c r="SA3094" s="0"/>
      <c r="SB3094" s="0"/>
      <c r="SC3094" s="0"/>
      <c r="SD3094" s="0"/>
      <c r="SE3094" s="0"/>
      <c r="SF3094" s="0"/>
      <c r="SG3094" s="0"/>
      <c r="SH3094" s="0"/>
      <c r="SI3094" s="0"/>
      <c r="SJ3094" s="0"/>
      <c r="SK3094" s="0"/>
      <c r="SL3094" s="0"/>
      <c r="SM3094" s="0"/>
      <c r="SN3094" s="0"/>
      <c r="SO3094" s="0"/>
      <c r="SP3094" s="0"/>
      <c r="SQ3094" s="0"/>
      <c r="SR3094" s="0"/>
      <c r="SS3094" s="0"/>
      <c r="ST3094" s="0"/>
      <c r="SU3094" s="0"/>
      <c r="SV3094" s="0"/>
      <c r="SW3094" s="0"/>
      <c r="SX3094" s="0"/>
      <c r="SY3094" s="0"/>
      <c r="SZ3094" s="0"/>
      <c r="TA3094" s="0"/>
      <c r="TB3094" s="0"/>
      <c r="TC3094" s="0"/>
      <c r="TD3094" s="0"/>
      <c r="TE3094" s="0"/>
      <c r="TF3094" s="0"/>
      <c r="TG3094" s="0"/>
      <c r="TH3094" s="0"/>
      <c r="TI3094" s="0"/>
      <c r="TJ3094" s="0"/>
      <c r="TK3094" s="0"/>
      <c r="TL3094" s="0"/>
      <c r="TM3094" s="0"/>
      <c r="TN3094" s="0"/>
      <c r="TO3094" s="0"/>
      <c r="TP3094" s="0"/>
      <c r="TQ3094" s="0"/>
      <c r="TR3094" s="0"/>
      <c r="TS3094" s="0"/>
      <c r="TT3094" s="0"/>
      <c r="TU3094" s="0"/>
      <c r="TV3094" s="0"/>
      <c r="TW3094" s="0"/>
      <c r="TX3094" s="0"/>
      <c r="TY3094" s="0"/>
      <c r="TZ3094" s="0"/>
      <c r="UA3094" s="0"/>
      <c r="UB3094" s="0"/>
      <c r="UC3094" s="0"/>
      <c r="UD3094" s="0"/>
      <c r="UE3094" s="0"/>
      <c r="UF3094" s="0"/>
      <c r="UG3094" s="0"/>
      <c r="UH3094" s="0"/>
      <c r="UI3094" s="0"/>
      <c r="UJ3094" s="0"/>
      <c r="UK3094" s="0"/>
      <c r="UL3094" s="0"/>
      <c r="UM3094" s="0"/>
      <c r="UN3094" s="0"/>
      <c r="UO3094" s="0"/>
      <c r="UP3094" s="0"/>
      <c r="UQ3094" s="0"/>
      <c r="UR3094" s="0"/>
      <c r="US3094" s="0"/>
      <c r="UT3094" s="0"/>
      <c r="UU3094" s="0"/>
      <c r="UV3094" s="0"/>
      <c r="UW3094" s="0"/>
      <c r="UX3094" s="0"/>
      <c r="UY3094" s="0"/>
      <c r="UZ3094" s="0"/>
      <c r="VA3094" s="0"/>
      <c r="VB3094" s="0"/>
      <c r="VC3094" s="0"/>
      <c r="VD3094" s="0"/>
      <c r="VE3094" s="0"/>
      <c r="VF3094" s="0"/>
      <c r="VG3094" s="0"/>
      <c r="VH3094" s="0"/>
      <c r="VI3094" s="0"/>
      <c r="VJ3094" s="0"/>
      <c r="VK3094" s="0"/>
      <c r="VL3094" s="0"/>
      <c r="VM3094" s="0"/>
      <c r="VN3094" s="0"/>
      <c r="VO3094" s="0"/>
      <c r="VP3094" s="0"/>
      <c r="VQ3094" s="0"/>
      <c r="VR3094" s="0"/>
      <c r="VS3094" s="0"/>
      <c r="VT3094" s="0"/>
      <c r="VU3094" s="0"/>
      <c r="VV3094" s="0"/>
      <c r="VW3094" s="0"/>
      <c r="VX3094" s="0"/>
      <c r="VY3094" s="0"/>
      <c r="VZ3094" s="0"/>
      <c r="WA3094" s="0"/>
      <c r="WB3094" s="0"/>
      <c r="WC3094" s="0"/>
      <c r="WD3094" s="0"/>
      <c r="WE3094" s="0"/>
      <c r="WF3094" s="0"/>
      <c r="WG3094" s="0"/>
      <c r="WH3094" s="0"/>
      <c r="WI3094" s="0"/>
      <c r="WJ3094" s="0"/>
      <c r="WK3094" s="0"/>
      <c r="WL3094" s="0"/>
      <c r="WM3094" s="0"/>
      <c r="WN3094" s="0"/>
      <c r="WO3094" s="0"/>
      <c r="WP3094" s="0"/>
      <c r="WQ3094" s="0"/>
      <c r="WR3094" s="0"/>
      <c r="WS3094" s="0"/>
      <c r="WT3094" s="0"/>
      <c r="WU3094" s="0"/>
      <c r="WV3094" s="0"/>
      <c r="WW3094" s="0"/>
      <c r="WX3094" s="0"/>
      <c r="WY3094" s="0"/>
      <c r="WZ3094" s="0"/>
      <c r="XA3094" s="0"/>
      <c r="XB3094" s="0"/>
      <c r="XC3094" s="0"/>
      <c r="XD3094" s="0"/>
      <c r="XE3094" s="0"/>
      <c r="XF3094" s="0"/>
      <c r="XG3094" s="0"/>
      <c r="XH3094" s="0"/>
      <c r="XI3094" s="0"/>
      <c r="XJ3094" s="0"/>
      <c r="XK3094" s="0"/>
      <c r="XL3094" s="0"/>
      <c r="XM3094" s="0"/>
      <c r="XN3094" s="0"/>
      <c r="XO3094" s="0"/>
      <c r="XP3094" s="0"/>
      <c r="XQ3094" s="0"/>
      <c r="XR3094" s="0"/>
      <c r="XS3094" s="0"/>
      <c r="XT3094" s="0"/>
      <c r="XU3094" s="0"/>
      <c r="XV3094" s="0"/>
      <c r="XW3094" s="0"/>
      <c r="XX3094" s="0"/>
      <c r="XY3094" s="0"/>
      <c r="XZ3094" s="0"/>
      <c r="YA3094" s="0"/>
      <c r="YB3094" s="0"/>
      <c r="YC3094" s="0"/>
      <c r="YD3094" s="0"/>
      <c r="YE3094" s="0"/>
      <c r="YF3094" s="0"/>
      <c r="YG3094" s="0"/>
      <c r="YH3094" s="0"/>
      <c r="YI3094" s="0"/>
      <c r="YJ3094" s="0"/>
      <c r="YK3094" s="0"/>
      <c r="YL3094" s="0"/>
      <c r="YM3094" s="0"/>
      <c r="YN3094" s="0"/>
      <c r="YO3094" s="0"/>
      <c r="YP3094" s="0"/>
      <c r="YQ3094" s="0"/>
      <c r="YR3094" s="0"/>
      <c r="YS3094" s="0"/>
      <c r="YT3094" s="0"/>
      <c r="YU3094" s="0"/>
      <c r="YV3094" s="0"/>
      <c r="YW3094" s="0"/>
      <c r="YX3094" s="0"/>
      <c r="YY3094" s="0"/>
      <c r="YZ3094" s="0"/>
      <c r="ZA3094" s="0"/>
      <c r="ZB3094" s="0"/>
      <c r="ZC3094" s="0"/>
      <c r="ZD3094" s="0"/>
      <c r="ZE3094" s="0"/>
      <c r="ZF3094" s="0"/>
      <c r="ZG3094" s="0"/>
      <c r="ZH3094" s="0"/>
      <c r="ZI3094" s="0"/>
      <c r="ZJ3094" s="0"/>
      <c r="ZK3094" s="0"/>
      <c r="ZL3094" s="0"/>
      <c r="ZM3094" s="0"/>
      <c r="ZN3094" s="0"/>
      <c r="ZO3094" s="0"/>
      <c r="ZP3094" s="0"/>
      <c r="ZQ3094" s="0"/>
      <c r="ZR3094" s="0"/>
      <c r="ZS3094" s="0"/>
      <c r="ZT3094" s="0"/>
      <c r="ZU3094" s="0"/>
      <c r="ZV3094" s="0"/>
      <c r="ZW3094" s="0"/>
      <c r="ZX3094" s="0"/>
      <c r="ZY3094" s="0"/>
      <c r="ZZ3094" s="0"/>
      <c r="AAA3094" s="0"/>
      <c r="AAB3094" s="0"/>
      <c r="AAC3094" s="0"/>
      <c r="AAD3094" s="0"/>
      <c r="AAE3094" s="0"/>
      <c r="AAF3094" s="0"/>
      <c r="AAG3094" s="0"/>
      <c r="AAH3094" s="0"/>
      <c r="AAI3094" s="0"/>
      <c r="AAJ3094" s="0"/>
      <c r="AAK3094" s="0"/>
      <c r="AAL3094" s="0"/>
      <c r="AAM3094" s="0"/>
      <c r="AAN3094" s="0"/>
      <c r="AAO3094" s="0"/>
      <c r="AAP3094" s="0"/>
      <c r="AAQ3094" s="0"/>
      <c r="AAR3094" s="0"/>
      <c r="AAS3094" s="0"/>
      <c r="AAT3094" s="0"/>
      <c r="AAU3094" s="0"/>
      <c r="AAV3094" s="0"/>
      <c r="AAW3094" s="0"/>
      <c r="AAX3094" s="0"/>
      <c r="AAY3094" s="0"/>
      <c r="AAZ3094" s="0"/>
      <c r="ABA3094" s="0"/>
      <c r="ABB3094" s="0"/>
      <c r="ABC3094" s="0"/>
      <c r="ABD3094" s="0"/>
      <c r="ABE3094" s="0"/>
      <c r="ABF3094" s="0"/>
      <c r="ABG3094" s="0"/>
      <c r="ABH3094" s="0"/>
      <c r="ABI3094" s="0"/>
      <c r="ABJ3094" s="0"/>
      <c r="ABK3094" s="0"/>
      <c r="ABL3094" s="0"/>
      <c r="ABM3094" s="0"/>
      <c r="ABN3094" s="0"/>
      <c r="ABO3094" s="0"/>
      <c r="ABP3094" s="0"/>
      <c r="ABQ3094" s="0"/>
      <c r="ABR3094" s="0"/>
      <c r="ABS3094" s="0"/>
      <c r="ABT3094" s="0"/>
      <c r="ABU3094" s="0"/>
      <c r="ABV3094" s="0"/>
      <c r="ABW3094" s="0"/>
      <c r="ABX3094" s="0"/>
      <c r="ABY3094" s="0"/>
      <c r="ABZ3094" s="0"/>
      <c r="ACA3094" s="0"/>
      <c r="ACB3094" s="0"/>
      <c r="ACC3094" s="0"/>
      <c r="ACD3094" s="0"/>
      <c r="ACE3094" s="0"/>
      <c r="ACF3094" s="0"/>
      <c r="ACG3094" s="0"/>
      <c r="ACH3094" s="0"/>
      <c r="ACI3094" s="0"/>
      <c r="ACJ3094" s="0"/>
      <c r="ACK3094" s="0"/>
      <c r="ACL3094" s="0"/>
      <c r="ACM3094" s="0"/>
      <c r="ACN3094" s="0"/>
      <c r="ACO3094" s="0"/>
      <c r="ACP3094" s="0"/>
      <c r="ACQ3094" s="0"/>
      <c r="ACR3094" s="0"/>
      <c r="ACS3094" s="0"/>
      <c r="ACT3094" s="0"/>
      <c r="ACU3094" s="0"/>
      <c r="ACV3094" s="0"/>
      <c r="ACW3094" s="0"/>
      <c r="ACX3094" s="0"/>
      <c r="ACY3094" s="0"/>
      <c r="ACZ3094" s="0"/>
      <c r="ADA3094" s="0"/>
      <c r="ADB3094" s="0"/>
      <c r="ADC3094" s="0"/>
      <c r="ADD3094" s="0"/>
      <c r="ADE3094" s="0"/>
      <c r="ADF3094" s="0"/>
      <c r="ADG3094" s="0"/>
      <c r="ADH3094" s="0"/>
      <c r="ADI3094" s="0"/>
      <c r="ADJ3094" s="0"/>
      <c r="ADK3094" s="0"/>
      <c r="ADL3094" s="0"/>
      <c r="ADM3094" s="0"/>
      <c r="ADN3094" s="0"/>
      <c r="ADO3094" s="0"/>
      <c r="ADP3094" s="0"/>
      <c r="ADQ3094" s="0"/>
      <c r="ADR3094" s="0"/>
      <c r="ADS3094" s="0"/>
      <c r="ADT3094" s="0"/>
      <c r="ADU3094" s="0"/>
      <c r="ADV3094" s="0"/>
      <c r="ADW3094" s="0"/>
      <c r="ADX3094" s="0"/>
      <c r="ADY3094" s="0"/>
      <c r="ADZ3094" s="0"/>
      <c r="AEA3094" s="0"/>
      <c r="AEB3094" s="0"/>
      <c r="AEC3094" s="0"/>
      <c r="AED3094" s="0"/>
      <c r="AEE3094" s="0"/>
      <c r="AEF3094" s="0"/>
      <c r="AEG3094" s="0"/>
      <c r="AEH3094" s="0"/>
      <c r="AEI3094" s="0"/>
      <c r="AEJ3094" s="0"/>
      <c r="AEK3094" s="0"/>
      <c r="AEL3094" s="0"/>
      <c r="AEM3094" s="0"/>
      <c r="AEN3094" s="0"/>
      <c r="AEO3094" s="0"/>
      <c r="AEP3094" s="0"/>
      <c r="AEQ3094" s="0"/>
      <c r="AER3094" s="0"/>
      <c r="AES3094" s="0"/>
      <c r="AET3094" s="0"/>
      <c r="AEU3094" s="0"/>
      <c r="AEV3094" s="0"/>
      <c r="AEW3094" s="0"/>
      <c r="AEX3094" s="0"/>
      <c r="AEY3094" s="0"/>
      <c r="AEZ3094" s="0"/>
      <c r="AFA3094" s="0"/>
      <c r="AFB3094" s="0"/>
      <c r="AFC3094" s="0"/>
      <c r="AFD3094" s="0"/>
      <c r="AFE3094" s="0"/>
      <c r="AFF3094" s="0"/>
      <c r="AFG3094" s="0"/>
      <c r="AFH3094" s="0"/>
      <c r="AFI3094" s="0"/>
      <c r="AFJ3094" s="0"/>
      <c r="AFK3094" s="0"/>
      <c r="AFL3094" s="0"/>
      <c r="AFM3094" s="0"/>
      <c r="AFN3094" s="0"/>
      <c r="AFO3094" s="0"/>
      <c r="AFP3094" s="0"/>
      <c r="AFQ3094" s="0"/>
      <c r="AFR3094" s="0"/>
      <c r="AFS3094" s="0"/>
      <c r="AFT3094" s="0"/>
      <c r="AFU3094" s="0"/>
      <c r="AFV3094" s="0"/>
      <c r="AFW3094" s="0"/>
      <c r="AFX3094" s="0"/>
      <c r="AFY3094" s="0"/>
      <c r="AFZ3094" s="0"/>
      <c r="AGA3094" s="0"/>
      <c r="AGB3094" s="0"/>
      <c r="AGC3094" s="0"/>
      <c r="AGD3094" s="0"/>
      <c r="AGE3094" s="0"/>
      <c r="AGF3094" s="0"/>
      <c r="AGG3094" s="0"/>
      <c r="AGH3094" s="0"/>
      <c r="AGI3094" s="0"/>
      <c r="AGJ3094" s="0"/>
      <c r="AGK3094" s="0"/>
      <c r="AGL3094" s="0"/>
      <c r="AGM3094" s="0"/>
      <c r="AGN3094" s="0"/>
      <c r="AGO3094" s="0"/>
      <c r="AGP3094" s="0"/>
      <c r="AGQ3094" s="0"/>
      <c r="AGR3094" s="0"/>
      <c r="AGS3094" s="0"/>
      <c r="AGT3094" s="0"/>
      <c r="AGU3094" s="0"/>
      <c r="AGV3094" s="0"/>
      <c r="AGW3094" s="0"/>
      <c r="AGX3094" s="0"/>
      <c r="AGY3094" s="0"/>
      <c r="AGZ3094" s="0"/>
      <c r="AHA3094" s="0"/>
      <c r="AHB3094" s="0"/>
      <c r="AHC3094" s="0"/>
      <c r="AHD3094" s="0"/>
      <c r="AHE3094" s="0"/>
      <c r="AHF3094" s="0"/>
      <c r="AHG3094" s="0"/>
      <c r="AHH3094" s="0"/>
      <c r="AHI3094" s="0"/>
      <c r="AHJ3094" s="0"/>
      <c r="AHK3094" s="0"/>
      <c r="AHL3094" s="0"/>
      <c r="AHM3094" s="0"/>
      <c r="AHN3094" s="0"/>
      <c r="AHO3094" s="0"/>
      <c r="AHP3094" s="0"/>
      <c r="AHQ3094" s="0"/>
      <c r="AHR3094" s="0"/>
      <c r="AHS3094" s="0"/>
      <c r="AHT3094" s="0"/>
      <c r="AHU3094" s="0"/>
      <c r="AHV3094" s="0"/>
      <c r="AHW3094" s="0"/>
      <c r="AHX3094" s="0"/>
      <c r="AHY3094" s="0"/>
      <c r="AHZ3094" s="0"/>
      <c r="AIA3094" s="0"/>
      <c r="AIB3094" s="0"/>
      <c r="AIC3094" s="0"/>
      <c r="AID3094" s="0"/>
      <c r="AIE3094" s="0"/>
      <c r="AIF3094" s="0"/>
      <c r="AIG3094" s="0"/>
      <c r="AIH3094" s="0"/>
      <c r="AII3094" s="0"/>
      <c r="AIJ3094" s="0"/>
      <c r="AIK3094" s="0"/>
      <c r="AIL3094" s="0"/>
      <c r="AIM3094" s="0"/>
      <c r="AIN3094" s="0"/>
      <c r="AIO3094" s="0"/>
      <c r="AIP3094" s="0"/>
      <c r="AIQ3094" s="0"/>
      <c r="AIR3094" s="0"/>
      <c r="AIS3094" s="0"/>
      <c r="AIT3094" s="0"/>
      <c r="AIU3094" s="0"/>
      <c r="AIV3094" s="0"/>
      <c r="AIW3094" s="0"/>
      <c r="AIX3094" s="0"/>
      <c r="AIY3094" s="0"/>
      <c r="AIZ3094" s="0"/>
      <c r="AJA3094" s="0"/>
      <c r="AJB3094" s="0"/>
      <c r="AJC3094" s="0"/>
      <c r="AJD3094" s="0"/>
      <c r="AJE3094" s="0"/>
      <c r="AJF3094" s="0"/>
      <c r="AJG3094" s="0"/>
      <c r="AJH3094" s="0"/>
      <c r="AJI3094" s="0"/>
      <c r="AJJ3094" s="0"/>
      <c r="AJK3094" s="0"/>
      <c r="AJL3094" s="0"/>
      <c r="AJM3094" s="0"/>
      <c r="AJN3094" s="0"/>
      <c r="AJO3094" s="0"/>
      <c r="AJP3094" s="0"/>
      <c r="AJQ3094" s="0"/>
      <c r="AJR3094" s="0"/>
      <c r="AJS3094" s="0"/>
      <c r="AJT3094" s="0"/>
      <c r="AJU3094" s="0"/>
      <c r="AJV3094" s="0"/>
      <c r="AJW3094" s="0"/>
      <c r="AJX3094" s="0"/>
      <c r="AJY3094" s="0"/>
      <c r="AJZ3094" s="0"/>
      <c r="AKA3094" s="0"/>
      <c r="AKB3094" s="0"/>
      <c r="AKC3094" s="0"/>
      <c r="AKD3094" s="0"/>
      <c r="AKE3094" s="0"/>
      <c r="AKF3094" s="0"/>
      <c r="AKG3094" s="0"/>
      <c r="AKH3094" s="0"/>
      <c r="AKI3094" s="0"/>
      <c r="AKJ3094" s="0"/>
      <c r="AKK3094" s="0"/>
      <c r="AKL3094" s="0"/>
      <c r="AKM3094" s="0"/>
      <c r="AKN3094" s="0"/>
      <c r="AKO3094" s="0"/>
      <c r="AKP3094" s="0"/>
      <c r="AKQ3094" s="0"/>
      <c r="AKR3094" s="0"/>
      <c r="AKS3094" s="0"/>
      <c r="AKT3094" s="0"/>
      <c r="AKU3094" s="0"/>
      <c r="AKV3094" s="0"/>
      <c r="AKW3094" s="0"/>
      <c r="AKX3094" s="0"/>
      <c r="AKY3094" s="0"/>
      <c r="AKZ3094" s="0"/>
      <c r="ALA3094" s="0"/>
      <c r="ALB3094" s="0"/>
      <c r="ALC3094" s="0"/>
      <c r="ALD3094" s="0"/>
      <c r="ALE3094" s="0"/>
      <c r="ALF3094" s="0"/>
      <c r="ALG3094" s="0"/>
      <c r="ALH3094" s="0"/>
      <c r="ALI3094" s="0"/>
      <c r="ALJ3094" s="0"/>
      <c r="ALK3094" s="0"/>
      <c r="ALL3094" s="0"/>
      <c r="ALM3094" s="0"/>
      <c r="ALN3094" s="0"/>
      <c r="ALO3094" s="0"/>
      <c r="ALP3094" s="0"/>
      <c r="ALQ3094" s="0"/>
      <c r="ALR3094" s="0"/>
      <c r="ALS3094" s="0"/>
      <c r="ALT3094" s="0"/>
      <c r="ALU3094" s="0"/>
      <c r="ALV3094" s="0"/>
      <c r="ALW3094" s="0"/>
      <c r="ALX3094" s="0"/>
      <c r="ALY3094" s="0"/>
      <c r="ALZ3094" s="0"/>
      <c r="AMA3094" s="0"/>
      <c r="AMB3094" s="0"/>
      <c r="AMC3094" s="0"/>
      <c r="AMD3094" s="0"/>
      <c r="AME3094" s="0"/>
      <c r="AMF3094" s="0"/>
      <c r="AMG3094" s="0"/>
      <c r="AMH3094" s="0"/>
      <c r="AMI3094" s="0"/>
    </row>
    <row r="3095" customFormat="false" ht="12.75" hidden="false" customHeight="false" outlineLevel="0" collapsed="false">
      <c r="A3095" s="1" t="s">
        <v>3273</v>
      </c>
      <c r="C3095" s="27" t="s">
        <v>3344</v>
      </c>
      <c r="D3095" s="27" t="s">
        <v>51</v>
      </c>
      <c r="E3095" s="28"/>
      <c r="F3095" s="29"/>
      <c r="G3095" s="27"/>
      <c r="H3095" s="30" t="s">
        <v>61</v>
      </c>
      <c r="I3095" s="31" t="n">
        <v>1.89</v>
      </c>
      <c r="J3095" s="103" t="s">
        <v>3275</v>
      </c>
      <c r="BM3095" s="0"/>
      <c r="BN3095" s="0"/>
      <c r="BO3095" s="0"/>
      <c r="BP3095" s="0"/>
      <c r="BQ3095" s="0"/>
      <c r="BR3095" s="0"/>
      <c r="BS3095" s="0"/>
      <c r="BT3095" s="0"/>
      <c r="BU3095" s="0"/>
      <c r="BV3095" s="0"/>
      <c r="BW3095" s="0"/>
      <c r="BX3095" s="0"/>
      <c r="BY3095" s="0"/>
      <c r="BZ3095" s="0"/>
      <c r="CA3095" s="0"/>
      <c r="CB3095" s="0"/>
      <c r="CC3095" s="0"/>
      <c r="CD3095" s="0"/>
      <c r="CE3095" s="0"/>
      <c r="CF3095" s="0"/>
      <c r="CG3095" s="0"/>
      <c r="CH3095" s="0"/>
      <c r="CI3095" s="0"/>
      <c r="CJ3095" s="0"/>
      <c r="CK3095" s="0"/>
      <c r="CL3095" s="0"/>
      <c r="CM3095" s="0"/>
      <c r="CN3095" s="0"/>
      <c r="CO3095" s="0"/>
      <c r="CP3095" s="0"/>
      <c r="CQ3095" s="0"/>
      <c r="CR3095" s="0"/>
      <c r="CS3095" s="0"/>
      <c r="CT3095" s="0"/>
      <c r="CU3095" s="0"/>
      <c r="CV3095" s="0"/>
      <c r="CW3095" s="0"/>
      <c r="CX3095" s="0"/>
      <c r="CY3095" s="0"/>
      <c r="CZ3095" s="0"/>
      <c r="DA3095" s="0"/>
      <c r="DB3095" s="0"/>
      <c r="DC3095" s="0"/>
      <c r="DD3095" s="0"/>
      <c r="DE3095" s="0"/>
      <c r="DF3095" s="0"/>
      <c r="DG3095" s="0"/>
      <c r="DH3095" s="0"/>
      <c r="DI3095" s="0"/>
      <c r="DJ3095" s="0"/>
      <c r="DK3095" s="0"/>
      <c r="DL3095" s="0"/>
      <c r="DM3095" s="0"/>
      <c r="DN3095" s="0"/>
      <c r="DO3095" s="0"/>
      <c r="DP3095" s="0"/>
      <c r="DQ3095" s="0"/>
      <c r="DR3095" s="0"/>
      <c r="DS3095" s="0"/>
      <c r="DT3095" s="0"/>
      <c r="DU3095" s="0"/>
      <c r="DV3095" s="0"/>
      <c r="DW3095" s="0"/>
      <c r="DX3095" s="0"/>
      <c r="DY3095" s="0"/>
      <c r="DZ3095" s="0"/>
      <c r="EA3095" s="0"/>
      <c r="EB3095" s="0"/>
      <c r="EC3095" s="0"/>
      <c r="ED3095" s="0"/>
      <c r="EE3095" s="0"/>
      <c r="EF3095" s="0"/>
      <c r="EG3095" s="0"/>
      <c r="EH3095" s="0"/>
      <c r="EI3095" s="0"/>
      <c r="EJ3095" s="0"/>
      <c r="EK3095" s="0"/>
      <c r="EL3095" s="0"/>
      <c r="EM3095" s="0"/>
      <c r="EN3095" s="0"/>
      <c r="EO3095" s="0"/>
      <c r="EP3095" s="0"/>
      <c r="EQ3095" s="0"/>
      <c r="ER3095" s="0"/>
      <c r="ES3095" s="0"/>
      <c r="ET3095" s="0"/>
      <c r="EU3095" s="0"/>
      <c r="EV3095" s="0"/>
      <c r="EW3095" s="0"/>
      <c r="EX3095" s="0"/>
      <c r="EY3095" s="0"/>
      <c r="EZ3095" s="0"/>
      <c r="FA3095" s="0"/>
      <c r="FB3095" s="0"/>
      <c r="FC3095" s="0"/>
      <c r="FD3095" s="0"/>
      <c r="FE3095" s="0"/>
      <c r="FF3095" s="0"/>
      <c r="FG3095" s="0"/>
      <c r="FH3095" s="0"/>
      <c r="FI3095" s="0"/>
      <c r="FJ3095" s="0"/>
      <c r="FK3095" s="0"/>
      <c r="FL3095" s="0"/>
      <c r="FM3095" s="0"/>
      <c r="FN3095" s="0"/>
      <c r="FO3095" s="0"/>
      <c r="FP3095" s="0"/>
      <c r="FQ3095" s="0"/>
      <c r="FR3095" s="0"/>
      <c r="FS3095" s="0"/>
      <c r="FT3095" s="0"/>
      <c r="FU3095" s="0"/>
      <c r="FV3095" s="0"/>
      <c r="FW3095" s="0"/>
      <c r="FX3095" s="0"/>
      <c r="FY3095" s="0"/>
      <c r="FZ3095" s="0"/>
      <c r="GA3095" s="0"/>
      <c r="GB3095" s="0"/>
      <c r="GC3095" s="0"/>
      <c r="GD3095" s="0"/>
      <c r="GE3095" s="0"/>
      <c r="GF3095" s="0"/>
      <c r="GG3095" s="0"/>
      <c r="GH3095" s="0"/>
      <c r="GI3095" s="0"/>
      <c r="GJ3095" s="0"/>
      <c r="GK3095" s="0"/>
      <c r="GL3095" s="0"/>
      <c r="GM3095" s="0"/>
      <c r="GN3095" s="0"/>
      <c r="GO3095" s="0"/>
      <c r="GP3095" s="0"/>
      <c r="GQ3095" s="0"/>
      <c r="GR3095" s="0"/>
      <c r="GS3095" s="0"/>
      <c r="GT3095" s="0"/>
      <c r="GU3095" s="0"/>
      <c r="GV3095" s="0"/>
      <c r="GW3095" s="0"/>
      <c r="GX3095" s="0"/>
      <c r="GY3095" s="0"/>
      <c r="GZ3095" s="0"/>
      <c r="HA3095" s="0"/>
      <c r="HB3095" s="0"/>
      <c r="HC3095" s="0"/>
      <c r="HD3095" s="0"/>
      <c r="HE3095" s="0"/>
      <c r="HF3095" s="0"/>
      <c r="HG3095" s="0"/>
      <c r="HH3095" s="0"/>
      <c r="HI3095" s="0"/>
      <c r="HJ3095" s="0"/>
      <c r="HK3095" s="0"/>
      <c r="HL3095" s="0"/>
      <c r="HM3095" s="0"/>
      <c r="HN3095" s="0"/>
      <c r="HO3095" s="0"/>
      <c r="HP3095" s="0"/>
      <c r="HQ3095" s="0"/>
      <c r="HR3095" s="0"/>
      <c r="HS3095" s="0"/>
      <c r="HT3095" s="0"/>
      <c r="HU3095" s="0"/>
      <c r="HV3095" s="0"/>
      <c r="HW3095" s="0"/>
      <c r="HX3095" s="0"/>
      <c r="HY3095" s="0"/>
      <c r="HZ3095" s="0"/>
      <c r="IA3095" s="0"/>
      <c r="IB3095" s="0"/>
      <c r="IC3095" s="0"/>
      <c r="ID3095" s="0"/>
      <c r="IE3095" s="0"/>
      <c r="IF3095" s="0"/>
      <c r="IG3095" s="0"/>
      <c r="IH3095" s="0"/>
      <c r="II3095" s="0"/>
      <c r="IJ3095" s="0"/>
      <c r="IK3095" s="0"/>
      <c r="IL3095" s="0"/>
      <c r="IM3095" s="0"/>
      <c r="IN3095" s="0"/>
      <c r="IO3095" s="0"/>
      <c r="IP3095" s="0"/>
      <c r="IQ3095" s="0"/>
      <c r="IR3095" s="0"/>
      <c r="IS3095" s="0"/>
      <c r="IT3095" s="0"/>
      <c r="IU3095" s="0"/>
      <c r="IV3095" s="0"/>
      <c r="IW3095" s="0"/>
      <c r="IX3095" s="0"/>
      <c r="IY3095" s="0"/>
      <c r="IZ3095" s="0"/>
      <c r="JA3095" s="0"/>
      <c r="JB3095" s="0"/>
      <c r="JC3095" s="0"/>
      <c r="JD3095" s="0"/>
      <c r="JE3095" s="0"/>
      <c r="JF3095" s="0"/>
      <c r="JG3095" s="0"/>
      <c r="JH3095" s="0"/>
      <c r="JI3095" s="0"/>
      <c r="JJ3095" s="0"/>
      <c r="JK3095" s="0"/>
      <c r="JL3095" s="0"/>
      <c r="JM3095" s="0"/>
      <c r="JN3095" s="0"/>
      <c r="JO3095" s="0"/>
      <c r="JP3095" s="0"/>
      <c r="JQ3095" s="0"/>
      <c r="JR3095" s="0"/>
      <c r="JS3095" s="0"/>
      <c r="JT3095" s="0"/>
      <c r="JU3095" s="0"/>
      <c r="JV3095" s="0"/>
      <c r="JW3095" s="0"/>
      <c r="JX3095" s="0"/>
      <c r="JY3095" s="0"/>
      <c r="JZ3095" s="0"/>
      <c r="KA3095" s="0"/>
      <c r="KB3095" s="0"/>
      <c r="KC3095" s="0"/>
      <c r="KD3095" s="0"/>
      <c r="KE3095" s="0"/>
      <c r="KF3095" s="0"/>
      <c r="KG3095" s="0"/>
      <c r="KH3095" s="0"/>
      <c r="KI3095" s="0"/>
      <c r="KJ3095" s="0"/>
      <c r="KK3095" s="0"/>
      <c r="KL3095" s="0"/>
      <c r="KM3095" s="0"/>
      <c r="KN3095" s="0"/>
      <c r="KO3095" s="0"/>
      <c r="KP3095" s="0"/>
      <c r="KQ3095" s="0"/>
      <c r="KR3095" s="0"/>
      <c r="KS3095" s="0"/>
      <c r="KT3095" s="0"/>
      <c r="KU3095" s="0"/>
      <c r="KV3095" s="0"/>
      <c r="KW3095" s="0"/>
      <c r="KX3095" s="0"/>
      <c r="KY3095" s="0"/>
      <c r="KZ3095" s="0"/>
      <c r="LA3095" s="0"/>
      <c r="LB3095" s="0"/>
      <c r="LC3095" s="0"/>
      <c r="LD3095" s="0"/>
      <c r="LE3095" s="0"/>
      <c r="LF3095" s="0"/>
      <c r="LG3095" s="0"/>
      <c r="LH3095" s="0"/>
      <c r="LI3095" s="0"/>
      <c r="LJ3095" s="0"/>
      <c r="LK3095" s="0"/>
      <c r="LL3095" s="0"/>
      <c r="LM3095" s="0"/>
      <c r="LN3095" s="0"/>
      <c r="LO3095" s="0"/>
      <c r="LP3095" s="0"/>
      <c r="LQ3095" s="0"/>
      <c r="LR3095" s="0"/>
      <c r="LS3095" s="0"/>
      <c r="LT3095" s="0"/>
      <c r="LU3095" s="0"/>
      <c r="LV3095" s="0"/>
      <c r="LW3095" s="0"/>
      <c r="LX3095" s="0"/>
      <c r="LY3095" s="0"/>
      <c r="LZ3095" s="0"/>
      <c r="MA3095" s="0"/>
      <c r="MB3095" s="0"/>
      <c r="MC3095" s="0"/>
      <c r="MD3095" s="0"/>
      <c r="ME3095" s="0"/>
      <c r="MF3095" s="0"/>
      <c r="MG3095" s="0"/>
      <c r="MH3095" s="0"/>
      <c r="MI3095" s="0"/>
      <c r="MJ3095" s="0"/>
      <c r="MK3095" s="0"/>
      <c r="ML3095" s="0"/>
      <c r="MM3095" s="0"/>
      <c r="MN3095" s="0"/>
      <c r="MO3095" s="0"/>
      <c r="MP3095" s="0"/>
      <c r="MQ3095" s="0"/>
      <c r="MR3095" s="0"/>
      <c r="MS3095" s="0"/>
      <c r="MT3095" s="0"/>
      <c r="MU3095" s="0"/>
      <c r="MV3095" s="0"/>
      <c r="MW3095" s="0"/>
      <c r="MX3095" s="0"/>
      <c r="MY3095" s="0"/>
      <c r="MZ3095" s="0"/>
      <c r="NA3095" s="0"/>
      <c r="NB3095" s="0"/>
      <c r="NC3095" s="0"/>
      <c r="ND3095" s="0"/>
      <c r="NE3095" s="0"/>
      <c r="NF3095" s="0"/>
      <c r="NG3095" s="0"/>
      <c r="NH3095" s="0"/>
      <c r="NI3095" s="0"/>
      <c r="NJ3095" s="0"/>
      <c r="NK3095" s="0"/>
      <c r="NL3095" s="0"/>
      <c r="NM3095" s="0"/>
      <c r="NN3095" s="0"/>
      <c r="NO3095" s="0"/>
      <c r="NP3095" s="0"/>
      <c r="NQ3095" s="0"/>
      <c r="NR3095" s="0"/>
      <c r="NS3095" s="0"/>
      <c r="NT3095" s="0"/>
      <c r="NU3095" s="0"/>
      <c r="NV3095" s="0"/>
      <c r="NW3095" s="0"/>
      <c r="NX3095" s="0"/>
      <c r="NY3095" s="0"/>
      <c r="NZ3095" s="0"/>
      <c r="OA3095" s="0"/>
      <c r="OB3095" s="0"/>
      <c r="OC3095" s="0"/>
      <c r="OD3095" s="0"/>
      <c r="OE3095" s="0"/>
      <c r="OF3095" s="0"/>
      <c r="OG3095" s="0"/>
      <c r="OH3095" s="0"/>
      <c r="OI3095" s="0"/>
      <c r="OJ3095" s="0"/>
      <c r="OK3095" s="0"/>
      <c r="OL3095" s="0"/>
      <c r="OM3095" s="0"/>
      <c r="ON3095" s="0"/>
      <c r="OO3095" s="0"/>
      <c r="OP3095" s="0"/>
      <c r="OQ3095" s="0"/>
      <c r="OR3095" s="0"/>
      <c r="OS3095" s="0"/>
      <c r="OT3095" s="0"/>
      <c r="OU3095" s="0"/>
      <c r="OV3095" s="0"/>
      <c r="OW3095" s="0"/>
      <c r="OX3095" s="0"/>
      <c r="OY3095" s="0"/>
      <c r="OZ3095" s="0"/>
      <c r="PA3095" s="0"/>
      <c r="PB3095" s="0"/>
      <c r="PC3095" s="0"/>
      <c r="PD3095" s="0"/>
      <c r="PE3095" s="0"/>
      <c r="PF3095" s="0"/>
      <c r="PG3095" s="0"/>
      <c r="PH3095" s="0"/>
      <c r="PI3095" s="0"/>
      <c r="PJ3095" s="0"/>
      <c r="PK3095" s="0"/>
      <c r="PL3095" s="0"/>
      <c r="PM3095" s="0"/>
      <c r="PN3095" s="0"/>
      <c r="PO3095" s="0"/>
      <c r="PP3095" s="0"/>
      <c r="PQ3095" s="0"/>
      <c r="PR3095" s="0"/>
      <c r="PS3095" s="0"/>
      <c r="PT3095" s="0"/>
      <c r="PU3095" s="0"/>
      <c r="PV3095" s="0"/>
      <c r="PW3095" s="0"/>
      <c r="PX3095" s="0"/>
      <c r="PY3095" s="0"/>
      <c r="PZ3095" s="0"/>
      <c r="QA3095" s="0"/>
      <c r="QB3095" s="0"/>
      <c r="QC3095" s="0"/>
      <c r="QD3095" s="0"/>
      <c r="QE3095" s="0"/>
      <c r="QF3095" s="0"/>
      <c r="QG3095" s="0"/>
      <c r="QH3095" s="0"/>
      <c r="QI3095" s="0"/>
      <c r="QJ3095" s="0"/>
      <c r="QK3095" s="0"/>
      <c r="QL3095" s="0"/>
      <c r="QM3095" s="0"/>
      <c r="QN3095" s="0"/>
      <c r="QO3095" s="0"/>
      <c r="QP3095" s="0"/>
      <c r="QQ3095" s="0"/>
      <c r="QR3095" s="0"/>
      <c r="QS3095" s="0"/>
      <c r="QT3095" s="0"/>
      <c r="QU3095" s="0"/>
      <c r="QV3095" s="0"/>
      <c r="QW3095" s="0"/>
      <c r="QX3095" s="0"/>
      <c r="QY3095" s="0"/>
      <c r="QZ3095" s="0"/>
      <c r="RA3095" s="0"/>
      <c r="RB3095" s="0"/>
      <c r="RC3095" s="0"/>
      <c r="RD3095" s="0"/>
      <c r="RE3095" s="0"/>
      <c r="RF3095" s="0"/>
      <c r="RG3095" s="0"/>
      <c r="RH3095" s="0"/>
      <c r="RI3095" s="0"/>
      <c r="RJ3095" s="0"/>
      <c r="RK3095" s="0"/>
      <c r="RL3095" s="0"/>
      <c r="RM3095" s="0"/>
      <c r="RN3095" s="0"/>
      <c r="RO3095" s="0"/>
      <c r="RP3095" s="0"/>
      <c r="RQ3095" s="0"/>
      <c r="RR3095" s="0"/>
      <c r="RS3095" s="0"/>
      <c r="RT3095" s="0"/>
      <c r="RU3095" s="0"/>
      <c r="RV3095" s="0"/>
      <c r="RW3095" s="0"/>
      <c r="RX3095" s="0"/>
      <c r="RY3095" s="0"/>
      <c r="RZ3095" s="0"/>
      <c r="SA3095" s="0"/>
      <c r="SB3095" s="0"/>
      <c r="SC3095" s="0"/>
      <c r="SD3095" s="0"/>
      <c r="SE3095" s="0"/>
      <c r="SF3095" s="0"/>
      <c r="SG3095" s="0"/>
      <c r="SH3095" s="0"/>
      <c r="SI3095" s="0"/>
      <c r="SJ3095" s="0"/>
      <c r="SK3095" s="0"/>
      <c r="SL3095" s="0"/>
      <c r="SM3095" s="0"/>
      <c r="SN3095" s="0"/>
      <c r="SO3095" s="0"/>
      <c r="SP3095" s="0"/>
      <c r="SQ3095" s="0"/>
      <c r="SR3095" s="0"/>
      <c r="SS3095" s="0"/>
      <c r="ST3095" s="0"/>
      <c r="SU3095" s="0"/>
      <c r="SV3095" s="0"/>
      <c r="SW3095" s="0"/>
      <c r="SX3095" s="0"/>
      <c r="SY3095" s="0"/>
      <c r="SZ3095" s="0"/>
      <c r="TA3095" s="0"/>
      <c r="TB3095" s="0"/>
      <c r="TC3095" s="0"/>
      <c r="TD3095" s="0"/>
      <c r="TE3095" s="0"/>
      <c r="TF3095" s="0"/>
      <c r="TG3095" s="0"/>
      <c r="TH3095" s="0"/>
      <c r="TI3095" s="0"/>
      <c r="TJ3095" s="0"/>
      <c r="TK3095" s="0"/>
      <c r="TL3095" s="0"/>
      <c r="TM3095" s="0"/>
      <c r="TN3095" s="0"/>
      <c r="TO3095" s="0"/>
      <c r="TP3095" s="0"/>
      <c r="TQ3095" s="0"/>
      <c r="TR3095" s="0"/>
      <c r="TS3095" s="0"/>
      <c r="TT3095" s="0"/>
      <c r="TU3095" s="0"/>
      <c r="TV3095" s="0"/>
      <c r="TW3095" s="0"/>
      <c r="TX3095" s="0"/>
      <c r="TY3095" s="0"/>
      <c r="TZ3095" s="0"/>
      <c r="UA3095" s="0"/>
      <c r="UB3095" s="0"/>
      <c r="UC3095" s="0"/>
      <c r="UD3095" s="0"/>
      <c r="UE3095" s="0"/>
      <c r="UF3095" s="0"/>
      <c r="UG3095" s="0"/>
      <c r="UH3095" s="0"/>
      <c r="UI3095" s="0"/>
      <c r="UJ3095" s="0"/>
      <c r="UK3095" s="0"/>
      <c r="UL3095" s="0"/>
      <c r="UM3095" s="0"/>
      <c r="UN3095" s="0"/>
      <c r="UO3095" s="0"/>
      <c r="UP3095" s="0"/>
      <c r="UQ3095" s="0"/>
      <c r="UR3095" s="0"/>
      <c r="US3095" s="0"/>
      <c r="UT3095" s="0"/>
      <c r="UU3095" s="0"/>
      <c r="UV3095" s="0"/>
      <c r="UW3095" s="0"/>
      <c r="UX3095" s="0"/>
      <c r="UY3095" s="0"/>
      <c r="UZ3095" s="0"/>
      <c r="VA3095" s="0"/>
      <c r="VB3095" s="0"/>
      <c r="VC3095" s="0"/>
      <c r="VD3095" s="0"/>
      <c r="VE3095" s="0"/>
      <c r="VF3095" s="0"/>
      <c r="VG3095" s="0"/>
      <c r="VH3095" s="0"/>
      <c r="VI3095" s="0"/>
      <c r="VJ3095" s="0"/>
      <c r="VK3095" s="0"/>
      <c r="VL3095" s="0"/>
      <c r="VM3095" s="0"/>
      <c r="VN3095" s="0"/>
      <c r="VO3095" s="0"/>
      <c r="VP3095" s="0"/>
      <c r="VQ3095" s="0"/>
      <c r="VR3095" s="0"/>
      <c r="VS3095" s="0"/>
      <c r="VT3095" s="0"/>
      <c r="VU3095" s="0"/>
      <c r="VV3095" s="0"/>
      <c r="VW3095" s="0"/>
      <c r="VX3095" s="0"/>
      <c r="VY3095" s="0"/>
      <c r="VZ3095" s="0"/>
      <c r="WA3095" s="0"/>
      <c r="WB3095" s="0"/>
      <c r="WC3095" s="0"/>
      <c r="WD3095" s="0"/>
      <c r="WE3095" s="0"/>
      <c r="WF3095" s="0"/>
      <c r="WG3095" s="0"/>
      <c r="WH3095" s="0"/>
      <c r="WI3095" s="0"/>
      <c r="WJ3095" s="0"/>
      <c r="WK3095" s="0"/>
      <c r="WL3095" s="0"/>
      <c r="WM3095" s="0"/>
      <c r="WN3095" s="0"/>
      <c r="WO3095" s="0"/>
      <c r="WP3095" s="0"/>
      <c r="WQ3095" s="0"/>
      <c r="WR3095" s="0"/>
      <c r="WS3095" s="0"/>
      <c r="WT3095" s="0"/>
      <c r="WU3095" s="0"/>
      <c r="WV3095" s="0"/>
      <c r="WW3095" s="0"/>
      <c r="WX3095" s="0"/>
      <c r="WY3095" s="0"/>
      <c r="WZ3095" s="0"/>
      <c r="XA3095" s="0"/>
      <c r="XB3095" s="0"/>
      <c r="XC3095" s="0"/>
      <c r="XD3095" s="0"/>
      <c r="XE3095" s="0"/>
      <c r="XF3095" s="0"/>
      <c r="XG3095" s="0"/>
      <c r="XH3095" s="0"/>
      <c r="XI3095" s="0"/>
      <c r="XJ3095" s="0"/>
      <c r="XK3095" s="0"/>
      <c r="XL3095" s="0"/>
      <c r="XM3095" s="0"/>
      <c r="XN3095" s="0"/>
      <c r="XO3095" s="0"/>
      <c r="XP3095" s="0"/>
      <c r="XQ3095" s="0"/>
      <c r="XR3095" s="0"/>
      <c r="XS3095" s="0"/>
      <c r="XT3095" s="0"/>
      <c r="XU3095" s="0"/>
      <c r="XV3095" s="0"/>
      <c r="XW3095" s="0"/>
      <c r="XX3095" s="0"/>
      <c r="XY3095" s="0"/>
      <c r="XZ3095" s="0"/>
      <c r="YA3095" s="0"/>
      <c r="YB3095" s="0"/>
      <c r="YC3095" s="0"/>
      <c r="YD3095" s="0"/>
      <c r="YE3095" s="0"/>
      <c r="YF3095" s="0"/>
      <c r="YG3095" s="0"/>
      <c r="YH3095" s="0"/>
      <c r="YI3095" s="0"/>
      <c r="YJ3095" s="0"/>
      <c r="YK3095" s="0"/>
      <c r="YL3095" s="0"/>
      <c r="YM3095" s="0"/>
      <c r="YN3095" s="0"/>
      <c r="YO3095" s="0"/>
      <c r="YP3095" s="0"/>
      <c r="YQ3095" s="0"/>
      <c r="YR3095" s="0"/>
      <c r="YS3095" s="0"/>
      <c r="YT3095" s="0"/>
      <c r="YU3095" s="0"/>
      <c r="YV3095" s="0"/>
      <c r="YW3095" s="0"/>
      <c r="YX3095" s="0"/>
      <c r="YY3095" s="0"/>
      <c r="YZ3095" s="0"/>
      <c r="ZA3095" s="0"/>
      <c r="ZB3095" s="0"/>
      <c r="ZC3095" s="0"/>
      <c r="ZD3095" s="0"/>
      <c r="ZE3095" s="0"/>
      <c r="ZF3095" s="0"/>
      <c r="ZG3095" s="0"/>
      <c r="ZH3095" s="0"/>
      <c r="ZI3095" s="0"/>
      <c r="ZJ3095" s="0"/>
      <c r="ZK3095" s="0"/>
      <c r="ZL3095" s="0"/>
      <c r="ZM3095" s="0"/>
      <c r="ZN3095" s="0"/>
      <c r="ZO3095" s="0"/>
      <c r="ZP3095" s="0"/>
      <c r="ZQ3095" s="0"/>
      <c r="ZR3095" s="0"/>
      <c r="ZS3095" s="0"/>
      <c r="ZT3095" s="0"/>
      <c r="ZU3095" s="0"/>
      <c r="ZV3095" s="0"/>
      <c r="ZW3095" s="0"/>
      <c r="ZX3095" s="0"/>
      <c r="ZY3095" s="0"/>
      <c r="ZZ3095" s="0"/>
      <c r="AAA3095" s="0"/>
      <c r="AAB3095" s="0"/>
      <c r="AAC3095" s="0"/>
      <c r="AAD3095" s="0"/>
      <c r="AAE3095" s="0"/>
      <c r="AAF3095" s="0"/>
      <c r="AAG3095" s="0"/>
      <c r="AAH3095" s="0"/>
      <c r="AAI3095" s="0"/>
      <c r="AAJ3095" s="0"/>
      <c r="AAK3095" s="0"/>
      <c r="AAL3095" s="0"/>
      <c r="AAM3095" s="0"/>
      <c r="AAN3095" s="0"/>
      <c r="AAO3095" s="0"/>
      <c r="AAP3095" s="0"/>
      <c r="AAQ3095" s="0"/>
      <c r="AAR3095" s="0"/>
      <c r="AAS3095" s="0"/>
      <c r="AAT3095" s="0"/>
      <c r="AAU3095" s="0"/>
      <c r="AAV3095" s="0"/>
      <c r="AAW3095" s="0"/>
      <c r="AAX3095" s="0"/>
      <c r="AAY3095" s="0"/>
      <c r="AAZ3095" s="0"/>
      <c r="ABA3095" s="0"/>
      <c r="ABB3095" s="0"/>
      <c r="ABC3095" s="0"/>
      <c r="ABD3095" s="0"/>
      <c r="ABE3095" s="0"/>
      <c r="ABF3095" s="0"/>
      <c r="ABG3095" s="0"/>
      <c r="ABH3095" s="0"/>
      <c r="ABI3095" s="0"/>
      <c r="ABJ3095" s="0"/>
      <c r="ABK3095" s="0"/>
      <c r="ABL3095" s="0"/>
      <c r="ABM3095" s="0"/>
      <c r="ABN3095" s="0"/>
      <c r="ABO3095" s="0"/>
      <c r="ABP3095" s="0"/>
      <c r="ABQ3095" s="0"/>
      <c r="ABR3095" s="0"/>
      <c r="ABS3095" s="0"/>
      <c r="ABT3095" s="0"/>
      <c r="ABU3095" s="0"/>
      <c r="ABV3095" s="0"/>
      <c r="ABW3095" s="0"/>
      <c r="ABX3095" s="0"/>
      <c r="ABY3095" s="0"/>
      <c r="ABZ3095" s="0"/>
      <c r="ACA3095" s="0"/>
      <c r="ACB3095" s="0"/>
      <c r="ACC3095" s="0"/>
      <c r="ACD3095" s="0"/>
      <c r="ACE3095" s="0"/>
      <c r="ACF3095" s="0"/>
      <c r="ACG3095" s="0"/>
      <c r="ACH3095" s="0"/>
      <c r="ACI3095" s="0"/>
      <c r="ACJ3095" s="0"/>
      <c r="ACK3095" s="0"/>
      <c r="ACL3095" s="0"/>
      <c r="ACM3095" s="0"/>
      <c r="ACN3095" s="0"/>
      <c r="ACO3095" s="0"/>
      <c r="ACP3095" s="0"/>
      <c r="ACQ3095" s="0"/>
      <c r="ACR3095" s="0"/>
      <c r="ACS3095" s="0"/>
      <c r="ACT3095" s="0"/>
      <c r="ACU3095" s="0"/>
      <c r="ACV3095" s="0"/>
      <c r="ACW3095" s="0"/>
      <c r="ACX3095" s="0"/>
      <c r="ACY3095" s="0"/>
      <c r="ACZ3095" s="0"/>
      <c r="ADA3095" s="0"/>
      <c r="ADB3095" s="0"/>
      <c r="ADC3095" s="0"/>
      <c r="ADD3095" s="0"/>
      <c r="ADE3095" s="0"/>
      <c r="ADF3095" s="0"/>
      <c r="ADG3095" s="0"/>
      <c r="ADH3095" s="0"/>
      <c r="ADI3095" s="0"/>
      <c r="ADJ3095" s="0"/>
      <c r="ADK3095" s="0"/>
      <c r="ADL3095" s="0"/>
      <c r="ADM3095" s="0"/>
      <c r="ADN3095" s="0"/>
      <c r="ADO3095" s="0"/>
      <c r="ADP3095" s="0"/>
      <c r="ADQ3095" s="0"/>
      <c r="ADR3095" s="0"/>
      <c r="ADS3095" s="0"/>
      <c r="ADT3095" s="0"/>
      <c r="ADU3095" s="0"/>
      <c r="ADV3095" s="0"/>
      <c r="ADW3095" s="0"/>
      <c r="ADX3095" s="0"/>
      <c r="ADY3095" s="0"/>
      <c r="ADZ3095" s="0"/>
      <c r="AEA3095" s="0"/>
      <c r="AEB3095" s="0"/>
      <c r="AEC3095" s="0"/>
      <c r="AED3095" s="0"/>
      <c r="AEE3095" s="0"/>
      <c r="AEF3095" s="0"/>
      <c r="AEG3095" s="0"/>
      <c r="AEH3095" s="0"/>
      <c r="AEI3095" s="0"/>
      <c r="AEJ3095" s="0"/>
      <c r="AEK3095" s="0"/>
      <c r="AEL3095" s="0"/>
      <c r="AEM3095" s="0"/>
      <c r="AEN3095" s="0"/>
      <c r="AEO3095" s="0"/>
      <c r="AEP3095" s="0"/>
      <c r="AEQ3095" s="0"/>
      <c r="AER3095" s="0"/>
      <c r="AES3095" s="0"/>
      <c r="AET3095" s="0"/>
      <c r="AEU3095" s="0"/>
      <c r="AEV3095" s="0"/>
      <c r="AEW3095" s="0"/>
      <c r="AEX3095" s="0"/>
      <c r="AEY3095" s="0"/>
      <c r="AEZ3095" s="0"/>
      <c r="AFA3095" s="0"/>
      <c r="AFB3095" s="0"/>
      <c r="AFC3095" s="0"/>
      <c r="AFD3095" s="0"/>
      <c r="AFE3095" s="0"/>
      <c r="AFF3095" s="0"/>
      <c r="AFG3095" s="0"/>
      <c r="AFH3095" s="0"/>
      <c r="AFI3095" s="0"/>
      <c r="AFJ3095" s="0"/>
      <c r="AFK3095" s="0"/>
      <c r="AFL3095" s="0"/>
      <c r="AFM3095" s="0"/>
      <c r="AFN3095" s="0"/>
      <c r="AFO3095" s="0"/>
      <c r="AFP3095" s="0"/>
      <c r="AFQ3095" s="0"/>
      <c r="AFR3095" s="0"/>
      <c r="AFS3095" s="0"/>
      <c r="AFT3095" s="0"/>
      <c r="AFU3095" s="0"/>
      <c r="AFV3095" s="0"/>
      <c r="AFW3095" s="0"/>
      <c r="AFX3095" s="0"/>
      <c r="AFY3095" s="0"/>
      <c r="AFZ3095" s="0"/>
      <c r="AGA3095" s="0"/>
      <c r="AGB3095" s="0"/>
      <c r="AGC3095" s="0"/>
      <c r="AGD3095" s="0"/>
      <c r="AGE3095" s="0"/>
      <c r="AGF3095" s="0"/>
      <c r="AGG3095" s="0"/>
      <c r="AGH3095" s="0"/>
      <c r="AGI3095" s="0"/>
      <c r="AGJ3095" s="0"/>
      <c r="AGK3095" s="0"/>
      <c r="AGL3095" s="0"/>
      <c r="AGM3095" s="0"/>
      <c r="AGN3095" s="0"/>
      <c r="AGO3095" s="0"/>
      <c r="AGP3095" s="0"/>
      <c r="AGQ3095" s="0"/>
      <c r="AGR3095" s="0"/>
      <c r="AGS3095" s="0"/>
      <c r="AGT3095" s="0"/>
      <c r="AGU3095" s="0"/>
      <c r="AGV3095" s="0"/>
      <c r="AGW3095" s="0"/>
      <c r="AGX3095" s="0"/>
      <c r="AGY3095" s="0"/>
      <c r="AGZ3095" s="0"/>
      <c r="AHA3095" s="0"/>
      <c r="AHB3095" s="0"/>
      <c r="AHC3095" s="0"/>
      <c r="AHD3095" s="0"/>
      <c r="AHE3095" s="0"/>
      <c r="AHF3095" s="0"/>
      <c r="AHG3095" s="0"/>
      <c r="AHH3095" s="0"/>
      <c r="AHI3095" s="0"/>
      <c r="AHJ3095" s="0"/>
      <c r="AHK3095" s="0"/>
      <c r="AHL3095" s="0"/>
      <c r="AHM3095" s="0"/>
      <c r="AHN3095" s="0"/>
      <c r="AHO3095" s="0"/>
      <c r="AHP3095" s="0"/>
      <c r="AHQ3095" s="0"/>
      <c r="AHR3095" s="0"/>
      <c r="AHS3095" s="0"/>
      <c r="AHT3095" s="0"/>
      <c r="AHU3095" s="0"/>
      <c r="AHV3095" s="0"/>
      <c r="AHW3095" s="0"/>
      <c r="AHX3095" s="0"/>
      <c r="AHY3095" s="0"/>
      <c r="AHZ3095" s="0"/>
      <c r="AIA3095" s="0"/>
      <c r="AIB3095" s="0"/>
      <c r="AIC3095" s="0"/>
      <c r="AID3095" s="0"/>
      <c r="AIE3095" s="0"/>
      <c r="AIF3095" s="0"/>
      <c r="AIG3095" s="0"/>
      <c r="AIH3095" s="0"/>
      <c r="AII3095" s="0"/>
      <c r="AIJ3095" s="0"/>
      <c r="AIK3095" s="0"/>
      <c r="AIL3095" s="0"/>
      <c r="AIM3095" s="0"/>
      <c r="AIN3095" s="0"/>
      <c r="AIO3095" s="0"/>
      <c r="AIP3095" s="0"/>
      <c r="AIQ3095" s="0"/>
      <c r="AIR3095" s="0"/>
      <c r="AIS3095" s="0"/>
      <c r="AIT3095" s="0"/>
      <c r="AIU3095" s="0"/>
      <c r="AIV3095" s="0"/>
      <c r="AIW3095" s="0"/>
      <c r="AIX3095" s="0"/>
      <c r="AIY3095" s="0"/>
      <c r="AIZ3095" s="0"/>
      <c r="AJA3095" s="0"/>
      <c r="AJB3095" s="0"/>
      <c r="AJC3095" s="0"/>
      <c r="AJD3095" s="0"/>
      <c r="AJE3095" s="0"/>
      <c r="AJF3095" s="0"/>
      <c r="AJG3095" s="0"/>
      <c r="AJH3095" s="0"/>
      <c r="AJI3095" s="0"/>
      <c r="AJJ3095" s="0"/>
      <c r="AJK3095" s="0"/>
      <c r="AJL3095" s="0"/>
      <c r="AJM3095" s="0"/>
      <c r="AJN3095" s="0"/>
      <c r="AJO3095" s="0"/>
      <c r="AJP3095" s="0"/>
      <c r="AJQ3095" s="0"/>
      <c r="AJR3095" s="0"/>
      <c r="AJS3095" s="0"/>
      <c r="AJT3095" s="0"/>
      <c r="AJU3095" s="0"/>
      <c r="AJV3095" s="0"/>
      <c r="AJW3095" s="0"/>
      <c r="AJX3095" s="0"/>
      <c r="AJY3095" s="0"/>
      <c r="AJZ3095" s="0"/>
      <c r="AKA3095" s="0"/>
      <c r="AKB3095" s="0"/>
      <c r="AKC3095" s="0"/>
      <c r="AKD3095" s="0"/>
      <c r="AKE3095" s="0"/>
      <c r="AKF3095" s="0"/>
      <c r="AKG3095" s="0"/>
      <c r="AKH3095" s="0"/>
      <c r="AKI3095" s="0"/>
      <c r="AKJ3095" s="0"/>
      <c r="AKK3095" s="0"/>
      <c r="AKL3095" s="0"/>
      <c r="AKM3095" s="0"/>
      <c r="AKN3095" s="0"/>
      <c r="AKO3095" s="0"/>
      <c r="AKP3095" s="0"/>
      <c r="AKQ3095" s="0"/>
      <c r="AKR3095" s="0"/>
      <c r="AKS3095" s="0"/>
      <c r="AKT3095" s="0"/>
      <c r="AKU3095" s="0"/>
      <c r="AKV3095" s="0"/>
      <c r="AKW3095" s="0"/>
      <c r="AKX3095" s="0"/>
      <c r="AKY3095" s="0"/>
      <c r="AKZ3095" s="0"/>
      <c r="ALA3095" s="0"/>
      <c r="ALB3095" s="0"/>
      <c r="ALC3095" s="0"/>
      <c r="ALD3095" s="0"/>
      <c r="ALE3095" s="0"/>
      <c r="ALF3095" s="0"/>
      <c r="ALG3095" s="0"/>
      <c r="ALH3095" s="0"/>
      <c r="ALI3095" s="0"/>
      <c r="ALJ3095" s="0"/>
      <c r="ALK3095" s="0"/>
      <c r="ALL3095" s="0"/>
      <c r="ALM3095" s="0"/>
      <c r="ALN3095" s="0"/>
      <c r="ALO3095" s="0"/>
      <c r="ALP3095" s="0"/>
      <c r="ALQ3095" s="0"/>
      <c r="ALR3095" s="0"/>
      <c r="ALS3095" s="0"/>
      <c r="ALT3095" s="0"/>
      <c r="ALU3095" s="0"/>
      <c r="ALV3095" s="0"/>
      <c r="ALW3095" s="0"/>
      <c r="ALX3095" s="0"/>
      <c r="ALY3095" s="0"/>
      <c r="ALZ3095" s="0"/>
      <c r="AMA3095" s="0"/>
      <c r="AMB3095" s="0"/>
      <c r="AMC3095" s="0"/>
      <c r="AMD3095" s="0"/>
      <c r="AME3095" s="0"/>
      <c r="AMF3095" s="0"/>
      <c r="AMG3095" s="0"/>
      <c r="AMH3095" s="0"/>
      <c r="AMI3095" s="0"/>
    </row>
    <row r="3096" customFormat="false" ht="12.75" hidden="false" customHeight="false" outlineLevel="0" collapsed="false">
      <c r="A3096" s="1" t="s">
        <v>3273</v>
      </c>
      <c r="C3096" s="27" t="s">
        <v>3345</v>
      </c>
      <c r="D3096" s="27" t="s">
        <v>22</v>
      </c>
      <c r="E3096" s="28"/>
      <c r="F3096" s="29"/>
      <c r="G3096" s="27"/>
      <c r="H3096" s="30" t="s">
        <v>61</v>
      </c>
      <c r="I3096" s="31" t="n">
        <v>1.89</v>
      </c>
      <c r="J3096" s="103" t="s">
        <v>3275</v>
      </c>
      <c r="BM3096" s="0"/>
      <c r="BN3096" s="0"/>
      <c r="BO3096" s="0"/>
      <c r="BP3096" s="0"/>
      <c r="BQ3096" s="0"/>
      <c r="BR3096" s="0"/>
      <c r="BS3096" s="0"/>
      <c r="BT3096" s="0"/>
      <c r="BU3096" s="0"/>
      <c r="BV3096" s="0"/>
      <c r="BW3096" s="0"/>
      <c r="BX3096" s="0"/>
      <c r="BY3096" s="0"/>
      <c r="BZ3096" s="0"/>
      <c r="CA3096" s="0"/>
      <c r="CB3096" s="0"/>
      <c r="CC3096" s="0"/>
      <c r="CD3096" s="0"/>
      <c r="CE3096" s="0"/>
      <c r="CF3096" s="0"/>
      <c r="CG3096" s="0"/>
      <c r="CH3096" s="0"/>
      <c r="CI3096" s="0"/>
      <c r="CJ3096" s="0"/>
      <c r="CK3096" s="0"/>
      <c r="CL3096" s="0"/>
      <c r="CM3096" s="0"/>
      <c r="CN3096" s="0"/>
      <c r="CO3096" s="0"/>
      <c r="CP3096" s="0"/>
      <c r="CQ3096" s="0"/>
      <c r="CR3096" s="0"/>
      <c r="CS3096" s="0"/>
      <c r="CT3096" s="0"/>
      <c r="CU3096" s="0"/>
      <c r="CV3096" s="0"/>
      <c r="CW3096" s="0"/>
      <c r="CX3096" s="0"/>
      <c r="CY3096" s="0"/>
      <c r="CZ3096" s="0"/>
      <c r="DA3096" s="0"/>
      <c r="DB3096" s="0"/>
      <c r="DC3096" s="0"/>
      <c r="DD3096" s="0"/>
      <c r="DE3096" s="0"/>
      <c r="DF3096" s="0"/>
      <c r="DG3096" s="0"/>
      <c r="DH3096" s="0"/>
      <c r="DI3096" s="0"/>
      <c r="DJ3096" s="0"/>
      <c r="DK3096" s="0"/>
      <c r="DL3096" s="0"/>
      <c r="DM3096" s="0"/>
      <c r="DN3096" s="0"/>
      <c r="DO3096" s="0"/>
      <c r="DP3096" s="0"/>
      <c r="DQ3096" s="0"/>
      <c r="DR3096" s="0"/>
      <c r="DS3096" s="0"/>
      <c r="DT3096" s="0"/>
      <c r="DU3096" s="0"/>
      <c r="DV3096" s="0"/>
      <c r="DW3096" s="0"/>
      <c r="DX3096" s="0"/>
      <c r="DY3096" s="0"/>
      <c r="DZ3096" s="0"/>
      <c r="EA3096" s="0"/>
      <c r="EB3096" s="0"/>
      <c r="EC3096" s="0"/>
      <c r="ED3096" s="0"/>
      <c r="EE3096" s="0"/>
      <c r="EF3096" s="0"/>
      <c r="EG3096" s="0"/>
      <c r="EH3096" s="0"/>
      <c r="EI3096" s="0"/>
      <c r="EJ3096" s="0"/>
      <c r="EK3096" s="0"/>
      <c r="EL3096" s="0"/>
      <c r="EM3096" s="0"/>
      <c r="EN3096" s="0"/>
      <c r="EO3096" s="0"/>
      <c r="EP3096" s="0"/>
      <c r="EQ3096" s="0"/>
      <c r="ER3096" s="0"/>
      <c r="ES3096" s="0"/>
      <c r="ET3096" s="0"/>
      <c r="EU3096" s="0"/>
      <c r="EV3096" s="0"/>
      <c r="EW3096" s="0"/>
      <c r="EX3096" s="0"/>
      <c r="EY3096" s="0"/>
      <c r="EZ3096" s="0"/>
      <c r="FA3096" s="0"/>
      <c r="FB3096" s="0"/>
      <c r="FC3096" s="0"/>
      <c r="FD3096" s="0"/>
      <c r="FE3096" s="0"/>
      <c r="FF3096" s="0"/>
      <c r="FG3096" s="0"/>
      <c r="FH3096" s="0"/>
      <c r="FI3096" s="0"/>
      <c r="FJ3096" s="0"/>
      <c r="FK3096" s="0"/>
      <c r="FL3096" s="0"/>
      <c r="FM3096" s="0"/>
      <c r="FN3096" s="0"/>
      <c r="FO3096" s="0"/>
      <c r="FP3096" s="0"/>
      <c r="FQ3096" s="0"/>
      <c r="FR3096" s="0"/>
      <c r="FS3096" s="0"/>
      <c r="FT3096" s="0"/>
      <c r="FU3096" s="0"/>
      <c r="FV3096" s="0"/>
      <c r="FW3096" s="0"/>
      <c r="FX3096" s="0"/>
      <c r="FY3096" s="0"/>
      <c r="FZ3096" s="0"/>
      <c r="GA3096" s="0"/>
      <c r="GB3096" s="0"/>
      <c r="GC3096" s="0"/>
      <c r="GD3096" s="0"/>
      <c r="GE3096" s="0"/>
      <c r="GF3096" s="0"/>
      <c r="GG3096" s="0"/>
      <c r="GH3096" s="0"/>
      <c r="GI3096" s="0"/>
      <c r="GJ3096" s="0"/>
      <c r="GK3096" s="0"/>
      <c r="GL3096" s="0"/>
      <c r="GM3096" s="0"/>
      <c r="GN3096" s="0"/>
      <c r="GO3096" s="0"/>
      <c r="GP3096" s="0"/>
      <c r="GQ3096" s="0"/>
      <c r="GR3096" s="0"/>
      <c r="GS3096" s="0"/>
      <c r="GT3096" s="0"/>
      <c r="GU3096" s="0"/>
      <c r="GV3096" s="0"/>
      <c r="GW3096" s="0"/>
      <c r="GX3096" s="0"/>
      <c r="GY3096" s="0"/>
      <c r="GZ3096" s="0"/>
      <c r="HA3096" s="0"/>
      <c r="HB3096" s="0"/>
      <c r="HC3096" s="0"/>
      <c r="HD3096" s="0"/>
      <c r="HE3096" s="0"/>
      <c r="HF3096" s="0"/>
      <c r="HG3096" s="0"/>
      <c r="HH3096" s="0"/>
      <c r="HI3096" s="0"/>
      <c r="HJ3096" s="0"/>
      <c r="HK3096" s="0"/>
      <c r="HL3096" s="0"/>
      <c r="HM3096" s="0"/>
      <c r="HN3096" s="0"/>
      <c r="HO3096" s="0"/>
      <c r="HP3096" s="0"/>
      <c r="HQ3096" s="0"/>
      <c r="HR3096" s="0"/>
      <c r="HS3096" s="0"/>
      <c r="HT3096" s="0"/>
      <c r="HU3096" s="0"/>
      <c r="HV3096" s="0"/>
      <c r="HW3096" s="0"/>
      <c r="HX3096" s="0"/>
      <c r="HY3096" s="0"/>
      <c r="HZ3096" s="0"/>
      <c r="IA3096" s="0"/>
      <c r="IB3096" s="0"/>
      <c r="IC3096" s="0"/>
      <c r="ID3096" s="0"/>
      <c r="IE3096" s="0"/>
      <c r="IF3096" s="0"/>
      <c r="IG3096" s="0"/>
      <c r="IH3096" s="0"/>
      <c r="II3096" s="0"/>
      <c r="IJ3096" s="0"/>
      <c r="IK3096" s="0"/>
      <c r="IL3096" s="0"/>
      <c r="IM3096" s="0"/>
      <c r="IN3096" s="0"/>
      <c r="IO3096" s="0"/>
      <c r="IP3096" s="0"/>
      <c r="IQ3096" s="0"/>
      <c r="IR3096" s="0"/>
      <c r="IS3096" s="0"/>
      <c r="IT3096" s="0"/>
      <c r="IU3096" s="0"/>
      <c r="IV3096" s="0"/>
      <c r="IW3096" s="0"/>
      <c r="IX3096" s="0"/>
      <c r="IY3096" s="0"/>
      <c r="IZ3096" s="0"/>
      <c r="JA3096" s="0"/>
      <c r="JB3096" s="0"/>
      <c r="JC3096" s="0"/>
      <c r="JD3096" s="0"/>
      <c r="JE3096" s="0"/>
      <c r="JF3096" s="0"/>
      <c r="JG3096" s="0"/>
      <c r="JH3096" s="0"/>
      <c r="JI3096" s="0"/>
      <c r="JJ3096" s="0"/>
      <c r="JK3096" s="0"/>
      <c r="JL3096" s="0"/>
      <c r="JM3096" s="0"/>
      <c r="JN3096" s="0"/>
      <c r="JO3096" s="0"/>
      <c r="JP3096" s="0"/>
      <c r="JQ3096" s="0"/>
      <c r="JR3096" s="0"/>
      <c r="JS3096" s="0"/>
      <c r="JT3096" s="0"/>
      <c r="JU3096" s="0"/>
      <c r="JV3096" s="0"/>
      <c r="JW3096" s="0"/>
      <c r="JX3096" s="0"/>
      <c r="JY3096" s="0"/>
      <c r="JZ3096" s="0"/>
      <c r="KA3096" s="0"/>
      <c r="KB3096" s="0"/>
      <c r="KC3096" s="0"/>
      <c r="KD3096" s="0"/>
      <c r="KE3096" s="0"/>
      <c r="KF3096" s="0"/>
      <c r="KG3096" s="0"/>
      <c r="KH3096" s="0"/>
      <c r="KI3096" s="0"/>
      <c r="KJ3096" s="0"/>
      <c r="KK3096" s="0"/>
      <c r="KL3096" s="0"/>
      <c r="KM3096" s="0"/>
      <c r="KN3096" s="0"/>
      <c r="KO3096" s="0"/>
      <c r="KP3096" s="0"/>
      <c r="KQ3096" s="0"/>
      <c r="KR3096" s="0"/>
      <c r="KS3096" s="0"/>
      <c r="KT3096" s="0"/>
      <c r="KU3096" s="0"/>
      <c r="KV3096" s="0"/>
      <c r="KW3096" s="0"/>
      <c r="KX3096" s="0"/>
      <c r="KY3096" s="0"/>
      <c r="KZ3096" s="0"/>
      <c r="LA3096" s="0"/>
      <c r="LB3096" s="0"/>
      <c r="LC3096" s="0"/>
      <c r="LD3096" s="0"/>
      <c r="LE3096" s="0"/>
      <c r="LF3096" s="0"/>
      <c r="LG3096" s="0"/>
      <c r="LH3096" s="0"/>
      <c r="LI3096" s="0"/>
      <c r="LJ3096" s="0"/>
      <c r="LK3096" s="0"/>
      <c r="LL3096" s="0"/>
      <c r="LM3096" s="0"/>
      <c r="LN3096" s="0"/>
      <c r="LO3096" s="0"/>
      <c r="LP3096" s="0"/>
      <c r="LQ3096" s="0"/>
      <c r="LR3096" s="0"/>
      <c r="LS3096" s="0"/>
      <c r="LT3096" s="0"/>
      <c r="LU3096" s="0"/>
      <c r="LV3096" s="0"/>
      <c r="LW3096" s="0"/>
      <c r="LX3096" s="0"/>
      <c r="LY3096" s="0"/>
      <c r="LZ3096" s="0"/>
      <c r="MA3096" s="0"/>
      <c r="MB3096" s="0"/>
      <c r="MC3096" s="0"/>
      <c r="MD3096" s="0"/>
      <c r="ME3096" s="0"/>
      <c r="MF3096" s="0"/>
      <c r="MG3096" s="0"/>
      <c r="MH3096" s="0"/>
      <c r="MI3096" s="0"/>
      <c r="MJ3096" s="0"/>
      <c r="MK3096" s="0"/>
      <c r="ML3096" s="0"/>
      <c r="MM3096" s="0"/>
      <c r="MN3096" s="0"/>
      <c r="MO3096" s="0"/>
      <c r="MP3096" s="0"/>
      <c r="MQ3096" s="0"/>
      <c r="MR3096" s="0"/>
      <c r="MS3096" s="0"/>
      <c r="MT3096" s="0"/>
      <c r="MU3096" s="0"/>
      <c r="MV3096" s="0"/>
      <c r="MW3096" s="0"/>
      <c r="MX3096" s="0"/>
      <c r="MY3096" s="0"/>
      <c r="MZ3096" s="0"/>
      <c r="NA3096" s="0"/>
      <c r="NB3096" s="0"/>
      <c r="NC3096" s="0"/>
      <c r="ND3096" s="0"/>
      <c r="NE3096" s="0"/>
      <c r="NF3096" s="0"/>
      <c r="NG3096" s="0"/>
      <c r="NH3096" s="0"/>
      <c r="NI3096" s="0"/>
      <c r="NJ3096" s="0"/>
      <c r="NK3096" s="0"/>
      <c r="NL3096" s="0"/>
      <c r="NM3096" s="0"/>
      <c r="NN3096" s="0"/>
      <c r="NO3096" s="0"/>
      <c r="NP3096" s="0"/>
      <c r="NQ3096" s="0"/>
      <c r="NR3096" s="0"/>
      <c r="NS3096" s="0"/>
      <c r="NT3096" s="0"/>
      <c r="NU3096" s="0"/>
      <c r="NV3096" s="0"/>
      <c r="NW3096" s="0"/>
      <c r="NX3096" s="0"/>
      <c r="NY3096" s="0"/>
      <c r="NZ3096" s="0"/>
      <c r="OA3096" s="0"/>
      <c r="OB3096" s="0"/>
      <c r="OC3096" s="0"/>
      <c r="OD3096" s="0"/>
      <c r="OE3096" s="0"/>
      <c r="OF3096" s="0"/>
      <c r="OG3096" s="0"/>
      <c r="OH3096" s="0"/>
      <c r="OI3096" s="0"/>
      <c r="OJ3096" s="0"/>
      <c r="OK3096" s="0"/>
      <c r="OL3096" s="0"/>
      <c r="OM3096" s="0"/>
      <c r="ON3096" s="0"/>
      <c r="OO3096" s="0"/>
      <c r="OP3096" s="0"/>
      <c r="OQ3096" s="0"/>
      <c r="OR3096" s="0"/>
      <c r="OS3096" s="0"/>
      <c r="OT3096" s="0"/>
      <c r="OU3096" s="0"/>
      <c r="OV3096" s="0"/>
      <c r="OW3096" s="0"/>
      <c r="OX3096" s="0"/>
      <c r="OY3096" s="0"/>
      <c r="OZ3096" s="0"/>
      <c r="PA3096" s="0"/>
      <c r="PB3096" s="0"/>
      <c r="PC3096" s="0"/>
      <c r="PD3096" s="0"/>
      <c r="PE3096" s="0"/>
      <c r="PF3096" s="0"/>
      <c r="PG3096" s="0"/>
      <c r="PH3096" s="0"/>
      <c r="PI3096" s="0"/>
      <c r="PJ3096" s="0"/>
      <c r="PK3096" s="0"/>
      <c r="PL3096" s="0"/>
      <c r="PM3096" s="0"/>
      <c r="PN3096" s="0"/>
      <c r="PO3096" s="0"/>
      <c r="PP3096" s="0"/>
      <c r="PQ3096" s="0"/>
      <c r="PR3096" s="0"/>
      <c r="PS3096" s="0"/>
      <c r="PT3096" s="0"/>
      <c r="PU3096" s="0"/>
      <c r="PV3096" s="0"/>
      <c r="PW3096" s="0"/>
      <c r="PX3096" s="0"/>
      <c r="PY3096" s="0"/>
      <c r="PZ3096" s="0"/>
      <c r="QA3096" s="0"/>
      <c r="QB3096" s="0"/>
      <c r="QC3096" s="0"/>
      <c r="QD3096" s="0"/>
      <c r="QE3096" s="0"/>
      <c r="QF3096" s="0"/>
      <c r="QG3096" s="0"/>
      <c r="QH3096" s="0"/>
      <c r="QI3096" s="0"/>
      <c r="QJ3096" s="0"/>
      <c r="QK3096" s="0"/>
      <c r="QL3096" s="0"/>
      <c r="QM3096" s="0"/>
      <c r="QN3096" s="0"/>
      <c r="QO3096" s="0"/>
      <c r="QP3096" s="0"/>
      <c r="QQ3096" s="0"/>
      <c r="QR3096" s="0"/>
      <c r="QS3096" s="0"/>
      <c r="QT3096" s="0"/>
      <c r="QU3096" s="0"/>
      <c r="QV3096" s="0"/>
      <c r="QW3096" s="0"/>
      <c r="QX3096" s="0"/>
      <c r="QY3096" s="0"/>
      <c r="QZ3096" s="0"/>
      <c r="RA3096" s="0"/>
      <c r="RB3096" s="0"/>
      <c r="RC3096" s="0"/>
      <c r="RD3096" s="0"/>
      <c r="RE3096" s="0"/>
      <c r="RF3096" s="0"/>
      <c r="RG3096" s="0"/>
      <c r="RH3096" s="0"/>
      <c r="RI3096" s="0"/>
      <c r="RJ3096" s="0"/>
      <c r="RK3096" s="0"/>
      <c r="RL3096" s="0"/>
      <c r="RM3096" s="0"/>
      <c r="RN3096" s="0"/>
      <c r="RO3096" s="0"/>
      <c r="RP3096" s="0"/>
      <c r="RQ3096" s="0"/>
      <c r="RR3096" s="0"/>
      <c r="RS3096" s="0"/>
      <c r="RT3096" s="0"/>
      <c r="RU3096" s="0"/>
      <c r="RV3096" s="0"/>
      <c r="RW3096" s="0"/>
      <c r="RX3096" s="0"/>
      <c r="RY3096" s="0"/>
      <c r="RZ3096" s="0"/>
      <c r="SA3096" s="0"/>
      <c r="SB3096" s="0"/>
      <c r="SC3096" s="0"/>
      <c r="SD3096" s="0"/>
      <c r="SE3096" s="0"/>
      <c r="SF3096" s="0"/>
      <c r="SG3096" s="0"/>
      <c r="SH3096" s="0"/>
      <c r="SI3096" s="0"/>
      <c r="SJ3096" s="0"/>
      <c r="SK3096" s="0"/>
      <c r="SL3096" s="0"/>
      <c r="SM3096" s="0"/>
      <c r="SN3096" s="0"/>
      <c r="SO3096" s="0"/>
      <c r="SP3096" s="0"/>
      <c r="SQ3096" s="0"/>
      <c r="SR3096" s="0"/>
      <c r="SS3096" s="0"/>
      <c r="ST3096" s="0"/>
      <c r="SU3096" s="0"/>
      <c r="SV3096" s="0"/>
      <c r="SW3096" s="0"/>
      <c r="SX3096" s="0"/>
      <c r="SY3096" s="0"/>
      <c r="SZ3096" s="0"/>
      <c r="TA3096" s="0"/>
      <c r="TB3096" s="0"/>
      <c r="TC3096" s="0"/>
      <c r="TD3096" s="0"/>
      <c r="TE3096" s="0"/>
      <c r="TF3096" s="0"/>
      <c r="TG3096" s="0"/>
      <c r="TH3096" s="0"/>
      <c r="TI3096" s="0"/>
      <c r="TJ3096" s="0"/>
      <c r="TK3096" s="0"/>
      <c r="TL3096" s="0"/>
      <c r="TM3096" s="0"/>
      <c r="TN3096" s="0"/>
      <c r="TO3096" s="0"/>
      <c r="TP3096" s="0"/>
      <c r="TQ3096" s="0"/>
      <c r="TR3096" s="0"/>
      <c r="TS3096" s="0"/>
      <c r="TT3096" s="0"/>
      <c r="TU3096" s="0"/>
      <c r="TV3096" s="0"/>
      <c r="TW3096" s="0"/>
      <c r="TX3096" s="0"/>
      <c r="TY3096" s="0"/>
      <c r="TZ3096" s="0"/>
      <c r="UA3096" s="0"/>
      <c r="UB3096" s="0"/>
      <c r="UC3096" s="0"/>
      <c r="UD3096" s="0"/>
      <c r="UE3096" s="0"/>
      <c r="UF3096" s="0"/>
      <c r="UG3096" s="0"/>
      <c r="UH3096" s="0"/>
      <c r="UI3096" s="0"/>
      <c r="UJ3096" s="0"/>
      <c r="UK3096" s="0"/>
      <c r="UL3096" s="0"/>
      <c r="UM3096" s="0"/>
      <c r="UN3096" s="0"/>
      <c r="UO3096" s="0"/>
      <c r="UP3096" s="0"/>
      <c r="UQ3096" s="0"/>
      <c r="UR3096" s="0"/>
      <c r="US3096" s="0"/>
      <c r="UT3096" s="0"/>
      <c r="UU3096" s="0"/>
      <c r="UV3096" s="0"/>
      <c r="UW3096" s="0"/>
      <c r="UX3096" s="0"/>
      <c r="UY3096" s="0"/>
      <c r="UZ3096" s="0"/>
      <c r="VA3096" s="0"/>
      <c r="VB3096" s="0"/>
      <c r="VC3096" s="0"/>
      <c r="VD3096" s="0"/>
      <c r="VE3096" s="0"/>
      <c r="VF3096" s="0"/>
      <c r="VG3096" s="0"/>
      <c r="VH3096" s="0"/>
      <c r="VI3096" s="0"/>
      <c r="VJ3096" s="0"/>
      <c r="VK3096" s="0"/>
      <c r="VL3096" s="0"/>
      <c r="VM3096" s="0"/>
      <c r="VN3096" s="0"/>
      <c r="VO3096" s="0"/>
      <c r="VP3096" s="0"/>
      <c r="VQ3096" s="0"/>
      <c r="VR3096" s="0"/>
      <c r="VS3096" s="0"/>
      <c r="VT3096" s="0"/>
      <c r="VU3096" s="0"/>
      <c r="VV3096" s="0"/>
      <c r="VW3096" s="0"/>
      <c r="VX3096" s="0"/>
      <c r="VY3096" s="0"/>
      <c r="VZ3096" s="0"/>
      <c r="WA3096" s="0"/>
      <c r="WB3096" s="0"/>
      <c r="WC3096" s="0"/>
      <c r="WD3096" s="0"/>
      <c r="WE3096" s="0"/>
      <c r="WF3096" s="0"/>
      <c r="WG3096" s="0"/>
      <c r="WH3096" s="0"/>
      <c r="WI3096" s="0"/>
      <c r="WJ3096" s="0"/>
      <c r="WK3096" s="0"/>
      <c r="WL3096" s="0"/>
      <c r="WM3096" s="0"/>
      <c r="WN3096" s="0"/>
      <c r="WO3096" s="0"/>
      <c r="WP3096" s="0"/>
      <c r="WQ3096" s="0"/>
      <c r="WR3096" s="0"/>
      <c r="WS3096" s="0"/>
      <c r="WT3096" s="0"/>
      <c r="WU3096" s="0"/>
      <c r="WV3096" s="0"/>
      <c r="WW3096" s="0"/>
      <c r="WX3096" s="0"/>
      <c r="WY3096" s="0"/>
      <c r="WZ3096" s="0"/>
      <c r="XA3096" s="0"/>
      <c r="XB3096" s="0"/>
      <c r="XC3096" s="0"/>
      <c r="XD3096" s="0"/>
      <c r="XE3096" s="0"/>
      <c r="XF3096" s="0"/>
      <c r="XG3096" s="0"/>
      <c r="XH3096" s="0"/>
      <c r="XI3096" s="0"/>
      <c r="XJ3096" s="0"/>
      <c r="XK3096" s="0"/>
      <c r="XL3096" s="0"/>
      <c r="XM3096" s="0"/>
      <c r="XN3096" s="0"/>
      <c r="XO3096" s="0"/>
      <c r="XP3096" s="0"/>
      <c r="XQ3096" s="0"/>
      <c r="XR3096" s="0"/>
      <c r="XS3096" s="0"/>
      <c r="XT3096" s="0"/>
      <c r="XU3096" s="0"/>
      <c r="XV3096" s="0"/>
      <c r="XW3096" s="0"/>
      <c r="XX3096" s="0"/>
      <c r="XY3096" s="0"/>
      <c r="XZ3096" s="0"/>
      <c r="YA3096" s="0"/>
      <c r="YB3096" s="0"/>
      <c r="YC3096" s="0"/>
      <c r="YD3096" s="0"/>
      <c r="YE3096" s="0"/>
      <c r="YF3096" s="0"/>
      <c r="YG3096" s="0"/>
      <c r="YH3096" s="0"/>
      <c r="YI3096" s="0"/>
      <c r="YJ3096" s="0"/>
      <c r="YK3096" s="0"/>
      <c r="YL3096" s="0"/>
      <c r="YM3096" s="0"/>
      <c r="YN3096" s="0"/>
      <c r="YO3096" s="0"/>
      <c r="YP3096" s="0"/>
      <c r="YQ3096" s="0"/>
      <c r="YR3096" s="0"/>
      <c r="YS3096" s="0"/>
      <c r="YT3096" s="0"/>
      <c r="YU3096" s="0"/>
      <c r="YV3096" s="0"/>
      <c r="YW3096" s="0"/>
      <c r="YX3096" s="0"/>
      <c r="YY3096" s="0"/>
      <c r="YZ3096" s="0"/>
      <c r="ZA3096" s="0"/>
      <c r="ZB3096" s="0"/>
      <c r="ZC3096" s="0"/>
      <c r="ZD3096" s="0"/>
      <c r="ZE3096" s="0"/>
      <c r="ZF3096" s="0"/>
      <c r="ZG3096" s="0"/>
      <c r="ZH3096" s="0"/>
      <c r="ZI3096" s="0"/>
      <c r="ZJ3096" s="0"/>
      <c r="ZK3096" s="0"/>
      <c r="ZL3096" s="0"/>
      <c r="ZM3096" s="0"/>
      <c r="ZN3096" s="0"/>
      <c r="ZO3096" s="0"/>
      <c r="ZP3096" s="0"/>
      <c r="ZQ3096" s="0"/>
      <c r="ZR3096" s="0"/>
      <c r="ZS3096" s="0"/>
      <c r="ZT3096" s="0"/>
      <c r="ZU3096" s="0"/>
      <c r="ZV3096" s="0"/>
      <c r="ZW3096" s="0"/>
      <c r="ZX3096" s="0"/>
      <c r="ZY3096" s="0"/>
      <c r="ZZ3096" s="0"/>
      <c r="AAA3096" s="0"/>
      <c r="AAB3096" s="0"/>
      <c r="AAC3096" s="0"/>
      <c r="AAD3096" s="0"/>
      <c r="AAE3096" s="0"/>
      <c r="AAF3096" s="0"/>
      <c r="AAG3096" s="0"/>
      <c r="AAH3096" s="0"/>
      <c r="AAI3096" s="0"/>
      <c r="AAJ3096" s="0"/>
      <c r="AAK3096" s="0"/>
      <c r="AAL3096" s="0"/>
      <c r="AAM3096" s="0"/>
      <c r="AAN3096" s="0"/>
      <c r="AAO3096" s="0"/>
      <c r="AAP3096" s="0"/>
      <c r="AAQ3096" s="0"/>
      <c r="AAR3096" s="0"/>
      <c r="AAS3096" s="0"/>
      <c r="AAT3096" s="0"/>
      <c r="AAU3096" s="0"/>
      <c r="AAV3096" s="0"/>
      <c r="AAW3096" s="0"/>
      <c r="AAX3096" s="0"/>
      <c r="AAY3096" s="0"/>
      <c r="AAZ3096" s="0"/>
      <c r="ABA3096" s="0"/>
      <c r="ABB3096" s="0"/>
      <c r="ABC3096" s="0"/>
      <c r="ABD3096" s="0"/>
      <c r="ABE3096" s="0"/>
      <c r="ABF3096" s="0"/>
      <c r="ABG3096" s="0"/>
      <c r="ABH3096" s="0"/>
      <c r="ABI3096" s="0"/>
      <c r="ABJ3096" s="0"/>
      <c r="ABK3096" s="0"/>
      <c r="ABL3096" s="0"/>
      <c r="ABM3096" s="0"/>
      <c r="ABN3096" s="0"/>
      <c r="ABO3096" s="0"/>
      <c r="ABP3096" s="0"/>
      <c r="ABQ3096" s="0"/>
      <c r="ABR3096" s="0"/>
      <c r="ABS3096" s="0"/>
      <c r="ABT3096" s="0"/>
      <c r="ABU3096" s="0"/>
      <c r="ABV3096" s="0"/>
      <c r="ABW3096" s="0"/>
      <c r="ABX3096" s="0"/>
      <c r="ABY3096" s="0"/>
      <c r="ABZ3096" s="0"/>
      <c r="ACA3096" s="0"/>
      <c r="ACB3096" s="0"/>
      <c r="ACC3096" s="0"/>
      <c r="ACD3096" s="0"/>
      <c r="ACE3096" s="0"/>
      <c r="ACF3096" s="0"/>
      <c r="ACG3096" s="0"/>
      <c r="ACH3096" s="0"/>
      <c r="ACI3096" s="0"/>
      <c r="ACJ3096" s="0"/>
      <c r="ACK3096" s="0"/>
      <c r="ACL3096" s="0"/>
      <c r="ACM3096" s="0"/>
      <c r="ACN3096" s="0"/>
      <c r="ACO3096" s="0"/>
      <c r="ACP3096" s="0"/>
      <c r="ACQ3096" s="0"/>
      <c r="ACR3096" s="0"/>
      <c r="ACS3096" s="0"/>
      <c r="ACT3096" s="0"/>
      <c r="ACU3096" s="0"/>
      <c r="ACV3096" s="0"/>
      <c r="ACW3096" s="0"/>
      <c r="ACX3096" s="0"/>
      <c r="ACY3096" s="0"/>
      <c r="ACZ3096" s="0"/>
      <c r="ADA3096" s="0"/>
      <c r="ADB3096" s="0"/>
      <c r="ADC3096" s="0"/>
      <c r="ADD3096" s="0"/>
      <c r="ADE3096" s="0"/>
      <c r="ADF3096" s="0"/>
      <c r="ADG3096" s="0"/>
      <c r="ADH3096" s="0"/>
      <c r="ADI3096" s="0"/>
      <c r="ADJ3096" s="0"/>
      <c r="ADK3096" s="0"/>
      <c r="ADL3096" s="0"/>
      <c r="ADM3096" s="0"/>
      <c r="ADN3096" s="0"/>
      <c r="ADO3096" s="0"/>
      <c r="ADP3096" s="0"/>
      <c r="ADQ3096" s="0"/>
      <c r="ADR3096" s="0"/>
      <c r="ADS3096" s="0"/>
      <c r="ADT3096" s="0"/>
      <c r="ADU3096" s="0"/>
      <c r="ADV3096" s="0"/>
      <c r="ADW3096" s="0"/>
      <c r="ADX3096" s="0"/>
      <c r="ADY3096" s="0"/>
      <c r="ADZ3096" s="0"/>
      <c r="AEA3096" s="0"/>
      <c r="AEB3096" s="0"/>
      <c r="AEC3096" s="0"/>
      <c r="AED3096" s="0"/>
      <c r="AEE3096" s="0"/>
      <c r="AEF3096" s="0"/>
      <c r="AEG3096" s="0"/>
      <c r="AEH3096" s="0"/>
      <c r="AEI3096" s="0"/>
      <c r="AEJ3096" s="0"/>
      <c r="AEK3096" s="0"/>
      <c r="AEL3096" s="0"/>
      <c r="AEM3096" s="0"/>
      <c r="AEN3096" s="0"/>
      <c r="AEO3096" s="0"/>
      <c r="AEP3096" s="0"/>
      <c r="AEQ3096" s="0"/>
      <c r="AER3096" s="0"/>
      <c r="AES3096" s="0"/>
      <c r="AET3096" s="0"/>
      <c r="AEU3096" s="0"/>
      <c r="AEV3096" s="0"/>
      <c r="AEW3096" s="0"/>
      <c r="AEX3096" s="0"/>
      <c r="AEY3096" s="0"/>
      <c r="AEZ3096" s="0"/>
      <c r="AFA3096" s="0"/>
      <c r="AFB3096" s="0"/>
      <c r="AFC3096" s="0"/>
      <c r="AFD3096" s="0"/>
      <c r="AFE3096" s="0"/>
      <c r="AFF3096" s="0"/>
      <c r="AFG3096" s="0"/>
      <c r="AFH3096" s="0"/>
      <c r="AFI3096" s="0"/>
      <c r="AFJ3096" s="0"/>
      <c r="AFK3096" s="0"/>
      <c r="AFL3096" s="0"/>
      <c r="AFM3096" s="0"/>
      <c r="AFN3096" s="0"/>
      <c r="AFO3096" s="0"/>
      <c r="AFP3096" s="0"/>
      <c r="AFQ3096" s="0"/>
      <c r="AFR3096" s="0"/>
      <c r="AFS3096" s="0"/>
      <c r="AFT3096" s="0"/>
      <c r="AFU3096" s="0"/>
      <c r="AFV3096" s="0"/>
      <c r="AFW3096" s="0"/>
      <c r="AFX3096" s="0"/>
      <c r="AFY3096" s="0"/>
      <c r="AFZ3096" s="0"/>
      <c r="AGA3096" s="0"/>
      <c r="AGB3096" s="0"/>
      <c r="AGC3096" s="0"/>
      <c r="AGD3096" s="0"/>
      <c r="AGE3096" s="0"/>
      <c r="AGF3096" s="0"/>
      <c r="AGG3096" s="0"/>
      <c r="AGH3096" s="0"/>
      <c r="AGI3096" s="0"/>
      <c r="AGJ3096" s="0"/>
      <c r="AGK3096" s="0"/>
      <c r="AGL3096" s="0"/>
      <c r="AGM3096" s="0"/>
      <c r="AGN3096" s="0"/>
      <c r="AGO3096" s="0"/>
      <c r="AGP3096" s="0"/>
      <c r="AGQ3096" s="0"/>
      <c r="AGR3096" s="0"/>
      <c r="AGS3096" s="0"/>
      <c r="AGT3096" s="0"/>
      <c r="AGU3096" s="0"/>
      <c r="AGV3096" s="0"/>
      <c r="AGW3096" s="0"/>
      <c r="AGX3096" s="0"/>
      <c r="AGY3096" s="0"/>
      <c r="AGZ3096" s="0"/>
      <c r="AHA3096" s="0"/>
      <c r="AHB3096" s="0"/>
      <c r="AHC3096" s="0"/>
      <c r="AHD3096" s="0"/>
      <c r="AHE3096" s="0"/>
      <c r="AHF3096" s="0"/>
      <c r="AHG3096" s="0"/>
      <c r="AHH3096" s="0"/>
      <c r="AHI3096" s="0"/>
      <c r="AHJ3096" s="0"/>
      <c r="AHK3096" s="0"/>
      <c r="AHL3096" s="0"/>
      <c r="AHM3096" s="0"/>
      <c r="AHN3096" s="0"/>
      <c r="AHO3096" s="0"/>
      <c r="AHP3096" s="0"/>
      <c r="AHQ3096" s="0"/>
      <c r="AHR3096" s="0"/>
      <c r="AHS3096" s="0"/>
      <c r="AHT3096" s="0"/>
      <c r="AHU3096" s="0"/>
      <c r="AHV3096" s="0"/>
      <c r="AHW3096" s="0"/>
      <c r="AHX3096" s="0"/>
      <c r="AHY3096" s="0"/>
      <c r="AHZ3096" s="0"/>
      <c r="AIA3096" s="0"/>
      <c r="AIB3096" s="0"/>
      <c r="AIC3096" s="0"/>
      <c r="AID3096" s="0"/>
      <c r="AIE3096" s="0"/>
      <c r="AIF3096" s="0"/>
      <c r="AIG3096" s="0"/>
      <c r="AIH3096" s="0"/>
      <c r="AII3096" s="0"/>
      <c r="AIJ3096" s="0"/>
      <c r="AIK3096" s="0"/>
      <c r="AIL3096" s="0"/>
      <c r="AIM3096" s="0"/>
      <c r="AIN3096" s="0"/>
      <c r="AIO3096" s="0"/>
      <c r="AIP3096" s="0"/>
      <c r="AIQ3096" s="0"/>
      <c r="AIR3096" s="0"/>
      <c r="AIS3096" s="0"/>
      <c r="AIT3096" s="0"/>
      <c r="AIU3096" s="0"/>
      <c r="AIV3096" s="0"/>
      <c r="AIW3096" s="0"/>
      <c r="AIX3096" s="0"/>
      <c r="AIY3096" s="0"/>
      <c r="AIZ3096" s="0"/>
      <c r="AJA3096" s="0"/>
      <c r="AJB3096" s="0"/>
      <c r="AJC3096" s="0"/>
      <c r="AJD3096" s="0"/>
      <c r="AJE3096" s="0"/>
      <c r="AJF3096" s="0"/>
      <c r="AJG3096" s="0"/>
      <c r="AJH3096" s="0"/>
      <c r="AJI3096" s="0"/>
      <c r="AJJ3096" s="0"/>
      <c r="AJK3096" s="0"/>
      <c r="AJL3096" s="0"/>
      <c r="AJM3096" s="0"/>
      <c r="AJN3096" s="0"/>
      <c r="AJO3096" s="0"/>
      <c r="AJP3096" s="0"/>
      <c r="AJQ3096" s="0"/>
      <c r="AJR3096" s="0"/>
      <c r="AJS3096" s="0"/>
      <c r="AJT3096" s="0"/>
      <c r="AJU3096" s="0"/>
      <c r="AJV3096" s="0"/>
      <c r="AJW3096" s="0"/>
      <c r="AJX3096" s="0"/>
      <c r="AJY3096" s="0"/>
      <c r="AJZ3096" s="0"/>
      <c r="AKA3096" s="0"/>
      <c r="AKB3096" s="0"/>
      <c r="AKC3096" s="0"/>
      <c r="AKD3096" s="0"/>
      <c r="AKE3096" s="0"/>
      <c r="AKF3096" s="0"/>
      <c r="AKG3096" s="0"/>
      <c r="AKH3096" s="0"/>
      <c r="AKI3096" s="0"/>
      <c r="AKJ3096" s="0"/>
      <c r="AKK3096" s="0"/>
      <c r="AKL3096" s="0"/>
      <c r="AKM3096" s="0"/>
      <c r="AKN3096" s="0"/>
      <c r="AKO3096" s="0"/>
      <c r="AKP3096" s="0"/>
      <c r="AKQ3096" s="0"/>
      <c r="AKR3096" s="0"/>
      <c r="AKS3096" s="0"/>
      <c r="AKT3096" s="0"/>
      <c r="AKU3096" s="0"/>
      <c r="AKV3096" s="0"/>
      <c r="AKW3096" s="0"/>
      <c r="AKX3096" s="0"/>
      <c r="AKY3096" s="0"/>
      <c r="AKZ3096" s="0"/>
      <c r="ALA3096" s="0"/>
      <c r="ALB3096" s="0"/>
      <c r="ALC3096" s="0"/>
      <c r="ALD3096" s="0"/>
      <c r="ALE3096" s="0"/>
      <c r="ALF3096" s="0"/>
      <c r="ALG3096" s="0"/>
      <c r="ALH3096" s="0"/>
      <c r="ALI3096" s="0"/>
      <c r="ALJ3096" s="0"/>
      <c r="ALK3096" s="0"/>
      <c r="ALL3096" s="0"/>
      <c r="ALM3096" s="0"/>
      <c r="ALN3096" s="0"/>
      <c r="ALO3096" s="0"/>
      <c r="ALP3096" s="0"/>
      <c r="ALQ3096" s="0"/>
      <c r="ALR3096" s="0"/>
      <c r="ALS3096" s="0"/>
      <c r="ALT3096" s="0"/>
      <c r="ALU3096" s="0"/>
      <c r="ALV3096" s="0"/>
      <c r="ALW3096" s="0"/>
      <c r="ALX3096" s="0"/>
      <c r="ALY3096" s="0"/>
      <c r="ALZ3096" s="0"/>
      <c r="AMA3096" s="0"/>
      <c r="AMB3096" s="0"/>
      <c r="AMC3096" s="0"/>
      <c r="AMD3096" s="0"/>
      <c r="AME3096" s="0"/>
      <c r="AMF3096" s="0"/>
      <c r="AMG3096" s="0"/>
      <c r="AMH3096" s="0"/>
      <c r="AMI3096" s="0"/>
    </row>
    <row r="3097" customFormat="false" ht="12.75" hidden="false" customHeight="false" outlineLevel="0" collapsed="false">
      <c r="A3097" s="1" t="s">
        <v>3273</v>
      </c>
      <c r="C3097" s="27" t="s">
        <v>3346</v>
      </c>
      <c r="D3097" s="27" t="s">
        <v>16</v>
      </c>
      <c r="E3097" s="28"/>
      <c r="F3097" s="29"/>
      <c r="G3097" s="27"/>
      <c r="H3097" s="30" t="s">
        <v>168</v>
      </c>
      <c r="I3097" s="31" t="n">
        <v>1.89</v>
      </c>
      <c r="J3097" s="103" t="s">
        <v>3275</v>
      </c>
      <c r="BM3097" s="0"/>
      <c r="BN3097" s="0"/>
      <c r="BO3097" s="0"/>
      <c r="BP3097" s="0"/>
      <c r="BQ3097" s="0"/>
      <c r="BR3097" s="0"/>
      <c r="BS3097" s="0"/>
      <c r="BT3097" s="0"/>
      <c r="BU3097" s="0"/>
      <c r="BV3097" s="0"/>
      <c r="BW3097" s="0"/>
      <c r="BX3097" s="0"/>
      <c r="BY3097" s="0"/>
      <c r="BZ3097" s="0"/>
      <c r="CA3097" s="0"/>
      <c r="CB3097" s="0"/>
      <c r="CC3097" s="0"/>
      <c r="CD3097" s="0"/>
      <c r="CE3097" s="0"/>
      <c r="CF3097" s="0"/>
      <c r="CG3097" s="0"/>
      <c r="CH3097" s="0"/>
      <c r="CI3097" s="0"/>
      <c r="CJ3097" s="0"/>
      <c r="CK3097" s="0"/>
      <c r="CL3097" s="0"/>
      <c r="CM3097" s="0"/>
      <c r="CN3097" s="0"/>
      <c r="CO3097" s="0"/>
      <c r="CP3097" s="0"/>
      <c r="CQ3097" s="0"/>
      <c r="CR3097" s="0"/>
      <c r="CS3097" s="0"/>
      <c r="CT3097" s="0"/>
      <c r="CU3097" s="0"/>
      <c r="CV3097" s="0"/>
      <c r="CW3097" s="0"/>
      <c r="CX3097" s="0"/>
      <c r="CY3097" s="0"/>
      <c r="CZ3097" s="0"/>
      <c r="DA3097" s="0"/>
      <c r="DB3097" s="0"/>
      <c r="DC3097" s="0"/>
      <c r="DD3097" s="0"/>
      <c r="DE3097" s="0"/>
      <c r="DF3097" s="0"/>
      <c r="DG3097" s="0"/>
      <c r="DH3097" s="0"/>
      <c r="DI3097" s="0"/>
      <c r="DJ3097" s="0"/>
      <c r="DK3097" s="0"/>
      <c r="DL3097" s="0"/>
      <c r="DM3097" s="0"/>
      <c r="DN3097" s="0"/>
      <c r="DO3097" s="0"/>
      <c r="DP3097" s="0"/>
      <c r="DQ3097" s="0"/>
      <c r="DR3097" s="0"/>
      <c r="DS3097" s="0"/>
      <c r="DT3097" s="0"/>
      <c r="DU3097" s="0"/>
      <c r="DV3097" s="0"/>
      <c r="DW3097" s="0"/>
      <c r="DX3097" s="0"/>
      <c r="DY3097" s="0"/>
      <c r="DZ3097" s="0"/>
      <c r="EA3097" s="0"/>
      <c r="EB3097" s="0"/>
      <c r="EC3097" s="0"/>
      <c r="ED3097" s="0"/>
      <c r="EE3097" s="0"/>
      <c r="EF3097" s="0"/>
      <c r="EG3097" s="0"/>
      <c r="EH3097" s="0"/>
      <c r="EI3097" s="0"/>
      <c r="EJ3097" s="0"/>
      <c r="EK3097" s="0"/>
      <c r="EL3097" s="0"/>
      <c r="EM3097" s="0"/>
      <c r="EN3097" s="0"/>
      <c r="EO3097" s="0"/>
      <c r="EP3097" s="0"/>
      <c r="EQ3097" s="0"/>
      <c r="ER3097" s="0"/>
      <c r="ES3097" s="0"/>
      <c r="ET3097" s="0"/>
      <c r="EU3097" s="0"/>
      <c r="EV3097" s="0"/>
      <c r="EW3097" s="0"/>
      <c r="EX3097" s="0"/>
      <c r="EY3097" s="0"/>
      <c r="EZ3097" s="0"/>
      <c r="FA3097" s="0"/>
      <c r="FB3097" s="0"/>
      <c r="FC3097" s="0"/>
      <c r="FD3097" s="0"/>
      <c r="FE3097" s="0"/>
      <c r="FF3097" s="0"/>
      <c r="FG3097" s="0"/>
      <c r="FH3097" s="0"/>
      <c r="FI3097" s="0"/>
      <c r="FJ3097" s="0"/>
      <c r="FK3097" s="0"/>
      <c r="FL3097" s="0"/>
      <c r="FM3097" s="0"/>
      <c r="FN3097" s="0"/>
      <c r="FO3097" s="0"/>
      <c r="FP3097" s="0"/>
      <c r="FQ3097" s="0"/>
      <c r="FR3097" s="0"/>
      <c r="FS3097" s="0"/>
      <c r="FT3097" s="0"/>
      <c r="FU3097" s="0"/>
      <c r="FV3097" s="0"/>
      <c r="FW3097" s="0"/>
      <c r="FX3097" s="0"/>
      <c r="FY3097" s="0"/>
      <c r="FZ3097" s="0"/>
      <c r="GA3097" s="0"/>
      <c r="GB3097" s="0"/>
      <c r="GC3097" s="0"/>
      <c r="GD3097" s="0"/>
      <c r="GE3097" s="0"/>
      <c r="GF3097" s="0"/>
      <c r="GG3097" s="0"/>
      <c r="GH3097" s="0"/>
      <c r="GI3097" s="0"/>
      <c r="GJ3097" s="0"/>
      <c r="GK3097" s="0"/>
      <c r="GL3097" s="0"/>
      <c r="GM3097" s="0"/>
      <c r="GN3097" s="0"/>
      <c r="GO3097" s="0"/>
      <c r="GP3097" s="0"/>
      <c r="GQ3097" s="0"/>
      <c r="GR3097" s="0"/>
      <c r="GS3097" s="0"/>
      <c r="GT3097" s="0"/>
      <c r="GU3097" s="0"/>
      <c r="GV3097" s="0"/>
      <c r="GW3097" s="0"/>
      <c r="GX3097" s="0"/>
      <c r="GY3097" s="0"/>
      <c r="GZ3097" s="0"/>
      <c r="HA3097" s="0"/>
      <c r="HB3097" s="0"/>
      <c r="HC3097" s="0"/>
      <c r="HD3097" s="0"/>
      <c r="HE3097" s="0"/>
      <c r="HF3097" s="0"/>
      <c r="HG3097" s="0"/>
      <c r="HH3097" s="0"/>
      <c r="HI3097" s="0"/>
      <c r="HJ3097" s="0"/>
      <c r="HK3097" s="0"/>
      <c r="HL3097" s="0"/>
      <c r="HM3097" s="0"/>
      <c r="HN3097" s="0"/>
      <c r="HO3097" s="0"/>
      <c r="HP3097" s="0"/>
      <c r="HQ3097" s="0"/>
      <c r="HR3097" s="0"/>
      <c r="HS3097" s="0"/>
      <c r="HT3097" s="0"/>
      <c r="HU3097" s="0"/>
      <c r="HV3097" s="0"/>
      <c r="HW3097" s="0"/>
      <c r="HX3097" s="0"/>
      <c r="HY3097" s="0"/>
      <c r="HZ3097" s="0"/>
      <c r="IA3097" s="0"/>
      <c r="IB3097" s="0"/>
      <c r="IC3097" s="0"/>
      <c r="ID3097" s="0"/>
      <c r="IE3097" s="0"/>
      <c r="IF3097" s="0"/>
      <c r="IG3097" s="0"/>
      <c r="IH3097" s="0"/>
      <c r="II3097" s="0"/>
      <c r="IJ3097" s="0"/>
      <c r="IK3097" s="0"/>
      <c r="IL3097" s="0"/>
      <c r="IM3097" s="0"/>
      <c r="IN3097" s="0"/>
      <c r="IO3097" s="0"/>
      <c r="IP3097" s="0"/>
      <c r="IQ3097" s="0"/>
      <c r="IR3097" s="0"/>
      <c r="IS3097" s="0"/>
      <c r="IT3097" s="0"/>
      <c r="IU3097" s="0"/>
      <c r="IV3097" s="0"/>
      <c r="IW3097" s="0"/>
      <c r="IX3097" s="0"/>
      <c r="IY3097" s="0"/>
      <c r="IZ3097" s="0"/>
      <c r="JA3097" s="0"/>
      <c r="JB3097" s="0"/>
      <c r="JC3097" s="0"/>
      <c r="JD3097" s="0"/>
      <c r="JE3097" s="0"/>
      <c r="JF3097" s="0"/>
      <c r="JG3097" s="0"/>
      <c r="JH3097" s="0"/>
      <c r="JI3097" s="0"/>
      <c r="JJ3097" s="0"/>
      <c r="JK3097" s="0"/>
      <c r="JL3097" s="0"/>
      <c r="JM3097" s="0"/>
      <c r="JN3097" s="0"/>
      <c r="JO3097" s="0"/>
      <c r="JP3097" s="0"/>
      <c r="JQ3097" s="0"/>
      <c r="JR3097" s="0"/>
      <c r="JS3097" s="0"/>
      <c r="JT3097" s="0"/>
      <c r="JU3097" s="0"/>
      <c r="JV3097" s="0"/>
      <c r="JW3097" s="0"/>
      <c r="JX3097" s="0"/>
      <c r="JY3097" s="0"/>
      <c r="JZ3097" s="0"/>
      <c r="KA3097" s="0"/>
      <c r="KB3097" s="0"/>
      <c r="KC3097" s="0"/>
      <c r="KD3097" s="0"/>
      <c r="KE3097" s="0"/>
      <c r="KF3097" s="0"/>
      <c r="KG3097" s="0"/>
      <c r="KH3097" s="0"/>
      <c r="KI3097" s="0"/>
      <c r="KJ3097" s="0"/>
      <c r="KK3097" s="0"/>
      <c r="KL3097" s="0"/>
      <c r="KM3097" s="0"/>
      <c r="KN3097" s="0"/>
      <c r="KO3097" s="0"/>
      <c r="KP3097" s="0"/>
      <c r="KQ3097" s="0"/>
      <c r="KR3097" s="0"/>
      <c r="KS3097" s="0"/>
      <c r="KT3097" s="0"/>
      <c r="KU3097" s="0"/>
      <c r="KV3097" s="0"/>
      <c r="KW3097" s="0"/>
      <c r="KX3097" s="0"/>
      <c r="KY3097" s="0"/>
      <c r="KZ3097" s="0"/>
      <c r="LA3097" s="0"/>
      <c r="LB3097" s="0"/>
      <c r="LC3097" s="0"/>
      <c r="LD3097" s="0"/>
      <c r="LE3097" s="0"/>
      <c r="LF3097" s="0"/>
      <c r="LG3097" s="0"/>
      <c r="LH3097" s="0"/>
      <c r="LI3097" s="0"/>
      <c r="LJ3097" s="0"/>
      <c r="LK3097" s="0"/>
      <c r="LL3097" s="0"/>
      <c r="LM3097" s="0"/>
      <c r="LN3097" s="0"/>
      <c r="LO3097" s="0"/>
      <c r="LP3097" s="0"/>
      <c r="LQ3097" s="0"/>
      <c r="LR3097" s="0"/>
      <c r="LS3097" s="0"/>
      <c r="LT3097" s="0"/>
      <c r="LU3097" s="0"/>
      <c r="LV3097" s="0"/>
      <c r="LW3097" s="0"/>
      <c r="LX3097" s="0"/>
      <c r="LY3097" s="0"/>
      <c r="LZ3097" s="0"/>
      <c r="MA3097" s="0"/>
      <c r="MB3097" s="0"/>
      <c r="MC3097" s="0"/>
      <c r="MD3097" s="0"/>
      <c r="ME3097" s="0"/>
      <c r="MF3097" s="0"/>
      <c r="MG3097" s="0"/>
      <c r="MH3097" s="0"/>
      <c r="MI3097" s="0"/>
      <c r="MJ3097" s="0"/>
      <c r="MK3097" s="0"/>
      <c r="ML3097" s="0"/>
      <c r="MM3097" s="0"/>
      <c r="MN3097" s="0"/>
      <c r="MO3097" s="0"/>
      <c r="MP3097" s="0"/>
      <c r="MQ3097" s="0"/>
      <c r="MR3097" s="0"/>
      <c r="MS3097" s="0"/>
      <c r="MT3097" s="0"/>
      <c r="MU3097" s="0"/>
      <c r="MV3097" s="0"/>
      <c r="MW3097" s="0"/>
      <c r="MX3097" s="0"/>
      <c r="MY3097" s="0"/>
      <c r="MZ3097" s="0"/>
      <c r="NA3097" s="0"/>
      <c r="NB3097" s="0"/>
      <c r="NC3097" s="0"/>
      <c r="ND3097" s="0"/>
      <c r="NE3097" s="0"/>
      <c r="NF3097" s="0"/>
      <c r="NG3097" s="0"/>
      <c r="NH3097" s="0"/>
      <c r="NI3097" s="0"/>
      <c r="NJ3097" s="0"/>
      <c r="NK3097" s="0"/>
      <c r="NL3097" s="0"/>
      <c r="NM3097" s="0"/>
      <c r="NN3097" s="0"/>
      <c r="NO3097" s="0"/>
      <c r="NP3097" s="0"/>
      <c r="NQ3097" s="0"/>
      <c r="NR3097" s="0"/>
      <c r="NS3097" s="0"/>
      <c r="NT3097" s="0"/>
      <c r="NU3097" s="0"/>
      <c r="NV3097" s="0"/>
      <c r="NW3097" s="0"/>
      <c r="NX3097" s="0"/>
      <c r="NY3097" s="0"/>
      <c r="NZ3097" s="0"/>
      <c r="OA3097" s="0"/>
      <c r="OB3097" s="0"/>
      <c r="OC3097" s="0"/>
      <c r="OD3097" s="0"/>
      <c r="OE3097" s="0"/>
      <c r="OF3097" s="0"/>
      <c r="OG3097" s="0"/>
      <c r="OH3097" s="0"/>
      <c r="OI3097" s="0"/>
      <c r="OJ3097" s="0"/>
      <c r="OK3097" s="0"/>
      <c r="OL3097" s="0"/>
      <c r="OM3097" s="0"/>
      <c r="ON3097" s="0"/>
      <c r="OO3097" s="0"/>
      <c r="OP3097" s="0"/>
      <c r="OQ3097" s="0"/>
      <c r="OR3097" s="0"/>
      <c r="OS3097" s="0"/>
      <c r="OT3097" s="0"/>
      <c r="OU3097" s="0"/>
      <c r="OV3097" s="0"/>
      <c r="OW3097" s="0"/>
      <c r="OX3097" s="0"/>
      <c r="OY3097" s="0"/>
      <c r="OZ3097" s="0"/>
      <c r="PA3097" s="0"/>
      <c r="PB3097" s="0"/>
      <c r="PC3097" s="0"/>
      <c r="PD3097" s="0"/>
      <c r="PE3097" s="0"/>
      <c r="PF3097" s="0"/>
      <c r="PG3097" s="0"/>
      <c r="PH3097" s="0"/>
      <c r="PI3097" s="0"/>
      <c r="PJ3097" s="0"/>
      <c r="PK3097" s="0"/>
      <c r="PL3097" s="0"/>
      <c r="PM3097" s="0"/>
      <c r="PN3097" s="0"/>
      <c r="PO3097" s="0"/>
      <c r="PP3097" s="0"/>
      <c r="PQ3097" s="0"/>
      <c r="PR3097" s="0"/>
      <c r="PS3097" s="0"/>
      <c r="PT3097" s="0"/>
      <c r="PU3097" s="0"/>
      <c r="PV3097" s="0"/>
      <c r="PW3097" s="0"/>
      <c r="PX3097" s="0"/>
      <c r="PY3097" s="0"/>
      <c r="PZ3097" s="0"/>
      <c r="QA3097" s="0"/>
      <c r="QB3097" s="0"/>
      <c r="QC3097" s="0"/>
      <c r="QD3097" s="0"/>
      <c r="QE3097" s="0"/>
      <c r="QF3097" s="0"/>
      <c r="QG3097" s="0"/>
      <c r="QH3097" s="0"/>
      <c r="QI3097" s="0"/>
      <c r="QJ3097" s="0"/>
      <c r="QK3097" s="0"/>
      <c r="QL3097" s="0"/>
      <c r="QM3097" s="0"/>
      <c r="QN3097" s="0"/>
      <c r="QO3097" s="0"/>
      <c r="QP3097" s="0"/>
      <c r="QQ3097" s="0"/>
      <c r="QR3097" s="0"/>
      <c r="QS3097" s="0"/>
      <c r="QT3097" s="0"/>
      <c r="QU3097" s="0"/>
      <c r="QV3097" s="0"/>
      <c r="QW3097" s="0"/>
      <c r="QX3097" s="0"/>
      <c r="QY3097" s="0"/>
      <c r="QZ3097" s="0"/>
      <c r="RA3097" s="0"/>
      <c r="RB3097" s="0"/>
      <c r="RC3097" s="0"/>
      <c r="RD3097" s="0"/>
      <c r="RE3097" s="0"/>
      <c r="RF3097" s="0"/>
      <c r="RG3097" s="0"/>
      <c r="RH3097" s="0"/>
      <c r="RI3097" s="0"/>
      <c r="RJ3097" s="0"/>
      <c r="RK3097" s="0"/>
      <c r="RL3097" s="0"/>
      <c r="RM3097" s="0"/>
      <c r="RN3097" s="0"/>
      <c r="RO3097" s="0"/>
      <c r="RP3097" s="0"/>
      <c r="RQ3097" s="0"/>
      <c r="RR3097" s="0"/>
      <c r="RS3097" s="0"/>
      <c r="RT3097" s="0"/>
      <c r="RU3097" s="0"/>
      <c r="RV3097" s="0"/>
      <c r="RW3097" s="0"/>
      <c r="RX3097" s="0"/>
      <c r="RY3097" s="0"/>
      <c r="RZ3097" s="0"/>
      <c r="SA3097" s="0"/>
      <c r="SB3097" s="0"/>
      <c r="SC3097" s="0"/>
      <c r="SD3097" s="0"/>
      <c r="SE3097" s="0"/>
      <c r="SF3097" s="0"/>
      <c r="SG3097" s="0"/>
      <c r="SH3097" s="0"/>
      <c r="SI3097" s="0"/>
      <c r="SJ3097" s="0"/>
      <c r="SK3097" s="0"/>
      <c r="SL3097" s="0"/>
      <c r="SM3097" s="0"/>
      <c r="SN3097" s="0"/>
      <c r="SO3097" s="0"/>
      <c r="SP3097" s="0"/>
      <c r="SQ3097" s="0"/>
      <c r="SR3097" s="0"/>
      <c r="SS3097" s="0"/>
      <c r="ST3097" s="0"/>
      <c r="SU3097" s="0"/>
      <c r="SV3097" s="0"/>
      <c r="SW3097" s="0"/>
      <c r="SX3097" s="0"/>
      <c r="SY3097" s="0"/>
      <c r="SZ3097" s="0"/>
      <c r="TA3097" s="0"/>
      <c r="TB3097" s="0"/>
      <c r="TC3097" s="0"/>
      <c r="TD3097" s="0"/>
      <c r="TE3097" s="0"/>
      <c r="TF3097" s="0"/>
      <c r="TG3097" s="0"/>
      <c r="TH3097" s="0"/>
      <c r="TI3097" s="0"/>
      <c r="TJ3097" s="0"/>
      <c r="TK3097" s="0"/>
      <c r="TL3097" s="0"/>
      <c r="TM3097" s="0"/>
      <c r="TN3097" s="0"/>
      <c r="TO3097" s="0"/>
      <c r="TP3097" s="0"/>
      <c r="TQ3097" s="0"/>
      <c r="TR3097" s="0"/>
      <c r="TS3097" s="0"/>
      <c r="TT3097" s="0"/>
      <c r="TU3097" s="0"/>
      <c r="TV3097" s="0"/>
      <c r="TW3097" s="0"/>
      <c r="TX3097" s="0"/>
      <c r="TY3097" s="0"/>
      <c r="TZ3097" s="0"/>
      <c r="UA3097" s="0"/>
      <c r="UB3097" s="0"/>
      <c r="UC3097" s="0"/>
      <c r="UD3097" s="0"/>
      <c r="UE3097" s="0"/>
      <c r="UF3097" s="0"/>
      <c r="UG3097" s="0"/>
      <c r="UH3097" s="0"/>
      <c r="UI3097" s="0"/>
      <c r="UJ3097" s="0"/>
      <c r="UK3097" s="0"/>
      <c r="UL3097" s="0"/>
      <c r="UM3097" s="0"/>
      <c r="UN3097" s="0"/>
      <c r="UO3097" s="0"/>
      <c r="UP3097" s="0"/>
      <c r="UQ3097" s="0"/>
      <c r="UR3097" s="0"/>
      <c r="US3097" s="0"/>
      <c r="UT3097" s="0"/>
      <c r="UU3097" s="0"/>
      <c r="UV3097" s="0"/>
      <c r="UW3097" s="0"/>
      <c r="UX3097" s="0"/>
      <c r="UY3097" s="0"/>
      <c r="UZ3097" s="0"/>
      <c r="VA3097" s="0"/>
      <c r="VB3097" s="0"/>
      <c r="VC3097" s="0"/>
      <c r="VD3097" s="0"/>
      <c r="VE3097" s="0"/>
      <c r="VF3097" s="0"/>
      <c r="VG3097" s="0"/>
      <c r="VH3097" s="0"/>
      <c r="VI3097" s="0"/>
      <c r="VJ3097" s="0"/>
      <c r="VK3097" s="0"/>
      <c r="VL3097" s="0"/>
      <c r="VM3097" s="0"/>
      <c r="VN3097" s="0"/>
      <c r="VO3097" s="0"/>
      <c r="VP3097" s="0"/>
      <c r="VQ3097" s="0"/>
      <c r="VR3097" s="0"/>
      <c r="VS3097" s="0"/>
      <c r="VT3097" s="0"/>
      <c r="VU3097" s="0"/>
      <c r="VV3097" s="0"/>
      <c r="VW3097" s="0"/>
      <c r="VX3097" s="0"/>
      <c r="VY3097" s="0"/>
      <c r="VZ3097" s="0"/>
      <c r="WA3097" s="0"/>
      <c r="WB3097" s="0"/>
      <c r="WC3097" s="0"/>
      <c r="WD3097" s="0"/>
      <c r="WE3097" s="0"/>
      <c r="WF3097" s="0"/>
      <c r="WG3097" s="0"/>
      <c r="WH3097" s="0"/>
      <c r="WI3097" s="0"/>
      <c r="WJ3097" s="0"/>
      <c r="WK3097" s="0"/>
      <c r="WL3097" s="0"/>
      <c r="WM3097" s="0"/>
      <c r="WN3097" s="0"/>
      <c r="WO3097" s="0"/>
      <c r="WP3097" s="0"/>
      <c r="WQ3097" s="0"/>
      <c r="WR3097" s="0"/>
      <c r="WS3097" s="0"/>
      <c r="WT3097" s="0"/>
      <c r="WU3097" s="0"/>
      <c r="WV3097" s="0"/>
      <c r="WW3097" s="0"/>
      <c r="WX3097" s="0"/>
      <c r="WY3097" s="0"/>
      <c r="WZ3097" s="0"/>
      <c r="XA3097" s="0"/>
      <c r="XB3097" s="0"/>
      <c r="XC3097" s="0"/>
      <c r="XD3097" s="0"/>
      <c r="XE3097" s="0"/>
      <c r="XF3097" s="0"/>
      <c r="XG3097" s="0"/>
      <c r="XH3097" s="0"/>
      <c r="XI3097" s="0"/>
      <c r="XJ3097" s="0"/>
      <c r="XK3097" s="0"/>
      <c r="XL3097" s="0"/>
      <c r="XM3097" s="0"/>
      <c r="XN3097" s="0"/>
      <c r="XO3097" s="0"/>
      <c r="XP3097" s="0"/>
      <c r="XQ3097" s="0"/>
      <c r="XR3097" s="0"/>
      <c r="XS3097" s="0"/>
      <c r="XT3097" s="0"/>
      <c r="XU3097" s="0"/>
      <c r="XV3097" s="0"/>
      <c r="XW3097" s="0"/>
      <c r="XX3097" s="0"/>
      <c r="XY3097" s="0"/>
      <c r="XZ3097" s="0"/>
      <c r="YA3097" s="0"/>
      <c r="YB3097" s="0"/>
      <c r="YC3097" s="0"/>
      <c r="YD3097" s="0"/>
      <c r="YE3097" s="0"/>
      <c r="YF3097" s="0"/>
      <c r="YG3097" s="0"/>
      <c r="YH3097" s="0"/>
      <c r="YI3097" s="0"/>
      <c r="YJ3097" s="0"/>
      <c r="YK3097" s="0"/>
      <c r="YL3097" s="0"/>
      <c r="YM3097" s="0"/>
      <c r="YN3097" s="0"/>
      <c r="YO3097" s="0"/>
      <c r="YP3097" s="0"/>
      <c r="YQ3097" s="0"/>
      <c r="YR3097" s="0"/>
      <c r="YS3097" s="0"/>
      <c r="YT3097" s="0"/>
      <c r="YU3097" s="0"/>
      <c r="YV3097" s="0"/>
      <c r="YW3097" s="0"/>
      <c r="YX3097" s="0"/>
      <c r="YY3097" s="0"/>
      <c r="YZ3097" s="0"/>
      <c r="ZA3097" s="0"/>
      <c r="ZB3097" s="0"/>
      <c r="ZC3097" s="0"/>
      <c r="ZD3097" s="0"/>
      <c r="ZE3097" s="0"/>
      <c r="ZF3097" s="0"/>
      <c r="ZG3097" s="0"/>
      <c r="ZH3097" s="0"/>
      <c r="ZI3097" s="0"/>
      <c r="ZJ3097" s="0"/>
      <c r="ZK3097" s="0"/>
      <c r="ZL3097" s="0"/>
      <c r="ZM3097" s="0"/>
      <c r="ZN3097" s="0"/>
      <c r="ZO3097" s="0"/>
      <c r="ZP3097" s="0"/>
      <c r="ZQ3097" s="0"/>
      <c r="ZR3097" s="0"/>
      <c r="ZS3097" s="0"/>
      <c r="ZT3097" s="0"/>
      <c r="ZU3097" s="0"/>
      <c r="ZV3097" s="0"/>
      <c r="ZW3097" s="0"/>
      <c r="ZX3097" s="0"/>
      <c r="ZY3097" s="0"/>
      <c r="ZZ3097" s="0"/>
      <c r="AAA3097" s="0"/>
      <c r="AAB3097" s="0"/>
      <c r="AAC3097" s="0"/>
      <c r="AAD3097" s="0"/>
      <c r="AAE3097" s="0"/>
      <c r="AAF3097" s="0"/>
      <c r="AAG3097" s="0"/>
      <c r="AAH3097" s="0"/>
      <c r="AAI3097" s="0"/>
      <c r="AAJ3097" s="0"/>
      <c r="AAK3097" s="0"/>
      <c r="AAL3097" s="0"/>
      <c r="AAM3097" s="0"/>
      <c r="AAN3097" s="0"/>
      <c r="AAO3097" s="0"/>
      <c r="AAP3097" s="0"/>
      <c r="AAQ3097" s="0"/>
      <c r="AAR3097" s="0"/>
      <c r="AAS3097" s="0"/>
      <c r="AAT3097" s="0"/>
      <c r="AAU3097" s="0"/>
      <c r="AAV3097" s="0"/>
      <c r="AAW3097" s="0"/>
      <c r="AAX3097" s="0"/>
      <c r="AAY3097" s="0"/>
      <c r="AAZ3097" s="0"/>
      <c r="ABA3097" s="0"/>
      <c r="ABB3097" s="0"/>
      <c r="ABC3097" s="0"/>
      <c r="ABD3097" s="0"/>
      <c r="ABE3097" s="0"/>
      <c r="ABF3097" s="0"/>
      <c r="ABG3097" s="0"/>
      <c r="ABH3097" s="0"/>
      <c r="ABI3097" s="0"/>
      <c r="ABJ3097" s="0"/>
      <c r="ABK3097" s="0"/>
      <c r="ABL3097" s="0"/>
      <c r="ABM3097" s="0"/>
      <c r="ABN3097" s="0"/>
      <c r="ABO3097" s="0"/>
      <c r="ABP3097" s="0"/>
      <c r="ABQ3097" s="0"/>
      <c r="ABR3097" s="0"/>
      <c r="ABS3097" s="0"/>
      <c r="ABT3097" s="0"/>
      <c r="ABU3097" s="0"/>
      <c r="ABV3097" s="0"/>
      <c r="ABW3097" s="0"/>
      <c r="ABX3097" s="0"/>
      <c r="ABY3097" s="0"/>
      <c r="ABZ3097" s="0"/>
      <c r="ACA3097" s="0"/>
      <c r="ACB3097" s="0"/>
      <c r="ACC3097" s="0"/>
      <c r="ACD3097" s="0"/>
      <c r="ACE3097" s="0"/>
      <c r="ACF3097" s="0"/>
      <c r="ACG3097" s="0"/>
      <c r="ACH3097" s="0"/>
      <c r="ACI3097" s="0"/>
      <c r="ACJ3097" s="0"/>
      <c r="ACK3097" s="0"/>
      <c r="ACL3097" s="0"/>
      <c r="ACM3097" s="0"/>
      <c r="ACN3097" s="0"/>
      <c r="ACO3097" s="0"/>
      <c r="ACP3097" s="0"/>
      <c r="ACQ3097" s="0"/>
      <c r="ACR3097" s="0"/>
      <c r="ACS3097" s="0"/>
      <c r="ACT3097" s="0"/>
      <c r="ACU3097" s="0"/>
      <c r="ACV3097" s="0"/>
      <c r="ACW3097" s="0"/>
      <c r="ACX3097" s="0"/>
      <c r="ACY3097" s="0"/>
      <c r="ACZ3097" s="0"/>
      <c r="ADA3097" s="0"/>
      <c r="ADB3097" s="0"/>
      <c r="ADC3097" s="0"/>
      <c r="ADD3097" s="0"/>
      <c r="ADE3097" s="0"/>
      <c r="ADF3097" s="0"/>
      <c r="ADG3097" s="0"/>
      <c r="ADH3097" s="0"/>
      <c r="ADI3097" s="0"/>
      <c r="ADJ3097" s="0"/>
      <c r="ADK3097" s="0"/>
      <c r="ADL3097" s="0"/>
      <c r="ADM3097" s="0"/>
      <c r="ADN3097" s="0"/>
      <c r="ADO3097" s="0"/>
      <c r="ADP3097" s="0"/>
      <c r="ADQ3097" s="0"/>
      <c r="ADR3097" s="0"/>
      <c r="ADS3097" s="0"/>
      <c r="ADT3097" s="0"/>
      <c r="ADU3097" s="0"/>
      <c r="ADV3097" s="0"/>
      <c r="ADW3097" s="0"/>
      <c r="ADX3097" s="0"/>
      <c r="ADY3097" s="0"/>
      <c r="ADZ3097" s="0"/>
      <c r="AEA3097" s="0"/>
      <c r="AEB3097" s="0"/>
      <c r="AEC3097" s="0"/>
      <c r="AED3097" s="0"/>
      <c r="AEE3097" s="0"/>
      <c r="AEF3097" s="0"/>
      <c r="AEG3097" s="0"/>
      <c r="AEH3097" s="0"/>
      <c r="AEI3097" s="0"/>
      <c r="AEJ3097" s="0"/>
      <c r="AEK3097" s="0"/>
      <c r="AEL3097" s="0"/>
      <c r="AEM3097" s="0"/>
      <c r="AEN3097" s="0"/>
      <c r="AEO3097" s="0"/>
      <c r="AEP3097" s="0"/>
      <c r="AEQ3097" s="0"/>
      <c r="AER3097" s="0"/>
      <c r="AES3097" s="0"/>
      <c r="AET3097" s="0"/>
      <c r="AEU3097" s="0"/>
      <c r="AEV3097" s="0"/>
      <c r="AEW3097" s="0"/>
      <c r="AEX3097" s="0"/>
      <c r="AEY3097" s="0"/>
      <c r="AEZ3097" s="0"/>
      <c r="AFA3097" s="0"/>
      <c r="AFB3097" s="0"/>
      <c r="AFC3097" s="0"/>
      <c r="AFD3097" s="0"/>
      <c r="AFE3097" s="0"/>
      <c r="AFF3097" s="0"/>
      <c r="AFG3097" s="0"/>
      <c r="AFH3097" s="0"/>
      <c r="AFI3097" s="0"/>
      <c r="AFJ3097" s="0"/>
      <c r="AFK3097" s="0"/>
      <c r="AFL3097" s="0"/>
      <c r="AFM3097" s="0"/>
      <c r="AFN3097" s="0"/>
      <c r="AFO3097" s="0"/>
      <c r="AFP3097" s="0"/>
      <c r="AFQ3097" s="0"/>
      <c r="AFR3097" s="0"/>
      <c r="AFS3097" s="0"/>
      <c r="AFT3097" s="0"/>
      <c r="AFU3097" s="0"/>
      <c r="AFV3097" s="0"/>
      <c r="AFW3097" s="0"/>
      <c r="AFX3097" s="0"/>
      <c r="AFY3097" s="0"/>
      <c r="AFZ3097" s="0"/>
      <c r="AGA3097" s="0"/>
      <c r="AGB3097" s="0"/>
      <c r="AGC3097" s="0"/>
      <c r="AGD3097" s="0"/>
      <c r="AGE3097" s="0"/>
      <c r="AGF3097" s="0"/>
      <c r="AGG3097" s="0"/>
      <c r="AGH3097" s="0"/>
      <c r="AGI3097" s="0"/>
      <c r="AGJ3097" s="0"/>
      <c r="AGK3097" s="0"/>
      <c r="AGL3097" s="0"/>
      <c r="AGM3097" s="0"/>
      <c r="AGN3097" s="0"/>
      <c r="AGO3097" s="0"/>
      <c r="AGP3097" s="0"/>
      <c r="AGQ3097" s="0"/>
      <c r="AGR3097" s="0"/>
      <c r="AGS3097" s="0"/>
      <c r="AGT3097" s="0"/>
      <c r="AGU3097" s="0"/>
      <c r="AGV3097" s="0"/>
      <c r="AGW3097" s="0"/>
      <c r="AGX3097" s="0"/>
      <c r="AGY3097" s="0"/>
      <c r="AGZ3097" s="0"/>
      <c r="AHA3097" s="0"/>
      <c r="AHB3097" s="0"/>
      <c r="AHC3097" s="0"/>
      <c r="AHD3097" s="0"/>
      <c r="AHE3097" s="0"/>
      <c r="AHF3097" s="0"/>
      <c r="AHG3097" s="0"/>
      <c r="AHH3097" s="0"/>
      <c r="AHI3097" s="0"/>
      <c r="AHJ3097" s="0"/>
      <c r="AHK3097" s="0"/>
      <c r="AHL3097" s="0"/>
      <c r="AHM3097" s="0"/>
      <c r="AHN3097" s="0"/>
      <c r="AHO3097" s="0"/>
      <c r="AHP3097" s="0"/>
      <c r="AHQ3097" s="0"/>
      <c r="AHR3097" s="0"/>
      <c r="AHS3097" s="0"/>
      <c r="AHT3097" s="0"/>
      <c r="AHU3097" s="0"/>
      <c r="AHV3097" s="0"/>
      <c r="AHW3097" s="0"/>
      <c r="AHX3097" s="0"/>
      <c r="AHY3097" s="0"/>
      <c r="AHZ3097" s="0"/>
      <c r="AIA3097" s="0"/>
      <c r="AIB3097" s="0"/>
      <c r="AIC3097" s="0"/>
      <c r="AID3097" s="0"/>
      <c r="AIE3097" s="0"/>
      <c r="AIF3097" s="0"/>
      <c r="AIG3097" s="0"/>
      <c r="AIH3097" s="0"/>
      <c r="AII3097" s="0"/>
      <c r="AIJ3097" s="0"/>
      <c r="AIK3097" s="0"/>
      <c r="AIL3097" s="0"/>
      <c r="AIM3097" s="0"/>
      <c r="AIN3097" s="0"/>
      <c r="AIO3097" s="0"/>
      <c r="AIP3097" s="0"/>
      <c r="AIQ3097" s="0"/>
      <c r="AIR3097" s="0"/>
      <c r="AIS3097" s="0"/>
      <c r="AIT3097" s="0"/>
      <c r="AIU3097" s="0"/>
      <c r="AIV3097" s="0"/>
      <c r="AIW3097" s="0"/>
      <c r="AIX3097" s="0"/>
      <c r="AIY3097" s="0"/>
      <c r="AIZ3097" s="0"/>
      <c r="AJA3097" s="0"/>
      <c r="AJB3097" s="0"/>
      <c r="AJC3097" s="0"/>
      <c r="AJD3097" s="0"/>
      <c r="AJE3097" s="0"/>
      <c r="AJF3097" s="0"/>
      <c r="AJG3097" s="0"/>
      <c r="AJH3097" s="0"/>
      <c r="AJI3097" s="0"/>
      <c r="AJJ3097" s="0"/>
      <c r="AJK3097" s="0"/>
      <c r="AJL3097" s="0"/>
      <c r="AJM3097" s="0"/>
      <c r="AJN3097" s="0"/>
      <c r="AJO3097" s="0"/>
      <c r="AJP3097" s="0"/>
      <c r="AJQ3097" s="0"/>
      <c r="AJR3097" s="0"/>
      <c r="AJS3097" s="0"/>
      <c r="AJT3097" s="0"/>
      <c r="AJU3097" s="0"/>
      <c r="AJV3097" s="0"/>
      <c r="AJW3097" s="0"/>
      <c r="AJX3097" s="0"/>
      <c r="AJY3097" s="0"/>
      <c r="AJZ3097" s="0"/>
      <c r="AKA3097" s="0"/>
      <c r="AKB3097" s="0"/>
      <c r="AKC3097" s="0"/>
      <c r="AKD3097" s="0"/>
      <c r="AKE3097" s="0"/>
      <c r="AKF3097" s="0"/>
      <c r="AKG3097" s="0"/>
      <c r="AKH3097" s="0"/>
      <c r="AKI3097" s="0"/>
      <c r="AKJ3097" s="0"/>
      <c r="AKK3097" s="0"/>
      <c r="AKL3097" s="0"/>
      <c r="AKM3097" s="0"/>
      <c r="AKN3097" s="0"/>
      <c r="AKO3097" s="0"/>
      <c r="AKP3097" s="0"/>
      <c r="AKQ3097" s="0"/>
      <c r="AKR3097" s="0"/>
      <c r="AKS3097" s="0"/>
      <c r="AKT3097" s="0"/>
      <c r="AKU3097" s="0"/>
      <c r="AKV3097" s="0"/>
      <c r="AKW3097" s="0"/>
      <c r="AKX3097" s="0"/>
      <c r="AKY3097" s="0"/>
      <c r="AKZ3097" s="0"/>
      <c r="ALA3097" s="0"/>
      <c r="ALB3097" s="0"/>
      <c r="ALC3097" s="0"/>
      <c r="ALD3097" s="0"/>
      <c r="ALE3097" s="0"/>
      <c r="ALF3097" s="0"/>
      <c r="ALG3097" s="0"/>
      <c r="ALH3097" s="0"/>
      <c r="ALI3097" s="0"/>
      <c r="ALJ3097" s="0"/>
      <c r="ALK3097" s="0"/>
      <c r="ALL3097" s="0"/>
      <c r="ALM3097" s="0"/>
      <c r="ALN3097" s="0"/>
      <c r="ALO3097" s="0"/>
      <c r="ALP3097" s="0"/>
      <c r="ALQ3097" s="0"/>
      <c r="ALR3097" s="0"/>
      <c r="ALS3097" s="0"/>
      <c r="ALT3097" s="0"/>
      <c r="ALU3097" s="0"/>
      <c r="ALV3097" s="0"/>
      <c r="ALW3097" s="0"/>
      <c r="ALX3097" s="0"/>
      <c r="ALY3097" s="0"/>
      <c r="ALZ3097" s="0"/>
      <c r="AMA3097" s="0"/>
      <c r="AMB3097" s="0"/>
      <c r="AMC3097" s="0"/>
      <c r="AMD3097" s="0"/>
      <c r="AME3097" s="0"/>
      <c r="AMF3097" s="0"/>
      <c r="AMG3097" s="0"/>
      <c r="AMH3097" s="0"/>
      <c r="AMI3097" s="0"/>
    </row>
    <row r="3098" customFormat="false" ht="12.75" hidden="false" customHeight="false" outlineLevel="0" collapsed="false">
      <c r="A3098" s="1" t="s">
        <v>3273</v>
      </c>
      <c r="C3098" s="27" t="s">
        <v>3347</v>
      </c>
      <c r="D3098" s="27" t="s">
        <v>49</v>
      </c>
      <c r="E3098" s="28"/>
      <c r="F3098" s="29"/>
      <c r="G3098" s="27"/>
      <c r="H3098" s="30" t="s">
        <v>168</v>
      </c>
      <c r="I3098" s="31" t="n">
        <v>1.89</v>
      </c>
      <c r="J3098" s="103" t="s">
        <v>3275</v>
      </c>
      <c r="BM3098" s="0"/>
      <c r="BN3098" s="0"/>
      <c r="BO3098" s="0"/>
      <c r="BP3098" s="0"/>
      <c r="BQ3098" s="0"/>
      <c r="BR3098" s="0"/>
      <c r="BS3098" s="0"/>
      <c r="BT3098" s="0"/>
      <c r="BU3098" s="0"/>
      <c r="BV3098" s="0"/>
      <c r="BW3098" s="0"/>
      <c r="BX3098" s="0"/>
      <c r="BY3098" s="0"/>
      <c r="BZ3098" s="0"/>
      <c r="CA3098" s="0"/>
      <c r="CB3098" s="0"/>
      <c r="CC3098" s="0"/>
      <c r="CD3098" s="0"/>
      <c r="CE3098" s="0"/>
      <c r="CF3098" s="0"/>
      <c r="CG3098" s="0"/>
      <c r="CH3098" s="0"/>
      <c r="CI3098" s="0"/>
      <c r="CJ3098" s="0"/>
      <c r="CK3098" s="0"/>
      <c r="CL3098" s="0"/>
      <c r="CM3098" s="0"/>
      <c r="CN3098" s="0"/>
      <c r="CO3098" s="0"/>
      <c r="CP3098" s="0"/>
      <c r="CQ3098" s="0"/>
      <c r="CR3098" s="0"/>
      <c r="CS3098" s="0"/>
      <c r="CT3098" s="0"/>
      <c r="CU3098" s="0"/>
      <c r="CV3098" s="0"/>
      <c r="CW3098" s="0"/>
      <c r="CX3098" s="0"/>
      <c r="CY3098" s="0"/>
      <c r="CZ3098" s="0"/>
      <c r="DA3098" s="0"/>
      <c r="DB3098" s="0"/>
      <c r="DC3098" s="0"/>
      <c r="DD3098" s="0"/>
      <c r="DE3098" s="0"/>
      <c r="DF3098" s="0"/>
      <c r="DG3098" s="0"/>
      <c r="DH3098" s="0"/>
      <c r="DI3098" s="0"/>
      <c r="DJ3098" s="0"/>
      <c r="DK3098" s="0"/>
      <c r="DL3098" s="0"/>
      <c r="DM3098" s="0"/>
      <c r="DN3098" s="0"/>
      <c r="DO3098" s="0"/>
      <c r="DP3098" s="0"/>
      <c r="DQ3098" s="0"/>
      <c r="DR3098" s="0"/>
      <c r="DS3098" s="0"/>
      <c r="DT3098" s="0"/>
      <c r="DU3098" s="0"/>
      <c r="DV3098" s="0"/>
      <c r="DW3098" s="0"/>
      <c r="DX3098" s="0"/>
      <c r="DY3098" s="0"/>
      <c r="DZ3098" s="0"/>
      <c r="EA3098" s="0"/>
      <c r="EB3098" s="0"/>
      <c r="EC3098" s="0"/>
      <c r="ED3098" s="0"/>
      <c r="EE3098" s="0"/>
      <c r="EF3098" s="0"/>
      <c r="EG3098" s="0"/>
      <c r="EH3098" s="0"/>
      <c r="EI3098" s="0"/>
      <c r="EJ3098" s="0"/>
      <c r="EK3098" s="0"/>
      <c r="EL3098" s="0"/>
      <c r="EM3098" s="0"/>
      <c r="EN3098" s="0"/>
      <c r="EO3098" s="0"/>
      <c r="EP3098" s="0"/>
      <c r="EQ3098" s="0"/>
      <c r="ER3098" s="0"/>
      <c r="ES3098" s="0"/>
      <c r="ET3098" s="0"/>
      <c r="EU3098" s="0"/>
      <c r="EV3098" s="0"/>
      <c r="EW3098" s="0"/>
      <c r="EX3098" s="0"/>
      <c r="EY3098" s="0"/>
      <c r="EZ3098" s="0"/>
      <c r="FA3098" s="0"/>
      <c r="FB3098" s="0"/>
      <c r="FC3098" s="0"/>
      <c r="FD3098" s="0"/>
      <c r="FE3098" s="0"/>
      <c r="FF3098" s="0"/>
      <c r="FG3098" s="0"/>
      <c r="FH3098" s="0"/>
      <c r="FI3098" s="0"/>
      <c r="FJ3098" s="0"/>
      <c r="FK3098" s="0"/>
      <c r="FL3098" s="0"/>
      <c r="FM3098" s="0"/>
      <c r="FN3098" s="0"/>
      <c r="FO3098" s="0"/>
      <c r="FP3098" s="0"/>
      <c r="FQ3098" s="0"/>
      <c r="FR3098" s="0"/>
      <c r="FS3098" s="0"/>
      <c r="FT3098" s="0"/>
      <c r="FU3098" s="0"/>
      <c r="FV3098" s="0"/>
      <c r="FW3098" s="0"/>
      <c r="FX3098" s="0"/>
      <c r="FY3098" s="0"/>
      <c r="FZ3098" s="0"/>
      <c r="GA3098" s="0"/>
      <c r="GB3098" s="0"/>
      <c r="GC3098" s="0"/>
      <c r="GD3098" s="0"/>
      <c r="GE3098" s="0"/>
      <c r="GF3098" s="0"/>
      <c r="GG3098" s="0"/>
      <c r="GH3098" s="0"/>
      <c r="GI3098" s="0"/>
      <c r="GJ3098" s="0"/>
      <c r="GK3098" s="0"/>
      <c r="GL3098" s="0"/>
      <c r="GM3098" s="0"/>
      <c r="GN3098" s="0"/>
      <c r="GO3098" s="0"/>
      <c r="GP3098" s="0"/>
      <c r="GQ3098" s="0"/>
      <c r="GR3098" s="0"/>
      <c r="GS3098" s="0"/>
      <c r="GT3098" s="0"/>
      <c r="GU3098" s="0"/>
      <c r="GV3098" s="0"/>
      <c r="GW3098" s="0"/>
      <c r="GX3098" s="0"/>
      <c r="GY3098" s="0"/>
      <c r="GZ3098" s="0"/>
      <c r="HA3098" s="0"/>
      <c r="HB3098" s="0"/>
      <c r="HC3098" s="0"/>
      <c r="HD3098" s="0"/>
      <c r="HE3098" s="0"/>
      <c r="HF3098" s="0"/>
      <c r="HG3098" s="0"/>
      <c r="HH3098" s="0"/>
      <c r="HI3098" s="0"/>
      <c r="HJ3098" s="0"/>
      <c r="HK3098" s="0"/>
      <c r="HL3098" s="0"/>
      <c r="HM3098" s="0"/>
      <c r="HN3098" s="0"/>
      <c r="HO3098" s="0"/>
      <c r="HP3098" s="0"/>
      <c r="HQ3098" s="0"/>
      <c r="HR3098" s="0"/>
      <c r="HS3098" s="0"/>
      <c r="HT3098" s="0"/>
      <c r="HU3098" s="0"/>
      <c r="HV3098" s="0"/>
      <c r="HW3098" s="0"/>
      <c r="HX3098" s="0"/>
      <c r="HY3098" s="0"/>
      <c r="HZ3098" s="0"/>
      <c r="IA3098" s="0"/>
      <c r="IB3098" s="0"/>
      <c r="IC3098" s="0"/>
      <c r="ID3098" s="0"/>
      <c r="IE3098" s="0"/>
      <c r="IF3098" s="0"/>
      <c r="IG3098" s="0"/>
      <c r="IH3098" s="0"/>
      <c r="II3098" s="0"/>
      <c r="IJ3098" s="0"/>
      <c r="IK3098" s="0"/>
      <c r="IL3098" s="0"/>
      <c r="IM3098" s="0"/>
      <c r="IN3098" s="0"/>
      <c r="IO3098" s="0"/>
      <c r="IP3098" s="0"/>
      <c r="IQ3098" s="0"/>
      <c r="IR3098" s="0"/>
      <c r="IS3098" s="0"/>
      <c r="IT3098" s="0"/>
      <c r="IU3098" s="0"/>
      <c r="IV3098" s="0"/>
      <c r="IW3098" s="0"/>
      <c r="IX3098" s="0"/>
      <c r="IY3098" s="0"/>
      <c r="IZ3098" s="0"/>
      <c r="JA3098" s="0"/>
      <c r="JB3098" s="0"/>
      <c r="JC3098" s="0"/>
      <c r="JD3098" s="0"/>
      <c r="JE3098" s="0"/>
      <c r="JF3098" s="0"/>
      <c r="JG3098" s="0"/>
      <c r="JH3098" s="0"/>
      <c r="JI3098" s="0"/>
      <c r="JJ3098" s="0"/>
      <c r="JK3098" s="0"/>
      <c r="JL3098" s="0"/>
      <c r="JM3098" s="0"/>
      <c r="JN3098" s="0"/>
      <c r="JO3098" s="0"/>
      <c r="JP3098" s="0"/>
      <c r="JQ3098" s="0"/>
      <c r="JR3098" s="0"/>
      <c r="JS3098" s="0"/>
      <c r="JT3098" s="0"/>
      <c r="JU3098" s="0"/>
      <c r="JV3098" s="0"/>
      <c r="JW3098" s="0"/>
      <c r="JX3098" s="0"/>
      <c r="JY3098" s="0"/>
      <c r="JZ3098" s="0"/>
      <c r="KA3098" s="0"/>
      <c r="KB3098" s="0"/>
      <c r="KC3098" s="0"/>
      <c r="KD3098" s="0"/>
      <c r="KE3098" s="0"/>
      <c r="KF3098" s="0"/>
      <c r="KG3098" s="0"/>
      <c r="KH3098" s="0"/>
      <c r="KI3098" s="0"/>
      <c r="KJ3098" s="0"/>
      <c r="KK3098" s="0"/>
      <c r="KL3098" s="0"/>
      <c r="KM3098" s="0"/>
      <c r="KN3098" s="0"/>
      <c r="KO3098" s="0"/>
      <c r="KP3098" s="0"/>
      <c r="KQ3098" s="0"/>
      <c r="KR3098" s="0"/>
      <c r="KS3098" s="0"/>
      <c r="KT3098" s="0"/>
      <c r="KU3098" s="0"/>
      <c r="KV3098" s="0"/>
      <c r="KW3098" s="0"/>
      <c r="KX3098" s="0"/>
      <c r="KY3098" s="0"/>
      <c r="KZ3098" s="0"/>
      <c r="LA3098" s="0"/>
      <c r="LB3098" s="0"/>
      <c r="LC3098" s="0"/>
      <c r="LD3098" s="0"/>
      <c r="LE3098" s="0"/>
      <c r="LF3098" s="0"/>
      <c r="LG3098" s="0"/>
      <c r="LH3098" s="0"/>
      <c r="LI3098" s="0"/>
      <c r="LJ3098" s="0"/>
      <c r="LK3098" s="0"/>
      <c r="LL3098" s="0"/>
      <c r="LM3098" s="0"/>
      <c r="LN3098" s="0"/>
      <c r="LO3098" s="0"/>
      <c r="LP3098" s="0"/>
      <c r="LQ3098" s="0"/>
      <c r="LR3098" s="0"/>
      <c r="LS3098" s="0"/>
      <c r="LT3098" s="0"/>
      <c r="LU3098" s="0"/>
      <c r="LV3098" s="0"/>
      <c r="LW3098" s="0"/>
      <c r="LX3098" s="0"/>
      <c r="LY3098" s="0"/>
      <c r="LZ3098" s="0"/>
      <c r="MA3098" s="0"/>
      <c r="MB3098" s="0"/>
      <c r="MC3098" s="0"/>
      <c r="MD3098" s="0"/>
      <c r="ME3098" s="0"/>
      <c r="MF3098" s="0"/>
      <c r="MG3098" s="0"/>
      <c r="MH3098" s="0"/>
      <c r="MI3098" s="0"/>
      <c r="MJ3098" s="0"/>
      <c r="MK3098" s="0"/>
      <c r="ML3098" s="0"/>
      <c r="MM3098" s="0"/>
      <c r="MN3098" s="0"/>
      <c r="MO3098" s="0"/>
      <c r="MP3098" s="0"/>
      <c r="MQ3098" s="0"/>
      <c r="MR3098" s="0"/>
      <c r="MS3098" s="0"/>
      <c r="MT3098" s="0"/>
      <c r="MU3098" s="0"/>
      <c r="MV3098" s="0"/>
      <c r="MW3098" s="0"/>
      <c r="MX3098" s="0"/>
      <c r="MY3098" s="0"/>
      <c r="MZ3098" s="0"/>
      <c r="NA3098" s="0"/>
      <c r="NB3098" s="0"/>
      <c r="NC3098" s="0"/>
      <c r="ND3098" s="0"/>
      <c r="NE3098" s="0"/>
      <c r="NF3098" s="0"/>
      <c r="NG3098" s="0"/>
      <c r="NH3098" s="0"/>
      <c r="NI3098" s="0"/>
      <c r="NJ3098" s="0"/>
      <c r="NK3098" s="0"/>
      <c r="NL3098" s="0"/>
      <c r="NM3098" s="0"/>
      <c r="NN3098" s="0"/>
      <c r="NO3098" s="0"/>
      <c r="NP3098" s="0"/>
      <c r="NQ3098" s="0"/>
      <c r="NR3098" s="0"/>
      <c r="NS3098" s="0"/>
      <c r="NT3098" s="0"/>
      <c r="NU3098" s="0"/>
      <c r="NV3098" s="0"/>
      <c r="NW3098" s="0"/>
      <c r="NX3098" s="0"/>
      <c r="NY3098" s="0"/>
      <c r="NZ3098" s="0"/>
      <c r="OA3098" s="0"/>
      <c r="OB3098" s="0"/>
      <c r="OC3098" s="0"/>
      <c r="OD3098" s="0"/>
      <c r="OE3098" s="0"/>
      <c r="OF3098" s="0"/>
      <c r="OG3098" s="0"/>
      <c r="OH3098" s="0"/>
      <c r="OI3098" s="0"/>
      <c r="OJ3098" s="0"/>
      <c r="OK3098" s="0"/>
      <c r="OL3098" s="0"/>
      <c r="OM3098" s="0"/>
      <c r="ON3098" s="0"/>
      <c r="OO3098" s="0"/>
      <c r="OP3098" s="0"/>
      <c r="OQ3098" s="0"/>
      <c r="OR3098" s="0"/>
      <c r="OS3098" s="0"/>
      <c r="OT3098" s="0"/>
      <c r="OU3098" s="0"/>
      <c r="OV3098" s="0"/>
      <c r="OW3098" s="0"/>
      <c r="OX3098" s="0"/>
      <c r="OY3098" s="0"/>
      <c r="OZ3098" s="0"/>
      <c r="PA3098" s="0"/>
      <c r="PB3098" s="0"/>
      <c r="PC3098" s="0"/>
      <c r="PD3098" s="0"/>
      <c r="PE3098" s="0"/>
      <c r="PF3098" s="0"/>
      <c r="PG3098" s="0"/>
      <c r="PH3098" s="0"/>
      <c r="PI3098" s="0"/>
      <c r="PJ3098" s="0"/>
      <c r="PK3098" s="0"/>
      <c r="PL3098" s="0"/>
      <c r="PM3098" s="0"/>
      <c r="PN3098" s="0"/>
      <c r="PO3098" s="0"/>
      <c r="PP3098" s="0"/>
      <c r="PQ3098" s="0"/>
      <c r="PR3098" s="0"/>
      <c r="PS3098" s="0"/>
      <c r="PT3098" s="0"/>
      <c r="PU3098" s="0"/>
      <c r="PV3098" s="0"/>
      <c r="PW3098" s="0"/>
      <c r="PX3098" s="0"/>
      <c r="PY3098" s="0"/>
      <c r="PZ3098" s="0"/>
      <c r="QA3098" s="0"/>
      <c r="QB3098" s="0"/>
      <c r="QC3098" s="0"/>
      <c r="QD3098" s="0"/>
      <c r="QE3098" s="0"/>
      <c r="QF3098" s="0"/>
      <c r="QG3098" s="0"/>
      <c r="QH3098" s="0"/>
      <c r="QI3098" s="0"/>
      <c r="QJ3098" s="0"/>
      <c r="QK3098" s="0"/>
      <c r="QL3098" s="0"/>
      <c r="QM3098" s="0"/>
      <c r="QN3098" s="0"/>
      <c r="QO3098" s="0"/>
      <c r="QP3098" s="0"/>
      <c r="QQ3098" s="0"/>
      <c r="QR3098" s="0"/>
      <c r="QS3098" s="0"/>
      <c r="QT3098" s="0"/>
      <c r="QU3098" s="0"/>
      <c r="QV3098" s="0"/>
      <c r="QW3098" s="0"/>
      <c r="QX3098" s="0"/>
      <c r="QY3098" s="0"/>
      <c r="QZ3098" s="0"/>
      <c r="RA3098" s="0"/>
      <c r="RB3098" s="0"/>
      <c r="RC3098" s="0"/>
      <c r="RD3098" s="0"/>
      <c r="RE3098" s="0"/>
      <c r="RF3098" s="0"/>
      <c r="RG3098" s="0"/>
      <c r="RH3098" s="0"/>
      <c r="RI3098" s="0"/>
      <c r="RJ3098" s="0"/>
      <c r="RK3098" s="0"/>
      <c r="RL3098" s="0"/>
      <c r="RM3098" s="0"/>
      <c r="RN3098" s="0"/>
      <c r="RO3098" s="0"/>
      <c r="RP3098" s="0"/>
      <c r="RQ3098" s="0"/>
      <c r="RR3098" s="0"/>
      <c r="RS3098" s="0"/>
      <c r="RT3098" s="0"/>
      <c r="RU3098" s="0"/>
      <c r="RV3098" s="0"/>
      <c r="RW3098" s="0"/>
      <c r="RX3098" s="0"/>
      <c r="RY3098" s="0"/>
      <c r="RZ3098" s="0"/>
      <c r="SA3098" s="0"/>
      <c r="SB3098" s="0"/>
      <c r="SC3098" s="0"/>
      <c r="SD3098" s="0"/>
      <c r="SE3098" s="0"/>
      <c r="SF3098" s="0"/>
      <c r="SG3098" s="0"/>
      <c r="SH3098" s="0"/>
      <c r="SI3098" s="0"/>
      <c r="SJ3098" s="0"/>
      <c r="SK3098" s="0"/>
      <c r="SL3098" s="0"/>
      <c r="SM3098" s="0"/>
      <c r="SN3098" s="0"/>
      <c r="SO3098" s="0"/>
      <c r="SP3098" s="0"/>
      <c r="SQ3098" s="0"/>
      <c r="SR3098" s="0"/>
      <c r="SS3098" s="0"/>
      <c r="ST3098" s="0"/>
      <c r="SU3098" s="0"/>
      <c r="SV3098" s="0"/>
      <c r="SW3098" s="0"/>
      <c r="SX3098" s="0"/>
      <c r="SY3098" s="0"/>
      <c r="SZ3098" s="0"/>
      <c r="TA3098" s="0"/>
      <c r="TB3098" s="0"/>
      <c r="TC3098" s="0"/>
      <c r="TD3098" s="0"/>
      <c r="TE3098" s="0"/>
      <c r="TF3098" s="0"/>
      <c r="TG3098" s="0"/>
      <c r="TH3098" s="0"/>
      <c r="TI3098" s="0"/>
      <c r="TJ3098" s="0"/>
      <c r="TK3098" s="0"/>
      <c r="TL3098" s="0"/>
      <c r="TM3098" s="0"/>
      <c r="TN3098" s="0"/>
      <c r="TO3098" s="0"/>
      <c r="TP3098" s="0"/>
      <c r="TQ3098" s="0"/>
      <c r="TR3098" s="0"/>
      <c r="TS3098" s="0"/>
      <c r="TT3098" s="0"/>
      <c r="TU3098" s="0"/>
      <c r="TV3098" s="0"/>
      <c r="TW3098" s="0"/>
      <c r="TX3098" s="0"/>
      <c r="TY3098" s="0"/>
      <c r="TZ3098" s="0"/>
      <c r="UA3098" s="0"/>
      <c r="UB3098" s="0"/>
      <c r="UC3098" s="0"/>
      <c r="UD3098" s="0"/>
      <c r="UE3098" s="0"/>
      <c r="UF3098" s="0"/>
      <c r="UG3098" s="0"/>
      <c r="UH3098" s="0"/>
      <c r="UI3098" s="0"/>
      <c r="UJ3098" s="0"/>
      <c r="UK3098" s="0"/>
      <c r="UL3098" s="0"/>
      <c r="UM3098" s="0"/>
      <c r="UN3098" s="0"/>
      <c r="UO3098" s="0"/>
      <c r="UP3098" s="0"/>
      <c r="UQ3098" s="0"/>
      <c r="UR3098" s="0"/>
      <c r="US3098" s="0"/>
      <c r="UT3098" s="0"/>
      <c r="UU3098" s="0"/>
      <c r="UV3098" s="0"/>
      <c r="UW3098" s="0"/>
      <c r="UX3098" s="0"/>
      <c r="UY3098" s="0"/>
      <c r="UZ3098" s="0"/>
      <c r="VA3098" s="0"/>
      <c r="VB3098" s="0"/>
      <c r="VC3098" s="0"/>
      <c r="VD3098" s="0"/>
      <c r="VE3098" s="0"/>
      <c r="VF3098" s="0"/>
      <c r="VG3098" s="0"/>
      <c r="VH3098" s="0"/>
      <c r="VI3098" s="0"/>
      <c r="VJ3098" s="0"/>
      <c r="VK3098" s="0"/>
      <c r="VL3098" s="0"/>
      <c r="VM3098" s="0"/>
      <c r="VN3098" s="0"/>
      <c r="VO3098" s="0"/>
      <c r="VP3098" s="0"/>
      <c r="VQ3098" s="0"/>
      <c r="VR3098" s="0"/>
      <c r="VS3098" s="0"/>
      <c r="VT3098" s="0"/>
      <c r="VU3098" s="0"/>
      <c r="VV3098" s="0"/>
      <c r="VW3098" s="0"/>
      <c r="VX3098" s="0"/>
      <c r="VY3098" s="0"/>
      <c r="VZ3098" s="0"/>
      <c r="WA3098" s="0"/>
      <c r="WB3098" s="0"/>
      <c r="WC3098" s="0"/>
      <c r="WD3098" s="0"/>
      <c r="WE3098" s="0"/>
      <c r="WF3098" s="0"/>
      <c r="WG3098" s="0"/>
      <c r="WH3098" s="0"/>
      <c r="WI3098" s="0"/>
      <c r="WJ3098" s="0"/>
      <c r="WK3098" s="0"/>
      <c r="WL3098" s="0"/>
      <c r="WM3098" s="0"/>
      <c r="WN3098" s="0"/>
      <c r="WO3098" s="0"/>
      <c r="WP3098" s="0"/>
      <c r="WQ3098" s="0"/>
      <c r="WR3098" s="0"/>
      <c r="WS3098" s="0"/>
      <c r="WT3098" s="0"/>
      <c r="WU3098" s="0"/>
      <c r="WV3098" s="0"/>
      <c r="WW3098" s="0"/>
      <c r="WX3098" s="0"/>
      <c r="WY3098" s="0"/>
      <c r="WZ3098" s="0"/>
      <c r="XA3098" s="0"/>
      <c r="XB3098" s="0"/>
      <c r="XC3098" s="0"/>
      <c r="XD3098" s="0"/>
      <c r="XE3098" s="0"/>
      <c r="XF3098" s="0"/>
      <c r="XG3098" s="0"/>
      <c r="XH3098" s="0"/>
      <c r="XI3098" s="0"/>
      <c r="XJ3098" s="0"/>
      <c r="XK3098" s="0"/>
      <c r="XL3098" s="0"/>
      <c r="XM3098" s="0"/>
      <c r="XN3098" s="0"/>
      <c r="XO3098" s="0"/>
      <c r="XP3098" s="0"/>
      <c r="XQ3098" s="0"/>
      <c r="XR3098" s="0"/>
      <c r="XS3098" s="0"/>
      <c r="XT3098" s="0"/>
      <c r="XU3098" s="0"/>
      <c r="XV3098" s="0"/>
      <c r="XW3098" s="0"/>
      <c r="XX3098" s="0"/>
      <c r="XY3098" s="0"/>
      <c r="XZ3098" s="0"/>
      <c r="YA3098" s="0"/>
      <c r="YB3098" s="0"/>
      <c r="YC3098" s="0"/>
      <c r="YD3098" s="0"/>
      <c r="YE3098" s="0"/>
      <c r="YF3098" s="0"/>
      <c r="YG3098" s="0"/>
      <c r="YH3098" s="0"/>
      <c r="YI3098" s="0"/>
      <c r="YJ3098" s="0"/>
      <c r="YK3098" s="0"/>
      <c r="YL3098" s="0"/>
      <c r="YM3098" s="0"/>
      <c r="YN3098" s="0"/>
      <c r="YO3098" s="0"/>
      <c r="YP3098" s="0"/>
      <c r="YQ3098" s="0"/>
      <c r="YR3098" s="0"/>
      <c r="YS3098" s="0"/>
      <c r="YT3098" s="0"/>
      <c r="YU3098" s="0"/>
      <c r="YV3098" s="0"/>
      <c r="YW3098" s="0"/>
      <c r="YX3098" s="0"/>
      <c r="YY3098" s="0"/>
      <c r="YZ3098" s="0"/>
      <c r="ZA3098" s="0"/>
      <c r="ZB3098" s="0"/>
      <c r="ZC3098" s="0"/>
      <c r="ZD3098" s="0"/>
      <c r="ZE3098" s="0"/>
      <c r="ZF3098" s="0"/>
      <c r="ZG3098" s="0"/>
      <c r="ZH3098" s="0"/>
      <c r="ZI3098" s="0"/>
      <c r="ZJ3098" s="0"/>
      <c r="ZK3098" s="0"/>
      <c r="ZL3098" s="0"/>
      <c r="ZM3098" s="0"/>
      <c r="ZN3098" s="0"/>
      <c r="ZO3098" s="0"/>
      <c r="ZP3098" s="0"/>
      <c r="ZQ3098" s="0"/>
      <c r="ZR3098" s="0"/>
      <c r="ZS3098" s="0"/>
      <c r="ZT3098" s="0"/>
      <c r="ZU3098" s="0"/>
      <c r="ZV3098" s="0"/>
      <c r="ZW3098" s="0"/>
      <c r="ZX3098" s="0"/>
      <c r="ZY3098" s="0"/>
      <c r="ZZ3098" s="0"/>
      <c r="AAA3098" s="0"/>
      <c r="AAB3098" s="0"/>
      <c r="AAC3098" s="0"/>
      <c r="AAD3098" s="0"/>
      <c r="AAE3098" s="0"/>
      <c r="AAF3098" s="0"/>
      <c r="AAG3098" s="0"/>
      <c r="AAH3098" s="0"/>
      <c r="AAI3098" s="0"/>
      <c r="AAJ3098" s="0"/>
      <c r="AAK3098" s="0"/>
      <c r="AAL3098" s="0"/>
      <c r="AAM3098" s="0"/>
      <c r="AAN3098" s="0"/>
      <c r="AAO3098" s="0"/>
      <c r="AAP3098" s="0"/>
      <c r="AAQ3098" s="0"/>
      <c r="AAR3098" s="0"/>
      <c r="AAS3098" s="0"/>
      <c r="AAT3098" s="0"/>
      <c r="AAU3098" s="0"/>
      <c r="AAV3098" s="0"/>
      <c r="AAW3098" s="0"/>
      <c r="AAX3098" s="0"/>
      <c r="AAY3098" s="0"/>
      <c r="AAZ3098" s="0"/>
      <c r="ABA3098" s="0"/>
      <c r="ABB3098" s="0"/>
      <c r="ABC3098" s="0"/>
      <c r="ABD3098" s="0"/>
      <c r="ABE3098" s="0"/>
      <c r="ABF3098" s="0"/>
      <c r="ABG3098" s="0"/>
      <c r="ABH3098" s="0"/>
      <c r="ABI3098" s="0"/>
      <c r="ABJ3098" s="0"/>
      <c r="ABK3098" s="0"/>
      <c r="ABL3098" s="0"/>
      <c r="ABM3098" s="0"/>
      <c r="ABN3098" s="0"/>
      <c r="ABO3098" s="0"/>
      <c r="ABP3098" s="0"/>
      <c r="ABQ3098" s="0"/>
      <c r="ABR3098" s="0"/>
      <c r="ABS3098" s="0"/>
      <c r="ABT3098" s="0"/>
      <c r="ABU3098" s="0"/>
      <c r="ABV3098" s="0"/>
      <c r="ABW3098" s="0"/>
      <c r="ABX3098" s="0"/>
      <c r="ABY3098" s="0"/>
      <c r="ABZ3098" s="0"/>
      <c r="ACA3098" s="0"/>
      <c r="ACB3098" s="0"/>
      <c r="ACC3098" s="0"/>
      <c r="ACD3098" s="0"/>
      <c r="ACE3098" s="0"/>
      <c r="ACF3098" s="0"/>
      <c r="ACG3098" s="0"/>
      <c r="ACH3098" s="0"/>
      <c r="ACI3098" s="0"/>
      <c r="ACJ3098" s="0"/>
      <c r="ACK3098" s="0"/>
      <c r="ACL3098" s="0"/>
      <c r="ACM3098" s="0"/>
      <c r="ACN3098" s="0"/>
      <c r="ACO3098" s="0"/>
      <c r="ACP3098" s="0"/>
      <c r="ACQ3098" s="0"/>
      <c r="ACR3098" s="0"/>
      <c r="ACS3098" s="0"/>
      <c r="ACT3098" s="0"/>
      <c r="ACU3098" s="0"/>
      <c r="ACV3098" s="0"/>
      <c r="ACW3098" s="0"/>
      <c r="ACX3098" s="0"/>
      <c r="ACY3098" s="0"/>
      <c r="ACZ3098" s="0"/>
      <c r="ADA3098" s="0"/>
      <c r="ADB3098" s="0"/>
      <c r="ADC3098" s="0"/>
      <c r="ADD3098" s="0"/>
      <c r="ADE3098" s="0"/>
      <c r="ADF3098" s="0"/>
      <c r="ADG3098" s="0"/>
      <c r="ADH3098" s="0"/>
      <c r="ADI3098" s="0"/>
      <c r="ADJ3098" s="0"/>
      <c r="ADK3098" s="0"/>
      <c r="ADL3098" s="0"/>
      <c r="ADM3098" s="0"/>
      <c r="ADN3098" s="0"/>
      <c r="ADO3098" s="0"/>
      <c r="ADP3098" s="0"/>
      <c r="ADQ3098" s="0"/>
      <c r="ADR3098" s="0"/>
      <c r="ADS3098" s="0"/>
      <c r="ADT3098" s="0"/>
      <c r="ADU3098" s="0"/>
      <c r="ADV3098" s="0"/>
      <c r="ADW3098" s="0"/>
      <c r="ADX3098" s="0"/>
      <c r="ADY3098" s="0"/>
      <c r="ADZ3098" s="0"/>
      <c r="AEA3098" s="0"/>
      <c r="AEB3098" s="0"/>
      <c r="AEC3098" s="0"/>
      <c r="AED3098" s="0"/>
      <c r="AEE3098" s="0"/>
      <c r="AEF3098" s="0"/>
      <c r="AEG3098" s="0"/>
      <c r="AEH3098" s="0"/>
      <c r="AEI3098" s="0"/>
      <c r="AEJ3098" s="0"/>
      <c r="AEK3098" s="0"/>
      <c r="AEL3098" s="0"/>
      <c r="AEM3098" s="0"/>
      <c r="AEN3098" s="0"/>
      <c r="AEO3098" s="0"/>
      <c r="AEP3098" s="0"/>
      <c r="AEQ3098" s="0"/>
      <c r="AER3098" s="0"/>
      <c r="AES3098" s="0"/>
      <c r="AET3098" s="0"/>
      <c r="AEU3098" s="0"/>
      <c r="AEV3098" s="0"/>
      <c r="AEW3098" s="0"/>
      <c r="AEX3098" s="0"/>
      <c r="AEY3098" s="0"/>
      <c r="AEZ3098" s="0"/>
      <c r="AFA3098" s="0"/>
      <c r="AFB3098" s="0"/>
      <c r="AFC3098" s="0"/>
      <c r="AFD3098" s="0"/>
      <c r="AFE3098" s="0"/>
      <c r="AFF3098" s="0"/>
      <c r="AFG3098" s="0"/>
      <c r="AFH3098" s="0"/>
      <c r="AFI3098" s="0"/>
      <c r="AFJ3098" s="0"/>
      <c r="AFK3098" s="0"/>
      <c r="AFL3098" s="0"/>
      <c r="AFM3098" s="0"/>
      <c r="AFN3098" s="0"/>
      <c r="AFO3098" s="0"/>
      <c r="AFP3098" s="0"/>
      <c r="AFQ3098" s="0"/>
      <c r="AFR3098" s="0"/>
      <c r="AFS3098" s="0"/>
      <c r="AFT3098" s="0"/>
      <c r="AFU3098" s="0"/>
      <c r="AFV3098" s="0"/>
      <c r="AFW3098" s="0"/>
      <c r="AFX3098" s="0"/>
      <c r="AFY3098" s="0"/>
      <c r="AFZ3098" s="0"/>
      <c r="AGA3098" s="0"/>
      <c r="AGB3098" s="0"/>
      <c r="AGC3098" s="0"/>
      <c r="AGD3098" s="0"/>
      <c r="AGE3098" s="0"/>
      <c r="AGF3098" s="0"/>
      <c r="AGG3098" s="0"/>
      <c r="AGH3098" s="0"/>
      <c r="AGI3098" s="0"/>
      <c r="AGJ3098" s="0"/>
      <c r="AGK3098" s="0"/>
      <c r="AGL3098" s="0"/>
      <c r="AGM3098" s="0"/>
      <c r="AGN3098" s="0"/>
      <c r="AGO3098" s="0"/>
      <c r="AGP3098" s="0"/>
      <c r="AGQ3098" s="0"/>
      <c r="AGR3098" s="0"/>
      <c r="AGS3098" s="0"/>
      <c r="AGT3098" s="0"/>
      <c r="AGU3098" s="0"/>
      <c r="AGV3098" s="0"/>
      <c r="AGW3098" s="0"/>
      <c r="AGX3098" s="0"/>
      <c r="AGY3098" s="0"/>
      <c r="AGZ3098" s="0"/>
      <c r="AHA3098" s="0"/>
      <c r="AHB3098" s="0"/>
      <c r="AHC3098" s="0"/>
      <c r="AHD3098" s="0"/>
      <c r="AHE3098" s="0"/>
      <c r="AHF3098" s="0"/>
      <c r="AHG3098" s="0"/>
      <c r="AHH3098" s="0"/>
      <c r="AHI3098" s="0"/>
      <c r="AHJ3098" s="0"/>
      <c r="AHK3098" s="0"/>
      <c r="AHL3098" s="0"/>
      <c r="AHM3098" s="0"/>
      <c r="AHN3098" s="0"/>
      <c r="AHO3098" s="0"/>
      <c r="AHP3098" s="0"/>
      <c r="AHQ3098" s="0"/>
      <c r="AHR3098" s="0"/>
      <c r="AHS3098" s="0"/>
      <c r="AHT3098" s="0"/>
      <c r="AHU3098" s="0"/>
      <c r="AHV3098" s="0"/>
      <c r="AHW3098" s="0"/>
      <c r="AHX3098" s="0"/>
      <c r="AHY3098" s="0"/>
      <c r="AHZ3098" s="0"/>
      <c r="AIA3098" s="0"/>
      <c r="AIB3098" s="0"/>
      <c r="AIC3098" s="0"/>
      <c r="AID3098" s="0"/>
      <c r="AIE3098" s="0"/>
      <c r="AIF3098" s="0"/>
      <c r="AIG3098" s="0"/>
      <c r="AIH3098" s="0"/>
      <c r="AII3098" s="0"/>
      <c r="AIJ3098" s="0"/>
      <c r="AIK3098" s="0"/>
      <c r="AIL3098" s="0"/>
      <c r="AIM3098" s="0"/>
      <c r="AIN3098" s="0"/>
      <c r="AIO3098" s="0"/>
      <c r="AIP3098" s="0"/>
      <c r="AIQ3098" s="0"/>
      <c r="AIR3098" s="0"/>
      <c r="AIS3098" s="0"/>
      <c r="AIT3098" s="0"/>
      <c r="AIU3098" s="0"/>
      <c r="AIV3098" s="0"/>
      <c r="AIW3098" s="0"/>
      <c r="AIX3098" s="0"/>
      <c r="AIY3098" s="0"/>
      <c r="AIZ3098" s="0"/>
      <c r="AJA3098" s="0"/>
      <c r="AJB3098" s="0"/>
      <c r="AJC3098" s="0"/>
      <c r="AJD3098" s="0"/>
      <c r="AJE3098" s="0"/>
      <c r="AJF3098" s="0"/>
      <c r="AJG3098" s="0"/>
      <c r="AJH3098" s="0"/>
      <c r="AJI3098" s="0"/>
      <c r="AJJ3098" s="0"/>
      <c r="AJK3098" s="0"/>
      <c r="AJL3098" s="0"/>
      <c r="AJM3098" s="0"/>
      <c r="AJN3098" s="0"/>
      <c r="AJO3098" s="0"/>
      <c r="AJP3098" s="0"/>
      <c r="AJQ3098" s="0"/>
      <c r="AJR3098" s="0"/>
      <c r="AJS3098" s="0"/>
      <c r="AJT3098" s="0"/>
      <c r="AJU3098" s="0"/>
      <c r="AJV3098" s="0"/>
      <c r="AJW3098" s="0"/>
      <c r="AJX3098" s="0"/>
      <c r="AJY3098" s="0"/>
      <c r="AJZ3098" s="0"/>
      <c r="AKA3098" s="0"/>
      <c r="AKB3098" s="0"/>
      <c r="AKC3098" s="0"/>
      <c r="AKD3098" s="0"/>
      <c r="AKE3098" s="0"/>
      <c r="AKF3098" s="0"/>
      <c r="AKG3098" s="0"/>
      <c r="AKH3098" s="0"/>
      <c r="AKI3098" s="0"/>
      <c r="AKJ3098" s="0"/>
      <c r="AKK3098" s="0"/>
      <c r="AKL3098" s="0"/>
      <c r="AKM3098" s="0"/>
      <c r="AKN3098" s="0"/>
      <c r="AKO3098" s="0"/>
      <c r="AKP3098" s="0"/>
      <c r="AKQ3098" s="0"/>
      <c r="AKR3098" s="0"/>
      <c r="AKS3098" s="0"/>
      <c r="AKT3098" s="0"/>
      <c r="AKU3098" s="0"/>
      <c r="AKV3098" s="0"/>
      <c r="AKW3098" s="0"/>
      <c r="AKX3098" s="0"/>
      <c r="AKY3098" s="0"/>
      <c r="AKZ3098" s="0"/>
      <c r="ALA3098" s="0"/>
      <c r="ALB3098" s="0"/>
      <c r="ALC3098" s="0"/>
      <c r="ALD3098" s="0"/>
      <c r="ALE3098" s="0"/>
      <c r="ALF3098" s="0"/>
      <c r="ALG3098" s="0"/>
      <c r="ALH3098" s="0"/>
      <c r="ALI3098" s="0"/>
      <c r="ALJ3098" s="0"/>
      <c r="ALK3098" s="0"/>
      <c r="ALL3098" s="0"/>
      <c r="ALM3098" s="0"/>
      <c r="ALN3098" s="0"/>
      <c r="ALO3098" s="0"/>
      <c r="ALP3098" s="0"/>
      <c r="ALQ3098" s="0"/>
      <c r="ALR3098" s="0"/>
      <c r="ALS3098" s="0"/>
      <c r="ALT3098" s="0"/>
      <c r="ALU3098" s="0"/>
      <c r="ALV3098" s="0"/>
      <c r="ALW3098" s="0"/>
      <c r="ALX3098" s="0"/>
      <c r="ALY3098" s="0"/>
      <c r="ALZ3098" s="0"/>
      <c r="AMA3098" s="0"/>
      <c r="AMB3098" s="0"/>
      <c r="AMC3098" s="0"/>
      <c r="AMD3098" s="0"/>
      <c r="AME3098" s="0"/>
      <c r="AMF3098" s="0"/>
      <c r="AMG3098" s="0"/>
      <c r="AMH3098" s="0"/>
      <c r="AMI3098" s="0"/>
    </row>
    <row r="3099" customFormat="false" ht="12.75" hidden="false" customHeight="false" outlineLevel="0" collapsed="false">
      <c r="A3099" s="1" t="s">
        <v>3273</v>
      </c>
      <c r="C3099" s="27" t="s">
        <v>3348</v>
      </c>
      <c r="D3099" s="27" t="s">
        <v>20</v>
      </c>
      <c r="E3099" s="28"/>
      <c r="F3099" s="29"/>
      <c r="G3099" s="27"/>
      <c r="H3099" s="30" t="s">
        <v>168</v>
      </c>
      <c r="I3099" s="31" t="n">
        <v>1.89</v>
      </c>
      <c r="J3099" s="103" t="s">
        <v>3275</v>
      </c>
      <c r="BM3099" s="0"/>
      <c r="BN3099" s="0"/>
      <c r="BO3099" s="0"/>
      <c r="BP3099" s="0"/>
      <c r="BQ3099" s="0"/>
      <c r="BR3099" s="0"/>
      <c r="BS3099" s="0"/>
      <c r="BT3099" s="0"/>
      <c r="BU3099" s="0"/>
      <c r="BV3099" s="0"/>
      <c r="BW3099" s="0"/>
      <c r="BX3099" s="0"/>
      <c r="BY3099" s="0"/>
      <c r="BZ3099" s="0"/>
      <c r="CA3099" s="0"/>
      <c r="CB3099" s="0"/>
      <c r="CC3099" s="0"/>
      <c r="CD3099" s="0"/>
      <c r="CE3099" s="0"/>
      <c r="CF3099" s="0"/>
      <c r="CG3099" s="0"/>
      <c r="CH3099" s="0"/>
      <c r="CI3099" s="0"/>
      <c r="CJ3099" s="0"/>
      <c r="CK3099" s="0"/>
      <c r="CL3099" s="0"/>
      <c r="CM3099" s="0"/>
      <c r="CN3099" s="0"/>
      <c r="CO3099" s="0"/>
      <c r="CP3099" s="0"/>
      <c r="CQ3099" s="0"/>
      <c r="CR3099" s="0"/>
      <c r="CS3099" s="0"/>
      <c r="CT3099" s="0"/>
      <c r="CU3099" s="0"/>
      <c r="CV3099" s="0"/>
      <c r="CW3099" s="0"/>
      <c r="CX3099" s="0"/>
      <c r="CY3099" s="0"/>
      <c r="CZ3099" s="0"/>
      <c r="DA3099" s="0"/>
      <c r="DB3099" s="0"/>
      <c r="DC3099" s="0"/>
      <c r="DD3099" s="0"/>
      <c r="DE3099" s="0"/>
      <c r="DF3099" s="0"/>
      <c r="DG3099" s="0"/>
      <c r="DH3099" s="0"/>
      <c r="DI3099" s="0"/>
      <c r="DJ3099" s="0"/>
      <c r="DK3099" s="0"/>
      <c r="DL3099" s="0"/>
      <c r="DM3099" s="0"/>
      <c r="DN3099" s="0"/>
      <c r="DO3099" s="0"/>
      <c r="DP3099" s="0"/>
      <c r="DQ3099" s="0"/>
      <c r="DR3099" s="0"/>
      <c r="DS3099" s="0"/>
      <c r="DT3099" s="0"/>
      <c r="DU3099" s="0"/>
      <c r="DV3099" s="0"/>
      <c r="DW3099" s="0"/>
      <c r="DX3099" s="0"/>
      <c r="DY3099" s="0"/>
      <c r="DZ3099" s="0"/>
      <c r="EA3099" s="0"/>
      <c r="EB3099" s="0"/>
      <c r="EC3099" s="0"/>
      <c r="ED3099" s="0"/>
      <c r="EE3099" s="0"/>
      <c r="EF3099" s="0"/>
      <c r="EG3099" s="0"/>
      <c r="EH3099" s="0"/>
      <c r="EI3099" s="0"/>
      <c r="EJ3099" s="0"/>
      <c r="EK3099" s="0"/>
      <c r="EL3099" s="0"/>
      <c r="EM3099" s="0"/>
      <c r="EN3099" s="0"/>
      <c r="EO3099" s="0"/>
      <c r="EP3099" s="0"/>
      <c r="EQ3099" s="0"/>
      <c r="ER3099" s="0"/>
      <c r="ES3099" s="0"/>
      <c r="ET3099" s="0"/>
      <c r="EU3099" s="0"/>
      <c r="EV3099" s="0"/>
      <c r="EW3099" s="0"/>
      <c r="EX3099" s="0"/>
      <c r="EY3099" s="0"/>
      <c r="EZ3099" s="0"/>
      <c r="FA3099" s="0"/>
      <c r="FB3099" s="0"/>
      <c r="FC3099" s="0"/>
      <c r="FD3099" s="0"/>
      <c r="FE3099" s="0"/>
      <c r="FF3099" s="0"/>
      <c r="FG3099" s="0"/>
      <c r="FH3099" s="0"/>
      <c r="FI3099" s="0"/>
      <c r="FJ3099" s="0"/>
      <c r="FK3099" s="0"/>
      <c r="FL3099" s="0"/>
      <c r="FM3099" s="0"/>
      <c r="FN3099" s="0"/>
      <c r="FO3099" s="0"/>
      <c r="FP3099" s="0"/>
      <c r="FQ3099" s="0"/>
      <c r="FR3099" s="0"/>
      <c r="FS3099" s="0"/>
      <c r="FT3099" s="0"/>
      <c r="FU3099" s="0"/>
      <c r="FV3099" s="0"/>
      <c r="FW3099" s="0"/>
      <c r="FX3099" s="0"/>
      <c r="FY3099" s="0"/>
      <c r="FZ3099" s="0"/>
      <c r="GA3099" s="0"/>
      <c r="GB3099" s="0"/>
      <c r="GC3099" s="0"/>
      <c r="GD3099" s="0"/>
      <c r="GE3099" s="0"/>
      <c r="GF3099" s="0"/>
      <c r="GG3099" s="0"/>
      <c r="GH3099" s="0"/>
      <c r="GI3099" s="0"/>
      <c r="GJ3099" s="0"/>
      <c r="GK3099" s="0"/>
      <c r="GL3099" s="0"/>
      <c r="GM3099" s="0"/>
      <c r="GN3099" s="0"/>
      <c r="GO3099" s="0"/>
      <c r="GP3099" s="0"/>
      <c r="GQ3099" s="0"/>
      <c r="GR3099" s="0"/>
      <c r="GS3099" s="0"/>
      <c r="GT3099" s="0"/>
      <c r="GU3099" s="0"/>
      <c r="GV3099" s="0"/>
      <c r="GW3099" s="0"/>
      <c r="GX3099" s="0"/>
      <c r="GY3099" s="0"/>
      <c r="GZ3099" s="0"/>
      <c r="HA3099" s="0"/>
      <c r="HB3099" s="0"/>
      <c r="HC3099" s="0"/>
      <c r="HD3099" s="0"/>
      <c r="HE3099" s="0"/>
      <c r="HF3099" s="0"/>
      <c r="HG3099" s="0"/>
      <c r="HH3099" s="0"/>
      <c r="HI3099" s="0"/>
      <c r="HJ3099" s="0"/>
      <c r="HK3099" s="0"/>
      <c r="HL3099" s="0"/>
      <c r="HM3099" s="0"/>
      <c r="HN3099" s="0"/>
      <c r="HO3099" s="0"/>
      <c r="HP3099" s="0"/>
      <c r="HQ3099" s="0"/>
      <c r="HR3099" s="0"/>
      <c r="HS3099" s="0"/>
      <c r="HT3099" s="0"/>
      <c r="HU3099" s="0"/>
      <c r="HV3099" s="0"/>
      <c r="HW3099" s="0"/>
      <c r="HX3099" s="0"/>
      <c r="HY3099" s="0"/>
      <c r="HZ3099" s="0"/>
      <c r="IA3099" s="0"/>
      <c r="IB3099" s="0"/>
      <c r="IC3099" s="0"/>
      <c r="ID3099" s="0"/>
      <c r="IE3099" s="0"/>
      <c r="IF3099" s="0"/>
      <c r="IG3099" s="0"/>
      <c r="IH3099" s="0"/>
      <c r="II3099" s="0"/>
      <c r="IJ3099" s="0"/>
      <c r="IK3099" s="0"/>
      <c r="IL3099" s="0"/>
      <c r="IM3099" s="0"/>
      <c r="IN3099" s="0"/>
      <c r="IO3099" s="0"/>
      <c r="IP3099" s="0"/>
      <c r="IQ3099" s="0"/>
      <c r="IR3099" s="0"/>
      <c r="IS3099" s="0"/>
      <c r="IT3099" s="0"/>
      <c r="IU3099" s="0"/>
      <c r="IV3099" s="0"/>
      <c r="IW3099" s="0"/>
      <c r="IX3099" s="0"/>
      <c r="IY3099" s="0"/>
      <c r="IZ3099" s="0"/>
      <c r="JA3099" s="0"/>
      <c r="JB3099" s="0"/>
      <c r="JC3099" s="0"/>
      <c r="JD3099" s="0"/>
      <c r="JE3099" s="0"/>
      <c r="JF3099" s="0"/>
      <c r="JG3099" s="0"/>
      <c r="JH3099" s="0"/>
      <c r="JI3099" s="0"/>
      <c r="JJ3099" s="0"/>
      <c r="JK3099" s="0"/>
      <c r="JL3099" s="0"/>
      <c r="JM3099" s="0"/>
      <c r="JN3099" s="0"/>
      <c r="JO3099" s="0"/>
      <c r="JP3099" s="0"/>
      <c r="JQ3099" s="0"/>
      <c r="JR3099" s="0"/>
      <c r="JS3099" s="0"/>
      <c r="JT3099" s="0"/>
      <c r="JU3099" s="0"/>
      <c r="JV3099" s="0"/>
      <c r="JW3099" s="0"/>
      <c r="JX3099" s="0"/>
      <c r="JY3099" s="0"/>
      <c r="JZ3099" s="0"/>
      <c r="KA3099" s="0"/>
      <c r="KB3099" s="0"/>
      <c r="KC3099" s="0"/>
      <c r="KD3099" s="0"/>
      <c r="KE3099" s="0"/>
      <c r="KF3099" s="0"/>
      <c r="KG3099" s="0"/>
      <c r="KH3099" s="0"/>
      <c r="KI3099" s="0"/>
      <c r="KJ3099" s="0"/>
      <c r="KK3099" s="0"/>
      <c r="KL3099" s="0"/>
      <c r="KM3099" s="0"/>
      <c r="KN3099" s="0"/>
      <c r="KO3099" s="0"/>
      <c r="KP3099" s="0"/>
      <c r="KQ3099" s="0"/>
      <c r="KR3099" s="0"/>
      <c r="KS3099" s="0"/>
      <c r="KT3099" s="0"/>
      <c r="KU3099" s="0"/>
      <c r="KV3099" s="0"/>
      <c r="KW3099" s="0"/>
      <c r="KX3099" s="0"/>
      <c r="KY3099" s="0"/>
      <c r="KZ3099" s="0"/>
      <c r="LA3099" s="0"/>
      <c r="LB3099" s="0"/>
      <c r="LC3099" s="0"/>
      <c r="LD3099" s="0"/>
      <c r="LE3099" s="0"/>
      <c r="LF3099" s="0"/>
      <c r="LG3099" s="0"/>
      <c r="LH3099" s="0"/>
      <c r="LI3099" s="0"/>
      <c r="LJ3099" s="0"/>
      <c r="LK3099" s="0"/>
      <c r="LL3099" s="0"/>
      <c r="LM3099" s="0"/>
      <c r="LN3099" s="0"/>
      <c r="LO3099" s="0"/>
      <c r="LP3099" s="0"/>
      <c r="LQ3099" s="0"/>
      <c r="LR3099" s="0"/>
      <c r="LS3099" s="0"/>
      <c r="LT3099" s="0"/>
      <c r="LU3099" s="0"/>
      <c r="LV3099" s="0"/>
      <c r="LW3099" s="0"/>
      <c r="LX3099" s="0"/>
      <c r="LY3099" s="0"/>
      <c r="LZ3099" s="0"/>
      <c r="MA3099" s="0"/>
      <c r="MB3099" s="0"/>
      <c r="MC3099" s="0"/>
      <c r="MD3099" s="0"/>
      <c r="ME3099" s="0"/>
      <c r="MF3099" s="0"/>
      <c r="MG3099" s="0"/>
      <c r="MH3099" s="0"/>
      <c r="MI3099" s="0"/>
      <c r="MJ3099" s="0"/>
      <c r="MK3099" s="0"/>
      <c r="ML3099" s="0"/>
      <c r="MM3099" s="0"/>
      <c r="MN3099" s="0"/>
      <c r="MO3099" s="0"/>
      <c r="MP3099" s="0"/>
      <c r="MQ3099" s="0"/>
      <c r="MR3099" s="0"/>
      <c r="MS3099" s="0"/>
      <c r="MT3099" s="0"/>
      <c r="MU3099" s="0"/>
      <c r="MV3099" s="0"/>
      <c r="MW3099" s="0"/>
      <c r="MX3099" s="0"/>
      <c r="MY3099" s="0"/>
      <c r="MZ3099" s="0"/>
      <c r="NA3099" s="0"/>
      <c r="NB3099" s="0"/>
      <c r="NC3099" s="0"/>
      <c r="ND3099" s="0"/>
      <c r="NE3099" s="0"/>
      <c r="NF3099" s="0"/>
      <c r="NG3099" s="0"/>
      <c r="NH3099" s="0"/>
      <c r="NI3099" s="0"/>
      <c r="NJ3099" s="0"/>
      <c r="NK3099" s="0"/>
      <c r="NL3099" s="0"/>
      <c r="NM3099" s="0"/>
      <c r="NN3099" s="0"/>
      <c r="NO3099" s="0"/>
      <c r="NP3099" s="0"/>
      <c r="NQ3099" s="0"/>
      <c r="NR3099" s="0"/>
      <c r="NS3099" s="0"/>
      <c r="NT3099" s="0"/>
      <c r="NU3099" s="0"/>
      <c r="NV3099" s="0"/>
      <c r="NW3099" s="0"/>
      <c r="NX3099" s="0"/>
      <c r="NY3099" s="0"/>
      <c r="NZ3099" s="0"/>
      <c r="OA3099" s="0"/>
      <c r="OB3099" s="0"/>
      <c r="OC3099" s="0"/>
      <c r="OD3099" s="0"/>
      <c r="OE3099" s="0"/>
      <c r="OF3099" s="0"/>
      <c r="OG3099" s="0"/>
      <c r="OH3099" s="0"/>
      <c r="OI3099" s="0"/>
      <c r="OJ3099" s="0"/>
      <c r="OK3099" s="0"/>
      <c r="OL3099" s="0"/>
      <c r="OM3099" s="0"/>
      <c r="ON3099" s="0"/>
      <c r="OO3099" s="0"/>
      <c r="OP3099" s="0"/>
      <c r="OQ3099" s="0"/>
      <c r="OR3099" s="0"/>
      <c r="OS3099" s="0"/>
      <c r="OT3099" s="0"/>
      <c r="OU3099" s="0"/>
      <c r="OV3099" s="0"/>
      <c r="OW3099" s="0"/>
      <c r="OX3099" s="0"/>
      <c r="OY3099" s="0"/>
      <c r="OZ3099" s="0"/>
      <c r="PA3099" s="0"/>
      <c r="PB3099" s="0"/>
      <c r="PC3099" s="0"/>
      <c r="PD3099" s="0"/>
      <c r="PE3099" s="0"/>
      <c r="PF3099" s="0"/>
      <c r="PG3099" s="0"/>
      <c r="PH3099" s="0"/>
      <c r="PI3099" s="0"/>
      <c r="PJ3099" s="0"/>
      <c r="PK3099" s="0"/>
      <c r="PL3099" s="0"/>
      <c r="PM3099" s="0"/>
      <c r="PN3099" s="0"/>
      <c r="PO3099" s="0"/>
      <c r="PP3099" s="0"/>
      <c r="PQ3099" s="0"/>
      <c r="PR3099" s="0"/>
      <c r="PS3099" s="0"/>
      <c r="PT3099" s="0"/>
      <c r="PU3099" s="0"/>
      <c r="PV3099" s="0"/>
      <c r="PW3099" s="0"/>
      <c r="PX3099" s="0"/>
      <c r="PY3099" s="0"/>
      <c r="PZ3099" s="0"/>
      <c r="QA3099" s="0"/>
      <c r="QB3099" s="0"/>
      <c r="QC3099" s="0"/>
      <c r="QD3099" s="0"/>
      <c r="QE3099" s="0"/>
      <c r="QF3099" s="0"/>
      <c r="QG3099" s="0"/>
      <c r="QH3099" s="0"/>
      <c r="QI3099" s="0"/>
      <c r="QJ3099" s="0"/>
      <c r="QK3099" s="0"/>
      <c r="QL3099" s="0"/>
      <c r="QM3099" s="0"/>
      <c r="QN3099" s="0"/>
      <c r="QO3099" s="0"/>
      <c r="QP3099" s="0"/>
      <c r="QQ3099" s="0"/>
      <c r="QR3099" s="0"/>
      <c r="QS3099" s="0"/>
      <c r="QT3099" s="0"/>
      <c r="QU3099" s="0"/>
      <c r="QV3099" s="0"/>
      <c r="QW3099" s="0"/>
      <c r="QX3099" s="0"/>
      <c r="QY3099" s="0"/>
      <c r="QZ3099" s="0"/>
      <c r="RA3099" s="0"/>
      <c r="RB3099" s="0"/>
      <c r="RC3099" s="0"/>
      <c r="RD3099" s="0"/>
      <c r="RE3099" s="0"/>
      <c r="RF3099" s="0"/>
      <c r="RG3099" s="0"/>
      <c r="RH3099" s="0"/>
      <c r="RI3099" s="0"/>
      <c r="RJ3099" s="0"/>
      <c r="RK3099" s="0"/>
      <c r="RL3099" s="0"/>
      <c r="RM3099" s="0"/>
      <c r="RN3099" s="0"/>
      <c r="RO3099" s="0"/>
      <c r="RP3099" s="0"/>
      <c r="RQ3099" s="0"/>
      <c r="RR3099" s="0"/>
      <c r="RS3099" s="0"/>
      <c r="RT3099" s="0"/>
      <c r="RU3099" s="0"/>
      <c r="RV3099" s="0"/>
      <c r="RW3099" s="0"/>
      <c r="RX3099" s="0"/>
      <c r="RY3099" s="0"/>
      <c r="RZ3099" s="0"/>
      <c r="SA3099" s="0"/>
      <c r="SB3099" s="0"/>
      <c r="SC3099" s="0"/>
      <c r="SD3099" s="0"/>
      <c r="SE3099" s="0"/>
      <c r="SF3099" s="0"/>
      <c r="SG3099" s="0"/>
      <c r="SH3099" s="0"/>
      <c r="SI3099" s="0"/>
      <c r="SJ3099" s="0"/>
      <c r="SK3099" s="0"/>
      <c r="SL3099" s="0"/>
      <c r="SM3099" s="0"/>
      <c r="SN3099" s="0"/>
      <c r="SO3099" s="0"/>
      <c r="SP3099" s="0"/>
      <c r="SQ3099" s="0"/>
      <c r="SR3099" s="0"/>
      <c r="SS3099" s="0"/>
      <c r="ST3099" s="0"/>
      <c r="SU3099" s="0"/>
      <c r="SV3099" s="0"/>
      <c r="SW3099" s="0"/>
      <c r="SX3099" s="0"/>
      <c r="SY3099" s="0"/>
      <c r="SZ3099" s="0"/>
      <c r="TA3099" s="0"/>
      <c r="TB3099" s="0"/>
      <c r="TC3099" s="0"/>
      <c r="TD3099" s="0"/>
      <c r="TE3099" s="0"/>
      <c r="TF3099" s="0"/>
      <c r="TG3099" s="0"/>
      <c r="TH3099" s="0"/>
      <c r="TI3099" s="0"/>
      <c r="TJ3099" s="0"/>
      <c r="TK3099" s="0"/>
      <c r="TL3099" s="0"/>
      <c r="TM3099" s="0"/>
      <c r="TN3099" s="0"/>
      <c r="TO3099" s="0"/>
      <c r="TP3099" s="0"/>
      <c r="TQ3099" s="0"/>
      <c r="TR3099" s="0"/>
      <c r="TS3099" s="0"/>
      <c r="TT3099" s="0"/>
      <c r="TU3099" s="0"/>
      <c r="TV3099" s="0"/>
      <c r="TW3099" s="0"/>
      <c r="TX3099" s="0"/>
      <c r="TY3099" s="0"/>
      <c r="TZ3099" s="0"/>
      <c r="UA3099" s="0"/>
      <c r="UB3099" s="0"/>
      <c r="UC3099" s="0"/>
      <c r="UD3099" s="0"/>
      <c r="UE3099" s="0"/>
      <c r="UF3099" s="0"/>
      <c r="UG3099" s="0"/>
      <c r="UH3099" s="0"/>
      <c r="UI3099" s="0"/>
      <c r="UJ3099" s="0"/>
      <c r="UK3099" s="0"/>
      <c r="UL3099" s="0"/>
      <c r="UM3099" s="0"/>
      <c r="UN3099" s="0"/>
      <c r="UO3099" s="0"/>
      <c r="UP3099" s="0"/>
      <c r="UQ3099" s="0"/>
      <c r="UR3099" s="0"/>
      <c r="US3099" s="0"/>
      <c r="UT3099" s="0"/>
      <c r="UU3099" s="0"/>
      <c r="UV3099" s="0"/>
      <c r="UW3099" s="0"/>
      <c r="UX3099" s="0"/>
      <c r="UY3099" s="0"/>
      <c r="UZ3099" s="0"/>
      <c r="VA3099" s="0"/>
      <c r="VB3099" s="0"/>
      <c r="VC3099" s="0"/>
      <c r="VD3099" s="0"/>
      <c r="VE3099" s="0"/>
      <c r="VF3099" s="0"/>
      <c r="VG3099" s="0"/>
      <c r="VH3099" s="0"/>
      <c r="VI3099" s="0"/>
      <c r="VJ3099" s="0"/>
      <c r="VK3099" s="0"/>
      <c r="VL3099" s="0"/>
      <c r="VM3099" s="0"/>
      <c r="VN3099" s="0"/>
      <c r="VO3099" s="0"/>
      <c r="VP3099" s="0"/>
      <c r="VQ3099" s="0"/>
      <c r="VR3099" s="0"/>
      <c r="VS3099" s="0"/>
      <c r="VT3099" s="0"/>
      <c r="VU3099" s="0"/>
      <c r="VV3099" s="0"/>
      <c r="VW3099" s="0"/>
      <c r="VX3099" s="0"/>
      <c r="VY3099" s="0"/>
      <c r="VZ3099" s="0"/>
      <c r="WA3099" s="0"/>
      <c r="WB3099" s="0"/>
      <c r="WC3099" s="0"/>
      <c r="WD3099" s="0"/>
      <c r="WE3099" s="0"/>
      <c r="WF3099" s="0"/>
      <c r="WG3099" s="0"/>
      <c r="WH3099" s="0"/>
      <c r="WI3099" s="0"/>
      <c r="WJ3099" s="0"/>
      <c r="WK3099" s="0"/>
      <c r="WL3099" s="0"/>
      <c r="WM3099" s="0"/>
      <c r="WN3099" s="0"/>
      <c r="WO3099" s="0"/>
      <c r="WP3099" s="0"/>
      <c r="WQ3099" s="0"/>
      <c r="WR3099" s="0"/>
      <c r="WS3099" s="0"/>
      <c r="WT3099" s="0"/>
      <c r="WU3099" s="0"/>
      <c r="WV3099" s="0"/>
      <c r="WW3099" s="0"/>
      <c r="WX3099" s="0"/>
      <c r="WY3099" s="0"/>
      <c r="WZ3099" s="0"/>
      <c r="XA3099" s="0"/>
      <c r="XB3099" s="0"/>
      <c r="XC3099" s="0"/>
      <c r="XD3099" s="0"/>
      <c r="XE3099" s="0"/>
      <c r="XF3099" s="0"/>
      <c r="XG3099" s="0"/>
      <c r="XH3099" s="0"/>
      <c r="XI3099" s="0"/>
      <c r="XJ3099" s="0"/>
      <c r="XK3099" s="0"/>
      <c r="XL3099" s="0"/>
      <c r="XM3099" s="0"/>
      <c r="XN3099" s="0"/>
      <c r="XO3099" s="0"/>
      <c r="XP3099" s="0"/>
      <c r="XQ3099" s="0"/>
      <c r="XR3099" s="0"/>
      <c r="XS3099" s="0"/>
      <c r="XT3099" s="0"/>
      <c r="XU3099" s="0"/>
      <c r="XV3099" s="0"/>
      <c r="XW3099" s="0"/>
      <c r="XX3099" s="0"/>
      <c r="XY3099" s="0"/>
      <c r="XZ3099" s="0"/>
      <c r="YA3099" s="0"/>
      <c r="YB3099" s="0"/>
      <c r="YC3099" s="0"/>
      <c r="YD3099" s="0"/>
      <c r="YE3099" s="0"/>
      <c r="YF3099" s="0"/>
      <c r="YG3099" s="0"/>
      <c r="YH3099" s="0"/>
      <c r="YI3099" s="0"/>
      <c r="YJ3099" s="0"/>
      <c r="YK3099" s="0"/>
      <c r="YL3099" s="0"/>
      <c r="YM3099" s="0"/>
      <c r="YN3099" s="0"/>
      <c r="YO3099" s="0"/>
      <c r="YP3099" s="0"/>
      <c r="YQ3099" s="0"/>
      <c r="YR3099" s="0"/>
      <c r="YS3099" s="0"/>
      <c r="YT3099" s="0"/>
      <c r="YU3099" s="0"/>
      <c r="YV3099" s="0"/>
      <c r="YW3099" s="0"/>
      <c r="YX3099" s="0"/>
      <c r="YY3099" s="0"/>
      <c r="YZ3099" s="0"/>
      <c r="ZA3099" s="0"/>
      <c r="ZB3099" s="0"/>
      <c r="ZC3099" s="0"/>
      <c r="ZD3099" s="0"/>
      <c r="ZE3099" s="0"/>
      <c r="ZF3099" s="0"/>
      <c r="ZG3099" s="0"/>
      <c r="ZH3099" s="0"/>
      <c r="ZI3099" s="0"/>
      <c r="ZJ3099" s="0"/>
      <c r="ZK3099" s="0"/>
      <c r="ZL3099" s="0"/>
      <c r="ZM3099" s="0"/>
      <c r="ZN3099" s="0"/>
      <c r="ZO3099" s="0"/>
      <c r="ZP3099" s="0"/>
      <c r="ZQ3099" s="0"/>
      <c r="ZR3099" s="0"/>
      <c r="ZS3099" s="0"/>
      <c r="ZT3099" s="0"/>
      <c r="ZU3099" s="0"/>
      <c r="ZV3099" s="0"/>
      <c r="ZW3099" s="0"/>
      <c r="ZX3099" s="0"/>
      <c r="ZY3099" s="0"/>
      <c r="ZZ3099" s="0"/>
      <c r="AAA3099" s="0"/>
      <c r="AAB3099" s="0"/>
      <c r="AAC3099" s="0"/>
      <c r="AAD3099" s="0"/>
      <c r="AAE3099" s="0"/>
      <c r="AAF3099" s="0"/>
      <c r="AAG3099" s="0"/>
      <c r="AAH3099" s="0"/>
      <c r="AAI3099" s="0"/>
      <c r="AAJ3099" s="0"/>
      <c r="AAK3099" s="0"/>
      <c r="AAL3099" s="0"/>
      <c r="AAM3099" s="0"/>
      <c r="AAN3099" s="0"/>
      <c r="AAO3099" s="0"/>
      <c r="AAP3099" s="0"/>
      <c r="AAQ3099" s="0"/>
      <c r="AAR3099" s="0"/>
      <c r="AAS3099" s="0"/>
      <c r="AAT3099" s="0"/>
      <c r="AAU3099" s="0"/>
      <c r="AAV3099" s="0"/>
      <c r="AAW3099" s="0"/>
      <c r="AAX3099" s="0"/>
      <c r="AAY3099" s="0"/>
      <c r="AAZ3099" s="0"/>
      <c r="ABA3099" s="0"/>
      <c r="ABB3099" s="0"/>
      <c r="ABC3099" s="0"/>
      <c r="ABD3099" s="0"/>
      <c r="ABE3099" s="0"/>
      <c r="ABF3099" s="0"/>
      <c r="ABG3099" s="0"/>
      <c r="ABH3099" s="0"/>
      <c r="ABI3099" s="0"/>
      <c r="ABJ3099" s="0"/>
      <c r="ABK3099" s="0"/>
      <c r="ABL3099" s="0"/>
      <c r="ABM3099" s="0"/>
      <c r="ABN3099" s="0"/>
      <c r="ABO3099" s="0"/>
      <c r="ABP3099" s="0"/>
      <c r="ABQ3099" s="0"/>
      <c r="ABR3099" s="0"/>
      <c r="ABS3099" s="0"/>
      <c r="ABT3099" s="0"/>
      <c r="ABU3099" s="0"/>
      <c r="ABV3099" s="0"/>
      <c r="ABW3099" s="0"/>
      <c r="ABX3099" s="0"/>
      <c r="ABY3099" s="0"/>
      <c r="ABZ3099" s="0"/>
      <c r="ACA3099" s="0"/>
      <c r="ACB3099" s="0"/>
      <c r="ACC3099" s="0"/>
      <c r="ACD3099" s="0"/>
      <c r="ACE3099" s="0"/>
      <c r="ACF3099" s="0"/>
      <c r="ACG3099" s="0"/>
      <c r="ACH3099" s="0"/>
      <c r="ACI3099" s="0"/>
      <c r="ACJ3099" s="0"/>
      <c r="ACK3099" s="0"/>
      <c r="ACL3099" s="0"/>
      <c r="ACM3099" s="0"/>
      <c r="ACN3099" s="0"/>
      <c r="ACO3099" s="0"/>
      <c r="ACP3099" s="0"/>
      <c r="ACQ3099" s="0"/>
      <c r="ACR3099" s="0"/>
      <c r="ACS3099" s="0"/>
      <c r="ACT3099" s="0"/>
      <c r="ACU3099" s="0"/>
      <c r="ACV3099" s="0"/>
      <c r="ACW3099" s="0"/>
      <c r="ACX3099" s="0"/>
      <c r="ACY3099" s="0"/>
      <c r="ACZ3099" s="0"/>
      <c r="ADA3099" s="0"/>
      <c r="ADB3099" s="0"/>
      <c r="ADC3099" s="0"/>
      <c r="ADD3099" s="0"/>
      <c r="ADE3099" s="0"/>
      <c r="ADF3099" s="0"/>
      <c r="ADG3099" s="0"/>
      <c r="ADH3099" s="0"/>
      <c r="ADI3099" s="0"/>
      <c r="ADJ3099" s="0"/>
      <c r="ADK3099" s="0"/>
      <c r="ADL3099" s="0"/>
      <c r="ADM3099" s="0"/>
      <c r="ADN3099" s="0"/>
      <c r="ADO3099" s="0"/>
      <c r="ADP3099" s="0"/>
      <c r="ADQ3099" s="0"/>
      <c r="ADR3099" s="0"/>
      <c r="ADS3099" s="0"/>
      <c r="ADT3099" s="0"/>
      <c r="ADU3099" s="0"/>
      <c r="ADV3099" s="0"/>
      <c r="ADW3099" s="0"/>
      <c r="ADX3099" s="0"/>
      <c r="ADY3099" s="0"/>
      <c r="ADZ3099" s="0"/>
      <c r="AEA3099" s="0"/>
      <c r="AEB3099" s="0"/>
      <c r="AEC3099" s="0"/>
      <c r="AED3099" s="0"/>
      <c r="AEE3099" s="0"/>
      <c r="AEF3099" s="0"/>
      <c r="AEG3099" s="0"/>
      <c r="AEH3099" s="0"/>
      <c r="AEI3099" s="0"/>
      <c r="AEJ3099" s="0"/>
      <c r="AEK3099" s="0"/>
      <c r="AEL3099" s="0"/>
      <c r="AEM3099" s="0"/>
      <c r="AEN3099" s="0"/>
      <c r="AEO3099" s="0"/>
      <c r="AEP3099" s="0"/>
      <c r="AEQ3099" s="0"/>
      <c r="AER3099" s="0"/>
      <c r="AES3099" s="0"/>
      <c r="AET3099" s="0"/>
      <c r="AEU3099" s="0"/>
      <c r="AEV3099" s="0"/>
      <c r="AEW3099" s="0"/>
      <c r="AEX3099" s="0"/>
      <c r="AEY3099" s="0"/>
      <c r="AEZ3099" s="0"/>
      <c r="AFA3099" s="0"/>
      <c r="AFB3099" s="0"/>
      <c r="AFC3099" s="0"/>
      <c r="AFD3099" s="0"/>
      <c r="AFE3099" s="0"/>
      <c r="AFF3099" s="0"/>
      <c r="AFG3099" s="0"/>
      <c r="AFH3099" s="0"/>
      <c r="AFI3099" s="0"/>
      <c r="AFJ3099" s="0"/>
      <c r="AFK3099" s="0"/>
      <c r="AFL3099" s="0"/>
      <c r="AFM3099" s="0"/>
      <c r="AFN3099" s="0"/>
      <c r="AFO3099" s="0"/>
      <c r="AFP3099" s="0"/>
      <c r="AFQ3099" s="0"/>
      <c r="AFR3099" s="0"/>
      <c r="AFS3099" s="0"/>
      <c r="AFT3099" s="0"/>
      <c r="AFU3099" s="0"/>
      <c r="AFV3099" s="0"/>
      <c r="AFW3099" s="0"/>
      <c r="AFX3099" s="0"/>
      <c r="AFY3099" s="0"/>
      <c r="AFZ3099" s="0"/>
      <c r="AGA3099" s="0"/>
      <c r="AGB3099" s="0"/>
      <c r="AGC3099" s="0"/>
      <c r="AGD3099" s="0"/>
      <c r="AGE3099" s="0"/>
      <c r="AGF3099" s="0"/>
      <c r="AGG3099" s="0"/>
      <c r="AGH3099" s="0"/>
      <c r="AGI3099" s="0"/>
      <c r="AGJ3099" s="0"/>
      <c r="AGK3099" s="0"/>
      <c r="AGL3099" s="0"/>
      <c r="AGM3099" s="0"/>
      <c r="AGN3099" s="0"/>
      <c r="AGO3099" s="0"/>
      <c r="AGP3099" s="0"/>
      <c r="AGQ3099" s="0"/>
      <c r="AGR3099" s="0"/>
      <c r="AGS3099" s="0"/>
      <c r="AGT3099" s="0"/>
      <c r="AGU3099" s="0"/>
      <c r="AGV3099" s="0"/>
      <c r="AGW3099" s="0"/>
      <c r="AGX3099" s="0"/>
      <c r="AGY3099" s="0"/>
      <c r="AGZ3099" s="0"/>
      <c r="AHA3099" s="0"/>
      <c r="AHB3099" s="0"/>
      <c r="AHC3099" s="0"/>
      <c r="AHD3099" s="0"/>
      <c r="AHE3099" s="0"/>
      <c r="AHF3099" s="0"/>
      <c r="AHG3099" s="0"/>
      <c r="AHH3099" s="0"/>
      <c r="AHI3099" s="0"/>
      <c r="AHJ3099" s="0"/>
      <c r="AHK3099" s="0"/>
      <c r="AHL3099" s="0"/>
      <c r="AHM3099" s="0"/>
      <c r="AHN3099" s="0"/>
      <c r="AHO3099" s="0"/>
      <c r="AHP3099" s="0"/>
      <c r="AHQ3099" s="0"/>
      <c r="AHR3099" s="0"/>
      <c r="AHS3099" s="0"/>
      <c r="AHT3099" s="0"/>
      <c r="AHU3099" s="0"/>
      <c r="AHV3099" s="0"/>
      <c r="AHW3099" s="0"/>
      <c r="AHX3099" s="0"/>
      <c r="AHY3099" s="0"/>
      <c r="AHZ3099" s="0"/>
      <c r="AIA3099" s="0"/>
      <c r="AIB3099" s="0"/>
      <c r="AIC3099" s="0"/>
      <c r="AID3099" s="0"/>
      <c r="AIE3099" s="0"/>
      <c r="AIF3099" s="0"/>
      <c r="AIG3099" s="0"/>
      <c r="AIH3099" s="0"/>
      <c r="AII3099" s="0"/>
      <c r="AIJ3099" s="0"/>
      <c r="AIK3099" s="0"/>
      <c r="AIL3099" s="0"/>
      <c r="AIM3099" s="0"/>
      <c r="AIN3099" s="0"/>
      <c r="AIO3099" s="0"/>
      <c r="AIP3099" s="0"/>
      <c r="AIQ3099" s="0"/>
      <c r="AIR3099" s="0"/>
      <c r="AIS3099" s="0"/>
      <c r="AIT3099" s="0"/>
      <c r="AIU3099" s="0"/>
      <c r="AIV3099" s="0"/>
      <c r="AIW3099" s="0"/>
      <c r="AIX3099" s="0"/>
      <c r="AIY3099" s="0"/>
      <c r="AIZ3099" s="0"/>
      <c r="AJA3099" s="0"/>
      <c r="AJB3099" s="0"/>
      <c r="AJC3099" s="0"/>
      <c r="AJD3099" s="0"/>
      <c r="AJE3099" s="0"/>
      <c r="AJF3099" s="0"/>
      <c r="AJG3099" s="0"/>
      <c r="AJH3099" s="0"/>
      <c r="AJI3099" s="0"/>
      <c r="AJJ3099" s="0"/>
      <c r="AJK3099" s="0"/>
      <c r="AJL3099" s="0"/>
      <c r="AJM3099" s="0"/>
      <c r="AJN3099" s="0"/>
      <c r="AJO3099" s="0"/>
      <c r="AJP3099" s="0"/>
      <c r="AJQ3099" s="0"/>
      <c r="AJR3099" s="0"/>
      <c r="AJS3099" s="0"/>
      <c r="AJT3099" s="0"/>
      <c r="AJU3099" s="0"/>
      <c r="AJV3099" s="0"/>
      <c r="AJW3099" s="0"/>
      <c r="AJX3099" s="0"/>
      <c r="AJY3099" s="0"/>
      <c r="AJZ3099" s="0"/>
      <c r="AKA3099" s="0"/>
      <c r="AKB3099" s="0"/>
      <c r="AKC3099" s="0"/>
      <c r="AKD3099" s="0"/>
      <c r="AKE3099" s="0"/>
      <c r="AKF3099" s="0"/>
      <c r="AKG3099" s="0"/>
      <c r="AKH3099" s="0"/>
      <c r="AKI3099" s="0"/>
      <c r="AKJ3099" s="0"/>
      <c r="AKK3099" s="0"/>
      <c r="AKL3099" s="0"/>
      <c r="AKM3099" s="0"/>
      <c r="AKN3099" s="0"/>
      <c r="AKO3099" s="0"/>
      <c r="AKP3099" s="0"/>
      <c r="AKQ3099" s="0"/>
      <c r="AKR3099" s="0"/>
      <c r="AKS3099" s="0"/>
      <c r="AKT3099" s="0"/>
      <c r="AKU3099" s="0"/>
      <c r="AKV3099" s="0"/>
      <c r="AKW3099" s="0"/>
      <c r="AKX3099" s="0"/>
      <c r="AKY3099" s="0"/>
      <c r="AKZ3099" s="0"/>
      <c r="ALA3099" s="0"/>
      <c r="ALB3099" s="0"/>
      <c r="ALC3099" s="0"/>
      <c r="ALD3099" s="0"/>
      <c r="ALE3099" s="0"/>
      <c r="ALF3099" s="0"/>
      <c r="ALG3099" s="0"/>
      <c r="ALH3099" s="0"/>
      <c r="ALI3099" s="0"/>
      <c r="ALJ3099" s="0"/>
      <c r="ALK3099" s="0"/>
      <c r="ALL3099" s="0"/>
      <c r="ALM3099" s="0"/>
      <c r="ALN3099" s="0"/>
      <c r="ALO3099" s="0"/>
      <c r="ALP3099" s="0"/>
      <c r="ALQ3099" s="0"/>
      <c r="ALR3099" s="0"/>
      <c r="ALS3099" s="0"/>
      <c r="ALT3099" s="0"/>
      <c r="ALU3099" s="0"/>
      <c r="ALV3099" s="0"/>
      <c r="ALW3099" s="0"/>
      <c r="ALX3099" s="0"/>
      <c r="ALY3099" s="0"/>
      <c r="ALZ3099" s="0"/>
      <c r="AMA3099" s="0"/>
      <c r="AMB3099" s="0"/>
      <c r="AMC3099" s="0"/>
      <c r="AMD3099" s="0"/>
      <c r="AME3099" s="0"/>
      <c r="AMF3099" s="0"/>
      <c r="AMG3099" s="0"/>
      <c r="AMH3099" s="0"/>
      <c r="AMI3099" s="0"/>
    </row>
    <row r="3100" customFormat="false" ht="12.75" hidden="false" customHeight="false" outlineLevel="0" collapsed="false">
      <c r="I3100" s="3"/>
      <c r="BM3100" s="0"/>
      <c r="BN3100" s="0"/>
      <c r="BO3100" s="0"/>
      <c r="BP3100" s="0"/>
      <c r="BQ3100" s="0"/>
      <c r="BR3100" s="0"/>
      <c r="BS3100" s="0"/>
      <c r="BT3100" s="0"/>
      <c r="BU3100" s="0"/>
      <c r="BV3100" s="0"/>
      <c r="BW3100" s="0"/>
      <c r="BX3100" s="0"/>
      <c r="BY3100" s="0"/>
      <c r="BZ3100" s="0"/>
      <c r="CA3100" s="0"/>
      <c r="CB3100" s="0"/>
      <c r="CC3100" s="0"/>
      <c r="CD3100" s="0"/>
      <c r="CE3100" s="0"/>
      <c r="CF3100" s="0"/>
      <c r="CG3100" s="0"/>
      <c r="CH3100" s="0"/>
      <c r="CI3100" s="0"/>
      <c r="CJ3100" s="0"/>
      <c r="CK3100" s="0"/>
      <c r="CL3100" s="0"/>
      <c r="CM3100" s="0"/>
      <c r="CN3100" s="0"/>
      <c r="CO3100" s="0"/>
      <c r="CP3100" s="0"/>
      <c r="CQ3100" s="0"/>
      <c r="CR3100" s="0"/>
      <c r="CS3100" s="0"/>
      <c r="CT3100" s="0"/>
      <c r="CU3100" s="0"/>
      <c r="CV3100" s="0"/>
      <c r="CW3100" s="0"/>
      <c r="CX3100" s="0"/>
      <c r="CY3100" s="0"/>
      <c r="CZ3100" s="0"/>
      <c r="DA3100" s="0"/>
      <c r="DB3100" s="0"/>
      <c r="DC3100" s="0"/>
      <c r="DD3100" s="0"/>
      <c r="DE3100" s="0"/>
      <c r="DF3100" s="0"/>
      <c r="DG3100" s="0"/>
      <c r="DH3100" s="0"/>
      <c r="DI3100" s="0"/>
      <c r="DJ3100" s="0"/>
      <c r="DK3100" s="0"/>
      <c r="DL3100" s="0"/>
      <c r="DM3100" s="0"/>
      <c r="DN3100" s="0"/>
      <c r="DO3100" s="0"/>
      <c r="DP3100" s="0"/>
      <c r="DQ3100" s="0"/>
      <c r="DR3100" s="0"/>
      <c r="DS3100" s="0"/>
      <c r="DT3100" s="0"/>
      <c r="DU3100" s="0"/>
      <c r="DV3100" s="0"/>
      <c r="DW3100" s="0"/>
      <c r="DX3100" s="0"/>
      <c r="DY3100" s="0"/>
      <c r="DZ3100" s="0"/>
      <c r="EA3100" s="0"/>
      <c r="EB3100" s="0"/>
      <c r="EC3100" s="0"/>
      <c r="ED3100" s="0"/>
      <c r="EE3100" s="0"/>
      <c r="EF3100" s="0"/>
      <c r="EG3100" s="0"/>
      <c r="EH3100" s="0"/>
      <c r="EI3100" s="0"/>
      <c r="EJ3100" s="0"/>
      <c r="EK3100" s="0"/>
      <c r="EL3100" s="0"/>
      <c r="EM3100" s="0"/>
      <c r="EN3100" s="0"/>
      <c r="EO3100" s="0"/>
      <c r="EP3100" s="0"/>
      <c r="EQ3100" s="0"/>
      <c r="ER3100" s="0"/>
      <c r="ES3100" s="0"/>
      <c r="ET3100" s="0"/>
      <c r="EU3100" s="0"/>
      <c r="EV3100" s="0"/>
      <c r="EW3100" s="0"/>
      <c r="EX3100" s="0"/>
      <c r="EY3100" s="0"/>
      <c r="EZ3100" s="0"/>
      <c r="FA3100" s="0"/>
      <c r="FB3100" s="0"/>
      <c r="FC3100" s="0"/>
      <c r="FD3100" s="0"/>
      <c r="FE3100" s="0"/>
      <c r="FF3100" s="0"/>
      <c r="FG3100" s="0"/>
      <c r="FH3100" s="0"/>
      <c r="FI3100" s="0"/>
      <c r="FJ3100" s="0"/>
      <c r="FK3100" s="0"/>
      <c r="FL3100" s="0"/>
      <c r="FM3100" s="0"/>
      <c r="FN3100" s="0"/>
      <c r="FO3100" s="0"/>
      <c r="FP3100" s="0"/>
      <c r="FQ3100" s="0"/>
      <c r="FR3100" s="0"/>
      <c r="FS3100" s="0"/>
      <c r="FT3100" s="0"/>
      <c r="FU3100" s="0"/>
      <c r="FV3100" s="0"/>
      <c r="FW3100" s="0"/>
      <c r="FX3100" s="0"/>
      <c r="FY3100" s="0"/>
      <c r="FZ3100" s="0"/>
      <c r="GA3100" s="0"/>
      <c r="GB3100" s="0"/>
      <c r="GC3100" s="0"/>
      <c r="GD3100" s="0"/>
      <c r="GE3100" s="0"/>
      <c r="GF3100" s="0"/>
      <c r="GG3100" s="0"/>
      <c r="GH3100" s="0"/>
      <c r="GI3100" s="0"/>
      <c r="GJ3100" s="0"/>
      <c r="GK3100" s="0"/>
      <c r="GL3100" s="0"/>
      <c r="GM3100" s="0"/>
      <c r="GN3100" s="0"/>
      <c r="GO3100" s="0"/>
      <c r="GP3100" s="0"/>
      <c r="GQ3100" s="0"/>
      <c r="GR3100" s="0"/>
      <c r="GS3100" s="0"/>
      <c r="GT3100" s="0"/>
      <c r="GU3100" s="0"/>
      <c r="GV3100" s="0"/>
      <c r="GW3100" s="0"/>
      <c r="GX3100" s="0"/>
      <c r="GY3100" s="0"/>
      <c r="GZ3100" s="0"/>
      <c r="HA3100" s="0"/>
      <c r="HB3100" s="0"/>
      <c r="HC3100" s="0"/>
      <c r="HD3100" s="0"/>
      <c r="HE3100" s="0"/>
      <c r="HF3100" s="0"/>
      <c r="HG3100" s="0"/>
      <c r="HH3100" s="0"/>
      <c r="HI3100" s="0"/>
      <c r="HJ3100" s="0"/>
      <c r="HK3100" s="0"/>
      <c r="HL3100" s="0"/>
      <c r="HM3100" s="0"/>
      <c r="HN3100" s="0"/>
      <c r="HO3100" s="0"/>
      <c r="HP3100" s="0"/>
      <c r="HQ3100" s="0"/>
      <c r="HR3100" s="0"/>
      <c r="HS3100" s="0"/>
      <c r="HT3100" s="0"/>
      <c r="HU3100" s="0"/>
      <c r="HV3100" s="0"/>
      <c r="HW3100" s="0"/>
      <c r="HX3100" s="0"/>
      <c r="HY3100" s="0"/>
      <c r="HZ3100" s="0"/>
      <c r="IA3100" s="0"/>
      <c r="IB3100" s="0"/>
      <c r="IC3100" s="0"/>
      <c r="ID3100" s="0"/>
      <c r="IE3100" s="0"/>
      <c r="IF3100" s="0"/>
      <c r="IG3100" s="0"/>
      <c r="IH3100" s="0"/>
      <c r="II3100" s="0"/>
      <c r="IJ3100" s="0"/>
      <c r="IK3100" s="0"/>
      <c r="IL3100" s="0"/>
      <c r="IM3100" s="0"/>
      <c r="IN3100" s="0"/>
      <c r="IO3100" s="0"/>
      <c r="IP3100" s="0"/>
      <c r="IQ3100" s="0"/>
      <c r="IR3100" s="0"/>
      <c r="IS3100" s="0"/>
      <c r="IT3100" s="0"/>
      <c r="IU3100" s="0"/>
      <c r="IV3100" s="0"/>
      <c r="IW3100" s="0"/>
      <c r="IX3100" s="0"/>
      <c r="IY3100" s="0"/>
      <c r="IZ3100" s="0"/>
      <c r="JA3100" s="0"/>
      <c r="JB3100" s="0"/>
      <c r="JC3100" s="0"/>
      <c r="JD3100" s="0"/>
      <c r="JE3100" s="0"/>
      <c r="JF3100" s="0"/>
      <c r="JG3100" s="0"/>
      <c r="JH3100" s="0"/>
      <c r="JI3100" s="0"/>
      <c r="JJ3100" s="0"/>
      <c r="JK3100" s="0"/>
      <c r="JL3100" s="0"/>
      <c r="JM3100" s="0"/>
      <c r="JN3100" s="0"/>
      <c r="JO3100" s="0"/>
      <c r="JP3100" s="0"/>
      <c r="JQ3100" s="0"/>
      <c r="JR3100" s="0"/>
      <c r="JS3100" s="0"/>
      <c r="JT3100" s="0"/>
      <c r="JU3100" s="0"/>
      <c r="JV3100" s="0"/>
      <c r="JW3100" s="0"/>
      <c r="JX3100" s="0"/>
      <c r="JY3100" s="0"/>
      <c r="JZ3100" s="0"/>
      <c r="KA3100" s="0"/>
      <c r="KB3100" s="0"/>
      <c r="KC3100" s="0"/>
      <c r="KD3100" s="0"/>
      <c r="KE3100" s="0"/>
      <c r="KF3100" s="0"/>
      <c r="KG3100" s="0"/>
      <c r="KH3100" s="0"/>
      <c r="KI3100" s="0"/>
      <c r="KJ3100" s="0"/>
      <c r="KK3100" s="0"/>
      <c r="KL3100" s="0"/>
      <c r="KM3100" s="0"/>
      <c r="KN3100" s="0"/>
      <c r="KO3100" s="0"/>
      <c r="KP3100" s="0"/>
      <c r="KQ3100" s="0"/>
      <c r="KR3100" s="0"/>
      <c r="KS3100" s="0"/>
      <c r="KT3100" s="0"/>
      <c r="KU3100" s="0"/>
      <c r="KV3100" s="0"/>
      <c r="KW3100" s="0"/>
      <c r="KX3100" s="0"/>
      <c r="KY3100" s="0"/>
      <c r="KZ3100" s="0"/>
      <c r="LA3100" s="0"/>
      <c r="LB3100" s="0"/>
      <c r="LC3100" s="0"/>
      <c r="LD3100" s="0"/>
      <c r="LE3100" s="0"/>
      <c r="LF3100" s="0"/>
      <c r="LG3100" s="0"/>
      <c r="LH3100" s="0"/>
      <c r="LI3100" s="0"/>
      <c r="LJ3100" s="0"/>
      <c r="LK3100" s="0"/>
      <c r="LL3100" s="0"/>
      <c r="LM3100" s="0"/>
      <c r="LN3100" s="0"/>
      <c r="LO3100" s="0"/>
      <c r="LP3100" s="0"/>
      <c r="LQ3100" s="0"/>
      <c r="LR3100" s="0"/>
      <c r="LS3100" s="0"/>
      <c r="LT3100" s="0"/>
      <c r="LU3100" s="0"/>
      <c r="LV3100" s="0"/>
      <c r="LW3100" s="0"/>
      <c r="LX3100" s="0"/>
      <c r="LY3100" s="0"/>
      <c r="LZ3100" s="0"/>
      <c r="MA3100" s="0"/>
      <c r="MB3100" s="0"/>
      <c r="MC3100" s="0"/>
      <c r="MD3100" s="0"/>
      <c r="ME3100" s="0"/>
      <c r="MF3100" s="0"/>
      <c r="MG3100" s="0"/>
      <c r="MH3100" s="0"/>
      <c r="MI3100" s="0"/>
      <c r="MJ3100" s="0"/>
      <c r="MK3100" s="0"/>
      <c r="ML3100" s="0"/>
      <c r="MM3100" s="0"/>
      <c r="MN3100" s="0"/>
      <c r="MO3100" s="0"/>
      <c r="MP3100" s="0"/>
      <c r="MQ3100" s="0"/>
      <c r="MR3100" s="0"/>
      <c r="MS3100" s="0"/>
      <c r="MT3100" s="0"/>
      <c r="MU3100" s="0"/>
      <c r="MV3100" s="0"/>
      <c r="MW3100" s="0"/>
      <c r="MX3100" s="0"/>
      <c r="MY3100" s="0"/>
      <c r="MZ3100" s="0"/>
      <c r="NA3100" s="0"/>
      <c r="NB3100" s="0"/>
      <c r="NC3100" s="0"/>
      <c r="ND3100" s="0"/>
      <c r="NE3100" s="0"/>
      <c r="NF3100" s="0"/>
      <c r="NG3100" s="0"/>
      <c r="NH3100" s="0"/>
      <c r="NI3100" s="0"/>
      <c r="NJ3100" s="0"/>
      <c r="NK3100" s="0"/>
      <c r="NL3100" s="0"/>
      <c r="NM3100" s="0"/>
      <c r="NN3100" s="0"/>
      <c r="NO3100" s="0"/>
      <c r="NP3100" s="0"/>
      <c r="NQ3100" s="0"/>
      <c r="NR3100" s="0"/>
      <c r="NS3100" s="0"/>
      <c r="NT3100" s="0"/>
      <c r="NU3100" s="0"/>
      <c r="NV3100" s="0"/>
      <c r="NW3100" s="0"/>
      <c r="NX3100" s="0"/>
      <c r="NY3100" s="0"/>
      <c r="NZ3100" s="0"/>
      <c r="OA3100" s="0"/>
      <c r="OB3100" s="0"/>
      <c r="OC3100" s="0"/>
      <c r="OD3100" s="0"/>
      <c r="OE3100" s="0"/>
      <c r="OF3100" s="0"/>
      <c r="OG3100" s="0"/>
      <c r="OH3100" s="0"/>
      <c r="OI3100" s="0"/>
      <c r="OJ3100" s="0"/>
      <c r="OK3100" s="0"/>
      <c r="OL3100" s="0"/>
      <c r="OM3100" s="0"/>
      <c r="ON3100" s="0"/>
      <c r="OO3100" s="0"/>
      <c r="OP3100" s="0"/>
      <c r="OQ3100" s="0"/>
      <c r="OR3100" s="0"/>
      <c r="OS3100" s="0"/>
      <c r="OT3100" s="0"/>
      <c r="OU3100" s="0"/>
      <c r="OV3100" s="0"/>
      <c r="OW3100" s="0"/>
      <c r="OX3100" s="0"/>
      <c r="OY3100" s="0"/>
      <c r="OZ3100" s="0"/>
      <c r="PA3100" s="0"/>
      <c r="PB3100" s="0"/>
      <c r="PC3100" s="0"/>
      <c r="PD3100" s="0"/>
      <c r="PE3100" s="0"/>
      <c r="PF3100" s="0"/>
      <c r="PG3100" s="0"/>
      <c r="PH3100" s="0"/>
      <c r="PI3100" s="0"/>
      <c r="PJ3100" s="0"/>
      <c r="PK3100" s="0"/>
      <c r="PL3100" s="0"/>
      <c r="PM3100" s="0"/>
      <c r="PN3100" s="0"/>
      <c r="PO3100" s="0"/>
      <c r="PP3100" s="0"/>
      <c r="PQ3100" s="0"/>
      <c r="PR3100" s="0"/>
      <c r="PS3100" s="0"/>
      <c r="PT3100" s="0"/>
      <c r="PU3100" s="0"/>
      <c r="PV3100" s="0"/>
      <c r="PW3100" s="0"/>
      <c r="PX3100" s="0"/>
      <c r="PY3100" s="0"/>
      <c r="PZ3100" s="0"/>
      <c r="QA3100" s="0"/>
      <c r="QB3100" s="0"/>
      <c r="QC3100" s="0"/>
      <c r="QD3100" s="0"/>
      <c r="QE3100" s="0"/>
      <c r="QF3100" s="0"/>
      <c r="QG3100" s="0"/>
      <c r="QH3100" s="0"/>
      <c r="QI3100" s="0"/>
      <c r="QJ3100" s="0"/>
      <c r="QK3100" s="0"/>
      <c r="QL3100" s="0"/>
      <c r="QM3100" s="0"/>
      <c r="QN3100" s="0"/>
      <c r="QO3100" s="0"/>
      <c r="QP3100" s="0"/>
      <c r="QQ3100" s="0"/>
      <c r="QR3100" s="0"/>
      <c r="QS3100" s="0"/>
      <c r="QT3100" s="0"/>
      <c r="QU3100" s="0"/>
      <c r="QV3100" s="0"/>
      <c r="QW3100" s="0"/>
      <c r="QX3100" s="0"/>
      <c r="QY3100" s="0"/>
      <c r="QZ3100" s="0"/>
      <c r="RA3100" s="0"/>
      <c r="RB3100" s="0"/>
      <c r="RC3100" s="0"/>
      <c r="RD3100" s="0"/>
      <c r="RE3100" s="0"/>
      <c r="RF3100" s="0"/>
      <c r="RG3100" s="0"/>
      <c r="RH3100" s="0"/>
      <c r="RI3100" s="0"/>
      <c r="RJ3100" s="0"/>
      <c r="RK3100" s="0"/>
      <c r="RL3100" s="0"/>
      <c r="RM3100" s="0"/>
      <c r="RN3100" s="0"/>
      <c r="RO3100" s="0"/>
      <c r="RP3100" s="0"/>
      <c r="RQ3100" s="0"/>
      <c r="RR3100" s="0"/>
      <c r="RS3100" s="0"/>
      <c r="RT3100" s="0"/>
      <c r="RU3100" s="0"/>
      <c r="RV3100" s="0"/>
      <c r="RW3100" s="0"/>
      <c r="RX3100" s="0"/>
      <c r="RY3100" s="0"/>
      <c r="RZ3100" s="0"/>
      <c r="SA3100" s="0"/>
      <c r="SB3100" s="0"/>
      <c r="SC3100" s="0"/>
      <c r="SD3100" s="0"/>
      <c r="SE3100" s="0"/>
      <c r="SF3100" s="0"/>
      <c r="SG3100" s="0"/>
      <c r="SH3100" s="0"/>
      <c r="SI3100" s="0"/>
      <c r="SJ3100" s="0"/>
      <c r="SK3100" s="0"/>
      <c r="SL3100" s="0"/>
      <c r="SM3100" s="0"/>
      <c r="SN3100" s="0"/>
      <c r="SO3100" s="0"/>
      <c r="SP3100" s="0"/>
      <c r="SQ3100" s="0"/>
      <c r="SR3100" s="0"/>
      <c r="SS3100" s="0"/>
      <c r="ST3100" s="0"/>
      <c r="SU3100" s="0"/>
      <c r="SV3100" s="0"/>
      <c r="SW3100" s="0"/>
      <c r="SX3100" s="0"/>
      <c r="SY3100" s="0"/>
      <c r="SZ3100" s="0"/>
      <c r="TA3100" s="0"/>
      <c r="TB3100" s="0"/>
      <c r="TC3100" s="0"/>
      <c r="TD3100" s="0"/>
      <c r="TE3100" s="0"/>
      <c r="TF3100" s="0"/>
      <c r="TG3100" s="0"/>
      <c r="TH3100" s="0"/>
      <c r="TI3100" s="0"/>
      <c r="TJ3100" s="0"/>
      <c r="TK3100" s="0"/>
      <c r="TL3100" s="0"/>
      <c r="TM3100" s="0"/>
      <c r="TN3100" s="0"/>
      <c r="TO3100" s="0"/>
      <c r="TP3100" s="0"/>
      <c r="TQ3100" s="0"/>
      <c r="TR3100" s="0"/>
      <c r="TS3100" s="0"/>
      <c r="TT3100" s="0"/>
      <c r="TU3100" s="0"/>
      <c r="TV3100" s="0"/>
      <c r="TW3100" s="0"/>
      <c r="TX3100" s="0"/>
      <c r="TY3100" s="0"/>
      <c r="TZ3100" s="0"/>
      <c r="UA3100" s="0"/>
      <c r="UB3100" s="0"/>
      <c r="UC3100" s="0"/>
      <c r="UD3100" s="0"/>
      <c r="UE3100" s="0"/>
      <c r="UF3100" s="0"/>
      <c r="UG3100" s="0"/>
      <c r="UH3100" s="0"/>
      <c r="UI3100" s="0"/>
      <c r="UJ3100" s="0"/>
      <c r="UK3100" s="0"/>
      <c r="UL3100" s="0"/>
      <c r="UM3100" s="0"/>
      <c r="UN3100" s="0"/>
      <c r="UO3100" s="0"/>
      <c r="UP3100" s="0"/>
      <c r="UQ3100" s="0"/>
      <c r="UR3100" s="0"/>
      <c r="US3100" s="0"/>
      <c r="UT3100" s="0"/>
      <c r="UU3100" s="0"/>
      <c r="UV3100" s="0"/>
      <c r="UW3100" s="0"/>
      <c r="UX3100" s="0"/>
      <c r="UY3100" s="0"/>
      <c r="UZ3100" s="0"/>
      <c r="VA3100" s="0"/>
      <c r="VB3100" s="0"/>
      <c r="VC3100" s="0"/>
      <c r="VD3100" s="0"/>
      <c r="VE3100" s="0"/>
      <c r="VF3100" s="0"/>
      <c r="VG3100" s="0"/>
      <c r="VH3100" s="0"/>
      <c r="VI3100" s="0"/>
      <c r="VJ3100" s="0"/>
      <c r="VK3100" s="0"/>
      <c r="VL3100" s="0"/>
      <c r="VM3100" s="0"/>
      <c r="VN3100" s="0"/>
      <c r="VO3100" s="0"/>
      <c r="VP3100" s="0"/>
      <c r="VQ3100" s="0"/>
      <c r="VR3100" s="0"/>
      <c r="VS3100" s="0"/>
      <c r="VT3100" s="0"/>
      <c r="VU3100" s="0"/>
      <c r="VV3100" s="0"/>
      <c r="VW3100" s="0"/>
      <c r="VX3100" s="0"/>
      <c r="VY3100" s="0"/>
      <c r="VZ3100" s="0"/>
      <c r="WA3100" s="0"/>
      <c r="WB3100" s="0"/>
      <c r="WC3100" s="0"/>
      <c r="WD3100" s="0"/>
      <c r="WE3100" s="0"/>
      <c r="WF3100" s="0"/>
      <c r="WG3100" s="0"/>
      <c r="WH3100" s="0"/>
      <c r="WI3100" s="0"/>
      <c r="WJ3100" s="0"/>
      <c r="WK3100" s="0"/>
      <c r="WL3100" s="0"/>
      <c r="WM3100" s="0"/>
      <c r="WN3100" s="0"/>
      <c r="WO3100" s="0"/>
      <c r="WP3100" s="0"/>
      <c r="WQ3100" s="0"/>
      <c r="WR3100" s="0"/>
      <c r="WS3100" s="0"/>
      <c r="WT3100" s="0"/>
      <c r="WU3100" s="0"/>
      <c r="WV3100" s="0"/>
      <c r="WW3100" s="0"/>
      <c r="WX3100" s="0"/>
      <c r="WY3100" s="0"/>
      <c r="WZ3100" s="0"/>
      <c r="XA3100" s="0"/>
      <c r="XB3100" s="0"/>
      <c r="XC3100" s="0"/>
      <c r="XD3100" s="0"/>
      <c r="XE3100" s="0"/>
      <c r="XF3100" s="0"/>
      <c r="XG3100" s="0"/>
      <c r="XH3100" s="0"/>
      <c r="XI3100" s="0"/>
      <c r="XJ3100" s="0"/>
      <c r="XK3100" s="0"/>
      <c r="XL3100" s="0"/>
      <c r="XM3100" s="0"/>
      <c r="XN3100" s="0"/>
      <c r="XO3100" s="0"/>
      <c r="XP3100" s="0"/>
      <c r="XQ3100" s="0"/>
      <c r="XR3100" s="0"/>
      <c r="XS3100" s="0"/>
      <c r="XT3100" s="0"/>
      <c r="XU3100" s="0"/>
      <c r="XV3100" s="0"/>
      <c r="XW3100" s="0"/>
      <c r="XX3100" s="0"/>
      <c r="XY3100" s="0"/>
      <c r="XZ3100" s="0"/>
      <c r="YA3100" s="0"/>
      <c r="YB3100" s="0"/>
      <c r="YC3100" s="0"/>
      <c r="YD3100" s="0"/>
      <c r="YE3100" s="0"/>
      <c r="YF3100" s="0"/>
      <c r="YG3100" s="0"/>
      <c r="YH3100" s="0"/>
      <c r="YI3100" s="0"/>
      <c r="YJ3100" s="0"/>
      <c r="YK3100" s="0"/>
      <c r="YL3100" s="0"/>
      <c r="YM3100" s="0"/>
      <c r="YN3100" s="0"/>
      <c r="YO3100" s="0"/>
      <c r="YP3100" s="0"/>
      <c r="YQ3100" s="0"/>
      <c r="YR3100" s="0"/>
      <c r="YS3100" s="0"/>
      <c r="YT3100" s="0"/>
      <c r="YU3100" s="0"/>
      <c r="YV3100" s="0"/>
      <c r="YW3100" s="0"/>
      <c r="YX3100" s="0"/>
      <c r="YY3100" s="0"/>
      <c r="YZ3100" s="0"/>
      <c r="ZA3100" s="0"/>
      <c r="ZB3100" s="0"/>
      <c r="ZC3100" s="0"/>
      <c r="ZD3100" s="0"/>
      <c r="ZE3100" s="0"/>
      <c r="ZF3100" s="0"/>
      <c r="ZG3100" s="0"/>
      <c r="ZH3100" s="0"/>
      <c r="ZI3100" s="0"/>
      <c r="ZJ3100" s="0"/>
      <c r="ZK3100" s="0"/>
      <c r="ZL3100" s="0"/>
      <c r="ZM3100" s="0"/>
      <c r="ZN3100" s="0"/>
      <c r="ZO3100" s="0"/>
      <c r="ZP3100" s="0"/>
      <c r="ZQ3100" s="0"/>
      <c r="ZR3100" s="0"/>
      <c r="ZS3100" s="0"/>
      <c r="ZT3100" s="0"/>
      <c r="ZU3100" s="0"/>
      <c r="ZV3100" s="0"/>
      <c r="ZW3100" s="0"/>
      <c r="ZX3100" s="0"/>
      <c r="ZY3100" s="0"/>
      <c r="ZZ3100" s="0"/>
      <c r="AAA3100" s="0"/>
      <c r="AAB3100" s="0"/>
      <c r="AAC3100" s="0"/>
      <c r="AAD3100" s="0"/>
      <c r="AAE3100" s="0"/>
      <c r="AAF3100" s="0"/>
      <c r="AAG3100" s="0"/>
      <c r="AAH3100" s="0"/>
      <c r="AAI3100" s="0"/>
      <c r="AAJ3100" s="0"/>
      <c r="AAK3100" s="0"/>
      <c r="AAL3100" s="0"/>
      <c r="AAM3100" s="0"/>
      <c r="AAN3100" s="0"/>
      <c r="AAO3100" s="0"/>
      <c r="AAP3100" s="0"/>
      <c r="AAQ3100" s="0"/>
      <c r="AAR3100" s="0"/>
      <c r="AAS3100" s="0"/>
      <c r="AAT3100" s="0"/>
      <c r="AAU3100" s="0"/>
      <c r="AAV3100" s="0"/>
      <c r="AAW3100" s="0"/>
      <c r="AAX3100" s="0"/>
      <c r="AAY3100" s="0"/>
      <c r="AAZ3100" s="0"/>
      <c r="ABA3100" s="0"/>
      <c r="ABB3100" s="0"/>
      <c r="ABC3100" s="0"/>
      <c r="ABD3100" s="0"/>
      <c r="ABE3100" s="0"/>
      <c r="ABF3100" s="0"/>
      <c r="ABG3100" s="0"/>
      <c r="ABH3100" s="0"/>
      <c r="ABI3100" s="0"/>
      <c r="ABJ3100" s="0"/>
      <c r="ABK3100" s="0"/>
      <c r="ABL3100" s="0"/>
      <c r="ABM3100" s="0"/>
      <c r="ABN3100" s="0"/>
      <c r="ABO3100" s="0"/>
      <c r="ABP3100" s="0"/>
      <c r="ABQ3100" s="0"/>
      <c r="ABR3100" s="0"/>
      <c r="ABS3100" s="0"/>
      <c r="ABT3100" s="0"/>
      <c r="ABU3100" s="0"/>
      <c r="ABV3100" s="0"/>
      <c r="ABW3100" s="0"/>
      <c r="ABX3100" s="0"/>
      <c r="ABY3100" s="0"/>
      <c r="ABZ3100" s="0"/>
      <c r="ACA3100" s="0"/>
      <c r="ACB3100" s="0"/>
      <c r="ACC3100" s="0"/>
      <c r="ACD3100" s="0"/>
      <c r="ACE3100" s="0"/>
      <c r="ACF3100" s="0"/>
      <c r="ACG3100" s="0"/>
      <c r="ACH3100" s="0"/>
      <c r="ACI3100" s="0"/>
      <c r="ACJ3100" s="0"/>
      <c r="ACK3100" s="0"/>
      <c r="ACL3100" s="0"/>
      <c r="ACM3100" s="0"/>
      <c r="ACN3100" s="0"/>
      <c r="ACO3100" s="0"/>
      <c r="ACP3100" s="0"/>
      <c r="ACQ3100" s="0"/>
      <c r="ACR3100" s="0"/>
      <c r="ACS3100" s="0"/>
      <c r="ACT3100" s="0"/>
      <c r="ACU3100" s="0"/>
      <c r="ACV3100" s="0"/>
      <c r="ACW3100" s="0"/>
      <c r="ACX3100" s="0"/>
      <c r="ACY3100" s="0"/>
      <c r="ACZ3100" s="0"/>
      <c r="ADA3100" s="0"/>
      <c r="ADB3100" s="0"/>
      <c r="ADC3100" s="0"/>
      <c r="ADD3100" s="0"/>
      <c r="ADE3100" s="0"/>
      <c r="ADF3100" s="0"/>
      <c r="ADG3100" s="0"/>
      <c r="ADH3100" s="0"/>
      <c r="ADI3100" s="0"/>
      <c r="ADJ3100" s="0"/>
      <c r="ADK3100" s="0"/>
      <c r="ADL3100" s="0"/>
      <c r="ADM3100" s="0"/>
      <c r="ADN3100" s="0"/>
      <c r="ADO3100" s="0"/>
      <c r="ADP3100" s="0"/>
      <c r="ADQ3100" s="0"/>
      <c r="ADR3100" s="0"/>
      <c r="ADS3100" s="0"/>
      <c r="ADT3100" s="0"/>
      <c r="ADU3100" s="0"/>
      <c r="ADV3100" s="0"/>
      <c r="ADW3100" s="0"/>
      <c r="ADX3100" s="0"/>
      <c r="ADY3100" s="0"/>
      <c r="ADZ3100" s="0"/>
      <c r="AEA3100" s="0"/>
      <c r="AEB3100" s="0"/>
      <c r="AEC3100" s="0"/>
      <c r="AED3100" s="0"/>
      <c r="AEE3100" s="0"/>
      <c r="AEF3100" s="0"/>
      <c r="AEG3100" s="0"/>
      <c r="AEH3100" s="0"/>
      <c r="AEI3100" s="0"/>
      <c r="AEJ3100" s="0"/>
      <c r="AEK3100" s="0"/>
      <c r="AEL3100" s="0"/>
      <c r="AEM3100" s="0"/>
      <c r="AEN3100" s="0"/>
      <c r="AEO3100" s="0"/>
      <c r="AEP3100" s="0"/>
      <c r="AEQ3100" s="0"/>
      <c r="AER3100" s="0"/>
      <c r="AES3100" s="0"/>
      <c r="AET3100" s="0"/>
      <c r="AEU3100" s="0"/>
      <c r="AEV3100" s="0"/>
      <c r="AEW3100" s="0"/>
      <c r="AEX3100" s="0"/>
      <c r="AEY3100" s="0"/>
      <c r="AEZ3100" s="0"/>
      <c r="AFA3100" s="0"/>
      <c r="AFB3100" s="0"/>
      <c r="AFC3100" s="0"/>
      <c r="AFD3100" s="0"/>
      <c r="AFE3100" s="0"/>
      <c r="AFF3100" s="0"/>
      <c r="AFG3100" s="0"/>
      <c r="AFH3100" s="0"/>
      <c r="AFI3100" s="0"/>
      <c r="AFJ3100" s="0"/>
      <c r="AFK3100" s="0"/>
      <c r="AFL3100" s="0"/>
      <c r="AFM3100" s="0"/>
      <c r="AFN3100" s="0"/>
      <c r="AFO3100" s="0"/>
      <c r="AFP3100" s="0"/>
      <c r="AFQ3100" s="0"/>
      <c r="AFR3100" s="0"/>
      <c r="AFS3100" s="0"/>
      <c r="AFT3100" s="0"/>
      <c r="AFU3100" s="0"/>
      <c r="AFV3100" s="0"/>
      <c r="AFW3100" s="0"/>
      <c r="AFX3100" s="0"/>
      <c r="AFY3100" s="0"/>
      <c r="AFZ3100" s="0"/>
      <c r="AGA3100" s="0"/>
      <c r="AGB3100" s="0"/>
      <c r="AGC3100" s="0"/>
      <c r="AGD3100" s="0"/>
      <c r="AGE3100" s="0"/>
      <c r="AGF3100" s="0"/>
      <c r="AGG3100" s="0"/>
      <c r="AGH3100" s="0"/>
      <c r="AGI3100" s="0"/>
      <c r="AGJ3100" s="0"/>
      <c r="AGK3100" s="0"/>
      <c r="AGL3100" s="0"/>
      <c r="AGM3100" s="0"/>
      <c r="AGN3100" s="0"/>
      <c r="AGO3100" s="0"/>
      <c r="AGP3100" s="0"/>
      <c r="AGQ3100" s="0"/>
      <c r="AGR3100" s="0"/>
      <c r="AGS3100" s="0"/>
      <c r="AGT3100" s="0"/>
      <c r="AGU3100" s="0"/>
      <c r="AGV3100" s="0"/>
      <c r="AGW3100" s="0"/>
      <c r="AGX3100" s="0"/>
      <c r="AGY3100" s="0"/>
      <c r="AGZ3100" s="0"/>
      <c r="AHA3100" s="0"/>
      <c r="AHB3100" s="0"/>
      <c r="AHC3100" s="0"/>
      <c r="AHD3100" s="0"/>
      <c r="AHE3100" s="0"/>
      <c r="AHF3100" s="0"/>
      <c r="AHG3100" s="0"/>
      <c r="AHH3100" s="0"/>
      <c r="AHI3100" s="0"/>
      <c r="AHJ3100" s="0"/>
      <c r="AHK3100" s="0"/>
      <c r="AHL3100" s="0"/>
      <c r="AHM3100" s="0"/>
      <c r="AHN3100" s="0"/>
      <c r="AHO3100" s="0"/>
      <c r="AHP3100" s="0"/>
      <c r="AHQ3100" s="0"/>
      <c r="AHR3100" s="0"/>
      <c r="AHS3100" s="0"/>
      <c r="AHT3100" s="0"/>
      <c r="AHU3100" s="0"/>
      <c r="AHV3100" s="0"/>
      <c r="AHW3100" s="0"/>
      <c r="AHX3100" s="0"/>
      <c r="AHY3100" s="0"/>
      <c r="AHZ3100" s="0"/>
      <c r="AIA3100" s="0"/>
      <c r="AIB3100" s="0"/>
      <c r="AIC3100" s="0"/>
      <c r="AID3100" s="0"/>
      <c r="AIE3100" s="0"/>
      <c r="AIF3100" s="0"/>
      <c r="AIG3100" s="0"/>
      <c r="AIH3100" s="0"/>
      <c r="AII3100" s="0"/>
      <c r="AIJ3100" s="0"/>
      <c r="AIK3100" s="0"/>
      <c r="AIL3100" s="0"/>
      <c r="AIM3100" s="0"/>
      <c r="AIN3100" s="0"/>
      <c r="AIO3100" s="0"/>
      <c r="AIP3100" s="0"/>
      <c r="AIQ3100" s="0"/>
      <c r="AIR3100" s="0"/>
      <c r="AIS3100" s="0"/>
      <c r="AIT3100" s="0"/>
      <c r="AIU3100" s="0"/>
      <c r="AIV3100" s="0"/>
      <c r="AIW3100" s="0"/>
      <c r="AIX3100" s="0"/>
      <c r="AIY3100" s="0"/>
      <c r="AIZ3100" s="0"/>
      <c r="AJA3100" s="0"/>
      <c r="AJB3100" s="0"/>
      <c r="AJC3100" s="0"/>
      <c r="AJD3100" s="0"/>
      <c r="AJE3100" s="0"/>
      <c r="AJF3100" s="0"/>
      <c r="AJG3100" s="0"/>
      <c r="AJH3100" s="0"/>
      <c r="AJI3100" s="0"/>
      <c r="AJJ3100" s="0"/>
      <c r="AJK3100" s="0"/>
      <c r="AJL3100" s="0"/>
      <c r="AJM3100" s="0"/>
      <c r="AJN3100" s="0"/>
      <c r="AJO3100" s="0"/>
      <c r="AJP3100" s="0"/>
      <c r="AJQ3100" s="0"/>
      <c r="AJR3100" s="0"/>
      <c r="AJS3100" s="0"/>
      <c r="AJT3100" s="0"/>
      <c r="AJU3100" s="0"/>
      <c r="AJV3100" s="0"/>
      <c r="AJW3100" s="0"/>
      <c r="AJX3100" s="0"/>
      <c r="AJY3100" s="0"/>
      <c r="AJZ3100" s="0"/>
      <c r="AKA3100" s="0"/>
      <c r="AKB3100" s="0"/>
      <c r="AKC3100" s="0"/>
      <c r="AKD3100" s="0"/>
      <c r="AKE3100" s="0"/>
      <c r="AKF3100" s="0"/>
      <c r="AKG3100" s="0"/>
      <c r="AKH3100" s="0"/>
      <c r="AKI3100" s="0"/>
      <c r="AKJ3100" s="0"/>
      <c r="AKK3100" s="0"/>
      <c r="AKL3100" s="0"/>
      <c r="AKM3100" s="0"/>
      <c r="AKN3100" s="0"/>
      <c r="AKO3100" s="0"/>
      <c r="AKP3100" s="0"/>
      <c r="AKQ3100" s="0"/>
      <c r="AKR3100" s="0"/>
      <c r="AKS3100" s="0"/>
      <c r="AKT3100" s="0"/>
      <c r="AKU3100" s="0"/>
      <c r="AKV3100" s="0"/>
      <c r="AKW3100" s="0"/>
      <c r="AKX3100" s="0"/>
      <c r="AKY3100" s="0"/>
      <c r="AKZ3100" s="0"/>
      <c r="ALA3100" s="0"/>
      <c r="ALB3100" s="0"/>
      <c r="ALC3100" s="0"/>
      <c r="ALD3100" s="0"/>
      <c r="ALE3100" s="0"/>
      <c r="ALF3100" s="0"/>
      <c r="ALG3100" s="0"/>
      <c r="ALH3100" s="0"/>
      <c r="ALI3100" s="0"/>
      <c r="ALJ3100" s="0"/>
      <c r="ALK3100" s="0"/>
      <c r="ALL3100" s="0"/>
      <c r="ALM3100" s="0"/>
      <c r="ALN3100" s="0"/>
      <c r="ALO3100" s="0"/>
      <c r="ALP3100" s="0"/>
      <c r="ALQ3100" s="0"/>
      <c r="ALR3100" s="0"/>
      <c r="ALS3100" s="0"/>
      <c r="ALT3100" s="0"/>
      <c r="ALU3100" s="0"/>
      <c r="ALV3100" s="0"/>
      <c r="ALW3100" s="0"/>
      <c r="ALX3100" s="0"/>
      <c r="ALY3100" s="0"/>
      <c r="ALZ3100" s="0"/>
      <c r="AMA3100" s="0"/>
      <c r="AMB3100" s="0"/>
      <c r="AMC3100" s="0"/>
      <c r="AMD3100" s="0"/>
      <c r="AME3100" s="0"/>
      <c r="AMF3100" s="0"/>
      <c r="AMG3100" s="0"/>
      <c r="AMH3100" s="0"/>
      <c r="AMI3100" s="0"/>
    </row>
    <row r="3101" customFormat="false" ht="17.35" hidden="false" customHeight="false" outlineLevel="0" collapsed="false">
      <c r="C3101" s="15" t="s">
        <v>3349</v>
      </c>
      <c r="D3101" s="11" t="s">
        <v>1</v>
      </c>
      <c r="I3101" s="3"/>
      <c r="K3101" s="4"/>
      <c r="BM3101" s="0"/>
      <c r="BN3101" s="0"/>
      <c r="BO3101" s="0"/>
      <c r="BP3101" s="0"/>
      <c r="BQ3101" s="0"/>
      <c r="BR3101" s="0"/>
      <c r="BS3101" s="0"/>
      <c r="BT3101" s="0"/>
      <c r="BU3101" s="0"/>
      <c r="BV3101" s="0"/>
      <c r="BW3101" s="0"/>
      <c r="BX3101" s="0"/>
      <c r="BY3101" s="0"/>
      <c r="BZ3101" s="0"/>
      <c r="CA3101" s="0"/>
      <c r="CB3101" s="0"/>
      <c r="CC3101" s="0"/>
      <c r="CD3101" s="0"/>
      <c r="CE3101" s="0"/>
      <c r="CF3101" s="0"/>
      <c r="CG3101" s="0"/>
      <c r="CH3101" s="0"/>
      <c r="CI3101" s="0"/>
      <c r="CJ3101" s="0"/>
      <c r="CK3101" s="0"/>
      <c r="CL3101" s="0"/>
      <c r="CM3101" s="0"/>
      <c r="CN3101" s="0"/>
      <c r="CO3101" s="0"/>
      <c r="CP3101" s="0"/>
      <c r="CQ3101" s="0"/>
      <c r="CR3101" s="0"/>
      <c r="CS3101" s="0"/>
      <c r="CT3101" s="0"/>
      <c r="CU3101" s="0"/>
      <c r="CV3101" s="0"/>
      <c r="CW3101" s="0"/>
      <c r="CX3101" s="0"/>
      <c r="CY3101" s="0"/>
      <c r="CZ3101" s="0"/>
      <c r="DA3101" s="0"/>
      <c r="DB3101" s="0"/>
      <c r="DC3101" s="0"/>
      <c r="DD3101" s="0"/>
      <c r="DE3101" s="0"/>
      <c r="DF3101" s="0"/>
      <c r="DG3101" s="0"/>
      <c r="DH3101" s="0"/>
      <c r="DI3101" s="0"/>
      <c r="DJ3101" s="0"/>
      <c r="DK3101" s="0"/>
      <c r="DL3101" s="0"/>
      <c r="DM3101" s="0"/>
      <c r="DN3101" s="0"/>
      <c r="DO3101" s="0"/>
      <c r="DP3101" s="0"/>
      <c r="DQ3101" s="0"/>
      <c r="DR3101" s="0"/>
      <c r="DS3101" s="0"/>
      <c r="DT3101" s="0"/>
      <c r="DU3101" s="0"/>
      <c r="DV3101" s="0"/>
      <c r="DW3101" s="0"/>
      <c r="DX3101" s="0"/>
      <c r="DY3101" s="0"/>
      <c r="DZ3101" s="0"/>
      <c r="EA3101" s="0"/>
      <c r="EB3101" s="0"/>
      <c r="EC3101" s="0"/>
      <c r="ED3101" s="0"/>
      <c r="EE3101" s="0"/>
      <c r="EF3101" s="0"/>
      <c r="EG3101" s="0"/>
      <c r="EH3101" s="0"/>
      <c r="EI3101" s="0"/>
      <c r="EJ3101" s="0"/>
      <c r="EK3101" s="0"/>
      <c r="EL3101" s="0"/>
      <c r="EM3101" s="0"/>
      <c r="EN3101" s="0"/>
      <c r="EO3101" s="0"/>
      <c r="EP3101" s="0"/>
      <c r="EQ3101" s="0"/>
      <c r="ER3101" s="0"/>
      <c r="ES3101" s="0"/>
      <c r="ET3101" s="0"/>
      <c r="EU3101" s="0"/>
      <c r="EV3101" s="0"/>
      <c r="EW3101" s="0"/>
      <c r="EX3101" s="0"/>
      <c r="EY3101" s="0"/>
      <c r="EZ3101" s="0"/>
      <c r="FA3101" s="0"/>
      <c r="FB3101" s="0"/>
      <c r="FC3101" s="0"/>
      <c r="FD3101" s="0"/>
      <c r="FE3101" s="0"/>
      <c r="FF3101" s="0"/>
      <c r="FG3101" s="0"/>
      <c r="FH3101" s="0"/>
      <c r="FI3101" s="0"/>
      <c r="FJ3101" s="0"/>
      <c r="FK3101" s="0"/>
      <c r="FL3101" s="0"/>
      <c r="FM3101" s="0"/>
      <c r="FN3101" s="0"/>
      <c r="FO3101" s="0"/>
      <c r="FP3101" s="0"/>
      <c r="FQ3101" s="0"/>
      <c r="FR3101" s="0"/>
      <c r="FS3101" s="0"/>
      <c r="FT3101" s="0"/>
      <c r="FU3101" s="0"/>
      <c r="FV3101" s="0"/>
      <c r="FW3101" s="0"/>
      <c r="FX3101" s="0"/>
      <c r="FY3101" s="0"/>
      <c r="FZ3101" s="0"/>
      <c r="GA3101" s="0"/>
      <c r="GB3101" s="0"/>
      <c r="GC3101" s="0"/>
      <c r="GD3101" s="0"/>
      <c r="GE3101" s="0"/>
      <c r="GF3101" s="0"/>
      <c r="GG3101" s="0"/>
      <c r="GH3101" s="0"/>
      <c r="GI3101" s="0"/>
      <c r="GJ3101" s="0"/>
      <c r="GK3101" s="0"/>
      <c r="GL3101" s="0"/>
      <c r="GM3101" s="0"/>
      <c r="GN3101" s="0"/>
      <c r="GO3101" s="0"/>
      <c r="GP3101" s="0"/>
      <c r="GQ3101" s="0"/>
      <c r="GR3101" s="0"/>
      <c r="GS3101" s="0"/>
      <c r="GT3101" s="0"/>
      <c r="GU3101" s="0"/>
      <c r="GV3101" s="0"/>
      <c r="GW3101" s="0"/>
      <c r="GX3101" s="0"/>
      <c r="GY3101" s="0"/>
      <c r="GZ3101" s="0"/>
      <c r="HA3101" s="0"/>
      <c r="HB3101" s="0"/>
      <c r="HC3101" s="0"/>
      <c r="HD3101" s="0"/>
      <c r="HE3101" s="0"/>
      <c r="HF3101" s="0"/>
      <c r="HG3101" s="0"/>
      <c r="HH3101" s="0"/>
      <c r="HI3101" s="0"/>
      <c r="HJ3101" s="0"/>
      <c r="HK3101" s="0"/>
      <c r="HL3101" s="0"/>
      <c r="HM3101" s="0"/>
      <c r="HN3101" s="0"/>
      <c r="HO3101" s="0"/>
      <c r="HP3101" s="0"/>
      <c r="HQ3101" s="0"/>
      <c r="HR3101" s="0"/>
      <c r="HS3101" s="0"/>
      <c r="HT3101" s="0"/>
      <c r="HU3101" s="0"/>
      <c r="HV3101" s="0"/>
      <c r="HW3101" s="0"/>
      <c r="HX3101" s="0"/>
      <c r="HY3101" s="0"/>
      <c r="HZ3101" s="0"/>
      <c r="IA3101" s="0"/>
      <c r="IB3101" s="0"/>
      <c r="IC3101" s="0"/>
      <c r="ID3101" s="0"/>
      <c r="IE3101" s="0"/>
      <c r="IF3101" s="0"/>
      <c r="IG3101" s="0"/>
      <c r="IH3101" s="0"/>
      <c r="II3101" s="0"/>
      <c r="IJ3101" s="0"/>
      <c r="IK3101" s="0"/>
      <c r="IL3101" s="0"/>
      <c r="IM3101" s="0"/>
      <c r="IN3101" s="0"/>
      <c r="IO3101" s="0"/>
      <c r="IP3101" s="0"/>
      <c r="IQ3101" s="0"/>
      <c r="IR3101" s="0"/>
      <c r="IS3101" s="0"/>
      <c r="IT3101" s="0"/>
      <c r="IU3101" s="0"/>
      <c r="IV3101" s="0"/>
      <c r="IW3101" s="0"/>
      <c r="IX3101" s="0"/>
      <c r="IY3101" s="0"/>
      <c r="IZ3101" s="0"/>
      <c r="JA3101" s="0"/>
      <c r="JB3101" s="0"/>
      <c r="JC3101" s="0"/>
      <c r="JD3101" s="0"/>
      <c r="JE3101" s="0"/>
      <c r="JF3101" s="0"/>
      <c r="JG3101" s="0"/>
      <c r="JH3101" s="0"/>
      <c r="JI3101" s="0"/>
      <c r="JJ3101" s="0"/>
      <c r="JK3101" s="0"/>
      <c r="JL3101" s="0"/>
      <c r="JM3101" s="0"/>
      <c r="JN3101" s="0"/>
      <c r="JO3101" s="0"/>
      <c r="JP3101" s="0"/>
      <c r="JQ3101" s="0"/>
      <c r="JR3101" s="0"/>
      <c r="JS3101" s="0"/>
      <c r="JT3101" s="0"/>
      <c r="JU3101" s="0"/>
      <c r="JV3101" s="0"/>
      <c r="JW3101" s="0"/>
      <c r="JX3101" s="0"/>
      <c r="JY3101" s="0"/>
      <c r="JZ3101" s="0"/>
      <c r="KA3101" s="0"/>
      <c r="KB3101" s="0"/>
      <c r="KC3101" s="0"/>
      <c r="KD3101" s="0"/>
      <c r="KE3101" s="0"/>
      <c r="KF3101" s="0"/>
      <c r="KG3101" s="0"/>
      <c r="KH3101" s="0"/>
      <c r="KI3101" s="0"/>
      <c r="KJ3101" s="0"/>
      <c r="KK3101" s="0"/>
      <c r="KL3101" s="0"/>
      <c r="KM3101" s="0"/>
      <c r="KN3101" s="0"/>
      <c r="KO3101" s="0"/>
      <c r="KP3101" s="0"/>
      <c r="KQ3101" s="0"/>
      <c r="KR3101" s="0"/>
      <c r="KS3101" s="0"/>
      <c r="KT3101" s="0"/>
      <c r="KU3101" s="0"/>
      <c r="KV3101" s="0"/>
      <c r="KW3101" s="0"/>
      <c r="KX3101" s="0"/>
      <c r="KY3101" s="0"/>
      <c r="KZ3101" s="0"/>
      <c r="LA3101" s="0"/>
      <c r="LB3101" s="0"/>
      <c r="LC3101" s="0"/>
      <c r="LD3101" s="0"/>
      <c r="LE3101" s="0"/>
      <c r="LF3101" s="0"/>
      <c r="LG3101" s="0"/>
      <c r="LH3101" s="0"/>
      <c r="LI3101" s="0"/>
      <c r="LJ3101" s="0"/>
      <c r="LK3101" s="0"/>
      <c r="LL3101" s="0"/>
      <c r="LM3101" s="0"/>
      <c r="LN3101" s="0"/>
      <c r="LO3101" s="0"/>
      <c r="LP3101" s="0"/>
      <c r="LQ3101" s="0"/>
      <c r="LR3101" s="0"/>
      <c r="LS3101" s="0"/>
      <c r="LT3101" s="0"/>
      <c r="LU3101" s="0"/>
      <c r="LV3101" s="0"/>
      <c r="LW3101" s="0"/>
      <c r="LX3101" s="0"/>
      <c r="LY3101" s="0"/>
      <c r="LZ3101" s="0"/>
      <c r="MA3101" s="0"/>
      <c r="MB3101" s="0"/>
      <c r="MC3101" s="0"/>
      <c r="MD3101" s="0"/>
      <c r="ME3101" s="0"/>
      <c r="MF3101" s="0"/>
      <c r="MG3101" s="0"/>
      <c r="MH3101" s="0"/>
      <c r="MI3101" s="0"/>
      <c r="MJ3101" s="0"/>
      <c r="MK3101" s="0"/>
      <c r="ML3101" s="0"/>
      <c r="MM3101" s="0"/>
      <c r="MN3101" s="0"/>
      <c r="MO3101" s="0"/>
      <c r="MP3101" s="0"/>
      <c r="MQ3101" s="0"/>
      <c r="MR3101" s="0"/>
      <c r="MS3101" s="0"/>
      <c r="MT3101" s="0"/>
      <c r="MU3101" s="0"/>
      <c r="MV3101" s="0"/>
      <c r="MW3101" s="0"/>
      <c r="MX3101" s="0"/>
      <c r="MY3101" s="0"/>
      <c r="MZ3101" s="0"/>
      <c r="NA3101" s="0"/>
      <c r="NB3101" s="0"/>
      <c r="NC3101" s="0"/>
      <c r="ND3101" s="0"/>
      <c r="NE3101" s="0"/>
      <c r="NF3101" s="0"/>
      <c r="NG3101" s="0"/>
      <c r="NH3101" s="0"/>
      <c r="NI3101" s="0"/>
      <c r="NJ3101" s="0"/>
      <c r="NK3101" s="0"/>
      <c r="NL3101" s="0"/>
      <c r="NM3101" s="0"/>
      <c r="NN3101" s="0"/>
      <c r="NO3101" s="0"/>
      <c r="NP3101" s="0"/>
      <c r="NQ3101" s="0"/>
      <c r="NR3101" s="0"/>
      <c r="NS3101" s="0"/>
      <c r="NT3101" s="0"/>
      <c r="NU3101" s="0"/>
      <c r="NV3101" s="0"/>
      <c r="NW3101" s="0"/>
      <c r="NX3101" s="0"/>
      <c r="NY3101" s="0"/>
      <c r="NZ3101" s="0"/>
      <c r="OA3101" s="0"/>
      <c r="OB3101" s="0"/>
      <c r="OC3101" s="0"/>
      <c r="OD3101" s="0"/>
      <c r="OE3101" s="0"/>
      <c r="OF3101" s="0"/>
      <c r="OG3101" s="0"/>
      <c r="OH3101" s="0"/>
      <c r="OI3101" s="0"/>
      <c r="OJ3101" s="0"/>
      <c r="OK3101" s="0"/>
      <c r="OL3101" s="0"/>
      <c r="OM3101" s="0"/>
      <c r="ON3101" s="0"/>
      <c r="OO3101" s="0"/>
      <c r="OP3101" s="0"/>
      <c r="OQ3101" s="0"/>
      <c r="OR3101" s="0"/>
      <c r="OS3101" s="0"/>
      <c r="OT3101" s="0"/>
      <c r="OU3101" s="0"/>
      <c r="OV3101" s="0"/>
      <c r="OW3101" s="0"/>
      <c r="OX3101" s="0"/>
      <c r="OY3101" s="0"/>
      <c r="OZ3101" s="0"/>
      <c r="PA3101" s="0"/>
      <c r="PB3101" s="0"/>
      <c r="PC3101" s="0"/>
      <c r="PD3101" s="0"/>
      <c r="PE3101" s="0"/>
      <c r="PF3101" s="0"/>
      <c r="PG3101" s="0"/>
      <c r="PH3101" s="0"/>
      <c r="PI3101" s="0"/>
      <c r="PJ3101" s="0"/>
      <c r="PK3101" s="0"/>
      <c r="PL3101" s="0"/>
      <c r="PM3101" s="0"/>
      <c r="PN3101" s="0"/>
      <c r="PO3101" s="0"/>
      <c r="PP3101" s="0"/>
      <c r="PQ3101" s="0"/>
      <c r="PR3101" s="0"/>
      <c r="PS3101" s="0"/>
      <c r="PT3101" s="0"/>
      <c r="PU3101" s="0"/>
      <c r="PV3101" s="0"/>
      <c r="PW3101" s="0"/>
      <c r="PX3101" s="0"/>
      <c r="PY3101" s="0"/>
      <c r="PZ3101" s="0"/>
      <c r="QA3101" s="0"/>
      <c r="QB3101" s="0"/>
      <c r="QC3101" s="0"/>
      <c r="QD3101" s="0"/>
      <c r="QE3101" s="0"/>
      <c r="QF3101" s="0"/>
      <c r="QG3101" s="0"/>
      <c r="QH3101" s="0"/>
      <c r="QI3101" s="0"/>
      <c r="QJ3101" s="0"/>
      <c r="QK3101" s="0"/>
      <c r="QL3101" s="0"/>
      <c r="QM3101" s="0"/>
      <c r="QN3101" s="0"/>
      <c r="QO3101" s="0"/>
      <c r="QP3101" s="0"/>
      <c r="QQ3101" s="0"/>
      <c r="QR3101" s="0"/>
      <c r="QS3101" s="0"/>
      <c r="QT3101" s="0"/>
      <c r="QU3101" s="0"/>
      <c r="QV3101" s="0"/>
      <c r="QW3101" s="0"/>
      <c r="QX3101" s="0"/>
      <c r="QY3101" s="0"/>
      <c r="QZ3101" s="0"/>
      <c r="RA3101" s="0"/>
      <c r="RB3101" s="0"/>
      <c r="RC3101" s="0"/>
      <c r="RD3101" s="0"/>
      <c r="RE3101" s="0"/>
      <c r="RF3101" s="0"/>
      <c r="RG3101" s="0"/>
      <c r="RH3101" s="0"/>
      <c r="RI3101" s="0"/>
      <c r="RJ3101" s="0"/>
      <c r="RK3101" s="0"/>
      <c r="RL3101" s="0"/>
      <c r="RM3101" s="0"/>
      <c r="RN3101" s="0"/>
      <c r="RO3101" s="0"/>
      <c r="RP3101" s="0"/>
      <c r="RQ3101" s="0"/>
      <c r="RR3101" s="0"/>
      <c r="RS3101" s="0"/>
      <c r="RT3101" s="0"/>
      <c r="RU3101" s="0"/>
      <c r="RV3101" s="0"/>
      <c r="RW3101" s="0"/>
      <c r="RX3101" s="0"/>
      <c r="RY3101" s="0"/>
      <c r="RZ3101" s="0"/>
      <c r="SA3101" s="0"/>
      <c r="SB3101" s="0"/>
      <c r="SC3101" s="0"/>
      <c r="SD3101" s="0"/>
      <c r="SE3101" s="0"/>
      <c r="SF3101" s="0"/>
      <c r="SG3101" s="0"/>
      <c r="SH3101" s="0"/>
      <c r="SI3101" s="0"/>
      <c r="SJ3101" s="0"/>
      <c r="SK3101" s="0"/>
      <c r="SL3101" s="0"/>
      <c r="SM3101" s="0"/>
      <c r="SN3101" s="0"/>
      <c r="SO3101" s="0"/>
      <c r="SP3101" s="0"/>
      <c r="SQ3101" s="0"/>
      <c r="SR3101" s="0"/>
      <c r="SS3101" s="0"/>
      <c r="ST3101" s="0"/>
      <c r="SU3101" s="0"/>
      <c r="SV3101" s="0"/>
      <c r="SW3101" s="0"/>
      <c r="SX3101" s="0"/>
      <c r="SY3101" s="0"/>
      <c r="SZ3101" s="0"/>
      <c r="TA3101" s="0"/>
      <c r="TB3101" s="0"/>
      <c r="TC3101" s="0"/>
      <c r="TD3101" s="0"/>
      <c r="TE3101" s="0"/>
      <c r="TF3101" s="0"/>
      <c r="TG3101" s="0"/>
      <c r="TH3101" s="0"/>
      <c r="TI3101" s="0"/>
      <c r="TJ3101" s="0"/>
      <c r="TK3101" s="0"/>
      <c r="TL3101" s="0"/>
      <c r="TM3101" s="0"/>
      <c r="TN3101" s="0"/>
      <c r="TO3101" s="0"/>
      <c r="TP3101" s="0"/>
      <c r="TQ3101" s="0"/>
      <c r="TR3101" s="0"/>
      <c r="TS3101" s="0"/>
      <c r="TT3101" s="0"/>
      <c r="TU3101" s="0"/>
      <c r="TV3101" s="0"/>
      <c r="TW3101" s="0"/>
      <c r="TX3101" s="0"/>
      <c r="TY3101" s="0"/>
      <c r="TZ3101" s="0"/>
      <c r="UA3101" s="0"/>
      <c r="UB3101" s="0"/>
      <c r="UC3101" s="0"/>
      <c r="UD3101" s="0"/>
      <c r="UE3101" s="0"/>
      <c r="UF3101" s="0"/>
      <c r="UG3101" s="0"/>
      <c r="UH3101" s="0"/>
      <c r="UI3101" s="0"/>
      <c r="UJ3101" s="0"/>
      <c r="UK3101" s="0"/>
      <c r="UL3101" s="0"/>
      <c r="UM3101" s="0"/>
      <c r="UN3101" s="0"/>
      <c r="UO3101" s="0"/>
      <c r="UP3101" s="0"/>
      <c r="UQ3101" s="0"/>
      <c r="UR3101" s="0"/>
      <c r="US3101" s="0"/>
      <c r="UT3101" s="0"/>
      <c r="UU3101" s="0"/>
      <c r="UV3101" s="0"/>
      <c r="UW3101" s="0"/>
      <c r="UX3101" s="0"/>
      <c r="UY3101" s="0"/>
      <c r="UZ3101" s="0"/>
      <c r="VA3101" s="0"/>
      <c r="VB3101" s="0"/>
      <c r="VC3101" s="0"/>
      <c r="VD3101" s="0"/>
      <c r="VE3101" s="0"/>
      <c r="VF3101" s="0"/>
      <c r="VG3101" s="0"/>
      <c r="VH3101" s="0"/>
      <c r="VI3101" s="0"/>
      <c r="VJ3101" s="0"/>
      <c r="VK3101" s="0"/>
      <c r="VL3101" s="0"/>
      <c r="VM3101" s="0"/>
      <c r="VN3101" s="0"/>
      <c r="VO3101" s="0"/>
      <c r="VP3101" s="0"/>
      <c r="VQ3101" s="0"/>
      <c r="VR3101" s="0"/>
      <c r="VS3101" s="0"/>
      <c r="VT3101" s="0"/>
      <c r="VU3101" s="0"/>
      <c r="VV3101" s="0"/>
      <c r="VW3101" s="0"/>
      <c r="VX3101" s="0"/>
      <c r="VY3101" s="0"/>
      <c r="VZ3101" s="0"/>
      <c r="WA3101" s="0"/>
      <c r="WB3101" s="0"/>
      <c r="WC3101" s="0"/>
      <c r="WD3101" s="0"/>
      <c r="WE3101" s="0"/>
      <c r="WF3101" s="0"/>
      <c r="WG3101" s="0"/>
      <c r="WH3101" s="0"/>
      <c r="WI3101" s="0"/>
      <c r="WJ3101" s="0"/>
      <c r="WK3101" s="0"/>
      <c r="WL3101" s="0"/>
      <c r="WM3101" s="0"/>
      <c r="WN3101" s="0"/>
      <c r="WO3101" s="0"/>
      <c r="WP3101" s="0"/>
      <c r="WQ3101" s="0"/>
      <c r="WR3101" s="0"/>
      <c r="WS3101" s="0"/>
      <c r="WT3101" s="0"/>
      <c r="WU3101" s="0"/>
      <c r="WV3101" s="0"/>
      <c r="WW3101" s="0"/>
      <c r="WX3101" s="0"/>
      <c r="WY3101" s="0"/>
      <c r="WZ3101" s="0"/>
      <c r="XA3101" s="0"/>
      <c r="XB3101" s="0"/>
      <c r="XC3101" s="0"/>
      <c r="XD3101" s="0"/>
      <c r="XE3101" s="0"/>
      <c r="XF3101" s="0"/>
      <c r="XG3101" s="0"/>
      <c r="XH3101" s="0"/>
      <c r="XI3101" s="0"/>
      <c r="XJ3101" s="0"/>
      <c r="XK3101" s="0"/>
      <c r="XL3101" s="0"/>
      <c r="XM3101" s="0"/>
      <c r="XN3101" s="0"/>
      <c r="XO3101" s="0"/>
      <c r="XP3101" s="0"/>
      <c r="XQ3101" s="0"/>
      <c r="XR3101" s="0"/>
      <c r="XS3101" s="0"/>
      <c r="XT3101" s="0"/>
      <c r="XU3101" s="0"/>
      <c r="XV3101" s="0"/>
      <c r="XW3101" s="0"/>
      <c r="XX3101" s="0"/>
      <c r="XY3101" s="0"/>
      <c r="XZ3101" s="0"/>
      <c r="YA3101" s="0"/>
      <c r="YB3101" s="0"/>
      <c r="YC3101" s="0"/>
      <c r="YD3101" s="0"/>
      <c r="YE3101" s="0"/>
      <c r="YF3101" s="0"/>
      <c r="YG3101" s="0"/>
      <c r="YH3101" s="0"/>
      <c r="YI3101" s="0"/>
      <c r="YJ3101" s="0"/>
      <c r="YK3101" s="0"/>
      <c r="YL3101" s="0"/>
      <c r="YM3101" s="0"/>
      <c r="YN3101" s="0"/>
      <c r="YO3101" s="0"/>
      <c r="YP3101" s="0"/>
      <c r="YQ3101" s="0"/>
      <c r="YR3101" s="0"/>
      <c r="YS3101" s="0"/>
      <c r="YT3101" s="0"/>
      <c r="YU3101" s="0"/>
      <c r="YV3101" s="0"/>
      <c r="YW3101" s="0"/>
      <c r="YX3101" s="0"/>
      <c r="YY3101" s="0"/>
      <c r="YZ3101" s="0"/>
      <c r="ZA3101" s="0"/>
      <c r="ZB3101" s="0"/>
      <c r="ZC3101" s="0"/>
      <c r="ZD3101" s="0"/>
      <c r="ZE3101" s="0"/>
      <c r="ZF3101" s="0"/>
      <c r="ZG3101" s="0"/>
      <c r="ZH3101" s="0"/>
      <c r="ZI3101" s="0"/>
      <c r="ZJ3101" s="0"/>
      <c r="ZK3101" s="0"/>
      <c r="ZL3101" s="0"/>
      <c r="ZM3101" s="0"/>
      <c r="ZN3101" s="0"/>
      <c r="ZO3101" s="0"/>
      <c r="ZP3101" s="0"/>
      <c r="ZQ3101" s="0"/>
      <c r="ZR3101" s="0"/>
      <c r="ZS3101" s="0"/>
      <c r="ZT3101" s="0"/>
      <c r="ZU3101" s="0"/>
      <c r="ZV3101" s="0"/>
      <c r="ZW3101" s="0"/>
      <c r="ZX3101" s="0"/>
      <c r="ZY3101" s="0"/>
      <c r="ZZ3101" s="0"/>
      <c r="AAA3101" s="0"/>
      <c r="AAB3101" s="0"/>
      <c r="AAC3101" s="0"/>
      <c r="AAD3101" s="0"/>
      <c r="AAE3101" s="0"/>
      <c r="AAF3101" s="0"/>
      <c r="AAG3101" s="0"/>
      <c r="AAH3101" s="0"/>
      <c r="AAI3101" s="0"/>
      <c r="AAJ3101" s="0"/>
      <c r="AAK3101" s="0"/>
      <c r="AAL3101" s="0"/>
      <c r="AAM3101" s="0"/>
      <c r="AAN3101" s="0"/>
      <c r="AAO3101" s="0"/>
      <c r="AAP3101" s="0"/>
      <c r="AAQ3101" s="0"/>
      <c r="AAR3101" s="0"/>
      <c r="AAS3101" s="0"/>
      <c r="AAT3101" s="0"/>
      <c r="AAU3101" s="0"/>
      <c r="AAV3101" s="0"/>
      <c r="AAW3101" s="0"/>
      <c r="AAX3101" s="0"/>
      <c r="AAY3101" s="0"/>
      <c r="AAZ3101" s="0"/>
      <c r="ABA3101" s="0"/>
      <c r="ABB3101" s="0"/>
      <c r="ABC3101" s="0"/>
      <c r="ABD3101" s="0"/>
      <c r="ABE3101" s="0"/>
      <c r="ABF3101" s="0"/>
      <c r="ABG3101" s="0"/>
      <c r="ABH3101" s="0"/>
      <c r="ABI3101" s="0"/>
      <c r="ABJ3101" s="0"/>
      <c r="ABK3101" s="0"/>
      <c r="ABL3101" s="0"/>
      <c r="ABM3101" s="0"/>
      <c r="ABN3101" s="0"/>
      <c r="ABO3101" s="0"/>
      <c r="ABP3101" s="0"/>
      <c r="ABQ3101" s="0"/>
      <c r="ABR3101" s="0"/>
      <c r="ABS3101" s="0"/>
      <c r="ABT3101" s="0"/>
      <c r="ABU3101" s="0"/>
      <c r="ABV3101" s="0"/>
      <c r="ABW3101" s="0"/>
      <c r="ABX3101" s="0"/>
      <c r="ABY3101" s="0"/>
      <c r="ABZ3101" s="0"/>
      <c r="ACA3101" s="0"/>
      <c r="ACB3101" s="0"/>
      <c r="ACC3101" s="0"/>
      <c r="ACD3101" s="0"/>
      <c r="ACE3101" s="0"/>
      <c r="ACF3101" s="0"/>
      <c r="ACG3101" s="0"/>
      <c r="ACH3101" s="0"/>
      <c r="ACI3101" s="0"/>
      <c r="ACJ3101" s="0"/>
      <c r="ACK3101" s="0"/>
      <c r="ACL3101" s="0"/>
      <c r="ACM3101" s="0"/>
      <c r="ACN3101" s="0"/>
      <c r="ACO3101" s="0"/>
      <c r="ACP3101" s="0"/>
      <c r="ACQ3101" s="0"/>
      <c r="ACR3101" s="0"/>
      <c r="ACS3101" s="0"/>
      <c r="ACT3101" s="0"/>
      <c r="ACU3101" s="0"/>
      <c r="ACV3101" s="0"/>
      <c r="ACW3101" s="0"/>
      <c r="ACX3101" s="0"/>
      <c r="ACY3101" s="0"/>
      <c r="ACZ3101" s="0"/>
      <c r="ADA3101" s="0"/>
      <c r="ADB3101" s="0"/>
      <c r="ADC3101" s="0"/>
      <c r="ADD3101" s="0"/>
      <c r="ADE3101" s="0"/>
      <c r="ADF3101" s="0"/>
      <c r="ADG3101" s="0"/>
      <c r="ADH3101" s="0"/>
      <c r="ADI3101" s="0"/>
      <c r="ADJ3101" s="0"/>
      <c r="ADK3101" s="0"/>
      <c r="ADL3101" s="0"/>
      <c r="ADM3101" s="0"/>
      <c r="ADN3101" s="0"/>
      <c r="ADO3101" s="0"/>
      <c r="ADP3101" s="0"/>
      <c r="ADQ3101" s="0"/>
      <c r="ADR3101" s="0"/>
      <c r="ADS3101" s="0"/>
      <c r="ADT3101" s="0"/>
      <c r="ADU3101" s="0"/>
      <c r="ADV3101" s="0"/>
      <c r="ADW3101" s="0"/>
      <c r="ADX3101" s="0"/>
      <c r="ADY3101" s="0"/>
      <c r="ADZ3101" s="0"/>
      <c r="AEA3101" s="0"/>
      <c r="AEB3101" s="0"/>
      <c r="AEC3101" s="0"/>
      <c r="AED3101" s="0"/>
      <c r="AEE3101" s="0"/>
      <c r="AEF3101" s="0"/>
      <c r="AEG3101" s="0"/>
      <c r="AEH3101" s="0"/>
      <c r="AEI3101" s="0"/>
      <c r="AEJ3101" s="0"/>
      <c r="AEK3101" s="0"/>
      <c r="AEL3101" s="0"/>
      <c r="AEM3101" s="0"/>
      <c r="AEN3101" s="0"/>
      <c r="AEO3101" s="0"/>
      <c r="AEP3101" s="0"/>
      <c r="AEQ3101" s="0"/>
      <c r="AER3101" s="0"/>
      <c r="AES3101" s="0"/>
      <c r="AET3101" s="0"/>
      <c r="AEU3101" s="0"/>
      <c r="AEV3101" s="0"/>
      <c r="AEW3101" s="0"/>
      <c r="AEX3101" s="0"/>
      <c r="AEY3101" s="0"/>
      <c r="AEZ3101" s="0"/>
      <c r="AFA3101" s="0"/>
      <c r="AFB3101" s="0"/>
      <c r="AFC3101" s="0"/>
      <c r="AFD3101" s="0"/>
      <c r="AFE3101" s="0"/>
      <c r="AFF3101" s="0"/>
      <c r="AFG3101" s="0"/>
      <c r="AFH3101" s="0"/>
      <c r="AFI3101" s="0"/>
      <c r="AFJ3101" s="0"/>
      <c r="AFK3101" s="0"/>
      <c r="AFL3101" s="0"/>
      <c r="AFM3101" s="0"/>
      <c r="AFN3101" s="0"/>
      <c r="AFO3101" s="0"/>
      <c r="AFP3101" s="0"/>
      <c r="AFQ3101" s="0"/>
      <c r="AFR3101" s="0"/>
      <c r="AFS3101" s="0"/>
      <c r="AFT3101" s="0"/>
      <c r="AFU3101" s="0"/>
      <c r="AFV3101" s="0"/>
      <c r="AFW3101" s="0"/>
      <c r="AFX3101" s="0"/>
      <c r="AFY3101" s="0"/>
      <c r="AFZ3101" s="0"/>
      <c r="AGA3101" s="0"/>
      <c r="AGB3101" s="0"/>
      <c r="AGC3101" s="0"/>
      <c r="AGD3101" s="0"/>
      <c r="AGE3101" s="0"/>
      <c r="AGF3101" s="0"/>
      <c r="AGG3101" s="0"/>
      <c r="AGH3101" s="0"/>
      <c r="AGI3101" s="0"/>
      <c r="AGJ3101" s="0"/>
      <c r="AGK3101" s="0"/>
      <c r="AGL3101" s="0"/>
      <c r="AGM3101" s="0"/>
      <c r="AGN3101" s="0"/>
      <c r="AGO3101" s="0"/>
      <c r="AGP3101" s="0"/>
      <c r="AGQ3101" s="0"/>
      <c r="AGR3101" s="0"/>
      <c r="AGS3101" s="0"/>
      <c r="AGT3101" s="0"/>
      <c r="AGU3101" s="0"/>
      <c r="AGV3101" s="0"/>
      <c r="AGW3101" s="0"/>
      <c r="AGX3101" s="0"/>
      <c r="AGY3101" s="0"/>
      <c r="AGZ3101" s="0"/>
      <c r="AHA3101" s="0"/>
      <c r="AHB3101" s="0"/>
      <c r="AHC3101" s="0"/>
      <c r="AHD3101" s="0"/>
      <c r="AHE3101" s="0"/>
      <c r="AHF3101" s="0"/>
      <c r="AHG3101" s="0"/>
      <c r="AHH3101" s="0"/>
      <c r="AHI3101" s="0"/>
      <c r="AHJ3101" s="0"/>
      <c r="AHK3101" s="0"/>
      <c r="AHL3101" s="0"/>
      <c r="AHM3101" s="0"/>
      <c r="AHN3101" s="0"/>
      <c r="AHO3101" s="0"/>
      <c r="AHP3101" s="0"/>
      <c r="AHQ3101" s="0"/>
      <c r="AHR3101" s="0"/>
      <c r="AHS3101" s="0"/>
      <c r="AHT3101" s="0"/>
      <c r="AHU3101" s="0"/>
      <c r="AHV3101" s="0"/>
      <c r="AHW3101" s="0"/>
      <c r="AHX3101" s="0"/>
      <c r="AHY3101" s="0"/>
      <c r="AHZ3101" s="0"/>
      <c r="AIA3101" s="0"/>
      <c r="AIB3101" s="0"/>
      <c r="AIC3101" s="0"/>
      <c r="AID3101" s="0"/>
      <c r="AIE3101" s="0"/>
      <c r="AIF3101" s="0"/>
      <c r="AIG3101" s="0"/>
      <c r="AIH3101" s="0"/>
      <c r="AII3101" s="0"/>
      <c r="AIJ3101" s="0"/>
      <c r="AIK3101" s="0"/>
      <c r="AIL3101" s="0"/>
      <c r="AIM3101" s="0"/>
      <c r="AIN3101" s="0"/>
      <c r="AIO3101" s="0"/>
      <c r="AIP3101" s="0"/>
      <c r="AIQ3101" s="0"/>
      <c r="AIR3101" s="0"/>
      <c r="AIS3101" s="0"/>
      <c r="AIT3101" s="0"/>
      <c r="AIU3101" s="0"/>
      <c r="AIV3101" s="0"/>
      <c r="AIW3101" s="0"/>
      <c r="AIX3101" s="0"/>
      <c r="AIY3101" s="0"/>
      <c r="AIZ3101" s="0"/>
      <c r="AJA3101" s="0"/>
      <c r="AJB3101" s="0"/>
      <c r="AJC3101" s="0"/>
      <c r="AJD3101" s="0"/>
      <c r="AJE3101" s="0"/>
      <c r="AJF3101" s="0"/>
      <c r="AJG3101" s="0"/>
      <c r="AJH3101" s="0"/>
      <c r="AJI3101" s="0"/>
      <c r="AJJ3101" s="0"/>
      <c r="AJK3101" s="0"/>
      <c r="AJL3101" s="0"/>
      <c r="AJM3101" s="0"/>
      <c r="AJN3101" s="0"/>
      <c r="AJO3101" s="0"/>
      <c r="AJP3101" s="0"/>
      <c r="AJQ3101" s="0"/>
      <c r="AJR3101" s="0"/>
      <c r="AJS3101" s="0"/>
      <c r="AJT3101" s="0"/>
      <c r="AJU3101" s="0"/>
      <c r="AJV3101" s="0"/>
      <c r="AJW3101" s="0"/>
      <c r="AJX3101" s="0"/>
      <c r="AJY3101" s="0"/>
      <c r="AJZ3101" s="0"/>
      <c r="AKA3101" s="0"/>
      <c r="AKB3101" s="0"/>
      <c r="AKC3101" s="0"/>
      <c r="AKD3101" s="0"/>
      <c r="AKE3101" s="0"/>
      <c r="AKF3101" s="0"/>
      <c r="AKG3101" s="0"/>
      <c r="AKH3101" s="0"/>
      <c r="AKI3101" s="0"/>
      <c r="AKJ3101" s="0"/>
      <c r="AKK3101" s="0"/>
      <c r="AKL3101" s="0"/>
      <c r="AKM3101" s="0"/>
      <c r="AKN3101" s="0"/>
      <c r="AKO3101" s="0"/>
      <c r="AKP3101" s="0"/>
      <c r="AKQ3101" s="0"/>
      <c r="AKR3101" s="0"/>
      <c r="AKS3101" s="0"/>
      <c r="AKT3101" s="0"/>
      <c r="AKU3101" s="0"/>
      <c r="AKV3101" s="0"/>
      <c r="AKW3101" s="0"/>
      <c r="AKX3101" s="0"/>
      <c r="AKY3101" s="0"/>
      <c r="AKZ3101" s="0"/>
      <c r="ALA3101" s="0"/>
      <c r="ALB3101" s="0"/>
      <c r="ALC3101" s="0"/>
      <c r="ALD3101" s="0"/>
      <c r="ALE3101" s="0"/>
      <c r="ALF3101" s="0"/>
      <c r="ALG3101" s="0"/>
      <c r="ALH3101" s="0"/>
      <c r="ALI3101" s="0"/>
      <c r="ALJ3101" s="0"/>
      <c r="ALK3101" s="0"/>
      <c r="ALL3101" s="0"/>
      <c r="ALM3101" s="0"/>
      <c r="ALN3101" s="0"/>
      <c r="ALO3101" s="0"/>
      <c r="ALP3101" s="0"/>
      <c r="ALQ3101" s="0"/>
      <c r="ALR3101" s="0"/>
      <c r="ALS3101" s="0"/>
      <c r="ALT3101" s="0"/>
      <c r="ALU3101" s="0"/>
      <c r="ALV3101" s="0"/>
      <c r="ALW3101" s="0"/>
      <c r="ALX3101" s="0"/>
      <c r="ALY3101" s="0"/>
      <c r="ALZ3101" s="0"/>
      <c r="AMA3101" s="0"/>
      <c r="AMB3101" s="0"/>
      <c r="AMC3101" s="0"/>
      <c r="AMD3101" s="0"/>
      <c r="AME3101" s="0"/>
      <c r="AMF3101" s="0"/>
      <c r="AMG3101" s="0"/>
      <c r="AMH3101" s="0"/>
      <c r="AMI3101" s="0"/>
    </row>
    <row r="3102" customFormat="false" ht="12.75" hidden="false" customHeight="false" outlineLevel="0" collapsed="false">
      <c r="A3102" s="1" t="s">
        <v>3350</v>
      </c>
      <c r="C3102" s="27" t="s">
        <v>3351</v>
      </c>
      <c r="D3102" s="27" t="s">
        <v>13</v>
      </c>
      <c r="E3102" s="28"/>
      <c r="F3102" s="29"/>
      <c r="G3102" s="27"/>
      <c r="H3102" s="30" t="s">
        <v>168</v>
      </c>
      <c r="I3102" s="31" t="n">
        <v>0.66</v>
      </c>
      <c r="J3102" s="103" t="s">
        <v>3275</v>
      </c>
      <c r="BM3102" s="0"/>
      <c r="BN3102" s="0"/>
      <c r="BO3102" s="0"/>
      <c r="BP3102" s="0"/>
      <c r="BQ3102" s="0"/>
      <c r="BR3102" s="0"/>
      <c r="BS3102" s="0"/>
      <c r="BT3102" s="0"/>
      <c r="BU3102" s="0"/>
      <c r="BV3102" s="0"/>
      <c r="BW3102" s="0"/>
      <c r="BX3102" s="0"/>
      <c r="BY3102" s="0"/>
      <c r="BZ3102" s="0"/>
      <c r="CA3102" s="0"/>
      <c r="CB3102" s="0"/>
      <c r="CC3102" s="0"/>
      <c r="CD3102" s="0"/>
      <c r="CE3102" s="0"/>
      <c r="CF3102" s="0"/>
      <c r="CG3102" s="0"/>
      <c r="CH3102" s="0"/>
      <c r="CI3102" s="0"/>
      <c r="CJ3102" s="0"/>
      <c r="CK3102" s="0"/>
      <c r="CL3102" s="0"/>
      <c r="CM3102" s="0"/>
      <c r="CN3102" s="0"/>
      <c r="CO3102" s="0"/>
      <c r="CP3102" s="0"/>
      <c r="CQ3102" s="0"/>
      <c r="CR3102" s="0"/>
      <c r="CS3102" s="0"/>
      <c r="CT3102" s="0"/>
      <c r="CU3102" s="0"/>
      <c r="CV3102" s="0"/>
      <c r="CW3102" s="0"/>
      <c r="CX3102" s="0"/>
      <c r="CY3102" s="0"/>
      <c r="CZ3102" s="0"/>
      <c r="DA3102" s="0"/>
      <c r="DB3102" s="0"/>
      <c r="DC3102" s="0"/>
      <c r="DD3102" s="0"/>
      <c r="DE3102" s="0"/>
      <c r="DF3102" s="0"/>
      <c r="DG3102" s="0"/>
      <c r="DH3102" s="0"/>
      <c r="DI3102" s="0"/>
      <c r="DJ3102" s="0"/>
      <c r="DK3102" s="0"/>
      <c r="DL3102" s="0"/>
      <c r="DM3102" s="0"/>
      <c r="DN3102" s="0"/>
      <c r="DO3102" s="0"/>
      <c r="DP3102" s="0"/>
      <c r="DQ3102" s="0"/>
      <c r="DR3102" s="0"/>
      <c r="DS3102" s="0"/>
      <c r="DT3102" s="0"/>
      <c r="DU3102" s="0"/>
      <c r="DV3102" s="0"/>
      <c r="DW3102" s="0"/>
      <c r="DX3102" s="0"/>
      <c r="DY3102" s="0"/>
      <c r="DZ3102" s="0"/>
      <c r="EA3102" s="0"/>
      <c r="EB3102" s="0"/>
      <c r="EC3102" s="0"/>
      <c r="ED3102" s="0"/>
      <c r="EE3102" s="0"/>
      <c r="EF3102" s="0"/>
      <c r="EG3102" s="0"/>
      <c r="EH3102" s="0"/>
      <c r="EI3102" s="0"/>
      <c r="EJ3102" s="0"/>
      <c r="EK3102" s="0"/>
      <c r="EL3102" s="0"/>
      <c r="EM3102" s="0"/>
      <c r="EN3102" s="0"/>
      <c r="EO3102" s="0"/>
      <c r="EP3102" s="0"/>
      <c r="EQ3102" s="0"/>
      <c r="ER3102" s="0"/>
      <c r="ES3102" s="0"/>
      <c r="ET3102" s="0"/>
      <c r="EU3102" s="0"/>
      <c r="EV3102" s="0"/>
      <c r="EW3102" s="0"/>
      <c r="EX3102" s="0"/>
      <c r="EY3102" s="0"/>
      <c r="EZ3102" s="0"/>
      <c r="FA3102" s="0"/>
      <c r="FB3102" s="0"/>
      <c r="FC3102" s="0"/>
      <c r="FD3102" s="0"/>
      <c r="FE3102" s="0"/>
      <c r="FF3102" s="0"/>
      <c r="FG3102" s="0"/>
      <c r="FH3102" s="0"/>
      <c r="FI3102" s="0"/>
      <c r="FJ3102" s="0"/>
      <c r="FK3102" s="0"/>
      <c r="FL3102" s="0"/>
      <c r="FM3102" s="0"/>
      <c r="FN3102" s="0"/>
      <c r="FO3102" s="0"/>
      <c r="FP3102" s="0"/>
      <c r="FQ3102" s="0"/>
      <c r="FR3102" s="0"/>
      <c r="FS3102" s="0"/>
      <c r="FT3102" s="0"/>
      <c r="FU3102" s="0"/>
      <c r="FV3102" s="0"/>
      <c r="FW3102" s="0"/>
      <c r="FX3102" s="0"/>
      <c r="FY3102" s="0"/>
      <c r="FZ3102" s="0"/>
      <c r="GA3102" s="0"/>
      <c r="GB3102" s="0"/>
      <c r="GC3102" s="0"/>
      <c r="GD3102" s="0"/>
      <c r="GE3102" s="0"/>
      <c r="GF3102" s="0"/>
      <c r="GG3102" s="0"/>
      <c r="GH3102" s="0"/>
      <c r="GI3102" s="0"/>
      <c r="GJ3102" s="0"/>
      <c r="GK3102" s="0"/>
      <c r="GL3102" s="0"/>
      <c r="GM3102" s="0"/>
      <c r="GN3102" s="0"/>
      <c r="GO3102" s="0"/>
      <c r="GP3102" s="0"/>
      <c r="GQ3102" s="0"/>
      <c r="GR3102" s="0"/>
      <c r="GS3102" s="0"/>
      <c r="GT3102" s="0"/>
      <c r="GU3102" s="0"/>
      <c r="GV3102" s="0"/>
      <c r="GW3102" s="0"/>
      <c r="GX3102" s="0"/>
      <c r="GY3102" s="0"/>
      <c r="GZ3102" s="0"/>
      <c r="HA3102" s="0"/>
      <c r="HB3102" s="0"/>
      <c r="HC3102" s="0"/>
      <c r="HD3102" s="0"/>
      <c r="HE3102" s="0"/>
      <c r="HF3102" s="0"/>
      <c r="HG3102" s="0"/>
      <c r="HH3102" s="0"/>
      <c r="HI3102" s="0"/>
      <c r="HJ3102" s="0"/>
      <c r="HK3102" s="0"/>
      <c r="HL3102" s="0"/>
      <c r="HM3102" s="0"/>
      <c r="HN3102" s="0"/>
      <c r="HO3102" s="0"/>
      <c r="HP3102" s="0"/>
      <c r="HQ3102" s="0"/>
      <c r="HR3102" s="0"/>
      <c r="HS3102" s="0"/>
      <c r="HT3102" s="0"/>
      <c r="HU3102" s="0"/>
      <c r="HV3102" s="0"/>
      <c r="HW3102" s="0"/>
      <c r="HX3102" s="0"/>
      <c r="HY3102" s="0"/>
      <c r="HZ3102" s="0"/>
      <c r="IA3102" s="0"/>
      <c r="IB3102" s="0"/>
      <c r="IC3102" s="0"/>
      <c r="ID3102" s="0"/>
      <c r="IE3102" s="0"/>
      <c r="IF3102" s="0"/>
      <c r="IG3102" s="0"/>
      <c r="IH3102" s="0"/>
      <c r="II3102" s="0"/>
      <c r="IJ3102" s="0"/>
      <c r="IK3102" s="0"/>
      <c r="IL3102" s="0"/>
      <c r="IM3102" s="0"/>
      <c r="IN3102" s="0"/>
      <c r="IO3102" s="0"/>
      <c r="IP3102" s="0"/>
      <c r="IQ3102" s="0"/>
      <c r="IR3102" s="0"/>
      <c r="IS3102" s="0"/>
      <c r="IT3102" s="0"/>
      <c r="IU3102" s="0"/>
      <c r="IV3102" s="0"/>
      <c r="IW3102" s="0"/>
      <c r="IX3102" s="0"/>
      <c r="IY3102" s="0"/>
      <c r="IZ3102" s="0"/>
      <c r="JA3102" s="0"/>
      <c r="JB3102" s="0"/>
      <c r="JC3102" s="0"/>
      <c r="JD3102" s="0"/>
      <c r="JE3102" s="0"/>
      <c r="JF3102" s="0"/>
      <c r="JG3102" s="0"/>
      <c r="JH3102" s="0"/>
      <c r="JI3102" s="0"/>
      <c r="JJ3102" s="0"/>
      <c r="JK3102" s="0"/>
      <c r="JL3102" s="0"/>
      <c r="JM3102" s="0"/>
      <c r="JN3102" s="0"/>
      <c r="JO3102" s="0"/>
      <c r="JP3102" s="0"/>
      <c r="JQ3102" s="0"/>
      <c r="JR3102" s="0"/>
      <c r="JS3102" s="0"/>
      <c r="JT3102" s="0"/>
      <c r="JU3102" s="0"/>
      <c r="JV3102" s="0"/>
      <c r="JW3102" s="0"/>
      <c r="JX3102" s="0"/>
      <c r="JY3102" s="0"/>
      <c r="JZ3102" s="0"/>
      <c r="KA3102" s="0"/>
      <c r="KB3102" s="0"/>
      <c r="KC3102" s="0"/>
      <c r="KD3102" s="0"/>
      <c r="KE3102" s="0"/>
      <c r="KF3102" s="0"/>
      <c r="KG3102" s="0"/>
      <c r="KH3102" s="0"/>
      <c r="KI3102" s="0"/>
      <c r="KJ3102" s="0"/>
      <c r="KK3102" s="0"/>
      <c r="KL3102" s="0"/>
      <c r="KM3102" s="0"/>
      <c r="KN3102" s="0"/>
      <c r="KO3102" s="0"/>
      <c r="KP3102" s="0"/>
      <c r="KQ3102" s="0"/>
      <c r="KR3102" s="0"/>
      <c r="KS3102" s="0"/>
      <c r="KT3102" s="0"/>
      <c r="KU3102" s="0"/>
      <c r="KV3102" s="0"/>
      <c r="KW3102" s="0"/>
      <c r="KX3102" s="0"/>
      <c r="KY3102" s="0"/>
      <c r="KZ3102" s="0"/>
      <c r="LA3102" s="0"/>
      <c r="LB3102" s="0"/>
      <c r="LC3102" s="0"/>
      <c r="LD3102" s="0"/>
      <c r="LE3102" s="0"/>
      <c r="LF3102" s="0"/>
      <c r="LG3102" s="0"/>
      <c r="LH3102" s="0"/>
      <c r="LI3102" s="0"/>
      <c r="LJ3102" s="0"/>
      <c r="LK3102" s="0"/>
      <c r="LL3102" s="0"/>
      <c r="LM3102" s="0"/>
      <c r="LN3102" s="0"/>
      <c r="LO3102" s="0"/>
      <c r="LP3102" s="0"/>
      <c r="LQ3102" s="0"/>
      <c r="LR3102" s="0"/>
      <c r="LS3102" s="0"/>
      <c r="LT3102" s="0"/>
      <c r="LU3102" s="0"/>
      <c r="LV3102" s="0"/>
      <c r="LW3102" s="0"/>
      <c r="LX3102" s="0"/>
      <c r="LY3102" s="0"/>
      <c r="LZ3102" s="0"/>
      <c r="MA3102" s="0"/>
      <c r="MB3102" s="0"/>
      <c r="MC3102" s="0"/>
      <c r="MD3102" s="0"/>
      <c r="ME3102" s="0"/>
      <c r="MF3102" s="0"/>
      <c r="MG3102" s="0"/>
      <c r="MH3102" s="0"/>
      <c r="MI3102" s="0"/>
      <c r="MJ3102" s="0"/>
      <c r="MK3102" s="0"/>
      <c r="ML3102" s="0"/>
      <c r="MM3102" s="0"/>
      <c r="MN3102" s="0"/>
      <c r="MO3102" s="0"/>
      <c r="MP3102" s="0"/>
      <c r="MQ3102" s="0"/>
      <c r="MR3102" s="0"/>
      <c r="MS3102" s="0"/>
      <c r="MT3102" s="0"/>
      <c r="MU3102" s="0"/>
      <c r="MV3102" s="0"/>
      <c r="MW3102" s="0"/>
      <c r="MX3102" s="0"/>
      <c r="MY3102" s="0"/>
      <c r="MZ3102" s="0"/>
      <c r="NA3102" s="0"/>
      <c r="NB3102" s="0"/>
      <c r="NC3102" s="0"/>
      <c r="ND3102" s="0"/>
      <c r="NE3102" s="0"/>
      <c r="NF3102" s="0"/>
      <c r="NG3102" s="0"/>
      <c r="NH3102" s="0"/>
      <c r="NI3102" s="0"/>
      <c r="NJ3102" s="0"/>
      <c r="NK3102" s="0"/>
      <c r="NL3102" s="0"/>
      <c r="NM3102" s="0"/>
      <c r="NN3102" s="0"/>
      <c r="NO3102" s="0"/>
      <c r="NP3102" s="0"/>
      <c r="NQ3102" s="0"/>
      <c r="NR3102" s="0"/>
      <c r="NS3102" s="0"/>
      <c r="NT3102" s="0"/>
      <c r="NU3102" s="0"/>
      <c r="NV3102" s="0"/>
      <c r="NW3102" s="0"/>
      <c r="NX3102" s="0"/>
      <c r="NY3102" s="0"/>
      <c r="NZ3102" s="0"/>
      <c r="OA3102" s="0"/>
      <c r="OB3102" s="0"/>
      <c r="OC3102" s="0"/>
      <c r="OD3102" s="0"/>
      <c r="OE3102" s="0"/>
      <c r="OF3102" s="0"/>
      <c r="OG3102" s="0"/>
      <c r="OH3102" s="0"/>
      <c r="OI3102" s="0"/>
      <c r="OJ3102" s="0"/>
      <c r="OK3102" s="0"/>
      <c r="OL3102" s="0"/>
      <c r="OM3102" s="0"/>
      <c r="ON3102" s="0"/>
      <c r="OO3102" s="0"/>
      <c r="OP3102" s="0"/>
      <c r="OQ3102" s="0"/>
      <c r="OR3102" s="0"/>
      <c r="OS3102" s="0"/>
      <c r="OT3102" s="0"/>
      <c r="OU3102" s="0"/>
      <c r="OV3102" s="0"/>
      <c r="OW3102" s="0"/>
      <c r="OX3102" s="0"/>
      <c r="OY3102" s="0"/>
      <c r="OZ3102" s="0"/>
      <c r="PA3102" s="0"/>
      <c r="PB3102" s="0"/>
      <c r="PC3102" s="0"/>
      <c r="PD3102" s="0"/>
      <c r="PE3102" s="0"/>
      <c r="PF3102" s="0"/>
      <c r="PG3102" s="0"/>
      <c r="PH3102" s="0"/>
      <c r="PI3102" s="0"/>
      <c r="PJ3102" s="0"/>
      <c r="PK3102" s="0"/>
      <c r="PL3102" s="0"/>
      <c r="PM3102" s="0"/>
      <c r="PN3102" s="0"/>
      <c r="PO3102" s="0"/>
      <c r="PP3102" s="0"/>
      <c r="PQ3102" s="0"/>
      <c r="PR3102" s="0"/>
      <c r="PS3102" s="0"/>
      <c r="PT3102" s="0"/>
      <c r="PU3102" s="0"/>
      <c r="PV3102" s="0"/>
      <c r="PW3102" s="0"/>
      <c r="PX3102" s="0"/>
      <c r="PY3102" s="0"/>
      <c r="PZ3102" s="0"/>
      <c r="QA3102" s="0"/>
      <c r="QB3102" s="0"/>
      <c r="QC3102" s="0"/>
      <c r="QD3102" s="0"/>
      <c r="QE3102" s="0"/>
      <c r="QF3102" s="0"/>
      <c r="QG3102" s="0"/>
      <c r="QH3102" s="0"/>
      <c r="QI3102" s="0"/>
      <c r="QJ3102" s="0"/>
      <c r="QK3102" s="0"/>
      <c r="QL3102" s="0"/>
      <c r="QM3102" s="0"/>
      <c r="QN3102" s="0"/>
      <c r="QO3102" s="0"/>
      <c r="QP3102" s="0"/>
      <c r="QQ3102" s="0"/>
      <c r="QR3102" s="0"/>
      <c r="QS3102" s="0"/>
      <c r="QT3102" s="0"/>
      <c r="QU3102" s="0"/>
      <c r="QV3102" s="0"/>
      <c r="QW3102" s="0"/>
      <c r="QX3102" s="0"/>
      <c r="QY3102" s="0"/>
      <c r="QZ3102" s="0"/>
      <c r="RA3102" s="0"/>
      <c r="RB3102" s="0"/>
      <c r="RC3102" s="0"/>
      <c r="RD3102" s="0"/>
      <c r="RE3102" s="0"/>
      <c r="RF3102" s="0"/>
      <c r="RG3102" s="0"/>
      <c r="RH3102" s="0"/>
      <c r="RI3102" s="0"/>
      <c r="RJ3102" s="0"/>
      <c r="RK3102" s="0"/>
      <c r="RL3102" s="0"/>
      <c r="RM3102" s="0"/>
      <c r="RN3102" s="0"/>
      <c r="RO3102" s="0"/>
      <c r="RP3102" s="0"/>
      <c r="RQ3102" s="0"/>
      <c r="RR3102" s="0"/>
      <c r="RS3102" s="0"/>
      <c r="RT3102" s="0"/>
      <c r="RU3102" s="0"/>
      <c r="RV3102" s="0"/>
      <c r="RW3102" s="0"/>
      <c r="RX3102" s="0"/>
      <c r="RY3102" s="0"/>
      <c r="RZ3102" s="0"/>
      <c r="SA3102" s="0"/>
      <c r="SB3102" s="0"/>
      <c r="SC3102" s="0"/>
      <c r="SD3102" s="0"/>
      <c r="SE3102" s="0"/>
      <c r="SF3102" s="0"/>
      <c r="SG3102" s="0"/>
      <c r="SH3102" s="0"/>
      <c r="SI3102" s="0"/>
      <c r="SJ3102" s="0"/>
      <c r="SK3102" s="0"/>
      <c r="SL3102" s="0"/>
      <c r="SM3102" s="0"/>
      <c r="SN3102" s="0"/>
      <c r="SO3102" s="0"/>
      <c r="SP3102" s="0"/>
      <c r="SQ3102" s="0"/>
      <c r="SR3102" s="0"/>
      <c r="SS3102" s="0"/>
      <c r="ST3102" s="0"/>
      <c r="SU3102" s="0"/>
      <c r="SV3102" s="0"/>
      <c r="SW3102" s="0"/>
      <c r="SX3102" s="0"/>
      <c r="SY3102" s="0"/>
      <c r="SZ3102" s="0"/>
      <c r="TA3102" s="0"/>
      <c r="TB3102" s="0"/>
      <c r="TC3102" s="0"/>
      <c r="TD3102" s="0"/>
      <c r="TE3102" s="0"/>
      <c r="TF3102" s="0"/>
      <c r="TG3102" s="0"/>
      <c r="TH3102" s="0"/>
      <c r="TI3102" s="0"/>
      <c r="TJ3102" s="0"/>
      <c r="TK3102" s="0"/>
      <c r="TL3102" s="0"/>
      <c r="TM3102" s="0"/>
      <c r="TN3102" s="0"/>
      <c r="TO3102" s="0"/>
      <c r="TP3102" s="0"/>
      <c r="TQ3102" s="0"/>
      <c r="TR3102" s="0"/>
      <c r="TS3102" s="0"/>
      <c r="TT3102" s="0"/>
      <c r="TU3102" s="0"/>
      <c r="TV3102" s="0"/>
      <c r="TW3102" s="0"/>
      <c r="TX3102" s="0"/>
      <c r="TY3102" s="0"/>
      <c r="TZ3102" s="0"/>
      <c r="UA3102" s="0"/>
      <c r="UB3102" s="0"/>
      <c r="UC3102" s="0"/>
      <c r="UD3102" s="0"/>
      <c r="UE3102" s="0"/>
      <c r="UF3102" s="0"/>
      <c r="UG3102" s="0"/>
      <c r="UH3102" s="0"/>
      <c r="UI3102" s="0"/>
      <c r="UJ3102" s="0"/>
      <c r="UK3102" s="0"/>
      <c r="UL3102" s="0"/>
      <c r="UM3102" s="0"/>
      <c r="UN3102" s="0"/>
      <c r="UO3102" s="0"/>
      <c r="UP3102" s="0"/>
      <c r="UQ3102" s="0"/>
      <c r="UR3102" s="0"/>
      <c r="US3102" s="0"/>
      <c r="UT3102" s="0"/>
      <c r="UU3102" s="0"/>
      <c r="UV3102" s="0"/>
      <c r="UW3102" s="0"/>
      <c r="UX3102" s="0"/>
      <c r="UY3102" s="0"/>
      <c r="UZ3102" s="0"/>
      <c r="VA3102" s="0"/>
      <c r="VB3102" s="0"/>
      <c r="VC3102" s="0"/>
      <c r="VD3102" s="0"/>
      <c r="VE3102" s="0"/>
      <c r="VF3102" s="0"/>
      <c r="VG3102" s="0"/>
      <c r="VH3102" s="0"/>
      <c r="VI3102" s="0"/>
      <c r="VJ3102" s="0"/>
      <c r="VK3102" s="0"/>
      <c r="VL3102" s="0"/>
      <c r="VM3102" s="0"/>
      <c r="VN3102" s="0"/>
      <c r="VO3102" s="0"/>
      <c r="VP3102" s="0"/>
      <c r="VQ3102" s="0"/>
      <c r="VR3102" s="0"/>
      <c r="VS3102" s="0"/>
      <c r="VT3102" s="0"/>
      <c r="VU3102" s="0"/>
      <c r="VV3102" s="0"/>
      <c r="VW3102" s="0"/>
      <c r="VX3102" s="0"/>
      <c r="VY3102" s="0"/>
      <c r="VZ3102" s="0"/>
      <c r="WA3102" s="0"/>
      <c r="WB3102" s="0"/>
      <c r="WC3102" s="0"/>
      <c r="WD3102" s="0"/>
      <c r="WE3102" s="0"/>
      <c r="WF3102" s="0"/>
      <c r="WG3102" s="0"/>
      <c r="WH3102" s="0"/>
      <c r="WI3102" s="0"/>
      <c r="WJ3102" s="0"/>
      <c r="WK3102" s="0"/>
      <c r="WL3102" s="0"/>
      <c r="WM3102" s="0"/>
      <c r="WN3102" s="0"/>
      <c r="WO3102" s="0"/>
      <c r="WP3102" s="0"/>
      <c r="WQ3102" s="0"/>
      <c r="WR3102" s="0"/>
      <c r="WS3102" s="0"/>
      <c r="WT3102" s="0"/>
      <c r="WU3102" s="0"/>
      <c r="WV3102" s="0"/>
      <c r="WW3102" s="0"/>
      <c r="WX3102" s="0"/>
      <c r="WY3102" s="0"/>
      <c r="WZ3102" s="0"/>
      <c r="XA3102" s="0"/>
      <c r="XB3102" s="0"/>
      <c r="XC3102" s="0"/>
      <c r="XD3102" s="0"/>
      <c r="XE3102" s="0"/>
      <c r="XF3102" s="0"/>
      <c r="XG3102" s="0"/>
      <c r="XH3102" s="0"/>
      <c r="XI3102" s="0"/>
      <c r="XJ3102" s="0"/>
      <c r="XK3102" s="0"/>
      <c r="XL3102" s="0"/>
      <c r="XM3102" s="0"/>
      <c r="XN3102" s="0"/>
      <c r="XO3102" s="0"/>
      <c r="XP3102" s="0"/>
      <c r="XQ3102" s="0"/>
      <c r="XR3102" s="0"/>
      <c r="XS3102" s="0"/>
      <c r="XT3102" s="0"/>
      <c r="XU3102" s="0"/>
      <c r="XV3102" s="0"/>
      <c r="XW3102" s="0"/>
      <c r="XX3102" s="0"/>
      <c r="XY3102" s="0"/>
      <c r="XZ3102" s="0"/>
      <c r="YA3102" s="0"/>
      <c r="YB3102" s="0"/>
      <c r="YC3102" s="0"/>
      <c r="YD3102" s="0"/>
      <c r="YE3102" s="0"/>
      <c r="YF3102" s="0"/>
      <c r="YG3102" s="0"/>
      <c r="YH3102" s="0"/>
      <c r="YI3102" s="0"/>
      <c r="YJ3102" s="0"/>
      <c r="YK3102" s="0"/>
      <c r="YL3102" s="0"/>
      <c r="YM3102" s="0"/>
      <c r="YN3102" s="0"/>
      <c r="YO3102" s="0"/>
      <c r="YP3102" s="0"/>
      <c r="YQ3102" s="0"/>
      <c r="YR3102" s="0"/>
      <c r="YS3102" s="0"/>
      <c r="YT3102" s="0"/>
      <c r="YU3102" s="0"/>
      <c r="YV3102" s="0"/>
      <c r="YW3102" s="0"/>
      <c r="YX3102" s="0"/>
      <c r="YY3102" s="0"/>
      <c r="YZ3102" s="0"/>
      <c r="ZA3102" s="0"/>
      <c r="ZB3102" s="0"/>
      <c r="ZC3102" s="0"/>
      <c r="ZD3102" s="0"/>
      <c r="ZE3102" s="0"/>
      <c r="ZF3102" s="0"/>
      <c r="ZG3102" s="0"/>
      <c r="ZH3102" s="0"/>
      <c r="ZI3102" s="0"/>
      <c r="ZJ3102" s="0"/>
      <c r="ZK3102" s="0"/>
      <c r="ZL3102" s="0"/>
      <c r="ZM3102" s="0"/>
      <c r="ZN3102" s="0"/>
      <c r="ZO3102" s="0"/>
      <c r="ZP3102" s="0"/>
      <c r="ZQ3102" s="0"/>
      <c r="ZR3102" s="0"/>
      <c r="ZS3102" s="0"/>
      <c r="ZT3102" s="0"/>
      <c r="ZU3102" s="0"/>
      <c r="ZV3102" s="0"/>
      <c r="ZW3102" s="0"/>
      <c r="ZX3102" s="0"/>
      <c r="ZY3102" s="0"/>
      <c r="ZZ3102" s="0"/>
      <c r="AAA3102" s="0"/>
      <c r="AAB3102" s="0"/>
      <c r="AAC3102" s="0"/>
      <c r="AAD3102" s="0"/>
      <c r="AAE3102" s="0"/>
      <c r="AAF3102" s="0"/>
      <c r="AAG3102" s="0"/>
      <c r="AAH3102" s="0"/>
      <c r="AAI3102" s="0"/>
      <c r="AAJ3102" s="0"/>
      <c r="AAK3102" s="0"/>
      <c r="AAL3102" s="0"/>
      <c r="AAM3102" s="0"/>
      <c r="AAN3102" s="0"/>
      <c r="AAO3102" s="0"/>
      <c r="AAP3102" s="0"/>
      <c r="AAQ3102" s="0"/>
      <c r="AAR3102" s="0"/>
      <c r="AAS3102" s="0"/>
      <c r="AAT3102" s="0"/>
      <c r="AAU3102" s="0"/>
      <c r="AAV3102" s="0"/>
      <c r="AAW3102" s="0"/>
      <c r="AAX3102" s="0"/>
      <c r="AAY3102" s="0"/>
      <c r="AAZ3102" s="0"/>
      <c r="ABA3102" s="0"/>
      <c r="ABB3102" s="0"/>
      <c r="ABC3102" s="0"/>
      <c r="ABD3102" s="0"/>
      <c r="ABE3102" s="0"/>
      <c r="ABF3102" s="0"/>
      <c r="ABG3102" s="0"/>
      <c r="ABH3102" s="0"/>
      <c r="ABI3102" s="0"/>
      <c r="ABJ3102" s="0"/>
      <c r="ABK3102" s="0"/>
      <c r="ABL3102" s="0"/>
      <c r="ABM3102" s="0"/>
      <c r="ABN3102" s="0"/>
      <c r="ABO3102" s="0"/>
      <c r="ABP3102" s="0"/>
      <c r="ABQ3102" s="0"/>
      <c r="ABR3102" s="0"/>
      <c r="ABS3102" s="0"/>
      <c r="ABT3102" s="0"/>
      <c r="ABU3102" s="0"/>
      <c r="ABV3102" s="0"/>
      <c r="ABW3102" s="0"/>
      <c r="ABX3102" s="0"/>
      <c r="ABY3102" s="0"/>
      <c r="ABZ3102" s="0"/>
      <c r="ACA3102" s="0"/>
      <c r="ACB3102" s="0"/>
      <c r="ACC3102" s="0"/>
      <c r="ACD3102" s="0"/>
      <c r="ACE3102" s="0"/>
      <c r="ACF3102" s="0"/>
      <c r="ACG3102" s="0"/>
      <c r="ACH3102" s="0"/>
      <c r="ACI3102" s="0"/>
      <c r="ACJ3102" s="0"/>
      <c r="ACK3102" s="0"/>
      <c r="ACL3102" s="0"/>
      <c r="ACM3102" s="0"/>
      <c r="ACN3102" s="0"/>
      <c r="ACO3102" s="0"/>
      <c r="ACP3102" s="0"/>
      <c r="ACQ3102" s="0"/>
      <c r="ACR3102" s="0"/>
      <c r="ACS3102" s="0"/>
      <c r="ACT3102" s="0"/>
      <c r="ACU3102" s="0"/>
      <c r="ACV3102" s="0"/>
      <c r="ACW3102" s="0"/>
      <c r="ACX3102" s="0"/>
      <c r="ACY3102" s="0"/>
      <c r="ACZ3102" s="0"/>
      <c r="ADA3102" s="0"/>
      <c r="ADB3102" s="0"/>
      <c r="ADC3102" s="0"/>
      <c r="ADD3102" s="0"/>
      <c r="ADE3102" s="0"/>
      <c r="ADF3102" s="0"/>
      <c r="ADG3102" s="0"/>
      <c r="ADH3102" s="0"/>
      <c r="ADI3102" s="0"/>
      <c r="ADJ3102" s="0"/>
      <c r="ADK3102" s="0"/>
      <c r="ADL3102" s="0"/>
      <c r="ADM3102" s="0"/>
      <c r="ADN3102" s="0"/>
      <c r="ADO3102" s="0"/>
      <c r="ADP3102" s="0"/>
      <c r="ADQ3102" s="0"/>
      <c r="ADR3102" s="0"/>
      <c r="ADS3102" s="0"/>
      <c r="ADT3102" s="0"/>
      <c r="ADU3102" s="0"/>
      <c r="ADV3102" s="0"/>
      <c r="ADW3102" s="0"/>
      <c r="ADX3102" s="0"/>
      <c r="ADY3102" s="0"/>
      <c r="ADZ3102" s="0"/>
      <c r="AEA3102" s="0"/>
      <c r="AEB3102" s="0"/>
      <c r="AEC3102" s="0"/>
      <c r="AED3102" s="0"/>
      <c r="AEE3102" s="0"/>
      <c r="AEF3102" s="0"/>
      <c r="AEG3102" s="0"/>
      <c r="AEH3102" s="0"/>
      <c r="AEI3102" s="0"/>
      <c r="AEJ3102" s="0"/>
      <c r="AEK3102" s="0"/>
      <c r="AEL3102" s="0"/>
      <c r="AEM3102" s="0"/>
      <c r="AEN3102" s="0"/>
      <c r="AEO3102" s="0"/>
      <c r="AEP3102" s="0"/>
      <c r="AEQ3102" s="0"/>
      <c r="AER3102" s="0"/>
      <c r="AES3102" s="0"/>
      <c r="AET3102" s="0"/>
      <c r="AEU3102" s="0"/>
      <c r="AEV3102" s="0"/>
      <c r="AEW3102" s="0"/>
      <c r="AEX3102" s="0"/>
      <c r="AEY3102" s="0"/>
      <c r="AEZ3102" s="0"/>
      <c r="AFA3102" s="0"/>
      <c r="AFB3102" s="0"/>
      <c r="AFC3102" s="0"/>
      <c r="AFD3102" s="0"/>
      <c r="AFE3102" s="0"/>
      <c r="AFF3102" s="0"/>
      <c r="AFG3102" s="0"/>
      <c r="AFH3102" s="0"/>
      <c r="AFI3102" s="0"/>
      <c r="AFJ3102" s="0"/>
      <c r="AFK3102" s="0"/>
      <c r="AFL3102" s="0"/>
      <c r="AFM3102" s="0"/>
      <c r="AFN3102" s="0"/>
      <c r="AFO3102" s="0"/>
      <c r="AFP3102" s="0"/>
      <c r="AFQ3102" s="0"/>
      <c r="AFR3102" s="0"/>
      <c r="AFS3102" s="0"/>
      <c r="AFT3102" s="0"/>
      <c r="AFU3102" s="0"/>
      <c r="AFV3102" s="0"/>
      <c r="AFW3102" s="0"/>
      <c r="AFX3102" s="0"/>
      <c r="AFY3102" s="0"/>
      <c r="AFZ3102" s="0"/>
      <c r="AGA3102" s="0"/>
      <c r="AGB3102" s="0"/>
      <c r="AGC3102" s="0"/>
      <c r="AGD3102" s="0"/>
      <c r="AGE3102" s="0"/>
      <c r="AGF3102" s="0"/>
      <c r="AGG3102" s="0"/>
      <c r="AGH3102" s="0"/>
      <c r="AGI3102" s="0"/>
      <c r="AGJ3102" s="0"/>
      <c r="AGK3102" s="0"/>
      <c r="AGL3102" s="0"/>
      <c r="AGM3102" s="0"/>
      <c r="AGN3102" s="0"/>
      <c r="AGO3102" s="0"/>
      <c r="AGP3102" s="0"/>
      <c r="AGQ3102" s="0"/>
      <c r="AGR3102" s="0"/>
      <c r="AGS3102" s="0"/>
      <c r="AGT3102" s="0"/>
      <c r="AGU3102" s="0"/>
      <c r="AGV3102" s="0"/>
      <c r="AGW3102" s="0"/>
      <c r="AGX3102" s="0"/>
      <c r="AGY3102" s="0"/>
      <c r="AGZ3102" s="0"/>
      <c r="AHA3102" s="0"/>
      <c r="AHB3102" s="0"/>
      <c r="AHC3102" s="0"/>
      <c r="AHD3102" s="0"/>
      <c r="AHE3102" s="0"/>
      <c r="AHF3102" s="0"/>
      <c r="AHG3102" s="0"/>
      <c r="AHH3102" s="0"/>
      <c r="AHI3102" s="0"/>
      <c r="AHJ3102" s="0"/>
      <c r="AHK3102" s="0"/>
      <c r="AHL3102" s="0"/>
      <c r="AHM3102" s="0"/>
      <c r="AHN3102" s="0"/>
      <c r="AHO3102" s="0"/>
      <c r="AHP3102" s="0"/>
      <c r="AHQ3102" s="0"/>
      <c r="AHR3102" s="0"/>
      <c r="AHS3102" s="0"/>
      <c r="AHT3102" s="0"/>
      <c r="AHU3102" s="0"/>
      <c r="AHV3102" s="0"/>
      <c r="AHW3102" s="0"/>
      <c r="AHX3102" s="0"/>
      <c r="AHY3102" s="0"/>
      <c r="AHZ3102" s="0"/>
      <c r="AIA3102" s="0"/>
      <c r="AIB3102" s="0"/>
      <c r="AIC3102" s="0"/>
      <c r="AID3102" s="0"/>
      <c r="AIE3102" s="0"/>
      <c r="AIF3102" s="0"/>
      <c r="AIG3102" s="0"/>
      <c r="AIH3102" s="0"/>
      <c r="AII3102" s="0"/>
      <c r="AIJ3102" s="0"/>
      <c r="AIK3102" s="0"/>
      <c r="AIL3102" s="0"/>
      <c r="AIM3102" s="0"/>
      <c r="AIN3102" s="0"/>
      <c r="AIO3102" s="0"/>
      <c r="AIP3102" s="0"/>
      <c r="AIQ3102" s="0"/>
      <c r="AIR3102" s="0"/>
      <c r="AIS3102" s="0"/>
      <c r="AIT3102" s="0"/>
      <c r="AIU3102" s="0"/>
      <c r="AIV3102" s="0"/>
      <c r="AIW3102" s="0"/>
      <c r="AIX3102" s="0"/>
      <c r="AIY3102" s="0"/>
      <c r="AIZ3102" s="0"/>
      <c r="AJA3102" s="0"/>
      <c r="AJB3102" s="0"/>
      <c r="AJC3102" s="0"/>
      <c r="AJD3102" s="0"/>
      <c r="AJE3102" s="0"/>
      <c r="AJF3102" s="0"/>
      <c r="AJG3102" s="0"/>
      <c r="AJH3102" s="0"/>
      <c r="AJI3102" s="0"/>
      <c r="AJJ3102" s="0"/>
      <c r="AJK3102" s="0"/>
      <c r="AJL3102" s="0"/>
      <c r="AJM3102" s="0"/>
      <c r="AJN3102" s="0"/>
      <c r="AJO3102" s="0"/>
      <c r="AJP3102" s="0"/>
      <c r="AJQ3102" s="0"/>
      <c r="AJR3102" s="0"/>
      <c r="AJS3102" s="0"/>
      <c r="AJT3102" s="0"/>
      <c r="AJU3102" s="0"/>
      <c r="AJV3102" s="0"/>
      <c r="AJW3102" s="0"/>
      <c r="AJX3102" s="0"/>
      <c r="AJY3102" s="0"/>
      <c r="AJZ3102" s="0"/>
      <c r="AKA3102" s="0"/>
      <c r="AKB3102" s="0"/>
      <c r="AKC3102" s="0"/>
      <c r="AKD3102" s="0"/>
      <c r="AKE3102" s="0"/>
      <c r="AKF3102" s="0"/>
      <c r="AKG3102" s="0"/>
      <c r="AKH3102" s="0"/>
      <c r="AKI3102" s="0"/>
      <c r="AKJ3102" s="0"/>
      <c r="AKK3102" s="0"/>
      <c r="AKL3102" s="0"/>
      <c r="AKM3102" s="0"/>
      <c r="AKN3102" s="0"/>
      <c r="AKO3102" s="0"/>
      <c r="AKP3102" s="0"/>
      <c r="AKQ3102" s="0"/>
      <c r="AKR3102" s="0"/>
      <c r="AKS3102" s="0"/>
      <c r="AKT3102" s="0"/>
      <c r="AKU3102" s="0"/>
      <c r="AKV3102" s="0"/>
      <c r="AKW3102" s="0"/>
      <c r="AKX3102" s="0"/>
      <c r="AKY3102" s="0"/>
      <c r="AKZ3102" s="0"/>
      <c r="ALA3102" s="0"/>
      <c r="ALB3102" s="0"/>
      <c r="ALC3102" s="0"/>
      <c r="ALD3102" s="0"/>
      <c r="ALE3102" s="0"/>
      <c r="ALF3102" s="0"/>
      <c r="ALG3102" s="0"/>
      <c r="ALH3102" s="0"/>
      <c r="ALI3102" s="0"/>
      <c r="ALJ3102" s="0"/>
      <c r="ALK3102" s="0"/>
      <c r="ALL3102" s="0"/>
      <c r="ALM3102" s="0"/>
      <c r="ALN3102" s="0"/>
      <c r="ALO3102" s="0"/>
      <c r="ALP3102" s="0"/>
      <c r="ALQ3102" s="0"/>
      <c r="ALR3102" s="0"/>
      <c r="ALS3102" s="0"/>
      <c r="ALT3102" s="0"/>
      <c r="ALU3102" s="0"/>
      <c r="ALV3102" s="0"/>
      <c r="ALW3102" s="0"/>
      <c r="ALX3102" s="0"/>
      <c r="ALY3102" s="0"/>
      <c r="ALZ3102" s="0"/>
      <c r="AMA3102" s="0"/>
      <c r="AMB3102" s="0"/>
      <c r="AMC3102" s="0"/>
      <c r="AMD3102" s="0"/>
      <c r="AME3102" s="0"/>
      <c r="AMF3102" s="0"/>
      <c r="AMG3102" s="0"/>
      <c r="AMH3102" s="0"/>
      <c r="AMI3102" s="0"/>
    </row>
    <row r="3103" customFormat="false" ht="12.75" hidden="false" customHeight="false" outlineLevel="0" collapsed="false">
      <c r="A3103" s="1" t="s">
        <v>3350</v>
      </c>
      <c r="C3103" s="27" t="s">
        <v>3352</v>
      </c>
      <c r="D3103" s="27" t="s">
        <v>13</v>
      </c>
      <c r="E3103" s="28"/>
      <c r="F3103" s="29"/>
      <c r="G3103" s="27"/>
      <c r="H3103" s="30" t="s">
        <v>168</v>
      </c>
      <c r="I3103" s="31" t="n">
        <v>1.12</v>
      </c>
      <c r="J3103" s="103" t="s">
        <v>3275</v>
      </c>
      <c r="BM3103" s="0"/>
      <c r="BN3103" s="0"/>
      <c r="BO3103" s="0"/>
      <c r="BP3103" s="0"/>
      <c r="BQ3103" s="0"/>
      <c r="BR3103" s="0"/>
      <c r="BS3103" s="0"/>
      <c r="BT3103" s="0"/>
      <c r="BU3103" s="0"/>
      <c r="BV3103" s="0"/>
      <c r="BW3103" s="0"/>
      <c r="BX3103" s="0"/>
      <c r="BY3103" s="0"/>
      <c r="BZ3103" s="0"/>
      <c r="CA3103" s="0"/>
      <c r="CB3103" s="0"/>
      <c r="CC3103" s="0"/>
      <c r="CD3103" s="0"/>
      <c r="CE3103" s="0"/>
      <c r="CF3103" s="0"/>
      <c r="CG3103" s="0"/>
      <c r="CH3103" s="0"/>
      <c r="CI3103" s="0"/>
      <c r="CJ3103" s="0"/>
      <c r="CK3103" s="0"/>
      <c r="CL3103" s="0"/>
      <c r="CM3103" s="0"/>
      <c r="CN3103" s="0"/>
      <c r="CO3103" s="0"/>
      <c r="CP3103" s="0"/>
      <c r="CQ3103" s="0"/>
      <c r="CR3103" s="0"/>
      <c r="CS3103" s="0"/>
      <c r="CT3103" s="0"/>
      <c r="CU3103" s="0"/>
      <c r="CV3103" s="0"/>
      <c r="CW3103" s="0"/>
      <c r="CX3103" s="0"/>
      <c r="CY3103" s="0"/>
      <c r="CZ3103" s="0"/>
      <c r="DA3103" s="0"/>
      <c r="DB3103" s="0"/>
      <c r="DC3103" s="0"/>
      <c r="DD3103" s="0"/>
      <c r="DE3103" s="0"/>
      <c r="DF3103" s="0"/>
      <c r="DG3103" s="0"/>
      <c r="DH3103" s="0"/>
      <c r="DI3103" s="0"/>
      <c r="DJ3103" s="0"/>
      <c r="DK3103" s="0"/>
      <c r="DL3103" s="0"/>
      <c r="DM3103" s="0"/>
      <c r="DN3103" s="0"/>
      <c r="DO3103" s="0"/>
      <c r="DP3103" s="0"/>
      <c r="DQ3103" s="0"/>
      <c r="DR3103" s="0"/>
      <c r="DS3103" s="0"/>
      <c r="DT3103" s="0"/>
      <c r="DU3103" s="0"/>
      <c r="DV3103" s="0"/>
      <c r="DW3103" s="0"/>
      <c r="DX3103" s="0"/>
      <c r="DY3103" s="0"/>
      <c r="DZ3103" s="0"/>
      <c r="EA3103" s="0"/>
      <c r="EB3103" s="0"/>
      <c r="EC3103" s="0"/>
      <c r="ED3103" s="0"/>
      <c r="EE3103" s="0"/>
      <c r="EF3103" s="0"/>
      <c r="EG3103" s="0"/>
      <c r="EH3103" s="0"/>
      <c r="EI3103" s="0"/>
      <c r="EJ3103" s="0"/>
      <c r="EK3103" s="0"/>
      <c r="EL3103" s="0"/>
      <c r="EM3103" s="0"/>
      <c r="EN3103" s="0"/>
      <c r="EO3103" s="0"/>
      <c r="EP3103" s="0"/>
      <c r="EQ3103" s="0"/>
      <c r="ER3103" s="0"/>
      <c r="ES3103" s="0"/>
      <c r="ET3103" s="0"/>
      <c r="EU3103" s="0"/>
      <c r="EV3103" s="0"/>
      <c r="EW3103" s="0"/>
      <c r="EX3103" s="0"/>
      <c r="EY3103" s="0"/>
      <c r="EZ3103" s="0"/>
      <c r="FA3103" s="0"/>
      <c r="FB3103" s="0"/>
      <c r="FC3103" s="0"/>
      <c r="FD3103" s="0"/>
      <c r="FE3103" s="0"/>
      <c r="FF3103" s="0"/>
      <c r="FG3103" s="0"/>
      <c r="FH3103" s="0"/>
      <c r="FI3103" s="0"/>
      <c r="FJ3103" s="0"/>
      <c r="FK3103" s="0"/>
      <c r="FL3103" s="0"/>
      <c r="FM3103" s="0"/>
      <c r="FN3103" s="0"/>
      <c r="FO3103" s="0"/>
      <c r="FP3103" s="0"/>
      <c r="FQ3103" s="0"/>
      <c r="FR3103" s="0"/>
      <c r="FS3103" s="0"/>
      <c r="FT3103" s="0"/>
      <c r="FU3103" s="0"/>
      <c r="FV3103" s="0"/>
      <c r="FW3103" s="0"/>
      <c r="FX3103" s="0"/>
      <c r="FY3103" s="0"/>
      <c r="FZ3103" s="0"/>
      <c r="GA3103" s="0"/>
      <c r="GB3103" s="0"/>
      <c r="GC3103" s="0"/>
      <c r="GD3103" s="0"/>
      <c r="GE3103" s="0"/>
      <c r="GF3103" s="0"/>
      <c r="GG3103" s="0"/>
      <c r="GH3103" s="0"/>
      <c r="GI3103" s="0"/>
      <c r="GJ3103" s="0"/>
      <c r="GK3103" s="0"/>
      <c r="GL3103" s="0"/>
      <c r="GM3103" s="0"/>
      <c r="GN3103" s="0"/>
      <c r="GO3103" s="0"/>
      <c r="GP3103" s="0"/>
      <c r="GQ3103" s="0"/>
      <c r="GR3103" s="0"/>
      <c r="GS3103" s="0"/>
      <c r="GT3103" s="0"/>
      <c r="GU3103" s="0"/>
      <c r="GV3103" s="0"/>
      <c r="GW3103" s="0"/>
      <c r="GX3103" s="0"/>
      <c r="GY3103" s="0"/>
      <c r="GZ3103" s="0"/>
      <c r="HA3103" s="0"/>
      <c r="HB3103" s="0"/>
      <c r="HC3103" s="0"/>
      <c r="HD3103" s="0"/>
      <c r="HE3103" s="0"/>
      <c r="HF3103" s="0"/>
      <c r="HG3103" s="0"/>
      <c r="HH3103" s="0"/>
      <c r="HI3103" s="0"/>
      <c r="HJ3103" s="0"/>
      <c r="HK3103" s="0"/>
      <c r="HL3103" s="0"/>
      <c r="HM3103" s="0"/>
      <c r="HN3103" s="0"/>
      <c r="HO3103" s="0"/>
      <c r="HP3103" s="0"/>
      <c r="HQ3103" s="0"/>
      <c r="HR3103" s="0"/>
      <c r="HS3103" s="0"/>
      <c r="HT3103" s="0"/>
      <c r="HU3103" s="0"/>
      <c r="HV3103" s="0"/>
      <c r="HW3103" s="0"/>
      <c r="HX3103" s="0"/>
      <c r="HY3103" s="0"/>
      <c r="HZ3103" s="0"/>
      <c r="IA3103" s="0"/>
      <c r="IB3103" s="0"/>
      <c r="IC3103" s="0"/>
      <c r="ID3103" s="0"/>
      <c r="IE3103" s="0"/>
      <c r="IF3103" s="0"/>
      <c r="IG3103" s="0"/>
      <c r="IH3103" s="0"/>
      <c r="II3103" s="0"/>
      <c r="IJ3103" s="0"/>
      <c r="IK3103" s="0"/>
      <c r="IL3103" s="0"/>
      <c r="IM3103" s="0"/>
      <c r="IN3103" s="0"/>
      <c r="IO3103" s="0"/>
      <c r="IP3103" s="0"/>
      <c r="IQ3103" s="0"/>
      <c r="IR3103" s="0"/>
      <c r="IS3103" s="0"/>
      <c r="IT3103" s="0"/>
      <c r="IU3103" s="0"/>
      <c r="IV3103" s="0"/>
      <c r="IW3103" s="0"/>
      <c r="IX3103" s="0"/>
      <c r="IY3103" s="0"/>
      <c r="IZ3103" s="0"/>
      <c r="JA3103" s="0"/>
      <c r="JB3103" s="0"/>
      <c r="JC3103" s="0"/>
      <c r="JD3103" s="0"/>
      <c r="JE3103" s="0"/>
      <c r="JF3103" s="0"/>
      <c r="JG3103" s="0"/>
      <c r="JH3103" s="0"/>
      <c r="JI3103" s="0"/>
      <c r="JJ3103" s="0"/>
      <c r="JK3103" s="0"/>
      <c r="JL3103" s="0"/>
      <c r="JM3103" s="0"/>
      <c r="JN3103" s="0"/>
      <c r="JO3103" s="0"/>
      <c r="JP3103" s="0"/>
      <c r="JQ3103" s="0"/>
      <c r="JR3103" s="0"/>
      <c r="JS3103" s="0"/>
      <c r="JT3103" s="0"/>
      <c r="JU3103" s="0"/>
      <c r="JV3103" s="0"/>
      <c r="JW3103" s="0"/>
      <c r="JX3103" s="0"/>
      <c r="JY3103" s="0"/>
      <c r="JZ3103" s="0"/>
      <c r="KA3103" s="0"/>
      <c r="KB3103" s="0"/>
      <c r="KC3103" s="0"/>
      <c r="KD3103" s="0"/>
      <c r="KE3103" s="0"/>
      <c r="KF3103" s="0"/>
      <c r="KG3103" s="0"/>
      <c r="KH3103" s="0"/>
      <c r="KI3103" s="0"/>
      <c r="KJ3103" s="0"/>
      <c r="KK3103" s="0"/>
      <c r="KL3103" s="0"/>
      <c r="KM3103" s="0"/>
      <c r="KN3103" s="0"/>
      <c r="KO3103" s="0"/>
      <c r="KP3103" s="0"/>
      <c r="KQ3103" s="0"/>
      <c r="KR3103" s="0"/>
      <c r="KS3103" s="0"/>
      <c r="KT3103" s="0"/>
      <c r="KU3103" s="0"/>
      <c r="KV3103" s="0"/>
      <c r="KW3103" s="0"/>
      <c r="KX3103" s="0"/>
      <c r="KY3103" s="0"/>
      <c r="KZ3103" s="0"/>
      <c r="LA3103" s="0"/>
      <c r="LB3103" s="0"/>
      <c r="LC3103" s="0"/>
      <c r="LD3103" s="0"/>
      <c r="LE3103" s="0"/>
      <c r="LF3103" s="0"/>
      <c r="LG3103" s="0"/>
      <c r="LH3103" s="0"/>
      <c r="LI3103" s="0"/>
      <c r="LJ3103" s="0"/>
      <c r="LK3103" s="0"/>
      <c r="LL3103" s="0"/>
      <c r="LM3103" s="0"/>
      <c r="LN3103" s="0"/>
      <c r="LO3103" s="0"/>
      <c r="LP3103" s="0"/>
      <c r="LQ3103" s="0"/>
      <c r="LR3103" s="0"/>
      <c r="LS3103" s="0"/>
      <c r="LT3103" s="0"/>
      <c r="LU3103" s="0"/>
      <c r="LV3103" s="0"/>
      <c r="LW3103" s="0"/>
      <c r="LX3103" s="0"/>
      <c r="LY3103" s="0"/>
      <c r="LZ3103" s="0"/>
      <c r="MA3103" s="0"/>
      <c r="MB3103" s="0"/>
      <c r="MC3103" s="0"/>
      <c r="MD3103" s="0"/>
      <c r="ME3103" s="0"/>
      <c r="MF3103" s="0"/>
      <c r="MG3103" s="0"/>
      <c r="MH3103" s="0"/>
      <c r="MI3103" s="0"/>
      <c r="MJ3103" s="0"/>
      <c r="MK3103" s="0"/>
      <c r="ML3103" s="0"/>
      <c r="MM3103" s="0"/>
      <c r="MN3103" s="0"/>
      <c r="MO3103" s="0"/>
      <c r="MP3103" s="0"/>
      <c r="MQ3103" s="0"/>
      <c r="MR3103" s="0"/>
      <c r="MS3103" s="0"/>
      <c r="MT3103" s="0"/>
      <c r="MU3103" s="0"/>
      <c r="MV3103" s="0"/>
      <c r="MW3103" s="0"/>
      <c r="MX3103" s="0"/>
      <c r="MY3103" s="0"/>
      <c r="MZ3103" s="0"/>
      <c r="NA3103" s="0"/>
      <c r="NB3103" s="0"/>
      <c r="NC3103" s="0"/>
      <c r="ND3103" s="0"/>
      <c r="NE3103" s="0"/>
      <c r="NF3103" s="0"/>
      <c r="NG3103" s="0"/>
      <c r="NH3103" s="0"/>
      <c r="NI3103" s="0"/>
      <c r="NJ3103" s="0"/>
      <c r="NK3103" s="0"/>
      <c r="NL3103" s="0"/>
      <c r="NM3103" s="0"/>
      <c r="NN3103" s="0"/>
      <c r="NO3103" s="0"/>
      <c r="NP3103" s="0"/>
      <c r="NQ3103" s="0"/>
      <c r="NR3103" s="0"/>
      <c r="NS3103" s="0"/>
      <c r="NT3103" s="0"/>
      <c r="NU3103" s="0"/>
      <c r="NV3103" s="0"/>
      <c r="NW3103" s="0"/>
      <c r="NX3103" s="0"/>
      <c r="NY3103" s="0"/>
      <c r="NZ3103" s="0"/>
      <c r="OA3103" s="0"/>
      <c r="OB3103" s="0"/>
      <c r="OC3103" s="0"/>
      <c r="OD3103" s="0"/>
      <c r="OE3103" s="0"/>
      <c r="OF3103" s="0"/>
      <c r="OG3103" s="0"/>
      <c r="OH3103" s="0"/>
      <c r="OI3103" s="0"/>
      <c r="OJ3103" s="0"/>
      <c r="OK3103" s="0"/>
      <c r="OL3103" s="0"/>
      <c r="OM3103" s="0"/>
      <c r="ON3103" s="0"/>
      <c r="OO3103" s="0"/>
      <c r="OP3103" s="0"/>
      <c r="OQ3103" s="0"/>
      <c r="OR3103" s="0"/>
      <c r="OS3103" s="0"/>
      <c r="OT3103" s="0"/>
      <c r="OU3103" s="0"/>
      <c r="OV3103" s="0"/>
      <c r="OW3103" s="0"/>
      <c r="OX3103" s="0"/>
      <c r="OY3103" s="0"/>
      <c r="OZ3103" s="0"/>
      <c r="PA3103" s="0"/>
      <c r="PB3103" s="0"/>
      <c r="PC3103" s="0"/>
      <c r="PD3103" s="0"/>
      <c r="PE3103" s="0"/>
      <c r="PF3103" s="0"/>
      <c r="PG3103" s="0"/>
      <c r="PH3103" s="0"/>
      <c r="PI3103" s="0"/>
      <c r="PJ3103" s="0"/>
      <c r="PK3103" s="0"/>
      <c r="PL3103" s="0"/>
      <c r="PM3103" s="0"/>
      <c r="PN3103" s="0"/>
      <c r="PO3103" s="0"/>
      <c r="PP3103" s="0"/>
      <c r="PQ3103" s="0"/>
      <c r="PR3103" s="0"/>
      <c r="PS3103" s="0"/>
      <c r="PT3103" s="0"/>
      <c r="PU3103" s="0"/>
      <c r="PV3103" s="0"/>
      <c r="PW3103" s="0"/>
      <c r="PX3103" s="0"/>
      <c r="PY3103" s="0"/>
      <c r="PZ3103" s="0"/>
      <c r="QA3103" s="0"/>
      <c r="QB3103" s="0"/>
      <c r="QC3103" s="0"/>
      <c r="QD3103" s="0"/>
      <c r="QE3103" s="0"/>
      <c r="QF3103" s="0"/>
      <c r="QG3103" s="0"/>
      <c r="QH3103" s="0"/>
      <c r="QI3103" s="0"/>
      <c r="QJ3103" s="0"/>
      <c r="QK3103" s="0"/>
      <c r="QL3103" s="0"/>
      <c r="QM3103" s="0"/>
      <c r="QN3103" s="0"/>
      <c r="QO3103" s="0"/>
      <c r="QP3103" s="0"/>
      <c r="QQ3103" s="0"/>
      <c r="QR3103" s="0"/>
      <c r="QS3103" s="0"/>
      <c r="QT3103" s="0"/>
      <c r="QU3103" s="0"/>
      <c r="QV3103" s="0"/>
      <c r="QW3103" s="0"/>
      <c r="QX3103" s="0"/>
      <c r="QY3103" s="0"/>
      <c r="QZ3103" s="0"/>
      <c r="RA3103" s="0"/>
      <c r="RB3103" s="0"/>
      <c r="RC3103" s="0"/>
      <c r="RD3103" s="0"/>
      <c r="RE3103" s="0"/>
      <c r="RF3103" s="0"/>
      <c r="RG3103" s="0"/>
      <c r="RH3103" s="0"/>
      <c r="RI3103" s="0"/>
      <c r="RJ3103" s="0"/>
      <c r="RK3103" s="0"/>
      <c r="RL3103" s="0"/>
      <c r="RM3103" s="0"/>
      <c r="RN3103" s="0"/>
      <c r="RO3103" s="0"/>
      <c r="RP3103" s="0"/>
      <c r="RQ3103" s="0"/>
      <c r="RR3103" s="0"/>
      <c r="RS3103" s="0"/>
      <c r="RT3103" s="0"/>
      <c r="RU3103" s="0"/>
      <c r="RV3103" s="0"/>
      <c r="RW3103" s="0"/>
      <c r="RX3103" s="0"/>
      <c r="RY3103" s="0"/>
      <c r="RZ3103" s="0"/>
      <c r="SA3103" s="0"/>
      <c r="SB3103" s="0"/>
      <c r="SC3103" s="0"/>
      <c r="SD3103" s="0"/>
      <c r="SE3103" s="0"/>
      <c r="SF3103" s="0"/>
      <c r="SG3103" s="0"/>
      <c r="SH3103" s="0"/>
      <c r="SI3103" s="0"/>
      <c r="SJ3103" s="0"/>
      <c r="SK3103" s="0"/>
      <c r="SL3103" s="0"/>
      <c r="SM3103" s="0"/>
      <c r="SN3103" s="0"/>
      <c r="SO3103" s="0"/>
      <c r="SP3103" s="0"/>
      <c r="SQ3103" s="0"/>
      <c r="SR3103" s="0"/>
      <c r="SS3103" s="0"/>
      <c r="ST3103" s="0"/>
      <c r="SU3103" s="0"/>
      <c r="SV3103" s="0"/>
      <c r="SW3103" s="0"/>
      <c r="SX3103" s="0"/>
      <c r="SY3103" s="0"/>
      <c r="SZ3103" s="0"/>
      <c r="TA3103" s="0"/>
      <c r="TB3103" s="0"/>
      <c r="TC3103" s="0"/>
      <c r="TD3103" s="0"/>
      <c r="TE3103" s="0"/>
      <c r="TF3103" s="0"/>
      <c r="TG3103" s="0"/>
      <c r="TH3103" s="0"/>
      <c r="TI3103" s="0"/>
      <c r="TJ3103" s="0"/>
      <c r="TK3103" s="0"/>
      <c r="TL3103" s="0"/>
      <c r="TM3103" s="0"/>
      <c r="TN3103" s="0"/>
      <c r="TO3103" s="0"/>
      <c r="TP3103" s="0"/>
      <c r="TQ3103" s="0"/>
      <c r="TR3103" s="0"/>
      <c r="TS3103" s="0"/>
      <c r="TT3103" s="0"/>
      <c r="TU3103" s="0"/>
      <c r="TV3103" s="0"/>
      <c r="TW3103" s="0"/>
      <c r="TX3103" s="0"/>
      <c r="TY3103" s="0"/>
      <c r="TZ3103" s="0"/>
      <c r="UA3103" s="0"/>
      <c r="UB3103" s="0"/>
      <c r="UC3103" s="0"/>
      <c r="UD3103" s="0"/>
      <c r="UE3103" s="0"/>
      <c r="UF3103" s="0"/>
      <c r="UG3103" s="0"/>
      <c r="UH3103" s="0"/>
      <c r="UI3103" s="0"/>
      <c r="UJ3103" s="0"/>
      <c r="UK3103" s="0"/>
      <c r="UL3103" s="0"/>
      <c r="UM3103" s="0"/>
      <c r="UN3103" s="0"/>
      <c r="UO3103" s="0"/>
      <c r="UP3103" s="0"/>
      <c r="UQ3103" s="0"/>
      <c r="UR3103" s="0"/>
      <c r="US3103" s="0"/>
      <c r="UT3103" s="0"/>
      <c r="UU3103" s="0"/>
      <c r="UV3103" s="0"/>
      <c r="UW3103" s="0"/>
      <c r="UX3103" s="0"/>
      <c r="UY3103" s="0"/>
      <c r="UZ3103" s="0"/>
      <c r="VA3103" s="0"/>
      <c r="VB3103" s="0"/>
      <c r="VC3103" s="0"/>
      <c r="VD3103" s="0"/>
      <c r="VE3103" s="0"/>
      <c r="VF3103" s="0"/>
      <c r="VG3103" s="0"/>
      <c r="VH3103" s="0"/>
      <c r="VI3103" s="0"/>
      <c r="VJ3103" s="0"/>
      <c r="VK3103" s="0"/>
      <c r="VL3103" s="0"/>
      <c r="VM3103" s="0"/>
      <c r="VN3103" s="0"/>
      <c r="VO3103" s="0"/>
      <c r="VP3103" s="0"/>
      <c r="VQ3103" s="0"/>
      <c r="VR3103" s="0"/>
      <c r="VS3103" s="0"/>
      <c r="VT3103" s="0"/>
      <c r="VU3103" s="0"/>
      <c r="VV3103" s="0"/>
      <c r="VW3103" s="0"/>
      <c r="VX3103" s="0"/>
      <c r="VY3103" s="0"/>
      <c r="VZ3103" s="0"/>
      <c r="WA3103" s="0"/>
      <c r="WB3103" s="0"/>
      <c r="WC3103" s="0"/>
      <c r="WD3103" s="0"/>
      <c r="WE3103" s="0"/>
      <c r="WF3103" s="0"/>
      <c r="WG3103" s="0"/>
      <c r="WH3103" s="0"/>
      <c r="WI3103" s="0"/>
      <c r="WJ3103" s="0"/>
      <c r="WK3103" s="0"/>
      <c r="WL3103" s="0"/>
      <c r="WM3103" s="0"/>
      <c r="WN3103" s="0"/>
      <c r="WO3103" s="0"/>
      <c r="WP3103" s="0"/>
      <c r="WQ3103" s="0"/>
      <c r="WR3103" s="0"/>
      <c r="WS3103" s="0"/>
      <c r="WT3103" s="0"/>
      <c r="WU3103" s="0"/>
      <c r="WV3103" s="0"/>
      <c r="WW3103" s="0"/>
      <c r="WX3103" s="0"/>
      <c r="WY3103" s="0"/>
      <c r="WZ3103" s="0"/>
      <c r="XA3103" s="0"/>
      <c r="XB3103" s="0"/>
      <c r="XC3103" s="0"/>
      <c r="XD3103" s="0"/>
      <c r="XE3103" s="0"/>
      <c r="XF3103" s="0"/>
      <c r="XG3103" s="0"/>
      <c r="XH3103" s="0"/>
      <c r="XI3103" s="0"/>
      <c r="XJ3103" s="0"/>
      <c r="XK3103" s="0"/>
      <c r="XL3103" s="0"/>
      <c r="XM3103" s="0"/>
      <c r="XN3103" s="0"/>
      <c r="XO3103" s="0"/>
      <c r="XP3103" s="0"/>
      <c r="XQ3103" s="0"/>
      <c r="XR3103" s="0"/>
      <c r="XS3103" s="0"/>
      <c r="XT3103" s="0"/>
      <c r="XU3103" s="0"/>
      <c r="XV3103" s="0"/>
      <c r="XW3103" s="0"/>
      <c r="XX3103" s="0"/>
      <c r="XY3103" s="0"/>
      <c r="XZ3103" s="0"/>
      <c r="YA3103" s="0"/>
      <c r="YB3103" s="0"/>
      <c r="YC3103" s="0"/>
      <c r="YD3103" s="0"/>
      <c r="YE3103" s="0"/>
      <c r="YF3103" s="0"/>
      <c r="YG3103" s="0"/>
      <c r="YH3103" s="0"/>
      <c r="YI3103" s="0"/>
      <c r="YJ3103" s="0"/>
      <c r="YK3103" s="0"/>
      <c r="YL3103" s="0"/>
      <c r="YM3103" s="0"/>
      <c r="YN3103" s="0"/>
      <c r="YO3103" s="0"/>
      <c r="YP3103" s="0"/>
      <c r="YQ3103" s="0"/>
      <c r="YR3103" s="0"/>
      <c r="YS3103" s="0"/>
      <c r="YT3103" s="0"/>
      <c r="YU3103" s="0"/>
      <c r="YV3103" s="0"/>
      <c r="YW3103" s="0"/>
      <c r="YX3103" s="0"/>
      <c r="YY3103" s="0"/>
      <c r="YZ3103" s="0"/>
      <c r="ZA3103" s="0"/>
      <c r="ZB3103" s="0"/>
      <c r="ZC3103" s="0"/>
      <c r="ZD3103" s="0"/>
      <c r="ZE3103" s="0"/>
      <c r="ZF3103" s="0"/>
      <c r="ZG3103" s="0"/>
      <c r="ZH3103" s="0"/>
      <c r="ZI3103" s="0"/>
      <c r="ZJ3103" s="0"/>
      <c r="ZK3103" s="0"/>
      <c r="ZL3103" s="0"/>
      <c r="ZM3103" s="0"/>
      <c r="ZN3103" s="0"/>
      <c r="ZO3103" s="0"/>
      <c r="ZP3103" s="0"/>
      <c r="ZQ3103" s="0"/>
      <c r="ZR3103" s="0"/>
      <c r="ZS3103" s="0"/>
      <c r="ZT3103" s="0"/>
      <c r="ZU3103" s="0"/>
      <c r="ZV3103" s="0"/>
      <c r="ZW3103" s="0"/>
      <c r="ZX3103" s="0"/>
      <c r="ZY3103" s="0"/>
      <c r="ZZ3103" s="0"/>
      <c r="AAA3103" s="0"/>
      <c r="AAB3103" s="0"/>
      <c r="AAC3103" s="0"/>
      <c r="AAD3103" s="0"/>
      <c r="AAE3103" s="0"/>
      <c r="AAF3103" s="0"/>
      <c r="AAG3103" s="0"/>
      <c r="AAH3103" s="0"/>
      <c r="AAI3103" s="0"/>
      <c r="AAJ3103" s="0"/>
      <c r="AAK3103" s="0"/>
      <c r="AAL3103" s="0"/>
      <c r="AAM3103" s="0"/>
      <c r="AAN3103" s="0"/>
      <c r="AAO3103" s="0"/>
      <c r="AAP3103" s="0"/>
      <c r="AAQ3103" s="0"/>
      <c r="AAR3103" s="0"/>
      <c r="AAS3103" s="0"/>
      <c r="AAT3103" s="0"/>
      <c r="AAU3103" s="0"/>
      <c r="AAV3103" s="0"/>
      <c r="AAW3103" s="0"/>
      <c r="AAX3103" s="0"/>
      <c r="AAY3103" s="0"/>
      <c r="AAZ3103" s="0"/>
      <c r="ABA3103" s="0"/>
      <c r="ABB3103" s="0"/>
      <c r="ABC3103" s="0"/>
      <c r="ABD3103" s="0"/>
      <c r="ABE3103" s="0"/>
      <c r="ABF3103" s="0"/>
      <c r="ABG3103" s="0"/>
      <c r="ABH3103" s="0"/>
      <c r="ABI3103" s="0"/>
      <c r="ABJ3103" s="0"/>
      <c r="ABK3103" s="0"/>
      <c r="ABL3103" s="0"/>
      <c r="ABM3103" s="0"/>
      <c r="ABN3103" s="0"/>
      <c r="ABO3103" s="0"/>
      <c r="ABP3103" s="0"/>
      <c r="ABQ3103" s="0"/>
      <c r="ABR3103" s="0"/>
      <c r="ABS3103" s="0"/>
      <c r="ABT3103" s="0"/>
      <c r="ABU3103" s="0"/>
      <c r="ABV3103" s="0"/>
      <c r="ABW3103" s="0"/>
      <c r="ABX3103" s="0"/>
      <c r="ABY3103" s="0"/>
      <c r="ABZ3103" s="0"/>
      <c r="ACA3103" s="0"/>
      <c r="ACB3103" s="0"/>
      <c r="ACC3103" s="0"/>
      <c r="ACD3103" s="0"/>
      <c r="ACE3103" s="0"/>
      <c r="ACF3103" s="0"/>
      <c r="ACG3103" s="0"/>
      <c r="ACH3103" s="0"/>
      <c r="ACI3103" s="0"/>
      <c r="ACJ3103" s="0"/>
      <c r="ACK3103" s="0"/>
      <c r="ACL3103" s="0"/>
      <c r="ACM3103" s="0"/>
      <c r="ACN3103" s="0"/>
      <c r="ACO3103" s="0"/>
      <c r="ACP3103" s="0"/>
      <c r="ACQ3103" s="0"/>
      <c r="ACR3103" s="0"/>
      <c r="ACS3103" s="0"/>
      <c r="ACT3103" s="0"/>
      <c r="ACU3103" s="0"/>
      <c r="ACV3103" s="0"/>
      <c r="ACW3103" s="0"/>
      <c r="ACX3103" s="0"/>
      <c r="ACY3103" s="0"/>
      <c r="ACZ3103" s="0"/>
      <c r="ADA3103" s="0"/>
      <c r="ADB3103" s="0"/>
      <c r="ADC3103" s="0"/>
      <c r="ADD3103" s="0"/>
      <c r="ADE3103" s="0"/>
      <c r="ADF3103" s="0"/>
      <c r="ADG3103" s="0"/>
      <c r="ADH3103" s="0"/>
      <c r="ADI3103" s="0"/>
      <c r="ADJ3103" s="0"/>
      <c r="ADK3103" s="0"/>
      <c r="ADL3103" s="0"/>
      <c r="ADM3103" s="0"/>
      <c r="ADN3103" s="0"/>
      <c r="ADO3103" s="0"/>
      <c r="ADP3103" s="0"/>
      <c r="ADQ3103" s="0"/>
      <c r="ADR3103" s="0"/>
      <c r="ADS3103" s="0"/>
      <c r="ADT3103" s="0"/>
      <c r="ADU3103" s="0"/>
      <c r="ADV3103" s="0"/>
      <c r="ADW3103" s="0"/>
      <c r="ADX3103" s="0"/>
      <c r="ADY3103" s="0"/>
      <c r="ADZ3103" s="0"/>
      <c r="AEA3103" s="0"/>
      <c r="AEB3103" s="0"/>
      <c r="AEC3103" s="0"/>
      <c r="AED3103" s="0"/>
      <c r="AEE3103" s="0"/>
      <c r="AEF3103" s="0"/>
      <c r="AEG3103" s="0"/>
      <c r="AEH3103" s="0"/>
      <c r="AEI3103" s="0"/>
      <c r="AEJ3103" s="0"/>
      <c r="AEK3103" s="0"/>
      <c r="AEL3103" s="0"/>
      <c r="AEM3103" s="0"/>
      <c r="AEN3103" s="0"/>
      <c r="AEO3103" s="0"/>
      <c r="AEP3103" s="0"/>
      <c r="AEQ3103" s="0"/>
      <c r="AER3103" s="0"/>
      <c r="AES3103" s="0"/>
      <c r="AET3103" s="0"/>
      <c r="AEU3103" s="0"/>
      <c r="AEV3103" s="0"/>
      <c r="AEW3103" s="0"/>
      <c r="AEX3103" s="0"/>
      <c r="AEY3103" s="0"/>
      <c r="AEZ3103" s="0"/>
      <c r="AFA3103" s="0"/>
      <c r="AFB3103" s="0"/>
      <c r="AFC3103" s="0"/>
      <c r="AFD3103" s="0"/>
      <c r="AFE3103" s="0"/>
      <c r="AFF3103" s="0"/>
      <c r="AFG3103" s="0"/>
      <c r="AFH3103" s="0"/>
      <c r="AFI3103" s="0"/>
      <c r="AFJ3103" s="0"/>
      <c r="AFK3103" s="0"/>
      <c r="AFL3103" s="0"/>
      <c r="AFM3103" s="0"/>
      <c r="AFN3103" s="0"/>
      <c r="AFO3103" s="0"/>
      <c r="AFP3103" s="0"/>
      <c r="AFQ3103" s="0"/>
      <c r="AFR3103" s="0"/>
      <c r="AFS3103" s="0"/>
      <c r="AFT3103" s="0"/>
      <c r="AFU3103" s="0"/>
      <c r="AFV3103" s="0"/>
      <c r="AFW3103" s="0"/>
      <c r="AFX3103" s="0"/>
      <c r="AFY3103" s="0"/>
      <c r="AFZ3103" s="0"/>
      <c r="AGA3103" s="0"/>
      <c r="AGB3103" s="0"/>
      <c r="AGC3103" s="0"/>
      <c r="AGD3103" s="0"/>
      <c r="AGE3103" s="0"/>
      <c r="AGF3103" s="0"/>
      <c r="AGG3103" s="0"/>
      <c r="AGH3103" s="0"/>
      <c r="AGI3103" s="0"/>
      <c r="AGJ3103" s="0"/>
      <c r="AGK3103" s="0"/>
      <c r="AGL3103" s="0"/>
      <c r="AGM3103" s="0"/>
      <c r="AGN3103" s="0"/>
      <c r="AGO3103" s="0"/>
      <c r="AGP3103" s="0"/>
      <c r="AGQ3103" s="0"/>
      <c r="AGR3103" s="0"/>
      <c r="AGS3103" s="0"/>
      <c r="AGT3103" s="0"/>
      <c r="AGU3103" s="0"/>
      <c r="AGV3103" s="0"/>
      <c r="AGW3103" s="0"/>
      <c r="AGX3103" s="0"/>
      <c r="AGY3103" s="0"/>
      <c r="AGZ3103" s="0"/>
      <c r="AHA3103" s="0"/>
      <c r="AHB3103" s="0"/>
      <c r="AHC3103" s="0"/>
      <c r="AHD3103" s="0"/>
      <c r="AHE3103" s="0"/>
      <c r="AHF3103" s="0"/>
      <c r="AHG3103" s="0"/>
      <c r="AHH3103" s="0"/>
      <c r="AHI3103" s="0"/>
      <c r="AHJ3103" s="0"/>
      <c r="AHK3103" s="0"/>
      <c r="AHL3103" s="0"/>
      <c r="AHM3103" s="0"/>
      <c r="AHN3103" s="0"/>
      <c r="AHO3103" s="0"/>
      <c r="AHP3103" s="0"/>
      <c r="AHQ3103" s="0"/>
      <c r="AHR3103" s="0"/>
      <c r="AHS3103" s="0"/>
      <c r="AHT3103" s="0"/>
      <c r="AHU3103" s="0"/>
      <c r="AHV3103" s="0"/>
      <c r="AHW3103" s="0"/>
      <c r="AHX3103" s="0"/>
      <c r="AHY3103" s="0"/>
      <c r="AHZ3103" s="0"/>
      <c r="AIA3103" s="0"/>
      <c r="AIB3103" s="0"/>
      <c r="AIC3103" s="0"/>
      <c r="AID3103" s="0"/>
      <c r="AIE3103" s="0"/>
      <c r="AIF3103" s="0"/>
      <c r="AIG3103" s="0"/>
      <c r="AIH3103" s="0"/>
      <c r="AII3103" s="0"/>
      <c r="AIJ3103" s="0"/>
      <c r="AIK3103" s="0"/>
      <c r="AIL3103" s="0"/>
      <c r="AIM3103" s="0"/>
      <c r="AIN3103" s="0"/>
      <c r="AIO3103" s="0"/>
      <c r="AIP3103" s="0"/>
      <c r="AIQ3103" s="0"/>
      <c r="AIR3103" s="0"/>
      <c r="AIS3103" s="0"/>
      <c r="AIT3103" s="0"/>
      <c r="AIU3103" s="0"/>
      <c r="AIV3103" s="0"/>
      <c r="AIW3103" s="0"/>
      <c r="AIX3103" s="0"/>
      <c r="AIY3103" s="0"/>
      <c r="AIZ3103" s="0"/>
      <c r="AJA3103" s="0"/>
      <c r="AJB3103" s="0"/>
      <c r="AJC3103" s="0"/>
      <c r="AJD3103" s="0"/>
      <c r="AJE3103" s="0"/>
      <c r="AJF3103" s="0"/>
      <c r="AJG3103" s="0"/>
      <c r="AJH3103" s="0"/>
      <c r="AJI3103" s="0"/>
      <c r="AJJ3103" s="0"/>
      <c r="AJK3103" s="0"/>
      <c r="AJL3103" s="0"/>
      <c r="AJM3103" s="0"/>
      <c r="AJN3103" s="0"/>
      <c r="AJO3103" s="0"/>
      <c r="AJP3103" s="0"/>
      <c r="AJQ3103" s="0"/>
      <c r="AJR3103" s="0"/>
      <c r="AJS3103" s="0"/>
      <c r="AJT3103" s="0"/>
      <c r="AJU3103" s="0"/>
      <c r="AJV3103" s="0"/>
      <c r="AJW3103" s="0"/>
      <c r="AJX3103" s="0"/>
      <c r="AJY3103" s="0"/>
      <c r="AJZ3103" s="0"/>
      <c r="AKA3103" s="0"/>
      <c r="AKB3103" s="0"/>
      <c r="AKC3103" s="0"/>
      <c r="AKD3103" s="0"/>
      <c r="AKE3103" s="0"/>
      <c r="AKF3103" s="0"/>
      <c r="AKG3103" s="0"/>
      <c r="AKH3103" s="0"/>
      <c r="AKI3103" s="0"/>
      <c r="AKJ3103" s="0"/>
      <c r="AKK3103" s="0"/>
      <c r="AKL3103" s="0"/>
      <c r="AKM3103" s="0"/>
      <c r="AKN3103" s="0"/>
      <c r="AKO3103" s="0"/>
      <c r="AKP3103" s="0"/>
      <c r="AKQ3103" s="0"/>
      <c r="AKR3103" s="0"/>
      <c r="AKS3103" s="0"/>
      <c r="AKT3103" s="0"/>
      <c r="AKU3103" s="0"/>
      <c r="AKV3103" s="0"/>
      <c r="AKW3103" s="0"/>
      <c r="AKX3103" s="0"/>
      <c r="AKY3103" s="0"/>
      <c r="AKZ3103" s="0"/>
      <c r="ALA3103" s="0"/>
      <c r="ALB3103" s="0"/>
      <c r="ALC3103" s="0"/>
      <c r="ALD3103" s="0"/>
      <c r="ALE3103" s="0"/>
      <c r="ALF3103" s="0"/>
      <c r="ALG3103" s="0"/>
      <c r="ALH3103" s="0"/>
      <c r="ALI3103" s="0"/>
      <c r="ALJ3103" s="0"/>
      <c r="ALK3103" s="0"/>
      <c r="ALL3103" s="0"/>
      <c r="ALM3103" s="0"/>
      <c r="ALN3103" s="0"/>
      <c r="ALO3103" s="0"/>
      <c r="ALP3103" s="0"/>
      <c r="ALQ3103" s="0"/>
      <c r="ALR3103" s="0"/>
      <c r="ALS3103" s="0"/>
      <c r="ALT3103" s="0"/>
      <c r="ALU3103" s="0"/>
      <c r="ALV3103" s="0"/>
      <c r="ALW3103" s="0"/>
      <c r="ALX3103" s="0"/>
      <c r="ALY3103" s="0"/>
      <c r="ALZ3103" s="0"/>
      <c r="AMA3103" s="0"/>
      <c r="AMB3103" s="0"/>
      <c r="AMC3103" s="0"/>
      <c r="AMD3103" s="0"/>
      <c r="AME3103" s="0"/>
      <c r="AMF3103" s="0"/>
      <c r="AMG3103" s="0"/>
      <c r="AMH3103" s="0"/>
      <c r="AMI3103" s="0"/>
    </row>
    <row r="3105" customFormat="false" ht="17.35" hidden="false" customHeight="false" outlineLevel="0" collapsed="false">
      <c r="C3105" s="15" t="s">
        <v>3353</v>
      </c>
      <c r="D3105" s="45"/>
      <c r="I3105" s="3"/>
      <c r="BM3105" s="0"/>
      <c r="BN3105" s="0"/>
      <c r="BO3105" s="0"/>
      <c r="BP3105" s="0"/>
      <c r="BQ3105" s="0"/>
      <c r="BR3105" s="0"/>
      <c r="BS3105" s="0"/>
      <c r="BT3105" s="0"/>
      <c r="BU3105" s="0"/>
      <c r="BV3105" s="0"/>
      <c r="BW3105" s="0"/>
      <c r="BX3105" s="0"/>
      <c r="BY3105" s="0"/>
      <c r="BZ3105" s="0"/>
      <c r="CA3105" s="0"/>
      <c r="CB3105" s="0"/>
      <c r="CC3105" s="0"/>
      <c r="CD3105" s="0"/>
      <c r="CE3105" s="0"/>
      <c r="CF3105" s="0"/>
      <c r="CG3105" s="0"/>
      <c r="CH3105" s="0"/>
      <c r="CI3105" s="0"/>
      <c r="CJ3105" s="0"/>
      <c r="CK3105" s="0"/>
      <c r="CL3105" s="0"/>
      <c r="CM3105" s="0"/>
      <c r="CN3105" s="0"/>
      <c r="CO3105" s="0"/>
      <c r="CP3105" s="0"/>
      <c r="CQ3105" s="0"/>
      <c r="CR3105" s="0"/>
      <c r="CS3105" s="0"/>
      <c r="CT3105" s="0"/>
      <c r="CU3105" s="0"/>
      <c r="CV3105" s="0"/>
      <c r="CW3105" s="0"/>
      <c r="CX3105" s="0"/>
      <c r="CY3105" s="0"/>
      <c r="CZ3105" s="0"/>
      <c r="DA3105" s="0"/>
      <c r="DB3105" s="0"/>
      <c r="DC3105" s="0"/>
      <c r="DD3105" s="0"/>
      <c r="DE3105" s="0"/>
      <c r="DF3105" s="0"/>
      <c r="DG3105" s="0"/>
      <c r="DH3105" s="0"/>
      <c r="DI3105" s="0"/>
      <c r="DJ3105" s="0"/>
      <c r="DK3105" s="0"/>
      <c r="DL3105" s="0"/>
      <c r="DM3105" s="0"/>
      <c r="DN3105" s="0"/>
      <c r="DO3105" s="0"/>
      <c r="DP3105" s="0"/>
      <c r="DQ3105" s="0"/>
      <c r="DR3105" s="0"/>
      <c r="DS3105" s="0"/>
      <c r="DT3105" s="0"/>
      <c r="DU3105" s="0"/>
      <c r="DV3105" s="0"/>
      <c r="DW3105" s="0"/>
      <c r="DX3105" s="0"/>
      <c r="DY3105" s="0"/>
      <c r="DZ3105" s="0"/>
      <c r="EA3105" s="0"/>
      <c r="EB3105" s="0"/>
      <c r="EC3105" s="0"/>
      <c r="ED3105" s="0"/>
      <c r="EE3105" s="0"/>
      <c r="EF3105" s="0"/>
      <c r="EG3105" s="0"/>
      <c r="EH3105" s="0"/>
      <c r="EI3105" s="0"/>
      <c r="EJ3105" s="0"/>
      <c r="EK3105" s="0"/>
      <c r="EL3105" s="0"/>
      <c r="EM3105" s="0"/>
      <c r="EN3105" s="0"/>
      <c r="EO3105" s="0"/>
      <c r="EP3105" s="0"/>
      <c r="EQ3105" s="0"/>
      <c r="ER3105" s="0"/>
      <c r="ES3105" s="0"/>
      <c r="ET3105" s="0"/>
      <c r="EU3105" s="0"/>
      <c r="EV3105" s="0"/>
      <c r="EW3105" s="0"/>
      <c r="EX3105" s="0"/>
      <c r="EY3105" s="0"/>
      <c r="EZ3105" s="0"/>
      <c r="FA3105" s="0"/>
      <c r="FB3105" s="0"/>
      <c r="FC3105" s="0"/>
      <c r="FD3105" s="0"/>
      <c r="FE3105" s="0"/>
      <c r="FF3105" s="0"/>
      <c r="FG3105" s="0"/>
      <c r="FH3105" s="0"/>
      <c r="FI3105" s="0"/>
      <c r="FJ3105" s="0"/>
      <c r="FK3105" s="0"/>
      <c r="FL3105" s="0"/>
      <c r="FM3105" s="0"/>
      <c r="FN3105" s="0"/>
      <c r="FO3105" s="0"/>
      <c r="FP3105" s="0"/>
      <c r="FQ3105" s="0"/>
      <c r="FR3105" s="0"/>
      <c r="FS3105" s="0"/>
      <c r="FT3105" s="0"/>
      <c r="FU3105" s="0"/>
      <c r="FV3105" s="0"/>
      <c r="FW3105" s="0"/>
      <c r="FX3105" s="0"/>
      <c r="FY3105" s="0"/>
      <c r="FZ3105" s="0"/>
      <c r="GA3105" s="0"/>
      <c r="GB3105" s="0"/>
      <c r="GC3105" s="0"/>
      <c r="GD3105" s="0"/>
      <c r="GE3105" s="0"/>
      <c r="GF3105" s="0"/>
      <c r="GG3105" s="0"/>
      <c r="GH3105" s="0"/>
      <c r="GI3105" s="0"/>
      <c r="GJ3105" s="0"/>
      <c r="GK3105" s="0"/>
      <c r="GL3105" s="0"/>
      <c r="GM3105" s="0"/>
      <c r="GN3105" s="0"/>
      <c r="GO3105" s="0"/>
      <c r="GP3105" s="0"/>
      <c r="GQ3105" s="0"/>
      <c r="GR3105" s="0"/>
      <c r="GS3105" s="0"/>
      <c r="GT3105" s="0"/>
      <c r="GU3105" s="0"/>
      <c r="GV3105" s="0"/>
      <c r="GW3105" s="0"/>
      <c r="GX3105" s="0"/>
      <c r="GY3105" s="0"/>
      <c r="GZ3105" s="0"/>
      <c r="HA3105" s="0"/>
      <c r="HB3105" s="0"/>
      <c r="HC3105" s="0"/>
      <c r="HD3105" s="0"/>
      <c r="HE3105" s="0"/>
      <c r="HF3105" s="0"/>
      <c r="HG3105" s="0"/>
      <c r="HH3105" s="0"/>
      <c r="HI3105" s="0"/>
      <c r="HJ3105" s="0"/>
      <c r="HK3105" s="0"/>
      <c r="HL3105" s="0"/>
      <c r="HM3105" s="0"/>
      <c r="HN3105" s="0"/>
      <c r="HO3105" s="0"/>
      <c r="HP3105" s="0"/>
      <c r="HQ3105" s="0"/>
      <c r="HR3105" s="0"/>
      <c r="HS3105" s="0"/>
      <c r="HT3105" s="0"/>
      <c r="HU3105" s="0"/>
      <c r="HV3105" s="0"/>
      <c r="HW3105" s="0"/>
      <c r="HX3105" s="0"/>
      <c r="HY3105" s="0"/>
      <c r="HZ3105" s="0"/>
      <c r="IA3105" s="0"/>
      <c r="IB3105" s="0"/>
      <c r="IC3105" s="0"/>
      <c r="ID3105" s="0"/>
      <c r="IE3105" s="0"/>
      <c r="IF3105" s="0"/>
      <c r="IG3105" s="0"/>
      <c r="IH3105" s="0"/>
      <c r="II3105" s="0"/>
      <c r="IJ3105" s="0"/>
      <c r="IK3105" s="0"/>
      <c r="IL3105" s="0"/>
      <c r="IM3105" s="0"/>
      <c r="IN3105" s="0"/>
      <c r="IO3105" s="0"/>
      <c r="IP3105" s="0"/>
      <c r="IQ3105" s="0"/>
      <c r="IR3105" s="0"/>
      <c r="IS3105" s="0"/>
      <c r="IT3105" s="0"/>
      <c r="IU3105" s="0"/>
      <c r="IV3105" s="0"/>
      <c r="IW3105" s="0"/>
      <c r="IX3105" s="0"/>
      <c r="IY3105" s="0"/>
      <c r="IZ3105" s="0"/>
      <c r="JA3105" s="0"/>
      <c r="JB3105" s="0"/>
      <c r="JC3105" s="0"/>
      <c r="JD3105" s="0"/>
      <c r="JE3105" s="0"/>
      <c r="JF3105" s="0"/>
      <c r="JG3105" s="0"/>
      <c r="JH3105" s="0"/>
      <c r="JI3105" s="0"/>
      <c r="JJ3105" s="0"/>
      <c r="JK3105" s="0"/>
      <c r="JL3105" s="0"/>
      <c r="JM3105" s="0"/>
      <c r="JN3105" s="0"/>
      <c r="JO3105" s="0"/>
      <c r="JP3105" s="0"/>
      <c r="JQ3105" s="0"/>
      <c r="JR3105" s="0"/>
      <c r="JS3105" s="0"/>
      <c r="JT3105" s="0"/>
      <c r="JU3105" s="0"/>
      <c r="JV3105" s="0"/>
      <c r="JW3105" s="0"/>
      <c r="JX3105" s="0"/>
      <c r="JY3105" s="0"/>
      <c r="JZ3105" s="0"/>
      <c r="KA3105" s="0"/>
      <c r="KB3105" s="0"/>
      <c r="KC3105" s="0"/>
      <c r="KD3105" s="0"/>
      <c r="KE3105" s="0"/>
      <c r="KF3105" s="0"/>
      <c r="KG3105" s="0"/>
      <c r="KH3105" s="0"/>
      <c r="KI3105" s="0"/>
      <c r="KJ3105" s="0"/>
      <c r="KK3105" s="0"/>
      <c r="KL3105" s="0"/>
      <c r="KM3105" s="0"/>
      <c r="KN3105" s="0"/>
      <c r="KO3105" s="0"/>
      <c r="KP3105" s="0"/>
      <c r="KQ3105" s="0"/>
      <c r="KR3105" s="0"/>
      <c r="KS3105" s="0"/>
      <c r="KT3105" s="0"/>
      <c r="KU3105" s="0"/>
      <c r="KV3105" s="0"/>
      <c r="KW3105" s="0"/>
      <c r="KX3105" s="0"/>
      <c r="KY3105" s="0"/>
      <c r="KZ3105" s="0"/>
      <c r="LA3105" s="0"/>
      <c r="LB3105" s="0"/>
      <c r="LC3105" s="0"/>
      <c r="LD3105" s="0"/>
      <c r="LE3105" s="0"/>
      <c r="LF3105" s="0"/>
      <c r="LG3105" s="0"/>
      <c r="LH3105" s="0"/>
      <c r="LI3105" s="0"/>
      <c r="LJ3105" s="0"/>
      <c r="LK3105" s="0"/>
      <c r="LL3105" s="0"/>
      <c r="LM3105" s="0"/>
      <c r="LN3105" s="0"/>
      <c r="LO3105" s="0"/>
      <c r="LP3105" s="0"/>
      <c r="LQ3105" s="0"/>
      <c r="LR3105" s="0"/>
      <c r="LS3105" s="0"/>
      <c r="LT3105" s="0"/>
      <c r="LU3105" s="0"/>
      <c r="LV3105" s="0"/>
      <c r="LW3105" s="0"/>
      <c r="LX3105" s="0"/>
      <c r="LY3105" s="0"/>
      <c r="LZ3105" s="0"/>
      <c r="MA3105" s="0"/>
      <c r="MB3105" s="0"/>
      <c r="MC3105" s="0"/>
      <c r="MD3105" s="0"/>
      <c r="ME3105" s="0"/>
      <c r="MF3105" s="0"/>
      <c r="MG3105" s="0"/>
      <c r="MH3105" s="0"/>
      <c r="MI3105" s="0"/>
      <c r="MJ3105" s="0"/>
      <c r="MK3105" s="0"/>
      <c r="ML3105" s="0"/>
      <c r="MM3105" s="0"/>
      <c r="MN3105" s="0"/>
      <c r="MO3105" s="0"/>
      <c r="MP3105" s="0"/>
      <c r="MQ3105" s="0"/>
      <c r="MR3105" s="0"/>
      <c r="MS3105" s="0"/>
      <c r="MT3105" s="0"/>
      <c r="MU3105" s="0"/>
      <c r="MV3105" s="0"/>
      <c r="MW3105" s="0"/>
      <c r="MX3105" s="0"/>
      <c r="MY3105" s="0"/>
      <c r="MZ3105" s="0"/>
      <c r="NA3105" s="0"/>
      <c r="NB3105" s="0"/>
      <c r="NC3105" s="0"/>
      <c r="ND3105" s="0"/>
      <c r="NE3105" s="0"/>
      <c r="NF3105" s="0"/>
      <c r="NG3105" s="0"/>
      <c r="NH3105" s="0"/>
      <c r="NI3105" s="0"/>
      <c r="NJ3105" s="0"/>
      <c r="NK3105" s="0"/>
      <c r="NL3105" s="0"/>
      <c r="NM3105" s="0"/>
      <c r="NN3105" s="0"/>
      <c r="NO3105" s="0"/>
      <c r="NP3105" s="0"/>
      <c r="NQ3105" s="0"/>
      <c r="NR3105" s="0"/>
      <c r="NS3105" s="0"/>
      <c r="NT3105" s="0"/>
      <c r="NU3105" s="0"/>
      <c r="NV3105" s="0"/>
      <c r="NW3105" s="0"/>
      <c r="NX3105" s="0"/>
      <c r="NY3105" s="0"/>
      <c r="NZ3105" s="0"/>
      <c r="OA3105" s="0"/>
      <c r="OB3105" s="0"/>
      <c r="OC3105" s="0"/>
      <c r="OD3105" s="0"/>
      <c r="OE3105" s="0"/>
      <c r="OF3105" s="0"/>
      <c r="OG3105" s="0"/>
      <c r="OH3105" s="0"/>
      <c r="OI3105" s="0"/>
      <c r="OJ3105" s="0"/>
      <c r="OK3105" s="0"/>
      <c r="OL3105" s="0"/>
      <c r="OM3105" s="0"/>
      <c r="ON3105" s="0"/>
      <c r="OO3105" s="0"/>
      <c r="OP3105" s="0"/>
      <c r="OQ3105" s="0"/>
      <c r="OR3105" s="0"/>
      <c r="OS3105" s="0"/>
      <c r="OT3105" s="0"/>
      <c r="OU3105" s="0"/>
      <c r="OV3105" s="0"/>
      <c r="OW3105" s="0"/>
      <c r="OX3105" s="0"/>
      <c r="OY3105" s="0"/>
      <c r="OZ3105" s="0"/>
      <c r="PA3105" s="0"/>
      <c r="PB3105" s="0"/>
      <c r="PC3105" s="0"/>
      <c r="PD3105" s="0"/>
      <c r="PE3105" s="0"/>
      <c r="PF3105" s="0"/>
      <c r="PG3105" s="0"/>
      <c r="PH3105" s="0"/>
      <c r="PI3105" s="0"/>
      <c r="PJ3105" s="0"/>
      <c r="PK3105" s="0"/>
      <c r="PL3105" s="0"/>
      <c r="PM3105" s="0"/>
      <c r="PN3105" s="0"/>
      <c r="PO3105" s="0"/>
      <c r="PP3105" s="0"/>
      <c r="PQ3105" s="0"/>
      <c r="PR3105" s="0"/>
      <c r="PS3105" s="0"/>
      <c r="PT3105" s="0"/>
      <c r="PU3105" s="0"/>
      <c r="PV3105" s="0"/>
      <c r="PW3105" s="0"/>
      <c r="PX3105" s="0"/>
      <c r="PY3105" s="0"/>
      <c r="PZ3105" s="0"/>
      <c r="QA3105" s="0"/>
      <c r="QB3105" s="0"/>
      <c r="QC3105" s="0"/>
      <c r="QD3105" s="0"/>
      <c r="QE3105" s="0"/>
      <c r="QF3105" s="0"/>
      <c r="QG3105" s="0"/>
      <c r="QH3105" s="0"/>
      <c r="QI3105" s="0"/>
      <c r="QJ3105" s="0"/>
      <c r="QK3105" s="0"/>
      <c r="QL3105" s="0"/>
      <c r="QM3105" s="0"/>
      <c r="QN3105" s="0"/>
      <c r="QO3105" s="0"/>
      <c r="QP3105" s="0"/>
      <c r="QQ3105" s="0"/>
      <c r="QR3105" s="0"/>
      <c r="QS3105" s="0"/>
      <c r="QT3105" s="0"/>
      <c r="QU3105" s="0"/>
      <c r="QV3105" s="0"/>
      <c r="QW3105" s="0"/>
      <c r="QX3105" s="0"/>
      <c r="QY3105" s="0"/>
      <c r="QZ3105" s="0"/>
      <c r="RA3105" s="0"/>
      <c r="RB3105" s="0"/>
      <c r="RC3105" s="0"/>
      <c r="RD3105" s="0"/>
      <c r="RE3105" s="0"/>
      <c r="RF3105" s="0"/>
      <c r="RG3105" s="0"/>
      <c r="RH3105" s="0"/>
      <c r="RI3105" s="0"/>
      <c r="RJ3105" s="0"/>
      <c r="RK3105" s="0"/>
      <c r="RL3105" s="0"/>
      <c r="RM3105" s="0"/>
      <c r="RN3105" s="0"/>
      <c r="RO3105" s="0"/>
      <c r="RP3105" s="0"/>
      <c r="RQ3105" s="0"/>
      <c r="RR3105" s="0"/>
      <c r="RS3105" s="0"/>
      <c r="RT3105" s="0"/>
      <c r="RU3105" s="0"/>
      <c r="RV3105" s="0"/>
      <c r="RW3105" s="0"/>
      <c r="RX3105" s="0"/>
      <c r="RY3105" s="0"/>
      <c r="RZ3105" s="0"/>
      <c r="SA3105" s="0"/>
      <c r="SB3105" s="0"/>
      <c r="SC3105" s="0"/>
      <c r="SD3105" s="0"/>
      <c r="SE3105" s="0"/>
      <c r="SF3105" s="0"/>
      <c r="SG3105" s="0"/>
      <c r="SH3105" s="0"/>
      <c r="SI3105" s="0"/>
      <c r="SJ3105" s="0"/>
      <c r="SK3105" s="0"/>
      <c r="SL3105" s="0"/>
      <c r="SM3105" s="0"/>
      <c r="SN3105" s="0"/>
      <c r="SO3105" s="0"/>
      <c r="SP3105" s="0"/>
      <c r="SQ3105" s="0"/>
      <c r="SR3105" s="0"/>
      <c r="SS3105" s="0"/>
      <c r="ST3105" s="0"/>
      <c r="SU3105" s="0"/>
      <c r="SV3105" s="0"/>
      <c r="SW3105" s="0"/>
      <c r="SX3105" s="0"/>
      <c r="SY3105" s="0"/>
      <c r="SZ3105" s="0"/>
      <c r="TA3105" s="0"/>
      <c r="TB3105" s="0"/>
      <c r="TC3105" s="0"/>
      <c r="TD3105" s="0"/>
      <c r="TE3105" s="0"/>
      <c r="TF3105" s="0"/>
      <c r="TG3105" s="0"/>
      <c r="TH3105" s="0"/>
      <c r="TI3105" s="0"/>
      <c r="TJ3105" s="0"/>
      <c r="TK3105" s="0"/>
      <c r="TL3105" s="0"/>
      <c r="TM3105" s="0"/>
      <c r="TN3105" s="0"/>
      <c r="TO3105" s="0"/>
      <c r="TP3105" s="0"/>
      <c r="TQ3105" s="0"/>
      <c r="TR3105" s="0"/>
      <c r="TS3105" s="0"/>
      <c r="TT3105" s="0"/>
      <c r="TU3105" s="0"/>
      <c r="TV3105" s="0"/>
      <c r="TW3105" s="0"/>
      <c r="TX3105" s="0"/>
      <c r="TY3105" s="0"/>
      <c r="TZ3105" s="0"/>
      <c r="UA3105" s="0"/>
      <c r="UB3105" s="0"/>
      <c r="UC3105" s="0"/>
      <c r="UD3105" s="0"/>
      <c r="UE3105" s="0"/>
      <c r="UF3105" s="0"/>
      <c r="UG3105" s="0"/>
      <c r="UH3105" s="0"/>
      <c r="UI3105" s="0"/>
      <c r="UJ3105" s="0"/>
      <c r="UK3105" s="0"/>
      <c r="UL3105" s="0"/>
      <c r="UM3105" s="0"/>
      <c r="UN3105" s="0"/>
      <c r="UO3105" s="0"/>
      <c r="UP3105" s="0"/>
      <c r="UQ3105" s="0"/>
      <c r="UR3105" s="0"/>
      <c r="US3105" s="0"/>
      <c r="UT3105" s="0"/>
      <c r="UU3105" s="0"/>
      <c r="UV3105" s="0"/>
      <c r="UW3105" s="0"/>
      <c r="UX3105" s="0"/>
      <c r="UY3105" s="0"/>
      <c r="UZ3105" s="0"/>
      <c r="VA3105" s="0"/>
      <c r="VB3105" s="0"/>
      <c r="VC3105" s="0"/>
      <c r="VD3105" s="0"/>
      <c r="VE3105" s="0"/>
      <c r="VF3105" s="0"/>
      <c r="VG3105" s="0"/>
      <c r="VH3105" s="0"/>
      <c r="VI3105" s="0"/>
      <c r="VJ3105" s="0"/>
      <c r="VK3105" s="0"/>
      <c r="VL3105" s="0"/>
      <c r="VM3105" s="0"/>
      <c r="VN3105" s="0"/>
      <c r="VO3105" s="0"/>
      <c r="VP3105" s="0"/>
      <c r="VQ3105" s="0"/>
      <c r="VR3105" s="0"/>
      <c r="VS3105" s="0"/>
      <c r="VT3105" s="0"/>
      <c r="VU3105" s="0"/>
      <c r="VV3105" s="0"/>
      <c r="VW3105" s="0"/>
      <c r="VX3105" s="0"/>
      <c r="VY3105" s="0"/>
      <c r="VZ3105" s="0"/>
      <c r="WA3105" s="0"/>
      <c r="WB3105" s="0"/>
      <c r="WC3105" s="0"/>
      <c r="WD3105" s="0"/>
      <c r="WE3105" s="0"/>
      <c r="WF3105" s="0"/>
      <c r="WG3105" s="0"/>
      <c r="WH3105" s="0"/>
      <c r="WI3105" s="0"/>
      <c r="WJ3105" s="0"/>
      <c r="WK3105" s="0"/>
      <c r="WL3105" s="0"/>
      <c r="WM3105" s="0"/>
      <c r="WN3105" s="0"/>
      <c r="WO3105" s="0"/>
      <c r="WP3105" s="0"/>
      <c r="WQ3105" s="0"/>
      <c r="WR3105" s="0"/>
      <c r="WS3105" s="0"/>
      <c r="WT3105" s="0"/>
      <c r="WU3105" s="0"/>
      <c r="WV3105" s="0"/>
      <c r="WW3105" s="0"/>
      <c r="WX3105" s="0"/>
      <c r="WY3105" s="0"/>
      <c r="WZ3105" s="0"/>
      <c r="XA3105" s="0"/>
      <c r="XB3105" s="0"/>
      <c r="XC3105" s="0"/>
      <c r="XD3105" s="0"/>
      <c r="XE3105" s="0"/>
      <c r="XF3105" s="0"/>
      <c r="XG3105" s="0"/>
      <c r="XH3105" s="0"/>
      <c r="XI3105" s="0"/>
      <c r="XJ3105" s="0"/>
      <c r="XK3105" s="0"/>
      <c r="XL3105" s="0"/>
      <c r="XM3105" s="0"/>
      <c r="XN3105" s="0"/>
      <c r="XO3105" s="0"/>
      <c r="XP3105" s="0"/>
      <c r="XQ3105" s="0"/>
      <c r="XR3105" s="0"/>
      <c r="XS3105" s="0"/>
      <c r="XT3105" s="0"/>
      <c r="XU3105" s="0"/>
      <c r="XV3105" s="0"/>
      <c r="XW3105" s="0"/>
      <c r="XX3105" s="0"/>
      <c r="XY3105" s="0"/>
      <c r="XZ3105" s="0"/>
      <c r="YA3105" s="0"/>
      <c r="YB3105" s="0"/>
      <c r="YC3105" s="0"/>
      <c r="YD3105" s="0"/>
      <c r="YE3105" s="0"/>
      <c r="YF3105" s="0"/>
      <c r="YG3105" s="0"/>
      <c r="YH3105" s="0"/>
      <c r="YI3105" s="0"/>
      <c r="YJ3105" s="0"/>
      <c r="YK3105" s="0"/>
      <c r="YL3105" s="0"/>
      <c r="YM3105" s="0"/>
      <c r="YN3105" s="0"/>
      <c r="YO3105" s="0"/>
      <c r="YP3105" s="0"/>
      <c r="YQ3105" s="0"/>
      <c r="YR3105" s="0"/>
      <c r="YS3105" s="0"/>
      <c r="YT3105" s="0"/>
      <c r="YU3105" s="0"/>
      <c r="YV3105" s="0"/>
      <c r="YW3105" s="0"/>
      <c r="YX3105" s="0"/>
      <c r="YY3105" s="0"/>
      <c r="YZ3105" s="0"/>
      <c r="ZA3105" s="0"/>
      <c r="ZB3105" s="0"/>
      <c r="ZC3105" s="0"/>
      <c r="ZD3105" s="0"/>
      <c r="ZE3105" s="0"/>
      <c r="ZF3105" s="0"/>
      <c r="ZG3105" s="0"/>
      <c r="ZH3105" s="0"/>
      <c r="ZI3105" s="0"/>
      <c r="ZJ3105" s="0"/>
      <c r="ZK3105" s="0"/>
      <c r="ZL3105" s="0"/>
      <c r="ZM3105" s="0"/>
      <c r="ZN3105" s="0"/>
      <c r="ZO3105" s="0"/>
      <c r="ZP3105" s="0"/>
      <c r="ZQ3105" s="0"/>
      <c r="ZR3105" s="0"/>
      <c r="ZS3105" s="0"/>
      <c r="ZT3105" s="0"/>
      <c r="ZU3105" s="0"/>
      <c r="ZV3105" s="0"/>
      <c r="ZW3105" s="0"/>
      <c r="ZX3105" s="0"/>
      <c r="ZY3105" s="0"/>
      <c r="ZZ3105" s="0"/>
      <c r="AAA3105" s="0"/>
      <c r="AAB3105" s="0"/>
      <c r="AAC3105" s="0"/>
      <c r="AAD3105" s="0"/>
      <c r="AAE3105" s="0"/>
      <c r="AAF3105" s="0"/>
      <c r="AAG3105" s="0"/>
      <c r="AAH3105" s="0"/>
      <c r="AAI3105" s="0"/>
      <c r="AAJ3105" s="0"/>
      <c r="AAK3105" s="0"/>
      <c r="AAL3105" s="0"/>
      <c r="AAM3105" s="0"/>
      <c r="AAN3105" s="0"/>
      <c r="AAO3105" s="0"/>
      <c r="AAP3105" s="0"/>
      <c r="AAQ3105" s="0"/>
      <c r="AAR3105" s="0"/>
      <c r="AAS3105" s="0"/>
      <c r="AAT3105" s="0"/>
      <c r="AAU3105" s="0"/>
      <c r="AAV3105" s="0"/>
      <c r="AAW3105" s="0"/>
      <c r="AAX3105" s="0"/>
      <c r="AAY3105" s="0"/>
      <c r="AAZ3105" s="0"/>
      <c r="ABA3105" s="0"/>
      <c r="ABB3105" s="0"/>
      <c r="ABC3105" s="0"/>
      <c r="ABD3105" s="0"/>
      <c r="ABE3105" s="0"/>
      <c r="ABF3105" s="0"/>
      <c r="ABG3105" s="0"/>
      <c r="ABH3105" s="0"/>
      <c r="ABI3105" s="0"/>
      <c r="ABJ3105" s="0"/>
      <c r="ABK3105" s="0"/>
      <c r="ABL3105" s="0"/>
      <c r="ABM3105" s="0"/>
      <c r="ABN3105" s="0"/>
      <c r="ABO3105" s="0"/>
      <c r="ABP3105" s="0"/>
      <c r="ABQ3105" s="0"/>
      <c r="ABR3105" s="0"/>
      <c r="ABS3105" s="0"/>
      <c r="ABT3105" s="0"/>
      <c r="ABU3105" s="0"/>
      <c r="ABV3105" s="0"/>
      <c r="ABW3105" s="0"/>
      <c r="ABX3105" s="0"/>
      <c r="ABY3105" s="0"/>
      <c r="ABZ3105" s="0"/>
      <c r="ACA3105" s="0"/>
      <c r="ACB3105" s="0"/>
      <c r="ACC3105" s="0"/>
      <c r="ACD3105" s="0"/>
      <c r="ACE3105" s="0"/>
      <c r="ACF3105" s="0"/>
      <c r="ACG3105" s="0"/>
      <c r="ACH3105" s="0"/>
      <c r="ACI3105" s="0"/>
      <c r="ACJ3105" s="0"/>
      <c r="ACK3105" s="0"/>
      <c r="ACL3105" s="0"/>
      <c r="ACM3105" s="0"/>
      <c r="ACN3105" s="0"/>
      <c r="ACO3105" s="0"/>
      <c r="ACP3105" s="0"/>
      <c r="ACQ3105" s="0"/>
      <c r="ACR3105" s="0"/>
      <c r="ACS3105" s="0"/>
      <c r="ACT3105" s="0"/>
      <c r="ACU3105" s="0"/>
      <c r="ACV3105" s="0"/>
      <c r="ACW3105" s="0"/>
      <c r="ACX3105" s="0"/>
      <c r="ACY3105" s="0"/>
      <c r="ACZ3105" s="0"/>
      <c r="ADA3105" s="0"/>
      <c r="ADB3105" s="0"/>
      <c r="ADC3105" s="0"/>
      <c r="ADD3105" s="0"/>
      <c r="ADE3105" s="0"/>
      <c r="ADF3105" s="0"/>
      <c r="ADG3105" s="0"/>
      <c r="ADH3105" s="0"/>
      <c r="ADI3105" s="0"/>
      <c r="ADJ3105" s="0"/>
      <c r="ADK3105" s="0"/>
      <c r="ADL3105" s="0"/>
      <c r="ADM3105" s="0"/>
      <c r="ADN3105" s="0"/>
      <c r="ADO3105" s="0"/>
      <c r="ADP3105" s="0"/>
      <c r="ADQ3105" s="0"/>
      <c r="ADR3105" s="0"/>
      <c r="ADS3105" s="0"/>
      <c r="ADT3105" s="0"/>
      <c r="ADU3105" s="0"/>
      <c r="ADV3105" s="0"/>
      <c r="ADW3105" s="0"/>
      <c r="ADX3105" s="0"/>
      <c r="ADY3105" s="0"/>
      <c r="ADZ3105" s="0"/>
      <c r="AEA3105" s="0"/>
      <c r="AEB3105" s="0"/>
      <c r="AEC3105" s="0"/>
      <c r="AED3105" s="0"/>
      <c r="AEE3105" s="0"/>
      <c r="AEF3105" s="0"/>
      <c r="AEG3105" s="0"/>
      <c r="AEH3105" s="0"/>
      <c r="AEI3105" s="0"/>
      <c r="AEJ3105" s="0"/>
      <c r="AEK3105" s="0"/>
      <c r="AEL3105" s="0"/>
      <c r="AEM3105" s="0"/>
      <c r="AEN3105" s="0"/>
      <c r="AEO3105" s="0"/>
      <c r="AEP3105" s="0"/>
      <c r="AEQ3105" s="0"/>
      <c r="AER3105" s="0"/>
      <c r="AES3105" s="0"/>
      <c r="AET3105" s="0"/>
      <c r="AEU3105" s="0"/>
      <c r="AEV3105" s="0"/>
      <c r="AEW3105" s="0"/>
      <c r="AEX3105" s="0"/>
      <c r="AEY3105" s="0"/>
      <c r="AEZ3105" s="0"/>
      <c r="AFA3105" s="0"/>
      <c r="AFB3105" s="0"/>
      <c r="AFC3105" s="0"/>
      <c r="AFD3105" s="0"/>
      <c r="AFE3105" s="0"/>
      <c r="AFF3105" s="0"/>
      <c r="AFG3105" s="0"/>
      <c r="AFH3105" s="0"/>
      <c r="AFI3105" s="0"/>
      <c r="AFJ3105" s="0"/>
      <c r="AFK3105" s="0"/>
      <c r="AFL3105" s="0"/>
      <c r="AFM3105" s="0"/>
      <c r="AFN3105" s="0"/>
      <c r="AFO3105" s="0"/>
      <c r="AFP3105" s="0"/>
      <c r="AFQ3105" s="0"/>
      <c r="AFR3105" s="0"/>
      <c r="AFS3105" s="0"/>
      <c r="AFT3105" s="0"/>
      <c r="AFU3105" s="0"/>
      <c r="AFV3105" s="0"/>
      <c r="AFW3105" s="0"/>
      <c r="AFX3105" s="0"/>
      <c r="AFY3105" s="0"/>
      <c r="AFZ3105" s="0"/>
      <c r="AGA3105" s="0"/>
      <c r="AGB3105" s="0"/>
      <c r="AGC3105" s="0"/>
      <c r="AGD3105" s="0"/>
      <c r="AGE3105" s="0"/>
      <c r="AGF3105" s="0"/>
      <c r="AGG3105" s="0"/>
      <c r="AGH3105" s="0"/>
      <c r="AGI3105" s="0"/>
      <c r="AGJ3105" s="0"/>
      <c r="AGK3105" s="0"/>
      <c r="AGL3105" s="0"/>
      <c r="AGM3105" s="0"/>
      <c r="AGN3105" s="0"/>
      <c r="AGO3105" s="0"/>
      <c r="AGP3105" s="0"/>
      <c r="AGQ3105" s="0"/>
      <c r="AGR3105" s="0"/>
      <c r="AGS3105" s="0"/>
      <c r="AGT3105" s="0"/>
      <c r="AGU3105" s="0"/>
      <c r="AGV3105" s="0"/>
      <c r="AGW3105" s="0"/>
      <c r="AGX3105" s="0"/>
      <c r="AGY3105" s="0"/>
      <c r="AGZ3105" s="0"/>
      <c r="AHA3105" s="0"/>
      <c r="AHB3105" s="0"/>
      <c r="AHC3105" s="0"/>
      <c r="AHD3105" s="0"/>
      <c r="AHE3105" s="0"/>
      <c r="AHF3105" s="0"/>
      <c r="AHG3105" s="0"/>
      <c r="AHH3105" s="0"/>
      <c r="AHI3105" s="0"/>
      <c r="AHJ3105" s="0"/>
      <c r="AHK3105" s="0"/>
      <c r="AHL3105" s="0"/>
      <c r="AHM3105" s="0"/>
      <c r="AHN3105" s="0"/>
      <c r="AHO3105" s="0"/>
      <c r="AHP3105" s="0"/>
      <c r="AHQ3105" s="0"/>
      <c r="AHR3105" s="0"/>
      <c r="AHS3105" s="0"/>
      <c r="AHT3105" s="0"/>
      <c r="AHU3105" s="0"/>
      <c r="AHV3105" s="0"/>
      <c r="AHW3105" s="0"/>
      <c r="AHX3105" s="0"/>
      <c r="AHY3105" s="0"/>
      <c r="AHZ3105" s="0"/>
      <c r="AIA3105" s="0"/>
      <c r="AIB3105" s="0"/>
      <c r="AIC3105" s="0"/>
      <c r="AID3105" s="0"/>
      <c r="AIE3105" s="0"/>
      <c r="AIF3105" s="0"/>
      <c r="AIG3105" s="0"/>
      <c r="AIH3105" s="0"/>
      <c r="AII3105" s="0"/>
      <c r="AIJ3105" s="0"/>
      <c r="AIK3105" s="0"/>
      <c r="AIL3105" s="0"/>
      <c r="AIM3105" s="0"/>
      <c r="AIN3105" s="0"/>
      <c r="AIO3105" s="0"/>
      <c r="AIP3105" s="0"/>
      <c r="AIQ3105" s="0"/>
      <c r="AIR3105" s="0"/>
      <c r="AIS3105" s="0"/>
      <c r="AIT3105" s="0"/>
      <c r="AIU3105" s="0"/>
      <c r="AIV3105" s="0"/>
      <c r="AIW3105" s="0"/>
      <c r="AIX3105" s="0"/>
      <c r="AIY3105" s="0"/>
      <c r="AIZ3105" s="0"/>
      <c r="AJA3105" s="0"/>
      <c r="AJB3105" s="0"/>
      <c r="AJC3105" s="0"/>
      <c r="AJD3105" s="0"/>
      <c r="AJE3105" s="0"/>
      <c r="AJF3105" s="0"/>
      <c r="AJG3105" s="0"/>
      <c r="AJH3105" s="0"/>
      <c r="AJI3105" s="0"/>
      <c r="AJJ3105" s="0"/>
      <c r="AJK3105" s="0"/>
      <c r="AJL3105" s="0"/>
      <c r="AJM3105" s="0"/>
      <c r="AJN3105" s="0"/>
      <c r="AJO3105" s="0"/>
      <c r="AJP3105" s="0"/>
      <c r="AJQ3105" s="0"/>
      <c r="AJR3105" s="0"/>
      <c r="AJS3105" s="0"/>
      <c r="AJT3105" s="0"/>
      <c r="AJU3105" s="0"/>
      <c r="AJV3105" s="0"/>
      <c r="AJW3105" s="0"/>
      <c r="AJX3105" s="0"/>
      <c r="AJY3105" s="0"/>
      <c r="AJZ3105" s="0"/>
      <c r="AKA3105" s="0"/>
      <c r="AKB3105" s="0"/>
      <c r="AKC3105" s="0"/>
      <c r="AKD3105" s="0"/>
      <c r="AKE3105" s="0"/>
      <c r="AKF3105" s="0"/>
      <c r="AKG3105" s="0"/>
      <c r="AKH3105" s="0"/>
      <c r="AKI3105" s="0"/>
      <c r="AKJ3105" s="0"/>
      <c r="AKK3105" s="0"/>
      <c r="AKL3105" s="0"/>
      <c r="AKM3105" s="0"/>
      <c r="AKN3105" s="0"/>
      <c r="AKO3105" s="0"/>
      <c r="AKP3105" s="0"/>
      <c r="AKQ3105" s="0"/>
      <c r="AKR3105" s="0"/>
      <c r="AKS3105" s="0"/>
      <c r="AKT3105" s="0"/>
      <c r="AKU3105" s="0"/>
      <c r="AKV3105" s="0"/>
      <c r="AKW3105" s="0"/>
      <c r="AKX3105" s="0"/>
      <c r="AKY3105" s="0"/>
      <c r="AKZ3105" s="0"/>
      <c r="ALA3105" s="0"/>
      <c r="ALB3105" s="0"/>
      <c r="ALC3105" s="0"/>
      <c r="ALD3105" s="0"/>
      <c r="ALE3105" s="0"/>
      <c r="ALF3105" s="0"/>
      <c r="ALG3105" s="0"/>
      <c r="ALH3105" s="0"/>
      <c r="ALI3105" s="0"/>
      <c r="ALJ3105" s="0"/>
      <c r="ALK3105" s="0"/>
      <c r="ALL3105" s="0"/>
      <c r="ALM3105" s="0"/>
      <c r="ALN3105" s="0"/>
      <c r="ALO3105" s="0"/>
      <c r="ALP3105" s="0"/>
      <c r="ALQ3105" s="0"/>
      <c r="ALR3105" s="0"/>
      <c r="ALS3105" s="0"/>
      <c r="ALT3105" s="0"/>
      <c r="ALU3105" s="0"/>
      <c r="ALV3105" s="0"/>
      <c r="ALW3105" s="0"/>
      <c r="ALX3105" s="0"/>
      <c r="ALY3105" s="0"/>
      <c r="ALZ3105" s="0"/>
      <c r="AMA3105" s="0"/>
      <c r="AMB3105" s="0"/>
      <c r="AMC3105" s="0"/>
      <c r="AMD3105" s="0"/>
      <c r="AME3105" s="0"/>
      <c r="AMF3105" s="0"/>
      <c r="AMG3105" s="0"/>
      <c r="AMH3105" s="0"/>
      <c r="AMI3105" s="0"/>
    </row>
    <row r="3106" customFormat="false" ht="12.75" hidden="false" customHeight="false" outlineLevel="0" collapsed="false">
      <c r="A3106" s="1" t="s">
        <v>3354</v>
      </c>
      <c r="C3106" s="27" t="s">
        <v>3355</v>
      </c>
      <c r="D3106" s="27" t="s">
        <v>77</v>
      </c>
      <c r="E3106" s="28"/>
      <c r="F3106" s="29"/>
      <c r="G3106" s="27"/>
      <c r="H3106" s="30" t="s">
        <v>61</v>
      </c>
      <c r="I3106" s="31" t="n">
        <v>1.29</v>
      </c>
      <c r="J3106" s="30" t="s">
        <v>3356</v>
      </c>
      <c r="BM3106" s="0"/>
      <c r="BN3106" s="0"/>
      <c r="BO3106" s="0"/>
      <c r="BP3106" s="0"/>
      <c r="BQ3106" s="0"/>
      <c r="BR3106" s="0"/>
      <c r="BS3106" s="0"/>
      <c r="BT3106" s="0"/>
      <c r="BU3106" s="0"/>
      <c r="BV3106" s="0"/>
      <c r="BW3106" s="0"/>
      <c r="BX3106" s="0"/>
      <c r="BY3106" s="0"/>
      <c r="BZ3106" s="0"/>
      <c r="CA3106" s="0"/>
      <c r="CB3106" s="0"/>
      <c r="CC3106" s="0"/>
      <c r="CD3106" s="0"/>
      <c r="CE3106" s="0"/>
      <c r="CF3106" s="0"/>
      <c r="CG3106" s="0"/>
      <c r="CH3106" s="0"/>
      <c r="CI3106" s="0"/>
      <c r="CJ3106" s="0"/>
      <c r="CK3106" s="0"/>
      <c r="CL3106" s="0"/>
      <c r="CM3106" s="0"/>
      <c r="CN3106" s="0"/>
      <c r="CO3106" s="0"/>
      <c r="CP3106" s="0"/>
      <c r="CQ3106" s="0"/>
      <c r="CR3106" s="0"/>
      <c r="CS3106" s="0"/>
      <c r="CT3106" s="0"/>
      <c r="CU3106" s="0"/>
      <c r="CV3106" s="0"/>
      <c r="CW3106" s="0"/>
      <c r="CX3106" s="0"/>
      <c r="CY3106" s="0"/>
      <c r="CZ3106" s="0"/>
      <c r="DA3106" s="0"/>
      <c r="DB3106" s="0"/>
      <c r="DC3106" s="0"/>
      <c r="DD3106" s="0"/>
      <c r="DE3106" s="0"/>
      <c r="DF3106" s="0"/>
      <c r="DG3106" s="0"/>
      <c r="DH3106" s="0"/>
      <c r="DI3106" s="0"/>
      <c r="DJ3106" s="0"/>
      <c r="DK3106" s="0"/>
      <c r="DL3106" s="0"/>
      <c r="DM3106" s="0"/>
      <c r="DN3106" s="0"/>
      <c r="DO3106" s="0"/>
      <c r="DP3106" s="0"/>
      <c r="DQ3106" s="0"/>
      <c r="DR3106" s="0"/>
      <c r="DS3106" s="0"/>
      <c r="DT3106" s="0"/>
      <c r="DU3106" s="0"/>
      <c r="DV3106" s="0"/>
      <c r="DW3106" s="0"/>
      <c r="DX3106" s="0"/>
      <c r="DY3106" s="0"/>
      <c r="DZ3106" s="0"/>
      <c r="EA3106" s="0"/>
      <c r="EB3106" s="0"/>
      <c r="EC3106" s="0"/>
      <c r="ED3106" s="0"/>
      <c r="EE3106" s="0"/>
      <c r="EF3106" s="0"/>
      <c r="EG3106" s="0"/>
      <c r="EH3106" s="0"/>
      <c r="EI3106" s="0"/>
      <c r="EJ3106" s="0"/>
      <c r="EK3106" s="0"/>
      <c r="EL3106" s="0"/>
      <c r="EM3106" s="0"/>
      <c r="EN3106" s="0"/>
      <c r="EO3106" s="0"/>
      <c r="EP3106" s="0"/>
      <c r="EQ3106" s="0"/>
      <c r="ER3106" s="0"/>
      <c r="ES3106" s="0"/>
      <c r="ET3106" s="0"/>
      <c r="EU3106" s="0"/>
      <c r="EV3106" s="0"/>
      <c r="EW3106" s="0"/>
      <c r="EX3106" s="0"/>
      <c r="EY3106" s="0"/>
      <c r="EZ3106" s="0"/>
      <c r="FA3106" s="0"/>
      <c r="FB3106" s="0"/>
      <c r="FC3106" s="0"/>
      <c r="FD3106" s="0"/>
      <c r="FE3106" s="0"/>
      <c r="FF3106" s="0"/>
      <c r="FG3106" s="0"/>
      <c r="FH3106" s="0"/>
      <c r="FI3106" s="0"/>
      <c r="FJ3106" s="0"/>
      <c r="FK3106" s="0"/>
      <c r="FL3106" s="0"/>
      <c r="FM3106" s="0"/>
      <c r="FN3106" s="0"/>
      <c r="FO3106" s="0"/>
      <c r="FP3106" s="0"/>
      <c r="FQ3106" s="0"/>
      <c r="FR3106" s="0"/>
      <c r="FS3106" s="0"/>
      <c r="FT3106" s="0"/>
      <c r="FU3106" s="0"/>
      <c r="FV3106" s="0"/>
      <c r="FW3106" s="0"/>
      <c r="FX3106" s="0"/>
      <c r="FY3106" s="0"/>
      <c r="FZ3106" s="0"/>
      <c r="GA3106" s="0"/>
      <c r="GB3106" s="0"/>
      <c r="GC3106" s="0"/>
      <c r="GD3106" s="0"/>
      <c r="GE3106" s="0"/>
      <c r="GF3106" s="0"/>
      <c r="GG3106" s="0"/>
      <c r="GH3106" s="0"/>
      <c r="GI3106" s="0"/>
      <c r="GJ3106" s="0"/>
      <c r="GK3106" s="0"/>
      <c r="GL3106" s="0"/>
      <c r="GM3106" s="0"/>
      <c r="GN3106" s="0"/>
      <c r="GO3106" s="0"/>
      <c r="GP3106" s="0"/>
      <c r="GQ3106" s="0"/>
      <c r="GR3106" s="0"/>
      <c r="GS3106" s="0"/>
      <c r="GT3106" s="0"/>
      <c r="GU3106" s="0"/>
      <c r="GV3106" s="0"/>
      <c r="GW3106" s="0"/>
      <c r="GX3106" s="0"/>
      <c r="GY3106" s="0"/>
      <c r="GZ3106" s="0"/>
      <c r="HA3106" s="0"/>
      <c r="HB3106" s="0"/>
      <c r="HC3106" s="0"/>
      <c r="HD3106" s="0"/>
      <c r="HE3106" s="0"/>
      <c r="HF3106" s="0"/>
      <c r="HG3106" s="0"/>
      <c r="HH3106" s="0"/>
      <c r="HI3106" s="0"/>
      <c r="HJ3106" s="0"/>
      <c r="HK3106" s="0"/>
      <c r="HL3106" s="0"/>
      <c r="HM3106" s="0"/>
      <c r="HN3106" s="0"/>
      <c r="HO3106" s="0"/>
      <c r="HP3106" s="0"/>
      <c r="HQ3106" s="0"/>
      <c r="HR3106" s="0"/>
      <c r="HS3106" s="0"/>
      <c r="HT3106" s="0"/>
      <c r="HU3106" s="0"/>
      <c r="HV3106" s="0"/>
      <c r="HW3106" s="0"/>
      <c r="HX3106" s="0"/>
      <c r="HY3106" s="0"/>
      <c r="HZ3106" s="0"/>
      <c r="IA3106" s="0"/>
      <c r="IB3106" s="0"/>
      <c r="IC3106" s="0"/>
      <c r="ID3106" s="0"/>
      <c r="IE3106" s="0"/>
      <c r="IF3106" s="0"/>
      <c r="IG3106" s="0"/>
      <c r="IH3106" s="0"/>
      <c r="II3106" s="0"/>
      <c r="IJ3106" s="0"/>
      <c r="IK3106" s="0"/>
      <c r="IL3106" s="0"/>
      <c r="IM3106" s="0"/>
      <c r="IN3106" s="0"/>
      <c r="IO3106" s="0"/>
      <c r="IP3106" s="0"/>
      <c r="IQ3106" s="0"/>
      <c r="IR3106" s="0"/>
      <c r="IS3106" s="0"/>
      <c r="IT3106" s="0"/>
      <c r="IU3106" s="0"/>
      <c r="IV3106" s="0"/>
      <c r="IW3106" s="0"/>
      <c r="IX3106" s="0"/>
      <c r="IY3106" s="0"/>
      <c r="IZ3106" s="0"/>
      <c r="JA3106" s="0"/>
      <c r="JB3106" s="0"/>
      <c r="JC3106" s="0"/>
      <c r="JD3106" s="0"/>
      <c r="JE3106" s="0"/>
      <c r="JF3106" s="0"/>
      <c r="JG3106" s="0"/>
      <c r="JH3106" s="0"/>
      <c r="JI3106" s="0"/>
      <c r="JJ3106" s="0"/>
      <c r="JK3106" s="0"/>
      <c r="JL3106" s="0"/>
      <c r="JM3106" s="0"/>
      <c r="JN3106" s="0"/>
      <c r="JO3106" s="0"/>
      <c r="JP3106" s="0"/>
      <c r="JQ3106" s="0"/>
      <c r="JR3106" s="0"/>
      <c r="JS3106" s="0"/>
      <c r="JT3106" s="0"/>
      <c r="JU3106" s="0"/>
      <c r="JV3106" s="0"/>
      <c r="JW3106" s="0"/>
      <c r="JX3106" s="0"/>
      <c r="JY3106" s="0"/>
      <c r="JZ3106" s="0"/>
      <c r="KA3106" s="0"/>
      <c r="KB3106" s="0"/>
      <c r="KC3106" s="0"/>
      <c r="KD3106" s="0"/>
      <c r="KE3106" s="0"/>
      <c r="KF3106" s="0"/>
      <c r="KG3106" s="0"/>
      <c r="KH3106" s="0"/>
      <c r="KI3106" s="0"/>
      <c r="KJ3106" s="0"/>
      <c r="KK3106" s="0"/>
      <c r="KL3106" s="0"/>
      <c r="KM3106" s="0"/>
      <c r="KN3106" s="0"/>
      <c r="KO3106" s="0"/>
      <c r="KP3106" s="0"/>
      <c r="KQ3106" s="0"/>
      <c r="KR3106" s="0"/>
      <c r="KS3106" s="0"/>
      <c r="KT3106" s="0"/>
      <c r="KU3106" s="0"/>
      <c r="KV3106" s="0"/>
      <c r="KW3106" s="0"/>
      <c r="KX3106" s="0"/>
      <c r="KY3106" s="0"/>
      <c r="KZ3106" s="0"/>
      <c r="LA3106" s="0"/>
      <c r="LB3106" s="0"/>
      <c r="LC3106" s="0"/>
      <c r="LD3106" s="0"/>
      <c r="LE3106" s="0"/>
      <c r="LF3106" s="0"/>
      <c r="LG3106" s="0"/>
      <c r="LH3106" s="0"/>
      <c r="LI3106" s="0"/>
      <c r="LJ3106" s="0"/>
      <c r="LK3106" s="0"/>
      <c r="LL3106" s="0"/>
      <c r="LM3106" s="0"/>
      <c r="LN3106" s="0"/>
      <c r="LO3106" s="0"/>
      <c r="LP3106" s="0"/>
      <c r="LQ3106" s="0"/>
      <c r="LR3106" s="0"/>
      <c r="LS3106" s="0"/>
      <c r="LT3106" s="0"/>
      <c r="LU3106" s="0"/>
      <c r="LV3106" s="0"/>
      <c r="LW3106" s="0"/>
      <c r="LX3106" s="0"/>
      <c r="LY3106" s="0"/>
      <c r="LZ3106" s="0"/>
      <c r="MA3106" s="0"/>
      <c r="MB3106" s="0"/>
      <c r="MC3106" s="0"/>
      <c r="MD3106" s="0"/>
      <c r="ME3106" s="0"/>
      <c r="MF3106" s="0"/>
      <c r="MG3106" s="0"/>
      <c r="MH3106" s="0"/>
      <c r="MI3106" s="0"/>
      <c r="MJ3106" s="0"/>
      <c r="MK3106" s="0"/>
      <c r="ML3106" s="0"/>
      <c r="MM3106" s="0"/>
      <c r="MN3106" s="0"/>
      <c r="MO3106" s="0"/>
      <c r="MP3106" s="0"/>
      <c r="MQ3106" s="0"/>
      <c r="MR3106" s="0"/>
      <c r="MS3106" s="0"/>
      <c r="MT3106" s="0"/>
      <c r="MU3106" s="0"/>
      <c r="MV3106" s="0"/>
      <c r="MW3106" s="0"/>
      <c r="MX3106" s="0"/>
      <c r="MY3106" s="0"/>
      <c r="MZ3106" s="0"/>
      <c r="NA3106" s="0"/>
      <c r="NB3106" s="0"/>
      <c r="NC3106" s="0"/>
      <c r="ND3106" s="0"/>
      <c r="NE3106" s="0"/>
      <c r="NF3106" s="0"/>
      <c r="NG3106" s="0"/>
      <c r="NH3106" s="0"/>
      <c r="NI3106" s="0"/>
      <c r="NJ3106" s="0"/>
      <c r="NK3106" s="0"/>
      <c r="NL3106" s="0"/>
      <c r="NM3106" s="0"/>
      <c r="NN3106" s="0"/>
      <c r="NO3106" s="0"/>
      <c r="NP3106" s="0"/>
      <c r="NQ3106" s="0"/>
      <c r="NR3106" s="0"/>
      <c r="NS3106" s="0"/>
      <c r="NT3106" s="0"/>
      <c r="NU3106" s="0"/>
      <c r="NV3106" s="0"/>
      <c r="NW3106" s="0"/>
      <c r="NX3106" s="0"/>
      <c r="NY3106" s="0"/>
      <c r="NZ3106" s="0"/>
      <c r="OA3106" s="0"/>
      <c r="OB3106" s="0"/>
      <c r="OC3106" s="0"/>
      <c r="OD3106" s="0"/>
      <c r="OE3106" s="0"/>
      <c r="OF3106" s="0"/>
      <c r="OG3106" s="0"/>
      <c r="OH3106" s="0"/>
      <c r="OI3106" s="0"/>
      <c r="OJ3106" s="0"/>
      <c r="OK3106" s="0"/>
      <c r="OL3106" s="0"/>
      <c r="OM3106" s="0"/>
      <c r="ON3106" s="0"/>
      <c r="OO3106" s="0"/>
      <c r="OP3106" s="0"/>
      <c r="OQ3106" s="0"/>
      <c r="OR3106" s="0"/>
      <c r="OS3106" s="0"/>
      <c r="OT3106" s="0"/>
      <c r="OU3106" s="0"/>
      <c r="OV3106" s="0"/>
      <c r="OW3106" s="0"/>
      <c r="OX3106" s="0"/>
      <c r="OY3106" s="0"/>
      <c r="OZ3106" s="0"/>
      <c r="PA3106" s="0"/>
      <c r="PB3106" s="0"/>
      <c r="PC3106" s="0"/>
      <c r="PD3106" s="0"/>
      <c r="PE3106" s="0"/>
      <c r="PF3106" s="0"/>
      <c r="PG3106" s="0"/>
      <c r="PH3106" s="0"/>
      <c r="PI3106" s="0"/>
      <c r="PJ3106" s="0"/>
      <c r="PK3106" s="0"/>
      <c r="PL3106" s="0"/>
      <c r="PM3106" s="0"/>
      <c r="PN3106" s="0"/>
      <c r="PO3106" s="0"/>
      <c r="PP3106" s="0"/>
      <c r="PQ3106" s="0"/>
      <c r="PR3106" s="0"/>
      <c r="PS3106" s="0"/>
      <c r="PT3106" s="0"/>
      <c r="PU3106" s="0"/>
      <c r="PV3106" s="0"/>
      <c r="PW3106" s="0"/>
      <c r="PX3106" s="0"/>
      <c r="PY3106" s="0"/>
      <c r="PZ3106" s="0"/>
      <c r="QA3106" s="0"/>
      <c r="QB3106" s="0"/>
      <c r="QC3106" s="0"/>
      <c r="QD3106" s="0"/>
      <c r="QE3106" s="0"/>
      <c r="QF3106" s="0"/>
      <c r="QG3106" s="0"/>
      <c r="QH3106" s="0"/>
      <c r="QI3106" s="0"/>
      <c r="QJ3106" s="0"/>
      <c r="QK3106" s="0"/>
      <c r="QL3106" s="0"/>
      <c r="QM3106" s="0"/>
      <c r="QN3106" s="0"/>
      <c r="QO3106" s="0"/>
      <c r="QP3106" s="0"/>
      <c r="QQ3106" s="0"/>
      <c r="QR3106" s="0"/>
      <c r="QS3106" s="0"/>
      <c r="QT3106" s="0"/>
      <c r="QU3106" s="0"/>
      <c r="QV3106" s="0"/>
      <c r="QW3106" s="0"/>
      <c r="QX3106" s="0"/>
      <c r="QY3106" s="0"/>
      <c r="QZ3106" s="0"/>
      <c r="RA3106" s="0"/>
      <c r="RB3106" s="0"/>
      <c r="RC3106" s="0"/>
      <c r="RD3106" s="0"/>
      <c r="RE3106" s="0"/>
      <c r="RF3106" s="0"/>
      <c r="RG3106" s="0"/>
      <c r="RH3106" s="0"/>
      <c r="RI3106" s="0"/>
      <c r="RJ3106" s="0"/>
      <c r="RK3106" s="0"/>
      <c r="RL3106" s="0"/>
      <c r="RM3106" s="0"/>
      <c r="RN3106" s="0"/>
      <c r="RO3106" s="0"/>
      <c r="RP3106" s="0"/>
      <c r="RQ3106" s="0"/>
      <c r="RR3106" s="0"/>
      <c r="RS3106" s="0"/>
      <c r="RT3106" s="0"/>
      <c r="RU3106" s="0"/>
      <c r="RV3106" s="0"/>
      <c r="RW3106" s="0"/>
      <c r="RX3106" s="0"/>
      <c r="RY3106" s="0"/>
      <c r="RZ3106" s="0"/>
      <c r="SA3106" s="0"/>
      <c r="SB3106" s="0"/>
      <c r="SC3106" s="0"/>
      <c r="SD3106" s="0"/>
      <c r="SE3106" s="0"/>
      <c r="SF3106" s="0"/>
      <c r="SG3106" s="0"/>
      <c r="SH3106" s="0"/>
      <c r="SI3106" s="0"/>
      <c r="SJ3106" s="0"/>
      <c r="SK3106" s="0"/>
      <c r="SL3106" s="0"/>
      <c r="SM3106" s="0"/>
      <c r="SN3106" s="0"/>
      <c r="SO3106" s="0"/>
      <c r="SP3106" s="0"/>
      <c r="SQ3106" s="0"/>
      <c r="SR3106" s="0"/>
      <c r="SS3106" s="0"/>
      <c r="ST3106" s="0"/>
      <c r="SU3106" s="0"/>
      <c r="SV3106" s="0"/>
      <c r="SW3106" s="0"/>
      <c r="SX3106" s="0"/>
      <c r="SY3106" s="0"/>
      <c r="SZ3106" s="0"/>
      <c r="TA3106" s="0"/>
      <c r="TB3106" s="0"/>
      <c r="TC3106" s="0"/>
      <c r="TD3106" s="0"/>
      <c r="TE3106" s="0"/>
      <c r="TF3106" s="0"/>
      <c r="TG3106" s="0"/>
      <c r="TH3106" s="0"/>
      <c r="TI3106" s="0"/>
      <c r="TJ3106" s="0"/>
      <c r="TK3106" s="0"/>
      <c r="TL3106" s="0"/>
      <c r="TM3106" s="0"/>
      <c r="TN3106" s="0"/>
      <c r="TO3106" s="0"/>
      <c r="TP3106" s="0"/>
      <c r="TQ3106" s="0"/>
      <c r="TR3106" s="0"/>
      <c r="TS3106" s="0"/>
      <c r="TT3106" s="0"/>
      <c r="TU3106" s="0"/>
      <c r="TV3106" s="0"/>
      <c r="TW3106" s="0"/>
      <c r="TX3106" s="0"/>
      <c r="TY3106" s="0"/>
      <c r="TZ3106" s="0"/>
      <c r="UA3106" s="0"/>
      <c r="UB3106" s="0"/>
      <c r="UC3106" s="0"/>
      <c r="UD3106" s="0"/>
      <c r="UE3106" s="0"/>
      <c r="UF3106" s="0"/>
      <c r="UG3106" s="0"/>
      <c r="UH3106" s="0"/>
      <c r="UI3106" s="0"/>
      <c r="UJ3106" s="0"/>
      <c r="UK3106" s="0"/>
      <c r="UL3106" s="0"/>
      <c r="UM3106" s="0"/>
      <c r="UN3106" s="0"/>
      <c r="UO3106" s="0"/>
      <c r="UP3106" s="0"/>
      <c r="UQ3106" s="0"/>
      <c r="UR3106" s="0"/>
      <c r="US3106" s="0"/>
      <c r="UT3106" s="0"/>
      <c r="UU3106" s="0"/>
      <c r="UV3106" s="0"/>
      <c r="UW3106" s="0"/>
      <c r="UX3106" s="0"/>
      <c r="UY3106" s="0"/>
      <c r="UZ3106" s="0"/>
      <c r="VA3106" s="0"/>
      <c r="VB3106" s="0"/>
      <c r="VC3106" s="0"/>
      <c r="VD3106" s="0"/>
      <c r="VE3106" s="0"/>
      <c r="VF3106" s="0"/>
      <c r="VG3106" s="0"/>
      <c r="VH3106" s="0"/>
      <c r="VI3106" s="0"/>
      <c r="VJ3106" s="0"/>
      <c r="VK3106" s="0"/>
      <c r="VL3106" s="0"/>
      <c r="VM3106" s="0"/>
      <c r="VN3106" s="0"/>
      <c r="VO3106" s="0"/>
      <c r="VP3106" s="0"/>
      <c r="VQ3106" s="0"/>
      <c r="VR3106" s="0"/>
      <c r="VS3106" s="0"/>
      <c r="VT3106" s="0"/>
      <c r="VU3106" s="0"/>
      <c r="VV3106" s="0"/>
      <c r="VW3106" s="0"/>
      <c r="VX3106" s="0"/>
      <c r="VY3106" s="0"/>
      <c r="VZ3106" s="0"/>
      <c r="WA3106" s="0"/>
      <c r="WB3106" s="0"/>
      <c r="WC3106" s="0"/>
      <c r="WD3106" s="0"/>
      <c r="WE3106" s="0"/>
      <c r="WF3106" s="0"/>
      <c r="WG3106" s="0"/>
      <c r="WH3106" s="0"/>
      <c r="WI3106" s="0"/>
      <c r="WJ3106" s="0"/>
      <c r="WK3106" s="0"/>
      <c r="WL3106" s="0"/>
      <c r="WM3106" s="0"/>
      <c r="WN3106" s="0"/>
      <c r="WO3106" s="0"/>
      <c r="WP3106" s="0"/>
      <c r="WQ3106" s="0"/>
      <c r="WR3106" s="0"/>
      <c r="WS3106" s="0"/>
      <c r="WT3106" s="0"/>
      <c r="WU3106" s="0"/>
      <c r="WV3106" s="0"/>
      <c r="WW3106" s="0"/>
      <c r="WX3106" s="0"/>
      <c r="WY3106" s="0"/>
      <c r="WZ3106" s="0"/>
      <c r="XA3106" s="0"/>
      <c r="XB3106" s="0"/>
      <c r="XC3106" s="0"/>
      <c r="XD3106" s="0"/>
      <c r="XE3106" s="0"/>
      <c r="XF3106" s="0"/>
      <c r="XG3106" s="0"/>
      <c r="XH3106" s="0"/>
      <c r="XI3106" s="0"/>
      <c r="XJ3106" s="0"/>
      <c r="XK3106" s="0"/>
      <c r="XL3106" s="0"/>
      <c r="XM3106" s="0"/>
      <c r="XN3106" s="0"/>
      <c r="XO3106" s="0"/>
      <c r="XP3106" s="0"/>
      <c r="XQ3106" s="0"/>
      <c r="XR3106" s="0"/>
      <c r="XS3106" s="0"/>
      <c r="XT3106" s="0"/>
      <c r="XU3106" s="0"/>
      <c r="XV3106" s="0"/>
      <c r="XW3106" s="0"/>
      <c r="XX3106" s="0"/>
      <c r="XY3106" s="0"/>
      <c r="XZ3106" s="0"/>
      <c r="YA3106" s="0"/>
      <c r="YB3106" s="0"/>
      <c r="YC3106" s="0"/>
      <c r="YD3106" s="0"/>
      <c r="YE3106" s="0"/>
      <c r="YF3106" s="0"/>
      <c r="YG3106" s="0"/>
      <c r="YH3106" s="0"/>
      <c r="YI3106" s="0"/>
      <c r="YJ3106" s="0"/>
      <c r="YK3106" s="0"/>
      <c r="YL3106" s="0"/>
      <c r="YM3106" s="0"/>
      <c r="YN3106" s="0"/>
      <c r="YO3106" s="0"/>
      <c r="YP3106" s="0"/>
      <c r="YQ3106" s="0"/>
      <c r="YR3106" s="0"/>
      <c r="YS3106" s="0"/>
      <c r="YT3106" s="0"/>
      <c r="YU3106" s="0"/>
      <c r="YV3106" s="0"/>
      <c r="YW3106" s="0"/>
      <c r="YX3106" s="0"/>
      <c r="YY3106" s="0"/>
      <c r="YZ3106" s="0"/>
      <c r="ZA3106" s="0"/>
      <c r="ZB3106" s="0"/>
      <c r="ZC3106" s="0"/>
      <c r="ZD3106" s="0"/>
      <c r="ZE3106" s="0"/>
      <c r="ZF3106" s="0"/>
      <c r="ZG3106" s="0"/>
      <c r="ZH3106" s="0"/>
      <c r="ZI3106" s="0"/>
      <c r="ZJ3106" s="0"/>
      <c r="ZK3106" s="0"/>
      <c r="ZL3106" s="0"/>
      <c r="ZM3106" s="0"/>
      <c r="ZN3106" s="0"/>
      <c r="ZO3106" s="0"/>
      <c r="ZP3106" s="0"/>
      <c r="ZQ3106" s="0"/>
      <c r="ZR3106" s="0"/>
      <c r="ZS3106" s="0"/>
      <c r="ZT3106" s="0"/>
      <c r="ZU3106" s="0"/>
      <c r="ZV3106" s="0"/>
      <c r="ZW3106" s="0"/>
      <c r="ZX3106" s="0"/>
      <c r="ZY3106" s="0"/>
      <c r="ZZ3106" s="0"/>
      <c r="AAA3106" s="0"/>
      <c r="AAB3106" s="0"/>
      <c r="AAC3106" s="0"/>
      <c r="AAD3106" s="0"/>
      <c r="AAE3106" s="0"/>
      <c r="AAF3106" s="0"/>
      <c r="AAG3106" s="0"/>
      <c r="AAH3106" s="0"/>
      <c r="AAI3106" s="0"/>
      <c r="AAJ3106" s="0"/>
      <c r="AAK3106" s="0"/>
      <c r="AAL3106" s="0"/>
      <c r="AAM3106" s="0"/>
      <c r="AAN3106" s="0"/>
      <c r="AAO3106" s="0"/>
      <c r="AAP3106" s="0"/>
      <c r="AAQ3106" s="0"/>
      <c r="AAR3106" s="0"/>
      <c r="AAS3106" s="0"/>
      <c r="AAT3106" s="0"/>
      <c r="AAU3106" s="0"/>
      <c r="AAV3106" s="0"/>
      <c r="AAW3106" s="0"/>
      <c r="AAX3106" s="0"/>
      <c r="AAY3106" s="0"/>
      <c r="AAZ3106" s="0"/>
      <c r="ABA3106" s="0"/>
      <c r="ABB3106" s="0"/>
      <c r="ABC3106" s="0"/>
      <c r="ABD3106" s="0"/>
      <c r="ABE3106" s="0"/>
      <c r="ABF3106" s="0"/>
      <c r="ABG3106" s="0"/>
      <c r="ABH3106" s="0"/>
      <c r="ABI3106" s="0"/>
      <c r="ABJ3106" s="0"/>
      <c r="ABK3106" s="0"/>
      <c r="ABL3106" s="0"/>
      <c r="ABM3106" s="0"/>
      <c r="ABN3106" s="0"/>
      <c r="ABO3106" s="0"/>
      <c r="ABP3106" s="0"/>
      <c r="ABQ3106" s="0"/>
      <c r="ABR3106" s="0"/>
      <c r="ABS3106" s="0"/>
      <c r="ABT3106" s="0"/>
      <c r="ABU3106" s="0"/>
      <c r="ABV3106" s="0"/>
      <c r="ABW3106" s="0"/>
      <c r="ABX3106" s="0"/>
      <c r="ABY3106" s="0"/>
      <c r="ABZ3106" s="0"/>
      <c r="ACA3106" s="0"/>
      <c r="ACB3106" s="0"/>
      <c r="ACC3106" s="0"/>
      <c r="ACD3106" s="0"/>
      <c r="ACE3106" s="0"/>
      <c r="ACF3106" s="0"/>
      <c r="ACG3106" s="0"/>
      <c r="ACH3106" s="0"/>
      <c r="ACI3106" s="0"/>
      <c r="ACJ3106" s="0"/>
      <c r="ACK3106" s="0"/>
      <c r="ACL3106" s="0"/>
      <c r="ACM3106" s="0"/>
      <c r="ACN3106" s="0"/>
      <c r="ACO3106" s="0"/>
      <c r="ACP3106" s="0"/>
      <c r="ACQ3106" s="0"/>
      <c r="ACR3106" s="0"/>
      <c r="ACS3106" s="0"/>
      <c r="ACT3106" s="0"/>
      <c r="ACU3106" s="0"/>
      <c r="ACV3106" s="0"/>
      <c r="ACW3106" s="0"/>
      <c r="ACX3106" s="0"/>
      <c r="ACY3106" s="0"/>
      <c r="ACZ3106" s="0"/>
      <c r="ADA3106" s="0"/>
      <c r="ADB3106" s="0"/>
      <c r="ADC3106" s="0"/>
      <c r="ADD3106" s="0"/>
      <c r="ADE3106" s="0"/>
      <c r="ADF3106" s="0"/>
      <c r="ADG3106" s="0"/>
      <c r="ADH3106" s="0"/>
      <c r="ADI3106" s="0"/>
      <c r="ADJ3106" s="0"/>
      <c r="ADK3106" s="0"/>
      <c r="ADL3106" s="0"/>
      <c r="ADM3106" s="0"/>
      <c r="ADN3106" s="0"/>
      <c r="ADO3106" s="0"/>
      <c r="ADP3106" s="0"/>
      <c r="ADQ3106" s="0"/>
      <c r="ADR3106" s="0"/>
      <c r="ADS3106" s="0"/>
      <c r="ADT3106" s="0"/>
      <c r="ADU3106" s="0"/>
      <c r="ADV3106" s="0"/>
      <c r="ADW3106" s="0"/>
      <c r="ADX3106" s="0"/>
      <c r="ADY3106" s="0"/>
      <c r="ADZ3106" s="0"/>
      <c r="AEA3106" s="0"/>
      <c r="AEB3106" s="0"/>
      <c r="AEC3106" s="0"/>
      <c r="AED3106" s="0"/>
      <c r="AEE3106" s="0"/>
      <c r="AEF3106" s="0"/>
      <c r="AEG3106" s="0"/>
      <c r="AEH3106" s="0"/>
      <c r="AEI3106" s="0"/>
      <c r="AEJ3106" s="0"/>
      <c r="AEK3106" s="0"/>
      <c r="AEL3106" s="0"/>
      <c r="AEM3106" s="0"/>
      <c r="AEN3106" s="0"/>
      <c r="AEO3106" s="0"/>
      <c r="AEP3106" s="0"/>
      <c r="AEQ3106" s="0"/>
      <c r="AER3106" s="0"/>
      <c r="AES3106" s="0"/>
      <c r="AET3106" s="0"/>
      <c r="AEU3106" s="0"/>
      <c r="AEV3106" s="0"/>
      <c r="AEW3106" s="0"/>
      <c r="AEX3106" s="0"/>
      <c r="AEY3106" s="0"/>
      <c r="AEZ3106" s="0"/>
      <c r="AFA3106" s="0"/>
      <c r="AFB3106" s="0"/>
      <c r="AFC3106" s="0"/>
      <c r="AFD3106" s="0"/>
      <c r="AFE3106" s="0"/>
      <c r="AFF3106" s="0"/>
      <c r="AFG3106" s="0"/>
      <c r="AFH3106" s="0"/>
      <c r="AFI3106" s="0"/>
      <c r="AFJ3106" s="0"/>
      <c r="AFK3106" s="0"/>
      <c r="AFL3106" s="0"/>
      <c r="AFM3106" s="0"/>
      <c r="AFN3106" s="0"/>
      <c r="AFO3106" s="0"/>
      <c r="AFP3106" s="0"/>
      <c r="AFQ3106" s="0"/>
      <c r="AFR3106" s="0"/>
      <c r="AFS3106" s="0"/>
      <c r="AFT3106" s="0"/>
      <c r="AFU3106" s="0"/>
      <c r="AFV3106" s="0"/>
      <c r="AFW3106" s="0"/>
      <c r="AFX3106" s="0"/>
      <c r="AFY3106" s="0"/>
      <c r="AFZ3106" s="0"/>
      <c r="AGA3106" s="0"/>
      <c r="AGB3106" s="0"/>
      <c r="AGC3106" s="0"/>
      <c r="AGD3106" s="0"/>
      <c r="AGE3106" s="0"/>
      <c r="AGF3106" s="0"/>
      <c r="AGG3106" s="0"/>
      <c r="AGH3106" s="0"/>
      <c r="AGI3106" s="0"/>
      <c r="AGJ3106" s="0"/>
      <c r="AGK3106" s="0"/>
      <c r="AGL3106" s="0"/>
      <c r="AGM3106" s="0"/>
      <c r="AGN3106" s="0"/>
      <c r="AGO3106" s="0"/>
      <c r="AGP3106" s="0"/>
      <c r="AGQ3106" s="0"/>
      <c r="AGR3106" s="0"/>
      <c r="AGS3106" s="0"/>
      <c r="AGT3106" s="0"/>
      <c r="AGU3106" s="0"/>
      <c r="AGV3106" s="0"/>
      <c r="AGW3106" s="0"/>
      <c r="AGX3106" s="0"/>
      <c r="AGY3106" s="0"/>
      <c r="AGZ3106" s="0"/>
      <c r="AHA3106" s="0"/>
      <c r="AHB3106" s="0"/>
      <c r="AHC3106" s="0"/>
      <c r="AHD3106" s="0"/>
      <c r="AHE3106" s="0"/>
      <c r="AHF3106" s="0"/>
      <c r="AHG3106" s="0"/>
      <c r="AHH3106" s="0"/>
      <c r="AHI3106" s="0"/>
      <c r="AHJ3106" s="0"/>
      <c r="AHK3106" s="0"/>
      <c r="AHL3106" s="0"/>
      <c r="AHM3106" s="0"/>
      <c r="AHN3106" s="0"/>
      <c r="AHO3106" s="0"/>
      <c r="AHP3106" s="0"/>
      <c r="AHQ3106" s="0"/>
      <c r="AHR3106" s="0"/>
      <c r="AHS3106" s="0"/>
      <c r="AHT3106" s="0"/>
      <c r="AHU3106" s="0"/>
      <c r="AHV3106" s="0"/>
      <c r="AHW3106" s="0"/>
      <c r="AHX3106" s="0"/>
      <c r="AHY3106" s="0"/>
      <c r="AHZ3106" s="0"/>
      <c r="AIA3106" s="0"/>
      <c r="AIB3106" s="0"/>
      <c r="AIC3106" s="0"/>
      <c r="AID3106" s="0"/>
      <c r="AIE3106" s="0"/>
      <c r="AIF3106" s="0"/>
      <c r="AIG3106" s="0"/>
      <c r="AIH3106" s="0"/>
      <c r="AII3106" s="0"/>
      <c r="AIJ3106" s="0"/>
      <c r="AIK3106" s="0"/>
      <c r="AIL3106" s="0"/>
      <c r="AIM3106" s="0"/>
      <c r="AIN3106" s="0"/>
      <c r="AIO3106" s="0"/>
      <c r="AIP3106" s="0"/>
      <c r="AIQ3106" s="0"/>
      <c r="AIR3106" s="0"/>
      <c r="AIS3106" s="0"/>
      <c r="AIT3106" s="0"/>
      <c r="AIU3106" s="0"/>
      <c r="AIV3106" s="0"/>
      <c r="AIW3106" s="0"/>
      <c r="AIX3106" s="0"/>
      <c r="AIY3106" s="0"/>
      <c r="AIZ3106" s="0"/>
      <c r="AJA3106" s="0"/>
      <c r="AJB3106" s="0"/>
      <c r="AJC3106" s="0"/>
      <c r="AJD3106" s="0"/>
      <c r="AJE3106" s="0"/>
      <c r="AJF3106" s="0"/>
      <c r="AJG3106" s="0"/>
      <c r="AJH3106" s="0"/>
      <c r="AJI3106" s="0"/>
      <c r="AJJ3106" s="0"/>
      <c r="AJK3106" s="0"/>
      <c r="AJL3106" s="0"/>
      <c r="AJM3106" s="0"/>
      <c r="AJN3106" s="0"/>
      <c r="AJO3106" s="0"/>
      <c r="AJP3106" s="0"/>
      <c r="AJQ3106" s="0"/>
      <c r="AJR3106" s="0"/>
      <c r="AJS3106" s="0"/>
      <c r="AJT3106" s="0"/>
      <c r="AJU3106" s="0"/>
      <c r="AJV3106" s="0"/>
      <c r="AJW3106" s="0"/>
      <c r="AJX3106" s="0"/>
      <c r="AJY3106" s="0"/>
      <c r="AJZ3106" s="0"/>
      <c r="AKA3106" s="0"/>
      <c r="AKB3106" s="0"/>
      <c r="AKC3106" s="0"/>
      <c r="AKD3106" s="0"/>
      <c r="AKE3106" s="0"/>
      <c r="AKF3106" s="0"/>
      <c r="AKG3106" s="0"/>
      <c r="AKH3106" s="0"/>
      <c r="AKI3106" s="0"/>
      <c r="AKJ3106" s="0"/>
      <c r="AKK3106" s="0"/>
      <c r="AKL3106" s="0"/>
      <c r="AKM3106" s="0"/>
      <c r="AKN3106" s="0"/>
      <c r="AKO3106" s="0"/>
      <c r="AKP3106" s="0"/>
      <c r="AKQ3106" s="0"/>
      <c r="AKR3106" s="0"/>
      <c r="AKS3106" s="0"/>
      <c r="AKT3106" s="0"/>
      <c r="AKU3106" s="0"/>
      <c r="AKV3106" s="0"/>
      <c r="AKW3106" s="0"/>
      <c r="AKX3106" s="0"/>
      <c r="AKY3106" s="0"/>
      <c r="AKZ3106" s="0"/>
      <c r="ALA3106" s="0"/>
      <c r="ALB3106" s="0"/>
      <c r="ALC3106" s="0"/>
      <c r="ALD3106" s="0"/>
      <c r="ALE3106" s="0"/>
      <c r="ALF3106" s="0"/>
      <c r="ALG3106" s="0"/>
      <c r="ALH3106" s="0"/>
      <c r="ALI3106" s="0"/>
      <c r="ALJ3106" s="0"/>
      <c r="ALK3106" s="0"/>
      <c r="ALL3106" s="0"/>
      <c r="ALM3106" s="0"/>
      <c r="ALN3106" s="0"/>
      <c r="ALO3106" s="0"/>
      <c r="ALP3106" s="0"/>
      <c r="ALQ3106" s="0"/>
      <c r="ALR3106" s="0"/>
      <c r="ALS3106" s="0"/>
      <c r="ALT3106" s="0"/>
      <c r="ALU3106" s="0"/>
      <c r="ALV3106" s="0"/>
      <c r="ALW3106" s="0"/>
      <c r="ALX3106" s="0"/>
      <c r="ALY3106" s="0"/>
      <c r="ALZ3106" s="0"/>
      <c r="AMA3106" s="0"/>
      <c r="AMB3106" s="0"/>
      <c r="AMC3106" s="0"/>
      <c r="AMD3106" s="0"/>
      <c r="AME3106" s="0"/>
      <c r="AMF3106" s="0"/>
      <c r="AMG3106" s="0"/>
      <c r="AMH3106" s="0"/>
      <c r="AMI3106" s="0"/>
    </row>
    <row r="3107" customFormat="false" ht="12.75" hidden="false" customHeight="false" outlineLevel="0" collapsed="false">
      <c r="A3107" s="1" t="s">
        <v>3354</v>
      </c>
      <c r="C3107" s="27" t="s">
        <v>3357</v>
      </c>
      <c r="D3107" s="27" t="s">
        <v>13</v>
      </c>
      <c r="E3107" s="28"/>
      <c r="F3107" s="29"/>
      <c r="G3107" s="27"/>
      <c r="H3107" s="30" t="s">
        <v>61</v>
      </c>
      <c r="I3107" s="31" t="n">
        <v>1.09</v>
      </c>
      <c r="J3107" s="30" t="s">
        <v>1127</v>
      </c>
      <c r="BM3107" s="0"/>
      <c r="BN3107" s="0"/>
      <c r="BO3107" s="0"/>
      <c r="BP3107" s="0"/>
      <c r="BQ3107" s="0"/>
      <c r="BR3107" s="0"/>
      <c r="BS3107" s="0"/>
      <c r="BT3107" s="0"/>
      <c r="BU3107" s="0"/>
      <c r="BV3107" s="0"/>
      <c r="BW3107" s="0"/>
      <c r="BX3107" s="0"/>
      <c r="BY3107" s="0"/>
      <c r="BZ3107" s="0"/>
      <c r="CA3107" s="0"/>
      <c r="CB3107" s="0"/>
      <c r="CC3107" s="0"/>
      <c r="CD3107" s="0"/>
      <c r="CE3107" s="0"/>
      <c r="CF3107" s="0"/>
      <c r="CG3107" s="0"/>
      <c r="CH3107" s="0"/>
      <c r="CI3107" s="0"/>
      <c r="CJ3107" s="0"/>
      <c r="CK3107" s="0"/>
      <c r="CL3107" s="0"/>
      <c r="CM3107" s="0"/>
      <c r="CN3107" s="0"/>
      <c r="CO3107" s="0"/>
      <c r="CP3107" s="0"/>
      <c r="CQ3107" s="0"/>
      <c r="CR3107" s="0"/>
      <c r="CS3107" s="0"/>
      <c r="CT3107" s="0"/>
      <c r="CU3107" s="0"/>
      <c r="CV3107" s="0"/>
      <c r="CW3107" s="0"/>
      <c r="CX3107" s="0"/>
      <c r="CY3107" s="0"/>
      <c r="CZ3107" s="0"/>
      <c r="DA3107" s="0"/>
      <c r="DB3107" s="0"/>
      <c r="DC3107" s="0"/>
      <c r="DD3107" s="0"/>
      <c r="DE3107" s="0"/>
      <c r="DF3107" s="0"/>
      <c r="DG3107" s="0"/>
      <c r="DH3107" s="0"/>
      <c r="DI3107" s="0"/>
      <c r="DJ3107" s="0"/>
      <c r="DK3107" s="0"/>
      <c r="DL3107" s="0"/>
      <c r="DM3107" s="0"/>
      <c r="DN3107" s="0"/>
      <c r="DO3107" s="0"/>
      <c r="DP3107" s="0"/>
      <c r="DQ3107" s="0"/>
      <c r="DR3107" s="0"/>
      <c r="DS3107" s="0"/>
      <c r="DT3107" s="0"/>
      <c r="DU3107" s="0"/>
      <c r="DV3107" s="0"/>
      <c r="DW3107" s="0"/>
      <c r="DX3107" s="0"/>
      <c r="DY3107" s="0"/>
      <c r="DZ3107" s="0"/>
      <c r="EA3107" s="0"/>
      <c r="EB3107" s="0"/>
      <c r="EC3107" s="0"/>
      <c r="ED3107" s="0"/>
      <c r="EE3107" s="0"/>
      <c r="EF3107" s="0"/>
      <c r="EG3107" s="0"/>
      <c r="EH3107" s="0"/>
      <c r="EI3107" s="0"/>
      <c r="EJ3107" s="0"/>
      <c r="EK3107" s="0"/>
      <c r="EL3107" s="0"/>
      <c r="EM3107" s="0"/>
      <c r="EN3107" s="0"/>
      <c r="EO3107" s="0"/>
      <c r="EP3107" s="0"/>
      <c r="EQ3107" s="0"/>
      <c r="ER3107" s="0"/>
      <c r="ES3107" s="0"/>
      <c r="ET3107" s="0"/>
      <c r="EU3107" s="0"/>
      <c r="EV3107" s="0"/>
      <c r="EW3107" s="0"/>
      <c r="EX3107" s="0"/>
      <c r="EY3107" s="0"/>
      <c r="EZ3107" s="0"/>
      <c r="FA3107" s="0"/>
      <c r="FB3107" s="0"/>
      <c r="FC3107" s="0"/>
      <c r="FD3107" s="0"/>
      <c r="FE3107" s="0"/>
      <c r="FF3107" s="0"/>
      <c r="FG3107" s="0"/>
      <c r="FH3107" s="0"/>
      <c r="FI3107" s="0"/>
      <c r="FJ3107" s="0"/>
      <c r="FK3107" s="0"/>
      <c r="FL3107" s="0"/>
      <c r="FM3107" s="0"/>
      <c r="FN3107" s="0"/>
      <c r="FO3107" s="0"/>
      <c r="FP3107" s="0"/>
      <c r="FQ3107" s="0"/>
      <c r="FR3107" s="0"/>
      <c r="FS3107" s="0"/>
      <c r="FT3107" s="0"/>
      <c r="FU3107" s="0"/>
      <c r="FV3107" s="0"/>
      <c r="FW3107" s="0"/>
      <c r="FX3107" s="0"/>
      <c r="FY3107" s="0"/>
      <c r="FZ3107" s="0"/>
      <c r="GA3107" s="0"/>
      <c r="GB3107" s="0"/>
      <c r="GC3107" s="0"/>
      <c r="GD3107" s="0"/>
      <c r="GE3107" s="0"/>
      <c r="GF3107" s="0"/>
      <c r="GG3107" s="0"/>
      <c r="GH3107" s="0"/>
      <c r="GI3107" s="0"/>
      <c r="GJ3107" s="0"/>
      <c r="GK3107" s="0"/>
      <c r="GL3107" s="0"/>
      <c r="GM3107" s="0"/>
      <c r="GN3107" s="0"/>
      <c r="GO3107" s="0"/>
      <c r="GP3107" s="0"/>
      <c r="GQ3107" s="0"/>
      <c r="GR3107" s="0"/>
      <c r="GS3107" s="0"/>
      <c r="GT3107" s="0"/>
      <c r="GU3107" s="0"/>
      <c r="GV3107" s="0"/>
      <c r="GW3107" s="0"/>
      <c r="GX3107" s="0"/>
      <c r="GY3107" s="0"/>
      <c r="GZ3107" s="0"/>
      <c r="HA3107" s="0"/>
      <c r="HB3107" s="0"/>
      <c r="HC3107" s="0"/>
      <c r="HD3107" s="0"/>
      <c r="HE3107" s="0"/>
      <c r="HF3107" s="0"/>
      <c r="HG3107" s="0"/>
      <c r="HH3107" s="0"/>
      <c r="HI3107" s="0"/>
      <c r="HJ3107" s="0"/>
      <c r="HK3107" s="0"/>
      <c r="HL3107" s="0"/>
      <c r="HM3107" s="0"/>
      <c r="HN3107" s="0"/>
      <c r="HO3107" s="0"/>
      <c r="HP3107" s="0"/>
      <c r="HQ3107" s="0"/>
      <c r="HR3107" s="0"/>
      <c r="HS3107" s="0"/>
      <c r="HT3107" s="0"/>
      <c r="HU3107" s="0"/>
      <c r="HV3107" s="0"/>
      <c r="HW3107" s="0"/>
      <c r="HX3107" s="0"/>
      <c r="HY3107" s="0"/>
      <c r="HZ3107" s="0"/>
      <c r="IA3107" s="0"/>
      <c r="IB3107" s="0"/>
      <c r="IC3107" s="0"/>
      <c r="ID3107" s="0"/>
      <c r="IE3107" s="0"/>
      <c r="IF3107" s="0"/>
      <c r="IG3107" s="0"/>
      <c r="IH3107" s="0"/>
      <c r="II3107" s="0"/>
      <c r="IJ3107" s="0"/>
      <c r="IK3107" s="0"/>
      <c r="IL3107" s="0"/>
      <c r="IM3107" s="0"/>
      <c r="IN3107" s="0"/>
      <c r="IO3107" s="0"/>
      <c r="IP3107" s="0"/>
      <c r="IQ3107" s="0"/>
      <c r="IR3107" s="0"/>
      <c r="IS3107" s="0"/>
      <c r="IT3107" s="0"/>
      <c r="IU3107" s="0"/>
      <c r="IV3107" s="0"/>
      <c r="IW3107" s="0"/>
      <c r="IX3107" s="0"/>
      <c r="IY3107" s="0"/>
      <c r="IZ3107" s="0"/>
      <c r="JA3107" s="0"/>
      <c r="JB3107" s="0"/>
      <c r="JC3107" s="0"/>
      <c r="JD3107" s="0"/>
      <c r="JE3107" s="0"/>
      <c r="JF3107" s="0"/>
      <c r="JG3107" s="0"/>
      <c r="JH3107" s="0"/>
      <c r="JI3107" s="0"/>
      <c r="JJ3107" s="0"/>
      <c r="JK3107" s="0"/>
      <c r="JL3107" s="0"/>
      <c r="JM3107" s="0"/>
      <c r="JN3107" s="0"/>
      <c r="JO3107" s="0"/>
      <c r="JP3107" s="0"/>
      <c r="JQ3107" s="0"/>
      <c r="JR3107" s="0"/>
      <c r="JS3107" s="0"/>
      <c r="JT3107" s="0"/>
      <c r="JU3107" s="0"/>
      <c r="JV3107" s="0"/>
      <c r="JW3107" s="0"/>
      <c r="JX3107" s="0"/>
      <c r="JY3107" s="0"/>
      <c r="JZ3107" s="0"/>
      <c r="KA3107" s="0"/>
      <c r="KB3107" s="0"/>
      <c r="KC3107" s="0"/>
      <c r="KD3107" s="0"/>
      <c r="KE3107" s="0"/>
      <c r="KF3107" s="0"/>
      <c r="KG3107" s="0"/>
      <c r="KH3107" s="0"/>
      <c r="KI3107" s="0"/>
      <c r="KJ3107" s="0"/>
      <c r="KK3107" s="0"/>
      <c r="KL3107" s="0"/>
      <c r="KM3107" s="0"/>
      <c r="KN3107" s="0"/>
      <c r="KO3107" s="0"/>
      <c r="KP3107" s="0"/>
      <c r="KQ3107" s="0"/>
      <c r="KR3107" s="0"/>
      <c r="KS3107" s="0"/>
      <c r="KT3107" s="0"/>
      <c r="KU3107" s="0"/>
      <c r="KV3107" s="0"/>
      <c r="KW3107" s="0"/>
      <c r="KX3107" s="0"/>
      <c r="KY3107" s="0"/>
      <c r="KZ3107" s="0"/>
      <c r="LA3107" s="0"/>
      <c r="LB3107" s="0"/>
      <c r="LC3107" s="0"/>
      <c r="LD3107" s="0"/>
      <c r="LE3107" s="0"/>
      <c r="LF3107" s="0"/>
      <c r="LG3107" s="0"/>
      <c r="LH3107" s="0"/>
      <c r="LI3107" s="0"/>
      <c r="LJ3107" s="0"/>
      <c r="LK3107" s="0"/>
      <c r="LL3107" s="0"/>
      <c r="LM3107" s="0"/>
      <c r="LN3107" s="0"/>
      <c r="LO3107" s="0"/>
      <c r="LP3107" s="0"/>
      <c r="LQ3107" s="0"/>
      <c r="LR3107" s="0"/>
      <c r="LS3107" s="0"/>
      <c r="LT3107" s="0"/>
      <c r="LU3107" s="0"/>
      <c r="LV3107" s="0"/>
      <c r="LW3107" s="0"/>
      <c r="LX3107" s="0"/>
      <c r="LY3107" s="0"/>
      <c r="LZ3107" s="0"/>
      <c r="MA3107" s="0"/>
      <c r="MB3107" s="0"/>
      <c r="MC3107" s="0"/>
      <c r="MD3107" s="0"/>
      <c r="ME3107" s="0"/>
      <c r="MF3107" s="0"/>
      <c r="MG3107" s="0"/>
      <c r="MH3107" s="0"/>
      <c r="MI3107" s="0"/>
      <c r="MJ3107" s="0"/>
      <c r="MK3107" s="0"/>
      <c r="ML3107" s="0"/>
      <c r="MM3107" s="0"/>
      <c r="MN3107" s="0"/>
      <c r="MO3107" s="0"/>
      <c r="MP3107" s="0"/>
      <c r="MQ3107" s="0"/>
      <c r="MR3107" s="0"/>
      <c r="MS3107" s="0"/>
      <c r="MT3107" s="0"/>
      <c r="MU3107" s="0"/>
      <c r="MV3107" s="0"/>
      <c r="MW3107" s="0"/>
      <c r="MX3107" s="0"/>
      <c r="MY3107" s="0"/>
      <c r="MZ3107" s="0"/>
      <c r="NA3107" s="0"/>
      <c r="NB3107" s="0"/>
      <c r="NC3107" s="0"/>
      <c r="ND3107" s="0"/>
      <c r="NE3107" s="0"/>
      <c r="NF3107" s="0"/>
      <c r="NG3107" s="0"/>
      <c r="NH3107" s="0"/>
      <c r="NI3107" s="0"/>
      <c r="NJ3107" s="0"/>
      <c r="NK3107" s="0"/>
      <c r="NL3107" s="0"/>
      <c r="NM3107" s="0"/>
      <c r="NN3107" s="0"/>
      <c r="NO3107" s="0"/>
      <c r="NP3107" s="0"/>
      <c r="NQ3107" s="0"/>
      <c r="NR3107" s="0"/>
      <c r="NS3107" s="0"/>
      <c r="NT3107" s="0"/>
      <c r="NU3107" s="0"/>
      <c r="NV3107" s="0"/>
      <c r="NW3107" s="0"/>
      <c r="NX3107" s="0"/>
      <c r="NY3107" s="0"/>
      <c r="NZ3107" s="0"/>
      <c r="OA3107" s="0"/>
      <c r="OB3107" s="0"/>
      <c r="OC3107" s="0"/>
      <c r="OD3107" s="0"/>
      <c r="OE3107" s="0"/>
      <c r="OF3107" s="0"/>
      <c r="OG3107" s="0"/>
      <c r="OH3107" s="0"/>
      <c r="OI3107" s="0"/>
      <c r="OJ3107" s="0"/>
      <c r="OK3107" s="0"/>
      <c r="OL3107" s="0"/>
      <c r="OM3107" s="0"/>
      <c r="ON3107" s="0"/>
      <c r="OO3107" s="0"/>
      <c r="OP3107" s="0"/>
      <c r="OQ3107" s="0"/>
      <c r="OR3107" s="0"/>
      <c r="OS3107" s="0"/>
      <c r="OT3107" s="0"/>
      <c r="OU3107" s="0"/>
      <c r="OV3107" s="0"/>
      <c r="OW3107" s="0"/>
      <c r="OX3107" s="0"/>
      <c r="OY3107" s="0"/>
      <c r="OZ3107" s="0"/>
      <c r="PA3107" s="0"/>
      <c r="PB3107" s="0"/>
      <c r="PC3107" s="0"/>
      <c r="PD3107" s="0"/>
      <c r="PE3107" s="0"/>
      <c r="PF3107" s="0"/>
      <c r="PG3107" s="0"/>
      <c r="PH3107" s="0"/>
      <c r="PI3107" s="0"/>
      <c r="PJ3107" s="0"/>
      <c r="PK3107" s="0"/>
      <c r="PL3107" s="0"/>
      <c r="PM3107" s="0"/>
      <c r="PN3107" s="0"/>
      <c r="PO3107" s="0"/>
      <c r="PP3107" s="0"/>
      <c r="PQ3107" s="0"/>
      <c r="PR3107" s="0"/>
      <c r="PS3107" s="0"/>
      <c r="PT3107" s="0"/>
      <c r="PU3107" s="0"/>
      <c r="PV3107" s="0"/>
      <c r="PW3107" s="0"/>
      <c r="PX3107" s="0"/>
      <c r="PY3107" s="0"/>
      <c r="PZ3107" s="0"/>
      <c r="QA3107" s="0"/>
      <c r="QB3107" s="0"/>
      <c r="QC3107" s="0"/>
      <c r="QD3107" s="0"/>
      <c r="QE3107" s="0"/>
      <c r="QF3107" s="0"/>
      <c r="QG3107" s="0"/>
      <c r="QH3107" s="0"/>
      <c r="QI3107" s="0"/>
      <c r="QJ3107" s="0"/>
      <c r="QK3107" s="0"/>
      <c r="QL3107" s="0"/>
      <c r="QM3107" s="0"/>
      <c r="QN3107" s="0"/>
      <c r="QO3107" s="0"/>
      <c r="QP3107" s="0"/>
      <c r="QQ3107" s="0"/>
      <c r="QR3107" s="0"/>
      <c r="QS3107" s="0"/>
      <c r="QT3107" s="0"/>
      <c r="QU3107" s="0"/>
      <c r="QV3107" s="0"/>
      <c r="QW3107" s="0"/>
      <c r="QX3107" s="0"/>
      <c r="QY3107" s="0"/>
      <c r="QZ3107" s="0"/>
      <c r="RA3107" s="0"/>
      <c r="RB3107" s="0"/>
      <c r="RC3107" s="0"/>
      <c r="RD3107" s="0"/>
      <c r="RE3107" s="0"/>
      <c r="RF3107" s="0"/>
      <c r="RG3107" s="0"/>
      <c r="RH3107" s="0"/>
      <c r="RI3107" s="0"/>
      <c r="RJ3107" s="0"/>
      <c r="RK3107" s="0"/>
      <c r="RL3107" s="0"/>
      <c r="RM3107" s="0"/>
      <c r="RN3107" s="0"/>
      <c r="RO3107" s="0"/>
      <c r="RP3107" s="0"/>
      <c r="RQ3107" s="0"/>
      <c r="RR3107" s="0"/>
      <c r="RS3107" s="0"/>
      <c r="RT3107" s="0"/>
      <c r="RU3107" s="0"/>
      <c r="RV3107" s="0"/>
      <c r="RW3107" s="0"/>
      <c r="RX3107" s="0"/>
      <c r="RY3107" s="0"/>
      <c r="RZ3107" s="0"/>
      <c r="SA3107" s="0"/>
      <c r="SB3107" s="0"/>
      <c r="SC3107" s="0"/>
      <c r="SD3107" s="0"/>
      <c r="SE3107" s="0"/>
      <c r="SF3107" s="0"/>
      <c r="SG3107" s="0"/>
      <c r="SH3107" s="0"/>
      <c r="SI3107" s="0"/>
      <c r="SJ3107" s="0"/>
      <c r="SK3107" s="0"/>
      <c r="SL3107" s="0"/>
      <c r="SM3107" s="0"/>
      <c r="SN3107" s="0"/>
      <c r="SO3107" s="0"/>
      <c r="SP3107" s="0"/>
      <c r="SQ3107" s="0"/>
      <c r="SR3107" s="0"/>
      <c r="SS3107" s="0"/>
      <c r="ST3107" s="0"/>
      <c r="SU3107" s="0"/>
      <c r="SV3107" s="0"/>
      <c r="SW3107" s="0"/>
      <c r="SX3107" s="0"/>
      <c r="SY3107" s="0"/>
      <c r="SZ3107" s="0"/>
      <c r="TA3107" s="0"/>
      <c r="TB3107" s="0"/>
      <c r="TC3107" s="0"/>
      <c r="TD3107" s="0"/>
      <c r="TE3107" s="0"/>
      <c r="TF3107" s="0"/>
      <c r="TG3107" s="0"/>
      <c r="TH3107" s="0"/>
      <c r="TI3107" s="0"/>
      <c r="TJ3107" s="0"/>
      <c r="TK3107" s="0"/>
      <c r="TL3107" s="0"/>
      <c r="TM3107" s="0"/>
      <c r="TN3107" s="0"/>
      <c r="TO3107" s="0"/>
      <c r="TP3107" s="0"/>
      <c r="TQ3107" s="0"/>
      <c r="TR3107" s="0"/>
      <c r="TS3107" s="0"/>
      <c r="TT3107" s="0"/>
      <c r="TU3107" s="0"/>
      <c r="TV3107" s="0"/>
      <c r="TW3107" s="0"/>
      <c r="TX3107" s="0"/>
      <c r="TY3107" s="0"/>
      <c r="TZ3107" s="0"/>
      <c r="UA3107" s="0"/>
      <c r="UB3107" s="0"/>
      <c r="UC3107" s="0"/>
      <c r="UD3107" s="0"/>
      <c r="UE3107" s="0"/>
      <c r="UF3107" s="0"/>
      <c r="UG3107" s="0"/>
      <c r="UH3107" s="0"/>
      <c r="UI3107" s="0"/>
      <c r="UJ3107" s="0"/>
      <c r="UK3107" s="0"/>
      <c r="UL3107" s="0"/>
      <c r="UM3107" s="0"/>
      <c r="UN3107" s="0"/>
      <c r="UO3107" s="0"/>
      <c r="UP3107" s="0"/>
      <c r="UQ3107" s="0"/>
      <c r="UR3107" s="0"/>
      <c r="US3107" s="0"/>
      <c r="UT3107" s="0"/>
      <c r="UU3107" s="0"/>
      <c r="UV3107" s="0"/>
      <c r="UW3107" s="0"/>
      <c r="UX3107" s="0"/>
      <c r="UY3107" s="0"/>
      <c r="UZ3107" s="0"/>
      <c r="VA3107" s="0"/>
      <c r="VB3107" s="0"/>
      <c r="VC3107" s="0"/>
      <c r="VD3107" s="0"/>
      <c r="VE3107" s="0"/>
      <c r="VF3107" s="0"/>
      <c r="VG3107" s="0"/>
      <c r="VH3107" s="0"/>
      <c r="VI3107" s="0"/>
      <c r="VJ3107" s="0"/>
      <c r="VK3107" s="0"/>
      <c r="VL3107" s="0"/>
      <c r="VM3107" s="0"/>
      <c r="VN3107" s="0"/>
      <c r="VO3107" s="0"/>
      <c r="VP3107" s="0"/>
      <c r="VQ3107" s="0"/>
      <c r="VR3107" s="0"/>
      <c r="VS3107" s="0"/>
      <c r="VT3107" s="0"/>
      <c r="VU3107" s="0"/>
      <c r="VV3107" s="0"/>
      <c r="VW3107" s="0"/>
      <c r="VX3107" s="0"/>
      <c r="VY3107" s="0"/>
      <c r="VZ3107" s="0"/>
      <c r="WA3107" s="0"/>
      <c r="WB3107" s="0"/>
      <c r="WC3107" s="0"/>
      <c r="WD3107" s="0"/>
      <c r="WE3107" s="0"/>
      <c r="WF3107" s="0"/>
      <c r="WG3107" s="0"/>
      <c r="WH3107" s="0"/>
      <c r="WI3107" s="0"/>
      <c r="WJ3107" s="0"/>
      <c r="WK3107" s="0"/>
      <c r="WL3107" s="0"/>
      <c r="WM3107" s="0"/>
      <c r="WN3107" s="0"/>
      <c r="WO3107" s="0"/>
      <c r="WP3107" s="0"/>
      <c r="WQ3107" s="0"/>
      <c r="WR3107" s="0"/>
      <c r="WS3107" s="0"/>
      <c r="WT3107" s="0"/>
      <c r="WU3107" s="0"/>
      <c r="WV3107" s="0"/>
      <c r="WW3107" s="0"/>
      <c r="WX3107" s="0"/>
      <c r="WY3107" s="0"/>
      <c r="WZ3107" s="0"/>
      <c r="XA3107" s="0"/>
      <c r="XB3107" s="0"/>
      <c r="XC3107" s="0"/>
      <c r="XD3107" s="0"/>
      <c r="XE3107" s="0"/>
      <c r="XF3107" s="0"/>
      <c r="XG3107" s="0"/>
      <c r="XH3107" s="0"/>
      <c r="XI3107" s="0"/>
      <c r="XJ3107" s="0"/>
      <c r="XK3107" s="0"/>
      <c r="XL3107" s="0"/>
      <c r="XM3107" s="0"/>
      <c r="XN3107" s="0"/>
      <c r="XO3107" s="0"/>
      <c r="XP3107" s="0"/>
      <c r="XQ3107" s="0"/>
      <c r="XR3107" s="0"/>
      <c r="XS3107" s="0"/>
      <c r="XT3107" s="0"/>
      <c r="XU3107" s="0"/>
      <c r="XV3107" s="0"/>
      <c r="XW3107" s="0"/>
      <c r="XX3107" s="0"/>
      <c r="XY3107" s="0"/>
      <c r="XZ3107" s="0"/>
      <c r="YA3107" s="0"/>
      <c r="YB3107" s="0"/>
      <c r="YC3107" s="0"/>
      <c r="YD3107" s="0"/>
      <c r="YE3107" s="0"/>
      <c r="YF3107" s="0"/>
      <c r="YG3107" s="0"/>
      <c r="YH3107" s="0"/>
      <c r="YI3107" s="0"/>
      <c r="YJ3107" s="0"/>
      <c r="YK3107" s="0"/>
      <c r="YL3107" s="0"/>
      <c r="YM3107" s="0"/>
      <c r="YN3107" s="0"/>
      <c r="YO3107" s="0"/>
      <c r="YP3107" s="0"/>
      <c r="YQ3107" s="0"/>
      <c r="YR3107" s="0"/>
      <c r="YS3107" s="0"/>
      <c r="YT3107" s="0"/>
      <c r="YU3107" s="0"/>
      <c r="YV3107" s="0"/>
      <c r="YW3107" s="0"/>
      <c r="YX3107" s="0"/>
      <c r="YY3107" s="0"/>
      <c r="YZ3107" s="0"/>
      <c r="ZA3107" s="0"/>
      <c r="ZB3107" s="0"/>
      <c r="ZC3107" s="0"/>
      <c r="ZD3107" s="0"/>
      <c r="ZE3107" s="0"/>
      <c r="ZF3107" s="0"/>
      <c r="ZG3107" s="0"/>
      <c r="ZH3107" s="0"/>
      <c r="ZI3107" s="0"/>
      <c r="ZJ3107" s="0"/>
      <c r="ZK3107" s="0"/>
      <c r="ZL3107" s="0"/>
      <c r="ZM3107" s="0"/>
      <c r="ZN3107" s="0"/>
      <c r="ZO3107" s="0"/>
      <c r="ZP3107" s="0"/>
      <c r="ZQ3107" s="0"/>
      <c r="ZR3107" s="0"/>
      <c r="ZS3107" s="0"/>
      <c r="ZT3107" s="0"/>
      <c r="ZU3107" s="0"/>
      <c r="ZV3107" s="0"/>
      <c r="ZW3107" s="0"/>
      <c r="ZX3107" s="0"/>
      <c r="ZY3107" s="0"/>
      <c r="ZZ3107" s="0"/>
      <c r="AAA3107" s="0"/>
      <c r="AAB3107" s="0"/>
      <c r="AAC3107" s="0"/>
      <c r="AAD3107" s="0"/>
      <c r="AAE3107" s="0"/>
      <c r="AAF3107" s="0"/>
      <c r="AAG3107" s="0"/>
      <c r="AAH3107" s="0"/>
      <c r="AAI3107" s="0"/>
      <c r="AAJ3107" s="0"/>
      <c r="AAK3107" s="0"/>
      <c r="AAL3107" s="0"/>
      <c r="AAM3107" s="0"/>
      <c r="AAN3107" s="0"/>
      <c r="AAO3107" s="0"/>
      <c r="AAP3107" s="0"/>
      <c r="AAQ3107" s="0"/>
      <c r="AAR3107" s="0"/>
      <c r="AAS3107" s="0"/>
      <c r="AAT3107" s="0"/>
      <c r="AAU3107" s="0"/>
      <c r="AAV3107" s="0"/>
      <c r="AAW3107" s="0"/>
      <c r="AAX3107" s="0"/>
      <c r="AAY3107" s="0"/>
      <c r="AAZ3107" s="0"/>
      <c r="ABA3107" s="0"/>
      <c r="ABB3107" s="0"/>
      <c r="ABC3107" s="0"/>
      <c r="ABD3107" s="0"/>
      <c r="ABE3107" s="0"/>
      <c r="ABF3107" s="0"/>
      <c r="ABG3107" s="0"/>
      <c r="ABH3107" s="0"/>
      <c r="ABI3107" s="0"/>
      <c r="ABJ3107" s="0"/>
      <c r="ABK3107" s="0"/>
      <c r="ABL3107" s="0"/>
      <c r="ABM3107" s="0"/>
      <c r="ABN3107" s="0"/>
      <c r="ABO3107" s="0"/>
      <c r="ABP3107" s="0"/>
      <c r="ABQ3107" s="0"/>
      <c r="ABR3107" s="0"/>
      <c r="ABS3107" s="0"/>
      <c r="ABT3107" s="0"/>
      <c r="ABU3107" s="0"/>
      <c r="ABV3107" s="0"/>
      <c r="ABW3107" s="0"/>
      <c r="ABX3107" s="0"/>
      <c r="ABY3107" s="0"/>
      <c r="ABZ3107" s="0"/>
      <c r="ACA3107" s="0"/>
      <c r="ACB3107" s="0"/>
      <c r="ACC3107" s="0"/>
      <c r="ACD3107" s="0"/>
      <c r="ACE3107" s="0"/>
      <c r="ACF3107" s="0"/>
      <c r="ACG3107" s="0"/>
      <c r="ACH3107" s="0"/>
      <c r="ACI3107" s="0"/>
      <c r="ACJ3107" s="0"/>
      <c r="ACK3107" s="0"/>
      <c r="ACL3107" s="0"/>
      <c r="ACM3107" s="0"/>
      <c r="ACN3107" s="0"/>
      <c r="ACO3107" s="0"/>
      <c r="ACP3107" s="0"/>
      <c r="ACQ3107" s="0"/>
      <c r="ACR3107" s="0"/>
      <c r="ACS3107" s="0"/>
      <c r="ACT3107" s="0"/>
      <c r="ACU3107" s="0"/>
      <c r="ACV3107" s="0"/>
      <c r="ACW3107" s="0"/>
      <c r="ACX3107" s="0"/>
      <c r="ACY3107" s="0"/>
      <c r="ACZ3107" s="0"/>
      <c r="ADA3107" s="0"/>
      <c r="ADB3107" s="0"/>
      <c r="ADC3107" s="0"/>
      <c r="ADD3107" s="0"/>
      <c r="ADE3107" s="0"/>
      <c r="ADF3107" s="0"/>
      <c r="ADG3107" s="0"/>
      <c r="ADH3107" s="0"/>
      <c r="ADI3107" s="0"/>
      <c r="ADJ3107" s="0"/>
      <c r="ADK3107" s="0"/>
      <c r="ADL3107" s="0"/>
      <c r="ADM3107" s="0"/>
      <c r="ADN3107" s="0"/>
      <c r="ADO3107" s="0"/>
      <c r="ADP3107" s="0"/>
      <c r="ADQ3107" s="0"/>
      <c r="ADR3107" s="0"/>
      <c r="ADS3107" s="0"/>
      <c r="ADT3107" s="0"/>
      <c r="ADU3107" s="0"/>
      <c r="ADV3107" s="0"/>
      <c r="ADW3107" s="0"/>
      <c r="ADX3107" s="0"/>
      <c r="ADY3107" s="0"/>
      <c r="ADZ3107" s="0"/>
      <c r="AEA3107" s="0"/>
      <c r="AEB3107" s="0"/>
      <c r="AEC3107" s="0"/>
      <c r="AED3107" s="0"/>
      <c r="AEE3107" s="0"/>
      <c r="AEF3107" s="0"/>
      <c r="AEG3107" s="0"/>
      <c r="AEH3107" s="0"/>
      <c r="AEI3107" s="0"/>
      <c r="AEJ3107" s="0"/>
      <c r="AEK3107" s="0"/>
      <c r="AEL3107" s="0"/>
      <c r="AEM3107" s="0"/>
      <c r="AEN3107" s="0"/>
      <c r="AEO3107" s="0"/>
      <c r="AEP3107" s="0"/>
      <c r="AEQ3107" s="0"/>
      <c r="AER3107" s="0"/>
      <c r="AES3107" s="0"/>
      <c r="AET3107" s="0"/>
      <c r="AEU3107" s="0"/>
      <c r="AEV3107" s="0"/>
      <c r="AEW3107" s="0"/>
      <c r="AEX3107" s="0"/>
      <c r="AEY3107" s="0"/>
      <c r="AEZ3107" s="0"/>
      <c r="AFA3107" s="0"/>
      <c r="AFB3107" s="0"/>
      <c r="AFC3107" s="0"/>
      <c r="AFD3107" s="0"/>
      <c r="AFE3107" s="0"/>
      <c r="AFF3107" s="0"/>
      <c r="AFG3107" s="0"/>
      <c r="AFH3107" s="0"/>
      <c r="AFI3107" s="0"/>
      <c r="AFJ3107" s="0"/>
      <c r="AFK3107" s="0"/>
      <c r="AFL3107" s="0"/>
      <c r="AFM3107" s="0"/>
      <c r="AFN3107" s="0"/>
      <c r="AFO3107" s="0"/>
      <c r="AFP3107" s="0"/>
      <c r="AFQ3107" s="0"/>
      <c r="AFR3107" s="0"/>
      <c r="AFS3107" s="0"/>
      <c r="AFT3107" s="0"/>
      <c r="AFU3107" s="0"/>
      <c r="AFV3107" s="0"/>
      <c r="AFW3107" s="0"/>
      <c r="AFX3107" s="0"/>
      <c r="AFY3107" s="0"/>
      <c r="AFZ3107" s="0"/>
      <c r="AGA3107" s="0"/>
      <c r="AGB3107" s="0"/>
      <c r="AGC3107" s="0"/>
      <c r="AGD3107" s="0"/>
      <c r="AGE3107" s="0"/>
      <c r="AGF3107" s="0"/>
      <c r="AGG3107" s="0"/>
      <c r="AGH3107" s="0"/>
      <c r="AGI3107" s="0"/>
      <c r="AGJ3107" s="0"/>
      <c r="AGK3107" s="0"/>
      <c r="AGL3107" s="0"/>
      <c r="AGM3107" s="0"/>
      <c r="AGN3107" s="0"/>
      <c r="AGO3107" s="0"/>
      <c r="AGP3107" s="0"/>
      <c r="AGQ3107" s="0"/>
      <c r="AGR3107" s="0"/>
      <c r="AGS3107" s="0"/>
      <c r="AGT3107" s="0"/>
      <c r="AGU3107" s="0"/>
      <c r="AGV3107" s="0"/>
      <c r="AGW3107" s="0"/>
      <c r="AGX3107" s="0"/>
      <c r="AGY3107" s="0"/>
      <c r="AGZ3107" s="0"/>
      <c r="AHA3107" s="0"/>
      <c r="AHB3107" s="0"/>
      <c r="AHC3107" s="0"/>
      <c r="AHD3107" s="0"/>
      <c r="AHE3107" s="0"/>
      <c r="AHF3107" s="0"/>
      <c r="AHG3107" s="0"/>
      <c r="AHH3107" s="0"/>
      <c r="AHI3107" s="0"/>
      <c r="AHJ3107" s="0"/>
      <c r="AHK3107" s="0"/>
      <c r="AHL3107" s="0"/>
      <c r="AHM3107" s="0"/>
      <c r="AHN3107" s="0"/>
      <c r="AHO3107" s="0"/>
      <c r="AHP3107" s="0"/>
      <c r="AHQ3107" s="0"/>
      <c r="AHR3107" s="0"/>
      <c r="AHS3107" s="0"/>
      <c r="AHT3107" s="0"/>
      <c r="AHU3107" s="0"/>
      <c r="AHV3107" s="0"/>
      <c r="AHW3107" s="0"/>
      <c r="AHX3107" s="0"/>
      <c r="AHY3107" s="0"/>
      <c r="AHZ3107" s="0"/>
      <c r="AIA3107" s="0"/>
      <c r="AIB3107" s="0"/>
      <c r="AIC3107" s="0"/>
      <c r="AID3107" s="0"/>
      <c r="AIE3107" s="0"/>
      <c r="AIF3107" s="0"/>
      <c r="AIG3107" s="0"/>
      <c r="AIH3107" s="0"/>
      <c r="AII3107" s="0"/>
      <c r="AIJ3107" s="0"/>
      <c r="AIK3107" s="0"/>
      <c r="AIL3107" s="0"/>
      <c r="AIM3107" s="0"/>
      <c r="AIN3107" s="0"/>
      <c r="AIO3107" s="0"/>
      <c r="AIP3107" s="0"/>
      <c r="AIQ3107" s="0"/>
      <c r="AIR3107" s="0"/>
      <c r="AIS3107" s="0"/>
      <c r="AIT3107" s="0"/>
      <c r="AIU3107" s="0"/>
      <c r="AIV3107" s="0"/>
      <c r="AIW3107" s="0"/>
      <c r="AIX3107" s="0"/>
      <c r="AIY3107" s="0"/>
      <c r="AIZ3107" s="0"/>
      <c r="AJA3107" s="0"/>
      <c r="AJB3107" s="0"/>
      <c r="AJC3107" s="0"/>
      <c r="AJD3107" s="0"/>
      <c r="AJE3107" s="0"/>
      <c r="AJF3107" s="0"/>
      <c r="AJG3107" s="0"/>
      <c r="AJH3107" s="0"/>
      <c r="AJI3107" s="0"/>
      <c r="AJJ3107" s="0"/>
      <c r="AJK3107" s="0"/>
      <c r="AJL3107" s="0"/>
      <c r="AJM3107" s="0"/>
      <c r="AJN3107" s="0"/>
      <c r="AJO3107" s="0"/>
      <c r="AJP3107" s="0"/>
      <c r="AJQ3107" s="0"/>
      <c r="AJR3107" s="0"/>
      <c r="AJS3107" s="0"/>
      <c r="AJT3107" s="0"/>
      <c r="AJU3107" s="0"/>
      <c r="AJV3107" s="0"/>
      <c r="AJW3107" s="0"/>
      <c r="AJX3107" s="0"/>
      <c r="AJY3107" s="0"/>
      <c r="AJZ3107" s="0"/>
      <c r="AKA3107" s="0"/>
      <c r="AKB3107" s="0"/>
      <c r="AKC3107" s="0"/>
      <c r="AKD3107" s="0"/>
      <c r="AKE3107" s="0"/>
      <c r="AKF3107" s="0"/>
      <c r="AKG3107" s="0"/>
      <c r="AKH3107" s="0"/>
      <c r="AKI3107" s="0"/>
      <c r="AKJ3107" s="0"/>
      <c r="AKK3107" s="0"/>
      <c r="AKL3107" s="0"/>
      <c r="AKM3107" s="0"/>
      <c r="AKN3107" s="0"/>
      <c r="AKO3107" s="0"/>
      <c r="AKP3107" s="0"/>
      <c r="AKQ3107" s="0"/>
      <c r="AKR3107" s="0"/>
      <c r="AKS3107" s="0"/>
      <c r="AKT3107" s="0"/>
      <c r="AKU3107" s="0"/>
      <c r="AKV3107" s="0"/>
      <c r="AKW3107" s="0"/>
      <c r="AKX3107" s="0"/>
      <c r="AKY3107" s="0"/>
      <c r="AKZ3107" s="0"/>
      <c r="ALA3107" s="0"/>
      <c r="ALB3107" s="0"/>
      <c r="ALC3107" s="0"/>
      <c r="ALD3107" s="0"/>
      <c r="ALE3107" s="0"/>
      <c r="ALF3107" s="0"/>
      <c r="ALG3107" s="0"/>
      <c r="ALH3107" s="0"/>
      <c r="ALI3107" s="0"/>
      <c r="ALJ3107" s="0"/>
      <c r="ALK3107" s="0"/>
      <c r="ALL3107" s="0"/>
      <c r="ALM3107" s="0"/>
      <c r="ALN3107" s="0"/>
      <c r="ALO3107" s="0"/>
      <c r="ALP3107" s="0"/>
      <c r="ALQ3107" s="0"/>
      <c r="ALR3107" s="0"/>
      <c r="ALS3107" s="0"/>
      <c r="ALT3107" s="0"/>
      <c r="ALU3107" s="0"/>
      <c r="ALV3107" s="0"/>
      <c r="ALW3107" s="0"/>
      <c r="ALX3107" s="0"/>
      <c r="ALY3107" s="0"/>
      <c r="ALZ3107" s="0"/>
      <c r="AMA3107" s="0"/>
      <c r="AMB3107" s="0"/>
      <c r="AMC3107" s="0"/>
      <c r="AMD3107" s="0"/>
      <c r="AME3107" s="0"/>
      <c r="AMF3107" s="0"/>
      <c r="AMG3107" s="0"/>
      <c r="AMH3107" s="0"/>
      <c r="AMI3107" s="0"/>
    </row>
    <row r="3108" customFormat="false" ht="12.75" hidden="false" customHeight="false" outlineLevel="0" collapsed="false">
      <c r="A3108" s="1" t="s">
        <v>3354</v>
      </c>
      <c r="C3108" s="27" t="s">
        <v>3358</v>
      </c>
      <c r="D3108" s="27" t="s">
        <v>507</v>
      </c>
      <c r="E3108" s="28"/>
      <c r="F3108" s="29"/>
      <c r="G3108" s="27"/>
      <c r="H3108" s="30" t="s">
        <v>61</v>
      </c>
      <c r="I3108" s="31" t="n">
        <v>0.79</v>
      </c>
      <c r="J3108" s="30" t="s">
        <v>1127</v>
      </c>
      <c r="BM3108" s="0"/>
      <c r="BN3108" s="0"/>
      <c r="BO3108" s="0"/>
      <c r="BP3108" s="0"/>
      <c r="BQ3108" s="0"/>
      <c r="BR3108" s="0"/>
      <c r="BS3108" s="0"/>
      <c r="BT3108" s="0"/>
      <c r="BU3108" s="0"/>
      <c r="BV3108" s="0"/>
      <c r="BW3108" s="0"/>
      <c r="BX3108" s="0"/>
      <c r="BY3108" s="0"/>
      <c r="BZ3108" s="0"/>
      <c r="CA3108" s="0"/>
      <c r="CB3108" s="0"/>
      <c r="CC3108" s="0"/>
      <c r="CD3108" s="0"/>
      <c r="CE3108" s="0"/>
      <c r="CF3108" s="0"/>
      <c r="CG3108" s="0"/>
      <c r="CH3108" s="0"/>
      <c r="CI3108" s="0"/>
      <c r="CJ3108" s="0"/>
      <c r="CK3108" s="0"/>
      <c r="CL3108" s="0"/>
      <c r="CM3108" s="0"/>
      <c r="CN3108" s="0"/>
      <c r="CO3108" s="0"/>
      <c r="CP3108" s="0"/>
      <c r="CQ3108" s="0"/>
      <c r="CR3108" s="0"/>
      <c r="CS3108" s="0"/>
      <c r="CT3108" s="0"/>
      <c r="CU3108" s="0"/>
      <c r="CV3108" s="0"/>
      <c r="CW3108" s="0"/>
      <c r="CX3108" s="0"/>
      <c r="CY3108" s="0"/>
      <c r="CZ3108" s="0"/>
      <c r="DA3108" s="0"/>
      <c r="DB3108" s="0"/>
      <c r="DC3108" s="0"/>
      <c r="DD3108" s="0"/>
      <c r="DE3108" s="0"/>
      <c r="DF3108" s="0"/>
      <c r="DG3108" s="0"/>
      <c r="DH3108" s="0"/>
      <c r="DI3108" s="0"/>
      <c r="DJ3108" s="0"/>
      <c r="DK3108" s="0"/>
      <c r="DL3108" s="0"/>
      <c r="DM3108" s="0"/>
      <c r="DN3108" s="0"/>
      <c r="DO3108" s="0"/>
      <c r="DP3108" s="0"/>
      <c r="DQ3108" s="0"/>
      <c r="DR3108" s="0"/>
      <c r="DS3108" s="0"/>
      <c r="DT3108" s="0"/>
      <c r="DU3108" s="0"/>
      <c r="DV3108" s="0"/>
      <c r="DW3108" s="0"/>
      <c r="DX3108" s="0"/>
      <c r="DY3108" s="0"/>
      <c r="DZ3108" s="0"/>
      <c r="EA3108" s="0"/>
      <c r="EB3108" s="0"/>
      <c r="EC3108" s="0"/>
      <c r="ED3108" s="0"/>
      <c r="EE3108" s="0"/>
      <c r="EF3108" s="0"/>
      <c r="EG3108" s="0"/>
      <c r="EH3108" s="0"/>
      <c r="EI3108" s="0"/>
      <c r="EJ3108" s="0"/>
      <c r="EK3108" s="0"/>
      <c r="EL3108" s="0"/>
      <c r="EM3108" s="0"/>
      <c r="EN3108" s="0"/>
      <c r="EO3108" s="0"/>
      <c r="EP3108" s="0"/>
      <c r="EQ3108" s="0"/>
      <c r="ER3108" s="0"/>
      <c r="ES3108" s="0"/>
      <c r="ET3108" s="0"/>
      <c r="EU3108" s="0"/>
      <c r="EV3108" s="0"/>
      <c r="EW3108" s="0"/>
      <c r="EX3108" s="0"/>
      <c r="EY3108" s="0"/>
      <c r="EZ3108" s="0"/>
      <c r="FA3108" s="0"/>
      <c r="FB3108" s="0"/>
      <c r="FC3108" s="0"/>
      <c r="FD3108" s="0"/>
      <c r="FE3108" s="0"/>
      <c r="FF3108" s="0"/>
      <c r="FG3108" s="0"/>
      <c r="FH3108" s="0"/>
      <c r="FI3108" s="0"/>
      <c r="FJ3108" s="0"/>
      <c r="FK3108" s="0"/>
      <c r="FL3108" s="0"/>
      <c r="FM3108" s="0"/>
      <c r="FN3108" s="0"/>
      <c r="FO3108" s="0"/>
      <c r="FP3108" s="0"/>
      <c r="FQ3108" s="0"/>
      <c r="FR3108" s="0"/>
      <c r="FS3108" s="0"/>
      <c r="FT3108" s="0"/>
      <c r="FU3108" s="0"/>
      <c r="FV3108" s="0"/>
      <c r="FW3108" s="0"/>
      <c r="FX3108" s="0"/>
      <c r="FY3108" s="0"/>
      <c r="FZ3108" s="0"/>
      <c r="GA3108" s="0"/>
      <c r="GB3108" s="0"/>
      <c r="GC3108" s="0"/>
      <c r="GD3108" s="0"/>
      <c r="GE3108" s="0"/>
      <c r="GF3108" s="0"/>
      <c r="GG3108" s="0"/>
      <c r="GH3108" s="0"/>
      <c r="GI3108" s="0"/>
      <c r="GJ3108" s="0"/>
      <c r="GK3108" s="0"/>
      <c r="GL3108" s="0"/>
      <c r="GM3108" s="0"/>
      <c r="GN3108" s="0"/>
      <c r="GO3108" s="0"/>
      <c r="GP3108" s="0"/>
      <c r="GQ3108" s="0"/>
      <c r="GR3108" s="0"/>
      <c r="GS3108" s="0"/>
      <c r="GT3108" s="0"/>
      <c r="GU3108" s="0"/>
      <c r="GV3108" s="0"/>
      <c r="GW3108" s="0"/>
      <c r="GX3108" s="0"/>
      <c r="GY3108" s="0"/>
      <c r="GZ3108" s="0"/>
      <c r="HA3108" s="0"/>
      <c r="HB3108" s="0"/>
      <c r="HC3108" s="0"/>
      <c r="HD3108" s="0"/>
      <c r="HE3108" s="0"/>
      <c r="HF3108" s="0"/>
      <c r="HG3108" s="0"/>
      <c r="HH3108" s="0"/>
      <c r="HI3108" s="0"/>
      <c r="HJ3108" s="0"/>
      <c r="HK3108" s="0"/>
      <c r="HL3108" s="0"/>
      <c r="HM3108" s="0"/>
      <c r="HN3108" s="0"/>
      <c r="HO3108" s="0"/>
      <c r="HP3108" s="0"/>
      <c r="HQ3108" s="0"/>
      <c r="HR3108" s="0"/>
      <c r="HS3108" s="0"/>
      <c r="HT3108" s="0"/>
      <c r="HU3108" s="0"/>
      <c r="HV3108" s="0"/>
      <c r="HW3108" s="0"/>
      <c r="HX3108" s="0"/>
      <c r="HY3108" s="0"/>
      <c r="HZ3108" s="0"/>
      <c r="IA3108" s="0"/>
      <c r="IB3108" s="0"/>
      <c r="IC3108" s="0"/>
      <c r="ID3108" s="0"/>
      <c r="IE3108" s="0"/>
      <c r="IF3108" s="0"/>
      <c r="IG3108" s="0"/>
      <c r="IH3108" s="0"/>
      <c r="II3108" s="0"/>
      <c r="IJ3108" s="0"/>
      <c r="IK3108" s="0"/>
      <c r="IL3108" s="0"/>
      <c r="IM3108" s="0"/>
      <c r="IN3108" s="0"/>
      <c r="IO3108" s="0"/>
      <c r="IP3108" s="0"/>
      <c r="IQ3108" s="0"/>
      <c r="IR3108" s="0"/>
      <c r="IS3108" s="0"/>
      <c r="IT3108" s="0"/>
      <c r="IU3108" s="0"/>
      <c r="IV3108" s="0"/>
      <c r="IW3108" s="0"/>
      <c r="IX3108" s="0"/>
      <c r="IY3108" s="0"/>
      <c r="IZ3108" s="0"/>
      <c r="JA3108" s="0"/>
      <c r="JB3108" s="0"/>
      <c r="JC3108" s="0"/>
      <c r="JD3108" s="0"/>
      <c r="JE3108" s="0"/>
      <c r="JF3108" s="0"/>
      <c r="JG3108" s="0"/>
      <c r="JH3108" s="0"/>
      <c r="JI3108" s="0"/>
      <c r="JJ3108" s="0"/>
      <c r="JK3108" s="0"/>
      <c r="JL3108" s="0"/>
      <c r="JM3108" s="0"/>
      <c r="JN3108" s="0"/>
      <c r="JO3108" s="0"/>
      <c r="JP3108" s="0"/>
      <c r="JQ3108" s="0"/>
      <c r="JR3108" s="0"/>
      <c r="JS3108" s="0"/>
      <c r="JT3108" s="0"/>
      <c r="JU3108" s="0"/>
      <c r="JV3108" s="0"/>
      <c r="JW3108" s="0"/>
      <c r="JX3108" s="0"/>
      <c r="JY3108" s="0"/>
      <c r="JZ3108" s="0"/>
      <c r="KA3108" s="0"/>
      <c r="KB3108" s="0"/>
      <c r="KC3108" s="0"/>
      <c r="KD3108" s="0"/>
      <c r="KE3108" s="0"/>
      <c r="KF3108" s="0"/>
      <c r="KG3108" s="0"/>
      <c r="KH3108" s="0"/>
      <c r="KI3108" s="0"/>
      <c r="KJ3108" s="0"/>
      <c r="KK3108" s="0"/>
      <c r="KL3108" s="0"/>
      <c r="KM3108" s="0"/>
      <c r="KN3108" s="0"/>
      <c r="KO3108" s="0"/>
      <c r="KP3108" s="0"/>
      <c r="KQ3108" s="0"/>
      <c r="KR3108" s="0"/>
      <c r="KS3108" s="0"/>
      <c r="KT3108" s="0"/>
      <c r="KU3108" s="0"/>
      <c r="KV3108" s="0"/>
      <c r="KW3108" s="0"/>
      <c r="KX3108" s="0"/>
      <c r="KY3108" s="0"/>
      <c r="KZ3108" s="0"/>
      <c r="LA3108" s="0"/>
      <c r="LB3108" s="0"/>
      <c r="LC3108" s="0"/>
      <c r="LD3108" s="0"/>
      <c r="LE3108" s="0"/>
      <c r="LF3108" s="0"/>
      <c r="LG3108" s="0"/>
      <c r="LH3108" s="0"/>
      <c r="LI3108" s="0"/>
      <c r="LJ3108" s="0"/>
      <c r="LK3108" s="0"/>
      <c r="LL3108" s="0"/>
      <c r="LM3108" s="0"/>
      <c r="LN3108" s="0"/>
      <c r="LO3108" s="0"/>
      <c r="LP3108" s="0"/>
      <c r="LQ3108" s="0"/>
      <c r="LR3108" s="0"/>
      <c r="LS3108" s="0"/>
      <c r="LT3108" s="0"/>
      <c r="LU3108" s="0"/>
      <c r="LV3108" s="0"/>
      <c r="LW3108" s="0"/>
      <c r="LX3108" s="0"/>
      <c r="LY3108" s="0"/>
      <c r="LZ3108" s="0"/>
      <c r="MA3108" s="0"/>
      <c r="MB3108" s="0"/>
      <c r="MC3108" s="0"/>
      <c r="MD3108" s="0"/>
      <c r="ME3108" s="0"/>
      <c r="MF3108" s="0"/>
      <c r="MG3108" s="0"/>
      <c r="MH3108" s="0"/>
      <c r="MI3108" s="0"/>
      <c r="MJ3108" s="0"/>
      <c r="MK3108" s="0"/>
      <c r="ML3108" s="0"/>
      <c r="MM3108" s="0"/>
      <c r="MN3108" s="0"/>
      <c r="MO3108" s="0"/>
      <c r="MP3108" s="0"/>
      <c r="MQ3108" s="0"/>
      <c r="MR3108" s="0"/>
      <c r="MS3108" s="0"/>
      <c r="MT3108" s="0"/>
      <c r="MU3108" s="0"/>
      <c r="MV3108" s="0"/>
      <c r="MW3108" s="0"/>
      <c r="MX3108" s="0"/>
      <c r="MY3108" s="0"/>
      <c r="MZ3108" s="0"/>
      <c r="NA3108" s="0"/>
      <c r="NB3108" s="0"/>
      <c r="NC3108" s="0"/>
      <c r="ND3108" s="0"/>
      <c r="NE3108" s="0"/>
      <c r="NF3108" s="0"/>
      <c r="NG3108" s="0"/>
      <c r="NH3108" s="0"/>
      <c r="NI3108" s="0"/>
      <c r="NJ3108" s="0"/>
      <c r="NK3108" s="0"/>
      <c r="NL3108" s="0"/>
      <c r="NM3108" s="0"/>
      <c r="NN3108" s="0"/>
      <c r="NO3108" s="0"/>
      <c r="NP3108" s="0"/>
      <c r="NQ3108" s="0"/>
      <c r="NR3108" s="0"/>
      <c r="NS3108" s="0"/>
      <c r="NT3108" s="0"/>
      <c r="NU3108" s="0"/>
      <c r="NV3108" s="0"/>
      <c r="NW3108" s="0"/>
      <c r="NX3108" s="0"/>
      <c r="NY3108" s="0"/>
      <c r="NZ3108" s="0"/>
      <c r="OA3108" s="0"/>
      <c r="OB3108" s="0"/>
      <c r="OC3108" s="0"/>
      <c r="OD3108" s="0"/>
      <c r="OE3108" s="0"/>
      <c r="OF3108" s="0"/>
      <c r="OG3108" s="0"/>
      <c r="OH3108" s="0"/>
      <c r="OI3108" s="0"/>
      <c r="OJ3108" s="0"/>
      <c r="OK3108" s="0"/>
      <c r="OL3108" s="0"/>
      <c r="OM3108" s="0"/>
      <c r="ON3108" s="0"/>
      <c r="OO3108" s="0"/>
      <c r="OP3108" s="0"/>
      <c r="OQ3108" s="0"/>
      <c r="OR3108" s="0"/>
      <c r="OS3108" s="0"/>
      <c r="OT3108" s="0"/>
      <c r="OU3108" s="0"/>
      <c r="OV3108" s="0"/>
      <c r="OW3108" s="0"/>
      <c r="OX3108" s="0"/>
      <c r="OY3108" s="0"/>
      <c r="OZ3108" s="0"/>
      <c r="PA3108" s="0"/>
      <c r="PB3108" s="0"/>
      <c r="PC3108" s="0"/>
      <c r="PD3108" s="0"/>
      <c r="PE3108" s="0"/>
      <c r="PF3108" s="0"/>
      <c r="PG3108" s="0"/>
      <c r="PH3108" s="0"/>
      <c r="PI3108" s="0"/>
      <c r="PJ3108" s="0"/>
      <c r="PK3108" s="0"/>
      <c r="PL3108" s="0"/>
      <c r="PM3108" s="0"/>
      <c r="PN3108" s="0"/>
      <c r="PO3108" s="0"/>
      <c r="PP3108" s="0"/>
      <c r="PQ3108" s="0"/>
      <c r="PR3108" s="0"/>
      <c r="PS3108" s="0"/>
      <c r="PT3108" s="0"/>
      <c r="PU3108" s="0"/>
      <c r="PV3108" s="0"/>
      <c r="PW3108" s="0"/>
      <c r="PX3108" s="0"/>
      <c r="PY3108" s="0"/>
      <c r="PZ3108" s="0"/>
      <c r="QA3108" s="0"/>
      <c r="QB3108" s="0"/>
      <c r="QC3108" s="0"/>
      <c r="QD3108" s="0"/>
      <c r="QE3108" s="0"/>
      <c r="QF3108" s="0"/>
      <c r="QG3108" s="0"/>
      <c r="QH3108" s="0"/>
      <c r="QI3108" s="0"/>
      <c r="QJ3108" s="0"/>
      <c r="QK3108" s="0"/>
      <c r="QL3108" s="0"/>
      <c r="QM3108" s="0"/>
      <c r="QN3108" s="0"/>
      <c r="QO3108" s="0"/>
      <c r="QP3108" s="0"/>
      <c r="QQ3108" s="0"/>
      <c r="QR3108" s="0"/>
      <c r="QS3108" s="0"/>
      <c r="QT3108" s="0"/>
      <c r="QU3108" s="0"/>
      <c r="QV3108" s="0"/>
      <c r="QW3108" s="0"/>
      <c r="QX3108" s="0"/>
      <c r="QY3108" s="0"/>
      <c r="QZ3108" s="0"/>
      <c r="RA3108" s="0"/>
      <c r="RB3108" s="0"/>
      <c r="RC3108" s="0"/>
      <c r="RD3108" s="0"/>
      <c r="RE3108" s="0"/>
      <c r="RF3108" s="0"/>
      <c r="RG3108" s="0"/>
      <c r="RH3108" s="0"/>
      <c r="RI3108" s="0"/>
      <c r="RJ3108" s="0"/>
      <c r="RK3108" s="0"/>
      <c r="RL3108" s="0"/>
      <c r="RM3108" s="0"/>
      <c r="RN3108" s="0"/>
      <c r="RO3108" s="0"/>
      <c r="RP3108" s="0"/>
      <c r="RQ3108" s="0"/>
      <c r="RR3108" s="0"/>
      <c r="RS3108" s="0"/>
      <c r="RT3108" s="0"/>
      <c r="RU3108" s="0"/>
      <c r="RV3108" s="0"/>
      <c r="RW3108" s="0"/>
      <c r="RX3108" s="0"/>
      <c r="RY3108" s="0"/>
      <c r="RZ3108" s="0"/>
      <c r="SA3108" s="0"/>
      <c r="SB3108" s="0"/>
      <c r="SC3108" s="0"/>
      <c r="SD3108" s="0"/>
      <c r="SE3108" s="0"/>
      <c r="SF3108" s="0"/>
      <c r="SG3108" s="0"/>
      <c r="SH3108" s="0"/>
      <c r="SI3108" s="0"/>
      <c r="SJ3108" s="0"/>
      <c r="SK3108" s="0"/>
      <c r="SL3108" s="0"/>
      <c r="SM3108" s="0"/>
      <c r="SN3108" s="0"/>
      <c r="SO3108" s="0"/>
      <c r="SP3108" s="0"/>
      <c r="SQ3108" s="0"/>
      <c r="SR3108" s="0"/>
      <c r="SS3108" s="0"/>
      <c r="ST3108" s="0"/>
      <c r="SU3108" s="0"/>
      <c r="SV3108" s="0"/>
      <c r="SW3108" s="0"/>
      <c r="SX3108" s="0"/>
      <c r="SY3108" s="0"/>
      <c r="SZ3108" s="0"/>
      <c r="TA3108" s="0"/>
      <c r="TB3108" s="0"/>
      <c r="TC3108" s="0"/>
      <c r="TD3108" s="0"/>
      <c r="TE3108" s="0"/>
      <c r="TF3108" s="0"/>
      <c r="TG3108" s="0"/>
      <c r="TH3108" s="0"/>
      <c r="TI3108" s="0"/>
      <c r="TJ3108" s="0"/>
      <c r="TK3108" s="0"/>
      <c r="TL3108" s="0"/>
      <c r="TM3108" s="0"/>
      <c r="TN3108" s="0"/>
      <c r="TO3108" s="0"/>
      <c r="TP3108" s="0"/>
      <c r="TQ3108" s="0"/>
      <c r="TR3108" s="0"/>
      <c r="TS3108" s="0"/>
      <c r="TT3108" s="0"/>
      <c r="TU3108" s="0"/>
      <c r="TV3108" s="0"/>
      <c r="TW3108" s="0"/>
      <c r="TX3108" s="0"/>
      <c r="TY3108" s="0"/>
      <c r="TZ3108" s="0"/>
      <c r="UA3108" s="0"/>
      <c r="UB3108" s="0"/>
      <c r="UC3108" s="0"/>
      <c r="UD3108" s="0"/>
      <c r="UE3108" s="0"/>
      <c r="UF3108" s="0"/>
      <c r="UG3108" s="0"/>
      <c r="UH3108" s="0"/>
      <c r="UI3108" s="0"/>
      <c r="UJ3108" s="0"/>
      <c r="UK3108" s="0"/>
      <c r="UL3108" s="0"/>
      <c r="UM3108" s="0"/>
      <c r="UN3108" s="0"/>
      <c r="UO3108" s="0"/>
      <c r="UP3108" s="0"/>
      <c r="UQ3108" s="0"/>
      <c r="UR3108" s="0"/>
      <c r="US3108" s="0"/>
      <c r="UT3108" s="0"/>
      <c r="UU3108" s="0"/>
      <c r="UV3108" s="0"/>
      <c r="UW3108" s="0"/>
      <c r="UX3108" s="0"/>
      <c r="UY3108" s="0"/>
      <c r="UZ3108" s="0"/>
      <c r="VA3108" s="0"/>
      <c r="VB3108" s="0"/>
      <c r="VC3108" s="0"/>
      <c r="VD3108" s="0"/>
      <c r="VE3108" s="0"/>
      <c r="VF3108" s="0"/>
      <c r="VG3108" s="0"/>
      <c r="VH3108" s="0"/>
      <c r="VI3108" s="0"/>
      <c r="VJ3108" s="0"/>
      <c r="VK3108" s="0"/>
      <c r="VL3108" s="0"/>
      <c r="VM3108" s="0"/>
      <c r="VN3108" s="0"/>
      <c r="VO3108" s="0"/>
      <c r="VP3108" s="0"/>
      <c r="VQ3108" s="0"/>
      <c r="VR3108" s="0"/>
      <c r="VS3108" s="0"/>
      <c r="VT3108" s="0"/>
      <c r="VU3108" s="0"/>
      <c r="VV3108" s="0"/>
      <c r="VW3108" s="0"/>
      <c r="VX3108" s="0"/>
      <c r="VY3108" s="0"/>
      <c r="VZ3108" s="0"/>
      <c r="WA3108" s="0"/>
      <c r="WB3108" s="0"/>
      <c r="WC3108" s="0"/>
      <c r="WD3108" s="0"/>
      <c r="WE3108" s="0"/>
      <c r="WF3108" s="0"/>
      <c r="WG3108" s="0"/>
      <c r="WH3108" s="0"/>
      <c r="WI3108" s="0"/>
      <c r="WJ3108" s="0"/>
      <c r="WK3108" s="0"/>
      <c r="WL3108" s="0"/>
      <c r="WM3108" s="0"/>
      <c r="WN3108" s="0"/>
      <c r="WO3108" s="0"/>
      <c r="WP3108" s="0"/>
      <c r="WQ3108" s="0"/>
      <c r="WR3108" s="0"/>
      <c r="WS3108" s="0"/>
      <c r="WT3108" s="0"/>
      <c r="WU3108" s="0"/>
      <c r="WV3108" s="0"/>
      <c r="WW3108" s="0"/>
      <c r="WX3108" s="0"/>
      <c r="WY3108" s="0"/>
      <c r="WZ3108" s="0"/>
      <c r="XA3108" s="0"/>
      <c r="XB3108" s="0"/>
      <c r="XC3108" s="0"/>
      <c r="XD3108" s="0"/>
      <c r="XE3108" s="0"/>
      <c r="XF3108" s="0"/>
      <c r="XG3108" s="0"/>
      <c r="XH3108" s="0"/>
      <c r="XI3108" s="0"/>
      <c r="XJ3108" s="0"/>
      <c r="XK3108" s="0"/>
      <c r="XL3108" s="0"/>
      <c r="XM3108" s="0"/>
      <c r="XN3108" s="0"/>
      <c r="XO3108" s="0"/>
      <c r="XP3108" s="0"/>
      <c r="XQ3108" s="0"/>
      <c r="XR3108" s="0"/>
      <c r="XS3108" s="0"/>
      <c r="XT3108" s="0"/>
      <c r="XU3108" s="0"/>
      <c r="XV3108" s="0"/>
      <c r="XW3108" s="0"/>
      <c r="XX3108" s="0"/>
      <c r="XY3108" s="0"/>
      <c r="XZ3108" s="0"/>
      <c r="YA3108" s="0"/>
      <c r="YB3108" s="0"/>
      <c r="YC3108" s="0"/>
      <c r="YD3108" s="0"/>
      <c r="YE3108" s="0"/>
      <c r="YF3108" s="0"/>
      <c r="YG3108" s="0"/>
      <c r="YH3108" s="0"/>
      <c r="YI3108" s="0"/>
      <c r="YJ3108" s="0"/>
      <c r="YK3108" s="0"/>
      <c r="YL3108" s="0"/>
      <c r="YM3108" s="0"/>
      <c r="YN3108" s="0"/>
      <c r="YO3108" s="0"/>
      <c r="YP3108" s="0"/>
      <c r="YQ3108" s="0"/>
      <c r="YR3108" s="0"/>
      <c r="YS3108" s="0"/>
      <c r="YT3108" s="0"/>
      <c r="YU3108" s="0"/>
      <c r="YV3108" s="0"/>
      <c r="YW3108" s="0"/>
      <c r="YX3108" s="0"/>
      <c r="YY3108" s="0"/>
      <c r="YZ3108" s="0"/>
      <c r="ZA3108" s="0"/>
      <c r="ZB3108" s="0"/>
      <c r="ZC3108" s="0"/>
      <c r="ZD3108" s="0"/>
      <c r="ZE3108" s="0"/>
      <c r="ZF3108" s="0"/>
      <c r="ZG3108" s="0"/>
      <c r="ZH3108" s="0"/>
      <c r="ZI3108" s="0"/>
      <c r="ZJ3108" s="0"/>
      <c r="ZK3108" s="0"/>
      <c r="ZL3108" s="0"/>
      <c r="ZM3108" s="0"/>
      <c r="ZN3108" s="0"/>
      <c r="ZO3108" s="0"/>
      <c r="ZP3108" s="0"/>
      <c r="ZQ3108" s="0"/>
      <c r="ZR3108" s="0"/>
      <c r="ZS3108" s="0"/>
      <c r="ZT3108" s="0"/>
      <c r="ZU3108" s="0"/>
      <c r="ZV3108" s="0"/>
      <c r="ZW3108" s="0"/>
      <c r="ZX3108" s="0"/>
      <c r="ZY3108" s="0"/>
      <c r="ZZ3108" s="0"/>
      <c r="AAA3108" s="0"/>
      <c r="AAB3108" s="0"/>
      <c r="AAC3108" s="0"/>
      <c r="AAD3108" s="0"/>
      <c r="AAE3108" s="0"/>
      <c r="AAF3108" s="0"/>
      <c r="AAG3108" s="0"/>
      <c r="AAH3108" s="0"/>
      <c r="AAI3108" s="0"/>
      <c r="AAJ3108" s="0"/>
      <c r="AAK3108" s="0"/>
      <c r="AAL3108" s="0"/>
      <c r="AAM3108" s="0"/>
      <c r="AAN3108" s="0"/>
      <c r="AAO3108" s="0"/>
      <c r="AAP3108" s="0"/>
      <c r="AAQ3108" s="0"/>
      <c r="AAR3108" s="0"/>
      <c r="AAS3108" s="0"/>
      <c r="AAT3108" s="0"/>
      <c r="AAU3108" s="0"/>
      <c r="AAV3108" s="0"/>
      <c r="AAW3108" s="0"/>
      <c r="AAX3108" s="0"/>
      <c r="AAY3108" s="0"/>
      <c r="AAZ3108" s="0"/>
      <c r="ABA3108" s="0"/>
      <c r="ABB3108" s="0"/>
      <c r="ABC3108" s="0"/>
      <c r="ABD3108" s="0"/>
      <c r="ABE3108" s="0"/>
      <c r="ABF3108" s="0"/>
      <c r="ABG3108" s="0"/>
      <c r="ABH3108" s="0"/>
      <c r="ABI3108" s="0"/>
      <c r="ABJ3108" s="0"/>
      <c r="ABK3108" s="0"/>
      <c r="ABL3108" s="0"/>
      <c r="ABM3108" s="0"/>
      <c r="ABN3108" s="0"/>
      <c r="ABO3108" s="0"/>
      <c r="ABP3108" s="0"/>
      <c r="ABQ3108" s="0"/>
      <c r="ABR3108" s="0"/>
      <c r="ABS3108" s="0"/>
      <c r="ABT3108" s="0"/>
      <c r="ABU3108" s="0"/>
      <c r="ABV3108" s="0"/>
      <c r="ABW3108" s="0"/>
      <c r="ABX3108" s="0"/>
      <c r="ABY3108" s="0"/>
      <c r="ABZ3108" s="0"/>
      <c r="ACA3108" s="0"/>
      <c r="ACB3108" s="0"/>
      <c r="ACC3108" s="0"/>
      <c r="ACD3108" s="0"/>
      <c r="ACE3108" s="0"/>
      <c r="ACF3108" s="0"/>
      <c r="ACG3108" s="0"/>
      <c r="ACH3108" s="0"/>
      <c r="ACI3108" s="0"/>
      <c r="ACJ3108" s="0"/>
      <c r="ACK3108" s="0"/>
      <c r="ACL3108" s="0"/>
      <c r="ACM3108" s="0"/>
      <c r="ACN3108" s="0"/>
      <c r="ACO3108" s="0"/>
      <c r="ACP3108" s="0"/>
      <c r="ACQ3108" s="0"/>
      <c r="ACR3108" s="0"/>
      <c r="ACS3108" s="0"/>
      <c r="ACT3108" s="0"/>
      <c r="ACU3108" s="0"/>
      <c r="ACV3108" s="0"/>
      <c r="ACW3108" s="0"/>
      <c r="ACX3108" s="0"/>
      <c r="ACY3108" s="0"/>
      <c r="ACZ3108" s="0"/>
      <c r="ADA3108" s="0"/>
      <c r="ADB3108" s="0"/>
      <c r="ADC3108" s="0"/>
      <c r="ADD3108" s="0"/>
      <c r="ADE3108" s="0"/>
      <c r="ADF3108" s="0"/>
      <c r="ADG3108" s="0"/>
      <c r="ADH3108" s="0"/>
      <c r="ADI3108" s="0"/>
      <c r="ADJ3108" s="0"/>
      <c r="ADK3108" s="0"/>
      <c r="ADL3108" s="0"/>
      <c r="ADM3108" s="0"/>
      <c r="ADN3108" s="0"/>
      <c r="ADO3108" s="0"/>
      <c r="ADP3108" s="0"/>
      <c r="ADQ3108" s="0"/>
      <c r="ADR3108" s="0"/>
      <c r="ADS3108" s="0"/>
      <c r="ADT3108" s="0"/>
      <c r="ADU3108" s="0"/>
      <c r="ADV3108" s="0"/>
      <c r="ADW3108" s="0"/>
      <c r="ADX3108" s="0"/>
      <c r="ADY3108" s="0"/>
      <c r="ADZ3108" s="0"/>
      <c r="AEA3108" s="0"/>
      <c r="AEB3108" s="0"/>
      <c r="AEC3108" s="0"/>
      <c r="AED3108" s="0"/>
      <c r="AEE3108" s="0"/>
      <c r="AEF3108" s="0"/>
      <c r="AEG3108" s="0"/>
      <c r="AEH3108" s="0"/>
      <c r="AEI3108" s="0"/>
      <c r="AEJ3108" s="0"/>
      <c r="AEK3108" s="0"/>
      <c r="AEL3108" s="0"/>
      <c r="AEM3108" s="0"/>
      <c r="AEN3108" s="0"/>
      <c r="AEO3108" s="0"/>
      <c r="AEP3108" s="0"/>
      <c r="AEQ3108" s="0"/>
      <c r="AER3108" s="0"/>
      <c r="AES3108" s="0"/>
      <c r="AET3108" s="0"/>
      <c r="AEU3108" s="0"/>
      <c r="AEV3108" s="0"/>
      <c r="AEW3108" s="0"/>
      <c r="AEX3108" s="0"/>
      <c r="AEY3108" s="0"/>
      <c r="AEZ3108" s="0"/>
      <c r="AFA3108" s="0"/>
      <c r="AFB3108" s="0"/>
      <c r="AFC3108" s="0"/>
      <c r="AFD3108" s="0"/>
      <c r="AFE3108" s="0"/>
      <c r="AFF3108" s="0"/>
      <c r="AFG3108" s="0"/>
      <c r="AFH3108" s="0"/>
      <c r="AFI3108" s="0"/>
      <c r="AFJ3108" s="0"/>
      <c r="AFK3108" s="0"/>
      <c r="AFL3108" s="0"/>
      <c r="AFM3108" s="0"/>
      <c r="AFN3108" s="0"/>
      <c r="AFO3108" s="0"/>
      <c r="AFP3108" s="0"/>
      <c r="AFQ3108" s="0"/>
      <c r="AFR3108" s="0"/>
      <c r="AFS3108" s="0"/>
      <c r="AFT3108" s="0"/>
      <c r="AFU3108" s="0"/>
      <c r="AFV3108" s="0"/>
      <c r="AFW3108" s="0"/>
      <c r="AFX3108" s="0"/>
      <c r="AFY3108" s="0"/>
      <c r="AFZ3108" s="0"/>
      <c r="AGA3108" s="0"/>
      <c r="AGB3108" s="0"/>
      <c r="AGC3108" s="0"/>
      <c r="AGD3108" s="0"/>
      <c r="AGE3108" s="0"/>
      <c r="AGF3108" s="0"/>
      <c r="AGG3108" s="0"/>
      <c r="AGH3108" s="0"/>
      <c r="AGI3108" s="0"/>
      <c r="AGJ3108" s="0"/>
      <c r="AGK3108" s="0"/>
      <c r="AGL3108" s="0"/>
      <c r="AGM3108" s="0"/>
      <c r="AGN3108" s="0"/>
      <c r="AGO3108" s="0"/>
      <c r="AGP3108" s="0"/>
      <c r="AGQ3108" s="0"/>
      <c r="AGR3108" s="0"/>
      <c r="AGS3108" s="0"/>
      <c r="AGT3108" s="0"/>
      <c r="AGU3108" s="0"/>
      <c r="AGV3108" s="0"/>
      <c r="AGW3108" s="0"/>
      <c r="AGX3108" s="0"/>
      <c r="AGY3108" s="0"/>
      <c r="AGZ3108" s="0"/>
      <c r="AHA3108" s="0"/>
      <c r="AHB3108" s="0"/>
      <c r="AHC3108" s="0"/>
      <c r="AHD3108" s="0"/>
      <c r="AHE3108" s="0"/>
      <c r="AHF3108" s="0"/>
      <c r="AHG3108" s="0"/>
      <c r="AHH3108" s="0"/>
      <c r="AHI3108" s="0"/>
      <c r="AHJ3108" s="0"/>
      <c r="AHK3108" s="0"/>
      <c r="AHL3108" s="0"/>
      <c r="AHM3108" s="0"/>
      <c r="AHN3108" s="0"/>
      <c r="AHO3108" s="0"/>
      <c r="AHP3108" s="0"/>
      <c r="AHQ3108" s="0"/>
      <c r="AHR3108" s="0"/>
      <c r="AHS3108" s="0"/>
      <c r="AHT3108" s="0"/>
      <c r="AHU3108" s="0"/>
      <c r="AHV3108" s="0"/>
      <c r="AHW3108" s="0"/>
      <c r="AHX3108" s="0"/>
      <c r="AHY3108" s="0"/>
      <c r="AHZ3108" s="0"/>
      <c r="AIA3108" s="0"/>
      <c r="AIB3108" s="0"/>
      <c r="AIC3108" s="0"/>
      <c r="AID3108" s="0"/>
      <c r="AIE3108" s="0"/>
      <c r="AIF3108" s="0"/>
      <c r="AIG3108" s="0"/>
      <c r="AIH3108" s="0"/>
      <c r="AII3108" s="0"/>
      <c r="AIJ3108" s="0"/>
      <c r="AIK3108" s="0"/>
      <c r="AIL3108" s="0"/>
      <c r="AIM3108" s="0"/>
      <c r="AIN3108" s="0"/>
      <c r="AIO3108" s="0"/>
      <c r="AIP3108" s="0"/>
      <c r="AIQ3108" s="0"/>
      <c r="AIR3108" s="0"/>
      <c r="AIS3108" s="0"/>
      <c r="AIT3108" s="0"/>
      <c r="AIU3108" s="0"/>
      <c r="AIV3108" s="0"/>
      <c r="AIW3108" s="0"/>
      <c r="AIX3108" s="0"/>
      <c r="AIY3108" s="0"/>
      <c r="AIZ3108" s="0"/>
      <c r="AJA3108" s="0"/>
      <c r="AJB3108" s="0"/>
      <c r="AJC3108" s="0"/>
      <c r="AJD3108" s="0"/>
      <c r="AJE3108" s="0"/>
      <c r="AJF3108" s="0"/>
      <c r="AJG3108" s="0"/>
      <c r="AJH3108" s="0"/>
      <c r="AJI3108" s="0"/>
      <c r="AJJ3108" s="0"/>
      <c r="AJK3108" s="0"/>
      <c r="AJL3108" s="0"/>
      <c r="AJM3108" s="0"/>
      <c r="AJN3108" s="0"/>
      <c r="AJO3108" s="0"/>
      <c r="AJP3108" s="0"/>
      <c r="AJQ3108" s="0"/>
      <c r="AJR3108" s="0"/>
      <c r="AJS3108" s="0"/>
      <c r="AJT3108" s="0"/>
      <c r="AJU3108" s="0"/>
      <c r="AJV3108" s="0"/>
      <c r="AJW3108" s="0"/>
      <c r="AJX3108" s="0"/>
      <c r="AJY3108" s="0"/>
      <c r="AJZ3108" s="0"/>
      <c r="AKA3108" s="0"/>
      <c r="AKB3108" s="0"/>
      <c r="AKC3108" s="0"/>
      <c r="AKD3108" s="0"/>
      <c r="AKE3108" s="0"/>
      <c r="AKF3108" s="0"/>
      <c r="AKG3108" s="0"/>
      <c r="AKH3108" s="0"/>
      <c r="AKI3108" s="0"/>
      <c r="AKJ3108" s="0"/>
      <c r="AKK3108" s="0"/>
      <c r="AKL3108" s="0"/>
      <c r="AKM3108" s="0"/>
      <c r="AKN3108" s="0"/>
      <c r="AKO3108" s="0"/>
      <c r="AKP3108" s="0"/>
      <c r="AKQ3108" s="0"/>
      <c r="AKR3108" s="0"/>
      <c r="AKS3108" s="0"/>
      <c r="AKT3108" s="0"/>
      <c r="AKU3108" s="0"/>
      <c r="AKV3108" s="0"/>
      <c r="AKW3108" s="0"/>
      <c r="AKX3108" s="0"/>
      <c r="AKY3108" s="0"/>
      <c r="AKZ3108" s="0"/>
      <c r="ALA3108" s="0"/>
      <c r="ALB3108" s="0"/>
      <c r="ALC3108" s="0"/>
      <c r="ALD3108" s="0"/>
      <c r="ALE3108" s="0"/>
      <c r="ALF3108" s="0"/>
      <c r="ALG3108" s="0"/>
      <c r="ALH3108" s="0"/>
      <c r="ALI3108" s="0"/>
      <c r="ALJ3108" s="0"/>
      <c r="ALK3108" s="0"/>
      <c r="ALL3108" s="0"/>
      <c r="ALM3108" s="0"/>
      <c r="ALN3108" s="0"/>
      <c r="ALO3108" s="0"/>
      <c r="ALP3108" s="0"/>
      <c r="ALQ3108" s="0"/>
      <c r="ALR3108" s="0"/>
      <c r="ALS3108" s="0"/>
      <c r="ALT3108" s="0"/>
      <c r="ALU3108" s="0"/>
      <c r="ALV3108" s="0"/>
      <c r="ALW3108" s="0"/>
      <c r="ALX3108" s="0"/>
      <c r="ALY3108" s="0"/>
      <c r="ALZ3108" s="0"/>
      <c r="AMA3108" s="0"/>
      <c r="AMB3108" s="0"/>
      <c r="AMC3108" s="0"/>
      <c r="AMD3108" s="0"/>
      <c r="AME3108" s="0"/>
      <c r="AMF3108" s="0"/>
      <c r="AMG3108" s="0"/>
      <c r="AMH3108" s="0"/>
      <c r="AMI3108" s="0"/>
    </row>
    <row r="3109" customFormat="false" ht="12.75" hidden="false" customHeight="false" outlineLevel="0" collapsed="false">
      <c r="A3109" s="1" t="s">
        <v>3354</v>
      </c>
      <c r="C3109" s="27" t="s">
        <v>3359</v>
      </c>
      <c r="D3109" s="27" t="s">
        <v>88</v>
      </c>
      <c r="E3109" s="28"/>
      <c r="F3109" s="29"/>
      <c r="G3109" s="27"/>
      <c r="H3109" s="30" t="s">
        <v>61</v>
      </c>
      <c r="I3109" s="31" t="n">
        <v>0.75</v>
      </c>
      <c r="J3109" s="30" t="s">
        <v>1127</v>
      </c>
      <c r="BM3109" s="0"/>
      <c r="BN3109" s="0"/>
      <c r="BO3109" s="0"/>
      <c r="BP3109" s="0"/>
      <c r="BQ3109" s="0"/>
      <c r="BR3109" s="0"/>
      <c r="BS3109" s="0"/>
      <c r="BT3109" s="0"/>
      <c r="BU3109" s="0"/>
      <c r="BV3109" s="0"/>
      <c r="BW3109" s="0"/>
      <c r="BX3109" s="0"/>
      <c r="BY3109" s="0"/>
      <c r="BZ3109" s="0"/>
      <c r="CA3109" s="0"/>
      <c r="CB3109" s="0"/>
      <c r="CC3109" s="0"/>
      <c r="CD3109" s="0"/>
      <c r="CE3109" s="0"/>
      <c r="CF3109" s="0"/>
      <c r="CG3109" s="0"/>
      <c r="CH3109" s="0"/>
      <c r="CI3109" s="0"/>
      <c r="CJ3109" s="0"/>
      <c r="CK3109" s="0"/>
      <c r="CL3109" s="0"/>
      <c r="CM3109" s="0"/>
      <c r="CN3109" s="0"/>
      <c r="CO3109" s="0"/>
      <c r="CP3109" s="0"/>
      <c r="CQ3109" s="0"/>
      <c r="CR3109" s="0"/>
      <c r="CS3109" s="0"/>
      <c r="CT3109" s="0"/>
      <c r="CU3109" s="0"/>
      <c r="CV3109" s="0"/>
      <c r="CW3109" s="0"/>
      <c r="CX3109" s="0"/>
      <c r="CY3109" s="0"/>
      <c r="CZ3109" s="0"/>
      <c r="DA3109" s="0"/>
      <c r="DB3109" s="0"/>
      <c r="DC3109" s="0"/>
      <c r="DD3109" s="0"/>
      <c r="DE3109" s="0"/>
      <c r="DF3109" s="0"/>
      <c r="DG3109" s="0"/>
      <c r="DH3109" s="0"/>
      <c r="DI3109" s="0"/>
      <c r="DJ3109" s="0"/>
      <c r="DK3109" s="0"/>
      <c r="DL3109" s="0"/>
      <c r="DM3109" s="0"/>
      <c r="DN3109" s="0"/>
      <c r="DO3109" s="0"/>
      <c r="DP3109" s="0"/>
      <c r="DQ3109" s="0"/>
      <c r="DR3109" s="0"/>
      <c r="DS3109" s="0"/>
      <c r="DT3109" s="0"/>
      <c r="DU3109" s="0"/>
      <c r="DV3109" s="0"/>
      <c r="DW3109" s="0"/>
      <c r="DX3109" s="0"/>
      <c r="DY3109" s="0"/>
      <c r="DZ3109" s="0"/>
      <c r="EA3109" s="0"/>
      <c r="EB3109" s="0"/>
      <c r="EC3109" s="0"/>
      <c r="ED3109" s="0"/>
      <c r="EE3109" s="0"/>
      <c r="EF3109" s="0"/>
      <c r="EG3109" s="0"/>
      <c r="EH3109" s="0"/>
      <c r="EI3109" s="0"/>
      <c r="EJ3109" s="0"/>
      <c r="EK3109" s="0"/>
      <c r="EL3109" s="0"/>
      <c r="EM3109" s="0"/>
      <c r="EN3109" s="0"/>
      <c r="EO3109" s="0"/>
      <c r="EP3109" s="0"/>
      <c r="EQ3109" s="0"/>
      <c r="ER3109" s="0"/>
      <c r="ES3109" s="0"/>
      <c r="ET3109" s="0"/>
      <c r="EU3109" s="0"/>
      <c r="EV3109" s="0"/>
      <c r="EW3109" s="0"/>
      <c r="EX3109" s="0"/>
      <c r="EY3109" s="0"/>
      <c r="EZ3109" s="0"/>
      <c r="FA3109" s="0"/>
      <c r="FB3109" s="0"/>
      <c r="FC3109" s="0"/>
      <c r="FD3109" s="0"/>
      <c r="FE3109" s="0"/>
      <c r="FF3109" s="0"/>
      <c r="FG3109" s="0"/>
      <c r="FH3109" s="0"/>
      <c r="FI3109" s="0"/>
      <c r="FJ3109" s="0"/>
      <c r="FK3109" s="0"/>
      <c r="FL3109" s="0"/>
      <c r="FM3109" s="0"/>
      <c r="FN3109" s="0"/>
      <c r="FO3109" s="0"/>
      <c r="FP3109" s="0"/>
      <c r="FQ3109" s="0"/>
      <c r="FR3109" s="0"/>
      <c r="FS3109" s="0"/>
      <c r="FT3109" s="0"/>
      <c r="FU3109" s="0"/>
      <c r="FV3109" s="0"/>
      <c r="FW3109" s="0"/>
      <c r="FX3109" s="0"/>
      <c r="FY3109" s="0"/>
      <c r="FZ3109" s="0"/>
      <c r="GA3109" s="0"/>
      <c r="GB3109" s="0"/>
      <c r="GC3109" s="0"/>
      <c r="GD3109" s="0"/>
      <c r="GE3109" s="0"/>
      <c r="GF3109" s="0"/>
      <c r="GG3109" s="0"/>
      <c r="GH3109" s="0"/>
      <c r="GI3109" s="0"/>
      <c r="GJ3109" s="0"/>
      <c r="GK3109" s="0"/>
      <c r="GL3109" s="0"/>
      <c r="GM3109" s="0"/>
      <c r="GN3109" s="0"/>
      <c r="GO3109" s="0"/>
      <c r="GP3109" s="0"/>
      <c r="GQ3109" s="0"/>
      <c r="GR3109" s="0"/>
      <c r="GS3109" s="0"/>
      <c r="GT3109" s="0"/>
      <c r="GU3109" s="0"/>
      <c r="GV3109" s="0"/>
      <c r="GW3109" s="0"/>
      <c r="GX3109" s="0"/>
      <c r="GY3109" s="0"/>
      <c r="GZ3109" s="0"/>
      <c r="HA3109" s="0"/>
      <c r="HB3109" s="0"/>
      <c r="HC3109" s="0"/>
      <c r="HD3109" s="0"/>
      <c r="HE3109" s="0"/>
      <c r="HF3109" s="0"/>
      <c r="HG3109" s="0"/>
      <c r="HH3109" s="0"/>
      <c r="HI3109" s="0"/>
      <c r="HJ3109" s="0"/>
      <c r="HK3109" s="0"/>
      <c r="HL3109" s="0"/>
      <c r="HM3109" s="0"/>
      <c r="HN3109" s="0"/>
      <c r="HO3109" s="0"/>
      <c r="HP3109" s="0"/>
      <c r="HQ3109" s="0"/>
      <c r="HR3109" s="0"/>
      <c r="HS3109" s="0"/>
      <c r="HT3109" s="0"/>
      <c r="HU3109" s="0"/>
      <c r="HV3109" s="0"/>
      <c r="HW3109" s="0"/>
      <c r="HX3109" s="0"/>
      <c r="HY3109" s="0"/>
      <c r="HZ3109" s="0"/>
      <c r="IA3109" s="0"/>
      <c r="IB3109" s="0"/>
      <c r="IC3109" s="0"/>
      <c r="ID3109" s="0"/>
      <c r="IE3109" s="0"/>
      <c r="IF3109" s="0"/>
      <c r="IG3109" s="0"/>
      <c r="IH3109" s="0"/>
      <c r="II3109" s="0"/>
      <c r="IJ3109" s="0"/>
      <c r="IK3109" s="0"/>
      <c r="IL3109" s="0"/>
      <c r="IM3109" s="0"/>
      <c r="IN3109" s="0"/>
      <c r="IO3109" s="0"/>
      <c r="IP3109" s="0"/>
      <c r="IQ3109" s="0"/>
      <c r="IR3109" s="0"/>
      <c r="IS3109" s="0"/>
      <c r="IT3109" s="0"/>
      <c r="IU3109" s="0"/>
      <c r="IV3109" s="0"/>
      <c r="IW3109" s="0"/>
      <c r="IX3109" s="0"/>
      <c r="IY3109" s="0"/>
      <c r="IZ3109" s="0"/>
      <c r="JA3109" s="0"/>
      <c r="JB3109" s="0"/>
      <c r="JC3109" s="0"/>
      <c r="JD3109" s="0"/>
      <c r="JE3109" s="0"/>
      <c r="JF3109" s="0"/>
      <c r="JG3109" s="0"/>
      <c r="JH3109" s="0"/>
      <c r="JI3109" s="0"/>
      <c r="JJ3109" s="0"/>
      <c r="JK3109" s="0"/>
      <c r="JL3109" s="0"/>
      <c r="JM3109" s="0"/>
      <c r="JN3109" s="0"/>
      <c r="JO3109" s="0"/>
      <c r="JP3109" s="0"/>
      <c r="JQ3109" s="0"/>
      <c r="JR3109" s="0"/>
      <c r="JS3109" s="0"/>
      <c r="JT3109" s="0"/>
      <c r="JU3109" s="0"/>
      <c r="JV3109" s="0"/>
      <c r="JW3109" s="0"/>
      <c r="JX3109" s="0"/>
      <c r="JY3109" s="0"/>
      <c r="JZ3109" s="0"/>
      <c r="KA3109" s="0"/>
      <c r="KB3109" s="0"/>
      <c r="KC3109" s="0"/>
      <c r="KD3109" s="0"/>
      <c r="KE3109" s="0"/>
      <c r="KF3109" s="0"/>
      <c r="KG3109" s="0"/>
      <c r="KH3109" s="0"/>
      <c r="KI3109" s="0"/>
      <c r="KJ3109" s="0"/>
      <c r="KK3109" s="0"/>
      <c r="KL3109" s="0"/>
      <c r="KM3109" s="0"/>
      <c r="KN3109" s="0"/>
      <c r="KO3109" s="0"/>
      <c r="KP3109" s="0"/>
      <c r="KQ3109" s="0"/>
      <c r="KR3109" s="0"/>
      <c r="KS3109" s="0"/>
      <c r="KT3109" s="0"/>
      <c r="KU3109" s="0"/>
      <c r="KV3109" s="0"/>
      <c r="KW3109" s="0"/>
      <c r="KX3109" s="0"/>
      <c r="KY3109" s="0"/>
      <c r="KZ3109" s="0"/>
      <c r="LA3109" s="0"/>
      <c r="LB3109" s="0"/>
      <c r="LC3109" s="0"/>
      <c r="LD3109" s="0"/>
      <c r="LE3109" s="0"/>
      <c r="LF3109" s="0"/>
      <c r="LG3109" s="0"/>
      <c r="LH3109" s="0"/>
      <c r="LI3109" s="0"/>
      <c r="LJ3109" s="0"/>
      <c r="LK3109" s="0"/>
      <c r="LL3109" s="0"/>
      <c r="LM3109" s="0"/>
      <c r="LN3109" s="0"/>
      <c r="LO3109" s="0"/>
      <c r="LP3109" s="0"/>
      <c r="LQ3109" s="0"/>
      <c r="LR3109" s="0"/>
      <c r="LS3109" s="0"/>
      <c r="LT3109" s="0"/>
      <c r="LU3109" s="0"/>
      <c r="LV3109" s="0"/>
      <c r="LW3109" s="0"/>
      <c r="LX3109" s="0"/>
      <c r="LY3109" s="0"/>
      <c r="LZ3109" s="0"/>
      <c r="MA3109" s="0"/>
      <c r="MB3109" s="0"/>
      <c r="MC3109" s="0"/>
      <c r="MD3109" s="0"/>
      <c r="ME3109" s="0"/>
      <c r="MF3109" s="0"/>
      <c r="MG3109" s="0"/>
      <c r="MH3109" s="0"/>
      <c r="MI3109" s="0"/>
      <c r="MJ3109" s="0"/>
      <c r="MK3109" s="0"/>
      <c r="ML3109" s="0"/>
      <c r="MM3109" s="0"/>
      <c r="MN3109" s="0"/>
      <c r="MO3109" s="0"/>
      <c r="MP3109" s="0"/>
      <c r="MQ3109" s="0"/>
      <c r="MR3109" s="0"/>
      <c r="MS3109" s="0"/>
      <c r="MT3109" s="0"/>
      <c r="MU3109" s="0"/>
      <c r="MV3109" s="0"/>
      <c r="MW3109" s="0"/>
      <c r="MX3109" s="0"/>
      <c r="MY3109" s="0"/>
      <c r="MZ3109" s="0"/>
      <c r="NA3109" s="0"/>
      <c r="NB3109" s="0"/>
      <c r="NC3109" s="0"/>
      <c r="ND3109" s="0"/>
      <c r="NE3109" s="0"/>
      <c r="NF3109" s="0"/>
      <c r="NG3109" s="0"/>
      <c r="NH3109" s="0"/>
      <c r="NI3109" s="0"/>
      <c r="NJ3109" s="0"/>
      <c r="NK3109" s="0"/>
      <c r="NL3109" s="0"/>
      <c r="NM3109" s="0"/>
      <c r="NN3109" s="0"/>
      <c r="NO3109" s="0"/>
      <c r="NP3109" s="0"/>
      <c r="NQ3109" s="0"/>
      <c r="NR3109" s="0"/>
      <c r="NS3109" s="0"/>
      <c r="NT3109" s="0"/>
      <c r="NU3109" s="0"/>
      <c r="NV3109" s="0"/>
      <c r="NW3109" s="0"/>
      <c r="NX3109" s="0"/>
      <c r="NY3109" s="0"/>
      <c r="NZ3109" s="0"/>
      <c r="OA3109" s="0"/>
      <c r="OB3109" s="0"/>
      <c r="OC3109" s="0"/>
      <c r="OD3109" s="0"/>
      <c r="OE3109" s="0"/>
      <c r="OF3109" s="0"/>
      <c r="OG3109" s="0"/>
      <c r="OH3109" s="0"/>
      <c r="OI3109" s="0"/>
      <c r="OJ3109" s="0"/>
      <c r="OK3109" s="0"/>
      <c r="OL3109" s="0"/>
      <c r="OM3109" s="0"/>
      <c r="ON3109" s="0"/>
      <c r="OO3109" s="0"/>
      <c r="OP3109" s="0"/>
      <c r="OQ3109" s="0"/>
      <c r="OR3109" s="0"/>
      <c r="OS3109" s="0"/>
      <c r="OT3109" s="0"/>
      <c r="OU3109" s="0"/>
      <c r="OV3109" s="0"/>
      <c r="OW3109" s="0"/>
      <c r="OX3109" s="0"/>
      <c r="OY3109" s="0"/>
      <c r="OZ3109" s="0"/>
      <c r="PA3109" s="0"/>
      <c r="PB3109" s="0"/>
      <c r="PC3109" s="0"/>
      <c r="PD3109" s="0"/>
      <c r="PE3109" s="0"/>
      <c r="PF3109" s="0"/>
      <c r="PG3109" s="0"/>
      <c r="PH3109" s="0"/>
      <c r="PI3109" s="0"/>
      <c r="PJ3109" s="0"/>
      <c r="PK3109" s="0"/>
      <c r="PL3109" s="0"/>
      <c r="PM3109" s="0"/>
      <c r="PN3109" s="0"/>
      <c r="PO3109" s="0"/>
      <c r="PP3109" s="0"/>
      <c r="PQ3109" s="0"/>
      <c r="PR3109" s="0"/>
      <c r="PS3109" s="0"/>
      <c r="PT3109" s="0"/>
      <c r="PU3109" s="0"/>
      <c r="PV3109" s="0"/>
      <c r="PW3109" s="0"/>
      <c r="PX3109" s="0"/>
      <c r="PY3109" s="0"/>
      <c r="PZ3109" s="0"/>
      <c r="QA3109" s="0"/>
      <c r="QB3109" s="0"/>
      <c r="QC3109" s="0"/>
      <c r="QD3109" s="0"/>
      <c r="QE3109" s="0"/>
      <c r="QF3109" s="0"/>
      <c r="QG3109" s="0"/>
      <c r="QH3109" s="0"/>
      <c r="QI3109" s="0"/>
      <c r="QJ3109" s="0"/>
      <c r="QK3109" s="0"/>
      <c r="QL3109" s="0"/>
      <c r="QM3109" s="0"/>
      <c r="QN3109" s="0"/>
      <c r="QO3109" s="0"/>
      <c r="QP3109" s="0"/>
      <c r="QQ3109" s="0"/>
      <c r="QR3109" s="0"/>
      <c r="QS3109" s="0"/>
      <c r="QT3109" s="0"/>
      <c r="QU3109" s="0"/>
      <c r="QV3109" s="0"/>
      <c r="QW3109" s="0"/>
      <c r="QX3109" s="0"/>
      <c r="QY3109" s="0"/>
      <c r="QZ3109" s="0"/>
      <c r="RA3109" s="0"/>
      <c r="RB3109" s="0"/>
      <c r="RC3109" s="0"/>
      <c r="RD3109" s="0"/>
      <c r="RE3109" s="0"/>
      <c r="RF3109" s="0"/>
      <c r="RG3109" s="0"/>
      <c r="RH3109" s="0"/>
      <c r="RI3109" s="0"/>
      <c r="RJ3109" s="0"/>
      <c r="RK3109" s="0"/>
      <c r="RL3109" s="0"/>
      <c r="RM3109" s="0"/>
      <c r="RN3109" s="0"/>
      <c r="RO3109" s="0"/>
      <c r="RP3109" s="0"/>
      <c r="RQ3109" s="0"/>
      <c r="RR3109" s="0"/>
      <c r="RS3109" s="0"/>
      <c r="RT3109" s="0"/>
      <c r="RU3109" s="0"/>
      <c r="RV3109" s="0"/>
      <c r="RW3109" s="0"/>
      <c r="RX3109" s="0"/>
      <c r="RY3109" s="0"/>
      <c r="RZ3109" s="0"/>
      <c r="SA3109" s="0"/>
      <c r="SB3109" s="0"/>
      <c r="SC3109" s="0"/>
      <c r="SD3109" s="0"/>
      <c r="SE3109" s="0"/>
      <c r="SF3109" s="0"/>
      <c r="SG3109" s="0"/>
      <c r="SH3109" s="0"/>
      <c r="SI3109" s="0"/>
      <c r="SJ3109" s="0"/>
      <c r="SK3109" s="0"/>
      <c r="SL3109" s="0"/>
      <c r="SM3109" s="0"/>
      <c r="SN3109" s="0"/>
      <c r="SO3109" s="0"/>
      <c r="SP3109" s="0"/>
      <c r="SQ3109" s="0"/>
      <c r="SR3109" s="0"/>
      <c r="SS3109" s="0"/>
      <c r="ST3109" s="0"/>
      <c r="SU3109" s="0"/>
      <c r="SV3109" s="0"/>
      <c r="SW3109" s="0"/>
      <c r="SX3109" s="0"/>
      <c r="SY3109" s="0"/>
      <c r="SZ3109" s="0"/>
      <c r="TA3109" s="0"/>
      <c r="TB3109" s="0"/>
      <c r="TC3109" s="0"/>
      <c r="TD3109" s="0"/>
      <c r="TE3109" s="0"/>
      <c r="TF3109" s="0"/>
      <c r="TG3109" s="0"/>
      <c r="TH3109" s="0"/>
      <c r="TI3109" s="0"/>
      <c r="TJ3109" s="0"/>
      <c r="TK3109" s="0"/>
      <c r="TL3109" s="0"/>
      <c r="TM3109" s="0"/>
      <c r="TN3109" s="0"/>
      <c r="TO3109" s="0"/>
      <c r="TP3109" s="0"/>
      <c r="TQ3109" s="0"/>
      <c r="TR3109" s="0"/>
      <c r="TS3109" s="0"/>
      <c r="TT3109" s="0"/>
      <c r="TU3109" s="0"/>
      <c r="TV3109" s="0"/>
      <c r="TW3109" s="0"/>
      <c r="TX3109" s="0"/>
      <c r="TY3109" s="0"/>
      <c r="TZ3109" s="0"/>
      <c r="UA3109" s="0"/>
      <c r="UB3109" s="0"/>
      <c r="UC3109" s="0"/>
      <c r="UD3109" s="0"/>
      <c r="UE3109" s="0"/>
      <c r="UF3109" s="0"/>
      <c r="UG3109" s="0"/>
      <c r="UH3109" s="0"/>
      <c r="UI3109" s="0"/>
      <c r="UJ3109" s="0"/>
      <c r="UK3109" s="0"/>
      <c r="UL3109" s="0"/>
      <c r="UM3109" s="0"/>
      <c r="UN3109" s="0"/>
      <c r="UO3109" s="0"/>
      <c r="UP3109" s="0"/>
      <c r="UQ3109" s="0"/>
      <c r="UR3109" s="0"/>
      <c r="US3109" s="0"/>
      <c r="UT3109" s="0"/>
      <c r="UU3109" s="0"/>
      <c r="UV3109" s="0"/>
      <c r="UW3109" s="0"/>
      <c r="UX3109" s="0"/>
      <c r="UY3109" s="0"/>
      <c r="UZ3109" s="0"/>
      <c r="VA3109" s="0"/>
      <c r="VB3109" s="0"/>
      <c r="VC3109" s="0"/>
      <c r="VD3109" s="0"/>
      <c r="VE3109" s="0"/>
      <c r="VF3109" s="0"/>
      <c r="VG3109" s="0"/>
      <c r="VH3109" s="0"/>
      <c r="VI3109" s="0"/>
      <c r="VJ3109" s="0"/>
      <c r="VK3109" s="0"/>
      <c r="VL3109" s="0"/>
      <c r="VM3109" s="0"/>
      <c r="VN3109" s="0"/>
      <c r="VO3109" s="0"/>
      <c r="VP3109" s="0"/>
      <c r="VQ3109" s="0"/>
      <c r="VR3109" s="0"/>
      <c r="VS3109" s="0"/>
      <c r="VT3109" s="0"/>
      <c r="VU3109" s="0"/>
      <c r="VV3109" s="0"/>
      <c r="VW3109" s="0"/>
      <c r="VX3109" s="0"/>
      <c r="VY3109" s="0"/>
      <c r="VZ3109" s="0"/>
      <c r="WA3109" s="0"/>
      <c r="WB3109" s="0"/>
      <c r="WC3109" s="0"/>
      <c r="WD3109" s="0"/>
      <c r="WE3109" s="0"/>
      <c r="WF3109" s="0"/>
      <c r="WG3109" s="0"/>
      <c r="WH3109" s="0"/>
      <c r="WI3109" s="0"/>
      <c r="WJ3109" s="0"/>
      <c r="WK3109" s="0"/>
      <c r="WL3109" s="0"/>
      <c r="WM3109" s="0"/>
      <c r="WN3109" s="0"/>
      <c r="WO3109" s="0"/>
      <c r="WP3109" s="0"/>
      <c r="WQ3109" s="0"/>
      <c r="WR3109" s="0"/>
      <c r="WS3109" s="0"/>
      <c r="WT3109" s="0"/>
      <c r="WU3109" s="0"/>
      <c r="WV3109" s="0"/>
      <c r="WW3109" s="0"/>
      <c r="WX3109" s="0"/>
      <c r="WY3109" s="0"/>
      <c r="WZ3109" s="0"/>
      <c r="XA3109" s="0"/>
      <c r="XB3109" s="0"/>
      <c r="XC3109" s="0"/>
      <c r="XD3109" s="0"/>
      <c r="XE3109" s="0"/>
      <c r="XF3109" s="0"/>
      <c r="XG3109" s="0"/>
      <c r="XH3109" s="0"/>
      <c r="XI3109" s="0"/>
      <c r="XJ3109" s="0"/>
      <c r="XK3109" s="0"/>
      <c r="XL3109" s="0"/>
      <c r="XM3109" s="0"/>
      <c r="XN3109" s="0"/>
      <c r="XO3109" s="0"/>
      <c r="XP3109" s="0"/>
      <c r="XQ3109" s="0"/>
      <c r="XR3109" s="0"/>
      <c r="XS3109" s="0"/>
      <c r="XT3109" s="0"/>
      <c r="XU3109" s="0"/>
      <c r="XV3109" s="0"/>
      <c r="XW3109" s="0"/>
      <c r="XX3109" s="0"/>
      <c r="XY3109" s="0"/>
      <c r="XZ3109" s="0"/>
      <c r="YA3109" s="0"/>
      <c r="YB3109" s="0"/>
      <c r="YC3109" s="0"/>
      <c r="YD3109" s="0"/>
      <c r="YE3109" s="0"/>
      <c r="YF3109" s="0"/>
      <c r="YG3109" s="0"/>
      <c r="YH3109" s="0"/>
      <c r="YI3109" s="0"/>
      <c r="YJ3109" s="0"/>
      <c r="YK3109" s="0"/>
      <c r="YL3109" s="0"/>
      <c r="YM3109" s="0"/>
      <c r="YN3109" s="0"/>
      <c r="YO3109" s="0"/>
      <c r="YP3109" s="0"/>
      <c r="YQ3109" s="0"/>
      <c r="YR3109" s="0"/>
      <c r="YS3109" s="0"/>
      <c r="YT3109" s="0"/>
      <c r="YU3109" s="0"/>
      <c r="YV3109" s="0"/>
      <c r="YW3109" s="0"/>
      <c r="YX3109" s="0"/>
      <c r="YY3109" s="0"/>
      <c r="YZ3109" s="0"/>
      <c r="ZA3109" s="0"/>
      <c r="ZB3109" s="0"/>
      <c r="ZC3109" s="0"/>
      <c r="ZD3109" s="0"/>
      <c r="ZE3109" s="0"/>
      <c r="ZF3109" s="0"/>
      <c r="ZG3109" s="0"/>
      <c r="ZH3109" s="0"/>
      <c r="ZI3109" s="0"/>
      <c r="ZJ3109" s="0"/>
      <c r="ZK3109" s="0"/>
      <c r="ZL3109" s="0"/>
      <c r="ZM3109" s="0"/>
      <c r="ZN3109" s="0"/>
      <c r="ZO3109" s="0"/>
      <c r="ZP3109" s="0"/>
      <c r="ZQ3109" s="0"/>
      <c r="ZR3109" s="0"/>
      <c r="ZS3109" s="0"/>
      <c r="ZT3109" s="0"/>
      <c r="ZU3109" s="0"/>
      <c r="ZV3109" s="0"/>
      <c r="ZW3109" s="0"/>
      <c r="ZX3109" s="0"/>
      <c r="ZY3109" s="0"/>
      <c r="ZZ3109" s="0"/>
      <c r="AAA3109" s="0"/>
      <c r="AAB3109" s="0"/>
      <c r="AAC3109" s="0"/>
      <c r="AAD3109" s="0"/>
      <c r="AAE3109" s="0"/>
      <c r="AAF3109" s="0"/>
      <c r="AAG3109" s="0"/>
      <c r="AAH3109" s="0"/>
      <c r="AAI3109" s="0"/>
      <c r="AAJ3109" s="0"/>
      <c r="AAK3109" s="0"/>
      <c r="AAL3109" s="0"/>
      <c r="AAM3109" s="0"/>
      <c r="AAN3109" s="0"/>
      <c r="AAO3109" s="0"/>
      <c r="AAP3109" s="0"/>
      <c r="AAQ3109" s="0"/>
      <c r="AAR3109" s="0"/>
      <c r="AAS3109" s="0"/>
      <c r="AAT3109" s="0"/>
      <c r="AAU3109" s="0"/>
      <c r="AAV3109" s="0"/>
      <c r="AAW3109" s="0"/>
      <c r="AAX3109" s="0"/>
      <c r="AAY3109" s="0"/>
      <c r="AAZ3109" s="0"/>
      <c r="ABA3109" s="0"/>
      <c r="ABB3109" s="0"/>
      <c r="ABC3109" s="0"/>
      <c r="ABD3109" s="0"/>
      <c r="ABE3109" s="0"/>
      <c r="ABF3109" s="0"/>
      <c r="ABG3109" s="0"/>
      <c r="ABH3109" s="0"/>
      <c r="ABI3109" s="0"/>
      <c r="ABJ3109" s="0"/>
      <c r="ABK3109" s="0"/>
      <c r="ABL3109" s="0"/>
      <c r="ABM3109" s="0"/>
      <c r="ABN3109" s="0"/>
      <c r="ABO3109" s="0"/>
      <c r="ABP3109" s="0"/>
      <c r="ABQ3109" s="0"/>
      <c r="ABR3109" s="0"/>
      <c r="ABS3109" s="0"/>
      <c r="ABT3109" s="0"/>
      <c r="ABU3109" s="0"/>
      <c r="ABV3109" s="0"/>
      <c r="ABW3109" s="0"/>
      <c r="ABX3109" s="0"/>
      <c r="ABY3109" s="0"/>
      <c r="ABZ3109" s="0"/>
      <c r="ACA3109" s="0"/>
      <c r="ACB3109" s="0"/>
      <c r="ACC3109" s="0"/>
      <c r="ACD3109" s="0"/>
      <c r="ACE3109" s="0"/>
      <c r="ACF3109" s="0"/>
      <c r="ACG3109" s="0"/>
      <c r="ACH3109" s="0"/>
      <c r="ACI3109" s="0"/>
      <c r="ACJ3109" s="0"/>
      <c r="ACK3109" s="0"/>
      <c r="ACL3109" s="0"/>
      <c r="ACM3109" s="0"/>
      <c r="ACN3109" s="0"/>
      <c r="ACO3109" s="0"/>
      <c r="ACP3109" s="0"/>
      <c r="ACQ3109" s="0"/>
      <c r="ACR3109" s="0"/>
      <c r="ACS3109" s="0"/>
      <c r="ACT3109" s="0"/>
      <c r="ACU3109" s="0"/>
      <c r="ACV3109" s="0"/>
      <c r="ACW3109" s="0"/>
      <c r="ACX3109" s="0"/>
      <c r="ACY3109" s="0"/>
      <c r="ACZ3109" s="0"/>
      <c r="ADA3109" s="0"/>
      <c r="ADB3109" s="0"/>
      <c r="ADC3109" s="0"/>
      <c r="ADD3109" s="0"/>
      <c r="ADE3109" s="0"/>
      <c r="ADF3109" s="0"/>
      <c r="ADG3109" s="0"/>
      <c r="ADH3109" s="0"/>
      <c r="ADI3109" s="0"/>
      <c r="ADJ3109" s="0"/>
      <c r="ADK3109" s="0"/>
      <c r="ADL3109" s="0"/>
      <c r="ADM3109" s="0"/>
      <c r="ADN3109" s="0"/>
      <c r="ADO3109" s="0"/>
      <c r="ADP3109" s="0"/>
      <c r="ADQ3109" s="0"/>
      <c r="ADR3109" s="0"/>
      <c r="ADS3109" s="0"/>
      <c r="ADT3109" s="0"/>
      <c r="ADU3109" s="0"/>
      <c r="ADV3109" s="0"/>
      <c r="ADW3109" s="0"/>
      <c r="ADX3109" s="0"/>
      <c r="ADY3109" s="0"/>
      <c r="ADZ3109" s="0"/>
      <c r="AEA3109" s="0"/>
      <c r="AEB3109" s="0"/>
      <c r="AEC3109" s="0"/>
      <c r="AED3109" s="0"/>
      <c r="AEE3109" s="0"/>
      <c r="AEF3109" s="0"/>
      <c r="AEG3109" s="0"/>
      <c r="AEH3109" s="0"/>
      <c r="AEI3109" s="0"/>
      <c r="AEJ3109" s="0"/>
      <c r="AEK3109" s="0"/>
      <c r="AEL3109" s="0"/>
      <c r="AEM3109" s="0"/>
      <c r="AEN3109" s="0"/>
      <c r="AEO3109" s="0"/>
      <c r="AEP3109" s="0"/>
      <c r="AEQ3109" s="0"/>
      <c r="AER3109" s="0"/>
      <c r="AES3109" s="0"/>
      <c r="AET3109" s="0"/>
      <c r="AEU3109" s="0"/>
      <c r="AEV3109" s="0"/>
      <c r="AEW3109" s="0"/>
      <c r="AEX3109" s="0"/>
      <c r="AEY3109" s="0"/>
      <c r="AEZ3109" s="0"/>
      <c r="AFA3109" s="0"/>
      <c r="AFB3109" s="0"/>
      <c r="AFC3109" s="0"/>
      <c r="AFD3109" s="0"/>
      <c r="AFE3109" s="0"/>
      <c r="AFF3109" s="0"/>
      <c r="AFG3109" s="0"/>
      <c r="AFH3109" s="0"/>
      <c r="AFI3109" s="0"/>
      <c r="AFJ3109" s="0"/>
      <c r="AFK3109" s="0"/>
      <c r="AFL3109" s="0"/>
      <c r="AFM3109" s="0"/>
      <c r="AFN3109" s="0"/>
      <c r="AFO3109" s="0"/>
      <c r="AFP3109" s="0"/>
      <c r="AFQ3109" s="0"/>
      <c r="AFR3109" s="0"/>
      <c r="AFS3109" s="0"/>
      <c r="AFT3109" s="0"/>
      <c r="AFU3109" s="0"/>
      <c r="AFV3109" s="0"/>
      <c r="AFW3109" s="0"/>
      <c r="AFX3109" s="0"/>
      <c r="AFY3109" s="0"/>
      <c r="AFZ3109" s="0"/>
      <c r="AGA3109" s="0"/>
      <c r="AGB3109" s="0"/>
      <c r="AGC3109" s="0"/>
      <c r="AGD3109" s="0"/>
      <c r="AGE3109" s="0"/>
      <c r="AGF3109" s="0"/>
      <c r="AGG3109" s="0"/>
      <c r="AGH3109" s="0"/>
      <c r="AGI3109" s="0"/>
      <c r="AGJ3109" s="0"/>
      <c r="AGK3109" s="0"/>
      <c r="AGL3109" s="0"/>
      <c r="AGM3109" s="0"/>
      <c r="AGN3109" s="0"/>
      <c r="AGO3109" s="0"/>
      <c r="AGP3109" s="0"/>
      <c r="AGQ3109" s="0"/>
      <c r="AGR3109" s="0"/>
      <c r="AGS3109" s="0"/>
      <c r="AGT3109" s="0"/>
      <c r="AGU3109" s="0"/>
      <c r="AGV3109" s="0"/>
      <c r="AGW3109" s="0"/>
      <c r="AGX3109" s="0"/>
      <c r="AGY3109" s="0"/>
      <c r="AGZ3109" s="0"/>
      <c r="AHA3109" s="0"/>
      <c r="AHB3109" s="0"/>
      <c r="AHC3109" s="0"/>
      <c r="AHD3109" s="0"/>
      <c r="AHE3109" s="0"/>
      <c r="AHF3109" s="0"/>
      <c r="AHG3109" s="0"/>
      <c r="AHH3109" s="0"/>
      <c r="AHI3109" s="0"/>
      <c r="AHJ3109" s="0"/>
      <c r="AHK3109" s="0"/>
      <c r="AHL3109" s="0"/>
      <c r="AHM3109" s="0"/>
      <c r="AHN3109" s="0"/>
      <c r="AHO3109" s="0"/>
      <c r="AHP3109" s="0"/>
      <c r="AHQ3109" s="0"/>
      <c r="AHR3109" s="0"/>
      <c r="AHS3109" s="0"/>
      <c r="AHT3109" s="0"/>
      <c r="AHU3109" s="0"/>
      <c r="AHV3109" s="0"/>
      <c r="AHW3109" s="0"/>
      <c r="AHX3109" s="0"/>
      <c r="AHY3109" s="0"/>
      <c r="AHZ3109" s="0"/>
      <c r="AIA3109" s="0"/>
      <c r="AIB3109" s="0"/>
      <c r="AIC3109" s="0"/>
      <c r="AID3109" s="0"/>
      <c r="AIE3109" s="0"/>
      <c r="AIF3109" s="0"/>
      <c r="AIG3109" s="0"/>
      <c r="AIH3109" s="0"/>
      <c r="AII3109" s="0"/>
      <c r="AIJ3109" s="0"/>
      <c r="AIK3109" s="0"/>
      <c r="AIL3109" s="0"/>
      <c r="AIM3109" s="0"/>
      <c r="AIN3109" s="0"/>
      <c r="AIO3109" s="0"/>
      <c r="AIP3109" s="0"/>
      <c r="AIQ3109" s="0"/>
      <c r="AIR3109" s="0"/>
      <c r="AIS3109" s="0"/>
      <c r="AIT3109" s="0"/>
      <c r="AIU3109" s="0"/>
      <c r="AIV3109" s="0"/>
      <c r="AIW3109" s="0"/>
      <c r="AIX3109" s="0"/>
      <c r="AIY3109" s="0"/>
      <c r="AIZ3109" s="0"/>
      <c r="AJA3109" s="0"/>
      <c r="AJB3109" s="0"/>
      <c r="AJC3109" s="0"/>
      <c r="AJD3109" s="0"/>
      <c r="AJE3109" s="0"/>
      <c r="AJF3109" s="0"/>
      <c r="AJG3109" s="0"/>
      <c r="AJH3109" s="0"/>
      <c r="AJI3109" s="0"/>
      <c r="AJJ3109" s="0"/>
      <c r="AJK3109" s="0"/>
      <c r="AJL3109" s="0"/>
      <c r="AJM3109" s="0"/>
      <c r="AJN3109" s="0"/>
      <c r="AJO3109" s="0"/>
      <c r="AJP3109" s="0"/>
      <c r="AJQ3109" s="0"/>
      <c r="AJR3109" s="0"/>
      <c r="AJS3109" s="0"/>
      <c r="AJT3109" s="0"/>
      <c r="AJU3109" s="0"/>
      <c r="AJV3109" s="0"/>
      <c r="AJW3109" s="0"/>
      <c r="AJX3109" s="0"/>
      <c r="AJY3109" s="0"/>
      <c r="AJZ3109" s="0"/>
      <c r="AKA3109" s="0"/>
      <c r="AKB3109" s="0"/>
      <c r="AKC3109" s="0"/>
      <c r="AKD3109" s="0"/>
      <c r="AKE3109" s="0"/>
      <c r="AKF3109" s="0"/>
      <c r="AKG3109" s="0"/>
      <c r="AKH3109" s="0"/>
      <c r="AKI3109" s="0"/>
      <c r="AKJ3109" s="0"/>
      <c r="AKK3109" s="0"/>
      <c r="AKL3109" s="0"/>
      <c r="AKM3109" s="0"/>
      <c r="AKN3109" s="0"/>
      <c r="AKO3109" s="0"/>
      <c r="AKP3109" s="0"/>
      <c r="AKQ3109" s="0"/>
      <c r="AKR3109" s="0"/>
      <c r="AKS3109" s="0"/>
      <c r="AKT3109" s="0"/>
      <c r="AKU3109" s="0"/>
      <c r="AKV3109" s="0"/>
      <c r="AKW3109" s="0"/>
      <c r="AKX3109" s="0"/>
      <c r="AKY3109" s="0"/>
      <c r="AKZ3109" s="0"/>
      <c r="ALA3109" s="0"/>
      <c r="ALB3109" s="0"/>
      <c r="ALC3109" s="0"/>
      <c r="ALD3109" s="0"/>
      <c r="ALE3109" s="0"/>
      <c r="ALF3109" s="0"/>
      <c r="ALG3109" s="0"/>
      <c r="ALH3109" s="0"/>
      <c r="ALI3109" s="0"/>
      <c r="ALJ3109" s="0"/>
      <c r="ALK3109" s="0"/>
      <c r="ALL3109" s="0"/>
      <c r="ALM3109" s="0"/>
      <c r="ALN3109" s="0"/>
      <c r="ALO3109" s="0"/>
      <c r="ALP3109" s="0"/>
      <c r="ALQ3109" s="0"/>
      <c r="ALR3109" s="0"/>
      <c r="ALS3109" s="0"/>
      <c r="ALT3109" s="0"/>
      <c r="ALU3109" s="0"/>
      <c r="ALV3109" s="0"/>
      <c r="ALW3109" s="0"/>
      <c r="ALX3109" s="0"/>
      <c r="ALY3109" s="0"/>
      <c r="ALZ3109" s="0"/>
      <c r="AMA3109" s="0"/>
      <c r="AMB3109" s="0"/>
      <c r="AMC3109" s="0"/>
      <c r="AMD3109" s="0"/>
      <c r="AME3109" s="0"/>
      <c r="AMF3109" s="0"/>
      <c r="AMG3109" s="0"/>
      <c r="AMH3109" s="0"/>
      <c r="AMI3109" s="0"/>
    </row>
    <row r="3110" customFormat="false" ht="12.75" hidden="false" customHeight="false" outlineLevel="0" collapsed="false">
      <c r="A3110" s="1" t="s">
        <v>3354</v>
      </c>
      <c r="C3110" s="27" t="s">
        <v>3360</v>
      </c>
      <c r="D3110" s="27" t="s">
        <v>13</v>
      </c>
      <c r="E3110" s="28"/>
      <c r="F3110" s="29"/>
      <c r="G3110" s="27"/>
      <c r="H3110" s="30" t="s">
        <v>61</v>
      </c>
      <c r="I3110" s="31" t="n">
        <v>1.49</v>
      </c>
      <c r="J3110" s="30" t="s">
        <v>1127</v>
      </c>
      <c r="BM3110" s="0"/>
      <c r="BN3110" s="0"/>
      <c r="BO3110" s="0"/>
      <c r="BP3110" s="0"/>
      <c r="BQ3110" s="0"/>
      <c r="BR3110" s="0"/>
      <c r="BS3110" s="0"/>
      <c r="BT3110" s="0"/>
      <c r="BU3110" s="0"/>
      <c r="BV3110" s="0"/>
      <c r="BW3110" s="0"/>
      <c r="BX3110" s="0"/>
      <c r="BY3110" s="0"/>
      <c r="BZ3110" s="0"/>
      <c r="CA3110" s="0"/>
      <c r="CB3110" s="0"/>
      <c r="CC3110" s="0"/>
      <c r="CD3110" s="0"/>
      <c r="CE3110" s="0"/>
      <c r="CF3110" s="0"/>
      <c r="CG3110" s="0"/>
      <c r="CH3110" s="0"/>
      <c r="CI3110" s="0"/>
      <c r="CJ3110" s="0"/>
      <c r="CK3110" s="0"/>
      <c r="CL3110" s="0"/>
      <c r="CM3110" s="0"/>
      <c r="CN3110" s="0"/>
      <c r="CO3110" s="0"/>
      <c r="CP3110" s="0"/>
      <c r="CQ3110" s="0"/>
      <c r="CR3110" s="0"/>
      <c r="CS3110" s="0"/>
      <c r="CT3110" s="0"/>
      <c r="CU3110" s="0"/>
      <c r="CV3110" s="0"/>
      <c r="CW3110" s="0"/>
      <c r="CX3110" s="0"/>
      <c r="CY3110" s="0"/>
      <c r="CZ3110" s="0"/>
      <c r="DA3110" s="0"/>
      <c r="DB3110" s="0"/>
      <c r="DC3110" s="0"/>
      <c r="DD3110" s="0"/>
      <c r="DE3110" s="0"/>
      <c r="DF3110" s="0"/>
      <c r="DG3110" s="0"/>
      <c r="DH3110" s="0"/>
      <c r="DI3110" s="0"/>
      <c r="DJ3110" s="0"/>
      <c r="DK3110" s="0"/>
      <c r="DL3110" s="0"/>
      <c r="DM3110" s="0"/>
      <c r="DN3110" s="0"/>
      <c r="DO3110" s="0"/>
      <c r="DP3110" s="0"/>
      <c r="DQ3110" s="0"/>
      <c r="DR3110" s="0"/>
      <c r="DS3110" s="0"/>
      <c r="DT3110" s="0"/>
      <c r="DU3110" s="0"/>
      <c r="DV3110" s="0"/>
      <c r="DW3110" s="0"/>
      <c r="DX3110" s="0"/>
      <c r="DY3110" s="0"/>
      <c r="DZ3110" s="0"/>
      <c r="EA3110" s="0"/>
      <c r="EB3110" s="0"/>
      <c r="EC3110" s="0"/>
      <c r="ED3110" s="0"/>
      <c r="EE3110" s="0"/>
      <c r="EF3110" s="0"/>
      <c r="EG3110" s="0"/>
      <c r="EH3110" s="0"/>
      <c r="EI3110" s="0"/>
      <c r="EJ3110" s="0"/>
      <c r="EK3110" s="0"/>
      <c r="EL3110" s="0"/>
      <c r="EM3110" s="0"/>
      <c r="EN3110" s="0"/>
      <c r="EO3110" s="0"/>
      <c r="EP3110" s="0"/>
      <c r="EQ3110" s="0"/>
      <c r="ER3110" s="0"/>
      <c r="ES3110" s="0"/>
      <c r="ET3110" s="0"/>
      <c r="EU3110" s="0"/>
      <c r="EV3110" s="0"/>
      <c r="EW3110" s="0"/>
      <c r="EX3110" s="0"/>
      <c r="EY3110" s="0"/>
      <c r="EZ3110" s="0"/>
      <c r="FA3110" s="0"/>
      <c r="FB3110" s="0"/>
      <c r="FC3110" s="0"/>
      <c r="FD3110" s="0"/>
      <c r="FE3110" s="0"/>
      <c r="FF3110" s="0"/>
      <c r="FG3110" s="0"/>
      <c r="FH3110" s="0"/>
      <c r="FI3110" s="0"/>
      <c r="FJ3110" s="0"/>
      <c r="FK3110" s="0"/>
      <c r="FL3110" s="0"/>
      <c r="FM3110" s="0"/>
      <c r="FN3110" s="0"/>
      <c r="FO3110" s="0"/>
      <c r="FP3110" s="0"/>
      <c r="FQ3110" s="0"/>
      <c r="FR3110" s="0"/>
      <c r="FS3110" s="0"/>
      <c r="FT3110" s="0"/>
      <c r="FU3110" s="0"/>
      <c r="FV3110" s="0"/>
      <c r="FW3110" s="0"/>
      <c r="FX3110" s="0"/>
      <c r="FY3110" s="0"/>
      <c r="FZ3110" s="0"/>
      <c r="GA3110" s="0"/>
      <c r="GB3110" s="0"/>
      <c r="GC3110" s="0"/>
      <c r="GD3110" s="0"/>
      <c r="GE3110" s="0"/>
      <c r="GF3110" s="0"/>
      <c r="GG3110" s="0"/>
      <c r="GH3110" s="0"/>
      <c r="GI3110" s="0"/>
      <c r="GJ3110" s="0"/>
      <c r="GK3110" s="0"/>
      <c r="GL3110" s="0"/>
      <c r="GM3110" s="0"/>
      <c r="GN3110" s="0"/>
      <c r="GO3110" s="0"/>
      <c r="GP3110" s="0"/>
      <c r="GQ3110" s="0"/>
      <c r="GR3110" s="0"/>
      <c r="GS3110" s="0"/>
      <c r="GT3110" s="0"/>
      <c r="GU3110" s="0"/>
      <c r="GV3110" s="0"/>
      <c r="GW3110" s="0"/>
      <c r="GX3110" s="0"/>
      <c r="GY3110" s="0"/>
      <c r="GZ3110" s="0"/>
      <c r="HA3110" s="0"/>
      <c r="HB3110" s="0"/>
      <c r="HC3110" s="0"/>
      <c r="HD3110" s="0"/>
      <c r="HE3110" s="0"/>
      <c r="HF3110" s="0"/>
      <c r="HG3110" s="0"/>
      <c r="HH3110" s="0"/>
      <c r="HI3110" s="0"/>
      <c r="HJ3110" s="0"/>
      <c r="HK3110" s="0"/>
      <c r="HL3110" s="0"/>
      <c r="HM3110" s="0"/>
      <c r="HN3110" s="0"/>
      <c r="HO3110" s="0"/>
      <c r="HP3110" s="0"/>
      <c r="HQ3110" s="0"/>
      <c r="HR3110" s="0"/>
      <c r="HS3110" s="0"/>
      <c r="HT3110" s="0"/>
      <c r="HU3110" s="0"/>
      <c r="HV3110" s="0"/>
      <c r="HW3110" s="0"/>
      <c r="HX3110" s="0"/>
      <c r="HY3110" s="0"/>
      <c r="HZ3110" s="0"/>
      <c r="IA3110" s="0"/>
      <c r="IB3110" s="0"/>
      <c r="IC3110" s="0"/>
      <c r="ID3110" s="0"/>
      <c r="IE3110" s="0"/>
      <c r="IF3110" s="0"/>
      <c r="IG3110" s="0"/>
      <c r="IH3110" s="0"/>
      <c r="II3110" s="0"/>
      <c r="IJ3110" s="0"/>
      <c r="IK3110" s="0"/>
      <c r="IL3110" s="0"/>
      <c r="IM3110" s="0"/>
      <c r="IN3110" s="0"/>
      <c r="IO3110" s="0"/>
      <c r="IP3110" s="0"/>
      <c r="IQ3110" s="0"/>
      <c r="IR3110" s="0"/>
      <c r="IS3110" s="0"/>
      <c r="IT3110" s="0"/>
      <c r="IU3110" s="0"/>
      <c r="IV3110" s="0"/>
      <c r="IW3110" s="0"/>
      <c r="IX3110" s="0"/>
      <c r="IY3110" s="0"/>
      <c r="IZ3110" s="0"/>
      <c r="JA3110" s="0"/>
      <c r="JB3110" s="0"/>
      <c r="JC3110" s="0"/>
      <c r="JD3110" s="0"/>
      <c r="JE3110" s="0"/>
      <c r="JF3110" s="0"/>
      <c r="JG3110" s="0"/>
      <c r="JH3110" s="0"/>
      <c r="JI3110" s="0"/>
      <c r="JJ3110" s="0"/>
      <c r="JK3110" s="0"/>
      <c r="JL3110" s="0"/>
      <c r="JM3110" s="0"/>
      <c r="JN3110" s="0"/>
      <c r="JO3110" s="0"/>
      <c r="JP3110" s="0"/>
      <c r="JQ3110" s="0"/>
      <c r="JR3110" s="0"/>
      <c r="JS3110" s="0"/>
      <c r="JT3110" s="0"/>
      <c r="JU3110" s="0"/>
      <c r="JV3110" s="0"/>
      <c r="JW3110" s="0"/>
      <c r="JX3110" s="0"/>
      <c r="JY3110" s="0"/>
      <c r="JZ3110" s="0"/>
      <c r="KA3110" s="0"/>
      <c r="KB3110" s="0"/>
      <c r="KC3110" s="0"/>
      <c r="KD3110" s="0"/>
      <c r="KE3110" s="0"/>
      <c r="KF3110" s="0"/>
      <c r="KG3110" s="0"/>
      <c r="KH3110" s="0"/>
      <c r="KI3110" s="0"/>
      <c r="KJ3110" s="0"/>
      <c r="KK3110" s="0"/>
      <c r="KL3110" s="0"/>
      <c r="KM3110" s="0"/>
      <c r="KN3110" s="0"/>
      <c r="KO3110" s="0"/>
      <c r="KP3110" s="0"/>
      <c r="KQ3110" s="0"/>
      <c r="KR3110" s="0"/>
      <c r="KS3110" s="0"/>
      <c r="KT3110" s="0"/>
      <c r="KU3110" s="0"/>
      <c r="KV3110" s="0"/>
      <c r="KW3110" s="0"/>
      <c r="KX3110" s="0"/>
      <c r="KY3110" s="0"/>
      <c r="KZ3110" s="0"/>
      <c r="LA3110" s="0"/>
      <c r="LB3110" s="0"/>
      <c r="LC3110" s="0"/>
      <c r="LD3110" s="0"/>
      <c r="LE3110" s="0"/>
      <c r="LF3110" s="0"/>
      <c r="LG3110" s="0"/>
      <c r="LH3110" s="0"/>
      <c r="LI3110" s="0"/>
      <c r="LJ3110" s="0"/>
      <c r="LK3110" s="0"/>
      <c r="LL3110" s="0"/>
      <c r="LM3110" s="0"/>
      <c r="LN3110" s="0"/>
      <c r="LO3110" s="0"/>
      <c r="LP3110" s="0"/>
      <c r="LQ3110" s="0"/>
      <c r="LR3110" s="0"/>
      <c r="LS3110" s="0"/>
      <c r="LT3110" s="0"/>
      <c r="LU3110" s="0"/>
      <c r="LV3110" s="0"/>
      <c r="LW3110" s="0"/>
      <c r="LX3110" s="0"/>
      <c r="LY3110" s="0"/>
      <c r="LZ3110" s="0"/>
      <c r="MA3110" s="0"/>
      <c r="MB3110" s="0"/>
      <c r="MC3110" s="0"/>
      <c r="MD3110" s="0"/>
      <c r="ME3110" s="0"/>
      <c r="MF3110" s="0"/>
      <c r="MG3110" s="0"/>
      <c r="MH3110" s="0"/>
      <c r="MI3110" s="0"/>
      <c r="MJ3110" s="0"/>
      <c r="MK3110" s="0"/>
      <c r="ML3110" s="0"/>
      <c r="MM3110" s="0"/>
      <c r="MN3110" s="0"/>
      <c r="MO3110" s="0"/>
      <c r="MP3110" s="0"/>
      <c r="MQ3110" s="0"/>
      <c r="MR3110" s="0"/>
      <c r="MS3110" s="0"/>
      <c r="MT3110" s="0"/>
      <c r="MU3110" s="0"/>
      <c r="MV3110" s="0"/>
      <c r="MW3110" s="0"/>
      <c r="MX3110" s="0"/>
      <c r="MY3110" s="0"/>
      <c r="MZ3110" s="0"/>
      <c r="NA3110" s="0"/>
      <c r="NB3110" s="0"/>
      <c r="NC3110" s="0"/>
      <c r="ND3110" s="0"/>
      <c r="NE3110" s="0"/>
      <c r="NF3110" s="0"/>
      <c r="NG3110" s="0"/>
      <c r="NH3110" s="0"/>
      <c r="NI3110" s="0"/>
      <c r="NJ3110" s="0"/>
      <c r="NK3110" s="0"/>
      <c r="NL3110" s="0"/>
      <c r="NM3110" s="0"/>
      <c r="NN3110" s="0"/>
      <c r="NO3110" s="0"/>
      <c r="NP3110" s="0"/>
      <c r="NQ3110" s="0"/>
      <c r="NR3110" s="0"/>
      <c r="NS3110" s="0"/>
      <c r="NT3110" s="0"/>
      <c r="NU3110" s="0"/>
      <c r="NV3110" s="0"/>
      <c r="NW3110" s="0"/>
      <c r="NX3110" s="0"/>
      <c r="NY3110" s="0"/>
      <c r="NZ3110" s="0"/>
      <c r="OA3110" s="0"/>
      <c r="OB3110" s="0"/>
      <c r="OC3110" s="0"/>
      <c r="OD3110" s="0"/>
      <c r="OE3110" s="0"/>
      <c r="OF3110" s="0"/>
      <c r="OG3110" s="0"/>
      <c r="OH3110" s="0"/>
      <c r="OI3110" s="0"/>
      <c r="OJ3110" s="0"/>
      <c r="OK3110" s="0"/>
      <c r="OL3110" s="0"/>
      <c r="OM3110" s="0"/>
      <c r="ON3110" s="0"/>
      <c r="OO3110" s="0"/>
      <c r="OP3110" s="0"/>
      <c r="OQ3110" s="0"/>
      <c r="OR3110" s="0"/>
      <c r="OS3110" s="0"/>
      <c r="OT3110" s="0"/>
      <c r="OU3110" s="0"/>
      <c r="OV3110" s="0"/>
      <c r="OW3110" s="0"/>
      <c r="OX3110" s="0"/>
      <c r="OY3110" s="0"/>
      <c r="OZ3110" s="0"/>
      <c r="PA3110" s="0"/>
      <c r="PB3110" s="0"/>
      <c r="PC3110" s="0"/>
      <c r="PD3110" s="0"/>
      <c r="PE3110" s="0"/>
      <c r="PF3110" s="0"/>
      <c r="PG3110" s="0"/>
      <c r="PH3110" s="0"/>
      <c r="PI3110" s="0"/>
      <c r="PJ3110" s="0"/>
      <c r="PK3110" s="0"/>
      <c r="PL3110" s="0"/>
      <c r="PM3110" s="0"/>
      <c r="PN3110" s="0"/>
      <c r="PO3110" s="0"/>
      <c r="PP3110" s="0"/>
      <c r="PQ3110" s="0"/>
      <c r="PR3110" s="0"/>
      <c r="PS3110" s="0"/>
      <c r="PT3110" s="0"/>
      <c r="PU3110" s="0"/>
      <c r="PV3110" s="0"/>
      <c r="PW3110" s="0"/>
      <c r="PX3110" s="0"/>
      <c r="PY3110" s="0"/>
      <c r="PZ3110" s="0"/>
      <c r="QA3110" s="0"/>
      <c r="QB3110" s="0"/>
      <c r="QC3110" s="0"/>
      <c r="QD3110" s="0"/>
      <c r="QE3110" s="0"/>
      <c r="QF3110" s="0"/>
      <c r="QG3110" s="0"/>
      <c r="QH3110" s="0"/>
      <c r="QI3110" s="0"/>
      <c r="QJ3110" s="0"/>
      <c r="QK3110" s="0"/>
      <c r="QL3110" s="0"/>
      <c r="QM3110" s="0"/>
      <c r="QN3110" s="0"/>
      <c r="QO3110" s="0"/>
      <c r="QP3110" s="0"/>
      <c r="QQ3110" s="0"/>
      <c r="QR3110" s="0"/>
      <c r="QS3110" s="0"/>
      <c r="QT3110" s="0"/>
      <c r="QU3110" s="0"/>
      <c r="QV3110" s="0"/>
      <c r="QW3110" s="0"/>
      <c r="QX3110" s="0"/>
      <c r="QY3110" s="0"/>
      <c r="QZ3110" s="0"/>
      <c r="RA3110" s="0"/>
      <c r="RB3110" s="0"/>
      <c r="RC3110" s="0"/>
      <c r="RD3110" s="0"/>
      <c r="RE3110" s="0"/>
      <c r="RF3110" s="0"/>
      <c r="RG3110" s="0"/>
      <c r="RH3110" s="0"/>
      <c r="RI3110" s="0"/>
      <c r="RJ3110" s="0"/>
      <c r="RK3110" s="0"/>
      <c r="RL3110" s="0"/>
      <c r="RM3110" s="0"/>
      <c r="RN3110" s="0"/>
      <c r="RO3110" s="0"/>
      <c r="RP3110" s="0"/>
      <c r="RQ3110" s="0"/>
      <c r="RR3110" s="0"/>
      <c r="RS3110" s="0"/>
      <c r="RT3110" s="0"/>
      <c r="RU3110" s="0"/>
      <c r="RV3110" s="0"/>
      <c r="RW3110" s="0"/>
      <c r="RX3110" s="0"/>
      <c r="RY3110" s="0"/>
      <c r="RZ3110" s="0"/>
      <c r="SA3110" s="0"/>
      <c r="SB3110" s="0"/>
      <c r="SC3110" s="0"/>
      <c r="SD3110" s="0"/>
      <c r="SE3110" s="0"/>
      <c r="SF3110" s="0"/>
      <c r="SG3110" s="0"/>
      <c r="SH3110" s="0"/>
      <c r="SI3110" s="0"/>
      <c r="SJ3110" s="0"/>
      <c r="SK3110" s="0"/>
      <c r="SL3110" s="0"/>
      <c r="SM3110" s="0"/>
      <c r="SN3110" s="0"/>
      <c r="SO3110" s="0"/>
      <c r="SP3110" s="0"/>
      <c r="SQ3110" s="0"/>
      <c r="SR3110" s="0"/>
      <c r="SS3110" s="0"/>
      <c r="ST3110" s="0"/>
      <c r="SU3110" s="0"/>
      <c r="SV3110" s="0"/>
      <c r="SW3110" s="0"/>
      <c r="SX3110" s="0"/>
      <c r="SY3110" s="0"/>
      <c r="SZ3110" s="0"/>
      <c r="TA3110" s="0"/>
      <c r="TB3110" s="0"/>
      <c r="TC3110" s="0"/>
      <c r="TD3110" s="0"/>
      <c r="TE3110" s="0"/>
      <c r="TF3110" s="0"/>
      <c r="TG3110" s="0"/>
      <c r="TH3110" s="0"/>
      <c r="TI3110" s="0"/>
      <c r="TJ3110" s="0"/>
      <c r="TK3110" s="0"/>
      <c r="TL3110" s="0"/>
      <c r="TM3110" s="0"/>
      <c r="TN3110" s="0"/>
      <c r="TO3110" s="0"/>
      <c r="TP3110" s="0"/>
      <c r="TQ3110" s="0"/>
      <c r="TR3110" s="0"/>
      <c r="TS3110" s="0"/>
      <c r="TT3110" s="0"/>
      <c r="TU3110" s="0"/>
      <c r="TV3110" s="0"/>
      <c r="TW3110" s="0"/>
      <c r="TX3110" s="0"/>
      <c r="TY3110" s="0"/>
      <c r="TZ3110" s="0"/>
      <c r="UA3110" s="0"/>
      <c r="UB3110" s="0"/>
      <c r="UC3110" s="0"/>
      <c r="UD3110" s="0"/>
      <c r="UE3110" s="0"/>
      <c r="UF3110" s="0"/>
      <c r="UG3110" s="0"/>
      <c r="UH3110" s="0"/>
      <c r="UI3110" s="0"/>
      <c r="UJ3110" s="0"/>
      <c r="UK3110" s="0"/>
      <c r="UL3110" s="0"/>
      <c r="UM3110" s="0"/>
      <c r="UN3110" s="0"/>
      <c r="UO3110" s="0"/>
      <c r="UP3110" s="0"/>
      <c r="UQ3110" s="0"/>
      <c r="UR3110" s="0"/>
      <c r="US3110" s="0"/>
      <c r="UT3110" s="0"/>
      <c r="UU3110" s="0"/>
      <c r="UV3110" s="0"/>
      <c r="UW3110" s="0"/>
      <c r="UX3110" s="0"/>
      <c r="UY3110" s="0"/>
      <c r="UZ3110" s="0"/>
      <c r="VA3110" s="0"/>
      <c r="VB3110" s="0"/>
      <c r="VC3110" s="0"/>
      <c r="VD3110" s="0"/>
      <c r="VE3110" s="0"/>
      <c r="VF3110" s="0"/>
      <c r="VG3110" s="0"/>
      <c r="VH3110" s="0"/>
      <c r="VI3110" s="0"/>
      <c r="VJ3110" s="0"/>
      <c r="VK3110" s="0"/>
      <c r="VL3110" s="0"/>
      <c r="VM3110" s="0"/>
      <c r="VN3110" s="0"/>
      <c r="VO3110" s="0"/>
      <c r="VP3110" s="0"/>
      <c r="VQ3110" s="0"/>
      <c r="VR3110" s="0"/>
      <c r="VS3110" s="0"/>
      <c r="VT3110" s="0"/>
      <c r="VU3110" s="0"/>
      <c r="VV3110" s="0"/>
      <c r="VW3110" s="0"/>
      <c r="VX3110" s="0"/>
      <c r="VY3110" s="0"/>
      <c r="VZ3110" s="0"/>
      <c r="WA3110" s="0"/>
      <c r="WB3110" s="0"/>
      <c r="WC3110" s="0"/>
      <c r="WD3110" s="0"/>
      <c r="WE3110" s="0"/>
      <c r="WF3110" s="0"/>
      <c r="WG3110" s="0"/>
      <c r="WH3110" s="0"/>
      <c r="WI3110" s="0"/>
      <c r="WJ3110" s="0"/>
      <c r="WK3110" s="0"/>
      <c r="WL3110" s="0"/>
      <c r="WM3110" s="0"/>
      <c r="WN3110" s="0"/>
      <c r="WO3110" s="0"/>
      <c r="WP3110" s="0"/>
      <c r="WQ3110" s="0"/>
      <c r="WR3110" s="0"/>
      <c r="WS3110" s="0"/>
      <c r="WT3110" s="0"/>
      <c r="WU3110" s="0"/>
      <c r="WV3110" s="0"/>
      <c r="WW3110" s="0"/>
      <c r="WX3110" s="0"/>
      <c r="WY3110" s="0"/>
      <c r="WZ3110" s="0"/>
      <c r="XA3110" s="0"/>
      <c r="XB3110" s="0"/>
      <c r="XC3110" s="0"/>
      <c r="XD3110" s="0"/>
      <c r="XE3110" s="0"/>
      <c r="XF3110" s="0"/>
      <c r="XG3110" s="0"/>
      <c r="XH3110" s="0"/>
      <c r="XI3110" s="0"/>
      <c r="XJ3110" s="0"/>
      <c r="XK3110" s="0"/>
      <c r="XL3110" s="0"/>
      <c r="XM3110" s="0"/>
      <c r="XN3110" s="0"/>
      <c r="XO3110" s="0"/>
      <c r="XP3110" s="0"/>
      <c r="XQ3110" s="0"/>
      <c r="XR3110" s="0"/>
      <c r="XS3110" s="0"/>
      <c r="XT3110" s="0"/>
      <c r="XU3110" s="0"/>
      <c r="XV3110" s="0"/>
      <c r="XW3110" s="0"/>
      <c r="XX3110" s="0"/>
      <c r="XY3110" s="0"/>
      <c r="XZ3110" s="0"/>
      <c r="YA3110" s="0"/>
      <c r="YB3110" s="0"/>
      <c r="YC3110" s="0"/>
      <c r="YD3110" s="0"/>
      <c r="YE3110" s="0"/>
      <c r="YF3110" s="0"/>
      <c r="YG3110" s="0"/>
      <c r="YH3110" s="0"/>
      <c r="YI3110" s="0"/>
      <c r="YJ3110" s="0"/>
      <c r="YK3110" s="0"/>
      <c r="YL3110" s="0"/>
      <c r="YM3110" s="0"/>
      <c r="YN3110" s="0"/>
      <c r="YO3110" s="0"/>
      <c r="YP3110" s="0"/>
      <c r="YQ3110" s="0"/>
      <c r="YR3110" s="0"/>
      <c r="YS3110" s="0"/>
      <c r="YT3110" s="0"/>
      <c r="YU3110" s="0"/>
      <c r="YV3110" s="0"/>
      <c r="YW3110" s="0"/>
      <c r="YX3110" s="0"/>
      <c r="YY3110" s="0"/>
      <c r="YZ3110" s="0"/>
      <c r="ZA3110" s="0"/>
      <c r="ZB3110" s="0"/>
      <c r="ZC3110" s="0"/>
      <c r="ZD3110" s="0"/>
      <c r="ZE3110" s="0"/>
      <c r="ZF3110" s="0"/>
      <c r="ZG3110" s="0"/>
      <c r="ZH3110" s="0"/>
      <c r="ZI3110" s="0"/>
      <c r="ZJ3110" s="0"/>
      <c r="ZK3110" s="0"/>
      <c r="ZL3110" s="0"/>
      <c r="ZM3110" s="0"/>
      <c r="ZN3110" s="0"/>
      <c r="ZO3110" s="0"/>
      <c r="ZP3110" s="0"/>
      <c r="ZQ3110" s="0"/>
      <c r="ZR3110" s="0"/>
      <c r="ZS3110" s="0"/>
      <c r="ZT3110" s="0"/>
      <c r="ZU3110" s="0"/>
      <c r="ZV3110" s="0"/>
      <c r="ZW3110" s="0"/>
      <c r="ZX3110" s="0"/>
      <c r="ZY3110" s="0"/>
      <c r="ZZ3110" s="0"/>
      <c r="AAA3110" s="0"/>
      <c r="AAB3110" s="0"/>
      <c r="AAC3110" s="0"/>
      <c r="AAD3110" s="0"/>
      <c r="AAE3110" s="0"/>
      <c r="AAF3110" s="0"/>
      <c r="AAG3110" s="0"/>
      <c r="AAH3110" s="0"/>
      <c r="AAI3110" s="0"/>
      <c r="AAJ3110" s="0"/>
      <c r="AAK3110" s="0"/>
      <c r="AAL3110" s="0"/>
      <c r="AAM3110" s="0"/>
      <c r="AAN3110" s="0"/>
      <c r="AAO3110" s="0"/>
      <c r="AAP3110" s="0"/>
      <c r="AAQ3110" s="0"/>
      <c r="AAR3110" s="0"/>
      <c r="AAS3110" s="0"/>
      <c r="AAT3110" s="0"/>
      <c r="AAU3110" s="0"/>
      <c r="AAV3110" s="0"/>
      <c r="AAW3110" s="0"/>
      <c r="AAX3110" s="0"/>
      <c r="AAY3110" s="0"/>
      <c r="AAZ3110" s="0"/>
      <c r="ABA3110" s="0"/>
      <c r="ABB3110" s="0"/>
      <c r="ABC3110" s="0"/>
      <c r="ABD3110" s="0"/>
      <c r="ABE3110" s="0"/>
      <c r="ABF3110" s="0"/>
      <c r="ABG3110" s="0"/>
      <c r="ABH3110" s="0"/>
      <c r="ABI3110" s="0"/>
      <c r="ABJ3110" s="0"/>
      <c r="ABK3110" s="0"/>
      <c r="ABL3110" s="0"/>
      <c r="ABM3110" s="0"/>
      <c r="ABN3110" s="0"/>
      <c r="ABO3110" s="0"/>
      <c r="ABP3110" s="0"/>
      <c r="ABQ3110" s="0"/>
      <c r="ABR3110" s="0"/>
      <c r="ABS3110" s="0"/>
      <c r="ABT3110" s="0"/>
      <c r="ABU3110" s="0"/>
      <c r="ABV3110" s="0"/>
      <c r="ABW3110" s="0"/>
      <c r="ABX3110" s="0"/>
      <c r="ABY3110" s="0"/>
      <c r="ABZ3110" s="0"/>
      <c r="ACA3110" s="0"/>
      <c r="ACB3110" s="0"/>
      <c r="ACC3110" s="0"/>
      <c r="ACD3110" s="0"/>
      <c r="ACE3110" s="0"/>
      <c r="ACF3110" s="0"/>
      <c r="ACG3110" s="0"/>
      <c r="ACH3110" s="0"/>
      <c r="ACI3110" s="0"/>
      <c r="ACJ3110" s="0"/>
      <c r="ACK3110" s="0"/>
      <c r="ACL3110" s="0"/>
      <c r="ACM3110" s="0"/>
      <c r="ACN3110" s="0"/>
      <c r="ACO3110" s="0"/>
      <c r="ACP3110" s="0"/>
      <c r="ACQ3110" s="0"/>
      <c r="ACR3110" s="0"/>
      <c r="ACS3110" s="0"/>
      <c r="ACT3110" s="0"/>
      <c r="ACU3110" s="0"/>
      <c r="ACV3110" s="0"/>
      <c r="ACW3110" s="0"/>
      <c r="ACX3110" s="0"/>
      <c r="ACY3110" s="0"/>
      <c r="ACZ3110" s="0"/>
      <c r="ADA3110" s="0"/>
      <c r="ADB3110" s="0"/>
      <c r="ADC3110" s="0"/>
      <c r="ADD3110" s="0"/>
      <c r="ADE3110" s="0"/>
      <c r="ADF3110" s="0"/>
      <c r="ADG3110" s="0"/>
      <c r="ADH3110" s="0"/>
      <c r="ADI3110" s="0"/>
      <c r="ADJ3110" s="0"/>
      <c r="ADK3110" s="0"/>
      <c r="ADL3110" s="0"/>
      <c r="ADM3110" s="0"/>
      <c r="ADN3110" s="0"/>
      <c r="ADO3110" s="0"/>
      <c r="ADP3110" s="0"/>
      <c r="ADQ3110" s="0"/>
      <c r="ADR3110" s="0"/>
      <c r="ADS3110" s="0"/>
      <c r="ADT3110" s="0"/>
      <c r="ADU3110" s="0"/>
      <c r="ADV3110" s="0"/>
      <c r="ADW3110" s="0"/>
      <c r="ADX3110" s="0"/>
      <c r="ADY3110" s="0"/>
      <c r="ADZ3110" s="0"/>
      <c r="AEA3110" s="0"/>
      <c r="AEB3110" s="0"/>
      <c r="AEC3110" s="0"/>
      <c r="AED3110" s="0"/>
      <c r="AEE3110" s="0"/>
      <c r="AEF3110" s="0"/>
      <c r="AEG3110" s="0"/>
      <c r="AEH3110" s="0"/>
      <c r="AEI3110" s="0"/>
      <c r="AEJ3110" s="0"/>
      <c r="AEK3110" s="0"/>
      <c r="AEL3110" s="0"/>
      <c r="AEM3110" s="0"/>
      <c r="AEN3110" s="0"/>
      <c r="AEO3110" s="0"/>
      <c r="AEP3110" s="0"/>
      <c r="AEQ3110" s="0"/>
      <c r="AER3110" s="0"/>
      <c r="AES3110" s="0"/>
      <c r="AET3110" s="0"/>
      <c r="AEU3110" s="0"/>
      <c r="AEV3110" s="0"/>
      <c r="AEW3110" s="0"/>
      <c r="AEX3110" s="0"/>
      <c r="AEY3110" s="0"/>
      <c r="AEZ3110" s="0"/>
      <c r="AFA3110" s="0"/>
      <c r="AFB3110" s="0"/>
      <c r="AFC3110" s="0"/>
      <c r="AFD3110" s="0"/>
      <c r="AFE3110" s="0"/>
      <c r="AFF3110" s="0"/>
      <c r="AFG3110" s="0"/>
      <c r="AFH3110" s="0"/>
      <c r="AFI3110" s="0"/>
      <c r="AFJ3110" s="0"/>
      <c r="AFK3110" s="0"/>
      <c r="AFL3110" s="0"/>
      <c r="AFM3110" s="0"/>
      <c r="AFN3110" s="0"/>
      <c r="AFO3110" s="0"/>
      <c r="AFP3110" s="0"/>
      <c r="AFQ3110" s="0"/>
      <c r="AFR3110" s="0"/>
      <c r="AFS3110" s="0"/>
      <c r="AFT3110" s="0"/>
      <c r="AFU3110" s="0"/>
      <c r="AFV3110" s="0"/>
      <c r="AFW3110" s="0"/>
      <c r="AFX3110" s="0"/>
      <c r="AFY3110" s="0"/>
      <c r="AFZ3110" s="0"/>
      <c r="AGA3110" s="0"/>
      <c r="AGB3110" s="0"/>
      <c r="AGC3110" s="0"/>
      <c r="AGD3110" s="0"/>
      <c r="AGE3110" s="0"/>
      <c r="AGF3110" s="0"/>
      <c r="AGG3110" s="0"/>
      <c r="AGH3110" s="0"/>
      <c r="AGI3110" s="0"/>
      <c r="AGJ3110" s="0"/>
      <c r="AGK3110" s="0"/>
      <c r="AGL3110" s="0"/>
      <c r="AGM3110" s="0"/>
      <c r="AGN3110" s="0"/>
      <c r="AGO3110" s="0"/>
      <c r="AGP3110" s="0"/>
      <c r="AGQ3110" s="0"/>
      <c r="AGR3110" s="0"/>
      <c r="AGS3110" s="0"/>
      <c r="AGT3110" s="0"/>
      <c r="AGU3110" s="0"/>
      <c r="AGV3110" s="0"/>
      <c r="AGW3110" s="0"/>
      <c r="AGX3110" s="0"/>
      <c r="AGY3110" s="0"/>
      <c r="AGZ3110" s="0"/>
      <c r="AHA3110" s="0"/>
      <c r="AHB3110" s="0"/>
      <c r="AHC3110" s="0"/>
      <c r="AHD3110" s="0"/>
      <c r="AHE3110" s="0"/>
      <c r="AHF3110" s="0"/>
      <c r="AHG3110" s="0"/>
      <c r="AHH3110" s="0"/>
      <c r="AHI3110" s="0"/>
      <c r="AHJ3110" s="0"/>
      <c r="AHK3110" s="0"/>
      <c r="AHL3110" s="0"/>
      <c r="AHM3110" s="0"/>
      <c r="AHN3110" s="0"/>
      <c r="AHO3110" s="0"/>
      <c r="AHP3110" s="0"/>
      <c r="AHQ3110" s="0"/>
      <c r="AHR3110" s="0"/>
      <c r="AHS3110" s="0"/>
      <c r="AHT3110" s="0"/>
      <c r="AHU3110" s="0"/>
      <c r="AHV3110" s="0"/>
      <c r="AHW3110" s="0"/>
      <c r="AHX3110" s="0"/>
      <c r="AHY3110" s="0"/>
      <c r="AHZ3110" s="0"/>
      <c r="AIA3110" s="0"/>
      <c r="AIB3110" s="0"/>
      <c r="AIC3110" s="0"/>
      <c r="AID3110" s="0"/>
      <c r="AIE3110" s="0"/>
      <c r="AIF3110" s="0"/>
      <c r="AIG3110" s="0"/>
      <c r="AIH3110" s="0"/>
      <c r="AII3110" s="0"/>
      <c r="AIJ3110" s="0"/>
      <c r="AIK3110" s="0"/>
      <c r="AIL3110" s="0"/>
      <c r="AIM3110" s="0"/>
      <c r="AIN3110" s="0"/>
      <c r="AIO3110" s="0"/>
      <c r="AIP3110" s="0"/>
      <c r="AIQ3110" s="0"/>
      <c r="AIR3110" s="0"/>
      <c r="AIS3110" s="0"/>
      <c r="AIT3110" s="0"/>
      <c r="AIU3110" s="0"/>
      <c r="AIV3110" s="0"/>
      <c r="AIW3110" s="0"/>
      <c r="AIX3110" s="0"/>
      <c r="AIY3110" s="0"/>
      <c r="AIZ3110" s="0"/>
      <c r="AJA3110" s="0"/>
      <c r="AJB3110" s="0"/>
      <c r="AJC3110" s="0"/>
      <c r="AJD3110" s="0"/>
      <c r="AJE3110" s="0"/>
      <c r="AJF3110" s="0"/>
      <c r="AJG3110" s="0"/>
      <c r="AJH3110" s="0"/>
      <c r="AJI3110" s="0"/>
      <c r="AJJ3110" s="0"/>
      <c r="AJK3110" s="0"/>
      <c r="AJL3110" s="0"/>
      <c r="AJM3110" s="0"/>
      <c r="AJN3110" s="0"/>
      <c r="AJO3110" s="0"/>
      <c r="AJP3110" s="0"/>
      <c r="AJQ3110" s="0"/>
      <c r="AJR3110" s="0"/>
      <c r="AJS3110" s="0"/>
      <c r="AJT3110" s="0"/>
      <c r="AJU3110" s="0"/>
      <c r="AJV3110" s="0"/>
      <c r="AJW3110" s="0"/>
      <c r="AJX3110" s="0"/>
      <c r="AJY3110" s="0"/>
      <c r="AJZ3110" s="0"/>
      <c r="AKA3110" s="0"/>
      <c r="AKB3110" s="0"/>
      <c r="AKC3110" s="0"/>
      <c r="AKD3110" s="0"/>
      <c r="AKE3110" s="0"/>
      <c r="AKF3110" s="0"/>
      <c r="AKG3110" s="0"/>
      <c r="AKH3110" s="0"/>
      <c r="AKI3110" s="0"/>
      <c r="AKJ3110" s="0"/>
      <c r="AKK3110" s="0"/>
      <c r="AKL3110" s="0"/>
      <c r="AKM3110" s="0"/>
      <c r="AKN3110" s="0"/>
      <c r="AKO3110" s="0"/>
      <c r="AKP3110" s="0"/>
      <c r="AKQ3110" s="0"/>
      <c r="AKR3110" s="0"/>
      <c r="AKS3110" s="0"/>
      <c r="AKT3110" s="0"/>
      <c r="AKU3110" s="0"/>
      <c r="AKV3110" s="0"/>
      <c r="AKW3110" s="0"/>
      <c r="AKX3110" s="0"/>
      <c r="AKY3110" s="0"/>
      <c r="AKZ3110" s="0"/>
      <c r="ALA3110" s="0"/>
      <c r="ALB3110" s="0"/>
      <c r="ALC3110" s="0"/>
      <c r="ALD3110" s="0"/>
      <c r="ALE3110" s="0"/>
      <c r="ALF3110" s="0"/>
      <c r="ALG3110" s="0"/>
      <c r="ALH3110" s="0"/>
      <c r="ALI3110" s="0"/>
      <c r="ALJ3110" s="0"/>
      <c r="ALK3110" s="0"/>
      <c r="ALL3110" s="0"/>
      <c r="ALM3110" s="0"/>
      <c r="ALN3110" s="0"/>
      <c r="ALO3110" s="0"/>
      <c r="ALP3110" s="0"/>
      <c r="ALQ3110" s="0"/>
      <c r="ALR3110" s="0"/>
      <c r="ALS3110" s="0"/>
      <c r="ALT3110" s="0"/>
      <c r="ALU3110" s="0"/>
      <c r="ALV3110" s="0"/>
      <c r="ALW3110" s="0"/>
      <c r="ALX3110" s="0"/>
      <c r="ALY3110" s="0"/>
      <c r="ALZ3110" s="0"/>
      <c r="AMA3110" s="0"/>
      <c r="AMB3110" s="0"/>
      <c r="AMC3110" s="0"/>
      <c r="AMD3110" s="0"/>
      <c r="AME3110" s="0"/>
      <c r="AMF3110" s="0"/>
      <c r="AMG3110" s="0"/>
      <c r="AMH3110" s="0"/>
      <c r="AMI3110" s="0"/>
    </row>
    <row r="3111" customFormat="false" ht="12.75" hidden="false" customHeight="false" outlineLevel="0" collapsed="false">
      <c r="A3111" s="1" t="s">
        <v>3361</v>
      </c>
      <c r="C3111" s="27" t="s">
        <v>3362</v>
      </c>
      <c r="D3111" s="27" t="s">
        <v>22</v>
      </c>
      <c r="E3111" s="28"/>
      <c r="F3111" s="29"/>
      <c r="G3111" s="27"/>
      <c r="H3111" s="30" t="s">
        <v>61</v>
      </c>
      <c r="I3111" s="31" t="n">
        <v>0.48</v>
      </c>
      <c r="J3111" s="30" t="s">
        <v>1127</v>
      </c>
      <c r="BM3111" s="0"/>
      <c r="BN3111" s="0"/>
      <c r="BO3111" s="0"/>
      <c r="BP3111" s="0"/>
      <c r="BQ3111" s="0"/>
      <c r="BR3111" s="0"/>
      <c r="BS3111" s="0"/>
      <c r="BT3111" s="0"/>
      <c r="BU3111" s="0"/>
      <c r="BV3111" s="0"/>
      <c r="BW3111" s="0"/>
      <c r="BX3111" s="0"/>
      <c r="BY3111" s="0"/>
      <c r="BZ3111" s="0"/>
      <c r="CA3111" s="0"/>
      <c r="CB3111" s="0"/>
      <c r="CC3111" s="0"/>
      <c r="CD3111" s="0"/>
      <c r="CE3111" s="0"/>
      <c r="CF3111" s="0"/>
      <c r="CG3111" s="0"/>
      <c r="CH3111" s="0"/>
      <c r="CI3111" s="0"/>
      <c r="CJ3111" s="0"/>
      <c r="CK3111" s="0"/>
      <c r="CL3111" s="0"/>
      <c r="CM3111" s="0"/>
      <c r="CN3111" s="0"/>
      <c r="CO3111" s="0"/>
      <c r="CP3111" s="0"/>
      <c r="CQ3111" s="0"/>
      <c r="CR3111" s="0"/>
      <c r="CS3111" s="0"/>
      <c r="CT3111" s="0"/>
      <c r="CU3111" s="0"/>
      <c r="CV3111" s="0"/>
      <c r="CW3111" s="0"/>
      <c r="CX3111" s="0"/>
      <c r="CY3111" s="0"/>
      <c r="CZ3111" s="0"/>
      <c r="DA3111" s="0"/>
      <c r="DB3111" s="0"/>
      <c r="DC3111" s="0"/>
      <c r="DD3111" s="0"/>
      <c r="DE3111" s="0"/>
      <c r="DF3111" s="0"/>
      <c r="DG3111" s="0"/>
      <c r="DH3111" s="0"/>
      <c r="DI3111" s="0"/>
      <c r="DJ3111" s="0"/>
      <c r="DK3111" s="0"/>
      <c r="DL3111" s="0"/>
      <c r="DM3111" s="0"/>
      <c r="DN3111" s="0"/>
      <c r="DO3111" s="0"/>
      <c r="DP3111" s="0"/>
      <c r="DQ3111" s="0"/>
      <c r="DR3111" s="0"/>
      <c r="DS3111" s="0"/>
      <c r="DT3111" s="0"/>
      <c r="DU3111" s="0"/>
      <c r="DV3111" s="0"/>
      <c r="DW3111" s="0"/>
      <c r="DX3111" s="0"/>
      <c r="DY3111" s="0"/>
      <c r="DZ3111" s="0"/>
      <c r="EA3111" s="0"/>
      <c r="EB3111" s="0"/>
      <c r="EC3111" s="0"/>
      <c r="ED3111" s="0"/>
      <c r="EE3111" s="0"/>
      <c r="EF3111" s="0"/>
      <c r="EG3111" s="0"/>
      <c r="EH3111" s="0"/>
      <c r="EI3111" s="0"/>
      <c r="EJ3111" s="0"/>
      <c r="EK3111" s="0"/>
      <c r="EL3111" s="0"/>
      <c r="EM3111" s="0"/>
      <c r="EN3111" s="0"/>
      <c r="EO3111" s="0"/>
      <c r="EP3111" s="0"/>
      <c r="EQ3111" s="0"/>
      <c r="ER3111" s="0"/>
      <c r="ES3111" s="0"/>
      <c r="ET3111" s="0"/>
      <c r="EU3111" s="0"/>
      <c r="EV3111" s="0"/>
      <c r="EW3111" s="0"/>
      <c r="EX3111" s="0"/>
      <c r="EY3111" s="0"/>
      <c r="EZ3111" s="0"/>
      <c r="FA3111" s="0"/>
      <c r="FB3111" s="0"/>
      <c r="FC3111" s="0"/>
      <c r="FD3111" s="0"/>
      <c r="FE3111" s="0"/>
      <c r="FF3111" s="0"/>
      <c r="FG3111" s="0"/>
      <c r="FH3111" s="0"/>
      <c r="FI3111" s="0"/>
      <c r="FJ3111" s="0"/>
      <c r="FK3111" s="0"/>
      <c r="FL3111" s="0"/>
      <c r="FM3111" s="0"/>
      <c r="FN3111" s="0"/>
      <c r="FO3111" s="0"/>
      <c r="FP3111" s="0"/>
      <c r="FQ3111" s="0"/>
      <c r="FR3111" s="0"/>
      <c r="FS3111" s="0"/>
      <c r="FT3111" s="0"/>
      <c r="FU3111" s="0"/>
      <c r="FV3111" s="0"/>
      <c r="FW3111" s="0"/>
      <c r="FX3111" s="0"/>
      <c r="FY3111" s="0"/>
      <c r="FZ3111" s="0"/>
      <c r="GA3111" s="0"/>
      <c r="GB3111" s="0"/>
      <c r="GC3111" s="0"/>
      <c r="GD3111" s="0"/>
      <c r="GE3111" s="0"/>
      <c r="GF3111" s="0"/>
      <c r="GG3111" s="0"/>
      <c r="GH3111" s="0"/>
      <c r="GI3111" s="0"/>
      <c r="GJ3111" s="0"/>
      <c r="GK3111" s="0"/>
      <c r="GL3111" s="0"/>
      <c r="GM3111" s="0"/>
      <c r="GN3111" s="0"/>
      <c r="GO3111" s="0"/>
      <c r="GP3111" s="0"/>
      <c r="GQ3111" s="0"/>
      <c r="GR3111" s="0"/>
      <c r="GS3111" s="0"/>
      <c r="GT3111" s="0"/>
      <c r="GU3111" s="0"/>
      <c r="GV3111" s="0"/>
      <c r="GW3111" s="0"/>
      <c r="GX3111" s="0"/>
      <c r="GY3111" s="0"/>
      <c r="GZ3111" s="0"/>
      <c r="HA3111" s="0"/>
      <c r="HB3111" s="0"/>
      <c r="HC3111" s="0"/>
      <c r="HD3111" s="0"/>
      <c r="HE3111" s="0"/>
      <c r="HF3111" s="0"/>
      <c r="HG3111" s="0"/>
      <c r="HH3111" s="0"/>
      <c r="HI3111" s="0"/>
      <c r="HJ3111" s="0"/>
      <c r="HK3111" s="0"/>
      <c r="HL3111" s="0"/>
      <c r="HM3111" s="0"/>
      <c r="HN3111" s="0"/>
      <c r="HO3111" s="0"/>
      <c r="HP3111" s="0"/>
      <c r="HQ3111" s="0"/>
      <c r="HR3111" s="0"/>
      <c r="HS3111" s="0"/>
      <c r="HT3111" s="0"/>
      <c r="HU3111" s="0"/>
      <c r="HV3111" s="0"/>
      <c r="HW3111" s="0"/>
      <c r="HX3111" s="0"/>
      <c r="HY3111" s="0"/>
      <c r="HZ3111" s="0"/>
      <c r="IA3111" s="0"/>
      <c r="IB3111" s="0"/>
      <c r="IC3111" s="0"/>
      <c r="ID3111" s="0"/>
      <c r="IE3111" s="0"/>
      <c r="IF3111" s="0"/>
      <c r="IG3111" s="0"/>
      <c r="IH3111" s="0"/>
      <c r="II3111" s="0"/>
      <c r="IJ3111" s="0"/>
      <c r="IK3111" s="0"/>
      <c r="IL3111" s="0"/>
      <c r="IM3111" s="0"/>
      <c r="IN3111" s="0"/>
      <c r="IO3111" s="0"/>
      <c r="IP3111" s="0"/>
      <c r="IQ3111" s="0"/>
      <c r="IR3111" s="0"/>
      <c r="IS3111" s="0"/>
      <c r="IT3111" s="0"/>
      <c r="IU3111" s="0"/>
      <c r="IV3111" s="0"/>
      <c r="IW3111" s="0"/>
      <c r="IX3111" s="0"/>
      <c r="IY3111" s="0"/>
      <c r="IZ3111" s="0"/>
      <c r="JA3111" s="0"/>
      <c r="JB3111" s="0"/>
      <c r="JC3111" s="0"/>
      <c r="JD3111" s="0"/>
      <c r="JE3111" s="0"/>
      <c r="JF3111" s="0"/>
      <c r="JG3111" s="0"/>
      <c r="JH3111" s="0"/>
      <c r="JI3111" s="0"/>
      <c r="JJ3111" s="0"/>
      <c r="JK3111" s="0"/>
      <c r="JL3111" s="0"/>
      <c r="JM3111" s="0"/>
      <c r="JN3111" s="0"/>
      <c r="JO3111" s="0"/>
      <c r="JP3111" s="0"/>
      <c r="JQ3111" s="0"/>
      <c r="JR3111" s="0"/>
      <c r="JS3111" s="0"/>
      <c r="JT3111" s="0"/>
      <c r="JU3111" s="0"/>
      <c r="JV3111" s="0"/>
      <c r="JW3111" s="0"/>
      <c r="JX3111" s="0"/>
      <c r="JY3111" s="0"/>
      <c r="JZ3111" s="0"/>
      <c r="KA3111" s="0"/>
      <c r="KB3111" s="0"/>
      <c r="KC3111" s="0"/>
      <c r="KD3111" s="0"/>
      <c r="KE3111" s="0"/>
      <c r="KF3111" s="0"/>
      <c r="KG3111" s="0"/>
      <c r="KH3111" s="0"/>
      <c r="KI3111" s="0"/>
      <c r="KJ3111" s="0"/>
      <c r="KK3111" s="0"/>
      <c r="KL3111" s="0"/>
      <c r="KM3111" s="0"/>
      <c r="KN3111" s="0"/>
      <c r="KO3111" s="0"/>
      <c r="KP3111" s="0"/>
      <c r="KQ3111" s="0"/>
      <c r="KR3111" s="0"/>
      <c r="KS3111" s="0"/>
      <c r="KT3111" s="0"/>
      <c r="KU3111" s="0"/>
      <c r="KV3111" s="0"/>
      <c r="KW3111" s="0"/>
      <c r="KX3111" s="0"/>
      <c r="KY3111" s="0"/>
      <c r="KZ3111" s="0"/>
      <c r="LA3111" s="0"/>
      <c r="LB3111" s="0"/>
      <c r="LC3111" s="0"/>
      <c r="LD3111" s="0"/>
      <c r="LE3111" s="0"/>
      <c r="LF3111" s="0"/>
      <c r="LG3111" s="0"/>
      <c r="LH3111" s="0"/>
      <c r="LI3111" s="0"/>
      <c r="LJ3111" s="0"/>
      <c r="LK3111" s="0"/>
      <c r="LL3111" s="0"/>
      <c r="LM3111" s="0"/>
      <c r="LN3111" s="0"/>
      <c r="LO3111" s="0"/>
      <c r="LP3111" s="0"/>
      <c r="LQ3111" s="0"/>
      <c r="LR3111" s="0"/>
      <c r="LS3111" s="0"/>
      <c r="LT3111" s="0"/>
      <c r="LU3111" s="0"/>
      <c r="LV3111" s="0"/>
      <c r="LW3111" s="0"/>
      <c r="LX3111" s="0"/>
      <c r="LY3111" s="0"/>
      <c r="LZ3111" s="0"/>
      <c r="MA3111" s="0"/>
      <c r="MB3111" s="0"/>
      <c r="MC3111" s="0"/>
      <c r="MD3111" s="0"/>
      <c r="ME3111" s="0"/>
      <c r="MF3111" s="0"/>
      <c r="MG3111" s="0"/>
      <c r="MH3111" s="0"/>
      <c r="MI3111" s="0"/>
      <c r="MJ3111" s="0"/>
      <c r="MK3111" s="0"/>
      <c r="ML3111" s="0"/>
      <c r="MM3111" s="0"/>
      <c r="MN3111" s="0"/>
      <c r="MO3111" s="0"/>
      <c r="MP3111" s="0"/>
      <c r="MQ3111" s="0"/>
      <c r="MR3111" s="0"/>
      <c r="MS3111" s="0"/>
      <c r="MT3111" s="0"/>
      <c r="MU3111" s="0"/>
      <c r="MV3111" s="0"/>
      <c r="MW3111" s="0"/>
      <c r="MX3111" s="0"/>
      <c r="MY3111" s="0"/>
      <c r="MZ3111" s="0"/>
      <c r="NA3111" s="0"/>
      <c r="NB3111" s="0"/>
      <c r="NC3111" s="0"/>
      <c r="ND3111" s="0"/>
      <c r="NE3111" s="0"/>
      <c r="NF3111" s="0"/>
      <c r="NG3111" s="0"/>
      <c r="NH3111" s="0"/>
      <c r="NI3111" s="0"/>
      <c r="NJ3111" s="0"/>
      <c r="NK3111" s="0"/>
      <c r="NL3111" s="0"/>
      <c r="NM3111" s="0"/>
      <c r="NN3111" s="0"/>
      <c r="NO3111" s="0"/>
      <c r="NP3111" s="0"/>
      <c r="NQ3111" s="0"/>
      <c r="NR3111" s="0"/>
      <c r="NS3111" s="0"/>
      <c r="NT3111" s="0"/>
      <c r="NU3111" s="0"/>
      <c r="NV3111" s="0"/>
      <c r="NW3111" s="0"/>
      <c r="NX3111" s="0"/>
      <c r="NY3111" s="0"/>
      <c r="NZ3111" s="0"/>
      <c r="OA3111" s="0"/>
      <c r="OB3111" s="0"/>
      <c r="OC3111" s="0"/>
      <c r="OD3111" s="0"/>
      <c r="OE3111" s="0"/>
      <c r="OF3111" s="0"/>
      <c r="OG3111" s="0"/>
      <c r="OH3111" s="0"/>
      <c r="OI3111" s="0"/>
      <c r="OJ3111" s="0"/>
      <c r="OK3111" s="0"/>
      <c r="OL3111" s="0"/>
      <c r="OM3111" s="0"/>
      <c r="ON3111" s="0"/>
      <c r="OO3111" s="0"/>
      <c r="OP3111" s="0"/>
      <c r="OQ3111" s="0"/>
      <c r="OR3111" s="0"/>
      <c r="OS3111" s="0"/>
      <c r="OT3111" s="0"/>
      <c r="OU3111" s="0"/>
      <c r="OV3111" s="0"/>
      <c r="OW3111" s="0"/>
      <c r="OX3111" s="0"/>
      <c r="OY3111" s="0"/>
      <c r="OZ3111" s="0"/>
      <c r="PA3111" s="0"/>
      <c r="PB3111" s="0"/>
      <c r="PC3111" s="0"/>
      <c r="PD3111" s="0"/>
      <c r="PE3111" s="0"/>
      <c r="PF3111" s="0"/>
      <c r="PG3111" s="0"/>
      <c r="PH3111" s="0"/>
      <c r="PI3111" s="0"/>
      <c r="PJ3111" s="0"/>
      <c r="PK3111" s="0"/>
      <c r="PL3111" s="0"/>
      <c r="PM3111" s="0"/>
      <c r="PN3111" s="0"/>
      <c r="PO3111" s="0"/>
      <c r="PP3111" s="0"/>
      <c r="PQ3111" s="0"/>
      <c r="PR3111" s="0"/>
      <c r="PS3111" s="0"/>
      <c r="PT3111" s="0"/>
      <c r="PU3111" s="0"/>
      <c r="PV3111" s="0"/>
      <c r="PW3111" s="0"/>
      <c r="PX3111" s="0"/>
      <c r="PY3111" s="0"/>
      <c r="PZ3111" s="0"/>
      <c r="QA3111" s="0"/>
      <c r="QB3111" s="0"/>
      <c r="QC3111" s="0"/>
      <c r="QD3111" s="0"/>
      <c r="QE3111" s="0"/>
      <c r="QF3111" s="0"/>
      <c r="QG3111" s="0"/>
      <c r="QH3111" s="0"/>
      <c r="QI3111" s="0"/>
      <c r="QJ3111" s="0"/>
      <c r="QK3111" s="0"/>
      <c r="QL3111" s="0"/>
      <c r="QM3111" s="0"/>
      <c r="QN3111" s="0"/>
      <c r="QO3111" s="0"/>
      <c r="QP3111" s="0"/>
      <c r="QQ3111" s="0"/>
      <c r="QR3111" s="0"/>
      <c r="QS3111" s="0"/>
      <c r="QT3111" s="0"/>
      <c r="QU3111" s="0"/>
      <c r="QV3111" s="0"/>
      <c r="QW3111" s="0"/>
      <c r="QX3111" s="0"/>
      <c r="QY3111" s="0"/>
      <c r="QZ3111" s="0"/>
      <c r="RA3111" s="0"/>
      <c r="RB3111" s="0"/>
      <c r="RC3111" s="0"/>
      <c r="RD3111" s="0"/>
      <c r="RE3111" s="0"/>
      <c r="RF3111" s="0"/>
      <c r="RG3111" s="0"/>
      <c r="RH3111" s="0"/>
      <c r="RI3111" s="0"/>
      <c r="RJ3111" s="0"/>
      <c r="RK3111" s="0"/>
      <c r="RL3111" s="0"/>
      <c r="RM3111" s="0"/>
      <c r="RN3111" s="0"/>
      <c r="RO3111" s="0"/>
      <c r="RP3111" s="0"/>
      <c r="RQ3111" s="0"/>
      <c r="RR3111" s="0"/>
      <c r="RS3111" s="0"/>
      <c r="RT3111" s="0"/>
      <c r="RU3111" s="0"/>
      <c r="RV3111" s="0"/>
      <c r="RW3111" s="0"/>
      <c r="RX3111" s="0"/>
      <c r="RY3111" s="0"/>
      <c r="RZ3111" s="0"/>
      <c r="SA3111" s="0"/>
      <c r="SB3111" s="0"/>
      <c r="SC3111" s="0"/>
      <c r="SD3111" s="0"/>
      <c r="SE3111" s="0"/>
      <c r="SF3111" s="0"/>
      <c r="SG3111" s="0"/>
      <c r="SH3111" s="0"/>
      <c r="SI3111" s="0"/>
      <c r="SJ3111" s="0"/>
      <c r="SK3111" s="0"/>
      <c r="SL3111" s="0"/>
      <c r="SM3111" s="0"/>
      <c r="SN3111" s="0"/>
      <c r="SO3111" s="0"/>
      <c r="SP3111" s="0"/>
      <c r="SQ3111" s="0"/>
      <c r="SR3111" s="0"/>
      <c r="SS3111" s="0"/>
      <c r="ST3111" s="0"/>
      <c r="SU3111" s="0"/>
      <c r="SV3111" s="0"/>
      <c r="SW3111" s="0"/>
      <c r="SX3111" s="0"/>
      <c r="SY3111" s="0"/>
      <c r="SZ3111" s="0"/>
      <c r="TA3111" s="0"/>
      <c r="TB3111" s="0"/>
      <c r="TC3111" s="0"/>
      <c r="TD3111" s="0"/>
      <c r="TE3111" s="0"/>
      <c r="TF3111" s="0"/>
      <c r="TG3111" s="0"/>
      <c r="TH3111" s="0"/>
      <c r="TI3111" s="0"/>
      <c r="TJ3111" s="0"/>
      <c r="TK3111" s="0"/>
      <c r="TL3111" s="0"/>
      <c r="TM3111" s="0"/>
      <c r="TN3111" s="0"/>
      <c r="TO3111" s="0"/>
      <c r="TP3111" s="0"/>
      <c r="TQ3111" s="0"/>
      <c r="TR3111" s="0"/>
      <c r="TS3111" s="0"/>
      <c r="TT3111" s="0"/>
      <c r="TU3111" s="0"/>
      <c r="TV3111" s="0"/>
      <c r="TW3111" s="0"/>
      <c r="TX3111" s="0"/>
      <c r="TY3111" s="0"/>
      <c r="TZ3111" s="0"/>
      <c r="UA3111" s="0"/>
      <c r="UB3111" s="0"/>
      <c r="UC3111" s="0"/>
      <c r="UD3111" s="0"/>
      <c r="UE3111" s="0"/>
      <c r="UF3111" s="0"/>
      <c r="UG3111" s="0"/>
      <c r="UH3111" s="0"/>
      <c r="UI3111" s="0"/>
      <c r="UJ3111" s="0"/>
      <c r="UK3111" s="0"/>
      <c r="UL3111" s="0"/>
      <c r="UM3111" s="0"/>
      <c r="UN3111" s="0"/>
      <c r="UO3111" s="0"/>
      <c r="UP3111" s="0"/>
      <c r="UQ3111" s="0"/>
      <c r="UR3111" s="0"/>
      <c r="US3111" s="0"/>
      <c r="UT3111" s="0"/>
      <c r="UU3111" s="0"/>
      <c r="UV3111" s="0"/>
      <c r="UW3111" s="0"/>
      <c r="UX3111" s="0"/>
      <c r="UY3111" s="0"/>
      <c r="UZ3111" s="0"/>
      <c r="VA3111" s="0"/>
      <c r="VB3111" s="0"/>
      <c r="VC3111" s="0"/>
      <c r="VD3111" s="0"/>
      <c r="VE3111" s="0"/>
      <c r="VF3111" s="0"/>
      <c r="VG3111" s="0"/>
      <c r="VH3111" s="0"/>
      <c r="VI3111" s="0"/>
      <c r="VJ3111" s="0"/>
      <c r="VK3111" s="0"/>
      <c r="VL3111" s="0"/>
      <c r="VM3111" s="0"/>
      <c r="VN3111" s="0"/>
      <c r="VO3111" s="0"/>
      <c r="VP3111" s="0"/>
      <c r="VQ3111" s="0"/>
      <c r="VR3111" s="0"/>
      <c r="VS3111" s="0"/>
      <c r="VT3111" s="0"/>
      <c r="VU3111" s="0"/>
      <c r="VV3111" s="0"/>
      <c r="VW3111" s="0"/>
      <c r="VX3111" s="0"/>
      <c r="VY3111" s="0"/>
      <c r="VZ3111" s="0"/>
      <c r="WA3111" s="0"/>
      <c r="WB3111" s="0"/>
      <c r="WC3111" s="0"/>
      <c r="WD3111" s="0"/>
      <c r="WE3111" s="0"/>
      <c r="WF3111" s="0"/>
      <c r="WG3111" s="0"/>
      <c r="WH3111" s="0"/>
      <c r="WI3111" s="0"/>
      <c r="WJ3111" s="0"/>
      <c r="WK3111" s="0"/>
      <c r="WL3111" s="0"/>
      <c r="WM3111" s="0"/>
      <c r="WN3111" s="0"/>
      <c r="WO3111" s="0"/>
      <c r="WP3111" s="0"/>
      <c r="WQ3111" s="0"/>
      <c r="WR3111" s="0"/>
      <c r="WS3111" s="0"/>
      <c r="WT3111" s="0"/>
      <c r="WU3111" s="0"/>
      <c r="WV3111" s="0"/>
      <c r="WW3111" s="0"/>
      <c r="WX3111" s="0"/>
      <c r="WY3111" s="0"/>
      <c r="WZ3111" s="0"/>
      <c r="XA3111" s="0"/>
      <c r="XB3111" s="0"/>
      <c r="XC3111" s="0"/>
      <c r="XD3111" s="0"/>
      <c r="XE3111" s="0"/>
      <c r="XF3111" s="0"/>
      <c r="XG3111" s="0"/>
      <c r="XH3111" s="0"/>
      <c r="XI3111" s="0"/>
      <c r="XJ3111" s="0"/>
      <c r="XK3111" s="0"/>
      <c r="XL3111" s="0"/>
      <c r="XM3111" s="0"/>
      <c r="XN3111" s="0"/>
      <c r="XO3111" s="0"/>
      <c r="XP3111" s="0"/>
      <c r="XQ3111" s="0"/>
      <c r="XR3111" s="0"/>
      <c r="XS3111" s="0"/>
      <c r="XT3111" s="0"/>
      <c r="XU3111" s="0"/>
      <c r="XV3111" s="0"/>
      <c r="XW3111" s="0"/>
      <c r="XX3111" s="0"/>
      <c r="XY3111" s="0"/>
      <c r="XZ3111" s="0"/>
      <c r="YA3111" s="0"/>
      <c r="YB3111" s="0"/>
      <c r="YC3111" s="0"/>
      <c r="YD3111" s="0"/>
      <c r="YE3111" s="0"/>
      <c r="YF3111" s="0"/>
      <c r="YG3111" s="0"/>
      <c r="YH3111" s="0"/>
      <c r="YI3111" s="0"/>
      <c r="YJ3111" s="0"/>
      <c r="YK3111" s="0"/>
      <c r="YL3111" s="0"/>
      <c r="YM3111" s="0"/>
      <c r="YN3111" s="0"/>
      <c r="YO3111" s="0"/>
      <c r="YP3111" s="0"/>
      <c r="YQ3111" s="0"/>
      <c r="YR3111" s="0"/>
      <c r="YS3111" s="0"/>
      <c r="YT3111" s="0"/>
      <c r="YU3111" s="0"/>
      <c r="YV3111" s="0"/>
      <c r="YW3111" s="0"/>
      <c r="YX3111" s="0"/>
      <c r="YY3111" s="0"/>
      <c r="YZ3111" s="0"/>
      <c r="ZA3111" s="0"/>
      <c r="ZB3111" s="0"/>
      <c r="ZC3111" s="0"/>
      <c r="ZD3111" s="0"/>
      <c r="ZE3111" s="0"/>
      <c r="ZF3111" s="0"/>
      <c r="ZG3111" s="0"/>
      <c r="ZH3111" s="0"/>
      <c r="ZI3111" s="0"/>
      <c r="ZJ3111" s="0"/>
      <c r="ZK3111" s="0"/>
      <c r="ZL3111" s="0"/>
      <c r="ZM3111" s="0"/>
      <c r="ZN3111" s="0"/>
      <c r="ZO3111" s="0"/>
      <c r="ZP3111" s="0"/>
      <c r="ZQ3111" s="0"/>
      <c r="ZR3111" s="0"/>
      <c r="ZS3111" s="0"/>
      <c r="ZT3111" s="0"/>
      <c r="ZU3111" s="0"/>
      <c r="ZV3111" s="0"/>
      <c r="ZW3111" s="0"/>
      <c r="ZX3111" s="0"/>
      <c r="ZY3111" s="0"/>
      <c r="ZZ3111" s="0"/>
      <c r="AAA3111" s="0"/>
      <c r="AAB3111" s="0"/>
      <c r="AAC3111" s="0"/>
      <c r="AAD3111" s="0"/>
      <c r="AAE3111" s="0"/>
      <c r="AAF3111" s="0"/>
      <c r="AAG3111" s="0"/>
      <c r="AAH3111" s="0"/>
      <c r="AAI3111" s="0"/>
      <c r="AAJ3111" s="0"/>
      <c r="AAK3111" s="0"/>
      <c r="AAL3111" s="0"/>
      <c r="AAM3111" s="0"/>
      <c r="AAN3111" s="0"/>
      <c r="AAO3111" s="0"/>
      <c r="AAP3111" s="0"/>
      <c r="AAQ3111" s="0"/>
      <c r="AAR3111" s="0"/>
      <c r="AAS3111" s="0"/>
      <c r="AAT3111" s="0"/>
      <c r="AAU3111" s="0"/>
      <c r="AAV3111" s="0"/>
      <c r="AAW3111" s="0"/>
      <c r="AAX3111" s="0"/>
      <c r="AAY3111" s="0"/>
      <c r="AAZ3111" s="0"/>
      <c r="ABA3111" s="0"/>
      <c r="ABB3111" s="0"/>
      <c r="ABC3111" s="0"/>
      <c r="ABD3111" s="0"/>
      <c r="ABE3111" s="0"/>
      <c r="ABF3111" s="0"/>
      <c r="ABG3111" s="0"/>
      <c r="ABH3111" s="0"/>
      <c r="ABI3111" s="0"/>
      <c r="ABJ3111" s="0"/>
      <c r="ABK3111" s="0"/>
      <c r="ABL3111" s="0"/>
      <c r="ABM3111" s="0"/>
      <c r="ABN3111" s="0"/>
      <c r="ABO3111" s="0"/>
      <c r="ABP3111" s="0"/>
      <c r="ABQ3111" s="0"/>
      <c r="ABR3111" s="0"/>
      <c r="ABS3111" s="0"/>
      <c r="ABT3111" s="0"/>
      <c r="ABU3111" s="0"/>
      <c r="ABV3111" s="0"/>
      <c r="ABW3111" s="0"/>
      <c r="ABX3111" s="0"/>
      <c r="ABY3111" s="0"/>
      <c r="ABZ3111" s="0"/>
      <c r="ACA3111" s="0"/>
      <c r="ACB3111" s="0"/>
      <c r="ACC3111" s="0"/>
      <c r="ACD3111" s="0"/>
      <c r="ACE3111" s="0"/>
      <c r="ACF3111" s="0"/>
      <c r="ACG3111" s="0"/>
      <c r="ACH3111" s="0"/>
      <c r="ACI3111" s="0"/>
      <c r="ACJ3111" s="0"/>
      <c r="ACK3111" s="0"/>
      <c r="ACL3111" s="0"/>
      <c r="ACM3111" s="0"/>
      <c r="ACN3111" s="0"/>
      <c r="ACO3111" s="0"/>
      <c r="ACP3111" s="0"/>
      <c r="ACQ3111" s="0"/>
      <c r="ACR3111" s="0"/>
      <c r="ACS3111" s="0"/>
      <c r="ACT3111" s="0"/>
      <c r="ACU3111" s="0"/>
      <c r="ACV3111" s="0"/>
      <c r="ACW3111" s="0"/>
      <c r="ACX3111" s="0"/>
      <c r="ACY3111" s="0"/>
      <c r="ACZ3111" s="0"/>
      <c r="ADA3111" s="0"/>
      <c r="ADB3111" s="0"/>
      <c r="ADC3111" s="0"/>
      <c r="ADD3111" s="0"/>
      <c r="ADE3111" s="0"/>
      <c r="ADF3111" s="0"/>
      <c r="ADG3111" s="0"/>
      <c r="ADH3111" s="0"/>
      <c r="ADI3111" s="0"/>
      <c r="ADJ3111" s="0"/>
      <c r="ADK3111" s="0"/>
      <c r="ADL3111" s="0"/>
      <c r="ADM3111" s="0"/>
      <c r="ADN3111" s="0"/>
      <c r="ADO3111" s="0"/>
      <c r="ADP3111" s="0"/>
      <c r="ADQ3111" s="0"/>
      <c r="ADR3111" s="0"/>
      <c r="ADS3111" s="0"/>
      <c r="ADT3111" s="0"/>
      <c r="ADU3111" s="0"/>
      <c r="ADV3111" s="0"/>
      <c r="ADW3111" s="0"/>
      <c r="ADX3111" s="0"/>
      <c r="ADY3111" s="0"/>
      <c r="ADZ3111" s="0"/>
      <c r="AEA3111" s="0"/>
      <c r="AEB3111" s="0"/>
      <c r="AEC3111" s="0"/>
      <c r="AED3111" s="0"/>
      <c r="AEE3111" s="0"/>
      <c r="AEF3111" s="0"/>
      <c r="AEG3111" s="0"/>
      <c r="AEH3111" s="0"/>
      <c r="AEI3111" s="0"/>
      <c r="AEJ3111" s="0"/>
      <c r="AEK3111" s="0"/>
      <c r="AEL3111" s="0"/>
      <c r="AEM3111" s="0"/>
      <c r="AEN3111" s="0"/>
      <c r="AEO3111" s="0"/>
      <c r="AEP3111" s="0"/>
      <c r="AEQ3111" s="0"/>
      <c r="AER3111" s="0"/>
      <c r="AES3111" s="0"/>
      <c r="AET3111" s="0"/>
      <c r="AEU3111" s="0"/>
      <c r="AEV3111" s="0"/>
      <c r="AEW3111" s="0"/>
      <c r="AEX3111" s="0"/>
      <c r="AEY3111" s="0"/>
      <c r="AEZ3111" s="0"/>
      <c r="AFA3111" s="0"/>
      <c r="AFB3111" s="0"/>
      <c r="AFC3111" s="0"/>
      <c r="AFD3111" s="0"/>
      <c r="AFE3111" s="0"/>
      <c r="AFF3111" s="0"/>
      <c r="AFG3111" s="0"/>
      <c r="AFH3111" s="0"/>
      <c r="AFI3111" s="0"/>
      <c r="AFJ3111" s="0"/>
      <c r="AFK3111" s="0"/>
      <c r="AFL3111" s="0"/>
      <c r="AFM3111" s="0"/>
      <c r="AFN3111" s="0"/>
      <c r="AFO3111" s="0"/>
      <c r="AFP3111" s="0"/>
      <c r="AFQ3111" s="0"/>
      <c r="AFR3111" s="0"/>
      <c r="AFS3111" s="0"/>
      <c r="AFT3111" s="0"/>
      <c r="AFU3111" s="0"/>
      <c r="AFV3111" s="0"/>
      <c r="AFW3111" s="0"/>
      <c r="AFX3111" s="0"/>
      <c r="AFY3111" s="0"/>
      <c r="AFZ3111" s="0"/>
      <c r="AGA3111" s="0"/>
      <c r="AGB3111" s="0"/>
      <c r="AGC3111" s="0"/>
      <c r="AGD3111" s="0"/>
      <c r="AGE3111" s="0"/>
      <c r="AGF3111" s="0"/>
      <c r="AGG3111" s="0"/>
      <c r="AGH3111" s="0"/>
      <c r="AGI3111" s="0"/>
      <c r="AGJ3111" s="0"/>
      <c r="AGK3111" s="0"/>
      <c r="AGL3111" s="0"/>
      <c r="AGM3111" s="0"/>
      <c r="AGN3111" s="0"/>
      <c r="AGO3111" s="0"/>
      <c r="AGP3111" s="0"/>
      <c r="AGQ3111" s="0"/>
      <c r="AGR3111" s="0"/>
      <c r="AGS3111" s="0"/>
      <c r="AGT3111" s="0"/>
      <c r="AGU3111" s="0"/>
      <c r="AGV3111" s="0"/>
      <c r="AGW3111" s="0"/>
      <c r="AGX3111" s="0"/>
      <c r="AGY3111" s="0"/>
      <c r="AGZ3111" s="0"/>
      <c r="AHA3111" s="0"/>
      <c r="AHB3111" s="0"/>
      <c r="AHC3111" s="0"/>
      <c r="AHD3111" s="0"/>
      <c r="AHE3111" s="0"/>
      <c r="AHF3111" s="0"/>
      <c r="AHG3111" s="0"/>
      <c r="AHH3111" s="0"/>
      <c r="AHI3111" s="0"/>
      <c r="AHJ3111" s="0"/>
      <c r="AHK3111" s="0"/>
      <c r="AHL3111" s="0"/>
      <c r="AHM3111" s="0"/>
      <c r="AHN3111" s="0"/>
      <c r="AHO3111" s="0"/>
      <c r="AHP3111" s="0"/>
      <c r="AHQ3111" s="0"/>
      <c r="AHR3111" s="0"/>
      <c r="AHS3111" s="0"/>
      <c r="AHT3111" s="0"/>
      <c r="AHU3111" s="0"/>
      <c r="AHV3111" s="0"/>
      <c r="AHW3111" s="0"/>
      <c r="AHX3111" s="0"/>
      <c r="AHY3111" s="0"/>
      <c r="AHZ3111" s="0"/>
      <c r="AIA3111" s="0"/>
      <c r="AIB3111" s="0"/>
      <c r="AIC3111" s="0"/>
      <c r="AID3111" s="0"/>
      <c r="AIE3111" s="0"/>
      <c r="AIF3111" s="0"/>
      <c r="AIG3111" s="0"/>
      <c r="AIH3111" s="0"/>
      <c r="AII3111" s="0"/>
      <c r="AIJ3111" s="0"/>
      <c r="AIK3111" s="0"/>
      <c r="AIL3111" s="0"/>
      <c r="AIM3111" s="0"/>
      <c r="AIN3111" s="0"/>
      <c r="AIO3111" s="0"/>
      <c r="AIP3111" s="0"/>
      <c r="AIQ3111" s="0"/>
      <c r="AIR3111" s="0"/>
      <c r="AIS3111" s="0"/>
      <c r="AIT3111" s="0"/>
      <c r="AIU3111" s="0"/>
      <c r="AIV3111" s="0"/>
      <c r="AIW3111" s="0"/>
      <c r="AIX3111" s="0"/>
      <c r="AIY3111" s="0"/>
      <c r="AIZ3111" s="0"/>
      <c r="AJA3111" s="0"/>
      <c r="AJB3111" s="0"/>
      <c r="AJC3111" s="0"/>
      <c r="AJD3111" s="0"/>
      <c r="AJE3111" s="0"/>
      <c r="AJF3111" s="0"/>
      <c r="AJG3111" s="0"/>
      <c r="AJH3111" s="0"/>
      <c r="AJI3111" s="0"/>
      <c r="AJJ3111" s="0"/>
      <c r="AJK3111" s="0"/>
      <c r="AJL3111" s="0"/>
      <c r="AJM3111" s="0"/>
      <c r="AJN3111" s="0"/>
      <c r="AJO3111" s="0"/>
      <c r="AJP3111" s="0"/>
      <c r="AJQ3111" s="0"/>
      <c r="AJR3111" s="0"/>
      <c r="AJS3111" s="0"/>
      <c r="AJT3111" s="0"/>
      <c r="AJU3111" s="0"/>
      <c r="AJV3111" s="0"/>
      <c r="AJW3111" s="0"/>
      <c r="AJX3111" s="0"/>
      <c r="AJY3111" s="0"/>
      <c r="AJZ3111" s="0"/>
      <c r="AKA3111" s="0"/>
      <c r="AKB3111" s="0"/>
      <c r="AKC3111" s="0"/>
      <c r="AKD3111" s="0"/>
      <c r="AKE3111" s="0"/>
      <c r="AKF3111" s="0"/>
      <c r="AKG3111" s="0"/>
      <c r="AKH3111" s="0"/>
      <c r="AKI3111" s="0"/>
      <c r="AKJ3111" s="0"/>
      <c r="AKK3111" s="0"/>
      <c r="AKL3111" s="0"/>
      <c r="AKM3111" s="0"/>
      <c r="AKN3111" s="0"/>
      <c r="AKO3111" s="0"/>
      <c r="AKP3111" s="0"/>
      <c r="AKQ3111" s="0"/>
      <c r="AKR3111" s="0"/>
      <c r="AKS3111" s="0"/>
      <c r="AKT3111" s="0"/>
      <c r="AKU3111" s="0"/>
      <c r="AKV3111" s="0"/>
      <c r="AKW3111" s="0"/>
      <c r="AKX3111" s="0"/>
      <c r="AKY3111" s="0"/>
      <c r="AKZ3111" s="0"/>
      <c r="ALA3111" s="0"/>
      <c r="ALB3111" s="0"/>
      <c r="ALC3111" s="0"/>
      <c r="ALD3111" s="0"/>
      <c r="ALE3111" s="0"/>
      <c r="ALF3111" s="0"/>
      <c r="ALG3111" s="0"/>
      <c r="ALH3111" s="0"/>
      <c r="ALI3111" s="0"/>
      <c r="ALJ3111" s="0"/>
      <c r="ALK3111" s="0"/>
      <c r="ALL3111" s="0"/>
      <c r="ALM3111" s="0"/>
      <c r="ALN3111" s="0"/>
      <c r="ALO3111" s="0"/>
      <c r="ALP3111" s="0"/>
      <c r="ALQ3111" s="0"/>
      <c r="ALR3111" s="0"/>
      <c r="ALS3111" s="0"/>
      <c r="ALT3111" s="0"/>
      <c r="ALU3111" s="0"/>
      <c r="ALV3111" s="0"/>
      <c r="ALW3111" s="0"/>
      <c r="ALX3111" s="0"/>
      <c r="ALY3111" s="0"/>
      <c r="ALZ3111" s="0"/>
      <c r="AMA3111" s="0"/>
      <c r="AMB3111" s="0"/>
      <c r="AMC3111" s="0"/>
      <c r="AMD3111" s="0"/>
      <c r="AME3111" s="0"/>
      <c r="AMF3111" s="0"/>
      <c r="AMG3111" s="0"/>
      <c r="AMH3111" s="0"/>
      <c r="AMI3111" s="0"/>
    </row>
    <row r="3112" customFormat="false" ht="12.75" hidden="false" customHeight="false" outlineLevel="0" collapsed="false">
      <c r="A3112" s="1" t="s">
        <v>3361</v>
      </c>
      <c r="C3112" s="27" t="s">
        <v>3363</v>
      </c>
      <c r="D3112" s="27" t="s">
        <v>13</v>
      </c>
      <c r="E3112" s="28"/>
      <c r="F3112" s="29"/>
      <c r="G3112" s="27"/>
      <c r="H3112" s="30" t="s">
        <v>61</v>
      </c>
      <c r="I3112" s="31" t="n">
        <v>2.69</v>
      </c>
      <c r="J3112" s="30" t="s">
        <v>3356</v>
      </c>
      <c r="BM3112" s="0"/>
      <c r="BN3112" s="0"/>
      <c r="BO3112" s="0"/>
      <c r="BP3112" s="0"/>
      <c r="BQ3112" s="0"/>
      <c r="BR3112" s="0"/>
      <c r="BS3112" s="0"/>
      <c r="BT3112" s="0"/>
      <c r="BU3112" s="0"/>
      <c r="BV3112" s="0"/>
      <c r="BW3112" s="0"/>
      <c r="BX3112" s="0"/>
      <c r="BY3112" s="0"/>
      <c r="BZ3112" s="0"/>
      <c r="CA3112" s="0"/>
      <c r="CB3112" s="0"/>
      <c r="CC3112" s="0"/>
      <c r="CD3112" s="0"/>
      <c r="CE3112" s="0"/>
      <c r="CF3112" s="0"/>
      <c r="CG3112" s="0"/>
      <c r="CH3112" s="0"/>
      <c r="CI3112" s="0"/>
      <c r="CJ3112" s="0"/>
      <c r="CK3112" s="0"/>
      <c r="CL3112" s="0"/>
      <c r="CM3112" s="0"/>
      <c r="CN3112" s="0"/>
      <c r="CO3112" s="0"/>
      <c r="CP3112" s="0"/>
      <c r="CQ3112" s="0"/>
      <c r="CR3112" s="0"/>
      <c r="CS3112" s="0"/>
      <c r="CT3112" s="0"/>
      <c r="CU3112" s="0"/>
      <c r="CV3112" s="0"/>
      <c r="CW3112" s="0"/>
      <c r="CX3112" s="0"/>
      <c r="CY3112" s="0"/>
      <c r="CZ3112" s="0"/>
      <c r="DA3112" s="0"/>
      <c r="DB3112" s="0"/>
      <c r="DC3112" s="0"/>
      <c r="DD3112" s="0"/>
      <c r="DE3112" s="0"/>
      <c r="DF3112" s="0"/>
      <c r="DG3112" s="0"/>
      <c r="DH3112" s="0"/>
      <c r="DI3112" s="0"/>
      <c r="DJ3112" s="0"/>
      <c r="DK3112" s="0"/>
      <c r="DL3112" s="0"/>
      <c r="DM3112" s="0"/>
      <c r="DN3112" s="0"/>
      <c r="DO3112" s="0"/>
      <c r="DP3112" s="0"/>
      <c r="DQ3112" s="0"/>
      <c r="DR3112" s="0"/>
      <c r="DS3112" s="0"/>
      <c r="DT3112" s="0"/>
      <c r="DU3112" s="0"/>
      <c r="DV3112" s="0"/>
      <c r="DW3112" s="0"/>
      <c r="DX3112" s="0"/>
      <c r="DY3112" s="0"/>
      <c r="DZ3112" s="0"/>
      <c r="EA3112" s="0"/>
      <c r="EB3112" s="0"/>
      <c r="EC3112" s="0"/>
      <c r="ED3112" s="0"/>
      <c r="EE3112" s="0"/>
      <c r="EF3112" s="0"/>
      <c r="EG3112" s="0"/>
      <c r="EH3112" s="0"/>
      <c r="EI3112" s="0"/>
      <c r="EJ3112" s="0"/>
      <c r="EK3112" s="0"/>
      <c r="EL3112" s="0"/>
      <c r="EM3112" s="0"/>
      <c r="EN3112" s="0"/>
      <c r="EO3112" s="0"/>
      <c r="EP3112" s="0"/>
      <c r="EQ3112" s="0"/>
      <c r="ER3112" s="0"/>
      <c r="ES3112" s="0"/>
      <c r="ET3112" s="0"/>
      <c r="EU3112" s="0"/>
      <c r="EV3112" s="0"/>
      <c r="EW3112" s="0"/>
      <c r="EX3112" s="0"/>
      <c r="EY3112" s="0"/>
      <c r="EZ3112" s="0"/>
      <c r="FA3112" s="0"/>
      <c r="FB3112" s="0"/>
      <c r="FC3112" s="0"/>
      <c r="FD3112" s="0"/>
      <c r="FE3112" s="0"/>
      <c r="FF3112" s="0"/>
      <c r="FG3112" s="0"/>
      <c r="FH3112" s="0"/>
      <c r="FI3112" s="0"/>
      <c r="FJ3112" s="0"/>
      <c r="FK3112" s="0"/>
      <c r="FL3112" s="0"/>
      <c r="FM3112" s="0"/>
      <c r="FN3112" s="0"/>
      <c r="FO3112" s="0"/>
      <c r="FP3112" s="0"/>
      <c r="FQ3112" s="0"/>
      <c r="FR3112" s="0"/>
      <c r="FS3112" s="0"/>
      <c r="FT3112" s="0"/>
      <c r="FU3112" s="0"/>
      <c r="FV3112" s="0"/>
      <c r="FW3112" s="0"/>
      <c r="FX3112" s="0"/>
      <c r="FY3112" s="0"/>
      <c r="FZ3112" s="0"/>
      <c r="GA3112" s="0"/>
      <c r="GB3112" s="0"/>
      <c r="GC3112" s="0"/>
      <c r="GD3112" s="0"/>
      <c r="GE3112" s="0"/>
      <c r="GF3112" s="0"/>
      <c r="GG3112" s="0"/>
      <c r="GH3112" s="0"/>
      <c r="GI3112" s="0"/>
      <c r="GJ3112" s="0"/>
      <c r="GK3112" s="0"/>
      <c r="GL3112" s="0"/>
      <c r="GM3112" s="0"/>
      <c r="GN3112" s="0"/>
      <c r="GO3112" s="0"/>
      <c r="GP3112" s="0"/>
      <c r="GQ3112" s="0"/>
      <c r="GR3112" s="0"/>
      <c r="GS3112" s="0"/>
      <c r="GT3112" s="0"/>
      <c r="GU3112" s="0"/>
      <c r="GV3112" s="0"/>
      <c r="GW3112" s="0"/>
      <c r="GX3112" s="0"/>
      <c r="GY3112" s="0"/>
      <c r="GZ3112" s="0"/>
      <c r="HA3112" s="0"/>
      <c r="HB3112" s="0"/>
      <c r="HC3112" s="0"/>
      <c r="HD3112" s="0"/>
      <c r="HE3112" s="0"/>
      <c r="HF3112" s="0"/>
      <c r="HG3112" s="0"/>
      <c r="HH3112" s="0"/>
      <c r="HI3112" s="0"/>
      <c r="HJ3112" s="0"/>
      <c r="HK3112" s="0"/>
      <c r="HL3112" s="0"/>
      <c r="HM3112" s="0"/>
      <c r="HN3112" s="0"/>
      <c r="HO3112" s="0"/>
      <c r="HP3112" s="0"/>
      <c r="HQ3112" s="0"/>
      <c r="HR3112" s="0"/>
      <c r="HS3112" s="0"/>
      <c r="HT3112" s="0"/>
      <c r="HU3112" s="0"/>
      <c r="HV3112" s="0"/>
      <c r="HW3112" s="0"/>
      <c r="HX3112" s="0"/>
      <c r="HY3112" s="0"/>
      <c r="HZ3112" s="0"/>
      <c r="IA3112" s="0"/>
      <c r="IB3112" s="0"/>
      <c r="IC3112" s="0"/>
      <c r="ID3112" s="0"/>
      <c r="IE3112" s="0"/>
      <c r="IF3112" s="0"/>
      <c r="IG3112" s="0"/>
      <c r="IH3112" s="0"/>
      <c r="II3112" s="0"/>
      <c r="IJ3112" s="0"/>
      <c r="IK3112" s="0"/>
      <c r="IL3112" s="0"/>
      <c r="IM3112" s="0"/>
      <c r="IN3112" s="0"/>
      <c r="IO3112" s="0"/>
      <c r="IP3112" s="0"/>
      <c r="IQ3112" s="0"/>
      <c r="IR3112" s="0"/>
      <c r="IS3112" s="0"/>
      <c r="IT3112" s="0"/>
      <c r="IU3112" s="0"/>
      <c r="IV3112" s="0"/>
      <c r="IW3112" s="0"/>
      <c r="IX3112" s="0"/>
      <c r="IY3112" s="0"/>
      <c r="IZ3112" s="0"/>
      <c r="JA3112" s="0"/>
      <c r="JB3112" s="0"/>
      <c r="JC3112" s="0"/>
      <c r="JD3112" s="0"/>
      <c r="JE3112" s="0"/>
      <c r="JF3112" s="0"/>
      <c r="JG3112" s="0"/>
      <c r="JH3112" s="0"/>
      <c r="JI3112" s="0"/>
      <c r="JJ3112" s="0"/>
      <c r="JK3112" s="0"/>
      <c r="JL3112" s="0"/>
      <c r="JM3112" s="0"/>
      <c r="JN3112" s="0"/>
      <c r="JO3112" s="0"/>
      <c r="JP3112" s="0"/>
      <c r="JQ3112" s="0"/>
      <c r="JR3112" s="0"/>
      <c r="JS3112" s="0"/>
      <c r="JT3112" s="0"/>
      <c r="JU3112" s="0"/>
      <c r="JV3112" s="0"/>
      <c r="JW3112" s="0"/>
      <c r="JX3112" s="0"/>
      <c r="JY3112" s="0"/>
      <c r="JZ3112" s="0"/>
      <c r="KA3112" s="0"/>
      <c r="KB3112" s="0"/>
      <c r="KC3112" s="0"/>
      <c r="KD3112" s="0"/>
      <c r="KE3112" s="0"/>
      <c r="KF3112" s="0"/>
      <c r="KG3112" s="0"/>
      <c r="KH3112" s="0"/>
      <c r="KI3112" s="0"/>
      <c r="KJ3112" s="0"/>
      <c r="KK3112" s="0"/>
      <c r="KL3112" s="0"/>
      <c r="KM3112" s="0"/>
      <c r="KN3112" s="0"/>
      <c r="KO3112" s="0"/>
      <c r="KP3112" s="0"/>
      <c r="KQ3112" s="0"/>
      <c r="KR3112" s="0"/>
      <c r="KS3112" s="0"/>
      <c r="KT3112" s="0"/>
      <c r="KU3112" s="0"/>
      <c r="KV3112" s="0"/>
      <c r="KW3112" s="0"/>
      <c r="KX3112" s="0"/>
      <c r="KY3112" s="0"/>
      <c r="KZ3112" s="0"/>
      <c r="LA3112" s="0"/>
      <c r="LB3112" s="0"/>
      <c r="LC3112" s="0"/>
      <c r="LD3112" s="0"/>
      <c r="LE3112" s="0"/>
      <c r="LF3112" s="0"/>
      <c r="LG3112" s="0"/>
      <c r="LH3112" s="0"/>
      <c r="LI3112" s="0"/>
      <c r="LJ3112" s="0"/>
      <c r="LK3112" s="0"/>
      <c r="LL3112" s="0"/>
      <c r="LM3112" s="0"/>
      <c r="LN3112" s="0"/>
      <c r="LO3112" s="0"/>
      <c r="LP3112" s="0"/>
      <c r="LQ3112" s="0"/>
      <c r="LR3112" s="0"/>
      <c r="LS3112" s="0"/>
      <c r="LT3112" s="0"/>
      <c r="LU3112" s="0"/>
      <c r="LV3112" s="0"/>
      <c r="LW3112" s="0"/>
      <c r="LX3112" s="0"/>
      <c r="LY3112" s="0"/>
      <c r="LZ3112" s="0"/>
      <c r="MA3112" s="0"/>
      <c r="MB3112" s="0"/>
      <c r="MC3112" s="0"/>
      <c r="MD3112" s="0"/>
      <c r="ME3112" s="0"/>
      <c r="MF3112" s="0"/>
      <c r="MG3112" s="0"/>
      <c r="MH3112" s="0"/>
      <c r="MI3112" s="0"/>
      <c r="MJ3112" s="0"/>
      <c r="MK3112" s="0"/>
      <c r="ML3112" s="0"/>
      <c r="MM3112" s="0"/>
      <c r="MN3112" s="0"/>
      <c r="MO3112" s="0"/>
      <c r="MP3112" s="0"/>
      <c r="MQ3112" s="0"/>
      <c r="MR3112" s="0"/>
      <c r="MS3112" s="0"/>
      <c r="MT3112" s="0"/>
      <c r="MU3112" s="0"/>
      <c r="MV3112" s="0"/>
      <c r="MW3112" s="0"/>
      <c r="MX3112" s="0"/>
      <c r="MY3112" s="0"/>
      <c r="MZ3112" s="0"/>
      <c r="NA3112" s="0"/>
      <c r="NB3112" s="0"/>
      <c r="NC3112" s="0"/>
      <c r="ND3112" s="0"/>
      <c r="NE3112" s="0"/>
      <c r="NF3112" s="0"/>
      <c r="NG3112" s="0"/>
      <c r="NH3112" s="0"/>
      <c r="NI3112" s="0"/>
      <c r="NJ3112" s="0"/>
      <c r="NK3112" s="0"/>
      <c r="NL3112" s="0"/>
      <c r="NM3112" s="0"/>
      <c r="NN3112" s="0"/>
      <c r="NO3112" s="0"/>
      <c r="NP3112" s="0"/>
      <c r="NQ3112" s="0"/>
      <c r="NR3112" s="0"/>
      <c r="NS3112" s="0"/>
      <c r="NT3112" s="0"/>
      <c r="NU3112" s="0"/>
      <c r="NV3112" s="0"/>
      <c r="NW3112" s="0"/>
      <c r="NX3112" s="0"/>
      <c r="NY3112" s="0"/>
      <c r="NZ3112" s="0"/>
      <c r="OA3112" s="0"/>
      <c r="OB3112" s="0"/>
      <c r="OC3112" s="0"/>
      <c r="OD3112" s="0"/>
      <c r="OE3112" s="0"/>
      <c r="OF3112" s="0"/>
      <c r="OG3112" s="0"/>
      <c r="OH3112" s="0"/>
      <c r="OI3112" s="0"/>
      <c r="OJ3112" s="0"/>
      <c r="OK3112" s="0"/>
      <c r="OL3112" s="0"/>
      <c r="OM3112" s="0"/>
      <c r="ON3112" s="0"/>
      <c r="OO3112" s="0"/>
      <c r="OP3112" s="0"/>
      <c r="OQ3112" s="0"/>
      <c r="OR3112" s="0"/>
      <c r="OS3112" s="0"/>
      <c r="OT3112" s="0"/>
      <c r="OU3112" s="0"/>
      <c r="OV3112" s="0"/>
      <c r="OW3112" s="0"/>
      <c r="OX3112" s="0"/>
      <c r="OY3112" s="0"/>
      <c r="OZ3112" s="0"/>
      <c r="PA3112" s="0"/>
      <c r="PB3112" s="0"/>
      <c r="PC3112" s="0"/>
      <c r="PD3112" s="0"/>
      <c r="PE3112" s="0"/>
      <c r="PF3112" s="0"/>
      <c r="PG3112" s="0"/>
      <c r="PH3112" s="0"/>
      <c r="PI3112" s="0"/>
      <c r="PJ3112" s="0"/>
      <c r="PK3112" s="0"/>
      <c r="PL3112" s="0"/>
      <c r="PM3112" s="0"/>
      <c r="PN3112" s="0"/>
      <c r="PO3112" s="0"/>
      <c r="PP3112" s="0"/>
      <c r="PQ3112" s="0"/>
      <c r="PR3112" s="0"/>
      <c r="PS3112" s="0"/>
      <c r="PT3112" s="0"/>
      <c r="PU3112" s="0"/>
      <c r="PV3112" s="0"/>
      <c r="PW3112" s="0"/>
      <c r="PX3112" s="0"/>
      <c r="PY3112" s="0"/>
      <c r="PZ3112" s="0"/>
      <c r="QA3112" s="0"/>
      <c r="QB3112" s="0"/>
      <c r="QC3112" s="0"/>
      <c r="QD3112" s="0"/>
      <c r="QE3112" s="0"/>
      <c r="QF3112" s="0"/>
      <c r="QG3112" s="0"/>
      <c r="QH3112" s="0"/>
      <c r="QI3112" s="0"/>
      <c r="QJ3112" s="0"/>
      <c r="QK3112" s="0"/>
      <c r="QL3112" s="0"/>
      <c r="QM3112" s="0"/>
      <c r="QN3112" s="0"/>
      <c r="QO3112" s="0"/>
      <c r="QP3112" s="0"/>
      <c r="QQ3112" s="0"/>
      <c r="QR3112" s="0"/>
      <c r="QS3112" s="0"/>
      <c r="QT3112" s="0"/>
      <c r="QU3112" s="0"/>
      <c r="QV3112" s="0"/>
      <c r="QW3112" s="0"/>
      <c r="QX3112" s="0"/>
      <c r="QY3112" s="0"/>
      <c r="QZ3112" s="0"/>
      <c r="RA3112" s="0"/>
      <c r="RB3112" s="0"/>
      <c r="RC3112" s="0"/>
      <c r="RD3112" s="0"/>
      <c r="RE3112" s="0"/>
      <c r="RF3112" s="0"/>
      <c r="RG3112" s="0"/>
      <c r="RH3112" s="0"/>
      <c r="RI3112" s="0"/>
      <c r="RJ3112" s="0"/>
      <c r="RK3112" s="0"/>
      <c r="RL3112" s="0"/>
      <c r="RM3112" s="0"/>
      <c r="RN3112" s="0"/>
      <c r="RO3112" s="0"/>
      <c r="RP3112" s="0"/>
      <c r="RQ3112" s="0"/>
      <c r="RR3112" s="0"/>
      <c r="RS3112" s="0"/>
      <c r="RT3112" s="0"/>
      <c r="RU3112" s="0"/>
      <c r="RV3112" s="0"/>
      <c r="RW3112" s="0"/>
      <c r="RX3112" s="0"/>
      <c r="RY3112" s="0"/>
      <c r="RZ3112" s="0"/>
      <c r="SA3112" s="0"/>
      <c r="SB3112" s="0"/>
      <c r="SC3112" s="0"/>
      <c r="SD3112" s="0"/>
      <c r="SE3112" s="0"/>
      <c r="SF3112" s="0"/>
      <c r="SG3112" s="0"/>
      <c r="SH3112" s="0"/>
      <c r="SI3112" s="0"/>
      <c r="SJ3112" s="0"/>
      <c r="SK3112" s="0"/>
      <c r="SL3112" s="0"/>
      <c r="SM3112" s="0"/>
      <c r="SN3112" s="0"/>
      <c r="SO3112" s="0"/>
      <c r="SP3112" s="0"/>
      <c r="SQ3112" s="0"/>
      <c r="SR3112" s="0"/>
      <c r="SS3112" s="0"/>
      <c r="ST3112" s="0"/>
      <c r="SU3112" s="0"/>
      <c r="SV3112" s="0"/>
      <c r="SW3112" s="0"/>
      <c r="SX3112" s="0"/>
      <c r="SY3112" s="0"/>
      <c r="SZ3112" s="0"/>
      <c r="TA3112" s="0"/>
      <c r="TB3112" s="0"/>
      <c r="TC3112" s="0"/>
      <c r="TD3112" s="0"/>
      <c r="TE3112" s="0"/>
      <c r="TF3112" s="0"/>
      <c r="TG3112" s="0"/>
      <c r="TH3112" s="0"/>
      <c r="TI3112" s="0"/>
      <c r="TJ3112" s="0"/>
      <c r="TK3112" s="0"/>
      <c r="TL3112" s="0"/>
      <c r="TM3112" s="0"/>
      <c r="TN3112" s="0"/>
      <c r="TO3112" s="0"/>
      <c r="TP3112" s="0"/>
      <c r="TQ3112" s="0"/>
      <c r="TR3112" s="0"/>
      <c r="TS3112" s="0"/>
      <c r="TT3112" s="0"/>
      <c r="TU3112" s="0"/>
      <c r="TV3112" s="0"/>
      <c r="TW3112" s="0"/>
      <c r="TX3112" s="0"/>
      <c r="TY3112" s="0"/>
      <c r="TZ3112" s="0"/>
      <c r="UA3112" s="0"/>
      <c r="UB3112" s="0"/>
      <c r="UC3112" s="0"/>
      <c r="UD3112" s="0"/>
      <c r="UE3112" s="0"/>
      <c r="UF3112" s="0"/>
      <c r="UG3112" s="0"/>
      <c r="UH3112" s="0"/>
      <c r="UI3112" s="0"/>
      <c r="UJ3112" s="0"/>
      <c r="UK3112" s="0"/>
      <c r="UL3112" s="0"/>
      <c r="UM3112" s="0"/>
      <c r="UN3112" s="0"/>
      <c r="UO3112" s="0"/>
      <c r="UP3112" s="0"/>
      <c r="UQ3112" s="0"/>
      <c r="UR3112" s="0"/>
      <c r="US3112" s="0"/>
      <c r="UT3112" s="0"/>
      <c r="UU3112" s="0"/>
      <c r="UV3112" s="0"/>
      <c r="UW3112" s="0"/>
      <c r="UX3112" s="0"/>
      <c r="UY3112" s="0"/>
      <c r="UZ3112" s="0"/>
      <c r="VA3112" s="0"/>
      <c r="VB3112" s="0"/>
      <c r="VC3112" s="0"/>
      <c r="VD3112" s="0"/>
      <c r="VE3112" s="0"/>
      <c r="VF3112" s="0"/>
      <c r="VG3112" s="0"/>
      <c r="VH3112" s="0"/>
      <c r="VI3112" s="0"/>
      <c r="VJ3112" s="0"/>
      <c r="VK3112" s="0"/>
      <c r="VL3112" s="0"/>
      <c r="VM3112" s="0"/>
      <c r="VN3112" s="0"/>
      <c r="VO3112" s="0"/>
      <c r="VP3112" s="0"/>
      <c r="VQ3112" s="0"/>
      <c r="VR3112" s="0"/>
      <c r="VS3112" s="0"/>
      <c r="VT3112" s="0"/>
      <c r="VU3112" s="0"/>
      <c r="VV3112" s="0"/>
      <c r="VW3112" s="0"/>
      <c r="VX3112" s="0"/>
      <c r="VY3112" s="0"/>
      <c r="VZ3112" s="0"/>
      <c r="WA3112" s="0"/>
      <c r="WB3112" s="0"/>
      <c r="WC3112" s="0"/>
      <c r="WD3112" s="0"/>
      <c r="WE3112" s="0"/>
      <c r="WF3112" s="0"/>
      <c r="WG3112" s="0"/>
      <c r="WH3112" s="0"/>
      <c r="WI3112" s="0"/>
      <c r="WJ3112" s="0"/>
      <c r="WK3112" s="0"/>
      <c r="WL3112" s="0"/>
      <c r="WM3112" s="0"/>
      <c r="WN3112" s="0"/>
      <c r="WO3112" s="0"/>
      <c r="WP3112" s="0"/>
      <c r="WQ3112" s="0"/>
      <c r="WR3112" s="0"/>
      <c r="WS3112" s="0"/>
      <c r="WT3112" s="0"/>
      <c r="WU3112" s="0"/>
      <c r="WV3112" s="0"/>
      <c r="WW3112" s="0"/>
      <c r="WX3112" s="0"/>
      <c r="WY3112" s="0"/>
      <c r="WZ3112" s="0"/>
      <c r="XA3112" s="0"/>
      <c r="XB3112" s="0"/>
      <c r="XC3112" s="0"/>
      <c r="XD3112" s="0"/>
      <c r="XE3112" s="0"/>
      <c r="XF3112" s="0"/>
      <c r="XG3112" s="0"/>
      <c r="XH3112" s="0"/>
      <c r="XI3112" s="0"/>
      <c r="XJ3112" s="0"/>
      <c r="XK3112" s="0"/>
      <c r="XL3112" s="0"/>
      <c r="XM3112" s="0"/>
      <c r="XN3112" s="0"/>
      <c r="XO3112" s="0"/>
      <c r="XP3112" s="0"/>
      <c r="XQ3112" s="0"/>
      <c r="XR3112" s="0"/>
      <c r="XS3112" s="0"/>
      <c r="XT3112" s="0"/>
      <c r="XU3112" s="0"/>
      <c r="XV3112" s="0"/>
      <c r="XW3112" s="0"/>
      <c r="XX3112" s="0"/>
      <c r="XY3112" s="0"/>
      <c r="XZ3112" s="0"/>
      <c r="YA3112" s="0"/>
      <c r="YB3112" s="0"/>
      <c r="YC3112" s="0"/>
      <c r="YD3112" s="0"/>
      <c r="YE3112" s="0"/>
      <c r="YF3112" s="0"/>
      <c r="YG3112" s="0"/>
      <c r="YH3112" s="0"/>
      <c r="YI3112" s="0"/>
      <c r="YJ3112" s="0"/>
      <c r="YK3112" s="0"/>
      <c r="YL3112" s="0"/>
      <c r="YM3112" s="0"/>
      <c r="YN3112" s="0"/>
      <c r="YO3112" s="0"/>
      <c r="YP3112" s="0"/>
      <c r="YQ3112" s="0"/>
      <c r="YR3112" s="0"/>
      <c r="YS3112" s="0"/>
      <c r="YT3112" s="0"/>
      <c r="YU3112" s="0"/>
      <c r="YV3112" s="0"/>
      <c r="YW3112" s="0"/>
      <c r="YX3112" s="0"/>
      <c r="YY3112" s="0"/>
      <c r="YZ3112" s="0"/>
      <c r="ZA3112" s="0"/>
      <c r="ZB3112" s="0"/>
      <c r="ZC3112" s="0"/>
      <c r="ZD3112" s="0"/>
      <c r="ZE3112" s="0"/>
      <c r="ZF3112" s="0"/>
      <c r="ZG3112" s="0"/>
      <c r="ZH3112" s="0"/>
      <c r="ZI3112" s="0"/>
      <c r="ZJ3112" s="0"/>
      <c r="ZK3112" s="0"/>
      <c r="ZL3112" s="0"/>
      <c r="ZM3112" s="0"/>
      <c r="ZN3112" s="0"/>
      <c r="ZO3112" s="0"/>
      <c r="ZP3112" s="0"/>
      <c r="ZQ3112" s="0"/>
      <c r="ZR3112" s="0"/>
      <c r="ZS3112" s="0"/>
      <c r="ZT3112" s="0"/>
      <c r="ZU3112" s="0"/>
      <c r="ZV3112" s="0"/>
      <c r="ZW3112" s="0"/>
      <c r="ZX3112" s="0"/>
      <c r="ZY3112" s="0"/>
      <c r="ZZ3112" s="0"/>
      <c r="AAA3112" s="0"/>
      <c r="AAB3112" s="0"/>
      <c r="AAC3112" s="0"/>
      <c r="AAD3112" s="0"/>
      <c r="AAE3112" s="0"/>
      <c r="AAF3112" s="0"/>
      <c r="AAG3112" s="0"/>
      <c r="AAH3112" s="0"/>
      <c r="AAI3112" s="0"/>
      <c r="AAJ3112" s="0"/>
      <c r="AAK3112" s="0"/>
      <c r="AAL3112" s="0"/>
      <c r="AAM3112" s="0"/>
      <c r="AAN3112" s="0"/>
      <c r="AAO3112" s="0"/>
      <c r="AAP3112" s="0"/>
      <c r="AAQ3112" s="0"/>
      <c r="AAR3112" s="0"/>
      <c r="AAS3112" s="0"/>
      <c r="AAT3112" s="0"/>
      <c r="AAU3112" s="0"/>
      <c r="AAV3112" s="0"/>
      <c r="AAW3112" s="0"/>
      <c r="AAX3112" s="0"/>
      <c r="AAY3112" s="0"/>
      <c r="AAZ3112" s="0"/>
      <c r="ABA3112" s="0"/>
      <c r="ABB3112" s="0"/>
      <c r="ABC3112" s="0"/>
      <c r="ABD3112" s="0"/>
      <c r="ABE3112" s="0"/>
      <c r="ABF3112" s="0"/>
      <c r="ABG3112" s="0"/>
      <c r="ABH3112" s="0"/>
      <c r="ABI3112" s="0"/>
      <c r="ABJ3112" s="0"/>
      <c r="ABK3112" s="0"/>
      <c r="ABL3112" s="0"/>
      <c r="ABM3112" s="0"/>
      <c r="ABN3112" s="0"/>
      <c r="ABO3112" s="0"/>
      <c r="ABP3112" s="0"/>
      <c r="ABQ3112" s="0"/>
      <c r="ABR3112" s="0"/>
      <c r="ABS3112" s="0"/>
      <c r="ABT3112" s="0"/>
      <c r="ABU3112" s="0"/>
      <c r="ABV3112" s="0"/>
      <c r="ABW3112" s="0"/>
      <c r="ABX3112" s="0"/>
      <c r="ABY3112" s="0"/>
      <c r="ABZ3112" s="0"/>
      <c r="ACA3112" s="0"/>
      <c r="ACB3112" s="0"/>
      <c r="ACC3112" s="0"/>
      <c r="ACD3112" s="0"/>
      <c r="ACE3112" s="0"/>
      <c r="ACF3112" s="0"/>
      <c r="ACG3112" s="0"/>
      <c r="ACH3112" s="0"/>
      <c r="ACI3112" s="0"/>
      <c r="ACJ3112" s="0"/>
      <c r="ACK3112" s="0"/>
      <c r="ACL3112" s="0"/>
      <c r="ACM3112" s="0"/>
      <c r="ACN3112" s="0"/>
      <c r="ACO3112" s="0"/>
      <c r="ACP3112" s="0"/>
      <c r="ACQ3112" s="0"/>
      <c r="ACR3112" s="0"/>
      <c r="ACS3112" s="0"/>
      <c r="ACT3112" s="0"/>
      <c r="ACU3112" s="0"/>
      <c r="ACV3112" s="0"/>
      <c r="ACW3112" s="0"/>
      <c r="ACX3112" s="0"/>
      <c r="ACY3112" s="0"/>
      <c r="ACZ3112" s="0"/>
      <c r="ADA3112" s="0"/>
      <c r="ADB3112" s="0"/>
      <c r="ADC3112" s="0"/>
      <c r="ADD3112" s="0"/>
      <c r="ADE3112" s="0"/>
      <c r="ADF3112" s="0"/>
      <c r="ADG3112" s="0"/>
      <c r="ADH3112" s="0"/>
      <c r="ADI3112" s="0"/>
      <c r="ADJ3112" s="0"/>
      <c r="ADK3112" s="0"/>
      <c r="ADL3112" s="0"/>
      <c r="ADM3112" s="0"/>
      <c r="ADN3112" s="0"/>
      <c r="ADO3112" s="0"/>
      <c r="ADP3112" s="0"/>
      <c r="ADQ3112" s="0"/>
      <c r="ADR3112" s="0"/>
      <c r="ADS3112" s="0"/>
      <c r="ADT3112" s="0"/>
      <c r="ADU3112" s="0"/>
      <c r="ADV3112" s="0"/>
      <c r="ADW3112" s="0"/>
      <c r="ADX3112" s="0"/>
      <c r="ADY3112" s="0"/>
      <c r="ADZ3112" s="0"/>
      <c r="AEA3112" s="0"/>
      <c r="AEB3112" s="0"/>
      <c r="AEC3112" s="0"/>
      <c r="AED3112" s="0"/>
      <c r="AEE3112" s="0"/>
      <c r="AEF3112" s="0"/>
      <c r="AEG3112" s="0"/>
      <c r="AEH3112" s="0"/>
      <c r="AEI3112" s="0"/>
      <c r="AEJ3112" s="0"/>
      <c r="AEK3112" s="0"/>
      <c r="AEL3112" s="0"/>
      <c r="AEM3112" s="0"/>
      <c r="AEN3112" s="0"/>
      <c r="AEO3112" s="0"/>
      <c r="AEP3112" s="0"/>
      <c r="AEQ3112" s="0"/>
      <c r="AER3112" s="0"/>
      <c r="AES3112" s="0"/>
      <c r="AET3112" s="0"/>
      <c r="AEU3112" s="0"/>
      <c r="AEV3112" s="0"/>
      <c r="AEW3112" s="0"/>
      <c r="AEX3112" s="0"/>
      <c r="AEY3112" s="0"/>
      <c r="AEZ3112" s="0"/>
      <c r="AFA3112" s="0"/>
      <c r="AFB3112" s="0"/>
      <c r="AFC3112" s="0"/>
      <c r="AFD3112" s="0"/>
      <c r="AFE3112" s="0"/>
      <c r="AFF3112" s="0"/>
      <c r="AFG3112" s="0"/>
      <c r="AFH3112" s="0"/>
      <c r="AFI3112" s="0"/>
      <c r="AFJ3112" s="0"/>
      <c r="AFK3112" s="0"/>
      <c r="AFL3112" s="0"/>
      <c r="AFM3112" s="0"/>
      <c r="AFN3112" s="0"/>
      <c r="AFO3112" s="0"/>
      <c r="AFP3112" s="0"/>
      <c r="AFQ3112" s="0"/>
      <c r="AFR3112" s="0"/>
      <c r="AFS3112" s="0"/>
      <c r="AFT3112" s="0"/>
      <c r="AFU3112" s="0"/>
      <c r="AFV3112" s="0"/>
      <c r="AFW3112" s="0"/>
      <c r="AFX3112" s="0"/>
      <c r="AFY3112" s="0"/>
      <c r="AFZ3112" s="0"/>
      <c r="AGA3112" s="0"/>
      <c r="AGB3112" s="0"/>
      <c r="AGC3112" s="0"/>
      <c r="AGD3112" s="0"/>
      <c r="AGE3112" s="0"/>
      <c r="AGF3112" s="0"/>
      <c r="AGG3112" s="0"/>
      <c r="AGH3112" s="0"/>
      <c r="AGI3112" s="0"/>
      <c r="AGJ3112" s="0"/>
      <c r="AGK3112" s="0"/>
      <c r="AGL3112" s="0"/>
      <c r="AGM3112" s="0"/>
      <c r="AGN3112" s="0"/>
      <c r="AGO3112" s="0"/>
      <c r="AGP3112" s="0"/>
      <c r="AGQ3112" s="0"/>
      <c r="AGR3112" s="0"/>
      <c r="AGS3112" s="0"/>
      <c r="AGT3112" s="0"/>
      <c r="AGU3112" s="0"/>
      <c r="AGV3112" s="0"/>
      <c r="AGW3112" s="0"/>
      <c r="AGX3112" s="0"/>
      <c r="AGY3112" s="0"/>
      <c r="AGZ3112" s="0"/>
      <c r="AHA3112" s="0"/>
      <c r="AHB3112" s="0"/>
      <c r="AHC3112" s="0"/>
      <c r="AHD3112" s="0"/>
      <c r="AHE3112" s="0"/>
      <c r="AHF3112" s="0"/>
      <c r="AHG3112" s="0"/>
      <c r="AHH3112" s="0"/>
      <c r="AHI3112" s="0"/>
      <c r="AHJ3112" s="0"/>
      <c r="AHK3112" s="0"/>
      <c r="AHL3112" s="0"/>
      <c r="AHM3112" s="0"/>
      <c r="AHN3112" s="0"/>
      <c r="AHO3112" s="0"/>
      <c r="AHP3112" s="0"/>
      <c r="AHQ3112" s="0"/>
      <c r="AHR3112" s="0"/>
      <c r="AHS3112" s="0"/>
      <c r="AHT3112" s="0"/>
      <c r="AHU3112" s="0"/>
      <c r="AHV3112" s="0"/>
      <c r="AHW3112" s="0"/>
      <c r="AHX3112" s="0"/>
      <c r="AHY3112" s="0"/>
      <c r="AHZ3112" s="0"/>
      <c r="AIA3112" s="0"/>
      <c r="AIB3112" s="0"/>
      <c r="AIC3112" s="0"/>
      <c r="AID3112" s="0"/>
      <c r="AIE3112" s="0"/>
      <c r="AIF3112" s="0"/>
      <c r="AIG3112" s="0"/>
      <c r="AIH3112" s="0"/>
      <c r="AII3112" s="0"/>
      <c r="AIJ3112" s="0"/>
      <c r="AIK3112" s="0"/>
      <c r="AIL3112" s="0"/>
      <c r="AIM3112" s="0"/>
      <c r="AIN3112" s="0"/>
      <c r="AIO3112" s="0"/>
      <c r="AIP3112" s="0"/>
      <c r="AIQ3112" s="0"/>
      <c r="AIR3112" s="0"/>
      <c r="AIS3112" s="0"/>
      <c r="AIT3112" s="0"/>
      <c r="AIU3112" s="0"/>
      <c r="AIV3112" s="0"/>
      <c r="AIW3112" s="0"/>
      <c r="AIX3112" s="0"/>
      <c r="AIY3112" s="0"/>
      <c r="AIZ3112" s="0"/>
      <c r="AJA3112" s="0"/>
      <c r="AJB3112" s="0"/>
      <c r="AJC3112" s="0"/>
      <c r="AJD3112" s="0"/>
      <c r="AJE3112" s="0"/>
      <c r="AJF3112" s="0"/>
      <c r="AJG3112" s="0"/>
      <c r="AJH3112" s="0"/>
      <c r="AJI3112" s="0"/>
      <c r="AJJ3112" s="0"/>
      <c r="AJK3112" s="0"/>
      <c r="AJL3112" s="0"/>
      <c r="AJM3112" s="0"/>
      <c r="AJN3112" s="0"/>
      <c r="AJO3112" s="0"/>
      <c r="AJP3112" s="0"/>
      <c r="AJQ3112" s="0"/>
      <c r="AJR3112" s="0"/>
      <c r="AJS3112" s="0"/>
      <c r="AJT3112" s="0"/>
      <c r="AJU3112" s="0"/>
      <c r="AJV3112" s="0"/>
      <c r="AJW3112" s="0"/>
      <c r="AJX3112" s="0"/>
      <c r="AJY3112" s="0"/>
      <c r="AJZ3112" s="0"/>
      <c r="AKA3112" s="0"/>
      <c r="AKB3112" s="0"/>
      <c r="AKC3112" s="0"/>
      <c r="AKD3112" s="0"/>
      <c r="AKE3112" s="0"/>
      <c r="AKF3112" s="0"/>
      <c r="AKG3112" s="0"/>
      <c r="AKH3112" s="0"/>
      <c r="AKI3112" s="0"/>
      <c r="AKJ3112" s="0"/>
      <c r="AKK3112" s="0"/>
      <c r="AKL3112" s="0"/>
      <c r="AKM3112" s="0"/>
      <c r="AKN3112" s="0"/>
      <c r="AKO3112" s="0"/>
      <c r="AKP3112" s="0"/>
      <c r="AKQ3112" s="0"/>
      <c r="AKR3112" s="0"/>
      <c r="AKS3112" s="0"/>
      <c r="AKT3112" s="0"/>
      <c r="AKU3112" s="0"/>
      <c r="AKV3112" s="0"/>
      <c r="AKW3112" s="0"/>
      <c r="AKX3112" s="0"/>
      <c r="AKY3112" s="0"/>
      <c r="AKZ3112" s="0"/>
      <c r="ALA3112" s="0"/>
      <c r="ALB3112" s="0"/>
      <c r="ALC3112" s="0"/>
      <c r="ALD3112" s="0"/>
      <c r="ALE3112" s="0"/>
      <c r="ALF3112" s="0"/>
      <c r="ALG3112" s="0"/>
      <c r="ALH3112" s="0"/>
      <c r="ALI3112" s="0"/>
      <c r="ALJ3112" s="0"/>
      <c r="ALK3112" s="0"/>
      <c r="ALL3112" s="0"/>
      <c r="ALM3112" s="0"/>
      <c r="ALN3112" s="0"/>
      <c r="ALO3112" s="0"/>
      <c r="ALP3112" s="0"/>
      <c r="ALQ3112" s="0"/>
      <c r="ALR3112" s="0"/>
      <c r="ALS3112" s="0"/>
      <c r="ALT3112" s="0"/>
      <c r="ALU3112" s="0"/>
      <c r="ALV3112" s="0"/>
      <c r="ALW3112" s="0"/>
      <c r="ALX3112" s="0"/>
      <c r="ALY3112" s="0"/>
      <c r="ALZ3112" s="0"/>
      <c r="AMA3112" s="0"/>
      <c r="AMB3112" s="0"/>
      <c r="AMC3112" s="0"/>
      <c r="AMD3112" s="0"/>
      <c r="AME3112" s="0"/>
      <c r="AMF3112" s="0"/>
      <c r="AMG3112" s="0"/>
      <c r="AMH3112" s="0"/>
      <c r="AMI3112" s="0"/>
    </row>
    <row r="3113" customFormat="false" ht="12.75" hidden="false" customHeight="false" outlineLevel="0" collapsed="false">
      <c r="A3113" s="1" t="s">
        <v>3361</v>
      </c>
      <c r="C3113" s="27" t="s">
        <v>3364</v>
      </c>
      <c r="D3113" s="27" t="s">
        <v>13</v>
      </c>
      <c r="E3113" s="28"/>
      <c r="F3113" s="29"/>
      <c r="G3113" s="27"/>
      <c r="H3113" s="30" t="s">
        <v>61</v>
      </c>
      <c r="I3113" s="31" t="n">
        <v>0.97</v>
      </c>
      <c r="J3113" s="30" t="s">
        <v>1127</v>
      </c>
      <c r="BM3113" s="0"/>
      <c r="BN3113" s="0"/>
      <c r="BO3113" s="0"/>
      <c r="BP3113" s="0"/>
      <c r="BQ3113" s="0"/>
      <c r="BR3113" s="0"/>
      <c r="BS3113" s="0"/>
      <c r="BT3113" s="0"/>
      <c r="BU3113" s="0"/>
      <c r="BV3113" s="0"/>
      <c r="BW3113" s="0"/>
      <c r="BX3113" s="0"/>
      <c r="BY3113" s="0"/>
      <c r="BZ3113" s="0"/>
      <c r="CA3113" s="0"/>
      <c r="CB3113" s="0"/>
      <c r="CC3113" s="0"/>
      <c r="CD3113" s="0"/>
      <c r="CE3113" s="0"/>
      <c r="CF3113" s="0"/>
      <c r="CG3113" s="0"/>
      <c r="CH3113" s="0"/>
      <c r="CI3113" s="0"/>
      <c r="CJ3113" s="0"/>
      <c r="CK3113" s="0"/>
      <c r="CL3113" s="0"/>
      <c r="CM3113" s="0"/>
      <c r="CN3113" s="0"/>
      <c r="CO3113" s="0"/>
      <c r="CP3113" s="0"/>
      <c r="CQ3113" s="0"/>
      <c r="CR3113" s="0"/>
      <c r="CS3113" s="0"/>
      <c r="CT3113" s="0"/>
      <c r="CU3113" s="0"/>
      <c r="CV3113" s="0"/>
      <c r="CW3113" s="0"/>
      <c r="CX3113" s="0"/>
      <c r="CY3113" s="0"/>
      <c r="CZ3113" s="0"/>
      <c r="DA3113" s="0"/>
      <c r="DB3113" s="0"/>
      <c r="DC3113" s="0"/>
      <c r="DD3113" s="0"/>
      <c r="DE3113" s="0"/>
      <c r="DF3113" s="0"/>
      <c r="DG3113" s="0"/>
      <c r="DH3113" s="0"/>
      <c r="DI3113" s="0"/>
      <c r="DJ3113" s="0"/>
      <c r="DK3113" s="0"/>
      <c r="DL3113" s="0"/>
      <c r="DM3113" s="0"/>
      <c r="DN3113" s="0"/>
      <c r="DO3113" s="0"/>
      <c r="DP3113" s="0"/>
      <c r="DQ3113" s="0"/>
      <c r="DR3113" s="0"/>
      <c r="DS3113" s="0"/>
      <c r="DT3113" s="0"/>
      <c r="DU3113" s="0"/>
      <c r="DV3113" s="0"/>
      <c r="DW3113" s="0"/>
      <c r="DX3113" s="0"/>
      <c r="DY3113" s="0"/>
      <c r="DZ3113" s="0"/>
      <c r="EA3113" s="0"/>
      <c r="EB3113" s="0"/>
      <c r="EC3113" s="0"/>
      <c r="ED3113" s="0"/>
      <c r="EE3113" s="0"/>
      <c r="EF3113" s="0"/>
      <c r="EG3113" s="0"/>
      <c r="EH3113" s="0"/>
      <c r="EI3113" s="0"/>
      <c r="EJ3113" s="0"/>
      <c r="EK3113" s="0"/>
      <c r="EL3113" s="0"/>
      <c r="EM3113" s="0"/>
      <c r="EN3113" s="0"/>
      <c r="EO3113" s="0"/>
      <c r="EP3113" s="0"/>
      <c r="EQ3113" s="0"/>
      <c r="ER3113" s="0"/>
      <c r="ES3113" s="0"/>
      <c r="ET3113" s="0"/>
      <c r="EU3113" s="0"/>
      <c r="EV3113" s="0"/>
      <c r="EW3113" s="0"/>
      <c r="EX3113" s="0"/>
      <c r="EY3113" s="0"/>
      <c r="EZ3113" s="0"/>
      <c r="FA3113" s="0"/>
      <c r="FB3113" s="0"/>
      <c r="FC3113" s="0"/>
      <c r="FD3113" s="0"/>
      <c r="FE3113" s="0"/>
      <c r="FF3113" s="0"/>
      <c r="FG3113" s="0"/>
      <c r="FH3113" s="0"/>
      <c r="FI3113" s="0"/>
      <c r="FJ3113" s="0"/>
      <c r="FK3113" s="0"/>
      <c r="FL3113" s="0"/>
      <c r="FM3113" s="0"/>
      <c r="FN3113" s="0"/>
      <c r="FO3113" s="0"/>
      <c r="FP3113" s="0"/>
      <c r="FQ3113" s="0"/>
      <c r="FR3113" s="0"/>
      <c r="FS3113" s="0"/>
      <c r="FT3113" s="0"/>
      <c r="FU3113" s="0"/>
      <c r="FV3113" s="0"/>
      <c r="FW3113" s="0"/>
      <c r="FX3113" s="0"/>
      <c r="FY3113" s="0"/>
      <c r="FZ3113" s="0"/>
      <c r="GA3113" s="0"/>
      <c r="GB3113" s="0"/>
      <c r="GC3113" s="0"/>
      <c r="GD3113" s="0"/>
      <c r="GE3113" s="0"/>
      <c r="GF3113" s="0"/>
      <c r="GG3113" s="0"/>
      <c r="GH3113" s="0"/>
      <c r="GI3113" s="0"/>
      <c r="GJ3113" s="0"/>
      <c r="GK3113" s="0"/>
      <c r="GL3113" s="0"/>
      <c r="GM3113" s="0"/>
      <c r="GN3113" s="0"/>
      <c r="GO3113" s="0"/>
      <c r="GP3113" s="0"/>
      <c r="GQ3113" s="0"/>
      <c r="GR3113" s="0"/>
      <c r="GS3113" s="0"/>
      <c r="GT3113" s="0"/>
      <c r="GU3113" s="0"/>
      <c r="GV3113" s="0"/>
      <c r="GW3113" s="0"/>
      <c r="GX3113" s="0"/>
      <c r="GY3113" s="0"/>
      <c r="GZ3113" s="0"/>
      <c r="HA3113" s="0"/>
      <c r="HB3113" s="0"/>
      <c r="HC3113" s="0"/>
      <c r="HD3113" s="0"/>
      <c r="HE3113" s="0"/>
      <c r="HF3113" s="0"/>
      <c r="HG3113" s="0"/>
      <c r="HH3113" s="0"/>
      <c r="HI3113" s="0"/>
      <c r="HJ3113" s="0"/>
      <c r="HK3113" s="0"/>
      <c r="HL3113" s="0"/>
      <c r="HM3113" s="0"/>
      <c r="HN3113" s="0"/>
      <c r="HO3113" s="0"/>
      <c r="HP3113" s="0"/>
      <c r="HQ3113" s="0"/>
      <c r="HR3113" s="0"/>
      <c r="HS3113" s="0"/>
      <c r="HT3113" s="0"/>
      <c r="HU3113" s="0"/>
      <c r="HV3113" s="0"/>
      <c r="HW3113" s="0"/>
      <c r="HX3113" s="0"/>
      <c r="HY3113" s="0"/>
      <c r="HZ3113" s="0"/>
      <c r="IA3113" s="0"/>
      <c r="IB3113" s="0"/>
      <c r="IC3113" s="0"/>
      <c r="ID3113" s="0"/>
      <c r="IE3113" s="0"/>
      <c r="IF3113" s="0"/>
      <c r="IG3113" s="0"/>
      <c r="IH3113" s="0"/>
      <c r="II3113" s="0"/>
      <c r="IJ3113" s="0"/>
      <c r="IK3113" s="0"/>
      <c r="IL3113" s="0"/>
      <c r="IM3113" s="0"/>
      <c r="IN3113" s="0"/>
      <c r="IO3113" s="0"/>
      <c r="IP3113" s="0"/>
      <c r="IQ3113" s="0"/>
      <c r="IR3113" s="0"/>
      <c r="IS3113" s="0"/>
      <c r="IT3113" s="0"/>
      <c r="IU3113" s="0"/>
      <c r="IV3113" s="0"/>
      <c r="IW3113" s="0"/>
      <c r="IX3113" s="0"/>
      <c r="IY3113" s="0"/>
      <c r="IZ3113" s="0"/>
      <c r="JA3113" s="0"/>
      <c r="JB3113" s="0"/>
      <c r="JC3113" s="0"/>
      <c r="JD3113" s="0"/>
      <c r="JE3113" s="0"/>
      <c r="JF3113" s="0"/>
      <c r="JG3113" s="0"/>
      <c r="JH3113" s="0"/>
      <c r="JI3113" s="0"/>
      <c r="JJ3113" s="0"/>
      <c r="JK3113" s="0"/>
      <c r="JL3113" s="0"/>
      <c r="JM3113" s="0"/>
      <c r="JN3113" s="0"/>
      <c r="JO3113" s="0"/>
      <c r="JP3113" s="0"/>
      <c r="JQ3113" s="0"/>
      <c r="JR3113" s="0"/>
      <c r="JS3113" s="0"/>
      <c r="JT3113" s="0"/>
      <c r="JU3113" s="0"/>
      <c r="JV3113" s="0"/>
      <c r="JW3113" s="0"/>
      <c r="JX3113" s="0"/>
      <c r="JY3113" s="0"/>
      <c r="JZ3113" s="0"/>
      <c r="KA3113" s="0"/>
      <c r="KB3113" s="0"/>
      <c r="KC3113" s="0"/>
      <c r="KD3113" s="0"/>
      <c r="KE3113" s="0"/>
      <c r="KF3113" s="0"/>
      <c r="KG3113" s="0"/>
      <c r="KH3113" s="0"/>
      <c r="KI3113" s="0"/>
      <c r="KJ3113" s="0"/>
      <c r="KK3113" s="0"/>
      <c r="KL3113" s="0"/>
      <c r="KM3113" s="0"/>
      <c r="KN3113" s="0"/>
      <c r="KO3113" s="0"/>
      <c r="KP3113" s="0"/>
      <c r="KQ3113" s="0"/>
      <c r="KR3113" s="0"/>
      <c r="KS3113" s="0"/>
      <c r="KT3113" s="0"/>
      <c r="KU3113" s="0"/>
      <c r="KV3113" s="0"/>
      <c r="KW3113" s="0"/>
      <c r="KX3113" s="0"/>
      <c r="KY3113" s="0"/>
      <c r="KZ3113" s="0"/>
      <c r="LA3113" s="0"/>
      <c r="LB3113" s="0"/>
      <c r="LC3113" s="0"/>
      <c r="LD3113" s="0"/>
      <c r="LE3113" s="0"/>
      <c r="LF3113" s="0"/>
      <c r="LG3113" s="0"/>
      <c r="LH3113" s="0"/>
      <c r="LI3113" s="0"/>
      <c r="LJ3113" s="0"/>
      <c r="LK3113" s="0"/>
      <c r="LL3113" s="0"/>
      <c r="LM3113" s="0"/>
      <c r="LN3113" s="0"/>
      <c r="LO3113" s="0"/>
      <c r="LP3113" s="0"/>
      <c r="LQ3113" s="0"/>
      <c r="LR3113" s="0"/>
      <c r="LS3113" s="0"/>
      <c r="LT3113" s="0"/>
      <c r="LU3113" s="0"/>
      <c r="LV3113" s="0"/>
      <c r="LW3113" s="0"/>
      <c r="LX3113" s="0"/>
      <c r="LY3113" s="0"/>
      <c r="LZ3113" s="0"/>
      <c r="MA3113" s="0"/>
      <c r="MB3113" s="0"/>
      <c r="MC3113" s="0"/>
      <c r="MD3113" s="0"/>
      <c r="ME3113" s="0"/>
      <c r="MF3113" s="0"/>
      <c r="MG3113" s="0"/>
      <c r="MH3113" s="0"/>
      <c r="MI3113" s="0"/>
      <c r="MJ3113" s="0"/>
      <c r="MK3113" s="0"/>
      <c r="ML3113" s="0"/>
      <c r="MM3113" s="0"/>
      <c r="MN3113" s="0"/>
      <c r="MO3113" s="0"/>
      <c r="MP3113" s="0"/>
      <c r="MQ3113" s="0"/>
      <c r="MR3113" s="0"/>
      <c r="MS3113" s="0"/>
      <c r="MT3113" s="0"/>
      <c r="MU3113" s="0"/>
      <c r="MV3113" s="0"/>
      <c r="MW3113" s="0"/>
      <c r="MX3113" s="0"/>
      <c r="MY3113" s="0"/>
      <c r="MZ3113" s="0"/>
      <c r="NA3113" s="0"/>
      <c r="NB3113" s="0"/>
      <c r="NC3113" s="0"/>
      <c r="ND3113" s="0"/>
      <c r="NE3113" s="0"/>
      <c r="NF3113" s="0"/>
      <c r="NG3113" s="0"/>
      <c r="NH3113" s="0"/>
      <c r="NI3113" s="0"/>
      <c r="NJ3113" s="0"/>
      <c r="NK3113" s="0"/>
      <c r="NL3113" s="0"/>
      <c r="NM3113" s="0"/>
      <c r="NN3113" s="0"/>
      <c r="NO3113" s="0"/>
      <c r="NP3113" s="0"/>
      <c r="NQ3113" s="0"/>
      <c r="NR3113" s="0"/>
      <c r="NS3113" s="0"/>
      <c r="NT3113" s="0"/>
      <c r="NU3113" s="0"/>
      <c r="NV3113" s="0"/>
      <c r="NW3113" s="0"/>
      <c r="NX3113" s="0"/>
      <c r="NY3113" s="0"/>
      <c r="NZ3113" s="0"/>
      <c r="OA3113" s="0"/>
      <c r="OB3113" s="0"/>
      <c r="OC3113" s="0"/>
      <c r="OD3113" s="0"/>
      <c r="OE3113" s="0"/>
      <c r="OF3113" s="0"/>
      <c r="OG3113" s="0"/>
      <c r="OH3113" s="0"/>
      <c r="OI3113" s="0"/>
      <c r="OJ3113" s="0"/>
      <c r="OK3113" s="0"/>
      <c r="OL3113" s="0"/>
      <c r="OM3113" s="0"/>
      <c r="ON3113" s="0"/>
      <c r="OO3113" s="0"/>
      <c r="OP3113" s="0"/>
      <c r="OQ3113" s="0"/>
      <c r="OR3113" s="0"/>
      <c r="OS3113" s="0"/>
      <c r="OT3113" s="0"/>
      <c r="OU3113" s="0"/>
      <c r="OV3113" s="0"/>
      <c r="OW3113" s="0"/>
      <c r="OX3113" s="0"/>
      <c r="OY3113" s="0"/>
      <c r="OZ3113" s="0"/>
      <c r="PA3113" s="0"/>
      <c r="PB3113" s="0"/>
      <c r="PC3113" s="0"/>
      <c r="PD3113" s="0"/>
      <c r="PE3113" s="0"/>
      <c r="PF3113" s="0"/>
      <c r="PG3113" s="0"/>
      <c r="PH3113" s="0"/>
      <c r="PI3113" s="0"/>
      <c r="PJ3113" s="0"/>
      <c r="PK3113" s="0"/>
      <c r="PL3113" s="0"/>
      <c r="PM3113" s="0"/>
      <c r="PN3113" s="0"/>
      <c r="PO3113" s="0"/>
      <c r="PP3113" s="0"/>
      <c r="PQ3113" s="0"/>
      <c r="PR3113" s="0"/>
      <c r="PS3113" s="0"/>
      <c r="PT3113" s="0"/>
      <c r="PU3113" s="0"/>
      <c r="PV3113" s="0"/>
      <c r="PW3113" s="0"/>
      <c r="PX3113" s="0"/>
      <c r="PY3113" s="0"/>
      <c r="PZ3113" s="0"/>
      <c r="QA3113" s="0"/>
      <c r="QB3113" s="0"/>
      <c r="QC3113" s="0"/>
      <c r="QD3113" s="0"/>
      <c r="QE3113" s="0"/>
      <c r="QF3113" s="0"/>
      <c r="QG3113" s="0"/>
      <c r="QH3113" s="0"/>
      <c r="QI3113" s="0"/>
      <c r="QJ3113" s="0"/>
      <c r="QK3113" s="0"/>
      <c r="QL3113" s="0"/>
      <c r="QM3113" s="0"/>
      <c r="QN3113" s="0"/>
      <c r="QO3113" s="0"/>
      <c r="QP3113" s="0"/>
      <c r="QQ3113" s="0"/>
      <c r="QR3113" s="0"/>
      <c r="QS3113" s="0"/>
      <c r="QT3113" s="0"/>
      <c r="QU3113" s="0"/>
      <c r="QV3113" s="0"/>
      <c r="QW3113" s="0"/>
      <c r="QX3113" s="0"/>
      <c r="QY3113" s="0"/>
      <c r="QZ3113" s="0"/>
      <c r="RA3113" s="0"/>
      <c r="RB3113" s="0"/>
      <c r="RC3113" s="0"/>
      <c r="RD3113" s="0"/>
      <c r="RE3113" s="0"/>
      <c r="RF3113" s="0"/>
      <c r="RG3113" s="0"/>
      <c r="RH3113" s="0"/>
      <c r="RI3113" s="0"/>
      <c r="RJ3113" s="0"/>
      <c r="RK3113" s="0"/>
      <c r="RL3113" s="0"/>
      <c r="RM3113" s="0"/>
      <c r="RN3113" s="0"/>
      <c r="RO3113" s="0"/>
      <c r="RP3113" s="0"/>
      <c r="RQ3113" s="0"/>
      <c r="RR3113" s="0"/>
      <c r="RS3113" s="0"/>
      <c r="RT3113" s="0"/>
      <c r="RU3113" s="0"/>
      <c r="RV3113" s="0"/>
      <c r="RW3113" s="0"/>
      <c r="RX3113" s="0"/>
      <c r="RY3113" s="0"/>
      <c r="RZ3113" s="0"/>
      <c r="SA3113" s="0"/>
      <c r="SB3113" s="0"/>
      <c r="SC3113" s="0"/>
      <c r="SD3113" s="0"/>
      <c r="SE3113" s="0"/>
      <c r="SF3113" s="0"/>
      <c r="SG3113" s="0"/>
      <c r="SH3113" s="0"/>
      <c r="SI3113" s="0"/>
      <c r="SJ3113" s="0"/>
      <c r="SK3113" s="0"/>
      <c r="SL3113" s="0"/>
      <c r="SM3113" s="0"/>
      <c r="SN3113" s="0"/>
      <c r="SO3113" s="0"/>
      <c r="SP3113" s="0"/>
      <c r="SQ3113" s="0"/>
      <c r="SR3113" s="0"/>
      <c r="SS3113" s="0"/>
      <c r="ST3113" s="0"/>
      <c r="SU3113" s="0"/>
      <c r="SV3113" s="0"/>
      <c r="SW3113" s="0"/>
      <c r="SX3113" s="0"/>
      <c r="SY3113" s="0"/>
      <c r="SZ3113" s="0"/>
      <c r="TA3113" s="0"/>
      <c r="TB3113" s="0"/>
      <c r="TC3113" s="0"/>
      <c r="TD3113" s="0"/>
      <c r="TE3113" s="0"/>
      <c r="TF3113" s="0"/>
      <c r="TG3113" s="0"/>
      <c r="TH3113" s="0"/>
      <c r="TI3113" s="0"/>
      <c r="TJ3113" s="0"/>
      <c r="TK3113" s="0"/>
      <c r="TL3113" s="0"/>
      <c r="TM3113" s="0"/>
      <c r="TN3113" s="0"/>
      <c r="TO3113" s="0"/>
      <c r="TP3113" s="0"/>
      <c r="TQ3113" s="0"/>
      <c r="TR3113" s="0"/>
      <c r="TS3113" s="0"/>
      <c r="TT3113" s="0"/>
      <c r="TU3113" s="0"/>
      <c r="TV3113" s="0"/>
      <c r="TW3113" s="0"/>
      <c r="TX3113" s="0"/>
      <c r="TY3113" s="0"/>
      <c r="TZ3113" s="0"/>
      <c r="UA3113" s="0"/>
      <c r="UB3113" s="0"/>
      <c r="UC3113" s="0"/>
      <c r="UD3113" s="0"/>
      <c r="UE3113" s="0"/>
      <c r="UF3113" s="0"/>
      <c r="UG3113" s="0"/>
      <c r="UH3113" s="0"/>
      <c r="UI3113" s="0"/>
      <c r="UJ3113" s="0"/>
      <c r="UK3113" s="0"/>
      <c r="UL3113" s="0"/>
      <c r="UM3113" s="0"/>
      <c r="UN3113" s="0"/>
      <c r="UO3113" s="0"/>
      <c r="UP3113" s="0"/>
      <c r="UQ3113" s="0"/>
      <c r="UR3113" s="0"/>
      <c r="US3113" s="0"/>
      <c r="UT3113" s="0"/>
      <c r="UU3113" s="0"/>
      <c r="UV3113" s="0"/>
      <c r="UW3113" s="0"/>
      <c r="UX3113" s="0"/>
      <c r="UY3113" s="0"/>
      <c r="UZ3113" s="0"/>
      <c r="VA3113" s="0"/>
      <c r="VB3113" s="0"/>
      <c r="VC3113" s="0"/>
      <c r="VD3113" s="0"/>
      <c r="VE3113" s="0"/>
      <c r="VF3113" s="0"/>
      <c r="VG3113" s="0"/>
      <c r="VH3113" s="0"/>
      <c r="VI3113" s="0"/>
      <c r="VJ3113" s="0"/>
      <c r="VK3113" s="0"/>
      <c r="VL3113" s="0"/>
      <c r="VM3113" s="0"/>
      <c r="VN3113" s="0"/>
      <c r="VO3113" s="0"/>
      <c r="VP3113" s="0"/>
      <c r="VQ3113" s="0"/>
      <c r="VR3113" s="0"/>
      <c r="VS3113" s="0"/>
      <c r="VT3113" s="0"/>
      <c r="VU3113" s="0"/>
      <c r="VV3113" s="0"/>
      <c r="VW3113" s="0"/>
      <c r="VX3113" s="0"/>
      <c r="VY3113" s="0"/>
      <c r="VZ3113" s="0"/>
      <c r="WA3113" s="0"/>
      <c r="WB3113" s="0"/>
      <c r="WC3113" s="0"/>
      <c r="WD3113" s="0"/>
      <c r="WE3113" s="0"/>
      <c r="WF3113" s="0"/>
      <c r="WG3113" s="0"/>
      <c r="WH3113" s="0"/>
      <c r="WI3113" s="0"/>
      <c r="WJ3113" s="0"/>
      <c r="WK3113" s="0"/>
      <c r="WL3113" s="0"/>
      <c r="WM3113" s="0"/>
      <c r="WN3113" s="0"/>
      <c r="WO3113" s="0"/>
      <c r="WP3113" s="0"/>
      <c r="WQ3113" s="0"/>
      <c r="WR3113" s="0"/>
      <c r="WS3113" s="0"/>
      <c r="WT3113" s="0"/>
      <c r="WU3113" s="0"/>
      <c r="WV3113" s="0"/>
      <c r="WW3113" s="0"/>
      <c r="WX3113" s="0"/>
      <c r="WY3113" s="0"/>
      <c r="WZ3113" s="0"/>
      <c r="XA3113" s="0"/>
      <c r="XB3113" s="0"/>
      <c r="XC3113" s="0"/>
      <c r="XD3113" s="0"/>
      <c r="XE3113" s="0"/>
      <c r="XF3113" s="0"/>
      <c r="XG3113" s="0"/>
      <c r="XH3113" s="0"/>
      <c r="XI3113" s="0"/>
      <c r="XJ3113" s="0"/>
      <c r="XK3113" s="0"/>
      <c r="XL3113" s="0"/>
      <c r="XM3113" s="0"/>
      <c r="XN3113" s="0"/>
      <c r="XO3113" s="0"/>
      <c r="XP3113" s="0"/>
      <c r="XQ3113" s="0"/>
      <c r="XR3113" s="0"/>
      <c r="XS3113" s="0"/>
      <c r="XT3113" s="0"/>
      <c r="XU3113" s="0"/>
      <c r="XV3113" s="0"/>
      <c r="XW3113" s="0"/>
      <c r="XX3113" s="0"/>
      <c r="XY3113" s="0"/>
      <c r="XZ3113" s="0"/>
      <c r="YA3113" s="0"/>
      <c r="YB3113" s="0"/>
      <c r="YC3113" s="0"/>
      <c r="YD3113" s="0"/>
      <c r="YE3113" s="0"/>
      <c r="YF3113" s="0"/>
      <c r="YG3113" s="0"/>
      <c r="YH3113" s="0"/>
      <c r="YI3113" s="0"/>
      <c r="YJ3113" s="0"/>
      <c r="YK3113" s="0"/>
      <c r="YL3113" s="0"/>
      <c r="YM3113" s="0"/>
      <c r="YN3113" s="0"/>
      <c r="YO3113" s="0"/>
      <c r="YP3113" s="0"/>
      <c r="YQ3113" s="0"/>
      <c r="YR3113" s="0"/>
      <c r="YS3113" s="0"/>
      <c r="YT3113" s="0"/>
      <c r="YU3113" s="0"/>
      <c r="YV3113" s="0"/>
      <c r="YW3113" s="0"/>
      <c r="YX3113" s="0"/>
      <c r="YY3113" s="0"/>
      <c r="YZ3113" s="0"/>
      <c r="ZA3113" s="0"/>
      <c r="ZB3113" s="0"/>
      <c r="ZC3113" s="0"/>
      <c r="ZD3113" s="0"/>
      <c r="ZE3113" s="0"/>
      <c r="ZF3113" s="0"/>
      <c r="ZG3113" s="0"/>
      <c r="ZH3113" s="0"/>
      <c r="ZI3113" s="0"/>
      <c r="ZJ3113" s="0"/>
      <c r="ZK3113" s="0"/>
      <c r="ZL3113" s="0"/>
      <c r="ZM3113" s="0"/>
      <c r="ZN3113" s="0"/>
      <c r="ZO3113" s="0"/>
      <c r="ZP3113" s="0"/>
      <c r="ZQ3113" s="0"/>
      <c r="ZR3113" s="0"/>
      <c r="ZS3113" s="0"/>
      <c r="ZT3113" s="0"/>
      <c r="ZU3113" s="0"/>
      <c r="ZV3113" s="0"/>
      <c r="ZW3113" s="0"/>
      <c r="ZX3113" s="0"/>
      <c r="ZY3113" s="0"/>
      <c r="ZZ3113" s="0"/>
      <c r="AAA3113" s="0"/>
      <c r="AAB3113" s="0"/>
      <c r="AAC3113" s="0"/>
      <c r="AAD3113" s="0"/>
      <c r="AAE3113" s="0"/>
      <c r="AAF3113" s="0"/>
      <c r="AAG3113" s="0"/>
      <c r="AAH3113" s="0"/>
      <c r="AAI3113" s="0"/>
      <c r="AAJ3113" s="0"/>
      <c r="AAK3113" s="0"/>
      <c r="AAL3113" s="0"/>
      <c r="AAM3113" s="0"/>
      <c r="AAN3113" s="0"/>
      <c r="AAO3113" s="0"/>
      <c r="AAP3113" s="0"/>
      <c r="AAQ3113" s="0"/>
      <c r="AAR3113" s="0"/>
      <c r="AAS3113" s="0"/>
      <c r="AAT3113" s="0"/>
      <c r="AAU3113" s="0"/>
      <c r="AAV3113" s="0"/>
      <c r="AAW3113" s="0"/>
      <c r="AAX3113" s="0"/>
      <c r="AAY3113" s="0"/>
      <c r="AAZ3113" s="0"/>
      <c r="ABA3113" s="0"/>
      <c r="ABB3113" s="0"/>
      <c r="ABC3113" s="0"/>
      <c r="ABD3113" s="0"/>
      <c r="ABE3113" s="0"/>
      <c r="ABF3113" s="0"/>
      <c r="ABG3113" s="0"/>
      <c r="ABH3113" s="0"/>
      <c r="ABI3113" s="0"/>
      <c r="ABJ3113" s="0"/>
      <c r="ABK3113" s="0"/>
      <c r="ABL3113" s="0"/>
      <c r="ABM3113" s="0"/>
      <c r="ABN3113" s="0"/>
      <c r="ABO3113" s="0"/>
      <c r="ABP3113" s="0"/>
      <c r="ABQ3113" s="0"/>
      <c r="ABR3113" s="0"/>
      <c r="ABS3113" s="0"/>
      <c r="ABT3113" s="0"/>
      <c r="ABU3113" s="0"/>
      <c r="ABV3113" s="0"/>
      <c r="ABW3113" s="0"/>
      <c r="ABX3113" s="0"/>
      <c r="ABY3113" s="0"/>
      <c r="ABZ3113" s="0"/>
      <c r="ACA3113" s="0"/>
      <c r="ACB3113" s="0"/>
      <c r="ACC3113" s="0"/>
      <c r="ACD3113" s="0"/>
      <c r="ACE3113" s="0"/>
      <c r="ACF3113" s="0"/>
      <c r="ACG3113" s="0"/>
      <c r="ACH3113" s="0"/>
      <c r="ACI3113" s="0"/>
      <c r="ACJ3113" s="0"/>
      <c r="ACK3113" s="0"/>
      <c r="ACL3113" s="0"/>
      <c r="ACM3113" s="0"/>
      <c r="ACN3113" s="0"/>
      <c r="ACO3113" s="0"/>
      <c r="ACP3113" s="0"/>
      <c r="ACQ3113" s="0"/>
      <c r="ACR3113" s="0"/>
      <c r="ACS3113" s="0"/>
      <c r="ACT3113" s="0"/>
      <c r="ACU3113" s="0"/>
      <c r="ACV3113" s="0"/>
      <c r="ACW3113" s="0"/>
      <c r="ACX3113" s="0"/>
      <c r="ACY3113" s="0"/>
      <c r="ACZ3113" s="0"/>
      <c r="ADA3113" s="0"/>
      <c r="ADB3113" s="0"/>
      <c r="ADC3113" s="0"/>
      <c r="ADD3113" s="0"/>
      <c r="ADE3113" s="0"/>
      <c r="ADF3113" s="0"/>
      <c r="ADG3113" s="0"/>
      <c r="ADH3113" s="0"/>
      <c r="ADI3113" s="0"/>
      <c r="ADJ3113" s="0"/>
      <c r="ADK3113" s="0"/>
      <c r="ADL3113" s="0"/>
      <c r="ADM3113" s="0"/>
      <c r="ADN3113" s="0"/>
      <c r="ADO3113" s="0"/>
      <c r="ADP3113" s="0"/>
      <c r="ADQ3113" s="0"/>
      <c r="ADR3113" s="0"/>
      <c r="ADS3113" s="0"/>
      <c r="ADT3113" s="0"/>
      <c r="ADU3113" s="0"/>
      <c r="ADV3113" s="0"/>
      <c r="ADW3113" s="0"/>
      <c r="ADX3113" s="0"/>
      <c r="ADY3113" s="0"/>
      <c r="ADZ3113" s="0"/>
      <c r="AEA3113" s="0"/>
      <c r="AEB3113" s="0"/>
      <c r="AEC3113" s="0"/>
      <c r="AED3113" s="0"/>
      <c r="AEE3113" s="0"/>
      <c r="AEF3113" s="0"/>
      <c r="AEG3113" s="0"/>
      <c r="AEH3113" s="0"/>
      <c r="AEI3113" s="0"/>
      <c r="AEJ3113" s="0"/>
      <c r="AEK3113" s="0"/>
      <c r="AEL3113" s="0"/>
      <c r="AEM3113" s="0"/>
      <c r="AEN3113" s="0"/>
      <c r="AEO3113" s="0"/>
      <c r="AEP3113" s="0"/>
      <c r="AEQ3113" s="0"/>
      <c r="AER3113" s="0"/>
      <c r="AES3113" s="0"/>
      <c r="AET3113" s="0"/>
      <c r="AEU3113" s="0"/>
      <c r="AEV3113" s="0"/>
      <c r="AEW3113" s="0"/>
      <c r="AEX3113" s="0"/>
      <c r="AEY3113" s="0"/>
      <c r="AEZ3113" s="0"/>
      <c r="AFA3113" s="0"/>
      <c r="AFB3113" s="0"/>
      <c r="AFC3113" s="0"/>
      <c r="AFD3113" s="0"/>
      <c r="AFE3113" s="0"/>
      <c r="AFF3113" s="0"/>
      <c r="AFG3113" s="0"/>
      <c r="AFH3113" s="0"/>
      <c r="AFI3113" s="0"/>
      <c r="AFJ3113" s="0"/>
      <c r="AFK3113" s="0"/>
      <c r="AFL3113" s="0"/>
      <c r="AFM3113" s="0"/>
      <c r="AFN3113" s="0"/>
      <c r="AFO3113" s="0"/>
      <c r="AFP3113" s="0"/>
      <c r="AFQ3113" s="0"/>
      <c r="AFR3113" s="0"/>
      <c r="AFS3113" s="0"/>
      <c r="AFT3113" s="0"/>
      <c r="AFU3113" s="0"/>
      <c r="AFV3113" s="0"/>
      <c r="AFW3113" s="0"/>
      <c r="AFX3113" s="0"/>
      <c r="AFY3113" s="0"/>
      <c r="AFZ3113" s="0"/>
      <c r="AGA3113" s="0"/>
      <c r="AGB3113" s="0"/>
      <c r="AGC3113" s="0"/>
      <c r="AGD3113" s="0"/>
      <c r="AGE3113" s="0"/>
      <c r="AGF3113" s="0"/>
      <c r="AGG3113" s="0"/>
      <c r="AGH3113" s="0"/>
      <c r="AGI3113" s="0"/>
      <c r="AGJ3113" s="0"/>
      <c r="AGK3113" s="0"/>
      <c r="AGL3113" s="0"/>
      <c r="AGM3113" s="0"/>
      <c r="AGN3113" s="0"/>
      <c r="AGO3113" s="0"/>
      <c r="AGP3113" s="0"/>
      <c r="AGQ3113" s="0"/>
      <c r="AGR3113" s="0"/>
      <c r="AGS3113" s="0"/>
      <c r="AGT3113" s="0"/>
      <c r="AGU3113" s="0"/>
      <c r="AGV3113" s="0"/>
      <c r="AGW3113" s="0"/>
      <c r="AGX3113" s="0"/>
      <c r="AGY3113" s="0"/>
      <c r="AGZ3113" s="0"/>
      <c r="AHA3113" s="0"/>
      <c r="AHB3113" s="0"/>
      <c r="AHC3113" s="0"/>
      <c r="AHD3113" s="0"/>
      <c r="AHE3113" s="0"/>
      <c r="AHF3113" s="0"/>
      <c r="AHG3113" s="0"/>
      <c r="AHH3113" s="0"/>
      <c r="AHI3113" s="0"/>
      <c r="AHJ3113" s="0"/>
      <c r="AHK3113" s="0"/>
      <c r="AHL3113" s="0"/>
      <c r="AHM3113" s="0"/>
      <c r="AHN3113" s="0"/>
      <c r="AHO3113" s="0"/>
      <c r="AHP3113" s="0"/>
      <c r="AHQ3113" s="0"/>
      <c r="AHR3113" s="0"/>
      <c r="AHS3113" s="0"/>
      <c r="AHT3113" s="0"/>
      <c r="AHU3113" s="0"/>
      <c r="AHV3113" s="0"/>
      <c r="AHW3113" s="0"/>
      <c r="AHX3113" s="0"/>
      <c r="AHY3113" s="0"/>
      <c r="AHZ3113" s="0"/>
      <c r="AIA3113" s="0"/>
      <c r="AIB3113" s="0"/>
      <c r="AIC3113" s="0"/>
      <c r="AID3113" s="0"/>
      <c r="AIE3113" s="0"/>
      <c r="AIF3113" s="0"/>
      <c r="AIG3113" s="0"/>
      <c r="AIH3113" s="0"/>
      <c r="AII3113" s="0"/>
      <c r="AIJ3113" s="0"/>
      <c r="AIK3113" s="0"/>
      <c r="AIL3113" s="0"/>
      <c r="AIM3113" s="0"/>
      <c r="AIN3113" s="0"/>
      <c r="AIO3113" s="0"/>
      <c r="AIP3113" s="0"/>
      <c r="AIQ3113" s="0"/>
      <c r="AIR3113" s="0"/>
      <c r="AIS3113" s="0"/>
      <c r="AIT3113" s="0"/>
      <c r="AIU3113" s="0"/>
      <c r="AIV3113" s="0"/>
      <c r="AIW3113" s="0"/>
      <c r="AIX3113" s="0"/>
      <c r="AIY3113" s="0"/>
      <c r="AIZ3113" s="0"/>
      <c r="AJA3113" s="0"/>
      <c r="AJB3113" s="0"/>
      <c r="AJC3113" s="0"/>
      <c r="AJD3113" s="0"/>
      <c r="AJE3113" s="0"/>
      <c r="AJF3113" s="0"/>
      <c r="AJG3113" s="0"/>
      <c r="AJH3113" s="0"/>
      <c r="AJI3113" s="0"/>
      <c r="AJJ3113" s="0"/>
      <c r="AJK3113" s="0"/>
      <c r="AJL3113" s="0"/>
      <c r="AJM3113" s="0"/>
      <c r="AJN3113" s="0"/>
      <c r="AJO3113" s="0"/>
      <c r="AJP3113" s="0"/>
      <c r="AJQ3113" s="0"/>
      <c r="AJR3113" s="0"/>
      <c r="AJS3113" s="0"/>
      <c r="AJT3113" s="0"/>
      <c r="AJU3113" s="0"/>
      <c r="AJV3113" s="0"/>
      <c r="AJW3113" s="0"/>
      <c r="AJX3113" s="0"/>
      <c r="AJY3113" s="0"/>
      <c r="AJZ3113" s="0"/>
      <c r="AKA3113" s="0"/>
      <c r="AKB3113" s="0"/>
      <c r="AKC3113" s="0"/>
      <c r="AKD3113" s="0"/>
      <c r="AKE3113" s="0"/>
      <c r="AKF3113" s="0"/>
      <c r="AKG3113" s="0"/>
      <c r="AKH3113" s="0"/>
      <c r="AKI3113" s="0"/>
      <c r="AKJ3113" s="0"/>
      <c r="AKK3113" s="0"/>
      <c r="AKL3113" s="0"/>
      <c r="AKM3113" s="0"/>
      <c r="AKN3113" s="0"/>
      <c r="AKO3113" s="0"/>
      <c r="AKP3113" s="0"/>
      <c r="AKQ3113" s="0"/>
      <c r="AKR3113" s="0"/>
      <c r="AKS3113" s="0"/>
      <c r="AKT3113" s="0"/>
      <c r="AKU3113" s="0"/>
      <c r="AKV3113" s="0"/>
      <c r="AKW3113" s="0"/>
      <c r="AKX3113" s="0"/>
      <c r="AKY3113" s="0"/>
      <c r="AKZ3113" s="0"/>
      <c r="ALA3113" s="0"/>
      <c r="ALB3113" s="0"/>
      <c r="ALC3113" s="0"/>
      <c r="ALD3113" s="0"/>
      <c r="ALE3113" s="0"/>
      <c r="ALF3113" s="0"/>
      <c r="ALG3113" s="0"/>
      <c r="ALH3113" s="0"/>
      <c r="ALI3113" s="0"/>
      <c r="ALJ3113" s="0"/>
      <c r="ALK3113" s="0"/>
      <c r="ALL3113" s="0"/>
      <c r="ALM3113" s="0"/>
      <c r="ALN3113" s="0"/>
      <c r="ALO3113" s="0"/>
      <c r="ALP3113" s="0"/>
      <c r="ALQ3113" s="0"/>
      <c r="ALR3113" s="0"/>
      <c r="ALS3113" s="0"/>
      <c r="ALT3113" s="0"/>
      <c r="ALU3113" s="0"/>
      <c r="ALV3113" s="0"/>
      <c r="ALW3113" s="0"/>
      <c r="ALX3113" s="0"/>
      <c r="ALY3113" s="0"/>
      <c r="ALZ3113" s="0"/>
      <c r="AMA3113" s="0"/>
      <c r="AMB3113" s="0"/>
      <c r="AMC3113" s="0"/>
      <c r="AMD3113" s="0"/>
      <c r="AME3113" s="0"/>
      <c r="AMF3113" s="0"/>
      <c r="AMG3113" s="0"/>
      <c r="AMH3113" s="0"/>
      <c r="AMI3113" s="0"/>
    </row>
    <row r="3114" customFormat="false" ht="12.75" hidden="false" customHeight="false" outlineLevel="0" collapsed="false">
      <c r="A3114" s="1" t="s">
        <v>3361</v>
      </c>
      <c r="C3114" s="49" t="s">
        <v>3365</v>
      </c>
      <c r="D3114" s="27" t="s">
        <v>13</v>
      </c>
      <c r="E3114" s="28"/>
      <c r="F3114" s="29"/>
      <c r="G3114" s="27"/>
      <c r="H3114" s="30" t="s">
        <v>61</v>
      </c>
      <c r="I3114" s="31" t="n">
        <v>1.89</v>
      </c>
      <c r="J3114" s="30" t="s">
        <v>3366</v>
      </c>
      <c r="BM3114" s="0"/>
      <c r="BN3114" s="0"/>
      <c r="BO3114" s="0"/>
      <c r="BP3114" s="0"/>
      <c r="BQ3114" s="0"/>
      <c r="BR3114" s="0"/>
      <c r="BS3114" s="0"/>
      <c r="BT3114" s="0"/>
      <c r="BU3114" s="0"/>
      <c r="BV3114" s="0"/>
      <c r="BW3114" s="0"/>
      <c r="BX3114" s="0"/>
      <c r="BY3114" s="0"/>
      <c r="BZ3114" s="0"/>
      <c r="CA3114" s="0"/>
      <c r="CB3114" s="0"/>
      <c r="CC3114" s="0"/>
      <c r="CD3114" s="0"/>
      <c r="CE3114" s="0"/>
      <c r="CF3114" s="0"/>
      <c r="CG3114" s="0"/>
      <c r="CH3114" s="0"/>
      <c r="CI3114" s="0"/>
      <c r="CJ3114" s="0"/>
      <c r="CK3114" s="0"/>
      <c r="CL3114" s="0"/>
      <c r="CM3114" s="0"/>
      <c r="CN3114" s="0"/>
      <c r="CO3114" s="0"/>
      <c r="CP3114" s="0"/>
      <c r="CQ3114" s="0"/>
      <c r="CR3114" s="0"/>
      <c r="CS3114" s="0"/>
      <c r="CT3114" s="0"/>
      <c r="CU3114" s="0"/>
      <c r="CV3114" s="0"/>
      <c r="CW3114" s="0"/>
      <c r="CX3114" s="0"/>
      <c r="CY3114" s="0"/>
      <c r="CZ3114" s="0"/>
      <c r="DA3114" s="0"/>
      <c r="DB3114" s="0"/>
      <c r="DC3114" s="0"/>
      <c r="DD3114" s="0"/>
      <c r="DE3114" s="0"/>
      <c r="DF3114" s="0"/>
      <c r="DG3114" s="0"/>
      <c r="DH3114" s="0"/>
      <c r="DI3114" s="0"/>
      <c r="DJ3114" s="0"/>
      <c r="DK3114" s="0"/>
      <c r="DL3114" s="0"/>
      <c r="DM3114" s="0"/>
      <c r="DN3114" s="0"/>
      <c r="DO3114" s="0"/>
      <c r="DP3114" s="0"/>
      <c r="DQ3114" s="0"/>
      <c r="DR3114" s="0"/>
      <c r="DS3114" s="0"/>
      <c r="DT3114" s="0"/>
      <c r="DU3114" s="0"/>
      <c r="DV3114" s="0"/>
      <c r="DW3114" s="0"/>
      <c r="DX3114" s="0"/>
      <c r="DY3114" s="0"/>
      <c r="DZ3114" s="0"/>
      <c r="EA3114" s="0"/>
      <c r="EB3114" s="0"/>
      <c r="EC3114" s="0"/>
      <c r="ED3114" s="0"/>
      <c r="EE3114" s="0"/>
      <c r="EF3114" s="0"/>
      <c r="EG3114" s="0"/>
      <c r="EH3114" s="0"/>
      <c r="EI3114" s="0"/>
      <c r="EJ3114" s="0"/>
      <c r="EK3114" s="0"/>
      <c r="EL3114" s="0"/>
      <c r="EM3114" s="0"/>
      <c r="EN3114" s="0"/>
      <c r="EO3114" s="0"/>
      <c r="EP3114" s="0"/>
      <c r="EQ3114" s="0"/>
      <c r="ER3114" s="0"/>
      <c r="ES3114" s="0"/>
      <c r="ET3114" s="0"/>
      <c r="EU3114" s="0"/>
      <c r="EV3114" s="0"/>
      <c r="EW3114" s="0"/>
      <c r="EX3114" s="0"/>
      <c r="EY3114" s="0"/>
      <c r="EZ3114" s="0"/>
      <c r="FA3114" s="0"/>
      <c r="FB3114" s="0"/>
      <c r="FC3114" s="0"/>
      <c r="FD3114" s="0"/>
      <c r="FE3114" s="0"/>
      <c r="FF3114" s="0"/>
      <c r="FG3114" s="0"/>
      <c r="FH3114" s="0"/>
      <c r="FI3114" s="0"/>
      <c r="FJ3114" s="0"/>
      <c r="FK3114" s="0"/>
      <c r="FL3114" s="0"/>
      <c r="FM3114" s="0"/>
      <c r="FN3114" s="0"/>
      <c r="FO3114" s="0"/>
      <c r="FP3114" s="0"/>
      <c r="FQ3114" s="0"/>
      <c r="FR3114" s="0"/>
      <c r="FS3114" s="0"/>
      <c r="FT3114" s="0"/>
      <c r="FU3114" s="0"/>
      <c r="FV3114" s="0"/>
      <c r="FW3114" s="0"/>
      <c r="FX3114" s="0"/>
      <c r="FY3114" s="0"/>
      <c r="FZ3114" s="0"/>
      <c r="GA3114" s="0"/>
      <c r="GB3114" s="0"/>
      <c r="GC3114" s="0"/>
      <c r="GD3114" s="0"/>
      <c r="GE3114" s="0"/>
      <c r="GF3114" s="0"/>
      <c r="GG3114" s="0"/>
      <c r="GH3114" s="0"/>
      <c r="GI3114" s="0"/>
      <c r="GJ3114" s="0"/>
      <c r="GK3114" s="0"/>
      <c r="GL3114" s="0"/>
      <c r="GM3114" s="0"/>
      <c r="GN3114" s="0"/>
      <c r="GO3114" s="0"/>
      <c r="GP3114" s="0"/>
      <c r="GQ3114" s="0"/>
      <c r="GR3114" s="0"/>
      <c r="GS3114" s="0"/>
      <c r="GT3114" s="0"/>
      <c r="GU3114" s="0"/>
      <c r="GV3114" s="0"/>
      <c r="GW3114" s="0"/>
      <c r="GX3114" s="0"/>
      <c r="GY3114" s="0"/>
      <c r="GZ3114" s="0"/>
      <c r="HA3114" s="0"/>
      <c r="HB3114" s="0"/>
      <c r="HC3114" s="0"/>
      <c r="HD3114" s="0"/>
      <c r="HE3114" s="0"/>
      <c r="HF3114" s="0"/>
      <c r="HG3114" s="0"/>
      <c r="HH3114" s="0"/>
      <c r="HI3114" s="0"/>
      <c r="HJ3114" s="0"/>
      <c r="HK3114" s="0"/>
      <c r="HL3114" s="0"/>
      <c r="HM3114" s="0"/>
      <c r="HN3114" s="0"/>
      <c r="HO3114" s="0"/>
      <c r="HP3114" s="0"/>
      <c r="HQ3114" s="0"/>
      <c r="HR3114" s="0"/>
      <c r="HS3114" s="0"/>
      <c r="HT3114" s="0"/>
      <c r="HU3114" s="0"/>
      <c r="HV3114" s="0"/>
      <c r="HW3114" s="0"/>
      <c r="HX3114" s="0"/>
      <c r="HY3114" s="0"/>
      <c r="HZ3114" s="0"/>
      <c r="IA3114" s="0"/>
      <c r="IB3114" s="0"/>
      <c r="IC3114" s="0"/>
      <c r="ID3114" s="0"/>
      <c r="IE3114" s="0"/>
      <c r="IF3114" s="0"/>
      <c r="IG3114" s="0"/>
      <c r="IH3114" s="0"/>
      <c r="II3114" s="0"/>
      <c r="IJ3114" s="0"/>
      <c r="IK3114" s="0"/>
      <c r="IL3114" s="0"/>
      <c r="IM3114" s="0"/>
      <c r="IN3114" s="0"/>
      <c r="IO3114" s="0"/>
      <c r="IP3114" s="0"/>
      <c r="IQ3114" s="0"/>
      <c r="IR3114" s="0"/>
      <c r="IS3114" s="0"/>
      <c r="IT3114" s="0"/>
      <c r="IU3114" s="0"/>
      <c r="IV3114" s="0"/>
      <c r="IW3114" s="0"/>
      <c r="IX3114" s="0"/>
      <c r="IY3114" s="0"/>
      <c r="IZ3114" s="0"/>
      <c r="JA3114" s="0"/>
      <c r="JB3114" s="0"/>
      <c r="JC3114" s="0"/>
      <c r="JD3114" s="0"/>
      <c r="JE3114" s="0"/>
      <c r="JF3114" s="0"/>
      <c r="JG3114" s="0"/>
      <c r="JH3114" s="0"/>
      <c r="JI3114" s="0"/>
      <c r="JJ3114" s="0"/>
      <c r="JK3114" s="0"/>
      <c r="JL3114" s="0"/>
      <c r="JM3114" s="0"/>
      <c r="JN3114" s="0"/>
      <c r="JO3114" s="0"/>
      <c r="JP3114" s="0"/>
      <c r="JQ3114" s="0"/>
      <c r="JR3114" s="0"/>
      <c r="JS3114" s="0"/>
      <c r="JT3114" s="0"/>
      <c r="JU3114" s="0"/>
      <c r="JV3114" s="0"/>
      <c r="JW3114" s="0"/>
      <c r="JX3114" s="0"/>
      <c r="JY3114" s="0"/>
      <c r="JZ3114" s="0"/>
      <c r="KA3114" s="0"/>
      <c r="KB3114" s="0"/>
      <c r="KC3114" s="0"/>
      <c r="KD3114" s="0"/>
      <c r="KE3114" s="0"/>
      <c r="KF3114" s="0"/>
      <c r="KG3114" s="0"/>
      <c r="KH3114" s="0"/>
      <c r="KI3114" s="0"/>
      <c r="KJ3114" s="0"/>
      <c r="KK3114" s="0"/>
      <c r="KL3114" s="0"/>
      <c r="KM3114" s="0"/>
      <c r="KN3114" s="0"/>
      <c r="KO3114" s="0"/>
      <c r="KP3114" s="0"/>
      <c r="KQ3114" s="0"/>
      <c r="KR3114" s="0"/>
      <c r="KS3114" s="0"/>
      <c r="KT3114" s="0"/>
      <c r="KU3114" s="0"/>
      <c r="KV3114" s="0"/>
      <c r="KW3114" s="0"/>
      <c r="KX3114" s="0"/>
      <c r="KY3114" s="0"/>
      <c r="KZ3114" s="0"/>
      <c r="LA3114" s="0"/>
      <c r="LB3114" s="0"/>
      <c r="LC3114" s="0"/>
      <c r="LD3114" s="0"/>
      <c r="LE3114" s="0"/>
      <c r="LF3114" s="0"/>
      <c r="LG3114" s="0"/>
      <c r="LH3114" s="0"/>
      <c r="LI3114" s="0"/>
      <c r="LJ3114" s="0"/>
      <c r="LK3114" s="0"/>
      <c r="LL3114" s="0"/>
      <c r="LM3114" s="0"/>
      <c r="LN3114" s="0"/>
      <c r="LO3114" s="0"/>
      <c r="LP3114" s="0"/>
      <c r="LQ3114" s="0"/>
      <c r="LR3114" s="0"/>
      <c r="LS3114" s="0"/>
      <c r="LT3114" s="0"/>
      <c r="LU3114" s="0"/>
      <c r="LV3114" s="0"/>
      <c r="LW3114" s="0"/>
      <c r="LX3114" s="0"/>
      <c r="LY3114" s="0"/>
      <c r="LZ3114" s="0"/>
      <c r="MA3114" s="0"/>
      <c r="MB3114" s="0"/>
      <c r="MC3114" s="0"/>
      <c r="MD3114" s="0"/>
      <c r="ME3114" s="0"/>
      <c r="MF3114" s="0"/>
      <c r="MG3114" s="0"/>
      <c r="MH3114" s="0"/>
      <c r="MI3114" s="0"/>
      <c r="MJ3114" s="0"/>
      <c r="MK3114" s="0"/>
      <c r="ML3114" s="0"/>
      <c r="MM3114" s="0"/>
      <c r="MN3114" s="0"/>
      <c r="MO3114" s="0"/>
      <c r="MP3114" s="0"/>
      <c r="MQ3114" s="0"/>
      <c r="MR3114" s="0"/>
      <c r="MS3114" s="0"/>
      <c r="MT3114" s="0"/>
      <c r="MU3114" s="0"/>
      <c r="MV3114" s="0"/>
      <c r="MW3114" s="0"/>
      <c r="MX3114" s="0"/>
      <c r="MY3114" s="0"/>
      <c r="MZ3114" s="0"/>
      <c r="NA3114" s="0"/>
      <c r="NB3114" s="0"/>
      <c r="NC3114" s="0"/>
      <c r="ND3114" s="0"/>
      <c r="NE3114" s="0"/>
      <c r="NF3114" s="0"/>
      <c r="NG3114" s="0"/>
      <c r="NH3114" s="0"/>
      <c r="NI3114" s="0"/>
      <c r="NJ3114" s="0"/>
      <c r="NK3114" s="0"/>
      <c r="NL3114" s="0"/>
      <c r="NM3114" s="0"/>
      <c r="NN3114" s="0"/>
      <c r="NO3114" s="0"/>
      <c r="NP3114" s="0"/>
      <c r="NQ3114" s="0"/>
      <c r="NR3114" s="0"/>
      <c r="NS3114" s="0"/>
      <c r="NT3114" s="0"/>
      <c r="NU3114" s="0"/>
      <c r="NV3114" s="0"/>
      <c r="NW3114" s="0"/>
      <c r="NX3114" s="0"/>
      <c r="NY3114" s="0"/>
      <c r="NZ3114" s="0"/>
      <c r="OA3114" s="0"/>
      <c r="OB3114" s="0"/>
      <c r="OC3114" s="0"/>
      <c r="OD3114" s="0"/>
      <c r="OE3114" s="0"/>
      <c r="OF3114" s="0"/>
      <c r="OG3114" s="0"/>
      <c r="OH3114" s="0"/>
      <c r="OI3114" s="0"/>
      <c r="OJ3114" s="0"/>
      <c r="OK3114" s="0"/>
      <c r="OL3114" s="0"/>
      <c r="OM3114" s="0"/>
      <c r="ON3114" s="0"/>
      <c r="OO3114" s="0"/>
      <c r="OP3114" s="0"/>
      <c r="OQ3114" s="0"/>
      <c r="OR3114" s="0"/>
      <c r="OS3114" s="0"/>
      <c r="OT3114" s="0"/>
      <c r="OU3114" s="0"/>
      <c r="OV3114" s="0"/>
      <c r="OW3114" s="0"/>
      <c r="OX3114" s="0"/>
      <c r="OY3114" s="0"/>
      <c r="OZ3114" s="0"/>
      <c r="PA3114" s="0"/>
      <c r="PB3114" s="0"/>
      <c r="PC3114" s="0"/>
      <c r="PD3114" s="0"/>
      <c r="PE3114" s="0"/>
      <c r="PF3114" s="0"/>
      <c r="PG3114" s="0"/>
      <c r="PH3114" s="0"/>
      <c r="PI3114" s="0"/>
      <c r="PJ3114" s="0"/>
      <c r="PK3114" s="0"/>
      <c r="PL3114" s="0"/>
      <c r="PM3114" s="0"/>
      <c r="PN3114" s="0"/>
      <c r="PO3114" s="0"/>
      <c r="PP3114" s="0"/>
      <c r="PQ3114" s="0"/>
      <c r="PR3114" s="0"/>
      <c r="PS3114" s="0"/>
      <c r="PT3114" s="0"/>
      <c r="PU3114" s="0"/>
      <c r="PV3114" s="0"/>
      <c r="PW3114" s="0"/>
      <c r="PX3114" s="0"/>
      <c r="PY3114" s="0"/>
      <c r="PZ3114" s="0"/>
      <c r="QA3114" s="0"/>
      <c r="QB3114" s="0"/>
      <c r="QC3114" s="0"/>
      <c r="QD3114" s="0"/>
      <c r="QE3114" s="0"/>
      <c r="QF3114" s="0"/>
      <c r="QG3114" s="0"/>
      <c r="QH3114" s="0"/>
      <c r="QI3114" s="0"/>
      <c r="QJ3114" s="0"/>
      <c r="QK3114" s="0"/>
      <c r="QL3114" s="0"/>
      <c r="QM3114" s="0"/>
      <c r="QN3114" s="0"/>
      <c r="QO3114" s="0"/>
      <c r="QP3114" s="0"/>
      <c r="QQ3114" s="0"/>
      <c r="QR3114" s="0"/>
      <c r="QS3114" s="0"/>
      <c r="QT3114" s="0"/>
      <c r="QU3114" s="0"/>
      <c r="QV3114" s="0"/>
      <c r="QW3114" s="0"/>
      <c r="QX3114" s="0"/>
      <c r="QY3114" s="0"/>
      <c r="QZ3114" s="0"/>
      <c r="RA3114" s="0"/>
      <c r="RB3114" s="0"/>
      <c r="RC3114" s="0"/>
      <c r="RD3114" s="0"/>
      <c r="RE3114" s="0"/>
      <c r="RF3114" s="0"/>
      <c r="RG3114" s="0"/>
      <c r="RH3114" s="0"/>
      <c r="RI3114" s="0"/>
      <c r="RJ3114" s="0"/>
      <c r="RK3114" s="0"/>
      <c r="RL3114" s="0"/>
      <c r="RM3114" s="0"/>
      <c r="RN3114" s="0"/>
      <c r="RO3114" s="0"/>
      <c r="RP3114" s="0"/>
      <c r="RQ3114" s="0"/>
      <c r="RR3114" s="0"/>
      <c r="RS3114" s="0"/>
      <c r="RT3114" s="0"/>
      <c r="RU3114" s="0"/>
      <c r="RV3114" s="0"/>
      <c r="RW3114" s="0"/>
      <c r="RX3114" s="0"/>
      <c r="RY3114" s="0"/>
      <c r="RZ3114" s="0"/>
      <c r="SA3114" s="0"/>
      <c r="SB3114" s="0"/>
      <c r="SC3114" s="0"/>
      <c r="SD3114" s="0"/>
      <c r="SE3114" s="0"/>
      <c r="SF3114" s="0"/>
      <c r="SG3114" s="0"/>
      <c r="SH3114" s="0"/>
      <c r="SI3114" s="0"/>
      <c r="SJ3114" s="0"/>
      <c r="SK3114" s="0"/>
      <c r="SL3114" s="0"/>
      <c r="SM3114" s="0"/>
      <c r="SN3114" s="0"/>
      <c r="SO3114" s="0"/>
      <c r="SP3114" s="0"/>
      <c r="SQ3114" s="0"/>
      <c r="SR3114" s="0"/>
      <c r="SS3114" s="0"/>
      <c r="ST3114" s="0"/>
      <c r="SU3114" s="0"/>
      <c r="SV3114" s="0"/>
      <c r="SW3114" s="0"/>
      <c r="SX3114" s="0"/>
      <c r="SY3114" s="0"/>
      <c r="SZ3114" s="0"/>
      <c r="TA3114" s="0"/>
      <c r="TB3114" s="0"/>
      <c r="TC3114" s="0"/>
      <c r="TD3114" s="0"/>
      <c r="TE3114" s="0"/>
      <c r="TF3114" s="0"/>
      <c r="TG3114" s="0"/>
      <c r="TH3114" s="0"/>
      <c r="TI3114" s="0"/>
      <c r="TJ3114" s="0"/>
      <c r="TK3114" s="0"/>
      <c r="TL3114" s="0"/>
      <c r="TM3114" s="0"/>
      <c r="TN3114" s="0"/>
      <c r="TO3114" s="0"/>
      <c r="TP3114" s="0"/>
      <c r="TQ3114" s="0"/>
      <c r="TR3114" s="0"/>
      <c r="TS3114" s="0"/>
      <c r="TT3114" s="0"/>
      <c r="TU3114" s="0"/>
      <c r="TV3114" s="0"/>
      <c r="TW3114" s="0"/>
      <c r="TX3114" s="0"/>
      <c r="TY3114" s="0"/>
      <c r="TZ3114" s="0"/>
      <c r="UA3114" s="0"/>
      <c r="UB3114" s="0"/>
      <c r="UC3114" s="0"/>
      <c r="UD3114" s="0"/>
      <c r="UE3114" s="0"/>
      <c r="UF3114" s="0"/>
      <c r="UG3114" s="0"/>
      <c r="UH3114" s="0"/>
      <c r="UI3114" s="0"/>
      <c r="UJ3114" s="0"/>
      <c r="UK3114" s="0"/>
      <c r="UL3114" s="0"/>
      <c r="UM3114" s="0"/>
      <c r="UN3114" s="0"/>
      <c r="UO3114" s="0"/>
      <c r="UP3114" s="0"/>
      <c r="UQ3114" s="0"/>
      <c r="UR3114" s="0"/>
      <c r="US3114" s="0"/>
      <c r="UT3114" s="0"/>
      <c r="UU3114" s="0"/>
      <c r="UV3114" s="0"/>
      <c r="UW3114" s="0"/>
      <c r="UX3114" s="0"/>
      <c r="UY3114" s="0"/>
      <c r="UZ3114" s="0"/>
      <c r="VA3114" s="0"/>
      <c r="VB3114" s="0"/>
      <c r="VC3114" s="0"/>
      <c r="VD3114" s="0"/>
      <c r="VE3114" s="0"/>
      <c r="VF3114" s="0"/>
      <c r="VG3114" s="0"/>
      <c r="VH3114" s="0"/>
      <c r="VI3114" s="0"/>
      <c r="VJ3114" s="0"/>
      <c r="VK3114" s="0"/>
      <c r="VL3114" s="0"/>
      <c r="VM3114" s="0"/>
      <c r="VN3114" s="0"/>
      <c r="VO3114" s="0"/>
      <c r="VP3114" s="0"/>
      <c r="VQ3114" s="0"/>
      <c r="VR3114" s="0"/>
      <c r="VS3114" s="0"/>
      <c r="VT3114" s="0"/>
      <c r="VU3114" s="0"/>
      <c r="VV3114" s="0"/>
      <c r="VW3114" s="0"/>
      <c r="VX3114" s="0"/>
      <c r="VY3114" s="0"/>
      <c r="VZ3114" s="0"/>
      <c r="WA3114" s="0"/>
      <c r="WB3114" s="0"/>
      <c r="WC3114" s="0"/>
      <c r="WD3114" s="0"/>
      <c r="WE3114" s="0"/>
      <c r="WF3114" s="0"/>
      <c r="WG3114" s="0"/>
      <c r="WH3114" s="0"/>
      <c r="WI3114" s="0"/>
      <c r="WJ3114" s="0"/>
      <c r="WK3114" s="0"/>
      <c r="WL3114" s="0"/>
      <c r="WM3114" s="0"/>
      <c r="WN3114" s="0"/>
      <c r="WO3114" s="0"/>
      <c r="WP3114" s="0"/>
      <c r="WQ3114" s="0"/>
      <c r="WR3114" s="0"/>
      <c r="WS3114" s="0"/>
      <c r="WT3114" s="0"/>
      <c r="WU3114" s="0"/>
      <c r="WV3114" s="0"/>
      <c r="WW3114" s="0"/>
      <c r="WX3114" s="0"/>
      <c r="WY3114" s="0"/>
      <c r="WZ3114" s="0"/>
      <c r="XA3114" s="0"/>
      <c r="XB3114" s="0"/>
      <c r="XC3114" s="0"/>
      <c r="XD3114" s="0"/>
      <c r="XE3114" s="0"/>
      <c r="XF3114" s="0"/>
      <c r="XG3114" s="0"/>
      <c r="XH3114" s="0"/>
      <c r="XI3114" s="0"/>
      <c r="XJ3114" s="0"/>
      <c r="XK3114" s="0"/>
      <c r="XL3114" s="0"/>
      <c r="XM3114" s="0"/>
      <c r="XN3114" s="0"/>
      <c r="XO3114" s="0"/>
      <c r="XP3114" s="0"/>
      <c r="XQ3114" s="0"/>
      <c r="XR3114" s="0"/>
      <c r="XS3114" s="0"/>
      <c r="XT3114" s="0"/>
      <c r="XU3114" s="0"/>
      <c r="XV3114" s="0"/>
      <c r="XW3114" s="0"/>
      <c r="XX3114" s="0"/>
      <c r="XY3114" s="0"/>
      <c r="XZ3114" s="0"/>
      <c r="YA3114" s="0"/>
      <c r="YB3114" s="0"/>
      <c r="YC3114" s="0"/>
      <c r="YD3114" s="0"/>
      <c r="YE3114" s="0"/>
      <c r="YF3114" s="0"/>
      <c r="YG3114" s="0"/>
      <c r="YH3114" s="0"/>
      <c r="YI3114" s="0"/>
      <c r="YJ3114" s="0"/>
      <c r="YK3114" s="0"/>
      <c r="YL3114" s="0"/>
      <c r="YM3114" s="0"/>
      <c r="YN3114" s="0"/>
      <c r="YO3114" s="0"/>
      <c r="YP3114" s="0"/>
      <c r="YQ3114" s="0"/>
      <c r="YR3114" s="0"/>
      <c r="YS3114" s="0"/>
      <c r="YT3114" s="0"/>
      <c r="YU3114" s="0"/>
      <c r="YV3114" s="0"/>
      <c r="YW3114" s="0"/>
      <c r="YX3114" s="0"/>
      <c r="YY3114" s="0"/>
      <c r="YZ3114" s="0"/>
      <c r="ZA3114" s="0"/>
      <c r="ZB3114" s="0"/>
      <c r="ZC3114" s="0"/>
      <c r="ZD3114" s="0"/>
      <c r="ZE3114" s="0"/>
      <c r="ZF3114" s="0"/>
      <c r="ZG3114" s="0"/>
      <c r="ZH3114" s="0"/>
      <c r="ZI3114" s="0"/>
      <c r="ZJ3114" s="0"/>
      <c r="ZK3114" s="0"/>
      <c r="ZL3114" s="0"/>
      <c r="ZM3114" s="0"/>
      <c r="ZN3114" s="0"/>
      <c r="ZO3114" s="0"/>
      <c r="ZP3114" s="0"/>
      <c r="ZQ3114" s="0"/>
      <c r="ZR3114" s="0"/>
      <c r="ZS3114" s="0"/>
      <c r="ZT3114" s="0"/>
      <c r="ZU3114" s="0"/>
      <c r="ZV3114" s="0"/>
      <c r="ZW3114" s="0"/>
      <c r="ZX3114" s="0"/>
      <c r="ZY3114" s="0"/>
      <c r="ZZ3114" s="0"/>
      <c r="AAA3114" s="0"/>
      <c r="AAB3114" s="0"/>
      <c r="AAC3114" s="0"/>
      <c r="AAD3114" s="0"/>
      <c r="AAE3114" s="0"/>
      <c r="AAF3114" s="0"/>
      <c r="AAG3114" s="0"/>
      <c r="AAH3114" s="0"/>
      <c r="AAI3114" s="0"/>
      <c r="AAJ3114" s="0"/>
      <c r="AAK3114" s="0"/>
      <c r="AAL3114" s="0"/>
      <c r="AAM3114" s="0"/>
      <c r="AAN3114" s="0"/>
      <c r="AAO3114" s="0"/>
      <c r="AAP3114" s="0"/>
      <c r="AAQ3114" s="0"/>
      <c r="AAR3114" s="0"/>
      <c r="AAS3114" s="0"/>
      <c r="AAT3114" s="0"/>
      <c r="AAU3114" s="0"/>
      <c r="AAV3114" s="0"/>
      <c r="AAW3114" s="0"/>
      <c r="AAX3114" s="0"/>
      <c r="AAY3114" s="0"/>
      <c r="AAZ3114" s="0"/>
      <c r="ABA3114" s="0"/>
      <c r="ABB3114" s="0"/>
      <c r="ABC3114" s="0"/>
      <c r="ABD3114" s="0"/>
      <c r="ABE3114" s="0"/>
      <c r="ABF3114" s="0"/>
      <c r="ABG3114" s="0"/>
      <c r="ABH3114" s="0"/>
      <c r="ABI3114" s="0"/>
      <c r="ABJ3114" s="0"/>
      <c r="ABK3114" s="0"/>
      <c r="ABL3114" s="0"/>
      <c r="ABM3114" s="0"/>
      <c r="ABN3114" s="0"/>
      <c r="ABO3114" s="0"/>
      <c r="ABP3114" s="0"/>
      <c r="ABQ3114" s="0"/>
      <c r="ABR3114" s="0"/>
      <c r="ABS3114" s="0"/>
      <c r="ABT3114" s="0"/>
      <c r="ABU3114" s="0"/>
      <c r="ABV3114" s="0"/>
      <c r="ABW3114" s="0"/>
      <c r="ABX3114" s="0"/>
      <c r="ABY3114" s="0"/>
      <c r="ABZ3114" s="0"/>
      <c r="ACA3114" s="0"/>
      <c r="ACB3114" s="0"/>
      <c r="ACC3114" s="0"/>
      <c r="ACD3114" s="0"/>
      <c r="ACE3114" s="0"/>
      <c r="ACF3114" s="0"/>
      <c r="ACG3114" s="0"/>
      <c r="ACH3114" s="0"/>
      <c r="ACI3114" s="0"/>
      <c r="ACJ3114" s="0"/>
      <c r="ACK3114" s="0"/>
      <c r="ACL3114" s="0"/>
      <c r="ACM3114" s="0"/>
      <c r="ACN3114" s="0"/>
      <c r="ACO3114" s="0"/>
      <c r="ACP3114" s="0"/>
      <c r="ACQ3114" s="0"/>
      <c r="ACR3114" s="0"/>
      <c r="ACS3114" s="0"/>
      <c r="ACT3114" s="0"/>
      <c r="ACU3114" s="0"/>
      <c r="ACV3114" s="0"/>
      <c r="ACW3114" s="0"/>
      <c r="ACX3114" s="0"/>
      <c r="ACY3114" s="0"/>
      <c r="ACZ3114" s="0"/>
      <c r="ADA3114" s="0"/>
      <c r="ADB3114" s="0"/>
      <c r="ADC3114" s="0"/>
      <c r="ADD3114" s="0"/>
      <c r="ADE3114" s="0"/>
      <c r="ADF3114" s="0"/>
      <c r="ADG3114" s="0"/>
      <c r="ADH3114" s="0"/>
      <c r="ADI3114" s="0"/>
      <c r="ADJ3114" s="0"/>
      <c r="ADK3114" s="0"/>
      <c r="ADL3114" s="0"/>
      <c r="ADM3114" s="0"/>
      <c r="ADN3114" s="0"/>
      <c r="ADO3114" s="0"/>
      <c r="ADP3114" s="0"/>
      <c r="ADQ3114" s="0"/>
      <c r="ADR3114" s="0"/>
      <c r="ADS3114" s="0"/>
      <c r="ADT3114" s="0"/>
      <c r="ADU3114" s="0"/>
      <c r="ADV3114" s="0"/>
      <c r="ADW3114" s="0"/>
      <c r="ADX3114" s="0"/>
      <c r="ADY3114" s="0"/>
      <c r="ADZ3114" s="0"/>
      <c r="AEA3114" s="0"/>
      <c r="AEB3114" s="0"/>
      <c r="AEC3114" s="0"/>
      <c r="AED3114" s="0"/>
      <c r="AEE3114" s="0"/>
      <c r="AEF3114" s="0"/>
      <c r="AEG3114" s="0"/>
      <c r="AEH3114" s="0"/>
      <c r="AEI3114" s="0"/>
      <c r="AEJ3114" s="0"/>
      <c r="AEK3114" s="0"/>
      <c r="AEL3114" s="0"/>
      <c r="AEM3114" s="0"/>
      <c r="AEN3114" s="0"/>
      <c r="AEO3114" s="0"/>
      <c r="AEP3114" s="0"/>
      <c r="AEQ3114" s="0"/>
      <c r="AER3114" s="0"/>
      <c r="AES3114" s="0"/>
      <c r="AET3114" s="0"/>
      <c r="AEU3114" s="0"/>
      <c r="AEV3114" s="0"/>
      <c r="AEW3114" s="0"/>
      <c r="AEX3114" s="0"/>
      <c r="AEY3114" s="0"/>
      <c r="AEZ3114" s="0"/>
      <c r="AFA3114" s="0"/>
      <c r="AFB3114" s="0"/>
      <c r="AFC3114" s="0"/>
      <c r="AFD3114" s="0"/>
      <c r="AFE3114" s="0"/>
      <c r="AFF3114" s="0"/>
      <c r="AFG3114" s="0"/>
      <c r="AFH3114" s="0"/>
      <c r="AFI3114" s="0"/>
      <c r="AFJ3114" s="0"/>
      <c r="AFK3114" s="0"/>
      <c r="AFL3114" s="0"/>
      <c r="AFM3114" s="0"/>
      <c r="AFN3114" s="0"/>
      <c r="AFO3114" s="0"/>
      <c r="AFP3114" s="0"/>
      <c r="AFQ3114" s="0"/>
      <c r="AFR3114" s="0"/>
      <c r="AFS3114" s="0"/>
      <c r="AFT3114" s="0"/>
      <c r="AFU3114" s="0"/>
      <c r="AFV3114" s="0"/>
      <c r="AFW3114" s="0"/>
      <c r="AFX3114" s="0"/>
      <c r="AFY3114" s="0"/>
      <c r="AFZ3114" s="0"/>
      <c r="AGA3114" s="0"/>
      <c r="AGB3114" s="0"/>
      <c r="AGC3114" s="0"/>
      <c r="AGD3114" s="0"/>
      <c r="AGE3114" s="0"/>
      <c r="AGF3114" s="0"/>
      <c r="AGG3114" s="0"/>
      <c r="AGH3114" s="0"/>
      <c r="AGI3114" s="0"/>
      <c r="AGJ3114" s="0"/>
      <c r="AGK3114" s="0"/>
      <c r="AGL3114" s="0"/>
      <c r="AGM3114" s="0"/>
      <c r="AGN3114" s="0"/>
      <c r="AGO3114" s="0"/>
      <c r="AGP3114" s="0"/>
      <c r="AGQ3114" s="0"/>
      <c r="AGR3114" s="0"/>
      <c r="AGS3114" s="0"/>
      <c r="AGT3114" s="0"/>
      <c r="AGU3114" s="0"/>
      <c r="AGV3114" s="0"/>
      <c r="AGW3114" s="0"/>
      <c r="AGX3114" s="0"/>
      <c r="AGY3114" s="0"/>
      <c r="AGZ3114" s="0"/>
      <c r="AHA3114" s="0"/>
      <c r="AHB3114" s="0"/>
      <c r="AHC3114" s="0"/>
      <c r="AHD3114" s="0"/>
      <c r="AHE3114" s="0"/>
      <c r="AHF3114" s="0"/>
      <c r="AHG3114" s="0"/>
      <c r="AHH3114" s="0"/>
      <c r="AHI3114" s="0"/>
      <c r="AHJ3114" s="0"/>
      <c r="AHK3114" s="0"/>
      <c r="AHL3114" s="0"/>
      <c r="AHM3114" s="0"/>
      <c r="AHN3114" s="0"/>
      <c r="AHO3114" s="0"/>
      <c r="AHP3114" s="0"/>
      <c r="AHQ3114" s="0"/>
      <c r="AHR3114" s="0"/>
      <c r="AHS3114" s="0"/>
      <c r="AHT3114" s="0"/>
      <c r="AHU3114" s="0"/>
      <c r="AHV3114" s="0"/>
      <c r="AHW3114" s="0"/>
      <c r="AHX3114" s="0"/>
      <c r="AHY3114" s="0"/>
      <c r="AHZ3114" s="0"/>
      <c r="AIA3114" s="0"/>
      <c r="AIB3114" s="0"/>
      <c r="AIC3114" s="0"/>
      <c r="AID3114" s="0"/>
      <c r="AIE3114" s="0"/>
      <c r="AIF3114" s="0"/>
      <c r="AIG3114" s="0"/>
      <c r="AIH3114" s="0"/>
      <c r="AII3114" s="0"/>
      <c r="AIJ3114" s="0"/>
      <c r="AIK3114" s="0"/>
      <c r="AIL3114" s="0"/>
      <c r="AIM3114" s="0"/>
      <c r="AIN3114" s="0"/>
      <c r="AIO3114" s="0"/>
      <c r="AIP3114" s="0"/>
      <c r="AIQ3114" s="0"/>
      <c r="AIR3114" s="0"/>
      <c r="AIS3114" s="0"/>
      <c r="AIT3114" s="0"/>
      <c r="AIU3114" s="0"/>
      <c r="AIV3114" s="0"/>
      <c r="AIW3114" s="0"/>
      <c r="AIX3114" s="0"/>
      <c r="AIY3114" s="0"/>
      <c r="AIZ3114" s="0"/>
      <c r="AJA3114" s="0"/>
      <c r="AJB3114" s="0"/>
      <c r="AJC3114" s="0"/>
      <c r="AJD3114" s="0"/>
      <c r="AJE3114" s="0"/>
      <c r="AJF3114" s="0"/>
      <c r="AJG3114" s="0"/>
      <c r="AJH3114" s="0"/>
      <c r="AJI3114" s="0"/>
      <c r="AJJ3114" s="0"/>
      <c r="AJK3114" s="0"/>
      <c r="AJL3114" s="0"/>
      <c r="AJM3114" s="0"/>
      <c r="AJN3114" s="0"/>
      <c r="AJO3114" s="0"/>
      <c r="AJP3114" s="0"/>
      <c r="AJQ3114" s="0"/>
      <c r="AJR3114" s="0"/>
      <c r="AJS3114" s="0"/>
      <c r="AJT3114" s="0"/>
      <c r="AJU3114" s="0"/>
      <c r="AJV3114" s="0"/>
      <c r="AJW3114" s="0"/>
      <c r="AJX3114" s="0"/>
      <c r="AJY3114" s="0"/>
      <c r="AJZ3114" s="0"/>
      <c r="AKA3114" s="0"/>
      <c r="AKB3114" s="0"/>
      <c r="AKC3114" s="0"/>
      <c r="AKD3114" s="0"/>
      <c r="AKE3114" s="0"/>
      <c r="AKF3114" s="0"/>
      <c r="AKG3114" s="0"/>
      <c r="AKH3114" s="0"/>
      <c r="AKI3114" s="0"/>
      <c r="AKJ3114" s="0"/>
      <c r="AKK3114" s="0"/>
      <c r="AKL3114" s="0"/>
      <c r="AKM3114" s="0"/>
      <c r="AKN3114" s="0"/>
      <c r="AKO3114" s="0"/>
      <c r="AKP3114" s="0"/>
      <c r="AKQ3114" s="0"/>
      <c r="AKR3114" s="0"/>
      <c r="AKS3114" s="0"/>
      <c r="AKT3114" s="0"/>
      <c r="AKU3114" s="0"/>
      <c r="AKV3114" s="0"/>
      <c r="AKW3114" s="0"/>
      <c r="AKX3114" s="0"/>
      <c r="AKY3114" s="0"/>
      <c r="AKZ3114" s="0"/>
      <c r="ALA3114" s="0"/>
      <c r="ALB3114" s="0"/>
      <c r="ALC3114" s="0"/>
      <c r="ALD3114" s="0"/>
      <c r="ALE3114" s="0"/>
      <c r="ALF3114" s="0"/>
      <c r="ALG3114" s="0"/>
      <c r="ALH3114" s="0"/>
      <c r="ALI3114" s="0"/>
      <c r="ALJ3114" s="0"/>
      <c r="ALK3114" s="0"/>
      <c r="ALL3114" s="0"/>
      <c r="ALM3114" s="0"/>
      <c r="ALN3114" s="0"/>
      <c r="ALO3114" s="0"/>
      <c r="ALP3114" s="0"/>
      <c r="ALQ3114" s="0"/>
      <c r="ALR3114" s="0"/>
      <c r="ALS3114" s="0"/>
      <c r="ALT3114" s="0"/>
      <c r="ALU3114" s="0"/>
      <c r="ALV3114" s="0"/>
      <c r="ALW3114" s="0"/>
      <c r="ALX3114" s="0"/>
      <c r="ALY3114" s="0"/>
      <c r="ALZ3114" s="0"/>
      <c r="AMA3114" s="0"/>
      <c r="AMB3114" s="0"/>
      <c r="AMC3114" s="0"/>
      <c r="AMD3114" s="0"/>
      <c r="AME3114" s="0"/>
      <c r="AMF3114" s="0"/>
      <c r="AMG3114" s="0"/>
      <c r="AMH3114" s="0"/>
      <c r="AMI3114" s="0"/>
    </row>
    <row r="3115" customFormat="false" ht="12.75" hidden="false" customHeight="false" outlineLevel="0" collapsed="false">
      <c r="A3115" s="1" t="s">
        <v>3361</v>
      </c>
      <c r="C3115" s="27" t="s">
        <v>3367</v>
      </c>
      <c r="D3115" s="27" t="s">
        <v>13</v>
      </c>
      <c r="E3115" s="28"/>
      <c r="F3115" s="29"/>
      <c r="G3115" s="27"/>
      <c r="H3115" s="30" t="s">
        <v>61</v>
      </c>
      <c r="I3115" s="31" t="n">
        <v>2.09</v>
      </c>
      <c r="J3115" s="30" t="s">
        <v>3366</v>
      </c>
      <c r="BM3115" s="0"/>
      <c r="BN3115" s="0"/>
      <c r="BO3115" s="0"/>
      <c r="BP3115" s="0"/>
      <c r="BQ3115" s="0"/>
      <c r="BR3115" s="0"/>
      <c r="BS3115" s="0"/>
      <c r="BT3115" s="0"/>
      <c r="BU3115" s="0"/>
      <c r="BV3115" s="0"/>
      <c r="BW3115" s="0"/>
      <c r="BX3115" s="0"/>
      <c r="BY3115" s="0"/>
      <c r="BZ3115" s="0"/>
      <c r="CA3115" s="0"/>
      <c r="CB3115" s="0"/>
      <c r="CC3115" s="0"/>
      <c r="CD3115" s="0"/>
      <c r="CE3115" s="0"/>
      <c r="CF3115" s="0"/>
      <c r="CG3115" s="0"/>
      <c r="CH3115" s="0"/>
      <c r="CI3115" s="0"/>
      <c r="CJ3115" s="0"/>
      <c r="CK3115" s="0"/>
      <c r="CL3115" s="0"/>
      <c r="CM3115" s="0"/>
      <c r="CN3115" s="0"/>
      <c r="CO3115" s="0"/>
      <c r="CP3115" s="0"/>
      <c r="CQ3115" s="0"/>
      <c r="CR3115" s="0"/>
      <c r="CS3115" s="0"/>
      <c r="CT3115" s="0"/>
      <c r="CU3115" s="0"/>
      <c r="CV3115" s="0"/>
      <c r="CW3115" s="0"/>
      <c r="CX3115" s="0"/>
      <c r="CY3115" s="0"/>
      <c r="CZ3115" s="0"/>
      <c r="DA3115" s="0"/>
      <c r="DB3115" s="0"/>
      <c r="DC3115" s="0"/>
      <c r="DD3115" s="0"/>
      <c r="DE3115" s="0"/>
      <c r="DF3115" s="0"/>
      <c r="DG3115" s="0"/>
      <c r="DH3115" s="0"/>
      <c r="DI3115" s="0"/>
      <c r="DJ3115" s="0"/>
      <c r="DK3115" s="0"/>
      <c r="DL3115" s="0"/>
      <c r="DM3115" s="0"/>
      <c r="DN3115" s="0"/>
      <c r="DO3115" s="0"/>
      <c r="DP3115" s="0"/>
      <c r="DQ3115" s="0"/>
      <c r="DR3115" s="0"/>
      <c r="DS3115" s="0"/>
      <c r="DT3115" s="0"/>
      <c r="DU3115" s="0"/>
      <c r="DV3115" s="0"/>
      <c r="DW3115" s="0"/>
      <c r="DX3115" s="0"/>
      <c r="DY3115" s="0"/>
      <c r="DZ3115" s="0"/>
      <c r="EA3115" s="0"/>
      <c r="EB3115" s="0"/>
      <c r="EC3115" s="0"/>
      <c r="ED3115" s="0"/>
      <c r="EE3115" s="0"/>
      <c r="EF3115" s="0"/>
      <c r="EG3115" s="0"/>
      <c r="EH3115" s="0"/>
      <c r="EI3115" s="0"/>
      <c r="EJ3115" s="0"/>
      <c r="EK3115" s="0"/>
      <c r="EL3115" s="0"/>
      <c r="EM3115" s="0"/>
      <c r="EN3115" s="0"/>
      <c r="EO3115" s="0"/>
      <c r="EP3115" s="0"/>
      <c r="EQ3115" s="0"/>
      <c r="ER3115" s="0"/>
      <c r="ES3115" s="0"/>
      <c r="ET3115" s="0"/>
      <c r="EU3115" s="0"/>
      <c r="EV3115" s="0"/>
      <c r="EW3115" s="0"/>
      <c r="EX3115" s="0"/>
      <c r="EY3115" s="0"/>
      <c r="EZ3115" s="0"/>
      <c r="FA3115" s="0"/>
      <c r="FB3115" s="0"/>
      <c r="FC3115" s="0"/>
      <c r="FD3115" s="0"/>
      <c r="FE3115" s="0"/>
      <c r="FF3115" s="0"/>
      <c r="FG3115" s="0"/>
      <c r="FH3115" s="0"/>
      <c r="FI3115" s="0"/>
      <c r="FJ3115" s="0"/>
      <c r="FK3115" s="0"/>
      <c r="FL3115" s="0"/>
      <c r="FM3115" s="0"/>
      <c r="FN3115" s="0"/>
      <c r="FO3115" s="0"/>
      <c r="FP3115" s="0"/>
      <c r="FQ3115" s="0"/>
      <c r="FR3115" s="0"/>
      <c r="FS3115" s="0"/>
      <c r="FT3115" s="0"/>
      <c r="FU3115" s="0"/>
      <c r="FV3115" s="0"/>
      <c r="FW3115" s="0"/>
      <c r="FX3115" s="0"/>
      <c r="FY3115" s="0"/>
      <c r="FZ3115" s="0"/>
      <c r="GA3115" s="0"/>
      <c r="GB3115" s="0"/>
      <c r="GC3115" s="0"/>
      <c r="GD3115" s="0"/>
      <c r="GE3115" s="0"/>
      <c r="GF3115" s="0"/>
      <c r="GG3115" s="0"/>
      <c r="GH3115" s="0"/>
      <c r="GI3115" s="0"/>
      <c r="GJ3115" s="0"/>
      <c r="GK3115" s="0"/>
      <c r="GL3115" s="0"/>
      <c r="GM3115" s="0"/>
      <c r="GN3115" s="0"/>
      <c r="GO3115" s="0"/>
      <c r="GP3115" s="0"/>
      <c r="GQ3115" s="0"/>
      <c r="GR3115" s="0"/>
      <c r="GS3115" s="0"/>
      <c r="GT3115" s="0"/>
      <c r="GU3115" s="0"/>
      <c r="GV3115" s="0"/>
      <c r="GW3115" s="0"/>
      <c r="GX3115" s="0"/>
      <c r="GY3115" s="0"/>
      <c r="GZ3115" s="0"/>
      <c r="HA3115" s="0"/>
      <c r="HB3115" s="0"/>
      <c r="HC3115" s="0"/>
      <c r="HD3115" s="0"/>
      <c r="HE3115" s="0"/>
      <c r="HF3115" s="0"/>
      <c r="HG3115" s="0"/>
      <c r="HH3115" s="0"/>
      <c r="HI3115" s="0"/>
      <c r="HJ3115" s="0"/>
      <c r="HK3115" s="0"/>
      <c r="HL3115" s="0"/>
      <c r="HM3115" s="0"/>
      <c r="HN3115" s="0"/>
      <c r="HO3115" s="0"/>
      <c r="HP3115" s="0"/>
      <c r="HQ3115" s="0"/>
      <c r="HR3115" s="0"/>
      <c r="HS3115" s="0"/>
      <c r="HT3115" s="0"/>
      <c r="HU3115" s="0"/>
      <c r="HV3115" s="0"/>
      <c r="HW3115" s="0"/>
      <c r="HX3115" s="0"/>
      <c r="HY3115" s="0"/>
      <c r="HZ3115" s="0"/>
      <c r="IA3115" s="0"/>
      <c r="IB3115" s="0"/>
      <c r="IC3115" s="0"/>
      <c r="ID3115" s="0"/>
      <c r="IE3115" s="0"/>
      <c r="IF3115" s="0"/>
      <c r="IG3115" s="0"/>
      <c r="IH3115" s="0"/>
      <c r="II3115" s="0"/>
      <c r="IJ3115" s="0"/>
      <c r="IK3115" s="0"/>
      <c r="IL3115" s="0"/>
      <c r="IM3115" s="0"/>
      <c r="IN3115" s="0"/>
      <c r="IO3115" s="0"/>
      <c r="IP3115" s="0"/>
      <c r="IQ3115" s="0"/>
      <c r="IR3115" s="0"/>
      <c r="IS3115" s="0"/>
      <c r="IT3115" s="0"/>
      <c r="IU3115" s="0"/>
      <c r="IV3115" s="0"/>
      <c r="IW3115" s="0"/>
      <c r="IX3115" s="0"/>
      <c r="IY3115" s="0"/>
      <c r="IZ3115" s="0"/>
      <c r="JA3115" s="0"/>
      <c r="JB3115" s="0"/>
      <c r="JC3115" s="0"/>
      <c r="JD3115" s="0"/>
      <c r="JE3115" s="0"/>
      <c r="JF3115" s="0"/>
      <c r="JG3115" s="0"/>
      <c r="JH3115" s="0"/>
      <c r="JI3115" s="0"/>
      <c r="JJ3115" s="0"/>
      <c r="JK3115" s="0"/>
      <c r="JL3115" s="0"/>
      <c r="JM3115" s="0"/>
      <c r="JN3115" s="0"/>
      <c r="JO3115" s="0"/>
      <c r="JP3115" s="0"/>
      <c r="JQ3115" s="0"/>
      <c r="JR3115" s="0"/>
      <c r="JS3115" s="0"/>
      <c r="JT3115" s="0"/>
      <c r="JU3115" s="0"/>
      <c r="JV3115" s="0"/>
      <c r="JW3115" s="0"/>
      <c r="JX3115" s="0"/>
      <c r="JY3115" s="0"/>
      <c r="JZ3115" s="0"/>
      <c r="KA3115" s="0"/>
      <c r="KB3115" s="0"/>
      <c r="KC3115" s="0"/>
      <c r="KD3115" s="0"/>
      <c r="KE3115" s="0"/>
      <c r="KF3115" s="0"/>
      <c r="KG3115" s="0"/>
      <c r="KH3115" s="0"/>
      <c r="KI3115" s="0"/>
      <c r="KJ3115" s="0"/>
      <c r="KK3115" s="0"/>
      <c r="KL3115" s="0"/>
      <c r="KM3115" s="0"/>
      <c r="KN3115" s="0"/>
      <c r="KO3115" s="0"/>
      <c r="KP3115" s="0"/>
      <c r="KQ3115" s="0"/>
      <c r="KR3115" s="0"/>
      <c r="KS3115" s="0"/>
      <c r="KT3115" s="0"/>
      <c r="KU3115" s="0"/>
      <c r="KV3115" s="0"/>
      <c r="KW3115" s="0"/>
      <c r="KX3115" s="0"/>
      <c r="KY3115" s="0"/>
      <c r="KZ3115" s="0"/>
      <c r="LA3115" s="0"/>
      <c r="LB3115" s="0"/>
      <c r="LC3115" s="0"/>
      <c r="LD3115" s="0"/>
      <c r="LE3115" s="0"/>
      <c r="LF3115" s="0"/>
      <c r="LG3115" s="0"/>
      <c r="LH3115" s="0"/>
      <c r="LI3115" s="0"/>
      <c r="LJ3115" s="0"/>
      <c r="LK3115" s="0"/>
      <c r="LL3115" s="0"/>
      <c r="LM3115" s="0"/>
      <c r="LN3115" s="0"/>
      <c r="LO3115" s="0"/>
      <c r="LP3115" s="0"/>
      <c r="LQ3115" s="0"/>
      <c r="LR3115" s="0"/>
      <c r="LS3115" s="0"/>
      <c r="LT3115" s="0"/>
      <c r="LU3115" s="0"/>
      <c r="LV3115" s="0"/>
      <c r="LW3115" s="0"/>
      <c r="LX3115" s="0"/>
      <c r="LY3115" s="0"/>
      <c r="LZ3115" s="0"/>
      <c r="MA3115" s="0"/>
      <c r="MB3115" s="0"/>
      <c r="MC3115" s="0"/>
      <c r="MD3115" s="0"/>
      <c r="ME3115" s="0"/>
      <c r="MF3115" s="0"/>
      <c r="MG3115" s="0"/>
      <c r="MH3115" s="0"/>
      <c r="MI3115" s="0"/>
      <c r="MJ3115" s="0"/>
      <c r="MK3115" s="0"/>
      <c r="ML3115" s="0"/>
      <c r="MM3115" s="0"/>
      <c r="MN3115" s="0"/>
      <c r="MO3115" s="0"/>
      <c r="MP3115" s="0"/>
      <c r="MQ3115" s="0"/>
      <c r="MR3115" s="0"/>
      <c r="MS3115" s="0"/>
      <c r="MT3115" s="0"/>
      <c r="MU3115" s="0"/>
      <c r="MV3115" s="0"/>
      <c r="MW3115" s="0"/>
      <c r="MX3115" s="0"/>
      <c r="MY3115" s="0"/>
      <c r="MZ3115" s="0"/>
      <c r="NA3115" s="0"/>
      <c r="NB3115" s="0"/>
      <c r="NC3115" s="0"/>
      <c r="ND3115" s="0"/>
      <c r="NE3115" s="0"/>
      <c r="NF3115" s="0"/>
      <c r="NG3115" s="0"/>
      <c r="NH3115" s="0"/>
      <c r="NI3115" s="0"/>
      <c r="NJ3115" s="0"/>
      <c r="NK3115" s="0"/>
      <c r="NL3115" s="0"/>
      <c r="NM3115" s="0"/>
      <c r="NN3115" s="0"/>
      <c r="NO3115" s="0"/>
      <c r="NP3115" s="0"/>
      <c r="NQ3115" s="0"/>
      <c r="NR3115" s="0"/>
      <c r="NS3115" s="0"/>
      <c r="NT3115" s="0"/>
      <c r="NU3115" s="0"/>
      <c r="NV3115" s="0"/>
      <c r="NW3115" s="0"/>
      <c r="NX3115" s="0"/>
      <c r="NY3115" s="0"/>
      <c r="NZ3115" s="0"/>
      <c r="OA3115" s="0"/>
      <c r="OB3115" s="0"/>
      <c r="OC3115" s="0"/>
      <c r="OD3115" s="0"/>
      <c r="OE3115" s="0"/>
      <c r="OF3115" s="0"/>
      <c r="OG3115" s="0"/>
      <c r="OH3115" s="0"/>
      <c r="OI3115" s="0"/>
      <c r="OJ3115" s="0"/>
      <c r="OK3115" s="0"/>
      <c r="OL3115" s="0"/>
      <c r="OM3115" s="0"/>
      <c r="ON3115" s="0"/>
      <c r="OO3115" s="0"/>
      <c r="OP3115" s="0"/>
      <c r="OQ3115" s="0"/>
      <c r="OR3115" s="0"/>
      <c r="OS3115" s="0"/>
      <c r="OT3115" s="0"/>
      <c r="OU3115" s="0"/>
      <c r="OV3115" s="0"/>
      <c r="OW3115" s="0"/>
      <c r="OX3115" s="0"/>
      <c r="OY3115" s="0"/>
      <c r="OZ3115" s="0"/>
      <c r="PA3115" s="0"/>
      <c r="PB3115" s="0"/>
      <c r="PC3115" s="0"/>
      <c r="PD3115" s="0"/>
      <c r="PE3115" s="0"/>
      <c r="PF3115" s="0"/>
      <c r="PG3115" s="0"/>
      <c r="PH3115" s="0"/>
      <c r="PI3115" s="0"/>
      <c r="PJ3115" s="0"/>
      <c r="PK3115" s="0"/>
      <c r="PL3115" s="0"/>
      <c r="PM3115" s="0"/>
      <c r="PN3115" s="0"/>
      <c r="PO3115" s="0"/>
      <c r="PP3115" s="0"/>
      <c r="PQ3115" s="0"/>
      <c r="PR3115" s="0"/>
      <c r="PS3115" s="0"/>
      <c r="PT3115" s="0"/>
      <c r="PU3115" s="0"/>
      <c r="PV3115" s="0"/>
      <c r="PW3115" s="0"/>
      <c r="PX3115" s="0"/>
      <c r="PY3115" s="0"/>
      <c r="PZ3115" s="0"/>
      <c r="QA3115" s="0"/>
      <c r="QB3115" s="0"/>
      <c r="QC3115" s="0"/>
      <c r="QD3115" s="0"/>
      <c r="QE3115" s="0"/>
      <c r="QF3115" s="0"/>
      <c r="QG3115" s="0"/>
      <c r="QH3115" s="0"/>
      <c r="QI3115" s="0"/>
      <c r="QJ3115" s="0"/>
      <c r="QK3115" s="0"/>
      <c r="QL3115" s="0"/>
      <c r="QM3115" s="0"/>
      <c r="QN3115" s="0"/>
      <c r="QO3115" s="0"/>
      <c r="QP3115" s="0"/>
      <c r="QQ3115" s="0"/>
      <c r="QR3115" s="0"/>
      <c r="QS3115" s="0"/>
      <c r="QT3115" s="0"/>
      <c r="QU3115" s="0"/>
      <c r="QV3115" s="0"/>
      <c r="QW3115" s="0"/>
      <c r="QX3115" s="0"/>
      <c r="QY3115" s="0"/>
      <c r="QZ3115" s="0"/>
      <c r="RA3115" s="0"/>
      <c r="RB3115" s="0"/>
      <c r="RC3115" s="0"/>
      <c r="RD3115" s="0"/>
      <c r="RE3115" s="0"/>
      <c r="RF3115" s="0"/>
      <c r="RG3115" s="0"/>
      <c r="RH3115" s="0"/>
      <c r="RI3115" s="0"/>
      <c r="RJ3115" s="0"/>
      <c r="RK3115" s="0"/>
      <c r="RL3115" s="0"/>
      <c r="RM3115" s="0"/>
      <c r="RN3115" s="0"/>
      <c r="RO3115" s="0"/>
      <c r="RP3115" s="0"/>
      <c r="RQ3115" s="0"/>
      <c r="RR3115" s="0"/>
      <c r="RS3115" s="0"/>
      <c r="RT3115" s="0"/>
      <c r="RU3115" s="0"/>
      <c r="RV3115" s="0"/>
      <c r="RW3115" s="0"/>
      <c r="RX3115" s="0"/>
      <c r="RY3115" s="0"/>
      <c r="RZ3115" s="0"/>
      <c r="SA3115" s="0"/>
      <c r="SB3115" s="0"/>
      <c r="SC3115" s="0"/>
      <c r="SD3115" s="0"/>
      <c r="SE3115" s="0"/>
      <c r="SF3115" s="0"/>
      <c r="SG3115" s="0"/>
      <c r="SH3115" s="0"/>
      <c r="SI3115" s="0"/>
      <c r="SJ3115" s="0"/>
      <c r="SK3115" s="0"/>
      <c r="SL3115" s="0"/>
      <c r="SM3115" s="0"/>
      <c r="SN3115" s="0"/>
      <c r="SO3115" s="0"/>
      <c r="SP3115" s="0"/>
      <c r="SQ3115" s="0"/>
      <c r="SR3115" s="0"/>
      <c r="SS3115" s="0"/>
      <c r="ST3115" s="0"/>
      <c r="SU3115" s="0"/>
      <c r="SV3115" s="0"/>
      <c r="SW3115" s="0"/>
      <c r="SX3115" s="0"/>
      <c r="SY3115" s="0"/>
      <c r="SZ3115" s="0"/>
      <c r="TA3115" s="0"/>
      <c r="TB3115" s="0"/>
      <c r="TC3115" s="0"/>
      <c r="TD3115" s="0"/>
      <c r="TE3115" s="0"/>
      <c r="TF3115" s="0"/>
      <c r="TG3115" s="0"/>
      <c r="TH3115" s="0"/>
      <c r="TI3115" s="0"/>
      <c r="TJ3115" s="0"/>
      <c r="TK3115" s="0"/>
      <c r="TL3115" s="0"/>
      <c r="TM3115" s="0"/>
      <c r="TN3115" s="0"/>
      <c r="TO3115" s="0"/>
      <c r="TP3115" s="0"/>
      <c r="TQ3115" s="0"/>
      <c r="TR3115" s="0"/>
      <c r="TS3115" s="0"/>
      <c r="TT3115" s="0"/>
      <c r="TU3115" s="0"/>
      <c r="TV3115" s="0"/>
      <c r="TW3115" s="0"/>
      <c r="TX3115" s="0"/>
      <c r="TY3115" s="0"/>
      <c r="TZ3115" s="0"/>
      <c r="UA3115" s="0"/>
      <c r="UB3115" s="0"/>
      <c r="UC3115" s="0"/>
      <c r="UD3115" s="0"/>
      <c r="UE3115" s="0"/>
      <c r="UF3115" s="0"/>
      <c r="UG3115" s="0"/>
      <c r="UH3115" s="0"/>
      <c r="UI3115" s="0"/>
      <c r="UJ3115" s="0"/>
      <c r="UK3115" s="0"/>
      <c r="UL3115" s="0"/>
      <c r="UM3115" s="0"/>
      <c r="UN3115" s="0"/>
      <c r="UO3115" s="0"/>
      <c r="UP3115" s="0"/>
      <c r="UQ3115" s="0"/>
      <c r="UR3115" s="0"/>
      <c r="US3115" s="0"/>
      <c r="UT3115" s="0"/>
      <c r="UU3115" s="0"/>
      <c r="UV3115" s="0"/>
      <c r="UW3115" s="0"/>
      <c r="UX3115" s="0"/>
      <c r="UY3115" s="0"/>
      <c r="UZ3115" s="0"/>
      <c r="VA3115" s="0"/>
      <c r="VB3115" s="0"/>
      <c r="VC3115" s="0"/>
      <c r="VD3115" s="0"/>
      <c r="VE3115" s="0"/>
      <c r="VF3115" s="0"/>
      <c r="VG3115" s="0"/>
      <c r="VH3115" s="0"/>
      <c r="VI3115" s="0"/>
      <c r="VJ3115" s="0"/>
      <c r="VK3115" s="0"/>
      <c r="VL3115" s="0"/>
      <c r="VM3115" s="0"/>
      <c r="VN3115" s="0"/>
      <c r="VO3115" s="0"/>
      <c r="VP3115" s="0"/>
      <c r="VQ3115" s="0"/>
      <c r="VR3115" s="0"/>
      <c r="VS3115" s="0"/>
      <c r="VT3115" s="0"/>
      <c r="VU3115" s="0"/>
      <c r="VV3115" s="0"/>
      <c r="VW3115" s="0"/>
      <c r="VX3115" s="0"/>
      <c r="VY3115" s="0"/>
      <c r="VZ3115" s="0"/>
      <c r="WA3115" s="0"/>
      <c r="WB3115" s="0"/>
      <c r="WC3115" s="0"/>
      <c r="WD3115" s="0"/>
      <c r="WE3115" s="0"/>
      <c r="WF3115" s="0"/>
      <c r="WG3115" s="0"/>
      <c r="WH3115" s="0"/>
      <c r="WI3115" s="0"/>
      <c r="WJ3115" s="0"/>
      <c r="WK3115" s="0"/>
      <c r="WL3115" s="0"/>
      <c r="WM3115" s="0"/>
      <c r="WN3115" s="0"/>
      <c r="WO3115" s="0"/>
      <c r="WP3115" s="0"/>
      <c r="WQ3115" s="0"/>
      <c r="WR3115" s="0"/>
      <c r="WS3115" s="0"/>
      <c r="WT3115" s="0"/>
      <c r="WU3115" s="0"/>
      <c r="WV3115" s="0"/>
      <c r="WW3115" s="0"/>
      <c r="WX3115" s="0"/>
      <c r="WY3115" s="0"/>
      <c r="WZ3115" s="0"/>
      <c r="XA3115" s="0"/>
      <c r="XB3115" s="0"/>
      <c r="XC3115" s="0"/>
      <c r="XD3115" s="0"/>
      <c r="XE3115" s="0"/>
      <c r="XF3115" s="0"/>
      <c r="XG3115" s="0"/>
      <c r="XH3115" s="0"/>
      <c r="XI3115" s="0"/>
      <c r="XJ3115" s="0"/>
      <c r="XK3115" s="0"/>
      <c r="XL3115" s="0"/>
      <c r="XM3115" s="0"/>
      <c r="XN3115" s="0"/>
      <c r="XO3115" s="0"/>
      <c r="XP3115" s="0"/>
      <c r="XQ3115" s="0"/>
      <c r="XR3115" s="0"/>
      <c r="XS3115" s="0"/>
      <c r="XT3115" s="0"/>
      <c r="XU3115" s="0"/>
      <c r="XV3115" s="0"/>
      <c r="XW3115" s="0"/>
      <c r="XX3115" s="0"/>
      <c r="XY3115" s="0"/>
      <c r="XZ3115" s="0"/>
      <c r="YA3115" s="0"/>
      <c r="YB3115" s="0"/>
      <c r="YC3115" s="0"/>
      <c r="YD3115" s="0"/>
      <c r="YE3115" s="0"/>
      <c r="YF3115" s="0"/>
      <c r="YG3115" s="0"/>
      <c r="YH3115" s="0"/>
      <c r="YI3115" s="0"/>
      <c r="YJ3115" s="0"/>
      <c r="YK3115" s="0"/>
      <c r="YL3115" s="0"/>
      <c r="YM3115" s="0"/>
      <c r="YN3115" s="0"/>
      <c r="YO3115" s="0"/>
      <c r="YP3115" s="0"/>
      <c r="YQ3115" s="0"/>
      <c r="YR3115" s="0"/>
      <c r="YS3115" s="0"/>
      <c r="YT3115" s="0"/>
      <c r="YU3115" s="0"/>
      <c r="YV3115" s="0"/>
      <c r="YW3115" s="0"/>
      <c r="YX3115" s="0"/>
      <c r="YY3115" s="0"/>
      <c r="YZ3115" s="0"/>
      <c r="ZA3115" s="0"/>
      <c r="ZB3115" s="0"/>
      <c r="ZC3115" s="0"/>
      <c r="ZD3115" s="0"/>
      <c r="ZE3115" s="0"/>
      <c r="ZF3115" s="0"/>
      <c r="ZG3115" s="0"/>
      <c r="ZH3115" s="0"/>
      <c r="ZI3115" s="0"/>
      <c r="ZJ3115" s="0"/>
      <c r="ZK3115" s="0"/>
      <c r="ZL3115" s="0"/>
      <c r="ZM3115" s="0"/>
      <c r="ZN3115" s="0"/>
      <c r="ZO3115" s="0"/>
      <c r="ZP3115" s="0"/>
      <c r="ZQ3115" s="0"/>
      <c r="ZR3115" s="0"/>
      <c r="ZS3115" s="0"/>
      <c r="ZT3115" s="0"/>
      <c r="ZU3115" s="0"/>
      <c r="ZV3115" s="0"/>
      <c r="ZW3115" s="0"/>
      <c r="ZX3115" s="0"/>
      <c r="ZY3115" s="0"/>
      <c r="ZZ3115" s="0"/>
      <c r="AAA3115" s="0"/>
      <c r="AAB3115" s="0"/>
      <c r="AAC3115" s="0"/>
      <c r="AAD3115" s="0"/>
      <c r="AAE3115" s="0"/>
      <c r="AAF3115" s="0"/>
      <c r="AAG3115" s="0"/>
      <c r="AAH3115" s="0"/>
      <c r="AAI3115" s="0"/>
      <c r="AAJ3115" s="0"/>
      <c r="AAK3115" s="0"/>
      <c r="AAL3115" s="0"/>
      <c r="AAM3115" s="0"/>
      <c r="AAN3115" s="0"/>
      <c r="AAO3115" s="0"/>
      <c r="AAP3115" s="0"/>
      <c r="AAQ3115" s="0"/>
      <c r="AAR3115" s="0"/>
      <c r="AAS3115" s="0"/>
      <c r="AAT3115" s="0"/>
      <c r="AAU3115" s="0"/>
      <c r="AAV3115" s="0"/>
      <c r="AAW3115" s="0"/>
      <c r="AAX3115" s="0"/>
      <c r="AAY3115" s="0"/>
      <c r="AAZ3115" s="0"/>
      <c r="ABA3115" s="0"/>
      <c r="ABB3115" s="0"/>
      <c r="ABC3115" s="0"/>
      <c r="ABD3115" s="0"/>
      <c r="ABE3115" s="0"/>
      <c r="ABF3115" s="0"/>
      <c r="ABG3115" s="0"/>
      <c r="ABH3115" s="0"/>
      <c r="ABI3115" s="0"/>
      <c r="ABJ3115" s="0"/>
      <c r="ABK3115" s="0"/>
      <c r="ABL3115" s="0"/>
      <c r="ABM3115" s="0"/>
      <c r="ABN3115" s="0"/>
      <c r="ABO3115" s="0"/>
      <c r="ABP3115" s="0"/>
      <c r="ABQ3115" s="0"/>
      <c r="ABR3115" s="0"/>
      <c r="ABS3115" s="0"/>
      <c r="ABT3115" s="0"/>
      <c r="ABU3115" s="0"/>
      <c r="ABV3115" s="0"/>
      <c r="ABW3115" s="0"/>
      <c r="ABX3115" s="0"/>
      <c r="ABY3115" s="0"/>
      <c r="ABZ3115" s="0"/>
      <c r="ACA3115" s="0"/>
      <c r="ACB3115" s="0"/>
      <c r="ACC3115" s="0"/>
      <c r="ACD3115" s="0"/>
      <c r="ACE3115" s="0"/>
      <c r="ACF3115" s="0"/>
      <c r="ACG3115" s="0"/>
      <c r="ACH3115" s="0"/>
      <c r="ACI3115" s="0"/>
      <c r="ACJ3115" s="0"/>
      <c r="ACK3115" s="0"/>
      <c r="ACL3115" s="0"/>
      <c r="ACM3115" s="0"/>
      <c r="ACN3115" s="0"/>
      <c r="ACO3115" s="0"/>
      <c r="ACP3115" s="0"/>
      <c r="ACQ3115" s="0"/>
      <c r="ACR3115" s="0"/>
      <c r="ACS3115" s="0"/>
      <c r="ACT3115" s="0"/>
      <c r="ACU3115" s="0"/>
      <c r="ACV3115" s="0"/>
      <c r="ACW3115" s="0"/>
      <c r="ACX3115" s="0"/>
      <c r="ACY3115" s="0"/>
      <c r="ACZ3115" s="0"/>
      <c r="ADA3115" s="0"/>
      <c r="ADB3115" s="0"/>
      <c r="ADC3115" s="0"/>
      <c r="ADD3115" s="0"/>
      <c r="ADE3115" s="0"/>
      <c r="ADF3115" s="0"/>
      <c r="ADG3115" s="0"/>
      <c r="ADH3115" s="0"/>
      <c r="ADI3115" s="0"/>
      <c r="ADJ3115" s="0"/>
      <c r="ADK3115" s="0"/>
      <c r="ADL3115" s="0"/>
      <c r="ADM3115" s="0"/>
      <c r="ADN3115" s="0"/>
      <c r="ADO3115" s="0"/>
      <c r="ADP3115" s="0"/>
      <c r="ADQ3115" s="0"/>
      <c r="ADR3115" s="0"/>
      <c r="ADS3115" s="0"/>
      <c r="ADT3115" s="0"/>
      <c r="ADU3115" s="0"/>
      <c r="ADV3115" s="0"/>
      <c r="ADW3115" s="0"/>
      <c r="ADX3115" s="0"/>
      <c r="ADY3115" s="0"/>
      <c r="ADZ3115" s="0"/>
      <c r="AEA3115" s="0"/>
      <c r="AEB3115" s="0"/>
      <c r="AEC3115" s="0"/>
      <c r="AED3115" s="0"/>
      <c r="AEE3115" s="0"/>
      <c r="AEF3115" s="0"/>
      <c r="AEG3115" s="0"/>
      <c r="AEH3115" s="0"/>
      <c r="AEI3115" s="0"/>
      <c r="AEJ3115" s="0"/>
      <c r="AEK3115" s="0"/>
      <c r="AEL3115" s="0"/>
      <c r="AEM3115" s="0"/>
      <c r="AEN3115" s="0"/>
      <c r="AEO3115" s="0"/>
      <c r="AEP3115" s="0"/>
      <c r="AEQ3115" s="0"/>
      <c r="AER3115" s="0"/>
      <c r="AES3115" s="0"/>
      <c r="AET3115" s="0"/>
      <c r="AEU3115" s="0"/>
      <c r="AEV3115" s="0"/>
      <c r="AEW3115" s="0"/>
      <c r="AEX3115" s="0"/>
      <c r="AEY3115" s="0"/>
      <c r="AEZ3115" s="0"/>
      <c r="AFA3115" s="0"/>
      <c r="AFB3115" s="0"/>
      <c r="AFC3115" s="0"/>
      <c r="AFD3115" s="0"/>
      <c r="AFE3115" s="0"/>
      <c r="AFF3115" s="0"/>
      <c r="AFG3115" s="0"/>
      <c r="AFH3115" s="0"/>
      <c r="AFI3115" s="0"/>
      <c r="AFJ3115" s="0"/>
      <c r="AFK3115" s="0"/>
      <c r="AFL3115" s="0"/>
      <c r="AFM3115" s="0"/>
      <c r="AFN3115" s="0"/>
      <c r="AFO3115" s="0"/>
      <c r="AFP3115" s="0"/>
      <c r="AFQ3115" s="0"/>
      <c r="AFR3115" s="0"/>
      <c r="AFS3115" s="0"/>
      <c r="AFT3115" s="0"/>
      <c r="AFU3115" s="0"/>
      <c r="AFV3115" s="0"/>
      <c r="AFW3115" s="0"/>
      <c r="AFX3115" s="0"/>
      <c r="AFY3115" s="0"/>
      <c r="AFZ3115" s="0"/>
      <c r="AGA3115" s="0"/>
      <c r="AGB3115" s="0"/>
      <c r="AGC3115" s="0"/>
      <c r="AGD3115" s="0"/>
      <c r="AGE3115" s="0"/>
      <c r="AGF3115" s="0"/>
      <c r="AGG3115" s="0"/>
      <c r="AGH3115" s="0"/>
      <c r="AGI3115" s="0"/>
      <c r="AGJ3115" s="0"/>
      <c r="AGK3115" s="0"/>
      <c r="AGL3115" s="0"/>
      <c r="AGM3115" s="0"/>
      <c r="AGN3115" s="0"/>
      <c r="AGO3115" s="0"/>
      <c r="AGP3115" s="0"/>
      <c r="AGQ3115" s="0"/>
      <c r="AGR3115" s="0"/>
      <c r="AGS3115" s="0"/>
      <c r="AGT3115" s="0"/>
      <c r="AGU3115" s="0"/>
      <c r="AGV3115" s="0"/>
      <c r="AGW3115" s="0"/>
      <c r="AGX3115" s="0"/>
      <c r="AGY3115" s="0"/>
      <c r="AGZ3115" s="0"/>
      <c r="AHA3115" s="0"/>
      <c r="AHB3115" s="0"/>
      <c r="AHC3115" s="0"/>
      <c r="AHD3115" s="0"/>
      <c r="AHE3115" s="0"/>
      <c r="AHF3115" s="0"/>
      <c r="AHG3115" s="0"/>
      <c r="AHH3115" s="0"/>
      <c r="AHI3115" s="0"/>
      <c r="AHJ3115" s="0"/>
      <c r="AHK3115" s="0"/>
      <c r="AHL3115" s="0"/>
      <c r="AHM3115" s="0"/>
      <c r="AHN3115" s="0"/>
      <c r="AHO3115" s="0"/>
      <c r="AHP3115" s="0"/>
      <c r="AHQ3115" s="0"/>
      <c r="AHR3115" s="0"/>
      <c r="AHS3115" s="0"/>
      <c r="AHT3115" s="0"/>
      <c r="AHU3115" s="0"/>
      <c r="AHV3115" s="0"/>
      <c r="AHW3115" s="0"/>
      <c r="AHX3115" s="0"/>
      <c r="AHY3115" s="0"/>
      <c r="AHZ3115" s="0"/>
      <c r="AIA3115" s="0"/>
      <c r="AIB3115" s="0"/>
      <c r="AIC3115" s="0"/>
      <c r="AID3115" s="0"/>
      <c r="AIE3115" s="0"/>
      <c r="AIF3115" s="0"/>
      <c r="AIG3115" s="0"/>
      <c r="AIH3115" s="0"/>
      <c r="AII3115" s="0"/>
      <c r="AIJ3115" s="0"/>
      <c r="AIK3115" s="0"/>
      <c r="AIL3115" s="0"/>
      <c r="AIM3115" s="0"/>
      <c r="AIN3115" s="0"/>
      <c r="AIO3115" s="0"/>
      <c r="AIP3115" s="0"/>
      <c r="AIQ3115" s="0"/>
      <c r="AIR3115" s="0"/>
      <c r="AIS3115" s="0"/>
      <c r="AIT3115" s="0"/>
      <c r="AIU3115" s="0"/>
      <c r="AIV3115" s="0"/>
      <c r="AIW3115" s="0"/>
      <c r="AIX3115" s="0"/>
      <c r="AIY3115" s="0"/>
      <c r="AIZ3115" s="0"/>
      <c r="AJA3115" s="0"/>
      <c r="AJB3115" s="0"/>
      <c r="AJC3115" s="0"/>
      <c r="AJD3115" s="0"/>
      <c r="AJE3115" s="0"/>
      <c r="AJF3115" s="0"/>
      <c r="AJG3115" s="0"/>
      <c r="AJH3115" s="0"/>
      <c r="AJI3115" s="0"/>
      <c r="AJJ3115" s="0"/>
      <c r="AJK3115" s="0"/>
      <c r="AJL3115" s="0"/>
      <c r="AJM3115" s="0"/>
      <c r="AJN3115" s="0"/>
      <c r="AJO3115" s="0"/>
      <c r="AJP3115" s="0"/>
      <c r="AJQ3115" s="0"/>
      <c r="AJR3115" s="0"/>
      <c r="AJS3115" s="0"/>
      <c r="AJT3115" s="0"/>
      <c r="AJU3115" s="0"/>
      <c r="AJV3115" s="0"/>
      <c r="AJW3115" s="0"/>
      <c r="AJX3115" s="0"/>
      <c r="AJY3115" s="0"/>
      <c r="AJZ3115" s="0"/>
      <c r="AKA3115" s="0"/>
      <c r="AKB3115" s="0"/>
      <c r="AKC3115" s="0"/>
      <c r="AKD3115" s="0"/>
      <c r="AKE3115" s="0"/>
      <c r="AKF3115" s="0"/>
      <c r="AKG3115" s="0"/>
      <c r="AKH3115" s="0"/>
      <c r="AKI3115" s="0"/>
      <c r="AKJ3115" s="0"/>
      <c r="AKK3115" s="0"/>
      <c r="AKL3115" s="0"/>
      <c r="AKM3115" s="0"/>
      <c r="AKN3115" s="0"/>
      <c r="AKO3115" s="0"/>
      <c r="AKP3115" s="0"/>
      <c r="AKQ3115" s="0"/>
      <c r="AKR3115" s="0"/>
      <c r="AKS3115" s="0"/>
      <c r="AKT3115" s="0"/>
      <c r="AKU3115" s="0"/>
      <c r="AKV3115" s="0"/>
      <c r="AKW3115" s="0"/>
      <c r="AKX3115" s="0"/>
      <c r="AKY3115" s="0"/>
      <c r="AKZ3115" s="0"/>
      <c r="ALA3115" s="0"/>
      <c r="ALB3115" s="0"/>
      <c r="ALC3115" s="0"/>
      <c r="ALD3115" s="0"/>
      <c r="ALE3115" s="0"/>
      <c r="ALF3115" s="0"/>
      <c r="ALG3115" s="0"/>
      <c r="ALH3115" s="0"/>
      <c r="ALI3115" s="0"/>
      <c r="ALJ3115" s="0"/>
      <c r="ALK3115" s="0"/>
      <c r="ALL3115" s="0"/>
      <c r="ALM3115" s="0"/>
      <c r="ALN3115" s="0"/>
      <c r="ALO3115" s="0"/>
      <c r="ALP3115" s="0"/>
      <c r="ALQ3115" s="0"/>
      <c r="ALR3115" s="0"/>
      <c r="ALS3115" s="0"/>
      <c r="ALT3115" s="0"/>
      <c r="ALU3115" s="0"/>
      <c r="ALV3115" s="0"/>
      <c r="ALW3115" s="0"/>
      <c r="ALX3115" s="0"/>
      <c r="ALY3115" s="0"/>
      <c r="ALZ3115" s="0"/>
      <c r="AMA3115" s="0"/>
      <c r="AMB3115" s="0"/>
      <c r="AMC3115" s="0"/>
      <c r="AMD3115" s="0"/>
      <c r="AME3115" s="0"/>
      <c r="AMF3115" s="0"/>
      <c r="AMG3115" s="0"/>
      <c r="AMH3115" s="0"/>
      <c r="AMI3115" s="0"/>
    </row>
    <row r="3116" customFormat="false" ht="12.75" hidden="false" customHeight="false" outlineLevel="0" collapsed="false">
      <c r="A3116" s="1" t="s">
        <v>3361</v>
      </c>
      <c r="C3116" s="27" t="s">
        <v>3368</v>
      </c>
      <c r="D3116" s="27" t="s">
        <v>13</v>
      </c>
      <c r="E3116" s="28"/>
      <c r="F3116" s="29"/>
      <c r="G3116" s="27"/>
      <c r="H3116" s="30" t="s">
        <v>168</v>
      </c>
      <c r="I3116" s="31" t="n">
        <v>1.37</v>
      </c>
      <c r="J3116" s="30" t="s">
        <v>1127</v>
      </c>
      <c r="BM3116" s="0"/>
      <c r="BN3116" s="0"/>
      <c r="BO3116" s="0"/>
      <c r="BP3116" s="0"/>
      <c r="BQ3116" s="0"/>
      <c r="BR3116" s="0"/>
      <c r="BS3116" s="0"/>
      <c r="BT3116" s="0"/>
      <c r="BU3116" s="0"/>
      <c r="BV3116" s="0"/>
      <c r="BW3116" s="0"/>
      <c r="BX3116" s="0"/>
      <c r="BY3116" s="0"/>
      <c r="BZ3116" s="0"/>
      <c r="CA3116" s="0"/>
      <c r="CB3116" s="0"/>
      <c r="CC3116" s="0"/>
      <c r="CD3116" s="0"/>
      <c r="CE3116" s="0"/>
      <c r="CF3116" s="0"/>
      <c r="CG3116" s="0"/>
      <c r="CH3116" s="0"/>
      <c r="CI3116" s="0"/>
      <c r="CJ3116" s="0"/>
      <c r="CK3116" s="0"/>
      <c r="CL3116" s="0"/>
      <c r="CM3116" s="0"/>
      <c r="CN3116" s="0"/>
      <c r="CO3116" s="0"/>
      <c r="CP3116" s="0"/>
      <c r="CQ3116" s="0"/>
      <c r="CR3116" s="0"/>
      <c r="CS3116" s="0"/>
      <c r="CT3116" s="0"/>
      <c r="CU3116" s="0"/>
      <c r="CV3116" s="0"/>
      <c r="CW3116" s="0"/>
      <c r="CX3116" s="0"/>
      <c r="CY3116" s="0"/>
      <c r="CZ3116" s="0"/>
      <c r="DA3116" s="0"/>
      <c r="DB3116" s="0"/>
      <c r="DC3116" s="0"/>
      <c r="DD3116" s="0"/>
      <c r="DE3116" s="0"/>
      <c r="DF3116" s="0"/>
      <c r="DG3116" s="0"/>
      <c r="DH3116" s="0"/>
      <c r="DI3116" s="0"/>
      <c r="DJ3116" s="0"/>
      <c r="DK3116" s="0"/>
      <c r="DL3116" s="0"/>
      <c r="DM3116" s="0"/>
      <c r="DN3116" s="0"/>
      <c r="DO3116" s="0"/>
      <c r="DP3116" s="0"/>
      <c r="DQ3116" s="0"/>
      <c r="DR3116" s="0"/>
      <c r="DS3116" s="0"/>
      <c r="DT3116" s="0"/>
      <c r="DU3116" s="0"/>
      <c r="DV3116" s="0"/>
      <c r="DW3116" s="0"/>
      <c r="DX3116" s="0"/>
      <c r="DY3116" s="0"/>
      <c r="DZ3116" s="0"/>
      <c r="EA3116" s="0"/>
      <c r="EB3116" s="0"/>
      <c r="EC3116" s="0"/>
      <c r="ED3116" s="0"/>
      <c r="EE3116" s="0"/>
      <c r="EF3116" s="0"/>
      <c r="EG3116" s="0"/>
      <c r="EH3116" s="0"/>
      <c r="EI3116" s="0"/>
      <c r="EJ3116" s="0"/>
      <c r="EK3116" s="0"/>
      <c r="EL3116" s="0"/>
      <c r="EM3116" s="0"/>
      <c r="EN3116" s="0"/>
      <c r="EO3116" s="0"/>
      <c r="EP3116" s="0"/>
      <c r="EQ3116" s="0"/>
      <c r="ER3116" s="0"/>
      <c r="ES3116" s="0"/>
      <c r="ET3116" s="0"/>
      <c r="EU3116" s="0"/>
      <c r="EV3116" s="0"/>
      <c r="EW3116" s="0"/>
      <c r="EX3116" s="0"/>
      <c r="EY3116" s="0"/>
      <c r="EZ3116" s="0"/>
      <c r="FA3116" s="0"/>
      <c r="FB3116" s="0"/>
      <c r="FC3116" s="0"/>
      <c r="FD3116" s="0"/>
      <c r="FE3116" s="0"/>
      <c r="FF3116" s="0"/>
      <c r="FG3116" s="0"/>
      <c r="FH3116" s="0"/>
      <c r="FI3116" s="0"/>
      <c r="FJ3116" s="0"/>
      <c r="FK3116" s="0"/>
      <c r="FL3116" s="0"/>
      <c r="FM3116" s="0"/>
      <c r="FN3116" s="0"/>
      <c r="FO3116" s="0"/>
      <c r="FP3116" s="0"/>
      <c r="FQ3116" s="0"/>
      <c r="FR3116" s="0"/>
      <c r="FS3116" s="0"/>
      <c r="FT3116" s="0"/>
      <c r="FU3116" s="0"/>
      <c r="FV3116" s="0"/>
      <c r="FW3116" s="0"/>
      <c r="FX3116" s="0"/>
      <c r="FY3116" s="0"/>
      <c r="FZ3116" s="0"/>
      <c r="GA3116" s="0"/>
      <c r="GB3116" s="0"/>
      <c r="GC3116" s="0"/>
      <c r="GD3116" s="0"/>
      <c r="GE3116" s="0"/>
      <c r="GF3116" s="0"/>
      <c r="GG3116" s="0"/>
      <c r="GH3116" s="0"/>
      <c r="GI3116" s="0"/>
      <c r="GJ3116" s="0"/>
      <c r="GK3116" s="0"/>
      <c r="GL3116" s="0"/>
      <c r="GM3116" s="0"/>
      <c r="GN3116" s="0"/>
      <c r="GO3116" s="0"/>
      <c r="GP3116" s="0"/>
      <c r="GQ3116" s="0"/>
      <c r="GR3116" s="0"/>
      <c r="GS3116" s="0"/>
      <c r="GT3116" s="0"/>
      <c r="GU3116" s="0"/>
      <c r="GV3116" s="0"/>
      <c r="GW3116" s="0"/>
      <c r="GX3116" s="0"/>
      <c r="GY3116" s="0"/>
      <c r="GZ3116" s="0"/>
      <c r="HA3116" s="0"/>
      <c r="HB3116" s="0"/>
      <c r="HC3116" s="0"/>
      <c r="HD3116" s="0"/>
      <c r="HE3116" s="0"/>
      <c r="HF3116" s="0"/>
      <c r="HG3116" s="0"/>
      <c r="HH3116" s="0"/>
      <c r="HI3116" s="0"/>
      <c r="HJ3116" s="0"/>
      <c r="HK3116" s="0"/>
      <c r="HL3116" s="0"/>
      <c r="HM3116" s="0"/>
      <c r="HN3116" s="0"/>
      <c r="HO3116" s="0"/>
      <c r="HP3116" s="0"/>
      <c r="HQ3116" s="0"/>
      <c r="HR3116" s="0"/>
      <c r="HS3116" s="0"/>
      <c r="HT3116" s="0"/>
      <c r="HU3116" s="0"/>
      <c r="HV3116" s="0"/>
      <c r="HW3116" s="0"/>
      <c r="HX3116" s="0"/>
      <c r="HY3116" s="0"/>
      <c r="HZ3116" s="0"/>
      <c r="IA3116" s="0"/>
      <c r="IB3116" s="0"/>
      <c r="IC3116" s="0"/>
      <c r="ID3116" s="0"/>
      <c r="IE3116" s="0"/>
      <c r="IF3116" s="0"/>
      <c r="IG3116" s="0"/>
      <c r="IH3116" s="0"/>
      <c r="II3116" s="0"/>
      <c r="IJ3116" s="0"/>
      <c r="IK3116" s="0"/>
      <c r="IL3116" s="0"/>
      <c r="IM3116" s="0"/>
      <c r="IN3116" s="0"/>
      <c r="IO3116" s="0"/>
      <c r="IP3116" s="0"/>
      <c r="IQ3116" s="0"/>
      <c r="IR3116" s="0"/>
      <c r="IS3116" s="0"/>
      <c r="IT3116" s="0"/>
      <c r="IU3116" s="0"/>
      <c r="IV3116" s="0"/>
      <c r="IW3116" s="0"/>
      <c r="IX3116" s="0"/>
      <c r="IY3116" s="0"/>
      <c r="IZ3116" s="0"/>
      <c r="JA3116" s="0"/>
      <c r="JB3116" s="0"/>
      <c r="JC3116" s="0"/>
      <c r="JD3116" s="0"/>
      <c r="JE3116" s="0"/>
      <c r="JF3116" s="0"/>
      <c r="JG3116" s="0"/>
      <c r="JH3116" s="0"/>
      <c r="JI3116" s="0"/>
      <c r="JJ3116" s="0"/>
      <c r="JK3116" s="0"/>
      <c r="JL3116" s="0"/>
      <c r="JM3116" s="0"/>
      <c r="JN3116" s="0"/>
      <c r="JO3116" s="0"/>
      <c r="JP3116" s="0"/>
      <c r="JQ3116" s="0"/>
      <c r="JR3116" s="0"/>
      <c r="JS3116" s="0"/>
      <c r="JT3116" s="0"/>
      <c r="JU3116" s="0"/>
      <c r="JV3116" s="0"/>
      <c r="JW3116" s="0"/>
      <c r="JX3116" s="0"/>
      <c r="JY3116" s="0"/>
      <c r="JZ3116" s="0"/>
      <c r="KA3116" s="0"/>
      <c r="KB3116" s="0"/>
      <c r="KC3116" s="0"/>
      <c r="KD3116" s="0"/>
      <c r="KE3116" s="0"/>
      <c r="KF3116" s="0"/>
      <c r="KG3116" s="0"/>
      <c r="KH3116" s="0"/>
      <c r="KI3116" s="0"/>
      <c r="KJ3116" s="0"/>
      <c r="KK3116" s="0"/>
      <c r="KL3116" s="0"/>
      <c r="KM3116" s="0"/>
      <c r="KN3116" s="0"/>
      <c r="KO3116" s="0"/>
      <c r="KP3116" s="0"/>
      <c r="KQ3116" s="0"/>
      <c r="KR3116" s="0"/>
      <c r="KS3116" s="0"/>
      <c r="KT3116" s="0"/>
      <c r="KU3116" s="0"/>
      <c r="KV3116" s="0"/>
      <c r="KW3116" s="0"/>
      <c r="KX3116" s="0"/>
      <c r="KY3116" s="0"/>
      <c r="KZ3116" s="0"/>
      <c r="LA3116" s="0"/>
      <c r="LB3116" s="0"/>
      <c r="LC3116" s="0"/>
      <c r="LD3116" s="0"/>
      <c r="LE3116" s="0"/>
      <c r="LF3116" s="0"/>
      <c r="LG3116" s="0"/>
      <c r="LH3116" s="0"/>
      <c r="LI3116" s="0"/>
      <c r="LJ3116" s="0"/>
      <c r="LK3116" s="0"/>
      <c r="LL3116" s="0"/>
      <c r="LM3116" s="0"/>
      <c r="LN3116" s="0"/>
      <c r="LO3116" s="0"/>
      <c r="LP3116" s="0"/>
      <c r="LQ3116" s="0"/>
      <c r="LR3116" s="0"/>
      <c r="LS3116" s="0"/>
      <c r="LT3116" s="0"/>
      <c r="LU3116" s="0"/>
      <c r="LV3116" s="0"/>
      <c r="LW3116" s="0"/>
      <c r="LX3116" s="0"/>
      <c r="LY3116" s="0"/>
      <c r="LZ3116" s="0"/>
      <c r="MA3116" s="0"/>
      <c r="MB3116" s="0"/>
      <c r="MC3116" s="0"/>
      <c r="MD3116" s="0"/>
      <c r="ME3116" s="0"/>
      <c r="MF3116" s="0"/>
      <c r="MG3116" s="0"/>
      <c r="MH3116" s="0"/>
      <c r="MI3116" s="0"/>
      <c r="MJ3116" s="0"/>
      <c r="MK3116" s="0"/>
      <c r="ML3116" s="0"/>
      <c r="MM3116" s="0"/>
      <c r="MN3116" s="0"/>
      <c r="MO3116" s="0"/>
      <c r="MP3116" s="0"/>
      <c r="MQ3116" s="0"/>
      <c r="MR3116" s="0"/>
      <c r="MS3116" s="0"/>
      <c r="MT3116" s="0"/>
      <c r="MU3116" s="0"/>
      <c r="MV3116" s="0"/>
      <c r="MW3116" s="0"/>
      <c r="MX3116" s="0"/>
      <c r="MY3116" s="0"/>
      <c r="MZ3116" s="0"/>
      <c r="NA3116" s="0"/>
      <c r="NB3116" s="0"/>
      <c r="NC3116" s="0"/>
      <c r="ND3116" s="0"/>
      <c r="NE3116" s="0"/>
      <c r="NF3116" s="0"/>
      <c r="NG3116" s="0"/>
      <c r="NH3116" s="0"/>
      <c r="NI3116" s="0"/>
      <c r="NJ3116" s="0"/>
      <c r="NK3116" s="0"/>
      <c r="NL3116" s="0"/>
      <c r="NM3116" s="0"/>
      <c r="NN3116" s="0"/>
      <c r="NO3116" s="0"/>
      <c r="NP3116" s="0"/>
      <c r="NQ3116" s="0"/>
      <c r="NR3116" s="0"/>
      <c r="NS3116" s="0"/>
      <c r="NT3116" s="0"/>
      <c r="NU3116" s="0"/>
      <c r="NV3116" s="0"/>
      <c r="NW3116" s="0"/>
      <c r="NX3116" s="0"/>
      <c r="NY3116" s="0"/>
      <c r="NZ3116" s="0"/>
      <c r="OA3116" s="0"/>
      <c r="OB3116" s="0"/>
      <c r="OC3116" s="0"/>
      <c r="OD3116" s="0"/>
      <c r="OE3116" s="0"/>
      <c r="OF3116" s="0"/>
      <c r="OG3116" s="0"/>
      <c r="OH3116" s="0"/>
      <c r="OI3116" s="0"/>
      <c r="OJ3116" s="0"/>
      <c r="OK3116" s="0"/>
      <c r="OL3116" s="0"/>
      <c r="OM3116" s="0"/>
      <c r="ON3116" s="0"/>
      <c r="OO3116" s="0"/>
      <c r="OP3116" s="0"/>
      <c r="OQ3116" s="0"/>
      <c r="OR3116" s="0"/>
      <c r="OS3116" s="0"/>
      <c r="OT3116" s="0"/>
      <c r="OU3116" s="0"/>
      <c r="OV3116" s="0"/>
      <c r="OW3116" s="0"/>
      <c r="OX3116" s="0"/>
      <c r="OY3116" s="0"/>
      <c r="OZ3116" s="0"/>
      <c r="PA3116" s="0"/>
      <c r="PB3116" s="0"/>
      <c r="PC3116" s="0"/>
      <c r="PD3116" s="0"/>
      <c r="PE3116" s="0"/>
      <c r="PF3116" s="0"/>
      <c r="PG3116" s="0"/>
      <c r="PH3116" s="0"/>
      <c r="PI3116" s="0"/>
      <c r="PJ3116" s="0"/>
      <c r="PK3116" s="0"/>
      <c r="PL3116" s="0"/>
      <c r="PM3116" s="0"/>
      <c r="PN3116" s="0"/>
      <c r="PO3116" s="0"/>
      <c r="PP3116" s="0"/>
      <c r="PQ3116" s="0"/>
      <c r="PR3116" s="0"/>
      <c r="PS3116" s="0"/>
      <c r="PT3116" s="0"/>
      <c r="PU3116" s="0"/>
      <c r="PV3116" s="0"/>
      <c r="PW3116" s="0"/>
      <c r="PX3116" s="0"/>
      <c r="PY3116" s="0"/>
      <c r="PZ3116" s="0"/>
      <c r="QA3116" s="0"/>
      <c r="QB3116" s="0"/>
      <c r="QC3116" s="0"/>
      <c r="QD3116" s="0"/>
      <c r="QE3116" s="0"/>
      <c r="QF3116" s="0"/>
      <c r="QG3116" s="0"/>
      <c r="QH3116" s="0"/>
      <c r="QI3116" s="0"/>
      <c r="QJ3116" s="0"/>
      <c r="QK3116" s="0"/>
      <c r="QL3116" s="0"/>
      <c r="QM3116" s="0"/>
      <c r="QN3116" s="0"/>
      <c r="QO3116" s="0"/>
      <c r="QP3116" s="0"/>
      <c r="QQ3116" s="0"/>
      <c r="QR3116" s="0"/>
      <c r="QS3116" s="0"/>
      <c r="QT3116" s="0"/>
      <c r="QU3116" s="0"/>
      <c r="QV3116" s="0"/>
      <c r="QW3116" s="0"/>
      <c r="QX3116" s="0"/>
      <c r="QY3116" s="0"/>
      <c r="QZ3116" s="0"/>
      <c r="RA3116" s="0"/>
      <c r="RB3116" s="0"/>
      <c r="RC3116" s="0"/>
      <c r="RD3116" s="0"/>
      <c r="RE3116" s="0"/>
      <c r="RF3116" s="0"/>
      <c r="RG3116" s="0"/>
      <c r="RH3116" s="0"/>
      <c r="RI3116" s="0"/>
      <c r="RJ3116" s="0"/>
      <c r="RK3116" s="0"/>
      <c r="RL3116" s="0"/>
      <c r="RM3116" s="0"/>
      <c r="RN3116" s="0"/>
      <c r="RO3116" s="0"/>
      <c r="RP3116" s="0"/>
      <c r="RQ3116" s="0"/>
      <c r="RR3116" s="0"/>
      <c r="RS3116" s="0"/>
      <c r="RT3116" s="0"/>
      <c r="RU3116" s="0"/>
      <c r="RV3116" s="0"/>
      <c r="RW3116" s="0"/>
      <c r="RX3116" s="0"/>
      <c r="RY3116" s="0"/>
      <c r="RZ3116" s="0"/>
      <c r="SA3116" s="0"/>
      <c r="SB3116" s="0"/>
      <c r="SC3116" s="0"/>
      <c r="SD3116" s="0"/>
      <c r="SE3116" s="0"/>
      <c r="SF3116" s="0"/>
      <c r="SG3116" s="0"/>
      <c r="SH3116" s="0"/>
      <c r="SI3116" s="0"/>
      <c r="SJ3116" s="0"/>
      <c r="SK3116" s="0"/>
      <c r="SL3116" s="0"/>
      <c r="SM3116" s="0"/>
      <c r="SN3116" s="0"/>
      <c r="SO3116" s="0"/>
      <c r="SP3116" s="0"/>
      <c r="SQ3116" s="0"/>
      <c r="SR3116" s="0"/>
      <c r="SS3116" s="0"/>
      <c r="ST3116" s="0"/>
      <c r="SU3116" s="0"/>
      <c r="SV3116" s="0"/>
      <c r="SW3116" s="0"/>
      <c r="SX3116" s="0"/>
      <c r="SY3116" s="0"/>
      <c r="SZ3116" s="0"/>
      <c r="TA3116" s="0"/>
      <c r="TB3116" s="0"/>
      <c r="TC3116" s="0"/>
      <c r="TD3116" s="0"/>
      <c r="TE3116" s="0"/>
      <c r="TF3116" s="0"/>
      <c r="TG3116" s="0"/>
      <c r="TH3116" s="0"/>
      <c r="TI3116" s="0"/>
      <c r="TJ3116" s="0"/>
      <c r="TK3116" s="0"/>
      <c r="TL3116" s="0"/>
      <c r="TM3116" s="0"/>
      <c r="TN3116" s="0"/>
      <c r="TO3116" s="0"/>
      <c r="TP3116" s="0"/>
      <c r="TQ3116" s="0"/>
      <c r="TR3116" s="0"/>
      <c r="TS3116" s="0"/>
      <c r="TT3116" s="0"/>
      <c r="TU3116" s="0"/>
      <c r="TV3116" s="0"/>
      <c r="TW3116" s="0"/>
      <c r="TX3116" s="0"/>
      <c r="TY3116" s="0"/>
      <c r="TZ3116" s="0"/>
      <c r="UA3116" s="0"/>
      <c r="UB3116" s="0"/>
      <c r="UC3116" s="0"/>
      <c r="UD3116" s="0"/>
      <c r="UE3116" s="0"/>
      <c r="UF3116" s="0"/>
      <c r="UG3116" s="0"/>
      <c r="UH3116" s="0"/>
      <c r="UI3116" s="0"/>
      <c r="UJ3116" s="0"/>
      <c r="UK3116" s="0"/>
      <c r="UL3116" s="0"/>
      <c r="UM3116" s="0"/>
      <c r="UN3116" s="0"/>
      <c r="UO3116" s="0"/>
      <c r="UP3116" s="0"/>
      <c r="UQ3116" s="0"/>
      <c r="UR3116" s="0"/>
      <c r="US3116" s="0"/>
      <c r="UT3116" s="0"/>
      <c r="UU3116" s="0"/>
      <c r="UV3116" s="0"/>
      <c r="UW3116" s="0"/>
      <c r="UX3116" s="0"/>
      <c r="UY3116" s="0"/>
      <c r="UZ3116" s="0"/>
      <c r="VA3116" s="0"/>
      <c r="VB3116" s="0"/>
      <c r="VC3116" s="0"/>
      <c r="VD3116" s="0"/>
      <c r="VE3116" s="0"/>
      <c r="VF3116" s="0"/>
      <c r="VG3116" s="0"/>
      <c r="VH3116" s="0"/>
      <c r="VI3116" s="0"/>
      <c r="VJ3116" s="0"/>
      <c r="VK3116" s="0"/>
      <c r="VL3116" s="0"/>
      <c r="VM3116" s="0"/>
      <c r="VN3116" s="0"/>
      <c r="VO3116" s="0"/>
      <c r="VP3116" s="0"/>
      <c r="VQ3116" s="0"/>
      <c r="VR3116" s="0"/>
      <c r="VS3116" s="0"/>
      <c r="VT3116" s="0"/>
      <c r="VU3116" s="0"/>
      <c r="VV3116" s="0"/>
      <c r="VW3116" s="0"/>
      <c r="VX3116" s="0"/>
      <c r="VY3116" s="0"/>
      <c r="VZ3116" s="0"/>
      <c r="WA3116" s="0"/>
      <c r="WB3116" s="0"/>
      <c r="WC3116" s="0"/>
      <c r="WD3116" s="0"/>
      <c r="WE3116" s="0"/>
      <c r="WF3116" s="0"/>
      <c r="WG3116" s="0"/>
      <c r="WH3116" s="0"/>
      <c r="WI3116" s="0"/>
      <c r="WJ3116" s="0"/>
      <c r="WK3116" s="0"/>
      <c r="WL3116" s="0"/>
      <c r="WM3116" s="0"/>
      <c r="WN3116" s="0"/>
      <c r="WO3116" s="0"/>
      <c r="WP3116" s="0"/>
      <c r="WQ3116" s="0"/>
      <c r="WR3116" s="0"/>
      <c r="WS3116" s="0"/>
      <c r="WT3116" s="0"/>
      <c r="WU3116" s="0"/>
      <c r="WV3116" s="0"/>
      <c r="WW3116" s="0"/>
      <c r="WX3116" s="0"/>
      <c r="WY3116" s="0"/>
      <c r="WZ3116" s="0"/>
      <c r="XA3116" s="0"/>
      <c r="XB3116" s="0"/>
      <c r="XC3116" s="0"/>
      <c r="XD3116" s="0"/>
      <c r="XE3116" s="0"/>
      <c r="XF3116" s="0"/>
      <c r="XG3116" s="0"/>
      <c r="XH3116" s="0"/>
      <c r="XI3116" s="0"/>
      <c r="XJ3116" s="0"/>
      <c r="XK3116" s="0"/>
      <c r="XL3116" s="0"/>
      <c r="XM3116" s="0"/>
      <c r="XN3116" s="0"/>
      <c r="XO3116" s="0"/>
      <c r="XP3116" s="0"/>
      <c r="XQ3116" s="0"/>
      <c r="XR3116" s="0"/>
      <c r="XS3116" s="0"/>
      <c r="XT3116" s="0"/>
      <c r="XU3116" s="0"/>
      <c r="XV3116" s="0"/>
      <c r="XW3116" s="0"/>
      <c r="XX3116" s="0"/>
      <c r="XY3116" s="0"/>
      <c r="XZ3116" s="0"/>
      <c r="YA3116" s="0"/>
      <c r="YB3116" s="0"/>
      <c r="YC3116" s="0"/>
      <c r="YD3116" s="0"/>
      <c r="YE3116" s="0"/>
      <c r="YF3116" s="0"/>
      <c r="YG3116" s="0"/>
      <c r="YH3116" s="0"/>
      <c r="YI3116" s="0"/>
      <c r="YJ3116" s="0"/>
      <c r="YK3116" s="0"/>
      <c r="YL3116" s="0"/>
      <c r="YM3116" s="0"/>
      <c r="YN3116" s="0"/>
      <c r="YO3116" s="0"/>
      <c r="YP3116" s="0"/>
      <c r="YQ3116" s="0"/>
      <c r="YR3116" s="0"/>
      <c r="YS3116" s="0"/>
      <c r="YT3116" s="0"/>
      <c r="YU3116" s="0"/>
      <c r="YV3116" s="0"/>
      <c r="YW3116" s="0"/>
      <c r="YX3116" s="0"/>
      <c r="YY3116" s="0"/>
      <c r="YZ3116" s="0"/>
      <c r="ZA3116" s="0"/>
      <c r="ZB3116" s="0"/>
      <c r="ZC3116" s="0"/>
      <c r="ZD3116" s="0"/>
      <c r="ZE3116" s="0"/>
      <c r="ZF3116" s="0"/>
      <c r="ZG3116" s="0"/>
      <c r="ZH3116" s="0"/>
      <c r="ZI3116" s="0"/>
      <c r="ZJ3116" s="0"/>
      <c r="ZK3116" s="0"/>
      <c r="ZL3116" s="0"/>
      <c r="ZM3116" s="0"/>
      <c r="ZN3116" s="0"/>
      <c r="ZO3116" s="0"/>
      <c r="ZP3116" s="0"/>
      <c r="ZQ3116" s="0"/>
      <c r="ZR3116" s="0"/>
      <c r="ZS3116" s="0"/>
      <c r="ZT3116" s="0"/>
      <c r="ZU3116" s="0"/>
      <c r="ZV3116" s="0"/>
      <c r="ZW3116" s="0"/>
      <c r="ZX3116" s="0"/>
      <c r="ZY3116" s="0"/>
      <c r="ZZ3116" s="0"/>
      <c r="AAA3116" s="0"/>
      <c r="AAB3116" s="0"/>
      <c r="AAC3116" s="0"/>
      <c r="AAD3116" s="0"/>
      <c r="AAE3116" s="0"/>
      <c r="AAF3116" s="0"/>
      <c r="AAG3116" s="0"/>
      <c r="AAH3116" s="0"/>
      <c r="AAI3116" s="0"/>
      <c r="AAJ3116" s="0"/>
      <c r="AAK3116" s="0"/>
      <c r="AAL3116" s="0"/>
      <c r="AAM3116" s="0"/>
      <c r="AAN3116" s="0"/>
      <c r="AAO3116" s="0"/>
      <c r="AAP3116" s="0"/>
      <c r="AAQ3116" s="0"/>
      <c r="AAR3116" s="0"/>
      <c r="AAS3116" s="0"/>
      <c r="AAT3116" s="0"/>
      <c r="AAU3116" s="0"/>
      <c r="AAV3116" s="0"/>
      <c r="AAW3116" s="0"/>
      <c r="AAX3116" s="0"/>
      <c r="AAY3116" s="0"/>
      <c r="AAZ3116" s="0"/>
      <c r="ABA3116" s="0"/>
      <c r="ABB3116" s="0"/>
      <c r="ABC3116" s="0"/>
      <c r="ABD3116" s="0"/>
      <c r="ABE3116" s="0"/>
      <c r="ABF3116" s="0"/>
      <c r="ABG3116" s="0"/>
      <c r="ABH3116" s="0"/>
      <c r="ABI3116" s="0"/>
      <c r="ABJ3116" s="0"/>
      <c r="ABK3116" s="0"/>
      <c r="ABL3116" s="0"/>
      <c r="ABM3116" s="0"/>
      <c r="ABN3116" s="0"/>
      <c r="ABO3116" s="0"/>
      <c r="ABP3116" s="0"/>
      <c r="ABQ3116" s="0"/>
      <c r="ABR3116" s="0"/>
      <c r="ABS3116" s="0"/>
      <c r="ABT3116" s="0"/>
      <c r="ABU3116" s="0"/>
      <c r="ABV3116" s="0"/>
      <c r="ABW3116" s="0"/>
      <c r="ABX3116" s="0"/>
      <c r="ABY3116" s="0"/>
      <c r="ABZ3116" s="0"/>
      <c r="ACA3116" s="0"/>
      <c r="ACB3116" s="0"/>
      <c r="ACC3116" s="0"/>
      <c r="ACD3116" s="0"/>
      <c r="ACE3116" s="0"/>
      <c r="ACF3116" s="0"/>
      <c r="ACG3116" s="0"/>
      <c r="ACH3116" s="0"/>
      <c r="ACI3116" s="0"/>
      <c r="ACJ3116" s="0"/>
      <c r="ACK3116" s="0"/>
      <c r="ACL3116" s="0"/>
      <c r="ACM3116" s="0"/>
      <c r="ACN3116" s="0"/>
      <c r="ACO3116" s="0"/>
      <c r="ACP3116" s="0"/>
      <c r="ACQ3116" s="0"/>
      <c r="ACR3116" s="0"/>
      <c r="ACS3116" s="0"/>
      <c r="ACT3116" s="0"/>
      <c r="ACU3116" s="0"/>
      <c r="ACV3116" s="0"/>
      <c r="ACW3116" s="0"/>
      <c r="ACX3116" s="0"/>
      <c r="ACY3116" s="0"/>
      <c r="ACZ3116" s="0"/>
      <c r="ADA3116" s="0"/>
      <c r="ADB3116" s="0"/>
      <c r="ADC3116" s="0"/>
      <c r="ADD3116" s="0"/>
      <c r="ADE3116" s="0"/>
      <c r="ADF3116" s="0"/>
      <c r="ADG3116" s="0"/>
      <c r="ADH3116" s="0"/>
      <c r="ADI3116" s="0"/>
      <c r="ADJ3116" s="0"/>
      <c r="ADK3116" s="0"/>
      <c r="ADL3116" s="0"/>
      <c r="ADM3116" s="0"/>
      <c r="ADN3116" s="0"/>
      <c r="ADO3116" s="0"/>
      <c r="ADP3116" s="0"/>
      <c r="ADQ3116" s="0"/>
      <c r="ADR3116" s="0"/>
      <c r="ADS3116" s="0"/>
      <c r="ADT3116" s="0"/>
      <c r="ADU3116" s="0"/>
      <c r="ADV3116" s="0"/>
      <c r="ADW3116" s="0"/>
      <c r="ADX3116" s="0"/>
      <c r="ADY3116" s="0"/>
      <c r="ADZ3116" s="0"/>
      <c r="AEA3116" s="0"/>
      <c r="AEB3116" s="0"/>
      <c r="AEC3116" s="0"/>
      <c r="AED3116" s="0"/>
      <c r="AEE3116" s="0"/>
      <c r="AEF3116" s="0"/>
      <c r="AEG3116" s="0"/>
      <c r="AEH3116" s="0"/>
      <c r="AEI3116" s="0"/>
      <c r="AEJ3116" s="0"/>
      <c r="AEK3116" s="0"/>
      <c r="AEL3116" s="0"/>
      <c r="AEM3116" s="0"/>
      <c r="AEN3116" s="0"/>
      <c r="AEO3116" s="0"/>
      <c r="AEP3116" s="0"/>
      <c r="AEQ3116" s="0"/>
      <c r="AER3116" s="0"/>
      <c r="AES3116" s="0"/>
      <c r="AET3116" s="0"/>
      <c r="AEU3116" s="0"/>
      <c r="AEV3116" s="0"/>
      <c r="AEW3116" s="0"/>
      <c r="AEX3116" s="0"/>
      <c r="AEY3116" s="0"/>
      <c r="AEZ3116" s="0"/>
      <c r="AFA3116" s="0"/>
      <c r="AFB3116" s="0"/>
      <c r="AFC3116" s="0"/>
      <c r="AFD3116" s="0"/>
      <c r="AFE3116" s="0"/>
      <c r="AFF3116" s="0"/>
      <c r="AFG3116" s="0"/>
      <c r="AFH3116" s="0"/>
      <c r="AFI3116" s="0"/>
      <c r="AFJ3116" s="0"/>
      <c r="AFK3116" s="0"/>
      <c r="AFL3116" s="0"/>
      <c r="AFM3116" s="0"/>
      <c r="AFN3116" s="0"/>
      <c r="AFO3116" s="0"/>
      <c r="AFP3116" s="0"/>
      <c r="AFQ3116" s="0"/>
      <c r="AFR3116" s="0"/>
      <c r="AFS3116" s="0"/>
      <c r="AFT3116" s="0"/>
      <c r="AFU3116" s="0"/>
      <c r="AFV3116" s="0"/>
      <c r="AFW3116" s="0"/>
      <c r="AFX3116" s="0"/>
      <c r="AFY3116" s="0"/>
      <c r="AFZ3116" s="0"/>
      <c r="AGA3116" s="0"/>
      <c r="AGB3116" s="0"/>
      <c r="AGC3116" s="0"/>
      <c r="AGD3116" s="0"/>
      <c r="AGE3116" s="0"/>
      <c r="AGF3116" s="0"/>
      <c r="AGG3116" s="0"/>
      <c r="AGH3116" s="0"/>
      <c r="AGI3116" s="0"/>
      <c r="AGJ3116" s="0"/>
      <c r="AGK3116" s="0"/>
      <c r="AGL3116" s="0"/>
      <c r="AGM3116" s="0"/>
      <c r="AGN3116" s="0"/>
      <c r="AGO3116" s="0"/>
      <c r="AGP3116" s="0"/>
      <c r="AGQ3116" s="0"/>
      <c r="AGR3116" s="0"/>
      <c r="AGS3116" s="0"/>
      <c r="AGT3116" s="0"/>
      <c r="AGU3116" s="0"/>
      <c r="AGV3116" s="0"/>
      <c r="AGW3116" s="0"/>
      <c r="AGX3116" s="0"/>
      <c r="AGY3116" s="0"/>
      <c r="AGZ3116" s="0"/>
      <c r="AHA3116" s="0"/>
      <c r="AHB3116" s="0"/>
      <c r="AHC3116" s="0"/>
      <c r="AHD3116" s="0"/>
      <c r="AHE3116" s="0"/>
      <c r="AHF3116" s="0"/>
      <c r="AHG3116" s="0"/>
      <c r="AHH3116" s="0"/>
      <c r="AHI3116" s="0"/>
      <c r="AHJ3116" s="0"/>
      <c r="AHK3116" s="0"/>
      <c r="AHL3116" s="0"/>
      <c r="AHM3116" s="0"/>
      <c r="AHN3116" s="0"/>
      <c r="AHO3116" s="0"/>
      <c r="AHP3116" s="0"/>
      <c r="AHQ3116" s="0"/>
      <c r="AHR3116" s="0"/>
      <c r="AHS3116" s="0"/>
      <c r="AHT3116" s="0"/>
      <c r="AHU3116" s="0"/>
      <c r="AHV3116" s="0"/>
      <c r="AHW3116" s="0"/>
      <c r="AHX3116" s="0"/>
      <c r="AHY3116" s="0"/>
      <c r="AHZ3116" s="0"/>
      <c r="AIA3116" s="0"/>
      <c r="AIB3116" s="0"/>
      <c r="AIC3116" s="0"/>
      <c r="AID3116" s="0"/>
      <c r="AIE3116" s="0"/>
      <c r="AIF3116" s="0"/>
      <c r="AIG3116" s="0"/>
      <c r="AIH3116" s="0"/>
      <c r="AII3116" s="0"/>
      <c r="AIJ3116" s="0"/>
      <c r="AIK3116" s="0"/>
      <c r="AIL3116" s="0"/>
      <c r="AIM3116" s="0"/>
      <c r="AIN3116" s="0"/>
      <c r="AIO3116" s="0"/>
      <c r="AIP3116" s="0"/>
      <c r="AIQ3116" s="0"/>
      <c r="AIR3116" s="0"/>
      <c r="AIS3116" s="0"/>
      <c r="AIT3116" s="0"/>
      <c r="AIU3116" s="0"/>
      <c r="AIV3116" s="0"/>
      <c r="AIW3116" s="0"/>
      <c r="AIX3116" s="0"/>
      <c r="AIY3116" s="0"/>
      <c r="AIZ3116" s="0"/>
      <c r="AJA3116" s="0"/>
      <c r="AJB3116" s="0"/>
      <c r="AJC3116" s="0"/>
      <c r="AJD3116" s="0"/>
      <c r="AJE3116" s="0"/>
      <c r="AJF3116" s="0"/>
      <c r="AJG3116" s="0"/>
      <c r="AJH3116" s="0"/>
      <c r="AJI3116" s="0"/>
      <c r="AJJ3116" s="0"/>
      <c r="AJK3116" s="0"/>
      <c r="AJL3116" s="0"/>
      <c r="AJM3116" s="0"/>
      <c r="AJN3116" s="0"/>
      <c r="AJO3116" s="0"/>
      <c r="AJP3116" s="0"/>
      <c r="AJQ3116" s="0"/>
      <c r="AJR3116" s="0"/>
      <c r="AJS3116" s="0"/>
      <c r="AJT3116" s="0"/>
      <c r="AJU3116" s="0"/>
      <c r="AJV3116" s="0"/>
      <c r="AJW3116" s="0"/>
      <c r="AJX3116" s="0"/>
      <c r="AJY3116" s="0"/>
      <c r="AJZ3116" s="0"/>
      <c r="AKA3116" s="0"/>
      <c r="AKB3116" s="0"/>
      <c r="AKC3116" s="0"/>
      <c r="AKD3116" s="0"/>
      <c r="AKE3116" s="0"/>
      <c r="AKF3116" s="0"/>
      <c r="AKG3116" s="0"/>
      <c r="AKH3116" s="0"/>
      <c r="AKI3116" s="0"/>
      <c r="AKJ3116" s="0"/>
      <c r="AKK3116" s="0"/>
      <c r="AKL3116" s="0"/>
      <c r="AKM3116" s="0"/>
      <c r="AKN3116" s="0"/>
      <c r="AKO3116" s="0"/>
      <c r="AKP3116" s="0"/>
      <c r="AKQ3116" s="0"/>
      <c r="AKR3116" s="0"/>
      <c r="AKS3116" s="0"/>
      <c r="AKT3116" s="0"/>
      <c r="AKU3116" s="0"/>
      <c r="AKV3116" s="0"/>
      <c r="AKW3116" s="0"/>
      <c r="AKX3116" s="0"/>
      <c r="AKY3116" s="0"/>
      <c r="AKZ3116" s="0"/>
      <c r="ALA3116" s="0"/>
      <c r="ALB3116" s="0"/>
      <c r="ALC3116" s="0"/>
      <c r="ALD3116" s="0"/>
      <c r="ALE3116" s="0"/>
      <c r="ALF3116" s="0"/>
      <c r="ALG3116" s="0"/>
      <c r="ALH3116" s="0"/>
      <c r="ALI3116" s="0"/>
      <c r="ALJ3116" s="0"/>
      <c r="ALK3116" s="0"/>
      <c r="ALL3116" s="0"/>
      <c r="ALM3116" s="0"/>
      <c r="ALN3116" s="0"/>
      <c r="ALO3116" s="0"/>
      <c r="ALP3116" s="0"/>
      <c r="ALQ3116" s="0"/>
      <c r="ALR3116" s="0"/>
      <c r="ALS3116" s="0"/>
      <c r="ALT3116" s="0"/>
      <c r="ALU3116" s="0"/>
      <c r="ALV3116" s="0"/>
      <c r="ALW3116" s="0"/>
      <c r="ALX3116" s="0"/>
      <c r="ALY3116" s="0"/>
      <c r="ALZ3116" s="0"/>
      <c r="AMA3116" s="0"/>
      <c r="AMB3116" s="0"/>
      <c r="AMC3116" s="0"/>
      <c r="AMD3116" s="0"/>
      <c r="AME3116" s="0"/>
      <c r="AMF3116" s="0"/>
      <c r="AMG3116" s="0"/>
      <c r="AMH3116" s="0"/>
      <c r="AMI3116" s="0"/>
    </row>
    <row r="3117" customFormat="false" ht="12.75" hidden="false" customHeight="false" outlineLevel="0" collapsed="false">
      <c r="A3117" s="1" t="s">
        <v>3361</v>
      </c>
      <c r="C3117" s="27" t="s">
        <v>3369</v>
      </c>
      <c r="D3117" s="27" t="s">
        <v>24</v>
      </c>
      <c r="E3117" s="28"/>
      <c r="F3117" s="29"/>
      <c r="G3117" s="27"/>
      <c r="H3117" s="30" t="s">
        <v>61</v>
      </c>
      <c r="I3117" s="31" t="n">
        <v>0.79</v>
      </c>
      <c r="J3117" s="30" t="s">
        <v>3356</v>
      </c>
      <c r="BM3117" s="0"/>
      <c r="BN3117" s="0"/>
      <c r="BO3117" s="0"/>
      <c r="BP3117" s="0"/>
      <c r="BQ3117" s="0"/>
      <c r="BR3117" s="0"/>
      <c r="BS3117" s="0"/>
      <c r="BT3117" s="0"/>
      <c r="BU3117" s="0"/>
      <c r="BV3117" s="0"/>
      <c r="BW3117" s="0"/>
      <c r="BX3117" s="0"/>
      <c r="BY3117" s="0"/>
      <c r="BZ3117" s="0"/>
      <c r="CA3117" s="0"/>
      <c r="CB3117" s="0"/>
      <c r="CC3117" s="0"/>
      <c r="CD3117" s="0"/>
      <c r="CE3117" s="0"/>
      <c r="CF3117" s="0"/>
      <c r="CG3117" s="0"/>
      <c r="CH3117" s="0"/>
      <c r="CI3117" s="0"/>
      <c r="CJ3117" s="0"/>
      <c r="CK3117" s="0"/>
      <c r="CL3117" s="0"/>
      <c r="CM3117" s="0"/>
      <c r="CN3117" s="0"/>
      <c r="CO3117" s="0"/>
      <c r="CP3117" s="0"/>
      <c r="CQ3117" s="0"/>
      <c r="CR3117" s="0"/>
      <c r="CS3117" s="0"/>
      <c r="CT3117" s="0"/>
      <c r="CU3117" s="0"/>
      <c r="CV3117" s="0"/>
      <c r="CW3117" s="0"/>
      <c r="CX3117" s="0"/>
      <c r="CY3117" s="0"/>
      <c r="CZ3117" s="0"/>
      <c r="DA3117" s="0"/>
      <c r="DB3117" s="0"/>
      <c r="DC3117" s="0"/>
      <c r="DD3117" s="0"/>
      <c r="DE3117" s="0"/>
      <c r="DF3117" s="0"/>
      <c r="DG3117" s="0"/>
      <c r="DH3117" s="0"/>
      <c r="DI3117" s="0"/>
      <c r="DJ3117" s="0"/>
      <c r="DK3117" s="0"/>
      <c r="DL3117" s="0"/>
      <c r="DM3117" s="0"/>
      <c r="DN3117" s="0"/>
      <c r="DO3117" s="0"/>
      <c r="DP3117" s="0"/>
      <c r="DQ3117" s="0"/>
      <c r="DR3117" s="0"/>
      <c r="DS3117" s="0"/>
      <c r="DT3117" s="0"/>
      <c r="DU3117" s="0"/>
      <c r="DV3117" s="0"/>
      <c r="DW3117" s="0"/>
      <c r="DX3117" s="0"/>
      <c r="DY3117" s="0"/>
      <c r="DZ3117" s="0"/>
      <c r="EA3117" s="0"/>
      <c r="EB3117" s="0"/>
      <c r="EC3117" s="0"/>
      <c r="ED3117" s="0"/>
      <c r="EE3117" s="0"/>
      <c r="EF3117" s="0"/>
      <c r="EG3117" s="0"/>
      <c r="EH3117" s="0"/>
      <c r="EI3117" s="0"/>
      <c r="EJ3117" s="0"/>
      <c r="EK3117" s="0"/>
      <c r="EL3117" s="0"/>
      <c r="EM3117" s="0"/>
      <c r="EN3117" s="0"/>
      <c r="EO3117" s="0"/>
      <c r="EP3117" s="0"/>
      <c r="EQ3117" s="0"/>
      <c r="ER3117" s="0"/>
      <c r="ES3117" s="0"/>
      <c r="ET3117" s="0"/>
      <c r="EU3117" s="0"/>
      <c r="EV3117" s="0"/>
      <c r="EW3117" s="0"/>
      <c r="EX3117" s="0"/>
      <c r="EY3117" s="0"/>
      <c r="EZ3117" s="0"/>
      <c r="FA3117" s="0"/>
      <c r="FB3117" s="0"/>
      <c r="FC3117" s="0"/>
      <c r="FD3117" s="0"/>
      <c r="FE3117" s="0"/>
      <c r="FF3117" s="0"/>
      <c r="FG3117" s="0"/>
      <c r="FH3117" s="0"/>
      <c r="FI3117" s="0"/>
      <c r="FJ3117" s="0"/>
      <c r="FK3117" s="0"/>
      <c r="FL3117" s="0"/>
      <c r="FM3117" s="0"/>
      <c r="FN3117" s="0"/>
      <c r="FO3117" s="0"/>
      <c r="FP3117" s="0"/>
      <c r="FQ3117" s="0"/>
      <c r="FR3117" s="0"/>
      <c r="FS3117" s="0"/>
      <c r="FT3117" s="0"/>
      <c r="FU3117" s="0"/>
      <c r="FV3117" s="0"/>
      <c r="FW3117" s="0"/>
      <c r="FX3117" s="0"/>
      <c r="FY3117" s="0"/>
      <c r="FZ3117" s="0"/>
      <c r="GA3117" s="0"/>
      <c r="GB3117" s="0"/>
      <c r="GC3117" s="0"/>
      <c r="GD3117" s="0"/>
      <c r="GE3117" s="0"/>
      <c r="GF3117" s="0"/>
      <c r="GG3117" s="0"/>
      <c r="GH3117" s="0"/>
      <c r="GI3117" s="0"/>
      <c r="GJ3117" s="0"/>
      <c r="GK3117" s="0"/>
      <c r="GL3117" s="0"/>
      <c r="GM3117" s="0"/>
      <c r="GN3117" s="0"/>
      <c r="GO3117" s="0"/>
      <c r="GP3117" s="0"/>
      <c r="GQ3117" s="0"/>
      <c r="GR3117" s="0"/>
      <c r="GS3117" s="0"/>
      <c r="GT3117" s="0"/>
      <c r="GU3117" s="0"/>
      <c r="GV3117" s="0"/>
      <c r="GW3117" s="0"/>
      <c r="GX3117" s="0"/>
      <c r="GY3117" s="0"/>
      <c r="GZ3117" s="0"/>
      <c r="HA3117" s="0"/>
      <c r="HB3117" s="0"/>
      <c r="HC3117" s="0"/>
      <c r="HD3117" s="0"/>
      <c r="HE3117" s="0"/>
      <c r="HF3117" s="0"/>
      <c r="HG3117" s="0"/>
      <c r="HH3117" s="0"/>
      <c r="HI3117" s="0"/>
      <c r="HJ3117" s="0"/>
      <c r="HK3117" s="0"/>
      <c r="HL3117" s="0"/>
      <c r="HM3117" s="0"/>
      <c r="HN3117" s="0"/>
      <c r="HO3117" s="0"/>
      <c r="HP3117" s="0"/>
      <c r="HQ3117" s="0"/>
      <c r="HR3117" s="0"/>
      <c r="HS3117" s="0"/>
      <c r="HT3117" s="0"/>
      <c r="HU3117" s="0"/>
      <c r="HV3117" s="0"/>
      <c r="HW3117" s="0"/>
      <c r="HX3117" s="0"/>
      <c r="HY3117" s="0"/>
      <c r="HZ3117" s="0"/>
      <c r="IA3117" s="0"/>
      <c r="IB3117" s="0"/>
      <c r="IC3117" s="0"/>
      <c r="ID3117" s="0"/>
      <c r="IE3117" s="0"/>
      <c r="IF3117" s="0"/>
      <c r="IG3117" s="0"/>
      <c r="IH3117" s="0"/>
      <c r="II3117" s="0"/>
      <c r="IJ3117" s="0"/>
      <c r="IK3117" s="0"/>
      <c r="IL3117" s="0"/>
      <c r="IM3117" s="0"/>
      <c r="IN3117" s="0"/>
      <c r="IO3117" s="0"/>
      <c r="IP3117" s="0"/>
      <c r="IQ3117" s="0"/>
      <c r="IR3117" s="0"/>
      <c r="IS3117" s="0"/>
      <c r="IT3117" s="0"/>
      <c r="IU3117" s="0"/>
      <c r="IV3117" s="0"/>
      <c r="IW3117" s="0"/>
      <c r="IX3117" s="0"/>
      <c r="IY3117" s="0"/>
      <c r="IZ3117" s="0"/>
      <c r="JA3117" s="0"/>
      <c r="JB3117" s="0"/>
      <c r="JC3117" s="0"/>
      <c r="JD3117" s="0"/>
      <c r="JE3117" s="0"/>
      <c r="JF3117" s="0"/>
      <c r="JG3117" s="0"/>
      <c r="JH3117" s="0"/>
      <c r="JI3117" s="0"/>
      <c r="JJ3117" s="0"/>
      <c r="JK3117" s="0"/>
      <c r="JL3117" s="0"/>
      <c r="JM3117" s="0"/>
      <c r="JN3117" s="0"/>
      <c r="JO3117" s="0"/>
      <c r="JP3117" s="0"/>
      <c r="JQ3117" s="0"/>
      <c r="JR3117" s="0"/>
      <c r="JS3117" s="0"/>
      <c r="JT3117" s="0"/>
      <c r="JU3117" s="0"/>
      <c r="JV3117" s="0"/>
      <c r="JW3117" s="0"/>
      <c r="JX3117" s="0"/>
      <c r="JY3117" s="0"/>
      <c r="JZ3117" s="0"/>
      <c r="KA3117" s="0"/>
      <c r="KB3117" s="0"/>
      <c r="KC3117" s="0"/>
      <c r="KD3117" s="0"/>
      <c r="KE3117" s="0"/>
      <c r="KF3117" s="0"/>
      <c r="KG3117" s="0"/>
      <c r="KH3117" s="0"/>
      <c r="KI3117" s="0"/>
      <c r="KJ3117" s="0"/>
      <c r="KK3117" s="0"/>
      <c r="KL3117" s="0"/>
      <c r="KM3117" s="0"/>
      <c r="KN3117" s="0"/>
      <c r="KO3117" s="0"/>
      <c r="KP3117" s="0"/>
      <c r="KQ3117" s="0"/>
      <c r="KR3117" s="0"/>
      <c r="KS3117" s="0"/>
      <c r="KT3117" s="0"/>
      <c r="KU3117" s="0"/>
      <c r="KV3117" s="0"/>
      <c r="KW3117" s="0"/>
      <c r="KX3117" s="0"/>
      <c r="KY3117" s="0"/>
      <c r="KZ3117" s="0"/>
      <c r="LA3117" s="0"/>
      <c r="LB3117" s="0"/>
      <c r="LC3117" s="0"/>
      <c r="LD3117" s="0"/>
      <c r="LE3117" s="0"/>
      <c r="LF3117" s="0"/>
      <c r="LG3117" s="0"/>
      <c r="LH3117" s="0"/>
      <c r="LI3117" s="0"/>
      <c r="LJ3117" s="0"/>
      <c r="LK3117" s="0"/>
      <c r="LL3117" s="0"/>
      <c r="LM3117" s="0"/>
      <c r="LN3117" s="0"/>
      <c r="LO3117" s="0"/>
      <c r="LP3117" s="0"/>
      <c r="LQ3117" s="0"/>
      <c r="LR3117" s="0"/>
      <c r="LS3117" s="0"/>
      <c r="LT3117" s="0"/>
      <c r="LU3117" s="0"/>
      <c r="LV3117" s="0"/>
      <c r="LW3117" s="0"/>
      <c r="LX3117" s="0"/>
      <c r="LY3117" s="0"/>
      <c r="LZ3117" s="0"/>
      <c r="MA3117" s="0"/>
      <c r="MB3117" s="0"/>
      <c r="MC3117" s="0"/>
      <c r="MD3117" s="0"/>
      <c r="ME3117" s="0"/>
      <c r="MF3117" s="0"/>
      <c r="MG3117" s="0"/>
      <c r="MH3117" s="0"/>
      <c r="MI3117" s="0"/>
      <c r="MJ3117" s="0"/>
      <c r="MK3117" s="0"/>
      <c r="ML3117" s="0"/>
      <c r="MM3117" s="0"/>
      <c r="MN3117" s="0"/>
      <c r="MO3117" s="0"/>
      <c r="MP3117" s="0"/>
      <c r="MQ3117" s="0"/>
      <c r="MR3117" s="0"/>
      <c r="MS3117" s="0"/>
      <c r="MT3117" s="0"/>
      <c r="MU3117" s="0"/>
      <c r="MV3117" s="0"/>
      <c r="MW3117" s="0"/>
      <c r="MX3117" s="0"/>
      <c r="MY3117" s="0"/>
      <c r="MZ3117" s="0"/>
      <c r="NA3117" s="0"/>
      <c r="NB3117" s="0"/>
      <c r="NC3117" s="0"/>
      <c r="ND3117" s="0"/>
      <c r="NE3117" s="0"/>
      <c r="NF3117" s="0"/>
      <c r="NG3117" s="0"/>
      <c r="NH3117" s="0"/>
      <c r="NI3117" s="0"/>
      <c r="NJ3117" s="0"/>
      <c r="NK3117" s="0"/>
      <c r="NL3117" s="0"/>
      <c r="NM3117" s="0"/>
      <c r="NN3117" s="0"/>
      <c r="NO3117" s="0"/>
      <c r="NP3117" s="0"/>
      <c r="NQ3117" s="0"/>
      <c r="NR3117" s="0"/>
      <c r="NS3117" s="0"/>
      <c r="NT3117" s="0"/>
      <c r="NU3117" s="0"/>
      <c r="NV3117" s="0"/>
      <c r="NW3117" s="0"/>
      <c r="NX3117" s="0"/>
      <c r="NY3117" s="0"/>
      <c r="NZ3117" s="0"/>
      <c r="OA3117" s="0"/>
      <c r="OB3117" s="0"/>
      <c r="OC3117" s="0"/>
      <c r="OD3117" s="0"/>
      <c r="OE3117" s="0"/>
      <c r="OF3117" s="0"/>
      <c r="OG3117" s="0"/>
      <c r="OH3117" s="0"/>
      <c r="OI3117" s="0"/>
      <c r="OJ3117" s="0"/>
      <c r="OK3117" s="0"/>
      <c r="OL3117" s="0"/>
      <c r="OM3117" s="0"/>
      <c r="ON3117" s="0"/>
      <c r="OO3117" s="0"/>
      <c r="OP3117" s="0"/>
      <c r="OQ3117" s="0"/>
      <c r="OR3117" s="0"/>
      <c r="OS3117" s="0"/>
      <c r="OT3117" s="0"/>
      <c r="OU3117" s="0"/>
      <c r="OV3117" s="0"/>
      <c r="OW3117" s="0"/>
      <c r="OX3117" s="0"/>
      <c r="OY3117" s="0"/>
      <c r="OZ3117" s="0"/>
      <c r="PA3117" s="0"/>
      <c r="PB3117" s="0"/>
      <c r="PC3117" s="0"/>
      <c r="PD3117" s="0"/>
      <c r="PE3117" s="0"/>
      <c r="PF3117" s="0"/>
      <c r="PG3117" s="0"/>
      <c r="PH3117" s="0"/>
      <c r="PI3117" s="0"/>
      <c r="PJ3117" s="0"/>
      <c r="PK3117" s="0"/>
      <c r="PL3117" s="0"/>
      <c r="PM3117" s="0"/>
      <c r="PN3117" s="0"/>
      <c r="PO3117" s="0"/>
      <c r="PP3117" s="0"/>
      <c r="PQ3117" s="0"/>
      <c r="PR3117" s="0"/>
      <c r="PS3117" s="0"/>
      <c r="PT3117" s="0"/>
      <c r="PU3117" s="0"/>
      <c r="PV3117" s="0"/>
      <c r="PW3117" s="0"/>
      <c r="PX3117" s="0"/>
      <c r="PY3117" s="0"/>
      <c r="PZ3117" s="0"/>
      <c r="QA3117" s="0"/>
      <c r="QB3117" s="0"/>
      <c r="QC3117" s="0"/>
      <c r="QD3117" s="0"/>
      <c r="QE3117" s="0"/>
      <c r="QF3117" s="0"/>
      <c r="QG3117" s="0"/>
      <c r="QH3117" s="0"/>
      <c r="QI3117" s="0"/>
      <c r="QJ3117" s="0"/>
      <c r="QK3117" s="0"/>
      <c r="QL3117" s="0"/>
      <c r="QM3117" s="0"/>
      <c r="QN3117" s="0"/>
      <c r="QO3117" s="0"/>
      <c r="QP3117" s="0"/>
      <c r="QQ3117" s="0"/>
      <c r="QR3117" s="0"/>
      <c r="QS3117" s="0"/>
      <c r="QT3117" s="0"/>
      <c r="QU3117" s="0"/>
      <c r="QV3117" s="0"/>
      <c r="QW3117" s="0"/>
      <c r="QX3117" s="0"/>
      <c r="QY3117" s="0"/>
      <c r="QZ3117" s="0"/>
      <c r="RA3117" s="0"/>
      <c r="RB3117" s="0"/>
      <c r="RC3117" s="0"/>
      <c r="RD3117" s="0"/>
      <c r="RE3117" s="0"/>
      <c r="RF3117" s="0"/>
      <c r="RG3117" s="0"/>
      <c r="RH3117" s="0"/>
      <c r="RI3117" s="0"/>
      <c r="RJ3117" s="0"/>
      <c r="RK3117" s="0"/>
      <c r="RL3117" s="0"/>
      <c r="RM3117" s="0"/>
      <c r="RN3117" s="0"/>
      <c r="RO3117" s="0"/>
      <c r="RP3117" s="0"/>
      <c r="RQ3117" s="0"/>
      <c r="RR3117" s="0"/>
      <c r="RS3117" s="0"/>
      <c r="RT3117" s="0"/>
      <c r="RU3117" s="0"/>
      <c r="RV3117" s="0"/>
      <c r="RW3117" s="0"/>
      <c r="RX3117" s="0"/>
      <c r="RY3117" s="0"/>
      <c r="RZ3117" s="0"/>
      <c r="SA3117" s="0"/>
      <c r="SB3117" s="0"/>
      <c r="SC3117" s="0"/>
      <c r="SD3117" s="0"/>
      <c r="SE3117" s="0"/>
      <c r="SF3117" s="0"/>
      <c r="SG3117" s="0"/>
      <c r="SH3117" s="0"/>
      <c r="SI3117" s="0"/>
      <c r="SJ3117" s="0"/>
      <c r="SK3117" s="0"/>
      <c r="SL3117" s="0"/>
      <c r="SM3117" s="0"/>
      <c r="SN3117" s="0"/>
      <c r="SO3117" s="0"/>
      <c r="SP3117" s="0"/>
      <c r="SQ3117" s="0"/>
      <c r="SR3117" s="0"/>
      <c r="SS3117" s="0"/>
      <c r="ST3117" s="0"/>
      <c r="SU3117" s="0"/>
      <c r="SV3117" s="0"/>
      <c r="SW3117" s="0"/>
      <c r="SX3117" s="0"/>
      <c r="SY3117" s="0"/>
      <c r="SZ3117" s="0"/>
      <c r="TA3117" s="0"/>
      <c r="TB3117" s="0"/>
      <c r="TC3117" s="0"/>
      <c r="TD3117" s="0"/>
      <c r="TE3117" s="0"/>
      <c r="TF3117" s="0"/>
      <c r="TG3117" s="0"/>
      <c r="TH3117" s="0"/>
      <c r="TI3117" s="0"/>
      <c r="TJ3117" s="0"/>
      <c r="TK3117" s="0"/>
      <c r="TL3117" s="0"/>
      <c r="TM3117" s="0"/>
      <c r="TN3117" s="0"/>
      <c r="TO3117" s="0"/>
      <c r="TP3117" s="0"/>
      <c r="TQ3117" s="0"/>
      <c r="TR3117" s="0"/>
      <c r="TS3117" s="0"/>
      <c r="TT3117" s="0"/>
      <c r="TU3117" s="0"/>
      <c r="TV3117" s="0"/>
      <c r="TW3117" s="0"/>
      <c r="TX3117" s="0"/>
      <c r="TY3117" s="0"/>
      <c r="TZ3117" s="0"/>
      <c r="UA3117" s="0"/>
      <c r="UB3117" s="0"/>
      <c r="UC3117" s="0"/>
      <c r="UD3117" s="0"/>
      <c r="UE3117" s="0"/>
      <c r="UF3117" s="0"/>
      <c r="UG3117" s="0"/>
      <c r="UH3117" s="0"/>
      <c r="UI3117" s="0"/>
      <c r="UJ3117" s="0"/>
      <c r="UK3117" s="0"/>
      <c r="UL3117" s="0"/>
      <c r="UM3117" s="0"/>
      <c r="UN3117" s="0"/>
      <c r="UO3117" s="0"/>
      <c r="UP3117" s="0"/>
      <c r="UQ3117" s="0"/>
      <c r="UR3117" s="0"/>
      <c r="US3117" s="0"/>
      <c r="UT3117" s="0"/>
      <c r="UU3117" s="0"/>
      <c r="UV3117" s="0"/>
      <c r="UW3117" s="0"/>
      <c r="UX3117" s="0"/>
      <c r="UY3117" s="0"/>
      <c r="UZ3117" s="0"/>
      <c r="VA3117" s="0"/>
      <c r="VB3117" s="0"/>
      <c r="VC3117" s="0"/>
      <c r="VD3117" s="0"/>
      <c r="VE3117" s="0"/>
      <c r="VF3117" s="0"/>
      <c r="VG3117" s="0"/>
      <c r="VH3117" s="0"/>
      <c r="VI3117" s="0"/>
      <c r="VJ3117" s="0"/>
      <c r="VK3117" s="0"/>
      <c r="VL3117" s="0"/>
      <c r="VM3117" s="0"/>
      <c r="VN3117" s="0"/>
      <c r="VO3117" s="0"/>
      <c r="VP3117" s="0"/>
      <c r="VQ3117" s="0"/>
      <c r="VR3117" s="0"/>
      <c r="VS3117" s="0"/>
      <c r="VT3117" s="0"/>
      <c r="VU3117" s="0"/>
      <c r="VV3117" s="0"/>
      <c r="VW3117" s="0"/>
      <c r="VX3117" s="0"/>
      <c r="VY3117" s="0"/>
      <c r="VZ3117" s="0"/>
      <c r="WA3117" s="0"/>
      <c r="WB3117" s="0"/>
      <c r="WC3117" s="0"/>
      <c r="WD3117" s="0"/>
      <c r="WE3117" s="0"/>
      <c r="WF3117" s="0"/>
      <c r="WG3117" s="0"/>
      <c r="WH3117" s="0"/>
      <c r="WI3117" s="0"/>
      <c r="WJ3117" s="0"/>
      <c r="WK3117" s="0"/>
      <c r="WL3117" s="0"/>
      <c r="WM3117" s="0"/>
      <c r="WN3117" s="0"/>
      <c r="WO3117" s="0"/>
      <c r="WP3117" s="0"/>
      <c r="WQ3117" s="0"/>
      <c r="WR3117" s="0"/>
      <c r="WS3117" s="0"/>
      <c r="WT3117" s="0"/>
      <c r="WU3117" s="0"/>
      <c r="WV3117" s="0"/>
      <c r="WW3117" s="0"/>
      <c r="WX3117" s="0"/>
      <c r="WY3117" s="0"/>
      <c r="WZ3117" s="0"/>
      <c r="XA3117" s="0"/>
      <c r="XB3117" s="0"/>
      <c r="XC3117" s="0"/>
      <c r="XD3117" s="0"/>
      <c r="XE3117" s="0"/>
      <c r="XF3117" s="0"/>
      <c r="XG3117" s="0"/>
      <c r="XH3117" s="0"/>
      <c r="XI3117" s="0"/>
      <c r="XJ3117" s="0"/>
      <c r="XK3117" s="0"/>
      <c r="XL3117" s="0"/>
      <c r="XM3117" s="0"/>
      <c r="XN3117" s="0"/>
      <c r="XO3117" s="0"/>
      <c r="XP3117" s="0"/>
      <c r="XQ3117" s="0"/>
      <c r="XR3117" s="0"/>
      <c r="XS3117" s="0"/>
      <c r="XT3117" s="0"/>
      <c r="XU3117" s="0"/>
      <c r="XV3117" s="0"/>
      <c r="XW3117" s="0"/>
      <c r="XX3117" s="0"/>
      <c r="XY3117" s="0"/>
      <c r="XZ3117" s="0"/>
      <c r="YA3117" s="0"/>
      <c r="YB3117" s="0"/>
      <c r="YC3117" s="0"/>
      <c r="YD3117" s="0"/>
      <c r="YE3117" s="0"/>
      <c r="YF3117" s="0"/>
      <c r="YG3117" s="0"/>
      <c r="YH3117" s="0"/>
      <c r="YI3117" s="0"/>
      <c r="YJ3117" s="0"/>
      <c r="YK3117" s="0"/>
      <c r="YL3117" s="0"/>
      <c r="YM3117" s="0"/>
      <c r="YN3117" s="0"/>
      <c r="YO3117" s="0"/>
      <c r="YP3117" s="0"/>
      <c r="YQ3117" s="0"/>
      <c r="YR3117" s="0"/>
      <c r="YS3117" s="0"/>
      <c r="YT3117" s="0"/>
      <c r="YU3117" s="0"/>
      <c r="YV3117" s="0"/>
      <c r="YW3117" s="0"/>
      <c r="YX3117" s="0"/>
      <c r="YY3117" s="0"/>
      <c r="YZ3117" s="0"/>
      <c r="ZA3117" s="0"/>
      <c r="ZB3117" s="0"/>
      <c r="ZC3117" s="0"/>
      <c r="ZD3117" s="0"/>
      <c r="ZE3117" s="0"/>
      <c r="ZF3117" s="0"/>
      <c r="ZG3117" s="0"/>
      <c r="ZH3117" s="0"/>
      <c r="ZI3117" s="0"/>
      <c r="ZJ3117" s="0"/>
      <c r="ZK3117" s="0"/>
      <c r="ZL3117" s="0"/>
      <c r="ZM3117" s="0"/>
      <c r="ZN3117" s="0"/>
      <c r="ZO3117" s="0"/>
      <c r="ZP3117" s="0"/>
      <c r="ZQ3117" s="0"/>
      <c r="ZR3117" s="0"/>
      <c r="ZS3117" s="0"/>
      <c r="ZT3117" s="0"/>
      <c r="ZU3117" s="0"/>
      <c r="ZV3117" s="0"/>
      <c r="ZW3117" s="0"/>
      <c r="ZX3117" s="0"/>
      <c r="ZY3117" s="0"/>
      <c r="ZZ3117" s="0"/>
      <c r="AAA3117" s="0"/>
      <c r="AAB3117" s="0"/>
      <c r="AAC3117" s="0"/>
      <c r="AAD3117" s="0"/>
      <c r="AAE3117" s="0"/>
      <c r="AAF3117" s="0"/>
      <c r="AAG3117" s="0"/>
      <c r="AAH3117" s="0"/>
      <c r="AAI3117" s="0"/>
      <c r="AAJ3117" s="0"/>
      <c r="AAK3117" s="0"/>
      <c r="AAL3117" s="0"/>
      <c r="AAM3117" s="0"/>
      <c r="AAN3117" s="0"/>
      <c r="AAO3117" s="0"/>
      <c r="AAP3117" s="0"/>
      <c r="AAQ3117" s="0"/>
      <c r="AAR3117" s="0"/>
      <c r="AAS3117" s="0"/>
      <c r="AAT3117" s="0"/>
      <c r="AAU3117" s="0"/>
      <c r="AAV3117" s="0"/>
      <c r="AAW3117" s="0"/>
      <c r="AAX3117" s="0"/>
      <c r="AAY3117" s="0"/>
      <c r="AAZ3117" s="0"/>
      <c r="ABA3117" s="0"/>
      <c r="ABB3117" s="0"/>
      <c r="ABC3117" s="0"/>
      <c r="ABD3117" s="0"/>
      <c r="ABE3117" s="0"/>
      <c r="ABF3117" s="0"/>
      <c r="ABG3117" s="0"/>
      <c r="ABH3117" s="0"/>
      <c r="ABI3117" s="0"/>
      <c r="ABJ3117" s="0"/>
      <c r="ABK3117" s="0"/>
      <c r="ABL3117" s="0"/>
      <c r="ABM3117" s="0"/>
      <c r="ABN3117" s="0"/>
      <c r="ABO3117" s="0"/>
      <c r="ABP3117" s="0"/>
      <c r="ABQ3117" s="0"/>
      <c r="ABR3117" s="0"/>
      <c r="ABS3117" s="0"/>
      <c r="ABT3117" s="0"/>
      <c r="ABU3117" s="0"/>
      <c r="ABV3117" s="0"/>
      <c r="ABW3117" s="0"/>
      <c r="ABX3117" s="0"/>
      <c r="ABY3117" s="0"/>
      <c r="ABZ3117" s="0"/>
      <c r="ACA3117" s="0"/>
      <c r="ACB3117" s="0"/>
      <c r="ACC3117" s="0"/>
      <c r="ACD3117" s="0"/>
      <c r="ACE3117" s="0"/>
      <c r="ACF3117" s="0"/>
      <c r="ACG3117" s="0"/>
      <c r="ACH3117" s="0"/>
      <c r="ACI3117" s="0"/>
      <c r="ACJ3117" s="0"/>
      <c r="ACK3117" s="0"/>
      <c r="ACL3117" s="0"/>
      <c r="ACM3117" s="0"/>
      <c r="ACN3117" s="0"/>
      <c r="ACO3117" s="0"/>
      <c r="ACP3117" s="0"/>
      <c r="ACQ3117" s="0"/>
      <c r="ACR3117" s="0"/>
      <c r="ACS3117" s="0"/>
      <c r="ACT3117" s="0"/>
      <c r="ACU3117" s="0"/>
      <c r="ACV3117" s="0"/>
      <c r="ACW3117" s="0"/>
      <c r="ACX3117" s="0"/>
      <c r="ACY3117" s="0"/>
      <c r="ACZ3117" s="0"/>
      <c r="ADA3117" s="0"/>
      <c r="ADB3117" s="0"/>
      <c r="ADC3117" s="0"/>
      <c r="ADD3117" s="0"/>
      <c r="ADE3117" s="0"/>
      <c r="ADF3117" s="0"/>
      <c r="ADG3117" s="0"/>
      <c r="ADH3117" s="0"/>
      <c r="ADI3117" s="0"/>
      <c r="ADJ3117" s="0"/>
      <c r="ADK3117" s="0"/>
      <c r="ADL3117" s="0"/>
      <c r="ADM3117" s="0"/>
      <c r="ADN3117" s="0"/>
      <c r="ADO3117" s="0"/>
      <c r="ADP3117" s="0"/>
      <c r="ADQ3117" s="0"/>
      <c r="ADR3117" s="0"/>
      <c r="ADS3117" s="0"/>
      <c r="ADT3117" s="0"/>
      <c r="ADU3117" s="0"/>
      <c r="ADV3117" s="0"/>
      <c r="ADW3117" s="0"/>
      <c r="ADX3117" s="0"/>
      <c r="ADY3117" s="0"/>
      <c r="ADZ3117" s="0"/>
      <c r="AEA3117" s="0"/>
      <c r="AEB3117" s="0"/>
      <c r="AEC3117" s="0"/>
      <c r="AED3117" s="0"/>
      <c r="AEE3117" s="0"/>
      <c r="AEF3117" s="0"/>
      <c r="AEG3117" s="0"/>
      <c r="AEH3117" s="0"/>
      <c r="AEI3117" s="0"/>
      <c r="AEJ3117" s="0"/>
      <c r="AEK3117" s="0"/>
      <c r="AEL3117" s="0"/>
      <c r="AEM3117" s="0"/>
      <c r="AEN3117" s="0"/>
      <c r="AEO3117" s="0"/>
      <c r="AEP3117" s="0"/>
      <c r="AEQ3117" s="0"/>
      <c r="AER3117" s="0"/>
      <c r="AES3117" s="0"/>
      <c r="AET3117" s="0"/>
      <c r="AEU3117" s="0"/>
      <c r="AEV3117" s="0"/>
      <c r="AEW3117" s="0"/>
      <c r="AEX3117" s="0"/>
      <c r="AEY3117" s="0"/>
      <c r="AEZ3117" s="0"/>
      <c r="AFA3117" s="0"/>
      <c r="AFB3117" s="0"/>
      <c r="AFC3117" s="0"/>
      <c r="AFD3117" s="0"/>
      <c r="AFE3117" s="0"/>
      <c r="AFF3117" s="0"/>
      <c r="AFG3117" s="0"/>
      <c r="AFH3117" s="0"/>
      <c r="AFI3117" s="0"/>
      <c r="AFJ3117" s="0"/>
      <c r="AFK3117" s="0"/>
      <c r="AFL3117" s="0"/>
      <c r="AFM3117" s="0"/>
      <c r="AFN3117" s="0"/>
      <c r="AFO3117" s="0"/>
      <c r="AFP3117" s="0"/>
      <c r="AFQ3117" s="0"/>
      <c r="AFR3117" s="0"/>
      <c r="AFS3117" s="0"/>
      <c r="AFT3117" s="0"/>
      <c r="AFU3117" s="0"/>
      <c r="AFV3117" s="0"/>
      <c r="AFW3117" s="0"/>
      <c r="AFX3117" s="0"/>
      <c r="AFY3117" s="0"/>
      <c r="AFZ3117" s="0"/>
      <c r="AGA3117" s="0"/>
      <c r="AGB3117" s="0"/>
      <c r="AGC3117" s="0"/>
      <c r="AGD3117" s="0"/>
      <c r="AGE3117" s="0"/>
      <c r="AGF3117" s="0"/>
      <c r="AGG3117" s="0"/>
      <c r="AGH3117" s="0"/>
      <c r="AGI3117" s="0"/>
      <c r="AGJ3117" s="0"/>
      <c r="AGK3117" s="0"/>
      <c r="AGL3117" s="0"/>
      <c r="AGM3117" s="0"/>
      <c r="AGN3117" s="0"/>
      <c r="AGO3117" s="0"/>
      <c r="AGP3117" s="0"/>
      <c r="AGQ3117" s="0"/>
      <c r="AGR3117" s="0"/>
      <c r="AGS3117" s="0"/>
      <c r="AGT3117" s="0"/>
      <c r="AGU3117" s="0"/>
      <c r="AGV3117" s="0"/>
      <c r="AGW3117" s="0"/>
      <c r="AGX3117" s="0"/>
      <c r="AGY3117" s="0"/>
      <c r="AGZ3117" s="0"/>
      <c r="AHA3117" s="0"/>
      <c r="AHB3117" s="0"/>
      <c r="AHC3117" s="0"/>
      <c r="AHD3117" s="0"/>
      <c r="AHE3117" s="0"/>
      <c r="AHF3117" s="0"/>
      <c r="AHG3117" s="0"/>
      <c r="AHH3117" s="0"/>
      <c r="AHI3117" s="0"/>
      <c r="AHJ3117" s="0"/>
      <c r="AHK3117" s="0"/>
      <c r="AHL3117" s="0"/>
      <c r="AHM3117" s="0"/>
      <c r="AHN3117" s="0"/>
      <c r="AHO3117" s="0"/>
      <c r="AHP3117" s="0"/>
      <c r="AHQ3117" s="0"/>
      <c r="AHR3117" s="0"/>
      <c r="AHS3117" s="0"/>
      <c r="AHT3117" s="0"/>
      <c r="AHU3117" s="0"/>
      <c r="AHV3117" s="0"/>
      <c r="AHW3117" s="0"/>
      <c r="AHX3117" s="0"/>
      <c r="AHY3117" s="0"/>
      <c r="AHZ3117" s="0"/>
      <c r="AIA3117" s="0"/>
      <c r="AIB3117" s="0"/>
      <c r="AIC3117" s="0"/>
      <c r="AID3117" s="0"/>
      <c r="AIE3117" s="0"/>
      <c r="AIF3117" s="0"/>
      <c r="AIG3117" s="0"/>
      <c r="AIH3117" s="0"/>
      <c r="AII3117" s="0"/>
      <c r="AIJ3117" s="0"/>
      <c r="AIK3117" s="0"/>
      <c r="AIL3117" s="0"/>
      <c r="AIM3117" s="0"/>
      <c r="AIN3117" s="0"/>
      <c r="AIO3117" s="0"/>
      <c r="AIP3117" s="0"/>
      <c r="AIQ3117" s="0"/>
      <c r="AIR3117" s="0"/>
      <c r="AIS3117" s="0"/>
      <c r="AIT3117" s="0"/>
      <c r="AIU3117" s="0"/>
      <c r="AIV3117" s="0"/>
      <c r="AIW3117" s="0"/>
      <c r="AIX3117" s="0"/>
      <c r="AIY3117" s="0"/>
      <c r="AIZ3117" s="0"/>
      <c r="AJA3117" s="0"/>
      <c r="AJB3117" s="0"/>
      <c r="AJC3117" s="0"/>
      <c r="AJD3117" s="0"/>
      <c r="AJE3117" s="0"/>
      <c r="AJF3117" s="0"/>
      <c r="AJG3117" s="0"/>
      <c r="AJH3117" s="0"/>
      <c r="AJI3117" s="0"/>
      <c r="AJJ3117" s="0"/>
      <c r="AJK3117" s="0"/>
      <c r="AJL3117" s="0"/>
      <c r="AJM3117" s="0"/>
      <c r="AJN3117" s="0"/>
      <c r="AJO3117" s="0"/>
      <c r="AJP3117" s="0"/>
      <c r="AJQ3117" s="0"/>
      <c r="AJR3117" s="0"/>
      <c r="AJS3117" s="0"/>
      <c r="AJT3117" s="0"/>
      <c r="AJU3117" s="0"/>
      <c r="AJV3117" s="0"/>
      <c r="AJW3117" s="0"/>
      <c r="AJX3117" s="0"/>
      <c r="AJY3117" s="0"/>
      <c r="AJZ3117" s="0"/>
      <c r="AKA3117" s="0"/>
      <c r="AKB3117" s="0"/>
      <c r="AKC3117" s="0"/>
      <c r="AKD3117" s="0"/>
      <c r="AKE3117" s="0"/>
      <c r="AKF3117" s="0"/>
      <c r="AKG3117" s="0"/>
      <c r="AKH3117" s="0"/>
      <c r="AKI3117" s="0"/>
      <c r="AKJ3117" s="0"/>
      <c r="AKK3117" s="0"/>
      <c r="AKL3117" s="0"/>
      <c r="AKM3117" s="0"/>
      <c r="AKN3117" s="0"/>
      <c r="AKO3117" s="0"/>
      <c r="AKP3117" s="0"/>
      <c r="AKQ3117" s="0"/>
      <c r="AKR3117" s="0"/>
      <c r="AKS3117" s="0"/>
      <c r="AKT3117" s="0"/>
      <c r="AKU3117" s="0"/>
      <c r="AKV3117" s="0"/>
      <c r="AKW3117" s="0"/>
      <c r="AKX3117" s="0"/>
      <c r="AKY3117" s="0"/>
      <c r="AKZ3117" s="0"/>
      <c r="ALA3117" s="0"/>
      <c r="ALB3117" s="0"/>
      <c r="ALC3117" s="0"/>
      <c r="ALD3117" s="0"/>
      <c r="ALE3117" s="0"/>
      <c r="ALF3117" s="0"/>
      <c r="ALG3117" s="0"/>
      <c r="ALH3117" s="0"/>
      <c r="ALI3117" s="0"/>
      <c r="ALJ3117" s="0"/>
      <c r="ALK3117" s="0"/>
      <c r="ALL3117" s="0"/>
      <c r="ALM3117" s="0"/>
      <c r="ALN3117" s="0"/>
      <c r="ALO3117" s="0"/>
      <c r="ALP3117" s="0"/>
      <c r="ALQ3117" s="0"/>
      <c r="ALR3117" s="0"/>
      <c r="ALS3117" s="0"/>
      <c r="ALT3117" s="0"/>
      <c r="ALU3117" s="0"/>
      <c r="ALV3117" s="0"/>
      <c r="ALW3117" s="0"/>
      <c r="ALX3117" s="0"/>
      <c r="ALY3117" s="0"/>
      <c r="ALZ3117" s="0"/>
      <c r="AMA3117" s="0"/>
      <c r="AMB3117" s="0"/>
      <c r="AMC3117" s="0"/>
      <c r="AMD3117" s="0"/>
      <c r="AME3117" s="0"/>
      <c r="AMF3117" s="0"/>
      <c r="AMG3117" s="0"/>
      <c r="AMH3117" s="0"/>
      <c r="AMI3117" s="0"/>
    </row>
    <row r="3118" customFormat="false" ht="12.75" hidden="false" customHeight="false" outlineLevel="0" collapsed="false">
      <c r="A3118" s="1" t="s">
        <v>3361</v>
      </c>
      <c r="C3118" s="27" t="s">
        <v>3370</v>
      </c>
      <c r="D3118" s="27" t="s">
        <v>13</v>
      </c>
      <c r="E3118" s="28"/>
      <c r="F3118" s="29"/>
      <c r="G3118" s="27"/>
      <c r="H3118" s="30" t="s">
        <v>61</v>
      </c>
      <c r="I3118" s="31" t="n">
        <v>1.39</v>
      </c>
      <c r="J3118" s="30" t="s">
        <v>3356</v>
      </c>
      <c r="BM3118" s="0"/>
      <c r="BN3118" s="0"/>
      <c r="BO3118" s="0"/>
      <c r="BP3118" s="0"/>
      <c r="BQ3118" s="0"/>
      <c r="BR3118" s="0"/>
      <c r="BS3118" s="0"/>
      <c r="BT3118" s="0"/>
      <c r="BU3118" s="0"/>
      <c r="BV3118" s="0"/>
      <c r="BW3118" s="0"/>
      <c r="BX3118" s="0"/>
      <c r="BY3118" s="0"/>
      <c r="BZ3118" s="0"/>
      <c r="CA3118" s="0"/>
      <c r="CB3118" s="0"/>
      <c r="CC3118" s="0"/>
      <c r="CD3118" s="0"/>
      <c r="CE3118" s="0"/>
      <c r="CF3118" s="0"/>
      <c r="CG3118" s="0"/>
      <c r="CH3118" s="0"/>
      <c r="CI3118" s="0"/>
      <c r="CJ3118" s="0"/>
      <c r="CK3118" s="0"/>
      <c r="CL3118" s="0"/>
      <c r="CM3118" s="0"/>
      <c r="CN3118" s="0"/>
      <c r="CO3118" s="0"/>
      <c r="CP3118" s="0"/>
      <c r="CQ3118" s="0"/>
      <c r="CR3118" s="0"/>
      <c r="CS3118" s="0"/>
      <c r="CT3118" s="0"/>
      <c r="CU3118" s="0"/>
      <c r="CV3118" s="0"/>
      <c r="CW3118" s="0"/>
      <c r="CX3118" s="0"/>
      <c r="CY3118" s="0"/>
      <c r="CZ3118" s="0"/>
      <c r="DA3118" s="0"/>
      <c r="DB3118" s="0"/>
      <c r="DC3118" s="0"/>
      <c r="DD3118" s="0"/>
      <c r="DE3118" s="0"/>
      <c r="DF3118" s="0"/>
      <c r="DG3118" s="0"/>
      <c r="DH3118" s="0"/>
      <c r="DI3118" s="0"/>
      <c r="DJ3118" s="0"/>
      <c r="DK3118" s="0"/>
      <c r="DL3118" s="0"/>
      <c r="DM3118" s="0"/>
      <c r="DN3118" s="0"/>
      <c r="DO3118" s="0"/>
      <c r="DP3118" s="0"/>
      <c r="DQ3118" s="0"/>
      <c r="DR3118" s="0"/>
      <c r="DS3118" s="0"/>
      <c r="DT3118" s="0"/>
      <c r="DU3118" s="0"/>
      <c r="DV3118" s="0"/>
      <c r="DW3118" s="0"/>
      <c r="DX3118" s="0"/>
      <c r="DY3118" s="0"/>
      <c r="DZ3118" s="0"/>
      <c r="EA3118" s="0"/>
      <c r="EB3118" s="0"/>
      <c r="EC3118" s="0"/>
      <c r="ED3118" s="0"/>
      <c r="EE3118" s="0"/>
      <c r="EF3118" s="0"/>
      <c r="EG3118" s="0"/>
      <c r="EH3118" s="0"/>
      <c r="EI3118" s="0"/>
      <c r="EJ3118" s="0"/>
      <c r="EK3118" s="0"/>
      <c r="EL3118" s="0"/>
      <c r="EM3118" s="0"/>
      <c r="EN3118" s="0"/>
      <c r="EO3118" s="0"/>
      <c r="EP3118" s="0"/>
      <c r="EQ3118" s="0"/>
      <c r="ER3118" s="0"/>
      <c r="ES3118" s="0"/>
      <c r="ET3118" s="0"/>
      <c r="EU3118" s="0"/>
      <c r="EV3118" s="0"/>
      <c r="EW3118" s="0"/>
      <c r="EX3118" s="0"/>
      <c r="EY3118" s="0"/>
      <c r="EZ3118" s="0"/>
      <c r="FA3118" s="0"/>
      <c r="FB3118" s="0"/>
      <c r="FC3118" s="0"/>
      <c r="FD3118" s="0"/>
      <c r="FE3118" s="0"/>
      <c r="FF3118" s="0"/>
      <c r="FG3118" s="0"/>
      <c r="FH3118" s="0"/>
      <c r="FI3118" s="0"/>
      <c r="FJ3118" s="0"/>
      <c r="FK3118" s="0"/>
      <c r="FL3118" s="0"/>
      <c r="FM3118" s="0"/>
      <c r="FN3118" s="0"/>
      <c r="FO3118" s="0"/>
      <c r="FP3118" s="0"/>
      <c r="FQ3118" s="0"/>
      <c r="FR3118" s="0"/>
      <c r="FS3118" s="0"/>
      <c r="FT3118" s="0"/>
      <c r="FU3118" s="0"/>
      <c r="FV3118" s="0"/>
      <c r="FW3118" s="0"/>
      <c r="FX3118" s="0"/>
      <c r="FY3118" s="0"/>
      <c r="FZ3118" s="0"/>
      <c r="GA3118" s="0"/>
      <c r="GB3118" s="0"/>
      <c r="GC3118" s="0"/>
      <c r="GD3118" s="0"/>
      <c r="GE3118" s="0"/>
      <c r="GF3118" s="0"/>
      <c r="GG3118" s="0"/>
      <c r="GH3118" s="0"/>
      <c r="GI3118" s="0"/>
      <c r="GJ3118" s="0"/>
      <c r="GK3118" s="0"/>
      <c r="GL3118" s="0"/>
      <c r="GM3118" s="0"/>
      <c r="GN3118" s="0"/>
      <c r="GO3118" s="0"/>
      <c r="GP3118" s="0"/>
      <c r="GQ3118" s="0"/>
      <c r="GR3118" s="0"/>
      <c r="GS3118" s="0"/>
      <c r="GT3118" s="0"/>
      <c r="GU3118" s="0"/>
      <c r="GV3118" s="0"/>
      <c r="GW3118" s="0"/>
      <c r="GX3118" s="0"/>
      <c r="GY3118" s="0"/>
      <c r="GZ3118" s="0"/>
      <c r="HA3118" s="0"/>
      <c r="HB3118" s="0"/>
      <c r="HC3118" s="0"/>
      <c r="HD3118" s="0"/>
      <c r="HE3118" s="0"/>
      <c r="HF3118" s="0"/>
      <c r="HG3118" s="0"/>
      <c r="HH3118" s="0"/>
      <c r="HI3118" s="0"/>
      <c r="HJ3118" s="0"/>
      <c r="HK3118" s="0"/>
      <c r="HL3118" s="0"/>
      <c r="HM3118" s="0"/>
      <c r="HN3118" s="0"/>
      <c r="HO3118" s="0"/>
      <c r="HP3118" s="0"/>
      <c r="HQ3118" s="0"/>
      <c r="HR3118" s="0"/>
      <c r="HS3118" s="0"/>
      <c r="HT3118" s="0"/>
      <c r="HU3118" s="0"/>
      <c r="HV3118" s="0"/>
      <c r="HW3118" s="0"/>
      <c r="HX3118" s="0"/>
      <c r="HY3118" s="0"/>
      <c r="HZ3118" s="0"/>
      <c r="IA3118" s="0"/>
      <c r="IB3118" s="0"/>
      <c r="IC3118" s="0"/>
      <c r="ID3118" s="0"/>
      <c r="IE3118" s="0"/>
      <c r="IF3118" s="0"/>
      <c r="IG3118" s="0"/>
      <c r="IH3118" s="0"/>
      <c r="II3118" s="0"/>
      <c r="IJ3118" s="0"/>
      <c r="IK3118" s="0"/>
      <c r="IL3118" s="0"/>
      <c r="IM3118" s="0"/>
      <c r="IN3118" s="0"/>
      <c r="IO3118" s="0"/>
      <c r="IP3118" s="0"/>
      <c r="IQ3118" s="0"/>
      <c r="IR3118" s="0"/>
      <c r="IS3118" s="0"/>
      <c r="IT3118" s="0"/>
      <c r="IU3118" s="0"/>
      <c r="IV3118" s="0"/>
      <c r="IW3118" s="0"/>
      <c r="IX3118" s="0"/>
      <c r="IY3118" s="0"/>
      <c r="IZ3118" s="0"/>
      <c r="JA3118" s="0"/>
      <c r="JB3118" s="0"/>
      <c r="JC3118" s="0"/>
      <c r="JD3118" s="0"/>
      <c r="JE3118" s="0"/>
      <c r="JF3118" s="0"/>
      <c r="JG3118" s="0"/>
      <c r="JH3118" s="0"/>
      <c r="JI3118" s="0"/>
      <c r="JJ3118" s="0"/>
      <c r="JK3118" s="0"/>
      <c r="JL3118" s="0"/>
      <c r="JM3118" s="0"/>
      <c r="JN3118" s="0"/>
      <c r="JO3118" s="0"/>
      <c r="JP3118" s="0"/>
      <c r="JQ3118" s="0"/>
      <c r="JR3118" s="0"/>
      <c r="JS3118" s="0"/>
      <c r="JT3118" s="0"/>
      <c r="JU3118" s="0"/>
      <c r="JV3118" s="0"/>
      <c r="JW3118" s="0"/>
      <c r="JX3118" s="0"/>
      <c r="JY3118" s="0"/>
      <c r="JZ3118" s="0"/>
      <c r="KA3118" s="0"/>
      <c r="KB3118" s="0"/>
      <c r="KC3118" s="0"/>
      <c r="KD3118" s="0"/>
      <c r="KE3118" s="0"/>
      <c r="KF3118" s="0"/>
      <c r="KG3118" s="0"/>
      <c r="KH3118" s="0"/>
      <c r="KI3118" s="0"/>
      <c r="KJ3118" s="0"/>
      <c r="KK3118" s="0"/>
      <c r="KL3118" s="0"/>
      <c r="KM3118" s="0"/>
      <c r="KN3118" s="0"/>
      <c r="KO3118" s="0"/>
      <c r="KP3118" s="0"/>
      <c r="KQ3118" s="0"/>
      <c r="KR3118" s="0"/>
      <c r="KS3118" s="0"/>
      <c r="KT3118" s="0"/>
      <c r="KU3118" s="0"/>
      <c r="KV3118" s="0"/>
      <c r="KW3118" s="0"/>
      <c r="KX3118" s="0"/>
      <c r="KY3118" s="0"/>
      <c r="KZ3118" s="0"/>
      <c r="LA3118" s="0"/>
      <c r="LB3118" s="0"/>
      <c r="LC3118" s="0"/>
      <c r="LD3118" s="0"/>
      <c r="LE3118" s="0"/>
      <c r="LF3118" s="0"/>
      <c r="LG3118" s="0"/>
      <c r="LH3118" s="0"/>
      <c r="LI3118" s="0"/>
      <c r="LJ3118" s="0"/>
      <c r="LK3118" s="0"/>
      <c r="LL3118" s="0"/>
      <c r="LM3118" s="0"/>
      <c r="LN3118" s="0"/>
      <c r="LO3118" s="0"/>
      <c r="LP3118" s="0"/>
      <c r="LQ3118" s="0"/>
      <c r="LR3118" s="0"/>
      <c r="LS3118" s="0"/>
      <c r="LT3118" s="0"/>
      <c r="LU3118" s="0"/>
      <c r="LV3118" s="0"/>
      <c r="LW3118" s="0"/>
      <c r="LX3118" s="0"/>
      <c r="LY3118" s="0"/>
      <c r="LZ3118" s="0"/>
      <c r="MA3118" s="0"/>
      <c r="MB3118" s="0"/>
      <c r="MC3118" s="0"/>
      <c r="MD3118" s="0"/>
      <c r="ME3118" s="0"/>
      <c r="MF3118" s="0"/>
      <c r="MG3118" s="0"/>
      <c r="MH3118" s="0"/>
      <c r="MI3118" s="0"/>
      <c r="MJ3118" s="0"/>
      <c r="MK3118" s="0"/>
      <c r="ML3118" s="0"/>
      <c r="MM3118" s="0"/>
      <c r="MN3118" s="0"/>
      <c r="MO3118" s="0"/>
      <c r="MP3118" s="0"/>
      <c r="MQ3118" s="0"/>
      <c r="MR3118" s="0"/>
      <c r="MS3118" s="0"/>
      <c r="MT3118" s="0"/>
      <c r="MU3118" s="0"/>
      <c r="MV3118" s="0"/>
      <c r="MW3118" s="0"/>
      <c r="MX3118" s="0"/>
      <c r="MY3118" s="0"/>
      <c r="MZ3118" s="0"/>
      <c r="NA3118" s="0"/>
      <c r="NB3118" s="0"/>
      <c r="NC3118" s="0"/>
      <c r="ND3118" s="0"/>
      <c r="NE3118" s="0"/>
      <c r="NF3118" s="0"/>
      <c r="NG3118" s="0"/>
      <c r="NH3118" s="0"/>
      <c r="NI3118" s="0"/>
      <c r="NJ3118" s="0"/>
      <c r="NK3118" s="0"/>
      <c r="NL3118" s="0"/>
      <c r="NM3118" s="0"/>
      <c r="NN3118" s="0"/>
      <c r="NO3118" s="0"/>
      <c r="NP3118" s="0"/>
      <c r="NQ3118" s="0"/>
      <c r="NR3118" s="0"/>
      <c r="NS3118" s="0"/>
      <c r="NT3118" s="0"/>
      <c r="NU3118" s="0"/>
      <c r="NV3118" s="0"/>
      <c r="NW3118" s="0"/>
      <c r="NX3118" s="0"/>
      <c r="NY3118" s="0"/>
      <c r="NZ3118" s="0"/>
      <c r="OA3118" s="0"/>
      <c r="OB3118" s="0"/>
      <c r="OC3118" s="0"/>
      <c r="OD3118" s="0"/>
      <c r="OE3118" s="0"/>
      <c r="OF3118" s="0"/>
      <c r="OG3118" s="0"/>
      <c r="OH3118" s="0"/>
      <c r="OI3118" s="0"/>
      <c r="OJ3118" s="0"/>
      <c r="OK3118" s="0"/>
      <c r="OL3118" s="0"/>
      <c r="OM3118" s="0"/>
      <c r="ON3118" s="0"/>
      <c r="OO3118" s="0"/>
      <c r="OP3118" s="0"/>
      <c r="OQ3118" s="0"/>
      <c r="OR3118" s="0"/>
      <c r="OS3118" s="0"/>
      <c r="OT3118" s="0"/>
      <c r="OU3118" s="0"/>
      <c r="OV3118" s="0"/>
      <c r="OW3118" s="0"/>
      <c r="OX3118" s="0"/>
      <c r="OY3118" s="0"/>
      <c r="OZ3118" s="0"/>
      <c r="PA3118" s="0"/>
      <c r="PB3118" s="0"/>
      <c r="PC3118" s="0"/>
      <c r="PD3118" s="0"/>
      <c r="PE3118" s="0"/>
      <c r="PF3118" s="0"/>
      <c r="PG3118" s="0"/>
      <c r="PH3118" s="0"/>
      <c r="PI3118" s="0"/>
      <c r="PJ3118" s="0"/>
      <c r="PK3118" s="0"/>
      <c r="PL3118" s="0"/>
      <c r="PM3118" s="0"/>
      <c r="PN3118" s="0"/>
      <c r="PO3118" s="0"/>
      <c r="PP3118" s="0"/>
      <c r="PQ3118" s="0"/>
      <c r="PR3118" s="0"/>
      <c r="PS3118" s="0"/>
      <c r="PT3118" s="0"/>
      <c r="PU3118" s="0"/>
      <c r="PV3118" s="0"/>
      <c r="PW3118" s="0"/>
      <c r="PX3118" s="0"/>
      <c r="PY3118" s="0"/>
      <c r="PZ3118" s="0"/>
      <c r="QA3118" s="0"/>
      <c r="QB3118" s="0"/>
      <c r="QC3118" s="0"/>
      <c r="QD3118" s="0"/>
      <c r="QE3118" s="0"/>
      <c r="QF3118" s="0"/>
      <c r="QG3118" s="0"/>
      <c r="QH3118" s="0"/>
      <c r="QI3118" s="0"/>
      <c r="QJ3118" s="0"/>
      <c r="QK3118" s="0"/>
      <c r="QL3118" s="0"/>
      <c r="QM3118" s="0"/>
      <c r="QN3118" s="0"/>
      <c r="QO3118" s="0"/>
      <c r="QP3118" s="0"/>
      <c r="QQ3118" s="0"/>
      <c r="QR3118" s="0"/>
      <c r="QS3118" s="0"/>
      <c r="QT3118" s="0"/>
      <c r="QU3118" s="0"/>
      <c r="QV3118" s="0"/>
      <c r="QW3118" s="0"/>
      <c r="QX3118" s="0"/>
      <c r="QY3118" s="0"/>
      <c r="QZ3118" s="0"/>
      <c r="RA3118" s="0"/>
      <c r="RB3118" s="0"/>
      <c r="RC3118" s="0"/>
      <c r="RD3118" s="0"/>
      <c r="RE3118" s="0"/>
      <c r="RF3118" s="0"/>
      <c r="RG3118" s="0"/>
      <c r="RH3118" s="0"/>
      <c r="RI3118" s="0"/>
      <c r="RJ3118" s="0"/>
      <c r="RK3118" s="0"/>
      <c r="RL3118" s="0"/>
      <c r="RM3118" s="0"/>
      <c r="RN3118" s="0"/>
      <c r="RO3118" s="0"/>
      <c r="RP3118" s="0"/>
      <c r="RQ3118" s="0"/>
      <c r="RR3118" s="0"/>
      <c r="RS3118" s="0"/>
      <c r="RT3118" s="0"/>
      <c r="RU3118" s="0"/>
      <c r="RV3118" s="0"/>
      <c r="RW3118" s="0"/>
      <c r="RX3118" s="0"/>
      <c r="RY3118" s="0"/>
      <c r="RZ3118" s="0"/>
      <c r="SA3118" s="0"/>
      <c r="SB3118" s="0"/>
      <c r="SC3118" s="0"/>
      <c r="SD3118" s="0"/>
      <c r="SE3118" s="0"/>
      <c r="SF3118" s="0"/>
      <c r="SG3118" s="0"/>
      <c r="SH3118" s="0"/>
      <c r="SI3118" s="0"/>
      <c r="SJ3118" s="0"/>
      <c r="SK3118" s="0"/>
      <c r="SL3118" s="0"/>
      <c r="SM3118" s="0"/>
      <c r="SN3118" s="0"/>
      <c r="SO3118" s="0"/>
      <c r="SP3118" s="0"/>
      <c r="SQ3118" s="0"/>
      <c r="SR3118" s="0"/>
      <c r="SS3118" s="0"/>
      <c r="ST3118" s="0"/>
      <c r="SU3118" s="0"/>
      <c r="SV3118" s="0"/>
      <c r="SW3118" s="0"/>
      <c r="SX3118" s="0"/>
      <c r="SY3118" s="0"/>
      <c r="SZ3118" s="0"/>
      <c r="TA3118" s="0"/>
      <c r="TB3118" s="0"/>
      <c r="TC3118" s="0"/>
      <c r="TD3118" s="0"/>
      <c r="TE3118" s="0"/>
      <c r="TF3118" s="0"/>
      <c r="TG3118" s="0"/>
      <c r="TH3118" s="0"/>
      <c r="TI3118" s="0"/>
      <c r="TJ3118" s="0"/>
      <c r="TK3118" s="0"/>
      <c r="TL3118" s="0"/>
      <c r="TM3118" s="0"/>
      <c r="TN3118" s="0"/>
      <c r="TO3118" s="0"/>
      <c r="TP3118" s="0"/>
      <c r="TQ3118" s="0"/>
      <c r="TR3118" s="0"/>
      <c r="TS3118" s="0"/>
      <c r="TT3118" s="0"/>
      <c r="TU3118" s="0"/>
      <c r="TV3118" s="0"/>
      <c r="TW3118" s="0"/>
      <c r="TX3118" s="0"/>
      <c r="TY3118" s="0"/>
      <c r="TZ3118" s="0"/>
      <c r="UA3118" s="0"/>
      <c r="UB3118" s="0"/>
      <c r="UC3118" s="0"/>
      <c r="UD3118" s="0"/>
      <c r="UE3118" s="0"/>
      <c r="UF3118" s="0"/>
      <c r="UG3118" s="0"/>
      <c r="UH3118" s="0"/>
      <c r="UI3118" s="0"/>
      <c r="UJ3118" s="0"/>
      <c r="UK3118" s="0"/>
      <c r="UL3118" s="0"/>
      <c r="UM3118" s="0"/>
      <c r="UN3118" s="0"/>
      <c r="UO3118" s="0"/>
      <c r="UP3118" s="0"/>
      <c r="UQ3118" s="0"/>
      <c r="UR3118" s="0"/>
      <c r="US3118" s="0"/>
      <c r="UT3118" s="0"/>
      <c r="UU3118" s="0"/>
      <c r="UV3118" s="0"/>
      <c r="UW3118" s="0"/>
      <c r="UX3118" s="0"/>
      <c r="UY3118" s="0"/>
      <c r="UZ3118" s="0"/>
      <c r="VA3118" s="0"/>
      <c r="VB3118" s="0"/>
      <c r="VC3118" s="0"/>
      <c r="VD3118" s="0"/>
      <c r="VE3118" s="0"/>
      <c r="VF3118" s="0"/>
      <c r="VG3118" s="0"/>
      <c r="VH3118" s="0"/>
      <c r="VI3118" s="0"/>
      <c r="VJ3118" s="0"/>
      <c r="VK3118" s="0"/>
      <c r="VL3118" s="0"/>
      <c r="VM3118" s="0"/>
      <c r="VN3118" s="0"/>
      <c r="VO3118" s="0"/>
      <c r="VP3118" s="0"/>
      <c r="VQ3118" s="0"/>
      <c r="VR3118" s="0"/>
      <c r="VS3118" s="0"/>
      <c r="VT3118" s="0"/>
      <c r="VU3118" s="0"/>
      <c r="VV3118" s="0"/>
      <c r="VW3118" s="0"/>
      <c r="VX3118" s="0"/>
      <c r="VY3118" s="0"/>
      <c r="VZ3118" s="0"/>
      <c r="WA3118" s="0"/>
      <c r="WB3118" s="0"/>
      <c r="WC3118" s="0"/>
      <c r="WD3118" s="0"/>
      <c r="WE3118" s="0"/>
      <c r="WF3118" s="0"/>
      <c r="WG3118" s="0"/>
      <c r="WH3118" s="0"/>
      <c r="WI3118" s="0"/>
      <c r="WJ3118" s="0"/>
      <c r="WK3118" s="0"/>
      <c r="WL3118" s="0"/>
      <c r="WM3118" s="0"/>
      <c r="WN3118" s="0"/>
      <c r="WO3118" s="0"/>
      <c r="WP3118" s="0"/>
      <c r="WQ3118" s="0"/>
      <c r="WR3118" s="0"/>
      <c r="WS3118" s="0"/>
      <c r="WT3118" s="0"/>
      <c r="WU3118" s="0"/>
      <c r="WV3118" s="0"/>
      <c r="WW3118" s="0"/>
      <c r="WX3118" s="0"/>
      <c r="WY3118" s="0"/>
      <c r="WZ3118" s="0"/>
      <c r="XA3118" s="0"/>
      <c r="XB3118" s="0"/>
      <c r="XC3118" s="0"/>
      <c r="XD3118" s="0"/>
      <c r="XE3118" s="0"/>
      <c r="XF3118" s="0"/>
      <c r="XG3118" s="0"/>
      <c r="XH3118" s="0"/>
      <c r="XI3118" s="0"/>
      <c r="XJ3118" s="0"/>
      <c r="XK3118" s="0"/>
      <c r="XL3118" s="0"/>
      <c r="XM3118" s="0"/>
      <c r="XN3118" s="0"/>
      <c r="XO3118" s="0"/>
      <c r="XP3118" s="0"/>
      <c r="XQ3118" s="0"/>
      <c r="XR3118" s="0"/>
      <c r="XS3118" s="0"/>
      <c r="XT3118" s="0"/>
      <c r="XU3118" s="0"/>
      <c r="XV3118" s="0"/>
      <c r="XW3118" s="0"/>
      <c r="XX3118" s="0"/>
      <c r="XY3118" s="0"/>
      <c r="XZ3118" s="0"/>
      <c r="YA3118" s="0"/>
      <c r="YB3118" s="0"/>
      <c r="YC3118" s="0"/>
      <c r="YD3118" s="0"/>
      <c r="YE3118" s="0"/>
      <c r="YF3118" s="0"/>
      <c r="YG3118" s="0"/>
      <c r="YH3118" s="0"/>
      <c r="YI3118" s="0"/>
      <c r="YJ3118" s="0"/>
      <c r="YK3118" s="0"/>
      <c r="YL3118" s="0"/>
      <c r="YM3118" s="0"/>
      <c r="YN3118" s="0"/>
      <c r="YO3118" s="0"/>
      <c r="YP3118" s="0"/>
      <c r="YQ3118" s="0"/>
      <c r="YR3118" s="0"/>
      <c r="YS3118" s="0"/>
      <c r="YT3118" s="0"/>
      <c r="YU3118" s="0"/>
      <c r="YV3118" s="0"/>
      <c r="YW3118" s="0"/>
      <c r="YX3118" s="0"/>
      <c r="YY3118" s="0"/>
      <c r="YZ3118" s="0"/>
      <c r="ZA3118" s="0"/>
      <c r="ZB3118" s="0"/>
      <c r="ZC3118" s="0"/>
      <c r="ZD3118" s="0"/>
      <c r="ZE3118" s="0"/>
      <c r="ZF3118" s="0"/>
      <c r="ZG3118" s="0"/>
      <c r="ZH3118" s="0"/>
      <c r="ZI3118" s="0"/>
      <c r="ZJ3118" s="0"/>
      <c r="ZK3118" s="0"/>
      <c r="ZL3118" s="0"/>
      <c r="ZM3118" s="0"/>
      <c r="ZN3118" s="0"/>
      <c r="ZO3118" s="0"/>
      <c r="ZP3118" s="0"/>
      <c r="ZQ3118" s="0"/>
      <c r="ZR3118" s="0"/>
      <c r="ZS3118" s="0"/>
      <c r="ZT3118" s="0"/>
      <c r="ZU3118" s="0"/>
      <c r="ZV3118" s="0"/>
      <c r="ZW3118" s="0"/>
      <c r="ZX3118" s="0"/>
      <c r="ZY3118" s="0"/>
      <c r="ZZ3118" s="0"/>
      <c r="AAA3118" s="0"/>
      <c r="AAB3118" s="0"/>
      <c r="AAC3118" s="0"/>
      <c r="AAD3118" s="0"/>
      <c r="AAE3118" s="0"/>
      <c r="AAF3118" s="0"/>
      <c r="AAG3118" s="0"/>
      <c r="AAH3118" s="0"/>
      <c r="AAI3118" s="0"/>
      <c r="AAJ3118" s="0"/>
      <c r="AAK3118" s="0"/>
      <c r="AAL3118" s="0"/>
      <c r="AAM3118" s="0"/>
      <c r="AAN3118" s="0"/>
      <c r="AAO3118" s="0"/>
      <c r="AAP3118" s="0"/>
      <c r="AAQ3118" s="0"/>
      <c r="AAR3118" s="0"/>
      <c r="AAS3118" s="0"/>
      <c r="AAT3118" s="0"/>
      <c r="AAU3118" s="0"/>
      <c r="AAV3118" s="0"/>
      <c r="AAW3118" s="0"/>
      <c r="AAX3118" s="0"/>
      <c r="AAY3118" s="0"/>
      <c r="AAZ3118" s="0"/>
      <c r="ABA3118" s="0"/>
      <c r="ABB3118" s="0"/>
      <c r="ABC3118" s="0"/>
      <c r="ABD3118" s="0"/>
      <c r="ABE3118" s="0"/>
      <c r="ABF3118" s="0"/>
      <c r="ABG3118" s="0"/>
      <c r="ABH3118" s="0"/>
      <c r="ABI3118" s="0"/>
      <c r="ABJ3118" s="0"/>
      <c r="ABK3118" s="0"/>
      <c r="ABL3118" s="0"/>
      <c r="ABM3118" s="0"/>
      <c r="ABN3118" s="0"/>
      <c r="ABO3118" s="0"/>
      <c r="ABP3118" s="0"/>
      <c r="ABQ3118" s="0"/>
      <c r="ABR3118" s="0"/>
      <c r="ABS3118" s="0"/>
      <c r="ABT3118" s="0"/>
      <c r="ABU3118" s="0"/>
      <c r="ABV3118" s="0"/>
      <c r="ABW3118" s="0"/>
      <c r="ABX3118" s="0"/>
      <c r="ABY3118" s="0"/>
      <c r="ABZ3118" s="0"/>
      <c r="ACA3118" s="0"/>
      <c r="ACB3118" s="0"/>
      <c r="ACC3118" s="0"/>
      <c r="ACD3118" s="0"/>
      <c r="ACE3118" s="0"/>
      <c r="ACF3118" s="0"/>
      <c r="ACG3118" s="0"/>
      <c r="ACH3118" s="0"/>
      <c r="ACI3118" s="0"/>
      <c r="ACJ3118" s="0"/>
      <c r="ACK3118" s="0"/>
      <c r="ACL3118" s="0"/>
      <c r="ACM3118" s="0"/>
      <c r="ACN3118" s="0"/>
      <c r="ACO3118" s="0"/>
      <c r="ACP3118" s="0"/>
      <c r="ACQ3118" s="0"/>
      <c r="ACR3118" s="0"/>
      <c r="ACS3118" s="0"/>
      <c r="ACT3118" s="0"/>
      <c r="ACU3118" s="0"/>
      <c r="ACV3118" s="0"/>
      <c r="ACW3118" s="0"/>
      <c r="ACX3118" s="0"/>
      <c r="ACY3118" s="0"/>
      <c r="ACZ3118" s="0"/>
      <c r="ADA3118" s="0"/>
      <c r="ADB3118" s="0"/>
      <c r="ADC3118" s="0"/>
      <c r="ADD3118" s="0"/>
      <c r="ADE3118" s="0"/>
      <c r="ADF3118" s="0"/>
      <c r="ADG3118" s="0"/>
      <c r="ADH3118" s="0"/>
      <c r="ADI3118" s="0"/>
      <c r="ADJ3118" s="0"/>
      <c r="ADK3118" s="0"/>
      <c r="ADL3118" s="0"/>
      <c r="ADM3118" s="0"/>
      <c r="ADN3118" s="0"/>
      <c r="ADO3118" s="0"/>
      <c r="ADP3118" s="0"/>
      <c r="ADQ3118" s="0"/>
      <c r="ADR3118" s="0"/>
      <c r="ADS3118" s="0"/>
      <c r="ADT3118" s="0"/>
      <c r="ADU3118" s="0"/>
      <c r="ADV3118" s="0"/>
      <c r="ADW3118" s="0"/>
      <c r="ADX3118" s="0"/>
      <c r="ADY3118" s="0"/>
      <c r="ADZ3118" s="0"/>
      <c r="AEA3118" s="0"/>
      <c r="AEB3118" s="0"/>
      <c r="AEC3118" s="0"/>
      <c r="AED3118" s="0"/>
      <c r="AEE3118" s="0"/>
      <c r="AEF3118" s="0"/>
      <c r="AEG3118" s="0"/>
      <c r="AEH3118" s="0"/>
      <c r="AEI3118" s="0"/>
      <c r="AEJ3118" s="0"/>
      <c r="AEK3118" s="0"/>
      <c r="AEL3118" s="0"/>
      <c r="AEM3118" s="0"/>
      <c r="AEN3118" s="0"/>
      <c r="AEO3118" s="0"/>
      <c r="AEP3118" s="0"/>
      <c r="AEQ3118" s="0"/>
      <c r="AER3118" s="0"/>
      <c r="AES3118" s="0"/>
      <c r="AET3118" s="0"/>
      <c r="AEU3118" s="0"/>
      <c r="AEV3118" s="0"/>
      <c r="AEW3118" s="0"/>
      <c r="AEX3118" s="0"/>
      <c r="AEY3118" s="0"/>
      <c r="AEZ3118" s="0"/>
      <c r="AFA3118" s="0"/>
      <c r="AFB3118" s="0"/>
      <c r="AFC3118" s="0"/>
      <c r="AFD3118" s="0"/>
      <c r="AFE3118" s="0"/>
      <c r="AFF3118" s="0"/>
      <c r="AFG3118" s="0"/>
      <c r="AFH3118" s="0"/>
      <c r="AFI3118" s="0"/>
      <c r="AFJ3118" s="0"/>
      <c r="AFK3118" s="0"/>
      <c r="AFL3118" s="0"/>
      <c r="AFM3118" s="0"/>
      <c r="AFN3118" s="0"/>
      <c r="AFO3118" s="0"/>
      <c r="AFP3118" s="0"/>
      <c r="AFQ3118" s="0"/>
      <c r="AFR3118" s="0"/>
      <c r="AFS3118" s="0"/>
      <c r="AFT3118" s="0"/>
      <c r="AFU3118" s="0"/>
      <c r="AFV3118" s="0"/>
      <c r="AFW3118" s="0"/>
      <c r="AFX3118" s="0"/>
      <c r="AFY3118" s="0"/>
      <c r="AFZ3118" s="0"/>
      <c r="AGA3118" s="0"/>
      <c r="AGB3118" s="0"/>
      <c r="AGC3118" s="0"/>
      <c r="AGD3118" s="0"/>
      <c r="AGE3118" s="0"/>
      <c r="AGF3118" s="0"/>
      <c r="AGG3118" s="0"/>
      <c r="AGH3118" s="0"/>
      <c r="AGI3118" s="0"/>
      <c r="AGJ3118" s="0"/>
      <c r="AGK3118" s="0"/>
      <c r="AGL3118" s="0"/>
      <c r="AGM3118" s="0"/>
      <c r="AGN3118" s="0"/>
      <c r="AGO3118" s="0"/>
      <c r="AGP3118" s="0"/>
      <c r="AGQ3118" s="0"/>
      <c r="AGR3118" s="0"/>
      <c r="AGS3118" s="0"/>
      <c r="AGT3118" s="0"/>
      <c r="AGU3118" s="0"/>
      <c r="AGV3118" s="0"/>
      <c r="AGW3118" s="0"/>
      <c r="AGX3118" s="0"/>
      <c r="AGY3118" s="0"/>
      <c r="AGZ3118" s="0"/>
      <c r="AHA3118" s="0"/>
      <c r="AHB3118" s="0"/>
      <c r="AHC3118" s="0"/>
      <c r="AHD3118" s="0"/>
      <c r="AHE3118" s="0"/>
      <c r="AHF3118" s="0"/>
      <c r="AHG3118" s="0"/>
      <c r="AHH3118" s="0"/>
      <c r="AHI3118" s="0"/>
      <c r="AHJ3118" s="0"/>
      <c r="AHK3118" s="0"/>
      <c r="AHL3118" s="0"/>
      <c r="AHM3118" s="0"/>
      <c r="AHN3118" s="0"/>
      <c r="AHO3118" s="0"/>
      <c r="AHP3118" s="0"/>
      <c r="AHQ3118" s="0"/>
      <c r="AHR3118" s="0"/>
      <c r="AHS3118" s="0"/>
      <c r="AHT3118" s="0"/>
      <c r="AHU3118" s="0"/>
      <c r="AHV3118" s="0"/>
      <c r="AHW3118" s="0"/>
      <c r="AHX3118" s="0"/>
      <c r="AHY3118" s="0"/>
      <c r="AHZ3118" s="0"/>
      <c r="AIA3118" s="0"/>
      <c r="AIB3118" s="0"/>
      <c r="AIC3118" s="0"/>
      <c r="AID3118" s="0"/>
      <c r="AIE3118" s="0"/>
      <c r="AIF3118" s="0"/>
      <c r="AIG3118" s="0"/>
      <c r="AIH3118" s="0"/>
      <c r="AII3118" s="0"/>
      <c r="AIJ3118" s="0"/>
      <c r="AIK3118" s="0"/>
      <c r="AIL3118" s="0"/>
      <c r="AIM3118" s="0"/>
      <c r="AIN3118" s="0"/>
      <c r="AIO3118" s="0"/>
      <c r="AIP3118" s="0"/>
      <c r="AIQ3118" s="0"/>
      <c r="AIR3118" s="0"/>
      <c r="AIS3118" s="0"/>
      <c r="AIT3118" s="0"/>
      <c r="AIU3118" s="0"/>
      <c r="AIV3118" s="0"/>
      <c r="AIW3118" s="0"/>
      <c r="AIX3118" s="0"/>
      <c r="AIY3118" s="0"/>
      <c r="AIZ3118" s="0"/>
      <c r="AJA3118" s="0"/>
      <c r="AJB3118" s="0"/>
      <c r="AJC3118" s="0"/>
      <c r="AJD3118" s="0"/>
      <c r="AJE3118" s="0"/>
      <c r="AJF3118" s="0"/>
      <c r="AJG3118" s="0"/>
      <c r="AJH3118" s="0"/>
      <c r="AJI3118" s="0"/>
      <c r="AJJ3118" s="0"/>
      <c r="AJK3118" s="0"/>
      <c r="AJL3118" s="0"/>
      <c r="AJM3118" s="0"/>
      <c r="AJN3118" s="0"/>
      <c r="AJO3118" s="0"/>
      <c r="AJP3118" s="0"/>
      <c r="AJQ3118" s="0"/>
      <c r="AJR3118" s="0"/>
      <c r="AJS3118" s="0"/>
      <c r="AJT3118" s="0"/>
      <c r="AJU3118" s="0"/>
      <c r="AJV3118" s="0"/>
      <c r="AJW3118" s="0"/>
      <c r="AJX3118" s="0"/>
      <c r="AJY3118" s="0"/>
      <c r="AJZ3118" s="0"/>
      <c r="AKA3118" s="0"/>
      <c r="AKB3118" s="0"/>
      <c r="AKC3118" s="0"/>
      <c r="AKD3118" s="0"/>
      <c r="AKE3118" s="0"/>
      <c r="AKF3118" s="0"/>
      <c r="AKG3118" s="0"/>
      <c r="AKH3118" s="0"/>
      <c r="AKI3118" s="0"/>
      <c r="AKJ3118" s="0"/>
      <c r="AKK3118" s="0"/>
      <c r="AKL3118" s="0"/>
      <c r="AKM3118" s="0"/>
      <c r="AKN3118" s="0"/>
      <c r="AKO3118" s="0"/>
      <c r="AKP3118" s="0"/>
      <c r="AKQ3118" s="0"/>
      <c r="AKR3118" s="0"/>
      <c r="AKS3118" s="0"/>
      <c r="AKT3118" s="0"/>
      <c r="AKU3118" s="0"/>
      <c r="AKV3118" s="0"/>
      <c r="AKW3118" s="0"/>
      <c r="AKX3118" s="0"/>
      <c r="AKY3118" s="0"/>
      <c r="AKZ3118" s="0"/>
      <c r="ALA3118" s="0"/>
      <c r="ALB3118" s="0"/>
      <c r="ALC3118" s="0"/>
      <c r="ALD3118" s="0"/>
      <c r="ALE3118" s="0"/>
      <c r="ALF3118" s="0"/>
      <c r="ALG3118" s="0"/>
      <c r="ALH3118" s="0"/>
      <c r="ALI3118" s="0"/>
      <c r="ALJ3118" s="0"/>
      <c r="ALK3118" s="0"/>
      <c r="ALL3118" s="0"/>
      <c r="ALM3118" s="0"/>
      <c r="ALN3118" s="0"/>
      <c r="ALO3118" s="0"/>
      <c r="ALP3118" s="0"/>
      <c r="ALQ3118" s="0"/>
      <c r="ALR3118" s="0"/>
      <c r="ALS3118" s="0"/>
      <c r="ALT3118" s="0"/>
      <c r="ALU3118" s="0"/>
      <c r="ALV3118" s="0"/>
      <c r="ALW3118" s="0"/>
      <c r="ALX3118" s="0"/>
      <c r="ALY3118" s="0"/>
      <c r="ALZ3118" s="0"/>
      <c r="AMA3118" s="0"/>
      <c r="AMB3118" s="0"/>
      <c r="AMC3118" s="0"/>
      <c r="AMD3118" s="0"/>
      <c r="AME3118" s="0"/>
      <c r="AMF3118" s="0"/>
      <c r="AMG3118" s="0"/>
      <c r="AMH3118" s="0"/>
      <c r="AMI3118" s="0"/>
    </row>
    <row r="3119" customFormat="false" ht="12.75" hidden="false" customHeight="false" outlineLevel="0" collapsed="false">
      <c r="A3119" s="1" t="s">
        <v>3354</v>
      </c>
      <c r="C3119" s="27" t="s">
        <v>3371</v>
      </c>
      <c r="D3119" s="27" t="s">
        <v>13</v>
      </c>
      <c r="E3119" s="28"/>
      <c r="F3119" s="29"/>
      <c r="G3119" s="27"/>
      <c r="H3119" s="30" t="s">
        <v>61</v>
      </c>
      <c r="I3119" s="31" t="n">
        <v>2.19</v>
      </c>
      <c r="J3119" s="30" t="s">
        <v>3372</v>
      </c>
      <c r="BM3119" s="0"/>
      <c r="BN3119" s="0"/>
      <c r="BO3119" s="0"/>
      <c r="BP3119" s="0"/>
      <c r="BQ3119" s="0"/>
      <c r="BR3119" s="0"/>
      <c r="BS3119" s="0"/>
      <c r="BT3119" s="0"/>
      <c r="BU3119" s="0"/>
      <c r="BV3119" s="0"/>
      <c r="BW3119" s="0"/>
      <c r="BX3119" s="0"/>
      <c r="BY3119" s="0"/>
      <c r="BZ3119" s="0"/>
      <c r="CA3119" s="0"/>
      <c r="CB3119" s="0"/>
      <c r="CC3119" s="0"/>
      <c r="CD3119" s="0"/>
      <c r="CE3119" s="0"/>
      <c r="CF3119" s="0"/>
      <c r="CG3119" s="0"/>
      <c r="CH3119" s="0"/>
      <c r="CI3119" s="0"/>
      <c r="CJ3119" s="0"/>
      <c r="CK3119" s="0"/>
      <c r="CL3119" s="0"/>
      <c r="CM3119" s="0"/>
      <c r="CN3119" s="0"/>
      <c r="CO3119" s="0"/>
      <c r="CP3119" s="0"/>
      <c r="CQ3119" s="0"/>
      <c r="CR3119" s="0"/>
      <c r="CS3119" s="0"/>
      <c r="CT3119" s="0"/>
      <c r="CU3119" s="0"/>
      <c r="CV3119" s="0"/>
      <c r="CW3119" s="0"/>
      <c r="CX3119" s="0"/>
      <c r="CY3119" s="0"/>
      <c r="CZ3119" s="0"/>
      <c r="DA3119" s="0"/>
      <c r="DB3119" s="0"/>
      <c r="DC3119" s="0"/>
      <c r="DD3119" s="0"/>
      <c r="DE3119" s="0"/>
      <c r="DF3119" s="0"/>
      <c r="DG3119" s="0"/>
      <c r="DH3119" s="0"/>
      <c r="DI3119" s="0"/>
      <c r="DJ3119" s="0"/>
      <c r="DK3119" s="0"/>
      <c r="DL3119" s="0"/>
      <c r="DM3119" s="0"/>
      <c r="DN3119" s="0"/>
      <c r="DO3119" s="0"/>
      <c r="DP3119" s="0"/>
      <c r="DQ3119" s="0"/>
      <c r="DR3119" s="0"/>
      <c r="DS3119" s="0"/>
      <c r="DT3119" s="0"/>
      <c r="DU3119" s="0"/>
      <c r="DV3119" s="0"/>
      <c r="DW3119" s="0"/>
      <c r="DX3119" s="0"/>
      <c r="DY3119" s="0"/>
      <c r="DZ3119" s="0"/>
      <c r="EA3119" s="0"/>
      <c r="EB3119" s="0"/>
      <c r="EC3119" s="0"/>
      <c r="ED3119" s="0"/>
      <c r="EE3119" s="0"/>
      <c r="EF3119" s="0"/>
      <c r="EG3119" s="0"/>
      <c r="EH3119" s="0"/>
      <c r="EI3119" s="0"/>
      <c r="EJ3119" s="0"/>
      <c r="EK3119" s="0"/>
      <c r="EL3119" s="0"/>
      <c r="EM3119" s="0"/>
      <c r="EN3119" s="0"/>
      <c r="EO3119" s="0"/>
      <c r="EP3119" s="0"/>
      <c r="EQ3119" s="0"/>
      <c r="ER3119" s="0"/>
      <c r="ES3119" s="0"/>
      <c r="ET3119" s="0"/>
      <c r="EU3119" s="0"/>
      <c r="EV3119" s="0"/>
      <c r="EW3119" s="0"/>
      <c r="EX3119" s="0"/>
      <c r="EY3119" s="0"/>
      <c r="EZ3119" s="0"/>
      <c r="FA3119" s="0"/>
      <c r="FB3119" s="0"/>
      <c r="FC3119" s="0"/>
      <c r="FD3119" s="0"/>
      <c r="FE3119" s="0"/>
      <c r="FF3119" s="0"/>
      <c r="FG3119" s="0"/>
      <c r="FH3119" s="0"/>
      <c r="FI3119" s="0"/>
      <c r="FJ3119" s="0"/>
      <c r="FK3119" s="0"/>
      <c r="FL3119" s="0"/>
      <c r="FM3119" s="0"/>
      <c r="FN3119" s="0"/>
      <c r="FO3119" s="0"/>
      <c r="FP3119" s="0"/>
      <c r="FQ3119" s="0"/>
      <c r="FR3119" s="0"/>
      <c r="FS3119" s="0"/>
      <c r="FT3119" s="0"/>
      <c r="FU3119" s="0"/>
      <c r="FV3119" s="0"/>
      <c r="FW3119" s="0"/>
      <c r="FX3119" s="0"/>
      <c r="FY3119" s="0"/>
      <c r="FZ3119" s="0"/>
      <c r="GA3119" s="0"/>
      <c r="GB3119" s="0"/>
      <c r="GC3119" s="0"/>
      <c r="GD3119" s="0"/>
      <c r="GE3119" s="0"/>
      <c r="GF3119" s="0"/>
      <c r="GG3119" s="0"/>
      <c r="GH3119" s="0"/>
      <c r="GI3119" s="0"/>
      <c r="GJ3119" s="0"/>
      <c r="GK3119" s="0"/>
      <c r="GL3119" s="0"/>
      <c r="GM3119" s="0"/>
      <c r="GN3119" s="0"/>
      <c r="GO3119" s="0"/>
      <c r="GP3119" s="0"/>
      <c r="GQ3119" s="0"/>
      <c r="GR3119" s="0"/>
      <c r="GS3119" s="0"/>
      <c r="GT3119" s="0"/>
      <c r="GU3119" s="0"/>
      <c r="GV3119" s="0"/>
      <c r="GW3119" s="0"/>
      <c r="GX3119" s="0"/>
      <c r="GY3119" s="0"/>
      <c r="GZ3119" s="0"/>
      <c r="HA3119" s="0"/>
      <c r="HB3119" s="0"/>
      <c r="HC3119" s="0"/>
      <c r="HD3119" s="0"/>
      <c r="HE3119" s="0"/>
      <c r="HF3119" s="0"/>
      <c r="HG3119" s="0"/>
      <c r="HH3119" s="0"/>
      <c r="HI3119" s="0"/>
      <c r="HJ3119" s="0"/>
      <c r="HK3119" s="0"/>
      <c r="HL3119" s="0"/>
      <c r="HM3119" s="0"/>
      <c r="HN3119" s="0"/>
      <c r="HO3119" s="0"/>
      <c r="HP3119" s="0"/>
      <c r="HQ3119" s="0"/>
      <c r="HR3119" s="0"/>
      <c r="HS3119" s="0"/>
      <c r="HT3119" s="0"/>
      <c r="HU3119" s="0"/>
      <c r="HV3119" s="0"/>
      <c r="HW3119" s="0"/>
      <c r="HX3119" s="0"/>
      <c r="HY3119" s="0"/>
      <c r="HZ3119" s="0"/>
      <c r="IA3119" s="0"/>
      <c r="IB3119" s="0"/>
      <c r="IC3119" s="0"/>
      <c r="ID3119" s="0"/>
      <c r="IE3119" s="0"/>
      <c r="IF3119" s="0"/>
      <c r="IG3119" s="0"/>
      <c r="IH3119" s="0"/>
      <c r="II3119" s="0"/>
      <c r="IJ3119" s="0"/>
      <c r="IK3119" s="0"/>
      <c r="IL3119" s="0"/>
      <c r="IM3119" s="0"/>
      <c r="IN3119" s="0"/>
      <c r="IO3119" s="0"/>
      <c r="IP3119" s="0"/>
      <c r="IQ3119" s="0"/>
      <c r="IR3119" s="0"/>
      <c r="IS3119" s="0"/>
      <c r="IT3119" s="0"/>
      <c r="IU3119" s="0"/>
      <c r="IV3119" s="0"/>
      <c r="IW3119" s="0"/>
      <c r="IX3119" s="0"/>
      <c r="IY3119" s="0"/>
      <c r="IZ3119" s="0"/>
      <c r="JA3119" s="0"/>
      <c r="JB3119" s="0"/>
      <c r="JC3119" s="0"/>
      <c r="JD3119" s="0"/>
      <c r="JE3119" s="0"/>
      <c r="JF3119" s="0"/>
      <c r="JG3119" s="0"/>
      <c r="JH3119" s="0"/>
      <c r="JI3119" s="0"/>
      <c r="JJ3119" s="0"/>
      <c r="JK3119" s="0"/>
      <c r="JL3119" s="0"/>
      <c r="JM3119" s="0"/>
      <c r="JN3119" s="0"/>
      <c r="JO3119" s="0"/>
      <c r="JP3119" s="0"/>
      <c r="JQ3119" s="0"/>
      <c r="JR3119" s="0"/>
      <c r="JS3119" s="0"/>
      <c r="JT3119" s="0"/>
      <c r="JU3119" s="0"/>
      <c r="JV3119" s="0"/>
      <c r="JW3119" s="0"/>
      <c r="JX3119" s="0"/>
      <c r="JY3119" s="0"/>
      <c r="JZ3119" s="0"/>
      <c r="KA3119" s="0"/>
      <c r="KB3119" s="0"/>
      <c r="KC3119" s="0"/>
      <c r="KD3119" s="0"/>
      <c r="KE3119" s="0"/>
      <c r="KF3119" s="0"/>
      <c r="KG3119" s="0"/>
      <c r="KH3119" s="0"/>
      <c r="KI3119" s="0"/>
      <c r="KJ3119" s="0"/>
      <c r="KK3119" s="0"/>
      <c r="KL3119" s="0"/>
      <c r="KM3119" s="0"/>
      <c r="KN3119" s="0"/>
      <c r="KO3119" s="0"/>
      <c r="KP3119" s="0"/>
      <c r="KQ3119" s="0"/>
      <c r="KR3119" s="0"/>
      <c r="KS3119" s="0"/>
      <c r="KT3119" s="0"/>
      <c r="KU3119" s="0"/>
      <c r="KV3119" s="0"/>
      <c r="KW3119" s="0"/>
      <c r="KX3119" s="0"/>
      <c r="KY3119" s="0"/>
      <c r="KZ3119" s="0"/>
      <c r="LA3119" s="0"/>
      <c r="LB3119" s="0"/>
      <c r="LC3119" s="0"/>
      <c r="LD3119" s="0"/>
      <c r="LE3119" s="0"/>
      <c r="LF3119" s="0"/>
      <c r="LG3119" s="0"/>
      <c r="LH3119" s="0"/>
      <c r="LI3119" s="0"/>
      <c r="LJ3119" s="0"/>
      <c r="LK3119" s="0"/>
      <c r="LL3119" s="0"/>
      <c r="LM3119" s="0"/>
      <c r="LN3119" s="0"/>
      <c r="LO3119" s="0"/>
      <c r="LP3119" s="0"/>
      <c r="LQ3119" s="0"/>
      <c r="LR3119" s="0"/>
      <c r="LS3119" s="0"/>
      <c r="LT3119" s="0"/>
      <c r="LU3119" s="0"/>
      <c r="LV3119" s="0"/>
      <c r="LW3119" s="0"/>
      <c r="LX3119" s="0"/>
      <c r="LY3119" s="0"/>
      <c r="LZ3119" s="0"/>
      <c r="MA3119" s="0"/>
      <c r="MB3119" s="0"/>
      <c r="MC3119" s="0"/>
      <c r="MD3119" s="0"/>
      <c r="ME3119" s="0"/>
      <c r="MF3119" s="0"/>
      <c r="MG3119" s="0"/>
      <c r="MH3119" s="0"/>
      <c r="MI3119" s="0"/>
      <c r="MJ3119" s="0"/>
      <c r="MK3119" s="0"/>
      <c r="ML3119" s="0"/>
      <c r="MM3119" s="0"/>
      <c r="MN3119" s="0"/>
      <c r="MO3119" s="0"/>
      <c r="MP3119" s="0"/>
      <c r="MQ3119" s="0"/>
      <c r="MR3119" s="0"/>
      <c r="MS3119" s="0"/>
      <c r="MT3119" s="0"/>
      <c r="MU3119" s="0"/>
      <c r="MV3119" s="0"/>
      <c r="MW3119" s="0"/>
      <c r="MX3119" s="0"/>
      <c r="MY3119" s="0"/>
      <c r="MZ3119" s="0"/>
      <c r="NA3119" s="0"/>
      <c r="NB3119" s="0"/>
      <c r="NC3119" s="0"/>
      <c r="ND3119" s="0"/>
      <c r="NE3119" s="0"/>
      <c r="NF3119" s="0"/>
      <c r="NG3119" s="0"/>
      <c r="NH3119" s="0"/>
      <c r="NI3119" s="0"/>
      <c r="NJ3119" s="0"/>
      <c r="NK3119" s="0"/>
      <c r="NL3119" s="0"/>
      <c r="NM3119" s="0"/>
      <c r="NN3119" s="0"/>
      <c r="NO3119" s="0"/>
      <c r="NP3119" s="0"/>
      <c r="NQ3119" s="0"/>
      <c r="NR3119" s="0"/>
      <c r="NS3119" s="0"/>
      <c r="NT3119" s="0"/>
      <c r="NU3119" s="0"/>
      <c r="NV3119" s="0"/>
      <c r="NW3119" s="0"/>
      <c r="NX3119" s="0"/>
      <c r="NY3119" s="0"/>
      <c r="NZ3119" s="0"/>
      <c r="OA3119" s="0"/>
      <c r="OB3119" s="0"/>
      <c r="OC3119" s="0"/>
      <c r="OD3119" s="0"/>
      <c r="OE3119" s="0"/>
      <c r="OF3119" s="0"/>
      <c r="OG3119" s="0"/>
      <c r="OH3119" s="0"/>
      <c r="OI3119" s="0"/>
      <c r="OJ3119" s="0"/>
      <c r="OK3119" s="0"/>
      <c r="OL3119" s="0"/>
      <c r="OM3119" s="0"/>
      <c r="ON3119" s="0"/>
      <c r="OO3119" s="0"/>
      <c r="OP3119" s="0"/>
      <c r="OQ3119" s="0"/>
      <c r="OR3119" s="0"/>
      <c r="OS3119" s="0"/>
      <c r="OT3119" s="0"/>
      <c r="OU3119" s="0"/>
      <c r="OV3119" s="0"/>
      <c r="OW3119" s="0"/>
      <c r="OX3119" s="0"/>
      <c r="OY3119" s="0"/>
      <c r="OZ3119" s="0"/>
      <c r="PA3119" s="0"/>
      <c r="PB3119" s="0"/>
      <c r="PC3119" s="0"/>
      <c r="PD3119" s="0"/>
      <c r="PE3119" s="0"/>
      <c r="PF3119" s="0"/>
      <c r="PG3119" s="0"/>
      <c r="PH3119" s="0"/>
      <c r="PI3119" s="0"/>
      <c r="PJ3119" s="0"/>
      <c r="PK3119" s="0"/>
      <c r="PL3119" s="0"/>
      <c r="PM3119" s="0"/>
      <c r="PN3119" s="0"/>
      <c r="PO3119" s="0"/>
      <c r="PP3119" s="0"/>
      <c r="PQ3119" s="0"/>
      <c r="PR3119" s="0"/>
      <c r="PS3119" s="0"/>
      <c r="PT3119" s="0"/>
      <c r="PU3119" s="0"/>
      <c r="PV3119" s="0"/>
      <c r="PW3119" s="0"/>
      <c r="PX3119" s="0"/>
      <c r="PY3119" s="0"/>
      <c r="PZ3119" s="0"/>
      <c r="QA3119" s="0"/>
      <c r="QB3119" s="0"/>
      <c r="QC3119" s="0"/>
      <c r="QD3119" s="0"/>
      <c r="QE3119" s="0"/>
      <c r="QF3119" s="0"/>
      <c r="QG3119" s="0"/>
      <c r="QH3119" s="0"/>
      <c r="QI3119" s="0"/>
      <c r="QJ3119" s="0"/>
      <c r="QK3119" s="0"/>
      <c r="QL3119" s="0"/>
      <c r="QM3119" s="0"/>
      <c r="QN3119" s="0"/>
      <c r="QO3119" s="0"/>
      <c r="QP3119" s="0"/>
      <c r="QQ3119" s="0"/>
      <c r="QR3119" s="0"/>
      <c r="QS3119" s="0"/>
      <c r="QT3119" s="0"/>
      <c r="QU3119" s="0"/>
      <c r="QV3119" s="0"/>
      <c r="QW3119" s="0"/>
      <c r="QX3119" s="0"/>
      <c r="QY3119" s="0"/>
      <c r="QZ3119" s="0"/>
      <c r="RA3119" s="0"/>
      <c r="RB3119" s="0"/>
      <c r="RC3119" s="0"/>
      <c r="RD3119" s="0"/>
      <c r="RE3119" s="0"/>
      <c r="RF3119" s="0"/>
      <c r="RG3119" s="0"/>
      <c r="RH3119" s="0"/>
      <c r="RI3119" s="0"/>
      <c r="RJ3119" s="0"/>
      <c r="RK3119" s="0"/>
      <c r="RL3119" s="0"/>
      <c r="RM3119" s="0"/>
      <c r="RN3119" s="0"/>
      <c r="RO3119" s="0"/>
      <c r="RP3119" s="0"/>
      <c r="RQ3119" s="0"/>
      <c r="RR3119" s="0"/>
      <c r="RS3119" s="0"/>
      <c r="RT3119" s="0"/>
      <c r="RU3119" s="0"/>
      <c r="RV3119" s="0"/>
      <c r="RW3119" s="0"/>
      <c r="RX3119" s="0"/>
      <c r="RY3119" s="0"/>
      <c r="RZ3119" s="0"/>
      <c r="SA3119" s="0"/>
      <c r="SB3119" s="0"/>
      <c r="SC3119" s="0"/>
      <c r="SD3119" s="0"/>
      <c r="SE3119" s="0"/>
      <c r="SF3119" s="0"/>
      <c r="SG3119" s="0"/>
      <c r="SH3119" s="0"/>
      <c r="SI3119" s="0"/>
      <c r="SJ3119" s="0"/>
      <c r="SK3119" s="0"/>
      <c r="SL3119" s="0"/>
      <c r="SM3119" s="0"/>
      <c r="SN3119" s="0"/>
      <c r="SO3119" s="0"/>
      <c r="SP3119" s="0"/>
      <c r="SQ3119" s="0"/>
      <c r="SR3119" s="0"/>
      <c r="SS3119" s="0"/>
      <c r="ST3119" s="0"/>
      <c r="SU3119" s="0"/>
      <c r="SV3119" s="0"/>
      <c r="SW3119" s="0"/>
      <c r="SX3119" s="0"/>
      <c r="SY3119" s="0"/>
      <c r="SZ3119" s="0"/>
      <c r="TA3119" s="0"/>
      <c r="TB3119" s="0"/>
      <c r="TC3119" s="0"/>
      <c r="TD3119" s="0"/>
      <c r="TE3119" s="0"/>
      <c r="TF3119" s="0"/>
      <c r="TG3119" s="0"/>
      <c r="TH3119" s="0"/>
      <c r="TI3119" s="0"/>
      <c r="TJ3119" s="0"/>
      <c r="TK3119" s="0"/>
      <c r="TL3119" s="0"/>
      <c r="TM3119" s="0"/>
      <c r="TN3119" s="0"/>
      <c r="TO3119" s="0"/>
      <c r="TP3119" s="0"/>
      <c r="TQ3119" s="0"/>
      <c r="TR3119" s="0"/>
      <c r="TS3119" s="0"/>
      <c r="TT3119" s="0"/>
      <c r="TU3119" s="0"/>
      <c r="TV3119" s="0"/>
      <c r="TW3119" s="0"/>
      <c r="TX3119" s="0"/>
      <c r="TY3119" s="0"/>
      <c r="TZ3119" s="0"/>
      <c r="UA3119" s="0"/>
      <c r="UB3119" s="0"/>
      <c r="UC3119" s="0"/>
      <c r="UD3119" s="0"/>
      <c r="UE3119" s="0"/>
      <c r="UF3119" s="0"/>
      <c r="UG3119" s="0"/>
      <c r="UH3119" s="0"/>
      <c r="UI3119" s="0"/>
      <c r="UJ3119" s="0"/>
      <c r="UK3119" s="0"/>
      <c r="UL3119" s="0"/>
      <c r="UM3119" s="0"/>
      <c r="UN3119" s="0"/>
      <c r="UO3119" s="0"/>
      <c r="UP3119" s="0"/>
      <c r="UQ3119" s="0"/>
      <c r="UR3119" s="0"/>
      <c r="US3119" s="0"/>
      <c r="UT3119" s="0"/>
      <c r="UU3119" s="0"/>
      <c r="UV3119" s="0"/>
      <c r="UW3119" s="0"/>
      <c r="UX3119" s="0"/>
      <c r="UY3119" s="0"/>
      <c r="UZ3119" s="0"/>
      <c r="VA3119" s="0"/>
      <c r="VB3119" s="0"/>
      <c r="VC3119" s="0"/>
      <c r="VD3119" s="0"/>
      <c r="VE3119" s="0"/>
      <c r="VF3119" s="0"/>
      <c r="VG3119" s="0"/>
      <c r="VH3119" s="0"/>
      <c r="VI3119" s="0"/>
      <c r="VJ3119" s="0"/>
      <c r="VK3119" s="0"/>
      <c r="VL3119" s="0"/>
      <c r="VM3119" s="0"/>
      <c r="VN3119" s="0"/>
      <c r="VO3119" s="0"/>
      <c r="VP3119" s="0"/>
      <c r="VQ3119" s="0"/>
      <c r="VR3119" s="0"/>
      <c r="VS3119" s="0"/>
      <c r="VT3119" s="0"/>
      <c r="VU3119" s="0"/>
      <c r="VV3119" s="0"/>
      <c r="VW3119" s="0"/>
      <c r="VX3119" s="0"/>
      <c r="VY3119" s="0"/>
      <c r="VZ3119" s="0"/>
      <c r="WA3119" s="0"/>
      <c r="WB3119" s="0"/>
      <c r="WC3119" s="0"/>
      <c r="WD3119" s="0"/>
      <c r="WE3119" s="0"/>
      <c r="WF3119" s="0"/>
      <c r="WG3119" s="0"/>
      <c r="WH3119" s="0"/>
      <c r="WI3119" s="0"/>
      <c r="WJ3119" s="0"/>
      <c r="WK3119" s="0"/>
      <c r="WL3119" s="0"/>
      <c r="WM3119" s="0"/>
      <c r="WN3119" s="0"/>
      <c r="WO3119" s="0"/>
      <c r="WP3119" s="0"/>
      <c r="WQ3119" s="0"/>
      <c r="WR3119" s="0"/>
      <c r="WS3119" s="0"/>
      <c r="WT3119" s="0"/>
      <c r="WU3119" s="0"/>
      <c r="WV3119" s="0"/>
      <c r="WW3119" s="0"/>
      <c r="WX3119" s="0"/>
      <c r="WY3119" s="0"/>
      <c r="WZ3119" s="0"/>
      <c r="XA3119" s="0"/>
      <c r="XB3119" s="0"/>
      <c r="XC3119" s="0"/>
      <c r="XD3119" s="0"/>
      <c r="XE3119" s="0"/>
      <c r="XF3119" s="0"/>
      <c r="XG3119" s="0"/>
      <c r="XH3119" s="0"/>
      <c r="XI3119" s="0"/>
      <c r="XJ3119" s="0"/>
      <c r="XK3119" s="0"/>
      <c r="XL3119" s="0"/>
      <c r="XM3119" s="0"/>
      <c r="XN3119" s="0"/>
      <c r="XO3119" s="0"/>
      <c r="XP3119" s="0"/>
      <c r="XQ3119" s="0"/>
      <c r="XR3119" s="0"/>
      <c r="XS3119" s="0"/>
      <c r="XT3119" s="0"/>
      <c r="XU3119" s="0"/>
      <c r="XV3119" s="0"/>
      <c r="XW3119" s="0"/>
      <c r="XX3119" s="0"/>
      <c r="XY3119" s="0"/>
      <c r="XZ3119" s="0"/>
      <c r="YA3119" s="0"/>
      <c r="YB3119" s="0"/>
      <c r="YC3119" s="0"/>
      <c r="YD3119" s="0"/>
      <c r="YE3119" s="0"/>
      <c r="YF3119" s="0"/>
      <c r="YG3119" s="0"/>
      <c r="YH3119" s="0"/>
      <c r="YI3119" s="0"/>
      <c r="YJ3119" s="0"/>
      <c r="YK3119" s="0"/>
      <c r="YL3119" s="0"/>
      <c r="YM3119" s="0"/>
      <c r="YN3119" s="0"/>
      <c r="YO3119" s="0"/>
      <c r="YP3119" s="0"/>
      <c r="YQ3119" s="0"/>
      <c r="YR3119" s="0"/>
      <c r="YS3119" s="0"/>
      <c r="YT3119" s="0"/>
      <c r="YU3119" s="0"/>
      <c r="YV3119" s="0"/>
      <c r="YW3119" s="0"/>
      <c r="YX3119" s="0"/>
      <c r="YY3119" s="0"/>
      <c r="YZ3119" s="0"/>
      <c r="ZA3119" s="0"/>
      <c r="ZB3119" s="0"/>
      <c r="ZC3119" s="0"/>
      <c r="ZD3119" s="0"/>
      <c r="ZE3119" s="0"/>
      <c r="ZF3119" s="0"/>
      <c r="ZG3119" s="0"/>
      <c r="ZH3119" s="0"/>
      <c r="ZI3119" s="0"/>
      <c r="ZJ3119" s="0"/>
      <c r="ZK3119" s="0"/>
      <c r="ZL3119" s="0"/>
      <c r="ZM3119" s="0"/>
      <c r="ZN3119" s="0"/>
      <c r="ZO3119" s="0"/>
      <c r="ZP3119" s="0"/>
      <c r="ZQ3119" s="0"/>
      <c r="ZR3119" s="0"/>
      <c r="ZS3119" s="0"/>
      <c r="ZT3119" s="0"/>
      <c r="ZU3119" s="0"/>
      <c r="ZV3119" s="0"/>
      <c r="ZW3119" s="0"/>
      <c r="ZX3119" s="0"/>
      <c r="ZY3119" s="0"/>
      <c r="ZZ3119" s="0"/>
      <c r="AAA3119" s="0"/>
      <c r="AAB3119" s="0"/>
      <c r="AAC3119" s="0"/>
      <c r="AAD3119" s="0"/>
      <c r="AAE3119" s="0"/>
      <c r="AAF3119" s="0"/>
      <c r="AAG3119" s="0"/>
      <c r="AAH3119" s="0"/>
      <c r="AAI3119" s="0"/>
      <c r="AAJ3119" s="0"/>
      <c r="AAK3119" s="0"/>
      <c r="AAL3119" s="0"/>
      <c r="AAM3119" s="0"/>
      <c r="AAN3119" s="0"/>
      <c r="AAO3119" s="0"/>
      <c r="AAP3119" s="0"/>
      <c r="AAQ3119" s="0"/>
      <c r="AAR3119" s="0"/>
      <c r="AAS3119" s="0"/>
      <c r="AAT3119" s="0"/>
      <c r="AAU3119" s="0"/>
      <c r="AAV3119" s="0"/>
      <c r="AAW3119" s="0"/>
      <c r="AAX3119" s="0"/>
      <c r="AAY3119" s="0"/>
      <c r="AAZ3119" s="0"/>
      <c r="ABA3119" s="0"/>
      <c r="ABB3119" s="0"/>
      <c r="ABC3119" s="0"/>
      <c r="ABD3119" s="0"/>
      <c r="ABE3119" s="0"/>
      <c r="ABF3119" s="0"/>
      <c r="ABG3119" s="0"/>
      <c r="ABH3119" s="0"/>
      <c r="ABI3119" s="0"/>
      <c r="ABJ3119" s="0"/>
      <c r="ABK3119" s="0"/>
      <c r="ABL3119" s="0"/>
      <c r="ABM3119" s="0"/>
      <c r="ABN3119" s="0"/>
      <c r="ABO3119" s="0"/>
      <c r="ABP3119" s="0"/>
      <c r="ABQ3119" s="0"/>
      <c r="ABR3119" s="0"/>
      <c r="ABS3119" s="0"/>
      <c r="ABT3119" s="0"/>
      <c r="ABU3119" s="0"/>
      <c r="ABV3119" s="0"/>
      <c r="ABW3119" s="0"/>
      <c r="ABX3119" s="0"/>
      <c r="ABY3119" s="0"/>
      <c r="ABZ3119" s="0"/>
      <c r="ACA3119" s="0"/>
      <c r="ACB3119" s="0"/>
      <c r="ACC3119" s="0"/>
      <c r="ACD3119" s="0"/>
      <c r="ACE3119" s="0"/>
      <c r="ACF3119" s="0"/>
      <c r="ACG3119" s="0"/>
      <c r="ACH3119" s="0"/>
      <c r="ACI3119" s="0"/>
      <c r="ACJ3119" s="0"/>
      <c r="ACK3119" s="0"/>
      <c r="ACL3119" s="0"/>
      <c r="ACM3119" s="0"/>
      <c r="ACN3119" s="0"/>
      <c r="ACO3119" s="0"/>
      <c r="ACP3119" s="0"/>
      <c r="ACQ3119" s="0"/>
      <c r="ACR3119" s="0"/>
      <c r="ACS3119" s="0"/>
      <c r="ACT3119" s="0"/>
      <c r="ACU3119" s="0"/>
      <c r="ACV3119" s="0"/>
      <c r="ACW3119" s="0"/>
      <c r="ACX3119" s="0"/>
      <c r="ACY3119" s="0"/>
      <c r="ACZ3119" s="0"/>
      <c r="ADA3119" s="0"/>
      <c r="ADB3119" s="0"/>
      <c r="ADC3119" s="0"/>
      <c r="ADD3119" s="0"/>
      <c r="ADE3119" s="0"/>
      <c r="ADF3119" s="0"/>
      <c r="ADG3119" s="0"/>
      <c r="ADH3119" s="0"/>
      <c r="ADI3119" s="0"/>
      <c r="ADJ3119" s="0"/>
      <c r="ADK3119" s="0"/>
      <c r="ADL3119" s="0"/>
      <c r="ADM3119" s="0"/>
      <c r="ADN3119" s="0"/>
      <c r="ADO3119" s="0"/>
      <c r="ADP3119" s="0"/>
      <c r="ADQ3119" s="0"/>
      <c r="ADR3119" s="0"/>
      <c r="ADS3119" s="0"/>
      <c r="ADT3119" s="0"/>
      <c r="ADU3119" s="0"/>
      <c r="ADV3119" s="0"/>
      <c r="ADW3119" s="0"/>
      <c r="ADX3119" s="0"/>
      <c r="ADY3119" s="0"/>
      <c r="ADZ3119" s="0"/>
      <c r="AEA3119" s="0"/>
      <c r="AEB3119" s="0"/>
      <c r="AEC3119" s="0"/>
      <c r="AED3119" s="0"/>
      <c r="AEE3119" s="0"/>
      <c r="AEF3119" s="0"/>
      <c r="AEG3119" s="0"/>
      <c r="AEH3119" s="0"/>
      <c r="AEI3119" s="0"/>
      <c r="AEJ3119" s="0"/>
      <c r="AEK3119" s="0"/>
      <c r="AEL3119" s="0"/>
      <c r="AEM3119" s="0"/>
      <c r="AEN3119" s="0"/>
      <c r="AEO3119" s="0"/>
      <c r="AEP3119" s="0"/>
      <c r="AEQ3119" s="0"/>
      <c r="AER3119" s="0"/>
      <c r="AES3119" s="0"/>
      <c r="AET3119" s="0"/>
      <c r="AEU3119" s="0"/>
      <c r="AEV3119" s="0"/>
      <c r="AEW3119" s="0"/>
      <c r="AEX3119" s="0"/>
      <c r="AEY3119" s="0"/>
      <c r="AEZ3119" s="0"/>
      <c r="AFA3119" s="0"/>
      <c r="AFB3119" s="0"/>
      <c r="AFC3119" s="0"/>
      <c r="AFD3119" s="0"/>
      <c r="AFE3119" s="0"/>
      <c r="AFF3119" s="0"/>
      <c r="AFG3119" s="0"/>
      <c r="AFH3119" s="0"/>
      <c r="AFI3119" s="0"/>
      <c r="AFJ3119" s="0"/>
      <c r="AFK3119" s="0"/>
      <c r="AFL3119" s="0"/>
      <c r="AFM3119" s="0"/>
      <c r="AFN3119" s="0"/>
      <c r="AFO3119" s="0"/>
      <c r="AFP3119" s="0"/>
      <c r="AFQ3119" s="0"/>
      <c r="AFR3119" s="0"/>
      <c r="AFS3119" s="0"/>
      <c r="AFT3119" s="0"/>
      <c r="AFU3119" s="0"/>
      <c r="AFV3119" s="0"/>
      <c r="AFW3119" s="0"/>
      <c r="AFX3119" s="0"/>
      <c r="AFY3119" s="0"/>
      <c r="AFZ3119" s="0"/>
      <c r="AGA3119" s="0"/>
      <c r="AGB3119" s="0"/>
      <c r="AGC3119" s="0"/>
      <c r="AGD3119" s="0"/>
      <c r="AGE3119" s="0"/>
      <c r="AGF3119" s="0"/>
      <c r="AGG3119" s="0"/>
      <c r="AGH3119" s="0"/>
      <c r="AGI3119" s="0"/>
      <c r="AGJ3119" s="0"/>
      <c r="AGK3119" s="0"/>
      <c r="AGL3119" s="0"/>
      <c r="AGM3119" s="0"/>
      <c r="AGN3119" s="0"/>
      <c r="AGO3119" s="0"/>
      <c r="AGP3119" s="0"/>
      <c r="AGQ3119" s="0"/>
      <c r="AGR3119" s="0"/>
      <c r="AGS3119" s="0"/>
      <c r="AGT3119" s="0"/>
      <c r="AGU3119" s="0"/>
      <c r="AGV3119" s="0"/>
      <c r="AGW3119" s="0"/>
      <c r="AGX3119" s="0"/>
      <c r="AGY3119" s="0"/>
      <c r="AGZ3119" s="0"/>
      <c r="AHA3119" s="0"/>
      <c r="AHB3119" s="0"/>
      <c r="AHC3119" s="0"/>
      <c r="AHD3119" s="0"/>
      <c r="AHE3119" s="0"/>
      <c r="AHF3119" s="0"/>
      <c r="AHG3119" s="0"/>
      <c r="AHH3119" s="0"/>
      <c r="AHI3119" s="0"/>
      <c r="AHJ3119" s="0"/>
      <c r="AHK3119" s="0"/>
      <c r="AHL3119" s="0"/>
      <c r="AHM3119" s="0"/>
      <c r="AHN3119" s="0"/>
      <c r="AHO3119" s="0"/>
      <c r="AHP3119" s="0"/>
      <c r="AHQ3119" s="0"/>
      <c r="AHR3119" s="0"/>
      <c r="AHS3119" s="0"/>
      <c r="AHT3119" s="0"/>
      <c r="AHU3119" s="0"/>
      <c r="AHV3119" s="0"/>
      <c r="AHW3119" s="0"/>
      <c r="AHX3119" s="0"/>
      <c r="AHY3119" s="0"/>
      <c r="AHZ3119" s="0"/>
      <c r="AIA3119" s="0"/>
      <c r="AIB3119" s="0"/>
      <c r="AIC3119" s="0"/>
      <c r="AID3119" s="0"/>
      <c r="AIE3119" s="0"/>
      <c r="AIF3119" s="0"/>
      <c r="AIG3119" s="0"/>
      <c r="AIH3119" s="0"/>
      <c r="AII3119" s="0"/>
      <c r="AIJ3119" s="0"/>
      <c r="AIK3119" s="0"/>
      <c r="AIL3119" s="0"/>
      <c r="AIM3119" s="0"/>
      <c r="AIN3119" s="0"/>
      <c r="AIO3119" s="0"/>
      <c r="AIP3119" s="0"/>
      <c r="AIQ3119" s="0"/>
      <c r="AIR3119" s="0"/>
      <c r="AIS3119" s="0"/>
      <c r="AIT3119" s="0"/>
      <c r="AIU3119" s="0"/>
      <c r="AIV3119" s="0"/>
      <c r="AIW3119" s="0"/>
      <c r="AIX3119" s="0"/>
      <c r="AIY3119" s="0"/>
      <c r="AIZ3119" s="0"/>
      <c r="AJA3119" s="0"/>
      <c r="AJB3119" s="0"/>
      <c r="AJC3119" s="0"/>
      <c r="AJD3119" s="0"/>
      <c r="AJE3119" s="0"/>
      <c r="AJF3119" s="0"/>
      <c r="AJG3119" s="0"/>
      <c r="AJH3119" s="0"/>
      <c r="AJI3119" s="0"/>
      <c r="AJJ3119" s="0"/>
      <c r="AJK3119" s="0"/>
      <c r="AJL3119" s="0"/>
      <c r="AJM3119" s="0"/>
      <c r="AJN3119" s="0"/>
      <c r="AJO3119" s="0"/>
      <c r="AJP3119" s="0"/>
      <c r="AJQ3119" s="0"/>
      <c r="AJR3119" s="0"/>
      <c r="AJS3119" s="0"/>
      <c r="AJT3119" s="0"/>
      <c r="AJU3119" s="0"/>
      <c r="AJV3119" s="0"/>
      <c r="AJW3119" s="0"/>
      <c r="AJX3119" s="0"/>
      <c r="AJY3119" s="0"/>
      <c r="AJZ3119" s="0"/>
      <c r="AKA3119" s="0"/>
      <c r="AKB3119" s="0"/>
      <c r="AKC3119" s="0"/>
      <c r="AKD3119" s="0"/>
      <c r="AKE3119" s="0"/>
      <c r="AKF3119" s="0"/>
      <c r="AKG3119" s="0"/>
      <c r="AKH3119" s="0"/>
      <c r="AKI3119" s="0"/>
      <c r="AKJ3119" s="0"/>
      <c r="AKK3119" s="0"/>
      <c r="AKL3119" s="0"/>
      <c r="AKM3119" s="0"/>
      <c r="AKN3119" s="0"/>
      <c r="AKO3119" s="0"/>
      <c r="AKP3119" s="0"/>
      <c r="AKQ3119" s="0"/>
      <c r="AKR3119" s="0"/>
      <c r="AKS3119" s="0"/>
      <c r="AKT3119" s="0"/>
      <c r="AKU3119" s="0"/>
      <c r="AKV3119" s="0"/>
      <c r="AKW3119" s="0"/>
      <c r="AKX3119" s="0"/>
      <c r="AKY3119" s="0"/>
      <c r="AKZ3119" s="0"/>
      <c r="ALA3119" s="0"/>
      <c r="ALB3119" s="0"/>
      <c r="ALC3119" s="0"/>
      <c r="ALD3119" s="0"/>
      <c r="ALE3119" s="0"/>
      <c r="ALF3119" s="0"/>
      <c r="ALG3119" s="0"/>
      <c r="ALH3119" s="0"/>
      <c r="ALI3119" s="0"/>
      <c r="ALJ3119" s="0"/>
      <c r="ALK3119" s="0"/>
      <c r="ALL3119" s="0"/>
      <c r="ALM3119" s="0"/>
      <c r="ALN3119" s="0"/>
      <c r="ALO3119" s="0"/>
      <c r="ALP3119" s="0"/>
      <c r="ALQ3119" s="0"/>
      <c r="ALR3119" s="0"/>
      <c r="ALS3119" s="0"/>
      <c r="ALT3119" s="0"/>
      <c r="ALU3119" s="0"/>
      <c r="ALV3119" s="0"/>
      <c r="ALW3119" s="0"/>
      <c r="ALX3119" s="0"/>
      <c r="ALY3119" s="0"/>
      <c r="ALZ3119" s="0"/>
      <c r="AMA3119" s="0"/>
      <c r="AMB3119" s="0"/>
      <c r="AMC3119" s="0"/>
      <c r="AMD3119" s="0"/>
      <c r="AME3119" s="0"/>
      <c r="AMF3119" s="0"/>
      <c r="AMG3119" s="0"/>
      <c r="AMH3119" s="0"/>
      <c r="AMI3119" s="0"/>
    </row>
    <row r="3120" customFormat="false" ht="12.75" hidden="false" customHeight="false" outlineLevel="0" collapsed="false">
      <c r="A3120" s="1" t="s">
        <v>3354</v>
      </c>
      <c r="C3120" s="27" t="s">
        <v>3373</v>
      </c>
      <c r="D3120" s="27" t="s">
        <v>13</v>
      </c>
      <c r="E3120" s="28"/>
      <c r="F3120" s="29"/>
      <c r="G3120" s="27"/>
      <c r="H3120" s="30" t="s">
        <v>61</v>
      </c>
      <c r="I3120" s="31" t="n">
        <v>2.49</v>
      </c>
      <c r="J3120" s="30" t="s">
        <v>3372</v>
      </c>
      <c r="BM3120" s="0"/>
      <c r="BN3120" s="0"/>
      <c r="BO3120" s="0"/>
      <c r="BP3120" s="0"/>
      <c r="BQ3120" s="0"/>
      <c r="BR3120" s="0"/>
      <c r="BS3120" s="0"/>
      <c r="BT3120" s="0"/>
      <c r="BU3120" s="0"/>
      <c r="BV3120" s="0"/>
      <c r="BW3120" s="0"/>
      <c r="BX3120" s="0"/>
      <c r="BY3120" s="0"/>
      <c r="BZ3120" s="0"/>
      <c r="CA3120" s="0"/>
      <c r="CB3120" s="0"/>
      <c r="CC3120" s="0"/>
      <c r="CD3120" s="0"/>
      <c r="CE3120" s="0"/>
      <c r="CF3120" s="0"/>
      <c r="CG3120" s="0"/>
      <c r="CH3120" s="0"/>
      <c r="CI3120" s="0"/>
      <c r="CJ3120" s="0"/>
      <c r="CK3120" s="0"/>
      <c r="CL3120" s="0"/>
      <c r="CM3120" s="0"/>
      <c r="CN3120" s="0"/>
      <c r="CO3120" s="0"/>
      <c r="CP3120" s="0"/>
      <c r="CQ3120" s="0"/>
      <c r="CR3120" s="0"/>
      <c r="CS3120" s="0"/>
      <c r="CT3120" s="0"/>
      <c r="CU3120" s="0"/>
      <c r="CV3120" s="0"/>
      <c r="CW3120" s="0"/>
      <c r="CX3120" s="0"/>
      <c r="CY3120" s="0"/>
      <c r="CZ3120" s="0"/>
      <c r="DA3120" s="0"/>
      <c r="DB3120" s="0"/>
      <c r="DC3120" s="0"/>
      <c r="DD3120" s="0"/>
      <c r="DE3120" s="0"/>
      <c r="DF3120" s="0"/>
      <c r="DG3120" s="0"/>
      <c r="DH3120" s="0"/>
      <c r="DI3120" s="0"/>
      <c r="DJ3120" s="0"/>
      <c r="DK3120" s="0"/>
      <c r="DL3120" s="0"/>
      <c r="DM3120" s="0"/>
      <c r="DN3120" s="0"/>
      <c r="DO3120" s="0"/>
      <c r="DP3120" s="0"/>
      <c r="DQ3120" s="0"/>
      <c r="DR3120" s="0"/>
      <c r="DS3120" s="0"/>
      <c r="DT3120" s="0"/>
      <c r="DU3120" s="0"/>
      <c r="DV3120" s="0"/>
      <c r="DW3120" s="0"/>
      <c r="DX3120" s="0"/>
      <c r="DY3120" s="0"/>
      <c r="DZ3120" s="0"/>
      <c r="EA3120" s="0"/>
      <c r="EB3120" s="0"/>
      <c r="EC3120" s="0"/>
      <c r="ED3120" s="0"/>
      <c r="EE3120" s="0"/>
      <c r="EF3120" s="0"/>
      <c r="EG3120" s="0"/>
      <c r="EH3120" s="0"/>
      <c r="EI3120" s="0"/>
      <c r="EJ3120" s="0"/>
      <c r="EK3120" s="0"/>
      <c r="EL3120" s="0"/>
      <c r="EM3120" s="0"/>
      <c r="EN3120" s="0"/>
      <c r="EO3120" s="0"/>
      <c r="EP3120" s="0"/>
      <c r="EQ3120" s="0"/>
      <c r="ER3120" s="0"/>
      <c r="ES3120" s="0"/>
      <c r="ET3120" s="0"/>
      <c r="EU3120" s="0"/>
      <c r="EV3120" s="0"/>
      <c r="EW3120" s="0"/>
      <c r="EX3120" s="0"/>
      <c r="EY3120" s="0"/>
      <c r="EZ3120" s="0"/>
      <c r="FA3120" s="0"/>
      <c r="FB3120" s="0"/>
      <c r="FC3120" s="0"/>
      <c r="FD3120" s="0"/>
      <c r="FE3120" s="0"/>
      <c r="FF3120" s="0"/>
      <c r="FG3120" s="0"/>
      <c r="FH3120" s="0"/>
      <c r="FI3120" s="0"/>
      <c r="FJ3120" s="0"/>
      <c r="FK3120" s="0"/>
      <c r="FL3120" s="0"/>
      <c r="FM3120" s="0"/>
      <c r="FN3120" s="0"/>
      <c r="FO3120" s="0"/>
      <c r="FP3120" s="0"/>
      <c r="FQ3120" s="0"/>
      <c r="FR3120" s="0"/>
      <c r="FS3120" s="0"/>
      <c r="FT3120" s="0"/>
      <c r="FU3120" s="0"/>
      <c r="FV3120" s="0"/>
      <c r="FW3120" s="0"/>
      <c r="FX3120" s="0"/>
      <c r="FY3120" s="0"/>
      <c r="FZ3120" s="0"/>
      <c r="GA3120" s="0"/>
      <c r="GB3120" s="0"/>
      <c r="GC3120" s="0"/>
      <c r="GD3120" s="0"/>
      <c r="GE3120" s="0"/>
      <c r="GF3120" s="0"/>
      <c r="GG3120" s="0"/>
      <c r="GH3120" s="0"/>
      <c r="GI3120" s="0"/>
      <c r="GJ3120" s="0"/>
      <c r="GK3120" s="0"/>
      <c r="GL3120" s="0"/>
      <c r="GM3120" s="0"/>
      <c r="GN3120" s="0"/>
      <c r="GO3120" s="0"/>
      <c r="GP3120" s="0"/>
      <c r="GQ3120" s="0"/>
      <c r="GR3120" s="0"/>
      <c r="GS3120" s="0"/>
      <c r="GT3120" s="0"/>
      <c r="GU3120" s="0"/>
      <c r="GV3120" s="0"/>
      <c r="GW3120" s="0"/>
      <c r="GX3120" s="0"/>
      <c r="GY3120" s="0"/>
      <c r="GZ3120" s="0"/>
      <c r="HA3120" s="0"/>
      <c r="HB3120" s="0"/>
      <c r="HC3120" s="0"/>
      <c r="HD3120" s="0"/>
      <c r="HE3120" s="0"/>
      <c r="HF3120" s="0"/>
      <c r="HG3120" s="0"/>
      <c r="HH3120" s="0"/>
      <c r="HI3120" s="0"/>
      <c r="HJ3120" s="0"/>
      <c r="HK3120" s="0"/>
      <c r="HL3120" s="0"/>
      <c r="HM3120" s="0"/>
      <c r="HN3120" s="0"/>
      <c r="HO3120" s="0"/>
      <c r="HP3120" s="0"/>
      <c r="HQ3120" s="0"/>
      <c r="HR3120" s="0"/>
      <c r="HS3120" s="0"/>
      <c r="HT3120" s="0"/>
      <c r="HU3120" s="0"/>
      <c r="HV3120" s="0"/>
      <c r="HW3120" s="0"/>
      <c r="HX3120" s="0"/>
      <c r="HY3120" s="0"/>
      <c r="HZ3120" s="0"/>
      <c r="IA3120" s="0"/>
      <c r="IB3120" s="0"/>
      <c r="IC3120" s="0"/>
      <c r="ID3120" s="0"/>
      <c r="IE3120" s="0"/>
      <c r="IF3120" s="0"/>
      <c r="IG3120" s="0"/>
      <c r="IH3120" s="0"/>
      <c r="II3120" s="0"/>
      <c r="IJ3120" s="0"/>
      <c r="IK3120" s="0"/>
      <c r="IL3120" s="0"/>
      <c r="IM3120" s="0"/>
      <c r="IN3120" s="0"/>
      <c r="IO3120" s="0"/>
      <c r="IP3120" s="0"/>
      <c r="IQ3120" s="0"/>
      <c r="IR3120" s="0"/>
      <c r="IS3120" s="0"/>
      <c r="IT3120" s="0"/>
      <c r="IU3120" s="0"/>
      <c r="IV3120" s="0"/>
      <c r="IW3120" s="0"/>
      <c r="IX3120" s="0"/>
      <c r="IY3120" s="0"/>
      <c r="IZ3120" s="0"/>
      <c r="JA3120" s="0"/>
      <c r="JB3120" s="0"/>
      <c r="JC3120" s="0"/>
      <c r="JD3120" s="0"/>
      <c r="JE3120" s="0"/>
      <c r="JF3120" s="0"/>
      <c r="JG3120" s="0"/>
      <c r="JH3120" s="0"/>
      <c r="JI3120" s="0"/>
      <c r="JJ3120" s="0"/>
      <c r="JK3120" s="0"/>
      <c r="JL3120" s="0"/>
      <c r="JM3120" s="0"/>
      <c r="JN3120" s="0"/>
      <c r="JO3120" s="0"/>
      <c r="JP3120" s="0"/>
      <c r="JQ3120" s="0"/>
      <c r="JR3120" s="0"/>
      <c r="JS3120" s="0"/>
      <c r="JT3120" s="0"/>
      <c r="JU3120" s="0"/>
      <c r="JV3120" s="0"/>
      <c r="JW3120" s="0"/>
      <c r="JX3120" s="0"/>
      <c r="JY3120" s="0"/>
      <c r="JZ3120" s="0"/>
      <c r="KA3120" s="0"/>
      <c r="KB3120" s="0"/>
      <c r="KC3120" s="0"/>
      <c r="KD3120" s="0"/>
      <c r="KE3120" s="0"/>
      <c r="KF3120" s="0"/>
      <c r="KG3120" s="0"/>
      <c r="KH3120" s="0"/>
      <c r="KI3120" s="0"/>
      <c r="KJ3120" s="0"/>
      <c r="KK3120" s="0"/>
      <c r="KL3120" s="0"/>
      <c r="KM3120" s="0"/>
      <c r="KN3120" s="0"/>
      <c r="KO3120" s="0"/>
      <c r="KP3120" s="0"/>
      <c r="KQ3120" s="0"/>
      <c r="KR3120" s="0"/>
      <c r="KS3120" s="0"/>
      <c r="KT3120" s="0"/>
      <c r="KU3120" s="0"/>
      <c r="KV3120" s="0"/>
      <c r="KW3120" s="0"/>
      <c r="KX3120" s="0"/>
      <c r="KY3120" s="0"/>
      <c r="KZ3120" s="0"/>
      <c r="LA3120" s="0"/>
      <c r="LB3120" s="0"/>
      <c r="LC3120" s="0"/>
      <c r="LD3120" s="0"/>
      <c r="LE3120" s="0"/>
      <c r="LF3120" s="0"/>
      <c r="LG3120" s="0"/>
      <c r="LH3120" s="0"/>
      <c r="LI3120" s="0"/>
      <c r="LJ3120" s="0"/>
      <c r="LK3120" s="0"/>
      <c r="LL3120" s="0"/>
      <c r="LM3120" s="0"/>
      <c r="LN3120" s="0"/>
      <c r="LO3120" s="0"/>
      <c r="LP3120" s="0"/>
      <c r="LQ3120" s="0"/>
      <c r="LR3120" s="0"/>
      <c r="LS3120" s="0"/>
      <c r="LT3120" s="0"/>
      <c r="LU3120" s="0"/>
      <c r="LV3120" s="0"/>
      <c r="LW3120" s="0"/>
      <c r="LX3120" s="0"/>
      <c r="LY3120" s="0"/>
      <c r="LZ3120" s="0"/>
      <c r="MA3120" s="0"/>
      <c r="MB3120" s="0"/>
      <c r="MC3120" s="0"/>
      <c r="MD3120" s="0"/>
      <c r="ME3120" s="0"/>
      <c r="MF3120" s="0"/>
      <c r="MG3120" s="0"/>
      <c r="MH3120" s="0"/>
      <c r="MI3120" s="0"/>
      <c r="MJ3120" s="0"/>
      <c r="MK3120" s="0"/>
      <c r="ML3120" s="0"/>
      <c r="MM3120" s="0"/>
      <c r="MN3120" s="0"/>
      <c r="MO3120" s="0"/>
      <c r="MP3120" s="0"/>
      <c r="MQ3120" s="0"/>
      <c r="MR3120" s="0"/>
      <c r="MS3120" s="0"/>
      <c r="MT3120" s="0"/>
      <c r="MU3120" s="0"/>
      <c r="MV3120" s="0"/>
      <c r="MW3120" s="0"/>
      <c r="MX3120" s="0"/>
      <c r="MY3120" s="0"/>
      <c r="MZ3120" s="0"/>
      <c r="NA3120" s="0"/>
      <c r="NB3120" s="0"/>
      <c r="NC3120" s="0"/>
      <c r="ND3120" s="0"/>
      <c r="NE3120" s="0"/>
      <c r="NF3120" s="0"/>
      <c r="NG3120" s="0"/>
      <c r="NH3120" s="0"/>
      <c r="NI3120" s="0"/>
      <c r="NJ3120" s="0"/>
      <c r="NK3120" s="0"/>
      <c r="NL3120" s="0"/>
      <c r="NM3120" s="0"/>
      <c r="NN3120" s="0"/>
      <c r="NO3120" s="0"/>
      <c r="NP3120" s="0"/>
      <c r="NQ3120" s="0"/>
      <c r="NR3120" s="0"/>
      <c r="NS3120" s="0"/>
      <c r="NT3120" s="0"/>
      <c r="NU3120" s="0"/>
      <c r="NV3120" s="0"/>
      <c r="NW3120" s="0"/>
      <c r="NX3120" s="0"/>
      <c r="NY3120" s="0"/>
      <c r="NZ3120" s="0"/>
      <c r="OA3120" s="0"/>
      <c r="OB3120" s="0"/>
      <c r="OC3120" s="0"/>
      <c r="OD3120" s="0"/>
      <c r="OE3120" s="0"/>
      <c r="OF3120" s="0"/>
      <c r="OG3120" s="0"/>
      <c r="OH3120" s="0"/>
      <c r="OI3120" s="0"/>
      <c r="OJ3120" s="0"/>
      <c r="OK3120" s="0"/>
      <c r="OL3120" s="0"/>
      <c r="OM3120" s="0"/>
      <c r="ON3120" s="0"/>
      <c r="OO3120" s="0"/>
      <c r="OP3120" s="0"/>
      <c r="OQ3120" s="0"/>
      <c r="OR3120" s="0"/>
      <c r="OS3120" s="0"/>
      <c r="OT3120" s="0"/>
      <c r="OU3120" s="0"/>
      <c r="OV3120" s="0"/>
      <c r="OW3120" s="0"/>
      <c r="OX3120" s="0"/>
      <c r="OY3120" s="0"/>
      <c r="OZ3120" s="0"/>
      <c r="PA3120" s="0"/>
      <c r="PB3120" s="0"/>
      <c r="PC3120" s="0"/>
      <c r="PD3120" s="0"/>
      <c r="PE3120" s="0"/>
      <c r="PF3120" s="0"/>
      <c r="PG3120" s="0"/>
      <c r="PH3120" s="0"/>
      <c r="PI3120" s="0"/>
      <c r="PJ3120" s="0"/>
      <c r="PK3120" s="0"/>
      <c r="PL3120" s="0"/>
      <c r="PM3120" s="0"/>
      <c r="PN3120" s="0"/>
      <c r="PO3120" s="0"/>
      <c r="PP3120" s="0"/>
      <c r="PQ3120" s="0"/>
      <c r="PR3120" s="0"/>
      <c r="PS3120" s="0"/>
      <c r="PT3120" s="0"/>
      <c r="PU3120" s="0"/>
      <c r="PV3120" s="0"/>
      <c r="PW3120" s="0"/>
      <c r="PX3120" s="0"/>
      <c r="PY3120" s="0"/>
      <c r="PZ3120" s="0"/>
      <c r="QA3120" s="0"/>
      <c r="QB3120" s="0"/>
      <c r="QC3120" s="0"/>
      <c r="QD3120" s="0"/>
      <c r="QE3120" s="0"/>
      <c r="QF3120" s="0"/>
      <c r="QG3120" s="0"/>
      <c r="QH3120" s="0"/>
      <c r="QI3120" s="0"/>
      <c r="QJ3120" s="0"/>
      <c r="QK3120" s="0"/>
      <c r="QL3120" s="0"/>
      <c r="QM3120" s="0"/>
      <c r="QN3120" s="0"/>
      <c r="QO3120" s="0"/>
      <c r="QP3120" s="0"/>
      <c r="QQ3120" s="0"/>
      <c r="QR3120" s="0"/>
      <c r="QS3120" s="0"/>
      <c r="QT3120" s="0"/>
      <c r="QU3120" s="0"/>
      <c r="QV3120" s="0"/>
      <c r="QW3120" s="0"/>
      <c r="QX3120" s="0"/>
      <c r="QY3120" s="0"/>
      <c r="QZ3120" s="0"/>
      <c r="RA3120" s="0"/>
      <c r="RB3120" s="0"/>
      <c r="RC3120" s="0"/>
      <c r="RD3120" s="0"/>
      <c r="RE3120" s="0"/>
      <c r="RF3120" s="0"/>
      <c r="RG3120" s="0"/>
      <c r="RH3120" s="0"/>
      <c r="RI3120" s="0"/>
      <c r="RJ3120" s="0"/>
      <c r="RK3120" s="0"/>
      <c r="RL3120" s="0"/>
      <c r="RM3120" s="0"/>
      <c r="RN3120" s="0"/>
      <c r="RO3120" s="0"/>
      <c r="RP3120" s="0"/>
      <c r="RQ3120" s="0"/>
      <c r="RR3120" s="0"/>
      <c r="RS3120" s="0"/>
      <c r="RT3120" s="0"/>
      <c r="RU3120" s="0"/>
      <c r="RV3120" s="0"/>
      <c r="RW3120" s="0"/>
      <c r="RX3120" s="0"/>
      <c r="RY3120" s="0"/>
      <c r="RZ3120" s="0"/>
      <c r="SA3120" s="0"/>
      <c r="SB3120" s="0"/>
      <c r="SC3120" s="0"/>
      <c r="SD3120" s="0"/>
      <c r="SE3120" s="0"/>
      <c r="SF3120" s="0"/>
      <c r="SG3120" s="0"/>
      <c r="SH3120" s="0"/>
      <c r="SI3120" s="0"/>
      <c r="SJ3120" s="0"/>
      <c r="SK3120" s="0"/>
      <c r="SL3120" s="0"/>
      <c r="SM3120" s="0"/>
      <c r="SN3120" s="0"/>
      <c r="SO3120" s="0"/>
      <c r="SP3120" s="0"/>
      <c r="SQ3120" s="0"/>
      <c r="SR3120" s="0"/>
      <c r="SS3120" s="0"/>
      <c r="ST3120" s="0"/>
      <c r="SU3120" s="0"/>
      <c r="SV3120" s="0"/>
      <c r="SW3120" s="0"/>
      <c r="SX3120" s="0"/>
      <c r="SY3120" s="0"/>
      <c r="SZ3120" s="0"/>
      <c r="TA3120" s="0"/>
      <c r="TB3120" s="0"/>
      <c r="TC3120" s="0"/>
      <c r="TD3120" s="0"/>
      <c r="TE3120" s="0"/>
      <c r="TF3120" s="0"/>
      <c r="TG3120" s="0"/>
      <c r="TH3120" s="0"/>
      <c r="TI3120" s="0"/>
      <c r="TJ3120" s="0"/>
      <c r="TK3120" s="0"/>
      <c r="TL3120" s="0"/>
      <c r="TM3120" s="0"/>
      <c r="TN3120" s="0"/>
      <c r="TO3120" s="0"/>
      <c r="TP3120" s="0"/>
      <c r="TQ3120" s="0"/>
      <c r="TR3120" s="0"/>
      <c r="TS3120" s="0"/>
      <c r="TT3120" s="0"/>
      <c r="TU3120" s="0"/>
      <c r="TV3120" s="0"/>
      <c r="TW3120" s="0"/>
      <c r="TX3120" s="0"/>
      <c r="TY3120" s="0"/>
      <c r="TZ3120" s="0"/>
      <c r="UA3120" s="0"/>
      <c r="UB3120" s="0"/>
      <c r="UC3120" s="0"/>
      <c r="UD3120" s="0"/>
      <c r="UE3120" s="0"/>
      <c r="UF3120" s="0"/>
      <c r="UG3120" s="0"/>
      <c r="UH3120" s="0"/>
      <c r="UI3120" s="0"/>
      <c r="UJ3120" s="0"/>
      <c r="UK3120" s="0"/>
      <c r="UL3120" s="0"/>
      <c r="UM3120" s="0"/>
      <c r="UN3120" s="0"/>
      <c r="UO3120" s="0"/>
      <c r="UP3120" s="0"/>
      <c r="UQ3120" s="0"/>
      <c r="UR3120" s="0"/>
      <c r="US3120" s="0"/>
      <c r="UT3120" s="0"/>
      <c r="UU3120" s="0"/>
      <c r="UV3120" s="0"/>
      <c r="UW3120" s="0"/>
      <c r="UX3120" s="0"/>
      <c r="UY3120" s="0"/>
      <c r="UZ3120" s="0"/>
      <c r="VA3120" s="0"/>
      <c r="VB3120" s="0"/>
      <c r="VC3120" s="0"/>
      <c r="VD3120" s="0"/>
      <c r="VE3120" s="0"/>
      <c r="VF3120" s="0"/>
      <c r="VG3120" s="0"/>
      <c r="VH3120" s="0"/>
      <c r="VI3120" s="0"/>
      <c r="VJ3120" s="0"/>
      <c r="VK3120" s="0"/>
      <c r="VL3120" s="0"/>
      <c r="VM3120" s="0"/>
      <c r="VN3120" s="0"/>
      <c r="VO3120" s="0"/>
      <c r="VP3120" s="0"/>
      <c r="VQ3120" s="0"/>
      <c r="VR3120" s="0"/>
      <c r="VS3120" s="0"/>
      <c r="VT3120" s="0"/>
      <c r="VU3120" s="0"/>
      <c r="VV3120" s="0"/>
      <c r="VW3120" s="0"/>
      <c r="VX3120" s="0"/>
      <c r="VY3120" s="0"/>
      <c r="VZ3120" s="0"/>
      <c r="WA3120" s="0"/>
      <c r="WB3120" s="0"/>
      <c r="WC3120" s="0"/>
      <c r="WD3120" s="0"/>
      <c r="WE3120" s="0"/>
      <c r="WF3120" s="0"/>
      <c r="WG3120" s="0"/>
      <c r="WH3120" s="0"/>
      <c r="WI3120" s="0"/>
      <c r="WJ3120" s="0"/>
      <c r="WK3120" s="0"/>
      <c r="WL3120" s="0"/>
      <c r="WM3120" s="0"/>
      <c r="WN3120" s="0"/>
      <c r="WO3120" s="0"/>
      <c r="WP3120" s="0"/>
      <c r="WQ3120" s="0"/>
      <c r="WR3120" s="0"/>
      <c r="WS3120" s="0"/>
      <c r="WT3120" s="0"/>
      <c r="WU3120" s="0"/>
      <c r="WV3120" s="0"/>
      <c r="WW3120" s="0"/>
      <c r="WX3120" s="0"/>
      <c r="WY3120" s="0"/>
      <c r="WZ3120" s="0"/>
      <c r="XA3120" s="0"/>
      <c r="XB3120" s="0"/>
      <c r="XC3120" s="0"/>
      <c r="XD3120" s="0"/>
      <c r="XE3120" s="0"/>
      <c r="XF3120" s="0"/>
      <c r="XG3120" s="0"/>
      <c r="XH3120" s="0"/>
      <c r="XI3120" s="0"/>
      <c r="XJ3120" s="0"/>
      <c r="XK3120" s="0"/>
      <c r="XL3120" s="0"/>
      <c r="XM3120" s="0"/>
      <c r="XN3120" s="0"/>
      <c r="XO3120" s="0"/>
      <c r="XP3120" s="0"/>
      <c r="XQ3120" s="0"/>
      <c r="XR3120" s="0"/>
      <c r="XS3120" s="0"/>
      <c r="XT3120" s="0"/>
      <c r="XU3120" s="0"/>
      <c r="XV3120" s="0"/>
      <c r="XW3120" s="0"/>
      <c r="XX3120" s="0"/>
      <c r="XY3120" s="0"/>
      <c r="XZ3120" s="0"/>
      <c r="YA3120" s="0"/>
      <c r="YB3120" s="0"/>
      <c r="YC3120" s="0"/>
      <c r="YD3120" s="0"/>
      <c r="YE3120" s="0"/>
      <c r="YF3120" s="0"/>
      <c r="YG3120" s="0"/>
      <c r="YH3120" s="0"/>
      <c r="YI3120" s="0"/>
      <c r="YJ3120" s="0"/>
      <c r="YK3120" s="0"/>
      <c r="YL3120" s="0"/>
      <c r="YM3120" s="0"/>
      <c r="YN3120" s="0"/>
      <c r="YO3120" s="0"/>
      <c r="YP3120" s="0"/>
      <c r="YQ3120" s="0"/>
      <c r="YR3120" s="0"/>
      <c r="YS3120" s="0"/>
      <c r="YT3120" s="0"/>
      <c r="YU3120" s="0"/>
      <c r="YV3120" s="0"/>
      <c r="YW3120" s="0"/>
      <c r="YX3120" s="0"/>
      <c r="YY3120" s="0"/>
      <c r="YZ3120" s="0"/>
      <c r="ZA3120" s="0"/>
      <c r="ZB3120" s="0"/>
      <c r="ZC3120" s="0"/>
      <c r="ZD3120" s="0"/>
      <c r="ZE3120" s="0"/>
      <c r="ZF3120" s="0"/>
      <c r="ZG3120" s="0"/>
      <c r="ZH3120" s="0"/>
      <c r="ZI3120" s="0"/>
      <c r="ZJ3120" s="0"/>
      <c r="ZK3120" s="0"/>
      <c r="ZL3120" s="0"/>
      <c r="ZM3120" s="0"/>
      <c r="ZN3120" s="0"/>
      <c r="ZO3120" s="0"/>
      <c r="ZP3120" s="0"/>
      <c r="ZQ3120" s="0"/>
      <c r="ZR3120" s="0"/>
      <c r="ZS3120" s="0"/>
      <c r="ZT3120" s="0"/>
      <c r="ZU3120" s="0"/>
      <c r="ZV3120" s="0"/>
      <c r="ZW3120" s="0"/>
      <c r="ZX3120" s="0"/>
      <c r="ZY3120" s="0"/>
      <c r="ZZ3120" s="0"/>
      <c r="AAA3120" s="0"/>
      <c r="AAB3120" s="0"/>
      <c r="AAC3120" s="0"/>
      <c r="AAD3120" s="0"/>
      <c r="AAE3120" s="0"/>
      <c r="AAF3120" s="0"/>
      <c r="AAG3120" s="0"/>
      <c r="AAH3120" s="0"/>
      <c r="AAI3120" s="0"/>
      <c r="AAJ3120" s="0"/>
      <c r="AAK3120" s="0"/>
      <c r="AAL3120" s="0"/>
      <c r="AAM3120" s="0"/>
      <c r="AAN3120" s="0"/>
      <c r="AAO3120" s="0"/>
      <c r="AAP3120" s="0"/>
      <c r="AAQ3120" s="0"/>
      <c r="AAR3120" s="0"/>
      <c r="AAS3120" s="0"/>
      <c r="AAT3120" s="0"/>
      <c r="AAU3120" s="0"/>
      <c r="AAV3120" s="0"/>
      <c r="AAW3120" s="0"/>
      <c r="AAX3120" s="0"/>
      <c r="AAY3120" s="0"/>
      <c r="AAZ3120" s="0"/>
      <c r="ABA3120" s="0"/>
      <c r="ABB3120" s="0"/>
      <c r="ABC3120" s="0"/>
      <c r="ABD3120" s="0"/>
      <c r="ABE3120" s="0"/>
      <c r="ABF3120" s="0"/>
      <c r="ABG3120" s="0"/>
      <c r="ABH3120" s="0"/>
      <c r="ABI3120" s="0"/>
      <c r="ABJ3120" s="0"/>
      <c r="ABK3120" s="0"/>
      <c r="ABL3120" s="0"/>
      <c r="ABM3120" s="0"/>
      <c r="ABN3120" s="0"/>
      <c r="ABO3120" s="0"/>
      <c r="ABP3120" s="0"/>
      <c r="ABQ3120" s="0"/>
      <c r="ABR3120" s="0"/>
      <c r="ABS3120" s="0"/>
      <c r="ABT3120" s="0"/>
      <c r="ABU3120" s="0"/>
      <c r="ABV3120" s="0"/>
      <c r="ABW3120" s="0"/>
      <c r="ABX3120" s="0"/>
      <c r="ABY3120" s="0"/>
      <c r="ABZ3120" s="0"/>
      <c r="ACA3120" s="0"/>
      <c r="ACB3120" s="0"/>
      <c r="ACC3120" s="0"/>
      <c r="ACD3120" s="0"/>
      <c r="ACE3120" s="0"/>
      <c r="ACF3120" s="0"/>
      <c r="ACG3120" s="0"/>
      <c r="ACH3120" s="0"/>
      <c r="ACI3120" s="0"/>
      <c r="ACJ3120" s="0"/>
      <c r="ACK3120" s="0"/>
      <c r="ACL3120" s="0"/>
      <c r="ACM3120" s="0"/>
      <c r="ACN3120" s="0"/>
      <c r="ACO3120" s="0"/>
      <c r="ACP3120" s="0"/>
      <c r="ACQ3120" s="0"/>
      <c r="ACR3120" s="0"/>
      <c r="ACS3120" s="0"/>
      <c r="ACT3120" s="0"/>
      <c r="ACU3120" s="0"/>
      <c r="ACV3120" s="0"/>
      <c r="ACW3120" s="0"/>
      <c r="ACX3120" s="0"/>
      <c r="ACY3120" s="0"/>
      <c r="ACZ3120" s="0"/>
      <c r="ADA3120" s="0"/>
      <c r="ADB3120" s="0"/>
      <c r="ADC3120" s="0"/>
      <c r="ADD3120" s="0"/>
      <c r="ADE3120" s="0"/>
      <c r="ADF3120" s="0"/>
      <c r="ADG3120" s="0"/>
      <c r="ADH3120" s="0"/>
      <c r="ADI3120" s="0"/>
      <c r="ADJ3120" s="0"/>
      <c r="ADK3120" s="0"/>
      <c r="ADL3120" s="0"/>
      <c r="ADM3120" s="0"/>
      <c r="ADN3120" s="0"/>
      <c r="ADO3120" s="0"/>
      <c r="ADP3120" s="0"/>
      <c r="ADQ3120" s="0"/>
      <c r="ADR3120" s="0"/>
      <c r="ADS3120" s="0"/>
      <c r="ADT3120" s="0"/>
      <c r="ADU3120" s="0"/>
      <c r="ADV3120" s="0"/>
      <c r="ADW3120" s="0"/>
      <c r="ADX3120" s="0"/>
      <c r="ADY3120" s="0"/>
      <c r="ADZ3120" s="0"/>
      <c r="AEA3120" s="0"/>
      <c r="AEB3120" s="0"/>
      <c r="AEC3120" s="0"/>
      <c r="AED3120" s="0"/>
      <c r="AEE3120" s="0"/>
      <c r="AEF3120" s="0"/>
      <c r="AEG3120" s="0"/>
      <c r="AEH3120" s="0"/>
      <c r="AEI3120" s="0"/>
      <c r="AEJ3120" s="0"/>
      <c r="AEK3120" s="0"/>
      <c r="AEL3120" s="0"/>
      <c r="AEM3120" s="0"/>
      <c r="AEN3120" s="0"/>
      <c r="AEO3120" s="0"/>
      <c r="AEP3120" s="0"/>
      <c r="AEQ3120" s="0"/>
      <c r="AER3120" s="0"/>
      <c r="AES3120" s="0"/>
      <c r="AET3120" s="0"/>
      <c r="AEU3120" s="0"/>
      <c r="AEV3120" s="0"/>
      <c r="AEW3120" s="0"/>
      <c r="AEX3120" s="0"/>
      <c r="AEY3120" s="0"/>
      <c r="AEZ3120" s="0"/>
      <c r="AFA3120" s="0"/>
      <c r="AFB3120" s="0"/>
      <c r="AFC3120" s="0"/>
      <c r="AFD3120" s="0"/>
      <c r="AFE3120" s="0"/>
      <c r="AFF3120" s="0"/>
      <c r="AFG3120" s="0"/>
      <c r="AFH3120" s="0"/>
      <c r="AFI3120" s="0"/>
      <c r="AFJ3120" s="0"/>
      <c r="AFK3120" s="0"/>
      <c r="AFL3120" s="0"/>
      <c r="AFM3120" s="0"/>
      <c r="AFN3120" s="0"/>
      <c r="AFO3120" s="0"/>
      <c r="AFP3120" s="0"/>
      <c r="AFQ3120" s="0"/>
      <c r="AFR3120" s="0"/>
      <c r="AFS3120" s="0"/>
      <c r="AFT3120" s="0"/>
      <c r="AFU3120" s="0"/>
      <c r="AFV3120" s="0"/>
      <c r="AFW3120" s="0"/>
      <c r="AFX3120" s="0"/>
      <c r="AFY3120" s="0"/>
      <c r="AFZ3120" s="0"/>
      <c r="AGA3120" s="0"/>
      <c r="AGB3120" s="0"/>
      <c r="AGC3120" s="0"/>
      <c r="AGD3120" s="0"/>
      <c r="AGE3120" s="0"/>
      <c r="AGF3120" s="0"/>
      <c r="AGG3120" s="0"/>
      <c r="AGH3120" s="0"/>
      <c r="AGI3120" s="0"/>
      <c r="AGJ3120" s="0"/>
      <c r="AGK3120" s="0"/>
      <c r="AGL3120" s="0"/>
      <c r="AGM3120" s="0"/>
      <c r="AGN3120" s="0"/>
      <c r="AGO3120" s="0"/>
      <c r="AGP3120" s="0"/>
      <c r="AGQ3120" s="0"/>
      <c r="AGR3120" s="0"/>
      <c r="AGS3120" s="0"/>
      <c r="AGT3120" s="0"/>
      <c r="AGU3120" s="0"/>
      <c r="AGV3120" s="0"/>
      <c r="AGW3120" s="0"/>
      <c r="AGX3120" s="0"/>
      <c r="AGY3120" s="0"/>
      <c r="AGZ3120" s="0"/>
      <c r="AHA3120" s="0"/>
      <c r="AHB3120" s="0"/>
      <c r="AHC3120" s="0"/>
      <c r="AHD3120" s="0"/>
      <c r="AHE3120" s="0"/>
      <c r="AHF3120" s="0"/>
      <c r="AHG3120" s="0"/>
      <c r="AHH3120" s="0"/>
      <c r="AHI3120" s="0"/>
      <c r="AHJ3120" s="0"/>
      <c r="AHK3120" s="0"/>
      <c r="AHL3120" s="0"/>
      <c r="AHM3120" s="0"/>
      <c r="AHN3120" s="0"/>
      <c r="AHO3120" s="0"/>
      <c r="AHP3120" s="0"/>
      <c r="AHQ3120" s="0"/>
      <c r="AHR3120" s="0"/>
      <c r="AHS3120" s="0"/>
      <c r="AHT3120" s="0"/>
      <c r="AHU3120" s="0"/>
      <c r="AHV3120" s="0"/>
      <c r="AHW3120" s="0"/>
      <c r="AHX3120" s="0"/>
      <c r="AHY3120" s="0"/>
      <c r="AHZ3120" s="0"/>
      <c r="AIA3120" s="0"/>
      <c r="AIB3120" s="0"/>
      <c r="AIC3120" s="0"/>
      <c r="AID3120" s="0"/>
      <c r="AIE3120" s="0"/>
      <c r="AIF3120" s="0"/>
      <c r="AIG3120" s="0"/>
      <c r="AIH3120" s="0"/>
      <c r="AII3120" s="0"/>
      <c r="AIJ3120" s="0"/>
      <c r="AIK3120" s="0"/>
      <c r="AIL3120" s="0"/>
      <c r="AIM3120" s="0"/>
      <c r="AIN3120" s="0"/>
      <c r="AIO3120" s="0"/>
      <c r="AIP3120" s="0"/>
      <c r="AIQ3120" s="0"/>
      <c r="AIR3120" s="0"/>
      <c r="AIS3120" s="0"/>
      <c r="AIT3120" s="0"/>
      <c r="AIU3120" s="0"/>
      <c r="AIV3120" s="0"/>
      <c r="AIW3120" s="0"/>
      <c r="AIX3120" s="0"/>
      <c r="AIY3120" s="0"/>
      <c r="AIZ3120" s="0"/>
      <c r="AJA3120" s="0"/>
      <c r="AJB3120" s="0"/>
      <c r="AJC3120" s="0"/>
      <c r="AJD3120" s="0"/>
      <c r="AJE3120" s="0"/>
      <c r="AJF3120" s="0"/>
      <c r="AJG3120" s="0"/>
      <c r="AJH3120" s="0"/>
      <c r="AJI3120" s="0"/>
      <c r="AJJ3120" s="0"/>
      <c r="AJK3120" s="0"/>
      <c r="AJL3120" s="0"/>
      <c r="AJM3120" s="0"/>
      <c r="AJN3120" s="0"/>
      <c r="AJO3120" s="0"/>
      <c r="AJP3120" s="0"/>
      <c r="AJQ3120" s="0"/>
      <c r="AJR3120" s="0"/>
      <c r="AJS3120" s="0"/>
      <c r="AJT3120" s="0"/>
      <c r="AJU3120" s="0"/>
      <c r="AJV3120" s="0"/>
      <c r="AJW3120" s="0"/>
      <c r="AJX3120" s="0"/>
      <c r="AJY3120" s="0"/>
      <c r="AJZ3120" s="0"/>
      <c r="AKA3120" s="0"/>
      <c r="AKB3120" s="0"/>
      <c r="AKC3120" s="0"/>
      <c r="AKD3120" s="0"/>
      <c r="AKE3120" s="0"/>
      <c r="AKF3120" s="0"/>
      <c r="AKG3120" s="0"/>
      <c r="AKH3120" s="0"/>
      <c r="AKI3120" s="0"/>
      <c r="AKJ3120" s="0"/>
      <c r="AKK3120" s="0"/>
      <c r="AKL3120" s="0"/>
      <c r="AKM3120" s="0"/>
      <c r="AKN3120" s="0"/>
      <c r="AKO3120" s="0"/>
      <c r="AKP3120" s="0"/>
      <c r="AKQ3120" s="0"/>
      <c r="AKR3120" s="0"/>
      <c r="AKS3120" s="0"/>
      <c r="AKT3120" s="0"/>
      <c r="AKU3120" s="0"/>
      <c r="AKV3120" s="0"/>
      <c r="AKW3120" s="0"/>
      <c r="AKX3120" s="0"/>
      <c r="AKY3120" s="0"/>
      <c r="AKZ3120" s="0"/>
      <c r="ALA3120" s="0"/>
      <c r="ALB3120" s="0"/>
      <c r="ALC3120" s="0"/>
      <c r="ALD3120" s="0"/>
      <c r="ALE3120" s="0"/>
      <c r="ALF3120" s="0"/>
      <c r="ALG3120" s="0"/>
      <c r="ALH3120" s="0"/>
      <c r="ALI3120" s="0"/>
      <c r="ALJ3120" s="0"/>
      <c r="ALK3120" s="0"/>
      <c r="ALL3120" s="0"/>
      <c r="ALM3120" s="0"/>
      <c r="ALN3120" s="0"/>
      <c r="ALO3120" s="0"/>
      <c r="ALP3120" s="0"/>
      <c r="ALQ3120" s="0"/>
      <c r="ALR3120" s="0"/>
      <c r="ALS3120" s="0"/>
      <c r="ALT3120" s="0"/>
      <c r="ALU3120" s="0"/>
      <c r="ALV3120" s="0"/>
      <c r="ALW3120" s="0"/>
      <c r="ALX3120" s="0"/>
      <c r="ALY3120" s="0"/>
      <c r="ALZ3120" s="0"/>
      <c r="AMA3120" s="0"/>
      <c r="AMB3120" s="0"/>
      <c r="AMC3120" s="0"/>
      <c r="AMD3120" s="0"/>
      <c r="AME3120" s="0"/>
      <c r="AMF3120" s="0"/>
      <c r="AMG3120" s="0"/>
      <c r="AMH3120" s="0"/>
      <c r="AMI3120" s="0"/>
    </row>
    <row r="3121" customFormat="false" ht="12.75" hidden="false" customHeight="false" outlineLevel="0" collapsed="false">
      <c r="A3121" s="1" t="s">
        <v>3354</v>
      </c>
      <c r="C3121" s="27" t="s">
        <v>3374</v>
      </c>
      <c r="D3121" s="27" t="s">
        <v>49</v>
      </c>
      <c r="E3121" s="28"/>
      <c r="F3121" s="29"/>
      <c r="G3121" s="27"/>
      <c r="H3121" s="30" t="s">
        <v>61</v>
      </c>
      <c r="I3121" s="31" t="n">
        <v>0.85</v>
      </c>
      <c r="J3121" s="30" t="s">
        <v>3372</v>
      </c>
      <c r="BM3121" s="0"/>
      <c r="BN3121" s="0"/>
      <c r="BO3121" s="0"/>
      <c r="BP3121" s="0"/>
      <c r="BQ3121" s="0"/>
      <c r="BR3121" s="0"/>
      <c r="BS3121" s="0"/>
      <c r="BT3121" s="0"/>
      <c r="BU3121" s="0"/>
      <c r="BV3121" s="0"/>
      <c r="BW3121" s="0"/>
      <c r="BX3121" s="0"/>
      <c r="BY3121" s="0"/>
      <c r="BZ3121" s="0"/>
      <c r="CA3121" s="0"/>
      <c r="CB3121" s="0"/>
      <c r="CC3121" s="0"/>
      <c r="CD3121" s="0"/>
      <c r="CE3121" s="0"/>
      <c r="CF3121" s="0"/>
      <c r="CG3121" s="0"/>
      <c r="CH3121" s="0"/>
      <c r="CI3121" s="0"/>
      <c r="CJ3121" s="0"/>
      <c r="CK3121" s="0"/>
      <c r="CL3121" s="0"/>
      <c r="CM3121" s="0"/>
      <c r="CN3121" s="0"/>
      <c r="CO3121" s="0"/>
      <c r="CP3121" s="0"/>
      <c r="CQ3121" s="0"/>
      <c r="CR3121" s="0"/>
      <c r="CS3121" s="0"/>
      <c r="CT3121" s="0"/>
      <c r="CU3121" s="0"/>
      <c r="CV3121" s="0"/>
      <c r="CW3121" s="0"/>
      <c r="CX3121" s="0"/>
      <c r="CY3121" s="0"/>
      <c r="CZ3121" s="0"/>
      <c r="DA3121" s="0"/>
      <c r="DB3121" s="0"/>
      <c r="DC3121" s="0"/>
      <c r="DD3121" s="0"/>
      <c r="DE3121" s="0"/>
      <c r="DF3121" s="0"/>
      <c r="DG3121" s="0"/>
      <c r="DH3121" s="0"/>
      <c r="DI3121" s="0"/>
      <c r="DJ3121" s="0"/>
      <c r="DK3121" s="0"/>
      <c r="DL3121" s="0"/>
      <c r="DM3121" s="0"/>
      <c r="DN3121" s="0"/>
      <c r="DO3121" s="0"/>
      <c r="DP3121" s="0"/>
      <c r="DQ3121" s="0"/>
      <c r="DR3121" s="0"/>
      <c r="DS3121" s="0"/>
      <c r="DT3121" s="0"/>
      <c r="DU3121" s="0"/>
      <c r="DV3121" s="0"/>
      <c r="DW3121" s="0"/>
      <c r="DX3121" s="0"/>
      <c r="DY3121" s="0"/>
      <c r="DZ3121" s="0"/>
      <c r="EA3121" s="0"/>
      <c r="EB3121" s="0"/>
      <c r="EC3121" s="0"/>
      <c r="ED3121" s="0"/>
      <c r="EE3121" s="0"/>
      <c r="EF3121" s="0"/>
      <c r="EG3121" s="0"/>
      <c r="EH3121" s="0"/>
      <c r="EI3121" s="0"/>
      <c r="EJ3121" s="0"/>
      <c r="EK3121" s="0"/>
      <c r="EL3121" s="0"/>
      <c r="EM3121" s="0"/>
      <c r="EN3121" s="0"/>
      <c r="EO3121" s="0"/>
      <c r="EP3121" s="0"/>
      <c r="EQ3121" s="0"/>
      <c r="ER3121" s="0"/>
      <c r="ES3121" s="0"/>
      <c r="ET3121" s="0"/>
      <c r="EU3121" s="0"/>
      <c r="EV3121" s="0"/>
      <c r="EW3121" s="0"/>
      <c r="EX3121" s="0"/>
      <c r="EY3121" s="0"/>
      <c r="EZ3121" s="0"/>
      <c r="FA3121" s="0"/>
      <c r="FB3121" s="0"/>
      <c r="FC3121" s="0"/>
      <c r="FD3121" s="0"/>
      <c r="FE3121" s="0"/>
      <c r="FF3121" s="0"/>
      <c r="FG3121" s="0"/>
      <c r="FH3121" s="0"/>
      <c r="FI3121" s="0"/>
      <c r="FJ3121" s="0"/>
      <c r="FK3121" s="0"/>
      <c r="FL3121" s="0"/>
      <c r="FM3121" s="0"/>
      <c r="FN3121" s="0"/>
      <c r="FO3121" s="0"/>
      <c r="FP3121" s="0"/>
      <c r="FQ3121" s="0"/>
      <c r="FR3121" s="0"/>
      <c r="FS3121" s="0"/>
      <c r="FT3121" s="0"/>
      <c r="FU3121" s="0"/>
      <c r="FV3121" s="0"/>
      <c r="FW3121" s="0"/>
      <c r="FX3121" s="0"/>
      <c r="FY3121" s="0"/>
      <c r="FZ3121" s="0"/>
      <c r="GA3121" s="0"/>
      <c r="GB3121" s="0"/>
      <c r="GC3121" s="0"/>
      <c r="GD3121" s="0"/>
      <c r="GE3121" s="0"/>
      <c r="GF3121" s="0"/>
      <c r="GG3121" s="0"/>
      <c r="GH3121" s="0"/>
      <c r="GI3121" s="0"/>
      <c r="GJ3121" s="0"/>
      <c r="GK3121" s="0"/>
      <c r="GL3121" s="0"/>
      <c r="GM3121" s="0"/>
      <c r="GN3121" s="0"/>
      <c r="GO3121" s="0"/>
      <c r="GP3121" s="0"/>
      <c r="GQ3121" s="0"/>
      <c r="GR3121" s="0"/>
      <c r="GS3121" s="0"/>
      <c r="GT3121" s="0"/>
      <c r="GU3121" s="0"/>
      <c r="GV3121" s="0"/>
      <c r="GW3121" s="0"/>
      <c r="GX3121" s="0"/>
      <c r="GY3121" s="0"/>
      <c r="GZ3121" s="0"/>
      <c r="HA3121" s="0"/>
      <c r="HB3121" s="0"/>
      <c r="HC3121" s="0"/>
      <c r="HD3121" s="0"/>
      <c r="HE3121" s="0"/>
      <c r="HF3121" s="0"/>
      <c r="HG3121" s="0"/>
      <c r="HH3121" s="0"/>
      <c r="HI3121" s="0"/>
      <c r="HJ3121" s="0"/>
      <c r="HK3121" s="0"/>
      <c r="HL3121" s="0"/>
      <c r="HM3121" s="0"/>
      <c r="HN3121" s="0"/>
      <c r="HO3121" s="0"/>
      <c r="HP3121" s="0"/>
      <c r="HQ3121" s="0"/>
      <c r="HR3121" s="0"/>
      <c r="HS3121" s="0"/>
      <c r="HT3121" s="0"/>
      <c r="HU3121" s="0"/>
      <c r="HV3121" s="0"/>
      <c r="HW3121" s="0"/>
      <c r="HX3121" s="0"/>
      <c r="HY3121" s="0"/>
      <c r="HZ3121" s="0"/>
      <c r="IA3121" s="0"/>
      <c r="IB3121" s="0"/>
      <c r="IC3121" s="0"/>
      <c r="ID3121" s="0"/>
      <c r="IE3121" s="0"/>
      <c r="IF3121" s="0"/>
      <c r="IG3121" s="0"/>
      <c r="IH3121" s="0"/>
      <c r="II3121" s="0"/>
      <c r="IJ3121" s="0"/>
      <c r="IK3121" s="0"/>
      <c r="IL3121" s="0"/>
      <c r="IM3121" s="0"/>
      <c r="IN3121" s="0"/>
      <c r="IO3121" s="0"/>
      <c r="IP3121" s="0"/>
      <c r="IQ3121" s="0"/>
      <c r="IR3121" s="0"/>
      <c r="IS3121" s="0"/>
      <c r="IT3121" s="0"/>
      <c r="IU3121" s="0"/>
      <c r="IV3121" s="0"/>
      <c r="IW3121" s="0"/>
      <c r="IX3121" s="0"/>
      <c r="IY3121" s="0"/>
      <c r="IZ3121" s="0"/>
      <c r="JA3121" s="0"/>
      <c r="JB3121" s="0"/>
      <c r="JC3121" s="0"/>
      <c r="JD3121" s="0"/>
      <c r="JE3121" s="0"/>
      <c r="JF3121" s="0"/>
      <c r="JG3121" s="0"/>
      <c r="JH3121" s="0"/>
      <c r="JI3121" s="0"/>
      <c r="JJ3121" s="0"/>
      <c r="JK3121" s="0"/>
      <c r="JL3121" s="0"/>
      <c r="JM3121" s="0"/>
      <c r="JN3121" s="0"/>
      <c r="JO3121" s="0"/>
      <c r="JP3121" s="0"/>
      <c r="JQ3121" s="0"/>
      <c r="JR3121" s="0"/>
      <c r="JS3121" s="0"/>
      <c r="JT3121" s="0"/>
      <c r="JU3121" s="0"/>
      <c r="JV3121" s="0"/>
      <c r="JW3121" s="0"/>
      <c r="JX3121" s="0"/>
      <c r="JY3121" s="0"/>
      <c r="JZ3121" s="0"/>
      <c r="KA3121" s="0"/>
      <c r="KB3121" s="0"/>
      <c r="KC3121" s="0"/>
      <c r="KD3121" s="0"/>
      <c r="KE3121" s="0"/>
      <c r="KF3121" s="0"/>
      <c r="KG3121" s="0"/>
      <c r="KH3121" s="0"/>
      <c r="KI3121" s="0"/>
      <c r="KJ3121" s="0"/>
      <c r="KK3121" s="0"/>
      <c r="KL3121" s="0"/>
      <c r="KM3121" s="0"/>
      <c r="KN3121" s="0"/>
      <c r="KO3121" s="0"/>
      <c r="KP3121" s="0"/>
      <c r="KQ3121" s="0"/>
      <c r="KR3121" s="0"/>
      <c r="KS3121" s="0"/>
      <c r="KT3121" s="0"/>
      <c r="KU3121" s="0"/>
      <c r="KV3121" s="0"/>
      <c r="KW3121" s="0"/>
      <c r="KX3121" s="0"/>
      <c r="KY3121" s="0"/>
      <c r="KZ3121" s="0"/>
      <c r="LA3121" s="0"/>
      <c r="LB3121" s="0"/>
      <c r="LC3121" s="0"/>
      <c r="LD3121" s="0"/>
      <c r="LE3121" s="0"/>
      <c r="LF3121" s="0"/>
      <c r="LG3121" s="0"/>
      <c r="LH3121" s="0"/>
      <c r="LI3121" s="0"/>
      <c r="LJ3121" s="0"/>
      <c r="LK3121" s="0"/>
      <c r="LL3121" s="0"/>
      <c r="LM3121" s="0"/>
      <c r="LN3121" s="0"/>
      <c r="LO3121" s="0"/>
      <c r="LP3121" s="0"/>
      <c r="LQ3121" s="0"/>
      <c r="LR3121" s="0"/>
      <c r="LS3121" s="0"/>
      <c r="LT3121" s="0"/>
      <c r="LU3121" s="0"/>
      <c r="LV3121" s="0"/>
      <c r="LW3121" s="0"/>
      <c r="LX3121" s="0"/>
      <c r="LY3121" s="0"/>
      <c r="LZ3121" s="0"/>
      <c r="MA3121" s="0"/>
      <c r="MB3121" s="0"/>
      <c r="MC3121" s="0"/>
      <c r="MD3121" s="0"/>
      <c r="ME3121" s="0"/>
      <c r="MF3121" s="0"/>
      <c r="MG3121" s="0"/>
      <c r="MH3121" s="0"/>
      <c r="MI3121" s="0"/>
      <c r="MJ3121" s="0"/>
      <c r="MK3121" s="0"/>
      <c r="ML3121" s="0"/>
      <c r="MM3121" s="0"/>
      <c r="MN3121" s="0"/>
      <c r="MO3121" s="0"/>
      <c r="MP3121" s="0"/>
      <c r="MQ3121" s="0"/>
      <c r="MR3121" s="0"/>
      <c r="MS3121" s="0"/>
      <c r="MT3121" s="0"/>
      <c r="MU3121" s="0"/>
      <c r="MV3121" s="0"/>
      <c r="MW3121" s="0"/>
      <c r="MX3121" s="0"/>
      <c r="MY3121" s="0"/>
      <c r="MZ3121" s="0"/>
      <c r="NA3121" s="0"/>
      <c r="NB3121" s="0"/>
      <c r="NC3121" s="0"/>
      <c r="ND3121" s="0"/>
      <c r="NE3121" s="0"/>
      <c r="NF3121" s="0"/>
      <c r="NG3121" s="0"/>
      <c r="NH3121" s="0"/>
      <c r="NI3121" s="0"/>
      <c r="NJ3121" s="0"/>
      <c r="NK3121" s="0"/>
      <c r="NL3121" s="0"/>
      <c r="NM3121" s="0"/>
      <c r="NN3121" s="0"/>
      <c r="NO3121" s="0"/>
      <c r="NP3121" s="0"/>
      <c r="NQ3121" s="0"/>
      <c r="NR3121" s="0"/>
      <c r="NS3121" s="0"/>
      <c r="NT3121" s="0"/>
      <c r="NU3121" s="0"/>
      <c r="NV3121" s="0"/>
      <c r="NW3121" s="0"/>
      <c r="NX3121" s="0"/>
      <c r="NY3121" s="0"/>
      <c r="NZ3121" s="0"/>
      <c r="OA3121" s="0"/>
      <c r="OB3121" s="0"/>
      <c r="OC3121" s="0"/>
      <c r="OD3121" s="0"/>
      <c r="OE3121" s="0"/>
      <c r="OF3121" s="0"/>
      <c r="OG3121" s="0"/>
      <c r="OH3121" s="0"/>
      <c r="OI3121" s="0"/>
      <c r="OJ3121" s="0"/>
      <c r="OK3121" s="0"/>
      <c r="OL3121" s="0"/>
      <c r="OM3121" s="0"/>
      <c r="ON3121" s="0"/>
      <c r="OO3121" s="0"/>
      <c r="OP3121" s="0"/>
      <c r="OQ3121" s="0"/>
      <c r="OR3121" s="0"/>
      <c r="OS3121" s="0"/>
      <c r="OT3121" s="0"/>
      <c r="OU3121" s="0"/>
      <c r="OV3121" s="0"/>
      <c r="OW3121" s="0"/>
      <c r="OX3121" s="0"/>
      <c r="OY3121" s="0"/>
      <c r="OZ3121" s="0"/>
      <c r="PA3121" s="0"/>
      <c r="PB3121" s="0"/>
      <c r="PC3121" s="0"/>
      <c r="PD3121" s="0"/>
      <c r="PE3121" s="0"/>
      <c r="PF3121" s="0"/>
      <c r="PG3121" s="0"/>
      <c r="PH3121" s="0"/>
      <c r="PI3121" s="0"/>
      <c r="PJ3121" s="0"/>
      <c r="PK3121" s="0"/>
      <c r="PL3121" s="0"/>
      <c r="PM3121" s="0"/>
      <c r="PN3121" s="0"/>
      <c r="PO3121" s="0"/>
      <c r="PP3121" s="0"/>
      <c r="PQ3121" s="0"/>
      <c r="PR3121" s="0"/>
      <c r="PS3121" s="0"/>
      <c r="PT3121" s="0"/>
      <c r="PU3121" s="0"/>
      <c r="PV3121" s="0"/>
      <c r="PW3121" s="0"/>
      <c r="PX3121" s="0"/>
      <c r="PY3121" s="0"/>
      <c r="PZ3121" s="0"/>
      <c r="QA3121" s="0"/>
      <c r="QB3121" s="0"/>
      <c r="QC3121" s="0"/>
      <c r="QD3121" s="0"/>
      <c r="QE3121" s="0"/>
      <c r="QF3121" s="0"/>
      <c r="QG3121" s="0"/>
      <c r="QH3121" s="0"/>
      <c r="QI3121" s="0"/>
      <c r="QJ3121" s="0"/>
      <c r="QK3121" s="0"/>
      <c r="QL3121" s="0"/>
      <c r="QM3121" s="0"/>
      <c r="QN3121" s="0"/>
      <c r="QO3121" s="0"/>
      <c r="QP3121" s="0"/>
      <c r="QQ3121" s="0"/>
      <c r="QR3121" s="0"/>
      <c r="QS3121" s="0"/>
      <c r="QT3121" s="0"/>
      <c r="QU3121" s="0"/>
      <c r="QV3121" s="0"/>
      <c r="QW3121" s="0"/>
      <c r="QX3121" s="0"/>
      <c r="QY3121" s="0"/>
      <c r="QZ3121" s="0"/>
      <c r="RA3121" s="0"/>
      <c r="RB3121" s="0"/>
      <c r="RC3121" s="0"/>
      <c r="RD3121" s="0"/>
      <c r="RE3121" s="0"/>
      <c r="RF3121" s="0"/>
      <c r="RG3121" s="0"/>
      <c r="RH3121" s="0"/>
      <c r="RI3121" s="0"/>
      <c r="RJ3121" s="0"/>
      <c r="RK3121" s="0"/>
      <c r="RL3121" s="0"/>
      <c r="RM3121" s="0"/>
      <c r="RN3121" s="0"/>
      <c r="RO3121" s="0"/>
      <c r="RP3121" s="0"/>
      <c r="RQ3121" s="0"/>
      <c r="RR3121" s="0"/>
      <c r="RS3121" s="0"/>
      <c r="RT3121" s="0"/>
      <c r="RU3121" s="0"/>
      <c r="RV3121" s="0"/>
      <c r="RW3121" s="0"/>
      <c r="RX3121" s="0"/>
      <c r="RY3121" s="0"/>
      <c r="RZ3121" s="0"/>
      <c r="SA3121" s="0"/>
      <c r="SB3121" s="0"/>
      <c r="SC3121" s="0"/>
      <c r="SD3121" s="0"/>
      <c r="SE3121" s="0"/>
      <c r="SF3121" s="0"/>
      <c r="SG3121" s="0"/>
      <c r="SH3121" s="0"/>
      <c r="SI3121" s="0"/>
      <c r="SJ3121" s="0"/>
      <c r="SK3121" s="0"/>
      <c r="SL3121" s="0"/>
      <c r="SM3121" s="0"/>
      <c r="SN3121" s="0"/>
      <c r="SO3121" s="0"/>
      <c r="SP3121" s="0"/>
      <c r="SQ3121" s="0"/>
      <c r="SR3121" s="0"/>
      <c r="SS3121" s="0"/>
      <c r="ST3121" s="0"/>
      <c r="SU3121" s="0"/>
      <c r="SV3121" s="0"/>
      <c r="SW3121" s="0"/>
      <c r="SX3121" s="0"/>
      <c r="SY3121" s="0"/>
      <c r="SZ3121" s="0"/>
      <c r="TA3121" s="0"/>
      <c r="TB3121" s="0"/>
      <c r="TC3121" s="0"/>
      <c r="TD3121" s="0"/>
      <c r="TE3121" s="0"/>
      <c r="TF3121" s="0"/>
      <c r="TG3121" s="0"/>
      <c r="TH3121" s="0"/>
      <c r="TI3121" s="0"/>
      <c r="TJ3121" s="0"/>
      <c r="TK3121" s="0"/>
      <c r="TL3121" s="0"/>
      <c r="TM3121" s="0"/>
      <c r="TN3121" s="0"/>
      <c r="TO3121" s="0"/>
      <c r="TP3121" s="0"/>
      <c r="TQ3121" s="0"/>
      <c r="TR3121" s="0"/>
      <c r="TS3121" s="0"/>
      <c r="TT3121" s="0"/>
      <c r="TU3121" s="0"/>
      <c r="TV3121" s="0"/>
      <c r="TW3121" s="0"/>
      <c r="TX3121" s="0"/>
      <c r="TY3121" s="0"/>
      <c r="TZ3121" s="0"/>
      <c r="UA3121" s="0"/>
      <c r="UB3121" s="0"/>
      <c r="UC3121" s="0"/>
      <c r="UD3121" s="0"/>
      <c r="UE3121" s="0"/>
      <c r="UF3121" s="0"/>
      <c r="UG3121" s="0"/>
      <c r="UH3121" s="0"/>
      <c r="UI3121" s="0"/>
      <c r="UJ3121" s="0"/>
      <c r="UK3121" s="0"/>
      <c r="UL3121" s="0"/>
      <c r="UM3121" s="0"/>
      <c r="UN3121" s="0"/>
      <c r="UO3121" s="0"/>
      <c r="UP3121" s="0"/>
      <c r="UQ3121" s="0"/>
      <c r="UR3121" s="0"/>
      <c r="US3121" s="0"/>
      <c r="UT3121" s="0"/>
      <c r="UU3121" s="0"/>
      <c r="UV3121" s="0"/>
      <c r="UW3121" s="0"/>
      <c r="UX3121" s="0"/>
      <c r="UY3121" s="0"/>
      <c r="UZ3121" s="0"/>
      <c r="VA3121" s="0"/>
      <c r="VB3121" s="0"/>
      <c r="VC3121" s="0"/>
      <c r="VD3121" s="0"/>
      <c r="VE3121" s="0"/>
      <c r="VF3121" s="0"/>
      <c r="VG3121" s="0"/>
      <c r="VH3121" s="0"/>
      <c r="VI3121" s="0"/>
      <c r="VJ3121" s="0"/>
      <c r="VK3121" s="0"/>
      <c r="VL3121" s="0"/>
      <c r="VM3121" s="0"/>
      <c r="VN3121" s="0"/>
      <c r="VO3121" s="0"/>
      <c r="VP3121" s="0"/>
      <c r="VQ3121" s="0"/>
      <c r="VR3121" s="0"/>
      <c r="VS3121" s="0"/>
      <c r="VT3121" s="0"/>
      <c r="VU3121" s="0"/>
      <c r="VV3121" s="0"/>
      <c r="VW3121" s="0"/>
      <c r="VX3121" s="0"/>
      <c r="VY3121" s="0"/>
      <c r="VZ3121" s="0"/>
      <c r="WA3121" s="0"/>
      <c r="WB3121" s="0"/>
      <c r="WC3121" s="0"/>
      <c r="WD3121" s="0"/>
      <c r="WE3121" s="0"/>
      <c r="WF3121" s="0"/>
      <c r="WG3121" s="0"/>
      <c r="WH3121" s="0"/>
      <c r="WI3121" s="0"/>
      <c r="WJ3121" s="0"/>
      <c r="WK3121" s="0"/>
      <c r="WL3121" s="0"/>
      <c r="WM3121" s="0"/>
      <c r="WN3121" s="0"/>
      <c r="WO3121" s="0"/>
      <c r="WP3121" s="0"/>
      <c r="WQ3121" s="0"/>
      <c r="WR3121" s="0"/>
      <c r="WS3121" s="0"/>
      <c r="WT3121" s="0"/>
      <c r="WU3121" s="0"/>
      <c r="WV3121" s="0"/>
      <c r="WW3121" s="0"/>
      <c r="WX3121" s="0"/>
      <c r="WY3121" s="0"/>
      <c r="WZ3121" s="0"/>
      <c r="XA3121" s="0"/>
      <c r="XB3121" s="0"/>
      <c r="XC3121" s="0"/>
      <c r="XD3121" s="0"/>
      <c r="XE3121" s="0"/>
      <c r="XF3121" s="0"/>
      <c r="XG3121" s="0"/>
      <c r="XH3121" s="0"/>
      <c r="XI3121" s="0"/>
      <c r="XJ3121" s="0"/>
      <c r="XK3121" s="0"/>
      <c r="XL3121" s="0"/>
      <c r="XM3121" s="0"/>
      <c r="XN3121" s="0"/>
      <c r="XO3121" s="0"/>
      <c r="XP3121" s="0"/>
      <c r="XQ3121" s="0"/>
      <c r="XR3121" s="0"/>
      <c r="XS3121" s="0"/>
      <c r="XT3121" s="0"/>
      <c r="XU3121" s="0"/>
      <c r="XV3121" s="0"/>
      <c r="XW3121" s="0"/>
      <c r="XX3121" s="0"/>
      <c r="XY3121" s="0"/>
      <c r="XZ3121" s="0"/>
      <c r="YA3121" s="0"/>
      <c r="YB3121" s="0"/>
      <c r="YC3121" s="0"/>
      <c r="YD3121" s="0"/>
      <c r="YE3121" s="0"/>
      <c r="YF3121" s="0"/>
      <c r="YG3121" s="0"/>
      <c r="YH3121" s="0"/>
      <c r="YI3121" s="0"/>
      <c r="YJ3121" s="0"/>
      <c r="YK3121" s="0"/>
      <c r="YL3121" s="0"/>
      <c r="YM3121" s="0"/>
      <c r="YN3121" s="0"/>
      <c r="YO3121" s="0"/>
      <c r="YP3121" s="0"/>
      <c r="YQ3121" s="0"/>
      <c r="YR3121" s="0"/>
      <c r="YS3121" s="0"/>
      <c r="YT3121" s="0"/>
      <c r="YU3121" s="0"/>
      <c r="YV3121" s="0"/>
      <c r="YW3121" s="0"/>
      <c r="YX3121" s="0"/>
      <c r="YY3121" s="0"/>
      <c r="YZ3121" s="0"/>
      <c r="ZA3121" s="0"/>
      <c r="ZB3121" s="0"/>
      <c r="ZC3121" s="0"/>
      <c r="ZD3121" s="0"/>
      <c r="ZE3121" s="0"/>
      <c r="ZF3121" s="0"/>
      <c r="ZG3121" s="0"/>
      <c r="ZH3121" s="0"/>
      <c r="ZI3121" s="0"/>
      <c r="ZJ3121" s="0"/>
      <c r="ZK3121" s="0"/>
      <c r="ZL3121" s="0"/>
      <c r="ZM3121" s="0"/>
      <c r="ZN3121" s="0"/>
      <c r="ZO3121" s="0"/>
      <c r="ZP3121" s="0"/>
      <c r="ZQ3121" s="0"/>
      <c r="ZR3121" s="0"/>
      <c r="ZS3121" s="0"/>
      <c r="ZT3121" s="0"/>
      <c r="ZU3121" s="0"/>
      <c r="ZV3121" s="0"/>
      <c r="ZW3121" s="0"/>
      <c r="ZX3121" s="0"/>
      <c r="ZY3121" s="0"/>
      <c r="ZZ3121" s="0"/>
      <c r="AAA3121" s="0"/>
      <c r="AAB3121" s="0"/>
      <c r="AAC3121" s="0"/>
      <c r="AAD3121" s="0"/>
      <c r="AAE3121" s="0"/>
      <c r="AAF3121" s="0"/>
      <c r="AAG3121" s="0"/>
      <c r="AAH3121" s="0"/>
      <c r="AAI3121" s="0"/>
      <c r="AAJ3121" s="0"/>
      <c r="AAK3121" s="0"/>
      <c r="AAL3121" s="0"/>
      <c r="AAM3121" s="0"/>
      <c r="AAN3121" s="0"/>
      <c r="AAO3121" s="0"/>
      <c r="AAP3121" s="0"/>
      <c r="AAQ3121" s="0"/>
      <c r="AAR3121" s="0"/>
      <c r="AAS3121" s="0"/>
      <c r="AAT3121" s="0"/>
      <c r="AAU3121" s="0"/>
      <c r="AAV3121" s="0"/>
      <c r="AAW3121" s="0"/>
      <c r="AAX3121" s="0"/>
      <c r="AAY3121" s="0"/>
      <c r="AAZ3121" s="0"/>
      <c r="ABA3121" s="0"/>
      <c r="ABB3121" s="0"/>
      <c r="ABC3121" s="0"/>
      <c r="ABD3121" s="0"/>
      <c r="ABE3121" s="0"/>
      <c r="ABF3121" s="0"/>
      <c r="ABG3121" s="0"/>
      <c r="ABH3121" s="0"/>
      <c r="ABI3121" s="0"/>
      <c r="ABJ3121" s="0"/>
      <c r="ABK3121" s="0"/>
      <c r="ABL3121" s="0"/>
      <c r="ABM3121" s="0"/>
      <c r="ABN3121" s="0"/>
      <c r="ABO3121" s="0"/>
      <c r="ABP3121" s="0"/>
      <c r="ABQ3121" s="0"/>
      <c r="ABR3121" s="0"/>
      <c r="ABS3121" s="0"/>
      <c r="ABT3121" s="0"/>
      <c r="ABU3121" s="0"/>
      <c r="ABV3121" s="0"/>
      <c r="ABW3121" s="0"/>
      <c r="ABX3121" s="0"/>
      <c r="ABY3121" s="0"/>
      <c r="ABZ3121" s="0"/>
      <c r="ACA3121" s="0"/>
      <c r="ACB3121" s="0"/>
      <c r="ACC3121" s="0"/>
      <c r="ACD3121" s="0"/>
      <c r="ACE3121" s="0"/>
      <c r="ACF3121" s="0"/>
      <c r="ACG3121" s="0"/>
      <c r="ACH3121" s="0"/>
      <c r="ACI3121" s="0"/>
      <c r="ACJ3121" s="0"/>
      <c r="ACK3121" s="0"/>
      <c r="ACL3121" s="0"/>
      <c r="ACM3121" s="0"/>
      <c r="ACN3121" s="0"/>
      <c r="ACO3121" s="0"/>
      <c r="ACP3121" s="0"/>
      <c r="ACQ3121" s="0"/>
      <c r="ACR3121" s="0"/>
      <c r="ACS3121" s="0"/>
      <c r="ACT3121" s="0"/>
      <c r="ACU3121" s="0"/>
      <c r="ACV3121" s="0"/>
      <c r="ACW3121" s="0"/>
      <c r="ACX3121" s="0"/>
      <c r="ACY3121" s="0"/>
      <c r="ACZ3121" s="0"/>
      <c r="ADA3121" s="0"/>
      <c r="ADB3121" s="0"/>
      <c r="ADC3121" s="0"/>
      <c r="ADD3121" s="0"/>
      <c r="ADE3121" s="0"/>
      <c r="ADF3121" s="0"/>
      <c r="ADG3121" s="0"/>
      <c r="ADH3121" s="0"/>
      <c r="ADI3121" s="0"/>
      <c r="ADJ3121" s="0"/>
      <c r="ADK3121" s="0"/>
      <c r="ADL3121" s="0"/>
      <c r="ADM3121" s="0"/>
      <c r="ADN3121" s="0"/>
      <c r="ADO3121" s="0"/>
      <c r="ADP3121" s="0"/>
      <c r="ADQ3121" s="0"/>
      <c r="ADR3121" s="0"/>
      <c r="ADS3121" s="0"/>
      <c r="ADT3121" s="0"/>
      <c r="ADU3121" s="0"/>
      <c r="ADV3121" s="0"/>
      <c r="ADW3121" s="0"/>
      <c r="ADX3121" s="0"/>
      <c r="ADY3121" s="0"/>
      <c r="ADZ3121" s="0"/>
      <c r="AEA3121" s="0"/>
      <c r="AEB3121" s="0"/>
      <c r="AEC3121" s="0"/>
      <c r="AED3121" s="0"/>
      <c r="AEE3121" s="0"/>
      <c r="AEF3121" s="0"/>
      <c r="AEG3121" s="0"/>
      <c r="AEH3121" s="0"/>
      <c r="AEI3121" s="0"/>
      <c r="AEJ3121" s="0"/>
      <c r="AEK3121" s="0"/>
      <c r="AEL3121" s="0"/>
      <c r="AEM3121" s="0"/>
      <c r="AEN3121" s="0"/>
      <c r="AEO3121" s="0"/>
      <c r="AEP3121" s="0"/>
      <c r="AEQ3121" s="0"/>
      <c r="AER3121" s="0"/>
      <c r="AES3121" s="0"/>
      <c r="AET3121" s="0"/>
      <c r="AEU3121" s="0"/>
      <c r="AEV3121" s="0"/>
      <c r="AEW3121" s="0"/>
      <c r="AEX3121" s="0"/>
      <c r="AEY3121" s="0"/>
      <c r="AEZ3121" s="0"/>
      <c r="AFA3121" s="0"/>
      <c r="AFB3121" s="0"/>
      <c r="AFC3121" s="0"/>
      <c r="AFD3121" s="0"/>
      <c r="AFE3121" s="0"/>
      <c r="AFF3121" s="0"/>
      <c r="AFG3121" s="0"/>
      <c r="AFH3121" s="0"/>
      <c r="AFI3121" s="0"/>
      <c r="AFJ3121" s="0"/>
      <c r="AFK3121" s="0"/>
      <c r="AFL3121" s="0"/>
      <c r="AFM3121" s="0"/>
      <c r="AFN3121" s="0"/>
      <c r="AFO3121" s="0"/>
      <c r="AFP3121" s="0"/>
      <c r="AFQ3121" s="0"/>
      <c r="AFR3121" s="0"/>
      <c r="AFS3121" s="0"/>
      <c r="AFT3121" s="0"/>
      <c r="AFU3121" s="0"/>
      <c r="AFV3121" s="0"/>
      <c r="AFW3121" s="0"/>
      <c r="AFX3121" s="0"/>
      <c r="AFY3121" s="0"/>
      <c r="AFZ3121" s="0"/>
      <c r="AGA3121" s="0"/>
      <c r="AGB3121" s="0"/>
      <c r="AGC3121" s="0"/>
      <c r="AGD3121" s="0"/>
      <c r="AGE3121" s="0"/>
      <c r="AGF3121" s="0"/>
      <c r="AGG3121" s="0"/>
      <c r="AGH3121" s="0"/>
      <c r="AGI3121" s="0"/>
      <c r="AGJ3121" s="0"/>
      <c r="AGK3121" s="0"/>
      <c r="AGL3121" s="0"/>
      <c r="AGM3121" s="0"/>
      <c r="AGN3121" s="0"/>
      <c r="AGO3121" s="0"/>
      <c r="AGP3121" s="0"/>
      <c r="AGQ3121" s="0"/>
      <c r="AGR3121" s="0"/>
      <c r="AGS3121" s="0"/>
      <c r="AGT3121" s="0"/>
      <c r="AGU3121" s="0"/>
      <c r="AGV3121" s="0"/>
      <c r="AGW3121" s="0"/>
      <c r="AGX3121" s="0"/>
      <c r="AGY3121" s="0"/>
      <c r="AGZ3121" s="0"/>
      <c r="AHA3121" s="0"/>
      <c r="AHB3121" s="0"/>
      <c r="AHC3121" s="0"/>
      <c r="AHD3121" s="0"/>
      <c r="AHE3121" s="0"/>
      <c r="AHF3121" s="0"/>
      <c r="AHG3121" s="0"/>
      <c r="AHH3121" s="0"/>
      <c r="AHI3121" s="0"/>
      <c r="AHJ3121" s="0"/>
      <c r="AHK3121" s="0"/>
      <c r="AHL3121" s="0"/>
      <c r="AHM3121" s="0"/>
      <c r="AHN3121" s="0"/>
      <c r="AHO3121" s="0"/>
      <c r="AHP3121" s="0"/>
      <c r="AHQ3121" s="0"/>
      <c r="AHR3121" s="0"/>
      <c r="AHS3121" s="0"/>
      <c r="AHT3121" s="0"/>
      <c r="AHU3121" s="0"/>
      <c r="AHV3121" s="0"/>
      <c r="AHW3121" s="0"/>
      <c r="AHX3121" s="0"/>
      <c r="AHY3121" s="0"/>
      <c r="AHZ3121" s="0"/>
      <c r="AIA3121" s="0"/>
      <c r="AIB3121" s="0"/>
      <c r="AIC3121" s="0"/>
      <c r="AID3121" s="0"/>
      <c r="AIE3121" s="0"/>
      <c r="AIF3121" s="0"/>
      <c r="AIG3121" s="0"/>
      <c r="AIH3121" s="0"/>
      <c r="AII3121" s="0"/>
      <c r="AIJ3121" s="0"/>
      <c r="AIK3121" s="0"/>
      <c r="AIL3121" s="0"/>
      <c r="AIM3121" s="0"/>
      <c r="AIN3121" s="0"/>
      <c r="AIO3121" s="0"/>
      <c r="AIP3121" s="0"/>
      <c r="AIQ3121" s="0"/>
      <c r="AIR3121" s="0"/>
      <c r="AIS3121" s="0"/>
      <c r="AIT3121" s="0"/>
      <c r="AIU3121" s="0"/>
      <c r="AIV3121" s="0"/>
      <c r="AIW3121" s="0"/>
      <c r="AIX3121" s="0"/>
      <c r="AIY3121" s="0"/>
      <c r="AIZ3121" s="0"/>
      <c r="AJA3121" s="0"/>
      <c r="AJB3121" s="0"/>
      <c r="AJC3121" s="0"/>
      <c r="AJD3121" s="0"/>
      <c r="AJE3121" s="0"/>
      <c r="AJF3121" s="0"/>
      <c r="AJG3121" s="0"/>
      <c r="AJH3121" s="0"/>
      <c r="AJI3121" s="0"/>
      <c r="AJJ3121" s="0"/>
      <c r="AJK3121" s="0"/>
      <c r="AJL3121" s="0"/>
      <c r="AJM3121" s="0"/>
      <c r="AJN3121" s="0"/>
      <c r="AJO3121" s="0"/>
      <c r="AJP3121" s="0"/>
      <c r="AJQ3121" s="0"/>
      <c r="AJR3121" s="0"/>
      <c r="AJS3121" s="0"/>
      <c r="AJT3121" s="0"/>
      <c r="AJU3121" s="0"/>
      <c r="AJV3121" s="0"/>
      <c r="AJW3121" s="0"/>
      <c r="AJX3121" s="0"/>
      <c r="AJY3121" s="0"/>
      <c r="AJZ3121" s="0"/>
      <c r="AKA3121" s="0"/>
      <c r="AKB3121" s="0"/>
      <c r="AKC3121" s="0"/>
      <c r="AKD3121" s="0"/>
      <c r="AKE3121" s="0"/>
      <c r="AKF3121" s="0"/>
      <c r="AKG3121" s="0"/>
      <c r="AKH3121" s="0"/>
      <c r="AKI3121" s="0"/>
      <c r="AKJ3121" s="0"/>
      <c r="AKK3121" s="0"/>
      <c r="AKL3121" s="0"/>
      <c r="AKM3121" s="0"/>
      <c r="AKN3121" s="0"/>
      <c r="AKO3121" s="0"/>
      <c r="AKP3121" s="0"/>
      <c r="AKQ3121" s="0"/>
      <c r="AKR3121" s="0"/>
      <c r="AKS3121" s="0"/>
      <c r="AKT3121" s="0"/>
      <c r="AKU3121" s="0"/>
      <c r="AKV3121" s="0"/>
      <c r="AKW3121" s="0"/>
      <c r="AKX3121" s="0"/>
      <c r="AKY3121" s="0"/>
      <c r="AKZ3121" s="0"/>
      <c r="ALA3121" s="0"/>
      <c r="ALB3121" s="0"/>
      <c r="ALC3121" s="0"/>
      <c r="ALD3121" s="0"/>
      <c r="ALE3121" s="0"/>
      <c r="ALF3121" s="0"/>
      <c r="ALG3121" s="0"/>
      <c r="ALH3121" s="0"/>
      <c r="ALI3121" s="0"/>
      <c r="ALJ3121" s="0"/>
      <c r="ALK3121" s="0"/>
      <c r="ALL3121" s="0"/>
      <c r="ALM3121" s="0"/>
      <c r="ALN3121" s="0"/>
      <c r="ALO3121" s="0"/>
      <c r="ALP3121" s="0"/>
      <c r="ALQ3121" s="0"/>
      <c r="ALR3121" s="0"/>
      <c r="ALS3121" s="0"/>
      <c r="ALT3121" s="0"/>
      <c r="ALU3121" s="0"/>
      <c r="ALV3121" s="0"/>
      <c r="ALW3121" s="0"/>
      <c r="ALX3121" s="0"/>
      <c r="ALY3121" s="0"/>
      <c r="ALZ3121" s="0"/>
      <c r="AMA3121" s="0"/>
      <c r="AMB3121" s="0"/>
      <c r="AMC3121" s="0"/>
      <c r="AMD3121" s="0"/>
      <c r="AME3121" s="0"/>
      <c r="AMF3121" s="0"/>
      <c r="AMG3121" s="0"/>
      <c r="AMH3121" s="0"/>
      <c r="AMI3121" s="0"/>
    </row>
    <row r="3122" customFormat="false" ht="12.75" hidden="false" customHeight="false" outlineLevel="0" collapsed="false">
      <c r="A3122" s="1" t="s">
        <v>3354</v>
      </c>
      <c r="C3122" s="27" t="s">
        <v>3375</v>
      </c>
      <c r="D3122" s="27" t="s">
        <v>13</v>
      </c>
      <c r="E3122" s="28"/>
      <c r="F3122" s="29"/>
      <c r="G3122" s="27"/>
      <c r="H3122" s="30" t="s">
        <v>61</v>
      </c>
      <c r="I3122" s="31" t="n">
        <v>2.59</v>
      </c>
      <c r="J3122" s="30" t="s">
        <v>3372</v>
      </c>
      <c r="BM3122" s="0"/>
      <c r="BN3122" s="0"/>
      <c r="BO3122" s="0"/>
      <c r="BP3122" s="0"/>
      <c r="BQ3122" s="0"/>
      <c r="BR3122" s="0"/>
      <c r="BS3122" s="0"/>
      <c r="BT3122" s="0"/>
      <c r="BU3122" s="0"/>
      <c r="BV3122" s="0"/>
      <c r="BW3122" s="0"/>
      <c r="BX3122" s="0"/>
      <c r="BY3122" s="0"/>
      <c r="BZ3122" s="0"/>
      <c r="CA3122" s="0"/>
      <c r="CB3122" s="0"/>
      <c r="CC3122" s="0"/>
      <c r="CD3122" s="0"/>
      <c r="CE3122" s="0"/>
      <c r="CF3122" s="0"/>
      <c r="CG3122" s="0"/>
      <c r="CH3122" s="0"/>
      <c r="CI3122" s="0"/>
      <c r="CJ3122" s="0"/>
      <c r="CK3122" s="0"/>
      <c r="CL3122" s="0"/>
      <c r="CM3122" s="0"/>
      <c r="CN3122" s="0"/>
      <c r="CO3122" s="0"/>
      <c r="CP3122" s="0"/>
      <c r="CQ3122" s="0"/>
      <c r="CR3122" s="0"/>
      <c r="CS3122" s="0"/>
      <c r="CT3122" s="0"/>
      <c r="CU3122" s="0"/>
      <c r="CV3122" s="0"/>
      <c r="CW3122" s="0"/>
      <c r="CX3122" s="0"/>
      <c r="CY3122" s="0"/>
      <c r="CZ3122" s="0"/>
      <c r="DA3122" s="0"/>
      <c r="DB3122" s="0"/>
      <c r="DC3122" s="0"/>
      <c r="DD3122" s="0"/>
      <c r="DE3122" s="0"/>
      <c r="DF3122" s="0"/>
      <c r="DG3122" s="0"/>
      <c r="DH3122" s="0"/>
      <c r="DI3122" s="0"/>
      <c r="DJ3122" s="0"/>
      <c r="DK3122" s="0"/>
      <c r="DL3122" s="0"/>
      <c r="DM3122" s="0"/>
      <c r="DN3122" s="0"/>
      <c r="DO3122" s="0"/>
      <c r="DP3122" s="0"/>
      <c r="DQ3122" s="0"/>
      <c r="DR3122" s="0"/>
      <c r="DS3122" s="0"/>
      <c r="DT3122" s="0"/>
      <c r="DU3122" s="0"/>
      <c r="DV3122" s="0"/>
      <c r="DW3122" s="0"/>
      <c r="DX3122" s="0"/>
      <c r="DY3122" s="0"/>
      <c r="DZ3122" s="0"/>
      <c r="EA3122" s="0"/>
      <c r="EB3122" s="0"/>
      <c r="EC3122" s="0"/>
      <c r="ED3122" s="0"/>
      <c r="EE3122" s="0"/>
      <c r="EF3122" s="0"/>
      <c r="EG3122" s="0"/>
      <c r="EH3122" s="0"/>
      <c r="EI3122" s="0"/>
      <c r="EJ3122" s="0"/>
      <c r="EK3122" s="0"/>
      <c r="EL3122" s="0"/>
      <c r="EM3122" s="0"/>
      <c r="EN3122" s="0"/>
      <c r="EO3122" s="0"/>
      <c r="EP3122" s="0"/>
      <c r="EQ3122" s="0"/>
      <c r="ER3122" s="0"/>
      <c r="ES3122" s="0"/>
      <c r="ET3122" s="0"/>
      <c r="EU3122" s="0"/>
      <c r="EV3122" s="0"/>
      <c r="EW3122" s="0"/>
      <c r="EX3122" s="0"/>
      <c r="EY3122" s="0"/>
      <c r="EZ3122" s="0"/>
      <c r="FA3122" s="0"/>
      <c r="FB3122" s="0"/>
      <c r="FC3122" s="0"/>
      <c r="FD3122" s="0"/>
      <c r="FE3122" s="0"/>
      <c r="FF3122" s="0"/>
      <c r="FG3122" s="0"/>
      <c r="FH3122" s="0"/>
      <c r="FI3122" s="0"/>
      <c r="FJ3122" s="0"/>
      <c r="FK3122" s="0"/>
      <c r="FL3122" s="0"/>
      <c r="FM3122" s="0"/>
      <c r="FN3122" s="0"/>
      <c r="FO3122" s="0"/>
      <c r="FP3122" s="0"/>
      <c r="FQ3122" s="0"/>
      <c r="FR3122" s="0"/>
      <c r="FS3122" s="0"/>
      <c r="FT3122" s="0"/>
      <c r="FU3122" s="0"/>
      <c r="FV3122" s="0"/>
      <c r="FW3122" s="0"/>
      <c r="FX3122" s="0"/>
      <c r="FY3122" s="0"/>
      <c r="FZ3122" s="0"/>
      <c r="GA3122" s="0"/>
      <c r="GB3122" s="0"/>
      <c r="GC3122" s="0"/>
      <c r="GD3122" s="0"/>
      <c r="GE3122" s="0"/>
      <c r="GF3122" s="0"/>
      <c r="GG3122" s="0"/>
      <c r="GH3122" s="0"/>
      <c r="GI3122" s="0"/>
      <c r="GJ3122" s="0"/>
      <c r="GK3122" s="0"/>
      <c r="GL3122" s="0"/>
      <c r="GM3122" s="0"/>
      <c r="GN3122" s="0"/>
      <c r="GO3122" s="0"/>
      <c r="GP3122" s="0"/>
      <c r="GQ3122" s="0"/>
      <c r="GR3122" s="0"/>
      <c r="GS3122" s="0"/>
      <c r="GT3122" s="0"/>
      <c r="GU3122" s="0"/>
      <c r="GV3122" s="0"/>
      <c r="GW3122" s="0"/>
      <c r="GX3122" s="0"/>
      <c r="GY3122" s="0"/>
      <c r="GZ3122" s="0"/>
      <c r="HA3122" s="0"/>
      <c r="HB3122" s="0"/>
      <c r="HC3122" s="0"/>
      <c r="HD3122" s="0"/>
      <c r="HE3122" s="0"/>
      <c r="HF3122" s="0"/>
      <c r="HG3122" s="0"/>
      <c r="HH3122" s="0"/>
      <c r="HI3122" s="0"/>
      <c r="HJ3122" s="0"/>
      <c r="HK3122" s="0"/>
      <c r="HL3122" s="0"/>
      <c r="HM3122" s="0"/>
      <c r="HN3122" s="0"/>
      <c r="HO3122" s="0"/>
      <c r="HP3122" s="0"/>
      <c r="HQ3122" s="0"/>
      <c r="HR3122" s="0"/>
      <c r="HS3122" s="0"/>
      <c r="HT3122" s="0"/>
      <c r="HU3122" s="0"/>
      <c r="HV3122" s="0"/>
      <c r="HW3122" s="0"/>
      <c r="HX3122" s="0"/>
      <c r="HY3122" s="0"/>
      <c r="HZ3122" s="0"/>
      <c r="IA3122" s="0"/>
      <c r="IB3122" s="0"/>
      <c r="IC3122" s="0"/>
      <c r="ID3122" s="0"/>
      <c r="IE3122" s="0"/>
      <c r="IF3122" s="0"/>
      <c r="IG3122" s="0"/>
      <c r="IH3122" s="0"/>
      <c r="II3122" s="0"/>
      <c r="IJ3122" s="0"/>
      <c r="IK3122" s="0"/>
      <c r="IL3122" s="0"/>
      <c r="IM3122" s="0"/>
      <c r="IN3122" s="0"/>
      <c r="IO3122" s="0"/>
      <c r="IP3122" s="0"/>
      <c r="IQ3122" s="0"/>
      <c r="IR3122" s="0"/>
      <c r="IS3122" s="0"/>
      <c r="IT3122" s="0"/>
      <c r="IU3122" s="0"/>
      <c r="IV3122" s="0"/>
      <c r="IW3122" s="0"/>
      <c r="IX3122" s="0"/>
      <c r="IY3122" s="0"/>
      <c r="IZ3122" s="0"/>
      <c r="JA3122" s="0"/>
      <c r="JB3122" s="0"/>
      <c r="JC3122" s="0"/>
      <c r="JD3122" s="0"/>
      <c r="JE3122" s="0"/>
      <c r="JF3122" s="0"/>
      <c r="JG3122" s="0"/>
      <c r="JH3122" s="0"/>
      <c r="JI3122" s="0"/>
      <c r="JJ3122" s="0"/>
      <c r="JK3122" s="0"/>
      <c r="JL3122" s="0"/>
      <c r="JM3122" s="0"/>
      <c r="JN3122" s="0"/>
      <c r="JO3122" s="0"/>
      <c r="JP3122" s="0"/>
      <c r="JQ3122" s="0"/>
      <c r="JR3122" s="0"/>
      <c r="JS3122" s="0"/>
      <c r="JT3122" s="0"/>
      <c r="JU3122" s="0"/>
      <c r="JV3122" s="0"/>
      <c r="JW3122" s="0"/>
      <c r="JX3122" s="0"/>
      <c r="JY3122" s="0"/>
      <c r="JZ3122" s="0"/>
      <c r="KA3122" s="0"/>
      <c r="KB3122" s="0"/>
      <c r="KC3122" s="0"/>
      <c r="KD3122" s="0"/>
      <c r="KE3122" s="0"/>
      <c r="KF3122" s="0"/>
      <c r="KG3122" s="0"/>
      <c r="KH3122" s="0"/>
      <c r="KI3122" s="0"/>
      <c r="KJ3122" s="0"/>
      <c r="KK3122" s="0"/>
      <c r="KL3122" s="0"/>
      <c r="KM3122" s="0"/>
      <c r="KN3122" s="0"/>
      <c r="KO3122" s="0"/>
      <c r="KP3122" s="0"/>
      <c r="KQ3122" s="0"/>
      <c r="KR3122" s="0"/>
      <c r="KS3122" s="0"/>
      <c r="KT3122" s="0"/>
      <c r="KU3122" s="0"/>
      <c r="KV3122" s="0"/>
      <c r="KW3122" s="0"/>
      <c r="KX3122" s="0"/>
      <c r="KY3122" s="0"/>
      <c r="KZ3122" s="0"/>
      <c r="LA3122" s="0"/>
      <c r="LB3122" s="0"/>
      <c r="LC3122" s="0"/>
      <c r="LD3122" s="0"/>
      <c r="LE3122" s="0"/>
      <c r="LF3122" s="0"/>
      <c r="LG3122" s="0"/>
      <c r="LH3122" s="0"/>
      <c r="LI3122" s="0"/>
      <c r="LJ3122" s="0"/>
      <c r="LK3122" s="0"/>
      <c r="LL3122" s="0"/>
      <c r="LM3122" s="0"/>
      <c r="LN3122" s="0"/>
      <c r="LO3122" s="0"/>
      <c r="LP3122" s="0"/>
      <c r="LQ3122" s="0"/>
      <c r="LR3122" s="0"/>
      <c r="LS3122" s="0"/>
      <c r="LT3122" s="0"/>
      <c r="LU3122" s="0"/>
      <c r="LV3122" s="0"/>
      <c r="LW3122" s="0"/>
      <c r="LX3122" s="0"/>
      <c r="LY3122" s="0"/>
      <c r="LZ3122" s="0"/>
      <c r="MA3122" s="0"/>
      <c r="MB3122" s="0"/>
      <c r="MC3122" s="0"/>
      <c r="MD3122" s="0"/>
      <c r="ME3122" s="0"/>
      <c r="MF3122" s="0"/>
      <c r="MG3122" s="0"/>
      <c r="MH3122" s="0"/>
      <c r="MI3122" s="0"/>
      <c r="MJ3122" s="0"/>
      <c r="MK3122" s="0"/>
      <c r="ML3122" s="0"/>
      <c r="MM3122" s="0"/>
      <c r="MN3122" s="0"/>
      <c r="MO3122" s="0"/>
      <c r="MP3122" s="0"/>
      <c r="MQ3122" s="0"/>
      <c r="MR3122" s="0"/>
      <c r="MS3122" s="0"/>
      <c r="MT3122" s="0"/>
      <c r="MU3122" s="0"/>
      <c r="MV3122" s="0"/>
      <c r="MW3122" s="0"/>
      <c r="MX3122" s="0"/>
      <c r="MY3122" s="0"/>
      <c r="MZ3122" s="0"/>
      <c r="NA3122" s="0"/>
      <c r="NB3122" s="0"/>
      <c r="NC3122" s="0"/>
      <c r="ND3122" s="0"/>
      <c r="NE3122" s="0"/>
      <c r="NF3122" s="0"/>
      <c r="NG3122" s="0"/>
      <c r="NH3122" s="0"/>
      <c r="NI3122" s="0"/>
      <c r="NJ3122" s="0"/>
      <c r="NK3122" s="0"/>
      <c r="NL3122" s="0"/>
      <c r="NM3122" s="0"/>
      <c r="NN3122" s="0"/>
      <c r="NO3122" s="0"/>
      <c r="NP3122" s="0"/>
      <c r="NQ3122" s="0"/>
      <c r="NR3122" s="0"/>
      <c r="NS3122" s="0"/>
      <c r="NT3122" s="0"/>
      <c r="NU3122" s="0"/>
      <c r="NV3122" s="0"/>
      <c r="NW3122" s="0"/>
      <c r="NX3122" s="0"/>
      <c r="NY3122" s="0"/>
      <c r="NZ3122" s="0"/>
      <c r="OA3122" s="0"/>
      <c r="OB3122" s="0"/>
      <c r="OC3122" s="0"/>
      <c r="OD3122" s="0"/>
      <c r="OE3122" s="0"/>
      <c r="OF3122" s="0"/>
      <c r="OG3122" s="0"/>
      <c r="OH3122" s="0"/>
      <c r="OI3122" s="0"/>
      <c r="OJ3122" s="0"/>
      <c r="OK3122" s="0"/>
      <c r="OL3122" s="0"/>
      <c r="OM3122" s="0"/>
      <c r="ON3122" s="0"/>
      <c r="OO3122" s="0"/>
      <c r="OP3122" s="0"/>
      <c r="OQ3122" s="0"/>
      <c r="OR3122" s="0"/>
      <c r="OS3122" s="0"/>
      <c r="OT3122" s="0"/>
      <c r="OU3122" s="0"/>
      <c r="OV3122" s="0"/>
      <c r="OW3122" s="0"/>
      <c r="OX3122" s="0"/>
      <c r="OY3122" s="0"/>
      <c r="OZ3122" s="0"/>
      <c r="PA3122" s="0"/>
      <c r="PB3122" s="0"/>
      <c r="PC3122" s="0"/>
      <c r="PD3122" s="0"/>
      <c r="PE3122" s="0"/>
      <c r="PF3122" s="0"/>
      <c r="PG3122" s="0"/>
      <c r="PH3122" s="0"/>
      <c r="PI3122" s="0"/>
      <c r="PJ3122" s="0"/>
      <c r="PK3122" s="0"/>
      <c r="PL3122" s="0"/>
      <c r="PM3122" s="0"/>
      <c r="PN3122" s="0"/>
      <c r="PO3122" s="0"/>
      <c r="PP3122" s="0"/>
      <c r="PQ3122" s="0"/>
      <c r="PR3122" s="0"/>
      <c r="PS3122" s="0"/>
      <c r="PT3122" s="0"/>
      <c r="PU3122" s="0"/>
      <c r="PV3122" s="0"/>
      <c r="PW3122" s="0"/>
      <c r="PX3122" s="0"/>
      <c r="PY3122" s="0"/>
      <c r="PZ3122" s="0"/>
      <c r="QA3122" s="0"/>
      <c r="QB3122" s="0"/>
      <c r="QC3122" s="0"/>
      <c r="QD3122" s="0"/>
      <c r="QE3122" s="0"/>
      <c r="QF3122" s="0"/>
      <c r="QG3122" s="0"/>
      <c r="QH3122" s="0"/>
      <c r="QI3122" s="0"/>
      <c r="QJ3122" s="0"/>
      <c r="QK3122" s="0"/>
      <c r="QL3122" s="0"/>
      <c r="QM3122" s="0"/>
      <c r="QN3122" s="0"/>
      <c r="QO3122" s="0"/>
      <c r="QP3122" s="0"/>
      <c r="QQ3122" s="0"/>
      <c r="QR3122" s="0"/>
      <c r="QS3122" s="0"/>
      <c r="QT3122" s="0"/>
      <c r="QU3122" s="0"/>
      <c r="QV3122" s="0"/>
      <c r="QW3122" s="0"/>
      <c r="QX3122" s="0"/>
      <c r="QY3122" s="0"/>
      <c r="QZ3122" s="0"/>
      <c r="RA3122" s="0"/>
      <c r="RB3122" s="0"/>
      <c r="RC3122" s="0"/>
      <c r="RD3122" s="0"/>
      <c r="RE3122" s="0"/>
      <c r="RF3122" s="0"/>
      <c r="RG3122" s="0"/>
      <c r="RH3122" s="0"/>
      <c r="RI3122" s="0"/>
      <c r="RJ3122" s="0"/>
      <c r="RK3122" s="0"/>
      <c r="RL3122" s="0"/>
      <c r="RM3122" s="0"/>
      <c r="RN3122" s="0"/>
      <c r="RO3122" s="0"/>
      <c r="RP3122" s="0"/>
      <c r="RQ3122" s="0"/>
      <c r="RR3122" s="0"/>
      <c r="RS3122" s="0"/>
      <c r="RT3122" s="0"/>
      <c r="RU3122" s="0"/>
      <c r="RV3122" s="0"/>
      <c r="RW3122" s="0"/>
      <c r="RX3122" s="0"/>
      <c r="RY3122" s="0"/>
      <c r="RZ3122" s="0"/>
      <c r="SA3122" s="0"/>
      <c r="SB3122" s="0"/>
      <c r="SC3122" s="0"/>
      <c r="SD3122" s="0"/>
      <c r="SE3122" s="0"/>
      <c r="SF3122" s="0"/>
      <c r="SG3122" s="0"/>
      <c r="SH3122" s="0"/>
      <c r="SI3122" s="0"/>
      <c r="SJ3122" s="0"/>
      <c r="SK3122" s="0"/>
      <c r="SL3122" s="0"/>
      <c r="SM3122" s="0"/>
      <c r="SN3122" s="0"/>
      <c r="SO3122" s="0"/>
      <c r="SP3122" s="0"/>
      <c r="SQ3122" s="0"/>
      <c r="SR3122" s="0"/>
      <c r="SS3122" s="0"/>
      <c r="ST3122" s="0"/>
      <c r="SU3122" s="0"/>
      <c r="SV3122" s="0"/>
      <c r="SW3122" s="0"/>
      <c r="SX3122" s="0"/>
      <c r="SY3122" s="0"/>
      <c r="SZ3122" s="0"/>
      <c r="TA3122" s="0"/>
      <c r="TB3122" s="0"/>
      <c r="TC3122" s="0"/>
      <c r="TD3122" s="0"/>
      <c r="TE3122" s="0"/>
      <c r="TF3122" s="0"/>
      <c r="TG3122" s="0"/>
      <c r="TH3122" s="0"/>
      <c r="TI3122" s="0"/>
      <c r="TJ3122" s="0"/>
      <c r="TK3122" s="0"/>
      <c r="TL3122" s="0"/>
      <c r="TM3122" s="0"/>
      <c r="TN3122" s="0"/>
      <c r="TO3122" s="0"/>
      <c r="TP3122" s="0"/>
      <c r="TQ3122" s="0"/>
      <c r="TR3122" s="0"/>
      <c r="TS3122" s="0"/>
      <c r="TT3122" s="0"/>
      <c r="TU3122" s="0"/>
      <c r="TV3122" s="0"/>
      <c r="TW3122" s="0"/>
      <c r="TX3122" s="0"/>
      <c r="TY3122" s="0"/>
      <c r="TZ3122" s="0"/>
      <c r="UA3122" s="0"/>
      <c r="UB3122" s="0"/>
      <c r="UC3122" s="0"/>
      <c r="UD3122" s="0"/>
      <c r="UE3122" s="0"/>
      <c r="UF3122" s="0"/>
      <c r="UG3122" s="0"/>
      <c r="UH3122" s="0"/>
      <c r="UI3122" s="0"/>
      <c r="UJ3122" s="0"/>
      <c r="UK3122" s="0"/>
      <c r="UL3122" s="0"/>
      <c r="UM3122" s="0"/>
      <c r="UN3122" s="0"/>
      <c r="UO3122" s="0"/>
      <c r="UP3122" s="0"/>
      <c r="UQ3122" s="0"/>
      <c r="UR3122" s="0"/>
      <c r="US3122" s="0"/>
      <c r="UT3122" s="0"/>
      <c r="UU3122" s="0"/>
      <c r="UV3122" s="0"/>
      <c r="UW3122" s="0"/>
      <c r="UX3122" s="0"/>
      <c r="UY3122" s="0"/>
      <c r="UZ3122" s="0"/>
      <c r="VA3122" s="0"/>
      <c r="VB3122" s="0"/>
      <c r="VC3122" s="0"/>
      <c r="VD3122" s="0"/>
      <c r="VE3122" s="0"/>
      <c r="VF3122" s="0"/>
      <c r="VG3122" s="0"/>
      <c r="VH3122" s="0"/>
      <c r="VI3122" s="0"/>
      <c r="VJ3122" s="0"/>
      <c r="VK3122" s="0"/>
      <c r="VL3122" s="0"/>
      <c r="VM3122" s="0"/>
      <c r="VN3122" s="0"/>
      <c r="VO3122" s="0"/>
      <c r="VP3122" s="0"/>
      <c r="VQ3122" s="0"/>
      <c r="VR3122" s="0"/>
      <c r="VS3122" s="0"/>
      <c r="VT3122" s="0"/>
      <c r="VU3122" s="0"/>
      <c r="VV3122" s="0"/>
      <c r="VW3122" s="0"/>
      <c r="VX3122" s="0"/>
      <c r="VY3122" s="0"/>
      <c r="VZ3122" s="0"/>
      <c r="WA3122" s="0"/>
      <c r="WB3122" s="0"/>
      <c r="WC3122" s="0"/>
      <c r="WD3122" s="0"/>
      <c r="WE3122" s="0"/>
      <c r="WF3122" s="0"/>
      <c r="WG3122" s="0"/>
      <c r="WH3122" s="0"/>
      <c r="WI3122" s="0"/>
      <c r="WJ3122" s="0"/>
      <c r="WK3122" s="0"/>
      <c r="WL3122" s="0"/>
      <c r="WM3122" s="0"/>
      <c r="WN3122" s="0"/>
      <c r="WO3122" s="0"/>
      <c r="WP3122" s="0"/>
      <c r="WQ3122" s="0"/>
      <c r="WR3122" s="0"/>
      <c r="WS3122" s="0"/>
      <c r="WT3122" s="0"/>
      <c r="WU3122" s="0"/>
      <c r="WV3122" s="0"/>
      <c r="WW3122" s="0"/>
      <c r="WX3122" s="0"/>
      <c r="WY3122" s="0"/>
      <c r="WZ3122" s="0"/>
      <c r="XA3122" s="0"/>
      <c r="XB3122" s="0"/>
      <c r="XC3122" s="0"/>
      <c r="XD3122" s="0"/>
      <c r="XE3122" s="0"/>
      <c r="XF3122" s="0"/>
      <c r="XG3122" s="0"/>
      <c r="XH3122" s="0"/>
      <c r="XI3122" s="0"/>
      <c r="XJ3122" s="0"/>
      <c r="XK3122" s="0"/>
      <c r="XL3122" s="0"/>
      <c r="XM3122" s="0"/>
      <c r="XN3122" s="0"/>
      <c r="XO3122" s="0"/>
      <c r="XP3122" s="0"/>
      <c r="XQ3122" s="0"/>
      <c r="XR3122" s="0"/>
      <c r="XS3122" s="0"/>
      <c r="XT3122" s="0"/>
      <c r="XU3122" s="0"/>
      <c r="XV3122" s="0"/>
      <c r="XW3122" s="0"/>
      <c r="XX3122" s="0"/>
      <c r="XY3122" s="0"/>
      <c r="XZ3122" s="0"/>
      <c r="YA3122" s="0"/>
      <c r="YB3122" s="0"/>
      <c r="YC3122" s="0"/>
      <c r="YD3122" s="0"/>
      <c r="YE3122" s="0"/>
      <c r="YF3122" s="0"/>
      <c r="YG3122" s="0"/>
      <c r="YH3122" s="0"/>
      <c r="YI3122" s="0"/>
      <c r="YJ3122" s="0"/>
      <c r="YK3122" s="0"/>
      <c r="YL3122" s="0"/>
      <c r="YM3122" s="0"/>
      <c r="YN3122" s="0"/>
      <c r="YO3122" s="0"/>
      <c r="YP3122" s="0"/>
      <c r="YQ3122" s="0"/>
      <c r="YR3122" s="0"/>
      <c r="YS3122" s="0"/>
      <c r="YT3122" s="0"/>
      <c r="YU3122" s="0"/>
      <c r="YV3122" s="0"/>
      <c r="YW3122" s="0"/>
      <c r="YX3122" s="0"/>
      <c r="YY3122" s="0"/>
      <c r="YZ3122" s="0"/>
      <c r="ZA3122" s="0"/>
      <c r="ZB3122" s="0"/>
      <c r="ZC3122" s="0"/>
      <c r="ZD3122" s="0"/>
      <c r="ZE3122" s="0"/>
      <c r="ZF3122" s="0"/>
      <c r="ZG3122" s="0"/>
      <c r="ZH3122" s="0"/>
      <c r="ZI3122" s="0"/>
      <c r="ZJ3122" s="0"/>
      <c r="ZK3122" s="0"/>
      <c r="ZL3122" s="0"/>
      <c r="ZM3122" s="0"/>
      <c r="ZN3122" s="0"/>
      <c r="ZO3122" s="0"/>
      <c r="ZP3122" s="0"/>
      <c r="ZQ3122" s="0"/>
      <c r="ZR3122" s="0"/>
      <c r="ZS3122" s="0"/>
      <c r="ZT3122" s="0"/>
      <c r="ZU3122" s="0"/>
      <c r="ZV3122" s="0"/>
      <c r="ZW3122" s="0"/>
      <c r="ZX3122" s="0"/>
      <c r="ZY3122" s="0"/>
      <c r="ZZ3122" s="0"/>
      <c r="AAA3122" s="0"/>
      <c r="AAB3122" s="0"/>
      <c r="AAC3122" s="0"/>
      <c r="AAD3122" s="0"/>
      <c r="AAE3122" s="0"/>
      <c r="AAF3122" s="0"/>
      <c r="AAG3122" s="0"/>
      <c r="AAH3122" s="0"/>
      <c r="AAI3122" s="0"/>
      <c r="AAJ3122" s="0"/>
      <c r="AAK3122" s="0"/>
      <c r="AAL3122" s="0"/>
      <c r="AAM3122" s="0"/>
      <c r="AAN3122" s="0"/>
      <c r="AAO3122" s="0"/>
      <c r="AAP3122" s="0"/>
      <c r="AAQ3122" s="0"/>
      <c r="AAR3122" s="0"/>
      <c r="AAS3122" s="0"/>
      <c r="AAT3122" s="0"/>
      <c r="AAU3122" s="0"/>
      <c r="AAV3122" s="0"/>
      <c r="AAW3122" s="0"/>
      <c r="AAX3122" s="0"/>
      <c r="AAY3122" s="0"/>
      <c r="AAZ3122" s="0"/>
      <c r="ABA3122" s="0"/>
      <c r="ABB3122" s="0"/>
      <c r="ABC3122" s="0"/>
      <c r="ABD3122" s="0"/>
      <c r="ABE3122" s="0"/>
      <c r="ABF3122" s="0"/>
      <c r="ABG3122" s="0"/>
      <c r="ABH3122" s="0"/>
      <c r="ABI3122" s="0"/>
      <c r="ABJ3122" s="0"/>
      <c r="ABK3122" s="0"/>
      <c r="ABL3122" s="0"/>
      <c r="ABM3122" s="0"/>
      <c r="ABN3122" s="0"/>
      <c r="ABO3122" s="0"/>
      <c r="ABP3122" s="0"/>
      <c r="ABQ3122" s="0"/>
      <c r="ABR3122" s="0"/>
      <c r="ABS3122" s="0"/>
      <c r="ABT3122" s="0"/>
      <c r="ABU3122" s="0"/>
      <c r="ABV3122" s="0"/>
      <c r="ABW3122" s="0"/>
      <c r="ABX3122" s="0"/>
      <c r="ABY3122" s="0"/>
      <c r="ABZ3122" s="0"/>
      <c r="ACA3122" s="0"/>
      <c r="ACB3122" s="0"/>
      <c r="ACC3122" s="0"/>
      <c r="ACD3122" s="0"/>
      <c r="ACE3122" s="0"/>
      <c r="ACF3122" s="0"/>
      <c r="ACG3122" s="0"/>
      <c r="ACH3122" s="0"/>
      <c r="ACI3122" s="0"/>
      <c r="ACJ3122" s="0"/>
      <c r="ACK3122" s="0"/>
      <c r="ACL3122" s="0"/>
      <c r="ACM3122" s="0"/>
      <c r="ACN3122" s="0"/>
      <c r="ACO3122" s="0"/>
      <c r="ACP3122" s="0"/>
      <c r="ACQ3122" s="0"/>
      <c r="ACR3122" s="0"/>
      <c r="ACS3122" s="0"/>
      <c r="ACT3122" s="0"/>
      <c r="ACU3122" s="0"/>
      <c r="ACV3122" s="0"/>
      <c r="ACW3122" s="0"/>
      <c r="ACX3122" s="0"/>
      <c r="ACY3122" s="0"/>
      <c r="ACZ3122" s="0"/>
      <c r="ADA3122" s="0"/>
      <c r="ADB3122" s="0"/>
      <c r="ADC3122" s="0"/>
      <c r="ADD3122" s="0"/>
      <c r="ADE3122" s="0"/>
      <c r="ADF3122" s="0"/>
      <c r="ADG3122" s="0"/>
      <c r="ADH3122" s="0"/>
      <c r="ADI3122" s="0"/>
      <c r="ADJ3122" s="0"/>
      <c r="ADK3122" s="0"/>
      <c r="ADL3122" s="0"/>
      <c r="ADM3122" s="0"/>
      <c r="ADN3122" s="0"/>
      <c r="ADO3122" s="0"/>
      <c r="ADP3122" s="0"/>
      <c r="ADQ3122" s="0"/>
      <c r="ADR3122" s="0"/>
      <c r="ADS3122" s="0"/>
      <c r="ADT3122" s="0"/>
      <c r="ADU3122" s="0"/>
      <c r="ADV3122" s="0"/>
      <c r="ADW3122" s="0"/>
      <c r="ADX3122" s="0"/>
      <c r="ADY3122" s="0"/>
      <c r="ADZ3122" s="0"/>
      <c r="AEA3122" s="0"/>
      <c r="AEB3122" s="0"/>
      <c r="AEC3122" s="0"/>
      <c r="AED3122" s="0"/>
      <c r="AEE3122" s="0"/>
      <c r="AEF3122" s="0"/>
      <c r="AEG3122" s="0"/>
      <c r="AEH3122" s="0"/>
      <c r="AEI3122" s="0"/>
      <c r="AEJ3122" s="0"/>
      <c r="AEK3122" s="0"/>
      <c r="AEL3122" s="0"/>
      <c r="AEM3122" s="0"/>
      <c r="AEN3122" s="0"/>
      <c r="AEO3122" s="0"/>
      <c r="AEP3122" s="0"/>
      <c r="AEQ3122" s="0"/>
      <c r="AER3122" s="0"/>
      <c r="AES3122" s="0"/>
      <c r="AET3122" s="0"/>
      <c r="AEU3122" s="0"/>
      <c r="AEV3122" s="0"/>
      <c r="AEW3122" s="0"/>
      <c r="AEX3122" s="0"/>
      <c r="AEY3122" s="0"/>
      <c r="AEZ3122" s="0"/>
      <c r="AFA3122" s="0"/>
      <c r="AFB3122" s="0"/>
      <c r="AFC3122" s="0"/>
      <c r="AFD3122" s="0"/>
      <c r="AFE3122" s="0"/>
      <c r="AFF3122" s="0"/>
      <c r="AFG3122" s="0"/>
      <c r="AFH3122" s="0"/>
      <c r="AFI3122" s="0"/>
      <c r="AFJ3122" s="0"/>
      <c r="AFK3122" s="0"/>
      <c r="AFL3122" s="0"/>
      <c r="AFM3122" s="0"/>
      <c r="AFN3122" s="0"/>
      <c r="AFO3122" s="0"/>
      <c r="AFP3122" s="0"/>
      <c r="AFQ3122" s="0"/>
      <c r="AFR3122" s="0"/>
      <c r="AFS3122" s="0"/>
      <c r="AFT3122" s="0"/>
      <c r="AFU3122" s="0"/>
      <c r="AFV3122" s="0"/>
      <c r="AFW3122" s="0"/>
      <c r="AFX3122" s="0"/>
      <c r="AFY3122" s="0"/>
      <c r="AFZ3122" s="0"/>
      <c r="AGA3122" s="0"/>
      <c r="AGB3122" s="0"/>
      <c r="AGC3122" s="0"/>
      <c r="AGD3122" s="0"/>
      <c r="AGE3122" s="0"/>
      <c r="AGF3122" s="0"/>
      <c r="AGG3122" s="0"/>
      <c r="AGH3122" s="0"/>
      <c r="AGI3122" s="0"/>
      <c r="AGJ3122" s="0"/>
      <c r="AGK3122" s="0"/>
      <c r="AGL3122" s="0"/>
      <c r="AGM3122" s="0"/>
      <c r="AGN3122" s="0"/>
      <c r="AGO3122" s="0"/>
      <c r="AGP3122" s="0"/>
      <c r="AGQ3122" s="0"/>
      <c r="AGR3122" s="0"/>
      <c r="AGS3122" s="0"/>
      <c r="AGT3122" s="0"/>
      <c r="AGU3122" s="0"/>
      <c r="AGV3122" s="0"/>
      <c r="AGW3122" s="0"/>
      <c r="AGX3122" s="0"/>
      <c r="AGY3122" s="0"/>
      <c r="AGZ3122" s="0"/>
      <c r="AHA3122" s="0"/>
      <c r="AHB3122" s="0"/>
      <c r="AHC3122" s="0"/>
      <c r="AHD3122" s="0"/>
      <c r="AHE3122" s="0"/>
      <c r="AHF3122" s="0"/>
      <c r="AHG3122" s="0"/>
      <c r="AHH3122" s="0"/>
      <c r="AHI3122" s="0"/>
      <c r="AHJ3122" s="0"/>
      <c r="AHK3122" s="0"/>
      <c r="AHL3122" s="0"/>
      <c r="AHM3122" s="0"/>
      <c r="AHN3122" s="0"/>
      <c r="AHO3122" s="0"/>
      <c r="AHP3122" s="0"/>
      <c r="AHQ3122" s="0"/>
      <c r="AHR3122" s="0"/>
      <c r="AHS3122" s="0"/>
      <c r="AHT3122" s="0"/>
      <c r="AHU3122" s="0"/>
      <c r="AHV3122" s="0"/>
      <c r="AHW3122" s="0"/>
      <c r="AHX3122" s="0"/>
      <c r="AHY3122" s="0"/>
      <c r="AHZ3122" s="0"/>
      <c r="AIA3122" s="0"/>
      <c r="AIB3122" s="0"/>
      <c r="AIC3122" s="0"/>
      <c r="AID3122" s="0"/>
      <c r="AIE3122" s="0"/>
      <c r="AIF3122" s="0"/>
      <c r="AIG3122" s="0"/>
      <c r="AIH3122" s="0"/>
      <c r="AII3122" s="0"/>
      <c r="AIJ3122" s="0"/>
      <c r="AIK3122" s="0"/>
      <c r="AIL3122" s="0"/>
      <c r="AIM3122" s="0"/>
      <c r="AIN3122" s="0"/>
      <c r="AIO3122" s="0"/>
      <c r="AIP3122" s="0"/>
      <c r="AIQ3122" s="0"/>
      <c r="AIR3122" s="0"/>
      <c r="AIS3122" s="0"/>
      <c r="AIT3122" s="0"/>
      <c r="AIU3122" s="0"/>
      <c r="AIV3122" s="0"/>
      <c r="AIW3122" s="0"/>
      <c r="AIX3122" s="0"/>
      <c r="AIY3122" s="0"/>
      <c r="AIZ3122" s="0"/>
      <c r="AJA3122" s="0"/>
      <c r="AJB3122" s="0"/>
      <c r="AJC3122" s="0"/>
      <c r="AJD3122" s="0"/>
      <c r="AJE3122" s="0"/>
      <c r="AJF3122" s="0"/>
      <c r="AJG3122" s="0"/>
      <c r="AJH3122" s="0"/>
      <c r="AJI3122" s="0"/>
      <c r="AJJ3122" s="0"/>
      <c r="AJK3122" s="0"/>
      <c r="AJL3122" s="0"/>
      <c r="AJM3122" s="0"/>
      <c r="AJN3122" s="0"/>
      <c r="AJO3122" s="0"/>
      <c r="AJP3122" s="0"/>
      <c r="AJQ3122" s="0"/>
      <c r="AJR3122" s="0"/>
      <c r="AJS3122" s="0"/>
      <c r="AJT3122" s="0"/>
      <c r="AJU3122" s="0"/>
      <c r="AJV3122" s="0"/>
      <c r="AJW3122" s="0"/>
      <c r="AJX3122" s="0"/>
      <c r="AJY3122" s="0"/>
      <c r="AJZ3122" s="0"/>
      <c r="AKA3122" s="0"/>
      <c r="AKB3122" s="0"/>
      <c r="AKC3122" s="0"/>
      <c r="AKD3122" s="0"/>
      <c r="AKE3122" s="0"/>
      <c r="AKF3122" s="0"/>
      <c r="AKG3122" s="0"/>
      <c r="AKH3122" s="0"/>
      <c r="AKI3122" s="0"/>
      <c r="AKJ3122" s="0"/>
      <c r="AKK3122" s="0"/>
      <c r="AKL3122" s="0"/>
      <c r="AKM3122" s="0"/>
      <c r="AKN3122" s="0"/>
      <c r="AKO3122" s="0"/>
      <c r="AKP3122" s="0"/>
      <c r="AKQ3122" s="0"/>
      <c r="AKR3122" s="0"/>
      <c r="AKS3122" s="0"/>
      <c r="AKT3122" s="0"/>
      <c r="AKU3122" s="0"/>
      <c r="AKV3122" s="0"/>
      <c r="AKW3122" s="0"/>
      <c r="AKX3122" s="0"/>
      <c r="AKY3122" s="0"/>
      <c r="AKZ3122" s="0"/>
      <c r="ALA3122" s="0"/>
      <c r="ALB3122" s="0"/>
      <c r="ALC3122" s="0"/>
      <c r="ALD3122" s="0"/>
      <c r="ALE3122" s="0"/>
      <c r="ALF3122" s="0"/>
      <c r="ALG3122" s="0"/>
      <c r="ALH3122" s="0"/>
      <c r="ALI3122" s="0"/>
      <c r="ALJ3122" s="0"/>
      <c r="ALK3122" s="0"/>
      <c r="ALL3122" s="0"/>
      <c r="ALM3122" s="0"/>
      <c r="ALN3122" s="0"/>
      <c r="ALO3122" s="0"/>
      <c r="ALP3122" s="0"/>
      <c r="ALQ3122" s="0"/>
      <c r="ALR3122" s="0"/>
      <c r="ALS3122" s="0"/>
      <c r="ALT3122" s="0"/>
      <c r="ALU3122" s="0"/>
      <c r="ALV3122" s="0"/>
      <c r="ALW3122" s="0"/>
      <c r="ALX3122" s="0"/>
      <c r="ALY3122" s="0"/>
      <c r="ALZ3122" s="0"/>
      <c r="AMA3122" s="0"/>
      <c r="AMB3122" s="0"/>
      <c r="AMC3122" s="0"/>
      <c r="AMD3122" s="0"/>
      <c r="AME3122" s="0"/>
      <c r="AMF3122" s="0"/>
      <c r="AMG3122" s="0"/>
      <c r="AMH3122" s="0"/>
      <c r="AMI3122" s="0"/>
    </row>
    <row r="3123" customFormat="false" ht="12.75" hidden="false" customHeight="false" outlineLevel="0" collapsed="false">
      <c r="A3123" s="1" t="s">
        <v>3354</v>
      </c>
      <c r="C3123" s="27" t="s">
        <v>3376</v>
      </c>
      <c r="D3123" s="27" t="s">
        <v>13</v>
      </c>
      <c r="E3123" s="28"/>
      <c r="F3123" s="29"/>
      <c r="G3123" s="27"/>
      <c r="H3123" s="30" t="s">
        <v>61</v>
      </c>
      <c r="I3123" s="31" t="n">
        <v>1.99</v>
      </c>
      <c r="J3123" s="30" t="s">
        <v>3372</v>
      </c>
      <c r="BM3123" s="0"/>
      <c r="BN3123" s="0"/>
      <c r="BO3123" s="0"/>
      <c r="BP3123" s="0"/>
      <c r="BQ3123" s="0"/>
      <c r="BR3123" s="0"/>
      <c r="BS3123" s="0"/>
      <c r="BT3123" s="0"/>
      <c r="BU3123" s="0"/>
      <c r="BV3123" s="0"/>
      <c r="BW3123" s="0"/>
      <c r="BX3123" s="0"/>
      <c r="BY3123" s="0"/>
      <c r="BZ3123" s="0"/>
      <c r="CA3123" s="0"/>
      <c r="CB3123" s="0"/>
      <c r="CC3123" s="0"/>
      <c r="CD3123" s="0"/>
      <c r="CE3123" s="0"/>
      <c r="CF3123" s="0"/>
      <c r="CG3123" s="0"/>
      <c r="CH3123" s="0"/>
      <c r="CI3123" s="0"/>
      <c r="CJ3123" s="0"/>
      <c r="CK3123" s="0"/>
      <c r="CL3123" s="0"/>
      <c r="CM3123" s="0"/>
      <c r="CN3123" s="0"/>
      <c r="CO3123" s="0"/>
      <c r="CP3123" s="0"/>
      <c r="CQ3123" s="0"/>
      <c r="CR3123" s="0"/>
      <c r="CS3123" s="0"/>
      <c r="CT3123" s="0"/>
      <c r="CU3123" s="0"/>
      <c r="CV3123" s="0"/>
      <c r="CW3123" s="0"/>
      <c r="CX3123" s="0"/>
      <c r="CY3123" s="0"/>
      <c r="CZ3123" s="0"/>
      <c r="DA3123" s="0"/>
      <c r="DB3123" s="0"/>
      <c r="DC3123" s="0"/>
      <c r="DD3123" s="0"/>
      <c r="DE3123" s="0"/>
      <c r="DF3123" s="0"/>
      <c r="DG3123" s="0"/>
      <c r="DH3123" s="0"/>
      <c r="DI3123" s="0"/>
      <c r="DJ3123" s="0"/>
      <c r="DK3123" s="0"/>
      <c r="DL3123" s="0"/>
      <c r="DM3123" s="0"/>
      <c r="DN3123" s="0"/>
      <c r="DO3123" s="0"/>
      <c r="DP3123" s="0"/>
      <c r="DQ3123" s="0"/>
      <c r="DR3123" s="0"/>
      <c r="DS3123" s="0"/>
      <c r="DT3123" s="0"/>
      <c r="DU3123" s="0"/>
      <c r="DV3123" s="0"/>
      <c r="DW3123" s="0"/>
      <c r="DX3123" s="0"/>
      <c r="DY3123" s="0"/>
      <c r="DZ3123" s="0"/>
      <c r="EA3123" s="0"/>
      <c r="EB3123" s="0"/>
      <c r="EC3123" s="0"/>
      <c r="ED3123" s="0"/>
      <c r="EE3123" s="0"/>
      <c r="EF3123" s="0"/>
      <c r="EG3123" s="0"/>
      <c r="EH3123" s="0"/>
      <c r="EI3123" s="0"/>
      <c r="EJ3123" s="0"/>
      <c r="EK3123" s="0"/>
      <c r="EL3123" s="0"/>
      <c r="EM3123" s="0"/>
      <c r="EN3123" s="0"/>
      <c r="EO3123" s="0"/>
      <c r="EP3123" s="0"/>
      <c r="EQ3123" s="0"/>
      <c r="ER3123" s="0"/>
      <c r="ES3123" s="0"/>
      <c r="ET3123" s="0"/>
      <c r="EU3123" s="0"/>
      <c r="EV3123" s="0"/>
      <c r="EW3123" s="0"/>
      <c r="EX3123" s="0"/>
      <c r="EY3123" s="0"/>
      <c r="EZ3123" s="0"/>
      <c r="FA3123" s="0"/>
      <c r="FB3123" s="0"/>
      <c r="FC3123" s="0"/>
      <c r="FD3123" s="0"/>
      <c r="FE3123" s="0"/>
      <c r="FF3123" s="0"/>
      <c r="FG3123" s="0"/>
      <c r="FH3123" s="0"/>
      <c r="FI3123" s="0"/>
      <c r="FJ3123" s="0"/>
      <c r="FK3123" s="0"/>
      <c r="FL3123" s="0"/>
      <c r="FM3123" s="0"/>
      <c r="FN3123" s="0"/>
      <c r="FO3123" s="0"/>
      <c r="FP3123" s="0"/>
      <c r="FQ3123" s="0"/>
      <c r="FR3123" s="0"/>
      <c r="FS3123" s="0"/>
      <c r="FT3123" s="0"/>
      <c r="FU3123" s="0"/>
      <c r="FV3123" s="0"/>
      <c r="FW3123" s="0"/>
      <c r="FX3123" s="0"/>
      <c r="FY3123" s="0"/>
      <c r="FZ3123" s="0"/>
      <c r="GA3123" s="0"/>
      <c r="GB3123" s="0"/>
      <c r="GC3123" s="0"/>
      <c r="GD3123" s="0"/>
      <c r="GE3123" s="0"/>
      <c r="GF3123" s="0"/>
      <c r="GG3123" s="0"/>
      <c r="GH3123" s="0"/>
      <c r="GI3123" s="0"/>
      <c r="GJ3123" s="0"/>
      <c r="GK3123" s="0"/>
      <c r="GL3123" s="0"/>
      <c r="GM3123" s="0"/>
      <c r="GN3123" s="0"/>
      <c r="GO3123" s="0"/>
      <c r="GP3123" s="0"/>
      <c r="GQ3123" s="0"/>
      <c r="GR3123" s="0"/>
      <c r="GS3123" s="0"/>
      <c r="GT3123" s="0"/>
      <c r="GU3123" s="0"/>
      <c r="GV3123" s="0"/>
      <c r="GW3123" s="0"/>
      <c r="GX3123" s="0"/>
      <c r="GY3123" s="0"/>
      <c r="GZ3123" s="0"/>
      <c r="HA3123" s="0"/>
      <c r="HB3123" s="0"/>
      <c r="HC3123" s="0"/>
      <c r="HD3123" s="0"/>
      <c r="HE3123" s="0"/>
      <c r="HF3123" s="0"/>
      <c r="HG3123" s="0"/>
      <c r="HH3123" s="0"/>
      <c r="HI3123" s="0"/>
      <c r="HJ3123" s="0"/>
      <c r="HK3123" s="0"/>
      <c r="HL3123" s="0"/>
      <c r="HM3123" s="0"/>
      <c r="HN3123" s="0"/>
      <c r="HO3123" s="0"/>
      <c r="HP3123" s="0"/>
      <c r="HQ3123" s="0"/>
      <c r="HR3123" s="0"/>
      <c r="HS3123" s="0"/>
      <c r="HT3123" s="0"/>
      <c r="HU3123" s="0"/>
      <c r="HV3123" s="0"/>
      <c r="HW3123" s="0"/>
      <c r="HX3123" s="0"/>
      <c r="HY3123" s="0"/>
      <c r="HZ3123" s="0"/>
      <c r="IA3123" s="0"/>
      <c r="IB3123" s="0"/>
      <c r="IC3123" s="0"/>
      <c r="ID3123" s="0"/>
      <c r="IE3123" s="0"/>
      <c r="IF3123" s="0"/>
      <c r="IG3123" s="0"/>
      <c r="IH3123" s="0"/>
      <c r="II3123" s="0"/>
      <c r="IJ3123" s="0"/>
      <c r="IK3123" s="0"/>
      <c r="IL3123" s="0"/>
      <c r="IM3123" s="0"/>
      <c r="IN3123" s="0"/>
      <c r="IO3123" s="0"/>
      <c r="IP3123" s="0"/>
      <c r="IQ3123" s="0"/>
      <c r="IR3123" s="0"/>
      <c r="IS3123" s="0"/>
      <c r="IT3123" s="0"/>
      <c r="IU3123" s="0"/>
      <c r="IV3123" s="0"/>
      <c r="IW3123" s="0"/>
      <c r="IX3123" s="0"/>
      <c r="IY3123" s="0"/>
      <c r="IZ3123" s="0"/>
      <c r="JA3123" s="0"/>
      <c r="JB3123" s="0"/>
      <c r="JC3123" s="0"/>
      <c r="JD3123" s="0"/>
      <c r="JE3123" s="0"/>
      <c r="JF3123" s="0"/>
      <c r="JG3123" s="0"/>
      <c r="JH3123" s="0"/>
      <c r="JI3123" s="0"/>
      <c r="JJ3123" s="0"/>
      <c r="JK3123" s="0"/>
      <c r="JL3123" s="0"/>
      <c r="JM3123" s="0"/>
      <c r="JN3123" s="0"/>
      <c r="JO3123" s="0"/>
      <c r="JP3123" s="0"/>
      <c r="JQ3123" s="0"/>
      <c r="JR3123" s="0"/>
      <c r="JS3123" s="0"/>
      <c r="JT3123" s="0"/>
      <c r="JU3123" s="0"/>
      <c r="JV3123" s="0"/>
      <c r="JW3123" s="0"/>
      <c r="JX3123" s="0"/>
      <c r="JY3123" s="0"/>
      <c r="JZ3123" s="0"/>
      <c r="KA3123" s="0"/>
      <c r="KB3123" s="0"/>
      <c r="KC3123" s="0"/>
      <c r="KD3123" s="0"/>
      <c r="KE3123" s="0"/>
      <c r="KF3123" s="0"/>
      <c r="KG3123" s="0"/>
      <c r="KH3123" s="0"/>
      <c r="KI3123" s="0"/>
      <c r="KJ3123" s="0"/>
      <c r="KK3123" s="0"/>
      <c r="KL3123" s="0"/>
      <c r="KM3123" s="0"/>
      <c r="KN3123" s="0"/>
      <c r="KO3123" s="0"/>
      <c r="KP3123" s="0"/>
      <c r="KQ3123" s="0"/>
      <c r="KR3123" s="0"/>
      <c r="KS3123" s="0"/>
      <c r="KT3123" s="0"/>
      <c r="KU3123" s="0"/>
      <c r="KV3123" s="0"/>
      <c r="KW3123" s="0"/>
      <c r="KX3123" s="0"/>
      <c r="KY3123" s="0"/>
      <c r="KZ3123" s="0"/>
      <c r="LA3123" s="0"/>
      <c r="LB3123" s="0"/>
      <c r="LC3123" s="0"/>
      <c r="LD3123" s="0"/>
      <c r="LE3123" s="0"/>
      <c r="LF3123" s="0"/>
      <c r="LG3123" s="0"/>
      <c r="LH3123" s="0"/>
      <c r="LI3123" s="0"/>
      <c r="LJ3123" s="0"/>
      <c r="LK3123" s="0"/>
      <c r="LL3123" s="0"/>
      <c r="LM3123" s="0"/>
      <c r="LN3123" s="0"/>
      <c r="LO3123" s="0"/>
      <c r="LP3123" s="0"/>
      <c r="LQ3123" s="0"/>
      <c r="LR3123" s="0"/>
      <c r="LS3123" s="0"/>
      <c r="LT3123" s="0"/>
      <c r="LU3123" s="0"/>
      <c r="LV3123" s="0"/>
      <c r="LW3123" s="0"/>
      <c r="LX3123" s="0"/>
      <c r="LY3123" s="0"/>
      <c r="LZ3123" s="0"/>
      <c r="MA3123" s="0"/>
      <c r="MB3123" s="0"/>
      <c r="MC3123" s="0"/>
      <c r="MD3123" s="0"/>
      <c r="ME3123" s="0"/>
      <c r="MF3123" s="0"/>
      <c r="MG3123" s="0"/>
      <c r="MH3123" s="0"/>
      <c r="MI3123" s="0"/>
      <c r="MJ3123" s="0"/>
      <c r="MK3123" s="0"/>
      <c r="ML3123" s="0"/>
      <c r="MM3123" s="0"/>
      <c r="MN3123" s="0"/>
      <c r="MO3123" s="0"/>
      <c r="MP3123" s="0"/>
      <c r="MQ3123" s="0"/>
      <c r="MR3123" s="0"/>
      <c r="MS3123" s="0"/>
      <c r="MT3123" s="0"/>
      <c r="MU3123" s="0"/>
      <c r="MV3123" s="0"/>
      <c r="MW3123" s="0"/>
      <c r="MX3123" s="0"/>
      <c r="MY3123" s="0"/>
      <c r="MZ3123" s="0"/>
      <c r="NA3123" s="0"/>
      <c r="NB3123" s="0"/>
      <c r="NC3123" s="0"/>
      <c r="ND3123" s="0"/>
      <c r="NE3123" s="0"/>
      <c r="NF3123" s="0"/>
      <c r="NG3123" s="0"/>
      <c r="NH3123" s="0"/>
      <c r="NI3123" s="0"/>
      <c r="NJ3123" s="0"/>
      <c r="NK3123" s="0"/>
      <c r="NL3123" s="0"/>
      <c r="NM3123" s="0"/>
      <c r="NN3123" s="0"/>
      <c r="NO3123" s="0"/>
      <c r="NP3123" s="0"/>
      <c r="NQ3123" s="0"/>
      <c r="NR3123" s="0"/>
      <c r="NS3123" s="0"/>
      <c r="NT3123" s="0"/>
      <c r="NU3123" s="0"/>
      <c r="NV3123" s="0"/>
      <c r="NW3123" s="0"/>
      <c r="NX3123" s="0"/>
      <c r="NY3123" s="0"/>
      <c r="NZ3123" s="0"/>
      <c r="OA3123" s="0"/>
      <c r="OB3123" s="0"/>
      <c r="OC3123" s="0"/>
      <c r="OD3123" s="0"/>
      <c r="OE3123" s="0"/>
      <c r="OF3123" s="0"/>
      <c r="OG3123" s="0"/>
      <c r="OH3123" s="0"/>
      <c r="OI3123" s="0"/>
      <c r="OJ3123" s="0"/>
      <c r="OK3123" s="0"/>
      <c r="OL3123" s="0"/>
      <c r="OM3123" s="0"/>
      <c r="ON3123" s="0"/>
      <c r="OO3123" s="0"/>
      <c r="OP3123" s="0"/>
      <c r="OQ3123" s="0"/>
      <c r="OR3123" s="0"/>
      <c r="OS3123" s="0"/>
      <c r="OT3123" s="0"/>
      <c r="OU3123" s="0"/>
      <c r="OV3123" s="0"/>
      <c r="OW3123" s="0"/>
      <c r="OX3123" s="0"/>
      <c r="OY3123" s="0"/>
      <c r="OZ3123" s="0"/>
      <c r="PA3123" s="0"/>
      <c r="PB3123" s="0"/>
      <c r="PC3123" s="0"/>
      <c r="PD3123" s="0"/>
      <c r="PE3123" s="0"/>
      <c r="PF3123" s="0"/>
      <c r="PG3123" s="0"/>
      <c r="PH3123" s="0"/>
      <c r="PI3123" s="0"/>
      <c r="PJ3123" s="0"/>
      <c r="PK3123" s="0"/>
      <c r="PL3123" s="0"/>
      <c r="PM3123" s="0"/>
      <c r="PN3123" s="0"/>
      <c r="PO3123" s="0"/>
      <c r="PP3123" s="0"/>
      <c r="PQ3123" s="0"/>
      <c r="PR3123" s="0"/>
      <c r="PS3123" s="0"/>
      <c r="PT3123" s="0"/>
      <c r="PU3123" s="0"/>
      <c r="PV3123" s="0"/>
      <c r="PW3123" s="0"/>
      <c r="PX3123" s="0"/>
      <c r="PY3123" s="0"/>
      <c r="PZ3123" s="0"/>
      <c r="QA3123" s="0"/>
      <c r="QB3123" s="0"/>
      <c r="QC3123" s="0"/>
      <c r="QD3123" s="0"/>
      <c r="QE3123" s="0"/>
      <c r="QF3123" s="0"/>
      <c r="QG3123" s="0"/>
      <c r="QH3123" s="0"/>
      <c r="QI3123" s="0"/>
      <c r="QJ3123" s="0"/>
      <c r="QK3123" s="0"/>
      <c r="QL3123" s="0"/>
      <c r="QM3123" s="0"/>
      <c r="QN3123" s="0"/>
      <c r="QO3123" s="0"/>
      <c r="QP3123" s="0"/>
      <c r="QQ3123" s="0"/>
      <c r="QR3123" s="0"/>
      <c r="QS3123" s="0"/>
      <c r="QT3123" s="0"/>
      <c r="QU3123" s="0"/>
      <c r="QV3123" s="0"/>
      <c r="QW3123" s="0"/>
      <c r="QX3123" s="0"/>
      <c r="QY3123" s="0"/>
      <c r="QZ3123" s="0"/>
      <c r="RA3123" s="0"/>
      <c r="RB3123" s="0"/>
      <c r="RC3123" s="0"/>
      <c r="RD3123" s="0"/>
      <c r="RE3123" s="0"/>
      <c r="RF3123" s="0"/>
      <c r="RG3123" s="0"/>
      <c r="RH3123" s="0"/>
      <c r="RI3123" s="0"/>
      <c r="RJ3123" s="0"/>
      <c r="RK3123" s="0"/>
      <c r="RL3123" s="0"/>
      <c r="RM3123" s="0"/>
      <c r="RN3123" s="0"/>
      <c r="RO3123" s="0"/>
      <c r="RP3123" s="0"/>
      <c r="RQ3123" s="0"/>
      <c r="RR3123" s="0"/>
      <c r="RS3123" s="0"/>
      <c r="RT3123" s="0"/>
      <c r="RU3123" s="0"/>
      <c r="RV3123" s="0"/>
      <c r="RW3123" s="0"/>
      <c r="RX3123" s="0"/>
      <c r="RY3123" s="0"/>
      <c r="RZ3123" s="0"/>
      <c r="SA3123" s="0"/>
      <c r="SB3123" s="0"/>
      <c r="SC3123" s="0"/>
      <c r="SD3123" s="0"/>
      <c r="SE3123" s="0"/>
      <c r="SF3123" s="0"/>
      <c r="SG3123" s="0"/>
      <c r="SH3123" s="0"/>
      <c r="SI3123" s="0"/>
      <c r="SJ3123" s="0"/>
      <c r="SK3123" s="0"/>
      <c r="SL3123" s="0"/>
      <c r="SM3123" s="0"/>
      <c r="SN3123" s="0"/>
      <c r="SO3123" s="0"/>
      <c r="SP3123" s="0"/>
      <c r="SQ3123" s="0"/>
      <c r="SR3123" s="0"/>
      <c r="SS3123" s="0"/>
      <c r="ST3123" s="0"/>
      <c r="SU3123" s="0"/>
      <c r="SV3123" s="0"/>
      <c r="SW3123" s="0"/>
      <c r="SX3123" s="0"/>
      <c r="SY3123" s="0"/>
      <c r="SZ3123" s="0"/>
      <c r="TA3123" s="0"/>
      <c r="TB3123" s="0"/>
      <c r="TC3123" s="0"/>
      <c r="TD3123" s="0"/>
      <c r="TE3123" s="0"/>
      <c r="TF3123" s="0"/>
      <c r="TG3123" s="0"/>
      <c r="TH3123" s="0"/>
      <c r="TI3123" s="0"/>
      <c r="TJ3123" s="0"/>
      <c r="TK3123" s="0"/>
      <c r="TL3123" s="0"/>
      <c r="TM3123" s="0"/>
      <c r="TN3123" s="0"/>
      <c r="TO3123" s="0"/>
      <c r="TP3123" s="0"/>
      <c r="TQ3123" s="0"/>
      <c r="TR3123" s="0"/>
      <c r="TS3123" s="0"/>
      <c r="TT3123" s="0"/>
      <c r="TU3123" s="0"/>
      <c r="TV3123" s="0"/>
      <c r="TW3123" s="0"/>
      <c r="TX3123" s="0"/>
      <c r="TY3123" s="0"/>
      <c r="TZ3123" s="0"/>
      <c r="UA3123" s="0"/>
      <c r="UB3123" s="0"/>
      <c r="UC3123" s="0"/>
      <c r="UD3123" s="0"/>
      <c r="UE3123" s="0"/>
      <c r="UF3123" s="0"/>
      <c r="UG3123" s="0"/>
      <c r="UH3123" s="0"/>
      <c r="UI3123" s="0"/>
      <c r="UJ3123" s="0"/>
      <c r="UK3123" s="0"/>
      <c r="UL3123" s="0"/>
      <c r="UM3123" s="0"/>
      <c r="UN3123" s="0"/>
      <c r="UO3123" s="0"/>
      <c r="UP3123" s="0"/>
      <c r="UQ3123" s="0"/>
      <c r="UR3123" s="0"/>
      <c r="US3123" s="0"/>
      <c r="UT3123" s="0"/>
      <c r="UU3123" s="0"/>
      <c r="UV3123" s="0"/>
      <c r="UW3123" s="0"/>
      <c r="UX3123" s="0"/>
      <c r="UY3123" s="0"/>
      <c r="UZ3123" s="0"/>
      <c r="VA3123" s="0"/>
      <c r="VB3123" s="0"/>
      <c r="VC3123" s="0"/>
      <c r="VD3123" s="0"/>
      <c r="VE3123" s="0"/>
      <c r="VF3123" s="0"/>
      <c r="VG3123" s="0"/>
      <c r="VH3123" s="0"/>
      <c r="VI3123" s="0"/>
      <c r="VJ3123" s="0"/>
      <c r="VK3123" s="0"/>
      <c r="VL3123" s="0"/>
      <c r="VM3123" s="0"/>
      <c r="VN3123" s="0"/>
      <c r="VO3123" s="0"/>
      <c r="VP3123" s="0"/>
      <c r="VQ3123" s="0"/>
      <c r="VR3123" s="0"/>
      <c r="VS3123" s="0"/>
      <c r="VT3123" s="0"/>
      <c r="VU3123" s="0"/>
      <c r="VV3123" s="0"/>
      <c r="VW3123" s="0"/>
      <c r="VX3123" s="0"/>
      <c r="VY3123" s="0"/>
      <c r="VZ3123" s="0"/>
      <c r="WA3123" s="0"/>
      <c r="WB3123" s="0"/>
      <c r="WC3123" s="0"/>
      <c r="WD3123" s="0"/>
      <c r="WE3123" s="0"/>
      <c r="WF3123" s="0"/>
      <c r="WG3123" s="0"/>
      <c r="WH3123" s="0"/>
      <c r="WI3123" s="0"/>
      <c r="WJ3123" s="0"/>
      <c r="WK3123" s="0"/>
      <c r="WL3123" s="0"/>
      <c r="WM3123" s="0"/>
      <c r="WN3123" s="0"/>
      <c r="WO3123" s="0"/>
      <c r="WP3123" s="0"/>
      <c r="WQ3123" s="0"/>
      <c r="WR3123" s="0"/>
      <c r="WS3123" s="0"/>
      <c r="WT3123" s="0"/>
      <c r="WU3123" s="0"/>
      <c r="WV3123" s="0"/>
      <c r="WW3123" s="0"/>
      <c r="WX3123" s="0"/>
      <c r="WY3123" s="0"/>
      <c r="WZ3123" s="0"/>
      <c r="XA3123" s="0"/>
      <c r="XB3123" s="0"/>
      <c r="XC3123" s="0"/>
      <c r="XD3123" s="0"/>
      <c r="XE3123" s="0"/>
      <c r="XF3123" s="0"/>
      <c r="XG3123" s="0"/>
      <c r="XH3123" s="0"/>
      <c r="XI3123" s="0"/>
      <c r="XJ3123" s="0"/>
      <c r="XK3123" s="0"/>
      <c r="XL3123" s="0"/>
      <c r="XM3123" s="0"/>
      <c r="XN3123" s="0"/>
      <c r="XO3123" s="0"/>
      <c r="XP3123" s="0"/>
      <c r="XQ3123" s="0"/>
      <c r="XR3123" s="0"/>
      <c r="XS3123" s="0"/>
      <c r="XT3123" s="0"/>
      <c r="XU3123" s="0"/>
      <c r="XV3123" s="0"/>
      <c r="XW3123" s="0"/>
      <c r="XX3123" s="0"/>
      <c r="XY3123" s="0"/>
      <c r="XZ3123" s="0"/>
      <c r="YA3123" s="0"/>
      <c r="YB3123" s="0"/>
      <c r="YC3123" s="0"/>
      <c r="YD3123" s="0"/>
      <c r="YE3123" s="0"/>
      <c r="YF3123" s="0"/>
      <c r="YG3123" s="0"/>
      <c r="YH3123" s="0"/>
      <c r="YI3123" s="0"/>
      <c r="YJ3123" s="0"/>
      <c r="YK3123" s="0"/>
      <c r="YL3123" s="0"/>
      <c r="YM3123" s="0"/>
      <c r="YN3123" s="0"/>
      <c r="YO3123" s="0"/>
      <c r="YP3123" s="0"/>
      <c r="YQ3123" s="0"/>
      <c r="YR3123" s="0"/>
      <c r="YS3123" s="0"/>
      <c r="YT3123" s="0"/>
      <c r="YU3123" s="0"/>
      <c r="YV3123" s="0"/>
      <c r="YW3123" s="0"/>
      <c r="YX3123" s="0"/>
      <c r="YY3123" s="0"/>
      <c r="YZ3123" s="0"/>
      <c r="ZA3123" s="0"/>
      <c r="ZB3123" s="0"/>
      <c r="ZC3123" s="0"/>
      <c r="ZD3123" s="0"/>
      <c r="ZE3123" s="0"/>
      <c r="ZF3123" s="0"/>
      <c r="ZG3123" s="0"/>
      <c r="ZH3123" s="0"/>
      <c r="ZI3123" s="0"/>
      <c r="ZJ3123" s="0"/>
      <c r="ZK3123" s="0"/>
      <c r="ZL3123" s="0"/>
      <c r="ZM3123" s="0"/>
      <c r="ZN3123" s="0"/>
      <c r="ZO3123" s="0"/>
      <c r="ZP3123" s="0"/>
      <c r="ZQ3123" s="0"/>
      <c r="ZR3123" s="0"/>
      <c r="ZS3123" s="0"/>
      <c r="ZT3123" s="0"/>
      <c r="ZU3123" s="0"/>
      <c r="ZV3123" s="0"/>
      <c r="ZW3123" s="0"/>
      <c r="ZX3123" s="0"/>
      <c r="ZY3123" s="0"/>
      <c r="ZZ3123" s="0"/>
      <c r="AAA3123" s="0"/>
      <c r="AAB3123" s="0"/>
      <c r="AAC3123" s="0"/>
      <c r="AAD3123" s="0"/>
      <c r="AAE3123" s="0"/>
      <c r="AAF3123" s="0"/>
      <c r="AAG3123" s="0"/>
      <c r="AAH3123" s="0"/>
      <c r="AAI3123" s="0"/>
      <c r="AAJ3123" s="0"/>
      <c r="AAK3123" s="0"/>
      <c r="AAL3123" s="0"/>
      <c r="AAM3123" s="0"/>
      <c r="AAN3123" s="0"/>
      <c r="AAO3123" s="0"/>
      <c r="AAP3123" s="0"/>
      <c r="AAQ3123" s="0"/>
      <c r="AAR3123" s="0"/>
      <c r="AAS3123" s="0"/>
      <c r="AAT3123" s="0"/>
      <c r="AAU3123" s="0"/>
      <c r="AAV3123" s="0"/>
      <c r="AAW3123" s="0"/>
      <c r="AAX3123" s="0"/>
      <c r="AAY3123" s="0"/>
      <c r="AAZ3123" s="0"/>
      <c r="ABA3123" s="0"/>
      <c r="ABB3123" s="0"/>
      <c r="ABC3123" s="0"/>
      <c r="ABD3123" s="0"/>
      <c r="ABE3123" s="0"/>
      <c r="ABF3123" s="0"/>
      <c r="ABG3123" s="0"/>
      <c r="ABH3123" s="0"/>
      <c r="ABI3123" s="0"/>
      <c r="ABJ3123" s="0"/>
      <c r="ABK3123" s="0"/>
      <c r="ABL3123" s="0"/>
      <c r="ABM3123" s="0"/>
      <c r="ABN3123" s="0"/>
      <c r="ABO3123" s="0"/>
      <c r="ABP3123" s="0"/>
      <c r="ABQ3123" s="0"/>
      <c r="ABR3123" s="0"/>
      <c r="ABS3123" s="0"/>
      <c r="ABT3123" s="0"/>
      <c r="ABU3123" s="0"/>
      <c r="ABV3123" s="0"/>
      <c r="ABW3123" s="0"/>
      <c r="ABX3123" s="0"/>
      <c r="ABY3123" s="0"/>
      <c r="ABZ3123" s="0"/>
      <c r="ACA3123" s="0"/>
      <c r="ACB3123" s="0"/>
      <c r="ACC3123" s="0"/>
      <c r="ACD3123" s="0"/>
      <c r="ACE3123" s="0"/>
      <c r="ACF3123" s="0"/>
      <c r="ACG3123" s="0"/>
      <c r="ACH3123" s="0"/>
      <c r="ACI3123" s="0"/>
      <c r="ACJ3123" s="0"/>
      <c r="ACK3123" s="0"/>
      <c r="ACL3123" s="0"/>
      <c r="ACM3123" s="0"/>
      <c r="ACN3123" s="0"/>
      <c r="ACO3123" s="0"/>
      <c r="ACP3123" s="0"/>
      <c r="ACQ3123" s="0"/>
      <c r="ACR3123" s="0"/>
      <c r="ACS3123" s="0"/>
      <c r="ACT3123" s="0"/>
      <c r="ACU3123" s="0"/>
      <c r="ACV3123" s="0"/>
      <c r="ACW3123" s="0"/>
      <c r="ACX3123" s="0"/>
      <c r="ACY3123" s="0"/>
      <c r="ACZ3123" s="0"/>
      <c r="ADA3123" s="0"/>
      <c r="ADB3123" s="0"/>
      <c r="ADC3123" s="0"/>
      <c r="ADD3123" s="0"/>
      <c r="ADE3123" s="0"/>
      <c r="ADF3123" s="0"/>
      <c r="ADG3123" s="0"/>
      <c r="ADH3123" s="0"/>
      <c r="ADI3123" s="0"/>
      <c r="ADJ3123" s="0"/>
      <c r="ADK3123" s="0"/>
      <c r="ADL3123" s="0"/>
      <c r="ADM3123" s="0"/>
      <c r="ADN3123" s="0"/>
      <c r="ADO3123" s="0"/>
      <c r="ADP3123" s="0"/>
      <c r="ADQ3123" s="0"/>
      <c r="ADR3123" s="0"/>
      <c r="ADS3123" s="0"/>
      <c r="ADT3123" s="0"/>
      <c r="ADU3123" s="0"/>
      <c r="ADV3123" s="0"/>
      <c r="ADW3123" s="0"/>
      <c r="ADX3123" s="0"/>
      <c r="ADY3123" s="0"/>
      <c r="ADZ3123" s="0"/>
      <c r="AEA3123" s="0"/>
      <c r="AEB3123" s="0"/>
      <c r="AEC3123" s="0"/>
      <c r="AED3123" s="0"/>
      <c r="AEE3123" s="0"/>
      <c r="AEF3123" s="0"/>
      <c r="AEG3123" s="0"/>
      <c r="AEH3123" s="0"/>
      <c r="AEI3123" s="0"/>
      <c r="AEJ3123" s="0"/>
      <c r="AEK3123" s="0"/>
      <c r="AEL3123" s="0"/>
      <c r="AEM3123" s="0"/>
      <c r="AEN3123" s="0"/>
      <c r="AEO3123" s="0"/>
      <c r="AEP3123" s="0"/>
      <c r="AEQ3123" s="0"/>
      <c r="AER3123" s="0"/>
      <c r="AES3123" s="0"/>
      <c r="AET3123" s="0"/>
      <c r="AEU3123" s="0"/>
      <c r="AEV3123" s="0"/>
      <c r="AEW3123" s="0"/>
      <c r="AEX3123" s="0"/>
      <c r="AEY3123" s="0"/>
      <c r="AEZ3123" s="0"/>
      <c r="AFA3123" s="0"/>
      <c r="AFB3123" s="0"/>
      <c r="AFC3123" s="0"/>
      <c r="AFD3123" s="0"/>
      <c r="AFE3123" s="0"/>
      <c r="AFF3123" s="0"/>
      <c r="AFG3123" s="0"/>
      <c r="AFH3123" s="0"/>
      <c r="AFI3123" s="0"/>
      <c r="AFJ3123" s="0"/>
      <c r="AFK3123" s="0"/>
      <c r="AFL3123" s="0"/>
      <c r="AFM3123" s="0"/>
      <c r="AFN3123" s="0"/>
      <c r="AFO3123" s="0"/>
      <c r="AFP3123" s="0"/>
      <c r="AFQ3123" s="0"/>
      <c r="AFR3123" s="0"/>
      <c r="AFS3123" s="0"/>
      <c r="AFT3123" s="0"/>
      <c r="AFU3123" s="0"/>
      <c r="AFV3123" s="0"/>
      <c r="AFW3123" s="0"/>
      <c r="AFX3123" s="0"/>
      <c r="AFY3123" s="0"/>
      <c r="AFZ3123" s="0"/>
      <c r="AGA3123" s="0"/>
      <c r="AGB3123" s="0"/>
      <c r="AGC3123" s="0"/>
      <c r="AGD3123" s="0"/>
      <c r="AGE3123" s="0"/>
      <c r="AGF3123" s="0"/>
      <c r="AGG3123" s="0"/>
      <c r="AGH3123" s="0"/>
      <c r="AGI3123" s="0"/>
      <c r="AGJ3123" s="0"/>
      <c r="AGK3123" s="0"/>
      <c r="AGL3123" s="0"/>
      <c r="AGM3123" s="0"/>
      <c r="AGN3123" s="0"/>
      <c r="AGO3123" s="0"/>
      <c r="AGP3123" s="0"/>
      <c r="AGQ3123" s="0"/>
      <c r="AGR3123" s="0"/>
      <c r="AGS3123" s="0"/>
      <c r="AGT3123" s="0"/>
      <c r="AGU3123" s="0"/>
      <c r="AGV3123" s="0"/>
      <c r="AGW3123" s="0"/>
      <c r="AGX3123" s="0"/>
      <c r="AGY3123" s="0"/>
      <c r="AGZ3123" s="0"/>
      <c r="AHA3123" s="0"/>
      <c r="AHB3123" s="0"/>
      <c r="AHC3123" s="0"/>
      <c r="AHD3123" s="0"/>
      <c r="AHE3123" s="0"/>
      <c r="AHF3123" s="0"/>
      <c r="AHG3123" s="0"/>
      <c r="AHH3123" s="0"/>
      <c r="AHI3123" s="0"/>
      <c r="AHJ3123" s="0"/>
      <c r="AHK3123" s="0"/>
      <c r="AHL3123" s="0"/>
      <c r="AHM3123" s="0"/>
      <c r="AHN3123" s="0"/>
      <c r="AHO3123" s="0"/>
      <c r="AHP3123" s="0"/>
      <c r="AHQ3123" s="0"/>
      <c r="AHR3123" s="0"/>
      <c r="AHS3123" s="0"/>
      <c r="AHT3123" s="0"/>
      <c r="AHU3123" s="0"/>
      <c r="AHV3123" s="0"/>
      <c r="AHW3123" s="0"/>
      <c r="AHX3123" s="0"/>
      <c r="AHY3123" s="0"/>
      <c r="AHZ3123" s="0"/>
      <c r="AIA3123" s="0"/>
      <c r="AIB3123" s="0"/>
      <c r="AIC3123" s="0"/>
      <c r="AID3123" s="0"/>
      <c r="AIE3123" s="0"/>
      <c r="AIF3123" s="0"/>
      <c r="AIG3123" s="0"/>
      <c r="AIH3123" s="0"/>
      <c r="AII3123" s="0"/>
      <c r="AIJ3123" s="0"/>
      <c r="AIK3123" s="0"/>
      <c r="AIL3123" s="0"/>
      <c r="AIM3123" s="0"/>
      <c r="AIN3123" s="0"/>
      <c r="AIO3123" s="0"/>
      <c r="AIP3123" s="0"/>
      <c r="AIQ3123" s="0"/>
      <c r="AIR3123" s="0"/>
      <c r="AIS3123" s="0"/>
      <c r="AIT3123" s="0"/>
      <c r="AIU3123" s="0"/>
      <c r="AIV3123" s="0"/>
      <c r="AIW3123" s="0"/>
      <c r="AIX3123" s="0"/>
      <c r="AIY3123" s="0"/>
      <c r="AIZ3123" s="0"/>
      <c r="AJA3123" s="0"/>
      <c r="AJB3123" s="0"/>
      <c r="AJC3123" s="0"/>
      <c r="AJD3123" s="0"/>
      <c r="AJE3123" s="0"/>
      <c r="AJF3123" s="0"/>
      <c r="AJG3123" s="0"/>
      <c r="AJH3123" s="0"/>
      <c r="AJI3123" s="0"/>
      <c r="AJJ3123" s="0"/>
      <c r="AJK3123" s="0"/>
      <c r="AJL3123" s="0"/>
      <c r="AJM3123" s="0"/>
      <c r="AJN3123" s="0"/>
      <c r="AJO3123" s="0"/>
      <c r="AJP3123" s="0"/>
      <c r="AJQ3123" s="0"/>
      <c r="AJR3123" s="0"/>
      <c r="AJS3123" s="0"/>
      <c r="AJT3123" s="0"/>
      <c r="AJU3123" s="0"/>
      <c r="AJV3123" s="0"/>
      <c r="AJW3123" s="0"/>
      <c r="AJX3123" s="0"/>
      <c r="AJY3123" s="0"/>
      <c r="AJZ3123" s="0"/>
      <c r="AKA3123" s="0"/>
      <c r="AKB3123" s="0"/>
      <c r="AKC3123" s="0"/>
      <c r="AKD3123" s="0"/>
      <c r="AKE3123" s="0"/>
      <c r="AKF3123" s="0"/>
      <c r="AKG3123" s="0"/>
      <c r="AKH3123" s="0"/>
      <c r="AKI3123" s="0"/>
      <c r="AKJ3123" s="0"/>
      <c r="AKK3123" s="0"/>
      <c r="AKL3123" s="0"/>
      <c r="AKM3123" s="0"/>
      <c r="AKN3123" s="0"/>
      <c r="AKO3123" s="0"/>
      <c r="AKP3123" s="0"/>
      <c r="AKQ3123" s="0"/>
      <c r="AKR3123" s="0"/>
      <c r="AKS3123" s="0"/>
      <c r="AKT3123" s="0"/>
      <c r="AKU3123" s="0"/>
      <c r="AKV3123" s="0"/>
      <c r="AKW3123" s="0"/>
      <c r="AKX3123" s="0"/>
      <c r="AKY3123" s="0"/>
      <c r="AKZ3123" s="0"/>
      <c r="ALA3123" s="0"/>
      <c r="ALB3123" s="0"/>
      <c r="ALC3123" s="0"/>
      <c r="ALD3123" s="0"/>
      <c r="ALE3123" s="0"/>
      <c r="ALF3123" s="0"/>
      <c r="ALG3123" s="0"/>
      <c r="ALH3123" s="0"/>
      <c r="ALI3123" s="0"/>
      <c r="ALJ3123" s="0"/>
      <c r="ALK3123" s="0"/>
      <c r="ALL3123" s="0"/>
      <c r="ALM3123" s="0"/>
      <c r="ALN3123" s="0"/>
      <c r="ALO3123" s="0"/>
      <c r="ALP3123" s="0"/>
      <c r="ALQ3123" s="0"/>
      <c r="ALR3123" s="0"/>
      <c r="ALS3123" s="0"/>
      <c r="ALT3123" s="0"/>
      <c r="ALU3123" s="0"/>
      <c r="ALV3123" s="0"/>
      <c r="ALW3123" s="0"/>
      <c r="ALX3123" s="0"/>
      <c r="ALY3123" s="0"/>
      <c r="ALZ3123" s="0"/>
      <c r="AMA3123" s="0"/>
      <c r="AMB3123" s="0"/>
      <c r="AMC3123" s="0"/>
      <c r="AMD3123" s="0"/>
      <c r="AME3123" s="0"/>
      <c r="AMF3123" s="0"/>
      <c r="AMG3123" s="0"/>
      <c r="AMH3123" s="0"/>
      <c r="AMI3123" s="0"/>
    </row>
    <row r="3124" customFormat="false" ht="12.75" hidden="false" customHeight="false" outlineLevel="0" collapsed="false">
      <c r="A3124" s="1" t="s">
        <v>3354</v>
      </c>
      <c r="C3124" s="27" t="s">
        <v>3377</v>
      </c>
      <c r="D3124" s="27" t="s">
        <v>70</v>
      </c>
      <c r="E3124" s="28"/>
      <c r="F3124" s="29"/>
      <c r="G3124" s="27"/>
      <c r="H3124" s="30" t="s">
        <v>61</v>
      </c>
      <c r="I3124" s="31" t="n">
        <v>0.85</v>
      </c>
      <c r="J3124" s="30" t="s">
        <v>3372</v>
      </c>
      <c r="BM3124" s="0"/>
      <c r="BN3124" s="0"/>
      <c r="BO3124" s="0"/>
      <c r="BP3124" s="0"/>
      <c r="BQ3124" s="0"/>
      <c r="BR3124" s="0"/>
      <c r="BS3124" s="0"/>
      <c r="BT3124" s="0"/>
      <c r="BU3124" s="0"/>
      <c r="BV3124" s="0"/>
      <c r="BW3124" s="0"/>
      <c r="BX3124" s="0"/>
      <c r="BY3124" s="0"/>
      <c r="BZ3124" s="0"/>
      <c r="CA3124" s="0"/>
      <c r="CB3124" s="0"/>
      <c r="CC3124" s="0"/>
      <c r="CD3124" s="0"/>
      <c r="CE3124" s="0"/>
      <c r="CF3124" s="0"/>
      <c r="CG3124" s="0"/>
      <c r="CH3124" s="0"/>
      <c r="CI3124" s="0"/>
      <c r="CJ3124" s="0"/>
      <c r="CK3124" s="0"/>
      <c r="CL3124" s="0"/>
      <c r="CM3124" s="0"/>
      <c r="CN3124" s="0"/>
      <c r="CO3124" s="0"/>
      <c r="CP3124" s="0"/>
      <c r="CQ3124" s="0"/>
      <c r="CR3124" s="0"/>
      <c r="CS3124" s="0"/>
      <c r="CT3124" s="0"/>
      <c r="CU3124" s="0"/>
      <c r="CV3124" s="0"/>
      <c r="CW3124" s="0"/>
      <c r="CX3124" s="0"/>
      <c r="CY3124" s="0"/>
      <c r="CZ3124" s="0"/>
      <c r="DA3124" s="0"/>
      <c r="DB3124" s="0"/>
      <c r="DC3124" s="0"/>
      <c r="DD3124" s="0"/>
      <c r="DE3124" s="0"/>
      <c r="DF3124" s="0"/>
      <c r="DG3124" s="0"/>
      <c r="DH3124" s="0"/>
      <c r="DI3124" s="0"/>
      <c r="DJ3124" s="0"/>
      <c r="DK3124" s="0"/>
      <c r="DL3124" s="0"/>
      <c r="DM3124" s="0"/>
      <c r="DN3124" s="0"/>
      <c r="DO3124" s="0"/>
      <c r="DP3124" s="0"/>
      <c r="DQ3124" s="0"/>
      <c r="DR3124" s="0"/>
      <c r="DS3124" s="0"/>
      <c r="DT3124" s="0"/>
      <c r="DU3124" s="0"/>
      <c r="DV3124" s="0"/>
      <c r="DW3124" s="0"/>
      <c r="DX3124" s="0"/>
      <c r="DY3124" s="0"/>
      <c r="DZ3124" s="0"/>
      <c r="EA3124" s="0"/>
      <c r="EB3124" s="0"/>
      <c r="EC3124" s="0"/>
      <c r="ED3124" s="0"/>
      <c r="EE3124" s="0"/>
      <c r="EF3124" s="0"/>
      <c r="EG3124" s="0"/>
      <c r="EH3124" s="0"/>
      <c r="EI3124" s="0"/>
      <c r="EJ3124" s="0"/>
      <c r="EK3124" s="0"/>
      <c r="EL3124" s="0"/>
      <c r="EM3124" s="0"/>
      <c r="EN3124" s="0"/>
      <c r="EO3124" s="0"/>
      <c r="EP3124" s="0"/>
      <c r="EQ3124" s="0"/>
      <c r="ER3124" s="0"/>
      <c r="ES3124" s="0"/>
      <c r="ET3124" s="0"/>
      <c r="EU3124" s="0"/>
      <c r="EV3124" s="0"/>
      <c r="EW3124" s="0"/>
      <c r="EX3124" s="0"/>
      <c r="EY3124" s="0"/>
      <c r="EZ3124" s="0"/>
      <c r="FA3124" s="0"/>
      <c r="FB3124" s="0"/>
      <c r="FC3124" s="0"/>
      <c r="FD3124" s="0"/>
      <c r="FE3124" s="0"/>
      <c r="FF3124" s="0"/>
      <c r="FG3124" s="0"/>
      <c r="FH3124" s="0"/>
      <c r="FI3124" s="0"/>
      <c r="FJ3124" s="0"/>
      <c r="FK3124" s="0"/>
      <c r="FL3124" s="0"/>
      <c r="FM3124" s="0"/>
      <c r="FN3124" s="0"/>
      <c r="FO3124" s="0"/>
      <c r="FP3124" s="0"/>
      <c r="FQ3124" s="0"/>
      <c r="FR3124" s="0"/>
      <c r="FS3124" s="0"/>
      <c r="FT3124" s="0"/>
      <c r="FU3124" s="0"/>
      <c r="FV3124" s="0"/>
      <c r="FW3124" s="0"/>
      <c r="FX3124" s="0"/>
      <c r="FY3124" s="0"/>
      <c r="FZ3124" s="0"/>
      <c r="GA3124" s="0"/>
      <c r="GB3124" s="0"/>
      <c r="GC3124" s="0"/>
      <c r="GD3124" s="0"/>
      <c r="GE3124" s="0"/>
      <c r="GF3124" s="0"/>
      <c r="GG3124" s="0"/>
      <c r="GH3124" s="0"/>
      <c r="GI3124" s="0"/>
      <c r="GJ3124" s="0"/>
      <c r="GK3124" s="0"/>
      <c r="GL3124" s="0"/>
      <c r="GM3124" s="0"/>
      <c r="GN3124" s="0"/>
      <c r="GO3124" s="0"/>
      <c r="GP3124" s="0"/>
      <c r="GQ3124" s="0"/>
      <c r="GR3124" s="0"/>
      <c r="GS3124" s="0"/>
      <c r="GT3124" s="0"/>
      <c r="GU3124" s="0"/>
      <c r="GV3124" s="0"/>
      <c r="GW3124" s="0"/>
      <c r="GX3124" s="0"/>
      <c r="GY3124" s="0"/>
      <c r="GZ3124" s="0"/>
      <c r="HA3124" s="0"/>
      <c r="HB3124" s="0"/>
      <c r="HC3124" s="0"/>
      <c r="HD3124" s="0"/>
      <c r="HE3124" s="0"/>
      <c r="HF3124" s="0"/>
      <c r="HG3124" s="0"/>
      <c r="HH3124" s="0"/>
      <c r="HI3124" s="0"/>
      <c r="HJ3124" s="0"/>
      <c r="HK3124" s="0"/>
      <c r="HL3124" s="0"/>
      <c r="HM3124" s="0"/>
      <c r="HN3124" s="0"/>
      <c r="HO3124" s="0"/>
      <c r="HP3124" s="0"/>
      <c r="HQ3124" s="0"/>
      <c r="HR3124" s="0"/>
      <c r="HS3124" s="0"/>
      <c r="HT3124" s="0"/>
      <c r="HU3124" s="0"/>
      <c r="HV3124" s="0"/>
      <c r="HW3124" s="0"/>
      <c r="HX3124" s="0"/>
      <c r="HY3124" s="0"/>
      <c r="HZ3124" s="0"/>
      <c r="IA3124" s="0"/>
      <c r="IB3124" s="0"/>
      <c r="IC3124" s="0"/>
      <c r="ID3124" s="0"/>
      <c r="IE3124" s="0"/>
      <c r="IF3124" s="0"/>
      <c r="IG3124" s="0"/>
      <c r="IH3124" s="0"/>
      <c r="II3124" s="0"/>
      <c r="IJ3124" s="0"/>
      <c r="IK3124" s="0"/>
      <c r="IL3124" s="0"/>
      <c r="IM3124" s="0"/>
      <c r="IN3124" s="0"/>
      <c r="IO3124" s="0"/>
      <c r="IP3124" s="0"/>
      <c r="IQ3124" s="0"/>
      <c r="IR3124" s="0"/>
      <c r="IS3124" s="0"/>
      <c r="IT3124" s="0"/>
      <c r="IU3124" s="0"/>
      <c r="IV3124" s="0"/>
      <c r="IW3124" s="0"/>
      <c r="IX3124" s="0"/>
      <c r="IY3124" s="0"/>
      <c r="IZ3124" s="0"/>
      <c r="JA3124" s="0"/>
      <c r="JB3124" s="0"/>
      <c r="JC3124" s="0"/>
      <c r="JD3124" s="0"/>
      <c r="JE3124" s="0"/>
      <c r="JF3124" s="0"/>
      <c r="JG3124" s="0"/>
      <c r="JH3124" s="0"/>
      <c r="JI3124" s="0"/>
      <c r="JJ3124" s="0"/>
      <c r="JK3124" s="0"/>
      <c r="JL3124" s="0"/>
      <c r="JM3124" s="0"/>
      <c r="JN3124" s="0"/>
      <c r="JO3124" s="0"/>
      <c r="JP3124" s="0"/>
      <c r="JQ3124" s="0"/>
      <c r="JR3124" s="0"/>
      <c r="JS3124" s="0"/>
      <c r="JT3124" s="0"/>
      <c r="JU3124" s="0"/>
      <c r="JV3124" s="0"/>
      <c r="JW3124" s="0"/>
      <c r="JX3124" s="0"/>
      <c r="JY3124" s="0"/>
      <c r="JZ3124" s="0"/>
      <c r="KA3124" s="0"/>
      <c r="KB3124" s="0"/>
      <c r="KC3124" s="0"/>
      <c r="KD3124" s="0"/>
      <c r="KE3124" s="0"/>
      <c r="KF3124" s="0"/>
      <c r="KG3124" s="0"/>
      <c r="KH3124" s="0"/>
      <c r="KI3124" s="0"/>
      <c r="KJ3124" s="0"/>
      <c r="KK3124" s="0"/>
      <c r="KL3124" s="0"/>
      <c r="KM3124" s="0"/>
      <c r="KN3124" s="0"/>
      <c r="KO3124" s="0"/>
      <c r="KP3124" s="0"/>
      <c r="KQ3124" s="0"/>
      <c r="KR3124" s="0"/>
      <c r="KS3124" s="0"/>
      <c r="KT3124" s="0"/>
      <c r="KU3124" s="0"/>
      <c r="KV3124" s="0"/>
      <c r="KW3124" s="0"/>
      <c r="KX3124" s="0"/>
      <c r="KY3124" s="0"/>
      <c r="KZ3124" s="0"/>
      <c r="LA3124" s="0"/>
      <c r="LB3124" s="0"/>
      <c r="LC3124" s="0"/>
      <c r="LD3124" s="0"/>
      <c r="LE3124" s="0"/>
      <c r="LF3124" s="0"/>
      <c r="LG3124" s="0"/>
      <c r="LH3124" s="0"/>
      <c r="LI3124" s="0"/>
      <c r="LJ3124" s="0"/>
      <c r="LK3124" s="0"/>
      <c r="LL3124" s="0"/>
      <c r="LM3124" s="0"/>
      <c r="LN3124" s="0"/>
      <c r="LO3124" s="0"/>
      <c r="LP3124" s="0"/>
      <c r="LQ3124" s="0"/>
      <c r="LR3124" s="0"/>
      <c r="LS3124" s="0"/>
      <c r="LT3124" s="0"/>
      <c r="LU3124" s="0"/>
      <c r="LV3124" s="0"/>
      <c r="LW3124" s="0"/>
      <c r="LX3124" s="0"/>
      <c r="LY3124" s="0"/>
      <c r="LZ3124" s="0"/>
      <c r="MA3124" s="0"/>
      <c r="MB3124" s="0"/>
      <c r="MC3124" s="0"/>
      <c r="MD3124" s="0"/>
      <c r="ME3124" s="0"/>
      <c r="MF3124" s="0"/>
      <c r="MG3124" s="0"/>
      <c r="MH3124" s="0"/>
      <c r="MI3124" s="0"/>
      <c r="MJ3124" s="0"/>
      <c r="MK3124" s="0"/>
      <c r="ML3124" s="0"/>
      <c r="MM3124" s="0"/>
      <c r="MN3124" s="0"/>
      <c r="MO3124" s="0"/>
      <c r="MP3124" s="0"/>
      <c r="MQ3124" s="0"/>
      <c r="MR3124" s="0"/>
      <c r="MS3124" s="0"/>
      <c r="MT3124" s="0"/>
      <c r="MU3124" s="0"/>
      <c r="MV3124" s="0"/>
      <c r="MW3124" s="0"/>
      <c r="MX3124" s="0"/>
      <c r="MY3124" s="0"/>
      <c r="MZ3124" s="0"/>
      <c r="NA3124" s="0"/>
      <c r="NB3124" s="0"/>
      <c r="NC3124" s="0"/>
      <c r="ND3124" s="0"/>
      <c r="NE3124" s="0"/>
      <c r="NF3124" s="0"/>
      <c r="NG3124" s="0"/>
      <c r="NH3124" s="0"/>
      <c r="NI3124" s="0"/>
      <c r="NJ3124" s="0"/>
      <c r="NK3124" s="0"/>
      <c r="NL3124" s="0"/>
      <c r="NM3124" s="0"/>
      <c r="NN3124" s="0"/>
      <c r="NO3124" s="0"/>
      <c r="NP3124" s="0"/>
      <c r="NQ3124" s="0"/>
      <c r="NR3124" s="0"/>
      <c r="NS3124" s="0"/>
      <c r="NT3124" s="0"/>
      <c r="NU3124" s="0"/>
      <c r="NV3124" s="0"/>
      <c r="NW3124" s="0"/>
      <c r="NX3124" s="0"/>
      <c r="NY3124" s="0"/>
      <c r="NZ3124" s="0"/>
      <c r="OA3124" s="0"/>
      <c r="OB3124" s="0"/>
      <c r="OC3124" s="0"/>
      <c r="OD3124" s="0"/>
      <c r="OE3124" s="0"/>
      <c r="OF3124" s="0"/>
      <c r="OG3124" s="0"/>
      <c r="OH3124" s="0"/>
      <c r="OI3124" s="0"/>
      <c r="OJ3124" s="0"/>
      <c r="OK3124" s="0"/>
      <c r="OL3124" s="0"/>
      <c r="OM3124" s="0"/>
      <c r="ON3124" s="0"/>
      <c r="OO3124" s="0"/>
      <c r="OP3124" s="0"/>
      <c r="OQ3124" s="0"/>
      <c r="OR3124" s="0"/>
      <c r="OS3124" s="0"/>
      <c r="OT3124" s="0"/>
      <c r="OU3124" s="0"/>
      <c r="OV3124" s="0"/>
      <c r="OW3124" s="0"/>
      <c r="OX3124" s="0"/>
      <c r="OY3124" s="0"/>
      <c r="OZ3124" s="0"/>
      <c r="PA3124" s="0"/>
      <c r="PB3124" s="0"/>
      <c r="PC3124" s="0"/>
      <c r="PD3124" s="0"/>
      <c r="PE3124" s="0"/>
      <c r="PF3124" s="0"/>
      <c r="PG3124" s="0"/>
      <c r="PH3124" s="0"/>
      <c r="PI3124" s="0"/>
      <c r="PJ3124" s="0"/>
      <c r="PK3124" s="0"/>
      <c r="PL3124" s="0"/>
      <c r="PM3124" s="0"/>
      <c r="PN3124" s="0"/>
      <c r="PO3124" s="0"/>
      <c r="PP3124" s="0"/>
      <c r="PQ3124" s="0"/>
      <c r="PR3124" s="0"/>
      <c r="PS3124" s="0"/>
      <c r="PT3124" s="0"/>
      <c r="PU3124" s="0"/>
      <c r="PV3124" s="0"/>
      <c r="PW3124" s="0"/>
      <c r="PX3124" s="0"/>
      <c r="PY3124" s="0"/>
      <c r="PZ3124" s="0"/>
      <c r="QA3124" s="0"/>
      <c r="QB3124" s="0"/>
      <c r="QC3124" s="0"/>
      <c r="QD3124" s="0"/>
      <c r="QE3124" s="0"/>
      <c r="QF3124" s="0"/>
      <c r="QG3124" s="0"/>
      <c r="QH3124" s="0"/>
      <c r="QI3124" s="0"/>
      <c r="QJ3124" s="0"/>
      <c r="QK3124" s="0"/>
      <c r="QL3124" s="0"/>
      <c r="QM3124" s="0"/>
      <c r="QN3124" s="0"/>
      <c r="QO3124" s="0"/>
      <c r="QP3124" s="0"/>
      <c r="QQ3124" s="0"/>
      <c r="QR3124" s="0"/>
      <c r="QS3124" s="0"/>
      <c r="QT3124" s="0"/>
      <c r="QU3124" s="0"/>
      <c r="QV3124" s="0"/>
      <c r="QW3124" s="0"/>
      <c r="QX3124" s="0"/>
      <c r="QY3124" s="0"/>
      <c r="QZ3124" s="0"/>
      <c r="RA3124" s="0"/>
      <c r="RB3124" s="0"/>
      <c r="RC3124" s="0"/>
      <c r="RD3124" s="0"/>
      <c r="RE3124" s="0"/>
      <c r="RF3124" s="0"/>
      <c r="RG3124" s="0"/>
      <c r="RH3124" s="0"/>
      <c r="RI3124" s="0"/>
      <c r="RJ3124" s="0"/>
      <c r="RK3124" s="0"/>
      <c r="RL3124" s="0"/>
      <c r="RM3124" s="0"/>
      <c r="RN3124" s="0"/>
      <c r="RO3124" s="0"/>
      <c r="RP3124" s="0"/>
      <c r="RQ3124" s="0"/>
      <c r="RR3124" s="0"/>
      <c r="RS3124" s="0"/>
      <c r="RT3124" s="0"/>
      <c r="RU3124" s="0"/>
      <c r="RV3124" s="0"/>
      <c r="RW3124" s="0"/>
      <c r="RX3124" s="0"/>
      <c r="RY3124" s="0"/>
      <c r="RZ3124" s="0"/>
      <c r="SA3124" s="0"/>
      <c r="SB3124" s="0"/>
      <c r="SC3124" s="0"/>
      <c r="SD3124" s="0"/>
      <c r="SE3124" s="0"/>
      <c r="SF3124" s="0"/>
      <c r="SG3124" s="0"/>
      <c r="SH3124" s="0"/>
      <c r="SI3124" s="0"/>
      <c r="SJ3124" s="0"/>
      <c r="SK3124" s="0"/>
      <c r="SL3124" s="0"/>
      <c r="SM3124" s="0"/>
      <c r="SN3124" s="0"/>
      <c r="SO3124" s="0"/>
      <c r="SP3124" s="0"/>
      <c r="SQ3124" s="0"/>
      <c r="SR3124" s="0"/>
      <c r="SS3124" s="0"/>
      <c r="ST3124" s="0"/>
      <c r="SU3124" s="0"/>
      <c r="SV3124" s="0"/>
      <c r="SW3124" s="0"/>
      <c r="SX3124" s="0"/>
      <c r="SY3124" s="0"/>
      <c r="SZ3124" s="0"/>
      <c r="TA3124" s="0"/>
      <c r="TB3124" s="0"/>
      <c r="TC3124" s="0"/>
      <c r="TD3124" s="0"/>
      <c r="TE3124" s="0"/>
      <c r="TF3124" s="0"/>
      <c r="TG3124" s="0"/>
      <c r="TH3124" s="0"/>
      <c r="TI3124" s="0"/>
      <c r="TJ3124" s="0"/>
      <c r="TK3124" s="0"/>
      <c r="TL3124" s="0"/>
      <c r="TM3124" s="0"/>
      <c r="TN3124" s="0"/>
      <c r="TO3124" s="0"/>
      <c r="TP3124" s="0"/>
      <c r="TQ3124" s="0"/>
      <c r="TR3124" s="0"/>
      <c r="TS3124" s="0"/>
      <c r="TT3124" s="0"/>
      <c r="TU3124" s="0"/>
      <c r="TV3124" s="0"/>
      <c r="TW3124" s="0"/>
      <c r="TX3124" s="0"/>
      <c r="TY3124" s="0"/>
      <c r="TZ3124" s="0"/>
      <c r="UA3124" s="0"/>
      <c r="UB3124" s="0"/>
      <c r="UC3124" s="0"/>
      <c r="UD3124" s="0"/>
      <c r="UE3124" s="0"/>
      <c r="UF3124" s="0"/>
      <c r="UG3124" s="0"/>
      <c r="UH3124" s="0"/>
      <c r="UI3124" s="0"/>
      <c r="UJ3124" s="0"/>
      <c r="UK3124" s="0"/>
      <c r="UL3124" s="0"/>
      <c r="UM3124" s="0"/>
      <c r="UN3124" s="0"/>
      <c r="UO3124" s="0"/>
      <c r="UP3124" s="0"/>
      <c r="UQ3124" s="0"/>
      <c r="UR3124" s="0"/>
      <c r="US3124" s="0"/>
      <c r="UT3124" s="0"/>
      <c r="UU3124" s="0"/>
      <c r="UV3124" s="0"/>
      <c r="UW3124" s="0"/>
      <c r="UX3124" s="0"/>
      <c r="UY3124" s="0"/>
      <c r="UZ3124" s="0"/>
      <c r="VA3124" s="0"/>
      <c r="VB3124" s="0"/>
      <c r="VC3124" s="0"/>
      <c r="VD3124" s="0"/>
      <c r="VE3124" s="0"/>
      <c r="VF3124" s="0"/>
      <c r="VG3124" s="0"/>
      <c r="VH3124" s="0"/>
      <c r="VI3124" s="0"/>
      <c r="VJ3124" s="0"/>
      <c r="VK3124" s="0"/>
      <c r="VL3124" s="0"/>
      <c r="VM3124" s="0"/>
      <c r="VN3124" s="0"/>
      <c r="VO3124" s="0"/>
      <c r="VP3124" s="0"/>
      <c r="VQ3124" s="0"/>
      <c r="VR3124" s="0"/>
      <c r="VS3124" s="0"/>
      <c r="VT3124" s="0"/>
      <c r="VU3124" s="0"/>
      <c r="VV3124" s="0"/>
      <c r="VW3124" s="0"/>
      <c r="VX3124" s="0"/>
      <c r="VY3124" s="0"/>
      <c r="VZ3124" s="0"/>
      <c r="WA3124" s="0"/>
      <c r="WB3124" s="0"/>
      <c r="WC3124" s="0"/>
      <c r="WD3124" s="0"/>
      <c r="WE3124" s="0"/>
      <c r="WF3124" s="0"/>
      <c r="WG3124" s="0"/>
      <c r="WH3124" s="0"/>
      <c r="WI3124" s="0"/>
      <c r="WJ3124" s="0"/>
      <c r="WK3124" s="0"/>
      <c r="WL3124" s="0"/>
      <c r="WM3124" s="0"/>
      <c r="WN3124" s="0"/>
      <c r="WO3124" s="0"/>
      <c r="WP3124" s="0"/>
      <c r="WQ3124" s="0"/>
      <c r="WR3124" s="0"/>
      <c r="WS3124" s="0"/>
      <c r="WT3124" s="0"/>
      <c r="WU3124" s="0"/>
      <c r="WV3124" s="0"/>
      <c r="WW3124" s="0"/>
      <c r="WX3124" s="0"/>
      <c r="WY3124" s="0"/>
      <c r="WZ3124" s="0"/>
      <c r="XA3124" s="0"/>
      <c r="XB3124" s="0"/>
      <c r="XC3124" s="0"/>
      <c r="XD3124" s="0"/>
      <c r="XE3124" s="0"/>
      <c r="XF3124" s="0"/>
      <c r="XG3124" s="0"/>
      <c r="XH3124" s="0"/>
      <c r="XI3124" s="0"/>
      <c r="XJ3124" s="0"/>
      <c r="XK3124" s="0"/>
      <c r="XL3124" s="0"/>
      <c r="XM3124" s="0"/>
      <c r="XN3124" s="0"/>
      <c r="XO3124" s="0"/>
      <c r="XP3124" s="0"/>
      <c r="XQ3124" s="0"/>
      <c r="XR3124" s="0"/>
      <c r="XS3124" s="0"/>
      <c r="XT3124" s="0"/>
      <c r="XU3124" s="0"/>
      <c r="XV3124" s="0"/>
      <c r="XW3124" s="0"/>
      <c r="XX3124" s="0"/>
      <c r="XY3124" s="0"/>
      <c r="XZ3124" s="0"/>
      <c r="YA3124" s="0"/>
      <c r="YB3124" s="0"/>
      <c r="YC3124" s="0"/>
      <c r="YD3124" s="0"/>
      <c r="YE3124" s="0"/>
      <c r="YF3124" s="0"/>
      <c r="YG3124" s="0"/>
      <c r="YH3124" s="0"/>
      <c r="YI3124" s="0"/>
      <c r="YJ3124" s="0"/>
      <c r="YK3124" s="0"/>
      <c r="YL3124" s="0"/>
      <c r="YM3124" s="0"/>
      <c r="YN3124" s="0"/>
      <c r="YO3124" s="0"/>
      <c r="YP3124" s="0"/>
      <c r="YQ3124" s="0"/>
      <c r="YR3124" s="0"/>
      <c r="YS3124" s="0"/>
      <c r="YT3124" s="0"/>
      <c r="YU3124" s="0"/>
      <c r="YV3124" s="0"/>
      <c r="YW3124" s="0"/>
      <c r="YX3124" s="0"/>
      <c r="YY3124" s="0"/>
      <c r="YZ3124" s="0"/>
      <c r="ZA3124" s="0"/>
      <c r="ZB3124" s="0"/>
      <c r="ZC3124" s="0"/>
      <c r="ZD3124" s="0"/>
      <c r="ZE3124" s="0"/>
      <c r="ZF3124" s="0"/>
      <c r="ZG3124" s="0"/>
      <c r="ZH3124" s="0"/>
      <c r="ZI3124" s="0"/>
      <c r="ZJ3124" s="0"/>
      <c r="ZK3124" s="0"/>
      <c r="ZL3124" s="0"/>
      <c r="ZM3124" s="0"/>
      <c r="ZN3124" s="0"/>
      <c r="ZO3124" s="0"/>
      <c r="ZP3124" s="0"/>
      <c r="ZQ3124" s="0"/>
      <c r="ZR3124" s="0"/>
      <c r="ZS3124" s="0"/>
      <c r="ZT3124" s="0"/>
      <c r="ZU3124" s="0"/>
      <c r="ZV3124" s="0"/>
      <c r="ZW3124" s="0"/>
      <c r="ZX3124" s="0"/>
      <c r="ZY3124" s="0"/>
      <c r="ZZ3124" s="0"/>
      <c r="AAA3124" s="0"/>
      <c r="AAB3124" s="0"/>
      <c r="AAC3124" s="0"/>
      <c r="AAD3124" s="0"/>
      <c r="AAE3124" s="0"/>
      <c r="AAF3124" s="0"/>
      <c r="AAG3124" s="0"/>
      <c r="AAH3124" s="0"/>
      <c r="AAI3124" s="0"/>
      <c r="AAJ3124" s="0"/>
      <c r="AAK3124" s="0"/>
      <c r="AAL3124" s="0"/>
      <c r="AAM3124" s="0"/>
      <c r="AAN3124" s="0"/>
      <c r="AAO3124" s="0"/>
      <c r="AAP3124" s="0"/>
      <c r="AAQ3124" s="0"/>
      <c r="AAR3124" s="0"/>
      <c r="AAS3124" s="0"/>
      <c r="AAT3124" s="0"/>
      <c r="AAU3124" s="0"/>
      <c r="AAV3124" s="0"/>
      <c r="AAW3124" s="0"/>
      <c r="AAX3124" s="0"/>
      <c r="AAY3124" s="0"/>
      <c r="AAZ3124" s="0"/>
      <c r="ABA3124" s="0"/>
      <c r="ABB3124" s="0"/>
      <c r="ABC3124" s="0"/>
      <c r="ABD3124" s="0"/>
      <c r="ABE3124" s="0"/>
      <c r="ABF3124" s="0"/>
      <c r="ABG3124" s="0"/>
      <c r="ABH3124" s="0"/>
      <c r="ABI3124" s="0"/>
      <c r="ABJ3124" s="0"/>
      <c r="ABK3124" s="0"/>
      <c r="ABL3124" s="0"/>
      <c r="ABM3124" s="0"/>
      <c r="ABN3124" s="0"/>
      <c r="ABO3124" s="0"/>
      <c r="ABP3124" s="0"/>
      <c r="ABQ3124" s="0"/>
      <c r="ABR3124" s="0"/>
      <c r="ABS3124" s="0"/>
      <c r="ABT3124" s="0"/>
      <c r="ABU3124" s="0"/>
      <c r="ABV3124" s="0"/>
      <c r="ABW3124" s="0"/>
      <c r="ABX3124" s="0"/>
      <c r="ABY3124" s="0"/>
      <c r="ABZ3124" s="0"/>
      <c r="ACA3124" s="0"/>
      <c r="ACB3124" s="0"/>
      <c r="ACC3124" s="0"/>
      <c r="ACD3124" s="0"/>
      <c r="ACE3124" s="0"/>
      <c r="ACF3124" s="0"/>
      <c r="ACG3124" s="0"/>
      <c r="ACH3124" s="0"/>
      <c r="ACI3124" s="0"/>
      <c r="ACJ3124" s="0"/>
      <c r="ACK3124" s="0"/>
      <c r="ACL3124" s="0"/>
      <c r="ACM3124" s="0"/>
      <c r="ACN3124" s="0"/>
      <c r="ACO3124" s="0"/>
      <c r="ACP3124" s="0"/>
      <c r="ACQ3124" s="0"/>
      <c r="ACR3124" s="0"/>
      <c r="ACS3124" s="0"/>
      <c r="ACT3124" s="0"/>
      <c r="ACU3124" s="0"/>
      <c r="ACV3124" s="0"/>
      <c r="ACW3124" s="0"/>
      <c r="ACX3124" s="0"/>
      <c r="ACY3124" s="0"/>
      <c r="ACZ3124" s="0"/>
      <c r="ADA3124" s="0"/>
      <c r="ADB3124" s="0"/>
      <c r="ADC3124" s="0"/>
      <c r="ADD3124" s="0"/>
      <c r="ADE3124" s="0"/>
      <c r="ADF3124" s="0"/>
      <c r="ADG3124" s="0"/>
      <c r="ADH3124" s="0"/>
      <c r="ADI3124" s="0"/>
      <c r="ADJ3124" s="0"/>
      <c r="ADK3124" s="0"/>
      <c r="ADL3124" s="0"/>
      <c r="ADM3124" s="0"/>
      <c r="ADN3124" s="0"/>
      <c r="ADO3124" s="0"/>
      <c r="ADP3124" s="0"/>
      <c r="ADQ3124" s="0"/>
      <c r="ADR3124" s="0"/>
      <c r="ADS3124" s="0"/>
      <c r="ADT3124" s="0"/>
      <c r="ADU3124" s="0"/>
      <c r="ADV3124" s="0"/>
      <c r="ADW3124" s="0"/>
      <c r="ADX3124" s="0"/>
      <c r="ADY3124" s="0"/>
      <c r="ADZ3124" s="0"/>
      <c r="AEA3124" s="0"/>
      <c r="AEB3124" s="0"/>
      <c r="AEC3124" s="0"/>
      <c r="AED3124" s="0"/>
      <c r="AEE3124" s="0"/>
      <c r="AEF3124" s="0"/>
      <c r="AEG3124" s="0"/>
      <c r="AEH3124" s="0"/>
      <c r="AEI3124" s="0"/>
      <c r="AEJ3124" s="0"/>
      <c r="AEK3124" s="0"/>
      <c r="AEL3124" s="0"/>
      <c r="AEM3124" s="0"/>
      <c r="AEN3124" s="0"/>
      <c r="AEO3124" s="0"/>
      <c r="AEP3124" s="0"/>
      <c r="AEQ3124" s="0"/>
      <c r="AER3124" s="0"/>
      <c r="AES3124" s="0"/>
      <c r="AET3124" s="0"/>
      <c r="AEU3124" s="0"/>
      <c r="AEV3124" s="0"/>
      <c r="AEW3124" s="0"/>
      <c r="AEX3124" s="0"/>
      <c r="AEY3124" s="0"/>
      <c r="AEZ3124" s="0"/>
      <c r="AFA3124" s="0"/>
      <c r="AFB3124" s="0"/>
      <c r="AFC3124" s="0"/>
      <c r="AFD3124" s="0"/>
      <c r="AFE3124" s="0"/>
      <c r="AFF3124" s="0"/>
      <c r="AFG3124" s="0"/>
      <c r="AFH3124" s="0"/>
      <c r="AFI3124" s="0"/>
      <c r="AFJ3124" s="0"/>
      <c r="AFK3124" s="0"/>
      <c r="AFL3124" s="0"/>
      <c r="AFM3124" s="0"/>
      <c r="AFN3124" s="0"/>
      <c r="AFO3124" s="0"/>
      <c r="AFP3124" s="0"/>
      <c r="AFQ3124" s="0"/>
      <c r="AFR3124" s="0"/>
      <c r="AFS3124" s="0"/>
      <c r="AFT3124" s="0"/>
      <c r="AFU3124" s="0"/>
      <c r="AFV3124" s="0"/>
      <c r="AFW3124" s="0"/>
      <c r="AFX3124" s="0"/>
      <c r="AFY3124" s="0"/>
      <c r="AFZ3124" s="0"/>
      <c r="AGA3124" s="0"/>
      <c r="AGB3124" s="0"/>
      <c r="AGC3124" s="0"/>
      <c r="AGD3124" s="0"/>
      <c r="AGE3124" s="0"/>
      <c r="AGF3124" s="0"/>
      <c r="AGG3124" s="0"/>
      <c r="AGH3124" s="0"/>
      <c r="AGI3124" s="0"/>
      <c r="AGJ3124" s="0"/>
      <c r="AGK3124" s="0"/>
      <c r="AGL3124" s="0"/>
      <c r="AGM3124" s="0"/>
      <c r="AGN3124" s="0"/>
      <c r="AGO3124" s="0"/>
      <c r="AGP3124" s="0"/>
      <c r="AGQ3124" s="0"/>
      <c r="AGR3124" s="0"/>
      <c r="AGS3124" s="0"/>
      <c r="AGT3124" s="0"/>
      <c r="AGU3124" s="0"/>
      <c r="AGV3124" s="0"/>
      <c r="AGW3124" s="0"/>
      <c r="AGX3124" s="0"/>
      <c r="AGY3124" s="0"/>
      <c r="AGZ3124" s="0"/>
      <c r="AHA3124" s="0"/>
      <c r="AHB3124" s="0"/>
      <c r="AHC3124" s="0"/>
      <c r="AHD3124" s="0"/>
      <c r="AHE3124" s="0"/>
      <c r="AHF3124" s="0"/>
      <c r="AHG3124" s="0"/>
      <c r="AHH3124" s="0"/>
      <c r="AHI3124" s="0"/>
      <c r="AHJ3124" s="0"/>
      <c r="AHK3124" s="0"/>
      <c r="AHL3124" s="0"/>
      <c r="AHM3124" s="0"/>
      <c r="AHN3124" s="0"/>
      <c r="AHO3124" s="0"/>
      <c r="AHP3124" s="0"/>
      <c r="AHQ3124" s="0"/>
      <c r="AHR3124" s="0"/>
      <c r="AHS3124" s="0"/>
      <c r="AHT3124" s="0"/>
      <c r="AHU3124" s="0"/>
      <c r="AHV3124" s="0"/>
      <c r="AHW3124" s="0"/>
      <c r="AHX3124" s="0"/>
      <c r="AHY3124" s="0"/>
      <c r="AHZ3124" s="0"/>
      <c r="AIA3124" s="0"/>
      <c r="AIB3124" s="0"/>
      <c r="AIC3124" s="0"/>
      <c r="AID3124" s="0"/>
      <c r="AIE3124" s="0"/>
      <c r="AIF3124" s="0"/>
      <c r="AIG3124" s="0"/>
      <c r="AIH3124" s="0"/>
      <c r="AII3124" s="0"/>
      <c r="AIJ3124" s="0"/>
      <c r="AIK3124" s="0"/>
      <c r="AIL3124" s="0"/>
      <c r="AIM3124" s="0"/>
      <c r="AIN3124" s="0"/>
      <c r="AIO3124" s="0"/>
      <c r="AIP3124" s="0"/>
      <c r="AIQ3124" s="0"/>
      <c r="AIR3124" s="0"/>
      <c r="AIS3124" s="0"/>
      <c r="AIT3124" s="0"/>
      <c r="AIU3124" s="0"/>
      <c r="AIV3124" s="0"/>
      <c r="AIW3124" s="0"/>
      <c r="AIX3124" s="0"/>
      <c r="AIY3124" s="0"/>
      <c r="AIZ3124" s="0"/>
      <c r="AJA3124" s="0"/>
      <c r="AJB3124" s="0"/>
      <c r="AJC3124" s="0"/>
      <c r="AJD3124" s="0"/>
      <c r="AJE3124" s="0"/>
      <c r="AJF3124" s="0"/>
      <c r="AJG3124" s="0"/>
      <c r="AJH3124" s="0"/>
      <c r="AJI3124" s="0"/>
      <c r="AJJ3124" s="0"/>
      <c r="AJK3124" s="0"/>
      <c r="AJL3124" s="0"/>
      <c r="AJM3124" s="0"/>
      <c r="AJN3124" s="0"/>
      <c r="AJO3124" s="0"/>
      <c r="AJP3124" s="0"/>
      <c r="AJQ3124" s="0"/>
      <c r="AJR3124" s="0"/>
      <c r="AJS3124" s="0"/>
      <c r="AJT3124" s="0"/>
      <c r="AJU3124" s="0"/>
      <c r="AJV3124" s="0"/>
      <c r="AJW3124" s="0"/>
      <c r="AJX3124" s="0"/>
      <c r="AJY3124" s="0"/>
      <c r="AJZ3124" s="0"/>
      <c r="AKA3124" s="0"/>
      <c r="AKB3124" s="0"/>
      <c r="AKC3124" s="0"/>
      <c r="AKD3124" s="0"/>
      <c r="AKE3124" s="0"/>
      <c r="AKF3124" s="0"/>
      <c r="AKG3124" s="0"/>
      <c r="AKH3124" s="0"/>
      <c r="AKI3124" s="0"/>
      <c r="AKJ3124" s="0"/>
      <c r="AKK3124" s="0"/>
      <c r="AKL3124" s="0"/>
      <c r="AKM3124" s="0"/>
      <c r="AKN3124" s="0"/>
      <c r="AKO3124" s="0"/>
      <c r="AKP3124" s="0"/>
      <c r="AKQ3124" s="0"/>
      <c r="AKR3124" s="0"/>
      <c r="AKS3124" s="0"/>
      <c r="AKT3124" s="0"/>
      <c r="AKU3124" s="0"/>
      <c r="AKV3124" s="0"/>
      <c r="AKW3124" s="0"/>
      <c r="AKX3124" s="0"/>
      <c r="AKY3124" s="0"/>
      <c r="AKZ3124" s="0"/>
      <c r="ALA3124" s="0"/>
      <c r="ALB3124" s="0"/>
      <c r="ALC3124" s="0"/>
      <c r="ALD3124" s="0"/>
      <c r="ALE3124" s="0"/>
      <c r="ALF3124" s="0"/>
      <c r="ALG3124" s="0"/>
      <c r="ALH3124" s="0"/>
      <c r="ALI3124" s="0"/>
      <c r="ALJ3124" s="0"/>
      <c r="ALK3124" s="0"/>
      <c r="ALL3124" s="0"/>
      <c r="ALM3124" s="0"/>
      <c r="ALN3124" s="0"/>
      <c r="ALO3124" s="0"/>
      <c r="ALP3124" s="0"/>
      <c r="ALQ3124" s="0"/>
      <c r="ALR3124" s="0"/>
      <c r="ALS3124" s="0"/>
      <c r="ALT3124" s="0"/>
      <c r="ALU3124" s="0"/>
      <c r="ALV3124" s="0"/>
      <c r="ALW3124" s="0"/>
      <c r="ALX3124" s="0"/>
      <c r="ALY3124" s="0"/>
      <c r="ALZ3124" s="0"/>
      <c r="AMA3124" s="0"/>
      <c r="AMB3124" s="0"/>
      <c r="AMC3124" s="0"/>
      <c r="AMD3124" s="0"/>
      <c r="AME3124" s="0"/>
      <c r="AMF3124" s="0"/>
      <c r="AMG3124" s="0"/>
      <c r="AMH3124" s="0"/>
      <c r="AMI3124" s="0"/>
    </row>
    <row r="3125" customFormat="false" ht="12.75" hidden="false" customHeight="false" outlineLevel="0" collapsed="false">
      <c r="A3125" s="1" t="s">
        <v>3354</v>
      </c>
      <c r="C3125" s="27" t="s">
        <v>3378</v>
      </c>
      <c r="D3125" s="27" t="s">
        <v>13</v>
      </c>
      <c r="E3125" s="28"/>
      <c r="F3125" s="29"/>
      <c r="G3125" s="27"/>
      <c r="H3125" s="30" t="s">
        <v>61</v>
      </c>
      <c r="I3125" s="31" t="n">
        <v>1.99</v>
      </c>
      <c r="J3125" s="30" t="s">
        <v>3372</v>
      </c>
      <c r="BM3125" s="0"/>
      <c r="BN3125" s="0"/>
      <c r="BO3125" s="0"/>
      <c r="BP3125" s="0"/>
      <c r="BQ3125" s="0"/>
      <c r="BR3125" s="0"/>
      <c r="BS3125" s="0"/>
      <c r="BT3125" s="0"/>
      <c r="BU3125" s="0"/>
      <c r="BV3125" s="0"/>
      <c r="BW3125" s="0"/>
      <c r="BX3125" s="0"/>
      <c r="BY3125" s="0"/>
      <c r="BZ3125" s="0"/>
      <c r="CA3125" s="0"/>
      <c r="CB3125" s="0"/>
      <c r="CC3125" s="0"/>
      <c r="CD3125" s="0"/>
      <c r="CE3125" s="0"/>
      <c r="CF3125" s="0"/>
      <c r="CG3125" s="0"/>
      <c r="CH3125" s="0"/>
      <c r="CI3125" s="0"/>
      <c r="CJ3125" s="0"/>
      <c r="CK3125" s="0"/>
      <c r="CL3125" s="0"/>
      <c r="CM3125" s="0"/>
      <c r="CN3125" s="0"/>
      <c r="CO3125" s="0"/>
      <c r="CP3125" s="0"/>
      <c r="CQ3125" s="0"/>
      <c r="CR3125" s="0"/>
      <c r="CS3125" s="0"/>
      <c r="CT3125" s="0"/>
      <c r="CU3125" s="0"/>
      <c r="CV3125" s="0"/>
      <c r="CW3125" s="0"/>
      <c r="CX3125" s="0"/>
      <c r="CY3125" s="0"/>
      <c r="CZ3125" s="0"/>
      <c r="DA3125" s="0"/>
      <c r="DB3125" s="0"/>
      <c r="DC3125" s="0"/>
      <c r="DD3125" s="0"/>
      <c r="DE3125" s="0"/>
      <c r="DF3125" s="0"/>
      <c r="DG3125" s="0"/>
      <c r="DH3125" s="0"/>
      <c r="DI3125" s="0"/>
      <c r="DJ3125" s="0"/>
      <c r="DK3125" s="0"/>
      <c r="DL3125" s="0"/>
      <c r="DM3125" s="0"/>
      <c r="DN3125" s="0"/>
      <c r="DO3125" s="0"/>
      <c r="DP3125" s="0"/>
      <c r="DQ3125" s="0"/>
      <c r="DR3125" s="0"/>
      <c r="DS3125" s="0"/>
      <c r="DT3125" s="0"/>
      <c r="DU3125" s="0"/>
      <c r="DV3125" s="0"/>
      <c r="DW3125" s="0"/>
      <c r="DX3125" s="0"/>
      <c r="DY3125" s="0"/>
      <c r="DZ3125" s="0"/>
      <c r="EA3125" s="0"/>
      <c r="EB3125" s="0"/>
      <c r="EC3125" s="0"/>
      <c r="ED3125" s="0"/>
      <c r="EE3125" s="0"/>
      <c r="EF3125" s="0"/>
      <c r="EG3125" s="0"/>
      <c r="EH3125" s="0"/>
      <c r="EI3125" s="0"/>
      <c r="EJ3125" s="0"/>
      <c r="EK3125" s="0"/>
      <c r="EL3125" s="0"/>
      <c r="EM3125" s="0"/>
      <c r="EN3125" s="0"/>
      <c r="EO3125" s="0"/>
      <c r="EP3125" s="0"/>
      <c r="EQ3125" s="0"/>
      <c r="ER3125" s="0"/>
      <c r="ES3125" s="0"/>
      <c r="ET3125" s="0"/>
      <c r="EU3125" s="0"/>
      <c r="EV3125" s="0"/>
      <c r="EW3125" s="0"/>
      <c r="EX3125" s="0"/>
      <c r="EY3125" s="0"/>
      <c r="EZ3125" s="0"/>
      <c r="FA3125" s="0"/>
      <c r="FB3125" s="0"/>
      <c r="FC3125" s="0"/>
      <c r="FD3125" s="0"/>
      <c r="FE3125" s="0"/>
      <c r="FF3125" s="0"/>
      <c r="FG3125" s="0"/>
      <c r="FH3125" s="0"/>
      <c r="FI3125" s="0"/>
      <c r="FJ3125" s="0"/>
      <c r="FK3125" s="0"/>
      <c r="FL3125" s="0"/>
      <c r="FM3125" s="0"/>
      <c r="FN3125" s="0"/>
      <c r="FO3125" s="0"/>
      <c r="FP3125" s="0"/>
      <c r="FQ3125" s="0"/>
      <c r="FR3125" s="0"/>
      <c r="FS3125" s="0"/>
      <c r="FT3125" s="0"/>
      <c r="FU3125" s="0"/>
      <c r="FV3125" s="0"/>
      <c r="FW3125" s="0"/>
      <c r="FX3125" s="0"/>
      <c r="FY3125" s="0"/>
      <c r="FZ3125" s="0"/>
      <c r="GA3125" s="0"/>
      <c r="GB3125" s="0"/>
      <c r="GC3125" s="0"/>
      <c r="GD3125" s="0"/>
      <c r="GE3125" s="0"/>
      <c r="GF3125" s="0"/>
      <c r="GG3125" s="0"/>
      <c r="GH3125" s="0"/>
      <c r="GI3125" s="0"/>
      <c r="GJ3125" s="0"/>
      <c r="GK3125" s="0"/>
      <c r="GL3125" s="0"/>
      <c r="GM3125" s="0"/>
      <c r="GN3125" s="0"/>
      <c r="GO3125" s="0"/>
      <c r="GP3125" s="0"/>
      <c r="GQ3125" s="0"/>
      <c r="GR3125" s="0"/>
      <c r="GS3125" s="0"/>
      <c r="GT3125" s="0"/>
      <c r="GU3125" s="0"/>
      <c r="GV3125" s="0"/>
      <c r="GW3125" s="0"/>
      <c r="GX3125" s="0"/>
      <c r="GY3125" s="0"/>
      <c r="GZ3125" s="0"/>
      <c r="HA3125" s="0"/>
      <c r="HB3125" s="0"/>
      <c r="HC3125" s="0"/>
      <c r="HD3125" s="0"/>
      <c r="HE3125" s="0"/>
      <c r="HF3125" s="0"/>
      <c r="HG3125" s="0"/>
      <c r="HH3125" s="0"/>
      <c r="HI3125" s="0"/>
      <c r="HJ3125" s="0"/>
      <c r="HK3125" s="0"/>
      <c r="HL3125" s="0"/>
      <c r="HM3125" s="0"/>
      <c r="HN3125" s="0"/>
      <c r="HO3125" s="0"/>
      <c r="HP3125" s="0"/>
      <c r="HQ3125" s="0"/>
      <c r="HR3125" s="0"/>
      <c r="HS3125" s="0"/>
      <c r="HT3125" s="0"/>
      <c r="HU3125" s="0"/>
      <c r="HV3125" s="0"/>
      <c r="HW3125" s="0"/>
      <c r="HX3125" s="0"/>
      <c r="HY3125" s="0"/>
      <c r="HZ3125" s="0"/>
      <c r="IA3125" s="0"/>
      <c r="IB3125" s="0"/>
      <c r="IC3125" s="0"/>
      <c r="ID3125" s="0"/>
      <c r="IE3125" s="0"/>
      <c r="IF3125" s="0"/>
      <c r="IG3125" s="0"/>
      <c r="IH3125" s="0"/>
      <c r="II3125" s="0"/>
      <c r="IJ3125" s="0"/>
      <c r="IK3125" s="0"/>
      <c r="IL3125" s="0"/>
      <c r="IM3125" s="0"/>
      <c r="IN3125" s="0"/>
      <c r="IO3125" s="0"/>
      <c r="IP3125" s="0"/>
      <c r="IQ3125" s="0"/>
      <c r="IR3125" s="0"/>
      <c r="IS3125" s="0"/>
      <c r="IT3125" s="0"/>
      <c r="IU3125" s="0"/>
      <c r="IV3125" s="0"/>
      <c r="IW3125" s="0"/>
      <c r="IX3125" s="0"/>
      <c r="IY3125" s="0"/>
      <c r="IZ3125" s="0"/>
      <c r="JA3125" s="0"/>
      <c r="JB3125" s="0"/>
      <c r="JC3125" s="0"/>
      <c r="JD3125" s="0"/>
      <c r="JE3125" s="0"/>
      <c r="JF3125" s="0"/>
      <c r="JG3125" s="0"/>
      <c r="JH3125" s="0"/>
      <c r="JI3125" s="0"/>
      <c r="JJ3125" s="0"/>
      <c r="JK3125" s="0"/>
      <c r="JL3125" s="0"/>
      <c r="JM3125" s="0"/>
      <c r="JN3125" s="0"/>
      <c r="JO3125" s="0"/>
      <c r="JP3125" s="0"/>
      <c r="JQ3125" s="0"/>
      <c r="JR3125" s="0"/>
      <c r="JS3125" s="0"/>
      <c r="JT3125" s="0"/>
      <c r="JU3125" s="0"/>
      <c r="JV3125" s="0"/>
      <c r="JW3125" s="0"/>
      <c r="JX3125" s="0"/>
      <c r="JY3125" s="0"/>
      <c r="JZ3125" s="0"/>
      <c r="KA3125" s="0"/>
      <c r="KB3125" s="0"/>
      <c r="KC3125" s="0"/>
      <c r="KD3125" s="0"/>
      <c r="KE3125" s="0"/>
      <c r="KF3125" s="0"/>
      <c r="KG3125" s="0"/>
      <c r="KH3125" s="0"/>
      <c r="KI3125" s="0"/>
      <c r="KJ3125" s="0"/>
      <c r="KK3125" s="0"/>
      <c r="KL3125" s="0"/>
      <c r="KM3125" s="0"/>
      <c r="KN3125" s="0"/>
      <c r="KO3125" s="0"/>
      <c r="KP3125" s="0"/>
      <c r="KQ3125" s="0"/>
      <c r="KR3125" s="0"/>
      <c r="KS3125" s="0"/>
      <c r="KT3125" s="0"/>
      <c r="KU3125" s="0"/>
      <c r="KV3125" s="0"/>
      <c r="KW3125" s="0"/>
      <c r="KX3125" s="0"/>
      <c r="KY3125" s="0"/>
      <c r="KZ3125" s="0"/>
      <c r="LA3125" s="0"/>
      <c r="LB3125" s="0"/>
      <c r="LC3125" s="0"/>
      <c r="LD3125" s="0"/>
      <c r="LE3125" s="0"/>
      <c r="LF3125" s="0"/>
      <c r="LG3125" s="0"/>
      <c r="LH3125" s="0"/>
      <c r="LI3125" s="0"/>
      <c r="LJ3125" s="0"/>
      <c r="LK3125" s="0"/>
      <c r="LL3125" s="0"/>
      <c r="LM3125" s="0"/>
      <c r="LN3125" s="0"/>
      <c r="LO3125" s="0"/>
      <c r="LP3125" s="0"/>
      <c r="LQ3125" s="0"/>
      <c r="LR3125" s="0"/>
      <c r="LS3125" s="0"/>
      <c r="LT3125" s="0"/>
      <c r="LU3125" s="0"/>
      <c r="LV3125" s="0"/>
      <c r="LW3125" s="0"/>
      <c r="LX3125" s="0"/>
      <c r="LY3125" s="0"/>
      <c r="LZ3125" s="0"/>
      <c r="MA3125" s="0"/>
      <c r="MB3125" s="0"/>
      <c r="MC3125" s="0"/>
      <c r="MD3125" s="0"/>
      <c r="ME3125" s="0"/>
      <c r="MF3125" s="0"/>
      <c r="MG3125" s="0"/>
      <c r="MH3125" s="0"/>
      <c r="MI3125" s="0"/>
      <c r="MJ3125" s="0"/>
      <c r="MK3125" s="0"/>
      <c r="ML3125" s="0"/>
      <c r="MM3125" s="0"/>
      <c r="MN3125" s="0"/>
      <c r="MO3125" s="0"/>
      <c r="MP3125" s="0"/>
      <c r="MQ3125" s="0"/>
      <c r="MR3125" s="0"/>
      <c r="MS3125" s="0"/>
      <c r="MT3125" s="0"/>
      <c r="MU3125" s="0"/>
      <c r="MV3125" s="0"/>
      <c r="MW3125" s="0"/>
      <c r="MX3125" s="0"/>
      <c r="MY3125" s="0"/>
      <c r="MZ3125" s="0"/>
      <c r="NA3125" s="0"/>
      <c r="NB3125" s="0"/>
      <c r="NC3125" s="0"/>
      <c r="ND3125" s="0"/>
      <c r="NE3125" s="0"/>
      <c r="NF3125" s="0"/>
      <c r="NG3125" s="0"/>
      <c r="NH3125" s="0"/>
      <c r="NI3125" s="0"/>
      <c r="NJ3125" s="0"/>
      <c r="NK3125" s="0"/>
      <c r="NL3125" s="0"/>
      <c r="NM3125" s="0"/>
      <c r="NN3125" s="0"/>
      <c r="NO3125" s="0"/>
      <c r="NP3125" s="0"/>
      <c r="NQ3125" s="0"/>
      <c r="NR3125" s="0"/>
      <c r="NS3125" s="0"/>
      <c r="NT3125" s="0"/>
      <c r="NU3125" s="0"/>
      <c r="NV3125" s="0"/>
      <c r="NW3125" s="0"/>
      <c r="NX3125" s="0"/>
      <c r="NY3125" s="0"/>
      <c r="NZ3125" s="0"/>
      <c r="OA3125" s="0"/>
      <c r="OB3125" s="0"/>
      <c r="OC3125" s="0"/>
      <c r="OD3125" s="0"/>
      <c r="OE3125" s="0"/>
      <c r="OF3125" s="0"/>
      <c r="OG3125" s="0"/>
      <c r="OH3125" s="0"/>
      <c r="OI3125" s="0"/>
      <c r="OJ3125" s="0"/>
      <c r="OK3125" s="0"/>
      <c r="OL3125" s="0"/>
      <c r="OM3125" s="0"/>
      <c r="ON3125" s="0"/>
      <c r="OO3125" s="0"/>
      <c r="OP3125" s="0"/>
      <c r="OQ3125" s="0"/>
      <c r="OR3125" s="0"/>
      <c r="OS3125" s="0"/>
      <c r="OT3125" s="0"/>
      <c r="OU3125" s="0"/>
      <c r="OV3125" s="0"/>
      <c r="OW3125" s="0"/>
      <c r="OX3125" s="0"/>
      <c r="OY3125" s="0"/>
      <c r="OZ3125" s="0"/>
      <c r="PA3125" s="0"/>
      <c r="PB3125" s="0"/>
      <c r="PC3125" s="0"/>
      <c r="PD3125" s="0"/>
      <c r="PE3125" s="0"/>
      <c r="PF3125" s="0"/>
      <c r="PG3125" s="0"/>
      <c r="PH3125" s="0"/>
      <c r="PI3125" s="0"/>
      <c r="PJ3125" s="0"/>
      <c r="PK3125" s="0"/>
      <c r="PL3125" s="0"/>
      <c r="PM3125" s="0"/>
      <c r="PN3125" s="0"/>
      <c r="PO3125" s="0"/>
      <c r="PP3125" s="0"/>
      <c r="PQ3125" s="0"/>
      <c r="PR3125" s="0"/>
      <c r="PS3125" s="0"/>
      <c r="PT3125" s="0"/>
      <c r="PU3125" s="0"/>
      <c r="PV3125" s="0"/>
      <c r="PW3125" s="0"/>
      <c r="PX3125" s="0"/>
      <c r="PY3125" s="0"/>
      <c r="PZ3125" s="0"/>
      <c r="QA3125" s="0"/>
      <c r="QB3125" s="0"/>
      <c r="QC3125" s="0"/>
      <c r="QD3125" s="0"/>
      <c r="QE3125" s="0"/>
      <c r="QF3125" s="0"/>
      <c r="QG3125" s="0"/>
      <c r="QH3125" s="0"/>
      <c r="QI3125" s="0"/>
      <c r="QJ3125" s="0"/>
      <c r="QK3125" s="0"/>
      <c r="QL3125" s="0"/>
      <c r="QM3125" s="0"/>
      <c r="QN3125" s="0"/>
      <c r="QO3125" s="0"/>
      <c r="QP3125" s="0"/>
      <c r="QQ3125" s="0"/>
      <c r="QR3125" s="0"/>
      <c r="QS3125" s="0"/>
      <c r="QT3125" s="0"/>
      <c r="QU3125" s="0"/>
      <c r="QV3125" s="0"/>
      <c r="QW3125" s="0"/>
      <c r="QX3125" s="0"/>
      <c r="QY3125" s="0"/>
      <c r="QZ3125" s="0"/>
      <c r="RA3125" s="0"/>
      <c r="RB3125" s="0"/>
      <c r="RC3125" s="0"/>
      <c r="RD3125" s="0"/>
      <c r="RE3125" s="0"/>
      <c r="RF3125" s="0"/>
      <c r="RG3125" s="0"/>
      <c r="RH3125" s="0"/>
      <c r="RI3125" s="0"/>
      <c r="RJ3125" s="0"/>
      <c r="RK3125" s="0"/>
      <c r="RL3125" s="0"/>
      <c r="RM3125" s="0"/>
      <c r="RN3125" s="0"/>
      <c r="RO3125" s="0"/>
      <c r="RP3125" s="0"/>
      <c r="RQ3125" s="0"/>
      <c r="RR3125" s="0"/>
      <c r="RS3125" s="0"/>
      <c r="RT3125" s="0"/>
      <c r="RU3125" s="0"/>
      <c r="RV3125" s="0"/>
      <c r="RW3125" s="0"/>
      <c r="RX3125" s="0"/>
      <c r="RY3125" s="0"/>
      <c r="RZ3125" s="0"/>
      <c r="SA3125" s="0"/>
      <c r="SB3125" s="0"/>
      <c r="SC3125" s="0"/>
      <c r="SD3125" s="0"/>
      <c r="SE3125" s="0"/>
      <c r="SF3125" s="0"/>
      <c r="SG3125" s="0"/>
      <c r="SH3125" s="0"/>
      <c r="SI3125" s="0"/>
      <c r="SJ3125" s="0"/>
      <c r="SK3125" s="0"/>
      <c r="SL3125" s="0"/>
      <c r="SM3125" s="0"/>
      <c r="SN3125" s="0"/>
      <c r="SO3125" s="0"/>
      <c r="SP3125" s="0"/>
      <c r="SQ3125" s="0"/>
      <c r="SR3125" s="0"/>
      <c r="SS3125" s="0"/>
      <c r="ST3125" s="0"/>
      <c r="SU3125" s="0"/>
      <c r="SV3125" s="0"/>
      <c r="SW3125" s="0"/>
      <c r="SX3125" s="0"/>
      <c r="SY3125" s="0"/>
      <c r="SZ3125" s="0"/>
      <c r="TA3125" s="0"/>
      <c r="TB3125" s="0"/>
      <c r="TC3125" s="0"/>
      <c r="TD3125" s="0"/>
      <c r="TE3125" s="0"/>
      <c r="TF3125" s="0"/>
      <c r="TG3125" s="0"/>
      <c r="TH3125" s="0"/>
      <c r="TI3125" s="0"/>
      <c r="TJ3125" s="0"/>
      <c r="TK3125" s="0"/>
      <c r="TL3125" s="0"/>
      <c r="TM3125" s="0"/>
      <c r="TN3125" s="0"/>
      <c r="TO3125" s="0"/>
      <c r="TP3125" s="0"/>
      <c r="TQ3125" s="0"/>
      <c r="TR3125" s="0"/>
      <c r="TS3125" s="0"/>
      <c r="TT3125" s="0"/>
      <c r="TU3125" s="0"/>
      <c r="TV3125" s="0"/>
      <c r="TW3125" s="0"/>
      <c r="TX3125" s="0"/>
      <c r="TY3125" s="0"/>
      <c r="TZ3125" s="0"/>
      <c r="UA3125" s="0"/>
      <c r="UB3125" s="0"/>
      <c r="UC3125" s="0"/>
      <c r="UD3125" s="0"/>
      <c r="UE3125" s="0"/>
      <c r="UF3125" s="0"/>
      <c r="UG3125" s="0"/>
      <c r="UH3125" s="0"/>
      <c r="UI3125" s="0"/>
      <c r="UJ3125" s="0"/>
      <c r="UK3125" s="0"/>
      <c r="UL3125" s="0"/>
      <c r="UM3125" s="0"/>
      <c r="UN3125" s="0"/>
      <c r="UO3125" s="0"/>
      <c r="UP3125" s="0"/>
      <c r="UQ3125" s="0"/>
      <c r="UR3125" s="0"/>
      <c r="US3125" s="0"/>
      <c r="UT3125" s="0"/>
      <c r="UU3125" s="0"/>
      <c r="UV3125" s="0"/>
      <c r="UW3125" s="0"/>
      <c r="UX3125" s="0"/>
      <c r="UY3125" s="0"/>
      <c r="UZ3125" s="0"/>
      <c r="VA3125" s="0"/>
      <c r="VB3125" s="0"/>
      <c r="VC3125" s="0"/>
      <c r="VD3125" s="0"/>
      <c r="VE3125" s="0"/>
      <c r="VF3125" s="0"/>
      <c r="VG3125" s="0"/>
      <c r="VH3125" s="0"/>
      <c r="VI3125" s="0"/>
      <c r="VJ3125" s="0"/>
      <c r="VK3125" s="0"/>
      <c r="VL3125" s="0"/>
      <c r="VM3125" s="0"/>
      <c r="VN3125" s="0"/>
      <c r="VO3125" s="0"/>
      <c r="VP3125" s="0"/>
      <c r="VQ3125" s="0"/>
      <c r="VR3125" s="0"/>
      <c r="VS3125" s="0"/>
      <c r="VT3125" s="0"/>
      <c r="VU3125" s="0"/>
      <c r="VV3125" s="0"/>
      <c r="VW3125" s="0"/>
      <c r="VX3125" s="0"/>
      <c r="VY3125" s="0"/>
      <c r="VZ3125" s="0"/>
      <c r="WA3125" s="0"/>
      <c r="WB3125" s="0"/>
      <c r="WC3125" s="0"/>
      <c r="WD3125" s="0"/>
      <c r="WE3125" s="0"/>
      <c r="WF3125" s="0"/>
      <c r="WG3125" s="0"/>
      <c r="WH3125" s="0"/>
      <c r="WI3125" s="0"/>
      <c r="WJ3125" s="0"/>
      <c r="WK3125" s="0"/>
      <c r="WL3125" s="0"/>
      <c r="WM3125" s="0"/>
      <c r="WN3125" s="0"/>
      <c r="WO3125" s="0"/>
      <c r="WP3125" s="0"/>
      <c r="WQ3125" s="0"/>
      <c r="WR3125" s="0"/>
      <c r="WS3125" s="0"/>
      <c r="WT3125" s="0"/>
      <c r="WU3125" s="0"/>
      <c r="WV3125" s="0"/>
      <c r="WW3125" s="0"/>
      <c r="WX3125" s="0"/>
      <c r="WY3125" s="0"/>
      <c r="WZ3125" s="0"/>
      <c r="XA3125" s="0"/>
      <c r="XB3125" s="0"/>
      <c r="XC3125" s="0"/>
      <c r="XD3125" s="0"/>
      <c r="XE3125" s="0"/>
      <c r="XF3125" s="0"/>
      <c r="XG3125" s="0"/>
      <c r="XH3125" s="0"/>
      <c r="XI3125" s="0"/>
      <c r="XJ3125" s="0"/>
      <c r="XK3125" s="0"/>
      <c r="XL3125" s="0"/>
      <c r="XM3125" s="0"/>
      <c r="XN3125" s="0"/>
      <c r="XO3125" s="0"/>
      <c r="XP3125" s="0"/>
      <c r="XQ3125" s="0"/>
      <c r="XR3125" s="0"/>
      <c r="XS3125" s="0"/>
      <c r="XT3125" s="0"/>
      <c r="XU3125" s="0"/>
      <c r="XV3125" s="0"/>
      <c r="XW3125" s="0"/>
      <c r="XX3125" s="0"/>
      <c r="XY3125" s="0"/>
      <c r="XZ3125" s="0"/>
      <c r="YA3125" s="0"/>
      <c r="YB3125" s="0"/>
      <c r="YC3125" s="0"/>
      <c r="YD3125" s="0"/>
      <c r="YE3125" s="0"/>
      <c r="YF3125" s="0"/>
      <c r="YG3125" s="0"/>
      <c r="YH3125" s="0"/>
      <c r="YI3125" s="0"/>
      <c r="YJ3125" s="0"/>
      <c r="YK3125" s="0"/>
      <c r="YL3125" s="0"/>
      <c r="YM3125" s="0"/>
      <c r="YN3125" s="0"/>
      <c r="YO3125" s="0"/>
      <c r="YP3125" s="0"/>
      <c r="YQ3125" s="0"/>
      <c r="YR3125" s="0"/>
      <c r="YS3125" s="0"/>
      <c r="YT3125" s="0"/>
      <c r="YU3125" s="0"/>
      <c r="YV3125" s="0"/>
      <c r="YW3125" s="0"/>
      <c r="YX3125" s="0"/>
      <c r="YY3125" s="0"/>
      <c r="YZ3125" s="0"/>
      <c r="ZA3125" s="0"/>
      <c r="ZB3125" s="0"/>
      <c r="ZC3125" s="0"/>
      <c r="ZD3125" s="0"/>
      <c r="ZE3125" s="0"/>
      <c r="ZF3125" s="0"/>
      <c r="ZG3125" s="0"/>
      <c r="ZH3125" s="0"/>
      <c r="ZI3125" s="0"/>
      <c r="ZJ3125" s="0"/>
      <c r="ZK3125" s="0"/>
      <c r="ZL3125" s="0"/>
      <c r="ZM3125" s="0"/>
      <c r="ZN3125" s="0"/>
      <c r="ZO3125" s="0"/>
      <c r="ZP3125" s="0"/>
      <c r="ZQ3125" s="0"/>
      <c r="ZR3125" s="0"/>
      <c r="ZS3125" s="0"/>
      <c r="ZT3125" s="0"/>
      <c r="ZU3125" s="0"/>
      <c r="ZV3125" s="0"/>
      <c r="ZW3125" s="0"/>
      <c r="ZX3125" s="0"/>
      <c r="ZY3125" s="0"/>
      <c r="ZZ3125" s="0"/>
      <c r="AAA3125" s="0"/>
      <c r="AAB3125" s="0"/>
      <c r="AAC3125" s="0"/>
      <c r="AAD3125" s="0"/>
      <c r="AAE3125" s="0"/>
      <c r="AAF3125" s="0"/>
      <c r="AAG3125" s="0"/>
      <c r="AAH3125" s="0"/>
      <c r="AAI3125" s="0"/>
      <c r="AAJ3125" s="0"/>
      <c r="AAK3125" s="0"/>
      <c r="AAL3125" s="0"/>
      <c r="AAM3125" s="0"/>
      <c r="AAN3125" s="0"/>
      <c r="AAO3125" s="0"/>
      <c r="AAP3125" s="0"/>
      <c r="AAQ3125" s="0"/>
      <c r="AAR3125" s="0"/>
      <c r="AAS3125" s="0"/>
      <c r="AAT3125" s="0"/>
      <c r="AAU3125" s="0"/>
      <c r="AAV3125" s="0"/>
      <c r="AAW3125" s="0"/>
      <c r="AAX3125" s="0"/>
      <c r="AAY3125" s="0"/>
      <c r="AAZ3125" s="0"/>
      <c r="ABA3125" s="0"/>
      <c r="ABB3125" s="0"/>
      <c r="ABC3125" s="0"/>
      <c r="ABD3125" s="0"/>
      <c r="ABE3125" s="0"/>
      <c r="ABF3125" s="0"/>
      <c r="ABG3125" s="0"/>
      <c r="ABH3125" s="0"/>
      <c r="ABI3125" s="0"/>
      <c r="ABJ3125" s="0"/>
      <c r="ABK3125" s="0"/>
      <c r="ABL3125" s="0"/>
      <c r="ABM3125" s="0"/>
      <c r="ABN3125" s="0"/>
      <c r="ABO3125" s="0"/>
      <c r="ABP3125" s="0"/>
      <c r="ABQ3125" s="0"/>
      <c r="ABR3125" s="0"/>
      <c r="ABS3125" s="0"/>
      <c r="ABT3125" s="0"/>
      <c r="ABU3125" s="0"/>
      <c r="ABV3125" s="0"/>
      <c r="ABW3125" s="0"/>
      <c r="ABX3125" s="0"/>
      <c r="ABY3125" s="0"/>
      <c r="ABZ3125" s="0"/>
      <c r="ACA3125" s="0"/>
      <c r="ACB3125" s="0"/>
      <c r="ACC3125" s="0"/>
      <c r="ACD3125" s="0"/>
      <c r="ACE3125" s="0"/>
      <c r="ACF3125" s="0"/>
      <c r="ACG3125" s="0"/>
      <c r="ACH3125" s="0"/>
      <c r="ACI3125" s="0"/>
      <c r="ACJ3125" s="0"/>
      <c r="ACK3125" s="0"/>
      <c r="ACL3125" s="0"/>
      <c r="ACM3125" s="0"/>
      <c r="ACN3125" s="0"/>
      <c r="ACO3125" s="0"/>
      <c r="ACP3125" s="0"/>
      <c r="ACQ3125" s="0"/>
      <c r="ACR3125" s="0"/>
      <c r="ACS3125" s="0"/>
      <c r="ACT3125" s="0"/>
      <c r="ACU3125" s="0"/>
      <c r="ACV3125" s="0"/>
      <c r="ACW3125" s="0"/>
      <c r="ACX3125" s="0"/>
      <c r="ACY3125" s="0"/>
      <c r="ACZ3125" s="0"/>
      <c r="ADA3125" s="0"/>
      <c r="ADB3125" s="0"/>
      <c r="ADC3125" s="0"/>
      <c r="ADD3125" s="0"/>
      <c r="ADE3125" s="0"/>
      <c r="ADF3125" s="0"/>
      <c r="ADG3125" s="0"/>
      <c r="ADH3125" s="0"/>
      <c r="ADI3125" s="0"/>
      <c r="ADJ3125" s="0"/>
      <c r="ADK3125" s="0"/>
      <c r="ADL3125" s="0"/>
      <c r="ADM3125" s="0"/>
      <c r="ADN3125" s="0"/>
      <c r="ADO3125" s="0"/>
      <c r="ADP3125" s="0"/>
      <c r="ADQ3125" s="0"/>
      <c r="ADR3125" s="0"/>
      <c r="ADS3125" s="0"/>
      <c r="ADT3125" s="0"/>
      <c r="ADU3125" s="0"/>
      <c r="ADV3125" s="0"/>
      <c r="ADW3125" s="0"/>
      <c r="ADX3125" s="0"/>
      <c r="ADY3125" s="0"/>
      <c r="ADZ3125" s="0"/>
      <c r="AEA3125" s="0"/>
      <c r="AEB3125" s="0"/>
      <c r="AEC3125" s="0"/>
      <c r="AED3125" s="0"/>
      <c r="AEE3125" s="0"/>
      <c r="AEF3125" s="0"/>
      <c r="AEG3125" s="0"/>
      <c r="AEH3125" s="0"/>
      <c r="AEI3125" s="0"/>
      <c r="AEJ3125" s="0"/>
      <c r="AEK3125" s="0"/>
      <c r="AEL3125" s="0"/>
      <c r="AEM3125" s="0"/>
      <c r="AEN3125" s="0"/>
      <c r="AEO3125" s="0"/>
      <c r="AEP3125" s="0"/>
      <c r="AEQ3125" s="0"/>
      <c r="AER3125" s="0"/>
      <c r="AES3125" s="0"/>
      <c r="AET3125" s="0"/>
      <c r="AEU3125" s="0"/>
      <c r="AEV3125" s="0"/>
      <c r="AEW3125" s="0"/>
      <c r="AEX3125" s="0"/>
      <c r="AEY3125" s="0"/>
      <c r="AEZ3125" s="0"/>
      <c r="AFA3125" s="0"/>
      <c r="AFB3125" s="0"/>
      <c r="AFC3125" s="0"/>
      <c r="AFD3125" s="0"/>
      <c r="AFE3125" s="0"/>
      <c r="AFF3125" s="0"/>
      <c r="AFG3125" s="0"/>
      <c r="AFH3125" s="0"/>
      <c r="AFI3125" s="0"/>
      <c r="AFJ3125" s="0"/>
      <c r="AFK3125" s="0"/>
      <c r="AFL3125" s="0"/>
      <c r="AFM3125" s="0"/>
      <c r="AFN3125" s="0"/>
      <c r="AFO3125" s="0"/>
      <c r="AFP3125" s="0"/>
      <c r="AFQ3125" s="0"/>
      <c r="AFR3125" s="0"/>
      <c r="AFS3125" s="0"/>
      <c r="AFT3125" s="0"/>
      <c r="AFU3125" s="0"/>
      <c r="AFV3125" s="0"/>
      <c r="AFW3125" s="0"/>
      <c r="AFX3125" s="0"/>
      <c r="AFY3125" s="0"/>
      <c r="AFZ3125" s="0"/>
      <c r="AGA3125" s="0"/>
      <c r="AGB3125" s="0"/>
      <c r="AGC3125" s="0"/>
      <c r="AGD3125" s="0"/>
      <c r="AGE3125" s="0"/>
      <c r="AGF3125" s="0"/>
      <c r="AGG3125" s="0"/>
      <c r="AGH3125" s="0"/>
      <c r="AGI3125" s="0"/>
      <c r="AGJ3125" s="0"/>
      <c r="AGK3125" s="0"/>
      <c r="AGL3125" s="0"/>
      <c r="AGM3125" s="0"/>
      <c r="AGN3125" s="0"/>
      <c r="AGO3125" s="0"/>
      <c r="AGP3125" s="0"/>
      <c r="AGQ3125" s="0"/>
      <c r="AGR3125" s="0"/>
      <c r="AGS3125" s="0"/>
      <c r="AGT3125" s="0"/>
      <c r="AGU3125" s="0"/>
      <c r="AGV3125" s="0"/>
      <c r="AGW3125" s="0"/>
      <c r="AGX3125" s="0"/>
      <c r="AGY3125" s="0"/>
      <c r="AGZ3125" s="0"/>
      <c r="AHA3125" s="0"/>
      <c r="AHB3125" s="0"/>
      <c r="AHC3125" s="0"/>
      <c r="AHD3125" s="0"/>
      <c r="AHE3125" s="0"/>
      <c r="AHF3125" s="0"/>
      <c r="AHG3125" s="0"/>
      <c r="AHH3125" s="0"/>
      <c r="AHI3125" s="0"/>
      <c r="AHJ3125" s="0"/>
      <c r="AHK3125" s="0"/>
      <c r="AHL3125" s="0"/>
      <c r="AHM3125" s="0"/>
      <c r="AHN3125" s="0"/>
      <c r="AHO3125" s="0"/>
      <c r="AHP3125" s="0"/>
      <c r="AHQ3125" s="0"/>
      <c r="AHR3125" s="0"/>
      <c r="AHS3125" s="0"/>
      <c r="AHT3125" s="0"/>
      <c r="AHU3125" s="0"/>
      <c r="AHV3125" s="0"/>
      <c r="AHW3125" s="0"/>
      <c r="AHX3125" s="0"/>
      <c r="AHY3125" s="0"/>
      <c r="AHZ3125" s="0"/>
      <c r="AIA3125" s="0"/>
      <c r="AIB3125" s="0"/>
      <c r="AIC3125" s="0"/>
      <c r="AID3125" s="0"/>
      <c r="AIE3125" s="0"/>
      <c r="AIF3125" s="0"/>
      <c r="AIG3125" s="0"/>
      <c r="AIH3125" s="0"/>
      <c r="AII3125" s="0"/>
      <c r="AIJ3125" s="0"/>
      <c r="AIK3125" s="0"/>
      <c r="AIL3125" s="0"/>
      <c r="AIM3125" s="0"/>
      <c r="AIN3125" s="0"/>
      <c r="AIO3125" s="0"/>
      <c r="AIP3125" s="0"/>
      <c r="AIQ3125" s="0"/>
      <c r="AIR3125" s="0"/>
      <c r="AIS3125" s="0"/>
      <c r="AIT3125" s="0"/>
      <c r="AIU3125" s="0"/>
      <c r="AIV3125" s="0"/>
      <c r="AIW3125" s="0"/>
      <c r="AIX3125" s="0"/>
      <c r="AIY3125" s="0"/>
      <c r="AIZ3125" s="0"/>
      <c r="AJA3125" s="0"/>
      <c r="AJB3125" s="0"/>
      <c r="AJC3125" s="0"/>
      <c r="AJD3125" s="0"/>
      <c r="AJE3125" s="0"/>
      <c r="AJF3125" s="0"/>
      <c r="AJG3125" s="0"/>
      <c r="AJH3125" s="0"/>
      <c r="AJI3125" s="0"/>
      <c r="AJJ3125" s="0"/>
      <c r="AJK3125" s="0"/>
      <c r="AJL3125" s="0"/>
      <c r="AJM3125" s="0"/>
      <c r="AJN3125" s="0"/>
      <c r="AJO3125" s="0"/>
      <c r="AJP3125" s="0"/>
      <c r="AJQ3125" s="0"/>
      <c r="AJR3125" s="0"/>
      <c r="AJS3125" s="0"/>
      <c r="AJT3125" s="0"/>
      <c r="AJU3125" s="0"/>
      <c r="AJV3125" s="0"/>
      <c r="AJW3125" s="0"/>
      <c r="AJX3125" s="0"/>
      <c r="AJY3125" s="0"/>
      <c r="AJZ3125" s="0"/>
      <c r="AKA3125" s="0"/>
      <c r="AKB3125" s="0"/>
      <c r="AKC3125" s="0"/>
      <c r="AKD3125" s="0"/>
      <c r="AKE3125" s="0"/>
      <c r="AKF3125" s="0"/>
      <c r="AKG3125" s="0"/>
      <c r="AKH3125" s="0"/>
      <c r="AKI3125" s="0"/>
      <c r="AKJ3125" s="0"/>
      <c r="AKK3125" s="0"/>
      <c r="AKL3125" s="0"/>
      <c r="AKM3125" s="0"/>
      <c r="AKN3125" s="0"/>
      <c r="AKO3125" s="0"/>
      <c r="AKP3125" s="0"/>
      <c r="AKQ3125" s="0"/>
      <c r="AKR3125" s="0"/>
      <c r="AKS3125" s="0"/>
      <c r="AKT3125" s="0"/>
      <c r="AKU3125" s="0"/>
      <c r="AKV3125" s="0"/>
      <c r="AKW3125" s="0"/>
      <c r="AKX3125" s="0"/>
      <c r="AKY3125" s="0"/>
      <c r="AKZ3125" s="0"/>
      <c r="ALA3125" s="0"/>
      <c r="ALB3125" s="0"/>
      <c r="ALC3125" s="0"/>
      <c r="ALD3125" s="0"/>
      <c r="ALE3125" s="0"/>
      <c r="ALF3125" s="0"/>
      <c r="ALG3125" s="0"/>
      <c r="ALH3125" s="0"/>
      <c r="ALI3125" s="0"/>
      <c r="ALJ3125" s="0"/>
      <c r="ALK3125" s="0"/>
      <c r="ALL3125" s="0"/>
      <c r="ALM3125" s="0"/>
      <c r="ALN3125" s="0"/>
      <c r="ALO3125" s="0"/>
      <c r="ALP3125" s="0"/>
      <c r="ALQ3125" s="0"/>
      <c r="ALR3125" s="0"/>
      <c r="ALS3125" s="0"/>
      <c r="ALT3125" s="0"/>
      <c r="ALU3125" s="0"/>
      <c r="ALV3125" s="0"/>
      <c r="ALW3125" s="0"/>
      <c r="ALX3125" s="0"/>
      <c r="ALY3125" s="0"/>
      <c r="ALZ3125" s="0"/>
      <c r="AMA3125" s="0"/>
      <c r="AMB3125" s="0"/>
      <c r="AMC3125" s="0"/>
      <c r="AMD3125" s="0"/>
      <c r="AME3125" s="0"/>
      <c r="AMF3125" s="0"/>
      <c r="AMG3125" s="0"/>
      <c r="AMH3125" s="0"/>
      <c r="AMI3125" s="0"/>
    </row>
    <row r="3126" customFormat="false" ht="12.75" hidden="false" customHeight="false" outlineLevel="0" collapsed="false">
      <c r="A3126" s="1" t="s">
        <v>3354</v>
      </c>
      <c r="C3126" s="27" t="s">
        <v>3379</v>
      </c>
      <c r="D3126" s="27" t="s">
        <v>13</v>
      </c>
      <c r="E3126" s="28"/>
      <c r="F3126" s="29"/>
      <c r="G3126" s="27"/>
      <c r="H3126" s="30" t="s">
        <v>61</v>
      </c>
      <c r="I3126" s="31" t="n">
        <v>1.99</v>
      </c>
      <c r="J3126" s="30" t="s">
        <v>3372</v>
      </c>
      <c r="BM3126" s="0"/>
      <c r="BN3126" s="0"/>
      <c r="BO3126" s="0"/>
      <c r="BP3126" s="0"/>
      <c r="BQ3126" s="0"/>
      <c r="BR3126" s="0"/>
      <c r="BS3126" s="0"/>
      <c r="BT3126" s="0"/>
      <c r="BU3126" s="0"/>
      <c r="BV3126" s="0"/>
      <c r="BW3126" s="0"/>
      <c r="BX3126" s="0"/>
      <c r="BY3126" s="0"/>
      <c r="BZ3126" s="0"/>
      <c r="CA3126" s="0"/>
      <c r="CB3126" s="0"/>
      <c r="CC3126" s="0"/>
      <c r="CD3126" s="0"/>
      <c r="CE3126" s="0"/>
      <c r="CF3126" s="0"/>
      <c r="CG3126" s="0"/>
      <c r="CH3126" s="0"/>
      <c r="CI3126" s="0"/>
      <c r="CJ3126" s="0"/>
      <c r="CK3126" s="0"/>
      <c r="CL3126" s="0"/>
      <c r="CM3126" s="0"/>
      <c r="CN3126" s="0"/>
      <c r="CO3126" s="0"/>
      <c r="CP3126" s="0"/>
      <c r="CQ3126" s="0"/>
      <c r="CR3126" s="0"/>
      <c r="CS3126" s="0"/>
      <c r="CT3126" s="0"/>
      <c r="CU3126" s="0"/>
      <c r="CV3126" s="0"/>
      <c r="CW3126" s="0"/>
      <c r="CX3126" s="0"/>
      <c r="CY3126" s="0"/>
      <c r="CZ3126" s="0"/>
      <c r="DA3126" s="0"/>
      <c r="DB3126" s="0"/>
      <c r="DC3126" s="0"/>
      <c r="DD3126" s="0"/>
      <c r="DE3126" s="0"/>
      <c r="DF3126" s="0"/>
      <c r="DG3126" s="0"/>
      <c r="DH3126" s="0"/>
      <c r="DI3126" s="0"/>
      <c r="DJ3126" s="0"/>
      <c r="DK3126" s="0"/>
      <c r="DL3126" s="0"/>
      <c r="DM3126" s="0"/>
      <c r="DN3126" s="0"/>
      <c r="DO3126" s="0"/>
      <c r="DP3126" s="0"/>
      <c r="DQ3126" s="0"/>
      <c r="DR3126" s="0"/>
      <c r="DS3126" s="0"/>
      <c r="DT3126" s="0"/>
      <c r="DU3126" s="0"/>
      <c r="DV3126" s="0"/>
      <c r="DW3126" s="0"/>
      <c r="DX3126" s="0"/>
      <c r="DY3126" s="0"/>
      <c r="DZ3126" s="0"/>
      <c r="EA3126" s="0"/>
      <c r="EB3126" s="0"/>
      <c r="EC3126" s="0"/>
      <c r="ED3126" s="0"/>
      <c r="EE3126" s="0"/>
      <c r="EF3126" s="0"/>
      <c r="EG3126" s="0"/>
      <c r="EH3126" s="0"/>
      <c r="EI3126" s="0"/>
      <c r="EJ3126" s="0"/>
      <c r="EK3126" s="0"/>
      <c r="EL3126" s="0"/>
      <c r="EM3126" s="0"/>
      <c r="EN3126" s="0"/>
      <c r="EO3126" s="0"/>
      <c r="EP3126" s="0"/>
      <c r="EQ3126" s="0"/>
      <c r="ER3126" s="0"/>
      <c r="ES3126" s="0"/>
      <c r="ET3126" s="0"/>
      <c r="EU3126" s="0"/>
      <c r="EV3126" s="0"/>
      <c r="EW3126" s="0"/>
      <c r="EX3126" s="0"/>
      <c r="EY3126" s="0"/>
      <c r="EZ3126" s="0"/>
      <c r="FA3126" s="0"/>
      <c r="FB3126" s="0"/>
      <c r="FC3126" s="0"/>
      <c r="FD3126" s="0"/>
      <c r="FE3126" s="0"/>
      <c r="FF3126" s="0"/>
      <c r="FG3126" s="0"/>
      <c r="FH3126" s="0"/>
      <c r="FI3126" s="0"/>
      <c r="FJ3126" s="0"/>
      <c r="FK3126" s="0"/>
      <c r="FL3126" s="0"/>
      <c r="FM3126" s="0"/>
      <c r="FN3126" s="0"/>
      <c r="FO3126" s="0"/>
      <c r="FP3126" s="0"/>
      <c r="FQ3126" s="0"/>
      <c r="FR3126" s="0"/>
      <c r="FS3126" s="0"/>
      <c r="FT3126" s="0"/>
      <c r="FU3126" s="0"/>
      <c r="FV3126" s="0"/>
      <c r="FW3126" s="0"/>
      <c r="FX3126" s="0"/>
      <c r="FY3126" s="0"/>
      <c r="FZ3126" s="0"/>
      <c r="GA3126" s="0"/>
      <c r="GB3126" s="0"/>
      <c r="GC3126" s="0"/>
      <c r="GD3126" s="0"/>
      <c r="GE3126" s="0"/>
      <c r="GF3126" s="0"/>
      <c r="GG3126" s="0"/>
      <c r="GH3126" s="0"/>
      <c r="GI3126" s="0"/>
      <c r="GJ3126" s="0"/>
      <c r="GK3126" s="0"/>
      <c r="GL3126" s="0"/>
      <c r="GM3126" s="0"/>
      <c r="GN3126" s="0"/>
      <c r="GO3126" s="0"/>
      <c r="GP3126" s="0"/>
      <c r="GQ3126" s="0"/>
      <c r="GR3126" s="0"/>
      <c r="GS3126" s="0"/>
      <c r="GT3126" s="0"/>
      <c r="GU3126" s="0"/>
      <c r="GV3126" s="0"/>
      <c r="GW3126" s="0"/>
      <c r="GX3126" s="0"/>
      <c r="GY3126" s="0"/>
      <c r="GZ3126" s="0"/>
      <c r="HA3126" s="0"/>
      <c r="HB3126" s="0"/>
      <c r="HC3126" s="0"/>
      <c r="HD3126" s="0"/>
      <c r="HE3126" s="0"/>
      <c r="HF3126" s="0"/>
      <c r="HG3126" s="0"/>
      <c r="HH3126" s="0"/>
      <c r="HI3126" s="0"/>
      <c r="HJ3126" s="0"/>
      <c r="HK3126" s="0"/>
      <c r="HL3126" s="0"/>
      <c r="HM3126" s="0"/>
      <c r="HN3126" s="0"/>
      <c r="HO3126" s="0"/>
      <c r="HP3126" s="0"/>
      <c r="HQ3126" s="0"/>
      <c r="HR3126" s="0"/>
      <c r="HS3126" s="0"/>
      <c r="HT3126" s="0"/>
      <c r="HU3126" s="0"/>
      <c r="HV3126" s="0"/>
      <c r="HW3126" s="0"/>
      <c r="HX3126" s="0"/>
      <c r="HY3126" s="0"/>
      <c r="HZ3126" s="0"/>
      <c r="IA3126" s="0"/>
      <c r="IB3126" s="0"/>
      <c r="IC3126" s="0"/>
      <c r="ID3126" s="0"/>
      <c r="IE3126" s="0"/>
      <c r="IF3126" s="0"/>
      <c r="IG3126" s="0"/>
      <c r="IH3126" s="0"/>
      <c r="II3126" s="0"/>
      <c r="IJ3126" s="0"/>
      <c r="IK3126" s="0"/>
      <c r="IL3126" s="0"/>
      <c r="IM3126" s="0"/>
      <c r="IN3126" s="0"/>
      <c r="IO3126" s="0"/>
      <c r="IP3126" s="0"/>
      <c r="IQ3126" s="0"/>
      <c r="IR3126" s="0"/>
      <c r="IS3126" s="0"/>
      <c r="IT3126" s="0"/>
      <c r="IU3126" s="0"/>
      <c r="IV3126" s="0"/>
      <c r="IW3126" s="0"/>
      <c r="IX3126" s="0"/>
      <c r="IY3126" s="0"/>
      <c r="IZ3126" s="0"/>
      <c r="JA3126" s="0"/>
      <c r="JB3126" s="0"/>
      <c r="JC3126" s="0"/>
      <c r="JD3126" s="0"/>
      <c r="JE3126" s="0"/>
      <c r="JF3126" s="0"/>
      <c r="JG3126" s="0"/>
      <c r="JH3126" s="0"/>
      <c r="JI3126" s="0"/>
      <c r="JJ3126" s="0"/>
      <c r="JK3126" s="0"/>
      <c r="JL3126" s="0"/>
      <c r="JM3126" s="0"/>
      <c r="JN3126" s="0"/>
      <c r="JO3126" s="0"/>
      <c r="JP3126" s="0"/>
      <c r="JQ3126" s="0"/>
      <c r="JR3126" s="0"/>
      <c r="JS3126" s="0"/>
      <c r="JT3126" s="0"/>
      <c r="JU3126" s="0"/>
      <c r="JV3126" s="0"/>
      <c r="JW3126" s="0"/>
      <c r="JX3126" s="0"/>
      <c r="JY3126" s="0"/>
      <c r="JZ3126" s="0"/>
      <c r="KA3126" s="0"/>
      <c r="KB3126" s="0"/>
      <c r="KC3126" s="0"/>
      <c r="KD3126" s="0"/>
      <c r="KE3126" s="0"/>
      <c r="KF3126" s="0"/>
      <c r="KG3126" s="0"/>
      <c r="KH3126" s="0"/>
      <c r="KI3126" s="0"/>
      <c r="KJ3126" s="0"/>
      <c r="KK3126" s="0"/>
      <c r="KL3126" s="0"/>
      <c r="KM3126" s="0"/>
      <c r="KN3126" s="0"/>
      <c r="KO3126" s="0"/>
      <c r="KP3126" s="0"/>
      <c r="KQ3126" s="0"/>
      <c r="KR3126" s="0"/>
      <c r="KS3126" s="0"/>
      <c r="KT3126" s="0"/>
      <c r="KU3126" s="0"/>
      <c r="KV3126" s="0"/>
      <c r="KW3126" s="0"/>
      <c r="KX3126" s="0"/>
      <c r="KY3126" s="0"/>
      <c r="KZ3126" s="0"/>
      <c r="LA3126" s="0"/>
      <c r="LB3126" s="0"/>
      <c r="LC3126" s="0"/>
      <c r="LD3126" s="0"/>
      <c r="LE3126" s="0"/>
      <c r="LF3126" s="0"/>
      <c r="LG3126" s="0"/>
      <c r="LH3126" s="0"/>
      <c r="LI3126" s="0"/>
      <c r="LJ3126" s="0"/>
      <c r="LK3126" s="0"/>
      <c r="LL3126" s="0"/>
      <c r="LM3126" s="0"/>
      <c r="LN3126" s="0"/>
      <c r="LO3126" s="0"/>
      <c r="LP3126" s="0"/>
      <c r="LQ3126" s="0"/>
      <c r="LR3126" s="0"/>
      <c r="LS3126" s="0"/>
      <c r="LT3126" s="0"/>
      <c r="LU3126" s="0"/>
      <c r="LV3126" s="0"/>
      <c r="LW3126" s="0"/>
      <c r="LX3126" s="0"/>
      <c r="LY3126" s="0"/>
      <c r="LZ3126" s="0"/>
      <c r="MA3126" s="0"/>
      <c r="MB3126" s="0"/>
      <c r="MC3126" s="0"/>
      <c r="MD3126" s="0"/>
      <c r="ME3126" s="0"/>
      <c r="MF3126" s="0"/>
      <c r="MG3126" s="0"/>
      <c r="MH3126" s="0"/>
      <c r="MI3126" s="0"/>
      <c r="MJ3126" s="0"/>
      <c r="MK3126" s="0"/>
      <c r="ML3126" s="0"/>
      <c r="MM3126" s="0"/>
      <c r="MN3126" s="0"/>
      <c r="MO3126" s="0"/>
      <c r="MP3126" s="0"/>
      <c r="MQ3126" s="0"/>
      <c r="MR3126" s="0"/>
      <c r="MS3126" s="0"/>
      <c r="MT3126" s="0"/>
      <c r="MU3126" s="0"/>
      <c r="MV3126" s="0"/>
      <c r="MW3126" s="0"/>
      <c r="MX3126" s="0"/>
      <c r="MY3126" s="0"/>
      <c r="MZ3126" s="0"/>
      <c r="NA3126" s="0"/>
      <c r="NB3126" s="0"/>
      <c r="NC3126" s="0"/>
      <c r="ND3126" s="0"/>
      <c r="NE3126" s="0"/>
      <c r="NF3126" s="0"/>
      <c r="NG3126" s="0"/>
      <c r="NH3126" s="0"/>
      <c r="NI3126" s="0"/>
      <c r="NJ3126" s="0"/>
      <c r="NK3126" s="0"/>
      <c r="NL3126" s="0"/>
      <c r="NM3126" s="0"/>
      <c r="NN3126" s="0"/>
      <c r="NO3126" s="0"/>
      <c r="NP3126" s="0"/>
      <c r="NQ3126" s="0"/>
      <c r="NR3126" s="0"/>
      <c r="NS3126" s="0"/>
      <c r="NT3126" s="0"/>
      <c r="NU3126" s="0"/>
      <c r="NV3126" s="0"/>
      <c r="NW3126" s="0"/>
      <c r="NX3126" s="0"/>
      <c r="NY3126" s="0"/>
      <c r="NZ3126" s="0"/>
      <c r="OA3126" s="0"/>
      <c r="OB3126" s="0"/>
      <c r="OC3126" s="0"/>
      <c r="OD3126" s="0"/>
      <c r="OE3126" s="0"/>
      <c r="OF3126" s="0"/>
      <c r="OG3126" s="0"/>
      <c r="OH3126" s="0"/>
      <c r="OI3126" s="0"/>
      <c r="OJ3126" s="0"/>
      <c r="OK3126" s="0"/>
      <c r="OL3126" s="0"/>
      <c r="OM3126" s="0"/>
      <c r="ON3126" s="0"/>
      <c r="OO3126" s="0"/>
      <c r="OP3126" s="0"/>
      <c r="OQ3126" s="0"/>
      <c r="OR3126" s="0"/>
      <c r="OS3126" s="0"/>
      <c r="OT3126" s="0"/>
      <c r="OU3126" s="0"/>
      <c r="OV3126" s="0"/>
      <c r="OW3126" s="0"/>
      <c r="OX3126" s="0"/>
      <c r="OY3126" s="0"/>
      <c r="OZ3126" s="0"/>
      <c r="PA3126" s="0"/>
      <c r="PB3126" s="0"/>
      <c r="PC3126" s="0"/>
      <c r="PD3126" s="0"/>
      <c r="PE3126" s="0"/>
      <c r="PF3126" s="0"/>
      <c r="PG3126" s="0"/>
      <c r="PH3126" s="0"/>
      <c r="PI3126" s="0"/>
      <c r="PJ3126" s="0"/>
      <c r="PK3126" s="0"/>
      <c r="PL3126" s="0"/>
      <c r="PM3126" s="0"/>
      <c r="PN3126" s="0"/>
      <c r="PO3126" s="0"/>
      <c r="PP3126" s="0"/>
      <c r="PQ3126" s="0"/>
      <c r="PR3126" s="0"/>
      <c r="PS3126" s="0"/>
      <c r="PT3126" s="0"/>
      <c r="PU3126" s="0"/>
      <c r="PV3126" s="0"/>
      <c r="PW3126" s="0"/>
      <c r="PX3126" s="0"/>
      <c r="PY3126" s="0"/>
      <c r="PZ3126" s="0"/>
      <c r="QA3126" s="0"/>
      <c r="QB3126" s="0"/>
      <c r="QC3126" s="0"/>
      <c r="QD3126" s="0"/>
      <c r="QE3126" s="0"/>
      <c r="QF3126" s="0"/>
      <c r="QG3126" s="0"/>
      <c r="QH3126" s="0"/>
      <c r="QI3126" s="0"/>
      <c r="QJ3126" s="0"/>
      <c r="QK3126" s="0"/>
      <c r="QL3126" s="0"/>
      <c r="QM3126" s="0"/>
      <c r="QN3126" s="0"/>
      <c r="QO3126" s="0"/>
      <c r="QP3126" s="0"/>
      <c r="QQ3126" s="0"/>
      <c r="QR3126" s="0"/>
      <c r="QS3126" s="0"/>
      <c r="QT3126" s="0"/>
      <c r="QU3126" s="0"/>
      <c r="QV3126" s="0"/>
      <c r="QW3126" s="0"/>
      <c r="QX3126" s="0"/>
      <c r="QY3126" s="0"/>
      <c r="QZ3126" s="0"/>
      <c r="RA3126" s="0"/>
      <c r="RB3126" s="0"/>
      <c r="RC3126" s="0"/>
      <c r="RD3126" s="0"/>
      <c r="RE3126" s="0"/>
      <c r="RF3126" s="0"/>
      <c r="RG3126" s="0"/>
      <c r="RH3126" s="0"/>
      <c r="RI3126" s="0"/>
      <c r="RJ3126" s="0"/>
      <c r="RK3126" s="0"/>
      <c r="RL3126" s="0"/>
      <c r="RM3126" s="0"/>
      <c r="RN3126" s="0"/>
      <c r="RO3126" s="0"/>
      <c r="RP3126" s="0"/>
      <c r="RQ3126" s="0"/>
      <c r="RR3126" s="0"/>
      <c r="RS3126" s="0"/>
      <c r="RT3126" s="0"/>
      <c r="RU3126" s="0"/>
      <c r="RV3126" s="0"/>
      <c r="RW3126" s="0"/>
      <c r="RX3126" s="0"/>
      <c r="RY3126" s="0"/>
      <c r="RZ3126" s="0"/>
      <c r="SA3126" s="0"/>
      <c r="SB3126" s="0"/>
      <c r="SC3126" s="0"/>
      <c r="SD3126" s="0"/>
      <c r="SE3126" s="0"/>
      <c r="SF3126" s="0"/>
      <c r="SG3126" s="0"/>
      <c r="SH3126" s="0"/>
      <c r="SI3126" s="0"/>
      <c r="SJ3126" s="0"/>
      <c r="SK3126" s="0"/>
      <c r="SL3126" s="0"/>
      <c r="SM3126" s="0"/>
      <c r="SN3126" s="0"/>
      <c r="SO3126" s="0"/>
      <c r="SP3126" s="0"/>
      <c r="SQ3126" s="0"/>
      <c r="SR3126" s="0"/>
      <c r="SS3126" s="0"/>
      <c r="ST3126" s="0"/>
      <c r="SU3126" s="0"/>
      <c r="SV3126" s="0"/>
      <c r="SW3126" s="0"/>
      <c r="SX3126" s="0"/>
      <c r="SY3126" s="0"/>
      <c r="SZ3126" s="0"/>
      <c r="TA3126" s="0"/>
      <c r="TB3126" s="0"/>
      <c r="TC3126" s="0"/>
      <c r="TD3126" s="0"/>
      <c r="TE3126" s="0"/>
      <c r="TF3126" s="0"/>
      <c r="TG3126" s="0"/>
      <c r="TH3126" s="0"/>
      <c r="TI3126" s="0"/>
      <c r="TJ3126" s="0"/>
      <c r="TK3126" s="0"/>
      <c r="TL3126" s="0"/>
      <c r="TM3126" s="0"/>
      <c r="TN3126" s="0"/>
      <c r="TO3126" s="0"/>
      <c r="TP3126" s="0"/>
      <c r="TQ3126" s="0"/>
      <c r="TR3126" s="0"/>
      <c r="TS3126" s="0"/>
      <c r="TT3126" s="0"/>
      <c r="TU3126" s="0"/>
      <c r="TV3126" s="0"/>
      <c r="TW3126" s="0"/>
      <c r="TX3126" s="0"/>
      <c r="TY3126" s="0"/>
      <c r="TZ3126" s="0"/>
      <c r="UA3126" s="0"/>
      <c r="UB3126" s="0"/>
      <c r="UC3126" s="0"/>
      <c r="UD3126" s="0"/>
      <c r="UE3126" s="0"/>
      <c r="UF3126" s="0"/>
      <c r="UG3126" s="0"/>
      <c r="UH3126" s="0"/>
      <c r="UI3126" s="0"/>
      <c r="UJ3126" s="0"/>
      <c r="UK3126" s="0"/>
      <c r="UL3126" s="0"/>
      <c r="UM3126" s="0"/>
      <c r="UN3126" s="0"/>
      <c r="UO3126" s="0"/>
      <c r="UP3126" s="0"/>
      <c r="UQ3126" s="0"/>
      <c r="UR3126" s="0"/>
      <c r="US3126" s="0"/>
      <c r="UT3126" s="0"/>
      <c r="UU3126" s="0"/>
      <c r="UV3126" s="0"/>
      <c r="UW3126" s="0"/>
      <c r="UX3126" s="0"/>
      <c r="UY3126" s="0"/>
      <c r="UZ3126" s="0"/>
      <c r="VA3126" s="0"/>
      <c r="VB3126" s="0"/>
      <c r="VC3126" s="0"/>
      <c r="VD3126" s="0"/>
      <c r="VE3126" s="0"/>
      <c r="VF3126" s="0"/>
      <c r="VG3126" s="0"/>
      <c r="VH3126" s="0"/>
      <c r="VI3126" s="0"/>
      <c r="VJ3126" s="0"/>
      <c r="VK3126" s="0"/>
      <c r="VL3126" s="0"/>
      <c r="VM3126" s="0"/>
      <c r="VN3126" s="0"/>
      <c r="VO3126" s="0"/>
      <c r="VP3126" s="0"/>
      <c r="VQ3126" s="0"/>
      <c r="VR3126" s="0"/>
      <c r="VS3126" s="0"/>
      <c r="VT3126" s="0"/>
      <c r="VU3126" s="0"/>
      <c r="VV3126" s="0"/>
      <c r="VW3126" s="0"/>
      <c r="VX3126" s="0"/>
      <c r="VY3126" s="0"/>
      <c r="VZ3126" s="0"/>
      <c r="WA3126" s="0"/>
      <c r="WB3126" s="0"/>
      <c r="WC3126" s="0"/>
      <c r="WD3126" s="0"/>
      <c r="WE3126" s="0"/>
      <c r="WF3126" s="0"/>
      <c r="WG3126" s="0"/>
      <c r="WH3126" s="0"/>
      <c r="WI3126" s="0"/>
      <c r="WJ3126" s="0"/>
      <c r="WK3126" s="0"/>
      <c r="WL3126" s="0"/>
      <c r="WM3126" s="0"/>
      <c r="WN3126" s="0"/>
      <c r="WO3126" s="0"/>
      <c r="WP3126" s="0"/>
      <c r="WQ3126" s="0"/>
      <c r="WR3126" s="0"/>
      <c r="WS3126" s="0"/>
      <c r="WT3126" s="0"/>
      <c r="WU3126" s="0"/>
      <c r="WV3126" s="0"/>
      <c r="WW3126" s="0"/>
      <c r="WX3126" s="0"/>
      <c r="WY3126" s="0"/>
      <c r="WZ3126" s="0"/>
      <c r="XA3126" s="0"/>
      <c r="XB3126" s="0"/>
      <c r="XC3126" s="0"/>
      <c r="XD3126" s="0"/>
      <c r="XE3126" s="0"/>
      <c r="XF3126" s="0"/>
      <c r="XG3126" s="0"/>
      <c r="XH3126" s="0"/>
      <c r="XI3126" s="0"/>
      <c r="XJ3126" s="0"/>
      <c r="XK3126" s="0"/>
      <c r="XL3126" s="0"/>
      <c r="XM3126" s="0"/>
      <c r="XN3126" s="0"/>
      <c r="XO3126" s="0"/>
      <c r="XP3126" s="0"/>
      <c r="XQ3126" s="0"/>
      <c r="XR3126" s="0"/>
      <c r="XS3126" s="0"/>
      <c r="XT3126" s="0"/>
      <c r="XU3126" s="0"/>
      <c r="XV3126" s="0"/>
      <c r="XW3126" s="0"/>
      <c r="XX3126" s="0"/>
      <c r="XY3126" s="0"/>
      <c r="XZ3126" s="0"/>
      <c r="YA3126" s="0"/>
      <c r="YB3126" s="0"/>
      <c r="YC3126" s="0"/>
      <c r="YD3126" s="0"/>
      <c r="YE3126" s="0"/>
      <c r="YF3126" s="0"/>
      <c r="YG3126" s="0"/>
      <c r="YH3126" s="0"/>
      <c r="YI3126" s="0"/>
      <c r="YJ3126" s="0"/>
      <c r="YK3126" s="0"/>
      <c r="YL3126" s="0"/>
      <c r="YM3126" s="0"/>
      <c r="YN3126" s="0"/>
      <c r="YO3126" s="0"/>
      <c r="YP3126" s="0"/>
      <c r="YQ3126" s="0"/>
      <c r="YR3126" s="0"/>
      <c r="YS3126" s="0"/>
      <c r="YT3126" s="0"/>
      <c r="YU3126" s="0"/>
      <c r="YV3126" s="0"/>
      <c r="YW3126" s="0"/>
      <c r="YX3126" s="0"/>
      <c r="YY3126" s="0"/>
      <c r="YZ3126" s="0"/>
      <c r="ZA3126" s="0"/>
      <c r="ZB3126" s="0"/>
      <c r="ZC3126" s="0"/>
      <c r="ZD3126" s="0"/>
      <c r="ZE3126" s="0"/>
      <c r="ZF3126" s="0"/>
      <c r="ZG3126" s="0"/>
      <c r="ZH3126" s="0"/>
      <c r="ZI3126" s="0"/>
      <c r="ZJ3126" s="0"/>
      <c r="ZK3126" s="0"/>
      <c r="ZL3126" s="0"/>
      <c r="ZM3126" s="0"/>
      <c r="ZN3126" s="0"/>
      <c r="ZO3126" s="0"/>
      <c r="ZP3126" s="0"/>
      <c r="ZQ3126" s="0"/>
      <c r="ZR3126" s="0"/>
      <c r="ZS3126" s="0"/>
      <c r="ZT3126" s="0"/>
      <c r="ZU3126" s="0"/>
      <c r="ZV3126" s="0"/>
      <c r="ZW3126" s="0"/>
      <c r="ZX3126" s="0"/>
      <c r="ZY3126" s="0"/>
      <c r="ZZ3126" s="0"/>
      <c r="AAA3126" s="0"/>
      <c r="AAB3126" s="0"/>
      <c r="AAC3126" s="0"/>
      <c r="AAD3126" s="0"/>
      <c r="AAE3126" s="0"/>
      <c r="AAF3126" s="0"/>
      <c r="AAG3126" s="0"/>
      <c r="AAH3126" s="0"/>
      <c r="AAI3126" s="0"/>
      <c r="AAJ3126" s="0"/>
      <c r="AAK3126" s="0"/>
      <c r="AAL3126" s="0"/>
      <c r="AAM3126" s="0"/>
      <c r="AAN3126" s="0"/>
      <c r="AAO3126" s="0"/>
      <c r="AAP3126" s="0"/>
      <c r="AAQ3126" s="0"/>
      <c r="AAR3126" s="0"/>
      <c r="AAS3126" s="0"/>
      <c r="AAT3126" s="0"/>
      <c r="AAU3126" s="0"/>
      <c r="AAV3126" s="0"/>
      <c r="AAW3126" s="0"/>
      <c r="AAX3126" s="0"/>
      <c r="AAY3126" s="0"/>
      <c r="AAZ3126" s="0"/>
      <c r="ABA3126" s="0"/>
      <c r="ABB3126" s="0"/>
      <c r="ABC3126" s="0"/>
      <c r="ABD3126" s="0"/>
      <c r="ABE3126" s="0"/>
      <c r="ABF3126" s="0"/>
      <c r="ABG3126" s="0"/>
      <c r="ABH3126" s="0"/>
      <c r="ABI3126" s="0"/>
      <c r="ABJ3126" s="0"/>
      <c r="ABK3126" s="0"/>
      <c r="ABL3126" s="0"/>
      <c r="ABM3126" s="0"/>
      <c r="ABN3126" s="0"/>
      <c r="ABO3126" s="0"/>
      <c r="ABP3126" s="0"/>
      <c r="ABQ3126" s="0"/>
      <c r="ABR3126" s="0"/>
      <c r="ABS3126" s="0"/>
      <c r="ABT3126" s="0"/>
      <c r="ABU3126" s="0"/>
      <c r="ABV3126" s="0"/>
      <c r="ABW3126" s="0"/>
      <c r="ABX3126" s="0"/>
      <c r="ABY3126" s="0"/>
      <c r="ABZ3126" s="0"/>
      <c r="ACA3126" s="0"/>
      <c r="ACB3126" s="0"/>
      <c r="ACC3126" s="0"/>
      <c r="ACD3126" s="0"/>
      <c r="ACE3126" s="0"/>
      <c r="ACF3126" s="0"/>
      <c r="ACG3126" s="0"/>
      <c r="ACH3126" s="0"/>
      <c r="ACI3126" s="0"/>
      <c r="ACJ3126" s="0"/>
      <c r="ACK3126" s="0"/>
      <c r="ACL3126" s="0"/>
      <c r="ACM3126" s="0"/>
      <c r="ACN3126" s="0"/>
      <c r="ACO3126" s="0"/>
      <c r="ACP3126" s="0"/>
      <c r="ACQ3126" s="0"/>
      <c r="ACR3126" s="0"/>
      <c r="ACS3126" s="0"/>
      <c r="ACT3126" s="0"/>
      <c r="ACU3126" s="0"/>
      <c r="ACV3126" s="0"/>
      <c r="ACW3126" s="0"/>
      <c r="ACX3126" s="0"/>
      <c r="ACY3126" s="0"/>
      <c r="ACZ3126" s="0"/>
      <c r="ADA3126" s="0"/>
      <c r="ADB3126" s="0"/>
      <c r="ADC3126" s="0"/>
      <c r="ADD3126" s="0"/>
      <c r="ADE3126" s="0"/>
      <c r="ADF3126" s="0"/>
      <c r="ADG3126" s="0"/>
      <c r="ADH3126" s="0"/>
      <c r="ADI3126" s="0"/>
      <c r="ADJ3126" s="0"/>
      <c r="ADK3126" s="0"/>
      <c r="ADL3126" s="0"/>
      <c r="ADM3126" s="0"/>
      <c r="ADN3126" s="0"/>
      <c r="ADO3126" s="0"/>
      <c r="ADP3126" s="0"/>
      <c r="ADQ3126" s="0"/>
      <c r="ADR3126" s="0"/>
      <c r="ADS3126" s="0"/>
      <c r="ADT3126" s="0"/>
      <c r="ADU3126" s="0"/>
      <c r="ADV3126" s="0"/>
      <c r="ADW3126" s="0"/>
      <c r="ADX3126" s="0"/>
      <c r="ADY3126" s="0"/>
      <c r="ADZ3126" s="0"/>
      <c r="AEA3126" s="0"/>
      <c r="AEB3126" s="0"/>
      <c r="AEC3126" s="0"/>
      <c r="AED3126" s="0"/>
      <c r="AEE3126" s="0"/>
      <c r="AEF3126" s="0"/>
      <c r="AEG3126" s="0"/>
      <c r="AEH3126" s="0"/>
      <c r="AEI3126" s="0"/>
      <c r="AEJ3126" s="0"/>
      <c r="AEK3126" s="0"/>
      <c r="AEL3126" s="0"/>
      <c r="AEM3126" s="0"/>
      <c r="AEN3126" s="0"/>
      <c r="AEO3126" s="0"/>
      <c r="AEP3126" s="0"/>
      <c r="AEQ3126" s="0"/>
      <c r="AER3126" s="0"/>
      <c r="AES3126" s="0"/>
      <c r="AET3126" s="0"/>
      <c r="AEU3126" s="0"/>
      <c r="AEV3126" s="0"/>
      <c r="AEW3126" s="0"/>
      <c r="AEX3126" s="0"/>
      <c r="AEY3126" s="0"/>
      <c r="AEZ3126" s="0"/>
      <c r="AFA3126" s="0"/>
      <c r="AFB3126" s="0"/>
      <c r="AFC3126" s="0"/>
      <c r="AFD3126" s="0"/>
      <c r="AFE3126" s="0"/>
      <c r="AFF3126" s="0"/>
      <c r="AFG3126" s="0"/>
      <c r="AFH3126" s="0"/>
      <c r="AFI3126" s="0"/>
      <c r="AFJ3126" s="0"/>
      <c r="AFK3126" s="0"/>
      <c r="AFL3126" s="0"/>
      <c r="AFM3126" s="0"/>
      <c r="AFN3126" s="0"/>
      <c r="AFO3126" s="0"/>
      <c r="AFP3126" s="0"/>
      <c r="AFQ3126" s="0"/>
      <c r="AFR3126" s="0"/>
      <c r="AFS3126" s="0"/>
      <c r="AFT3126" s="0"/>
      <c r="AFU3126" s="0"/>
      <c r="AFV3126" s="0"/>
      <c r="AFW3126" s="0"/>
      <c r="AFX3126" s="0"/>
      <c r="AFY3126" s="0"/>
      <c r="AFZ3126" s="0"/>
      <c r="AGA3126" s="0"/>
      <c r="AGB3126" s="0"/>
      <c r="AGC3126" s="0"/>
      <c r="AGD3126" s="0"/>
      <c r="AGE3126" s="0"/>
      <c r="AGF3126" s="0"/>
      <c r="AGG3126" s="0"/>
      <c r="AGH3126" s="0"/>
      <c r="AGI3126" s="0"/>
      <c r="AGJ3126" s="0"/>
      <c r="AGK3126" s="0"/>
      <c r="AGL3126" s="0"/>
      <c r="AGM3126" s="0"/>
      <c r="AGN3126" s="0"/>
      <c r="AGO3126" s="0"/>
      <c r="AGP3126" s="0"/>
      <c r="AGQ3126" s="0"/>
      <c r="AGR3126" s="0"/>
      <c r="AGS3126" s="0"/>
      <c r="AGT3126" s="0"/>
      <c r="AGU3126" s="0"/>
      <c r="AGV3126" s="0"/>
      <c r="AGW3126" s="0"/>
      <c r="AGX3126" s="0"/>
      <c r="AGY3126" s="0"/>
      <c r="AGZ3126" s="0"/>
      <c r="AHA3126" s="0"/>
      <c r="AHB3126" s="0"/>
      <c r="AHC3126" s="0"/>
      <c r="AHD3126" s="0"/>
      <c r="AHE3126" s="0"/>
      <c r="AHF3126" s="0"/>
      <c r="AHG3126" s="0"/>
      <c r="AHH3126" s="0"/>
      <c r="AHI3126" s="0"/>
      <c r="AHJ3126" s="0"/>
      <c r="AHK3126" s="0"/>
      <c r="AHL3126" s="0"/>
      <c r="AHM3126" s="0"/>
      <c r="AHN3126" s="0"/>
      <c r="AHO3126" s="0"/>
      <c r="AHP3126" s="0"/>
      <c r="AHQ3126" s="0"/>
      <c r="AHR3126" s="0"/>
      <c r="AHS3126" s="0"/>
      <c r="AHT3126" s="0"/>
      <c r="AHU3126" s="0"/>
      <c r="AHV3126" s="0"/>
      <c r="AHW3126" s="0"/>
      <c r="AHX3126" s="0"/>
      <c r="AHY3126" s="0"/>
      <c r="AHZ3126" s="0"/>
      <c r="AIA3126" s="0"/>
      <c r="AIB3126" s="0"/>
      <c r="AIC3126" s="0"/>
      <c r="AID3126" s="0"/>
      <c r="AIE3126" s="0"/>
      <c r="AIF3126" s="0"/>
      <c r="AIG3126" s="0"/>
      <c r="AIH3126" s="0"/>
      <c r="AII3126" s="0"/>
      <c r="AIJ3126" s="0"/>
      <c r="AIK3126" s="0"/>
      <c r="AIL3126" s="0"/>
      <c r="AIM3126" s="0"/>
      <c r="AIN3126" s="0"/>
      <c r="AIO3126" s="0"/>
      <c r="AIP3126" s="0"/>
      <c r="AIQ3126" s="0"/>
      <c r="AIR3126" s="0"/>
      <c r="AIS3126" s="0"/>
      <c r="AIT3126" s="0"/>
      <c r="AIU3126" s="0"/>
      <c r="AIV3126" s="0"/>
      <c r="AIW3126" s="0"/>
      <c r="AIX3126" s="0"/>
      <c r="AIY3126" s="0"/>
      <c r="AIZ3126" s="0"/>
      <c r="AJA3126" s="0"/>
      <c r="AJB3126" s="0"/>
      <c r="AJC3126" s="0"/>
      <c r="AJD3126" s="0"/>
      <c r="AJE3126" s="0"/>
      <c r="AJF3126" s="0"/>
      <c r="AJG3126" s="0"/>
      <c r="AJH3126" s="0"/>
      <c r="AJI3126" s="0"/>
      <c r="AJJ3126" s="0"/>
      <c r="AJK3126" s="0"/>
      <c r="AJL3126" s="0"/>
      <c r="AJM3126" s="0"/>
      <c r="AJN3126" s="0"/>
      <c r="AJO3126" s="0"/>
      <c r="AJP3126" s="0"/>
      <c r="AJQ3126" s="0"/>
      <c r="AJR3126" s="0"/>
      <c r="AJS3126" s="0"/>
      <c r="AJT3126" s="0"/>
      <c r="AJU3126" s="0"/>
      <c r="AJV3126" s="0"/>
      <c r="AJW3126" s="0"/>
      <c r="AJX3126" s="0"/>
      <c r="AJY3126" s="0"/>
      <c r="AJZ3126" s="0"/>
      <c r="AKA3126" s="0"/>
      <c r="AKB3126" s="0"/>
      <c r="AKC3126" s="0"/>
      <c r="AKD3126" s="0"/>
      <c r="AKE3126" s="0"/>
      <c r="AKF3126" s="0"/>
      <c r="AKG3126" s="0"/>
      <c r="AKH3126" s="0"/>
      <c r="AKI3126" s="0"/>
      <c r="AKJ3126" s="0"/>
      <c r="AKK3126" s="0"/>
      <c r="AKL3126" s="0"/>
      <c r="AKM3126" s="0"/>
      <c r="AKN3126" s="0"/>
      <c r="AKO3126" s="0"/>
      <c r="AKP3126" s="0"/>
      <c r="AKQ3126" s="0"/>
      <c r="AKR3126" s="0"/>
      <c r="AKS3126" s="0"/>
      <c r="AKT3126" s="0"/>
      <c r="AKU3126" s="0"/>
      <c r="AKV3126" s="0"/>
      <c r="AKW3126" s="0"/>
      <c r="AKX3126" s="0"/>
      <c r="AKY3126" s="0"/>
      <c r="AKZ3126" s="0"/>
      <c r="ALA3126" s="0"/>
      <c r="ALB3126" s="0"/>
      <c r="ALC3126" s="0"/>
      <c r="ALD3126" s="0"/>
      <c r="ALE3126" s="0"/>
      <c r="ALF3126" s="0"/>
      <c r="ALG3126" s="0"/>
      <c r="ALH3126" s="0"/>
      <c r="ALI3126" s="0"/>
      <c r="ALJ3126" s="0"/>
      <c r="ALK3126" s="0"/>
      <c r="ALL3126" s="0"/>
      <c r="ALM3126" s="0"/>
      <c r="ALN3126" s="0"/>
      <c r="ALO3126" s="0"/>
      <c r="ALP3126" s="0"/>
      <c r="ALQ3126" s="0"/>
      <c r="ALR3126" s="0"/>
      <c r="ALS3126" s="0"/>
      <c r="ALT3126" s="0"/>
      <c r="ALU3126" s="0"/>
      <c r="ALV3126" s="0"/>
      <c r="ALW3126" s="0"/>
      <c r="ALX3126" s="0"/>
      <c r="ALY3126" s="0"/>
      <c r="ALZ3126" s="0"/>
      <c r="AMA3126" s="0"/>
      <c r="AMB3126" s="0"/>
      <c r="AMC3126" s="0"/>
      <c r="AMD3126" s="0"/>
      <c r="AME3126" s="0"/>
      <c r="AMF3126" s="0"/>
      <c r="AMG3126" s="0"/>
      <c r="AMH3126" s="0"/>
      <c r="AMI3126" s="0"/>
    </row>
    <row r="3127" customFormat="false" ht="12.75" hidden="false" customHeight="false" outlineLevel="0" collapsed="false">
      <c r="A3127" s="1" t="s">
        <v>3354</v>
      </c>
      <c r="C3127" s="27" t="s">
        <v>3380</v>
      </c>
      <c r="D3127" s="27" t="s">
        <v>13</v>
      </c>
      <c r="E3127" s="28"/>
      <c r="F3127" s="29"/>
      <c r="G3127" s="27"/>
      <c r="H3127" s="30" t="s">
        <v>61</v>
      </c>
      <c r="I3127" s="31" t="n">
        <v>1.95</v>
      </c>
      <c r="J3127" s="30" t="s">
        <v>3372</v>
      </c>
      <c r="BM3127" s="0"/>
      <c r="BN3127" s="0"/>
      <c r="BO3127" s="0"/>
      <c r="BP3127" s="0"/>
      <c r="BQ3127" s="0"/>
      <c r="BR3127" s="0"/>
      <c r="BS3127" s="0"/>
      <c r="BT3127" s="0"/>
      <c r="BU3127" s="0"/>
      <c r="BV3127" s="0"/>
      <c r="BW3127" s="0"/>
      <c r="BX3127" s="0"/>
      <c r="BY3127" s="0"/>
      <c r="BZ3127" s="0"/>
      <c r="CA3127" s="0"/>
      <c r="CB3127" s="0"/>
      <c r="CC3127" s="0"/>
      <c r="CD3127" s="0"/>
      <c r="CE3127" s="0"/>
      <c r="CF3127" s="0"/>
      <c r="CG3127" s="0"/>
      <c r="CH3127" s="0"/>
      <c r="CI3127" s="0"/>
      <c r="CJ3127" s="0"/>
      <c r="CK3127" s="0"/>
      <c r="CL3127" s="0"/>
      <c r="CM3127" s="0"/>
      <c r="CN3127" s="0"/>
      <c r="CO3127" s="0"/>
      <c r="CP3127" s="0"/>
      <c r="CQ3127" s="0"/>
      <c r="CR3127" s="0"/>
      <c r="CS3127" s="0"/>
      <c r="CT3127" s="0"/>
      <c r="CU3127" s="0"/>
      <c r="CV3127" s="0"/>
      <c r="CW3127" s="0"/>
      <c r="CX3127" s="0"/>
      <c r="CY3127" s="0"/>
      <c r="CZ3127" s="0"/>
      <c r="DA3127" s="0"/>
      <c r="DB3127" s="0"/>
      <c r="DC3127" s="0"/>
      <c r="DD3127" s="0"/>
      <c r="DE3127" s="0"/>
      <c r="DF3127" s="0"/>
      <c r="DG3127" s="0"/>
      <c r="DH3127" s="0"/>
      <c r="DI3127" s="0"/>
      <c r="DJ3127" s="0"/>
      <c r="DK3127" s="0"/>
      <c r="DL3127" s="0"/>
      <c r="DM3127" s="0"/>
      <c r="DN3127" s="0"/>
      <c r="DO3127" s="0"/>
      <c r="DP3127" s="0"/>
      <c r="DQ3127" s="0"/>
      <c r="DR3127" s="0"/>
      <c r="DS3127" s="0"/>
      <c r="DT3127" s="0"/>
      <c r="DU3127" s="0"/>
      <c r="DV3127" s="0"/>
      <c r="DW3127" s="0"/>
      <c r="DX3127" s="0"/>
      <c r="DY3127" s="0"/>
      <c r="DZ3127" s="0"/>
      <c r="EA3127" s="0"/>
      <c r="EB3127" s="0"/>
      <c r="EC3127" s="0"/>
      <c r="ED3127" s="0"/>
      <c r="EE3127" s="0"/>
      <c r="EF3127" s="0"/>
      <c r="EG3127" s="0"/>
      <c r="EH3127" s="0"/>
      <c r="EI3127" s="0"/>
      <c r="EJ3127" s="0"/>
      <c r="EK3127" s="0"/>
      <c r="EL3127" s="0"/>
      <c r="EM3127" s="0"/>
      <c r="EN3127" s="0"/>
      <c r="EO3127" s="0"/>
      <c r="EP3127" s="0"/>
      <c r="EQ3127" s="0"/>
      <c r="ER3127" s="0"/>
      <c r="ES3127" s="0"/>
      <c r="ET3127" s="0"/>
      <c r="EU3127" s="0"/>
      <c r="EV3127" s="0"/>
      <c r="EW3127" s="0"/>
      <c r="EX3127" s="0"/>
      <c r="EY3127" s="0"/>
      <c r="EZ3127" s="0"/>
      <c r="FA3127" s="0"/>
      <c r="FB3127" s="0"/>
      <c r="FC3127" s="0"/>
      <c r="FD3127" s="0"/>
      <c r="FE3127" s="0"/>
      <c r="FF3127" s="0"/>
      <c r="FG3127" s="0"/>
      <c r="FH3127" s="0"/>
      <c r="FI3127" s="0"/>
      <c r="FJ3127" s="0"/>
      <c r="FK3127" s="0"/>
      <c r="FL3127" s="0"/>
      <c r="FM3127" s="0"/>
      <c r="FN3127" s="0"/>
      <c r="FO3127" s="0"/>
      <c r="FP3127" s="0"/>
      <c r="FQ3127" s="0"/>
      <c r="FR3127" s="0"/>
      <c r="FS3127" s="0"/>
      <c r="FT3127" s="0"/>
      <c r="FU3127" s="0"/>
      <c r="FV3127" s="0"/>
      <c r="FW3127" s="0"/>
      <c r="FX3127" s="0"/>
      <c r="FY3127" s="0"/>
      <c r="FZ3127" s="0"/>
      <c r="GA3127" s="0"/>
      <c r="GB3127" s="0"/>
      <c r="GC3127" s="0"/>
      <c r="GD3127" s="0"/>
      <c r="GE3127" s="0"/>
      <c r="GF3127" s="0"/>
      <c r="GG3127" s="0"/>
      <c r="GH3127" s="0"/>
      <c r="GI3127" s="0"/>
      <c r="GJ3127" s="0"/>
      <c r="GK3127" s="0"/>
      <c r="GL3127" s="0"/>
      <c r="GM3127" s="0"/>
      <c r="GN3127" s="0"/>
      <c r="GO3127" s="0"/>
      <c r="GP3127" s="0"/>
      <c r="GQ3127" s="0"/>
      <c r="GR3127" s="0"/>
      <c r="GS3127" s="0"/>
      <c r="GT3127" s="0"/>
      <c r="GU3127" s="0"/>
      <c r="GV3127" s="0"/>
      <c r="GW3127" s="0"/>
      <c r="GX3127" s="0"/>
      <c r="GY3127" s="0"/>
      <c r="GZ3127" s="0"/>
      <c r="HA3127" s="0"/>
      <c r="HB3127" s="0"/>
      <c r="HC3127" s="0"/>
      <c r="HD3127" s="0"/>
      <c r="HE3127" s="0"/>
      <c r="HF3127" s="0"/>
      <c r="HG3127" s="0"/>
      <c r="HH3127" s="0"/>
      <c r="HI3127" s="0"/>
      <c r="HJ3127" s="0"/>
      <c r="HK3127" s="0"/>
      <c r="HL3127" s="0"/>
      <c r="HM3127" s="0"/>
      <c r="HN3127" s="0"/>
      <c r="HO3127" s="0"/>
      <c r="HP3127" s="0"/>
      <c r="HQ3127" s="0"/>
      <c r="HR3127" s="0"/>
      <c r="HS3127" s="0"/>
      <c r="HT3127" s="0"/>
      <c r="HU3127" s="0"/>
      <c r="HV3127" s="0"/>
      <c r="HW3127" s="0"/>
      <c r="HX3127" s="0"/>
      <c r="HY3127" s="0"/>
      <c r="HZ3127" s="0"/>
      <c r="IA3127" s="0"/>
      <c r="IB3127" s="0"/>
      <c r="IC3127" s="0"/>
      <c r="ID3127" s="0"/>
      <c r="IE3127" s="0"/>
      <c r="IF3127" s="0"/>
      <c r="IG3127" s="0"/>
      <c r="IH3127" s="0"/>
      <c r="II3127" s="0"/>
      <c r="IJ3127" s="0"/>
      <c r="IK3127" s="0"/>
      <c r="IL3127" s="0"/>
      <c r="IM3127" s="0"/>
      <c r="IN3127" s="0"/>
      <c r="IO3127" s="0"/>
      <c r="IP3127" s="0"/>
      <c r="IQ3127" s="0"/>
      <c r="IR3127" s="0"/>
      <c r="IS3127" s="0"/>
      <c r="IT3127" s="0"/>
      <c r="IU3127" s="0"/>
      <c r="IV3127" s="0"/>
      <c r="IW3127" s="0"/>
      <c r="IX3127" s="0"/>
      <c r="IY3127" s="0"/>
      <c r="IZ3127" s="0"/>
      <c r="JA3127" s="0"/>
      <c r="JB3127" s="0"/>
      <c r="JC3127" s="0"/>
      <c r="JD3127" s="0"/>
      <c r="JE3127" s="0"/>
      <c r="JF3127" s="0"/>
      <c r="JG3127" s="0"/>
      <c r="JH3127" s="0"/>
      <c r="JI3127" s="0"/>
      <c r="JJ3127" s="0"/>
      <c r="JK3127" s="0"/>
      <c r="JL3127" s="0"/>
      <c r="JM3127" s="0"/>
      <c r="JN3127" s="0"/>
      <c r="JO3127" s="0"/>
      <c r="JP3127" s="0"/>
      <c r="JQ3127" s="0"/>
      <c r="JR3127" s="0"/>
      <c r="JS3127" s="0"/>
      <c r="JT3127" s="0"/>
      <c r="JU3127" s="0"/>
      <c r="JV3127" s="0"/>
      <c r="JW3127" s="0"/>
      <c r="JX3127" s="0"/>
      <c r="JY3127" s="0"/>
      <c r="JZ3127" s="0"/>
      <c r="KA3127" s="0"/>
      <c r="KB3127" s="0"/>
      <c r="KC3127" s="0"/>
      <c r="KD3127" s="0"/>
      <c r="KE3127" s="0"/>
      <c r="KF3127" s="0"/>
      <c r="KG3127" s="0"/>
      <c r="KH3127" s="0"/>
      <c r="KI3127" s="0"/>
      <c r="KJ3127" s="0"/>
      <c r="KK3127" s="0"/>
      <c r="KL3127" s="0"/>
      <c r="KM3127" s="0"/>
      <c r="KN3127" s="0"/>
      <c r="KO3127" s="0"/>
      <c r="KP3127" s="0"/>
      <c r="KQ3127" s="0"/>
      <c r="KR3127" s="0"/>
      <c r="KS3127" s="0"/>
      <c r="KT3127" s="0"/>
      <c r="KU3127" s="0"/>
      <c r="KV3127" s="0"/>
      <c r="KW3127" s="0"/>
      <c r="KX3127" s="0"/>
      <c r="KY3127" s="0"/>
      <c r="KZ3127" s="0"/>
      <c r="LA3127" s="0"/>
      <c r="LB3127" s="0"/>
      <c r="LC3127" s="0"/>
      <c r="LD3127" s="0"/>
      <c r="LE3127" s="0"/>
      <c r="LF3127" s="0"/>
      <c r="LG3127" s="0"/>
      <c r="LH3127" s="0"/>
      <c r="LI3127" s="0"/>
      <c r="LJ3127" s="0"/>
      <c r="LK3127" s="0"/>
      <c r="LL3127" s="0"/>
      <c r="LM3127" s="0"/>
      <c r="LN3127" s="0"/>
      <c r="LO3127" s="0"/>
      <c r="LP3127" s="0"/>
      <c r="LQ3127" s="0"/>
      <c r="LR3127" s="0"/>
      <c r="LS3127" s="0"/>
      <c r="LT3127" s="0"/>
      <c r="LU3127" s="0"/>
      <c r="LV3127" s="0"/>
      <c r="LW3127" s="0"/>
      <c r="LX3127" s="0"/>
      <c r="LY3127" s="0"/>
      <c r="LZ3127" s="0"/>
      <c r="MA3127" s="0"/>
      <c r="MB3127" s="0"/>
      <c r="MC3127" s="0"/>
      <c r="MD3127" s="0"/>
      <c r="ME3127" s="0"/>
      <c r="MF3127" s="0"/>
      <c r="MG3127" s="0"/>
      <c r="MH3127" s="0"/>
      <c r="MI3127" s="0"/>
      <c r="MJ3127" s="0"/>
      <c r="MK3127" s="0"/>
      <c r="ML3127" s="0"/>
      <c r="MM3127" s="0"/>
      <c r="MN3127" s="0"/>
      <c r="MO3127" s="0"/>
      <c r="MP3127" s="0"/>
      <c r="MQ3127" s="0"/>
      <c r="MR3127" s="0"/>
      <c r="MS3127" s="0"/>
      <c r="MT3127" s="0"/>
      <c r="MU3127" s="0"/>
      <c r="MV3127" s="0"/>
      <c r="MW3127" s="0"/>
      <c r="MX3127" s="0"/>
      <c r="MY3127" s="0"/>
      <c r="MZ3127" s="0"/>
      <c r="NA3127" s="0"/>
      <c r="NB3127" s="0"/>
      <c r="NC3127" s="0"/>
      <c r="ND3127" s="0"/>
      <c r="NE3127" s="0"/>
      <c r="NF3127" s="0"/>
      <c r="NG3127" s="0"/>
      <c r="NH3127" s="0"/>
      <c r="NI3127" s="0"/>
      <c r="NJ3127" s="0"/>
      <c r="NK3127" s="0"/>
      <c r="NL3127" s="0"/>
      <c r="NM3127" s="0"/>
      <c r="NN3127" s="0"/>
      <c r="NO3127" s="0"/>
      <c r="NP3127" s="0"/>
      <c r="NQ3127" s="0"/>
      <c r="NR3127" s="0"/>
      <c r="NS3127" s="0"/>
      <c r="NT3127" s="0"/>
      <c r="NU3127" s="0"/>
      <c r="NV3127" s="0"/>
      <c r="NW3127" s="0"/>
      <c r="NX3127" s="0"/>
      <c r="NY3127" s="0"/>
      <c r="NZ3127" s="0"/>
      <c r="OA3127" s="0"/>
      <c r="OB3127" s="0"/>
      <c r="OC3127" s="0"/>
      <c r="OD3127" s="0"/>
      <c r="OE3127" s="0"/>
      <c r="OF3127" s="0"/>
      <c r="OG3127" s="0"/>
      <c r="OH3127" s="0"/>
      <c r="OI3127" s="0"/>
      <c r="OJ3127" s="0"/>
      <c r="OK3127" s="0"/>
      <c r="OL3127" s="0"/>
      <c r="OM3127" s="0"/>
      <c r="ON3127" s="0"/>
      <c r="OO3127" s="0"/>
      <c r="OP3127" s="0"/>
      <c r="OQ3127" s="0"/>
      <c r="OR3127" s="0"/>
      <c r="OS3127" s="0"/>
      <c r="OT3127" s="0"/>
      <c r="OU3127" s="0"/>
      <c r="OV3127" s="0"/>
      <c r="OW3127" s="0"/>
      <c r="OX3127" s="0"/>
      <c r="OY3127" s="0"/>
      <c r="OZ3127" s="0"/>
      <c r="PA3127" s="0"/>
      <c r="PB3127" s="0"/>
      <c r="PC3127" s="0"/>
      <c r="PD3127" s="0"/>
      <c r="PE3127" s="0"/>
      <c r="PF3127" s="0"/>
      <c r="PG3127" s="0"/>
      <c r="PH3127" s="0"/>
      <c r="PI3127" s="0"/>
      <c r="PJ3127" s="0"/>
      <c r="PK3127" s="0"/>
      <c r="PL3127" s="0"/>
      <c r="PM3127" s="0"/>
      <c r="PN3127" s="0"/>
      <c r="PO3127" s="0"/>
      <c r="PP3127" s="0"/>
      <c r="PQ3127" s="0"/>
      <c r="PR3127" s="0"/>
      <c r="PS3127" s="0"/>
      <c r="PT3127" s="0"/>
      <c r="PU3127" s="0"/>
      <c r="PV3127" s="0"/>
      <c r="PW3127" s="0"/>
      <c r="PX3127" s="0"/>
      <c r="PY3127" s="0"/>
      <c r="PZ3127" s="0"/>
      <c r="QA3127" s="0"/>
      <c r="QB3127" s="0"/>
      <c r="QC3127" s="0"/>
      <c r="QD3127" s="0"/>
      <c r="QE3127" s="0"/>
      <c r="QF3127" s="0"/>
      <c r="QG3127" s="0"/>
      <c r="QH3127" s="0"/>
      <c r="QI3127" s="0"/>
      <c r="QJ3127" s="0"/>
      <c r="QK3127" s="0"/>
      <c r="QL3127" s="0"/>
      <c r="QM3127" s="0"/>
      <c r="QN3127" s="0"/>
      <c r="QO3127" s="0"/>
      <c r="QP3127" s="0"/>
      <c r="QQ3127" s="0"/>
      <c r="QR3127" s="0"/>
      <c r="QS3127" s="0"/>
      <c r="QT3127" s="0"/>
      <c r="QU3127" s="0"/>
      <c r="QV3127" s="0"/>
      <c r="QW3127" s="0"/>
      <c r="QX3127" s="0"/>
      <c r="QY3127" s="0"/>
      <c r="QZ3127" s="0"/>
      <c r="RA3127" s="0"/>
      <c r="RB3127" s="0"/>
      <c r="RC3127" s="0"/>
      <c r="RD3127" s="0"/>
      <c r="RE3127" s="0"/>
      <c r="RF3127" s="0"/>
      <c r="RG3127" s="0"/>
      <c r="RH3127" s="0"/>
      <c r="RI3127" s="0"/>
      <c r="RJ3127" s="0"/>
      <c r="RK3127" s="0"/>
      <c r="RL3127" s="0"/>
      <c r="RM3127" s="0"/>
      <c r="RN3127" s="0"/>
      <c r="RO3127" s="0"/>
      <c r="RP3127" s="0"/>
      <c r="RQ3127" s="0"/>
      <c r="RR3127" s="0"/>
      <c r="RS3127" s="0"/>
      <c r="RT3127" s="0"/>
      <c r="RU3127" s="0"/>
      <c r="RV3127" s="0"/>
      <c r="RW3127" s="0"/>
      <c r="RX3127" s="0"/>
      <c r="RY3127" s="0"/>
      <c r="RZ3127" s="0"/>
      <c r="SA3127" s="0"/>
      <c r="SB3127" s="0"/>
      <c r="SC3127" s="0"/>
      <c r="SD3127" s="0"/>
      <c r="SE3127" s="0"/>
      <c r="SF3127" s="0"/>
      <c r="SG3127" s="0"/>
      <c r="SH3127" s="0"/>
      <c r="SI3127" s="0"/>
      <c r="SJ3127" s="0"/>
      <c r="SK3127" s="0"/>
      <c r="SL3127" s="0"/>
      <c r="SM3127" s="0"/>
      <c r="SN3127" s="0"/>
      <c r="SO3127" s="0"/>
      <c r="SP3127" s="0"/>
      <c r="SQ3127" s="0"/>
      <c r="SR3127" s="0"/>
      <c r="SS3127" s="0"/>
      <c r="ST3127" s="0"/>
      <c r="SU3127" s="0"/>
      <c r="SV3127" s="0"/>
      <c r="SW3127" s="0"/>
      <c r="SX3127" s="0"/>
      <c r="SY3127" s="0"/>
      <c r="SZ3127" s="0"/>
      <c r="TA3127" s="0"/>
      <c r="TB3127" s="0"/>
      <c r="TC3127" s="0"/>
      <c r="TD3127" s="0"/>
      <c r="TE3127" s="0"/>
      <c r="TF3127" s="0"/>
      <c r="TG3127" s="0"/>
      <c r="TH3127" s="0"/>
      <c r="TI3127" s="0"/>
      <c r="TJ3127" s="0"/>
      <c r="TK3127" s="0"/>
      <c r="TL3127" s="0"/>
      <c r="TM3127" s="0"/>
      <c r="TN3127" s="0"/>
      <c r="TO3127" s="0"/>
      <c r="TP3127" s="0"/>
      <c r="TQ3127" s="0"/>
      <c r="TR3127" s="0"/>
      <c r="TS3127" s="0"/>
      <c r="TT3127" s="0"/>
      <c r="TU3127" s="0"/>
      <c r="TV3127" s="0"/>
      <c r="TW3127" s="0"/>
      <c r="TX3127" s="0"/>
      <c r="TY3127" s="0"/>
      <c r="TZ3127" s="0"/>
      <c r="UA3127" s="0"/>
      <c r="UB3127" s="0"/>
      <c r="UC3127" s="0"/>
      <c r="UD3127" s="0"/>
      <c r="UE3127" s="0"/>
      <c r="UF3127" s="0"/>
      <c r="UG3127" s="0"/>
      <c r="UH3127" s="0"/>
      <c r="UI3127" s="0"/>
      <c r="UJ3127" s="0"/>
      <c r="UK3127" s="0"/>
      <c r="UL3127" s="0"/>
      <c r="UM3127" s="0"/>
      <c r="UN3127" s="0"/>
      <c r="UO3127" s="0"/>
      <c r="UP3127" s="0"/>
      <c r="UQ3127" s="0"/>
      <c r="UR3127" s="0"/>
      <c r="US3127" s="0"/>
      <c r="UT3127" s="0"/>
      <c r="UU3127" s="0"/>
      <c r="UV3127" s="0"/>
      <c r="UW3127" s="0"/>
      <c r="UX3127" s="0"/>
      <c r="UY3127" s="0"/>
      <c r="UZ3127" s="0"/>
      <c r="VA3127" s="0"/>
      <c r="VB3127" s="0"/>
      <c r="VC3127" s="0"/>
      <c r="VD3127" s="0"/>
      <c r="VE3127" s="0"/>
      <c r="VF3127" s="0"/>
      <c r="VG3127" s="0"/>
      <c r="VH3127" s="0"/>
      <c r="VI3127" s="0"/>
      <c r="VJ3127" s="0"/>
      <c r="VK3127" s="0"/>
      <c r="VL3127" s="0"/>
      <c r="VM3127" s="0"/>
      <c r="VN3127" s="0"/>
      <c r="VO3127" s="0"/>
      <c r="VP3127" s="0"/>
      <c r="VQ3127" s="0"/>
      <c r="VR3127" s="0"/>
      <c r="VS3127" s="0"/>
      <c r="VT3127" s="0"/>
      <c r="VU3127" s="0"/>
      <c r="VV3127" s="0"/>
      <c r="VW3127" s="0"/>
      <c r="VX3127" s="0"/>
      <c r="VY3127" s="0"/>
      <c r="VZ3127" s="0"/>
      <c r="WA3127" s="0"/>
      <c r="WB3127" s="0"/>
      <c r="WC3127" s="0"/>
      <c r="WD3127" s="0"/>
      <c r="WE3127" s="0"/>
      <c r="WF3127" s="0"/>
      <c r="WG3127" s="0"/>
      <c r="WH3127" s="0"/>
      <c r="WI3127" s="0"/>
      <c r="WJ3127" s="0"/>
      <c r="WK3127" s="0"/>
      <c r="WL3127" s="0"/>
      <c r="WM3127" s="0"/>
      <c r="WN3127" s="0"/>
      <c r="WO3127" s="0"/>
      <c r="WP3127" s="0"/>
      <c r="WQ3127" s="0"/>
      <c r="WR3127" s="0"/>
      <c r="WS3127" s="0"/>
      <c r="WT3127" s="0"/>
      <c r="WU3127" s="0"/>
      <c r="WV3127" s="0"/>
      <c r="WW3127" s="0"/>
      <c r="WX3127" s="0"/>
      <c r="WY3127" s="0"/>
      <c r="WZ3127" s="0"/>
      <c r="XA3127" s="0"/>
      <c r="XB3127" s="0"/>
      <c r="XC3127" s="0"/>
      <c r="XD3127" s="0"/>
      <c r="XE3127" s="0"/>
      <c r="XF3127" s="0"/>
      <c r="XG3127" s="0"/>
      <c r="XH3127" s="0"/>
      <c r="XI3127" s="0"/>
      <c r="XJ3127" s="0"/>
      <c r="XK3127" s="0"/>
      <c r="XL3127" s="0"/>
      <c r="XM3127" s="0"/>
      <c r="XN3127" s="0"/>
      <c r="XO3127" s="0"/>
      <c r="XP3127" s="0"/>
      <c r="XQ3127" s="0"/>
      <c r="XR3127" s="0"/>
      <c r="XS3127" s="0"/>
      <c r="XT3127" s="0"/>
      <c r="XU3127" s="0"/>
      <c r="XV3127" s="0"/>
      <c r="XW3127" s="0"/>
      <c r="XX3127" s="0"/>
      <c r="XY3127" s="0"/>
      <c r="XZ3127" s="0"/>
      <c r="YA3127" s="0"/>
      <c r="YB3127" s="0"/>
      <c r="YC3127" s="0"/>
      <c r="YD3127" s="0"/>
      <c r="YE3127" s="0"/>
      <c r="YF3127" s="0"/>
      <c r="YG3127" s="0"/>
      <c r="YH3127" s="0"/>
      <c r="YI3127" s="0"/>
      <c r="YJ3127" s="0"/>
      <c r="YK3127" s="0"/>
      <c r="YL3127" s="0"/>
      <c r="YM3127" s="0"/>
      <c r="YN3127" s="0"/>
      <c r="YO3127" s="0"/>
      <c r="YP3127" s="0"/>
      <c r="YQ3127" s="0"/>
      <c r="YR3127" s="0"/>
      <c r="YS3127" s="0"/>
      <c r="YT3127" s="0"/>
      <c r="YU3127" s="0"/>
      <c r="YV3127" s="0"/>
      <c r="YW3127" s="0"/>
      <c r="YX3127" s="0"/>
      <c r="YY3127" s="0"/>
      <c r="YZ3127" s="0"/>
      <c r="ZA3127" s="0"/>
      <c r="ZB3127" s="0"/>
      <c r="ZC3127" s="0"/>
      <c r="ZD3127" s="0"/>
      <c r="ZE3127" s="0"/>
      <c r="ZF3127" s="0"/>
      <c r="ZG3127" s="0"/>
      <c r="ZH3127" s="0"/>
      <c r="ZI3127" s="0"/>
      <c r="ZJ3127" s="0"/>
      <c r="ZK3127" s="0"/>
      <c r="ZL3127" s="0"/>
      <c r="ZM3127" s="0"/>
      <c r="ZN3127" s="0"/>
      <c r="ZO3127" s="0"/>
      <c r="ZP3127" s="0"/>
      <c r="ZQ3127" s="0"/>
      <c r="ZR3127" s="0"/>
      <c r="ZS3127" s="0"/>
      <c r="ZT3127" s="0"/>
      <c r="ZU3127" s="0"/>
      <c r="ZV3127" s="0"/>
      <c r="ZW3127" s="0"/>
      <c r="ZX3127" s="0"/>
      <c r="ZY3127" s="0"/>
      <c r="ZZ3127" s="0"/>
      <c r="AAA3127" s="0"/>
      <c r="AAB3127" s="0"/>
      <c r="AAC3127" s="0"/>
      <c r="AAD3127" s="0"/>
      <c r="AAE3127" s="0"/>
      <c r="AAF3127" s="0"/>
      <c r="AAG3127" s="0"/>
      <c r="AAH3127" s="0"/>
      <c r="AAI3127" s="0"/>
      <c r="AAJ3127" s="0"/>
      <c r="AAK3127" s="0"/>
      <c r="AAL3127" s="0"/>
      <c r="AAM3127" s="0"/>
      <c r="AAN3127" s="0"/>
      <c r="AAO3127" s="0"/>
      <c r="AAP3127" s="0"/>
      <c r="AAQ3127" s="0"/>
      <c r="AAR3127" s="0"/>
      <c r="AAS3127" s="0"/>
      <c r="AAT3127" s="0"/>
      <c r="AAU3127" s="0"/>
      <c r="AAV3127" s="0"/>
      <c r="AAW3127" s="0"/>
      <c r="AAX3127" s="0"/>
      <c r="AAY3127" s="0"/>
      <c r="AAZ3127" s="0"/>
      <c r="ABA3127" s="0"/>
      <c r="ABB3127" s="0"/>
      <c r="ABC3127" s="0"/>
      <c r="ABD3127" s="0"/>
      <c r="ABE3127" s="0"/>
      <c r="ABF3127" s="0"/>
      <c r="ABG3127" s="0"/>
      <c r="ABH3127" s="0"/>
      <c r="ABI3127" s="0"/>
      <c r="ABJ3127" s="0"/>
      <c r="ABK3127" s="0"/>
      <c r="ABL3127" s="0"/>
      <c r="ABM3127" s="0"/>
      <c r="ABN3127" s="0"/>
      <c r="ABO3127" s="0"/>
      <c r="ABP3127" s="0"/>
      <c r="ABQ3127" s="0"/>
      <c r="ABR3127" s="0"/>
      <c r="ABS3127" s="0"/>
      <c r="ABT3127" s="0"/>
      <c r="ABU3127" s="0"/>
      <c r="ABV3127" s="0"/>
      <c r="ABW3127" s="0"/>
      <c r="ABX3127" s="0"/>
      <c r="ABY3127" s="0"/>
      <c r="ABZ3127" s="0"/>
      <c r="ACA3127" s="0"/>
      <c r="ACB3127" s="0"/>
      <c r="ACC3127" s="0"/>
      <c r="ACD3127" s="0"/>
      <c r="ACE3127" s="0"/>
      <c r="ACF3127" s="0"/>
      <c r="ACG3127" s="0"/>
      <c r="ACH3127" s="0"/>
      <c r="ACI3127" s="0"/>
      <c r="ACJ3127" s="0"/>
      <c r="ACK3127" s="0"/>
      <c r="ACL3127" s="0"/>
      <c r="ACM3127" s="0"/>
      <c r="ACN3127" s="0"/>
      <c r="ACO3127" s="0"/>
      <c r="ACP3127" s="0"/>
      <c r="ACQ3127" s="0"/>
      <c r="ACR3127" s="0"/>
      <c r="ACS3127" s="0"/>
      <c r="ACT3127" s="0"/>
      <c r="ACU3127" s="0"/>
      <c r="ACV3127" s="0"/>
      <c r="ACW3127" s="0"/>
      <c r="ACX3127" s="0"/>
      <c r="ACY3127" s="0"/>
      <c r="ACZ3127" s="0"/>
      <c r="ADA3127" s="0"/>
      <c r="ADB3127" s="0"/>
      <c r="ADC3127" s="0"/>
      <c r="ADD3127" s="0"/>
      <c r="ADE3127" s="0"/>
      <c r="ADF3127" s="0"/>
      <c r="ADG3127" s="0"/>
      <c r="ADH3127" s="0"/>
      <c r="ADI3127" s="0"/>
      <c r="ADJ3127" s="0"/>
      <c r="ADK3127" s="0"/>
      <c r="ADL3127" s="0"/>
      <c r="ADM3127" s="0"/>
      <c r="ADN3127" s="0"/>
      <c r="ADO3127" s="0"/>
      <c r="ADP3127" s="0"/>
      <c r="ADQ3127" s="0"/>
      <c r="ADR3127" s="0"/>
      <c r="ADS3127" s="0"/>
      <c r="ADT3127" s="0"/>
      <c r="ADU3127" s="0"/>
      <c r="ADV3127" s="0"/>
      <c r="ADW3127" s="0"/>
      <c r="ADX3127" s="0"/>
      <c r="ADY3127" s="0"/>
      <c r="ADZ3127" s="0"/>
      <c r="AEA3127" s="0"/>
      <c r="AEB3127" s="0"/>
      <c r="AEC3127" s="0"/>
      <c r="AED3127" s="0"/>
      <c r="AEE3127" s="0"/>
      <c r="AEF3127" s="0"/>
      <c r="AEG3127" s="0"/>
      <c r="AEH3127" s="0"/>
      <c r="AEI3127" s="0"/>
      <c r="AEJ3127" s="0"/>
      <c r="AEK3127" s="0"/>
      <c r="AEL3127" s="0"/>
      <c r="AEM3127" s="0"/>
      <c r="AEN3127" s="0"/>
      <c r="AEO3127" s="0"/>
      <c r="AEP3127" s="0"/>
      <c r="AEQ3127" s="0"/>
      <c r="AER3127" s="0"/>
      <c r="AES3127" s="0"/>
      <c r="AET3127" s="0"/>
      <c r="AEU3127" s="0"/>
      <c r="AEV3127" s="0"/>
      <c r="AEW3127" s="0"/>
      <c r="AEX3127" s="0"/>
      <c r="AEY3127" s="0"/>
      <c r="AEZ3127" s="0"/>
      <c r="AFA3127" s="0"/>
      <c r="AFB3127" s="0"/>
      <c r="AFC3127" s="0"/>
      <c r="AFD3127" s="0"/>
      <c r="AFE3127" s="0"/>
      <c r="AFF3127" s="0"/>
      <c r="AFG3127" s="0"/>
      <c r="AFH3127" s="0"/>
      <c r="AFI3127" s="0"/>
      <c r="AFJ3127" s="0"/>
      <c r="AFK3127" s="0"/>
      <c r="AFL3127" s="0"/>
      <c r="AFM3127" s="0"/>
      <c r="AFN3127" s="0"/>
      <c r="AFO3127" s="0"/>
      <c r="AFP3127" s="0"/>
      <c r="AFQ3127" s="0"/>
      <c r="AFR3127" s="0"/>
      <c r="AFS3127" s="0"/>
      <c r="AFT3127" s="0"/>
      <c r="AFU3127" s="0"/>
      <c r="AFV3127" s="0"/>
      <c r="AFW3127" s="0"/>
      <c r="AFX3127" s="0"/>
      <c r="AFY3127" s="0"/>
      <c r="AFZ3127" s="0"/>
      <c r="AGA3127" s="0"/>
      <c r="AGB3127" s="0"/>
      <c r="AGC3127" s="0"/>
      <c r="AGD3127" s="0"/>
      <c r="AGE3127" s="0"/>
      <c r="AGF3127" s="0"/>
      <c r="AGG3127" s="0"/>
      <c r="AGH3127" s="0"/>
      <c r="AGI3127" s="0"/>
      <c r="AGJ3127" s="0"/>
      <c r="AGK3127" s="0"/>
      <c r="AGL3127" s="0"/>
      <c r="AGM3127" s="0"/>
      <c r="AGN3127" s="0"/>
      <c r="AGO3127" s="0"/>
      <c r="AGP3127" s="0"/>
      <c r="AGQ3127" s="0"/>
      <c r="AGR3127" s="0"/>
      <c r="AGS3127" s="0"/>
      <c r="AGT3127" s="0"/>
      <c r="AGU3127" s="0"/>
      <c r="AGV3127" s="0"/>
      <c r="AGW3127" s="0"/>
      <c r="AGX3127" s="0"/>
      <c r="AGY3127" s="0"/>
      <c r="AGZ3127" s="0"/>
      <c r="AHA3127" s="0"/>
      <c r="AHB3127" s="0"/>
      <c r="AHC3127" s="0"/>
      <c r="AHD3127" s="0"/>
      <c r="AHE3127" s="0"/>
      <c r="AHF3127" s="0"/>
      <c r="AHG3127" s="0"/>
      <c r="AHH3127" s="0"/>
      <c r="AHI3127" s="0"/>
      <c r="AHJ3127" s="0"/>
      <c r="AHK3127" s="0"/>
      <c r="AHL3127" s="0"/>
      <c r="AHM3127" s="0"/>
      <c r="AHN3127" s="0"/>
      <c r="AHO3127" s="0"/>
      <c r="AHP3127" s="0"/>
      <c r="AHQ3127" s="0"/>
      <c r="AHR3127" s="0"/>
      <c r="AHS3127" s="0"/>
      <c r="AHT3127" s="0"/>
      <c r="AHU3127" s="0"/>
      <c r="AHV3127" s="0"/>
      <c r="AHW3127" s="0"/>
      <c r="AHX3127" s="0"/>
      <c r="AHY3127" s="0"/>
      <c r="AHZ3127" s="0"/>
      <c r="AIA3127" s="0"/>
      <c r="AIB3127" s="0"/>
      <c r="AIC3127" s="0"/>
      <c r="AID3127" s="0"/>
      <c r="AIE3127" s="0"/>
      <c r="AIF3127" s="0"/>
      <c r="AIG3127" s="0"/>
      <c r="AIH3127" s="0"/>
      <c r="AII3127" s="0"/>
      <c r="AIJ3127" s="0"/>
      <c r="AIK3127" s="0"/>
      <c r="AIL3127" s="0"/>
      <c r="AIM3127" s="0"/>
      <c r="AIN3127" s="0"/>
      <c r="AIO3127" s="0"/>
      <c r="AIP3127" s="0"/>
      <c r="AIQ3127" s="0"/>
      <c r="AIR3127" s="0"/>
      <c r="AIS3127" s="0"/>
      <c r="AIT3127" s="0"/>
      <c r="AIU3127" s="0"/>
      <c r="AIV3127" s="0"/>
      <c r="AIW3127" s="0"/>
      <c r="AIX3127" s="0"/>
      <c r="AIY3127" s="0"/>
      <c r="AIZ3127" s="0"/>
      <c r="AJA3127" s="0"/>
      <c r="AJB3127" s="0"/>
      <c r="AJC3127" s="0"/>
      <c r="AJD3127" s="0"/>
      <c r="AJE3127" s="0"/>
      <c r="AJF3127" s="0"/>
      <c r="AJG3127" s="0"/>
      <c r="AJH3127" s="0"/>
      <c r="AJI3127" s="0"/>
      <c r="AJJ3127" s="0"/>
      <c r="AJK3127" s="0"/>
      <c r="AJL3127" s="0"/>
      <c r="AJM3127" s="0"/>
      <c r="AJN3127" s="0"/>
      <c r="AJO3127" s="0"/>
      <c r="AJP3127" s="0"/>
      <c r="AJQ3127" s="0"/>
      <c r="AJR3127" s="0"/>
      <c r="AJS3127" s="0"/>
      <c r="AJT3127" s="0"/>
      <c r="AJU3127" s="0"/>
      <c r="AJV3127" s="0"/>
      <c r="AJW3127" s="0"/>
      <c r="AJX3127" s="0"/>
      <c r="AJY3127" s="0"/>
      <c r="AJZ3127" s="0"/>
      <c r="AKA3127" s="0"/>
      <c r="AKB3127" s="0"/>
      <c r="AKC3127" s="0"/>
      <c r="AKD3127" s="0"/>
      <c r="AKE3127" s="0"/>
      <c r="AKF3127" s="0"/>
      <c r="AKG3127" s="0"/>
      <c r="AKH3127" s="0"/>
      <c r="AKI3127" s="0"/>
      <c r="AKJ3127" s="0"/>
      <c r="AKK3127" s="0"/>
      <c r="AKL3127" s="0"/>
      <c r="AKM3127" s="0"/>
      <c r="AKN3127" s="0"/>
      <c r="AKO3127" s="0"/>
      <c r="AKP3127" s="0"/>
      <c r="AKQ3127" s="0"/>
      <c r="AKR3127" s="0"/>
      <c r="AKS3127" s="0"/>
      <c r="AKT3127" s="0"/>
      <c r="AKU3127" s="0"/>
      <c r="AKV3127" s="0"/>
      <c r="AKW3127" s="0"/>
      <c r="AKX3127" s="0"/>
      <c r="AKY3127" s="0"/>
      <c r="AKZ3127" s="0"/>
      <c r="ALA3127" s="0"/>
      <c r="ALB3127" s="0"/>
      <c r="ALC3127" s="0"/>
      <c r="ALD3127" s="0"/>
      <c r="ALE3127" s="0"/>
      <c r="ALF3127" s="0"/>
      <c r="ALG3127" s="0"/>
      <c r="ALH3127" s="0"/>
      <c r="ALI3127" s="0"/>
      <c r="ALJ3127" s="0"/>
      <c r="ALK3127" s="0"/>
      <c r="ALL3127" s="0"/>
      <c r="ALM3127" s="0"/>
      <c r="ALN3127" s="0"/>
      <c r="ALO3127" s="0"/>
      <c r="ALP3127" s="0"/>
      <c r="ALQ3127" s="0"/>
      <c r="ALR3127" s="0"/>
      <c r="ALS3127" s="0"/>
      <c r="ALT3127" s="0"/>
      <c r="ALU3127" s="0"/>
      <c r="ALV3127" s="0"/>
      <c r="ALW3127" s="0"/>
      <c r="ALX3127" s="0"/>
      <c r="ALY3127" s="0"/>
      <c r="ALZ3127" s="0"/>
      <c r="AMA3127" s="0"/>
      <c r="AMB3127" s="0"/>
      <c r="AMC3127" s="0"/>
      <c r="AMD3127" s="0"/>
      <c r="AME3127" s="0"/>
      <c r="AMF3127" s="0"/>
      <c r="AMG3127" s="0"/>
      <c r="AMH3127" s="0"/>
      <c r="AMI3127" s="0"/>
    </row>
    <row r="3128" customFormat="false" ht="12.75" hidden="false" customHeight="false" outlineLevel="0" collapsed="false">
      <c r="A3128" s="1" t="s">
        <v>3361</v>
      </c>
      <c r="C3128" s="27" t="s">
        <v>3381</v>
      </c>
      <c r="D3128" s="27" t="s">
        <v>13</v>
      </c>
      <c r="E3128" s="28"/>
      <c r="F3128" s="29"/>
      <c r="G3128" s="27"/>
      <c r="H3128" s="30" t="s">
        <v>61</v>
      </c>
      <c r="I3128" s="31" t="n">
        <v>0.99</v>
      </c>
      <c r="J3128" s="30" t="s">
        <v>3372</v>
      </c>
      <c r="BM3128" s="0"/>
      <c r="BN3128" s="0"/>
      <c r="BO3128" s="0"/>
      <c r="BP3128" s="0"/>
      <c r="BQ3128" s="0"/>
      <c r="BR3128" s="0"/>
      <c r="BS3128" s="0"/>
      <c r="BT3128" s="0"/>
      <c r="BU3128" s="0"/>
      <c r="BV3128" s="0"/>
      <c r="BW3128" s="0"/>
      <c r="BX3128" s="0"/>
      <c r="BY3128" s="0"/>
      <c r="BZ3128" s="0"/>
      <c r="CA3128" s="0"/>
      <c r="CB3128" s="0"/>
      <c r="CC3128" s="0"/>
      <c r="CD3128" s="0"/>
      <c r="CE3128" s="0"/>
      <c r="CF3128" s="0"/>
      <c r="CG3128" s="0"/>
      <c r="CH3128" s="0"/>
      <c r="CI3128" s="0"/>
      <c r="CJ3128" s="0"/>
      <c r="CK3128" s="0"/>
      <c r="CL3128" s="0"/>
      <c r="CM3128" s="0"/>
      <c r="CN3128" s="0"/>
      <c r="CO3128" s="0"/>
      <c r="CP3128" s="0"/>
      <c r="CQ3128" s="0"/>
      <c r="CR3128" s="0"/>
      <c r="CS3128" s="0"/>
      <c r="CT3128" s="0"/>
      <c r="CU3128" s="0"/>
      <c r="CV3128" s="0"/>
      <c r="CW3128" s="0"/>
      <c r="CX3128" s="0"/>
      <c r="CY3128" s="0"/>
      <c r="CZ3128" s="0"/>
      <c r="DA3128" s="0"/>
      <c r="DB3128" s="0"/>
      <c r="DC3128" s="0"/>
      <c r="DD3128" s="0"/>
      <c r="DE3128" s="0"/>
      <c r="DF3128" s="0"/>
      <c r="DG3128" s="0"/>
      <c r="DH3128" s="0"/>
      <c r="DI3128" s="0"/>
      <c r="DJ3128" s="0"/>
      <c r="DK3128" s="0"/>
      <c r="DL3128" s="0"/>
      <c r="DM3128" s="0"/>
      <c r="DN3128" s="0"/>
      <c r="DO3128" s="0"/>
      <c r="DP3128" s="0"/>
      <c r="DQ3128" s="0"/>
      <c r="DR3128" s="0"/>
      <c r="DS3128" s="0"/>
      <c r="DT3128" s="0"/>
      <c r="DU3128" s="0"/>
      <c r="DV3128" s="0"/>
      <c r="DW3128" s="0"/>
      <c r="DX3128" s="0"/>
      <c r="DY3128" s="0"/>
      <c r="DZ3128" s="0"/>
      <c r="EA3128" s="0"/>
      <c r="EB3128" s="0"/>
      <c r="EC3128" s="0"/>
      <c r="ED3128" s="0"/>
      <c r="EE3128" s="0"/>
      <c r="EF3128" s="0"/>
      <c r="EG3128" s="0"/>
      <c r="EH3128" s="0"/>
      <c r="EI3128" s="0"/>
      <c r="EJ3128" s="0"/>
      <c r="EK3128" s="0"/>
      <c r="EL3128" s="0"/>
      <c r="EM3128" s="0"/>
      <c r="EN3128" s="0"/>
      <c r="EO3128" s="0"/>
      <c r="EP3128" s="0"/>
      <c r="EQ3128" s="0"/>
      <c r="ER3128" s="0"/>
      <c r="ES3128" s="0"/>
      <c r="ET3128" s="0"/>
      <c r="EU3128" s="0"/>
      <c r="EV3128" s="0"/>
      <c r="EW3128" s="0"/>
      <c r="EX3128" s="0"/>
      <c r="EY3128" s="0"/>
      <c r="EZ3128" s="0"/>
      <c r="FA3128" s="0"/>
      <c r="FB3128" s="0"/>
      <c r="FC3128" s="0"/>
      <c r="FD3128" s="0"/>
      <c r="FE3128" s="0"/>
      <c r="FF3128" s="0"/>
      <c r="FG3128" s="0"/>
      <c r="FH3128" s="0"/>
      <c r="FI3128" s="0"/>
      <c r="FJ3128" s="0"/>
      <c r="FK3128" s="0"/>
      <c r="FL3128" s="0"/>
      <c r="FM3128" s="0"/>
      <c r="FN3128" s="0"/>
      <c r="FO3128" s="0"/>
      <c r="FP3128" s="0"/>
      <c r="FQ3128" s="0"/>
      <c r="FR3128" s="0"/>
      <c r="FS3128" s="0"/>
      <c r="FT3128" s="0"/>
      <c r="FU3128" s="0"/>
      <c r="FV3128" s="0"/>
      <c r="FW3128" s="0"/>
      <c r="FX3128" s="0"/>
      <c r="FY3128" s="0"/>
      <c r="FZ3128" s="0"/>
      <c r="GA3128" s="0"/>
      <c r="GB3128" s="0"/>
      <c r="GC3128" s="0"/>
      <c r="GD3128" s="0"/>
      <c r="GE3128" s="0"/>
      <c r="GF3128" s="0"/>
      <c r="GG3128" s="0"/>
      <c r="GH3128" s="0"/>
      <c r="GI3128" s="0"/>
      <c r="GJ3128" s="0"/>
      <c r="GK3128" s="0"/>
      <c r="GL3128" s="0"/>
      <c r="GM3128" s="0"/>
      <c r="GN3128" s="0"/>
      <c r="GO3128" s="0"/>
      <c r="GP3128" s="0"/>
      <c r="GQ3128" s="0"/>
      <c r="GR3128" s="0"/>
      <c r="GS3128" s="0"/>
      <c r="GT3128" s="0"/>
      <c r="GU3128" s="0"/>
      <c r="GV3128" s="0"/>
      <c r="GW3128" s="0"/>
      <c r="GX3128" s="0"/>
      <c r="GY3128" s="0"/>
      <c r="GZ3128" s="0"/>
      <c r="HA3128" s="0"/>
      <c r="HB3128" s="0"/>
      <c r="HC3128" s="0"/>
      <c r="HD3128" s="0"/>
      <c r="HE3128" s="0"/>
      <c r="HF3128" s="0"/>
      <c r="HG3128" s="0"/>
      <c r="HH3128" s="0"/>
      <c r="HI3128" s="0"/>
      <c r="HJ3128" s="0"/>
      <c r="HK3128" s="0"/>
      <c r="HL3128" s="0"/>
      <c r="HM3128" s="0"/>
      <c r="HN3128" s="0"/>
      <c r="HO3128" s="0"/>
      <c r="HP3128" s="0"/>
      <c r="HQ3128" s="0"/>
      <c r="HR3128" s="0"/>
      <c r="HS3128" s="0"/>
      <c r="HT3128" s="0"/>
      <c r="HU3128" s="0"/>
      <c r="HV3128" s="0"/>
      <c r="HW3128" s="0"/>
      <c r="HX3128" s="0"/>
      <c r="HY3128" s="0"/>
      <c r="HZ3128" s="0"/>
      <c r="IA3128" s="0"/>
      <c r="IB3128" s="0"/>
      <c r="IC3128" s="0"/>
      <c r="ID3128" s="0"/>
      <c r="IE3128" s="0"/>
      <c r="IF3128" s="0"/>
      <c r="IG3128" s="0"/>
      <c r="IH3128" s="0"/>
      <c r="II3128" s="0"/>
      <c r="IJ3128" s="0"/>
      <c r="IK3128" s="0"/>
      <c r="IL3128" s="0"/>
      <c r="IM3128" s="0"/>
      <c r="IN3128" s="0"/>
      <c r="IO3128" s="0"/>
      <c r="IP3128" s="0"/>
      <c r="IQ3128" s="0"/>
      <c r="IR3128" s="0"/>
      <c r="IS3128" s="0"/>
      <c r="IT3128" s="0"/>
      <c r="IU3128" s="0"/>
      <c r="IV3128" s="0"/>
      <c r="IW3128" s="0"/>
      <c r="IX3128" s="0"/>
      <c r="IY3128" s="0"/>
      <c r="IZ3128" s="0"/>
      <c r="JA3128" s="0"/>
      <c r="JB3128" s="0"/>
      <c r="JC3128" s="0"/>
      <c r="JD3128" s="0"/>
      <c r="JE3128" s="0"/>
      <c r="JF3128" s="0"/>
      <c r="JG3128" s="0"/>
      <c r="JH3128" s="0"/>
      <c r="JI3128" s="0"/>
      <c r="JJ3128" s="0"/>
      <c r="JK3128" s="0"/>
      <c r="JL3128" s="0"/>
      <c r="JM3128" s="0"/>
      <c r="JN3128" s="0"/>
      <c r="JO3128" s="0"/>
      <c r="JP3128" s="0"/>
      <c r="JQ3128" s="0"/>
      <c r="JR3128" s="0"/>
      <c r="JS3128" s="0"/>
      <c r="JT3128" s="0"/>
      <c r="JU3128" s="0"/>
      <c r="JV3128" s="0"/>
      <c r="JW3128" s="0"/>
      <c r="JX3128" s="0"/>
      <c r="JY3128" s="0"/>
      <c r="JZ3128" s="0"/>
      <c r="KA3128" s="0"/>
      <c r="KB3128" s="0"/>
      <c r="KC3128" s="0"/>
      <c r="KD3128" s="0"/>
      <c r="KE3128" s="0"/>
      <c r="KF3128" s="0"/>
      <c r="KG3128" s="0"/>
      <c r="KH3128" s="0"/>
      <c r="KI3128" s="0"/>
      <c r="KJ3128" s="0"/>
      <c r="KK3128" s="0"/>
      <c r="KL3128" s="0"/>
      <c r="KM3128" s="0"/>
      <c r="KN3128" s="0"/>
      <c r="KO3128" s="0"/>
      <c r="KP3128" s="0"/>
      <c r="KQ3128" s="0"/>
      <c r="KR3128" s="0"/>
      <c r="KS3128" s="0"/>
      <c r="KT3128" s="0"/>
      <c r="KU3128" s="0"/>
      <c r="KV3128" s="0"/>
      <c r="KW3128" s="0"/>
      <c r="KX3128" s="0"/>
      <c r="KY3128" s="0"/>
      <c r="KZ3128" s="0"/>
      <c r="LA3128" s="0"/>
      <c r="LB3128" s="0"/>
      <c r="LC3128" s="0"/>
      <c r="LD3128" s="0"/>
      <c r="LE3128" s="0"/>
      <c r="LF3128" s="0"/>
      <c r="LG3128" s="0"/>
      <c r="LH3128" s="0"/>
      <c r="LI3128" s="0"/>
      <c r="LJ3128" s="0"/>
      <c r="LK3128" s="0"/>
      <c r="LL3128" s="0"/>
      <c r="LM3128" s="0"/>
      <c r="LN3128" s="0"/>
      <c r="LO3128" s="0"/>
      <c r="LP3128" s="0"/>
      <c r="LQ3128" s="0"/>
      <c r="LR3128" s="0"/>
      <c r="LS3128" s="0"/>
      <c r="LT3128" s="0"/>
      <c r="LU3128" s="0"/>
      <c r="LV3128" s="0"/>
      <c r="LW3128" s="0"/>
      <c r="LX3128" s="0"/>
      <c r="LY3128" s="0"/>
      <c r="LZ3128" s="0"/>
      <c r="MA3128" s="0"/>
      <c r="MB3128" s="0"/>
      <c r="MC3128" s="0"/>
      <c r="MD3128" s="0"/>
      <c r="ME3128" s="0"/>
      <c r="MF3128" s="0"/>
      <c r="MG3128" s="0"/>
      <c r="MH3128" s="0"/>
      <c r="MI3128" s="0"/>
      <c r="MJ3128" s="0"/>
      <c r="MK3128" s="0"/>
      <c r="ML3128" s="0"/>
      <c r="MM3128" s="0"/>
      <c r="MN3128" s="0"/>
      <c r="MO3128" s="0"/>
      <c r="MP3128" s="0"/>
      <c r="MQ3128" s="0"/>
      <c r="MR3128" s="0"/>
      <c r="MS3128" s="0"/>
      <c r="MT3128" s="0"/>
      <c r="MU3128" s="0"/>
      <c r="MV3128" s="0"/>
      <c r="MW3128" s="0"/>
      <c r="MX3128" s="0"/>
      <c r="MY3128" s="0"/>
      <c r="MZ3128" s="0"/>
      <c r="NA3128" s="0"/>
      <c r="NB3128" s="0"/>
      <c r="NC3128" s="0"/>
      <c r="ND3128" s="0"/>
      <c r="NE3128" s="0"/>
      <c r="NF3128" s="0"/>
      <c r="NG3128" s="0"/>
      <c r="NH3128" s="0"/>
      <c r="NI3128" s="0"/>
      <c r="NJ3128" s="0"/>
      <c r="NK3128" s="0"/>
      <c r="NL3128" s="0"/>
      <c r="NM3128" s="0"/>
      <c r="NN3128" s="0"/>
      <c r="NO3128" s="0"/>
      <c r="NP3128" s="0"/>
      <c r="NQ3128" s="0"/>
      <c r="NR3128" s="0"/>
      <c r="NS3128" s="0"/>
      <c r="NT3128" s="0"/>
      <c r="NU3128" s="0"/>
      <c r="NV3128" s="0"/>
      <c r="NW3128" s="0"/>
      <c r="NX3128" s="0"/>
      <c r="NY3128" s="0"/>
      <c r="NZ3128" s="0"/>
      <c r="OA3128" s="0"/>
      <c r="OB3128" s="0"/>
      <c r="OC3128" s="0"/>
      <c r="OD3128" s="0"/>
      <c r="OE3128" s="0"/>
      <c r="OF3128" s="0"/>
      <c r="OG3128" s="0"/>
      <c r="OH3128" s="0"/>
      <c r="OI3128" s="0"/>
      <c r="OJ3128" s="0"/>
      <c r="OK3128" s="0"/>
      <c r="OL3128" s="0"/>
      <c r="OM3128" s="0"/>
      <c r="ON3128" s="0"/>
      <c r="OO3128" s="0"/>
      <c r="OP3128" s="0"/>
      <c r="OQ3128" s="0"/>
      <c r="OR3128" s="0"/>
      <c r="OS3128" s="0"/>
      <c r="OT3128" s="0"/>
      <c r="OU3128" s="0"/>
      <c r="OV3128" s="0"/>
      <c r="OW3128" s="0"/>
      <c r="OX3128" s="0"/>
      <c r="OY3128" s="0"/>
      <c r="OZ3128" s="0"/>
      <c r="PA3128" s="0"/>
      <c r="PB3128" s="0"/>
      <c r="PC3128" s="0"/>
      <c r="PD3128" s="0"/>
      <c r="PE3128" s="0"/>
      <c r="PF3128" s="0"/>
      <c r="PG3128" s="0"/>
      <c r="PH3128" s="0"/>
      <c r="PI3128" s="0"/>
      <c r="PJ3128" s="0"/>
      <c r="PK3128" s="0"/>
      <c r="PL3128" s="0"/>
      <c r="PM3128" s="0"/>
      <c r="PN3128" s="0"/>
      <c r="PO3128" s="0"/>
      <c r="PP3128" s="0"/>
      <c r="PQ3128" s="0"/>
      <c r="PR3128" s="0"/>
      <c r="PS3128" s="0"/>
      <c r="PT3128" s="0"/>
      <c r="PU3128" s="0"/>
      <c r="PV3128" s="0"/>
      <c r="PW3128" s="0"/>
      <c r="PX3128" s="0"/>
      <c r="PY3128" s="0"/>
      <c r="PZ3128" s="0"/>
      <c r="QA3128" s="0"/>
      <c r="QB3128" s="0"/>
      <c r="QC3128" s="0"/>
      <c r="QD3128" s="0"/>
      <c r="QE3128" s="0"/>
      <c r="QF3128" s="0"/>
      <c r="QG3128" s="0"/>
      <c r="QH3128" s="0"/>
      <c r="QI3128" s="0"/>
      <c r="QJ3128" s="0"/>
      <c r="QK3128" s="0"/>
      <c r="QL3128" s="0"/>
      <c r="QM3128" s="0"/>
      <c r="QN3128" s="0"/>
      <c r="QO3128" s="0"/>
      <c r="QP3128" s="0"/>
      <c r="QQ3128" s="0"/>
      <c r="QR3128" s="0"/>
      <c r="QS3128" s="0"/>
      <c r="QT3128" s="0"/>
      <c r="QU3128" s="0"/>
      <c r="QV3128" s="0"/>
      <c r="QW3128" s="0"/>
      <c r="QX3128" s="0"/>
      <c r="QY3128" s="0"/>
      <c r="QZ3128" s="0"/>
      <c r="RA3128" s="0"/>
      <c r="RB3128" s="0"/>
      <c r="RC3128" s="0"/>
      <c r="RD3128" s="0"/>
      <c r="RE3128" s="0"/>
      <c r="RF3128" s="0"/>
      <c r="RG3128" s="0"/>
      <c r="RH3128" s="0"/>
      <c r="RI3128" s="0"/>
      <c r="RJ3128" s="0"/>
      <c r="RK3128" s="0"/>
      <c r="RL3128" s="0"/>
      <c r="RM3128" s="0"/>
      <c r="RN3128" s="0"/>
      <c r="RO3128" s="0"/>
      <c r="RP3128" s="0"/>
      <c r="RQ3128" s="0"/>
      <c r="RR3128" s="0"/>
      <c r="RS3128" s="0"/>
      <c r="RT3128" s="0"/>
      <c r="RU3128" s="0"/>
      <c r="RV3128" s="0"/>
      <c r="RW3128" s="0"/>
      <c r="RX3128" s="0"/>
      <c r="RY3128" s="0"/>
      <c r="RZ3128" s="0"/>
      <c r="SA3128" s="0"/>
      <c r="SB3128" s="0"/>
      <c r="SC3128" s="0"/>
      <c r="SD3128" s="0"/>
      <c r="SE3128" s="0"/>
      <c r="SF3128" s="0"/>
      <c r="SG3128" s="0"/>
      <c r="SH3128" s="0"/>
      <c r="SI3128" s="0"/>
      <c r="SJ3128" s="0"/>
      <c r="SK3128" s="0"/>
      <c r="SL3128" s="0"/>
      <c r="SM3128" s="0"/>
      <c r="SN3128" s="0"/>
      <c r="SO3128" s="0"/>
      <c r="SP3128" s="0"/>
      <c r="SQ3128" s="0"/>
      <c r="SR3128" s="0"/>
      <c r="SS3128" s="0"/>
      <c r="ST3128" s="0"/>
      <c r="SU3128" s="0"/>
      <c r="SV3128" s="0"/>
      <c r="SW3128" s="0"/>
      <c r="SX3128" s="0"/>
      <c r="SY3128" s="0"/>
      <c r="SZ3128" s="0"/>
      <c r="TA3128" s="0"/>
      <c r="TB3128" s="0"/>
      <c r="TC3128" s="0"/>
      <c r="TD3128" s="0"/>
      <c r="TE3128" s="0"/>
      <c r="TF3128" s="0"/>
      <c r="TG3128" s="0"/>
      <c r="TH3128" s="0"/>
      <c r="TI3128" s="0"/>
      <c r="TJ3128" s="0"/>
      <c r="TK3128" s="0"/>
      <c r="TL3128" s="0"/>
      <c r="TM3128" s="0"/>
      <c r="TN3128" s="0"/>
      <c r="TO3128" s="0"/>
      <c r="TP3128" s="0"/>
      <c r="TQ3128" s="0"/>
      <c r="TR3128" s="0"/>
      <c r="TS3128" s="0"/>
      <c r="TT3128" s="0"/>
      <c r="TU3128" s="0"/>
      <c r="TV3128" s="0"/>
      <c r="TW3128" s="0"/>
      <c r="TX3128" s="0"/>
      <c r="TY3128" s="0"/>
      <c r="TZ3128" s="0"/>
      <c r="UA3128" s="0"/>
      <c r="UB3128" s="0"/>
      <c r="UC3128" s="0"/>
      <c r="UD3128" s="0"/>
      <c r="UE3128" s="0"/>
      <c r="UF3128" s="0"/>
      <c r="UG3128" s="0"/>
      <c r="UH3128" s="0"/>
      <c r="UI3128" s="0"/>
      <c r="UJ3128" s="0"/>
      <c r="UK3128" s="0"/>
      <c r="UL3128" s="0"/>
      <c r="UM3128" s="0"/>
      <c r="UN3128" s="0"/>
      <c r="UO3128" s="0"/>
      <c r="UP3128" s="0"/>
      <c r="UQ3128" s="0"/>
      <c r="UR3128" s="0"/>
      <c r="US3128" s="0"/>
      <c r="UT3128" s="0"/>
      <c r="UU3128" s="0"/>
      <c r="UV3128" s="0"/>
      <c r="UW3128" s="0"/>
      <c r="UX3128" s="0"/>
      <c r="UY3128" s="0"/>
      <c r="UZ3128" s="0"/>
      <c r="VA3128" s="0"/>
      <c r="VB3128" s="0"/>
      <c r="VC3128" s="0"/>
      <c r="VD3128" s="0"/>
      <c r="VE3128" s="0"/>
      <c r="VF3128" s="0"/>
      <c r="VG3128" s="0"/>
      <c r="VH3128" s="0"/>
      <c r="VI3128" s="0"/>
      <c r="VJ3128" s="0"/>
      <c r="VK3128" s="0"/>
      <c r="VL3128" s="0"/>
      <c r="VM3128" s="0"/>
      <c r="VN3128" s="0"/>
      <c r="VO3128" s="0"/>
      <c r="VP3128" s="0"/>
      <c r="VQ3128" s="0"/>
      <c r="VR3128" s="0"/>
      <c r="VS3128" s="0"/>
      <c r="VT3128" s="0"/>
      <c r="VU3128" s="0"/>
      <c r="VV3128" s="0"/>
      <c r="VW3128" s="0"/>
      <c r="VX3128" s="0"/>
      <c r="VY3128" s="0"/>
      <c r="VZ3128" s="0"/>
      <c r="WA3128" s="0"/>
      <c r="WB3128" s="0"/>
      <c r="WC3128" s="0"/>
      <c r="WD3128" s="0"/>
      <c r="WE3128" s="0"/>
      <c r="WF3128" s="0"/>
      <c r="WG3128" s="0"/>
      <c r="WH3128" s="0"/>
      <c r="WI3128" s="0"/>
      <c r="WJ3128" s="0"/>
      <c r="WK3128" s="0"/>
      <c r="WL3128" s="0"/>
      <c r="WM3128" s="0"/>
      <c r="WN3128" s="0"/>
      <c r="WO3128" s="0"/>
      <c r="WP3128" s="0"/>
      <c r="WQ3128" s="0"/>
      <c r="WR3128" s="0"/>
      <c r="WS3128" s="0"/>
      <c r="WT3128" s="0"/>
      <c r="WU3128" s="0"/>
      <c r="WV3128" s="0"/>
      <c r="WW3128" s="0"/>
      <c r="WX3128" s="0"/>
      <c r="WY3128" s="0"/>
      <c r="WZ3128" s="0"/>
      <c r="XA3128" s="0"/>
      <c r="XB3128" s="0"/>
      <c r="XC3128" s="0"/>
      <c r="XD3128" s="0"/>
      <c r="XE3128" s="0"/>
      <c r="XF3128" s="0"/>
      <c r="XG3128" s="0"/>
      <c r="XH3128" s="0"/>
      <c r="XI3128" s="0"/>
      <c r="XJ3128" s="0"/>
      <c r="XK3128" s="0"/>
      <c r="XL3128" s="0"/>
      <c r="XM3128" s="0"/>
      <c r="XN3128" s="0"/>
      <c r="XO3128" s="0"/>
      <c r="XP3128" s="0"/>
      <c r="XQ3128" s="0"/>
      <c r="XR3128" s="0"/>
      <c r="XS3128" s="0"/>
      <c r="XT3128" s="0"/>
      <c r="XU3128" s="0"/>
      <c r="XV3128" s="0"/>
      <c r="XW3128" s="0"/>
      <c r="XX3128" s="0"/>
      <c r="XY3128" s="0"/>
      <c r="XZ3128" s="0"/>
      <c r="YA3128" s="0"/>
      <c r="YB3128" s="0"/>
      <c r="YC3128" s="0"/>
      <c r="YD3128" s="0"/>
      <c r="YE3128" s="0"/>
      <c r="YF3128" s="0"/>
      <c r="YG3128" s="0"/>
      <c r="YH3128" s="0"/>
      <c r="YI3128" s="0"/>
      <c r="YJ3128" s="0"/>
      <c r="YK3128" s="0"/>
      <c r="YL3128" s="0"/>
      <c r="YM3128" s="0"/>
      <c r="YN3128" s="0"/>
      <c r="YO3128" s="0"/>
      <c r="YP3128" s="0"/>
      <c r="YQ3128" s="0"/>
      <c r="YR3128" s="0"/>
      <c r="YS3128" s="0"/>
      <c r="YT3128" s="0"/>
      <c r="YU3128" s="0"/>
      <c r="YV3128" s="0"/>
      <c r="YW3128" s="0"/>
      <c r="YX3128" s="0"/>
      <c r="YY3128" s="0"/>
      <c r="YZ3128" s="0"/>
      <c r="ZA3128" s="0"/>
      <c r="ZB3128" s="0"/>
      <c r="ZC3128" s="0"/>
      <c r="ZD3128" s="0"/>
      <c r="ZE3128" s="0"/>
      <c r="ZF3128" s="0"/>
      <c r="ZG3128" s="0"/>
      <c r="ZH3128" s="0"/>
      <c r="ZI3128" s="0"/>
      <c r="ZJ3128" s="0"/>
      <c r="ZK3128" s="0"/>
      <c r="ZL3128" s="0"/>
      <c r="ZM3128" s="0"/>
      <c r="ZN3128" s="0"/>
      <c r="ZO3128" s="0"/>
      <c r="ZP3128" s="0"/>
      <c r="ZQ3128" s="0"/>
      <c r="ZR3128" s="0"/>
      <c r="ZS3128" s="0"/>
      <c r="ZT3128" s="0"/>
      <c r="ZU3128" s="0"/>
      <c r="ZV3128" s="0"/>
      <c r="ZW3128" s="0"/>
      <c r="ZX3128" s="0"/>
      <c r="ZY3128" s="0"/>
      <c r="ZZ3128" s="0"/>
      <c r="AAA3128" s="0"/>
      <c r="AAB3128" s="0"/>
      <c r="AAC3128" s="0"/>
      <c r="AAD3128" s="0"/>
      <c r="AAE3128" s="0"/>
      <c r="AAF3128" s="0"/>
      <c r="AAG3128" s="0"/>
      <c r="AAH3128" s="0"/>
      <c r="AAI3128" s="0"/>
      <c r="AAJ3128" s="0"/>
      <c r="AAK3128" s="0"/>
      <c r="AAL3128" s="0"/>
      <c r="AAM3128" s="0"/>
      <c r="AAN3128" s="0"/>
      <c r="AAO3128" s="0"/>
      <c r="AAP3128" s="0"/>
      <c r="AAQ3128" s="0"/>
      <c r="AAR3128" s="0"/>
      <c r="AAS3128" s="0"/>
      <c r="AAT3128" s="0"/>
      <c r="AAU3128" s="0"/>
      <c r="AAV3128" s="0"/>
      <c r="AAW3128" s="0"/>
      <c r="AAX3128" s="0"/>
      <c r="AAY3128" s="0"/>
      <c r="AAZ3128" s="0"/>
      <c r="ABA3128" s="0"/>
      <c r="ABB3128" s="0"/>
      <c r="ABC3128" s="0"/>
      <c r="ABD3128" s="0"/>
      <c r="ABE3128" s="0"/>
      <c r="ABF3128" s="0"/>
      <c r="ABG3128" s="0"/>
      <c r="ABH3128" s="0"/>
      <c r="ABI3128" s="0"/>
      <c r="ABJ3128" s="0"/>
      <c r="ABK3128" s="0"/>
      <c r="ABL3128" s="0"/>
      <c r="ABM3128" s="0"/>
      <c r="ABN3128" s="0"/>
      <c r="ABO3128" s="0"/>
      <c r="ABP3128" s="0"/>
      <c r="ABQ3128" s="0"/>
      <c r="ABR3128" s="0"/>
      <c r="ABS3128" s="0"/>
      <c r="ABT3128" s="0"/>
      <c r="ABU3128" s="0"/>
      <c r="ABV3128" s="0"/>
      <c r="ABW3128" s="0"/>
      <c r="ABX3128" s="0"/>
      <c r="ABY3128" s="0"/>
      <c r="ABZ3128" s="0"/>
      <c r="ACA3128" s="0"/>
      <c r="ACB3128" s="0"/>
      <c r="ACC3128" s="0"/>
      <c r="ACD3128" s="0"/>
      <c r="ACE3128" s="0"/>
      <c r="ACF3128" s="0"/>
      <c r="ACG3128" s="0"/>
      <c r="ACH3128" s="0"/>
      <c r="ACI3128" s="0"/>
      <c r="ACJ3128" s="0"/>
      <c r="ACK3128" s="0"/>
      <c r="ACL3128" s="0"/>
      <c r="ACM3128" s="0"/>
      <c r="ACN3128" s="0"/>
      <c r="ACO3128" s="0"/>
      <c r="ACP3128" s="0"/>
      <c r="ACQ3128" s="0"/>
      <c r="ACR3128" s="0"/>
      <c r="ACS3128" s="0"/>
      <c r="ACT3128" s="0"/>
      <c r="ACU3128" s="0"/>
      <c r="ACV3128" s="0"/>
      <c r="ACW3128" s="0"/>
      <c r="ACX3128" s="0"/>
      <c r="ACY3128" s="0"/>
      <c r="ACZ3128" s="0"/>
      <c r="ADA3128" s="0"/>
      <c r="ADB3128" s="0"/>
      <c r="ADC3128" s="0"/>
      <c r="ADD3128" s="0"/>
      <c r="ADE3128" s="0"/>
      <c r="ADF3128" s="0"/>
      <c r="ADG3128" s="0"/>
      <c r="ADH3128" s="0"/>
      <c r="ADI3128" s="0"/>
      <c r="ADJ3128" s="0"/>
      <c r="ADK3128" s="0"/>
      <c r="ADL3128" s="0"/>
      <c r="ADM3128" s="0"/>
      <c r="ADN3128" s="0"/>
      <c r="ADO3128" s="0"/>
      <c r="ADP3128" s="0"/>
      <c r="ADQ3128" s="0"/>
      <c r="ADR3128" s="0"/>
      <c r="ADS3128" s="0"/>
      <c r="ADT3128" s="0"/>
      <c r="ADU3128" s="0"/>
      <c r="ADV3128" s="0"/>
      <c r="ADW3128" s="0"/>
      <c r="ADX3128" s="0"/>
      <c r="ADY3128" s="0"/>
      <c r="ADZ3128" s="0"/>
      <c r="AEA3128" s="0"/>
      <c r="AEB3128" s="0"/>
      <c r="AEC3128" s="0"/>
      <c r="AED3128" s="0"/>
      <c r="AEE3128" s="0"/>
      <c r="AEF3128" s="0"/>
      <c r="AEG3128" s="0"/>
      <c r="AEH3128" s="0"/>
      <c r="AEI3128" s="0"/>
      <c r="AEJ3128" s="0"/>
      <c r="AEK3128" s="0"/>
      <c r="AEL3128" s="0"/>
      <c r="AEM3128" s="0"/>
      <c r="AEN3128" s="0"/>
      <c r="AEO3128" s="0"/>
      <c r="AEP3128" s="0"/>
      <c r="AEQ3128" s="0"/>
      <c r="AER3128" s="0"/>
      <c r="AES3128" s="0"/>
      <c r="AET3128" s="0"/>
      <c r="AEU3128" s="0"/>
      <c r="AEV3128" s="0"/>
      <c r="AEW3128" s="0"/>
      <c r="AEX3128" s="0"/>
      <c r="AEY3128" s="0"/>
      <c r="AEZ3128" s="0"/>
      <c r="AFA3128" s="0"/>
      <c r="AFB3128" s="0"/>
      <c r="AFC3128" s="0"/>
      <c r="AFD3128" s="0"/>
      <c r="AFE3128" s="0"/>
      <c r="AFF3128" s="0"/>
      <c r="AFG3128" s="0"/>
      <c r="AFH3128" s="0"/>
      <c r="AFI3128" s="0"/>
      <c r="AFJ3128" s="0"/>
      <c r="AFK3128" s="0"/>
      <c r="AFL3128" s="0"/>
      <c r="AFM3128" s="0"/>
      <c r="AFN3128" s="0"/>
      <c r="AFO3128" s="0"/>
      <c r="AFP3128" s="0"/>
      <c r="AFQ3128" s="0"/>
      <c r="AFR3128" s="0"/>
      <c r="AFS3128" s="0"/>
      <c r="AFT3128" s="0"/>
      <c r="AFU3128" s="0"/>
      <c r="AFV3128" s="0"/>
      <c r="AFW3128" s="0"/>
      <c r="AFX3128" s="0"/>
      <c r="AFY3128" s="0"/>
      <c r="AFZ3128" s="0"/>
      <c r="AGA3128" s="0"/>
      <c r="AGB3128" s="0"/>
      <c r="AGC3128" s="0"/>
      <c r="AGD3128" s="0"/>
      <c r="AGE3128" s="0"/>
      <c r="AGF3128" s="0"/>
      <c r="AGG3128" s="0"/>
      <c r="AGH3128" s="0"/>
      <c r="AGI3128" s="0"/>
      <c r="AGJ3128" s="0"/>
      <c r="AGK3128" s="0"/>
      <c r="AGL3128" s="0"/>
      <c r="AGM3128" s="0"/>
      <c r="AGN3128" s="0"/>
      <c r="AGO3128" s="0"/>
      <c r="AGP3128" s="0"/>
      <c r="AGQ3128" s="0"/>
      <c r="AGR3128" s="0"/>
      <c r="AGS3128" s="0"/>
      <c r="AGT3128" s="0"/>
      <c r="AGU3128" s="0"/>
      <c r="AGV3128" s="0"/>
      <c r="AGW3128" s="0"/>
      <c r="AGX3128" s="0"/>
      <c r="AGY3128" s="0"/>
      <c r="AGZ3128" s="0"/>
      <c r="AHA3128" s="0"/>
      <c r="AHB3128" s="0"/>
      <c r="AHC3128" s="0"/>
      <c r="AHD3128" s="0"/>
      <c r="AHE3128" s="0"/>
      <c r="AHF3128" s="0"/>
      <c r="AHG3128" s="0"/>
      <c r="AHH3128" s="0"/>
      <c r="AHI3128" s="0"/>
      <c r="AHJ3128" s="0"/>
      <c r="AHK3128" s="0"/>
      <c r="AHL3128" s="0"/>
      <c r="AHM3128" s="0"/>
      <c r="AHN3128" s="0"/>
      <c r="AHO3128" s="0"/>
      <c r="AHP3128" s="0"/>
      <c r="AHQ3128" s="0"/>
      <c r="AHR3128" s="0"/>
      <c r="AHS3128" s="0"/>
      <c r="AHT3128" s="0"/>
      <c r="AHU3128" s="0"/>
      <c r="AHV3128" s="0"/>
      <c r="AHW3128" s="0"/>
      <c r="AHX3128" s="0"/>
      <c r="AHY3128" s="0"/>
      <c r="AHZ3128" s="0"/>
      <c r="AIA3128" s="0"/>
      <c r="AIB3128" s="0"/>
      <c r="AIC3128" s="0"/>
      <c r="AID3128" s="0"/>
      <c r="AIE3128" s="0"/>
      <c r="AIF3128" s="0"/>
      <c r="AIG3128" s="0"/>
      <c r="AIH3128" s="0"/>
      <c r="AII3128" s="0"/>
      <c r="AIJ3128" s="0"/>
      <c r="AIK3128" s="0"/>
      <c r="AIL3128" s="0"/>
      <c r="AIM3128" s="0"/>
      <c r="AIN3128" s="0"/>
      <c r="AIO3128" s="0"/>
      <c r="AIP3128" s="0"/>
      <c r="AIQ3128" s="0"/>
      <c r="AIR3128" s="0"/>
      <c r="AIS3128" s="0"/>
      <c r="AIT3128" s="0"/>
      <c r="AIU3128" s="0"/>
      <c r="AIV3128" s="0"/>
      <c r="AIW3128" s="0"/>
      <c r="AIX3128" s="0"/>
      <c r="AIY3128" s="0"/>
      <c r="AIZ3128" s="0"/>
      <c r="AJA3128" s="0"/>
      <c r="AJB3128" s="0"/>
      <c r="AJC3128" s="0"/>
      <c r="AJD3128" s="0"/>
      <c r="AJE3128" s="0"/>
      <c r="AJF3128" s="0"/>
      <c r="AJG3128" s="0"/>
      <c r="AJH3128" s="0"/>
      <c r="AJI3128" s="0"/>
      <c r="AJJ3128" s="0"/>
      <c r="AJK3128" s="0"/>
      <c r="AJL3128" s="0"/>
      <c r="AJM3128" s="0"/>
      <c r="AJN3128" s="0"/>
      <c r="AJO3128" s="0"/>
      <c r="AJP3128" s="0"/>
      <c r="AJQ3128" s="0"/>
      <c r="AJR3128" s="0"/>
      <c r="AJS3128" s="0"/>
      <c r="AJT3128" s="0"/>
      <c r="AJU3128" s="0"/>
      <c r="AJV3128" s="0"/>
      <c r="AJW3128" s="0"/>
      <c r="AJX3128" s="0"/>
      <c r="AJY3128" s="0"/>
      <c r="AJZ3128" s="0"/>
      <c r="AKA3128" s="0"/>
      <c r="AKB3128" s="0"/>
      <c r="AKC3128" s="0"/>
      <c r="AKD3128" s="0"/>
      <c r="AKE3128" s="0"/>
      <c r="AKF3128" s="0"/>
      <c r="AKG3128" s="0"/>
      <c r="AKH3128" s="0"/>
      <c r="AKI3128" s="0"/>
      <c r="AKJ3128" s="0"/>
      <c r="AKK3128" s="0"/>
      <c r="AKL3128" s="0"/>
      <c r="AKM3128" s="0"/>
      <c r="AKN3128" s="0"/>
      <c r="AKO3128" s="0"/>
      <c r="AKP3128" s="0"/>
      <c r="AKQ3128" s="0"/>
      <c r="AKR3128" s="0"/>
      <c r="AKS3128" s="0"/>
      <c r="AKT3128" s="0"/>
      <c r="AKU3128" s="0"/>
      <c r="AKV3128" s="0"/>
      <c r="AKW3128" s="0"/>
      <c r="AKX3128" s="0"/>
      <c r="AKY3128" s="0"/>
      <c r="AKZ3128" s="0"/>
      <c r="ALA3128" s="0"/>
      <c r="ALB3128" s="0"/>
      <c r="ALC3128" s="0"/>
      <c r="ALD3128" s="0"/>
      <c r="ALE3128" s="0"/>
      <c r="ALF3128" s="0"/>
      <c r="ALG3128" s="0"/>
      <c r="ALH3128" s="0"/>
      <c r="ALI3128" s="0"/>
      <c r="ALJ3128" s="0"/>
      <c r="ALK3128" s="0"/>
      <c r="ALL3128" s="0"/>
      <c r="ALM3128" s="0"/>
      <c r="ALN3128" s="0"/>
      <c r="ALO3128" s="0"/>
      <c r="ALP3128" s="0"/>
      <c r="ALQ3128" s="0"/>
      <c r="ALR3128" s="0"/>
      <c r="ALS3128" s="0"/>
      <c r="ALT3128" s="0"/>
      <c r="ALU3128" s="0"/>
      <c r="ALV3128" s="0"/>
      <c r="ALW3128" s="0"/>
      <c r="ALX3128" s="0"/>
      <c r="ALY3128" s="0"/>
      <c r="ALZ3128" s="0"/>
      <c r="AMA3128" s="0"/>
      <c r="AMB3128" s="0"/>
      <c r="AMC3128" s="0"/>
      <c r="AMD3128" s="0"/>
      <c r="AME3128" s="0"/>
      <c r="AMF3128" s="0"/>
      <c r="AMG3128" s="0"/>
      <c r="AMH3128" s="0"/>
      <c r="AMI3128" s="0"/>
    </row>
    <row r="3129" customFormat="false" ht="12.75" hidden="false" customHeight="false" outlineLevel="0" collapsed="false">
      <c r="A3129" s="1" t="s">
        <v>3361</v>
      </c>
      <c r="C3129" s="27" t="s">
        <v>3382</v>
      </c>
      <c r="D3129" s="27" t="s">
        <v>13</v>
      </c>
      <c r="E3129" s="28"/>
      <c r="F3129" s="29"/>
      <c r="G3129" s="27"/>
      <c r="H3129" s="30" t="s">
        <v>61</v>
      </c>
      <c r="I3129" s="31" t="n">
        <v>1.89</v>
      </c>
      <c r="J3129" s="30" t="s">
        <v>3372</v>
      </c>
      <c r="BM3129" s="0"/>
      <c r="BN3129" s="0"/>
      <c r="BO3129" s="0"/>
      <c r="BP3129" s="0"/>
      <c r="BQ3129" s="0"/>
      <c r="BR3129" s="0"/>
      <c r="BS3129" s="0"/>
      <c r="BT3129" s="0"/>
      <c r="BU3129" s="0"/>
      <c r="BV3129" s="0"/>
      <c r="BW3129" s="0"/>
      <c r="BX3129" s="0"/>
      <c r="BY3129" s="0"/>
      <c r="BZ3129" s="0"/>
      <c r="CA3129" s="0"/>
      <c r="CB3129" s="0"/>
      <c r="CC3129" s="0"/>
      <c r="CD3129" s="0"/>
      <c r="CE3129" s="0"/>
      <c r="CF3129" s="0"/>
      <c r="CG3129" s="0"/>
      <c r="CH3129" s="0"/>
      <c r="CI3129" s="0"/>
      <c r="CJ3129" s="0"/>
      <c r="CK3129" s="0"/>
      <c r="CL3129" s="0"/>
      <c r="CM3129" s="0"/>
      <c r="CN3129" s="0"/>
      <c r="CO3129" s="0"/>
      <c r="CP3129" s="0"/>
      <c r="CQ3129" s="0"/>
      <c r="CR3129" s="0"/>
      <c r="CS3129" s="0"/>
      <c r="CT3129" s="0"/>
      <c r="CU3129" s="0"/>
      <c r="CV3129" s="0"/>
      <c r="CW3129" s="0"/>
      <c r="CX3129" s="0"/>
      <c r="CY3129" s="0"/>
      <c r="CZ3129" s="0"/>
      <c r="DA3129" s="0"/>
      <c r="DB3129" s="0"/>
      <c r="DC3129" s="0"/>
      <c r="DD3129" s="0"/>
      <c r="DE3129" s="0"/>
      <c r="DF3129" s="0"/>
      <c r="DG3129" s="0"/>
      <c r="DH3129" s="0"/>
      <c r="DI3129" s="0"/>
      <c r="DJ3129" s="0"/>
      <c r="DK3129" s="0"/>
      <c r="DL3129" s="0"/>
      <c r="DM3129" s="0"/>
      <c r="DN3129" s="0"/>
      <c r="DO3129" s="0"/>
      <c r="DP3129" s="0"/>
      <c r="DQ3129" s="0"/>
      <c r="DR3129" s="0"/>
      <c r="DS3129" s="0"/>
      <c r="DT3129" s="0"/>
      <c r="DU3129" s="0"/>
      <c r="DV3129" s="0"/>
      <c r="DW3129" s="0"/>
      <c r="DX3129" s="0"/>
      <c r="DY3129" s="0"/>
      <c r="DZ3129" s="0"/>
      <c r="EA3129" s="0"/>
      <c r="EB3129" s="0"/>
      <c r="EC3129" s="0"/>
      <c r="ED3129" s="0"/>
      <c r="EE3129" s="0"/>
      <c r="EF3129" s="0"/>
      <c r="EG3129" s="0"/>
      <c r="EH3129" s="0"/>
      <c r="EI3129" s="0"/>
      <c r="EJ3129" s="0"/>
      <c r="EK3129" s="0"/>
      <c r="EL3129" s="0"/>
      <c r="EM3129" s="0"/>
      <c r="EN3129" s="0"/>
      <c r="EO3129" s="0"/>
      <c r="EP3129" s="0"/>
      <c r="EQ3129" s="0"/>
      <c r="ER3129" s="0"/>
      <c r="ES3129" s="0"/>
      <c r="ET3129" s="0"/>
      <c r="EU3129" s="0"/>
      <c r="EV3129" s="0"/>
      <c r="EW3129" s="0"/>
      <c r="EX3129" s="0"/>
      <c r="EY3129" s="0"/>
      <c r="EZ3129" s="0"/>
      <c r="FA3129" s="0"/>
      <c r="FB3129" s="0"/>
      <c r="FC3129" s="0"/>
      <c r="FD3129" s="0"/>
      <c r="FE3129" s="0"/>
      <c r="FF3129" s="0"/>
      <c r="FG3129" s="0"/>
      <c r="FH3129" s="0"/>
      <c r="FI3129" s="0"/>
      <c r="FJ3129" s="0"/>
      <c r="FK3129" s="0"/>
      <c r="FL3129" s="0"/>
      <c r="FM3129" s="0"/>
      <c r="FN3129" s="0"/>
      <c r="FO3129" s="0"/>
      <c r="FP3129" s="0"/>
      <c r="FQ3129" s="0"/>
      <c r="FR3129" s="0"/>
      <c r="FS3129" s="0"/>
      <c r="FT3129" s="0"/>
      <c r="FU3129" s="0"/>
      <c r="FV3129" s="0"/>
      <c r="FW3129" s="0"/>
      <c r="FX3129" s="0"/>
      <c r="FY3129" s="0"/>
      <c r="FZ3129" s="0"/>
      <c r="GA3129" s="0"/>
      <c r="GB3129" s="0"/>
      <c r="GC3129" s="0"/>
      <c r="GD3129" s="0"/>
      <c r="GE3129" s="0"/>
      <c r="GF3129" s="0"/>
      <c r="GG3129" s="0"/>
      <c r="GH3129" s="0"/>
      <c r="GI3129" s="0"/>
      <c r="GJ3129" s="0"/>
      <c r="GK3129" s="0"/>
      <c r="GL3129" s="0"/>
      <c r="GM3129" s="0"/>
      <c r="GN3129" s="0"/>
      <c r="GO3129" s="0"/>
      <c r="GP3129" s="0"/>
      <c r="GQ3129" s="0"/>
      <c r="GR3129" s="0"/>
      <c r="GS3129" s="0"/>
      <c r="GT3129" s="0"/>
      <c r="GU3129" s="0"/>
      <c r="GV3129" s="0"/>
      <c r="GW3129" s="0"/>
      <c r="GX3129" s="0"/>
      <c r="GY3129" s="0"/>
      <c r="GZ3129" s="0"/>
      <c r="HA3129" s="0"/>
      <c r="HB3129" s="0"/>
      <c r="HC3129" s="0"/>
      <c r="HD3129" s="0"/>
      <c r="HE3129" s="0"/>
      <c r="HF3129" s="0"/>
      <c r="HG3129" s="0"/>
      <c r="HH3129" s="0"/>
      <c r="HI3129" s="0"/>
      <c r="HJ3129" s="0"/>
      <c r="HK3129" s="0"/>
      <c r="HL3129" s="0"/>
      <c r="HM3129" s="0"/>
      <c r="HN3129" s="0"/>
      <c r="HO3129" s="0"/>
      <c r="HP3129" s="0"/>
      <c r="HQ3129" s="0"/>
      <c r="HR3129" s="0"/>
      <c r="HS3129" s="0"/>
      <c r="HT3129" s="0"/>
      <c r="HU3129" s="0"/>
      <c r="HV3129" s="0"/>
      <c r="HW3129" s="0"/>
      <c r="HX3129" s="0"/>
      <c r="HY3129" s="0"/>
      <c r="HZ3129" s="0"/>
      <c r="IA3129" s="0"/>
      <c r="IB3129" s="0"/>
      <c r="IC3129" s="0"/>
      <c r="ID3129" s="0"/>
      <c r="IE3129" s="0"/>
      <c r="IF3129" s="0"/>
      <c r="IG3129" s="0"/>
      <c r="IH3129" s="0"/>
      <c r="II3129" s="0"/>
      <c r="IJ3129" s="0"/>
      <c r="IK3129" s="0"/>
      <c r="IL3129" s="0"/>
      <c r="IM3129" s="0"/>
      <c r="IN3129" s="0"/>
      <c r="IO3129" s="0"/>
      <c r="IP3129" s="0"/>
      <c r="IQ3129" s="0"/>
      <c r="IR3129" s="0"/>
      <c r="IS3129" s="0"/>
      <c r="IT3129" s="0"/>
      <c r="IU3129" s="0"/>
      <c r="IV3129" s="0"/>
      <c r="IW3129" s="0"/>
      <c r="IX3129" s="0"/>
      <c r="IY3129" s="0"/>
      <c r="IZ3129" s="0"/>
      <c r="JA3129" s="0"/>
      <c r="JB3129" s="0"/>
      <c r="JC3129" s="0"/>
      <c r="JD3129" s="0"/>
      <c r="JE3129" s="0"/>
      <c r="JF3129" s="0"/>
      <c r="JG3129" s="0"/>
      <c r="JH3129" s="0"/>
      <c r="JI3129" s="0"/>
      <c r="JJ3129" s="0"/>
      <c r="JK3129" s="0"/>
      <c r="JL3129" s="0"/>
      <c r="JM3129" s="0"/>
      <c r="JN3129" s="0"/>
      <c r="JO3129" s="0"/>
      <c r="JP3129" s="0"/>
      <c r="JQ3129" s="0"/>
      <c r="JR3129" s="0"/>
      <c r="JS3129" s="0"/>
      <c r="JT3129" s="0"/>
      <c r="JU3129" s="0"/>
      <c r="JV3129" s="0"/>
      <c r="JW3129" s="0"/>
      <c r="JX3129" s="0"/>
      <c r="JY3129" s="0"/>
      <c r="JZ3129" s="0"/>
      <c r="KA3129" s="0"/>
      <c r="KB3129" s="0"/>
      <c r="KC3129" s="0"/>
      <c r="KD3129" s="0"/>
      <c r="KE3129" s="0"/>
      <c r="KF3129" s="0"/>
      <c r="KG3129" s="0"/>
      <c r="KH3129" s="0"/>
      <c r="KI3129" s="0"/>
      <c r="KJ3129" s="0"/>
      <c r="KK3129" s="0"/>
      <c r="KL3129" s="0"/>
      <c r="KM3129" s="0"/>
      <c r="KN3129" s="0"/>
      <c r="KO3129" s="0"/>
      <c r="KP3129" s="0"/>
      <c r="KQ3129" s="0"/>
      <c r="KR3129" s="0"/>
      <c r="KS3129" s="0"/>
      <c r="KT3129" s="0"/>
      <c r="KU3129" s="0"/>
      <c r="KV3129" s="0"/>
      <c r="KW3129" s="0"/>
      <c r="KX3129" s="0"/>
      <c r="KY3129" s="0"/>
      <c r="KZ3129" s="0"/>
      <c r="LA3129" s="0"/>
      <c r="LB3129" s="0"/>
      <c r="LC3129" s="0"/>
      <c r="LD3129" s="0"/>
      <c r="LE3129" s="0"/>
      <c r="LF3129" s="0"/>
      <c r="LG3129" s="0"/>
      <c r="LH3129" s="0"/>
      <c r="LI3129" s="0"/>
      <c r="LJ3129" s="0"/>
      <c r="LK3129" s="0"/>
      <c r="LL3129" s="0"/>
      <c r="LM3129" s="0"/>
      <c r="LN3129" s="0"/>
      <c r="LO3129" s="0"/>
      <c r="LP3129" s="0"/>
      <c r="LQ3129" s="0"/>
      <c r="LR3129" s="0"/>
      <c r="LS3129" s="0"/>
      <c r="LT3129" s="0"/>
      <c r="LU3129" s="0"/>
      <c r="LV3129" s="0"/>
      <c r="LW3129" s="0"/>
      <c r="LX3129" s="0"/>
      <c r="LY3129" s="0"/>
      <c r="LZ3129" s="0"/>
      <c r="MA3129" s="0"/>
      <c r="MB3129" s="0"/>
      <c r="MC3129" s="0"/>
      <c r="MD3129" s="0"/>
      <c r="ME3129" s="0"/>
      <c r="MF3129" s="0"/>
      <c r="MG3129" s="0"/>
      <c r="MH3129" s="0"/>
      <c r="MI3129" s="0"/>
      <c r="MJ3129" s="0"/>
      <c r="MK3129" s="0"/>
      <c r="ML3129" s="0"/>
      <c r="MM3129" s="0"/>
      <c r="MN3129" s="0"/>
      <c r="MO3129" s="0"/>
      <c r="MP3129" s="0"/>
      <c r="MQ3129" s="0"/>
      <c r="MR3129" s="0"/>
      <c r="MS3129" s="0"/>
      <c r="MT3129" s="0"/>
      <c r="MU3129" s="0"/>
      <c r="MV3129" s="0"/>
      <c r="MW3129" s="0"/>
      <c r="MX3129" s="0"/>
      <c r="MY3129" s="0"/>
      <c r="MZ3129" s="0"/>
      <c r="NA3129" s="0"/>
      <c r="NB3129" s="0"/>
      <c r="NC3129" s="0"/>
      <c r="ND3129" s="0"/>
      <c r="NE3129" s="0"/>
      <c r="NF3129" s="0"/>
      <c r="NG3129" s="0"/>
      <c r="NH3129" s="0"/>
      <c r="NI3129" s="0"/>
      <c r="NJ3129" s="0"/>
      <c r="NK3129" s="0"/>
      <c r="NL3129" s="0"/>
      <c r="NM3129" s="0"/>
      <c r="NN3129" s="0"/>
      <c r="NO3129" s="0"/>
      <c r="NP3129" s="0"/>
      <c r="NQ3129" s="0"/>
      <c r="NR3129" s="0"/>
      <c r="NS3129" s="0"/>
      <c r="NT3129" s="0"/>
      <c r="NU3129" s="0"/>
      <c r="NV3129" s="0"/>
      <c r="NW3129" s="0"/>
      <c r="NX3129" s="0"/>
      <c r="NY3129" s="0"/>
      <c r="NZ3129" s="0"/>
      <c r="OA3129" s="0"/>
      <c r="OB3129" s="0"/>
      <c r="OC3129" s="0"/>
      <c r="OD3129" s="0"/>
      <c r="OE3129" s="0"/>
      <c r="OF3129" s="0"/>
      <c r="OG3129" s="0"/>
      <c r="OH3129" s="0"/>
      <c r="OI3129" s="0"/>
      <c r="OJ3129" s="0"/>
      <c r="OK3129" s="0"/>
      <c r="OL3129" s="0"/>
      <c r="OM3129" s="0"/>
      <c r="ON3129" s="0"/>
      <c r="OO3129" s="0"/>
      <c r="OP3129" s="0"/>
      <c r="OQ3129" s="0"/>
      <c r="OR3129" s="0"/>
      <c r="OS3129" s="0"/>
      <c r="OT3129" s="0"/>
      <c r="OU3129" s="0"/>
      <c r="OV3129" s="0"/>
      <c r="OW3129" s="0"/>
      <c r="OX3129" s="0"/>
      <c r="OY3129" s="0"/>
      <c r="OZ3129" s="0"/>
      <c r="PA3129" s="0"/>
      <c r="PB3129" s="0"/>
      <c r="PC3129" s="0"/>
      <c r="PD3129" s="0"/>
      <c r="PE3129" s="0"/>
      <c r="PF3129" s="0"/>
      <c r="PG3129" s="0"/>
      <c r="PH3129" s="0"/>
      <c r="PI3129" s="0"/>
      <c r="PJ3129" s="0"/>
      <c r="PK3129" s="0"/>
      <c r="PL3129" s="0"/>
      <c r="PM3129" s="0"/>
      <c r="PN3129" s="0"/>
      <c r="PO3129" s="0"/>
      <c r="PP3129" s="0"/>
      <c r="PQ3129" s="0"/>
      <c r="PR3129" s="0"/>
      <c r="PS3129" s="0"/>
      <c r="PT3129" s="0"/>
      <c r="PU3129" s="0"/>
      <c r="PV3129" s="0"/>
      <c r="PW3129" s="0"/>
      <c r="PX3129" s="0"/>
      <c r="PY3129" s="0"/>
      <c r="PZ3129" s="0"/>
      <c r="QA3129" s="0"/>
      <c r="QB3129" s="0"/>
      <c r="QC3129" s="0"/>
      <c r="QD3129" s="0"/>
      <c r="QE3129" s="0"/>
      <c r="QF3129" s="0"/>
      <c r="QG3129" s="0"/>
      <c r="QH3129" s="0"/>
      <c r="QI3129" s="0"/>
      <c r="QJ3129" s="0"/>
      <c r="QK3129" s="0"/>
      <c r="QL3129" s="0"/>
      <c r="QM3129" s="0"/>
      <c r="QN3129" s="0"/>
      <c r="QO3129" s="0"/>
      <c r="QP3129" s="0"/>
      <c r="QQ3129" s="0"/>
      <c r="QR3129" s="0"/>
      <c r="QS3129" s="0"/>
      <c r="QT3129" s="0"/>
      <c r="QU3129" s="0"/>
      <c r="QV3129" s="0"/>
      <c r="QW3129" s="0"/>
      <c r="QX3129" s="0"/>
      <c r="QY3129" s="0"/>
      <c r="QZ3129" s="0"/>
      <c r="RA3129" s="0"/>
      <c r="RB3129" s="0"/>
      <c r="RC3129" s="0"/>
      <c r="RD3129" s="0"/>
      <c r="RE3129" s="0"/>
      <c r="RF3129" s="0"/>
      <c r="RG3129" s="0"/>
      <c r="RH3129" s="0"/>
      <c r="RI3129" s="0"/>
      <c r="RJ3129" s="0"/>
      <c r="RK3129" s="0"/>
      <c r="RL3129" s="0"/>
      <c r="RM3129" s="0"/>
      <c r="RN3129" s="0"/>
      <c r="RO3129" s="0"/>
      <c r="RP3129" s="0"/>
      <c r="RQ3129" s="0"/>
      <c r="RR3129" s="0"/>
      <c r="RS3129" s="0"/>
      <c r="RT3129" s="0"/>
      <c r="RU3129" s="0"/>
      <c r="RV3129" s="0"/>
      <c r="RW3129" s="0"/>
      <c r="RX3129" s="0"/>
      <c r="RY3129" s="0"/>
      <c r="RZ3129" s="0"/>
      <c r="SA3129" s="0"/>
      <c r="SB3129" s="0"/>
      <c r="SC3129" s="0"/>
      <c r="SD3129" s="0"/>
      <c r="SE3129" s="0"/>
      <c r="SF3129" s="0"/>
      <c r="SG3129" s="0"/>
      <c r="SH3129" s="0"/>
      <c r="SI3129" s="0"/>
      <c r="SJ3129" s="0"/>
      <c r="SK3129" s="0"/>
      <c r="SL3129" s="0"/>
      <c r="SM3129" s="0"/>
      <c r="SN3129" s="0"/>
      <c r="SO3129" s="0"/>
      <c r="SP3129" s="0"/>
      <c r="SQ3129" s="0"/>
      <c r="SR3129" s="0"/>
      <c r="SS3129" s="0"/>
      <c r="ST3129" s="0"/>
      <c r="SU3129" s="0"/>
      <c r="SV3129" s="0"/>
      <c r="SW3129" s="0"/>
      <c r="SX3129" s="0"/>
      <c r="SY3129" s="0"/>
      <c r="SZ3129" s="0"/>
      <c r="TA3129" s="0"/>
      <c r="TB3129" s="0"/>
      <c r="TC3129" s="0"/>
      <c r="TD3129" s="0"/>
      <c r="TE3129" s="0"/>
      <c r="TF3129" s="0"/>
      <c r="TG3129" s="0"/>
      <c r="TH3129" s="0"/>
      <c r="TI3129" s="0"/>
      <c r="TJ3129" s="0"/>
      <c r="TK3129" s="0"/>
      <c r="TL3129" s="0"/>
      <c r="TM3129" s="0"/>
      <c r="TN3129" s="0"/>
      <c r="TO3129" s="0"/>
      <c r="TP3129" s="0"/>
      <c r="TQ3129" s="0"/>
      <c r="TR3129" s="0"/>
      <c r="TS3129" s="0"/>
      <c r="TT3129" s="0"/>
      <c r="TU3129" s="0"/>
      <c r="TV3129" s="0"/>
      <c r="TW3129" s="0"/>
      <c r="TX3129" s="0"/>
      <c r="TY3129" s="0"/>
      <c r="TZ3129" s="0"/>
      <c r="UA3129" s="0"/>
      <c r="UB3129" s="0"/>
      <c r="UC3129" s="0"/>
      <c r="UD3129" s="0"/>
      <c r="UE3129" s="0"/>
      <c r="UF3129" s="0"/>
      <c r="UG3129" s="0"/>
      <c r="UH3129" s="0"/>
      <c r="UI3129" s="0"/>
      <c r="UJ3129" s="0"/>
      <c r="UK3129" s="0"/>
      <c r="UL3129" s="0"/>
      <c r="UM3129" s="0"/>
      <c r="UN3129" s="0"/>
      <c r="UO3129" s="0"/>
      <c r="UP3129" s="0"/>
      <c r="UQ3129" s="0"/>
      <c r="UR3129" s="0"/>
      <c r="US3129" s="0"/>
      <c r="UT3129" s="0"/>
      <c r="UU3129" s="0"/>
      <c r="UV3129" s="0"/>
      <c r="UW3129" s="0"/>
      <c r="UX3129" s="0"/>
      <c r="UY3129" s="0"/>
      <c r="UZ3129" s="0"/>
      <c r="VA3129" s="0"/>
      <c r="VB3129" s="0"/>
      <c r="VC3129" s="0"/>
      <c r="VD3129" s="0"/>
      <c r="VE3129" s="0"/>
      <c r="VF3129" s="0"/>
      <c r="VG3129" s="0"/>
      <c r="VH3129" s="0"/>
      <c r="VI3129" s="0"/>
      <c r="VJ3129" s="0"/>
      <c r="VK3129" s="0"/>
      <c r="VL3129" s="0"/>
      <c r="VM3129" s="0"/>
      <c r="VN3129" s="0"/>
      <c r="VO3129" s="0"/>
      <c r="VP3129" s="0"/>
      <c r="VQ3129" s="0"/>
      <c r="VR3129" s="0"/>
      <c r="VS3129" s="0"/>
      <c r="VT3129" s="0"/>
      <c r="VU3129" s="0"/>
      <c r="VV3129" s="0"/>
      <c r="VW3129" s="0"/>
      <c r="VX3129" s="0"/>
      <c r="VY3129" s="0"/>
      <c r="VZ3129" s="0"/>
      <c r="WA3129" s="0"/>
      <c r="WB3129" s="0"/>
      <c r="WC3129" s="0"/>
      <c r="WD3129" s="0"/>
      <c r="WE3129" s="0"/>
      <c r="WF3129" s="0"/>
      <c r="WG3129" s="0"/>
      <c r="WH3129" s="0"/>
      <c r="WI3129" s="0"/>
      <c r="WJ3129" s="0"/>
      <c r="WK3129" s="0"/>
      <c r="WL3129" s="0"/>
      <c r="WM3129" s="0"/>
      <c r="WN3129" s="0"/>
      <c r="WO3129" s="0"/>
      <c r="WP3129" s="0"/>
      <c r="WQ3129" s="0"/>
      <c r="WR3129" s="0"/>
      <c r="WS3129" s="0"/>
      <c r="WT3129" s="0"/>
      <c r="WU3129" s="0"/>
      <c r="WV3129" s="0"/>
      <c r="WW3129" s="0"/>
      <c r="WX3129" s="0"/>
      <c r="WY3129" s="0"/>
      <c r="WZ3129" s="0"/>
      <c r="XA3129" s="0"/>
      <c r="XB3129" s="0"/>
      <c r="XC3129" s="0"/>
      <c r="XD3129" s="0"/>
      <c r="XE3129" s="0"/>
      <c r="XF3129" s="0"/>
      <c r="XG3129" s="0"/>
      <c r="XH3129" s="0"/>
      <c r="XI3129" s="0"/>
      <c r="XJ3129" s="0"/>
      <c r="XK3129" s="0"/>
      <c r="XL3129" s="0"/>
      <c r="XM3129" s="0"/>
      <c r="XN3129" s="0"/>
      <c r="XO3129" s="0"/>
      <c r="XP3129" s="0"/>
      <c r="XQ3129" s="0"/>
      <c r="XR3129" s="0"/>
      <c r="XS3129" s="0"/>
      <c r="XT3129" s="0"/>
      <c r="XU3129" s="0"/>
      <c r="XV3129" s="0"/>
      <c r="XW3129" s="0"/>
      <c r="XX3129" s="0"/>
      <c r="XY3129" s="0"/>
      <c r="XZ3129" s="0"/>
      <c r="YA3129" s="0"/>
      <c r="YB3129" s="0"/>
      <c r="YC3129" s="0"/>
      <c r="YD3129" s="0"/>
      <c r="YE3129" s="0"/>
      <c r="YF3129" s="0"/>
      <c r="YG3129" s="0"/>
      <c r="YH3129" s="0"/>
      <c r="YI3129" s="0"/>
      <c r="YJ3129" s="0"/>
      <c r="YK3129" s="0"/>
      <c r="YL3129" s="0"/>
      <c r="YM3129" s="0"/>
      <c r="YN3129" s="0"/>
      <c r="YO3129" s="0"/>
      <c r="YP3129" s="0"/>
      <c r="YQ3129" s="0"/>
      <c r="YR3129" s="0"/>
      <c r="YS3129" s="0"/>
      <c r="YT3129" s="0"/>
      <c r="YU3129" s="0"/>
      <c r="YV3129" s="0"/>
      <c r="YW3129" s="0"/>
      <c r="YX3129" s="0"/>
      <c r="YY3129" s="0"/>
      <c r="YZ3129" s="0"/>
      <c r="ZA3129" s="0"/>
      <c r="ZB3129" s="0"/>
      <c r="ZC3129" s="0"/>
      <c r="ZD3129" s="0"/>
      <c r="ZE3129" s="0"/>
      <c r="ZF3129" s="0"/>
      <c r="ZG3129" s="0"/>
      <c r="ZH3129" s="0"/>
      <c r="ZI3129" s="0"/>
      <c r="ZJ3129" s="0"/>
      <c r="ZK3129" s="0"/>
      <c r="ZL3129" s="0"/>
      <c r="ZM3129" s="0"/>
      <c r="ZN3129" s="0"/>
      <c r="ZO3129" s="0"/>
      <c r="ZP3129" s="0"/>
      <c r="ZQ3129" s="0"/>
      <c r="ZR3129" s="0"/>
      <c r="ZS3129" s="0"/>
      <c r="ZT3129" s="0"/>
      <c r="ZU3129" s="0"/>
      <c r="ZV3129" s="0"/>
      <c r="ZW3129" s="0"/>
      <c r="ZX3129" s="0"/>
      <c r="ZY3129" s="0"/>
      <c r="ZZ3129" s="0"/>
      <c r="AAA3129" s="0"/>
      <c r="AAB3129" s="0"/>
      <c r="AAC3129" s="0"/>
      <c r="AAD3129" s="0"/>
      <c r="AAE3129" s="0"/>
      <c r="AAF3129" s="0"/>
      <c r="AAG3129" s="0"/>
      <c r="AAH3129" s="0"/>
      <c r="AAI3129" s="0"/>
      <c r="AAJ3129" s="0"/>
      <c r="AAK3129" s="0"/>
      <c r="AAL3129" s="0"/>
      <c r="AAM3129" s="0"/>
      <c r="AAN3129" s="0"/>
      <c r="AAO3129" s="0"/>
      <c r="AAP3129" s="0"/>
      <c r="AAQ3129" s="0"/>
      <c r="AAR3129" s="0"/>
      <c r="AAS3129" s="0"/>
      <c r="AAT3129" s="0"/>
      <c r="AAU3129" s="0"/>
      <c r="AAV3129" s="0"/>
      <c r="AAW3129" s="0"/>
      <c r="AAX3129" s="0"/>
      <c r="AAY3129" s="0"/>
      <c r="AAZ3129" s="0"/>
      <c r="ABA3129" s="0"/>
      <c r="ABB3129" s="0"/>
      <c r="ABC3129" s="0"/>
      <c r="ABD3129" s="0"/>
      <c r="ABE3129" s="0"/>
      <c r="ABF3129" s="0"/>
      <c r="ABG3129" s="0"/>
      <c r="ABH3129" s="0"/>
      <c r="ABI3129" s="0"/>
      <c r="ABJ3129" s="0"/>
      <c r="ABK3129" s="0"/>
      <c r="ABL3129" s="0"/>
      <c r="ABM3129" s="0"/>
      <c r="ABN3129" s="0"/>
      <c r="ABO3129" s="0"/>
      <c r="ABP3129" s="0"/>
      <c r="ABQ3129" s="0"/>
      <c r="ABR3129" s="0"/>
      <c r="ABS3129" s="0"/>
      <c r="ABT3129" s="0"/>
      <c r="ABU3129" s="0"/>
      <c r="ABV3129" s="0"/>
      <c r="ABW3129" s="0"/>
      <c r="ABX3129" s="0"/>
      <c r="ABY3129" s="0"/>
      <c r="ABZ3129" s="0"/>
      <c r="ACA3129" s="0"/>
      <c r="ACB3129" s="0"/>
      <c r="ACC3129" s="0"/>
      <c r="ACD3129" s="0"/>
      <c r="ACE3129" s="0"/>
      <c r="ACF3129" s="0"/>
      <c r="ACG3129" s="0"/>
      <c r="ACH3129" s="0"/>
      <c r="ACI3129" s="0"/>
      <c r="ACJ3129" s="0"/>
      <c r="ACK3129" s="0"/>
      <c r="ACL3129" s="0"/>
      <c r="ACM3129" s="0"/>
      <c r="ACN3129" s="0"/>
      <c r="ACO3129" s="0"/>
      <c r="ACP3129" s="0"/>
      <c r="ACQ3129" s="0"/>
      <c r="ACR3129" s="0"/>
      <c r="ACS3129" s="0"/>
      <c r="ACT3129" s="0"/>
      <c r="ACU3129" s="0"/>
      <c r="ACV3129" s="0"/>
      <c r="ACW3129" s="0"/>
      <c r="ACX3129" s="0"/>
      <c r="ACY3129" s="0"/>
      <c r="ACZ3129" s="0"/>
      <c r="ADA3129" s="0"/>
      <c r="ADB3129" s="0"/>
      <c r="ADC3129" s="0"/>
      <c r="ADD3129" s="0"/>
      <c r="ADE3129" s="0"/>
      <c r="ADF3129" s="0"/>
      <c r="ADG3129" s="0"/>
      <c r="ADH3129" s="0"/>
      <c r="ADI3129" s="0"/>
      <c r="ADJ3129" s="0"/>
      <c r="ADK3129" s="0"/>
      <c r="ADL3129" s="0"/>
      <c r="ADM3129" s="0"/>
      <c r="ADN3129" s="0"/>
      <c r="ADO3129" s="0"/>
      <c r="ADP3129" s="0"/>
      <c r="ADQ3129" s="0"/>
      <c r="ADR3129" s="0"/>
      <c r="ADS3129" s="0"/>
      <c r="ADT3129" s="0"/>
      <c r="ADU3129" s="0"/>
      <c r="ADV3129" s="0"/>
      <c r="ADW3129" s="0"/>
      <c r="ADX3129" s="0"/>
      <c r="ADY3129" s="0"/>
      <c r="ADZ3129" s="0"/>
      <c r="AEA3129" s="0"/>
      <c r="AEB3129" s="0"/>
      <c r="AEC3129" s="0"/>
      <c r="AED3129" s="0"/>
      <c r="AEE3129" s="0"/>
      <c r="AEF3129" s="0"/>
      <c r="AEG3129" s="0"/>
      <c r="AEH3129" s="0"/>
      <c r="AEI3129" s="0"/>
      <c r="AEJ3129" s="0"/>
      <c r="AEK3129" s="0"/>
      <c r="AEL3129" s="0"/>
      <c r="AEM3129" s="0"/>
      <c r="AEN3129" s="0"/>
      <c r="AEO3129" s="0"/>
      <c r="AEP3129" s="0"/>
      <c r="AEQ3129" s="0"/>
      <c r="AER3129" s="0"/>
      <c r="AES3129" s="0"/>
      <c r="AET3129" s="0"/>
      <c r="AEU3129" s="0"/>
      <c r="AEV3129" s="0"/>
      <c r="AEW3129" s="0"/>
      <c r="AEX3129" s="0"/>
      <c r="AEY3129" s="0"/>
      <c r="AEZ3129" s="0"/>
      <c r="AFA3129" s="0"/>
      <c r="AFB3129" s="0"/>
      <c r="AFC3129" s="0"/>
      <c r="AFD3129" s="0"/>
      <c r="AFE3129" s="0"/>
      <c r="AFF3129" s="0"/>
      <c r="AFG3129" s="0"/>
      <c r="AFH3129" s="0"/>
      <c r="AFI3129" s="0"/>
      <c r="AFJ3129" s="0"/>
      <c r="AFK3129" s="0"/>
      <c r="AFL3129" s="0"/>
      <c r="AFM3129" s="0"/>
      <c r="AFN3129" s="0"/>
      <c r="AFO3129" s="0"/>
      <c r="AFP3129" s="0"/>
      <c r="AFQ3129" s="0"/>
      <c r="AFR3129" s="0"/>
      <c r="AFS3129" s="0"/>
      <c r="AFT3129" s="0"/>
      <c r="AFU3129" s="0"/>
      <c r="AFV3129" s="0"/>
      <c r="AFW3129" s="0"/>
      <c r="AFX3129" s="0"/>
      <c r="AFY3129" s="0"/>
      <c r="AFZ3129" s="0"/>
      <c r="AGA3129" s="0"/>
      <c r="AGB3129" s="0"/>
      <c r="AGC3129" s="0"/>
      <c r="AGD3129" s="0"/>
      <c r="AGE3129" s="0"/>
      <c r="AGF3129" s="0"/>
      <c r="AGG3129" s="0"/>
      <c r="AGH3129" s="0"/>
      <c r="AGI3129" s="0"/>
      <c r="AGJ3129" s="0"/>
      <c r="AGK3129" s="0"/>
      <c r="AGL3129" s="0"/>
      <c r="AGM3129" s="0"/>
      <c r="AGN3129" s="0"/>
      <c r="AGO3129" s="0"/>
      <c r="AGP3129" s="0"/>
      <c r="AGQ3129" s="0"/>
      <c r="AGR3129" s="0"/>
      <c r="AGS3129" s="0"/>
      <c r="AGT3129" s="0"/>
      <c r="AGU3129" s="0"/>
      <c r="AGV3129" s="0"/>
      <c r="AGW3129" s="0"/>
      <c r="AGX3129" s="0"/>
      <c r="AGY3129" s="0"/>
      <c r="AGZ3129" s="0"/>
      <c r="AHA3129" s="0"/>
      <c r="AHB3129" s="0"/>
      <c r="AHC3129" s="0"/>
      <c r="AHD3129" s="0"/>
      <c r="AHE3129" s="0"/>
      <c r="AHF3129" s="0"/>
      <c r="AHG3129" s="0"/>
      <c r="AHH3129" s="0"/>
      <c r="AHI3129" s="0"/>
      <c r="AHJ3129" s="0"/>
      <c r="AHK3129" s="0"/>
      <c r="AHL3129" s="0"/>
      <c r="AHM3129" s="0"/>
      <c r="AHN3129" s="0"/>
      <c r="AHO3129" s="0"/>
      <c r="AHP3129" s="0"/>
      <c r="AHQ3129" s="0"/>
      <c r="AHR3129" s="0"/>
      <c r="AHS3129" s="0"/>
      <c r="AHT3129" s="0"/>
      <c r="AHU3129" s="0"/>
      <c r="AHV3129" s="0"/>
      <c r="AHW3129" s="0"/>
      <c r="AHX3129" s="0"/>
      <c r="AHY3129" s="0"/>
      <c r="AHZ3129" s="0"/>
      <c r="AIA3129" s="0"/>
      <c r="AIB3129" s="0"/>
      <c r="AIC3129" s="0"/>
      <c r="AID3129" s="0"/>
      <c r="AIE3129" s="0"/>
      <c r="AIF3129" s="0"/>
      <c r="AIG3129" s="0"/>
      <c r="AIH3129" s="0"/>
      <c r="AII3129" s="0"/>
      <c r="AIJ3129" s="0"/>
      <c r="AIK3129" s="0"/>
      <c r="AIL3129" s="0"/>
      <c r="AIM3129" s="0"/>
      <c r="AIN3129" s="0"/>
      <c r="AIO3129" s="0"/>
      <c r="AIP3129" s="0"/>
      <c r="AIQ3129" s="0"/>
      <c r="AIR3129" s="0"/>
      <c r="AIS3129" s="0"/>
      <c r="AIT3129" s="0"/>
      <c r="AIU3129" s="0"/>
      <c r="AIV3129" s="0"/>
      <c r="AIW3129" s="0"/>
      <c r="AIX3129" s="0"/>
      <c r="AIY3129" s="0"/>
      <c r="AIZ3129" s="0"/>
      <c r="AJA3129" s="0"/>
      <c r="AJB3129" s="0"/>
      <c r="AJC3129" s="0"/>
      <c r="AJD3129" s="0"/>
      <c r="AJE3129" s="0"/>
      <c r="AJF3129" s="0"/>
      <c r="AJG3129" s="0"/>
      <c r="AJH3129" s="0"/>
      <c r="AJI3129" s="0"/>
      <c r="AJJ3129" s="0"/>
      <c r="AJK3129" s="0"/>
      <c r="AJL3129" s="0"/>
      <c r="AJM3129" s="0"/>
      <c r="AJN3129" s="0"/>
      <c r="AJO3129" s="0"/>
      <c r="AJP3129" s="0"/>
      <c r="AJQ3129" s="0"/>
      <c r="AJR3129" s="0"/>
      <c r="AJS3129" s="0"/>
      <c r="AJT3129" s="0"/>
      <c r="AJU3129" s="0"/>
      <c r="AJV3129" s="0"/>
      <c r="AJW3129" s="0"/>
      <c r="AJX3129" s="0"/>
      <c r="AJY3129" s="0"/>
      <c r="AJZ3129" s="0"/>
      <c r="AKA3129" s="0"/>
      <c r="AKB3129" s="0"/>
      <c r="AKC3129" s="0"/>
      <c r="AKD3129" s="0"/>
      <c r="AKE3129" s="0"/>
      <c r="AKF3129" s="0"/>
      <c r="AKG3129" s="0"/>
      <c r="AKH3129" s="0"/>
      <c r="AKI3129" s="0"/>
      <c r="AKJ3129" s="0"/>
      <c r="AKK3129" s="0"/>
      <c r="AKL3129" s="0"/>
      <c r="AKM3129" s="0"/>
      <c r="AKN3129" s="0"/>
      <c r="AKO3129" s="0"/>
      <c r="AKP3129" s="0"/>
      <c r="AKQ3129" s="0"/>
      <c r="AKR3129" s="0"/>
      <c r="AKS3129" s="0"/>
      <c r="AKT3129" s="0"/>
      <c r="AKU3129" s="0"/>
      <c r="AKV3129" s="0"/>
      <c r="AKW3129" s="0"/>
      <c r="AKX3129" s="0"/>
      <c r="AKY3129" s="0"/>
      <c r="AKZ3129" s="0"/>
      <c r="ALA3129" s="0"/>
      <c r="ALB3129" s="0"/>
      <c r="ALC3129" s="0"/>
      <c r="ALD3129" s="0"/>
      <c r="ALE3129" s="0"/>
      <c r="ALF3129" s="0"/>
      <c r="ALG3129" s="0"/>
      <c r="ALH3129" s="0"/>
      <c r="ALI3129" s="0"/>
      <c r="ALJ3129" s="0"/>
      <c r="ALK3129" s="0"/>
      <c r="ALL3129" s="0"/>
      <c r="ALM3129" s="0"/>
      <c r="ALN3129" s="0"/>
      <c r="ALO3129" s="0"/>
      <c r="ALP3129" s="0"/>
      <c r="ALQ3129" s="0"/>
      <c r="ALR3129" s="0"/>
      <c r="ALS3129" s="0"/>
      <c r="ALT3129" s="0"/>
      <c r="ALU3129" s="0"/>
      <c r="ALV3129" s="0"/>
      <c r="ALW3129" s="0"/>
      <c r="ALX3129" s="0"/>
      <c r="ALY3129" s="0"/>
      <c r="ALZ3129" s="0"/>
      <c r="AMA3129" s="0"/>
      <c r="AMB3129" s="0"/>
      <c r="AMC3129" s="0"/>
      <c r="AMD3129" s="0"/>
      <c r="AME3129" s="0"/>
      <c r="AMF3129" s="0"/>
      <c r="AMG3129" s="0"/>
      <c r="AMH3129" s="0"/>
      <c r="AMI3129" s="0"/>
    </row>
    <row r="3130" customFormat="false" ht="12.75" hidden="false" customHeight="false" outlineLevel="0" collapsed="false">
      <c r="A3130" s="1" t="s">
        <v>3361</v>
      </c>
      <c r="C3130" s="27" t="s">
        <v>3383</v>
      </c>
      <c r="D3130" s="27" t="s">
        <v>16</v>
      </c>
      <c r="E3130" s="28"/>
      <c r="F3130" s="29"/>
      <c r="G3130" s="27"/>
      <c r="H3130" s="30" t="s">
        <v>61</v>
      </c>
      <c r="I3130" s="31" t="n">
        <v>0.79</v>
      </c>
      <c r="J3130" s="30" t="s">
        <v>3372</v>
      </c>
      <c r="BM3130" s="0"/>
      <c r="BN3130" s="0"/>
      <c r="BO3130" s="0"/>
      <c r="BP3130" s="0"/>
      <c r="BQ3130" s="0"/>
      <c r="BR3130" s="0"/>
      <c r="BS3130" s="0"/>
      <c r="BT3130" s="0"/>
      <c r="BU3130" s="0"/>
      <c r="BV3130" s="0"/>
      <c r="BW3130" s="0"/>
      <c r="BX3130" s="0"/>
      <c r="BY3130" s="0"/>
      <c r="BZ3130" s="0"/>
      <c r="CA3130" s="0"/>
      <c r="CB3130" s="0"/>
      <c r="CC3130" s="0"/>
      <c r="CD3130" s="0"/>
      <c r="CE3130" s="0"/>
      <c r="CF3130" s="0"/>
      <c r="CG3130" s="0"/>
      <c r="CH3130" s="0"/>
      <c r="CI3130" s="0"/>
      <c r="CJ3130" s="0"/>
      <c r="CK3130" s="0"/>
      <c r="CL3130" s="0"/>
      <c r="CM3130" s="0"/>
      <c r="CN3130" s="0"/>
      <c r="CO3130" s="0"/>
      <c r="CP3130" s="0"/>
      <c r="CQ3130" s="0"/>
      <c r="CR3130" s="0"/>
      <c r="CS3130" s="0"/>
      <c r="CT3130" s="0"/>
      <c r="CU3130" s="0"/>
      <c r="CV3130" s="0"/>
      <c r="CW3130" s="0"/>
      <c r="CX3130" s="0"/>
      <c r="CY3130" s="0"/>
      <c r="CZ3130" s="0"/>
      <c r="DA3130" s="0"/>
      <c r="DB3130" s="0"/>
      <c r="DC3130" s="0"/>
      <c r="DD3130" s="0"/>
      <c r="DE3130" s="0"/>
      <c r="DF3130" s="0"/>
      <c r="DG3130" s="0"/>
      <c r="DH3130" s="0"/>
      <c r="DI3130" s="0"/>
      <c r="DJ3130" s="0"/>
      <c r="DK3130" s="0"/>
      <c r="DL3130" s="0"/>
      <c r="DM3130" s="0"/>
      <c r="DN3130" s="0"/>
      <c r="DO3130" s="0"/>
      <c r="DP3130" s="0"/>
      <c r="DQ3130" s="0"/>
      <c r="DR3130" s="0"/>
      <c r="DS3130" s="0"/>
      <c r="DT3130" s="0"/>
      <c r="DU3130" s="0"/>
      <c r="DV3130" s="0"/>
      <c r="DW3130" s="0"/>
      <c r="DX3130" s="0"/>
      <c r="DY3130" s="0"/>
      <c r="DZ3130" s="0"/>
      <c r="EA3130" s="0"/>
      <c r="EB3130" s="0"/>
      <c r="EC3130" s="0"/>
      <c r="ED3130" s="0"/>
      <c r="EE3130" s="0"/>
      <c r="EF3130" s="0"/>
      <c r="EG3130" s="0"/>
      <c r="EH3130" s="0"/>
      <c r="EI3130" s="0"/>
      <c r="EJ3130" s="0"/>
      <c r="EK3130" s="0"/>
      <c r="EL3130" s="0"/>
      <c r="EM3130" s="0"/>
      <c r="EN3130" s="0"/>
      <c r="EO3130" s="0"/>
      <c r="EP3130" s="0"/>
      <c r="EQ3130" s="0"/>
      <c r="ER3130" s="0"/>
      <c r="ES3130" s="0"/>
      <c r="ET3130" s="0"/>
      <c r="EU3130" s="0"/>
      <c r="EV3130" s="0"/>
      <c r="EW3130" s="0"/>
      <c r="EX3130" s="0"/>
      <c r="EY3130" s="0"/>
      <c r="EZ3130" s="0"/>
      <c r="FA3130" s="0"/>
      <c r="FB3130" s="0"/>
      <c r="FC3130" s="0"/>
      <c r="FD3130" s="0"/>
      <c r="FE3130" s="0"/>
      <c r="FF3130" s="0"/>
      <c r="FG3130" s="0"/>
      <c r="FH3130" s="0"/>
      <c r="FI3130" s="0"/>
      <c r="FJ3130" s="0"/>
      <c r="FK3130" s="0"/>
      <c r="FL3130" s="0"/>
      <c r="FM3130" s="0"/>
      <c r="FN3130" s="0"/>
      <c r="FO3130" s="0"/>
      <c r="FP3130" s="0"/>
      <c r="FQ3130" s="0"/>
      <c r="FR3130" s="0"/>
      <c r="FS3130" s="0"/>
      <c r="FT3130" s="0"/>
      <c r="FU3130" s="0"/>
      <c r="FV3130" s="0"/>
      <c r="FW3130" s="0"/>
      <c r="FX3130" s="0"/>
      <c r="FY3130" s="0"/>
      <c r="FZ3130" s="0"/>
      <c r="GA3130" s="0"/>
      <c r="GB3130" s="0"/>
      <c r="GC3130" s="0"/>
      <c r="GD3130" s="0"/>
      <c r="GE3130" s="0"/>
      <c r="GF3130" s="0"/>
      <c r="GG3130" s="0"/>
      <c r="GH3130" s="0"/>
      <c r="GI3130" s="0"/>
      <c r="GJ3130" s="0"/>
      <c r="GK3130" s="0"/>
      <c r="GL3130" s="0"/>
      <c r="GM3130" s="0"/>
      <c r="GN3130" s="0"/>
      <c r="GO3130" s="0"/>
      <c r="GP3130" s="0"/>
      <c r="GQ3130" s="0"/>
      <c r="GR3130" s="0"/>
      <c r="GS3130" s="0"/>
      <c r="GT3130" s="0"/>
      <c r="GU3130" s="0"/>
      <c r="GV3130" s="0"/>
      <c r="GW3130" s="0"/>
      <c r="GX3130" s="0"/>
      <c r="GY3130" s="0"/>
      <c r="GZ3130" s="0"/>
      <c r="HA3130" s="0"/>
      <c r="HB3130" s="0"/>
      <c r="HC3130" s="0"/>
      <c r="HD3130" s="0"/>
      <c r="HE3130" s="0"/>
      <c r="HF3130" s="0"/>
      <c r="HG3130" s="0"/>
      <c r="HH3130" s="0"/>
      <c r="HI3130" s="0"/>
      <c r="HJ3130" s="0"/>
      <c r="HK3130" s="0"/>
      <c r="HL3130" s="0"/>
      <c r="HM3130" s="0"/>
      <c r="HN3130" s="0"/>
      <c r="HO3130" s="0"/>
      <c r="HP3130" s="0"/>
      <c r="HQ3130" s="0"/>
      <c r="HR3130" s="0"/>
      <c r="HS3130" s="0"/>
      <c r="HT3130" s="0"/>
      <c r="HU3130" s="0"/>
      <c r="HV3130" s="0"/>
      <c r="HW3130" s="0"/>
      <c r="HX3130" s="0"/>
      <c r="HY3130" s="0"/>
      <c r="HZ3130" s="0"/>
      <c r="IA3130" s="0"/>
      <c r="IB3130" s="0"/>
      <c r="IC3130" s="0"/>
      <c r="ID3130" s="0"/>
      <c r="IE3130" s="0"/>
      <c r="IF3130" s="0"/>
      <c r="IG3130" s="0"/>
      <c r="IH3130" s="0"/>
      <c r="II3130" s="0"/>
      <c r="IJ3130" s="0"/>
      <c r="IK3130" s="0"/>
      <c r="IL3130" s="0"/>
      <c r="IM3130" s="0"/>
      <c r="IN3130" s="0"/>
      <c r="IO3130" s="0"/>
      <c r="IP3130" s="0"/>
      <c r="IQ3130" s="0"/>
      <c r="IR3130" s="0"/>
      <c r="IS3130" s="0"/>
      <c r="IT3130" s="0"/>
      <c r="IU3130" s="0"/>
      <c r="IV3130" s="0"/>
      <c r="IW3130" s="0"/>
      <c r="IX3130" s="0"/>
      <c r="IY3130" s="0"/>
      <c r="IZ3130" s="0"/>
      <c r="JA3130" s="0"/>
      <c r="JB3130" s="0"/>
      <c r="JC3130" s="0"/>
      <c r="JD3130" s="0"/>
      <c r="JE3130" s="0"/>
      <c r="JF3130" s="0"/>
      <c r="JG3130" s="0"/>
      <c r="JH3130" s="0"/>
      <c r="JI3130" s="0"/>
      <c r="JJ3130" s="0"/>
      <c r="JK3130" s="0"/>
      <c r="JL3130" s="0"/>
      <c r="JM3130" s="0"/>
      <c r="JN3130" s="0"/>
      <c r="JO3130" s="0"/>
      <c r="JP3130" s="0"/>
      <c r="JQ3130" s="0"/>
      <c r="JR3130" s="0"/>
      <c r="JS3130" s="0"/>
      <c r="JT3130" s="0"/>
      <c r="JU3130" s="0"/>
      <c r="JV3130" s="0"/>
      <c r="JW3130" s="0"/>
      <c r="JX3130" s="0"/>
      <c r="JY3130" s="0"/>
      <c r="JZ3130" s="0"/>
      <c r="KA3130" s="0"/>
      <c r="KB3130" s="0"/>
      <c r="KC3130" s="0"/>
      <c r="KD3130" s="0"/>
      <c r="KE3130" s="0"/>
      <c r="KF3130" s="0"/>
      <c r="KG3130" s="0"/>
      <c r="KH3130" s="0"/>
      <c r="KI3130" s="0"/>
      <c r="KJ3130" s="0"/>
      <c r="KK3130" s="0"/>
      <c r="KL3130" s="0"/>
      <c r="KM3130" s="0"/>
      <c r="KN3130" s="0"/>
      <c r="KO3130" s="0"/>
      <c r="KP3130" s="0"/>
      <c r="KQ3130" s="0"/>
      <c r="KR3130" s="0"/>
      <c r="KS3130" s="0"/>
      <c r="KT3130" s="0"/>
      <c r="KU3130" s="0"/>
      <c r="KV3130" s="0"/>
      <c r="KW3130" s="0"/>
      <c r="KX3130" s="0"/>
      <c r="KY3130" s="0"/>
      <c r="KZ3130" s="0"/>
      <c r="LA3130" s="0"/>
      <c r="LB3130" s="0"/>
      <c r="LC3130" s="0"/>
      <c r="LD3130" s="0"/>
      <c r="LE3130" s="0"/>
      <c r="LF3130" s="0"/>
      <c r="LG3130" s="0"/>
      <c r="LH3130" s="0"/>
      <c r="LI3130" s="0"/>
      <c r="LJ3130" s="0"/>
      <c r="LK3130" s="0"/>
      <c r="LL3130" s="0"/>
      <c r="LM3130" s="0"/>
      <c r="LN3130" s="0"/>
      <c r="LO3130" s="0"/>
      <c r="LP3130" s="0"/>
      <c r="LQ3130" s="0"/>
      <c r="LR3130" s="0"/>
      <c r="LS3130" s="0"/>
      <c r="LT3130" s="0"/>
      <c r="LU3130" s="0"/>
      <c r="LV3130" s="0"/>
      <c r="LW3130" s="0"/>
      <c r="LX3130" s="0"/>
      <c r="LY3130" s="0"/>
      <c r="LZ3130" s="0"/>
      <c r="MA3130" s="0"/>
      <c r="MB3130" s="0"/>
      <c r="MC3130" s="0"/>
      <c r="MD3130" s="0"/>
      <c r="ME3130" s="0"/>
      <c r="MF3130" s="0"/>
      <c r="MG3130" s="0"/>
      <c r="MH3130" s="0"/>
      <c r="MI3130" s="0"/>
      <c r="MJ3130" s="0"/>
      <c r="MK3130" s="0"/>
      <c r="ML3130" s="0"/>
      <c r="MM3130" s="0"/>
      <c r="MN3130" s="0"/>
      <c r="MO3130" s="0"/>
      <c r="MP3130" s="0"/>
      <c r="MQ3130" s="0"/>
      <c r="MR3130" s="0"/>
      <c r="MS3130" s="0"/>
      <c r="MT3130" s="0"/>
      <c r="MU3130" s="0"/>
      <c r="MV3130" s="0"/>
      <c r="MW3130" s="0"/>
      <c r="MX3130" s="0"/>
      <c r="MY3130" s="0"/>
      <c r="MZ3130" s="0"/>
      <c r="NA3130" s="0"/>
      <c r="NB3130" s="0"/>
      <c r="NC3130" s="0"/>
      <c r="ND3130" s="0"/>
      <c r="NE3130" s="0"/>
      <c r="NF3130" s="0"/>
      <c r="NG3130" s="0"/>
      <c r="NH3130" s="0"/>
      <c r="NI3130" s="0"/>
      <c r="NJ3130" s="0"/>
      <c r="NK3130" s="0"/>
      <c r="NL3130" s="0"/>
      <c r="NM3130" s="0"/>
      <c r="NN3130" s="0"/>
      <c r="NO3130" s="0"/>
      <c r="NP3130" s="0"/>
      <c r="NQ3130" s="0"/>
      <c r="NR3130" s="0"/>
      <c r="NS3130" s="0"/>
      <c r="NT3130" s="0"/>
      <c r="NU3130" s="0"/>
      <c r="NV3130" s="0"/>
      <c r="NW3130" s="0"/>
      <c r="NX3130" s="0"/>
      <c r="NY3130" s="0"/>
      <c r="NZ3130" s="0"/>
      <c r="OA3130" s="0"/>
      <c r="OB3130" s="0"/>
      <c r="OC3130" s="0"/>
      <c r="OD3130" s="0"/>
      <c r="OE3130" s="0"/>
      <c r="OF3130" s="0"/>
      <c r="OG3130" s="0"/>
      <c r="OH3130" s="0"/>
      <c r="OI3130" s="0"/>
      <c r="OJ3130" s="0"/>
      <c r="OK3130" s="0"/>
      <c r="OL3130" s="0"/>
      <c r="OM3130" s="0"/>
      <c r="ON3130" s="0"/>
      <c r="OO3130" s="0"/>
      <c r="OP3130" s="0"/>
      <c r="OQ3130" s="0"/>
      <c r="OR3130" s="0"/>
      <c r="OS3130" s="0"/>
      <c r="OT3130" s="0"/>
      <c r="OU3130" s="0"/>
      <c r="OV3130" s="0"/>
      <c r="OW3130" s="0"/>
      <c r="OX3130" s="0"/>
      <c r="OY3130" s="0"/>
      <c r="OZ3130" s="0"/>
      <c r="PA3130" s="0"/>
      <c r="PB3130" s="0"/>
      <c r="PC3130" s="0"/>
      <c r="PD3130" s="0"/>
      <c r="PE3130" s="0"/>
      <c r="PF3130" s="0"/>
      <c r="PG3130" s="0"/>
      <c r="PH3130" s="0"/>
      <c r="PI3130" s="0"/>
      <c r="PJ3130" s="0"/>
      <c r="PK3130" s="0"/>
      <c r="PL3130" s="0"/>
      <c r="PM3130" s="0"/>
      <c r="PN3130" s="0"/>
      <c r="PO3130" s="0"/>
      <c r="PP3130" s="0"/>
      <c r="PQ3130" s="0"/>
      <c r="PR3130" s="0"/>
      <c r="PS3130" s="0"/>
      <c r="PT3130" s="0"/>
      <c r="PU3130" s="0"/>
      <c r="PV3130" s="0"/>
      <c r="PW3130" s="0"/>
      <c r="PX3130" s="0"/>
      <c r="PY3130" s="0"/>
      <c r="PZ3130" s="0"/>
      <c r="QA3130" s="0"/>
      <c r="QB3130" s="0"/>
      <c r="QC3130" s="0"/>
      <c r="QD3130" s="0"/>
      <c r="QE3130" s="0"/>
      <c r="QF3130" s="0"/>
      <c r="QG3130" s="0"/>
      <c r="QH3130" s="0"/>
      <c r="QI3130" s="0"/>
      <c r="QJ3130" s="0"/>
      <c r="QK3130" s="0"/>
      <c r="QL3130" s="0"/>
      <c r="QM3130" s="0"/>
      <c r="QN3130" s="0"/>
      <c r="QO3130" s="0"/>
      <c r="QP3130" s="0"/>
      <c r="QQ3130" s="0"/>
      <c r="QR3130" s="0"/>
      <c r="QS3130" s="0"/>
      <c r="QT3130" s="0"/>
      <c r="QU3130" s="0"/>
      <c r="QV3130" s="0"/>
      <c r="QW3130" s="0"/>
      <c r="QX3130" s="0"/>
      <c r="QY3130" s="0"/>
      <c r="QZ3130" s="0"/>
      <c r="RA3130" s="0"/>
      <c r="RB3130" s="0"/>
      <c r="RC3130" s="0"/>
      <c r="RD3130" s="0"/>
      <c r="RE3130" s="0"/>
      <c r="RF3130" s="0"/>
      <c r="RG3130" s="0"/>
      <c r="RH3130" s="0"/>
      <c r="RI3130" s="0"/>
      <c r="RJ3130" s="0"/>
      <c r="RK3130" s="0"/>
      <c r="RL3130" s="0"/>
      <c r="RM3130" s="0"/>
      <c r="RN3130" s="0"/>
      <c r="RO3130" s="0"/>
      <c r="RP3130" s="0"/>
      <c r="RQ3130" s="0"/>
      <c r="RR3130" s="0"/>
      <c r="RS3130" s="0"/>
      <c r="RT3130" s="0"/>
      <c r="RU3130" s="0"/>
      <c r="RV3130" s="0"/>
      <c r="RW3130" s="0"/>
      <c r="RX3130" s="0"/>
      <c r="RY3130" s="0"/>
      <c r="RZ3130" s="0"/>
      <c r="SA3130" s="0"/>
      <c r="SB3130" s="0"/>
      <c r="SC3130" s="0"/>
      <c r="SD3130" s="0"/>
      <c r="SE3130" s="0"/>
      <c r="SF3130" s="0"/>
      <c r="SG3130" s="0"/>
      <c r="SH3130" s="0"/>
      <c r="SI3130" s="0"/>
      <c r="SJ3130" s="0"/>
      <c r="SK3130" s="0"/>
      <c r="SL3130" s="0"/>
      <c r="SM3130" s="0"/>
      <c r="SN3130" s="0"/>
      <c r="SO3130" s="0"/>
      <c r="SP3130" s="0"/>
      <c r="SQ3130" s="0"/>
      <c r="SR3130" s="0"/>
      <c r="SS3130" s="0"/>
      <c r="ST3130" s="0"/>
      <c r="SU3130" s="0"/>
      <c r="SV3130" s="0"/>
      <c r="SW3130" s="0"/>
      <c r="SX3130" s="0"/>
      <c r="SY3130" s="0"/>
      <c r="SZ3130" s="0"/>
      <c r="TA3130" s="0"/>
      <c r="TB3130" s="0"/>
      <c r="TC3130" s="0"/>
      <c r="TD3130" s="0"/>
      <c r="TE3130" s="0"/>
      <c r="TF3130" s="0"/>
      <c r="TG3130" s="0"/>
      <c r="TH3130" s="0"/>
      <c r="TI3130" s="0"/>
      <c r="TJ3130" s="0"/>
      <c r="TK3130" s="0"/>
      <c r="TL3130" s="0"/>
      <c r="TM3130" s="0"/>
      <c r="TN3130" s="0"/>
      <c r="TO3130" s="0"/>
      <c r="TP3130" s="0"/>
      <c r="TQ3130" s="0"/>
      <c r="TR3130" s="0"/>
      <c r="TS3130" s="0"/>
      <c r="TT3130" s="0"/>
      <c r="TU3130" s="0"/>
      <c r="TV3130" s="0"/>
      <c r="TW3130" s="0"/>
      <c r="TX3130" s="0"/>
      <c r="TY3130" s="0"/>
      <c r="TZ3130" s="0"/>
      <c r="UA3130" s="0"/>
      <c r="UB3130" s="0"/>
      <c r="UC3130" s="0"/>
      <c r="UD3130" s="0"/>
      <c r="UE3130" s="0"/>
      <c r="UF3130" s="0"/>
      <c r="UG3130" s="0"/>
      <c r="UH3130" s="0"/>
      <c r="UI3130" s="0"/>
      <c r="UJ3130" s="0"/>
      <c r="UK3130" s="0"/>
      <c r="UL3130" s="0"/>
      <c r="UM3130" s="0"/>
      <c r="UN3130" s="0"/>
      <c r="UO3130" s="0"/>
      <c r="UP3130" s="0"/>
      <c r="UQ3130" s="0"/>
      <c r="UR3130" s="0"/>
      <c r="US3130" s="0"/>
      <c r="UT3130" s="0"/>
      <c r="UU3130" s="0"/>
      <c r="UV3130" s="0"/>
      <c r="UW3130" s="0"/>
      <c r="UX3130" s="0"/>
      <c r="UY3130" s="0"/>
      <c r="UZ3130" s="0"/>
      <c r="VA3130" s="0"/>
      <c r="VB3130" s="0"/>
      <c r="VC3130" s="0"/>
      <c r="VD3130" s="0"/>
      <c r="VE3130" s="0"/>
      <c r="VF3130" s="0"/>
      <c r="VG3130" s="0"/>
      <c r="VH3130" s="0"/>
      <c r="VI3130" s="0"/>
      <c r="VJ3130" s="0"/>
      <c r="VK3130" s="0"/>
      <c r="VL3130" s="0"/>
      <c r="VM3130" s="0"/>
      <c r="VN3130" s="0"/>
      <c r="VO3130" s="0"/>
      <c r="VP3130" s="0"/>
      <c r="VQ3130" s="0"/>
      <c r="VR3130" s="0"/>
      <c r="VS3130" s="0"/>
      <c r="VT3130" s="0"/>
      <c r="VU3130" s="0"/>
      <c r="VV3130" s="0"/>
      <c r="VW3130" s="0"/>
      <c r="VX3130" s="0"/>
      <c r="VY3130" s="0"/>
      <c r="VZ3130" s="0"/>
      <c r="WA3130" s="0"/>
      <c r="WB3130" s="0"/>
      <c r="WC3130" s="0"/>
      <c r="WD3130" s="0"/>
      <c r="WE3130" s="0"/>
      <c r="WF3130" s="0"/>
      <c r="WG3130" s="0"/>
      <c r="WH3130" s="0"/>
      <c r="WI3130" s="0"/>
      <c r="WJ3130" s="0"/>
      <c r="WK3130" s="0"/>
      <c r="WL3130" s="0"/>
      <c r="WM3130" s="0"/>
      <c r="WN3130" s="0"/>
      <c r="WO3130" s="0"/>
      <c r="WP3130" s="0"/>
      <c r="WQ3130" s="0"/>
      <c r="WR3130" s="0"/>
      <c r="WS3130" s="0"/>
      <c r="WT3130" s="0"/>
      <c r="WU3130" s="0"/>
      <c r="WV3130" s="0"/>
      <c r="WW3130" s="0"/>
      <c r="WX3130" s="0"/>
      <c r="WY3130" s="0"/>
      <c r="WZ3130" s="0"/>
      <c r="XA3130" s="0"/>
      <c r="XB3130" s="0"/>
      <c r="XC3130" s="0"/>
      <c r="XD3130" s="0"/>
      <c r="XE3130" s="0"/>
      <c r="XF3130" s="0"/>
      <c r="XG3130" s="0"/>
      <c r="XH3130" s="0"/>
      <c r="XI3130" s="0"/>
      <c r="XJ3130" s="0"/>
      <c r="XK3130" s="0"/>
      <c r="XL3130" s="0"/>
      <c r="XM3130" s="0"/>
      <c r="XN3130" s="0"/>
      <c r="XO3130" s="0"/>
      <c r="XP3130" s="0"/>
      <c r="XQ3130" s="0"/>
      <c r="XR3130" s="0"/>
      <c r="XS3130" s="0"/>
      <c r="XT3130" s="0"/>
      <c r="XU3130" s="0"/>
      <c r="XV3130" s="0"/>
      <c r="XW3130" s="0"/>
      <c r="XX3130" s="0"/>
      <c r="XY3130" s="0"/>
      <c r="XZ3130" s="0"/>
      <c r="YA3130" s="0"/>
      <c r="YB3130" s="0"/>
      <c r="YC3130" s="0"/>
      <c r="YD3130" s="0"/>
      <c r="YE3130" s="0"/>
      <c r="YF3130" s="0"/>
      <c r="YG3130" s="0"/>
      <c r="YH3130" s="0"/>
      <c r="YI3130" s="0"/>
      <c r="YJ3130" s="0"/>
      <c r="YK3130" s="0"/>
      <c r="YL3130" s="0"/>
      <c r="YM3130" s="0"/>
      <c r="YN3130" s="0"/>
      <c r="YO3130" s="0"/>
      <c r="YP3130" s="0"/>
      <c r="YQ3130" s="0"/>
      <c r="YR3130" s="0"/>
      <c r="YS3130" s="0"/>
      <c r="YT3130" s="0"/>
      <c r="YU3130" s="0"/>
      <c r="YV3130" s="0"/>
      <c r="YW3130" s="0"/>
      <c r="YX3130" s="0"/>
      <c r="YY3130" s="0"/>
      <c r="YZ3130" s="0"/>
      <c r="ZA3130" s="0"/>
      <c r="ZB3130" s="0"/>
      <c r="ZC3130" s="0"/>
      <c r="ZD3130" s="0"/>
      <c r="ZE3130" s="0"/>
      <c r="ZF3130" s="0"/>
      <c r="ZG3130" s="0"/>
      <c r="ZH3130" s="0"/>
      <c r="ZI3130" s="0"/>
      <c r="ZJ3130" s="0"/>
      <c r="ZK3130" s="0"/>
      <c r="ZL3130" s="0"/>
      <c r="ZM3130" s="0"/>
      <c r="ZN3130" s="0"/>
      <c r="ZO3130" s="0"/>
      <c r="ZP3130" s="0"/>
      <c r="ZQ3130" s="0"/>
      <c r="ZR3130" s="0"/>
      <c r="ZS3130" s="0"/>
      <c r="ZT3130" s="0"/>
      <c r="ZU3130" s="0"/>
      <c r="ZV3130" s="0"/>
      <c r="ZW3130" s="0"/>
      <c r="ZX3130" s="0"/>
      <c r="ZY3130" s="0"/>
      <c r="ZZ3130" s="0"/>
      <c r="AAA3130" s="0"/>
      <c r="AAB3130" s="0"/>
      <c r="AAC3130" s="0"/>
      <c r="AAD3130" s="0"/>
      <c r="AAE3130" s="0"/>
      <c r="AAF3130" s="0"/>
      <c r="AAG3130" s="0"/>
      <c r="AAH3130" s="0"/>
      <c r="AAI3130" s="0"/>
      <c r="AAJ3130" s="0"/>
      <c r="AAK3130" s="0"/>
      <c r="AAL3130" s="0"/>
      <c r="AAM3130" s="0"/>
      <c r="AAN3130" s="0"/>
      <c r="AAO3130" s="0"/>
      <c r="AAP3130" s="0"/>
      <c r="AAQ3130" s="0"/>
      <c r="AAR3130" s="0"/>
      <c r="AAS3130" s="0"/>
      <c r="AAT3130" s="0"/>
      <c r="AAU3130" s="0"/>
      <c r="AAV3130" s="0"/>
      <c r="AAW3130" s="0"/>
      <c r="AAX3130" s="0"/>
      <c r="AAY3130" s="0"/>
      <c r="AAZ3130" s="0"/>
      <c r="ABA3130" s="0"/>
      <c r="ABB3130" s="0"/>
      <c r="ABC3130" s="0"/>
      <c r="ABD3130" s="0"/>
      <c r="ABE3130" s="0"/>
      <c r="ABF3130" s="0"/>
      <c r="ABG3130" s="0"/>
      <c r="ABH3130" s="0"/>
      <c r="ABI3130" s="0"/>
      <c r="ABJ3130" s="0"/>
      <c r="ABK3130" s="0"/>
      <c r="ABL3130" s="0"/>
      <c r="ABM3130" s="0"/>
      <c r="ABN3130" s="0"/>
      <c r="ABO3130" s="0"/>
      <c r="ABP3130" s="0"/>
      <c r="ABQ3130" s="0"/>
      <c r="ABR3130" s="0"/>
      <c r="ABS3130" s="0"/>
      <c r="ABT3130" s="0"/>
      <c r="ABU3130" s="0"/>
      <c r="ABV3130" s="0"/>
      <c r="ABW3130" s="0"/>
      <c r="ABX3130" s="0"/>
      <c r="ABY3130" s="0"/>
      <c r="ABZ3130" s="0"/>
      <c r="ACA3130" s="0"/>
      <c r="ACB3130" s="0"/>
      <c r="ACC3130" s="0"/>
      <c r="ACD3130" s="0"/>
      <c r="ACE3130" s="0"/>
      <c r="ACF3130" s="0"/>
      <c r="ACG3130" s="0"/>
      <c r="ACH3130" s="0"/>
      <c r="ACI3130" s="0"/>
      <c r="ACJ3130" s="0"/>
      <c r="ACK3130" s="0"/>
      <c r="ACL3130" s="0"/>
      <c r="ACM3130" s="0"/>
      <c r="ACN3130" s="0"/>
      <c r="ACO3130" s="0"/>
      <c r="ACP3130" s="0"/>
      <c r="ACQ3130" s="0"/>
      <c r="ACR3130" s="0"/>
      <c r="ACS3130" s="0"/>
      <c r="ACT3130" s="0"/>
      <c r="ACU3130" s="0"/>
      <c r="ACV3130" s="0"/>
      <c r="ACW3130" s="0"/>
      <c r="ACX3130" s="0"/>
      <c r="ACY3130" s="0"/>
      <c r="ACZ3130" s="0"/>
      <c r="ADA3130" s="0"/>
      <c r="ADB3130" s="0"/>
      <c r="ADC3130" s="0"/>
      <c r="ADD3130" s="0"/>
      <c r="ADE3130" s="0"/>
      <c r="ADF3130" s="0"/>
      <c r="ADG3130" s="0"/>
      <c r="ADH3130" s="0"/>
      <c r="ADI3130" s="0"/>
      <c r="ADJ3130" s="0"/>
      <c r="ADK3130" s="0"/>
      <c r="ADL3130" s="0"/>
      <c r="ADM3130" s="0"/>
      <c r="ADN3130" s="0"/>
      <c r="ADO3130" s="0"/>
      <c r="ADP3130" s="0"/>
      <c r="ADQ3130" s="0"/>
      <c r="ADR3130" s="0"/>
      <c r="ADS3130" s="0"/>
      <c r="ADT3130" s="0"/>
      <c r="ADU3130" s="0"/>
      <c r="ADV3130" s="0"/>
      <c r="ADW3130" s="0"/>
      <c r="ADX3130" s="0"/>
      <c r="ADY3130" s="0"/>
      <c r="ADZ3130" s="0"/>
      <c r="AEA3130" s="0"/>
      <c r="AEB3130" s="0"/>
      <c r="AEC3130" s="0"/>
      <c r="AED3130" s="0"/>
      <c r="AEE3130" s="0"/>
      <c r="AEF3130" s="0"/>
      <c r="AEG3130" s="0"/>
      <c r="AEH3130" s="0"/>
      <c r="AEI3130" s="0"/>
      <c r="AEJ3130" s="0"/>
      <c r="AEK3130" s="0"/>
      <c r="AEL3130" s="0"/>
      <c r="AEM3130" s="0"/>
      <c r="AEN3130" s="0"/>
      <c r="AEO3130" s="0"/>
      <c r="AEP3130" s="0"/>
      <c r="AEQ3130" s="0"/>
      <c r="AER3130" s="0"/>
      <c r="AES3130" s="0"/>
      <c r="AET3130" s="0"/>
      <c r="AEU3130" s="0"/>
      <c r="AEV3130" s="0"/>
      <c r="AEW3130" s="0"/>
      <c r="AEX3130" s="0"/>
      <c r="AEY3130" s="0"/>
      <c r="AEZ3130" s="0"/>
      <c r="AFA3130" s="0"/>
      <c r="AFB3130" s="0"/>
      <c r="AFC3130" s="0"/>
      <c r="AFD3130" s="0"/>
      <c r="AFE3130" s="0"/>
      <c r="AFF3130" s="0"/>
      <c r="AFG3130" s="0"/>
      <c r="AFH3130" s="0"/>
      <c r="AFI3130" s="0"/>
      <c r="AFJ3130" s="0"/>
      <c r="AFK3130" s="0"/>
      <c r="AFL3130" s="0"/>
      <c r="AFM3130" s="0"/>
      <c r="AFN3130" s="0"/>
      <c r="AFO3130" s="0"/>
      <c r="AFP3130" s="0"/>
      <c r="AFQ3130" s="0"/>
      <c r="AFR3130" s="0"/>
      <c r="AFS3130" s="0"/>
      <c r="AFT3130" s="0"/>
      <c r="AFU3130" s="0"/>
      <c r="AFV3130" s="0"/>
      <c r="AFW3130" s="0"/>
      <c r="AFX3130" s="0"/>
      <c r="AFY3130" s="0"/>
      <c r="AFZ3130" s="0"/>
      <c r="AGA3130" s="0"/>
      <c r="AGB3130" s="0"/>
      <c r="AGC3130" s="0"/>
      <c r="AGD3130" s="0"/>
      <c r="AGE3130" s="0"/>
      <c r="AGF3130" s="0"/>
      <c r="AGG3130" s="0"/>
      <c r="AGH3130" s="0"/>
      <c r="AGI3130" s="0"/>
      <c r="AGJ3130" s="0"/>
      <c r="AGK3130" s="0"/>
      <c r="AGL3130" s="0"/>
      <c r="AGM3130" s="0"/>
      <c r="AGN3130" s="0"/>
      <c r="AGO3130" s="0"/>
      <c r="AGP3130" s="0"/>
      <c r="AGQ3130" s="0"/>
      <c r="AGR3130" s="0"/>
      <c r="AGS3130" s="0"/>
      <c r="AGT3130" s="0"/>
      <c r="AGU3130" s="0"/>
      <c r="AGV3130" s="0"/>
      <c r="AGW3130" s="0"/>
      <c r="AGX3130" s="0"/>
      <c r="AGY3130" s="0"/>
      <c r="AGZ3130" s="0"/>
      <c r="AHA3130" s="0"/>
      <c r="AHB3130" s="0"/>
      <c r="AHC3130" s="0"/>
      <c r="AHD3130" s="0"/>
      <c r="AHE3130" s="0"/>
      <c r="AHF3130" s="0"/>
      <c r="AHG3130" s="0"/>
      <c r="AHH3130" s="0"/>
      <c r="AHI3130" s="0"/>
      <c r="AHJ3130" s="0"/>
      <c r="AHK3130" s="0"/>
      <c r="AHL3130" s="0"/>
      <c r="AHM3130" s="0"/>
      <c r="AHN3130" s="0"/>
      <c r="AHO3130" s="0"/>
      <c r="AHP3130" s="0"/>
      <c r="AHQ3130" s="0"/>
      <c r="AHR3130" s="0"/>
      <c r="AHS3130" s="0"/>
      <c r="AHT3130" s="0"/>
      <c r="AHU3130" s="0"/>
      <c r="AHV3130" s="0"/>
      <c r="AHW3130" s="0"/>
      <c r="AHX3130" s="0"/>
      <c r="AHY3130" s="0"/>
      <c r="AHZ3130" s="0"/>
      <c r="AIA3130" s="0"/>
      <c r="AIB3130" s="0"/>
      <c r="AIC3130" s="0"/>
      <c r="AID3130" s="0"/>
      <c r="AIE3130" s="0"/>
      <c r="AIF3130" s="0"/>
      <c r="AIG3130" s="0"/>
      <c r="AIH3130" s="0"/>
      <c r="AII3130" s="0"/>
      <c r="AIJ3130" s="0"/>
      <c r="AIK3130" s="0"/>
      <c r="AIL3130" s="0"/>
      <c r="AIM3130" s="0"/>
      <c r="AIN3130" s="0"/>
      <c r="AIO3130" s="0"/>
      <c r="AIP3130" s="0"/>
      <c r="AIQ3130" s="0"/>
      <c r="AIR3130" s="0"/>
      <c r="AIS3130" s="0"/>
      <c r="AIT3130" s="0"/>
      <c r="AIU3130" s="0"/>
      <c r="AIV3130" s="0"/>
      <c r="AIW3130" s="0"/>
      <c r="AIX3130" s="0"/>
      <c r="AIY3130" s="0"/>
      <c r="AIZ3130" s="0"/>
      <c r="AJA3130" s="0"/>
      <c r="AJB3130" s="0"/>
      <c r="AJC3130" s="0"/>
      <c r="AJD3130" s="0"/>
      <c r="AJE3130" s="0"/>
      <c r="AJF3130" s="0"/>
      <c r="AJG3130" s="0"/>
      <c r="AJH3130" s="0"/>
      <c r="AJI3130" s="0"/>
      <c r="AJJ3130" s="0"/>
      <c r="AJK3130" s="0"/>
      <c r="AJL3130" s="0"/>
      <c r="AJM3130" s="0"/>
      <c r="AJN3130" s="0"/>
      <c r="AJO3130" s="0"/>
      <c r="AJP3130" s="0"/>
      <c r="AJQ3130" s="0"/>
      <c r="AJR3130" s="0"/>
      <c r="AJS3130" s="0"/>
      <c r="AJT3130" s="0"/>
      <c r="AJU3130" s="0"/>
      <c r="AJV3130" s="0"/>
      <c r="AJW3130" s="0"/>
      <c r="AJX3130" s="0"/>
      <c r="AJY3130" s="0"/>
      <c r="AJZ3130" s="0"/>
      <c r="AKA3130" s="0"/>
      <c r="AKB3130" s="0"/>
      <c r="AKC3130" s="0"/>
      <c r="AKD3130" s="0"/>
      <c r="AKE3130" s="0"/>
      <c r="AKF3130" s="0"/>
      <c r="AKG3130" s="0"/>
      <c r="AKH3130" s="0"/>
      <c r="AKI3130" s="0"/>
      <c r="AKJ3130" s="0"/>
      <c r="AKK3130" s="0"/>
      <c r="AKL3130" s="0"/>
      <c r="AKM3130" s="0"/>
      <c r="AKN3130" s="0"/>
      <c r="AKO3130" s="0"/>
      <c r="AKP3130" s="0"/>
      <c r="AKQ3130" s="0"/>
      <c r="AKR3130" s="0"/>
      <c r="AKS3130" s="0"/>
      <c r="AKT3130" s="0"/>
      <c r="AKU3130" s="0"/>
      <c r="AKV3130" s="0"/>
      <c r="AKW3130" s="0"/>
      <c r="AKX3130" s="0"/>
      <c r="AKY3130" s="0"/>
      <c r="AKZ3130" s="0"/>
      <c r="ALA3130" s="0"/>
      <c r="ALB3130" s="0"/>
      <c r="ALC3130" s="0"/>
      <c r="ALD3130" s="0"/>
      <c r="ALE3130" s="0"/>
      <c r="ALF3130" s="0"/>
      <c r="ALG3130" s="0"/>
      <c r="ALH3130" s="0"/>
      <c r="ALI3130" s="0"/>
      <c r="ALJ3130" s="0"/>
      <c r="ALK3130" s="0"/>
      <c r="ALL3130" s="0"/>
      <c r="ALM3130" s="0"/>
      <c r="ALN3130" s="0"/>
      <c r="ALO3130" s="0"/>
      <c r="ALP3130" s="0"/>
      <c r="ALQ3130" s="0"/>
      <c r="ALR3130" s="0"/>
      <c r="ALS3130" s="0"/>
      <c r="ALT3130" s="0"/>
      <c r="ALU3130" s="0"/>
      <c r="ALV3130" s="0"/>
      <c r="ALW3130" s="0"/>
      <c r="ALX3130" s="0"/>
      <c r="ALY3130" s="0"/>
      <c r="ALZ3130" s="0"/>
      <c r="AMA3130" s="0"/>
      <c r="AMB3130" s="0"/>
      <c r="AMC3130" s="0"/>
      <c r="AMD3130" s="0"/>
      <c r="AME3130" s="0"/>
      <c r="AMF3130" s="0"/>
      <c r="AMG3130" s="0"/>
      <c r="AMH3130" s="0"/>
      <c r="AMI3130" s="0"/>
    </row>
    <row r="3131" customFormat="false" ht="12.75" hidden="false" customHeight="false" outlineLevel="0" collapsed="false">
      <c r="A3131" s="1" t="s">
        <v>3361</v>
      </c>
      <c r="C3131" s="27" t="s">
        <v>3384</v>
      </c>
      <c r="D3131" s="27" t="s">
        <v>26</v>
      </c>
      <c r="E3131" s="28"/>
      <c r="F3131" s="29"/>
      <c r="G3131" s="27"/>
      <c r="H3131" s="30" t="s">
        <v>61</v>
      </c>
      <c r="I3131" s="31" t="n">
        <v>0.79</v>
      </c>
      <c r="J3131" s="30" t="s">
        <v>3372</v>
      </c>
      <c r="BM3131" s="0"/>
      <c r="BN3131" s="0"/>
      <c r="BO3131" s="0"/>
      <c r="BP3131" s="0"/>
      <c r="BQ3131" s="0"/>
      <c r="BR3131" s="0"/>
      <c r="BS3131" s="0"/>
      <c r="BT3131" s="0"/>
      <c r="BU3131" s="0"/>
      <c r="BV3131" s="0"/>
      <c r="BW3131" s="0"/>
      <c r="BX3131" s="0"/>
      <c r="BY3131" s="0"/>
      <c r="BZ3131" s="0"/>
      <c r="CA3131" s="0"/>
      <c r="CB3131" s="0"/>
      <c r="CC3131" s="0"/>
      <c r="CD3131" s="0"/>
      <c r="CE3131" s="0"/>
      <c r="CF3131" s="0"/>
      <c r="CG3131" s="0"/>
      <c r="CH3131" s="0"/>
      <c r="CI3131" s="0"/>
      <c r="CJ3131" s="0"/>
      <c r="CK3131" s="0"/>
      <c r="CL3131" s="0"/>
      <c r="CM3131" s="0"/>
      <c r="CN3131" s="0"/>
      <c r="CO3131" s="0"/>
      <c r="CP3131" s="0"/>
      <c r="CQ3131" s="0"/>
      <c r="CR3131" s="0"/>
      <c r="CS3131" s="0"/>
      <c r="CT3131" s="0"/>
      <c r="CU3131" s="0"/>
      <c r="CV3131" s="0"/>
      <c r="CW3131" s="0"/>
      <c r="CX3131" s="0"/>
      <c r="CY3131" s="0"/>
      <c r="CZ3131" s="0"/>
      <c r="DA3131" s="0"/>
      <c r="DB3131" s="0"/>
      <c r="DC3131" s="0"/>
      <c r="DD3131" s="0"/>
      <c r="DE3131" s="0"/>
      <c r="DF3131" s="0"/>
      <c r="DG3131" s="0"/>
      <c r="DH3131" s="0"/>
      <c r="DI3131" s="0"/>
      <c r="DJ3131" s="0"/>
      <c r="DK3131" s="0"/>
      <c r="DL3131" s="0"/>
      <c r="DM3131" s="0"/>
      <c r="DN3131" s="0"/>
      <c r="DO3131" s="0"/>
      <c r="DP3131" s="0"/>
      <c r="DQ3131" s="0"/>
      <c r="DR3131" s="0"/>
      <c r="DS3131" s="0"/>
      <c r="DT3131" s="0"/>
      <c r="DU3131" s="0"/>
      <c r="DV3131" s="0"/>
      <c r="DW3131" s="0"/>
      <c r="DX3131" s="0"/>
      <c r="DY3131" s="0"/>
      <c r="DZ3131" s="0"/>
      <c r="EA3131" s="0"/>
      <c r="EB3131" s="0"/>
      <c r="EC3131" s="0"/>
      <c r="ED3131" s="0"/>
      <c r="EE3131" s="0"/>
      <c r="EF3131" s="0"/>
      <c r="EG3131" s="0"/>
      <c r="EH3131" s="0"/>
      <c r="EI3131" s="0"/>
      <c r="EJ3131" s="0"/>
      <c r="EK3131" s="0"/>
      <c r="EL3131" s="0"/>
      <c r="EM3131" s="0"/>
      <c r="EN3131" s="0"/>
      <c r="EO3131" s="0"/>
      <c r="EP3131" s="0"/>
      <c r="EQ3131" s="0"/>
      <c r="ER3131" s="0"/>
      <c r="ES3131" s="0"/>
      <c r="ET3131" s="0"/>
      <c r="EU3131" s="0"/>
      <c r="EV3131" s="0"/>
      <c r="EW3131" s="0"/>
      <c r="EX3131" s="0"/>
      <c r="EY3131" s="0"/>
      <c r="EZ3131" s="0"/>
      <c r="FA3131" s="0"/>
      <c r="FB3131" s="0"/>
      <c r="FC3131" s="0"/>
      <c r="FD3131" s="0"/>
      <c r="FE3131" s="0"/>
      <c r="FF3131" s="0"/>
      <c r="FG3131" s="0"/>
      <c r="FH3131" s="0"/>
      <c r="FI3131" s="0"/>
      <c r="FJ3131" s="0"/>
      <c r="FK3131" s="0"/>
      <c r="FL3131" s="0"/>
      <c r="FM3131" s="0"/>
      <c r="FN3131" s="0"/>
      <c r="FO3131" s="0"/>
      <c r="FP3131" s="0"/>
      <c r="FQ3131" s="0"/>
      <c r="FR3131" s="0"/>
      <c r="FS3131" s="0"/>
      <c r="FT3131" s="0"/>
      <c r="FU3131" s="0"/>
      <c r="FV3131" s="0"/>
      <c r="FW3131" s="0"/>
      <c r="FX3131" s="0"/>
      <c r="FY3131" s="0"/>
      <c r="FZ3131" s="0"/>
      <c r="GA3131" s="0"/>
      <c r="GB3131" s="0"/>
      <c r="GC3131" s="0"/>
      <c r="GD3131" s="0"/>
      <c r="GE3131" s="0"/>
      <c r="GF3131" s="0"/>
      <c r="GG3131" s="0"/>
      <c r="GH3131" s="0"/>
      <c r="GI3131" s="0"/>
      <c r="GJ3131" s="0"/>
      <c r="GK3131" s="0"/>
      <c r="GL3131" s="0"/>
      <c r="GM3131" s="0"/>
      <c r="GN3131" s="0"/>
      <c r="GO3131" s="0"/>
      <c r="GP3131" s="0"/>
      <c r="GQ3131" s="0"/>
      <c r="GR3131" s="0"/>
      <c r="GS3131" s="0"/>
      <c r="GT3131" s="0"/>
      <c r="GU3131" s="0"/>
      <c r="GV3131" s="0"/>
      <c r="GW3131" s="0"/>
      <c r="GX3131" s="0"/>
      <c r="GY3131" s="0"/>
      <c r="GZ3131" s="0"/>
      <c r="HA3131" s="0"/>
      <c r="HB3131" s="0"/>
      <c r="HC3131" s="0"/>
      <c r="HD3131" s="0"/>
      <c r="HE3131" s="0"/>
      <c r="HF3131" s="0"/>
      <c r="HG3131" s="0"/>
      <c r="HH3131" s="0"/>
      <c r="HI3131" s="0"/>
      <c r="HJ3131" s="0"/>
      <c r="HK3131" s="0"/>
      <c r="HL3131" s="0"/>
      <c r="HM3131" s="0"/>
      <c r="HN3131" s="0"/>
      <c r="HO3131" s="0"/>
      <c r="HP3131" s="0"/>
      <c r="HQ3131" s="0"/>
      <c r="HR3131" s="0"/>
      <c r="HS3131" s="0"/>
      <c r="HT3131" s="0"/>
      <c r="HU3131" s="0"/>
      <c r="HV3131" s="0"/>
      <c r="HW3131" s="0"/>
      <c r="HX3131" s="0"/>
      <c r="HY3131" s="0"/>
      <c r="HZ3131" s="0"/>
      <c r="IA3131" s="0"/>
      <c r="IB3131" s="0"/>
      <c r="IC3131" s="0"/>
      <c r="ID3131" s="0"/>
      <c r="IE3131" s="0"/>
      <c r="IF3131" s="0"/>
      <c r="IG3131" s="0"/>
      <c r="IH3131" s="0"/>
      <c r="II3131" s="0"/>
      <c r="IJ3131" s="0"/>
      <c r="IK3131" s="0"/>
      <c r="IL3131" s="0"/>
      <c r="IM3131" s="0"/>
      <c r="IN3131" s="0"/>
      <c r="IO3131" s="0"/>
      <c r="IP3131" s="0"/>
      <c r="IQ3131" s="0"/>
      <c r="IR3131" s="0"/>
      <c r="IS3131" s="0"/>
      <c r="IT3131" s="0"/>
      <c r="IU3131" s="0"/>
      <c r="IV3131" s="0"/>
      <c r="IW3131" s="0"/>
      <c r="IX3131" s="0"/>
      <c r="IY3131" s="0"/>
      <c r="IZ3131" s="0"/>
      <c r="JA3131" s="0"/>
      <c r="JB3131" s="0"/>
      <c r="JC3131" s="0"/>
      <c r="JD3131" s="0"/>
      <c r="JE3131" s="0"/>
      <c r="JF3131" s="0"/>
      <c r="JG3131" s="0"/>
      <c r="JH3131" s="0"/>
      <c r="JI3131" s="0"/>
      <c r="JJ3131" s="0"/>
      <c r="JK3131" s="0"/>
      <c r="JL3131" s="0"/>
      <c r="JM3131" s="0"/>
      <c r="JN3131" s="0"/>
      <c r="JO3131" s="0"/>
      <c r="JP3131" s="0"/>
      <c r="JQ3131" s="0"/>
      <c r="JR3131" s="0"/>
      <c r="JS3131" s="0"/>
      <c r="JT3131" s="0"/>
      <c r="JU3131" s="0"/>
      <c r="JV3131" s="0"/>
      <c r="JW3131" s="0"/>
      <c r="JX3131" s="0"/>
      <c r="JY3131" s="0"/>
      <c r="JZ3131" s="0"/>
      <c r="KA3131" s="0"/>
      <c r="KB3131" s="0"/>
      <c r="KC3131" s="0"/>
      <c r="KD3131" s="0"/>
      <c r="KE3131" s="0"/>
      <c r="KF3131" s="0"/>
      <c r="KG3131" s="0"/>
      <c r="KH3131" s="0"/>
      <c r="KI3131" s="0"/>
      <c r="KJ3131" s="0"/>
      <c r="KK3131" s="0"/>
      <c r="KL3131" s="0"/>
      <c r="KM3131" s="0"/>
      <c r="KN3131" s="0"/>
      <c r="KO3131" s="0"/>
      <c r="KP3131" s="0"/>
      <c r="KQ3131" s="0"/>
      <c r="KR3131" s="0"/>
      <c r="KS3131" s="0"/>
      <c r="KT3131" s="0"/>
      <c r="KU3131" s="0"/>
      <c r="KV3131" s="0"/>
      <c r="KW3131" s="0"/>
      <c r="KX3131" s="0"/>
      <c r="KY3131" s="0"/>
      <c r="KZ3131" s="0"/>
      <c r="LA3131" s="0"/>
      <c r="LB3131" s="0"/>
      <c r="LC3131" s="0"/>
      <c r="LD3131" s="0"/>
      <c r="LE3131" s="0"/>
      <c r="LF3131" s="0"/>
      <c r="LG3131" s="0"/>
      <c r="LH3131" s="0"/>
      <c r="LI3131" s="0"/>
      <c r="LJ3131" s="0"/>
      <c r="LK3131" s="0"/>
      <c r="LL3131" s="0"/>
      <c r="LM3131" s="0"/>
      <c r="LN3131" s="0"/>
      <c r="LO3131" s="0"/>
      <c r="LP3131" s="0"/>
      <c r="LQ3131" s="0"/>
      <c r="LR3131" s="0"/>
      <c r="LS3131" s="0"/>
      <c r="LT3131" s="0"/>
      <c r="LU3131" s="0"/>
      <c r="LV3131" s="0"/>
      <c r="LW3131" s="0"/>
      <c r="LX3131" s="0"/>
      <c r="LY3131" s="0"/>
      <c r="LZ3131" s="0"/>
      <c r="MA3131" s="0"/>
      <c r="MB3131" s="0"/>
      <c r="MC3131" s="0"/>
      <c r="MD3131" s="0"/>
      <c r="ME3131" s="0"/>
      <c r="MF3131" s="0"/>
      <c r="MG3131" s="0"/>
      <c r="MH3131" s="0"/>
      <c r="MI3131" s="0"/>
      <c r="MJ3131" s="0"/>
      <c r="MK3131" s="0"/>
      <c r="ML3131" s="0"/>
      <c r="MM3131" s="0"/>
      <c r="MN3131" s="0"/>
      <c r="MO3131" s="0"/>
      <c r="MP3131" s="0"/>
      <c r="MQ3131" s="0"/>
      <c r="MR3131" s="0"/>
      <c r="MS3131" s="0"/>
      <c r="MT3131" s="0"/>
      <c r="MU3131" s="0"/>
      <c r="MV3131" s="0"/>
      <c r="MW3131" s="0"/>
      <c r="MX3131" s="0"/>
      <c r="MY3131" s="0"/>
      <c r="MZ3131" s="0"/>
      <c r="NA3131" s="0"/>
      <c r="NB3131" s="0"/>
      <c r="NC3131" s="0"/>
      <c r="ND3131" s="0"/>
      <c r="NE3131" s="0"/>
      <c r="NF3131" s="0"/>
      <c r="NG3131" s="0"/>
      <c r="NH3131" s="0"/>
      <c r="NI3131" s="0"/>
      <c r="NJ3131" s="0"/>
      <c r="NK3131" s="0"/>
      <c r="NL3131" s="0"/>
      <c r="NM3131" s="0"/>
      <c r="NN3131" s="0"/>
      <c r="NO3131" s="0"/>
      <c r="NP3131" s="0"/>
      <c r="NQ3131" s="0"/>
      <c r="NR3131" s="0"/>
      <c r="NS3131" s="0"/>
      <c r="NT3131" s="0"/>
      <c r="NU3131" s="0"/>
      <c r="NV3131" s="0"/>
      <c r="NW3131" s="0"/>
      <c r="NX3131" s="0"/>
      <c r="NY3131" s="0"/>
      <c r="NZ3131" s="0"/>
      <c r="OA3131" s="0"/>
      <c r="OB3131" s="0"/>
      <c r="OC3131" s="0"/>
      <c r="OD3131" s="0"/>
      <c r="OE3131" s="0"/>
      <c r="OF3131" s="0"/>
      <c r="OG3131" s="0"/>
      <c r="OH3131" s="0"/>
      <c r="OI3131" s="0"/>
      <c r="OJ3131" s="0"/>
      <c r="OK3131" s="0"/>
      <c r="OL3131" s="0"/>
      <c r="OM3131" s="0"/>
      <c r="ON3131" s="0"/>
      <c r="OO3131" s="0"/>
      <c r="OP3131" s="0"/>
      <c r="OQ3131" s="0"/>
      <c r="OR3131" s="0"/>
      <c r="OS3131" s="0"/>
      <c r="OT3131" s="0"/>
      <c r="OU3131" s="0"/>
      <c r="OV3131" s="0"/>
      <c r="OW3131" s="0"/>
      <c r="OX3131" s="0"/>
      <c r="OY3131" s="0"/>
      <c r="OZ3131" s="0"/>
      <c r="PA3131" s="0"/>
      <c r="PB3131" s="0"/>
      <c r="PC3131" s="0"/>
      <c r="PD3131" s="0"/>
      <c r="PE3131" s="0"/>
      <c r="PF3131" s="0"/>
      <c r="PG3131" s="0"/>
      <c r="PH3131" s="0"/>
      <c r="PI3131" s="0"/>
      <c r="PJ3131" s="0"/>
      <c r="PK3131" s="0"/>
      <c r="PL3131" s="0"/>
      <c r="PM3131" s="0"/>
      <c r="PN3131" s="0"/>
      <c r="PO3131" s="0"/>
      <c r="PP3131" s="0"/>
      <c r="PQ3131" s="0"/>
      <c r="PR3131" s="0"/>
      <c r="PS3131" s="0"/>
      <c r="PT3131" s="0"/>
      <c r="PU3131" s="0"/>
      <c r="PV3131" s="0"/>
      <c r="PW3131" s="0"/>
      <c r="PX3131" s="0"/>
      <c r="PY3131" s="0"/>
      <c r="PZ3131" s="0"/>
      <c r="QA3131" s="0"/>
      <c r="QB3131" s="0"/>
      <c r="QC3131" s="0"/>
      <c r="QD3131" s="0"/>
      <c r="QE3131" s="0"/>
      <c r="QF3131" s="0"/>
      <c r="QG3131" s="0"/>
      <c r="QH3131" s="0"/>
      <c r="QI3131" s="0"/>
      <c r="QJ3131" s="0"/>
      <c r="QK3131" s="0"/>
      <c r="QL3131" s="0"/>
      <c r="QM3131" s="0"/>
      <c r="QN3131" s="0"/>
      <c r="QO3131" s="0"/>
      <c r="QP3131" s="0"/>
      <c r="QQ3131" s="0"/>
      <c r="QR3131" s="0"/>
      <c r="QS3131" s="0"/>
      <c r="QT3131" s="0"/>
      <c r="QU3131" s="0"/>
      <c r="QV3131" s="0"/>
      <c r="QW3131" s="0"/>
      <c r="QX3131" s="0"/>
      <c r="QY3131" s="0"/>
      <c r="QZ3131" s="0"/>
      <c r="RA3131" s="0"/>
      <c r="RB3131" s="0"/>
      <c r="RC3131" s="0"/>
      <c r="RD3131" s="0"/>
      <c r="RE3131" s="0"/>
      <c r="RF3131" s="0"/>
      <c r="RG3131" s="0"/>
      <c r="RH3131" s="0"/>
      <c r="RI3131" s="0"/>
      <c r="RJ3131" s="0"/>
      <c r="RK3131" s="0"/>
      <c r="RL3131" s="0"/>
      <c r="RM3131" s="0"/>
      <c r="RN3131" s="0"/>
      <c r="RO3131" s="0"/>
      <c r="RP3131" s="0"/>
      <c r="RQ3131" s="0"/>
      <c r="RR3131" s="0"/>
      <c r="RS3131" s="0"/>
      <c r="RT3131" s="0"/>
      <c r="RU3131" s="0"/>
      <c r="RV3131" s="0"/>
      <c r="RW3131" s="0"/>
      <c r="RX3131" s="0"/>
      <c r="RY3131" s="0"/>
      <c r="RZ3131" s="0"/>
      <c r="SA3131" s="0"/>
      <c r="SB3131" s="0"/>
      <c r="SC3131" s="0"/>
      <c r="SD3131" s="0"/>
      <c r="SE3131" s="0"/>
      <c r="SF3131" s="0"/>
      <c r="SG3131" s="0"/>
      <c r="SH3131" s="0"/>
      <c r="SI3131" s="0"/>
      <c r="SJ3131" s="0"/>
      <c r="SK3131" s="0"/>
      <c r="SL3131" s="0"/>
      <c r="SM3131" s="0"/>
      <c r="SN3131" s="0"/>
      <c r="SO3131" s="0"/>
      <c r="SP3131" s="0"/>
      <c r="SQ3131" s="0"/>
      <c r="SR3131" s="0"/>
      <c r="SS3131" s="0"/>
      <c r="ST3131" s="0"/>
      <c r="SU3131" s="0"/>
      <c r="SV3131" s="0"/>
      <c r="SW3131" s="0"/>
      <c r="SX3131" s="0"/>
      <c r="SY3131" s="0"/>
      <c r="SZ3131" s="0"/>
      <c r="TA3131" s="0"/>
      <c r="TB3131" s="0"/>
      <c r="TC3131" s="0"/>
      <c r="TD3131" s="0"/>
      <c r="TE3131" s="0"/>
      <c r="TF3131" s="0"/>
      <c r="TG3131" s="0"/>
      <c r="TH3131" s="0"/>
      <c r="TI3131" s="0"/>
      <c r="TJ3131" s="0"/>
      <c r="TK3131" s="0"/>
      <c r="TL3131" s="0"/>
      <c r="TM3131" s="0"/>
      <c r="TN3131" s="0"/>
      <c r="TO3131" s="0"/>
      <c r="TP3131" s="0"/>
      <c r="TQ3131" s="0"/>
      <c r="TR3131" s="0"/>
      <c r="TS3131" s="0"/>
      <c r="TT3131" s="0"/>
      <c r="TU3131" s="0"/>
      <c r="TV3131" s="0"/>
      <c r="TW3131" s="0"/>
      <c r="TX3131" s="0"/>
      <c r="TY3131" s="0"/>
      <c r="TZ3131" s="0"/>
      <c r="UA3131" s="0"/>
      <c r="UB3131" s="0"/>
      <c r="UC3131" s="0"/>
      <c r="UD3131" s="0"/>
      <c r="UE3131" s="0"/>
      <c r="UF3131" s="0"/>
      <c r="UG3131" s="0"/>
      <c r="UH3131" s="0"/>
      <c r="UI3131" s="0"/>
      <c r="UJ3131" s="0"/>
      <c r="UK3131" s="0"/>
      <c r="UL3131" s="0"/>
      <c r="UM3131" s="0"/>
      <c r="UN3131" s="0"/>
      <c r="UO3131" s="0"/>
      <c r="UP3131" s="0"/>
      <c r="UQ3131" s="0"/>
      <c r="UR3131" s="0"/>
      <c r="US3131" s="0"/>
      <c r="UT3131" s="0"/>
      <c r="UU3131" s="0"/>
      <c r="UV3131" s="0"/>
      <c r="UW3131" s="0"/>
      <c r="UX3131" s="0"/>
      <c r="UY3131" s="0"/>
      <c r="UZ3131" s="0"/>
      <c r="VA3131" s="0"/>
      <c r="VB3131" s="0"/>
      <c r="VC3131" s="0"/>
      <c r="VD3131" s="0"/>
      <c r="VE3131" s="0"/>
      <c r="VF3131" s="0"/>
      <c r="VG3131" s="0"/>
      <c r="VH3131" s="0"/>
      <c r="VI3131" s="0"/>
      <c r="VJ3131" s="0"/>
      <c r="VK3131" s="0"/>
      <c r="VL3131" s="0"/>
      <c r="VM3131" s="0"/>
      <c r="VN3131" s="0"/>
      <c r="VO3131" s="0"/>
      <c r="VP3131" s="0"/>
      <c r="VQ3131" s="0"/>
      <c r="VR3131" s="0"/>
      <c r="VS3131" s="0"/>
      <c r="VT3131" s="0"/>
      <c r="VU3131" s="0"/>
      <c r="VV3131" s="0"/>
      <c r="VW3131" s="0"/>
      <c r="VX3131" s="0"/>
      <c r="VY3131" s="0"/>
      <c r="VZ3131" s="0"/>
      <c r="WA3131" s="0"/>
      <c r="WB3131" s="0"/>
      <c r="WC3131" s="0"/>
      <c r="WD3131" s="0"/>
      <c r="WE3131" s="0"/>
      <c r="WF3131" s="0"/>
      <c r="WG3131" s="0"/>
      <c r="WH3131" s="0"/>
      <c r="WI3131" s="0"/>
      <c r="WJ3131" s="0"/>
      <c r="WK3131" s="0"/>
      <c r="WL3131" s="0"/>
      <c r="WM3131" s="0"/>
      <c r="WN3131" s="0"/>
      <c r="WO3131" s="0"/>
      <c r="WP3131" s="0"/>
      <c r="WQ3131" s="0"/>
      <c r="WR3131" s="0"/>
      <c r="WS3131" s="0"/>
      <c r="WT3131" s="0"/>
      <c r="WU3131" s="0"/>
      <c r="WV3131" s="0"/>
      <c r="WW3131" s="0"/>
      <c r="WX3131" s="0"/>
      <c r="WY3131" s="0"/>
      <c r="WZ3131" s="0"/>
      <c r="XA3131" s="0"/>
      <c r="XB3131" s="0"/>
      <c r="XC3131" s="0"/>
      <c r="XD3131" s="0"/>
      <c r="XE3131" s="0"/>
      <c r="XF3131" s="0"/>
      <c r="XG3131" s="0"/>
      <c r="XH3131" s="0"/>
      <c r="XI3131" s="0"/>
      <c r="XJ3131" s="0"/>
      <c r="XK3131" s="0"/>
      <c r="XL3131" s="0"/>
      <c r="XM3131" s="0"/>
      <c r="XN3131" s="0"/>
      <c r="XO3131" s="0"/>
      <c r="XP3131" s="0"/>
      <c r="XQ3131" s="0"/>
      <c r="XR3131" s="0"/>
      <c r="XS3131" s="0"/>
      <c r="XT3131" s="0"/>
      <c r="XU3131" s="0"/>
      <c r="XV3131" s="0"/>
      <c r="XW3131" s="0"/>
      <c r="XX3131" s="0"/>
      <c r="XY3131" s="0"/>
      <c r="XZ3131" s="0"/>
      <c r="YA3131" s="0"/>
      <c r="YB3131" s="0"/>
      <c r="YC3131" s="0"/>
      <c r="YD3131" s="0"/>
      <c r="YE3131" s="0"/>
      <c r="YF3131" s="0"/>
      <c r="YG3131" s="0"/>
      <c r="YH3131" s="0"/>
      <c r="YI3131" s="0"/>
      <c r="YJ3131" s="0"/>
      <c r="YK3131" s="0"/>
      <c r="YL3131" s="0"/>
      <c r="YM3131" s="0"/>
      <c r="YN3131" s="0"/>
      <c r="YO3131" s="0"/>
      <c r="YP3131" s="0"/>
      <c r="YQ3131" s="0"/>
      <c r="YR3131" s="0"/>
      <c r="YS3131" s="0"/>
      <c r="YT3131" s="0"/>
      <c r="YU3131" s="0"/>
      <c r="YV3131" s="0"/>
      <c r="YW3131" s="0"/>
      <c r="YX3131" s="0"/>
      <c r="YY3131" s="0"/>
      <c r="YZ3131" s="0"/>
      <c r="ZA3131" s="0"/>
      <c r="ZB3131" s="0"/>
      <c r="ZC3131" s="0"/>
      <c r="ZD3131" s="0"/>
      <c r="ZE3131" s="0"/>
      <c r="ZF3131" s="0"/>
      <c r="ZG3131" s="0"/>
      <c r="ZH3131" s="0"/>
      <c r="ZI3131" s="0"/>
      <c r="ZJ3131" s="0"/>
      <c r="ZK3131" s="0"/>
      <c r="ZL3131" s="0"/>
      <c r="ZM3131" s="0"/>
      <c r="ZN3131" s="0"/>
      <c r="ZO3131" s="0"/>
      <c r="ZP3131" s="0"/>
      <c r="ZQ3131" s="0"/>
      <c r="ZR3131" s="0"/>
      <c r="ZS3131" s="0"/>
      <c r="ZT3131" s="0"/>
      <c r="ZU3131" s="0"/>
      <c r="ZV3131" s="0"/>
      <c r="ZW3131" s="0"/>
      <c r="ZX3131" s="0"/>
      <c r="ZY3131" s="0"/>
      <c r="ZZ3131" s="0"/>
      <c r="AAA3131" s="0"/>
      <c r="AAB3131" s="0"/>
      <c r="AAC3131" s="0"/>
      <c r="AAD3131" s="0"/>
      <c r="AAE3131" s="0"/>
      <c r="AAF3131" s="0"/>
      <c r="AAG3131" s="0"/>
      <c r="AAH3131" s="0"/>
      <c r="AAI3131" s="0"/>
      <c r="AAJ3131" s="0"/>
      <c r="AAK3131" s="0"/>
      <c r="AAL3131" s="0"/>
      <c r="AAM3131" s="0"/>
      <c r="AAN3131" s="0"/>
      <c r="AAO3131" s="0"/>
      <c r="AAP3131" s="0"/>
      <c r="AAQ3131" s="0"/>
      <c r="AAR3131" s="0"/>
      <c r="AAS3131" s="0"/>
      <c r="AAT3131" s="0"/>
      <c r="AAU3131" s="0"/>
      <c r="AAV3131" s="0"/>
      <c r="AAW3131" s="0"/>
      <c r="AAX3131" s="0"/>
      <c r="AAY3131" s="0"/>
      <c r="AAZ3131" s="0"/>
      <c r="ABA3131" s="0"/>
      <c r="ABB3131" s="0"/>
      <c r="ABC3131" s="0"/>
      <c r="ABD3131" s="0"/>
      <c r="ABE3131" s="0"/>
      <c r="ABF3131" s="0"/>
      <c r="ABG3131" s="0"/>
      <c r="ABH3131" s="0"/>
      <c r="ABI3131" s="0"/>
      <c r="ABJ3131" s="0"/>
      <c r="ABK3131" s="0"/>
      <c r="ABL3131" s="0"/>
      <c r="ABM3131" s="0"/>
      <c r="ABN3131" s="0"/>
      <c r="ABO3131" s="0"/>
      <c r="ABP3131" s="0"/>
      <c r="ABQ3131" s="0"/>
      <c r="ABR3131" s="0"/>
      <c r="ABS3131" s="0"/>
      <c r="ABT3131" s="0"/>
      <c r="ABU3131" s="0"/>
      <c r="ABV3131" s="0"/>
      <c r="ABW3131" s="0"/>
      <c r="ABX3131" s="0"/>
      <c r="ABY3131" s="0"/>
      <c r="ABZ3131" s="0"/>
      <c r="ACA3131" s="0"/>
      <c r="ACB3131" s="0"/>
      <c r="ACC3131" s="0"/>
      <c r="ACD3131" s="0"/>
      <c r="ACE3131" s="0"/>
      <c r="ACF3131" s="0"/>
      <c r="ACG3131" s="0"/>
      <c r="ACH3131" s="0"/>
      <c r="ACI3131" s="0"/>
      <c r="ACJ3131" s="0"/>
      <c r="ACK3131" s="0"/>
      <c r="ACL3131" s="0"/>
      <c r="ACM3131" s="0"/>
      <c r="ACN3131" s="0"/>
      <c r="ACO3131" s="0"/>
      <c r="ACP3131" s="0"/>
      <c r="ACQ3131" s="0"/>
      <c r="ACR3131" s="0"/>
      <c r="ACS3131" s="0"/>
      <c r="ACT3131" s="0"/>
      <c r="ACU3131" s="0"/>
      <c r="ACV3131" s="0"/>
      <c r="ACW3131" s="0"/>
      <c r="ACX3131" s="0"/>
      <c r="ACY3131" s="0"/>
      <c r="ACZ3131" s="0"/>
      <c r="ADA3131" s="0"/>
      <c r="ADB3131" s="0"/>
      <c r="ADC3131" s="0"/>
      <c r="ADD3131" s="0"/>
      <c r="ADE3131" s="0"/>
      <c r="ADF3131" s="0"/>
      <c r="ADG3131" s="0"/>
      <c r="ADH3131" s="0"/>
      <c r="ADI3131" s="0"/>
      <c r="ADJ3131" s="0"/>
      <c r="ADK3131" s="0"/>
      <c r="ADL3131" s="0"/>
      <c r="ADM3131" s="0"/>
      <c r="ADN3131" s="0"/>
      <c r="ADO3131" s="0"/>
      <c r="ADP3131" s="0"/>
      <c r="ADQ3131" s="0"/>
      <c r="ADR3131" s="0"/>
      <c r="ADS3131" s="0"/>
      <c r="ADT3131" s="0"/>
      <c r="ADU3131" s="0"/>
      <c r="ADV3131" s="0"/>
      <c r="ADW3131" s="0"/>
      <c r="ADX3131" s="0"/>
      <c r="ADY3131" s="0"/>
      <c r="ADZ3131" s="0"/>
      <c r="AEA3131" s="0"/>
      <c r="AEB3131" s="0"/>
      <c r="AEC3131" s="0"/>
      <c r="AED3131" s="0"/>
      <c r="AEE3131" s="0"/>
      <c r="AEF3131" s="0"/>
      <c r="AEG3131" s="0"/>
      <c r="AEH3131" s="0"/>
      <c r="AEI3131" s="0"/>
      <c r="AEJ3131" s="0"/>
      <c r="AEK3131" s="0"/>
      <c r="AEL3131" s="0"/>
      <c r="AEM3131" s="0"/>
      <c r="AEN3131" s="0"/>
      <c r="AEO3131" s="0"/>
      <c r="AEP3131" s="0"/>
      <c r="AEQ3131" s="0"/>
      <c r="AER3131" s="0"/>
      <c r="AES3131" s="0"/>
      <c r="AET3131" s="0"/>
      <c r="AEU3131" s="0"/>
      <c r="AEV3131" s="0"/>
      <c r="AEW3131" s="0"/>
      <c r="AEX3131" s="0"/>
      <c r="AEY3131" s="0"/>
      <c r="AEZ3131" s="0"/>
      <c r="AFA3131" s="0"/>
      <c r="AFB3131" s="0"/>
      <c r="AFC3131" s="0"/>
      <c r="AFD3131" s="0"/>
      <c r="AFE3131" s="0"/>
      <c r="AFF3131" s="0"/>
      <c r="AFG3131" s="0"/>
      <c r="AFH3131" s="0"/>
      <c r="AFI3131" s="0"/>
      <c r="AFJ3131" s="0"/>
      <c r="AFK3131" s="0"/>
      <c r="AFL3131" s="0"/>
      <c r="AFM3131" s="0"/>
      <c r="AFN3131" s="0"/>
      <c r="AFO3131" s="0"/>
      <c r="AFP3131" s="0"/>
      <c r="AFQ3131" s="0"/>
      <c r="AFR3131" s="0"/>
      <c r="AFS3131" s="0"/>
      <c r="AFT3131" s="0"/>
      <c r="AFU3131" s="0"/>
      <c r="AFV3131" s="0"/>
      <c r="AFW3131" s="0"/>
      <c r="AFX3131" s="0"/>
      <c r="AFY3131" s="0"/>
      <c r="AFZ3131" s="0"/>
      <c r="AGA3131" s="0"/>
      <c r="AGB3131" s="0"/>
      <c r="AGC3131" s="0"/>
      <c r="AGD3131" s="0"/>
      <c r="AGE3131" s="0"/>
      <c r="AGF3131" s="0"/>
      <c r="AGG3131" s="0"/>
      <c r="AGH3131" s="0"/>
      <c r="AGI3131" s="0"/>
      <c r="AGJ3131" s="0"/>
      <c r="AGK3131" s="0"/>
      <c r="AGL3131" s="0"/>
      <c r="AGM3131" s="0"/>
      <c r="AGN3131" s="0"/>
      <c r="AGO3131" s="0"/>
      <c r="AGP3131" s="0"/>
      <c r="AGQ3131" s="0"/>
      <c r="AGR3131" s="0"/>
      <c r="AGS3131" s="0"/>
      <c r="AGT3131" s="0"/>
      <c r="AGU3131" s="0"/>
      <c r="AGV3131" s="0"/>
      <c r="AGW3131" s="0"/>
      <c r="AGX3131" s="0"/>
      <c r="AGY3131" s="0"/>
      <c r="AGZ3131" s="0"/>
      <c r="AHA3131" s="0"/>
      <c r="AHB3131" s="0"/>
      <c r="AHC3131" s="0"/>
      <c r="AHD3131" s="0"/>
      <c r="AHE3131" s="0"/>
      <c r="AHF3131" s="0"/>
      <c r="AHG3131" s="0"/>
      <c r="AHH3131" s="0"/>
      <c r="AHI3131" s="0"/>
      <c r="AHJ3131" s="0"/>
      <c r="AHK3131" s="0"/>
      <c r="AHL3131" s="0"/>
      <c r="AHM3131" s="0"/>
      <c r="AHN3131" s="0"/>
      <c r="AHO3131" s="0"/>
      <c r="AHP3131" s="0"/>
      <c r="AHQ3131" s="0"/>
      <c r="AHR3131" s="0"/>
      <c r="AHS3131" s="0"/>
      <c r="AHT3131" s="0"/>
      <c r="AHU3131" s="0"/>
      <c r="AHV3131" s="0"/>
      <c r="AHW3131" s="0"/>
      <c r="AHX3131" s="0"/>
      <c r="AHY3131" s="0"/>
      <c r="AHZ3131" s="0"/>
      <c r="AIA3131" s="0"/>
      <c r="AIB3131" s="0"/>
      <c r="AIC3131" s="0"/>
      <c r="AID3131" s="0"/>
      <c r="AIE3131" s="0"/>
      <c r="AIF3131" s="0"/>
      <c r="AIG3131" s="0"/>
      <c r="AIH3131" s="0"/>
      <c r="AII3131" s="0"/>
      <c r="AIJ3131" s="0"/>
      <c r="AIK3131" s="0"/>
      <c r="AIL3131" s="0"/>
      <c r="AIM3131" s="0"/>
      <c r="AIN3131" s="0"/>
      <c r="AIO3131" s="0"/>
      <c r="AIP3131" s="0"/>
      <c r="AIQ3131" s="0"/>
      <c r="AIR3131" s="0"/>
      <c r="AIS3131" s="0"/>
      <c r="AIT3131" s="0"/>
      <c r="AIU3131" s="0"/>
      <c r="AIV3131" s="0"/>
      <c r="AIW3131" s="0"/>
      <c r="AIX3131" s="0"/>
      <c r="AIY3131" s="0"/>
      <c r="AIZ3131" s="0"/>
      <c r="AJA3131" s="0"/>
      <c r="AJB3131" s="0"/>
      <c r="AJC3131" s="0"/>
      <c r="AJD3131" s="0"/>
      <c r="AJE3131" s="0"/>
      <c r="AJF3131" s="0"/>
      <c r="AJG3131" s="0"/>
      <c r="AJH3131" s="0"/>
      <c r="AJI3131" s="0"/>
      <c r="AJJ3131" s="0"/>
      <c r="AJK3131" s="0"/>
      <c r="AJL3131" s="0"/>
      <c r="AJM3131" s="0"/>
      <c r="AJN3131" s="0"/>
      <c r="AJO3131" s="0"/>
      <c r="AJP3131" s="0"/>
      <c r="AJQ3131" s="0"/>
      <c r="AJR3131" s="0"/>
      <c r="AJS3131" s="0"/>
      <c r="AJT3131" s="0"/>
      <c r="AJU3131" s="0"/>
      <c r="AJV3131" s="0"/>
      <c r="AJW3131" s="0"/>
      <c r="AJX3131" s="0"/>
      <c r="AJY3131" s="0"/>
      <c r="AJZ3131" s="0"/>
      <c r="AKA3131" s="0"/>
      <c r="AKB3131" s="0"/>
      <c r="AKC3131" s="0"/>
      <c r="AKD3131" s="0"/>
      <c r="AKE3131" s="0"/>
      <c r="AKF3131" s="0"/>
      <c r="AKG3131" s="0"/>
      <c r="AKH3131" s="0"/>
      <c r="AKI3131" s="0"/>
      <c r="AKJ3131" s="0"/>
      <c r="AKK3131" s="0"/>
      <c r="AKL3131" s="0"/>
      <c r="AKM3131" s="0"/>
      <c r="AKN3131" s="0"/>
      <c r="AKO3131" s="0"/>
      <c r="AKP3131" s="0"/>
      <c r="AKQ3131" s="0"/>
      <c r="AKR3131" s="0"/>
      <c r="AKS3131" s="0"/>
      <c r="AKT3131" s="0"/>
      <c r="AKU3131" s="0"/>
      <c r="AKV3131" s="0"/>
      <c r="AKW3131" s="0"/>
      <c r="AKX3131" s="0"/>
      <c r="AKY3131" s="0"/>
      <c r="AKZ3131" s="0"/>
      <c r="ALA3131" s="0"/>
      <c r="ALB3131" s="0"/>
      <c r="ALC3131" s="0"/>
      <c r="ALD3131" s="0"/>
      <c r="ALE3131" s="0"/>
      <c r="ALF3131" s="0"/>
      <c r="ALG3131" s="0"/>
      <c r="ALH3131" s="0"/>
      <c r="ALI3131" s="0"/>
      <c r="ALJ3131" s="0"/>
      <c r="ALK3131" s="0"/>
      <c r="ALL3131" s="0"/>
      <c r="ALM3131" s="0"/>
      <c r="ALN3131" s="0"/>
      <c r="ALO3131" s="0"/>
      <c r="ALP3131" s="0"/>
      <c r="ALQ3131" s="0"/>
      <c r="ALR3131" s="0"/>
      <c r="ALS3131" s="0"/>
      <c r="ALT3131" s="0"/>
      <c r="ALU3131" s="0"/>
      <c r="ALV3131" s="0"/>
      <c r="ALW3131" s="0"/>
      <c r="ALX3131" s="0"/>
      <c r="ALY3131" s="0"/>
      <c r="ALZ3131" s="0"/>
      <c r="AMA3131" s="0"/>
      <c r="AMB3131" s="0"/>
      <c r="AMC3131" s="0"/>
      <c r="AMD3131" s="0"/>
      <c r="AME3131" s="0"/>
      <c r="AMF3131" s="0"/>
      <c r="AMG3131" s="0"/>
      <c r="AMH3131" s="0"/>
      <c r="AMI3131" s="0"/>
    </row>
    <row r="3132" customFormat="false" ht="12.75" hidden="false" customHeight="false" outlineLevel="0" collapsed="false">
      <c r="A3132" s="1" t="s">
        <v>3361</v>
      </c>
      <c r="C3132" s="27" t="s">
        <v>3385</v>
      </c>
      <c r="D3132" s="27" t="s">
        <v>51</v>
      </c>
      <c r="E3132" s="28"/>
      <c r="F3132" s="29"/>
      <c r="G3132" s="27"/>
      <c r="H3132" s="30" t="s">
        <v>61</v>
      </c>
      <c r="I3132" s="31" t="n">
        <v>0.79</v>
      </c>
      <c r="J3132" s="30" t="s">
        <v>3372</v>
      </c>
      <c r="BM3132" s="0"/>
      <c r="BN3132" s="0"/>
      <c r="BO3132" s="0"/>
      <c r="BP3132" s="0"/>
      <c r="BQ3132" s="0"/>
      <c r="BR3132" s="0"/>
      <c r="BS3132" s="0"/>
      <c r="BT3132" s="0"/>
      <c r="BU3132" s="0"/>
      <c r="BV3132" s="0"/>
      <c r="BW3132" s="0"/>
      <c r="BX3132" s="0"/>
      <c r="BY3132" s="0"/>
      <c r="BZ3132" s="0"/>
      <c r="CA3132" s="0"/>
      <c r="CB3132" s="0"/>
      <c r="CC3132" s="0"/>
      <c r="CD3132" s="0"/>
      <c r="CE3132" s="0"/>
      <c r="CF3132" s="0"/>
      <c r="CG3132" s="0"/>
      <c r="CH3132" s="0"/>
      <c r="CI3132" s="0"/>
      <c r="CJ3132" s="0"/>
      <c r="CK3132" s="0"/>
      <c r="CL3132" s="0"/>
      <c r="CM3132" s="0"/>
      <c r="CN3132" s="0"/>
      <c r="CO3132" s="0"/>
      <c r="CP3132" s="0"/>
      <c r="CQ3132" s="0"/>
      <c r="CR3132" s="0"/>
      <c r="CS3132" s="0"/>
      <c r="CT3132" s="0"/>
      <c r="CU3132" s="0"/>
      <c r="CV3132" s="0"/>
      <c r="CW3132" s="0"/>
      <c r="CX3132" s="0"/>
      <c r="CY3132" s="0"/>
      <c r="CZ3132" s="0"/>
      <c r="DA3132" s="0"/>
      <c r="DB3132" s="0"/>
      <c r="DC3132" s="0"/>
      <c r="DD3132" s="0"/>
      <c r="DE3132" s="0"/>
      <c r="DF3132" s="0"/>
      <c r="DG3132" s="0"/>
      <c r="DH3132" s="0"/>
      <c r="DI3132" s="0"/>
      <c r="DJ3132" s="0"/>
      <c r="DK3132" s="0"/>
      <c r="DL3132" s="0"/>
      <c r="DM3132" s="0"/>
      <c r="DN3132" s="0"/>
      <c r="DO3132" s="0"/>
      <c r="DP3132" s="0"/>
      <c r="DQ3132" s="0"/>
      <c r="DR3132" s="0"/>
      <c r="DS3132" s="0"/>
      <c r="DT3132" s="0"/>
      <c r="DU3132" s="0"/>
      <c r="DV3132" s="0"/>
      <c r="DW3132" s="0"/>
      <c r="DX3132" s="0"/>
      <c r="DY3132" s="0"/>
      <c r="DZ3132" s="0"/>
      <c r="EA3132" s="0"/>
      <c r="EB3132" s="0"/>
      <c r="EC3132" s="0"/>
      <c r="ED3132" s="0"/>
      <c r="EE3132" s="0"/>
      <c r="EF3132" s="0"/>
      <c r="EG3132" s="0"/>
      <c r="EH3132" s="0"/>
      <c r="EI3132" s="0"/>
      <c r="EJ3132" s="0"/>
      <c r="EK3132" s="0"/>
      <c r="EL3132" s="0"/>
      <c r="EM3132" s="0"/>
      <c r="EN3132" s="0"/>
      <c r="EO3132" s="0"/>
      <c r="EP3132" s="0"/>
      <c r="EQ3132" s="0"/>
      <c r="ER3132" s="0"/>
      <c r="ES3132" s="0"/>
      <c r="ET3132" s="0"/>
      <c r="EU3132" s="0"/>
      <c r="EV3132" s="0"/>
      <c r="EW3132" s="0"/>
      <c r="EX3132" s="0"/>
      <c r="EY3132" s="0"/>
      <c r="EZ3132" s="0"/>
      <c r="FA3132" s="0"/>
      <c r="FB3132" s="0"/>
      <c r="FC3132" s="0"/>
      <c r="FD3132" s="0"/>
      <c r="FE3132" s="0"/>
      <c r="FF3132" s="0"/>
      <c r="FG3132" s="0"/>
      <c r="FH3132" s="0"/>
      <c r="FI3132" s="0"/>
      <c r="FJ3132" s="0"/>
      <c r="FK3132" s="0"/>
      <c r="FL3132" s="0"/>
      <c r="FM3132" s="0"/>
      <c r="FN3132" s="0"/>
      <c r="FO3132" s="0"/>
      <c r="FP3132" s="0"/>
      <c r="FQ3132" s="0"/>
      <c r="FR3132" s="0"/>
      <c r="FS3132" s="0"/>
      <c r="FT3132" s="0"/>
      <c r="FU3132" s="0"/>
      <c r="FV3132" s="0"/>
      <c r="FW3132" s="0"/>
      <c r="FX3132" s="0"/>
      <c r="FY3132" s="0"/>
      <c r="FZ3132" s="0"/>
      <c r="GA3132" s="0"/>
      <c r="GB3132" s="0"/>
      <c r="GC3132" s="0"/>
      <c r="GD3132" s="0"/>
      <c r="GE3132" s="0"/>
      <c r="GF3132" s="0"/>
      <c r="GG3132" s="0"/>
      <c r="GH3132" s="0"/>
      <c r="GI3132" s="0"/>
      <c r="GJ3132" s="0"/>
      <c r="GK3132" s="0"/>
      <c r="GL3132" s="0"/>
      <c r="GM3132" s="0"/>
      <c r="GN3132" s="0"/>
      <c r="GO3132" s="0"/>
      <c r="GP3132" s="0"/>
      <c r="GQ3132" s="0"/>
      <c r="GR3132" s="0"/>
      <c r="GS3132" s="0"/>
      <c r="GT3132" s="0"/>
      <c r="GU3132" s="0"/>
      <c r="GV3132" s="0"/>
      <c r="GW3132" s="0"/>
      <c r="GX3132" s="0"/>
      <c r="GY3132" s="0"/>
      <c r="GZ3132" s="0"/>
      <c r="HA3132" s="0"/>
      <c r="HB3132" s="0"/>
      <c r="HC3132" s="0"/>
      <c r="HD3132" s="0"/>
      <c r="HE3132" s="0"/>
      <c r="HF3132" s="0"/>
      <c r="HG3132" s="0"/>
      <c r="HH3132" s="0"/>
      <c r="HI3132" s="0"/>
      <c r="HJ3132" s="0"/>
      <c r="HK3132" s="0"/>
      <c r="HL3132" s="0"/>
      <c r="HM3132" s="0"/>
      <c r="HN3132" s="0"/>
      <c r="HO3132" s="0"/>
      <c r="HP3132" s="0"/>
      <c r="HQ3132" s="0"/>
      <c r="HR3132" s="0"/>
      <c r="HS3132" s="0"/>
      <c r="HT3132" s="0"/>
      <c r="HU3132" s="0"/>
      <c r="HV3132" s="0"/>
      <c r="HW3132" s="0"/>
      <c r="HX3132" s="0"/>
      <c r="HY3132" s="0"/>
      <c r="HZ3132" s="0"/>
      <c r="IA3132" s="0"/>
      <c r="IB3132" s="0"/>
      <c r="IC3132" s="0"/>
      <c r="ID3132" s="0"/>
      <c r="IE3132" s="0"/>
      <c r="IF3132" s="0"/>
      <c r="IG3132" s="0"/>
      <c r="IH3132" s="0"/>
      <c r="II3132" s="0"/>
      <c r="IJ3132" s="0"/>
      <c r="IK3132" s="0"/>
      <c r="IL3132" s="0"/>
      <c r="IM3132" s="0"/>
      <c r="IN3132" s="0"/>
      <c r="IO3132" s="0"/>
      <c r="IP3132" s="0"/>
      <c r="IQ3132" s="0"/>
      <c r="IR3132" s="0"/>
      <c r="IS3132" s="0"/>
      <c r="IT3132" s="0"/>
      <c r="IU3132" s="0"/>
      <c r="IV3132" s="0"/>
      <c r="IW3132" s="0"/>
      <c r="IX3132" s="0"/>
      <c r="IY3132" s="0"/>
      <c r="IZ3132" s="0"/>
      <c r="JA3132" s="0"/>
      <c r="JB3132" s="0"/>
      <c r="JC3132" s="0"/>
      <c r="JD3132" s="0"/>
      <c r="JE3132" s="0"/>
      <c r="JF3132" s="0"/>
      <c r="JG3132" s="0"/>
      <c r="JH3132" s="0"/>
      <c r="JI3132" s="0"/>
      <c r="JJ3132" s="0"/>
      <c r="JK3132" s="0"/>
      <c r="JL3132" s="0"/>
      <c r="JM3132" s="0"/>
      <c r="JN3132" s="0"/>
      <c r="JO3132" s="0"/>
      <c r="JP3132" s="0"/>
      <c r="JQ3132" s="0"/>
      <c r="JR3132" s="0"/>
      <c r="JS3132" s="0"/>
      <c r="JT3132" s="0"/>
      <c r="JU3132" s="0"/>
      <c r="JV3132" s="0"/>
      <c r="JW3132" s="0"/>
      <c r="JX3132" s="0"/>
      <c r="JY3132" s="0"/>
      <c r="JZ3132" s="0"/>
      <c r="KA3132" s="0"/>
      <c r="KB3132" s="0"/>
      <c r="KC3132" s="0"/>
      <c r="KD3132" s="0"/>
      <c r="KE3132" s="0"/>
      <c r="KF3132" s="0"/>
      <c r="KG3132" s="0"/>
      <c r="KH3132" s="0"/>
      <c r="KI3132" s="0"/>
      <c r="KJ3132" s="0"/>
      <c r="KK3132" s="0"/>
      <c r="KL3132" s="0"/>
      <c r="KM3132" s="0"/>
      <c r="KN3132" s="0"/>
      <c r="KO3132" s="0"/>
      <c r="KP3132" s="0"/>
      <c r="KQ3132" s="0"/>
      <c r="KR3132" s="0"/>
      <c r="KS3132" s="0"/>
      <c r="KT3132" s="0"/>
      <c r="KU3132" s="0"/>
      <c r="KV3132" s="0"/>
      <c r="KW3132" s="0"/>
      <c r="KX3132" s="0"/>
      <c r="KY3132" s="0"/>
      <c r="KZ3132" s="0"/>
      <c r="LA3132" s="0"/>
      <c r="LB3132" s="0"/>
      <c r="LC3132" s="0"/>
      <c r="LD3132" s="0"/>
      <c r="LE3132" s="0"/>
      <c r="LF3132" s="0"/>
      <c r="LG3132" s="0"/>
      <c r="LH3132" s="0"/>
      <c r="LI3132" s="0"/>
      <c r="LJ3132" s="0"/>
      <c r="LK3132" s="0"/>
      <c r="LL3132" s="0"/>
      <c r="LM3132" s="0"/>
      <c r="LN3132" s="0"/>
      <c r="LO3132" s="0"/>
      <c r="LP3132" s="0"/>
      <c r="LQ3132" s="0"/>
      <c r="LR3132" s="0"/>
      <c r="LS3132" s="0"/>
      <c r="LT3132" s="0"/>
      <c r="LU3132" s="0"/>
      <c r="LV3132" s="0"/>
      <c r="LW3132" s="0"/>
      <c r="LX3132" s="0"/>
      <c r="LY3132" s="0"/>
      <c r="LZ3132" s="0"/>
      <c r="MA3132" s="0"/>
      <c r="MB3132" s="0"/>
      <c r="MC3132" s="0"/>
      <c r="MD3132" s="0"/>
      <c r="ME3132" s="0"/>
      <c r="MF3132" s="0"/>
      <c r="MG3132" s="0"/>
      <c r="MH3132" s="0"/>
      <c r="MI3132" s="0"/>
      <c r="MJ3132" s="0"/>
      <c r="MK3132" s="0"/>
      <c r="ML3132" s="0"/>
      <c r="MM3132" s="0"/>
      <c r="MN3132" s="0"/>
      <c r="MO3132" s="0"/>
      <c r="MP3132" s="0"/>
      <c r="MQ3132" s="0"/>
      <c r="MR3132" s="0"/>
      <c r="MS3132" s="0"/>
      <c r="MT3132" s="0"/>
      <c r="MU3132" s="0"/>
      <c r="MV3132" s="0"/>
      <c r="MW3132" s="0"/>
      <c r="MX3132" s="0"/>
      <c r="MY3132" s="0"/>
      <c r="MZ3132" s="0"/>
      <c r="NA3132" s="0"/>
      <c r="NB3132" s="0"/>
      <c r="NC3132" s="0"/>
      <c r="ND3132" s="0"/>
      <c r="NE3132" s="0"/>
      <c r="NF3132" s="0"/>
      <c r="NG3132" s="0"/>
      <c r="NH3132" s="0"/>
      <c r="NI3132" s="0"/>
      <c r="NJ3132" s="0"/>
      <c r="NK3132" s="0"/>
      <c r="NL3132" s="0"/>
      <c r="NM3132" s="0"/>
      <c r="NN3132" s="0"/>
      <c r="NO3132" s="0"/>
      <c r="NP3132" s="0"/>
      <c r="NQ3132" s="0"/>
      <c r="NR3132" s="0"/>
      <c r="NS3132" s="0"/>
      <c r="NT3132" s="0"/>
      <c r="NU3132" s="0"/>
      <c r="NV3132" s="0"/>
      <c r="NW3132" s="0"/>
      <c r="NX3132" s="0"/>
      <c r="NY3132" s="0"/>
      <c r="NZ3132" s="0"/>
      <c r="OA3132" s="0"/>
      <c r="OB3132" s="0"/>
      <c r="OC3132" s="0"/>
      <c r="OD3132" s="0"/>
      <c r="OE3132" s="0"/>
      <c r="OF3132" s="0"/>
      <c r="OG3132" s="0"/>
      <c r="OH3132" s="0"/>
      <c r="OI3132" s="0"/>
      <c r="OJ3132" s="0"/>
      <c r="OK3132" s="0"/>
      <c r="OL3132" s="0"/>
      <c r="OM3132" s="0"/>
      <c r="ON3132" s="0"/>
      <c r="OO3132" s="0"/>
      <c r="OP3132" s="0"/>
      <c r="OQ3132" s="0"/>
      <c r="OR3132" s="0"/>
      <c r="OS3132" s="0"/>
      <c r="OT3132" s="0"/>
      <c r="OU3132" s="0"/>
      <c r="OV3132" s="0"/>
      <c r="OW3132" s="0"/>
      <c r="OX3132" s="0"/>
      <c r="OY3132" s="0"/>
      <c r="OZ3132" s="0"/>
      <c r="PA3132" s="0"/>
      <c r="PB3132" s="0"/>
      <c r="PC3132" s="0"/>
      <c r="PD3132" s="0"/>
      <c r="PE3132" s="0"/>
      <c r="PF3132" s="0"/>
      <c r="PG3132" s="0"/>
      <c r="PH3132" s="0"/>
      <c r="PI3132" s="0"/>
      <c r="PJ3132" s="0"/>
      <c r="PK3132" s="0"/>
      <c r="PL3132" s="0"/>
      <c r="PM3132" s="0"/>
      <c r="PN3132" s="0"/>
      <c r="PO3132" s="0"/>
      <c r="PP3132" s="0"/>
      <c r="PQ3132" s="0"/>
      <c r="PR3132" s="0"/>
      <c r="PS3132" s="0"/>
      <c r="PT3132" s="0"/>
      <c r="PU3132" s="0"/>
      <c r="PV3132" s="0"/>
      <c r="PW3132" s="0"/>
      <c r="PX3132" s="0"/>
      <c r="PY3132" s="0"/>
      <c r="PZ3132" s="0"/>
      <c r="QA3132" s="0"/>
      <c r="QB3132" s="0"/>
      <c r="QC3132" s="0"/>
      <c r="QD3132" s="0"/>
      <c r="QE3132" s="0"/>
      <c r="QF3132" s="0"/>
      <c r="QG3132" s="0"/>
      <c r="QH3132" s="0"/>
      <c r="QI3132" s="0"/>
      <c r="QJ3132" s="0"/>
      <c r="QK3132" s="0"/>
      <c r="QL3132" s="0"/>
      <c r="QM3132" s="0"/>
      <c r="QN3132" s="0"/>
      <c r="QO3132" s="0"/>
      <c r="QP3132" s="0"/>
      <c r="QQ3132" s="0"/>
      <c r="QR3132" s="0"/>
      <c r="QS3132" s="0"/>
      <c r="QT3132" s="0"/>
      <c r="QU3132" s="0"/>
      <c r="QV3132" s="0"/>
      <c r="QW3132" s="0"/>
      <c r="QX3132" s="0"/>
      <c r="QY3132" s="0"/>
      <c r="QZ3132" s="0"/>
      <c r="RA3132" s="0"/>
      <c r="RB3132" s="0"/>
      <c r="RC3132" s="0"/>
      <c r="RD3132" s="0"/>
      <c r="RE3132" s="0"/>
      <c r="RF3132" s="0"/>
      <c r="RG3132" s="0"/>
      <c r="RH3132" s="0"/>
      <c r="RI3132" s="0"/>
      <c r="RJ3132" s="0"/>
      <c r="RK3132" s="0"/>
      <c r="RL3132" s="0"/>
      <c r="RM3132" s="0"/>
      <c r="RN3132" s="0"/>
      <c r="RO3132" s="0"/>
      <c r="RP3132" s="0"/>
      <c r="RQ3132" s="0"/>
      <c r="RR3132" s="0"/>
      <c r="RS3132" s="0"/>
      <c r="RT3132" s="0"/>
      <c r="RU3132" s="0"/>
      <c r="RV3132" s="0"/>
      <c r="RW3132" s="0"/>
      <c r="RX3132" s="0"/>
      <c r="RY3132" s="0"/>
      <c r="RZ3132" s="0"/>
      <c r="SA3132" s="0"/>
      <c r="SB3132" s="0"/>
      <c r="SC3132" s="0"/>
      <c r="SD3132" s="0"/>
      <c r="SE3132" s="0"/>
      <c r="SF3132" s="0"/>
      <c r="SG3132" s="0"/>
      <c r="SH3132" s="0"/>
      <c r="SI3132" s="0"/>
      <c r="SJ3132" s="0"/>
      <c r="SK3132" s="0"/>
      <c r="SL3132" s="0"/>
      <c r="SM3132" s="0"/>
      <c r="SN3132" s="0"/>
      <c r="SO3132" s="0"/>
      <c r="SP3132" s="0"/>
      <c r="SQ3132" s="0"/>
      <c r="SR3132" s="0"/>
      <c r="SS3132" s="0"/>
      <c r="ST3132" s="0"/>
      <c r="SU3132" s="0"/>
      <c r="SV3132" s="0"/>
      <c r="SW3132" s="0"/>
      <c r="SX3132" s="0"/>
      <c r="SY3132" s="0"/>
      <c r="SZ3132" s="0"/>
      <c r="TA3132" s="0"/>
      <c r="TB3132" s="0"/>
      <c r="TC3132" s="0"/>
      <c r="TD3132" s="0"/>
      <c r="TE3132" s="0"/>
      <c r="TF3132" s="0"/>
      <c r="TG3132" s="0"/>
      <c r="TH3132" s="0"/>
      <c r="TI3132" s="0"/>
      <c r="TJ3132" s="0"/>
      <c r="TK3132" s="0"/>
      <c r="TL3132" s="0"/>
      <c r="TM3132" s="0"/>
      <c r="TN3132" s="0"/>
      <c r="TO3132" s="0"/>
      <c r="TP3132" s="0"/>
      <c r="TQ3132" s="0"/>
      <c r="TR3132" s="0"/>
      <c r="TS3132" s="0"/>
      <c r="TT3132" s="0"/>
      <c r="TU3132" s="0"/>
      <c r="TV3132" s="0"/>
      <c r="TW3132" s="0"/>
      <c r="TX3132" s="0"/>
      <c r="TY3132" s="0"/>
      <c r="TZ3132" s="0"/>
      <c r="UA3132" s="0"/>
      <c r="UB3132" s="0"/>
      <c r="UC3132" s="0"/>
      <c r="UD3132" s="0"/>
      <c r="UE3132" s="0"/>
      <c r="UF3132" s="0"/>
      <c r="UG3132" s="0"/>
      <c r="UH3132" s="0"/>
      <c r="UI3132" s="0"/>
      <c r="UJ3132" s="0"/>
      <c r="UK3132" s="0"/>
      <c r="UL3132" s="0"/>
      <c r="UM3132" s="0"/>
      <c r="UN3132" s="0"/>
      <c r="UO3132" s="0"/>
      <c r="UP3132" s="0"/>
      <c r="UQ3132" s="0"/>
      <c r="UR3132" s="0"/>
      <c r="US3132" s="0"/>
      <c r="UT3132" s="0"/>
      <c r="UU3132" s="0"/>
      <c r="UV3132" s="0"/>
      <c r="UW3132" s="0"/>
      <c r="UX3132" s="0"/>
      <c r="UY3132" s="0"/>
      <c r="UZ3132" s="0"/>
      <c r="VA3132" s="0"/>
      <c r="VB3132" s="0"/>
      <c r="VC3132" s="0"/>
      <c r="VD3132" s="0"/>
      <c r="VE3132" s="0"/>
      <c r="VF3132" s="0"/>
      <c r="VG3132" s="0"/>
      <c r="VH3132" s="0"/>
      <c r="VI3132" s="0"/>
      <c r="VJ3132" s="0"/>
      <c r="VK3132" s="0"/>
      <c r="VL3132" s="0"/>
      <c r="VM3132" s="0"/>
      <c r="VN3132" s="0"/>
      <c r="VO3132" s="0"/>
      <c r="VP3132" s="0"/>
      <c r="VQ3132" s="0"/>
      <c r="VR3132" s="0"/>
      <c r="VS3132" s="0"/>
      <c r="VT3132" s="0"/>
      <c r="VU3132" s="0"/>
      <c r="VV3132" s="0"/>
      <c r="VW3132" s="0"/>
      <c r="VX3132" s="0"/>
      <c r="VY3132" s="0"/>
      <c r="VZ3132" s="0"/>
      <c r="WA3132" s="0"/>
      <c r="WB3132" s="0"/>
      <c r="WC3132" s="0"/>
      <c r="WD3132" s="0"/>
      <c r="WE3132" s="0"/>
      <c r="WF3132" s="0"/>
      <c r="WG3132" s="0"/>
      <c r="WH3132" s="0"/>
      <c r="WI3132" s="0"/>
      <c r="WJ3132" s="0"/>
      <c r="WK3132" s="0"/>
      <c r="WL3132" s="0"/>
      <c r="WM3132" s="0"/>
      <c r="WN3132" s="0"/>
      <c r="WO3132" s="0"/>
      <c r="WP3132" s="0"/>
      <c r="WQ3132" s="0"/>
      <c r="WR3132" s="0"/>
      <c r="WS3132" s="0"/>
      <c r="WT3132" s="0"/>
      <c r="WU3132" s="0"/>
      <c r="WV3132" s="0"/>
      <c r="WW3132" s="0"/>
      <c r="WX3132" s="0"/>
      <c r="WY3132" s="0"/>
      <c r="WZ3132" s="0"/>
      <c r="XA3132" s="0"/>
      <c r="XB3132" s="0"/>
      <c r="XC3132" s="0"/>
      <c r="XD3132" s="0"/>
      <c r="XE3132" s="0"/>
      <c r="XF3132" s="0"/>
      <c r="XG3132" s="0"/>
      <c r="XH3132" s="0"/>
      <c r="XI3132" s="0"/>
      <c r="XJ3132" s="0"/>
      <c r="XK3132" s="0"/>
      <c r="XL3132" s="0"/>
      <c r="XM3132" s="0"/>
      <c r="XN3132" s="0"/>
      <c r="XO3132" s="0"/>
      <c r="XP3132" s="0"/>
      <c r="XQ3132" s="0"/>
      <c r="XR3132" s="0"/>
      <c r="XS3132" s="0"/>
      <c r="XT3132" s="0"/>
      <c r="XU3132" s="0"/>
      <c r="XV3132" s="0"/>
      <c r="XW3132" s="0"/>
      <c r="XX3132" s="0"/>
      <c r="XY3132" s="0"/>
      <c r="XZ3132" s="0"/>
      <c r="YA3132" s="0"/>
      <c r="YB3132" s="0"/>
      <c r="YC3132" s="0"/>
      <c r="YD3132" s="0"/>
      <c r="YE3132" s="0"/>
      <c r="YF3132" s="0"/>
      <c r="YG3132" s="0"/>
      <c r="YH3132" s="0"/>
      <c r="YI3132" s="0"/>
      <c r="YJ3132" s="0"/>
      <c r="YK3132" s="0"/>
      <c r="YL3132" s="0"/>
      <c r="YM3132" s="0"/>
      <c r="YN3132" s="0"/>
      <c r="YO3132" s="0"/>
      <c r="YP3132" s="0"/>
      <c r="YQ3132" s="0"/>
      <c r="YR3132" s="0"/>
      <c r="YS3132" s="0"/>
      <c r="YT3132" s="0"/>
      <c r="YU3132" s="0"/>
      <c r="YV3132" s="0"/>
      <c r="YW3132" s="0"/>
      <c r="YX3132" s="0"/>
      <c r="YY3132" s="0"/>
      <c r="YZ3132" s="0"/>
      <c r="ZA3132" s="0"/>
      <c r="ZB3132" s="0"/>
      <c r="ZC3132" s="0"/>
      <c r="ZD3132" s="0"/>
      <c r="ZE3132" s="0"/>
      <c r="ZF3132" s="0"/>
      <c r="ZG3132" s="0"/>
      <c r="ZH3132" s="0"/>
      <c r="ZI3132" s="0"/>
      <c r="ZJ3132" s="0"/>
      <c r="ZK3132" s="0"/>
      <c r="ZL3132" s="0"/>
      <c r="ZM3132" s="0"/>
      <c r="ZN3132" s="0"/>
      <c r="ZO3132" s="0"/>
      <c r="ZP3132" s="0"/>
      <c r="ZQ3132" s="0"/>
      <c r="ZR3132" s="0"/>
      <c r="ZS3132" s="0"/>
      <c r="ZT3132" s="0"/>
      <c r="ZU3132" s="0"/>
      <c r="ZV3132" s="0"/>
      <c r="ZW3132" s="0"/>
      <c r="ZX3132" s="0"/>
      <c r="ZY3132" s="0"/>
      <c r="ZZ3132" s="0"/>
      <c r="AAA3132" s="0"/>
      <c r="AAB3132" s="0"/>
      <c r="AAC3132" s="0"/>
      <c r="AAD3132" s="0"/>
      <c r="AAE3132" s="0"/>
      <c r="AAF3132" s="0"/>
      <c r="AAG3132" s="0"/>
      <c r="AAH3132" s="0"/>
      <c r="AAI3132" s="0"/>
      <c r="AAJ3132" s="0"/>
      <c r="AAK3132" s="0"/>
      <c r="AAL3132" s="0"/>
      <c r="AAM3132" s="0"/>
      <c r="AAN3132" s="0"/>
      <c r="AAO3132" s="0"/>
      <c r="AAP3132" s="0"/>
      <c r="AAQ3132" s="0"/>
      <c r="AAR3132" s="0"/>
      <c r="AAS3132" s="0"/>
      <c r="AAT3132" s="0"/>
      <c r="AAU3132" s="0"/>
      <c r="AAV3132" s="0"/>
      <c r="AAW3132" s="0"/>
      <c r="AAX3132" s="0"/>
      <c r="AAY3132" s="0"/>
      <c r="AAZ3132" s="0"/>
      <c r="ABA3132" s="0"/>
      <c r="ABB3132" s="0"/>
      <c r="ABC3132" s="0"/>
      <c r="ABD3132" s="0"/>
      <c r="ABE3132" s="0"/>
      <c r="ABF3132" s="0"/>
      <c r="ABG3132" s="0"/>
      <c r="ABH3132" s="0"/>
      <c r="ABI3132" s="0"/>
      <c r="ABJ3132" s="0"/>
      <c r="ABK3132" s="0"/>
      <c r="ABL3132" s="0"/>
      <c r="ABM3132" s="0"/>
      <c r="ABN3132" s="0"/>
      <c r="ABO3132" s="0"/>
      <c r="ABP3132" s="0"/>
      <c r="ABQ3132" s="0"/>
      <c r="ABR3132" s="0"/>
      <c r="ABS3132" s="0"/>
      <c r="ABT3132" s="0"/>
      <c r="ABU3132" s="0"/>
      <c r="ABV3132" s="0"/>
      <c r="ABW3132" s="0"/>
      <c r="ABX3132" s="0"/>
      <c r="ABY3132" s="0"/>
      <c r="ABZ3132" s="0"/>
      <c r="ACA3132" s="0"/>
      <c r="ACB3132" s="0"/>
      <c r="ACC3132" s="0"/>
      <c r="ACD3132" s="0"/>
      <c r="ACE3132" s="0"/>
      <c r="ACF3132" s="0"/>
      <c r="ACG3132" s="0"/>
      <c r="ACH3132" s="0"/>
      <c r="ACI3132" s="0"/>
      <c r="ACJ3132" s="0"/>
      <c r="ACK3132" s="0"/>
      <c r="ACL3132" s="0"/>
      <c r="ACM3132" s="0"/>
      <c r="ACN3132" s="0"/>
      <c r="ACO3132" s="0"/>
      <c r="ACP3132" s="0"/>
      <c r="ACQ3132" s="0"/>
      <c r="ACR3132" s="0"/>
      <c r="ACS3132" s="0"/>
      <c r="ACT3132" s="0"/>
      <c r="ACU3132" s="0"/>
      <c r="ACV3132" s="0"/>
      <c r="ACW3132" s="0"/>
      <c r="ACX3132" s="0"/>
      <c r="ACY3132" s="0"/>
      <c r="ACZ3132" s="0"/>
      <c r="ADA3132" s="0"/>
      <c r="ADB3132" s="0"/>
      <c r="ADC3132" s="0"/>
      <c r="ADD3132" s="0"/>
      <c r="ADE3132" s="0"/>
      <c r="ADF3132" s="0"/>
      <c r="ADG3132" s="0"/>
      <c r="ADH3132" s="0"/>
      <c r="ADI3132" s="0"/>
      <c r="ADJ3132" s="0"/>
      <c r="ADK3132" s="0"/>
      <c r="ADL3132" s="0"/>
      <c r="ADM3132" s="0"/>
      <c r="ADN3132" s="0"/>
      <c r="ADO3132" s="0"/>
      <c r="ADP3132" s="0"/>
      <c r="ADQ3132" s="0"/>
      <c r="ADR3132" s="0"/>
      <c r="ADS3132" s="0"/>
      <c r="ADT3132" s="0"/>
      <c r="ADU3132" s="0"/>
      <c r="ADV3132" s="0"/>
      <c r="ADW3132" s="0"/>
      <c r="ADX3132" s="0"/>
      <c r="ADY3132" s="0"/>
      <c r="ADZ3132" s="0"/>
      <c r="AEA3132" s="0"/>
      <c r="AEB3132" s="0"/>
      <c r="AEC3132" s="0"/>
      <c r="AED3132" s="0"/>
      <c r="AEE3132" s="0"/>
      <c r="AEF3132" s="0"/>
      <c r="AEG3132" s="0"/>
      <c r="AEH3132" s="0"/>
      <c r="AEI3132" s="0"/>
      <c r="AEJ3132" s="0"/>
      <c r="AEK3132" s="0"/>
      <c r="AEL3132" s="0"/>
      <c r="AEM3132" s="0"/>
      <c r="AEN3132" s="0"/>
      <c r="AEO3132" s="0"/>
      <c r="AEP3132" s="0"/>
      <c r="AEQ3132" s="0"/>
      <c r="AER3132" s="0"/>
      <c r="AES3132" s="0"/>
      <c r="AET3132" s="0"/>
      <c r="AEU3132" s="0"/>
      <c r="AEV3132" s="0"/>
      <c r="AEW3132" s="0"/>
      <c r="AEX3132" s="0"/>
      <c r="AEY3132" s="0"/>
      <c r="AEZ3132" s="0"/>
      <c r="AFA3132" s="0"/>
      <c r="AFB3132" s="0"/>
      <c r="AFC3132" s="0"/>
      <c r="AFD3132" s="0"/>
      <c r="AFE3132" s="0"/>
      <c r="AFF3132" s="0"/>
      <c r="AFG3132" s="0"/>
      <c r="AFH3132" s="0"/>
      <c r="AFI3132" s="0"/>
      <c r="AFJ3132" s="0"/>
      <c r="AFK3132" s="0"/>
      <c r="AFL3132" s="0"/>
      <c r="AFM3132" s="0"/>
      <c r="AFN3132" s="0"/>
      <c r="AFO3132" s="0"/>
      <c r="AFP3132" s="0"/>
      <c r="AFQ3132" s="0"/>
      <c r="AFR3132" s="0"/>
      <c r="AFS3132" s="0"/>
      <c r="AFT3132" s="0"/>
      <c r="AFU3132" s="0"/>
      <c r="AFV3132" s="0"/>
      <c r="AFW3132" s="0"/>
      <c r="AFX3132" s="0"/>
      <c r="AFY3132" s="0"/>
      <c r="AFZ3132" s="0"/>
      <c r="AGA3132" s="0"/>
      <c r="AGB3132" s="0"/>
      <c r="AGC3132" s="0"/>
      <c r="AGD3132" s="0"/>
      <c r="AGE3132" s="0"/>
      <c r="AGF3132" s="0"/>
      <c r="AGG3132" s="0"/>
      <c r="AGH3132" s="0"/>
      <c r="AGI3132" s="0"/>
      <c r="AGJ3132" s="0"/>
      <c r="AGK3132" s="0"/>
      <c r="AGL3132" s="0"/>
      <c r="AGM3132" s="0"/>
      <c r="AGN3132" s="0"/>
      <c r="AGO3132" s="0"/>
      <c r="AGP3132" s="0"/>
      <c r="AGQ3132" s="0"/>
      <c r="AGR3132" s="0"/>
      <c r="AGS3132" s="0"/>
      <c r="AGT3132" s="0"/>
      <c r="AGU3132" s="0"/>
      <c r="AGV3132" s="0"/>
      <c r="AGW3132" s="0"/>
      <c r="AGX3132" s="0"/>
      <c r="AGY3132" s="0"/>
      <c r="AGZ3132" s="0"/>
      <c r="AHA3132" s="0"/>
      <c r="AHB3132" s="0"/>
      <c r="AHC3132" s="0"/>
      <c r="AHD3132" s="0"/>
      <c r="AHE3132" s="0"/>
      <c r="AHF3132" s="0"/>
      <c r="AHG3132" s="0"/>
      <c r="AHH3132" s="0"/>
      <c r="AHI3132" s="0"/>
      <c r="AHJ3132" s="0"/>
      <c r="AHK3132" s="0"/>
      <c r="AHL3132" s="0"/>
      <c r="AHM3132" s="0"/>
      <c r="AHN3132" s="0"/>
      <c r="AHO3132" s="0"/>
      <c r="AHP3132" s="0"/>
      <c r="AHQ3132" s="0"/>
      <c r="AHR3132" s="0"/>
      <c r="AHS3132" s="0"/>
      <c r="AHT3132" s="0"/>
      <c r="AHU3132" s="0"/>
      <c r="AHV3132" s="0"/>
      <c r="AHW3132" s="0"/>
      <c r="AHX3132" s="0"/>
      <c r="AHY3132" s="0"/>
      <c r="AHZ3132" s="0"/>
      <c r="AIA3132" s="0"/>
      <c r="AIB3132" s="0"/>
      <c r="AIC3132" s="0"/>
      <c r="AID3132" s="0"/>
      <c r="AIE3132" s="0"/>
      <c r="AIF3132" s="0"/>
      <c r="AIG3132" s="0"/>
      <c r="AIH3132" s="0"/>
      <c r="AII3132" s="0"/>
      <c r="AIJ3132" s="0"/>
      <c r="AIK3132" s="0"/>
      <c r="AIL3132" s="0"/>
      <c r="AIM3132" s="0"/>
      <c r="AIN3132" s="0"/>
      <c r="AIO3132" s="0"/>
      <c r="AIP3132" s="0"/>
      <c r="AIQ3132" s="0"/>
      <c r="AIR3132" s="0"/>
      <c r="AIS3132" s="0"/>
      <c r="AIT3132" s="0"/>
      <c r="AIU3132" s="0"/>
      <c r="AIV3132" s="0"/>
      <c r="AIW3132" s="0"/>
      <c r="AIX3132" s="0"/>
      <c r="AIY3132" s="0"/>
      <c r="AIZ3132" s="0"/>
      <c r="AJA3132" s="0"/>
      <c r="AJB3132" s="0"/>
      <c r="AJC3132" s="0"/>
      <c r="AJD3132" s="0"/>
      <c r="AJE3132" s="0"/>
      <c r="AJF3132" s="0"/>
      <c r="AJG3132" s="0"/>
      <c r="AJH3132" s="0"/>
      <c r="AJI3132" s="0"/>
      <c r="AJJ3132" s="0"/>
      <c r="AJK3132" s="0"/>
      <c r="AJL3132" s="0"/>
      <c r="AJM3132" s="0"/>
      <c r="AJN3132" s="0"/>
      <c r="AJO3132" s="0"/>
      <c r="AJP3132" s="0"/>
      <c r="AJQ3132" s="0"/>
      <c r="AJR3132" s="0"/>
      <c r="AJS3132" s="0"/>
      <c r="AJT3132" s="0"/>
      <c r="AJU3132" s="0"/>
      <c r="AJV3132" s="0"/>
      <c r="AJW3132" s="0"/>
      <c r="AJX3132" s="0"/>
      <c r="AJY3132" s="0"/>
      <c r="AJZ3132" s="0"/>
      <c r="AKA3132" s="0"/>
      <c r="AKB3132" s="0"/>
      <c r="AKC3132" s="0"/>
      <c r="AKD3132" s="0"/>
      <c r="AKE3132" s="0"/>
      <c r="AKF3132" s="0"/>
      <c r="AKG3132" s="0"/>
      <c r="AKH3132" s="0"/>
      <c r="AKI3132" s="0"/>
      <c r="AKJ3132" s="0"/>
      <c r="AKK3132" s="0"/>
      <c r="AKL3132" s="0"/>
      <c r="AKM3132" s="0"/>
      <c r="AKN3132" s="0"/>
      <c r="AKO3132" s="0"/>
      <c r="AKP3132" s="0"/>
      <c r="AKQ3132" s="0"/>
      <c r="AKR3132" s="0"/>
      <c r="AKS3132" s="0"/>
      <c r="AKT3132" s="0"/>
      <c r="AKU3132" s="0"/>
      <c r="AKV3132" s="0"/>
      <c r="AKW3132" s="0"/>
      <c r="AKX3132" s="0"/>
      <c r="AKY3132" s="0"/>
      <c r="AKZ3132" s="0"/>
      <c r="ALA3132" s="0"/>
      <c r="ALB3132" s="0"/>
      <c r="ALC3132" s="0"/>
      <c r="ALD3132" s="0"/>
      <c r="ALE3132" s="0"/>
      <c r="ALF3132" s="0"/>
      <c r="ALG3132" s="0"/>
      <c r="ALH3132" s="0"/>
      <c r="ALI3132" s="0"/>
      <c r="ALJ3132" s="0"/>
      <c r="ALK3132" s="0"/>
      <c r="ALL3132" s="0"/>
      <c r="ALM3132" s="0"/>
      <c r="ALN3132" s="0"/>
      <c r="ALO3132" s="0"/>
      <c r="ALP3132" s="0"/>
      <c r="ALQ3132" s="0"/>
      <c r="ALR3132" s="0"/>
      <c r="ALS3132" s="0"/>
      <c r="ALT3132" s="0"/>
      <c r="ALU3132" s="0"/>
      <c r="ALV3132" s="0"/>
      <c r="ALW3132" s="0"/>
      <c r="ALX3132" s="0"/>
      <c r="ALY3132" s="0"/>
      <c r="ALZ3132" s="0"/>
      <c r="AMA3132" s="0"/>
      <c r="AMB3132" s="0"/>
      <c r="AMC3132" s="0"/>
      <c r="AMD3132" s="0"/>
      <c r="AME3132" s="0"/>
      <c r="AMF3132" s="0"/>
      <c r="AMG3132" s="0"/>
      <c r="AMH3132" s="0"/>
      <c r="AMI3132" s="0"/>
    </row>
    <row r="3133" customFormat="false" ht="12.75" hidden="false" customHeight="false" outlineLevel="0" collapsed="false">
      <c r="A3133" s="1" t="s">
        <v>3361</v>
      </c>
      <c r="C3133" s="27" t="s">
        <v>3386</v>
      </c>
      <c r="D3133" s="27" t="s">
        <v>13</v>
      </c>
      <c r="E3133" s="28"/>
      <c r="F3133" s="29"/>
      <c r="G3133" s="27"/>
      <c r="H3133" s="30" t="s">
        <v>61</v>
      </c>
      <c r="I3133" s="31" t="n">
        <v>1.45</v>
      </c>
      <c r="J3133" s="30" t="s">
        <v>3372</v>
      </c>
      <c r="BM3133" s="0"/>
      <c r="BN3133" s="0"/>
      <c r="BO3133" s="0"/>
      <c r="BP3133" s="0"/>
      <c r="BQ3133" s="0"/>
      <c r="BR3133" s="0"/>
      <c r="BS3133" s="0"/>
      <c r="BT3133" s="0"/>
      <c r="BU3133" s="0"/>
      <c r="BV3133" s="0"/>
      <c r="BW3133" s="0"/>
      <c r="BX3133" s="0"/>
      <c r="BY3133" s="0"/>
      <c r="BZ3133" s="0"/>
      <c r="CA3133" s="0"/>
      <c r="CB3133" s="0"/>
      <c r="CC3133" s="0"/>
      <c r="CD3133" s="0"/>
      <c r="CE3133" s="0"/>
      <c r="CF3133" s="0"/>
      <c r="CG3133" s="0"/>
      <c r="CH3133" s="0"/>
      <c r="CI3133" s="0"/>
      <c r="CJ3133" s="0"/>
      <c r="CK3133" s="0"/>
      <c r="CL3133" s="0"/>
      <c r="CM3133" s="0"/>
      <c r="CN3133" s="0"/>
      <c r="CO3133" s="0"/>
      <c r="CP3133" s="0"/>
      <c r="CQ3133" s="0"/>
      <c r="CR3133" s="0"/>
      <c r="CS3133" s="0"/>
      <c r="CT3133" s="0"/>
      <c r="CU3133" s="0"/>
      <c r="CV3133" s="0"/>
      <c r="CW3133" s="0"/>
      <c r="CX3133" s="0"/>
      <c r="CY3133" s="0"/>
      <c r="CZ3133" s="0"/>
      <c r="DA3133" s="0"/>
      <c r="DB3133" s="0"/>
      <c r="DC3133" s="0"/>
      <c r="DD3133" s="0"/>
      <c r="DE3133" s="0"/>
      <c r="DF3133" s="0"/>
      <c r="DG3133" s="0"/>
      <c r="DH3133" s="0"/>
      <c r="DI3133" s="0"/>
      <c r="DJ3133" s="0"/>
      <c r="DK3133" s="0"/>
      <c r="DL3133" s="0"/>
      <c r="DM3133" s="0"/>
      <c r="DN3133" s="0"/>
      <c r="DO3133" s="0"/>
      <c r="DP3133" s="0"/>
      <c r="DQ3133" s="0"/>
      <c r="DR3133" s="0"/>
      <c r="DS3133" s="0"/>
      <c r="DT3133" s="0"/>
      <c r="DU3133" s="0"/>
      <c r="DV3133" s="0"/>
      <c r="DW3133" s="0"/>
      <c r="DX3133" s="0"/>
      <c r="DY3133" s="0"/>
      <c r="DZ3133" s="0"/>
      <c r="EA3133" s="0"/>
      <c r="EB3133" s="0"/>
      <c r="EC3133" s="0"/>
      <c r="ED3133" s="0"/>
      <c r="EE3133" s="0"/>
      <c r="EF3133" s="0"/>
      <c r="EG3133" s="0"/>
      <c r="EH3133" s="0"/>
      <c r="EI3133" s="0"/>
      <c r="EJ3133" s="0"/>
      <c r="EK3133" s="0"/>
      <c r="EL3133" s="0"/>
      <c r="EM3133" s="0"/>
      <c r="EN3133" s="0"/>
      <c r="EO3133" s="0"/>
      <c r="EP3133" s="0"/>
      <c r="EQ3133" s="0"/>
      <c r="ER3133" s="0"/>
      <c r="ES3133" s="0"/>
      <c r="ET3133" s="0"/>
      <c r="EU3133" s="0"/>
      <c r="EV3133" s="0"/>
      <c r="EW3133" s="0"/>
      <c r="EX3133" s="0"/>
      <c r="EY3133" s="0"/>
      <c r="EZ3133" s="0"/>
      <c r="FA3133" s="0"/>
      <c r="FB3133" s="0"/>
      <c r="FC3133" s="0"/>
      <c r="FD3133" s="0"/>
      <c r="FE3133" s="0"/>
      <c r="FF3133" s="0"/>
      <c r="FG3133" s="0"/>
      <c r="FH3133" s="0"/>
      <c r="FI3133" s="0"/>
      <c r="FJ3133" s="0"/>
      <c r="FK3133" s="0"/>
      <c r="FL3133" s="0"/>
      <c r="FM3133" s="0"/>
      <c r="FN3133" s="0"/>
      <c r="FO3133" s="0"/>
      <c r="FP3133" s="0"/>
      <c r="FQ3133" s="0"/>
      <c r="FR3133" s="0"/>
      <c r="FS3133" s="0"/>
      <c r="FT3133" s="0"/>
      <c r="FU3133" s="0"/>
      <c r="FV3133" s="0"/>
      <c r="FW3133" s="0"/>
      <c r="FX3133" s="0"/>
      <c r="FY3133" s="0"/>
      <c r="FZ3133" s="0"/>
      <c r="GA3133" s="0"/>
      <c r="GB3133" s="0"/>
      <c r="GC3133" s="0"/>
      <c r="GD3133" s="0"/>
      <c r="GE3133" s="0"/>
      <c r="GF3133" s="0"/>
      <c r="GG3133" s="0"/>
      <c r="GH3133" s="0"/>
      <c r="GI3133" s="0"/>
      <c r="GJ3133" s="0"/>
      <c r="GK3133" s="0"/>
      <c r="GL3133" s="0"/>
      <c r="GM3133" s="0"/>
      <c r="GN3133" s="0"/>
      <c r="GO3133" s="0"/>
      <c r="GP3133" s="0"/>
      <c r="GQ3133" s="0"/>
      <c r="GR3133" s="0"/>
      <c r="GS3133" s="0"/>
      <c r="GT3133" s="0"/>
      <c r="GU3133" s="0"/>
      <c r="GV3133" s="0"/>
      <c r="GW3133" s="0"/>
      <c r="GX3133" s="0"/>
      <c r="GY3133" s="0"/>
      <c r="GZ3133" s="0"/>
      <c r="HA3133" s="0"/>
      <c r="HB3133" s="0"/>
      <c r="HC3133" s="0"/>
      <c r="HD3133" s="0"/>
      <c r="HE3133" s="0"/>
      <c r="HF3133" s="0"/>
      <c r="HG3133" s="0"/>
      <c r="HH3133" s="0"/>
      <c r="HI3133" s="0"/>
      <c r="HJ3133" s="0"/>
      <c r="HK3133" s="0"/>
      <c r="HL3133" s="0"/>
      <c r="HM3133" s="0"/>
      <c r="HN3133" s="0"/>
      <c r="HO3133" s="0"/>
      <c r="HP3133" s="0"/>
      <c r="HQ3133" s="0"/>
      <c r="HR3133" s="0"/>
      <c r="HS3133" s="0"/>
      <c r="HT3133" s="0"/>
      <c r="HU3133" s="0"/>
      <c r="HV3133" s="0"/>
      <c r="HW3133" s="0"/>
      <c r="HX3133" s="0"/>
      <c r="HY3133" s="0"/>
      <c r="HZ3133" s="0"/>
      <c r="IA3133" s="0"/>
      <c r="IB3133" s="0"/>
      <c r="IC3133" s="0"/>
      <c r="ID3133" s="0"/>
      <c r="IE3133" s="0"/>
      <c r="IF3133" s="0"/>
      <c r="IG3133" s="0"/>
      <c r="IH3133" s="0"/>
      <c r="II3133" s="0"/>
      <c r="IJ3133" s="0"/>
      <c r="IK3133" s="0"/>
      <c r="IL3133" s="0"/>
      <c r="IM3133" s="0"/>
      <c r="IN3133" s="0"/>
      <c r="IO3133" s="0"/>
      <c r="IP3133" s="0"/>
      <c r="IQ3133" s="0"/>
      <c r="IR3133" s="0"/>
      <c r="IS3133" s="0"/>
      <c r="IT3133" s="0"/>
      <c r="IU3133" s="0"/>
      <c r="IV3133" s="0"/>
      <c r="IW3133" s="0"/>
      <c r="IX3133" s="0"/>
      <c r="IY3133" s="0"/>
      <c r="IZ3133" s="0"/>
      <c r="JA3133" s="0"/>
      <c r="JB3133" s="0"/>
      <c r="JC3133" s="0"/>
      <c r="JD3133" s="0"/>
      <c r="JE3133" s="0"/>
      <c r="JF3133" s="0"/>
      <c r="JG3133" s="0"/>
      <c r="JH3133" s="0"/>
      <c r="JI3133" s="0"/>
      <c r="JJ3133" s="0"/>
      <c r="JK3133" s="0"/>
      <c r="JL3133" s="0"/>
      <c r="JM3133" s="0"/>
      <c r="JN3133" s="0"/>
      <c r="JO3133" s="0"/>
      <c r="JP3133" s="0"/>
      <c r="JQ3133" s="0"/>
      <c r="JR3133" s="0"/>
      <c r="JS3133" s="0"/>
      <c r="JT3133" s="0"/>
      <c r="JU3133" s="0"/>
      <c r="JV3133" s="0"/>
      <c r="JW3133" s="0"/>
      <c r="JX3133" s="0"/>
      <c r="JY3133" s="0"/>
      <c r="JZ3133" s="0"/>
      <c r="KA3133" s="0"/>
      <c r="KB3133" s="0"/>
      <c r="KC3133" s="0"/>
      <c r="KD3133" s="0"/>
      <c r="KE3133" s="0"/>
      <c r="KF3133" s="0"/>
      <c r="KG3133" s="0"/>
      <c r="KH3133" s="0"/>
      <c r="KI3133" s="0"/>
      <c r="KJ3133" s="0"/>
      <c r="KK3133" s="0"/>
      <c r="KL3133" s="0"/>
      <c r="KM3133" s="0"/>
      <c r="KN3133" s="0"/>
      <c r="KO3133" s="0"/>
      <c r="KP3133" s="0"/>
      <c r="KQ3133" s="0"/>
      <c r="KR3133" s="0"/>
      <c r="KS3133" s="0"/>
      <c r="KT3133" s="0"/>
      <c r="KU3133" s="0"/>
      <c r="KV3133" s="0"/>
      <c r="KW3133" s="0"/>
      <c r="KX3133" s="0"/>
      <c r="KY3133" s="0"/>
      <c r="KZ3133" s="0"/>
      <c r="LA3133" s="0"/>
      <c r="LB3133" s="0"/>
      <c r="LC3133" s="0"/>
      <c r="LD3133" s="0"/>
      <c r="LE3133" s="0"/>
      <c r="LF3133" s="0"/>
      <c r="LG3133" s="0"/>
      <c r="LH3133" s="0"/>
      <c r="LI3133" s="0"/>
      <c r="LJ3133" s="0"/>
      <c r="LK3133" s="0"/>
      <c r="LL3133" s="0"/>
      <c r="LM3133" s="0"/>
      <c r="LN3133" s="0"/>
      <c r="LO3133" s="0"/>
      <c r="LP3133" s="0"/>
      <c r="LQ3133" s="0"/>
      <c r="LR3133" s="0"/>
      <c r="LS3133" s="0"/>
      <c r="LT3133" s="0"/>
      <c r="LU3133" s="0"/>
      <c r="LV3133" s="0"/>
      <c r="LW3133" s="0"/>
      <c r="LX3133" s="0"/>
      <c r="LY3133" s="0"/>
      <c r="LZ3133" s="0"/>
      <c r="MA3133" s="0"/>
      <c r="MB3133" s="0"/>
      <c r="MC3133" s="0"/>
      <c r="MD3133" s="0"/>
      <c r="ME3133" s="0"/>
      <c r="MF3133" s="0"/>
      <c r="MG3133" s="0"/>
      <c r="MH3133" s="0"/>
      <c r="MI3133" s="0"/>
      <c r="MJ3133" s="0"/>
      <c r="MK3133" s="0"/>
      <c r="ML3133" s="0"/>
      <c r="MM3133" s="0"/>
      <c r="MN3133" s="0"/>
      <c r="MO3133" s="0"/>
      <c r="MP3133" s="0"/>
      <c r="MQ3133" s="0"/>
      <c r="MR3133" s="0"/>
      <c r="MS3133" s="0"/>
      <c r="MT3133" s="0"/>
      <c r="MU3133" s="0"/>
      <c r="MV3133" s="0"/>
      <c r="MW3133" s="0"/>
      <c r="MX3133" s="0"/>
      <c r="MY3133" s="0"/>
      <c r="MZ3133" s="0"/>
      <c r="NA3133" s="0"/>
      <c r="NB3133" s="0"/>
      <c r="NC3133" s="0"/>
      <c r="ND3133" s="0"/>
      <c r="NE3133" s="0"/>
      <c r="NF3133" s="0"/>
      <c r="NG3133" s="0"/>
      <c r="NH3133" s="0"/>
      <c r="NI3133" s="0"/>
      <c r="NJ3133" s="0"/>
      <c r="NK3133" s="0"/>
      <c r="NL3133" s="0"/>
      <c r="NM3133" s="0"/>
      <c r="NN3133" s="0"/>
      <c r="NO3133" s="0"/>
      <c r="NP3133" s="0"/>
      <c r="NQ3133" s="0"/>
      <c r="NR3133" s="0"/>
      <c r="NS3133" s="0"/>
      <c r="NT3133" s="0"/>
      <c r="NU3133" s="0"/>
      <c r="NV3133" s="0"/>
      <c r="NW3133" s="0"/>
      <c r="NX3133" s="0"/>
      <c r="NY3133" s="0"/>
      <c r="NZ3133" s="0"/>
      <c r="OA3133" s="0"/>
      <c r="OB3133" s="0"/>
      <c r="OC3133" s="0"/>
      <c r="OD3133" s="0"/>
      <c r="OE3133" s="0"/>
      <c r="OF3133" s="0"/>
      <c r="OG3133" s="0"/>
      <c r="OH3133" s="0"/>
      <c r="OI3133" s="0"/>
      <c r="OJ3133" s="0"/>
      <c r="OK3133" s="0"/>
      <c r="OL3133" s="0"/>
      <c r="OM3133" s="0"/>
      <c r="ON3133" s="0"/>
      <c r="OO3133" s="0"/>
      <c r="OP3133" s="0"/>
      <c r="OQ3133" s="0"/>
      <c r="OR3133" s="0"/>
      <c r="OS3133" s="0"/>
      <c r="OT3133" s="0"/>
      <c r="OU3133" s="0"/>
      <c r="OV3133" s="0"/>
      <c r="OW3133" s="0"/>
      <c r="OX3133" s="0"/>
      <c r="OY3133" s="0"/>
      <c r="OZ3133" s="0"/>
      <c r="PA3133" s="0"/>
      <c r="PB3133" s="0"/>
      <c r="PC3133" s="0"/>
      <c r="PD3133" s="0"/>
      <c r="PE3133" s="0"/>
      <c r="PF3133" s="0"/>
      <c r="PG3133" s="0"/>
      <c r="PH3133" s="0"/>
      <c r="PI3133" s="0"/>
      <c r="PJ3133" s="0"/>
      <c r="PK3133" s="0"/>
      <c r="PL3133" s="0"/>
      <c r="PM3133" s="0"/>
      <c r="PN3133" s="0"/>
      <c r="PO3133" s="0"/>
      <c r="PP3133" s="0"/>
      <c r="PQ3133" s="0"/>
      <c r="PR3133" s="0"/>
      <c r="PS3133" s="0"/>
      <c r="PT3133" s="0"/>
      <c r="PU3133" s="0"/>
      <c r="PV3133" s="0"/>
      <c r="PW3133" s="0"/>
      <c r="PX3133" s="0"/>
      <c r="PY3133" s="0"/>
      <c r="PZ3133" s="0"/>
      <c r="QA3133" s="0"/>
      <c r="QB3133" s="0"/>
      <c r="QC3133" s="0"/>
      <c r="QD3133" s="0"/>
      <c r="QE3133" s="0"/>
      <c r="QF3133" s="0"/>
      <c r="QG3133" s="0"/>
      <c r="QH3133" s="0"/>
      <c r="QI3133" s="0"/>
      <c r="QJ3133" s="0"/>
      <c r="QK3133" s="0"/>
      <c r="QL3133" s="0"/>
      <c r="QM3133" s="0"/>
      <c r="QN3133" s="0"/>
      <c r="QO3133" s="0"/>
      <c r="QP3133" s="0"/>
      <c r="QQ3133" s="0"/>
      <c r="QR3133" s="0"/>
      <c r="QS3133" s="0"/>
      <c r="QT3133" s="0"/>
      <c r="QU3133" s="0"/>
      <c r="QV3133" s="0"/>
      <c r="QW3133" s="0"/>
      <c r="QX3133" s="0"/>
      <c r="QY3133" s="0"/>
      <c r="QZ3133" s="0"/>
      <c r="RA3133" s="0"/>
      <c r="RB3133" s="0"/>
      <c r="RC3133" s="0"/>
      <c r="RD3133" s="0"/>
      <c r="RE3133" s="0"/>
      <c r="RF3133" s="0"/>
      <c r="RG3133" s="0"/>
      <c r="RH3133" s="0"/>
      <c r="RI3133" s="0"/>
      <c r="RJ3133" s="0"/>
      <c r="RK3133" s="0"/>
      <c r="RL3133" s="0"/>
      <c r="RM3133" s="0"/>
      <c r="RN3133" s="0"/>
      <c r="RO3133" s="0"/>
      <c r="RP3133" s="0"/>
      <c r="RQ3133" s="0"/>
      <c r="RR3133" s="0"/>
      <c r="RS3133" s="0"/>
      <c r="RT3133" s="0"/>
      <c r="RU3133" s="0"/>
      <c r="RV3133" s="0"/>
      <c r="RW3133" s="0"/>
      <c r="RX3133" s="0"/>
      <c r="RY3133" s="0"/>
      <c r="RZ3133" s="0"/>
      <c r="SA3133" s="0"/>
      <c r="SB3133" s="0"/>
      <c r="SC3133" s="0"/>
      <c r="SD3133" s="0"/>
      <c r="SE3133" s="0"/>
      <c r="SF3133" s="0"/>
      <c r="SG3133" s="0"/>
      <c r="SH3133" s="0"/>
      <c r="SI3133" s="0"/>
      <c r="SJ3133" s="0"/>
      <c r="SK3133" s="0"/>
      <c r="SL3133" s="0"/>
      <c r="SM3133" s="0"/>
      <c r="SN3133" s="0"/>
      <c r="SO3133" s="0"/>
      <c r="SP3133" s="0"/>
      <c r="SQ3133" s="0"/>
      <c r="SR3133" s="0"/>
      <c r="SS3133" s="0"/>
      <c r="ST3133" s="0"/>
      <c r="SU3133" s="0"/>
      <c r="SV3133" s="0"/>
      <c r="SW3133" s="0"/>
      <c r="SX3133" s="0"/>
      <c r="SY3133" s="0"/>
      <c r="SZ3133" s="0"/>
      <c r="TA3133" s="0"/>
      <c r="TB3133" s="0"/>
      <c r="TC3133" s="0"/>
      <c r="TD3133" s="0"/>
      <c r="TE3133" s="0"/>
      <c r="TF3133" s="0"/>
      <c r="TG3133" s="0"/>
      <c r="TH3133" s="0"/>
      <c r="TI3133" s="0"/>
      <c r="TJ3133" s="0"/>
      <c r="TK3133" s="0"/>
      <c r="TL3133" s="0"/>
      <c r="TM3133" s="0"/>
      <c r="TN3133" s="0"/>
      <c r="TO3133" s="0"/>
      <c r="TP3133" s="0"/>
      <c r="TQ3133" s="0"/>
      <c r="TR3133" s="0"/>
      <c r="TS3133" s="0"/>
      <c r="TT3133" s="0"/>
      <c r="TU3133" s="0"/>
      <c r="TV3133" s="0"/>
      <c r="TW3133" s="0"/>
      <c r="TX3133" s="0"/>
      <c r="TY3133" s="0"/>
      <c r="TZ3133" s="0"/>
      <c r="UA3133" s="0"/>
      <c r="UB3133" s="0"/>
      <c r="UC3133" s="0"/>
      <c r="UD3133" s="0"/>
      <c r="UE3133" s="0"/>
      <c r="UF3133" s="0"/>
      <c r="UG3133" s="0"/>
      <c r="UH3133" s="0"/>
      <c r="UI3133" s="0"/>
      <c r="UJ3133" s="0"/>
      <c r="UK3133" s="0"/>
      <c r="UL3133" s="0"/>
      <c r="UM3133" s="0"/>
      <c r="UN3133" s="0"/>
      <c r="UO3133" s="0"/>
      <c r="UP3133" s="0"/>
      <c r="UQ3133" s="0"/>
      <c r="UR3133" s="0"/>
      <c r="US3133" s="0"/>
      <c r="UT3133" s="0"/>
      <c r="UU3133" s="0"/>
      <c r="UV3133" s="0"/>
      <c r="UW3133" s="0"/>
      <c r="UX3133" s="0"/>
      <c r="UY3133" s="0"/>
      <c r="UZ3133" s="0"/>
      <c r="VA3133" s="0"/>
      <c r="VB3133" s="0"/>
      <c r="VC3133" s="0"/>
      <c r="VD3133" s="0"/>
      <c r="VE3133" s="0"/>
      <c r="VF3133" s="0"/>
      <c r="VG3133" s="0"/>
      <c r="VH3133" s="0"/>
      <c r="VI3133" s="0"/>
      <c r="VJ3133" s="0"/>
      <c r="VK3133" s="0"/>
      <c r="VL3133" s="0"/>
      <c r="VM3133" s="0"/>
      <c r="VN3133" s="0"/>
      <c r="VO3133" s="0"/>
      <c r="VP3133" s="0"/>
      <c r="VQ3133" s="0"/>
      <c r="VR3133" s="0"/>
      <c r="VS3133" s="0"/>
      <c r="VT3133" s="0"/>
      <c r="VU3133" s="0"/>
      <c r="VV3133" s="0"/>
      <c r="VW3133" s="0"/>
      <c r="VX3133" s="0"/>
      <c r="VY3133" s="0"/>
      <c r="VZ3133" s="0"/>
      <c r="WA3133" s="0"/>
      <c r="WB3133" s="0"/>
      <c r="WC3133" s="0"/>
      <c r="WD3133" s="0"/>
      <c r="WE3133" s="0"/>
      <c r="WF3133" s="0"/>
      <c r="WG3133" s="0"/>
      <c r="WH3133" s="0"/>
      <c r="WI3133" s="0"/>
      <c r="WJ3133" s="0"/>
      <c r="WK3133" s="0"/>
      <c r="WL3133" s="0"/>
      <c r="WM3133" s="0"/>
      <c r="WN3133" s="0"/>
      <c r="WO3133" s="0"/>
      <c r="WP3133" s="0"/>
      <c r="WQ3133" s="0"/>
      <c r="WR3133" s="0"/>
      <c r="WS3133" s="0"/>
      <c r="WT3133" s="0"/>
      <c r="WU3133" s="0"/>
      <c r="WV3133" s="0"/>
      <c r="WW3133" s="0"/>
      <c r="WX3133" s="0"/>
      <c r="WY3133" s="0"/>
      <c r="WZ3133" s="0"/>
      <c r="XA3133" s="0"/>
      <c r="XB3133" s="0"/>
      <c r="XC3133" s="0"/>
      <c r="XD3133" s="0"/>
      <c r="XE3133" s="0"/>
      <c r="XF3133" s="0"/>
      <c r="XG3133" s="0"/>
      <c r="XH3133" s="0"/>
      <c r="XI3133" s="0"/>
      <c r="XJ3133" s="0"/>
      <c r="XK3133" s="0"/>
      <c r="XL3133" s="0"/>
      <c r="XM3133" s="0"/>
      <c r="XN3133" s="0"/>
      <c r="XO3133" s="0"/>
      <c r="XP3133" s="0"/>
      <c r="XQ3133" s="0"/>
      <c r="XR3133" s="0"/>
      <c r="XS3133" s="0"/>
      <c r="XT3133" s="0"/>
      <c r="XU3133" s="0"/>
      <c r="XV3133" s="0"/>
      <c r="XW3133" s="0"/>
      <c r="XX3133" s="0"/>
      <c r="XY3133" s="0"/>
      <c r="XZ3133" s="0"/>
      <c r="YA3133" s="0"/>
      <c r="YB3133" s="0"/>
      <c r="YC3133" s="0"/>
      <c r="YD3133" s="0"/>
      <c r="YE3133" s="0"/>
      <c r="YF3133" s="0"/>
      <c r="YG3133" s="0"/>
      <c r="YH3133" s="0"/>
      <c r="YI3133" s="0"/>
      <c r="YJ3133" s="0"/>
      <c r="YK3133" s="0"/>
      <c r="YL3133" s="0"/>
      <c r="YM3133" s="0"/>
      <c r="YN3133" s="0"/>
      <c r="YO3133" s="0"/>
      <c r="YP3133" s="0"/>
      <c r="YQ3133" s="0"/>
      <c r="YR3133" s="0"/>
      <c r="YS3133" s="0"/>
      <c r="YT3133" s="0"/>
      <c r="YU3133" s="0"/>
      <c r="YV3133" s="0"/>
      <c r="YW3133" s="0"/>
      <c r="YX3133" s="0"/>
      <c r="YY3133" s="0"/>
      <c r="YZ3133" s="0"/>
      <c r="ZA3133" s="0"/>
      <c r="ZB3133" s="0"/>
      <c r="ZC3133" s="0"/>
      <c r="ZD3133" s="0"/>
      <c r="ZE3133" s="0"/>
      <c r="ZF3133" s="0"/>
      <c r="ZG3133" s="0"/>
      <c r="ZH3133" s="0"/>
      <c r="ZI3133" s="0"/>
      <c r="ZJ3133" s="0"/>
      <c r="ZK3133" s="0"/>
      <c r="ZL3133" s="0"/>
      <c r="ZM3133" s="0"/>
      <c r="ZN3133" s="0"/>
      <c r="ZO3133" s="0"/>
      <c r="ZP3133" s="0"/>
      <c r="ZQ3133" s="0"/>
      <c r="ZR3133" s="0"/>
      <c r="ZS3133" s="0"/>
      <c r="ZT3133" s="0"/>
      <c r="ZU3133" s="0"/>
      <c r="ZV3133" s="0"/>
      <c r="ZW3133" s="0"/>
      <c r="ZX3133" s="0"/>
      <c r="ZY3133" s="0"/>
      <c r="ZZ3133" s="0"/>
      <c r="AAA3133" s="0"/>
      <c r="AAB3133" s="0"/>
      <c r="AAC3133" s="0"/>
      <c r="AAD3133" s="0"/>
      <c r="AAE3133" s="0"/>
      <c r="AAF3133" s="0"/>
      <c r="AAG3133" s="0"/>
      <c r="AAH3133" s="0"/>
      <c r="AAI3133" s="0"/>
      <c r="AAJ3133" s="0"/>
      <c r="AAK3133" s="0"/>
      <c r="AAL3133" s="0"/>
      <c r="AAM3133" s="0"/>
      <c r="AAN3133" s="0"/>
      <c r="AAO3133" s="0"/>
      <c r="AAP3133" s="0"/>
      <c r="AAQ3133" s="0"/>
      <c r="AAR3133" s="0"/>
      <c r="AAS3133" s="0"/>
      <c r="AAT3133" s="0"/>
      <c r="AAU3133" s="0"/>
      <c r="AAV3133" s="0"/>
      <c r="AAW3133" s="0"/>
      <c r="AAX3133" s="0"/>
      <c r="AAY3133" s="0"/>
      <c r="AAZ3133" s="0"/>
      <c r="ABA3133" s="0"/>
      <c r="ABB3133" s="0"/>
      <c r="ABC3133" s="0"/>
      <c r="ABD3133" s="0"/>
      <c r="ABE3133" s="0"/>
      <c r="ABF3133" s="0"/>
      <c r="ABG3133" s="0"/>
      <c r="ABH3133" s="0"/>
      <c r="ABI3133" s="0"/>
      <c r="ABJ3133" s="0"/>
      <c r="ABK3133" s="0"/>
      <c r="ABL3133" s="0"/>
      <c r="ABM3133" s="0"/>
      <c r="ABN3133" s="0"/>
      <c r="ABO3133" s="0"/>
      <c r="ABP3133" s="0"/>
      <c r="ABQ3133" s="0"/>
      <c r="ABR3133" s="0"/>
      <c r="ABS3133" s="0"/>
      <c r="ABT3133" s="0"/>
      <c r="ABU3133" s="0"/>
      <c r="ABV3133" s="0"/>
      <c r="ABW3133" s="0"/>
      <c r="ABX3133" s="0"/>
      <c r="ABY3133" s="0"/>
      <c r="ABZ3133" s="0"/>
      <c r="ACA3133" s="0"/>
      <c r="ACB3133" s="0"/>
      <c r="ACC3133" s="0"/>
      <c r="ACD3133" s="0"/>
      <c r="ACE3133" s="0"/>
      <c r="ACF3133" s="0"/>
      <c r="ACG3133" s="0"/>
      <c r="ACH3133" s="0"/>
      <c r="ACI3133" s="0"/>
      <c r="ACJ3133" s="0"/>
      <c r="ACK3133" s="0"/>
      <c r="ACL3133" s="0"/>
      <c r="ACM3133" s="0"/>
      <c r="ACN3133" s="0"/>
      <c r="ACO3133" s="0"/>
      <c r="ACP3133" s="0"/>
      <c r="ACQ3133" s="0"/>
      <c r="ACR3133" s="0"/>
      <c r="ACS3133" s="0"/>
      <c r="ACT3133" s="0"/>
      <c r="ACU3133" s="0"/>
      <c r="ACV3133" s="0"/>
      <c r="ACW3133" s="0"/>
      <c r="ACX3133" s="0"/>
      <c r="ACY3133" s="0"/>
      <c r="ACZ3133" s="0"/>
      <c r="ADA3133" s="0"/>
      <c r="ADB3133" s="0"/>
      <c r="ADC3133" s="0"/>
      <c r="ADD3133" s="0"/>
      <c r="ADE3133" s="0"/>
      <c r="ADF3133" s="0"/>
      <c r="ADG3133" s="0"/>
      <c r="ADH3133" s="0"/>
      <c r="ADI3133" s="0"/>
      <c r="ADJ3133" s="0"/>
      <c r="ADK3133" s="0"/>
      <c r="ADL3133" s="0"/>
      <c r="ADM3133" s="0"/>
      <c r="ADN3133" s="0"/>
      <c r="ADO3133" s="0"/>
      <c r="ADP3133" s="0"/>
      <c r="ADQ3133" s="0"/>
      <c r="ADR3133" s="0"/>
      <c r="ADS3133" s="0"/>
      <c r="ADT3133" s="0"/>
      <c r="ADU3133" s="0"/>
      <c r="ADV3133" s="0"/>
      <c r="ADW3133" s="0"/>
      <c r="ADX3133" s="0"/>
      <c r="ADY3133" s="0"/>
      <c r="ADZ3133" s="0"/>
      <c r="AEA3133" s="0"/>
      <c r="AEB3133" s="0"/>
      <c r="AEC3133" s="0"/>
      <c r="AED3133" s="0"/>
      <c r="AEE3133" s="0"/>
      <c r="AEF3133" s="0"/>
      <c r="AEG3133" s="0"/>
      <c r="AEH3133" s="0"/>
      <c r="AEI3133" s="0"/>
      <c r="AEJ3133" s="0"/>
      <c r="AEK3133" s="0"/>
      <c r="AEL3133" s="0"/>
      <c r="AEM3133" s="0"/>
      <c r="AEN3133" s="0"/>
      <c r="AEO3133" s="0"/>
      <c r="AEP3133" s="0"/>
      <c r="AEQ3133" s="0"/>
      <c r="AER3133" s="0"/>
      <c r="AES3133" s="0"/>
      <c r="AET3133" s="0"/>
      <c r="AEU3133" s="0"/>
      <c r="AEV3133" s="0"/>
      <c r="AEW3133" s="0"/>
      <c r="AEX3133" s="0"/>
      <c r="AEY3133" s="0"/>
      <c r="AEZ3133" s="0"/>
      <c r="AFA3133" s="0"/>
      <c r="AFB3133" s="0"/>
      <c r="AFC3133" s="0"/>
      <c r="AFD3133" s="0"/>
      <c r="AFE3133" s="0"/>
      <c r="AFF3133" s="0"/>
      <c r="AFG3133" s="0"/>
      <c r="AFH3133" s="0"/>
      <c r="AFI3133" s="0"/>
      <c r="AFJ3133" s="0"/>
      <c r="AFK3133" s="0"/>
      <c r="AFL3133" s="0"/>
      <c r="AFM3133" s="0"/>
      <c r="AFN3133" s="0"/>
      <c r="AFO3133" s="0"/>
      <c r="AFP3133" s="0"/>
      <c r="AFQ3133" s="0"/>
      <c r="AFR3133" s="0"/>
      <c r="AFS3133" s="0"/>
      <c r="AFT3133" s="0"/>
      <c r="AFU3133" s="0"/>
      <c r="AFV3133" s="0"/>
      <c r="AFW3133" s="0"/>
      <c r="AFX3133" s="0"/>
      <c r="AFY3133" s="0"/>
      <c r="AFZ3133" s="0"/>
      <c r="AGA3133" s="0"/>
      <c r="AGB3133" s="0"/>
      <c r="AGC3133" s="0"/>
      <c r="AGD3133" s="0"/>
      <c r="AGE3133" s="0"/>
      <c r="AGF3133" s="0"/>
      <c r="AGG3133" s="0"/>
      <c r="AGH3133" s="0"/>
      <c r="AGI3133" s="0"/>
      <c r="AGJ3133" s="0"/>
      <c r="AGK3133" s="0"/>
      <c r="AGL3133" s="0"/>
      <c r="AGM3133" s="0"/>
      <c r="AGN3133" s="0"/>
      <c r="AGO3133" s="0"/>
      <c r="AGP3133" s="0"/>
      <c r="AGQ3133" s="0"/>
      <c r="AGR3133" s="0"/>
      <c r="AGS3133" s="0"/>
      <c r="AGT3133" s="0"/>
      <c r="AGU3133" s="0"/>
      <c r="AGV3133" s="0"/>
      <c r="AGW3133" s="0"/>
      <c r="AGX3133" s="0"/>
      <c r="AGY3133" s="0"/>
      <c r="AGZ3133" s="0"/>
      <c r="AHA3133" s="0"/>
      <c r="AHB3133" s="0"/>
      <c r="AHC3133" s="0"/>
      <c r="AHD3133" s="0"/>
      <c r="AHE3133" s="0"/>
      <c r="AHF3133" s="0"/>
      <c r="AHG3133" s="0"/>
      <c r="AHH3133" s="0"/>
      <c r="AHI3133" s="0"/>
      <c r="AHJ3133" s="0"/>
      <c r="AHK3133" s="0"/>
      <c r="AHL3133" s="0"/>
      <c r="AHM3133" s="0"/>
      <c r="AHN3133" s="0"/>
      <c r="AHO3133" s="0"/>
      <c r="AHP3133" s="0"/>
      <c r="AHQ3133" s="0"/>
      <c r="AHR3133" s="0"/>
      <c r="AHS3133" s="0"/>
      <c r="AHT3133" s="0"/>
      <c r="AHU3133" s="0"/>
      <c r="AHV3133" s="0"/>
      <c r="AHW3133" s="0"/>
      <c r="AHX3133" s="0"/>
      <c r="AHY3133" s="0"/>
      <c r="AHZ3133" s="0"/>
      <c r="AIA3133" s="0"/>
      <c r="AIB3133" s="0"/>
      <c r="AIC3133" s="0"/>
      <c r="AID3133" s="0"/>
      <c r="AIE3133" s="0"/>
      <c r="AIF3133" s="0"/>
      <c r="AIG3133" s="0"/>
      <c r="AIH3133" s="0"/>
      <c r="AII3133" s="0"/>
      <c r="AIJ3133" s="0"/>
      <c r="AIK3133" s="0"/>
      <c r="AIL3133" s="0"/>
      <c r="AIM3133" s="0"/>
      <c r="AIN3133" s="0"/>
      <c r="AIO3133" s="0"/>
      <c r="AIP3133" s="0"/>
      <c r="AIQ3133" s="0"/>
      <c r="AIR3133" s="0"/>
      <c r="AIS3133" s="0"/>
      <c r="AIT3133" s="0"/>
      <c r="AIU3133" s="0"/>
      <c r="AIV3133" s="0"/>
      <c r="AIW3133" s="0"/>
      <c r="AIX3133" s="0"/>
      <c r="AIY3133" s="0"/>
      <c r="AIZ3133" s="0"/>
      <c r="AJA3133" s="0"/>
      <c r="AJB3133" s="0"/>
      <c r="AJC3133" s="0"/>
      <c r="AJD3133" s="0"/>
      <c r="AJE3133" s="0"/>
      <c r="AJF3133" s="0"/>
      <c r="AJG3133" s="0"/>
      <c r="AJH3133" s="0"/>
      <c r="AJI3133" s="0"/>
      <c r="AJJ3133" s="0"/>
      <c r="AJK3133" s="0"/>
      <c r="AJL3133" s="0"/>
      <c r="AJM3133" s="0"/>
      <c r="AJN3133" s="0"/>
      <c r="AJO3133" s="0"/>
      <c r="AJP3133" s="0"/>
      <c r="AJQ3133" s="0"/>
      <c r="AJR3133" s="0"/>
      <c r="AJS3133" s="0"/>
      <c r="AJT3133" s="0"/>
      <c r="AJU3133" s="0"/>
      <c r="AJV3133" s="0"/>
      <c r="AJW3133" s="0"/>
      <c r="AJX3133" s="0"/>
      <c r="AJY3133" s="0"/>
      <c r="AJZ3133" s="0"/>
      <c r="AKA3133" s="0"/>
      <c r="AKB3133" s="0"/>
      <c r="AKC3133" s="0"/>
      <c r="AKD3133" s="0"/>
      <c r="AKE3133" s="0"/>
      <c r="AKF3133" s="0"/>
      <c r="AKG3133" s="0"/>
      <c r="AKH3133" s="0"/>
      <c r="AKI3133" s="0"/>
      <c r="AKJ3133" s="0"/>
      <c r="AKK3133" s="0"/>
      <c r="AKL3133" s="0"/>
      <c r="AKM3133" s="0"/>
      <c r="AKN3133" s="0"/>
      <c r="AKO3133" s="0"/>
      <c r="AKP3133" s="0"/>
      <c r="AKQ3133" s="0"/>
      <c r="AKR3133" s="0"/>
      <c r="AKS3133" s="0"/>
      <c r="AKT3133" s="0"/>
      <c r="AKU3133" s="0"/>
      <c r="AKV3133" s="0"/>
      <c r="AKW3133" s="0"/>
      <c r="AKX3133" s="0"/>
      <c r="AKY3133" s="0"/>
      <c r="AKZ3133" s="0"/>
      <c r="ALA3133" s="0"/>
      <c r="ALB3133" s="0"/>
      <c r="ALC3133" s="0"/>
      <c r="ALD3133" s="0"/>
      <c r="ALE3133" s="0"/>
      <c r="ALF3133" s="0"/>
      <c r="ALG3133" s="0"/>
      <c r="ALH3133" s="0"/>
      <c r="ALI3133" s="0"/>
      <c r="ALJ3133" s="0"/>
      <c r="ALK3133" s="0"/>
      <c r="ALL3133" s="0"/>
      <c r="ALM3133" s="0"/>
      <c r="ALN3133" s="0"/>
      <c r="ALO3133" s="0"/>
      <c r="ALP3133" s="0"/>
      <c r="ALQ3133" s="0"/>
      <c r="ALR3133" s="0"/>
      <c r="ALS3133" s="0"/>
      <c r="ALT3133" s="0"/>
      <c r="ALU3133" s="0"/>
      <c r="ALV3133" s="0"/>
      <c r="ALW3133" s="0"/>
      <c r="ALX3133" s="0"/>
      <c r="ALY3133" s="0"/>
      <c r="ALZ3133" s="0"/>
      <c r="AMA3133" s="0"/>
      <c r="AMB3133" s="0"/>
      <c r="AMC3133" s="0"/>
      <c r="AMD3133" s="0"/>
      <c r="AME3133" s="0"/>
      <c r="AMF3133" s="0"/>
      <c r="AMG3133" s="0"/>
      <c r="AMH3133" s="0"/>
      <c r="AMI3133" s="0"/>
    </row>
    <row r="3134" customFormat="false" ht="12.75" hidden="false" customHeight="false" outlineLevel="0" collapsed="false">
      <c r="A3134" s="1" t="s">
        <v>3361</v>
      </c>
      <c r="C3134" s="27" t="s">
        <v>3387</v>
      </c>
      <c r="D3134" s="27" t="s">
        <v>390</v>
      </c>
      <c r="E3134" s="28"/>
      <c r="F3134" s="29"/>
      <c r="G3134" s="27"/>
      <c r="H3134" s="30" t="s">
        <v>61</v>
      </c>
      <c r="I3134" s="31" t="n">
        <v>0.79</v>
      </c>
      <c r="J3134" s="30" t="s">
        <v>3372</v>
      </c>
      <c r="BM3134" s="0"/>
      <c r="BN3134" s="0"/>
      <c r="BO3134" s="0"/>
      <c r="BP3134" s="0"/>
      <c r="BQ3134" s="0"/>
      <c r="BR3134" s="0"/>
      <c r="BS3134" s="0"/>
      <c r="BT3134" s="0"/>
      <c r="BU3134" s="0"/>
      <c r="BV3134" s="0"/>
      <c r="BW3134" s="0"/>
      <c r="BX3134" s="0"/>
      <c r="BY3134" s="0"/>
      <c r="BZ3134" s="0"/>
      <c r="CA3134" s="0"/>
      <c r="CB3134" s="0"/>
      <c r="CC3134" s="0"/>
      <c r="CD3134" s="0"/>
      <c r="CE3134" s="0"/>
      <c r="CF3134" s="0"/>
      <c r="CG3134" s="0"/>
      <c r="CH3134" s="0"/>
      <c r="CI3134" s="0"/>
      <c r="CJ3134" s="0"/>
      <c r="CK3134" s="0"/>
      <c r="CL3134" s="0"/>
      <c r="CM3134" s="0"/>
      <c r="CN3134" s="0"/>
      <c r="CO3134" s="0"/>
      <c r="CP3134" s="0"/>
      <c r="CQ3134" s="0"/>
      <c r="CR3134" s="0"/>
      <c r="CS3134" s="0"/>
      <c r="CT3134" s="0"/>
      <c r="CU3134" s="0"/>
      <c r="CV3134" s="0"/>
      <c r="CW3134" s="0"/>
      <c r="CX3134" s="0"/>
      <c r="CY3134" s="0"/>
      <c r="CZ3134" s="0"/>
      <c r="DA3134" s="0"/>
      <c r="DB3134" s="0"/>
      <c r="DC3134" s="0"/>
      <c r="DD3134" s="0"/>
      <c r="DE3134" s="0"/>
      <c r="DF3134" s="0"/>
      <c r="DG3134" s="0"/>
      <c r="DH3134" s="0"/>
      <c r="DI3134" s="0"/>
      <c r="DJ3134" s="0"/>
      <c r="DK3134" s="0"/>
      <c r="DL3134" s="0"/>
      <c r="DM3134" s="0"/>
      <c r="DN3134" s="0"/>
      <c r="DO3134" s="0"/>
      <c r="DP3134" s="0"/>
      <c r="DQ3134" s="0"/>
      <c r="DR3134" s="0"/>
      <c r="DS3134" s="0"/>
      <c r="DT3134" s="0"/>
      <c r="DU3134" s="0"/>
      <c r="DV3134" s="0"/>
      <c r="DW3134" s="0"/>
      <c r="DX3134" s="0"/>
      <c r="DY3134" s="0"/>
      <c r="DZ3134" s="0"/>
      <c r="EA3134" s="0"/>
      <c r="EB3134" s="0"/>
      <c r="EC3134" s="0"/>
      <c r="ED3134" s="0"/>
      <c r="EE3134" s="0"/>
      <c r="EF3134" s="0"/>
      <c r="EG3134" s="0"/>
      <c r="EH3134" s="0"/>
      <c r="EI3134" s="0"/>
      <c r="EJ3134" s="0"/>
      <c r="EK3134" s="0"/>
      <c r="EL3134" s="0"/>
      <c r="EM3134" s="0"/>
      <c r="EN3134" s="0"/>
      <c r="EO3134" s="0"/>
      <c r="EP3134" s="0"/>
      <c r="EQ3134" s="0"/>
      <c r="ER3134" s="0"/>
      <c r="ES3134" s="0"/>
      <c r="ET3134" s="0"/>
      <c r="EU3134" s="0"/>
      <c r="EV3134" s="0"/>
      <c r="EW3134" s="0"/>
      <c r="EX3134" s="0"/>
      <c r="EY3134" s="0"/>
      <c r="EZ3134" s="0"/>
      <c r="FA3134" s="0"/>
      <c r="FB3134" s="0"/>
      <c r="FC3134" s="0"/>
      <c r="FD3134" s="0"/>
      <c r="FE3134" s="0"/>
      <c r="FF3134" s="0"/>
      <c r="FG3134" s="0"/>
      <c r="FH3134" s="0"/>
      <c r="FI3134" s="0"/>
      <c r="FJ3134" s="0"/>
      <c r="FK3134" s="0"/>
      <c r="FL3134" s="0"/>
      <c r="FM3134" s="0"/>
      <c r="FN3134" s="0"/>
      <c r="FO3134" s="0"/>
      <c r="FP3134" s="0"/>
      <c r="FQ3134" s="0"/>
      <c r="FR3134" s="0"/>
      <c r="FS3134" s="0"/>
      <c r="FT3134" s="0"/>
      <c r="FU3134" s="0"/>
      <c r="FV3134" s="0"/>
      <c r="FW3134" s="0"/>
      <c r="FX3134" s="0"/>
      <c r="FY3134" s="0"/>
      <c r="FZ3134" s="0"/>
      <c r="GA3134" s="0"/>
      <c r="GB3134" s="0"/>
      <c r="GC3134" s="0"/>
      <c r="GD3134" s="0"/>
      <c r="GE3134" s="0"/>
      <c r="GF3134" s="0"/>
      <c r="GG3134" s="0"/>
      <c r="GH3134" s="0"/>
      <c r="GI3134" s="0"/>
      <c r="GJ3134" s="0"/>
      <c r="GK3134" s="0"/>
      <c r="GL3134" s="0"/>
      <c r="GM3134" s="0"/>
      <c r="GN3134" s="0"/>
      <c r="GO3134" s="0"/>
      <c r="GP3134" s="0"/>
      <c r="GQ3134" s="0"/>
      <c r="GR3134" s="0"/>
      <c r="GS3134" s="0"/>
      <c r="GT3134" s="0"/>
      <c r="GU3134" s="0"/>
      <c r="GV3134" s="0"/>
      <c r="GW3134" s="0"/>
      <c r="GX3134" s="0"/>
      <c r="GY3134" s="0"/>
      <c r="GZ3134" s="0"/>
      <c r="HA3134" s="0"/>
      <c r="HB3134" s="0"/>
      <c r="HC3134" s="0"/>
      <c r="HD3134" s="0"/>
      <c r="HE3134" s="0"/>
      <c r="HF3134" s="0"/>
      <c r="HG3134" s="0"/>
      <c r="HH3134" s="0"/>
      <c r="HI3134" s="0"/>
      <c r="HJ3134" s="0"/>
      <c r="HK3134" s="0"/>
      <c r="HL3134" s="0"/>
      <c r="HM3134" s="0"/>
      <c r="HN3134" s="0"/>
      <c r="HO3134" s="0"/>
      <c r="HP3134" s="0"/>
      <c r="HQ3134" s="0"/>
      <c r="HR3134" s="0"/>
      <c r="HS3134" s="0"/>
      <c r="HT3134" s="0"/>
      <c r="HU3134" s="0"/>
      <c r="HV3134" s="0"/>
      <c r="HW3134" s="0"/>
      <c r="HX3134" s="0"/>
      <c r="HY3134" s="0"/>
      <c r="HZ3134" s="0"/>
      <c r="IA3134" s="0"/>
      <c r="IB3134" s="0"/>
      <c r="IC3134" s="0"/>
      <c r="ID3134" s="0"/>
      <c r="IE3134" s="0"/>
      <c r="IF3134" s="0"/>
      <c r="IG3134" s="0"/>
      <c r="IH3134" s="0"/>
      <c r="II3134" s="0"/>
      <c r="IJ3134" s="0"/>
      <c r="IK3134" s="0"/>
      <c r="IL3134" s="0"/>
      <c r="IM3134" s="0"/>
      <c r="IN3134" s="0"/>
      <c r="IO3134" s="0"/>
      <c r="IP3134" s="0"/>
      <c r="IQ3134" s="0"/>
      <c r="IR3134" s="0"/>
      <c r="IS3134" s="0"/>
      <c r="IT3134" s="0"/>
      <c r="IU3134" s="0"/>
      <c r="IV3134" s="0"/>
      <c r="IW3134" s="0"/>
      <c r="IX3134" s="0"/>
      <c r="IY3134" s="0"/>
      <c r="IZ3134" s="0"/>
      <c r="JA3134" s="0"/>
      <c r="JB3134" s="0"/>
      <c r="JC3134" s="0"/>
      <c r="JD3134" s="0"/>
      <c r="JE3134" s="0"/>
      <c r="JF3134" s="0"/>
      <c r="JG3134" s="0"/>
      <c r="JH3134" s="0"/>
      <c r="JI3134" s="0"/>
      <c r="JJ3134" s="0"/>
      <c r="JK3134" s="0"/>
      <c r="JL3134" s="0"/>
      <c r="JM3134" s="0"/>
      <c r="JN3134" s="0"/>
      <c r="JO3134" s="0"/>
      <c r="JP3134" s="0"/>
      <c r="JQ3134" s="0"/>
      <c r="JR3134" s="0"/>
      <c r="JS3134" s="0"/>
      <c r="JT3134" s="0"/>
      <c r="JU3134" s="0"/>
      <c r="JV3134" s="0"/>
      <c r="JW3134" s="0"/>
      <c r="JX3134" s="0"/>
      <c r="JY3134" s="0"/>
      <c r="JZ3134" s="0"/>
      <c r="KA3134" s="0"/>
      <c r="KB3134" s="0"/>
      <c r="KC3134" s="0"/>
      <c r="KD3134" s="0"/>
      <c r="KE3134" s="0"/>
      <c r="KF3134" s="0"/>
      <c r="KG3134" s="0"/>
      <c r="KH3134" s="0"/>
      <c r="KI3134" s="0"/>
      <c r="KJ3134" s="0"/>
      <c r="KK3134" s="0"/>
      <c r="KL3134" s="0"/>
      <c r="KM3134" s="0"/>
      <c r="KN3134" s="0"/>
      <c r="KO3134" s="0"/>
      <c r="KP3134" s="0"/>
      <c r="KQ3134" s="0"/>
      <c r="KR3134" s="0"/>
      <c r="KS3134" s="0"/>
      <c r="KT3134" s="0"/>
      <c r="KU3134" s="0"/>
      <c r="KV3134" s="0"/>
      <c r="KW3134" s="0"/>
      <c r="KX3134" s="0"/>
      <c r="KY3134" s="0"/>
      <c r="KZ3134" s="0"/>
      <c r="LA3134" s="0"/>
      <c r="LB3134" s="0"/>
      <c r="LC3134" s="0"/>
      <c r="LD3134" s="0"/>
      <c r="LE3134" s="0"/>
      <c r="LF3134" s="0"/>
      <c r="LG3134" s="0"/>
      <c r="LH3134" s="0"/>
      <c r="LI3134" s="0"/>
      <c r="LJ3134" s="0"/>
      <c r="LK3134" s="0"/>
      <c r="LL3134" s="0"/>
      <c r="LM3134" s="0"/>
      <c r="LN3134" s="0"/>
      <c r="LO3134" s="0"/>
      <c r="LP3134" s="0"/>
      <c r="LQ3134" s="0"/>
      <c r="LR3134" s="0"/>
      <c r="LS3134" s="0"/>
      <c r="LT3134" s="0"/>
      <c r="LU3134" s="0"/>
      <c r="LV3134" s="0"/>
      <c r="LW3134" s="0"/>
      <c r="LX3134" s="0"/>
      <c r="LY3134" s="0"/>
      <c r="LZ3134" s="0"/>
      <c r="MA3134" s="0"/>
      <c r="MB3134" s="0"/>
      <c r="MC3134" s="0"/>
      <c r="MD3134" s="0"/>
      <c r="ME3134" s="0"/>
      <c r="MF3134" s="0"/>
      <c r="MG3134" s="0"/>
      <c r="MH3134" s="0"/>
      <c r="MI3134" s="0"/>
      <c r="MJ3134" s="0"/>
      <c r="MK3134" s="0"/>
      <c r="ML3134" s="0"/>
      <c r="MM3134" s="0"/>
      <c r="MN3134" s="0"/>
      <c r="MO3134" s="0"/>
      <c r="MP3134" s="0"/>
      <c r="MQ3134" s="0"/>
      <c r="MR3134" s="0"/>
      <c r="MS3134" s="0"/>
      <c r="MT3134" s="0"/>
      <c r="MU3134" s="0"/>
      <c r="MV3134" s="0"/>
      <c r="MW3134" s="0"/>
      <c r="MX3134" s="0"/>
      <c r="MY3134" s="0"/>
      <c r="MZ3134" s="0"/>
      <c r="NA3134" s="0"/>
      <c r="NB3134" s="0"/>
      <c r="NC3134" s="0"/>
      <c r="ND3134" s="0"/>
      <c r="NE3134" s="0"/>
      <c r="NF3134" s="0"/>
      <c r="NG3134" s="0"/>
      <c r="NH3134" s="0"/>
      <c r="NI3134" s="0"/>
      <c r="NJ3134" s="0"/>
      <c r="NK3134" s="0"/>
      <c r="NL3134" s="0"/>
      <c r="NM3134" s="0"/>
      <c r="NN3134" s="0"/>
      <c r="NO3134" s="0"/>
      <c r="NP3134" s="0"/>
      <c r="NQ3134" s="0"/>
      <c r="NR3134" s="0"/>
      <c r="NS3134" s="0"/>
      <c r="NT3134" s="0"/>
      <c r="NU3134" s="0"/>
      <c r="NV3134" s="0"/>
      <c r="NW3134" s="0"/>
      <c r="NX3134" s="0"/>
      <c r="NY3134" s="0"/>
      <c r="NZ3134" s="0"/>
      <c r="OA3134" s="0"/>
      <c r="OB3134" s="0"/>
      <c r="OC3134" s="0"/>
      <c r="OD3134" s="0"/>
      <c r="OE3134" s="0"/>
      <c r="OF3134" s="0"/>
      <c r="OG3134" s="0"/>
      <c r="OH3134" s="0"/>
      <c r="OI3134" s="0"/>
      <c r="OJ3134" s="0"/>
      <c r="OK3134" s="0"/>
      <c r="OL3134" s="0"/>
      <c r="OM3134" s="0"/>
      <c r="ON3134" s="0"/>
      <c r="OO3134" s="0"/>
      <c r="OP3134" s="0"/>
      <c r="OQ3134" s="0"/>
      <c r="OR3134" s="0"/>
      <c r="OS3134" s="0"/>
      <c r="OT3134" s="0"/>
      <c r="OU3134" s="0"/>
      <c r="OV3134" s="0"/>
      <c r="OW3134" s="0"/>
      <c r="OX3134" s="0"/>
      <c r="OY3134" s="0"/>
      <c r="OZ3134" s="0"/>
      <c r="PA3134" s="0"/>
      <c r="PB3134" s="0"/>
      <c r="PC3134" s="0"/>
      <c r="PD3134" s="0"/>
      <c r="PE3134" s="0"/>
      <c r="PF3134" s="0"/>
      <c r="PG3134" s="0"/>
      <c r="PH3134" s="0"/>
      <c r="PI3134" s="0"/>
      <c r="PJ3134" s="0"/>
      <c r="PK3134" s="0"/>
      <c r="PL3134" s="0"/>
      <c r="PM3134" s="0"/>
      <c r="PN3134" s="0"/>
      <c r="PO3134" s="0"/>
      <c r="PP3134" s="0"/>
      <c r="PQ3134" s="0"/>
      <c r="PR3134" s="0"/>
      <c r="PS3134" s="0"/>
      <c r="PT3134" s="0"/>
      <c r="PU3134" s="0"/>
      <c r="PV3134" s="0"/>
      <c r="PW3134" s="0"/>
      <c r="PX3134" s="0"/>
      <c r="PY3134" s="0"/>
      <c r="PZ3134" s="0"/>
      <c r="QA3134" s="0"/>
      <c r="QB3134" s="0"/>
      <c r="QC3134" s="0"/>
      <c r="QD3134" s="0"/>
      <c r="QE3134" s="0"/>
      <c r="QF3134" s="0"/>
      <c r="QG3134" s="0"/>
      <c r="QH3134" s="0"/>
      <c r="QI3134" s="0"/>
      <c r="QJ3134" s="0"/>
      <c r="QK3134" s="0"/>
      <c r="QL3134" s="0"/>
      <c r="QM3134" s="0"/>
      <c r="QN3134" s="0"/>
      <c r="QO3134" s="0"/>
      <c r="QP3134" s="0"/>
      <c r="QQ3134" s="0"/>
      <c r="QR3134" s="0"/>
      <c r="QS3134" s="0"/>
      <c r="QT3134" s="0"/>
      <c r="QU3134" s="0"/>
      <c r="QV3134" s="0"/>
      <c r="QW3134" s="0"/>
      <c r="QX3134" s="0"/>
      <c r="QY3134" s="0"/>
      <c r="QZ3134" s="0"/>
      <c r="RA3134" s="0"/>
      <c r="RB3134" s="0"/>
      <c r="RC3134" s="0"/>
      <c r="RD3134" s="0"/>
      <c r="RE3134" s="0"/>
      <c r="RF3134" s="0"/>
      <c r="RG3134" s="0"/>
      <c r="RH3134" s="0"/>
      <c r="RI3134" s="0"/>
      <c r="RJ3134" s="0"/>
      <c r="RK3134" s="0"/>
      <c r="RL3134" s="0"/>
      <c r="RM3134" s="0"/>
      <c r="RN3134" s="0"/>
      <c r="RO3134" s="0"/>
      <c r="RP3134" s="0"/>
      <c r="RQ3134" s="0"/>
      <c r="RR3134" s="0"/>
      <c r="RS3134" s="0"/>
      <c r="RT3134" s="0"/>
      <c r="RU3134" s="0"/>
      <c r="RV3134" s="0"/>
      <c r="RW3134" s="0"/>
      <c r="RX3134" s="0"/>
      <c r="RY3134" s="0"/>
      <c r="RZ3134" s="0"/>
      <c r="SA3134" s="0"/>
      <c r="SB3134" s="0"/>
      <c r="SC3134" s="0"/>
      <c r="SD3134" s="0"/>
      <c r="SE3134" s="0"/>
      <c r="SF3134" s="0"/>
      <c r="SG3134" s="0"/>
      <c r="SH3134" s="0"/>
      <c r="SI3134" s="0"/>
      <c r="SJ3134" s="0"/>
      <c r="SK3134" s="0"/>
      <c r="SL3134" s="0"/>
      <c r="SM3134" s="0"/>
      <c r="SN3134" s="0"/>
      <c r="SO3134" s="0"/>
      <c r="SP3134" s="0"/>
      <c r="SQ3134" s="0"/>
      <c r="SR3134" s="0"/>
      <c r="SS3134" s="0"/>
      <c r="ST3134" s="0"/>
      <c r="SU3134" s="0"/>
      <c r="SV3134" s="0"/>
      <c r="SW3134" s="0"/>
      <c r="SX3134" s="0"/>
      <c r="SY3134" s="0"/>
      <c r="SZ3134" s="0"/>
      <c r="TA3134" s="0"/>
      <c r="TB3134" s="0"/>
      <c r="TC3134" s="0"/>
      <c r="TD3134" s="0"/>
      <c r="TE3134" s="0"/>
      <c r="TF3134" s="0"/>
      <c r="TG3134" s="0"/>
      <c r="TH3134" s="0"/>
      <c r="TI3134" s="0"/>
      <c r="TJ3134" s="0"/>
      <c r="TK3134" s="0"/>
      <c r="TL3134" s="0"/>
      <c r="TM3134" s="0"/>
      <c r="TN3134" s="0"/>
      <c r="TO3134" s="0"/>
      <c r="TP3134" s="0"/>
      <c r="TQ3134" s="0"/>
      <c r="TR3134" s="0"/>
      <c r="TS3134" s="0"/>
      <c r="TT3134" s="0"/>
      <c r="TU3134" s="0"/>
      <c r="TV3134" s="0"/>
      <c r="TW3134" s="0"/>
      <c r="TX3134" s="0"/>
      <c r="TY3134" s="0"/>
      <c r="TZ3134" s="0"/>
      <c r="UA3134" s="0"/>
      <c r="UB3134" s="0"/>
      <c r="UC3134" s="0"/>
      <c r="UD3134" s="0"/>
      <c r="UE3134" s="0"/>
      <c r="UF3134" s="0"/>
      <c r="UG3134" s="0"/>
      <c r="UH3134" s="0"/>
      <c r="UI3134" s="0"/>
      <c r="UJ3134" s="0"/>
      <c r="UK3134" s="0"/>
      <c r="UL3134" s="0"/>
      <c r="UM3134" s="0"/>
      <c r="UN3134" s="0"/>
      <c r="UO3134" s="0"/>
      <c r="UP3134" s="0"/>
      <c r="UQ3134" s="0"/>
      <c r="UR3134" s="0"/>
      <c r="US3134" s="0"/>
      <c r="UT3134" s="0"/>
      <c r="UU3134" s="0"/>
      <c r="UV3134" s="0"/>
      <c r="UW3134" s="0"/>
      <c r="UX3134" s="0"/>
      <c r="UY3134" s="0"/>
      <c r="UZ3134" s="0"/>
      <c r="VA3134" s="0"/>
      <c r="VB3134" s="0"/>
      <c r="VC3134" s="0"/>
      <c r="VD3134" s="0"/>
      <c r="VE3134" s="0"/>
      <c r="VF3134" s="0"/>
      <c r="VG3134" s="0"/>
      <c r="VH3134" s="0"/>
      <c r="VI3134" s="0"/>
      <c r="VJ3134" s="0"/>
      <c r="VK3134" s="0"/>
      <c r="VL3134" s="0"/>
      <c r="VM3134" s="0"/>
      <c r="VN3134" s="0"/>
      <c r="VO3134" s="0"/>
      <c r="VP3134" s="0"/>
      <c r="VQ3134" s="0"/>
      <c r="VR3134" s="0"/>
      <c r="VS3134" s="0"/>
      <c r="VT3134" s="0"/>
      <c r="VU3134" s="0"/>
      <c r="VV3134" s="0"/>
      <c r="VW3134" s="0"/>
      <c r="VX3134" s="0"/>
      <c r="VY3134" s="0"/>
      <c r="VZ3134" s="0"/>
      <c r="WA3134" s="0"/>
      <c r="WB3134" s="0"/>
      <c r="WC3134" s="0"/>
      <c r="WD3134" s="0"/>
      <c r="WE3134" s="0"/>
      <c r="WF3134" s="0"/>
      <c r="WG3134" s="0"/>
      <c r="WH3134" s="0"/>
      <c r="WI3134" s="0"/>
      <c r="WJ3134" s="0"/>
      <c r="WK3134" s="0"/>
      <c r="WL3134" s="0"/>
      <c r="WM3134" s="0"/>
      <c r="WN3134" s="0"/>
      <c r="WO3134" s="0"/>
      <c r="WP3134" s="0"/>
      <c r="WQ3134" s="0"/>
      <c r="WR3134" s="0"/>
      <c r="WS3134" s="0"/>
      <c r="WT3134" s="0"/>
      <c r="WU3134" s="0"/>
      <c r="WV3134" s="0"/>
      <c r="WW3134" s="0"/>
      <c r="WX3134" s="0"/>
      <c r="WY3134" s="0"/>
      <c r="WZ3134" s="0"/>
      <c r="XA3134" s="0"/>
      <c r="XB3134" s="0"/>
      <c r="XC3134" s="0"/>
      <c r="XD3134" s="0"/>
      <c r="XE3134" s="0"/>
      <c r="XF3134" s="0"/>
      <c r="XG3134" s="0"/>
      <c r="XH3134" s="0"/>
      <c r="XI3134" s="0"/>
      <c r="XJ3134" s="0"/>
      <c r="XK3134" s="0"/>
      <c r="XL3134" s="0"/>
      <c r="XM3134" s="0"/>
      <c r="XN3134" s="0"/>
      <c r="XO3134" s="0"/>
      <c r="XP3134" s="0"/>
      <c r="XQ3134" s="0"/>
      <c r="XR3134" s="0"/>
      <c r="XS3134" s="0"/>
      <c r="XT3134" s="0"/>
      <c r="XU3134" s="0"/>
      <c r="XV3134" s="0"/>
      <c r="XW3134" s="0"/>
      <c r="XX3134" s="0"/>
      <c r="XY3134" s="0"/>
      <c r="XZ3134" s="0"/>
      <c r="YA3134" s="0"/>
      <c r="YB3134" s="0"/>
      <c r="YC3134" s="0"/>
      <c r="YD3134" s="0"/>
      <c r="YE3134" s="0"/>
      <c r="YF3134" s="0"/>
      <c r="YG3134" s="0"/>
      <c r="YH3134" s="0"/>
      <c r="YI3134" s="0"/>
      <c r="YJ3134" s="0"/>
      <c r="YK3134" s="0"/>
      <c r="YL3134" s="0"/>
      <c r="YM3134" s="0"/>
      <c r="YN3134" s="0"/>
      <c r="YO3134" s="0"/>
      <c r="YP3134" s="0"/>
      <c r="YQ3134" s="0"/>
      <c r="YR3134" s="0"/>
      <c r="YS3134" s="0"/>
      <c r="YT3134" s="0"/>
      <c r="YU3134" s="0"/>
      <c r="YV3134" s="0"/>
      <c r="YW3134" s="0"/>
      <c r="YX3134" s="0"/>
      <c r="YY3134" s="0"/>
      <c r="YZ3134" s="0"/>
      <c r="ZA3134" s="0"/>
      <c r="ZB3134" s="0"/>
      <c r="ZC3134" s="0"/>
      <c r="ZD3134" s="0"/>
      <c r="ZE3134" s="0"/>
      <c r="ZF3134" s="0"/>
      <c r="ZG3134" s="0"/>
      <c r="ZH3134" s="0"/>
      <c r="ZI3134" s="0"/>
      <c r="ZJ3134" s="0"/>
      <c r="ZK3134" s="0"/>
      <c r="ZL3134" s="0"/>
      <c r="ZM3134" s="0"/>
      <c r="ZN3134" s="0"/>
      <c r="ZO3134" s="0"/>
      <c r="ZP3134" s="0"/>
      <c r="ZQ3134" s="0"/>
      <c r="ZR3134" s="0"/>
      <c r="ZS3134" s="0"/>
      <c r="ZT3134" s="0"/>
      <c r="ZU3134" s="0"/>
      <c r="ZV3134" s="0"/>
      <c r="ZW3134" s="0"/>
      <c r="ZX3134" s="0"/>
      <c r="ZY3134" s="0"/>
      <c r="ZZ3134" s="0"/>
      <c r="AAA3134" s="0"/>
      <c r="AAB3134" s="0"/>
      <c r="AAC3134" s="0"/>
      <c r="AAD3134" s="0"/>
      <c r="AAE3134" s="0"/>
      <c r="AAF3134" s="0"/>
      <c r="AAG3134" s="0"/>
      <c r="AAH3134" s="0"/>
      <c r="AAI3134" s="0"/>
      <c r="AAJ3134" s="0"/>
      <c r="AAK3134" s="0"/>
      <c r="AAL3134" s="0"/>
      <c r="AAM3134" s="0"/>
      <c r="AAN3134" s="0"/>
      <c r="AAO3134" s="0"/>
      <c r="AAP3134" s="0"/>
      <c r="AAQ3134" s="0"/>
      <c r="AAR3134" s="0"/>
      <c r="AAS3134" s="0"/>
      <c r="AAT3134" s="0"/>
      <c r="AAU3134" s="0"/>
      <c r="AAV3134" s="0"/>
      <c r="AAW3134" s="0"/>
      <c r="AAX3134" s="0"/>
      <c r="AAY3134" s="0"/>
      <c r="AAZ3134" s="0"/>
      <c r="ABA3134" s="0"/>
      <c r="ABB3134" s="0"/>
      <c r="ABC3134" s="0"/>
      <c r="ABD3134" s="0"/>
      <c r="ABE3134" s="0"/>
      <c r="ABF3134" s="0"/>
      <c r="ABG3134" s="0"/>
      <c r="ABH3134" s="0"/>
      <c r="ABI3134" s="0"/>
      <c r="ABJ3134" s="0"/>
      <c r="ABK3134" s="0"/>
      <c r="ABL3134" s="0"/>
      <c r="ABM3134" s="0"/>
      <c r="ABN3134" s="0"/>
      <c r="ABO3134" s="0"/>
      <c r="ABP3134" s="0"/>
      <c r="ABQ3134" s="0"/>
      <c r="ABR3134" s="0"/>
      <c r="ABS3134" s="0"/>
      <c r="ABT3134" s="0"/>
      <c r="ABU3134" s="0"/>
      <c r="ABV3134" s="0"/>
      <c r="ABW3134" s="0"/>
      <c r="ABX3134" s="0"/>
      <c r="ABY3134" s="0"/>
      <c r="ABZ3134" s="0"/>
      <c r="ACA3134" s="0"/>
      <c r="ACB3134" s="0"/>
      <c r="ACC3134" s="0"/>
      <c r="ACD3134" s="0"/>
      <c r="ACE3134" s="0"/>
      <c r="ACF3134" s="0"/>
      <c r="ACG3134" s="0"/>
      <c r="ACH3134" s="0"/>
      <c r="ACI3134" s="0"/>
      <c r="ACJ3134" s="0"/>
      <c r="ACK3134" s="0"/>
      <c r="ACL3134" s="0"/>
      <c r="ACM3134" s="0"/>
      <c r="ACN3134" s="0"/>
      <c r="ACO3134" s="0"/>
      <c r="ACP3134" s="0"/>
      <c r="ACQ3134" s="0"/>
      <c r="ACR3134" s="0"/>
      <c r="ACS3134" s="0"/>
      <c r="ACT3134" s="0"/>
      <c r="ACU3134" s="0"/>
      <c r="ACV3134" s="0"/>
      <c r="ACW3134" s="0"/>
      <c r="ACX3134" s="0"/>
      <c r="ACY3134" s="0"/>
      <c r="ACZ3134" s="0"/>
      <c r="ADA3134" s="0"/>
      <c r="ADB3134" s="0"/>
      <c r="ADC3134" s="0"/>
      <c r="ADD3134" s="0"/>
      <c r="ADE3134" s="0"/>
      <c r="ADF3134" s="0"/>
      <c r="ADG3134" s="0"/>
      <c r="ADH3134" s="0"/>
      <c r="ADI3134" s="0"/>
      <c r="ADJ3134" s="0"/>
      <c r="ADK3134" s="0"/>
      <c r="ADL3134" s="0"/>
      <c r="ADM3134" s="0"/>
      <c r="ADN3134" s="0"/>
      <c r="ADO3134" s="0"/>
      <c r="ADP3134" s="0"/>
      <c r="ADQ3134" s="0"/>
      <c r="ADR3134" s="0"/>
      <c r="ADS3134" s="0"/>
      <c r="ADT3134" s="0"/>
      <c r="ADU3134" s="0"/>
      <c r="ADV3134" s="0"/>
      <c r="ADW3134" s="0"/>
      <c r="ADX3134" s="0"/>
      <c r="ADY3134" s="0"/>
      <c r="ADZ3134" s="0"/>
      <c r="AEA3134" s="0"/>
      <c r="AEB3134" s="0"/>
      <c r="AEC3134" s="0"/>
      <c r="AED3134" s="0"/>
      <c r="AEE3134" s="0"/>
      <c r="AEF3134" s="0"/>
      <c r="AEG3134" s="0"/>
      <c r="AEH3134" s="0"/>
      <c r="AEI3134" s="0"/>
      <c r="AEJ3134" s="0"/>
      <c r="AEK3134" s="0"/>
      <c r="AEL3134" s="0"/>
      <c r="AEM3134" s="0"/>
      <c r="AEN3134" s="0"/>
      <c r="AEO3134" s="0"/>
      <c r="AEP3134" s="0"/>
      <c r="AEQ3134" s="0"/>
      <c r="AER3134" s="0"/>
      <c r="AES3134" s="0"/>
      <c r="AET3134" s="0"/>
      <c r="AEU3134" s="0"/>
      <c r="AEV3134" s="0"/>
      <c r="AEW3134" s="0"/>
      <c r="AEX3134" s="0"/>
      <c r="AEY3134" s="0"/>
      <c r="AEZ3134" s="0"/>
      <c r="AFA3134" s="0"/>
      <c r="AFB3134" s="0"/>
      <c r="AFC3134" s="0"/>
      <c r="AFD3134" s="0"/>
      <c r="AFE3134" s="0"/>
      <c r="AFF3134" s="0"/>
      <c r="AFG3134" s="0"/>
      <c r="AFH3134" s="0"/>
      <c r="AFI3134" s="0"/>
      <c r="AFJ3134" s="0"/>
      <c r="AFK3134" s="0"/>
      <c r="AFL3134" s="0"/>
      <c r="AFM3134" s="0"/>
      <c r="AFN3134" s="0"/>
      <c r="AFO3134" s="0"/>
      <c r="AFP3134" s="0"/>
      <c r="AFQ3134" s="0"/>
      <c r="AFR3134" s="0"/>
      <c r="AFS3134" s="0"/>
      <c r="AFT3134" s="0"/>
      <c r="AFU3134" s="0"/>
      <c r="AFV3134" s="0"/>
      <c r="AFW3134" s="0"/>
      <c r="AFX3134" s="0"/>
      <c r="AFY3134" s="0"/>
      <c r="AFZ3134" s="0"/>
      <c r="AGA3134" s="0"/>
      <c r="AGB3134" s="0"/>
      <c r="AGC3134" s="0"/>
      <c r="AGD3134" s="0"/>
      <c r="AGE3134" s="0"/>
      <c r="AGF3134" s="0"/>
      <c r="AGG3134" s="0"/>
      <c r="AGH3134" s="0"/>
      <c r="AGI3134" s="0"/>
      <c r="AGJ3134" s="0"/>
      <c r="AGK3134" s="0"/>
      <c r="AGL3134" s="0"/>
      <c r="AGM3134" s="0"/>
      <c r="AGN3134" s="0"/>
      <c r="AGO3134" s="0"/>
      <c r="AGP3134" s="0"/>
      <c r="AGQ3134" s="0"/>
      <c r="AGR3134" s="0"/>
      <c r="AGS3134" s="0"/>
      <c r="AGT3134" s="0"/>
      <c r="AGU3134" s="0"/>
      <c r="AGV3134" s="0"/>
      <c r="AGW3134" s="0"/>
      <c r="AGX3134" s="0"/>
      <c r="AGY3134" s="0"/>
      <c r="AGZ3134" s="0"/>
      <c r="AHA3134" s="0"/>
      <c r="AHB3134" s="0"/>
      <c r="AHC3134" s="0"/>
      <c r="AHD3134" s="0"/>
      <c r="AHE3134" s="0"/>
      <c r="AHF3134" s="0"/>
      <c r="AHG3134" s="0"/>
      <c r="AHH3134" s="0"/>
      <c r="AHI3134" s="0"/>
      <c r="AHJ3134" s="0"/>
      <c r="AHK3134" s="0"/>
      <c r="AHL3134" s="0"/>
      <c r="AHM3134" s="0"/>
      <c r="AHN3134" s="0"/>
      <c r="AHO3134" s="0"/>
      <c r="AHP3134" s="0"/>
      <c r="AHQ3134" s="0"/>
      <c r="AHR3134" s="0"/>
      <c r="AHS3134" s="0"/>
      <c r="AHT3134" s="0"/>
      <c r="AHU3134" s="0"/>
      <c r="AHV3134" s="0"/>
      <c r="AHW3134" s="0"/>
      <c r="AHX3134" s="0"/>
      <c r="AHY3134" s="0"/>
      <c r="AHZ3134" s="0"/>
      <c r="AIA3134" s="0"/>
      <c r="AIB3134" s="0"/>
      <c r="AIC3134" s="0"/>
      <c r="AID3134" s="0"/>
      <c r="AIE3134" s="0"/>
      <c r="AIF3134" s="0"/>
      <c r="AIG3134" s="0"/>
      <c r="AIH3134" s="0"/>
      <c r="AII3134" s="0"/>
      <c r="AIJ3134" s="0"/>
      <c r="AIK3134" s="0"/>
      <c r="AIL3134" s="0"/>
      <c r="AIM3134" s="0"/>
      <c r="AIN3134" s="0"/>
      <c r="AIO3134" s="0"/>
      <c r="AIP3134" s="0"/>
      <c r="AIQ3134" s="0"/>
      <c r="AIR3134" s="0"/>
      <c r="AIS3134" s="0"/>
      <c r="AIT3134" s="0"/>
      <c r="AIU3134" s="0"/>
      <c r="AIV3134" s="0"/>
      <c r="AIW3134" s="0"/>
      <c r="AIX3134" s="0"/>
      <c r="AIY3134" s="0"/>
      <c r="AIZ3134" s="0"/>
      <c r="AJA3134" s="0"/>
      <c r="AJB3134" s="0"/>
      <c r="AJC3134" s="0"/>
      <c r="AJD3134" s="0"/>
      <c r="AJE3134" s="0"/>
      <c r="AJF3134" s="0"/>
      <c r="AJG3134" s="0"/>
      <c r="AJH3134" s="0"/>
      <c r="AJI3134" s="0"/>
      <c r="AJJ3134" s="0"/>
      <c r="AJK3134" s="0"/>
      <c r="AJL3134" s="0"/>
      <c r="AJM3134" s="0"/>
      <c r="AJN3134" s="0"/>
      <c r="AJO3134" s="0"/>
      <c r="AJP3134" s="0"/>
      <c r="AJQ3134" s="0"/>
      <c r="AJR3134" s="0"/>
      <c r="AJS3134" s="0"/>
      <c r="AJT3134" s="0"/>
      <c r="AJU3134" s="0"/>
      <c r="AJV3134" s="0"/>
      <c r="AJW3134" s="0"/>
      <c r="AJX3134" s="0"/>
      <c r="AJY3134" s="0"/>
      <c r="AJZ3134" s="0"/>
      <c r="AKA3134" s="0"/>
      <c r="AKB3134" s="0"/>
      <c r="AKC3134" s="0"/>
      <c r="AKD3134" s="0"/>
      <c r="AKE3134" s="0"/>
      <c r="AKF3134" s="0"/>
      <c r="AKG3134" s="0"/>
      <c r="AKH3134" s="0"/>
      <c r="AKI3134" s="0"/>
      <c r="AKJ3134" s="0"/>
      <c r="AKK3134" s="0"/>
      <c r="AKL3134" s="0"/>
      <c r="AKM3134" s="0"/>
      <c r="AKN3134" s="0"/>
      <c r="AKO3134" s="0"/>
      <c r="AKP3134" s="0"/>
      <c r="AKQ3134" s="0"/>
      <c r="AKR3134" s="0"/>
      <c r="AKS3134" s="0"/>
      <c r="AKT3134" s="0"/>
      <c r="AKU3134" s="0"/>
      <c r="AKV3134" s="0"/>
      <c r="AKW3134" s="0"/>
      <c r="AKX3134" s="0"/>
      <c r="AKY3134" s="0"/>
      <c r="AKZ3134" s="0"/>
      <c r="ALA3134" s="0"/>
      <c r="ALB3134" s="0"/>
      <c r="ALC3134" s="0"/>
      <c r="ALD3134" s="0"/>
      <c r="ALE3134" s="0"/>
      <c r="ALF3134" s="0"/>
      <c r="ALG3134" s="0"/>
      <c r="ALH3134" s="0"/>
      <c r="ALI3134" s="0"/>
      <c r="ALJ3134" s="0"/>
      <c r="ALK3134" s="0"/>
      <c r="ALL3134" s="0"/>
      <c r="ALM3134" s="0"/>
      <c r="ALN3134" s="0"/>
      <c r="ALO3134" s="0"/>
      <c r="ALP3134" s="0"/>
      <c r="ALQ3134" s="0"/>
      <c r="ALR3134" s="0"/>
      <c r="ALS3134" s="0"/>
      <c r="ALT3134" s="0"/>
      <c r="ALU3134" s="0"/>
      <c r="ALV3134" s="0"/>
      <c r="ALW3134" s="0"/>
      <c r="ALX3134" s="0"/>
      <c r="ALY3134" s="0"/>
      <c r="ALZ3134" s="0"/>
      <c r="AMA3134" s="0"/>
      <c r="AMB3134" s="0"/>
      <c r="AMC3134" s="0"/>
      <c r="AMD3134" s="0"/>
      <c r="AME3134" s="0"/>
      <c r="AMF3134" s="0"/>
      <c r="AMG3134" s="0"/>
      <c r="AMH3134" s="0"/>
      <c r="AMI3134" s="0"/>
    </row>
    <row r="3135" customFormat="false" ht="12.75" hidden="false" customHeight="false" outlineLevel="0" collapsed="false">
      <c r="A3135" s="1" t="s">
        <v>3361</v>
      </c>
      <c r="C3135" s="27" t="s">
        <v>3388</v>
      </c>
      <c r="D3135" s="27" t="s">
        <v>13</v>
      </c>
      <c r="E3135" s="28"/>
      <c r="F3135" s="29"/>
      <c r="G3135" s="27"/>
      <c r="H3135" s="30" t="s">
        <v>168</v>
      </c>
      <c r="I3135" s="31" t="n">
        <v>0.79</v>
      </c>
      <c r="J3135" s="30" t="s">
        <v>3372</v>
      </c>
      <c r="BM3135" s="0"/>
      <c r="BN3135" s="0"/>
      <c r="BO3135" s="0"/>
      <c r="BP3135" s="0"/>
      <c r="BQ3135" s="0"/>
      <c r="BR3135" s="0"/>
      <c r="BS3135" s="0"/>
      <c r="BT3135" s="0"/>
      <c r="BU3135" s="0"/>
      <c r="BV3135" s="0"/>
      <c r="BW3135" s="0"/>
      <c r="BX3135" s="0"/>
      <c r="BY3135" s="0"/>
      <c r="BZ3135" s="0"/>
      <c r="CA3135" s="0"/>
      <c r="CB3135" s="0"/>
      <c r="CC3135" s="0"/>
      <c r="CD3135" s="0"/>
      <c r="CE3135" s="0"/>
      <c r="CF3135" s="0"/>
      <c r="CG3135" s="0"/>
      <c r="CH3135" s="0"/>
      <c r="CI3135" s="0"/>
      <c r="CJ3135" s="0"/>
      <c r="CK3135" s="0"/>
      <c r="CL3135" s="0"/>
      <c r="CM3135" s="0"/>
      <c r="CN3135" s="0"/>
      <c r="CO3135" s="0"/>
      <c r="CP3135" s="0"/>
      <c r="CQ3135" s="0"/>
      <c r="CR3135" s="0"/>
      <c r="CS3135" s="0"/>
      <c r="CT3135" s="0"/>
      <c r="CU3135" s="0"/>
      <c r="CV3135" s="0"/>
      <c r="CW3135" s="0"/>
      <c r="CX3135" s="0"/>
      <c r="CY3135" s="0"/>
      <c r="CZ3135" s="0"/>
      <c r="DA3135" s="0"/>
      <c r="DB3135" s="0"/>
      <c r="DC3135" s="0"/>
      <c r="DD3135" s="0"/>
      <c r="DE3135" s="0"/>
      <c r="DF3135" s="0"/>
      <c r="DG3135" s="0"/>
      <c r="DH3135" s="0"/>
      <c r="DI3135" s="0"/>
      <c r="DJ3135" s="0"/>
      <c r="DK3135" s="0"/>
      <c r="DL3135" s="0"/>
      <c r="DM3135" s="0"/>
      <c r="DN3135" s="0"/>
      <c r="DO3135" s="0"/>
      <c r="DP3135" s="0"/>
      <c r="DQ3135" s="0"/>
      <c r="DR3135" s="0"/>
      <c r="DS3135" s="0"/>
      <c r="DT3135" s="0"/>
      <c r="DU3135" s="0"/>
      <c r="DV3135" s="0"/>
      <c r="DW3135" s="0"/>
      <c r="DX3135" s="0"/>
      <c r="DY3135" s="0"/>
      <c r="DZ3135" s="0"/>
      <c r="EA3135" s="0"/>
      <c r="EB3135" s="0"/>
      <c r="EC3135" s="0"/>
      <c r="ED3135" s="0"/>
      <c r="EE3135" s="0"/>
      <c r="EF3135" s="0"/>
      <c r="EG3135" s="0"/>
      <c r="EH3135" s="0"/>
      <c r="EI3135" s="0"/>
      <c r="EJ3135" s="0"/>
      <c r="EK3135" s="0"/>
      <c r="EL3135" s="0"/>
      <c r="EM3135" s="0"/>
      <c r="EN3135" s="0"/>
      <c r="EO3135" s="0"/>
      <c r="EP3135" s="0"/>
      <c r="EQ3135" s="0"/>
      <c r="ER3135" s="0"/>
      <c r="ES3135" s="0"/>
      <c r="ET3135" s="0"/>
      <c r="EU3135" s="0"/>
      <c r="EV3135" s="0"/>
      <c r="EW3135" s="0"/>
      <c r="EX3135" s="0"/>
      <c r="EY3135" s="0"/>
      <c r="EZ3135" s="0"/>
      <c r="FA3135" s="0"/>
      <c r="FB3135" s="0"/>
      <c r="FC3135" s="0"/>
      <c r="FD3135" s="0"/>
      <c r="FE3135" s="0"/>
      <c r="FF3135" s="0"/>
      <c r="FG3135" s="0"/>
      <c r="FH3135" s="0"/>
      <c r="FI3135" s="0"/>
      <c r="FJ3135" s="0"/>
      <c r="FK3135" s="0"/>
      <c r="FL3135" s="0"/>
      <c r="FM3135" s="0"/>
      <c r="FN3135" s="0"/>
      <c r="FO3135" s="0"/>
      <c r="FP3135" s="0"/>
      <c r="FQ3135" s="0"/>
      <c r="FR3135" s="0"/>
      <c r="FS3135" s="0"/>
      <c r="FT3135" s="0"/>
      <c r="FU3135" s="0"/>
      <c r="FV3135" s="0"/>
      <c r="FW3135" s="0"/>
      <c r="FX3135" s="0"/>
      <c r="FY3135" s="0"/>
      <c r="FZ3135" s="0"/>
      <c r="GA3135" s="0"/>
      <c r="GB3135" s="0"/>
      <c r="GC3135" s="0"/>
      <c r="GD3135" s="0"/>
      <c r="GE3135" s="0"/>
      <c r="GF3135" s="0"/>
      <c r="GG3135" s="0"/>
      <c r="GH3135" s="0"/>
      <c r="GI3135" s="0"/>
      <c r="GJ3135" s="0"/>
      <c r="GK3135" s="0"/>
      <c r="GL3135" s="0"/>
      <c r="GM3135" s="0"/>
      <c r="GN3135" s="0"/>
      <c r="GO3135" s="0"/>
      <c r="GP3135" s="0"/>
      <c r="GQ3135" s="0"/>
      <c r="GR3135" s="0"/>
      <c r="GS3135" s="0"/>
      <c r="GT3135" s="0"/>
      <c r="GU3135" s="0"/>
      <c r="GV3135" s="0"/>
      <c r="GW3135" s="0"/>
      <c r="GX3135" s="0"/>
      <c r="GY3135" s="0"/>
      <c r="GZ3135" s="0"/>
      <c r="HA3135" s="0"/>
      <c r="HB3135" s="0"/>
      <c r="HC3135" s="0"/>
      <c r="HD3135" s="0"/>
      <c r="HE3135" s="0"/>
      <c r="HF3135" s="0"/>
      <c r="HG3135" s="0"/>
      <c r="HH3135" s="0"/>
      <c r="HI3135" s="0"/>
      <c r="HJ3135" s="0"/>
      <c r="HK3135" s="0"/>
      <c r="HL3135" s="0"/>
      <c r="HM3135" s="0"/>
      <c r="HN3135" s="0"/>
      <c r="HO3135" s="0"/>
      <c r="HP3135" s="0"/>
      <c r="HQ3135" s="0"/>
      <c r="HR3135" s="0"/>
      <c r="HS3135" s="0"/>
      <c r="HT3135" s="0"/>
      <c r="HU3135" s="0"/>
      <c r="HV3135" s="0"/>
      <c r="HW3135" s="0"/>
      <c r="HX3135" s="0"/>
      <c r="HY3135" s="0"/>
      <c r="HZ3135" s="0"/>
      <c r="IA3135" s="0"/>
      <c r="IB3135" s="0"/>
      <c r="IC3135" s="0"/>
      <c r="ID3135" s="0"/>
      <c r="IE3135" s="0"/>
      <c r="IF3135" s="0"/>
      <c r="IG3135" s="0"/>
      <c r="IH3135" s="0"/>
      <c r="II3135" s="0"/>
      <c r="IJ3135" s="0"/>
      <c r="IK3135" s="0"/>
      <c r="IL3135" s="0"/>
      <c r="IM3135" s="0"/>
      <c r="IN3135" s="0"/>
      <c r="IO3135" s="0"/>
      <c r="IP3135" s="0"/>
      <c r="IQ3135" s="0"/>
      <c r="IR3135" s="0"/>
      <c r="IS3135" s="0"/>
      <c r="IT3135" s="0"/>
      <c r="IU3135" s="0"/>
      <c r="IV3135" s="0"/>
      <c r="IW3135" s="0"/>
      <c r="IX3135" s="0"/>
      <c r="IY3135" s="0"/>
      <c r="IZ3135" s="0"/>
      <c r="JA3135" s="0"/>
      <c r="JB3135" s="0"/>
      <c r="JC3135" s="0"/>
      <c r="JD3135" s="0"/>
      <c r="JE3135" s="0"/>
      <c r="JF3135" s="0"/>
      <c r="JG3135" s="0"/>
      <c r="JH3135" s="0"/>
      <c r="JI3135" s="0"/>
      <c r="JJ3135" s="0"/>
      <c r="JK3135" s="0"/>
      <c r="JL3135" s="0"/>
      <c r="JM3135" s="0"/>
      <c r="JN3135" s="0"/>
      <c r="JO3135" s="0"/>
      <c r="JP3135" s="0"/>
      <c r="JQ3135" s="0"/>
      <c r="JR3135" s="0"/>
      <c r="JS3135" s="0"/>
      <c r="JT3135" s="0"/>
      <c r="JU3135" s="0"/>
      <c r="JV3135" s="0"/>
      <c r="JW3135" s="0"/>
      <c r="JX3135" s="0"/>
      <c r="JY3135" s="0"/>
      <c r="JZ3135" s="0"/>
      <c r="KA3135" s="0"/>
      <c r="KB3135" s="0"/>
      <c r="KC3135" s="0"/>
      <c r="KD3135" s="0"/>
      <c r="KE3135" s="0"/>
      <c r="KF3135" s="0"/>
      <c r="KG3135" s="0"/>
      <c r="KH3135" s="0"/>
      <c r="KI3135" s="0"/>
      <c r="KJ3135" s="0"/>
      <c r="KK3135" s="0"/>
      <c r="KL3135" s="0"/>
      <c r="KM3135" s="0"/>
      <c r="KN3135" s="0"/>
      <c r="KO3135" s="0"/>
      <c r="KP3135" s="0"/>
      <c r="KQ3135" s="0"/>
      <c r="KR3135" s="0"/>
      <c r="KS3135" s="0"/>
      <c r="KT3135" s="0"/>
      <c r="KU3135" s="0"/>
      <c r="KV3135" s="0"/>
      <c r="KW3135" s="0"/>
      <c r="KX3135" s="0"/>
      <c r="KY3135" s="0"/>
      <c r="KZ3135" s="0"/>
      <c r="LA3135" s="0"/>
      <c r="LB3135" s="0"/>
      <c r="LC3135" s="0"/>
      <c r="LD3135" s="0"/>
      <c r="LE3135" s="0"/>
      <c r="LF3135" s="0"/>
      <c r="LG3135" s="0"/>
      <c r="LH3135" s="0"/>
      <c r="LI3135" s="0"/>
      <c r="LJ3135" s="0"/>
      <c r="LK3135" s="0"/>
      <c r="LL3135" s="0"/>
      <c r="LM3135" s="0"/>
      <c r="LN3135" s="0"/>
      <c r="LO3135" s="0"/>
      <c r="LP3135" s="0"/>
      <c r="LQ3135" s="0"/>
      <c r="LR3135" s="0"/>
      <c r="LS3135" s="0"/>
      <c r="LT3135" s="0"/>
      <c r="LU3135" s="0"/>
      <c r="LV3135" s="0"/>
      <c r="LW3135" s="0"/>
      <c r="LX3135" s="0"/>
      <c r="LY3135" s="0"/>
      <c r="LZ3135" s="0"/>
      <c r="MA3135" s="0"/>
      <c r="MB3135" s="0"/>
      <c r="MC3135" s="0"/>
      <c r="MD3135" s="0"/>
      <c r="ME3135" s="0"/>
      <c r="MF3135" s="0"/>
      <c r="MG3135" s="0"/>
      <c r="MH3135" s="0"/>
      <c r="MI3135" s="0"/>
      <c r="MJ3135" s="0"/>
      <c r="MK3135" s="0"/>
      <c r="ML3135" s="0"/>
      <c r="MM3135" s="0"/>
      <c r="MN3135" s="0"/>
      <c r="MO3135" s="0"/>
      <c r="MP3135" s="0"/>
      <c r="MQ3135" s="0"/>
      <c r="MR3135" s="0"/>
      <c r="MS3135" s="0"/>
      <c r="MT3135" s="0"/>
      <c r="MU3135" s="0"/>
      <c r="MV3135" s="0"/>
      <c r="MW3135" s="0"/>
      <c r="MX3135" s="0"/>
      <c r="MY3135" s="0"/>
      <c r="MZ3135" s="0"/>
      <c r="NA3135" s="0"/>
      <c r="NB3135" s="0"/>
      <c r="NC3135" s="0"/>
      <c r="ND3135" s="0"/>
      <c r="NE3135" s="0"/>
      <c r="NF3135" s="0"/>
      <c r="NG3135" s="0"/>
      <c r="NH3135" s="0"/>
      <c r="NI3135" s="0"/>
      <c r="NJ3135" s="0"/>
      <c r="NK3135" s="0"/>
      <c r="NL3135" s="0"/>
      <c r="NM3135" s="0"/>
      <c r="NN3135" s="0"/>
      <c r="NO3135" s="0"/>
      <c r="NP3135" s="0"/>
      <c r="NQ3135" s="0"/>
      <c r="NR3135" s="0"/>
      <c r="NS3135" s="0"/>
      <c r="NT3135" s="0"/>
      <c r="NU3135" s="0"/>
      <c r="NV3135" s="0"/>
      <c r="NW3135" s="0"/>
      <c r="NX3135" s="0"/>
      <c r="NY3135" s="0"/>
      <c r="NZ3135" s="0"/>
      <c r="OA3135" s="0"/>
      <c r="OB3135" s="0"/>
      <c r="OC3135" s="0"/>
      <c r="OD3135" s="0"/>
      <c r="OE3135" s="0"/>
      <c r="OF3135" s="0"/>
      <c r="OG3135" s="0"/>
      <c r="OH3135" s="0"/>
      <c r="OI3135" s="0"/>
      <c r="OJ3135" s="0"/>
      <c r="OK3135" s="0"/>
      <c r="OL3135" s="0"/>
      <c r="OM3135" s="0"/>
      <c r="ON3135" s="0"/>
      <c r="OO3135" s="0"/>
      <c r="OP3135" s="0"/>
      <c r="OQ3135" s="0"/>
      <c r="OR3135" s="0"/>
      <c r="OS3135" s="0"/>
      <c r="OT3135" s="0"/>
      <c r="OU3135" s="0"/>
      <c r="OV3135" s="0"/>
      <c r="OW3135" s="0"/>
      <c r="OX3135" s="0"/>
      <c r="OY3135" s="0"/>
      <c r="OZ3135" s="0"/>
      <c r="PA3135" s="0"/>
      <c r="PB3135" s="0"/>
      <c r="PC3135" s="0"/>
      <c r="PD3135" s="0"/>
      <c r="PE3135" s="0"/>
      <c r="PF3135" s="0"/>
      <c r="PG3135" s="0"/>
      <c r="PH3135" s="0"/>
      <c r="PI3135" s="0"/>
      <c r="PJ3135" s="0"/>
      <c r="PK3135" s="0"/>
      <c r="PL3135" s="0"/>
      <c r="PM3135" s="0"/>
      <c r="PN3135" s="0"/>
      <c r="PO3135" s="0"/>
      <c r="PP3135" s="0"/>
      <c r="PQ3135" s="0"/>
      <c r="PR3135" s="0"/>
      <c r="PS3135" s="0"/>
      <c r="PT3135" s="0"/>
      <c r="PU3135" s="0"/>
      <c r="PV3135" s="0"/>
      <c r="PW3135" s="0"/>
      <c r="PX3135" s="0"/>
      <c r="PY3135" s="0"/>
      <c r="PZ3135" s="0"/>
      <c r="QA3135" s="0"/>
      <c r="QB3135" s="0"/>
      <c r="QC3135" s="0"/>
      <c r="QD3135" s="0"/>
      <c r="QE3135" s="0"/>
      <c r="QF3135" s="0"/>
      <c r="QG3135" s="0"/>
      <c r="QH3135" s="0"/>
      <c r="QI3135" s="0"/>
      <c r="QJ3135" s="0"/>
      <c r="QK3135" s="0"/>
      <c r="QL3135" s="0"/>
      <c r="QM3135" s="0"/>
      <c r="QN3135" s="0"/>
      <c r="QO3135" s="0"/>
      <c r="QP3135" s="0"/>
      <c r="QQ3135" s="0"/>
      <c r="QR3135" s="0"/>
      <c r="QS3135" s="0"/>
      <c r="QT3135" s="0"/>
      <c r="QU3135" s="0"/>
      <c r="QV3135" s="0"/>
      <c r="QW3135" s="0"/>
      <c r="QX3135" s="0"/>
      <c r="QY3135" s="0"/>
      <c r="QZ3135" s="0"/>
      <c r="RA3135" s="0"/>
      <c r="RB3135" s="0"/>
      <c r="RC3135" s="0"/>
      <c r="RD3135" s="0"/>
      <c r="RE3135" s="0"/>
      <c r="RF3135" s="0"/>
      <c r="RG3135" s="0"/>
      <c r="RH3135" s="0"/>
      <c r="RI3135" s="0"/>
      <c r="RJ3135" s="0"/>
      <c r="RK3135" s="0"/>
      <c r="RL3135" s="0"/>
      <c r="RM3135" s="0"/>
      <c r="RN3135" s="0"/>
      <c r="RO3135" s="0"/>
      <c r="RP3135" s="0"/>
      <c r="RQ3135" s="0"/>
      <c r="RR3135" s="0"/>
      <c r="RS3135" s="0"/>
      <c r="RT3135" s="0"/>
      <c r="RU3135" s="0"/>
      <c r="RV3135" s="0"/>
      <c r="RW3135" s="0"/>
      <c r="RX3135" s="0"/>
      <c r="RY3135" s="0"/>
      <c r="RZ3135" s="0"/>
      <c r="SA3135" s="0"/>
      <c r="SB3135" s="0"/>
      <c r="SC3135" s="0"/>
      <c r="SD3135" s="0"/>
      <c r="SE3135" s="0"/>
      <c r="SF3135" s="0"/>
      <c r="SG3135" s="0"/>
      <c r="SH3135" s="0"/>
      <c r="SI3135" s="0"/>
      <c r="SJ3135" s="0"/>
      <c r="SK3135" s="0"/>
      <c r="SL3135" s="0"/>
      <c r="SM3135" s="0"/>
      <c r="SN3135" s="0"/>
      <c r="SO3135" s="0"/>
      <c r="SP3135" s="0"/>
      <c r="SQ3135" s="0"/>
      <c r="SR3135" s="0"/>
      <c r="SS3135" s="0"/>
      <c r="ST3135" s="0"/>
      <c r="SU3135" s="0"/>
      <c r="SV3135" s="0"/>
      <c r="SW3135" s="0"/>
      <c r="SX3135" s="0"/>
      <c r="SY3135" s="0"/>
      <c r="SZ3135" s="0"/>
      <c r="TA3135" s="0"/>
      <c r="TB3135" s="0"/>
      <c r="TC3135" s="0"/>
      <c r="TD3135" s="0"/>
      <c r="TE3135" s="0"/>
      <c r="TF3135" s="0"/>
      <c r="TG3135" s="0"/>
      <c r="TH3135" s="0"/>
      <c r="TI3135" s="0"/>
      <c r="TJ3135" s="0"/>
      <c r="TK3135" s="0"/>
      <c r="TL3135" s="0"/>
      <c r="TM3135" s="0"/>
      <c r="TN3135" s="0"/>
      <c r="TO3135" s="0"/>
      <c r="TP3135" s="0"/>
      <c r="TQ3135" s="0"/>
      <c r="TR3135" s="0"/>
      <c r="TS3135" s="0"/>
      <c r="TT3135" s="0"/>
      <c r="TU3135" s="0"/>
      <c r="TV3135" s="0"/>
      <c r="TW3135" s="0"/>
      <c r="TX3135" s="0"/>
      <c r="TY3135" s="0"/>
      <c r="TZ3135" s="0"/>
      <c r="UA3135" s="0"/>
      <c r="UB3135" s="0"/>
      <c r="UC3135" s="0"/>
      <c r="UD3135" s="0"/>
      <c r="UE3135" s="0"/>
      <c r="UF3135" s="0"/>
      <c r="UG3135" s="0"/>
      <c r="UH3135" s="0"/>
      <c r="UI3135" s="0"/>
      <c r="UJ3135" s="0"/>
      <c r="UK3135" s="0"/>
      <c r="UL3135" s="0"/>
      <c r="UM3135" s="0"/>
      <c r="UN3135" s="0"/>
      <c r="UO3135" s="0"/>
      <c r="UP3135" s="0"/>
      <c r="UQ3135" s="0"/>
      <c r="UR3135" s="0"/>
      <c r="US3135" s="0"/>
      <c r="UT3135" s="0"/>
      <c r="UU3135" s="0"/>
      <c r="UV3135" s="0"/>
      <c r="UW3135" s="0"/>
      <c r="UX3135" s="0"/>
      <c r="UY3135" s="0"/>
      <c r="UZ3135" s="0"/>
      <c r="VA3135" s="0"/>
      <c r="VB3135" s="0"/>
      <c r="VC3135" s="0"/>
      <c r="VD3135" s="0"/>
      <c r="VE3135" s="0"/>
      <c r="VF3135" s="0"/>
      <c r="VG3135" s="0"/>
      <c r="VH3135" s="0"/>
      <c r="VI3135" s="0"/>
      <c r="VJ3135" s="0"/>
      <c r="VK3135" s="0"/>
      <c r="VL3135" s="0"/>
      <c r="VM3135" s="0"/>
      <c r="VN3135" s="0"/>
      <c r="VO3135" s="0"/>
      <c r="VP3135" s="0"/>
      <c r="VQ3135" s="0"/>
      <c r="VR3135" s="0"/>
      <c r="VS3135" s="0"/>
      <c r="VT3135" s="0"/>
      <c r="VU3135" s="0"/>
      <c r="VV3135" s="0"/>
      <c r="VW3135" s="0"/>
      <c r="VX3135" s="0"/>
      <c r="VY3135" s="0"/>
      <c r="VZ3135" s="0"/>
      <c r="WA3135" s="0"/>
      <c r="WB3135" s="0"/>
      <c r="WC3135" s="0"/>
      <c r="WD3135" s="0"/>
      <c r="WE3135" s="0"/>
      <c r="WF3135" s="0"/>
      <c r="WG3135" s="0"/>
      <c r="WH3135" s="0"/>
      <c r="WI3135" s="0"/>
      <c r="WJ3135" s="0"/>
      <c r="WK3135" s="0"/>
      <c r="WL3135" s="0"/>
      <c r="WM3135" s="0"/>
      <c r="WN3135" s="0"/>
      <c r="WO3135" s="0"/>
      <c r="WP3135" s="0"/>
      <c r="WQ3135" s="0"/>
      <c r="WR3135" s="0"/>
      <c r="WS3135" s="0"/>
      <c r="WT3135" s="0"/>
      <c r="WU3135" s="0"/>
      <c r="WV3135" s="0"/>
      <c r="WW3135" s="0"/>
      <c r="WX3135" s="0"/>
      <c r="WY3135" s="0"/>
      <c r="WZ3135" s="0"/>
      <c r="XA3135" s="0"/>
      <c r="XB3135" s="0"/>
      <c r="XC3135" s="0"/>
      <c r="XD3135" s="0"/>
      <c r="XE3135" s="0"/>
      <c r="XF3135" s="0"/>
      <c r="XG3135" s="0"/>
      <c r="XH3135" s="0"/>
      <c r="XI3135" s="0"/>
      <c r="XJ3135" s="0"/>
      <c r="XK3135" s="0"/>
      <c r="XL3135" s="0"/>
      <c r="XM3135" s="0"/>
      <c r="XN3135" s="0"/>
      <c r="XO3135" s="0"/>
      <c r="XP3135" s="0"/>
      <c r="XQ3135" s="0"/>
      <c r="XR3135" s="0"/>
      <c r="XS3135" s="0"/>
      <c r="XT3135" s="0"/>
      <c r="XU3135" s="0"/>
      <c r="XV3135" s="0"/>
      <c r="XW3135" s="0"/>
      <c r="XX3135" s="0"/>
      <c r="XY3135" s="0"/>
      <c r="XZ3135" s="0"/>
      <c r="YA3135" s="0"/>
      <c r="YB3135" s="0"/>
      <c r="YC3135" s="0"/>
      <c r="YD3135" s="0"/>
      <c r="YE3135" s="0"/>
      <c r="YF3135" s="0"/>
      <c r="YG3135" s="0"/>
      <c r="YH3135" s="0"/>
      <c r="YI3135" s="0"/>
      <c r="YJ3135" s="0"/>
      <c r="YK3135" s="0"/>
      <c r="YL3135" s="0"/>
      <c r="YM3135" s="0"/>
      <c r="YN3135" s="0"/>
      <c r="YO3135" s="0"/>
      <c r="YP3135" s="0"/>
      <c r="YQ3135" s="0"/>
      <c r="YR3135" s="0"/>
      <c r="YS3135" s="0"/>
      <c r="YT3135" s="0"/>
      <c r="YU3135" s="0"/>
      <c r="YV3135" s="0"/>
      <c r="YW3135" s="0"/>
      <c r="YX3135" s="0"/>
      <c r="YY3135" s="0"/>
      <c r="YZ3135" s="0"/>
      <c r="ZA3135" s="0"/>
      <c r="ZB3135" s="0"/>
      <c r="ZC3135" s="0"/>
      <c r="ZD3135" s="0"/>
      <c r="ZE3135" s="0"/>
      <c r="ZF3135" s="0"/>
      <c r="ZG3135" s="0"/>
      <c r="ZH3135" s="0"/>
      <c r="ZI3135" s="0"/>
      <c r="ZJ3135" s="0"/>
      <c r="ZK3135" s="0"/>
      <c r="ZL3135" s="0"/>
      <c r="ZM3135" s="0"/>
      <c r="ZN3135" s="0"/>
      <c r="ZO3135" s="0"/>
      <c r="ZP3135" s="0"/>
      <c r="ZQ3135" s="0"/>
      <c r="ZR3135" s="0"/>
      <c r="ZS3135" s="0"/>
      <c r="ZT3135" s="0"/>
      <c r="ZU3135" s="0"/>
      <c r="ZV3135" s="0"/>
      <c r="ZW3135" s="0"/>
      <c r="ZX3135" s="0"/>
      <c r="ZY3135" s="0"/>
      <c r="ZZ3135" s="0"/>
      <c r="AAA3135" s="0"/>
      <c r="AAB3135" s="0"/>
      <c r="AAC3135" s="0"/>
      <c r="AAD3135" s="0"/>
      <c r="AAE3135" s="0"/>
      <c r="AAF3135" s="0"/>
      <c r="AAG3135" s="0"/>
      <c r="AAH3135" s="0"/>
      <c r="AAI3135" s="0"/>
      <c r="AAJ3135" s="0"/>
      <c r="AAK3135" s="0"/>
      <c r="AAL3135" s="0"/>
      <c r="AAM3135" s="0"/>
      <c r="AAN3135" s="0"/>
      <c r="AAO3135" s="0"/>
      <c r="AAP3135" s="0"/>
      <c r="AAQ3135" s="0"/>
      <c r="AAR3135" s="0"/>
      <c r="AAS3135" s="0"/>
      <c r="AAT3135" s="0"/>
      <c r="AAU3135" s="0"/>
      <c r="AAV3135" s="0"/>
      <c r="AAW3135" s="0"/>
      <c r="AAX3135" s="0"/>
      <c r="AAY3135" s="0"/>
      <c r="AAZ3135" s="0"/>
      <c r="ABA3135" s="0"/>
      <c r="ABB3135" s="0"/>
      <c r="ABC3135" s="0"/>
      <c r="ABD3135" s="0"/>
      <c r="ABE3135" s="0"/>
      <c r="ABF3135" s="0"/>
      <c r="ABG3135" s="0"/>
      <c r="ABH3135" s="0"/>
      <c r="ABI3135" s="0"/>
      <c r="ABJ3135" s="0"/>
      <c r="ABK3135" s="0"/>
      <c r="ABL3135" s="0"/>
      <c r="ABM3135" s="0"/>
      <c r="ABN3135" s="0"/>
      <c r="ABO3135" s="0"/>
      <c r="ABP3135" s="0"/>
      <c r="ABQ3135" s="0"/>
      <c r="ABR3135" s="0"/>
      <c r="ABS3135" s="0"/>
      <c r="ABT3135" s="0"/>
      <c r="ABU3135" s="0"/>
      <c r="ABV3135" s="0"/>
      <c r="ABW3135" s="0"/>
      <c r="ABX3135" s="0"/>
      <c r="ABY3135" s="0"/>
      <c r="ABZ3135" s="0"/>
      <c r="ACA3135" s="0"/>
      <c r="ACB3135" s="0"/>
      <c r="ACC3135" s="0"/>
      <c r="ACD3135" s="0"/>
      <c r="ACE3135" s="0"/>
      <c r="ACF3135" s="0"/>
      <c r="ACG3135" s="0"/>
      <c r="ACH3135" s="0"/>
      <c r="ACI3135" s="0"/>
      <c r="ACJ3135" s="0"/>
      <c r="ACK3135" s="0"/>
      <c r="ACL3135" s="0"/>
      <c r="ACM3135" s="0"/>
      <c r="ACN3135" s="0"/>
      <c r="ACO3135" s="0"/>
      <c r="ACP3135" s="0"/>
      <c r="ACQ3135" s="0"/>
      <c r="ACR3135" s="0"/>
      <c r="ACS3135" s="0"/>
      <c r="ACT3135" s="0"/>
      <c r="ACU3135" s="0"/>
      <c r="ACV3135" s="0"/>
      <c r="ACW3135" s="0"/>
      <c r="ACX3135" s="0"/>
      <c r="ACY3135" s="0"/>
      <c r="ACZ3135" s="0"/>
      <c r="ADA3135" s="0"/>
      <c r="ADB3135" s="0"/>
      <c r="ADC3135" s="0"/>
      <c r="ADD3135" s="0"/>
      <c r="ADE3135" s="0"/>
      <c r="ADF3135" s="0"/>
      <c r="ADG3135" s="0"/>
      <c r="ADH3135" s="0"/>
      <c r="ADI3135" s="0"/>
      <c r="ADJ3135" s="0"/>
      <c r="ADK3135" s="0"/>
      <c r="ADL3135" s="0"/>
      <c r="ADM3135" s="0"/>
      <c r="ADN3135" s="0"/>
      <c r="ADO3135" s="0"/>
      <c r="ADP3135" s="0"/>
      <c r="ADQ3135" s="0"/>
      <c r="ADR3135" s="0"/>
      <c r="ADS3135" s="0"/>
      <c r="ADT3135" s="0"/>
      <c r="ADU3135" s="0"/>
      <c r="ADV3135" s="0"/>
      <c r="ADW3135" s="0"/>
      <c r="ADX3135" s="0"/>
      <c r="ADY3135" s="0"/>
      <c r="ADZ3135" s="0"/>
      <c r="AEA3135" s="0"/>
      <c r="AEB3135" s="0"/>
      <c r="AEC3135" s="0"/>
      <c r="AED3135" s="0"/>
      <c r="AEE3135" s="0"/>
      <c r="AEF3135" s="0"/>
      <c r="AEG3135" s="0"/>
      <c r="AEH3135" s="0"/>
      <c r="AEI3135" s="0"/>
      <c r="AEJ3135" s="0"/>
      <c r="AEK3135" s="0"/>
      <c r="AEL3135" s="0"/>
      <c r="AEM3135" s="0"/>
      <c r="AEN3135" s="0"/>
      <c r="AEO3135" s="0"/>
      <c r="AEP3135" s="0"/>
      <c r="AEQ3135" s="0"/>
      <c r="AER3135" s="0"/>
      <c r="AES3135" s="0"/>
      <c r="AET3135" s="0"/>
      <c r="AEU3135" s="0"/>
      <c r="AEV3135" s="0"/>
      <c r="AEW3135" s="0"/>
      <c r="AEX3135" s="0"/>
      <c r="AEY3135" s="0"/>
      <c r="AEZ3135" s="0"/>
      <c r="AFA3135" s="0"/>
      <c r="AFB3135" s="0"/>
      <c r="AFC3135" s="0"/>
      <c r="AFD3135" s="0"/>
      <c r="AFE3135" s="0"/>
      <c r="AFF3135" s="0"/>
      <c r="AFG3135" s="0"/>
      <c r="AFH3135" s="0"/>
      <c r="AFI3135" s="0"/>
      <c r="AFJ3135" s="0"/>
      <c r="AFK3135" s="0"/>
      <c r="AFL3135" s="0"/>
      <c r="AFM3135" s="0"/>
      <c r="AFN3135" s="0"/>
      <c r="AFO3135" s="0"/>
      <c r="AFP3135" s="0"/>
      <c r="AFQ3135" s="0"/>
      <c r="AFR3135" s="0"/>
      <c r="AFS3135" s="0"/>
      <c r="AFT3135" s="0"/>
      <c r="AFU3135" s="0"/>
      <c r="AFV3135" s="0"/>
      <c r="AFW3135" s="0"/>
      <c r="AFX3135" s="0"/>
      <c r="AFY3135" s="0"/>
      <c r="AFZ3135" s="0"/>
      <c r="AGA3135" s="0"/>
      <c r="AGB3135" s="0"/>
      <c r="AGC3135" s="0"/>
      <c r="AGD3135" s="0"/>
      <c r="AGE3135" s="0"/>
      <c r="AGF3135" s="0"/>
      <c r="AGG3135" s="0"/>
      <c r="AGH3135" s="0"/>
      <c r="AGI3135" s="0"/>
      <c r="AGJ3135" s="0"/>
      <c r="AGK3135" s="0"/>
      <c r="AGL3135" s="0"/>
      <c r="AGM3135" s="0"/>
      <c r="AGN3135" s="0"/>
      <c r="AGO3135" s="0"/>
      <c r="AGP3135" s="0"/>
      <c r="AGQ3135" s="0"/>
      <c r="AGR3135" s="0"/>
      <c r="AGS3135" s="0"/>
      <c r="AGT3135" s="0"/>
      <c r="AGU3135" s="0"/>
      <c r="AGV3135" s="0"/>
      <c r="AGW3135" s="0"/>
      <c r="AGX3135" s="0"/>
      <c r="AGY3135" s="0"/>
      <c r="AGZ3135" s="0"/>
      <c r="AHA3135" s="0"/>
      <c r="AHB3135" s="0"/>
      <c r="AHC3135" s="0"/>
      <c r="AHD3135" s="0"/>
      <c r="AHE3135" s="0"/>
      <c r="AHF3135" s="0"/>
      <c r="AHG3135" s="0"/>
      <c r="AHH3135" s="0"/>
      <c r="AHI3135" s="0"/>
      <c r="AHJ3135" s="0"/>
      <c r="AHK3135" s="0"/>
      <c r="AHL3135" s="0"/>
      <c r="AHM3135" s="0"/>
      <c r="AHN3135" s="0"/>
      <c r="AHO3135" s="0"/>
      <c r="AHP3135" s="0"/>
      <c r="AHQ3135" s="0"/>
      <c r="AHR3135" s="0"/>
      <c r="AHS3135" s="0"/>
      <c r="AHT3135" s="0"/>
      <c r="AHU3135" s="0"/>
      <c r="AHV3135" s="0"/>
      <c r="AHW3135" s="0"/>
      <c r="AHX3135" s="0"/>
      <c r="AHY3135" s="0"/>
      <c r="AHZ3135" s="0"/>
      <c r="AIA3135" s="0"/>
      <c r="AIB3135" s="0"/>
      <c r="AIC3135" s="0"/>
      <c r="AID3135" s="0"/>
      <c r="AIE3135" s="0"/>
      <c r="AIF3135" s="0"/>
      <c r="AIG3135" s="0"/>
      <c r="AIH3135" s="0"/>
      <c r="AII3135" s="0"/>
      <c r="AIJ3135" s="0"/>
      <c r="AIK3135" s="0"/>
      <c r="AIL3135" s="0"/>
      <c r="AIM3135" s="0"/>
      <c r="AIN3135" s="0"/>
      <c r="AIO3135" s="0"/>
      <c r="AIP3135" s="0"/>
      <c r="AIQ3135" s="0"/>
      <c r="AIR3135" s="0"/>
      <c r="AIS3135" s="0"/>
      <c r="AIT3135" s="0"/>
      <c r="AIU3135" s="0"/>
      <c r="AIV3135" s="0"/>
      <c r="AIW3135" s="0"/>
      <c r="AIX3135" s="0"/>
      <c r="AIY3135" s="0"/>
      <c r="AIZ3135" s="0"/>
      <c r="AJA3135" s="0"/>
      <c r="AJB3135" s="0"/>
      <c r="AJC3135" s="0"/>
      <c r="AJD3135" s="0"/>
      <c r="AJE3135" s="0"/>
      <c r="AJF3135" s="0"/>
      <c r="AJG3135" s="0"/>
      <c r="AJH3135" s="0"/>
      <c r="AJI3135" s="0"/>
      <c r="AJJ3135" s="0"/>
      <c r="AJK3135" s="0"/>
      <c r="AJL3135" s="0"/>
      <c r="AJM3135" s="0"/>
      <c r="AJN3135" s="0"/>
      <c r="AJO3135" s="0"/>
      <c r="AJP3135" s="0"/>
      <c r="AJQ3135" s="0"/>
      <c r="AJR3135" s="0"/>
      <c r="AJS3135" s="0"/>
      <c r="AJT3135" s="0"/>
      <c r="AJU3135" s="0"/>
      <c r="AJV3135" s="0"/>
      <c r="AJW3135" s="0"/>
      <c r="AJX3135" s="0"/>
      <c r="AJY3135" s="0"/>
      <c r="AJZ3135" s="0"/>
      <c r="AKA3135" s="0"/>
      <c r="AKB3135" s="0"/>
      <c r="AKC3135" s="0"/>
      <c r="AKD3135" s="0"/>
      <c r="AKE3135" s="0"/>
      <c r="AKF3135" s="0"/>
      <c r="AKG3135" s="0"/>
      <c r="AKH3135" s="0"/>
      <c r="AKI3135" s="0"/>
      <c r="AKJ3135" s="0"/>
      <c r="AKK3135" s="0"/>
      <c r="AKL3135" s="0"/>
      <c r="AKM3135" s="0"/>
      <c r="AKN3135" s="0"/>
      <c r="AKO3135" s="0"/>
      <c r="AKP3135" s="0"/>
      <c r="AKQ3135" s="0"/>
      <c r="AKR3135" s="0"/>
      <c r="AKS3135" s="0"/>
      <c r="AKT3135" s="0"/>
      <c r="AKU3135" s="0"/>
      <c r="AKV3135" s="0"/>
      <c r="AKW3135" s="0"/>
      <c r="AKX3135" s="0"/>
      <c r="AKY3135" s="0"/>
      <c r="AKZ3135" s="0"/>
      <c r="ALA3135" s="0"/>
      <c r="ALB3135" s="0"/>
      <c r="ALC3135" s="0"/>
      <c r="ALD3135" s="0"/>
      <c r="ALE3135" s="0"/>
      <c r="ALF3135" s="0"/>
      <c r="ALG3135" s="0"/>
      <c r="ALH3135" s="0"/>
      <c r="ALI3135" s="0"/>
      <c r="ALJ3135" s="0"/>
      <c r="ALK3135" s="0"/>
      <c r="ALL3135" s="0"/>
      <c r="ALM3135" s="0"/>
      <c r="ALN3135" s="0"/>
      <c r="ALO3135" s="0"/>
      <c r="ALP3135" s="0"/>
      <c r="ALQ3135" s="0"/>
      <c r="ALR3135" s="0"/>
      <c r="ALS3135" s="0"/>
      <c r="ALT3135" s="0"/>
      <c r="ALU3135" s="0"/>
      <c r="ALV3135" s="0"/>
      <c r="ALW3135" s="0"/>
      <c r="ALX3135" s="0"/>
      <c r="ALY3135" s="0"/>
      <c r="ALZ3135" s="0"/>
      <c r="AMA3135" s="0"/>
      <c r="AMB3135" s="0"/>
      <c r="AMC3135" s="0"/>
      <c r="AMD3135" s="0"/>
      <c r="AME3135" s="0"/>
      <c r="AMF3135" s="0"/>
      <c r="AMG3135" s="0"/>
      <c r="AMH3135" s="0"/>
      <c r="AMI3135" s="0"/>
    </row>
    <row r="3136" customFormat="false" ht="12.75" hidden="false" customHeight="false" outlineLevel="0" collapsed="false">
      <c r="A3136" s="1" t="s">
        <v>3361</v>
      </c>
      <c r="C3136" s="27" t="s">
        <v>3389</v>
      </c>
      <c r="D3136" s="27" t="s">
        <v>20</v>
      </c>
      <c r="E3136" s="28"/>
      <c r="F3136" s="29"/>
      <c r="G3136" s="27"/>
      <c r="H3136" s="30" t="s">
        <v>168</v>
      </c>
      <c r="I3136" s="31" t="n">
        <v>0.79</v>
      </c>
      <c r="J3136" s="30" t="s">
        <v>3372</v>
      </c>
      <c r="BM3136" s="0"/>
      <c r="BN3136" s="0"/>
      <c r="BO3136" s="0"/>
      <c r="BP3136" s="0"/>
      <c r="BQ3136" s="0"/>
      <c r="BR3136" s="0"/>
      <c r="BS3136" s="0"/>
      <c r="BT3136" s="0"/>
      <c r="BU3136" s="0"/>
      <c r="BV3136" s="0"/>
      <c r="BW3136" s="0"/>
      <c r="BX3136" s="0"/>
      <c r="BY3136" s="0"/>
      <c r="BZ3136" s="0"/>
      <c r="CA3136" s="0"/>
      <c r="CB3136" s="0"/>
      <c r="CC3136" s="0"/>
      <c r="CD3136" s="0"/>
      <c r="CE3136" s="0"/>
      <c r="CF3136" s="0"/>
      <c r="CG3136" s="0"/>
      <c r="CH3136" s="0"/>
      <c r="CI3136" s="0"/>
      <c r="CJ3136" s="0"/>
      <c r="CK3136" s="0"/>
      <c r="CL3136" s="0"/>
      <c r="CM3136" s="0"/>
      <c r="CN3136" s="0"/>
      <c r="CO3136" s="0"/>
      <c r="CP3136" s="0"/>
      <c r="CQ3136" s="0"/>
      <c r="CR3136" s="0"/>
      <c r="CS3136" s="0"/>
      <c r="CT3136" s="0"/>
      <c r="CU3136" s="0"/>
      <c r="CV3136" s="0"/>
      <c r="CW3136" s="0"/>
      <c r="CX3136" s="0"/>
      <c r="CY3136" s="0"/>
      <c r="CZ3136" s="0"/>
      <c r="DA3136" s="0"/>
      <c r="DB3136" s="0"/>
      <c r="DC3136" s="0"/>
      <c r="DD3136" s="0"/>
      <c r="DE3136" s="0"/>
      <c r="DF3136" s="0"/>
      <c r="DG3136" s="0"/>
      <c r="DH3136" s="0"/>
      <c r="DI3136" s="0"/>
      <c r="DJ3136" s="0"/>
      <c r="DK3136" s="0"/>
      <c r="DL3136" s="0"/>
      <c r="DM3136" s="0"/>
      <c r="DN3136" s="0"/>
      <c r="DO3136" s="0"/>
      <c r="DP3136" s="0"/>
      <c r="DQ3136" s="0"/>
      <c r="DR3136" s="0"/>
      <c r="DS3136" s="0"/>
      <c r="DT3136" s="0"/>
      <c r="DU3136" s="0"/>
      <c r="DV3136" s="0"/>
      <c r="DW3136" s="0"/>
      <c r="DX3136" s="0"/>
      <c r="DY3136" s="0"/>
      <c r="DZ3136" s="0"/>
      <c r="EA3136" s="0"/>
      <c r="EB3136" s="0"/>
      <c r="EC3136" s="0"/>
      <c r="ED3136" s="0"/>
      <c r="EE3136" s="0"/>
      <c r="EF3136" s="0"/>
      <c r="EG3136" s="0"/>
      <c r="EH3136" s="0"/>
      <c r="EI3136" s="0"/>
      <c r="EJ3136" s="0"/>
      <c r="EK3136" s="0"/>
      <c r="EL3136" s="0"/>
      <c r="EM3136" s="0"/>
      <c r="EN3136" s="0"/>
      <c r="EO3136" s="0"/>
      <c r="EP3136" s="0"/>
      <c r="EQ3136" s="0"/>
      <c r="ER3136" s="0"/>
      <c r="ES3136" s="0"/>
      <c r="ET3136" s="0"/>
      <c r="EU3136" s="0"/>
      <c r="EV3136" s="0"/>
      <c r="EW3136" s="0"/>
      <c r="EX3136" s="0"/>
      <c r="EY3136" s="0"/>
      <c r="EZ3136" s="0"/>
      <c r="FA3136" s="0"/>
      <c r="FB3136" s="0"/>
      <c r="FC3136" s="0"/>
      <c r="FD3136" s="0"/>
      <c r="FE3136" s="0"/>
      <c r="FF3136" s="0"/>
      <c r="FG3136" s="0"/>
      <c r="FH3136" s="0"/>
      <c r="FI3136" s="0"/>
      <c r="FJ3136" s="0"/>
      <c r="FK3136" s="0"/>
      <c r="FL3136" s="0"/>
      <c r="FM3136" s="0"/>
      <c r="FN3136" s="0"/>
      <c r="FO3136" s="0"/>
      <c r="FP3136" s="0"/>
      <c r="FQ3136" s="0"/>
      <c r="FR3136" s="0"/>
      <c r="FS3136" s="0"/>
      <c r="FT3136" s="0"/>
      <c r="FU3136" s="0"/>
      <c r="FV3136" s="0"/>
      <c r="FW3136" s="0"/>
      <c r="FX3136" s="0"/>
      <c r="FY3136" s="0"/>
      <c r="FZ3136" s="0"/>
      <c r="GA3136" s="0"/>
      <c r="GB3136" s="0"/>
      <c r="GC3136" s="0"/>
      <c r="GD3136" s="0"/>
      <c r="GE3136" s="0"/>
      <c r="GF3136" s="0"/>
      <c r="GG3136" s="0"/>
      <c r="GH3136" s="0"/>
      <c r="GI3136" s="0"/>
      <c r="GJ3136" s="0"/>
      <c r="GK3136" s="0"/>
      <c r="GL3136" s="0"/>
      <c r="GM3136" s="0"/>
      <c r="GN3136" s="0"/>
      <c r="GO3136" s="0"/>
      <c r="GP3136" s="0"/>
      <c r="GQ3136" s="0"/>
      <c r="GR3136" s="0"/>
      <c r="GS3136" s="0"/>
      <c r="GT3136" s="0"/>
      <c r="GU3136" s="0"/>
      <c r="GV3136" s="0"/>
      <c r="GW3136" s="0"/>
      <c r="GX3136" s="0"/>
      <c r="GY3136" s="0"/>
      <c r="GZ3136" s="0"/>
      <c r="HA3136" s="0"/>
      <c r="HB3136" s="0"/>
      <c r="HC3136" s="0"/>
      <c r="HD3136" s="0"/>
      <c r="HE3136" s="0"/>
      <c r="HF3136" s="0"/>
      <c r="HG3136" s="0"/>
      <c r="HH3136" s="0"/>
      <c r="HI3136" s="0"/>
      <c r="HJ3136" s="0"/>
      <c r="HK3136" s="0"/>
      <c r="HL3136" s="0"/>
      <c r="HM3136" s="0"/>
      <c r="HN3136" s="0"/>
      <c r="HO3136" s="0"/>
      <c r="HP3136" s="0"/>
      <c r="HQ3136" s="0"/>
      <c r="HR3136" s="0"/>
      <c r="HS3136" s="0"/>
      <c r="HT3136" s="0"/>
      <c r="HU3136" s="0"/>
      <c r="HV3136" s="0"/>
      <c r="HW3136" s="0"/>
      <c r="HX3136" s="0"/>
      <c r="HY3136" s="0"/>
      <c r="HZ3136" s="0"/>
      <c r="IA3136" s="0"/>
      <c r="IB3136" s="0"/>
      <c r="IC3136" s="0"/>
      <c r="ID3136" s="0"/>
      <c r="IE3136" s="0"/>
      <c r="IF3136" s="0"/>
      <c r="IG3136" s="0"/>
      <c r="IH3136" s="0"/>
      <c r="II3136" s="0"/>
      <c r="IJ3136" s="0"/>
      <c r="IK3136" s="0"/>
      <c r="IL3136" s="0"/>
      <c r="IM3136" s="0"/>
      <c r="IN3136" s="0"/>
      <c r="IO3136" s="0"/>
      <c r="IP3136" s="0"/>
      <c r="IQ3136" s="0"/>
      <c r="IR3136" s="0"/>
      <c r="IS3136" s="0"/>
      <c r="IT3136" s="0"/>
      <c r="IU3136" s="0"/>
      <c r="IV3136" s="0"/>
      <c r="IW3136" s="0"/>
      <c r="IX3136" s="0"/>
      <c r="IY3136" s="0"/>
      <c r="IZ3136" s="0"/>
      <c r="JA3136" s="0"/>
      <c r="JB3136" s="0"/>
      <c r="JC3136" s="0"/>
      <c r="JD3136" s="0"/>
      <c r="JE3136" s="0"/>
      <c r="JF3136" s="0"/>
      <c r="JG3136" s="0"/>
      <c r="JH3136" s="0"/>
      <c r="JI3136" s="0"/>
      <c r="JJ3136" s="0"/>
      <c r="JK3136" s="0"/>
      <c r="JL3136" s="0"/>
      <c r="JM3136" s="0"/>
      <c r="JN3136" s="0"/>
      <c r="JO3136" s="0"/>
      <c r="JP3136" s="0"/>
      <c r="JQ3136" s="0"/>
      <c r="JR3136" s="0"/>
      <c r="JS3136" s="0"/>
      <c r="JT3136" s="0"/>
      <c r="JU3136" s="0"/>
      <c r="JV3136" s="0"/>
      <c r="JW3136" s="0"/>
      <c r="JX3136" s="0"/>
      <c r="JY3136" s="0"/>
      <c r="JZ3136" s="0"/>
      <c r="KA3136" s="0"/>
      <c r="KB3136" s="0"/>
      <c r="KC3136" s="0"/>
      <c r="KD3136" s="0"/>
      <c r="KE3136" s="0"/>
      <c r="KF3136" s="0"/>
      <c r="KG3136" s="0"/>
      <c r="KH3136" s="0"/>
      <c r="KI3136" s="0"/>
      <c r="KJ3136" s="0"/>
      <c r="KK3136" s="0"/>
      <c r="KL3136" s="0"/>
      <c r="KM3136" s="0"/>
      <c r="KN3136" s="0"/>
      <c r="KO3136" s="0"/>
      <c r="KP3136" s="0"/>
      <c r="KQ3136" s="0"/>
      <c r="KR3136" s="0"/>
      <c r="KS3136" s="0"/>
      <c r="KT3136" s="0"/>
      <c r="KU3136" s="0"/>
      <c r="KV3136" s="0"/>
      <c r="KW3136" s="0"/>
      <c r="KX3136" s="0"/>
      <c r="KY3136" s="0"/>
      <c r="KZ3136" s="0"/>
      <c r="LA3136" s="0"/>
      <c r="LB3136" s="0"/>
      <c r="LC3136" s="0"/>
      <c r="LD3136" s="0"/>
      <c r="LE3136" s="0"/>
      <c r="LF3136" s="0"/>
      <c r="LG3136" s="0"/>
      <c r="LH3136" s="0"/>
      <c r="LI3136" s="0"/>
      <c r="LJ3136" s="0"/>
      <c r="LK3136" s="0"/>
      <c r="LL3136" s="0"/>
      <c r="LM3136" s="0"/>
      <c r="LN3136" s="0"/>
      <c r="LO3136" s="0"/>
      <c r="LP3136" s="0"/>
      <c r="LQ3136" s="0"/>
      <c r="LR3136" s="0"/>
      <c r="LS3136" s="0"/>
      <c r="LT3136" s="0"/>
      <c r="LU3136" s="0"/>
      <c r="LV3136" s="0"/>
      <c r="LW3136" s="0"/>
      <c r="LX3136" s="0"/>
      <c r="LY3136" s="0"/>
      <c r="LZ3136" s="0"/>
      <c r="MA3136" s="0"/>
      <c r="MB3136" s="0"/>
      <c r="MC3136" s="0"/>
      <c r="MD3136" s="0"/>
      <c r="ME3136" s="0"/>
      <c r="MF3136" s="0"/>
      <c r="MG3136" s="0"/>
      <c r="MH3136" s="0"/>
      <c r="MI3136" s="0"/>
      <c r="MJ3136" s="0"/>
      <c r="MK3136" s="0"/>
      <c r="ML3136" s="0"/>
      <c r="MM3136" s="0"/>
      <c r="MN3136" s="0"/>
      <c r="MO3136" s="0"/>
      <c r="MP3136" s="0"/>
      <c r="MQ3136" s="0"/>
      <c r="MR3136" s="0"/>
      <c r="MS3136" s="0"/>
      <c r="MT3136" s="0"/>
      <c r="MU3136" s="0"/>
      <c r="MV3136" s="0"/>
      <c r="MW3136" s="0"/>
      <c r="MX3136" s="0"/>
      <c r="MY3136" s="0"/>
      <c r="MZ3136" s="0"/>
      <c r="NA3136" s="0"/>
      <c r="NB3136" s="0"/>
      <c r="NC3136" s="0"/>
      <c r="ND3136" s="0"/>
      <c r="NE3136" s="0"/>
      <c r="NF3136" s="0"/>
      <c r="NG3136" s="0"/>
      <c r="NH3136" s="0"/>
      <c r="NI3136" s="0"/>
      <c r="NJ3136" s="0"/>
      <c r="NK3136" s="0"/>
      <c r="NL3136" s="0"/>
      <c r="NM3136" s="0"/>
      <c r="NN3136" s="0"/>
      <c r="NO3136" s="0"/>
      <c r="NP3136" s="0"/>
      <c r="NQ3136" s="0"/>
      <c r="NR3136" s="0"/>
      <c r="NS3136" s="0"/>
      <c r="NT3136" s="0"/>
      <c r="NU3136" s="0"/>
      <c r="NV3136" s="0"/>
      <c r="NW3136" s="0"/>
      <c r="NX3136" s="0"/>
      <c r="NY3136" s="0"/>
      <c r="NZ3136" s="0"/>
      <c r="OA3136" s="0"/>
      <c r="OB3136" s="0"/>
      <c r="OC3136" s="0"/>
      <c r="OD3136" s="0"/>
      <c r="OE3136" s="0"/>
      <c r="OF3136" s="0"/>
      <c r="OG3136" s="0"/>
      <c r="OH3136" s="0"/>
      <c r="OI3136" s="0"/>
      <c r="OJ3136" s="0"/>
      <c r="OK3136" s="0"/>
      <c r="OL3136" s="0"/>
      <c r="OM3136" s="0"/>
      <c r="ON3136" s="0"/>
      <c r="OO3136" s="0"/>
      <c r="OP3136" s="0"/>
      <c r="OQ3136" s="0"/>
      <c r="OR3136" s="0"/>
      <c r="OS3136" s="0"/>
      <c r="OT3136" s="0"/>
      <c r="OU3136" s="0"/>
      <c r="OV3136" s="0"/>
      <c r="OW3136" s="0"/>
      <c r="OX3136" s="0"/>
      <c r="OY3136" s="0"/>
      <c r="OZ3136" s="0"/>
      <c r="PA3136" s="0"/>
      <c r="PB3136" s="0"/>
      <c r="PC3136" s="0"/>
      <c r="PD3136" s="0"/>
      <c r="PE3136" s="0"/>
      <c r="PF3136" s="0"/>
      <c r="PG3136" s="0"/>
      <c r="PH3136" s="0"/>
      <c r="PI3136" s="0"/>
      <c r="PJ3136" s="0"/>
      <c r="PK3136" s="0"/>
      <c r="PL3136" s="0"/>
      <c r="PM3136" s="0"/>
      <c r="PN3136" s="0"/>
      <c r="PO3136" s="0"/>
      <c r="PP3136" s="0"/>
      <c r="PQ3136" s="0"/>
      <c r="PR3136" s="0"/>
      <c r="PS3136" s="0"/>
      <c r="PT3136" s="0"/>
      <c r="PU3136" s="0"/>
      <c r="PV3136" s="0"/>
      <c r="PW3136" s="0"/>
      <c r="PX3136" s="0"/>
      <c r="PY3136" s="0"/>
      <c r="PZ3136" s="0"/>
      <c r="QA3136" s="0"/>
      <c r="QB3136" s="0"/>
      <c r="QC3136" s="0"/>
      <c r="QD3136" s="0"/>
      <c r="QE3136" s="0"/>
      <c r="QF3136" s="0"/>
      <c r="QG3136" s="0"/>
      <c r="QH3136" s="0"/>
      <c r="QI3136" s="0"/>
      <c r="QJ3136" s="0"/>
      <c r="QK3136" s="0"/>
      <c r="QL3136" s="0"/>
      <c r="QM3136" s="0"/>
      <c r="QN3136" s="0"/>
      <c r="QO3136" s="0"/>
      <c r="QP3136" s="0"/>
      <c r="QQ3136" s="0"/>
      <c r="QR3136" s="0"/>
      <c r="QS3136" s="0"/>
      <c r="QT3136" s="0"/>
      <c r="QU3136" s="0"/>
      <c r="QV3136" s="0"/>
      <c r="QW3136" s="0"/>
      <c r="QX3136" s="0"/>
      <c r="QY3136" s="0"/>
      <c r="QZ3136" s="0"/>
      <c r="RA3136" s="0"/>
      <c r="RB3136" s="0"/>
      <c r="RC3136" s="0"/>
      <c r="RD3136" s="0"/>
      <c r="RE3136" s="0"/>
      <c r="RF3136" s="0"/>
      <c r="RG3136" s="0"/>
      <c r="RH3136" s="0"/>
      <c r="RI3136" s="0"/>
      <c r="RJ3136" s="0"/>
      <c r="RK3136" s="0"/>
      <c r="RL3136" s="0"/>
      <c r="RM3136" s="0"/>
      <c r="RN3136" s="0"/>
      <c r="RO3136" s="0"/>
      <c r="RP3136" s="0"/>
      <c r="RQ3136" s="0"/>
      <c r="RR3136" s="0"/>
      <c r="RS3136" s="0"/>
      <c r="RT3136" s="0"/>
      <c r="RU3136" s="0"/>
      <c r="RV3136" s="0"/>
      <c r="RW3136" s="0"/>
      <c r="RX3136" s="0"/>
      <c r="RY3136" s="0"/>
      <c r="RZ3136" s="0"/>
      <c r="SA3136" s="0"/>
      <c r="SB3136" s="0"/>
      <c r="SC3136" s="0"/>
      <c r="SD3136" s="0"/>
      <c r="SE3136" s="0"/>
      <c r="SF3136" s="0"/>
      <c r="SG3136" s="0"/>
      <c r="SH3136" s="0"/>
      <c r="SI3136" s="0"/>
      <c r="SJ3136" s="0"/>
      <c r="SK3136" s="0"/>
      <c r="SL3136" s="0"/>
      <c r="SM3136" s="0"/>
      <c r="SN3136" s="0"/>
      <c r="SO3136" s="0"/>
      <c r="SP3136" s="0"/>
      <c r="SQ3136" s="0"/>
      <c r="SR3136" s="0"/>
      <c r="SS3136" s="0"/>
      <c r="ST3136" s="0"/>
      <c r="SU3136" s="0"/>
      <c r="SV3136" s="0"/>
      <c r="SW3136" s="0"/>
      <c r="SX3136" s="0"/>
      <c r="SY3136" s="0"/>
      <c r="SZ3136" s="0"/>
      <c r="TA3136" s="0"/>
      <c r="TB3136" s="0"/>
      <c r="TC3136" s="0"/>
      <c r="TD3136" s="0"/>
      <c r="TE3136" s="0"/>
      <c r="TF3136" s="0"/>
      <c r="TG3136" s="0"/>
      <c r="TH3136" s="0"/>
      <c r="TI3136" s="0"/>
      <c r="TJ3136" s="0"/>
      <c r="TK3136" s="0"/>
      <c r="TL3136" s="0"/>
      <c r="TM3136" s="0"/>
      <c r="TN3136" s="0"/>
      <c r="TO3136" s="0"/>
      <c r="TP3136" s="0"/>
      <c r="TQ3136" s="0"/>
      <c r="TR3136" s="0"/>
      <c r="TS3136" s="0"/>
      <c r="TT3136" s="0"/>
      <c r="TU3136" s="0"/>
      <c r="TV3136" s="0"/>
      <c r="TW3136" s="0"/>
      <c r="TX3136" s="0"/>
      <c r="TY3136" s="0"/>
      <c r="TZ3136" s="0"/>
      <c r="UA3136" s="0"/>
      <c r="UB3136" s="0"/>
      <c r="UC3136" s="0"/>
      <c r="UD3136" s="0"/>
      <c r="UE3136" s="0"/>
      <c r="UF3136" s="0"/>
      <c r="UG3136" s="0"/>
      <c r="UH3136" s="0"/>
      <c r="UI3136" s="0"/>
      <c r="UJ3136" s="0"/>
      <c r="UK3136" s="0"/>
      <c r="UL3136" s="0"/>
      <c r="UM3136" s="0"/>
      <c r="UN3136" s="0"/>
      <c r="UO3136" s="0"/>
      <c r="UP3136" s="0"/>
      <c r="UQ3136" s="0"/>
      <c r="UR3136" s="0"/>
      <c r="US3136" s="0"/>
      <c r="UT3136" s="0"/>
      <c r="UU3136" s="0"/>
      <c r="UV3136" s="0"/>
      <c r="UW3136" s="0"/>
      <c r="UX3136" s="0"/>
      <c r="UY3136" s="0"/>
      <c r="UZ3136" s="0"/>
      <c r="VA3136" s="0"/>
      <c r="VB3136" s="0"/>
      <c r="VC3136" s="0"/>
      <c r="VD3136" s="0"/>
      <c r="VE3136" s="0"/>
      <c r="VF3136" s="0"/>
      <c r="VG3136" s="0"/>
      <c r="VH3136" s="0"/>
      <c r="VI3136" s="0"/>
      <c r="VJ3136" s="0"/>
      <c r="VK3136" s="0"/>
      <c r="VL3136" s="0"/>
      <c r="VM3136" s="0"/>
      <c r="VN3136" s="0"/>
      <c r="VO3136" s="0"/>
      <c r="VP3136" s="0"/>
      <c r="VQ3136" s="0"/>
      <c r="VR3136" s="0"/>
      <c r="VS3136" s="0"/>
      <c r="VT3136" s="0"/>
      <c r="VU3136" s="0"/>
      <c r="VV3136" s="0"/>
      <c r="VW3136" s="0"/>
      <c r="VX3136" s="0"/>
      <c r="VY3136" s="0"/>
      <c r="VZ3136" s="0"/>
      <c r="WA3136" s="0"/>
      <c r="WB3136" s="0"/>
      <c r="WC3136" s="0"/>
      <c r="WD3136" s="0"/>
      <c r="WE3136" s="0"/>
      <c r="WF3136" s="0"/>
      <c r="WG3136" s="0"/>
      <c r="WH3136" s="0"/>
      <c r="WI3136" s="0"/>
      <c r="WJ3136" s="0"/>
      <c r="WK3136" s="0"/>
      <c r="WL3136" s="0"/>
      <c r="WM3136" s="0"/>
      <c r="WN3136" s="0"/>
      <c r="WO3136" s="0"/>
      <c r="WP3136" s="0"/>
      <c r="WQ3136" s="0"/>
      <c r="WR3136" s="0"/>
      <c r="WS3136" s="0"/>
      <c r="WT3136" s="0"/>
      <c r="WU3136" s="0"/>
      <c r="WV3136" s="0"/>
      <c r="WW3136" s="0"/>
      <c r="WX3136" s="0"/>
      <c r="WY3136" s="0"/>
      <c r="WZ3136" s="0"/>
      <c r="XA3136" s="0"/>
      <c r="XB3136" s="0"/>
      <c r="XC3136" s="0"/>
      <c r="XD3136" s="0"/>
      <c r="XE3136" s="0"/>
      <c r="XF3136" s="0"/>
      <c r="XG3136" s="0"/>
      <c r="XH3136" s="0"/>
      <c r="XI3136" s="0"/>
      <c r="XJ3136" s="0"/>
      <c r="XK3136" s="0"/>
      <c r="XL3136" s="0"/>
      <c r="XM3136" s="0"/>
      <c r="XN3136" s="0"/>
      <c r="XO3136" s="0"/>
      <c r="XP3136" s="0"/>
      <c r="XQ3136" s="0"/>
      <c r="XR3136" s="0"/>
      <c r="XS3136" s="0"/>
      <c r="XT3136" s="0"/>
      <c r="XU3136" s="0"/>
      <c r="XV3136" s="0"/>
      <c r="XW3136" s="0"/>
      <c r="XX3136" s="0"/>
      <c r="XY3136" s="0"/>
      <c r="XZ3136" s="0"/>
      <c r="YA3136" s="0"/>
      <c r="YB3136" s="0"/>
      <c r="YC3136" s="0"/>
      <c r="YD3136" s="0"/>
      <c r="YE3136" s="0"/>
      <c r="YF3136" s="0"/>
      <c r="YG3136" s="0"/>
      <c r="YH3136" s="0"/>
      <c r="YI3136" s="0"/>
      <c r="YJ3136" s="0"/>
      <c r="YK3136" s="0"/>
      <c r="YL3136" s="0"/>
      <c r="YM3136" s="0"/>
      <c r="YN3136" s="0"/>
      <c r="YO3136" s="0"/>
      <c r="YP3136" s="0"/>
      <c r="YQ3136" s="0"/>
      <c r="YR3136" s="0"/>
      <c r="YS3136" s="0"/>
      <c r="YT3136" s="0"/>
      <c r="YU3136" s="0"/>
      <c r="YV3136" s="0"/>
      <c r="YW3136" s="0"/>
      <c r="YX3136" s="0"/>
      <c r="YY3136" s="0"/>
      <c r="YZ3136" s="0"/>
      <c r="ZA3136" s="0"/>
      <c r="ZB3136" s="0"/>
      <c r="ZC3136" s="0"/>
      <c r="ZD3136" s="0"/>
      <c r="ZE3136" s="0"/>
      <c r="ZF3136" s="0"/>
      <c r="ZG3136" s="0"/>
      <c r="ZH3136" s="0"/>
      <c r="ZI3136" s="0"/>
      <c r="ZJ3136" s="0"/>
      <c r="ZK3136" s="0"/>
      <c r="ZL3136" s="0"/>
      <c r="ZM3136" s="0"/>
      <c r="ZN3136" s="0"/>
      <c r="ZO3136" s="0"/>
      <c r="ZP3136" s="0"/>
      <c r="ZQ3136" s="0"/>
      <c r="ZR3136" s="0"/>
      <c r="ZS3136" s="0"/>
      <c r="ZT3136" s="0"/>
      <c r="ZU3136" s="0"/>
      <c r="ZV3136" s="0"/>
      <c r="ZW3136" s="0"/>
      <c r="ZX3136" s="0"/>
      <c r="ZY3136" s="0"/>
      <c r="ZZ3136" s="0"/>
      <c r="AAA3136" s="0"/>
      <c r="AAB3136" s="0"/>
      <c r="AAC3136" s="0"/>
      <c r="AAD3136" s="0"/>
      <c r="AAE3136" s="0"/>
      <c r="AAF3136" s="0"/>
      <c r="AAG3136" s="0"/>
      <c r="AAH3136" s="0"/>
      <c r="AAI3136" s="0"/>
      <c r="AAJ3136" s="0"/>
      <c r="AAK3136" s="0"/>
      <c r="AAL3136" s="0"/>
      <c r="AAM3136" s="0"/>
      <c r="AAN3136" s="0"/>
      <c r="AAO3136" s="0"/>
      <c r="AAP3136" s="0"/>
      <c r="AAQ3136" s="0"/>
      <c r="AAR3136" s="0"/>
      <c r="AAS3136" s="0"/>
      <c r="AAT3136" s="0"/>
      <c r="AAU3136" s="0"/>
      <c r="AAV3136" s="0"/>
      <c r="AAW3136" s="0"/>
      <c r="AAX3136" s="0"/>
      <c r="AAY3136" s="0"/>
      <c r="AAZ3136" s="0"/>
      <c r="ABA3136" s="0"/>
      <c r="ABB3136" s="0"/>
      <c r="ABC3136" s="0"/>
      <c r="ABD3136" s="0"/>
      <c r="ABE3136" s="0"/>
      <c r="ABF3136" s="0"/>
      <c r="ABG3136" s="0"/>
      <c r="ABH3136" s="0"/>
      <c r="ABI3136" s="0"/>
      <c r="ABJ3136" s="0"/>
      <c r="ABK3136" s="0"/>
      <c r="ABL3136" s="0"/>
      <c r="ABM3136" s="0"/>
      <c r="ABN3136" s="0"/>
      <c r="ABO3136" s="0"/>
      <c r="ABP3136" s="0"/>
      <c r="ABQ3136" s="0"/>
      <c r="ABR3136" s="0"/>
      <c r="ABS3136" s="0"/>
      <c r="ABT3136" s="0"/>
      <c r="ABU3136" s="0"/>
      <c r="ABV3136" s="0"/>
      <c r="ABW3136" s="0"/>
      <c r="ABX3136" s="0"/>
      <c r="ABY3136" s="0"/>
      <c r="ABZ3136" s="0"/>
      <c r="ACA3136" s="0"/>
      <c r="ACB3136" s="0"/>
      <c r="ACC3136" s="0"/>
      <c r="ACD3136" s="0"/>
      <c r="ACE3136" s="0"/>
      <c r="ACF3136" s="0"/>
      <c r="ACG3136" s="0"/>
      <c r="ACH3136" s="0"/>
      <c r="ACI3136" s="0"/>
      <c r="ACJ3136" s="0"/>
      <c r="ACK3136" s="0"/>
      <c r="ACL3136" s="0"/>
      <c r="ACM3136" s="0"/>
      <c r="ACN3136" s="0"/>
      <c r="ACO3136" s="0"/>
      <c r="ACP3136" s="0"/>
      <c r="ACQ3136" s="0"/>
      <c r="ACR3136" s="0"/>
      <c r="ACS3136" s="0"/>
      <c r="ACT3136" s="0"/>
      <c r="ACU3136" s="0"/>
      <c r="ACV3136" s="0"/>
      <c r="ACW3136" s="0"/>
      <c r="ACX3136" s="0"/>
      <c r="ACY3136" s="0"/>
      <c r="ACZ3136" s="0"/>
      <c r="ADA3136" s="0"/>
      <c r="ADB3136" s="0"/>
      <c r="ADC3136" s="0"/>
      <c r="ADD3136" s="0"/>
      <c r="ADE3136" s="0"/>
      <c r="ADF3136" s="0"/>
      <c r="ADG3136" s="0"/>
      <c r="ADH3136" s="0"/>
      <c r="ADI3136" s="0"/>
      <c r="ADJ3136" s="0"/>
      <c r="ADK3136" s="0"/>
      <c r="ADL3136" s="0"/>
      <c r="ADM3136" s="0"/>
      <c r="ADN3136" s="0"/>
      <c r="ADO3136" s="0"/>
      <c r="ADP3136" s="0"/>
      <c r="ADQ3136" s="0"/>
      <c r="ADR3136" s="0"/>
      <c r="ADS3136" s="0"/>
      <c r="ADT3136" s="0"/>
      <c r="ADU3136" s="0"/>
      <c r="ADV3136" s="0"/>
      <c r="ADW3136" s="0"/>
      <c r="ADX3136" s="0"/>
      <c r="ADY3136" s="0"/>
      <c r="ADZ3136" s="0"/>
      <c r="AEA3136" s="0"/>
      <c r="AEB3136" s="0"/>
      <c r="AEC3136" s="0"/>
      <c r="AED3136" s="0"/>
      <c r="AEE3136" s="0"/>
      <c r="AEF3136" s="0"/>
      <c r="AEG3136" s="0"/>
      <c r="AEH3136" s="0"/>
      <c r="AEI3136" s="0"/>
      <c r="AEJ3136" s="0"/>
      <c r="AEK3136" s="0"/>
      <c r="AEL3136" s="0"/>
      <c r="AEM3136" s="0"/>
      <c r="AEN3136" s="0"/>
      <c r="AEO3136" s="0"/>
      <c r="AEP3136" s="0"/>
      <c r="AEQ3136" s="0"/>
      <c r="AER3136" s="0"/>
      <c r="AES3136" s="0"/>
      <c r="AET3136" s="0"/>
      <c r="AEU3136" s="0"/>
      <c r="AEV3136" s="0"/>
      <c r="AEW3136" s="0"/>
      <c r="AEX3136" s="0"/>
      <c r="AEY3136" s="0"/>
      <c r="AEZ3136" s="0"/>
      <c r="AFA3136" s="0"/>
      <c r="AFB3136" s="0"/>
      <c r="AFC3136" s="0"/>
      <c r="AFD3136" s="0"/>
      <c r="AFE3136" s="0"/>
      <c r="AFF3136" s="0"/>
      <c r="AFG3136" s="0"/>
      <c r="AFH3136" s="0"/>
      <c r="AFI3136" s="0"/>
      <c r="AFJ3136" s="0"/>
      <c r="AFK3136" s="0"/>
      <c r="AFL3136" s="0"/>
      <c r="AFM3136" s="0"/>
      <c r="AFN3136" s="0"/>
      <c r="AFO3136" s="0"/>
      <c r="AFP3136" s="0"/>
      <c r="AFQ3136" s="0"/>
      <c r="AFR3136" s="0"/>
      <c r="AFS3136" s="0"/>
      <c r="AFT3136" s="0"/>
      <c r="AFU3136" s="0"/>
      <c r="AFV3136" s="0"/>
      <c r="AFW3136" s="0"/>
      <c r="AFX3136" s="0"/>
      <c r="AFY3136" s="0"/>
      <c r="AFZ3136" s="0"/>
      <c r="AGA3136" s="0"/>
      <c r="AGB3136" s="0"/>
      <c r="AGC3136" s="0"/>
      <c r="AGD3136" s="0"/>
      <c r="AGE3136" s="0"/>
      <c r="AGF3136" s="0"/>
      <c r="AGG3136" s="0"/>
      <c r="AGH3136" s="0"/>
      <c r="AGI3136" s="0"/>
      <c r="AGJ3136" s="0"/>
      <c r="AGK3136" s="0"/>
      <c r="AGL3136" s="0"/>
      <c r="AGM3136" s="0"/>
      <c r="AGN3136" s="0"/>
      <c r="AGO3136" s="0"/>
      <c r="AGP3136" s="0"/>
      <c r="AGQ3136" s="0"/>
      <c r="AGR3136" s="0"/>
      <c r="AGS3136" s="0"/>
      <c r="AGT3136" s="0"/>
      <c r="AGU3136" s="0"/>
      <c r="AGV3136" s="0"/>
      <c r="AGW3136" s="0"/>
      <c r="AGX3136" s="0"/>
      <c r="AGY3136" s="0"/>
      <c r="AGZ3136" s="0"/>
      <c r="AHA3136" s="0"/>
      <c r="AHB3136" s="0"/>
      <c r="AHC3136" s="0"/>
      <c r="AHD3136" s="0"/>
      <c r="AHE3136" s="0"/>
      <c r="AHF3136" s="0"/>
      <c r="AHG3136" s="0"/>
      <c r="AHH3136" s="0"/>
      <c r="AHI3136" s="0"/>
      <c r="AHJ3136" s="0"/>
      <c r="AHK3136" s="0"/>
      <c r="AHL3136" s="0"/>
      <c r="AHM3136" s="0"/>
      <c r="AHN3136" s="0"/>
      <c r="AHO3136" s="0"/>
      <c r="AHP3136" s="0"/>
      <c r="AHQ3136" s="0"/>
      <c r="AHR3136" s="0"/>
      <c r="AHS3136" s="0"/>
      <c r="AHT3136" s="0"/>
      <c r="AHU3136" s="0"/>
      <c r="AHV3136" s="0"/>
      <c r="AHW3136" s="0"/>
      <c r="AHX3136" s="0"/>
      <c r="AHY3136" s="0"/>
      <c r="AHZ3136" s="0"/>
      <c r="AIA3136" s="0"/>
      <c r="AIB3136" s="0"/>
      <c r="AIC3136" s="0"/>
      <c r="AID3136" s="0"/>
      <c r="AIE3136" s="0"/>
      <c r="AIF3136" s="0"/>
      <c r="AIG3136" s="0"/>
      <c r="AIH3136" s="0"/>
      <c r="AII3136" s="0"/>
      <c r="AIJ3136" s="0"/>
      <c r="AIK3136" s="0"/>
      <c r="AIL3136" s="0"/>
      <c r="AIM3136" s="0"/>
      <c r="AIN3136" s="0"/>
      <c r="AIO3136" s="0"/>
      <c r="AIP3136" s="0"/>
      <c r="AIQ3136" s="0"/>
      <c r="AIR3136" s="0"/>
      <c r="AIS3136" s="0"/>
      <c r="AIT3136" s="0"/>
      <c r="AIU3136" s="0"/>
      <c r="AIV3136" s="0"/>
      <c r="AIW3136" s="0"/>
      <c r="AIX3136" s="0"/>
      <c r="AIY3136" s="0"/>
      <c r="AIZ3136" s="0"/>
      <c r="AJA3136" s="0"/>
      <c r="AJB3136" s="0"/>
      <c r="AJC3136" s="0"/>
      <c r="AJD3136" s="0"/>
      <c r="AJE3136" s="0"/>
      <c r="AJF3136" s="0"/>
      <c r="AJG3136" s="0"/>
      <c r="AJH3136" s="0"/>
      <c r="AJI3136" s="0"/>
      <c r="AJJ3136" s="0"/>
      <c r="AJK3136" s="0"/>
      <c r="AJL3136" s="0"/>
      <c r="AJM3136" s="0"/>
      <c r="AJN3136" s="0"/>
      <c r="AJO3136" s="0"/>
      <c r="AJP3136" s="0"/>
      <c r="AJQ3136" s="0"/>
      <c r="AJR3136" s="0"/>
      <c r="AJS3136" s="0"/>
      <c r="AJT3136" s="0"/>
      <c r="AJU3136" s="0"/>
      <c r="AJV3136" s="0"/>
      <c r="AJW3136" s="0"/>
      <c r="AJX3136" s="0"/>
      <c r="AJY3136" s="0"/>
      <c r="AJZ3136" s="0"/>
      <c r="AKA3136" s="0"/>
      <c r="AKB3136" s="0"/>
      <c r="AKC3136" s="0"/>
      <c r="AKD3136" s="0"/>
      <c r="AKE3136" s="0"/>
      <c r="AKF3136" s="0"/>
      <c r="AKG3136" s="0"/>
      <c r="AKH3136" s="0"/>
      <c r="AKI3136" s="0"/>
      <c r="AKJ3136" s="0"/>
      <c r="AKK3136" s="0"/>
      <c r="AKL3136" s="0"/>
      <c r="AKM3136" s="0"/>
      <c r="AKN3136" s="0"/>
      <c r="AKO3136" s="0"/>
      <c r="AKP3136" s="0"/>
      <c r="AKQ3136" s="0"/>
      <c r="AKR3136" s="0"/>
      <c r="AKS3136" s="0"/>
      <c r="AKT3136" s="0"/>
      <c r="AKU3136" s="0"/>
      <c r="AKV3136" s="0"/>
      <c r="AKW3136" s="0"/>
      <c r="AKX3136" s="0"/>
      <c r="AKY3136" s="0"/>
      <c r="AKZ3136" s="0"/>
      <c r="ALA3136" s="0"/>
      <c r="ALB3136" s="0"/>
      <c r="ALC3136" s="0"/>
      <c r="ALD3136" s="0"/>
      <c r="ALE3136" s="0"/>
      <c r="ALF3136" s="0"/>
      <c r="ALG3136" s="0"/>
      <c r="ALH3136" s="0"/>
      <c r="ALI3136" s="0"/>
      <c r="ALJ3136" s="0"/>
      <c r="ALK3136" s="0"/>
      <c r="ALL3136" s="0"/>
      <c r="ALM3136" s="0"/>
      <c r="ALN3136" s="0"/>
      <c r="ALO3136" s="0"/>
      <c r="ALP3136" s="0"/>
      <c r="ALQ3136" s="0"/>
      <c r="ALR3136" s="0"/>
      <c r="ALS3136" s="0"/>
      <c r="ALT3136" s="0"/>
      <c r="ALU3136" s="0"/>
      <c r="ALV3136" s="0"/>
      <c r="ALW3136" s="0"/>
      <c r="ALX3136" s="0"/>
      <c r="ALY3136" s="0"/>
      <c r="ALZ3136" s="0"/>
      <c r="AMA3136" s="0"/>
      <c r="AMB3136" s="0"/>
      <c r="AMC3136" s="0"/>
      <c r="AMD3136" s="0"/>
      <c r="AME3136" s="0"/>
      <c r="AMF3136" s="0"/>
      <c r="AMG3136" s="0"/>
      <c r="AMH3136" s="0"/>
      <c r="AMI3136" s="0"/>
    </row>
    <row r="3138" customFormat="false" ht="17.35" hidden="false" customHeight="false" outlineLevel="0" collapsed="false">
      <c r="B3138" s="1" t="s">
        <v>3390</v>
      </c>
      <c r="C3138" s="52" t="s">
        <v>3391</v>
      </c>
      <c r="D3138" s="11" t="s">
        <v>1</v>
      </c>
      <c r="I3138" s="3"/>
    </row>
    <row r="3139" customFormat="false" ht="12.75" hidden="false" customHeight="false" outlineLevel="0" collapsed="false">
      <c r="A3139" s="1" t="s">
        <v>3392</v>
      </c>
      <c r="B3139" s="1" t="s">
        <v>3390</v>
      </c>
      <c r="C3139" s="27" t="s">
        <v>3393</v>
      </c>
      <c r="D3139" s="27" t="s">
        <v>79</v>
      </c>
      <c r="E3139" s="27"/>
      <c r="F3139" s="31"/>
      <c r="G3139" s="27"/>
      <c r="H3139" s="30" t="s">
        <v>61</v>
      </c>
      <c r="I3139" s="31" t="n">
        <v>4.11</v>
      </c>
      <c r="J3139" s="30" t="s">
        <v>1127</v>
      </c>
    </row>
    <row r="3140" customFormat="false" ht="12.75" hidden="false" customHeight="false" outlineLevel="0" collapsed="false">
      <c r="A3140" s="1" t="s">
        <v>3392</v>
      </c>
      <c r="B3140" s="1" t="s">
        <v>3390</v>
      </c>
      <c r="C3140" s="27" t="s">
        <v>3394</v>
      </c>
      <c r="D3140" s="27" t="s">
        <v>88</v>
      </c>
      <c r="E3140" s="27"/>
      <c r="F3140" s="31"/>
      <c r="G3140" s="27"/>
      <c r="H3140" s="30" t="s">
        <v>61</v>
      </c>
      <c r="I3140" s="31" t="n">
        <v>2.32</v>
      </c>
      <c r="J3140" s="30" t="s">
        <v>1127</v>
      </c>
    </row>
    <row r="3141" customFormat="false" ht="12.75" hidden="false" customHeight="false" outlineLevel="0" collapsed="false">
      <c r="A3141" s="1" t="s">
        <v>3392</v>
      </c>
      <c r="B3141" s="1" t="s">
        <v>3390</v>
      </c>
      <c r="C3141" s="27" t="s">
        <v>3395</v>
      </c>
      <c r="D3141" s="27" t="s">
        <v>13</v>
      </c>
      <c r="E3141" s="27"/>
      <c r="F3141" s="31"/>
      <c r="G3141" s="27"/>
      <c r="H3141" s="30" t="s">
        <v>61</v>
      </c>
      <c r="I3141" s="31" t="n">
        <v>5.49</v>
      </c>
      <c r="J3141" s="30" t="s">
        <v>1127</v>
      </c>
    </row>
    <row r="3142" customFormat="false" ht="12.75" hidden="false" customHeight="false" outlineLevel="0" collapsed="false">
      <c r="A3142" s="1" t="s">
        <v>3392</v>
      </c>
      <c r="B3142" s="1" t="s">
        <v>3390</v>
      </c>
      <c r="C3142" s="27" t="s">
        <v>3396</v>
      </c>
      <c r="D3142" s="27" t="s">
        <v>13</v>
      </c>
      <c r="E3142" s="27"/>
      <c r="F3142" s="31"/>
      <c r="G3142" s="27"/>
      <c r="H3142" s="30" t="s">
        <v>61</v>
      </c>
      <c r="I3142" s="31" t="n">
        <v>24.38</v>
      </c>
      <c r="J3142" s="30" t="s">
        <v>1127</v>
      </c>
    </row>
    <row r="3143" customFormat="false" ht="12.75" hidden="false" customHeight="false" outlineLevel="0" collapsed="false">
      <c r="A3143" s="1" t="s">
        <v>3392</v>
      </c>
      <c r="B3143" s="1" t="s">
        <v>3390</v>
      </c>
      <c r="C3143" s="27" t="s">
        <v>3397</v>
      </c>
      <c r="D3143" s="27" t="s">
        <v>13</v>
      </c>
      <c r="E3143" s="27"/>
      <c r="F3143" s="31"/>
      <c r="G3143" s="27"/>
      <c r="H3143" s="30" t="s">
        <v>61</v>
      </c>
      <c r="I3143" s="31" t="n">
        <v>6.19</v>
      </c>
      <c r="J3143" s="30" t="s">
        <v>1127</v>
      </c>
    </row>
    <row r="3144" customFormat="false" ht="12.75" hidden="false" customHeight="false" outlineLevel="0" collapsed="false">
      <c r="A3144" s="1" t="s">
        <v>3392</v>
      </c>
      <c r="B3144" s="1" t="s">
        <v>3390</v>
      </c>
      <c r="C3144" s="27" t="s">
        <v>3398</v>
      </c>
      <c r="D3144" s="27" t="s">
        <v>13</v>
      </c>
      <c r="E3144" s="27"/>
      <c r="F3144" s="31"/>
      <c r="G3144" s="27"/>
      <c r="H3144" s="30" t="s">
        <v>61</v>
      </c>
      <c r="I3144" s="31" t="n">
        <v>7.49</v>
      </c>
      <c r="J3144" s="30" t="s">
        <v>1127</v>
      </c>
    </row>
    <row r="3145" customFormat="false" ht="12.75" hidden="false" customHeight="false" outlineLevel="0" collapsed="false">
      <c r="A3145" s="1" t="s">
        <v>3399</v>
      </c>
      <c r="B3145" s="1" t="s">
        <v>3390</v>
      </c>
      <c r="C3145" s="27" t="s">
        <v>3400</v>
      </c>
      <c r="D3145" s="27" t="s">
        <v>79</v>
      </c>
      <c r="E3145" s="27"/>
      <c r="F3145" s="31"/>
      <c r="G3145" s="27"/>
      <c r="H3145" s="30" t="s">
        <v>168</v>
      </c>
      <c r="I3145" s="31" t="n">
        <v>3.99</v>
      </c>
      <c r="J3145" s="30" t="s">
        <v>3366</v>
      </c>
    </row>
    <row r="3146" customFormat="false" ht="12.75" hidden="false" customHeight="false" outlineLevel="0" collapsed="false">
      <c r="A3146" s="1" t="s">
        <v>3392</v>
      </c>
      <c r="B3146" s="1" t="s">
        <v>3390</v>
      </c>
      <c r="C3146" s="27" t="s">
        <v>3401</v>
      </c>
      <c r="D3146" s="27" t="s">
        <v>79</v>
      </c>
      <c r="E3146" s="27"/>
      <c r="F3146" s="31"/>
      <c r="G3146" s="27"/>
      <c r="H3146" s="30" t="s">
        <v>61</v>
      </c>
      <c r="I3146" s="31" t="n">
        <v>3.49</v>
      </c>
      <c r="J3146" s="30" t="s">
        <v>3372</v>
      </c>
    </row>
    <row r="3147" customFormat="false" ht="12.75" hidden="false" customHeight="false" outlineLevel="0" collapsed="false">
      <c r="A3147" s="1" t="s">
        <v>3392</v>
      </c>
      <c r="B3147" s="1" t="s">
        <v>3390</v>
      </c>
      <c r="C3147" s="27" t="s">
        <v>3402</v>
      </c>
      <c r="D3147" s="27" t="s">
        <v>88</v>
      </c>
      <c r="E3147" s="27"/>
      <c r="F3147" s="31"/>
      <c r="G3147" s="27"/>
      <c r="H3147" s="30" t="s">
        <v>61</v>
      </c>
      <c r="I3147" s="31" t="n">
        <v>2.88</v>
      </c>
      <c r="J3147" s="30" t="s">
        <v>3372</v>
      </c>
    </row>
    <row r="3148" customFormat="false" ht="12.75" hidden="false" customHeight="false" outlineLevel="0" collapsed="false">
      <c r="A3148" s="1" t="s">
        <v>3392</v>
      </c>
      <c r="B3148" s="1" t="s">
        <v>3390</v>
      </c>
      <c r="C3148" s="27" t="s">
        <v>3403</v>
      </c>
      <c r="D3148" s="27" t="s">
        <v>13</v>
      </c>
      <c r="E3148" s="27"/>
      <c r="F3148" s="31"/>
      <c r="G3148" s="27"/>
      <c r="H3148" s="30" t="s">
        <v>61</v>
      </c>
      <c r="I3148" s="31" t="n">
        <v>6.24</v>
      </c>
      <c r="J3148" s="30" t="s">
        <v>3372</v>
      </c>
    </row>
    <row r="3149" customFormat="false" ht="12.75" hidden="false" customHeight="false" outlineLevel="0" collapsed="false">
      <c r="A3149" s="1" t="s">
        <v>3392</v>
      </c>
      <c r="B3149" s="1" t="s">
        <v>3390</v>
      </c>
      <c r="C3149" s="27" t="s">
        <v>3404</v>
      </c>
      <c r="D3149" s="27" t="s">
        <v>13</v>
      </c>
      <c r="E3149" s="27"/>
      <c r="F3149" s="31"/>
      <c r="G3149" s="27"/>
      <c r="H3149" s="30" t="s">
        <v>61</v>
      </c>
      <c r="I3149" s="31" t="n">
        <v>8.54</v>
      </c>
      <c r="J3149" s="30" t="s">
        <v>3372</v>
      </c>
    </row>
    <row r="3150" customFormat="false" ht="12.75" hidden="false" customHeight="false" outlineLevel="0" collapsed="false">
      <c r="A3150" s="1" t="s">
        <v>3392</v>
      </c>
      <c r="B3150" s="1" t="s">
        <v>3390</v>
      </c>
      <c r="C3150" s="27" t="s">
        <v>3405</v>
      </c>
      <c r="D3150" s="27" t="s">
        <v>13</v>
      </c>
      <c r="E3150" s="27"/>
      <c r="F3150" s="31"/>
      <c r="G3150" s="27"/>
      <c r="H3150" s="30" t="s">
        <v>61</v>
      </c>
      <c r="I3150" s="31" t="n">
        <v>24.38</v>
      </c>
      <c r="J3150" s="30" t="s">
        <v>3372</v>
      </c>
    </row>
    <row r="3151" customFormat="false" ht="12.75" hidden="false" customHeight="false" outlineLevel="0" collapsed="false">
      <c r="A3151" s="1" t="s">
        <v>3392</v>
      </c>
      <c r="B3151" s="1" t="s">
        <v>3390</v>
      </c>
      <c r="C3151" s="27" t="s">
        <v>3406</v>
      </c>
      <c r="D3151" s="27" t="s">
        <v>13</v>
      </c>
      <c r="E3151" s="27"/>
      <c r="F3151" s="31"/>
      <c r="G3151" s="27"/>
      <c r="H3151" s="30" t="s">
        <v>61</v>
      </c>
      <c r="I3151" s="31" t="n">
        <v>7.49</v>
      </c>
      <c r="J3151" s="30" t="s">
        <v>3372</v>
      </c>
    </row>
    <row r="3152" customFormat="false" ht="12.75" hidden="false" customHeight="false" outlineLevel="0" collapsed="false">
      <c r="A3152" s="1" t="s">
        <v>3392</v>
      </c>
      <c r="B3152" s="1" t="s">
        <v>3390</v>
      </c>
      <c r="C3152" s="27" t="s">
        <v>3407</v>
      </c>
      <c r="D3152" s="27" t="s">
        <v>193</v>
      </c>
      <c r="E3152" s="27"/>
      <c r="F3152" s="31"/>
      <c r="G3152" s="27"/>
      <c r="H3152" s="30" t="s">
        <v>61</v>
      </c>
      <c r="I3152" s="31" t="n">
        <v>3.95</v>
      </c>
      <c r="J3152" s="30" t="s">
        <v>3372</v>
      </c>
    </row>
    <row r="3153" customFormat="false" ht="12.75" hidden="false" customHeight="false" outlineLevel="0" collapsed="false">
      <c r="A3153" s="1" t="s">
        <v>3399</v>
      </c>
      <c r="B3153" s="1" t="s">
        <v>3390</v>
      </c>
      <c r="C3153" s="27" t="s">
        <v>3408</v>
      </c>
      <c r="D3153" s="27" t="s">
        <v>13</v>
      </c>
      <c r="E3153" s="27"/>
      <c r="F3153" s="31"/>
      <c r="G3153" s="27"/>
      <c r="H3153" s="30" t="s">
        <v>168</v>
      </c>
      <c r="I3153" s="31" t="n">
        <v>4.45</v>
      </c>
      <c r="J3153" s="30" t="s">
        <v>3372</v>
      </c>
    </row>
    <row r="3155" customFormat="false" ht="17.35" hidden="false" customHeight="false" outlineLevel="0" collapsed="false">
      <c r="C3155" s="15" t="s">
        <v>3409</v>
      </c>
      <c r="D3155" s="45" t="s">
        <v>1</v>
      </c>
      <c r="E3155" s="4"/>
      <c r="H3155" s="3"/>
      <c r="BM3155" s="0"/>
      <c r="BN3155" s="0"/>
      <c r="BO3155" s="0"/>
      <c r="BP3155" s="0"/>
      <c r="BQ3155" s="0"/>
      <c r="BR3155" s="0"/>
      <c r="BS3155" s="0"/>
      <c r="BT3155" s="0"/>
      <c r="BU3155" s="0"/>
      <c r="BV3155" s="0"/>
      <c r="BW3155" s="0"/>
      <c r="BX3155" s="0"/>
      <c r="BY3155" s="0"/>
      <c r="BZ3155" s="0"/>
      <c r="CA3155" s="0"/>
      <c r="CB3155" s="0"/>
      <c r="CC3155" s="0"/>
      <c r="CD3155" s="0"/>
      <c r="CE3155" s="0"/>
      <c r="CF3155" s="0"/>
      <c r="CG3155" s="0"/>
      <c r="CH3155" s="0"/>
      <c r="CI3155" s="0"/>
      <c r="CJ3155" s="0"/>
      <c r="CK3155" s="0"/>
      <c r="CL3155" s="0"/>
      <c r="CM3155" s="0"/>
      <c r="CN3155" s="0"/>
      <c r="CO3155" s="0"/>
      <c r="CP3155" s="0"/>
      <c r="CQ3155" s="0"/>
      <c r="CR3155" s="0"/>
      <c r="CS3155" s="0"/>
      <c r="CT3155" s="0"/>
      <c r="CU3155" s="0"/>
      <c r="CV3155" s="0"/>
      <c r="CW3155" s="0"/>
      <c r="CX3155" s="0"/>
      <c r="CY3155" s="0"/>
      <c r="CZ3155" s="0"/>
      <c r="DA3155" s="0"/>
      <c r="DB3155" s="0"/>
      <c r="DC3155" s="0"/>
      <c r="DD3155" s="0"/>
      <c r="DE3155" s="0"/>
      <c r="DF3155" s="0"/>
      <c r="DG3155" s="0"/>
      <c r="DH3155" s="0"/>
      <c r="DI3155" s="0"/>
      <c r="DJ3155" s="0"/>
      <c r="DK3155" s="0"/>
      <c r="DL3155" s="0"/>
      <c r="DM3155" s="0"/>
      <c r="DN3155" s="0"/>
      <c r="DO3155" s="0"/>
      <c r="DP3155" s="0"/>
      <c r="DQ3155" s="0"/>
      <c r="DR3155" s="0"/>
      <c r="DS3155" s="0"/>
      <c r="DT3155" s="0"/>
      <c r="DU3155" s="0"/>
      <c r="DV3155" s="0"/>
      <c r="DW3155" s="0"/>
      <c r="DX3155" s="0"/>
      <c r="DY3155" s="0"/>
      <c r="DZ3155" s="0"/>
      <c r="EA3155" s="0"/>
      <c r="EB3155" s="0"/>
      <c r="EC3155" s="0"/>
      <c r="ED3155" s="0"/>
      <c r="EE3155" s="0"/>
      <c r="EF3155" s="0"/>
      <c r="EG3155" s="0"/>
      <c r="EH3155" s="0"/>
      <c r="EI3155" s="0"/>
      <c r="EJ3155" s="0"/>
      <c r="EK3155" s="0"/>
      <c r="EL3155" s="0"/>
      <c r="EM3155" s="0"/>
      <c r="EN3155" s="0"/>
      <c r="EO3155" s="0"/>
      <c r="EP3155" s="0"/>
      <c r="EQ3155" s="0"/>
      <c r="ER3155" s="0"/>
      <c r="ES3155" s="0"/>
      <c r="ET3155" s="0"/>
      <c r="EU3155" s="0"/>
      <c r="EV3155" s="0"/>
      <c r="EW3155" s="0"/>
      <c r="EX3155" s="0"/>
      <c r="EY3155" s="0"/>
      <c r="EZ3155" s="0"/>
      <c r="FA3155" s="0"/>
      <c r="FB3155" s="0"/>
      <c r="FC3155" s="0"/>
      <c r="FD3155" s="0"/>
      <c r="FE3155" s="0"/>
      <c r="FF3155" s="0"/>
      <c r="FG3155" s="0"/>
      <c r="FH3155" s="0"/>
      <c r="FI3155" s="0"/>
      <c r="FJ3155" s="0"/>
      <c r="FK3155" s="0"/>
      <c r="FL3155" s="0"/>
      <c r="FM3155" s="0"/>
      <c r="FN3155" s="0"/>
      <c r="FO3155" s="0"/>
      <c r="FP3155" s="0"/>
      <c r="FQ3155" s="0"/>
      <c r="FR3155" s="0"/>
      <c r="FS3155" s="0"/>
      <c r="FT3155" s="0"/>
      <c r="FU3155" s="0"/>
      <c r="FV3155" s="0"/>
      <c r="FW3155" s="0"/>
      <c r="FX3155" s="0"/>
      <c r="FY3155" s="0"/>
      <c r="FZ3155" s="0"/>
      <c r="GA3155" s="0"/>
      <c r="GB3155" s="0"/>
      <c r="GC3155" s="0"/>
      <c r="GD3155" s="0"/>
      <c r="GE3155" s="0"/>
      <c r="GF3155" s="0"/>
      <c r="GG3155" s="0"/>
      <c r="GH3155" s="0"/>
      <c r="GI3155" s="0"/>
      <c r="GJ3155" s="0"/>
      <c r="GK3155" s="0"/>
      <c r="GL3155" s="0"/>
      <c r="GM3155" s="0"/>
      <c r="GN3155" s="0"/>
      <c r="GO3155" s="0"/>
      <c r="GP3155" s="0"/>
      <c r="GQ3155" s="0"/>
      <c r="GR3155" s="0"/>
      <c r="GS3155" s="0"/>
      <c r="GT3155" s="0"/>
      <c r="GU3155" s="0"/>
      <c r="GV3155" s="0"/>
      <c r="GW3155" s="0"/>
      <c r="GX3155" s="0"/>
      <c r="GY3155" s="0"/>
      <c r="GZ3155" s="0"/>
      <c r="HA3155" s="0"/>
      <c r="HB3155" s="0"/>
      <c r="HC3155" s="0"/>
      <c r="HD3155" s="0"/>
      <c r="HE3155" s="0"/>
      <c r="HF3155" s="0"/>
      <c r="HG3155" s="0"/>
      <c r="HH3155" s="0"/>
      <c r="HI3155" s="0"/>
      <c r="HJ3155" s="0"/>
      <c r="HK3155" s="0"/>
      <c r="HL3155" s="0"/>
      <c r="HM3155" s="0"/>
      <c r="HN3155" s="0"/>
      <c r="HO3155" s="0"/>
      <c r="HP3155" s="0"/>
      <c r="HQ3155" s="0"/>
      <c r="HR3155" s="0"/>
      <c r="HS3155" s="0"/>
      <c r="HT3155" s="0"/>
      <c r="HU3155" s="0"/>
      <c r="HV3155" s="0"/>
      <c r="HW3155" s="0"/>
      <c r="HX3155" s="0"/>
      <c r="HY3155" s="0"/>
      <c r="HZ3155" s="0"/>
      <c r="IA3155" s="0"/>
      <c r="IB3155" s="0"/>
      <c r="IC3155" s="0"/>
      <c r="ID3155" s="0"/>
      <c r="IE3155" s="0"/>
      <c r="IF3155" s="0"/>
      <c r="IG3155" s="0"/>
      <c r="IH3155" s="0"/>
      <c r="II3155" s="0"/>
      <c r="IJ3155" s="0"/>
      <c r="IK3155" s="0"/>
      <c r="IL3155" s="0"/>
      <c r="IM3155" s="0"/>
      <c r="IN3155" s="0"/>
      <c r="IO3155" s="0"/>
      <c r="IP3155" s="0"/>
      <c r="IQ3155" s="0"/>
      <c r="IR3155" s="0"/>
      <c r="IS3155" s="0"/>
      <c r="IT3155" s="0"/>
      <c r="IU3155" s="0"/>
      <c r="IV3155" s="0"/>
      <c r="IW3155" s="0"/>
      <c r="IX3155" s="0"/>
      <c r="IY3155" s="0"/>
      <c r="IZ3155" s="0"/>
      <c r="JA3155" s="0"/>
      <c r="JB3155" s="0"/>
      <c r="JC3155" s="0"/>
      <c r="JD3155" s="0"/>
      <c r="JE3155" s="0"/>
      <c r="JF3155" s="0"/>
      <c r="JG3155" s="0"/>
      <c r="JH3155" s="0"/>
      <c r="JI3155" s="0"/>
      <c r="JJ3155" s="0"/>
      <c r="JK3155" s="0"/>
      <c r="JL3155" s="0"/>
      <c r="JM3155" s="0"/>
      <c r="JN3155" s="0"/>
      <c r="JO3155" s="0"/>
      <c r="JP3155" s="0"/>
      <c r="JQ3155" s="0"/>
      <c r="JR3155" s="0"/>
      <c r="JS3155" s="0"/>
      <c r="JT3155" s="0"/>
      <c r="JU3155" s="0"/>
      <c r="JV3155" s="0"/>
      <c r="JW3155" s="0"/>
      <c r="JX3155" s="0"/>
      <c r="JY3155" s="0"/>
      <c r="JZ3155" s="0"/>
      <c r="KA3155" s="0"/>
      <c r="KB3155" s="0"/>
      <c r="KC3155" s="0"/>
      <c r="KD3155" s="0"/>
      <c r="KE3155" s="0"/>
      <c r="KF3155" s="0"/>
      <c r="KG3155" s="0"/>
      <c r="KH3155" s="0"/>
      <c r="KI3155" s="0"/>
      <c r="KJ3155" s="0"/>
      <c r="KK3155" s="0"/>
      <c r="KL3155" s="0"/>
      <c r="KM3155" s="0"/>
      <c r="KN3155" s="0"/>
      <c r="KO3155" s="0"/>
      <c r="KP3155" s="0"/>
      <c r="KQ3155" s="0"/>
      <c r="KR3155" s="0"/>
      <c r="KS3155" s="0"/>
      <c r="KT3155" s="0"/>
      <c r="KU3155" s="0"/>
      <c r="KV3155" s="0"/>
      <c r="KW3155" s="0"/>
      <c r="KX3155" s="0"/>
      <c r="KY3155" s="0"/>
      <c r="KZ3155" s="0"/>
      <c r="LA3155" s="0"/>
      <c r="LB3155" s="0"/>
      <c r="LC3155" s="0"/>
      <c r="LD3155" s="0"/>
      <c r="LE3155" s="0"/>
      <c r="LF3155" s="0"/>
      <c r="LG3155" s="0"/>
      <c r="LH3155" s="0"/>
      <c r="LI3155" s="0"/>
      <c r="LJ3155" s="0"/>
      <c r="LK3155" s="0"/>
      <c r="LL3155" s="0"/>
      <c r="LM3155" s="0"/>
      <c r="LN3155" s="0"/>
      <c r="LO3155" s="0"/>
      <c r="LP3155" s="0"/>
      <c r="LQ3155" s="0"/>
      <c r="LR3155" s="0"/>
      <c r="LS3155" s="0"/>
      <c r="LT3155" s="0"/>
      <c r="LU3155" s="0"/>
      <c r="LV3155" s="0"/>
      <c r="LW3155" s="0"/>
      <c r="LX3155" s="0"/>
      <c r="LY3155" s="0"/>
      <c r="LZ3155" s="0"/>
      <c r="MA3155" s="0"/>
      <c r="MB3155" s="0"/>
      <c r="MC3155" s="0"/>
      <c r="MD3155" s="0"/>
      <c r="ME3155" s="0"/>
      <c r="MF3155" s="0"/>
      <c r="MG3155" s="0"/>
      <c r="MH3155" s="0"/>
      <c r="MI3155" s="0"/>
      <c r="MJ3155" s="0"/>
      <c r="MK3155" s="0"/>
      <c r="ML3155" s="0"/>
      <c r="MM3155" s="0"/>
      <c r="MN3155" s="0"/>
      <c r="MO3155" s="0"/>
      <c r="MP3155" s="0"/>
      <c r="MQ3155" s="0"/>
      <c r="MR3155" s="0"/>
      <c r="MS3155" s="0"/>
      <c r="MT3155" s="0"/>
      <c r="MU3155" s="0"/>
      <c r="MV3155" s="0"/>
      <c r="MW3155" s="0"/>
      <c r="MX3155" s="0"/>
      <c r="MY3155" s="0"/>
      <c r="MZ3155" s="0"/>
      <c r="NA3155" s="0"/>
      <c r="NB3155" s="0"/>
      <c r="NC3155" s="0"/>
      <c r="ND3155" s="0"/>
      <c r="NE3155" s="0"/>
      <c r="NF3155" s="0"/>
      <c r="NG3155" s="0"/>
      <c r="NH3155" s="0"/>
      <c r="NI3155" s="0"/>
      <c r="NJ3155" s="0"/>
      <c r="NK3155" s="0"/>
      <c r="NL3155" s="0"/>
      <c r="NM3155" s="0"/>
      <c r="NN3155" s="0"/>
      <c r="NO3155" s="0"/>
      <c r="NP3155" s="0"/>
      <c r="NQ3155" s="0"/>
      <c r="NR3155" s="0"/>
      <c r="NS3155" s="0"/>
      <c r="NT3155" s="0"/>
      <c r="NU3155" s="0"/>
      <c r="NV3155" s="0"/>
      <c r="NW3155" s="0"/>
      <c r="NX3155" s="0"/>
      <c r="NY3155" s="0"/>
      <c r="NZ3155" s="0"/>
      <c r="OA3155" s="0"/>
      <c r="OB3155" s="0"/>
      <c r="OC3155" s="0"/>
      <c r="OD3155" s="0"/>
      <c r="OE3155" s="0"/>
      <c r="OF3155" s="0"/>
      <c r="OG3155" s="0"/>
      <c r="OH3155" s="0"/>
      <c r="OI3155" s="0"/>
      <c r="OJ3155" s="0"/>
      <c r="OK3155" s="0"/>
      <c r="OL3155" s="0"/>
      <c r="OM3155" s="0"/>
      <c r="ON3155" s="0"/>
      <c r="OO3155" s="0"/>
      <c r="OP3155" s="0"/>
      <c r="OQ3155" s="0"/>
      <c r="OR3155" s="0"/>
      <c r="OS3155" s="0"/>
      <c r="OT3155" s="0"/>
      <c r="OU3155" s="0"/>
      <c r="OV3155" s="0"/>
      <c r="OW3155" s="0"/>
      <c r="OX3155" s="0"/>
      <c r="OY3155" s="0"/>
      <c r="OZ3155" s="0"/>
      <c r="PA3155" s="0"/>
      <c r="PB3155" s="0"/>
      <c r="PC3155" s="0"/>
      <c r="PD3155" s="0"/>
      <c r="PE3155" s="0"/>
      <c r="PF3155" s="0"/>
      <c r="PG3155" s="0"/>
      <c r="PH3155" s="0"/>
      <c r="PI3155" s="0"/>
      <c r="PJ3155" s="0"/>
      <c r="PK3155" s="0"/>
      <c r="PL3155" s="0"/>
      <c r="PM3155" s="0"/>
      <c r="PN3155" s="0"/>
      <c r="PO3155" s="0"/>
      <c r="PP3155" s="0"/>
      <c r="PQ3155" s="0"/>
      <c r="PR3155" s="0"/>
      <c r="PS3155" s="0"/>
      <c r="PT3155" s="0"/>
      <c r="PU3155" s="0"/>
      <c r="PV3155" s="0"/>
      <c r="PW3155" s="0"/>
      <c r="PX3155" s="0"/>
      <c r="PY3155" s="0"/>
      <c r="PZ3155" s="0"/>
      <c r="QA3155" s="0"/>
      <c r="QB3155" s="0"/>
      <c r="QC3155" s="0"/>
      <c r="QD3155" s="0"/>
      <c r="QE3155" s="0"/>
      <c r="QF3155" s="0"/>
      <c r="QG3155" s="0"/>
      <c r="QH3155" s="0"/>
      <c r="QI3155" s="0"/>
      <c r="QJ3155" s="0"/>
      <c r="QK3155" s="0"/>
      <c r="QL3155" s="0"/>
      <c r="QM3155" s="0"/>
      <c r="QN3155" s="0"/>
      <c r="QO3155" s="0"/>
      <c r="QP3155" s="0"/>
      <c r="QQ3155" s="0"/>
      <c r="QR3155" s="0"/>
      <c r="QS3155" s="0"/>
      <c r="QT3155" s="0"/>
      <c r="QU3155" s="0"/>
      <c r="QV3155" s="0"/>
      <c r="QW3155" s="0"/>
      <c r="QX3155" s="0"/>
      <c r="QY3155" s="0"/>
      <c r="QZ3155" s="0"/>
      <c r="RA3155" s="0"/>
      <c r="RB3155" s="0"/>
      <c r="RC3155" s="0"/>
      <c r="RD3155" s="0"/>
      <c r="RE3155" s="0"/>
      <c r="RF3155" s="0"/>
      <c r="RG3155" s="0"/>
      <c r="RH3155" s="0"/>
      <c r="RI3155" s="0"/>
      <c r="RJ3155" s="0"/>
      <c r="RK3155" s="0"/>
      <c r="RL3155" s="0"/>
      <c r="RM3155" s="0"/>
      <c r="RN3155" s="0"/>
      <c r="RO3155" s="0"/>
      <c r="RP3155" s="0"/>
      <c r="RQ3155" s="0"/>
      <c r="RR3155" s="0"/>
      <c r="RS3155" s="0"/>
      <c r="RT3155" s="0"/>
      <c r="RU3155" s="0"/>
      <c r="RV3155" s="0"/>
      <c r="RW3155" s="0"/>
      <c r="RX3155" s="0"/>
      <c r="RY3155" s="0"/>
      <c r="RZ3155" s="0"/>
      <c r="SA3155" s="0"/>
      <c r="SB3155" s="0"/>
      <c r="SC3155" s="0"/>
      <c r="SD3155" s="0"/>
      <c r="SE3155" s="0"/>
      <c r="SF3155" s="0"/>
      <c r="SG3155" s="0"/>
      <c r="SH3155" s="0"/>
      <c r="SI3155" s="0"/>
      <c r="SJ3155" s="0"/>
      <c r="SK3155" s="0"/>
      <c r="SL3155" s="0"/>
      <c r="SM3155" s="0"/>
      <c r="SN3155" s="0"/>
      <c r="SO3155" s="0"/>
      <c r="SP3155" s="0"/>
      <c r="SQ3155" s="0"/>
      <c r="SR3155" s="0"/>
      <c r="SS3155" s="0"/>
      <c r="ST3155" s="0"/>
      <c r="SU3155" s="0"/>
      <c r="SV3155" s="0"/>
      <c r="SW3155" s="0"/>
      <c r="SX3155" s="0"/>
      <c r="SY3155" s="0"/>
      <c r="SZ3155" s="0"/>
      <c r="TA3155" s="0"/>
      <c r="TB3155" s="0"/>
      <c r="TC3155" s="0"/>
      <c r="TD3155" s="0"/>
      <c r="TE3155" s="0"/>
      <c r="TF3155" s="0"/>
      <c r="TG3155" s="0"/>
      <c r="TH3155" s="0"/>
      <c r="TI3155" s="0"/>
      <c r="TJ3155" s="0"/>
      <c r="TK3155" s="0"/>
      <c r="TL3155" s="0"/>
      <c r="TM3155" s="0"/>
      <c r="TN3155" s="0"/>
      <c r="TO3155" s="0"/>
      <c r="TP3155" s="0"/>
      <c r="TQ3155" s="0"/>
      <c r="TR3155" s="0"/>
      <c r="TS3155" s="0"/>
      <c r="TT3155" s="0"/>
      <c r="TU3155" s="0"/>
      <c r="TV3155" s="0"/>
      <c r="TW3155" s="0"/>
      <c r="TX3155" s="0"/>
      <c r="TY3155" s="0"/>
      <c r="TZ3155" s="0"/>
      <c r="UA3155" s="0"/>
      <c r="UB3155" s="0"/>
      <c r="UC3155" s="0"/>
      <c r="UD3155" s="0"/>
      <c r="UE3155" s="0"/>
      <c r="UF3155" s="0"/>
      <c r="UG3155" s="0"/>
      <c r="UH3155" s="0"/>
      <c r="UI3155" s="0"/>
      <c r="UJ3155" s="0"/>
      <c r="UK3155" s="0"/>
      <c r="UL3155" s="0"/>
      <c r="UM3155" s="0"/>
      <c r="UN3155" s="0"/>
      <c r="UO3155" s="0"/>
      <c r="UP3155" s="0"/>
      <c r="UQ3155" s="0"/>
      <c r="UR3155" s="0"/>
      <c r="US3155" s="0"/>
      <c r="UT3155" s="0"/>
      <c r="UU3155" s="0"/>
      <c r="UV3155" s="0"/>
      <c r="UW3155" s="0"/>
      <c r="UX3155" s="0"/>
      <c r="UY3155" s="0"/>
      <c r="UZ3155" s="0"/>
      <c r="VA3155" s="0"/>
      <c r="VB3155" s="0"/>
      <c r="VC3155" s="0"/>
      <c r="VD3155" s="0"/>
      <c r="VE3155" s="0"/>
      <c r="VF3155" s="0"/>
      <c r="VG3155" s="0"/>
      <c r="VH3155" s="0"/>
      <c r="VI3155" s="0"/>
      <c r="VJ3155" s="0"/>
      <c r="VK3155" s="0"/>
      <c r="VL3155" s="0"/>
      <c r="VM3155" s="0"/>
      <c r="VN3155" s="0"/>
      <c r="VO3155" s="0"/>
      <c r="VP3155" s="0"/>
      <c r="VQ3155" s="0"/>
      <c r="VR3155" s="0"/>
      <c r="VS3155" s="0"/>
      <c r="VT3155" s="0"/>
      <c r="VU3155" s="0"/>
      <c r="VV3155" s="0"/>
      <c r="VW3155" s="0"/>
      <c r="VX3155" s="0"/>
      <c r="VY3155" s="0"/>
      <c r="VZ3155" s="0"/>
      <c r="WA3155" s="0"/>
      <c r="WB3155" s="0"/>
      <c r="WC3155" s="0"/>
      <c r="WD3155" s="0"/>
      <c r="WE3155" s="0"/>
      <c r="WF3155" s="0"/>
      <c r="WG3155" s="0"/>
      <c r="WH3155" s="0"/>
      <c r="WI3155" s="0"/>
      <c r="WJ3155" s="0"/>
      <c r="WK3155" s="0"/>
      <c r="WL3155" s="0"/>
      <c r="WM3155" s="0"/>
      <c r="WN3155" s="0"/>
      <c r="WO3155" s="0"/>
      <c r="WP3155" s="0"/>
      <c r="WQ3155" s="0"/>
      <c r="WR3155" s="0"/>
      <c r="WS3155" s="0"/>
      <c r="WT3155" s="0"/>
      <c r="WU3155" s="0"/>
      <c r="WV3155" s="0"/>
      <c r="WW3155" s="0"/>
      <c r="WX3155" s="0"/>
      <c r="WY3155" s="0"/>
      <c r="WZ3155" s="0"/>
      <c r="XA3155" s="0"/>
      <c r="XB3155" s="0"/>
      <c r="XC3155" s="0"/>
      <c r="XD3155" s="0"/>
      <c r="XE3155" s="0"/>
      <c r="XF3155" s="0"/>
      <c r="XG3155" s="0"/>
      <c r="XH3155" s="0"/>
      <c r="XI3155" s="0"/>
      <c r="XJ3155" s="0"/>
      <c r="XK3155" s="0"/>
      <c r="XL3155" s="0"/>
      <c r="XM3155" s="0"/>
      <c r="XN3155" s="0"/>
      <c r="XO3155" s="0"/>
      <c r="XP3155" s="0"/>
      <c r="XQ3155" s="0"/>
      <c r="XR3155" s="0"/>
      <c r="XS3155" s="0"/>
      <c r="XT3155" s="0"/>
      <c r="XU3155" s="0"/>
      <c r="XV3155" s="0"/>
      <c r="XW3155" s="0"/>
      <c r="XX3155" s="0"/>
      <c r="XY3155" s="0"/>
      <c r="XZ3155" s="0"/>
      <c r="YA3155" s="0"/>
      <c r="YB3155" s="0"/>
      <c r="YC3155" s="0"/>
      <c r="YD3155" s="0"/>
      <c r="YE3155" s="0"/>
      <c r="YF3155" s="0"/>
      <c r="YG3155" s="0"/>
      <c r="YH3155" s="0"/>
      <c r="YI3155" s="0"/>
      <c r="YJ3155" s="0"/>
      <c r="YK3155" s="0"/>
      <c r="YL3155" s="0"/>
      <c r="YM3155" s="0"/>
      <c r="YN3155" s="0"/>
      <c r="YO3155" s="0"/>
      <c r="YP3155" s="0"/>
      <c r="YQ3155" s="0"/>
      <c r="YR3155" s="0"/>
      <c r="YS3155" s="0"/>
      <c r="YT3155" s="0"/>
      <c r="YU3155" s="0"/>
      <c r="YV3155" s="0"/>
      <c r="YW3155" s="0"/>
      <c r="YX3155" s="0"/>
      <c r="YY3155" s="0"/>
      <c r="YZ3155" s="0"/>
      <c r="ZA3155" s="0"/>
      <c r="ZB3155" s="0"/>
      <c r="ZC3155" s="0"/>
      <c r="ZD3155" s="0"/>
      <c r="ZE3155" s="0"/>
      <c r="ZF3155" s="0"/>
      <c r="ZG3155" s="0"/>
      <c r="ZH3155" s="0"/>
      <c r="ZI3155" s="0"/>
      <c r="ZJ3155" s="0"/>
      <c r="ZK3155" s="0"/>
      <c r="ZL3155" s="0"/>
      <c r="ZM3155" s="0"/>
      <c r="ZN3155" s="0"/>
      <c r="ZO3155" s="0"/>
      <c r="ZP3155" s="0"/>
      <c r="ZQ3155" s="0"/>
      <c r="ZR3155" s="0"/>
      <c r="ZS3155" s="0"/>
      <c r="ZT3155" s="0"/>
      <c r="ZU3155" s="0"/>
      <c r="ZV3155" s="0"/>
      <c r="ZW3155" s="0"/>
      <c r="ZX3155" s="0"/>
      <c r="ZY3155" s="0"/>
      <c r="ZZ3155" s="0"/>
      <c r="AAA3155" s="0"/>
      <c r="AAB3155" s="0"/>
      <c r="AAC3155" s="0"/>
      <c r="AAD3155" s="0"/>
      <c r="AAE3155" s="0"/>
      <c r="AAF3155" s="0"/>
      <c r="AAG3155" s="0"/>
      <c r="AAH3155" s="0"/>
      <c r="AAI3155" s="0"/>
      <c r="AAJ3155" s="0"/>
      <c r="AAK3155" s="0"/>
      <c r="AAL3155" s="0"/>
      <c r="AAM3155" s="0"/>
      <c r="AAN3155" s="0"/>
      <c r="AAO3155" s="0"/>
      <c r="AAP3155" s="0"/>
      <c r="AAQ3155" s="0"/>
      <c r="AAR3155" s="0"/>
      <c r="AAS3155" s="0"/>
      <c r="AAT3155" s="0"/>
      <c r="AAU3155" s="0"/>
      <c r="AAV3155" s="0"/>
      <c r="AAW3155" s="0"/>
      <c r="AAX3155" s="0"/>
      <c r="AAY3155" s="0"/>
      <c r="AAZ3155" s="0"/>
      <c r="ABA3155" s="0"/>
      <c r="ABB3155" s="0"/>
      <c r="ABC3155" s="0"/>
      <c r="ABD3155" s="0"/>
      <c r="ABE3155" s="0"/>
      <c r="ABF3155" s="0"/>
      <c r="ABG3155" s="0"/>
      <c r="ABH3155" s="0"/>
      <c r="ABI3155" s="0"/>
      <c r="ABJ3155" s="0"/>
      <c r="ABK3155" s="0"/>
      <c r="ABL3155" s="0"/>
      <c r="ABM3155" s="0"/>
      <c r="ABN3155" s="0"/>
      <c r="ABO3155" s="0"/>
      <c r="ABP3155" s="0"/>
      <c r="ABQ3155" s="0"/>
      <c r="ABR3155" s="0"/>
      <c r="ABS3155" s="0"/>
      <c r="ABT3155" s="0"/>
      <c r="ABU3155" s="0"/>
      <c r="ABV3155" s="0"/>
      <c r="ABW3155" s="0"/>
      <c r="ABX3155" s="0"/>
      <c r="ABY3155" s="0"/>
      <c r="ABZ3155" s="0"/>
      <c r="ACA3155" s="0"/>
      <c r="ACB3155" s="0"/>
      <c r="ACC3155" s="0"/>
      <c r="ACD3155" s="0"/>
      <c r="ACE3155" s="0"/>
      <c r="ACF3155" s="0"/>
      <c r="ACG3155" s="0"/>
      <c r="ACH3155" s="0"/>
      <c r="ACI3155" s="0"/>
      <c r="ACJ3155" s="0"/>
      <c r="ACK3155" s="0"/>
      <c r="ACL3155" s="0"/>
      <c r="ACM3155" s="0"/>
      <c r="ACN3155" s="0"/>
      <c r="ACO3155" s="0"/>
      <c r="ACP3155" s="0"/>
      <c r="ACQ3155" s="0"/>
      <c r="ACR3155" s="0"/>
      <c r="ACS3155" s="0"/>
      <c r="ACT3155" s="0"/>
      <c r="ACU3155" s="0"/>
      <c r="ACV3155" s="0"/>
      <c r="ACW3155" s="0"/>
      <c r="ACX3155" s="0"/>
      <c r="ACY3155" s="0"/>
      <c r="ACZ3155" s="0"/>
      <c r="ADA3155" s="0"/>
      <c r="ADB3155" s="0"/>
      <c r="ADC3155" s="0"/>
      <c r="ADD3155" s="0"/>
      <c r="ADE3155" s="0"/>
      <c r="ADF3155" s="0"/>
      <c r="ADG3155" s="0"/>
      <c r="ADH3155" s="0"/>
      <c r="ADI3155" s="0"/>
      <c r="ADJ3155" s="0"/>
      <c r="ADK3155" s="0"/>
      <c r="ADL3155" s="0"/>
      <c r="ADM3155" s="0"/>
      <c r="ADN3155" s="0"/>
      <c r="ADO3155" s="0"/>
      <c r="ADP3155" s="0"/>
      <c r="ADQ3155" s="0"/>
      <c r="ADR3155" s="0"/>
      <c r="ADS3155" s="0"/>
      <c r="ADT3155" s="0"/>
      <c r="ADU3155" s="0"/>
      <c r="ADV3155" s="0"/>
      <c r="ADW3155" s="0"/>
      <c r="ADX3155" s="0"/>
      <c r="ADY3155" s="0"/>
      <c r="ADZ3155" s="0"/>
      <c r="AEA3155" s="0"/>
      <c r="AEB3155" s="0"/>
      <c r="AEC3155" s="0"/>
      <c r="AED3155" s="0"/>
      <c r="AEE3155" s="0"/>
      <c r="AEF3155" s="0"/>
      <c r="AEG3155" s="0"/>
      <c r="AEH3155" s="0"/>
      <c r="AEI3155" s="0"/>
      <c r="AEJ3155" s="0"/>
      <c r="AEK3155" s="0"/>
      <c r="AEL3155" s="0"/>
      <c r="AEM3155" s="0"/>
      <c r="AEN3155" s="0"/>
      <c r="AEO3155" s="0"/>
      <c r="AEP3155" s="0"/>
      <c r="AEQ3155" s="0"/>
      <c r="AER3155" s="0"/>
      <c r="AES3155" s="0"/>
      <c r="AET3155" s="0"/>
      <c r="AEU3155" s="0"/>
      <c r="AEV3155" s="0"/>
      <c r="AEW3155" s="0"/>
      <c r="AEX3155" s="0"/>
      <c r="AEY3155" s="0"/>
      <c r="AEZ3155" s="0"/>
      <c r="AFA3155" s="0"/>
      <c r="AFB3155" s="0"/>
      <c r="AFC3155" s="0"/>
      <c r="AFD3155" s="0"/>
      <c r="AFE3155" s="0"/>
      <c r="AFF3155" s="0"/>
      <c r="AFG3155" s="0"/>
      <c r="AFH3155" s="0"/>
      <c r="AFI3155" s="0"/>
      <c r="AFJ3155" s="0"/>
      <c r="AFK3155" s="0"/>
      <c r="AFL3155" s="0"/>
      <c r="AFM3155" s="0"/>
      <c r="AFN3155" s="0"/>
      <c r="AFO3155" s="0"/>
      <c r="AFP3155" s="0"/>
      <c r="AFQ3155" s="0"/>
      <c r="AFR3155" s="0"/>
      <c r="AFS3155" s="0"/>
      <c r="AFT3155" s="0"/>
      <c r="AFU3155" s="0"/>
      <c r="AFV3155" s="0"/>
      <c r="AFW3155" s="0"/>
      <c r="AFX3155" s="0"/>
      <c r="AFY3155" s="0"/>
      <c r="AFZ3155" s="0"/>
      <c r="AGA3155" s="0"/>
      <c r="AGB3155" s="0"/>
      <c r="AGC3155" s="0"/>
      <c r="AGD3155" s="0"/>
      <c r="AGE3155" s="0"/>
      <c r="AGF3155" s="0"/>
      <c r="AGG3155" s="0"/>
      <c r="AGH3155" s="0"/>
      <c r="AGI3155" s="0"/>
      <c r="AGJ3155" s="0"/>
      <c r="AGK3155" s="0"/>
      <c r="AGL3155" s="0"/>
      <c r="AGM3155" s="0"/>
      <c r="AGN3155" s="0"/>
      <c r="AGO3155" s="0"/>
      <c r="AGP3155" s="0"/>
      <c r="AGQ3155" s="0"/>
      <c r="AGR3155" s="0"/>
      <c r="AGS3155" s="0"/>
      <c r="AGT3155" s="0"/>
      <c r="AGU3155" s="0"/>
      <c r="AGV3155" s="0"/>
      <c r="AGW3155" s="0"/>
      <c r="AGX3155" s="0"/>
      <c r="AGY3155" s="0"/>
      <c r="AGZ3155" s="0"/>
      <c r="AHA3155" s="0"/>
      <c r="AHB3155" s="0"/>
      <c r="AHC3155" s="0"/>
      <c r="AHD3155" s="0"/>
      <c r="AHE3155" s="0"/>
      <c r="AHF3155" s="0"/>
      <c r="AHG3155" s="0"/>
      <c r="AHH3155" s="0"/>
      <c r="AHI3155" s="0"/>
      <c r="AHJ3155" s="0"/>
      <c r="AHK3155" s="0"/>
      <c r="AHL3155" s="0"/>
      <c r="AHM3155" s="0"/>
      <c r="AHN3155" s="0"/>
      <c r="AHO3155" s="0"/>
      <c r="AHP3155" s="0"/>
      <c r="AHQ3155" s="0"/>
      <c r="AHR3155" s="0"/>
      <c r="AHS3155" s="0"/>
      <c r="AHT3155" s="0"/>
      <c r="AHU3155" s="0"/>
      <c r="AHV3155" s="0"/>
      <c r="AHW3155" s="0"/>
      <c r="AHX3155" s="0"/>
      <c r="AHY3155" s="0"/>
      <c r="AHZ3155" s="0"/>
      <c r="AIA3155" s="0"/>
      <c r="AIB3155" s="0"/>
      <c r="AIC3155" s="0"/>
      <c r="AID3155" s="0"/>
      <c r="AIE3155" s="0"/>
      <c r="AIF3155" s="0"/>
      <c r="AIG3155" s="0"/>
      <c r="AIH3155" s="0"/>
      <c r="AII3155" s="0"/>
      <c r="AIJ3155" s="0"/>
      <c r="AIK3155" s="0"/>
      <c r="AIL3155" s="0"/>
      <c r="AIM3155" s="0"/>
      <c r="AIN3155" s="0"/>
      <c r="AIO3155" s="0"/>
      <c r="AIP3155" s="0"/>
      <c r="AIQ3155" s="0"/>
      <c r="AIR3155" s="0"/>
      <c r="AIS3155" s="0"/>
      <c r="AIT3155" s="0"/>
      <c r="AIU3155" s="0"/>
      <c r="AIV3155" s="0"/>
      <c r="AIW3155" s="0"/>
      <c r="AIX3155" s="0"/>
      <c r="AIY3155" s="0"/>
      <c r="AIZ3155" s="0"/>
      <c r="AJA3155" s="0"/>
      <c r="AJB3155" s="0"/>
      <c r="AJC3155" s="0"/>
      <c r="AJD3155" s="0"/>
      <c r="AJE3155" s="0"/>
      <c r="AJF3155" s="0"/>
      <c r="AJG3155" s="0"/>
      <c r="AJH3155" s="0"/>
      <c r="AJI3155" s="0"/>
      <c r="AJJ3155" s="0"/>
      <c r="AJK3155" s="0"/>
      <c r="AJL3155" s="0"/>
      <c r="AJM3155" s="0"/>
      <c r="AJN3155" s="0"/>
      <c r="AJO3155" s="0"/>
      <c r="AJP3155" s="0"/>
      <c r="AJQ3155" s="0"/>
      <c r="AJR3155" s="0"/>
      <c r="AJS3155" s="0"/>
      <c r="AJT3155" s="0"/>
      <c r="AJU3155" s="0"/>
      <c r="AJV3155" s="0"/>
      <c r="AJW3155" s="0"/>
      <c r="AJX3155" s="0"/>
      <c r="AJY3155" s="0"/>
      <c r="AJZ3155" s="0"/>
      <c r="AKA3155" s="0"/>
      <c r="AKB3155" s="0"/>
      <c r="AKC3155" s="0"/>
      <c r="AKD3155" s="0"/>
      <c r="AKE3155" s="0"/>
      <c r="AKF3155" s="0"/>
      <c r="AKG3155" s="0"/>
      <c r="AKH3155" s="0"/>
      <c r="AKI3155" s="0"/>
      <c r="AKJ3155" s="0"/>
      <c r="AKK3155" s="0"/>
      <c r="AKL3155" s="0"/>
      <c r="AKM3155" s="0"/>
      <c r="AKN3155" s="0"/>
      <c r="AKO3155" s="0"/>
      <c r="AKP3155" s="0"/>
      <c r="AKQ3155" s="0"/>
      <c r="AKR3155" s="0"/>
      <c r="AKS3155" s="0"/>
      <c r="AKT3155" s="0"/>
      <c r="AKU3155" s="0"/>
      <c r="AKV3155" s="0"/>
      <c r="AKW3155" s="0"/>
      <c r="AKX3155" s="0"/>
      <c r="AKY3155" s="0"/>
      <c r="AKZ3155" s="0"/>
      <c r="ALA3155" s="0"/>
      <c r="ALB3155" s="0"/>
      <c r="ALC3155" s="0"/>
      <c r="ALD3155" s="0"/>
      <c r="ALE3155" s="0"/>
      <c r="ALF3155" s="0"/>
      <c r="ALG3155" s="0"/>
      <c r="ALH3155" s="0"/>
      <c r="ALI3155" s="0"/>
      <c r="ALJ3155" s="0"/>
      <c r="ALK3155" s="0"/>
      <c r="ALL3155" s="0"/>
      <c r="ALM3155" s="0"/>
      <c r="ALN3155" s="0"/>
      <c r="ALO3155" s="0"/>
      <c r="ALP3155" s="0"/>
      <c r="ALQ3155" s="0"/>
      <c r="ALR3155" s="0"/>
      <c r="ALS3155" s="0"/>
      <c r="ALT3155" s="0"/>
      <c r="ALU3155" s="0"/>
      <c r="ALV3155" s="0"/>
      <c r="ALW3155" s="0"/>
      <c r="ALX3155" s="0"/>
      <c r="ALY3155" s="0"/>
      <c r="ALZ3155" s="0"/>
      <c r="AMA3155" s="0"/>
      <c r="AMB3155" s="0"/>
      <c r="AMC3155" s="0"/>
      <c r="AMD3155" s="0"/>
      <c r="AME3155" s="0"/>
      <c r="AMF3155" s="0"/>
      <c r="AMG3155" s="0"/>
      <c r="AMH3155" s="0"/>
      <c r="AMI3155" s="0"/>
    </row>
    <row r="3156" customFormat="false" ht="12.75" hidden="false" customHeight="false" outlineLevel="0" collapsed="false">
      <c r="A3156" s="18" t="s">
        <v>1365</v>
      </c>
      <c r="B3156" s="18"/>
      <c r="C3156" s="89" t="s">
        <v>3410</v>
      </c>
      <c r="D3156" s="90" t="s">
        <v>13</v>
      </c>
      <c r="E3156" s="91" t="n">
        <v>2</v>
      </c>
      <c r="F3156" s="92" t="n">
        <v>0.1</v>
      </c>
      <c r="G3156" s="93" t="s">
        <v>1367</v>
      </c>
      <c r="H3156" s="87" t="s">
        <v>61</v>
      </c>
      <c r="I3156" s="86" t="n">
        <v>3.99</v>
      </c>
      <c r="J3156" s="87" t="s">
        <v>3372</v>
      </c>
      <c r="K3156" s="18"/>
      <c r="M3156" s="18"/>
      <c r="N3156" s="18"/>
      <c r="O3156" s="18"/>
      <c r="P3156" s="18"/>
      <c r="Q3156" s="18"/>
      <c r="R3156" s="18"/>
      <c r="S3156" s="18"/>
      <c r="T3156" s="18"/>
      <c r="U3156" s="18"/>
      <c r="V3156" s="18"/>
      <c r="W3156" s="18"/>
      <c r="X3156" s="18"/>
      <c r="Y3156" s="18"/>
      <c r="Z3156" s="18"/>
      <c r="AA3156" s="18"/>
      <c r="AB3156" s="18"/>
      <c r="AC3156" s="18"/>
      <c r="AD3156" s="18"/>
      <c r="AE3156" s="18"/>
      <c r="AF3156" s="18"/>
      <c r="AG3156" s="18"/>
      <c r="AH3156" s="18"/>
      <c r="AI3156" s="18"/>
      <c r="AJ3156" s="18"/>
      <c r="AK3156" s="18"/>
      <c r="AL3156" s="18"/>
      <c r="AM3156" s="18"/>
      <c r="AN3156" s="18"/>
      <c r="AO3156" s="18"/>
      <c r="AP3156" s="18"/>
      <c r="AQ3156" s="18"/>
      <c r="AR3156" s="18"/>
      <c r="AS3156" s="18"/>
      <c r="AT3156" s="18"/>
      <c r="AU3156" s="18"/>
      <c r="AV3156" s="18"/>
      <c r="AW3156" s="18"/>
      <c r="AX3156" s="18"/>
      <c r="AY3156" s="18"/>
      <c r="AZ3156" s="18"/>
      <c r="BA3156" s="18"/>
      <c r="BB3156" s="18"/>
      <c r="BC3156" s="18"/>
      <c r="BD3156" s="18"/>
      <c r="BE3156" s="18"/>
      <c r="BF3156" s="18"/>
      <c r="BG3156" s="18"/>
      <c r="BH3156" s="18"/>
      <c r="BI3156" s="18"/>
      <c r="BJ3156" s="18"/>
      <c r="BK3156" s="18"/>
      <c r="BL3156" s="18"/>
      <c r="BM3156" s="0"/>
      <c r="BN3156" s="0"/>
      <c r="BO3156" s="0"/>
      <c r="BP3156" s="0"/>
      <c r="BQ3156" s="0"/>
      <c r="BR3156" s="0"/>
      <c r="BS3156" s="0"/>
      <c r="BT3156" s="0"/>
      <c r="BU3156" s="0"/>
      <c r="BV3156" s="0"/>
      <c r="BW3156" s="0"/>
      <c r="BX3156" s="0"/>
      <c r="BY3156" s="0"/>
      <c r="BZ3156" s="0"/>
      <c r="CA3156" s="0"/>
      <c r="CB3156" s="0"/>
      <c r="CC3156" s="0"/>
      <c r="CD3156" s="0"/>
      <c r="CE3156" s="0"/>
      <c r="CF3156" s="0"/>
      <c r="CG3156" s="0"/>
      <c r="CH3156" s="0"/>
      <c r="CI3156" s="0"/>
      <c r="CJ3156" s="0"/>
      <c r="CK3156" s="0"/>
      <c r="CL3156" s="0"/>
      <c r="CM3156" s="0"/>
      <c r="CN3156" s="0"/>
      <c r="CO3156" s="0"/>
      <c r="CP3156" s="0"/>
      <c r="CQ3156" s="0"/>
      <c r="CR3156" s="0"/>
      <c r="CS3156" s="0"/>
      <c r="CT3156" s="0"/>
      <c r="CU3156" s="0"/>
      <c r="CV3156" s="0"/>
      <c r="CW3156" s="0"/>
      <c r="CX3156" s="0"/>
      <c r="CY3156" s="0"/>
      <c r="CZ3156" s="0"/>
      <c r="DA3156" s="0"/>
      <c r="DB3156" s="0"/>
      <c r="DC3156" s="0"/>
      <c r="DD3156" s="0"/>
      <c r="DE3156" s="0"/>
      <c r="DF3156" s="0"/>
      <c r="DG3156" s="0"/>
      <c r="DH3156" s="0"/>
      <c r="DI3156" s="0"/>
      <c r="DJ3156" s="0"/>
      <c r="DK3156" s="0"/>
      <c r="DL3156" s="0"/>
      <c r="DM3156" s="0"/>
      <c r="DN3156" s="0"/>
      <c r="DO3156" s="0"/>
      <c r="DP3156" s="0"/>
      <c r="DQ3156" s="0"/>
      <c r="DR3156" s="0"/>
      <c r="DS3156" s="0"/>
      <c r="DT3156" s="0"/>
      <c r="DU3156" s="0"/>
      <c r="DV3156" s="0"/>
      <c r="DW3156" s="0"/>
      <c r="DX3156" s="0"/>
      <c r="DY3156" s="0"/>
      <c r="DZ3156" s="0"/>
      <c r="EA3156" s="0"/>
      <c r="EB3156" s="0"/>
      <c r="EC3156" s="0"/>
      <c r="ED3156" s="0"/>
      <c r="EE3156" s="0"/>
      <c r="EF3156" s="0"/>
      <c r="EG3156" s="0"/>
      <c r="EH3156" s="0"/>
      <c r="EI3156" s="0"/>
      <c r="EJ3156" s="0"/>
      <c r="EK3156" s="0"/>
      <c r="EL3156" s="0"/>
      <c r="EM3156" s="0"/>
      <c r="EN3156" s="0"/>
      <c r="EO3156" s="0"/>
      <c r="EP3156" s="0"/>
      <c r="EQ3156" s="0"/>
      <c r="ER3156" s="0"/>
      <c r="ES3156" s="0"/>
      <c r="ET3156" s="0"/>
      <c r="EU3156" s="0"/>
      <c r="EV3156" s="0"/>
      <c r="EW3156" s="0"/>
      <c r="EX3156" s="0"/>
      <c r="EY3156" s="0"/>
      <c r="EZ3156" s="0"/>
      <c r="FA3156" s="0"/>
      <c r="FB3156" s="0"/>
      <c r="FC3156" s="0"/>
      <c r="FD3156" s="0"/>
      <c r="FE3156" s="0"/>
      <c r="FF3156" s="0"/>
      <c r="FG3156" s="0"/>
      <c r="FH3156" s="0"/>
      <c r="FI3156" s="0"/>
      <c r="FJ3156" s="0"/>
      <c r="FK3156" s="0"/>
      <c r="FL3156" s="0"/>
      <c r="FM3156" s="0"/>
      <c r="FN3156" s="0"/>
      <c r="FO3156" s="0"/>
      <c r="FP3156" s="0"/>
      <c r="FQ3156" s="0"/>
      <c r="FR3156" s="0"/>
      <c r="FS3156" s="0"/>
      <c r="FT3156" s="0"/>
      <c r="FU3156" s="0"/>
      <c r="FV3156" s="0"/>
      <c r="FW3156" s="0"/>
      <c r="FX3156" s="0"/>
      <c r="FY3156" s="0"/>
      <c r="FZ3156" s="0"/>
      <c r="GA3156" s="0"/>
      <c r="GB3156" s="0"/>
      <c r="GC3156" s="0"/>
      <c r="GD3156" s="0"/>
      <c r="GE3156" s="0"/>
      <c r="GF3156" s="0"/>
      <c r="GG3156" s="0"/>
      <c r="GH3156" s="0"/>
      <c r="GI3156" s="0"/>
      <c r="GJ3156" s="0"/>
      <c r="GK3156" s="0"/>
      <c r="GL3156" s="0"/>
      <c r="GM3156" s="0"/>
      <c r="GN3156" s="0"/>
      <c r="GO3156" s="0"/>
      <c r="GP3156" s="0"/>
      <c r="GQ3156" s="0"/>
      <c r="GR3156" s="0"/>
      <c r="GS3156" s="0"/>
      <c r="GT3156" s="0"/>
      <c r="GU3156" s="0"/>
      <c r="GV3156" s="0"/>
      <c r="GW3156" s="0"/>
      <c r="GX3156" s="0"/>
      <c r="GY3156" s="0"/>
      <c r="GZ3156" s="0"/>
      <c r="HA3156" s="0"/>
      <c r="HB3156" s="0"/>
      <c r="HC3156" s="0"/>
      <c r="HD3156" s="0"/>
      <c r="HE3156" s="0"/>
      <c r="HF3156" s="0"/>
      <c r="HG3156" s="0"/>
      <c r="HH3156" s="0"/>
      <c r="HI3156" s="0"/>
      <c r="HJ3156" s="0"/>
      <c r="HK3156" s="0"/>
      <c r="HL3156" s="0"/>
      <c r="HM3156" s="0"/>
      <c r="HN3156" s="0"/>
      <c r="HO3156" s="0"/>
      <c r="HP3156" s="0"/>
      <c r="HQ3156" s="0"/>
      <c r="HR3156" s="0"/>
      <c r="HS3156" s="0"/>
      <c r="HT3156" s="0"/>
      <c r="HU3156" s="0"/>
      <c r="HV3156" s="0"/>
      <c r="HW3156" s="0"/>
      <c r="HX3156" s="0"/>
      <c r="HY3156" s="0"/>
      <c r="HZ3156" s="0"/>
      <c r="IA3156" s="0"/>
      <c r="IB3156" s="0"/>
      <c r="IC3156" s="0"/>
      <c r="ID3156" s="0"/>
      <c r="IE3156" s="0"/>
      <c r="IF3156" s="0"/>
      <c r="IG3156" s="0"/>
      <c r="IH3156" s="0"/>
      <c r="II3156" s="0"/>
      <c r="IJ3156" s="0"/>
      <c r="IK3156" s="0"/>
      <c r="IL3156" s="0"/>
      <c r="IM3156" s="0"/>
      <c r="IN3156" s="0"/>
      <c r="IO3156" s="0"/>
      <c r="IP3156" s="0"/>
      <c r="IQ3156" s="0"/>
      <c r="IR3156" s="0"/>
      <c r="IS3156" s="0"/>
      <c r="IT3156" s="0"/>
      <c r="IU3156" s="0"/>
      <c r="IV3156" s="0"/>
      <c r="IW3156" s="0"/>
      <c r="IX3156" s="0"/>
      <c r="IY3156" s="0"/>
      <c r="IZ3156" s="0"/>
      <c r="JA3156" s="0"/>
      <c r="JB3156" s="0"/>
      <c r="JC3156" s="0"/>
      <c r="JD3156" s="0"/>
      <c r="JE3156" s="0"/>
      <c r="JF3156" s="0"/>
      <c r="JG3156" s="0"/>
      <c r="JH3156" s="0"/>
      <c r="JI3156" s="0"/>
      <c r="JJ3156" s="0"/>
      <c r="JK3156" s="0"/>
      <c r="JL3156" s="0"/>
      <c r="JM3156" s="0"/>
      <c r="JN3156" s="0"/>
      <c r="JO3156" s="0"/>
      <c r="JP3156" s="0"/>
      <c r="JQ3156" s="0"/>
      <c r="JR3156" s="0"/>
      <c r="JS3156" s="0"/>
      <c r="JT3156" s="0"/>
      <c r="JU3156" s="0"/>
      <c r="JV3156" s="0"/>
      <c r="JW3156" s="0"/>
      <c r="JX3156" s="0"/>
      <c r="JY3156" s="0"/>
      <c r="JZ3156" s="0"/>
      <c r="KA3156" s="0"/>
      <c r="KB3156" s="0"/>
      <c r="KC3156" s="0"/>
      <c r="KD3156" s="0"/>
      <c r="KE3156" s="0"/>
      <c r="KF3156" s="0"/>
      <c r="KG3156" s="0"/>
      <c r="KH3156" s="0"/>
      <c r="KI3156" s="0"/>
      <c r="KJ3156" s="0"/>
      <c r="KK3156" s="0"/>
      <c r="KL3156" s="0"/>
      <c r="KM3156" s="0"/>
      <c r="KN3156" s="0"/>
      <c r="KO3156" s="0"/>
      <c r="KP3156" s="0"/>
      <c r="KQ3156" s="0"/>
      <c r="KR3156" s="0"/>
      <c r="KS3156" s="0"/>
      <c r="KT3156" s="0"/>
      <c r="KU3156" s="0"/>
      <c r="KV3156" s="0"/>
      <c r="KW3156" s="0"/>
      <c r="KX3156" s="0"/>
      <c r="KY3156" s="0"/>
      <c r="KZ3156" s="0"/>
      <c r="LA3156" s="0"/>
      <c r="LB3156" s="0"/>
      <c r="LC3156" s="0"/>
      <c r="LD3156" s="0"/>
      <c r="LE3156" s="0"/>
      <c r="LF3156" s="0"/>
      <c r="LG3156" s="0"/>
      <c r="LH3156" s="0"/>
      <c r="LI3156" s="0"/>
      <c r="LJ3156" s="0"/>
      <c r="LK3156" s="0"/>
      <c r="LL3156" s="0"/>
      <c r="LM3156" s="0"/>
      <c r="LN3156" s="0"/>
      <c r="LO3156" s="0"/>
      <c r="LP3156" s="0"/>
      <c r="LQ3156" s="0"/>
      <c r="LR3156" s="0"/>
      <c r="LS3156" s="0"/>
      <c r="LT3156" s="0"/>
      <c r="LU3156" s="0"/>
      <c r="LV3156" s="0"/>
      <c r="LW3156" s="0"/>
      <c r="LX3156" s="0"/>
      <c r="LY3156" s="0"/>
      <c r="LZ3156" s="0"/>
      <c r="MA3156" s="0"/>
      <c r="MB3156" s="0"/>
      <c r="MC3156" s="0"/>
      <c r="MD3156" s="0"/>
      <c r="ME3156" s="0"/>
      <c r="MF3156" s="0"/>
      <c r="MG3156" s="0"/>
      <c r="MH3156" s="0"/>
      <c r="MI3156" s="0"/>
      <c r="MJ3156" s="0"/>
      <c r="MK3156" s="0"/>
      <c r="ML3156" s="0"/>
      <c r="MM3156" s="0"/>
      <c r="MN3156" s="0"/>
      <c r="MO3156" s="0"/>
      <c r="MP3156" s="0"/>
      <c r="MQ3156" s="0"/>
      <c r="MR3156" s="0"/>
      <c r="MS3156" s="0"/>
      <c r="MT3156" s="0"/>
      <c r="MU3156" s="0"/>
      <c r="MV3156" s="0"/>
      <c r="MW3156" s="0"/>
      <c r="MX3156" s="0"/>
      <c r="MY3156" s="0"/>
      <c r="MZ3156" s="0"/>
      <c r="NA3156" s="0"/>
      <c r="NB3156" s="0"/>
      <c r="NC3156" s="0"/>
      <c r="ND3156" s="0"/>
      <c r="NE3156" s="0"/>
      <c r="NF3156" s="0"/>
      <c r="NG3156" s="0"/>
      <c r="NH3156" s="0"/>
      <c r="NI3156" s="0"/>
      <c r="NJ3156" s="0"/>
      <c r="NK3156" s="0"/>
      <c r="NL3156" s="0"/>
      <c r="NM3156" s="0"/>
      <c r="NN3156" s="0"/>
      <c r="NO3156" s="0"/>
      <c r="NP3156" s="0"/>
      <c r="NQ3156" s="0"/>
      <c r="NR3156" s="0"/>
      <c r="NS3156" s="0"/>
      <c r="NT3156" s="0"/>
      <c r="NU3156" s="0"/>
      <c r="NV3156" s="0"/>
      <c r="NW3156" s="0"/>
      <c r="NX3156" s="0"/>
      <c r="NY3156" s="0"/>
      <c r="NZ3156" s="0"/>
      <c r="OA3156" s="0"/>
      <c r="OB3156" s="0"/>
      <c r="OC3156" s="0"/>
      <c r="OD3156" s="0"/>
      <c r="OE3156" s="0"/>
      <c r="OF3156" s="0"/>
      <c r="OG3156" s="0"/>
      <c r="OH3156" s="0"/>
      <c r="OI3156" s="0"/>
      <c r="OJ3156" s="0"/>
      <c r="OK3156" s="0"/>
      <c r="OL3156" s="0"/>
      <c r="OM3156" s="0"/>
      <c r="ON3156" s="0"/>
      <c r="OO3156" s="0"/>
      <c r="OP3156" s="0"/>
      <c r="OQ3156" s="0"/>
      <c r="OR3156" s="0"/>
      <c r="OS3156" s="0"/>
      <c r="OT3156" s="0"/>
      <c r="OU3156" s="0"/>
      <c r="OV3156" s="0"/>
      <c r="OW3156" s="0"/>
      <c r="OX3156" s="0"/>
      <c r="OY3156" s="0"/>
      <c r="OZ3156" s="0"/>
      <c r="PA3156" s="0"/>
      <c r="PB3156" s="0"/>
      <c r="PC3156" s="0"/>
      <c r="PD3156" s="0"/>
      <c r="PE3156" s="0"/>
      <c r="PF3156" s="0"/>
      <c r="PG3156" s="0"/>
      <c r="PH3156" s="0"/>
      <c r="PI3156" s="0"/>
      <c r="PJ3156" s="0"/>
      <c r="PK3156" s="0"/>
      <c r="PL3156" s="0"/>
      <c r="PM3156" s="0"/>
      <c r="PN3156" s="0"/>
      <c r="PO3156" s="0"/>
      <c r="PP3156" s="0"/>
      <c r="PQ3156" s="0"/>
      <c r="PR3156" s="0"/>
      <c r="PS3156" s="0"/>
      <c r="PT3156" s="0"/>
      <c r="PU3156" s="0"/>
      <c r="PV3156" s="0"/>
      <c r="PW3156" s="0"/>
      <c r="PX3156" s="0"/>
      <c r="PY3156" s="0"/>
      <c r="PZ3156" s="0"/>
      <c r="QA3156" s="0"/>
      <c r="QB3156" s="0"/>
      <c r="QC3156" s="0"/>
      <c r="QD3156" s="0"/>
      <c r="QE3156" s="0"/>
      <c r="QF3156" s="0"/>
      <c r="QG3156" s="0"/>
      <c r="QH3156" s="0"/>
      <c r="QI3156" s="0"/>
      <c r="QJ3156" s="0"/>
      <c r="QK3156" s="0"/>
      <c r="QL3156" s="0"/>
      <c r="QM3156" s="0"/>
      <c r="QN3156" s="0"/>
      <c r="QO3156" s="0"/>
      <c r="QP3156" s="0"/>
      <c r="QQ3156" s="0"/>
      <c r="QR3156" s="0"/>
      <c r="QS3156" s="0"/>
      <c r="QT3156" s="0"/>
      <c r="QU3156" s="0"/>
      <c r="QV3156" s="0"/>
      <c r="QW3156" s="0"/>
      <c r="QX3156" s="0"/>
      <c r="QY3156" s="0"/>
      <c r="QZ3156" s="0"/>
      <c r="RA3156" s="0"/>
      <c r="RB3156" s="0"/>
      <c r="RC3156" s="0"/>
      <c r="RD3156" s="0"/>
      <c r="RE3156" s="0"/>
      <c r="RF3156" s="0"/>
      <c r="RG3156" s="0"/>
      <c r="RH3156" s="0"/>
      <c r="RI3156" s="0"/>
      <c r="RJ3156" s="0"/>
      <c r="RK3156" s="0"/>
      <c r="RL3156" s="0"/>
      <c r="RM3156" s="0"/>
      <c r="RN3156" s="0"/>
      <c r="RO3156" s="0"/>
      <c r="RP3156" s="0"/>
      <c r="RQ3156" s="0"/>
      <c r="RR3156" s="0"/>
      <c r="RS3156" s="0"/>
      <c r="RT3156" s="0"/>
      <c r="RU3156" s="0"/>
      <c r="RV3156" s="0"/>
      <c r="RW3156" s="0"/>
      <c r="RX3156" s="0"/>
      <c r="RY3156" s="0"/>
      <c r="RZ3156" s="0"/>
      <c r="SA3156" s="0"/>
      <c r="SB3156" s="0"/>
      <c r="SC3156" s="0"/>
      <c r="SD3156" s="0"/>
      <c r="SE3156" s="0"/>
      <c r="SF3156" s="0"/>
      <c r="SG3156" s="0"/>
      <c r="SH3156" s="0"/>
      <c r="SI3156" s="0"/>
      <c r="SJ3156" s="0"/>
      <c r="SK3156" s="0"/>
      <c r="SL3156" s="0"/>
      <c r="SM3156" s="0"/>
      <c r="SN3156" s="0"/>
      <c r="SO3156" s="0"/>
      <c r="SP3156" s="0"/>
      <c r="SQ3156" s="0"/>
      <c r="SR3156" s="0"/>
      <c r="SS3156" s="0"/>
      <c r="ST3156" s="0"/>
      <c r="SU3156" s="0"/>
      <c r="SV3156" s="0"/>
      <c r="SW3156" s="0"/>
      <c r="SX3156" s="0"/>
      <c r="SY3156" s="0"/>
      <c r="SZ3156" s="0"/>
      <c r="TA3156" s="0"/>
      <c r="TB3156" s="0"/>
      <c r="TC3156" s="0"/>
      <c r="TD3156" s="0"/>
      <c r="TE3156" s="0"/>
      <c r="TF3156" s="0"/>
      <c r="TG3156" s="0"/>
      <c r="TH3156" s="0"/>
      <c r="TI3156" s="0"/>
      <c r="TJ3156" s="0"/>
      <c r="TK3156" s="0"/>
      <c r="TL3156" s="0"/>
      <c r="TM3156" s="0"/>
      <c r="TN3156" s="0"/>
      <c r="TO3156" s="0"/>
      <c r="TP3156" s="0"/>
      <c r="TQ3156" s="0"/>
      <c r="TR3156" s="0"/>
      <c r="TS3156" s="0"/>
      <c r="TT3156" s="0"/>
      <c r="TU3156" s="0"/>
      <c r="TV3156" s="0"/>
      <c r="TW3156" s="0"/>
      <c r="TX3156" s="0"/>
      <c r="TY3156" s="0"/>
      <c r="TZ3156" s="0"/>
      <c r="UA3156" s="0"/>
      <c r="UB3156" s="0"/>
      <c r="UC3156" s="0"/>
      <c r="UD3156" s="0"/>
      <c r="UE3156" s="0"/>
      <c r="UF3156" s="0"/>
      <c r="UG3156" s="0"/>
      <c r="UH3156" s="0"/>
      <c r="UI3156" s="0"/>
      <c r="UJ3156" s="0"/>
      <c r="UK3156" s="0"/>
      <c r="UL3156" s="0"/>
      <c r="UM3156" s="0"/>
      <c r="UN3156" s="0"/>
      <c r="UO3156" s="0"/>
      <c r="UP3156" s="0"/>
      <c r="UQ3156" s="0"/>
      <c r="UR3156" s="0"/>
      <c r="US3156" s="0"/>
      <c r="UT3156" s="0"/>
      <c r="UU3156" s="0"/>
      <c r="UV3156" s="0"/>
      <c r="UW3156" s="0"/>
      <c r="UX3156" s="0"/>
      <c r="UY3156" s="0"/>
      <c r="UZ3156" s="0"/>
      <c r="VA3156" s="0"/>
      <c r="VB3156" s="0"/>
      <c r="VC3156" s="0"/>
      <c r="VD3156" s="0"/>
      <c r="VE3156" s="0"/>
      <c r="VF3156" s="0"/>
      <c r="VG3156" s="0"/>
      <c r="VH3156" s="0"/>
      <c r="VI3156" s="0"/>
      <c r="VJ3156" s="0"/>
      <c r="VK3156" s="0"/>
      <c r="VL3156" s="0"/>
      <c r="VM3156" s="0"/>
      <c r="VN3156" s="0"/>
      <c r="VO3156" s="0"/>
      <c r="VP3156" s="0"/>
      <c r="VQ3156" s="0"/>
      <c r="VR3156" s="0"/>
      <c r="VS3156" s="0"/>
      <c r="VT3156" s="0"/>
      <c r="VU3156" s="0"/>
      <c r="VV3156" s="0"/>
      <c r="VW3156" s="0"/>
      <c r="VX3156" s="0"/>
      <c r="VY3156" s="0"/>
      <c r="VZ3156" s="0"/>
      <c r="WA3156" s="0"/>
      <c r="WB3156" s="0"/>
      <c r="WC3156" s="0"/>
      <c r="WD3156" s="0"/>
      <c r="WE3156" s="0"/>
      <c r="WF3156" s="0"/>
      <c r="WG3156" s="0"/>
      <c r="WH3156" s="0"/>
      <c r="WI3156" s="0"/>
      <c r="WJ3156" s="0"/>
      <c r="WK3156" s="0"/>
      <c r="WL3156" s="0"/>
      <c r="WM3156" s="0"/>
      <c r="WN3156" s="0"/>
      <c r="WO3156" s="0"/>
      <c r="WP3156" s="0"/>
      <c r="WQ3156" s="0"/>
      <c r="WR3156" s="0"/>
      <c r="WS3156" s="0"/>
      <c r="WT3156" s="0"/>
      <c r="WU3156" s="0"/>
      <c r="WV3156" s="0"/>
      <c r="WW3156" s="0"/>
      <c r="WX3156" s="0"/>
      <c r="WY3156" s="0"/>
      <c r="WZ3156" s="0"/>
      <c r="XA3156" s="0"/>
      <c r="XB3156" s="0"/>
      <c r="XC3156" s="0"/>
      <c r="XD3156" s="0"/>
      <c r="XE3156" s="0"/>
      <c r="XF3156" s="0"/>
      <c r="XG3156" s="0"/>
      <c r="XH3156" s="0"/>
      <c r="XI3156" s="0"/>
      <c r="XJ3156" s="0"/>
      <c r="XK3156" s="0"/>
      <c r="XL3156" s="0"/>
      <c r="XM3156" s="0"/>
      <c r="XN3156" s="0"/>
      <c r="XO3156" s="0"/>
      <c r="XP3156" s="0"/>
      <c r="XQ3156" s="0"/>
      <c r="XR3156" s="0"/>
      <c r="XS3156" s="0"/>
      <c r="XT3156" s="0"/>
      <c r="XU3156" s="0"/>
      <c r="XV3156" s="0"/>
      <c r="XW3156" s="0"/>
      <c r="XX3156" s="0"/>
      <c r="XY3156" s="0"/>
      <c r="XZ3156" s="0"/>
      <c r="YA3156" s="0"/>
      <c r="YB3156" s="0"/>
      <c r="YC3156" s="0"/>
      <c r="YD3156" s="0"/>
      <c r="YE3156" s="0"/>
      <c r="YF3156" s="0"/>
      <c r="YG3156" s="0"/>
      <c r="YH3156" s="0"/>
      <c r="YI3156" s="0"/>
      <c r="YJ3156" s="0"/>
      <c r="YK3156" s="0"/>
      <c r="YL3156" s="0"/>
      <c r="YM3156" s="0"/>
      <c r="YN3156" s="0"/>
      <c r="YO3156" s="0"/>
      <c r="YP3156" s="0"/>
      <c r="YQ3156" s="0"/>
      <c r="YR3156" s="0"/>
      <c r="YS3156" s="0"/>
      <c r="YT3156" s="0"/>
      <c r="YU3156" s="0"/>
      <c r="YV3156" s="0"/>
      <c r="YW3156" s="0"/>
      <c r="YX3156" s="0"/>
      <c r="YY3156" s="0"/>
      <c r="YZ3156" s="0"/>
      <c r="ZA3156" s="0"/>
      <c r="ZB3156" s="0"/>
      <c r="ZC3156" s="0"/>
      <c r="ZD3156" s="0"/>
      <c r="ZE3156" s="0"/>
      <c r="ZF3156" s="0"/>
      <c r="ZG3156" s="0"/>
      <c r="ZH3156" s="0"/>
      <c r="ZI3156" s="0"/>
      <c r="ZJ3156" s="0"/>
      <c r="ZK3156" s="0"/>
      <c r="ZL3156" s="0"/>
      <c r="ZM3156" s="0"/>
      <c r="ZN3156" s="0"/>
      <c r="ZO3156" s="0"/>
      <c r="ZP3156" s="0"/>
      <c r="ZQ3156" s="0"/>
      <c r="ZR3156" s="0"/>
      <c r="ZS3156" s="0"/>
      <c r="ZT3156" s="0"/>
      <c r="ZU3156" s="0"/>
      <c r="ZV3156" s="0"/>
      <c r="ZW3156" s="0"/>
      <c r="ZX3156" s="0"/>
      <c r="ZY3156" s="0"/>
      <c r="ZZ3156" s="0"/>
      <c r="AAA3156" s="0"/>
      <c r="AAB3156" s="0"/>
      <c r="AAC3156" s="0"/>
      <c r="AAD3156" s="0"/>
      <c r="AAE3156" s="0"/>
      <c r="AAF3156" s="0"/>
      <c r="AAG3156" s="0"/>
      <c r="AAH3156" s="0"/>
      <c r="AAI3156" s="0"/>
      <c r="AAJ3156" s="0"/>
      <c r="AAK3156" s="0"/>
      <c r="AAL3156" s="0"/>
      <c r="AAM3156" s="0"/>
      <c r="AAN3156" s="0"/>
      <c r="AAO3156" s="0"/>
      <c r="AAP3156" s="0"/>
      <c r="AAQ3156" s="0"/>
      <c r="AAR3156" s="0"/>
      <c r="AAS3156" s="0"/>
      <c r="AAT3156" s="0"/>
      <c r="AAU3156" s="0"/>
      <c r="AAV3156" s="0"/>
      <c r="AAW3156" s="0"/>
      <c r="AAX3156" s="0"/>
      <c r="AAY3156" s="0"/>
      <c r="AAZ3156" s="0"/>
      <c r="ABA3156" s="0"/>
      <c r="ABB3156" s="0"/>
      <c r="ABC3156" s="0"/>
      <c r="ABD3156" s="0"/>
      <c r="ABE3156" s="0"/>
      <c r="ABF3156" s="0"/>
      <c r="ABG3156" s="0"/>
      <c r="ABH3156" s="0"/>
      <c r="ABI3156" s="0"/>
      <c r="ABJ3156" s="0"/>
      <c r="ABK3156" s="0"/>
      <c r="ABL3156" s="0"/>
      <c r="ABM3156" s="0"/>
      <c r="ABN3156" s="0"/>
      <c r="ABO3156" s="0"/>
      <c r="ABP3156" s="0"/>
      <c r="ABQ3156" s="0"/>
      <c r="ABR3156" s="0"/>
      <c r="ABS3156" s="0"/>
      <c r="ABT3156" s="0"/>
      <c r="ABU3156" s="0"/>
      <c r="ABV3156" s="0"/>
      <c r="ABW3156" s="0"/>
      <c r="ABX3156" s="0"/>
      <c r="ABY3156" s="0"/>
      <c r="ABZ3156" s="0"/>
      <c r="ACA3156" s="0"/>
      <c r="ACB3156" s="0"/>
      <c r="ACC3156" s="0"/>
      <c r="ACD3156" s="0"/>
      <c r="ACE3156" s="0"/>
      <c r="ACF3156" s="0"/>
      <c r="ACG3156" s="0"/>
      <c r="ACH3156" s="0"/>
      <c r="ACI3156" s="0"/>
      <c r="ACJ3156" s="0"/>
      <c r="ACK3156" s="0"/>
      <c r="ACL3156" s="0"/>
      <c r="ACM3156" s="0"/>
      <c r="ACN3156" s="0"/>
      <c r="ACO3156" s="0"/>
      <c r="ACP3156" s="0"/>
      <c r="ACQ3156" s="0"/>
      <c r="ACR3156" s="0"/>
      <c r="ACS3156" s="0"/>
      <c r="ACT3156" s="0"/>
      <c r="ACU3156" s="0"/>
      <c r="ACV3156" s="0"/>
      <c r="ACW3156" s="0"/>
      <c r="ACX3156" s="0"/>
      <c r="ACY3156" s="0"/>
      <c r="ACZ3156" s="0"/>
      <c r="ADA3156" s="0"/>
      <c r="ADB3156" s="0"/>
      <c r="ADC3156" s="0"/>
      <c r="ADD3156" s="0"/>
      <c r="ADE3156" s="0"/>
      <c r="ADF3156" s="0"/>
      <c r="ADG3156" s="0"/>
      <c r="ADH3156" s="0"/>
      <c r="ADI3156" s="0"/>
      <c r="ADJ3156" s="0"/>
      <c r="ADK3156" s="0"/>
      <c r="ADL3156" s="0"/>
      <c r="ADM3156" s="0"/>
      <c r="ADN3156" s="0"/>
      <c r="ADO3156" s="0"/>
      <c r="ADP3156" s="0"/>
      <c r="ADQ3156" s="0"/>
      <c r="ADR3156" s="0"/>
      <c r="ADS3156" s="0"/>
      <c r="ADT3156" s="0"/>
      <c r="ADU3156" s="0"/>
      <c r="ADV3156" s="0"/>
      <c r="ADW3156" s="0"/>
      <c r="ADX3156" s="0"/>
      <c r="ADY3156" s="0"/>
      <c r="ADZ3156" s="0"/>
      <c r="AEA3156" s="0"/>
      <c r="AEB3156" s="0"/>
      <c r="AEC3156" s="0"/>
      <c r="AED3156" s="0"/>
      <c r="AEE3156" s="0"/>
      <c r="AEF3156" s="0"/>
      <c r="AEG3156" s="0"/>
      <c r="AEH3156" s="0"/>
      <c r="AEI3156" s="0"/>
      <c r="AEJ3156" s="0"/>
      <c r="AEK3156" s="0"/>
      <c r="AEL3156" s="0"/>
      <c r="AEM3156" s="0"/>
      <c r="AEN3156" s="0"/>
      <c r="AEO3156" s="0"/>
      <c r="AEP3156" s="0"/>
      <c r="AEQ3156" s="0"/>
      <c r="AER3156" s="0"/>
      <c r="AES3156" s="0"/>
      <c r="AET3156" s="0"/>
      <c r="AEU3156" s="0"/>
      <c r="AEV3156" s="0"/>
      <c r="AEW3156" s="0"/>
      <c r="AEX3156" s="0"/>
      <c r="AEY3156" s="0"/>
      <c r="AEZ3156" s="0"/>
      <c r="AFA3156" s="0"/>
      <c r="AFB3156" s="0"/>
      <c r="AFC3156" s="0"/>
      <c r="AFD3156" s="0"/>
      <c r="AFE3156" s="0"/>
      <c r="AFF3156" s="0"/>
      <c r="AFG3156" s="0"/>
      <c r="AFH3156" s="0"/>
      <c r="AFI3156" s="0"/>
      <c r="AFJ3156" s="0"/>
      <c r="AFK3156" s="0"/>
      <c r="AFL3156" s="0"/>
      <c r="AFM3156" s="0"/>
      <c r="AFN3156" s="0"/>
      <c r="AFO3156" s="0"/>
      <c r="AFP3156" s="0"/>
      <c r="AFQ3156" s="0"/>
      <c r="AFR3156" s="0"/>
      <c r="AFS3156" s="0"/>
      <c r="AFT3156" s="0"/>
      <c r="AFU3156" s="0"/>
      <c r="AFV3156" s="0"/>
      <c r="AFW3156" s="0"/>
      <c r="AFX3156" s="0"/>
      <c r="AFY3156" s="0"/>
      <c r="AFZ3156" s="0"/>
      <c r="AGA3156" s="0"/>
      <c r="AGB3156" s="0"/>
      <c r="AGC3156" s="0"/>
      <c r="AGD3156" s="0"/>
      <c r="AGE3156" s="0"/>
      <c r="AGF3156" s="0"/>
      <c r="AGG3156" s="0"/>
      <c r="AGH3156" s="0"/>
      <c r="AGI3156" s="0"/>
      <c r="AGJ3156" s="0"/>
      <c r="AGK3156" s="0"/>
      <c r="AGL3156" s="0"/>
      <c r="AGM3156" s="0"/>
      <c r="AGN3156" s="0"/>
      <c r="AGO3156" s="0"/>
      <c r="AGP3156" s="0"/>
      <c r="AGQ3156" s="0"/>
      <c r="AGR3156" s="0"/>
      <c r="AGS3156" s="0"/>
      <c r="AGT3156" s="0"/>
      <c r="AGU3156" s="0"/>
      <c r="AGV3156" s="0"/>
      <c r="AGW3156" s="0"/>
      <c r="AGX3156" s="0"/>
      <c r="AGY3156" s="0"/>
      <c r="AGZ3156" s="0"/>
      <c r="AHA3156" s="0"/>
      <c r="AHB3156" s="0"/>
      <c r="AHC3156" s="0"/>
      <c r="AHD3156" s="0"/>
      <c r="AHE3156" s="0"/>
      <c r="AHF3156" s="0"/>
      <c r="AHG3156" s="0"/>
      <c r="AHH3156" s="0"/>
      <c r="AHI3156" s="0"/>
      <c r="AHJ3156" s="0"/>
      <c r="AHK3156" s="0"/>
      <c r="AHL3156" s="0"/>
      <c r="AHM3156" s="0"/>
      <c r="AHN3156" s="0"/>
      <c r="AHO3156" s="0"/>
      <c r="AHP3156" s="0"/>
      <c r="AHQ3156" s="0"/>
      <c r="AHR3156" s="0"/>
      <c r="AHS3156" s="0"/>
      <c r="AHT3156" s="0"/>
      <c r="AHU3156" s="0"/>
      <c r="AHV3156" s="0"/>
      <c r="AHW3156" s="0"/>
      <c r="AHX3156" s="0"/>
      <c r="AHY3156" s="0"/>
      <c r="AHZ3156" s="0"/>
      <c r="AIA3156" s="0"/>
      <c r="AIB3156" s="0"/>
      <c r="AIC3156" s="0"/>
      <c r="AID3156" s="0"/>
      <c r="AIE3156" s="0"/>
      <c r="AIF3156" s="0"/>
      <c r="AIG3156" s="0"/>
      <c r="AIH3156" s="0"/>
      <c r="AII3156" s="0"/>
      <c r="AIJ3156" s="0"/>
      <c r="AIK3156" s="0"/>
      <c r="AIL3156" s="0"/>
      <c r="AIM3156" s="0"/>
      <c r="AIN3156" s="0"/>
      <c r="AIO3156" s="0"/>
      <c r="AIP3156" s="0"/>
      <c r="AIQ3156" s="0"/>
      <c r="AIR3156" s="0"/>
      <c r="AIS3156" s="0"/>
      <c r="AIT3156" s="0"/>
      <c r="AIU3156" s="0"/>
      <c r="AIV3156" s="0"/>
      <c r="AIW3156" s="0"/>
      <c r="AIX3156" s="0"/>
      <c r="AIY3156" s="0"/>
      <c r="AIZ3156" s="0"/>
      <c r="AJA3156" s="0"/>
      <c r="AJB3156" s="0"/>
      <c r="AJC3156" s="0"/>
      <c r="AJD3156" s="0"/>
      <c r="AJE3156" s="0"/>
      <c r="AJF3156" s="0"/>
      <c r="AJG3156" s="0"/>
      <c r="AJH3156" s="0"/>
      <c r="AJI3156" s="0"/>
      <c r="AJJ3156" s="0"/>
      <c r="AJK3156" s="0"/>
      <c r="AJL3156" s="0"/>
      <c r="AJM3156" s="0"/>
      <c r="AJN3156" s="0"/>
      <c r="AJO3156" s="0"/>
      <c r="AJP3156" s="0"/>
      <c r="AJQ3156" s="0"/>
      <c r="AJR3156" s="0"/>
      <c r="AJS3156" s="0"/>
      <c r="AJT3156" s="0"/>
      <c r="AJU3156" s="0"/>
      <c r="AJV3156" s="0"/>
      <c r="AJW3156" s="0"/>
      <c r="AJX3156" s="0"/>
      <c r="AJY3156" s="0"/>
      <c r="AJZ3156" s="0"/>
      <c r="AKA3156" s="0"/>
      <c r="AKB3156" s="0"/>
      <c r="AKC3156" s="0"/>
      <c r="AKD3156" s="0"/>
      <c r="AKE3156" s="0"/>
      <c r="AKF3156" s="0"/>
      <c r="AKG3156" s="0"/>
      <c r="AKH3156" s="0"/>
      <c r="AKI3156" s="0"/>
      <c r="AKJ3156" s="0"/>
      <c r="AKK3156" s="0"/>
      <c r="AKL3156" s="0"/>
      <c r="AKM3156" s="0"/>
      <c r="AKN3156" s="0"/>
      <c r="AKO3156" s="0"/>
      <c r="AKP3156" s="0"/>
      <c r="AKQ3156" s="0"/>
      <c r="AKR3156" s="0"/>
      <c r="AKS3156" s="0"/>
      <c r="AKT3156" s="0"/>
      <c r="AKU3156" s="0"/>
      <c r="AKV3156" s="0"/>
      <c r="AKW3156" s="0"/>
      <c r="AKX3156" s="0"/>
      <c r="AKY3156" s="0"/>
      <c r="AKZ3156" s="0"/>
      <c r="ALA3156" s="0"/>
      <c r="ALB3156" s="0"/>
      <c r="ALC3156" s="0"/>
      <c r="ALD3156" s="0"/>
      <c r="ALE3156" s="0"/>
      <c r="ALF3156" s="0"/>
      <c r="ALG3156" s="0"/>
      <c r="ALH3156" s="0"/>
      <c r="ALI3156" s="0"/>
      <c r="ALJ3156" s="0"/>
      <c r="ALK3156" s="0"/>
      <c r="ALL3156" s="0"/>
      <c r="ALM3156" s="0"/>
      <c r="ALN3156" s="0"/>
      <c r="ALO3156" s="0"/>
      <c r="ALP3156" s="0"/>
      <c r="ALQ3156" s="0"/>
      <c r="ALR3156" s="0"/>
      <c r="ALS3156" s="0"/>
      <c r="ALT3156" s="0"/>
      <c r="ALU3156" s="0"/>
      <c r="ALV3156" s="0"/>
      <c r="ALW3156" s="0"/>
      <c r="ALX3156" s="0"/>
      <c r="ALY3156" s="0"/>
      <c r="ALZ3156" s="0"/>
      <c r="AMA3156" s="0"/>
      <c r="AMB3156" s="0"/>
      <c r="AMC3156" s="0"/>
      <c r="AMD3156" s="0"/>
      <c r="AME3156" s="0"/>
      <c r="AMF3156" s="0"/>
      <c r="AMG3156" s="0"/>
      <c r="AMH3156" s="0"/>
      <c r="AMI3156" s="0"/>
    </row>
    <row r="3157" customFormat="false" ht="12.75" hidden="false" customHeight="false" outlineLevel="0" collapsed="false">
      <c r="A3157" s="1" t="s">
        <v>1365</v>
      </c>
      <c r="C3157" s="19" t="s">
        <v>3411</v>
      </c>
      <c r="D3157" s="19" t="s">
        <v>49</v>
      </c>
      <c r="E3157" s="20" t="n">
        <v>2.2</v>
      </c>
      <c r="F3157" s="21" t="n">
        <v>0.02</v>
      </c>
      <c r="G3157" s="24" t="s">
        <v>1367</v>
      </c>
      <c r="H3157" s="3"/>
      <c r="BM3157" s="0"/>
      <c r="BN3157" s="0"/>
      <c r="BO3157" s="0"/>
      <c r="BP3157" s="0"/>
      <c r="BQ3157" s="0"/>
      <c r="BR3157" s="0"/>
      <c r="BS3157" s="0"/>
      <c r="BT3157" s="0"/>
      <c r="BU3157" s="0"/>
      <c r="BV3157" s="0"/>
      <c r="BW3157" s="0"/>
      <c r="BX3157" s="0"/>
      <c r="BY3157" s="0"/>
      <c r="BZ3157" s="0"/>
      <c r="CA3157" s="0"/>
      <c r="CB3157" s="0"/>
      <c r="CC3157" s="0"/>
      <c r="CD3157" s="0"/>
      <c r="CE3157" s="0"/>
      <c r="CF3157" s="0"/>
      <c r="CG3157" s="0"/>
      <c r="CH3157" s="0"/>
      <c r="CI3157" s="0"/>
      <c r="CJ3157" s="0"/>
      <c r="CK3157" s="0"/>
      <c r="CL3157" s="0"/>
      <c r="CM3157" s="0"/>
      <c r="CN3157" s="0"/>
      <c r="CO3157" s="0"/>
      <c r="CP3157" s="0"/>
      <c r="CQ3157" s="0"/>
      <c r="CR3157" s="0"/>
      <c r="CS3157" s="0"/>
      <c r="CT3157" s="0"/>
      <c r="CU3157" s="0"/>
      <c r="CV3157" s="0"/>
      <c r="CW3157" s="0"/>
      <c r="CX3157" s="0"/>
      <c r="CY3157" s="0"/>
      <c r="CZ3157" s="0"/>
      <c r="DA3157" s="0"/>
      <c r="DB3157" s="0"/>
      <c r="DC3157" s="0"/>
      <c r="DD3157" s="0"/>
      <c r="DE3157" s="0"/>
      <c r="DF3157" s="0"/>
      <c r="DG3157" s="0"/>
      <c r="DH3157" s="0"/>
      <c r="DI3157" s="0"/>
      <c r="DJ3157" s="0"/>
      <c r="DK3157" s="0"/>
      <c r="DL3157" s="0"/>
      <c r="DM3157" s="0"/>
      <c r="DN3157" s="0"/>
      <c r="DO3157" s="0"/>
      <c r="DP3157" s="0"/>
      <c r="DQ3157" s="0"/>
      <c r="DR3157" s="0"/>
      <c r="DS3157" s="0"/>
      <c r="DT3157" s="0"/>
      <c r="DU3157" s="0"/>
      <c r="DV3157" s="0"/>
      <c r="DW3157" s="0"/>
      <c r="DX3157" s="0"/>
      <c r="DY3157" s="0"/>
      <c r="DZ3157" s="0"/>
      <c r="EA3157" s="0"/>
      <c r="EB3157" s="0"/>
      <c r="EC3157" s="0"/>
      <c r="ED3157" s="0"/>
      <c r="EE3157" s="0"/>
      <c r="EF3157" s="0"/>
      <c r="EG3157" s="0"/>
      <c r="EH3157" s="0"/>
      <c r="EI3157" s="0"/>
      <c r="EJ3157" s="0"/>
      <c r="EK3157" s="0"/>
      <c r="EL3157" s="0"/>
      <c r="EM3157" s="0"/>
      <c r="EN3157" s="0"/>
      <c r="EO3157" s="0"/>
      <c r="EP3157" s="0"/>
      <c r="EQ3157" s="0"/>
      <c r="ER3157" s="0"/>
      <c r="ES3157" s="0"/>
      <c r="ET3157" s="0"/>
      <c r="EU3157" s="0"/>
      <c r="EV3157" s="0"/>
      <c r="EW3157" s="0"/>
      <c r="EX3157" s="0"/>
      <c r="EY3157" s="0"/>
      <c r="EZ3157" s="0"/>
      <c r="FA3157" s="0"/>
      <c r="FB3157" s="0"/>
      <c r="FC3157" s="0"/>
      <c r="FD3157" s="0"/>
      <c r="FE3157" s="0"/>
      <c r="FF3157" s="0"/>
      <c r="FG3157" s="0"/>
      <c r="FH3157" s="0"/>
      <c r="FI3157" s="0"/>
      <c r="FJ3157" s="0"/>
      <c r="FK3157" s="0"/>
      <c r="FL3157" s="0"/>
      <c r="FM3157" s="0"/>
      <c r="FN3157" s="0"/>
      <c r="FO3157" s="0"/>
      <c r="FP3157" s="0"/>
      <c r="FQ3157" s="0"/>
      <c r="FR3157" s="0"/>
      <c r="FS3157" s="0"/>
      <c r="FT3157" s="0"/>
      <c r="FU3157" s="0"/>
      <c r="FV3157" s="0"/>
      <c r="FW3157" s="0"/>
      <c r="FX3157" s="0"/>
      <c r="FY3157" s="0"/>
      <c r="FZ3157" s="0"/>
      <c r="GA3157" s="0"/>
      <c r="GB3157" s="0"/>
      <c r="GC3157" s="0"/>
      <c r="GD3157" s="0"/>
      <c r="GE3157" s="0"/>
      <c r="GF3157" s="0"/>
      <c r="GG3157" s="0"/>
      <c r="GH3157" s="0"/>
      <c r="GI3157" s="0"/>
      <c r="GJ3157" s="0"/>
      <c r="GK3157" s="0"/>
      <c r="GL3157" s="0"/>
      <c r="GM3157" s="0"/>
      <c r="GN3157" s="0"/>
      <c r="GO3157" s="0"/>
      <c r="GP3157" s="0"/>
      <c r="GQ3157" s="0"/>
      <c r="GR3157" s="0"/>
      <c r="GS3157" s="0"/>
      <c r="GT3157" s="0"/>
      <c r="GU3157" s="0"/>
      <c r="GV3157" s="0"/>
      <c r="GW3157" s="0"/>
      <c r="GX3157" s="0"/>
      <c r="GY3157" s="0"/>
      <c r="GZ3157" s="0"/>
      <c r="HA3157" s="0"/>
      <c r="HB3157" s="0"/>
      <c r="HC3157" s="0"/>
      <c r="HD3157" s="0"/>
      <c r="HE3157" s="0"/>
      <c r="HF3157" s="0"/>
      <c r="HG3157" s="0"/>
      <c r="HH3157" s="0"/>
      <c r="HI3157" s="0"/>
      <c r="HJ3157" s="0"/>
      <c r="HK3157" s="0"/>
      <c r="HL3157" s="0"/>
      <c r="HM3157" s="0"/>
      <c r="HN3157" s="0"/>
      <c r="HO3157" s="0"/>
      <c r="HP3157" s="0"/>
      <c r="HQ3157" s="0"/>
      <c r="HR3157" s="0"/>
      <c r="HS3157" s="0"/>
      <c r="HT3157" s="0"/>
      <c r="HU3157" s="0"/>
      <c r="HV3157" s="0"/>
      <c r="HW3157" s="0"/>
      <c r="HX3157" s="0"/>
      <c r="HY3157" s="0"/>
      <c r="HZ3157" s="0"/>
      <c r="IA3157" s="0"/>
      <c r="IB3157" s="0"/>
      <c r="IC3157" s="0"/>
      <c r="ID3157" s="0"/>
      <c r="IE3157" s="0"/>
      <c r="IF3157" s="0"/>
      <c r="IG3157" s="0"/>
      <c r="IH3157" s="0"/>
      <c r="II3157" s="0"/>
      <c r="IJ3157" s="0"/>
      <c r="IK3157" s="0"/>
      <c r="IL3157" s="0"/>
      <c r="IM3157" s="0"/>
      <c r="IN3157" s="0"/>
      <c r="IO3157" s="0"/>
      <c r="IP3157" s="0"/>
      <c r="IQ3157" s="0"/>
      <c r="IR3157" s="0"/>
      <c r="IS3157" s="0"/>
      <c r="IT3157" s="0"/>
      <c r="IU3157" s="0"/>
      <c r="IV3157" s="0"/>
      <c r="IW3157" s="0"/>
      <c r="IX3157" s="0"/>
      <c r="IY3157" s="0"/>
      <c r="IZ3157" s="0"/>
      <c r="JA3157" s="0"/>
      <c r="JB3157" s="0"/>
      <c r="JC3157" s="0"/>
      <c r="JD3157" s="0"/>
      <c r="JE3157" s="0"/>
      <c r="JF3157" s="0"/>
      <c r="JG3157" s="0"/>
      <c r="JH3157" s="0"/>
      <c r="JI3157" s="0"/>
      <c r="JJ3157" s="0"/>
      <c r="JK3157" s="0"/>
      <c r="JL3157" s="0"/>
      <c r="JM3157" s="0"/>
      <c r="JN3157" s="0"/>
      <c r="JO3157" s="0"/>
      <c r="JP3157" s="0"/>
      <c r="JQ3157" s="0"/>
      <c r="JR3157" s="0"/>
      <c r="JS3157" s="0"/>
      <c r="JT3157" s="0"/>
      <c r="JU3157" s="0"/>
      <c r="JV3157" s="0"/>
      <c r="JW3157" s="0"/>
      <c r="JX3157" s="0"/>
      <c r="JY3157" s="0"/>
      <c r="JZ3157" s="0"/>
      <c r="KA3157" s="0"/>
      <c r="KB3157" s="0"/>
      <c r="KC3157" s="0"/>
      <c r="KD3157" s="0"/>
      <c r="KE3157" s="0"/>
      <c r="KF3157" s="0"/>
      <c r="KG3157" s="0"/>
      <c r="KH3157" s="0"/>
      <c r="KI3157" s="0"/>
      <c r="KJ3157" s="0"/>
      <c r="KK3157" s="0"/>
      <c r="KL3157" s="0"/>
      <c r="KM3157" s="0"/>
      <c r="KN3157" s="0"/>
      <c r="KO3157" s="0"/>
      <c r="KP3157" s="0"/>
      <c r="KQ3157" s="0"/>
      <c r="KR3157" s="0"/>
      <c r="KS3157" s="0"/>
      <c r="KT3157" s="0"/>
      <c r="KU3157" s="0"/>
      <c r="KV3157" s="0"/>
      <c r="KW3157" s="0"/>
      <c r="KX3157" s="0"/>
      <c r="KY3157" s="0"/>
      <c r="KZ3157" s="0"/>
      <c r="LA3157" s="0"/>
      <c r="LB3157" s="0"/>
      <c r="LC3157" s="0"/>
      <c r="LD3157" s="0"/>
      <c r="LE3157" s="0"/>
      <c r="LF3157" s="0"/>
      <c r="LG3157" s="0"/>
      <c r="LH3157" s="0"/>
      <c r="LI3157" s="0"/>
      <c r="LJ3157" s="0"/>
      <c r="LK3157" s="0"/>
      <c r="LL3157" s="0"/>
      <c r="LM3157" s="0"/>
      <c r="LN3157" s="0"/>
      <c r="LO3157" s="0"/>
      <c r="LP3157" s="0"/>
      <c r="LQ3157" s="0"/>
      <c r="LR3157" s="0"/>
      <c r="LS3157" s="0"/>
      <c r="LT3157" s="0"/>
      <c r="LU3157" s="0"/>
      <c r="LV3157" s="0"/>
      <c r="LW3157" s="0"/>
      <c r="LX3157" s="0"/>
      <c r="LY3157" s="0"/>
      <c r="LZ3157" s="0"/>
      <c r="MA3157" s="0"/>
      <c r="MB3157" s="0"/>
      <c r="MC3157" s="0"/>
      <c r="MD3157" s="0"/>
      <c r="ME3157" s="0"/>
      <c r="MF3157" s="0"/>
      <c r="MG3157" s="0"/>
      <c r="MH3157" s="0"/>
      <c r="MI3157" s="0"/>
      <c r="MJ3157" s="0"/>
      <c r="MK3157" s="0"/>
      <c r="ML3157" s="0"/>
      <c r="MM3157" s="0"/>
      <c r="MN3157" s="0"/>
      <c r="MO3157" s="0"/>
      <c r="MP3157" s="0"/>
      <c r="MQ3157" s="0"/>
      <c r="MR3157" s="0"/>
      <c r="MS3157" s="0"/>
      <c r="MT3157" s="0"/>
      <c r="MU3157" s="0"/>
      <c r="MV3157" s="0"/>
      <c r="MW3157" s="0"/>
      <c r="MX3157" s="0"/>
      <c r="MY3157" s="0"/>
      <c r="MZ3157" s="0"/>
      <c r="NA3157" s="0"/>
      <c r="NB3157" s="0"/>
      <c r="NC3157" s="0"/>
      <c r="ND3157" s="0"/>
      <c r="NE3157" s="0"/>
      <c r="NF3157" s="0"/>
      <c r="NG3157" s="0"/>
      <c r="NH3157" s="0"/>
      <c r="NI3157" s="0"/>
      <c r="NJ3157" s="0"/>
      <c r="NK3157" s="0"/>
      <c r="NL3157" s="0"/>
      <c r="NM3157" s="0"/>
      <c r="NN3157" s="0"/>
      <c r="NO3157" s="0"/>
      <c r="NP3157" s="0"/>
      <c r="NQ3157" s="0"/>
      <c r="NR3157" s="0"/>
      <c r="NS3157" s="0"/>
      <c r="NT3157" s="0"/>
      <c r="NU3157" s="0"/>
      <c r="NV3157" s="0"/>
      <c r="NW3157" s="0"/>
      <c r="NX3157" s="0"/>
      <c r="NY3157" s="0"/>
      <c r="NZ3157" s="0"/>
      <c r="OA3157" s="0"/>
      <c r="OB3157" s="0"/>
      <c r="OC3157" s="0"/>
      <c r="OD3157" s="0"/>
      <c r="OE3157" s="0"/>
      <c r="OF3157" s="0"/>
      <c r="OG3157" s="0"/>
      <c r="OH3157" s="0"/>
      <c r="OI3157" s="0"/>
      <c r="OJ3157" s="0"/>
      <c r="OK3157" s="0"/>
      <c r="OL3157" s="0"/>
      <c r="OM3157" s="0"/>
      <c r="ON3157" s="0"/>
      <c r="OO3157" s="0"/>
      <c r="OP3157" s="0"/>
      <c r="OQ3157" s="0"/>
      <c r="OR3157" s="0"/>
      <c r="OS3157" s="0"/>
      <c r="OT3157" s="0"/>
      <c r="OU3157" s="0"/>
      <c r="OV3157" s="0"/>
      <c r="OW3157" s="0"/>
      <c r="OX3157" s="0"/>
      <c r="OY3157" s="0"/>
      <c r="OZ3157" s="0"/>
      <c r="PA3157" s="0"/>
      <c r="PB3157" s="0"/>
      <c r="PC3157" s="0"/>
      <c r="PD3157" s="0"/>
      <c r="PE3157" s="0"/>
      <c r="PF3157" s="0"/>
      <c r="PG3157" s="0"/>
      <c r="PH3157" s="0"/>
      <c r="PI3157" s="0"/>
      <c r="PJ3157" s="0"/>
      <c r="PK3157" s="0"/>
      <c r="PL3157" s="0"/>
      <c r="PM3157" s="0"/>
      <c r="PN3157" s="0"/>
      <c r="PO3157" s="0"/>
      <c r="PP3157" s="0"/>
      <c r="PQ3157" s="0"/>
      <c r="PR3157" s="0"/>
      <c r="PS3157" s="0"/>
      <c r="PT3157" s="0"/>
      <c r="PU3157" s="0"/>
      <c r="PV3157" s="0"/>
      <c r="PW3157" s="0"/>
      <c r="PX3157" s="0"/>
      <c r="PY3157" s="0"/>
      <c r="PZ3157" s="0"/>
      <c r="QA3157" s="0"/>
      <c r="QB3157" s="0"/>
      <c r="QC3157" s="0"/>
      <c r="QD3157" s="0"/>
      <c r="QE3157" s="0"/>
      <c r="QF3157" s="0"/>
      <c r="QG3157" s="0"/>
      <c r="QH3157" s="0"/>
      <c r="QI3157" s="0"/>
      <c r="QJ3157" s="0"/>
      <c r="QK3157" s="0"/>
      <c r="QL3157" s="0"/>
      <c r="QM3157" s="0"/>
      <c r="QN3157" s="0"/>
      <c r="QO3157" s="0"/>
      <c r="QP3157" s="0"/>
      <c r="QQ3157" s="0"/>
      <c r="QR3157" s="0"/>
      <c r="QS3157" s="0"/>
      <c r="QT3157" s="0"/>
      <c r="QU3157" s="0"/>
      <c r="QV3157" s="0"/>
      <c r="QW3157" s="0"/>
      <c r="QX3157" s="0"/>
      <c r="QY3157" s="0"/>
      <c r="QZ3157" s="0"/>
      <c r="RA3157" s="0"/>
      <c r="RB3157" s="0"/>
      <c r="RC3157" s="0"/>
      <c r="RD3157" s="0"/>
      <c r="RE3157" s="0"/>
      <c r="RF3157" s="0"/>
      <c r="RG3157" s="0"/>
      <c r="RH3157" s="0"/>
      <c r="RI3157" s="0"/>
      <c r="RJ3157" s="0"/>
      <c r="RK3157" s="0"/>
      <c r="RL3157" s="0"/>
      <c r="RM3157" s="0"/>
      <c r="RN3157" s="0"/>
      <c r="RO3157" s="0"/>
      <c r="RP3157" s="0"/>
      <c r="RQ3157" s="0"/>
      <c r="RR3157" s="0"/>
      <c r="RS3157" s="0"/>
      <c r="RT3157" s="0"/>
      <c r="RU3157" s="0"/>
      <c r="RV3157" s="0"/>
      <c r="RW3157" s="0"/>
      <c r="RX3157" s="0"/>
      <c r="RY3157" s="0"/>
      <c r="RZ3157" s="0"/>
      <c r="SA3157" s="0"/>
      <c r="SB3157" s="0"/>
      <c r="SC3157" s="0"/>
      <c r="SD3157" s="0"/>
      <c r="SE3157" s="0"/>
      <c r="SF3157" s="0"/>
      <c r="SG3157" s="0"/>
      <c r="SH3157" s="0"/>
      <c r="SI3157" s="0"/>
      <c r="SJ3157" s="0"/>
      <c r="SK3157" s="0"/>
      <c r="SL3157" s="0"/>
      <c r="SM3157" s="0"/>
      <c r="SN3157" s="0"/>
      <c r="SO3157" s="0"/>
      <c r="SP3157" s="0"/>
      <c r="SQ3157" s="0"/>
      <c r="SR3157" s="0"/>
      <c r="SS3157" s="0"/>
      <c r="ST3157" s="0"/>
      <c r="SU3157" s="0"/>
      <c r="SV3157" s="0"/>
      <c r="SW3157" s="0"/>
      <c r="SX3157" s="0"/>
      <c r="SY3157" s="0"/>
      <c r="SZ3157" s="0"/>
      <c r="TA3157" s="0"/>
      <c r="TB3157" s="0"/>
      <c r="TC3157" s="0"/>
      <c r="TD3157" s="0"/>
      <c r="TE3157" s="0"/>
      <c r="TF3157" s="0"/>
      <c r="TG3157" s="0"/>
      <c r="TH3157" s="0"/>
      <c r="TI3157" s="0"/>
      <c r="TJ3157" s="0"/>
      <c r="TK3157" s="0"/>
      <c r="TL3157" s="0"/>
      <c r="TM3157" s="0"/>
      <c r="TN3157" s="0"/>
      <c r="TO3157" s="0"/>
      <c r="TP3157" s="0"/>
      <c r="TQ3157" s="0"/>
      <c r="TR3157" s="0"/>
      <c r="TS3157" s="0"/>
      <c r="TT3157" s="0"/>
      <c r="TU3157" s="0"/>
      <c r="TV3157" s="0"/>
      <c r="TW3157" s="0"/>
      <c r="TX3157" s="0"/>
      <c r="TY3157" s="0"/>
      <c r="TZ3157" s="0"/>
      <c r="UA3157" s="0"/>
      <c r="UB3157" s="0"/>
      <c r="UC3157" s="0"/>
      <c r="UD3157" s="0"/>
      <c r="UE3157" s="0"/>
      <c r="UF3157" s="0"/>
      <c r="UG3157" s="0"/>
      <c r="UH3157" s="0"/>
      <c r="UI3157" s="0"/>
      <c r="UJ3157" s="0"/>
      <c r="UK3157" s="0"/>
      <c r="UL3157" s="0"/>
      <c r="UM3157" s="0"/>
      <c r="UN3157" s="0"/>
      <c r="UO3157" s="0"/>
      <c r="UP3157" s="0"/>
      <c r="UQ3157" s="0"/>
      <c r="UR3157" s="0"/>
      <c r="US3157" s="0"/>
      <c r="UT3157" s="0"/>
      <c r="UU3157" s="0"/>
      <c r="UV3157" s="0"/>
      <c r="UW3157" s="0"/>
      <c r="UX3157" s="0"/>
      <c r="UY3157" s="0"/>
      <c r="UZ3157" s="0"/>
      <c r="VA3157" s="0"/>
      <c r="VB3157" s="0"/>
      <c r="VC3157" s="0"/>
      <c r="VD3157" s="0"/>
      <c r="VE3157" s="0"/>
      <c r="VF3157" s="0"/>
      <c r="VG3157" s="0"/>
      <c r="VH3157" s="0"/>
      <c r="VI3157" s="0"/>
      <c r="VJ3157" s="0"/>
      <c r="VK3157" s="0"/>
      <c r="VL3157" s="0"/>
      <c r="VM3157" s="0"/>
      <c r="VN3157" s="0"/>
      <c r="VO3157" s="0"/>
      <c r="VP3157" s="0"/>
      <c r="VQ3157" s="0"/>
      <c r="VR3157" s="0"/>
      <c r="VS3157" s="0"/>
      <c r="VT3157" s="0"/>
      <c r="VU3157" s="0"/>
      <c r="VV3157" s="0"/>
      <c r="VW3157" s="0"/>
      <c r="VX3157" s="0"/>
      <c r="VY3157" s="0"/>
      <c r="VZ3157" s="0"/>
      <c r="WA3157" s="0"/>
      <c r="WB3157" s="0"/>
      <c r="WC3157" s="0"/>
      <c r="WD3157" s="0"/>
      <c r="WE3157" s="0"/>
      <c r="WF3157" s="0"/>
      <c r="WG3157" s="0"/>
      <c r="WH3157" s="0"/>
      <c r="WI3157" s="0"/>
      <c r="WJ3157" s="0"/>
      <c r="WK3157" s="0"/>
      <c r="WL3157" s="0"/>
      <c r="WM3157" s="0"/>
      <c r="WN3157" s="0"/>
      <c r="WO3157" s="0"/>
      <c r="WP3157" s="0"/>
      <c r="WQ3157" s="0"/>
      <c r="WR3157" s="0"/>
      <c r="WS3157" s="0"/>
      <c r="WT3157" s="0"/>
      <c r="WU3157" s="0"/>
      <c r="WV3157" s="0"/>
      <c r="WW3157" s="0"/>
      <c r="WX3157" s="0"/>
      <c r="WY3157" s="0"/>
      <c r="WZ3157" s="0"/>
      <c r="XA3157" s="0"/>
      <c r="XB3157" s="0"/>
      <c r="XC3157" s="0"/>
      <c r="XD3157" s="0"/>
      <c r="XE3157" s="0"/>
      <c r="XF3157" s="0"/>
      <c r="XG3157" s="0"/>
      <c r="XH3157" s="0"/>
      <c r="XI3157" s="0"/>
      <c r="XJ3157" s="0"/>
      <c r="XK3157" s="0"/>
      <c r="XL3157" s="0"/>
      <c r="XM3157" s="0"/>
      <c r="XN3157" s="0"/>
      <c r="XO3157" s="0"/>
      <c r="XP3157" s="0"/>
      <c r="XQ3157" s="0"/>
      <c r="XR3157" s="0"/>
      <c r="XS3157" s="0"/>
      <c r="XT3157" s="0"/>
      <c r="XU3157" s="0"/>
      <c r="XV3157" s="0"/>
      <c r="XW3157" s="0"/>
      <c r="XX3157" s="0"/>
      <c r="XY3157" s="0"/>
      <c r="XZ3157" s="0"/>
      <c r="YA3157" s="0"/>
      <c r="YB3157" s="0"/>
      <c r="YC3157" s="0"/>
      <c r="YD3157" s="0"/>
      <c r="YE3157" s="0"/>
      <c r="YF3157" s="0"/>
      <c r="YG3157" s="0"/>
      <c r="YH3157" s="0"/>
      <c r="YI3157" s="0"/>
      <c r="YJ3157" s="0"/>
      <c r="YK3157" s="0"/>
      <c r="YL3157" s="0"/>
      <c r="YM3157" s="0"/>
      <c r="YN3157" s="0"/>
      <c r="YO3157" s="0"/>
      <c r="YP3157" s="0"/>
      <c r="YQ3157" s="0"/>
      <c r="YR3157" s="0"/>
      <c r="YS3157" s="0"/>
      <c r="YT3157" s="0"/>
      <c r="YU3157" s="0"/>
      <c r="YV3157" s="0"/>
      <c r="YW3157" s="0"/>
      <c r="YX3157" s="0"/>
      <c r="YY3157" s="0"/>
      <c r="YZ3157" s="0"/>
      <c r="ZA3157" s="0"/>
      <c r="ZB3157" s="0"/>
      <c r="ZC3157" s="0"/>
      <c r="ZD3157" s="0"/>
      <c r="ZE3157" s="0"/>
      <c r="ZF3157" s="0"/>
      <c r="ZG3157" s="0"/>
      <c r="ZH3157" s="0"/>
      <c r="ZI3157" s="0"/>
      <c r="ZJ3157" s="0"/>
      <c r="ZK3157" s="0"/>
      <c r="ZL3157" s="0"/>
      <c r="ZM3157" s="0"/>
      <c r="ZN3157" s="0"/>
      <c r="ZO3157" s="0"/>
      <c r="ZP3157" s="0"/>
      <c r="ZQ3157" s="0"/>
      <c r="ZR3157" s="0"/>
      <c r="ZS3157" s="0"/>
      <c r="ZT3157" s="0"/>
      <c r="ZU3157" s="0"/>
      <c r="ZV3157" s="0"/>
      <c r="ZW3157" s="0"/>
      <c r="ZX3157" s="0"/>
      <c r="ZY3157" s="0"/>
      <c r="ZZ3157" s="0"/>
      <c r="AAA3157" s="0"/>
      <c r="AAB3157" s="0"/>
      <c r="AAC3157" s="0"/>
      <c r="AAD3157" s="0"/>
      <c r="AAE3157" s="0"/>
      <c r="AAF3157" s="0"/>
      <c r="AAG3157" s="0"/>
      <c r="AAH3157" s="0"/>
      <c r="AAI3157" s="0"/>
      <c r="AAJ3157" s="0"/>
      <c r="AAK3157" s="0"/>
      <c r="AAL3157" s="0"/>
      <c r="AAM3157" s="0"/>
      <c r="AAN3157" s="0"/>
      <c r="AAO3157" s="0"/>
      <c r="AAP3157" s="0"/>
      <c r="AAQ3157" s="0"/>
      <c r="AAR3157" s="0"/>
      <c r="AAS3157" s="0"/>
      <c r="AAT3157" s="0"/>
      <c r="AAU3157" s="0"/>
      <c r="AAV3157" s="0"/>
      <c r="AAW3157" s="0"/>
      <c r="AAX3157" s="0"/>
      <c r="AAY3157" s="0"/>
      <c r="AAZ3157" s="0"/>
      <c r="ABA3157" s="0"/>
      <c r="ABB3157" s="0"/>
      <c r="ABC3157" s="0"/>
      <c r="ABD3157" s="0"/>
      <c r="ABE3157" s="0"/>
      <c r="ABF3157" s="0"/>
      <c r="ABG3157" s="0"/>
      <c r="ABH3157" s="0"/>
      <c r="ABI3157" s="0"/>
      <c r="ABJ3157" s="0"/>
      <c r="ABK3157" s="0"/>
      <c r="ABL3157" s="0"/>
      <c r="ABM3157" s="0"/>
      <c r="ABN3157" s="0"/>
      <c r="ABO3157" s="0"/>
      <c r="ABP3157" s="0"/>
      <c r="ABQ3157" s="0"/>
      <c r="ABR3157" s="0"/>
      <c r="ABS3157" s="0"/>
      <c r="ABT3157" s="0"/>
      <c r="ABU3157" s="0"/>
      <c r="ABV3157" s="0"/>
      <c r="ABW3157" s="0"/>
      <c r="ABX3157" s="0"/>
      <c r="ABY3157" s="0"/>
      <c r="ABZ3157" s="0"/>
      <c r="ACA3157" s="0"/>
      <c r="ACB3157" s="0"/>
      <c r="ACC3157" s="0"/>
      <c r="ACD3157" s="0"/>
      <c r="ACE3157" s="0"/>
      <c r="ACF3157" s="0"/>
      <c r="ACG3157" s="0"/>
      <c r="ACH3157" s="0"/>
      <c r="ACI3157" s="0"/>
      <c r="ACJ3157" s="0"/>
      <c r="ACK3157" s="0"/>
      <c r="ACL3157" s="0"/>
      <c r="ACM3157" s="0"/>
      <c r="ACN3157" s="0"/>
      <c r="ACO3157" s="0"/>
      <c r="ACP3157" s="0"/>
      <c r="ACQ3157" s="0"/>
      <c r="ACR3157" s="0"/>
      <c r="ACS3157" s="0"/>
      <c r="ACT3157" s="0"/>
      <c r="ACU3157" s="0"/>
      <c r="ACV3157" s="0"/>
      <c r="ACW3157" s="0"/>
      <c r="ACX3157" s="0"/>
      <c r="ACY3157" s="0"/>
      <c r="ACZ3157" s="0"/>
      <c r="ADA3157" s="0"/>
      <c r="ADB3157" s="0"/>
      <c r="ADC3157" s="0"/>
      <c r="ADD3157" s="0"/>
      <c r="ADE3157" s="0"/>
      <c r="ADF3157" s="0"/>
      <c r="ADG3157" s="0"/>
      <c r="ADH3157" s="0"/>
      <c r="ADI3157" s="0"/>
      <c r="ADJ3157" s="0"/>
      <c r="ADK3157" s="0"/>
      <c r="ADL3157" s="0"/>
      <c r="ADM3157" s="0"/>
      <c r="ADN3157" s="0"/>
      <c r="ADO3157" s="0"/>
      <c r="ADP3157" s="0"/>
      <c r="ADQ3157" s="0"/>
      <c r="ADR3157" s="0"/>
      <c r="ADS3157" s="0"/>
      <c r="ADT3157" s="0"/>
      <c r="ADU3157" s="0"/>
      <c r="ADV3157" s="0"/>
      <c r="ADW3157" s="0"/>
      <c r="ADX3157" s="0"/>
      <c r="ADY3157" s="0"/>
      <c r="ADZ3157" s="0"/>
      <c r="AEA3157" s="0"/>
      <c r="AEB3157" s="0"/>
      <c r="AEC3157" s="0"/>
      <c r="AED3157" s="0"/>
      <c r="AEE3157" s="0"/>
      <c r="AEF3157" s="0"/>
      <c r="AEG3157" s="0"/>
      <c r="AEH3157" s="0"/>
      <c r="AEI3157" s="0"/>
      <c r="AEJ3157" s="0"/>
      <c r="AEK3157" s="0"/>
      <c r="AEL3157" s="0"/>
      <c r="AEM3157" s="0"/>
      <c r="AEN3157" s="0"/>
      <c r="AEO3157" s="0"/>
      <c r="AEP3157" s="0"/>
      <c r="AEQ3157" s="0"/>
      <c r="AER3157" s="0"/>
      <c r="AES3157" s="0"/>
      <c r="AET3157" s="0"/>
      <c r="AEU3157" s="0"/>
      <c r="AEV3157" s="0"/>
      <c r="AEW3157" s="0"/>
      <c r="AEX3157" s="0"/>
      <c r="AEY3157" s="0"/>
      <c r="AEZ3157" s="0"/>
      <c r="AFA3157" s="0"/>
      <c r="AFB3157" s="0"/>
      <c r="AFC3157" s="0"/>
      <c r="AFD3157" s="0"/>
      <c r="AFE3157" s="0"/>
      <c r="AFF3157" s="0"/>
      <c r="AFG3157" s="0"/>
      <c r="AFH3157" s="0"/>
      <c r="AFI3157" s="0"/>
      <c r="AFJ3157" s="0"/>
      <c r="AFK3157" s="0"/>
      <c r="AFL3157" s="0"/>
      <c r="AFM3157" s="0"/>
      <c r="AFN3157" s="0"/>
      <c r="AFO3157" s="0"/>
      <c r="AFP3157" s="0"/>
      <c r="AFQ3157" s="0"/>
      <c r="AFR3157" s="0"/>
      <c r="AFS3157" s="0"/>
      <c r="AFT3157" s="0"/>
      <c r="AFU3157" s="0"/>
      <c r="AFV3157" s="0"/>
      <c r="AFW3157" s="0"/>
      <c r="AFX3157" s="0"/>
      <c r="AFY3157" s="0"/>
      <c r="AFZ3157" s="0"/>
      <c r="AGA3157" s="0"/>
      <c r="AGB3157" s="0"/>
      <c r="AGC3157" s="0"/>
      <c r="AGD3157" s="0"/>
      <c r="AGE3157" s="0"/>
      <c r="AGF3157" s="0"/>
      <c r="AGG3157" s="0"/>
      <c r="AGH3157" s="0"/>
      <c r="AGI3157" s="0"/>
      <c r="AGJ3157" s="0"/>
      <c r="AGK3157" s="0"/>
      <c r="AGL3157" s="0"/>
      <c r="AGM3157" s="0"/>
      <c r="AGN3157" s="0"/>
      <c r="AGO3157" s="0"/>
      <c r="AGP3157" s="0"/>
      <c r="AGQ3157" s="0"/>
      <c r="AGR3157" s="0"/>
      <c r="AGS3157" s="0"/>
      <c r="AGT3157" s="0"/>
      <c r="AGU3157" s="0"/>
      <c r="AGV3157" s="0"/>
      <c r="AGW3157" s="0"/>
      <c r="AGX3157" s="0"/>
      <c r="AGY3157" s="0"/>
      <c r="AGZ3157" s="0"/>
      <c r="AHA3157" s="0"/>
      <c r="AHB3157" s="0"/>
      <c r="AHC3157" s="0"/>
      <c r="AHD3157" s="0"/>
      <c r="AHE3157" s="0"/>
      <c r="AHF3157" s="0"/>
      <c r="AHG3157" s="0"/>
      <c r="AHH3157" s="0"/>
      <c r="AHI3157" s="0"/>
      <c r="AHJ3157" s="0"/>
      <c r="AHK3157" s="0"/>
      <c r="AHL3157" s="0"/>
      <c r="AHM3157" s="0"/>
      <c r="AHN3157" s="0"/>
      <c r="AHO3157" s="0"/>
      <c r="AHP3157" s="0"/>
      <c r="AHQ3157" s="0"/>
      <c r="AHR3157" s="0"/>
      <c r="AHS3157" s="0"/>
      <c r="AHT3157" s="0"/>
      <c r="AHU3157" s="0"/>
      <c r="AHV3157" s="0"/>
      <c r="AHW3157" s="0"/>
      <c r="AHX3157" s="0"/>
      <c r="AHY3157" s="0"/>
      <c r="AHZ3157" s="0"/>
      <c r="AIA3157" s="0"/>
      <c r="AIB3157" s="0"/>
      <c r="AIC3157" s="0"/>
      <c r="AID3157" s="0"/>
      <c r="AIE3157" s="0"/>
      <c r="AIF3157" s="0"/>
      <c r="AIG3157" s="0"/>
      <c r="AIH3157" s="0"/>
      <c r="AII3157" s="0"/>
      <c r="AIJ3157" s="0"/>
      <c r="AIK3157" s="0"/>
      <c r="AIL3157" s="0"/>
      <c r="AIM3157" s="0"/>
      <c r="AIN3157" s="0"/>
      <c r="AIO3157" s="0"/>
      <c r="AIP3157" s="0"/>
      <c r="AIQ3157" s="0"/>
      <c r="AIR3157" s="0"/>
      <c r="AIS3157" s="0"/>
      <c r="AIT3157" s="0"/>
      <c r="AIU3157" s="0"/>
      <c r="AIV3157" s="0"/>
      <c r="AIW3157" s="0"/>
      <c r="AIX3157" s="0"/>
      <c r="AIY3157" s="0"/>
      <c r="AIZ3157" s="0"/>
      <c r="AJA3157" s="0"/>
      <c r="AJB3157" s="0"/>
      <c r="AJC3157" s="0"/>
      <c r="AJD3157" s="0"/>
      <c r="AJE3157" s="0"/>
      <c r="AJF3157" s="0"/>
      <c r="AJG3157" s="0"/>
      <c r="AJH3157" s="0"/>
      <c r="AJI3157" s="0"/>
      <c r="AJJ3157" s="0"/>
      <c r="AJK3157" s="0"/>
      <c r="AJL3157" s="0"/>
      <c r="AJM3157" s="0"/>
      <c r="AJN3157" s="0"/>
      <c r="AJO3157" s="0"/>
      <c r="AJP3157" s="0"/>
      <c r="AJQ3157" s="0"/>
      <c r="AJR3157" s="0"/>
      <c r="AJS3157" s="0"/>
      <c r="AJT3157" s="0"/>
      <c r="AJU3157" s="0"/>
      <c r="AJV3157" s="0"/>
      <c r="AJW3157" s="0"/>
      <c r="AJX3157" s="0"/>
      <c r="AJY3157" s="0"/>
      <c r="AJZ3157" s="0"/>
      <c r="AKA3157" s="0"/>
      <c r="AKB3157" s="0"/>
      <c r="AKC3157" s="0"/>
      <c r="AKD3157" s="0"/>
      <c r="AKE3157" s="0"/>
      <c r="AKF3157" s="0"/>
      <c r="AKG3157" s="0"/>
      <c r="AKH3157" s="0"/>
      <c r="AKI3157" s="0"/>
      <c r="AKJ3157" s="0"/>
      <c r="AKK3157" s="0"/>
      <c r="AKL3157" s="0"/>
      <c r="AKM3157" s="0"/>
      <c r="AKN3157" s="0"/>
      <c r="AKO3157" s="0"/>
      <c r="AKP3157" s="0"/>
      <c r="AKQ3157" s="0"/>
      <c r="AKR3157" s="0"/>
      <c r="AKS3157" s="0"/>
      <c r="AKT3157" s="0"/>
      <c r="AKU3157" s="0"/>
      <c r="AKV3157" s="0"/>
      <c r="AKW3157" s="0"/>
      <c r="AKX3157" s="0"/>
      <c r="AKY3157" s="0"/>
      <c r="AKZ3157" s="0"/>
      <c r="ALA3157" s="0"/>
      <c r="ALB3157" s="0"/>
      <c r="ALC3157" s="0"/>
      <c r="ALD3157" s="0"/>
      <c r="ALE3157" s="0"/>
      <c r="ALF3157" s="0"/>
      <c r="ALG3157" s="0"/>
      <c r="ALH3157" s="0"/>
      <c r="ALI3157" s="0"/>
      <c r="ALJ3157" s="0"/>
      <c r="ALK3157" s="0"/>
      <c r="ALL3157" s="0"/>
      <c r="ALM3157" s="0"/>
      <c r="ALN3157" s="0"/>
      <c r="ALO3157" s="0"/>
      <c r="ALP3157" s="0"/>
      <c r="ALQ3157" s="0"/>
      <c r="ALR3157" s="0"/>
      <c r="ALS3157" s="0"/>
      <c r="ALT3157" s="0"/>
      <c r="ALU3157" s="0"/>
      <c r="ALV3157" s="0"/>
      <c r="ALW3157" s="0"/>
      <c r="ALX3157" s="0"/>
      <c r="ALY3157" s="0"/>
      <c r="ALZ3157" s="0"/>
      <c r="AMA3157" s="0"/>
      <c r="AMB3157" s="0"/>
      <c r="AMC3157" s="0"/>
      <c r="AMD3157" s="0"/>
      <c r="AME3157" s="0"/>
      <c r="AMF3157" s="0"/>
      <c r="AMG3157" s="0"/>
      <c r="AMH3157" s="0"/>
      <c r="AMI3157" s="0"/>
    </row>
    <row r="3158" customFormat="false" ht="12.75" hidden="false" customHeight="false" outlineLevel="0" collapsed="false">
      <c r="A3158" s="1" t="s">
        <v>1365</v>
      </c>
      <c r="C3158" s="19" t="s">
        <v>1369</v>
      </c>
      <c r="D3158" s="19" t="s">
        <v>79</v>
      </c>
      <c r="E3158" s="20" t="n">
        <v>1.5</v>
      </c>
      <c r="F3158" s="21" t="n">
        <v>0.05</v>
      </c>
      <c r="G3158" s="24" t="s">
        <v>1367</v>
      </c>
      <c r="H3158" s="3"/>
      <c r="BM3158" s="0"/>
      <c r="BN3158" s="0"/>
      <c r="BO3158" s="0"/>
      <c r="BP3158" s="0"/>
      <c r="BQ3158" s="0"/>
      <c r="BR3158" s="0"/>
      <c r="BS3158" s="0"/>
      <c r="BT3158" s="0"/>
      <c r="BU3158" s="0"/>
      <c r="BV3158" s="0"/>
      <c r="BW3158" s="0"/>
      <c r="BX3158" s="0"/>
      <c r="BY3158" s="0"/>
      <c r="BZ3158" s="0"/>
      <c r="CA3158" s="0"/>
      <c r="CB3158" s="0"/>
      <c r="CC3158" s="0"/>
      <c r="CD3158" s="0"/>
      <c r="CE3158" s="0"/>
      <c r="CF3158" s="0"/>
      <c r="CG3158" s="0"/>
      <c r="CH3158" s="0"/>
      <c r="CI3158" s="0"/>
      <c r="CJ3158" s="0"/>
      <c r="CK3158" s="0"/>
      <c r="CL3158" s="0"/>
      <c r="CM3158" s="0"/>
      <c r="CN3158" s="0"/>
      <c r="CO3158" s="0"/>
      <c r="CP3158" s="0"/>
      <c r="CQ3158" s="0"/>
      <c r="CR3158" s="0"/>
      <c r="CS3158" s="0"/>
      <c r="CT3158" s="0"/>
      <c r="CU3158" s="0"/>
      <c r="CV3158" s="0"/>
      <c r="CW3158" s="0"/>
      <c r="CX3158" s="0"/>
      <c r="CY3158" s="0"/>
      <c r="CZ3158" s="0"/>
      <c r="DA3158" s="0"/>
      <c r="DB3158" s="0"/>
      <c r="DC3158" s="0"/>
      <c r="DD3158" s="0"/>
      <c r="DE3158" s="0"/>
      <c r="DF3158" s="0"/>
      <c r="DG3158" s="0"/>
      <c r="DH3158" s="0"/>
      <c r="DI3158" s="0"/>
      <c r="DJ3158" s="0"/>
      <c r="DK3158" s="0"/>
      <c r="DL3158" s="0"/>
      <c r="DM3158" s="0"/>
      <c r="DN3158" s="0"/>
      <c r="DO3158" s="0"/>
      <c r="DP3158" s="0"/>
      <c r="DQ3158" s="0"/>
      <c r="DR3158" s="0"/>
      <c r="DS3158" s="0"/>
      <c r="DT3158" s="0"/>
      <c r="DU3158" s="0"/>
      <c r="DV3158" s="0"/>
      <c r="DW3158" s="0"/>
      <c r="DX3158" s="0"/>
      <c r="DY3158" s="0"/>
      <c r="DZ3158" s="0"/>
      <c r="EA3158" s="0"/>
      <c r="EB3158" s="0"/>
      <c r="EC3158" s="0"/>
      <c r="ED3158" s="0"/>
      <c r="EE3158" s="0"/>
      <c r="EF3158" s="0"/>
      <c r="EG3158" s="0"/>
      <c r="EH3158" s="0"/>
      <c r="EI3158" s="0"/>
      <c r="EJ3158" s="0"/>
      <c r="EK3158" s="0"/>
      <c r="EL3158" s="0"/>
      <c r="EM3158" s="0"/>
      <c r="EN3158" s="0"/>
      <c r="EO3158" s="0"/>
      <c r="EP3158" s="0"/>
      <c r="EQ3158" s="0"/>
      <c r="ER3158" s="0"/>
      <c r="ES3158" s="0"/>
      <c r="ET3158" s="0"/>
      <c r="EU3158" s="0"/>
      <c r="EV3158" s="0"/>
      <c r="EW3158" s="0"/>
      <c r="EX3158" s="0"/>
      <c r="EY3158" s="0"/>
      <c r="EZ3158" s="0"/>
      <c r="FA3158" s="0"/>
      <c r="FB3158" s="0"/>
      <c r="FC3158" s="0"/>
      <c r="FD3158" s="0"/>
      <c r="FE3158" s="0"/>
      <c r="FF3158" s="0"/>
      <c r="FG3158" s="0"/>
      <c r="FH3158" s="0"/>
      <c r="FI3158" s="0"/>
      <c r="FJ3158" s="0"/>
      <c r="FK3158" s="0"/>
      <c r="FL3158" s="0"/>
      <c r="FM3158" s="0"/>
      <c r="FN3158" s="0"/>
      <c r="FO3158" s="0"/>
      <c r="FP3158" s="0"/>
      <c r="FQ3158" s="0"/>
      <c r="FR3158" s="0"/>
      <c r="FS3158" s="0"/>
      <c r="FT3158" s="0"/>
      <c r="FU3158" s="0"/>
      <c r="FV3158" s="0"/>
      <c r="FW3158" s="0"/>
      <c r="FX3158" s="0"/>
      <c r="FY3158" s="0"/>
      <c r="FZ3158" s="0"/>
      <c r="GA3158" s="0"/>
      <c r="GB3158" s="0"/>
      <c r="GC3158" s="0"/>
      <c r="GD3158" s="0"/>
      <c r="GE3158" s="0"/>
      <c r="GF3158" s="0"/>
      <c r="GG3158" s="0"/>
      <c r="GH3158" s="0"/>
      <c r="GI3158" s="0"/>
      <c r="GJ3158" s="0"/>
      <c r="GK3158" s="0"/>
      <c r="GL3158" s="0"/>
      <c r="GM3158" s="0"/>
      <c r="GN3158" s="0"/>
      <c r="GO3158" s="0"/>
      <c r="GP3158" s="0"/>
      <c r="GQ3158" s="0"/>
      <c r="GR3158" s="0"/>
      <c r="GS3158" s="0"/>
      <c r="GT3158" s="0"/>
      <c r="GU3158" s="0"/>
      <c r="GV3158" s="0"/>
      <c r="GW3158" s="0"/>
      <c r="GX3158" s="0"/>
      <c r="GY3158" s="0"/>
      <c r="GZ3158" s="0"/>
      <c r="HA3158" s="0"/>
      <c r="HB3158" s="0"/>
      <c r="HC3158" s="0"/>
      <c r="HD3158" s="0"/>
      <c r="HE3158" s="0"/>
      <c r="HF3158" s="0"/>
      <c r="HG3158" s="0"/>
      <c r="HH3158" s="0"/>
      <c r="HI3158" s="0"/>
      <c r="HJ3158" s="0"/>
      <c r="HK3158" s="0"/>
      <c r="HL3158" s="0"/>
      <c r="HM3158" s="0"/>
      <c r="HN3158" s="0"/>
      <c r="HO3158" s="0"/>
      <c r="HP3158" s="0"/>
      <c r="HQ3158" s="0"/>
      <c r="HR3158" s="0"/>
      <c r="HS3158" s="0"/>
      <c r="HT3158" s="0"/>
      <c r="HU3158" s="0"/>
      <c r="HV3158" s="0"/>
      <c r="HW3158" s="0"/>
      <c r="HX3158" s="0"/>
      <c r="HY3158" s="0"/>
      <c r="HZ3158" s="0"/>
      <c r="IA3158" s="0"/>
      <c r="IB3158" s="0"/>
      <c r="IC3158" s="0"/>
      <c r="ID3158" s="0"/>
      <c r="IE3158" s="0"/>
      <c r="IF3158" s="0"/>
      <c r="IG3158" s="0"/>
      <c r="IH3158" s="0"/>
      <c r="II3158" s="0"/>
      <c r="IJ3158" s="0"/>
      <c r="IK3158" s="0"/>
      <c r="IL3158" s="0"/>
      <c r="IM3158" s="0"/>
      <c r="IN3158" s="0"/>
      <c r="IO3158" s="0"/>
      <c r="IP3158" s="0"/>
      <c r="IQ3158" s="0"/>
      <c r="IR3158" s="0"/>
      <c r="IS3158" s="0"/>
      <c r="IT3158" s="0"/>
      <c r="IU3158" s="0"/>
      <c r="IV3158" s="0"/>
      <c r="IW3158" s="0"/>
      <c r="IX3158" s="0"/>
      <c r="IY3158" s="0"/>
      <c r="IZ3158" s="0"/>
      <c r="JA3158" s="0"/>
      <c r="JB3158" s="0"/>
      <c r="JC3158" s="0"/>
      <c r="JD3158" s="0"/>
      <c r="JE3158" s="0"/>
      <c r="JF3158" s="0"/>
      <c r="JG3158" s="0"/>
      <c r="JH3158" s="0"/>
      <c r="JI3158" s="0"/>
      <c r="JJ3158" s="0"/>
      <c r="JK3158" s="0"/>
      <c r="JL3158" s="0"/>
      <c r="JM3158" s="0"/>
      <c r="JN3158" s="0"/>
      <c r="JO3158" s="0"/>
      <c r="JP3158" s="0"/>
      <c r="JQ3158" s="0"/>
      <c r="JR3158" s="0"/>
      <c r="JS3158" s="0"/>
      <c r="JT3158" s="0"/>
      <c r="JU3158" s="0"/>
      <c r="JV3158" s="0"/>
      <c r="JW3158" s="0"/>
      <c r="JX3158" s="0"/>
      <c r="JY3158" s="0"/>
      <c r="JZ3158" s="0"/>
      <c r="KA3158" s="0"/>
      <c r="KB3158" s="0"/>
      <c r="KC3158" s="0"/>
      <c r="KD3158" s="0"/>
      <c r="KE3158" s="0"/>
      <c r="KF3158" s="0"/>
      <c r="KG3158" s="0"/>
      <c r="KH3158" s="0"/>
      <c r="KI3158" s="0"/>
      <c r="KJ3158" s="0"/>
      <c r="KK3158" s="0"/>
      <c r="KL3158" s="0"/>
      <c r="KM3158" s="0"/>
      <c r="KN3158" s="0"/>
      <c r="KO3158" s="0"/>
      <c r="KP3158" s="0"/>
      <c r="KQ3158" s="0"/>
      <c r="KR3158" s="0"/>
      <c r="KS3158" s="0"/>
      <c r="KT3158" s="0"/>
      <c r="KU3158" s="0"/>
      <c r="KV3158" s="0"/>
      <c r="KW3158" s="0"/>
      <c r="KX3158" s="0"/>
      <c r="KY3158" s="0"/>
      <c r="KZ3158" s="0"/>
      <c r="LA3158" s="0"/>
      <c r="LB3158" s="0"/>
      <c r="LC3158" s="0"/>
      <c r="LD3158" s="0"/>
      <c r="LE3158" s="0"/>
      <c r="LF3158" s="0"/>
      <c r="LG3158" s="0"/>
      <c r="LH3158" s="0"/>
      <c r="LI3158" s="0"/>
      <c r="LJ3158" s="0"/>
      <c r="LK3158" s="0"/>
      <c r="LL3158" s="0"/>
      <c r="LM3158" s="0"/>
      <c r="LN3158" s="0"/>
      <c r="LO3158" s="0"/>
      <c r="LP3158" s="0"/>
      <c r="LQ3158" s="0"/>
      <c r="LR3158" s="0"/>
      <c r="LS3158" s="0"/>
      <c r="LT3158" s="0"/>
      <c r="LU3158" s="0"/>
      <c r="LV3158" s="0"/>
      <c r="LW3158" s="0"/>
      <c r="LX3158" s="0"/>
      <c r="LY3158" s="0"/>
      <c r="LZ3158" s="0"/>
      <c r="MA3158" s="0"/>
      <c r="MB3158" s="0"/>
      <c r="MC3158" s="0"/>
      <c r="MD3158" s="0"/>
      <c r="ME3158" s="0"/>
      <c r="MF3158" s="0"/>
      <c r="MG3158" s="0"/>
      <c r="MH3158" s="0"/>
      <c r="MI3158" s="0"/>
      <c r="MJ3158" s="0"/>
      <c r="MK3158" s="0"/>
      <c r="ML3158" s="0"/>
      <c r="MM3158" s="0"/>
      <c r="MN3158" s="0"/>
      <c r="MO3158" s="0"/>
      <c r="MP3158" s="0"/>
      <c r="MQ3158" s="0"/>
      <c r="MR3158" s="0"/>
      <c r="MS3158" s="0"/>
      <c r="MT3158" s="0"/>
      <c r="MU3158" s="0"/>
      <c r="MV3158" s="0"/>
      <c r="MW3158" s="0"/>
      <c r="MX3158" s="0"/>
      <c r="MY3158" s="0"/>
      <c r="MZ3158" s="0"/>
      <c r="NA3158" s="0"/>
      <c r="NB3158" s="0"/>
      <c r="NC3158" s="0"/>
      <c r="ND3158" s="0"/>
      <c r="NE3158" s="0"/>
      <c r="NF3158" s="0"/>
      <c r="NG3158" s="0"/>
      <c r="NH3158" s="0"/>
      <c r="NI3158" s="0"/>
      <c r="NJ3158" s="0"/>
      <c r="NK3158" s="0"/>
      <c r="NL3158" s="0"/>
      <c r="NM3158" s="0"/>
      <c r="NN3158" s="0"/>
      <c r="NO3158" s="0"/>
      <c r="NP3158" s="0"/>
      <c r="NQ3158" s="0"/>
      <c r="NR3158" s="0"/>
      <c r="NS3158" s="0"/>
      <c r="NT3158" s="0"/>
      <c r="NU3158" s="0"/>
      <c r="NV3158" s="0"/>
      <c r="NW3158" s="0"/>
      <c r="NX3158" s="0"/>
      <c r="NY3158" s="0"/>
      <c r="NZ3158" s="0"/>
      <c r="OA3158" s="0"/>
      <c r="OB3158" s="0"/>
      <c r="OC3158" s="0"/>
      <c r="OD3158" s="0"/>
      <c r="OE3158" s="0"/>
      <c r="OF3158" s="0"/>
      <c r="OG3158" s="0"/>
      <c r="OH3158" s="0"/>
      <c r="OI3158" s="0"/>
      <c r="OJ3158" s="0"/>
      <c r="OK3158" s="0"/>
      <c r="OL3158" s="0"/>
      <c r="OM3158" s="0"/>
      <c r="ON3158" s="0"/>
      <c r="OO3158" s="0"/>
      <c r="OP3158" s="0"/>
      <c r="OQ3158" s="0"/>
      <c r="OR3158" s="0"/>
      <c r="OS3158" s="0"/>
      <c r="OT3158" s="0"/>
      <c r="OU3158" s="0"/>
      <c r="OV3158" s="0"/>
      <c r="OW3158" s="0"/>
      <c r="OX3158" s="0"/>
      <c r="OY3158" s="0"/>
      <c r="OZ3158" s="0"/>
      <c r="PA3158" s="0"/>
      <c r="PB3158" s="0"/>
      <c r="PC3158" s="0"/>
      <c r="PD3158" s="0"/>
      <c r="PE3158" s="0"/>
      <c r="PF3158" s="0"/>
      <c r="PG3158" s="0"/>
      <c r="PH3158" s="0"/>
      <c r="PI3158" s="0"/>
      <c r="PJ3158" s="0"/>
      <c r="PK3158" s="0"/>
      <c r="PL3158" s="0"/>
      <c r="PM3158" s="0"/>
      <c r="PN3158" s="0"/>
      <c r="PO3158" s="0"/>
      <c r="PP3158" s="0"/>
      <c r="PQ3158" s="0"/>
      <c r="PR3158" s="0"/>
      <c r="PS3158" s="0"/>
      <c r="PT3158" s="0"/>
      <c r="PU3158" s="0"/>
      <c r="PV3158" s="0"/>
      <c r="PW3158" s="0"/>
      <c r="PX3158" s="0"/>
      <c r="PY3158" s="0"/>
      <c r="PZ3158" s="0"/>
      <c r="QA3158" s="0"/>
      <c r="QB3158" s="0"/>
      <c r="QC3158" s="0"/>
      <c r="QD3158" s="0"/>
      <c r="QE3158" s="0"/>
      <c r="QF3158" s="0"/>
      <c r="QG3158" s="0"/>
      <c r="QH3158" s="0"/>
      <c r="QI3158" s="0"/>
      <c r="QJ3158" s="0"/>
      <c r="QK3158" s="0"/>
      <c r="QL3158" s="0"/>
      <c r="QM3158" s="0"/>
      <c r="QN3158" s="0"/>
      <c r="QO3158" s="0"/>
      <c r="QP3158" s="0"/>
      <c r="QQ3158" s="0"/>
      <c r="QR3158" s="0"/>
      <c r="QS3158" s="0"/>
      <c r="QT3158" s="0"/>
      <c r="QU3158" s="0"/>
      <c r="QV3158" s="0"/>
      <c r="QW3158" s="0"/>
      <c r="QX3158" s="0"/>
      <c r="QY3158" s="0"/>
      <c r="QZ3158" s="0"/>
      <c r="RA3158" s="0"/>
      <c r="RB3158" s="0"/>
      <c r="RC3158" s="0"/>
      <c r="RD3158" s="0"/>
      <c r="RE3158" s="0"/>
      <c r="RF3158" s="0"/>
      <c r="RG3158" s="0"/>
      <c r="RH3158" s="0"/>
      <c r="RI3158" s="0"/>
      <c r="RJ3158" s="0"/>
      <c r="RK3158" s="0"/>
      <c r="RL3158" s="0"/>
      <c r="RM3158" s="0"/>
      <c r="RN3158" s="0"/>
      <c r="RO3158" s="0"/>
      <c r="RP3158" s="0"/>
      <c r="RQ3158" s="0"/>
      <c r="RR3158" s="0"/>
      <c r="RS3158" s="0"/>
      <c r="RT3158" s="0"/>
      <c r="RU3158" s="0"/>
      <c r="RV3158" s="0"/>
      <c r="RW3158" s="0"/>
      <c r="RX3158" s="0"/>
      <c r="RY3158" s="0"/>
      <c r="RZ3158" s="0"/>
      <c r="SA3158" s="0"/>
      <c r="SB3158" s="0"/>
      <c r="SC3158" s="0"/>
      <c r="SD3158" s="0"/>
      <c r="SE3158" s="0"/>
      <c r="SF3158" s="0"/>
      <c r="SG3158" s="0"/>
      <c r="SH3158" s="0"/>
      <c r="SI3158" s="0"/>
      <c r="SJ3158" s="0"/>
      <c r="SK3158" s="0"/>
      <c r="SL3158" s="0"/>
      <c r="SM3158" s="0"/>
      <c r="SN3158" s="0"/>
      <c r="SO3158" s="0"/>
      <c r="SP3158" s="0"/>
      <c r="SQ3158" s="0"/>
      <c r="SR3158" s="0"/>
      <c r="SS3158" s="0"/>
      <c r="ST3158" s="0"/>
      <c r="SU3158" s="0"/>
      <c r="SV3158" s="0"/>
      <c r="SW3158" s="0"/>
      <c r="SX3158" s="0"/>
      <c r="SY3158" s="0"/>
      <c r="SZ3158" s="0"/>
      <c r="TA3158" s="0"/>
      <c r="TB3158" s="0"/>
      <c r="TC3158" s="0"/>
      <c r="TD3158" s="0"/>
      <c r="TE3158" s="0"/>
      <c r="TF3158" s="0"/>
      <c r="TG3158" s="0"/>
      <c r="TH3158" s="0"/>
      <c r="TI3158" s="0"/>
      <c r="TJ3158" s="0"/>
      <c r="TK3158" s="0"/>
      <c r="TL3158" s="0"/>
      <c r="TM3158" s="0"/>
      <c r="TN3158" s="0"/>
      <c r="TO3158" s="0"/>
      <c r="TP3158" s="0"/>
      <c r="TQ3158" s="0"/>
      <c r="TR3158" s="0"/>
      <c r="TS3158" s="0"/>
      <c r="TT3158" s="0"/>
      <c r="TU3158" s="0"/>
      <c r="TV3158" s="0"/>
      <c r="TW3158" s="0"/>
      <c r="TX3158" s="0"/>
      <c r="TY3158" s="0"/>
      <c r="TZ3158" s="0"/>
      <c r="UA3158" s="0"/>
      <c r="UB3158" s="0"/>
      <c r="UC3158" s="0"/>
      <c r="UD3158" s="0"/>
      <c r="UE3158" s="0"/>
      <c r="UF3158" s="0"/>
      <c r="UG3158" s="0"/>
      <c r="UH3158" s="0"/>
      <c r="UI3158" s="0"/>
      <c r="UJ3158" s="0"/>
      <c r="UK3158" s="0"/>
      <c r="UL3158" s="0"/>
      <c r="UM3158" s="0"/>
      <c r="UN3158" s="0"/>
      <c r="UO3158" s="0"/>
      <c r="UP3158" s="0"/>
      <c r="UQ3158" s="0"/>
      <c r="UR3158" s="0"/>
      <c r="US3158" s="0"/>
      <c r="UT3158" s="0"/>
      <c r="UU3158" s="0"/>
      <c r="UV3158" s="0"/>
      <c r="UW3158" s="0"/>
      <c r="UX3158" s="0"/>
      <c r="UY3158" s="0"/>
      <c r="UZ3158" s="0"/>
      <c r="VA3158" s="0"/>
      <c r="VB3158" s="0"/>
      <c r="VC3158" s="0"/>
      <c r="VD3158" s="0"/>
      <c r="VE3158" s="0"/>
      <c r="VF3158" s="0"/>
      <c r="VG3158" s="0"/>
      <c r="VH3158" s="0"/>
      <c r="VI3158" s="0"/>
      <c r="VJ3158" s="0"/>
      <c r="VK3158" s="0"/>
      <c r="VL3158" s="0"/>
      <c r="VM3158" s="0"/>
      <c r="VN3158" s="0"/>
      <c r="VO3158" s="0"/>
      <c r="VP3158" s="0"/>
      <c r="VQ3158" s="0"/>
      <c r="VR3158" s="0"/>
      <c r="VS3158" s="0"/>
      <c r="VT3158" s="0"/>
      <c r="VU3158" s="0"/>
      <c r="VV3158" s="0"/>
      <c r="VW3158" s="0"/>
      <c r="VX3158" s="0"/>
      <c r="VY3158" s="0"/>
      <c r="VZ3158" s="0"/>
      <c r="WA3158" s="0"/>
      <c r="WB3158" s="0"/>
      <c r="WC3158" s="0"/>
      <c r="WD3158" s="0"/>
      <c r="WE3158" s="0"/>
      <c r="WF3158" s="0"/>
      <c r="WG3158" s="0"/>
      <c r="WH3158" s="0"/>
      <c r="WI3158" s="0"/>
      <c r="WJ3158" s="0"/>
      <c r="WK3158" s="0"/>
      <c r="WL3158" s="0"/>
      <c r="WM3158" s="0"/>
      <c r="WN3158" s="0"/>
      <c r="WO3158" s="0"/>
      <c r="WP3158" s="0"/>
      <c r="WQ3158" s="0"/>
      <c r="WR3158" s="0"/>
      <c r="WS3158" s="0"/>
      <c r="WT3158" s="0"/>
      <c r="WU3158" s="0"/>
      <c r="WV3158" s="0"/>
      <c r="WW3158" s="0"/>
      <c r="WX3158" s="0"/>
      <c r="WY3158" s="0"/>
      <c r="WZ3158" s="0"/>
      <c r="XA3158" s="0"/>
      <c r="XB3158" s="0"/>
      <c r="XC3158" s="0"/>
      <c r="XD3158" s="0"/>
      <c r="XE3158" s="0"/>
      <c r="XF3158" s="0"/>
      <c r="XG3158" s="0"/>
      <c r="XH3158" s="0"/>
      <c r="XI3158" s="0"/>
      <c r="XJ3158" s="0"/>
      <c r="XK3158" s="0"/>
      <c r="XL3158" s="0"/>
      <c r="XM3158" s="0"/>
      <c r="XN3158" s="0"/>
      <c r="XO3158" s="0"/>
      <c r="XP3158" s="0"/>
      <c r="XQ3158" s="0"/>
      <c r="XR3158" s="0"/>
      <c r="XS3158" s="0"/>
      <c r="XT3158" s="0"/>
      <c r="XU3158" s="0"/>
      <c r="XV3158" s="0"/>
      <c r="XW3158" s="0"/>
      <c r="XX3158" s="0"/>
      <c r="XY3158" s="0"/>
      <c r="XZ3158" s="0"/>
      <c r="YA3158" s="0"/>
      <c r="YB3158" s="0"/>
      <c r="YC3158" s="0"/>
      <c r="YD3158" s="0"/>
      <c r="YE3158" s="0"/>
      <c r="YF3158" s="0"/>
      <c r="YG3158" s="0"/>
      <c r="YH3158" s="0"/>
      <c r="YI3158" s="0"/>
      <c r="YJ3158" s="0"/>
      <c r="YK3158" s="0"/>
      <c r="YL3158" s="0"/>
      <c r="YM3158" s="0"/>
      <c r="YN3158" s="0"/>
      <c r="YO3158" s="0"/>
      <c r="YP3158" s="0"/>
      <c r="YQ3158" s="0"/>
      <c r="YR3158" s="0"/>
      <c r="YS3158" s="0"/>
      <c r="YT3158" s="0"/>
      <c r="YU3158" s="0"/>
      <c r="YV3158" s="0"/>
      <c r="YW3158" s="0"/>
      <c r="YX3158" s="0"/>
      <c r="YY3158" s="0"/>
      <c r="YZ3158" s="0"/>
      <c r="ZA3158" s="0"/>
      <c r="ZB3158" s="0"/>
      <c r="ZC3158" s="0"/>
      <c r="ZD3158" s="0"/>
      <c r="ZE3158" s="0"/>
      <c r="ZF3158" s="0"/>
      <c r="ZG3158" s="0"/>
      <c r="ZH3158" s="0"/>
      <c r="ZI3158" s="0"/>
      <c r="ZJ3158" s="0"/>
      <c r="ZK3158" s="0"/>
      <c r="ZL3158" s="0"/>
      <c r="ZM3158" s="0"/>
      <c r="ZN3158" s="0"/>
      <c r="ZO3158" s="0"/>
      <c r="ZP3158" s="0"/>
      <c r="ZQ3158" s="0"/>
      <c r="ZR3158" s="0"/>
      <c r="ZS3158" s="0"/>
      <c r="ZT3158" s="0"/>
      <c r="ZU3158" s="0"/>
      <c r="ZV3158" s="0"/>
      <c r="ZW3158" s="0"/>
      <c r="ZX3158" s="0"/>
      <c r="ZY3158" s="0"/>
      <c r="ZZ3158" s="0"/>
      <c r="AAA3158" s="0"/>
      <c r="AAB3158" s="0"/>
      <c r="AAC3158" s="0"/>
      <c r="AAD3158" s="0"/>
      <c r="AAE3158" s="0"/>
      <c r="AAF3158" s="0"/>
      <c r="AAG3158" s="0"/>
      <c r="AAH3158" s="0"/>
      <c r="AAI3158" s="0"/>
      <c r="AAJ3158" s="0"/>
      <c r="AAK3158" s="0"/>
      <c r="AAL3158" s="0"/>
      <c r="AAM3158" s="0"/>
      <c r="AAN3158" s="0"/>
      <c r="AAO3158" s="0"/>
      <c r="AAP3158" s="0"/>
      <c r="AAQ3158" s="0"/>
      <c r="AAR3158" s="0"/>
      <c r="AAS3158" s="0"/>
      <c r="AAT3158" s="0"/>
      <c r="AAU3158" s="0"/>
      <c r="AAV3158" s="0"/>
      <c r="AAW3158" s="0"/>
      <c r="AAX3158" s="0"/>
      <c r="AAY3158" s="0"/>
      <c r="AAZ3158" s="0"/>
      <c r="ABA3158" s="0"/>
      <c r="ABB3158" s="0"/>
      <c r="ABC3158" s="0"/>
      <c r="ABD3158" s="0"/>
      <c r="ABE3158" s="0"/>
      <c r="ABF3158" s="0"/>
      <c r="ABG3158" s="0"/>
      <c r="ABH3158" s="0"/>
      <c r="ABI3158" s="0"/>
      <c r="ABJ3158" s="0"/>
      <c r="ABK3158" s="0"/>
      <c r="ABL3158" s="0"/>
      <c r="ABM3158" s="0"/>
      <c r="ABN3158" s="0"/>
      <c r="ABO3158" s="0"/>
      <c r="ABP3158" s="0"/>
      <c r="ABQ3158" s="0"/>
      <c r="ABR3158" s="0"/>
      <c r="ABS3158" s="0"/>
      <c r="ABT3158" s="0"/>
      <c r="ABU3158" s="0"/>
      <c r="ABV3158" s="0"/>
      <c r="ABW3158" s="0"/>
      <c r="ABX3158" s="0"/>
      <c r="ABY3158" s="0"/>
      <c r="ABZ3158" s="0"/>
      <c r="ACA3158" s="0"/>
      <c r="ACB3158" s="0"/>
      <c r="ACC3158" s="0"/>
      <c r="ACD3158" s="0"/>
      <c r="ACE3158" s="0"/>
      <c r="ACF3158" s="0"/>
      <c r="ACG3158" s="0"/>
      <c r="ACH3158" s="0"/>
      <c r="ACI3158" s="0"/>
      <c r="ACJ3158" s="0"/>
      <c r="ACK3158" s="0"/>
      <c r="ACL3158" s="0"/>
      <c r="ACM3158" s="0"/>
      <c r="ACN3158" s="0"/>
      <c r="ACO3158" s="0"/>
      <c r="ACP3158" s="0"/>
      <c r="ACQ3158" s="0"/>
      <c r="ACR3158" s="0"/>
      <c r="ACS3158" s="0"/>
      <c r="ACT3158" s="0"/>
      <c r="ACU3158" s="0"/>
      <c r="ACV3158" s="0"/>
      <c r="ACW3158" s="0"/>
      <c r="ACX3158" s="0"/>
      <c r="ACY3158" s="0"/>
      <c r="ACZ3158" s="0"/>
      <c r="ADA3158" s="0"/>
      <c r="ADB3158" s="0"/>
      <c r="ADC3158" s="0"/>
      <c r="ADD3158" s="0"/>
      <c r="ADE3158" s="0"/>
      <c r="ADF3158" s="0"/>
      <c r="ADG3158" s="0"/>
      <c r="ADH3158" s="0"/>
      <c r="ADI3158" s="0"/>
      <c r="ADJ3158" s="0"/>
      <c r="ADK3158" s="0"/>
      <c r="ADL3158" s="0"/>
      <c r="ADM3158" s="0"/>
      <c r="ADN3158" s="0"/>
      <c r="ADO3158" s="0"/>
      <c r="ADP3158" s="0"/>
      <c r="ADQ3158" s="0"/>
      <c r="ADR3158" s="0"/>
      <c r="ADS3158" s="0"/>
      <c r="ADT3158" s="0"/>
      <c r="ADU3158" s="0"/>
      <c r="ADV3158" s="0"/>
      <c r="ADW3158" s="0"/>
      <c r="ADX3158" s="0"/>
      <c r="ADY3158" s="0"/>
      <c r="ADZ3158" s="0"/>
      <c r="AEA3158" s="0"/>
      <c r="AEB3158" s="0"/>
      <c r="AEC3158" s="0"/>
      <c r="AED3158" s="0"/>
      <c r="AEE3158" s="0"/>
      <c r="AEF3158" s="0"/>
      <c r="AEG3158" s="0"/>
      <c r="AEH3158" s="0"/>
      <c r="AEI3158" s="0"/>
      <c r="AEJ3158" s="0"/>
      <c r="AEK3158" s="0"/>
      <c r="AEL3158" s="0"/>
      <c r="AEM3158" s="0"/>
      <c r="AEN3158" s="0"/>
      <c r="AEO3158" s="0"/>
      <c r="AEP3158" s="0"/>
      <c r="AEQ3158" s="0"/>
      <c r="AER3158" s="0"/>
      <c r="AES3158" s="0"/>
      <c r="AET3158" s="0"/>
      <c r="AEU3158" s="0"/>
      <c r="AEV3158" s="0"/>
      <c r="AEW3158" s="0"/>
      <c r="AEX3158" s="0"/>
      <c r="AEY3158" s="0"/>
      <c r="AEZ3158" s="0"/>
      <c r="AFA3158" s="0"/>
      <c r="AFB3158" s="0"/>
      <c r="AFC3158" s="0"/>
      <c r="AFD3158" s="0"/>
      <c r="AFE3158" s="0"/>
      <c r="AFF3158" s="0"/>
      <c r="AFG3158" s="0"/>
      <c r="AFH3158" s="0"/>
      <c r="AFI3158" s="0"/>
      <c r="AFJ3158" s="0"/>
      <c r="AFK3158" s="0"/>
      <c r="AFL3158" s="0"/>
      <c r="AFM3158" s="0"/>
      <c r="AFN3158" s="0"/>
      <c r="AFO3158" s="0"/>
      <c r="AFP3158" s="0"/>
      <c r="AFQ3158" s="0"/>
      <c r="AFR3158" s="0"/>
      <c r="AFS3158" s="0"/>
      <c r="AFT3158" s="0"/>
      <c r="AFU3158" s="0"/>
      <c r="AFV3158" s="0"/>
      <c r="AFW3158" s="0"/>
      <c r="AFX3158" s="0"/>
      <c r="AFY3158" s="0"/>
      <c r="AFZ3158" s="0"/>
      <c r="AGA3158" s="0"/>
      <c r="AGB3158" s="0"/>
      <c r="AGC3158" s="0"/>
      <c r="AGD3158" s="0"/>
      <c r="AGE3158" s="0"/>
      <c r="AGF3158" s="0"/>
      <c r="AGG3158" s="0"/>
      <c r="AGH3158" s="0"/>
      <c r="AGI3158" s="0"/>
      <c r="AGJ3158" s="0"/>
      <c r="AGK3158" s="0"/>
      <c r="AGL3158" s="0"/>
      <c r="AGM3158" s="0"/>
      <c r="AGN3158" s="0"/>
      <c r="AGO3158" s="0"/>
      <c r="AGP3158" s="0"/>
      <c r="AGQ3158" s="0"/>
      <c r="AGR3158" s="0"/>
      <c r="AGS3158" s="0"/>
      <c r="AGT3158" s="0"/>
      <c r="AGU3158" s="0"/>
      <c r="AGV3158" s="0"/>
      <c r="AGW3158" s="0"/>
      <c r="AGX3158" s="0"/>
      <c r="AGY3158" s="0"/>
      <c r="AGZ3158" s="0"/>
      <c r="AHA3158" s="0"/>
      <c r="AHB3158" s="0"/>
      <c r="AHC3158" s="0"/>
      <c r="AHD3158" s="0"/>
      <c r="AHE3158" s="0"/>
      <c r="AHF3158" s="0"/>
      <c r="AHG3158" s="0"/>
      <c r="AHH3158" s="0"/>
      <c r="AHI3158" s="0"/>
      <c r="AHJ3158" s="0"/>
      <c r="AHK3158" s="0"/>
      <c r="AHL3158" s="0"/>
      <c r="AHM3158" s="0"/>
      <c r="AHN3158" s="0"/>
      <c r="AHO3158" s="0"/>
      <c r="AHP3158" s="0"/>
      <c r="AHQ3158" s="0"/>
      <c r="AHR3158" s="0"/>
      <c r="AHS3158" s="0"/>
      <c r="AHT3158" s="0"/>
      <c r="AHU3158" s="0"/>
      <c r="AHV3158" s="0"/>
      <c r="AHW3158" s="0"/>
      <c r="AHX3158" s="0"/>
      <c r="AHY3158" s="0"/>
      <c r="AHZ3158" s="0"/>
      <c r="AIA3158" s="0"/>
      <c r="AIB3158" s="0"/>
      <c r="AIC3158" s="0"/>
      <c r="AID3158" s="0"/>
      <c r="AIE3158" s="0"/>
      <c r="AIF3158" s="0"/>
      <c r="AIG3158" s="0"/>
      <c r="AIH3158" s="0"/>
      <c r="AII3158" s="0"/>
      <c r="AIJ3158" s="0"/>
      <c r="AIK3158" s="0"/>
      <c r="AIL3158" s="0"/>
      <c r="AIM3158" s="0"/>
      <c r="AIN3158" s="0"/>
      <c r="AIO3158" s="0"/>
      <c r="AIP3158" s="0"/>
      <c r="AIQ3158" s="0"/>
      <c r="AIR3158" s="0"/>
      <c r="AIS3158" s="0"/>
      <c r="AIT3158" s="0"/>
      <c r="AIU3158" s="0"/>
      <c r="AIV3158" s="0"/>
      <c r="AIW3158" s="0"/>
      <c r="AIX3158" s="0"/>
      <c r="AIY3158" s="0"/>
      <c r="AIZ3158" s="0"/>
      <c r="AJA3158" s="0"/>
      <c r="AJB3158" s="0"/>
      <c r="AJC3158" s="0"/>
      <c r="AJD3158" s="0"/>
      <c r="AJE3158" s="0"/>
      <c r="AJF3158" s="0"/>
      <c r="AJG3158" s="0"/>
      <c r="AJH3158" s="0"/>
      <c r="AJI3158" s="0"/>
      <c r="AJJ3158" s="0"/>
      <c r="AJK3158" s="0"/>
      <c r="AJL3158" s="0"/>
      <c r="AJM3158" s="0"/>
      <c r="AJN3158" s="0"/>
      <c r="AJO3158" s="0"/>
      <c r="AJP3158" s="0"/>
      <c r="AJQ3158" s="0"/>
      <c r="AJR3158" s="0"/>
      <c r="AJS3158" s="0"/>
      <c r="AJT3158" s="0"/>
      <c r="AJU3158" s="0"/>
      <c r="AJV3158" s="0"/>
      <c r="AJW3158" s="0"/>
      <c r="AJX3158" s="0"/>
      <c r="AJY3158" s="0"/>
      <c r="AJZ3158" s="0"/>
      <c r="AKA3158" s="0"/>
      <c r="AKB3158" s="0"/>
      <c r="AKC3158" s="0"/>
      <c r="AKD3158" s="0"/>
      <c r="AKE3158" s="0"/>
      <c r="AKF3158" s="0"/>
      <c r="AKG3158" s="0"/>
      <c r="AKH3158" s="0"/>
      <c r="AKI3158" s="0"/>
      <c r="AKJ3158" s="0"/>
      <c r="AKK3158" s="0"/>
      <c r="AKL3158" s="0"/>
      <c r="AKM3158" s="0"/>
      <c r="AKN3158" s="0"/>
      <c r="AKO3158" s="0"/>
      <c r="AKP3158" s="0"/>
      <c r="AKQ3158" s="0"/>
      <c r="AKR3158" s="0"/>
      <c r="AKS3158" s="0"/>
      <c r="AKT3158" s="0"/>
      <c r="AKU3158" s="0"/>
      <c r="AKV3158" s="0"/>
      <c r="AKW3158" s="0"/>
      <c r="AKX3158" s="0"/>
      <c r="AKY3158" s="0"/>
      <c r="AKZ3158" s="0"/>
      <c r="ALA3158" s="0"/>
      <c r="ALB3158" s="0"/>
      <c r="ALC3158" s="0"/>
      <c r="ALD3158" s="0"/>
      <c r="ALE3158" s="0"/>
      <c r="ALF3158" s="0"/>
      <c r="ALG3158" s="0"/>
      <c r="ALH3158" s="0"/>
      <c r="ALI3158" s="0"/>
      <c r="ALJ3158" s="0"/>
      <c r="ALK3158" s="0"/>
      <c r="ALL3158" s="0"/>
      <c r="ALM3158" s="0"/>
      <c r="ALN3158" s="0"/>
      <c r="ALO3158" s="0"/>
      <c r="ALP3158" s="0"/>
      <c r="ALQ3158" s="0"/>
      <c r="ALR3158" s="0"/>
      <c r="ALS3158" s="0"/>
      <c r="ALT3158" s="0"/>
      <c r="ALU3158" s="0"/>
      <c r="ALV3158" s="0"/>
      <c r="ALW3158" s="0"/>
      <c r="ALX3158" s="0"/>
      <c r="ALY3158" s="0"/>
      <c r="ALZ3158" s="0"/>
      <c r="AMA3158" s="0"/>
      <c r="AMB3158" s="0"/>
      <c r="AMC3158" s="0"/>
      <c r="AMD3158" s="0"/>
      <c r="AME3158" s="0"/>
      <c r="AMF3158" s="0"/>
      <c r="AMG3158" s="0"/>
      <c r="AMH3158" s="0"/>
      <c r="AMI3158" s="0"/>
    </row>
    <row r="3159" customFormat="false" ht="12.75" hidden="false" customHeight="false" outlineLevel="0" collapsed="false">
      <c r="A3159" s="1" t="s">
        <v>1365</v>
      </c>
      <c r="C3159" s="19" t="s">
        <v>1370</v>
      </c>
      <c r="D3159" s="19" t="s">
        <v>13</v>
      </c>
      <c r="E3159" s="20" t="n">
        <v>1.7</v>
      </c>
      <c r="F3159" s="21" t="n">
        <v>0.09</v>
      </c>
      <c r="G3159" s="24" t="s">
        <v>1367</v>
      </c>
      <c r="H3159" s="3"/>
      <c r="BM3159" s="0"/>
      <c r="BN3159" s="0"/>
      <c r="BO3159" s="0"/>
      <c r="BP3159" s="0"/>
      <c r="BQ3159" s="0"/>
      <c r="BR3159" s="0"/>
      <c r="BS3159" s="0"/>
      <c r="BT3159" s="0"/>
      <c r="BU3159" s="0"/>
      <c r="BV3159" s="0"/>
      <c r="BW3159" s="0"/>
      <c r="BX3159" s="0"/>
      <c r="BY3159" s="0"/>
      <c r="BZ3159" s="0"/>
      <c r="CA3159" s="0"/>
      <c r="CB3159" s="0"/>
      <c r="CC3159" s="0"/>
      <c r="CD3159" s="0"/>
      <c r="CE3159" s="0"/>
      <c r="CF3159" s="0"/>
      <c r="CG3159" s="0"/>
      <c r="CH3159" s="0"/>
      <c r="CI3159" s="0"/>
      <c r="CJ3159" s="0"/>
      <c r="CK3159" s="0"/>
      <c r="CL3159" s="0"/>
      <c r="CM3159" s="0"/>
      <c r="CN3159" s="0"/>
      <c r="CO3159" s="0"/>
      <c r="CP3159" s="0"/>
      <c r="CQ3159" s="0"/>
      <c r="CR3159" s="0"/>
      <c r="CS3159" s="0"/>
      <c r="CT3159" s="0"/>
      <c r="CU3159" s="0"/>
      <c r="CV3159" s="0"/>
      <c r="CW3159" s="0"/>
      <c r="CX3159" s="0"/>
      <c r="CY3159" s="0"/>
      <c r="CZ3159" s="0"/>
      <c r="DA3159" s="0"/>
      <c r="DB3159" s="0"/>
      <c r="DC3159" s="0"/>
      <c r="DD3159" s="0"/>
      <c r="DE3159" s="0"/>
      <c r="DF3159" s="0"/>
      <c r="DG3159" s="0"/>
      <c r="DH3159" s="0"/>
      <c r="DI3159" s="0"/>
      <c r="DJ3159" s="0"/>
      <c r="DK3159" s="0"/>
      <c r="DL3159" s="0"/>
      <c r="DM3159" s="0"/>
      <c r="DN3159" s="0"/>
      <c r="DO3159" s="0"/>
      <c r="DP3159" s="0"/>
      <c r="DQ3159" s="0"/>
      <c r="DR3159" s="0"/>
      <c r="DS3159" s="0"/>
      <c r="DT3159" s="0"/>
      <c r="DU3159" s="0"/>
      <c r="DV3159" s="0"/>
      <c r="DW3159" s="0"/>
      <c r="DX3159" s="0"/>
      <c r="DY3159" s="0"/>
      <c r="DZ3159" s="0"/>
      <c r="EA3159" s="0"/>
      <c r="EB3159" s="0"/>
      <c r="EC3159" s="0"/>
      <c r="ED3159" s="0"/>
      <c r="EE3159" s="0"/>
      <c r="EF3159" s="0"/>
      <c r="EG3159" s="0"/>
      <c r="EH3159" s="0"/>
      <c r="EI3159" s="0"/>
      <c r="EJ3159" s="0"/>
      <c r="EK3159" s="0"/>
      <c r="EL3159" s="0"/>
      <c r="EM3159" s="0"/>
      <c r="EN3159" s="0"/>
      <c r="EO3159" s="0"/>
      <c r="EP3159" s="0"/>
      <c r="EQ3159" s="0"/>
      <c r="ER3159" s="0"/>
      <c r="ES3159" s="0"/>
      <c r="ET3159" s="0"/>
      <c r="EU3159" s="0"/>
      <c r="EV3159" s="0"/>
      <c r="EW3159" s="0"/>
      <c r="EX3159" s="0"/>
      <c r="EY3159" s="0"/>
      <c r="EZ3159" s="0"/>
      <c r="FA3159" s="0"/>
      <c r="FB3159" s="0"/>
      <c r="FC3159" s="0"/>
      <c r="FD3159" s="0"/>
      <c r="FE3159" s="0"/>
      <c r="FF3159" s="0"/>
      <c r="FG3159" s="0"/>
      <c r="FH3159" s="0"/>
      <c r="FI3159" s="0"/>
      <c r="FJ3159" s="0"/>
      <c r="FK3159" s="0"/>
      <c r="FL3159" s="0"/>
      <c r="FM3159" s="0"/>
      <c r="FN3159" s="0"/>
      <c r="FO3159" s="0"/>
      <c r="FP3159" s="0"/>
      <c r="FQ3159" s="0"/>
      <c r="FR3159" s="0"/>
      <c r="FS3159" s="0"/>
      <c r="FT3159" s="0"/>
      <c r="FU3159" s="0"/>
      <c r="FV3159" s="0"/>
      <c r="FW3159" s="0"/>
      <c r="FX3159" s="0"/>
      <c r="FY3159" s="0"/>
      <c r="FZ3159" s="0"/>
      <c r="GA3159" s="0"/>
      <c r="GB3159" s="0"/>
      <c r="GC3159" s="0"/>
      <c r="GD3159" s="0"/>
      <c r="GE3159" s="0"/>
      <c r="GF3159" s="0"/>
      <c r="GG3159" s="0"/>
      <c r="GH3159" s="0"/>
      <c r="GI3159" s="0"/>
      <c r="GJ3159" s="0"/>
      <c r="GK3159" s="0"/>
      <c r="GL3159" s="0"/>
      <c r="GM3159" s="0"/>
      <c r="GN3159" s="0"/>
      <c r="GO3159" s="0"/>
      <c r="GP3159" s="0"/>
      <c r="GQ3159" s="0"/>
      <c r="GR3159" s="0"/>
      <c r="GS3159" s="0"/>
      <c r="GT3159" s="0"/>
      <c r="GU3159" s="0"/>
      <c r="GV3159" s="0"/>
      <c r="GW3159" s="0"/>
      <c r="GX3159" s="0"/>
      <c r="GY3159" s="0"/>
      <c r="GZ3159" s="0"/>
      <c r="HA3159" s="0"/>
      <c r="HB3159" s="0"/>
      <c r="HC3159" s="0"/>
      <c r="HD3159" s="0"/>
      <c r="HE3159" s="0"/>
      <c r="HF3159" s="0"/>
      <c r="HG3159" s="0"/>
      <c r="HH3159" s="0"/>
      <c r="HI3159" s="0"/>
      <c r="HJ3159" s="0"/>
      <c r="HK3159" s="0"/>
      <c r="HL3159" s="0"/>
      <c r="HM3159" s="0"/>
      <c r="HN3159" s="0"/>
      <c r="HO3159" s="0"/>
      <c r="HP3159" s="0"/>
      <c r="HQ3159" s="0"/>
      <c r="HR3159" s="0"/>
      <c r="HS3159" s="0"/>
      <c r="HT3159" s="0"/>
      <c r="HU3159" s="0"/>
      <c r="HV3159" s="0"/>
      <c r="HW3159" s="0"/>
      <c r="HX3159" s="0"/>
      <c r="HY3159" s="0"/>
      <c r="HZ3159" s="0"/>
      <c r="IA3159" s="0"/>
      <c r="IB3159" s="0"/>
      <c r="IC3159" s="0"/>
      <c r="ID3159" s="0"/>
      <c r="IE3159" s="0"/>
      <c r="IF3159" s="0"/>
      <c r="IG3159" s="0"/>
      <c r="IH3159" s="0"/>
      <c r="II3159" s="0"/>
      <c r="IJ3159" s="0"/>
      <c r="IK3159" s="0"/>
      <c r="IL3159" s="0"/>
      <c r="IM3159" s="0"/>
      <c r="IN3159" s="0"/>
      <c r="IO3159" s="0"/>
      <c r="IP3159" s="0"/>
      <c r="IQ3159" s="0"/>
      <c r="IR3159" s="0"/>
      <c r="IS3159" s="0"/>
      <c r="IT3159" s="0"/>
      <c r="IU3159" s="0"/>
      <c r="IV3159" s="0"/>
      <c r="IW3159" s="0"/>
      <c r="IX3159" s="0"/>
      <c r="IY3159" s="0"/>
      <c r="IZ3159" s="0"/>
      <c r="JA3159" s="0"/>
      <c r="JB3159" s="0"/>
      <c r="JC3159" s="0"/>
      <c r="JD3159" s="0"/>
      <c r="JE3159" s="0"/>
      <c r="JF3159" s="0"/>
      <c r="JG3159" s="0"/>
      <c r="JH3159" s="0"/>
      <c r="JI3159" s="0"/>
      <c r="JJ3159" s="0"/>
      <c r="JK3159" s="0"/>
      <c r="JL3159" s="0"/>
      <c r="JM3159" s="0"/>
      <c r="JN3159" s="0"/>
      <c r="JO3159" s="0"/>
      <c r="JP3159" s="0"/>
      <c r="JQ3159" s="0"/>
      <c r="JR3159" s="0"/>
      <c r="JS3159" s="0"/>
      <c r="JT3159" s="0"/>
      <c r="JU3159" s="0"/>
      <c r="JV3159" s="0"/>
      <c r="JW3159" s="0"/>
      <c r="JX3159" s="0"/>
      <c r="JY3159" s="0"/>
      <c r="JZ3159" s="0"/>
      <c r="KA3159" s="0"/>
      <c r="KB3159" s="0"/>
      <c r="KC3159" s="0"/>
      <c r="KD3159" s="0"/>
      <c r="KE3159" s="0"/>
      <c r="KF3159" s="0"/>
      <c r="KG3159" s="0"/>
      <c r="KH3159" s="0"/>
      <c r="KI3159" s="0"/>
      <c r="KJ3159" s="0"/>
      <c r="KK3159" s="0"/>
      <c r="KL3159" s="0"/>
      <c r="KM3159" s="0"/>
      <c r="KN3159" s="0"/>
      <c r="KO3159" s="0"/>
      <c r="KP3159" s="0"/>
      <c r="KQ3159" s="0"/>
      <c r="KR3159" s="0"/>
      <c r="KS3159" s="0"/>
      <c r="KT3159" s="0"/>
      <c r="KU3159" s="0"/>
      <c r="KV3159" s="0"/>
      <c r="KW3159" s="0"/>
      <c r="KX3159" s="0"/>
      <c r="KY3159" s="0"/>
      <c r="KZ3159" s="0"/>
      <c r="LA3159" s="0"/>
      <c r="LB3159" s="0"/>
      <c r="LC3159" s="0"/>
      <c r="LD3159" s="0"/>
      <c r="LE3159" s="0"/>
      <c r="LF3159" s="0"/>
      <c r="LG3159" s="0"/>
      <c r="LH3159" s="0"/>
      <c r="LI3159" s="0"/>
      <c r="LJ3159" s="0"/>
      <c r="LK3159" s="0"/>
      <c r="LL3159" s="0"/>
      <c r="LM3159" s="0"/>
      <c r="LN3159" s="0"/>
      <c r="LO3159" s="0"/>
      <c r="LP3159" s="0"/>
      <c r="LQ3159" s="0"/>
      <c r="LR3159" s="0"/>
      <c r="LS3159" s="0"/>
      <c r="LT3159" s="0"/>
      <c r="LU3159" s="0"/>
      <c r="LV3159" s="0"/>
      <c r="LW3159" s="0"/>
      <c r="LX3159" s="0"/>
      <c r="LY3159" s="0"/>
      <c r="LZ3159" s="0"/>
      <c r="MA3159" s="0"/>
      <c r="MB3159" s="0"/>
      <c r="MC3159" s="0"/>
      <c r="MD3159" s="0"/>
      <c r="ME3159" s="0"/>
      <c r="MF3159" s="0"/>
      <c r="MG3159" s="0"/>
      <c r="MH3159" s="0"/>
      <c r="MI3159" s="0"/>
      <c r="MJ3159" s="0"/>
      <c r="MK3159" s="0"/>
      <c r="ML3159" s="0"/>
      <c r="MM3159" s="0"/>
      <c r="MN3159" s="0"/>
      <c r="MO3159" s="0"/>
      <c r="MP3159" s="0"/>
      <c r="MQ3159" s="0"/>
      <c r="MR3159" s="0"/>
      <c r="MS3159" s="0"/>
      <c r="MT3159" s="0"/>
      <c r="MU3159" s="0"/>
      <c r="MV3159" s="0"/>
      <c r="MW3159" s="0"/>
      <c r="MX3159" s="0"/>
      <c r="MY3159" s="0"/>
      <c r="MZ3159" s="0"/>
      <c r="NA3159" s="0"/>
      <c r="NB3159" s="0"/>
      <c r="NC3159" s="0"/>
      <c r="ND3159" s="0"/>
      <c r="NE3159" s="0"/>
      <c r="NF3159" s="0"/>
      <c r="NG3159" s="0"/>
      <c r="NH3159" s="0"/>
      <c r="NI3159" s="0"/>
      <c r="NJ3159" s="0"/>
      <c r="NK3159" s="0"/>
      <c r="NL3159" s="0"/>
      <c r="NM3159" s="0"/>
      <c r="NN3159" s="0"/>
      <c r="NO3159" s="0"/>
      <c r="NP3159" s="0"/>
      <c r="NQ3159" s="0"/>
      <c r="NR3159" s="0"/>
      <c r="NS3159" s="0"/>
      <c r="NT3159" s="0"/>
      <c r="NU3159" s="0"/>
      <c r="NV3159" s="0"/>
      <c r="NW3159" s="0"/>
      <c r="NX3159" s="0"/>
      <c r="NY3159" s="0"/>
      <c r="NZ3159" s="0"/>
      <c r="OA3159" s="0"/>
      <c r="OB3159" s="0"/>
      <c r="OC3159" s="0"/>
      <c r="OD3159" s="0"/>
      <c r="OE3159" s="0"/>
      <c r="OF3159" s="0"/>
      <c r="OG3159" s="0"/>
      <c r="OH3159" s="0"/>
      <c r="OI3159" s="0"/>
      <c r="OJ3159" s="0"/>
      <c r="OK3159" s="0"/>
      <c r="OL3159" s="0"/>
      <c r="OM3159" s="0"/>
      <c r="ON3159" s="0"/>
      <c r="OO3159" s="0"/>
      <c r="OP3159" s="0"/>
      <c r="OQ3159" s="0"/>
      <c r="OR3159" s="0"/>
      <c r="OS3159" s="0"/>
      <c r="OT3159" s="0"/>
      <c r="OU3159" s="0"/>
      <c r="OV3159" s="0"/>
      <c r="OW3159" s="0"/>
      <c r="OX3159" s="0"/>
      <c r="OY3159" s="0"/>
      <c r="OZ3159" s="0"/>
      <c r="PA3159" s="0"/>
      <c r="PB3159" s="0"/>
      <c r="PC3159" s="0"/>
      <c r="PD3159" s="0"/>
      <c r="PE3159" s="0"/>
      <c r="PF3159" s="0"/>
      <c r="PG3159" s="0"/>
      <c r="PH3159" s="0"/>
      <c r="PI3159" s="0"/>
      <c r="PJ3159" s="0"/>
      <c r="PK3159" s="0"/>
      <c r="PL3159" s="0"/>
      <c r="PM3159" s="0"/>
      <c r="PN3159" s="0"/>
      <c r="PO3159" s="0"/>
      <c r="PP3159" s="0"/>
      <c r="PQ3159" s="0"/>
      <c r="PR3159" s="0"/>
      <c r="PS3159" s="0"/>
      <c r="PT3159" s="0"/>
      <c r="PU3159" s="0"/>
      <c r="PV3159" s="0"/>
      <c r="PW3159" s="0"/>
      <c r="PX3159" s="0"/>
      <c r="PY3159" s="0"/>
      <c r="PZ3159" s="0"/>
      <c r="QA3159" s="0"/>
      <c r="QB3159" s="0"/>
      <c r="QC3159" s="0"/>
      <c r="QD3159" s="0"/>
      <c r="QE3159" s="0"/>
      <c r="QF3159" s="0"/>
      <c r="QG3159" s="0"/>
      <c r="QH3159" s="0"/>
      <c r="QI3159" s="0"/>
      <c r="QJ3159" s="0"/>
      <c r="QK3159" s="0"/>
      <c r="QL3159" s="0"/>
      <c r="QM3159" s="0"/>
      <c r="QN3159" s="0"/>
      <c r="QO3159" s="0"/>
      <c r="QP3159" s="0"/>
      <c r="QQ3159" s="0"/>
      <c r="QR3159" s="0"/>
      <c r="QS3159" s="0"/>
      <c r="QT3159" s="0"/>
      <c r="QU3159" s="0"/>
      <c r="QV3159" s="0"/>
      <c r="QW3159" s="0"/>
      <c r="QX3159" s="0"/>
      <c r="QY3159" s="0"/>
      <c r="QZ3159" s="0"/>
      <c r="RA3159" s="0"/>
      <c r="RB3159" s="0"/>
      <c r="RC3159" s="0"/>
      <c r="RD3159" s="0"/>
      <c r="RE3159" s="0"/>
      <c r="RF3159" s="0"/>
      <c r="RG3159" s="0"/>
      <c r="RH3159" s="0"/>
      <c r="RI3159" s="0"/>
      <c r="RJ3159" s="0"/>
      <c r="RK3159" s="0"/>
      <c r="RL3159" s="0"/>
      <c r="RM3159" s="0"/>
      <c r="RN3159" s="0"/>
      <c r="RO3159" s="0"/>
      <c r="RP3159" s="0"/>
      <c r="RQ3159" s="0"/>
      <c r="RR3159" s="0"/>
      <c r="RS3159" s="0"/>
      <c r="RT3159" s="0"/>
      <c r="RU3159" s="0"/>
      <c r="RV3159" s="0"/>
      <c r="RW3159" s="0"/>
      <c r="RX3159" s="0"/>
      <c r="RY3159" s="0"/>
      <c r="RZ3159" s="0"/>
      <c r="SA3159" s="0"/>
      <c r="SB3159" s="0"/>
      <c r="SC3159" s="0"/>
      <c r="SD3159" s="0"/>
      <c r="SE3159" s="0"/>
      <c r="SF3159" s="0"/>
      <c r="SG3159" s="0"/>
      <c r="SH3159" s="0"/>
      <c r="SI3159" s="0"/>
      <c r="SJ3159" s="0"/>
      <c r="SK3159" s="0"/>
      <c r="SL3159" s="0"/>
      <c r="SM3159" s="0"/>
      <c r="SN3159" s="0"/>
      <c r="SO3159" s="0"/>
      <c r="SP3159" s="0"/>
      <c r="SQ3159" s="0"/>
      <c r="SR3159" s="0"/>
      <c r="SS3159" s="0"/>
      <c r="ST3159" s="0"/>
      <c r="SU3159" s="0"/>
      <c r="SV3159" s="0"/>
      <c r="SW3159" s="0"/>
      <c r="SX3159" s="0"/>
      <c r="SY3159" s="0"/>
      <c r="SZ3159" s="0"/>
      <c r="TA3159" s="0"/>
      <c r="TB3159" s="0"/>
      <c r="TC3159" s="0"/>
      <c r="TD3159" s="0"/>
      <c r="TE3159" s="0"/>
      <c r="TF3159" s="0"/>
      <c r="TG3159" s="0"/>
      <c r="TH3159" s="0"/>
      <c r="TI3159" s="0"/>
      <c r="TJ3159" s="0"/>
      <c r="TK3159" s="0"/>
      <c r="TL3159" s="0"/>
      <c r="TM3159" s="0"/>
      <c r="TN3159" s="0"/>
      <c r="TO3159" s="0"/>
      <c r="TP3159" s="0"/>
      <c r="TQ3159" s="0"/>
      <c r="TR3159" s="0"/>
      <c r="TS3159" s="0"/>
      <c r="TT3159" s="0"/>
      <c r="TU3159" s="0"/>
      <c r="TV3159" s="0"/>
      <c r="TW3159" s="0"/>
      <c r="TX3159" s="0"/>
      <c r="TY3159" s="0"/>
      <c r="TZ3159" s="0"/>
      <c r="UA3159" s="0"/>
      <c r="UB3159" s="0"/>
      <c r="UC3159" s="0"/>
      <c r="UD3159" s="0"/>
      <c r="UE3159" s="0"/>
      <c r="UF3159" s="0"/>
      <c r="UG3159" s="0"/>
      <c r="UH3159" s="0"/>
      <c r="UI3159" s="0"/>
      <c r="UJ3159" s="0"/>
      <c r="UK3159" s="0"/>
      <c r="UL3159" s="0"/>
      <c r="UM3159" s="0"/>
      <c r="UN3159" s="0"/>
      <c r="UO3159" s="0"/>
      <c r="UP3159" s="0"/>
      <c r="UQ3159" s="0"/>
      <c r="UR3159" s="0"/>
      <c r="US3159" s="0"/>
      <c r="UT3159" s="0"/>
      <c r="UU3159" s="0"/>
      <c r="UV3159" s="0"/>
      <c r="UW3159" s="0"/>
      <c r="UX3159" s="0"/>
      <c r="UY3159" s="0"/>
      <c r="UZ3159" s="0"/>
      <c r="VA3159" s="0"/>
      <c r="VB3159" s="0"/>
      <c r="VC3159" s="0"/>
      <c r="VD3159" s="0"/>
      <c r="VE3159" s="0"/>
      <c r="VF3159" s="0"/>
      <c r="VG3159" s="0"/>
      <c r="VH3159" s="0"/>
      <c r="VI3159" s="0"/>
      <c r="VJ3159" s="0"/>
      <c r="VK3159" s="0"/>
      <c r="VL3159" s="0"/>
      <c r="VM3159" s="0"/>
      <c r="VN3159" s="0"/>
      <c r="VO3159" s="0"/>
      <c r="VP3159" s="0"/>
      <c r="VQ3159" s="0"/>
      <c r="VR3159" s="0"/>
      <c r="VS3159" s="0"/>
      <c r="VT3159" s="0"/>
      <c r="VU3159" s="0"/>
      <c r="VV3159" s="0"/>
      <c r="VW3159" s="0"/>
      <c r="VX3159" s="0"/>
      <c r="VY3159" s="0"/>
      <c r="VZ3159" s="0"/>
      <c r="WA3159" s="0"/>
      <c r="WB3159" s="0"/>
      <c r="WC3159" s="0"/>
      <c r="WD3159" s="0"/>
      <c r="WE3159" s="0"/>
      <c r="WF3159" s="0"/>
      <c r="WG3159" s="0"/>
      <c r="WH3159" s="0"/>
      <c r="WI3159" s="0"/>
      <c r="WJ3159" s="0"/>
      <c r="WK3159" s="0"/>
      <c r="WL3159" s="0"/>
      <c r="WM3159" s="0"/>
      <c r="WN3159" s="0"/>
      <c r="WO3159" s="0"/>
      <c r="WP3159" s="0"/>
      <c r="WQ3159" s="0"/>
      <c r="WR3159" s="0"/>
      <c r="WS3159" s="0"/>
      <c r="WT3159" s="0"/>
      <c r="WU3159" s="0"/>
      <c r="WV3159" s="0"/>
      <c r="WW3159" s="0"/>
      <c r="WX3159" s="0"/>
      <c r="WY3159" s="0"/>
      <c r="WZ3159" s="0"/>
      <c r="XA3159" s="0"/>
      <c r="XB3159" s="0"/>
      <c r="XC3159" s="0"/>
      <c r="XD3159" s="0"/>
      <c r="XE3159" s="0"/>
      <c r="XF3159" s="0"/>
      <c r="XG3159" s="0"/>
      <c r="XH3159" s="0"/>
      <c r="XI3159" s="0"/>
      <c r="XJ3159" s="0"/>
      <c r="XK3159" s="0"/>
      <c r="XL3159" s="0"/>
      <c r="XM3159" s="0"/>
      <c r="XN3159" s="0"/>
      <c r="XO3159" s="0"/>
      <c r="XP3159" s="0"/>
      <c r="XQ3159" s="0"/>
      <c r="XR3159" s="0"/>
      <c r="XS3159" s="0"/>
      <c r="XT3159" s="0"/>
      <c r="XU3159" s="0"/>
      <c r="XV3159" s="0"/>
      <c r="XW3159" s="0"/>
      <c r="XX3159" s="0"/>
      <c r="XY3159" s="0"/>
      <c r="XZ3159" s="0"/>
      <c r="YA3159" s="0"/>
      <c r="YB3159" s="0"/>
      <c r="YC3159" s="0"/>
      <c r="YD3159" s="0"/>
      <c r="YE3159" s="0"/>
      <c r="YF3159" s="0"/>
      <c r="YG3159" s="0"/>
      <c r="YH3159" s="0"/>
      <c r="YI3159" s="0"/>
      <c r="YJ3159" s="0"/>
      <c r="YK3159" s="0"/>
      <c r="YL3159" s="0"/>
      <c r="YM3159" s="0"/>
      <c r="YN3159" s="0"/>
      <c r="YO3159" s="0"/>
      <c r="YP3159" s="0"/>
      <c r="YQ3159" s="0"/>
      <c r="YR3159" s="0"/>
      <c r="YS3159" s="0"/>
      <c r="YT3159" s="0"/>
      <c r="YU3159" s="0"/>
      <c r="YV3159" s="0"/>
      <c r="YW3159" s="0"/>
      <c r="YX3159" s="0"/>
      <c r="YY3159" s="0"/>
      <c r="YZ3159" s="0"/>
      <c r="ZA3159" s="0"/>
      <c r="ZB3159" s="0"/>
      <c r="ZC3159" s="0"/>
      <c r="ZD3159" s="0"/>
      <c r="ZE3159" s="0"/>
      <c r="ZF3159" s="0"/>
      <c r="ZG3159" s="0"/>
      <c r="ZH3159" s="0"/>
      <c r="ZI3159" s="0"/>
      <c r="ZJ3159" s="0"/>
      <c r="ZK3159" s="0"/>
      <c r="ZL3159" s="0"/>
      <c r="ZM3159" s="0"/>
      <c r="ZN3159" s="0"/>
      <c r="ZO3159" s="0"/>
      <c r="ZP3159" s="0"/>
      <c r="ZQ3159" s="0"/>
      <c r="ZR3159" s="0"/>
      <c r="ZS3159" s="0"/>
      <c r="ZT3159" s="0"/>
      <c r="ZU3159" s="0"/>
      <c r="ZV3159" s="0"/>
      <c r="ZW3159" s="0"/>
      <c r="ZX3159" s="0"/>
      <c r="ZY3159" s="0"/>
      <c r="ZZ3159" s="0"/>
      <c r="AAA3159" s="0"/>
      <c r="AAB3159" s="0"/>
      <c r="AAC3159" s="0"/>
      <c r="AAD3159" s="0"/>
      <c r="AAE3159" s="0"/>
      <c r="AAF3159" s="0"/>
      <c r="AAG3159" s="0"/>
      <c r="AAH3159" s="0"/>
      <c r="AAI3159" s="0"/>
      <c r="AAJ3159" s="0"/>
      <c r="AAK3159" s="0"/>
      <c r="AAL3159" s="0"/>
      <c r="AAM3159" s="0"/>
      <c r="AAN3159" s="0"/>
      <c r="AAO3159" s="0"/>
      <c r="AAP3159" s="0"/>
      <c r="AAQ3159" s="0"/>
      <c r="AAR3159" s="0"/>
      <c r="AAS3159" s="0"/>
      <c r="AAT3159" s="0"/>
      <c r="AAU3159" s="0"/>
      <c r="AAV3159" s="0"/>
      <c r="AAW3159" s="0"/>
      <c r="AAX3159" s="0"/>
      <c r="AAY3159" s="0"/>
      <c r="AAZ3159" s="0"/>
      <c r="ABA3159" s="0"/>
      <c r="ABB3159" s="0"/>
      <c r="ABC3159" s="0"/>
      <c r="ABD3159" s="0"/>
      <c r="ABE3159" s="0"/>
      <c r="ABF3159" s="0"/>
      <c r="ABG3159" s="0"/>
      <c r="ABH3159" s="0"/>
      <c r="ABI3159" s="0"/>
      <c r="ABJ3159" s="0"/>
      <c r="ABK3159" s="0"/>
      <c r="ABL3159" s="0"/>
      <c r="ABM3159" s="0"/>
      <c r="ABN3159" s="0"/>
      <c r="ABO3159" s="0"/>
      <c r="ABP3159" s="0"/>
      <c r="ABQ3159" s="0"/>
      <c r="ABR3159" s="0"/>
      <c r="ABS3159" s="0"/>
      <c r="ABT3159" s="0"/>
      <c r="ABU3159" s="0"/>
      <c r="ABV3159" s="0"/>
      <c r="ABW3159" s="0"/>
      <c r="ABX3159" s="0"/>
      <c r="ABY3159" s="0"/>
      <c r="ABZ3159" s="0"/>
      <c r="ACA3159" s="0"/>
      <c r="ACB3159" s="0"/>
      <c r="ACC3159" s="0"/>
      <c r="ACD3159" s="0"/>
      <c r="ACE3159" s="0"/>
      <c r="ACF3159" s="0"/>
      <c r="ACG3159" s="0"/>
      <c r="ACH3159" s="0"/>
      <c r="ACI3159" s="0"/>
      <c r="ACJ3159" s="0"/>
      <c r="ACK3159" s="0"/>
      <c r="ACL3159" s="0"/>
      <c r="ACM3159" s="0"/>
      <c r="ACN3159" s="0"/>
      <c r="ACO3159" s="0"/>
      <c r="ACP3159" s="0"/>
      <c r="ACQ3159" s="0"/>
      <c r="ACR3159" s="0"/>
      <c r="ACS3159" s="0"/>
      <c r="ACT3159" s="0"/>
      <c r="ACU3159" s="0"/>
      <c r="ACV3159" s="0"/>
      <c r="ACW3159" s="0"/>
      <c r="ACX3159" s="0"/>
      <c r="ACY3159" s="0"/>
      <c r="ACZ3159" s="0"/>
      <c r="ADA3159" s="0"/>
      <c r="ADB3159" s="0"/>
      <c r="ADC3159" s="0"/>
      <c r="ADD3159" s="0"/>
      <c r="ADE3159" s="0"/>
      <c r="ADF3159" s="0"/>
      <c r="ADG3159" s="0"/>
      <c r="ADH3159" s="0"/>
      <c r="ADI3159" s="0"/>
      <c r="ADJ3159" s="0"/>
      <c r="ADK3159" s="0"/>
      <c r="ADL3159" s="0"/>
      <c r="ADM3159" s="0"/>
      <c r="ADN3159" s="0"/>
      <c r="ADO3159" s="0"/>
      <c r="ADP3159" s="0"/>
      <c r="ADQ3159" s="0"/>
      <c r="ADR3159" s="0"/>
      <c r="ADS3159" s="0"/>
      <c r="ADT3159" s="0"/>
      <c r="ADU3159" s="0"/>
      <c r="ADV3159" s="0"/>
      <c r="ADW3159" s="0"/>
      <c r="ADX3159" s="0"/>
      <c r="ADY3159" s="0"/>
      <c r="ADZ3159" s="0"/>
      <c r="AEA3159" s="0"/>
      <c r="AEB3159" s="0"/>
      <c r="AEC3159" s="0"/>
      <c r="AED3159" s="0"/>
      <c r="AEE3159" s="0"/>
      <c r="AEF3159" s="0"/>
      <c r="AEG3159" s="0"/>
      <c r="AEH3159" s="0"/>
      <c r="AEI3159" s="0"/>
      <c r="AEJ3159" s="0"/>
      <c r="AEK3159" s="0"/>
      <c r="AEL3159" s="0"/>
      <c r="AEM3159" s="0"/>
      <c r="AEN3159" s="0"/>
      <c r="AEO3159" s="0"/>
      <c r="AEP3159" s="0"/>
      <c r="AEQ3159" s="0"/>
      <c r="AER3159" s="0"/>
      <c r="AES3159" s="0"/>
      <c r="AET3159" s="0"/>
      <c r="AEU3159" s="0"/>
      <c r="AEV3159" s="0"/>
      <c r="AEW3159" s="0"/>
      <c r="AEX3159" s="0"/>
      <c r="AEY3159" s="0"/>
      <c r="AEZ3159" s="0"/>
      <c r="AFA3159" s="0"/>
      <c r="AFB3159" s="0"/>
      <c r="AFC3159" s="0"/>
      <c r="AFD3159" s="0"/>
      <c r="AFE3159" s="0"/>
      <c r="AFF3159" s="0"/>
      <c r="AFG3159" s="0"/>
      <c r="AFH3159" s="0"/>
      <c r="AFI3159" s="0"/>
      <c r="AFJ3159" s="0"/>
      <c r="AFK3159" s="0"/>
      <c r="AFL3159" s="0"/>
      <c r="AFM3159" s="0"/>
      <c r="AFN3159" s="0"/>
      <c r="AFO3159" s="0"/>
      <c r="AFP3159" s="0"/>
      <c r="AFQ3159" s="0"/>
      <c r="AFR3159" s="0"/>
      <c r="AFS3159" s="0"/>
      <c r="AFT3159" s="0"/>
      <c r="AFU3159" s="0"/>
      <c r="AFV3159" s="0"/>
      <c r="AFW3159" s="0"/>
      <c r="AFX3159" s="0"/>
      <c r="AFY3159" s="0"/>
      <c r="AFZ3159" s="0"/>
      <c r="AGA3159" s="0"/>
      <c r="AGB3159" s="0"/>
      <c r="AGC3159" s="0"/>
      <c r="AGD3159" s="0"/>
      <c r="AGE3159" s="0"/>
      <c r="AGF3159" s="0"/>
      <c r="AGG3159" s="0"/>
      <c r="AGH3159" s="0"/>
      <c r="AGI3159" s="0"/>
      <c r="AGJ3159" s="0"/>
      <c r="AGK3159" s="0"/>
      <c r="AGL3159" s="0"/>
      <c r="AGM3159" s="0"/>
      <c r="AGN3159" s="0"/>
      <c r="AGO3159" s="0"/>
      <c r="AGP3159" s="0"/>
      <c r="AGQ3159" s="0"/>
      <c r="AGR3159" s="0"/>
      <c r="AGS3159" s="0"/>
      <c r="AGT3159" s="0"/>
      <c r="AGU3159" s="0"/>
      <c r="AGV3159" s="0"/>
      <c r="AGW3159" s="0"/>
      <c r="AGX3159" s="0"/>
      <c r="AGY3159" s="0"/>
      <c r="AGZ3159" s="0"/>
      <c r="AHA3159" s="0"/>
      <c r="AHB3159" s="0"/>
      <c r="AHC3159" s="0"/>
      <c r="AHD3159" s="0"/>
      <c r="AHE3159" s="0"/>
      <c r="AHF3159" s="0"/>
      <c r="AHG3159" s="0"/>
      <c r="AHH3159" s="0"/>
      <c r="AHI3159" s="0"/>
      <c r="AHJ3159" s="0"/>
      <c r="AHK3159" s="0"/>
      <c r="AHL3159" s="0"/>
      <c r="AHM3159" s="0"/>
      <c r="AHN3159" s="0"/>
      <c r="AHO3159" s="0"/>
      <c r="AHP3159" s="0"/>
      <c r="AHQ3159" s="0"/>
      <c r="AHR3159" s="0"/>
      <c r="AHS3159" s="0"/>
      <c r="AHT3159" s="0"/>
      <c r="AHU3159" s="0"/>
      <c r="AHV3159" s="0"/>
      <c r="AHW3159" s="0"/>
      <c r="AHX3159" s="0"/>
      <c r="AHY3159" s="0"/>
      <c r="AHZ3159" s="0"/>
      <c r="AIA3159" s="0"/>
      <c r="AIB3159" s="0"/>
      <c r="AIC3159" s="0"/>
      <c r="AID3159" s="0"/>
      <c r="AIE3159" s="0"/>
      <c r="AIF3159" s="0"/>
      <c r="AIG3159" s="0"/>
      <c r="AIH3159" s="0"/>
      <c r="AII3159" s="0"/>
      <c r="AIJ3159" s="0"/>
      <c r="AIK3159" s="0"/>
      <c r="AIL3159" s="0"/>
      <c r="AIM3159" s="0"/>
      <c r="AIN3159" s="0"/>
      <c r="AIO3159" s="0"/>
      <c r="AIP3159" s="0"/>
      <c r="AIQ3159" s="0"/>
      <c r="AIR3159" s="0"/>
      <c r="AIS3159" s="0"/>
      <c r="AIT3159" s="0"/>
      <c r="AIU3159" s="0"/>
      <c r="AIV3159" s="0"/>
      <c r="AIW3159" s="0"/>
      <c r="AIX3159" s="0"/>
      <c r="AIY3159" s="0"/>
      <c r="AIZ3159" s="0"/>
      <c r="AJA3159" s="0"/>
      <c r="AJB3159" s="0"/>
      <c r="AJC3159" s="0"/>
      <c r="AJD3159" s="0"/>
      <c r="AJE3159" s="0"/>
      <c r="AJF3159" s="0"/>
      <c r="AJG3159" s="0"/>
      <c r="AJH3159" s="0"/>
      <c r="AJI3159" s="0"/>
      <c r="AJJ3159" s="0"/>
      <c r="AJK3159" s="0"/>
      <c r="AJL3159" s="0"/>
      <c r="AJM3159" s="0"/>
      <c r="AJN3159" s="0"/>
      <c r="AJO3159" s="0"/>
      <c r="AJP3159" s="0"/>
      <c r="AJQ3159" s="0"/>
      <c r="AJR3159" s="0"/>
      <c r="AJS3159" s="0"/>
      <c r="AJT3159" s="0"/>
      <c r="AJU3159" s="0"/>
      <c r="AJV3159" s="0"/>
      <c r="AJW3159" s="0"/>
      <c r="AJX3159" s="0"/>
      <c r="AJY3159" s="0"/>
      <c r="AJZ3159" s="0"/>
      <c r="AKA3159" s="0"/>
      <c r="AKB3159" s="0"/>
      <c r="AKC3159" s="0"/>
      <c r="AKD3159" s="0"/>
      <c r="AKE3159" s="0"/>
      <c r="AKF3159" s="0"/>
      <c r="AKG3159" s="0"/>
      <c r="AKH3159" s="0"/>
      <c r="AKI3159" s="0"/>
      <c r="AKJ3159" s="0"/>
      <c r="AKK3159" s="0"/>
      <c r="AKL3159" s="0"/>
      <c r="AKM3159" s="0"/>
      <c r="AKN3159" s="0"/>
      <c r="AKO3159" s="0"/>
      <c r="AKP3159" s="0"/>
      <c r="AKQ3159" s="0"/>
      <c r="AKR3159" s="0"/>
      <c r="AKS3159" s="0"/>
      <c r="AKT3159" s="0"/>
      <c r="AKU3159" s="0"/>
      <c r="AKV3159" s="0"/>
      <c r="AKW3159" s="0"/>
      <c r="AKX3159" s="0"/>
      <c r="AKY3159" s="0"/>
      <c r="AKZ3159" s="0"/>
      <c r="ALA3159" s="0"/>
      <c r="ALB3159" s="0"/>
      <c r="ALC3159" s="0"/>
      <c r="ALD3159" s="0"/>
      <c r="ALE3159" s="0"/>
      <c r="ALF3159" s="0"/>
      <c r="ALG3159" s="0"/>
      <c r="ALH3159" s="0"/>
      <c r="ALI3159" s="0"/>
      <c r="ALJ3159" s="0"/>
      <c r="ALK3159" s="0"/>
      <c r="ALL3159" s="0"/>
      <c r="ALM3159" s="0"/>
      <c r="ALN3159" s="0"/>
      <c r="ALO3159" s="0"/>
      <c r="ALP3159" s="0"/>
      <c r="ALQ3159" s="0"/>
      <c r="ALR3159" s="0"/>
      <c r="ALS3159" s="0"/>
      <c r="ALT3159" s="0"/>
      <c r="ALU3159" s="0"/>
      <c r="ALV3159" s="0"/>
      <c r="ALW3159" s="0"/>
      <c r="ALX3159" s="0"/>
      <c r="ALY3159" s="0"/>
      <c r="ALZ3159" s="0"/>
      <c r="AMA3159" s="0"/>
      <c r="AMB3159" s="0"/>
      <c r="AMC3159" s="0"/>
      <c r="AMD3159" s="0"/>
      <c r="AME3159" s="0"/>
      <c r="AMF3159" s="0"/>
      <c r="AMG3159" s="0"/>
      <c r="AMH3159" s="0"/>
      <c r="AMI3159" s="0"/>
    </row>
    <row r="3160" customFormat="false" ht="12.75" hidden="false" customHeight="false" outlineLevel="0" collapsed="false">
      <c r="A3160" s="18" t="s">
        <v>1365</v>
      </c>
      <c r="B3160" s="18"/>
      <c r="C3160" s="78" t="s">
        <v>3412</v>
      </c>
      <c r="D3160" s="79" t="s">
        <v>51</v>
      </c>
      <c r="E3160" s="80"/>
      <c r="F3160" s="81"/>
      <c r="G3160" s="82"/>
      <c r="H3160" s="83" t="s">
        <v>168</v>
      </c>
      <c r="I3160" s="84" t="n">
        <v>0.95</v>
      </c>
      <c r="J3160" s="83" t="s">
        <v>3413</v>
      </c>
      <c r="K3160" s="18"/>
      <c r="M3160" s="18"/>
      <c r="N3160" s="18"/>
      <c r="O3160" s="18"/>
      <c r="P3160" s="18"/>
      <c r="Q3160" s="18"/>
      <c r="R3160" s="18"/>
      <c r="S3160" s="18"/>
      <c r="T3160" s="18"/>
      <c r="U3160" s="18"/>
      <c r="V3160" s="18"/>
      <c r="W3160" s="18"/>
      <c r="X3160" s="18"/>
      <c r="Y3160" s="18"/>
      <c r="Z3160" s="18"/>
      <c r="AA3160" s="18"/>
      <c r="AB3160" s="18"/>
      <c r="AC3160" s="18"/>
      <c r="AD3160" s="18"/>
      <c r="AE3160" s="18"/>
      <c r="AF3160" s="18"/>
      <c r="AG3160" s="18"/>
      <c r="AH3160" s="18"/>
      <c r="AI3160" s="18"/>
      <c r="AJ3160" s="18"/>
      <c r="AK3160" s="18"/>
      <c r="AL3160" s="18"/>
      <c r="AM3160" s="18"/>
      <c r="AN3160" s="18"/>
      <c r="AO3160" s="18"/>
      <c r="AP3160" s="18"/>
      <c r="AQ3160" s="18"/>
      <c r="AR3160" s="18"/>
      <c r="AS3160" s="18"/>
      <c r="AT3160" s="18"/>
      <c r="AU3160" s="18"/>
      <c r="AV3160" s="18"/>
      <c r="AW3160" s="18"/>
      <c r="AX3160" s="18"/>
      <c r="AY3160" s="18"/>
      <c r="AZ3160" s="18"/>
      <c r="BA3160" s="18"/>
      <c r="BB3160" s="18"/>
      <c r="BC3160" s="18"/>
      <c r="BD3160" s="18"/>
      <c r="BE3160" s="18"/>
      <c r="BF3160" s="18"/>
      <c r="BG3160" s="18"/>
      <c r="BH3160" s="18"/>
      <c r="BI3160" s="18"/>
      <c r="BJ3160" s="18"/>
      <c r="BK3160" s="18"/>
      <c r="BL3160" s="18"/>
      <c r="BM3160" s="0"/>
      <c r="BN3160" s="0"/>
      <c r="BO3160" s="0"/>
      <c r="BP3160" s="0"/>
      <c r="BQ3160" s="0"/>
      <c r="BR3160" s="0"/>
      <c r="BS3160" s="0"/>
      <c r="BT3160" s="0"/>
      <c r="BU3160" s="0"/>
      <c r="BV3160" s="0"/>
      <c r="BW3160" s="0"/>
      <c r="BX3160" s="0"/>
      <c r="BY3160" s="0"/>
      <c r="BZ3160" s="0"/>
      <c r="CA3160" s="0"/>
      <c r="CB3160" s="0"/>
      <c r="CC3160" s="0"/>
      <c r="CD3160" s="0"/>
      <c r="CE3160" s="0"/>
      <c r="CF3160" s="0"/>
      <c r="CG3160" s="0"/>
      <c r="CH3160" s="0"/>
      <c r="CI3160" s="0"/>
      <c r="CJ3160" s="0"/>
      <c r="CK3160" s="0"/>
      <c r="CL3160" s="0"/>
      <c r="CM3160" s="0"/>
      <c r="CN3160" s="0"/>
      <c r="CO3160" s="0"/>
      <c r="CP3160" s="0"/>
      <c r="CQ3160" s="0"/>
      <c r="CR3160" s="0"/>
      <c r="CS3160" s="0"/>
      <c r="CT3160" s="0"/>
      <c r="CU3160" s="0"/>
      <c r="CV3160" s="0"/>
      <c r="CW3160" s="0"/>
      <c r="CX3160" s="0"/>
      <c r="CY3160" s="0"/>
      <c r="CZ3160" s="0"/>
      <c r="DA3160" s="0"/>
      <c r="DB3160" s="0"/>
      <c r="DC3160" s="0"/>
      <c r="DD3160" s="0"/>
      <c r="DE3160" s="0"/>
      <c r="DF3160" s="0"/>
      <c r="DG3160" s="0"/>
      <c r="DH3160" s="0"/>
      <c r="DI3160" s="0"/>
      <c r="DJ3160" s="0"/>
      <c r="DK3160" s="0"/>
      <c r="DL3160" s="0"/>
      <c r="DM3160" s="0"/>
      <c r="DN3160" s="0"/>
      <c r="DO3160" s="0"/>
      <c r="DP3160" s="0"/>
      <c r="DQ3160" s="0"/>
      <c r="DR3160" s="0"/>
      <c r="DS3160" s="0"/>
      <c r="DT3160" s="0"/>
      <c r="DU3160" s="0"/>
      <c r="DV3160" s="0"/>
      <c r="DW3160" s="0"/>
      <c r="DX3160" s="0"/>
      <c r="DY3160" s="0"/>
      <c r="DZ3160" s="0"/>
      <c r="EA3160" s="0"/>
      <c r="EB3160" s="0"/>
      <c r="EC3160" s="0"/>
      <c r="ED3160" s="0"/>
      <c r="EE3160" s="0"/>
      <c r="EF3160" s="0"/>
      <c r="EG3160" s="0"/>
      <c r="EH3160" s="0"/>
      <c r="EI3160" s="0"/>
      <c r="EJ3160" s="0"/>
      <c r="EK3160" s="0"/>
      <c r="EL3160" s="0"/>
      <c r="EM3160" s="0"/>
      <c r="EN3160" s="0"/>
      <c r="EO3160" s="0"/>
      <c r="EP3160" s="0"/>
      <c r="EQ3160" s="0"/>
      <c r="ER3160" s="0"/>
      <c r="ES3160" s="0"/>
      <c r="ET3160" s="0"/>
      <c r="EU3160" s="0"/>
      <c r="EV3160" s="0"/>
      <c r="EW3160" s="0"/>
      <c r="EX3160" s="0"/>
      <c r="EY3160" s="0"/>
      <c r="EZ3160" s="0"/>
      <c r="FA3160" s="0"/>
      <c r="FB3160" s="0"/>
      <c r="FC3160" s="0"/>
      <c r="FD3160" s="0"/>
      <c r="FE3160" s="0"/>
      <c r="FF3160" s="0"/>
      <c r="FG3160" s="0"/>
      <c r="FH3160" s="0"/>
      <c r="FI3160" s="0"/>
      <c r="FJ3160" s="0"/>
      <c r="FK3160" s="0"/>
      <c r="FL3160" s="0"/>
      <c r="FM3160" s="0"/>
      <c r="FN3160" s="0"/>
      <c r="FO3160" s="0"/>
      <c r="FP3160" s="0"/>
      <c r="FQ3160" s="0"/>
      <c r="FR3160" s="0"/>
      <c r="FS3160" s="0"/>
      <c r="FT3160" s="0"/>
      <c r="FU3160" s="0"/>
      <c r="FV3160" s="0"/>
      <c r="FW3160" s="0"/>
      <c r="FX3160" s="0"/>
      <c r="FY3160" s="0"/>
      <c r="FZ3160" s="0"/>
      <c r="GA3160" s="0"/>
      <c r="GB3160" s="0"/>
      <c r="GC3160" s="0"/>
      <c r="GD3160" s="0"/>
      <c r="GE3160" s="0"/>
      <c r="GF3160" s="0"/>
      <c r="GG3160" s="0"/>
      <c r="GH3160" s="0"/>
      <c r="GI3160" s="0"/>
      <c r="GJ3160" s="0"/>
      <c r="GK3160" s="0"/>
      <c r="GL3160" s="0"/>
      <c r="GM3160" s="0"/>
      <c r="GN3160" s="0"/>
      <c r="GO3160" s="0"/>
      <c r="GP3160" s="0"/>
      <c r="GQ3160" s="0"/>
      <c r="GR3160" s="0"/>
      <c r="GS3160" s="0"/>
      <c r="GT3160" s="0"/>
      <c r="GU3160" s="0"/>
      <c r="GV3160" s="0"/>
      <c r="GW3160" s="0"/>
      <c r="GX3160" s="0"/>
      <c r="GY3160" s="0"/>
      <c r="GZ3160" s="0"/>
      <c r="HA3160" s="0"/>
      <c r="HB3160" s="0"/>
      <c r="HC3160" s="0"/>
      <c r="HD3160" s="0"/>
      <c r="HE3160" s="0"/>
      <c r="HF3160" s="0"/>
      <c r="HG3160" s="0"/>
      <c r="HH3160" s="0"/>
      <c r="HI3160" s="0"/>
      <c r="HJ3160" s="0"/>
      <c r="HK3160" s="0"/>
      <c r="HL3160" s="0"/>
      <c r="HM3160" s="0"/>
      <c r="HN3160" s="0"/>
      <c r="HO3160" s="0"/>
      <c r="HP3160" s="0"/>
      <c r="HQ3160" s="0"/>
      <c r="HR3160" s="0"/>
      <c r="HS3160" s="0"/>
      <c r="HT3160" s="0"/>
      <c r="HU3160" s="0"/>
      <c r="HV3160" s="0"/>
      <c r="HW3160" s="0"/>
      <c r="HX3160" s="0"/>
      <c r="HY3160" s="0"/>
      <c r="HZ3160" s="0"/>
      <c r="IA3160" s="0"/>
      <c r="IB3160" s="0"/>
      <c r="IC3160" s="0"/>
      <c r="ID3160" s="0"/>
      <c r="IE3160" s="0"/>
      <c r="IF3160" s="0"/>
      <c r="IG3160" s="0"/>
      <c r="IH3160" s="0"/>
      <c r="II3160" s="0"/>
      <c r="IJ3160" s="0"/>
      <c r="IK3160" s="0"/>
      <c r="IL3160" s="0"/>
      <c r="IM3160" s="0"/>
      <c r="IN3160" s="0"/>
      <c r="IO3160" s="0"/>
      <c r="IP3160" s="0"/>
      <c r="IQ3160" s="0"/>
      <c r="IR3160" s="0"/>
      <c r="IS3160" s="0"/>
      <c r="IT3160" s="0"/>
      <c r="IU3160" s="0"/>
      <c r="IV3160" s="0"/>
      <c r="IW3160" s="0"/>
      <c r="IX3160" s="0"/>
      <c r="IY3160" s="0"/>
      <c r="IZ3160" s="0"/>
      <c r="JA3160" s="0"/>
      <c r="JB3160" s="0"/>
      <c r="JC3160" s="0"/>
      <c r="JD3160" s="0"/>
      <c r="JE3160" s="0"/>
      <c r="JF3160" s="0"/>
      <c r="JG3160" s="0"/>
      <c r="JH3160" s="0"/>
      <c r="JI3160" s="0"/>
      <c r="JJ3160" s="0"/>
      <c r="JK3160" s="0"/>
      <c r="JL3160" s="0"/>
      <c r="JM3160" s="0"/>
      <c r="JN3160" s="0"/>
      <c r="JO3160" s="0"/>
      <c r="JP3160" s="0"/>
      <c r="JQ3160" s="0"/>
      <c r="JR3160" s="0"/>
      <c r="JS3160" s="0"/>
      <c r="JT3160" s="0"/>
      <c r="JU3160" s="0"/>
      <c r="JV3160" s="0"/>
      <c r="JW3160" s="0"/>
      <c r="JX3160" s="0"/>
      <c r="JY3160" s="0"/>
      <c r="JZ3160" s="0"/>
      <c r="KA3160" s="0"/>
      <c r="KB3160" s="0"/>
      <c r="KC3160" s="0"/>
      <c r="KD3160" s="0"/>
      <c r="KE3160" s="0"/>
      <c r="KF3160" s="0"/>
      <c r="KG3160" s="0"/>
      <c r="KH3160" s="0"/>
      <c r="KI3160" s="0"/>
      <c r="KJ3160" s="0"/>
      <c r="KK3160" s="0"/>
      <c r="KL3160" s="0"/>
      <c r="KM3160" s="0"/>
      <c r="KN3160" s="0"/>
      <c r="KO3160" s="0"/>
      <c r="KP3160" s="0"/>
      <c r="KQ3160" s="0"/>
      <c r="KR3160" s="0"/>
      <c r="KS3160" s="0"/>
      <c r="KT3160" s="0"/>
      <c r="KU3160" s="0"/>
      <c r="KV3160" s="0"/>
      <c r="KW3160" s="0"/>
      <c r="KX3160" s="0"/>
      <c r="KY3160" s="0"/>
      <c r="KZ3160" s="0"/>
      <c r="LA3160" s="0"/>
      <c r="LB3160" s="0"/>
      <c r="LC3160" s="0"/>
      <c r="LD3160" s="0"/>
      <c r="LE3160" s="0"/>
      <c r="LF3160" s="0"/>
      <c r="LG3160" s="0"/>
      <c r="LH3160" s="0"/>
      <c r="LI3160" s="0"/>
      <c r="LJ3160" s="0"/>
      <c r="LK3160" s="0"/>
      <c r="LL3160" s="0"/>
      <c r="LM3160" s="0"/>
      <c r="LN3160" s="0"/>
      <c r="LO3160" s="0"/>
      <c r="LP3160" s="0"/>
      <c r="LQ3160" s="0"/>
      <c r="LR3160" s="0"/>
      <c r="LS3160" s="0"/>
      <c r="LT3160" s="0"/>
      <c r="LU3160" s="0"/>
      <c r="LV3160" s="0"/>
      <c r="LW3160" s="0"/>
      <c r="LX3160" s="0"/>
      <c r="LY3160" s="0"/>
      <c r="LZ3160" s="0"/>
      <c r="MA3160" s="0"/>
      <c r="MB3160" s="0"/>
      <c r="MC3160" s="0"/>
      <c r="MD3160" s="0"/>
      <c r="ME3160" s="0"/>
      <c r="MF3160" s="0"/>
      <c r="MG3160" s="0"/>
      <c r="MH3160" s="0"/>
      <c r="MI3160" s="0"/>
      <c r="MJ3160" s="0"/>
      <c r="MK3160" s="0"/>
      <c r="ML3160" s="0"/>
      <c r="MM3160" s="0"/>
      <c r="MN3160" s="0"/>
      <c r="MO3160" s="0"/>
      <c r="MP3160" s="0"/>
      <c r="MQ3160" s="0"/>
      <c r="MR3160" s="0"/>
      <c r="MS3160" s="0"/>
      <c r="MT3160" s="0"/>
      <c r="MU3160" s="0"/>
      <c r="MV3160" s="0"/>
      <c r="MW3160" s="0"/>
      <c r="MX3160" s="0"/>
      <c r="MY3160" s="0"/>
      <c r="MZ3160" s="0"/>
      <c r="NA3160" s="0"/>
      <c r="NB3160" s="0"/>
      <c r="NC3160" s="0"/>
      <c r="ND3160" s="0"/>
      <c r="NE3160" s="0"/>
      <c r="NF3160" s="0"/>
      <c r="NG3160" s="0"/>
      <c r="NH3160" s="0"/>
      <c r="NI3160" s="0"/>
      <c r="NJ3160" s="0"/>
      <c r="NK3160" s="0"/>
      <c r="NL3160" s="0"/>
      <c r="NM3160" s="0"/>
      <c r="NN3160" s="0"/>
      <c r="NO3160" s="0"/>
      <c r="NP3160" s="0"/>
      <c r="NQ3160" s="0"/>
      <c r="NR3160" s="0"/>
      <c r="NS3160" s="0"/>
      <c r="NT3160" s="0"/>
      <c r="NU3160" s="0"/>
      <c r="NV3160" s="0"/>
      <c r="NW3160" s="0"/>
      <c r="NX3160" s="0"/>
      <c r="NY3160" s="0"/>
      <c r="NZ3160" s="0"/>
      <c r="OA3160" s="0"/>
      <c r="OB3160" s="0"/>
      <c r="OC3160" s="0"/>
      <c r="OD3160" s="0"/>
      <c r="OE3160" s="0"/>
      <c r="OF3160" s="0"/>
      <c r="OG3160" s="0"/>
      <c r="OH3160" s="0"/>
      <c r="OI3160" s="0"/>
      <c r="OJ3160" s="0"/>
      <c r="OK3160" s="0"/>
      <c r="OL3160" s="0"/>
      <c r="OM3160" s="0"/>
      <c r="ON3160" s="0"/>
      <c r="OO3160" s="0"/>
      <c r="OP3160" s="0"/>
      <c r="OQ3160" s="0"/>
      <c r="OR3160" s="0"/>
      <c r="OS3160" s="0"/>
      <c r="OT3160" s="0"/>
      <c r="OU3160" s="0"/>
      <c r="OV3160" s="0"/>
      <c r="OW3160" s="0"/>
      <c r="OX3160" s="0"/>
      <c r="OY3160" s="0"/>
      <c r="OZ3160" s="0"/>
      <c r="PA3160" s="0"/>
      <c r="PB3160" s="0"/>
      <c r="PC3160" s="0"/>
      <c r="PD3160" s="0"/>
      <c r="PE3160" s="0"/>
      <c r="PF3160" s="0"/>
      <c r="PG3160" s="0"/>
      <c r="PH3160" s="0"/>
      <c r="PI3160" s="0"/>
      <c r="PJ3160" s="0"/>
      <c r="PK3160" s="0"/>
      <c r="PL3160" s="0"/>
      <c r="PM3160" s="0"/>
      <c r="PN3160" s="0"/>
      <c r="PO3160" s="0"/>
      <c r="PP3160" s="0"/>
      <c r="PQ3160" s="0"/>
      <c r="PR3160" s="0"/>
      <c r="PS3160" s="0"/>
      <c r="PT3160" s="0"/>
      <c r="PU3160" s="0"/>
      <c r="PV3160" s="0"/>
      <c r="PW3160" s="0"/>
      <c r="PX3160" s="0"/>
      <c r="PY3160" s="0"/>
      <c r="PZ3160" s="0"/>
      <c r="QA3160" s="0"/>
      <c r="QB3160" s="0"/>
      <c r="QC3160" s="0"/>
      <c r="QD3160" s="0"/>
      <c r="QE3160" s="0"/>
      <c r="QF3160" s="0"/>
      <c r="QG3160" s="0"/>
      <c r="QH3160" s="0"/>
      <c r="QI3160" s="0"/>
      <c r="QJ3160" s="0"/>
      <c r="QK3160" s="0"/>
      <c r="QL3160" s="0"/>
      <c r="QM3160" s="0"/>
      <c r="QN3160" s="0"/>
      <c r="QO3160" s="0"/>
      <c r="QP3160" s="0"/>
      <c r="QQ3160" s="0"/>
      <c r="QR3160" s="0"/>
      <c r="QS3160" s="0"/>
      <c r="QT3160" s="0"/>
      <c r="QU3160" s="0"/>
      <c r="QV3160" s="0"/>
      <c r="QW3160" s="0"/>
      <c r="QX3160" s="0"/>
      <c r="QY3160" s="0"/>
      <c r="QZ3160" s="0"/>
      <c r="RA3160" s="0"/>
      <c r="RB3160" s="0"/>
      <c r="RC3160" s="0"/>
      <c r="RD3160" s="0"/>
      <c r="RE3160" s="0"/>
      <c r="RF3160" s="0"/>
      <c r="RG3160" s="0"/>
      <c r="RH3160" s="0"/>
      <c r="RI3160" s="0"/>
      <c r="RJ3160" s="0"/>
      <c r="RK3160" s="0"/>
      <c r="RL3160" s="0"/>
      <c r="RM3160" s="0"/>
      <c r="RN3160" s="0"/>
      <c r="RO3160" s="0"/>
      <c r="RP3160" s="0"/>
      <c r="RQ3160" s="0"/>
      <c r="RR3160" s="0"/>
      <c r="RS3160" s="0"/>
      <c r="RT3160" s="0"/>
      <c r="RU3160" s="0"/>
      <c r="RV3160" s="0"/>
      <c r="RW3160" s="0"/>
      <c r="RX3160" s="0"/>
      <c r="RY3160" s="0"/>
      <c r="RZ3160" s="0"/>
      <c r="SA3160" s="0"/>
      <c r="SB3160" s="0"/>
      <c r="SC3160" s="0"/>
      <c r="SD3160" s="0"/>
      <c r="SE3160" s="0"/>
      <c r="SF3160" s="0"/>
      <c r="SG3160" s="0"/>
      <c r="SH3160" s="0"/>
      <c r="SI3160" s="0"/>
      <c r="SJ3160" s="0"/>
      <c r="SK3160" s="0"/>
      <c r="SL3160" s="0"/>
      <c r="SM3160" s="0"/>
      <c r="SN3160" s="0"/>
      <c r="SO3160" s="0"/>
      <c r="SP3160" s="0"/>
      <c r="SQ3160" s="0"/>
      <c r="SR3160" s="0"/>
      <c r="SS3160" s="0"/>
      <c r="ST3160" s="0"/>
      <c r="SU3160" s="0"/>
      <c r="SV3160" s="0"/>
      <c r="SW3160" s="0"/>
      <c r="SX3160" s="0"/>
      <c r="SY3160" s="0"/>
      <c r="SZ3160" s="0"/>
      <c r="TA3160" s="0"/>
      <c r="TB3160" s="0"/>
      <c r="TC3160" s="0"/>
      <c r="TD3160" s="0"/>
      <c r="TE3160" s="0"/>
      <c r="TF3160" s="0"/>
      <c r="TG3160" s="0"/>
      <c r="TH3160" s="0"/>
      <c r="TI3160" s="0"/>
      <c r="TJ3160" s="0"/>
      <c r="TK3160" s="0"/>
      <c r="TL3160" s="0"/>
      <c r="TM3160" s="0"/>
      <c r="TN3160" s="0"/>
      <c r="TO3160" s="0"/>
      <c r="TP3160" s="0"/>
      <c r="TQ3160" s="0"/>
      <c r="TR3160" s="0"/>
      <c r="TS3160" s="0"/>
      <c r="TT3160" s="0"/>
      <c r="TU3160" s="0"/>
      <c r="TV3160" s="0"/>
      <c r="TW3160" s="0"/>
      <c r="TX3160" s="0"/>
      <c r="TY3160" s="0"/>
      <c r="TZ3160" s="0"/>
      <c r="UA3160" s="0"/>
      <c r="UB3160" s="0"/>
      <c r="UC3160" s="0"/>
      <c r="UD3160" s="0"/>
      <c r="UE3160" s="0"/>
      <c r="UF3160" s="0"/>
      <c r="UG3160" s="0"/>
      <c r="UH3160" s="0"/>
      <c r="UI3160" s="0"/>
      <c r="UJ3160" s="0"/>
      <c r="UK3160" s="0"/>
      <c r="UL3160" s="0"/>
      <c r="UM3160" s="0"/>
      <c r="UN3160" s="0"/>
      <c r="UO3160" s="0"/>
      <c r="UP3160" s="0"/>
      <c r="UQ3160" s="0"/>
      <c r="UR3160" s="0"/>
      <c r="US3160" s="0"/>
      <c r="UT3160" s="0"/>
      <c r="UU3160" s="0"/>
      <c r="UV3160" s="0"/>
      <c r="UW3160" s="0"/>
      <c r="UX3160" s="0"/>
      <c r="UY3160" s="0"/>
      <c r="UZ3160" s="0"/>
      <c r="VA3160" s="0"/>
      <c r="VB3160" s="0"/>
      <c r="VC3160" s="0"/>
      <c r="VD3160" s="0"/>
      <c r="VE3160" s="0"/>
      <c r="VF3160" s="0"/>
      <c r="VG3160" s="0"/>
      <c r="VH3160" s="0"/>
      <c r="VI3160" s="0"/>
      <c r="VJ3160" s="0"/>
      <c r="VK3160" s="0"/>
      <c r="VL3160" s="0"/>
      <c r="VM3160" s="0"/>
      <c r="VN3160" s="0"/>
      <c r="VO3160" s="0"/>
      <c r="VP3160" s="0"/>
      <c r="VQ3160" s="0"/>
      <c r="VR3160" s="0"/>
      <c r="VS3160" s="0"/>
      <c r="VT3160" s="0"/>
      <c r="VU3160" s="0"/>
      <c r="VV3160" s="0"/>
      <c r="VW3160" s="0"/>
      <c r="VX3160" s="0"/>
      <c r="VY3160" s="0"/>
      <c r="VZ3160" s="0"/>
      <c r="WA3160" s="0"/>
      <c r="WB3160" s="0"/>
      <c r="WC3160" s="0"/>
      <c r="WD3160" s="0"/>
      <c r="WE3160" s="0"/>
      <c r="WF3160" s="0"/>
      <c r="WG3160" s="0"/>
      <c r="WH3160" s="0"/>
      <c r="WI3160" s="0"/>
      <c r="WJ3160" s="0"/>
      <c r="WK3160" s="0"/>
      <c r="WL3160" s="0"/>
      <c r="WM3160" s="0"/>
      <c r="WN3160" s="0"/>
      <c r="WO3160" s="0"/>
      <c r="WP3160" s="0"/>
      <c r="WQ3160" s="0"/>
      <c r="WR3160" s="0"/>
      <c r="WS3160" s="0"/>
      <c r="WT3160" s="0"/>
      <c r="WU3160" s="0"/>
      <c r="WV3160" s="0"/>
      <c r="WW3160" s="0"/>
      <c r="WX3160" s="0"/>
      <c r="WY3160" s="0"/>
      <c r="WZ3160" s="0"/>
      <c r="XA3160" s="0"/>
      <c r="XB3160" s="0"/>
      <c r="XC3160" s="0"/>
      <c r="XD3160" s="0"/>
      <c r="XE3160" s="0"/>
      <c r="XF3160" s="0"/>
      <c r="XG3160" s="0"/>
      <c r="XH3160" s="0"/>
      <c r="XI3160" s="0"/>
      <c r="XJ3160" s="0"/>
      <c r="XK3160" s="0"/>
      <c r="XL3160" s="0"/>
      <c r="XM3160" s="0"/>
      <c r="XN3160" s="0"/>
      <c r="XO3160" s="0"/>
      <c r="XP3160" s="0"/>
      <c r="XQ3160" s="0"/>
      <c r="XR3160" s="0"/>
      <c r="XS3160" s="0"/>
      <c r="XT3160" s="0"/>
      <c r="XU3160" s="0"/>
      <c r="XV3160" s="0"/>
      <c r="XW3160" s="0"/>
      <c r="XX3160" s="0"/>
      <c r="XY3160" s="0"/>
      <c r="XZ3160" s="0"/>
      <c r="YA3160" s="0"/>
      <c r="YB3160" s="0"/>
      <c r="YC3160" s="0"/>
      <c r="YD3160" s="0"/>
      <c r="YE3160" s="0"/>
      <c r="YF3160" s="0"/>
      <c r="YG3160" s="0"/>
      <c r="YH3160" s="0"/>
      <c r="YI3160" s="0"/>
      <c r="YJ3160" s="0"/>
      <c r="YK3160" s="0"/>
      <c r="YL3160" s="0"/>
      <c r="YM3160" s="0"/>
      <c r="YN3160" s="0"/>
      <c r="YO3160" s="0"/>
      <c r="YP3160" s="0"/>
      <c r="YQ3160" s="0"/>
      <c r="YR3160" s="0"/>
      <c r="YS3160" s="0"/>
      <c r="YT3160" s="0"/>
      <c r="YU3160" s="0"/>
      <c r="YV3160" s="0"/>
      <c r="YW3160" s="0"/>
      <c r="YX3160" s="0"/>
      <c r="YY3160" s="0"/>
      <c r="YZ3160" s="0"/>
      <c r="ZA3160" s="0"/>
      <c r="ZB3160" s="0"/>
      <c r="ZC3160" s="0"/>
      <c r="ZD3160" s="0"/>
      <c r="ZE3160" s="0"/>
      <c r="ZF3160" s="0"/>
      <c r="ZG3160" s="0"/>
      <c r="ZH3160" s="0"/>
      <c r="ZI3160" s="0"/>
      <c r="ZJ3160" s="0"/>
      <c r="ZK3160" s="0"/>
      <c r="ZL3160" s="0"/>
      <c r="ZM3160" s="0"/>
      <c r="ZN3160" s="0"/>
      <c r="ZO3160" s="0"/>
      <c r="ZP3160" s="0"/>
      <c r="ZQ3160" s="0"/>
      <c r="ZR3160" s="0"/>
      <c r="ZS3160" s="0"/>
      <c r="ZT3160" s="0"/>
      <c r="ZU3160" s="0"/>
      <c r="ZV3160" s="0"/>
      <c r="ZW3160" s="0"/>
      <c r="ZX3160" s="0"/>
      <c r="ZY3160" s="0"/>
      <c r="ZZ3160" s="0"/>
      <c r="AAA3160" s="0"/>
      <c r="AAB3160" s="0"/>
      <c r="AAC3160" s="0"/>
      <c r="AAD3160" s="0"/>
      <c r="AAE3160" s="0"/>
      <c r="AAF3160" s="0"/>
      <c r="AAG3160" s="0"/>
      <c r="AAH3160" s="0"/>
      <c r="AAI3160" s="0"/>
      <c r="AAJ3160" s="0"/>
      <c r="AAK3160" s="0"/>
      <c r="AAL3160" s="0"/>
      <c r="AAM3160" s="0"/>
      <c r="AAN3160" s="0"/>
      <c r="AAO3160" s="0"/>
      <c r="AAP3160" s="0"/>
      <c r="AAQ3160" s="0"/>
      <c r="AAR3160" s="0"/>
      <c r="AAS3160" s="0"/>
      <c r="AAT3160" s="0"/>
      <c r="AAU3160" s="0"/>
      <c r="AAV3160" s="0"/>
      <c r="AAW3160" s="0"/>
      <c r="AAX3160" s="0"/>
      <c r="AAY3160" s="0"/>
      <c r="AAZ3160" s="0"/>
      <c r="ABA3160" s="0"/>
      <c r="ABB3160" s="0"/>
      <c r="ABC3160" s="0"/>
      <c r="ABD3160" s="0"/>
      <c r="ABE3160" s="0"/>
      <c r="ABF3160" s="0"/>
      <c r="ABG3160" s="0"/>
      <c r="ABH3160" s="0"/>
      <c r="ABI3160" s="0"/>
      <c r="ABJ3160" s="0"/>
      <c r="ABK3160" s="0"/>
      <c r="ABL3160" s="0"/>
      <c r="ABM3160" s="0"/>
      <c r="ABN3160" s="0"/>
      <c r="ABO3160" s="0"/>
      <c r="ABP3160" s="0"/>
      <c r="ABQ3160" s="0"/>
      <c r="ABR3160" s="0"/>
      <c r="ABS3160" s="0"/>
      <c r="ABT3160" s="0"/>
      <c r="ABU3160" s="0"/>
      <c r="ABV3160" s="0"/>
      <c r="ABW3160" s="0"/>
      <c r="ABX3160" s="0"/>
      <c r="ABY3160" s="0"/>
      <c r="ABZ3160" s="0"/>
      <c r="ACA3160" s="0"/>
      <c r="ACB3160" s="0"/>
      <c r="ACC3160" s="0"/>
      <c r="ACD3160" s="0"/>
      <c r="ACE3160" s="0"/>
      <c r="ACF3160" s="0"/>
      <c r="ACG3160" s="0"/>
      <c r="ACH3160" s="0"/>
      <c r="ACI3160" s="0"/>
      <c r="ACJ3160" s="0"/>
      <c r="ACK3160" s="0"/>
      <c r="ACL3160" s="0"/>
      <c r="ACM3160" s="0"/>
      <c r="ACN3160" s="0"/>
      <c r="ACO3160" s="0"/>
      <c r="ACP3160" s="0"/>
      <c r="ACQ3160" s="0"/>
      <c r="ACR3160" s="0"/>
      <c r="ACS3160" s="0"/>
      <c r="ACT3160" s="0"/>
      <c r="ACU3160" s="0"/>
      <c r="ACV3160" s="0"/>
      <c r="ACW3160" s="0"/>
      <c r="ACX3160" s="0"/>
      <c r="ACY3160" s="0"/>
      <c r="ACZ3160" s="0"/>
      <c r="ADA3160" s="0"/>
      <c r="ADB3160" s="0"/>
      <c r="ADC3160" s="0"/>
      <c r="ADD3160" s="0"/>
      <c r="ADE3160" s="0"/>
      <c r="ADF3160" s="0"/>
      <c r="ADG3160" s="0"/>
      <c r="ADH3160" s="0"/>
      <c r="ADI3160" s="0"/>
      <c r="ADJ3160" s="0"/>
      <c r="ADK3160" s="0"/>
      <c r="ADL3160" s="0"/>
      <c r="ADM3160" s="0"/>
      <c r="ADN3160" s="0"/>
      <c r="ADO3160" s="0"/>
      <c r="ADP3160" s="0"/>
      <c r="ADQ3160" s="0"/>
      <c r="ADR3160" s="0"/>
      <c r="ADS3160" s="0"/>
      <c r="ADT3160" s="0"/>
      <c r="ADU3160" s="0"/>
      <c r="ADV3160" s="0"/>
      <c r="ADW3160" s="0"/>
      <c r="ADX3160" s="0"/>
      <c r="ADY3160" s="0"/>
      <c r="ADZ3160" s="0"/>
      <c r="AEA3160" s="0"/>
      <c r="AEB3160" s="0"/>
      <c r="AEC3160" s="0"/>
      <c r="AED3160" s="0"/>
      <c r="AEE3160" s="0"/>
      <c r="AEF3160" s="0"/>
      <c r="AEG3160" s="0"/>
      <c r="AEH3160" s="0"/>
      <c r="AEI3160" s="0"/>
      <c r="AEJ3160" s="0"/>
      <c r="AEK3160" s="0"/>
      <c r="AEL3160" s="0"/>
      <c r="AEM3160" s="0"/>
      <c r="AEN3160" s="0"/>
      <c r="AEO3160" s="0"/>
      <c r="AEP3160" s="0"/>
      <c r="AEQ3160" s="0"/>
      <c r="AER3160" s="0"/>
      <c r="AES3160" s="0"/>
      <c r="AET3160" s="0"/>
      <c r="AEU3160" s="0"/>
      <c r="AEV3160" s="0"/>
      <c r="AEW3160" s="0"/>
      <c r="AEX3160" s="0"/>
      <c r="AEY3160" s="0"/>
      <c r="AEZ3160" s="0"/>
      <c r="AFA3160" s="0"/>
      <c r="AFB3160" s="0"/>
      <c r="AFC3160" s="0"/>
      <c r="AFD3160" s="0"/>
      <c r="AFE3160" s="0"/>
      <c r="AFF3160" s="0"/>
      <c r="AFG3160" s="0"/>
      <c r="AFH3160" s="0"/>
      <c r="AFI3160" s="0"/>
      <c r="AFJ3160" s="0"/>
      <c r="AFK3160" s="0"/>
      <c r="AFL3160" s="0"/>
      <c r="AFM3160" s="0"/>
      <c r="AFN3160" s="0"/>
      <c r="AFO3160" s="0"/>
      <c r="AFP3160" s="0"/>
      <c r="AFQ3160" s="0"/>
      <c r="AFR3160" s="0"/>
      <c r="AFS3160" s="0"/>
      <c r="AFT3160" s="0"/>
      <c r="AFU3160" s="0"/>
      <c r="AFV3160" s="0"/>
      <c r="AFW3160" s="0"/>
      <c r="AFX3160" s="0"/>
      <c r="AFY3160" s="0"/>
      <c r="AFZ3160" s="0"/>
      <c r="AGA3160" s="0"/>
      <c r="AGB3160" s="0"/>
      <c r="AGC3160" s="0"/>
      <c r="AGD3160" s="0"/>
      <c r="AGE3160" s="0"/>
      <c r="AGF3160" s="0"/>
      <c r="AGG3160" s="0"/>
      <c r="AGH3160" s="0"/>
      <c r="AGI3160" s="0"/>
      <c r="AGJ3160" s="0"/>
      <c r="AGK3160" s="0"/>
      <c r="AGL3160" s="0"/>
      <c r="AGM3160" s="0"/>
      <c r="AGN3160" s="0"/>
      <c r="AGO3160" s="0"/>
      <c r="AGP3160" s="0"/>
      <c r="AGQ3160" s="0"/>
      <c r="AGR3160" s="0"/>
      <c r="AGS3160" s="0"/>
      <c r="AGT3160" s="0"/>
      <c r="AGU3160" s="0"/>
      <c r="AGV3160" s="0"/>
      <c r="AGW3160" s="0"/>
      <c r="AGX3160" s="0"/>
      <c r="AGY3160" s="0"/>
      <c r="AGZ3160" s="0"/>
      <c r="AHA3160" s="0"/>
      <c r="AHB3160" s="0"/>
      <c r="AHC3160" s="0"/>
      <c r="AHD3160" s="0"/>
      <c r="AHE3160" s="0"/>
      <c r="AHF3160" s="0"/>
      <c r="AHG3160" s="0"/>
      <c r="AHH3160" s="0"/>
      <c r="AHI3160" s="0"/>
      <c r="AHJ3160" s="0"/>
      <c r="AHK3160" s="0"/>
      <c r="AHL3160" s="0"/>
      <c r="AHM3160" s="0"/>
      <c r="AHN3160" s="0"/>
      <c r="AHO3160" s="0"/>
      <c r="AHP3160" s="0"/>
      <c r="AHQ3160" s="0"/>
      <c r="AHR3160" s="0"/>
      <c r="AHS3160" s="0"/>
      <c r="AHT3160" s="0"/>
      <c r="AHU3160" s="0"/>
      <c r="AHV3160" s="0"/>
      <c r="AHW3160" s="0"/>
      <c r="AHX3160" s="0"/>
      <c r="AHY3160" s="0"/>
      <c r="AHZ3160" s="0"/>
      <c r="AIA3160" s="0"/>
      <c r="AIB3160" s="0"/>
      <c r="AIC3160" s="0"/>
      <c r="AID3160" s="0"/>
      <c r="AIE3160" s="0"/>
      <c r="AIF3160" s="0"/>
      <c r="AIG3160" s="0"/>
      <c r="AIH3160" s="0"/>
      <c r="AII3160" s="0"/>
      <c r="AIJ3160" s="0"/>
      <c r="AIK3160" s="0"/>
      <c r="AIL3160" s="0"/>
      <c r="AIM3160" s="0"/>
      <c r="AIN3160" s="0"/>
      <c r="AIO3160" s="0"/>
      <c r="AIP3160" s="0"/>
      <c r="AIQ3160" s="0"/>
      <c r="AIR3160" s="0"/>
      <c r="AIS3160" s="0"/>
      <c r="AIT3160" s="0"/>
      <c r="AIU3160" s="0"/>
      <c r="AIV3160" s="0"/>
      <c r="AIW3160" s="0"/>
      <c r="AIX3160" s="0"/>
      <c r="AIY3160" s="0"/>
      <c r="AIZ3160" s="0"/>
      <c r="AJA3160" s="0"/>
      <c r="AJB3160" s="0"/>
      <c r="AJC3160" s="0"/>
      <c r="AJD3160" s="0"/>
      <c r="AJE3160" s="0"/>
      <c r="AJF3160" s="0"/>
      <c r="AJG3160" s="0"/>
      <c r="AJH3160" s="0"/>
      <c r="AJI3160" s="0"/>
      <c r="AJJ3160" s="0"/>
      <c r="AJK3160" s="0"/>
      <c r="AJL3160" s="0"/>
      <c r="AJM3160" s="0"/>
      <c r="AJN3160" s="0"/>
      <c r="AJO3160" s="0"/>
      <c r="AJP3160" s="0"/>
      <c r="AJQ3160" s="0"/>
      <c r="AJR3160" s="0"/>
      <c r="AJS3160" s="0"/>
      <c r="AJT3160" s="0"/>
      <c r="AJU3160" s="0"/>
      <c r="AJV3160" s="0"/>
      <c r="AJW3160" s="0"/>
      <c r="AJX3160" s="0"/>
      <c r="AJY3160" s="0"/>
      <c r="AJZ3160" s="0"/>
      <c r="AKA3160" s="0"/>
      <c r="AKB3160" s="0"/>
      <c r="AKC3160" s="0"/>
      <c r="AKD3160" s="0"/>
      <c r="AKE3160" s="0"/>
      <c r="AKF3160" s="0"/>
      <c r="AKG3160" s="0"/>
      <c r="AKH3160" s="0"/>
      <c r="AKI3160" s="0"/>
      <c r="AKJ3160" s="0"/>
      <c r="AKK3160" s="0"/>
      <c r="AKL3160" s="0"/>
      <c r="AKM3160" s="0"/>
      <c r="AKN3160" s="0"/>
      <c r="AKO3160" s="0"/>
      <c r="AKP3160" s="0"/>
      <c r="AKQ3160" s="0"/>
      <c r="AKR3160" s="0"/>
      <c r="AKS3160" s="0"/>
      <c r="AKT3160" s="0"/>
      <c r="AKU3160" s="0"/>
      <c r="AKV3160" s="0"/>
      <c r="AKW3160" s="0"/>
      <c r="AKX3160" s="0"/>
      <c r="AKY3160" s="0"/>
      <c r="AKZ3160" s="0"/>
      <c r="ALA3160" s="0"/>
      <c r="ALB3160" s="0"/>
      <c r="ALC3160" s="0"/>
      <c r="ALD3160" s="0"/>
      <c r="ALE3160" s="0"/>
      <c r="ALF3160" s="0"/>
      <c r="ALG3160" s="0"/>
      <c r="ALH3160" s="0"/>
      <c r="ALI3160" s="0"/>
      <c r="ALJ3160" s="0"/>
      <c r="ALK3160" s="0"/>
      <c r="ALL3160" s="0"/>
      <c r="ALM3160" s="0"/>
      <c r="ALN3160" s="0"/>
      <c r="ALO3160" s="0"/>
      <c r="ALP3160" s="0"/>
      <c r="ALQ3160" s="0"/>
      <c r="ALR3160" s="0"/>
      <c r="ALS3160" s="0"/>
      <c r="ALT3160" s="0"/>
      <c r="ALU3160" s="0"/>
      <c r="ALV3160" s="0"/>
      <c r="ALW3160" s="0"/>
      <c r="ALX3160" s="0"/>
      <c r="ALY3160" s="0"/>
      <c r="ALZ3160" s="0"/>
      <c r="AMA3160" s="0"/>
      <c r="AMB3160" s="0"/>
      <c r="AMC3160" s="0"/>
      <c r="AMD3160" s="0"/>
      <c r="AME3160" s="0"/>
      <c r="AMF3160" s="0"/>
      <c r="AMG3160" s="0"/>
      <c r="AMH3160" s="0"/>
      <c r="AMI3160" s="0"/>
    </row>
    <row r="3161" customFormat="false" ht="12.75" hidden="false" customHeight="false" outlineLevel="0" collapsed="false">
      <c r="A3161" s="18" t="s">
        <v>1365</v>
      </c>
      <c r="B3161" s="18"/>
      <c r="C3161" s="89" t="s">
        <v>1372</v>
      </c>
      <c r="D3161" s="90" t="s">
        <v>88</v>
      </c>
      <c r="E3161" s="91" t="n">
        <v>2.4</v>
      </c>
      <c r="F3161" s="92" t="n">
        <v>0.01</v>
      </c>
      <c r="G3161" s="93" t="s">
        <v>1367</v>
      </c>
      <c r="H3161" s="87" t="s">
        <v>61</v>
      </c>
      <c r="I3161" s="86" t="n">
        <v>1.4</v>
      </c>
      <c r="J3161" s="87" t="s">
        <v>960</v>
      </c>
      <c r="K3161" s="18"/>
      <c r="M3161" s="18"/>
      <c r="N3161" s="18"/>
      <c r="O3161" s="18"/>
      <c r="P3161" s="18"/>
      <c r="Q3161" s="18"/>
      <c r="R3161" s="18"/>
      <c r="S3161" s="18"/>
      <c r="T3161" s="18"/>
      <c r="U3161" s="18"/>
      <c r="V3161" s="18"/>
      <c r="W3161" s="18"/>
      <c r="X3161" s="18"/>
      <c r="Y3161" s="18"/>
      <c r="Z3161" s="18"/>
      <c r="AA3161" s="18"/>
      <c r="AB3161" s="18"/>
      <c r="AC3161" s="18"/>
      <c r="AD3161" s="18"/>
      <c r="AE3161" s="18"/>
      <c r="AF3161" s="18"/>
      <c r="AG3161" s="18"/>
      <c r="AH3161" s="18"/>
      <c r="AI3161" s="18"/>
      <c r="AJ3161" s="18"/>
      <c r="AK3161" s="18"/>
      <c r="AL3161" s="18"/>
      <c r="AM3161" s="18"/>
      <c r="AN3161" s="18"/>
      <c r="AO3161" s="18"/>
      <c r="AP3161" s="18"/>
      <c r="AQ3161" s="18"/>
      <c r="AR3161" s="18"/>
      <c r="AS3161" s="18"/>
      <c r="AT3161" s="18"/>
      <c r="AU3161" s="18"/>
      <c r="AV3161" s="18"/>
      <c r="AW3161" s="18"/>
      <c r="AX3161" s="18"/>
      <c r="AY3161" s="18"/>
      <c r="AZ3161" s="18"/>
      <c r="BA3161" s="18"/>
      <c r="BB3161" s="18"/>
      <c r="BC3161" s="18"/>
      <c r="BD3161" s="18"/>
      <c r="BE3161" s="18"/>
      <c r="BF3161" s="18"/>
      <c r="BG3161" s="18"/>
      <c r="BH3161" s="18"/>
      <c r="BI3161" s="18"/>
      <c r="BJ3161" s="18"/>
      <c r="BK3161" s="18"/>
      <c r="BL3161" s="18"/>
      <c r="BM3161" s="0"/>
      <c r="BN3161" s="0"/>
      <c r="BO3161" s="0"/>
      <c r="BP3161" s="0"/>
      <c r="BQ3161" s="0"/>
      <c r="BR3161" s="0"/>
      <c r="BS3161" s="0"/>
      <c r="BT3161" s="0"/>
      <c r="BU3161" s="0"/>
      <c r="BV3161" s="0"/>
      <c r="BW3161" s="0"/>
      <c r="BX3161" s="0"/>
      <c r="BY3161" s="0"/>
      <c r="BZ3161" s="0"/>
      <c r="CA3161" s="0"/>
      <c r="CB3161" s="0"/>
      <c r="CC3161" s="0"/>
      <c r="CD3161" s="0"/>
      <c r="CE3161" s="0"/>
      <c r="CF3161" s="0"/>
      <c r="CG3161" s="0"/>
      <c r="CH3161" s="0"/>
      <c r="CI3161" s="0"/>
      <c r="CJ3161" s="0"/>
      <c r="CK3161" s="0"/>
      <c r="CL3161" s="0"/>
      <c r="CM3161" s="0"/>
      <c r="CN3161" s="0"/>
      <c r="CO3161" s="0"/>
      <c r="CP3161" s="0"/>
      <c r="CQ3161" s="0"/>
      <c r="CR3161" s="0"/>
      <c r="CS3161" s="0"/>
      <c r="CT3161" s="0"/>
      <c r="CU3161" s="0"/>
      <c r="CV3161" s="0"/>
      <c r="CW3161" s="0"/>
      <c r="CX3161" s="0"/>
      <c r="CY3161" s="0"/>
      <c r="CZ3161" s="0"/>
      <c r="DA3161" s="0"/>
      <c r="DB3161" s="0"/>
      <c r="DC3161" s="0"/>
      <c r="DD3161" s="0"/>
      <c r="DE3161" s="0"/>
      <c r="DF3161" s="0"/>
      <c r="DG3161" s="0"/>
      <c r="DH3161" s="0"/>
      <c r="DI3161" s="0"/>
      <c r="DJ3161" s="0"/>
      <c r="DK3161" s="0"/>
      <c r="DL3161" s="0"/>
      <c r="DM3161" s="0"/>
      <c r="DN3161" s="0"/>
      <c r="DO3161" s="0"/>
      <c r="DP3161" s="0"/>
      <c r="DQ3161" s="0"/>
      <c r="DR3161" s="0"/>
      <c r="DS3161" s="0"/>
      <c r="DT3161" s="0"/>
      <c r="DU3161" s="0"/>
      <c r="DV3161" s="0"/>
      <c r="DW3161" s="0"/>
      <c r="DX3161" s="0"/>
      <c r="DY3161" s="0"/>
      <c r="DZ3161" s="0"/>
      <c r="EA3161" s="0"/>
      <c r="EB3161" s="0"/>
      <c r="EC3161" s="0"/>
      <c r="ED3161" s="0"/>
      <c r="EE3161" s="0"/>
      <c r="EF3161" s="0"/>
      <c r="EG3161" s="0"/>
      <c r="EH3161" s="0"/>
      <c r="EI3161" s="0"/>
      <c r="EJ3161" s="0"/>
      <c r="EK3161" s="0"/>
      <c r="EL3161" s="0"/>
      <c r="EM3161" s="0"/>
      <c r="EN3161" s="0"/>
      <c r="EO3161" s="0"/>
      <c r="EP3161" s="0"/>
      <c r="EQ3161" s="0"/>
      <c r="ER3161" s="0"/>
      <c r="ES3161" s="0"/>
      <c r="ET3161" s="0"/>
      <c r="EU3161" s="0"/>
      <c r="EV3161" s="0"/>
      <c r="EW3161" s="0"/>
      <c r="EX3161" s="0"/>
      <c r="EY3161" s="0"/>
      <c r="EZ3161" s="0"/>
      <c r="FA3161" s="0"/>
      <c r="FB3161" s="0"/>
      <c r="FC3161" s="0"/>
      <c r="FD3161" s="0"/>
      <c r="FE3161" s="0"/>
      <c r="FF3161" s="0"/>
      <c r="FG3161" s="0"/>
      <c r="FH3161" s="0"/>
      <c r="FI3161" s="0"/>
      <c r="FJ3161" s="0"/>
      <c r="FK3161" s="0"/>
      <c r="FL3161" s="0"/>
      <c r="FM3161" s="0"/>
      <c r="FN3161" s="0"/>
      <c r="FO3161" s="0"/>
      <c r="FP3161" s="0"/>
      <c r="FQ3161" s="0"/>
      <c r="FR3161" s="0"/>
      <c r="FS3161" s="0"/>
      <c r="FT3161" s="0"/>
      <c r="FU3161" s="0"/>
      <c r="FV3161" s="0"/>
      <c r="FW3161" s="0"/>
      <c r="FX3161" s="0"/>
      <c r="FY3161" s="0"/>
      <c r="FZ3161" s="0"/>
      <c r="GA3161" s="0"/>
      <c r="GB3161" s="0"/>
      <c r="GC3161" s="0"/>
      <c r="GD3161" s="0"/>
      <c r="GE3161" s="0"/>
      <c r="GF3161" s="0"/>
      <c r="GG3161" s="0"/>
      <c r="GH3161" s="0"/>
      <c r="GI3161" s="0"/>
      <c r="GJ3161" s="0"/>
      <c r="GK3161" s="0"/>
      <c r="GL3161" s="0"/>
      <c r="GM3161" s="0"/>
      <c r="GN3161" s="0"/>
      <c r="GO3161" s="0"/>
      <c r="GP3161" s="0"/>
      <c r="GQ3161" s="0"/>
      <c r="GR3161" s="0"/>
      <c r="GS3161" s="0"/>
      <c r="GT3161" s="0"/>
      <c r="GU3161" s="0"/>
      <c r="GV3161" s="0"/>
      <c r="GW3161" s="0"/>
      <c r="GX3161" s="0"/>
      <c r="GY3161" s="0"/>
      <c r="GZ3161" s="0"/>
      <c r="HA3161" s="0"/>
      <c r="HB3161" s="0"/>
      <c r="HC3161" s="0"/>
      <c r="HD3161" s="0"/>
      <c r="HE3161" s="0"/>
      <c r="HF3161" s="0"/>
      <c r="HG3161" s="0"/>
      <c r="HH3161" s="0"/>
      <c r="HI3161" s="0"/>
      <c r="HJ3161" s="0"/>
      <c r="HK3161" s="0"/>
      <c r="HL3161" s="0"/>
      <c r="HM3161" s="0"/>
      <c r="HN3161" s="0"/>
      <c r="HO3161" s="0"/>
      <c r="HP3161" s="0"/>
      <c r="HQ3161" s="0"/>
      <c r="HR3161" s="0"/>
      <c r="HS3161" s="0"/>
      <c r="HT3161" s="0"/>
      <c r="HU3161" s="0"/>
      <c r="HV3161" s="0"/>
      <c r="HW3161" s="0"/>
      <c r="HX3161" s="0"/>
      <c r="HY3161" s="0"/>
      <c r="HZ3161" s="0"/>
      <c r="IA3161" s="0"/>
      <c r="IB3161" s="0"/>
      <c r="IC3161" s="0"/>
      <c r="ID3161" s="0"/>
      <c r="IE3161" s="0"/>
      <c r="IF3161" s="0"/>
      <c r="IG3161" s="0"/>
      <c r="IH3161" s="0"/>
      <c r="II3161" s="0"/>
      <c r="IJ3161" s="0"/>
      <c r="IK3161" s="0"/>
      <c r="IL3161" s="0"/>
      <c r="IM3161" s="0"/>
      <c r="IN3161" s="0"/>
      <c r="IO3161" s="0"/>
      <c r="IP3161" s="0"/>
      <c r="IQ3161" s="0"/>
      <c r="IR3161" s="0"/>
      <c r="IS3161" s="0"/>
      <c r="IT3161" s="0"/>
      <c r="IU3161" s="0"/>
      <c r="IV3161" s="0"/>
      <c r="IW3161" s="0"/>
      <c r="IX3161" s="0"/>
      <c r="IY3161" s="0"/>
      <c r="IZ3161" s="0"/>
      <c r="JA3161" s="0"/>
      <c r="JB3161" s="0"/>
      <c r="JC3161" s="0"/>
      <c r="JD3161" s="0"/>
      <c r="JE3161" s="0"/>
      <c r="JF3161" s="0"/>
      <c r="JG3161" s="0"/>
      <c r="JH3161" s="0"/>
      <c r="JI3161" s="0"/>
      <c r="JJ3161" s="0"/>
      <c r="JK3161" s="0"/>
      <c r="JL3161" s="0"/>
      <c r="JM3161" s="0"/>
      <c r="JN3161" s="0"/>
      <c r="JO3161" s="0"/>
      <c r="JP3161" s="0"/>
      <c r="JQ3161" s="0"/>
      <c r="JR3161" s="0"/>
      <c r="JS3161" s="0"/>
      <c r="JT3161" s="0"/>
      <c r="JU3161" s="0"/>
      <c r="JV3161" s="0"/>
      <c r="JW3161" s="0"/>
      <c r="JX3161" s="0"/>
      <c r="JY3161" s="0"/>
      <c r="JZ3161" s="0"/>
      <c r="KA3161" s="0"/>
      <c r="KB3161" s="0"/>
      <c r="KC3161" s="0"/>
      <c r="KD3161" s="0"/>
      <c r="KE3161" s="0"/>
      <c r="KF3161" s="0"/>
      <c r="KG3161" s="0"/>
      <c r="KH3161" s="0"/>
      <c r="KI3161" s="0"/>
      <c r="KJ3161" s="0"/>
      <c r="KK3161" s="0"/>
      <c r="KL3161" s="0"/>
      <c r="KM3161" s="0"/>
      <c r="KN3161" s="0"/>
      <c r="KO3161" s="0"/>
      <c r="KP3161" s="0"/>
      <c r="KQ3161" s="0"/>
      <c r="KR3161" s="0"/>
      <c r="KS3161" s="0"/>
      <c r="KT3161" s="0"/>
      <c r="KU3161" s="0"/>
      <c r="KV3161" s="0"/>
      <c r="KW3161" s="0"/>
      <c r="KX3161" s="0"/>
      <c r="KY3161" s="0"/>
      <c r="KZ3161" s="0"/>
      <c r="LA3161" s="0"/>
      <c r="LB3161" s="0"/>
      <c r="LC3161" s="0"/>
      <c r="LD3161" s="0"/>
      <c r="LE3161" s="0"/>
      <c r="LF3161" s="0"/>
      <c r="LG3161" s="0"/>
      <c r="LH3161" s="0"/>
      <c r="LI3161" s="0"/>
      <c r="LJ3161" s="0"/>
      <c r="LK3161" s="0"/>
      <c r="LL3161" s="0"/>
      <c r="LM3161" s="0"/>
      <c r="LN3161" s="0"/>
      <c r="LO3161" s="0"/>
      <c r="LP3161" s="0"/>
      <c r="LQ3161" s="0"/>
      <c r="LR3161" s="0"/>
      <c r="LS3161" s="0"/>
      <c r="LT3161" s="0"/>
      <c r="LU3161" s="0"/>
      <c r="LV3161" s="0"/>
      <c r="LW3161" s="0"/>
      <c r="LX3161" s="0"/>
      <c r="LY3161" s="0"/>
      <c r="LZ3161" s="0"/>
      <c r="MA3161" s="0"/>
      <c r="MB3161" s="0"/>
      <c r="MC3161" s="0"/>
      <c r="MD3161" s="0"/>
      <c r="ME3161" s="0"/>
      <c r="MF3161" s="0"/>
      <c r="MG3161" s="0"/>
      <c r="MH3161" s="0"/>
      <c r="MI3161" s="0"/>
      <c r="MJ3161" s="0"/>
      <c r="MK3161" s="0"/>
      <c r="ML3161" s="0"/>
      <c r="MM3161" s="0"/>
      <c r="MN3161" s="0"/>
      <c r="MO3161" s="0"/>
      <c r="MP3161" s="0"/>
      <c r="MQ3161" s="0"/>
      <c r="MR3161" s="0"/>
      <c r="MS3161" s="0"/>
      <c r="MT3161" s="0"/>
      <c r="MU3161" s="0"/>
      <c r="MV3161" s="0"/>
      <c r="MW3161" s="0"/>
      <c r="MX3161" s="0"/>
      <c r="MY3161" s="0"/>
      <c r="MZ3161" s="0"/>
      <c r="NA3161" s="0"/>
      <c r="NB3161" s="0"/>
      <c r="NC3161" s="0"/>
      <c r="ND3161" s="0"/>
      <c r="NE3161" s="0"/>
      <c r="NF3161" s="0"/>
      <c r="NG3161" s="0"/>
      <c r="NH3161" s="0"/>
      <c r="NI3161" s="0"/>
      <c r="NJ3161" s="0"/>
      <c r="NK3161" s="0"/>
      <c r="NL3161" s="0"/>
      <c r="NM3161" s="0"/>
      <c r="NN3161" s="0"/>
      <c r="NO3161" s="0"/>
      <c r="NP3161" s="0"/>
      <c r="NQ3161" s="0"/>
      <c r="NR3161" s="0"/>
      <c r="NS3161" s="0"/>
      <c r="NT3161" s="0"/>
      <c r="NU3161" s="0"/>
      <c r="NV3161" s="0"/>
      <c r="NW3161" s="0"/>
      <c r="NX3161" s="0"/>
      <c r="NY3161" s="0"/>
      <c r="NZ3161" s="0"/>
      <c r="OA3161" s="0"/>
      <c r="OB3161" s="0"/>
      <c r="OC3161" s="0"/>
      <c r="OD3161" s="0"/>
      <c r="OE3161" s="0"/>
      <c r="OF3161" s="0"/>
      <c r="OG3161" s="0"/>
      <c r="OH3161" s="0"/>
      <c r="OI3161" s="0"/>
      <c r="OJ3161" s="0"/>
      <c r="OK3161" s="0"/>
      <c r="OL3161" s="0"/>
      <c r="OM3161" s="0"/>
      <c r="ON3161" s="0"/>
      <c r="OO3161" s="0"/>
      <c r="OP3161" s="0"/>
      <c r="OQ3161" s="0"/>
      <c r="OR3161" s="0"/>
      <c r="OS3161" s="0"/>
      <c r="OT3161" s="0"/>
      <c r="OU3161" s="0"/>
      <c r="OV3161" s="0"/>
      <c r="OW3161" s="0"/>
      <c r="OX3161" s="0"/>
      <c r="OY3161" s="0"/>
      <c r="OZ3161" s="0"/>
      <c r="PA3161" s="0"/>
      <c r="PB3161" s="0"/>
      <c r="PC3161" s="0"/>
      <c r="PD3161" s="0"/>
      <c r="PE3161" s="0"/>
      <c r="PF3161" s="0"/>
      <c r="PG3161" s="0"/>
      <c r="PH3161" s="0"/>
      <c r="PI3161" s="0"/>
      <c r="PJ3161" s="0"/>
      <c r="PK3161" s="0"/>
      <c r="PL3161" s="0"/>
      <c r="PM3161" s="0"/>
      <c r="PN3161" s="0"/>
      <c r="PO3161" s="0"/>
      <c r="PP3161" s="0"/>
      <c r="PQ3161" s="0"/>
      <c r="PR3161" s="0"/>
      <c r="PS3161" s="0"/>
      <c r="PT3161" s="0"/>
      <c r="PU3161" s="0"/>
      <c r="PV3161" s="0"/>
      <c r="PW3161" s="0"/>
      <c r="PX3161" s="0"/>
      <c r="PY3161" s="0"/>
      <c r="PZ3161" s="0"/>
      <c r="QA3161" s="0"/>
      <c r="QB3161" s="0"/>
      <c r="QC3161" s="0"/>
      <c r="QD3161" s="0"/>
      <c r="QE3161" s="0"/>
      <c r="QF3161" s="0"/>
      <c r="QG3161" s="0"/>
      <c r="QH3161" s="0"/>
      <c r="QI3161" s="0"/>
      <c r="QJ3161" s="0"/>
      <c r="QK3161" s="0"/>
      <c r="QL3161" s="0"/>
      <c r="QM3161" s="0"/>
      <c r="QN3161" s="0"/>
      <c r="QO3161" s="0"/>
      <c r="QP3161" s="0"/>
      <c r="QQ3161" s="0"/>
      <c r="QR3161" s="0"/>
      <c r="QS3161" s="0"/>
      <c r="QT3161" s="0"/>
      <c r="QU3161" s="0"/>
      <c r="QV3161" s="0"/>
      <c r="QW3161" s="0"/>
      <c r="QX3161" s="0"/>
      <c r="QY3161" s="0"/>
      <c r="QZ3161" s="0"/>
      <c r="RA3161" s="0"/>
      <c r="RB3161" s="0"/>
      <c r="RC3161" s="0"/>
      <c r="RD3161" s="0"/>
      <c r="RE3161" s="0"/>
      <c r="RF3161" s="0"/>
      <c r="RG3161" s="0"/>
      <c r="RH3161" s="0"/>
      <c r="RI3161" s="0"/>
      <c r="RJ3161" s="0"/>
      <c r="RK3161" s="0"/>
      <c r="RL3161" s="0"/>
      <c r="RM3161" s="0"/>
      <c r="RN3161" s="0"/>
      <c r="RO3161" s="0"/>
      <c r="RP3161" s="0"/>
      <c r="RQ3161" s="0"/>
      <c r="RR3161" s="0"/>
      <c r="RS3161" s="0"/>
      <c r="RT3161" s="0"/>
      <c r="RU3161" s="0"/>
      <c r="RV3161" s="0"/>
      <c r="RW3161" s="0"/>
      <c r="RX3161" s="0"/>
      <c r="RY3161" s="0"/>
      <c r="RZ3161" s="0"/>
      <c r="SA3161" s="0"/>
      <c r="SB3161" s="0"/>
      <c r="SC3161" s="0"/>
      <c r="SD3161" s="0"/>
      <c r="SE3161" s="0"/>
      <c r="SF3161" s="0"/>
      <c r="SG3161" s="0"/>
      <c r="SH3161" s="0"/>
      <c r="SI3161" s="0"/>
      <c r="SJ3161" s="0"/>
      <c r="SK3161" s="0"/>
      <c r="SL3161" s="0"/>
      <c r="SM3161" s="0"/>
      <c r="SN3161" s="0"/>
      <c r="SO3161" s="0"/>
      <c r="SP3161" s="0"/>
      <c r="SQ3161" s="0"/>
      <c r="SR3161" s="0"/>
      <c r="SS3161" s="0"/>
      <c r="ST3161" s="0"/>
      <c r="SU3161" s="0"/>
      <c r="SV3161" s="0"/>
      <c r="SW3161" s="0"/>
      <c r="SX3161" s="0"/>
      <c r="SY3161" s="0"/>
      <c r="SZ3161" s="0"/>
      <c r="TA3161" s="0"/>
      <c r="TB3161" s="0"/>
      <c r="TC3161" s="0"/>
      <c r="TD3161" s="0"/>
      <c r="TE3161" s="0"/>
      <c r="TF3161" s="0"/>
      <c r="TG3161" s="0"/>
      <c r="TH3161" s="0"/>
      <c r="TI3161" s="0"/>
      <c r="TJ3161" s="0"/>
      <c r="TK3161" s="0"/>
      <c r="TL3161" s="0"/>
      <c r="TM3161" s="0"/>
      <c r="TN3161" s="0"/>
      <c r="TO3161" s="0"/>
      <c r="TP3161" s="0"/>
      <c r="TQ3161" s="0"/>
      <c r="TR3161" s="0"/>
      <c r="TS3161" s="0"/>
      <c r="TT3161" s="0"/>
      <c r="TU3161" s="0"/>
      <c r="TV3161" s="0"/>
      <c r="TW3161" s="0"/>
      <c r="TX3161" s="0"/>
      <c r="TY3161" s="0"/>
      <c r="TZ3161" s="0"/>
      <c r="UA3161" s="0"/>
      <c r="UB3161" s="0"/>
      <c r="UC3161" s="0"/>
      <c r="UD3161" s="0"/>
      <c r="UE3161" s="0"/>
      <c r="UF3161" s="0"/>
      <c r="UG3161" s="0"/>
      <c r="UH3161" s="0"/>
      <c r="UI3161" s="0"/>
      <c r="UJ3161" s="0"/>
      <c r="UK3161" s="0"/>
      <c r="UL3161" s="0"/>
      <c r="UM3161" s="0"/>
      <c r="UN3161" s="0"/>
      <c r="UO3161" s="0"/>
      <c r="UP3161" s="0"/>
      <c r="UQ3161" s="0"/>
      <c r="UR3161" s="0"/>
      <c r="US3161" s="0"/>
      <c r="UT3161" s="0"/>
      <c r="UU3161" s="0"/>
      <c r="UV3161" s="0"/>
      <c r="UW3161" s="0"/>
      <c r="UX3161" s="0"/>
      <c r="UY3161" s="0"/>
      <c r="UZ3161" s="0"/>
      <c r="VA3161" s="0"/>
      <c r="VB3161" s="0"/>
      <c r="VC3161" s="0"/>
      <c r="VD3161" s="0"/>
      <c r="VE3161" s="0"/>
      <c r="VF3161" s="0"/>
      <c r="VG3161" s="0"/>
      <c r="VH3161" s="0"/>
      <c r="VI3161" s="0"/>
      <c r="VJ3161" s="0"/>
      <c r="VK3161" s="0"/>
      <c r="VL3161" s="0"/>
      <c r="VM3161" s="0"/>
      <c r="VN3161" s="0"/>
      <c r="VO3161" s="0"/>
      <c r="VP3161" s="0"/>
      <c r="VQ3161" s="0"/>
      <c r="VR3161" s="0"/>
      <c r="VS3161" s="0"/>
      <c r="VT3161" s="0"/>
      <c r="VU3161" s="0"/>
      <c r="VV3161" s="0"/>
      <c r="VW3161" s="0"/>
      <c r="VX3161" s="0"/>
      <c r="VY3161" s="0"/>
      <c r="VZ3161" s="0"/>
      <c r="WA3161" s="0"/>
      <c r="WB3161" s="0"/>
      <c r="WC3161" s="0"/>
      <c r="WD3161" s="0"/>
      <c r="WE3161" s="0"/>
      <c r="WF3161" s="0"/>
      <c r="WG3161" s="0"/>
      <c r="WH3161" s="0"/>
      <c r="WI3161" s="0"/>
      <c r="WJ3161" s="0"/>
      <c r="WK3161" s="0"/>
      <c r="WL3161" s="0"/>
      <c r="WM3161" s="0"/>
      <c r="WN3161" s="0"/>
      <c r="WO3161" s="0"/>
      <c r="WP3161" s="0"/>
      <c r="WQ3161" s="0"/>
      <c r="WR3161" s="0"/>
      <c r="WS3161" s="0"/>
      <c r="WT3161" s="0"/>
      <c r="WU3161" s="0"/>
      <c r="WV3161" s="0"/>
      <c r="WW3161" s="0"/>
      <c r="WX3161" s="0"/>
      <c r="WY3161" s="0"/>
      <c r="WZ3161" s="0"/>
      <c r="XA3161" s="0"/>
      <c r="XB3161" s="0"/>
      <c r="XC3161" s="0"/>
      <c r="XD3161" s="0"/>
      <c r="XE3161" s="0"/>
      <c r="XF3161" s="0"/>
      <c r="XG3161" s="0"/>
      <c r="XH3161" s="0"/>
      <c r="XI3161" s="0"/>
      <c r="XJ3161" s="0"/>
      <c r="XK3161" s="0"/>
      <c r="XL3161" s="0"/>
      <c r="XM3161" s="0"/>
      <c r="XN3161" s="0"/>
      <c r="XO3161" s="0"/>
      <c r="XP3161" s="0"/>
      <c r="XQ3161" s="0"/>
      <c r="XR3161" s="0"/>
      <c r="XS3161" s="0"/>
      <c r="XT3161" s="0"/>
      <c r="XU3161" s="0"/>
      <c r="XV3161" s="0"/>
      <c r="XW3161" s="0"/>
      <c r="XX3161" s="0"/>
      <c r="XY3161" s="0"/>
      <c r="XZ3161" s="0"/>
      <c r="YA3161" s="0"/>
      <c r="YB3161" s="0"/>
      <c r="YC3161" s="0"/>
      <c r="YD3161" s="0"/>
      <c r="YE3161" s="0"/>
      <c r="YF3161" s="0"/>
      <c r="YG3161" s="0"/>
      <c r="YH3161" s="0"/>
      <c r="YI3161" s="0"/>
      <c r="YJ3161" s="0"/>
      <c r="YK3161" s="0"/>
      <c r="YL3161" s="0"/>
      <c r="YM3161" s="0"/>
      <c r="YN3161" s="0"/>
      <c r="YO3161" s="0"/>
      <c r="YP3161" s="0"/>
      <c r="YQ3161" s="0"/>
      <c r="YR3161" s="0"/>
      <c r="YS3161" s="0"/>
      <c r="YT3161" s="0"/>
      <c r="YU3161" s="0"/>
      <c r="YV3161" s="0"/>
      <c r="YW3161" s="0"/>
      <c r="YX3161" s="0"/>
      <c r="YY3161" s="0"/>
      <c r="YZ3161" s="0"/>
      <c r="ZA3161" s="0"/>
      <c r="ZB3161" s="0"/>
      <c r="ZC3161" s="0"/>
      <c r="ZD3161" s="0"/>
      <c r="ZE3161" s="0"/>
      <c r="ZF3161" s="0"/>
      <c r="ZG3161" s="0"/>
      <c r="ZH3161" s="0"/>
      <c r="ZI3161" s="0"/>
      <c r="ZJ3161" s="0"/>
      <c r="ZK3161" s="0"/>
      <c r="ZL3161" s="0"/>
      <c r="ZM3161" s="0"/>
      <c r="ZN3161" s="0"/>
      <c r="ZO3161" s="0"/>
      <c r="ZP3161" s="0"/>
      <c r="ZQ3161" s="0"/>
      <c r="ZR3161" s="0"/>
      <c r="ZS3161" s="0"/>
      <c r="ZT3161" s="0"/>
      <c r="ZU3161" s="0"/>
      <c r="ZV3161" s="0"/>
      <c r="ZW3161" s="0"/>
      <c r="ZX3161" s="0"/>
      <c r="ZY3161" s="0"/>
      <c r="ZZ3161" s="0"/>
      <c r="AAA3161" s="0"/>
      <c r="AAB3161" s="0"/>
      <c r="AAC3161" s="0"/>
      <c r="AAD3161" s="0"/>
      <c r="AAE3161" s="0"/>
      <c r="AAF3161" s="0"/>
      <c r="AAG3161" s="0"/>
      <c r="AAH3161" s="0"/>
      <c r="AAI3161" s="0"/>
      <c r="AAJ3161" s="0"/>
      <c r="AAK3161" s="0"/>
      <c r="AAL3161" s="0"/>
      <c r="AAM3161" s="0"/>
      <c r="AAN3161" s="0"/>
      <c r="AAO3161" s="0"/>
      <c r="AAP3161" s="0"/>
      <c r="AAQ3161" s="0"/>
      <c r="AAR3161" s="0"/>
      <c r="AAS3161" s="0"/>
      <c r="AAT3161" s="0"/>
      <c r="AAU3161" s="0"/>
      <c r="AAV3161" s="0"/>
      <c r="AAW3161" s="0"/>
      <c r="AAX3161" s="0"/>
      <c r="AAY3161" s="0"/>
      <c r="AAZ3161" s="0"/>
      <c r="ABA3161" s="0"/>
      <c r="ABB3161" s="0"/>
      <c r="ABC3161" s="0"/>
      <c r="ABD3161" s="0"/>
      <c r="ABE3161" s="0"/>
      <c r="ABF3161" s="0"/>
      <c r="ABG3161" s="0"/>
      <c r="ABH3161" s="0"/>
      <c r="ABI3161" s="0"/>
      <c r="ABJ3161" s="0"/>
      <c r="ABK3161" s="0"/>
      <c r="ABL3161" s="0"/>
      <c r="ABM3161" s="0"/>
      <c r="ABN3161" s="0"/>
      <c r="ABO3161" s="0"/>
      <c r="ABP3161" s="0"/>
      <c r="ABQ3161" s="0"/>
      <c r="ABR3161" s="0"/>
      <c r="ABS3161" s="0"/>
      <c r="ABT3161" s="0"/>
      <c r="ABU3161" s="0"/>
      <c r="ABV3161" s="0"/>
      <c r="ABW3161" s="0"/>
      <c r="ABX3161" s="0"/>
      <c r="ABY3161" s="0"/>
      <c r="ABZ3161" s="0"/>
      <c r="ACA3161" s="0"/>
      <c r="ACB3161" s="0"/>
      <c r="ACC3161" s="0"/>
      <c r="ACD3161" s="0"/>
      <c r="ACE3161" s="0"/>
      <c r="ACF3161" s="0"/>
      <c r="ACG3161" s="0"/>
      <c r="ACH3161" s="0"/>
      <c r="ACI3161" s="0"/>
      <c r="ACJ3161" s="0"/>
      <c r="ACK3161" s="0"/>
      <c r="ACL3161" s="0"/>
      <c r="ACM3161" s="0"/>
      <c r="ACN3161" s="0"/>
      <c r="ACO3161" s="0"/>
      <c r="ACP3161" s="0"/>
      <c r="ACQ3161" s="0"/>
      <c r="ACR3161" s="0"/>
      <c r="ACS3161" s="0"/>
      <c r="ACT3161" s="0"/>
      <c r="ACU3161" s="0"/>
      <c r="ACV3161" s="0"/>
      <c r="ACW3161" s="0"/>
      <c r="ACX3161" s="0"/>
      <c r="ACY3161" s="0"/>
      <c r="ACZ3161" s="0"/>
      <c r="ADA3161" s="0"/>
      <c r="ADB3161" s="0"/>
      <c r="ADC3161" s="0"/>
      <c r="ADD3161" s="0"/>
      <c r="ADE3161" s="0"/>
      <c r="ADF3161" s="0"/>
      <c r="ADG3161" s="0"/>
      <c r="ADH3161" s="0"/>
      <c r="ADI3161" s="0"/>
      <c r="ADJ3161" s="0"/>
      <c r="ADK3161" s="0"/>
      <c r="ADL3161" s="0"/>
      <c r="ADM3161" s="0"/>
      <c r="ADN3161" s="0"/>
      <c r="ADO3161" s="0"/>
      <c r="ADP3161" s="0"/>
      <c r="ADQ3161" s="0"/>
      <c r="ADR3161" s="0"/>
      <c r="ADS3161" s="0"/>
      <c r="ADT3161" s="0"/>
      <c r="ADU3161" s="0"/>
      <c r="ADV3161" s="0"/>
      <c r="ADW3161" s="0"/>
      <c r="ADX3161" s="0"/>
      <c r="ADY3161" s="0"/>
      <c r="ADZ3161" s="0"/>
      <c r="AEA3161" s="0"/>
      <c r="AEB3161" s="0"/>
      <c r="AEC3161" s="0"/>
      <c r="AED3161" s="0"/>
      <c r="AEE3161" s="0"/>
      <c r="AEF3161" s="0"/>
      <c r="AEG3161" s="0"/>
      <c r="AEH3161" s="0"/>
      <c r="AEI3161" s="0"/>
      <c r="AEJ3161" s="0"/>
      <c r="AEK3161" s="0"/>
      <c r="AEL3161" s="0"/>
      <c r="AEM3161" s="0"/>
      <c r="AEN3161" s="0"/>
      <c r="AEO3161" s="0"/>
      <c r="AEP3161" s="0"/>
      <c r="AEQ3161" s="0"/>
      <c r="AER3161" s="0"/>
      <c r="AES3161" s="0"/>
      <c r="AET3161" s="0"/>
      <c r="AEU3161" s="0"/>
      <c r="AEV3161" s="0"/>
      <c r="AEW3161" s="0"/>
      <c r="AEX3161" s="0"/>
      <c r="AEY3161" s="0"/>
      <c r="AEZ3161" s="0"/>
      <c r="AFA3161" s="0"/>
      <c r="AFB3161" s="0"/>
      <c r="AFC3161" s="0"/>
      <c r="AFD3161" s="0"/>
      <c r="AFE3161" s="0"/>
      <c r="AFF3161" s="0"/>
      <c r="AFG3161" s="0"/>
      <c r="AFH3161" s="0"/>
      <c r="AFI3161" s="0"/>
      <c r="AFJ3161" s="0"/>
      <c r="AFK3161" s="0"/>
      <c r="AFL3161" s="0"/>
      <c r="AFM3161" s="0"/>
      <c r="AFN3161" s="0"/>
      <c r="AFO3161" s="0"/>
      <c r="AFP3161" s="0"/>
      <c r="AFQ3161" s="0"/>
      <c r="AFR3161" s="0"/>
      <c r="AFS3161" s="0"/>
      <c r="AFT3161" s="0"/>
      <c r="AFU3161" s="0"/>
      <c r="AFV3161" s="0"/>
      <c r="AFW3161" s="0"/>
      <c r="AFX3161" s="0"/>
      <c r="AFY3161" s="0"/>
      <c r="AFZ3161" s="0"/>
      <c r="AGA3161" s="0"/>
      <c r="AGB3161" s="0"/>
      <c r="AGC3161" s="0"/>
      <c r="AGD3161" s="0"/>
      <c r="AGE3161" s="0"/>
      <c r="AGF3161" s="0"/>
      <c r="AGG3161" s="0"/>
      <c r="AGH3161" s="0"/>
      <c r="AGI3161" s="0"/>
      <c r="AGJ3161" s="0"/>
      <c r="AGK3161" s="0"/>
      <c r="AGL3161" s="0"/>
      <c r="AGM3161" s="0"/>
      <c r="AGN3161" s="0"/>
      <c r="AGO3161" s="0"/>
      <c r="AGP3161" s="0"/>
      <c r="AGQ3161" s="0"/>
      <c r="AGR3161" s="0"/>
      <c r="AGS3161" s="0"/>
      <c r="AGT3161" s="0"/>
      <c r="AGU3161" s="0"/>
      <c r="AGV3161" s="0"/>
      <c r="AGW3161" s="0"/>
      <c r="AGX3161" s="0"/>
      <c r="AGY3161" s="0"/>
      <c r="AGZ3161" s="0"/>
      <c r="AHA3161" s="0"/>
      <c r="AHB3161" s="0"/>
      <c r="AHC3161" s="0"/>
      <c r="AHD3161" s="0"/>
      <c r="AHE3161" s="0"/>
      <c r="AHF3161" s="0"/>
      <c r="AHG3161" s="0"/>
      <c r="AHH3161" s="0"/>
      <c r="AHI3161" s="0"/>
      <c r="AHJ3161" s="0"/>
      <c r="AHK3161" s="0"/>
      <c r="AHL3161" s="0"/>
      <c r="AHM3161" s="0"/>
      <c r="AHN3161" s="0"/>
      <c r="AHO3161" s="0"/>
      <c r="AHP3161" s="0"/>
      <c r="AHQ3161" s="0"/>
      <c r="AHR3161" s="0"/>
      <c r="AHS3161" s="0"/>
      <c r="AHT3161" s="0"/>
      <c r="AHU3161" s="0"/>
      <c r="AHV3161" s="0"/>
      <c r="AHW3161" s="0"/>
      <c r="AHX3161" s="0"/>
      <c r="AHY3161" s="0"/>
      <c r="AHZ3161" s="0"/>
      <c r="AIA3161" s="0"/>
      <c r="AIB3161" s="0"/>
      <c r="AIC3161" s="0"/>
      <c r="AID3161" s="0"/>
      <c r="AIE3161" s="0"/>
      <c r="AIF3161" s="0"/>
      <c r="AIG3161" s="0"/>
      <c r="AIH3161" s="0"/>
      <c r="AII3161" s="0"/>
      <c r="AIJ3161" s="0"/>
      <c r="AIK3161" s="0"/>
      <c r="AIL3161" s="0"/>
      <c r="AIM3161" s="0"/>
      <c r="AIN3161" s="0"/>
      <c r="AIO3161" s="0"/>
      <c r="AIP3161" s="0"/>
      <c r="AIQ3161" s="0"/>
      <c r="AIR3161" s="0"/>
      <c r="AIS3161" s="0"/>
      <c r="AIT3161" s="0"/>
      <c r="AIU3161" s="0"/>
      <c r="AIV3161" s="0"/>
      <c r="AIW3161" s="0"/>
      <c r="AIX3161" s="0"/>
      <c r="AIY3161" s="0"/>
      <c r="AIZ3161" s="0"/>
      <c r="AJA3161" s="0"/>
      <c r="AJB3161" s="0"/>
      <c r="AJC3161" s="0"/>
      <c r="AJD3161" s="0"/>
      <c r="AJE3161" s="0"/>
      <c r="AJF3161" s="0"/>
      <c r="AJG3161" s="0"/>
      <c r="AJH3161" s="0"/>
      <c r="AJI3161" s="0"/>
      <c r="AJJ3161" s="0"/>
      <c r="AJK3161" s="0"/>
      <c r="AJL3161" s="0"/>
      <c r="AJM3161" s="0"/>
      <c r="AJN3161" s="0"/>
      <c r="AJO3161" s="0"/>
      <c r="AJP3161" s="0"/>
      <c r="AJQ3161" s="0"/>
      <c r="AJR3161" s="0"/>
      <c r="AJS3161" s="0"/>
      <c r="AJT3161" s="0"/>
      <c r="AJU3161" s="0"/>
      <c r="AJV3161" s="0"/>
      <c r="AJW3161" s="0"/>
      <c r="AJX3161" s="0"/>
      <c r="AJY3161" s="0"/>
      <c r="AJZ3161" s="0"/>
      <c r="AKA3161" s="0"/>
      <c r="AKB3161" s="0"/>
      <c r="AKC3161" s="0"/>
      <c r="AKD3161" s="0"/>
      <c r="AKE3161" s="0"/>
      <c r="AKF3161" s="0"/>
      <c r="AKG3161" s="0"/>
      <c r="AKH3161" s="0"/>
      <c r="AKI3161" s="0"/>
      <c r="AKJ3161" s="0"/>
      <c r="AKK3161" s="0"/>
      <c r="AKL3161" s="0"/>
      <c r="AKM3161" s="0"/>
      <c r="AKN3161" s="0"/>
      <c r="AKO3161" s="0"/>
      <c r="AKP3161" s="0"/>
      <c r="AKQ3161" s="0"/>
      <c r="AKR3161" s="0"/>
      <c r="AKS3161" s="0"/>
      <c r="AKT3161" s="0"/>
      <c r="AKU3161" s="0"/>
      <c r="AKV3161" s="0"/>
      <c r="AKW3161" s="0"/>
      <c r="AKX3161" s="0"/>
      <c r="AKY3161" s="0"/>
      <c r="AKZ3161" s="0"/>
      <c r="ALA3161" s="0"/>
      <c r="ALB3161" s="0"/>
      <c r="ALC3161" s="0"/>
      <c r="ALD3161" s="0"/>
      <c r="ALE3161" s="0"/>
      <c r="ALF3161" s="0"/>
      <c r="ALG3161" s="0"/>
      <c r="ALH3161" s="0"/>
      <c r="ALI3161" s="0"/>
      <c r="ALJ3161" s="0"/>
      <c r="ALK3161" s="0"/>
      <c r="ALL3161" s="0"/>
      <c r="ALM3161" s="0"/>
      <c r="ALN3161" s="0"/>
      <c r="ALO3161" s="0"/>
      <c r="ALP3161" s="0"/>
      <c r="ALQ3161" s="0"/>
      <c r="ALR3161" s="0"/>
      <c r="ALS3161" s="0"/>
      <c r="ALT3161" s="0"/>
      <c r="ALU3161" s="0"/>
      <c r="ALV3161" s="0"/>
      <c r="ALW3161" s="0"/>
      <c r="ALX3161" s="0"/>
      <c r="ALY3161" s="0"/>
      <c r="ALZ3161" s="0"/>
      <c r="AMA3161" s="0"/>
      <c r="AMB3161" s="0"/>
      <c r="AMC3161" s="0"/>
      <c r="AMD3161" s="0"/>
      <c r="AME3161" s="0"/>
      <c r="AMF3161" s="0"/>
      <c r="AMG3161" s="0"/>
      <c r="AMH3161" s="0"/>
      <c r="AMI3161" s="0"/>
    </row>
    <row r="3162" customFormat="false" ht="12.75" hidden="false" customHeight="false" outlineLevel="0" collapsed="false">
      <c r="A3162" s="18" t="s">
        <v>1365</v>
      </c>
      <c r="B3162" s="18"/>
      <c r="C3162" s="78" t="s">
        <v>1373</v>
      </c>
      <c r="D3162" s="79" t="s">
        <v>24</v>
      </c>
      <c r="E3162" s="80"/>
      <c r="F3162" s="81"/>
      <c r="G3162" s="82"/>
      <c r="H3162" s="83" t="s">
        <v>61</v>
      </c>
      <c r="I3162" s="84" t="n">
        <v>1.69</v>
      </c>
      <c r="J3162" s="83" t="s">
        <v>960</v>
      </c>
      <c r="K3162" s="18"/>
      <c r="M3162" s="18"/>
      <c r="N3162" s="18"/>
      <c r="O3162" s="18"/>
      <c r="P3162" s="18"/>
      <c r="Q3162" s="18"/>
      <c r="R3162" s="18"/>
      <c r="S3162" s="18"/>
      <c r="T3162" s="18"/>
      <c r="U3162" s="18"/>
      <c r="V3162" s="18"/>
      <c r="W3162" s="18"/>
      <c r="X3162" s="18"/>
      <c r="Y3162" s="18"/>
      <c r="Z3162" s="18"/>
      <c r="AA3162" s="18"/>
      <c r="AB3162" s="18"/>
      <c r="AC3162" s="18"/>
      <c r="AD3162" s="18"/>
      <c r="AE3162" s="18"/>
      <c r="AF3162" s="18"/>
      <c r="AG3162" s="18"/>
      <c r="AH3162" s="18"/>
      <c r="AI3162" s="18"/>
      <c r="AJ3162" s="18"/>
      <c r="AK3162" s="18"/>
      <c r="AL3162" s="18"/>
      <c r="AM3162" s="18"/>
      <c r="AN3162" s="18"/>
      <c r="AO3162" s="18"/>
      <c r="AP3162" s="18"/>
      <c r="AQ3162" s="18"/>
      <c r="AR3162" s="18"/>
      <c r="AS3162" s="18"/>
      <c r="AT3162" s="18"/>
      <c r="AU3162" s="18"/>
      <c r="AV3162" s="18"/>
      <c r="AW3162" s="18"/>
      <c r="AX3162" s="18"/>
      <c r="AY3162" s="18"/>
      <c r="AZ3162" s="18"/>
      <c r="BA3162" s="18"/>
      <c r="BB3162" s="18"/>
      <c r="BC3162" s="18"/>
      <c r="BD3162" s="18"/>
      <c r="BE3162" s="18"/>
      <c r="BF3162" s="18"/>
      <c r="BG3162" s="18"/>
      <c r="BH3162" s="18"/>
      <c r="BI3162" s="18"/>
      <c r="BJ3162" s="18"/>
      <c r="BK3162" s="18"/>
      <c r="BL3162" s="18"/>
      <c r="BM3162" s="0"/>
      <c r="BN3162" s="0"/>
      <c r="BO3162" s="0"/>
      <c r="BP3162" s="0"/>
      <c r="BQ3162" s="0"/>
      <c r="BR3162" s="0"/>
      <c r="BS3162" s="0"/>
      <c r="BT3162" s="0"/>
      <c r="BU3162" s="0"/>
      <c r="BV3162" s="0"/>
      <c r="BW3162" s="0"/>
      <c r="BX3162" s="0"/>
      <c r="BY3162" s="0"/>
      <c r="BZ3162" s="0"/>
      <c r="CA3162" s="0"/>
      <c r="CB3162" s="0"/>
      <c r="CC3162" s="0"/>
      <c r="CD3162" s="0"/>
      <c r="CE3162" s="0"/>
      <c r="CF3162" s="0"/>
      <c r="CG3162" s="0"/>
      <c r="CH3162" s="0"/>
      <c r="CI3162" s="0"/>
      <c r="CJ3162" s="0"/>
      <c r="CK3162" s="0"/>
      <c r="CL3162" s="0"/>
      <c r="CM3162" s="0"/>
      <c r="CN3162" s="0"/>
      <c r="CO3162" s="0"/>
      <c r="CP3162" s="0"/>
      <c r="CQ3162" s="0"/>
      <c r="CR3162" s="0"/>
      <c r="CS3162" s="0"/>
      <c r="CT3162" s="0"/>
      <c r="CU3162" s="0"/>
      <c r="CV3162" s="0"/>
      <c r="CW3162" s="0"/>
      <c r="CX3162" s="0"/>
      <c r="CY3162" s="0"/>
      <c r="CZ3162" s="0"/>
      <c r="DA3162" s="0"/>
      <c r="DB3162" s="0"/>
      <c r="DC3162" s="0"/>
      <c r="DD3162" s="0"/>
      <c r="DE3162" s="0"/>
      <c r="DF3162" s="0"/>
      <c r="DG3162" s="0"/>
      <c r="DH3162" s="0"/>
      <c r="DI3162" s="0"/>
      <c r="DJ3162" s="0"/>
      <c r="DK3162" s="0"/>
      <c r="DL3162" s="0"/>
      <c r="DM3162" s="0"/>
      <c r="DN3162" s="0"/>
      <c r="DO3162" s="0"/>
      <c r="DP3162" s="0"/>
      <c r="DQ3162" s="0"/>
      <c r="DR3162" s="0"/>
      <c r="DS3162" s="0"/>
      <c r="DT3162" s="0"/>
      <c r="DU3162" s="0"/>
      <c r="DV3162" s="0"/>
      <c r="DW3162" s="0"/>
      <c r="DX3162" s="0"/>
      <c r="DY3162" s="0"/>
      <c r="DZ3162" s="0"/>
      <c r="EA3162" s="0"/>
      <c r="EB3162" s="0"/>
      <c r="EC3162" s="0"/>
      <c r="ED3162" s="0"/>
      <c r="EE3162" s="0"/>
      <c r="EF3162" s="0"/>
      <c r="EG3162" s="0"/>
      <c r="EH3162" s="0"/>
      <c r="EI3162" s="0"/>
      <c r="EJ3162" s="0"/>
      <c r="EK3162" s="0"/>
      <c r="EL3162" s="0"/>
      <c r="EM3162" s="0"/>
      <c r="EN3162" s="0"/>
      <c r="EO3162" s="0"/>
      <c r="EP3162" s="0"/>
      <c r="EQ3162" s="0"/>
      <c r="ER3162" s="0"/>
      <c r="ES3162" s="0"/>
      <c r="ET3162" s="0"/>
      <c r="EU3162" s="0"/>
      <c r="EV3162" s="0"/>
      <c r="EW3162" s="0"/>
      <c r="EX3162" s="0"/>
      <c r="EY3162" s="0"/>
      <c r="EZ3162" s="0"/>
      <c r="FA3162" s="0"/>
      <c r="FB3162" s="0"/>
      <c r="FC3162" s="0"/>
      <c r="FD3162" s="0"/>
      <c r="FE3162" s="0"/>
      <c r="FF3162" s="0"/>
      <c r="FG3162" s="0"/>
      <c r="FH3162" s="0"/>
      <c r="FI3162" s="0"/>
      <c r="FJ3162" s="0"/>
      <c r="FK3162" s="0"/>
      <c r="FL3162" s="0"/>
      <c r="FM3162" s="0"/>
      <c r="FN3162" s="0"/>
      <c r="FO3162" s="0"/>
      <c r="FP3162" s="0"/>
      <c r="FQ3162" s="0"/>
      <c r="FR3162" s="0"/>
      <c r="FS3162" s="0"/>
      <c r="FT3162" s="0"/>
      <c r="FU3162" s="0"/>
      <c r="FV3162" s="0"/>
      <c r="FW3162" s="0"/>
      <c r="FX3162" s="0"/>
      <c r="FY3162" s="0"/>
      <c r="FZ3162" s="0"/>
      <c r="GA3162" s="0"/>
      <c r="GB3162" s="0"/>
      <c r="GC3162" s="0"/>
      <c r="GD3162" s="0"/>
      <c r="GE3162" s="0"/>
      <c r="GF3162" s="0"/>
      <c r="GG3162" s="0"/>
      <c r="GH3162" s="0"/>
      <c r="GI3162" s="0"/>
      <c r="GJ3162" s="0"/>
      <c r="GK3162" s="0"/>
      <c r="GL3162" s="0"/>
      <c r="GM3162" s="0"/>
      <c r="GN3162" s="0"/>
      <c r="GO3162" s="0"/>
      <c r="GP3162" s="0"/>
      <c r="GQ3162" s="0"/>
      <c r="GR3162" s="0"/>
      <c r="GS3162" s="0"/>
      <c r="GT3162" s="0"/>
      <c r="GU3162" s="0"/>
      <c r="GV3162" s="0"/>
      <c r="GW3162" s="0"/>
      <c r="GX3162" s="0"/>
      <c r="GY3162" s="0"/>
      <c r="GZ3162" s="0"/>
      <c r="HA3162" s="0"/>
      <c r="HB3162" s="0"/>
      <c r="HC3162" s="0"/>
      <c r="HD3162" s="0"/>
      <c r="HE3162" s="0"/>
      <c r="HF3162" s="0"/>
      <c r="HG3162" s="0"/>
      <c r="HH3162" s="0"/>
      <c r="HI3162" s="0"/>
      <c r="HJ3162" s="0"/>
      <c r="HK3162" s="0"/>
      <c r="HL3162" s="0"/>
      <c r="HM3162" s="0"/>
      <c r="HN3162" s="0"/>
      <c r="HO3162" s="0"/>
      <c r="HP3162" s="0"/>
      <c r="HQ3162" s="0"/>
      <c r="HR3162" s="0"/>
      <c r="HS3162" s="0"/>
      <c r="HT3162" s="0"/>
      <c r="HU3162" s="0"/>
      <c r="HV3162" s="0"/>
      <c r="HW3162" s="0"/>
      <c r="HX3162" s="0"/>
      <c r="HY3162" s="0"/>
      <c r="HZ3162" s="0"/>
      <c r="IA3162" s="0"/>
      <c r="IB3162" s="0"/>
      <c r="IC3162" s="0"/>
      <c r="ID3162" s="0"/>
      <c r="IE3162" s="0"/>
      <c r="IF3162" s="0"/>
      <c r="IG3162" s="0"/>
      <c r="IH3162" s="0"/>
      <c r="II3162" s="0"/>
      <c r="IJ3162" s="0"/>
      <c r="IK3162" s="0"/>
      <c r="IL3162" s="0"/>
      <c r="IM3162" s="0"/>
      <c r="IN3162" s="0"/>
      <c r="IO3162" s="0"/>
      <c r="IP3162" s="0"/>
      <c r="IQ3162" s="0"/>
      <c r="IR3162" s="0"/>
      <c r="IS3162" s="0"/>
      <c r="IT3162" s="0"/>
      <c r="IU3162" s="0"/>
      <c r="IV3162" s="0"/>
      <c r="IW3162" s="0"/>
      <c r="IX3162" s="0"/>
      <c r="IY3162" s="0"/>
      <c r="IZ3162" s="0"/>
      <c r="JA3162" s="0"/>
      <c r="JB3162" s="0"/>
      <c r="JC3162" s="0"/>
      <c r="JD3162" s="0"/>
      <c r="JE3162" s="0"/>
      <c r="JF3162" s="0"/>
      <c r="JG3162" s="0"/>
      <c r="JH3162" s="0"/>
      <c r="JI3162" s="0"/>
      <c r="JJ3162" s="0"/>
      <c r="JK3162" s="0"/>
      <c r="JL3162" s="0"/>
      <c r="JM3162" s="0"/>
      <c r="JN3162" s="0"/>
      <c r="JO3162" s="0"/>
      <c r="JP3162" s="0"/>
      <c r="JQ3162" s="0"/>
      <c r="JR3162" s="0"/>
      <c r="JS3162" s="0"/>
      <c r="JT3162" s="0"/>
      <c r="JU3162" s="0"/>
      <c r="JV3162" s="0"/>
      <c r="JW3162" s="0"/>
      <c r="JX3162" s="0"/>
      <c r="JY3162" s="0"/>
      <c r="JZ3162" s="0"/>
      <c r="KA3162" s="0"/>
      <c r="KB3162" s="0"/>
      <c r="KC3162" s="0"/>
      <c r="KD3162" s="0"/>
      <c r="KE3162" s="0"/>
      <c r="KF3162" s="0"/>
      <c r="KG3162" s="0"/>
      <c r="KH3162" s="0"/>
      <c r="KI3162" s="0"/>
      <c r="KJ3162" s="0"/>
      <c r="KK3162" s="0"/>
      <c r="KL3162" s="0"/>
      <c r="KM3162" s="0"/>
      <c r="KN3162" s="0"/>
      <c r="KO3162" s="0"/>
      <c r="KP3162" s="0"/>
      <c r="KQ3162" s="0"/>
      <c r="KR3162" s="0"/>
      <c r="KS3162" s="0"/>
      <c r="KT3162" s="0"/>
      <c r="KU3162" s="0"/>
      <c r="KV3162" s="0"/>
      <c r="KW3162" s="0"/>
      <c r="KX3162" s="0"/>
      <c r="KY3162" s="0"/>
      <c r="KZ3162" s="0"/>
      <c r="LA3162" s="0"/>
      <c r="LB3162" s="0"/>
      <c r="LC3162" s="0"/>
      <c r="LD3162" s="0"/>
      <c r="LE3162" s="0"/>
      <c r="LF3162" s="0"/>
      <c r="LG3162" s="0"/>
      <c r="LH3162" s="0"/>
      <c r="LI3162" s="0"/>
      <c r="LJ3162" s="0"/>
      <c r="LK3162" s="0"/>
      <c r="LL3162" s="0"/>
      <c r="LM3162" s="0"/>
      <c r="LN3162" s="0"/>
      <c r="LO3162" s="0"/>
      <c r="LP3162" s="0"/>
      <c r="LQ3162" s="0"/>
      <c r="LR3162" s="0"/>
      <c r="LS3162" s="0"/>
      <c r="LT3162" s="0"/>
      <c r="LU3162" s="0"/>
      <c r="LV3162" s="0"/>
      <c r="LW3162" s="0"/>
      <c r="LX3162" s="0"/>
      <c r="LY3162" s="0"/>
      <c r="LZ3162" s="0"/>
      <c r="MA3162" s="0"/>
      <c r="MB3162" s="0"/>
      <c r="MC3162" s="0"/>
      <c r="MD3162" s="0"/>
      <c r="ME3162" s="0"/>
      <c r="MF3162" s="0"/>
      <c r="MG3162" s="0"/>
      <c r="MH3162" s="0"/>
      <c r="MI3162" s="0"/>
      <c r="MJ3162" s="0"/>
      <c r="MK3162" s="0"/>
      <c r="ML3162" s="0"/>
      <c r="MM3162" s="0"/>
      <c r="MN3162" s="0"/>
      <c r="MO3162" s="0"/>
      <c r="MP3162" s="0"/>
      <c r="MQ3162" s="0"/>
      <c r="MR3162" s="0"/>
      <c r="MS3162" s="0"/>
      <c r="MT3162" s="0"/>
      <c r="MU3162" s="0"/>
      <c r="MV3162" s="0"/>
      <c r="MW3162" s="0"/>
      <c r="MX3162" s="0"/>
      <c r="MY3162" s="0"/>
      <c r="MZ3162" s="0"/>
      <c r="NA3162" s="0"/>
      <c r="NB3162" s="0"/>
      <c r="NC3162" s="0"/>
      <c r="ND3162" s="0"/>
      <c r="NE3162" s="0"/>
      <c r="NF3162" s="0"/>
      <c r="NG3162" s="0"/>
      <c r="NH3162" s="0"/>
      <c r="NI3162" s="0"/>
      <c r="NJ3162" s="0"/>
      <c r="NK3162" s="0"/>
      <c r="NL3162" s="0"/>
      <c r="NM3162" s="0"/>
      <c r="NN3162" s="0"/>
      <c r="NO3162" s="0"/>
      <c r="NP3162" s="0"/>
      <c r="NQ3162" s="0"/>
      <c r="NR3162" s="0"/>
      <c r="NS3162" s="0"/>
      <c r="NT3162" s="0"/>
      <c r="NU3162" s="0"/>
      <c r="NV3162" s="0"/>
      <c r="NW3162" s="0"/>
      <c r="NX3162" s="0"/>
      <c r="NY3162" s="0"/>
      <c r="NZ3162" s="0"/>
      <c r="OA3162" s="0"/>
      <c r="OB3162" s="0"/>
      <c r="OC3162" s="0"/>
      <c r="OD3162" s="0"/>
      <c r="OE3162" s="0"/>
      <c r="OF3162" s="0"/>
      <c r="OG3162" s="0"/>
      <c r="OH3162" s="0"/>
      <c r="OI3162" s="0"/>
      <c r="OJ3162" s="0"/>
      <c r="OK3162" s="0"/>
      <c r="OL3162" s="0"/>
      <c r="OM3162" s="0"/>
      <c r="ON3162" s="0"/>
      <c r="OO3162" s="0"/>
      <c r="OP3162" s="0"/>
      <c r="OQ3162" s="0"/>
      <c r="OR3162" s="0"/>
      <c r="OS3162" s="0"/>
      <c r="OT3162" s="0"/>
      <c r="OU3162" s="0"/>
      <c r="OV3162" s="0"/>
      <c r="OW3162" s="0"/>
      <c r="OX3162" s="0"/>
      <c r="OY3162" s="0"/>
      <c r="OZ3162" s="0"/>
      <c r="PA3162" s="0"/>
      <c r="PB3162" s="0"/>
      <c r="PC3162" s="0"/>
      <c r="PD3162" s="0"/>
      <c r="PE3162" s="0"/>
      <c r="PF3162" s="0"/>
      <c r="PG3162" s="0"/>
      <c r="PH3162" s="0"/>
      <c r="PI3162" s="0"/>
      <c r="PJ3162" s="0"/>
      <c r="PK3162" s="0"/>
      <c r="PL3162" s="0"/>
      <c r="PM3162" s="0"/>
      <c r="PN3162" s="0"/>
      <c r="PO3162" s="0"/>
      <c r="PP3162" s="0"/>
      <c r="PQ3162" s="0"/>
      <c r="PR3162" s="0"/>
      <c r="PS3162" s="0"/>
      <c r="PT3162" s="0"/>
      <c r="PU3162" s="0"/>
      <c r="PV3162" s="0"/>
      <c r="PW3162" s="0"/>
      <c r="PX3162" s="0"/>
      <c r="PY3162" s="0"/>
      <c r="PZ3162" s="0"/>
      <c r="QA3162" s="0"/>
      <c r="QB3162" s="0"/>
      <c r="QC3162" s="0"/>
      <c r="QD3162" s="0"/>
      <c r="QE3162" s="0"/>
      <c r="QF3162" s="0"/>
      <c r="QG3162" s="0"/>
      <c r="QH3162" s="0"/>
      <c r="QI3162" s="0"/>
      <c r="QJ3162" s="0"/>
      <c r="QK3162" s="0"/>
      <c r="QL3162" s="0"/>
      <c r="QM3162" s="0"/>
      <c r="QN3162" s="0"/>
      <c r="QO3162" s="0"/>
      <c r="QP3162" s="0"/>
      <c r="QQ3162" s="0"/>
      <c r="QR3162" s="0"/>
      <c r="QS3162" s="0"/>
      <c r="QT3162" s="0"/>
      <c r="QU3162" s="0"/>
      <c r="QV3162" s="0"/>
      <c r="QW3162" s="0"/>
      <c r="QX3162" s="0"/>
      <c r="QY3162" s="0"/>
      <c r="QZ3162" s="0"/>
      <c r="RA3162" s="0"/>
      <c r="RB3162" s="0"/>
      <c r="RC3162" s="0"/>
      <c r="RD3162" s="0"/>
      <c r="RE3162" s="0"/>
      <c r="RF3162" s="0"/>
      <c r="RG3162" s="0"/>
      <c r="RH3162" s="0"/>
      <c r="RI3162" s="0"/>
      <c r="RJ3162" s="0"/>
      <c r="RK3162" s="0"/>
      <c r="RL3162" s="0"/>
      <c r="RM3162" s="0"/>
      <c r="RN3162" s="0"/>
      <c r="RO3162" s="0"/>
      <c r="RP3162" s="0"/>
      <c r="RQ3162" s="0"/>
      <c r="RR3162" s="0"/>
      <c r="RS3162" s="0"/>
      <c r="RT3162" s="0"/>
      <c r="RU3162" s="0"/>
      <c r="RV3162" s="0"/>
      <c r="RW3162" s="0"/>
      <c r="RX3162" s="0"/>
      <c r="RY3162" s="0"/>
      <c r="RZ3162" s="0"/>
      <c r="SA3162" s="0"/>
      <c r="SB3162" s="0"/>
      <c r="SC3162" s="0"/>
      <c r="SD3162" s="0"/>
      <c r="SE3162" s="0"/>
      <c r="SF3162" s="0"/>
      <c r="SG3162" s="0"/>
      <c r="SH3162" s="0"/>
      <c r="SI3162" s="0"/>
      <c r="SJ3162" s="0"/>
      <c r="SK3162" s="0"/>
      <c r="SL3162" s="0"/>
      <c r="SM3162" s="0"/>
      <c r="SN3162" s="0"/>
      <c r="SO3162" s="0"/>
      <c r="SP3162" s="0"/>
      <c r="SQ3162" s="0"/>
      <c r="SR3162" s="0"/>
      <c r="SS3162" s="0"/>
      <c r="ST3162" s="0"/>
      <c r="SU3162" s="0"/>
      <c r="SV3162" s="0"/>
      <c r="SW3162" s="0"/>
      <c r="SX3162" s="0"/>
      <c r="SY3162" s="0"/>
      <c r="SZ3162" s="0"/>
      <c r="TA3162" s="0"/>
      <c r="TB3162" s="0"/>
      <c r="TC3162" s="0"/>
      <c r="TD3162" s="0"/>
      <c r="TE3162" s="0"/>
      <c r="TF3162" s="0"/>
      <c r="TG3162" s="0"/>
      <c r="TH3162" s="0"/>
      <c r="TI3162" s="0"/>
      <c r="TJ3162" s="0"/>
      <c r="TK3162" s="0"/>
      <c r="TL3162" s="0"/>
      <c r="TM3162" s="0"/>
      <c r="TN3162" s="0"/>
      <c r="TO3162" s="0"/>
      <c r="TP3162" s="0"/>
      <c r="TQ3162" s="0"/>
      <c r="TR3162" s="0"/>
      <c r="TS3162" s="0"/>
      <c r="TT3162" s="0"/>
      <c r="TU3162" s="0"/>
      <c r="TV3162" s="0"/>
      <c r="TW3162" s="0"/>
      <c r="TX3162" s="0"/>
      <c r="TY3162" s="0"/>
      <c r="TZ3162" s="0"/>
      <c r="UA3162" s="0"/>
      <c r="UB3162" s="0"/>
      <c r="UC3162" s="0"/>
      <c r="UD3162" s="0"/>
      <c r="UE3162" s="0"/>
      <c r="UF3162" s="0"/>
      <c r="UG3162" s="0"/>
      <c r="UH3162" s="0"/>
      <c r="UI3162" s="0"/>
      <c r="UJ3162" s="0"/>
      <c r="UK3162" s="0"/>
      <c r="UL3162" s="0"/>
      <c r="UM3162" s="0"/>
      <c r="UN3162" s="0"/>
      <c r="UO3162" s="0"/>
      <c r="UP3162" s="0"/>
      <c r="UQ3162" s="0"/>
      <c r="UR3162" s="0"/>
      <c r="US3162" s="0"/>
      <c r="UT3162" s="0"/>
      <c r="UU3162" s="0"/>
      <c r="UV3162" s="0"/>
      <c r="UW3162" s="0"/>
      <c r="UX3162" s="0"/>
      <c r="UY3162" s="0"/>
      <c r="UZ3162" s="0"/>
      <c r="VA3162" s="0"/>
      <c r="VB3162" s="0"/>
      <c r="VC3162" s="0"/>
      <c r="VD3162" s="0"/>
      <c r="VE3162" s="0"/>
      <c r="VF3162" s="0"/>
      <c r="VG3162" s="0"/>
      <c r="VH3162" s="0"/>
      <c r="VI3162" s="0"/>
      <c r="VJ3162" s="0"/>
      <c r="VK3162" s="0"/>
      <c r="VL3162" s="0"/>
      <c r="VM3162" s="0"/>
      <c r="VN3162" s="0"/>
      <c r="VO3162" s="0"/>
      <c r="VP3162" s="0"/>
      <c r="VQ3162" s="0"/>
      <c r="VR3162" s="0"/>
      <c r="VS3162" s="0"/>
      <c r="VT3162" s="0"/>
      <c r="VU3162" s="0"/>
      <c r="VV3162" s="0"/>
      <c r="VW3162" s="0"/>
      <c r="VX3162" s="0"/>
      <c r="VY3162" s="0"/>
      <c r="VZ3162" s="0"/>
      <c r="WA3162" s="0"/>
      <c r="WB3162" s="0"/>
      <c r="WC3162" s="0"/>
      <c r="WD3162" s="0"/>
      <c r="WE3162" s="0"/>
      <c r="WF3162" s="0"/>
      <c r="WG3162" s="0"/>
      <c r="WH3162" s="0"/>
      <c r="WI3162" s="0"/>
      <c r="WJ3162" s="0"/>
      <c r="WK3162" s="0"/>
      <c r="WL3162" s="0"/>
      <c r="WM3162" s="0"/>
      <c r="WN3162" s="0"/>
      <c r="WO3162" s="0"/>
      <c r="WP3162" s="0"/>
      <c r="WQ3162" s="0"/>
      <c r="WR3162" s="0"/>
      <c r="WS3162" s="0"/>
      <c r="WT3162" s="0"/>
      <c r="WU3162" s="0"/>
      <c r="WV3162" s="0"/>
      <c r="WW3162" s="0"/>
      <c r="WX3162" s="0"/>
      <c r="WY3162" s="0"/>
      <c r="WZ3162" s="0"/>
      <c r="XA3162" s="0"/>
      <c r="XB3162" s="0"/>
      <c r="XC3162" s="0"/>
      <c r="XD3162" s="0"/>
      <c r="XE3162" s="0"/>
      <c r="XF3162" s="0"/>
      <c r="XG3162" s="0"/>
      <c r="XH3162" s="0"/>
      <c r="XI3162" s="0"/>
      <c r="XJ3162" s="0"/>
      <c r="XK3162" s="0"/>
      <c r="XL3162" s="0"/>
      <c r="XM3162" s="0"/>
      <c r="XN3162" s="0"/>
      <c r="XO3162" s="0"/>
      <c r="XP3162" s="0"/>
      <c r="XQ3162" s="0"/>
      <c r="XR3162" s="0"/>
      <c r="XS3162" s="0"/>
      <c r="XT3162" s="0"/>
      <c r="XU3162" s="0"/>
      <c r="XV3162" s="0"/>
      <c r="XW3162" s="0"/>
      <c r="XX3162" s="0"/>
      <c r="XY3162" s="0"/>
      <c r="XZ3162" s="0"/>
      <c r="YA3162" s="0"/>
      <c r="YB3162" s="0"/>
      <c r="YC3162" s="0"/>
      <c r="YD3162" s="0"/>
      <c r="YE3162" s="0"/>
      <c r="YF3162" s="0"/>
      <c r="YG3162" s="0"/>
      <c r="YH3162" s="0"/>
      <c r="YI3162" s="0"/>
      <c r="YJ3162" s="0"/>
      <c r="YK3162" s="0"/>
      <c r="YL3162" s="0"/>
      <c r="YM3162" s="0"/>
      <c r="YN3162" s="0"/>
      <c r="YO3162" s="0"/>
      <c r="YP3162" s="0"/>
      <c r="YQ3162" s="0"/>
      <c r="YR3162" s="0"/>
      <c r="YS3162" s="0"/>
      <c r="YT3162" s="0"/>
      <c r="YU3162" s="0"/>
      <c r="YV3162" s="0"/>
      <c r="YW3162" s="0"/>
      <c r="YX3162" s="0"/>
      <c r="YY3162" s="0"/>
      <c r="YZ3162" s="0"/>
      <c r="ZA3162" s="0"/>
      <c r="ZB3162" s="0"/>
      <c r="ZC3162" s="0"/>
      <c r="ZD3162" s="0"/>
      <c r="ZE3162" s="0"/>
      <c r="ZF3162" s="0"/>
      <c r="ZG3162" s="0"/>
      <c r="ZH3162" s="0"/>
      <c r="ZI3162" s="0"/>
      <c r="ZJ3162" s="0"/>
      <c r="ZK3162" s="0"/>
      <c r="ZL3162" s="0"/>
      <c r="ZM3162" s="0"/>
      <c r="ZN3162" s="0"/>
      <c r="ZO3162" s="0"/>
      <c r="ZP3162" s="0"/>
      <c r="ZQ3162" s="0"/>
      <c r="ZR3162" s="0"/>
      <c r="ZS3162" s="0"/>
      <c r="ZT3162" s="0"/>
      <c r="ZU3162" s="0"/>
      <c r="ZV3162" s="0"/>
      <c r="ZW3162" s="0"/>
      <c r="ZX3162" s="0"/>
      <c r="ZY3162" s="0"/>
      <c r="ZZ3162" s="0"/>
      <c r="AAA3162" s="0"/>
      <c r="AAB3162" s="0"/>
      <c r="AAC3162" s="0"/>
      <c r="AAD3162" s="0"/>
      <c r="AAE3162" s="0"/>
      <c r="AAF3162" s="0"/>
      <c r="AAG3162" s="0"/>
      <c r="AAH3162" s="0"/>
      <c r="AAI3162" s="0"/>
      <c r="AAJ3162" s="0"/>
      <c r="AAK3162" s="0"/>
      <c r="AAL3162" s="0"/>
      <c r="AAM3162" s="0"/>
      <c r="AAN3162" s="0"/>
      <c r="AAO3162" s="0"/>
      <c r="AAP3162" s="0"/>
      <c r="AAQ3162" s="0"/>
      <c r="AAR3162" s="0"/>
      <c r="AAS3162" s="0"/>
      <c r="AAT3162" s="0"/>
      <c r="AAU3162" s="0"/>
      <c r="AAV3162" s="0"/>
      <c r="AAW3162" s="0"/>
      <c r="AAX3162" s="0"/>
      <c r="AAY3162" s="0"/>
      <c r="AAZ3162" s="0"/>
      <c r="ABA3162" s="0"/>
      <c r="ABB3162" s="0"/>
      <c r="ABC3162" s="0"/>
      <c r="ABD3162" s="0"/>
      <c r="ABE3162" s="0"/>
      <c r="ABF3162" s="0"/>
      <c r="ABG3162" s="0"/>
      <c r="ABH3162" s="0"/>
      <c r="ABI3162" s="0"/>
      <c r="ABJ3162" s="0"/>
      <c r="ABK3162" s="0"/>
      <c r="ABL3162" s="0"/>
      <c r="ABM3162" s="0"/>
      <c r="ABN3162" s="0"/>
      <c r="ABO3162" s="0"/>
      <c r="ABP3162" s="0"/>
      <c r="ABQ3162" s="0"/>
      <c r="ABR3162" s="0"/>
      <c r="ABS3162" s="0"/>
      <c r="ABT3162" s="0"/>
      <c r="ABU3162" s="0"/>
      <c r="ABV3162" s="0"/>
      <c r="ABW3162" s="0"/>
      <c r="ABX3162" s="0"/>
      <c r="ABY3162" s="0"/>
      <c r="ABZ3162" s="0"/>
      <c r="ACA3162" s="0"/>
      <c r="ACB3162" s="0"/>
      <c r="ACC3162" s="0"/>
      <c r="ACD3162" s="0"/>
      <c r="ACE3162" s="0"/>
      <c r="ACF3162" s="0"/>
      <c r="ACG3162" s="0"/>
      <c r="ACH3162" s="0"/>
      <c r="ACI3162" s="0"/>
      <c r="ACJ3162" s="0"/>
      <c r="ACK3162" s="0"/>
      <c r="ACL3162" s="0"/>
      <c r="ACM3162" s="0"/>
      <c r="ACN3162" s="0"/>
      <c r="ACO3162" s="0"/>
      <c r="ACP3162" s="0"/>
      <c r="ACQ3162" s="0"/>
      <c r="ACR3162" s="0"/>
      <c r="ACS3162" s="0"/>
      <c r="ACT3162" s="0"/>
      <c r="ACU3162" s="0"/>
      <c r="ACV3162" s="0"/>
      <c r="ACW3162" s="0"/>
      <c r="ACX3162" s="0"/>
      <c r="ACY3162" s="0"/>
      <c r="ACZ3162" s="0"/>
      <c r="ADA3162" s="0"/>
      <c r="ADB3162" s="0"/>
      <c r="ADC3162" s="0"/>
      <c r="ADD3162" s="0"/>
      <c r="ADE3162" s="0"/>
      <c r="ADF3162" s="0"/>
      <c r="ADG3162" s="0"/>
      <c r="ADH3162" s="0"/>
      <c r="ADI3162" s="0"/>
      <c r="ADJ3162" s="0"/>
      <c r="ADK3162" s="0"/>
      <c r="ADL3162" s="0"/>
      <c r="ADM3162" s="0"/>
      <c r="ADN3162" s="0"/>
      <c r="ADO3162" s="0"/>
      <c r="ADP3162" s="0"/>
      <c r="ADQ3162" s="0"/>
      <c r="ADR3162" s="0"/>
      <c r="ADS3162" s="0"/>
      <c r="ADT3162" s="0"/>
      <c r="ADU3162" s="0"/>
      <c r="ADV3162" s="0"/>
      <c r="ADW3162" s="0"/>
      <c r="ADX3162" s="0"/>
      <c r="ADY3162" s="0"/>
      <c r="ADZ3162" s="0"/>
      <c r="AEA3162" s="0"/>
      <c r="AEB3162" s="0"/>
      <c r="AEC3162" s="0"/>
      <c r="AED3162" s="0"/>
      <c r="AEE3162" s="0"/>
      <c r="AEF3162" s="0"/>
      <c r="AEG3162" s="0"/>
      <c r="AEH3162" s="0"/>
      <c r="AEI3162" s="0"/>
      <c r="AEJ3162" s="0"/>
      <c r="AEK3162" s="0"/>
      <c r="AEL3162" s="0"/>
      <c r="AEM3162" s="0"/>
      <c r="AEN3162" s="0"/>
      <c r="AEO3162" s="0"/>
      <c r="AEP3162" s="0"/>
      <c r="AEQ3162" s="0"/>
      <c r="AER3162" s="0"/>
      <c r="AES3162" s="0"/>
      <c r="AET3162" s="0"/>
      <c r="AEU3162" s="0"/>
      <c r="AEV3162" s="0"/>
      <c r="AEW3162" s="0"/>
      <c r="AEX3162" s="0"/>
      <c r="AEY3162" s="0"/>
      <c r="AEZ3162" s="0"/>
      <c r="AFA3162" s="0"/>
      <c r="AFB3162" s="0"/>
      <c r="AFC3162" s="0"/>
      <c r="AFD3162" s="0"/>
      <c r="AFE3162" s="0"/>
      <c r="AFF3162" s="0"/>
      <c r="AFG3162" s="0"/>
      <c r="AFH3162" s="0"/>
      <c r="AFI3162" s="0"/>
      <c r="AFJ3162" s="0"/>
      <c r="AFK3162" s="0"/>
      <c r="AFL3162" s="0"/>
      <c r="AFM3162" s="0"/>
      <c r="AFN3162" s="0"/>
      <c r="AFO3162" s="0"/>
      <c r="AFP3162" s="0"/>
      <c r="AFQ3162" s="0"/>
      <c r="AFR3162" s="0"/>
      <c r="AFS3162" s="0"/>
      <c r="AFT3162" s="0"/>
      <c r="AFU3162" s="0"/>
      <c r="AFV3162" s="0"/>
      <c r="AFW3162" s="0"/>
      <c r="AFX3162" s="0"/>
      <c r="AFY3162" s="0"/>
      <c r="AFZ3162" s="0"/>
      <c r="AGA3162" s="0"/>
      <c r="AGB3162" s="0"/>
      <c r="AGC3162" s="0"/>
      <c r="AGD3162" s="0"/>
      <c r="AGE3162" s="0"/>
      <c r="AGF3162" s="0"/>
      <c r="AGG3162" s="0"/>
      <c r="AGH3162" s="0"/>
      <c r="AGI3162" s="0"/>
      <c r="AGJ3162" s="0"/>
      <c r="AGK3162" s="0"/>
      <c r="AGL3162" s="0"/>
      <c r="AGM3162" s="0"/>
      <c r="AGN3162" s="0"/>
      <c r="AGO3162" s="0"/>
      <c r="AGP3162" s="0"/>
      <c r="AGQ3162" s="0"/>
      <c r="AGR3162" s="0"/>
      <c r="AGS3162" s="0"/>
      <c r="AGT3162" s="0"/>
      <c r="AGU3162" s="0"/>
      <c r="AGV3162" s="0"/>
      <c r="AGW3162" s="0"/>
      <c r="AGX3162" s="0"/>
      <c r="AGY3162" s="0"/>
      <c r="AGZ3162" s="0"/>
      <c r="AHA3162" s="0"/>
      <c r="AHB3162" s="0"/>
      <c r="AHC3162" s="0"/>
      <c r="AHD3162" s="0"/>
      <c r="AHE3162" s="0"/>
      <c r="AHF3162" s="0"/>
      <c r="AHG3162" s="0"/>
      <c r="AHH3162" s="0"/>
      <c r="AHI3162" s="0"/>
      <c r="AHJ3162" s="0"/>
      <c r="AHK3162" s="0"/>
      <c r="AHL3162" s="0"/>
      <c r="AHM3162" s="0"/>
      <c r="AHN3162" s="0"/>
      <c r="AHO3162" s="0"/>
      <c r="AHP3162" s="0"/>
      <c r="AHQ3162" s="0"/>
      <c r="AHR3162" s="0"/>
      <c r="AHS3162" s="0"/>
      <c r="AHT3162" s="0"/>
      <c r="AHU3162" s="0"/>
      <c r="AHV3162" s="0"/>
      <c r="AHW3162" s="0"/>
      <c r="AHX3162" s="0"/>
      <c r="AHY3162" s="0"/>
      <c r="AHZ3162" s="0"/>
      <c r="AIA3162" s="0"/>
      <c r="AIB3162" s="0"/>
      <c r="AIC3162" s="0"/>
      <c r="AID3162" s="0"/>
      <c r="AIE3162" s="0"/>
      <c r="AIF3162" s="0"/>
      <c r="AIG3162" s="0"/>
      <c r="AIH3162" s="0"/>
      <c r="AII3162" s="0"/>
      <c r="AIJ3162" s="0"/>
      <c r="AIK3162" s="0"/>
      <c r="AIL3162" s="0"/>
      <c r="AIM3162" s="0"/>
      <c r="AIN3162" s="0"/>
      <c r="AIO3162" s="0"/>
      <c r="AIP3162" s="0"/>
      <c r="AIQ3162" s="0"/>
      <c r="AIR3162" s="0"/>
      <c r="AIS3162" s="0"/>
      <c r="AIT3162" s="0"/>
      <c r="AIU3162" s="0"/>
      <c r="AIV3162" s="0"/>
      <c r="AIW3162" s="0"/>
      <c r="AIX3162" s="0"/>
      <c r="AIY3162" s="0"/>
      <c r="AIZ3162" s="0"/>
      <c r="AJA3162" s="0"/>
      <c r="AJB3162" s="0"/>
      <c r="AJC3162" s="0"/>
      <c r="AJD3162" s="0"/>
      <c r="AJE3162" s="0"/>
      <c r="AJF3162" s="0"/>
      <c r="AJG3162" s="0"/>
      <c r="AJH3162" s="0"/>
      <c r="AJI3162" s="0"/>
      <c r="AJJ3162" s="0"/>
      <c r="AJK3162" s="0"/>
      <c r="AJL3162" s="0"/>
      <c r="AJM3162" s="0"/>
      <c r="AJN3162" s="0"/>
      <c r="AJO3162" s="0"/>
      <c r="AJP3162" s="0"/>
      <c r="AJQ3162" s="0"/>
      <c r="AJR3162" s="0"/>
      <c r="AJS3162" s="0"/>
      <c r="AJT3162" s="0"/>
      <c r="AJU3162" s="0"/>
      <c r="AJV3162" s="0"/>
      <c r="AJW3162" s="0"/>
      <c r="AJX3162" s="0"/>
      <c r="AJY3162" s="0"/>
      <c r="AJZ3162" s="0"/>
      <c r="AKA3162" s="0"/>
      <c r="AKB3162" s="0"/>
      <c r="AKC3162" s="0"/>
      <c r="AKD3162" s="0"/>
      <c r="AKE3162" s="0"/>
      <c r="AKF3162" s="0"/>
      <c r="AKG3162" s="0"/>
      <c r="AKH3162" s="0"/>
      <c r="AKI3162" s="0"/>
      <c r="AKJ3162" s="0"/>
      <c r="AKK3162" s="0"/>
      <c r="AKL3162" s="0"/>
      <c r="AKM3162" s="0"/>
      <c r="AKN3162" s="0"/>
      <c r="AKO3162" s="0"/>
      <c r="AKP3162" s="0"/>
      <c r="AKQ3162" s="0"/>
      <c r="AKR3162" s="0"/>
      <c r="AKS3162" s="0"/>
      <c r="AKT3162" s="0"/>
      <c r="AKU3162" s="0"/>
      <c r="AKV3162" s="0"/>
      <c r="AKW3162" s="0"/>
      <c r="AKX3162" s="0"/>
      <c r="AKY3162" s="0"/>
      <c r="AKZ3162" s="0"/>
      <c r="ALA3162" s="0"/>
      <c r="ALB3162" s="0"/>
      <c r="ALC3162" s="0"/>
      <c r="ALD3162" s="0"/>
      <c r="ALE3162" s="0"/>
      <c r="ALF3162" s="0"/>
      <c r="ALG3162" s="0"/>
      <c r="ALH3162" s="0"/>
      <c r="ALI3162" s="0"/>
      <c r="ALJ3162" s="0"/>
      <c r="ALK3162" s="0"/>
      <c r="ALL3162" s="0"/>
      <c r="ALM3162" s="0"/>
      <c r="ALN3162" s="0"/>
      <c r="ALO3162" s="0"/>
      <c r="ALP3162" s="0"/>
      <c r="ALQ3162" s="0"/>
      <c r="ALR3162" s="0"/>
      <c r="ALS3162" s="0"/>
      <c r="ALT3162" s="0"/>
      <c r="ALU3162" s="0"/>
      <c r="ALV3162" s="0"/>
      <c r="ALW3162" s="0"/>
      <c r="ALX3162" s="0"/>
      <c r="ALY3162" s="0"/>
      <c r="ALZ3162" s="0"/>
      <c r="AMA3162" s="0"/>
      <c r="AMB3162" s="0"/>
      <c r="AMC3162" s="0"/>
      <c r="AMD3162" s="0"/>
      <c r="AME3162" s="0"/>
      <c r="AMF3162" s="0"/>
      <c r="AMG3162" s="0"/>
      <c r="AMH3162" s="0"/>
      <c r="AMI3162" s="0"/>
    </row>
    <row r="3163" customFormat="false" ht="12.75" hidden="false" customHeight="false" outlineLevel="0" collapsed="false">
      <c r="A3163" s="1" t="s">
        <v>1365</v>
      </c>
      <c r="C3163" s="90" t="s">
        <v>1374</v>
      </c>
      <c r="D3163" s="90" t="s">
        <v>24</v>
      </c>
      <c r="E3163" s="91" t="n">
        <v>1.6</v>
      </c>
      <c r="F3163" s="92" t="n">
        <v>0.02</v>
      </c>
      <c r="G3163" s="87" t="s">
        <v>1367</v>
      </c>
      <c r="H3163" s="87" t="s">
        <v>168</v>
      </c>
      <c r="I3163" s="86" t="n">
        <v>0.95</v>
      </c>
      <c r="J3163" s="87" t="s">
        <v>3372</v>
      </c>
      <c r="BM3163" s="0"/>
      <c r="BN3163" s="0"/>
      <c r="BO3163" s="0"/>
      <c r="BP3163" s="0"/>
      <c r="BQ3163" s="0"/>
      <c r="BR3163" s="0"/>
      <c r="BS3163" s="0"/>
      <c r="BT3163" s="0"/>
      <c r="BU3163" s="0"/>
      <c r="BV3163" s="0"/>
      <c r="BW3163" s="0"/>
      <c r="BX3163" s="0"/>
      <c r="BY3163" s="0"/>
      <c r="BZ3163" s="0"/>
      <c r="CA3163" s="0"/>
      <c r="CB3163" s="0"/>
      <c r="CC3163" s="0"/>
      <c r="CD3163" s="0"/>
      <c r="CE3163" s="0"/>
      <c r="CF3163" s="0"/>
      <c r="CG3163" s="0"/>
      <c r="CH3163" s="0"/>
      <c r="CI3163" s="0"/>
      <c r="CJ3163" s="0"/>
      <c r="CK3163" s="0"/>
      <c r="CL3163" s="0"/>
      <c r="CM3163" s="0"/>
      <c r="CN3163" s="0"/>
      <c r="CO3163" s="0"/>
      <c r="CP3163" s="0"/>
      <c r="CQ3163" s="0"/>
      <c r="CR3163" s="0"/>
      <c r="CS3163" s="0"/>
      <c r="CT3163" s="0"/>
      <c r="CU3163" s="0"/>
      <c r="CV3163" s="0"/>
      <c r="CW3163" s="0"/>
      <c r="CX3163" s="0"/>
      <c r="CY3163" s="0"/>
      <c r="CZ3163" s="0"/>
      <c r="DA3163" s="0"/>
      <c r="DB3163" s="0"/>
      <c r="DC3163" s="0"/>
      <c r="DD3163" s="0"/>
      <c r="DE3163" s="0"/>
      <c r="DF3163" s="0"/>
      <c r="DG3163" s="0"/>
      <c r="DH3163" s="0"/>
      <c r="DI3163" s="0"/>
      <c r="DJ3163" s="0"/>
      <c r="DK3163" s="0"/>
      <c r="DL3163" s="0"/>
      <c r="DM3163" s="0"/>
      <c r="DN3163" s="0"/>
      <c r="DO3163" s="0"/>
      <c r="DP3163" s="0"/>
      <c r="DQ3163" s="0"/>
      <c r="DR3163" s="0"/>
      <c r="DS3163" s="0"/>
      <c r="DT3163" s="0"/>
      <c r="DU3163" s="0"/>
      <c r="DV3163" s="0"/>
      <c r="DW3163" s="0"/>
      <c r="DX3163" s="0"/>
      <c r="DY3163" s="0"/>
      <c r="DZ3163" s="0"/>
      <c r="EA3163" s="0"/>
      <c r="EB3163" s="0"/>
      <c r="EC3163" s="0"/>
      <c r="ED3163" s="0"/>
      <c r="EE3163" s="0"/>
      <c r="EF3163" s="0"/>
      <c r="EG3163" s="0"/>
      <c r="EH3163" s="0"/>
      <c r="EI3163" s="0"/>
      <c r="EJ3163" s="0"/>
      <c r="EK3163" s="0"/>
      <c r="EL3163" s="0"/>
      <c r="EM3163" s="0"/>
      <c r="EN3163" s="0"/>
      <c r="EO3163" s="0"/>
      <c r="EP3163" s="0"/>
      <c r="EQ3163" s="0"/>
      <c r="ER3163" s="0"/>
      <c r="ES3163" s="0"/>
      <c r="ET3163" s="0"/>
      <c r="EU3163" s="0"/>
      <c r="EV3163" s="0"/>
      <c r="EW3163" s="0"/>
      <c r="EX3163" s="0"/>
      <c r="EY3163" s="0"/>
      <c r="EZ3163" s="0"/>
      <c r="FA3163" s="0"/>
      <c r="FB3163" s="0"/>
      <c r="FC3163" s="0"/>
      <c r="FD3163" s="0"/>
      <c r="FE3163" s="0"/>
      <c r="FF3163" s="0"/>
      <c r="FG3163" s="0"/>
      <c r="FH3163" s="0"/>
      <c r="FI3163" s="0"/>
      <c r="FJ3163" s="0"/>
      <c r="FK3163" s="0"/>
      <c r="FL3163" s="0"/>
      <c r="FM3163" s="0"/>
      <c r="FN3163" s="0"/>
      <c r="FO3163" s="0"/>
      <c r="FP3163" s="0"/>
      <c r="FQ3163" s="0"/>
      <c r="FR3163" s="0"/>
      <c r="FS3163" s="0"/>
      <c r="FT3163" s="0"/>
      <c r="FU3163" s="0"/>
      <c r="FV3163" s="0"/>
      <c r="FW3163" s="0"/>
      <c r="FX3163" s="0"/>
      <c r="FY3163" s="0"/>
      <c r="FZ3163" s="0"/>
      <c r="GA3163" s="0"/>
      <c r="GB3163" s="0"/>
      <c r="GC3163" s="0"/>
      <c r="GD3163" s="0"/>
      <c r="GE3163" s="0"/>
      <c r="GF3163" s="0"/>
      <c r="GG3163" s="0"/>
      <c r="GH3163" s="0"/>
      <c r="GI3163" s="0"/>
      <c r="GJ3163" s="0"/>
      <c r="GK3163" s="0"/>
      <c r="GL3163" s="0"/>
      <c r="GM3163" s="0"/>
      <c r="GN3163" s="0"/>
      <c r="GO3163" s="0"/>
      <c r="GP3163" s="0"/>
      <c r="GQ3163" s="0"/>
      <c r="GR3163" s="0"/>
      <c r="GS3163" s="0"/>
      <c r="GT3163" s="0"/>
      <c r="GU3163" s="0"/>
      <c r="GV3163" s="0"/>
      <c r="GW3163" s="0"/>
      <c r="GX3163" s="0"/>
      <c r="GY3163" s="0"/>
      <c r="GZ3163" s="0"/>
      <c r="HA3163" s="0"/>
      <c r="HB3163" s="0"/>
      <c r="HC3163" s="0"/>
      <c r="HD3163" s="0"/>
      <c r="HE3163" s="0"/>
      <c r="HF3163" s="0"/>
      <c r="HG3163" s="0"/>
      <c r="HH3163" s="0"/>
      <c r="HI3163" s="0"/>
      <c r="HJ3163" s="0"/>
      <c r="HK3163" s="0"/>
      <c r="HL3163" s="0"/>
      <c r="HM3163" s="0"/>
      <c r="HN3163" s="0"/>
      <c r="HO3163" s="0"/>
      <c r="HP3163" s="0"/>
      <c r="HQ3163" s="0"/>
      <c r="HR3163" s="0"/>
      <c r="HS3163" s="0"/>
      <c r="HT3163" s="0"/>
      <c r="HU3163" s="0"/>
      <c r="HV3163" s="0"/>
      <c r="HW3163" s="0"/>
      <c r="HX3163" s="0"/>
      <c r="HY3163" s="0"/>
      <c r="HZ3163" s="0"/>
      <c r="IA3163" s="0"/>
      <c r="IB3163" s="0"/>
      <c r="IC3163" s="0"/>
      <c r="ID3163" s="0"/>
      <c r="IE3163" s="0"/>
      <c r="IF3163" s="0"/>
      <c r="IG3163" s="0"/>
      <c r="IH3163" s="0"/>
      <c r="II3163" s="0"/>
      <c r="IJ3163" s="0"/>
      <c r="IK3163" s="0"/>
      <c r="IL3163" s="0"/>
      <c r="IM3163" s="0"/>
      <c r="IN3163" s="0"/>
      <c r="IO3163" s="0"/>
      <c r="IP3163" s="0"/>
      <c r="IQ3163" s="0"/>
      <c r="IR3163" s="0"/>
      <c r="IS3163" s="0"/>
      <c r="IT3163" s="0"/>
      <c r="IU3163" s="0"/>
      <c r="IV3163" s="0"/>
      <c r="IW3163" s="0"/>
      <c r="IX3163" s="0"/>
      <c r="IY3163" s="0"/>
      <c r="IZ3163" s="0"/>
      <c r="JA3163" s="0"/>
      <c r="JB3163" s="0"/>
      <c r="JC3163" s="0"/>
      <c r="JD3163" s="0"/>
      <c r="JE3163" s="0"/>
      <c r="JF3163" s="0"/>
      <c r="JG3163" s="0"/>
      <c r="JH3163" s="0"/>
      <c r="JI3163" s="0"/>
      <c r="JJ3163" s="0"/>
      <c r="JK3163" s="0"/>
      <c r="JL3163" s="0"/>
      <c r="JM3163" s="0"/>
      <c r="JN3163" s="0"/>
      <c r="JO3163" s="0"/>
      <c r="JP3163" s="0"/>
      <c r="JQ3163" s="0"/>
      <c r="JR3163" s="0"/>
      <c r="JS3163" s="0"/>
      <c r="JT3163" s="0"/>
      <c r="JU3163" s="0"/>
      <c r="JV3163" s="0"/>
      <c r="JW3163" s="0"/>
      <c r="JX3163" s="0"/>
      <c r="JY3163" s="0"/>
      <c r="JZ3163" s="0"/>
      <c r="KA3163" s="0"/>
      <c r="KB3163" s="0"/>
      <c r="KC3163" s="0"/>
      <c r="KD3163" s="0"/>
      <c r="KE3163" s="0"/>
      <c r="KF3163" s="0"/>
      <c r="KG3163" s="0"/>
      <c r="KH3163" s="0"/>
      <c r="KI3163" s="0"/>
      <c r="KJ3163" s="0"/>
      <c r="KK3163" s="0"/>
      <c r="KL3163" s="0"/>
      <c r="KM3163" s="0"/>
      <c r="KN3163" s="0"/>
      <c r="KO3163" s="0"/>
      <c r="KP3163" s="0"/>
      <c r="KQ3163" s="0"/>
      <c r="KR3163" s="0"/>
      <c r="KS3163" s="0"/>
      <c r="KT3163" s="0"/>
      <c r="KU3163" s="0"/>
      <c r="KV3163" s="0"/>
      <c r="KW3163" s="0"/>
      <c r="KX3163" s="0"/>
      <c r="KY3163" s="0"/>
      <c r="KZ3163" s="0"/>
      <c r="LA3163" s="0"/>
      <c r="LB3163" s="0"/>
      <c r="LC3163" s="0"/>
      <c r="LD3163" s="0"/>
      <c r="LE3163" s="0"/>
      <c r="LF3163" s="0"/>
      <c r="LG3163" s="0"/>
      <c r="LH3163" s="0"/>
      <c r="LI3163" s="0"/>
      <c r="LJ3163" s="0"/>
      <c r="LK3163" s="0"/>
      <c r="LL3163" s="0"/>
      <c r="LM3163" s="0"/>
      <c r="LN3163" s="0"/>
      <c r="LO3163" s="0"/>
      <c r="LP3163" s="0"/>
      <c r="LQ3163" s="0"/>
      <c r="LR3163" s="0"/>
      <c r="LS3163" s="0"/>
      <c r="LT3163" s="0"/>
      <c r="LU3163" s="0"/>
      <c r="LV3163" s="0"/>
      <c r="LW3163" s="0"/>
      <c r="LX3163" s="0"/>
      <c r="LY3163" s="0"/>
      <c r="LZ3163" s="0"/>
      <c r="MA3163" s="0"/>
      <c r="MB3163" s="0"/>
      <c r="MC3163" s="0"/>
      <c r="MD3163" s="0"/>
      <c r="ME3163" s="0"/>
      <c r="MF3163" s="0"/>
      <c r="MG3163" s="0"/>
      <c r="MH3163" s="0"/>
      <c r="MI3163" s="0"/>
      <c r="MJ3163" s="0"/>
      <c r="MK3163" s="0"/>
      <c r="ML3163" s="0"/>
      <c r="MM3163" s="0"/>
      <c r="MN3163" s="0"/>
      <c r="MO3163" s="0"/>
      <c r="MP3163" s="0"/>
      <c r="MQ3163" s="0"/>
      <c r="MR3163" s="0"/>
      <c r="MS3163" s="0"/>
      <c r="MT3163" s="0"/>
      <c r="MU3163" s="0"/>
      <c r="MV3163" s="0"/>
      <c r="MW3163" s="0"/>
      <c r="MX3163" s="0"/>
      <c r="MY3163" s="0"/>
      <c r="MZ3163" s="0"/>
      <c r="NA3163" s="0"/>
      <c r="NB3163" s="0"/>
      <c r="NC3163" s="0"/>
      <c r="ND3163" s="0"/>
      <c r="NE3163" s="0"/>
      <c r="NF3163" s="0"/>
      <c r="NG3163" s="0"/>
      <c r="NH3163" s="0"/>
      <c r="NI3163" s="0"/>
      <c r="NJ3163" s="0"/>
      <c r="NK3163" s="0"/>
      <c r="NL3163" s="0"/>
      <c r="NM3163" s="0"/>
      <c r="NN3163" s="0"/>
      <c r="NO3163" s="0"/>
      <c r="NP3163" s="0"/>
      <c r="NQ3163" s="0"/>
      <c r="NR3163" s="0"/>
      <c r="NS3163" s="0"/>
      <c r="NT3163" s="0"/>
      <c r="NU3163" s="0"/>
      <c r="NV3163" s="0"/>
      <c r="NW3163" s="0"/>
      <c r="NX3163" s="0"/>
      <c r="NY3163" s="0"/>
      <c r="NZ3163" s="0"/>
      <c r="OA3163" s="0"/>
      <c r="OB3163" s="0"/>
      <c r="OC3163" s="0"/>
      <c r="OD3163" s="0"/>
      <c r="OE3163" s="0"/>
      <c r="OF3163" s="0"/>
      <c r="OG3163" s="0"/>
      <c r="OH3163" s="0"/>
      <c r="OI3163" s="0"/>
      <c r="OJ3163" s="0"/>
      <c r="OK3163" s="0"/>
      <c r="OL3163" s="0"/>
      <c r="OM3163" s="0"/>
      <c r="ON3163" s="0"/>
      <c r="OO3163" s="0"/>
      <c r="OP3163" s="0"/>
      <c r="OQ3163" s="0"/>
      <c r="OR3163" s="0"/>
      <c r="OS3163" s="0"/>
      <c r="OT3163" s="0"/>
      <c r="OU3163" s="0"/>
      <c r="OV3163" s="0"/>
      <c r="OW3163" s="0"/>
      <c r="OX3163" s="0"/>
      <c r="OY3163" s="0"/>
      <c r="OZ3163" s="0"/>
      <c r="PA3163" s="0"/>
      <c r="PB3163" s="0"/>
      <c r="PC3163" s="0"/>
      <c r="PD3163" s="0"/>
      <c r="PE3163" s="0"/>
      <c r="PF3163" s="0"/>
      <c r="PG3163" s="0"/>
      <c r="PH3163" s="0"/>
      <c r="PI3163" s="0"/>
      <c r="PJ3163" s="0"/>
      <c r="PK3163" s="0"/>
      <c r="PL3163" s="0"/>
      <c r="PM3163" s="0"/>
      <c r="PN3163" s="0"/>
      <c r="PO3163" s="0"/>
      <c r="PP3163" s="0"/>
      <c r="PQ3163" s="0"/>
      <c r="PR3163" s="0"/>
      <c r="PS3163" s="0"/>
      <c r="PT3163" s="0"/>
      <c r="PU3163" s="0"/>
      <c r="PV3163" s="0"/>
      <c r="PW3163" s="0"/>
      <c r="PX3163" s="0"/>
      <c r="PY3163" s="0"/>
      <c r="PZ3163" s="0"/>
      <c r="QA3163" s="0"/>
      <c r="QB3163" s="0"/>
      <c r="QC3163" s="0"/>
      <c r="QD3163" s="0"/>
      <c r="QE3163" s="0"/>
      <c r="QF3163" s="0"/>
      <c r="QG3163" s="0"/>
      <c r="QH3163" s="0"/>
      <c r="QI3163" s="0"/>
      <c r="QJ3163" s="0"/>
      <c r="QK3163" s="0"/>
      <c r="QL3163" s="0"/>
      <c r="QM3163" s="0"/>
      <c r="QN3163" s="0"/>
      <c r="QO3163" s="0"/>
      <c r="QP3163" s="0"/>
      <c r="QQ3163" s="0"/>
      <c r="QR3163" s="0"/>
      <c r="QS3163" s="0"/>
      <c r="QT3163" s="0"/>
      <c r="QU3163" s="0"/>
      <c r="QV3163" s="0"/>
      <c r="QW3163" s="0"/>
      <c r="QX3163" s="0"/>
      <c r="QY3163" s="0"/>
      <c r="QZ3163" s="0"/>
      <c r="RA3163" s="0"/>
      <c r="RB3163" s="0"/>
      <c r="RC3163" s="0"/>
      <c r="RD3163" s="0"/>
      <c r="RE3163" s="0"/>
      <c r="RF3163" s="0"/>
      <c r="RG3163" s="0"/>
      <c r="RH3163" s="0"/>
      <c r="RI3163" s="0"/>
      <c r="RJ3163" s="0"/>
      <c r="RK3163" s="0"/>
      <c r="RL3163" s="0"/>
      <c r="RM3163" s="0"/>
      <c r="RN3163" s="0"/>
      <c r="RO3163" s="0"/>
      <c r="RP3163" s="0"/>
      <c r="RQ3163" s="0"/>
      <c r="RR3163" s="0"/>
      <c r="RS3163" s="0"/>
      <c r="RT3163" s="0"/>
      <c r="RU3163" s="0"/>
      <c r="RV3163" s="0"/>
      <c r="RW3163" s="0"/>
      <c r="RX3163" s="0"/>
      <c r="RY3163" s="0"/>
      <c r="RZ3163" s="0"/>
      <c r="SA3163" s="0"/>
      <c r="SB3163" s="0"/>
      <c r="SC3163" s="0"/>
      <c r="SD3163" s="0"/>
      <c r="SE3163" s="0"/>
      <c r="SF3163" s="0"/>
      <c r="SG3163" s="0"/>
      <c r="SH3163" s="0"/>
      <c r="SI3163" s="0"/>
      <c r="SJ3163" s="0"/>
      <c r="SK3163" s="0"/>
      <c r="SL3163" s="0"/>
      <c r="SM3163" s="0"/>
      <c r="SN3163" s="0"/>
      <c r="SO3163" s="0"/>
      <c r="SP3163" s="0"/>
      <c r="SQ3163" s="0"/>
      <c r="SR3163" s="0"/>
      <c r="SS3163" s="0"/>
      <c r="ST3163" s="0"/>
      <c r="SU3163" s="0"/>
      <c r="SV3163" s="0"/>
      <c r="SW3163" s="0"/>
      <c r="SX3163" s="0"/>
      <c r="SY3163" s="0"/>
      <c r="SZ3163" s="0"/>
      <c r="TA3163" s="0"/>
      <c r="TB3163" s="0"/>
      <c r="TC3163" s="0"/>
      <c r="TD3163" s="0"/>
      <c r="TE3163" s="0"/>
      <c r="TF3163" s="0"/>
      <c r="TG3163" s="0"/>
      <c r="TH3163" s="0"/>
      <c r="TI3163" s="0"/>
      <c r="TJ3163" s="0"/>
      <c r="TK3163" s="0"/>
      <c r="TL3163" s="0"/>
      <c r="TM3163" s="0"/>
      <c r="TN3163" s="0"/>
      <c r="TO3163" s="0"/>
      <c r="TP3163" s="0"/>
      <c r="TQ3163" s="0"/>
      <c r="TR3163" s="0"/>
      <c r="TS3163" s="0"/>
      <c r="TT3163" s="0"/>
      <c r="TU3163" s="0"/>
      <c r="TV3163" s="0"/>
      <c r="TW3163" s="0"/>
      <c r="TX3163" s="0"/>
      <c r="TY3163" s="0"/>
      <c r="TZ3163" s="0"/>
      <c r="UA3163" s="0"/>
      <c r="UB3163" s="0"/>
      <c r="UC3163" s="0"/>
      <c r="UD3163" s="0"/>
      <c r="UE3163" s="0"/>
      <c r="UF3163" s="0"/>
      <c r="UG3163" s="0"/>
      <c r="UH3163" s="0"/>
      <c r="UI3163" s="0"/>
      <c r="UJ3163" s="0"/>
      <c r="UK3163" s="0"/>
      <c r="UL3163" s="0"/>
      <c r="UM3163" s="0"/>
      <c r="UN3163" s="0"/>
      <c r="UO3163" s="0"/>
      <c r="UP3163" s="0"/>
      <c r="UQ3163" s="0"/>
      <c r="UR3163" s="0"/>
      <c r="US3163" s="0"/>
      <c r="UT3163" s="0"/>
      <c r="UU3163" s="0"/>
      <c r="UV3163" s="0"/>
      <c r="UW3163" s="0"/>
      <c r="UX3163" s="0"/>
      <c r="UY3163" s="0"/>
      <c r="UZ3163" s="0"/>
      <c r="VA3163" s="0"/>
      <c r="VB3163" s="0"/>
      <c r="VC3163" s="0"/>
      <c r="VD3163" s="0"/>
      <c r="VE3163" s="0"/>
      <c r="VF3163" s="0"/>
      <c r="VG3163" s="0"/>
      <c r="VH3163" s="0"/>
      <c r="VI3163" s="0"/>
      <c r="VJ3163" s="0"/>
      <c r="VK3163" s="0"/>
      <c r="VL3163" s="0"/>
      <c r="VM3163" s="0"/>
      <c r="VN3163" s="0"/>
      <c r="VO3163" s="0"/>
      <c r="VP3163" s="0"/>
      <c r="VQ3163" s="0"/>
      <c r="VR3163" s="0"/>
      <c r="VS3163" s="0"/>
      <c r="VT3163" s="0"/>
      <c r="VU3163" s="0"/>
      <c r="VV3163" s="0"/>
      <c r="VW3163" s="0"/>
      <c r="VX3163" s="0"/>
      <c r="VY3163" s="0"/>
      <c r="VZ3163" s="0"/>
      <c r="WA3163" s="0"/>
      <c r="WB3163" s="0"/>
      <c r="WC3163" s="0"/>
      <c r="WD3163" s="0"/>
      <c r="WE3163" s="0"/>
      <c r="WF3163" s="0"/>
      <c r="WG3163" s="0"/>
      <c r="WH3163" s="0"/>
      <c r="WI3163" s="0"/>
      <c r="WJ3163" s="0"/>
      <c r="WK3163" s="0"/>
      <c r="WL3163" s="0"/>
      <c r="WM3163" s="0"/>
      <c r="WN3163" s="0"/>
      <c r="WO3163" s="0"/>
      <c r="WP3163" s="0"/>
      <c r="WQ3163" s="0"/>
      <c r="WR3163" s="0"/>
      <c r="WS3163" s="0"/>
      <c r="WT3163" s="0"/>
      <c r="WU3163" s="0"/>
      <c r="WV3163" s="0"/>
      <c r="WW3163" s="0"/>
      <c r="WX3163" s="0"/>
      <c r="WY3163" s="0"/>
      <c r="WZ3163" s="0"/>
      <c r="XA3163" s="0"/>
      <c r="XB3163" s="0"/>
      <c r="XC3163" s="0"/>
      <c r="XD3163" s="0"/>
      <c r="XE3163" s="0"/>
      <c r="XF3163" s="0"/>
      <c r="XG3163" s="0"/>
      <c r="XH3163" s="0"/>
      <c r="XI3163" s="0"/>
      <c r="XJ3163" s="0"/>
      <c r="XK3163" s="0"/>
      <c r="XL3163" s="0"/>
      <c r="XM3163" s="0"/>
      <c r="XN3163" s="0"/>
      <c r="XO3163" s="0"/>
      <c r="XP3163" s="0"/>
      <c r="XQ3163" s="0"/>
      <c r="XR3163" s="0"/>
      <c r="XS3163" s="0"/>
      <c r="XT3163" s="0"/>
      <c r="XU3163" s="0"/>
      <c r="XV3163" s="0"/>
      <c r="XW3163" s="0"/>
      <c r="XX3163" s="0"/>
      <c r="XY3163" s="0"/>
      <c r="XZ3163" s="0"/>
      <c r="YA3163" s="0"/>
      <c r="YB3163" s="0"/>
      <c r="YC3163" s="0"/>
      <c r="YD3163" s="0"/>
      <c r="YE3163" s="0"/>
      <c r="YF3163" s="0"/>
      <c r="YG3163" s="0"/>
      <c r="YH3163" s="0"/>
      <c r="YI3163" s="0"/>
      <c r="YJ3163" s="0"/>
      <c r="YK3163" s="0"/>
      <c r="YL3163" s="0"/>
      <c r="YM3163" s="0"/>
      <c r="YN3163" s="0"/>
      <c r="YO3163" s="0"/>
      <c r="YP3163" s="0"/>
      <c r="YQ3163" s="0"/>
      <c r="YR3163" s="0"/>
      <c r="YS3163" s="0"/>
      <c r="YT3163" s="0"/>
      <c r="YU3163" s="0"/>
      <c r="YV3163" s="0"/>
      <c r="YW3163" s="0"/>
      <c r="YX3163" s="0"/>
      <c r="YY3163" s="0"/>
      <c r="YZ3163" s="0"/>
      <c r="ZA3163" s="0"/>
      <c r="ZB3163" s="0"/>
      <c r="ZC3163" s="0"/>
      <c r="ZD3163" s="0"/>
      <c r="ZE3163" s="0"/>
      <c r="ZF3163" s="0"/>
      <c r="ZG3163" s="0"/>
      <c r="ZH3163" s="0"/>
      <c r="ZI3163" s="0"/>
      <c r="ZJ3163" s="0"/>
      <c r="ZK3163" s="0"/>
      <c r="ZL3163" s="0"/>
      <c r="ZM3163" s="0"/>
      <c r="ZN3163" s="0"/>
      <c r="ZO3163" s="0"/>
      <c r="ZP3163" s="0"/>
      <c r="ZQ3163" s="0"/>
      <c r="ZR3163" s="0"/>
      <c r="ZS3163" s="0"/>
      <c r="ZT3163" s="0"/>
      <c r="ZU3163" s="0"/>
      <c r="ZV3163" s="0"/>
      <c r="ZW3163" s="0"/>
      <c r="ZX3163" s="0"/>
      <c r="ZY3163" s="0"/>
      <c r="ZZ3163" s="0"/>
      <c r="AAA3163" s="0"/>
      <c r="AAB3163" s="0"/>
      <c r="AAC3163" s="0"/>
      <c r="AAD3163" s="0"/>
      <c r="AAE3163" s="0"/>
      <c r="AAF3163" s="0"/>
      <c r="AAG3163" s="0"/>
      <c r="AAH3163" s="0"/>
      <c r="AAI3163" s="0"/>
      <c r="AAJ3163" s="0"/>
      <c r="AAK3163" s="0"/>
      <c r="AAL3163" s="0"/>
      <c r="AAM3163" s="0"/>
      <c r="AAN3163" s="0"/>
      <c r="AAO3163" s="0"/>
      <c r="AAP3163" s="0"/>
      <c r="AAQ3163" s="0"/>
      <c r="AAR3163" s="0"/>
      <c r="AAS3163" s="0"/>
      <c r="AAT3163" s="0"/>
      <c r="AAU3163" s="0"/>
      <c r="AAV3163" s="0"/>
      <c r="AAW3163" s="0"/>
      <c r="AAX3163" s="0"/>
      <c r="AAY3163" s="0"/>
      <c r="AAZ3163" s="0"/>
      <c r="ABA3163" s="0"/>
      <c r="ABB3163" s="0"/>
      <c r="ABC3163" s="0"/>
      <c r="ABD3163" s="0"/>
      <c r="ABE3163" s="0"/>
      <c r="ABF3163" s="0"/>
      <c r="ABG3163" s="0"/>
      <c r="ABH3163" s="0"/>
      <c r="ABI3163" s="0"/>
      <c r="ABJ3163" s="0"/>
      <c r="ABK3163" s="0"/>
      <c r="ABL3163" s="0"/>
      <c r="ABM3163" s="0"/>
      <c r="ABN3163" s="0"/>
      <c r="ABO3163" s="0"/>
      <c r="ABP3163" s="0"/>
      <c r="ABQ3163" s="0"/>
      <c r="ABR3163" s="0"/>
      <c r="ABS3163" s="0"/>
      <c r="ABT3163" s="0"/>
      <c r="ABU3163" s="0"/>
      <c r="ABV3163" s="0"/>
      <c r="ABW3163" s="0"/>
      <c r="ABX3163" s="0"/>
      <c r="ABY3163" s="0"/>
      <c r="ABZ3163" s="0"/>
      <c r="ACA3163" s="0"/>
      <c r="ACB3163" s="0"/>
      <c r="ACC3163" s="0"/>
      <c r="ACD3163" s="0"/>
      <c r="ACE3163" s="0"/>
      <c r="ACF3163" s="0"/>
      <c r="ACG3163" s="0"/>
      <c r="ACH3163" s="0"/>
      <c r="ACI3163" s="0"/>
      <c r="ACJ3163" s="0"/>
      <c r="ACK3163" s="0"/>
      <c r="ACL3163" s="0"/>
      <c r="ACM3163" s="0"/>
      <c r="ACN3163" s="0"/>
      <c r="ACO3163" s="0"/>
      <c r="ACP3163" s="0"/>
      <c r="ACQ3163" s="0"/>
      <c r="ACR3163" s="0"/>
      <c r="ACS3163" s="0"/>
      <c r="ACT3163" s="0"/>
      <c r="ACU3163" s="0"/>
      <c r="ACV3163" s="0"/>
      <c r="ACW3163" s="0"/>
      <c r="ACX3163" s="0"/>
      <c r="ACY3163" s="0"/>
      <c r="ACZ3163" s="0"/>
      <c r="ADA3163" s="0"/>
      <c r="ADB3163" s="0"/>
      <c r="ADC3163" s="0"/>
      <c r="ADD3163" s="0"/>
      <c r="ADE3163" s="0"/>
      <c r="ADF3163" s="0"/>
      <c r="ADG3163" s="0"/>
      <c r="ADH3163" s="0"/>
      <c r="ADI3163" s="0"/>
      <c r="ADJ3163" s="0"/>
      <c r="ADK3163" s="0"/>
      <c r="ADL3163" s="0"/>
      <c r="ADM3163" s="0"/>
      <c r="ADN3163" s="0"/>
      <c r="ADO3163" s="0"/>
      <c r="ADP3163" s="0"/>
      <c r="ADQ3163" s="0"/>
      <c r="ADR3163" s="0"/>
      <c r="ADS3163" s="0"/>
      <c r="ADT3163" s="0"/>
      <c r="ADU3163" s="0"/>
      <c r="ADV3163" s="0"/>
      <c r="ADW3163" s="0"/>
      <c r="ADX3163" s="0"/>
      <c r="ADY3163" s="0"/>
      <c r="ADZ3163" s="0"/>
      <c r="AEA3163" s="0"/>
      <c r="AEB3163" s="0"/>
      <c r="AEC3163" s="0"/>
      <c r="AED3163" s="0"/>
      <c r="AEE3163" s="0"/>
      <c r="AEF3163" s="0"/>
      <c r="AEG3163" s="0"/>
      <c r="AEH3163" s="0"/>
      <c r="AEI3163" s="0"/>
      <c r="AEJ3163" s="0"/>
      <c r="AEK3163" s="0"/>
      <c r="AEL3163" s="0"/>
      <c r="AEM3163" s="0"/>
      <c r="AEN3163" s="0"/>
      <c r="AEO3163" s="0"/>
      <c r="AEP3163" s="0"/>
      <c r="AEQ3163" s="0"/>
      <c r="AER3163" s="0"/>
      <c r="AES3163" s="0"/>
      <c r="AET3163" s="0"/>
      <c r="AEU3163" s="0"/>
      <c r="AEV3163" s="0"/>
      <c r="AEW3163" s="0"/>
      <c r="AEX3163" s="0"/>
      <c r="AEY3163" s="0"/>
      <c r="AEZ3163" s="0"/>
      <c r="AFA3163" s="0"/>
      <c r="AFB3163" s="0"/>
      <c r="AFC3163" s="0"/>
      <c r="AFD3163" s="0"/>
      <c r="AFE3163" s="0"/>
      <c r="AFF3163" s="0"/>
      <c r="AFG3163" s="0"/>
      <c r="AFH3163" s="0"/>
      <c r="AFI3163" s="0"/>
      <c r="AFJ3163" s="0"/>
      <c r="AFK3163" s="0"/>
      <c r="AFL3163" s="0"/>
      <c r="AFM3163" s="0"/>
      <c r="AFN3163" s="0"/>
      <c r="AFO3163" s="0"/>
      <c r="AFP3163" s="0"/>
      <c r="AFQ3163" s="0"/>
      <c r="AFR3163" s="0"/>
      <c r="AFS3163" s="0"/>
      <c r="AFT3163" s="0"/>
      <c r="AFU3163" s="0"/>
      <c r="AFV3163" s="0"/>
      <c r="AFW3163" s="0"/>
      <c r="AFX3163" s="0"/>
      <c r="AFY3163" s="0"/>
      <c r="AFZ3163" s="0"/>
      <c r="AGA3163" s="0"/>
      <c r="AGB3163" s="0"/>
      <c r="AGC3163" s="0"/>
      <c r="AGD3163" s="0"/>
      <c r="AGE3163" s="0"/>
      <c r="AGF3163" s="0"/>
      <c r="AGG3163" s="0"/>
      <c r="AGH3163" s="0"/>
      <c r="AGI3163" s="0"/>
      <c r="AGJ3163" s="0"/>
      <c r="AGK3163" s="0"/>
      <c r="AGL3163" s="0"/>
      <c r="AGM3163" s="0"/>
      <c r="AGN3163" s="0"/>
      <c r="AGO3163" s="0"/>
      <c r="AGP3163" s="0"/>
      <c r="AGQ3163" s="0"/>
      <c r="AGR3163" s="0"/>
      <c r="AGS3163" s="0"/>
      <c r="AGT3163" s="0"/>
      <c r="AGU3163" s="0"/>
      <c r="AGV3163" s="0"/>
      <c r="AGW3163" s="0"/>
      <c r="AGX3163" s="0"/>
      <c r="AGY3163" s="0"/>
      <c r="AGZ3163" s="0"/>
      <c r="AHA3163" s="0"/>
      <c r="AHB3163" s="0"/>
      <c r="AHC3163" s="0"/>
      <c r="AHD3163" s="0"/>
      <c r="AHE3163" s="0"/>
      <c r="AHF3163" s="0"/>
      <c r="AHG3163" s="0"/>
      <c r="AHH3163" s="0"/>
      <c r="AHI3163" s="0"/>
      <c r="AHJ3163" s="0"/>
      <c r="AHK3163" s="0"/>
      <c r="AHL3163" s="0"/>
      <c r="AHM3163" s="0"/>
      <c r="AHN3163" s="0"/>
      <c r="AHO3163" s="0"/>
      <c r="AHP3163" s="0"/>
      <c r="AHQ3163" s="0"/>
      <c r="AHR3163" s="0"/>
      <c r="AHS3163" s="0"/>
      <c r="AHT3163" s="0"/>
      <c r="AHU3163" s="0"/>
      <c r="AHV3163" s="0"/>
      <c r="AHW3163" s="0"/>
      <c r="AHX3163" s="0"/>
      <c r="AHY3163" s="0"/>
      <c r="AHZ3163" s="0"/>
      <c r="AIA3163" s="0"/>
      <c r="AIB3163" s="0"/>
      <c r="AIC3163" s="0"/>
      <c r="AID3163" s="0"/>
      <c r="AIE3163" s="0"/>
      <c r="AIF3163" s="0"/>
      <c r="AIG3163" s="0"/>
      <c r="AIH3163" s="0"/>
      <c r="AII3163" s="0"/>
      <c r="AIJ3163" s="0"/>
      <c r="AIK3163" s="0"/>
      <c r="AIL3163" s="0"/>
      <c r="AIM3163" s="0"/>
      <c r="AIN3163" s="0"/>
      <c r="AIO3163" s="0"/>
      <c r="AIP3163" s="0"/>
      <c r="AIQ3163" s="0"/>
      <c r="AIR3163" s="0"/>
      <c r="AIS3163" s="0"/>
      <c r="AIT3163" s="0"/>
      <c r="AIU3163" s="0"/>
      <c r="AIV3163" s="0"/>
      <c r="AIW3163" s="0"/>
      <c r="AIX3163" s="0"/>
      <c r="AIY3163" s="0"/>
      <c r="AIZ3163" s="0"/>
      <c r="AJA3163" s="0"/>
      <c r="AJB3163" s="0"/>
      <c r="AJC3163" s="0"/>
      <c r="AJD3163" s="0"/>
      <c r="AJE3163" s="0"/>
      <c r="AJF3163" s="0"/>
      <c r="AJG3163" s="0"/>
      <c r="AJH3163" s="0"/>
      <c r="AJI3163" s="0"/>
      <c r="AJJ3163" s="0"/>
      <c r="AJK3163" s="0"/>
      <c r="AJL3163" s="0"/>
      <c r="AJM3163" s="0"/>
      <c r="AJN3163" s="0"/>
      <c r="AJO3163" s="0"/>
      <c r="AJP3163" s="0"/>
      <c r="AJQ3163" s="0"/>
      <c r="AJR3163" s="0"/>
      <c r="AJS3163" s="0"/>
      <c r="AJT3163" s="0"/>
      <c r="AJU3163" s="0"/>
      <c r="AJV3163" s="0"/>
      <c r="AJW3163" s="0"/>
      <c r="AJX3163" s="0"/>
      <c r="AJY3163" s="0"/>
      <c r="AJZ3163" s="0"/>
      <c r="AKA3163" s="0"/>
      <c r="AKB3163" s="0"/>
      <c r="AKC3163" s="0"/>
      <c r="AKD3163" s="0"/>
      <c r="AKE3163" s="0"/>
      <c r="AKF3163" s="0"/>
      <c r="AKG3163" s="0"/>
      <c r="AKH3163" s="0"/>
      <c r="AKI3163" s="0"/>
      <c r="AKJ3163" s="0"/>
      <c r="AKK3163" s="0"/>
      <c r="AKL3163" s="0"/>
      <c r="AKM3163" s="0"/>
      <c r="AKN3163" s="0"/>
      <c r="AKO3163" s="0"/>
      <c r="AKP3163" s="0"/>
      <c r="AKQ3163" s="0"/>
      <c r="AKR3163" s="0"/>
      <c r="AKS3163" s="0"/>
      <c r="AKT3163" s="0"/>
      <c r="AKU3163" s="0"/>
      <c r="AKV3163" s="0"/>
      <c r="AKW3163" s="0"/>
      <c r="AKX3163" s="0"/>
      <c r="AKY3163" s="0"/>
      <c r="AKZ3163" s="0"/>
      <c r="ALA3163" s="0"/>
      <c r="ALB3163" s="0"/>
      <c r="ALC3163" s="0"/>
      <c r="ALD3163" s="0"/>
      <c r="ALE3163" s="0"/>
      <c r="ALF3163" s="0"/>
      <c r="ALG3163" s="0"/>
      <c r="ALH3163" s="0"/>
      <c r="ALI3163" s="0"/>
      <c r="ALJ3163" s="0"/>
      <c r="ALK3163" s="0"/>
      <c r="ALL3163" s="0"/>
      <c r="ALM3163" s="0"/>
      <c r="ALN3163" s="0"/>
      <c r="ALO3163" s="0"/>
      <c r="ALP3163" s="0"/>
      <c r="ALQ3163" s="0"/>
      <c r="ALR3163" s="0"/>
      <c r="ALS3163" s="0"/>
      <c r="ALT3163" s="0"/>
      <c r="ALU3163" s="0"/>
      <c r="ALV3163" s="0"/>
      <c r="ALW3163" s="0"/>
      <c r="ALX3163" s="0"/>
      <c r="ALY3163" s="0"/>
      <c r="ALZ3163" s="0"/>
      <c r="AMA3163" s="0"/>
      <c r="AMB3163" s="0"/>
      <c r="AMC3163" s="0"/>
      <c r="AMD3163" s="0"/>
      <c r="AME3163" s="0"/>
      <c r="AMF3163" s="0"/>
      <c r="AMG3163" s="0"/>
      <c r="AMH3163" s="0"/>
      <c r="AMI3163" s="0"/>
    </row>
    <row r="3164" customFormat="false" ht="12.75" hidden="false" customHeight="false" outlineLevel="0" collapsed="false">
      <c r="A3164" s="18" t="s">
        <v>1365</v>
      </c>
      <c r="B3164" s="18"/>
      <c r="C3164" s="79" t="s">
        <v>1375</v>
      </c>
      <c r="D3164" s="79" t="s">
        <v>20</v>
      </c>
      <c r="E3164" s="80"/>
      <c r="F3164" s="81"/>
      <c r="G3164" s="82"/>
      <c r="H3164" s="83" t="s">
        <v>61</v>
      </c>
      <c r="I3164" s="84" t="n">
        <v>1.36</v>
      </c>
      <c r="J3164" s="83" t="s">
        <v>960</v>
      </c>
      <c r="K3164" s="18"/>
      <c r="M3164" s="18"/>
      <c r="N3164" s="18"/>
      <c r="O3164" s="18"/>
      <c r="P3164" s="18"/>
      <c r="Q3164" s="18"/>
      <c r="R3164" s="18"/>
      <c r="S3164" s="18"/>
      <c r="T3164" s="18"/>
      <c r="U3164" s="18"/>
      <c r="V3164" s="18"/>
      <c r="W3164" s="18"/>
      <c r="X3164" s="18"/>
      <c r="Y3164" s="18"/>
      <c r="Z3164" s="18"/>
      <c r="AA3164" s="18"/>
      <c r="AB3164" s="18"/>
      <c r="AC3164" s="18"/>
      <c r="AD3164" s="18"/>
      <c r="AE3164" s="18"/>
      <c r="AF3164" s="18"/>
      <c r="AG3164" s="18"/>
      <c r="AH3164" s="18"/>
      <c r="AI3164" s="18"/>
      <c r="AJ3164" s="18"/>
      <c r="AK3164" s="18"/>
      <c r="AL3164" s="18"/>
      <c r="AM3164" s="18"/>
      <c r="AN3164" s="18"/>
      <c r="AO3164" s="18"/>
      <c r="AP3164" s="18"/>
      <c r="AQ3164" s="18"/>
      <c r="AR3164" s="18"/>
      <c r="AS3164" s="18"/>
      <c r="AT3164" s="18"/>
      <c r="AU3164" s="18"/>
      <c r="AV3164" s="18"/>
      <c r="AW3164" s="18"/>
      <c r="AX3164" s="18"/>
      <c r="AY3164" s="18"/>
      <c r="AZ3164" s="18"/>
      <c r="BA3164" s="18"/>
      <c r="BB3164" s="18"/>
      <c r="BC3164" s="18"/>
      <c r="BD3164" s="18"/>
      <c r="BE3164" s="18"/>
      <c r="BF3164" s="18"/>
      <c r="BG3164" s="18"/>
      <c r="BH3164" s="18"/>
      <c r="BI3164" s="18"/>
      <c r="BJ3164" s="18"/>
      <c r="BK3164" s="18"/>
      <c r="BL3164" s="18"/>
      <c r="BM3164" s="0"/>
      <c r="BN3164" s="0"/>
      <c r="BO3164" s="0"/>
      <c r="BP3164" s="0"/>
      <c r="BQ3164" s="0"/>
      <c r="BR3164" s="0"/>
      <c r="BS3164" s="0"/>
      <c r="BT3164" s="0"/>
      <c r="BU3164" s="0"/>
      <c r="BV3164" s="0"/>
      <c r="BW3164" s="0"/>
      <c r="BX3164" s="0"/>
      <c r="BY3164" s="0"/>
      <c r="BZ3164" s="0"/>
      <c r="CA3164" s="0"/>
      <c r="CB3164" s="0"/>
      <c r="CC3164" s="0"/>
      <c r="CD3164" s="0"/>
      <c r="CE3164" s="0"/>
      <c r="CF3164" s="0"/>
      <c r="CG3164" s="0"/>
      <c r="CH3164" s="0"/>
      <c r="CI3164" s="0"/>
      <c r="CJ3164" s="0"/>
      <c r="CK3164" s="0"/>
      <c r="CL3164" s="0"/>
      <c r="CM3164" s="0"/>
      <c r="CN3164" s="0"/>
      <c r="CO3164" s="0"/>
      <c r="CP3164" s="0"/>
      <c r="CQ3164" s="0"/>
      <c r="CR3164" s="0"/>
      <c r="CS3164" s="0"/>
      <c r="CT3164" s="0"/>
      <c r="CU3164" s="0"/>
      <c r="CV3164" s="0"/>
      <c r="CW3164" s="0"/>
      <c r="CX3164" s="0"/>
      <c r="CY3164" s="0"/>
      <c r="CZ3164" s="0"/>
      <c r="DA3164" s="0"/>
      <c r="DB3164" s="0"/>
      <c r="DC3164" s="0"/>
      <c r="DD3164" s="0"/>
      <c r="DE3164" s="0"/>
      <c r="DF3164" s="0"/>
      <c r="DG3164" s="0"/>
      <c r="DH3164" s="0"/>
      <c r="DI3164" s="0"/>
      <c r="DJ3164" s="0"/>
      <c r="DK3164" s="0"/>
      <c r="DL3164" s="0"/>
      <c r="DM3164" s="0"/>
      <c r="DN3164" s="0"/>
      <c r="DO3164" s="0"/>
      <c r="DP3164" s="0"/>
      <c r="DQ3164" s="0"/>
      <c r="DR3164" s="0"/>
      <c r="DS3164" s="0"/>
      <c r="DT3164" s="0"/>
      <c r="DU3164" s="0"/>
      <c r="DV3164" s="0"/>
      <c r="DW3164" s="0"/>
      <c r="DX3164" s="0"/>
      <c r="DY3164" s="0"/>
      <c r="DZ3164" s="0"/>
      <c r="EA3164" s="0"/>
      <c r="EB3164" s="0"/>
      <c r="EC3164" s="0"/>
      <c r="ED3164" s="0"/>
      <c r="EE3164" s="0"/>
      <c r="EF3164" s="0"/>
      <c r="EG3164" s="0"/>
      <c r="EH3164" s="0"/>
      <c r="EI3164" s="0"/>
      <c r="EJ3164" s="0"/>
      <c r="EK3164" s="0"/>
      <c r="EL3164" s="0"/>
      <c r="EM3164" s="0"/>
      <c r="EN3164" s="0"/>
      <c r="EO3164" s="0"/>
      <c r="EP3164" s="0"/>
      <c r="EQ3164" s="0"/>
      <c r="ER3164" s="0"/>
      <c r="ES3164" s="0"/>
      <c r="ET3164" s="0"/>
      <c r="EU3164" s="0"/>
      <c r="EV3164" s="0"/>
      <c r="EW3164" s="0"/>
      <c r="EX3164" s="0"/>
      <c r="EY3164" s="0"/>
      <c r="EZ3164" s="0"/>
      <c r="FA3164" s="0"/>
      <c r="FB3164" s="0"/>
      <c r="FC3164" s="0"/>
      <c r="FD3164" s="0"/>
      <c r="FE3164" s="0"/>
      <c r="FF3164" s="0"/>
      <c r="FG3164" s="0"/>
      <c r="FH3164" s="0"/>
      <c r="FI3164" s="0"/>
      <c r="FJ3164" s="0"/>
      <c r="FK3164" s="0"/>
      <c r="FL3164" s="0"/>
      <c r="FM3164" s="0"/>
      <c r="FN3164" s="0"/>
      <c r="FO3164" s="0"/>
      <c r="FP3164" s="0"/>
      <c r="FQ3164" s="0"/>
      <c r="FR3164" s="0"/>
      <c r="FS3164" s="0"/>
      <c r="FT3164" s="0"/>
      <c r="FU3164" s="0"/>
      <c r="FV3164" s="0"/>
      <c r="FW3164" s="0"/>
      <c r="FX3164" s="0"/>
      <c r="FY3164" s="0"/>
      <c r="FZ3164" s="0"/>
      <c r="GA3164" s="0"/>
      <c r="GB3164" s="0"/>
      <c r="GC3164" s="0"/>
      <c r="GD3164" s="0"/>
      <c r="GE3164" s="0"/>
      <c r="GF3164" s="0"/>
      <c r="GG3164" s="0"/>
      <c r="GH3164" s="0"/>
      <c r="GI3164" s="0"/>
      <c r="GJ3164" s="0"/>
      <c r="GK3164" s="0"/>
      <c r="GL3164" s="0"/>
      <c r="GM3164" s="0"/>
      <c r="GN3164" s="0"/>
      <c r="GO3164" s="0"/>
      <c r="GP3164" s="0"/>
      <c r="GQ3164" s="0"/>
      <c r="GR3164" s="0"/>
      <c r="GS3164" s="0"/>
      <c r="GT3164" s="0"/>
      <c r="GU3164" s="0"/>
      <c r="GV3164" s="0"/>
      <c r="GW3164" s="0"/>
      <c r="GX3164" s="0"/>
      <c r="GY3164" s="0"/>
      <c r="GZ3164" s="0"/>
      <c r="HA3164" s="0"/>
      <c r="HB3164" s="0"/>
      <c r="HC3164" s="0"/>
      <c r="HD3164" s="0"/>
      <c r="HE3164" s="0"/>
      <c r="HF3164" s="0"/>
      <c r="HG3164" s="0"/>
      <c r="HH3164" s="0"/>
      <c r="HI3164" s="0"/>
      <c r="HJ3164" s="0"/>
      <c r="HK3164" s="0"/>
      <c r="HL3164" s="0"/>
      <c r="HM3164" s="0"/>
      <c r="HN3164" s="0"/>
      <c r="HO3164" s="0"/>
      <c r="HP3164" s="0"/>
      <c r="HQ3164" s="0"/>
      <c r="HR3164" s="0"/>
      <c r="HS3164" s="0"/>
      <c r="HT3164" s="0"/>
      <c r="HU3164" s="0"/>
      <c r="HV3164" s="0"/>
      <c r="HW3164" s="0"/>
      <c r="HX3164" s="0"/>
      <c r="HY3164" s="0"/>
      <c r="HZ3164" s="0"/>
      <c r="IA3164" s="0"/>
      <c r="IB3164" s="0"/>
      <c r="IC3164" s="0"/>
      <c r="ID3164" s="0"/>
      <c r="IE3164" s="0"/>
      <c r="IF3164" s="0"/>
      <c r="IG3164" s="0"/>
      <c r="IH3164" s="0"/>
      <c r="II3164" s="0"/>
      <c r="IJ3164" s="0"/>
      <c r="IK3164" s="0"/>
      <c r="IL3164" s="0"/>
      <c r="IM3164" s="0"/>
      <c r="IN3164" s="0"/>
      <c r="IO3164" s="0"/>
      <c r="IP3164" s="0"/>
      <c r="IQ3164" s="0"/>
      <c r="IR3164" s="0"/>
      <c r="IS3164" s="0"/>
      <c r="IT3164" s="0"/>
      <c r="IU3164" s="0"/>
      <c r="IV3164" s="0"/>
      <c r="IW3164" s="0"/>
      <c r="IX3164" s="0"/>
      <c r="IY3164" s="0"/>
      <c r="IZ3164" s="0"/>
      <c r="JA3164" s="0"/>
      <c r="JB3164" s="0"/>
      <c r="JC3164" s="0"/>
      <c r="JD3164" s="0"/>
      <c r="JE3164" s="0"/>
      <c r="JF3164" s="0"/>
      <c r="JG3164" s="0"/>
      <c r="JH3164" s="0"/>
      <c r="JI3164" s="0"/>
      <c r="JJ3164" s="0"/>
      <c r="JK3164" s="0"/>
      <c r="JL3164" s="0"/>
      <c r="JM3164" s="0"/>
      <c r="JN3164" s="0"/>
      <c r="JO3164" s="0"/>
      <c r="JP3164" s="0"/>
      <c r="JQ3164" s="0"/>
      <c r="JR3164" s="0"/>
      <c r="JS3164" s="0"/>
      <c r="JT3164" s="0"/>
      <c r="JU3164" s="0"/>
      <c r="JV3164" s="0"/>
      <c r="JW3164" s="0"/>
      <c r="JX3164" s="0"/>
      <c r="JY3164" s="0"/>
      <c r="JZ3164" s="0"/>
      <c r="KA3164" s="0"/>
      <c r="KB3164" s="0"/>
      <c r="KC3164" s="0"/>
      <c r="KD3164" s="0"/>
      <c r="KE3164" s="0"/>
      <c r="KF3164" s="0"/>
      <c r="KG3164" s="0"/>
      <c r="KH3164" s="0"/>
      <c r="KI3164" s="0"/>
      <c r="KJ3164" s="0"/>
      <c r="KK3164" s="0"/>
      <c r="KL3164" s="0"/>
      <c r="KM3164" s="0"/>
      <c r="KN3164" s="0"/>
      <c r="KO3164" s="0"/>
      <c r="KP3164" s="0"/>
      <c r="KQ3164" s="0"/>
      <c r="KR3164" s="0"/>
      <c r="KS3164" s="0"/>
      <c r="KT3164" s="0"/>
      <c r="KU3164" s="0"/>
      <c r="KV3164" s="0"/>
      <c r="KW3164" s="0"/>
      <c r="KX3164" s="0"/>
      <c r="KY3164" s="0"/>
      <c r="KZ3164" s="0"/>
      <c r="LA3164" s="0"/>
      <c r="LB3164" s="0"/>
      <c r="LC3164" s="0"/>
      <c r="LD3164" s="0"/>
      <c r="LE3164" s="0"/>
      <c r="LF3164" s="0"/>
      <c r="LG3164" s="0"/>
      <c r="LH3164" s="0"/>
      <c r="LI3164" s="0"/>
      <c r="LJ3164" s="0"/>
      <c r="LK3164" s="0"/>
      <c r="LL3164" s="0"/>
      <c r="LM3164" s="0"/>
      <c r="LN3164" s="0"/>
      <c r="LO3164" s="0"/>
      <c r="LP3164" s="0"/>
      <c r="LQ3164" s="0"/>
      <c r="LR3164" s="0"/>
      <c r="LS3164" s="0"/>
      <c r="LT3164" s="0"/>
      <c r="LU3164" s="0"/>
      <c r="LV3164" s="0"/>
      <c r="LW3164" s="0"/>
      <c r="LX3164" s="0"/>
      <c r="LY3164" s="0"/>
      <c r="LZ3164" s="0"/>
      <c r="MA3164" s="0"/>
      <c r="MB3164" s="0"/>
      <c r="MC3164" s="0"/>
      <c r="MD3164" s="0"/>
      <c r="ME3164" s="0"/>
      <c r="MF3164" s="0"/>
      <c r="MG3164" s="0"/>
      <c r="MH3164" s="0"/>
      <c r="MI3164" s="0"/>
      <c r="MJ3164" s="0"/>
      <c r="MK3164" s="0"/>
      <c r="ML3164" s="0"/>
      <c r="MM3164" s="0"/>
      <c r="MN3164" s="0"/>
      <c r="MO3164" s="0"/>
      <c r="MP3164" s="0"/>
      <c r="MQ3164" s="0"/>
      <c r="MR3164" s="0"/>
      <c r="MS3164" s="0"/>
      <c r="MT3164" s="0"/>
      <c r="MU3164" s="0"/>
      <c r="MV3164" s="0"/>
      <c r="MW3164" s="0"/>
      <c r="MX3164" s="0"/>
      <c r="MY3164" s="0"/>
      <c r="MZ3164" s="0"/>
      <c r="NA3164" s="0"/>
      <c r="NB3164" s="0"/>
      <c r="NC3164" s="0"/>
      <c r="ND3164" s="0"/>
      <c r="NE3164" s="0"/>
      <c r="NF3164" s="0"/>
      <c r="NG3164" s="0"/>
      <c r="NH3164" s="0"/>
      <c r="NI3164" s="0"/>
      <c r="NJ3164" s="0"/>
      <c r="NK3164" s="0"/>
      <c r="NL3164" s="0"/>
      <c r="NM3164" s="0"/>
      <c r="NN3164" s="0"/>
      <c r="NO3164" s="0"/>
      <c r="NP3164" s="0"/>
      <c r="NQ3164" s="0"/>
      <c r="NR3164" s="0"/>
      <c r="NS3164" s="0"/>
      <c r="NT3164" s="0"/>
      <c r="NU3164" s="0"/>
      <c r="NV3164" s="0"/>
      <c r="NW3164" s="0"/>
      <c r="NX3164" s="0"/>
      <c r="NY3164" s="0"/>
      <c r="NZ3164" s="0"/>
      <c r="OA3164" s="0"/>
      <c r="OB3164" s="0"/>
      <c r="OC3164" s="0"/>
      <c r="OD3164" s="0"/>
      <c r="OE3164" s="0"/>
      <c r="OF3164" s="0"/>
      <c r="OG3164" s="0"/>
      <c r="OH3164" s="0"/>
      <c r="OI3164" s="0"/>
      <c r="OJ3164" s="0"/>
      <c r="OK3164" s="0"/>
      <c r="OL3164" s="0"/>
      <c r="OM3164" s="0"/>
      <c r="ON3164" s="0"/>
      <c r="OO3164" s="0"/>
      <c r="OP3164" s="0"/>
      <c r="OQ3164" s="0"/>
      <c r="OR3164" s="0"/>
      <c r="OS3164" s="0"/>
      <c r="OT3164" s="0"/>
      <c r="OU3164" s="0"/>
      <c r="OV3164" s="0"/>
      <c r="OW3164" s="0"/>
      <c r="OX3164" s="0"/>
      <c r="OY3164" s="0"/>
      <c r="OZ3164" s="0"/>
      <c r="PA3164" s="0"/>
      <c r="PB3164" s="0"/>
      <c r="PC3164" s="0"/>
      <c r="PD3164" s="0"/>
      <c r="PE3164" s="0"/>
      <c r="PF3164" s="0"/>
      <c r="PG3164" s="0"/>
      <c r="PH3164" s="0"/>
      <c r="PI3164" s="0"/>
      <c r="PJ3164" s="0"/>
      <c r="PK3164" s="0"/>
      <c r="PL3164" s="0"/>
      <c r="PM3164" s="0"/>
      <c r="PN3164" s="0"/>
      <c r="PO3164" s="0"/>
      <c r="PP3164" s="0"/>
      <c r="PQ3164" s="0"/>
      <c r="PR3164" s="0"/>
      <c r="PS3164" s="0"/>
      <c r="PT3164" s="0"/>
      <c r="PU3164" s="0"/>
      <c r="PV3164" s="0"/>
      <c r="PW3164" s="0"/>
      <c r="PX3164" s="0"/>
      <c r="PY3164" s="0"/>
      <c r="PZ3164" s="0"/>
      <c r="QA3164" s="0"/>
      <c r="QB3164" s="0"/>
      <c r="QC3164" s="0"/>
      <c r="QD3164" s="0"/>
      <c r="QE3164" s="0"/>
      <c r="QF3164" s="0"/>
      <c r="QG3164" s="0"/>
      <c r="QH3164" s="0"/>
      <c r="QI3164" s="0"/>
      <c r="QJ3164" s="0"/>
      <c r="QK3164" s="0"/>
      <c r="QL3164" s="0"/>
      <c r="QM3164" s="0"/>
      <c r="QN3164" s="0"/>
      <c r="QO3164" s="0"/>
      <c r="QP3164" s="0"/>
      <c r="QQ3164" s="0"/>
      <c r="QR3164" s="0"/>
      <c r="QS3164" s="0"/>
      <c r="QT3164" s="0"/>
      <c r="QU3164" s="0"/>
      <c r="QV3164" s="0"/>
      <c r="QW3164" s="0"/>
      <c r="QX3164" s="0"/>
      <c r="QY3164" s="0"/>
      <c r="QZ3164" s="0"/>
      <c r="RA3164" s="0"/>
      <c r="RB3164" s="0"/>
      <c r="RC3164" s="0"/>
      <c r="RD3164" s="0"/>
      <c r="RE3164" s="0"/>
      <c r="RF3164" s="0"/>
      <c r="RG3164" s="0"/>
      <c r="RH3164" s="0"/>
      <c r="RI3164" s="0"/>
      <c r="RJ3164" s="0"/>
      <c r="RK3164" s="0"/>
      <c r="RL3164" s="0"/>
      <c r="RM3164" s="0"/>
      <c r="RN3164" s="0"/>
      <c r="RO3164" s="0"/>
      <c r="RP3164" s="0"/>
      <c r="RQ3164" s="0"/>
      <c r="RR3164" s="0"/>
      <c r="RS3164" s="0"/>
      <c r="RT3164" s="0"/>
      <c r="RU3164" s="0"/>
      <c r="RV3164" s="0"/>
      <c r="RW3164" s="0"/>
      <c r="RX3164" s="0"/>
      <c r="RY3164" s="0"/>
      <c r="RZ3164" s="0"/>
      <c r="SA3164" s="0"/>
      <c r="SB3164" s="0"/>
      <c r="SC3164" s="0"/>
      <c r="SD3164" s="0"/>
      <c r="SE3164" s="0"/>
      <c r="SF3164" s="0"/>
      <c r="SG3164" s="0"/>
      <c r="SH3164" s="0"/>
      <c r="SI3164" s="0"/>
      <c r="SJ3164" s="0"/>
      <c r="SK3164" s="0"/>
      <c r="SL3164" s="0"/>
      <c r="SM3164" s="0"/>
      <c r="SN3164" s="0"/>
      <c r="SO3164" s="0"/>
      <c r="SP3164" s="0"/>
      <c r="SQ3164" s="0"/>
      <c r="SR3164" s="0"/>
      <c r="SS3164" s="0"/>
      <c r="ST3164" s="0"/>
      <c r="SU3164" s="0"/>
      <c r="SV3164" s="0"/>
      <c r="SW3164" s="0"/>
      <c r="SX3164" s="0"/>
      <c r="SY3164" s="0"/>
      <c r="SZ3164" s="0"/>
      <c r="TA3164" s="0"/>
      <c r="TB3164" s="0"/>
      <c r="TC3164" s="0"/>
      <c r="TD3164" s="0"/>
      <c r="TE3164" s="0"/>
      <c r="TF3164" s="0"/>
      <c r="TG3164" s="0"/>
      <c r="TH3164" s="0"/>
      <c r="TI3164" s="0"/>
      <c r="TJ3164" s="0"/>
      <c r="TK3164" s="0"/>
      <c r="TL3164" s="0"/>
      <c r="TM3164" s="0"/>
      <c r="TN3164" s="0"/>
      <c r="TO3164" s="0"/>
      <c r="TP3164" s="0"/>
      <c r="TQ3164" s="0"/>
      <c r="TR3164" s="0"/>
      <c r="TS3164" s="0"/>
      <c r="TT3164" s="0"/>
      <c r="TU3164" s="0"/>
      <c r="TV3164" s="0"/>
      <c r="TW3164" s="0"/>
      <c r="TX3164" s="0"/>
      <c r="TY3164" s="0"/>
      <c r="TZ3164" s="0"/>
      <c r="UA3164" s="0"/>
      <c r="UB3164" s="0"/>
      <c r="UC3164" s="0"/>
      <c r="UD3164" s="0"/>
      <c r="UE3164" s="0"/>
      <c r="UF3164" s="0"/>
      <c r="UG3164" s="0"/>
      <c r="UH3164" s="0"/>
      <c r="UI3164" s="0"/>
      <c r="UJ3164" s="0"/>
      <c r="UK3164" s="0"/>
      <c r="UL3164" s="0"/>
      <c r="UM3164" s="0"/>
      <c r="UN3164" s="0"/>
      <c r="UO3164" s="0"/>
      <c r="UP3164" s="0"/>
      <c r="UQ3164" s="0"/>
      <c r="UR3164" s="0"/>
      <c r="US3164" s="0"/>
      <c r="UT3164" s="0"/>
      <c r="UU3164" s="0"/>
      <c r="UV3164" s="0"/>
      <c r="UW3164" s="0"/>
      <c r="UX3164" s="0"/>
      <c r="UY3164" s="0"/>
      <c r="UZ3164" s="0"/>
      <c r="VA3164" s="0"/>
      <c r="VB3164" s="0"/>
      <c r="VC3164" s="0"/>
      <c r="VD3164" s="0"/>
      <c r="VE3164" s="0"/>
      <c r="VF3164" s="0"/>
      <c r="VG3164" s="0"/>
      <c r="VH3164" s="0"/>
      <c r="VI3164" s="0"/>
      <c r="VJ3164" s="0"/>
      <c r="VK3164" s="0"/>
      <c r="VL3164" s="0"/>
      <c r="VM3164" s="0"/>
      <c r="VN3164" s="0"/>
      <c r="VO3164" s="0"/>
      <c r="VP3164" s="0"/>
      <c r="VQ3164" s="0"/>
      <c r="VR3164" s="0"/>
      <c r="VS3164" s="0"/>
      <c r="VT3164" s="0"/>
      <c r="VU3164" s="0"/>
      <c r="VV3164" s="0"/>
      <c r="VW3164" s="0"/>
      <c r="VX3164" s="0"/>
      <c r="VY3164" s="0"/>
      <c r="VZ3164" s="0"/>
      <c r="WA3164" s="0"/>
      <c r="WB3164" s="0"/>
      <c r="WC3164" s="0"/>
      <c r="WD3164" s="0"/>
      <c r="WE3164" s="0"/>
      <c r="WF3164" s="0"/>
      <c r="WG3164" s="0"/>
      <c r="WH3164" s="0"/>
      <c r="WI3164" s="0"/>
      <c r="WJ3164" s="0"/>
      <c r="WK3164" s="0"/>
      <c r="WL3164" s="0"/>
      <c r="WM3164" s="0"/>
      <c r="WN3164" s="0"/>
      <c r="WO3164" s="0"/>
      <c r="WP3164" s="0"/>
      <c r="WQ3164" s="0"/>
      <c r="WR3164" s="0"/>
      <c r="WS3164" s="0"/>
      <c r="WT3164" s="0"/>
      <c r="WU3164" s="0"/>
      <c r="WV3164" s="0"/>
      <c r="WW3164" s="0"/>
      <c r="WX3164" s="0"/>
      <c r="WY3164" s="0"/>
      <c r="WZ3164" s="0"/>
      <c r="XA3164" s="0"/>
      <c r="XB3164" s="0"/>
      <c r="XC3164" s="0"/>
      <c r="XD3164" s="0"/>
      <c r="XE3164" s="0"/>
      <c r="XF3164" s="0"/>
      <c r="XG3164" s="0"/>
      <c r="XH3164" s="0"/>
      <c r="XI3164" s="0"/>
      <c r="XJ3164" s="0"/>
      <c r="XK3164" s="0"/>
      <c r="XL3164" s="0"/>
      <c r="XM3164" s="0"/>
      <c r="XN3164" s="0"/>
      <c r="XO3164" s="0"/>
      <c r="XP3164" s="0"/>
      <c r="XQ3164" s="0"/>
      <c r="XR3164" s="0"/>
      <c r="XS3164" s="0"/>
      <c r="XT3164" s="0"/>
      <c r="XU3164" s="0"/>
      <c r="XV3164" s="0"/>
      <c r="XW3164" s="0"/>
      <c r="XX3164" s="0"/>
      <c r="XY3164" s="0"/>
      <c r="XZ3164" s="0"/>
      <c r="YA3164" s="0"/>
      <c r="YB3164" s="0"/>
      <c r="YC3164" s="0"/>
      <c r="YD3164" s="0"/>
      <c r="YE3164" s="0"/>
      <c r="YF3164" s="0"/>
      <c r="YG3164" s="0"/>
      <c r="YH3164" s="0"/>
      <c r="YI3164" s="0"/>
      <c r="YJ3164" s="0"/>
      <c r="YK3164" s="0"/>
      <c r="YL3164" s="0"/>
      <c r="YM3164" s="0"/>
      <c r="YN3164" s="0"/>
      <c r="YO3164" s="0"/>
      <c r="YP3164" s="0"/>
      <c r="YQ3164" s="0"/>
      <c r="YR3164" s="0"/>
      <c r="YS3164" s="0"/>
      <c r="YT3164" s="0"/>
      <c r="YU3164" s="0"/>
      <c r="YV3164" s="0"/>
      <c r="YW3164" s="0"/>
      <c r="YX3164" s="0"/>
      <c r="YY3164" s="0"/>
      <c r="YZ3164" s="0"/>
      <c r="ZA3164" s="0"/>
      <c r="ZB3164" s="0"/>
      <c r="ZC3164" s="0"/>
      <c r="ZD3164" s="0"/>
      <c r="ZE3164" s="0"/>
      <c r="ZF3164" s="0"/>
      <c r="ZG3164" s="0"/>
      <c r="ZH3164" s="0"/>
      <c r="ZI3164" s="0"/>
      <c r="ZJ3164" s="0"/>
      <c r="ZK3164" s="0"/>
      <c r="ZL3164" s="0"/>
      <c r="ZM3164" s="0"/>
      <c r="ZN3164" s="0"/>
      <c r="ZO3164" s="0"/>
      <c r="ZP3164" s="0"/>
      <c r="ZQ3164" s="0"/>
      <c r="ZR3164" s="0"/>
      <c r="ZS3164" s="0"/>
      <c r="ZT3164" s="0"/>
      <c r="ZU3164" s="0"/>
      <c r="ZV3164" s="0"/>
      <c r="ZW3164" s="0"/>
      <c r="ZX3164" s="0"/>
      <c r="ZY3164" s="0"/>
      <c r="ZZ3164" s="0"/>
      <c r="AAA3164" s="0"/>
      <c r="AAB3164" s="0"/>
      <c r="AAC3164" s="0"/>
      <c r="AAD3164" s="0"/>
      <c r="AAE3164" s="0"/>
      <c r="AAF3164" s="0"/>
      <c r="AAG3164" s="0"/>
      <c r="AAH3164" s="0"/>
      <c r="AAI3164" s="0"/>
      <c r="AAJ3164" s="0"/>
      <c r="AAK3164" s="0"/>
      <c r="AAL3164" s="0"/>
      <c r="AAM3164" s="0"/>
      <c r="AAN3164" s="0"/>
      <c r="AAO3164" s="0"/>
      <c r="AAP3164" s="0"/>
      <c r="AAQ3164" s="0"/>
      <c r="AAR3164" s="0"/>
      <c r="AAS3164" s="0"/>
      <c r="AAT3164" s="0"/>
      <c r="AAU3164" s="0"/>
      <c r="AAV3164" s="0"/>
      <c r="AAW3164" s="0"/>
      <c r="AAX3164" s="0"/>
      <c r="AAY3164" s="0"/>
      <c r="AAZ3164" s="0"/>
      <c r="ABA3164" s="0"/>
      <c r="ABB3164" s="0"/>
      <c r="ABC3164" s="0"/>
      <c r="ABD3164" s="0"/>
      <c r="ABE3164" s="0"/>
      <c r="ABF3164" s="0"/>
      <c r="ABG3164" s="0"/>
      <c r="ABH3164" s="0"/>
      <c r="ABI3164" s="0"/>
      <c r="ABJ3164" s="0"/>
      <c r="ABK3164" s="0"/>
      <c r="ABL3164" s="0"/>
      <c r="ABM3164" s="0"/>
      <c r="ABN3164" s="0"/>
      <c r="ABO3164" s="0"/>
      <c r="ABP3164" s="0"/>
      <c r="ABQ3164" s="0"/>
      <c r="ABR3164" s="0"/>
      <c r="ABS3164" s="0"/>
      <c r="ABT3164" s="0"/>
      <c r="ABU3164" s="0"/>
      <c r="ABV3164" s="0"/>
      <c r="ABW3164" s="0"/>
      <c r="ABX3164" s="0"/>
      <c r="ABY3164" s="0"/>
      <c r="ABZ3164" s="0"/>
      <c r="ACA3164" s="0"/>
      <c r="ACB3164" s="0"/>
      <c r="ACC3164" s="0"/>
      <c r="ACD3164" s="0"/>
      <c r="ACE3164" s="0"/>
      <c r="ACF3164" s="0"/>
      <c r="ACG3164" s="0"/>
      <c r="ACH3164" s="0"/>
      <c r="ACI3164" s="0"/>
      <c r="ACJ3164" s="0"/>
      <c r="ACK3164" s="0"/>
      <c r="ACL3164" s="0"/>
      <c r="ACM3164" s="0"/>
      <c r="ACN3164" s="0"/>
      <c r="ACO3164" s="0"/>
      <c r="ACP3164" s="0"/>
      <c r="ACQ3164" s="0"/>
      <c r="ACR3164" s="0"/>
      <c r="ACS3164" s="0"/>
      <c r="ACT3164" s="0"/>
      <c r="ACU3164" s="0"/>
      <c r="ACV3164" s="0"/>
      <c r="ACW3164" s="0"/>
      <c r="ACX3164" s="0"/>
      <c r="ACY3164" s="0"/>
      <c r="ACZ3164" s="0"/>
      <c r="ADA3164" s="0"/>
      <c r="ADB3164" s="0"/>
      <c r="ADC3164" s="0"/>
      <c r="ADD3164" s="0"/>
      <c r="ADE3164" s="0"/>
      <c r="ADF3164" s="0"/>
      <c r="ADG3164" s="0"/>
      <c r="ADH3164" s="0"/>
      <c r="ADI3164" s="0"/>
      <c r="ADJ3164" s="0"/>
      <c r="ADK3164" s="0"/>
      <c r="ADL3164" s="0"/>
      <c r="ADM3164" s="0"/>
      <c r="ADN3164" s="0"/>
      <c r="ADO3164" s="0"/>
      <c r="ADP3164" s="0"/>
      <c r="ADQ3164" s="0"/>
      <c r="ADR3164" s="0"/>
      <c r="ADS3164" s="0"/>
      <c r="ADT3164" s="0"/>
      <c r="ADU3164" s="0"/>
      <c r="ADV3164" s="0"/>
      <c r="ADW3164" s="0"/>
      <c r="ADX3164" s="0"/>
      <c r="ADY3164" s="0"/>
      <c r="ADZ3164" s="0"/>
      <c r="AEA3164" s="0"/>
      <c r="AEB3164" s="0"/>
      <c r="AEC3164" s="0"/>
      <c r="AED3164" s="0"/>
      <c r="AEE3164" s="0"/>
      <c r="AEF3164" s="0"/>
      <c r="AEG3164" s="0"/>
      <c r="AEH3164" s="0"/>
      <c r="AEI3164" s="0"/>
      <c r="AEJ3164" s="0"/>
      <c r="AEK3164" s="0"/>
      <c r="AEL3164" s="0"/>
      <c r="AEM3164" s="0"/>
      <c r="AEN3164" s="0"/>
      <c r="AEO3164" s="0"/>
      <c r="AEP3164" s="0"/>
      <c r="AEQ3164" s="0"/>
      <c r="AER3164" s="0"/>
      <c r="AES3164" s="0"/>
      <c r="AET3164" s="0"/>
      <c r="AEU3164" s="0"/>
      <c r="AEV3164" s="0"/>
      <c r="AEW3164" s="0"/>
      <c r="AEX3164" s="0"/>
      <c r="AEY3164" s="0"/>
      <c r="AEZ3164" s="0"/>
      <c r="AFA3164" s="0"/>
      <c r="AFB3164" s="0"/>
      <c r="AFC3164" s="0"/>
      <c r="AFD3164" s="0"/>
      <c r="AFE3164" s="0"/>
      <c r="AFF3164" s="0"/>
      <c r="AFG3164" s="0"/>
      <c r="AFH3164" s="0"/>
      <c r="AFI3164" s="0"/>
      <c r="AFJ3164" s="0"/>
      <c r="AFK3164" s="0"/>
      <c r="AFL3164" s="0"/>
      <c r="AFM3164" s="0"/>
      <c r="AFN3164" s="0"/>
      <c r="AFO3164" s="0"/>
      <c r="AFP3164" s="0"/>
      <c r="AFQ3164" s="0"/>
      <c r="AFR3164" s="0"/>
      <c r="AFS3164" s="0"/>
      <c r="AFT3164" s="0"/>
      <c r="AFU3164" s="0"/>
      <c r="AFV3164" s="0"/>
      <c r="AFW3164" s="0"/>
      <c r="AFX3164" s="0"/>
      <c r="AFY3164" s="0"/>
      <c r="AFZ3164" s="0"/>
      <c r="AGA3164" s="0"/>
      <c r="AGB3164" s="0"/>
      <c r="AGC3164" s="0"/>
      <c r="AGD3164" s="0"/>
      <c r="AGE3164" s="0"/>
      <c r="AGF3164" s="0"/>
      <c r="AGG3164" s="0"/>
      <c r="AGH3164" s="0"/>
      <c r="AGI3164" s="0"/>
      <c r="AGJ3164" s="0"/>
      <c r="AGK3164" s="0"/>
      <c r="AGL3164" s="0"/>
      <c r="AGM3164" s="0"/>
      <c r="AGN3164" s="0"/>
      <c r="AGO3164" s="0"/>
      <c r="AGP3164" s="0"/>
      <c r="AGQ3164" s="0"/>
      <c r="AGR3164" s="0"/>
      <c r="AGS3164" s="0"/>
      <c r="AGT3164" s="0"/>
      <c r="AGU3164" s="0"/>
      <c r="AGV3164" s="0"/>
      <c r="AGW3164" s="0"/>
      <c r="AGX3164" s="0"/>
      <c r="AGY3164" s="0"/>
      <c r="AGZ3164" s="0"/>
      <c r="AHA3164" s="0"/>
      <c r="AHB3164" s="0"/>
      <c r="AHC3164" s="0"/>
      <c r="AHD3164" s="0"/>
      <c r="AHE3164" s="0"/>
      <c r="AHF3164" s="0"/>
      <c r="AHG3164" s="0"/>
      <c r="AHH3164" s="0"/>
      <c r="AHI3164" s="0"/>
      <c r="AHJ3164" s="0"/>
      <c r="AHK3164" s="0"/>
      <c r="AHL3164" s="0"/>
      <c r="AHM3164" s="0"/>
      <c r="AHN3164" s="0"/>
      <c r="AHO3164" s="0"/>
      <c r="AHP3164" s="0"/>
      <c r="AHQ3164" s="0"/>
      <c r="AHR3164" s="0"/>
      <c r="AHS3164" s="0"/>
      <c r="AHT3164" s="0"/>
      <c r="AHU3164" s="0"/>
      <c r="AHV3164" s="0"/>
      <c r="AHW3164" s="0"/>
      <c r="AHX3164" s="0"/>
      <c r="AHY3164" s="0"/>
      <c r="AHZ3164" s="0"/>
      <c r="AIA3164" s="0"/>
      <c r="AIB3164" s="0"/>
      <c r="AIC3164" s="0"/>
      <c r="AID3164" s="0"/>
      <c r="AIE3164" s="0"/>
      <c r="AIF3164" s="0"/>
      <c r="AIG3164" s="0"/>
      <c r="AIH3164" s="0"/>
      <c r="AII3164" s="0"/>
      <c r="AIJ3164" s="0"/>
      <c r="AIK3164" s="0"/>
      <c r="AIL3164" s="0"/>
      <c r="AIM3164" s="0"/>
      <c r="AIN3164" s="0"/>
      <c r="AIO3164" s="0"/>
      <c r="AIP3164" s="0"/>
      <c r="AIQ3164" s="0"/>
      <c r="AIR3164" s="0"/>
      <c r="AIS3164" s="0"/>
      <c r="AIT3164" s="0"/>
      <c r="AIU3164" s="0"/>
      <c r="AIV3164" s="0"/>
      <c r="AIW3164" s="0"/>
      <c r="AIX3164" s="0"/>
      <c r="AIY3164" s="0"/>
      <c r="AIZ3164" s="0"/>
      <c r="AJA3164" s="0"/>
      <c r="AJB3164" s="0"/>
      <c r="AJC3164" s="0"/>
      <c r="AJD3164" s="0"/>
      <c r="AJE3164" s="0"/>
      <c r="AJF3164" s="0"/>
      <c r="AJG3164" s="0"/>
      <c r="AJH3164" s="0"/>
      <c r="AJI3164" s="0"/>
      <c r="AJJ3164" s="0"/>
      <c r="AJK3164" s="0"/>
      <c r="AJL3164" s="0"/>
      <c r="AJM3164" s="0"/>
      <c r="AJN3164" s="0"/>
      <c r="AJO3164" s="0"/>
      <c r="AJP3164" s="0"/>
      <c r="AJQ3164" s="0"/>
      <c r="AJR3164" s="0"/>
      <c r="AJS3164" s="0"/>
      <c r="AJT3164" s="0"/>
      <c r="AJU3164" s="0"/>
      <c r="AJV3164" s="0"/>
      <c r="AJW3164" s="0"/>
      <c r="AJX3164" s="0"/>
      <c r="AJY3164" s="0"/>
      <c r="AJZ3164" s="0"/>
      <c r="AKA3164" s="0"/>
      <c r="AKB3164" s="0"/>
      <c r="AKC3164" s="0"/>
      <c r="AKD3164" s="0"/>
      <c r="AKE3164" s="0"/>
      <c r="AKF3164" s="0"/>
      <c r="AKG3164" s="0"/>
      <c r="AKH3164" s="0"/>
      <c r="AKI3164" s="0"/>
      <c r="AKJ3164" s="0"/>
      <c r="AKK3164" s="0"/>
      <c r="AKL3164" s="0"/>
      <c r="AKM3164" s="0"/>
      <c r="AKN3164" s="0"/>
      <c r="AKO3164" s="0"/>
      <c r="AKP3164" s="0"/>
      <c r="AKQ3164" s="0"/>
      <c r="AKR3164" s="0"/>
      <c r="AKS3164" s="0"/>
      <c r="AKT3164" s="0"/>
      <c r="AKU3164" s="0"/>
      <c r="AKV3164" s="0"/>
      <c r="AKW3164" s="0"/>
      <c r="AKX3164" s="0"/>
      <c r="AKY3164" s="0"/>
      <c r="AKZ3164" s="0"/>
      <c r="ALA3164" s="0"/>
      <c r="ALB3164" s="0"/>
      <c r="ALC3164" s="0"/>
      <c r="ALD3164" s="0"/>
      <c r="ALE3164" s="0"/>
      <c r="ALF3164" s="0"/>
      <c r="ALG3164" s="0"/>
      <c r="ALH3164" s="0"/>
      <c r="ALI3164" s="0"/>
      <c r="ALJ3164" s="0"/>
      <c r="ALK3164" s="0"/>
      <c r="ALL3164" s="0"/>
      <c r="ALM3164" s="0"/>
      <c r="ALN3164" s="0"/>
      <c r="ALO3164" s="0"/>
      <c r="ALP3164" s="0"/>
      <c r="ALQ3164" s="0"/>
      <c r="ALR3164" s="0"/>
      <c r="ALS3164" s="0"/>
      <c r="ALT3164" s="0"/>
      <c r="ALU3164" s="0"/>
      <c r="ALV3164" s="0"/>
      <c r="ALW3164" s="0"/>
      <c r="ALX3164" s="0"/>
      <c r="ALY3164" s="0"/>
      <c r="ALZ3164" s="0"/>
      <c r="AMA3164" s="0"/>
      <c r="AMB3164" s="0"/>
      <c r="AMC3164" s="0"/>
      <c r="AMD3164" s="0"/>
      <c r="AME3164" s="0"/>
      <c r="AMF3164" s="0"/>
      <c r="AMG3164" s="0"/>
      <c r="AMH3164" s="0"/>
      <c r="AMI3164" s="0"/>
    </row>
    <row r="3165" customFormat="false" ht="12.75" hidden="false" customHeight="false" outlineLevel="0" collapsed="false">
      <c r="A3165" s="1" t="s">
        <v>1365</v>
      </c>
      <c r="C3165" s="79" t="s">
        <v>3414</v>
      </c>
      <c r="D3165" s="79" t="s">
        <v>3415</v>
      </c>
      <c r="E3165" s="80"/>
      <c r="F3165" s="81"/>
      <c r="G3165" s="83"/>
      <c r="H3165" s="83" t="s">
        <v>61</v>
      </c>
      <c r="I3165" s="84" t="n">
        <v>1.79</v>
      </c>
      <c r="J3165" s="83" t="s">
        <v>3413</v>
      </c>
      <c r="BM3165" s="0"/>
      <c r="BN3165" s="0"/>
      <c r="BO3165" s="0"/>
      <c r="BP3165" s="0"/>
      <c r="BQ3165" s="0"/>
      <c r="BR3165" s="0"/>
      <c r="BS3165" s="0"/>
      <c r="BT3165" s="0"/>
      <c r="BU3165" s="0"/>
      <c r="BV3165" s="0"/>
      <c r="BW3165" s="0"/>
      <c r="BX3165" s="0"/>
      <c r="BY3165" s="0"/>
      <c r="BZ3165" s="0"/>
      <c r="CA3165" s="0"/>
      <c r="CB3165" s="0"/>
      <c r="CC3165" s="0"/>
      <c r="CD3165" s="0"/>
      <c r="CE3165" s="0"/>
      <c r="CF3165" s="0"/>
      <c r="CG3165" s="0"/>
      <c r="CH3165" s="0"/>
      <c r="CI3165" s="0"/>
      <c r="CJ3165" s="0"/>
      <c r="CK3165" s="0"/>
      <c r="CL3165" s="0"/>
      <c r="CM3165" s="0"/>
      <c r="CN3165" s="0"/>
      <c r="CO3165" s="0"/>
      <c r="CP3165" s="0"/>
      <c r="CQ3165" s="0"/>
      <c r="CR3165" s="0"/>
      <c r="CS3165" s="0"/>
      <c r="CT3165" s="0"/>
      <c r="CU3165" s="0"/>
      <c r="CV3165" s="0"/>
      <c r="CW3165" s="0"/>
      <c r="CX3165" s="0"/>
      <c r="CY3165" s="0"/>
      <c r="CZ3165" s="0"/>
      <c r="DA3165" s="0"/>
      <c r="DB3165" s="0"/>
      <c r="DC3165" s="0"/>
      <c r="DD3165" s="0"/>
      <c r="DE3165" s="0"/>
      <c r="DF3165" s="0"/>
      <c r="DG3165" s="0"/>
      <c r="DH3165" s="0"/>
      <c r="DI3165" s="0"/>
      <c r="DJ3165" s="0"/>
      <c r="DK3165" s="0"/>
      <c r="DL3165" s="0"/>
      <c r="DM3165" s="0"/>
      <c r="DN3165" s="0"/>
      <c r="DO3165" s="0"/>
      <c r="DP3165" s="0"/>
      <c r="DQ3165" s="0"/>
      <c r="DR3165" s="0"/>
      <c r="DS3165" s="0"/>
      <c r="DT3165" s="0"/>
      <c r="DU3165" s="0"/>
      <c r="DV3165" s="0"/>
      <c r="DW3165" s="0"/>
      <c r="DX3165" s="0"/>
      <c r="DY3165" s="0"/>
      <c r="DZ3165" s="0"/>
      <c r="EA3165" s="0"/>
      <c r="EB3165" s="0"/>
      <c r="EC3165" s="0"/>
      <c r="ED3165" s="0"/>
      <c r="EE3165" s="0"/>
      <c r="EF3165" s="0"/>
      <c r="EG3165" s="0"/>
      <c r="EH3165" s="0"/>
      <c r="EI3165" s="0"/>
      <c r="EJ3165" s="0"/>
      <c r="EK3165" s="0"/>
      <c r="EL3165" s="0"/>
      <c r="EM3165" s="0"/>
      <c r="EN3165" s="0"/>
      <c r="EO3165" s="0"/>
      <c r="EP3165" s="0"/>
      <c r="EQ3165" s="0"/>
      <c r="ER3165" s="0"/>
      <c r="ES3165" s="0"/>
      <c r="ET3165" s="0"/>
      <c r="EU3165" s="0"/>
      <c r="EV3165" s="0"/>
      <c r="EW3165" s="0"/>
      <c r="EX3165" s="0"/>
      <c r="EY3165" s="0"/>
      <c r="EZ3165" s="0"/>
      <c r="FA3165" s="0"/>
      <c r="FB3165" s="0"/>
      <c r="FC3165" s="0"/>
      <c r="FD3165" s="0"/>
      <c r="FE3165" s="0"/>
      <c r="FF3165" s="0"/>
      <c r="FG3165" s="0"/>
      <c r="FH3165" s="0"/>
      <c r="FI3165" s="0"/>
      <c r="FJ3165" s="0"/>
      <c r="FK3165" s="0"/>
      <c r="FL3165" s="0"/>
      <c r="FM3165" s="0"/>
      <c r="FN3165" s="0"/>
      <c r="FO3165" s="0"/>
      <c r="FP3165" s="0"/>
      <c r="FQ3165" s="0"/>
      <c r="FR3165" s="0"/>
      <c r="FS3165" s="0"/>
      <c r="FT3165" s="0"/>
      <c r="FU3165" s="0"/>
      <c r="FV3165" s="0"/>
      <c r="FW3165" s="0"/>
      <c r="FX3165" s="0"/>
      <c r="FY3165" s="0"/>
      <c r="FZ3165" s="0"/>
      <c r="GA3165" s="0"/>
      <c r="GB3165" s="0"/>
      <c r="GC3165" s="0"/>
      <c r="GD3165" s="0"/>
      <c r="GE3165" s="0"/>
      <c r="GF3165" s="0"/>
      <c r="GG3165" s="0"/>
      <c r="GH3165" s="0"/>
      <c r="GI3165" s="0"/>
      <c r="GJ3165" s="0"/>
      <c r="GK3165" s="0"/>
      <c r="GL3165" s="0"/>
      <c r="GM3165" s="0"/>
      <c r="GN3165" s="0"/>
      <c r="GO3165" s="0"/>
      <c r="GP3165" s="0"/>
      <c r="GQ3165" s="0"/>
      <c r="GR3165" s="0"/>
      <c r="GS3165" s="0"/>
      <c r="GT3165" s="0"/>
      <c r="GU3165" s="0"/>
      <c r="GV3165" s="0"/>
      <c r="GW3165" s="0"/>
      <c r="GX3165" s="0"/>
      <c r="GY3165" s="0"/>
      <c r="GZ3165" s="0"/>
      <c r="HA3165" s="0"/>
      <c r="HB3165" s="0"/>
      <c r="HC3165" s="0"/>
      <c r="HD3165" s="0"/>
      <c r="HE3165" s="0"/>
      <c r="HF3165" s="0"/>
      <c r="HG3165" s="0"/>
      <c r="HH3165" s="0"/>
      <c r="HI3165" s="0"/>
      <c r="HJ3165" s="0"/>
      <c r="HK3165" s="0"/>
      <c r="HL3165" s="0"/>
      <c r="HM3165" s="0"/>
      <c r="HN3165" s="0"/>
      <c r="HO3165" s="0"/>
      <c r="HP3165" s="0"/>
      <c r="HQ3165" s="0"/>
      <c r="HR3165" s="0"/>
      <c r="HS3165" s="0"/>
      <c r="HT3165" s="0"/>
      <c r="HU3165" s="0"/>
      <c r="HV3165" s="0"/>
      <c r="HW3165" s="0"/>
      <c r="HX3165" s="0"/>
      <c r="HY3165" s="0"/>
      <c r="HZ3165" s="0"/>
      <c r="IA3165" s="0"/>
      <c r="IB3165" s="0"/>
      <c r="IC3165" s="0"/>
      <c r="ID3165" s="0"/>
      <c r="IE3165" s="0"/>
      <c r="IF3165" s="0"/>
      <c r="IG3165" s="0"/>
      <c r="IH3165" s="0"/>
      <c r="II3165" s="0"/>
      <c r="IJ3165" s="0"/>
      <c r="IK3165" s="0"/>
      <c r="IL3165" s="0"/>
      <c r="IM3165" s="0"/>
      <c r="IN3165" s="0"/>
      <c r="IO3165" s="0"/>
      <c r="IP3165" s="0"/>
      <c r="IQ3165" s="0"/>
      <c r="IR3165" s="0"/>
      <c r="IS3165" s="0"/>
      <c r="IT3165" s="0"/>
      <c r="IU3165" s="0"/>
      <c r="IV3165" s="0"/>
      <c r="IW3165" s="0"/>
      <c r="IX3165" s="0"/>
      <c r="IY3165" s="0"/>
      <c r="IZ3165" s="0"/>
      <c r="JA3165" s="0"/>
      <c r="JB3165" s="0"/>
      <c r="JC3165" s="0"/>
      <c r="JD3165" s="0"/>
      <c r="JE3165" s="0"/>
      <c r="JF3165" s="0"/>
      <c r="JG3165" s="0"/>
      <c r="JH3165" s="0"/>
      <c r="JI3165" s="0"/>
      <c r="JJ3165" s="0"/>
      <c r="JK3165" s="0"/>
      <c r="JL3165" s="0"/>
      <c r="JM3165" s="0"/>
      <c r="JN3165" s="0"/>
      <c r="JO3165" s="0"/>
      <c r="JP3165" s="0"/>
      <c r="JQ3165" s="0"/>
      <c r="JR3165" s="0"/>
      <c r="JS3165" s="0"/>
      <c r="JT3165" s="0"/>
      <c r="JU3165" s="0"/>
      <c r="JV3165" s="0"/>
      <c r="JW3165" s="0"/>
      <c r="JX3165" s="0"/>
      <c r="JY3165" s="0"/>
      <c r="JZ3165" s="0"/>
      <c r="KA3165" s="0"/>
      <c r="KB3165" s="0"/>
      <c r="KC3165" s="0"/>
      <c r="KD3165" s="0"/>
      <c r="KE3165" s="0"/>
      <c r="KF3165" s="0"/>
      <c r="KG3165" s="0"/>
      <c r="KH3165" s="0"/>
      <c r="KI3165" s="0"/>
      <c r="KJ3165" s="0"/>
      <c r="KK3165" s="0"/>
      <c r="KL3165" s="0"/>
      <c r="KM3165" s="0"/>
      <c r="KN3165" s="0"/>
      <c r="KO3165" s="0"/>
      <c r="KP3165" s="0"/>
      <c r="KQ3165" s="0"/>
      <c r="KR3165" s="0"/>
      <c r="KS3165" s="0"/>
      <c r="KT3165" s="0"/>
      <c r="KU3165" s="0"/>
      <c r="KV3165" s="0"/>
      <c r="KW3165" s="0"/>
      <c r="KX3165" s="0"/>
      <c r="KY3165" s="0"/>
      <c r="KZ3165" s="0"/>
      <c r="LA3165" s="0"/>
      <c r="LB3165" s="0"/>
      <c r="LC3165" s="0"/>
      <c r="LD3165" s="0"/>
      <c r="LE3165" s="0"/>
      <c r="LF3165" s="0"/>
      <c r="LG3165" s="0"/>
      <c r="LH3165" s="0"/>
      <c r="LI3165" s="0"/>
      <c r="LJ3165" s="0"/>
      <c r="LK3165" s="0"/>
      <c r="LL3165" s="0"/>
      <c r="LM3165" s="0"/>
      <c r="LN3165" s="0"/>
      <c r="LO3165" s="0"/>
      <c r="LP3165" s="0"/>
      <c r="LQ3165" s="0"/>
      <c r="LR3165" s="0"/>
      <c r="LS3165" s="0"/>
      <c r="LT3165" s="0"/>
      <c r="LU3165" s="0"/>
      <c r="LV3165" s="0"/>
      <c r="LW3165" s="0"/>
      <c r="LX3165" s="0"/>
      <c r="LY3165" s="0"/>
      <c r="LZ3165" s="0"/>
      <c r="MA3165" s="0"/>
      <c r="MB3165" s="0"/>
      <c r="MC3165" s="0"/>
      <c r="MD3165" s="0"/>
      <c r="ME3165" s="0"/>
      <c r="MF3165" s="0"/>
      <c r="MG3165" s="0"/>
      <c r="MH3165" s="0"/>
      <c r="MI3165" s="0"/>
      <c r="MJ3165" s="0"/>
      <c r="MK3165" s="0"/>
      <c r="ML3165" s="0"/>
      <c r="MM3165" s="0"/>
      <c r="MN3165" s="0"/>
      <c r="MO3165" s="0"/>
      <c r="MP3165" s="0"/>
      <c r="MQ3165" s="0"/>
      <c r="MR3165" s="0"/>
      <c r="MS3165" s="0"/>
      <c r="MT3165" s="0"/>
      <c r="MU3165" s="0"/>
      <c r="MV3165" s="0"/>
      <c r="MW3165" s="0"/>
      <c r="MX3165" s="0"/>
      <c r="MY3165" s="0"/>
      <c r="MZ3165" s="0"/>
      <c r="NA3165" s="0"/>
      <c r="NB3165" s="0"/>
      <c r="NC3165" s="0"/>
      <c r="ND3165" s="0"/>
      <c r="NE3165" s="0"/>
      <c r="NF3165" s="0"/>
      <c r="NG3165" s="0"/>
      <c r="NH3165" s="0"/>
      <c r="NI3165" s="0"/>
      <c r="NJ3165" s="0"/>
      <c r="NK3165" s="0"/>
      <c r="NL3165" s="0"/>
      <c r="NM3165" s="0"/>
      <c r="NN3165" s="0"/>
      <c r="NO3165" s="0"/>
      <c r="NP3165" s="0"/>
      <c r="NQ3165" s="0"/>
      <c r="NR3165" s="0"/>
      <c r="NS3165" s="0"/>
      <c r="NT3165" s="0"/>
      <c r="NU3165" s="0"/>
      <c r="NV3165" s="0"/>
      <c r="NW3165" s="0"/>
      <c r="NX3165" s="0"/>
      <c r="NY3165" s="0"/>
      <c r="NZ3165" s="0"/>
      <c r="OA3165" s="0"/>
      <c r="OB3165" s="0"/>
      <c r="OC3165" s="0"/>
      <c r="OD3165" s="0"/>
      <c r="OE3165" s="0"/>
      <c r="OF3165" s="0"/>
      <c r="OG3165" s="0"/>
      <c r="OH3165" s="0"/>
      <c r="OI3165" s="0"/>
      <c r="OJ3165" s="0"/>
      <c r="OK3165" s="0"/>
      <c r="OL3165" s="0"/>
      <c r="OM3165" s="0"/>
      <c r="ON3165" s="0"/>
      <c r="OO3165" s="0"/>
      <c r="OP3165" s="0"/>
      <c r="OQ3165" s="0"/>
      <c r="OR3165" s="0"/>
      <c r="OS3165" s="0"/>
      <c r="OT3165" s="0"/>
      <c r="OU3165" s="0"/>
      <c r="OV3165" s="0"/>
      <c r="OW3165" s="0"/>
      <c r="OX3165" s="0"/>
      <c r="OY3165" s="0"/>
      <c r="OZ3165" s="0"/>
      <c r="PA3165" s="0"/>
      <c r="PB3165" s="0"/>
      <c r="PC3165" s="0"/>
      <c r="PD3165" s="0"/>
      <c r="PE3165" s="0"/>
      <c r="PF3165" s="0"/>
      <c r="PG3165" s="0"/>
      <c r="PH3165" s="0"/>
      <c r="PI3165" s="0"/>
      <c r="PJ3165" s="0"/>
      <c r="PK3165" s="0"/>
      <c r="PL3165" s="0"/>
      <c r="PM3165" s="0"/>
      <c r="PN3165" s="0"/>
      <c r="PO3165" s="0"/>
      <c r="PP3165" s="0"/>
      <c r="PQ3165" s="0"/>
      <c r="PR3165" s="0"/>
      <c r="PS3165" s="0"/>
      <c r="PT3165" s="0"/>
      <c r="PU3165" s="0"/>
      <c r="PV3165" s="0"/>
      <c r="PW3165" s="0"/>
      <c r="PX3165" s="0"/>
      <c r="PY3165" s="0"/>
      <c r="PZ3165" s="0"/>
      <c r="QA3165" s="0"/>
      <c r="QB3165" s="0"/>
      <c r="QC3165" s="0"/>
      <c r="QD3165" s="0"/>
      <c r="QE3165" s="0"/>
      <c r="QF3165" s="0"/>
      <c r="QG3165" s="0"/>
      <c r="QH3165" s="0"/>
      <c r="QI3165" s="0"/>
      <c r="QJ3165" s="0"/>
      <c r="QK3165" s="0"/>
      <c r="QL3165" s="0"/>
      <c r="QM3165" s="0"/>
      <c r="QN3165" s="0"/>
      <c r="QO3165" s="0"/>
      <c r="QP3165" s="0"/>
      <c r="QQ3165" s="0"/>
      <c r="QR3165" s="0"/>
      <c r="QS3165" s="0"/>
      <c r="QT3165" s="0"/>
      <c r="QU3165" s="0"/>
      <c r="QV3165" s="0"/>
      <c r="QW3165" s="0"/>
      <c r="QX3165" s="0"/>
      <c r="QY3165" s="0"/>
      <c r="QZ3165" s="0"/>
      <c r="RA3165" s="0"/>
      <c r="RB3165" s="0"/>
      <c r="RC3165" s="0"/>
      <c r="RD3165" s="0"/>
      <c r="RE3165" s="0"/>
      <c r="RF3165" s="0"/>
      <c r="RG3165" s="0"/>
      <c r="RH3165" s="0"/>
      <c r="RI3165" s="0"/>
      <c r="RJ3165" s="0"/>
      <c r="RK3165" s="0"/>
      <c r="RL3165" s="0"/>
      <c r="RM3165" s="0"/>
      <c r="RN3165" s="0"/>
      <c r="RO3165" s="0"/>
      <c r="RP3165" s="0"/>
      <c r="RQ3165" s="0"/>
      <c r="RR3165" s="0"/>
      <c r="RS3165" s="0"/>
      <c r="RT3165" s="0"/>
      <c r="RU3165" s="0"/>
      <c r="RV3165" s="0"/>
      <c r="RW3165" s="0"/>
      <c r="RX3165" s="0"/>
      <c r="RY3165" s="0"/>
      <c r="RZ3165" s="0"/>
      <c r="SA3165" s="0"/>
      <c r="SB3165" s="0"/>
      <c r="SC3165" s="0"/>
      <c r="SD3165" s="0"/>
      <c r="SE3165" s="0"/>
      <c r="SF3165" s="0"/>
      <c r="SG3165" s="0"/>
      <c r="SH3165" s="0"/>
      <c r="SI3165" s="0"/>
      <c r="SJ3165" s="0"/>
      <c r="SK3165" s="0"/>
      <c r="SL3165" s="0"/>
      <c r="SM3165" s="0"/>
      <c r="SN3165" s="0"/>
      <c r="SO3165" s="0"/>
      <c r="SP3165" s="0"/>
      <c r="SQ3165" s="0"/>
      <c r="SR3165" s="0"/>
      <c r="SS3165" s="0"/>
      <c r="ST3165" s="0"/>
      <c r="SU3165" s="0"/>
      <c r="SV3165" s="0"/>
      <c r="SW3165" s="0"/>
      <c r="SX3165" s="0"/>
      <c r="SY3165" s="0"/>
      <c r="SZ3165" s="0"/>
      <c r="TA3165" s="0"/>
      <c r="TB3165" s="0"/>
      <c r="TC3165" s="0"/>
      <c r="TD3165" s="0"/>
      <c r="TE3165" s="0"/>
      <c r="TF3165" s="0"/>
      <c r="TG3165" s="0"/>
      <c r="TH3165" s="0"/>
      <c r="TI3165" s="0"/>
      <c r="TJ3165" s="0"/>
      <c r="TK3165" s="0"/>
      <c r="TL3165" s="0"/>
      <c r="TM3165" s="0"/>
      <c r="TN3165" s="0"/>
      <c r="TO3165" s="0"/>
      <c r="TP3165" s="0"/>
      <c r="TQ3165" s="0"/>
      <c r="TR3165" s="0"/>
      <c r="TS3165" s="0"/>
      <c r="TT3165" s="0"/>
      <c r="TU3165" s="0"/>
      <c r="TV3165" s="0"/>
      <c r="TW3165" s="0"/>
      <c r="TX3165" s="0"/>
      <c r="TY3165" s="0"/>
      <c r="TZ3165" s="0"/>
      <c r="UA3165" s="0"/>
      <c r="UB3165" s="0"/>
      <c r="UC3165" s="0"/>
      <c r="UD3165" s="0"/>
      <c r="UE3165" s="0"/>
      <c r="UF3165" s="0"/>
      <c r="UG3165" s="0"/>
      <c r="UH3165" s="0"/>
      <c r="UI3165" s="0"/>
      <c r="UJ3165" s="0"/>
      <c r="UK3165" s="0"/>
      <c r="UL3165" s="0"/>
      <c r="UM3165" s="0"/>
      <c r="UN3165" s="0"/>
      <c r="UO3165" s="0"/>
      <c r="UP3165" s="0"/>
      <c r="UQ3165" s="0"/>
      <c r="UR3165" s="0"/>
      <c r="US3165" s="0"/>
      <c r="UT3165" s="0"/>
      <c r="UU3165" s="0"/>
      <c r="UV3165" s="0"/>
      <c r="UW3165" s="0"/>
      <c r="UX3165" s="0"/>
      <c r="UY3165" s="0"/>
      <c r="UZ3165" s="0"/>
      <c r="VA3165" s="0"/>
      <c r="VB3165" s="0"/>
      <c r="VC3165" s="0"/>
      <c r="VD3165" s="0"/>
      <c r="VE3165" s="0"/>
      <c r="VF3165" s="0"/>
      <c r="VG3165" s="0"/>
      <c r="VH3165" s="0"/>
      <c r="VI3165" s="0"/>
      <c r="VJ3165" s="0"/>
      <c r="VK3165" s="0"/>
      <c r="VL3165" s="0"/>
      <c r="VM3165" s="0"/>
      <c r="VN3165" s="0"/>
      <c r="VO3165" s="0"/>
      <c r="VP3165" s="0"/>
      <c r="VQ3165" s="0"/>
      <c r="VR3165" s="0"/>
      <c r="VS3165" s="0"/>
      <c r="VT3165" s="0"/>
      <c r="VU3165" s="0"/>
      <c r="VV3165" s="0"/>
      <c r="VW3165" s="0"/>
      <c r="VX3165" s="0"/>
      <c r="VY3165" s="0"/>
      <c r="VZ3165" s="0"/>
      <c r="WA3165" s="0"/>
      <c r="WB3165" s="0"/>
      <c r="WC3165" s="0"/>
      <c r="WD3165" s="0"/>
      <c r="WE3165" s="0"/>
      <c r="WF3165" s="0"/>
      <c r="WG3165" s="0"/>
      <c r="WH3165" s="0"/>
      <c r="WI3165" s="0"/>
      <c r="WJ3165" s="0"/>
      <c r="WK3165" s="0"/>
      <c r="WL3165" s="0"/>
      <c r="WM3165" s="0"/>
      <c r="WN3165" s="0"/>
      <c r="WO3165" s="0"/>
      <c r="WP3165" s="0"/>
      <c r="WQ3165" s="0"/>
      <c r="WR3165" s="0"/>
      <c r="WS3165" s="0"/>
      <c r="WT3165" s="0"/>
      <c r="WU3165" s="0"/>
      <c r="WV3165" s="0"/>
      <c r="WW3165" s="0"/>
      <c r="WX3165" s="0"/>
      <c r="WY3165" s="0"/>
      <c r="WZ3165" s="0"/>
      <c r="XA3165" s="0"/>
      <c r="XB3165" s="0"/>
      <c r="XC3165" s="0"/>
      <c r="XD3165" s="0"/>
      <c r="XE3165" s="0"/>
      <c r="XF3165" s="0"/>
      <c r="XG3165" s="0"/>
      <c r="XH3165" s="0"/>
      <c r="XI3165" s="0"/>
      <c r="XJ3165" s="0"/>
      <c r="XK3165" s="0"/>
      <c r="XL3165" s="0"/>
      <c r="XM3165" s="0"/>
      <c r="XN3165" s="0"/>
      <c r="XO3165" s="0"/>
      <c r="XP3165" s="0"/>
      <c r="XQ3165" s="0"/>
      <c r="XR3165" s="0"/>
      <c r="XS3165" s="0"/>
      <c r="XT3165" s="0"/>
      <c r="XU3165" s="0"/>
      <c r="XV3165" s="0"/>
      <c r="XW3165" s="0"/>
      <c r="XX3165" s="0"/>
      <c r="XY3165" s="0"/>
      <c r="XZ3165" s="0"/>
      <c r="YA3165" s="0"/>
      <c r="YB3165" s="0"/>
      <c r="YC3165" s="0"/>
      <c r="YD3165" s="0"/>
      <c r="YE3165" s="0"/>
      <c r="YF3165" s="0"/>
      <c r="YG3165" s="0"/>
      <c r="YH3165" s="0"/>
      <c r="YI3165" s="0"/>
      <c r="YJ3165" s="0"/>
      <c r="YK3165" s="0"/>
      <c r="YL3165" s="0"/>
      <c r="YM3165" s="0"/>
      <c r="YN3165" s="0"/>
      <c r="YO3165" s="0"/>
      <c r="YP3165" s="0"/>
      <c r="YQ3165" s="0"/>
      <c r="YR3165" s="0"/>
      <c r="YS3165" s="0"/>
      <c r="YT3165" s="0"/>
      <c r="YU3165" s="0"/>
      <c r="YV3165" s="0"/>
      <c r="YW3165" s="0"/>
      <c r="YX3165" s="0"/>
      <c r="YY3165" s="0"/>
      <c r="YZ3165" s="0"/>
      <c r="ZA3165" s="0"/>
      <c r="ZB3165" s="0"/>
      <c r="ZC3165" s="0"/>
      <c r="ZD3165" s="0"/>
      <c r="ZE3165" s="0"/>
      <c r="ZF3165" s="0"/>
      <c r="ZG3165" s="0"/>
      <c r="ZH3165" s="0"/>
      <c r="ZI3165" s="0"/>
      <c r="ZJ3165" s="0"/>
      <c r="ZK3165" s="0"/>
      <c r="ZL3165" s="0"/>
      <c r="ZM3165" s="0"/>
      <c r="ZN3165" s="0"/>
      <c r="ZO3165" s="0"/>
      <c r="ZP3165" s="0"/>
      <c r="ZQ3165" s="0"/>
      <c r="ZR3165" s="0"/>
      <c r="ZS3165" s="0"/>
      <c r="ZT3165" s="0"/>
      <c r="ZU3165" s="0"/>
      <c r="ZV3165" s="0"/>
      <c r="ZW3165" s="0"/>
      <c r="ZX3165" s="0"/>
      <c r="ZY3165" s="0"/>
      <c r="ZZ3165" s="0"/>
      <c r="AAA3165" s="0"/>
      <c r="AAB3165" s="0"/>
      <c r="AAC3165" s="0"/>
      <c r="AAD3165" s="0"/>
      <c r="AAE3165" s="0"/>
      <c r="AAF3165" s="0"/>
      <c r="AAG3165" s="0"/>
      <c r="AAH3165" s="0"/>
      <c r="AAI3165" s="0"/>
      <c r="AAJ3165" s="0"/>
      <c r="AAK3165" s="0"/>
      <c r="AAL3165" s="0"/>
      <c r="AAM3165" s="0"/>
      <c r="AAN3165" s="0"/>
      <c r="AAO3165" s="0"/>
      <c r="AAP3165" s="0"/>
      <c r="AAQ3165" s="0"/>
      <c r="AAR3165" s="0"/>
      <c r="AAS3165" s="0"/>
      <c r="AAT3165" s="0"/>
      <c r="AAU3165" s="0"/>
      <c r="AAV3165" s="0"/>
      <c r="AAW3165" s="0"/>
      <c r="AAX3165" s="0"/>
      <c r="AAY3165" s="0"/>
      <c r="AAZ3165" s="0"/>
      <c r="ABA3165" s="0"/>
      <c r="ABB3165" s="0"/>
      <c r="ABC3165" s="0"/>
      <c r="ABD3165" s="0"/>
      <c r="ABE3165" s="0"/>
      <c r="ABF3165" s="0"/>
      <c r="ABG3165" s="0"/>
      <c r="ABH3165" s="0"/>
      <c r="ABI3165" s="0"/>
      <c r="ABJ3165" s="0"/>
      <c r="ABK3165" s="0"/>
      <c r="ABL3165" s="0"/>
      <c r="ABM3165" s="0"/>
      <c r="ABN3165" s="0"/>
      <c r="ABO3165" s="0"/>
      <c r="ABP3165" s="0"/>
      <c r="ABQ3165" s="0"/>
      <c r="ABR3165" s="0"/>
      <c r="ABS3165" s="0"/>
      <c r="ABT3165" s="0"/>
      <c r="ABU3165" s="0"/>
      <c r="ABV3165" s="0"/>
      <c r="ABW3165" s="0"/>
      <c r="ABX3165" s="0"/>
      <c r="ABY3165" s="0"/>
      <c r="ABZ3165" s="0"/>
      <c r="ACA3165" s="0"/>
      <c r="ACB3165" s="0"/>
      <c r="ACC3165" s="0"/>
      <c r="ACD3165" s="0"/>
      <c r="ACE3165" s="0"/>
      <c r="ACF3165" s="0"/>
      <c r="ACG3165" s="0"/>
      <c r="ACH3165" s="0"/>
      <c r="ACI3165" s="0"/>
      <c r="ACJ3165" s="0"/>
      <c r="ACK3165" s="0"/>
      <c r="ACL3165" s="0"/>
      <c r="ACM3165" s="0"/>
      <c r="ACN3165" s="0"/>
      <c r="ACO3165" s="0"/>
      <c r="ACP3165" s="0"/>
      <c r="ACQ3165" s="0"/>
      <c r="ACR3165" s="0"/>
      <c r="ACS3165" s="0"/>
      <c r="ACT3165" s="0"/>
      <c r="ACU3165" s="0"/>
      <c r="ACV3165" s="0"/>
      <c r="ACW3165" s="0"/>
      <c r="ACX3165" s="0"/>
      <c r="ACY3165" s="0"/>
      <c r="ACZ3165" s="0"/>
      <c r="ADA3165" s="0"/>
      <c r="ADB3165" s="0"/>
      <c r="ADC3165" s="0"/>
      <c r="ADD3165" s="0"/>
      <c r="ADE3165" s="0"/>
      <c r="ADF3165" s="0"/>
      <c r="ADG3165" s="0"/>
      <c r="ADH3165" s="0"/>
      <c r="ADI3165" s="0"/>
      <c r="ADJ3165" s="0"/>
      <c r="ADK3165" s="0"/>
      <c r="ADL3165" s="0"/>
      <c r="ADM3165" s="0"/>
      <c r="ADN3165" s="0"/>
      <c r="ADO3165" s="0"/>
      <c r="ADP3165" s="0"/>
      <c r="ADQ3165" s="0"/>
      <c r="ADR3165" s="0"/>
      <c r="ADS3165" s="0"/>
      <c r="ADT3165" s="0"/>
      <c r="ADU3165" s="0"/>
      <c r="ADV3165" s="0"/>
      <c r="ADW3165" s="0"/>
      <c r="ADX3165" s="0"/>
      <c r="ADY3165" s="0"/>
      <c r="ADZ3165" s="0"/>
      <c r="AEA3165" s="0"/>
      <c r="AEB3165" s="0"/>
      <c r="AEC3165" s="0"/>
      <c r="AED3165" s="0"/>
      <c r="AEE3165" s="0"/>
      <c r="AEF3165" s="0"/>
      <c r="AEG3165" s="0"/>
      <c r="AEH3165" s="0"/>
      <c r="AEI3165" s="0"/>
      <c r="AEJ3165" s="0"/>
      <c r="AEK3165" s="0"/>
      <c r="AEL3165" s="0"/>
      <c r="AEM3165" s="0"/>
      <c r="AEN3165" s="0"/>
      <c r="AEO3165" s="0"/>
      <c r="AEP3165" s="0"/>
      <c r="AEQ3165" s="0"/>
      <c r="AER3165" s="0"/>
      <c r="AES3165" s="0"/>
      <c r="AET3165" s="0"/>
      <c r="AEU3165" s="0"/>
      <c r="AEV3165" s="0"/>
      <c r="AEW3165" s="0"/>
      <c r="AEX3165" s="0"/>
      <c r="AEY3165" s="0"/>
      <c r="AEZ3165" s="0"/>
      <c r="AFA3165" s="0"/>
      <c r="AFB3165" s="0"/>
      <c r="AFC3165" s="0"/>
      <c r="AFD3165" s="0"/>
      <c r="AFE3165" s="0"/>
      <c r="AFF3165" s="0"/>
      <c r="AFG3165" s="0"/>
      <c r="AFH3165" s="0"/>
      <c r="AFI3165" s="0"/>
      <c r="AFJ3165" s="0"/>
      <c r="AFK3165" s="0"/>
      <c r="AFL3165" s="0"/>
      <c r="AFM3165" s="0"/>
      <c r="AFN3165" s="0"/>
      <c r="AFO3165" s="0"/>
      <c r="AFP3165" s="0"/>
      <c r="AFQ3165" s="0"/>
      <c r="AFR3165" s="0"/>
      <c r="AFS3165" s="0"/>
      <c r="AFT3165" s="0"/>
      <c r="AFU3165" s="0"/>
      <c r="AFV3165" s="0"/>
      <c r="AFW3165" s="0"/>
      <c r="AFX3165" s="0"/>
      <c r="AFY3165" s="0"/>
      <c r="AFZ3165" s="0"/>
      <c r="AGA3165" s="0"/>
      <c r="AGB3165" s="0"/>
      <c r="AGC3165" s="0"/>
      <c r="AGD3165" s="0"/>
      <c r="AGE3165" s="0"/>
      <c r="AGF3165" s="0"/>
      <c r="AGG3165" s="0"/>
      <c r="AGH3165" s="0"/>
      <c r="AGI3165" s="0"/>
      <c r="AGJ3165" s="0"/>
      <c r="AGK3165" s="0"/>
      <c r="AGL3165" s="0"/>
      <c r="AGM3165" s="0"/>
      <c r="AGN3165" s="0"/>
      <c r="AGO3165" s="0"/>
      <c r="AGP3165" s="0"/>
      <c r="AGQ3165" s="0"/>
      <c r="AGR3165" s="0"/>
      <c r="AGS3165" s="0"/>
      <c r="AGT3165" s="0"/>
      <c r="AGU3165" s="0"/>
      <c r="AGV3165" s="0"/>
      <c r="AGW3165" s="0"/>
      <c r="AGX3165" s="0"/>
      <c r="AGY3165" s="0"/>
      <c r="AGZ3165" s="0"/>
      <c r="AHA3165" s="0"/>
      <c r="AHB3165" s="0"/>
      <c r="AHC3165" s="0"/>
      <c r="AHD3165" s="0"/>
      <c r="AHE3165" s="0"/>
      <c r="AHF3165" s="0"/>
      <c r="AHG3165" s="0"/>
      <c r="AHH3165" s="0"/>
      <c r="AHI3165" s="0"/>
      <c r="AHJ3165" s="0"/>
      <c r="AHK3165" s="0"/>
      <c r="AHL3165" s="0"/>
      <c r="AHM3165" s="0"/>
      <c r="AHN3165" s="0"/>
      <c r="AHO3165" s="0"/>
      <c r="AHP3165" s="0"/>
      <c r="AHQ3165" s="0"/>
      <c r="AHR3165" s="0"/>
      <c r="AHS3165" s="0"/>
      <c r="AHT3165" s="0"/>
      <c r="AHU3165" s="0"/>
      <c r="AHV3165" s="0"/>
      <c r="AHW3165" s="0"/>
      <c r="AHX3165" s="0"/>
      <c r="AHY3165" s="0"/>
      <c r="AHZ3165" s="0"/>
      <c r="AIA3165" s="0"/>
      <c r="AIB3165" s="0"/>
      <c r="AIC3165" s="0"/>
      <c r="AID3165" s="0"/>
      <c r="AIE3165" s="0"/>
      <c r="AIF3165" s="0"/>
      <c r="AIG3165" s="0"/>
      <c r="AIH3165" s="0"/>
      <c r="AII3165" s="0"/>
      <c r="AIJ3165" s="0"/>
      <c r="AIK3165" s="0"/>
      <c r="AIL3165" s="0"/>
      <c r="AIM3165" s="0"/>
      <c r="AIN3165" s="0"/>
      <c r="AIO3165" s="0"/>
      <c r="AIP3165" s="0"/>
      <c r="AIQ3165" s="0"/>
      <c r="AIR3165" s="0"/>
      <c r="AIS3165" s="0"/>
      <c r="AIT3165" s="0"/>
      <c r="AIU3165" s="0"/>
      <c r="AIV3165" s="0"/>
      <c r="AIW3165" s="0"/>
      <c r="AIX3165" s="0"/>
      <c r="AIY3165" s="0"/>
      <c r="AIZ3165" s="0"/>
      <c r="AJA3165" s="0"/>
      <c r="AJB3165" s="0"/>
      <c r="AJC3165" s="0"/>
      <c r="AJD3165" s="0"/>
      <c r="AJE3165" s="0"/>
      <c r="AJF3165" s="0"/>
      <c r="AJG3165" s="0"/>
      <c r="AJH3165" s="0"/>
      <c r="AJI3165" s="0"/>
      <c r="AJJ3165" s="0"/>
      <c r="AJK3165" s="0"/>
      <c r="AJL3165" s="0"/>
      <c r="AJM3165" s="0"/>
      <c r="AJN3165" s="0"/>
      <c r="AJO3165" s="0"/>
      <c r="AJP3165" s="0"/>
      <c r="AJQ3165" s="0"/>
      <c r="AJR3165" s="0"/>
      <c r="AJS3165" s="0"/>
      <c r="AJT3165" s="0"/>
      <c r="AJU3165" s="0"/>
      <c r="AJV3165" s="0"/>
      <c r="AJW3165" s="0"/>
      <c r="AJX3165" s="0"/>
      <c r="AJY3165" s="0"/>
      <c r="AJZ3165" s="0"/>
      <c r="AKA3165" s="0"/>
      <c r="AKB3165" s="0"/>
      <c r="AKC3165" s="0"/>
      <c r="AKD3165" s="0"/>
      <c r="AKE3165" s="0"/>
      <c r="AKF3165" s="0"/>
      <c r="AKG3165" s="0"/>
      <c r="AKH3165" s="0"/>
      <c r="AKI3165" s="0"/>
      <c r="AKJ3165" s="0"/>
      <c r="AKK3165" s="0"/>
      <c r="AKL3165" s="0"/>
      <c r="AKM3165" s="0"/>
      <c r="AKN3165" s="0"/>
      <c r="AKO3165" s="0"/>
      <c r="AKP3165" s="0"/>
      <c r="AKQ3165" s="0"/>
      <c r="AKR3165" s="0"/>
      <c r="AKS3165" s="0"/>
      <c r="AKT3165" s="0"/>
      <c r="AKU3165" s="0"/>
      <c r="AKV3165" s="0"/>
      <c r="AKW3165" s="0"/>
      <c r="AKX3165" s="0"/>
      <c r="AKY3165" s="0"/>
      <c r="AKZ3165" s="0"/>
      <c r="ALA3165" s="0"/>
      <c r="ALB3165" s="0"/>
      <c r="ALC3165" s="0"/>
      <c r="ALD3165" s="0"/>
      <c r="ALE3165" s="0"/>
      <c r="ALF3165" s="0"/>
      <c r="ALG3165" s="0"/>
      <c r="ALH3165" s="0"/>
      <c r="ALI3165" s="0"/>
      <c r="ALJ3165" s="0"/>
      <c r="ALK3165" s="0"/>
      <c r="ALL3165" s="0"/>
      <c r="ALM3165" s="0"/>
      <c r="ALN3165" s="0"/>
      <c r="ALO3165" s="0"/>
      <c r="ALP3165" s="0"/>
      <c r="ALQ3165" s="0"/>
      <c r="ALR3165" s="0"/>
      <c r="ALS3165" s="0"/>
      <c r="ALT3165" s="0"/>
      <c r="ALU3165" s="0"/>
      <c r="ALV3165" s="0"/>
      <c r="ALW3165" s="0"/>
      <c r="ALX3165" s="0"/>
      <c r="ALY3165" s="0"/>
      <c r="ALZ3165" s="0"/>
      <c r="AMA3165" s="0"/>
      <c r="AMB3165" s="0"/>
      <c r="AMC3165" s="0"/>
      <c r="AMD3165" s="0"/>
      <c r="AME3165" s="0"/>
      <c r="AMF3165" s="0"/>
      <c r="AMG3165" s="0"/>
      <c r="AMH3165" s="0"/>
      <c r="AMI3165" s="0"/>
    </row>
    <row r="3166" customFormat="false" ht="12.75" hidden="false" customHeight="false" outlineLevel="0" collapsed="false">
      <c r="A3166" s="18" t="s">
        <v>1365</v>
      </c>
      <c r="B3166" s="18"/>
      <c r="C3166" s="78" t="s">
        <v>3416</v>
      </c>
      <c r="D3166" s="79" t="s">
        <v>1244</v>
      </c>
      <c r="E3166" s="80"/>
      <c r="F3166" s="81"/>
      <c r="G3166" s="82"/>
      <c r="H3166" s="83" t="s">
        <v>168</v>
      </c>
      <c r="I3166" s="84" t="n">
        <v>0.95</v>
      </c>
      <c r="J3166" s="83" t="s">
        <v>3413</v>
      </c>
      <c r="K3166" s="18"/>
      <c r="M3166" s="18"/>
      <c r="N3166" s="18"/>
      <c r="O3166" s="18"/>
      <c r="P3166" s="18"/>
      <c r="Q3166" s="18"/>
      <c r="R3166" s="18"/>
      <c r="S3166" s="18"/>
      <c r="T3166" s="18"/>
      <c r="U3166" s="18"/>
      <c r="V3166" s="18"/>
      <c r="W3166" s="18"/>
      <c r="X3166" s="18"/>
      <c r="Y3166" s="18"/>
      <c r="Z3166" s="18"/>
      <c r="AA3166" s="18"/>
      <c r="AB3166" s="18"/>
      <c r="AC3166" s="18"/>
      <c r="AD3166" s="18"/>
      <c r="AE3166" s="18"/>
      <c r="AF3166" s="18"/>
      <c r="AG3166" s="18"/>
      <c r="AH3166" s="18"/>
      <c r="AI3166" s="18"/>
      <c r="AJ3166" s="18"/>
      <c r="AK3166" s="18"/>
      <c r="AL3166" s="18"/>
      <c r="AM3166" s="18"/>
      <c r="AN3166" s="18"/>
      <c r="AO3166" s="18"/>
      <c r="AP3166" s="18"/>
      <c r="AQ3166" s="18"/>
      <c r="AR3166" s="18"/>
      <c r="AS3166" s="18"/>
      <c r="AT3166" s="18"/>
      <c r="AU3166" s="18"/>
      <c r="AV3166" s="18"/>
      <c r="AW3166" s="18"/>
      <c r="AX3166" s="18"/>
      <c r="AY3166" s="18"/>
      <c r="AZ3166" s="18"/>
      <c r="BA3166" s="18"/>
      <c r="BB3166" s="18"/>
      <c r="BC3166" s="18"/>
      <c r="BD3166" s="18"/>
      <c r="BE3166" s="18"/>
      <c r="BF3166" s="18"/>
      <c r="BG3166" s="18"/>
      <c r="BH3166" s="18"/>
      <c r="BI3166" s="18"/>
      <c r="BJ3166" s="18"/>
      <c r="BK3166" s="18"/>
      <c r="BL3166" s="18"/>
      <c r="BM3166" s="0"/>
      <c r="BN3166" s="0"/>
      <c r="BO3166" s="0"/>
      <c r="BP3166" s="0"/>
      <c r="BQ3166" s="0"/>
      <c r="BR3166" s="0"/>
      <c r="BS3166" s="0"/>
      <c r="BT3166" s="0"/>
      <c r="BU3166" s="0"/>
      <c r="BV3166" s="0"/>
      <c r="BW3166" s="0"/>
      <c r="BX3166" s="0"/>
      <c r="BY3166" s="0"/>
      <c r="BZ3166" s="0"/>
      <c r="CA3166" s="0"/>
      <c r="CB3166" s="0"/>
      <c r="CC3166" s="0"/>
      <c r="CD3166" s="0"/>
      <c r="CE3166" s="0"/>
      <c r="CF3166" s="0"/>
      <c r="CG3166" s="0"/>
      <c r="CH3166" s="0"/>
      <c r="CI3166" s="0"/>
      <c r="CJ3166" s="0"/>
      <c r="CK3166" s="0"/>
      <c r="CL3166" s="0"/>
      <c r="CM3166" s="0"/>
      <c r="CN3166" s="0"/>
      <c r="CO3166" s="0"/>
      <c r="CP3166" s="0"/>
      <c r="CQ3166" s="0"/>
      <c r="CR3166" s="0"/>
      <c r="CS3166" s="0"/>
      <c r="CT3166" s="0"/>
      <c r="CU3166" s="0"/>
      <c r="CV3166" s="0"/>
      <c r="CW3166" s="0"/>
      <c r="CX3166" s="0"/>
      <c r="CY3166" s="0"/>
      <c r="CZ3166" s="0"/>
      <c r="DA3166" s="0"/>
      <c r="DB3166" s="0"/>
      <c r="DC3166" s="0"/>
      <c r="DD3166" s="0"/>
      <c r="DE3166" s="0"/>
      <c r="DF3166" s="0"/>
      <c r="DG3166" s="0"/>
      <c r="DH3166" s="0"/>
      <c r="DI3166" s="0"/>
      <c r="DJ3166" s="0"/>
      <c r="DK3166" s="0"/>
      <c r="DL3166" s="0"/>
      <c r="DM3166" s="0"/>
      <c r="DN3166" s="0"/>
      <c r="DO3166" s="0"/>
      <c r="DP3166" s="0"/>
      <c r="DQ3166" s="0"/>
      <c r="DR3166" s="0"/>
      <c r="DS3166" s="0"/>
      <c r="DT3166" s="0"/>
      <c r="DU3166" s="0"/>
      <c r="DV3166" s="0"/>
      <c r="DW3166" s="0"/>
      <c r="DX3166" s="0"/>
      <c r="DY3166" s="0"/>
      <c r="DZ3166" s="0"/>
      <c r="EA3166" s="0"/>
      <c r="EB3166" s="0"/>
      <c r="EC3166" s="0"/>
      <c r="ED3166" s="0"/>
      <c r="EE3166" s="0"/>
      <c r="EF3166" s="0"/>
      <c r="EG3166" s="0"/>
      <c r="EH3166" s="0"/>
      <c r="EI3166" s="0"/>
      <c r="EJ3166" s="0"/>
      <c r="EK3166" s="0"/>
      <c r="EL3166" s="0"/>
      <c r="EM3166" s="0"/>
      <c r="EN3166" s="0"/>
      <c r="EO3166" s="0"/>
      <c r="EP3166" s="0"/>
      <c r="EQ3166" s="0"/>
      <c r="ER3166" s="0"/>
      <c r="ES3166" s="0"/>
      <c r="ET3166" s="0"/>
      <c r="EU3166" s="0"/>
      <c r="EV3166" s="0"/>
      <c r="EW3166" s="0"/>
      <c r="EX3166" s="0"/>
      <c r="EY3166" s="0"/>
      <c r="EZ3166" s="0"/>
      <c r="FA3166" s="0"/>
      <c r="FB3166" s="0"/>
      <c r="FC3166" s="0"/>
      <c r="FD3166" s="0"/>
      <c r="FE3166" s="0"/>
      <c r="FF3166" s="0"/>
      <c r="FG3166" s="0"/>
      <c r="FH3166" s="0"/>
      <c r="FI3166" s="0"/>
      <c r="FJ3166" s="0"/>
      <c r="FK3166" s="0"/>
      <c r="FL3166" s="0"/>
      <c r="FM3166" s="0"/>
      <c r="FN3166" s="0"/>
      <c r="FO3166" s="0"/>
      <c r="FP3166" s="0"/>
      <c r="FQ3166" s="0"/>
      <c r="FR3166" s="0"/>
      <c r="FS3166" s="0"/>
      <c r="FT3166" s="0"/>
      <c r="FU3166" s="0"/>
      <c r="FV3166" s="0"/>
      <c r="FW3166" s="0"/>
      <c r="FX3166" s="0"/>
      <c r="FY3166" s="0"/>
      <c r="FZ3166" s="0"/>
      <c r="GA3166" s="0"/>
      <c r="GB3166" s="0"/>
      <c r="GC3166" s="0"/>
      <c r="GD3166" s="0"/>
      <c r="GE3166" s="0"/>
      <c r="GF3166" s="0"/>
      <c r="GG3166" s="0"/>
      <c r="GH3166" s="0"/>
      <c r="GI3166" s="0"/>
      <c r="GJ3166" s="0"/>
      <c r="GK3166" s="0"/>
      <c r="GL3166" s="0"/>
      <c r="GM3166" s="0"/>
      <c r="GN3166" s="0"/>
      <c r="GO3166" s="0"/>
      <c r="GP3166" s="0"/>
      <c r="GQ3166" s="0"/>
      <c r="GR3166" s="0"/>
      <c r="GS3166" s="0"/>
      <c r="GT3166" s="0"/>
      <c r="GU3166" s="0"/>
      <c r="GV3166" s="0"/>
      <c r="GW3166" s="0"/>
      <c r="GX3166" s="0"/>
      <c r="GY3166" s="0"/>
      <c r="GZ3166" s="0"/>
      <c r="HA3166" s="0"/>
      <c r="HB3166" s="0"/>
      <c r="HC3166" s="0"/>
      <c r="HD3166" s="0"/>
      <c r="HE3166" s="0"/>
      <c r="HF3166" s="0"/>
      <c r="HG3166" s="0"/>
      <c r="HH3166" s="0"/>
      <c r="HI3166" s="0"/>
      <c r="HJ3166" s="0"/>
      <c r="HK3166" s="0"/>
      <c r="HL3166" s="0"/>
      <c r="HM3166" s="0"/>
      <c r="HN3166" s="0"/>
      <c r="HO3166" s="0"/>
      <c r="HP3166" s="0"/>
      <c r="HQ3166" s="0"/>
      <c r="HR3166" s="0"/>
      <c r="HS3166" s="0"/>
      <c r="HT3166" s="0"/>
      <c r="HU3166" s="0"/>
      <c r="HV3166" s="0"/>
      <c r="HW3166" s="0"/>
      <c r="HX3166" s="0"/>
      <c r="HY3166" s="0"/>
      <c r="HZ3166" s="0"/>
      <c r="IA3166" s="0"/>
      <c r="IB3166" s="0"/>
      <c r="IC3166" s="0"/>
      <c r="ID3166" s="0"/>
      <c r="IE3166" s="0"/>
      <c r="IF3166" s="0"/>
      <c r="IG3166" s="0"/>
      <c r="IH3166" s="0"/>
      <c r="II3166" s="0"/>
      <c r="IJ3166" s="0"/>
      <c r="IK3166" s="0"/>
      <c r="IL3166" s="0"/>
      <c r="IM3166" s="0"/>
      <c r="IN3166" s="0"/>
      <c r="IO3166" s="0"/>
      <c r="IP3166" s="0"/>
      <c r="IQ3166" s="0"/>
      <c r="IR3166" s="0"/>
      <c r="IS3166" s="0"/>
      <c r="IT3166" s="0"/>
      <c r="IU3166" s="0"/>
      <c r="IV3166" s="0"/>
      <c r="IW3166" s="0"/>
      <c r="IX3166" s="0"/>
      <c r="IY3166" s="0"/>
      <c r="IZ3166" s="0"/>
      <c r="JA3166" s="0"/>
      <c r="JB3166" s="0"/>
      <c r="JC3166" s="0"/>
      <c r="JD3166" s="0"/>
      <c r="JE3166" s="0"/>
      <c r="JF3166" s="0"/>
      <c r="JG3166" s="0"/>
      <c r="JH3166" s="0"/>
      <c r="JI3166" s="0"/>
      <c r="JJ3166" s="0"/>
      <c r="JK3166" s="0"/>
      <c r="JL3166" s="0"/>
      <c r="JM3166" s="0"/>
      <c r="JN3166" s="0"/>
      <c r="JO3166" s="0"/>
      <c r="JP3166" s="0"/>
      <c r="JQ3166" s="0"/>
      <c r="JR3166" s="0"/>
      <c r="JS3166" s="0"/>
      <c r="JT3166" s="0"/>
      <c r="JU3166" s="0"/>
      <c r="JV3166" s="0"/>
      <c r="JW3166" s="0"/>
      <c r="JX3166" s="0"/>
      <c r="JY3166" s="0"/>
      <c r="JZ3166" s="0"/>
      <c r="KA3166" s="0"/>
      <c r="KB3166" s="0"/>
      <c r="KC3166" s="0"/>
      <c r="KD3166" s="0"/>
      <c r="KE3166" s="0"/>
      <c r="KF3166" s="0"/>
      <c r="KG3166" s="0"/>
      <c r="KH3166" s="0"/>
      <c r="KI3166" s="0"/>
      <c r="KJ3166" s="0"/>
      <c r="KK3166" s="0"/>
      <c r="KL3166" s="0"/>
      <c r="KM3166" s="0"/>
      <c r="KN3166" s="0"/>
      <c r="KO3166" s="0"/>
      <c r="KP3166" s="0"/>
      <c r="KQ3166" s="0"/>
      <c r="KR3166" s="0"/>
      <c r="KS3166" s="0"/>
      <c r="KT3166" s="0"/>
      <c r="KU3166" s="0"/>
      <c r="KV3166" s="0"/>
      <c r="KW3166" s="0"/>
      <c r="KX3166" s="0"/>
      <c r="KY3166" s="0"/>
      <c r="KZ3166" s="0"/>
      <c r="LA3166" s="0"/>
      <c r="LB3166" s="0"/>
      <c r="LC3166" s="0"/>
      <c r="LD3166" s="0"/>
      <c r="LE3166" s="0"/>
      <c r="LF3166" s="0"/>
      <c r="LG3166" s="0"/>
      <c r="LH3166" s="0"/>
      <c r="LI3166" s="0"/>
      <c r="LJ3166" s="0"/>
      <c r="LK3166" s="0"/>
      <c r="LL3166" s="0"/>
      <c r="LM3166" s="0"/>
      <c r="LN3166" s="0"/>
      <c r="LO3166" s="0"/>
      <c r="LP3166" s="0"/>
      <c r="LQ3166" s="0"/>
      <c r="LR3166" s="0"/>
      <c r="LS3166" s="0"/>
      <c r="LT3166" s="0"/>
      <c r="LU3166" s="0"/>
      <c r="LV3166" s="0"/>
      <c r="LW3166" s="0"/>
      <c r="LX3166" s="0"/>
      <c r="LY3166" s="0"/>
      <c r="LZ3166" s="0"/>
      <c r="MA3166" s="0"/>
      <c r="MB3166" s="0"/>
      <c r="MC3166" s="0"/>
      <c r="MD3166" s="0"/>
      <c r="ME3166" s="0"/>
      <c r="MF3166" s="0"/>
      <c r="MG3166" s="0"/>
      <c r="MH3166" s="0"/>
      <c r="MI3166" s="0"/>
      <c r="MJ3166" s="0"/>
      <c r="MK3166" s="0"/>
      <c r="ML3166" s="0"/>
      <c r="MM3166" s="0"/>
      <c r="MN3166" s="0"/>
      <c r="MO3166" s="0"/>
      <c r="MP3166" s="0"/>
      <c r="MQ3166" s="0"/>
      <c r="MR3166" s="0"/>
      <c r="MS3166" s="0"/>
      <c r="MT3166" s="0"/>
      <c r="MU3166" s="0"/>
      <c r="MV3166" s="0"/>
      <c r="MW3166" s="0"/>
      <c r="MX3166" s="0"/>
      <c r="MY3166" s="0"/>
      <c r="MZ3166" s="0"/>
      <c r="NA3166" s="0"/>
      <c r="NB3166" s="0"/>
      <c r="NC3166" s="0"/>
      <c r="ND3166" s="0"/>
      <c r="NE3166" s="0"/>
      <c r="NF3166" s="0"/>
      <c r="NG3166" s="0"/>
      <c r="NH3166" s="0"/>
      <c r="NI3166" s="0"/>
      <c r="NJ3166" s="0"/>
      <c r="NK3166" s="0"/>
      <c r="NL3166" s="0"/>
      <c r="NM3166" s="0"/>
      <c r="NN3166" s="0"/>
      <c r="NO3166" s="0"/>
      <c r="NP3166" s="0"/>
      <c r="NQ3166" s="0"/>
      <c r="NR3166" s="0"/>
      <c r="NS3166" s="0"/>
      <c r="NT3166" s="0"/>
      <c r="NU3166" s="0"/>
      <c r="NV3166" s="0"/>
      <c r="NW3166" s="0"/>
      <c r="NX3166" s="0"/>
      <c r="NY3166" s="0"/>
      <c r="NZ3166" s="0"/>
      <c r="OA3166" s="0"/>
      <c r="OB3166" s="0"/>
      <c r="OC3166" s="0"/>
      <c r="OD3166" s="0"/>
      <c r="OE3166" s="0"/>
      <c r="OF3166" s="0"/>
      <c r="OG3166" s="0"/>
      <c r="OH3166" s="0"/>
      <c r="OI3166" s="0"/>
      <c r="OJ3166" s="0"/>
      <c r="OK3166" s="0"/>
      <c r="OL3166" s="0"/>
      <c r="OM3166" s="0"/>
      <c r="ON3166" s="0"/>
      <c r="OO3166" s="0"/>
      <c r="OP3166" s="0"/>
      <c r="OQ3166" s="0"/>
      <c r="OR3166" s="0"/>
      <c r="OS3166" s="0"/>
      <c r="OT3166" s="0"/>
      <c r="OU3166" s="0"/>
      <c r="OV3166" s="0"/>
      <c r="OW3166" s="0"/>
      <c r="OX3166" s="0"/>
      <c r="OY3166" s="0"/>
      <c r="OZ3166" s="0"/>
      <c r="PA3166" s="0"/>
      <c r="PB3166" s="0"/>
      <c r="PC3166" s="0"/>
      <c r="PD3166" s="0"/>
      <c r="PE3166" s="0"/>
      <c r="PF3166" s="0"/>
      <c r="PG3166" s="0"/>
      <c r="PH3166" s="0"/>
      <c r="PI3166" s="0"/>
      <c r="PJ3166" s="0"/>
      <c r="PK3166" s="0"/>
      <c r="PL3166" s="0"/>
      <c r="PM3166" s="0"/>
      <c r="PN3166" s="0"/>
      <c r="PO3166" s="0"/>
      <c r="PP3166" s="0"/>
      <c r="PQ3166" s="0"/>
      <c r="PR3166" s="0"/>
      <c r="PS3166" s="0"/>
      <c r="PT3166" s="0"/>
      <c r="PU3166" s="0"/>
      <c r="PV3166" s="0"/>
      <c r="PW3166" s="0"/>
      <c r="PX3166" s="0"/>
      <c r="PY3166" s="0"/>
      <c r="PZ3166" s="0"/>
      <c r="QA3166" s="0"/>
      <c r="QB3166" s="0"/>
      <c r="QC3166" s="0"/>
      <c r="QD3166" s="0"/>
      <c r="QE3166" s="0"/>
      <c r="QF3166" s="0"/>
      <c r="QG3166" s="0"/>
      <c r="QH3166" s="0"/>
      <c r="QI3166" s="0"/>
      <c r="QJ3166" s="0"/>
      <c r="QK3166" s="0"/>
      <c r="QL3166" s="0"/>
      <c r="QM3166" s="0"/>
      <c r="QN3166" s="0"/>
      <c r="QO3166" s="0"/>
      <c r="QP3166" s="0"/>
      <c r="QQ3166" s="0"/>
      <c r="QR3166" s="0"/>
      <c r="QS3166" s="0"/>
      <c r="QT3166" s="0"/>
      <c r="QU3166" s="0"/>
      <c r="QV3166" s="0"/>
      <c r="QW3166" s="0"/>
      <c r="QX3166" s="0"/>
      <c r="QY3166" s="0"/>
      <c r="QZ3166" s="0"/>
      <c r="RA3166" s="0"/>
      <c r="RB3166" s="0"/>
      <c r="RC3166" s="0"/>
      <c r="RD3166" s="0"/>
      <c r="RE3166" s="0"/>
      <c r="RF3166" s="0"/>
      <c r="RG3166" s="0"/>
      <c r="RH3166" s="0"/>
      <c r="RI3166" s="0"/>
      <c r="RJ3166" s="0"/>
      <c r="RK3166" s="0"/>
      <c r="RL3166" s="0"/>
      <c r="RM3166" s="0"/>
      <c r="RN3166" s="0"/>
      <c r="RO3166" s="0"/>
      <c r="RP3166" s="0"/>
      <c r="RQ3166" s="0"/>
      <c r="RR3166" s="0"/>
      <c r="RS3166" s="0"/>
      <c r="RT3166" s="0"/>
      <c r="RU3166" s="0"/>
      <c r="RV3166" s="0"/>
      <c r="RW3166" s="0"/>
      <c r="RX3166" s="0"/>
      <c r="RY3166" s="0"/>
      <c r="RZ3166" s="0"/>
      <c r="SA3166" s="0"/>
      <c r="SB3166" s="0"/>
      <c r="SC3166" s="0"/>
      <c r="SD3166" s="0"/>
      <c r="SE3166" s="0"/>
      <c r="SF3166" s="0"/>
      <c r="SG3166" s="0"/>
      <c r="SH3166" s="0"/>
      <c r="SI3166" s="0"/>
      <c r="SJ3166" s="0"/>
      <c r="SK3166" s="0"/>
      <c r="SL3166" s="0"/>
      <c r="SM3166" s="0"/>
      <c r="SN3166" s="0"/>
      <c r="SO3166" s="0"/>
      <c r="SP3166" s="0"/>
      <c r="SQ3166" s="0"/>
      <c r="SR3166" s="0"/>
      <c r="SS3166" s="0"/>
      <c r="ST3166" s="0"/>
      <c r="SU3166" s="0"/>
      <c r="SV3166" s="0"/>
      <c r="SW3166" s="0"/>
      <c r="SX3166" s="0"/>
      <c r="SY3166" s="0"/>
      <c r="SZ3166" s="0"/>
      <c r="TA3166" s="0"/>
      <c r="TB3166" s="0"/>
      <c r="TC3166" s="0"/>
      <c r="TD3166" s="0"/>
      <c r="TE3166" s="0"/>
      <c r="TF3166" s="0"/>
      <c r="TG3166" s="0"/>
      <c r="TH3166" s="0"/>
      <c r="TI3166" s="0"/>
      <c r="TJ3166" s="0"/>
      <c r="TK3166" s="0"/>
      <c r="TL3166" s="0"/>
      <c r="TM3166" s="0"/>
      <c r="TN3166" s="0"/>
      <c r="TO3166" s="0"/>
      <c r="TP3166" s="0"/>
      <c r="TQ3166" s="0"/>
      <c r="TR3166" s="0"/>
      <c r="TS3166" s="0"/>
      <c r="TT3166" s="0"/>
      <c r="TU3166" s="0"/>
      <c r="TV3166" s="0"/>
      <c r="TW3166" s="0"/>
      <c r="TX3166" s="0"/>
      <c r="TY3166" s="0"/>
      <c r="TZ3166" s="0"/>
      <c r="UA3166" s="0"/>
      <c r="UB3166" s="0"/>
      <c r="UC3166" s="0"/>
      <c r="UD3166" s="0"/>
      <c r="UE3166" s="0"/>
      <c r="UF3166" s="0"/>
      <c r="UG3166" s="0"/>
      <c r="UH3166" s="0"/>
      <c r="UI3166" s="0"/>
      <c r="UJ3166" s="0"/>
      <c r="UK3166" s="0"/>
      <c r="UL3166" s="0"/>
      <c r="UM3166" s="0"/>
      <c r="UN3166" s="0"/>
      <c r="UO3166" s="0"/>
      <c r="UP3166" s="0"/>
      <c r="UQ3166" s="0"/>
      <c r="UR3166" s="0"/>
      <c r="US3166" s="0"/>
      <c r="UT3166" s="0"/>
      <c r="UU3166" s="0"/>
      <c r="UV3166" s="0"/>
      <c r="UW3166" s="0"/>
      <c r="UX3166" s="0"/>
      <c r="UY3166" s="0"/>
      <c r="UZ3166" s="0"/>
      <c r="VA3166" s="0"/>
      <c r="VB3166" s="0"/>
      <c r="VC3166" s="0"/>
      <c r="VD3166" s="0"/>
      <c r="VE3166" s="0"/>
      <c r="VF3166" s="0"/>
      <c r="VG3166" s="0"/>
      <c r="VH3166" s="0"/>
      <c r="VI3166" s="0"/>
      <c r="VJ3166" s="0"/>
      <c r="VK3166" s="0"/>
      <c r="VL3166" s="0"/>
      <c r="VM3166" s="0"/>
      <c r="VN3166" s="0"/>
      <c r="VO3166" s="0"/>
      <c r="VP3166" s="0"/>
      <c r="VQ3166" s="0"/>
      <c r="VR3166" s="0"/>
      <c r="VS3166" s="0"/>
      <c r="VT3166" s="0"/>
      <c r="VU3166" s="0"/>
      <c r="VV3166" s="0"/>
      <c r="VW3166" s="0"/>
      <c r="VX3166" s="0"/>
      <c r="VY3166" s="0"/>
      <c r="VZ3166" s="0"/>
      <c r="WA3166" s="0"/>
      <c r="WB3166" s="0"/>
      <c r="WC3166" s="0"/>
      <c r="WD3166" s="0"/>
      <c r="WE3166" s="0"/>
      <c r="WF3166" s="0"/>
      <c r="WG3166" s="0"/>
      <c r="WH3166" s="0"/>
      <c r="WI3166" s="0"/>
      <c r="WJ3166" s="0"/>
      <c r="WK3166" s="0"/>
      <c r="WL3166" s="0"/>
      <c r="WM3166" s="0"/>
      <c r="WN3166" s="0"/>
      <c r="WO3166" s="0"/>
      <c r="WP3166" s="0"/>
      <c r="WQ3166" s="0"/>
      <c r="WR3166" s="0"/>
      <c r="WS3166" s="0"/>
      <c r="WT3166" s="0"/>
      <c r="WU3166" s="0"/>
      <c r="WV3166" s="0"/>
      <c r="WW3166" s="0"/>
      <c r="WX3166" s="0"/>
      <c r="WY3166" s="0"/>
      <c r="WZ3166" s="0"/>
      <c r="XA3166" s="0"/>
      <c r="XB3166" s="0"/>
      <c r="XC3166" s="0"/>
      <c r="XD3166" s="0"/>
      <c r="XE3166" s="0"/>
      <c r="XF3166" s="0"/>
      <c r="XG3166" s="0"/>
      <c r="XH3166" s="0"/>
      <c r="XI3166" s="0"/>
      <c r="XJ3166" s="0"/>
      <c r="XK3166" s="0"/>
      <c r="XL3166" s="0"/>
      <c r="XM3166" s="0"/>
      <c r="XN3166" s="0"/>
      <c r="XO3166" s="0"/>
      <c r="XP3166" s="0"/>
      <c r="XQ3166" s="0"/>
      <c r="XR3166" s="0"/>
      <c r="XS3166" s="0"/>
      <c r="XT3166" s="0"/>
      <c r="XU3166" s="0"/>
      <c r="XV3166" s="0"/>
      <c r="XW3166" s="0"/>
      <c r="XX3166" s="0"/>
      <c r="XY3166" s="0"/>
      <c r="XZ3166" s="0"/>
      <c r="YA3166" s="0"/>
      <c r="YB3166" s="0"/>
      <c r="YC3166" s="0"/>
      <c r="YD3166" s="0"/>
      <c r="YE3166" s="0"/>
      <c r="YF3166" s="0"/>
      <c r="YG3166" s="0"/>
      <c r="YH3166" s="0"/>
      <c r="YI3166" s="0"/>
      <c r="YJ3166" s="0"/>
      <c r="YK3166" s="0"/>
      <c r="YL3166" s="0"/>
      <c r="YM3166" s="0"/>
      <c r="YN3166" s="0"/>
      <c r="YO3166" s="0"/>
      <c r="YP3166" s="0"/>
      <c r="YQ3166" s="0"/>
      <c r="YR3166" s="0"/>
      <c r="YS3166" s="0"/>
      <c r="YT3166" s="0"/>
      <c r="YU3166" s="0"/>
      <c r="YV3166" s="0"/>
      <c r="YW3166" s="0"/>
      <c r="YX3166" s="0"/>
      <c r="YY3166" s="0"/>
      <c r="YZ3166" s="0"/>
      <c r="ZA3166" s="0"/>
      <c r="ZB3166" s="0"/>
      <c r="ZC3166" s="0"/>
      <c r="ZD3166" s="0"/>
      <c r="ZE3166" s="0"/>
      <c r="ZF3166" s="0"/>
      <c r="ZG3166" s="0"/>
      <c r="ZH3166" s="0"/>
      <c r="ZI3166" s="0"/>
      <c r="ZJ3166" s="0"/>
      <c r="ZK3166" s="0"/>
      <c r="ZL3166" s="0"/>
      <c r="ZM3166" s="0"/>
      <c r="ZN3166" s="0"/>
      <c r="ZO3166" s="0"/>
      <c r="ZP3166" s="0"/>
      <c r="ZQ3166" s="0"/>
      <c r="ZR3166" s="0"/>
      <c r="ZS3166" s="0"/>
      <c r="ZT3166" s="0"/>
      <c r="ZU3166" s="0"/>
      <c r="ZV3166" s="0"/>
      <c r="ZW3166" s="0"/>
      <c r="ZX3166" s="0"/>
      <c r="ZY3166" s="0"/>
      <c r="ZZ3166" s="0"/>
      <c r="AAA3166" s="0"/>
      <c r="AAB3166" s="0"/>
      <c r="AAC3166" s="0"/>
      <c r="AAD3166" s="0"/>
      <c r="AAE3166" s="0"/>
      <c r="AAF3166" s="0"/>
      <c r="AAG3166" s="0"/>
      <c r="AAH3166" s="0"/>
      <c r="AAI3166" s="0"/>
      <c r="AAJ3166" s="0"/>
      <c r="AAK3166" s="0"/>
      <c r="AAL3166" s="0"/>
      <c r="AAM3166" s="0"/>
      <c r="AAN3166" s="0"/>
      <c r="AAO3166" s="0"/>
      <c r="AAP3166" s="0"/>
      <c r="AAQ3166" s="0"/>
      <c r="AAR3166" s="0"/>
      <c r="AAS3166" s="0"/>
      <c r="AAT3166" s="0"/>
      <c r="AAU3166" s="0"/>
      <c r="AAV3166" s="0"/>
      <c r="AAW3166" s="0"/>
      <c r="AAX3166" s="0"/>
      <c r="AAY3166" s="0"/>
      <c r="AAZ3166" s="0"/>
      <c r="ABA3166" s="0"/>
      <c r="ABB3166" s="0"/>
      <c r="ABC3166" s="0"/>
      <c r="ABD3166" s="0"/>
      <c r="ABE3166" s="0"/>
      <c r="ABF3166" s="0"/>
      <c r="ABG3166" s="0"/>
      <c r="ABH3166" s="0"/>
      <c r="ABI3166" s="0"/>
      <c r="ABJ3166" s="0"/>
      <c r="ABK3166" s="0"/>
      <c r="ABL3166" s="0"/>
      <c r="ABM3166" s="0"/>
      <c r="ABN3166" s="0"/>
      <c r="ABO3166" s="0"/>
      <c r="ABP3166" s="0"/>
      <c r="ABQ3166" s="0"/>
      <c r="ABR3166" s="0"/>
      <c r="ABS3166" s="0"/>
      <c r="ABT3166" s="0"/>
      <c r="ABU3166" s="0"/>
      <c r="ABV3166" s="0"/>
      <c r="ABW3166" s="0"/>
      <c r="ABX3166" s="0"/>
      <c r="ABY3166" s="0"/>
      <c r="ABZ3166" s="0"/>
      <c r="ACA3166" s="0"/>
      <c r="ACB3166" s="0"/>
      <c r="ACC3166" s="0"/>
      <c r="ACD3166" s="0"/>
      <c r="ACE3166" s="0"/>
      <c r="ACF3166" s="0"/>
      <c r="ACG3166" s="0"/>
      <c r="ACH3166" s="0"/>
      <c r="ACI3166" s="0"/>
      <c r="ACJ3166" s="0"/>
      <c r="ACK3166" s="0"/>
      <c r="ACL3166" s="0"/>
      <c r="ACM3166" s="0"/>
      <c r="ACN3166" s="0"/>
      <c r="ACO3166" s="0"/>
      <c r="ACP3166" s="0"/>
      <c r="ACQ3166" s="0"/>
      <c r="ACR3166" s="0"/>
      <c r="ACS3166" s="0"/>
      <c r="ACT3166" s="0"/>
      <c r="ACU3166" s="0"/>
      <c r="ACV3166" s="0"/>
      <c r="ACW3166" s="0"/>
      <c r="ACX3166" s="0"/>
      <c r="ACY3166" s="0"/>
      <c r="ACZ3166" s="0"/>
      <c r="ADA3166" s="0"/>
      <c r="ADB3166" s="0"/>
      <c r="ADC3166" s="0"/>
      <c r="ADD3166" s="0"/>
      <c r="ADE3166" s="0"/>
      <c r="ADF3166" s="0"/>
      <c r="ADG3166" s="0"/>
      <c r="ADH3166" s="0"/>
      <c r="ADI3166" s="0"/>
      <c r="ADJ3166" s="0"/>
      <c r="ADK3166" s="0"/>
      <c r="ADL3166" s="0"/>
      <c r="ADM3166" s="0"/>
      <c r="ADN3166" s="0"/>
      <c r="ADO3166" s="0"/>
      <c r="ADP3166" s="0"/>
      <c r="ADQ3166" s="0"/>
      <c r="ADR3166" s="0"/>
      <c r="ADS3166" s="0"/>
      <c r="ADT3166" s="0"/>
      <c r="ADU3166" s="0"/>
      <c r="ADV3166" s="0"/>
      <c r="ADW3166" s="0"/>
      <c r="ADX3166" s="0"/>
      <c r="ADY3166" s="0"/>
      <c r="ADZ3166" s="0"/>
      <c r="AEA3166" s="0"/>
      <c r="AEB3166" s="0"/>
      <c r="AEC3166" s="0"/>
      <c r="AED3166" s="0"/>
      <c r="AEE3166" s="0"/>
      <c r="AEF3166" s="0"/>
      <c r="AEG3166" s="0"/>
      <c r="AEH3166" s="0"/>
      <c r="AEI3166" s="0"/>
      <c r="AEJ3166" s="0"/>
      <c r="AEK3166" s="0"/>
      <c r="AEL3166" s="0"/>
      <c r="AEM3166" s="0"/>
      <c r="AEN3166" s="0"/>
      <c r="AEO3166" s="0"/>
      <c r="AEP3166" s="0"/>
      <c r="AEQ3166" s="0"/>
      <c r="AER3166" s="0"/>
      <c r="AES3166" s="0"/>
      <c r="AET3166" s="0"/>
      <c r="AEU3166" s="0"/>
      <c r="AEV3166" s="0"/>
      <c r="AEW3166" s="0"/>
      <c r="AEX3166" s="0"/>
      <c r="AEY3166" s="0"/>
      <c r="AEZ3166" s="0"/>
      <c r="AFA3166" s="0"/>
      <c r="AFB3166" s="0"/>
      <c r="AFC3166" s="0"/>
      <c r="AFD3166" s="0"/>
      <c r="AFE3166" s="0"/>
      <c r="AFF3166" s="0"/>
      <c r="AFG3166" s="0"/>
      <c r="AFH3166" s="0"/>
      <c r="AFI3166" s="0"/>
      <c r="AFJ3166" s="0"/>
      <c r="AFK3166" s="0"/>
      <c r="AFL3166" s="0"/>
      <c r="AFM3166" s="0"/>
      <c r="AFN3166" s="0"/>
      <c r="AFO3166" s="0"/>
      <c r="AFP3166" s="0"/>
      <c r="AFQ3166" s="0"/>
      <c r="AFR3166" s="0"/>
      <c r="AFS3166" s="0"/>
      <c r="AFT3166" s="0"/>
      <c r="AFU3166" s="0"/>
      <c r="AFV3166" s="0"/>
      <c r="AFW3166" s="0"/>
      <c r="AFX3166" s="0"/>
      <c r="AFY3166" s="0"/>
      <c r="AFZ3166" s="0"/>
      <c r="AGA3166" s="0"/>
      <c r="AGB3166" s="0"/>
      <c r="AGC3166" s="0"/>
      <c r="AGD3166" s="0"/>
      <c r="AGE3166" s="0"/>
      <c r="AGF3166" s="0"/>
      <c r="AGG3166" s="0"/>
      <c r="AGH3166" s="0"/>
      <c r="AGI3166" s="0"/>
      <c r="AGJ3166" s="0"/>
      <c r="AGK3166" s="0"/>
      <c r="AGL3166" s="0"/>
      <c r="AGM3166" s="0"/>
      <c r="AGN3166" s="0"/>
      <c r="AGO3166" s="0"/>
      <c r="AGP3166" s="0"/>
      <c r="AGQ3166" s="0"/>
      <c r="AGR3166" s="0"/>
      <c r="AGS3166" s="0"/>
      <c r="AGT3166" s="0"/>
      <c r="AGU3166" s="0"/>
      <c r="AGV3166" s="0"/>
      <c r="AGW3166" s="0"/>
      <c r="AGX3166" s="0"/>
      <c r="AGY3166" s="0"/>
      <c r="AGZ3166" s="0"/>
      <c r="AHA3166" s="0"/>
      <c r="AHB3166" s="0"/>
      <c r="AHC3166" s="0"/>
      <c r="AHD3166" s="0"/>
      <c r="AHE3166" s="0"/>
      <c r="AHF3166" s="0"/>
      <c r="AHG3166" s="0"/>
      <c r="AHH3166" s="0"/>
      <c r="AHI3166" s="0"/>
      <c r="AHJ3166" s="0"/>
      <c r="AHK3166" s="0"/>
      <c r="AHL3166" s="0"/>
      <c r="AHM3166" s="0"/>
      <c r="AHN3166" s="0"/>
      <c r="AHO3166" s="0"/>
      <c r="AHP3166" s="0"/>
      <c r="AHQ3166" s="0"/>
      <c r="AHR3166" s="0"/>
      <c r="AHS3166" s="0"/>
      <c r="AHT3166" s="0"/>
      <c r="AHU3166" s="0"/>
      <c r="AHV3166" s="0"/>
      <c r="AHW3166" s="0"/>
      <c r="AHX3166" s="0"/>
      <c r="AHY3166" s="0"/>
      <c r="AHZ3166" s="0"/>
      <c r="AIA3166" s="0"/>
      <c r="AIB3166" s="0"/>
      <c r="AIC3166" s="0"/>
      <c r="AID3166" s="0"/>
      <c r="AIE3166" s="0"/>
      <c r="AIF3166" s="0"/>
      <c r="AIG3166" s="0"/>
      <c r="AIH3166" s="0"/>
      <c r="AII3166" s="0"/>
      <c r="AIJ3166" s="0"/>
      <c r="AIK3166" s="0"/>
      <c r="AIL3166" s="0"/>
      <c r="AIM3166" s="0"/>
      <c r="AIN3166" s="0"/>
      <c r="AIO3166" s="0"/>
      <c r="AIP3166" s="0"/>
      <c r="AIQ3166" s="0"/>
      <c r="AIR3166" s="0"/>
      <c r="AIS3166" s="0"/>
      <c r="AIT3166" s="0"/>
      <c r="AIU3166" s="0"/>
      <c r="AIV3166" s="0"/>
      <c r="AIW3166" s="0"/>
      <c r="AIX3166" s="0"/>
      <c r="AIY3166" s="0"/>
      <c r="AIZ3166" s="0"/>
      <c r="AJA3166" s="0"/>
      <c r="AJB3166" s="0"/>
      <c r="AJC3166" s="0"/>
      <c r="AJD3166" s="0"/>
      <c r="AJE3166" s="0"/>
      <c r="AJF3166" s="0"/>
      <c r="AJG3166" s="0"/>
      <c r="AJH3166" s="0"/>
      <c r="AJI3166" s="0"/>
      <c r="AJJ3166" s="0"/>
      <c r="AJK3166" s="0"/>
      <c r="AJL3166" s="0"/>
      <c r="AJM3166" s="0"/>
      <c r="AJN3166" s="0"/>
      <c r="AJO3166" s="0"/>
      <c r="AJP3166" s="0"/>
      <c r="AJQ3166" s="0"/>
      <c r="AJR3166" s="0"/>
      <c r="AJS3166" s="0"/>
      <c r="AJT3166" s="0"/>
      <c r="AJU3166" s="0"/>
      <c r="AJV3166" s="0"/>
      <c r="AJW3166" s="0"/>
      <c r="AJX3166" s="0"/>
      <c r="AJY3166" s="0"/>
      <c r="AJZ3166" s="0"/>
      <c r="AKA3166" s="0"/>
      <c r="AKB3166" s="0"/>
      <c r="AKC3166" s="0"/>
      <c r="AKD3166" s="0"/>
      <c r="AKE3166" s="0"/>
      <c r="AKF3166" s="0"/>
      <c r="AKG3166" s="0"/>
      <c r="AKH3166" s="0"/>
      <c r="AKI3166" s="0"/>
      <c r="AKJ3166" s="0"/>
      <c r="AKK3166" s="0"/>
      <c r="AKL3166" s="0"/>
      <c r="AKM3166" s="0"/>
      <c r="AKN3166" s="0"/>
      <c r="AKO3166" s="0"/>
      <c r="AKP3166" s="0"/>
      <c r="AKQ3166" s="0"/>
      <c r="AKR3166" s="0"/>
      <c r="AKS3166" s="0"/>
      <c r="AKT3166" s="0"/>
      <c r="AKU3166" s="0"/>
      <c r="AKV3166" s="0"/>
      <c r="AKW3166" s="0"/>
      <c r="AKX3166" s="0"/>
      <c r="AKY3166" s="0"/>
      <c r="AKZ3166" s="0"/>
      <c r="ALA3166" s="0"/>
      <c r="ALB3166" s="0"/>
      <c r="ALC3166" s="0"/>
      <c r="ALD3166" s="0"/>
      <c r="ALE3166" s="0"/>
      <c r="ALF3166" s="0"/>
      <c r="ALG3166" s="0"/>
      <c r="ALH3166" s="0"/>
      <c r="ALI3166" s="0"/>
      <c r="ALJ3166" s="0"/>
      <c r="ALK3166" s="0"/>
      <c r="ALL3166" s="0"/>
      <c r="ALM3166" s="0"/>
      <c r="ALN3166" s="0"/>
      <c r="ALO3166" s="0"/>
      <c r="ALP3166" s="0"/>
      <c r="ALQ3166" s="0"/>
      <c r="ALR3166" s="0"/>
      <c r="ALS3166" s="0"/>
      <c r="ALT3166" s="0"/>
      <c r="ALU3166" s="0"/>
      <c r="ALV3166" s="0"/>
      <c r="ALW3166" s="0"/>
      <c r="ALX3166" s="0"/>
      <c r="ALY3166" s="0"/>
      <c r="ALZ3166" s="0"/>
      <c r="AMA3166" s="0"/>
      <c r="AMB3166" s="0"/>
      <c r="AMC3166" s="0"/>
      <c r="AMD3166" s="0"/>
      <c r="AME3166" s="0"/>
      <c r="AMF3166" s="0"/>
      <c r="AMG3166" s="0"/>
      <c r="AMH3166" s="0"/>
      <c r="AMI3166" s="0"/>
    </row>
    <row r="3167" customFormat="false" ht="12.75" hidden="false" customHeight="false" outlineLevel="0" collapsed="false">
      <c r="A3167" s="18" t="s">
        <v>1365</v>
      </c>
      <c r="B3167" s="18"/>
      <c r="C3167" s="78" t="s">
        <v>1378</v>
      </c>
      <c r="D3167" s="79" t="s">
        <v>70</v>
      </c>
      <c r="E3167" s="80"/>
      <c r="F3167" s="81"/>
      <c r="G3167" s="82"/>
      <c r="H3167" s="83" t="s">
        <v>168</v>
      </c>
      <c r="I3167" s="84" t="n">
        <v>1.51</v>
      </c>
      <c r="J3167" s="83" t="s">
        <v>960</v>
      </c>
      <c r="K3167" s="18"/>
      <c r="M3167" s="18"/>
      <c r="N3167" s="18"/>
      <c r="O3167" s="18"/>
      <c r="P3167" s="18"/>
      <c r="Q3167" s="18"/>
      <c r="R3167" s="18"/>
      <c r="S3167" s="18"/>
      <c r="T3167" s="18"/>
      <c r="U3167" s="18"/>
      <c r="V3167" s="18"/>
      <c r="W3167" s="18"/>
      <c r="X3167" s="18"/>
      <c r="Y3167" s="18"/>
      <c r="Z3167" s="18"/>
      <c r="AA3167" s="18"/>
      <c r="AB3167" s="18"/>
      <c r="AC3167" s="18"/>
      <c r="AD3167" s="18"/>
      <c r="AE3167" s="18"/>
      <c r="AF3167" s="18"/>
      <c r="AG3167" s="18"/>
      <c r="AH3167" s="18"/>
      <c r="AI3167" s="18"/>
      <c r="AJ3167" s="18"/>
      <c r="AK3167" s="18"/>
      <c r="AL3167" s="18"/>
      <c r="AM3167" s="18"/>
      <c r="AN3167" s="18"/>
      <c r="AO3167" s="18"/>
      <c r="AP3167" s="18"/>
      <c r="AQ3167" s="18"/>
      <c r="AR3167" s="18"/>
      <c r="AS3167" s="18"/>
      <c r="AT3167" s="18"/>
      <c r="AU3167" s="18"/>
      <c r="AV3167" s="18"/>
      <c r="AW3167" s="18"/>
      <c r="AX3167" s="18"/>
      <c r="AY3167" s="18"/>
      <c r="AZ3167" s="18"/>
      <c r="BA3167" s="18"/>
      <c r="BB3167" s="18"/>
      <c r="BC3167" s="18"/>
      <c r="BD3167" s="18"/>
      <c r="BE3167" s="18"/>
      <c r="BF3167" s="18"/>
      <c r="BG3167" s="18"/>
      <c r="BH3167" s="18"/>
      <c r="BI3167" s="18"/>
      <c r="BJ3167" s="18"/>
      <c r="BK3167" s="18"/>
      <c r="BL3167" s="18"/>
      <c r="BM3167" s="0"/>
      <c r="BN3167" s="0"/>
      <c r="BO3167" s="0"/>
      <c r="BP3167" s="0"/>
      <c r="BQ3167" s="0"/>
      <c r="BR3167" s="0"/>
      <c r="BS3167" s="0"/>
      <c r="BT3167" s="0"/>
      <c r="BU3167" s="0"/>
      <c r="BV3167" s="0"/>
      <c r="BW3167" s="0"/>
      <c r="BX3167" s="0"/>
      <c r="BY3167" s="0"/>
      <c r="BZ3167" s="0"/>
      <c r="CA3167" s="0"/>
      <c r="CB3167" s="0"/>
      <c r="CC3167" s="0"/>
      <c r="CD3167" s="0"/>
      <c r="CE3167" s="0"/>
      <c r="CF3167" s="0"/>
      <c r="CG3167" s="0"/>
      <c r="CH3167" s="0"/>
      <c r="CI3167" s="0"/>
      <c r="CJ3167" s="0"/>
      <c r="CK3167" s="0"/>
      <c r="CL3167" s="0"/>
      <c r="CM3167" s="0"/>
      <c r="CN3167" s="0"/>
      <c r="CO3167" s="0"/>
      <c r="CP3167" s="0"/>
      <c r="CQ3167" s="0"/>
      <c r="CR3167" s="0"/>
      <c r="CS3167" s="0"/>
      <c r="CT3167" s="0"/>
      <c r="CU3167" s="0"/>
      <c r="CV3167" s="0"/>
      <c r="CW3167" s="0"/>
      <c r="CX3167" s="0"/>
      <c r="CY3167" s="0"/>
      <c r="CZ3167" s="0"/>
      <c r="DA3167" s="0"/>
      <c r="DB3167" s="0"/>
      <c r="DC3167" s="0"/>
      <c r="DD3167" s="0"/>
      <c r="DE3167" s="0"/>
      <c r="DF3167" s="0"/>
      <c r="DG3167" s="0"/>
      <c r="DH3167" s="0"/>
      <c r="DI3167" s="0"/>
      <c r="DJ3167" s="0"/>
      <c r="DK3167" s="0"/>
      <c r="DL3167" s="0"/>
      <c r="DM3167" s="0"/>
      <c r="DN3167" s="0"/>
      <c r="DO3167" s="0"/>
      <c r="DP3167" s="0"/>
      <c r="DQ3167" s="0"/>
      <c r="DR3167" s="0"/>
      <c r="DS3167" s="0"/>
      <c r="DT3167" s="0"/>
      <c r="DU3167" s="0"/>
      <c r="DV3167" s="0"/>
      <c r="DW3167" s="0"/>
      <c r="DX3167" s="0"/>
      <c r="DY3167" s="0"/>
      <c r="DZ3167" s="0"/>
      <c r="EA3167" s="0"/>
      <c r="EB3167" s="0"/>
      <c r="EC3167" s="0"/>
      <c r="ED3167" s="0"/>
      <c r="EE3167" s="0"/>
      <c r="EF3167" s="0"/>
      <c r="EG3167" s="0"/>
      <c r="EH3167" s="0"/>
      <c r="EI3167" s="0"/>
      <c r="EJ3167" s="0"/>
      <c r="EK3167" s="0"/>
      <c r="EL3167" s="0"/>
      <c r="EM3167" s="0"/>
      <c r="EN3167" s="0"/>
      <c r="EO3167" s="0"/>
      <c r="EP3167" s="0"/>
      <c r="EQ3167" s="0"/>
      <c r="ER3167" s="0"/>
      <c r="ES3167" s="0"/>
      <c r="ET3167" s="0"/>
      <c r="EU3167" s="0"/>
      <c r="EV3167" s="0"/>
      <c r="EW3167" s="0"/>
      <c r="EX3167" s="0"/>
      <c r="EY3167" s="0"/>
      <c r="EZ3167" s="0"/>
      <c r="FA3167" s="0"/>
      <c r="FB3167" s="0"/>
      <c r="FC3167" s="0"/>
      <c r="FD3167" s="0"/>
      <c r="FE3167" s="0"/>
      <c r="FF3167" s="0"/>
      <c r="FG3167" s="0"/>
      <c r="FH3167" s="0"/>
      <c r="FI3167" s="0"/>
      <c r="FJ3167" s="0"/>
      <c r="FK3167" s="0"/>
      <c r="FL3167" s="0"/>
      <c r="FM3167" s="0"/>
      <c r="FN3167" s="0"/>
      <c r="FO3167" s="0"/>
      <c r="FP3167" s="0"/>
      <c r="FQ3167" s="0"/>
      <c r="FR3167" s="0"/>
      <c r="FS3167" s="0"/>
      <c r="FT3167" s="0"/>
      <c r="FU3167" s="0"/>
      <c r="FV3167" s="0"/>
      <c r="FW3167" s="0"/>
      <c r="FX3167" s="0"/>
      <c r="FY3167" s="0"/>
      <c r="FZ3167" s="0"/>
      <c r="GA3167" s="0"/>
      <c r="GB3167" s="0"/>
      <c r="GC3167" s="0"/>
      <c r="GD3167" s="0"/>
      <c r="GE3167" s="0"/>
      <c r="GF3167" s="0"/>
      <c r="GG3167" s="0"/>
      <c r="GH3167" s="0"/>
      <c r="GI3167" s="0"/>
      <c r="GJ3167" s="0"/>
      <c r="GK3167" s="0"/>
      <c r="GL3167" s="0"/>
      <c r="GM3167" s="0"/>
      <c r="GN3167" s="0"/>
      <c r="GO3167" s="0"/>
      <c r="GP3167" s="0"/>
      <c r="GQ3167" s="0"/>
      <c r="GR3167" s="0"/>
      <c r="GS3167" s="0"/>
      <c r="GT3167" s="0"/>
      <c r="GU3167" s="0"/>
      <c r="GV3167" s="0"/>
      <c r="GW3167" s="0"/>
      <c r="GX3167" s="0"/>
      <c r="GY3167" s="0"/>
      <c r="GZ3167" s="0"/>
      <c r="HA3167" s="0"/>
      <c r="HB3167" s="0"/>
      <c r="HC3167" s="0"/>
      <c r="HD3167" s="0"/>
      <c r="HE3167" s="0"/>
      <c r="HF3167" s="0"/>
      <c r="HG3167" s="0"/>
      <c r="HH3167" s="0"/>
      <c r="HI3167" s="0"/>
      <c r="HJ3167" s="0"/>
      <c r="HK3167" s="0"/>
      <c r="HL3167" s="0"/>
      <c r="HM3167" s="0"/>
      <c r="HN3167" s="0"/>
      <c r="HO3167" s="0"/>
      <c r="HP3167" s="0"/>
      <c r="HQ3167" s="0"/>
      <c r="HR3167" s="0"/>
      <c r="HS3167" s="0"/>
      <c r="HT3167" s="0"/>
      <c r="HU3167" s="0"/>
      <c r="HV3167" s="0"/>
      <c r="HW3167" s="0"/>
      <c r="HX3167" s="0"/>
      <c r="HY3167" s="0"/>
      <c r="HZ3167" s="0"/>
      <c r="IA3167" s="0"/>
      <c r="IB3167" s="0"/>
      <c r="IC3167" s="0"/>
      <c r="ID3167" s="0"/>
      <c r="IE3167" s="0"/>
      <c r="IF3167" s="0"/>
      <c r="IG3167" s="0"/>
      <c r="IH3167" s="0"/>
      <c r="II3167" s="0"/>
      <c r="IJ3167" s="0"/>
      <c r="IK3167" s="0"/>
      <c r="IL3167" s="0"/>
      <c r="IM3167" s="0"/>
      <c r="IN3167" s="0"/>
      <c r="IO3167" s="0"/>
      <c r="IP3167" s="0"/>
      <c r="IQ3167" s="0"/>
      <c r="IR3167" s="0"/>
      <c r="IS3167" s="0"/>
      <c r="IT3167" s="0"/>
      <c r="IU3167" s="0"/>
      <c r="IV3167" s="0"/>
      <c r="IW3167" s="0"/>
      <c r="IX3167" s="0"/>
      <c r="IY3167" s="0"/>
      <c r="IZ3167" s="0"/>
      <c r="JA3167" s="0"/>
      <c r="JB3167" s="0"/>
      <c r="JC3167" s="0"/>
      <c r="JD3167" s="0"/>
      <c r="JE3167" s="0"/>
      <c r="JF3167" s="0"/>
      <c r="JG3167" s="0"/>
      <c r="JH3167" s="0"/>
      <c r="JI3167" s="0"/>
      <c r="JJ3167" s="0"/>
      <c r="JK3167" s="0"/>
      <c r="JL3167" s="0"/>
      <c r="JM3167" s="0"/>
      <c r="JN3167" s="0"/>
      <c r="JO3167" s="0"/>
      <c r="JP3167" s="0"/>
      <c r="JQ3167" s="0"/>
      <c r="JR3167" s="0"/>
      <c r="JS3167" s="0"/>
      <c r="JT3167" s="0"/>
      <c r="JU3167" s="0"/>
      <c r="JV3167" s="0"/>
      <c r="JW3167" s="0"/>
      <c r="JX3167" s="0"/>
      <c r="JY3167" s="0"/>
      <c r="JZ3167" s="0"/>
      <c r="KA3167" s="0"/>
      <c r="KB3167" s="0"/>
      <c r="KC3167" s="0"/>
      <c r="KD3167" s="0"/>
      <c r="KE3167" s="0"/>
      <c r="KF3167" s="0"/>
      <c r="KG3167" s="0"/>
      <c r="KH3167" s="0"/>
      <c r="KI3167" s="0"/>
      <c r="KJ3167" s="0"/>
      <c r="KK3167" s="0"/>
      <c r="KL3167" s="0"/>
      <c r="KM3167" s="0"/>
      <c r="KN3167" s="0"/>
      <c r="KO3167" s="0"/>
      <c r="KP3167" s="0"/>
      <c r="KQ3167" s="0"/>
      <c r="KR3167" s="0"/>
      <c r="KS3167" s="0"/>
      <c r="KT3167" s="0"/>
      <c r="KU3167" s="0"/>
      <c r="KV3167" s="0"/>
      <c r="KW3167" s="0"/>
      <c r="KX3167" s="0"/>
      <c r="KY3167" s="0"/>
      <c r="KZ3167" s="0"/>
      <c r="LA3167" s="0"/>
      <c r="LB3167" s="0"/>
      <c r="LC3167" s="0"/>
      <c r="LD3167" s="0"/>
      <c r="LE3167" s="0"/>
      <c r="LF3167" s="0"/>
      <c r="LG3167" s="0"/>
      <c r="LH3167" s="0"/>
      <c r="LI3167" s="0"/>
      <c r="LJ3167" s="0"/>
      <c r="LK3167" s="0"/>
      <c r="LL3167" s="0"/>
      <c r="LM3167" s="0"/>
      <c r="LN3167" s="0"/>
      <c r="LO3167" s="0"/>
      <c r="LP3167" s="0"/>
      <c r="LQ3167" s="0"/>
      <c r="LR3167" s="0"/>
      <c r="LS3167" s="0"/>
      <c r="LT3167" s="0"/>
      <c r="LU3167" s="0"/>
      <c r="LV3167" s="0"/>
      <c r="LW3167" s="0"/>
      <c r="LX3167" s="0"/>
      <c r="LY3167" s="0"/>
      <c r="LZ3167" s="0"/>
      <c r="MA3167" s="0"/>
      <c r="MB3167" s="0"/>
      <c r="MC3167" s="0"/>
      <c r="MD3167" s="0"/>
      <c r="ME3167" s="0"/>
      <c r="MF3167" s="0"/>
      <c r="MG3167" s="0"/>
      <c r="MH3167" s="0"/>
      <c r="MI3167" s="0"/>
      <c r="MJ3167" s="0"/>
      <c r="MK3167" s="0"/>
      <c r="ML3167" s="0"/>
      <c r="MM3167" s="0"/>
      <c r="MN3167" s="0"/>
      <c r="MO3167" s="0"/>
      <c r="MP3167" s="0"/>
      <c r="MQ3167" s="0"/>
      <c r="MR3167" s="0"/>
      <c r="MS3167" s="0"/>
      <c r="MT3167" s="0"/>
      <c r="MU3167" s="0"/>
      <c r="MV3167" s="0"/>
      <c r="MW3167" s="0"/>
      <c r="MX3167" s="0"/>
      <c r="MY3167" s="0"/>
      <c r="MZ3167" s="0"/>
      <c r="NA3167" s="0"/>
      <c r="NB3167" s="0"/>
      <c r="NC3167" s="0"/>
      <c r="ND3167" s="0"/>
      <c r="NE3167" s="0"/>
      <c r="NF3167" s="0"/>
      <c r="NG3167" s="0"/>
      <c r="NH3167" s="0"/>
      <c r="NI3167" s="0"/>
      <c r="NJ3167" s="0"/>
      <c r="NK3167" s="0"/>
      <c r="NL3167" s="0"/>
      <c r="NM3167" s="0"/>
      <c r="NN3167" s="0"/>
      <c r="NO3167" s="0"/>
      <c r="NP3167" s="0"/>
      <c r="NQ3167" s="0"/>
      <c r="NR3167" s="0"/>
      <c r="NS3167" s="0"/>
      <c r="NT3167" s="0"/>
      <c r="NU3167" s="0"/>
      <c r="NV3167" s="0"/>
      <c r="NW3167" s="0"/>
      <c r="NX3167" s="0"/>
      <c r="NY3167" s="0"/>
      <c r="NZ3167" s="0"/>
      <c r="OA3167" s="0"/>
      <c r="OB3167" s="0"/>
      <c r="OC3167" s="0"/>
      <c r="OD3167" s="0"/>
      <c r="OE3167" s="0"/>
      <c r="OF3167" s="0"/>
      <c r="OG3167" s="0"/>
      <c r="OH3167" s="0"/>
      <c r="OI3167" s="0"/>
      <c r="OJ3167" s="0"/>
      <c r="OK3167" s="0"/>
      <c r="OL3167" s="0"/>
      <c r="OM3167" s="0"/>
      <c r="ON3167" s="0"/>
      <c r="OO3167" s="0"/>
      <c r="OP3167" s="0"/>
      <c r="OQ3167" s="0"/>
      <c r="OR3167" s="0"/>
      <c r="OS3167" s="0"/>
      <c r="OT3167" s="0"/>
      <c r="OU3167" s="0"/>
      <c r="OV3167" s="0"/>
      <c r="OW3167" s="0"/>
      <c r="OX3167" s="0"/>
      <c r="OY3167" s="0"/>
      <c r="OZ3167" s="0"/>
      <c r="PA3167" s="0"/>
      <c r="PB3167" s="0"/>
      <c r="PC3167" s="0"/>
      <c r="PD3167" s="0"/>
      <c r="PE3167" s="0"/>
      <c r="PF3167" s="0"/>
      <c r="PG3167" s="0"/>
      <c r="PH3167" s="0"/>
      <c r="PI3167" s="0"/>
      <c r="PJ3167" s="0"/>
      <c r="PK3167" s="0"/>
      <c r="PL3167" s="0"/>
      <c r="PM3167" s="0"/>
      <c r="PN3167" s="0"/>
      <c r="PO3167" s="0"/>
      <c r="PP3167" s="0"/>
      <c r="PQ3167" s="0"/>
      <c r="PR3167" s="0"/>
      <c r="PS3167" s="0"/>
      <c r="PT3167" s="0"/>
      <c r="PU3167" s="0"/>
      <c r="PV3167" s="0"/>
      <c r="PW3167" s="0"/>
      <c r="PX3167" s="0"/>
      <c r="PY3167" s="0"/>
      <c r="PZ3167" s="0"/>
      <c r="QA3167" s="0"/>
      <c r="QB3167" s="0"/>
      <c r="QC3167" s="0"/>
      <c r="QD3167" s="0"/>
      <c r="QE3167" s="0"/>
      <c r="QF3167" s="0"/>
      <c r="QG3167" s="0"/>
      <c r="QH3167" s="0"/>
      <c r="QI3167" s="0"/>
      <c r="QJ3167" s="0"/>
      <c r="QK3167" s="0"/>
      <c r="QL3167" s="0"/>
      <c r="QM3167" s="0"/>
      <c r="QN3167" s="0"/>
      <c r="QO3167" s="0"/>
      <c r="QP3167" s="0"/>
      <c r="QQ3167" s="0"/>
      <c r="QR3167" s="0"/>
      <c r="QS3167" s="0"/>
      <c r="QT3167" s="0"/>
      <c r="QU3167" s="0"/>
      <c r="QV3167" s="0"/>
      <c r="QW3167" s="0"/>
      <c r="QX3167" s="0"/>
      <c r="QY3167" s="0"/>
      <c r="QZ3167" s="0"/>
      <c r="RA3167" s="0"/>
      <c r="RB3167" s="0"/>
      <c r="RC3167" s="0"/>
      <c r="RD3167" s="0"/>
      <c r="RE3167" s="0"/>
      <c r="RF3167" s="0"/>
      <c r="RG3167" s="0"/>
      <c r="RH3167" s="0"/>
      <c r="RI3167" s="0"/>
      <c r="RJ3167" s="0"/>
      <c r="RK3167" s="0"/>
      <c r="RL3167" s="0"/>
      <c r="RM3167" s="0"/>
      <c r="RN3167" s="0"/>
      <c r="RO3167" s="0"/>
      <c r="RP3167" s="0"/>
      <c r="RQ3167" s="0"/>
      <c r="RR3167" s="0"/>
      <c r="RS3167" s="0"/>
      <c r="RT3167" s="0"/>
      <c r="RU3167" s="0"/>
      <c r="RV3167" s="0"/>
      <c r="RW3167" s="0"/>
      <c r="RX3167" s="0"/>
      <c r="RY3167" s="0"/>
      <c r="RZ3167" s="0"/>
      <c r="SA3167" s="0"/>
      <c r="SB3167" s="0"/>
      <c r="SC3167" s="0"/>
      <c r="SD3167" s="0"/>
      <c r="SE3167" s="0"/>
      <c r="SF3167" s="0"/>
      <c r="SG3167" s="0"/>
      <c r="SH3167" s="0"/>
      <c r="SI3167" s="0"/>
      <c r="SJ3167" s="0"/>
      <c r="SK3167" s="0"/>
      <c r="SL3167" s="0"/>
      <c r="SM3167" s="0"/>
      <c r="SN3167" s="0"/>
      <c r="SO3167" s="0"/>
      <c r="SP3167" s="0"/>
      <c r="SQ3167" s="0"/>
      <c r="SR3167" s="0"/>
      <c r="SS3167" s="0"/>
      <c r="ST3167" s="0"/>
      <c r="SU3167" s="0"/>
      <c r="SV3167" s="0"/>
      <c r="SW3167" s="0"/>
      <c r="SX3167" s="0"/>
      <c r="SY3167" s="0"/>
      <c r="SZ3167" s="0"/>
      <c r="TA3167" s="0"/>
      <c r="TB3167" s="0"/>
      <c r="TC3167" s="0"/>
      <c r="TD3167" s="0"/>
      <c r="TE3167" s="0"/>
      <c r="TF3167" s="0"/>
      <c r="TG3167" s="0"/>
      <c r="TH3167" s="0"/>
      <c r="TI3167" s="0"/>
      <c r="TJ3167" s="0"/>
      <c r="TK3167" s="0"/>
      <c r="TL3167" s="0"/>
      <c r="TM3167" s="0"/>
      <c r="TN3167" s="0"/>
      <c r="TO3167" s="0"/>
      <c r="TP3167" s="0"/>
      <c r="TQ3167" s="0"/>
      <c r="TR3167" s="0"/>
      <c r="TS3167" s="0"/>
      <c r="TT3167" s="0"/>
      <c r="TU3167" s="0"/>
      <c r="TV3167" s="0"/>
      <c r="TW3167" s="0"/>
      <c r="TX3167" s="0"/>
      <c r="TY3167" s="0"/>
      <c r="TZ3167" s="0"/>
      <c r="UA3167" s="0"/>
      <c r="UB3167" s="0"/>
      <c r="UC3167" s="0"/>
      <c r="UD3167" s="0"/>
      <c r="UE3167" s="0"/>
      <c r="UF3167" s="0"/>
      <c r="UG3167" s="0"/>
      <c r="UH3167" s="0"/>
      <c r="UI3167" s="0"/>
      <c r="UJ3167" s="0"/>
      <c r="UK3167" s="0"/>
      <c r="UL3167" s="0"/>
      <c r="UM3167" s="0"/>
      <c r="UN3167" s="0"/>
      <c r="UO3167" s="0"/>
      <c r="UP3167" s="0"/>
      <c r="UQ3167" s="0"/>
      <c r="UR3167" s="0"/>
      <c r="US3167" s="0"/>
      <c r="UT3167" s="0"/>
      <c r="UU3167" s="0"/>
      <c r="UV3167" s="0"/>
      <c r="UW3167" s="0"/>
      <c r="UX3167" s="0"/>
      <c r="UY3167" s="0"/>
      <c r="UZ3167" s="0"/>
      <c r="VA3167" s="0"/>
      <c r="VB3167" s="0"/>
      <c r="VC3167" s="0"/>
      <c r="VD3167" s="0"/>
      <c r="VE3167" s="0"/>
      <c r="VF3167" s="0"/>
      <c r="VG3167" s="0"/>
      <c r="VH3167" s="0"/>
      <c r="VI3167" s="0"/>
      <c r="VJ3167" s="0"/>
      <c r="VK3167" s="0"/>
      <c r="VL3167" s="0"/>
      <c r="VM3167" s="0"/>
      <c r="VN3167" s="0"/>
      <c r="VO3167" s="0"/>
      <c r="VP3167" s="0"/>
      <c r="VQ3167" s="0"/>
      <c r="VR3167" s="0"/>
      <c r="VS3167" s="0"/>
      <c r="VT3167" s="0"/>
      <c r="VU3167" s="0"/>
      <c r="VV3167" s="0"/>
      <c r="VW3167" s="0"/>
      <c r="VX3167" s="0"/>
      <c r="VY3167" s="0"/>
      <c r="VZ3167" s="0"/>
      <c r="WA3167" s="0"/>
      <c r="WB3167" s="0"/>
      <c r="WC3167" s="0"/>
      <c r="WD3167" s="0"/>
      <c r="WE3167" s="0"/>
      <c r="WF3167" s="0"/>
      <c r="WG3167" s="0"/>
      <c r="WH3167" s="0"/>
      <c r="WI3167" s="0"/>
      <c r="WJ3167" s="0"/>
      <c r="WK3167" s="0"/>
      <c r="WL3167" s="0"/>
      <c r="WM3167" s="0"/>
      <c r="WN3167" s="0"/>
      <c r="WO3167" s="0"/>
      <c r="WP3167" s="0"/>
      <c r="WQ3167" s="0"/>
      <c r="WR3167" s="0"/>
      <c r="WS3167" s="0"/>
      <c r="WT3167" s="0"/>
      <c r="WU3167" s="0"/>
      <c r="WV3167" s="0"/>
      <c r="WW3167" s="0"/>
      <c r="WX3167" s="0"/>
      <c r="WY3167" s="0"/>
      <c r="WZ3167" s="0"/>
      <c r="XA3167" s="0"/>
      <c r="XB3167" s="0"/>
      <c r="XC3167" s="0"/>
      <c r="XD3167" s="0"/>
      <c r="XE3167" s="0"/>
      <c r="XF3167" s="0"/>
      <c r="XG3167" s="0"/>
      <c r="XH3167" s="0"/>
      <c r="XI3167" s="0"/>
      <c r="XJ3167" s="0"/>
      <c r="XK3167" s="0"/>
      <c r="XL3167" s="0"/>
      <c r="XM3167" s="0"/>
      <c r="XN3167" s="0"/>
      <c r="XO3167" s="0"/>
      <c r="XP3167" s="0"/>
      <c r="XQ3167" s="0"/>
      <c r="XR3167" s="0"/>
      <c r="XS3167" s="0"/>
      <c r="XT3167" s="0"/>
      <c r="XU3167" s="0"/>
      <c r="XV3167" s="0"/>
      <c r="XW3167" s="0"/>
      <c r="XX3167" s="0"/>
      <c r="XY3167" s="0"/>
      <c r="XZ3167" s="0"/>
      <c r="YA3167" s="0"/>
      <c r="YB3167" s="0"/>
      <c r="YC3167" s="0"/>
      <c r="YD3167" s="0"/>
      <c r="YE3167" s="0"/>
      <c r="YF3167" s="0"/>
      <c r="YG3167" s="0"/>
      <c r="YH3167" s="0"/>
      <c r="YI3167" s="0"/>
      <c r="YJ3167" s="0"/>
      <c r="YK3167" s="0"/>
      <c r="YL3167" s="0"/>
      <c r="YM3167" s="0"/>
      <c r="YN3167" s="0"/>
      <c r="YO3167" s="0"/>
      <c r="YP3167" s="0"/>
      <c r="YQ3167" s="0"/>
      <c r="YR3167" s="0"/>
      <c r="YS3167" s="0"/>
      <c r="YT3167" s="0"/>
      <c r="YU3167" s="0"/>
      <c r="YV3167" s="0"/>
      <c r="YW3167" s="0"/>
      <c r="YX3167" s="0"/>
      <c r="YY3167" s="0"/>
      <c r="YZ3167" s="0"/>
      <c r="ZA3167" s="0"/>
      <c r="ZB3167" s="0"/>
      <c r="ZC3167" s="0"/>
      <c r="ZD3167" s="0"/>
      <c r="ZE3167" s="0"/>
      <c r="ZF3167" s="0"/>
      <c r="ZG3167" s="0"/>
      <c r="ZH3167" s="0"/>
      <c r="ZI3167" s="0"/>
      <c r="ZJ3167" s="0"/>
      <c r="ZK3167" s="0"/>
      <c r="ZL3167" s="0"/>
      <c r="ZM3167" s="0"/>
      <c r="ZN3167" s="0"/>
      <c r="ZO3167" s="0"/>
      <c r="ZP3167" s="0"/>
      <c r="ZQ3167" s="0"/>
      <c r="ZR3167" s="0"/>
      <c r="ZS3167" s="0"/>
      <c r="ZT3167" s="0"/>
      <c r="ZU3167" s="0"/>
      <c r="ZV3167" s="0"/>
      <c r="ZW3167" s="0"/>
      <c r="ZX3167" s="0"/>
      <c r="ZY3167" s="0"/>
      <c r="ZZ3167" s="0"/>
      <c r="AAA3167" s="0"/>
      <c r="AAB3167" s="0"/>
      <c r="AAC3167" s="0"/>
      <c r="AAD3167" s="0"/>
      <c r="AAE3167" s="0"/>
      <c r="AAF3167" s="0"/>
      <c r="AAG3167" s="0"/>
      <c r="AAH3167" s="0"/>
      <c r="AAI3167" s="0"/>
      <c r="AAJ3167" s="0"/>
      <c r="AAK3167" s="0"/>
      <c r="AAL3167" s="0"/>
      <c r="AAM3167" s="0"/>
      <c r="AAN3167" s="0"/>
      <c r="AAO3167" s="0"/>
      <c r="AAP3167" s="0"/>
      <c r="AAQ3167" s="0"/>
      <c r="AAR3167" s="0"/>
      <c r="AAS3167" s="0"/>
      <c r="AAT3167" s="0"/>
      <c r="AAU3167" s="0"/>
      <c r="AAV3167" s="0"/>
      <c r="AAW3167" s="0"/>
      <c r="AAX3167" s="0"/>
      <c r="AAY3167" s="0"/>
      <c r="AAZ3167" s="0"/>
      <c r="ABA3167" s="0"/>
      <c r="ABB3167" s="0"/>
      <c r="ABC3167" s="0"/>
      <c r="ABD3167" s="0"/>
      <c r="ABE3167" s="0"/>
      <c r="ABF3167" s="0"/>
      <c r="ABG3167" s="0"/>
      <c r="ABH3167" s="0"/>
      <c r="ABI3167" s="0"/>
      <c r="ABJ3167" s="0"/>
      <c r="ABK3167" s="0"/>
      <c r="ABL3167" s="0"/>
      <c r="ABM3167" s="0"/>
      <c r="ABN3167" s="0"/>
      <c r="ABO3167" s="0"/>
      <c r="ABP3167" s="0"/>
      <c r="ABQ3167" s="0"/>
      <c r="ABR3167" s="0"/>
      <c r="ABS3167" s="0"/>
      <c r="ABT3167" s="0"/>
      <c r="ABU3167" s="0"/>
      <c r="ABV3167" s="0"/>
      <c r="ABW3167" s="0"/>
      <c r="ABX3167" s="0"/>
      <c r="ABY3167" s="0"/>
      <c r="ABZ3167" s="0"/>
      <c r="ACA3167" s="0"/>
      <c r="ACB3167" s="0"/>
      <c r="ACC3167" s="0"/>
      <c r="ACD3167" s="0"/>
      <c r="ACE3167" s="0"/>
      <c r="ACF3167" s="0"/>
      <c r="ACG3167" s="0"/>
      <c r="ACH3167" s="0"/>
      <c r="ACI3167" s="0"/>
      <c r="ACJ3167" s="0"/>
      <c r="ACK3167" s="0"/>
      <c r="ACL3167" s="0"/>
      <c r="ACM3167" s="0"/>
      <c r="ACN3167" s="0"/>
      <c r="ACO3167" s="0"/>
      <c r="ACP3167" s="0"/>
      <c r="ACQ3167" s="0"/>
      <c r="ACR3167" s="0"/>
      <c r="ACS3167" s="0"/>
      <c r="ACT3167" s="0"/>
      <c r="ACU3167" s="0"/>
      <c r="ACV3167" s="0"/>
      <c r="ACW3167" s="0"/>
      <c r="ACX3167" s="0"/>
      <c r="ACY3167" s="0"/>
      <c r="ACZ3167" s="0"/>
      <c r="ADA3167" s="0"/>
      <c r="ADB3167" s="0"/>
      <c r="ADC3167" s="0"/>
      <c r="ADD3167" s="0"/>
      <c r="ADE3167" s="0"/>
      <c r="ADF3167" s="0"/>
      <c r="ADG3167" s="0"/>
      <c r="ADH3167" s="0"/>
      <c r="ADI3167" s="0"/>
      <c r="ADJ3167" s="0"/>
      <c r="ADK3167" s="0"/>
      <c r="ADL3167" s="0"/>
      <c r="ADM3167" s="0"/>
      <c r="ADN3167" s="0"/>
      <c r="ADO3167" s="0"/>
      <c r="ADP3167" s="0"/>
      <c r="ADQ3167" s="0"/>
      <c r="ADR3167" s="0"/>
      <c r="ADS3167" s="0"/>
      <c r="ADT3167" s="0"/>
      <c r="ADU3167" s="0"/>
      <c r="ADV3167" s="0"/>
      <c r="ADW3167" s="0"/>
      <c r="ADX3167" s="0"/>
      <c r="ADY3167" s="0"/>
      <c r="ADZ3167" s="0"/>
      <c r="AEA3167" s="0"/>
      <c r="AEB3167" s="0"/>
      <c r="AEC3167" s="0"/>
      <c r="AED3167" s="0"/>
      <c r="AEE3167" s="0"/>
      <c r="AEF3167" s="0"/>
      <c r="AEG3167" s="0"/>
      <c r="AEH3167" s="0"/>
      <c r="AEI3167" s="0"/>
      <c r="AEJ3167" s="0"/>
      <c r="AEK3167" s="0"/>
      <c r="AEL3167" s="0"/>
      <c r="AEM3167" s="0"/>
      <c r="AEN3167" s="0"/>
      <c r="AEO3167" s="0"/>
      <c r="AEP3167" s="0"/>
      <c r="AEQ3167" s="0"/>
      <c r="AER3167" s="0"/>
      <c r="AES3167" s="0"/>
      <c r="AET3167" s="0"/>
      <c r="AEU3167" s="0"/>
      <c r="AEV3167" s="0"/>
      <c r="AEW3167" s="0"/>
      <c r="AEX3167" s="0"/>
      <c r="AEY3167" s="0"/>
      <c r="AEZ3167" s="0"/>
      <c r="AFA3167" s="0"/>
      <c r="AFB3167" s="0"/>
      <c r="AFC3167" s="0"/>
      <c r="AFD3167" s="0"/>
      <c r="AFE3167" s="0"/>
      <c r="AFF3167" s="0"/>
      <c r="AFG3167" s="0"/>
      <c r="AFH3167" s="0"/>
      <c r="AFI3167" s="0"/>
      <c r="AFJ3167" s="0"/>
      <c r="AFK3167" s="0"/>
      <c r="AFL3167" s="0"/>
      <c r="AFM3167" s="0"/>
      <c r="AFN3167" s="0"/>
      <c r="AFO3167" s="0"/>
      <c r="AFP3167" s="0"/>
      <c r="AFQ3167" s="0"/>
      <c r="AFR3167" s="0"/>
      <c r="AFS3167" s="0"/>
      <c r="AFT3167" s="0"/>
      <c r="AFU3167" s="0"/>
      <c r="AFV3167" s="0"/>
      <c r="AFW3167" s="0"/>
      <c r="AFX3167" s="0"/>
      <c r="AFY3167" s="0"/>
      <c r="AFZ3167" s="0"/>
      <c r="AGA3167" s="0"/>
      <c r="AGB3167" s="0"/>
      <c r="AGC3167" s="0"/>
      <c r="AGD3167" s="0"/>
      <c r="AGE3167" s="0"/>
      <c r="AGF3167" s="0"/>
      <c r="AGG3167" s="0"/>
      <c r="AGH3167" s="0"/>
      <c r="AGI3167" s="0"/>
      <c r="AGJ3167" s="0"/>
      <c r="AGK3167" s="0"/>
      <c r="AGL3167" s="0"/>
      <c r="AGM3167" s="0"/>
      <c r="AGN3167" s="0"/>
      <c r="AGO3167" s="0"/>
      <c r="AGP3167" s="0"/>
      <c r="AGQ3167" s="0"/>
      <c r="AGR3167" s="0"/>
      <c r="AGS3167" s="0"/>
      <c r="AGT3167" s="0"/>
      <c r="AGU3167" s="0"/>
      <c r="AGV3167" s="0"/>
      <c r="AGW3167" s="0"/>
      <c r="AGX3167" s="0"/>
      <c r="AGY3167" s="0"/>
      <c r="AGZ3167" s="0"/>
      <c r="AHA3167" s="0"/>
      <c r="AHB3167" s="0"/>
      <c r="AHC3167" s="0"/>
      <c r="AHD3167" s="0"/>
      <c r="AHE3167" s="0"/>
      <c r="AHF3167" s="0"/>
      <c r="AHG3167" s="0"/>
      <c r="AHH3167" s="0"/>
      <c r="AHI3167" s="0"/>
      <c r="AHJ3167" s="0"/>
      <c r="AHK3167" s="0"/>
      <c r="AHL3167" s="0"/>
      <c r="AHM3167" s="0"/>
      <c r="AHN3167" s="0"/>
      <c r="AHO3167" s="0"/>
      <c r="AHP3167" s="0"/>
      <c r="AHQ3167" s="0"/>
      <c r="AHR3167" s="0"/>
      <c r="AHS3167" s="0"/>
      <c r="AHT3167" s="0"/>
      <c r="AHU3167" s="0"/>
      <c r="AHV3167" s="0"/>
      <c r="AHW3167" s="0"/>
      <c r="AHX3167" s="0"/>
      <c r="AHY3167" s="0"/>
      <c r="AHZ3167" s="0"/>
      <c r="AIA3167" s="0"/>
      <c r="AIB3167" s="0"/>
      <c r="AIC3167" s="0"/>
      <c r="AID3167" s="0"/>
      <c r="AIE3167" s="0"/>
      <c r="AIF3167" s="0"/>
      <c r="AIG3167" s="0"/>
      <c r="AIH3167" s="0"/>
      <c r="AII3167" s="0"/>
      <c r="AIJ3167" s="0"/>
      <c r="AIK3167" s="0"/>
      <c r="AIL3167" s="0"/>
      <c r="AIM3167" s="0"/>
      <c r="AIN3167" s="0"/>
      <c r="AIO3167" s="0"/>
      <c r="AIP3167" s="0"/>
      <c r="AIQ3167" s="0"/>
      <c r="AIR3167" s="0"/>
      <c r="AIS3167" s="0"/>
      <c r="AIT3167" s="0"/>
      <c r="AIU3167" s="0"/>
      <c r="AIV3167" s="0"/>
      <c r="AIW3167" s="0"/>
      <c r="AIX3167" s="0"/>
      <c r="AIY3167" s="0"/>
      <c r="AIZ3167" s="0"/>
      <c r="AJA3167" s="0"/>
      <c r="AJB3167" s="0"/>
      <c r="AJC3167" s="0"/>
      <c r="AJD3167" s="0"/>
      <c r="AJE3167" s="0"/>
      <c r="AJF3167" s="0"/>
      <c r="AJG3167" s="0"/>
      <c r="AJH3167" s="0"/>
      <c r="AJI3167" s="0"/>
      <c r="AJJ3167" s="0"/>
      <c r="AJK3167" s="0"/>
      <c r="AJL3167" s="0"/>
      <c r="AJM3167" s="0"/>
      <c r="AJN3167" s="0"/>
      <c r="AJO3167" s="0"/>
      <c r="AJP3167" s="0"/>
      <c r="AJQ3167" s="0"/>
      <c r="AJR3167" s="0"/>
      <c r="AJS3167" s="0"/>
      <c r="AJT3167" s="0"/>
      <c r="AJU3167" s="0"/>
      <c r="AJV3167" s="0"/>
      <c r="AJW3167" s="0"/>
      <c r="AJX3167" s="0"/>
      <c r="AJY3167" s="0"/>
      <c r="AJZ3167" s="0"/>
      <c r="AKA3167" s="0"/>
      <c r="AKB3167" s="0"/>
      <c r="AKC3167" s="0"/>
      <c r="AKD3167" s="0"/>
      <c r="AKE3167" s="0"/>
      <c r="AKF3167" s="0"/>
      <c r="AKG3167" s="0"/>
      <c r="AKH3167" s="0"/>
      <c r="AKI3167" s="0"/>
      <c r="AKJ3167" s="0"/>
      <c r="AKK3167" s="0"/>
      <c r="AKL3167" s="0"/>
      <c r="AKM3167" s="0"/>
      <c r="AKN3167" s="0"/>
      <c r="AKO3167" s="0"/>
      <c r="AKP3167" s="0"/>
      <c r="AKQ3167" s="0"/>
      <c r="AKR3167" s="0"/>
      <c r="AKS3167" s="0"/>
      <c r="AKT3167" s="0"/>
      <c r="AKU3167" s="0"/>
      <c r="AKV3167" s="0"/>
      <c r="AKW3167" s="0"/>
      <c r="AKX3167" s="0"/>
      <c r="AKY3167" s="0"/>
      <c r="AKZ3167" s="0"/>
      <c r="ALA3167" s="0"/>
      <c r="ALB3167" s="0"/>
      <c r="ALC3167" s="0"/>
      <c r="ALD3167" s="0"/>
      <c r="ALE3167" s="0"/>
      <c r="ALF3167" s="0"/>
      <c r="ALG3167" s="0"/>
      <c r="ALH3167" s="0"/>
      <c r="ALI3167" s="0"/>
      <c r="ALJ3167" s="0"/>
      <c r="ALK3167" s="0"/>
      <c r="ALL3167" s="0"/>
      <c r="ALM3167" s="0"/>
      <c r="ALN3167" s="0"/>
      <c r="ALO3167" s="0"/>
      <c r="ALP3167" s="0"/>
      <c r="ALQ3167" s="0"/>
      <c r="ALR3167" s="0"/>
      <c r="ALS3167" s="0"/>
      <c r="ALT3167" s="0"/>
      <c r="ALU3167" s="0"/>
      <c r="ALV3167" s="0"/>
      <c r="ALW3167" s="0"/>
      <c r="ALX3167" s="0"/>
      <c r="ALY3167" s="0"/>
      <c r="ALZ3167" s="0"/>
      <c r="AMA3167" s="0"/>
      <c r="AMB3167" s="0"/>
      <c r="AMC3167" s="0"/>
      <c r="AMD3167" s="0"/>
      <c r="AME3167" s="0"/>
      <c r="AMF3167" s="0"/>
      <c r="AMG3167" s="0"/>
      <c r="AMH3167" s="0"/>
      <c r="AMI3167" s="0"/>
    </row>
    <row r="3168" customFormat="false" ht="12.75" hidden="false" customHeight="false" outlineLevel="0" collapsed="false">
      <c r="A3168" s="18" t="s">
        <v>1365</v>
      </c>
      <c r="B3168" s="18"/>
      <c r="C3168" s="78" t="s">
        <v>1379</v>
      </c>
      <c r="D3168" s="79" t="s">
        <v>13</v>
      </c>
      <c r="E3168" s="80"/>
      <c r="F3168" s="81"/>
      <c r="G3168" s="82"/>
      <c r="H3168" s="83" t="s">
        <v>168</v>
      </c>
      <c r="I3168" s="84" t="n">
        <v>15.92</v>
      </c>
      <c r="J3168" s="83" t="s">
        <v>960</v>
      </c>
      <c r="K3168" s="18"/>
      <c r="M3168" s="18"/>
      <c r="N3168" s="18"/>
      <c r="O3168" s="18"/>
      <c r="P3168" s="18"/>
      <c r="Q3168" s="18"/>
      <c r="R3168" s="18"/>
      <c r="S3168" s="18"/>
      <c r="T3168" s="18"/>
      <c r="U3168" s="18"/>
      <c r="V3168" s="18"/>
      <c r="W3168" s="18"/>
      <c r="X3168" s="18"/>
      <c r="Y3168" s="18"/>
      <c r="Z3168" s="18"/>
      <c r="AA3168" s="18"/>
      <c r="AB3168" s="18"/>
      <c r="AC3168" s="18"/>
      <c r="AD3168" s="18"/>
      <c r="AE3168" s="18"/>
      <c r="AF3168" s="18"/>
      <c r="AG3168" s="18"/>
      <c r="AH3168" s="18"/>
      <c r="AI3168" s="18"/>
      <c r="AJ3168" s="18"/>
      <c r="AK3168" s="18"/>
      <c r="AL3168" s="18"/>
      <c r="AM3168" s="18"/>
      <c r="AN3168" s="18"/>
      <c r="AO3168" s="18"/>
      <c r="AP3168" s="18"/>
      <c r="AQ3168" s="18"/>
      <c r="AR3168" s="18"/>
      <c r="AS3168" s="18"/>
      <c r="AT3168" s="18"/>
      <c r="AU3168" s="18"/>
      <c r="AV3168" s="18"/>
      <c r="AW3168" s="18"/>
      <c r="AX3168" s="18"/>
      <c r="AY3168" s="18"/>
      <c r="AZ3168" s="18"/>
      <c r="BA3168" s="18"/>
      <c r="BB3168" s="18"/>
      <c r="BC3168" s="18"/>
      <c r="BD3168" s="18"/>
      <c r="BE3168" s="18"/>
      <c r="BF3168" s="18"/>
      <c r="BG3168" s="18"/>
      <c r="BH3168" s="18"/>
      <c r="BI3168" s="18"/>
      <c r="BJ3168" s="18"/>
      <c r="BK3168" s="18"/>
      <c r="BL3168" s="18"/>
      <c r="BM3168" s="0"/>
      <c r="BN3168" s="0"/>
      <c r="BO3168" s="0"/>
      <c r="BP3168" s="0"/>
      <c r="BQ3168" s="0"/>
      <c r="BR3168" s="0"/>
      <c r="BS3168" s="0"/>
      <c r="BT3168" s="0"/>
      <c r="BU3168" s="0"/>
      <c r="BV3168" s="0"/>
      <c r="BW3168" s="0"/>
      <c r="BX3168" s="0"/>
      <c r="BY3168" s="0"/>
      <c r="BZ3168" s="0"/>
      <c r="CA3168" s="0"/>
      <c r="CB3168" s="0"/>
      <c r="CC3168" s="0"/>
      <c r="CD3168" s="0"/>
      <c r="CE3168" s="0"/>
      <c r="CF3168" s="0"/>
      <c r="CG3168" s="0"/>
      <c r="CH3168" s="0"/>
      <c r="CI3168" s="0"/>
      <c r="CJ3168" s="0"/>
      <c r="CK3168" s="0"/>
      <c r="CL3168" s="0"/>
      <c r="CM3168" s="0"/>
      <c r="CN3168" s="0"/>
      <c r="CO3168" s="0"/>
      <c r="CP3168" s="0"/>
      <c r="CQ3168" s="0"/>
      <c r="CR3168" s="0"/>
      <c r="CS3168" s="0"/>
      <c r="CT3168" s="0"/>
      <c r="CU3168" s="0"/>
      <c r="CV3168" s="0"/>
      <c r="CW3168" s="0"/>
      <c r="CX3168" s="0"/>
      <c r="CY3168" s="0"/>
      <c r="CZ3168" s="0"/>
      <c r="DA3168" s="0"/>
      <c r="DB3168" s="0"/>
      <c r="DC3168" s="0"/>
      <c r="DD3168" s="0"/>
      <c r="DE3168" s="0"/>
      <c r="DF3168" s="0"/>
      <c r="DG3168" s="0"/>
      <c r="DH3168" s="0"/>
      <c r="DI3168" s="0"/>
      <c r="DJ3168" s="0"/>
      <c r="DK3168" s="0"/>
      <c r="DL3168" s="0"/>
      <c r="DM3168" s="0"/>
      <c r="DN3168" s="0"/>
      <c r="DO3168" s="0"/>
      <c r="DP3168" s="0"/>
      <c r="DQ3168" s="0"/>
      <c r="DR3168" s="0"/>
      <c r="DS3168" s="0"/>
      <c r="DT3168" s="0"/>
      <c r="DU3168" s="0"/>
      <c r="DV3168" s="0"/>
      <c r="DW3168" s="0"/>
      <c r="DX3168" s="0"/>
      <c r="DY3168" s="0"/>
      <c r="DZ3168" s="0"/>
      <c r="EA3168" s="0"/>
      <c r="EB3168" s="0"/>
      <c r="EC3168" s="0"/>
      <c r="ED3168" s="0"/>
      <c r="EE3168" s="0"/>
      <c r="EF3168" s="0"/>
      <c r="EG3168" s="0"/>
      <c r="EH3168" s="0"/>
      <c r="EI3168" s="0"/>
      <c r="EJ3168" s="0"/>
      <c r="EK3168" s="0"/>
      <c r="EL3168" s="0"/>
      <c r="EM3168" s="0"/>
      <c r="EN3168" s="0"/>
      <c r="EO3168" s="0"/>
      <c r="EP3168" s="0"/>
      <c r="EQ3168" s="0"/>
      <c r="ER3168" s="0"/>
      <c r="ES3168" s="0"/>
      <c r="ET3168" s="0"/>
      <c r="EU3168" s="0"/>
      <c r="EV3168" s="0"/>
      <c r="EW3168" s="0"/>
      <c r="EX3168" s="0"/>
      <c r="EY3168" s="0"/>
      <c r="EZ3168" s="0"/>
      <c r="FA3168" s="0"/>
      <c r="FB3168" s="0"/>
      <c r="FC3168" s="0"/>
      <c r="FD3168" s="0"/>
      <c r="FE3168" s="0"/>
      <c r="FF3168" s="0"/>
      <c r="FG3168" s="0"/>
      <c r="FH3168" s="0"/>
      <c r="FI3168" s="0"/>
      <c r="FJ3168" s="0"/>
      <c r="FK3168" s="0"/>
      <c r="FL3168" s="0"/>
      <c r="FM3168" s="0"/>
      <c r="FN3168" s="0"/>
      <c r="FO3168" s="0"/>
      <c r="FP3168" s="0"/>
      <c r="FQ3168" s="0"/>
      <c r="FR3168" s="0"/>
      <c r="FS3168" s="0"/>
      <c r="FT3168" s="0"/>
      <c r="FU3168" s="0"/>
      <c r="FV3168" s="0"/>
      <c r="FW3168" s="0"/>
      <c r="FX3168" s="0"/>
      <c r="FY3168" s="0"/>
      <c r="FZ3168" s="0"/>
      <c r="GA3168" s="0"/>
      <c r="GB3168" s="0"/>
      <c r="GC3168" s="0"/>
      <c r="GD3168" s="0"/>
      <c r="GE3168" s="0"/>
      <c r="GF3168" s="0"/>
      <c r="GG3168" s="0"/>
      <c r="GH3168" s="0"/>
      <c r="GI3168" s="0"/>
      <c r="GJ3168" s="0"/>
      <c r="GK3168" s="0"/>
      <c r="GL3168" s="0"/>
      <c r="GM3168" s="0"/>
      <c r="GN3168" s="0"/>
      <c r="GO3168" s="0"/>
      <c r="GP3168" s="0"/>
      <c r="GQ3168" s="0"/>
      <c r="GR3168" s="0"/>
      <c r="GS3168" s="0"/>
      <c r="GT3168" s="0"/>
      <c r="GU3168" s="0"/>
      <c r="GV3168" s="0"/>
      <c r="GW3168" s="0"/>
      <c r="GX3168" s="0"/>
      <c r="GY3168" s="0"/>
      <c r="GZ3168" s="0"/>
      <c r="HA3168" s="0"/>
      <c r="HB3168" s="0"/>
      <c r="HC3168" s="0"/>
      <c r="HD3168" s="0"/>
      <c r="HE3168" s="0"/>
      <c r="HF3168" s="0"/>
      <c r="HG3168" s="0"/>
      <c r="HH3168" s="0"/>
      <c r="HI3168" s="0"/>
      <c r="HJ3168" s="0"/>
      <c r="HK3168" s="0"/>
      <c r="HL3168" s="0"/>
      <c r="HM3168" s="0"/>
      <c r="HN3168" s="0"/>
      <c r="HO3168" s="0"/>
      <c r="HP3168" s="0"/>
      <c r="HQ3168" s="0"/>
      <c r="HR3168" s="0"/>
      <c r="HS3168" s="0"/>
      <c r="HT3168" s="0"/>
      <c r="HU3168" s="0"/>
      <c r="HV3168" s="0"/>
      <c r="HW3168" s="0"/>
      <c r="HX3168" s="0"/>
      <c r="HY3168" s="0"/>
      <c r="HZ3168" s="0"/>
      <c r="IA3168" s="0"/>
      <c r="IB3168" s="0"/>
      <c r="IC3168" s="0"/>
      <c r="ID3168" s="0"/>
      <c r="IE3168" s="0"/>
      <c r="IF3168" s="0"/>
      <c r="IG3168" s="0"/>
      <c r="IH3168" s="0"/>
      <c r="II3168" s="0"/>
      <c r="IJ3168" s="0"/>
      <c r="IK3168" s="0"/>
      <c r="IL3168" s="0"/>
      <c r="IM3168" s="0"/>
      <c r="IN3168" s="0"/>
      <c r="IO3168" s="0"/>
      <c r="IP3168" s="0"/>
      <c r="IQ3168" s="0"/>
      <c r="IR3168" s="0"/>
      <c r="IS3168" s="0"/>
      <c r="IT3168" s="0"/>
      <c r="IU3168" s="0"/>
      <c r="IV3168" s="0"/>
      <c r="IW3168" s="0"/>
      <c r="IX3168" s="0"/>
      <c r="IY3168" s="0"/>
      <c r="IZ3168" s="0"/>
      <c r="JA3168" s="0"/>
      <c r="JB3168" s="0"/>
      <c r="JC3168" s="0"/>
      <c r="JD3168" s="0"/>
      <c r="JE3168" s="0"/>
      <c r="JF3168" s="0"/>
      <c r="JG3168" s="0"/>
      <c r="JH3168" s="0"/>
      <c r="JI3168" s="0"/>
      <c r="JJ3168" s="0"/>
      <c r="JK3168" s="0"/>
      <c r="JL3168" s="0"/>
      <c r="JM3168" s="0"/>
      <c r="JN3168" s="0"/>
      <c r="JO3168" s="0"/>
      <c r="JP3168" s="0"/>
      <c r="JQ3168" s="0"/>
      <c r="JR3168" s="0"/>
      <c r="JS3168" s="0"/>
      <c r="JT3168" s="0"/>
      <c r="JU3168" s="0"/>
      <c r="JV3168" s="0"/>
      <c r="JW3168" s="0"/>
      <c r="JX3168" s="0"/>
      <c r="JY3168" s="0"/>
      <c r="JZ3168" s="0"/>
      <c r="KA3168" s="0"/>
      <c r="KB3168" s="0"/>
      <c r="KC3168" s="0"/>
      <c r="KD3168" s="0"/>
      <c r="KE3168" s="0"/>
      <c r="KF3168" s="0"/>
      <c r="KG3168" s="0"/>
      <c r="KH3168" s="0"/>
      <c r="KI3168" s="0"/>
      <c r="KJ3168" s="0"/>
      <c r="KK3168" s="0"/>
      <c r="KL3168" s="0"/>
      <c r="KM3168" s="0"/>
      <c r="KN3168" s="0"/>
      <c r="KO3168" s="0"/>
      <c r="KP3168" s="0"/>
      <c r="KQ3168" s="0"/>
      <c r="KR3168" s="0"/>
      <c r="KS3168" s="0"/>
      <c r="KT3168" s="0"/>
      <c r="KU3168" s="0"/>
      <c r="KV3168" s="0"/>
      <c r="KW3168" s="0"/>
      <c r="KX3168" s="0"/>
      <c r="KY3168" s="0"/>
      <c r="KZ3168" s="0"/>
      <c r="LA3168" s="0"/>
      <c r="LB3168" s="0"/>
      <c r="LC3168" s="0"/>
      <c r="LD3168" s="0"/>
      <c r="LE3168" s="0"/>
      <c r="LF3168" s="0"/>
      <c r="LG3168" s="0"/>
      <c r="LH3168" s="0"/>
      <c r="LI3168" s="0"/>
      <c r="LJ3168" s="0"/>
      <c r="LK3168" s="0"/>
      <c r="LL3168" s="0"/>
      <c r="LM3168" s="0"/>
      <c r="LN3168" s="0"/>
      <c r="LO3168" s="0"/>
      <c r="LP3168" s="0"/>
      <c r="LQ3168" s="0"/>
      <c r="LR3168" s="0"/>
      <c r="LS3168" s="0"/>
      <c r="LT3168" s="0"/>
      <c r="LU3168" s="0"/>
      <c r="LV3168" s="0"/>
      <c r="LW3168" s="0"/>
      <c r="LX3168" s="0"/>
      <c r="LY3168" s="0"/>
      <c r="LZ3168" s="0"/>
      <c r="MA3168" s="0"/>
      <c r="MB3168" s="0"/>
      <c r="MC3168" s="0"/>
      <c r="MD3168" s="0"/>
      <c r="ME3168" s="0"/>
      <c r="MF3168" s="0"/>
      <c r="MG3168" s="0"/>
      <c r="MH3168" s="0"/>
      <c r="MI3168" s="0"/>
      <c r="MJ3168" s="0"/>
      <c r="MK3168" s="0"/>
      <c r="ML3168" s="0"/>
      <c r="MM3168" s="0"/>
      <c r="MN3168" s="0"/>
      <c r="MO3168" s="0"/>
      <c r="MP3168" s="0"/>
      <c r="MQ3168" s="0"/>
      <c r="MR3168" s="0"/>
      <c r="MS3168" s="0"/>
      <c r="MT3168" s="0"/>
      <c r="MU3168" s="0"/>
      <c r="MV3168" s="0"/>
      <c r="MW3168" s="0"/>
      <c r="MX3168" s="0"/>
      <c r="MY3168" s="0"/>
      <c r="MZ3168" s="0"/>
      <c r="NA3168" s="0"/>
      <c r="NB3168" s="0"/>
      <c r="NC3168" s="0"/>
      <c r="ND3168" s="0"/>
      <c r="NE3168" s="0"/>
      <c r="NF3168" s="0"/>
      <c r="NG3168" s="0"/>
      <c r="NH3168" s="0"/>
      <c r="NI3168" s="0"/>
      <c r="NJ3168" s="0"/>
      <c r="NK3168" s="0"/>
      <c r="NL3168" s="0"/>
      <c r="NM3168" s="0"/>
      <c r="NN3168" s="0"/>
      <c r="NO3168" s="0"/>
      <c r="NP3168" s="0"/>
      <c r="NQ3168" s="0"/>
      <c r="NR3168" s="0"/>
      <c r="NS3168" s="0"/>
      <c r="NT3168" s="0"/>
      <c r="NU3168" s="0"/>
      <c r="NV3168" s="0"/>
      <c r="NW3168" s="0"/>
      <c r="NX3168" s="0"/>
      <c r="NY3168" s="0"/>
      <c r="NZ3168" s="0"/>
      <c r="OA3168" s="0"/>
      <c r="OB3168" s="0"/>
      <c r="OC3168" s="0"/>
      <c r="OD3168" s="0"/>
      <c r="OE3168" s="0"/>
      <c r="OF3168" s="0"/>
      <c r="OG3168" s="0"/>
      <c r="OH3168" s="0"/>
      <c r="OI3168" s="0"/>
      <c r="OJ3168" s="0"/>
      <c r="OK3168" s="0"/>
      <c r="OL3168" s="0"/>
      <c r="OM3168" s="0"/>
      <c r="ON3168" s="0"/>
      <c r="OO3168" s="0"/>
      <c r="OP3168" s="0"/>
      <c r="OQ3168" s="0"/>
      <c r="OR3168" s="0"/>
      <c r="OS3168" s="0"/>
      <c r="OT3168" s="0"/>
      <c r="OU3168" s="0"/>
      <c r="OV3168" s="0"/>
      <c r="OW3168" s="0"/>
      <c r="OX3168" s="0"/>
      <c r="OY3168" s="0"/>
      <c r="OZ3168" s="0"/>
      <c r="PA3168" s="0"/>
      <c r="PB3168" s="0"/>
      <c r="PC3168" s="0"/>
      <c r="PD3168" s="0"/>
      <c r="PE3168" s="0"/>
      <c r="PF3168" s="0"/>
      <c r="PG3168" s="0"/>
      <c r="PH3168" s="0"/>
      <c r="PI3168" s="0"/>
      <c r="PJ3168" s="0"/>
      <c r="PK3168" s="0"/>
      <c r="PL3168" s="0"/>
      <c r="PM3168" s="0"/>
      <c r="PN3168" s="0"/>
      <c r="PO3168" s="0"/>
      <c r="PP3168" s="0"/>
      <c r="PQ3168" s="0"/>
      <c r="PR3168" s="0"/>
      <c r="PS3168" s="0"/>
      <c r="PT3168" s="0"/>
      <c r="PU3168" s="0"/>
      <c r="PV3168" s="0"/>
      <c r="PW3168" s="0"/>
      <c r="PX3168" s="0"/>
      <c r="PY3168" s="0"/>
      <c r="PZ3168" s="0"/>
      <c r="QA3168" s="0"/>
      <c r="QB3168" s="0"/>
      <c r="QC3168" s="0"/>
      <c r="QD3168" s="0"/>
      <c r="QE3168" s="0"/>
      <c r="QF3168" s="0"/>
      <c r="QG3168" s="0"/>
      <c r="QH3168" s="0"/>
      <c r="QI3168" s="0"/>
      <c r="QJ3168" s="0"/>
      <c r="QK3168" s="0"/>
      <c r="QL3168" s="0"/>
      <c r="QM3168" s="0"/>
      <c r="QN3168" s="0"/>
      <c r="QO3168" s="0"/>
      <c r="QP3168" s="0"/>
      <c r="QQ3168" s="0"/>
      <c r="QR3168" s="0"/>
      <c r="QS3168" s="0"/>
      <c r="QT3168" s="0"/>
      <c r="QU3168" s="0"/>
      <c r="QV3168" s="0"/>
      <c r="QW3168" s="0"/>
      <c r="QX3168" s="0"/>
      <c r="QY3168" s="0"/>
      <c r="QZ3168" s="0"/>
      <c r="RA3168" s="0"/>
      <c r="RB3168" s="0"/>
      <c r="RC3168" s="0"/>
      <c r="RD3168" s="0"/>
      <c r="RE3168" s="0"/>
      <c r="RF3168" s="0"/>
      <c r="RG3168" s="0"/>
      <c r="RH3168" s="0"/>
      <c r="RI3168" s="0"/>
      <c r="RJ3168" s="0"/>
      <c r="RK3168" s="0"/>
      <c r="RL3168" s="0"/>
      <c r="RM3168" s="0"/>
      <c r="RN3168" s="0"/>
      <c r="RO3168" s="0"/>
      <c r="RP3168" s="0"/>
      <c r="RQ3168" s="0"/>
      <c r="RR3168" s="0"/>
      <c r="RS3168" s="0"/>
      <c r="RT3168" s="0"/>
      <c r="RU3168" s="0"/>
      <c r="RV3168" s="0"/>
      <c r="RW3168" s="0"/>
      <c r="RX3168" s="0"/>
      <c r="RY3168" s="0"/>
      <c r="RZ3168" s="0"/>
      <c r="SA3168" s="0"/>
      <c r="SB3168" s="0"/>
      <c r="SC3168" s="0"/>
      <c r="SD3168" s="0"/>
      <c r="SE3168" s="0"/>
      <c r="SF3168" s="0"/>
      <c r="SG3168" s="0"/>
      <c r="SH3168" s="0"/>
      <c r="SI3168" s="0"/>
      <c r="SJ3168" s="0"/>
      <c r="SK3168" s="0"/>
      <c r="SL3168" s="0"/>
      <c r="SM3168" s="0"/>
      <c r="SN3168" s="0"/>
      <c r="SO3168" s="0"/>
      <c r="SP3168" s="0"/>
      <c r="SQ3168" s="0"/>
      <c r="SR3168" s="0"/>
      <c r="SS3168" s="0"/>
      <c r="ST3168" s="0"/>
      <c r="SU3168" s="0"/>
      <c r="SV3168" s="0"/>
      <c r="SW3168" s="0"/>
      <c r="SX3168" s="0"/>
      <c r="SY3168" s="0"/>
      <c r="SZ3168" s="0"/>
      <c r="TA3168" s="0"/>
      <c r="TB3168" s="0"/>
      <c r="TC3168" s="0"/>
      <c r="TD3168" s="0"/>
      <c r="TE3168" s="0"/>
      <c r="TF3168" s="0"/>
      <c r="TG3168" s="0"/>
      <c r="TH3168" s="0"/>
      <c r="TI3168" s="0"/>
      <c r="TJ3168" s="0"/>
      <c r="TK3168" s="0"/>
      <c r="TL3168" s="0"/>
      <c r="TM3168" s="0"/>
      <c r="TN3168" s="0"/>
      <c r="TO3168" s="0"/>
      <c r="TP3168" s="0"/>
      <c r="TQ3168" s="0"/>
      <c r="TR3168" s="0"/>
      <c r="TS3168" s="0"/>
      <c r="TT3168" s="0"/>
      <c r="TU3168" s="0"/>
      <c r="TV3168" s="0"/>
      <c r="TW3168" s="0"/>
      <c r="TX3168" s="0"/>
      <c r="TY3168" s="0"/>
      <c r="TZ3168" s="0"/>
      <c r="UA3168" s="0"/>
      <c r="UB3168" s="0"/>
      <c r="UC3168" s="0"/>
      <c r="UD3168" s="0"/>
      <c r="UE3168" s="0"/>
      <c r="UF3168" s="0"/>
      <c r="UG3168" s="0"/>
      <c r="UH3168" s="0"/>
      <c r="UI3168" s="0"/>
      <c r="UJ3168" s="0"/>
      <c r="UK3168" s="0"/>
      <c r="UL3168" s="0"/>
      <c r="UM3168" s="0"/>
      <c r="UN3168" s="0"/>
      <c r="UO3168" s="0"/>
      <c r="UP3168" s="0"/>
      <c r="UQ3168" s="0"/>
      <c r="UR3168" s="0"/>
      <c r="US3168" s="0"/>
      <c r="UT3168" s="0"/>
      <c r="UU3168" s="0"/>
      <c r="UV3168" s="0"/>
      <c r="UW3168" s="0"/>
      <c r="UX3168" s="0"/>
      <c r="UY3168" s="0"/>
      <c r="UZ3168" s="0"/>
      <c r="VA3168" s="0"/>
      <c r="VB3168" s="0"/>
      <c r="VC3168" s="0"/>
      <c r="VD3168" s="0"/>
      <c r="VE3168" s="0"/>
      <c r="VF3168" s="0"/>
      <c r="VG3168" s="0"/>
      <c r="VH3168" s="0"/>
      <c r="VI3168" s="0"/>
      <c r="VJ3168" s="0"/>
      <c r="VK3168" s="0"/>
      <c r="VL3168" s="0"/>
      <c r="VM3168" s="0"/>
      <c r="VN3168" s="0"/>
      <c r="VO3168" s="0"/>
      <c r="VP3168" s="0"/>
      <c r="VQ3168" s="0"/>
      <c r="VR3168" s="0"/>
      <c r="VS3168" s="0"/>
      <c r="VT3168" s="0"/>
      <c r="VU3168" s="0"/>
      <c r="VV3168" s="0"/>
      <c r="VW3168" s="0"/>
      <c r="VX3168" s="0"/>
      <c r="VY3168" s="0"/>
      <c r="VZ3168" s="0"/>
      <c r="WA3168" s="0"/>
      <c r="WB3168" s="0"/>
      <c r="WC3168" s="0"/>
      <c r="WD3168" s="0"/>
      <c r="WE3168" s="0"/>
      <c r="WF3168" s="0"/>
      <c r="WG3168" s="0"/>
      <c r="WH3168" s="0"/>
      <c r="WI3168" s="0"/>
      <c r="WJ3168" s="0"/>
      <c r="WK3168" s="0"/>
      <c r="WL3168" s="0"/>
      <c r="WM3168" s="0"/>
      <c r="WN3168" s="0"/>
      <c r="WO3168" s="0"/>
      <c r="WP3168" s="0"/>
      <c r="WQ3168" s="0"/>
      <c r="WR3168" s="0"/>
      <c r="WS3168" s="0"/>
      <c r="WT3168" s="0"/>
      <c r="WU3168" s="0"/>
      <c r="WV3168" s="0"/>
      <c r="WW3168" s="0"/>
      <c r="WX3168" s="0"/>
      <c r="WY3168" s="0"/>
      <c r="WZ3168" s="0"/>
      <c r="XA3168" s="0"/>
      <c r="XB3168" s="0"/>
      <c r="XC3168" s="0"/>
      <c r="XD3168" s="0"/>
      <c r="XE3168" s="0"/>
      <c r="XF3168" s="0"/>
      <c r="XG3168" s="0"/>
      <c r="XH3168" s="0"/>
      <c r="XI3168" s="0"/>
      <c r="XJ3168" s="0"/>
      <c r="XK3168" s="0"/>
      <c r="XL3168" s="0"/>
      <c r="XM3168" s="0"/>
      <c r="XN3168" s="0"/>
      <c r="XO3168" s="0"/>
      <c r="XP3168" s="0"/>
      <c r="XQ3168" s="0"/>
      <c r="XR3168" s="0"/>
      <c r="XS3168" s="0"/>
      <c r="XT3168" s="0"/>
      <c r="XU3168" s="0"/>
      <c r="XV3168" s="0"/>
      <c r="XW3168" s="0"/>
      <c r="XX3168" s="0"/>
      <c r="XY3168" s="0"/>
      <c r="XZ3168" s="0"/>
      <c r="YA3168" s="0"/>
      <c r="YB3168" s="0"/>
      <c r="YC3168" s="0"/>
      <c r="YD3168" s="0"/>
      <c r="YE3168" s="0"/>
      <c r="YF3168" s="0"/>
      <c r="YG3168" s="0"/>
      <c r="YH3168" s="0"/>
      <c r="YI3168" s="0"/>
      <c r="YJ3168" s="0"/>
      <c r="YK3168" s="0"/>
      <c r="YL3168" s="0"/>
      <c r="YM3168" s="0"/>
      <c r="YN3168" s="0"/>
      <c r="YO3168" s="0"/>
      <c r="YP3168" s="0"/>
      <c r="YQ3168" s="0"/>
      <c r="YR3168" s="0"/>
      <c r="YS3168" s="0"/>
      <c r="YT3168" s="0"/>
      <c r="YU3168" s="0"/>
      <c r="YV3168" s="0"/>
      <c r="YW3168" s="0"/>
      <c r="YX3168" s="0"/>
      <c r="YY3168" s="0"/>
      <c r="YZ3168" s="0"/>
      <c r="ZA3168" s="0"/>
      <c r="ZB3168" s="0"/>
      <c r="ZC3168" s="0"/>
      <c r="ZD3168" s="0"/>
      <c r="ZE3168" s="0"/>
      <c r="ZF3168" s="0"/>
      <c r="ZG3168" s="0"/>
      <c r="ZH3168" s="0"/>
      <c r="ZI3168" s="0"/>
      <c r="ZJ3168" s="0"/>
      <c r="ZK3168" s="0"/>
      <c r="ZL3168" s="0"/>
      <c r="ZM3168" s="0"/>
      <c r="ZN3168" s="0"/>
      <c r="ZO3168" s="0"/>
      <c r="ZP3168" s="0"/>
      <c r="ZQ3168" s="0"/>
      <c r="ZR3168" s="0"/>
      <c r="ZS3168" s="0"/>
      <c r="ZT3168" s="0"/>
      <c r="ZU3168" s="0"/>
      <c r="ZV3168" s="0"/>
      <c r="ZW3168" s="0"/>
      <c r="ZX3168" s="0"/>
      <c r="ZY3168" s="0"/>
      <c r="ZZ3168" s="0"/>
      <c r="AAA3168" s="0"/>
      <c r="AAB3168" s="0"/>
      <c r="AAC3168" s="0"/>
      <c r="AAD3168" s="0"/>
      <c r="AAE3168" s="0"/>
      <c r="AAF3168" s="0"/>
      <c r="AAG3168" s="0"/>
      <c r="AAH3168" s="0"/>
      <c r="AAI3168" s="0"/>
      <c r="AAJ3168" s="0"/>
      <c r="AAK3168" s="0"/>
      <c r="AAL3168" s="0"/>
      <c r="AAM3168" s="0"/>
      <c r="AAN3168" s="0"/>
      <c r="AAO3168" s="0"/>
      <c r="AAP3168" s="0"/>
      <c r="AAQ3168" s="0"/>
      <c r="AAR3168" s="0"/>
      <c r="AAS3168" s="0"/>
      <c r="AAT3168" s="0"/>
      <c r="AAU3168" s="0"/>
      <c r="AAV3168" s="0"/>
      <c r="AAW3168" s="0"/>
      <c r="AAX3168" s="0"/>
      <c r="AAY3168" s="0"/>
      <c r="AAZ3168" s="0"/>
      <c r="ABA3168" s="0"/>
      <c r="ABB3168" s="0"/>
      <c r="ABC3168" s="0"/>
      <c r="ABD3168" s="0"/>
      <c r="ABE3168" s="0"/>
      <c r="ABF3168" s="0"/>
      <c r="ABG3168" s="0"/>
      <c r="ABH3168" s="0"/>
      <c r="ABI3168" s="0"/>
      <c r="ABJ3168" s="0"/>
      <c r="ABK3168" s="0"/>
      <c r="ABL3168" s="0"/>
      <c r="ABM3168" s="0"/>
      <c r="ABN3168" s="0"/>
      <c r="ABO3168" s="0"/>
      <c r="ABP3168" s="0"/>
      <c r="ABQ3168" s="0"/>
      <c r="ABR3168" s="0"/>
      <c r="ABS3168" s="0"/>
      <c r="ABT3168" s="0"/>
      <c r="ABU3168" s="0"/>
      <c r="ABV3168" s="0"/>
      <c r="ABW3168" s="0"/>
      <c r="ABX3168" s="0"/>
      <c r="ABY3168" s="0"/>
      <c r="ABZ3168" s="0"/>
      <c r="ACA3168" s="0"/>
      <c r="ACB3168" s="0"/>
      <c r="ACC3168" s="0"/>
      <c r="ACD3168" s="0"/>
      <c r="ACE3168" s="0"/>
      <c r="ACF3168" s="0"/>
      <c r="ACG3168" s="0"/>
      <c r="ACH3168" s="0"/>
      <c r="ACI3168" s="0"/>
      <c r="ACJ3168" s="0"/>
      <c r="ACK3168" s="0"/>
      <c r="ACL3168" s="0"/>
      <c r="ACM3168" s="0"/>
      <c r="ACN3168" s="0"/>
      <c r="ACO3168" s="0"/>
      <c r="ACP3168" s="0"/>
      <c r="ACQ3168" s="0"/>
      <c r="ACR3168" s="0"/>
      <c r="ACS3168" s="0"/>
      <c r="ACT3168" s="0"/>
      <c r="ACU3168" s="0"/>
      <c r="ACV3168" s="0"/>
      <c r="ACW3168" s="0"/>
      <c r="ACX3168" s="0"/>
      <c r="ACY3168" s="0"/>
      <c r="ACZ3168" s="0"/>
      <c r="ADA3168" s="0"/>
      <c r="ADB3168" s="0"/>
      <c r="ADC3168" s="0"/>
      <c r="ADD3168" s="0"/>
      <c r="ADE3168" s="0"/>
      <c r="ADF3168" s="0"/>
      <c r="ADG3168" s="0"/>
      <c r="ADH3168" s="0"/>
      <c r="ADI3168" s="0"/>
      <c r="ADJ3168" s="0"/>
      <c r="ADK3168" s="0"/>
      <c r="ADL3168" s="0"/>
      <c r="ADM3168" s="0"/>
      <c r="ADN3168" s="0"/>
      <c r="ADO3168" s="0"/>
      <c r="ADP3168" s="0"/>
      <c r="ADQ3168" s="0"/>
      <c r="ADR3168" s="0"/>
      <c r="ADS3168" s="0"/>
      <c r="ADT3168" s="0"/>
      <c r="ADU3168" s="0"/>
      <c r="ADV3168" s="0"/>
      <c r="ADW3168" s="0"/>
      <c r="ADX3168" s="0"/>
      <c r="ADY3168" s="0"/>
      <c r="ADZ3168" s="0"/>
      <c r="AEA3168" s="0"/>
      <c r="AEB3168" s="0"/>
      <c r="AEC3168" s="0"/>
      <c r="AED3168" s="0"/>
      <c r="AEE3168" s="0"/>
      <c r="AEF3168" s="0"/>
      <c r="AEG3168" s="0"/>
      <c r="AEH3168" s="0"/>
      <c r="AEI3168" s="0"/>
      <c r="AEJ3168" s="0"/>
      <c r="AEK3168" s="0"/>
      <c r="AEL3168" s="0"/>
      <c r="AEM3168" s="0"/>
      <c r="AEN3168" s="0"/>
      <c r="AEO3168" s="0"/>
      <c r="AEP3168" s="0"/>
      <c r="AEQ3168" s="0"/>
      <c r="AER3168" s="0"/>
      <c r="AES3168" s="0"/>
      <c r="AET3168" s="0"/>
      <c r="AEU3168" s="0"/>
      <c r="AEV3168" s="0"/>
      <c r="AEW3168" s="0"/>
      <c r="AEX3168" s="0"/>
      <c r="AEY3168" s="0"/>
      <c r="AEZ3168" s="0"/>
      <c r="AFA3168" s="0"/>
      <c r="AFB3168" s="0"/>
      <c r="AFC3168" s="0"/>
      <c r="AFD3168" s="0"/>
      <c r="AFE3168" s="0"/>
      <c r="AFF3168" s="0"/>
      <c r="AFG3168" s="0"/>
      <c r="AFH3168" s="0"/>
      <c r="AFI3168" s="0"/>
      <c r="AFJ3168" s="0"/>
      <c r="AFK3168" s="0"/>
      <c r="AFL3168" s="0"/>
      <c r="AFM3168" s="0"/>
      <c r="AFN3168" s="0"/>
      <c r="AFO3168" s="0"/>
      <c r="AFP3168" s="0"/>
      <c r="AFQ3168" s="0"/>
      <c r="AFR3168" s="0"/>
      <c r="AFS3168" s="0"/>
      <c r="AFT3168" s="0"/>
      <c r="AFU3168" s="0"/>
      <c r="AFV3168" s="0"/>
      <c r="AFW3168" s="0"/>
      <c r="AFX3168" s="0"/>
      <c r="AFY3168" s="0"/>
      <c r="AFZ3168" s="0"/>
      <c r="AGA3168" s="0"/>
      <c r="AGB3168" s="0"/>
      <c r="AGC3168" s="0"/>
      <c r="AGD3168" s="0"/>
      <c r="AGE3168" s="0"/>
      <c r="AGF3168" s="0"/>
      <c r="AGG3168" s="0"/>
      <c r="AGH3168" s="0"/>
      <c r="AGI3168" s="0"/>
      <c r="AGJ3168" s="0"/>
      <c r="AGK3168" s="0"/>
      <c r="AGL3168" s="0"/>
      <c r="AGM3168" s="0"/>
      <c r="AGN3168" s="0"/>
      <c r="AGO3168" s="0"/>
      <c r="AGP3168" s="0"/>
      <c r="AGQ3168" s="0"/>
      <c r="AGR3168" s="0"/>
      <c r="AGS3168" s="0"/>
      <c r="AGT3168" s="0"/>
      <c r="AGU3168" s="0"/>
      <c r="AGV3168" s="0"/>
      <c r="AGW3168" s="0"/>
      <c r="AGX3168" s="0"/>
      <c r="AGY3168" s="0"/>
      <c r="AGZ3168" s="0"/>
      <c r="AHA3168" s="0"/>
      <c r="AHB3168" s="0"/>
      <c r="AHC3168" s="0"/>
      <c r="AHD3168" s="0"/>
      <c r="AHE3168" s="0"/>
      <c r="AHF3168" s="0"/>
      <c r="AHG3168" s="0"/>
      <c r="AHH3168" s="0"/>
      <c r="AHI3168" s="0"/>
      <c r="AHJ3168" s="0"/>
      <c r="AHK3168" s="0"/>
      <c r="AHL3168" s="0"/>
      <c r="AHM3168" s="0"/>
      <c r="AHN3168" s="0"/>
      <c r="AHO3168" s="0"/>
      <c r="AHP3168" s="0"/>
      <c r="AHQ3168" s="0"/>
      <c r="AHR3168" s="0"/>
      <c r="AHS3168" s="0"/>
      <c r="AHT3168" s="0"/>
      <c r="AHU3168" s="0"/>
      <c r="AHV3168" s="0"/>
      <c r="AHW3168" s="0"/>
      <c r="AHX3168" s="0"/>
      <c r="AHY3168" s="0"/>
      <c r="AHZ3168" s="0"/>
      <c r="AIA3168" s="0"/>
      <c r="AIB3168" s="0"/>
      <c r="AIC3168" s="0"/>
      <c r="AID3168" s="0"/>
      <c r="AIE3168" s="0"/>
      <c r="AIF3168" s="0"/>
      <c r="AIG3168" s="0"/>
      <c r="AIH3168" s="0"/>
      <c r="AII3168" s="0"/>
      <c r="AIJ3168" s="0"/>
      <c r="AIK3168" s="0"/>
      <c r="AIL3168" s="0"/>
      <c r="AIM3168" s="0"/>
      <c r="AIN3168" s="0"/>
      <c r="AIO3168" s="0"/>
      <c r="AIP3168" s="0"/>
      <c r="AIQ3168" s="0"/>
      <c r="AIR3168" s="0"/>
      <c r="AIS3168" s="0"/>
      <c r="AIT3168" s="0"/>
      <c r="AIU3168" s="0"/>
      <c r="AIV3168" s="0"/>
      <c r="AIW3168" s="0"/>
      <c r="AIX3168" s="0"/>
      <c r="AIY3168" s="0"/>
      <c r="AIZ3168" s="0"/>
      <c r="AJA3168" s="0"/>
      <c r="AJB3168" s="0"/>
      <c r="AJC3168" s="0"/>
      <c r="AJD3168" s="0"/>
      <c r="AJE3168" s="0"/>
      <c r="AJF3168" s="0"/>
      <c r="AJG3168" s="0"/>
      <c r="AJH3168" s="0"/>
      <c r="AJI3168" s="0"/>
      <c r="AJJ3168" s="0"/>
      <c r="AJK3168" s="0"/>
      <c r="AJL3168" s="0"/>
      <c r="AJM3168" s="0"/>
      <c r="AJN3168" s="0"/>
      <c r="AJO3168" s="0"/>
      <c r="AJP3168" s="0"/>
      <c r="AJQ3168" s="0"/>
      <c r="AJR3168" s="0"/>
      <c r="AJS3168" s="0"/>
      <c r="AJT3168" s="0"/>
      <c r="AJU3168" s="0"/>
      <c r="AJV3168" s="0"/>
      <c r="AJW3168" s="0"/>
      <c r="AJX3168" s="0"/>
      <c r="AJY3168" s="0"/>
      <c r="AJZ3168" s="0"/>
      <c r="AKA3168" s="0"/>
      <c r="AKB3168" s="0"/>
      <c r="AKC3168" s="0"/>
      <c r="AKD3168" s="0"/>
      <c r="AKE3168" s="0"/>
      <c r="AKF3168" s="0"/>
      <c r="AKG3168" s="0"/>
      <c r="AKH3168" s="0"/>
      <c r="AKI3168" s="0"/>
      <c r="AKJ3168" s="0"/>
      <c r="AKK3168" s="0"/>
      <c r="AKL3168" s="0"/>
      <c r="AKM3168" s="0"/>
      <c r="AKN3168" s="0"/>
      <c r="AKO3168" s="0"/>
      <c r="AKP3168" s="0"/>
      <c r="AKQ3168" s="0"/>
      <c r="AKR3168" s="0"/>
      <c r="AKS3168" s="0"/>
      <c r="AKT3168" s="0"/>
      <c r="AKU3168" s="0"/>
      <c r="AKV3168" s="0"/>
      <c r="AKW3168" s="0"/>
      <c r="AKX3168" s="0"/>
      <c r="AKY3168" s="0"/>
      <c r="AKZ3168" s="0"/>
      <c r="ALA3168" s="0"/>
      <c r="ALB3168" s="0"/>
      <c r="ALC3168" s="0"/>
      <c r="ALD3168" s="0"/>
      <c r="ALE3168" s="0"/>
      <c r="ALF3168" s="0"/>
      <c r="ALG3168" s="0"/>
      <c r="ALH3168" s="0"/>
      <c r="ALI3168" s="0"/>
      <c r="ALJ3168" s="0"/>
      <c r="ALK3168" s="0"/>
      <c r="ALL3168" s="0"/>
      <c r="ALM3168" s="0"/>
      <c r="ALN3168" s="0"/>
      <c r="ALO3168" s="0"/>
      <c r="ALP3168" s="0"/>
      <c r="ALQ3168" s="0"/>
      <c r="ALR3168" s="0"/>
      <c r="ALS3168" s="0"/>
      <c r="ALT3168" s="0"/>
      <c r="ALU3168" s="0"/>
      <c r="ALV3168" s="0"/>
      <c r="ALW3168" s="0"/>
      <c r="ALX3168" s="0"/>
      <c r="ALY3168" s="0"/>
      <c r="ALZ3168" s="0"/>
      <c r="AMA3168" s="0"/>
      <c r="AMB3168" s="0"/>
      <c r="AMC3168" s="0"/>
      <c r="AMD3168" s="0"/>
      <c r="AME3168" s="0"/>
      <c r="AMF3168" s="0"/>
      <c r="AMG3168" s="0"/>
      <c r="AMH3168" s="0"/>
      <c r="AMI3168" s="0"/>
    </row>
    <row r="3169" customFormat="false" ht="12.75" hidden="false" customHeight="false" outlineLevel="0" collapsed="false">
      <c r="A3169" s="18" t="s">
        <v>1365</v>
      </c>
      <c r="B3169" s="18"/>
      <c r="C3169" s="79" t="s">
        <v>1380</v>
      </c>
      <c r="D3169" s="79" t="s">
        <v>13</v>
      </c>
      <c r="E3169" s="80"/>
      <c r="F3169" s="81"/>
      <c r="G3169" s="82"/>
      <c r="H3169" s="83" t="s">
        <v>168</v>
      </c>
      <c r="I3169" s="84" t="n">
        <v>6.2</v>
      </c>
      <c r="J3169" s="83" t="s">
        <v>960</v>
      </c>
      <c r="K3169" s="18"/>
      <c r="M3169" s="18"/>
      <c r="N3169" s="18"/>
      <c r="O3169" s="18"/>
      <c r="P3169" s="18"/>
      <c r="Q3169" s="18"/>
      <c r="R3169" s="18"/>
      <c r="S3169" s="18"/>
      <c r="T3169" s="18"/>
      <c r="U3169" s="18"/>
      <c r="V3169" s="18"/>
      <c r="W3169" s="18"/>
      <c r="X3169" s="18"/>
      <c r="Y3169" s="18"/>
      <c r="Z3169" s="18"/>
      <c r="AA3169" s="18"/>
      <c r="AB3169" s="18"/>
      <c r="AC3169" s="18"/>
      <c r="AD3169" s="18"/>
      <c r="AE3169" s="18"/>
      <c r="AF3169" s="18"/>
      <c r="AG3169" s="18"/>
      <c r="AH3169" s="18"/>
      <c r="AI3169" s="18"/>
      <c r="AJ3169" s="18"/>
      <c r="AK3169" s="18"/>
      <c r="AL3169" s="18"/>
      <c r="AM3169" s="18"/>
      <c r="AN3169" s="18"/>
      <c r="AO3169" s="18"/>
      <c r="AP3169" s="18"/>
      <c r="AQ3169" s="18"/>
      <c r="AR3169" s="18"/>
      <c r="AS3169" s="18"/>
      <c r="AT3169" s="18"/>
      <c r="AU3169" s="18"/>
      <c r="AV3169" s="18"/>
      <c r="AW3169" s="18"/>
      <c r="AX3169" s="18"/>
      <c r="AY3169" s="18"/>
      <c r="AZ3169" s="18"/>
      <c r="BA3169" s="18"/>
      <c r="BB3169" s="18"/>
      <c r="BC3169" s="18"/>
      <c r="BD3169" s="18"/>
      <c r="BE3169" s="18"/>
      <c r="BF3169" s="18"/>
      <c r="BG3169" s="18"/>
      <c r="BH3169" s="18"/>
      <c r="BI3169" s="18"/>
      <c r="BJ3169" s="18"/>
      <c r="BK3169" s="18"/>
      <c r="BL3169" s="18"/>
      <c r="BM3169" s="0"/>
      <c r="BN3169" s="0"/>
      <c r="BO3169" s="0"/>
      <c r="BP3169" s="0"/>
      <c r="BQ3169" s="0"/>
      <c r="BR3169" s="0"/>
      <c r="BS3169" s="0"/>
      <c r="BT3169" s="0"/>
      <c r="BU3169" s="0"/>
      <c r="BV3169" s="0"/>
      <c r="BW3169" s="0"/>
      <c r="BX3169" s="0"/>
      <c r="BY3169" s="0"/>
      <c r="BZ3169" s="0"/>
      <c r="CA3169" s="0"/>
      <c r="CB3169" s="0"/>
      <c r="CC3169" s="0"/>
      <c r="CD3169" s="0"/>
      <c r="CE3169" s="0"/>
      <c r="CF3169" s="0"/>
      <c r="CG3169" s="0"/>
      <c r="CH3169" s="0"/>
      <c r="CI3169" s="0"/>
      <c r="CJ3169" s="0"/>
      <c r="CK3169" s="0"/>
      <c r="CL3169" s="0"/>
      <c r="CM3169" s="0"/>
      <c r="CN3169" s="0"/>
      <c r="CO3169" s="0"/>
      <c r="CP3169" s="0"/>
      <c r="CQ3169" s="0"/>
      <c r="CR3169" s="0"/>
      <c r="CS3169" s="0"/>
      <c r="CT3169" s="0"/>
      <c r="CU3169" s="0"/>
      <c r="CV3169" s="0"/>
      <c r="CW3169" s="0"/>
      <c r="CX3169" s="0"/>
      <c r="CY3169" s="0"/>
      <c r="CZ3169" s="0"/>
      <c r="DA3169" s="0"/>
      <c r="DB3169" s="0"/>
      <c r="DC3169" s="0"/>
      <c r="DD3169" s="0"/>
      <c r="DE3169" s="0"/>
      <c r="DF3169" s="0"/>
      <c r="DG3169" s="0"/>
      <c r="DH3169" s="0"/>
      <c r="DI3169" s="0"/>
      <c r="DJ3169" s="0"/>
      <c r="DK3169" s="0"/>
      <c r="DL3169" s="0"/>
      <c r="DM3169" s="0"/>
      <c r="DN3169" s="0"/>
      <c r="DO3169" s="0"/>
      <c r="DP3169" s="0"/>
      <c r="DQ3169" s="0"/>
      <c r="DR3169" s="0"/>
      <c r="DS3169" s="0"/>
      <c r="DT3169" s="0"/>
      <c r="DU3169" s="0"/>
      <c r="DV3169" s="0"/>
      <c r="DW3169" s="0"/>
      <c r="DX3169" s="0"/>
      <c r="DY3169" s="0"/>
      <c r="DZ3169" s="0"/>
      <c r="EA3169" s="0"/>
      <c r="EB3169" s="0"/>
      <c r="EC3169" s="0"/>
      <c r="ED3169" s="0"/>
      <c r="EE3169" s="0"/>
      <c r="EF3169" s="0"/>
      <c r="EG3169" s="0"/>
      <c r="EH3169" s="0"/>
      <c r="EI3169" s="0"/>
      <c r="EJ3169" s="0"/>
      <c r="EK3169" s="0"/>
      <c r="EL3169" s="0"/>
      <c r="EM3169" s="0"/>
      <c r="EN3169" s="0"/>
      <c r="EO3169" s="0"/>
      <c r="EP3169" s="0"/>
      <c r="EQ3169" s="0"/>
      <c r="ER3169" s="0"/>
      <c r="ES3169" s="0"/>
      <c r="ET3169" s="0"/>
      <c r="EU3169" s="0"/>
      <c r="EV3169" s="0"/>
      <c r="EW3169" s="0"/>
      <c r="EX3169" s="0"/>
      <c r="EY3169" s="0"/>
      <c r="EZ3169" s="0"/>
      <c r="FA3169" s="0"/>
      <c r="FB3169" s="0"/>
      <c r="FC3169" s="0"/>
      <c r="FD3169" s="0"/>
      <c r="FE3169" s="0"/>
      <c r="FF3169" s="0"/>
      <c r="FG3169" s="0"/>
      <c r="FH3169" s="0"/>
      <c r="FI3169" s="0"/>
      <c r="FJ3169" s="0"/>
      <c r="FK3169" s="0"/>
      <c r="FL3169" s="0"/>
      <c r="FM3169" s="0"/>
      <c r="FN3169" s="0"/>
      <c r="FO3169" s="0"/>
      <c r="FP3169" s="0"/>
      <c r="FQ3169" s="0"/>
      <c r="FR3169" s="0"/>
      <c r="FS3169" s="0"/>
      <c r="FT3169" s="0"/>
      <c r="FU3169" s="0"/>
      <c r="FV3169" s="0"/>
      <c r="FW3169" s="0"/>
      <c r="FX3169" s="0"/>
      <c r="FY3169" s="0"/>
      <c r="FZ3169" s="0"/>
      <c r="GA3169" s="0"/>
      <c r="GB3169" s="0"/>
      <c r="GC3169" s="0"/>
      <c r="GD3169" s="0"/>
      <c r="GE3169" s="0"/>
      <c r="GF3169" s="0"/>
      <c r="GG3169" s="0"/>
      <c r="GH3169" s="0"/>
      <c r="GI3169" s="0"/>
      <c r="GJ3169" s="0"/>
      <c r="GK3169" s="0"/>
      <c r="GL3169" s="0"/>
      <c r="GM3169" s="0"/>
      <c r="GN3169" s="0"/>
      <c r="GO3169" s="0"/>
      <c r="GP3169" s="0"/>
      <c r="GQ3169" s="0"/>
      <c r="GR3169" s="0"/>
      <c r="GS3169" s="0"/>
      <c r="GT3169" s="0"/>
      <c r="GU3169" s="0"/>
      <c r="GV3169" s="0"/>
      <c r="GW3169" s="0"/>
      <c r="GX3169" s="0"/>
      <c r="GY3169" s="0"/>
      <c r="GZ3169" s="0"/>
      <c r="HA3169" s="0"/>
      <c r="HB3169" s="0"/>
      <c r="HC3169" s="0"/>
      <c r="HD3169" s="0"/>
      <c r="HE3169" s="0"/>
      <c r="HF3169" s="0"/>
      <c r="HG3169" s="0"/>
      <c r="HH3169" s="0"/>
      <c r="HI3169" s="0"/>
      <c r="HJ3169" s="0"/>
      <c r="HK3169" s="0"/>
      <c r="HL3169" s="0"/>
      <c r="HM3169" s="0"/>
      <c r="HN3169" s="0"/>
      <c r="HO3169" s="0"/>
      <c r="HP3169" s="0"/>
      <c r="HQ3169" s="0"/>
      <c r="HR3169" s="0"/>
      <c r="HS3169" s="0"/>
      <c r="HT3169" s="0"/>
      <c r="HU3169" s="0"/>
      <c r="HV3169" s="0"/>
      <c r="HW3169" s="0"/>
      <c r="HX3169" s="0"/>
      <c r="HY3169" s="0"/>
      <c r="HZ3169" s="0"/>
      <c r="IA3169" s="0"/>
      <c r="IB3169" s="0"/>
      <c r="IC3169" s="0"/>
      <c r="ID3169" s="0"/>
      <c r="IE3169" s="0"/>
      <c r="IF3169" s="0"/>
      <c r="IG3169" s="0"/>
      <c r="IH3169" s="0"/>
      <c r="II3169" s="0"/>
      <c r="IJ3169" s="0"/>
      <c r="IK3169" s="0"/>
      <c r="IL3169" s="0"/>
      <c r="IM3169" s="0"/>
      <c r="IN3169" s="0"/>
      <c r="IO3169" s="0"/>
      <c r="IP3169" s="0"/>
      <c r="IQ3169" s="0"/>
      <c r="IR3169" s="0"/>
      <c r="IS3169" s="0"/>
      <c r="IT3169" s="0"/>
      <c r="IU3169" s="0"/>
      <c r="IV3169" s="0"/>
      <c r="IW3169" s="0"/>
      <c r="IX3169" s="0"/>
      <c r="IY3169" s="0"/>
      <c r="IZ3169" s="0"/>
      <c r="JA3169" s="0"/>
      <c r="JB3169" s="0"/>
      <c r="JC3169" s="0"/>
      <c r="JD3169" s="0"/>
      <c r="JE3169" s="0"/>
      <c r="JF3169" s="0"/>
      <c r="JG3169" s="0"/>
      <c r="JH3169" s="0"/>
      <c r="JI3169" s="0"/>
      <c r="JJ3169" s="0"/>
      <c r="JK3169" s="0"/>
      <c r="JL3169" s="0"/>
      <c r="JM3169" s="0"/>
      <c r="JN3169" s="0"/>
      <c r="JO3169" s="0"/>
      <c r="JP3169" s="0"/>
      <c r="JQ3169" s="0"/>
      <c r="JR3169" s="0"/>
      <c r="JS3169" s="0"/>
      <c r="JT3169" s="0"/>
      <c r="JU3169" s="0"/>
      <c r="JV3169" s="0"/>
      <c r="JW3169" s="0"/>
      <c r="JX3169" s="0"/>
      <c r="JY3169" s="0"/>
      <c r="JZ3169" s="0"/>
      <c r="KA3169" s="0"/>
      <c r="KB3169" s="0"/>
      <c r="KC3169" s="0"/>
      <c r="KD3169" s="0"/>
      <c r="KE3169" s="0"/>
      <c r="KF3169" s="0"/>
      <c r="KG3169" s="0"/>
      <c r="KH3169" s="0"/>
      <c r="KI3169" s="0"/>
      <c r="KJ3169" s="0"/>
      <c r="KK3169" s="0"/>
      <c r="KL3169" s="0"/>
      <c r="KM3169" s="0"/>
      <c r="KN3169" s="0"/>
      <c r="KO3169" s="0"/>
      <c r="KP3169" s="0"/>
      <c r="KQ3169" s="0"/>
      <c r="KR3169" s="0"/>
      <c r="KS3169" s="0"/>
      <c r="KT3169" s="0"/>
      <c r="KU3169" s="0"/>
      <c r="KV3169" s="0"/>
      <c r="KW3169" s="0"/>
      <c r="KX3169" s="0"/>
      <c r="KY3169" s="0"/>
      <c r="KZ3169" s="0"/>
      <c r="LA3169" s="0"/>
      <c r="LB3169" s="0"/>
      <c r="LC3169" s="0"/>
      <c r="LD3169" s="0"/>
      <c r="LE3169" s="0"/>
      <c r="LF3169" s="0"/>
      <c r="LG3169" s="0"/>
      <c r="LH3169" s="0"/>
      <c r="LI3169" s="0"/>
      <c r="LJ3169" s="0"/>
      <c r="LK3169" s="0"/>
      <c r="LL3169" s="0"/>
      <c r="LM3169" s="0"/>
      <c r="LN3169" s="0"/>
      <c r="LO3169" s="0"/>
      <c r="LP3169" s="0"/>
      <c r="LQ3169" s="0"/>
      <c r="LR3169" s="0"/>
      <c r="LS3169" s="0"/>
      <c r="LT3169" s="0"/>
      <c r="LU3169" s="0"/>
      <c r="LV3169" s="0"/>
      <c r="LW3169" s="0"/>
      <c r="LX3169" s="0"/>
      <c r="LY3169" s="0"/>
      <c r="LZ3169" s="0"/>
      <c r="MA3169" s="0"/>
      <c r="MB3169" s="0"/>
      <c r="MC3169" s="0"/>
      <c r="MD3169" s="0"/>
      <c r="ME3169" s="0"/>
      <c r="MF3169" s="0"/>
      <c r="MG3169" s="0"/>
      <c r="MH3169" s="0"/>
      <c r="MI3169" s="0"/>
      <c r="MJ3169" s="0"/>
      <c r="MK3169" s="0"/>
      <c r="ML3169" s="0"/>
      <c r="MM3169" s="0"/>
      <c r="MN3169" s="0"/>
      <c r="MO3169" s="0"/>
      <c r="MP3169" s="0"/>
      <c r="MQ3169" s="0"/>
      <c r="MR3169" s="0"/>
      <c r="MS3169" s="0"/>
      <c r="MT3169" s="0"/>
      <c r="MU3169" s="0"/>
      <c r="MV3169" s="0"/>
      <c r="MW3169" s="0"/>
      <c r="MX3169" s="0"/>
      <c r="MY3169" s="0"/>
      <c r="MZ3169" s="0"/>
      <c r="NA3169" s="0"/>
      <c r="NB3169" s="0"/>
      <c r="NC3169" s="0"/>
      <c r="ND3169" s="0"/>
      <c r="NE3169" s="0"/>
      <c r="NF3169" s="0"/>
      <c r="NG3169" s="0"/>
      <c r="NH3169" s="0"/>
      <c r="NI3169" s="0"/>
      <c r="NJ3169" s="0"/>
      <c r="NK3169" s="0"/>
      <c r="NL3169" s="0"/>
      <c r="NM3169" s="0"/>
      <c r="NN3169" s="0"/>
      <c r="NO3169" s="0"/>
      <c r="NP3169" s="0"/>
      <c r="NQ3169" s="0"/>
      <c r="NR3169" s="0"/>
      <c r="NS3169" s="0"/>
      <c r="NT3169" s="0"/>
      <c r="NU3169" s="0"/>
      <c r="NV3169" s="0"/>
      <c r="NW3169" s="0"/>
      <c r="NX3169" s="0"/>
      <c r="NY3169" s="0"/>
      <c r="NZ3169" s="0"/>
      <c r="OA3169" s="0"/>
      <c r="OB3169" s="0"/>
      <c r="OC3169" s="0"/>
      <c r="OD3169" s="0"/>
      <c r="OE3169" s="0"/>
      <c r="OF3169" s="0"/>
      <c r="OG3169" s="0"/>
      <c r="OH3169" s="0"/>
      <c r="OI3169" s="0"/>
      <c r="OJ3169" s="0"/>
      <c r="OK3169" s="0"/>
      <c r="OL3169" s="0"/>
      <c r="OM3169" s="0"/>
      <c r="ON3169" s="0"/>
      <c r="OO3169" s="0"/>
      <c r="OP3169" s="0"/>
      <c r="OQ3169" s="0"/>
      <c r="OR3169" s="0"/>
      <c r="OS3169" s="0"/>
      <c r="OT3169" s="0"/>
      <c r="OU3169" s="0"/>
      <c r="OV3169" s="0"/>
      <c r="OW3169" s="0"/>
      <c r="OX3169" s="0"/>
      <c r="OY3169" s="0"/>
      <c r="OZ3169" s="0"/>
      <c r="PA3169" s="0"/>
      <c r="PB3169" s="0"/>
      <c r="PC3169" s="0"/>
      <c r="PD3169" s="0"/>
      <c r="PE3169" s="0"/>
      <c r="PF3169" s="0"/>
      <c r="PG3169" s="0"/>
      <c r="PH3169" s="0"/>
      <c r="PI3169" s="0"/>
      <c r="PJ3169" s="0"/>
      <c r="PK3169" s="0"/>
      <c r="PL3169" s="0"/>
      <c r="PM3169" s="0"/>
      <c r="PN3169" s="0"/>
      <c r="PO3169" s="0"/>
      <c r="PP3169" s="0"/>
      <c r="PQ3169" s="0"/>
      <c r="PR3169" s="0"/>
      <c r="PS3169" s="0"/>
      <c r="PT3169" s="0"/>
      <c r="PU3169" s="0"/>
      <c r="PV3169" s="0"/>
      <c r="PW3169" s="0"/>
      <c r="PX3169" s="0"/>
      <c r="PY3169" s="0"/>
      <c r="PZ3169" s="0"/>
      <c r="QA3169" s="0"/>
      <c r="QB3169" s="0"/>
      <c r="QC3169" s="0"/>
      <c r="QD3169" s="0"/>
      <c r="QE3169" s="0"/>
      <c r="QF3169" s="0"/>
      <c r="QG3169" s="0"/>
      <c r="QH3169" s="0"/>
      <c r="QI3169" s="0"/>
      <c r="QJ3169" s="0"/>
      <c r="QK3169" s="0"/>
      <c r="QL3169" s="0"/>
      <c r="QM3169" s="0"/>
      <c r="QN3169" s="0"/>
      <c r="QO3169" s="0"/>
      <c r="QP3169" s="0"/>
      <c r="QQ3169" s="0"/>
      <c r="QR3169" s="0"/>
      <c r="QS3169" s="0"/>
      <c r="QT3169" s="0"/>
      <c r="QU3169" s="0"/>
      <c r="QV3169" s="0"/>
      <c r="QW3169" s="0"/>
      <c r="QX3169" s="0"/>
      <c r="QY3169" s="0"/>
      <c r="QZ3169" s="0"/>
      <c r="RA3169" s="0"/>
      <c r="RB3169" s="0"/>
      <c r="RC3169" s="0"/>
      <c r="RD3169" s="0"/>
      <c r="RE3169" s="0"/>
      <c r="RF3169" s="0"/>
      <c r="RG3169" s="0"/>
      <c r="RH3169" s="0"/>
      <c r="RI3169" s="0"/>
      <c r="RJ3169" s="0"/>
      <c r="RK3169" s="0"/>
      <c r="RL3169" s="0"/>
      <c r="RM3169" s="0"/>
      <c r="RN3169" s="0"/>
      <c r="RO3169" s="0"/>
      <c r="RP3169" s="0"/>
      <c r="RQ3169" s="0"/>
      <c r="RR3169" s="0"/>
      <c r="RS3169" s="0"/>
      <c r="RT3169" s="0"/>
      <c r="RU3169" s="0"/>
      <c r="RV3169" s="0"/>
      <c r="RW3169" s="0"/>
      <c r="RX3169" s="0"/>
      <c r="RY3169" s="0"/>
      <c r="RZ3169" s="0"/>
      <c r="SA3169" s="0"/>
      <c r="SB3169" s="0"/>
      <c r="SC3169" s="0"/>
      <c r="SD3169" s="0"/>
      <c r="SE3169" s="0"/>
      <c r="SF3169" s="0"/>
      <c r="SG3169" s="0"/>
      <c r="SH3169" s="0"/>
      <c r="SI3169" s="0"/>
      <c r="SJ3169" s="0"/>
      <c r="SK3169" s="0"/>
      <c r="SL3169" s="0"/>
      <c r="SM3169" s="0"/>
      <c r="SN3169" s="0"/>
      <c r="SO3169" s="0"/>
      <c r="SP3169" s="0"/>
      <c r="SQ3169" s="0"/>
      <c r="SR3169" s="0"/>
      <c r="SS3169" s="0"/>
      <c r="ST3169" s="0"/>
      <c r="SU3169" s="0"/>
      <c r="SV3169" s="0"/>
      <c r="SW3169" s="0"/>
      <c r="SX3169" s="0"/>
      <c r="SY3169" s="0"/>
      <c r="SZ3169" s="0"/>
      <c r="TA3169" s="0"/>
      <c r="TB3169" s="0"/>
      <c r="TC3169" s="0"/>
      <c r="TD3169" s="0"/>
      <c r="TE3169" s="0"/>
      <c r="TF3169" s="0"/>
      <c r="TG3169" s="0"/>
      <c r="TH3169" s="0"/>
      <c r="TI3169" s="0"/>
      <c r="TJ3169" s="0"/>
      <c r="TK3169" s="0"/>
      <c r="TL3169" s="0"/>
      <c r="TM3169" s="0"/>
      <c r="TN3169" s="0"/>
      <c r="TO3169" s="0"/>
      <c r="TP3169" s="0"/>
      <c r="TQ3169" s="0"/>
      <c r="TR3169" s="0"/>
      <c r="TS3169" s="0"/>
      <c r="TT3169" s="0"/>
      <c r="TU3169" s="0"/>
      <c r="TV3169" s="0"/>
      <c r="TW3169" s="0"/>
      <c r="TX3169" s="0"/>
      <c r="TY3169" s="0"/>
      <c r="TZ3169" s="0"/>
      <c r="UA3169" s="0"/>
      <c r="UB3169" s="0"/>
      <c r="UC3169" s="0"/>
      <c r="UD3169" s="0"/>
      <c r="UE3169" s="0"/>
      <c r="UF3169" s="0"/>
      <c r="UG3169" s="0"/>
      <c r="UH3169" s="0"/>
      <c r="UI3169" s="0"/>
      <c r="UJ3169" s="0"/>
      <c r="UK3169" s="0"/>
      <c r="UL3169" s="0"/>
      <c r="UM3169" s="0"/>
      <c r="UN3169" s="0"/>
      <c r="UO3169" s="0"/>
      <c r="UP3169" s="0"/>
      <c r="UQ3169" s="0"/>
      <c r="UR3169" s="0"/>
      <c r="US3169" s="0"/>
      <c r="UT3169" s="0"/>
      <c r="UU3169" s="0"/>
      <c r="UV3169" s="0"/>
      <c r="UW3169" s="0"/>
      <c r="UX3169" s="0"/>
      <c r="UY3169" s="0"/>
      <c r="UZ3169" s="0"/>
      <c r="VA3169" s="0"/>
      <c r="VB3169" s="0"/>
      <c r="VC3169" s="0"/>
      <c r="VD3169" s="0"/>
      <c r="VE3169" s="0"/>
      <c r="VF3169" s="0"/>
      <c r="VG3169" s="0"/>
      <c r="VH3169" s="0"/>
      <c r="VI3169" s="0"/>
      <c r="VJ3169" s="0"/>
      <c r="VK3169" s="0"/>
      <c r="VL3169" s="0"/>
      <c r="VM3169" s="0"/>
      <c r="VN3169" s="0"/>
      <c r="VO3169" s="0"/>
      <c r="VP3169" s="0"/>
      <c r="VQ3169" s="0"/>
      <c r="VR3169" s="0"/>
      <c r="VS3169" s="0"/>
      <c r="VT3169" s="0"/>
      <c r="VU3169" s="0"/>
      <c r="VV3169" s="0"/>
      <c r="VW3169" s="0"/>
      <c r="VX3169" s="0"/>
      <c r="VY3169" s="0"/>
      <c r="VZ3169" s="0"/>
      <c r="WA3169" s="0"/>
      <c r="WB3169" s="0"/>
      <c r="WC3169" s="0"/>
      <c r="WD3169" s="0"/>
      <c r="WE3169" s="0"/>
      <c r="WF3169" s="0"/>
      <c r="WG3169" s="0"/>
      <c r="WH3169" s="0"/>
      <c r="WI3169" s="0"/>
      <c r="WJ3169" s="0"/>
      <c r="WK3169" s="0"/>
      <c r="WL3169" s="0"/>
      <c r="WM3169" s="0"/>
      <c r="WN3169" s="0"/>
      <c r="WO3169" s="0"/>
      <c r="WP3169" s="0"/>
      <c r="WQ3169" s="0"/>
      <c r="WR3169" s="0"/>
      <c r="WS3169" s="0"/>
      <c r="WT3169" s="0"/>
      <c r="WU3169" s="0"/>
      <c r="WV3169" s="0"/>
      <c r="WW3169" s="0"/>
      <c r="WX3169" s="0"/>
      <c r="WY3169" s="0"/>
      <c r="WZ3169" s="0"/>
      <c r="XA3169" s="0"/>
      <c r="XB3169" s="0"/>
      <c r="XC3169" s="0"/>
      <c r="XD3169" s="0"/>
      <c r="XE3169" s="0"/>
      <c r="XF3169" s="0"/>
      <c r="XG3169" s="0"/>
      <c r="XH3169" s="0"/>
      <c r="XI3169" s="0"/>
      <c r="XJ3169" s="0"/>
      <c r="XK3169" s="0"/>
      <c r="XL3169" s="0"/>
      <c r="XM3169" s="0"/>
      <c r="XN3169" s="0"/>
      <c r="XO3169" s="0"/>
      <c r="XP3169" s="0"/>
      <c r="XQ3169" s="0"/>
      <c r="XR3169" s="0"/>
      <c r="XS3169" s="0"/>
      <c r="XT3169" s="0"/>
      <c r="XU3169" s="0"/>
      <c r="XV3169" s="0"/>
      <c r="XW3169" s="0"/>
      <c r="XX3169" s="0"/>
      <c r="XY3169" s="0"/>
      <c r="XZ3169" s="0"/>
      <c r="YA3169" s="0"/>
      <c r="YB3169" s="0"/>
      <c r="YC3169" s="0"/>
      <c r="YD3169" s="0"/>
      <c r="YE3169" s="0"/>
      <c r="YF3169" s="0"/>
      <c r="YG3169" s="0"/>
      <c r="YH3169" s="0"/>
      <c r="YI3169" s="0"/>
      <c r="YJ3169" s="0"/>
      <c r="YK3169" s="0"/>
      <c r="YL3169" s="0"/>
      <c r="YM3169" s="0"/>
      <c r="YN3169" s="0"/>
      <c r="YO3169" s="0"/>
      <c r="YP3169" s="0"/>
      <c r="YQ3169" s="0"/>
      <c r="YR3169" s="0"/>
      <c r="YS3169" s="0"/>
      <c r="YT3169" s="0"/>
      <c r="YU3169" s="0"/>
      <c r="YV3169" s="0"/>
      <c r="YW3169" s="0"/>
      <c r="YX3169" s="0"/>
      <c r="YY3169" s="0"/>
      <c r="YZ3169" s="0"/>
      <c r="ZA3169" s="0"/>
      <c r="ZB3169" s="0"/>
      <c r="ZC3169" s="0"/>
      <c r="ZD3169" s="0"/>
      <c r="ZE3169" s="0"/>
      <c r="ZF3169" s="0"/>
      <c r="ZG3169" s="0"/>
      <c r="ZH3169" s="0"/>
      <c r="ZI3169" s="0"/>
      <c r="ZJ3169" s="0"/>
      <c r="ZK3169" s="0"/>
      <c r="ZL3169" s="0"/>
      <c r="ZM3169" s="0"/>
      <c r="ZN3169" s="0"/>
      <c r="ZO3169" s="0"/>
      <c r="ZP3169" s="0"/>
      <c r="ZQ3169" s="0"/>
      <c r="ZR3169" s="0"/>
      <c r="ZS3169" s="0"/>
      <c r="ZT3169" s="0"/>
      <c r="ZU3169" s="0"/>
      <c r="ZV3169" s="0"/>
      <c r="ZW3169" s="0"/>
      <c r="ZX3169" s="0"/>
      <c r="ZY3169" s="0"/>
      <c r="ZZ3169" s="0"/>
      <c r="AAA3169" s="0"/>
      <c r="AAB3169" s="0"/>
      <c r="AAC3169" s="0"/>
      <c r="AAD3169" s="0"/>
      <c r="AAE3169" s="0"/>
      <c r="AAF3169" s="0"/>
      <c r="AAG3169" s="0"/>
      <c r="AAH3169" s="0"/>
      <c r="AAI3169" s="0"/>
      <c r="AAJ3169" s="0"/>
      <c r="AAK3169" s="0"/>
      <c r="AAL3169" s="0"/>
      <c r="AAM3169" s="0"/>
      <c r="AAN3169" s="0"/>
      <c r="AAO3169" s="0"/>
      <c r="AAP3169" s="0"/>
      <c r="AAQ3169" s="0"/>
      <c r="AAR3169" s="0"/>
      <c r="AAS3169" s="0"/>
      <c r="AAT3169" s="0"/>
      <c r="AAU3169" s="0"/>
      <c r="AAV3169" s="0"/>
      <c r="AAW3169" s="0"/>
      <c r="AAX3169" s="0"/>
      <c r="AAY3169" s="0"/>
      <c r="AAZ3169" s="0"/>
      <c r="ABA3169" s="0"/>
      <c r="ABB3169" s="0"/>
      <c r="ABC3169" s="0"/>
      <c r="ABD3169" s="0"/>
      <c r="ABE3169" s="0"/>
      <c r="ABF3169" s="0"/>
      <c r="ABG3169" s="0"/>
      <c r="ABH3169" s="0"/>
      <c r="ABI3169" s="0"/>
      <c r="ABJ3169" s="0"/>
      <c r="ABK3169" s="0"/>
      <c r="ABL3169" s="0"/>
      <c r="ABM3169" s="0"/>
      <c r="ABN3169" s="0"/>
      <c r="ABO3169" s="0"/>
      <c r="ABP3169" s="0"/>
      <c r="ABQ3169" s="0"/>
      <c r="ABR3169" s="0"/>
      <c r="ABS3169" s="0"/>
      <c r="ABT3169" s="0"/>
      <c r="ABU3169" s="0"/>
      <c r="ABV3169" s="0"/>
      <c r="ABW3169" s="0"/>
      <c r="ABX3169" s="0"/>
      <c r="ABY3169" s="0"/>
      <c r="ABZ3169" s="0"/>
      <c r="ACA3169" s="0"/>
      <c r="ACB3169" s="0"/>
      <c r="ACC3169" s="0"/>
      <c r="ACD3169" s="0"/>
      <c r="ACE3169" s="0"/>
      <c r="ACF3169" s="0"/>
      <c r="ACG3169" s="0"/>
      <c r="ACH3169" s="0"/>
      <c r="ACI3169" s="0"/>
      <c r="ACJ3169" s="0"/>
      <c r="ACK3169" s="0"/>
      <c r="ACL3169" s="0"/>
      <c r="ACM3169" s="0"/>
      <c r="ACN3169" s="0"/>
      <c r="ACO3169" s="0"/>
      <c r="ACP3169" s="0"/>
      <c r="ACQ3169" s="0"/>
      <c r="ACR3169" s="0"/>
      <c r="ACS3169" s="0"/>
      <c r="ACT3169" s="0"/>
      <c r="ACU3169" s="0"/>
      <c r="ACV3169" s="0"/>
      <c r="ACW3169" s="0"/>
      <c r="ACX3169" s="0"/>
      <c r="ACY3169" s="0"/>
      <c r="ACZ3169" s="0"/>
      <c r="ADA3169" s="0"/>
      <c r="ADB3169" s="0"/>
      <c r="ADC3169" s="0"/>
      <c r="ADD3169" s="0"/>
      <c r="ADE3169" s="0"/>
      <c r="ADF3169" s="0"/>
      <c r="ADG3169" s="0"/>
      <c r="ADH3169" s="0"/>
      <c r="ADI3169" s="0"/>
      <c r="ADJ3169" s="0"/>
      <c r="ADK3169" s="0"/>
      <c r="ADL3169" s="0"/>
      <c r="ADM3169" s="0"/>
      <c r="ADN3169" s="0"/>
      <c r="ADO3169" s="0"/>
      <c r="ADP3169" s="0"/>
      <c r="ADQ3169" s="0"/>
      <c r="ADR3169" s="0"/>
      <c r="ADS3169" s="0"/>
      <c r="ADT3169" s="0"/>
      <c r="ADU3169" s="0"/>
      <c r="ADV3169" s="0"/>
      <c r="ADW3169" s="0"/>
      <c r="ADX3169" s="0"/>
      <c r="ADY3169" s="0"/>
      <c r="ADZ3169" s="0"/>
      <c r="AEA3169" s="0"/>
      <c r="AEB3169" s="0"/>
      <c r="AEC3169" s="0"/>
      <c r="AED3169" s="0"/>
      <c r="AEE3169" s="0"/>
      <c r="AEF3169" s="0"/>
      <c r="AEG3169" s="0"/>
      <c r="AEH3169" s="0"/>
      <c r="AEI3169" s="0"/>
      <c r="AEJ3169" s="0"/>
      <c r="AEK3169" s="0"/>
      <c r="AEL3169" s="0"/>
      <c r="AEM3169" s="0"/>
      <c r="AEN3169" s="0"/>
      <c r="AEO3169" s="0"/>
      <c r="AEP3169" s="0"/>
      <c r="AEQ3169" s="0"/>
      <c r="AER3169" s="0"/>
      <c r="AES3169" s="0"/>
      <c r="AET3169" s="0"/>
      <c r="AEU3169" s="0"/>
      <c r="AEV3169" s="0"/>
      <c r="AEW3169" s="0"/>
      <c r="AEX3169" s="0"/>
      <c r="AEY3169" s="0"/>
      <c r="AEZ3169" s="0"/>
      <c r="AFA3169" s="0"/>
      <c r="AFB3169" s="0"/>
      <c r="AFC3169" s="0"/>
      <c r="AFD3169" s="0"/>
      <c r="AFE3169" s="0"/>
      <c r="AFF3169" s="0"/>
      <c r="AFG3169" s="0"/>
      <c r="AFH3169" s="0"/>
      <c r="AFI3169" s="0"/>
      <c r="AFJ3169" s="0"/>
      <c r="AFK3169" s="0"/>
      <c r="AFL3169" s="0"/>
      <c r="AFM3169" s="0"/>
      <c r="AFN3169" s="0"/>
      <c r="AFO3169" s="0"/>
      <c r="AFP3169" s="0"/>
      <c r="AFQ3169" s="0"/>
      <c r="AFR3169" s="0"/>
      <c r="AFS3169" s="0"/>
      <c r="AFT3169" s="0"/>
      <c r="AFU3169" s="0"/>
      <c r="AFV3169" s="0"/>
      <c r="AFW3169" s="0"/>
      <c r="AFX3169" s="0"/>
      <c r="AFY3169" s="0"/>
      <c r="AFZ3169" s="0"/>
      <c r="AGA3169" s="0"/>
      <c r="AGB3169" s="0"/>
      <c r="AGC3169" s="0"/>
      <c r="AGD3169" s="0"/>
      <c r="AGE3169" s="0"/>
      <c r="AGF3169" s="0"/>
      <c r="AGG3169" s="0"/>
      <c r="AGH3169" s="0"/>
      <c r="AGI3169" s="0"/>
      <c r="AGJ3169" s="0"/>
      <c r="AGK3169" s="0"/>
      <c r="AGL3169" s="0"/>
      <c r="AGM3169" s="0"/>
      <c r="AGN3169" s="0"/>
      <c r="AGO3169" s="0"/>
      <c r="AGP3169" s="0"/>
      <c r="AGQ3169" s="0"/>
      <c r="AGR3169" s="0"/>
      <c r="AGS3169" s="0"/>
      <c r="AGT3169" s="0"/>
      <c r="AGU3169" s="0"/>
      <c r="AGV3169" s="0"/>
      <c r="AGW3169" s="0"/>
      <c r="AGX3169" s="0"/>
      <c r="AGY3169" s="0"/>
      <c r="AGZ3169" s="0"/>
      <c r="AHA3169" s="0"/>
      <c r="AHB3169" s="0"/>
      <c r="AHC3169" s="0"/>
      <c r="AHD3169" s="0"/>
      <c r="AHE3169" s="0"/>
      <c r="AHF3169" s="0"/>
      <c r="AHG3169" s="0"/>
      <c r="AHH3169" s="0"/>
      <c r="AHI3169" s="0"/>
      <c r="AHJ3169" s="0"/>
      <c r="AHK3169" s="0"/>
      <c r="AHL3169" s="0"/>
      <c r="AHM3169" s="0"/>
      <c r="AHN3169" s="0"/>
      <c r="AHO3169" s="0"/>
      <c r="AHP3169" s="0"/>
      <c r="AHQ3169" s="0"/>
      <c r="AHR3169" s="0"/>
      <c r="AHS3169" s="0"/>
      <c r="AHT3169" s="0"/>
      <c r="AHU3169" s="0"/>
      <c r="AHV3169" s="0"/>
      <c r="AHW3169" s="0"/>
      <c r="AHX3169" s="0"/>
      <c r="AHY3169" s="0"/>
      <c r="AHZ3169" s="0"/>
      <c r="AIA3169" s="0"/>
      <c r="AIB3169" s="0"/>
      <c r="AIC3169" s="0"/>
      <c r="AID3169" s="0"/>
      <c r="AIE3169" s="0"/>
      <c r="AIF3169" s="0"/>
      <c r="AIG3169" s="0"/>
      <c r="AIH3169" s="0"/>
      <c r="AII3169" s="0"/>
      <c r="AIJ3169" s="0"/>
      <c r="AIK3169" s="0"/>
      <c r="AIL3169" s="0"/>
      <c r="AIM3169" s="0"/>
      <c r="AIN3169" s="0"/>
      <c r="AIO3169" s="0"/>
      <c r="AIP3169" s="0"/>
      <c r="AIQ3169" s="0"/>
      <c r="AIR3169" s="0"/>
      <c r="AIS3169" s="0"/>
      <c r="AIT3169" s="0"/>
      <c r="AIU3169" s="0"/>
      <c r="AIV3169" s="0"/>
      <c r="AIW3169" s="0"/>
      <c r="AIX3169" s="0"/>
      <c r="AIY3169" s="0"/>
      <c r="AIZ3169" s="0"/>
      <c r="AJA3169" s="0"/>
      <c r="AJB3169" s="0"/>
      <c r="AJC3169" s="0"/>
      <c r="AJD3169" s="0"/>
      <c r="AJE3169" s="0"/>
      <c r="AJF3169" s="0"/>
      <c r="AJG3169" s="0"/>
      <c r="AJH3169" s="0"/>
      <c r="AJI3169" s="0"/>
      <c r="AJJ3169" s="0"/>
      <c r="AJK3169" s="0"/>
      <c r="AJL3169" s="0"/>
      <c r="AJM3169" s="0"/>
      <c r="AJN3169" s="0"/>
      <c r="AJO3169" s="0"/>
      <c r="AJP3169" s="0"/>
      <c r="AJQ3169" s="0"/>
      <c r="AJR3169" s="0"/>
      <c r="AJS3169" s="0"/>
      <c r="AJT3169" s="0"/>
      <c r="AJU3169" s="0"/>
      <c r="AJV3169" s="0"/>
      <c r="AJW3169" s="0"/>
      <c r="AJX3169" s="0"/>
      <c r="AJY3169" s="0"/>
      <c r="AJZ3169" s="0"/>
      <c r="AKA3169" s="0"/>
      <c r="AKB3169" s="0"/>
      <c r="AKC3169" s="0"/>
      <c r="AKD3169" s="0"/>
      <c r="AKE3169" s="0"/>
      <c r="AKF3169" s="0"/>
      <c r="AKG3169" s="0"/>
      <c r="AKH3169" s="0"/>
      <c r="AKI3169" s="0"/>
      <c r="AKJ3169" s="0"/>
      <c r="AKK3169" s="0"/>
      <c r="AKL3169" s="0"/>
      <c r="AKM3169" s="0"/>
      <c r="AKN3169" s="0"/>
      <c r="AKO3169" s="0"/>
      <c r="AKP3169" s="0"/>
      <c r="AKQ3169" s="0"/>
      <c r="AKR3169" s="0"/>
      <c r="AKS3169" s="0"/>
      <c r="AKT3169" s="0"/>
      <c r="AKU3169" s="0"/>
      <c r="AKV3169" s="0"/>
      <c r="AKW3169" s="0"/>
      <c r="AKX3169" s="0"/>
      <c r="AKY3169" s="0"/>
      <c r="AKZ3169" s="0"/>
      <c r="ALA3169" s="0"/>
      <c r="ALB3169" s="0"/>
      <c r="ALC3169" s="0"/>
      <c r="ALD3169" s="0"/>
      <c r="ALE3169" s="0"/>
      <c r="ALF3169" s="0"/>
      <c r="ALG3169" s="0"/>
      <c r="ALH3169" s="0"/>
      <c r="ALI3169" s="0"/>
      <c r="ALJ3169" s="0"/>
      <c r="ALK3169" s="0"/>
      <c r="ALL3169" s="0"/>
      <c r="ALM3169" s="0"/>
      <c r="ALN3169" s="0"/>
      <c r="ALO3169" s="0"/>
      <c r="ALP3169" s="0"/>
      <c r="ALQ3169" s="0"/>
      <c r="ALR3169" s="0"/>
      <c r="ALS3169" s="0"/>
      <c r="ALT3169" s="0"/>
      <c r="ALU3169" s="0"/>
      <c r="ALV3169" s="0"/>
      <c r="ALW3169" s="0"/>
      <c r="ALX3169" s="0"/>
      <c r="ALY3169" s="0"/>
      <c r="ALZ3169" s="0"/>
      <c r="AMA3169" s="0"/>
      <c r="AMB3169" s="0"/>
      <c r="AMC3169" s="0"/>
      <c r="AMD3169" s="0"/>
      <c r="AME3169" s="0"/>
      <c r="AMF3169" s="0"/>
      <c r="AMG3169" s="0"/>
      <c r="AMH3169" s="0"/>
      <c r="AMI3169" s="0"/>
    </row>
    <row r="3170" customFormat="false" ht="12.75" hidden="false" customHeight="false" outlineLevel="0" collapsed="false">
      <c r="A3170" s="1" t="s">
        <v>1365</v>
      </c>
      <c r="C3170" s="19" t="s">
        <v>1381</v>
      </c>
      <c r="D3170" s="19" t="s">
        <v>13</v>
      </c>
      <c r="E3170" s="20" t="n">
        <v>1.8</v>
      </c>
      <c r="F3170" s="21" t="n">
        <v>0.07</v>
      </c>
      <c r="G3170" s="24" t="s">
        <v>1367</v>
      </c>
      <c r="H3170" s="3"/>
      <c r="BM3170" s="0"/>
      <c r="BN3170" s="0"/>
      <c r="BO3170" s="0"/>
      <c r="BP3170" s="0"/>
      <c r="BQ3170" s="0"/>
      <c r="BR3170" s="0"/>
      <c r="BS3170" s="0"/>
      <c r="BT3170" s="0"/>
      <c r="BU3170" s="0"/>
      <c r="BV3170" s="0"/>
      <c r="BW3170" s="0"/>
      <c r="BX3170" s="0"/>
      <c r="BY3170" s="0"/>
      <c r="BZ3170" s="0"/>
      <c r="CA3170" s="0"/>
      <c r="CB3170" s="0"/>
      <c r="CC3170" s="0"/>
      <c r="CD3170" s="0"/>
      <c r="CE3170" s="0"/>
      <c r="CF3170" s="0"/>
      <c r="CG3170" s="0"/>
      <c r="CH3170" s="0"/>
      <c r="CI3170" s="0"/>
      <c r="CJ3170" s="0"/>
      <c r="CK3170" s="0"/>
      <c r="CL3170" s="0"/>
      <c r="CM3170" s="0"/>
      <c r="CN3170" s="0"/>
      <c r="CO3170" s="0"/>
      <c r="CP3170" s="0"/>
      <c r="CQ3170" s="0"/>
      <c r="CR3170" s="0"/>
      <c r="CS3170" s="0"/>
      <c r="CT3170" s="0"/>
      <c r="CU3170" s="0"/>
      <c r="CV3170" s="0"/>
      <c r="CW3170" s="0"/>
      <c r="CX3170" s="0"/>
      <c r="CY3170" s="0"/>
      <c r="CZ3170" s="0"/>
      <c r="DA3170" s="0"/>
      <c r="DB3170" s="0"/>
      <c r="DC3170" s="0"/>
      <c r="DD3170" s="0"/>
      <c r="DE3170" s="0"/>
      <c r="DF3170" s="0"/>
      <c r="DG3170" s="0"/>
      <c r="DH3170" s="0"/>
      <c r="DI3170" s="0"/>
      <c r="DJ3170" s="0"/>
      <c r="DK3170" s="0"/>
      <c r="DL3170" s="0"/>
      <c r="DM3170" s="0"/>
      <c r="DN3170" s="0"/>
      <c r="DO3170" s="0"/>
      <c r="DP3170" s="0"/>
      <c r="DQ3170" s="0"/>
      <c r="DR3170" s="0"/>
      <c r="DS3170" s="0"/>
      <c r="DT3170" s="0"/>
      <c r="DU3170" s="0"/>
      <c r="DV3170" s="0"/>
      <c r="DW3170" s="0"/>
      <c r="DX3170" s="0"/>
      <c r="DY3170" s="0"/>
      <c r="DZ3170" s="0"/>
      <c r="EA3170" s="0"/>
      <c r="EB3170" s="0"/>
      <c r="EC3170" s="0"/>
      <c r="ED3170" s="0"/>
      <c r="EE3170" s="0"/>
      <c r="EF3170" s="0"/>
      <c r="EG3170" s="0"/>
      <c r="EH3170" s="0"/>
      <c r="EI3170" s="0"/>
      <c r="EJ3170" s="0"/>
      <c r="EK3170" s="0"/>
      <c r="EL3170" s="0"/>
      <c r="EM3170" s="0"/>
      <c r="EN3170" s="0"/>
      <c r="EO3170" s="0"/>
      <c r="EP3170" s="0"/>
      <c r="EQ3170" s="0"/>
      <c r="ER3170" s="0"/>
      <c r="ES3170" s="0"/>
      <c r="ET3170" s="0"/>
      <c r="EU3170" s="0"/>
      <c r="EV3170" s="0"/>
      <c r="EW3170" s="0"/>
      <c r="EX3170" s="0"/>
      <c r="EY3170" s="0"/>
      <c r="EZ3170" s="0"/>
      <c r="FA3170" s="0"/>
      <c r="FB3170" s="0"/>
      <c r="FC3170" s="0"/>
      <c r="FD3170" s="0"/>
      <c r="FE3170" s="0"/>
      <c r="FF3170" s="0"/>
      <c r="FG3170" s="0"/>
      <c r="FH3170" s="0"/>
      <c r="FI3170" s="0"/>
      <c r="FJ3170" s="0"/>
      <c r="FK3170" s="0"/>
      <c r="FL3170" s="0"/>
      <c r="FM3170" s="0"/>
      <c r="FN3170" s="0"/>
      <c r="FO3170" s="0"/>
      <c r="FP3170" s="0"/>
      <c r="FQ3170" s="0"/>
      <c r="FR3170" s="0"/>
      <c r="FS3170" s="0"/>
      <c r="FT3170" s="0"/>
      <c r="FU3170" s="0"/>
      <c r="FV3170" s="0"/>
      <c r="FW3170" s="0"/>
      <c r="FX3170" s="0"/>
      <c r="FY3170" s="0"/>
      <c r="FZ3170" s="0"/>
      <c r="GA3170" s="0"/>
      <c r="GB3170" s="0"/>
      <c r="GC3170" s="0"/>
      <c r="GD3170" s="0"/>
      <c r="GE3170" s="0"/>
      <c r="GF3170" s="0"/>
      <c r="GG3170" s="0"/>
      <c r="GH3170" s="0"/>
      <c r="GI3170" s="0"/>
      <c r="GJ3170" s="0"/>
      <c r="GK3170" s="0"/>
      <c r="GL3170" s="0"/>
      <c r="GM3170" s="0"/>
      <c r="GN3170" s="0"/>
      <c r="GO3170" s="0"/>
      <c r="GP3170" s="0"/>
      <c r="GQ3170" s="0"/>
      <c r="GR3170" s="0"/>
      <c r="GS3170" s="0"/>
      <c r="GT3170" s="0"/>
      <c r="GU3170" s="0"/>
      <c r="GV3170" s="0"/>
      <c r="GW3170" s="0"/>
      <c r="GX3170" s="0"/>
      <c r="GY3170" s="0"/>
      <c r="GZ3170" s="0"/>
      <c r="HA3170" s="0"/>
      <c r="HB3170" s="0"/>
      <c r="HC3170" s="0"/>
      <c r="HD3170" s="0"/>
      <c r="HE3170" s="0"/>
      <c r="HF3170" s="0"/>
      <c r="HG3170" s="0"/>
      <c r="HH3170" s="0"/>
      <c r="HI3170" s="0"/>
      <c r="HJ3170" s="0"/>
      <c r="HK3170" s="0"/>
      <c r="HL3170" s="0"/>
      <c r="HM3170" s="0"/>
      <c r="HN3170" s="0"/>
      <c r="HO3170" s="0"/>
      <c r="HP3170" s="0"/>
      <c r="HQ3170" s="0"/>
      <c r="HR3170" s="0"/>
      <c r="HS3170" s="0"/>
      <c r="HT3170" s="0"/>
      <c r="HU3170" s="0"/>
      <c r="HV3170" s="0"/>
      <c r="HW3170" s="0"/>
      <c r="HX3170" s="0"/>
      <c r="HY3170" s="0"/>
      <c r="HZ3170" s="0"/>
      <c r="IA3170" s="0"/>
      <c r="IB3170" s="0"/>
      <c r="IC3170" s="0"/>
      <c r="ID3170" s="0"/>
      <c r="IE3170" s="0"/>
      <c r="IF3170" s="0"/>
      <c r="IG3170" s="0"/>
      <c r="IH3170" s="0"/>
      <c r="II3170" s="0"/>
      <c r="IJ3170" s="0"/>
      <c r="IK3170" s="0"/>
      <c r="IL3170" s="0"/>
      <c r="IM3170" s="0"/>
      <c r="IN3170" s="0"/>
      <c r="IO3170" s="0"/>
      <c r="IP3170" s="0"/>
      <c r="IQ3170" s="0"/>
      <c r="IR3170" s="0"/>
      <c r="IS3170" s="0"/>
      <c r="IT3170" s="0"/>
      <c r="IU3170" s="0"/>
      <c r="IV3170" s="0"/>
      <c r="IW3170" s="0"/>
      <c r="IX3170" s="0"/>
      <c r="IY3170" s="0"/>
      <c r="IZ3170" s="0"/>
      <c r="JA3170" s="0"/>
      <c r="JB3170" s="0"/>
      <c r="JC3170" s="0"/>
      <c r="JD3170" s="0"/>
      <c r="JE3170" s="0"/>
      <c r="JF3170" s="0"/>
      <c r="JG3170" s="0"/>
      <c r="JH3170" s="0"/>
      <c r="JI3170" s="0"/>
      <c r="JJ3170" s="0"/>
      <c r="JK3170" s="0"/>
      <c r="JL3170" s="0"/>
      <c r="JM3170" s="0"/>
      <c r="JN3170" s="0"/>
      <c r="JO3170" s="0"/>
      <c r="JP3170" s="0"/>
      <c r="JQ3170" s="0"/>
      <c r="JR3170" s="0"/>
      <c r="JS3170" s="0"/>
      <c r="JT3170" s="0"/>
      <c r="JU3170" s="0"/>
      <c r="JV3170" s="0"/>
      <c r="JW3170" s="0"/>
      <c r="JX3170" s="0"/>
      <c r="JY3170" s="0"/>
      <c r="JZ3170" s="0"/>
      <c r="KA3170" s="0"/>
      <c r="KB3170" s="0"/>
      <c r="KC3170" s="0"/>
      <c r="KD3170" s="0"/>
      <c r="KE3170" s="0"/>
      <c r="KF3170" s="0"/>
      <c r="KG3170" s="0"/>
      <c r="KH3170" s="0"/>
      <c r="KI3170" s="0"/>
      <c r="KJ3170" s="0"/>
      <c r="KK3170" s="0"/>
      <c r="KL3170" s="0"/>
      <c r="KM3170" s="0"/>
      <c r="KN3170" s="0"/>
      <c r="KO3170" s="0"/>
      <c r="KP3170" s="0"/>
      <c r="KQ3170" s="0"/>
      <c r="KR3170" s="0"/>
      <c r="KS3170" s="0"/>
      <c r="KT3170" s="0"/>
      <c r="KU3170" s="0"/>
      <c r="KV3170" s="0"/>
      <c r="KW3170" s="0"/>
      <c r="KX3170" s="0"/>
      <c r="KY3170" s="0"/>
      <c r="KZ3170" s="0"/>
      <c r="LA3170" s="0"/>
      <c r="LB3170" s="0"/>
      <c r="LC3170" s="0"/>
      <c r="LD3170" s="0"/>
      <c r="LE3170" s="0"/>
      <c r="LF3170" s="0"/>
      <c r="LG3170" s="0"/>
      <c r="LH3170" s="0"/>
      <c r="LI3170" s="0"/>
      <c r="LJ3170" s="0"/>
      <c r="LK3170" s="0"/>
      <c r="LL3170" s="0"/>
      <c r="LM3170" s="0"/>
      <c r="LN3170" s="0"/>
      <c r="LO3170" s="0"/>
      <c r="LP3170" s="0"/>
      <c r="LQ3170" s="0"/>
      <c r="LR3170" s="0"/>
      <c r="LS3170" s="0"/>
      <c r="LT3170" s="0"/>
      <c r="LU3170" s="0"/>
      <c r="LV3170" s="0"/>
      <c r="LW3170" s="0"/>
      <c r="LX3170" s="0"/>
      <c r="LY3170" s="0"/>
      <c r="LZ3170" s="0"/>
      <c r="MA3170" s="0"/>
      <c r="MB3170" s="0"/>
      <c r="MC3170" s="0"/>
      <c r="MD3170" s="0"/>
      <c r="ME3170" s="0"/>
      <c r="MF3170" s="0"/>
      <c r="MG3170" s="0"/>
      <c r="MH3170" s="0"/>
      <c r="MI3170" s="0"/>
      <c r="MJ3170" s="0"/>
      <c r="MK3170" s="0"/>
      <c r="ML3170" s="0"/>
      <c r="MM3170" s="0"/>
      <c r="MN3170" s="0"/>
      <c r="MO3170" s="0"/>
      <c r="MP3170" s="0"/>
      <c r="MQ3170" s="0"/>
      <c r="MR3170" s="0"/>
      <c r="MS3170" s="0"/>
      <c r="MT3170" s="0"/>
      <c r="MU3170" s="0"/>
      <c r="MV3170" s="0"/>
      <c r="MW3170" s="0"/>
      <c r="MX3170" s="0"/>
      <c r="MY3170" s="0"/>
      <c r="MZ3170" s="0"/>
      <c r="NA3170" s="0"/>
      <c r="NB3170" s="0"/>
      <c r="NC3170" s="0"/>
      <c r="ND3170" s="0"/>
      <c r="NE3170" s="0"/>
      <c r="NF3170" s="0"/>
      <c r="NG3170" s="0"/>
      <c r="NH3170" s="0"/>
      <c r="NI3170" s="0"/>
      <c r="NJ3170" s="0"/>
      <c r="NK3170" s="0"/>
      <c r="NL3170" s="0"/>
      <c r="NM3170" s="0"/>
      <c r="NN3170" s="0"/>
      <c r="NO3170" s="0"/>
      <c r="NP3170" s="0"/>
      <c r="NQ3170" s="0"/>
      <c r="NR3170" s="0"/>
      <c r="NS3170" s="0"/>
      <c r="NT3170" s="0"/>
      <c r="NU3170" s="0"/>
      <c r="NV3170" s="0"/>
      <c r="NW3170" s="0"/>
      <c r="NX3170" s="0"/>
      <c r="NY3170" s="0"/>
      <c r="NZ3170" s="0"/>
      <c r="OA3170" s="0"/>
      <c r="OB3170" s="0"/>
      <c r="OC3170" s="0"/>
      <c r="OD3170" s="0"/>
      <c r="OE3170" s="0"/>
      <c r="OF3170" s="0"/>
      <c r="OG3170" s="0"/>
      <c r="OH3170" s="0"/>
      <c r="OI3170" s="0"/>
      <c r="OJ3170" s="0"/>
      <c r="OK3170" s="0"/>
      <c r="OL3170" s="0"/>
      <c r="OM3170" s="0"/>
      <c r="ON3170" s="0"/>
      <c r="OO3170" s="0"/>
      <c r="OP3170" s="0"/>
      <c r="OQ3170" s="0"/>
      <c r="OR3170" s="0"/>
      <c r="OS3170" s="0"/>
      <c r="OT3170" s="0"/>
      <c r="OU3170" s="0"/>
      <c r="OV3170" s="0"/>
      <c r="OW3170" s="0"/>
      <c r="OX3170" s="0"/>
      <c r="OY3170" s="0"/>
      <c r="OZ3170" s="0"/>
      <c r="PA3170" s="0"/>
      <c r="PB3170" s="0"/>
      <c r="PC3170" s="0"/>
      <c r="PD3170" s="0"/>
      <c r="PE3170" s="0"/>
      <c r="PF3170" s="0"/>
      <c r="PG3170" s="0"/>
      <c r="PH3170" s="0"/>
      <c r="PI3170" s="0"/>
      <c r="PJ3170" s="0"/>
      <c r="PK3170" s="0"/>
      <c r="PL3170" s="0"/>
      <c r="PM3170" s="0"/>
      <c r="PN3170" s="0"/>
      <c r="PO3170" s="0"/>
      <c r="PP3170" s="0"/>
      <c r="PQ3170" s="0"/>
      <c r="PR3170" s="0"/>
      <c r="PS3170" s="0"/>
      <c r="PT3170" s="0"/>
      <c r="PU3170" s="0"/>
      <c r="PV3170" s="0"/>
      <c r="PW3170" s="0"/>
      <c r="PX3170" s="0"/>
      <c r="PY3170" s="0"/>
      <c r="PZ3170" s="0"/>
      <c r="QA3170" s="0"/>
      <c r="QB3170" s="0"/>
      <c r="QC3170" s="0"/>
      <c r="QD3170" s="0"/>
      <c r="QE3170" s="0"/>
      <c r="QF3170" s="0"/>
      <c r="QG3170" s="0"/>
      <c r="QH3170" s="0"/>
      <c r="QI3170" s="0"/>
      <c r="QJ3170" s="0"/>
      <c r="QK3170" s="0"/>
      <c r="QL3170" s="0"/>
      <c r="QM3170" s="0"/>
      <c r="QN3170" s="0"/>
      <c r="QO3170" s="0"/>
      <c r="QP3170" s="0"/>
      <c r="QQ3170" s="0"/>
      <c r="QR3170" s="0"/>
      <c r="QS3170" s="0"/>
      <c r="QT3170" s="0"/>
      <c r="QU3170" s="0"/>
      <c r="QV3170" s="0"/>
      <c r="QW3170" s="0"/>
      <c r="QX3170" s="0"/>
      <c r="QY3170" s="0"/>
      <c r="QZ3170" s="0"/>
      <c r="RA3170" s="0"/>
      <c r="RB3170" s="0"/>
      <c r="RC3170" s="0"/>
      <c r="RD3170" s="0"/>
      <c r="RE3170" s="0"/>
      <c r="RF3170" s="0"/>
      <c r="RG3170" s="0"/>
      <c r="RH3170" s="0"/>
      <c r="RI3170" s="0"/>
      <c r="RJ3170" s="0"/>
      <c r="RK3170" s="0"/>
      <c r="RL3170" s="0"/>
      <c r="RM3170" s="0"/>
      <c r="RN3170" s="0"/>
      <c r="RO3170" s="0"/>
      <c r="RP3170" s="0"/>
      <c r="RQ3170" s="0"/>
      <c r="RR3170" s="0"/>
      <c r="RS3170" s="0"/>
      <c r="RT3170" s="0"/>
      <c r="RU3170" s="0"/>
      <c r="RV3170" s="0"/>
      <c r="RW3170" s="0"/>
      <c r="RX3170" s="0"/>
      <c r="RY3170" s="0"/>
      <c r="RZ3170" s="0"/>
      <c r="SA3170" s="0"/>
      <c r="SB3170" s="0"/>
      <c r="SC3170" s="0"/>
      <c r="SD3170" s="0"/>
      <c r="SE3170" s="0"/>
      <c r="SF3170" s="0"/>
      <c r="SG3170" s="0"/>
      <c r="SH3170" s="0"/>
      <c r="SI3170" s="0"/>
      <c r="SJ3170" s="0"/>
      <c r="SK3170" s="0"/>
      <c r="SL3170" s="0"/>
      <c r="SM3170" s="0"/>
      <c r="SN3170" s="0"/>
      <c r="SO3170" s="0"/>
      <c r="SP3170" s="0"/>
      <c r="SQ3170" s="0"/>
      <c r="SR3170" s="0"/>
      <c r="SS3170" s="0"/>
      <c r="ST3170" s="0"/>
      <c r="SU3170" s="0"/>
      <c r="SV3170" s="0"/>
      <c r="SW3170" s="0"/>
      <c r="SX3170" s="0"/>
      <c r="SY3170" s="0"/>
      <c r="SZ3170" s="0"/>
      <c r="TA3170" s="0"/>
      <c r="TB3170" s="0"/>
      <c r="TC3170" s="0"/>
      <c r="TD3170" s="0"/>
      <c r="TE3170" s="0"/>
      <c r="TF3170" s="0"/>
      <c r="TG3170" s="0"/>
      <c r="TH3170" s="0"/>
      <c r="TI3170" s="0"/>
      <c r="TJ3170" s="0"/>
      <c r="TK3170" s="0"/>
      <c r="TL3170" s="0"/>
      <c r="TM3170" s="0"/>
      <c r="TN3170" s="0"/>
      <c r="TO3170" s="0"/>
      <c r="TP3170" s="0"/>
      <c r="TQ3170" s="0"/>
      <c r="TR3170" s="0"/>
      <c r="TS3170" s="0"/>
      <c r="TT3170" s="0"/>
      <c r="TU3170" s="0"/>
      <c r="TV3170" s="0"/>
      <c r="TW3170" s="0"/>
      <c r="TX3170" s="0"/>
      <c r="TY3170" s="0"/>
      <c r="TZ3170" s="0"/>
      <c r="UA3170" s="0"/>
      <c r="UB3170" s="0"/>
      <c r="UC3170" s="0"/>
      <c r="UD3170" s="0"/>
      <c r="UE3170" s="0"/>
      <c r="UF3170" s="0"/>
      <c r="UG3170" s="0"/>
      <c r="UH3170" s="0"/>
      <c r="UI3170" s="0"/>
      <c r="UJ3170" s="0"/>
      <c r="UK3170" s="0"/>
      <c r="UL3170" s="0"/>
      <c r="UM3170" s="0"/>
      <c r="UN3170" s="0"/>
      <c r="UO3170" s="0"/>
      <c r="UP3170" s="0"/>
      <c r="UQ3170" s="0"/>
      <c r="UR3170" s="0"/>
      <c r="US3170" s="0"/>
      <c r="UT3170" s="0"/>
      <c r="UU3170" s="0"/>
      <c r="UV3170" s="0"/>
      <c r="UW3170" s="0"/>
      <c r="UX3170" s="0"/>
      <c r="UY3170" s="0"/>
      <c r="UZ3170" s="0"/>
      <c r="VA3170" s="0"/>
      <c r="VB3170" s="0"/>
      <c r="VC3170" s="0"/>
      <c r="VD3170" s="0"/>
      <c r="VE3170" s="0"/>
      <c r="VF3170" s="0"/>
      <c r="VG3170" s="0"/>
      <c r="VH3170" s="0"/>
      <c r="VI3170" s="0"/>
      <c r="VJ3170" s="0"/>
      <c r="VK3170" s="0"/>
      <c r="VL3170" s="0"/>
      <c r="VM3170" s="0"/>
      <c r="VN3170" s="0"/>
      <c r="VO3170" s="0"/>
      <c r="VP3170" s="0"/>
      <c r="VQ3170" s="0"/>
      <c r="VR3170" s="0"/>
      <c r="VS3170" s="0"/>
      <c r="VT3170" s="0"/>
      <c r="VU3170" s="0"/>
      <c r="VV3170" s="0"/>
      <c r="VW3170" s="0"/>
      <c r="VX3170" s="0"/>
      <c r="VY3170" s="0"/>
      <c r="VZ3170" s="0"/>
      <c r="WA3170" s="0"/>
      <c r="WB3170" s="0"/>
      <c r="WC3170" s="0"/>
      <c r="WD3170" s="0"/>
      <c r="WE3170" s="0"/>
      <c r="WF3170" s="0"/>
      <c r="WG3170" s="0"/>
      <c r="WH3170" s="0"/>
      <c r="WI3170" s="0"/>
      <c r="WJ3170" s="0"/>
      <c r="WK3170" s="0"/>
      <c r="WL3170" s="0"/>
      <c r="WM3170" s="0"/>
      <c r="WN3170" s="0"/>
      <c r="WO3170" s="0"/>
      <c r="WP3170" s="0"/>
      <c r="WQ3170" s="0"/>
      <c r="WR3170" s="0"/>
      <c r="WS3170" s="0"/>
      <c r="WT3170" s="0"/>
      <c r="WU3170" s="0"/>
      <c r="WV3170" s="0"/>
      <c r="WW3170" s="0"/>
      <c r="WX3170" s="0"/>
      <c r="WY3170" s="0"/>
      <c r="WZ3170" s="0"/>
      <c r="XA3170" s="0"/>
      <c r="XB3170" s="0"/>
      <c r="XC3170" s="0"/>
      <c r="XD3170" s="0"/>
      <c r="XE3170" s="0"/>
      <c r="XF3170" s="0"/>
      <c r="XG3170" s="0"/>
      <c r="XH3170" s="0"/>
      <c r="XI3170" s="0"/>
      <c r="XJ3170" s="0"/>
      <c r="XK3170" s="0"/>
      <c r="XL3170" s="0"/>
      <c r="XM3170" s="0"/>
      <c r="XN3170" s="0"/>
      <c r="XO3170" s="0"/>
      <c r="XP3170" s="0"/>
      <c r="XQ3170" s="0"/>
      <c r="XR3170" s="0"/>
      <c r="XS3170" s="0"/>
      <c r="XT3170" s="0"/>
      <c r="XU3170" s="0"/>
      <c r="XV3170" s="0"/>
      <c r="XW3170" s="0"/>
      <c r="XX3170" s="0"/>
      <c r="XY3170" s="0"/>
      <c r="XZ3170" s="0"/>
      <c r="YA3170" s="0"/>
      <c r="YB3170" s="0"/>
      <c r="YC3170" s="0"/>
      <c r="YD3170" s="0"/>
      <c r="YE3170" s="0"/>
      <c r="YF3170" s="0"/>
      <c r="YG3170" s="0"/>
      <c r="YH3170" s="0"/>
      <c r="YI3170" s="0"/>
      <c r="YJ3170" s="0"/>
      <c r="YK3170" s="0"/>
      <c r="YL3170" s="0"/>
      <c r="YM3170" s="0"/>
      <c r="YN3170" s="0"/>
      <c r="YO3170" s="0"/>
      <c r="YP3170" s="0"/>
      <c r="YQ3170" s="0"/>
      <c r="YR3170" s="0"/>
      <c r="YS3170" s="0"/>
      <c r="YT3170" s="0"/>
      <c r="YU3170" s="0"/>
      <c r="YV3170" s="0"/>
      <c r="YW3170" s="0"/>
      <c r="YX3170" s="0"/>
      <c r="YY3170" s="0"/>
      <c r="YZ3170" s="0"/>
      <c r="ZA3170" s="0"/>
      <c r="ZB3170" s="0"/>
      <c r="ZC3170" s="0"/>
      <c r="ZD3170" s="0"/>
      <c r="ZE3170" s="0"/>
      <c r="ZF3170" s="0"/>
      <c r="ZG3170" s="0"/>
      <c r="ZH3170" s="0"/>
      <c r="ZI3170" s="0"/>
      <c r="ZJ3170" s="0"/>
      <c r="ZK3170" s="0"/>
      <c r="ZL3170" s="0"/>
      <c r="ZM3170" s="0"/>
      <c r="ZN3170" s="0"/>
      <c r="ZO3170" s="0"/>
      <c r="ZP3170" s="0"/>
      <c r="ZQ3170" s="0"/>
      <c r="ZR3170" s="0"/>
      <c r="ZS3170" s="0"/>
      <c r="ZT3170" s="0"/>
      <c r="ZU3170" s="0"/>
      <c r="ZV3170" s="0"/>
      <c r="ZW3170" s="0"/>
      <c r="ZX3170" s="0"/>
      <c r="ZY3170" s="0"/>
      <c r="ZZ3170" s="0"/>
      <c r="AAA3170" s="0"/>
      <c r="AAB3170" s="0"/>
      <c r="AAC3170" s="0"/>
      <c r="AAD3170" s="0"/>
      <c r="AAE3170" s="0"/>
      <c r="AAF3170" s="0"/>
      <c r="AAG3170" s="0"/>
      <c r="AAH3170" s="0"/>
      <c r="AAI3170" s="0"/>
      <c r="AAJ3170" s="0"/>
      <c r="AAK3170" s="0"/>
      <c r="AAL3170" s="0"/>
      <c r="AAM3170" s="0"/>
      <c r="AAN3170" s="0"/>
      <c r="AAO3170" s="0"/>
      <c r="AAP3170" s="0"/>
      <c r="AAQ3170" s="0"/>
      <c r="AAR3170" s="0"/>
      <c r="AAS3170" s="0"/>
      <c r="AAT3170" s="0"/>
      <c r="AAU3170" s="0"/>
      <c r="AAV3170" s="0"/>
      <c r="AAW3170" s="0"/>
      <c r="AAX3170" s="0"/>
      <c r="AAY3170" s="0"/>
      <c r="AAZ3170" s="0"/>
      <c r="ABA3170" s="0"/>
      <c r="ABB3170" s="0"/>
      <c r="ABC3170" s="0"/>
      <c r="ABD3170" s="0"/>
      <c r="ABE3170" s="0"/>
      <c r="ABF3170" s="0"/>
      <c r="ABG3170" s="0"/>
      <c r="ABH3170" s="0"/>
      <c r="ABI3170" s="0"/>
      <c r="ABJ3170" s="0"/>
      <c r="ABK3170" s="0"/>
      <c r="ABL3170" s="0"/>
      <c r="ABM3170" s="0"/>
      <c r="ABN3170" s="0"/>
      <c r="ABO3170" s="0"/>
      <c r="ABP3170" s="0"/>
      <c r="ABQ3170" s="0"/>
      <c r="ABR3170" s="0"/>
      <c r="ABS3170" s="0"/>
      <c r="ABT3170" s="0"/>
      <c r="ABU3170" s="0"/>
      <c r="ABV3170" s="0"/>
      <c r="ABW3170" s="0"/>
      <c r="ABX3170" s="0"/>
      <c r="ABY3170" s="0"/>
      <c r="ABZ3170" s="0"/>
      <c r="ACA3170" s="0"/>
      <c r="ACB3170" s="0"/>
      <c r="ACC3170" s="0"/>
      <c r="ACD3170" s="0"/>
      <c r="ACE3170" s="0"/>
      <c r="ACF3170" s="0"/>
      <c r="ACG3170" s="0"/>
      <c r="ACH3170" s="0"/>
      <c r="ACI3170" s="0"/>
      <c r="ACJ3170" s="0"/>
      <c r="ACK3170" s="0"/>
      <c r="ACL3170" s="0"/>
      <c r="ACM3170" s="0"/>
      <c r="ACN3170" s="0"/>
      <c r="ACO3170" s="0"/>
      <c r="ACP3170" s="0"/>
      <c r="ACQ3170" s="0"/>
      <c r="ACR3170" s="0"/>
      <c r="ACS3170" s="0"/>
      <c r="ACT3170" s="0"/>
      <c r="ACU3170" s="0"/>
      <c r="ACV3170" s="0"/>
      <c r="ACW3170" s="0"/>
      <c r="ACX3170" s="0"/>
      <c r="ACY3170" s="0"/>
      <c r="ACZ3170" s="0"/>
      <c r="ADA3170" s="0"/>
      <c r="ADB3170" s="0"/>
      <c r="ADC3170" s="0"/>
      <c r="ADD3170" s="0"/>
      <c r="ADE3170" s="0"/>
      <c r="ADF3170" s="0"/>
      <c r="ADG3170" s="0"/>
      <c r="ADH3170" s="0"/>
      <c r="ADI3170" s="0"/>
      <c r="ADJ3170" s="0"/>
      <c r="ADK3170" s="0"/>
      <c r="ADL3170" s="0"/>
      <c r="ADM3170" s="0"/>
      <c r="ADN3170" s="0"/>
      <c r="ADO3170" s="0"/>
      <c r="ADP3170" s="0"/>
      <c r="ADQ3170" s="0"/>
      <c r="ADR3170" s="0"/>
      <c r="ADS3170" s="0"/>
      <c r="ADT3170" s="0"/>
      <c r="ADU3170" s="0"/>
      <c r="ADV3170" s="0"/>
      <c r="ADW3170" s="0"/>
      <c r="ADX3170" s="0"/>
      <c r="ADY3170" s="0"/>
      <c r="ADZ3170" s="0"/>
      <c r="AEA3170" s="0"/>
      <c r="AEB3170" s="0"/>
      <c r="AEC3170" s="0"/>
      <c r="AED3170" s="0"/>
      <c r="AEE3170" s="0"/>
      <c r="AEF3170" s="0"/>
      <c r="AEG3170" s="0"/>
      <c r="AEH3170" s="0"/>
      <c r="AEI3170" s="0"/>
      <c r="AEJ3170" s="0"/>
      <c r="AEK3170" s="0"/>
      <c r="AEL3170" s="0"/>
      <c r="AEM3170" s="0"/>
      <c r="AEN3170" s="0"/>
      <c r="AEO3170" s="0"/>
      <c r="AEP3170" s="0"/>
      <c r="AEQ3170" s="0"/>
      <c r="AER3170" s="0"/>
      <c r="AES3170" s="0"/>
      <c r="AET3170" s="0"/>
      <c r="AEU3170" s="0"/>
      <c r="AEV3170" s="0"/>
      <c r="AEW3170" s="0"/>
      <c r="AEX3170" s="0"/>
      <c r="AEY3170" s="0"/>
      <c r="AEZ3170" s="0"/>
      <c r="AFA3170" s="0"/>
      <c r="AFB3170" s="0"/>
      <c r="AFC3170" s="0"/>
      <c r="AFD3170" s="0"/>
      <c r="AFE3170" s="0"/>
      <c r="AFF3170" s="0"/>
      <c r="AFG3170" s="0"/>
      <c r="AFH3170" s="0"/>
      <c r="AFI3170" s="0"/>
      <c r="AFJ3170" s="0"/>
      <c r="AFK3170" s="0"/>
      <c r="AFL3170" s="0"/>
      <c r="AFM3170" s="0"/>
      <c r="AFN3170" s="0"/>
      <c r="AFO3170" s="0"/>
      <c r="AFP3170" s="0"/>
      <c r="AFQ3170" s="0"/>
      <c r="AFR3170" s="0"/>
      <c r="AFS3170" s="0"/>
      <c r="AFT3170" s="0"/>
      <c r="AFU3170" s="0"/>
      <c r="AFV3170" s="0"/>
      <c r="AFW3170" s="0"/>
      <c r="AFX3170" s="0"/>
      <c r="AFY3170" s="0"/>
      <c r="AFZ3170" s="0"/>
      <c r="AGA3170" s="0"/>
      <c r="AGB3170" s="0"/>
      <c r="AGC3170" s="0"/>
      <c r="AGD3170" s="0"/>
      <c r="AGE3170" s="0"/>
      <c r="AGF3170" s="0"/>
      <c r="AGG3170" s="0"/>
      <c r="AGH3170" s="0"/>
      <c r="AGI3170" s="0"/>
      <c r="AGJ3170" s="0"/>
      <c r="AGK3170" s="0"/>
      <c r="AGL3170" s="0"/>
      <c r="AGM3170" s="0"/>
      <c r="AGN3170" s="0"/>
      <c r="AGO3170" s="0"/>
      <c r="AGP3170" s="0"/>
      <c r="AGQ3170" s="0"/>
      <c r="AGR3170" s="0"/>
      <c r="AGS3170" s="0"/>
      <c r="AGT3170" s="0"/>
      <c r="AGU3170" s="0"/>
      <c r="AGV3170" s="0"/>
      <c r="AGW3170" s="0"/>
      <c r="AGX3170" s="0"/>
      <c r="AGY3170" s="0"/>
      <c r="AGZ3170" s="0"/>
      <c r="AHA3170" s="0"/>
      <c r="AHB3170" s="0"/>
      <c r="AHC3170" s="0"/>
      <c r="AHD3170" s="0"/>
      <c r="AHE3170" s="0"/>
      <c r="AHF3170" s="0"/>
      <c r="AHG3170" s="0"/>
      <c r="AHH3170" s="0"/>
      <c r="AHI3170" s="0"/>
      <c r="AHJ3170" s="0"/>
      <c r="AHK3170" s="0"/>
      <c r="AHL3170" s="0"/>
      <c r="AHM3170" s="0"/>
      <c r="AHN3170" s="0"/>
      <c r="AHO3170" s="0"/>
      <c r="AHP3170" s="0"/>
      <c r="AHQ3170" s="0"/>
      <c r="AHR3170" s="0"/>
      <c r="AHS3170" s="0"/>
      <c r="AHT3170" s="0"/>
      <c r="AHU3170" s="0"/>
      <c r="AHV3170" s="0"/>
      <c r="AHW3170" s="0"/>
      <c r="AHX3170" s="0"/>
      <c r="AHY3170" s="0"/>
      <c r="AHZ3170" s="0"/>
      <c r="AIA3170" s="0"/>
      <c r="AIB3170" s="0"/>
      <c r="AIC3170" s="0"/>
      <c r="AID3170" s="0"/>
      <c r="AIE3170" s="0"/>
      <c r="AIF3170" s="0"/>
      <c r="AIG3170" s="0"/>
      <c r="AIH3170" s="0"/>
      <c r="AII3170" s="0"/>
      <c r="AIJ3170" s="0"/>
      <c r="AIK3170" s="0"/>
      <c r="AIL3170" s="0"/>
      <c r="AIM3170" s="0"/>
      <c r="AIN3170" s="0"/>
      <c r="AIO3170" s="0"/>
      <c r="AIP3170" s="0"/>
      <c r="AIQ3170" s="0"/>
      <c r="AIR3170" s="0"/>
      <c r="AIS3170" s="0"/>
      <c r="AIT3170" s="0"/>
      <c r="AIU3170" s="0"/>
      <c r="AIV3170" s="0"/>
      <c r="AIW3170" s="0"/>
      <c r="AIX3170" s="0"/>
      <c r="AIY3170" s="0"/>
      <c r="AIZ3170" s="0"/>
      <c r="AJA3170" s="0"/>
      <c r="AJB3170" s="0"/>
      <c r="AJC3170" s="0"/>
      <c r="AJD3170" s="0"/>
      <c r="AJE3170" s="0"/>
      <c r="AJF3170" s="0"/>
      <c r="AJG3170" s="0"/>
      <c r="AJH3170" s="0"/>
      <c r="AJI3170" s="0"/>
      <c r="AJJ3170" s="0"/>
      <c r="AJK3170" s="0"/>
      <c r="AJL3170" s="0"/>
      <c r="AJM3170" s="0"/>
      <c r="AJN3170" s="0"/>
      <c r="AJO3170" s="0"/>
      <c r="AJP3170" s="0"/>
      <c r="AJQ3170" s="0"/>
      <c r="AJR3170" s="0"/>
      <c r="AJS3170" s="0"/>
      <c r="AJT3170" s="0"/>
      <c r="AJU3170" s="0"/>
      <c r="AJV3170" s="0"/>
      <c r="AJW3170" s="0"/>
      <c r="AJX3170" s="0"/>
      <c r="AJY3170" s="0"/>
      <c r="AJZ3170" s="0"/>
      <c r="AKA3170" s="0"/>
      <c r="AKB3170" s="0"/>
      <c r="AKC3170" s="0"/>
      <c r="AKD3170" s="0"/>
      <c r="AKE3170" s="0"/>
      <c r="AKF3170" s="0"/>
      <c r="AKG3170" s="0"/>
      <c r="AKH3170" s="0"/>
      <c r="AKI3170" s="0"/>
      <c r="AKJ3170" s="0"/>
      <c r="AKK3170" s="0"/>
      <c r="AKL3170" s="0"/>
      <c r="AKM3170" s="0"/>
      <c r="AKN3170" s="0"/>
      <c r="AKO3170" s="0"/>
      <c r="AKP3170" s="0"/>
      <c r="AKQ3170" s="0"/>
      <c r="AKR3170" s="0"/>
      <c r="AKS3170" s="0"/>
      <c r="AKT3170" s="0"/>
      <c r="AKU3170" s="0"/>
      <c r="AKV3170" s="0"/>
      <c r="AKW3170" s="0"/>
      <c r="AKX3170" s="0"/>
      <c r="AKY3170" s="0"/>
      <c r="AKZ3170" s="0"/>
      <c r="ALA3170" s="0"/>
      <c r="ALB3170" s="0"/>
      <c r="ALC3170" s="0"/>
      <c r="ALD3170" s="0"/>
      <c r="ALE3170" s="0"/>
      <c r="ALF3170" s="0"/>
      <c r="ALG3170" s="0"/>
      <c r="ALH3170" s="0"/>
      <c r="ALI3170" s="0"/>
      <c r="ALJ3170" s="0"/>
      <c r="ALK3170" s="0"/>
      <c r="ALL3170" s="0"/>
      <c r="ALM3170" s="0"/>
      <c r="ALN3170" s="0"/>
      <c r="ALO3170" s="0"/>
      <c r="ALP3170" s="0"/>
      <c r="ALQ3170" s="0"/>
      <c r="ALR3170" s="0"/>
      <c r="ALS3170" s="0"/>
      <c r="ALT3170" s="0"/>
      <c r="ALU3170" s="0"/>
      <c r="ALV3170" s="0"/>
      <c r="ALW3170" s="0"/>
      <c r="ALX3170" s="0"/>
      <c r="ALY3170" s="0"/>
      <c r="ALZ3170" s="0"/>
      <c r="AMA3170" s="0"/>
      <c r="AMB3170" s="0"/>
      <c r="AMC3170" s="0"/>
      <c r="AMD3170" s="0"/>
      <c r="AME3170" s="0"/>
      <c r="AMF3170" s="0"/>
      <c r="AMG3170" s="0"/>
      <c r="AMH3170" s="0"/>
      <c r="AMI3170" s="0"/>
    </row>
    <row r="3171" customFormat="false" ht="12.75" hidden="false" customHeight="false" outlineLevel="0" collapsed="false">
      <c r="A3171" s="1" t="s">
        <v>1365</v>
      </c>
      <c r="C3171" s="90" t="s">
        <v>1382</v>
      </c>
      <c r="D3171" s="90" t="s">
        <v>16</v>
      </c>
      <c r="E3171" s="91" t="n">
        <v>1.9</v>
      </c>
      <c r="F3171" s="92" t="n">
        <v>0.01</v>
      </c>
      <c r="G3171" s="87" t="s">
        <v>1367</v>
      </c>
      <c r="H3171" s="87" t="s">
        <v>168</v>
      </c>
      <c r="I3171" s="86" t="n">
        <v>1.5</v>
      </c>
      <c r="J3171" s="87" t="s">
        <v>960</v>
      </c>
      <c r="BM3171" s="0"/>
      <c r="BN3171" s="0"/>
      <c r="BO3171" s="0"/>
      <c r="BP3171" s="0"/>
      <c r="BQ3171" s="0"/>
      <c r="BR3171" s="0"/>
      <c r="BS3171" s="0"/>
      <c r="BT3171" s="0"/>
      <c r="BU3171" s="0"/>
      <c r="BV3171" s="0"/>
      <c r="BW3171" s="0"/>
      <c r="BX3171" s="0"/>
      <c r="BY3171" s="0"/>
      <c r="BZ3171" s="0"/>
      <c r="CA3171" s="0"/>
      <c r="CB3171" s="0"/>
      <c r="CC3171" s="0"/>
      <c r="CD3171" s="0"/>
      <c r="CE3171" s="0"/>
      <c r="CF3171" s="0"/>
      <c r="CG3171" s="0"/>
      <c r="CH3171" s="0"/>
      <c r="CI3171" s="0"/>
      <c r="CJ3171" s="0"/>
      <c r="CK3171" s="0"/>
      <c r="CL3171" s="0"/>
      <c r="CM3171" s="0"/>
      <c r="CN3171" s="0"/>
      <c r="CO3171" s="0"/>
      <c r="CP3171" s="0"/>
      <c r="CQ3171" s="0"/>
      <c r="CR3171" s="0"/>
      <c r="CS3171" s="0"/>
      <c r="CT3171" s="0"/>
      <c r="CU3171" s="0"/>
      <c r="CV3171" s="0"/>
      <c r="CW3171" s="0"/>
      <c r="CX3171" s="0"/>
      <c r="CY3171" s="0"/>
      <c r="CZ3171" s="0"/>
      <c r="DA3171" s="0"/>
      <c r="DB3171" s="0"/>
      <c r="DC3171" s="0"/>
      <c r="DD3171" s="0"/>
      <c r="DE3171" s="0"/>
      <c r="DF3171" s="0"/>
      <c r="DG3171" s="0"/>
      <c r="DH3171" s="0"/>
      <c r="DI3171" s="0"/>
      <c r="DJ3171" s="0"/>
      <c r="DK3171" s="0"/>
      <c r="DL3171" s="0"/>
      <c r="DM3171" s="0"/>
      <c r="DN3171" s="0"/>
      <c r="DO3171" s="0"/>
      <c r="DP3171" s="0"/>
      <c r="DQ3171" s="0"/>
      <c r="DR3171" s="0"/>
      <c r="DS3171" s="0"/>
      <c r="DT3171" s="0"/>
      <c r="DU3171" s="0"/>
      <c r="DV3171" s="0"/>
      <c r="DW3171" s="0"/>
      <c r="DX3171" s="0"/>
      <c r="DY3171" s="0"/>
      <c r="DZ3171" s="0"/>
      <c r="EA3171" s="0"/>
      <c r="EB3171" s="0"/>
      <c r="EC3171" s="0"/>
      <c r="ED3171" s="0"/>
      <c r="EE3171" s="0"/>
      <c r="EF3171" s="0"/>
      <c r="EG3171" s="0"/>
      <c r="EH3171" s="0"/>
      <c r="EI3171" s="0"/>
      <c r="EJ3171" s="0"/>
      <c r="EK3171" s="0"/>
      <c r="EL3171" s="0"/>
      <c r="EM3171" s="0"/>
      <c r="EN3171" s="0"/>
      <c r="EO3171" s="0"/>
      <c r="EP3171" s="0"/>
      <c r="EQ3171" s="0"/>
      <c r="ER3171" s="0"/>
      <c r="ES3171" s="0"/>
      <c r="ET3171" s="0"/>
      <c r="EU3171" s="0"/>
      <c r="EV3171" s="0"/>
      <c r="EW3171" s="0"/>
      <c r="EX3171" s="0"/>
      <c r="EY3171" s="0"/>
      <c r="EZ3171" s="0"/>
      <c r="FA3171" s="0"/>
      <c r="FB3171" s="0"/>
      <c r="FC3171" s="0"/>
      <c r="FD3171" s="0"/>
      <c r="FE3171" s="0"/>
      <c r="FF3171" s="0"/>
      <c r="FG3171" s="0"/>
      <c r="FH3171" s="0"/>
      <c r="FI3171" s="0"/>
      <c r="FJ3171" s="0"/>
      <c r="FK3171" s="0"/>
      <c r="FL3171" s="0"/>
      <c r="FM3171" s="0"/>
      <c r="FN3171" s="0"/>
      <c r="FO3171" s="0"/>
      <c r="FP3171" s="0"/>
      <c r="FQ3171" s="0"/>
      <c r="FR3171" s="0"/>
      <c r="FS3171" s="0"/>
      <c r="FT3171" s="0"/>
      <c r="FU3171" s="0"/>
      <c r="FV3171" s="0"/>
      <c r="FW3171" s="0"/>
      <c r="FX3171" s="0"/>
      <c r="FY3171" s="0"/>
      <c r="FZ3171" s="0"/>
      <c r="GA3171" s="0"/>
      <c r="GB3171" s="0"/>
      <c r="GC3171" s="0"/>
      <c r="GD3171" s="0"/>
      <c r="GE3171" s="0"/>
      <c r="GF3171" s="0"/>
      <c r="GG3171" s="0"/>
      <c r="GH3171" s="0"/>
      <c r="GI3171" s="0"/>
      <c r="GJ3171" s="0"/>
      <c r="GK3171" s="0"/>
      <c r="GL3171" s="0"/>
      <c r="GM3171" s="0"/>
      <c r="GN3171" s="0"/>
      <c r="GO3171" s="0"/>
      <c r="GP3171" s="0"/>
      <c r="GQ3171" s="0"/>
      <c r="GR3171" s="0"/>
      <c r="GS3171" s="0"/>
      <c r="GT3171" s="0"/>
      <c r="GU3171" s="0"/>
      <c r="GV3171" s="0"/>
      <c r="GW3171" s="0"/>
      <c r="GX3171" s="0"/>
      <c r="GY3171" s="0"/>
      <c r="GZ3171" s="0"/>
      <c r="HA3171" s="0"/>
      <c r="HB3171" s="0"/>
      <c r="HC3171" s="0"/>
      <c r="HD3171" s="0"/>
      <c r="HE3171" s="0"/>
      <c r="HF3171" s="0"/>
      <c r="HG3171" s="0"/>
      <c r="HH3171" s="0"/>
      <c r="HI3171" s="0"/>
      <c r="HJ3171" s="0"/>
      <c r="HK3171" s="0"/>
      <c r="HL3171" s="0"/>
      <c r="HM3171" s="0"/>
      <c r="HN3171" s="0"/>
      <c r="HO3171" s="0"/>
      <c r="HP3171" s="0"/>
      <c r="HQ3171" s="0"/>
      <c r="HR3171" s="0"/>
      <c r="HS3171" s="0"/>
      <c r="HT3171" s="0"/>
      <c r="HU3171" s="0"/>
      <c r="HV3171" s="0"/>
      <c r="HW3171" s="0"/>
      <c r="HX3171" s="0"/>
      <c r="HY3171" s="0"/>
      <c r="HZ3171" s="0"/>
      <c r="IA3171" s="0"/>
      <c r="IB3171" s="0"/>
      <c r="IC3171" s="0"/>
      <c r="ID3171" s="0"/>
      <c r="IE3171" s="0"/>
      <c r="IF3171" s="0"/>
      <c r="IG3171" s="0"/>
      <c r="IH3171" s="0"/>
      <c r="II3171" s="0"/>
      <c r="IJ3171" s="0"/>
      <c r="IK3171" s="0"/>
      <c r="IL3171" s="0"/>
      <c r="IM3171" s="0"/>
      <c r="IN3171" s="0"/>
      <c r="IO3171" s="0"/>
      <c r="IP3171" s="0"/>
      <c r="IQ3171" s="0"/>
      <c r="IR3171" s="0"/>
      <c r="IS3171" s="0"/>
      <c r="IT3171" s="0"/>
      <c r="IU3171" s="0"/>
      <c r="IV3171" s="0"/>
      <c r="IW3171" s="0"/>
      <c r="IX3171" s="0"/>
      <c r="IY3171" s="0"/>
      <c r="IZ3171" s="0"/>
      <c r="JA3171" s="0"/>
      <c r="JB3171" s="0"/>
      <c r="JC3171" s="0"/>
      <c r="JD3171" s="0"/>
      <c r="JE3171" s="0"/>
      <c r="JF3171" s="0"/>
      <c r="JG3171" s="0"/>
      <c r="JH3171" s="0"/>
      <c r="JI3171" s="0"/>
      <c r="JJ3171" s="0"/>
      <c r="JK3171" s="0"/>
      <c r="JL3171" s="0"/>
      <c r="JM3171" s="0"/>
      <c r="JN3171" s="0"/>
      <c r="JO3171" s="0"/>
      <c r="JP3171" s="0"/>
      <c r="JQ3171" s="0"/>
      <c r="JR3171" s="0"/>
      <c r="JS3171" s="0"/>
      <c r="JT3171" s="0"/>
      <c r="JU3171" s="0"/>
      <c r="JV3171" s="0"/>
      <c r="JW3171" s="0"/>
      <c r="JX3171" s="0"/>
      <c r="JY3171" s="0"/>
      <c r="JZ3171" s="0"/>
      <c r="KA3171" s="0"/>
      <c r="KB3171" s="0"/>
      <c r="KC3171" s="0"/>
      <c r="KD3171" s="0"/>
      <c r="KE3171" s="0"/>
      <c r="KF3171" s="0"/>
      <c r="KG3171" s="0"/>
      <c r="KH3171" s="0"/>
      <c r="KI3171" s="0"/>
      <c r="KJ3171" s="0"/>
      <c r="KK3171" s="0"/>
      <c r="KL3171" s="0"/>
      <c r="KM3171" s="0"/>
      <c r="KN3171" s="0"/>
      <c r="KO3171" s="0"/>
      <c r="KP3171" s="0"/>
      <c r="KQ3171" s="0"/>
      <c r="KR3171" s="0"/>
      <c r="KS3171" s="0"/>
      <c r="KT3171" s="0"/>
      <c r="KU3171" s="0"/>
      <c r="KV3171" s="0"/>
      <c r="KW3171" s="0"/>
      <c r="KX3171" s="0"/>
      <c r="KY3171" s="0"/>
      <c r="KZ3171" s="0"/>
      <c r="LA3171" s="0"/>
      <c r="LB3171" s="0"/>
      <c r="LC3171" s="0"/>
      <c r="LD3171" s="0"/>
      <c r="LE3171" s="0"/>
      <c r="LF3171" s="0"/>
      <c r="LG3171" s="0"/>
      <c r="LH3171" s="0"/>
      <c r="LI3171" s="0"/>
      <c r="LJ3171" s="0"/>
      <c r="LK3171" s="0"/>
      <c r="LL3171" s="0"/>
      <c r="LM3171" s="0"/>
      <c r="LN3171" s="0"/>
      <c r="LO3171" s="0"/>
      <c r="LP3171" s="0"/>
      <c r="LQ3171" s="0"/>
      <c r="LR3171" s="0"/>
      <c r="LS3171" s="0"/>
      <c r="LT3171" s="0"/>
      <c r="LU3171" s="0"/>
      <c r="LV3171" s="0"/>
      <c r="LW3171" s="0"/>
      <c r="LX3171" s="0"/>
      <c r="LY3171" s="0"/>
      <c r="LZ3171" s="0"/>
      <c r="MA3171" s="0"/>
      <c r="MB3171" s="0"/>
      <c r="MC3171" s="0"/>
      <c r="MD3171" s="0"/>
      <c r="ME3171" s="0"/>
      <c r="MF3171" s="0"/>
      <c r="MG3171" s="0"/>
      <c r="MH3171" s="0"/>
      <c r="MI3171" s="0"/>
      <c r="MJ3171" s="0"/>
      <c r="MK3171" s="0"/>
      <c r="ML3171" s="0"/>
      <c r="MM3171" s="0"/>
      <c r="MN3171" s="0"/>
      <c r="MO3171" s="0"/>
      <c r="MP3171" s="0"/>
      <c r="MQ3171" s="0"/>
      <c r="MR3171" s="0"/>
      <c r="MS3171" s="0"/>
      <c r="MT3171" s="0"/>
      <c r="MU3171" s="0"/>
      <c r="MV3171" s="0"/>
      <c r="MW3171" s="0"/>
      <c r="MX3171" s="0"/>
      <c r="MY3171" s="0"/>
      <c r="MZ3171" s="0"/>
      <c r="NA3171" s="0"/>
      <c r="NB3171" s="0"/>
      <c r="NC3171" s="0"/>
      <c r="ND3171" s="0"/>
      <c r="NE3171" s="0"/>
      <c r="NF3171" s="0"/>
      <c r="NG3171" s="0"/>
      <c r="NH3171" s="0"/>
      <c r="NI3171" s="0"/>
      <c r="NJ3171" s="0"/>
      <c r="NK3171" s="0"/>
      <c r="NL3171" s="0"/>
      <c r="NM3171" s="0"/>
      <c r="NN3171" s="0"/>
      <c r="NO3171" s="0"/>
      <c r="NP3171" s="0"/>
      <c r="NQ3171" s="0"/>
      <c r="NR3171" s="0"/>
      <c r="NS3171" s="0"/>
      <c r="NT3171" s="0"/>
      <c r="NU3171" s="0"/>
      <c r="NV3171" s="0"/>
      <c r="NW3171" s="0"/>
      <c r="NX3171" s="0"/>
      <c r="NY3171" s="0"/>
      <c r="NZ3171" s="0"/>
      <c r="OA3171" s="0"/>
      <c r="OB3171" s="0"/>
      <c r="OC3171" s="0"/>
      <c r="OD3171" s="0"/>
      <c r="OE3171" s="0"/>
      <c r="OF3171" s="0"/>
      <c r="OG3171" s="0"/>
      <c r="OH3171" s="0"/>
      <c r="OI3171" s="0"/>
      <c r="OJ3171" s="0"/>
      <c r="OK3171" s="0"/>
      <c r="OL3171" s="0"/>
      <c r="OM3171" s="0"/>
      <c r="ON3171" s="0"/>
      <c r="OO3171" s="0"/>
      <c r="OP3171" s="0"/>
      <c r="OQ3171" s="0"/>
      <c r="OR3171" s="0"/>
      <c r="OS3171" s="0"/>
      <c r="OT3171" s="0"/>
      <c r="OU3171" s="0"/>
      <c r="OV3171" s="0"/>
      <c r="OW3171" s="0"/>
      <c r="OX3171" s="0"/>
      <c r="OY3171" s="0"/>
      <c r="OZ3171" s="0"/>
      <c r="PA3171" s="0"/>
      <c r="PB3171" s="0"/>
      <c r="PC3171" s="0"/>
      <c r="PD3171" s="0"/>
      <c r="PE3171" s="0"/>
      <c r="PF3171" s="0"/>
      <c r="PG3171" s="0"/>
      <c r="PH3171" s="0"/>
      <c r="PI3171" s="0"/>
      <c r="PJ3171" s="0"/>
      <c r="PK3171" s="0"/>
      <c r="PL3171" s="0"/>
      <c r="PM3171" s="0"/>
      <c r="PN3171" s="0"/>
      <c r="PO3171" s="0"/>
      <c r="PP3171" s="0"/>
      <c r="PQ3171" s="0"/>
      <c r="PR3171" s="0"/>
      <c r="PS3171" s="0"/>
      <c r="PT3171" s="0"/>
      <c r="PU3171" s="0"/>
      <c r="PV3171" s="0"/>
      <c r="PW3171" s="0"/>
      <c r="PX3171" s="0"/>
      <c r="PY3171" s="0"/>
      <c r="PZ3171" s="0"/>
      <c r="QA3171" s="0"/>
      <c r="QB3171" s="0"/>
      <c r="QC3171" s="0"/>
      <c r="QD3171" s="0"/>
      <c r="QE3171" s="0"/>
      <c r="QF3171" s="0"/>
      <c r="QG3171" s="0"/>
      <c r="QH3171" s="0"/>
      <c r="QI3171" s="0"/>
      <c r="QJ3171" s="0"/>
      <c r="QK3171" s="0"/>
      <c r="QL3171" s="0"/>
      <c r="QM3171" s="0"/>
      <c r="QN3171" s="0"/>
      <c r="QO3171" s="0"/>
      <c r="QP3171" s="0"/>
      <c r="QQ3171" s="0"/>
      <c r="QR3171" s="0"/>
      <c r="QS3171" s="0"/>
      <c r="QT3171" s="0"/>
      <c r="QU3171" s="0"/>
      <c r="QV3171" s="0"/>
      <c r="QW3171" s="0"/>
      <c r="QX3171" s="0"/>
      <c r="QY3171" s="0"/>
      <c r="QZ3171" s="0"/>
      <c r="RA3171" s="0"/>
      <c r="RB3171" s="0"/>
      <c r="RC3171" s="0"/>
      <c r="RD3171" s="0"/>
      <c r="RE3171" s="0"/>
      <c r="RF3171" s="0"/>
      <c r="RG3171" s="0"/>
      <c r="RH3171" s="0"/>
      <c r="RI3171" s="0"/>
      <c r="RJ3171" s="0"/>
      <c r="RK3171" s="0"/>
      <c r="RL3171" s="0"/>
      <c r="RM3171" s="0"/>
      <c r="RN3171" s="0"/>
      <c r="RO3171" s="0"/>
      <c r="RP3171" s="0"/>
      <c r="RQ3171" s="0"/>
      <c r="RR3171" s="0"/>
      <c r="RS3171" s="0"/>
      <c r="RT3171" s="0"/>
      <c r="RU3171" s="0"/>
      <c r="RV3171" s="0"/>
      <c r="RW3171" s="0"/>
      <c r="RX3171" s="0"/>
      <c r="RY3171" s="0"/>
      <c r="RZ3171" s="0"/>
      <c r="SA3171" s="0"/>
      <c r="SB3171" s="0"/>
      <c r="SC3171" s="0"/>
      <c r="SD3171" s="0"/>
      <c r="SE3171" s="0"/>
      <c r="SF3171" s="0"/>
      <c r="SG3171" s="0"/>
      <c r="SH3171" s="0"/>
      <c r="SI3171" s="0"/>
      <c r="SJ3171" s="0"/>
      <c r="SK3171" s="0"/>
      <c r="SL3171" s="0"/>
      <c r="SM3171" s="0"/>
      <c r="SN3171" s="0"/>
      <c r="SO3171" s="0"/>
      <c r="SP3171" s="0"/>
      <c r="SQ3171" s="0"/>
      <c r="SR3171" s="0"/>
      <c r="SS3171" s="0"/>
      <c r="ST3171" s="0"/>
      <c r="SU3171" s="0"/>
      <c r="SV3171" s="0"/>
      <c r="SW3171" s="0"/>
      <c r="SX3171" s="0"/>
      <c r="SY3171" s="0"/>
      <c r="SZ3171" s="0"/>
      <c r="TA3171" s="0"/>
      <c r="TB3171" s="0"/>
      <c r="TC3171" s="0"/>
      <c r="TD3171" s="0"/>
      <c r="TE3171" s="0"/>
      <c r="TF3171" s="0"/>
      <c r="TG3171" s="0"/>
      <c r="TH3171" s="0"/>
      <c r="TI3171" s="0"/>
      <c r="TJ3171" s="0"/>
      <c r="TK3171" s="0"/>
      <c r="TL3171" s="0"/>
      <c r="TM3171" s="0"/>
      <c r="TN3171" s="0"/>
      <c r="TO3171" s="0"/>
      <c r="TP3171" s="0"/>
      <c r="TQ3171" s="0"/>
      <c r="TR3171" s="0"/>
      <c r="TS3171" s="0"/>
      <c r="TT3171" s="0"/>
      <c r="TU3171" s="0"/>
      <c r="TV3171" s="0"/>
      <c r="TW3171" s="0"/>
      <c r="TX3171" s="0"/>
      <c r="TY3171" s="0"/>
      <c r="TZ3171" s="0"/>
      <c r="UA3171" s="0"/>
      <c r="UB3171" s="0"/>
      <c r="UC3171" s="0"/>
      <c r="UD3171" s="0"/>
      <c r="UE3171" s="0"/>
      <c r="UF3171" s="0"/>
      <c r="UG3171" s="0"/>
      <c r="UH3171" s="0"/>
      <c r="UI3171" s="0"/>
      <c r="UJ3171" s="0"/>
      <c r="UK3171" s="0"/>
      <c r="UL3171" s="0"/>
      <c r="UM3171" s="0"/>
      <c r="UN3171" s="0"/>
      <c r="UO3171" s="0"/>
      <c r="UP3171" s="0"/>
      <c r="UQ3171" s="0"/>
      <c r="UR3171" s="0"/>
      <c r="US3171" s="0"/>
      <c r="UT3171" s="0"/>
      <c r="UU3171" s="0"/>
      <c r="UV3171" s="0"/>
      <c r="UW3171" s="0"/>
      <c r="UX3171" s="0"/>
      <c r="UY3171" s="0"/>
      <c r="UZ3171" s="0"/>
      <c r="VA3171" s="0"/>
      <c r="VB3171" s="0"/>
      <c r="VC3171" s="0"/>
      <c r="VD3171" s="0"/>
      <c r="VE3171" s="0"/>
      <c r="VF3171" s="0"/>
      <c r="VG3171" s="0"/>
      <c r="VH3171" s="0"/>
      <c r="VI3171" s="0"/>
      <c r="VJ3171" s="0"/>
      <c r="VK3171" s="0"/>
      <c r="VL3171" s="0"/>
      <c r="VM3171" s="0"/>
      <c r="VN3171" s="0"/>
      <c r="VO3171" s="0"/>
      <c r="VP3171" s="0"/>
      <c r="VQ3171" s="0"/>
      <c r="VR3171" s="0"/>
      <c r="VS3171" s="0"/>
      <c r="VT3171" s="0"/>
      <c r="VU3171" s="0"/>
      <c r="VV3171" s="0"/>
      <c r="VW3171" s="0"/>
      <c r="VX3171" s="0"/>
      <c r="VY3171" s="0"/>
      <c r="VZ3171" s="0"/>
      <c r="WA3171" s="0"/>
      <c r="WB3171" s="0"/>
      <c r="WC3171" s="0"/>
      <c r="WD3171" s="0"/>
      <c r="WE3171" s="0"/>
      <c r="WF3171" s="0"/>
      <c r="WG3171" s="0"/>
      <c r="WH3171" s="0"/>
      <c r="WI3171" s="0"/>
      <c r="WJ3171" s="0"/>
      <c r="WK3171" s="0"/>
      <c r="WL3171" s="0"/>
      <c r="WM3171" s="0"/>
      <c r="WN3171" s="0"/>
      <c r="WO3171" s="0"/>
      <c r="WP3171" s="0"/>
      <c r="WQ3171" s="0"/>
      <c r="WR3171" s="0"/>
      <c r="WS3171" s="0"/>
      <c r="WT3171" s="0"/>
      <c r="WU3171" s="0"/>
      <c r="WV3171" s="0"/>
      <c r="WW3171" s="0"/>
      <c r="WX3171" s="0"/>
      <c r="WY3171" s="0"/>
      <c r="WZ3171" s="0"/>
      <c r="XA3171" s="0"/>
      <c r="XB3171" s="0"/>
      <c r="XC3171" s="0"/>
      <c r="XD3171" s="0"/>
      <c r="XE3171" s="0"/>
      <c r="XF3171" s="0"/>
      <c r="XG3171" s="0"/>
      <c r="XH3171" s="0"/>
      <c r="XI3171" s="0"/>
      <c r="XJ3171" s="0"/>
      <c r="XK3171" s="0"/>
      <c r="XL3171" s="0"/>
      <c r="XM3171" s="0"/>
      <c r="XN3171" s="0"/>
      <c r="XO3171" s="0"/>
      <c r="XP3171" s="0"/>
      <c r="XQ3171" s="0"/>
      <c r="XR3171" s="0"/>
      <c r="XS3171" s="0"/>
      <c r="XT3171" s="0"/>
      <c r="XU3171" s="0"/>
      <c r="XV3171" s="0"/>
      <c r="XW3171" s="0"/>
      <c r="XX3171" s="0"/>
      <c r="XY3171" s="0"/>
      <c r="XZ3171" s="0"/>
      <c r="YA3171" s="0"/>
      <c r="YB3171" s="0"/>
      <c r="YC3171" s="0"/>
      <c r="YD3171" s="0"/>
      <c r="YE3171" s="0"/>
      <c r="YF3171" s="0"/>
      <c r="YG3171" s="0"/>
      <c r="YH3171" s="0"/>
      <c r="YI3171" s="0"/>
      <c r="YJ3171" s="0"/>
      <c r="YK3171" s="0"/>
      <c r="YL3171" s="0"/>
      <c r="YM3171" s="0"/>
      <c r="YN3171" s="0"/>
      <c r="YO3171" s="0"/>
      <c r="YP3171" s="0"/>
      <c r="YQ3171" s="0"/>
      <c r="YR3171" s="0"/>
      <c r="YS3171" s="0"/>
      <c r="YT3171" s="0"/>
      <c r="YU3171" s="0"/>
      <c r="YV3171" s="0"/>
      <c r="YW3171" s="0"/>
      <c r="YX3171" s="0"/>
      <c r="YY3171" s="0"/>
      <c r="YZ3171" s="0"/>
      <c r="ZA3171" s="0"/>
      <c r="ZB3171" s="0"/>
      <c r="ZC3171" s="0"/>
      <c r="ZD3171" s="0"/>
      <c r="ZE3171" s="0"/>
      <c r="ZF3171" s="0"/>
      <c r="ZG3171" s="0"/>
      <c r="ZH3171" s="0"/>
      <c r="ZI3171" s="0"/>
      <c r="ZJ3171" s="0"/>
      <c r="ZK3171" s="0"/>
      <c r="ZL3171" s="0"/>
      <c r="ZM3171" s="0"/>
      <c r="ZN3171" s="0"/>
      <c r="ZO3171" s="0"/>
      <c r="ZP3171" s="0"/>
      <c r="ZQ3171" s="0"/>
      <c r="ZR3171" s="0"/>
      <c r="ZS3171" s="0"/>
      <c r="ZT3171" s="0"/>
      <c r="ZU3171" s="0"/>
      <c r="ZV3171" s="0"/>
      <c r="ZW3171" s="0"/>
      <c r="ZX3171" s="0"/>
      <c r="ZY3171" s="0"/>
      <c r="ZZ3171" s="0"/>
      <c r="AAA3171" s="0"/>
      <c r="AAB3171" s="0"/>
      <c r="AAC3171" s="0"/>
      <c r="AAD3171" s="0"/>
      <c r="AAE3171" s="0"/>
      <c r="AAF3171" s="0"/>
      <c r="AAG3171" s="0"/>
      <c r="AAH3171" s="0"/>
      <c r="AAI3171" s="0"/>
      <c r="AAJ3171" s="0"/>
      <c r="AAK3171" s="0"/>
      <c r="AAL3171" s="0"/>
      <c r="AAM3171" s="0"/>
      <c r="AAN3171" s="0"/>
      <c r="AAO3171" s="0"/>
      <c r="AAP3171" s="0"/>
      <c r="AAQ3171" s="0"/>
      <c r="AAR3171" s="0"/>
      <c r="AAS3171" s="0"/>
      <c r="AAT3171" s="0"/>
      <c r="AAU3171" s="0"/>
      <c r="AAV3171" s="0"/>
      <c r="AAW3171" s="0"/>
      <c r="AAX3171" s="0"/>
      <c r="AAY3171" s="0"/>
      <c r="AAZ3171" s="0"/>
      <c r="ABA3171" s="0"/>
      <c r="ABB3171" s="0"/>
      <c r="ABC3171" s="0"/>
      <c r="ABD3171" s="0"/>
      <c r="ABE3171" s="0"/>
      <c r="ABF3171" s="0"/>
      <c r="ABG3171" s="0"/>
      <c r="ABH3171" s="0"/>
      <c r="ABI3171" s="0"/>
      <c r="ABJ3171" s="0"/>
      <c r="ABK3171" s="0"/>
      <c r="ABL3171" s="0"/>
      <c r="ABM3171" s="0"/>
      <c r="ABN3171" s="0"/>
      <c r="ABO3171" s="0"/>
      <c r="ABP3171" s="0"/>
      <c r="ABQ3171" s="0"/>
      <c r="ABR3171" s="0"/>
      <c r="ABS3171" s="0"/>
      <c r="ABT3171" s="0"/>
      <c r="ABU3171" s="0"/>
      <c r="ABV3171" s="0"/>
      <c r="ABW3171" s="0"/>
      <c r="ABX3171" s="0"/>
      <c r="ABY3171" s="0"/>
      <c r="ABZ3171" s="0"/>
      <c r="ACA3171" s="0"/>
      <c r="ACB3171" s="0"/>
      <c r="ACC3171" s="0"/>
      <c r="ACD3171" s="0"/>
      <c r="ACE3171" s="0"/>
      <c r="ACF3171" s="0"/>
      <c r="ACG3171" s="0"/>
      <c r="ACH3171" s="0"/>
      <c r="ACI3171" s="0"/>
      <c r="ACJ3171" s="0"/>
      <c r="ACK3171" s="0"/>
      <c r="ACL3171" s="0"/>
      <c r="ACM3171" s="0"/>
      <c r="ACN3171" s="0"/>
      <c r="ACO3171" s="0"/>
      <c r="ACP3171" s="0"/>
      <c r="ACQ3171" s="0"/>
      <c r="ACR3171" s="0"/>
      <c r="ACS3171" s="0"/>
      <c r="ACT3171" s="0"/>
      <c r="ACU3171" s="0"/>
      <c r="ACV3171" s="0"/>
      <c r="ACW3171" s="0"/>
      <c r="ACX3171" s="0"/>
      <c r="ACY3171" s="0"/>
      <c r="ACZ3171" s="0"/>
      <c r="ADA3171" s="0"/>
      <c r="ADB3171" s="0"/>
      <c r="ADC3171" s="0"/>
      <c r="ADD3171" s="0"/>
      <c r="ADE3171" s="0"/>
      <c r="ADF3171" s="0"/>
      <c r="ADG3171" s="0"/>
      <c r="ADH3171" s="0"/>
      <c r="ADI3171" s="0"/>
      <c r="ADJ3171" s="0"/>
      <c r="ADK3171" s="0"/>
      <c r="ADL3171" s="0"/>
      <c r="ADM3171" s="0"/>
      <c r="ADN3171" s="0"/>
      <c r="ADO3171" s="0"/>
      <c r="ADP3171" s="0"/>
      <c r="ADQ3171" s="0"/>
      <c r="ADR3171" s="0"/>
      <c r="ADS3171" s="0"/>
      <c r="ADT3171" s="0"/>
      <c r="ADU3171" s="0"/>
      <c r="ADV3171" s="0"/>
      <c r="ADW3171" s="0"/>
      <c r="ADX3171" s="0"/>
      <c r="ADY3171" s="0"/>
      <c r="ADZ3171" s="0"/>
      <c r="AEA3171" s="0"/>
      <c r="AEB3171" s="0"/>
      <c r="AEC3171" s="0"/>
      <c r="AED3171" s="0"/>
      <c r="AEE3171" s="0"/>
      <c r="AEF3171" s="0"/>
      <c r="AEG3171" s="0"/>
      <c r="AEH3171" s="0"/>
      <c r="AEI3171" s="0"/>
      <c r="AEJ3171" s="0"/>
      <c r="AEK3171" s="0"/>
      <c r="AEL3171" s="0"/>
      <c r="AEM3171" s="0"/>
      <c r="AEN3171" s="0"/>
      <c r="AEO3171" s="0"/>
      <c r="AEP3171" s="0"/>
      <c r="AEQ3171" s="0"/>
      <c r="AER3171" s="0"/>
      <c r="AES3171" s="0"/>
      <c r="AET3171" s="0"/>
      <c r="AEU3171" s="0"/>
      <c r="AEV3171" s="0"/>
      <c r="AEW3171" s="0"/>
      <c r="AEX3171" s="0"/>
      <c r="AEY3171" s="0"/>
      <c r="AEZ3171" s="0"/>
      <c r="AFA3171" s="0"/>
      <c r="AFB3171" s="0"/>
      <c r="AFC3171" s="0"/>
      <c r="AFD3171" s="0"/>
      <c r="AFE3171" s="0"/>
      <c r="AFF3171" s="0"/>
      <c r="AFG3171" s="0"/>
      <c r="AFH3171" s="0"/>
      <c r="AFI3171" s="0"/>
      <c r="AFJ3171" s="0"/>
      <c r="AFK3171" s="0"/>
      <c r="AFL3171" s="0"/>
      <c r="AFM3171" s="0"/>
      <c r="AFN3171" s="0"/>
      <c r="AFO3171" s="0"/>
      <c r="AFP3171" s="0"/>
      <c r="AFQ3171" s="0"/>
      <c r="AFR3171" s="0"/>
      <c r="AFS3171" s="0"/>
      <c r="AFT3171" s="0"/>
      <c r="AFU3171" s="0"/>
      <c r="AFV3171" s="0"/>
      <c r="AFW3171" s="0"/>
      <c r="AFX3171" s="0"/>
      <c r="AFY3171" s="0"/>
      <c r="AFZ3171" s="0"/>
      <c r="AGA3171" s="0"/>
      <c r="AGB3171" s="0"/>
      <c r="AGC3171" s="0"/>
      <c r="AGD3171" s="0"/>
      <c r="AGE3171" s="0"/>
      <c r="AGF3171" s="0"/>
      <c r="AGG3171" s="0"/>
      <c r="AGH3171" s="0"/>
      <c r="AGI3171" s="0"/>
      <c r="AGJ3171" s="0"/>
      <c r="AGK3171" s="0"/>
      <c r="AGL3171" s="0"/>
      <c r="AGM3171" s="0"/>
      <c r="AGN3171" s="0"/>
      <c r="AGO3171" s="0"/>
      <c r="AGP3171" s="0"/>
      <c r="AGQ3171" s="0"/>
      <c r="AGR3171" s="0"/>
      <c r="AGS3171" s="0"/>
      <c r="AGT3171" s="0"/>
      <c r="AGU3171" s="0"/>
      <c r="AGV3171" s="0"/>
      <c r="AGW3171" s="0"/>
      <c r="AGX3171" s="0"/>
      <c r="AGY3171" s="0"/>
      <c r="AGZ3171" s="0"/>
      <c r="AHA3171" s="0"/>
      <c r="AHB3171" s="0"/>
      <c r="AHC3171" s="0"/>
      <c r="AHD3171" s="0"/>
      <c r="AHE3171" s="0"/>
      <c r="AHF3171" s="0"/>
      <c r="AHG3171" s="0"/>
      <c r="AHH3171" s="0"/>
      <c r="AHI3171" s="0"/>
      <c r="AHJ3171" s="0"/>
      <c r="AHK3171" s="0"/>
      <c r="AHL3171" s="0"/>
      <c r="AHM3171" s="0"/>
      <c r="AHN3171" s="0"/>
      <c r="AHO3171" s="0"/>
      <c r="AHP3171" s="0"/>
      <c r="AHQ3171" s="0"/>
      <c r="AHR3171" s="0"/>
      <c r="AHS3171" s="0"/>
      <c r="AHT3171" s="0"/>
      <c r="AHU3171" s="0"/>
      <c r="AHV3171" s="0"/>
      <c r="AHW3171" s="0"/>
      <c r="AHX3171" s="0"/>
      <c r="AHY3171" s="0"/>
      <c r="AHZ3171" s="0"/>
      <c r="AIA3171" s="0"/>
      <c r="AIB3171" s="0"/>
      <c r="AIC3171" s="0"/>
      <c r="AID3171" s="0"/>
      <c r="AIE3171" s="0"/>
      <c r="AIF3171" s="0"/>
      <c r="AIG3171" s="0"/>
      <c r="AIH3171" s="0"/>
      <c r="AII3171" s="0"/>
      <c r="AIJ3171" s="0"/>
      <c r="AIK3171" s="0"/>
      <c r="AIL3171" s="0"/>
      <c r="AIM3171" s="0"/>
      <c r="AIN3171" s="0"/>
      <c r="AIO3171" s="0"/>
      <c r="AIP3171" s="0"/>
      <c r="AIQ3171" s="0"/>
      <c r="AIR3171" s="0"/>
      <c r="AIS3171" s="0"/>
      <c r="AIT3171" s="0"/>
      <c r="AIU3171" s="0"/>
      <c r="AIV3171" s="0"/>
      <c r="AIW3171" s="0"/>
      <c r="AIX3171" s="0"/>
      <c r="AIY3171" s="0"/>
      <c r="AIZ3171" s="0"/>
      <c r="AJA3171" s="0"/>
      <c r="AJB3171" s="0"/>
      <c r="AJC3171" s="0"/>
      <c r="AJD3171" s="0"/>
      <c r="AJE3171" s="0"/>
      <c r="AJF3171" s="0"/>
      <c r="AJG3171" s="0"/>
      <c r="AJH3171" s="0"/>
      <c r="AJI3171" s="0"/>
      <c r="AJJ3171" s="0"/>
      <c r="AJK3171" s="0"/>
      <c r="AJL3171" s="0"/>
      <c r="AJM3171" s="0"/>
      <c r="AJN3171" s="0"/>
      <c r="AJO3171" s="0"/>
      <c r="AJP3171" s="0"/>
      <c r="AJQ3171" s="0"/>
      <c r="AJR3171" s="0"/>
      <c r="AJS3171" s="0"/>
      <c r="AJT3171" s="0"/>
      <c r="AJU3171" s="0"/>
      <c r="AJV3171" s="0"/>
      <c r="AJW3171" s="0"/>
      <c r="AJX3171" s="0"/>
      <c r="AJY3171" s="0"/>
      <c r="AJZ3171" s="0"/>
      <c r="AKA3171" s="0"/>
      <c r="AKB3171" s="0"/>
      <c r="AKC3171" s="0"/>
      <c r="AKD3171" s="0"/>
      <c r="AKE3171" s="0"/>
      <c r="AKF3171" s="0"/>
      <c r="AKG3171" s="0"/>
      <c r="AKH3171" s="0"/>
      <c r="AKI3171" s="0"/>
      <c r="AKJ3171" s="0"/>
      <c r="AKK3171" s="0"/>
      <c r="AKL3171" s="0"/>
      <c r="AKM3171" s="0"/>
      <c r="AKN3171" s="0"/>
      <c r="AKO3171" s="0"/>
      <c r="AKP3171" s="0"/>
      <c r="AKQ3171" s="0"/>
      <c r="AKR3171" s="0"/>
      <c r="AKS3171" s="0"/>
      <c r="AKT3171" s="0"/>
      <c r="AKU3171" s="0"/>
      <c r="AKV3171" s="0"/>
      <c r="AKW3171" s="0"/>
      <c r="AKX3171" s="0"/>
      <c r="AKY3171" s="0"/>
      <c r="AKZ3171" s="0"/>
      <c r="ALA3171" s="0"/>
      <c r="ALB3171" s="0"/>
      <c r="ALC3171" s="0"/>
      <c r="ALD3171" s="0"/>
      <c r="ALE3171" s="0"/>
      <c r="ALF3171" s="0"/>
      <c r="ALG3171" s="0"/>
      <c r="ALH3171" s="0"/>
      <c r="ALI3171" s="0"/>
      <c r="ALJ3171" s="0"/>
      <c r="ALK3171" s="0"/>
      <c r="ALL3171" s="0"/>
      <c r="ALM3171" s="0"/>
      <c r="ALN3171" s="0"/>
      <c r="ALO3171" s="0"/>
      <c r="ALP3171" s="0"/>
      <c r="ALQ3171" s="0"/>
      <c r="ALR3171" s="0"/>
      <c r="ALS3171" s="0"/>
      <c r="ALT3171" s="0"/>
      <c r="ALU3171" s="0"/>
      <c r="ALV3171" s="0"/>
      <c r="ALW3171" s="0"/>
      <c r="ALX3171" s="0"/>
      <c r="ALY3171" s="0"/>
      <c r="ALZ3171" s="0"/>
      <c r="AMA3171" s="0"/>
      <c r="AMB3171" s="0"/>
      <c r="AMC3171" s="0"/>
      <c r="AMD3171" s="0"/>
      <c r="AME3171" s="0"/>
      <c r="AMF3171" s="0"/>
      <c r="AMG3171" s="0"/>
      <c r="AMH3171" s="0"/>
      <c r="AMI3171" s="0"/>
    </row>
    <row r="3172" customFormat="false" ht="12.75" hidden="false" customHeight="false" outlineLevel="0" collapsed="false">
      <c r="A3172" s="18" t="s">
        <v>1365</v>
      </c>
      <c r="B3172" s="18"/>
      <c r="C3172" s="78" t="s">
        <v>1383</v>
      </c>
      <c r="D3172" s="79" t="s">
        <v>390</v>
      </c>
      <c r="E3172" s="80"/>
      <c r="F3172" s="81"/>
      <c r="G3172" s="82"/>
      <c r="H3172" s="83" t="s">
        <v>168</v>
      </c>
      <c r="I3172" s="84" t="n">
        <v>1.5</v>
      </c>
      <c r="J3172" s="83" t="s">
        <v>960</v>
      </c>
      <c r="K3172" s="18"/>
      <c r="L3172" s="18"/>
      <c r="M3172" s="18"/>
      <c r="N3172" s="18"/>
      <c r="O3172" s="18"/>
      <c r="P3172" s="18"/>
      <c r="Q3172" s="18"/>
      <c r="R3172" s="18"/>
      <c r="S3172" s="18"/>
      <c r="T3172" s="18"/>
      <c r="U3172" s="18"/>
      <c r="V3172" s="18"/>
      <c r="W3172" s="18"/>
      <c r="X3172" s="18"/>
      <c r="Y3172" s="18"/>
      <c r="Z3172" s="18"/>
      <c r="AA3172" s="18"/>
      <c r="AB3172" s="18"/>
      <c r="AC3172" s="18"/>
      <c r="AD3172" s="18"/>
      <c r="AE3172" s="18"/>
      <c r="AF3172" s="18"/>
      <c r="AG3172" s="18"/>
      <c r="AH3172" s="18"/>
      <c r="AI3172" s="18"/>
      <c r="AJ3172" s="18"/>
      <c r="AK3172" s="18"/>
      <c r="AL3172" s="18"/>
      <c r="AM3172" s="18"/>
      <c r="AN3172" s="18"/>
      <c r="AO3172" s="18"/>
      <c r="AP3172" s="18"/>
      <c r="AQ3172" s="18"/>
      <c r="AR3172" s="18"/>
      <c r="AS3172" s="18"/>
      <c r="AT3172" s="18"/>
      <c r="AU3172" s="18"/>
      <c r="AV3172" s="18"/>
      <c r="AW3172" s="18"/>
      <c r="AX3172" s="18"/>
      <c r="AY3172" s="18"/>
      <c r="AZ3172" s="18"/>
      <c r="BA3172" s="18"/>
      <c r="BB3172" s="18"/>
      <c r="BC3172" s="18"/>
      <c r="BD3172" s="18"/>
      <c r="BE3172" s="18"/>
      <c r="BF3172" s="18"/>
      <c r="BG3172" s="18"/>
      <c r="BH3172" s="18"/>
      <c r="BI3172" s="18"/>
      <c r="BJ3172" s="18"/>
      <c r="BK3172" s="18"/>
      <c r="BL3172" s="18"/>
      <c r="BM3172" s="0"/>
      <c r="BN3172" s="0"/>
      <c r="BO3172" s="0"/>
      <c r="BP3172" s="0"/>
      <c r="BQ3172" s="0"/>
      <c r="BR3172" s="0"/>
      <c r="BS3172" s="0"/>
      <c r="BT3172" s="0"/>
      <c r="BU3172" s="0"/>
      <c r="BV3172" s="0"/>
      <c r="BW3172" s="0"/>
      <c r="BX3172" s="0"/>
      <c r="BY3172" s="0"/>
      <c r="BZ3172" s="0"/>
      <c r="CA3172" s="0"/>
      <c r="CB3172" s="0"/>
      <c r="CC3172" s="0"/>
      <c r="CD3172" s="0"/>
      <c r="CE3172" s="0"/>
      <c r="CF3172" s="0"/>
      <c r="CG3172" s="0"/>
      <c r="CH3172" s="0"/>
      <c r="CI3172" s="0"/>
      <c r="CJ3172" s="0"/>
      <c r="CK3172" s="0"/>
      <c r="CL3172" s="0"/>
      <c r="CM3172" s="0"/>
      <c r="CN3172" s="0"/>
      <c r="CO3172" s="0"/>
      <c r="CP3172" s="0"/>
      <c r="CQ3172" s="0"/>
      <c r="CR3172" s="0"/>
      <c r="CS3172" s="0"/>
      <c r="CT3172" s="0"/>
      <c r="CU3172" s="0"/>
      <c r="CV3172" s="0"/>
      <c r="CW3172" s="0"/>
      <c r="CX3172" s="0"/>
      <c r="CY3172" s="0"/>
      <c r="CZ3172" s="0"/>
      <c r="DA3172" s="0"/>
      <c r="DB3172" s="0"/>
      <c r="DC3172" s="0"/>
      <c r="DD3172" s="0"/>
      <c r="DE3172" s="0"/>
      <c r="DF3172" s="0"/>
      <c r="DG3172" s="0"/>
      <c r="DH3172" s="0"/>
      <c r="DI3172" s="0"/>
      <c r="DJ3172" s="0"/>
      <c r="DK3172" s="0"/>
      <c r="DL3172" s="0"/>
      <c r="DM3172" s="0"/>
      <c r="DN3172" s="0"/>
      <c r="DO3172" s="0"/>
      <c r="DP3172" s="0"/>
      <c r="DQ3172" s="0"/>
      <c r="DR3172" s="0"/>
      <c r="DS3172" s="0"/>
      <c r="DT3172" s="0"/>
      <c r="DU3172" s="0"/>
      <c r="DV3172" s="0"/>
      <c r="DW3172" s="0"/>
      <c r="DX3172" s="0"/>
      <c r="DY3172" s="0"/>
      <c r="DZ3172" s="0"/>
      <c r="EA3172" s="0"/>
      <c r="EB3172" s="0"/>
      <c r="EC3172" s="0"/>
      <c r="ED3172" s="0"/>
      <c r="EE3172" s="0"/>
      <c r="EF3172" s="0"/>
      <c r="EG3172" s="0"/>
      <c r="EH3172" s="0"/>
      <c r="EI3172" s="0"/>
      <c r="EJ3172" s="0"/>
      <c r="EK3172" s="0"/>
      <c r="EL3172" s="0"/>
      <c r="EM3172" s="0"/>
      <c r="EN3172" s="0"/>
      <c r="EO3172" s="0"/>
      <c r="EP3172" s="0"/>
      <c r="EQ3172" s="0"/>
      <c r="ER3172" s="0"/>
      <c r="ES3172" s="0"/>
      <c r="ET3172" s="0"/>
      <c r="EU3172" s="0"/>
      <c r="EV3172" s="0"/>
      <c r="EW3172" s="0"/>
      <c r="EX3172" s="0"/>
      <c r="EY3172" s="0"/>
      <c r="EZ3172" s="0"/>
      <c r="FA3172" s="0"/>
      <c r="FB3172" s="0"/>
      <c r="FC3172" s="0"/>
      <c r="FD3172" s="0"/>
      <c r="FE3172" s="0"/>
      <c r="FF3172" s="0"/>
      <c r="FG3172" s="0"/>
      <c r="FH3172" s="0"/>
      <c r="FI3172" s="0"/>
      <c r="FJ3172" s="0"/>
      <c r="FK3172" s="0"/>
      <c r="FL3172" s="0"/>
      <c r="FM3172" s="0"/>
      <c r="FN3172" s="0"/>
      <c r="FO3172" s="0"/>
      <c r="FP3172" s="0"/>
      <c r="FQ3172" s="0"/>
      <c r="FR3172" s="0"/>
      <c r="FS3172" s="0"/>
      <c r="FT3172" s="0"/>
      <c r="FU3172" s="0"/>
      <c r="FV3172" s="0"/>
      <c r="FW3172" s="0"/>
      <c r="FX3172" s="0"/>
      <c r="FY3172" s="0"/>
      <c r="FZ3172" s="0"/>
      <c r="GA3172" s="0"/>
      <c r="GB3172" s="0"/>
      <c r="GC3172" s="0"/>
      <c r="GD3172" s="0"/>
      <c r="GE3172" s="0"/>
      <c r="GF3172" s="0"/>
      <c r="GG3172" s="0"/>
      <c r="GH3172" s="0"/>
      <c r="GI3172" s="0"/>
      <c r="GJ3172" s="0"/>
      <c r="GK3172" s="0"/>
      <c r="GL3172" s="0"/>
      <c r="GM3172" s="0"/>
      <c r="GN3172" s="0"/>
      <c r="GO3172" s="0"/>
      <c r="GP3172" s="0"/>
      <c r="GQ3172" s="0"/>
      <c r="GR3172" s="0"/>
      <c r="GS3172" s="0"/>
      <c r="GT3172" s="0"/>
      <c r="GU3172" s="0"/>
      <c r="GV3172" s="0"/>
      <c r="GW3172" s="0"/>
      <c r="GX3172" s="0"/>
      <c r="GY3172" s="0"/>
      <c r="GZ3172" s="0"/>
      <c r="HA3172" s="0"/>
      <c r="HB3172" s="0"/>
      <c r="HC3172" s="0"/>
      <c r="HD3172" s="0"/>
      <c r="HE3172" s="0"/>
      <c r="HF3172" s="0"/>
      <c r="HG3172" s="0"/>
      <c r="HH3172" s="0"/>
      <c r="HI3172" s="0"/>
      <c r="HJ3172" s="0"/>
      <c r="HK3172" s="0"/>
      <c r="HL3172" s="0"/>
      <c r="HM3172" s="0"/>
      <c r="HN3172" s="0"/>
      <c r="HO3172" s="0"/>
      <c r="HP3172" s="0"/>
      <c r="HQ3172" s="0"/>
      <c r="HR3172" s="0"/>
      <c r="HS3172" s="0"/>
      <c r="HT3172" s="0"/>
      <c r="HU3172" s="0"/>
      <c r="HV3172" s="0"/>
      <c r="HW3172" s="0"/>
      <c r="HX3172" s="0"/>
      <c r="HY3172" s="0"/>
      <c r="HZ3172" s="0"/>
      <c r="IA3172" s="0"/>
      <c r="IB3172" s="0"/>
      <c r="IC3172" s="0"/>
      <c r="ID3172" s="0"/>
      <c r="IE3172" s="0"/>
      <c r="IF3172" s="0"/>
      <c r="IG3172" s="0"/>
      <c r="IH3172" s="0"/>
      <c r="II3172" s="0"/>
      <c r="IJ3172" s="0"/>
      <c r="IK3172" s="0"/>
      <c r="IL3172" s="0"/>
      <c r="IM3172" s="0"/>
      <c r="IN3172" s="0"/>
      <c r="IO3172" s="0"/>
      <c r="IP3172" s="0"/>
      <c r="IQ3172" s="0"/>
      <c r="IR3172" s="0"/>
      <c r="IS3172" s="0"/>
      <c r="IT3172" s="0"/>
      <c r="IU3172" s="0"/>
      <c r="IV3172" s="0"/>
      <c r="IW3172" s="0"/>
      <c r="IX3172" s="0"/>
      <c r="IY3172" s="0"/>
      <c r="IZ3172" s="0"/>
      <c r="JA3172" s="0"/>
      <c r="JB3172" s="0"/>
      <c r="JC3172" s="0"/>
      <c r="JD3172" s="0"/>
      <c r="JE3172" s="0"/>
      <c r="JF3172" s="0"/>
      <c r="JG3172" s="0"/>
      <c r="JH3172" s="0"/>
      <c r="JI3172" s="0"/>
      <c r="JJ3172" s="0"/>
      <c r="JK3172" s="0"/>
      <c r="JL3172" s="0"/>
      <c r="JM3172" s="0"/>
      <c r="JN3172" s="0"/>
      <c r="JO3172" s="0"/>
      <c r="JP3172" s="0"/>
      <c r="JQ3172" s="0"/>
      <c r="JR3172" s="0"/>
      <c r="JS3172" s="0"/>
      <c r="JT3172" s="0"/>
      <c r="JU3172" s="0"/>
      <c r="JV3172" s="0"/>
      <c r="JW3172" s="0"/>
      <c r="JX3172" s="0"/>
      <c r="JY3172" s="0"/>
      <c r="JZ3172" s="0"/>
      <c r="KA3172" s="0"/>
      <c r="KB3172" s="0"/>
      <c r="KC3172" s="0"/>
      <c r="KD3172" s="0"/>
      <c r="KE3172" s="0"/>
      <c r="KF3172" s="0"/>
      <c r="KG3172" s="0"/>
      <c r="KH3172" s="0"/>
      <c r="KI3172" s="0"/>
      <c r="KJ3172" s="0"/>
      <c r="KK3172" s="0"/>
      <c r="KL3172" s="0"/>
      <c r="KM3172" s="0"/>
      <c r="KN3172" s="0"/>
      <c r="KO3172" s="0"/>
      <c r="KP3172" s="0"/>
      <c r="KQ3172" s="0"/>
      <c r="KR3172" s="0"/>
      <c r="KS3172" s="0"/>
      <c r="KT3172" s="0"/>
      <c r="KU3172" s="0"/>
      <c r="KV3172" s="0"/>
      <c r="KW3172" s="0"/>
      <c r="KX3172" s="0"/>
      <c r="KY3172" s="0"/>
      <c r="KZ3172" s="0"/>
      <c r="LA3172" s="0"/>
      <c r="LB3172" s="0"/>
      <c r="LC3172" s="0"/>
      <c r="LD3172" s="0"/>
      <c r="LE3172" s="0"/>
      <c r="LF3172" s="0"/>
      <c r="LG3172" s="0"/>
      <c r="LH3172" s="0"/>
      <c r="LI3172" s="0"/>
      <c r="LJ3172" s="0"/>
      <c r="LK3172" s="0"/>
      <c r="LL3172" s="0"/>
      <c r="LM3172" s="0"/>
      <c r="LN3172" s="0"/>
      <c r="LO3172" s="0"/>
      <c r="LP3172" s="0"/>
      <c r="LQ3172" s="0"/>
      <c r="LR3172" s="0"/>
      <c r="LS3172" s="0"/>
      <c r="LT3172" s="0"/>
      <c r="LU3172" s="0"/>
      <c r="LV3172" s="0"/>
      <c r="LW3172" s="0"/>
      <c r="LX3172" s="0"/>
      <c r="LY3172" s="0"/>
      <c r="LZ3172" s="0"/>
      <c r="MA3172" s="0"/>
      <c r="MB3172" s="0"/>
      <c r="MC3172" s="0"/>
      <c r="MD3172" s="0"/>
      <c r="ME3172" s="0"/>
      <c r="MF3172" s="0"/>
      <c r="MG3172" s="0"/>
      <c r="MH3172" s="0"/>
      <c r="MI3172" s="0"/>
      <c r="MJ3172" s="0"/>
      <c r="MK3172" s="0"/>
      <c r="ML3172" s="0"/>
      <c r="MM3172" s="0"/>
      <c r="MN3172" s="0"/>
      <c r="MO3172" s="0"/>
      <c r="MP3172" s="0"/>
      <c r="MQ3172" s="0"/>
      <c r="MR3172" s="0"/>
      <c r="MS3172" s="0"/>
      <c r="MT3172" s="0"/>
      <c r="MU3172" s="0"/>
      <c r="MV3172" s="0"/>
      <c r="MW3172" s="0"/>
      <c r="MX3172" s="0"/>
      <c r="MY3172" s="0"/>
      <c r="MZ3172" s="0"/>
      <c r="NA3172" s="0"/>
      <c r="NB3172" s="0"/>
      <c r="NC3172" s="0"/>
      <c r="ND3172" s="0"/>
      <c r="NE3172" s="0"/>
      <c r="NF3172" s="0"/>
      <c r="NG3172" s="0"/>
      <c r="NH3172" s="0"/>
      <c r="NI3172" s="0"/>
      <c r="NJ3172" s="0"/>
      <c r="NK3172" s="0"/>
      <c r="NL3172" s="0"/>
      <c r="NM3172" s="0"/>
      <c r="NN3172" s="0"/>
      <c r="NO3172" s="0"/>
      <c r="NP3172" s="0"/>
      <c r="NQ3172" s="0"/>
      <c r="NR3172" s="0"/>
      <c r="NS3172" s="0"/>
      <c r="NT3172" s="0"/>
      <c r="NU3172" s="0"/>
      <c r="NV3172" s="0"/>
      <c r="NW3172" s="0"/>
      <c r="NX3172" s="0"/>
      <c r="NY3172" s="0"/>
      <c r="NZ3172" s="0"/>
      <c r="OA3172" s="0"/>
      <c r="OB3172" s="0"/>
      <c r="OC3172" s="0"/>
      <c r="OD3172" s="0"/>
      <c r="OE3172" s="0"/>
      <c r="OF3172" s="0"/>
      <c r="OG3172" s="0"/>
      <c r="OH3172" s="0"/>
      <c r="OI3172" s="0"/>
      <c r="OJ3172" s="0"/>
      <c r="OK3172" s="0"/>
      <c r="OL3172" s="0"/>
      <c r="OM3172" s="0"/>
      <c r="ON3172" s="0"/>
      <c r="OO3172" s="0"/>
      <c r="OP3172" s="0"/>
      <c r="OQ3172" s="0"/>
      <c r="OR3172" s="0"/>
      <c r="OS3172" s="0"/>
      <c r="OT3172" s="0"/>
      <c r="OU3172" s="0"/>
      <c r="OV3172" s="0"/>
      <c r="OW3172" s="0"/>
      <c r="OX3172" s="0"/>
      <c r="OY3172" s="0"/>
      <c r="OZ3172" s="0"/>
      <c r="PA3172" s="0"/>
      <c r="PB3172" s="0"/>
      <c r="PC3172" s="0"/>
      <c r="PD3172" s="0"/>
      <c r="PE3172" s="0"/>
      <c r="PF3172" s="0"/>
      <c r="PG3172" s="0"/>
      <c r="PH3172" s="0"/>
      <c r="PI3172" s="0"/>
      <c r="PJ3172" s="0"/>
      <c r="PK3172" s="0"/>
      <c r="PL3172" s="0"/>
      <c r="PM3172" s="0"/>
      <c r="PN3172" s="0"/>
      <c r="PO3172" s="0"/>
      <c r="PP3172" s="0"/>
      <c r="PQ3172" s="0"/>
      <c r="PR3172" s="0"/>
      <c r="PS3172" s="0"/>
      <c r="PT3172" s="0"/>
      <c r="PU3172" s="0"/>
      <c r="PV3172" s="0"/>
      <c r="PW3172" s="0"/>
      <c r="PX3172" s="0"/>
      <c r="PY3172" s="0"/>
      <c r="PZ3172" s="0"/>
      <c r="QA3172" s="0"/>
      <c r="QB3172" s="0"/>
      <c r="QC3172" s="0"/>
      <c r="QD3172" s="0"/>
      <c r="QE3172" s="0"/>
      <c r="QF3172" s="0"/>
      <c r="QG3172" s="0"/>
      <c r="QH3172" s="0"/>
      <c r="QI3172" s="0"/>
      <c r="QJ3172" s="0"/>
      <c r="QK3172" s="0"/>
      <c r="QL3172" s="0"/>
      <c r="QM3172" s="0"/>
      <c r="QN3172" s="0"/>
      <c r="QO3172" s="0"/>
      <c r="QP3172" s="0"/>
      <c r="QQ3172" s="0"/>
      <c r="QR3172" s="0"/>
      <c r="QS3172" s="0"/>
      <c r="QT3172" s="0"/>
      <c r="QU3172" s="0"/>
      <c r="QV3172" s="0"/>
      <c r="QW3172" s="0"/>
      <c r="QX3172" s="0"/>
      <c r="QY3172" s="0"/>
      <c r="QZ3172" s="0"/>
      <c r="RA3172" s="0"/>
      <c r="RB3172" s="0"/>
      <c r="RC3172" s="0"/>
      <c r="RD3172" s="0"/>
      <c r="RE3172" s="0"/>
      <c r="RF3172" s="0"/>
      <c r="RG3172" s="0"/>
      <c r="RH3172" s="0"/>
      <c r="RI3172" s="0"/>
      <c r="RJ3172" s="0"/>
      <c r="RK3172" s="0"/>
      <c r="RL3172" s="0"/>
      <c r="RM3172" s="0"/>
      <c r="RN3172" s="0"/>
      <c r="RO3172" s="0"/>
      <c r="RP3172" s="0"/>
      <c r="RQ3172" s="0"/>
      <c r="RR3172" s="0"/>
      <c r="RS3172" s="0"/>
      <c r="RT3172" s="0"/>
      <c r="RU3172" s="0"/>
      <c r="RV3172" s="0"/>
      <c r="RW3172" s="0"/>
      <c r="RX3172" s="0"/>
      <c r="RY3172" s="0"/>
      <c r="RZ3172" s="0"/>
      <c r="SA3172" s="0"/>
      <c r="SB3172" s="0"/>
      <c r="SC3172" s="0"/>
      <c r="SD3172" s="0"/>
      <c r="SE3172" s="0"/>
      <c r="SF3172" s="0"/>
      <c r="SG3172" s="0"/>
      <c r="SH3172" s="0"/>
      <c r="SI3172" s="0"/>
      <c r="SJ3172" s="0"/>
      <c r="SK3172" s="0"/>
      <c r="SL3172" s="0"/>
      <c r="SM3172" s="0"/>
      <c r="SN3172" s="0"/>
      <c r="SO3172" s="0"/>
      <c r="SP3172" s="0"/>
      <c r="SQ3172" s="0"/>
      <c r="SR3172" s="0"/>
      <c r="SS3172" s="0"/>
      <c r="ST3172" s="0"/>
      <c r="SU3172" s="0"/>
      <c r="SV3172" s="0"/>
      <c r="SW3172" s="0"/>
      <c r="SX3172" s="0"/>
      <c r="SY3172" s="0"/>
      <c r="SZ3172" s="0"/>
      <c r="TA3172" s="0"/>
      <c r="TB3172" s="0"/>
      <c r="TC3172" s="0"/>
      <c r="TD3172" s="0"/>
      <c r="TE3172" s="0"/>
      <c r="TF3172" s="0"/>
      <c r="TG3172" s="0"/>
      <c r="TH3172" s="0"/>
      <c r="TI3172" s="0"/>
      <c r="TJ3172" s="0"/>
      <c r="TK3172" s="0"/>
      <c r="TL3172" s="0"/>
      <c r="TM3172" s="0"/>
      <c r="TN3172" s="0"/>
      <c r="TO3172" s="0"/>
      <c r="TP3172" s="0"/>
      <c r="TQ3172" s="0"/>
      <c r="TR3172" s="0"/>
      <c r="TS3172" s="0"/>
      <c r="TT3172" s="0"/>
      <c r="TU3172" s="0"/>
      <c r="TV3172" s="0"/>
      <c r="TW3172" s="0"/>
      <c r="TX3172" s="0"/>
      <c r="TY3172" s="0"/>
      <c r="TZ3172" s="0"/>
      <c r="UA3172" s="0"/>
      <c r="UB3172" s="0"/>
      <c r="UC3172" s="0"/>
      <c r="UD3172" s="0"/>
      <c r="UE3172" s="0"/>
      <c r="UF3172" s="0"/>
      <c r="UG3172" s="0"/>
      <c r="UH3172" s="0"/>
      <c r="UI3172" s="0"/>
      <c r="UJ3172" s="0"/>
      <c r="UK3172" s="0"/>
      <c r="UL3172" s="0"/>
      <c r="UM3172" s="0"/>
      <c r="UN3172" s="0"/>
      <c r="UO3172" s="0"/>
      <c r="UP3172" s="0"/>
      <c r="UQ3172" s="0"/>
      <c r="UR3172" s="0"/>
      <c r="US3172" s="0"/>
      <c r="UT3172" s="0"/>
      <c r="UU3172" s="0"/>
      <c r="UV3172" s="0"/>
      <c r="UW3172" s="0"/>
      <c r="UX3172" s="0"/>
      <c r="UY3172" s="0"/>
      <c r="UZ3172" s="0"/>
      <c r="VA3172" s="0"/>
      <c r="VB3172" s="0"/>
      <c r="VC3172" s="0"/>
      <c r="VD3172" s="0"/>
      <c r="VE3172" s="0"/>
      <c r="VF3172" s="0"/>
      <c r="VG3172" s="0"/>
      <c r="VH3172" s="0"/>
      <c r="VI3172" s="0"/>
      <c r="VJ3172" s="0"/>
      <c r="VK3172" s="0"/>
      <c r="VL3172" s="0"/>
      <c r="VM3172" s="0"/>
      <c r="VN3172" s="0"/>
      <c r="VO3172" s="0"/>
      <c r="VP3172" s="0"/>
      <c r="VQ3172" s="0"/>
      <c r="VR3172" s="0"/>
      <c r="VS3172" s="0"/>
      <c r="VT3172" s="0"/>
      <c r="VU3172" s="0"/>
      <c r="VV3172" s="0"/>
      <c r="VW3172" s="0"/>
      <c r="VX3172" s="0"/>
      <c r="VY3172" s="0"/>
      <c r="VZ3172" s="0"/>
      <c r="WA3172" s="0"/>
      <c r="WB3172" s="0"/>
      <c r="WC3172" s="0"/>
      <c r="WD3172" s="0"/>
      <c r="WE3172" s="0"/>
      <c r="WF3172" s="0"/>
      <c r="WG3172" s="0"/>
      <c r="WH3172" s="0"/>
      <c r="WI3172" s="0"/>
      <c r="WJ3172" s="0"/>
      <c r="WK3172" s="0"/>
      <c r="WL3172" s="0"/>
      <c r="WM3172" s="0"/>
      <c r="WN3172" s="0"/>
      <c r="WO3172" s="0"/>
      <c r="WP3172" s="0"/>
      <c r="WQ3172" s="0"/>
      <c r="WR3172" s="0"/>
      <c r="WS3172" s="0"/>
      <c r="WT3172" s="0"/>
      <c r="WU3172" s="0"/>
      <c r="WV3172" s="0"/>
      <c r="WW3172" s="0"/>
      <c r="WX3172" s="0"/>
      <c r="WY3172" s="0"/>
      <c r="WZ3172" s="0"/>
      <c r="XA3172" s="0"/>
      <c r="XB3172" s="0"/>
      <c r="XC3172" s="0"/>
      <c r="XD3172" s="0"/>
      <c r="XE3172" s="0"/>
      <c r="XF3172" s="0"/>
      <c r="XG3172" s="0"/>
      <c r="XH3172" s="0"/>
      <c r="XI3172" s="0"/>
      <c r="XJ3172" s="0"/>
      <c r="XK3172" s="0"/>
      <c r="XL3172" s="0"/>
      <c r="XM3172" s="0"/>
      <c r="XN3172" s="0"/>
      <c r="XO3172" s="0"/>
      <c r="XP3172" s="0"/>
      <c r="XQ3172" s="0"/>
      <c r="XR3172" s="0"/>
      <c r="XS3172" s="0"/>
      <c r="XT3172" s="0"/>
      <c r="XU3172" s="0"/>
      <c r="XV3172" s="0"/>
      <c r="XW3172" s="0"/>
      <c r="XX3172" s="0"/>
      <c r="XY3172" s="0"/>
      <c r="XZ3172" s="0"/>
      <c r="YA3172" s="0"/>
      <c r="YB3172" s="0"/>
      <c r="YC3172" s="0"/>
      <c r="YD3172" s="0"/>
      <c r="YE3172" s="0"/>
      <c r="YF3172" s="0"/>
      <c r="YG3172" s="0"/>
      <c r="YH3172" s="0"/>
      <c r="YI3172" s="0"/>
      <c r="YJ3172" s="0"/>
      <c r="YK3172" s="0"/>
      <c r="YL3172" s="0"/>
      <c r="YM3172" s="0"/>
      <c r="YN3172" s="0"/>
      <c r="YO3172" s="0"/>
      <c r="YP3172" s="0"/>
      <c r="YQ3172" s="0"/>
      <c r="YR3172" s="0"/>
      <c r="YS3172" s="0"/>
      <c r="YT3172" s="0"/>
      <c r="YU3172" s="0"/>
      <c r="YV3172" s="0"/>
      <c r="YW3172" s="0"/>
      <c r="YX3172" s="0"/>
      <c r="YY3172" s="0"/>
      <c r="YZ3172" s="0"/>
      <c r="ZA3172" s="0"/>
      <c r="ZB3172" s="0"/>
      <c r="ZC3172" s="0"/>
      <c r="ZD3172" s="0"/>
      <c r="ZE3172" s="0"/>
      <c r="ZF3172" s="0"/>
      <c r="ZG3172" s="0"/>
      <c r="ZH3172" s="0"/>
      <c r="ZI3172" s="0"/>
      <c r="ZJ3172" s="0"/>
      <c r="ZK3172" s="0"/>
      <c r="ZL3172" s="0"/>
      <c r="ZM3172" s="0"/>
      <c r="ZN3172" s="0"/>
      <c r="ZO3172" s="0"/>
      <c r="ZP3172" s="0"/>
      <c r="ZQ3172" s="0"/>
      <c r="ZR3172" s="0"/>
      <c r="ZS3172" s="0"/>
      <c r="ZT3172" s="0"/>
      <c r="ZU3172" s="0"/>
      <c r="ZV3172" s="0"/>
      <c r="ZW3172" s="0"/>
      <c r="ZX3172" s="0"/>
      <c r="ZY3172" s="0"/>
      <c r="ZZ3172" s="0"/>
      <c r="AAA3172" s="0"/>
      <c r="AAB3172" s="0"/>
      <c r="AAC3172" s="0"/>
      <c r="AAD3172" s="0"/>
      <c r="AAE3172" s="0"/>
      <c r="AAF3172" s="0"/>
      <c r="AAG3172" s="0"/>
      <c r="AAH3172" s="0"/>
      <c r="AAI3172" s="0"/>
      <c r="AAJ3172" s="0"/>
      <c r="AAK3172" s="0"/>
      <c r="AAL3172" s="0"/>
      <c r="AAM3172" s="0"/>
      <c r="AAN3172" s="0"/>
      <c r="AAO3172" s="0"/>
      <c r="AAP3172" s="0"/>
      <c r="AAQ3172" s="0"/>
      <c r="AAR3172" s="0"/>
      <c r="AAS3172" s="0"/>
      <c r="AAT3172" s="0"/>
      <c r="AAU3172" s="0"/>
      <c r="AAV3172" s="0"/>
      <c r="AAW3172" s="0"/>
      <c r="AAX3172" s="0"/>
      <c r="AAY3172" s="0"/>
      <c r="AAZ3172" s="0"/>
      <c r="ABA3172" s="0"/>
      <c r="ABB3172" s="0"/>
      <c r="ABC3172" s="0"/>
      <c r="ABD3172" s="0"/>
      <c r="ABE3172" s="0"/>
      <c r="ABF3172" s="0"/>
      <c r="ABG3172" s="0"/>
      <c r="ABH3172" s="0"/>
      <c r="ABI3172" s="0"/>
      <c r="ABJ3172" s="0"/>
      <c r="ABK3172" s="0"/>
      <c r="ABL3172" s="0"/>
      <c r="ABM3172" s="0"/>
      <c r="ABN3172" s="0"/>
      <c r="ABO3172" s="0"/>
      <c r="ABP3172" s="0"/>
      <c r="ABQ3172" s="0"/>
      <c r="ABR3172" s="0"/>
      <c r="ABS3172" s="0"/>
      <c r="ABT3172" s="0"/>
      <c r="ABU3172" s="0"/>
      <c r="ABV3172" s="0"/>
      <c r="ABW3172" s="0"/>
      <c r="ABX3172" s="0"/>
      <c r="ABY3172" s="0"/>
      <c r="ABZ3172" s="0"/>
      <c r="ACA3172" s="0"/>
      <c r="ACB3172" s="0"/>
      <c r="ACC3172" s="0"/>
      <c r="ACD3172" s="0"/>
      <c r="ACE3172" s="0"/>
      <c r="ACF3172" s="0"/>
      <c r="ACG3172" s="0"/>
      <c r="ACH3172" s="0"/>
      <c r="ACI3172" s="0"/>
      <c r="ACJ3172" s="0"/>
      <c r="ACK3172" s="0"/>
      <c r="ACL3172" s="0"/>
      <c r="ACM3172" s="0"/>
      <c r="ACN3172" s="0"/>
      <c r="ACO3172" s="0"/>
      <c r="ACP3172" s="0"/>
      <c r="ACQ3172" s="0"/>
      <c r="ACR3172" s="0"/>
      <c r="ACS3172" s="0"/>
      <c r="ACT3172" s="0"/>
      <c r="ACU3172" s="0"/>
      <c r="ACV3172" s="0"/>
      <c r="ACW3172" s="0"/>
      <c r="ACX3172" s="0"/>
      <c r="ACY3172" s="0"/>
      <c r="ACZ3172" s="0"/>
      <c r="ADA3172" s="0"/>
      <c r="ADB3172" s="0"/>
      <c r="ADC3172" s="0"/>
      <c r="ADD3172" s="0"/>
      <c r="ADE3172" s="0"/>
      <c r="ADF3172" s="0"/>
      <c r="ADG3172" s="0"/>
      <c r="ADH3172" s="0"/>
      <c r="ADI3172" s="0"/>
      <c r="ADJ3172" s="0"/>
      <c r="ADK3172" s="0"/>
      <c r="ADL3172" s="0"/>
      <c r="ADM3172" s="0"/>
      <c r="ADN3172" s="0"/>
      <c r="ADO3172" s="0"/>
      <c r="ADP3172" s="0"/>
      <c r="ADQ3172" s="0"/>
      <c r="ADR3172" s="0"/>
      <c r="ADS3172" s="0"/>
      <c r="ADT3172" s="0"/>
      <c r="ADU3172" s="0"/>
      <c r="ADV3172" s="0"/>
      <c r="ADW3172" s="0"/>
      <c r="ADX3172" s="0"/>
      <c r="ADY3172" s="0"/>
      <c r="ADZ3172" s="0"/>
      <c r="AEA3172" s="0"/>
      <c r="AEB3172" s="0"/>
      <c r="AEC3172" s="0"/>
      <c r="AED3172" s="0"/>
      <c r="AEE3172" s="0"/>
      <c r="AEF3172" s="0"/>
      <c r="AEG3172" s="0"/>
      <c r="AEH3172" s="0"/>
      <c r="AEI3172" s="0"/>
      <c r="AEJ3172" s="0"/>
      <c r="AEK3172" s="0"/>
      <c r="AEL3172" s="0"/>
      <c r="AEM3172" s="0"/>
      <c r="AEN3172" s="0"/>
      <c r="AEO3172" s="0"/>
      <c r="AEP3172" s="0"/>
      <c r="AEQ3172" s="0"/>
      <c r="AER3172" s="0"/>
      <c r="AES3172" s="0"/>
      <c r="AET3172" s="0"/>
      <c r="AEU3172" s="0"/>
      <c r="AEV3172" s="0"/>
      <c r="AEW3172" s="0"/>
      <c r="AEX3172" s="0"/>
      <c r="AEY3172" s="0"/>
      <c r="AEZ3172" s="0"/>
      <c r="AFA3172" s="0"/>
      <c r="AFB3172" s="0"/>
      <c r="AFC3172" s="0"/>
      <c r="AFD3172" s="0"/>
      <c r="AFE3172" s="0"/>
      <c r="AFF3172" s="0"/>
      <c r="AFG3172" s="0"/>
      <c r="AFH3172" s="0"/>
      <c r="AFI3172" s="0"/>
      <c r="AFJ3172" s="0"/>
      <c r="AFK3172" s="0"/>
      <c r="AFL3172" s="0"/>
      <c r="AFM3172" s="0"/>
      <c r="AFN3172" s="0"/>
      <c r="AFO3172" s="0"/>
      <c r="AFP3172" s="0"/>
      <c r="AFQ3172" s="0"/>
      <c r="AFR3172" s="0"/>
      <c r="AFS3172" s="0"/>
      <c r="AFT3172" s="0"/>
      <c r="AFU3172" s="0"/>
      <c r="AFV3172" s="0"/>
      <c r="AFW3172" s="0"/>
      <c r="AFX3172" s="0"/>
      <c r="AFY3172" s="0"/>
      <c r="AFZ3172" s="0"/>
      <c r="AGA3172" s="0"/>
      <c r="AGB3172" s="0"/>
      <c r="AGC3172" s="0"/>
      <c r="AGD3172" s="0"/>
      <c r="AGE3172" s="0"/>
      <c r="AGF3172" s="0"/>
      <c r="AGG3172" s="0"/>
      <c r="AGH3172" s="0"/>
      <c r="AGI3172" s="0"/>
      <c r="AGJ3172" s="0"/>
      <c r="AGK3172" s="0"/>
      <c r="AGL3172" s="0"/>
      <c r="AGM3172" s="0"/>
      <c r="AGN3172" s="0"/>
      <c r="AGO3172" s="0"/>
      <c r="AGP3172" s="0"/>
      <c r="AGQ3172" s="0"/>
      <c r="AGR3172" s="0"/>
      <c r="AGS3172" s="0"/>
      <c r="AGT3172" s="0"/>
      <c r="AGU3172" s="0"/>
      <c r="AGV3172" s="0"/>
      <c r="AGW3172" s="0"/>
      <c r="AGX3172" s="0"/>
      <c r="AGY3172" s="0"/>
      <c r="AGZ3172" s="0"/>
      <c r="AHA3172" s="0"/>
      <c r="AHB3172" s="0"/>
      <c r="AHC3172" s="0"/>
      <c r="AHD3172" s="0"/>
      <c r="AHE3172" s="0"/>
      <c r="AHF3172" s="0"/>
      <c r="AHG3172" s="0"/>
      <c r="AHH3172" s="0"/>
      <c r="AHI3172" s="0"/>
      <c r="AHJ3172" s="0"/>
      <c r="AHK3172" s="0"/>
      <c r="AHL3172" s="0"/>
      <c r="AHM3172" s="0"/>
      <c r="AHN3172" s="0"/>
      <c r="AHO3172" s="0"/>
      <c r="AHP3172" s="0"/>
      <c r="AHQ3172" s="0"/>
      <c r="AHR3172" s="0"/>
      <c r="AHS3172" s="0"/>
      <c r="AHT3172" s="0"/>
      <c r="AHU3172" s="0"/>
      <c r="AHV3172" s="0"/>
      <c r="AHW3172" s="0"/>
      <c r="AHX3172" s="0"/>
      <c r="AHY3172" s="0"/>
      <c r="AHZ3172" s="0"/>
      <c r="AIA3172" s="0"/>
      <c r="AIB3172" s="0"/>
      <c r="AIC3172" s="0"/>
      <c r="AID3172" s="0"/>
      <c r="AIE3172" s="0"/>
      <c r="AIF3172" s="0"/>
      <c r="AIG3172" s="0"/>
      <c r="AIH3172" s="0"/>
      <c r="AII3172" s="0"/>
      <c r="AIJ3172" s="0"/>
      <c r="AIK3172" s="0"/>
      <c r="AIL3172" s="0"/>
      <c r="AIM3172" s="0"/>
      <c r="AIN3172" s="0"/>
      <c r="AIO3172" s="0"/>
      <c r="AIP3172" s="0"/>
      <c r="AIQ3172" s="0"/>
      <c r="AIR3172" s="0"/>
      <c r="AIS3172" s="0"/>
      <c r="AIT3172" s="0"/>
      <c r="AIU3172" s="0"/>
      <c r="AIV3172" s="0"/>
      <c r="AIW3172" s="0"/>
      <c r="AIX3172" s="0"/>
      <c r="AIY3172" s="0"/>
      <c r="AIZ3172" s="0"/>
      <c r="AJA3172" s="0"/>
      <c r="AJB3172" s="0"/>
      <c r="AJC3172" s="0"/>
      <c r="AJD3172" s="0"/>
      <c r="AJE3172" s="0"/>
      <c r="AJF3172" s="0"/>
      <c r="AJG3172" s="0"/>
      <c r="AJH3172" s="0"/>
      <c r="AJI3172" s="0"/>
      <c r="AJJ3172" s="0"/>
      <c r="AJK3172" s="0"/>
      <c r="AJL3172" s="0"/>
      <c r="AJM3172" s="0"/>
      <c r="AJN3172" s="0"/>
      <c r="AJO3172" s="0"/>
      <c r="AJP3172" s="0"/>
      <c r="AJQ3172" s="0"/>
      <c r="AJR3172" s="0"/>
      <c r="AJS3172" s="0"/>
      <c r="AJT3172" s="0"/>
      <c r="AJU3172" s="0"/>
      <c r="AJV3172" s="0"/>
      <c r="AJW3172" s="0"/>
      <c r="AJX3172" s="0"/>
      <c r="AJY3172" s="0"/>
      <c r="AJZ3172" s="0"/>
      <c r="AKA3172" s="0"/>
      <c r="AKB3172" s="0"/>
      <c r="AKC3172" s="0"/>
      <c r="AKD3172" s="0"/>
      <c r="AKE3172" s="0"/>
      <c r="AKF3172" s="0"/>
      <c r="AKG3172" s="0"/>
      <c r="AKH3172" s="0"/>
      <c r="AKI3172" s="0"/>
      <c r="AKJ3172" s="0"/>
      <c r="AKK3172" s="0"/>
      <c r="AKL3172" s="0"/>
      <c r="AKM3172" s="0"/>
      <c r="AKN3172" s="0"/>
      <c r="AKO3172" s="0"/>
      <c r="AKP3172" s="0"/>
      <c r="AKQ3172" s="0"/>
      <c r="AKR3172" s="0"/>
      <c r="AKS3172" s="0"/>
      <c r="AKT3172" s="0"/>
      <c r="AKU3172" s="0"/>
      <c r="AKV3172" s="0"/>
      <c r="AKW3172" s="0"/>
      <c r="AKX3172" s="0"/>
      <c r="AKY3172" s="0"/>
      <c r="AKZ3172" s="0"/>
      <c r="ALA3172" s="0"/>
      <c r="ALB3172" s="0"/>
      <c r="ALC3172" s="0"/>
      <c r="ALD3172" s="0"/>
      <c r="ALE3172" s="0"/>
      <c r="ALF3172" s="0"/>
      <c r="ALG3172" s="0"/>
      <c r="ALH3172" s="0"/>
      <c r="ALI3172" s="0"/>
      <c r="ALJ3172" s="0"/>
      <c r="ALK3172" s="0"/>
      <c r="ALL3172" s="0"/>
      <c r="ALM3172" s="0"/>
      <c r="ALN3172" s="0"/>
      <c r="ALO3172" s="0"/>
      <c r="ALP3172" s="0"/>
      <c r="ALQ3172" s="0"/>
      <c r="ALR3172" s="0"/>
      <c r="ALS3172" s="0"/>
      <c r="ALT3172" s="0"/>
      <c r="ALU3172" s="0"/>
      <c r="ALV3172" s="0"/>
      <c r="ALW3172" s="0"/>
      <c r="ALX3172" s="0"/>
      <c r="ALY3172" s="0"/>
      <c r="ALZ3172" s="0"/>
      <c r="AMA3172" s="0"/>
      <c r="AMB3172" s="0"/>
      <c r="AMC3172" s="0"/>
      <c r="AMD3172" s="0"/>
      <c r="AME3172" s="0"/>
      <c r="AMF3172" s="0"/>
      <c r="AMG3172" s="0"/>
      <c r="AMH3172" s="0"/>
      <c r="AMI3172" s="0"/>
    </row>
    <row r="3173" customFormat="false" ht="12.75" hidden="false" customHeight="false" outlineLevel="0" collapsed="false">
      <c r="A3173" s="18" t="s">
        <v>1365</v>
      </c>
      <c r="B3173" s="18"/>
      <c r="C3173" s="78" t="s">
        <v>3417</v>
      </c>
      <c r="D3173" s="79" t="s">
        <v>13</v>
      </c>
      <c r="E3173" s="80"/>
      <c r="F3173" s="81"/>
      <c r="G3173" s="82"/>
      <c r="H3173" s="83" t="s">
        <v>61</v>
      </c>
      <c r="I3173" s="84" t="n">
        <v>1.89</v>
      </c>
      <c r="J3173" s="83" t="s">
        <v>3372</v>
      </c>
      <c r="K3173" s="18"/>
      <c r="L3173" s="18"/>
      <c r="M3173" s="18"/>
      <c r="N3173" s="18"/>
      <c r="O3173" s="18"/>
      <c r="P3173" s="18"/>
      <c r="Q3173" s="18"/>
      <c r="R3173" s="18"/>
      <c r="S3173" s="18"/>
      <c r="T3173" s="18"/>
      <c r="U3173" s="18"/>
      <c r="V3173" s="18"/>
      <c r="W3173" s="18"/>
      <c r="X3173" s="18"/>
      <c r="Y3173" s="18"/>
      <c r="Z3173" s="18"/>
      <c r="AA3173" s="18"/>
      <c r="AB3173" s="18"/>
      <c r="AC3173" s="18"/>
      <c r="AD3173" s="18"/>
      <c r="AE3173" s="18"/>
      <c r="AF3173" s="18"/>
      <c r="AG3173" s="18"/>
      <c r="AH3173" s="18"/>
      <c r="AI3173" s="18"/>
      <c r="AJ3173" s="18"/>
      <c r="AK3173" s="18"/>
      <c r="AL3173" s="18"/>
      <c r="AM3173" s="18"/>
      <c r="AN3173" s="18"/>
      <c r="AO3173" s="18"/>
      <c r="AP3173" s="18"/>
      <c r="AQ3173" s="18"/>
      <c r="AR3173" s="18"/>
      <c r="AS3173" s="18"/>
      <c r="AT3173" s="18"/>
      <c r="AU3173" s="18"/>
      <c r="AV3173" s="18"/>
      <c r="AW3173" s="18"/>
      <c r="AX3173" s="18"/>
      <c r="AY3173" s="18"/>
      <c r="AZ3173" s="18"/>
      <c r="BA3173" s="18"/>
      <c r="BB3173" s="18"/>
      <c r="BC3173" s="18"/>
      <c r="BD3173" s="18"/>
      <c r="BE3173" s="18"/>
      <c r="BF3173" s="18"/>
      <c r="BG3173" s="18"/>
      <c r="BH3173" s="18"/>
      <c r="BI3173" s="18"/>
      <c r="BJ3173" s="18"/>
      <c r="BK3173" s="18"/>
      <c r="BL3173" s="18"/>
      <c r="BM3173" s="0"/>
      <c r="BN3173" s="0"/>
      <c r="BO3173" s="0"/>
      <c r="BP3173" s="0"/>
      <c r="BQ3173" s="0"/>
      <c r="BR3173" s="0"/>
      <c r="BS3173" s="0"/>
      <c r="BT3173" s="0"/>
      <c r="BU3173" s="0"/>
      <c r="BV3173" s="0"/>
      <c r="BW3173" s="0"/>
      <c r="BX3173" s="0"/>
      <c r="BY3173" s="0"/>
      <c r="BZ3173" s="0"/>
      <c r="CA3173" s="0"/>
      <c r="CB3173" s="0"/>
      <c r="CC3173" s="0"/>
      <c r="CD3173" s="0"/>
      <c r="CE3173" s="0"/>
      <c r="CF3173" s="0"/>
      <c r="CG3173" s="0"/>
      <c r="CH3173" s="0"/>
      <c r="CI3173" s="0"/>
      <c r="CJ3173" s="0"/>
      <c r="CK3173" s="0"/>
      <c r="CL3173" s="0"/>
      <c r="CM3173" s="0"/>
      <c r="CN3173" s="0"/>
      <c r="CO3173" s="0"/>
      <c r="CP3173" s="0"/>
      <c r="CQ3173" s="0"/>
      <c r="CR3173" s="0"/>
      <c r="CS3173" s="0"/>
      <c r="CT3173" s="0"/>
      <c r="CU3173" s="0"/>
      <c r="CV3173" s="0"/>
      <c r="CW3173" s="0"/>
      <c r="CX3173" s="0"/>
      <c r="CY3173" s="0"/>
      <c r="CZ3173" s="0"/>
      <c r="DA3173" s="0"/>
      <c r="DB3173" s="0"/>
      <c r="DC3173" s="0"/>
      <c r="DD3173" s="0"/>
      <c r="DE3173" s="0"/>
      <c r="DF3173" s="0"/>
      <c r="DG3173" s="0"/>
      <c r="DH3173" s="0"/>
      <c r="DI3173" s="0"/>
      <c r="DJ3173" s="0"/>
      <c r="DK3173" s="0"/>
      <c r="DL3173" s="0"/>
      <c r="DM3173" s="0"/>
      <c r="DN3173" s="0"/>
      <c r="DO3173" s="0"/>
      <c r="DP3173" s="0"/>
      <c r="DQ3173" s="0"/>
      <c r="DR3173" s="0"/>
      <c r="DS3173" s="0"/>
      <c r="DT3173" s="0"/>
      <c r="DU3173" s="0"/>
      <c r="DV3173" s="0"/>
      <c r="DW3173" s="0"/>
      <c r="DX3173" s="0"/>
      <c r="DY3173" s="0"/>
      <c r="DZ3173" s="0"/>
      <c r="EA3173" s="0"/>
      <c r="EB3173" s="0"/>
      <c r="EC3173" s="0"/>
      <c r="ED3173" s="0"/>
      <c r="EE3173" s="0"/>
      <c r="EF3173" s="0"/>
      <c r="EG3173" s="0"/>
      <c r="EH3173" s="0"/>
      <c r="EI3173" s="0"/>
      <c r="EJ3173" s="0"/>
      <c r="EK3173" s="0"/>
      <c r="EL3173" s="0"/>
      <c r="EM3173" s="0"/>
      <c r="EN3173" s="0"/>
      <c r="EO3173" s="0"/>
      <c r="EP3173" s="0"/>
      <c r="EQ3173" s="0"/>
      <c r="ER3173" s="0"/>
      <c r="ES3173" s="0"/>
      <c r="ET3173" s="0"/>
      <c r="EU3173" s="0"/>
      <c r="EV3173" s="0"/>
      <c r="EW3173" s="0"/>
      <c r="EX3173" s="0"/>
      <c r="EY3173" s="0"/>
      <c r="EZ3173" s="0"/>
      <c r="FA3173" s="0"/>
      <c r="FB3173" s="0"/>
      <c r="FC3173" s="0"/>
      <c r="FD3173" s="0"/>
      <c r="FE3173" s="0"/>
      <c r="FF3173" s="0"/>
      <c r="FG3173" s="0"/>
      <c r="FH3173" s="0"/>
      <c r="FI3173" s="0"/>
      <c r="FJ3173" s="0"/>
      <c r="FK3173" s="0"/>
      <c r="FL3173" s="0"/>
      <c r="FM3173" s="0"/>
      <c r="FN3173" s="0"/>
      <c r="FO3173" s="0"/>
      <c r="FP3173" s="0"/>
      <c r="FQ3173" s="0"/>
      <c r="FR3173" s="0"/>
      <c r="FS3173" s="0"/>
      <c r="FT3173" s="0"/>
      <c r="FU3173" s="0"/>
      <c r="FV3173" s="0"/>
      <c r="FW3173" s="0"/>
      <c r="FX3173" s="0"/>
      <c r="FY3173" s="0"/>
      <c r="FZ3173" s="0"/>
      <c r="GA3173" s="0"/>
      <c r="GB3173" s="0"/>
      <c r="GC3173" s="0"/>
      <c r="GD3173" s="0"/>
      <c r="GE3173" s="0"/>
      <c r="GF3173" s="0"/>
      <c r="GG3173" s="0"/>
      <c r="GH3173" s="0"/>
      <c r="GI3173" s="0"/>
      <c r="GJ3173" s="0"/>
      <c r="GK3173" s="0"/>
      <c r="GL3173" s="0"/>
      <c r="GM3173" s="0"/>
      <c r="GN3173" s="0"/>
      <c r="GO3173" s="0"/>
      <c r="GP3173" s="0"/>
      <c r="GQ3173" s="0"/>
      <c r="GR3173" s="0"/>
      <c r="GS3173" s="0"/>
      <c r="GT3173" s="0"/>
      <c r="GU3173" s="0"/>
      <c r="GV3173" s="0"/>
      <c r="GW3173" s="0"/>
      <c r="GX3173" s="0"/>
      <c r="GY3173" s="0"/>
      <c r="GZ3173" s="0"/>
      <c r="HA3173" s="0"/>
      <c r="HB3173" s="0"/>
      <c r="HC3173" s="0"/>
      <c r="HD3173" s="0"/>
      <c r="HE3173" s="0"/>
      <c r="HF3173" s="0"/>
      <c r="HG3173" s="0"/>
      <c r="HH3173" s="0"/>
      <c r="HI3173" s="0"/>
      <c r="HJ3173" s="0"/>
      <c r="HK3173" s="0"/>
      <c r="HL3173" s="0"/>
      <c r="HM3173" s="0"/>
      <c r="HN3173" s="0"/>
      <c r="HO3173" s="0"/>
      <c r="HP3173" s="0"/>
      <c r="HQ3173" s="0"/>
      <c r="HR3173" s="0"/>
      <c r="HS3173" s="0"/>
      <c r="HT3173" s="0"/>
      <c r="HU3173" s="0"/>
      <c r="HV3173" s="0"/>
      <c r="HW3173" s="0"/>
      <c r="HX3173" s="0"/>
      <c r="HY3173" s="0"/>
      <c r="HZ3173" s="0"/>
      <c r="IA3173" s="0"/>
      <c r="IB3173" s="0"/>
      <c r="IC3173" s="0"/>
      <c r="ID3173" s="0"/>
      <c r="IE3173" s="0"/>
      <c r="IF3173" s="0"/>
      <c r="IG3173" s="0"/>
      <c r="IH3173" s="0"/>
      <c r="II3173" s="0"/>
      <c r="IJ3173" s="0"/>
      <c r="IK3173" s="0"/>
      <c r="IL3173" s="0"/>
      <c r="IM3173" s="0"/>
      <c r="IN3173" s="0"/>
      <c r="IO3173" s="0"/>
      <c r="IP3173" s="0"/>
      <c r="IQ3173" s="0"/>
      <c r="IR3173" s="0"/>
      <c r="IS3173" s="0"/>
      <c r="IT3173" s="0"/>
      <c r="IU3173" s="0"/>
      <c r="IV3173" s="0"/>
      <c r="IW3173" s="0"/>
      <c r="IX3173" s="0"/>
      <c r="IY3173" s="0"/>
      <c r="IZ3173" s="0"/>
      <c r="JA3173" s="0"/>
      <c r="JB3173" s="0"/>
      <c r="JC3173" s="0"/>
      <c r="JD3173" s="0"/>
      <c r="JE3173" s="0"/>
      <c r="JF3173" s="0"/>
      <c r="JG3173" s="0"/>
      <c r="JH3173" s="0"/>
      <c r="JI3173" s="0"/>
      <c r="JJ3173" s="0"/>
      <c r="JK3173" s="0"/>
      <c r="JL3173" s="0"/>
      <c r="JM3173" s="0"/>
      <c r="JN3173" s="0"/>
      <c r="JO3173" s="0"/>
      <c r="JP3173" s="0"/>
      <c r="JQ3173" s="0"/>
      <c r="JR3173" s="0"/>
      <c r="JS3173" s="0"/>
      <c r="JT3173" s="0"/>
      <c r="JU3173" s="0"/>
      <c r="JV3173" s="0"/>
      <c r="JW3173" s="0"/>
      <c r="JX3173" s="0"/>
      <c r="JY3173" s="0"/>
      <c r="JZ3173" s="0"/>
      <c r="KA3173" s="0"/>
      <c r="KB3173" s="0"/>
      <c r="KC3173" s="0"/>
      <c r="KD3173" s="0"/>
      <c r="KE3173" s="0"/>
      <c r="KF3173" s="0"/>
      <c r="KG3173" s="0"/>
      <c r="KH3173" s="0"/>
      <c r="KI3173" s="0"/>
      <c r="KJ3173" s="0"/>
      <c r="KK3173" s="0"/>
      <c r="KL3173" s="0"/>
      <c r="KM3173" s="0"/>
      <c r="KN3173" s="0"/>
      <c r="KO3173" s="0"/>
      <c r="KP3173" s="0"/>
      <c r="KQ3173" s="0"/>
      <c r="KR3173" s="0"/>
      <c r="KS3173" s="0"/>
      <c r="KT3173" s="0"/>
      <c r="KU3173" s="0"/>
      <c r="KV3173" s="0"/>
      <c r="KW3173" s="0"/>
      <c r="KX3173" s="0"/>
      <c r="KY3173" s="0"/>
      <c r="KZ3173" s="0"/>
      <c r="LA3173" s="0"/>
      <c r="LB3173" s="0"/>
      <c r="LC3173" s="0"/>
      <c r="LD3173" s="0"/>
      <c r="LE3173" s="0"/>
      <c r="LF3173" s="0"/>
      <c r="LG3173" s="0"/>
      <c r="LH3173" s="0"/>
      <c r="LI3173" s="0"/>
      <c r="LJ3173" s="0"/>
      <c r="LK3173" s="0"/>
      <c r="LL3173" s="0"/>
      <c r="LM3173" s="0"/>
      <c r="LN3173" s="0"/>
      <c r="LO3173" s="0"/>
      <c r="LP3173" s="0"/>
      <c r="LQ3173" s="0"/>
      <c r="LR3173" s="0"/>
      <c r="LS3173" s="0"/>
      <c r="LT3173" s="0"/>
      <c r="LU3173" s="0"/>
      <c r="LV3173" s="0"/>
      <c r="LW3173" s="0"/>
      <c r="LX3173" s="0"/>
      <c r="LY3173" s="0"/>
      <c r="LZ3173" s="0"/>
      <c r="MA3173" s="0"/>
      <c r="MB3173" s="0"/>
      <c r="MC3173" s="0"/>
      <c r="MD3173" s="0"/>
      <c r="ME3173" s="0"/>
      <c r="MF3173" s="0"/>
      <c r="MG3173" s="0"/>
      <c r="MH3173" s="0"/>
      <c r="MI3173" s="0"/>
      <c r="MJ3173" s="0"/>
      <c r="MK3173" s="0"/>
      <c r="ML3173" s="0"/>
      <c r="MM3173" s="0"/>
      <c r="MN3173" s="0"/>
      <c r="MO3173" s="0"/>
      <c r="MP3173" s="0"/>
      <c r="MQ3173" s="0"/>
      <c r="MR3173" s="0"/>
      <c r="MS3173" s="0"/>
      <c r="MT3173" s="0"/>
      <c r="MU3173" s="0"/>
      <c r="MV3173" s="0"/>
      <c r="MW3173" s="0"/>
      <c r="MX3173" s="0"/>
      <c r="MY3173" s="0"/>
      <c r="MZ3173" s="0"/>
      <c r="NA3173" s="0"/>
      <c r="NB3173" s="0"/>
      <c r="NC3173" s="0"/>
      <c r="ND3173" s="0"/>
      <c r="NE3173" s="0"/>
      <c r="NF3173" s="0"/>
      <c r="NG3173" s="0"/>
      <c r="NH3173" s="0"/>
      <c r="NI3173" s="0"/>
      <c r="NJ3173" s="0"/>
      <c r="NK3173" s="0"/>
      <c r="NL3173" s="0"/>
      <c r="NM3173" s="0"/>
      <c r="NN3173" s="0"/>
      <c r="NO3173" s="0"/>
      <c r="NP3173" s="0"/>
      <c r="NQ3173" s="0"/>
      <c r="NR3173" s="0"/>
      <c r="NS3173" s="0"/>
      <c r="NT3173" s="0"/>
      <c r="NU3173" s="0"/>
      <c r="NV3173" s="0"/>
      <c r="NW3173" s="0"/>
      <c r="NX3173" s="0"/>
      <c r="NY3173" s="0"/>
      <c r="NZ3173" s="0"/>
      <c r="OA3173" s="0"/>
      <c r="OB3173" s="0"/>
      <c r="OC3173" s="0"/>
      <c r="OD3173" s="0"/>
      <c r="OE3173" s="0"/>
      <c r="OF3173" s="0"/>
      <c r="OG3173" s="0"/>
      <c r="OH3173" s="0"/>
      <c r="OI3173" s="0"/>
      <c r="OJ3173" s="0"/>
      <c r="OK3173" s="0"/>
      <c r="OL3173" s="0"/>
      <c r="OM3173" s="0"/>
      <c r="ON3173" s="0"/>
      <c r="OO3173" s="0"/>
      <c r="OP3173" s="0"/>
      <c r="OQ3173" s="0"/>
      <c r="OR3173" s="0"/>
      <c r="OS3173" s="0"/>
      <c r="OT3173" s="0"/>
      <c r="OU3173" s="0"/>
      <c r="OV3173" s="0"/>
      <c r="OW3173" s="0"/>
      <c r="OX3173" s="0"/>
      <c r="OY3173" s="0"/>
      <c r="OZ3173" s="0"/>
      <c r="PA3173" s="0"/>
      <c r="PB3173" s="0"/>
      <c r="PC3173" s="0"/>
      <c r="PD3173" s="0"/>
      <c r="PE3173" s="0"/>
      <c r="PF3173" s="0"/>
      <c r="PG3173" s="0"/>
      <c r="PH3173" s="0"/>
      <c r="PI3173" s="0"/>
      <c r="PJ3173" s="0"/>
      <c r="PK3173" s="0"/>
      <c r="PL3173" s="0"/>
      <c r="PM3173" s="0"/>
      <c r="PN3173" s="0"/>
      <c r="PO3173" s="0"/>
      <c r="PP3173" s="0"/>
      <c r="PQ3173" s="0"/>
      <c r="PR3173" s="0"/>
      <c r="PS3173" s="0"/>
      <c r="PT3173" s="0"/>
      <c r="PU3173" s="0"/>
      <c r="PV3173" s="0"/>
      <c r="PW3173" s="0"/>
      <c r="PX3173" s="0"/>
      <c r="PY3173" s="0"/>
      <c r="PZ3173" s="0"/>
      <c r="QA3173" s="0"/>
      <c r="QB3173" s="0"/>
      <c r="QC3173" s="0"/>
      <c r="QD3173" s="0"/>
      <c r="QE3173" s="0"/>
      <c r="QF3173" s="0"/>
      <c r="QG3173" s="0"/>
      <c r="QH3173" s="0"/>
      <c r="QI3173" s="0"/>
      <c r="QJ3173" s="0"/>
      <c r="QK3173" s="0"/>
      <c r="QL3173" s="0"/>
      <c r="QM3173" s="0"/>
      <c r="QN3173" s="0"/>
      <c r="QO3173" s="0"/>
      <c r="QP3173" s="0"/>
      <c r="QQ3173" s="0"/>
      <c r="QR3173" s="0"/>
      <c r="QS3173" s="0"/>
      <c r="QT3173" s="0"/>
      <c r="QU3173" s="0"/>
      <c r="QV3173" s="0"/>
      <c r="QW3173" s="0"/>
      <c r="QX3173" s="0"/>
      <c r="QY3173" s="0"/>
      <c r="QZ3173" s="0"/>
      <c r="RA3173" s="0"/>
      <c r="RB3173" s="0"/>
      <c r="RC3173" s="0"/>
      <c r="RD3173" s="0"/>
      <c r="RE3173" s="0"/>
      <c r="RF3173" s="0"/>
      <c r="RG3173" s="0"/>
      <c r="RH3173" s="0"/>
      <c r="RI3173" s="0"/>
      <c r="RJ3173" s="0"/>
      <c r="RK3173" s="0"/>
      <c r="RL3173" s="0"/>
      <c r="RM3173" s="0"/>
      <c r="RN3173" s="0"/>
      <c r="RO3173" s="0"/>
      <c r="RP3173" s="0"/>
      <c r="RQ3173" s="0"/>
      <c r="RR3173" s="0"/>
      <c r="RS3173" s="0"/>
      <c r="RT3173" s="0"/>
      <c r="RU3173" s="0"/>
      <c r="RV3173" s="0"/>
      <c r="RW3173" s="0"/>
      <c r="RX3173" s="0"/>
      <c r="RY3173" s="0"/>
      <c r="RZ3173" s="0"/>
      <c r="SA3173" s="0"/>
      <c r="SB3173" s="0"/>
      <c r="SC3173" s="0"/>
      <c r="SD3173" s="0"/>
      <c r="SE3173" s="0"/>
      <c r="SF3173" s="0"/>
      <c r="SG3173" s="0"/>
      <c r="SH3173" s="0"/>
      <c r="SI3173" s="0"/>
      <c r="SJ3173" s="0"/>
      <c r="SK3173" s="0"/>
      <c r="SL3173" s="0"/>
      <c r="SM3173" s="0"/>
      <c r="SN3173" s="0"/>
      <c r="SO3173" s="0"/>
      <c r="SP3173" s="0"/>
      <c r="SQ3173" s="0"/>
      <c r="SR3173" s="0"/>
      <c r="SS3173" s="0"/>
      <c r="ST3173" s="0"/>
      <c r="SU3173" s="0"/>
      <c r="SV3173" s="0"/>
      <c r="SW3173" s="0"/>
      <c r="SX3173" s="0"/>
      <c r="SY3173" s="0"/>
      <c r="SZ3173" s="0"/>
      <c r="TA3173" s="0"/>
      <c r="TB3173" s="0"/>
      <c r="TC3173" s="0"/>
      <c r="TD3173" s="0"/>
      <c r="TE3173" s="0"/>
      <c r="TF3173" s="0"/>
      <c r="TG3173" s="0"/>
      <c r="TH3173" s="0"/>
      <c r="TI3173" s="0"/>
      <c r="TJ3173" s="0"/>
      <c r="TK3173" s="0"/>
      <c r="TL3173" s="0"/>
      <c r="TM3173" s="0"/>
      <c r="TN3173" s="0"/>
      <c r="TO3173" s="0"/>
      <c r="TP3173" s="0"/>
      <c r="TQ3173" s="0"/>
      <c r="TR3173" s="0"/>
      <c r="TS3173" s="0"/>
      <c r="TT3173" s="0"/>
      <c r="TU3173" s="0"/>
      <c r="TV3173" s="0"/>
      <c r="TW3173" s="0"/>
      <c r="TX3173" s="0"/>
      <c r="TY3173" s="0"/>
      <c r="TZ3173" s="0"/>
      <c r="UA3173" s="0"/>
      <c r="UB3173" s="0"/>
      <c r="UC3173" s="0"/>
      <c r="UD3173" s="0"/>
      <c r="UE3173" s="0"/>
      <c r="UF3173" s="0"/>
      <c r="UG3173" s="0"/>
      <c r="UH3173" s="0"/>
      <c r="UI3173" s="0"/>
      <c r="UJ3173" s="0"/>
      <c r="UK3173" s="0"/>
      <c r="UL3173" s="0"/>
      <c r="UM3173" s="0"/>
      <c r="UN3173" s="0"/>
      <c r="UO3173" s="0"/>
      <c r="UP3173" s="0"/>
      <c r="UQ3173" s="0"/>
      <c r="UR3173" s="0"/>
      <c r="US3173" s="0"/>
      <c r="UT3173" s="0"/>
      <c r="UU3173" s="0"/>
      <c r="UV3173" s="0"/>
      <c r="UW3173" s="0"/>
      <c r="UX3173" s="0"/>
      <c r="UY3173" s="0"/>
      <c r="UZ3173" s="0"/>
      <c r="VA3173" s="0"/>
      <c r="VB3173" s="0"/>
      <c r="VC3173" s="0"/>
      <c r="VD3173" s="0"/>
      <c r="VE3173" s="0"/>
      <c r="VF3173" s="0"/>
      <c r="VG3173" s="0"/>
      <c r="VH3173" s="0"/>
      <c r="VI3173" s="0"/>
      <c r="VJ3173" s="0"/>
      <c r="VK3173" s="0"/>
      <c r="VL3173" s="0"/>
      <c r="VM3173" s="0"/>
      <c r="VN3173" s="0"/>
      <c r="VO3173" s="0"/>
      <c r="VP3173" s="0"/>
      <c r="VQ3173" s="0"/>
      <c r="VR3173" s="0"/>
      <c r="VS3173" s="0"/>
      <c r="VT3173" s="0"/>
      <c r="VU3173" s="0"/>
      <c r="VV3173" s="0"/>
      <c r="VW3173" s="0"/>
      <c r="VX3173" s="0"/>
      <c r="VY3173" s="0"/>
      <c r="VZ3173" s="0"/>
      <c r="WA3173" s="0"/>
      <c r="WB3173" s="0"/>
      <c r="WC3173" s="0"/>
      <c r="WD3173" s="0"/>
      <c r="WE3173" s="0"/>
      <c r="WF3173" s="0"/>
      <c r="WG3173" s="0"/>
      <c r="WH3173" s="0"/>
      <c r="WI3173" s="0"/>
      <c r="WJ3173" s="0"/>
      <c r="WK3173" s="0"/>
      <c r="WL3173" s="0"/>
      <c r="WM3173" s="0"/>
      <c r="WN3173" s="0"/>
      <c r="WO3173" s="0"/>
      <c r="WP3173" s="0"/>
      <c r="WQ3173" s="0"/>
      <c r="WR3173" s="0"/>
      <c r="WS3173" s="0"/>
      <c r="WT3173" s="0"/>
      <c r="WU3173" s="0"/>
      <c r="WV3173" s="0"/>
      <c r="WW3173" s="0"/>
      <c r="WX3173" s="0"/>
      <c r="WY3173" s="0"/>
      <c r="WZ3173" s="0"/>
      <c r="XA3173" s="0"/>
      <c r="XB3173" s="0"/>
      <c r="XC3173" s="0"/>
      <c r="XD3173" s="0"/>
      <c r="XE3173" s="0"/>
      <c r="XF3173" s="0"/>
      <c r="XG3173" s="0"/>
      <c r="XH3173" s="0"/>
      <c r="XI3173" s="0"/>
      <c r="XJ3173" s="0"/>
      <c r="XK3173" s="0"/>
      <c r="XL3173" s="0"/>
      <c r="XM3173" s="0"/>
      <c r="XN3173" s="0"/>
      <c r="XO3173" s="0"/>
      <c r="XP3173" s="0"/>
      <c r="XQ3173" s="0"/>
      <c r="XR3173" s="0"/>
      <c r="XS3173" s="0"/>
      <c r="XT3173" s="0"/>
      <c r="XU3173" s="0"/>
      <c r="XV3173" s="0"/>
      <c r="XW3173" s="0"/>
      <c r="XX3173" s="0"/>
      <c r="XY3173" s="0"/>
      <c r="XZ3173" s="0"/>
      <c r="YA3173" s="0"/>
      <c r="YB3173" s="0"/>
      <c r="YC3173" s="0"/>
      <c r="YD3173" s="0"/>
      <c r="YE3173" s="0"/>
      <c r="YF3173" s="0"/>
      <c r="YG3173" s="0"/>
      <c r="YH3173" s="0"/>
      <c r="YI3173" s="0"/>
      <c r="YJ3173" s="0"/>
      <c r="YK3173" s="0"/>
      <c r="YL3173" s="0"/>
      <c r="YM3173" s="0"/>
      <c r="YN3173" s="0"/>
      <c r="YO3173" s="0"/>
      <c r="YP3173" s="0"/>
      <c r="YQ3173" s="0"/>
      <c r="YR3173" s="0"/>
      <c r="YS3173" s="0"/>
      <c r="YT3173" s="0"/>
      <c r="YU3173" s="0"/>
      <c r="YV3173" s="0"/>
      <c r="YW3173" s="0"/>
      <c r="YX3173" s="0"/>
      <c r="YY3173" s="0"/>
      <c r="YZ3173" s="0"/>
      <c r="ZA3173" s="0"/>
      <c r="ZB3173" s="0"/>
      <c r="ZC3173" s="0"/>
      <c r="ZD3173" s="0"/>
      <c r="ZE3173" s="0"/>
      <c r="ZF3173" s="0"/>
      <c r="ZG3173" s="0"/>
      <c r="ZH3173" s="0"/>
      <c r="ZI3173" s="0"/>
      <c r="ZJ3173" s="0"/>
      <c r="ZK3173" s="0"/>
      <c r="ZL3173" s="0"/>
      <c r="ZM3173" s="0"/>
      <c r="ZN3173" s="0"/>
      <c r="ZO3173" s="0"/>
      <c r="ZP3173" s="0"/>
      <c r="ZQ3173" s="0"/>
      <c r="ZR3173" s="0"/>
      <c r="ZS3173" s="0"/>
      <c r="ZT3173" s="0"/>
      <c r="ZU3173" s="0"/>
      <c r="ZV3173" s="0"/>
      <c r="ZW3173" s="0"/>
      <c r="ZX3173" s="0"/>
      <c r="ZY3173" s="0"/>
      <c r="ZZ3173" s="0"/>
      <c r="AAA3173" s="0"/>
      <c r="AAB3173" s="0"/>
      <c r="AAC3173" s="0"/>
      <c r="AAD3173" s="0"/>
      <c r="AAE3173" s="0"/>
      <c r="AAF3173" s="0"/>
      <c r="AAG3173" s="0"/>
      <c r="AAH3173" s="0"/>
      <c r="AAI3173" s="0"/>
      <c r="AAJ3173" s="0"/>
      <c r="AAK3173" s="0"/>
      <c r="AAL3173" s="0"/>
      <c r="AAM3173" s="0"/>
      <c r="AAN3173" s="0"/>
      <c r="AAO3173" s="0"/>
      <c r="AAP3173" s="0"/>
      <c r="AAQ3173" s="0"/>
      <c r="AAR3173" s="0"/>
      <c r="AAS3173" s="0"/>
      <c r="AAT3173" s="0"/>
      <c r="AAU3173" s="0"/>
      <c r="AAV3173" s="0"/>
      <c r="AAW3173" s="0"/>
      <c r="AAX3173" s="0"/>
      <c r="AAY3173" s="0"/>
      <c r="AAZ3173" s="0"/>
      <c r="ABA3173" s="0"/>
      <c r="ABB3173" s="0"/>
      <c r="ABC3173" s="0"/>
      <c r="ABD3173" s="0"/>
      <c r="ABE3173" s="0"/>
      <c r="ABF3173" s="0"/>
      <c r="ABG3173" s="0"/>
      <c r="ABH3173" s="0"/>
      <c r="ABI3173" s="0"/>
      <c r="ABJ3173" s="0"/>
      <c r="ABK3173" s="0"/>
      <c r="ABL3173" s="0"/>
      <c r="ABM3173" s="0"/>
      <c r="ABN3173" s="0"/>
      <c r="ABO3173" s="0"/>
      <c r="ABP3173" s="0"/>
      <c r="ABQ3173" s="0"/>
      <c r="ABR3173" s="0"/>
      <c r="ABS3173" s="0"/>
      <c r="ABT3173" s="0"/>
      <c r="ABU3173" s="0"/>
      <c r="ABV3173" s="0"/>
      <c r="ABW3173" s="0"/>
      <c r="ABX3173" s="0"/>
      <c r="ABY3173" s="0"/>
      <c r="ABZ3173" s="0"/>
      <c r="ACA3173" s="0"/>
      <c r="ACB3173" s="0"/>
      <c r="ACC3173" s="0"/>
      <c r="ACD3173" s="0"/>
      <c r="ACE3173" s="0"/>
      <c r="ACF3173" s="0"/>
      <c r="ACG3173" s="0"/>
      <c r="ACH3173" s="0"/>
      <c r="ACI3173" s="0"/>
      <c r="ACJ3173" s="0"/>
      <c r="ACK3173" s="0"/>
      <c r="ACL3173" s="0"/>
      <c r="ACM3173" s="0"/>
      <c r="ACN3173" s="0"/>
      <c r="ACO3173" s="0"/>
      <c r="ACP3173" s="0"/>
      <c r="ACQ3173" s="0"/>
      <c r="ACR3173" s="0"/>
      <c r="ACS3173" s="0"/>
      <c r="ACT3173" s="0"/>
      <c r="ACU3173" s="0"/>
      <c r="ACV3173" s="0"/>
      <c r="ACW3173" s="0"/>
      <c r="ACX3173" s="0"/>
      <c r="ACY3173" s="0"/>
      <c r="ACZ3173" s="0"/>
      <c r="ADA3173" s="0"/>
      <c r="ADB3173" s="0"/>
      <c r="ADC3173" s="0"/>
      <c r="ADD3173" s="0"/>
      <c r="ADE3173" s="0"/>
      <c r="ADF3173" s="0"/>
      <c r="ADG3173" s="0"/>
      <c r="ADH3173" s="0"/>
      <c r="ADI3173" s="0"/>
      <c r="ADJ3173" s="0"/>
      <c r="ADK3173" s="0"/>
      <c r="ADL3173" s="0"/>
      <c r="ADM3173" s="0"/>
      <c r="ADN3173" s="0"/>
      <c r="ADO3173" s="0"/>
      <c r="ADP3173" s="0"/>
      <c r="ADQ3173" s="0"/>
      <c r="ADR3173" s="0"/>
      <c r="ADS3173" s="0"/>
      <c r="ADT3173" s="0"/>
      <c r="ADU3173" s="0"/>
      <c r="ADV3173" s="0"/>
      <c r="ADW3173" s="0"/>
      <c r="ADX3173" s="0"/>
      <c r="ADY3173" s="0"/>
      <c r="ADZ3173" s="0"/>
      <c r="AEA3173" s="0"/>
      <c r="AEB3173" s="0"/>
      <c r="AEC3173" s="0"/>
      <c r="AED3173" s="0"/>
      <c r="AEE3173" s="0"/>
      <c r="AEF3173" s="0"/>
      <c r="AEG3173" s="0"/>
      <c r="AEH3173" s="0"/>
      <c r="AEI3173" s="0"/>
      <c r="AEJ3173" s="0"/>
      <c r="AEK3173" s="0"/>
      <c r="AEL3173" s="0"/>
      <c r="AEM3173" s="0"/>
      <c r="AEN3173" s="0"/>
      <c r="AEO3173" s="0"/>
      <c r="AEP3173" s="0"/>
      <c r="AEQ3173" s="0"/>
      <c r="AER3173" s="0"/>
      <c r="AES3173" s="0"/>
      <c r="AET3173" s="0"/>
      <c r="AEU3173" s="0"/>
      <c r="AEV3173" s="0"/>
      <c r="AEW3173" s="0"/>
      <c r="AEX3173" s="0"/>
      <c r="AEY3173" s="0"/>
      <c r="AEZ3173" s="0"/>
      <c r="AFA3173" s="0"/>
      <c r="AFB3173" s="0"/>
      <c r="AFC3173" s="0"/>
      <c r="AFD3173" s="0"/>
      <c r="AFE3173" s="0"/>
      <c r="AFF3173" s="0"/>
      <c r="AFG3173" s="0"/>
      <c r="AFH3173" s="0"/>
      <c r="AFI3173" s="0"/>
      <c r="AFJ3173" s="0"/>
      <c r="AFK3173" s="0"/>
      <c r="AFL3173" s="0"/>
      <c r="AFM3173" s="0"/>
      <c r="AFN3173" s="0"/>
      <c r="AFO3173" s="0"/>
      <c r="AFP3173" s="0"/>
      <c r="AFQ3173" s="0"/>
      <c r="AFR3173" s="0"/>
      <c r="AFS3173" s="0"/>
      <c r="AFT3173" s="0"/>
      <c r="AFU3173" s="0"/>
      <c r="AFV3173" s="0"/>
      <c r="AFW3173" s="0"/>
      <c r="AFX3173" s="0"/>
      <c r="AFY3173" s="0"/>
      <c r="AFZ3173" s="0"/>
      <c r="AGA3173" s="0"/>
      <c r="AGB3173" s="0"/>
      <c r="AGC3173" s="0"/>
      <c r="AGD3173" s="0"/>
      <c r="AGE3173" s="0"/>
      <c r="AGF3173" s="0"/>
      <c r="AGG3173" s="0"/>
      <c r="AGH3173" s="0"/>
      <c r="AGI3173" s="0"/>
      <c r="AGJ3173" s="0"/>
      <c r="AGK3173" s="0"/>
      <c r="AGL3173" s="0"/>
      <c r="AGM3173" s="0"/>
      <c r="AGN3173" s="0"/>
      <c r="AGO3173" s="0"/>
      <c r="AGP3173" s="0"/>
      <c r="AGQ3173" s="0"/>
      <c r="AGR3173" s="0"/>
      <c r="AGS3173" s="0"/>
      <c r="AGT3173" s="0"/>
      <c r="AGU3173" s="0"/>
      <c r="AGV3173" s="0"/>
      <c r="AGW3173" s="0"/>
      <c r="AGX3173" s="0"/>
      <c r="AGY3173" s="0"/>
      <c r="AGZ3173" s="0"/>
      <c r="AHA3173" s="0"/>
      <c r="AHB3173" s="0"/>
      <c r="AHC3173" s="0"/>
      <c r="AHD3173" s="0"/>
      <c r="AHE3173" s="0"/>
      <c r="AHF3173" s="0"/>
      <c r="AHG3173" s="0"/>
      <c r="AHH3173" s="0"/>
      <c r="AHI3173" s="0"/>
      <c r="AHJ3173" s="0"/>
      <c r="AHK3173" s="0"/>
      <c r="AHL3173" s="0"/>
      <c r="AHM3173" s="0"/>
      <c r="AHN3173" s="0"/>
      <c r="AHO3173" s="0"/>
      <c r="AHP3173" s="0"/>
      <c r="AHQ3173" s="0"/>
      <c r="AHR3173" s="0"/>
      <c r="AHS3173" s="0"/>
      <c r="AHT3173" s="0"/>
      <c r="AHU3173" s="0"/>
      <c r="AHV3173" s="0"/>
      <c r="AHW3173" s="0"/>
      <c r="AHX3173" s="0"/>
      <c r="AHY3173" s="0"/>
      <c r="AHZ3173" s="0"/>
      <c r="AIA3173" s="0"/>
      <c r="AIB3173" s="0"/>
      <c r="AIC3173" s="0"/>
      <c r="AID3173" s="0"/>
      <c r="AIE3173" s="0"/>
      <c r="AIF3173" s="0"/>
      <c r="AIG3173" s="0"/>
      <c r="AIH3173" s="0"/>
      <c r="AII3173" s="0"/>
      <c r="AIJ3173" s="0"/>
      <c r="AIK3173" s="0"/>
      <c r="AIL3173" s="0"/>
      <c r="AIM3173" s="0"/>
      <c r="AIN3173" s="0"/>
      <c r="AIO3173" s="0"/>
      <c r="AIP3173" s="0"/>
      <c r="AIQ3173" s="0"/>
      <c r="AIR3173" s="0"/>
      <c r="AIS3173" s="0"/>
      <c r="AIT3173" s="0"/>
      <c r="AIU3173" s="0"/>
      <c r="AIV3173" s="0"/>
      <c r="AIW3173" s="0"/>
      <c r="AIX3173" s="0"/>
      <c r="AIY3173" s="0"/>
      <c r="AIZ3173" s="0"/>
      <c r="AJA3173" s="0"/>
      <c r="AJB3173" s="0"/>
      <c r="AJC3173" s="0"/>
      <c r="AJD3173" s="0"/>
      <c r="AJE3173" s="0"/>
      <c r="AJF3173" s="0"/>
      <c r="AJG3173" s="0"/>
      <c r="AJH3173" s="0"/>
      <c r="AJI3173" s="0"/>
      <c r="AJJ3173" s="0"/>
      <c r="AJK3173" s="0"/>
      <c r="AJL3173" s="0"/>
      <c r="AJM3173" s="0"/>
      <c r="AJN3173" s="0"/>
      <c r="AJO3173" s="0"/>
      <c r="AJP3173" s="0"/>
      <c r="AJQ3173" s="0"/>
      <c r="AJR3173" s="0"/>
      <c r="AJS3173" s="0"/>
      <c r="AJT3173" s="0"/>
      <c r="AJU3173" s="0"/>
      <c r="AJV3173" s="0"/>
      <c r="AJW3173" s="0"/>
      <c r="AJX3173" s="0"/>
      <c r="AJY3173" s="0"/>
      <c r="AJZ3173" s="0"/>
      <c r="AKA3173" s="0"/>
      <c r="AKB3173" s="0"/>
      <c r="AKC3173" s="0"/>
      <c r="AKD3173" s="0"/>
      <c r="AKE3173" s="0"/>
      <c r="AKF3173" s="0"/>
      <c r="AKG3173" s="0"/>
      <c r="AKH3173" s="0"/>
      <c r="AKI3173" s="0"/>
      <c r="AKJ3173" s="0"/>
      <c r="AKK3173" s="0"/>
      <c r="AKL3173" s="0"/>
      <c r="AKM3173" s="0"/>
      <c r="AKN3173" s="0"/>
      <c r="AKO3173" s="0"/>
      <c r="AKP3173" s="0"/>
      <c r="AKQ3173" s="0"/>
      <c r="AKR3173" s="0"/>
      <c r="AKS3173" s="0"/>
      <c r="AKT3173" s="0"/>
      <c r="AKU3173" s="0"/>
      <c r="AKV3173" s="0"/>
      <c r="AKW3173" s="0"/>
      <c r="AKX3173" s="0"/>
      <c r="AKY3173" s="0"/>
      <c r="AKZ3173" s="0"/>
      <c r="ALA3173" s="0"/>
      <c r="ALB3173" s="0"/>
      <c r="ALC3173" s="0"/>
      <c r="ALD3173" s="0"/>
      <c r="ALE3173" s="0"/>
      <c r="ALF3173" s="0"/>
      <c r="ALG3173" s="0"/>
      <c r="ALH3173" s="0"/>
      <c r="ALI3173" s="0"/>
      <c r="ALJ3173" s="0"/>
      <c r="ALK3173" s="0"/>
      <c r="ALL3173" s="0"/>
      <c r="ALM3173" s="0"/>
      <c r="ALN3173" s="0"/>
      <c r="ALO3173" s="0"/>
      <c r="ALP3173" s="0"/>
      <c r="ALQ3173" s="0"/>
      <c r="ALR3173" s="0"/>
      <c r="ALS3173" s="0"/>
      <c r="ALT3173" s="0"/>
      <c r="ALU3173" s="0"/>
      <c r="ALV3173" s="0"/>
      <c r="ALW3173" s="0"/>
      <c r="ALX3173" s="0"/>
      <c r="ALY3173" s="0"/>
      <c r="ALZ3173" s="0"/>
      <c r="AMA3173" s="0"/>
      <c r="AMB3173" s="0"/>
      <c r="AMC3173" s="0"/>
      <c r="AMD3173" s="0"/>
      <c r="AME3173" s="0"/>
      <c r="AMF3173" s="0"/>
      <c r="AMG3173" s="0"/>
      <c r="AMH3173" s="0"/>
      <c r="AMI3173" s="0"/>
    </row>
    <row r="3174" customFormat="false" ht="12.75" hidden="false" customHeight="false" outlineLevel="0" collapsed="false">
      <c r="A3174" s="18" t="s">
        <v>1365</v>
      </c>
      <c r="B3174" s="18"/>
      <c r="C3174" s="78" t="s">
        <v>3418</v>
      </c>
      <c r="D3174" s="79"/>
      <c r="E3174" s="80"/>
      <c r="F3174" s="81"/>
      <c r="G3174" s="82"/>
      <c r="H3174" s="83" t="s">
        <v>168</v>
      </c>
      <c r="I3174" s="84" t="n">
        <v>5.98</v>
      </c>
      <c r="J3174" s="83" t="s">
        <v>3372</v>
      </c>
      <c r="K3174" s="18"/>
      <c r="L3174" s="18"/>
      <c r="M3174" s="18"/>
      <c r="N3174" s="18"/>
      <c r="O3174" s="18"/>
      <c r="P3174" s="18"/>
      <c r="Q3174" s="18"/>
      <c r="R3174" s="18"/>
      <c r="S3174" s="18"/>
      <c r="T3174" s="18"/>
      <c r="U3174" s="18"/>
      <c r="V3174" s="18"/>
      <c r="W3174" s="18"/>
      <c r="X3174" s="18"/>
      <c r="Y3174" s="18"/>
      <c r="Z3174" s="18"/>
      <c r="AA3174" s="18"/>
      <c r="AB3174" s="18"/>
      <c r="AC3174" s="18"/>
      <c r="AD3174" s="18"/>
      <c r="AE3174" s="18"/>
      <c r="AF3174" s="18"/>
      <c r="AG3174" s="18"/>
      <c r="AH3174" s="18"/>
      <c r="AI3174" s="18"/>
      <c r="AJ3174" s="18"/>
      <c r="AK3174" s="18"/>
      <c r="AL3174" s="18"/>
      <c r="AM3174" s="18"/>
      <c r="AN3174" s="18"/>
      <c r="AO3174" s="18"/>
      <c r="AP3174" s="18"/>
      <c r="AQ3174" s="18"/>
      <c r="AR3174" s="18"/>
      <c r="AS3174" s="18"/>
      <c r="AT3174" s="18"/>
      <c r="AU3174" s="18"/>
      <c r="AV3174" s="18"/>
      <c r="AW3174" s="18"/>
      <c r="AX3174" s="18"/>
      <c r="AY3174" s="18"/>
      <c r="AZ3174" s="18"/>
      <c r="BA3174" s="18"/>
      <c r="BB3174" s="18"/>
      <c r="BC3174" s="18"/>
      <c r="BD3174" s="18"/>
      <c r="BE3174" s="18"/>
      <c r="BF3174" s="18"/>
      <c r="BG3174" s="18"/>
      <c r="BH3174" s="18"/>
      <c r="BI3174" s="18"/>
      <c r="BJ3174" s="18"/>
      <c r="BK3174" s="18"/>
      <c r="BL3174" s="18"/>
      <c r="BM3174" s="0"/>
      <c r="BN3174" s="0"/>
      <c r="BO3174" s="0"/>
      <c r="BP3174" s="0"/>
      <c r="BQ3174" s="0"/>
      <c r="BR3174" s="0"/>
      <c r="BS3174" s="0"/>
      <c r="BT3174" s="0"/>
      <c r="BU3174" s="0"/>
      <c r="BV3174" s="0"/>
      <c r="BW3174" s="0"/>
      <c r="BX3174" s="0"/>
      <c r="BY3174" s="0"/>
      <c r="BZ3174" s="0"/>
      <c r="CA3174" s="0"/>
      <c r="CB3174" s="0"/>
      <c r="CC3174" s="0"/>
      <c r="CD3174" s="0"/>
      <c r="CE3174" s="0"/>
      <c r="CF3174" s="0"/>
      <c r="CG3174" s="0"/>
      <c r="CH3174" s="0"/>
      <c r="CI3174" s="0"/>
      <c r="CJ3174" s="0"/>
      <c r="CK3174" s="0"/>
      <c r="CL3174" s="0"/>
      <c r="CM3174" s="0"/>
      <c r="CN3174" s="0"/>
      <c r="CO3174" s="0"/>
      <c r="CP3174" s="0"/>
      <c r="CQ3174" s="0"/>
      <c r="CR3174" s="0"/>
      <c r="CS3174" s="0"/>
      <c r="CT3174" s="0"/>
      <c r="CU3174" s="0"/>
      <c r="CV3174" s="0"/>
      <c r="CW3174" s="0"/>
      <c r="CX3174" s="0"/>
      <c r="CY3174" s="0"/>
      <c r="CZ3174" s="0"/>
      <c r="DA3174" s="0"/>
      <c r="DB3174" s="0"/>
      <c r="DC3174" s="0"/>
      <c r="DD3174" s="0"/>
      <c r="DE3174" s="0"/>
      <c r="DF3174" s="0"/>
      <c r="DG3174" s="0"/>
      <c r="DH3174" s="0"/>
      <c r="DI3174" s="0"/>
      <c r="DJ3174" s="0"/>
      <c r="DK3174" s="0"/>
      <c r="DL3174" s="0"/>
      <c r="DM3174" s="0"/>
      <c r="DN3174" s="0"/>
      <c r="DO3174" s="0"/>
      <c r="DP3174" s="0"/>
      <c r="DQ3174" s="0"/>
      <c r="DR3174" s="0"/>
      <c r="DS3174" s="0"/>
      <c r="DT3174" s="0"/>
      <c r="DU3174" s="0"/>
      <c r="DV3174" s="0"/>
      <c r="DW3174" s="0"/>
      <c r="DX3174" s="0"/>
      <c r="DY3174" s="0"/>
      <c r="DZ3174" s="0"/>
      <c r="EA3174" s="0"/>
      <c r="EB3174" s="0"/>
      <c r="EC3174" s="0"/>
      <c r="ED3174" s="0"/>
      <c r="EE3174" s="0"/>
      <c r="EF3174" s="0"/>
      <c r="EG3174" s="0"/>
      <c r="EH3174" s="0"/>
      <c r="EI3174" s="0"/>
      <c r="EJ3174" s="0"/>
      <c r="EK3174" s="0"/>
      <c r="EL3174" s="0"/>
      <c r="EM3174" s="0"/>
      <c r="EN3174" s="0"/>
      <c r="EO3174" s="0"/>
      <c r="EP3174" s="0"/>
      <c r="EQ3174" s="0"/>
      <c r="ER3174" s="0"/>
      <c r="ES3174" s="0"/>
      <c r="ET3174" s="0"/>
      <c r="EU3174" s="0"/>
      <c r="EV3174" s="0"/>
      <c r="EW3174" s="0"/>
      <c r="EX3174" s="0"/>
      <c r="EY3174" s="0"/>
      <c r="EZ3174" s="0"/>
      <c r="FA3174" s="0"/>
      <c r="FB3174" s="0"/>
      <c r="FC3174" s="0"/>
      <c r="FD3174" s="0"/>
      <c r="FE3174" s="0"/>
      <c r="FF3174" s="0"/>
      <c r="FG3174" s="0"/>
      <c r="FH3174" s="0"/>
      <c r="FI3174" s="0"/>
      <c r="FJ3174" s="0"/>
      <c r="FK3174" s="0"/>
      <c r="FL3174" s="0"/>
      <c r="FM3174" s="0"/>
      <c r="FN3174" s="0"/>
      <c r="FO3174" s="0"/>
      <c r="FP3174" s="0"/>
      <c r="FQ3174" s="0"/>
      <c r="FR3174" s="0"/>
      <c r="FS3174" s="0"/>
      <c r="FT3174" s="0"/>
      <c r="FU3174" s="0"/>
      <c r="FV3174" s="0"/>
      <c r="FW3174" s="0"/>
      <c r="FX3174" s="0"/>
      <c r="FY3174" s="0"/>
      <c r="FZ3174" s="0"/>
      <c r="GA3174" s="0"/>
      <c r="GB3174" s="0"/>
      <c r="GC3174" s="0"/>
      <c r="GD3174" s="0"/>
      <c r="GE3174" s="0"/>
      <c r="GF3174" s="0"/>
      <c r="GG3174" s="0"/>
      <c r="GH3174" s="0"/>
      <c r="GI3174" s="0"/>
      <c r="GJ3174" s="0"/>
      <c r="GK3174" s="0"/>
      <c r="GL3174" s="0"/>
      <c r="GM3174" s="0"/>
      <c r="GN3174" s="0"/>
      <c r="GO3174" s="0"/>
      <c r="GP3174" s="0"/>
      <c r="GQ3174" s="0"/>
      <c r="GR3174" s="0"/>
      <c r="GS3174" s="0"/>
      <c r="GT3174" s="0"/>
      <c r="GU3174" s="0"/>
      <c r="GV3174" s="0"/>
      <c r="GW3174" s="0"/>
      <c r="GX3174" s="0"/>
      <c r="GY3174" s="0"/>
      <c r="GZ3174" s="0"/>
      <c r="HA3174" s="0"/>
      <c r="HB3174" s="0"/>
      <c r="HC3174" s="0"/>
      <c r="HD3174" s="0"/>
      <c r="HE3174" s="0"/>
      <c r="HF3174" s="0"/>
      <c r="HG3174" s="0"/>
      <c r="HH3174" s="0"/>
      <c r="HI3174" s="0"/>
      <c r="HJ3174" s="0"/>
      <c r="HK3174" s="0"/>
      <c r="HL3174" s="0"/>
      <c r="HM3174" s="0"/>
      <c r="HN3174" s="0"/>
      <c r="HO3174" s="0"/>
      <c r="HP3174" s="0"/>
      <c r="HQ3174" s="0"/>
      <c r="HR3174" s="0"/>
      <c r="HS3174" s="0"/>
      <c r="HT3174" s="0"/>
      <c r="HU3174" s="0"/>
      <c r="HV3174" s="0"/>
      <c r="HW3174" s="0"/>
      <c r="HX3174" s="0"/>
      <c r="HY3174" s="0"/>
      <c r="HZ3174" s="0"/>
      <c r="IA3174" s="0"/>
      <c r="IB3174" s="0"/>
      <c r="IC3174" s="0"/>
      <c r="ID3174" s="0"/>
      <c r="IE3174" s="0"/>
      <c r="IF3174" s="0"/>
      <c r="IG3174" s="0"/>
      <c r="IH3174" s="0"/>
      <c r="II3174" s="0"/>
      <c r="IJ3174" s="0"/>
      <c r="IK3174" s="0"/>
      <c r="IL3174" s="0"/>
      <c r="IM3174" s="0"/>
      <c r="IN3174" s="0"/>
      <c r="IO3174" s="0"/>
      <c r="IP3174" s="0"/>
      <c r="IQ3174" s="0"/>
      <c r="IR3174" s="0"/>
      <c r="IS3174" s="0"/>
      <c r="IT3174" s="0"/>
      <c r="IU3174" s="0"/>
      <c r="IV3174" s="0"/>
      <c r="IW3174" s="0"/>
      <c r="IX3174" s="0"/>
      <c r="IY3174" s="0"/>
      <c r="IZ3174" s="0"/>
      <c r="JA3174" s="0"/>
      <c r="JB3174" s="0"/>
      <c r="JC3174" s="0"/>
      <c r="JD3174" s="0"/>
      <c r="JE3174" s="0"/>
      <c r="JF3174" s="0"/>
      <c r="JG3174" s="0"/>
      <c r="JH3174" s="0"/>
      <c r="JI3174" s="0"/>
      <c r="JJ3174" s="0"/>
      <c r="JK3174" s="0"/>
      <c r="JL3174" s="0"/>
      <c r="JM3174" s="0"/>
      <c r="JN3174" s="0"/>
      <c r="JO3174" s="0"/>
      <c r="JP3174" s="0"/>
      <c r="JQ3174" s="0"/>
      <c r="JR3174" s="0"/>
      <c r="JS3174" s="0"/>
      <c r="JT3174" s="0"/>
      <c r="JU3174" s="0"/>
      <c r="JV3174" s="0"/>
      <c r="JW3174" s="0"/>
      <c r="JX3174" s="0"/>
      <c r="JY3174" s="0"/>
      <c r="JZ3174" s="0"/>
      <c r="KA3174" s="0"/>
      <c r="KB3174" s="0"/>
      <c r="KC3174" s="0"/>
      <c r="KD3174" s="0"/>
      <c r="KE3174" s="0"/>
      <c r="KF3174" s="0"/>
      <c r="KG3174" s="0"/>
      <c r="KH3174" s="0"/>
      <c r="KI3174" s="0"/>
      <c r="KJ3174" s="0"/>
      <c r="KK3174" s="0"/>
      <c r="KL3174" s="0"/>
      <c r="KM3174" s="0"/>
      <c r="KN3174" s="0"/>
      <c r="KO3174" s="0"/>
      <c r="KP3174" s="0"/>
      <c r="KQ3174" s="0"/>
      <c r="KR3174" s="0"/>
      <c r="KS3174" s="0"/>
      <c r="KT3174" s="0"/>
      <c r="KU3174" s="0"/>
      <c r="KV3174" s="0"/>
      <c r="KW3174" s="0"/>
      <c r="KX3174" s="0"/>
      <c r="KY3174" s="0"/>
      <c r="KZ3174" s="0"/>
      <c r="LA3174" s="0"/>
      <c r="LB3174" s="0"/>
      <c r="LC3174" s="0"/>
      <c r="LD3174" s="0"/>
      <c r="LE3174" s="0"/>
      <c r="LF3174" s="0"/>
      <c r="LG3174" s="0"/>
      <c r="LH3174" s="0"/>
      <c r="LI3174" s="0"/>
      <c r="LJ3174" s="0"/>
      <c r="LK3174" s="0"/>
      <c r="LL3174" s="0"/>
      <c r="LM3174" s="0"/>
      <c r="LN3174" s="0"/>
      <c r="LO3174" s="0"/>
      <c r="LP3174" s="0"/>
      <c r="LQ3174" s="0"/>
      <c r="LR3174" s="0"/>
      <c r="LS3174" s="0"/>
      <c r="LT3174" s="0"/>
      <c r="LU3174" s="0"/>
      <c r="LV3174" s="0"/>
      <c r="LW3174" s="0"/>
      <c r="LX3174" s="0"/>
      <c r="LY3174" s="0"/>
      <c r="LZ3174" s="0"/>
      <c r="MA3174" s="0"/>
      <c r="MB3174" s="0"/>
      <c r="MC3174" s="0"/>
      <c r="MD3174" s="0"/>
      <c r="ME3174" s="0"/>
      <c r="MF3174" s="0"/>
      <c r="MG3174" s="0"/>
      <c r="MH3174" s="0"/>
      <c r="MI3174" s="0"/>
      <c r="MJ3174" s="0"/>
      <c r="MK3174" s="0"/>
      <c r="ML3174" s="0"/>
      <c r="MM3174" s="0"/>
      <c r="MN3174" s="0"/>
      <c r="MO3174" s="0"/>
      <c r="MP3174" s="0"/>
      <c r="MQ3174" s="0"/>
      <c r="MR3174" s="0"/>
      <c r="MS3174" s="0"/>
      <c r="MT3174" s="0"/>
      <c r="MU3174" s="0"/>
      <c r="MV3174" s="0"/>
      <c r="MW3174" s="0"/>
      <c r="MX3174" s="0"/>
      <c r="MY3174" s="0"/>
      <c r="MZ3174" s="0"/>
      <c r="NA3174" s="0"/>
      <c r="NB3174" s="0"/>
      <c r="NC3174" s="0"/>
      <c r="ND3174" s="0"/>
      <c r="NE3174" s="0"/>
      <c r="NF3174" s="0"/>
      <c r="NG3174" s="0"/>
      <c r="NH3174" s="0"/>
      <c r="NI3174" s="0"/>
      <c r="NJ3174" s="0"/>
      <c r="NK3174" s="0"/>
      <c r="NL3174" s="0"/>
      <c r="NM3174" s="0"/>
      <c r="NN3174" s="0"/>
      <c r="NO3174" s="0"/>
      <c r="NP3174" s="0"/>
      <c r="NQ3174" s="0"/>
      <c r="NR3174" s="0"/>
      <c r="NS3174" s="0"/>
      <c r="NT3174" s="0"/>
      <c r="NU3174" s="0"/>
      <c r="NV3174" s="0"/>
      <c r="NW3174" s="0"/>
      <c r="NX3174" s="0"/>
      <c r="NY3174" s="0"/>
      <c r="NZ3174" s="0"/>
      <c r="OA3174" s="0"/>
      <c r="OB3174" s="0"/>
      <c r="OC3174" s="0"/>
      <c r="OD3174" s="0"/>
      <c r="OE3174" s="0"/>
      <c r="OF3174" s="0"/>
      <c r="OG3174" s="0"/>
      <c r="OH3174" s="0"/>
      <c r="OI3174" s="0"/>
      <c r="OJ3174" s="0"/>
      <c r="OK3174" s="0"/>
      <c r="OL3174" s="0"/>
      <c r="OM3174" s="0"/>
      <c r="ON3174" s="0"/>
      <c r="OO3174" s="0"/>
      <c r="OP3174" s="0"/>
      <c r="OQ3174" s="0"/>
      <c r="OR3174" s="0"/>
      <c r="OS3174" s="0"/>
      <c r="OT3174" s="0"/>
      <c r="OU3174" s="0"/>
      <c r="OV3174" s="0"/>
      <c r="OW3174" s="0"/>
      <c r="OX3174" s="0"/>
      <c r="OY3174" s="0"/>
      <c r="OZ3174" s="0"/>
      <c r="PA3174" s="0"/>
      <c r="PB3174" s="0"/>
      <c r="PC3174" s="0"/>
      <c r="PD3174" s="0"/>
      <c r="PE3174" s="0"/>
      <c r="PF3174" s="0"/>
      <c r="PG3174" s="0"/>
      <c r="PH3174" s="0"/>
      <c r="PI3174" s="0"/>
      <c r="PJ3174" s="0"/>
      <c r="PK3174" s="0"/>
      <c r="PL3174" s="0"/>
      <c r="PM3174" s="0"/>
      <c r="PN3174" s="0"/>
      <c r="PO3174" s="0"/>
      <c r="PP3174" s="0"/>
      <c r="PQ3174" s="0"/>
      <c r="PR3174" s="0"/>
      <c r="PS3174" s="0"/>
      <c r="PT3174" s="0"/>
      <c r="PU3174" s="0"/>
      <c r="PV3174" s="0"/>
      <c r="PW3174" s="0"/>
      <c r="PX3174" s="0"/>
      <c r="PY3174" s="0"/>
      <c r="PZ3174" s="0"/>
      <c r="QA3174" s="0"/>
      <c r="QB3174" s="0"/>
      <c r="QC3174" s="0"/>
      <c r="QD3174" s="0"/>
      <c r="QE3174" s="0"/>
      <c r="QF3174" s="0"/>
      <c r="QG3174" s="0"/>
      <c r="QH3174" s="0"/>
      <c r="QI3174" s="0"/>
      <c r="QJ3174" s="0"/>
      <c r="QK3174" s="0"/>
      <c r="QL3174" s="0"/>
      <c r="QM3174" s="0"/>
      <c r="QN3174" s="0"/>
      <c r="QO3174" s="0"/>
      <c r="QP3174" s="0"/>
      <c r="QQ3174" s="0"/>
      <c r="QR3174" s="0"/>
      <c r="QS3174" s="0"/>
      <c r="QT3174" s="0"/>
      <c r="QU3174" s="0"/>
      <c r="QV3174" s="0"/>
      <c r="QW3174" s="0"/>
      <c r="QX3174" s="0"/>
      <c r="QY3174" s="0"/>
      <c r="QZ3174" s="0"/>
      <c r="RA3174" s="0"/>
      <c r="RB3174" s="0"/>
      <c r="RC3174" s="0"/>
      <c r="RD3174" s="0"/>
      <c r="RE3174" s="0"/>
      <c r="RF3174" s="0"/>
      <c r="RG3174" s="0"/>
      <c r="RH3174" s="0"/>
      <c r="RI3174" s="0"/>
      <c r="RJ3174" s="0"/>
      <c r="RK3174" s="0"/>
      <c r="RL3174" s="0"/>
      <c r="RM3174" s="0"/>
      <c r="RN3174" s="0"/>
      <c r="RO3174" s="0"/>
      <c r="RP3174" s="0"/>
      <c r="RQ3174" s="0"/>
      <c r="RR3174" s="0"/>
      <c r="RS3174" s="0"/>
      <c r="RT3174" s="0"/>
      <c r="RU3174" s="0"/>
      <c r="RV3174" s="0"/>
      <c r="RW3174" s="0"/>
      <c r="RX3174" s="0"/>
      <c r="RY3174" s="0"/>
      <c r="RZ3174" s="0"/>
      <c r="SA3174" s="0"/>
      <c r="SB3174" s="0"/>
      <c r="SC3174" s="0"/>
      <c r="SD3174" s="0"/>
      <c r="SE3174" s="0"/>
      <c r="SF3174" s="0"/>
      <c r="SG3174" s="0"/>
      <c r="SH3174" s="0"/>
      <c r="SI3174" s="0"/>
      <c r="SJ3174" s="0"/>
      <c r="SK3174" s="0"/>
      <c r="SL3174" s="0"/>
      <c r="SM3174" s="0"/>
      <c r="SN3174" s="0"/>
      <c r="SO3174" s="0"/>
      <c r="SP3174" s="0"/>
      <c r="SQ3174" s="0"/>
      <c r="SR3174" s="0"/>
      <c r="SS3174" s="0"/>
      <c r="ST3174" s="0"/>
      <c r="SU3174" s="0"/>
      <c r="SV3174" s="0"/>
      <c r="SW3174" s="0"/>
      <c r="SX3174" s="0"/>
      <c r="SY3174" s="0"/>
      <c r="SZ3174" s="0"/>
      <c r="TA3174" s="0"/>
      <c r="TB3174" s="0"/>
      <c r="TC3174" s="0"/>
      <c r="TD3174" s="0"/>
      <c r="TE3174" s="0"/>
      <c r="TF3174" s="0"/>
      <c r="TG3174" s="0"/>
      <c r="TH3174" s="0"/>
      <c r="TI3174" s="0"/>
      <c r="TJ3174" s="0"/>
      <c r="TK3174" s="0"/>
      <c r="TL3174" s="0"/>
      <c r="TM3174" s="0"/>
      <c r="TN3174" s="0"/>
      <c r="TO3174" s="0"/>
      <c r="TP3174" s="0"/>
      <c r="TQ3174" s="0"/>
      <c r="TR3174" s="0"/>
      <c r="TS3174" s="0"/>
      <c r="TT3174" s="0"/>
      <c r="TU3174" s="0"/>
      <c r="TV3174" s="0"/>
      <c r="TW3174" s="0"/>
      <c r="TX3174" s="0"/>
      <c r="TY3174" s="0"/>
      <c r="TZ3174" s="0"/>
      <c r="UA3174" s="0"/>
      <c r="UB3174" s="0"/>
      <c r="UC3174" s="0"/>
      <c r="UD3174" s="0"/>
      <c r="UE3174" s="0"/>
      <c r="UF3174" s="0"/>
      <c r="UG3174" s="0"/>
      <c r="UH3174" s="0"/>
      <c r="UI3174" s="0"/>
      <c r="UJ3174" s="0"/>
      <c r="UK3174" s="0"/>
      <c r="UL3174" s="0"/>
      <c r="UM3174" s="0"/>
      <c r="UN3174" s="0"/>
      <c r="UO3174" s="0"/>
      <c r="UP3174" s="0"/>
      <c r="UQ3174" s="0"/>
      <c r="UR3174" s="0"/>
      <c r="US3174" s="0"/>
      <c r="UT3174" s="0"/>
      <c r="UU3174" s="0"/>
      <c r="UV3174" s="0"/>
      <c r="UW3174" s="0"/>
      <c r="UX3174" s="0"/>
      <c r="UY3174" s="0"/>
      <c r="UZ3174" s="0"/>
      <c r="VA3174" s="0"/>
      <c r="VB3174" s="0"/>
      <c r="VC3174" s="0"/>
      <c r="VD3174" s="0"/>
      <c r="VE3174" s="0"/>
      <c r="VF3174" s="0"/>
      <c r="VG3174" s="0"/>
      <c r="VH3174" s="0"/>
      <c r="VI3174" s="0"/>
      <c r="VJ3174" s="0"/>
      <c r="VK3174" s="0"/>
      <c r="VL3174" s="0"/>
      <c r="VM3174" s="0"/>
      <c r="VN3174" s="0"/>
      <c r="VO3174" s="0"/>
      <c r="VP3174" s="0"/>
      <c r="VQ3174" s="0"/>
      <c r="VR3174" s="0"/>
      <c r="VS3174" s="0"/>
      <c r="VT3174" s="0"/>
      <c r="VU3174" s="0"/>
      <c r="VV3174" s="0"/>
      <c r="VW3174" s="0"/>
      <c r="VX3174" s="0"/>
      <c r="VY3174" s="0"/>
      <c r="VZ3174" s="0"/>
      <c r="WA3174" s="0"/>
      <c r="WB3174" s="0"/>
      <c r="WC3174" s="0"/>
      <c r="WD3174" s="0"/>
      <c r="WE3174" s="0"/>
      <c r="WF3174" s="0"/>
      <c r="WG3174" s="0"/>
      <c r="WH3174" s="0"/>
      <c r="WI3174" s="0"/>
      <c r="WJ3174" s="0"/>
      <c r="WK3174" s="0"/>
      <c r="WL3174" s="0"/>
      <c r="WM3174" s="0"/>
      <c r="WN3174" s="0"/>
      <c r="WO3174" s="0"/>
      <c r="WP3174" s="0"/>
      <c r="WQ3174" s="0"/>
      <c r="WR3174" s="0"/>
      <c r="WS3174" s="0"/>
      <c r="WT3174" s="0"/>
      <c r="WU3174" s="0"/>
      <c r="WV3174" s="0"/>
      <c r="WW3174" s="0"/>
      <c r="WX3174" s="0"/>
      <c r="WY3174" s="0"/>
      <c r="WZ3174" s="0"/>
      <c r="XA3174" s="0"/>
      <c r="XB3174" s="0"/>
      <c r="XC3174" s="0"/>
      <c r="XD3174" s="0"/>
      <c r="XE3174" s="0"/>
      <c r="XF3174" s="0"/>
      <c r="XG3174" s="0"/>
      <c r="XH3174" s="0"/>
      <c r="XI3174" s="0"/>
      <c r="XJ3174" s="0"/>
      <c r="XK3174" s="0"/>
      <c r="XL3174" s="0"/>
      <c r="XM3174" s="0"/>
      <c r="XN3174" s="0"/>
      <c r="XO3174" s="0"/>
      <c r="XP3174" s="0"/>
      <c r="XQ3174" s="0"/>
      <c r="XR3174" s="0"/>
      <c r="XS3174" s="0"/>
      <c r="XT3174" s="0"/>
      <c r="XU3174" s="0"/>
      <c r="XV3174" s="0"/>
      <c r="XW3174" s="0"/>
      <c r="XX3174" s="0"/>
      <c r="XY3174" s="0"/>
      <c r="XZ3174" s="0"/>
      <c r="YA3174" s="0"/>
      <c r="YB3174" s="0"/>
      <c r="YC3174" s="0"/>
      <c r="YD3174" s="0"/>
      <c r="YE3174" s="0"/>
      <c r="YF3174" s="0"/>
      <c r="YG3174" s="0"/>
      <c r="YH3174" s="0"/>
      <c r="YI3174" s="0"/>
      <c r="YJ3174" s="0"/>
      <c r="YK3174" s="0"/>
      <c r="YL3174" s="0"/>
      <c r="YM3174" s="0"/>
      <c r="YN3174" s="0"/>
      <c r="YO3174" s="0"/>
      <c r="YP3174" s="0"/>
      <c r="YQ3174" s="0"/>
      <c r="YR3174" s="0"/>
      <c r="YS3174" s="0"/>
      <c r="YT3174" s="0"/>
      <c r="YU3174" s="0"/>
      <c r="YV3174" s="0"/>
      <c r="YW3174" s="0"/>
      <c r="YX3174" s="0"/>
      <c r="YY3174" s="0"/>
      <c r="YZ3174" s="0"/>
      <c r="ZA3174" s="0"/>
      <c r="ZB3174" s="0"/>
      <c r="ZC3174" s="0"/>
      <c r="ZD3174" s="0"/>
      <c r="ZE3174" s="0"/>
      <c r="ZF3174" s="0"/>
      <c r="ZG3174" s="0"/>
      <c r="ZH3174" s="0"/>
      <c r="ZI3174" s="0"/>
      <c r="ZJ3174" s="0"/>
      <c r="ZK3174" s="0"/>
      <c r="ZL3174" s="0"/>
      <c r="ZM3174" s="0"/>
      <c r="ZN3174" s="0"/>
      <c r="ZO3174" s="0"/>
      <c r="ZP3174" s="0"/>
      <c r="ZQ3174" s="0"/>
      <c r="ZR3174" s="0"/>
      <c r="ZS3174" s="0"/>
      <c r="ZT3174" s="0"/>
      <c r="ZU3174" s="0"/>
      <c r="ZV3174" s="0"/>
      <c r="ZW3174" s="0"/>
      <c r="ZX3174" s="0"/>
      <c r="ZY3174" s="0"/>
      <c r="ZZ3174" s="0"/>
      <c r="AAA3174" s="0"/>
      <c r="AAB3174" s="0"/>
      <c r="AAC3174" s="0"/>
      <c r="AAD3174" s="0"/>
      <c r="AAE3174" s="0"/>
      <c r="AAF3174" s="0"/>
      <c r="AAG3174" s="0"/>
      <c r="AAH3174" s="0"/>
      <c r="AAI3174" s="0"/>
      <c r="AAJ3174" s="0"/>
      <c r="AAK3174" s="0"/>
      <c r="AAL3174" s="0"/>
      <c r="AAM3174" s="0"/>
      <c r="AAN3174" s="0"/>
      <c r="AAO3174" s="0"/>
      <c r="AAP3174" s="0"/>
      <c r="AAQ3174" s="0"/>
      <c r="AAR3174" s="0"/>
      <c r="AAS3174" s="0"/>
      <c r="AAT3174" s="0"/>
      <c r="AAU3174" s="0"/>
      <c r="AAV3174" s="0"/>
      <c r="AAW3174" s="0"/>
      <c r="AAX3174" s="0"/>
      <c r="AAY3174" s="0"/>
      <c r="AAZ3174" s="0"/>
      <c r="ABA3174" s="0"/>
      <c r="ABB3174" s="0"/>
      <c r="ABC3174" s="0"/>
      <c r="ABD3174" s="0"/>
      <c r="ABE3174" s="0"/>
      <c r="ABF3174" s="0"/>
      <c r="ABG3174" s="0"/>
      <c r="ABH3174" s="0"/>
      <c r="ABI3174" s="0"/>
      <c r="ABJ3174" s="0"/>
      <c r="ABK3174" s="0"/>
      <c r="ABL3174" s="0"/>
      <c r="ABM3174" s="0"/>
      <c r="ABN3174" s="0"/>
      <c r="ABO3174" s="0"/>
      <c r="ABP3174" s="0"/>
      <c r="ABQ3174" s="0"/>
      <c r="ABR3174" s="0"/>
      <c r="ABS3174" s="0"/>
      <c r="ABT3174" s="0"/>
      <c r="ABU3174" s="0"/>
      <c r="ABV3174" s="0"/>
      <c r="ABW3174" s="0"/>
      <c r="ABX3174" s="0"/>
      <c r="ABY3174" s="0"/>
      <c r="ABZ3174" s="0"/>
      <c r="ACA3174" s="0"/>
      <c r="ACB3174" s="0"/>
      <c r="ACC3174" s="0"/>
      <c r="ACD3174" s="0"/>
      <c r="ACE3174" s="0"/>
      <c r="ACF3174" s="0"/>
      <c r="ACG3174" s="0"/>
      <c r="ACH3174" s="0"/>
      <c r="ACI3174" s="0"/>
      <c r="ACJ3174" s="0"/>
      <c r="ACK3174" s="0"/>
      <c r="ACL3174" s="0"/>
      <c r="ACM3174" s="0"/>
      <c r="ACN3174" s="0"/>
      <c r="ACO3174" s="0"/>
      <c r="ACP3174" s="0"/>
      <c r="ACQ3174" s="0"/>
      <c r="ACR3174" s="0"/>
      <c r="ACS3174" s="0"/>
      <c r="ACT3174" s="0"/>
      <c r="ACU3174" s="0"/>
      <c r="ACV3174" s="0"/>
      <c r="ACW3174" s="0"/>
      <c r="ACX3174" s="0"/>
      <c r="ACY3174" s="0"/>
      <c r="ACZ3174" s="0"/>
      <c r="ADA3174" s="0"/>
      <c r="ADB3174" s="0"/>
      <c r="ADC3174" s="0"/>
      <c r="ADD3174" s="0"/>
      <c r="ADE3174" s="0"/>
      <c r="ADF3174" s="0"/>
      <c r="ADG3174" s="0"/>
      <c r="ADH3174" s="0"/>
      <c r="ADI3174" s="0"/>
      <c r="ADJ3174" s="0"/>
      <c r="ADK3174" s="0"/>
      <c r="ADL3174" s="0"/>
      <c r="ADM3174" s="0"/>
      <c r="ADN3174" s="0"/>
      <c r="ADO3174" s="0"/>
      <c r="ADP3174" s="0"/>
      <c r="ADQ3174" s="0"/>
      <c r="ADR3174" s="0"/>
      <c r="ADS3174" s="0"/>
      <c r="ADT3174" s="0"/>
      <c r="ADU3174" s="0"/>
      <c r="ADV3174" s="0"/>
      <c r="ADW3174" s="0"/>
      <c r="ADX3174" s="0"/>
      <c r="ADY3174" s="0"/>
      <c r="ADZ3174" s="0"/>
      <c r="AEA3174" s="0"/>
      <c r="AEB3174" s="0"/>
      <c r="AEC3174" s="0"/>
      <c r="AED3174" s="0"/>
      <c r="AEE3174" s="0"/>
      <c r="AEF3174" s="0"/>
      <c r="AEG3174" s="0"/>
      <c r="AEH3174" s="0"/>
      <c r="AEI3174" s="0"/>
      <c r="AEJ3174" s="0"/>
      <c r="AEK3174" s="0"/>
      <c r="AEL3174" s="0"/>
      <c r="AEM3174" s="0"/>
      <c r="AEN3174" s="0"/>
      <c r="AEO3174" s="0"/>
      <c r="AEP3174" s="0"/>
      <c r="AEQ3174" s="0"/>
      <c r="AER3174" s="0"/>
      <c r="AES3174" s="0"/>
      <c r="AET3174" s="0"/>
      <c r="AEU3174" s="0"/>
      <c r="AEV3174" s="0"/>
      <c r="AEW3174" s="0"/>
      <c r="AEX3174" s="0"/>
      <c r="AEY3174" s="0"/>
      <c r="AEZ3174" s="0"/>
      <c r="AFA3174" s="0"/>
      <c r="AFB3174" s="0"/>
      <c r="AFC3174" s="0"/>
      <c r="AFD3174" s="0"/>
      <c r="AFE3174" s="0"/>
      <c r="AFF3174" s="0"/>
      <c r="AFG3174" s="0"/>
      <c r="AFH3174" s="0"/>
      <c r="AFI3174" s="0"/>
      <c r="AFJ3174" s="0"/>
      <c r="AFK3174" s="0"/>
      <c r="AFL3174" s="0"/>
      <c r="AFM3174" s="0"/>
      <c r="AFN3174" s="0"/>
      <c r="AFO3174" s="0"/>
      <c r="AFP3174" s="0"/>
      <c r="AFQ3174" s="0"/>
      <c r="AFR3174" s="0"/>
      <c r="AFS3174" s="0"/>
      <c r="AFT3174" s="0"/>
      <c r="AFU3174" s="0"/>
      <c r="AFV3174" s="0"/>
      <c r="AFW3174" s="0"/>
      <c r="AFX3174" s="0"/>
      <c r="AFY3174" s="0"/>
      <c r="AFZ3174" s="0"/>
      <c r="AGA3174" s="0"/>
      <c r="AGB3174" s="0"/>
      <c r="AGC3174" s="0"/>
      <c r="AGD3174" s="0"/>
      <c r="AGE3174" s="0"/>
      <c r="AGF3174" s="0"/>
      <c r="AGG3174" s="0"/>
      <c r="AGH3174" s="0"/>
      <c r="AGI3174" s="0"/>
      <c r="AGJ3174" s="0"/>
      <c r="AGK3174" s="0"/>
      <c r="AGL3174" s="0"/>
      <c r="AGM3174" s="0"/>
      <c r="AGN3174" s="0"/>
      <c r="AGO3174" s="0"/>
      <c r="AGP3174" s="0"/>
      <c r="AGQ3174" s="0"/>
      <c r="AGR3174" s="0"/>
      <c r="AGS3174" s="0"/>
      <c r="AGT3174" s="0"/>
      <c r="AGU3174" s="0"/>
      <c r="AGV3174" s="0"/>
      <c r="AGW3174" s="0"/>
      <c r="AGX3174" s="0"/>
      <c r="AGY3174" s="0"/>
      <c r="AGZ3174" s="0"/>
      <c r="AHA3174" s="0"/>
      <c r="AHB3174" s="0"/>
      <c r="AHC3174" s="0"/>
      <c r="AHD3174" s="0"/>
      <c r="AHE3174" s="0"/>
      <c r="AHF3174" s="0"/>
      <c r="AHG3174" s="0"/>
      <c r="AHH3174" s="0"/>
      <c r="AHI3174" s="0"/>
      <c r="AHJ3174" s="0"/>
      <c r="AHK3174" s="0"/>
      <c r="AHL3174" s="0"/>
      <c r="AHM3174" s="0"/>
      <c r="AHN3174" s="0"/>
      <c r="AHO3174" s="0"/>
      <c r="AHP3174" s="0"/>
      <c r="AHQ3174" s="0"/>
      <c r="AHR3174" s="0"/>
      <c r="AHS3174" s="0"/>
      <c r="AHT3174" s="0"/>
      <c r="AHU3174" s="0"/>
      <c r="AHV3174" s="0"/>
      <c r="AHW3174" s="0"/>
      <c r="AHX3174" s="0"/>
      <c r="AHY3174" s="0"/>
      <c r="AHZ3174" s="0"/>
      <c r="AIA3174" s="0"/>
      <c r="AIB3174" s="0"/>
      <c r="AIC3174" s="0"/>
      <c r="AID3174" s="0"/>
      <c r="AIE3174" s="0"/>
      <c r="AIF3174" s="0"/>
      <c r="AIG3174" s="0"/>
      <c r="AIH3174" s="0"/>
      <c r="AII3174" s="0"/>
      <c r="AIJ3174" s="0"/>
      <c r="AIK3174" s="0"/>
      <c r="AIL3174" s="0"/>
      <c r="AIM3174" s="0"/>
      <c r="AIN3174" s="0"/>
      <c r="AIO3174" s="0"/>
      <c r="AIP3174" s="0"/>
      <c r="AIQ3174" s="0"/>
      <c r="AIR3174" s="0"/>
      <c r="AIS3174" s="0"/>
      <c r="AIT3174" s="0"/>
      <c r="AIU3174" s="0"/>
      <c r="AIV3174" s="0"/>
      <c r="AIW3174" s="0"/>
      <c r="AIX3174" s="0"/>
      <c r="AIY3174" s="0"/>
      <c r="AIZ3174" s="0"/>
      <c r="AJA3174" s="0"/>
      <c r="AJB3174" s="0"/>
      <c r="AJC3174" s="0"/>
      <c r="AJD3174" s="0"/>
      <c r="AJE3174" s="0"/>
      <c r="AJF3174" s="0"/>
      <c r="AJG3174" s="0"/>
      <c r="AJH3174" s="0"/>
      <c r="AJI3174" s="0"/>
      <c r="AJJ3174" s="0"/>
      <c r="AJK3174" s="0"/>
      <c r="AJL3174" s="0"/>
      <c r="AJM3174" s="0"/>
      <c r="AJN3174" s="0"/>
      <c r="AJO3174" s="0"/>
      <c r="AJP3174" s="0"/>
      <c r="AJQ3174" s="0"/>
      <c r="AJR3174" s="0"/>
      <c r="AJS3174" s="0"/>
      <c r="AJT3174" s="0"/>
      <c r="AJU3174" s="0"/>
      <c r="AJV3174" s="0"/>
      <c r="AJW3174" s="0"/>
      <c r="AJX3174" s="0"/>
      <c r="AJY3174" s="0"/>
      <c r="AJZ3174" s="0"/>
      <c r="AKA3174" s="0"/>
      <c r="AKB3174" s="0"/>
      <c r="AKC3174" s="0"/>
      <c r="AKD3174" s="0"/>
      <c r="AKE3174" s="0"/>
      <c r="AKF3174" s="0"/>
      <c r="AKG3174" s="0"/>
      <c r="AKH3174" s="0"/>
      <c r="AKI3174" s="0"/>
      <c r="AKJ3174" s="0"/>
      <c r="AKK3174" s="0"/>
      <c r="AKL3174" s="0"/>
      <c r="AKM3174" s="0"/>
      <c r="AKN3174" s="0"/>
      <c r="AKO3174" s="0"/>
      <c r="AKP3174" s="0"/>
      <c r="AKQ3174" s="0"/>
      <c r="AKR3174" s="0"/>
      <c r="AKS3174" s="0"/>
      <c r="AKT3174" s="0"/>
      <c r="AKU3174" s="0"/>
      <c r="AKV3174" s="0"/>
      <c r="AKW3174" s="0"/>
      <c r="AKX3174" s="0"/>
      <c r="AKY3174" s="0"/>
      <c r="AKZ3174" s="0"/>
      <c r="ALA3174" s="0"/>
      <c r="ALB3174" s="0"/>
      <c r="ALC3174" s="0"/>
      <c r="ALD3174" s="0"/>
      <c r="ALE3174" s="0"/>
      <c r="ALF3174" s="0"/>
      <c r="ALG3174" s="0"/>
      <c r="ALH3174" s="0"/>
      <c r="ALI3174" s="0"/>
      <c r="ALJ3174" s="0"/>
      <c r="ALK3174" s="0"/>
      <c r="ALL3174" s="0"/>
      <c r="ALM3174" s="0"/>
      <c r="ALN3174" s="0"/>
      <c r="ALO3174" s="0"/>
      <c r="ALP3174" s="0"/>
      <c r="ALQ3174" s="0"/>
      <c r="ALR3174" s="0"/>
      <c r="ALS3174" s="0"/>
      <c r="ALT3174" s="0"/>
      <c r="ALU3174" s="0"/>
      <c r="ALV3174" s="0"/>
      <c r="ALW3174" s="0"/>
      <c r="ALX3174" s="0"/>
      <c r="ALY3174" s="0"/>
      <c r="ALZ3174" s="0"/>
      <c r="AMA3174" s="0"/>
      <c r="AMB3174" s="0"/>
      <c r="AMC3174" s="0"/>
      <c r="AMD3174" s="0"/>
      <c r="AME3174" s="0"/>
      <c r="AMF3174" s="0"/>
      <c r="AMG3174" s="0"/>
      <c r="AMH3174" s="0"/>
      <c r="AMI3174" s="0"/>
    </row>
    <row r="3175" customFormat="false" ht="12.75" hidden="false" customHeight="false" outlineLevel="0" collapsed="false">
      <c r="A3175" s="18" t="s">
        <v>1365</v>
      </c>
      <c r="B3175" s="18"/>
      <c r="C3175" s="78" t="s">
        <v>3419</v>
      </c>
      <c r="D3175" s="79" t="s">
        <v>1244</v>
      </c>
      <c r="E3175" s="80"/>
      <c r="F3175" s="81"/>
      <c r="G3175" s="82"/>
      <c r="H3175" s="83" t="s">
        <v>168</v>
      </c>
      <c r="I3175" s="84" t="n">
        <v>1.45</v>
      </c>
      <c r="J3175" s="83" t="s">
        <v>3372</v>
      </c>
      <c r="K3175" s="18"/>
      <c r="L3175" s="18"/>
      <c r="M3175" s="18"/>
      <c r="N3175" s="18"/>
      <c r="O3175" s="18"/>
      <c r="P3175" s="18"/>
      <c r="Q3175" s="18"/>
      <c r="R3175" s="18"/>
      <c r="S3175" s="18"/>
      <c r="T3175" s="18"/>
      <c r="U3175" s="18"/>
      <c r="V3175" s="18"/>
      <c r="W3175" s="18"/>
      <c r="X3175" s="18"/>
      <c r="Y3175" s="18"/>
      <c r="Z3175" s="18"/>
      <c r="AA3175" s="18"/>
      <c r="AB3175" s="18"/>
      <c r="AC3175" s="18"/>
      <c r="AD3175" s="18"/>
      <c r="AE3175" s="18"/>
      <c r="AF3175" s="18"/>
      <c r="AG3175" s="18"/>
      <c r="AH3175" s="18"/>
      <c r="AI3175" s="18"/>
      <c r="AJ3175" s="18"/>
      <c r="AK3175" s="18"/>
      <c r="AL3175" s="18"/>
      <c r="AM3175" s="18"/>
      <c r="AN3175" s="18"/>
      <c r="AO3175" s="18"/>
      <c r="AP3175" s="18"/>
      <c r="AQ3175" s="18"/>
      <c r="AR3175" s="18"/>
      <c r="AS3175" s="18"/>
      <c r="AT3175" s="18"/>
      <c r="AU3175" s="18"/>
      <c r="AV3175" s="18"/>
      <c r="AW3175" s="18"/>
      <c r="AX3175" s="18"/>
      <c r="AY3175" s="18"/>
      <c r="AZ3175" s="18"/>
      <c r="BA3175" s="18"/>
      <c r="BB3175" s="18"/>
      <c r="BC3175" s="18"/>
      <c r="BD3175" s="18"/>
      <c r="BE3175" s="18"/>
      <c r="BF3175" s="18"/>
      <c r="BG3175" s="18"/>
      <c r="BH3175" s="18"/>
      <c r="BI3175" s="18"/>
      <c r="BJ3175" s="18"/>
      <c r="BK3175" s="18"/>
      <c r="BL3175" s="18"/>
      <c r="BM3175" s="0"/>
      <c r="BN3175" s="0"/>
      <c r="BO3175" s="0"/>
      <c r="BP3175" s="0"/>
      <c r="BQ3175" s="0"/>
      <c r="BR3175" s="0"/>
      <c r="BS3175" s="0"/>
      <c r="BT3175" s="0"/>
      <c r="BU3175" s="0"/>
      <c r="BV3175" s="0"/>
      <c r="BW3175" s="0"/>
      <c r="BX3175" s="0"/>
      <c r="BY3175" s="0"/>
      <c r="BZ3175" s="0"/>
      <c r="CA3175" s="0"/>
      <c r="CB3175" s="0"/>
      <c r="CC3175" s="0"/>
      <c r="CD3175" s="0"/>
      <c r="CE3175" s="0"/>
      <c r="CF3175" s="0"/>
      <c r="CG3175" s="0"/>
      <c r="CH3175" s="0"/>
      <c r="CI3175" s="0"/>
      <c r="CJ3175" s="0"/>
      <c r="CK3175" s="0"/>
      <c r="CL3175" s="0"/>
      <c r="CM3175" s="0"/>
      <c r="CN3175" s="0"/>
      <c r="CO3175" s="0"/>
      <c r="CP3175" s="0"/>
      <c r="CQ3175" s="0"/>
      <c r="CR3175" s="0"/>
      <c r="CS3175" s="0"/>
      <c r="CT3175" s="0"/>
      <c r="CU3175" s="0"/>
      <c r="CV3175" s="0"/>
      <c r="CW3175" s="0"/>
      <c r="CX3175" s="0"/>
      <c r="CY3175" s="0"/>
      <c r="CZ3175" s="0"/>
      <c r="DA3175" s="0"/>
      <c r="DB3175" s="0"/>
      <c r="DC3175" s="0"/>
      <c r="DD3175" s="0"/>
      <c r="DE3175" s="0"/>
      <c r="DF3175" s="0"/>
      <c r="DG3175" s="0"/>
      <c r="DH3175" s="0"/>
      <c r="DI3175" s="0"/>
      <c r="DJ3175" s="0"/>
      <c r="DK3175" s="0"/>
      <c r="DL3175" s="0"/>
      <c r="DM3175" s="0"/>
      <c r="DN3175" s="0"/>
      <c r="DO3175" s="0"/>
      <c r="DP3175" s="0"/>
      <c r="DQ3175" s="0"/>
      <c r="DR3175" s="0"/>
      <c r="DS3175" s="0"/>
      <c r="DT3175" s="0"/>
      <c r="DU3175" s="0"/>
      <c r="DV3175" s="0"/>
      <c r="DW3175" s="0"/>
      <c r="DX3175" s="0"/>
      <c r="DY3175" s="0"/>
      <c r="DZ3175" s="0"/>
      <c r="EA3175" s="0"/>
      <c r="EB3175" s="0"/>
      <c r="EC3175" s="0"/>
      <c r="ED3175" s="0"/>
      <c r="EE3175" s="0"/>
      <c r="EF3175" s="0"/>
      <c r="EG3175" s="0"/>
      <c r="EH3175" s="0"/>
      <c r="EI3175" s="0"/>
      <c r="EJ3175" s="0"/>
      <c r="EK3175" s="0"/>
      <c r="EL3175" s="0"/>
      <c r="EM3175" s="0"/>
      <c r="EN3175" s="0"/>
      <c r="EO3175" s="0"/>
      <c r="EP3175" s="0"/>
      <c r="EQ3175" s="0"/>
      <c r="ER3175" s="0"/>
      <c r="ES3175" s="0"/>
      <c r="ET3175" s="0"/>
      <c r="EU3175" s="0"/>
      <c r="EV3175" s="0"/>
      <c r="EW3175" s="0"/>
      <c r="EX3175" s="0"/>
      <c r="EY3175" s="0"/>
      <c r="EZ3175" s="0"/>
      <c r="FA3175" s="0"/>
      <c r="FB3175" s="0"/>
      <c r="FC3175" s="0"/>
      <c r="FD3175" s="0"/>
      <c r="FE3175" s="0"/>
      <c r="FF3175" s="0"/>
      <c r="FG3175" s="0"/>
      <c r="FH3175" s="0"/>
      <c r="FI3175" s="0"/>
      <c r="FJ3175" s="0"/>
      <c r="FK3175" s="0"/>
      <c r="FL3175" s="0"/>
      <c r="FM3175" s="0"/>
      <c r="FN3175" s="0"/>
      <c r="FO3175" s="0"/>
      <c r="FP3175" s="0"/>
      <c r="FQ3175" s="0"/>
      <c r="FR3175" s="0"/>
      <c r="FS3175" s="0"/>
      <c r="FT3175" s="0"/>
      <c r="FU3175" s="0"/>
      <c r="FV3175" s="0"/>
      <c r="FW3175" s="0"/>
      <c r="FX3175" s="0"/>
      <c r="FY3175" s="0"/>
      <c r="FZ3175" s="0"/>
      <c r="GA3175" s="0"/>
      <c r="GB3175" s="0"/>
      <c r="GC3175" s="0"/>
      <c r="GD3175" s="0"/>
      <c r="GE3175" s="0"/>
      <c r="GF3175" s="0"/>
      <c r="GG3175" s="0"/>
      <c r="GH3175" s="0"/>
      <c r="GI3175" s="0"/>
      <c r="GJ3175" s="0"/>
      <c r="GK3175" s="0"/>
      <c r="GL3175" s="0"/>
      <c r="GM3175" s="0"/>
      <c r="GN3175" s="0"/>
      <c r="GO3175" s="0"/>
      <c r="GP3175" s="0"/>
      <c r="GQ3175" s="0"/>
      <c r="GR3175" s="0"/>
      <c r="GS3175" s="0"/>
      <c r="GT3175" s="0"/>
      <c r="GU3175" s="0"/>
      <c r="GV3175" s="0"/>
      <c r="GW3175" s="0"/>
      <c r="GX3175" s="0"/>
      <c r="GY3175" s="0"/>
      <c r="GZ3175" s="0"/>
      <c r="HA3175" s="0"/>
      <c r="HB3175" s="0"/>
      <c r="HC3175" s="0"/>
      <c r="HD3175" s="0"/>
      <c r="HE3175" s="0"/>
      <c r="HF3175" s="0"/>
      <c r="HG3175" s="0"/>
      <c r="HH3175" s="0"/>
      <c r="HI3175" s="0"/>
      <c r="HJ3175" s="0"/>
      <c r="HK3175" s="0"/>
      <c r="HL3175" s="0"/>
      <c r="HM3175" s="0"/>
      <c r="HN3175" s="0"/>
      <c r="HO3175" s="0"/>
      <c r="HP3175" s="0"/>
      <c r="HQ3175" s="0"/>
      <c r="HR3175" s="0"/>
      <c r="HS3175" s="0"/>
      <c r="HT3175" s="0"/>
      <c r="HU3175" s="0"/>
      <c r="HV3175" s="0"/>
      <c r="HW3175" s="0"/>
      <c r="HX3175" s="0"/>
      <c r="HY3175" s="0"/>
      <c r="HZ3175" s="0"/>
      <c r="IA3175" s="0"/>
      <c r="IB3175" s="0"/>
      <c r="IC3175" s="0"/>
      <c r="ID3175" s="0"/>
      <c r="IE3175" s="0"/>
      <c r="IF3175" s="0"/>
      <c r="IG3175" s="0"/>
      <c r="IH3175" s="0"/>
      <c r="II3175" s="0"/>
      <c r="IJ3175" s="0"/>
      <c r="IK3175" s="0"/>
      <c r="IL3175" s="0"/>
      <c r="IM3175" s="0"/>
      <c r="IN3175" s="0"/>
      <c r="IO3175" s="0"/>
      <c r="IP3175" s="0"/>
      <c r="IQ3175" s="0"/>
      <c r="IR3175" s="0"/>
      <c r="IS3175" s="0"/>
      <c r="IT3175" s="0"/>
      <c r="IU3175" s="0"/>
      <c r="IV3175" s="0"/>
      <c r="IW3175" s="0"/>
      <c r="IX3175" s="0"/>
      <c r="IY3175" s="0"/>
      <c r="IZ3175" s="0"/>
      <c r="JA3175" s="0"/>
      <c r="JB3175" s="0"/>
      <c r="JC3175" s="0"/>
      <c r="JD3175" s="0"/>
      <c r="JE3175" s="0"/>
      <c r="JF3175" s="0"/>
      <c r="JG3175" s="0"/>
      <c r="JH3175" s="0"/>
      <c r="JI3175" s="0"/>
      <c r="JJ3175" s="0"/>
      <c r="JK3175" s="0"/>
      <c r="JL3175" s="0"/>
      <c r="JM3175" s="0"/>
      <c r="JN3175" s="0"/>
      <c r="JO3175" s="0"/>
      <c r="JP3175" s="0"/>
      <c r="JQ3175" s="0"/>
      <c r="JR3175" s="0"/>
      <c r="JS3175" s="0"/>
      <c r="JT3175" s="0"/>
      <c r="JU3175" s="0"/>
      <c r="JV3175" s="0"/>
      <c r="JW3175" s="0"/>
      <c r="JX3175" s="0"/>
      <c r="JY3175" s="0"/>
      <c r="JZ3175" s="0"/>
      <c r="KA3175" s="0"/>
      <c r="KB3175" s="0"/>
      <c r="KC3175" s="0"/>
      <c r="KD3175" s="0"/>
      <c r="KE3175" s="0"/>
      <c r="KF3175" s="0"/>
      <c r="KG3175" s="0"/>
      <c r="KH3175" s="0"/>
      <c r="KI3175" s="0"/>
      <c r="KJ3175" s="0"/>
      <c r="KK3175" s="0"/>
      <c r="KL3175" s="0"/>
      <c r="KM3175" s="0"/>
      <c r="KN3175" s="0"/>
      <c r="KO3175" s="0"/>
      <c r="KP3175" s="0"/>
      <c r="KQ3175" s="0"/>
      <c r="KR3175" s="0"/>
      <c r="KS3175" s="0"/>
      <c r="KT3175" s="0"/>
      <c r="KU3175" s="0"/>
      <c r="KV3175" s="0"/>
      <c r="KW3175" s="0"/>
      <c r="KX3175" s="0"/>
      <c r="KY3175" s="0"/>
      <c r="KZ3175" s="0"/>
      <c r="LA3175" s="0"/>
      <c r="LB3175" s="0"/>
      <c r="LC3175" s="0"/>
      <c r="LD3175" s="0"/>
      <c r="LE3175" s="0"/>
      <c r="LF3175" s="0"/>
      <c r="LG3175" s="0"/>
      <c r="LH3175" s="0"/>
      <c r="LI3175" s="0"/>
      <c r="LJ3175" s="0"/>
      <c r="LK3175" s="0"/>
      <c r="LL3175" s="0"/>
      <c r="LM3175" s="0"/>
      <c r="LN3175" s="0"/>
      <c r="LO3175" s="0"/>
      <c r="LP3175" s="0"/>
      <c r="LQ3175" s="0"/>
      <c r="LR3175" s="0"/>
      <c r="LS3175" s="0"/>
      <c r="LT3175" s="0"/>
      <c r="LU3175" s="0"/>
      <c r="LV3175" s="0"/>
      <c r="LW3175" s="0"/>
      <c r="LX3175" s="0"/>
      <c r="LY3175" s="0"/>
      <c r="LZ3175" s="0"/>
      <c r="MA3175" s="0"/>
      <c r="MB3175" s="0"/>
      <c r="MC3175" s="0"/>
      <c r="MD3175" s="0"/>
      <c r="ME3175" s="0"/>
      <c r="MF3175" s="0"/>
      <c r="MG3175" s="0"/>
      <c r="MH3175" s="0"/>
      <c r="MI3175" s="0"/>
      <c r="MJ3175" s="0"/>
      <c r="MK3175" s="0"/>
      <c r="ML3175" s="0"/>
      <c r="MM3175" s="0"/>
      <c r="MN3175" s="0"/>
      <c r="MO3175" s="0"/>
      <c r="MP3175" s="0"/>
      <c r="MQ3175" s="0"/>
      <c r="MR3175" s="0"/>
      <c r="MS3175" s="0"/>
      <c r="MT3175" s="0"/>
      <c r="MU3175" s="0"/>
      <c r="MV3175" s="0"/>
      <c r="MW3175" s="0"/>
      <c r="MX3175" s="0"/>
      <c r="MY3175" s="0"/>
      <c r="MZ3175" s="0"/>
      <c r="NA3175" s="0"/>
      <c r="NB3175" s="0"/>
      <c r="NC3175" s="0"/>
      <c r="ND3175" s="0"/>
      <c r="NE3175" s="0"/>
      <c r="NF3175" s="0"/>
      <c r="NG3175" s="0"/>
      <c r="NH3175" s="0"/>
      <c r="NI3175" s="0"/>
      <c r="NJ3175" s="0"/>
      <c r="NK3175" s="0"/>
      <c r="NL3175" s="0"/>
      <c r="NM3175" s="0"/>
      <c r="NN3175" s="0"/>
      <c r="NO3175" s="0"/>
      <c r="NP3175" s="0"/>
      <c r="NQ3175" s="0"/>
      <c r="NR3175" s="0"/>
      <c r="NS3175" s="0"/>
      <c r="NT3175" s="0"/>
      <c r="NU3175" s="0"/>
      <c r="NV3175" s="0"/>
      <c r="NW3175" s="0"/>
      <c r="NX3175" s="0"/>
      <c r="NY3175" s="0"/>
      <c r="NZ3175" s="0"/>
      <c r="OA3175" s="0"/>
      <c r="OB3175" s="0"/>
      <c r="OC3175" s="0"/>
      <c r="OD3175" s="0"/>
      <c r="OE3175" s="0"/>
      <c r="OF3175" s="0"/>
      <c r="OG3175" s="0"/>
      <c r="OH3175" s="0"/>
      <c r="OI3175" s="0"/>
      <c r="OJ3175" s="0"/>
      <c r="OK3175" s="0"/>
      <c r="OL3175" s="0"/>
      <c r="OM3175" s="0"/>
      <c r="ON3175" s="0"/>
      <c r="OO3175" s="0"/>
      <c r="OP3175" s="0"/>
      <c r="OQ3175" s="0"/>
      <c r="OR3175" s="0"/>
      <c r="OS3175" s="0"/>
      <c r="OT3175" s="0"/>
      <c r="OU3175" s="0"/>
      <c r="OV3175" s="0"/>
      <c r="OW3175" s="0"/>
      <c r="OX3175" s="0"/>
      <c r="OY3175" s="0"/>
      <c r="OZ3175" s="0"/>
      <c r="PA3175" s="0"/>
      <c r="PB3175" s="0"/>
      <c r="PC3175" s="0"/>
      <c r="PD3175" s="0"/>
      <c r="PE3175" s="0"/>
      <c r="PF3175" s="0"/>
      <c r="PG3175" s="0"/>
      <c r="PH3175" s="0"/>
      <c r="PI3175" s="0"/>
      <c r="PJ3175" s="0"/>
      <c r="PK3175" s="0"/>
      <c r="PL3175" s="0"/>
      <c r="PM3175" s="0"/>
      <c r="PN3175" s="0"/>
      <c r="PO3175" s="0"/>
      <c r="PP3175" s="0"/>
      <c r="PQ3175" s="0"/>
      <c r="PR3175" s="0"/>
      <c r="PS3175" s="0"/>
      <c r="PT3175" s="0"/>
      <c r="PU3175" s="0"/>
      <c r="PV3175" s="0"/>
      <c r="PW3175" s="0"/>
      <c r="PX3175" s="0"/>
      <c r="PY3175" s="0"/>
      <c r="PZ3175" s="0"/>
      <c r="QA3175" s="0"/>
      <c r="QB3175" s="0"/>
      <c r="QC3175" s="0"/>
      <c r="QD3175" s="0"/>
      <c r="QE3175" s="0"/>
      <c r="QF3175" s="0"/>
      <c r="QG3175" s="0"/>
      <c r="QH3175" s="0"/>
      <c r="QI3175" s="0"/>
      <c r="QJ3175" s="0"/>
      <c r="QK3175" s="0"/>
      <c r="QL3175" s="0"/>
      <c r="QM3175" s="0"/>
      <c r="QN3175" s="0"/>
      <c r="QO3175" s="0"/>
      <c r="QP3175" s="0"/>
      <c r="QQ3175" s="0"/>
      <c r="QR3175" s="0"/>
      <c r="QS3175" s="0"/>
      <c r="QT3175" s="0"/>
      <c r="QU3175" s="0"/>
      <c r="QV3175" s="0"/>
      <c r="QW3175" s="0"/>
      <c r="QX3175" s="0"/>
      <c r="QY3175" s="0"/>
      <c r="QZ3175" s="0"/>
      <c r="RA3175" s="0"/>
      <c r="RB3175" s="0"/>
      <c r="RC3175" s="0"/>
      <c r="RD3175" s="0"/>
      <c r="RE3175" s="0"/>
      <c r="RF3175" s="0"/>
      <c r="RG3175" s="0"/>
      <c r="RH3175" s="0"/>
      <c r="RI3175" s="0"/>
      <c r="RJ3175" s="0"/>
      <c r="RK3175" s="0"/>
      <c r="RL3175" s="0"/>
      <c r="RM3175" s="0"/>
      <c r="RN3175" s="0"/>
      <c r="RO3175" s="0"/>
      <c r="RP3175" s="0"/>
      <c r="RQ3175" s="0"/>
      <c r="RR3175" s="0"/>
      <c r="RS3175" s="0"/>
      <c r="RT3175" s="0"/>
      <c r="RU3175" s="0"/>
      <c r="RV3175" s="0"/>
      <c r="RW3175" s="0"/>
      <c r="RX3175" s="0"/>
      <c r="RY3175" s="0"/>
      <c r="RZ3175" s="0"/>
      <c r="SA3175" s="0"/>
      <c r="SB3175" s="0"/>
      <c r="SC3175" s="0"/>
      <c r="SD3175" s="0"/>
      <c r="SE3175" s="0"/>
      <c r="SF3175" s="0"/>
      <c r="SG3175" s="0"/>
      <c r="SH3175" s="0"/>
      <c r="SI3175" s="0"/>
      <c r="SJ3175" s="0"/>
      <c r="SK3175" s="0"/>
      <c r="SL3175" s="0"/>
      <c r="SM3175" s="0"/>
      <c r="SN3175" s="0"/>
      <c r="SO3175" s="0"/>
      <c r="SP3175" s="0"/>
      <c r="SQ3175" s="0"/>
      <c r="SR3175" s="0"/>
      <c r="SS3175" s="0"/>
      <c r="ST3175" s="0"/>
      <c r="SU3175" s="0"/>
      <c r="SV3175" s="0"/>
      <c r="SW3175" s="0"/>
      <c r="SX3175" s="0"/>
      <c r="SY3175" s="0"/>
      <c r="SZ3175" s="0"/>
      <c r="TA3175" s="0"/>
      <c r="TB3175" s="0"/>
      <c r="TC3175" s="0"/>
      <c r="TD3175" s="0"/>
      <c r="TE3175" s="0"/>
      <c r="TF3175" s="0"/>
      <c r="TG3175" s="0"/>
      <c r="TH3175" s="0"/>
      <c r="TI3175" s="0"/>
      <c r="TJ3175" s="0"/>
      <c r="TK3175" s="0"/>
      <c r="TL3175" s="0"/>
      <c r="TM3175" s="0"/>
      <c r="TN3175" s="0"/>
      <c r="TO3175" s="0"/>
      <c r="TP3175" s="0"/>
      <c r="TQ3175" s="0"/>
      <c r="TR3175" s="0"/>
      <c r="TS3175" s="0"/>
      <c r="TT3175" s="0"/>
      <c r="TU3175" s="0"/>
      <c r="TV3175" s="0"/>
      <c r="TW3175" s="0"/>
      <c r="TX3175" s="0"/>
      <c r="TY3175" s="0"/>
      <c r="TZ3175" s="0"/>
      <c r="UA3175" s="0"/>
      <c r="UB3175" s="0"/>
      <c r="UC3175" s="0"/>
      <c r="UD3175" s="0"/>
      <c r="UE3175" s="0"/>
      <c r="UF3175" s="0"/>
      <c r="UG3175" s="0"/>
      <c r="UH3175" s="0"/>
      <c r="UI3175" s="0"/>
      <c r="UJ3175" s="0"/>
      <c r="UK3175" s="0"/>
      <c r="UL3175" s="0"/>
      <c r="UM3175" s="0"/>
      <c r="UN3175" s="0"/>
      <c r="UO3175" s="0"/>
      <c r="UP3175" s="0"/>
      <c r="UQ3175" s="0"/>
      <c r="UR3175" s="0"/>
      <c r="US3175" s="0"/>
      <c r="UT3175" s="0"/>
      <c r="UU3175" s="0"/>
      <c r="UV3175" s="0"/>
      <c r="UW3175" s="0"/>
      <c r="UX3175" s="0"/>
      <c r="UY3175" s="0"/>
      <c r="UZ3175" s="0"/>
      <c r="VA3175" s="0"/>
      <c r="VB3175" s="0"/>
      <c r="VC3175" s="0"/>
      <c r="VD3175" s="0"/>
      <c r="VE3175" s="0"/>
      <c r="VF3175" s="0"/>
      <c r="VG3175" s="0"/>
      <c r="VH3175" s="0"/>
      <c r="VI3175" s="0"/>
      <c r="VJ3175" s="0"/>
      <c r="VK3175" s="0"/>
      <c r="VL3175" s="0"/>
      <c r="VM3175" s="0"/>
      <c r="VN3175" s="0"/>
      <c r="VO3175" s="0"/>
      <c r="VP3175" s="0"/>
      <c r="VQ3175" s="0"/>
      <c r="VR3175" s="0"/>
      <c r="VS3175" s="0"/>
      <c r="VT3175" s="0"/>
      <c r="VU3175" s="0"/>
      <c r="VV3175" s="0"/>
      <c r="VW3175" s="0"/>
      <c r="VX3175" s="0"/>
      <c r="VY3175" s="0"/>
      <c r="VZ3175" s="0"/>
      <c r="WA3175" s="0"/>
      <c r="WB3175" s="0"/>
      <c r="WC3175" s="0"/>
      <c r="WD3175" s="0"/>
      <c r="WE3175" s="0"/>
      <c r="WF3175" s="0"/>
      <c r="WG3175" s="0"/>
      <c r="WH3175" s="0"/>
      <c r="WI3175" s="0"/>
      <c r="WJ3175" s="0"/>
      <c r="WK3175" s="0"/>
      <c r="WL3175" s="0"/>
      <c r="WM3175" s="0"/>
      <c r="WN3175" s="0"/>
      <c r="WO3175" s="0"/>
      <c r="WP3175" s="0"/>
      <c r="WQ3175" s="0"/>
      <c r="WR3175" s="0"/>
      <c r="WS3175" s="0"/>
      <c r="WT3175" s="0"/>
      <c r="WU3175" s="0"/>
      <c r="WV3175" s="0"/>
      <c r="WW3175" s="0"/>
      <c r="WX3175" s="0"/>
      <c r="WY3175" s="0"/>
      <c r="WZ3175" s="0"/>
      <c r="XA3175" s="0"/>
      <c r="XB3175" s="0"/>
      <c r="XC3175" s="0"/>
      <c r="XD3175" s="0"/>
      <c r="XE3175" s="0"/>
      <c r="XF3175" s="0"/>
      <c r="XG3175" s="0"/>
      <c r="XH3175" s="0"/>
      <c r="XI3175" s="0"/>
      <c r="XJ3175" s="0"/>
      <c r="XK3175" s="0"/>
      <c r="XL3175" s="0"/>
      <c r="XM3175" s="0"/>
      <c r="XN3175" s="0"/>
      <c r="XO3175" s="0"/>
      <c r="XP3175" s="0"/>
      <c r="XQ3175" s="0"/>
      <c r="XR3175" s="0"/>
      <c r="XS3175" s="0"/>
      <c r="XT3175" s="0"/>
      <c r="XU3175" s="0"/>
      <c r="XV3175" s="0"/>
      <c r="XW3175" s="0"/>
      <c r="XX3175" s="0"/>
      <c r="XY3175" s="0"/>
      <c r="XZ3175" s="0"/>
      <c r="YA3175" s="0"/>
      <c r="YB3175" s="0"/>
      <c r="YC3175" s="0"/>
      <c r="YD3175" s="0"/>
      <c r="YE3175" s="0"/>
      <c r="YF3175" s="0"/>
      <c r="YG3175" s="0"/>
      <c r="YH3175" s="0"/>
      <c r="YI3175" s="0"/>
      <c r="YJ3175" s="0"/>
      <c r="YK3175" s="0"/>
      <c r="YL3175" s="0"/>
      <c r="YM3175" s="0"/>
      <c r="YN3175" s="0"/>
      <c r="YO3175" s="0"/>
      <c r="YP3175" s="0"/>
      <c r="YQ3175" s="0"/>
      <c r="YR3175" s="0"/>
      <c r="YS3175" s="0"/>
      <c r="YT3175" s="0"/>
      <c r="YU3175" s="0"/>
      <c r="YV3175" s="0"/>
      <c r="YW3175" s="0"/>
      <c r="YX3175" s="0"/>
      <c r="YY3175" s="0"/>
      <c r="YZ3175" s="0"/>
      <c r="ZA3175" s="0"/>
      <c r="ZB3175" s="0"/>
      <c r="ZC3175" s="0"/>
      <c r="ZD3175" s="0"/>
      <c r="ZE3175" s="0"/>
      <c r="ZF3175" s="0"/>
      <c r="ZG3175" s="0"/>
      <c r="ZH3175" s="0"/>
      <c r="ZI3175" s="0"/>
      <c r="ZJ3175" s="0"/>
      <c r="ZK3175" s="0"/>
      <c r="ZL3175" s="0"/>
      <c r="ZM3175" s="0"/>
      <c r="ZN3175" s="0"/>
      <c r="ZO3175" s="0"/>
      <c r="ZP3175" s="0"/>
      <c r="ZQ3175" s="0"/>
      <c r="ZR3175" s="0"/>
      <c r="ZS3175" s="0"/>
      <c r="ZT3175" s="0"/>
      <c r="ZU3175" s="0"/>
      <c r="ZV3175" s="0"/>
      <c r="ZW3175" s="0"/>
      <c r="ZX3175" s="0"/>
      <c r="ZY3175" s="0"/>
      <c r="ZZ3175" s="0"/>
      <c r="AAA3175" s="0"/>
      <c r="AAB3175" s="0"/>
      <c r="AAC3175" s="0"/>
      <c r="AAD3175" s="0"/>
      <c r="AAE3175" s="0"/>
      <c r="AAF3175" s="0"/>
      <c r="AAG3175" s="0"/>
      <c r="AAH3175" s="0"/>
      <c r="AAI3175" s="0"/>
      <c r="AAJ3175" s="0"/>
      <c r="AAK3175" s="0"/>
      <c r="AAL3175" s="0"/>
      <c r="AAM3175" s="0"/>
      <c r="AAN3175" s="0"/>
      <c r="AAO3175" s="0"/>
      <c r="AAP3175" s="0"/>
      <c r="AAQ3175" s="0"/>
      <c r="AAR3175" s="0"/>
      <c r="AAS3175" s="0"/>
      <c r="AAT3175" s="0"/>
      <c r="AAU3175" s="0"/>
      <c r="AAV3175" s="0"/>
      <c r="AAW3175" s="0"/>
      <c r="AAX3175" s="0"/>
      <c r="AAY3175" s="0"/>
      <c r="AAZ3175" s="0"/>
      <c r="ABA3175" s="0"/>
      <c r="ABB3175" s="0"/>
      <c r="ABC3175" s="0"/>
      <c r="ABD3175" s="0"/>
      <c r="ABE3175" s="0"/>
      <c r="ABF3175" s="0"/>
      <c r="ABG3175" s="0"/>
      <c r="ABH3175" s="0"/>
      <c r="ABI3175" s="0"/>
      <c r="ABJ3175" s="0"/>
      <c r="ABK3175" s="0"/>
      <c r="ABL3175" s="0"/>
      <c r="ABM3175" s="0"/>
      <c r="ABN3175" s="0"/>
      <c r="ABO3175" s="0"/>
      <c r="ABP3175" s="0"/>
      <c r="ABQ3175" s="0"/>
      <c r="ABR3175" s="0"/>
      <c r="ABS3175" s="0"/>
      <c r="ABT3175" s="0"/>
      <c r="ABU3175" s="0"/>
      <c r="ABV3175" s="0"/>
      <c r="ABW3175" s="0"/>
      <c r="ABX3175" s="0"/>
      <c r="ABY3175" s="0"/>
      <c r="ABZ3175" s="0"/>
      <c r="ACA3175" s="0"/>
      <c r="ACB3175" s="0"/>
      <c r="ACC3175" s="0"/>
      <c r="ACD3175" s="0"/>
      <c r="ACE3175" s="0"/>
      <c r="ACF3175" s="0"/>
      <c r="ACG3175" s="0"/>
      <c r="ACH3175" s="0"/>
      <c r="ACI3175" s="0"/>
      <c r="ACJ3175" s="0"/>
      <c r="ACK3175" s="0"/>
      <c r="ACL3175" s="0"/>
      <c r="ACM3175" s="0"/>
      <c r="ACN3175" s="0"/>
      <c r="ACO3175" s="0"/>
      <c r="ACP3175" s="0"/>
      <c r="ACQ3175" s="0"/>
      <c r="ACR3175" s="0"/>
      <c r="ACS3175" s="0"/>
      <c r="ACT3175" s="0"/>
      <c r="ACU3175" s="0"/>
      <c r="ACV3175" s="0"/>
      <c r="ACW3175" s="0"/>
      <c r="ACX3175" s="0"/>
      <c r="ACY3175" s="0"/>
      <c r="ACZ3175" s="0"/>
      <c r="ADA3175" s="0"/>
      <c r="ADB3175" s="0"/>
      <c r="ADC3175" s="0"/>
      <c r="ADD3175" s="0"/>
      <c r="ADE3175" s="0"/>
      <c r="ADF3175" s="0"/>
      <c r="ADG3175" s="0"/>
      <c r="ADH3175" s="0"/>
      <c r="ADI3175" s="0"/>
      <c r="ADJ3175" s="0"/>
      <c r="ADK3175" s="0"/>
      <c r="ADL3175" s="0"/>
      <c r="ADM3175" s="0"/>
      <c r="ADN3175" s="0"/>
      <c r="ADO3175" s="0"/>
      <c r="ADP3175" s="0"/>
      <c r="ADQ3175" s="0"/>
      <c r="ADR3175" s="0"/>
      <c r="ADS3175" s="0"/>
      <c r="ADT3175" s="0"/>
      <c r="ADU3175" s="0"/>
      <c r="ADV3175" s="0"/>
      <c r="ADW3175" s="0"/>
      <c r="ADX3175" s="0"/>
      <c r="ADY3175" s="0"/>
      <c r="ADZ3175" s="0"/>
      <c r="AEA3175" s="0"/>
      <c r="AEB3175" s="0"/>
      <c r="AEC3175" s="0"/>
      <c r="AED3175" s="0"/>
      <c r="AEE3175" s="0"/>
      <c r="AEF3175" s="0"/>
      <c r="AEG3175" s="0"/>
      <c r="AEH3175" s="0"/>
      <c r="AEI3175" s="0"/>
      <c r="AEJ3175" s="0"/>
      <c r="AEK3175" s="0"/>
      <c r="AEL3175" s="0"/>
      <c r="AEM3175" s="0"/>
      <c r="AEN3175" s="0"/>
      <c r="AEO3175" s="0"/>
      <c r="AEP3175" s="0"/>
      <c r="AEQ3175" s="0"/>
      <c r="AER3175" s="0"/>
      <c r="AES3175" s="0"/>
      <c r="AET3175" s="0"/>
      <c r="AEU3175" s="0"/>
      <c r="AEV3175" s="0"/>
      <c r="AEW3175" s="0"/>
      <c r="AEX3175" s="0"/>
      <c r="AEY3175" s="0"/>
      <c r="AEZ3175" s="0"/>
      <c r="AFA3175" s="0"/>
      <c r="AFB3175" s="0"/>
      <c r="AFC3175" s="0"/>
      <c r="AFD3175" s="0"/>
      <c r="AFE3175" s="0"/>
      <c r="AFF3175" s="0"/>
      <c r="AFG3175" s="0"/>
      <c r="AFH3175" s="0"/>
      <c r="AFI3175" s="0"/>
      <c r="AFJ3175" s="0"/>
      <c r="AFK3175" s="0"/>
      <c r="AFL3175" s="0"/>
      <c r="AFM3175" s="0"/>
      <c r="AFN3175" s="0"/>
      <c r="AFO3175" s="0"/>
      <c r="AFP3175" s="0"/>
      <c r="AFQ3175" s="0"/>
      <c r="AFR3175" s="0"/>
      <c r="AFS3175" s="0"/>
      <c r="AFT3175" s="0"/>
      <c r="AFU3175" s="0"/>
      <c r="AFV3175" s="0"/>
      <c r="AFW3175" s="0"/>
      <c r="AFX3175" s="0"/>
      <c r="AFY3175" s="0"/>
      <c r="AFZ3175" s="0"/>
      <c r="AGA3175" s="0"/>
      <c r="AGB3175" s="0"/>
      <c r="AGC3175" s="0"/>
      <c r="AGD3175" s="0"/>
      <c r="AGE3175" s="0"/>
      <c r="AGF3175" s="0"/>
      <c r="AGG3175" s="0"/>
      <c r="AGH3175" s="0"/>
      <c r="AGI3175" s="0"/>
      <c r="AGJ3175" s="0"/>
      <c r="AGK3175" s="0"/>
      <c r="AGL3175" s="0"/>
      <c r="AGM3175" s="0"/>
      <c r="AGN3175" s="0"/>
      <c r="AGO3175" s="0"/>
      <c r="AGP3175" s="0"/>
      <c r="AGQ3175" s="0"/>
      <c r="AGR3175" s="0"/>
      <c r="AGS3175" s="0"/>
      <c r="AGT3175" s="0"/>
      <c r="AGU3175" s="0"/>
      <c r="AGV3175" s="0"/>
      <c r="AGW3175" s="0"/>
      <c r="AGX3175" s="0"/>
      <c r="AGY3175" s="0"/>
      <c r="AGZ3175" s="0"/>
      <c r="AHA3175" s="0"/>
      <c r="AHB3175" s="0"/>
      <c r="AHC3175" s="0"/>
      <c r="AHD3175" s="0"/>
      <c r="AHE3175" s="0"/>
      <c r="AHF3175" s="0"/>
      <c r="AHG3175" s="0"/>
      <c r="AHH3175" s="0"/>
      <c r="AHI3175" s="0"/>
      <c r="AHJ3175" s="0"/>
      <c r="AHK3175" s="0"/>
      <c r="AHL3175" s="0"/>
      <c r="AHM3175" s="0"/>
      <c r="AHN3175" s="0"/>
      <c r="AHO3175" s="0"/>
      <c r="AHP3175" s="0"/>
      <c r="AHQ3175" s="0"/>
      <c r="AHR3175" s="0"/>
      <c r="AHS3175" s="0"/>
      <c r="AHT3175" s="0"/>
      <c r="AHU3175" s="0"/>
      <c r="AHV3175" s="0"/>
      <c r="AHW3175" s="0"/>
      <c r="AHX3175" s="0"/>
      <c r="AHY3175" s="0"/>
      <c r="AHZ3175" s="0"/>
      <c r="AIA3175" s="0"/>
      <c r="AIB3175" s="0"/>
      <c r="AIC3175" s="0"/>
      <c r="AID3175" s="0"/>
      <c r="AIE3175" s="0"/>
      <c r="AIF3175" s="0"/>
      <c r="AIG3175" s="0"/>
      <c r="AIH3175" s="0"/>
      <c r="AII3175" s="0"/>
      <c r="AIJ3175" s="0"/>
      <c r="AIK3175" s="0"/>
      <c r="AIL3175" s="0"/>
      <c r="AIM3175" s="0"/>
      <c r="AIN3175" s="0"/>
      <c r="AIO3175" s="0"/>
      <c r="AIP3175" s="0"/>
      <c r="AIQ3175" s="0"/>
      <c r="AIR3175" s="0"/>
      <c r="AIS3175" s="0"/>
      <c r="AIT3175" s="0"/>
      <c r="AIU3175" s="0"/>
      <c r="AIV3175" s="0"/>
      <c r="AIW3175" s="0"/>
      <c r="AIX3175" s="0"/>
      <c r="AIY3175" s="0"/>
      <c r="AIZ3175" s="0"/>
      <c r="AJA3175" s="0"/>
      <c r="AJB3175" s="0"/>
      <c r="AJC3175" s="0"/>
      <c r="AJD3175" s="0"/>
      <c r="AJE3175" s="0"/>
      <c r="AJF3175" s="0"/>
      <c r="AJG3175" s="0"/>
      <c r="AJH3175" s="0"/>
      <c r="AJI3175" s="0"/>
      <c r="AJJ3175" s="0"/>
      <c r="AJK3175" s="0"/>
      <c r="AJL3175" s="0"/>
      <c r="AJM3175" s="0"/>
      <c r="AJN3175" s="0"/>
      <c r="AJO3175" s="0"/>
      <c r="AJP3175" s="0"/>
      <c r="AJQ3175" s="0"/>
      <c r="AJR3175" s="0"/>
      <c r="AJS3175" s="0"/>
      <c r="AJT3175" s="0"/>
      <c r="AJU3175" s="0"/>
      <c r="AJV3175" s="0"/>
      <c r="AJW3175" s="0"/>
      <c r="AJX3175" s="0"/>
      <c r="AJY3175" s="0"/>
      <c r="AJZ3175" s="0"/>
      <c r="AKA3175" s="0"/>
      <c r="AKB3175" s="0"/>
      <c r="AKC3175" s="0"/>
      <c r="AKD3175" s="0"/>
      <c r="AKE3175" s="0"/>
      <c r="AKF3175" s="0"/>
      <c r="AKG3175" s="0"/>
      <c r="AKH3175" s="0"/>
      <c r="AKI3175" s="0"/>
      <c r="AKJ3175" s="0"/>
      <c r="AKK3175" s="0"/>
      <c r="AKL3175" s="0"/>
      <c r="AKM3175" s="0"/>
      <c r="AKN3175" s="0"/>
      <c r="AKO3175" s="0"/>
      <c r="AKP3175" s="0"/>
      <c r="AKQ3175" s="0"/>
      <c r="AKR3175" s="0"/>
      <c r="AKS3175" s="0"/>
      <c r="AKT3175" s="0"/>
      <c r="AKU3175" s="0"/>
      <c r="AKV3175" s="0"/>
      <c r="AKW3175" s="0"/>
      <c r="AKX3175" s="0"/>
      <c r="AKY3175" s="0"/>
      <c r="AKZ3175" s="0"/>
      <c r="ALA3175" s="0"/>
      <c r="ALB3175" s="0"/>
      <c r="ALC3175" s="0"/>
      <c r="ALD3175" s="0"/>
      <c r="ALE3175" s="0"/>
      <c r="ALF3175" s="0"/>
      <c r="ALG3175" s="0"/>
      <c r="ALH3175" s="0"/>
      <c r="ALI3175" s="0"/>
      <c r="ALJ3175" s="0"/>
      <c r="ALK3175" s="0"/>
      <c r="ALL3175" s="0"/>
      <c r="ALM3175" s="0"/>
      <c r="ALN3175" s="0"/>
      <c r="ALO3175" s="0"/>
      <c r="ALP3175" s="0"/>
      <c r="ALQ3175" s="0"/>
      <c r="ALR3175" s="0"/>
      <c r="ALS3175" s="0"/>
      <c r="ALT3175" s="0"/>
      <c r="ALU3175" s="0"/>
      <c r="ALV3175" s="0"/>
      <c r="ALW3175" s="0"/>
      <c r="ALX3175" s="0"/>
      <c r="ALY3175" s="0"/>
      <c r="ALZ3175" s="0"/>
      <c r="AMA3175" s="0"/>
      <c r="AMB3175" s="0"/>
      <c r="AMC3175" s="0"/>
      <c r="AMD3175" s="0"/>
      <c r="AME3175" s="0"/>
      <c r="AMF3175" s="0"/>
      <c r="AMG3175" s="0"/>
      <c r="AMH3175" s="0"/>
      <c r="AMI3175" s="0"/>
    </row>
    <row r="3176" customFormat="false" ht="12.75" hidden="false" customHeight="false" outlineLevel="0" collapsed="false">
      <c r="A3176" s="18" t="s">
        <v>1365</v>
      </c>
      <c r="B3176" s="18"/>
      <c r="C3176" s="78" t="s">
        <v>3420</v>
      </c>
      <c r="D3176" s="79" t="s">
        <v>13</v>
      </c>
      <c r="E3176" s="80"/>
      <c r="F3176" s="81"/>
      <c r="G3176" s="82"/>
      <c r="H3176" s="83" t="s">
        <v>168</v>
      </c>
      <c r="I3176" s="84" t="n">
        <v>0.95</v>
      </c>
      <c r="J3176" s="83" t="s">
        <v>3372</v>
      </c>
      <c r="K3176" s="18"/>
      <c r="L3176" s="18"/>
      <c r="M3176" s="18"/>
      <c r="N3176" s="18"/>
      <c r="O3176" s="18"/>
      <c r="P3176" s="18"/>
      <c r="Q3176" s="18"/>
      <c r="R3176" s="18"/>
      <c r="S3176" s="18"/>
      <c r="T3176" s="18"/>
      <c r="U3176" s="18"/>
      <c r="V3176" s="18"/>
      <c r="W3176" s="18"/>
      <c r="X3176" s="18"/>
      <c r="Y3176" s="18"/>
      <c r="Z3176" s="18"/>
      <c r="AA3176" s="18"/>
      <c r="AB3176" s="18"/>
      <c r="AC3176" s="18"/>
      <c r="AD3176" s="18"/>
      <c r="AE3176" s="18"/>
      <c r="AF3176" s="18"/>
      <c r="AG3176" s="18"/>
      <c r="AH3176" s="18"/>
      <c r="AI3176" s="18"/>
      <c r="AJ3176" s="18"/>
      <c r="AK3176" s="18"/>
      <c r="AL3176" s="18"/>
      <c r="AM3176" s="18"/>
      <c r="AN3176" s="18"/>
      <c r="AO3176" s="18"/>
      <c r="AP3176" s="18"/>
      <c r="AQ3176" s="18"/>
      <c r="AR3176" s="18"/>
      <c r="AS3176" s="18"/>
      <c r="AT3176" s="18"/>
      <c r="AU3176" s="18"/>
      <c r="AV3176" s="18"/>
      <c r="AW3176" s="18"/>
      <c r="AX3176" s="18"/>
      <c r="AY3176" s="18"/>
      <c r="AZ3176" s="18"/>
      <c r="BA3176" s="18"/>
      <c r="BB3176" s="18"/>
      <c r="BC3176" s="18"/>
      <c r="BD3176" s="18"/>
      <c r="BE3176" s="18"/>
      <c r="BF3176" s="18"/>
      <c r="BG3176" s="18"/>
      <c r="BH3176" s="18"/>
      <c r="BI3176" s="18"/>
      <c r="BJ3176" s="18"/>
      <c r="BK3176" s="18"/>
      <c r="BL3176" s="18"/>
      <c r="BM3176" s="0"/>
      <c r="BN3176" s="0"/>
      <c r="BO3176" s="0"/>
      <c r="BP3176" s="0"/>
      <c r="BQ3176" s="0"/>
      <c r="BR3176" s="0"/>
      <c r="BS3176" s="0"/>
      <c r="BT3176" s="0"/>
      <c r="BU3176" s="0"/>
      <c r="BV3176" s="0"/>
      <c r="BW3176" s="0"/>
      <c r="BX3176" s="0"/>
      <c r="BY3176" s="0"/>
      <c r="BZ3176" s="0"/>
      <c r="CA3176" s="0"/>
      <c r="CB3176" s="0"/>
      <c r="CC3176" s="0"/>
      <c r="CD3176" s="0"/>
      <c r="CE3176" s="0"/>
      <c r="CF3176" s="0"/>
      <c r="CG3176" s="0"/>
      <c r="CH3176" s="0"/>
      <c r="CI3176" s="0"/>
      <c r="CJ3176" s="0"/>
      <c r="CK3176" s="0"/>
      <c r="CL3176" s="0"/>
      <c r="CM3176" s="0"/>
      <c r="CN3176" s="0"/>
      <c r="CO3176" s="0"/>
      <c r="CP3176" s="0"/>
      <c r="CQ3176" s="0"/>
      <c r="CR3176" s="0"/>
      <c r="CS3176" s="0"/>
      <c r="CT3176" s="0"/>
      <c r="CU3176" s="0"/>
      <c r="CV3176" s="0"/>
      <c r="CW3176" s="0"/>
      <c r="CX3176" s="0"/>
      <c r="CY3176" s="0"/>
      <c r="CZ3176" s="0"/>
      <c r="DA3176" s="0"/>
      <c r="DB3176" s="0"/>
      <c r="DC3176" s="0"/>
      <c r="DD3176" s="0"/>
      <c r="DE3176" s="0"/>
      <c r="DF3176" s="0"/>
      <c r="DG3176" s="0"/>
      <c r="DH3176" s="0"/>
      <c r="DI3176" s="0"/>
      <c r="DJ3176" s="0"/>
      <c r="DK3176" s="0"/>
      <c r="DL3176" s="0"/>
      <c r="DM3176" s="0"/>
      <c r="DN3176" s="0"/>
      <c r="DO3176" s="0"/>
      <c r="DP3176" s="0"/>
      <c r="DQ3176" s="0"/>
      <c r="DR3176" s="0"/>
      <c r="DS3176" s="0"/>
      <c r="DT3176" s="0"/>
      <c r="DU3176" s="0"/>
      <c r="DV3176" s="0"/>
      <c r="DW3176" s="0"/>
      <c r="DX3176" s="0"/>
      <c r="DY3176" s="0"/>
      <c r="DZ3176" s="0"/>
      <c r="EA3176" s="0"/>
      <c r="EB3176" s="0"/>
      <c r="EC3176" s="0"/>
      <c r="ED3176" s="0"/>
      <c r="EE3176" s="0"/>
      <c r="EF3176" s="0"/>
      <c r="EG3176" s="0"/>
      <c r="EH3176" s="0"/>
      <c r="EI3176" s="0"/>
      <c r="EJ3176" s="0"/>
      <c r="EK3176" s="0"/>
      <c r="EL3176" s="0"/>
      <c r="EM3176" s="0"/>
      <c r="EN3176" s="0"/>
      <c r="EO3176" s="0"/>
      <c r="EP3176" s="0"/>
      <c r="EQ3176" s="0"/>
      <c r="ER3176" s="0"/>
      <c r="ES3176" s="0"/>
      <c r="ET3176" s="0"/>
      <c r="EU3176" s="0"/>
      <c r="EV3176" s="0"/>
      <c r="EW3176" s="0"/>
      <c r="EX3176" s="0"/>
      <c r="EY3176" s="0"/>
      <c r="EZ3176" s="0"/>
      <c r="FA3176" s="0"/>
      <c r="FB3176" s="0"/>
      <c r="FC3176" s="0"/>
      <c r="FD3176" s="0"/>
      <c r="FE3176" s="0"/>
      <c r="FF3176" s="0"/>
      <c r="FG3176" s="0"/>
      <c r="FH3176" s="0"/>
      <c r="FI3176" s="0"/>
      <c r="FJ3176" s="0"/>
      <c r="FK3176" s="0"/>
      <c r="FL3176" s="0"/>
      <c r="FM3176" s="0"/>
      <c r="FN3176" s="0"/>
      <c r="FO3176" s="0"/>
      <c r="FP3176" s="0"/>
      <c r="FQ3176" s="0"/>
      <c r="FR3176" s="0"/>
      <c r="FS3176" s="0"/>
      <c r="FT3176" s="0"/>
      <c r="FU3176" s="0"/>
      <c r="FV3176" s="0"/>
      <c r="FW3176" s="0"/>
      <c r="FX3176" s="0"/>
      <c r="FY3176" s="0"/>
      <c r="FZ3176" s="0"/>
      <c r="GA3176" s="0"/>
      <c r="GB3176" s="0"/>
      <c r="GC3176" s="0"/>
      <c r="GD3176" s="0"/>
      <c r="GE3176" s="0"/>
      <c r="GF3176" s="0"/>
      <c r="GG3176" s="0"/>
      <c r="GH3176" s="0"/>
      <c r="GI3176" s="0"/>
      <c r="GJ3176" s="0"/>
      <c r="GK3176" s="0"/>
      <c r="GL3176" s="0"/>
      <c r="GM3176" s="0"/>
      <c r="GN3176" s="0"/>
      <c r="GO3176" s="0"/>
      <c r="GP3176" s="0"/>
      <c r="GQ3176" s="0"/>
      <c r="GR3176" s="0"/>
      <c r="GS3176" s="0"/>
      <c r="GT3176" s="0"/>
      <c r="GU3176" s="0"/>
      <c r="GV3176" s="0"/>
      <c r="GW3176" s="0"/>
      <c r="GX3176" s="0"/>
      <c r="GY3176" s="0"/>
      <c r="GZ3176" s="0"/>
      <c r="HA3176" s="0"/>
      <c r="HB3176" s="0"/>
      <c r="HC3176" s="0"/>
      <c r="HD3176" s="0"/>
      <c r="HE3176" s="0"/>
      <c r="HF3176" s="0"/>
      <c r="HG3176" s="0"/>
      <c r="HH3176" s="0"/>
      <c r="HI3176" s="0"/>
      <c r="HJ3176" s="0"/>
      <c r="HK3176" s="0"/>
      <c r="HL3176" s="0"/>
      <c r="HM3176" s="0"/>
      <c r="HN3176" s="0"/>
      <c r="HO3176" s="0"/>
      <c r="HP3176" s="0"/>
      <c r="HQ3176" s="0"/>
      <c r="HR3176" s="0"/>
      <c r="HS3176" s="0"/>
      <c r="HT3176" s="0"/>
      <c r="HU3176" s="0"/>
      <c r="HV3176" s="0"/>
      <c r="HW3176" s="0"/>
      <c r="HX3176" s="0"/>
      <c r="HY3176" s="0"/>
      <c r="HZ3176" s="0"/>
      <c r="IA3176" s="0"/>
      <c r="IB3176" s="0"/>
      <c r="IC3176" s="0"/>
      <c r="ID3176" s="0"/>
      <c r="IE3176" s="0"/>
      <c r="IF3176" s="0"/>
      <c r="IG3176" s="0"/>
      <c r="IH3176" s="0"/>
      <c r="II3176" s="0"/>
      <c r="IJ3176" s="0"/>
      <c r="IK3176" s="0"/>
      <c r="IL3176" s="0"/>
      <c r="IM3176" s="0"/>
      <c r="IN3176" s="0"/>
      <c r="IO3176" s="0"/>
      <c r="IP3176" s="0"/>
      <c r="IQ3176" s="0"/>
      <c r="IR3176" s="0"/>
      <c r="IS3176" s="0"/>
      <c r="IT3176" s="0"/>
      <c r="IU3176" s="0"/>
      <c r="IV3176" s="0"/>
      <c r="IW3176" s="0"/>
      <c r="IX3176" s="0"/>
      <c r="IY3176" s="0"/>
      <c r="IZ3176" s="0"/>
      <c r="JA3176" s="0"/>
      <c r="JB3176" s="0"/>
      <c r="JC3176" s="0"/>
      <c r="JD3176" s="0"/>
      <c r="JE3176" s="0"/>
      <c r="JF3176" s="0"/>
      <c r="JG3176" s="0"/>
      <c r="JH3176" s="0"/>
      <c r="JI3176" s="0"/>
      <c r="JJ3176" s="0"/>
      <c r="JK3176" s="0"/>
      <c r="JL3176" s="0"/>
      <c r="JM3176" s="0"/>
      <c r="JN3176" s="0"/>
      <c r="JO3176" s="0"/>
      <c r="JP3176" s="0"/>
      <c r="JQ3176" s="0"/>
      <c r="JR3176" s="0"/>
      <c r="JS3176" s="0"/>
      <c r="JT3176" s="0"/>
      <c r="JU3176" s="0"/>
      <c r="JV3176" s="0"/>
      <c r="JW3176" s="0"/>
      <c r="JX3176" s="0"/>
      <c r="JY3176" s="0"/>
      <c r="JZ3176" s="0"/>
      <c r="KA3176" s="0"/>
      <c r="KB3176" s="0"/>
      <c r="KC3176" s="0"/>
      <c r="KD3176" s="0"/>
      <c r="KE3176" s="0"/>
      <c r="KF3176" s="0"/>
      <c r="KG3176" s="0"/>
      <c r="KH3176" s="0"/>
      <c r="KI3176" s="0"/>
      <c r="KJ3176" s="0"/>
      <c r="KK3176" s="0"/>
      <c r="KL3176" s="0"/>
      <c r="KM3176" s="0"/>
      <c r="KN3176" s="0"/>
      <c r="KO3176" s="0"/>
      <c r="KP3176" s="0"/>
      <c r="KQ3176" s="0"/>
      <c r="KR3176" s="0"/>
      <c r="KS3176" s="0"/>
      <c r="KT3176" s="0"/>
      <c r="KU3176" s="0"/>
      <c r="KV3176" s="0"/>
      <c r="KW3176" s="0"/>
      <c r="KX3176" s="0"/>
      <c r="KY3176" s="0"/>
      <c r="KZ3176" s="0"/>
      <c r="LA3176" s="0"/>
      <c r="LB3176" s="0"/>
      <c r="LC3176" s="0"/>
      <c r="LD3176" s="0"/>
      <c r="LE3176" s="0"/>
      <c r="LF3176" s="0"/>
      <c r="LG3176" s="0"/>
      <c r="LH3176" s="0"/>
      <c r="LI3176" s="0"/>
      <c r="LJ3176" s="0"/>
      <c r="LK3176" s="0"/>
      <c r="LL3176" s="0"/>
      <c r="LM3176" s="0"/>
      <c r="LN3176" s="0"/>
      <c r="LO3176" s="0"/>
      <c r="LP3176" s="0"/>
      <c r="LQ3176" s="0"/>
      <c r="LR3176" s="0"/>
      <c r="LS3176" s="0"/>
      <c r="LT3176" s="0"/>
      <c r="LU3176" s="0"/>
      <c r="LV3176" s="0"/>
      <c r="LW3176" s="0"/>
      <c r="LX3176" s="0"/>
      <c r="LY3176" s="0"/>
      <c r="LZ3176" s="0"/>
      <c r="MA3176" s="0"/>
      <c r="MB3176" s="0"/>
      <c r="MC3176" s="0"/>
      <c r="MD3176" s="0"/>
      <c r="ME3176" s="0"/>
      <c r="MF3176" s="0"/>
      <c r="MG3176" s="0"/>
      <c r="MH3176" s="0"/>
      <c r="MI3176" s="0"/>
      <c r="MJ3176" s="0"/>
      <c r="MK3176" s="0"/>
      <c r="ML3176" s="0"/>
      <c r="MM3176" s="0"/>
      <c r="MN3176" s="0"/>
      <c r="MO3176" s="0"/>
      <c r="MP3176" s="0"/>
      <c r="MQ3176" s="0"/>
      <c r="MR3176" s="0"/>
      <c r="MS3176" s="0"/>
      <c r="MT3176" s="0"/>
      <c r="MU3176" s="0"/>
      <c r="MV3176" s="0"/>
      <c r="MW3176" s="0"/>
      <c r="MX3176" s="0"/>
      <c r="MY3176" s="0"/>
      <c r="MZ3176" s="0"/>
      <c r="NA3176" s="0"/>
      <c r="NB3176" s="0"/>
      <c r="NC3176" s="0"/>
      <c r="ND3176" s="0"/>
      <c r="NE3176" s="0"/>
      <c r="NF3176" s="0"/>
      <c r="NG3176" s="0"/>
      <c r="NH3176" s="0"/>
      <c r="NI3176" s="0"/>
      <c r="NJ3176" s="0"/>
      <c r="NK3176" s="0"/>
      <c r="NL3176" s="0"/>
      <c r="NM3176" s="0"/>
      <c r="NN3176" s="0"/>
      <c r="NO3176" s="0"/>
      <c r="NP3176" s="0"/>
      <c r="NQ3176" s="0"/>
      <c r="NR3176" s="0"/>
      <c r="NS3176" s="0"/>
      <c r="NT3176" s="0"/>
      <c r="NU3176" s="0"/>
      <c r="NV3176" s="0"/>
      <c r="NW3176" s="0"/>
      <c r="NX3176" s="0"/>
      <c r="NY3176" s="0"/>
      <c r="NZ3176" s="0"/>
      <c r="OA3176" s="0"/>
      <c r="OB3176" s="0"/>
      <c r="OC3176" s="0"/>
      <c r="OD3176" s="0"/>
      <c r="OE3176" s="0"/>
      <c r="OF3176" s="0"/>
      <c r="OG3176" s="0"/>
      <c r="OH3176" s="0"/>
      <c r="OI3176" s="0"/>
      <c r="OJ3176" s="0"/>
      <c r="OK3176" s="0"/>
      <c r="OL3176" s="0"/>
      <c r="OM3176" s="0"/>
      <c r="ON3176" s="0"/>
      <c r="OO3176" s="0"/>
      <c r="OP3176" s="0"/>
      <c r="OQ3176" s="0"/>
      <c r="OR3176" s="0"/>
      <c r="OS3176" s="0"/>
      <c r="OT3176" s="0"/>
      <c r="OU3176" s="0"/>
      <c r="OV3176" s="0"/>
      <c r="OW3176" s="0"/>
      <c r="OX3176" s="0"/>
      <c r="OY3176" s="0"/>
      <c r="OZ3176" s="0"/>
      <c r="PA3176" s="0"/>
      <c r="PB3176" s="0"/>
      <c r="PC3176" s="0"/>
      <c r="PD3176" s="0"/>
      <c r="PE3176" s="0"/>
      <c r="PF3176" s="0"/>
      <c r="PG3176" s="0"/>
      <c r="PH3176" s="0"/>
      <c r="PI3176" s="0"/>
      <c r="PJ3176" s="0"/>
      <c r="PK3176" s="0"/>
      <c r="PL3176" s="0"/>
      <c r="PM3176" s="0"/>
      <c r="PN3176" s="0"/>
      <c r="PO3176" s="0"/>
      <c r="PP3176" s="0"/>
      <c r="PQ3176" s="0"/>
      <c r="PR3176" s="0"/>
      <c r="PS3176" s="0"/>
      <c r="PT3176" s="0"/>
      <c r="PU3176" s="0"/>
      <c r="PV3176" s="0"/>
      <c r="PW3176" s="0"/>
      <c r="PX3176" s="0"/>
      <c r="PY3176" s="0"/>
      <c r="PZ3176" s="0"/>
      <c r="QA3176" s="0"/>
      <c r="QB3176" s="0"/>
      <c r="QC3176" s="0"/>
      <c r="QD3176" s="0"/>
      <c r="QE3176" s="0"/>
      <c r="QF3176" s="0"/>
      <c r="QG3176" s="0"/>
      <c r="QH3176" s="0"/>
      <c r="QI3176" s="0"/>
      <c r="QJ3176" s="0"/>
      <c r="QK3176" s="0"/>
      <c r="QL3176" s="0"/>
      <c r="QM3176" s="0"/>
      <c r="QN3176" s="0"/>
      <c r="QO3176" s="0"/>
      <c r="QP3176" s="0"/>
      <c r="QQ3176" s="0"/>
      <c r="QR3176" s="0"/>
      <c r="QS3176" s="0"/>
      <c r="QT3176" s="0"/>
      <c r="QU3176" s="0"/>
      <c r="QV3176" s="0"/>
      <c r="QW3176" s="0"/>
      <c r="QX3176" s="0"/>
      <c r="QY3176" s="0"/>
      <c r="QZ3176" s="0"/>
      <c r="RA3176" s="0"/>
      <c r="RB3176" s="0"/>
      <c r="RC3176" s="0"/>
      <c r="RD3176" s="0"/>
      <c r="RE3176" s="0"/>
      <c r="RF3176" s="0"/>
      <c r="RG3176" s="0"/>
      <c r="RH3176" s="0"/>
      <c r="RI3176" s="0"/>
      <c r="RJ3176" s="0"/>
      <c r="RK3176" s="0"/>
      <c r="RL3176" s="0"/>
      <c r="RM3176" s="0"/>
      <c r="RN3176" s="0"/>
      <c r="RO3176" s="0"/>
      <c r="RP3176" s="0"/>
      <c r="RQ3176" s="0"/>
      <c r="RR3176" s="0"/>
      <c r="RS3176" s="0"/>
      <c r="RT3176" s="0"/>
      <c r="RU3176" s="0"/>
      <c r="RV3176" s="0"/>
      <c r="RW3176" s="0"/>
      <c r="RX3176" s="0"/>
      <c r="RY3176" s="0"/>
      <c r="RZ3176" s="0"/>
      <c r="SA3176" s="0"/>
      <c r="SB3176" s="0"/>
      <c r="SC3176" s="0"/>
      <c r="SD3176" s="0"/>
      <c r="SE3176" s="0"/>
      <c r="SF3176" s="0"/>
      <c r="SG3176" s="0"/>
      <c r="SH3176" s="0"/>
      <c r="SI3176" s="0"/>
      <c r="SJ3176" s="0"/>
      <c r="SK3176" s="0"/>
      <c r="SL3176" s="0"/>
      <c r="SM3176" s="0"/>
      <c r="SN3176" s="0"/>
      <c r="SO3176" s="0"/>
      <c r="SP3176" s="0"/>
      <c r="SQ3176" s="0"/>
      <c r="SR3176" s="0"/>
      <c r="SS3176" s="0"/>
      <c r="ST3176" s="0"/>
      <c r="SU3176" s="0"/>
      <c r="SV3176" s="0"/>
      <c r="SW3176" s="0"/>
      <c r="SX3176" s="0"/>
      <c r="SY3176" s="0"/>
      <c r="SZ3176" s="0"/>
      <c r="TA3176" s="0"/>
      <c r="TB3176" s="0"/>
      <c r="TC3176" s="0"/>
      <c r="TD3176" s="0"/>
      <c r="TE3176" s="0"/>
      <c r="TF3176" s="0"/>
      <c r="TG3176" s="0"/>
      <c r="TH3176" s="0"/>
      <c r="TI3176" s="0"/>
      <c r="TJ3176" s="0"/>
      <c r="TK3176" s="0"/>
      <c r="TL3176" s="0"/>
      <c r="TM3176" s="0"/>
      <c r="TN3176" s="0"/>
      <c r="TO3176" s="0"/>
      <c r="TP3176" s="0"/>
      <c r="TQ3176" s="0"/>
      <c r="TR3176" s="0"/>
      <c r="TS3176" s="0"/>
      <c r="TT3176" s="0"/>
      <c r="TU3176" s="0"/>
      <c r="TV3176" s="0"/>
      <c r="TW3176" s="0"/>
      <c r="TX3176" s="0"/>
      <c r="TY3176" s="0"/>
      <c r="TZ3176" s="0"/>
      <c r="UA3176" s="0"/>
      <c r="UB3176" s="0"/>
      <c r="UC3176" s="0"/>
      <c r="UD3176" s="0"/>
      <c r="UE3176" s="0"/>
      <c r="UF3176" s="0"/>
      <c r="UG3176" s="0"/>
      <c r="UH3176" s="0"/>
      <c r="UI3176" s="0"/>
      <c r="UJ3176" s="0"/>
      <c r="UK3176" s="0"/>
      <c r="UL3176" s="0"/>
      <c r="UM3176" s="0"/>
      <c r="UN3176" s="0"/>
      <c r="UO3176" s="0"/>
      <c r="UP3176" s="0"/>
      <c r="UQ3176" s="0"/>
      <c r="UR3176" s="0"/>
      <c r="US3176" s="0"/>
      <c r="UT3176" s="0"/>
      <c r="UU3176" s="0"/>
      <c r="UV3176" s="0"/>
      <c r="UW3176" s="0"/>
      <c r="UX3176" s="0"/>
      <c r="UY3176" s="0"/>
      <c r="UZ3176" s="0"/>
      <c r="VA3176" s="0"/>
      <c r="VB3176" s="0"/>
      <c r="VC3176" s="0"/>
      <c r="VD3176" s="0"/>
      <c r="VE3176" s="0"/>
      <c r="VF3176" s="0"/>
      <c r="VG3176" s="0"/>
      <c r="VH3176" s="0"/>
      <c r="VI3176" s="0"/>
      <c r="VJ3176" s="0"/>
      <c r="VK3176" s="0"/>
      <c r="VL3176" s="0"/>
      <c r="VM3176" s="0"/>
      <c r="VN3176" s="0"/>
      <c r="VO3176" s="0"/>
      <c r="VP3176" s="0"/>
      <c r="VQ3176" s="0"/>
      <c r="VR3176" s="0"/>
      <c r="VS3176" s="0"/>
      <c r="VT3176" s="0"/>
      <c r="VU3176" s="0"/>
      <c r="VV3176" s="0"/>
      <c r="VW3176" s="0"/>
      <c r="VX3176" s="0"/>
      <c r="VY3176" s="0"/>
      <c r="VZ3176" s="0"/>
      <c r="WA3176" s="0"/>
      <c r="WB3176" s="0"/>
      <c r="WC3176" s="0"/>
      <c r="WD3176" s="0"/>
      <c r="WE3176" s="0"/>
      <c r="WF3176" s="0"/>
      <c r="WG3176" s="0"/>
      <c r="WH3176" s="0"/>
      <c r="WI3176" s="0"/>
      <c r="WJ3176" s="0"/>
      <c r="WK3176" s="0"/>
      <c r="WL3176" s="0"/>
      <c r="WM3176" s="0"/>
      <c r="WN3176" s="0"/>
      <c r="WO3176" s="0"/>
      <c r="WP3176" s="0"/>
      <c r="WQ3176" s="0"/>
      <c r="WR3176" s="0"/>
      <c r="WS3176" s="0"/>
      <c r="WT3176" s="0"/>
      <c r="WU3176" s="0"/>
      <c r="WV3176" s="0"/>
      <c r="WW3176" s="0"/>
      <c r="WX3176" s="0"/>
      <c r="WY3176" s="0"/>
      <c r="WZ3176" s="0"/>
      <c r="XA3176" s="0"/>
      <c r="XB3176" s="0"/>
      <c r="XC3176" s="0"/>
      <c r="XD3176" s="0"/>
      <c r="XE3176" s="0"/>
      <c r="XF3176" s="0"/>
      <c r="XG3176" s="0"/>
      <c r="XH3176" s="0"/>
      <c r="XI3176" s="0"/>
      <c r="XJ3176" s="0"/>
      <c r="XK3176" s="0"/>
      <c r="XL3176" s="0"/>
      <c r="XM3176" s="0"/>
      <c r="XN3176" s="0"/>
      <c r="XO3176" s="0"/>
      <c r="XP3176" s="0"/>
      <c r="XQ3176" s="0"/>
      <c r="XR3176" s="0"/>
      <c r="XS3176" s="0"/>
      <c r="XT3176" s="0"/>
      <c r="XU3176" s="0"/>
      <c r="XV3176" s="0"/>
      <c r="XW3176" s="0"/>
      <c r="XX3176" s="0"/>
      <c r="XY3176" s="0"/>
      <c r="XZ3176" s="0"/>
      <c r="YA3176" s="0"/>
      <c r="YB3176" s="0"/>
      <c r="YC3176" s="0"/>
      <c r="YD3176" s="0"/>
      <c r="YE3176" s="0"/>
      <c r="YF3176" s="0"/>
      <c r="YG3176" s="0"/>
      <c r="YH3176" s="0"/>
      <c r="YI3176" s="0"/>
      <c r="YJ3176" s="0"/>
      <c r="YK3176" s="0"/>
      <c r="YL3176" s="0"/>
      <c r="YM3176" s="0"/>
      <c r="YN3176" s="0"/>
      <c r="YO3176" s="0"/>
      <c r="YP3176" s="0"/>
      <c r="YQ3176" s="0"/>
      <c r="YR3176" s="0"/>
      <c r="YS3176" s="0"/>
      <c r="YT3176" s="0"/>
      <c r="YU3176" s="0"/>
      <c r="YV3176" s="0"/>
      <c r="YW3176" s="0"/>
      <c r="YX3176" s="0"/>
      <c r="YY3176" s="0"/>
      <c r="YZ3176" s="0"/>
      <c r="ZA3176" s="0"/>
      <c r="ZB3176" s="0"/>
      <c r="ZC3176" s="0"/>
      <c r="ZD3176" s="0"/>
      <c r="ZE3176" s="0"/>
      <c r="ZF3176" s="0"/>
      <c r="ZG3176" s="0"/>
      <c r="ZH3176" s="0"/>
      <c r="ZI3176" s="0"/>
      <c r="ZJ3176" s="0"/>
      <c r="ZK3176" s="0"/>
      <c r="ZL3176" s="0"/>
      <c r="ZM3176" s="0"/>
      <c r="ZN3176" s="0"/>
      <c r="ZO3176" s="0"/>
      <c r="ZP3176" s="0"/>
      <c r="ZQ3176" s="0"/>
      <c r="ZR3176" s="0"/>
      <c r="ZS3176" s="0"/>
      <c r="ZT3176" s="0"/>
      <c r="ZU3176" s="0"/>
      <c r="ZV3176" s="0"/>
      <c r="ZW3176" s="0"/>
      <c r="ZX3176" s="0"/>
      <c r="ZY3176" s="0"/>
      <c r="ZZ3176" s="0"/>
      <c r="AAA3176" s="0"/>
      <c r="AAB3176" s="0"/>
      <c r="AAC3176" s="0"/>
      <c r="AAD3176" s="0"/>
      <c r="AAE3176" s="0"/>
      <c r="AAF3176" s="0"/>
      <c r="AAG3176" s="0"/>
      <c r="AAH3176" s="0"/>
      <c r="AAI3176" s="0"/>
      <c r="AAJ3176" s="0"/>
      <c r="AAK3176" s="0"/>
      <c r="AAL3176" s="0"/>
      <c r="AAM3176" s="0"/>
      <c r="AAN3176" s="0"/>
      <c r="AAO3176" s="0"/>
      <c r="AAP3176" s="0"/>
      <c r="AAQ3176" s="0"/>
      <c r="AAR3176" s="0"/>
      <c r="AAS3176" s="0"/>
      <c r="AAT3176" s="0"/>
      <c r="AAU3176" s="0"/>
      <c r="AAV3176" s="0"/>
      <c r="AAW3176" s="0"/>
      <c r="AAX3176" s="0"/>
      <c r="AAY3176" s="0"/>
      <c r="AAZ3176" s="0"/>
      <c r="ABA3176" s="0"/>
      <c r="ABB3176" s="0"/>
      <c r="ABC3176" s="0"/>
      <c r="ABD3176" s="0"/>
      <c r="ABE3176" s="0"/>
      <c r="ABF3176" s="0"/>
      <c r="ABG3176" s="0"/>
      <c r="ABH3176" s="0"/>
      <c r="ABI3176" s="0"/>
      <c r="ABJ3176" s="0"/>
      <c r="ABK3176" s="0"/>
      <c r="ABL3176" s="0"/>
      <c r="ABM3176" s="0"/>
      <c r="ABN3176" s="0"/>
      <c r="ABO3176" s="0"/>
      <c r="ABP3176" s="0"/>
      <c r="ABQ3176" s="0"/>
      <c r="ABR3176" s="0"/>
      <c r="ABS3176" s="0"/>
      <c r="ABT3176" s="0"/>
      <c r="ABU3176" s="0"/>
      <c r="ABV3176" s="0"/>
      <c r="ABW3176" s="0"/>
      <c r="ABX3176" s="0"/>
      <c r="ABY3176" s="0"/>
      <c r="ABZ3176" s="0"/>
      <c r="ACA3176" s="0"/>
      <c r="ACB3176" s="0"/>
      <c r="ACC3176" s="0"/>
      <c r="ACD3176" s="0"/>
      <c r="ACE3176" s="0"/>
      <c r="ACF3176" s="0"/>
      <c r="ACG3176" s="0"/>
      <c r="ACH3176" s="0"/>
      <c r="ACI3176" s="0"/>
      <c r="ACJ3176" s="0"/>
      <c r="ACK3176" s="0"/>
      <c r="ACL3176" s="0"/>
      <c r="ACM3176" s="0"/>
      <c r="ACN3176" s="0"/>
      <c r="ACO3176" s="0"/>
      <c r="ACP3176" s="0"/>
      <c r="ACQ3176" s="0"/>
      <c r="ACR3176" s="0"/>
      <c r="ACS3176" s="0"/>
      <c r="ACT3176" s="0"/>
      <c r="ACU3176" s="0"/>
      <c r="ACV3176" s="0"/>
      <c r="ACW3176" s="0"/>
      <c r="ACX3176" s="0"/>
      <c r="ACY3176" s="0"/>
      <c r="ACZ3176" s="0"/>
      <c r="ADA3176" s="0"/>
      <c r="ADB3176" s="0"/>
      <c r="ADC3176" s="0"/>
      <c r="ADD3176" s="0"/>
      <c r="ADE3176" s="0"/>
      <c r="ADF3176" s="0"/>
      <c r="ADG3176" s="0"/>
      <c r="ADH3176" s="0"/>
      <c r="ADI3176" s="0"/>
      <c r="ADJ3176" s="0"/>
      <c r="ADK3176" s="0"/>
      <c r="ADL3176" s="0"/>
      <c r="ADM3176" s="0"/>
      <c r="ADN3176" s="0"/>
      <c r="ADO3176" s="0"/>
      <c r="ADP3176" s="0"/>
      <c r="ADQ3176" s="0"/>
      <c r="ADR3176" s="0"/>
      <c r="ADS3176" s="0"/>
      <c r="ADT3176" s="0"/>
      <c r="ADU3176" s="0"/>
      <c r="ADV3176" s="0"/>
      <c r="ADW3176" s="0"/>
      <c r="ADX3176" s="0"/>
      <c r="ADY3176" s="0"/>
      <c r="ADZ3176" s="0"/>
      <c r="AEA3176" s="0"/>
      <c r="AEB3176" s="0"/>
      <c r="AEC3176" s="0"/>
      <c r="AED3176" s="0"/>
      <c r="AEE3176" s="0"/>
      <c r="AEF3176" s="0"/>
      <c r="AEG3176" s="0"/>
      <c r="AEH3176" s="0"/>
      <c r="AEI3176" s="0"/>
      <c r="AEJ3176" s="0"/>
      <c r="AEK3176" s="0"/>
      <c r="AEL3176" s="0"/>
      <c r="AEM3176" s="0"/>
      <c r="AEN3176" s="0"/>
      <c r="AEO3176" s="0"/>
      <c r="AEP3176" s="0"/>
      <c r="AEQ3176" s="0"/>
      <c r="AER3176" s="0"/>
      <c r="AES3176" s="0"/>
      <c r="AET3176" s="0"/>
      <c r="AEU3176" s="0"/>
      <c r="AEV3176" s="0"/>
      <c r="AEW3176" s="0"/>
      <c r="AEX3176" s="0"/>
      <c r="AEY3176" s="0"/>
      <c r="AEZ3176" s="0"/>
      <c r="AFA3176" s="0"/>
      <c r="AFB3176" s="0"/>
      <c r="AFC3176" s="0"/>
      <c r="AFD3176" s="0"/>
      <c r="AFE3176" s="0"/>
      <c r="AFF3176" s="0"/>
      <c r="AFG3176" s="0"/>
      <c r="AFH3176" s="0"/>
      <c r="AFI3176" s="0"/>
      <c r="AFJ3176" s="0"/>
      <c r="AFK3176" s="0"/>
      <c r="AFL3176" s="0"/>
      <c r="AFM3176" s="0"/>
      <c r="AFN3176" s="0"/>
      <c r="AFO3176" s="0"/>
      <c r="AFP3176" s="0"/>
      <c r="AFQ3176" s="0"/>
      <c r="AFR3176" s="0"/>
      <c r="AFS3176" s="0"/>
      <c r="AFT3176" s="0"/>
      <c r="AFU3176" s="0"/>
      <c r="AFV3176" s="0"/>
      <c r="AFW3176" s="0"/>
      <c r="AFX3176" s="0"/>
      <c r="AFY3176" s="0"/>
      <c r="AFZ3176" s="0"/>
      <c r="AGA3176" s="0"/>
      <c r="AGB3176" s="0"/>
      <c r="AGC3176" s="0"/>
      <c r="AGD3176" s="0"/>
      <c r="AGE3176" s="0"/>
      <c r="AGF3176" s="0"/>
      <c r="AGG3176" s="0"/>
      <c r="AGH3176" s="0"/>
      <c r="AGI3176" s="0"/>
      <c r="AGJ3176" s="0"/>
      <c r="AGK3176" s="0"/>
      <c r="AGL3176" s="0"/>
      <c r="AGM3176" s="0"/>
      <c r="AGN3176" s="0"/>
      <c r="AGO3176" s="0"/>
      <c r="AGP3176" s="0"/>
      <c r="AGQ3176" s="0"/>
      <c r="AGR3176" s="0"/>
      <c r="AGS3176" s="0"/>
      <c r="AGT3176" s="0"/>
      <c r="AGU3176" s="0"/>
      <c r="AGV3176" s="0"/>
      <c r="AGW3176" s="0"/>
      <c r="AGX3176" s="0"/>
      <c r="AGY3176" s="0"/>
      <c r="AGZ3176" s="0"/>
      <c r="AHA3176" s="0"/>
      <c r="AHB3176" s="0"/>
      <c r="AHC3176" s="0"/>
      <c r="AHD3176" s="0"/>
      <c r="AHE3176" s="0"/>
      <c r="AHF3176" s="0"/>
      <c r="AHG3176" s="0"/>
      <c r="AHH3176" s="0"/>
      <c r="AHI3176" s="0"/>
      <c r="AHJ3176" s="0"/>
      <c r="AHK3176" s="0"/>
      <c r="AHL3176" s="0"/>
      <c r="AHM3176" s="0"/>
      <c r="AHN3176" s="0"/>
      <c r="AHO3176" s="0"/>
      <c r="AHP3176" s="0"/>
      <c r="AHQ3176" s="0"/>
      <c r="AHR3176" s="0"/>
      <c r="AHS3176" s="0"/>
      <c r="AHT3176" s="0"/>
      <c r="AHU3176" s="0"/>
      <c r="AHV3176" s="0"/>
      <c r="AHW3176" s="0"/>
      <c r="AHX3176" s="0"/>
      <c r="AHY3176" s="0"/>
      <c r="AHZ3176" s="0"/>
      <c r="AIA3176" s="0"/>
      <c r="AIB3176" s="0"/>
      <c r="AIC3176" s="0"/>
      <c r="AID3176" s="0"/>
      <c r="AIE3176" s="0"/>
      <c r="AIF3176" s="0"/>
      <c r="AIG3176" s="0"/>
      <c r="AIH3176" s="0"/>
      <c r="AII3176" s="0"/>
      <c r="AIJ3176" s="0"/>
      <c r="AIK3176" s="0"/>
      <c r="AIL3176" s="0"/>
      <c r="AIM3176" s="0"/>
      <c r="AIN3176" s="0"/>
      <c r="AIO3176" s="0"/>
      <c r="AIP3176" s="0"/>
      <c r="AIQ3176" s="0"/>
      <c r="AIR3176" s="0"/>
      <c r="AIS3176" s="0"/>
      <c r="AIT3176" s="0"/>
      <c r="AIU3176" s="0"/>
      <c r="AIV3176" s="0"/>
      <c r="AIW3176" s="0"/>
      <c r="AIX3176" s="0"/>
      <c r="AIY3176" s="0"/>
      <c r="AIZ3176" s="0"/>
      <c r="AJA3176" s="0"/>
      <c r="AJB3176" s="0"/>
      <c r="AJC3176" s="0"/>
      <c r="AJD3176" s="0"/>
      <c r="AJE3176" s="0"/>
      <c r="AJF3176" s="0"/>
      <c r="AJG3176" s="0"/>
      <c r="AJH3176" s="0"/>
      <c r="AJI3176" s="0"/>
      <c r="AJJ3176" s="0"/>
      <c r="AJK3176" s="0"/>
      <c r="AJL3176" s="0"/>
      <c r="AJM3176" s="0"/>
      <c r="AJN3176" s="0"/>
      <c r="AJO3176" s="0"/>
      <c r="AJP3176" s="0"/>
      <c r="AJQ3176" s="0"/>
      <c r="AJR3176" s="0"/>
      <c r="AJS3176" s="0"/>
      <c r="AJT3176" s="0"/>
      <c r="AJU3176" s="0"/>
      <c r="AJV3176" s="0"/>
      <c r="AJW3176" s="0"/>
      <c r="AJX3176" s="0"/>
      <c r="AJY3176" s="0"/>
      <c r="AJZ3176" s="0"/>
      <c r="AKA3176" s="0"/>
      <c r="AKB3176" s="0"/>
      <c r="AKC3176" s="0"/>
      <c r="AKD3176" s="0"/>
      <c r="AKE3176" s="0"/>
      <c r="AKF3176" s="0"/>
      <c r="AKG3176" s="0"/>
      <c r="AKH3176" s="0"/>
      <c r="AKI3176" s="0"/>
      <c r="AKJ3176" s="0"/>
      <c r="AKK3176" s="0"/>
      <c r="AKL3176" s="0"/>
      <c r="AKM3176" s="0"/>
      <c r="AKN3176" s="0"/>
      <c r="AKO3176" s="0"/>
      <c r="AKP3176" s="0"/>
      <c r="AKQ3176" s="0"/>
      <c r="AKR3176" s="0"/>
      <c r="AKS3176" s="0"/>
      <c r="AKT3176" s="0"/>
      <c r="AKU3176" s="0"/>
      <c r="AKV3176" s="0"/>
      <c r="AKW3176" s="0"/>
      <c r="AKX3176" s="0"/>
      <c r="AKY3176" s="0"/>
      <c r="AKZ3176" s="0"/>
      <c r="ALA3176" s="0"/>
      <c r="ALB3176" s="0"/>
      <c r="ALC3176" s="0"/>
      <c r="ALD3176" s="0"/>
      <c r="ALE3176" s="0"/>
      <c r="ALF3176" s="0"/>
      <c r="ALG3176" s="0"/>
      <c r="ALH3176" s="0"/>
      <c r="ALI3176" s="0"/>
      <c r="ALJ3176" s="0"/>
      <c r="ALK3176" s="0"/>
      <c r="ALL3176" s="0"/>
      <c r="ALM3176" s="0"/>
      <c r="ALN3176" s="0"/>
      <c r="ALO3176" s="0"/>
      <c r="ALP3176" s="0"/>
      <c r="ALQ3176" s="0"/>
      <c r="ALR3176" s="0"/>
      <c r="ALS3176" s="0"/>
      <c r="ALT3176" s="0"/>
      <c r="ALU3176" s="0"/>
      <c r="ALV3176" s="0"/>
      <c r="ALW3176" s="0"/>
      <c r="ALX3176" s="0"/>
      <c r="ALY3176" s="0"/>
      <c r="ALZ3176" s="0"/>
      <c r="AMA3176" s="0"/>
      <c r="AMB3176" s="0"/>
      <c r="AMC3176" s="0"/>
      <c r="AMD3176" s="0"/>
      <c r="AME3176" s="0"/>
      <c r="AMF3176" s="0"/>
      <c r="AMG3176" s="0"/>
      <c r="AMH3176" s="0"/>
      <c r="AMI3176" s="0"/>
    </row>
    <row r="3177" customFormat="false" ht="12.75" hidden="false" customHeight="false" outlineLevel="0" collapsed="false">
      <c r="A3177" s="18" t="s">
        <v>1365</v>
      </c>
      <c r="B3177" s="18"/>
      <c r="C3177" s="78" t="s">
        <v>3421</v>
      </c>
      <c r="D3177" s="79" t="s">
        <v>79</v>
      </c>
      <c r="E3177" s="80"/>
      <c r="F3177" s="81"/>
      <c r="G3177" s="82"/>
      <c r="H3177" s="83" t="s">
        <v>168</v>
      </c>
      <c r="I3177" s="84" t="n">
        <v>2.25</v>
      </c>
      <c r="J3177" s="83" t="s">
        <v>3372</v>
      </c>
      <c r="K3177" s="18"/>
      <c r="L3177" s="18"/>
      <c r="M3177" s="18"/>
      <c r="N3177" s="18"/>
      <c r="O3177" s="18"/>
      <c r="P3177" s="18"/>
      <c r="Q3177" s="18"/>
      <c r="R3177" s="18"/>
      <c r="S3177" s="18"/>
      <c r="T3177" s="18"/>
      <c r="U3177" s="18"/>
      <c r="V3177" s="18"/>
      <c r="W3177" s="18"/>
      <c r="X3177" s="18"/>
      <c r="Y3177" s="18"/>
      <c r="Z3177" s="18"/>
      <c r="AA3177" s="18"/>
      <c r="AB3177" s="18"/>
      <c r="AC3177" s="18"/>
      <c r="AD3177" s="18"/>
      <c r="AE3177" s="18"/>
      <c r="AF3177" s="18"/>
      <c r="AG3177" s="18"/>
      <c r="AH3177" s="18"/>
      <c r="AI3177" s="18"/>
      <c r="AJ3177" s="18"/>
      <c r="AK3177" s="18"/>
      <c r="AL3177" s="18"/>
      <c r="AM3177" s="18"/>
      <c r="AN3177" s="18"/>
      <c r="AO3177" s="18"/>
      <c r="AP3177" s="18"/>
      <c r="AQ3177" s="18"/>
      <c r="AR3177" s="18"/>
      <c r="AS3177" s="18"/>
      <c r="AT3177" s="18"/>
      <c r="AU3177" s="18"/>
      <c r="AV3177" s="18"/>
      <c r="AW3177" s="18"/>
      <c r="AX3177" s="18"/>
      <c r="AY3177" s="18"/>
      <c r="AZ3177" s="18"/>
      <c r="BA3177" s="18"/>
      <c r="BB3177" s="18"/>
      <c r="BC3177" s="18"/>
      <c r="BD3177" s="18"/>
      <c r="BE3177" s="18"/>
      <c r="BF3177" s="18"/>
      <c r="BG3177" s="18"/>
      <c r="BH3177" s="18"/>
      <c r="BI3177" s="18"/>
      <c r="BJ3177" s="18"/>
      <c r="BK3177" s="18"/>
      <c r="BL3177" s="18"/>
      <c r="BM3177" s="0"/>
      <c r="BN3177" s="0"/>
      <c r="BO3177" s="0"/>
      <c r="BP3177" s="0"/>
      <c r="BQ3177" s="0"/>
      <c r="BR3177" s="0"/>
      <c r="BS3177" s="0"/>
      <c r="BT3177" s="0"/>
      <c r="BU3177" s="0"/>
      <c r="BV3177" s="0"/>
      <c r="BW3177" s="0"/>
      <c r="BX3177" s="0"/>
      <c r="BY3177" s="0"/>
      <c r="BZ3177" s="0"/>
      <c r="CA3177" s="0"/>
      <c r="CB3177" s="0"/>
      <c r="CC3177" s="0"/>
      <c r="CD3177" s="0"/>
      <c r="CE3177" s="0"/>
      <c r="CF3177" s="0"/>
      <c r="CG3177" s="0"/>
      <c r="CH3177" s="0"/>
      <c r="CI3177" s="0"/>
      <c r="CJ3177" s="0"/>
      <c r="CK3177" s="0"/>
      <c r="CL3177" s="0"/>
      <c r="CM3177" s="0"/>
      <c r="CN3177" s="0"/>
      <c r="CO3177" s="0"/>
      <c r="CP3177" s="0"/>
      <c r="CQ3177" s="0"/>
      <c r="CR3177" s="0"/>
      <c r="CS3177" s="0"/>
      <c r="CT3177" s="0"/>
      <c r="CU3177" s="0"/>
      <c r="CV3177" s="0"/>
      <c r="CW3177" s="0"/>
      <c r="CX3177" s="0"/>
      <c r="CY3177" s="0"/>
      <c r="CZ3177" s="0"/>
      <c r="DA3177" s="0"/>
      <c r="DB3177" s="0"/>
      <c r="DC3177" s="0"/>
      <c r="DD3177" s="0"/>
      <c r="DE3177" s="0"/>
      <c r="DF3177" s="0"/>
      <c r="DG3177" s="0"/>
      <c r="DH3177" s="0"/>
      <c r="DI3177" s="0"/>
      <c r="DJ3177" s="0"/>
      <c r="DK3177" s="0"/>
      <c r="DL3177" s="0"/>
      <c r="DM3177" s="0"/>
      <c r="DN3177" s="0"/>
      <c r="DO3177" s="0"/>
      <c r="DP3177" s="0"/>
      <c r="DQ3177" s="0"/>
      <c r="DR3177" s="0"/>
      <c r="DS3177" s="0"/>
      <c r="DT3177" s="0"/>
      <c r="DU3177" s="0"/>
      <c r="DV3177" s="0"/>
      <c r="DW3177" s="0"/>
      <c r="DX3177" s="0"/>
      <c r="DY3177" s="0"/>
      <c r="DZ3177" s="0"/>
      <c r="EA3177" s="0"/>
      <c r="EB3177" s="0"/>
      <c r="EC3177" s="0"/>
      <c r="ED3177" s="0"/>
      <c r="EE3177" s="0"/>
      <c r="EF3177" s="0"/>
      <c r="EG3177" s="0"/>
      <c r="EH3177" s="0"/>
      <c r="EI3177" s="0"/>
      <c r="EJ3177" s="0"/>
      <c r="EK3177" s="0"/>
      <c r="EL3177" s="0"/>
      <c r="EM3177" s="0"/>
      <c r="EN3177" s="0"/>
      <c r="EO3177" s="0"/>
      <c r="EP3177" s="0"/>
      <c r="EQ3177" s="0"/>
      <c r="ER3177" s="0"/>
      <c r="ES3177" s="0"/>
      <c r="ET3177" s="0"/>
      <c r="EU3177" s="0"/>
      <c r="EV3177" s="0"/>
      <c r="EW3177" s="0"/>
      <c r="EX3177" s="0"/>
      <c r="EY3177" s="0"/>
      <c r="EZ3177" s="0"/>
      <c r="FA3177" s="0"/>
      <c r="FB3177" s="0"/>
      <c r="FC3177" s="0"/>
      <c r="FD3177" s="0"/>
      <c r="FE3177" s="0"/>
      <c r="FF3177" s="0"/>
      <c r="FG3177" s="0"/>
      <c r="FH3177" s="0"/>
      <c r="FI3177" s="0"/>
      <c r="FJ3177" s="0"/>
      <c r="FK3177" s="0"/>
      <c r="FL3177" s="0"/>
      <c r="FM3177" s="0"/>
      <c r="FN3177" s="0"/>
      <c r="FO3177" s="0"/>
      <c r="FP3177" s="0"/>
      <c r="FQ3177" s="0"/>
      <c r="FR3177" s="0"/>
      <c r="FS3177" s="0"/>
      <c r="FT3177" s="0"/>
      <c r="FU3177" s="0"/>
      <c r="FV3177" s="0"/>
      <c r="FW3177" s="0"/>
      <c r="FX3177" s="0"/>
      <c r="FY3177" s="0"/>
      <c r="FZ3177" s="0"/>
      <c r="GA3177" s="0"/>
      <c r="GB3177" s="0"/>
      <c r="GC3177" s="0"/>
      <c r="GD3177" s="0"/>
      <c r="GE3177" s="0"/>
      <c r="GF3177" s="0"/>
      <c r="GG3177" s="0"/>
      <c r="GH3177" s="0"/>
      <c r="GI3177" s="0"/>
      <c r="GJ3177" s="0"/>
      <c r="GK3177" s="0"/>
      <c r="GL3177" s="0"/>
      <c r="GM3177" s="0"/>
      <c r="GN3177" s="0"/>
      <c r="GO3177" s="0"/>
      <c r="GP3177" s="0"/>
      <c r="GQ3177" s="0"/>
      <c r="GR3177" s="0"/>
      <c r="GS3177" s="0"/>
      <c r="GT3177" s="0"/>
      <c r="GU3177" s="0"/>
      <c r="GV3177" s="0"/>
      <c r="GW3177" s="0"/>
      <c r="GX3177" s="0"/>
      <c r="GY3177" s="0"/>
      <c r="GZ3177" s="0"/>
      <c r="HA3177" s="0"/>
      <c r="HB3177" s="0"/>
      <c r="HC3177" s="0"/>
      <c r="HD3177" s="0"/>
      <c r="HE3177" s="0"/>
      <c r="HF3177" s="0"/>
      <c r="HG3177" s="0"/>
      <c r="HH3177" s="0"/>
      <c r="HI3177" s="0"/>
      <c r="HJ3177" s="0"/>
      <c r="HK3177" s="0"/>
      <c r="HL3177" s="0"/>
      <c r="HM3177" s="0"/>
      <c r="HN3177" s="0"/>
      <c r="HO3177" s="0"/>
      <c r="HP3177" s="0"/>
      <c r="HQ3177" s="0"/>
      <c r="HR3177" s="0"/>
      <c r="HS3177" s="0"/>
      <c r="HT3177" s="0"/>
      <c r="HU3177" s="0"/>
      <c r="HV3177" s="0"/>
      <c r="HW3177" s="0"/>
      <c r="HX3177" s="0"/>
      <c r="HY3177" s="0"/>
      <c r="HZ3177" s="0"/>
      <c r="IA3177" s="0"/>
      <c r="IB3177" s="0"/>
      <c r="IC3177" s="0"/>
      <c r="ID3177" s="0"/>
      <c r="IE3177" s="0"/>
      <c r="IF3177" s="0"/>
      <c r="IG3177" s="0"/>
      <c r="IH3177" s="0"/>
      <c r="II3177" s="0"/>
      <c r="IJ3177" s="0"/>
      <c r="IK3177" s="0"/>
      <c r="IL3177" s="0"/>
      <c r="IM3177" s="0"/>
      <c r="IN3177" s="0"/>
      <c r="IO3177" s="0"/>
      <c r="IP3177" s="0"/>
      <c r="IQ3177" s="0"/>
      <c r="IR3177" s="0"/>
      <c r="IS3177" s="0"/>
      <c r="IT3177" s="0"/>
      <c r="IU3177" s="0"/>
      <c r="IV3177" s="0"/>
      <c r="IW3177" s="0"/>
      <c r="IX3177" s="0"/>
      <c r="IY3177" s="0"/>
      <c r="IZ3177" s="0"/>
      <c r="JA3177" s="0"/>
      <c r="JB3177" s="0"/>
      <c r="JC3177" s="0"/>
      <c r="JD3177" s="0"/>
      <c r="JE3177" s="0"/>
      <c r="JF3177" s="0"/>
      <c r="JG3177" s="0"/>
      <c r="JH3177" s="0"/>
      <c r="JI3177" s="0"/>
      <c r="JJ3177" s="0"/>
      <c r="JK3177" s="0"/>
      <c r="JL3177" s="0"/>
      <c r="JM3177" s="0"/>
      <c r="JN3177" s="0"/>
      <c r="JO3177" s="0"/>
      <c r="JP3177" s="0"/>
      <c r="JQ3177" s="0"/>
      <c r="JR3177" s="0"/>
      <c r="JS3177" s="0"/>
      <c r="JT3177" s="0"/>
      <c r="JU3177" s="0"/>
      <c r="JV3177" s="0"/>
      <c r="JW3177" s="0"/>
      <c r="JX3177" s="0"/>
      <c r="JY3177" s="0"/>
      <c r="JZ3177" s="0"/>
      <c r="KA3177" s="0"/>
      <c r="KB3177" s="0"/>
      <c r="KC3177" s="0"/>
      <c r="KD3177" s="0"/>
      <c r="KE3177" s="0"/>
      <c r="KF3177" s="0"/>
      <c r="KG3177" s="0"/>
      <c r="KH3177" s="0"/>
      <c r="KI3177" s="0"/>
      <c r="KJ3177" s="0"/>
      <c r="KK3177" s="0"/>
      <c r="KL3177" s="0"/>
      <c r="KM3177" s="0"/>
      <c r="KN3177" s="0"/>
      <c r="KO3177" s="0"/>
      <c r="KP3177" s="0"/>
      <c r="KQ3177" s="0"/>
      <c r="KR3177" s="0"/>
      <c r="KS3177" s="0"/>
      <c r="KT3177" s="0"/>
      <c r="KU3177" s="0"/>
      <c r="KV3177" s="0"/>
      <c r="KW3177" s="0"/>
      <c r="KX3177" s="0"/>
      <c r="KY3177" s="0"/>
      <c r="KZ3177" s="0"/>
      <c r="LA3177" s="0"/>
      <c r="LB3177" s="0"/>
      <c r="LC3177" s="0"/>
      <c r="LD3177" s="0"/>
      <c r="LE3177" s="0"/>
      <c r="LF3177" s="0"/>
      <c r="LG3177" s="0"/>
      <c r="LH3177" s="0"/>
      <c r="LI3177" s="0"/>
      <c r="LJ3177" s="0"/>
      <c r="LK3177" s="0"/>
      <c r="LL3177" s="0"/>
      <c r="LM3177" s="0"/>
      <c r="LN3177" s="0"/>
      <c r="LO3177" s="0"/>
      <c r="LP3177" s="0"/>
      <c r="LQ3177" s="0"/>
      <c r="LR3177" s="0"/>
      <c r="LS3177" s="0"/>
      <c r="LT3177" s="0"/>
      <c r="LU3177" s="0"/>
      <c r="LV3177" s="0"/>
      <c r="LW3177" s="0"/>
      <c r="LX3177" s="0"/>
      <c r="LY3177" s="0"/>
      <c r="LZ3177" s="0"/>
      <c r="MA3177" s="0"/>
      <c r="MB3177" s="0"/>
      <c r="MC3177" s="0"/>
      <c r="MD3177" s="0"/>
      <c r="ME3177" s="0"/>
      <c r="MF3177" s="0"/>
      <c r="MG3177" s="0"/>
      <c r="MH3177" s="0"/>
      <c r="MI3177" s="0"/>
      <c r="MJ3177" s="0"/>
      <c r="MK3177" s="0"/>
      <c r="ML3177" s="0"/>
      <c r="MM3177" s="0"/>
      <c r="MN3177" s="0"/>
      <c r="MO3177" s="0"/>
      <c r="MP3177" s="0"/>
      <c r="MQ3177" s="0"/>
      <c r="MR3177" s="0"/>
      <c r="MS3177" s="0"/>
      <c r="MT3177" s="0"/>
      <c r="MU3177" s="0"/>
      <c r="MV3177" s="0"/>
      <c r="MW3177" s="0"/>
      <c r="MX3177" s="0"/>
      <c r="MY3177" s="0"/>
      <c r="MZ3177" s="0"/>
      <c r="NA3177" s="0"/>
      <c r="NB3177" s="0"/>
      <c r="NC3177" s="0"/>
      <c r="ND3177" s="0"/>
      <c r="NE3177" s="0"/>
      <c r="NF3177" s="0"/>
      <c r="NG3177" s="0"/>
      <c r="NH3177" s="0"/>
      <c r="NI3177" s="0"/>
      <c r="NJ3177" s="0"/>
      <c r="NK3177" s="0"/>
      <c r="NL3177" s="0"/>
      <c r="NM3177" s="0"/>
      <c r="NN3177" s="0"/>
      <c r="NO3177" s="0"/>
      <c r="NP3177" s="0"/>
      <c r="NQ3177" s="0"/>
      <c r="NR3177" s="0"/>
      <c r="NS3177" s="0"/>
      <c r="NT3177" s="0"/>
      <c r="NU3177" s="0"/>
      <c r="NV3177" s="0"/>
      <c r="NW3177" s="0"/>
      <c r="NX3177" s="0"/>
      <c r="NY3177" s="0"/>
      <c r="NZ3177" s="0"/>
      <c r="OA3177" s="0"/>
      <c r="OB3177" s="0"/>
      <c r="OC3177" s="0"/>
      <c r="OD3177" s="0"/>
      <c r="OE3177" s="0"/>
      <c r="OF3177" s="0"/>
      <c r="OG3177" s="0"/>
      <c r="OH3177" s="0"/>
      <c r="OI3177" s="0"/>
      <c r="OJ3177" s="0"/>
      <c r="OK3177" s="0"/>
      <c r="OL3177" s="0"/>
      <c r="OM3177" s="0"/>
      <c r="ON3177" s="0"/>
      <c r="OO3177" s="0"/>
      <c r="OP3177" s="0"/>
      <c r="OQ3177" s="0"/>
      <c r="OR3177" s="0"/>
      <c r="OS3177" s="0"/>
      <c r="OT3177" s="0"/>
      <c r="OU3177" s="0"/>
      <c r="OV3177" s="0"/>
      <c r="OW3177" s="0"/>
      <c r="OX3177" s="0"/>
      <c r="OY3177" s="0"/>
      <c r="OZ3177" s="0"/>
      <c r="PA3177" s="0"/>
      <c r="PB3177" s="0"/>
      <c r="PC3177" s="0"/>
      <c r="PD3177" s="0"/>
      <c r="PE3177" s="0"/>
      <c r="PF3177" s="0"/>
      <c r="PG3177" s="0"/>
      <c r="PH3177" s="0"/>
      <c r="PI3177" s="0"/>
      <c r="PJ3177" s="0"/>
      <c r="PK3177" s="0"/>
      <c r="PL3177" s="0"/>
      <c r="PM3177" s="0"/>
      <c r="PN3177" s="0"/>
      <c r="PO3177" s="0"/>
      <c r="PP3177" s="0"/>
      <c r="PQ3177" s="0"/>
      <c r="PR3177" s="0"/>
      <c r="PS3177" s="0"/>
      <c r="PT3177" s="0"/>
      <c r="PU3177" s="0"/>
      <c r="PV3177" s="0"/>
      <c r="PW3177" s="0"/>
      <c r="PX3177" s="0"/>
      <c r="PY3177" s="0"/>
      <c r="PZ3177" s="0"/>
      <c r="QA3177" s="0"/>
      <c r="QB3177" s="0"/>
      <c r="QC3177" s="0"/>
      <c r="QD3177" s="0"/>
      <c r="QE3177" s="0"/>
      <c r="QF3177" s="0"/>
      <c r="QG3177" s="0"/>
      <c r="QH3177" s="0"/>
      <c r="QI3177" s="0"/>
      <c r="QJ3177" s="0"/>
      <c r="QK3177" s="0"/>
      <c r="QL3177" s="0"/>
      <c r="QM3177" s="0"/>
      <c r="QN3177" s="0"/>
      <c r="QO3177" s="0"/>
      <c r="QP3177" s="0"/>
      <c r="QQ3177" s="0"/>
      <c r="QR3177" s="0"/>
      <c r="QS3177" s="0"/>
      <c r="QT3177" s="0"/>
      <c r="QU3177" s="0"/>
      <c r="QV3177" s="0"/>
      <c r="QW3177" s="0"/>
      <c r="QX3177" s="0"/>
      <c r="QY3177" s="0"/>
      <c r="QZ3177" s="0"/>
      <c r="RA3177" s="0"/>
      <c r="RB3177" s="0"/>
      <c r="RC3177" s="0"/>
      <c r="RD3177" s="0"/>
      <c r="RE3177" s="0"/>
      <c r="RF3177" s="0"/>
      <c r="RG3177" s="0"/>
      <c r="RH3177" s="0"/>
      <c r="RI3177" s="0"/>
      <c r="RJ3177" s="0"/>
      <c r="RK3177" s="0"/>
      <c r="RL3177" s="0"/>
      <c r="RM3177" s="0"/>
      <c r="RN3177" s="0"/>
      <c r="RO3177" s="0"/>
      <c r="RP3177" s="0"/>
      <c r="RQ3177" s="0"/>
      <c r="RR3177" s="0"/>
      <c r="RS3177" s="0"/>
      <c r="RT3177" s="0"/>
      <c r="RU3177" s="0"/>
      <c r="RV3177" s="0"/>
      <c r="RW3177" s="0"/>
      <c r="RX3177" s="0"/>
      <c r="RY3177" s="0"/>
      <c r="RZ3177" s="0"/>
      <c r="SA3177" s="0"/>
      <c r="SB3177" s="0"/>
      <c r="SC3177" s="0"/>
      <c r="SD3177" s="0"/>
      <c r="SE3177" s="0"/>
      <c r="SF3177" s="0"/>
      <c r="SG3177" s="0"/>
      <c r="SH3177" s="0"/>
      <c r="SI3177" s="0"/>
      <c r="SJ3177" s="0"/>
      <c r="SK3177" s="0"/>
      <c r="SL3177" s="0"/>
      <c r="SM3177" s="0"/>
      <c r="SN3177" s="0"/>
      <c r="SO3177" s="0"/>
      <c r="SP3177" s="0"/>
      <c r="SQ3177" s="0"/>
      <c r="SR3177" s="0"/>
      <c r="SS3177" s="0"/>
      <c r="ST3177" s="0"/>
      <c r="SU3177" s="0"/>
      <c r="SV3177" s="0"/>
      <c r="SW3177" s="0"/>
      <c r="SX3177" s="0"/>
      <c r="SY3177" s="0"/>
      <c r="SZ3177" s="0"/>
      <c r="TA3177" s="0"/>
      <c r="TB3177" s="0"/>
      <c r="TC3177" s="0"/>
      <c r="TD3177" s="0"/>
      <c r="TE3177" s="0"/>
      <c r="TF3177" s="0"/>
      <c r="TG3177" s="0"/>
      <c r="TH3177" s="0"/>
      <c r="TI3177" s="0"/>
      <c r="TJ3177" s="0"/>
      <c r="TK3177" s="0"/>
      <c r="TL3177" s="0"/>
      <c r="TM3177" s="0"/>
      <c r="TN3177" s="0"/>
      <c r="TO3177" s="0"/>
      <c r="TP3177" s="0"/>
      <c r="TQ3177" s="0"/>
      <c r="TR3177" s="0"/>
      <c r="TS3177" s="0"/>
      <c r="TT3177" s="0"/>
      <c r="TU3177" s="0"/>
      <c r="TV3177" s="0"/>
      <c r="TW3177" s="0"/>
      <c r="TX3177" s="0"/>
      <c r="TY3177" s="0"/>
      <c r="TZ3177" s="0"/>
      <c r="UA3177" s="0"/>
      <c r="UB3177" s="0"/>
      <c r="UC3177" s="0"/>
      <c r="UD3177" s="0"/>
      <c r="UE3177" s="0"/>
      <c r="UF3177" s="0"/>
      <c r="UG3177" s="0"/>
      <c r="UH3177" s="0"/>
      <c r="UI3177" s="0"/>
      <c r="UJ3177" s="0"/>
      <c r="UK3177" s="0"/>
      <c r="UL3177" s="0"/>
      <c r="UM3177" s="0"/>
      <c r="UN3177" s="0"/>
      <c r="UO3177" s="0"/>
      <c r="UP3177" s="0"/>
      <c r="UQ3177" s="0"/>
      <c r="UR3177" s="0"/>
      <c r="US3177" s="0"/>
      <c r="UT3177" s="0"/>
      <c r="UU3177" s="0"/>
      <c r="UV3177" s="0"/>
      <c r="UW3177" s="0"/>
      <c r="UX3177" s="0"/>
      <c r="UY3177" s="0"/>
      <c r="UZ3177" s="0"/>
      <c r="VA3177" s="0"/>
      <c r="VB3177" s="0"/>
      <c r="VC3177" s="0"/>
      <c r="VD3177" s="0"/>
      <c r="VE3177" s="0"/>
      <c r="VF3177" s="0"/>
      <c r="VG3177" s="0"/>
      <c r="VH3177" s="0"/>
      <c r="VI3177" s="0"/>
      <c r="VJ3177" s="0"/>
      <c r="VK3177" s="0"/>
      <c r="VL3177" s="0"/>
      <c r="VM3177" s="0"/>
      <c r="VN3177" s="0"/>
      <c r="VO3177" s="0"/>
      <c r="VP3177" s="0"/>
      <c r="VQ3177" s="0"/>
      <c r="VR3177" s="0"/>
      <c r="VS3177" s="0"/>
      <c r="VT3177" s="0"/>
      <c r="VU3177" s="0"/>
      <c r="VV3177" s="0"/>
      <c r="VW3177" s="0"/>
      <c r="VX3177" s="0"/>
      <c r="VY3177" s="0"/>
      <c r="VZ3177" s="0"/>
      <c r="WA3177" s="0"/>
      <c r="WB3177" s="0"/>
      <c r="WC3177" s="0"/>
      <c r="WD3177" s="0"/>
      <c r="WE3177" s="0"/>
      <c r="WF3177" s="0"/>
      <c r="WG3177" s="0"/>
      <c r="WH3177" s="0"/>
      <c r="WI3177" s="0"/>
      <c r="WJ3177" s="0"/>
      <c r="WK3177" s="0"/>
      <c r="WL3177" s="0"/>
      <c r="WM3177" s="0"/>
      <c r="WN3177" s="0"/>
      <c r="WO3177" s="0"/>
      <c r="WP3177" s="0"/>
      <c r="WQ3177" s="0"/>
      <c r="WR3177" s="0"/>
      <c r="WS3177" s="0"/>
      <c r="WT3177" s="0"/>
      <c r="WU3177" s="0"/>
      <c r="WV3177" s="0"/>
      <c r="WW3177" s="0"/>
      <c r="WX3177" s="0"/>
      <c r="WY3177" s="0"/>
      <c r="WZ3177" s="0"/>
      <c r="XA3177" s="0"/>
      <c r="XB3177" s="0"/>
      <c r="XC3177" s="0"/>
      <c r="XD3177" s="0"/>
      <c r="XE3177" s="0"/>
      <c r="XF3177" s="0"/>
      <c r="XG3177" s="0"/>
      <c r="XH3177" s="0"/>
      <c r="XI3177" s="0"/>
      <c r="XJ3177" s="0"/>
      <c r="XK3177" s="0"/>
      <c r="XL3177" s="0"/>
      <c r="XM3177" s="0"/>
      <c r="XN3177" s="0"/>
      <c r="XO3177" s="0"/>
      <c r="XP3177" s="0"/>
      <c r="XQ3177" s="0"/>
      <c r="XR3177" s="0"/>
      <c r="XS3177" s="0"/>
      <c r="XT3177" s="0"/>
      <c r="XU3177" s="0"/>
      <c r="XV3177" s="0"/>
      <c r="XW3177" s="0"/>
      <c r="XX3177" s="0"/>
      <c r="XY3177" s="0"/>
      <c r="XZ3177" s="0"/>
      <c r="YA3177" s="0"/>
      <c r="YB3177" s="0"/>
      <c r="YC3177" s="0"/>
      <c r="YD3177" s="0"/>
      <c r="YE3177" s="0"/>
      <c r="YF3177" s="0"/>
      <c r="YG3177" s="0"/>
      <c r="YH3177" s="0"/>
      <c r="YI3177" s="0"/>
      <c r="YJ3177" s="0"/>
      <c r="YK3177" s="0"/>
      <c r="YL3177" s="0"/>
      <c r="YM3177" s="0"/>
      <c r="YN3177" s="0"/>
      <c r="YO3177" s="0"/>
      <c r="YP3177" s="0"/>
      <c r="YQ3177" s="0"/>
      <c r="YR3177" s="0"/>
      <c r="YS3177" s="0"/>
      <c r="YT3177" s="0"/>
      <c r="YU3177" s="0"/>
      <c r="YV3177" s="0"/>
      <c r="YW3177" s="0"/>
      <c r="YX3177" s="0"/>
      <c r="YY3177" s="0"/>
      <c r="YZ3177" s="0"/>
      <c r="ZA3177" s="0"/>
      <c r="ZB3177" s="0"/>
      <c r="ZC3177" s="0"/>
      <c r="ZD3177" s="0"/>
      <c r="ZE3177" s="0"/>
      <c r="ZF3177" s="0"/>
      <c r="ZG3177" s="0"/>
      <c r="ZH3177" s="0"/>
      <c r="ZI3177" s="0"/>
      <c r="ZJ3177" s="0"/>
      <c r="ZK3177" s="0"/>
      <c r="ZL3177" s="0"/>
      <c r="ZM3177" s="0"/>
      <c r="ZN3177" s="0"/>
      <c r="ZO3177" s="0"/>
      <c r="ZP3177" s="0"/>
      <c r="ZQ3177" s="0"/>
      <c r="ZR3177" s="0"/>
      <c r="ZS3177" s="0"/>
      <c r="ZT3177" s="0"/>
      <c r="ZU3177" s="0"/>
      <c r="ZV3177" s="0"/>
      <c r="ZW3177" s="0"/>
      <c r="ZX3177" s="0"/>
      <c r="ZY3177" s="0"/>
      <c r="ZZ3177" s="0"/>
      <c r="AAA3177" s="0"/>
      <c r="AAB3177" s="0"/>
      <c r="AAC3177" s="0"/>
      <c r="AAD3177" s="0"/>
      <c r="AAE3177" s="0"/>
      <c r="AAF3177" s="0"/>
      <c r="AAG3177" s="0"/>
      <c r="AAH3177" s="0"/>
      <c r="AAI3177" s="0"/>
      <c r="AAJ3177" s="0"/>
      <c r="AAK3177" s="0"/>
      <c r="AAL3177" s="0"/>
      <c r="AAM3177" s="0"/>
      <c r="AAN3177" s="0"/>
      <c r="AAO3177" s="0"/>
      <c r="AAP3177" s="0"/>
      <c r="AAQ3177" s="0"/>
      <c r="AAR3177" s="0"/>
      <c r="AAS3177" s="0"/>
      <c r="AAT3177" s="0"/>
      <c r="AAU3177" s="0"/>
      <c r="AAV3177" s="0"/>
      <c r="AAW3177" s="0"/>
      <c r="AAX3177" s="0"/>
      <c r="AAY3177" s="0"/>
      <c r="AAZ3177" s="0"/>
      <c r="ABA3177" s="0"/>
      <c r="ABB3177" s="0"/>
      <c r="ABC3177" s="0"/>
      <c r="ABD3177" s="0"/>
      <c r="ABE3177" s="0"/>
      <c r="ABF3177" s="0"/>
      <c r="ABG3177" s="0"/>
      <c r="ABH3177" s="0"/>
      <c r="ABI3177" s="0"/>
      <c r="ABJ3177" s="0"/>
      <c r="ABK3177" s="0"/>
      <c r="ABL3177" s="0"/>
      <c r="ABM3177" s="0"/>
      <c r="ABN3177" s="0"/>
      <c r="ABO3177" s="0"/>
      <c r="ABP3177" s="0"/>
      <c r="ABQ3177" s="0"/>
      <c r="ABR3177" s="0"/>
      <c r="ABS3177" s="0"/>
      <c r="ABT3177" s="0"/>
      <c r="ABU3177" s="0"/>
      <c r="ABV3177" s="0"/>
      <c r="ABW3177" s="0"/>
      <c r="ABX3177" s="0"/>
      <c r="ABY3177" s="0"/>
      <c r="ABZ3177" s="0"/>
      <c r="ACA3177" s="0"/>
      <c r="ACB3177" s="0"/>
      <c r="ACC3177" s="0"/>
      <c r="ACD3177" s="0"/>
      <c r="ACE3177" s="0"/>
      <c r="ACF3177" s="0"/>
      <c r="ACG3177" s="0"/>
      <c r="ACH3177" s="0"/>
      <c r="ACI3177" s="0"/>
      <c r="ACJ3177" s="0"/>
      <c r="ACK3177" s="0"/>
      <c r="ACL3177" s="0"/>
      <c r="ACM3177" s="0"/>
      <c r="ACN3177" s="0"/>
      <c r="ACO3177" s="0"/>
      <c r="ACP3177" s="0"/>
      <c r="ACQ3177" s="0"/>
      <c r="ACR3177" s="0"/>
      <c r="ACS3177" s="0"/>
      <c r="ACT3177" s="0"/>
      <c r="ACU3177" s="0"/>
      <c r="ACV3177" s="0"/>
      <c r="ACW3177" s="0"/>
      <c r="ACX3177" s="0"/>
      <c r="ACY3177" s="0"/>
      <c r="ACZ3177" s="0"/>
      <c r="ADA3177" s="0"/>
      <c r="ADB3177" s="0"/>
      <c r="ADC3177" s="0"/>
      <c r="ADD3177" s="0"/>
      <c r="ADE3177" s="0"/>
      <c r="ADF3177" s="0"/>
      <c r="ADG3177" s="0"/>
      <c r="ADH3177" s="0"/>
      <c r="ADI3177" s="0"/>
      <c r="ADJ3177" s="0"/>
      <c r="ADK3177" s="0"/>
      <c r="ADL3177" s="0"/>
      <c r="ADM3177" s="0"/>
      <c r="ADN3177" s="0"/>
      <c r="ADO3177" s="0"/>
      <c r="ADP3177" s="0"/>
      <c r="ADQ3177" s="0"/>
      <c r="ADR3177" s="0"/>
      <c r="ADS3177" s="0"/>
      <c r="ADT3177" s="0"/>
      <c r="ADU3177" s="0"/>
      <c r="ADV3177" s="0"/>
      <c r="ADW3177" s="0"/>
      <c r="ADX3177" s="0"/>
      <c r="ADY3177" s="0"/>
      <c r="ADZ3177" s="0"/>
      <c r="AEA3177" s="0"/>
      <c r="AEB3177" s="0"/>
      <c r="AEC3177" s="0"/>
      <c r="AED3177" s="0"/>
      <c r="AEE3177" s="0"/>
      <c r="AEF3177" s="0"/>
      <c r="AEG3177" s="0"/>
      <c r="AEH3177" s="0"/>
      <c r="AEI3177" s="0"/>
      <c r="AEJ3177" s="0"/>
      <c r="AEK3177" s="0"/>
      <c r="AEL3177" s="0"/>
      <c r="AEM3177" s="0"/>
      <c r="AEN3177" s="0"/>
      <c r="AEO3177" s="0"/>
      <c r="AEP3177" s="0"/>
      <c r="AEQ3177" s="0"/>
      <c r="AER3177" s="0"/>
      <c r="AES3177" s="0"/>
      <c r="AET3177" s="0"/>
      <c r="AEU3177" s="0"/>
      <c r="AEV3177" s="0"/>
      <c r="AEW3177" s="0"/>
      <c r="AEX3177" s="0"/>
      <c r="AEY3177" s="0"/>
      <c r="AEZ3177" s="0"/>
      <c r="AFA3177" s="0"/>
      <c r="AFB3177" s="0"/>
      <c r="AFC3177" s="0"/>
      <c r="AFD3177" s="0"/>
      <c r="AFE3177" s="0"/>
      <c r="AFF3177" s="0"/>
      <c r="AFG3177" s="0"/>
      <c r="AFH3177" s="0"/>
      <c r="AFI3177" s="0"/>
      <c r="AFJ3177" s="0"/>
      <c r="AFK3177" s="0"/>
      <c r="AFL3177" s="0"/>
      <c r="AFM3177" s="0"/>
      <c r="AFN3177" s="0"/>
      <c r="AFO3177" s="0"/>
      <c r="AFP3177" s="0"/>
      <c r="AFQ3177" s="0"/>
      <c r="AFR3177" s="0"/>
      <c r="AFS3177" s="0"/>
      <c r="AFT3177" s="0"/>
      <c r="AFU3177" s="0"/>
      <c r="AFV3177" s="0"/>
      <c r="AFW3177" s="0"/>
      <c r="AFX3177" s="0"/>
      <c r="AFY3177" s="0"/>
      <c r="AFZ3177" s="0"/>
      <c r="AGA3177" s="0"/>
      <c r="AGB3177" s="0"/>
      <c r="AGC3177" s="0"/>
      <c r="AGD3177" s="0"/>
      <c r="AGE3177" s="0"/>
      <c r="AGF3177" s="0"/>
      <c r="AGG3177" s="0"/>
      <c r="AGH3177" s="0"/>
      <c r="AGI3177" s="0"/>
      <c r="AGJ3177" s="0"/>
      <c r="AGK3177" s="0"/>
      <c r="AGL3177" s="0"/>
      <c r="AGM3177" s="0"/>
      <c r="AGN3177" s="0"/>
      <c r="AGO3177" s="0"/>
      <c r="AGP3177" s="0"/>
      <c r="AGQ3177" s="0"/>
      <c r="AGR3177" s="0"/>
      <c r="AGS3177" s="0"/>
      <c r="AGT3177" s="0"/>
      <c r="AGU3177" s="0"/>
      <c r="AGV3177" s="0"/>
      <c r="AGW3177" s="0"/>
      <c r="AGX3177" s="0"/>
      <c r="AGY3177" s="0"/>
      <c r="AGZ3177" s="0"/>
      <c r="AHA3177" s="0"/>
      <c r="AHB3177" s="0"/>
      <c r="AHC3177" s="0"/>
      <c r="AHD3177" s="0"/>
      <c r="AHE3177" s="0"/>
      <c r="AHF3177" s="0"/>
      <c r="AHG3177" s="0"/>
      <c r="AHH3177" s="0"/>
      <c r="AHI3177" s="0"/>
      <c r="AHJ3177" s="0"/>
      <c r="AHK3177" s="0"/>
      <c r="AHL3177" s="0"/>
      <c r="AHM3177" s="0"/>
      <c r="AHN3177" s="0"/>
      <c r="AHO3177" s="0"/>
      <c r="AHP3177" s="0"/>
      <c r="AHQ3177" s="0"/>
      <c r="AHR3177" s="0"/>
      <c r="AHS3177" s="0"/>
      <c r="AHT3177" s="0"/>
      <c r="AHU3177" s="0"/>
      <c r="AHV3177" s="0"/>
      <c r="AHW3177" s="0"/>
      <c r="AHX3177" s="0"/>
      <c r="AHY3177" s="0"/>
      <c r="AHZ3177" s="0"/>
      <c r="AIA3177" s="0"/>
      <c r="AIB3177" s="0"/>
      <c r="AIC3177" s="0"/>
      <c r="AID3177" s="0"/>
      <c r="AIE3177" s="0"/>
      <c r="AIF3177" s="0"/>
      <c r="AIG3177" s="0"/>
      <c r="AIH3177" s="0"/>
      <c r="AII3177" s="0"/>
      <c r="AIJ3177" s="0"/>
      <c r="AIK3177" s="0"/>
      <c r="AIL3177" s="0"/>
      <c r="AIM3177" s="0"/>
      <c r="AIN3177" s="0"/>
      <c r="AIO3177" s="0"/>
      <c r="AIP3177" s="0"/>
      <c r="AIQ3177" s="0"/>
      <c r="AIR3177" s="0"/>
      <c r="AIS3177" s="0"/>
      <c r="AIT3177" s="0"/>
      <c r="AIU3177" s="0"/>
      <c r="AIV3177" s="0"/>
      <c r="AIW3177" s="0"/>
      <c r="AIX3177" s="0"/>
      <c r="AIY3177" s="0"/>
      <c r="AIZ3177" s="0"/>
      <c r="AJA3177" s="0"/>
      <c r="AJB3177" s="0"/>
      <c r="AJC3177" s="0"/>
      <c r="AJD3177" s="0"/>
      <c r="AJE3177" s="0"/>
      <c r="AJF3177" s="0"/>
      <c r="AJG3177" s="0"/>
      <c r="AJH3177" s="0"/>
      <c r="AJI3177" s="0"/>
      <c r="AJJ3177" s="0"/>
      <c r="AJK3177" s="0"/>
      <c r="AJL3177" s="0"/>
      <c r="AJM3177" s="0"/>
      <c r="AJN3177" s="0"/>
      <c r="AJO3177" s="0"/>
      <c r="AJP3177" s="0"/>
      <c r="AJQ3177" s="0"/>
      <c r="AJR3177" s="0"/>
      <c r="AJS3177" s="0"/>
      <c r="AJT3177" s="0"/>
      <c r="AJU3177" s="0"/>
      <c r="AJV3177" s="0"/>
      <c r="AJW3177" s="0"/>
      <c r="AJX3177" s="0"/>
      <c r="AJY3177" s="0"/>
      <c r="AJZ3177" s="0"/>
      <c r="AKA3177" s="0"/>
      <c r="AKB3177" s="0"/>
      <c r="AKC3177" s="0"/>
      <c r="AKD3177" s="0"/>
      <c r="AKE3177" s="0"/>
      <c r="AKF3177" s="0"/>
      <c r="AKG3177" s="0"/>
      <c r="AKH3177" s="0"/>
      <c r="AKI3177" s="0"/>
      <c r="AKJ3177" s="0"/>
      <c r="AKK3177" s="0"/>
      <c r="AKL3177" s="0"/>
      <c r="AKM3177" s="0"/>
      <c r="AKN3177" s="0"/>
      <c r="AKO3177" s="0"/>
      <c r="AKP3177" s="0"/>
      <c r="AKQ3177" s="0"/>
      <c r="AKR3177" s="0"/>
      <c r="AKS3177" s="0"/>
      <c r="AKT3177" s="0"/>
      <c r="AKU3177" s="0"/>
      <c r="AKV3177" s="0"/>
      <c r="AKW3177" s="0"/>
      <c r="AKX3177" s="0"/>
      <c r="AKY3177" s="0"/>
      <c r="AKZ3177" s="0"/>
      <c r="ALA3177" s="0"/>
      <c r="ALB3177" s="0"/>
      <c r="ALC3177" s="0"/>
      <c r="ALD3177" s="0"/>
      <c r="ALE3177" s="0"/>
      <c r="ALF3177" s="0"/>
      <c r="ALG3177" s="0"/>
      <c r="ALH3177" s="0"/>
      <c r="ALI3177" s="0"/>
      <c r="ALJ3177" s="0"/>
      <c r="ALK3177" s="0"/>
      <c r="ALL3177" s="0"/>
      <c r="ALM3177" s="0"/>
      <c r="ALN3177" s="0"/>
      <c r="ALO3177" s="0"/>
      <c r="ALP3177" s="0"/>
      <c r="ALQ3177" s="0"/>
      <c r="ALR3177" s="0"/>
      <c r="ALS3177" s="0"/>
      <c r="ALT3177" s="0"/>
      <c r="ALU3177" s="0"/>
      <c r="ALV3177" s="0"/>
      <c r="ALW3177" s="0"/>
      <c r="ALX3177" s="0"/>
      <c r="ALY3177" s="0"/>
      <c r="ALZ3177" s="0"/>
      <c r="AMA3177" s="0"/>
      <c r="AMB3177" s="0"/>
      <c r="AMC3177" s="0"/>
      <c r="AMD3177" s="0"/>
      <c r="AME3177" s="0"/>
      <c r="AMF3177" s="0"/>
      <c r="AMG3177" s="0"/>
      <c r="AMH3177" s="0"/>
      <c r="AMI3177" s="0"/>
    </row>
    <row r="3178" customFormat="false" ht="12.75" hidden="false" customHeight="false" outlineLevel="0" collapsed="false">
      <c r="A3178" s="18" t="s">
        <v>1365</v>
      </c>
      <c r="B3178" s="18"/>
      <c r="C3178" s="78" t="s">
        <v>3422</v>
      </c>
      <c r="D3178" s="79" t="s">
        <v>13</v>
      </c>
      <c r="E3178" s="80"/>
      <c r="F3178" s="81"/>
      <c r="G3178" s="82"/>
      <c r="H3178" s="83" t="s">
        <v>168</v>
      </c>
      <c r="I3178" s="84" t="n">
        <v>2.95</v>
      </c>
      <c r="J3178" s="83" t="s">
        <v>3372</v>
      </c>
      <c r="K3178" s="18"/>
      <c r="L3178" s="18"/>
      <c r="M3178" s="18"/>
      <c r="N3178" s="18"/>
      <c r="O3178" s="18"/>
      <c r="P3178" s="18"/>
      <c r="Q3178" s="18"/>
      <c r="R3178" s="18"/>
      <c r="S3178" s="18"/>
      <c r="T3178" s="18"/>
      <c r="U3178" s="18"/>
      <c r="V3178" s="18"/>
      <c r="W3178" s="18"/>
      <c r="X3178" s="18"/>
      <c r="Y3178" s="18"/>
      <c r="Z3178" s="18"/>
      <c r="AA3178" s="18"/>
      <c r="AB3178" s="18"/>
      <c r="AC3178" s="18"/>
      <c r="AD3178" s="18"/>
      <c r="AE3178" s="18"/>
      <c r="AF3178" s="18"/>
      <c r="AG3178" s="18"/>
      <c r="AH3178" s="18"/>
      <c r="AI3178" s="18"/>
      <c r="AJ3178" s="18"/>
      <c r="AK3178" s="18"/>
      <c r="AL3178" s="18"/>
      <c r="AM3178" s="18"/>
      <c r="AN3178" s="18"/>
      <c r="AO3178" s="18"/>
      <c r="AP3178" s="18"/>
      <c r="AQ3178" s="18"/>
      <c r="AR3178" s="18"/>
      <c r="AS3178" s="18"/>
      <c r="AT3178" s="18"/>
      <c r="AU3178" s="18"/>
      <c r="AV3178" s="18"/>
      <c r="AW3178" s="18"/>
      <c r="AX3178" s="18"/>
      <c r="AY3178" s="18"/>
      <c r="AZ3178" s="18"/>
      <c r="BA3178" s="18"/>
      <c r="BB3178" s="18"/>
      <c r="BC3178" s="18"/>
      <c r="BD3178" s="18"/>
      <c r="BE3178" s="18"/>
      <c r="BF3178" s="18"/>
      <c r="BG3178" s="18"/>
      <c r="BH3178" s="18"/>
      <c r="BI3178" s="18"/>
      <c r="BJ3178" s="18"/>
      <c r="BK3178" s="18"/>
      <c r="BL3178" s="18"/>
      <c r="BM3178" s="0"/>
      <c r="BN3178" s="0"/>
      <c r="BO3178" s="0"/>
      <c r="BP3178" s="0"/>
      <c r="BQ3178" s="0"/>
      <c r="BR3178" s="0"/>
      <c r="BS3178" s="0"/>
      <c r="BT3178" s="0"/>
      <c r="BU3178" s="0"/>
      <c r="BV3178" s="0"/>
      <c r="BW3178" s="0"/>
      <c r="BX3178" s="0"/>
      <c r="BY3178" s="0"/>
      <c r="BZ3178" s="0"/>
      <c r="CA3178" s="0"/>
      <c r="CB3178" s="0"/>
      <c r="CC3178" s="0"/>
      <c r="CD3178" s="0"/>
      <c r="CE3178" s="0"/>
      <c r="CF3178" s="0"/>
      <c r="CG3178" s="0"/>
      <c r="CH3178" s="0"/>
      <c r="CI3178" s="0"/>
      <c r="CJ3178" s="0"/>
      <c r="CK3178" s="0"/>
      <c r="CL3178" s="0"/>
      <c r="CM3178" s="0"/>
      <c r="CN3178" s="0"/>
      <c r="CO3178" s="0"/>
      <c r="CP3178" s="0"/>
      <c r="CQ3178" s="0"/>
      <c r="CR3178" s="0"/>
      <c r="CS3178" s="0"/>
      <c r="CT3178" s="0"/>
      <c r="CU3178" s="0"/>
      <c r="CV3178" s="0"/>
      <c r="CW3178" s="0"/>
      <c r="CX3178" s="0"/>
      <c r="CY3178" s="0"/>
      <c r="CZ3178" s="0"/>
      <c r="DA3178" s="0"/>
      <c r="DB3178" s="0"/>
      <c r="DC3178" s="0"/>
      <c r="DD3178" s="0"/>
      <c r="DE3178" s="0"/>
      <c r="DF3178" s="0"/>
      <c r="DG3178" s="0"/>
      <c r="DH3178" s="0"/>
      <c r="DI3178" s="0"/>
      <c r="DJ3178" s="0"/>
      <c r="DK3178" s="0"/>
      <c r="DL3178" s="0"/>
      <c r="DM3178" s="0"/>
      <c r="DN3178" s="0"/>
      <c r="DO3178" s="0"/>
      <c r="DP3178" s="0"/>
      <c r="DQ3178" s="0"/>
      <c r="DR3178" s="0"/>
      <c r="DS3178" s="0"/>
      <c r="DT3178" s="0"/>
      <c r="DU3178" s="0"/>
      <c r="DV3178" s="0"/>
      <c r="DW3178" s="0"/>
      <c r="DX3178" s="0"/>
      <c r="DY3178" s="0"/>
      <c r="DZ3178" s="0"/>
      <c r="EA3178" s="0"/>
      <c r="EB3178" s="0"/>
      <c r="EC3178" s="0"/>
      <c r="ED3178" s="0"/>
      <c r="EE3178" s="0"/>
      <c r="EF3178" s="0"/>
      <c r="EG3178" s="0"/>
      <c r="EH3178" s="0"/>
      <c r="EI3178" s="0"/>
      <c r="EJ3178" s="0"/>
      <c r="EK3178" s="0"/>
      <c r="EL3178" s="0"/>
      <c r="EM3178" s="0"/>
      <c r="EN3178" s="0"/>
      <c r="EO3178" s="0"/>
      <c r="EP3178" s="0"/>
      <c r="EQ3178" s="0"/>
      <c r="ER3178" s="0"/>
      <c r="ES3178" s="0"/>
      <c r="ET3178" s="0"/>
      <c r="EU3178" s="0"/>
      <c r="EV3178" s="0"/>
      <c r="EW3178" s="0"/>
      <c r="EX3178" s="0"/>
      <c r="EY3178" s="0"/>
      <c r="EZ3178" s="0"/>
      <c r="FA3178" s="0"/>
      <c r="FB3178" s="0"/>
      <c r="FC3178" s="0"/>
      <c r="FD3178" s="0"/>
      <c r="FE3178" s="0"/>
      <c r="FF3178" s="0"/>
      <c r="FG3178" s="0"/>
      <c r="FH3178" s="0"/>
      <c r="FI3178" s="0"/>
      <c r="FJ3178" s="0"/>
      <c r="FK3178" s="0"/>
      <c r="FL3178" s="0"/>
      <c r="FM3178" s="0"/>
      <c r="FN3178" s="0"/>
      <c r="FO3178" s="0"/>
      <c r="FP3178" s="0"/>
      <c r="FQ3178" s="0"/>
      <c r="FR3178" s="0"/>
      <c r="FS3178" s="0"/>
      <c r="FT3178" s="0"/>
      <c r="FU3178" s="0"/>
      <c r="FV3178" s="0"/>
      <c r="FW3178" s="0"/>
      <c r="FX3178" s="0"/>
      <c r="FY3178" s="0"/>
      <c r="FZ3178" s="0"/>
      <c r="GA3178" s="0"/>
      <c r="GB3178" s="0"/>
      <c r="GC3178" s="0"/>
      <c r="GD3178" s="0"/>
      <c r="GE3178" s="0"/>
      <c r="GF3178" s="0"/>
      <c r="GG3178" s="0"/>
      <c r="GH3178" s="0"/>
      <c r="GI3178" s="0"/>
      <c r="GJ3178" s="0"/>
      <c r="GK3178" s="0"/>
      <c r="GL3178" s="0"/>
      <c r="GM3178" s="0"/>
      <c r="GN3178" s="0"/>
      <c r="GO3178" s="0"/>
      <c r="GP3178" s="0"/>
      <c r="GQ3178" s="0"/>
      <c r="GR3178" s="0"/>
      <c r="GS3178" s="0"/>
      <c r="GT3178" s="0"/>
      <c r="GU3178" s="0"/>
      <c r="GV3178" s="0"/>
      <c r="GW3178" s="0"/>
      <c r="GX3178" s="0"/>
      <c r="GY3178" s="0"/>
      <c r="GZ3178" s="0"/>
      <c r="HA3178" s="0"/>
      <c r="HB3178" s="0"/>
      <c r="HC3178" s="0"/>
      <c r="HD3178" s="0"/>
      <c r="HE3178" s="0"/>
      <c r="HF3178" s="0"/>
      <c r="HG3178" s="0"/>
      <c r="HH3178" s="0"/>
      <c r="HI3178" s="0"/>
      <c r="HJ3178" s="0"/>
      <c r="HK3178" s="0"/>
      <c r="HL3178" s="0"/>
      <c r="HM3178" s="0"/>
      <c r="HN3178" s="0"/>
      <c r="HO3178" s="0"/>
      <c r="HP3178" s="0"/>
      <c r="HQ3178" s="0"/>
      <c r="HR3178" s="0"/>
      <c r="HS3178" s="0"/>
      <c r="HT3178" s="0"/>
      <c r="HU3178" s="0"/>
      <c r="HV3178" s="0"/>
      <c r="HW3178" s="0"/>
      <c r="HX3178" s="0"/>
      <c r="HY3178" s="0"/>
      <c r="HZ3178" s="0"/>
      <c r="IA3178" s="0"/>
      <c r="IB3178" s="0"/>
      <c r="IC3178" s="0"/>
      <c r="ID3178" s="0"/>
      <c r="IE3178" s="0"/>
      <c r="IF3178" s="0"/>
      <c r="IG3178" s="0"/>
      <c r="IH3178" s="0"/>
      <c r="II3178" s="0"/>
      <c r="IJ3178" s="0"/>
      <c r="IK3178" s="0"/>
      <c r="IL3178" s="0"/>
      <c r="IM3178" s="0"/>
      <c r="IN3178" s="0"/>
      <c r="IO3178" s="0"/>
      <c r="IP3178" s="0"/>
      <c r="IQ3178" s="0"/>
      <c r="IR3178" s="0"/>
      <c r="IS3178" s="0"/>
      <c r="IT3178" s="0"/>
      <c r="IU3178" s="0"/>
      <c r="IV3178" s="0"/>
      <c r="IW3178" s="0"/>
      <c r="IX3178" s="0"/>
      <c r="IY3178" s="0"/>
      <c r="IZ3178" s="0"/>
      <c r="JA3178" s="0"/>
      <c r="JB3178" s="0"/>
      <c r="JC3178" s="0"/>
      <c r="JD3178" s="0"/>
      <c r="JE3178" s="0"/>
      <c r="JF3178" s="0"/>
      <c r="JG3178" s="0"/>
      <c r="JH3178" s="0"/>
      <c r="JI3178" s="0"/>
      <c r="JJ3178" s="0"/>
      <c r="JK3178" s="0"/>
      <c r="JL3178" s="0"/>
      <c r="JM3178" s="0"/>
      <c r="JN3178" s="0"/>
      <c r="JO3178" s="0"/>
      <c r="JP3178" s="0"/>
      <c r="JQ3178" s="0"/>
      <c r="JR3178" s="0"/>
      <c r="JS3178" s="0"/>
      <c r="JT3178" s="0"/>
      <c r="JU3178" s="0"/>
      <c r="JV3178" s="0"/>
      <c r="JW3178" s="0"/>
      <c r="JX3178" s="0"/>
      <c r="JY3178" s="0"/>
      <c r="JZ3178" s="0"/>
      <c r="KA3178" s="0"/>
      <c r="KB3178" s="0"/>
      <c r="KC3178" s="0"/>
      <c r="KD3178" s="0"/>
      <c r="KE3178" s="0"/>
      <c r="KF3178" s="0"/>
      <c r="KG3178" s="0"/>
      <c r="KH3178" s="0"/>
      <c r="KI3178" s="0"/>
      <c r="KJ3178" s="0"/>
      <c r="KK3178" s="0"/>
      <c r="KL3178" s="0"/>
      <c r="KM3178" s="0"/>
      <c r="KN3178" s="0"/>
      <c r="KO3178" s="0"/>
      <c r="KP3178" s="0"/>
      <c r="KQ3178" s="0"/>
      <c r="KR3178" s="0"/>
      <c r="KS3178" s="0"/>
      <c r="KT3178" s="0"/>
      <c r="KU3178" s="0"/>
      <c r="KV3178" s="0"/>
      <c r="KW3178" s="0"/>
      <c r="KX3178" s="0"/>
      <c r="KY3178" s="0"/>
      <c r="KZ3178" s="0"/>
      <c r="LA3178" s="0"/>
      <c r="LB3178" s="0"/>
      <c r="LC3178" s="0"/>
      <c r="LD3178" s="0"/>
      <c r="LE3178" s="0"/>
      <c r="LF3178" s="0"/>
      <c r="LG3178" s="0"/>
      <c r="LH3178" s="0"/>
      <c r="LI3178" s="0"/>
      <c r="LJ3178" s="0"/>
      <c r="LK3178" s="0"/>
      <c r="LL3178" s="0"/>
      <c r="LM3178" s="0"/>
      <c r="LN3178" s="0"/>
      <c r="LO3178" s="0"/>
      <c r="LP3178" s="0"/>
      <c r="LQ3178" s="0"/>
      <c r="LR3178" s="0"/>
      <c r="LS3178" s="0"/>
      <c r="LT3178" s="0"/>
      <c r="LU3178" s="0"/>
      <c r="LV3178" s="0"/>
      <c r="LW3178" s="0"/>
      <c r="LX3178" s="0"/>
      <c r="LY3178" s="0"/>
      <c r="LZ3178" s="0"/>
      <c r="MA3178" s="0"/>
      <c r="MB3178" s="0"/>
      <c r="MC3178" s="0"/>
      <c r="MD3178" s="0"/>
      <c r="ME3178" s="0"/>
      <c r="MF3178" s="0"/>
      <c r="MG3178" s="0"/>
      <c r="MH3178" s="0"/>
      <c r="MI3178" s="0"/>
      <c r="MJ3178" s="0"/>
      <c r="MK3178" s="0"/>
      <c r="ML3178" s="0"/>
      <c r="MM3178" s="0"/>
      <c r="MN3178" s="0"/>
      <c r="MO3178" s="0"/>
      <c r="MP3178" s="0"/>
      <c r="MQ3178" s="0"/>
      <c r="MR3178" s="0"/>
      <c r="MS3178" s="0"/>
      <c r="MT3178" s="0"/>
      <c r="MU3178" s="0"/>
      <c r="MV3178" s="0"/>
      <c r="MW3178" s="0"/>
      <c r="MX3178" s="0"/>
      <c r="MY3178" s="0"/>
      <c r="MZ3178" s="0"/>
      <c r="NA3178" s="0"/>
      <c r="NB3178" s="0"/>
      <c r="NC3178" s="0"/>
      <c r="ND3178" s="0"/>
      <c r="NE3178" s="0"/>
      <c r="NF3178" s="0"/>
      <c r="NG3178" s="0"/>
      <c r="NH3178" s="0"/>
      <c r="NI3178" s="0"/>
      <c r="NJ3178" s="0"/>
      <c r="NK3178" s="0"/>
      <c r="NL3178" s="0"/>
      <c r="NM3178" s="0"/>
      <c r="NN3178" s="0"/>
      <c r="NO3178" s="0"/>
      <c r="NP3178" s="0"/>
      <c r="NQ3178" s="0"/>
      <c r="NR3178" s="0"/>
      <c r="NS3178" s="0"/>
      <c r="NT3178" s="0"/>
      <c r="NU3178" s="0"/>
      <c r="NV3178" s="0"/>
      <c r="NW3178" s="0"/>
      <c r="NX3178" s="0"/>
      <c r="NY3178" s="0"/>
      <c r="NZ3178" s="0"/>
      <c r="OA3178" s="0"/>
      <c r="OB3178" s="0"/>
      <c r="OC3178" s="0"/>
      <c r="OD3178" s="0"/>
      <c r="OE3178" s="0"/>
      <c r="OF3178" s="0"/>
      <c r="OG3178" s="0"/>
      <c r="OH3178" s="0"/>
      <c r="OI3178" s="0"/>
      <c r="OJ3178" s="0"/>
      <c r="OK3178" s="0"/>
      <c r="OL3178" s="0"/>
      <c r="OM3178" s="0"/>
      <c r="ON3178" s="0"/>
      <c r="OO3178" s="0"/>
      <c r="OP3178" s="0"/>
      <c r="OQ3178" s="0"/>
      <c r="OR3178" s="0"/>
      <c r="OS3178" s="0"/>
      <c r="OT3178" s="0"/>
      <c r="OU3178" s="0"/>
      <c r="OV3178" s="0"/>
      <c r="OW3178" s="0"/>
      <c r="OX3178" s="0"/>
      <c r="OY3178" s="0"/>
      <c r="OZ3178" s="0"/>
      <c r="PA3178" s="0"/>
      <c r="PB3178" s="0"/>
      <c r="PC3178" s="0"/>
      <c r="PD3178" s="0"/>
      <c r="PE3178" s="0"/>
      <c r="PF3178" s="0"/>
      <c r="PG3178" s="0"/>
      <c r="PH3178" s="0"/>
      <c r="PI3178" s="0"/>
      <c r="PJ3178" s="0"/>
      <c r="PK3178" s="0"/>
      <c r="PL3178" s="0"/>
      <c r="PM3178" s="0"/>
      <c r="PN3178" s="0"/>
      <c r="PO3178" s="0"/>
      <c r="PP3178" s="0"/>
      <c r="PQ3178" s="0"/>
      <c r="PR3178" s="0"/>
      <c r="PS3178" s="0"/>
      <c r="PT3178" s="0"/>
      <c r="PU3178" s="0"/>
      <c r="PV3178" s="0"/>
      <c r="PW3178" s="0"/>
      <c r="PX3178" s="0"/>
      <c r="PY3178" s="0"/>
      <c r="PZ3178" s="0"/>
      <c r="QA3178" s="0"/>
      <c r="QB3178" s="0"/>
      <c r="QC3178" s="0"/>
      <c r="QD3178" s="0"/>
      <c r="QE3178" s="0"/>
      <c r="QF3178" s="0"/>
      <c r="QG3178" s="0"/>
      <c r="QH3178" s="0"/>
      <c r="QI3178" s="0"/>
      <c r="QJ3178" s="0"/>
      <c r="QK3178" s="0"/>
      <c r="QL3178" s="0"/>
      <c r="QM3178" s="0"/>
      <c r="QN3178" s="0"/>
      <c r="QO3178" s="0"/>
      <c r="QP3178" s="0"/>
      <c r="QQ3178" s="0"/>
      <c r="QR3178" s="0"/>
      <c r="QS3178" s="0"/>
      <c r="QT3178" s="0"/>
      <c r="QU3178" s="0"/>
      <c r="QV3178" s="0"/>
      <c r="QW3178" s="0"/>
      <c r="QX3178" s="0"/>
      <c r="QY3178" s="0"/>
      <c r="QZ3178" s="0"/>
      <c r="RA3178" s="0"/>
      <c r="RB3178" s="0"/>
      <c r="RC3178" s="0"/>
      <c r="RD3178" s="0"/>
      <c r="RE3178" s="0"/>
      <c r="RF3178" s="0"/>
      <c r="RG3178" s="0"/>
      <c r="RH3178" s="0"/>
      <c r="RI3178" s="0"/>
      <c r="RJ3178" s="0"/>
      <c r="RK3178" s="0"/>
      <c r="RL3178" s="0"/>
      <c r="RM3178" s="0"/>
      <c r="RN3178" s="0"/>
      <c r="RO3178" s="0"/>
      <c r="RP3178" s="0"/>
      <c r="RQ3178" s="0"/>
      <c r="RR3178" s="0"/>
      <c r="RS3178" s="0"/>
      <c r="RT3178" s="0"/>
      <c r="RU3178" s="0"/>
      <c r="RV3178" s="0"/>
      <c r="RW3178" s="0"/>
      <c r="RX3178" s="0"/>
      <c r="RY3178" s="0"/>
      <c r="RZ3178" s="0"/>
      <c r="SA3178" s="0"/>
      <c r="SB3178" s="0"/>
      <c r="SC3178" s="0"/>
      <c r="SD3178" s="0"/>
      <c r="SE3178" s="0"/>
      <c r="SF3178" s="0"/>
      <c r="SG3178" s="0"/>
      <c r="SH3178" s="0"/>
      <c r="SI3178" s="0"/>
      <c r="SJ3178" s="0"/>
      <c r="SK3178" s="0"/>
      <c r="SL3178" s="0"/>
      <c r="SM3178" s="0"/>
      <c r="SN3178" s="0"/>
      <c r="SO3178" s="0"/>
      <c r="SP3178" s="0"/>
      <c r="SQ3178" s="0"/>
      <c r="SR3178" s="0"/>
      <c r="SS3178" s="0"/>
      <c r="ST3178" s="0"/>
      <c r="SU3178" s="0"/>
      <c r="SV3178" s="0"/>
      <c r="SW3178" s="0"/>
      <c r="SX3178" s="0"/>
      <c r="SY3178" s="0"/>
      <c r="SZ3178" s="0"/>
      <c r="TA3178" s="0"/>
      <c r="TB3178" s="0"/>
      <c r="TC3178" s="0"/>
      <c r="TD3178" s="0"/>
      <c r="TE3178" s="0"/>
      <c r="TF3178" s="0"/>
      <c r="TG3178" s="0"/>
      <c r="TH3178" s="0"/>
      <c r="TI3178" s="0"/>
      <c r="TJ3178" s="0"/>
      <c r="TK3178" s="0"/>
      <c r="TL3178" s="0"/>
      <c r="TM3178" s="0"/>
      <c r="TN3178" s="0"/>
      <c r="TO3178" s="0"/>
      <c r="TP3178" s="0"/>
      <c r="TQ3178" s="0"/>
      <c r="TR3178" s="0"/>
      <c r="TS3178" s="0"/>
      <c r="TT3178" s="0"/>
      <c r="TU3178" s="0"/>
      <c r="TV3178" s="0"/>
      <c r="TW3178" s="0"/>
      <c r="TX3178" s="0"/>
      <c r="TY3178" s="0"/>
      <c r="TZ3178" s="0"/>
      <c r="UA3178" s="0"/>
      <c r="UB3178" s="0"/>
      <c r="UC3178" s="0"/>
      <c r="UD3178" s="0"/>
      <c r="UE3178" s="0"/>
      <c r="UF3178" s="0"/>
      <c r="UG3178" s="0"/>
      <c r="UH3178" s="0"/>
      <c r="UI3178" s="0"/>
      <c r="UJ3178" s="0"/>
      <c r="UK3178" s="0"/>
      <c r="UL3178" s="0"/>
      <c r="UM3178" s="0"/>
      <c r="UN3178" s="0"/>
      <c r="UO3178" s="0"/>
      <c r="UP3178" s="0"/>
      <c r="UQ3178" s="0"/>
      <c r="UR3178" s="0"/>
      <c r="US3178" s="0"/>
      <c r="UT3178" s="0"/>
      <c r="UU3178" s="0"/>
      <c r="UV3178" s="0"/>
      <c r="UW3178" s="0"/>
      <c r="UX3178" s="0"/>
      <c r="UY3178" s="0"/>
      <c r="UZ3178" s="0"/>
      <c r="VA3178" s="0"/>
      <c r="VB3178" s="0"/>
      <c r="VC3178" s="0"/>
      <c r="VD3178" s="0"/>
      <c r="VE3178" s="0"/>
      <c r="VF3178" s="0"/>
      <c r="VG3178" s="0"/>
      <c r="VH3178" s="0"/>
      <c r="VI3178" s="0"/>
      <c r="VJ3178" s="0"/>
      <c r="VK3178" s="0"/>
      <c r="VL3178" s="0"/>
      <c r="VM3178" s="0"/>
      <c r="VN3178" s="0"/>
      <c r="VO3178" s="0"/>
      <c r="VP3178" s="0"/>
      <c r="VQ3178" s="0"/>
      <c r="VR3178" s="0"/>
      <c r="VS3178" s="0"/>
      <c r="VT3178" s="0"/>
      <c r="VU3178" s="0"/>
      <c r="VV3178" s="0"/>
      <c r="VW3178" s="0"/>
      <c r="VX3178" s="0"/>
      <c r="VY3178" s="0"/>
      <c r="VZ3178" s="0"/>
      <c r="WA3178" s="0"/>
      <c r="WB3178" s="0"/>
      <c r="WC3178" s="0"/>
      <c r="WD3178" s="0"/>
      <c r="WE3178" s="0"/>
      <c r="WF3178" s="0"/>
      <c r="WG3178" s="0"/>
      <c r="WH3178" s="0"/>
      <c r="WI3178" s="0"/>
      <c r="WJ3178" s="0"/>
      <c r="WK3178" s="0"/>
      <c r="WL3178" s="0"/>
      <c r="WM3178" s="0"/>
      <c r="WN3178" s="0"/>
      <c r="WO3178" s="0"/>
      <c r="WP3178" s="0"/>
      <c r="WQ3178" s="0"/>
      <c r="WR3178" s="0"/>
      <c r="WS3178" s="0"/>
      <c r="WT3178" s="0"/>
      <c r="WU3178" s="0"/>
      <c r="WV3178" s="0"/>
      <c r="WW3178" s="0"/>
      <c r="WX3178" s="0"/>
      <c r="WY3178" s="0"/>
      <c r="WZ3178" s="0"/>
      <c r="XA3178" s="0"/>
      <c r="XB3178" s="0"/>
      <c r="XC3178" s="0"/>
      <c r="XD3178" s="0"/>
      <c r="XE3178" s="0"/>
      <c r="XF3178" s="0"/>
      <c r="XG3178" s="0"/>
      <c r="XH3178" s="0"/>
      <c r="XI3178" s="0"/>
      <c r="XJ3178" s="0"/>
      <c r="XK3178" s="0"/>
      <c r="XL3178" s="0"/>
      <c r="XM3178" s="0"/>
      <c r="XN3178" s="0"/>
      <c r="XO3178" s="0"/>
      <c r="XP3178" s="0"/>
      <c r="XQ3178" s="0"/>
      <c r="XR3178" s="0"/>
      <c r="XS3178" s="0"/>
      <c r="XT3178" s="0"/>
      <c r="XU3178" s="0"/>
      <c r="XV3178" s="0"/>
      <c r="XW3178" s="0"/>
      <c r="XX3178" s="0"/>
      <c r="XY3178" s="0"/>
      <c r="XZ3178" s="0"/>
      <c r="YA3178" s="0"/>
      <c r="YB3178" s="0"/>
      <c r="YC3178" s="0"/>
      <c r="YD3178" s="0"/>
      <c r="YE3178" s="0"/>
      <c r="YF3178" s="0"/>
      <c r="YG3178" s="0"/>
      <c r="YH3178" s="0"/>
      <c r="YI3178" s="0"/>
      <c r="YJ3178" s="0"/>
      <c r="YK3178" s="0"/>
      <c r="YL3178" s="0"/>
      <c r="YM3178" s="0"/>
      <c r="YN3178" s="0"/>
      <c r="YO3178" s="0"/>
      <c r="YP3178" s="0"/>
      <c r="YQ3178" s="0"/>
      <c r="YR3178" s="0"/>
      <c r="YS3178" s="0"/>
      <c r="YT3178" s="0"/>
      <c r="YU3178" s="0"/>
      <c r="YV3178" s="0"/>
      <c r="YW3178" s="0"/>
      <c r="YX3178" s="0"/>
      <c r="YY3178" s="0"/>
      <c r="YZ3178" s="0"/>
      <c r="ZA3178" s="0"/>
      <c r="ZB3178" s="0"/>
      <c r="ZC3178" s="0"/>
      <c r="ZD3178" s="0"/>
      <c r="ZE3178" s="0"/>
      <c r="ZF3178" s="0"/>
      <c r="ZG3178" s="0"/>
      <c r="ZH3178" s="0"/>
      <c r="ZI3178" s="0"/>
      <c r="ZJ3178" s="0"/>
      <c r="ZK3178" s="0"/>
      <c r="ZL3178" s="0"/>
      <c r="ZM3178" s="0"/>
      <c r="ZN3178" s="0"/>
      <c r="ZO3178" s="0"/>
      <c r="ZP3178" s="0"/>
      <c r="ZQ3178" s="0"/>
      <c r="ZR3178" s="0"/>
      <c r="ZS3178" s="0"/>
      <c r="ZT3178" s="0"/>
      <c r="ZU3178" s="0"/>
      <c r="ZV3178" s="0"/>
      <c r="ZW3178" s="0"/>
      <c r="ZX3178" s="0"/>
      <c r="ZY3178" s="0"/>
      <c r="ZZ3178" s="0"/>
      <c r="AAA3178" s="0"/>
      <c r="AAB3178" s="0"/>
      <c r="AAC3178" s="0"/>
      <c r="AAD3178" s="0"/>
      <c r="AAE3178" s="0"/>
      <c r="AAF3178" s="0"/>
      <c r="AAG3178" s="0"/>
      <c r="AAH3178" s="0"/>
      <c r="AAI3178" s="0"/>
      <c r="AAJ3178" s="0"/>
      <c r="AAK3178" s="0"/>
      <c r="AAL3178" s="0"/>
      <c r="AAM3178" s="0"/>
      <c r="AAN3178" s="0"/>
      <c r="AAO3178" s="0"/>
      <c r="AAP3178" s="0"/>
      <c r="AAQ3178" s="0"/>
      <c r="AAR3178" s="0"/>
      <c r="AAS3178" s="0"/>
      <c r="AAT3178" s="0"/>
      <c r="AAU3178" s="0"/>
      <c r="AAV3178" s="0"/>
      <c r="AAW3178" s="0"/>
      <c r="AAX3178" s="0"/>
      <c r="AAY3178" s="0"/>
      <c r="AAZ3178" s="0"/>
      <c r="ABA3178" s="0"/>
      <c r="ABB3178" s="0"/>
      <c r="ABC3178" s="0"/>
      <c r="ABD3178" s="0"/>
      <c r="ABE3178" s="0"/>
      <c r="ABF3178" s="0"/>
      <c r="ABG3178" s="0"/>
      <c r="ABH3178" s="0"/>
      <c r="ABI3178" s="0"/>
      <c r="ABJ3178" s="0"/>
      <c r="ABK3178" s="0"/>
      <c r="ABL3178" s="0"/>
      <c r="ABM3178" s="0"/>
      <c r="ABN3178" s="0"/>
      <c r="ABO3178" s="0"/>
      <c r="ABP3178" s="0"/>
      <c r="ABQ3178" s="0"/>
      <c r="ABR3178" s="0"/>
      <c r="ABS3178" s="0"/>
      <c r="ABT3178" s="0"/>
      <c r="ABU3178" s="0"/>
      <c r="ABV3178" s="0"/>
      <c r="ABW3178" s="0"/>
      <c r="ABX3178" s="0"/>
      <c r="ABY3178" s="0"/>
      <c r="ABZ3178" s="0"/>
      <c r="ACA3178" s="0"/>
      <c r="ACB3178" s="0"/>
      <c r="ACC3178" s="0"/>
      <c r="ACD3178" s="0"/>
      <c r="ACE3178" s="0"/>
      <c r="ACF3178" s="0"/>
      <c r="ACG3178" s="0"/>
      <c r="ACH3178" s="0"/>
      <c r="ACI3178" s="0"/>
      <c r="ACJ3178" s="0"/>
      <c r="ACK3178" s="0"/>
      <c r="ACL3178" s="0"/>
      <c r="ACM3178" s="0"/>
      <c r="ACN3178" s="0"/>
      <c r="ACO3178" s="0"/>
      <c r="ACP3178" s="0"/>
      <c r="ACQ3178" s="0"/>
      <c r="ACR3178" s="0"/>
      <c r="ACS3178" s="0"/>
      <c r="ACT3178" s="0"/>
      <c r="ACU3178" s="0"/>
      <c r="ACV3178" s="0"/>
      <c r="ACW3178" s="0"/>
      <c r="ACX3178" s="0"/>
      <c r="ACY3178" s="0"/>
      <c r="ACZ3178" s="0"/>
      <c r="ADA3178" s="0"/>
      <c r="ADB3178" s="0"/>
      <c r="ADC3178" s="0"/>
      <c r="ADD3178" s="0"/>
      <c r="ADE3178" s="0"/>
      <c r="ADF3178" s="0"/>
      <c r="ADG3178" s="0"/>
      <c r="ADH3178" s="0"/>
      <c r="ADI3178" s="0"/>
      <c r="ADJ3178" s="0"/>
      <c r="ADK3178" s="0"/>
      <c r="ADL3178" s="0"/>
      <c r="ADM3178" s="0"/>
      <c r="ADN3178" s="0"/>
      <c r="ADO3178" s="0"/>
      <c r="ADP3178" s="0"/>
      <c r="ADQ3178" s="0"/>
      <c r="ADR3178" s="0"/>
      <c r="ADS3178" s="0"/>
      <c r="ADT3178" s="0"/>
      <c r="ADU3178" s="0"/>
      <c r="ADV3178" s="0"/>
      <c r="ADW3178" s="0"/>
      <c r="ADX3178" s="0"/>
      <c r="ADY3178" s="0"/>
      <c r="ADZ3178" s="0"/>
      <c r="AEA3178" s="0"/>
      <c r="AEB3178" s="0"/>
      <c r="AEC3178" s="0"/>
      <c r="AED3178" s="0"/>
      <c r="AEE3178" s="0"/>
      <c r="AEF3178" s="0"/>
      <c r="AEG3178" s="0"/>
      <c r="AEH3178" s="0"/>
      <c r="AEI3178" s="0"/>
      <c r="AEJ3178" s="0"/>
      <c r="AEK3178" s="0"/>
      <c r="AEL3178" s="0"/>
      <c r="AEM3178" s="0"/>
      <c r="AEN3178" s="0"/>
      <c r="AEO3178" s="0"/>
      <c r="AEP3178" s="0"/>
      <c r="AEQ3178" s="0"/>
      <c r="AER3178" s="0"/>
      <c r="AES3178" s="0"/>
      <c r="AET3178" s="0"/>
      <c r="AEU3178" s="0"/>
      <c r="AEV3178" s="0"/>
      <c r="AEW3178" s="0"/>
      <c r="AEX3178" s="0"/>
      <c r="AEY3178" s="0"/>
      <c r="AEZ3178" s="0"/>
      <c r="AFA3178" s="0"/>
      <c r="AFB3178" s="0"/>
      <c r="AFC3178" s="0"/>
      <c r="AFD3178" s="0"/>
      <c r="AFE3178" s="0"/>
      <c r="AFF3178" s="0"/>
      <c r="AFG3178" s="0"/>
      <c r="AFH3178" s="0"/>
      <c r="AFI3178" s="0"/>
      <c r="AFJ3178" s="0"/>
      <c r="AFK3178" s="0"/>
      <c r="AFL3178" s="0"/>
      <c r="AFM3178" s="0"/>
      <c r="AFN3178" s="0"/>
      <c r="AFO3178" s="0"/>
      <c r="AFP3178" s="0"/>
      <c r="AFQ3178" s="0"/>
      <c r="AFR3178" s="0"/>
      <c r="AFS3178" s="0"/>
      <c r="AFT3178" s="0"/>
      <c r="AFU3178" s="0"/>
      <c r="AFV3178" s="0"/>
      <c r="AFW3178" s="0"/>
      <c r="AFX3178" s="0"/>
      <c r="AFY3178" s="0"/>
      <c r="AFZ3178" s="0"/>
      <c r="AGA3178" s="0"/>
      <c r="AGB3178" s="0"/>
      <c r="AGC3178" s="0"/>
      <c r="AGD3178" s="0"/>
      <c r="AGE3178" s="0"/>
      <c r="AGF3178" s="0"/>
      <c r="AGG3178" s="0"/>
      <c r="AGH3178" s="0"/>
      <c r="AGI3178" s="0"/>
      <c r="AGJ3178" s="0"/>
      <c r="AGK3178" s="0"/>
      <c r="AGL3178" s="0"/>
      <c r="AGM3178" s="0"/>
      <c r="AGN3178" s="0"/>
      <c r="AGO3178" s="0"/>
      <c r="AGP3178" s="0"/>
      <c r="AGQ3178" s="0"/>
      <c r="AGR3178" s="0"/>
      <c r="AGS3178" s="0"/>
      <c r="AGT3178" s="0"/>
      <c r="AGU3178" s="0"/>
      <c r="AGV3178" s="0"/>
      <c r="AGW3178" s="0"/>
      <c r="AGX3178" s="0"/>
      <c r="AGY3178" s="0"/>
      <c r="AGZ3178" s="0"/>
      <c r="AHA3178" s="0"/>
      <c r="AHB3178" s="0"/>
      <c r="AHC3178" s="0"/>
      <c r="AHD3178" s="0"/>
      <c r="AHE3178" s="0"/>
      <c r="AHF3178" s="0"/>
      <c r="AHG3178" s="0"/>
      <c r="AHH3178" s="0"/>
      <c r="AHI3178" s="0"/>
      <c r="AHJ3178" s="0"/>
      <c r="AHK3178" s="0"/>
      <c r="AHL3178" s="0"/>
      <c r="AHM3178" s="0"/>
      <c r="AHN3178" s="0"/>
      <c r="AHO3178" s="0"/>
      <c r="AHP3178" s="0"/>
      <c r="AHQ3178" s="0"/>
      <c r="AHR3178" s="0"/>
      <c r="AHS3178" s="0"/>
      <c r="AHT3178" s="0"/>
      <c r="AHU3178" s="0"/>
      <c r="AHV3178" s="0"/>
      <c r="AHW3178" s="0"/>
      <c r="AHX3178" s="0"/>
      <c r="AHY3178" s="0"/>
      <c r="AHZ3178" s="0"/>
      <c r="AIA3178" s="0"/>
      <c r="AIB3178" s="0"/>
      <c r="AIC3178" s="0"/>
      <c r="AID3178" s="0"/>
      <c r="AIE3178" s="0"/>
      <c r="AIF3178" s="0"/>
      <c r="AIG3178" s="0"/>
      <c r="AIH3178" s="0"/>
      <c r="AII3178" s="0"/>
      <c r="AIJ3178" s="0"/>
      <c r="AIK3178" s="0"/>
      <c r="AIL3178" s="0"/>
      <c r="AIM3178" s="0"/>
      <c r="AIN3178" s="0"/>
      <c r="AIO3178" s="0"/>
      <c r="AIP3178" s="0"/>
      <c r="AIQ3178" s="0"/>
      <c r="AIR3178" s="0"/>
      <c r="AIS3178" s="0"/>
      <c r="AIT3178" s="0"/>
      <c r="AIU3178" s="0"/>
      <c r="AIV3178" s="0"/>
      <c r="AIW3178" s="0"/>
      <c r="AIX3178" s="0"/>
      <c r="AIY3178" s="0"/>
      <c r="AIZ3178" s="0"/>
      <c r="AJA3178" s="0"/>
      <c r="AJB3178" s="0"/>
      <c r="AJC3178" s="0"/>
      <c r="AJD3178" s="0"/>
      <c r="AJE3178" s="0"/>
      <c r="AJF3178" s="0"/>
      <c r="AJG3178" s="0"/>
      <c r="AJH3178" s="0"/>
      <c r="AJI3178" s="0"/>
      <c r="AJJ3178" s="0"/>
      <c r="AJK3178" s="0"/>
      <c r="AJL3178" s="0"/>
      <c r="AJM3178" s="0"/>
      <c r="AJN3178" s="0"/>
      <c r="AJO3178" s="0"/>
      <c r="AJP3178" s="0"/>
      <c r="AJQ3178" s="0"/>
      <c r="AJR3178" s="0"/>
      <c r="AJS3178" s="0"/>
      <c r="AJT3178" s="0"/>
      <c r="AJU3178" s="0"/>
      <c r="AJV3178" s="0"/>
      <c r="AJW3178" s="0"/>
      <c r="AJX3178" s="0"/>
      <c r="AJY3178" s="0"/>
      <c r="AJZ3178" s="0"/>
      <c r="AKA3178" s="0"/>
      <c r="AKB3178" s="0"/>
      <c r="AKC3178" s="0"/>
      <c r="AKD3178" s="0"/>
      <c r="AKE3178" s="0"/>
      <c r="AKF3178" s="0"/>
      <c r="AKG3178" s="0"/>
      <c r="AKH3178" s="0"/>
      <c r="AKI3178" s="0"/>
      <c r="AKJ3178" s="0"/>
      <c r="AKK3178" s="0"/>
      <c r="AKL3178" s="0"/>
      <c r="AKM3178" s="0"/>
      <c r="AKN3178" s="0"/>
      <c r="AKO3178" s="0"/>
      <c r="AKP3178" s="0"/>
      <c r="AKQ3178" s="0"/>
      <c r="AKR3178" s="0"/>
      <c r="AKS3178" s="0"/>
      <c r="AKT3178" s="0"/>
      <c r="AKU3178" s="0"/>
      <c r="AKV3178" s="0"/>
      <c r="AKW3178" s="0"/>
      <c r="AKX3178" s="0"/>
      <c r="AKY3178" s="0"/>
      <c r="AKZ3178" s="0"/>
      <c r="ALA3178" s="0"/>
      <c r="ALB3178" s="0"/>
      <c r="ALC3178" s="0"/>
      <c r="ALD3178" s="0"/>
      <c r="ALE3178" s="0"/>
      <c r="ALF3178" s="0"/>
      <c r="ALG3178" s="0"/>
      <c r="ALH3178" s="0"/>
      <c r="ALI3178" s="0"/>
      <c r="ALJ3178" s="0"/>
      <c r="ALK3178" s="0"/>
      <c r="ALL3178" s="0"/>
      <c r="ALM3178" s="0"/>
      <c r="ALN3178" s="0"/>
      <c r="ALO3178" s="0"/>
      <c r="ALP3178" s="0"/>
      <c r="ALQ3178" s="0"/>
      <c r="ALR3178" s="0"/>
      <c r="ALS3178" s="0"/>
      <c r="ALT3178" s="0"/>
      <c r="ALU3178" s="0"/>
      <c r="ALV3178" s="0"/>
      <c r="ALW3178" s="0"/>
      <c r="ALX3178" s="0"/>
      <c r="ALY3178" s="0"/>
      <c r="ALZ3178" s="0"/>
      <c r="AMA3178" s="0"/>
      <c r="AMB3178" s="0"/>
      <c r="AMC3178" s="0"/>
      <c r="AMD3178" s="0"/>
      <c r="AME3178" s="0"/>
      <c r="AMF3178" s="0"/>
      <c r="AMG3178" s="0"/>
      <c r="AMH3178" s="0"/>
      <c r="AMI3178" s="0"/>
    </row>
    <row r="3179" customFormat="false" ht="12.75" hidden="false" customHeight="false" outlineLevel="0" collapsed="false">
      <c r="A3179" s="18" t="s">
        <v>1365</v>
      </c>
      <c r="B3179" s="18"/>
      <c r="C3179" s="78" t="s">
        <v>3423</v>
      </c>
      <c r="D3179" s="79" t="s">
        <v>13</v>
      </c>
      <c r="E3179" s="80"/>
      <c r="F3179" s="81"/>
      <c r="G3179" s="82"/>
      <c r="H3179" s="83" t="s">
        <v>168</v>
      </c>
      <c r="I3179" s="84" t="n">
        <v>1.89</v>
      </c>
      <c r="J3179" s="83" t="s">
        <v>3372</v>
      </c>
      <c r="K3179" s="18"/>
      <c r="L3179" s="18"/>
      <c r="M3179" s="18"/>
      <c r="N3179" s="18"/>
      <c r="O3179" s="18"/>
      <c r="P3179" s="18"/>
      <c r="Q3179" s="18"/>
      <c r="R3179" s="18"/>
      <c r="S3179" s="18"/>
      <c r="T3179" s="18"/>
      <c r="U3179" s="18"/>
      <c r="V3179" s="18"/>
      <c r="W3179" s="18"/>
      <c r="X3179" s="18"/>
      <c r="Y3179" s="18"/>
      <c r="Z3179" s="18"/>
      <c r="AA3179" s="18"/>
      <c r="AB3179" s="18"/>
      <c r="AC3179" s="18"/>
      <c r="AD3179" s="18"/>
      <c r="AE3179" s="18"/>
      <c r="AF3179" s="18"/>
      <c r="AG3179" s="18"/>
      <c r="AH3179" s="18"/>
      <c r="AI3179" s="18"/>
      <c r="AJ3179" s="18"/>
      <c r="AK3179" s="18"/>
      <c r="AL3179" s="18"/>
      <c r="AM3179" s="18"/>
      <c r="AN3179" s="18"/>
      <c r="AO3179" s="18"/>
      <c r="AP3179" s="18"/>
      <c r="AQ3179" s="18"/>
      <c r="AR3179" s="18"/>
      <c r="AS3179" s="18"/>
      <c r="AT3179" s="18"/>
      <c r="AU3179" s="18"/>
      <c r="AV3179" s="18"/>
      <c r="AW3179" s="18"/>
      <c r="AX3179" s="18"/>
      <c r="AY3179" s="18"/>
      <c r="AZ3179" s="18"/>
      <c r="BA3179" s="18"/>
      <c r="BB3179" s="18"/>
      <c r="BC3179" s="18"/>
      <c r="BD3179" s="18"/>
      <c r="BE3179" s="18"/>
      <c r="BF3179" s="18"/>
      <c r="BG3179" s="18"/>
      <c r="BH3179" s="18"/>
      <c r="BI3179" s="18"/>
      <c r="BJ3179" s="18"/>
      <c r="BK3179" s="18"/>
      <c r="BL3179" s="18"/>
      <c r="BM3179" s="0"/>
      <c r="BN3179" s="0"/>
      <c r="BO3179" s="0"/>
      <c r="BP3179" s="0"/>
      <c r="BQ3179" s="0"/>
      <c r="BR3179" s="0"/>
      <c r="BS3179" s="0"/>
      <c r="BT3179" s="0"/>
      <c r="BU3179" s="0"/>
      <c r="BV3179" s="0"/>
      <c r="BW3179" s="0"/>
      <c r="BX3179" s="0"/>
      <c r="BY3179" s="0"/>
      <c r="BZ3179" s="0"/>
      <c r="CA3179" s="0"/>
      <c r="CB3179" s="0"/>
      <c r="CC3179" s="0"/>
      <c r="CD3179" s="0"/>
      <c r="CE3179" s="0"/>
      <c r="CF3179" s="0"/>
      <c r="CG3179" s="0"/>
      <c r="CH3179" s="0"/>
      <c r="CI3179" s="0"/>
      <c r="CJ3179" s="0"/>
      <c r="CK3179" s="0"/>
      <c r="CL3179" s="0"/>
      <c r="CM3179" s="0"/>
      <c r="CN3179" s="0"/>
      <c r="CO3179" s="0"/>
      <c r="CP3179" s="0"/>
      <c r="CQ3179" s="0"/>
      <c r="CR3179" s="0"/>
      <c r="CS3179" s="0"/>
      <c r="CT3179" s="0"/>
      <c r="CU3179" s="0"/>
      <c r="CV3179" s="0"/>
      <c r="CW3179" s="0"/>
      <c r="CX3179" s="0"/>
      <c r="CY3179" s="0"/>
      <c r="CZ3179" s="0"/>
      <c r="DA3179" s="0"/>
      <c r="DB3179" s="0"/>
      <c r="DC3179" s="0"/>
      <c r="DD3179" s="0"/>
      <c r="DE3179" s="0"/>
      <c r="DF3179" s="0"/>
      <c r="DG3179" s="0"/>
      <c r="DH3179" s="0"/>
      <c r="DI3179" s="0"/>
      <c r="DJ3179" s="0"/>
      <c r="DK3179" s="0"/>
      <c r="DL3179" s="0"/>
      <c r="DM3179" s="0"/>
      <c r="DN3179" s="0"/>
      <c r="DO3179" s="0"/>
      <c r="DP3179" s="0"/>
      <c r="DQ3179" s="0"/>
      <c r="DR3179" s="0"/>
      <c r="DS3179" s="0"/>
      <c r="DT3179" s="0"/>
      <c r="DU3179" s="0"/>
      <c r="DV3179" s="0"/>
      <c r="DW3179" s="0"/>
      <c r="DX3179" s="0"/>
      <c r="DY3179" s="0"/>
      <c r="DZ3179" s="0"/>
      <c r="EA3179" s="0"/>
      <c r="EB3179" s="0"/>
      <c r="EC3179" s="0"/>
      <c r="ED3179" s="0"/>
      <c r="EE3179" s="0"/>
      <c r="EF3179" s="0"/>
      <c r="EG3179" s="0"/>
      <c r="EH3179" s="0"/>
      <c r="EI3179" s="0"/>
      <c r="EJ3179" s="0"/>
      <c r="EK3179" s="0"/>
      <c r="EL3179" s="0"/>
      <c r="EM3179" s="0"/>
      <c r="EN3179" s="0"/>
      <c r="EO3179" s="0"/>
      <c r="EP3179" s="0"/>
      <c r="EQ3179" s="0"/>
      <c r="ER3179" s="0"/>
      <c r="ES3179" s="0"/>
      <c r="ET3179" s="0"/>
      <c r="EU3179" s="0"/>
      <c r="EV3179" s="0"/>
      <c r="EW3179" s="0"/>
      <c r="EX3179" s="0"/>
      <c r="EY3179" s="0"/>
      <c r="EZ3179" s="0"/>
      <c r="FA3179" s="0"/>
      <c r="FB3179" s="0"/>
      <c r="FC3179" s="0"/>
      <c r="FD3179" s="0"/>
      <c r="FE3179" s="0"/>
      <c r="FF3179" s="0"/>
      <c r="FG3179" s="0"/>
      <c r="FH3179" s="0"/>
      <c r="FI3179" s="0"/>
      <c r="FJ3179" s="0"/>
      <c r="FK3179" s="0"/>
      <c r="FL3179" s="0"/>
      <c r="FM3179" s="0"/>
      <c r="FN3179" s="0"/>
      <c r="FO3179" s="0"/>
      <c r="FP3179" s="0"/>
      <c r="FQ3179" s="0"/>
      <c r="FR3179" s="0"/>
      <c r="FS3179" s="0"/>
      <c r="FT3179" s="0"/>
      <c r="FU3179" s="0"/>
      <c r="FV3179" s="0"/>
      <c r="FW3179" s="0"/>
      <c r="FX3179" s="0"/>
      <c r="FY3179" s="0"/>
      <c r="FZ3179" s="0"/>
      <c r="GA3179" s="0"/>
      <c r="GB3179" s="0"/>
      <c r="GC3179" s="0"/>
      <c r="GD3179" s="0"/>
      <c r="GE3179" s="0"/>
      <c r="GF3179" s="0"/>
      <c r="GG3179" s="0"/>
      <c r="GH3179" s="0"/>
      <c r="GI3179" s="0"/>
      <c r="GJ3179" s="0"/>
      <c r="GK3179" s="0"/>
      <c r="GL3179" s="0"/>
      <c r="GM3179" s="0"/>
      <c r="GN3179" s="0"/>
      <c r="GO3179" s="0"/>
      <c r="GP3179" s="0"/>
      <c r="GQ3179" s="0"/>
      <c r="GR3179" s="0"/>
      <c r="GS3179" s="0"/>
      <c r="GT3179" s="0"/>
      <c r="GU3179" s="0"/>
      <c r="GV3179" s="0"/>
      <c r="GW3179" s="0"/>
      <c r="GX3179" s="0"/>
      <c r="GY3179" s="0"/>
      <c r="GZ3179" s="0"/>
      <c r="HA3179" s="0"/>
      <c r="HB3179" s="0"/>
      <c r="HC3179" s="0"/>
      <c r="HD3179" s="0"/>
      <c r="HE3179" s="0"/>
      <c r="HF3179" s="0"/>
      <c r="HG3179" s="0"/>
      <c r="HH3179" s="0"/>
      <c r="HI3179" s="0"/>
      <c r="HJ3179" s="0"/>
      <c r="HK3179" s="0"/>
      <c r="HL3179" s="0"/>
      <c r="HM3179" s="0"/>
      <c r="HN3179" s="0"/>
      <c r="HO3179" s="0"/>
      <c r="HP3179" s="0"/>
      <c r="HQ3179" s="0"/>
      <c r="HR3179" s="0"/>
      <c r="HS3179" s="0"/>
      <c r="HT3179" s="0"/>
      <c r="HU3179" s="0"/>
      <c r="HV3179" s="0"/>
      <c r="HW3179" s="0"/>
      <c r="HX3179" s="0"/>
      <c r="HY3179" s="0"/>
      <c r="HZ3179" s="0"/>
      <c r="IA3179" s="0"/>
      <c r="IB3179" s="0"/>
      <c r="IC3179" s="0"/>
      <c r="ID3179" s="0"/>
      <c r="IE3179" s="0"/>
      <c r="IF3179" s="0"/>
      <c r="IG3179" s="0"/>
      <c r="IH3179" s="0"/>
      <c r="II3179" s="0"/>
      <c r="IJ3179" s="0"/>
      <c r="IK3179" s="0"/>
      <c r="IL3179" s="0"/>
      <c r="IM3179" s="0"/>
      <c r="IN3179" s="0"/>
      <c r="IO3179" s="0"/>
      <c r="IP3179" s="0"/>
      <c r="IQ3179" s="0"/>
      <c r="IR3179" s="0"/>
      <c r="IS3179" s="0"/>
      <c r="IT3179" s="0"/>
      <c r="IU3179" s="0"/>
      <c r="IV3179" s="0"/>
      <c r="IW3179" s="0"/>
      <c r="IX3179" s="0"/>
      <c r="IY3179" s="0"/>
      <c r="IZ3179" s="0"/>
      <c r="JA3179" s="0"/>
      <c r="JB3179" s="0"/>
      <c r="JC3179" s="0"/>
      <c r="JD3179" s="0"/>
      <c r="JE3179" s="0"/>
      <c r="JF3179" s="0"/>
      <c r="JG3179" s="0"/>
      <c r="JH3179" s="0"/>
      <c r="JI3179" s="0"/>
      <c r="JJ3179" s="0"/>
      <c r="JK3179" s="0"/>
      <c r="JL3179" s="0"/>
      <c r="JM3179" s="0"/>
      <c r="JN3179" s="0"/>
      <c r="JO3179" s="0"/>
      <c r="JP3179" s="0"/>
      <c r="JQ3179" s="0"/>
      <c r="JR3179" s="0"/>
      <c r="JS3179" s="0"/>
      <c r="JT3179" s="0"/>
      <c r="JU3179" s="0"/>
      <c r="JV3179" s="0"/>
      <c r="JW3179" s="0"/>
      <c r="JX3179" s="0"/>
      <c r="JY3179" s="0"/>
      <c r="JZ3179" s="0"/>
      <c r="KA3179" s="0"/>
      <c r="KB3179" s="0"/>
      <c r="KC3179" s="0"/>
      <c r="KD3179" s="0"/>
      <c r="KE3179" s="0"/>
      <c r="KF3179" s="0"/>
      <c r="KG3179" s="0"/>
      <c r="KH3179" s="0"/>
      <c r="KI3179" s="0"/>
      <c r="KJ3179" s="0"/>
      <c r="KK3179" s="0"/>
      <c r="KL3179" s="0"/>
      <c r="KM3179" s="0"/>
      <c r="KN3179" s="0"/>
      <c r="KO3179" s="0"/>
      <c r="KP3179" s="0"/>
      <c r="KQ3179" s="0"/>
      <c r="KR3179" s="0"/>
      <c r="KS3179" s="0"/>
      <c r="KT3179" s="0"/>
      <c r="KU3179" s="0"/>
      <c r="KV3179" s="0"/>
      <c r="KW3179" s="0"/>
      <c r="KX3179" s="0"/>
      <c r="KY3179" s="0"/>
      <c r="KZ3179" s="0"/>
      <c r="LA3179" s="0"/>
      <c r="LB3179" s="0"/>
      <c r="LC3179" s="0"/>
      <c r="LD3179" s="0"/>
      <c r="LE3179" s="0"/>
      <c r="LF3179" s="0"/>
      <c r="LG3179" s="0"/>
      <c r="LH3179" s="0"/>
      <c r="LI3179" s="0"/>
      <c r="LJ3179" s="0"/>
      <c r="LK3179" s="0"/>
      <c r="LL3179" s="0"/>
      <c r="LM3179" s="0"/>
      <c r="LN3179" s="0"/>
      <c r="LO3179" s="0"/>
      <c r="LP3179" s="0"/>
      <c r="LQ3179" s="0"/>
      <c r="LR3179" s="0"/>
      <c r="LS3179" s="0"/>
      <c r="LT3179" s="0"/>
      <c r="LU3179" s="0"/>
      <c r="LV3179" s="0"/>
      <c r="LW3179" s="0"/>
      <c r="LX3179" s="0"/>
      <c r="LY3179" s="0"/>
      <c r="LZ3179" s="0"/>
      <c r="MA3179" s="0"/>
      <c r="MB3179" s="0"/>
      <c r="MC3179" s="0"/>
      <c r="MD3179" s="0"/>
      <c r="ME3179" s="0"/>
      <c r="MF3179" s="0"/>
      <c r="MG3179" s="0"/>
      <c r="MH3179" s="0"/>
      <c r="MI3179" s="0"/>
      <c r="MJ3179" s="0"/>
      <c r="MK3179" s="0"/>
      <c r="ML3179" s="0"/>
      <c r="MM3179" s="0"/>
      <c r="MN3179" s="0"/>
      <c r="MO3179" s="0"/>
      <c r="MP3179" s="0"/>
      <c r="MQ3179" s="0"/>
      <c r="MR3179" s="0"/>
      <c r="MS3179" s="0"/>
      <c r="MT3179" s="0"/>
      <c r="MU3179" s="0"/>
      <c r="MV3179" s="0"/>
      <c r="MW3179" s="0"/>
      <c r="MX3179" s="0"/>
      <c r="MY3179" s="0"/>
      <c r="MZ3179" s="0"/>
      <c r="NA3179" s="0"/>
      <c r="NB3179" s="0"/>
      <c r="NC3179" s="0"/>
      <c r="ND3179" s="0"/>
      <c r="NE3179" s="0"/>
      <c r="NF3179" s="0"/>
      <c r="NG3179" s="0"/>
      <c r="NH3179" s="0"/>
      <c r="NI3179" s="0"/>
      <c r="NJ3179" s="0"/>
      <c r="NK3179" s="0"/>
      <c r="NL3179" s="0"/>
      <c r="NM3179" s="0"/>
      <c r="NN3179" s="0"/>
      <c r="NO3179" s="0"/>
      <c r="NP3179" s="0"/>
      <c r="NQ3179" s="0"/>
      <c r="NR3179" s="0"/>
      <c r="NS3179" s="0"/>
      <c r="NT3179" s="0"/>
      <c r="NU3179" s="0"/>
      <c r="NV3179" s="0"/>
      <c r="NW3179" s="0"/>
      <c r="NX3179" s="0"/>
      <c r="NY3179" s="0"/>
      <c r="NZ3179" s="0"/>
      <c r="OA3179" s="0"/>
      <c r="OB3179" s="0"/>
      <c r="OC3179" s="0"/>
      <c r="OD3179" s="0"/>
      <c r="OE3179" s="0"/>
      <c r="OF3179" s="0"/>
      <c r="OG3179" s="0"/>
      <c r="OH3179" s="0"/>
      <c r="OI3179" s="0"/>
      <c r="OJ3179" s="0"/>
      <c r="OK3179" s="0"/>
      <c r="OL3179" s="0"/>
      <c r="OM3179" s="0"/>
      <c r="ON3179" s="0"/>
      <c r="OO3179" s="0"/>
      <c r="OP3179" s="0"/>
      <c r="OQ3179" s="0"/>
      <c r="OR3179" s="0"/>
      <c r="OS3179" s="0"/>
      <c r="OT3179" s="0"/>
      <c r="OU3179" s="0"/>
      <c r="OV3179" s="0"/>
      <c r="OW3179" s="0"/>
      <c r="OX3179" s="0"/>
      <c r="OY3179" s="0"/>
      <c r="OZ3179" s="0"/>
      <c r="PA3179" s="0"/>
      <c r="PB3179" s="0"/>
      <c r="PC3179" s="0"/>
      <c r="PD3179" s="0"/>
      <c r="PE3179" s="0"/>
      <c r="PF3179" s="0"/>
      <c r="PG3179" s="0"/>
      <c r="PH3179" s="0"/>
      <c r="PI3179" s="0"/>
      <c r="PJ3179" s="0"/>
      <c r="PK3179" s="0"/>
      <c r="PL3179" s="0"/>
      <c r="PM3179" s="0"/>
      <c r="PN3179" s="0"/>
      <c r="PO3179" s="0"/>
      <c r="PP3179" s="0"/>
      <c r="PQ3179" s="0"/>
      <c r="PR3179" s="0"/>
      <c r="PS3179" s="0"/>
      <c r="PT3179" s="0"/>
      <c r="PU3179" s="0"/>
      <c r="PV3179" s="0"/>
      <c r="PW3179" s="0"/>
      <c r="PX3179" s="0"/>
      <c r="PY3179" s="0"/>
      <c r="PZ3179" s="0"/>
      <c r="QA3179" s="0"/>
      <c r="QB3179" s="0"/>
      <c r="QC3179" s="0"/>
      <c r="QD3179" s="0"/>
      <c r="QE3179" s="0"/>
      <c r="QF3179" s="0"/>
      <c r="QG3179" s="0"/>
      <c r="QH3179" s="0"/>
      <c r="QI3179" s="0"/>
      <c r="QJ3179" s="0"/>
      <c r="QK3179" s="0"/>
      <c r="QL3179" s="0"/>
      <c r="QM3179" s="0"/>
      <c r="QN3179" s="0"/>
      <c r="QO3179" s="0"/>
      <c r="QP3179" s="0"/>
      <c r="QQ3179" s="0"/>
      <c r="QR3179" s="0"/>
      <c r="QS3179" s="0"/>
      <c r="QT3179" s="0"/>
      <c r="QU3179" s="0"/>
      <c r="QV3179" s="0"/>
      <c r="QW3179" s="0"/>
      <c r="QX3179" s="0"/>
      <c r="QY3179" s="0"/>
      <c r="QZ3179" s="0"/>
      <c r="RA3179" s="0"/>
      <c r="RB3179" s="0"/>
      <c r="RC3179" s="0"/>
      <c r="RD3179" s="0"/>
      <c r="RE3179" s="0"/>
      <c r="RF3179" s="0"/>
      <c r="RG3179" s="0"/>
      <c r="RH3179" s="0"/>
      <c r="RI3179" s="0"/>
      <c r="RJ3179" s="0"/>
      <c r="RK3179" s="0"/>
      <c r="RL3179" s="0"/>
      <c r="RM3179" s="0"/>
      <c r="RN3179" s="0"/>
      <c r="RO3179" s="0"/>
      <c r="RP3179" s="0"/>
      <c r="RQ3179" s="0"/>
      <c r="RR3179" s="0"/>
      <c r="RS3179" s="0"/>
      <c r="RT3179" s="0"/>
      <c r="RU3179" s="0"/>
      <c r="RV3179" s="0"/>
      <c r="RW3179" s="0"/>
      <c r="RX3179" s="0"/>
      <c r="RY3179" s="0"/>
      <c r="RZ3179" s="0"/>
      <c r="SA3179" s="0"/>
      <c r="SB3179" s="0"/>
      <c r="SC3179" s="0"/>
      <c r="SD3179" s="0"/>
      <c r="SE3179" s="0"/>
      <c r="SF3179" s="0"/>
      <c r="SG3179" s="0"/>
      <c r="SH3179" s="0"/>
      <c r="SI3179" s="0"/>
      <c r="SJ3179" s="0"/>
      <c r="SK3179" s="0"/>
      <c r="SL3179" s="0"/>
      <c r="SM3179" s="0"/>
      <c r="SN3179" s="0"/>
      <c r="SO3179" s="0"/>
      <c r="SP3179" s="0"/>
      <c r="SQ3179" s="0"/>
      <c r="SR3179" s="0"/>
      <c r="SS3179" s="0"/>
      <c r="ST3179" s="0"/>
      <c r="SU3179" s="0"/>
      <c r="SV3179" s="0"/>
      <c r="SW3179" s="0"/>
      <c r="SX3179" s="0"/>
      <c r="SY3179" s="0"/>
      <c r="SZ3179" s="0"/>
      <c r="TA3179" s="0"/>
      <c r="TB3179" s="0"/>
      <c r="TC3179" s="0"/>
      <c r="TD3179" s="0"/>
      <c r="TE3179" s="0"/>
      <c r="TF3179" s="0"/>
      <c r="TG3179" s="0"/>
      <c r="TH3179" s="0"/>
      <c r="TI3179" s="0"/>
      <c r="TJ3179" s="0"/>
      <c r="TK3179" s="0"/>
      <c r="TL3179" s="0"/>
      <c r="TM3179" s="0"/>
      <c r="TN3179" s="0"/>
      <c r="TO3179" s="0"/>
      <c r="TP3179" s="0"/>
      <c r="TQ3179" s="0"/>
      <c r="TR3179" s="0"/>
      <c r="TS3179" s="0"/>
      <c r="TT3179" s="0"/>
      <c r="TU3179" s="0"/>
      <c r="TV3179" s="0"/>
      <c r="TW3179" s="0"/>
      <c r="TX3179" s="0"/>
      <c r="TY3179" s="0"/>
      <c r="TZ3179" s="0"/>
      <c r="UA3179" s="0"/>
      <c r="UB3179" s="0"/>
      <c r="UC3179" s="0"/>
      <c r="UD3179" s="0"/>
      <c r="UE3179" s="0"/>
      <c r="UF3179" s="0"/>
      <c r="UG3179" s="0"/>
      <c r="UH3179" s="0"/>
      <c r="UI3179" s="0"/>
      <c r="UJ3179" s="0"/>
      <c r="UK3179" s="0"/>
      <c r="UL3179" s="0"/>
      <c r="UM3179" s="0"/>
      <c r="UN3179" s="0"/>
      <c r="UO3179" s="0"/>
      <c r="UP3179" s="0"/>
      <c r="UQ3179" s="0"/>
      <c r="UR3179" s="0"/>
      <c r="US3179" s="0"/>
      <c r="UT3179" s="0"/>
      <c r="UU3179" s="0"/>
      <c r="UV3179" s="0"/>
      <c r="UW3179" s="0"/>
      <c r="UX3179" s="0"/>
      <c r="UY3179" s="0"/>
      <c r="UZ3179" s="0"/>
      <c r="VA3179" s="0"/>
      <c r="VB3179" s="0"/>
      <c r="VC3179" s="0"/>
      <c r="VD3179" s="0"/>
      <c r="VE3179" s="0"/>
      <c r="VF3179" s="0"/>
      <c r="VG3179" s="0"/>
      <c r="VH3179" s="0"/>
      <c r="VI3179" s="0"/>
      <c r="VJ3179" s="0"/>
      <c r="VK3179" s="0"/>
      <c r="VL3179" s="0"/>
      <c r="VM3179" s="0"/>
      <c r="VN3179" s="0"/>
      <c r="VO3179" s="0"/>
      <c r="VP3179" s="0"/>
      <c r="VQ3179" s="0"/>
      <c r="VR3179" s="0"/>
      <c r="VS3179" s="0"/>
      <c r="VT3179" s="0"/>
      <c r="VU3179" s="0"/>
      <c r="VV3179" s="0"/>
      <c r="VW3179" s="0"/>
      <c r="VX3179" s="0"/>
      <c r="VY3179" s="0"/>
      <c r="VZ3179" s="0"/>
      <c r="WA3179" s="0"/>
      <c r="WB3179" s="0"/>
      <c r="WC3179" s="0"/>
      <c r="WD3179" s="0"/>
      <c r="WE3179" s="0"/>
      <c r="WF3179" s="0"/>
      <c r="WG3179" s="0"/>
      <c r="WH3179" s="0"/>
      <c r="WI3179" s="0"/>
      <c r="WJ3179" s="0"/>
      <c r="WK3179" s="0"/>
      <c r="WL3179" s="0"/>
      <c r="WM3179" s="0"/>
      <c r="WN3179" s="0"/>
      <c r="WO3179" s="0"/>
      <c r="WP3179" s="0"/>
      <c r="WQ3179" s="0"/>
      <c r="WR3179" s="0"/>
      <c r="WS3179" s="0"/>
      <c r="WT3179" s="0"/>
      <c r="WU3179" s="0"/>
      <c r="WV3179" s="0"/>
      <c r="WW3179" s="0"/>
      <c r="WX3179" s="0"/>
      <c r="WY3179" s="0"/>
      <c r="WZ3179" s="0"/>
      <c r="XA3179" s="0"/>
      <c r="XB3179" s="0"/>
      <c r="XC3179" s="0"/>
      <c r="XD3179" s="0"/>
      <c r="XE3179" s="0"/>
      <c r="XF3179" s="0"/>
      <c r="XG3179" s="0"/>
      <c r="XH3179" s="0"/>
      <c r="XI3179" s="0"/>
      <c r="XJ3179" s="0"/>
      <c r="XK3179" s="0"/>
      <c r="XL3179" s="0"/>
      <c r="XM3179" s="0"/>
      <c r="XN3179" s="0"/>
      <c r="XO3179" s="0"/>
      <c r="XP3179" s="0"/>
      <c r="XQ3179" s="0"/>
      <c r="XR3179" s="0"/>
      <c r="XS3179" s="0"/>
      <c r="XT3179" s="0"/>
      <c r="XU3179" s="0"/>
      <c r="XV3179" s="0"/>
      <c r="XW3179" s="0"/>
      <c r="XX3179" s="0"/>
      <c r="XY3179" s="0"/>
      <c r="XZ3179" s="0"/>
      <c r="YA3179" s="0"/>
      <c r="YB3179" s="0"/>
      <c r="YC3179" s="0"/>
      <c r="YD3179" s="0"/>
      <c r="YE3179" s="0"/>
      <c r="YF3179" s="0"/>
      <c r="YG3179" s="0"/>
      <c r="YH3179" s="0"/>
      <c r="YI3179" s="0"/>
      <c r="YJ3179" s="0"/>
      <c r="YK3179" s="0"/>
      <c r="YL3179" s="0"/>
      <c r="YM3179" s="0"/>
      <c r="YN3179" s="0"/>
      <c r="YO3179" s="0"/>
      <c r="YP3179" s="0"/>
      <c r="YQ3179" s="0"/>
      <c r="YR3179" s="0"/>
      <c r="YS3179" s="0"/>
      <c r="YT3179" s="0"/>
      <c r="YU3179" s="0"/>
      <c r="YV3179" s="0"/>
      <c r="YW3179" s="0"/>
      <c r="YX3179" s="0"/>
      <c r="YY3179" s="0"/>
      <c r="YZ3179" s="0"/>
      <c r="ZA3179" s="0"/>
      <c r="ZB3179" s="0"/>
      <c r="ZC3179" s="0"/>
      <c r="ZD3179" s="0"/>
      <c r="ZE3179" s="0"/>
      <c r="ZF3179" s="0"/>
      <c r="ZG3179" s="0"/>
      <c r="ZH3179" s="0"/>
      <c r="ZI3179" s="0"/>
      <c r="ZJ3179" s="0"/>
      <c r="ZK3179" s="0"/>
      <c r="ZL3179" s="0"/>
      <c r="ZM3179" s="0"/>
      <c r="ZN3179" s="0"/>
      <c r="ZO3179" s="0"/>
      <c r="ZP3179" s="0"/>
      <c r="ZQ3179" s="0"/>
      <c r="ZR3179" s="0"/>
      <c r="ZS3179" s="0"/>
      <c r="ZT3179" s="0"/>
      <c r="ZU3179" s="0"/>
      <c r="ZV3179" s="0"/>
      <c r="ZW3179" s="0"/>
      <c r="ZX3179" s="0"/>
      <c r="ZY3179" s="0"/>
      <c r="ZZ3179" s="0"/>
      <c r="AAA3179" s="0"/>
      <c r="AAB3179" s="0"/>
      <c r="AAC3179" s="0"/>
      <c r="AAD3179" s="0"/>
      <c r="AAE3179" s="0"/>
      <c r="AAF3179" s="0"/>
      <c r="AAG3179" s="0"/>
      <c r="AAH3179" s="0"/>
      <c r="AAI3179" s="0"/>
      <c r="AAJ3179" s="0"/>
      <c r="AAK3179" s="0"/>
      <c r="AAL3179" s="0"/>
      <c r="AAM3179" s="0"/>
      <c r="AAN3179" s="0"/>
      <c r="AAO3179" s="0"/>
      <c r="AAP3179" s="0"/>
      <c r="AAQ3179" s="0"/>
      <c r="AAR3179" s="0"/>
      <c r="AAS3179" s="0"/>
      <c r="AAT3179" s="0"/>
      <c r="AAU3179" s="0"/>
      <c r="AAV3179" s="0"/>
      <c r="AAW3179" s="0"/>
      <c r="AAX3179" s="0"/>
      <c r="AAY3179" s="0"/>
      <c r="AAZ3179" s="0"/>
      <c r="ABA3179" s="0"/>
      <c r="ABB3179" s="0"/>
      <c r="ABC3179" s="0"/>
      <c r="ABD3179" s="0"/>
      <c r="ABE3179" s="0"/>
      <c r="ABF3179" s="0"/>
      <c r="ABG3179" s="0"/>
      <c r="ABH3179" s="0"/>
      <c r="ABI3179" s="0"/>
      <c r="ABJ3179" s="0"/>
      <c r="ABK3179" s="0"/>
      <c r="ABL3179" s="0"/>
      <c r="ABM3179" s="0"/>
      <c r="ABN3179" s="0"/>
      <c r="ABO3179" s="0"/>
      <c r="ABP3179" s="0"/>
      <c r="ABQ3179" s="0"/>
      <c r="ABR3179" s="0"/>
      <c r="ABS3179" s="0"/>
      <c r="ABT3179" s="0"/>
      <c r="ABU3179" s="0"/>
      <c r="ABV3179" s="0"/>
      <c r="ABW3179" s="0"/>
      <c r="ABX3179" s="0"/>
      <c r="ABY3179" s="0"/>
      <c r="ABZ3179" s="0"/>
      <c r="ACA3179" s="0"/>
      <c r="ACB3179" s="0"/>
      <c r="ACC3179" s="0"/>
      <c r="ACD3179" s="0"/>
      <c r="ACE3179" s="0"/>
      <c r="ACF3179" s="0"/>
      <c r="ACG3179" s="0"/>
      <c r="ACH3179" s="0"/>
      <c r="ACI3179" s="0"/>
      <c r="ACJ3179" s="0"/>
      <c r="ACK3179" s="0"/>
      <c r="ACL3179" s="0"/>
      <c r="ACM3179" s="0"/>
      <c r="ACN3179" s="0"/>
      <c r="ACO3179" s="0"/>
      <c r="ACP3179" s="0"/>
      <c r="ACQ3179" s="0"/>
      <c r="ACR3179" s="0"/>
      <c r="ACS3179" s="0"/>
      <c r="ACT3179" s="0"/>
      <c r="ACU3179" s="0"/>
      <c r="ACV3179" s="0"/>
      <c r="ACW3179" s="0"/>
      <c r="ACX3179" s="0"/>
      <c r="ACY3179" s="0"/>
      <c r="ACZ3179" s="0"/>
      <c r="ADA3179" s="0"/>
      <c r="ADB3179" s="0"/>
      <c r="ADC3179" s="0"/>
      <c r="ADD3179" s="0"/>
      <c r="ADE3179" s="0"/>
      <c r="ADF3179" s="0"/>
      <c r="ADG3179" s="0"/>
      <c r="ADH3179" s="0"/>
      <c r="ADI3179" s="0"/>
      <c r="ADJ3179" s="0"/>
      <c r="ADK3179" s="0"/>
      <c r="ADL3179" s="0"/>
      <c r="ADM3179" s="0"/>
      <c r="ADN3179" s="0"/>
      <c r="ADO3179" s="0"/>
      <c r="ADP3179" s="0"/>
      <c r="ADQ3179" s="0"/>
      <c r="ADR3179" s="0"/>
      <c r="ADS3179" s="0"/>
      <c r="ADT3179" s="0"/>
      <c r="ADU3179" s="0"/>
      <c r="ADV3179" s="0"/>
      <c r="ADW3179" s="0"/>
      <c r="ADX3179" s="0"/>
      <c r="ADY3179" s="0"/>
      <c r="ADZ3179" s="0"/>
      <c r="AEA3179" s="0"/>
      <c r="AEB3179" s="0"/>
      <c r="AEC3179" s="0"/>
      <c r="AED3179" s="0"/>
      <c r="AEE3179" s="0"/>
      <c r="AEF3179" s="0"/>
      <c r="AEG3179" s="0"/>
      <c r="AEH3179" s="0"/>
      <c r="AEI3179" s="0"/>
      <c r="AEJ3179" s="0"/>
      <c r="AEK3179" s="0"/>
      <c r="AEL3179" s="0"/>
      <c r="AEM3179" s="0"/>
      <c r="AEN3179" s="0"/>
      <c r="AEO3179" s="0"/>
      <c r="AEP3179" s="0"/>
      <c r="AEQ3179" s="0"/>
      <c r="AER3179" s="0"/>
      <c r="AES3179" s="0"/>
      <c r="AET3179" s="0"/>
      <c r="AEU3179" s="0"/>
      <c r="AEV3179" s="0"/>
      <c r="AEW3179" s="0"/>
      <c r="AEX3179" s="0"/>
      <c r="AEY3179" s="0"/>
      <c r="AEZ3179" s="0"/>
      <c r="AFA3179" s="0"/>
      <c r="AFB3179" s="0"/>
      <c r="AFC3179" s="0"/>
      <c r="AFD3179" s="0"/>
      <c r="AFE3179" s="0"/>
      <c r="AFF3179" s="0"/>
      <c r="AFG3179" s="0"/>
      <c r="AFH3179" s="0"/>
      <c r="AFI3179" s="0"/>
      <c r="AFJ3179" s="0"/>
      <c r="AFK3179" s="0"/>
      <c r="AFL3179" s="0"/>
      <c r="AFM3179" s="0"/>
      <c r="AFN3179" s="0"/>
      <c r="AFO3179" s="0"/>
      <c r="AFP3179" s="0"/>
      <c r="AFQ3179" s="0"/>
      <c r="AFR3179" s="0"/>
      <c r="AFS3179" s="0"/>
      <c r="AFT3179" s="0"/>
      <c r="AFU3179" s="0"/>
      <c r="AFV3179" s="0"/>
      <c r="AFW3179" s="0"/>
      <c r="AFX3179" s="0"/>
      <c r="AFY3179" s="0"/>
      <c r="AFZ3179" s="0"/>
      <c r="AGA3179" s="0"/>
      <c r="AGB3179" s="0"/>
      <c r="AGC3179" s="0"/>
      <c r="AGD3179" s="0"/>
      <c r="AGE3179" s="0"/>
      <c r="AGF3179" s="0"/>
      <c r="AGG3179" s="0"/>
      <c r="AGH3179" s="0"/>
      <c r="AGI3179" s="0"/>
      <c r="AGJ3179" s="0"/>
      <c r="AGK3179" s="0"/>
      <c r="AGL3179" s="0"/>
      <c r="AGM3179" s="0"/>
      <c r="AGN3179" s="0"/>
      <c r="AGO3179" s="0"/>
      <c r="AGP3179" s="0"/>
      <c r="AGQ3179" s="0"/>
      <c r="AGR3179" s="0"/>
      <c r="AGS3179" s="0"/>
      <c r="AGT3179" s="0"/>
      <c r="AGU3179" s="0"/>
      <c r="AGV3179" s="0"/>
      <c r="AGW3179" s="0"/>
      <c r="AGX3179" s="0"/>
      <c r="AGY3179" s="0"/>
      <c r="AGZ3179" s="0"/>
      <c r="AHA3179" s="0"/>
      <c r="AHB3179" s="0"/>
      <c r="AHC3179" s="0"/>
      <c r="AHD3179" s="0"/>
      <c r="AHE3179" s="0"/>
      <c r="AHF3179" s="0"/>
      <c r="AHG3179" s="0"/>
      <c r="AHH3179" s="0"/>
      <c r="AHI3179" s="0"/>
      <c r="AHJ3179" s="0"/>
      <c r="AHK3179" s="0"/>
      <c r="AHL3179" s="0"/>
      <c r="AHM3179" s="0"/>
      <c r="AHN3179" s="0"/>
      <c r="AHO3179" s="0"/>
      <c r="AHP3179" s="0"/>
      <c r="AHQ3179" s="0"/>
      <c r="AHR3179" s="0"/>
      <c r="AHS3179" s="0"/>
      <c r="AHT3179" s="0"/>
      <c r="AHU3179" s="0"/>
      <c r="AHV3179" s="0"/>
      <c r="AHW3179" s="0"/>
      <c r="AHX3179" s="0"/>
      <c r="AHY3179" s="0"/>
      <c r="AHZ3179" s="0"/>
      <c r="AIA3179" s="0"/>
      <c r="AIB3179" s="0"/>
      <c r="AIC3179" s="0"/>
      <c r="AID3179" s="0"/>
      <c r="AIE3179" s="0"/>
      <c r="AIF3179" s="0"/>
      <c r="AIG3179" s="0"/>
      <c r="AIH3179" s="0"/>
      <c r="AII3179" s="0"/>
      <c r="AIJ3179" s="0"/>
      <c r="AIK3179" s="0"/>
      <c r="AIL3179" s="0"/>
      <c r="AIM3179" s="0"/>
      <c r="AIN3179" s="0"/>
      <c r="AIO3179" s="0"/>
      <c r="AIP3179" s="0"/>
      <c r="AIQ3179" s="0"/>
      <c r="AIR3179" s="0"/>
      <c r="AIS3179" s="0"/>
      <c r="AIT3179" s="0"/>
      <c r="AIU3179" s="0"/>
      <c r="AIV3179" s="0"/>
      <c r="AIW3179" s="0"/>
      <c r="AIX3179" s="0"/>
      <c r="AIY3179" s="0"/>
      <c r="AIZ3179" s="0"/>
      <c r="AJA3179" s="0"/>
      <c r="AJB3179" s="0"/>
      <c r="AJC3179" s="0"/>
      <c r="AJD3179" s="0"/>
      <c r="AJE3179" s="0"/>
      <c r="AJF3179" s="0"/>
      <c r="AJG3179" s="0"/>
      <c r="AJH3179" s="0"/>
      <c r="AJI3179" s="0"/>
      <c r="AJJ3179" s="0"/>
      <c r="AJK3179" s="0"/>
      <c r="AJL3179" s="0"/>
      <c r="AJM3179" s="0"/>
      <c r="AJN3179" s="0"/>
      <c r="AJO3179" s="0"/>
      <c r="AJP3179" s="0"/>
      <c r="AJQ3179" s="0"/>
      <c r="AJR3179" s="0"/>
      <c r="AJS3179" s="0"/>
      <c r="AJT3179" s="0"/>
      <c r="AJU3179" s="0"/>
      <c r="AJV3179" s="0"/>
      <c r="AJW3179" s="0"/>
      <c r="AJX3179" s="0"/>
      <c r="AJY3179" s="0"/>
      <c r="AJZ3179" s="0"/>
      <c r="AKA3179" s="0"/>
      <c r="AKB3179" s="0"/>
      <c r="AKC3179" s="0"/>
      <c r="AKD3179" s="0"/>
      <c r="AKE3179" s="0"/>
      <c r="AKF3179" s="0"/>
      <c r="AKG3179" s="0"/>
      <c r="AKH3179" s="0"/>
      <c r="AKI3179" s="0"/>
      <c r="AKJ3179" s="0"/>
      <c r="AKK3179" s="0"/>
      <c r="AKL3179" s="0"/>
      <c r="AKM3179" s="0"/>
      <c r="AKN3179" s="0"/>
      <c r="AKO3179" s="0"/>
      <c r="AKP3179" s="0"/>
      <c r="AKQ3179" s="0"/>
      <c r="AKR3179" s="0"/>
      <c r="AKS3179" s="0"/>
      <c r="AKT3179" s="0"/>
      <c r="AKU3179" s="0"/>
      <c r="AKV3179" s="0"/>
      <c r="AKW3179" s="0"/>
      <c r="AKX3179" s="0"/>
      <c r="AKY3179" s="0"/>
      <c r="AKZ3179" s="0"/>
      <c r="ALA3179" s="0"/>
      <c r="ALB3179" s="0"/>
      <c r="ALC3179" s="0"/>
      <c r="ALD3179" s="0"/>
      <c r="ALE3179" s="0"/>
      <c r="ALF3179" s="0"/>
      <c r="ALG3179" s="0"/>
      <c r="ALH3179" s="0"/>
      <c r="ALI3179" s="0"/>
      <c r="ALJ3179" s="0"/>
      <c r="ALK3179" s="0"/>
      <c r="ALL3179" s="0"/>
      <c r="ALM3179" s="0"/>
      <c r="ALN3179" s="0"/>
      <c r="ALO3179" s="0"/>
      <c r="ALP3179" s="0"/>
      <c r="ALQ3179" s="0"/>
      <c r="ALR3179" s="0"/>
      <c r="ALS3179" s="0"/>
      <c r="ALT3179" s="0"/>
      <c r="ALU3179" s="0"/>
      <c r="ALV3179" s="0"/>
      <c r="ALW3179" s="0"/>
      <c r="ALX3179" s="0"/>
      <c r="ALY3179" s="0"/>
      <c r="ALZ3179" s="0"/>
      <c r="AMA3179" s="0"/>
      <c r="AMB3179" s="0"/>
      <c r="AMC3179" s="0"/>
      <c r="AMD3179" s="0"/>
      <c r="AME3179" s="0"/>
      <c r="AMF3179" s="0"/>
      <c r="AMG3179" s="0"/>
      <c r="AMH3179" s="0"/>
      <c r="AMI3179" s="0"/>
    </row>
    <row r="3180" customFormat="false" ht="12.75" hidden="false" customHeight="false" outlineLevel="0" collapsed="false">
      <c r="A3180" s="18" t="s">
        <v>1365</v>
      </c>
      <c r="B3180" s="18"/>
      <c r="C3180" s="78" t="s">
        <v>3424</v>
      </c>
      <c r="D3180" s="79" t="s">
        <v>13</v>
      </c>
      <c r="E3180" s="80"/>
      <c r="F3180" s="81"/>
      <c r="G3180" s="82"/>
      <c r="H3180" s="83" t="s">
        <v>168</v>
      </c>
      <c r="I3180" s="84" t="n">
        <v>3.05</v>
      </c>
      <c r="J3180" s="83" t="s">
        <v>3372</v>
      </c>
      <c r="K3180" s="18"/>
      <c r="L3180" s="18"/>
      <c r="M3180" s="18"/>
      <c r="N3180" s="18"/>
      <c r="O3180" s="18"/>
      <c r="P3180" s="18"/>
      <c r="Q3180" s="18"/>
      <c r="R3180" s="18"/>
      <c r="S3180" s="18"/>
      <c r="T3180" s="18"/>
      <c r="U3180" s="18"/>
      <c r="V3180" s="18"/>
      <c r="W3180" s="18"/>
      <c r="X3180" s="18"/>
      <c r="Y3180" s="18"/>
      <c r="Z3180" s="18"/>
      <c r="AA3180" s="18"/>
      <c r="AB3180" s="18"/>
      <c r="AC3180" s="18"/>
      <c r="AD3180" s="18"/>
      <c r="AE3180" s="18"/>
      <c r="AF3180" s="18"/>
      <c r="AG3180" s="18"/>
      <c r="AH3180" s="18"/>
      <c r="AI3180" s="18"/>
      <c r="AJ3180" s="18"/>
      <c r="AK3180" s="18"/>
      <c r="AL3180" s="18"/>
      <c r="AM3180" s="18"/>
      <c r="AN3180" s="18"/>
      <c r="AO3180" s="18"/>
      <c r="AP3180" s="18"/>
      <c r="AQ3180" s="18"/>
      <c r="AR3180" s="18"/>
      <c r="AS3180" s="18"/>
      <c r="AT3180" s="18"/>
      <c r="AU3180" s="18"/>
      <c r="AV3180" s="18"/>
      <c r="AW3180" s="18"/>
      <c r="AX3180" s="18"/>
      <c r="AY3180" s="18"/>
      <c r="AZ3180" s="18"/>
      <c r="BA3180" s="18"/>
      <c r="BB3180" s="18"/>
      <c r="BC3180" s="18"/>
      <c r="BD3180" s="18"/>
      <c r="BE3180" s="18"/>
      <c r="BF3180" s="18"/>
      <c r="BG3180" s="18"/>
      <c r="BH3180" s="18"/>
      <c r="BI3180" s="18"/>
      <c r="BJ3180" s="18"/>
      <c r="BK3180" s="18"/>
      <c r="BL3180" s="18"/>
      <c r="BM3180" s="0"/>
      <c r="BN3180" s="0"/>
      <c r="BO3180" s="0"/>
      <c r="BP3180" s="0"/>
      <c r="BQ3180" s="0"/>
      <c r="BR3180" s="0"/>
      <c r="BS3180" s="0"/>
      <c r="BT3180" s="0"/>
      <c r="BU3180" s="0"/>
      <c r="BV3180" s="0"/>
      <c r="BW3180" s="0"/>
      <c r="BX3180" s="0"/>
      <c r="BY3180" s="0"/>
      <c r="BZ3180" s="0"/>
      <c r="CA3180" s="0"/>
      <c r="CB3180" s="0"/>
      <c r="CC3180" s="0"/>
      <c r="CD3180" s="0"/>
      <c r="CE3180" s="0"/>
      <c r="CF3180" s="0"/>
      <c r="CG3180" s="0"/>
      <c r="CH3180" s="0"/>
      <c r="CI3180" s="0"/>
      <c r="CJ3180" s="0"/>
      <c r="CK3180" s="0"/>
      <c r="CL3180" s="0"/>
      <c r="CM3180" s="0"/>
      <c r="CN3180" s="0"/>
      <c r="CO3180" s="0"/>
      <c r="CP3180" s="0"/>
      <c r="CQ3180" s="0"/>
      <c r="CR3180" s="0"/>
      <c r="CS3180" s="0"/>
      <c r="CT3180" s="0"/>
      <c r="CU3180" s="0"/>
      <c r="CV3180" s="0"/>
      <c r="CW3180" s="0"/>
      <c r="CX3180" s="0"/>
      <c r="CY3180" s="0"/>
      <c r="CZ3180" s="0"/>
      <c r="DA3180" s="0"/>
      <c r="DB3180" s="0"/>
      <c r="DC3180" s="0"/>
      <c r="DD3180" s="0"/>
      <c r="DE3180" s="0"/>
      <c r="DF3180" s="0"/>
      <c r="DG3180" s="0"/>
      <c r="DH3180" s="0"/>
      <c r="DI3180" s="0"/>
      <c r="DJ3180" s="0"/>
      <c r="DK3180" s="0"/>
      <c r="DL3180" s="0"/>
      <c r="DM3180" s="0"/>
      <c r="DN3180" s="0"/>
      <c r="DO3180" s="0"/>
      <c r="DP3180" s="0"/>
      <c r="DQ3180" s="0"/>
      <c r="DR3180" s="0"/>
      <c r="DS3180" s="0"/>
      <c r="DT3180" s="0"/>
      <c r="DU3180" s="0"/>
      <c r="DV3180" s="0"/>
      <c r="DW3180" s="0"/>
      <c r="DX3180" s="0"/>
      <c r="DY3180" s="0"/>
      <c r="DZ3180" s="0"/>
      <c r="EA3180" s="0"/>
      <c r="EB3180" s="0"/>
      <c r="EC3180" s="0"/>
      <c r="ED3180" s="0"/>
      <c r="EE3180" s="0"/>
      <c r="EF3180" s="0"/>
      <c r="EG3180" s="0"/>
      <c r="EH3180" s="0"/>
      <c r="EI3180" s="0"/>
      <c r="EJ3180" s="0"/>
      <c r="EK3180" s="0"/>
      <c r="EL3180" s="0"/>
      <c r="EM3180" s="0"/>
      <c r="EN3180" s="0"/>
      <c r="EO3180" s="0"/>
      <c r="EP3180" s="0"/>
      <c r="EQ3180" s="0"/>
      <c r="ER3180" s="0"/>
      <c r="ES3180" s="0"/>
      <c r="ET3180" s="0"/>
      <c r="EU3180" s="0"/>
      <c r="EV3180" s="0"/>
      <c r="EW3180" s="0"/>
      <c r="EX3180" s="0"/>
      <c r="EY3180" s="0"/>
      <c r="EZ3180" s="0"/>
      <c r="FA3180" s="0"/>
      <c r="FB3180" s="0"/>
      <c r="FC3180" s="0"/>
      <c r="FD3180" s="0"/>
      <c r="FE3180" s="0"/>
      <c r="FF3180" s="0"/>
      <c r="FG3180" s="0"/>
      <c r="FH3180" s="0"/>
      <c r="FI3180" s="0"/>
      <c r="FJ3180" s="0"/>
      <c r="FK3180" s="0"/>
      <c r="FL3180" s="0"/>
      <c r="FM3180" s="0"/>
      <c r="FN3180" s="0"/>
      <c r="FO3180" s="0"/>
      <c r="FP3180" s="0"/>
      <c r="FQ3180" s="0"/>
      <c r="FR3180" s="0"/>
      <c r="FS3180" s="0"/>
      <c r="FT3180" s="0"/>
      <c r="FU3180" s="0"/>
      <c r="FV3180" s="0"/>
      <c r="FW3180" s="0"/>
      <c r="FX3180" s="0"/>
      <c r="FY3180" s="0"/>
      <c r="FZ3180" s="0"/>
      <c r="GA3180" s="0"/>
      <c r="GB3180" s="0"/>
      <c r="GC3180" s="0"/>
      <c r="GD3180" s="0"/>
      <c r="GE3180" s="0"/>
      <c r="GF3180" s="0"/>
      <c r="GG3180" s="0"/>
      <c r="GH3180" s="0"/>
      <c r="GI3180" s="0"/>
      <c r="GJ3180" s="0"/>
      <c r="GK3180" s="0"/>
      <c r="GL3180" s="0"/>
      <c r="GM3180" s="0"/>
      <c r="GN3180" s="0"/>
      <c r="GO3180" s="0"/>
      <c r="GP3180" s="0"/>
      <c r="GQ3180" s="0"/>
      <c r="GR3180" s="0"/>
      <c r="GS3180" s="0"/>
      <c r="GT3180" s="0"/>
      <c r="GU3180" s="0"/>
      <c r="GV3180" s="0"/>
      <c r="GW3180" s="0"/>
      <c r="GX3180" s="0"/>
      <c r="GY3180" s="0"/>
      <c r="GZ3180" s="0"/>
      <c r="HA3180" s="0"/>
      <c r="HB3180" s="0"/>
      <c r="HC3180" s="0"/>
      <c r="HD3180" s="0"/>
      <c r="HE3180" s="0"/>
      <c r="HF3180" s="0"/>
      <c r="HG3180" s="0"/>
      <c r="HH3180" s="0"/>
      <c r="HI3180" s="0"/>
      <c r="HJ3180" s="0"/>
      <c r="HK3180" s="0"/>
      <c r="HL3180" s="0"/>
      <c r="HM3180" s="0"/>
      <c r="HN3180" s="0"/>
      <c r="HO3180" s="0"/>
      <c r="HP3180" s="0"/>
      <c r="HQ3180" s="0"/>
      <c r="HR3180" s="0"/>
      <c r="HS3180" s="0"/>
      <c r="HT3180" s="0"/>
      <c r="HU3180" s="0"/>
      <c r="HV3180" s="0"/>
      <c r="HW3180" s="0"/>
      <c r="HX3180" s="0"/>
      <c r="HY3180" s="0"/>
      <c r="HZ3180" s="0"/>
      <c r="IA3180" s="0"/>
      <c r="IB3180" s="0"/>
      <c r="IC3180" s="0"/>
      <c r="ID3180" s="0"/>
      <c r="IE3180" s="0"/>
      <c r="IF3180" s="0"/>
      <c r="IG3180" s="0"/>
      <c r="IH3180" s="0"/>
      <c r="II3180" s="0"/>
      <c r="IJ3180" s="0"/>
      <c r="IK3180" s="0"/>
      <c r="IL3180" s="0"/>
      <c r="IM3180" s="0"/>
      <c r="IN3180" s="0"/>
      <c r="IO3180" s="0"/>
      <c r="IP3180" s="0"/>
      <c r="IQ3180" s="0"/>
      <c r="IR3180" s="0"/>
      <c r="IS3180" s="0"/>
      <c r="IT3180" s="0"/>
      <c r="IU3180" s="0"/>
      <c r="IV3180" s="0"/>
      <c r="IW3180" s="0"/>
      <c r="IX3180" s="0"/>
      <c r="IY3180" s="0"/>
      <c r="IZ3180" s="0"/>
      <c r="JA3180" s="0"/>
      <c r="JB3180" s="0"/>
      <c r="JC3180" s="0"/>
      <c r="JD3180" s="0"/>
      <c r="JE3180" s="0"/>
      <c r="JF3180" s="0"/>
      <c r="JG3180" s="0"/>
      <c r="JH3180" s="0"/>
      <c r="JI3180" s="0"/>
      <c r="JJ3180" s="0"/>
      <c r="JK3180" s="0"/>
      <c r="JL3180" s="0"/>
      <c r="JM3180" s="0"/>
      <c r="JN3180" s="0"/>
      <c r="JO3180" s="0"/>
      <c r="JP3180" s="0"/>
      <c r="JQ3180" s="0"/>
      <c r="JR3180" s="0"/>
      <c r="JS3180" s="0"/>
      <c r="JT3180" s="0"/>
      <c r="JU3180" s="0"/>
      <c r="JV3180" s="0"/>
      <c r="JW3180" s="0"/>
      <c r="JX3180" s="0"/>
      <c r="JY3180" s="0"/>
      <c r="JZ3180" s="0"/>
      <c r="KA3180" s="0"/>
      <c r="KB3180" s="0"/>
      <c r="KC3180" s="0"/>
      <c r="KD3180" s="0"/>
      <c r="KE3180" s="0"/>
      <c r="KF3180" s="0"/>
      <c r="KG3180" s="0"/>
      <c r="KH3180" s="0"/>
      <c r="KI3180" s="0"/>
      <c r="KJ3180" s="0"/>
      <c r="KK3180" s="0"/>
      <c r="KL3180" s="0"/>
      <c r="KM3180" s="0"/>
      <c r="KN3180" s="0"/>
      <c r="KO3180" s="0"/>
      <c r="KP3180" s="0"/>
      <c r="KQ3180" s="0"/>
      <c r="KR3180" s="0"/>
      <c r="KS3180" s="0"/>
      <c r="KT3180" s="0"/>
      <c r="KU3180" s="0"/>
      <c r="KV3180" s="0"/>
      <c r="KW3180" s="0"/>
      <c r="KX3180" s="0"/>
      <c r="KY3180" s="0"/>
      <c r="KZ3180" s="0"/>
      <c r="LA3180" s="0"/>
      <c r="LB3180" s="0"/>
      <c r="LC3180" s="0"/>
      <c r="LD3180" s="0"/>
      <c r="LE3180" s="0"/>
      <c r="LF3180" s="0"/>
      <c r="LG3180" s="0"/>
      <c r="LH3180" s="0"/>
      <c r="LI3180" s="0"/>
      <c r="LJ3180" s="0"/>
      <c r="LK3180" s="0"/>
      <c r="LL3180" s="0"/>
      <c r="LM3180" s="0"/>
      <c r="LN3180" s="0"/>
      <c r="LO3180" s="0"/>
      <c r="LP3180" s="0"/>
      <c r="LQ3180" s="0"/>
      <c r="LR3180" s="0"/>
      <c r="LS3180" s="0"/>
      <c r="LT3180" s="0"/>
      <c r="LU3180" s="0"/>
      <c r="LV3180" s="0"/>
      <c r="LW3180" s="0"/>
      <c r="LX3180" s="0"/>
      <c r="LY3180" s="0"/>
      <c r="LZ3180" s="0"/>
      <c r="MA3180" s="0"/>
      <c r="MB3180" s="0"/>
      <c r="MC3180" s="0"/>
      <c r="MD3180" s="0"/>
      <c r="ME3180" s="0"/>
      <c r="MF3180" s="0"/>
      <c r="MG3180" s="0"/>
      <c r="MH3180" s="0"/>
      <c r="MI3180" s="0"/>
      <c r="MJ3180" s="0"/>
      <c r="MK3180" s="0"/>
      <c r="ML3180" s="0"/>
      <c r="MM3180" s="0"/>
      <c r="MN3180" s="0"/>
      <c r="MO3180" s="0"/>
      <c r="MP3180" s="0"/>
      <c r="MQ3180" s="0"/>
      <c r="MR3180" s="0"/>
      <c r="MS3180" s="0"/>
      <c r="MT3180" s="0"/>
      <c r="MU3180" s="0"/>
      <c r="MV3180" s="0"/>
      <c r="MW3180" s="0"/>
      <c r="MX3180" s="0"/>
      <c r="MY3180" s="0"/>
      <c r="MZ3180" s="0"/>
      <c r="NA3180" s="0"/>
      <c r="NB3180" s="0"/>
      <c r="NC3180" s="0"/>
      <c r="ND3180" s="0"/>
      <c r="NE3180" s="0"/>
      <c r="NF3180" s="0"/>
      <c r="NG3180" s="0"/>
      <c r="NH3180" s="0"/>
      <c r="NI3180" s="0"/>
      <c r="NJ3180" s="0"/>
      <c r="NK3180" s="0"/>
      <c r="NL3180" s="0"/>
      <c r="NM3180" s="0"/>
      <c r="NN3180" s="0"/>
      <c r="NO3180" s="0"/>
      <c r="NP3180" s="0"/>
      <c r="NQ3180" s="0"/>
      <c r="NR3180" s="0"/>
      <c r="NS3180" s="0"/>
      <c r="NT3180" s="0"/>
      <c r="NU3180" s="0"/>
      <c r="NV3180" s="0"/>
      <c r="NW3180" s="0"/>
      <c r="NX3180" s="0"/>
      <c r="NY3180" s="0"/>
      <c r="NZ3180" s="0"/>
      <c r="OA3180" s="0"/>
      <c r="OB3180" s="0"/>
      <c r="OC3180" s="0"/>
      <c r="OD3180" s="0"/>
      <c r="OE3180" s="0"/>
      <c r="OF3180" s="0"/>
      <c r="OG3180" s="0"/>
      <c r="OH3180" s="0"/>
      <c r="OI3180" s="0"/>
      <c r="OJ3180" s="0"/>
      <c r="OK3180" s="0"/>
      <c r="OL3180" s="0"/>
      <c r="OM3180" s="0"/>
      <c r="ON3180" s="0"/>
      <c r="OO3180" s="0"/>
      <c r="OP3180" s="0"/>
      <c r="OQ3180" s="0"/>
      <c r="OR3180" s="0"/>
      <c r="OS3180" s="0"/>
      <c r="OT3180" s="0"/>
      <c r="OU3180" s="0"/>
      <c r="OV3180" s="0"/>
      <c r="OW3180" s="0"/>
      <c r="OX3180" s="0"/>
      <c r="OY3180" s="0"/>
      <c r="OZ3180" s="0"/>
      <c r="PA3180" s="0"/>
      <c r="PB3180" s="0"/>
      <c r="PC3180" s="0"/>
      <c r="PD3180" s="0"/>
      <c r="PE3180" s="0"/>
      <c r="PF3180" s="0"/>
      <c r="PG3180" s="0"/>
      <c r="PH3180" s="0"/>
      <c r="PI3180" s="0"/>
      <c r="PJ3180" s="0"/>
      <c r="PK3180" s="0"/>
      <c r="PL3180" s="0"/>
      <c r="PM3180" s="0"/>
      <c r="PN3180" s="0"/>
      <c r="PO3180" s="0"/>
      <c r="PP3180" s="0"/>
      <c r="PQ3180" s="0"/>
      <c r="PR3180" s="0"/>
      <c r="PS3180" s="0"/>
      <c r="PT3180" s="0"/>
      <c r="PU3180" s="0"/>
      <c r="PV3180" s="0"/>
      <c r="PW3180" s="0"/>
      <c r="PX3180" s="0"/>
      <c r="PY3180" s="0"/>
      <c r="PZ3180" s="0"/>
      <c r="QA3180" s="0"/>
      <c r="QB3180" s="0"/>
      <c r="QC3180" s="0"/>
      <c r="QD3180" s="0"/>
      <c r="QE3180" s="0"/>
      <c r="QF3180" s="0"/>
      <c r="QG3180" s="0"/>
      <c r="QH3180" s="0"/>
      <c r="QI3180" s="0"/>
      <c r="QJ3180" s="0"/>
      <c r="QK3180" s="0"/>
      <c r="QL3180" s="0"/>
      <c r="QM3180" s="0"/>
      <c r="QN3180" s="0"/>
      <c r="QO3180" s="0"/>
      <c r="QP3180" s="0"/>
      <c r="QQ3180" s="0"/>
      <c r="QR3180" s="0"/>
      <c r="QS3180" s="0"/>
      <c r="QT3180" s="0"/>
      <c r="QU3180" s="0"/>
      <c r="QV3180" s="0"/>
      <c r="QW3180" s="0"/>
      <c r="QX3180" s="0"/>
      <c r="QY3180" s="0"/>
      <c r="QZ3180" s="0"/>
      <c r="RA3180" s="0"/>
      <c r="RB3180" s="0"/>
      <c r="RC3180" s="0"/>
      <c r="RD3180" s="0"/>
      <c r="RE3180" s="0"/>
      <c r="RF3180" s="0"/>
      <c r="RG3180" s="0"/>
      <c r="RH3180" s="0"/>
      <c r="RI3180" s="0"/>
      <c r="RJ3180" s="0"/>
      <c r="RK3180" s="0"/>
      <c r="RL3180" s="0"/>
      <c r="RM3180" s="0"/>
      <c r="RN3180" s="0"/>
      <c r="RO3180" s="0"/>
      <c r="RP3180" s="0"/>
      <c r="RQ3180" s="0"/>
      <c r="RR3180" s="0"/>
      <c r="RS3180" s="0"/>
      <c r="RT3180" s="0"/>
      <c r="RU3180" s="0"/>
      <c r="RV3180" s="0"/>
      <c r="RW3180" s="0"/>
      <c r="RX3180" s="0"/>
      <c r="RY3180" s="0"/>
      <c r="RZ3180" s="0"/>
      <c r="SA3180" s="0"/>
      <c r="SB3180" s="0"/>
      <c r="SC3180" s="0"/>
      <c r="SD3180" s="0"/>
      <c r="SE3180" s="0"/>
      <c r="SF3180" s="0"/>
      <c r="SG3180" s="0"/>
      <c r="SH3180" s="0"/>
      <c r="SI3180" s="0"/>
      <c r="SJ3180" s="0"/>
      <c r="SK3180" s="0"/>
      <c r="SL3180" s="0"/>
      <c r="SM3180" s="0"/>
      <c r="SN3180" s="0"/>
      <c r="SO3180" s="0"/>
      <c r="SP3180" s="0"/>
      <c r="SQ3180" s="0"/>
      <c r="SR3180" s="0"/>
      <c r="SS3180" s="0"/>
      <c r="ST3180" s="0"/>
      <c r="SU3180" s="0"/>
      <c r="SV3180" s="0"/>
      <c r="SW3180" s="0"/>
      <c r="SX3180" s="0"/>
      <c r="SY3180" s="0"/>
      <c r="SZ3180" s="0"/>
      <c r="TA3180" s="0"/>
      <c r="TB3180" s="0"/>
      <c r="TC3180" s="0"/>
      <c r="TD3180" s="0"/>
      <c r="TE3180" s="0"/>
      <c r="TF3180" s="0"/>
      <c r="TG3180" s="0"/>
      <c r="TH3180" s="0"/>
      <c r="TI3180" s="0"/>
      <c r="TJ3180" s="0"/>
      <c r="TK3180" s="0"/>
      <c r="TL3180" s="0"/>
      <c r="TM3180" s="0"/>
      <c r="TN3180" s="0"/>
      <c r="TO3180" s="0"/>
      <c r="TP3180" s="0"/>
      <c r="TQ3180" s="0"/>
      <c r="TR3180" s="0"/>
      <c r="TS3180" s="0"/>
      <c r="TT3180" s="0"/>
      <c r="TU3180" s="0"/>
      <c r="TV3180" s="0"/>
      <c r="TW3180" s="0"/>
      <c r="TX3180" s="0"/>
      <c r="TY3180" s="0"/>
      <c r="TZ3180" s="0"/>
      <c r="UA3180" s="0"/>
      <c r="UB3180" s="0"/>
      <c r="UC3180" s="0"/>
      <c r="UD3180" s="0"/>
      <c r="UE3180" s="0"/>
      <c r="UF3180" s="0"/>
      <c r="UG3180" s="0"/>
      <c r="UH3180" s="0"/>
      <c r="UI3180" s="0"/>
      <c r="UJ3180" s="0"/>
      <c r="UK3180" s="0"/>
      <c r="UL3180" s="0"/>
      <c r="UM3180" s="0"/>
      <c r="UN3180" s="0"/>
      <c r="UO3180" s="0"/>
      <c r="UP3180" s="0"/>
      <c r="UQ3180" s="0"/>
      <c r="UR3180" s="0"/>
      <c r="US3180" s="0"/>
      <c r="UT3180" s="0"/>
      <c r="UU3180" s="0"/>
      <c r="UV3180" s="0"/>
      <c r="UW3180" s="0"/>
      <c r="UX3180" s="0"/>
      <c r="UY3180" s="0"/>
      <c r="UZ3180" s="0"/>
      <c r="VA3180" s="0"/>
      <c r="VB3180" s="0"/>
      <c r="VC3180" s="0"/>
      <c r="VD3180" s="0"/>
      <c r="VE3180" s="0"/>
      <c r="VF3180" s="0"/>
      <c r="VG3180" s="0"/>
      <c r="VH3180" s="0"/>
      <c r="VI3180" s="0"/>
      <c r="VJ3180" s="0"/>
      <c r="VK3180" s="0"/>
      <c r="VL3180" s="0"/>
      <c r="VM3180" s="0"/>
      <c r="VN3180" s="0"/>
      <c r="VO3180" s="0"/>
      <c r="VP3180" s="0"/>
      <c r="VQ3180" s="0"/>
      <c r="VR3180" s="0"/>
      <c r="VS3180" s="0"/>
      <c r="VT3180" s="0"/>
      <c r="VU3180" s="0"/>
      <c r="VV3180" s="0"/>
      <c r="VW3180" s="0"/>
      <c r="VX3180" s="0"/>
      <c r="VY3180" s="0"/>
      <c r="VZ3180" s="0"/>
      <c r="WA3180" s="0"/>
      <c r="WB3180" s="0"/>
      <c r="WC3180" s="0"/>
      <c r="WD3180" s="0"/>
      <c r="WE3180" s="0"/>
      <c r="WF3180" s="0"/>
      <c r="WG3180" s="0"/>
      <c r="WH3180" s="0"/>
      <c r="WI3180" s="0"/>
      <c r="WJ3180" s="0"/>
      <c r="WK3180" s="0"/>
      <c r="WL3180" s="0"/>
      <c r="WM3180" s="0"/>
      <c r="WN3180" s="0"/>
      <c r="WO3180" s="0"/>
      <c r="WP3180" s="0"/>
      <c r="WQ3180" s="0"/>
      <c r="WR3180" s="0"/>
      <c r="WS3180" s="0"/>
      <c r="WT3180" s="0"/>
      <c r="WU3180" s="0"/>
      <c r="WV3180" s="0"/>
      <c r="WW3180" s="0"/>
      <c r="WX3180" s="0"/>
      <c r="WY3180" s="0"/>
      <c r="WZ3180" s="0"/>
      <c r="XA3180" s="0"/>
      <c r="XB3180" s="0"/>
      <c r="XC3180" s="0"/>
      <c r="XD3180" s="0"/>
      <c r="XE3180" s="0"/>
      <c r="XF3180" s="0"/>
      <c r="XG3180" s="0"/>
      <c r="XH3180" s="0"/>
      <c r="XI3180" s="0"/>
      <c r="XJ3180" s="0"/>
      <c r="XK3180" s="0"/>
      <c r="XL3180" s="0"/>
      <c r="XM3180" s="0"/>
      <c r="XN3180" s="0"/>
      <c r="XO3180" s="0"/>
      <c r="XP3180" s="0"/>
      <c r="XQ3180" s="0"/>
      <c r="XR3180" s="0"/>
      <c r="XS3180" s="0"/>
      <c r="XT3180" s="0"/>
      <c r="XU3180" s="0"/>
      <c r="XV3180" s="0"/>
      <c r="XW3180" s="0"/>
      <c r="XX3180" s="0"/>
      <c r="XY3180" s="0"/>
      <c r="XZ3180" s="0"/>
      <c r="YA3180" s="0"/>
      <c r="YB3180" s="0"/>
      <c r="YC3180" s="0"/>
      <c r="YD3180" s="0"/>
      <c r="YE3180" s="0"/>
      <c r="YF3180" s="0"/>
      <c r="YG3180" s="0"/>
      <c r="YH3180" s="0"/>
      <c r="YI3180" s="0"/>
      <c r="YJ3180" s="0"/>
      <c r="YK3180" s="0"/>
      <c r="YL3180" s="0"/>
      <c r="YM3180" s="0"/>
      <c r="YN3180" s="0"/>
      <c r="YO3180" s="0"/>
      <c r="YP3180" s="0"/>
      <c r="YQ3180" s="0"/>
      <c r="YR3180" s="0"/>
      <c r="YS3180" s="0"/>
      <c r="YT3180" s="0"/>
      <c r="YU3180" s="0"/>
      <c r="YV3180" s="0"/>
      <c r="YW3180" s="0"/>
      <c r="YX3180" s="0"/>
      <c r="YY3180" s="0"/>
      <c r="YZ3180" s="0"/>
      <c r="ZA3180" s="0"/>
      <c r="ZB3180" s="0"/>
      <c r="ZC3180" s="0"/>
      <c r="ZD3180" s="0"/>
      <c r="ZE3180" s="0"/>
      <c r="ZF3180" s="0"/>
      <c r="ZG3180" s="0"/>
      <c r="ZH3180" s="0"/>
      <c r="ZI3180" s="0"/>
      <c r="ZJ3180" s="0"/>
      <c r="ZK3180" s="0"/>
      <c r="ZL3180" s="0"/>
      <c r="ZM3180" s="0"/>
      <c r="ZN3180" s="0"/>
      <c r="ZO3180" s="0"/>
      <c r="ZP3180" s="0"/>
      <c r="ZQ3180" s="0"/>
      <c r="ZR3180" s="0"/>
      <c r="ZS3180" s="0"/>
      <c r="ZT3180" s="0"/>
      <c r="ZU3180" s="0"/>
      <c r="ZV3180" s="0"/>
      <c r="ZW3180" s="0"/>
      <c r="ZX3180" s="0"/>
      <c r="ZY3180" s="0"/>
      <c r="ZZ3180" s="0"/>
      <c r="AAA3180" s="0"/>
      <c r="AAB3180" s="0"/>
      <c r="AAC3180" s="0"/>
      <c r="AAD3180" s="0"/>
      <c r="AAE3180" s="0"/>
      <c r="AAF3180" s="0"/>
      <c r="AAG3180" s="0"/>
      <c r="AAH3180" s="0"/>
      <c r="AAI3180" s="0"/>
      <c r="AAJ3180" s="0"/>
      <c r="AAK3180" s="0"/>
      <c r="AAL3180" s="0"/>
      <c r="AAM3180" s="0"/>
      <c r="AAN3180" s="0"/>
      <c r="AAO3180" s="0"/>
      <c r="AAP3180" s="0"/>
      <c r="AAQ3180" s="0"/>
      <c r="AAR3180" s="0"/>
      <c r="AAS3180" s="0"/>
      <c r="AAT3180" s="0"/>
      <c r="AAU3180" s="0"/>
      <c r="AAV3180" s="0"/>
      <c r="AAW3180" s="0"/>
      <c r="AAX3180" s="0"/>
      <c r="AAY3180" s="0"/>
      <c r="AAZ3180" s="0"/>
      <c r="ABA3180" s="0"/>
      <c r="ABB3180" s="0"/>
      <c r="ABC3180" s="0"/>
      <c r="ABD3180" s="0"/>
      <c r="ABE3180" s="0"/>
      <c r="ABF3180" s="0"/>
      <c r="ABG3180" s="0"/>
      <c r="ABH3180" s="0"/>
      <c r="ABI3180" s="0"/>
      <c r="ABJ3180" s="0"/>
      <c r="ABK3180" s="0"/>
      <c r="ABL3180" s="0"/>
      <c r="ABM3180" s="0"/>
      <c r="ABN3180" s="0"/>
      <c r="ABO3180" s="0"/>
      <c r="ABP3180" s="0"/>
      <c r="ABQ3180" s="0"/>
      <c r="ABR3180" s="0"/>
      <c r="ABS3180" s="0"/>
      <c r="ABT3180" s="0"/>
      <c r="ABU3180" s="0"/>
      <c r="ABV3180" s="0"/>
      <c r="ABW3180" s="0"/>
      <c r="ABX3180" s="0"/>
      <c r="ABY3180" s="0"/>
      <c r="ABZ3180" s="0"/>
      <c r="ACA3180" s="0"/>
      <c r="ACB3180" s="0"/>
      <c r="ACC3180" s="0"/>
      <c r="ACD3180" s="0"/>
      <c r="ACE3180" s="0"/>
      <c r="ACF3180" s="0"/>
      <c r="ACG3180" s="0"/>
      <c r="ACH3180" s="0"/>
      <c r="ACI3180" s="0"/>
      <c r="ACJ3180" s="0"/>
      <c r="ACK3180" s="0"/>
      <c r="ACL3180" s="0"/>
      <c r="ACM3180" s="0"/>
      <c r="ACN3180" s="0"/>
      <c r="ACO3180" s="0"/>
      <c r="ACP3180" s="0"/>
      <c r="ACQ3180" s="0"/>
      <c r="ACR3180" s="0"/>
      <c r="ACS3180" s="0"/>
      <c r="ACT3180" s="0"/>
      <c r="ACU3180" s="0"/>
      <c r="ACV3180" s="0"/>
      <c r="ACW3180" s="0"/>
      <c r="ACX3180" s="0"/>
      <c r="ACY3180" s="0"/>
      <c r="ACZ3180" s="0"/>
      <c r="ADA3180" s="0"/>
      <c r="ADB3180" s="0"/>
      <c r="ADC3180" s="0"/>
      <c r="ADD3180" s="0"/>
      <c r="ADE3180" s="0"/>
      <c r="ADF3180" s="0"/>
      <c r="ADG3180" s="0"/>
      <c r="ADH3180" s="0"/>
      <c r="ADI3180" s="0"/>
      <c r="ADJ3180" s="0"/>
      <c r="ADK3180" s="0"/>
      <c r="ADL3180" s="0"/>
      <c r="ADM3180" s="0"/>
      <c r="ADN3180" s="0"/>
      <c r="ADO3180" s="0"/>
      <c r="ADP3180" s="0"/>
      <c r="ADQ3180" s="0"/>
      <c r="ADR3180" s="0"/>
      <c r="ADS3180" s="0"/>
      <c r="ADT3180" s="0"/>
      <c r="ADU3180" s="0"/>
      <c r="ADV3180" s="0"/>
      <c r="ADW3180" s="0"/>
      <c r="ADX3180" s="0"/>
      <c r="ADY3180" s="0"/>
      <c r="ADZ3180" s="0"/>
      <c r="AEA3180" s="0"/>
      <c r="AEB3180" s="0"/>
      <c r="AEC3180" s="0"/>
      <c r="AED3180" s="0"/>
      <c r="AEE3180" s="0"/>
      <c r="AEF3180" s="0"/>
      <c r="AEG3180" s="0"/>
      <c r="AEH3180" s="0"/>
      <c r="AEI3180" s="0"/>
      <c r="AEJ3180" s="0"/>
      <c r="AEK3180" s="0"/>
      <c r="AEL3180" s="0"/>
      <c r="AEM3180" s="0"/>
      <c r="AEN3180" s="0"/>
      <c r="AEO3180" s="0"/>
      <c r="AEP3180" s="0"/>
      <c r="AEQ3180" s="0"/>
      <c r="AER3180" s="0"/>
      <c r="AES3180" s="0"/>
      <c r="AET3180" s="0"/>
      <c r="AEU3180" s="0"/>
      <c r="AEV3180" s="0"/>
      <c r="AEW3180" s="0"/>
      <c r="AEX3180" s="0"/>
      <c r="AEY3180" s="0"/>
      <c r="AEZ3180" s="0"/>
      <c r="AFA3180" s="0"/>
      <c r="AFB3180" s="0"/>
      <c r="AFC3180" s="0"/>
      <c r="AFD3180" s="0"/>
      <c r="AFE3180" s="0"/>
      <c r="AFF3180" s="0"/>
      <c r="AFG3180" s="0"/>
      <c r="AFH3180" s="0"/>
      <c r="AFI3180" s="0"/>
      <c r="AFJ3180" s="0"/>
      <c r="AFK3180" s="0"/>
      <c r="AFL3180" s="0"/>
      <c r="AFM3180" s="0"/>
      <c r="AFN3180" s="0"/>
      <c r="AFO3180" s="0"/>
      <c r="AFP3180" s="0"/>
      <c r="AFQ3180" s="0"/>
      <c r="AFR3180" s="0"/>
      <c r="AFS3180" s="0"/>
      <c r="AFT3180" s="0"/>
      <c r="AFU3180" s="0"/>
      <c r="AFV3180" s="0"/>
      <c r="AFW3180" s="0"/>
      <c r="AFX3180" s="0"/>
      <c r="AFY3180" s="0"/>
      <c r="AFZ3180" s="0"/>
      <c r="AGA3180" s="0"/>
      <c r="AGB3180" s="0"/>
      <c r="AGC3180" s="0"/>
      <c r="AGD3180" s="0"/>
      <c r="AGE3180" s="0"/>
      <c r="AGF3180" s="0"/>
      <c r="AGG3180" s="0"/>
      <c r="AGH3180" s="0"/>
      <c r="AGI3180" s="0"/>
      <c r="AGJ3180" s="0"/>
      <c r="AGK3180" s="0"/>
      <c r="AGL3180" s="0"/>
      <c r="AGM3180" s="0"/>
      <c r="AGN3180" s="0"/>
      <c r="AGO3180" s="0"/>
      <c r="AGP3180" s="0"/>
      <c r="AGQ3180" s="0"/>
      <c r="AGR3180" s="0"/>
      <c r="AGS3180" s="0"/>
      <c r="AGT3180" s="0"/>
      <c r="AGU3180" s="0"/>
      <c r="AGV3180" s="0"/>
      <c r="AGW3180" s="0"/>
      <c r="AGX3180" s="0"/>
      <c r="AGY3180" s="0"/>
      <c r="AGZ3180" s="0"/>
      <c r="AHA3180" s="0"/>
      <c r="AHB3180" s="0"/>
      <c r="AHC3180" s="0"/>
      <c r="AHD3180" s="0"/>
      <c r="AHE3180" s="0"/>
      <c r="AHF3180" s="0"/>
      <c r="AHG3180" s="0"/>
      <c r="AHH3180" s="0"/>
      <c r="AHI3180" s="0"/>
      <c r="AHJ3180" s="0"/>
      <c r="AHK3180" s="0"/>
      <c r="AHL3180" s="0"/>
      <c r="AHM3180" s="0"/>
      <c r="AHN3180" s="0"/>
      <c r="AHO3180" s="0"/>
      <c r="AHP3180" s="0"/>
      <c r="AHQ3180" s="0"/>
      <c r="AHR3180" s="0"/>
      <c r="AHS3180" s="0"/>
      <c r="AHT3180" s="0"/>
      <c r="AHU3180" s="0"/>
      <c r="AHV3180" s="0"/>
      <c r="AHW3180" s="0"/>
      <c r="AHX3180" s="0"/>
      <c r="AHY3180" s="0"/>
      <c r="AHZ3180" s="0"/>
      <c r="AIA3180" s="0"/>
      <c r="AIB3180" s="0"/>
      <c r="AIC3180" s="0"/>
      <c r="AID3180" s="0"/>
      <c r="AIE3180" s="0"/>
      <c r="AIF3180" s="0"/>
      <c r="AIG3180" s="0"/>
      <c r="AIH3180" s="0"/>
      <c r="AII3180" s="0"/>
      <c r="AIJ3180" s="0"/>
      <c r="AIK3180" s="0"/>
      <c r="AIL3180" s="0"/>
      <c r="AIM3180" s="0"/>
      <c r="AIN3180" s="0"/>
      <c r="AIO3180" s="0"/>
      <c r="AIP3180" s="0"/>
      <c r="AIQ3180" s="0"/>
      <c r="AIR3180" s="0"/>
      <c r="AIS3180" s="0"/>
      <c r="AIT3180" s="0"/>
      <c r="AIU3180" s="0"/>
      <c r="AIV3180" s="0"/>
      <c r="AIW3180" s="0"/>
      <c r="AIX3180" s="0"/>
      <c r="AIY3180" s="0"/>
      <c r="AIZ3180" s="0"/>
      <c r="AJA3180" s="0"/>
      <c r="AJB3180" s="0"/>
      <c r="AJC3180" s="0"/>
      <c r="AJD3180" s="0"/>
      <c r="AJE3180" s="0"/>
      <c r="AJF3180" s="0"/>
      <c r="AJG3180" s="0"/>
      <c r="AJH3180" s="0"/>
      <c r="AJI3180" s="0"/>
      <c r="AJJ3180" s="0"/>
      <c r="AJK3180" s="0"/>
      <c r="AJL3180" s="0"/>
      <c r="AJM3180" s="0"/>
      <c r="AJN3180" s="0"/>
      <c r="AJO3180" s="0"/>
      <c r="AJP3180" s="0"/>
      <c r="AJQ3180" s="0"/>
      <c r="AJR3180" s="0"/>
      <c r="AJS3180" s="0"/>
      <c r="AJT3180" s="0"/>
      <c r="AJU3180" s="0"/>
      <c r="AJV3180" s="0"/>
      <c r="AJW3180" s="0"/>
      <c r="AJX3180" s="0"/>
      <c r="AJY3180" s="0"/>
      <c r="AJZ3180" s="0"/>
      <c r="AKA3180" s="0"/>
      <c r="AKB3180" s="0"/>
      <c r="AKC3180" s="0"/>
      <c r="AKD3180" s="0"/>
      <c r="AKE3180" s="0"/>
      <c r="AKF3180" s="0"/>
      <c r="AKG3180" s="0"/>
      <c r="AKH3180" s="0"/>
      <c r="AKI3180" s="0"/>
      <c r="AKJ3180" s="0"/>
      <c r="AKK3180" s="0"/>
      <c r="AKL3180" s="0"/>
      <c r="AKM3180" s="0"/>
      <c r="AKN3180" s="0"/>
      <c r="AKO3180" s="0"/>
      <c r="AKP3180" s="0"/>
      <c r="AKQ3180" s="0"/>
      <c r="AKR3180" s="0"/>
      <c r="AKS3180" s="0"/>
      <c r="AKT3180" s="0"/>
      <c r="AKU3180" s="0"/>
      <c r="AKV3180" s="0"/>
      <c r="AKW3180" s="0"/>
      <c r="AKX3180" s="0"/>
      <c r="AKY3180" s="0"/>
      <c r="AKZ3180" s="0"/>
      <c r="ALA3180" s="0"/>
      <c r="ALB3180" s="0"/>
      <c r="ALC3180" s="0"/>
      <c r="ALD3180" s="0"/>
      <c r="ALE3180" s="0"/>
      <c r="ALF3180" s="0"/>
      <c r="ALG3180" s="0"/>
      <c r="ALH3180" s="0"/>
      <c r="ALI3180" s="0"/>
      <c r="ALJ3180" s="0"/>
      <c r="ALK3180" s="0"/>
      <c r="ALL3180" s="0"/>
      <c r="ALM3180" s="0"/>
      <c r="ALN3180" s="0"/>
      <c r="ALO3180" s="0"/>
      <c r="ALP3180" s="0"/>
      <c r="ALQ3180" s="0"/>
      <c r="ALR3180" s="0"/>
      <c r="ALS3180" s="0"/>
      <c r="ALT3180" s="0"/>
      <c r="ALU3180" s="0"/>
      <c r="ALV3180" s="0"/>
      <c r="ALW3180" s="0"/>
      <c r="ALX3180" s="0"/>
      <c r="ALY3180" s="0"/>
      <c r="ALZ3180" s="0"/>
      <c r="AMA3180" s="0"/>
      <c r="AMB3180" s="0"/>
      <c r="AMC3180" s="0"/>
      <c r="AMD3180" s="0"/>
      <c r="AME3180" s="0"/>
      <c r="AMF3180" s="0"/>
      <c r="AMG3180" s="0"/>
      <c r="AMH3180" s="0"/>
      <c r="AMI3180" s="0"/>
    </row>
    <row r="3181" customFormat="false" ht="12.75" hidden="false" customHeight="false" outlineLevel="0" collapsed="false">
      <c r="A3181" s="18" t="s">
        <v>1365</v>
      </c>
      <c r="B3181" s="18"/>
      <c r="C3181" s="78" t="s">
        <v>3425</v>
      </c>
      <c r="D3181" s="79" t="s">
        <v>13</v>
      </c>
      <c r="E3181" s="80"/>
      <c r="F3181" s="81"/>
      <c r="G3181" s="82"/>
      <c r="H3181" s="83" t="s">
        <v>168</v>
      </c>
      <c r="I3181" s="84" t="n">
        <v>2.76</v>
      </c>
      <c r="J3181" s="83" t="s">
        <v>3372</v>
      </c>
      <c r="K3181" s="18"/>
      <c r="L3181" s="18"/>
      <c r="M3181" s="18"/>
      <c r="N3181" s="18"/>
      <c r="O3181" s="18"/>
      <c r="P3181" s="18"/>
      <c r="Q3181" s="18"/>
      <c r="R3181" s="18"/>
      <c r="S3181" s="18"/>
      <c r="T3181" s="18"/>
      <c r="U3181" s="18"/>
      <c r="V3181" s="18"/>
      <c r="W3181" s="18"/>
      <c r="X3181" s="18"/>
      <c r="Y3181" s="18"/>
      <c r="Z3181" s="18"/>
      <c r="AA3181" s="18"/>
      <c r="AB3181" s="18"/>
      <c r="AC3181" s="18"/>
      <c r="AD3181" s="18"/>
      <c r="AE3181" s="18"/>
      <c r="AF3181" s="18"/>
      <c r="AG3181" s="18"/>
      <c r="AH3181" s="18"/>
      <c r="AI3181" s="18"/>
      <c r="AJ3181" s="18"/>
      <c r="AK3181" s="18"/>
      <c r="AL3181" s="18"/>
      <c r="AM3181" s="18"/>
      <c r="AN3181" s="18"/>
      <c r="AO3181" s="18"/>
      <c r="AP3181" s="18"/>
      <c r="AQ3181" s="18"/>
      <c r="AR3181" s="18"/>
      <c r="AS3181" s="18"/>
      <c r="AT3181" s="18"/>
      <c r="AU3181" s="18"/>
      <c r="AV3181" s="18"/>
      <c r="AW3181" s="18"/>
      <c r="AX3181" s="18"/>
      <c r="AY3181" s="18"/>
      <c r="AZ3181" s="18"/>
      <c r="BA3181" s="18"/>
      <c r="BB3181" s="18"/>
      <c r="BC3181" s="18"/>
      <c r="BD3181" s="18"/>
      <c r="BE3181" s="18"/>
      <c r="BF3181" s="18"/>
      <c r="BG3181" s="18"/>
      <c r="BH3181" s="18"/>
      <c r="BI3181" s="18"/>
      <c r="BJ3181" s="18"/>
      <c r="BK3181" s="18"/>
      <c r="BL3181" s="18"/>
      <c r="BM3181" s="0"/>
      <c r="BN3181" s="0"/>
      <c r="BO3181" s="0"/>
      <c r="BP3181" s="0"/>
      <c r="BQ3181" s="0"/>
      <c r="BR3181" s="0"/>
      <c r="BS3181" s="0"/>
      <c r="BT3181" s="0"/>
      <c r="BU3181" s="0"/>
      <c r="BV3181" s="0"/>
      <c r="BW3181" s="0"/>
      <c r="BX3181" s="0"/>
      <c r="BY3181" s="0"/>
      <c r="BZ3181" s="0"/>
      <c r="CA3181" s="0"/>
      <c r="CB3181" s="0"/>
      <c r="CC3181" s="0"/>
      <c r="CD3181" s="0"/>
      <c r="CE3181" s="0"/>
      <c r="CF3181" s="0"/>
      <c r="CG3181" s="0"/>
      <c r="CH3181" s="0"/>
      <c r="CI3181" s="0"/>
      <c r="CJ3181" s="0"/>
      <c r="CK3181" s="0"/>
      <c r="CL3181" s="0"/>
      <c r="CM3181" s="0"/>
      <c r="CN3181" s="0"/>
      <c r="CO3181" s="0"/>
      <c r="CP3181" s="0"/>
      <c r="CQ3181" s="0"/>
      <c r="CR3181" s="0"/>
      <c r="CS3181" s="0"/>
      <c r="CT3181" s="0"/>
      <c r="CU3181" s="0"/>
      <c r="CV3181" s="0"/>
      <c r="CW3181" s="0"/>
      <c r="CX3181" s="0"/>
      <c r="CY3181" s="0"/>
      <c r="CZ3181" s="0"/>
      <c r="DA3181" s="0"/>
      <c r="DB3181" s="0"/>
      <c r="DC3181" s="0"/>
      <c r="DD3181" s="0"/>
      <c r="DE3181" s="0"/>
      <c r="DF3181" s="0"/>
      <c r="DG3181" s="0"/>
      <c r="DH3181" s="0"/>
      <c r="DI3181" s="0"/>
      <c r="DJ3181" s="0"/>
      <c r="DK3181" s="0"/>
      <c r="DL3181" s="0"/>
      <c r="DM3181" s="0"/>
      <c r="DN3181" s="0"/>
      <c r="DO3181" s="0"/>
      <c r="DP3181" s="0"/>
      <c r="DQ3181" s="0"/>
      <c r="DR3181" s="0"/>
      <c r="DS3181" s="0"/>
      <c r="DT3181" s="0"/>
      <c r="DU3181" s="0"/>
      <c r="DV3181" s="0"/>
      <c r="DW3181" s="0"/>
      <c r="DX3181" s="0"/>
      <c r="DY3181" s="0"/>
      <c r="DZ3181" s="0"/>
      <c r="EA3181" s="0"/>
      <c r="EB3181" s="0"/>
      <c r="EC3181" s="0"/>
      <c r="ED3181" s="0"/>
      <c r="EE3181" s="0"/>
      <c r="EF3181" s="0"/>
      <c r="EG3181" s="0"/>
      <c r="EH3181" s="0"/>
      <c r="EI3181" s="0"/>
      <c r="EJ3181" s="0"/>
      <c r="EK3181" s="0"/>
      <c r="EL3181" s="0"/>
      <c r="EM3181" s="0"/>
      <c r="EN3181" s="0"/>
      <c r="EO3181" s="0"/>
      <c r="EP3181" s="0"/>
      <c r="EQ3181" s="0"/>
      <c r="ER3181" s="0"/>
      <c r="ES3181" s="0"/>
      <c r="ET3181" s="0"/>
      <c r="EU3181" s="0"/>
      <c r="EV3181" s="0"/>
      <c r="EW3181" s="0"/>
      <c r="EX3181" s="0"/>
      <c r="EY3181" s="0"/>
      <c r="EZ3181" s="0"/>
      <c r="FA3181" s="0"/>
      <c r="FB3181" s="0"/>
      <c r="FC3181" s="0"/>
      <c r="FD3181" s="0"/>
      <c r="FE3181" s="0"/>
      <c r="FF3181" s="0"/>
      <c r="FG3181" s="0"/>
      <c r="FH3181" s="0"/>
      <c r="FI3181" s="0"/>
      <c r="FJ3181" s="0"/>
      <c r="FK3181" s="0"/>
      <c r="FL3181" s="0"/>
      <c r="FM3181" s="0"/>
      <c r="FN3181" s="0"/>
      <c r="FO3181" s="0"/>
      <c r="FP3181" s="0"/>
      <c r="FQ3181" s="0"/>
      <c r="FR3181" s="0"/>
      <c r="FS3181" s="0"/>
      <c r="FT3181" s="0"/>
      <c r="FU3181" s="0"/>
      <c r="FV3181" s="0"/>
      <c r="FW3181" s="0"/>
      <c r="FX3181" s="0"/>
      <c r="FY3181" s="0"/>
      <c r="FZ3181" s="0"/>
      <c r="GA3181" s="0"/>
      <c r="GB3181" s="0"/>
      <c r="GC3181" s="0"/>
      <c r="GD3181" s="0"/>
      <c r="GE3181" s="0"/>
      <c r="GF3181" s="0"/>
      <c r="GG3181" s="0"/>
      <c r="GH3181" s="0"/>
      <c r="GI3181" s="0"/>
      <c r="GJ3181" s="0"/>
      <c r="GK3181" s="0"/>
      <c r="GL3181" s="0"/>
      <c r="GM3181" s="0"/>
      <c r="GN3181" s="0"/>
      <c r="GO3181" s="0"/>
      <c r="GP3181" s="0"/>
      <c r="GQ3181" s="0"/>
      <c r="GR3181" s="0"/>
      <c r="GS3181" s="0"/>
      <c r="GT3181" s="0"/>
      <c r="GU3181" s="0"/>
      <c r="GV3181" s="0"/>
      <c r="GW3181" s="0"/>
      <c r="GX3181" s="0"/>
      <c r="GY3181" s="0"/>
      <c r="GZ3181" s="0"/>
      <c r="HA3181" s="0"/>
      <c r="HB3181" s="0"/>
      <c r="HC3181" s="0"/>
      <c r="HD3181" s="0"/>
      <c r="HE3181" s="0"/>
      <c r="HF3181" s="0"/>
      <c r="HG3181" s="0"/>
      <c r="HH3181" s="0"/>
      <c r="HI3181" s="0"/>
      <c r="HJ3181" s="0"/>
      <c r="HK3181" s="0"/>
      <c r="HL3181" s="0"/>
      <c r="HM3181" s="0"/>
      <c r="HN3181" s="0"/>
      <c r="HO3181" s="0"/>
      <c r="HP3181" s="0"/>
      <c r="HQ3181" s="0"/>
      <c r="HR3181" s="0"/>
      <c r="HS3181" s="0"/>
      <c r="HT3181" s="0"/>
      <c r="HU3181" s="0"/>
      <c r="HV3181" s="0"/>
      <c r="HW3181" s="0"/>
      <c r="HX3181" s="0"/>
      <c r="HY3181" s="0"/>
      <c r="HZ3181" s="0"/>
      <c r="IA3181" s="0"/>
      <c r="IB3181" s="0"/>
      <c r="IC3181" s="0"/>
      <c r="ID3181" s="0"/>
      <c r="IE3181" s="0"/>
      <c r="IF3181" s="0"/>
      <c r="IG3181" s="0"/>
      <c r="IH3181" s="0"/>
      <c r="II3181" s="0"/>
      <c r="IJ3181" s="0"/>
      <c r="IK3181" s="0"/>
      <c r="IL3181" s="0"/>
      <c r="IM3181" s="0"/>
      <c r="IN3181" s="0"/>
      <c r="IO3181" s="0"/>
      <c r="IP3181" s="0"/>
      <c r="IQ3181" s="0"/>
      <c r="IR3181" s="0"/>
      <c r="IS3181" s="0"/>
      <c r="IT3181" s="0"/>
      <c r="IU3181" s="0"/>
      <c r="IV3181" s="0"/>
      <c r="IW3181" s="0"/>
      <c r="IX3181" s="0"/>
      <c r="IY3181" s="0"/>
      <c r="IZ3181" s="0"/>
      <c r="JA3181" s="0"/>
      <c r="JB3181" s="0"/>
      <c r="JC3181" s="0"/>
      <c r="JD3181" s="0"/>
      <c r="JE3181" s="0"/>
      <c r="JF3181" s="0"/>
      <c r="JG3181" s="0"/>
      <c r="JH3181" s="0"/>
      <c r="JI3181" s="0"/>
      <c r="JJ3181" s="0"/>
      <c r="JK3181" s="0"/>
      <c r="JL3181" s="0"/>
      <c r="JM3181" s="0"/>
      <c r="JN3181" s="0"/>
      <c r="JO3181" s="0"/>
      <c r="JP3181" s="0"/>
      <c r="JQ3181" s="0"/>
      <c r="JR3181" s="0"/>
      <c r="JS3181" s="0"/>
      <c r="JT3181" s="0"/>
      <c r="JU3181" s="0"/>
      <c r="JV3181" s="0"/>
      <c r="JW3181" s="0"/>
      <c r="JX3181" s="0"/>
      <c r="JY3181" s="0"/>
      <c r="JZ3181" s="0"/>
      <c r="KA3181" s="0"/>
      <c r="KB3181" s="0"/>
      <c r="KC3181" s="0"/>
      <c r="KD3181" s="0"/>
      <c r="KE3181" s="0"/>
      <c r="KF3181" s="0"/>
      <c r="KG3181" s="0"/>
      <c r="KH3181" s="0"/>
      <c r="KI3181" s="0"/>
      <c r="KJ3181" s="0"/>
      <c r="KK3181" s="0"/>
      <c r="KL3181" s="0"/>
      <c r="KM3181" s="0"/>
      <c r="KN3181" s="0"/>
      <c r="KO3181" s="0"/>
      <c r="KP3181" s="0"/>
      <c r="KQ3181" s="0"/>
      <c r="KR3181" s="0"/>
      <c r="KS3181" s="0"/>
      <c r="KT3181" s="0"/>
      <c r="KU3181" s="0"/>
      <c r="KV3181" s="0"/>
      <c r="KW3181" s="0"/>
      <c r="KX3181" s="0"/>
      <c r="KY3181" s="0"/>
      <c r="KZ3181" s="0"/>
      <c r="LA3181" s="0"/>
      <c r="LB3181" s="0"/>
      <c r="LC3181" s="0"/>
      <c r="LD3181" s="0"/>
      <c r="LE3181" s="0"/>
      <c r="LF3181" s="0"/>
      <c r="LG3181" s="0"/>
      <c r="LH3181" s="0"/>
      <c r="LI3181" s="0"/>
      <c r="LJ3181" s="0"/>
      <c r="LK3181" s="0"/>
      <c r="LL3181" s="0"/>
      <c r="LM3181" s="0"/>
      <c r="LN3181" s="0"/>
      <c r="LO3181" s="0"/>
      <c r="LP3181" s="0"/>
      <c r="LQ3181" s="0"/>
      <c r="LR3181" s="0"/>
      <c r="LS3181" s="0"/>
      <c r="LT3181" s="0"/>
      <c r="LU3181" s="0"/>
      <c r="LV3181" s="0"/>
      <c r="LW3181" s="0"/>
      <c r="LX3181" s="0"/>
      <c r="LY3181" s="0"/>
      <c r="LZ3181" s="0"/>
      <c r="MA3181" s="0"/>
      <c r="MB3181" s="0"/>
      <c r="MC3181" s="0"/>
      <c r="MD3181" s="0"/>
      <c r="ME3181" s="0"/>
      <c r="MF3181" s="0"/>
      <c r="MG3181" s="0"/>
      <c r="MH3181" s="0"/>
      <c r="MI3181" s="0"/>
      <c r="MJ3181" s="0"/>
      <c r="MK3181" s="0"/>
      <c r="ML3181" s="0"/>
      <c r="MM3181" s="0"/>
      <c r="MN3181" s="0"/>
      <c r="MO3181" s="0"/>
      <c r="MP3181" s="0"/>
      <c r="MQ3181" s="0"/>
      <c r="MR3181" s="0"/>
      <c r="MS3181" s="0"/>
      <c r="MT3181" s="0"/>
      <c r="MU3181" s="0"/>
      <c r="MV3181" s="0"/>
      <c r="MW3181" s="0"/>
      <c r="MX3181" s="0"/>
      <c r="MY3181" s="0"/>
      <c r="MZ3181" s="0"/>
      <c r="NA3181" s="0"/>
      <c r="NB3181" s="0"/>
      <c r="NC3181" s="0"/>
      <c r="ND3181" s="0"/>
      <c r="NE3181" s="0"/>
      <c r="NF3181" s="0"/>
      <c r="NG3181" s="0"/>
      <c r="NH3181" s="0"/>
      <c r="NI3181" s="0"/>
      <c r="NJ3181" s="0"/>
      <c r="NK3181" s="0"/>
      <c r="NL3181" s="0"/>
      <c r="NM3181" s="0"/>
      <c r="NN3181" s="0"/>
      <c r="NO3181" s="0"/>
      <c r="NP3181" s="0"/>
      <c r="NQ3181" s="0"/>
      <c r="NR3181" s="0"/>
      <c r="NS3181" s="0"/>
      <c r="NT3181" s="0"/>
      <c r="NU3181" s="0"/>
      <c r="NV3181" s="0"/>
      <c r="NW3181" s="0"/>
      <c r="NX3181" s="0"/>
      <c r="NY3181" s="0"/>
      <c r="NZ3181" s="0"/>
      <c r="OA3181" s="0"/>
      <c r="OB3181" s="0"/>
      <c r="OC3181" s="0"/>
      <c r="OD3181" s="0"/>
      <c r="OE3181" s="0"/>
      <c r="OF3181" s="0"/>
      <c r="OG3181" s="0"/>
      <c r="OH3181" s="0"/>
      <c r="OI3181" s="0"/>
      <c r="OJ3181" s="0"/>
      <c r="OK3181" s="0"/>
      <c r="OL3181" s="0"/>
      <c r="OM3181" s="0"/>
      <c r="ON3181" s="0"/>
      <c r="OO3181" s="0"/>
      <c r="OP3181" s="0"/>
      <c r="OQ3181" s="0"/>
      <c r="OR3181" s="0"/>
      <c r="OS3181" s="0"/>
      <c r="OT3181" s="0"/>
      <c r="OU3181" s="0"/>
      <c r="OV3181" s="0"/>
      <c r="OW3181" s="0"/>
      <c r="OX3181" s="0"/>
      <c r="OY3181" s="0"/>
      <c r="OZ3181" s="0"/>
      <c r="PA3181" s="0"/>
      <c r="PB3181" s="0"/>
      <c r="PC3181" s="0"/>
      <c r="PD3181" s="0"/>
      <c r="PE3181" s="0"/>
      <c r="PF3181" s="0"/>
      <c r="PG3181" s="0"/>
      <c r="PH3181" s="0"/>
      <c r="PI3181" s="0"/>
      <c r="PJ3181" s="0"/>
      <c r="PK3181" s="0"/>
      <c r="PL3181" s="0"/>
      <c r="PM3181" s="0"/>
      <c r="PN3181" s="0"/>
      <c r="PO3181" s="0"/>
      <c r="PP3181" s="0"/>
      <c r="PQ3181" s="0"/>
      <c r="PR3181" s="0"/>
      <c r="PS3181" s="0"/>
      <c r="PT3181" s="0"/>
      <c r="PU3181" s="0"/>
      <c r="PV3181" s="0"/>
      <c r="PW3181" s="0"/>
      <c r="PX3181" s="0"/>
      <c r="PY3181" s="0"/>
      <c r="PZ3181" s="0"/>
      <c r="QA3181" s="0"/>
      <c r="QB3181" s="0"/>
      <c r="QC3181" s="0"/>
      <c r="QD3181" s="0"/>
      <c r="QE3181" s="0"/>
      <c r="QF3181" s="0"/>
      <c r="QG3181" s="0"/>
      <c r="QH3181" s="0"/>
      <c r="QI3181" s="0"/>
      <c r="QJ3181" s="0"/>
      <c r="QK3181" s="0"/>
      <c r="QL3181" s="0"/>
      <c r="QM3181" s="0"/>
      <c r="QN3181" s="0"/>
      <c r="QO3181" s="0"/>
      <c r="QP3181" s="0"/>
      <c r="QQ3181" s="0"/>
      <c r="QR3181" s="0"/>
      <c r="QS3181" s="0"/>
      <c r="QT3181" s="0"/>
      <c r="QU3181" s="0"/>
      <c r="QV3181" s="0"/>
      <c r="QW3181" s="0"/>
      <c r="QX3181" s="0"/>
      <c r="QY3181" s="0"/>
      <c r="QZ3181" s="0"/>
      <c r="RA3181" s="0"/>
      <c r="RB3181" s="0"/>
      <c r="RC3181" s="0"/>
      <c r="RD3181" s="0"/>
      <c r="RE3181" s="0"/>
      <c r="RF3181" s="0"/>
      <c r="RG3181" s="0"/>
      <c r="RH3181" s="0"/>
      <c r="RI3181" s="0"/>
      <c r="RJ3181" s="0"/>
      <c r="RK3181" s="0"/>
      <c r="RL3181" s="0"/>
      <c r="RM3181" s="0"/>
      <c r="RN3181" s="0"/>
      <c r="RO3181" s="0"/>
      <c r="RP3181" s="0"/>
      <c r="RQ3181" s="0"/>
      <c r="RR3181" s="0"/>
      <c r="RS3181" s="0"/>
      <c r="RT3181" s="0"/>
      <c r="RU3181" s="0"/>
      <c r="RV3181" s="0"/>
      <c r="RW3181" s="0"/>
      <c r="RX3181" s="0"/>
      <c r="RY3181" s="0"/>
      <c r="RZ3181" s="0"/>
      <c r="SA3181" s="0"/>
      <c r="SB3181" s="0"/>
      <c r="SC3181" s="0"/>
      <c r="SD3181" s="0"/>
      <c r="SE3181" s="0"/>
      <c r="SF3181" s="0"/>
      <c r="SG3181" s="0"/>
      <c r="SH3181" s="0"/>
      <c r="SI3181" s="0"/>
      <c r="SJ3181" s="0"/>
      <c r="SK3181" s="0"/>
      <c r="SL3181" s="0"/>
      <c r="SM3181" s="0"/>
      <c r="SN3181" s="0"/>
      <c r="SO3181" s="0"/>
      <c r="SP3181" s="0"/>
      <c r="SQ3181" s="0"/>
      <c r="SR3181" s="0"/>
      <c r="SS3181" s="0"/>
      <c r="ST3181" s="0"/>
      <c r="SU3181" s="0"/>
      <c r="SV3181" s="0"/>
      <c r="SW3181" s="0"/>
      <c r="SX3181" s="0"/>
      <c r="SY3181" s="0"/>
      <c r="SZ3181" s="0"/>
      <c r="TA3181" s="0"/>
      <c r="TB3181" s="0"/>
      <c r="TC3181" s="0"/>
      <c r="TD3181" s="0"/>
      <c r="TE3181" s="0"/>
      <c r="TF3181" s="0"/>
      <c r="TG3181" s="0"/>
      <c r="TH3181" s="0"/>
      <c r="TI3181" s="0"/>
      <c r="TJ3181" s="0"/>
      <c r="TK3181" s="0"/>
      <c r="TL3181" s="0"/>
      <c r="TM3181" s="0"/>
      <c r="TN3181" s="0"/>
      <c r="TO3181" s="0"/>
      <c r="TP3181" s="0"/>
      <c r="TQ3181" s="0"/>
      <c r="TR3181" s="0"/>
      <c r="TS3181" s="0"/>
      <c r="TT3181" s="0"/>
      <c r="TU3181" s="0"/>
      <c r="TV3181" s="0"/>
      <c r="TW3181" s="0"/>
      <c r="TX3181" s="0"/>
      <c r="TY3181" s="0"/>
      <c r="TZ3181" s="0"/>
      <c r="UA3181" s="0"/>
      <c r="UB3181" s="0"/>
      <c r="UC3181" s="0"/>
      <c r="UD3181" s="0"/>
      <c r="UE3181" s="0"/>
      <c r="UF3181" s="0"/>
      <c r="UG3181" s="0"/>
      <c r="UH3181" s="0"/>
      <c r="UI3181" s="0"/>
      <c r="UJ3181" s="0"/>
      <c r="UK3181" s="0"/>
      <c r="UL3181" s="0"/>
      <c r="UM3181" s="0"/>
      <c r="UN3181" s="0"/>
      <c r="UO3181" s="0"/>
      <c r="UP3181" s="0"/>
      <c r="UQ3181" s="0"/>
      <c r="UR3181" s="0"/>
      <c r="US3181" s="0"/>
      <c r="UT3181" s="0"/>
      <c r="UU3181" s="0"/>
      <c r="UV3181" s="0"/>
      <c r="UW3181" s="0"/>
      <c r="UX3181" s="0"/>
      <c r="UY3181" s="0"/>
      <c r="UZ3181" s="0"/>
      <c r="VA3181" s="0"/>
      <c r="VB3181" s="0"/>
      <c r="VC3181" s="0"/>
      <c r="VD3181" s="0"/>
      <c r="VE3181" s="0"/>
      <c r="VF3181" s="0"/>
      <c r="VG3181" s="0"/>
      <c r="VH3181" s="0"/>
      <c r="VI3181" s="0"/>
      <c r="VJ3181" s="0"/>
      <c r="VK3181" s="0"/>
      <c r="VL3181" s="0"/>
      <c r="VM3181" s="0"/>
      <c r="VN3181" s="0"/>
      <c r="VO3181" s="0"/>
      <c r="VP3181" s="0"/>
      <c r="VQ3181" s="0"/>
      <c r="VR3181" s="0"/>
      <c r="VS3181" s="0"/>
      <c r="VT3181" s="0"/>
      <c r="VU3181" s="0"/>
      <c r="VV3181" s="0"/>
      <c r="VW3181" s="0"/>
      <c r="VX3181" s="0"/>
      <c r="VY3181" s="0"/>
      <c r="VZ3181" s="0"/>
      <c r="WA3181" s="0"/>
      <c r="WB3181" s="0"/>
      <c r="WC3181" s="0"/>
      <c r="WD3181" s="0"/>
      <c r="WE3181" s="0"/>
      <c r="WF3181" s="0"/>
      <c r="WG3181" s="0"/>
      <c r="WH3181" s="0"/>
      <c r="WI3181" s="0"/>
      <c r="WJ3181" s="0"/>
      <c r="WK3181" s="0"/>
      <c r="WL3181" s="0"/>
      <c r="WM3181" s="0"/>
      <c r="WN3181" s="0"/>
      <c r="WO3181" s="0"/>
      <c r="WP3181" s="0"/>
      <c r="WQ3181" s="0"/>
      <c r="WR3181" s="0"/>
      <c r="WS3181" s="0"/>
      <c r="WT3181" s="0"/>
      <c r="WU3181" s="0"/>
      <c r="WV3181" s="0"/>
      <c r="WW3181" s="0"/>
      <c r="WX3181" s="0"/>
      <c r="WY3181" s="0"/>
      <c r="WZ3181" s="0"/>
      <c r="XA3181" s="0"/>
      <c r="XB3181" s="0"/>
      <c r="XC3181" s="0"/>
      <c r="XD3181" s="0"/>
      <c r="XE3181" s="0"/>
      <c r="XF3181" s="0"/>
      <c r="XG3181" s="0"/>
      <c r="XH3181" s="0"/>
      <c r="XI3181" s="0"/>
      <c r="XJ3181" s="0"/>
      <c r="XK3181" s="0"/>
      <c r="XL3181" s="0"/>
      <c r="XM3181" s="0"/>
      <c r="XN3181" s="0"/>
      <c r="XO3181" s="0"/>
      <c r="XP3181" s="0"/>
      <c r="XQ3181" s="0"/>
      <c r="XR3181" s="0"/>
      <c r="XS3181" s="0"/>
      <c r="XT3181" s="0"/>
      <c r="XU3181" s="0"/>
      <c r="XV3181" s="0"/>
      <c r="XW3181" s="0"/>
      <c r="XX3181" s="0"/>
      <c r="XY3181" s="0"/>
      <c r="XZ3181" s="0"/>
      <c r="YA3181" s="0"/>
      <c r="YB3181" s="0"/>
      <c r="YC3181" s="0"/>
      <c r="YD3181" s="0"/>
      <c r="YE3181" s="0"/>
      <c r="YF3181" s="0"/>
      <c r="YG3181" s="0"/>
      <c r="YH3181" s="0"/>
      <c r="YI3181" s="0"/>
      <c r="YJ3181" s="0"/>
      <c r="YK3181" s="0"/>
      <c r="YL3181" s="0"/>
      <c r="YM3181" s="0"/>
      <c r="YN3181" s="0"/>
      <c r="YO3181" s="0"/>
      <c r="YP3181" s="0"/>
      <c r="YQ3181" s="0"/>
      <c r="YR3181" s="0"/>
      <c r="YS3181" s="0"/>
      <c r="YT3181" s="0"/>
      <c r="YU3181" s="0"/>
      <c r="YV3181" s="0"/>
      <c r="YW3181" s="0"/>
      <c r="YX3181" s="0"/>
      <c r="YY3181" s="0"/>
      <c r="YZ3181" s="0"/>
      <c r="ZA3181" s="0"/>
      <c r="ZB3181" s="0"/>
      <c r="ZC3181" s="0"/>
      <c r="ZD3181" s="0"/>
      <c r="ZE3181" s="0"/>
      <c r="ZF3181" s="0"/>
      <c r="ZG3181" s="0"/>
      <c r="ZH3181" s="0"/>
      <c r="ZI3181" s="0"/>
      <c r="ZJ3181" s="0"/>
      <c r="ZK3181" s="0"/>
      <c r="ZL3181" s="0"/>
      <c r="ZM3181" s="0"/>
      <c r="ZN3181" s="0"/>
      <c r="ZO3181" s="0"/>
      <c r="ZP3181" s="0"/>
      <c r="ZQ3181" s="0"/>
      <c r="ZR3181" s="0"/>
      <c r="ZS3181" s="0"/>
      <c r="ZT3181" s="0"/>
      <c r="ZU3181" s="0"/>
      <c r="ZV3181" s="0"/>
      <c r="ZW3181" s="0"/>
      <c r="ZX3181" s="0"/>
      <c r="ZY3181" s="0"/>
      <c r="ZZ3181" s="0"/>
      <c r="AAA3181" s="0"/>
      <c r="AAB3181" s="0"/>
      <c r="AAC3181" s="0"/>
      <c r="AAD3181" s="0"/>
      <c r="AAE3181" s="0"/>
      <c r="AAF3181" s="0"/>
      <c r="AAG3181" s="0"/>
      <c r="AAH3181" s="0"/>
      <c r="AAI3181" s="0"/>
      <c r="AAJ3181" s="0"/>
      <c r="AAK3181" s="0"/>
      <c r="AAL3181" s="0"/>
      <c r="AAM3181" s="0"/>
      <c r="AAN3181" s="0"/>
      <c r="AAO3181" s="0"/>
      <c r="AAP3181" s="0"/>
      <c r="AAQ3181" s="0"/>
      <c r="AAR3181" s="0"/>
      <c r="AAS3181" s="0"/>
      <c r="AAT3181" s="0"/>
      <c r="AAU3181" s="0"/>
      <c r="AAV3181" s="0"/>
      <c r="AAW3181" s="0"/>
      <c r="AAX3181" s="0"/>
      <c r="AAY3181" s="0"/>
      <c r="AAZ3181" s="0"/>
      <c r="ABA3181" s="0"/>
      <c r="ABB3181" s="0"/>
      <c r="ABC3181" s="0"/>
      <c r="ABD3181" s="0"/>
      <c r="ABE3181" s="0"/>
      <c r="ABF3181" s="0"/>
      <c r="ABG3181" s="0"/>
      <c r="ABH3181" s="0"/>
      <c r="ABI3181" s="0"/>
      <c r="ABJ3181" s="0"/>
      <c r="ABK3181" s="0"/>
      <c r="ABL3181" s="0"/>
      <c r="ABM3181" s="0"/>
      <c r="ABN3181" s="0"/>
      <c r="ABO3181" s="0"/>
      <c r="ABP3181" s="0"/>
      <c r="ABQ3181" s="0"/>
      <c r="ABR3181" s="0"/>
      <c r="ABS3181" s="0"/>
      <c r="ABT3181" s="0"/>
      <c r="ABU3181" s="0"/>
      <c r="ABV3181" s="0"/>
      <c r="ABW3181" s="0"/>
      <c r="ABX3181" s="0"/>
      <c r="ABY3181" s="0"/>
      <c r="ABZ3181" s="0"/>
      <c r="ACA3181" s="0"/>
      <c r="ACB3181" s="0"/>
      <c r="ACC3181" s="0"/>
      <c r="ACD3181" s="0"/>
      <c r="ACE3181" s="0"/>
      <c r="ACF3181" s="0"/>
      <c r="ACG3181" s="0"/>
      <c r="ACH3181" s="0"/>
      <c r="ACI3181" s="0"/>
      <c r="ACJ3181" s="0"/>
      <c r="ACK3181" s="0"/>
      <c r="ACL3181" s="0"/>
      <c r="ACM3181" s="0"/>
      <c r="ACN3181" s="0"/>
      <c r="ACO3181" s="0"/>
      <c r="ACP3181" s="0"/>
      <c r="ACQ3181" s="0"/>
      <c r="ACR3181" s="0"/>
      <c r="ACS3181" s="0"/>
      <c r="ACT3181" s="0"/>
      <c r="ACU3181" s="0"/>
      <c r="ACV3181" s="0"/>
      <c r="ACW3181" s="0"/>
      <c r="ACX3181" s="0"/>
      <c r="ACY3181" s="0"/>
      <c r="ACZ3181" s="0"/>
      <c r="ADA3181" s="0"/>
      <c r="ADB3181" s="0"/>
      <c r="ADC3181" s="0"/>
      <c r="ADD3181" s="0"/>
      <c r="ADE3181" s="0"/>
      <c r="ADF3181" s="0"/>
      <c r="ADG3181" s="0"/>
      <c r="ADH3181" s="0"/>
      <c r="ADI3181" s="0"/>
      <c r="ADJ3181" s="0"/>
      <c r="ADK3181" s="0"/>
      <c r="ADL3181" s="0"/>
      <c r="ADM3181" s="0"/>
      <c r="ADN3181" s="0"/>
      <c r="ADO3181" s="0"/>
      <c r="ADP3181" s="0"/>
      <c r="ADQ3181" s="0"/>
      <c r="ADR3181" s="0"/>
      <c r="ADS3181" s="0"/>
      <c r="ADT3181" s="0"/>
      <c r="ADU3181" s="0"/>
      <c r="ADV3181" s="0"/>
      <c r="ADW3181" s="0"/>
      <c r="ADX3181" s="0"/>
      <c r="ADY3181" s="0"/>
      <c r="ADZ3181" s="0"/>
      <c r="AEA3181" s="0"/>
      <c r="AEB3181" s="0"/>
      <c r="AEC3181" s="0"/>
      <c r="AED3181" s="0"/>
      <c r="AEE3181" s="0"/>
      <c r="AEF3181" s="0"/>
      <c r="AEG3181" s="0"/>
      <c r="AEH3181" s="0"/>
      <c r="AEI3181" s="0"/>
      <c r="AEJ3181" s="0"/>
      <c r="AEK3181" s="0"/>
      <c r="AEL3181" s="0"/>
      <c r="AEM3181" s="0"/>
      <c r="AEN3181" s="0"/>
      <c r="AEO3181" s="0"/>
      <c r="AEP3181" s="0"/>
      <c r="AEQ3181" s="0"/>
      <c r="AER3181" s="0"/>
      <c r="AES3181" s="0"/>
      <c r="AET3181" s="0"/>
      <c r="AEU3181" s="0"/>
      <c r="AEV3181" s="0"/>
      <c r="AEW3181" s="0"/>
      <c r="AEX3181" s="0"/>
      <c r="AEY3181" s="0"/>
      <c r="AEZ3181" s="0"/>
      <c r="AFA3181" s="0"/>
      <c r="AFB3181" s="0"/>
      <c r="AFC3181" s="0"/>
      <c r="AFD3181" s="0"/>
      <c r="AFE3181" s="0"/>
      <c r="AFF3181" s="0"/>
      <c r="AFG3181" s="0"/>
      <c r="AFH3181" s="0"/>
      <c r="AFI3181" s="0"/>
      <c r="AFJ3181" s="0"/>
      <c r="AFK3181" s="0"/>
      <c r="AFL3181" s="0"/>
      <c r="AFM3181" s="0"/>
      <c r="AFN3181" s="0"/>
      <c r="AFO3181" s="0"/>
      <c r="AFP3181" s="0"/>
      <c r="AFQ3181" s="0"/>
      <c r="AFR3181" s="0"/>
      <c r="AFS3181" s="0"/>
      <c r="AFT3181" s="0"/>
      <c r="AFU3181" s="0"/>
      <c r="AFV3181" s="0"/>
      <c r="AFW3181" s="0"/>
      <c r="AFX3181" s="0"/>
      <c r="AFY3181" s="0"/>
      <c r="AFZ3181" s="0"/>
      <c r="AGA3181" s="0"/>
      <c r="AGB3181" s="0"/>
      <c r="AGC3181" s="0"/>
      <c r="AGD3181" s="0"/>
      <c r="AGE3181" s="0"/>
      <c r="AGF3181" s="0"/>
      <c r="AGG3181" s="0"/>
      <c r="AGH3181" s="0"/>
      <c r="AGI3181" s="0"/>
      <c r="AGJ3181" s="0"/>
      <c r="AGK3181" s="0"/>
      <c r="AGL3181" s="0"/>
      <c r="AGM3181" s="0"/>
      <c r="AGN3181" s="0"/>
      <c r="AGO3181" s="0"/>
      <c r="AGP3181" s="0"/>
      <c r="AGQ3181" s="0"/>
      <c r="AGR3181" s="0"/>
      <c r="AGS3181" s="0"/>
      <c r="AGT3181" s="0"/>
      <c r="AGU3181" s="0"/>
      <c r="AGV3181" s="0"/>
      <c r="AGW3181" s="0"/>
      <c r="AGX3181" s="0"/>
      <c r="AGY3181" s="0"/>
      <c r="AGZ3181" s="0"/>
      <c r="AHA3181" s="0"/>
      <c r="AHB3181" s="0"/>
      <c r="AHC3181" s="0"/>
      <c r="AHD3181" s="0"/>
      <c r="AHE3181" s="0"/>
      <c r="AHF3181" s="0"/>
      <c r="AHG3181" s="0"/>
      <c r="AHH3181" s="0"/>
      <c r="AHI3181" s="0"/>
      <c r="AHJ3181" s="0"/>
      <c r="AHK3181" s="0"/>
      <c r="AHL3181" s="0"/>
      <c r="AHM3181" s="0"/>
      <c r="AHN3181" s="0"/>
      <c r="AHO3181" s="0"/>
      <c r="AHP3181" s="0"/>
      <c r="AHQ3181" s="0"/>
      <c r="AHR3181" s="0"/>
      <c r="AHS3181" s="0"/>
      <c r="AHT3181" s="0"/>
      <c r="AHU3181" s="0"/>
      <c r="AHV3181" s="0"/>
      <c r="AHW3181" s="0"/>
      <c r="AHX3181" s="0"/>
      <c r="AHY3181" s="0"/>
      <c r="AHZ3181" s="0"/>
      <c r="AIA3181" s="0"/>
      <c r="AIB3181" s="0"/>
      <c r="AIC3181" s="0"/>
      <c r="AID3181" s="0"/>
      <c r="AIE3181" s="0"/>
      <c r="AIF3181" s="0"/>
      <c r="AIG3181" s="0"/>
      <c r="AIH3181" s="0"/>
      <c r="AII3181" s="0"/>
      <c r="AIJ3181" s="0"/>
      <c r="AIK3181" s="0"/>
      <c r="AIL3181" s="0"/>
      <c r="AIM3181" s="0"/>
      <c r="AIN3181" s="0"/>
      <c r="AIO3181" s="0"/>
      <c r="AIP3181" s="0"/>
      <c r="AIQ3181" s="0"/>
      <c r="AIR3181" s="0"/>
      <c r="AIS3181" s="0"/>
      <c r="AIT3181" s="0"/>
      <c r="AIU3181" s="0"/>
      <c r="AIV3181" s="0"/>
      <c r="AIW3181" s="0"/>
      <c r="AIX3181" s="0"/>
      <c r="AIY3181" s="0"/>
      <c r="AIZ3181" s="0"/>
      <c r="AJA3181" s="0"/>
      <c r="AJB3181" s="0"/>
      <c r="AJC3181" s="0"/>
      <c r="AJD3181" s="0"/>
      <c r="AJE3181" s="0"/>
      <c r="AJF3181" s="0"/>
      <c r="AJG3181" s="0"/>
      <c r="AJH3181" s="0"/>
      <c r="AJI3181" s="0"/>
      <c r="AJJ3181" s="0"/>
      <c r="AJK3181" s="0"/>
      <c r="AJL3181" s="0"/>
      <c r="AJM3181" s="0"/>
      <c r="AJN3181" s="0"/>
      <c r="AJO3181" s="0"/>
      <c r="AJP3181" s="0"/>
      <c r="AJQ3181" s="0"/>
      <c r="AJR3181" s="0"/>
      <c r="AJS3181" s="0"/>
      <c r="AJT3181" s="0"/>
      <c r="AJU3181" s="0"/>
      <c r="AJV3181" s="0"/>
      <c r="AJW3181" s="0"/>
      <c r="AJX3181" s="0"/>
      <c r="AJY3181" s="0"/>
      <c r="AJZ3181" s="0"/>
      <c r="AKA3181" s="0"/>
      <c r="AKB3181" s="0"/>
      <c r="AKC3181" s="0"/>
      <c r="AKD3181" s="0"/>
      <c r="AKE3181" s="0"/>
      <c r="AKF3181" s="0"/>
      <c r="AKG3181" s="0"/>
      <c r="AKH3181" s="0"/>
      <c r="AKI3181" s="0"/>
      <c r="AKJ3181" s="0"/>
      <c r="AKK3181" s="0"/>
      <c r="AKL3181" s="0"/>
      <c r="AKM3181" s="0"/>
      <c r="AKN3181" s="0"/>
      <c r="AKO3181" s="0"/>
      <c r="AKP3181" s="0"/>
      <c r="AKQ3181" s="0"/>
      <c r="AKR3181" s="0"/>
      <c r="AKS3181" s="0"/>
      <c r="AKT3181" s="0"/>
      <c r="AKU3181" s="0"/>
      <c r="AKV3181" s="0"/>
      <c r="AKW3181" s="0"/>
      <c r="AKX3181" s="0"/>
      <c r="AKY3181" s="0"/>
      <c r="AKZ3181" s="0"/>
      <c r="ALA3181" s="0"/>
      <c r="ALB3181" s="0"/>
      <c r="ALC3181" s="0"/>
      <c r="ALD3181" s="0"/>
      <c r="ALE3181" s="0"/>
      <c r="ALF3181" s="0"/>
      <c r="ALG3181" s="0"/>
      <c r="ALH3181" s="0"/>
      <c r="ALI3181" s="0"/>
      <c r="ALJ3181" s="0"/>
      <c r="ALK3181" s="0"/>
      <c r="ALL3181" s="0"/>
      <c r="ALM3181" s="0"/>
      <c r="ALN3181" s="0"/>
      <c r="ALO3181" s="0"/>
      <c r="ALP3181" s="0"/>
      <c r="ALQ3181" s="0"/>
      <c r="ALR3181" s="0"/>
      <c r="ALS3181" s="0"/>
      <c r="ALT3181" s="0"/>
      <c r="ALU3181" s="0"/>
      <c r="ALV3181" s="0"/>
      <c r="ALW3181" s="0"/>
      <c r="ALX3181" s="0"/>
      <c r="ALY3181" s="0"/>
      <c r="ALZ3181" s="0"/>
      <c r="AMA3181" s="0"/>
      <c r="AMB3181" s="0"/>
      <c r="AMC3181" s="0"/>
      <c r="AMD3181" s="0"/>
      <c r="AME3181" s="0"/>
      <c r="AMF3181" s="0"/>
      <c r="AMG3181" s="0"/>
      <c r="AMH3181" s="0"/>
      <c r="AMI3181" s="0"/>
    </row>
    <row r="3182" customFormat="false" ht="12.75" hidden="false" customHeight="false" outlineLevel="0" collapsed="false">
      <c r="A3182" s="18" t="s">
        <v>1365</v>
      </c>
      <c r="B3182" s="18"/>
      <c r="C3182" s="78" t="s">
        <v>3426</v>
      </c>
      <c r="D3182" s="79" t="s">
        <v>390</v>
      </c>
      <c r="E3182" s="80"/>
      <c r="F3182" s="81"/>
      <c r="G3182" s="82"/>
      <c r="H3182" s="83" t="s">
        <v>168</v>
      </c>
      <c r="I3182" s="84" t="n">
        <v>0.93</v>
      </c>
      <c r="J3182" s="83" t="s">
        <v>3372</v>
      </c>
      <c r="K3182" s="18"/>
      <c r="L3182" s="18"/>
      <c r="M3182" s="18"/>
      <c r="N3182" s="18"/>
      <c r="O3182" s="18"/>
      <c r="P3182" s="18"/>
      <c r="Q3182" s="18"/>
      <c r="R3182" s="18"/>
      <c r="S3182" s="18"/>
      <c r="T3182" s="18"/>
      <c r="U3182" s="18"/>
      <c r="V3182" s="18"/>
      <c r="W3182" s="18"/>
      <c r="X3182" s="18"/>
      <c r="Y3182" s="18"/>
      <c r="Z3182" s="18"/>
      <c r="AA3182" s="18"/>
      <c r="AB3182" s="18"/>
      <c r="AC3182" s="18"/>
      <c r="AD3182" s="18"/>
      <c r="AE3182" s="18"/>
      <c r="AF3182" s="18"/>
      <c r="AG3182" s="18"/>
      <c r="AH3182" s="18"/>
      <c r="AI3182" s="18"/>
      <c r="AJ3182" s="18"/>
      <c r="AK3182" s="18"/>
      <c r="AL3182" s="18"/>
      <c r="AM3182" s="18"/>
      <c r="AN3182" s="18"/>
      <c r="AO3182" s="18"/>
      <c r="AP3182" s="18"/>
      <c r="AQ3182" s="18"/>
      <c r="AR3182" s="18"/>
      <c r="AS3182" s="18"/>
      <c r="AT3182" s="18"/>
      <c r="AU3182" s="18"/>
      <c r="AV3182" s="18"/>
      <c r="AW3182" s="18"/>
      <c r="AX3182" s="18"/>
      <c r="AY3182" s="18"/>
      <c r="AZ3182" s="18"/>
      <c r="BA3182" s="18"/>
      <c r="BB3182" s="18"/>
      <c r="BC3182" s="18"/>
      <c r="BD3182" s="18"/>
      <c r="BE3182" s="18"/>
      <c r="BF3182" s="18"/>
      <c r="BG3182" s="18"/>
      <c r="BH3182" s="18"/>
      <c r="BI3182" s="18"/>
      <c r="BJ3182" s="18"/>
      <c r="BK3182" s="18"/>
      <c r="BL3182" s="18"/>
      <c r="BM3182" s="0"/>
      <c r="BN3182" s="0"/>
      <c r="BO3182" s="0"/>
      <c r="BP3182" s="0"/>
      <c r="BQ3182" s="0"/>
      <c r="BR3182" s="0"/>
      <c r="BS3182" s="0"/>
      <c r="BT3182" s="0"/>
      <c r="BU3182" s="0"/>
      <c r="BV3182" s="0"/>
      <c r="BW3182" s="0"/>
      <c r="BX3182" s="0"/>
      <c r="BY3182" s="0"/>
      <c r="BZ3182" s="0"/>
      <c r="CA3182" s="0"/>
      <c r="CB3182" s="0"/>
      <c r="CC3182" s="0"/>
      <c r="CD3182" s="0"/>
      <c r="CE3182" s="0"/>
      <c r="CF3182" s="0"/>
      <c r="CG3182" s="0"/>
      <c r="CH3182" s="0"/>
      <c r="CI3182" s="0"/>
      <c r="CJ3182" s="0"/>
      <c r="CK3182" s="0"/>
      <c r="CL3182" s="0"/>
      <c r="CM3182" s="0"/>
      <c r="CN3182" s="0"/>
      <c r="CO3182" s="0"/>
      <c r="CP3182" s="0"/>
      <c r="CQ3182" s="0"/>
      <c r="CR3182" s="0"/>
      <c r="CS3182" s="0"/>
      <c r="CT3182" s="0"/>
      <c r="CU3182" s="0"/>
      <c r="CV3182" s="0"/>
      <c r="CW3182" s="0"/>
      <c r="CX3182" s="0"/>
      <c r="CY3182" s="0"/>
      <c r="CZ3182" s="0"/>
      <c r="DA3182" s="0"/>
      <c r="DB3182" s="0"/>
      <c r="DC3182" s="0"/>
      <c r="DD3182" s="0"/>
      <c r="DE3182" s="0"/>
      <c r="DF3182" s="0"/>
      <c r="DG3182" s="0"/>
      <c r="DH3182" s="0"/>
      <c r="DI3182" s="0"/>
      <c r="DJ3182" s="0"/>
      <c r="DK3182" s="0"/>
      <c r="DL3182" s="0"/>
      <c r="DM3182" s="0"/>
      <c r="DN3182" s="0"/>
      <c r="DO3182" s="0"/>
      <c r="DP3182" s="0"/>
      <c r="DQ3182" s="0"/>
      <c r="DR3182" s="0"/>
      <c r="DS3182" s="0"/>
      <c r="DT3182" s="0"/>
      <c r="DU3182" s="0"/>
      <c r="DV3182" s="0"/>
      <c r="DW3182" s="0"/>
      <c r="DX3182" s="0"/>
      <c r="DY3182" s="0"/>
      <c r="DZ3182" s="0"/>
      <c r="EA3182" s="0"/>
      <c r="EB3182" s="0"/>
      <c r="EC3182" s="0"/>
      <c r="ED3182" s="0"/>
      <c r="EE3182" s="0"/>
      <c r="EF3182" s="0"/>
      <c r="EG3182" s="0"/>
      <c r="EH3182" s="0"/>
      <c r="EI3182" s="0"/>
      <c r="EJ3182" s="0"/>
      <c r="EK3182" s="0"/>
      <c r="EL3182" s="0"/>
      <c r="EM3182" s="0"/>
      <c r="EN3182" s="0"/>
      <c r="EO3182" s="0"/>
      <c r="EP3182" s="0"/>
      <c r="EQ3182" s="0"/>
      <c r="ER3182" s="0"/>
      <c r="ES3182" s="0"/>
      <c r="ET3182" s="0"/>
      <c r="EU3182" s="0"/>
      <c r="EV3182" s="0"/>
      <c r="EW3182" s="0"/>
      <c r="EX3182" s="0"/>
      <c r="EY3182" s="0"/>
      <c r="EZ3182" s="0"/>
      <c r="FA3182" s="0"/>
      <c r="FB3182" s="0"/>
      <c r="FC3182" s="0"/>
      <c r="FD3182" s="0"/>
      <c r="FE3182" s="0"/>
      <c r="FF3182" s="0"/>
      <c r="FG3182" s="0"/>
      <c r="FH3182" s="0"/>
      <c r="FI3182" s="0"/>
      <c r="FJ3182" s="0"/>
      <c r="FK3182" s="0"/>
      <c r="FL3182" s="0"/>
      <c r="FM3182" s="0"/>
      <c r="FN3182" s="0"/>
      <c r="FO3182" s="0"/>
      <c r="FP3182" s="0"/>
      <c r="FQ3182" s="0"/>
      <c r="FR3182" s="0"/>
      <c r="FS3182" s="0"/>
      <c r="FT3182" s="0"/>
      <c r="FU3182" s="0"/>
      <c r="FV3182" s="0"/>
      <c r="FW3182" s="0"/>
      <c r="FX3182" s="0"/>
      <c r="FY3182" s="0"/>
      <c r="FZ3182" s="0"/>
      <c r="GA3182" s="0"/>
      <c r="GB3182" s="0"/>
      <c r="GC3182" s="0"/>
      <c r="GD3182" s="0"/>
      <c r="GE3182" s="0"/>
      <c r="GF3182" s="0"/>
      <c r="GG3182" s="0"/>
      <c r="GH3182" s="0"/>
      <c r="GI3182" s="0"/>
      <c r="GJ3182" s="0"/>
      <c r="GK3182" s="0"/>
      <c r="GL3182" s="0"/>
      <c r="GM3182" s="0"/>
      <c r="GN3182" s="0"/>
      <c r="GO3182" s="0"/>
      <c r="GP3182" s="0"/>
      <c r="GQ3182" s="0"/>
      <c r="GR3182" s="0"/>
      <c r="GS3182" s="0"/>
      <c r="GT3182" s="0"/>
      <c r="GU3182" s="0"/>
      <c r="GV3182" s="0"/>
      <c r="GW3182" s="0"/>
      <c r="GX3182" s="0"/>
      <c r="GY3182" s="0"/>
      <c r="GZ3182" s="0"/>
      <c r="HA3182" s="0"/>
      <c r="HB3182" s="0"/>
      <c r="HC3182" s="0"/>
      <c r="HD3182" s="0"/>
      <c r="HE3182" s="0"/>
      <c r="HF3182" s="0"/>
      <c r="HG3182" s="0"/>
      <c r="HH3182" s="0"/>
      <c r="HI3182" s="0"/>
      <c r="HJ3182" s="0"/>
      <c r="HK3182" s="0"/>
      <c r="HL3182" s="0"/>
      <c r="HM3182" s="0"/>
      <c r="HN3182" s="0"/>
      <c r="HO3182" s="0"/>
      <c r="HP3182" s="0"/>
      <c r="HQ3182" s="0"/>
      <c r="HR3182" s="0"/>
      <c r="HS3182" s="0"/>
      <c r="HT3182" s="0"/>
      <c r="HU3182" s="0"/>
      <c r="HV3182" s="0"/>
      <c r="HW3182" s="0"/>
      <c r="HX3182" s="0"/>
      <c r="HY3182" s="0"/>
      <c r="HZ3182" s="0"/>
      <c r="IA3182" s="0"/>
      <c r="IB3182" s="0"/>
      <c r="IC3182" s="0"/>
      <c r="ID3182" s="0"/>
      <c r="IE3182" s="0"/>
      <c r="IF3182" s="0"/>
      <c r="IG3182" s="0"/>
      <c r="IH3182" s="0"/>
      <c r="II3182" s="0"/>
      <c r="IJ3182" s="0"/>
      <c r="IK3182" s="0"/>
      <c r="IL3182" s="0"/>
      <c r="IM3182" s="0"/>
      <c r="IN3182" s="0"/>
      <c r="IO3182" s="0"/>
      <c r="IP3182" s="0"/>
      <c r="IQ3182" s="0"/>
      <c r="IR3182" s="0"/>
      <c r="IS3182" s="0"/>
      <c r="IT3182" s="0"/>
      <c r="IU3182" s="0"/>
      <c r="IV3182" s="0"/>
      <c r="IW3182" s="0"/>
      <c r="IX3182" s="0"/>
      <c r="IY3182" s="0"/>
      <c r="IZ3182" s="0"/>
      <c r="JA3182" s="0"/>
      <c r="JB3182" s="0"/>
      <c r="JC3182" s="0"/>
      <c r="JD3182" s="0"/>
      <c r="JE3182" s="0"/>
      <c r="JF3182" s="0"/>
      <c r="JG3182" s="0"/>
      <c r="JH3182" s="0"/>
      <c r="JI3182" s="0"/>
      <c r="JJ3182" s="0"/>
      <c r="JK3182" s="0"/>
      <c r="JL3182" s="0"/>
      <c r="JM3182" s="0"/>
      <c r="JN3182" s="0"/>
      <c r="JO3182" s="0"/>
      <c r="JP3182" s="0"/>
      <c r="JQ3182" s="0"/>
      <c r="JR3182" s="0"/>
      <c r="JS3182" s="0"/>
      <c r="JT3182" s="0"/>
      <c r="JU3182" s="0"/>
      <c r="JV3182" s="0"/>
      <c r="JW3182" s="0"/>
      <c r="JX3182" s="0"/>
      <c r="JY3182" s="0"/>
      <c r="JZ3182" s="0"/>
      <c r="KA3182" s="0"/>
      <c r="KB3182" s="0"/>
      <c r="KC3182" s="0"/>
      <c r="KD3182" s="0"/>
      <c r="KE3182" s="0"/>
      <c r="KF3182" s="0"/>
      <c r="KG3182" s="0"/>
      <c r="KH3182" s="0"/>
      <c r="KI3182" s="0"/>
      <c r="KJ3182" s="0"/>
      <c r="KK3182" s="0"/>
      <c r="KL3182" s="0"/>
      <c r="KM3182" s="0"/>
      <c r="KN3182" s="0"/>
      <c r="KO3182" s="0"/>
      <c r="KP3182" s="0"/>
      <c r="KQ3182" s="0"/>
      <c r="KR3182" s="0"/>
      <c r="KS3182" s="0"/>
      <c r="KT3182" s="0"/>
      <c r="KU3182" s="0"/>
      <c r="KV3182" s="0"/>
      <c r="KW3182" s="0"/>
      <c r="KX3182" s="0"/>
      <c r="KY3182" s="0"/>
      <c r="KZ3182" s="0"/>
      <c r="LA3182" s="0"/>
      <c r="LB3182" s="0"/>
      <c r="LC3182" s="0"/>
      <c r="LD3182" s="0"/>
      <c r="LE3182" s="0"/>
      <c r="LF3182" s="0"/>
      <c r="LG3182" s="0"/>
      <c r="LH3182" s="0"/>
      <c r="LI3182" s="0"/>
      <c r="LJ3182" s="0"/>
      <c r="LK3182" s="0"/>
      <c r="LL3182" s="0"/>
      <c r="LM3182" s="0"/>
      <c r="LN3182" s="0"/>
      <c r="LO3182" s="0"/>
      <c r="LP3182" s="0"/>
      <c r="LQ3182" s="0"/>
      <c r="LR3182" s="0"/>
      <c r="LS3182" s="0"/>
      <c r="LT3182" s="0"/>
      <c r="LU3182" s="0"/>
      <c r="LV3182" s="0"/>
      <c r="LW3182" s="0"/>
      <c r="LX3182" s="0"/>
      <c r="LY3182" s="0"/>
      <c r="LZ3182" s="0"/>
      <c r="MA3182" s="0"/>
      <c r="MB3182" s="0"/>
      <c r="MC3182" s="0"/>
      <c r="MD3182" s="0"/>
      <c r="ME3182" s="0"/>
      <c r="MF3182" s="0"/>
      <c r="MG3182" s="0"/>
      <c r="MH3182" s="0"/>
      <c r="MI3182" s="0"/>
      <c r="MJ3182" s="0"/>
      <c r="MK3182" s="0"/>
      <c r="ML3182" s="0"/>
      <c r="MM3182" s="0"/>
      <c r="MN3182" s="0"/>
      <c r="MO3182" s="0"/>
      <c r="MP3182" s="0"/>
      <c r="MQ3182" s="0"/>
      <c r="MR3182" s="0"/>
      <c r="MS3182" s="0"/>
      <c r="MT3182" s="0"/>
      <c r="MU3182" s="0"/>
      <c r="MV3182" s="0"/>
      <c r="MW3182" s="0"/>
      <c r="MX3182" s="0"/>
      <c r="MY3182" s="0"/>
      <c r="MZ3182" s="0"/>
      <c r="NA3182" s="0"/>
      <c r="NB3182" s="0"/>
      <c r="NC3182" s="0"/>
      <c r="ND3182" s="0"/>
      <c r="NE3182" s="0"/>
      <c r="NF3182" s="0"/>
      <c r="NG3182" s="0"/>
      <c r="NH3182" s="0"/>
      <c r="NI3182" s="0"/>
      <c r="NJ3182" s="0"/>
      <c r="NK3182" s="0"/>
      <c r="NL3182" s="0"/>
      <c r="NM3182" s="0"/>
      <c r="NN3182" s="0"/>
      <c r="NO3182" s="0"/>
      <c r="NP3182" s="0"/>
      <c r="NQ3182" s="0"/>
      <c r="NR3182" s="0"/>
      <c r="NS3182" s="0"/>
      <c r="NT3182" s="0"/>
      <c r="NU3182" s="0"/>
      <c r="NV3182" s="0"/>
      <c r="NW3182" s="0"/>
      <c r="NX3182" s="0"/>
      <c r="NY3182" s="0"/>
      <c r="NZ3182" s="0"/>
      <c r="OA3182" s="0"/>
      <c r="OB3182" s="0"/>
      <c r="OC3182" s="0"/>
      <c r="OD3182" s="0"/>
      <c r="OE3182" s="0"/>
      <c r="OF3182" s="0"/>
      <c r="OG3182" s="0"/>
      <c r="OH3182" s="0"/>
      <c r="OI3182" s="0"/>
      <c r="OJ3182" s="0"/>
      <c r="OK3182" s="0"/>
      <c r="OL3182" s="0"/>
      <c r="OM3182" s="0"/>
      <c r="ON3182" s="0"/>
      <c r="OO3182" s="0"/>
      <c r="OP3182" s="0"/>
      <c r="OQ3182" s="0"/>
      <c r="OR3182" s="0"/>
      <c r="OS3182" s="0"/>
      <c r="OT3182" s="0"/>
      <c r="OU3182" s="0"/>
      <c r="OV3182" s="0"/>
      <c r="OW3182" s="0"/>
      <c r="OX3182" s="0"/>
      <c r="OY3182" s="0"/>
      <c r="OZ3182" s="0"/>
      <c r="PA3182" s="0"/>
      <c r="PB3182" s="0"/>
      <c r="PC3182" s="0"/>
      <c r="PD3182" s="0"/>
      <c r="PE3182" s="0"/>
      <c r="PF3182" s="0"/>
      <c r="PG3182" s="0"/>
      <c r="PH3182" s="0"/>
      <c r="PI3182" s="0"/>
      <c r="PJ3182" s="0"/>
      <c r="PK3182" s="0"/>
      <c r="PL3182" s="0"/>
      <c r="PM3182" s="0"/>
      <c r="PN3182" s="0"/>
      <c r="PO3182" s="0"/>
      <c r="PP3182" s="0"/>
      <c r="PQ3182" s="0"/>
      <c r="PR3182" s="0"/>
      <c r="PS3182" s="0"/>
      <c r="PT3182" s="0"/>
      <c r="PU3182" s="0"/>
      <c r="PV3182" s="0"/>
      <c r="PW3182" s="0"/>
      <c r="PX3182" s="0"/>
      <c r="PY3182" s="0"/>
      <c r="PZ3182" s="0"/>
      <c r="QA3182" s="0"/>
      <c r="QB3182" s="0"/>
      <c r="QC3182" s="0"/>
      <c r="QD3182" s="0"/>
      <c r="QE3182" s="0"/>
      <c r="QF3182" s="0"/>
      <c r="QG3182" s="0"/>
      <c r="QH3182" s="0"/>
      <c r="QI3182" s="0"/>
      <c r="QJ3182" s="0"/>
      <c r="QK3182" s="0"/>
      <c r="QL3182" s="0"/>
      <c r="QM3182" s="0"/>
      <c r="QN3182" s="0"/>
      <c r="QO3182" s="0"/>
      <c r="QP3182" s="0"/>
      <c r="QQ3182" s="0"/>
      <c r="QR3182" s="0"/>
      <c r="QS3182" s="0"/>
      <c r="QT3182" s="0"/>
      <c r="QU3182" s="0"/>
      <c r="QV3182" s="0"/>
      <c r="QW3182" s="0"/>
      <c r="QX3182" s="0"/>
      <c r="QY3182" s="0"/>
      <c r="QZ3182" s="0"/>
      <c r="RA3182" s="0"/>
      <c r="RB3182" s="0"/>
      <c r="RC3182" s="0"/>
      <c r="RD3182" s="0"/>
      <c r="RE3182" s="0"/>
      <c r="RF3182" s="0"/>
      <c r="RG3182" s="0"/>
      <c r="RH3182" s="0"/>
      <c r="RI3182" s="0"/>
      <c r="RJ3182" s="0"/>
      <c r="RK3182" s="0"/>
      <c r="RL3182" s="0"/>
      <c r="RM3182" s="0"/>
      <c r="RN3182" s="0"/>
      <c r="RO3182" s="0"/>
      <c r="RP3182" s="0"/>
      <c r="RQ3182" s="0"/>
      <c r="RR3182" s="0"/>
      <c r="RS3182" s="0"/>
      <c r="RT3182" s="0"/>
      <c r="RU3182" s="0"/>
      <c r="RV3182" s="0"/>
      <c r="RW3182" s="0"/>
      <c r="RX3182" s="0"/>
      <c r="RY3182" s="0"/>
      <c r="RZ3182" s="0"/>
      <c r="SA3182" s="0"/>
      <c r="SB3182" s="0"/>
      <c r="SC3182" s="0"/>
      <c r="SD3182" s="0"/>
      <c r="SE3182" s="0"/>
      <c r="SF3182" s="0"/>
      <c r="SG3182" s="0"/>
      <c r="SH3182" s="0"/>
      <c r="SI3182" s="0"/>
      <c r="SJ3182" s="0"/>
      <c r="SK3182" s="0"/>
      <c r="SL3182" s="0"/>
      <c r="SM3182" s="0"/>
      <c r="SN3182" s="0"/>
      <c r="SO3182" s="0"/>
      <c r="SP3182" s="0"/>
      <c r="SQ3182" s="0"/>
      <c r="SR3182" s="0"/>
      <c r="SS3182" s="0"/>
      <c r="ST3182" s="0"/>
      <c r="SU3182" s="0"/>
      <c r="SV3182" s="0"/>
      <c r="SW3182" s="0"/>
      <c r="SX3182" s="0"/>
      <c r="SY3182" s="0"/>
      <c r="SZ3182" s="0"/>
      <c r="TA3182" s="0"/>
      <c r="TB3182" s="0"/>
      <c r="TC3182" s="0"/>
      <c r="TD3182" s="0"/>
      <c r="TE3182" s="0"/>
      <c r="TF3182" s="0"/>
      <c r="TG3182" s="0"/>
      <c r="TH3182" s="0"/>
      <c r="TI3182" s="0"/>
      <c r="TJ3182" s="0"/>
      <c r="TK3182" s="0"/>
      <c r="TL3182" s="0"/>
      <c r="TM3182" s="0"/>
      <c r="TN3182" s="0"/>
      <c r="TO3182" s="0"/>
      <c r="TP3182" s="0"/>
      <c r="TQ3182" s="0"/>
      <c r="TR3182" s="0"/>
      <c r="TS3182" s="0"/>
      <c r="TT3182" s="0"/>
      <c r="TU3182" s="0"/>
      <c r="TV3182" s="0"/>
      <c r="TW3182" s="0"/>
      <c r="TX3182" s="0"/>
      <c r="TY3182" s="0"/>
      <c r="TZ3182" s="0"/>
      <c r="UA3182" s="0"/>
      <c r="UB3182" s="0"/>
      <c r="UC3182" s="0"/>
      <c r="UD3182" s="0"/>
      <c r="UE3182" s="0"/>
      <c r="UF3182" s="0"/>
      <c r="UG3182" s="0"/>
      <c r="UH3182" s="0"/>
      <c r="UI3182" s="0"/>
      <c r="UJ3182" s="0"/>
      <c r="UK3182" s="0"/>
      <c r="UL3182" s="0"/>
      <c r="UM3182" s="0"/>
      <c r="UN3182" s="0"/>
      <c r="UO3182" s="0"/>
      <c r="UP3182" s="0"/>
      <c r="UQ3182" s="0"/>
      <c r="UR3182" s="0"/>
      <c r="US3182" s="0"/>
      <c r="UT3182" s="0"/>
      <c r="UU3182" s="0"/>
      <c r="UV3182" s="0"/>
      <c r="UW3182" s="0"/>
      <c r="UX3182" s="0"/>
      <c r="UY3182" s="0"/>
      <c r="UZ3182" s="0"/>
      <c r="VA3182" s="0"/>
      <c r="VB3182" s="0"/>
      <c r="VC3182" s="0"/>
      <c r="VD3182" s="0"/>
      <c r="VE3182" s="0"/>
      <c r="VF3182" s="0"/>
      <c r="VG3182" s="0"/>
      <c r="VH3182" s="0"/>
      <c r="VI3182" s="0"/>
      <c r="VJ3182" s="0"/>
      <c r="VK3182" s="0"/>
      <c r="VL3182" s="0"/>
      <c r="VM3182" s="0"/>
      <c r="VN3182" s="0"/>
      <c r="VO3182" s="0"/>
      <c r="VP3182" s="0"/>
      <c r="VQ3182" s="0"/>
      <c r="VR3182" s="0"/>
      <c r="VS3182" s="0"/>
      <c r="VT3182" s="0"/>
      <c r="VU3182" s="0"/>
      <c r="VV3182" s="0"/>
      <c r="VW3182" s="0"/>
      <c r="VX3182" s="0"/>
      <c r="VY3182" s="0"/>
      <c r="VZ3182" s="0"/>
      <c r="WA3182" s="0"/>
      <c r="WB3182" s="0"/>
      <c r="WC3182" s="0"/>
      <c r="WD3182" s="0"/>
      <c r="WE3182" s="0"/>
      <c r="WF3182" s="0"/>
      <c r="WG3182" s="0"/>
      <c r="WH3182" s="0"/>
      <c r="WI3182" s="0"/>
      <c r="WJ3182" s="0"/>
      <c r="WK3182" s="0"/>
      <c r="WL3182" s="0"/>
      <c r="WM3182" s="0"/>
      <c r="WN3182" s="0"/>
      <c r="WO3182" s="0"/>
      <c r="WP3182" s="0"/>
      <c r="WQ3182" s="0"/>
      <c r="WR3182" s="0"/>
      <c r="WS3182" s="0"/>
      <c r="WT3182" s="0"/>
      <c r="WU3182" s="0"/>
      <c r="WV3182" s="0"/>
      <c r="WW3182" s="0"/>
      <c r="WX3182" s="0"/>
      <c r="WY3182" s="0"/>
      <c r="WZ3182" s="0"/>
      <c r="XA3182" s="0"/>
      <c r="XB3182" s="0"/>
      <c r="XC3182" s="0"/>
      <c r="XD3182" s="0"/>
      <c r="XE3182" s="0"/>
      <c r="XF3182" s="0"/>
      <c r="XG3182" s="0"/>
      <c r="XH3182" s="0"/>
      <c r="XI3182" s="0"/>
      <c r="XJ3182" s="0"/>
      <c r="XK3182" s="0"/>
      <c r="XL3182" s="0"/>
      <c r="XM3182" s="0"/>
      <c r="XN3182" s="0"/>
      <c r="XO3182" s="0"/>
      <c r="XP3182" s="0"/>
      <c r="XQ3182" s="0"/>
      <c r="XR3182" s="0"/>
      <c r="XS3182" s="0"/>
      <c r="XT3182" s="0"/>
      <c r="XU3182" s="0"/>
      <c r="XV3182" s="0"/>
      <c r="XW3182" s="0"/>
      <c r="XX3182" s="0"/>
      <c r="XY3182" s="0"/>
      <c r="XZ3182" s="0"/>
      <c r="YA3182" s="0"/>
      <c r="YB3182" s="0"/>
      <c r="YC3182" s="0"/>
      <c r="YD3182" s="0"/>
      <c r="YE3182" s="0"/>
      <c r="YF3182" s="0"/>
      <c r="YG3182" s="0"/>
      <c r="YH3182" s="0"/>
      <c r="YI3182" s="0"/>
      <c r="YJ3182" s="0"/>
      <c r="YK3182" s="0"/>
      <c r="YL3182" s="0"/>
      <c r="YM3182" s="0"/>
      <c r="YN3182" s="0"/>
      <c r="YO3182" s="0"/>
      <c r="YP3182" s="0"/>
      <c r="YQ3182" s="0"/>
      <c r="YR3182" s="0"/>
      <c r="YS3182" s="0"/>
      <c r="YT3182" s="0"/>
      <c r="YU3182" s="0"/>
      <c r="YV3182" s="0"/>
      <c r="YW3182" s="0"/>
      <c r="YX3182" s="0"/>
      <c r="YY3182" s="0"/>
      <c r="YZ3182" s="0"/>
      <c r="ZA3182" s="0"/>
      <c r="ZB3182" s="0"/>
      <c r="ZC3182" s="0"/>
      <c r="ZD3182" s="0"/>
      <c r="ZE3182" s="0"/>
      <c r="ZF3182" s="0"/>
      <c r="ZG3182" s="0"/>
      <c r="ZH3182" s="0"/>
      <c r="ZI3182" s="0"/>
      <c r="ZJ3182" s="0"/>
      <c r="ZK3182" s="0"/>
      <c r="ZL3182" s="0"/>
      <c r="ZM3182" s="0"/>
      <c r="ZN3182" s="0"/>
      <c r="ZO3182" s="0"/>
      <c r="ZP3182" s="0"/>
      <c r="ZQ3182" s="0"/>
      <c r="ZR3182" s="0"/>
      <c r="ZS3182" s="0"/>
      <c r="ZT3182" s="0"/>
      <c r="ZU3182" s="0"/>
      <c r="ZV3182" s="0"/>
      <c r="ZW3182" s="0"/>
      <c r="ZX3182" s="0"/>
      <c r="ZY3182" s="0"/>
      <c r="ZZ3182" s="0"/>
      <c r="AAA3182" s="0"/>
      <c r="AAB3182" s="0"/>
      <c r="AAC3182" s="0"/>
      <c r="AAD3182" s="0"/>
      <c r="AAE3182" s="0"/>
      <c r="AAF3182" s="0"/>
      <c r="AAG3182" s="0"/>
      <c r="AAH3182" s="0"/>
      <c r="AAI3182" s="0"/>
      <c r="AAJ3182" s="0"/>
      <c r="AAK3182" s="0"/>
      <c r="AAL3182" s="0"/>
      <c r="AAM3182" s="0"/>
      <c r="AAN3182" s="0"/>
      <c r="AAO3182" s="0"/>
      <c r="AAP3182" s="0"/>
      <c r="AAQ3182" s="0"/>
      <c r="AAR3182" s="0"/>
      <c r="AAS3182" s="0"/>
      <c r="AAT3182" s="0"/>
      <c r="AAU3182" s="0"/>
      <c r="AAV3182" s="0"/>
      <c r="AAW3182" s="0"/>
      <c r="AAX3182" s="0"/>
      <c r="AAY3182" s="0"/>
      <c r="AAZ3182" s="0"/>
      <c r="ABA3182" s="0"/>
      <c r="ABB3182" s="0"/>
      <c r="ABC3182" s="0"/>
      <c r="ABD3182" s="0"/>
      <c r="ABE3182" s="0"/>
      <c r="ABF3182" s="0"/>
      <c r="ABG3182" s="0"/>
      <c r="ABH3182" s="0"/>
      <c r="ABI3182" s="0"/>
      <c r="ABJ3182" s="0"/>
      <c r="ABK3182" s="0"/>
      <c r="ABL3182" s="0"/>
      <c r="ABM3182" s="0"/>
      <c r="ABN3182" s="0"/>
      <c r="ABO3182" s="0"/>
      <c r="ABP3182" s="0"/>
      <c r="ABQ3182" s="0"/>
      <c r="ABR3182" s="0"/>
      <c r="ABS3182" s="0"/>
      <c r="ABT3182" s="0"/>
      <c r="ABU3182" s="0"/>
      <c r="ABV3182" s="0"/>
      <c r="ABW3182" s="0"/>
      <c r="ABX3182" s="0"/>
      <c r="ABY3182" s="0"/>
      <c r="ABZ3182" s="0"/>
      <c r="ACA3182" s="0"/>
      <c r="ACB3182" s="0"/>
      <c r="ACC3182" s="0"/>
      <c r="ACD3182" s="0"/>
      <c r="ACE3182" s="0"/>
      <c r="ACF3182" s="0"/>
      <c r="ACG3182" s="0"/>
      <c r="ACH3182" s="0"/>
      <c r="ACI3182" s="0"/>
      <c r="ACJ3182" s="0"/>
      <c r="ACK3182" s="0"/>
      <c r="ACL3182" s="0"/>
      <c r="ACM3182" s="0"/>
      <c r="ACN3182" s="0"/>
      <c r="ACO3182" s="0"/>
      <c r="ACP3182" s="0"/>
      <c r="ACQ3182" s="0"/>
      <c r="ACR3182" s="0"/>
      <c r="ACS3182" s="0"/>
      <c r="ACT3182" s="0"/>
      <c r="ACU3182" s="0"/>
      <c r="ACV3182" s="0"/>
      <c r="ACW3182" s="0"/>
      <c r="ACX3182" s="0"/>
      <c r="ACY3182" s="0"/>
      <c r="ACZ3182" s="0"/>
      <c r="ADA3182" s="0"/>
      <c r="ADB3182" s="0"/>
      <c r="ADC3182" s="0"/>
      <c r="ADD3182" s="0"/>
      <c r="ADE3182" s="0"/>
      <c r="ADF3182" s="0"/>
      <c r="ADG3182" s="0"/>
      <c r="ADH3182" s="0"/>
      <c r="ADI3182" s="0"/>
      <c r="ADJ3182" s="0"/>
      <c r="ADK3182" s="0"/>
      <c r="ADL3182" s="0"/>
      <c r="ADM3182" s="0"/>
      <c r="ADN3182" s="0"/>
      <c r="ADO3182" s="0"/>
      <c r="ADP3182" s="0"/>
      <c r="ADQ3182" s="0"/>
      <c r="ADR3182" s="0"/>
      <c r="ADS3182" s="0"/>
      <c r="ADT3182" s="0"/>
      <c r="ADU3182" s="0"/>
      <c r="ADV3182" s="0"/>
      <c r="ADW3182" s="0"/>
      <c r="ADX3182" s="0"/>
      <c r="ADY3182" s="0"/>
      <c r="ADZ3182" s="0"/>
      <c r="AEA3182" s="0"/>
      <c r="AEB3182" s="0"/>
      <c r="AEC3182" s="0"/>
      <c r="AED3182" s="0"/>
      <c r="AEE3182" s="0"/>
      <c r="AEF3182" s="0"/>
      <c r="AEG3182" s="0"/>
      <c r="AEH3182" s="0"/>
      <c r="AEI3182" s="0"/>
      <c r="AEJ3182" s="0"/>
      <c r="AEK3182" s="0"/>
      <c r="AEL3182" s="0"/>
      <c r="AEM3182" s="0"/>
      <c r="AEN3182" s="0"/>
      <c r="AEO3182" s="0"/>
      <c r="AEP3182" s="0"/>
      <c r="AEQ3182" s="0"/>
      <c r="AER3182" s="0"/>
      <c r="AES3182" s="0"/>
      <c r="AET3182" s="0"/>
      <c r="AEU3182" s="0"/>
      <c r="AEV3182" s="0"/>
      <c r="AEW3182" s="0"/>
      <c r="AEX3182" s="0"/>
      <c r="AEY3182" s="0"/>
      <c r="AEZ3182" s="0"/>
      <c r="AFA3182" s="0"/>
      <c r="AFB3182" s="0"/>
      <c r="AFC3182" s="0"/>
      <c r="AFD3182" s="0"/>
      <c r="AFE3182" s="0"/>
      <c r="AFF3182" s="0"/>
      <c r="AFG3182" s="0"/>
      <c r="AFH3182" s="0"/>
      <c r="AFI3182" s="0"/>
      <c r="AFJ3182" s="0"/>
      <c r="AFK3182" s="0"/>
      <c r="AFL3182" s="0"/>
      <c r="AFM3182" s="0"/>
      <c r="AFN3182" s="0"/>
      <c r="AFO3182" s="0"/>
      <c r="AFP3182" s="0"/>
      <c r="AFQ3182" s="0"/>
      <c r="AFR3182" s="0"/>
      <c r="AFS3182" s="0"/>
      <c r="AFT3182" s="0"/>
      <c r="AFU3182" s="0"/>
      <c r="AFV3182" s="0"/>
      <c r="AFW3182" s="0"/>
      <c r="AFX3182" s="0"/>
      <c r="AFY3182" s="0"/>
      <c r="AFZ3182" s="0"/>
      <c r="AGA3182" s="0"/>
      <c r="AGB3182" s="0"/>
      <c r="AGC3182" s="0"/>
      <c r="AGD3182" s="0"/>
      <c r="AGE3182" s="0"/>
      <c r="AGF3182" s="0"/>
      <c r="AGG3182" s="0"/>
      <c r="AGH3182" s="0"/>
      <c r="AGI3182" s="0"/>
      <c r="AGJ3182" s="0"/>
      <c r="AGK3182" s="0"/>
      <c r="AGL3182" s="0"/>
      <c r="AGM3182" s="0"/>
      <c r="AGN3182" s="0"/>
      <c r="AGO3182" s="0"/>
      <c r="AGP3182" s="0"/>
      <c r="AGQ3182" s="0"/>
      <c r="AGR3182" s="0"/>
      <c r="AGS3182" s="0"/>
      <c r="AGT3182" s="0"/>
      <c r="AGU3182" s="0"/>
      <c r="AGV3182" s="0"/>
      <c r="AGW3182" s="0"/>
      <c r="AGX3182" s="0"/>
      <c r="AGY3182" s="0"/>
      <c r="AGZ3182" s="0"/>
      <c r="AHA3182" s="0"/>
      <c r="AHB3182" s="0"/>
      <c r="AHC3182" s="0"/>
      <c r="AHD3182" s="0"/>
      <c r="AHE3182" s="0"/>
      <c r="AHF3182" s="0"/>
      <c r="AHG3182" s="0"/>
      <c r="AHH3182" s="0"/>
      <c r="AHI3182" s="0"/>
      <c r="AHJ3182" s="0"/>
      <c r="AHK3182" s="0"/>
      <c r="AHL3182" s="0"/>
      <c r="AHM3182" s="0"/>
      <c r="AHN3182" s="0"/>
      <c r="AHO3182" s="0"/>
      <c r="AHP3182" s="0"/>
      <c r="AHQ3182" s="0"/>
      <c r="AHR3182" s="0"/>
      <c r="AHS3182" s="0"/>
      <c r="AHT3182" s="0"/>
      <c r="AHU3182" s="0"/>
      <c r="AHV3182" s="0"/>
      <c r="AHW3182" s="0"/>
      <c r="AHX3182" s="0"/>
      <c r="AHY3182" s="0"/>
      <c r="AHZ3182" s="0"/>
      <c r="AIA3182" s="0"/>
      <c r="AIB3182" s="0"/>
      <c r="AIC3182" s="0"/>
      <c r="AID3182" s="0"/>
      <c r="AIE3182" s="0"/>
      <c r="AIF3182" s="0"/>
      <c r="AIG3182" s="0"/>
      <c r="AIH3182" s="0"/>
      <c r="AII3182" s="0"/>
      <c r="AIJ3182" s="0"/>
      <c r="AIK3182" s="0"/>
      <c r="AIL3182" s="0"/>
      <c r="AIM3182" s="0"/>
      <c r="AIN3182" s="0"/>
      <c r="AIO3182" s="0"/>
      <c r="AIP3182" s="0"/>
      <c r="AIQ3182" s="0"/>
      <c r="AIR3182" s="0"/>
      <c r="AIS3182" s="0"/>
      <c r="AIT3182" s="0"/>
      <c r="AIU3182" s="0"/>
      <c r="AIV3182" s="0"/>
      <c r="AIW3182" s="0"/>
      <c r="AIX3182" s="0"/>
      <c r="AIY3182" s="0"/>
      <c r="AIZ3182" s="0"/>
      <c r="AJA3182" s="0"/>
      <c r="AJB3182" s="0"/>
      <c r="AJC3182" s="0"/>
      <c r="AJD3182" s="0"/>
      <c r="AJE3182" s="0"/>
      <c r="AJF3182" s="0"/>
      <c r="AJG3182" s="0"/>
      <c r="AJH3182" s="0"/>
      <c r="AJI3182" s="0"/>
      <c r="AJJ3182" s="0"/>
      <c r="AJK3182" s="0"/>
      <c r="AJL3182" s="0"/>
      <c r="AJM3182" s="0"/>
      <c r="AJN3182" s="0"/>
      <c r="AJO3182" s="0"/>
      <c r="AJP3182" s="0"/>
      <c r="AJQ3182" s="0"/>
      <c r="AJR3182" s="0"/>
      <c r="AJS3182" s="0"/>
      <c r="AJT3182" s="0"/>
      <c r="AJU3182" s="0"/>
      <c r="AJV3182" s="0"/>
      <c r="AJW3182" s="0"/>
      <c r="AJX3182" s="0"/>
      <c r="AJY3182" s="0"/>
      <c r="AJZ3182" s="0"/>
      <c r="AKA3182" s="0"/>
      <c r="AKB3182" s="0"/>
      <c r="AKC3182" s="0"/>
      <c r="AKD3182" s="0"/>
      <c r="AKE3182" s="0"/>
      <c r="AKF3182" s="0"/>
      <c r="AKG3182" s="0"/>
      <c r="AKH3182" s="0"/>
      <c r="AKI3182" s="0"/>
      <c r="AKJ3182" s="0"/>
      <c r="AKK3182" s="0"/>
      <c r="AKL3182" s="0"/>
      <c r="AKM3182" s="0"/>
      <c r="AKN3182" s="0"/>
      <c r="AKO3182" s="0"/>
      <c r="AKP3182" s="0"/>
      <c r="AKQ3182" s="0"/>
      <c r="AKR3182" s="0"/>
      <c r="AKS3182" s="0"/>
      <c r="AKT3182" s="0"/>
      <c r="AKU3182" s="0"/>
      <c r="AKV3182" s="0"/>
      <c r="AKW3182" s="0"/>
      <c r="AKX3182" s="0"/>
      <c r="AKY3182" s="0"/>
      <c r="AKZ3182" s="0"/>
      <c r="ALA3182" s="0"/>
      <c r="ALB3182" s="0"/>
      <c r="ALC3182" s="0"/>
      <c r="ALD3182" s="0"/>
      <c r="ALE3182" s="0"/>
      <c r="ALF3182" s="0"/>
      <c r="ALG3182" s="0"/>
      <c r="ALH3182" s="0"/>
      <c r="ALI3182" s="0"/>
      <c r="ALJ3182" s="0"/>
      <c r="ALK3182" s="0"/>
      <c r="ALL3182" s="0"/>
      <c r="ALM3182" s="0"/>
      <c r="ALN3182" s="0"/>
      <c r="ALO3182" s="0"/>
      <c r="ALP3182" s="0"/>
      <c r="ALQ3182" s="0"/>
      <c r="ALR3182" s="0"/>
      <c r="ALS3182" s="0"/>
      <c r="ALT3182" s="0"/>
      <c r="ALU3182" s="0"/>
      <c r="ALV3182" s="0"/>
      <c r="ALW3182" s="0"/>
      <c r="ALX3182" s="0"/>
      <c r="ALY3182" s="0"/>
      <c r="ALZ3182" s="0"/>
      <c r="AMA3182" s="0"/>
      <c r="AMB3182" s="0"/>
      <c r="AMC3182" s="0"/>
      <c r="AMD3182" s="0"/>
      <c r="AME3182" s="0"/>
      <c r="AMF3182" s="0"/>
      <c r="AMG3182" s="0"/>
      <c r="AMH3182" s="0"/>
      <c r="AMI3182" s="0"/>
    </row>
    <row r="3184" customFormat="false" ht="17.35" hidden="false" customHeight="false" outlineLevel="0" collapsed="false">
      <c r="C3184" s="52" t="s">
        <v>3427</v>
      </c>
      <c r="D3184" s="45" t="s">
        <v>1</v>
      </c>
      <c r="I3184" s="3"/>
      <c r="BM3184" s="0"/>
      <c r="BN3184" s="0"/>
      <c r="BO3184" s="0"/>
      <c r="BP3184" s="0"/>
      <c r="BQ3184" s="0"/>
      <c r="BR3184" s="0"/>
      <c r="BS3184" s="0"/>
      <c r="BT3184" s="0"/>
      <c r="BU3184" s="0"/>
      <c r="BV3184" s="0"/>
      <c r="BW3184" s="0"/>
      <c r="BX3184" s="0"/>
      <c r="BY3184" s="0"/>
      <c r="BZ3184" s="0"/>
      <c r="CA3184" s="0"/>
      <c r="CB3184" s="0"/>
      <c r="CC3184" s="0"/>
      <c r="CD3184" s="0"/>
      <c r="CE3184" s="0"/>
      <c r="CF3184" s="0"/>
      <c r="CG3184" s="0"/>
      <c r="CH3184" s="0"/>
      <c r="CI3184" s="0"/>
      <c r="CJ3184" s="0"/>
      <c r="CK3184" s="0"/>
      <c r="CL3184" s="0"/>
      <c r="CM3184" s="0"/>
      <c r="CN3184" s="0"/>
      <c r="CO3184" s="0"/>
      <c r="CP3184" s="0"/>
      <c r="CQ3184" s="0"/>
      <c r="CR3184" s="0"/>
      <c r="CS3184" s="0"/>
      <c r="CT3184" s="0"/>
      <c r="CU3184" s="0"/>
      <c r="CV3184" s="0"/>
      <c r="CW3184" s="0"/>
      <c r="CX3184" s="0"/>
      <c r="CY3184" s="0"/>
      <c r="CZ3184" s="0"/>
      <c r="DA3184" s="0"/>
      <c r="DB3184" s="0"/>
      <c r="DC3184" s="0"/>
      <c r="DD3184" s="0"/>
      <c r="DE3184" s="0"/>
      <c r="DF3184" s="0"/>
      <c r="DG3184" s="0"/>
      <c r="DH3184" s="0"/>
      <c r="DI3184" s="0"/>
      <c r="DJ3184" s="0"/>
      <c r="DK3184" s="0"/>
      <c r="DL3184" s="0"/>
      <c r="DM3184" s="0"/>
      <c r="DN3184" s="0"/>
      <c r="DO3184" s="0"/>
      <c r="DP3184" s="0"/>
      <c r="DQ3184" s="0"/>
      <c r="DR3184" s="0"/>
      <c r="DS3184" s="0"/>
      <c r="DT3184" s="0"/>
      <c r="DU3184" s="0"/>
      <c r="DV3184" s="0"/>
      <c r="DW3184" s="0"/>
      <c r="DX3184" s="0"/>
      <c r="DY3184" s="0"/>
      <c r="DZ3184" s="0"/>
      <c r="EA3184" s="0"/>
      <c r="EB3184" s="0"/>
      <c r="EC3184" s="0"/>
      <c r="ED3184" s="0"/>
      <c r="EE3184" s="0"/>
      <c r="EF3184" s="0"/>
      <c r="EG3184" s="0"/>
      <c r="EH3184" s="0"/>
      <c r="EI3184" s="0"/>
      <c r="EJ3184" s="0"/>
      <c r="EK3184" s="0"/>
      <c r="EL3184" s="0"/>
      <c r="EM3184" s="0"/>
      <c r="EN3184" s="0"/>
      <c r="EO3184" s="0"/>
      <c r="EP3184" s="0"/>
      <c r="EQ3184" s="0"/>
      <c r="ER3184" s="0"/>
      <c r="ES3184" s="0"/>
      <c r="ET3184" s="0"/>
      <c r="EU3184" s="0"/>
      <c r="EV3184" s="0"/>
      <c r="EW3184" s="0"/>
      <c r="EX3184" s="0"/>
      <c r="EY3184" s="0"/>
      <c r="EZ3184" s="0"/>
      <c r="FA3184" s="0"/>
      <c r="FB3184" s="0"/>
      <c r="FC3184" s="0"/>
      <c r="FD3184" s="0"/>
      <c r="FE3184" s="0"/>
      <c r="FF3184" s="0"/>
      <c r="FG3184" s="0"/>
      <c r="FH3184" s="0"/>
      <c r="FI3184" s="0"/>
      <c r="FJ3184" s="0"/>
      <c r="FK3184" s="0"/>
      <c r="FL3184" s="0"/>
      <c r="FM3184" s="0"/>
      <c r="FN3184" s="0"/>
      <c r="FO3184" s="0"/>
      <c r="FP3184" s="0"/>
      <c r="FQ3184" s="0"/>
      <c r="FR3184" s="0"/>
      <c r="FS3184" s="0"/>
      <c r="FT3184" s="0"/>
      <c r="FU3184" s="0"/>
      <c r="FV3184" s="0"/>
      <c r="FW3184" s="0"/>
      <c r="FX3184" s="0"/>
      <c r="FY3184" s="0"/>
      <c r="FZ3184" s="0"/>
      <c r="GA3184" s="0"/>
      <c r="GB3184" s="0"/>
      <c r="GC3184" s="0"/>
      <c r="GD3184" s="0"/>
      <c r="GE3184" s="0"/>
      <c r="GF3184" s="0"/>
      <c r="GG3184" s="0"/>
      <c r="GH3184" s="0"/>
      <c r="GI3184" s="0"/>
      <c r="GJ3184" s="0"/>
      <c r="GK3184" s="0"/>
      <c r="GL3184" s="0"/>
      <c r="GM3184" s="0"/>
      <c r="GN3184" s="0"/>
      <c r="GO3184" s="0"/>
      <c r="GP3184" s="0"/>
      <c r="GQ3184" s="0"/>
      <c r="GR3184" s="0"/>
      <c r="GS3184" s="0"/>
      <c r="GT3184" s="0"/>
      <c r="GU3184" s="0"/>
      <c r="GV3184" s="0"/>
      <c r="GW3184" s="0"/>
      <c r="GX3184" s="0"/>
      <c r="GY3184" s="0"/>
      <c r="GZ3184" s="0"/>
      <c r="HA3184" s="0"/>
      <c r="HB3184" s="0"/>
      <c r="HC3184" s="0"/>
      <c r="HD3184" s="0"/>
      <c r="HE3184" s="0"/>
      <c r="HF3184" s="0"/>
      <c r="HG3184" s="0"/>
      <c r="HH3184" s="0"/>
      <c r="HI3184" s="0"/>
      <c r="HJ3184" s="0"/>
      <c r="HK3184" s="0"/>
      <c r="HL3184" s="0"/>
      <c r="HM3184" s="0"/>
      <c r="HN3184" s="0"/>
      <c r="HO3184" s="0"/>
      <c r="HP3184" s="0"/>
      <c r="HQ3184" s="0"/>
      <c r="HR3184" s="0"/>
      <c r="HS3184" s="0"/>
      <c r="HT3184" s="0"/>
      <c r="HU3184" s="0"/>
      <c r="HV3184" s="0"/>
      <c r="HW3184" s="0"/>
      <c r="HX3184" s="0"/>
      <c r="HY3184" s="0"/>
      <c r="HZ3184" s="0"/>
      <c r="IA3184" s="0"/>
      <c r="IB3184" s="0"/>
      <c r="IC3184" s="0"/>
      <c r="ID3184" s="0"/>
      <c r="IE3184" s="0"/>
      <c r="IF3184" s="0"/>
      <c r="IG3184" s="0"/>
      <c r="IH3184" s="0"/>
      <c r="II3184" s="0"/>
      <c r="IJ3184" s="0"/>
      <c r="IK3184" s="0"/>
      <c r="IL3184" s="0"/>
      <c r="IM3184" s="0"/>
      <c r="IN3184" s="0"/>
      <c r="IO3184" s="0"/>
      <c r="IP3184" s="0"/>
      <c r="IQ3184" s="0"/>
      <c r="IR3184" s="0"/>
      <c r="IS3184" s="0"/>
      <c r="IT3184" s="0"/>
      <c r="IU3184" s="0"/>
      <c r="IV3184" s="0"/>
      <c r="IW3184" s="0"/>
      <c r="IX3184" s="0"/>
      <c r="IY3184" s="0"/>
      <c r="IZ3184" s="0"/>
      <c r="JA3184" s="0"/>
      <c r="JB3184" s="0"/>
      <c r="JC3184" s="0"/>
      <c r="JD3184" s="0"/>
      <c r="JE3184" s="0"/>
      <c r="JF3184" s="0"/>
      <c r="JG3184" s="0"/>
      <c r="JH3184" s="0"/>
      <c r="JI3184" s="0"/>
      <c r="JJ3184" s="0"/>
      <c r="JK3184" s="0"/>
      <c r="JL3184" s="0"/>
      <c r="JM3184" s="0"/>
      <c r="JN3184" s="0"/>
      <c r="JO3184" s="0"/>
      <c r="JP3184" s="0"/>
      <c r="JQ3184" s="0"/>
      <c r="JR3184" s="0"/>
      <c r="JS3184" s="0"/>
      <c r="JT3184" s="0"/>
      <c r="JU3184" s="0"/>
      <c r="JV3184" s="0"/>
      <c r="JW3184" s="0"/>
      <c r="JX3184" s="0"/>
      <c r="JY3184" s="0"/>
      <c r="JZ3184" s="0"/>
      <c r="KA3184" s="0"/>
      <c r="KB3184" s="0"/>
      <c r="KC3184" s="0"/>
      <c r="KD3184" s="0"/>
      <c r="KE3184" s="0"/>
      <c r="KF3184" s="0"/>
      <c r="KG3184" s="0"/>
      <c r="KH3184" s="0"/>
      <c r="KI3184" s="0"/>
      <c r="KJ3184" s="0"/>
      <c r="KK3184" s="0"/>
      <c r="KL3184" s="0"/>
      <c r="KM3184" s="0"/>
      <c r="KN3184" s="0"/>
      <c r="KO3184" s="0"/>
      <c r="KP3184" s="0"/>
      <c r="KQ3184" s="0"/>
      <c r="KR3184" s="0"/>
      <c r="KS3184" s="0"/>
      <c r="KT3184" s="0"/>
      <c r="KU3184" s="0"/>
      <c r="KV3184" s="0"/>
      <c r="KW3184" s="0"/>
      <c r="KX3184" s="0"/>
      <c r="KY3184" s="0"/>
      <c r="KZ3184" s="0"/>
      <c r="LA3184" s="0"/>
      <c r="LB3184" s="0"/>
      <c r="LC3184" s="0"/>
      <c r="LD3184" s="0"/>
      <c r="LE3184" s="0"/>
      <c r="LF3184" s="0"/>
      <c r="LG3184" s="0"/>
      <c r="LH3184" s="0"/>
      <c r="LI3184" s="0"/>
      <c r="LJ3184" s="0"/>
      <c r="LK3184" s="0"/>
      <c r="LL3184" s="0"/>
      <c r="LM3184" s="0"/>
      <c r="LN3184" s="0"/>
      <c r="LO3184" s="0"/>
      <c r="LP3184" s="0"/>
      <c r="LQ3184" s="0"/>
      <c r="LR3184" s="0"/>
      <c r="LS3184" s="0"/>
      <c r="LT3184" s="0"/>
      <c r="LU3184" s="0"/>
      <c r="LV3184" s="0"/>
      <c r="LW3184" s="0"/>
      <c r="LX3184" s="0"/>
      <c r="LY3184" s="0"/>
      <c r="LZ3184" s="0"/>
      <c r="MA3184" s="0"/>
      <c r="MB3184" s="0"/>
      <c r="MC3184" s="0"/>
      <c r="MD3184" s="0"/>
      <c r="ME3184" s="0"/>
      <c r="MF3184" s="0"/>
      <c r="MG3184" s="0"/>
      <c r="MH3184" s="0"/>
      <c r="MI3184" s="0"/>
      <c r="MJ3184" s="0"/>
      <c r="MK3184" s="0"/>
      <c r="ML3184" s="0"/>
      <c r="MM3184" s="0"/>
      <c r="MN3184" s="0"/>
      <c r="MO3184" s="0"/>
      <c r="MP3184" s="0"/>
      <c r="MQ3184" s="0"/>
      <c r="MR3184" s="0"/>
      <c r="MS3184" s="0"/>
      <c r="MT3184" s="0"/>
      <c r="MU3184" s="0"/>
      <c r="MV3184" s="0"/>
      <c r="MW3184" s="0"/>
      <c r="MX3184" s="0"/>
      <c r="MY3184" s="0"/>
      <c r="MZ3184" s="0"/>
      <c r="NA3184" s="0"/>
      <c r="NB3184" s="0"/>
      <c r="NC3184" s="0"/>
      <c r="ND3184" s="0"/>
      <c r="NE3184" s="0"/>
      <c r="NF3184" s="0"/>
      <c r="NG3184" s="0"/>
      <c r="NH3184" s="0"/>
      <c r="NI3184" s="0"/>
      <c r="NJ3184" s="0"/>
      <c r="NK3184" s="0"/>
      <c r="NL3184" s="0"/>
      <c r="NM3184" s="0"/>
      <c r="NN3184" s="0"/>
      <c r="NO3184" s="0"/>
      <c r="NP3184" s="0"/>
      <c r="NQ3184" s="0"/>
      <c r="NR3184" s="0"/>
      <c r="NS3184" s="0"/>
      <c r="NT3184" s="0"/>
      <c r="NU3184" s="0"/>
      <c r="NV3184" s="0"/>
      <c r="NW3184" s="0"/>
      <c r="NX3184" s="0"/>
      <c r="NY3184" s="0"/>
      <c r="NZ3184" s="0"/>
      <c r="OA3184" s="0"/>
      <c r="OB3184" s="0"/>
      <c r="OC3184" s="0"/>
      <c r="OD3184" s="0"/>
      <c r="OE3184" s="0"/>
      <c r="OF3184" s="0"/>
      <c r="OG3184" s="0"/>
      <c r="OH3184" s="0"/>
      <c r="OI3184" s="0"/>
      <c r="OJ3184" s="0"/>
      <c r="OK3184" s="0"/>
      <c r="OL3184" s="0"/>
      <c r="OM3184" s="0"/>
      <c r="ON3184" s="0"/>
      <c r="OO3184" s="0"/>
      <c r="OP3184" s="0"/>
      <c r="OQ3184" s="0"/>
      <c r="OR3184" s="0"/>
      <c r="OS3184" s="0"/>
      <c r="OT3184" s="0"/>
      <c r="OU3184" s="0"/>
      <c r="OV3184" s="0"/>
      <c r="OW3184" s="0"/>
      <c r="OX3184" s="0"/>
      <c r="OY3184" s="0"/>
      <c r="OZ3184" s="0"/>
      <c r="PA3184" s="0"/>
      <c r="PB3184" s="0"/>
      <c r="PC3184" s="0"/>
      <c r="PD3184" s="0"/>
      <c r="PE3184" s="0"/>
      <c r="PF3184" s="0"/>
      <c r="PG3184" s="0"/>
      <c r="PH3184" s="0"/>
      <c r="PI3184" s="0"/>
      <c r="PJ3184" s="0"/>
      <c r="PK3184" s="0"/>
      <c r="PL3184" s="0"/>
      <c r="PM3184" s="0"/>
      <c r="PN3184" s="0"/>
      <c r="PO3184" s="0"/>
      <c r="PP3184" s="0"/>
      <c r="PQ3184" s="0"/>
      <c r="PR3184" s="0"/>
      <c r="PS3184" s="0"/>
      <c r="PT3184" s="0"/>
      <c r="PU3184" s="0"/>
      <c r="PV3184" s="0"/>
      <c r="PW3184" s="0"/>
      <c r="PX3184" s="0"/>
      <c r="PY3184" s="0"/>
      <c r="PZ3184" s="0"/>
      <c r="QA3184" s="0"/>
      <c r="QB3184" s="0"/>
      <c r="QC3184" s="0"/>
      <c r="QD3184" s="0"/>
      <c r="QE3184" s="0"/>
      <c r="QF3184" s="0"/>
      <c r="QG3184" s="0"/>
      <c r="QH3184" s="0"/>
      <c r="QI3184" s="0"/>
      <c r="QJ3184" s="0"/>
      <c r="QK3184" s="0"/>
      <c r="QL3184" s="0"/>
      <c r="QM3184" s="0"/>
      <c r="QN3184" s="0"/>
      <c r="QO3184" s="0"/>
      <c r="QP3184" s="0"/>
      <c r="QQ3184" s="0"/>
      <c r="QR3184" s="0"/>
      <c r="QS3184" s="0"/>
      <c r="QT3184" s="0"/>
      <c r="QU3184" s="0"/>
      <c r="QV3184" s="0"/>
      <c r="QW3184" s="0"/>
      <c r="QX3184" s="0"/>
      <c r="QY3184" s="0"/>
      <c r="QZ3184" s="0"/>
      <c r="RA3184" s="0"/>
      <c r="RB3184" s="0"/>
      <c r="RC3184" s="0"/>
      <c r="RD3184" s="0"/>
      <c r="RE3184" s="0"/>
      <c r="RF3184" s="0"/>
      <c r="RG3184" s="0"/>
      <c r="RH3184" s="0"/>
      <c r="RI3184" s="0"/>
      <c r="RJ3184" s="0"/>
      <c r="RK3184" s="0"/>
      <c r="RL3184" s="0"/>
      <c r="RM3184" s="0"/>
      <c r="RN3184" s="0"/>
      <c r="RO3184" s="0"/>
      <c r="RP3184" s="0"/>
      <c r="RQ3184" s="0"/>
      <c r="RR3184" s="0"/>
      <c r="RS3184" s="0"/>
      <c r="RT3184" s="0"/>
      <c r="RU3184" s="0"/>
      <c r="RV3184" s="0"/>
      <c r="RW3184" s="0"/>
      <c r="RX3184" s="0"/>
      <c r="RY3184" s="0"/>
      <c r="RZ3184" s="0"/>
      <c r="SA3184" s="0"/>
      <c r="SB3184" s="0"/>
      <c r="SC3184" s="0"/>
      <c r="SD3184" s="0"/>
      <c r="SE3184" s="0"/>
      <c r="SF3184" s="0"/>
      <c r="SG3184" s="0"/>
      <c r="SH3184" s="0"/>
      <c r="SI3184" s="0"/>
      <c r="SJ3184" s="0"/>
      <c r="SK3184" s="0"/>
      <c r="SL3184" s="0"/>
      <c r="SM3184" s="0"/>
      <c r="SN3184" s="0"/>
      <c r="SO3184" s="0"/>
      <c r="SP3184" s="0"/>
      <c r="SQ3184" s="0"/>
      <c r="SR3184" s="0"/>
      <c r="SS3184" s="0"/>
      <c r="ST3184" s="0"/>
      <c r="SU3184" s="0"/>
      <c r="SV3184" s="0"/>
      <c r="SW3184" s="0"/>
      <c r="SX3184" s="0"/>
      <c r="SY3184" s="0"/>
      <c r="SZ3184" s="0"/>
      <c r="TA3184" s="0"/>
      <c r="TB3184" s="0"/>
      <c r="TC3184" s="0"/>
      <c r="TD3184" s="0"/>
      <c r="TE3184" s="0"/>
      <c r="TF3184" s="0"/>
      <c r="TG3184" s="0"/>
      <c r="TH3184" s="0"/>
      <c r="TI3184" s="0"/>
      <c r="TJ3184" s="0"/>
      <c r="TK3184" s="0"/>
      <c r="TL3184" s="0"/>
      <c r="TM3184" s="0"/>
      <c r="TN3184" s="0"/>
      <c r="TO3184" s="0"/>
      <c r="TP3184" s="0"/>
      <c r="TQ3184" s="0"/>
      <c r="TR3184" s="0"/>
      <c r="TS3184" s="0"/>
      <c r="TT3184" s="0"/>
      <c r="TU3184" s="0"/>
      <c r="TV3184" s="0"/>
      <c r="TW3184" s="0"/>
      <c r="TX3184" s="0"/>
      <c r="TY3184" s="0"/>
      <c r="TZ3184" s="0"/>
      <c r="UA3184" s="0"/>
      <c r="UB3184" s="0"/>
      <c r="UC3184" s="0"/>
      <c r="UD3184" s="0"/>
      <c r="UE3184" s="0"/>
      <c r="UF3184" s="0"/>
      <c r="UG3184" s="0"/>
      <c r="UH3184" s="0"/>
      <c r="UI3184" s="0"/>
      <c r="UJ3184" s="0"/>
      <c r="UK3184" s="0"/>
      <c r="UL3184" s="0"/>
      <c r="UM3184" s="0"/>
      <c r="UN3184" s="0"/>
      <c r="UO3184" s="0"/>
      <c r="UP3184" s="0"/>
      <c r="UQ3184" s="0"/>
      <c r="UR3184" s="0"/>
      <c r="US3184" s="0"/>
      <c r="UT3184" s="0"/>
      <c r="UU3184" s="0"/>
      <c r="UV3184" s="0"/>
      <c r="UW3184" s="0"/>
      <c r="UX3184" s="0"/>
      <c r="UY3184" s="0"/>
      <c r="UZ3184" s="0"/>
      <c r="VA3184" s="0"/>
      <c r="VB3184" s="0"/>
      <c r="VC3184" s="0"/>
      <c r="VD3184" s="0"/>
      <c r="VE3184" s="0"/>
      <c r="VF3184" s="0"/>
      <c r="VG3184" s="0"/>
      <c r="VH3184" s="0"/>
      <c r="VI3184" s="0"/>
      <c r="VJ3184" s="0"/>
      <c r="VK3184" s="0"/>
      <c r="VL3184" s="0"/>
      <c r="VM3184" s="0"/>
      <c r="VN3184" s="0"/>
      <c r="VO3184" s="0"/>
      <c r="VP3184" s="0"/>
      <c r="VQ3184" s="0"/>
      <c r="VR3184" s="0"/>
      <c r="VS3184" s="0"/>
      <c r="VT3184" s="0"/>
      <c r="VU3184" s="0"/>
      <c r="VV3184" s="0"/>
      <c r="VW3184" s="0"/>
      <c r="VX3184" s="0"/>
      <c r="VY3184" s="0"/>
      <c r="VZ3184" s="0"/>
      <c r="WA3184" s="0"/>
      <c r="WB3184" s="0"/>
      <c r="WC3184" s="0"/>
      <c r="WD3184" s="0"/>
      <c r="WE3184" s="0"/>
      <c r="WF3184" s="0"/>
      <c r="WG3184" s="0"/>
      <c r="WH3184" s="0"/>
      <c r="WI3184" s="0"/>
      <c r="WJ3184" s="0"/>
      <c r="WK3184" s="0"/>
      <c r="WL3184" s="0"/>
      <c r="WM3184" s="0"/>
      <c r="WN3184" s="0"/>
      <c r="WO3184" s="0"/>
      <c r="WP3184" s="0"/>
      <c r="WQ3184" s="0"/>
      <c r="WR3184" s="0"/>
      <c r="WS3184" s="0"/>
      <c r="WT3184" s="0"/>
      <c r="WU3184" s="0"/>
      <c r="WV3184" s="0"/>
      <c r="WW3184" s="0"/>
      <c r="WX3184" s="0"/>
      <c r="WY3184" s="0"/>
      <c r="WZ3184" s="0"/>
      <c r="XA3184" s="0"/>
      <c r="XB3184" s="0"/>
      <c r="XC3184" s="0"/>
      <c r="XD3184" s="0"/>
      <c r="XE3184" s="0"/>
      <c r="XF3184" s="0"/>
      <c r="XG3184" s="0"/>
      <c r="XH3184" s="0"/>
      <c r="XI3184" s="0"/>
      <c r="XJ3184" s="0"/>
      <c r="XK3184" s="0"/>
      <c r="XL3184" s="0"/>
      <c r="XM3184" s="0"/>
      <c r="XN3184" s="0"/>
      <c r="XO3184" s="0"/>
      <c r="XP3184" s="0"/>
      <c r="XQ3184" s="0"/>
      <c r="XR3184" s="0"/>
      <c r="XS3184" s="0"/>
      <c r="XT3184" s="0"/>
      <c r="XU3184" s="0"/>
      <c r="XV3184" s="0"/>
      <c r="XW3184" s="0"/>
      <c r="XX3184" s="0"/>
      <c r="XY3184" s="0"/>
      <c r="XZ3184" s="0"/>
      <c r="YA3184" s="0"/>
      <c r="YB3184" s="0"/>
      <c r="YC3184" s="0"/>
      <c r="YD3184" s="0"/>
      <c r="YE3184" s="0"/>
      <c r="YF3184" s="0"/>
      <c r="YG3184" s="0"/>
      <c r="YH3184" s="0"/>
      <c r="YI3184" s="0"/>
      <c r="YJ3184" s="0"/>
      <c r="YK3184" s="0"/>
      <c r="YL3184" s="0"/>
      <c r="YM3184" s="0"/>
      <c r="YN3184" s="0"/>
      <c r="YO3184" s="0"/>
      <c r="YP3184" s="0"/>
      <c r="YQ3184" s="0"/>
      <c r="YR3184" s="0"/>
      <c r="YS3184" s="0"/>
      <c r="YT3184" s="0"/>
      <c r="YU3184" s="0"/>
      <c r="YV3184" s="0"/>
      <c r="YW3184" s="0"/>
      <c r="YX3184" s="0"/>
      <c r="YY3184" s="0"/>
      <c r="YZ3184" s="0"/>
      <c r="ZA3184" s="0"/>
      <c r="ZB3184" s="0"/>
      <c r="ZC3184" s="0"/>
      <c r="ZD3184" s="0"/>
      <c r="ZE3184" s="0"/>
      <c r="ZF3184" s="0"/>
      <c r="ZG3184" s="0"/>
      <c r="ZH3184" s="0"/>
      <c r="ZI3184" s="0"/>
      <c r="ZJ3184" s="0"/>
      <c r="ZK3184" s="0"/>
      <c r="ZL3184" s="0"/>
      <c r="ZM3184" s="0"/>
      <c r="ZN3184" s="0"/>
      <c r="ZO3184" s="0"/>
      <c r="ZP3184" s="0"/>
      <c r="ZQ3184" s="0"/>
      <c r="ZR3184" s="0"/>
      <c r="ZS3184" s="0"/>
      <c r="ZT3184" s="0"/>
      <c r="ZU3184" s="0"/>
      <c r="ZV3184" s="0"/>
      <c r="ZW3184" s="0"/>
      <c r="ZX3184" s="0"/>
      <c r="ZY3184" s="0"/>
      <c r="ZZ3184" s="0"/>
      <c r="AAA3184" s="0"/>
      <c r="AAB3184" s="0"/>
      <c r="AAC3184" s="0"/>
      <c r="AAD3184" s="0"/>
      <c r="AAE3184" s="0"/>
      <c r="AAF3184" s="0"/>
      <c r="AAG3184" s="0"/>
      <c r="AAH3184" s="0"/>
      <c r="AAI3184" s="0"/>
      <c r="AAJ3184" s="0"/>
      <c r="AAK3184" s="0"/>
      <c r="AAL3184" s="0"/>
      <c r="AAM3184" s="0"/>
      <c r="AAN3184" s="0"/>
      <c r="AAO3184" s="0"/>
      <c r="AAP3184" s="0"/>
      <c r="AAQ3184" s="0"/>
      <c r="AAR3184" s="0"/>
      <c r="AAS3184" s="0"/>
      <c r="AAT3184" s="0"/>
      <c r="AAU3184" s="0"/>
      <c r="AAV3184" s="0"/>
      <c r="AAW3184" s="0"/>
      <c r="AAX3184" s="0"/>
      <c r="AAY3184" s="0"/>
      <c r="AAZ3184" s="0"/>
      <c r="ABA3184" s="0"/>
      <c r="ABB3184" s="0"/>
      <c r="ABC3184" s="0"/>
      <c r="ABD3184" s="0"/>
      <c r="ABE3184" s="0"/>
      <c r="ABF3184" s="0"/>
      <c r="ABG3184" s="0"/>
      <c r="ABH3184" s="0"/>
      <c r="ABI3184" s="0"/>
      <c r="ABJ3184" s="0"/>
      <c r="ABK3184" s="0"/>
      <c r="ABL3184" s="0"/>
      <c r="ABM3184" s="0"/>
      <c r="ABN3184" s="0"/>
      <c r="ABO3184" s="0"/>
      <c r="ABP3184" s="0"/>
      <c r="ABQ3184" s="0"/>
      <c r="ABR3184" s="0"/>
      <c r="ABS3184" s="0"/>
      <c r="ABT3184" s="0"/>
      <c r="ABU3184" s="0"/>
      <c r="ABV3184" s="0"/>
      <c r="ABW3184" s="0"/>
      <c r="ABX3184" s="0"/>
      <c r="ABY3184" s="0"/>
      <c r="ABZ3184" s="0"/>
      <c r="ACA3184" s="0"/>
      <c r="ACB3184" s="0"/>
      <c r="ACC3184" s="0"/>
      <c r="ACD3184" s="0"/>
      <c r="ACE3184" s="0"/>
      <c r="ACF3184" s="0"/>
      <c r="ACG3184" s="0"/>
      <c r="ACH3184" s="0"/>
      <c r="ACI3184" s="0"/>
      <c r="ACJ3184" s="0"/>
      <c r="ACK3184" s="0"/>
      <c r="ACL3184" s="0"/>
      <c r="ACM3184" s="0"/>
      <c r="ACN3184" s="0"/>
      <c r="ACO3184" s="0"/>
      <c r="ACP3184" s="0"/>
      <c r="ACQ3184" s="0"/>
      <c r="ACR3184" s="0"/>
      <c r="ACS3184" s="0"/>
      <c r="ACT3184" s="0"/>
      <c r="ACU3184" s="0"/>
      <c r="ACV3184" s="0"/>
      <c r="ACW3184" s="0"/>
      <c r="ACX3184" s="0"/>
      <c r="ACY3184" s="0"/>
      <c r="ACZ3184" s="0"/>
      <c r="ADA3184" s="0"/>
      <c r="ADB3184" s="0"/>
      <c r="ADC3184" s="0"/>
      <c r="ADD3184" s="0"/>
      <c r="ADE3184" s="0"/>
      <c r="ADF3184" s="0"/>
      <c r="ADG3184" s="0"/>
      <c r="ADH3184" s="0"/>
      <c r="ADI3184" s="0"/>
      <c r="ADJ3184" s="0"/>
      <c r="ADK3184" s="0"/>
      <c r="ADL3184" s="0"/>
      <c r="ADM3184" s="0"/>
      <c r="ADN3184" s="0"/>
      <c r="ADO3184" s="0"/>
      <c r="ADP3184" s="0"/>
      <c r="ADQ3184" s="0"/>
      <c r="ADR3184" s="0"/>
      <c r="ADS3184" s="0"/>
      <c r="ADT3184" s="0"/>
      <c r="ADU3184" s="0"/>
      <c r="ADV3184" s="0"/>
      <c r="ADW3184" s="0"/>
      <c r="ADX3184" s="0"/>
      <c r="ADY3184" s="0"/>
      <c r="ADZ3184" s="0"/>
      <c r="AEA3184" s="0"/>
      <c r="AEB3184" s="0"/>
      <c r="AEC3184" s="0"/>
      <c r="AED3184" s="0"/>
      <c r="AEE3184" s="0"/>
      <c r="AEF3184" s="0"/>
      <c r="AEG3184" s="0"/>
      <c r="AEH3184" s="0"/>
      <c r="AEI3184" s="0"/>
      <c r="AEJ3184" s="0"/>
      <c r="AEK3184" s="0"/>
      <c r="AEL3184" s="0"/>
      <c r="AEM3184" s="0"/>
      <c r="AEN3184" s="0"/>
      <c r="AEO3184" s="0"/>
      <c r="AEP3184" s="0"/>
      <c r="AEQ3184" s="0"/>
      <c r="AER3184" s="0"/>
      <c r="AES3184" s="0"/>
      <c r="AET3184" s="0"/>
      <c r="AEU3184" s="0"/>
      <c r="AEV3184" s="0"/>
      <c r="AEW3184" s="0"/>
      <c r="AEX3184" s="0"/>
      <c r="AEY3184" s="0"/>
      <c r="AEZ3184" s="0"/>
      <c r="AFA3184" s="0"/>
      <c r="AFB3184" s="0"/>
      <c r="AFC3184" s="0"/>
      <c r="AFD3184" s="0"/>
      <c r="AFE3184" s="0"/>
      <c r="AFF3184" s="0"/>
      <c r="AFG3184" s="0"/>
      <c r="AFH3184" s="0"/>
      <c r="AFI3184" s="0"/>
      <c r="AFJ3184" s="0"/>
      <c r="AFK3184" s="0"/>
      <c r="AFL3184" s="0"/>
      <c r="AFM3184" s="0"/>
      <c r="AFN3184" s="0"/>
      <c r="AFO3184" s="0"/>
      <c r="AFP3184" s="0"/>
      <c r="AFQ3184" s="0"/>
      <c r="AFR3184" s="0"/>
      <c r="AFS3184" s="0"/>
      <c r="AFT3184" s="0"/>
      <c r="AFU3184" s="0"/>
      <c r="AFV3184" s="0"/>
      <c r="AFW3184" s="0"/>
      <c r="AFX3184" s="0"/>
      <c r="AFY3184" s="0"/>
      <c r="AFZ3184" s="0"/>
      <c r="AGA3184" s="0"/>
      <c r="AGB3184" s="0"/>
      <c r="AGC3184" s="0"/>
      <c r="AGD3184" s="0"/>
      <c r="AGE3184" s="0"/>
      <c r="AGF3184" s="0"/>
      <c r="AGG3184" s="0"/>
      <c r="AGH3184" s="0"/>
      <c r="AGI3184" s="0"/>
      <c r="AGJ3184" s="0"/>
      <c r="AGK3184" s="0"/>
      <c r="AGL3184" s="0"/>
      <c r="AGM3184" s="0"/>
      <c r="AGN3184" s="0"/>
      <c r="AGO3184" s="0"/>
      <c r="AGP3184" s="0"/>
      <c r="AGQ3184" s="0"/>
      <c r="AGR3184" s="0"/>
      <c r="AGS3184" s="0"/>
      <c r="AGT3184" s="0"/>
      <c r="AGU3184" s="0"/>
      <c r="AGV3184" s="0"/>
      <c r="AGW3184" s="0"/>
      <c r="AGX3184" s="0"/>
      <c r="AGY3184" s="0"/>
      <c r="AGZ3184" s="0"/>
      <c r="AHA3184" s="0"/>
      <c r="AHB3184" s="0"/>
      <c r="AHC3184" s="0"/>
      <c r="AHD3184" s="0"/>
      <c r="AHE3184" s="0"/>
      <c r="AHF3184" s="0"/>
      <c r="AHG3184" s="0"/>
      <c r="AHH3184" s="0"/>
      <c r="AHI3184" s="0"/>
      <c r="AHJ3184" s="0"/>
      <c r="AHK3184" s="0"/>
      <c r="AHL3184" s="0"/>
      <c r="AHM3184" s="0"/>
      <c r="AHN3184" s="0"/>
      <c r="AHO3184" s="0"/>
      <c r="AHP3184" s="0"/>
      <c r="AHQ3184" s="0"/>
      <c r="AHR3184" s="0"/>
      <c r="AHS3184" s="0"/>
      <c r="AHT3184" s="0"/>
      <c r="AHU3184" s="0"/>
      <c r="AHV3184" s="0"/>
      <c r="AHW3184" s="0"/>
      <c r="AHX3184" s="0"/>
      <c r="AHY3184" s="0"/>
      <c r="AHZ3184" s="0"/>
      <c r="AIA3184" s="0"/>
      <c r="AIB3184" s="0"/>
      <c r="AIC3184" s="0"/>
      <c r="AID3184" s="0"/>
      <c r="AIE3184" s="0"/>
      <c r="AIF3184" s="0"/>
      <c r="AIG3184" s="0"/>
      <c r="AIH3184" s="0"/>
      <c r="AII3184" s="0"/>
      <c r="AIJ3184" s="0"/>
      <c r="AIK3184" s="0"/>
      <c r="AIL3184" s="0"/>
      <c r="AIM3184" s="0"/>
      <c r="AIN3184" s="0"/>
      <c r="AIO3184" s="0"/>
      <c r="AIP3184" s="0"/>
      <c r="AIQ3184" s="0"/>
      <c r="AIR3184" s="0"/>
      <c r="AIS3184" s="0"/>
      <c r="AIT3184" s="0"/>
      <c r="AIU3184" s="0"/>
      <c r="AIV3184" s="0"/>
      <c r="AIW3184" s="0"/>
      <c r="AIX3184" s="0"/>
      <c r="AIY3184" s="0"/>
      <c r="AIZ3184" s="0"/>
      <c r="AJA3184" s="0"/>
      <c r="AJB3184" s="0"/>
      <c r="AJC3184" s="0"/>
      <c r="AJD3184" s="0"/>
      <c r="AJE3184" s="0"/>
      <c r="AJF3184" s="0"/>
      <c r="AJG3184" s="0"/>
      <c r="AJH3184" s="0"/>
      <c r="AJI3184" s="0"/>
      <c r="AJJ3184" s="0"/>
      <c r="AJK3184" s="0"/>
      <c r="AJL3184" s="0"/>
      <c r="AJM3184" s="0"/>
      <c r="AJN3184" s="0"/>
      <c r="AJO3184" s="0"/>
      <c r="AJP3184" s="0"/>
      <c r="AJQ3184" s="0"/>
      <c r="AJR3184" s="0"/>
      <c r="AJS3184" s="0"/>
      <c r="AJT3184" s="0"/>
      <c r="AJU3184" s="0"/>
      <c r="AJV3184" s="0"/>
      <c r="AJW3184" s="0"/>
      <c r="AJX3184" s="0"/>
      <c r="AJY3184" s="0"/>
      <c r="AJZ3184" s="0"/>
      <c r="AKA3184" s="0"/>
      <c r="AKB3184" s="0"/>
      <c r="AKC3184" s="0"/>
      <c r="AKD3184" s="0"/>
      <c r="AKE3184" s="0"/>
      <c r="AKF3184" s="0"/>
      <c r="AKG3184" s="0"/>
      <c r="AKH3184" s="0"/>
      <c r="AKI3184" s="0"/>
      <c r="AKJ3184" s="0"/>
      <c r="AKK3184" s="0"/>
      <c r="AKL3184" s="0"/>
      <c r="AKM3184" s="0"/>
      <c r="AKN3184" s="0"/>
      <c r="AKO3184" s="0"/>
      <c r="AKP3184" s="0"/>
      <c r="AKQ3184" s="0"/>
      <c r="AKR3184" s="0"/>
      <c r="AKS3184" s="0"/>
      <c r="AKT3184" s="0"/>
      <c r="AKU3184" s="0"/>
      <c r="AKV3184" s="0"/>
      <c r="AKW3184" s="0"/>
      <c r="AKX3184" s="0"/>
      <c r="AKY3184" s="0"/>
      <c r="AKZ3184" s="0"/>
      <c r="ALA3184" s="0"/>
      <c r="ALB3184" s="0"/>
      <c r="ALC3184" s="0"/>
      <c r="ALD3184" s="0"/>
      <c r="ALE3184" s="0"/>
      <c r="ALF3184" s="0"/>
      <c r="ALG3184" s="0"/>
      <c r="ALH3184" s="0"/>
      <c r="ALI3184" s="0"/>
      <c r="ALJ3184" s="0"/>
      <c r="ALK3184" s="0"/>
      <c r="ALL3184" s="0"/>
      <c r="ALM3184" s="0"/>
      <c r="ALN3184" s="0"/>
      <c r="ALO3184" s="0"/>
      <c r="ALP3184" s="0"/>
      <c r="ALQ3184" s="0"/>
      <c r="ALR3184" s="0"/>
      <c r="ALS3184" s="0"/>
      <c r="ALT3184" s="0"/>
      <c r="ALU3184" s="0"/>
      <c r="ALV3184" s="0"/>
      <c r="ALW3184" s="0"/>
      <c r="ALX3184" s="0"/>
      <c r="ALY3184" s="0"/>
      <c r="ALZ3184" s="0"/>
      <c r="AMA3184" s="0"/>
      <c r="AMB3184" s="0"/>
      <c r="AMC3184" s="0"/>
      <c r="AMD3184" s="0"/>
      <c r="AME3184" s="0"/>
      <c r="AMF3184" s="0"/>
      <c r="AMG3184" s="0"/>
      <c r="AMH3184" s="0"/>
      <c r="AMI3184" s="0"/>
    </row>
    <row r="3185" customFormat="false" ht="12.75" hidden="false" customHeight="false" outlineLevel="0" collapsed="false">
      <c r="A3185" s="1" t="s">
        <v>645</v>
      </c>
      <c r="C3185" s="64" t="s">
        <v>652</v>
      </c>
      <c r="D3185" s="64" t="s">
        <v>653</v>
      </c>
      <c r="E3185" s="65" t="n">
        <v>2.4</v>
      </c>
      <c r="F3185" s="66" t="n">
        <v>0.27</v>
      </c>
      <c r="G3185" s="67" t="s">
        <v>3372</v>
      </c>
      <c r="H3185" s="67" t="s">
        <v>168</v>
      </c>
      <c r="I3185" s="104" t="n">
        <v>4.59</v>
      </c>
      <c r="J3185" s="67" t="s">
        <v>3063</v>
      </c>
      <c r="BM3185" s="0"/>
      <c r="BN3185" s="0"/>
      <c r="BO3185" s="0"/>
      <c r="BP3185" s="0"/>
      <c r="BQ3185" s="0"/>
      <c r="BR3185" s="0"/>
      <c r="BS3185" s="0"/>
      <c r="BT3185" s="0"/>
      <c r="BU3185" s="0"/>
      <c r="BV3185" s="0"/>
      <c r="BW3185" s="0"/>
      <c r="BX3185" s="0"/>
      <c r="BY3185" s="0"/>
      <c r="BZ3185" s="0"/>
      <c r="CA3185" s="0"/>
      <c r="CB3185" s="0"/>
      <c r="CC3185" s="0"/>
      <c r="CD3185" s="0"/>
      <c r="CE3185" s="0"/>
      <c r="CF3185" s="0"/>
      <c r="CG3185" s="0"/>
      <c r="CH3185" s="0"/>
      <c r="CI3185" s="0"/>
      <c r="CJ3185" s="0"/>
      <c r="CK3185" s="0"/>
      <c r="CL3185" s="0"/>
      <c r="CM3185" s="0"/>
      <c r="CN3185" s="0"/>
      <c r="CO3185" s="0"/>
      <c r="CP3185" s="0"/>
      <c r="CQ3185" s="0"/>
      <c r="CR3185" s="0"/>
      <c r="CS3185" s="0"/>
      <c r="CT3185" s="0"/>
      <c r="CU3185" s="0"/>
      <c r="CV3185" s="0"/>
      <c r="CW3185" s="0"/>
      <c r="CX3185" s="0"/>
      <c r="CY3185" s="0"/>
      <c r="CZ3185" s="0"/>
      <c r="DA3185" s="0"/>
      <c r="DB3185" s="0"/>
      <c r="DC3185" s="0"/>
      <c r="DD3185" s="0"/>
      <c r="DE3185" s="0"/>
      <c r="DF3185" s="0"/>
      <c r="DG3185" s="0"/>
      <c r="DH3185" s="0"/>
      <c r="DI3185" s="0"/>
      <c r="DJ3185" s="0"/>
      <c r="DK3185" s="0"/>
      <c r="DL3185" s="0"/>
      <c r="DM3185" s="0"/>
      <c r="DN3185" s="0"/>
      <c r="DO3185" s="0"/>
      <c r="DP3185" s="0"/>
      <c r="DQ3185" s="0"/>
      <c r="DR3185" s="0"/>
      <c r="DS3185" s="0"/>
      <c r="DT3185" s="0"/>
      <c r="DU3185" s="0"/>
      <c r="DV3185" s="0"/>
      <c r="DW3185" s="0"/>
      <c r="DX3185" s="0"/>
      <c r="DY3185" s="0"/>
      <c r="DZ3185" s="0"/>
      <c r="EA3185" s="0"/>
      <c r="EB3185" s="0"/>
      <c r="EC3185" s="0"/>
      <c r="ED3185" s="0"/>
      <c r="EE3185" s="0"/>
      <c r="EF3185" s="0"/>
      <c r="EG3185" s="0"/>
      <c r="EH3185" s="0"/>
      <c r="EI3185" s="0"/>
      <c r="EJ3185" s="0"/>
      <c r="EK3185" s="0"/>
      <c r="EL3185" s="0"/>
      <c r="EM3185" s="0"/>
      <c r="EN3185" s="0"/>
      <c r="EO3185" s="0"/>
      <c r="EP3185" s="0"/>
      <c r="EQ3185" s="0"/>
      <c r="ER3185" s="0"/>
      <c r="ES3185" s="0"/>
      <c r="ET3185" s="0"/>
      <c r="EU3185" s="0"/>
      <c r="EV3185" s="0"/>
      <c r="EW3185" s="0"/>
      <c r="EX3185" s="0"/>
      <c r="EY3185" s="0"/>
      <c r="EZ3185" s="0"/>
      <c r="FA3185" s="0"/>
      <c r="FB3185" s="0"/>
      <c r="FC3185" s="0"/>
      <c r="FD3185" s="0"/>
      <c r="FE3185" s="0"/>
      <c r="FF3185" s="0"/>
      <c r="FG3185" s="0"/>
      <c r="FH3185" s="0"/>
      <c r="FI3185" s="0"/>
      <c r="FJ3185" s="0"/>
      <c r="FK3185" s="0"/>
      <c r="FL3185" s="0"/>
      <c r="FM3185" s="0"/>
      <c r="FN3185" s="0"/>
      <c r="FO3185" s="0"/>
      <c r="FP3185" s="0"/>
      <c r="FQ3185" s="0"/>
      <c r="FR3185" s="0"/>
      <c r="FS3185" s="0"/>
      <c r="FT3185" s="0"/>
      <c r="FU3185" s="0"/>
      <c r="FV3185" s="0"/>
      <c r="FW3185" s="0"/>
      <c r="FX3185" s="0"/>
      <c r="FY3185" s="0"/>
      <c r="FZ3185" s="0"/>
      <c r="GA3185" s="0"/>
      <c r="GB3185" s="0"/>
      <c r="GC3185" s="0"/>
      <c r="GD3185" s="0"/>
      <c r="GE3185" s="0"/>
      <c r="GF3185" s="0"/>
      <c r="GG3185" s="0"/>
      <c r="GH3185" s="0"/>
      <c r="GI3185" s="0"/>
      <c r="GJ3185" s="0"/>
      <c r="GK3185" s="0"/>
      <c r="GL3185" s="0"/>
      <c r="GM3185" s="0"/>
      <c r="GN3185" s="0"/>
      <c r="GO3185" s="0"/>
      <c r="GP3185" s="0"/>
      <c r="GQ3185" s="0"/>
      <c r="GR3185" s="0"/>
      <c r="GS3185" s="0"/>
      <c r="GT3185" s="0"/>
      <c r="GU3185" s="0"/>
      <c r="GV3185" s="0"/>
      <c r="GW3185" s="0"/>
      <c r="GX3185" s="0"/>
      <c r="GY3185" s="0"/>
      <c r="GZ3185" s="0"/>
      <c r="HA3185" s="0"/>
      <c r="HB3185" s="0"/>
      <c r="HC3185" s="0"/>
      <c r="HD3185" s="0"/>
      <c r="HE3185" s="0"/>
      <c r="HF3185" s="0"/>
      <c r="HG3185" s="0"/>
      <c r="HH3185" s="0"/>
      <c r="HI3185" s="0"/>
      <c r="HJ3185" s="0"/>
      <c r="HK3185" s="0"/>
      <c r="HL3185" s="0"/>
      <c r="HM3185" s="0"/>
      <c r="HN3185" s="0"/>
      <c r="HO3185" s="0"/>
      <c r="HP3185" s="0"/>
      <c r="HQ3185" s="0"/>
      <c r="HR3185" s="0"/>
      <c r="HS3185" s="0"/>
      <c r="HT3185" s="0"/>
      <c r="HU3185" s="0"/>
      <c r="HV3185" s="0"/>
      <c r="HW3185" s="0"/>
      <c r="HX3185" s="0"/>
      <c r="HY3185" s="0"/>
      <c r="HZ3185" s="0"/>
      <c r="IA3185" s="0"/>
      <c r="IB3185" s="0"/>
      <c r="IC3185" s="0"/>
      <c r="ID3185" s="0"/>
      <c r="IE3185" s="0"/>
      <c r="IF3185" s="0"/>
      <c r="IG3185" s="0"/>
      <c r="IH3185" s="0"/>
      <c r="II3185" s="0"/>
      <c r="IJ3185" s="0"/>
      <c r="IK3185" s="0"/>
      <c r="IL3185" s="0"/>
      <c r="IM3185" s="0"/>
      <c r="IN3185" s="0"/>
      <c r="IO3185" s="0"/>
      <c r="IP3185" s="0"/>
      <c r="IQ3185" s="0"/>
      <c r="IR3185" s="0"/>
      <c r="IS3185" s="0"/>
      <c r="IT3185" s="0"/>
      <c r="IU3185" s="0"/>
      <c r="IV3185" s="0"/>
      <c r="IW3185" s="0"/>
      <c r="IX3185" s="0"/>
      <c r="IY3185" s="0"/>
      <c r="IZ3185" s="0"/>
      <c r="JA3185" s="0"/>
      <c r="JB3185" s="0"/>
      <c r="JC3185" s="0"/>
      <c r="JD3185" s="0"/>
      <c r="JE3185" s="0"/>
      <c r="JF3185" s="0"/>
      <c r="JG3185" s="0"/>
      <c r="JH3185" s="0"/>
      <c r="JI3185" s="0"/>
      <c r="JJ3185" s="0"/>
      <c r="JK3185" s="0"/>
      <c r="JL3185" s="0"/>
      <c r="JM3185" s="0"/>
      <c r="JN3185" s="0"/>
      <c r="JO3185" s="0"/>
      <c r="JP3185" s="0"/>
      <c r="JQ3185" s="0"/>
      <c r="JR3185" s="0"/>
      <c r="JS3185" s="0"/>
      <c r="JT3185" s="0"/>
      <c r="JU3185" s="0"/>
      <c r="JV3185" s="0"/>
      <c r="JW3185" s="0"/>
      <c r="JX3185" s="0"/>
      <c r="JY3185" s="0"/>
      <c r="JZ3185" s="0"/>
      <c r="KA3185" s="0"/>
      <c r="KB3185" s="0"/>
      <c r="KC3185" s="0"/>
      <c r="KD3185" s="0"/>
      <c r="KE3185" s="0"/>
      <c r="KF3185" s="0"/>
      <c r="KG3185" s="0"/>
      <c r="KH3185" s="0"/>
      <c r="KI3185" s="0"/>
      <c r="KJ3185" s="0"/>
      <c r="KK3185" s="0"/>
      <c r="KL3185" s="0"/>
      <c r="KM3185" s="0"/>
      <c r="KN3185" s="0"/>
      <c r="KO3185" s="0"/>
      <c r="KP3185" s="0"/>
      <c r="KQ3185" s="0"/>
      <c r="KR3185" s="0"/>
      <c r="KS3185" s="0"/>
      <c r="KT3185" s="0"/>
      <c r="KU3185" s="0"/>
      <c r="KV3185" s="0"/>
      <c r="KW3185" s="0"/>
      <c r="KX3185" s="0"/>
      <c r="KY3185" s="0"/>
      <c r="KZ3185" s="0"/>
      <c r="LA3185" s="0"/>
      <c r="LB3185" s="0"/>
      <c r="LC3185" s="0"/>
      <c r="LD3185" s="0"/>
      <c r="LE3185" s="0"/>
      <c r="LF3185" s="0"/>
      <c r="LG3185" s="0"/>
      <c r="LH3185" s="0"/>
      <c r="LI3185" s="0"/>
      <c r="LJ3185" s="0"/>
      <c r="LK3185" s="0"/>
      <c r="LL3185" s="0"/>
      <c r="LM3185" s="0"/>
      <c r="LN3185" s="0"/>
      <c r="LO3185" s="0"/>
      <c r="LP3185" s="0"/>
      <c r="LQ3185" s="0"/>
      <c r="LR3185" s="0"/>
      <c r="LS3185" s="0"/>
      <c r="LT3185" s="0"/>
      <c r="LU3185" s="0"/>
      <c r="LV3185" s="0"/>
      <c r="LW3185" s="0"/>
      <c r="LX3185" s="0"/>
      <c r="LY3185" s="0"/>
      <c r="LZ3185" s="0"/>
      <c r="MA3185" s="0"/>
      <c r="MB3185" s="0"/>
      <c r="MC3185" s="0"/>
      <c r="MD3185" s="0"/>
      <c r="ME3185" s="0"/>
      <c r="MF3185" s="0"/>
      <c r="MG3185" s="0"/>
      <c r="MH3185" s="0"/>
      <c r="MI3185" s="0"/>
      <c r="MJ3185" s="0"/>
      <c r="MK3185" s="0"/>
      <c r="ML3185" s="0"/>
      <c r="MM3185" s="0"/>
      <c r="MN3185" s="0"/>
      <c r="MO3185" s="0"/>
      <c r="MP3185" s="0"/>
      <c r="MQ3185" s="0"/>
      <c r="MR3185" s="0"/>
      <c r="MS3185" s="0"/>
      <c r="MT3185" s="0"/>
      <c r="MU3185" s="0"/>
      <c r="MV3185" s="0"/>
      <c r="MW3185" s="0"/>
      <c r="MX3185" s="0"/>
      <c r="MY3185" s="0"/>
      <c r="MZ3185" s="0"/>
      <c r="NA3185" s="0"/>
      <c r="NB3185" s="0"/>
      <c r="NC3185" s="0"/>
      <c r="ND3185" s="0"/>
      <c r="NE3185" s="0"/>
      <c r="NF3185" s="0"/>
      <c r="NG3185" s="0"/>
      <c r="NH3185" s="0"/>
      <c r="NI3185" s="0"/>
      <c r="NJ3185" s="0"/>
      <c r="NK3185" s="0"/>
      <c r="NL3185" s="0"/>
      <c r="NM3185" s="0"/>
      <c r="NN3185" s="0"/>
      <c r="NO3185" s="0"/>
      <c r="NP3185" s="0"/>
      <c r="NQ3185" s="0"/>
      <c r="NR3185" s="0"/>
      <c r="NS3185" s="0"/>
      <c r="NT3185" s="0"/>
      <c r="NU3185" s="0"/>
      <c r="NV3185" s="0"/>
      <c r="NW3185" s="0"/>
      <c r="NX3185" s="0"/>
      <c r="NY3185" s="0"/>
      <c r="NZ3185" s="0"/>
      <c r="OA3185" s="0"/>
      <c r="OB3185" s="0"/>
      <c r="OC3185" s="0"/>
      <c r="OD3185" s="0"/>
      <c r="OE3185" s="0"/>
      <c r="OF3185" s="0"/>
      <c r="OG3185" s="0"/>
      <c r="OH3185" s="0"/>
      <c r="OI3185" s="0"/>
      <c r="OJ3185" s="0"/>
      <c r="OK3185" s="0"/>
      <c r="OL3185" s="0"/>
      <c r="OM3185" s="0"/>
      <c r="ON3185" s="0"/>
      <c r="OO3185" s="0"/>
      <c r="OP3185" s="0"/>
      <c r="OQ3185" s="0"/>
      <c r="OR3185" s="0"/>
      <c r="OS3185" s="0"/>
      <c r="OT3185" s="0"/>
      <c r="OU3185" s="0"/>
      <c r="OV3185" s="0"/>
      <c r="OW3185" s="0"/>
      <c r="OX3185" s="0"/>
      <c r="OY3185" s="0"/>
      <c r="OZ3185" s="0"/>
      <c r="PA3185" s="0"/>
      <c r="PB3185" s="0"/>
      <c r="PC3185" s="0"/>
      <c r="PD3185" s="0"/>
      <c r="PE3185" s="0"/>
      <c r="PF3185" s="0"/>
      <c r="PG3185" s="0"/>
      <c r="PH3185" s="0"/>
      <c r="PI3185" s="0"/>
      <c r="PJ3185" s="0"/>
      <c r="PK3185" s="0"/>
      <c r="PL3185" s="0"/>
      <c r="PM3185" s="0"/>
      <c r="PN3185" s="0"/>
      <c r="PO3185" s="0"/>
      <c r="PP3185" s="0"/>
      <c r="PQ3185" s="0"/>
      <c r="PR3185" s="0"/>
      <c r="PS3185" s="0"/>
      <c r="PT3185" s="0"/>
      <c r="PU3185" s="0"/>
      <c r="PV3185" s="0"/>
      <c r="PW3185" s="0"/>
      <c r="PX3185" s="0"/>
      <c r="PY3185" s="0"/>
      <c r="PZ3185" s="0"/>
      <c r="QA3185" s="0"/>
      <c r="QB3185" s="0"/>
      <c r="QC3185" s="0"/>
      <c r="QD3185" s="0"/>
      <c r="QE3185" s="0"/>
      <c r="QF3185" s="0"/>
      <c r="QG3185" s="0"/>
      <c r="QH3185" s="0"/>
      <c r="QI3185" s="0"/>
      <c r="QJ3185" s="0"/>
      <c r="QK3185" s="0"/>
      <c r="QL3185" s="0"/>
      <c r="QM3185" s="0"/>
      <c r="QN3185" s="0"/>
      <c r="QO3185" s="0"/>
      <c r="QP3185" s="0"/>
      <c r="QQ3185" s="0"/>
      <c r="QR3185" s="0"/>
      <c r="QS3185" s="0"/>
      <c r="QT3185" s="0"/>
      <c r="QU3185" s="0"/>
      <c r="QV3185" s="0"/>
      <c r="QW3185" s="0"/>
      <c r="QX3185" s="0"/>
      <c r="QY3185" s="0"/>
      <c r="QZ3185" s="0"/>
      <c r="RA3185" s="0"/>
      <c r="RB3185" s="0"/>
      <c r="RC3185" s="0"/>
      <c r="RD3185" s="0"/>
      <c r="RE3185" s="0"/>
      <c r="RF3185" s="0"/>
      <c r="RG3185" s="0"/>
      <c r="RH3185" s="0"/>
      <c r="RI3185" s="0"/>
      <c r="RJ3185" s="0"/>
      <c r="RK3185" s="0"/>
      <c r="RL3185" s="0"/>
      <c r="RM3185" s="0"/>
      <c r="RN3185" s="0"/>
      <c r="RO3185" s="0"/>
      <c r="RP3185" s="0"/>
      <c r="RQ3185" s="0"/>
      <c r="RR3185" s="0"/>
      <c r="RS3185" s="0"/>
      <c r="RT3185" s="0"/>
      <c r="RU3185" s="0"/>
      <c r="RV3185" s="0"/>
      <c r="RW3185" s="0"/>
      <c r="RX3185" s="0"/>
      <c r="RY3185" s="0"/>
      <c r="RZ3185" s="0"/>
      <c r="SA3185" s="0"/>
      <c r="SB3185" s="0"/>
      <c r="SC3185" s="0"/>
      <c r="SD3185" s="0"/>
      <c r="SE3185" s="0"/>
      <c r="SF3185" s="0"/>
      <c r="SG3185" s="0"/>
      <c r="SH3185" s="0"/>
      <c r="SI3185" s="0"/>
      <c r="SJ3185" s="0"/>
      <c r="SK3185" s="0"/>
      <c r="SL3185" s="0"/>
      <c r="SM3185" s="0"/>
      <c r="SN3185" s="0"/>
      <c r="SO3185" s="0"/>
      <c r="SP3185" s="0"/>
      <c r="SQ3185" s="0"/>
      <c r="SR3185" s="0"/>
      <c r="SS3185" s="0"/>
      <c r="ST3185" s="0"/>
      <c r="SU3185" s="0"/>
      <c r="SV3185" s="0"/>
      <c r="SW3185" s="0"/>
      <c r="SX3185" s="0"/>
      <c r="SY3185" s="0"/>
      <c r="SZ3185" s="0"/>
      <c r="TA3185" s="0"/>
      <c r="TB3185" s="0"/>
      <c r="TC3185" s="0"/>
      <c r="TD3185" s="0"/>
      <c r="TE3185" s="0"/>
      <c r="TF3185" s="0"/>
      <c r="TG3185" s="0"/>
      <c r="TH3185" s="0"/>
      <c r="TI3185" s="0"/>
      <c r="TJ3185" s="0"/>
      <c r="TK3185" s="0"/>
      <c r="TL3185" s="0"/>
      <c r="TM3185" s="0"/>
      <c r="TN3185" s="0"/>
      <c r="TO3185" s="0"/>
      <c r="TP3185" s="0"/>
      <c r="TQ3185" s="0"/>
      <c r="TR3185" s="0"/>
      <c r="TS3185" s="0"/>
      <c r="TT3185" s="0"/>
      <c r="TU3185" s="0"/>
      <c r="TV3185" s="0"/>
      <c r="TW3185" s="0"/>
      <c r="TX3185" s="0"/>
      <c r="TY3185" s="0"/>
      <c r="TZ3185" s="0"/>
      <c r="UA3185" s="0"/>
      <c r="UB3185" s="0"/>
      <c r="UC3185" s="0"/>
      <c r="UD3185" s="0"/>
      <c r="UE3185" s="0"/>
      <c r="UF3185" s="0"/>
      <c r="UG3185" s="0"/>
      <c r="UH3185" s="0"/>
      <c r="UI3185" s="0"/>
      <c r="UJ3185" s="0"/>
      <c r="UK3185" s="0"/>
      <c r="UL3185" s="0"/>
      <c r="UM3185" s="0"/>
      <c r="UN3185" s="0"/>
      <c r="UO3185" s="0"/>
      <c r="UP3185" s="0"/>
      <c r="UQ3185" s="0"/>
      <c r="UR3185" s="0"/>
      <c r="US3185" s="0"/>
      <c r="UT3185" s="0"/>
      <c r="UU3185" s="0"/>
      <c r="UV3185" s="0"/>
      <c r="UW3185" s="0"/>
      <c r="UX3185" s="0"/>
      <c r="UY3185" s="0"/>
      <c r="UZ3185" s="0"/>
      <c r="VA3185" s="0"/>
      <c r="VB3185" s="0"/>
      <c r="VC3185" s="0"/>
      <c r="VD3185" s="0"/>
      <c r="VE3185" s="0"/>
      <c r="VF3185" s="0"/>
      <c r="VG3185" s="0"/>
      <c r="VH3185" s="0"/>
      <c r="VI3185" s="0"/>
      <c r="VJ3185" s="0"/>
      <c r="VK3185" s="0"/>
      <c r="VL3185" s="0"/>
      <c r="VM3185" s="0"/>
      <c r="VN3185" s="0"/>
      <c r="VO3185" s="0"/>
      <c r="VP3185" s="0"/>
      <c r="VQ3185" s="0"/>
      <c r="VR3185" s="0"/>
      <c r="VS3185" s="0"/>
      <c r="VT3185" s="0"/>
      <c r="VU3185" s="0"/>
      <c r="VV3185" s="0"/>
      <c r="VW3185" s="0"/>
      <c r="VX3185" s="0"/>
      <c r="VY3185" s="0"/>
      <c r="VZ3185" s="0"/>
      <c r="WA3185" s="0"/>
      <c r="WB3185" s="0"/>
      <c r="WC3185" s="0"/>
      <c r="WD3185" s="0"/>
      <c r="WE3185" s="0"/>
      <c r="WF3185" s="0"/>
      <c r="WG3185" s="0"/>
      <c r="WH3185" s="0"/>
      <c r="WI3185" s="0"/>
      <c r="WJ3185" s="0"/>
      <c r="WK3185" s="0"/>
      <c r="WL3185" s="0"/>
      <c r="WM3185" s="0"/>
      <c r="WN3185" s="0"/>
      <c r="WO3185" s="0"/>
      <c r="WP3185" s="0"/>
      <c r="WQ3185" s="0"/>
      <c r="WR3185" s="0"/>
      <c r="WS3185" s="0"/>
      <c r="WT3185" s="0"/>
      <c r="WU3185" s="0"/>
      <c r="WV3185" s="0"/>
      <c r="WW3185" s="0"/>
      <c r="WX3185" s="0"/>
      <c r="WY3185" s="0"/>
      <c r="WZ3185" s="0"/>
      <c r="XA3185" s="0"/>
      <c r="XB3185" s="0"/>
      <c r="XC3185" s="0"/>
      <c r="XD3185" s="0"/>
      <c r="XE3185" s="0"/>
      <c r="XF3185" s="0"/>
      <c r="XG3185" s="0"/>
      <c r="XH3185" s="0"/>
      <c r="XI3185" s="0"/>
      <c r="XJ3185" s="0"/>
      <c r="XK3185" s="0"/>
      <c r="XL3185" s="0"/>
      <c r="XM3185" s="0"/>
      <c r="XN3185" s="0"/>
      <c r="XO3185" s="0"/>
      <c r="XP3185" s="0"/>
      <c r="XQ3185" s="0"/>
      <c r="XR3185" s="0"/>
      <c r="XS3185" s="0"/>
      <c r="XT3185" s="0"/>
      <c r="XU3185" s="0"/>
      <c r="XV3185" s="0"/>
      <c r="XW3185" s="0"/>
      <c r="XX3185" s="0"/>
      <c r="XY3185" s="0"/>
      <c r="XZ3185" s="0"/>
      <c r="YA3185" s="0"/>
      <c r="YB3185" s="0"/>
      <c r="YC3185" s="0"/>
      <c r="YD3185" s="0"/>
      <c r="YE3185" s="0"/>
      <c r="YF3185" s="0"/>
      <c r="YG3185" s="0"/>
      <c r="YH3185" s="0"/>
      <c r="YI3185" s="0"/>
      <c r="YJ3185" s="0"/>
      <c r="YK3185" s="0"/>
      <c r="YL3185" s="0"/>
      <c r="YM3185" s="0"/>
      <c r="YN3185" s="0"/>
      <c r="YO3185" s="0"/>
      <c r="YP3185" s="0"/>
      <c r="YQ3185" s="0"/>
      <c r="YR3185" s="0"/>
      <c r="YS3185" s="0"/>
      <c r="YT3185" s="0"/>
      <c r="YU3185" s="0"/>
      <c r="YV3185" s="0"/>
      <c r="YW3185" s="0"/>
      <c r="YX3185" s="0"/>
      <c r="YY3185" s="0"/>
      <c r="YZ3185" s="0"/>
      <c r="ZA3185" s="0"/>
      <c r="ZB3185" s="0"/>
      <c r="ZC3185" s="0"/>
      <c r="ZD3185" s="0"/>
      <c r="ZE3185" s="0"/>
      <c r="ZF3185" s="0"/>
      <c r="ZG3185" s="0"/>
      <c r="ZH3185" s="0"/>
      <c r="ZI3185" s="0"/>
      <c r="ZJ3185" s="0"/>
      <c r="ZK3185" s="0"/>
      <c r="ZL3185" s="0"/>
      <c r="ZM3185" s="0"/>
      <c r="ZN3185" s="0"/>
      <c r="ZO3185" s="0"/>
      <c r="ZP3185" s="0"/>
      <c r="ZQ3185" s="0"/>
      <c r="ZR3185" s="0"/>
      <c r="ZS3185" s="0"/>
      <c r="ZT3185" s="0"/>
      <c r="ZU3185" s="0"/>
      <c r="ZV3185" s="0"/>
      <c r="ZW3185" s="0"/>
      <c r="ZX3185" s="0"/>
      <c r="ZY3185" s="0"/>
      <c r="ZZ3185" s="0"/>
      <c r="AAA3185" s="0"/>
      <c r="AAB3185" s="0"/>
      <c r="AAC3185" s="0"/>
      <c r="AAD3185" s="0"/>
      <c r="AAE3185" s="0"/>
      <c r="AAF3185" s="0"/>
      <c r="AAG3185" s="0"/>
      <c r="AAH3185" s="0"/>
      <c r="AAI3185" s="0"/>
      <c r="AAJ3185" s="0"/>
      <c r="AAK3185" s="0"/>
      <c r="AAL3185" s="0"/>
      <c r="AAM3185" s="0"/>
      <c r="AAN3185" s="0"/>
      <c r="AAO3185" s="0"/>
      <c r="AAP3185" s="0"/>
      <c r="AAQ3185" s="0"/>
      <c r="AAR3185" s="0"/>
      <c r="AAS3185" s="0"/>
      <c r="AAT3185" s="0"/>
      <c r="AAU3185" s="0"/>
      <c r="AAV3185" s="0"/>
      <c r="AAW3185" s="0"/>
      <c r="AAX3185" s="0"/>
      <c r="AAY3185" s="0"/>
      <c r="AAZ3185" s="0"/>
      <c r="ABA3185" s="0"/>
      <c r="ABB3185" s="0"/>
      <c r="ABC3185" s="0"/>
      <c r="ABD3185" s="0"/>
      <c r="ABE3185" s="0"/>
      <c r="ABF3185" s="0"/>
      <c r="ABG3185" s="0"/>
      <c r="ABH3185" s="0"/>
      <c r="ABI3185" s="0"/>
      <c r="ABJ3185" s="0"/>
      <c r="ABK3185" s="0"/>
      <c r="ABL3185" s="0"/>
      <c r="ABM3185" s="0"/>
      <c r="ABN3185" s="0"/>
      <c r="ABO3185" s="0"/>
      <c r="ABP3185" s="0"/>
      <c r="ABQ3185" s="0"/>
      <c r="ABR3185" s="0"/>
      <c r="ABS3185" s="0"/>
      <c r="ABT3185" s="0"/>
      <c r="ABU3185" s="0"/>
      <c r="ABV3185" s="0"/>
      <c r="ABW3185" s="0"/>
      <c r="ABX3185" s="0"/>
      <c r="ABY3185" s="0"/>
      <c r="ABZ3185" s="0"/>
      <c r="ACA3185" s="0"/>
      <c r="ACB3185" s="0"/>
      <c r="ACC3185" s="0"/>
      <c r="ACD3185" s="0"/>
      <c r="ACE3185" s="0"/>
      <c r="ACF3185" s="0"/>
      <c r="ACG3185" s="0"/>
      <c r="ACH3185" s="0"/>
      <c r="ACI3185" s="0"/>
      <c r="ACJ3185" s="0"/>
      <c r="ACK3185" s="0"/>
      <c r="ACL3185" s="0"/>
      <c r="ACM3185" s="0"/>
      <c r="ACN3185" s="0"/>
      <c r="ACO3185" s="0"/>
      <c r="ACP3185" s="0"/>
      <c r="ACQ3185" s="0"/>
      <c r="ACR3185" s="0"/>
      <c r="ACS3185" s="0"/>
      <c r="ACT3185" s="0"/>
      <c r="ACU3185" s="0"/>
      <c r="ACV3185" s="0"/>
      <c r="ACW3185" s="0"/>
      <c r="ACX3185" s="0"/>
      <c r="ACY3185" s="0"/>
      <c r="ACZ3185" s="0"/>
      <c r="ADA3185" s="0"/>
      <c r="ADB3185" s="0"/>
      <c r="ADC3185" s="0"/>
      <c r="ADD3185" s="0"/>
      <c r="ADE3185" s="0"/>
      <c r="ADF3185" s="0"/>
      <c r="ADG3185" s="0"/>
      <c r="ADH3185" s="0"/>
      <c r="ADI3185" s="0"/>
      <c r="ADJ3185" s="0"/>
      <c r="ADK3185" s="0"/>
      <c r="ADL3185" s="0"/>
      <c r="ADM3185" s="0"/>
      <c r="ADN3185" s="0"/>
      <c r="ADO3185" s="0"/>
      <c r="ADP3185" s="0"/>
      <c r="ADQ3185" s="0"/>
      <c r="ADR3185" s="0"/>
      <c r="ADS3185" s="0"/>
      <c r="ADT3185" s="0"/>
      <c r="ADU3185" s="0"/>
      <c r="ADV3185" s="0"/>
      <c r="ADW3185" s="0"/>
      <c r="ADX3185" s="0"/>
      <c r="ADY3185" s="0"/>
      <c r="ADZ3185" s="0"/>
      <c r="AEA3185" s="0"/>
      <c r="AEB3185" s="0"/>
      <c r="AEC3185" s="0"/>
      <c r="AED3185" s="0"/>
      <c r="AEE3185" s="0"/>
      <c r="AEF3185" s="0"/>
      <c r="AEG3185" s="0"/>
      <c r="AEH3185" s="0"/>
      <c r="AEI3185" s="0"/>
      <c r="AEJ3185" s="0"/>
      <c r="AEK3185" s="0"/>
      <c r="AEL3185" s="0"/>
      <c r="AEM3185" s="0"/>
      <c r="AEN3185" s="0"/>
      <c r="AEO3185" s="0"/>
      <c r="AEP3185" s="0"/>
      <c r="AEQ3185" s="0"/>
      <c r="AER3185" s="0"/>
      <c r="AES3185" s="0"/>
      <c r="AET3185" s="0"/>
      <c r="AEU3185" s="0"/>
      <c r="AEV3185" s="0"/>
      <c r="AEW3185" s="0"/>
      <c r="AEX3185" s="0"/>
      <c r="AEY3185" s="0"/>
      <c r="AEZ3185" s="0"/>
      <c r="AFA3185" s="0"/>
      <c r="AFB3185" s="0"/>
      <c r="AFC3185" s="0"/>
      <c r="AFD3185" s="0"/>
      <c r="AFE3185" s="0"/>
      <c r="AFF3185" s="0"/>
      <c r="AFG3185" s="0"/>
      <c r="AFH3185" s="0"/>
      <c r="AFI3185" s="0"/>
      <c r="AFJ3185" s="0"/>
      <c r="AFK3185" s="0"/>
      <c r="AFL3185" s="0"/>
      <c r="AFM3185" s="0"/>
      <c r="AFN3185" s="0"/>
      <c r="AFO3185" s="0"/>
      <c r="AFP3185" s="0"/>
      <c r="AFQ3185" s="0"/>
      <c r="AFR3185" s="0"/>
      <c r="AFS3185" s="0"/>
      <c r="AFT3185" s="0"/>
      <c r="AFU3185" s="0"/>
      <c r="AFV3185" s="0"/>
      <c r="AFW3185" s="0"/>
      <c r="AFX3185" s="0"/>
      <c r="AFY3185" s="0"/>
      <c r="AFZ3185" s="0"/>
      <c r="AGA3185" s="0"/>
      <c r="AGB3185" s="0"/>
      <c r="AGC3185" s="0"/>
      <c r="AGD3185" s="0"/>
      <c r="AGE3185" s="0"/>
      <c r="AGF3185" s="0"/>
      <c r="AGG3185" s="0"/>
      <c r="AGH3185" s="0"/>
      <c r="AGI3185" s="0"/>
      <c r="AGJ3185" s="0"/>
      <c r="AGK3185" s="0"/>
      <c r="AGL3185" s="0"/>
      <c r="AGM3185" s="0"/>
      <c r="AGN3185" s="0"/>
      <c r="AGO3185" s="0"/>
      <c r="AGP3185" s="0"/>
      <c r="AGQ3185" s="0"/>
      <c r="AGR3185" s="0"/>
      <c r="AGS3185" s="0"/>
      <c r="AGT3185" s="0"/>
      <c r="AGU3185" s="0"/>
      <c r="AGV3185" s="0"/>
      <c r="AGW3185" s="0"/>
      <c r="AGX3185" s="0"/>
      <c r="AGY3185" s="0"/>
      <c r="AGZ3185" s="0"/>
      <c r="AHA3185" s="0"/>
      <c r="AHB3185" s="0"/>
      <c r="AHC3185" s="0"/>
      <c r="AHD3185" s="0"/>
      <c r="AHE3185" s="0"/>
      <c r="AHF3185" s="0"/>
      <c r="AHG3185" s="0"/>
      <c r="AHH3185" s="0"/>
      <c r="AHI3185" s="0"/>
      <c r="AHJ3185" s="0"/>
      <c r="AHK3185" s="0"/>
      <c r="AHL3185" s="0"/>
      <c r="AHM3185" s="0"/>
      <c r="AHN3185" s="0"/>
      <c r="AHO3185" s="0"/>
      <c r="AHP3185" s="0"/>
      <c r="AHQ3185" s="0"/>
      <c r="AHR3185" s="0"/>
      <c r="AHS3185" s="0"/>
      <c r="AHT3185" s="0"/>
      <c r="AHU3185" s="0"/>
      <c r="AHV3185" s="0"/>
      <c r="AHW3185" s="0"/>
      <c r="AHX3185" s="0"/>
      <c r="AHY3185" s="0"/>
      <c r="AHZ3185" s="0"/>
      <c r="AIA3185" s="0"/>
      <c r="AIB3185" s="0"/>
      <c r="AIC3185" s="0"/>
      <c r="AID3185" s="0"/>
      <c r="AIE3185" s="0"/>
      <c r="AIF3185" s="0"/>
      <c r="AIG3185" s="0"/>
      <c r="AIH3185" s="0"/>
      <c r="AII3185" s="0"/>
      <c r="AIJ3185" s="0"/>
      <c r="AIK3185" s="0"/>
      <c r="AIL3185" s="0"/>
      <c r="AIM3185" s="0"/>
      <c r="AIN3185" s="0"/>
      <c r="AIO3185" s="0"/>
      <c r="AIP3185" s="0"/>
      <c r="AIQ3185" s="0"/>
      <c r="AIR3185" s="0"/>
      <c r="AIS3185" s="0"/>
      <c r="AIT3185" s="0"/>
      <c r="AIU3185" s="0"/>
      <c r="AIV3185" s="0"/>
      <c r="AIW3185" s="0"/>
      <c r="AIX3185" s="0"/>
      <c r="AIY3185" s="0"/>
      <c r="AIZ3185" s="0"/>
      <c r="AJA3185" s="0"/>
      <c r="AJB3185" s="0"/>
      <c r="AJC3185" s="0"/>
      <c r="AJD3185" s="0"/>
      <c r="AJE3185" s="0"/>
      <c r="AJF3185" s="0"/>
      <c r="AJG3185" s="0"/>
      <c r="AJH3185" s="0"/>
      <c r="AJI3185" s="0"/>
      <c r="AJJ3185" s="0"/>
      <c r="AJK3185" s="0"/>
      <c r="AJL3185" s="0"/>
      <c r="AJM3185" s="0"/>
      <c r="AJN3185" s="0"/>
      <c r="AJO3185" s="0"/>
      <c r="AJP3185" s="0"/>
      <c r="AJQ3185" s="0"/>
      <c r="AJR3185" s="0"/>
      <c r="AJS3185" s="0"/>
      <c r="AJT3185" s="0"/>
      <c r="AJU3185" s="0"/>
      <c r="AJV3185" s="0"/>
      <c r="AJW3185" s="0"/>
      <c r="AJX3185" s="0"/>
      <c r="AJY3185" s="0"/>
      <c r="AJZ3185" s="0"/>
      <c r="AKA3185" s="0"/>
      <c r="AKB3185" s="0"/>
      <c r="AKC3185" s="0"/>
      <c r="AKD3185" s="0"/>
      <c r="AKE3185" s="0"/>
      <c r="AKF3185" s="0"/>
      <c r="AKG3185" s="0"/>
      <c r="AKH3185" s="0"/>
      <c r="AKI3185" s="0"/>
      <c r="AKJ3185" s="0"/>
      <c r="AKK3185" s="0"/>
      <c r="AKL3185" s="0"/>
      <c r="AKM3185" s="0"/>
      <c r="AKN3185" s="0"/>
      <c r="AKO3185" s="0"/>
      <c r="AKP3185" s="0"/>
      <c r="AKQ3185" s="0"/>
      <c r="AKR3185" s="0"/>
      <c r="AKS3185" s="0"/>
      <c r="AKT3185" s="0"/>
      <c r="AKU3185" s="0"/>
      <c r="AKV3185" s="0"/>
      <c r="AKW3185" s="0"/>
      <c r="AKX3185" s="0"/>
      <c r="AKY3185" s="0"/>
      <c r="AKZ3185" s="0"/>
      <c r="ALA3185" s="0"/>
      <c r="ALB3185" s="0"/>
      <c r="ALC3185" s="0"/>
      <c r="ALD3185" s="0"/>
      <c r="ALE3185" s="0"/>
      <c r="ALF3185" s="0"/>
      <c r="ALG3185" s="0"/>
      <c r="ALH3185" s="0"/>
      <c r="ALI3185" s="0"/>
      <c r="ALJ3185" s="0"/>
      <c r="ALK3185" s="0"/>
      <c r="ALL3185" s="0"/>
      <c r="ALM3185" s="0"/>
      <c r="ALN3185" s="0"/>
      <c r="ALO3185" s="0"/>
      <c r="ALP3185" s="0"/>
      <c r="ALQ3185" s="0"/>
      <c r="ALR3185" s="0"/>
      <c r="ALS3185" s="0"/>
      <c r="ALT3185" s="0"/>
      <c r="ALU3185" s="0"/>
      <c r="ALV3185" s="0"/>
      <c r="ALW3185" s="0"/>
      <c r="ALX3185" s="0"/>
      <c r="ALY3185" s="0"/>
      <c r="ALZ3185" s="0"/>
      <c r="AMA3185" s="0"/>
      <c r="AMB3185" s="0"/>
      <c r="AMC3185" s="0"/>
      <c r="AMD3185" s="0"/>
      <c r="AME3185" s="0"/>
      <c r="AMF3185" s="0"/>
      <c r="AMG3185" s="0"/>
      <c r="AMH3185" s="0"/>
      <c r="AMI3185" s="0"/>
    </row>
    <row r="3186" customFormat="false" ht="12.75" hidden="false" customHeight="false" outlineLevel="0" collapsed="false">
      <c r="A3186" s="1" t="s">
        <v>645</v>
      </c>
      <c r="C3186" s="64" t="s">
        <v>3428</v>
      </c>
      <c r="D3186" s="64" t="s">
        <v>13</v>
      </c>
      <c r="E3186" s="65" t="n">
        <v>3.7</v>
      </c>
      <c r="F3186" s="66" t="n">
        <v>0.3</v>
      </c>
      <c r="G3186" s="67" t="s">
        <v>3372</v>
      </c>
      <c r="H3186" s="67" t="s">
        <v>168</v>
      </c>
      <c r="I3186" s="104" t="n">
        <v>4.89</v>
      </c>
      <c r="J3186" s="67" t="s">
        <v>3063</v>
      </c>
      <c r="BM3186" s="0"/>
      <c r="BN3186" s="0"/>
      <c r="BO3186" s="0"/>
      <c r="BP3186" s="0"/>
      <c r="BQ3186" s="0"/>
      <c r="BR3186" s="0"/>
      <c r="BS3186" s="0"/>
      <c r="BT3186" s="0"/>
      <c r="BU3186" s="0"/>
      <c r="BV3186" s="0"/>
      <c r="BW3186" s="0"/>
      <c r="BX3186" s="0"/>
      <c r="BY3186" s="0"/>
      <c r="BZ3186" s="0"/>
      <c r="CA3186" s="0"/>
      <c r="CB3186" s="0"/>
      <c r="CC3186" s="0"/>
      <c r="CD3186" s="0"/>
      <c r="CE3186" s="0"/>
      <c r="CF3186" s="0"/>
      <c r="CG3186" s="0"/>
      <c r="CH3186" s="0"/>
      <c r="CI3186" s="0"/>
      <c r="CJ3186" s="0"/>
      <c r="CK3186" s="0"/>
      <c r="CL3186" s="0"/>
      <c r="CM3186" s="0"/>
      <c r="CN3186" s="0"/>
      <c r="CO3186" s="0"/>
      <c r="CP3186" s="0"/>
      <c r="CQ3186" s="0"/>
      <c r="CR3186" s="0"/>
      <c r="CS3186" s="0"/>
      <c r="CT3186" s="0"/>
      <c r="CU3186" s="0"/>
      <c r="CV3186" s="0"/>
      <c r="CW3186" s="0"/>
      <c r="CX3186" s="0"/>
      <c r="CY3186" s="0"/>
      <c r="CZ3186" s="0"/>
      <c r="DA3186" s="0"/>
      <c r="DB3186" s="0"/>
      <c r="DC3186" s="0"/>
      <c r="DD3186" s="0"/>
      <c r="DE3186" s="0"/>
      <c r="DF3186" s="0"/>
      <c r="DG3186" s="0"/>
      <c r="DH3186" s="0"/>
      <c r="DI3186" s="0"/>
      <c r="DJ3186" s="0"/>
      <c r="DK3186" s="0"/>
      <c r="DL3186" s="0"/>
      <c r="DM3186" s="0"/>
      <c r="DN3186" s="0"/>
      <c r="DO3186" s="0"/>
      <c r="DP3186" s="0"/>
      <c r="DQ3186" s="0"/>
      <c r="DR3186" s="0"/>
      <c r="DS3186" s="0"/>
      <c r="DT3186" s="0"/>
      <c r="DU3186" s="0"/>
      <c r="DV3186" s="0"/>
      <c r="DW3186" s="0"/>
      <c r="DX3186" s="0"/>
      <c r="DY3186" s="0"/>
      <c r="DZ3186" s="0"/>
      <c r="EA3186" s="0"/>
      <c r="EB3186" s="0"/>
      <c r="EC3186" s="0"/>
      <c r="ED3186" s="0"/>
      <c r="EE3186" s="0"/>
      <c r="EF3186" s="0"/>
      <c r="EG3186" s="0"/>
      <c r="EH3186" s="0"/>
      <c r="EI3186" s="0"/>
      <c r="EJ3186" s="0"/>
      <c r="EK3186" s="0"/>
      <c r="EL3186" s="0"/>
      <c r="EM3186" s="0"/>
      <c r="EN3186" s="0"/>
      <c r="EO3186" s="0"/>
      <c r="EP3186" s="0"/>
      <c r="EQ3186" s="0"/>
      <c r="ER3186" s="0"/>
      <c r="ES3186" s="0"/>
      <c r="ET3186" s="0"/>
      <c r="EU3186" s="0"/>
      <c r="EV3186" s="0"/>
      <c r="EW3186" s="0"/>
      <c r="EX3186" s="0"/>
      <c r="EY3186" s="0"/>
      <c r="EZ3186" s="0"/>
      <c r="FA3186" s="0"/>
      <c r="FB3186" s="0"/>
      <c r="FC3186" s="0"/>
      <c r="FD3186" s="0"/>
      <c r="FE3186" s="0"/>
      <c r="FF3186" s="0"/>
      <c r="FG3186" s="0"/>
      <c r="FH3186" s="0"/>
      <c r="FI3186" s="0"/>
      <c r="FJ3186" s="0"/>
      <c r="FK3186" s="0"/>
      <c r="FL3186" s="0"/>
      <c r="FM3186" s="0"/>
      <c r="FN3186" s="0"/>
      <c r="FO3186" s="0"/>
      <c r="FP3186" s="0"/>
      <c r="FQ3186" s="0"/>
      <c r="FR3186" s="0"/>
      <c r="FS3186" s="0"/>
      <c r="FT3186" s="0"/>
      <c r="FU3186" s="0"/>
      <c r="FV3186" s="0"/>
      <c r="FW3186" s="0"/>
      <c r="FX3186" s="0"/>
      <c r="FY3186" s="0"/>
      <c r="FZ3186" s="0"/>
      <c r="GA3186" s="0"/>
      <c r="GB3186" s="0"/>
      <c r="GC3186" s="0"/>
      <c r="GD3186" s="0"/>
      <c r="GE3186" s="0"/>
      <c r="GF3186" s="0"/>
      <c r="GG3186" s="0"/>
      <c r="GH3186" s="0"/>
      <c r="GI3186" s="0"/>
      <c r="GJ3186" s="0"/>
      <c r="GK3186" s="0"/>
      <c r="GL3186" s="0"/>
      <c r="GM3186" s="0"/>
      <c r="GN3186" s="0"/>
      <c r="GO3186" s="0"/>
      <c r="GP3186" s="0"/>
      <c r="GQ3186" s="0"/>
      <c r="GR3186" s="0"/>
      <c r="GS3186" s="0"/>
      <c r="GT3186" s="0"/>
      <c r="GU3186" s="0"/>
      <c r="GV3186" s="0"/>
      <c r="GW3186" s="0"/>
      <c r="GX3186" s="0"/>
      <c r="GY3186" s="0"/>
      <c r="GZ3186" s="0"/>
      <c r="HA3186" s="0"/>
      <c r="HB3186" s="0"/>
      <c r="HC3186" s="0"/>
      <c r="HD3186" s="0"/>
      <c r="HE3186" s="0"/>
      <c r="HF3186" s="0"/>
      <c r="HG3186" s="0"/>
      <c r="HH3186" s="0"/>
      <c r="HI3186" s="0"/>
      <c r="HJ3186" s="0"/>
      <c r="HK3186" s="0"/>
      <c r="HL3186" s="0"/>
      <c r="HM3186" s="0"/>
      <c r="HN3186" s="0"/>
      <c r="HO3186" s="0"/>
      <c r="HP3186" s="0"/>
      <c r="HQ3186" s="0"/>
      <c r="HR3186" s="0"/>
      <c r="HS3186" s="0"/>
      <c r="HT3186" s="0"/>
      <c r="HU3186" s="0"/>
      <c r="HV3186" s="0"/>
      <c r="HW3186" s="0"/>
      <c r="HX3186" s="0"/>
      <c r="HY3186" s="0"/>
      <c r="HZ3186" s="0"/>
      <c r="IA3186" s="0"/>
      <c r="IB3186" s="0"/>
      <c r="IC3186" s="0"/>
      <c r="ID3186" s="0"/>
      <c r="IE3186" s="0"/>
      <c r="IF3186" s="0"/>
      <c r="IG3186" s="0"/>
      <c r="IH3186" s="0"/>
      <c r="II3186" s="0"/>
      <c r="IJ3186" s="0"/>
      <c r="IK3186" s="0"/>
      <c r="IL3186" s="0"/>
      <c r="IM3186" s="0"/>
      <c r="IN3186" s="0"/>
      <c r="IO3186" s="0"/>
      <c r="IP3186" s="0"/>
      <c r="IQ3186" s="0"/>
      <c r="IR3186" s="0"/>
      <c r="IS3186" s="0"/>
      <c r="IT3186" s="0"/>
      <c r="IU3186" s="0"/>
      <c r="IV3186" s="0"/>
      <c r="IW3186" s="0"/>
      <c r="IX3186" s="0"/>
      <c r="IY3186" s="0"/>
      <c r="IZ3186" s="0"/>
      <c r="JA3186" s="0"/>
      <c r="JB3186" s="0"/>
      <c r="JC3186" s="0"/>
      <c r="JD3186" s="0"/>
      <c r="JE3186" s="0"/>
      <c r="JF3186" s="0"/>
      <c r="JG3186" s="0"/>
      <c r="JH3186" s="0"/>
      <c r="JI3186" s="0"/>
      <c r="JJ3186" s="0"/>
      <c r="JK3186" s="0"/>
      <c r="JL3186" s="0"/>
      <c r="JM3186" s="0"/>
      <c r="JN3186" s="0"/>
      <c r="JO3186" s="0"/>
      <c r="JP3186" s="0"/>
      <c r="JQ3186" s="0"/>
      <c r="JR3186" s="0"/>
      <c r="JS3186" s="0"/>
      <c r="JT3186" s="0"/>
      <c r="JU3186" s="0"/>
      <c r="JV3186" s="0"/>
      <c r="JW3186" s="0"/>
      <c r="JX3186" s="0"/>
      <c r="JY3186" s="0"/>
      <c r="JZ3186" s="0"/>
      <c r="KA3186" s="0"/>
      <c r="KB3186" s="0"/>
      <c r="KC3186" s="0"/>
      <c r="KD3186" s="0"/>
      <c r="KE3186" s="0"/>
      <c r="KF3186" s="0"/>
      <c r="KG3186" s="0"/>
      <c r="KH3186" s="0"/>
      <c r="KI3186" s="0"/>
      <c r="KJ3186" s="0"/>
      <c r="KK3186" s="0"/>
      <c r="KL3186" s="0"/>
      <c r="KM3186" s="0"/>
      <c r="KN3186" s="0"/>
      <c r="KO3186" s="0"/>
      <c r="KP3186" s="0"/>
      <c r="KQ3186" s="0"/>
      <c r="KR3186" s="0"/>
      <c r="KS3186" s="0"/>
      <c r="KT3186" s="0"/>
      <c r="KU3186" s="0"/>
      <c r="KV3186" s="0"/>
      <c r="KW3186" s="0"/>
      <c r="KX3186" s="0"/>
      <c r="KY3186" s="0"/>
      <c r="KZ3186" s="0"/>
      <c r="LA3186" s="0"/>
      <c r="LB3186" s="0"/>
      <c r="LC3186" s="0"/>
      <c r="LD3186" s="0"/>
      <c r="LE3186" s="0"/>
      <c r="LF3186" s="0"/>
      <c r="LG3186" s="0"/>
      <c r="LH3186" s="0"/>
      <c r="LI3186" s="0"/>
      <c r="LJ3186" s="0"/>
      <c r="LK3186" s="0"/>
      <c r="LL3186" s="0"/>
      <c r="LM3186" s="0"/>
      <c r="LN3186" s="0"/>
      <c r="LO3186" s="0"/>
      <c r="LP3186" s="0"/>
      <c r="LQ3186" s="0"/>
      <c r="LR3186" s="0"/>
      <c r="LS3186" s="0"/>
      <c r="LT3186" s="0"/>
      <c r="LU3186" s="0"/>
      <c r="LV3186" s="0"/>
      <c r="LW3186" s="0"/>
      <c r="LX3186" s="0"/>
      <c r="LY3186" s="0"/>
      <c r="LZ3186" s="0"/>
      <c r="MA3186" s="0"/>
      <c r="MB3186" s="0"/>
      <c r="MC3186" s="0"/>
      <c r="MD3186" s="0"/>
      <c r="ME3186" s="0"/>
      <c r="MF3186" s="0"/>
      <c r="MG3186" s="0"/>
      <c r="MH3186" s="0"/>
      <c r="MI3186" s="0"/>
      <c r="MJ3186" s="0"/>
      <c r="MK3186" s="0"/>
      <c r="ML3186" s="0"/>
      <c r="MM3186" s="0"/>
      <c r="MN3186" s="0"/>
      <c r="MO3186" s="0"/>
      <c r="MP3186" s="0"/>
      <c r="MQ3186" s="0"/>
      <c r="MR3186" s="0"/>
      <c r="MS3186" s="0"/>
      <c r="MT3186" s="0"/>
      <c r="MU3186" s="0"/>
      <c r="MV3186" s="0"/>
      <c r="MW3186" s="0"/>
      <c r="MX3186" s="0"/>
      <c r="MY3186" s="0"/>
      <c r="MZ3186" s="0"/>
      <c r="NA3186" s="0"/>
      <c r="NB3186" s="0"/>
      <c r="NC3186" s="0"/>
      <c r="ND3186" s="0"/>
      <c r="NE3186" s="0"/>
      <c r="NF3186" s="0"/>
      <c r="NG3186" s="0"/>
      <c r="NH3186" s="0"/>
      <c r="NI3186" s="0"/>
      <c r="NJ3186" s="0"/>
      <c r="NK3186" s="0"/>
      <c r="NL3186" s="0"/>
      <c r="NM3186" s="0"/>
      <c r="NN3186" s="0"/>
      <c r="NO3186" s="0"/>
      <c r="NP3186" s="0"/>
      <c r="NQ3186" s="0"/>
      <c r="NR3186" s="0"/>
      <c r="NS3186" s="0"/>
      <c r="NT3186" s="0"/>
      <c r="NU3186" s="0"/>
      <c r="NV3186" s="0"/>
      <c r="NW3186" s="0"/>
      <c r="NX3186" s="0"/>
      <c r="NY3186" s="0"/>
      <c r="NZ3186" s="0"/>
      <c r="OA3186" s="0"/>
      <c r="OB3186" s="0"/>
      <c r="OC3186" s="0"/>
      <c r="OD3186" s="0"/>
      <c r="OE3186" s="0"/>
      <c r="OF3186" s="0"/>
      <c r="OG3186" s="0"/>
      <c r="OH3186" s="0"/>
      <c r="OI3186" s="0"/>
      <c r="OJ3186" s="0"/>
      <c r="OK3186" s="0"/>
      <c r="OL3186" s="0"/>
      <c r="OM3186" s="0"/>
      <c r="ON3186" s="0"/>
      <c r="OO3186" s="0"/>
      <c r="OP3186" s="0"/>
      <c r="OQ3186" s="0"/>
      <c r="OR3186" s="0"/>
      <c r="OS3186" s="0"/>
      <c r="OT3186" s="0"/>
      <c r="OU3186" s="0"/>
      <c r="OV3186" s="0"/>
      <c r="OW3186" s="0"/>
      <c r="OX3186" s="0"/>
      <c r="OY3186" s="0"/>
      <c r="OZ3186" s="0"/>
      <c r="PA3186" s="0"/>
      <c r="PB3186" s="0"/>
      <c r="PC3186" s="0"/>
      <c r="PD3186" s="0"/>
      <c r="PE3186" s="0"/>
      <c r="PF3186" s="0"/>
      <c r="PG3186" s="0"/>
      <c r="PH3186" s="0"/>
      <c r="PI3186" s="0"/>
      <c r="PJ3186" s="0"/>
      <c r="PK3186" s="0"/>
      <c r="PL3186" s="0"/>
      <c r="PM3186" s="0"/>
      <c r="PN3186" s="0"/>
      <c r="PO3186" s="0"/>
      <c r="PP3186" s="0"/>
      <c r="PQ3186" s="0"/>
      <c r="PR3186" s="0"/>
      <c r="PS3186" s="0"/>
      <c r="PT3186" s="0"/>
      <c r="PU3186" s="0"/>
      <c r="PV3186" s="0"/>
      <c r="PW3186" s="0"/>
      <c r="PX3186" s="0"/>
      <c r="PY3186" s="0"/>
      <c r="PZ3186" s="0"/>
      <c r="QA3186" s="0"/>
      <c r="QB3186" s="0"/>
      <c r="QC3186" s="0"/>
      <c r="QD3186" s="0"/>
      <c r="QE3186" s="0"/>
      <c r="QF3186" s="0"/>
      <c r="QG3186" s="0"/>
      <c r="QH3186" s="0"/>
      <c r="QI3186" s="0"/>
      <c r="QJ3186" s="0"/>
      <c r="QK3186" s="0"/>
      <c r="QL3186" s="0"/>
      <c r="QM3186" s="0"/>
      <c r="QN3186" s="0"/>
      <c r="QO3186" s="0"/>
      <c r="QP3186" s="0"/>
      <c r="QQ3186" s="0"/>
      <c r="QR3186" s="0"/>
      <c r="QS3186" s="0"/>
      <c r="QT3186" s="0"/>
      <c r="QU3186" s="0"/>
      <c r="QV3186" s="0"/>
      <c r="QW3186" s="0"/>
      <c r="QX3186" s="0"/>
      <c r="QY3186" s="0"/>
      <c r="QZ3186" s="0"/>
      <c r="RA3186" s="0"/>
      <c r="RB3186" s="0"/>
      <c r="RC3186" s="0"/>
      <c r="RD3186" s="0"/>
      <c r="RE3186" s="0"/>
      <c r="RF3186" s="0"/>
      <c r="RG3186" s="0"/>
      <c r="RH3186" s="0"/>
      <c r="RI3186" s="0"/>
      <c r="RJ3186" s="0"/>
      <c r="RK3186" s="0"/>
      <c r="RL3186" s="0"/>
      <c r="RM3186" s="0"/>
      <c r="RN3186" s="0"/>
      <c r="RO3186" s="0"/>
      <c r="RP3186" s="0"/>
      <c r="RQ3186" s="0"/>
      <c r="RR3186" s="0"/>
      <c r="RS3186" s="0"/>
      <c r="RT3186" s="0"/>
      <c r="RU3186" s="0"/>
      <c r="RV3186" s="0"/>
      <c r="RW3186" s="0"/>
      <c r="RX3186" s="0"/>
      <c r="RY3186" s="0"/>
      <c r="RZ3186" s="0"/>
      <c r="SA3186" s="0"/>
      <c r="SB3186" s="0"/>
      <c r="SC3186" s="0"/>
      <c r="SD3186" s="0"/>
      <c r="SE3186" s="0"/>
      <c r="SF3186" s="0"/>
      <c r="SG3186" s="0"/>
      <c r="SH3186" s="0"/>
      <c r="SI3186" s="0"/>
      <c r="SJ3186" s="0"/>
      <c r="SK3186" s="0"/>
      <c r="SL3186" s="0"/>
      <c r="SM3186" s="0"/>
      <c r="SN3186" s="0"/>
      <c r="SO3186" s="0"/>
      <c r="SP3186" s="0"/>
      <c r="SQ3186" s="0"/>
      <c r="SR3186" s="0"/>
      <c r="SS3186" s="0"/>
      <c r="ST3186" s="0"/>
      <c r="SU3186" s="0"/>
      <c r="SV3186" s="0"/>
      <c r="SW3186" s="0"/>
      <c r="SX3186" s="0"/>
      <c r="SY3186" s="0"/>
      <c r="SZ3186" s="0"/>
      <c r="TA3186" s="0"/>
      <c r="TB3186" s="0"/>
      <c r="TC3186" s="0"/>
      <c r="TD3186" s="0"/>
      <c r="TE3186" s="0"/>
      <c r="TF3186" s="0"/>
      <c r="TG3186" s="0"/>
      <c r="TH3186" s="0"/>
      <c r="TI3186" s="0"/>
      <c r="TJ3186" s="0"/>
      <c r="TK3186" s="0"/>
      <c r="TL3186" s="0"/>
      <c r="TM3186" s="0"/>
      <c r="TN3186" s="0"/>
      <c r="TO3186" s="0"/>
      <c r="TP3186" s="0"/>
      <c r="TQ3186" s="0"/>
      <c r="TR3186" s="0"/>
      <c r="TS3186" s="0"/>
      <c r="TT3186" s="0"/>
      <c r="TU3186" s="0"/>
      <c r="TV3186" s="0"/>
      <c r="TW3186" s="0"/>
      <c r="TX3186" s="0"/>
      <c r="TY3186" s="0"/>
      <c r="TZ3186" s="0"/>
      <c r="UA3186" s="0"/>
      <c r="UB3186" s="0"/>
      <c r="UC3186" s="0"/>
      <c r="UD3186" s="0"/>
      <c r="UE3186" s="0"/>
      <c r="UF3186" s="0"/>
      <c r="UG3186" s="0"/>
      <c r="UH3186" s="0"/>
      <c r="UI3186" s="0"/>
      <c r="UJ3186" s="0"/>
      <c r="UK3186" s="0"/>
      <c r="UL3186" s="0"/>
      <c r="UM3186" s="0"/>
      <c r="UN3186" s="0"/>
      <c r="UO3186" s="0"/>
      <c r="UP3186" s="0"/>
      <c r="UQ3186" s="0"/>
      <c r="UR3186" s="0"/>
      <c r="US3186" s="0"/>
      <c r="UT3186" s="0"/>
      <c r="UU3186" s="0"/>
      <c r="UV3186" s="0"/>
      <c r="UW3186" s="0"/>
      <c r="UX3186" s="0"/>
      <c r="UY3186" s="0"/>
      <c r="UZ3186" s="0"/>
      <c r="VA3186" s="0"/>
      <c r="VB3186" s="0"/>
      <c r="VC3186" s="0"/>
      <c r="VD3186" s="0"/>
      <c r="VE3186" s="0"/>
      <c r="VF3186" s="0"/>
      <c r="VG3186" s="0"/>
      <c r="VH3186" s="0"/>
      <c r="VI3186" s="0"/>
      <c r="VJ3186" s="0"/>
      <c r="VK3186" s="0"/>
      <c r="VL3186" s="0"/>
      <c r="VM3186" s="0"/>
      <c r="VN3186" s="0"/>
      <c r="VO3186" s="0"/>
      <c r="VP3186" s="0"/>
      <c r="VQ3186" s="0"/>
      <c r="VR3186" s="0"/>
      <c r="VS3186" s="0"/>
      <c r="VT3186" s="0"/>
      <c r="VU3186" s="0"/>
      <c r="VV3186" s="0"/>
      <c r="VW3186" s="0"/>
      <c r="VX3186" s="0"/>
      <c r="VY3186" s="0"/>
      <c r="VZ3186" s="0"/>
      <c r="WA3186" s="0"/>
      <c r="WB3186" s="0"/>
      <c r="WC3186" s="0"/>
      <c r="WD3186" s="0"/>
      <c r="WE3186" s="0"/>
      <c r="WF3186" s="0"/>
      <c r="WG3186" s="0"/>
      <c r="WH3186" s="0"/>
      <c r="WI3186" s="0"/>
      <c r="WJ3186" s="0"/>
      <c r="WK3186" s="0"/>
      <c r="WL3186" s="0"/>
      <c r="WM3186" s="0"/>
      <c r="WN3186" s="0"/>
      <c r="WO3186" s="0"/>
      <c r="WP3186" s="0"/>
      <c r="WQ3186" s="0"/>
      <c r="WR3186" s="0"/>
      <c r="WS3186" s="0"/>
      <c r="WT3186" s="0"/>
      <c r="WU3186" s="0"/>
      <c r="WV3186" s="0"/>
      <c r="WW3186" s="0"/>
      <c r="WX3186" s="0"/>
      <c r="WY3186" s="0"/>
      <c r="WZ3186" s="0"/>
      <c r="XA3186" s="0"/>
      <c r="XB3186" s="0"/>
      <c r="XC3186" s="0"/>
      <c r="XD3186" s="0"/>
      <c r="XE3186" s="0"/>
      <c r="XF3186" s="0"/>
      <c r="XG3186" s="0"/>
      <c r="XH3186" s="0"/>
      <c r="XI3186" s="0"/>
      <c r="XJ3186" s="0"/>
      <c r="XK3186" s="0"/>
      <c r="XL3186" s="0"/>
      <c r="XM3186" s="0"/>
      <c r="XN3186" s="0"/>
      <c r="XO3186" s="0"/>
      <c r="XP3186" s="0"/>
      <c r="XQ3186" s="0"/>
      <c r="XR3186" s="0"/>
      <c r="XS3186" s="0"/>
      <c r="XT3186" s="0"/>
      <c r="XU3186" s="0"/>
      <c r="XV3186" s="0"/>
      <c r="XW3186" s="0"/>
      <c r="XX3186" s="0"/>
      <c r="XY3186" s="0"/>
      <c r="XZ3186" s="0"/>
      <c r="YA3186" s="0"/>
      <c r="YB3186" s="0"/>
      <c r="YC3186" s="0"/>
      <c r="YD3186" s="0"/>
      <c r="YE3186" s="0"/>
      <c r="YF3186" s="0"/>
      <c r="YG3186" s="0"/>
      <c r="YH3186" s="0"/>
      <c r="YI3186" s="0"/>
      <c r="YJ3186" s="0"/>
      <c r="YK3186" s="0"/>
      <c r="YL3186" s="0"/>
      <c r="YM3186" s="0"/>
      <c r="YN3186" s="0"/>
      <c r="YO3186" s="0"/>
      <c r="YP3186" s="0"/>
      <c r="YQ3186" s="0"/>
      <c r="YR3186" s="0"/>
      <c r="YS3186" s="0"/>
      <c r="YT3186" s="0"/>
      <c r="YU3186" s="0"/>
      <c r="YV3186" s="0"/>
      <c r="YW3186" s="0"/>
      <c r="YX3186" s="0"/>
      <c r="YY3186" s="0"/>
      <c r="YZ3186" s="0"/>
      <c r="ZA3186" s="0"/>
      <c r="ZB3186" s="0"/>
      <c r="ZC3186" s="0"/>
      <c r="ZD3186" s="0"/>
      <c r="ZE3186" s="0"/>
      <c r="ZF3186" s="0"/>
      <c r="ZG3186" s="0"/>
      <c r="ZH3186" s="0"/>
      <c r="ZI3186" s="0"/>
      <c r="ZJ3186" s="0"/>
      <c r="ZK3186" s="0"/>
      <c r="ZL3186" s="0"/>
      <c r="ZM3186" s="0"/>
      <c r="ZN3186" s="0"/>
      <c r="ZO3186" s="0"/>
      <c r="ZP3186" s="0"/>
      <c r="ZQ3186" s="0"/>
      <c r="ZR3186" s="0"/>
      <c r="ZS3186" s="0"/>
      <c r="ZT3186" s="0"/>
      <c r="ZU3186" s="0"/>
      <c r="ZV3186" s="0"/>
      <c r="ZW3186" s="0"/>
      <c r="ZX3186" s="0"/>
      <c r="ZY3186" s="0"/>
      <c r="ZZ3186" s="0"/>
      <c r="AAA3186" s="0"/>
      <c r="AAB3186" s="0"/>
      <c r="AAC3186" s="0"/>
      <c r="AAD3186" s="0"/>
      <c r="AAE3186" s="0"/>
      <c r="AAF3186" s="0"/>
      <c r="AAG3186" s="0"/>
      <c r="AAH3186" s="0"/>
      <c r="AAI3186" s="0"/>
      <c r="AAJ3186" s="0"/>
      <c r="AAK3186" s="0"/>
      <c r="AAL3186" s="0"/>
      <c r="AAM3186" s="0"/>
      <c r="AAN3186" s="0"/>
      <c r="AAO3186" s="0"/>
      <c r="AAP3186" s="0"/>
      <c r="AAQ3186" s="0"/>
      <c r="AAR3186" s="0"/>
      <c r="AAS3186" s="0"/>
      <c r="AAT3186" s="0"/>
      <c r="AAU3186" s="0"/>
      <c r="AAV3186" s="0"/>
      <c r="AAW3186" s="0"/>
      <c r="AAX3186" s="0"/>
      <c r="AAY3186" s="0"/>
      <c r="AAZ3186" s="0"/>
      <c r="ABA3186" s="0"/>
      <c r="ABB3186" s="0"/>
      <c r="ABC3186" s="0"/>
      <c r="ABD3186" s="0"/>
      <c r="ABE3186" s="0"/>
      <c r="ABF3186" s="0"/>
      <c r="ABG3186" s="0"/>
      <c r="ABH3186" s="0"/>
      <c r="ABI3186" s="0"/>
      <c r="ABJ3186" s="0"/>
      <c r="ABK3186" s="0"/>
      <c r="ABL3186" s="0"/>
      <c r="ABM3186" s="0"/>
      <c r="ABN3186" s="0"/>
      <c r="ABO3186" s="0"/>
      <c r="ABP3186" s="0"/>
      <c r="ABQ3186" s="0"/>
      <c r="ABR3186" s="0"/>
      <c r="ABS3186" s="0"/>
      <c r="ABT3186" s="0"/>
      <c r="ABU3186" s="0"/>
      <c r="ABV3186" s="0"/>
      <c r="ABW3186" s="0"/>
      <c r="ABX3186" s="0"/>
      <c r="ABY3186" s="0"/>
      <c r="ABZ3186" s="0"/>
      <c r="ACA3186" s="0"/>
      <c r="ACB3186" s="0"/>
      <c r="ACC3186" s="0"/>
      <c r="ACD3186" s="0"/>
      <c r="ACE3186" s="0"/>
      <c r="ACF3186" s="0"/>
      <c r="ACG3186" s="0"/>
      <c r="ACH3186" s="0"/>
      <c r="ACI3186" s="0"/>
      <c r="ACJ3186" s="0"/>
      <c r="ACK3186" s="0"/>
      <c r="ACL3186" s="0"/>
      <c r="ACM3186" s="0"/>
      <c r="ACN3186" s="0"/>
      <c r="ACO3186" s="0"/>
      <c r="ACP3186" s="0"/>
      <c r="ACQ3186" s="0"/>
      <c r="ACR3186" s="0"/>
      <c r="ACS3186" s="0"/>
      <c r="ACT3186" s="0"/>
      <c r="ACU3186" s="0"/>
      <c r="ACV3186" s="0"/>
      <c r="ACW3186" s="0"/>
      <c r="ACX3186" s="0"/>
      <c r="ACY3186" s="0"/>
      <c r="ACZ3186" s="0"/>
      <c r="ADA3186" s="0"/>
      <c r="ADB3186" s="0"/>
      <c r="ADC3186" s="0"/>
      <c r="ADD3186" s="0"/>
      <c r="ADE3186" s="0"/>
      <c r="ADF3186" s="0"/>
      <c r="ADG3186" s="0"/>
      <c r="ADH3186" s="0"/>
      <c r="ADI3186" s="0"/>
      <c r="ADJ3186" s="0"/>
      <c r="ADK3186" s="0"/>
      <c r="ADL3186" s="0"/>
      <c r="ADM3186" s="0"/>
      <c r="ADN3186" s="0"/>
      <c r="ADO3186" s="0"/>
      <c r="ADP3186" s="0"/>
      <c r="ADQ3186" s="0"/>
      <c r="ADR3186" s="0"/>
      <c r="ADS3186" s="0"/>
      <c r="ADT3186" s="0"/>
      <c r="ADU3186" s="0"/>
      <c r="ADV3186" s="0"/>
      <c r="ADW3186" s="0"/>
      <c r="ADX3186" s="0"/>
      <c r="ADY3186" s="0"/>
      <c r="ADZ3186" s="0"/>
      <c r="AEA3186" s="0"/>
      <c r="AEB3186" s="0"/>
      <c r="AEC3186" s="0"/>
      <c r="AED3186" s="0"/>
      <c r="AEE3186" s="0"/>
      <c r="AEF3186" s="0"/>
      <c r="AEG3186" s="0"/>
      <c r="AEH3186" s="0"/>
      <c r="AEI3186" s="0"/>
      <c r="AEJ3186" s="0"/>
      <c r="AEK3186" s="0"/>
      <c r="AEL3186" s="0"/>
      <c r="AEM3186" s="0"/>
      <c r="AEN3186" s="0"/>
      <c r="AEO3186" s="0"/>
      <c r="AEP3186" s="0"/>
      <c r="AEQ3186" s="0"/>
      <c r="AER3186" s="0"/>
      <c r="AES3186" s="0"/>
      <c r="AET3186" s="0"/>
      <c r="AEU3186" s="0"/>
      <c r="AEV3186" s="0"/>
      <c r="AEW3186" s="0"/>
      <c r="AEX3186" s="0"/>
      <c r="AEY3186" s="0"/>
      <c r="AEZ3186" s="0"/>
      <c r="AFA3186" s="0"/>
      <c r="AFB3186" s="0"/>
      <c r="AFC3186" s="0"/>
      <c r="AFD3186" s="0"/>
      <c r="AFE3186" s="0"/>
      <c r="AFF3186" s="0"/>
      <c r="AFG3186" s="0"/>
      <c r="AFH3186" s="0"/>
      <c r="AFI3186" s="0"/>
      <c r="AFJ3186" s="0"/>
      <c r="AFK3186" s="0"/>
      <c r="AFL3186" s="0"/>
      <c r="AFM3186" s="0"/>
      <c r="AFN3186" s="0"/>
      <c r="AFO3186" s="0"/>
      <c r="AFP3186" s="0"/>
      <c r="AFQ3186" s="0"/>
      <c r="AFR3186" s="0"/>
      <c r="AFS3186" s="0"/>
      <c r="AFT3186" s="0"/>
      <c r="AFU3186" s="0"/>
      <c r="AFV3186" s="0"/>
      <c r="AFW3186" s="0"/>
      <c r="AFX3186" s="0"/>
      <c r="AFY3186" s="0"/>
      <c r="AFZ3186" s="0"/>
      <c r="AGA3186" s="0"/>
      <c r="AGB3186" s="0"/>
      <c r="AGC3186" s="0"/>
      <c r="AGD3186" s="0"/>
      <c r="AGE3186" s="0"/>
      <c r="AGF3186" s="0"/>
      <c r="AGG3186" s="0"/>
      <c r="AGH3186" s="0"/>
      <c r="AGI3186" s="0"/>
      <c r="AGJ3186" s="0"/>
      <c r="AGK3186" s="0"/>
      <c r="AGL3186" s="0"/>
      <c r="AGM3186" s="0"/>
      <c r="AGN3186" s="0"/>
      <c r="AGO3186" s="0"/>
      <c r="AGP3186" s="0"/>
      <c r="AGQ3186" s="0"/>
      <c r="AGR3186" s="0"/>
      <c r="AGS3186" s="0"/>
      <c r="AGT3186" s="0"/>
      <c r="AGU3186" s="0"/>
      <c r="AGV3186" s="0"/>
      <c r="AGW3186" s="0"/>
      <c r="AGX3186" s="0"/>
      <c r="AGY3186" s="0"/>
      <c r="AGZ3186" s="0"/>
      <c r="AHA3186" s="0"/>
      <c r="AHB3186" s="0"/>
      <c r="AHC3186" s="0"/>
      <c r="AHD3186" s="0"/>
      <c r="AHE3186" s="0"/>
      <c r="AHF3186" s="0"/>
      <c r="AHG3186" s="0"/>
      <c r="AHH3186" s="0"/>
      <c r="AHI3186" s="0"/>
      <c r="AHJ3186" s="0"/>
      <c r="AHK3186" s="0"/>
      <c r="AHL3186" s="0"/>
      <c r="AHM3186" s="0"/>
      <c r="AHN3186" s="0"/>
      <c r="AHO3186" s="0"/>
      <c r="AHP3186" s="0"/>
      <c r="AHQ3186" s="0"/>
      <c r="AHR3186" s="0"/>
      <c r="AHS3186" s="0"/>
      <c r="AHT3186" s="0"/>
      <c r="AHU3186" s="0"/>
      <c r="AHV3186" s="0"/>
      <c r="AHW3186" s="0"/>
      <c r="AHX3186" s="0"/>
      <c r="AHY3186" s="0"/>
      <c r="AHZ3186" s="0"/>
      <c r="AIA3186" s="0"/>
      <c r="AIB3186" s="0"/>
      <c r="AIC3186" s="0"/>
      <c r="AID3186" s="0"/>
      <c r="AIE3186" s="0"/>
      <c r="AIF3186" s="0"/>
      <c r="AIG3186" s="0"/>
      <c r="AIH3186" s="0"/>
      <c r="AII3186" s="0"/>
      <c r="AIJ3186" s="0"/>
      <c r="AIK3186" s="0"/>
      <c r="AIL3186" s="0"/>
      <c r="AIM3186" s="0"/>
      <c r="AIN3186" s="0"/>
      <c r="AIO3186" s="0"/>
      <c r="AIP3186" s="0"/>
      <c r="AIQ3186" s="0"/>
      <c r="AIR3186" s="0"/>
      <c r="AIS3186" s="0"/>
      <c r="AIT3186" s="0"/>
      <c r="AIU3186" s="0"/>
      <c r="AIV3186" s="0"/>
      <c r="AIW3186" s="0"/>
      <c r="AIX3186" s="0"/>
      <c r="AIY3186" s="0"/>
      <c r="AIZ3186" s="0"/>
      <c r="AJA3186" s="0"/>
      <c r="AJB3186" s="0"/>
      <c r="AJC3186" s="0"/>
      <c r="AJD3186" s="0"/>
      <c r="AJE3186" s="0"/>
      <c r="AJF3186" s="0"/>
      <c r="AJG3186" s="0"/>
      <c r="AJH3186" s="0"/>
      <c r="AJI3186" s="0"/>
      <c r="AJJ3186" s="0"/>
      <c r="AJK3186" s="0"/>
      <c r="AJL3186" s="0"/>
      <c r="AJM3186" s="0"/>
      <c r="AJN3186" s="0"/>
      <c r="AJO3186" s="0"/>
      <c r="AJP3186" s="0"/>
      <c r="AJQ3186" s="0"/>
      <c r="AJR3186" s="0"/>
      <c r="AJS3186" s="0"/>
      <c r="AJT3186" s="0"/>
      <c r="AJU3186" s="0"/>
      <c r="AJV3186" s="0"/>
      <c r="AJW3186" s="0"/>
      <c r="AJX3186" s="0"/>
      <c r="AJY3186" s="0"/>
      <c r="AJZ3186" s="0"/>
      <c r="AKA3186" s="0"/>
      <c r="AKB3186" s="0"/>
      <c r="AKC3186" s="0"/>
      <c r="AKD3186" s="0"/>
      <c r="AKE3186" s="0"/>
      <c r="AKF3186" s="0"/>
      <c r="AKG3186" s="0"/>
      <c r="AKH3186" s="0"/>
      <c r="AKI3186" s="0"/>
      <c r="AKJ3186" s="0"/>
      <c r="AKK3186" s="0"/>
      <c r="AKL3186" s="0"/>
      <c r="AKM3186" s="0"/>
      <c r="AKN3186" s="0"/>
      <c r="AKO3186" s="0"/>
      <c r="AKP3186" s="0"/>
      <c r="AKQ3186" s="0"/>
      <c r="AKR3186" s="0"/>
      <c r="AKS3186" s="0"/>
      <c r="AKT3186" s="0"/>
      <c r="AKU3186" s="0"/>
      <c r="AKV3186" s="0"/>
      <c r="AKW3186" s="0"/>
      <c r="AKX3186" s="0"/>
      <c r="AKY3186" s="0"/>
      <c r="AKZ3186" s="0"/>
      <c r="ALA3186" s="0"/>
      <c r="ALB3186" s="0"/>
      <c r="ALC3186" s="0"/>
      <c r="ALD3186" s="0"/>
      <c r="ALE3186" s="0"/>
      <c r="ALF3186" s="0"/>
      <c r="ALG3186" s="0"/>
      <c r="ALH3186" s="0"/>
      <c r="ALI3186" s="0"/>
      <c r="ALJ3186" s="0"/>
      <c r="ALK3186" s="0"/>
      <c r="ALL3186" s="0"/>
      <c r="ALM3186" s="0"/>
      <c r="ALN3186" s="0"/>
      <c r="ALO3186" s="0"/>
      <c r="ALP3186" s="0"/>
      <c r="ALQ3186" s="0"/>
      <c r="ALR3186" s="0"/>
      <c r="ALS3186" s="0"/>
      <c r="ALT3186" s="0"/>
      <c r="ALU3186" s="0"/>
      <c r="ALV3186" s="0"/>
      <c r="ALW3186" s="0"/>
      <c r="ALX3186" s="0"/>
      <c r="ALY3186" s="0"/>
      <c r="ALZ3186" s="0"/>
      <c r="AMA3186" s="0"/>
      <c r="AMB3186" s="0"/>
      <c r="AMC3186" s="0"/>
      <c r="AMD3186" s="0"/>
      <c r="AME3186" s="0"/>
      <c r="AMF3186" s="0"/>
      <c r="AMG3186" s="0"/>
      <c r="AMH3186" s="0"/>
      <c r="AMI3186" s="0"/>
    </row>
    <row r="3187" customFormat="false" ht="12.75" hidden="false" customHeight="false" outlineLevel="0" collapsed="false">
      <c r="A3187" s="1" t="s">
        <v>645</v>
      </c>
      <c r="C3187" s="27" t="s">
        <v>3429</v>
      </c>
      <c r="D3187" s="27" t="s">
        <v>2942</v>
      </c>
      <c r="E3187" s="97"/>
      <c r="F3187" s="31"/>
      <c r="G3187" s="27"/>
      <c r="H3187" s="30" t="s">
        <v>168</v>
      </c>
      <c r="I3187" s="31" t="n">
        <v>7.18</v>
      </c>
      <c r="J3187" s="31" t="s">
        <v>3063</v>
      </c>
      <c r="BM3187" s="0"/>
      <c r="BN3187" s="0"/>
      <c r="BO3187" s="0"/>
      <c r="BP3187" s="0"/>
      <c r="BQ3187" s="0"/>
      <c r="BR3187" s="0"/>
      <c r="BS3187" s="0"/>
      <c r="BT3187" s="0"/>
      <c r="BU3187" s="0"/>
      <c r="BV3187" s="0"/>
      <c r="BW3187" s="0"/>
      <c r="BX3187" s="0"/>
      <c r="BY3187" s="0"/>
      <c r="BZ3187" s="0"/>
      <c r="CA3187" s="0"/>
      <c r="CB3187" s="0"/>
      <c r="CC3187" s="0"/>
      <c r="CD3187" s="0"/>
      <c r="CE3187" s="0"/>
      <c r="CF3187" s="0"/>
      <c r="CG3187" s="0"/>
      <c r="CH3187" s="0"/>
      <c r="CI3187" s="0"/>
      <c r="CJ3187" s="0"/>
      <c r="CK3187" s="0"/>
      <c r="CL3187" s="0"/>
      <c r="CM3187" s="0"/>
      <c r="CN3187" s="0"/>
      <c r="CO3187" s="0"/>
      <c r="CP3187" s="0"/>
      <c r="CQ3187" s="0"/>
      <c r="CR3187" s="0"/>
      <c r="CS3187" s="0"/>
      <c r="CT3187" s="0"/>
      <c r="CU3187" s="0"/>
      <c r="CV3187" s="0"/>
      <c r="CW3187" s="0"/>
      <c r="CX3187" s="0"/>
      <c r="CY3187" s="0"/>
      <c r="CZ3187" s="0"/>
      <c r="DA3187" s="0"/>
      <c r="DB3187" s="0"/>
      <c r="DC3187" s="0"/>
      <c r="DD3187" s="0"/>
      <c r="DE3187" s="0"/>
      <c r="DF3187" s="0"/>
      <c r="DG3187" s="0"/>
      <c r="DH3187" s="0"/>
      <c r="DI3187" s="0"/>
      <c r="DJ3187" s="0"/>
      <c r="DK3187" s="0"/>
      <c r="DL3187" s="0"/>
      <c r="DM3187" s="0"/>
      <c r="DN3187" s="0"/>
      <c r="DO3187" s="0"/>
      <c r="DP3187" s="0"/>
      <c r="DQ3187" s="0"/>
      <c r="DR3187" s="0"/>
      <c r="DS3187" s="0"/>
      <c r="DT3187" s="0"/>
      <c r="DU3187" s="0"/>
      <c r="DV3187" s="0"/>
      <c r="DW3187" s="0"/>
      <c r="DX3187" s="0"/>
      <c r="DY3187" s="0"/>
      <c r="DZ3187" s="0"/>
      <c r="EA3187" s="0"/>
      <c r="EB3187" s="0"/>
      <c r="EC3187" s="0"/>
      <c r="ED3187" s="0"/>
      <c r="EE3187" s="0"/>
      <c r="EF3187" s="0"/>
      <c r="EG3187" s="0"/>
      <c r="EH3187" s="0"/>
      <c r="EI3187" s="0"/>
      <c r="EJ3187" s="0"/>
      <c r="EK3187" s="0"/>
      <c r="EL3187" s="0"/>
      <c r="EM3187" s="0"/>
      <c r="EN3187" s="0"/>
      <c r="EO3187" s="0"/>
      <c r="EP3187" s="0"/>
      <c r="EQ3187" s="0"/>
      <c r="ER3187" s="0"/>
      <c r="ES3187" s="0"/>
      <c r="ET3187" s="0"/>
      <c r="EU3187" s="0"/>
      <c r="EV3187" s="0"/>
      <c r="EW3187" s="0"/>
      <c r="EX3187" s="0"/>
      <c r="EY3187" s="0"/>
      <c r="EZ3187" s="0"/>
      <c r="FA3187" s="0"/>
      <c r="FB3187" s="0"/>
      <c r="FC3187" s="0"/>
      <c r="FD3187" s="0"/>
      <c r="FE3187" s="0"/>
      <c r="FF3187" s="0"/>
      <c r="FG3187" s="0"/>
      <c r="FH3187" s="0"/>
      <c r="FI3187" s="0"/>
      <c r="FJ3187" s="0"/>
      <c r="FK3187" s="0"/>
      <c r="FL3187" s="0"/>
      <c r="FM3187" s="0"/>
      <c r="FN3187" s="0"/>
      <c r="FO3187" s="0"/>
      <c r="FP3187" s="0"/>
      <c r="FQ3187" s="0"/>
      <c r="FR3187" s="0"/>
      <c r="FS3187" s="0"/>
      <c r="FT3187" s="0"/>
      <c r="FU3187" s="0"/>
      <c r="FV3187" s="0"/>
      <c r="FW3187" s="0"/>
      <c r="FX3187" s="0"/>
      <c r="FY3187" s="0"/>
      <c r="FZ3187" s="0"/>
      <c r="GA3187" s="0"/>
      <c r="GB3187" s="0"/>
      <c r="GC3187" s="0"/>
      <c r="GD3187" s="0"/>
      <c r="GE3187" s="0"/>
      <c r="GF3187" s="0"/>
      <c r="GG3187" s="0"/>
      <c r="GH3187" s="0"/>
      <c r="GI3187" s="0"/>
      <c r="GJ3187" s="0"/>
      <c r="GK3187" s="0"/>
      <c r="GL3187" s="0"/>
      <c r="GM3187" s="0"/>
      <c r="GN3187" s="0"/>
      <c r="GO3187" s="0"/>
      <c r="GP3187" s="0"/>
      <c r="GQ3187" s="0"/>
      <c r="GR3187" s="0"/>
      <c r="GS3187" s="0"/>
      <c r="GT3187" s="0"/>
      <c r="GU3187" s="0"/>
      <c r="GV3187" s="0"/>
      <c r="GW3187" s="0"/>
      <c r="GX3187" s="0"/>
      <c r="GY3187" s="0"/>
      <c r="GZ3187" s="0"/>
      <c r="HA3187" s="0"/>
      <c r="HB3187" s="0"/>
      <c r="HC3187" s="0"/>
      <c r="HD3187" s="0"/>
      <c r="HE3187" s="0"/>
      <c r="HF3187" s="0"/>
      <c r="HG3187" s="0"/>
      <c r="HH3187" s="0"/>
      <c r="HI3187" s="0"/>
      <c r="HJ3187" s="0"/>
      <c r="HK3187" s="0"/>
      <c r="HL3187" s="0"/>
      <c r="HM3187" s="0"/>
      <c r="HN3187" s="0"/>
      <c r="HO3187" s="0"/>
      <c r="HP3187" s="0"/>
      <c r="HQ3187" s="0"/>
      <c r="HR3187" s="0"/>
      <c r="HS3187" s="0"/>
      <c r="HT3187" s="0"/>
      <c r="HU3187" s="0"/>
      <c r="HV3187" s="0"/>
      <c r="HW3187" s="0"/>
      <c r="HX3187" s="0"/>
      <c r="HY3187" s="0"/>
      <c r="HZ3187" s="0"/>
      <c r="IA3187" s="0"/>
      <c r="IB3187" s="0"/>
      <c r="IC3187" s="0"/>
      <c r="ID3187" s="0"/>
      <c r="IE3187" s="0"/>
      <c r="IF3187" s="0"/>
      <c r="IG3187" s="0"/>
      <c r="IH3187" s="0"/>
      <c r="II3187" s="0"/>
      <c r="IJ3187" s="0"/>
      <c r="IK3187" s="0"/>
      <c r="IL3187" s="0"/>
      <c r="IM3187" s="0"/>
      <c r="IN3187" s="0"/>
      <c r="IO3187" s="0"/>
      <c r="IP3187" s="0"/>
      <c r="IQ3187" s="0"/>
      <c r="IR3187" s="0"/>
      <c r="IS3187" s="0"/>
      <c r="IT3187" s="0"/>
      <c r="IU3187" s="0"/>
      <c r="IV3187" s="0"/>
      <c r="IW3187" s="0"/>
      <c r="IX3187" s="0"/>
      <c r="IY3187" s="0"/>
      <c r="IZ3187" s="0"/>
      <c r="JA3187" s="0"/>
      <c r="JB3187" s="0"/>
      <c r="JC3187" s="0"/>
      <c r="JD3187" s="0"/>
      <c r="JE3187" s="0"/>
      <c r="JF3187" s="0"/>
      <c r="JG3187" s="0"/>
      <c r="JH3187" s="0"/>
      <c r="JI3187" s="0"/>
      <c r="JJ3187" s="0"/>
      <c r="JK3187" s="0"/>
      <c r="JL3187" s="0"/>
      <c r="JM3187" s="0"/>
      <c r="JN3187" s="0"/>
      <c r="JO3187" s="0"/>
      <c r="JP3187" s="0"/>
      <c r="JQ3187" s="0"/>
      <c r="JR3187" s="0"/>
      <c r="JS3187" s="0"/>
      <c r="JT3187" s="0"/>
      <c r="JU3187" s="0"/>
      <c r="JV3187" s="0"/>
      <c r="JW3187" s="0"/>
      <c r="JX3187" s="0"/>
      <c r="JY3187" s="0"/>
      <c r="JZ3187" s="0"/>
      <c r="KA3187" s="0"/>
      <c r="KB3187" s="0"/>
      <c r="KC3187" s="0"/>
      <c r="KD3187" s="0"/>
      <c r="KE3187" s="0"/>
      <c r="KF3187" s="0"/>
      <c r="KG3187" s="0"/>
      <c r="KH3187" s="0"/>
      <c r="KI3187" s="0"/>
      <c r="KJ3187" s="0"/>
      <c r="KK3187" s="0"/>
      <c r="KL3187" s="0"/>
      <c r="KM3187" s="0"/>
      <c r="KN3187" s="0"/>
      <c r="KO3187" s="0"/>
      <c r="KP3187" s="0"/>
      <c r="KQ3187" s="0"/>
      <c r="KR3187" s="0"/>
      <c r="KS3187" s="0"/>
      <c r="KT3187" s="0"/>
      <c r="KU3187" s="0"/>
      <c r="KV3187" s="0"/>
      <c r="KW3187" s="0"/>
      <c r="KX3187" s="0"/>
      <c r="KY3187" s="0"/>
      <c r="KZ3187" s="0"/>
      <c r="LA3187" s="0"/>
      <c r="LB3187" s="0"/>
      <c r="LC3187" s="0"/>
      <c r="LD3187" s="0"/>
      <c r="LE3187" s="0"/>
      <c r="LF3187" s="0"/>
      <c r="LG3187" s="0"/>
      <c r="LH3187" s="0"/>
      <c r="LI3187" s="0"/>
      <c r="LJ3187" s="0"/>
      <c r="LK3187" s="0"/>
      <c r="LL3187" s="0"/>
      <c r="LM3187" s="0"/>
      <c r="LN3187" s="0"/>
      <c r="LO3187" s="0"/>
      <c r="LP3187" s="0"/>
      <c r="LQ3187" s="0"/>
      <c r="LR3187" s="0"/>
      <c r="LS3187" s="0"/>
      <c r="LT3187" s="0"/>
      <c r="LU3187" s="0"/>
      <c r="LV3187" s="0"/>
      <c r="LW3187" s="0"/>
      <c r="LX3187" s="0"/>
      <c r="LY3187" s="0"/>
      <c r="LZ3187" s="0"/>
      <c r="MA3187" s="0"/>
      <c r="MB3187" s="0"/>
      <c r="MC3187" s="0"/>
      <c r="MD3187" s="0"/>
      <c r="ME3187" s="0"/>
      <c r="MF3187" s="0"/>
      <c r="MG3187" s="0"/>
      <c r="MH3187" s="0"/>
      <c r="MI3187" s="0"/>
      <c r="MJ3187" s="0"/>
      <c r="MK3187" s="0"/>
      <c r="ML3187" s="0"/>
      <c r="MM3187" s="0"/>
      <c r="MN3187" s="0"/>
      <c r="MO3187" s="0"/>
      <c r="MP3187" s="0"/>
      <c r="MQ3187" s="0"/>
      <c r="MR3187" s="0"/>
      <c r="MS3187" s="0"/>
      <c r="MT3187" s="0"/>
      <c r="MU3187" s="0"/>
      <c r="MV3187" s="0"/>
      <c r="MW3187" s="0"/>
      <c r="MX3187" s="0"/>
      <c r="MY3187" s="0"/>
      <c r="MZ3187" s="0"/>
      <c r="NA3187" s="0"/>
      <c r="NB3187" s="0"/>
      <c r="NC3187" s="0"/>
      <c r="ND3187" s="0"/>
      <c r="NE3187" s="0"/>
      <c r="NF3187" s="0"/>
      <c r="NG3187" s="0"/>
      <c r="NH3187" s="0"/>
      <c r="NI3187" s="0"/>
      <c r="NJ3187" s="0"/>
      <c r="NK3187" s="0"/>
      <c r="NL3187" s="0"/>
      <c r="NM3187" s="0"/>
      <c r="NN3187" s="0"/>
      <c r="NO3187" s="0"/>
      <c r="NP3187" s="0"/>
      <c r="NQ3187" s="0"/>
      <c r="NR3187" s="0"/>
      <c r="NS3187" s="0"/>
      <c r="NT3187" s="0"/>
      <c r="NU3187" s="0"/>
      <c r="NV3187" s="0"/>
      <c r="NW3187" s="0"/>
      <c r="NX3187" s="0"/>
      <c r="NY3187" s="0"/>
      <c r="NZ3187" s="0"/>
      <c r="OA3187" s="0"/>
      <c r="OB3187" s="0"/>
      <c r="OC3187" s="0"/>
      <c r="OD3187" s="0"/>
      <c r="OE3187" s="0"/>
      <c r="OF3187" s="0"/>
      <c r="OG3187" s="0"/>
      <c r="OH3187" s="0"/>
      <c r="OI3187" s="0"/>
      <c r="OJ3187" s="0"/>
      <c r="OK3187" s="0"/>
      <c r="OL3187" s="0"/>
      <c r="OM3187" s="0"/>
      <c r="ON3187" s="0"/>
      <c r="OO3187" s="0"/>
      <c r="OP3187" s="0"/>
      <c r="OQ3187" s="0"/>
      <c r="OR3187" s="0"/>
      <c r="OS3187" s="0"/>
      <c r="OT3187" s="0"/>
      <c r="OU3187" s="0"/>
      <c r="OV3187" s="0"/>
      <c r="OW3187" s="0"/>
      <c r="OX3187" s="0"/>
      <c r="OY3187" s="0"/>
      <c r="OZ3187" s="0"/>
      <c r="PA3187" s="0"/>
      <c r="PB3187" s="0"/>
      <c r="PC3187" s="0"/>
      <c r="PD3187" s="0"/>
      <c r="PE3187" s="0"/>
      <c r="PF3187" s="0"/>
      <c r="PG3187" s="0"/>
      <c r="PH3187" s="0"/>
      <c r="PI3187" s="0"/>
      <c r="PJ3187" s="0"/>
      <c r="PK3187" s="0"/>
      <c r="PL3187" s="0"/>
      <c r="PM3187" s="0"/>
      <c r="PN3187" s="0"/>
      <c r="PO3187" s="0"/>
      <c r="PP3187" s="0"/>
      <c r="PQ3187" s="0"/>
      <c r="PR3187" s="0"/>
      <c r="PS3187" s="0"/>
      <c r="PT3187" s="0"/>
      <c r="PU3187" s="0"/>
      <c r="PV3187" s="0"/>
      <c r="PW3187" s="0"/>
      <c r="PX3187" s="0"/>
      <c r="PY3187" s="0"/>
      <c r="PZ3187" s="0"/>
      <c r="QA3187" s="0"/>
      <c r="QB3187" s="0"/>
      <c r="QC3187" s="0"/>
      <c r="QD3187" s="0"/>
      <c r="QE3187" s="0"/>
      <c r="QF3187" s="0"/>
      <c r="QG3187" s="0"/>
      <c r="QH3187" s="0"/>
      <c r="QI3187" s="0"/>
      <c r="QJ3187" s="0"/>
      <c r="QK3187" s="0"/>
      <c r="QL3187" s="0"/>
      <c r="QM3187" s="0"/>
      <c r="QN3187" s="0"/>
      <c r="QO3187" s="0"/>
      <c r="QP3187" s="0"/>
      <c r="QQ3187" s="0"/>
      <c r="QR3187" s="0"/>
      <c r="QS3187" s="0"/>
      <c r="QT3187" s="0"/>
      <c r="QU3187" s="0"/>
      <c r="QV3187" s="0"/>
      <c r="QW3187" s="0"/>
      <c r="QX3187" s="0"/>
      <c r="QY3187" s="0"/>
      <c r="QZ3187" s="0"/>
      <c r="RA3187" s="0"/>
      <c r="RB3187" s="0"/>
      <c r="RC3187" s="0"/>
      <c r="RD3187" s="0"/>
      <c r="RE3187" s="0"/>
      <c r="RF3187" s="0"/>
      <c r="RG3187" s="0"/>
      <c r="RH3187" s="0"/>
      <c r="RI3187" s="0"/>
      <c r="RJ3187" s="0"/>
      <c r="RK3187" s="0"/>
      <c r="RL3187" s="0"/>
      <c r="RM3187" s="0"/>
      <c r="RN3187" s="0"/>
      <c r="RO3187" s="0"/>
      <c r="RP3187" s="0"/>
      <c r="RQ3187" s="0"/>
      <c r="RR3187" s="0"/>
      <c r="RS3187" s="0"/>
      <c r="RT3187" s="0"/>
      <c r="RU3187" s="0"/>
      <c r="RV3187" s="0"/>
      <c r="RW3187" s="0"/>
      <c r="RX3187" s="0"/>
      <c r="RY3187" s="0"/>
      <c r="RZ3187" s="0"/>
      <c r="SA3187" s="0"/>
      <c r="SB3187" s="0"/>
      <c r="SC3187" s="0"/>
      <c r="SD3187" s="0"/>
      <c r="SE3187" s="0"/>
      <c r="SF3187" s="0"/>
      <c r="SG3187" s="0"/>
      <c r="SH3187" s="0"/>
      <c r="SI3187" s="0"/>
      <c r="SJ3187" s="0"/>
      <c r="SK3187" s="0"/>
      <c r="SL3187" s="0"/>
      <c r="SM3187" s="0"/>
      <c r="SN3187" s="0"/>
      <c r="SO3187" s="0"/>
      <c r="SP3187" s="0"/>
      <c r="SQ3187" s="0"/>
      <c r="SR3187" s="0"/>
      <c r="SS3187" s="0"/>
      <c r="ST3187" s="0"/>
      <c r="SU3187" s="0"/>
      <c r="SV3187" s="0"/>
      <c r="SW3187" s="0"/>
      <c r="SX3187" s="0"/>
      <c r="SY3187" s="0"/>
      <c r="SZ3187" s="0"/>
      <c r="TA3187" s="0"/>
      <c r="TB3187" s="0"/>
      <c r="TC3187" s="0"/>
      <c r="TD3187" s="0"/>
      <c r="TE3187" s="0"/>
      <c r="TF3187" s="0"/>
      <c r="TG3187" s="0"/>
      <c r="TH3187" s="0"/>
      <c r="TI3187" s="0"/>
      <c r="TJ3187" s="0"/>
      <c r="TK3187" s="0"/>
      <c r="TL3187" s="0"/>
      <c r="TM3187" s="0"/>
      <c r="TN3187" s="0"/>
      <c r="TO3187" s="0"/>
      <c r="TP3187" s="0"/>
      <c r="TQ3187" s="0"/>
      <c r="TR3187" s="0"/>
      <c r="TS3187" s="0"/>
      <c r="TT3187" s="0"/>
      <c r="TU3187" s="0"/>
      <c r="TV3187" s="0"/>
      <c r="TW3187" s="0"/>
      <c r="TX3187" s="0"/>
      <c r="TY3187" s="0"/>
      <c r="TZ3187" s="0"/>
      <c r="UA3187" s="0"/>
      <c r="UB3187" s="0"/>
      <c r="UC3187" s="0"/>
      <c r="UD3187" s="0"/>
      <c r="UE3187" s="0"/>
      <c r="UF3187" s="0"/>
      <c r="UG3187" s="0"/>
      <c r="UH3187" s="0"/>
      <c r="UI3187" s="0"/>
      <c r="UJ3187" s="0"/>
      <c r="UK3187" s="0"/>
      <c r="UL3187" s="0"/>
      <c r="UM3187" s="0"/>
      <c r="UN3187" s="0"/>
      <c r="UO3187" s="0"/>
      <c r="UP3187" s="0"/>
      <c r="UQ3187" s="0"/>
      <c r="UR3187" s="0"/>
      <c r="US3187" s="0"/>
      <c r="UT3187" s="0"/>
      <c r="UU3187" s="0"/>
      <c r="UV3187" s="0"/>
      <c r="UW3187" s="0"/>
      <c r="UX3187" s="0"/>
      <c r="UY3187" s="0"/>
      <c r="UZ3187" s="0"/>
      <c r="VA3187" s="0"/>
      <c r="VB3187" s="0"/>
      <c r="VC3187" s="0"/>
      <c r="VD3187" s="0"/>
      <c r="VE3187" s="0"/>
      <c r="VF3187" s="0"/>
      <c r="VG3187" s="0"/>
      <c r="VH3187" s="0"/>
      <c r="VI3187" s="0"/>
      <c r="VJ3187" s="0"/>
      <c r="VK3187" s="0"/>
      <c r="VL3187" s="0"/>
      <c r="VM3187" s="0"/>
      <c r="VN3187" s="0"/>
      <c r="VO3187" s="0"/>
      <c r="VP3187" s="0"/>
      <c r="VQ3187" s="0"/>
      <c r="VR3187" s="0"/>
      <c r="VS3187" s="0"/>
      <c r="VT3187" s="0"/>
      <c r="VU3187" s="0"/>
      <c r="VV3187" s="0"/>
      <c r="VW3187" s="0"/>
      <c r="VX3187" s="0"/>
      <c r="VY3187" s="0"/>
      <c r="VZ3187" s="0"/>
      <c r="WA3187" s="0"/>
      <c r="WB3187" s="0"/>
      <c r="WC3187" s="0"/>
      <c r="WD3187" s="0"/>
      <c r="WE3187" s="0"/>
      <c r="WF3187" s="0"/>
      <c r="WG3187" s="0"/>
      <c r="WH3187" s="0"/>
      <c r="WI3187" s="0"/>
      <c r="WJ3187" s="0"/>
      <c r="WK3187" s="0"/>
      <c r="WL3187" s="0"/>
      <c r="WM3187" s="0"/>
      <c r="WN3187" s="0"/>
      <c r="WO3187" s="0"/>
      <c r="WP3187" s="0"/>
      <c r="WQ3187" s="0"/>
      <c r="WR3187" s="0"/>
      <c r="WS3187" s="0"/>
      <c r="WT3187" s="0"/>
      <c r="WU3187" s="0"/>
      <c r="WV3187" s="0"/>
      <c r="WW3187" s="0"/>
      <c r="WX3187" s="0"/>
      <c r="WY3187" s="0"/>
      <c r="WZ3187" s="0"/>
      <c r="XA3187" s="0"/>
      <c r="XB3187" s="0"/>
      <c r="XC3187" s="0"/>
      <c r="XD3187" s="0"/>
      <c r="XE3187" s="0"/>
      <c r="XF3187" s="0"/>
      <c r="XG3187" s="0"/>
      <c r="XH3187" s="0"/>
      <c r="XI3187" s="0"/>
      <c r="XJ3187" s="0"/>
      <c r="XK3187" s="0"/>
      <c r="XL3187" s="0"/>
      <c r="XM3187" s="0"/>
      <c r="XN3187" s="0"/>
      <c r="XO3187" s="0"/>
      <c r="XP3187" s="0"/>
      <c r="XQ3187" s="0"/>
      <c r="XR3187" s="0"/>
      <c r="XS3187" s="0"/>
      <c r="XT3187" s="0"/>
      <c r="XU3187" s="0"/>
      <c r="XV3187" s="0"/>
      <c r="XW3187" s="0"/>
      <c r="XX3187" s="0"/>
      <c r="XY3187" s="0"/>
      <c r="XZ3187" s="0"/>
      <c r="YA3187" s="0"/>
      <c r="YB3187" s="0"/>
      <c r="YC3187" s="0"/>
      <c r="YD3187" s="0"/>
      <c r="YE3187" s="0"/>
      <c r="YF3187" s="0"/>
      <c r="YG3187" s="0"/>
      <c r="YH3187" s="0"/>
      <c r="YI3187" s="0"/>
      <c r="YJ3187" s="0"/>
      <c r="YK3187" s="0"/>
      <c r="YL3187" s="0"/>
      <c r="YM3187" s="0"/>
      <c r="YN3187" s="0"/>
      <c r="YO3187" s="0"/>
      <c r="YP3187" s="0"/>
      <c r="YQ3187" s="0"/>
      <c r="YR3187" s="0"/>
      <c r="YS3187" s="0"/>
      <c r="YT3187" s="0"/>
      <c r="YU3187" s="0"/>
      <c r="YV3187" s="0"/>
      <c r="YW3187" s="0"/>
      <c r="YX3187" s="0"/>
      <c r="YY3187" s="0"/>
      <c r="YZ3187" s="0"/>
      <c r="ZA3187" s="0"/>
      <c r="ZB3187" s="0"/>
      <c r="ZC3187" s="0"/>
      <c r="ZD3187" s="0"/>
      <c r="ZE3187" s="0"/>
      <c r="ZF3187" s="0"/>
      <c r="ZG3187" s="0"/>
      <c r="ZH3187" s="0"/>
      <c r="ZI3187" s="0"/>
      <c r="ZJ3187" s="0"/>
      <c r="ZK3187" s="0"/>
      <c r="ZL3187" s="0"/>
      <c r="ZM3187" s="0"/>
      <c r="ZN3187" s="0"/>
      <c r="ZO3187" s="0"/>
      <c r="ZP3187" s="0"/>
      <c r="ZQ3187" s="0"/>
      <c r="ZR3187" s="0"/>
      <c r="ZS3187" s="0"/>
      <c r="ZT3187" s="0"/>
      <c r="ZU3187" s="0"/>
      <c r="ZV3187" s="0"/>
      <c r="ZW3187" s="0"/>
      <c r="ZX3187" s="0"/>
      <c r="ZY3187" s="0"/>
      <c r="ZZ3187" s="0"/>
      <c r="AAA3187" s="0"/>
      <c r="AAB3187" s="0"/>
      <c r="AAC3187" s="0"/>
      <c r="AAD3187" s="0"/>
      <c r="AAE3187" s="0"/>
      <c r="AAF3187" s="0"/>
      <c r="AAG3187" s="0"/>
      <c r="AAH3187" s="0"/>
      <c r="AAI3187" s="0"/>
      <c r="AAJ3187" s="0"/>
      <c r="AAK3187" s="0"/>
      <c r="AAL3187" s="0"/>
      <c r="AAM3187" s="0"/>
      <c r="AAN3187" s="0"/>
      <c r="AAO3187" s="0"/>
      <c r="AAP3187" s="0"/>
      <c r="AAQ3187" s="0"/>
      <c r="AAR3187" s="0"/>
      <c r="AAS3187" s="0"/>
      <c r="AAT3187" s="0"/>
      <c r="AAU3187" s="0"/>
      <c r="AAV3187" s="0"/>
      <c r="AAW3187" s="0"/>
      <c r="AAX3187" s="0"/>
      <c r="AAY3187" s="0"/>
      <c r="AAZ3187" s="0"/>
      <c r="ABA3187" s="0"/>
      <c r="ABB3187" s="0"/>
      <c r="ABC3187" s="0"/>
      <c r="ABD3187" s="0"/>
      <c r="ABE3187" s="0"/>
      <c r="ABF3187" s="0"/>
      <c r="ABG3187" s="0"/>
      <c r="ABH3187" s="0"/>
      <c r="ABI3187" s="0"/>
      <c r="ABJ3187" s="0"/>
      <c r="ABK3187" s="0"/>
      <c r="ABL3187" s="0"/>
      <c r="ABM3187" s="0"/>
      <c r="ABN3187" s="0"/>
      <c r="ABO3187" s="0"/>
      <c r="ABP3187" s="0"/>
      <c r="ABQ3187" s="0"/>
      <c r="ABR3187" s="0"/>
      <c r="ABS3187" s="0"/>
      <c r="ABT3187" s="0"/>
      <c r="ABU3187" s="0"/>
      <c r="ABV3187" s="0"/>
      <c r="ABW3187" s="0"/>
      <c r="ABX3187" s="0"/>
      <c r="ABY3187" s="0"/>
      <c r="ABZ3187" s="0"/>
      <c r="ACA3187" s="0"/>
      <c r="ACB3187" s="0"/>
      <c r="ACC3187" s="0"/>
      <c r="ACD3187" s="0"/>
      <c r="ACE3187" s="0"/>
      <c r="ACF3187" s="0"/>
      <c r="ACG3187" s="0"/>
      <c r="ACH3187" s="0"/>
      <c r="ACI3187" s="0"/>
      <c r="ACJ3187" s="0"/>
      <c r="ACK3187" s="0"/>
      <c r="ACL3187" s="0"/>
      <c r="ACM3187" s="0"/>
      <c r="ACN3187" s="0"/>
      <c r="ACO3187" s="0"/>
      <c r="ACP3187" s="0"/>
      <c r="ACQ3187" s="0"/>
      <c r="ACR3187" s="0"/>
      <c r="ACS3187" s="0"/>
      <c r="ACT3187" s="0"/>
      <c r="ACU3187" s="0"/>
      <c r="ACV3187" s="0"/>
      <c r="ACW3187" s="0"/>
      <c r="ACX3187" s="0"/>
      <c r="ACY3187" s="0"/>
      <c r="ACZ3187" s="0"/>
      <c r="ADA3187" s="0"/>
      <c r="ADB3187" s="0"/>
      <c r="ADC3187" s="0"/>
      <c r="ADD3187" s="0"/>
      <c r="ADE3187" s="0"/>
      <c r="ADF3187" s="0"/>
      <c r="ADG3187" s="0"/>
      <c r="ADH3187" s="0"/>
      <c r="ADI3187" s="0"/>
      <c r="ADJ3187" s="0"/>
      <c r="ADK3187" s="0"/>
      <c r="ADL3187" s="0"/>
      <c r="ADM3187" s="0"/>
      <c r="ADN3187" s="0"/>
      <c r="ADO3187" s="0"/>
      <c r="ADP3187" s="0"/>
      <c r="ADQ3187" s="0"/>
      <c r="ADR3187" s="0"/>
      <c r="ADS3187" s="0"/>
      <c r="ADT3187" s="0"/>
      <c r="ADU3187" s="0"/>
      <c r="ADV3187" s="0"/>
      <c r="ADW3187" s="0"/>
      <c r="ADX3187" s="0"/>
      <c r="ADY3187" s="0"/>
      <c r="ADZ3187" s="0"/>
      <c r="AEA3187" s="0"/>
      <c r="AEB3187" s="0"/>
      <c r="AEC3187" s="0"/>
      <c r="AED3187" s="0"/>
      <c r="AEE3187" s="0"/>
      <c r="AEF3187" s="0"/>
      <c r="AEG3187" s="0"/>
      <c r="AEH3187" s="0"/>
      <c r="AEI3187" s="0"/>
      <c r="AEJ3187" s="0"/>
      <c r="AEK3187" s="0"/>
      <c r="AEL3187" s="0"/>
      <c r="AEM3187" s="0"/>
      <c r="AEN3187" s="0"/>
      <c r="AEO3187" s="0"/>
      <c r="AEP3187" s="0"/>
      <c r="AEQ3187" s="0"/>
      <c r="AER3187" s="0"/>
      <c r="AES3187" s="0"/>
      <c r="AET3187" s="0"/>
      <c r="AEU3187" s="0"/>
      <c r="AEV3187" s="0"/>
      <c r="AEW3187" s="0"/>
      <c r="AEX3187" s="0"/>
      <c r="AEY3187" s="0"/>
      <c r="AEZ3187" s="0"/>
      <c r="AFA3187" s="0"/>
      <c r="AFB3187" s="0"/>
      <c r="AFC3187" s="0"/>
      <c r="AFD3187" s="0"/>
      <c r="AFE3187" s="0"/>
      <c r="AFF3187" s="0"/>
      <c r="AFG3187" s="0"/>
      <c r="AFH3187" s="0"/>
      <c r="AFI3187" s="0"/>
      <c r="AFJ3187" s="0"/>
      <c r="AFK3187" s="0"/>
      <c r="AFL3187" s="0"/>
      <c r="AFM3187" s="0"/>
      <c r="AFN3187" s="0"/>
      <c r="AFO3187" s="0"/>
      <c r="AFP3187" s="0"/>
      <c r="AFQ3187" s="0"/>
      <c r="AFR3187" s="0"/>
      <c r="AFS3187" s="0"/>
      <c r="AFT3187" s="0"/>
      <c r="AFU3187" s="0"/>
      <c r="AFV3187" s="0"/>
      <c r="AFW3187" s="0"/>
      <c r="AFX3187" s="0"/>
      <c r="AFY3187" s="0"/>
      <c r="AFZ3187" s="0"/>
      <c r="AGA3187" s="0"/>
      <c r="AGB3187" s="0"/>
      <c r="AGC3187" s="0"/>
      <c r="AGD3187" s="0"/>
      <c r="AGE3187" s="0"/>
      <c r="AGF3187" s="0"/>
      <c r="AGG3187" s="0"/>
      <c r="AGH3187" s="0"/>
      <c r="AGI3187" s="0"/>
      <c r="AGJ3187" s="0"/>
      <c r="AGK3187" s="0"/>
      <c r="AGL3187" s="0"/>
      <c r="AGM3187" s="0"/>
      <c r="AGN3187" s="0"/>
      <c r="AGO3187" s="0"/>
      <c r="AGP3187" s="0"/>
      <c r="AGQ3187" s="0"/>
      <c r="AGR3187" s="0"/>
      <c r="AGS3187" s="0"/>
      <c r="AGT3187" s="0"/>
      <c r="AGU3187" s="0"/>
      <c r="AGV3187" s="0"/>
      <c r="AGW3187" s="0"/>
      <c r="AGX3187" s="0"/>
      <c r="AGY3187" s="0"/>
      <c r="AGZ3187" s="0"/>
      <c r="AHA3187" s="0"/>
      <c r="AHB3187" s="0"/>
      <c r="AHC3187" s="0"/>
      <c r="AHD3187" s="0"/>
      <c r="AHE3187" s="0"/>
      <c r="AHF3187" s="0"/>
      <c r="AHG3187" s="0"/>
      <c r="AHH3187" s="0"/>
      <c r="AHI3187" s="0"/>
      <c r="AHJ3187" s="0"/>
      <c r="AHK3187" s="0"/>
      <c r="AHL3187" s="0"/>
      <c r="AHM3187" s="0"/>
      <c r="AHN3187" s="0"/>
      <c r="AHO3187" s="0"/>
      <c r="AHP3187" s="0"/>
      <c r="AHQ3187" s="0"/>
      <c r="AHR3187" s="0"/>
      <c r="AHS3187" s="0"/>
      <c r="AHT3187" s="0"/>
      <c r="AHU3187" s="0"/>
      <c r="AHV3187" s="0"/>
      <c r="AHW3187" s="0"/>
      <c r="AHX3187" s="0"/>
      <c r="AHY3187" s="0"/>
      <c r="AHZ3187" s="0"/>
      <c r="AIA3187" s="0"/>
      <c r="AIB3187" s="0"/>
      <c r="AIC3187" s="0"/>
      <c r="AID3187" s="0"/>
      <c r="AIE3187" s="0"/>
      <c r="AIF3187" s="0"/>
      <c r="AIG3187" s="0"/>
      <c r="AIH3187" s="0"/>
      <c r="AII3187" s="0"/>
      <c r="AIJ3187" s="0"/>
      <c r="AIK3187" s="0"/>
      <c r="AIL3187" s="0"/>
      <c r="AIM3187" s="0"/>
      <c r="AIN3187" s="0"/>
      <c r="AIO3187" s="0"/>
      <c r="AIP3187" s="0"/>
      <c r="AIQ3187" s="0"/>
      <c r="AIR3187" s="0"/>
      <c r="AIS3187" s="0"/>
      <c r="AIT3187" s="0"/>
      <c r="AIU3187" s="0"/>
      <c r="AIV3187" s="0"/>
      <c r="AIW3187" s="0"/>
      <c r="AIX3187" s="0"/>
      <c r="AIY3187" s="0"/>
      <c r="AIZ3187" s="0"/>
      <c r="AJA3187" s="0"/>
      <c r="AJB3187" s="0"/>
      <c r="AJC3187" s="0"/>
      <c r="AJD3187" s="0"/>
      <c r="AJE3187" s="0"/>
      <c r="AJF3187" s="0"/>
      <c r="AJG3187" s="0"/>
      <c r="AJH3187" s="0"/>
      <c r="AJI3187" s="0"/>
      <c r="AJJ3187" s="0"/>
      <c r="AJK3187" s="0"/>
      <c r="AJL3187" s="0"/>
      <c r="AJM3187" s="0"/>
      <c r="AJN3187" s="0"/>
      <c r="AJO3187" s="0"/>
      <c r="AJP3187" s="0"/>
      <c r="AJQ3187" s="0"/>
      <c r="AJR3187" s="0"/>
      <c r="AJS3187" s="0"/>
      <c r="AJT3187" s="0"/>
      <c r="AJU3187" s="0"/>
      <c r="AJV3187" s="0"/>
      <c r="AJW3187" s="0"/>
      <c r="AJX3187" s="0"/>
      <c r="AJY3187" s="0"/>
      <c r="AJZ3187" s="0"/>
      <c r="AKA3187" s="0"/>
      <c r="AKB3187" s="0"/>
      <c r="AKC3187" s="0"/>
      <c r="AKD3187" s="0"/>
      <c r="AKE3187" s="0"/>
      <c r="AKF3187" s="0"/>
      <c r="AKG3187" s="0"/>
      <c r="AKH3187" s="0"/>
      <c r="AKI3187" s="0"/>
      <c r="AKJ3187" s="0"/>
      <c r="AKK3187" s="0"/>
      <c r="AKL3187" s="0"/>
      <c r="AKM3187" s="0"/>
      <c r="AKN3187" s="0"/>
      <c r="AKO3187" s="0"/>
      <c r="AKP3187" s="0"/>
      <c r="AKQ3187" s="0"/>
      <c r="AKR3187" s="0"/>
      <c r="AKS3187" s="0"/>
      <c r="AKT3187" s="0"/>
      <c r="AKU3187" s="0"/>
      <c r="AKV3187" s="0"/>
      <c r="AKW3187" s="0"/>
      <c r="AKX3187" s="0"/>
      <c r="AKY3187" s="0"/>
      <c r="AKZ3187" s="0"/>
      <c r="ALA3187" s="0"/>
      <c r="ALB3187" s="0"/>
      <c r="ALC3187" s="0"/>
      <c r="ALD3187" s="0"/>
      <c r="ALE3187" s="0"/>
      <c r="ALF3187" s="0"/>
      <c r="ALG3187" s="0"/>
      <c r="ALH3187" s="0"/>
      <c r="ALI3187" s="0"/>
      <c r="ALJ3187" s="0"/>
      <c r="ALK3187" s="0"/>
      <c r="ALL3187" s="0"/>
      <c r="ALM3187" s="0"/>
      <c r="ALN3187" s="0"/>
      <c r="ALO3187" s="0"/>
      <c r="ALP3187" s="0"/>
      <c r="ALQ3187" s="0"/>
      <c r="ALR3187" s="0"/>
      <c r="ALS3187" s="0"/>
      <c r="ALT3187" s="0"/>
      <c r="ALU3187" s="0"/>
      <c r="ALV3187" s="0"/>
      <c r="ALW3187" s="0"/>
      <c r="ALX3187" s="0"/>
      <c r="ALY3187" s="0"/>
      <c r="ALZ3187" s="0"/>
      <c r="AMA3187" s="0"/>
      <c r="AMB3187" s="0"/>
      <c r="AMC3187" s="0"/>
      <c r="AMD3187" s="0"/>
      <c r="AME3187" s="0"/>
      <c r="AMF3187" s="0"/>
      <c r="AMG3187" s="0"/>
      <c r="AMH3187" s="0"/>
      <c r="AMI3187" s="0"/>
    </row>
    <row r="3188" customFormat="false" ht="12.75" hidden="false" customHeight="false" outlineLevel="0" collapsed="false">
      <c r="A3188" s="1" t="s">
        <v>645</v>
      </c>
      <c r="C3188" s="64" t="s">
        <v>3430</v>
      </c>
      <c r="D3188" s="64" t="s">
        <v>49</v>
      </c>
      <c r="E3188" s="65" t="n">
        <v>3.8</v>
      </c>
      <c r="F3188" s="66" t="n">
        <f aca="false">2.79/15</f>
        <v>0.186</v>
      </c>
      <c r="G3188" s="67" t="s">
        <v>3372</v>
      </c>
      <c r="H3188" s="67" t="s">
        <v>168</v>
      </c>
      <c r="I3188" s="104" t="n">
        <v>2.79</v>
      </c>
      <c r="J3188" s="67" t="s">
        <v>3063</v>
      </c>
      <c r="BM3188" s="0"/>
      <c r="BN3188" s="0"/>
      <c r="BO3188" s="0"/>
      <c r="BP3188" s="0"/>
      <c r="BQ3188" s="0"/>
      <c r="BR3188" s="0"/>
      <c r="BS3188" s="0"/>
      <c r="BT3188" s="0"/>
      <c r="BU3188" s="0"/>
      <c r="BV3188" s="0"/>
      <c r="BW3188" s="0"/>
      <c r="BX3188" s="0"/>
      <c r="BY3188" s="0"/>
      <c r="BZ3188" s="0"/>
      <c r="CA3188" s="0"/>
      <c r="CB3188" s="0"/>
      <c r="CC3188" s="0"/>
      <c r="CD3188" s="0"/>
      <c r="CE3188" s="0"/>
      <c r="CF3188" s="0"/>
      <c r="CG3188" s="0"/>
      <c r="CH3188" s="0"/>
      <c r="CI3188" s="0"/>
      <c r="CJ3188" s="0"/>
      <c r="CK3188" s="0"/>
      <c r="CL3188" s="0"/>
      <c r="CM3188" s="0"/>
      <c r="CN3188" s="0"/>
      <c r="CO3188" s="0"/>
      <c r="CP3188" s="0"/>
      <c r="CQ3188" s="0"/>
      <c r="CR3188" s="0"/>
      <c r="CS3188" s="0"/>
      <c r="CT3188" s="0"/>
      <c r="CU3188" s="0"/>
      <c r="CV3188" s="0"/>
      <c r="CW3188" s="0"/>
      <c r="CX3188" s="0"/>
      <c r="CY3188" s="0"/>
      <c r="CZ3188" s="0"/>
      <c r="DA3188" s="0"/>
      <c r="DB3188" s="0"/>
      <c r="DC3188" s="0"/>
      <c r="DD3188" s="0"/>
      <c r="DE3188" s="0"/>
      <c r="DF3188" s="0"/>
      <c r="DG3188" s="0"/>
      <c r="DH3188" s="0"/>
      <c r="DI3188" s="0"/>
      <c r="DJ3188" s="0"/>
      <c r="DK3188" s="0"/>
      <c r="DL3188" s="0"/>
      <c r="DM3188" s="0"/>
      <c r="DN3188" s="0"/>
      <c r="DO3188" s="0"/>
      <c r="DP3188" s="0"/>
      <c r="DQ3188" s="0"/>
      <c r="DR3188" s="0"/>
      <c r="DS3188" s="0"/>
      <c r="DT3188" s="0"/>
      <c r="DU3188" s="0"/>
      <c r="DV3188" s="0"/>
      <c r="DW3188" s="0"/>
      <c r="DX3188" s="0"/>
      <c r="DY3188" s="0"/>
      <c r="DZ3188" s="0"/>
      <c r="EA3188" s="0"/>
      <c r="EB3188" s="0"/>
      <c r="EC3188" s="0"/>
      <c r="ED3188" s="0"/>
      <c r="EE3188" s="0"/>
      <c r="EF3188" s="0"/>
      <c r="EG3188" s="0"/>
      <c r="EH3188" s="0"/>
      <c r="EI3188" s="0"/>
      <c r="EJ3188" s="0"/>
      <c r="EK3188" s="0"/>
      <c r="EL3188" s="0"/>
      <c r="EM3188" s="0"/>
      <c r="EN3188" s="0"/>
      <c r="EO3188" s="0"/>
      <c r="EP3188" s="0"/>
      <c r="EQ3188" s="0"/>
      <c r="ER3188" s="0"/>
      <c r="ES3188" s="0"/>
      <c r="ET3188" s="0"/>
      <c r="EU3188" s="0"/>
      <c r="EV3188" s="0"/>
      <c r="EW3188" s="0"/>
      <c r="EX3188" s="0"/>
      <c r="EY3188" s="0"/>
      <c r="EZ3188" s="0"/>
      <c r="FA3188" s="0"/>
      <c r="FB3188" s="0"/>
      <c r="FC3188" s="0"/>
      <c r="FD3188" s="0"/>
      <c r="FE3188" s="0"/>
      <c r="FF3188" s="0"/>
      <c r="FG3188" s="0"/>
      <c r="FH3188" s="0"/>
      <c r="FI3188" s="0"/>
      <c r="FJ3188" s="0"/>
      <c r="FK3188" s="0"/>
      <c r="FL3188" s="0"/>
      <c r="FM3188" s="0"/>
      <c r="FN3188" s="0"/>
      <c r="FO3188" s="0"/>
      <c r="FP3188" s="0"/>
      <c r="FQ3188" s="0"/>
      <c r="FR3188" s="0"/>
      <c r="FS3188" s="0"/>
      <c r="FT3188" s="0"/>
      <c r="FU3188" s="0"/>
      <c r="FV3188" s="0"/>
      <c r="FW3188" s="0"/>
      <c r="FX3188" s="0"/>
      <c r="FY3188" s="0"/>
      <c r="FZ3188" s="0"/>
      <c r="GA3188" s="0"/>
      <c r="GB3188" s="0"/>
      <c r="GC3188" s="0"/>
      <c r="GD3188" s="0"/>
      <c r="GE3188" s="0"/>
      <c r="GF3188" s="0"/>
      <c r="GG3188" s="0"/>
      <c r="GH3188" s="0"/>
      <c r="GI3188" s="0"/>
      <c r="GJ3188" s="0"/>
      <c r="GK3188" s="0"/>
      <c r="GL3188" s="0"/>
      <c r="GM3188" s="0"/>
      <c r="GN3188" s="0"/>
      <c r="GO3188" s="0"/>
      <c r="GP3188" s="0"/>
      <c r="GQ3188" s="0"/>
      <c r="GR3188" s="0"/>
      <c r="GS3188" s="0"/>
      <c r="GT3188" s="0"/>
      <c r="GU3188" s="0"/>
      <c r="GV3188" s="0"/>
      <c r="GW3188" s="0"/>
      <c r="GX3188" s="0"/>
      <c r="GY3188" s="0"/>
      <c r="GZ3188" s="0"/>
      <c r="HA3188" s="0"/>
      <c r="HB3188" s="0"/>
      <c r="HC3188" s="0"/>
      <c r="HD3188" s="0"/>
      <c r="HE3188" s="0"/>
      <c r="HF3188" s="0"/>
      <c r="HG3188" s="0"/>
      <c r="HH3188" s="0"/>
      <c r="HI3188" s="0"/>
      <c r="HJ3188" s="0"/>
      <c r="HK3188" s="0"/>
      <c r="HL3188" s="0"/>
      <c r="HM3188" s="0"/>
      <c r="HN3188" s="0"/>
      <c r="HO3188" s="0"/>
      <c r="HP3188" s="0"/>
      <c r="HQ3188" s="0"/>
      <c r="HR3188" s="0"/>
      <c r="HS3188" s="0"/>
      <c r="HT3188" s="0"/>
      <c r="HU3188" s="0"/>
      <c r="HV3188" s="0"/>
      <c r="HW3188" s="0"/>
      <c r="HX3188" s="0"/>
      <c r="HY3188" s="0"/>
      <c r="HZ3188" s="0"/>
      <c r="IA3188" s="0"/>
      <c r="IB3188" s="0"/>
      <c r="IC3188" s="0"/>
      <c r="ID3188" s="0"/>
      <c r="IE3188" s="0"/>
      <c r="IF3188" s="0"/>
      <c r="IG3188" s="0"/>
      <c r="IH3188" s="0"/>
      <c r="II3188" s="0"/>
      <c r="IJ3188" s="0"/>
      <c r="IK3188" s="0"/>
      <c r="IL3188" s="0"/>
      <c r="IM3188" s="0"/>
      <c r="IN3188" s="0"/>
      <c r="IO3188" s="0"/>
      <c r="IP3188" s="0"/>
      <c r="IQ3188" s="0"/>
      <c r="IR3188" s="0"/>
      <c r="IS3188" s="0"/>
      <c r="IT3188" s="0"/>
      <c r="IU3188" s="0"/>
      <c r="IV3188" s="0"/>
      <c r="IW3188" s="0"/>
      <c r="IX3188" s="0"/>
      <c r="IY3188" s="0"/>
      <c r="IZ3188" s="0"/>
      <c r="JA3188" s="0"/>
      <c r="JB3188" s="0"/>
      <c r="JC3188" s="0"/>
      <c r="JD3188" s="0"/>
      <c r="JE3188" s="0"/>
      <c r="JF3188" s="0"/>
      <c r="JG3188" s="0"/>
      <c r="JH3188" s="0"/>
      <c r="JI3188" s="0"/>
      <c r="JJ3188" s="0"/>
      <c r="JK3188" s="0"/>
      <c r="JL3188" s="0"/>
      <c r="JM3188" s="0"/>
      <c r="JN3188" s="0"/>
      <c r="JO3188" s="0"/>
      <c r="JP3188" s="0"/>
      <c r="JQ3188" s="0"/>
      <c r="JR3188" s="0"/>
      <c r="JS3188" s="0"/>
      <c r="JT3188" s="0"/>
      <c r="JU3188" s="0"/>
      <c r="JV3188" s="0"/>
      <c r="JW3188" s="0"/>
      <c r="JX3188" s="0"/>
      <c r="JY3188" s="0"/>
      <c r="JZ3188" s="0"/>
      <c r="KA3188" s="0"/>
      <c r="KB3188" s="0"/>
      <c r="KC3188" s="0"/>
      <c r="KD3188" s="0"/>
      <c r="KE3188" s="0"/>
      <c r="KF3188" s="0"/>
      <c r="KG3188" s="0"/>
      <c r="KH3188" s="0"/>
      <c r="KI3188" s="0"/>
      <c r="KJ3188" s="0"/>
      <c r="KK3188" s="0"/>
      <c r="KL3188" s="0"/>
      <c r="KM3188" s="0"/>
      <c r="KN3188" s="0"/>
      <c r="KO3188" s="0"/>
      <c r="KP3188" s="0"/>
      <c r="KQ3188" s="0"/>
      <c r="KR3188" s="0"/>
      <c r="KS3188" s="0"/>
      <c r="KT3188" s="0"/>
      <c r="KU3188" s="0"/>
      <c r="KV3188" s="0"/>
      <c r="KW3188" s="0"/>
      <c r="KX3188" s="0"/>
      <c r="KY3188" s="0"/>
      <c r="KZ3188" s="0"/>
      <c r="LA3188" s="0"/>
      <c r="LB3188" s="0"/>
      <c r="LC3188" s="0"/>
      <c r="LD3188" s="0"/>
      <c r="LE3188" s="0"/>
      <c r="LF3188" s="0"/>
      <c r="LG3188" s="0"/>
      <c r="LH3188" s="0"/>
      <c r="LI3188" s="0"/>
      <c r="LJ3188" s="0"/>
      <c r="LK3188" s="0"/>
      <c r="LL3188" s="0"/>
      <c r="LM3188" s="0"/>
      <c r="LN3188" s="0"/>
      <c r="LO3188" s="0"/>
      <c r="LP3188" s="0"/>
      <c r="LQ3188" s="0"/>
      <c r="LR3188" s="0"/>
      <c r="LS3188" s="0"/>
      <c r="LT3188" s="0"/>
      <c r="LU3188" s="0"/>
      <c r="LV3188" s="0"/>
      <c r="LW3188" s="0"/>
      <c r="LX3188" s="0"/>
      <c r="LY3188" s="0"/>
      <c r="LZ3188" s="0"/>
      <c r="MA3188" s="0"/>
      <c r="MB3188" s="0"/>
      <c r="MC3188" s="0"/>
      <c r="MD3188" s="0"/>
      <c r="ME3188" s="0"/>
      <c r="MF3188" s="0"/>
      <c r="MG3188" s="0"/>
      <c r="MH3188" s="0"/>
      <c r="MI3188" s="0"/>
      <c r="MJ3188" s="0"/>
      <c r="MK3188" s="0"/>
      <c r="ML3188" s="0"/>
      <c r="MM3188" s="0"/>
      <c r="MN3188" s="0"/>
      <c r="MO3188" s="0"/>
      <c r="MP3188" s="0"/>
      <c r="MQ3188" s="0"/>
      <c r="MR3188" s="0"/>
      <c r="MS3188" s="0"/>
      <c r="MT3188" s="0"/>
      <c r="MU3188" s="0"/>
      <c r="MV3188" s="0"/>
      <c r="MW3188" s="0"/>
      <c r="MX3188" s="0"/>
      <c r="MY3188" s="0"/>
      <c r="MZ3188" s="0"/>
      <c r="NA3188" s="0"/>
      <c r="NB3188" s="0"/>
      <c r="NC3188" s="0"/>
      <c r="ND3188" s="0"/>
      <c r="NE3188" s="0"/>
      <c r="NF3188" s="0"/>
      <c r="NG3188" s="0"/>
      <c r="NH3188" s="0"/>
      <c r="NI3188" s="0"/>
      <c r="NJ3188" s="0"/>
      <c r="NK3188" s="0"/>
      <c r="NL3188" s="0"/>
      <c r="NM3188" s="0"/>
      <c r="NN3188" s="0"/>
      <c r="NO3188" s="0"/>
      <c r="NP3188" s="0"/>
      <c r="NQ3188" s="0"/>
      <c r="NR3188" s="0"/>
      <c r="NS3188" s="0"/>
      <c r="NT3188" s="0"/>
      <c r="NU3188" s="0"/>
      <c r="NV3188" s="0"/>
      <c r="NW3188" s="0"/>
      <c r="NX3188" s="0"/>
      <c r="NY3188" s="0"/>
      <c r="NZ3188" s="0"/>
      <c r="OA3188" s="0"/>
      <c r="OB3188" s="0"/>
      <c r="OC3188" s="0"/>
      <c r="OD3188" s="0"/>
      <c r="OE3188" s="0"/>
      <c r="OF3188" s="0"/>
      <c r="OG3188" s="0"/>
      <c r="OH3188" s="0"/>
      <c r="OI3188" s="0"/>
      <c r="OJ3188" s="0"/>
      <c r="OK3188" s="0"/>
      <c r="OL3188" s="0"/>
      <c r="OM3188" s="0"/>
      <c r="ON3188" s="0"/>
      <c r="OO3188" s="0"/>
      <c r="OP3188" s="0"/>
      <c r="OQ3188" s="0"/>
      <c r="OR3188" s="0"/>
      <c r="OS3188" s="0"/>
      <c r="OT3188" s="0"/>
      <c r="OU3188" s="0"/>
      <c r="OV3188" s="0"/>
      <c r="OW3188" s="0"/>
      <c r="OX3188" s="0"/>
      <c r="OY3188" s="0"/>
      <c r="OZ3188" s="0"/>
      <c r="PA3188" s="0"/>
      <c r="PB3188" s="0"/>
      <c r="PC3188" s="0"/>
      <c r="PD3188" s="0"/>
      <c r="PE3188" s="0"/>
      <c r="PF3188" s="0"/>
      <c r="PG3188" s="0"/>
      <c r="PH3188" s="0"/>
      <c r="PI3188" s="0"/>
      <c r="PJ3188" s="0"/>
      <c r="PK3188" s="0"/>
      <c r="PL3188" s="0"/>
      <c r="PM3188" s="0"/>
      <c r="PN3188" s="0"/>
      <c r="PO3188" s="0"/>
      <c r="PP3188" s="0"/>
      <c r="PQ3188" s="0"/>
      <c r="PR3188" s="0"/>
      <c r="PS3188" s="0"/>
      <c r="PT3188" s="0"/>
      <c r="PU3188" s="0"/>
      <c r="PV3188" s="0"/>
      <c r="PW3188" s="0"/>
      <c r="PX3188" s="0"/>
      <c r="PY3188" s="0"/>
      <c r="PZ3188" s="0"/>
      <c r="QA3188" s="0"/>
      <c r="QB3188" s="0"/>
      <c r="QC3188" s="0"/>
      <c r="QD3188" s="0"/>
      <c r="QE3188" s="0"/>
      <c r="QF3188" s="0"/>
      <c r="QG3188" s="0"/>
      <c r="QH3188" s="0"/>
      <c r="QI3188" s="0"/>
      <c r="QJ3188" s="0"/>
      <c r="QK3188" s="0"/>
      <c r="QL3188" s="0"/>
      <c r="QM3188" s="0"/>
      <c r="QN3188" s="0"/>
      <c r="QO3188" s="0"/>
      <c r="QP3188" s="0"/>
      <c r="QQ3188" s="0"/>
      <c r="QR3188" s="0"/>
      <c r="QS3188" s="0"/>
      <c r="QT3188" s="0"/>
      <c r="QU3188" s="0"/>
      <c r="QV3188" s="0"/>
      <c r="QW3188" s="0"/>
      <c r="QX3188" s="0"/>
      <c r="QY3188" s="0"/>
      <c r="QZ3188" s="0"/>
      <c r="RA3188" s="0"/>
      <c r="RB3188" s="0"/>
      <c r="RC3188" s="0"/>
      <c r="RD3188" s="0"/>
      <c r="RE3188" s="0"/>
      <c r="RF3188" s="0"/>
      <c r="RG3188" s="0"/>
      <c r="RH3188" s="0"/>
      <c r="RI3188" s="0"/>
      <c r="RJ3188" s="0"/>
      <c r="RK3188" s="0"/>
      <c r="RL3188" s="0"/>
      <c r="RM3188" s="0"/>
      <c r="RN3188" s="0"/>
      <c r="RO3188" s="0"/>
      <c r="RP3188" s="0"/>
      <c r="RQ3188" s="0"/>
      <c r="RR3188" s="0"/>
      <c r="RS3188" s="0"/>
      <c r="RT3188" s="0"/>
      <c r="RU3188" s="0"/>
      <c r="RV3188" s="0"/>
      <c r="RW3188" s="0"/>
      <c r="RX3188" s="0"/>
      <c r="RY3188" s="0"/>
      <c r="RZ3188" s="0"/>
      <c r="SA3188" s="0"/>
      <c r="SB3188" s="0"/>
      <c r="SC3188" s="0"/>
      <c r="SD3188" s="0"/>
      <c r="SE3188" s="0"/>
      <c r="SF3188" s="0"/>
      <c r="SG3188" s="0"/>
      <c r="SH3188" s="0"/>
      <c r="SI3188" s="0"/>
      <c r="SJ3188" s="0"/>
      <c r="SK3188" s="0"/>
      <c r="SL3188" s="0"/>
      <c r="SM3188" s="0"/>
      <c r="SN3188" s="0"/>
      <c r="SO3188" s="0"/>
      <c r="SP3188" s="0"/>
      <c r="SQ3188" s="0"/>
      <c r="SR3188" s="0"/>
      <c r="SS3188" s="0"/>
      <c r="ST3188" s="0"/>
      <c r="SU3188" s="0"/>
      <c r="SV3188" s="0"/>
      <c r="SW3188" s="0"/>
      <c r="SX3188" s="0"/>
      <c r="SY3188" s="0"/>
      <c r="SZ3188" s="0"/>
      <c r="TA3188" s="0"/>
      <c r="TB3188" s="0"/>
      <c r="TC3188" s="0"/>
      <c r="TD3188" s="0"/>
      <c r="TE3188" s="0"/>
      <c r="TF3188" s="0"/>
      <c r="TG3188" s="0"/>
      <c r="TH3188" s="0"/>
      <c r="TI3188" s="0"/>
      <c r="TJ3188" s="0"/>
      <c r="TK3188" s="0"/>
      <c r="TL3188" s="0"/>
      <c r="TM3188" s="0"/>
      <c r="TN3188" s="0"/>
      <c r="TO3188" s="0"/>
      <c r="TP3188" s="0"/>
      <c r="TQ3188" s="0"/>
      <c r="TR3188" s="0"/>
      <c r="TS3188" s="0"/>
      <c r="TT3188" s="0"/>
      <c r="TU3188" s="0"/>
      <c r="TV3188" s="0"/>
      <c r="TW3188" s="0"/>
      <c r="TX3188" s="0"/>
      <c r="TY3188" s="0"/>
      <c r="TZ3188" s="0"/>
      <c r="UA3188" s="0"/>
      <c r="UB3188" s="0"/>
      <c r="UC3188" s="0"/>
      <c r="UD3188" s="0"/>
      <c r="UE3188" s="0"/>
      <c r="UF3188" s="0"/>
      <c r="UG3188" s="0"/>
      <c r="UH3188" s="0"/>
      <c r="UI3188" s="0"/>
      <c r="UJ3188" s="0"/>
      <c r="UK3188" s="0"/>
      <c r="UL3188" s="0"/>
      <c r="UM3188" s="0"/>
      <c r="UN3188" s="0"/>
      <c r="UO3188" s="0"/>
      <c r="UP3188" s="0"/>
      <c r="UQ3188" s="0"/>
      <c r="UR3188" s="0"/>
      <c r="US3188" s="0"/>
      <c r="UT3188" s="0"/>
      <c r="UU3188" s="0"/>
      <c r="UV3188" s="0"/>
      <c r="UW3188" s="0"/>
      <c r="UX3188" s="0"/>
      <c r="UY3188" s="0"/>
      <c r="UZ3188" s="0"/>
      <c r="VA3188" s="0"/>
      <c r="VB3188" s="0"/>
      <c r="VC3188" s="0"/>
      <c r="VD3188" s="0"/>
      <c r="VE3188" s="0"/>
      <c r="VF3188" s="0"/>
      <c r="VG3188" s="0"/>
      <c r="VH3188" s="0"/>
      <c r="VI3188" s="0"/>
      <c r="VJ3188" s="0"/>
      <c r="VK3188" s="0"/>
      <c r="VL3188" s="0"/>
      <c r="VM3188" s="0"/>
      <c r="VN3188" s="0"/>
      <c r="VO3188" s="0"/>
      <c r="VP3188" s="0"/>
      <c r="VQ3188" s="0"/>
      <c r="VR3188" s="0"/>
      <c r="VS3188" s="0"/>
      <c r="VT3188" s="0"/>
      <c r="VU3188" s="0"/>
      <c r="VV3188" s="0"/>
      <c r="VW3188" s="0"/>
      <c r="VX3188" s="0"/>
      <c r="VY3188" s="0"/>
      <c r="VZ3188" s="0"/>
      <c r="WA3188" s="0"/>
      <c r="WB3188" s="0"/>
      <c r="WC3188" s="0"/>
      <c r="WD3188" s="0"/>
      <c r="WE3188" s="0"/>
      <c r="WF3188" s="0"/>
      <c r="WG3188" s="0"/>
      <c r="WH3188" s="0"/>
      <c r="WI3188" s="0"/>
      <c r="WJ3188" s="0"/>
      <c r="WK3188" s="0"/>
      <c r="WL3188" s="0"/>
      <c r="WM3188" s="0"/>
      <c r="WN3188" s="0"/>
      <c r="WO3188" s="0"/>
      <c r="WP3188" s="0"/>
      <c r="WQ3188" s="0"/>
      <c r="WR3188" s="0"/>
      <c r="WS3188" s="0"/>
      <c r="WT3188" s="0"/>
      <c r="WU3188" s="0"/>
      <c r="WV3188" s="0"/>
      <c r="WW3188" s="0"/>
      <c r="WX3188" s="0"/>
      <c r="WY3188" s="0"/>
      <c r="WZ3188" s="0"/>
      <c r="XA3188" s="0"/>
      <c r="XB3188" s="0"/>
      <c r="XC3188" s="0"/>
      <c r="XD3188" s="0"/>
      <c r="XE3188" s="0"/>
      <c r="XF3188" s="0"/>
      <c r="XG3188" s="0"/>
      <c r="XH3188" s="0"/>
      <c r="XI3188" s="0"/>
      <c r="XJ3188" s="0"/>
      <c r="XK3188" s="0"/>
      <c r="XL3188" s="0"/>
      <c r="XM3188" s="0"/>
      <c r="XN3188" s="0"/>
      <c r="XO3188" s="0"/>
      <c r="XP3188" s="0"/>
      <c r="XQ3188" s="0"/>
      <c r="XR3188" s="0"/>
      <c r="XS3188" s="0"/>
      <c r="XT3188" s="0"/>
      <c r="XU3188" s="0"/>
      <c r="XV3188" s="0"/>
      <c r="XW3188" s="0"/>
      <c r="XX3188" s="0"/>
      <c r="XY3188" s="0"/>
      <c r="XZ3188" s="0"/>
      <c r="YA3188" s="0"/>
      <c r="YB3188" s="0"/>
      <c r="YC3188" s="0"/>
      <c r="YD3188" s="0"/>
      <c r="YE3188" s="0"/>
      <c r="YF3188" s="0"/>
      <c r="YG3188" s="0"/>
      <c r="YH3188" s="0"/>
      <c r="YI3188" s="0"/>
      <c r="YJ3188" s="0"/>
      <c r="YK3188" s="0"/>
      <c r="YL3188" s="0"/>
      <c r="YM3188" s="0"/>
      <c r="YN3188" s="0"/>
      <c r="YO3188" s="0"/>
      <c r="YP3188" s="0"/>
      <c r="YQ3188" s="0"/>
      <c r="YR3188" s="0"/>
      <c r="YS3188" s="0"/>
      <c r="YT3188" s="0"/>
      <c r="YU3188" s="0"/>
      <c r="YV3188" s="0"/>
      <c r="YW3188" s="0"/>
      <c r="YX3188" s="0"/>
      <c r="YY3188" s="0"/>
      <c r="YZ3188" s="0"/>
      <c r="ZA3188" s="0"/>
      <c r="ZB3188" s="0"/>
      <c r="ZC3188" s="0"/>
      <c r="ZD3188" s="0"/>
      <c r="ZE3188" s="0"/>
      <c r="ZF3188" s="0"/>
      <c r="ZG3188" s="0"/>
      <c r="ZH3188" s="0"/>
      <c r="ZI3188" s="0"/>
      <c r="ZJ3188" s="0"/>
      <c r="ZK3188" s="0"/>
      <c r="ZL3188" s="0"/>
      <c r="ZM3188" s="0"/>
      <c r="ZN3188" s="0"/>
      <c r="ZO3188" s="0"/>
      <c r="ZP3188" s="0"/>
      <c r="ZQ3188" s="0"/>
      <c r="ZR3188" s="0"/>
      <c r="ZS3188" s="0"/>
      <c r="ZT3188" s="0"/>
      <c r="ZU3188" s="0"/>
      <c r="ZV3188" s="0"/>
      <c r="ZW3188" s="0"/>
      <c r="ZX3188" s="0"/>
      <c r="ZY3188" s="0"/>
      <c r="ZZ3188" s="0"/>
      <c r="AAA3188" s="0"/>
      <c r="AAB3188" s="0"/>
      <c r="AAC3188" s="0"/>
      <c r="AAD3188" s="0"/>
      <c r="AAE3188" s="0"/>
      <c r="AAF3188" s="0"/>
      <c r="AAG3188" s="0"/>
      <c r="AAH3188" s="0"/>
      <c r="AAI3188" s="0"/>
      <c r="AAJ3188" s="0"/>
      <c r="AAK3188" s="0"/>
      <c r="AAL3188" s="0"/>
      <c r="AAM3188" s="0"/>
      <c r="AAN3188" s="0"/>
      <c r="AAO3188" s="0"/>
      <c r="AAP3188" s="0"/>
      <c r="AAQ3188" s="0"/>
      <c r="AAR3188" s="0"/>
      <c r="AAS3188" s="0"/>
      <c r="AAT3188" s="0"/>
      <c r="AAU3188" s="0"/>
      <c r="AAV3188" s="0"/>
      <c r="AAW3188" s="0"/>
      <c r="AAX3188" s="0"/>
      <c r="AAY3188" s="0"/>
      <c r="AAZ3188" s="0"/>
      <c r="ABA3188" s="0"/>
      <c r="ABB3188" s="0"/>
      <c r="ABC3188" s="0"/>
      <c r="ABD3188" s="0"/>
      <c r="ABE3188" s="0"/>
      <c r="ABF3188" s="0"/>
      <c r="ABG3188" s="0"/>
      <c r="ABH3188" s="0"/>
      <c r="ABI3188" s="0"/>
      <c r="ABJ3188" s="0"/>
      <c r="ABK3188" s="0"/>
      <c r="ABL3188" s="0"/>
      <c r="ABM3188" s="0"/>
      <c r="ABN3188" s="0"/>
      <c r="ABO3188" s="0"/>
      <c r="ABP3188" s="0"/>
      <c r="ABQ3188" s="0"/>
      <c r="ABR3188" s="0"/>
      <c r="ABS3188" s="0"/>
      <c r="ABT3188" s="0"/>
      <c r="ABU3188" s="0"/>
      <c r="ABV3188" s="0"/>
      <c r="ABW3188" s="0"/>
      <c r="ABX3188" s="0"/>
      <c r="ABY3188" s="0"/>
      <c r="ABZ3188" s="0"/>
      <c r="ACA3188" s="0"/>
      <c r="ACB3188" s="0"/>
      <c r="ACC3188" s="0"/>
      <c r="ACD3188" s="0"/>
      <c r="ACE3188" s="0"/>
      <c r="ACF3188" s="0"/>
      <c r="ACG3188" s="0"/>
      <c r="ACH3188" s="0"/>
      <c r="ACI3188" s="0"/>
      <c r="ACJ3188" s="0"/>
      <c r="ACK3188" s="0"/>
      <c r="ACL3188" s="0"/>
      <c r="ACM3188" s="0"/>
      <c r="ACN3188" s="0"/>
      <c r="ACO3188" s="0"/>
      <c r="ACP3188" s="0"/>
      <c r="ACQ3188" s="0"/>
      <c r="ACR3188" s="0"/>
      <c r="ACS3188" s="0"/>
      <c r="ACT3188" s="0"/>
      <c r="ACU3188" s="0"/>
      <c r="ACV3188" s="0"/>
      <c r="ACW3188" s="0"/>
      <c r="ACX3188" s="0"/>
      <c r="ACY3188" s="0"/>
      <c r="ACZ3188" s="0"/>
      <c r="ADA3188" s="0"/>
      <c r="ADB3188" s="0"/>
      <c r="ADC3188" s="0"/>
      <c r="ADD3188" s="0"/>
      <c r="ADE3188" s="0"/>
      <c r="ADF3188" s="0"/>
      <c r="ADG3188" s="0"/>
      <c r="ADH3188" s="0"/>
      <c r="ADI3188" s="0"/>
      <c r="ADJ3188" s="0"/>
      <c r="ADK3188" s="0"/>
      <c r="ADL3188" s="0"/>
      <c r="ADM3188" s="0"/>
      <c r="ADN3188" s="0"/>
      <c r="ADO3188" s="0"/>
      <c r="ADP3188" s="0"/>
      <c r="ADQ3188" s="0"/>
      <c r="ADR3188" s="0"/>
      <c r="ADS3188" s="0"/>
      <c r="ADT3188" s="0"/>
      <c r="ADU3188" s="0"/>
      <c r="ADV3188" s="0"/>
      <c r="ADW3188" s="0"/>
      <c r="ADX3188" s="0"/>
      <c r="ADY3188" s="0"/>
      <c r="ADZ3188" s="0"/>
      <c r="AEA3188" s="0"/>
      <c r="AEB3188" s="0"/>
      <c r="AEC3188" s="0"/>
      <c r="AED3188" s="0"/>
      <c r="AEE3188" s="0"/>
      <c r="AEF3188" s="0"/>
      <c r="AEG3188" s="0"/>
      <c r="AEH3188" s="0"/>
      <c r="AEI3188" s="0"/>
      <c r="AEJ3188" s="0"/>
      <c r="AEK3188" s="0"/>
      <c r="AEL3188" s="0"/>
      <c r="AEM3188" s="0"/>
      <c r="AEN3188" s="0"/>
      <c r="AEO3188" s="0"/>
      <c r="AEP3188" s="0"/>
      <c r="AEQ3188" s="0"/>
      <c r="AER3188" s="0"/>
      <c r="AES3188" s="0"/>
      <c r="AET3188" s="0"/>
      <c r="AEU3188" s="0"/>
      <c r="AEV3188" s="0"/>
      <c r="AEW3188" s="0"/>
      <c r="AEX3188" s="0"/>
      <c r="AEY3188" s="0"/>
      <c r="AEZ3188" s="0"/>
      <c r="AFA3188" s="0"/>
      <c r="AFB3188" s="0"/>
      <c r="AFC3188" s="0"/>
      <c r="AFD3188" s="0"/>
      <c r="AFE3188" s="0"/>
      <c r="AFF3188" s="0"/>
      <c r="AFG3188" s="0"/>
      <c r="AFH3188" s="0"/>
      <c r="AFI3188" s="0"/>
      <c r="AFJ3188" s="0"/>
      <c r="AFK3188" s="0"/>
      <c r="AFL3188" s="0"/>
      <c r="AFM3188" s="0"/>
      <c r="AFN3188" s="0"/>
      <c r="AFO3188" s="0"/>
      <c r="AFP3188" s="0"/>
      <c r="AFQ3188" s="0"/>
      <c r="AFR3188" s="0"/>
      <c r="AFS3188" s="0"/>
      <c r="AFT3188" s="0"/>
      <c r="AFU3188" s="0"/>
      <c r="AFV3188" s="0"/>
      <c r="AFW3188" s="0"/>
      <c r="AFX3188" s="0"/>
      <c r="AFY3188" s="0"/>
      <c r="AFZ3188" s="0"/>
      <c r="AGA3188" s="0"/>
      <c r="AGB3188" s="0"/>
      <c r="AGC3188" s="0"/>
      <c r="AGD3188" s="0"/>
      <c r="AGE3188" s="0"/>
      <c r="AGF3188" s="0"/>
      <c r="AGG3188" s="0"/>
      <c r="AGH3188" s="0"/>
      <c r="AGI3188" s="0"/>
      <c r="AGJ3188" s="0"/>
      <c r="AGK3188" s="0"/>
      <c r="AGL3188" s="0"/>
      <c r="AGM3188" s="0"/>
      <c r="AGN3188" s="0"/>
      <c r="AGO3188" s="0"/>
      <c r="AGP3188" s="0"/>
      <c r="AGQ3188" s="0"/>
      <c r="AGR3188" s="0"/>
      <c r="AGS3188" s="0"/>
      <c r="AGT3188" s="0"/>
      <c r="AGU3188" s="0"/>
      <c r="AGV3188" s="0"/>
      <c r="AGW3188" s="0"/>
      <c r="AGX3188" s="0"/>
      <c r="AGY3188" s="0"/>
      <c r="AGZ3188" s="0"/>
      <c r="AHA3188" s="0"/>
      <c r="AHB3188" s="0"/>
      <c r="AHC3188" s="0"/>
      <c r="AHD3188" s="0"/>
      <c r="AHE3188" s="0"/>
      <c r="AHF3188" s="0"/>
      <c r="AHG3188" s="0"/>
      <c r="AHH3188" s="0"/>
      <c r="AHI3188" s="0"/>
      <c r="AHJ3188" s="0"/>
      <c r="AHK3188" s="0"/>
      <c r="AHL3188" s="0"/>
      <c r="AHM3188" s="0"/>
      <c r="AHN3188" s="0"/>
      <c r="AHO3188" s="0"/>
      <c r="AHP3188" s="0"/>
      <c r="AHQ3188" s="0"/>
      <c r="AHR3188" s="0"/>
      <c r="AHS3188" s="0"/>
      <c r="AHT3188" s="0"/>
      <c r="AHU3188" s="0"/>
      <c r="AHV3188" s="0"/>
      <c r="AHW3188" s="0"/>
      <c r="AHX3188" s="0"/>
      <c r="AHY3188" s="0"/>
      <c r="AHZ3188" s="0"/>
      <c r="AIA3188" s="0"/>
      <c r="AIB3188" s="0"/>
      <c r="AIC3188" s="0"/>
      <c r="AID3188" s="0"/>
      <c r="AIE3188" s="0"/>
      <c r="AIF3188" s="0"/>
      <c r="AIG3188" s="0"/>
      <c r="AIH3188" s="0"/>
      <c r="AII3188" s="0"/>
      <c r="AIJ3188" s="0"/>
      <c r="AIK3188" s="0"/>
      <c r="AIL3188" s="0"/>
      <c r="AIM3188" s="0"/>
      <c r="AIN3188" s="0"/>
      <c r="AIO3188" s="0"/>
      <c r="AIP3188" s="0"/>
      <c r="AIQ3188" s="0"/>
      <c r="AIR3188" s="0"/>
      <c r="AIS3188" s="0"/>
      <c r="AIT3188" s="0"/>
      <c r="AIU3188" s="0"/>
      <c r="AIV3188" s="0"/>
      <c r="AIW3188" s="0"/>
      <c r="AIX3188" s="0"/>
      <c r="AIY3188" s="0"/>
      <c r="AIZ3188" s="0"/>
      <c r="AJA3188" s="0"/>
      <c r="AJB3188" s="0"/>
      <c r="AJC3188" s="0"/>
      <c r="AJD3188" s="0"/>
      <c r="AJE3188" s="0"/>
      <c r="AJF3188" s="0"/>
      <c r="AJG3188" s="0"/>
      <c r="AJH3188" s="0"/>
      <c r="AJI3188" s="0"/>
      <c r="AJJ3188" s="0"/>
      <c r="AJK3188" s="0"/>
      <c r="AJL3188" s="0"/>
      <c r="AJM3188" s="0"/>
      <c r="AJN3188" s="0"/>
      <c r="AJO3188" s="0"/>
      <c r="AJP3188" s="0"/>
      <c r="AJQ3188" s="0"/>
      <c r="AJR3188" s="0"/>
      <c r="AJS3188" s="0"/>
      <c r="AJT3188" s="0"/>
      <c r="AJU3188" s="0"/>
      <c r="AJV3188" s="0"/>
      <c r="AJW3188" s="0"/>
      <c r="AJX3188" s="0"/>
      <c r="AJY3188" s="0"/>
      <c r="AJZ3188" s="0"/>
      <c r="AKA3188" s="0"/>
      <c r="AKB3188" s="0"/>
      <c r="AKC3188" s="0"/>
      <c r="AKD3188" s="0"/>
      <c r="AKE3188" s="0"/>
      <c r="AKF3188" s="0"/>
      <c r="AKG3188" s="0"/>
      <c r="AKH3188" s="0"/>
      <c r="AKI3188" s="0"/>
      <c r="AKJ3188" s="0"/>
      <c r="AKK3188" s="0"/>
      <c r="AKL3188" s="0"/>
      <c r="AKM3188" s="0"/>
      <c r="AKN3188" s="0"/>
      <c r="AKO3188" s="0"/>
      <c r="AKP3188" s="0"/>
      <c r="AKQ3188" s="0"/>
      <c r="AKR3188" s="0"/>
      <c r="AKS3188" s="0"/>
      <c r="AKT3188" s="0"/>
      <c r="AKU3188" s="0"/>
      <c r="AKV3188" s="0"/>
      <c r="AKW3188" s="0"/>
      <c r="AKX3188" s="0"/>
      <c r="AKY3188" s="0"/>
      <c r="AKZ3188" s="0"/>
      <c r="ALA3188" s="0"/>
      <c r="ALB3188" s="0"/>
      <c r="ALC3188" s="0"/>
      <c r="ALD3188" s="0"/>
      <c r="ALE3188" s="0"/>
      <c r="ALF3188" s="0"/>
      <c r="ALG3188" s="0"/>
      <c r="ALH3188" s="0"/>
      <c r="ALI3188" s="0"/>
      <c r="ALJ3188" s="0"/>
      <c r="ALK3188" s="0"/>
      <c r="ALL3188" s="0"/>
      <c r="ALM3188" s="0"/>
      <c r="ALN3188" s="0"/>
      <c r="ALO3188" s="0"/>
      <c r="ALP3188" s="0"/>
      <c r="ALQ3188" s="0"/>
      <c r="ALR3188" s="0"/>
      <c r="ALS3188" s="0"/>
      <c r="ALT3188" s="0"/>
      <c r="ALU3188" s="0"/>
      <c r="ALV3188" s="0"/>
      <c r="ALW3188" s="0"/>
      <c r="ALX3188" s="0"/>
      <c r="ALY3188" s="0"/>
      <c r="ALZ3188" s="0"/>
      <c r="AMA3188" s="0"/>
      <c r="AMB3188" s="0"/>
      <c r="AMC3188" s="0"/>
      <c r="AMD3188" s="0"/>
      <c r="AME3188" s="0"/>
      <c r="AMF3188" s="0"/>
      <c r="AMG3188" s="0"/>
      <c r="AMH3188" s="0"/>
      <c r="AMI3188" s="0"/>
    </row>
    <row r="3189" customFormat="false" ht="12.75" hidden="false" customHeight="false" outlineLevel="0" collapsed="false">
      <c r="A3189" s="1" t="s">
        <v>645</v>
      </c>
      <c r="C3189" s="64" t="s">
        <v>3431</v>
      </c>
      <c r="D3189" s="64" t="s">
        <v>26</v>
      </c>
      <c r="E3189" s="65" t="n">
        <v>3.5</v>
      </c>
      <c r="F3189" s="66" t="n">
        <f aca="false">2.79/15</f>
        <v>0.186</v>
      </c>
      <c r="G3189" s="67" t="s">
        <v>2911</v>
      </c>
      <c r="H3189" s="67" t="s">
        <v>168</v>
      </c>
      <c r="I3189" s="104" t="n">
        <v>3.19</v>
      </c>
      <c r="J3189" s="67" t="s">
        <v>3063</v>
      </c>
      <c r="BM3189" s="0"/>
      <c r="BN3189" s="0"/>
      <c r="BO3189" s="0"/>
      <c r="BP3189" s="0"/>
      <c r="BQ3189" s="0"/>
      <c r="BR3189" s="0"/>
      <c r="BS3189" s="0"/>
      <c r="BT3189" s="0"/>
      <c r="BU3189" s="0"/>
      <c r="BV3189" s="0"/>
      <c r="BW3189" s="0"/>
      <c r="BX3189" s="0"/>
      <c r="BY3189" s="0"/>
      <c r="BZ3189" s="0"/>
      <c r="CA3189" s="0"/>
      <c r="CB3189" s="0"/>
      <c r="CC3189" s="0"/>
      <c r="CD3189" s="0"/>
      <c r="CE3189" s="0"/>
      <c r="CF3189" s="0"/>
      <c r="CG3189" s="0"/>
      <c r="CH3189" s="0"/>
      <c r="CI3189" s="0"/>
      <c r="CJ3189" s="0"/>
      <c r="CK3189" s="0"/>
      <c r="CL3189" s="0"/>
      <c r="CM3189" s="0"/>
      <c r="CN3189" s="0"/>
      <c r="CO3189" s="0"/>
      <c r="CP3189" s="0"/>
      <c r="CQ3189" s="0"/>
      <c r="CR3189" s="0"/>
      <c r="CS3189" s="0"/>
      <c r="CT3189" s="0"/>
      <c r="CU3189" s="0"/>
      <c r="CV3189" s="0"/>
      <c r="CW3189" s="0"/>
      <c r="CX3189" s="0"/>
      <c r="CY3189" s="0"/>
      <c r="CZ3189" s="0"/>
      <c r="DA3189" s="0"/>
      <c r="DB3189" s="0"/>
      <c r="DC3189" s="0"/>
      <c r="DD3189" s="0"/>
      <c r="DE3189" s="0"/>
      <c r="DF3189" s="0"/>
      <c r="DG3189" s="0"/>
      <c r="DH3189" s="0"/>
      <c r="DI3189" s="0"/>
      <c r="DJ3189" s="0"/>
      <c r="DK3189" s="0"/>
      <c r="DL3189" s="0"/>
      <c r="DM3189" s="0"/>
      <c r="DN3189" s="0"/>
      <c r="DO3189" s="0"/>
      <c r="DP3189" s="0"/>
      <c r="DQ3189" s="0"/>
      <c r="DR3189" s="0"/>
      <c r="DS3189" s="0"/>
      <c r="DT3189" s="0"/>
      <c r="DU3189" s="0"/>
      <c r="DV3189" s="0"/>
      <c r="DW3189" s="0"/>
      <c r="DX3189" s="0"/>
      <c r="DY3189" s="0"/>
      <c r="DZ3189" s="0"/>
      <c r="EA3189" s="0"/>
      <c r="EB3189" s="0"/>
      <c r="EC3189" s="0"/>
      <c r="ED3189" s="0"/>
      <c r="EE3189" s="0"/>
      <c r="EF3189" s="0"/>
      <c r="EG3189" s="0"/>
      <c r="EH3189" s="0"/>
      <c r="EI3189" s="0"/>
      <c r="EJ3189" s="0"/>
      <c r="EK3189" s="0"/>
      <c r="EL3189" s="0"/>
      <c r="EM3189" s="0"/>
      <c r="EN3189" s="0"/>
      <c r="EO3189" s="0"/>
      <c r="EP3189" s="0"/>
      <c r="EQ3189" s="0"/>
      <c r="ER3189" s="0"/>
      <c r="ES3189" s="0"/>
      <c r="ET3189" s="0"/>
      <c r="EU3189" s="0"/>
      <c r="EV3189" s="0"/>
      <c r="EW3189" s="0"/>
      <c r="EX3189" s="0"/>
      <c r="EY3189" s="0"/>
      <c r="EZ3189" s="0"/>
      <c r="FA3189" s="0"/>
      <c r="FB3189" s="0"/>
      <c r="FC3189" s="0"/>
      <c r="FD3189" s="0"/>
      <c r="FE3189" s="0"/>
      <c r="FF3189" s="0"/>
      <c r="FG3189" s="0"/>
      <c r="FH3189" s="0"/>
      <c r="FI3189" s="0"/>
      <c r="FJ3189" s="0"/>
      <c r="FK3189" s="0"/>
      <c r="FL3189" s="0"/>
      <c r="FM3189" s="0"/>
      <c r="FN3189" s="0"/>
      <c r="FO3189" s="0"/>
      <c r="FP3189" s="0"/>
      <c r="FQ3189" s="0"/>
      <c r="FR3189" s="0"/>
      <c r="FS3189" s="0"/>
      <c r="FT3189" s="0"/>
      <c r="FU3189" s="0"/>
      <c r="FV3189" s="0"/>
      <c r="FW3189" s="0"/>
      <c r="FX3189" s="0"/>
      <c r="FY3189" s="0"/>
      <c r="FZ3189" s="0"/>
      <c r="GA3189" s="0"/>
      <c r="GB3189" s="0"/>
      <c r="GC3189" s="0"/>
      <c r="GD3189" s="0"/>
      <c r="GE3189" s="0"/>
      <c r="GF3189" s="0"/>
      <c r="GG3189" s="0"/>
      <c r="GH3189" s="0"/>
      <c r="GI3189" s="0"/>
      <c r="GJ3189" s="0"/>
      <c r="GK3189" s="0"/>
      <c r="GL3189" s="0"/>
      <c r="GM3189" s="0"/>
      <c r="GN3189" s="0"/>
      <c r="GO3189" s="0"/>
      <c r="GP3189" s="0"/>
      <c r="GQ3189" s="0"/>
      <c r="GR3189" s="0"/>
      <c r="GS3189" s="0"/>
      <c r="GT3189" s="0"/>
      <c r="GU3189" s="0"/>
      <c r="GV3189" s="0"/>
      <c r="GW3189" s="0"/>
      <c r="GX3189" s="0"/>
      <c r="GY3189" s="0"/>
      <c r="GZ3189" s="0"/>
      <c r="HA3189" s="0"/>
      <c r="HB3189" s="0"/>
      <c r="HC3189" s="0"/>
      <c r="HD3189" s="0"/>
      <c r="HE3189" s="0"/>
      <c r="HF3189" s="0"/>
      <c r="HG3189" s="0"/>
      <c r="HH3189" s="0"/>
      <c r="HI3189" s="0"/>
      <c r="HJ3189" s="0"/>
      <c r="HK3189" s="0"/>
      <c r="HL3189" s="0"/>
      <c r="HM3189" s="0"/>
      <c r="HN3189" s="0"/>
      <c r="HO3189" s="0"/>
      <c r="HP3189" s="0"/>
      <c r="HQ3189" s="0"/>
      <c r="HR3189" s="0"/>
      <c r="HS3189" s="0"/>
      <c r="HT3189" s="0"/>
      <c r="HU3189" s="0"/>
      <c r="HV3189" s="0"/>
      <c r="HW3189" s="0"/>
      <c r="HX3189" s="0"/>
      <c r="HY3189" s="0"/>
      <c r="HZ3189" s="0"/>
      <c r="IA3189" s="0"/>
      <c r="IB3189" s="0"/>
      <c r="IC3189" s="0"/>
      <c r="ID3189" s="0"/>
      <c r="IE3189" s="0"/>
      <c r="IF3189" s="0"/>
      <c r="IG3189" s="0"/>
      <c r="IH3189" s="0"/>
      <c r="II3189" s="0"/>
      <c r="IJ3189" s="0"/>
      <c r="IK3189" s="0"/>
      <c r="IL3189" s="0"/>
      <c r="IM3189" s="0"/>
      <c r="IN3189" s="0"/>
      <c r="IO3189" s="0"/>
      <c r="IP3189" s="0"/>
      <c r="IQ3189" s="0"/>
      <c r="IR3189" s="0"/>
      <c r="IS3189" s="0"/>
      <c r="IT3189" s="0"/>
      <c r="IU3189" s="0"/>
      <c r="IV3189" s="0"/>
      <c r="IW3189" s="0"/>
      <c r="IX3189" s="0"/>
      <c r="IY3189" s="0"/>
      <c r="IZ3189" s="0"/>
      <c r="JA3189" s="0"/>
      <c r="JB3189" s="0"/>
      <c r="JC3189" s="0"/>
      <c r="JD3189" s="0"/>
      <c r="JE3189" s="0"/>
      <c r="JF3189" s="0"/>
      <c r="JG3189" s="0"/>
      <c r="JH3189" s="0"/>
      <c r="JI3189" s="0"/>
      <c r="JJ3189" s="0"/>
      <c r="JK3189" s="0"/>
      <c r="JL3189" s="0"/>
      <c r="JM3189" s="0"/>
      <c r="JN3189" s="0"/>
      <c r="JO3189" s="0"/>
      <c r="JP3189" s="0"/>
      <c r="JQ3189" s="0"/>
      <c r="JR3189" s="0"/>
      <c r="JS3189" s="0"/>
      <c r="JT3189" s="0"/>
      <c r="JU3189" s="0"/>
      <c r="JV3189" s="0"/>
      <c r="JW3189" s="0"/>
      <c r="JX3189" s="0"/>
      <c r="JY3189" s="0"/>
      <c r="JZ3189" s="0"/>
      <c r="KA3189" s="0"/>
      <c r="KB3189" s="0"/>
      <c r="KC3189" s="0"/>
      <c r="KD3189" s="0"/>
      <c r="KE3189" s="0"/>
      <c r="KF3189" s="0"/>
      <c r="KG3189" s="0"/>
      <c r="KH3189" s="0"/>
      <c r="KI3189" s="0"/>
      <c r="KJ3189" s="0"/>
      <c r="KK3189" s="0"/>
      <c r="KL3189" s="0"/>
      <c r="KM3189" s="0"/>
      <c r="KN3189" s="0"/>
      <c r="KO3189" s="0"/>
      <c r="KP3189" s="0"/>
      <c r="KQ3189" s="0"/>
      <c r="KR3189" s="0"/>
      <c r="KS3189" s="0"/>
      <c r="KT3189" s="0"/>
      <c r="KU3189" s="0"/>
      <c r="KV3189" s="0"/>
      <c r="KW3189" s="0"/>
      <c r="KX3189" s="0"/>
      <c r="KY3189" s="0"/>
      <c r="KZ3189" s="0"/>
      <c r="LA3189" s="0"/>
      <c r="LB3189" s="0"/>
      <c r="LC3189" s="0"/>
      <c r="LD3189" s="0"/>
      <c r="LE3189" s="0"/>
      <c r="LF3189" s="0"/>
      <c r="LG3189" s="0"/>
      <c r="LH3189" s="0"/>
      <c r="LI3189" s="0"/>
      <c r="LJ3189" s="0"/>
      <c r="LK3189" s="0"/>
      <c r="LL3189" s="0"/>
      <c r="LM3189" s="0"/>
      <c r="LN3189" s="0"/>
      <c r="LO3189" s="0"/>
      <c r="LP3189" s="0"/>
      <c r="LQ3189" s="0"/>
      <c r="LR3189" s="0"/>
      <c r="LS3189" s="0"/>
      <c r="LT3189" s="0"/>
      <c r="LU3189" s="0"/>
      <c r="LV3189" s="0"/>
      <c r="LW3189" s="0"/>
      <c r="LX3189" s="0"/>
      <c r="LY3189" s="0"/>
      <c r="LZ3189" s="0"/>
      <c r="MA3189" s="0"/>
      <c r="MB3189" s="0"/>
      <c r="MC3189" s="0"/>
      <c r="MD3189" s="0"/>
      <c r="ME3189" s="0"/>
      <c r="MF3189" s="0"/>
      <c r="MG3189" s="0"/>
      <c r="MH3189" s="0"/>
      <c r="MI3189" s="0"/>
      <c r="MJ3189" s="0"/>
      <c r="MK3189" s="0"/>
      <c r="ML3189" s="0"/>
      <c r="MM3189" s="0"/>
      <c r="MN3189" s="0"/>
      <c r="MO3189" s="0"/>
      <c r="MP3189" s="0"/>
      <c r="MQ3189" s="0"/>
      <c r="MR3189" s="0"/>
      <c r="MS3189" s="0"/>
      <c r="MT3189" s="0"/>
      <c r="MU3189" s="0"/>
      <c r="MV3189" s="0"/>
      <c r="MW3189" s="0"/>
      <c r="MX3189" s="0"/>
      <c r="MY3189" s="0"/>
      <c r="MZ3189" s="0"/>
      <c r="NA3189" s="0"/>
      <c r="NB3189" s="0"/>
      <c r="NC3189" s="0"/>
      <c r="ND3189" s="0"/>
      <c r="NE3189" s="0"/>
      <c r="NF3189" s="0"/>
      <c r="NG3189" s="0"/>
      <c r="NH3189" s="0"/>
      <c r="NI3189" s="0"/>
      <c r="NJ3189" s="0"/>
      <c r="NK3189" s="0"/>
      <c r="NL3189" s="0"/>
      <c r="NM3189" s="0"/>
      <c r="NN3189" s="0"/>
      <c r="NO3189" s="0"/>
      <c r="NP3189" s="0"/>
      <c r="NQ3189" s="0"/>
      <c r="NR3189" s="0"/>
      <c r="NS3189" s="0"/>
      <c r="NT3189" s="0"/>
      <c r="NU3189" s="0"/>
      <c r="NV3189" s="0"/>
      <c r="NW3189" s="0"/>
      <c r="NX3189" s="0"/>
      <c r="NY3189" s="0"/>
      <c r="NZ3189" s="0"/>
      <c r="OA3189" s="0"/>
      <c r="OB3189" s="0"/>
      <c r="OC3189" s="0"/>
      <c r="OD3189" s="0"/>
      <c r="OE3189" s="0"/>
      <c r="OF3189" s="0"/>
      <c r="OG3189" s="0"/>
      <c r="OH3189" s="0"/>
      <c r="OI3189" s="0"/>
      <c r="OJ3189" s="0"/>
      <c r="OK3189" s="0"/>
      <c r="OL3189" s="0"/>
      <c r="OM3189" s="0"/>
      <c r="ON3189" s="0"/>
      <c r="OO3189" s="0"/>
      <c r="OP3189" s="0"/>
      <c r="OQ3189" s="0"/>
      <c r="OR3189" s="0"/>
      <c r="OS3189" s="0"/>
      <c r="OT3189" s="0"/>
      <c r="OU3189" s="0"/>
      <c r="OV3189" s="0"/>
      <c r="OW3189" s="0"/>
      <c r="OX3189" s="0"/>
      <c r="OY3189" s="0"/>
      <c r="OZ3189" s="0"/>
      <c r="PA3189" s="0"/>
      <c r="PB3189" s="0"/>
      <c r="PC3189" s="0"/>
      <c r="PD3189" s="0"/>
      <c r="PE3189" s="0"/>
      <c r="PF3189" s="0"/>
      <c r="PG3189" s="0"/>
      <c r="PH3189" s="0"/>
      <c r="PI3189" s="0"/>
      <c r="PJ3189" s="0"/>
      <c r="PK3189" s="0"/>
      <c r="PL3189" s="0"/>
      <c r="PM3189" s="0"/>
      <c r="PN3189" s="0"/>
      <c r="PO3189" s="0"/>
      <c r="PP3189" s="0"/>
      <c r="PQ3189" s="0"/>
      <c r="PR3189" s="0"/>
      <c r="PS3189" s="0"/>
      <c r="PT3189" s="0"/>
      <c r="PU3189" s="0"/>
      <c r="PV3189" s="0"/>
      <c r="PW3189" s="0"/>
      <c r="PX3189" s="0"/>
      <c r="PY3189" s="0"/>
      <c r="PZ3189" s="0"/>
      <c r="QA3189" s="0"/>
      <c r="QB3189" s="0"/>
      <c r="QC3189" s="0"/>
      <c r="QD3189" s="0"/>
      <c r="QE3189" s="0"/>
      <c r="QF3189" s="0"/>
      <c r="QG3189" s="0"/>
      <c r="QH3189" s="0"/>
      <c r="QI3189" s="0"/>
      <c r="QJ3189" s="0"/>
      <c r="QK3189" s="0"/>
      <c r="QL3189" s="0"/>
      <c r="QM3189" s="0"/>
      <c r="QN3189" s="0"/>
      <c r="QO3189" s="0"/>
      <c r="QP3189" s="0"/>
      <c r="QQ3189" s="0"/>
      <c r="QR3189" s="0"/>
      <c r="QS3189" s="0"/>
      <c r="QT3189" s="0"/>
      <c r="QU3189" s="0"/>
      <c r="QV3189" s="0"/>
      <c r="QW3189" s="0"/>
      <c r="QX3189" s="0"/>
      <c r="QY3189" s="0"/>
      <c r="QZ3189" s="0"/>
      <c r="RA3189" s="0"/>
      <c r="RB3189" s="0"/>
      <c r="RC3189" s="0"/>
      <c r="RD3189" s="0"/>
      <c r="RE3189" s="0"/>
      <c r="RF3189" s="0"/>
      <c r="RG3189" s="0"/>
      <c r="RH3189" s="0"/>
      <c r="RI3189" s="0"/>
      <c r="RJ3189" s="0"/>
      <c r="RK3189" s="0"/>
      <c r="RL3189" s="0"/>
      <c r="RM3189" s="0"/>
      <c r="RN3189" s="0"/>
      <c r="RO3189" s="0"/>
      <c r="RP3189" s="0"/>
      <c r="RQ3189" s="0"/>
      <c r="RR3189" s="0"/>
      <c r="RS3189" s="0"/>
      <c r="RT3189" s="0"/>
      <c r="RU3189" s="0"/>
      <c r="RV3189" s="0"/>
      <c r="RW3189" s="0"/>
      <c r="RX3189" s="0"/>
      <c r="RY3189" s="0"/>
      <c r="RZ3189" s="0"/>
      <c r="SA3189" s="0"/>
      <c r="SB3189" s="0"/>
      <c r="SC3189" s="0"/>
      <c r="SD3189" s="0"/>
      <c r="SE3189" s="0"/>
      <c r="SF3189" s="0"/>
      <c r="SG3189" s="0"/>
      <c r="SH3189" s="0"/>
      <c r="SI3189" s="0"/>
      <c r="SJ3189" s="0"/>
      <c r="SK3189" s="0"/>
      <c r="SL3189" s="0"/>
      <c r="SM3189" s="0"/>
      <c r="SN3189" s="0"/>
      <c r="SO3189" s="0"/>
      <c r="SP3189" s="0"/>
      <c r="SQ3189" s="0"/>
      <c r="SR3189" s="0"/>
      <c r="SS3189" s="0"/>
      <c r="ST3189" s="0"/>
      <c r="SU3189" s="0"/>
      <c r="SV3189" s="0"/>
      <c r="SW3189" s="0"/>
      <c r="SX3189" s="0"/>
      <c r="SY3189" s="0"/>
      <c r="SZ3189" s="0"/>
      <c r="TA3189" s="0"/>
      <c r="TB3189" s="0"/>
      <c r="TC3189" s="0"/>
      <c r="TD3189" s="0"/>
      <c r="TE3189" s="0"/>
      <c r="TF3189" s="0"/>
      <c r="TG3189" s="0"/>
      <c r="TH3189" s="0"/>
      <c r="TI3189" s="0"/>
      <c r="TJ3189" s="0"/>
      <c r="TK3189" s="0"/>
      <c r="TL3189" s="0"/>
      <c r="TM3189" s="0"/>
      <c r="TN3189" s="0"/>
      <c r="TO3189" s="0"/>
      <c r="TP3189" s="0"/>
      <c r="TQ3189" s="0"/>
      <c r="TR3189" s="0"/>
      <c r="TS3189" s="0"/>
      <c r="TT3189" s="0"/>
      <c r="TU3189" s="0"/>
      <c r="TV3189" s="0"/>
      <c r="TW3189" s="0"/>
      <c r="TX3189" s="0"/>
      <c r="TY3189" s="0"/>
      <c r="TZ3189" s="0"/>
      <c r="UA3189" s="0"/>
      <c r="UB3189" s="0"/>
      <c r="UC3189" s="0"/>
      <c r="UD3189" s="0"/>
      <c r="UE3189" s="0"/>
      <c r="UF3189" s="0"/>
      <c r="UG3189" s="0"/>
      <c r="UH3189" s="0"/>
      <c r="UI3189" s="0"/>
      <c r="UJ3189" s="0"/>
      <c r="UK3189" s="0"/>
      <c r="UL3189" s="0"/>
      <c r="UM3189" s="0"/>
      <c r="UN3189" s="0"/>
      <c r="UO3189" s="0"/>
      <c r="UP3189" s="0"/>
      <c r="UQ3189" s="0"/>
      <c r="UR3189" s="0"/>
      <c r="US3189" s="0"/>
      <c r="UT3189" s="0"/>
      <c r="UU3189" s="0"/>
      <c r="UV3189" s="0"/>
      <c r="UW3189" s="0"/>
      <c r="UX3189" s="0"/>
      <c r="UY3189" s="0"/>
      <c r="UZ3189" s="0"/>
      <c r="VA3189" s="0"/>
      <c r="VB3189" s="0"/>
      <c r="VC3189" s="0"/>
      <c r="VD3189" s="0"/>
      <c r="VE3189" s="0"/>
      <c r="VF3189" s="0"/>
      <c r="VG3189" s="0"/>
      <c r="VH3189" s="0"/>
      <c r="VI3189" s="0"/>
      <c r="VJ3189" s="0"/>
      <c r="VK3189" s="0"/>
      <c r="VL3189" s="0"/>
      <c r="VM3189" s="0"/>
      <c r="VN3189" s="0"/>
      <c r="VO3189" s="0"/>
      <c r="VP3189" s="0"/>
      <c r="VQ3189" s="0"/>
      <c r="VR3189" s="0"/>
      <c r="VS3189" s="0"/>
      <c r="VT3189" s="0"/>
      <c r="VU3189" s="0"/>
      <c r="VV3189" s="0"/>
      <c r="VW3189" s="0"/>
      <c r="VX3189" s="0"/>
      <c r="VY3189" s="0"/>
      <c r="VZ3189" s="0"/>
      <c r="WA3189" s="0"/>
      <c r="WB3189" s="0"/>
      <c r="WC3189" s="0"/>
      <c r="WD3189" s="0"/>
      <c r="WE3189" s="0"/>
      <c r="WF3189" s="0"/>
      <c r="WG3189" s="0"/>
      <c r="WH3189" s="0"/>
      <c r="WI3189" s="0"/>
      <c r="WJ3189" s="0"/>
      <c r="WK3189" s="0"/>
      <c r="WL3189" s="0"/>
      <c r="WM3189" s="0"/>
      <c r="WN3189" s="0"/>
      <c r="WO3189" s="0"/>
      <c r="WP3189" s="0"/>
      <c r="WQ3189" s="0"/>
      <c r="WR3189" s="0"/>
      <c r="WS3189" s="0"/>
      <c r="WT3189" s="0"/>
      <c r="WU3189" s="0"/>
      <c r="WV3189" s="0"/>
      <c r="WW3189" s="0"/>
      <c r="WX3189" s="0"/>
      <c r="WY3189" s="0"/>
      <c r="WZ3189" s="0"/>
      <c r="XA3189" s="0"/>
      <c r="XB3189" s="0"/>
      <c r="XC3189" s="0"/>
      <c r="XD3189" s="0"/>
      <c r="XE3189" s="0"/>
      <c r="XF3189" s="0"/>
      <c r="XG3189" s="0"/>
      <c r="XH3189" s="0"/>
      <c r="XI3189" s="0"/>
      <c r="XJ3189" s="0"/>
      <c r="XK3189" s="0"/>
      <c r="XL3189" s="0"/>
      <c r="XM3189" s="0"/>
      <c r="XN3189" s="0"/>
      <c r="XO3189" s="0"/>
      <c r="XP3189" s="0"/>
      <c r="XQ3189" s="0"/>
      <c r="XR3189" s="0"/>
      <c r="XS3189" s="0"/>
      <c r="XT3189" s="0"/>
      <c r="XU3189" s="0"/>
      <c r="XV3189" s="0"/>
      <c r="XW3189" s="0"/>
      <c r="XX3189" s="0"/>
      <c r="XY3189" s="0"/>
      <c r="XZ3189" s="0"/>
      <c r="YA3189" s="0"/>
      <c r="YB3189" s="0"/>
      <c r="YC3189" s="0"/>
      <c r="YD3189" s="0"/>
      <c r="YE3189" s="0"/>
      <c r="YF3189" s="0"/>
      <c r="YG3189" s="0"/>
      <c r="YH3189" s="0"/>
      <c r="YI3189" s="0"/>
      <c r="YJ3189" s="0"/>
      <c r="YK3189" s="0"/>
      <c r="YL3189" s="0"/>
      <c r="YM3189" s="0"/>
      <c r="YN3189" s="0"/>
      <c r="YO3189" s="0"/>
      <c r="YP3189" s="0"/>
      <c r="YQ3189" s="0"/>
      <c r="YR3189" s="0"/>
      <c r="YS3189" s="0"/>
      <c r="YT3189" s="0"/>
      <c r="YU3189" s="0"/>
      <c r="YV3189" s="0"/>
      <c r="YW3189" s="0"/>
      <c r="YX3189" s="0"/>
      <c r="YY3189" s="0"/>
      <c r="YZ3189" s="0"/>
      <c r="ZA3189" s="0"/>
      <c r="ZB3189" s="0"/>
      <c r="ZC3189" s="0"/>
      <c r="ZD3189" s="0"/>
      <c r="ZE3189" s="0"/>
      <c r="ZF3189" s="0"/>
      <c r="ZG3189" s="0"/>
      <c r="ZH3189" s="0"/>
      <c r="ZI3189" s="0"/>
      <c r="ZJ3189" s="0"/>
      <c r="ZK3189" s="0"/>
      <c r="ZL3189" s="0"/>
      <c r="ZM3189" s="0"/>
      <c r="ZN3189" s="0"/>
      <c r="ZO3189" s="0"/>
      <c r="ZP3189" s="0"/>
      <c r="ZQ3189" s="0"/>
      <c r="ZR3189" s="0"/>
      <c r="ZS3189" s="0"/>
      <c r="ZT3189" s="0"/>
      <c r="ZU3189" s="0"/>
      <c r="ZV3189" s="0"/>
      <c r="ZW3189" s="0"/>
      <c r="ZX3189" s="0"/>
      <c r="ZY3189" s="0"/>
      <c r="ZZ3189" s="0"/>
      <c r="AAA3189" s="0"/>
      <c r="AAB3189" s="0"/>
      <c r="AAC3189" s="0"/>
      <c r="AAD3189" s="0"/>
      <c r="AAE3189" s="0"/>
      <c r="AAF3189" s="0"/>
      <c r="AAG3189" s="0"/>
      <c r="AAH3189" s="0"/>
      <c r="AAI3189" s="0"/>
      <c r="AAJ3189" s="0"/>
      <c r="AAK3189" s="0"/>
      <c r="AAL3189" s="0"/>
      <c r="AAM3189" s="0"/>
      <c r="AAN3189" s="0"/>
      <c r="AAO3189" s="0"/>
      <c r="AAP3189" s="0"/>
      <c r="AAQ3189" s="0"/>
      <c r="AAR3189" s="0"/>
      <c r="AAS3189" s="0"/>
      <c r="AAT3189" s="0"/>
      <c r="AAU3189" s="0"/>
      <c r="AAV3189" s="0"/>
      <c r="AAW3189" s="0"/>
      <c r="AAX3189" s="0"/>
      <c r="AAY3189" s="0"/>
      <c r="AAZ3189" s="0"/>
      <c r="ABA3189" s="0"/>
      <c r="ABB3189" s="0"/>
      <c r="ABC3189" s="0"/>
      <c r="ABD3189" s="0"/>
      <c r="ABE3189" s="0"/>
      <c r="ABF3189" s="0"/>
      <c r="ABG3189" s="0"/>
      <c r="ABH3189" s="0"/>
      <c r="ABI3189" s="0"/>
      <c r="ABJ3189" s="0"/>
      <c r="ABK3189" s="0"/>
      <c r="ABL3189" s="0"/>
      <c r="ABM3189" s="0"/>
      <c r="ABN3189" s="0"/>
      <c r="ABO3189" s="0"/>
      <c r="ABP3189" s="0"/>
      <c r="ABQ3189" s="0"/>
      <c r="ABR3189" s="0"/>
      <c r="ABS3189" s="0"/>
      <c r="ABT3189" s="0"/>
      <c r="ABU3189" s="0"/>
      <c r="ABV3189" s="0"/>
      <c r="ABW3189" s="0"/>
      <c r="ABX3189" s="0"/>
      <c r="ABY3189" s="0"/>
      <c r="ABZ3189" s="0"/>
      <c r="ACA3189" s="0"/>
      <c r="ACB3189" s="0"/>
      <c r="ACC3189" s="0"/>
      <c r="ACD3189" s="0"/>
      <c r="ACE3189" s="0"/>
      <c r="ACF3189" s="0"/>
      <c r="ACG3189" s="0"/>
      <c r="ACH3189" s="0"/>
      <c r="ACI3189" s="0"/>
      <c r="ACJ3189" s="0"/>
      <c r="ACK3189" s="0"/>
      <c r="ACL3189" s="0"/>
      <c r="ACM3189" s="0"/>
      <c r="ACN3189" s="0"/>
      <c r="ACO3189" s="0"/>
      <c r="ACP3189" s="0"/>
      <c r="ACQ3189" s="0"/>
      <c r="ACR3189" s="0"/>
      <c r="ACS3189" s="0"/>
      <c r="ACT3189" s="0"/>
      <c r="ACU3189" s="0"/>
      <c r="ACV3189" s="0"/>
      <c r="ACW3189" s="0"/>
      <c r="ACX3189" s="0"/>
      <c r="ACY3189" s="0"/>
      <c r="ACZ3189" s="0"/>
      <c r="ADA3189" s="0"/>
      <c r="ADB3189" s="0"/>
      <c r="ADC3189" s="0"/>
      <c r="ADD3189" s="0"/>
      <c r="ADE3189" s="0"/>
      <c r="ADF3189" s="0"/>
      <c r="ADG3189" s="0"/>
      <c r="ADH3189" s="0"/>
      <c r="ADI3189" s="0"/>
      <c r="ADJ3189" s="0"/>
      <c r="ADK3189" s="0"/>
      <c r="ADL3189" s="0"/>
      <c r="ADM3189" s="0"/>
      <c r="ADN3189" s="0"/>
      <c r="ADO3189" s="0"/>
      <c r="ADP3189" s="0"/>
      <c r="ADQ3189" s="0"/>
      <c r="ADR3189" s="0"/>
      <c r="ADS3189" s="0"/>
      <c r="ADT3189" s="0"/>
      <c r="ADU3189" s="0"/>
      <c r="ADV3189" s="0"/>
      <c r="ADW3189" s="0"/>
      <c r="ADX3189" s="0"/>
      <c r="ADY3189" s="0"/>
      <c r="ADZ3189" s="0"/>
      <c r="AEA3189" s="0"/>
      <c r="AEB3189" s="0"/>
      <c r="AEC3189" s="0"/>
      <c r="AED3189" s="0"/>
      <c r="AEE3189" s="0"/>
      <c r="AEF3189" s="0"/>
      <c r="AEG3189" s="0"/>
      <c r="AEH3189" s="0"/>
      <c r="AEI3189" s="0"/>
      <c r="AEJ3189" s="0"/>
      <c r="AEK3189" s="0"/>
      <c r="AEL3189" s="0"/>
      <c r="AEM3189" s="0"/>
      <c r="AEN3189" s="0"/>
      <c r="AEO3189" s="0"/>
      <c r="AEP3189" s="0"/>
      <c r="AEQ3189" s="0"/>
      <c r="AER3189" s="0"/>
      <c r="AES3189" s="0"/>
      <c r="AET3189" s="0"/>
      <c r="AEU3189" s="0"/>
      <c r="AEV3189" s="0"/>
      <c r="AEW3189" s="0"/>
      <c r="AEX3189" s="0"/>
      <c r="AEY3189" s="0"/>
      <c r="AEZ3189" s="0"/>
      <c r="AFA3189" s="0"/>
      <c r="AFB3189" s="0"/>
      <c r="AFC3189" s="0"/>
      <c r="AFD3189" s="0"/>
      <c r="AFE3189" s="0"/>
      <c r="AFF3189" s="0"/>
      <c r="AFG3189" s="0"/>
      <c r="AFH3189" s="0"/>
      <c r="AFI3189" s="0"/>
      <c r="AFJ3189" s="0"/>
      <c r="AFK3189" s="0"/>
      <c r="AFL3189" s="0"/>
      <c r="AFM3189" s="0"/>
      <c r="AFN3189" s="0"/>
      <c r="AFO3189" s="0"/>
      <c r="AFP3189" s="0"/>
      <c r="AFQ3189" s="0"/>
      <c r="AFR3189" s="0"/>
      <c r="AFS3189" s="0"/>
      <c r="AFT3189" s="0"/>
      <c r="AFU3189" s="0"/>
      <c r="AFV3189" s="0"/>
      <c r="AFW3189" s="0"/>
      <c r="AFX3189" s="0"/>
      <c r="AFY3189" s="0"/>
      <c r="AFZ3189" s="0"/>
      <c r="AGA3189" s="0"/>
      <c r="AGB3189" s="0"/>
      <c r="AGC3189" s="0"/>
      <c r="AGD3189" s="0"/>
      <c r="AGE3189" s="0"/>
      <c r="AGF3189" s="0"/>
      <c r="AGG3189" s="0"/>
      <c r="AGH3189" s="0"/>
      <c r="AGI3189" s="0"/>
      <c r="AGJ3189" s="0"/>
      <c r="AGK3189" s="0"/>
      <c r="AGL3189" s="0"/>
      <c r="AGM3189" s="0"/>
      <c r="AGN3189" s="0"/>
      <c r="AGO3189" s="0"/>
      <c r="AGP3189" s="0"/>
      <c r="AGQ3189" s="0"/>
      <c r="AGR3189" s="0"/>
      <c r="AGS3189" s="0"/>
      <c r="AGT3189" s="0"/>
      <c r="AGU3189" s="0"/>
      <c r="AGV3189" s="0"/>
      <c r="AGW3189" s="0"/>
      <c r="AGX3189" s="0"/>
      <c r="AGY3189" s="0"/>
      <c r="AGZ3189" s="0"/>
      <c r="AHA3189" s="0"/>
      <c r="AHB3189" s="0"/>
      <c r="AHC3189" s="0"/>
      <c r="AHD3189" s="0"/>
      <c r="AHE3189" s="0"/>
      <c r="AHF3189" s="0"/>
      <c r="AHG3189" s="0"/>
      <c r="AHH3189" s="0"/>
      <c r="AHI3189" s="0"/>
      <c r="AHJ3189" s="0"/>
      <c r="AHK3189" s="0"/>
      <c r="AHL3189" s="0"/>
      <c r="AHM3189" s="0"/>
      <c r="AHN3189" s="0"/>
      <c r="AHO3189" s="0"/>
      <c r="AHP3189" s="0"/>
      <c r="AHQ3189" s="0"/>
      <c r="AHR3189" s="0"/>
      <c r="AHS3189" s="0"/>
      <c r="AHT3189" s="0"/>
      <c r="AHU3189" s="0"/>
      <c r="AHV3189" s="0"/>
      <c r="AHW3189" s="0"/>
      <c r="AHX3189" s="0"/>
      <c r="AHY3189" s="0"/>
      <c r="AHZ3189" s="0"/>
      <c r="AIA3189" s="0"/>
      <c r="AIB3189" s="0"/>
      <c r="AIC3189" s="0"/>
      <c r="AID3189" s="0"/>
      <c r="AIE3189" s="0"/>
      <c r="AIF3189" s="0"/>
      <c r="AIG3189" s="0"/>
      <c r="AIH3189" s="0"/>
      <c r="AII3189" s="0"/>
      <c r="AIJ3189" s="0"/>
      <c r="AIK3189" s="0"/>
      <c r="AIL3189" s="0"/>
      <c r="AIM3189" s="0"/>
      <c r="AIN3189" s="0"/>
      <c r="AIO3189" s="0"/>
      <c r="AIP3189" s="0"/>
      <c r="AIQ3189" s="0"/>
      <c r="AIR3189" s="0"/>
      <c r="AIS3189" s="0"/>
      <c r="AIT3189" s="0"/>
      <c r="AIU3189" s="0"/>
      <c r="AIV3189" s="0"/>
      <c r="AIW3189" s="0"/>
      <c r="AIX3189" s="0"/>
      <c r="AIY3189" s="0"/>
      <c r="AIZ3189" s="0"/>
      <c r="AJA3189" s="0"/>
      <c r="AJB3189" s="0"/>
      <c r="AJC3189" s="0"/>
      <c r="AJD3189" s="0"/>
      <c r="AJE3189" s="0"/>
      <c r="AJF3189" s="0"/>
      <c r="AJG3189" s="0"/>
      <c r="AJH3189" s="0"/>
      <c r="AJI3189" s="0"/>
      <c r="AJJ3189" s="0"/>
      <c r="AJK3189" s="0"/>
      <c r="AJL3189" s="0"/>
      <c r="AJM3189" s="0"/>
      <c r="AJN3189" s="0"/>
      <c r="AJO3189" s="0"/>
      <c r="AJP3189" s="0"/>
      <c r="AJQ3189" s="0"/>
      <c r="AJR3189" s="0"/>
      <c r="AJS3189" s="0"/>
      <c r="AJT3189" s="0"/>
      <c r="AJU3189" s="0"/>
      <c r="AJV3189" s="0"/>
      <c r="AJW3189" s="0"/>
      <c r="AJX3189" s="0"/>
      <c r="AJY3189" s="0"/>
      <c r="AJZ3189" s="0"/>
      <c r="AKA3189" s="0"/>
      <c r="AKB3189" s="0"/>
      <c r="AKC3189" s="0"/>
      <c r="AKD3189" s="0"/>
      <c r="AKE3189" s="0"/>
      <c r="AKF3189" s="0"/>
      <c r="AKG3189" s="0"/>
      <c r="AKH3189" s="0"/>
      <c r="AKI3189" s="0"/>
      <c r="AKJ3189" s="0"/>
      <c r="AKK3189" s="0"/>
      <c r="AKL3189" s="0"/>
      <c r="AKM3189" s="0"/>
      <c r="AKN3189" s="0"/>
      <c r="AKO3189" s="0"/>
      <c r="AKP3189" s="0"/>
      <c r="AKQ3189" s="0"/>
      <c r="AKR3189" s="0"/>
      <c r="AKS3189" s="0"/>
      <c r="AKT3189" s="0"/>
      <c r="AKU3189" s="0"/>
      <c r="AKV3189" s="0"/>
      <c r="AKW3189" s="0"/>
      <c r="AKX3189" s="0"/>
      <c r="AKY3189" s="0"/>
      <c r="AKZ3189" s="0"/>
      <c r="ALA3189" s="0"/>
      <c r="ALB3189" s="0"/>
      <c r="ALC3189" s="0"/>
      <c r="ALD3189" s="0"/>
      <c r="ALE3189" s="0"/>
      <c r="ALF3189" s="0"/>
      <c r="ALG3189" s="0"/>
      <c r="ALH3189" s="0"/>
      <c r="ALI3189" s="0"/>
      <c r="ALJ3189" s="0"/>
      <c r="ALK3189" s="0"/>
      <c r="ALL3189" s="0"/>
      <c r="ALM3189" s="0"/>
      <c r="ALN3189" s="0"/>
      <c r="ALO3189" s="0"/>
      <c r="ALP3189" s="0"/>
      <c r="ALQ3189" s="0"/>
      <c r="ALR3189" s="0"/>
      <c r="ALS3189" s="0"/>
      <c r="ALT3189" s="0"/>
      <c r="ALU3189" s="0"/>
      <c r="ALV3189" s="0"/>
      <c r="ALW3189" s="0"/>
      <c r="ALX3189" s="0"/>
      <c r="ALY3189" s="0"/>
      <c r="ALZ3189" s="0"/>
      <c r="AMA3189" s="0"/>
      <c r="AMB3189" s="0"/>
      <c r="AMC3189" s="0"/>
      <c r="AMD3189" s="0"/>
      <c r="AME3189" s="0"/>
      <c r="AMF3189" s="0"/>
      <c r="AMG3189" s="0"/>
      <c r="AMH3189" s="0"/>
      <c r="AMI3189" s="0"/>
    </row>
    <row r="3190" customFormat="false" ht="12.75" hidden="false" customHeight="false" outlineLevel="0" collapsed="false">
      <c r="A3190" s="1" t="s">
        <v>645</v>
      </c>
      <c r="C3190" s="27" t="s">
        <v>3432</v>
      </c>
      <c r="D3190" s="27" t="s">
        <v>13</v>
      </c>
      <c r="E3190" s="97"/>
      <c r="F3190" s="31"/>
      <c r="G3190" s="27"/>
      <c r="H3190" s="30" t="s">
        <v>168</v>
      </c>
      <c r="I3190" s="31" t="n">
        <v>13.49</v>
      </c>
      <c r="J3190" s="31" t="s">
        <v>3063</v>
      </c>
      <c r="BM3190" s="0"/>
      <c r="BN3190" s="0"/>
      <c r="BO3190" s="0"/>
      <c r="BP3190" s="0"/>
      <c r="BQ3190" s="0"/>
      <c r="BR3190" s="0"/>
      <c r="BS3190" s="0"/>
      <c r="BT3190" s="0"/>
      <c r="BU3190" s="0"/>
      <c r="BV3190" s="0"/>
      <c r="BW3190" s="0"/>
      <c r="BX3190" s="0"/>
      <c r="BY3190" s="0"/>
      <c r="BZ3190" s="0"/>
      <c r="CA3190" s="0"/>
      <c r="CB3190" s="0"/>
      <c r="CC3190" s="0"/>
      <c r="CD3190" s="0"/>
      <c r="CE3190" s="0"/>
      <c r="CF3190" s="0"/>
      <c r="CG3190" s="0"/>
      <c r="CH3190" s="0"/>
      <c r="CI3190" s="0"/>
      <c r="CJ3190" s="0"/>
      <c r="CK3190" s="0"/>
      <c r="CL3190" s="0"/>
      <c r="CM3190" s="0"/>
      <c r="CN3190" s="0"/>
      <c r="CO3190" s="0"/>
      <c r="CP3190" s="0"/>
      <c r="CQ3190" s="0"/>
      <c r="CR3190" s="0"/>
      <c r="CS3190" s="0"/>
      <c r="CT3190" s="0"/>
      <c r="CU3190" s="0"/>
      <c r="CV3190" s="0"/>
      <c r="CW3190" s="0"/>
      <c r="CX3190" s="0"/>
      <c r="CY3190" s="0"/>
      <c r="CZ3190" s="0"/>
      <c r="DA3190" s="0"/>
      <c r="DB3190" s="0"/>
      <c r="DC3190" s="0"/>
      <c r="DD3190" s="0"/>
      <c r="DE3190" s="0"/>
      <c r="DF3190" s="0"/>
      <c r="DG3190" s="0"/>
      <c r="DH3190" s="0"/>
      <c r="DI3190" s="0"/>
      <c r="DJ3190" s="0"/>
      <c r="DK3190" s="0"/>
      <c r="DL3190" s="0"/>
      <c r="DM3190" s="0"/>
      <c r="DN3190" s="0"/>
      <c r="DO3190" s="0"/>
      <c r="DP3190" s="0"/>
      <c r="DQ3190" s="0"/>
      <c r="DR3190" s="0"/>
      <c r="DS3190" s="0"/>
      <c r="DT3190" s="0"/>
      <c r="DU3190" s="0"/>
      <c r="DV3190" s="0"/>
      <c r="DW3190" s="0"/>
      <c r="DX3190" s="0"/>
      <c r="DY3190" s="0"/>
      <c r="DZ3190" s="0"/>
      <c r="EA3190" s="0"/>
      <c r="EB3190" s="0"/>
      <c r="EC3190" s="0"/>
      <c r="ED3190" s="0"/>
      <c r="EE3190" s="0"/>
      <c r="EF3190" s="0"/>
      <c r="EG3190" s="0"/>
      <c r="EH3190" s="0"/>
      <c r="EI3190" s="0"/>
      <c r="EJ3190" s="0"/>
      <c r="EK3190" s="0"/>
      <c r="EL3190" s="0"/>
      <c r="EM3190" s="0"/>
      <c r="EN3190" s="0"/>
      <c r="EO3190" s="0"/>
      <c r="EP3190" s="0"/>
      <c r="EQ3190" s="0"/>
      <c r="ER3190" s="0"/>
      <c r="ES3190" s="0"/>
      <c r="ET3190" s="0"/>
      <c r="EU3190" s="0"/>
      <c r="EV3190" s="0"/>
      <c r="EW3190" s="0"/>
      <c r="EX3190" s="0"/>
      <c r="EY3190" s="0"/>
      <c r="EZ3190" s="0"/>
      <c r="FA3190" s="0"/>
      <c r="FB3190" s="0"/>
      <c r="FC3190" s="0"/>
      <c r="FD3190" s="0"/>
      <c r="FE3190" s="0"/>
      <c r="FF3190" s="0"/>
      <c r="FG3190" s="0"/>
      <c r="FH3190" s="0"/>
      <c r="FI3190" s="0"/>
      <c r="FJ3190" s="0"/>
      <c r="FK3190" s="0"/>
      <c r="FL3190" s="0"/>
      <c r="FM3190" s="0"/>
      <c r="FN3190" s="0"/>
      <c r="FO3190" s="0"/>
      <c r="FP3190" s="0"/>
      <c r="FQ3190" s="0"/>
      <c r="FR3190" s="0"/>
      <c r="FS3190" s="0"/>
      <c r="FT3190" s="0"/>
      <c r="FU3190" s="0"/>
      <c r="FV3190" s="0"/>
      <c r="FW3190" s="0"/>
      <c r="FX3190" s="0"/>
      <c r="FY3190" s="0"/>
      <c r="FZ3190" s="0"/>
      <c r="GA3190" s="0"/>
      <c r="GB3190" s="0"/>
      <c r="GC3190" s="0"/>
      <c r="GD3190" s="0"/>
      <c r="GE3190" s="0"/>
      <c r="GF3190" s="0"/>
      <c r="GG3190" s="0"/>
      <c r="GH3190" s="0"/>
      <c r="GI3190" s="0"/>
      <c r="GJ3190" s="0"/>
      <c r="GK3190" s="0"/>
      <c r="GL3190" s="0"/>
      <c r="GM3190" s="0"/>
      <c r="GN3190" s="0"/>
      <c r="GO3190" s="0"/>
      <c r="GP3190" s="0"/>
      <c r="GQ3190" s="0"/>
      <c r="GR3190" s="0"/>
      <c r="GS3190" s="0"/>
      <c r="GT3190" s="0"/>
      <c r="GU3190" s="0"/>
      <c r="GV3190" s="0"/>
      <c r="GW3190" s="0"/>
      <c r="GX3190" s="0"/>
      <c r="GY3190" s="0"/>
      <c r="GZ3190" s="0"/>
      <c r="HA3190" s="0"/>
      <c r="HB3190" s="0"/>
      <c r="HC3190" s="0"/>
      <c r="HD3190" s="0"/>
      <c r="HE3190" s="0"/>
      <c r="HF3190" s="0"/>
      <c r="HG3190" s="0"/>
      <c r="HH3190" s="0"/>
      <c r="HI3190" s="0"/>
      <c r="HJ3190" s="0"/>
      <c r="HK3190" s="0"/>
      <c r="HL3190" s="0"/>
      <c r="HM3190" s="0"/>
      <c r="HN3190" s="0"/>
      <c r="HO3190" s="0"/>
      <c r="HP3190" s="0"/>
      <c r="HQ3190" s="0"/>
      <c r="HR3190" s="0"/>
      <c r="HS3190" s="0"/>
      <c r="HT3190" s="0"/>
      <c r="HU3190" s="0"/>
      <c r="HV3190" s="0"/>
      <c r="HW3190" s="0"/>
      <c r="HX3190" s="0"/>
      <c r="HY3190" s="0"/>
      <c r="HZ3190" s="0"/>
      <c r="IA3190" s="0"/>
      <c r="IB3190" s="0"/>
      <c r="IC3190" s="0"/>
      <c r="ID3190" s="0"/>
      <c r="IE3190" s="0"/>
      <c r="IF3190" s="0"/>
      <c r="IG3190" s="0"/>
      <c r="IH3190" s="0"/>
      <c r="II3190" s="0"/>
      <c r="IJ3190" s="0"/>
      <c r="IK3190" s="0"/>
      <c r="IL3190" s="0"/>
      <c r="IM3190" s="0"/>
      <c r="IN3190" s="0"/>
      <c r="IO3190" s="0"/>
      <c r="IP3190" s="0"/>
      <c r="IQ3190" s="0"/>
      <c r="IR3190" s="0"/>
      <c r="IS3190" s="0"/>
      <c r="IT3190" s="0"/>
      <c r="IU3190" s="0"/>
      <c r="IV3190" s="0"/>
      <c r="IW3190" s="0"/>
      <c r="IX3190" s="0"/>
      <c r="IY3190" s="0"/>
      <c r="IZ3190" s="0"/>
      <c r="JA3190" s="0"/>
      <c r="JB3190" s="0"/>
      <c r="JC3190" s="0"/>
      <c r="JD3190" s="0"/>
      <c r="JE3190" s="0"/>
      <c r="JF3190" s="0"/>
      <c r="JG3190" s="0"/>
      <c r="JH3190" s="0"/>
      <c r="JI3190" s="0"/>
      <c r="JJ3190" s="0"/>
      <c r="JK3190" s="0"/>
      <c r="JL3190" s="0"/>
      <c r="JM3190" s="0"/>
      <c r="JN3190" s="0"/>
      <c r="JO3190" s="0"/>
      <c r="JP3190" s="0"/>
      <c r="JQ3190" s="0"/>
      <c r="JR3190" s="0"/>
      <c r="JS3190" s="0"/>
      <c r="JT3190" s="0"/>
      <c r="JU3190" s="0"/>
      <c r="JV3190" s="0"/>
      <c r="JW3190" s="0"/>
      <c r="JX3190" s="0"/>
      <c r="JY3190" s="0"/>
      <c r="JZ3190" s="0"/>
      <c r="KA3190" s="0"/>
      <c r="KB3190" s="0"/>
      <c r="KC3190" s="0"/>
      <c r="KD3190" s="0"/>
      <c r="KE3190" s="0"/>
      <c r="KF3190" s="0"/>
      <c r="KG3190" s="0"/>
      <c r="KH3190" s="0"/>
      <c r="KI3190" s="0"/>
      <c r="KJ3190" s="0"/>
      <c r="KK3190" s="0"/>
      <c r="KL3190" s="0"/>
      <c r="KM3190" s="0"/>
      <c r="KN3190" s="0"/>
      <c r="KO3190" s="0"/>
      <c r="KP3190" s="0"/>
      <c r="KQ3190" s="0"/>
      <c r="KR3190" s="0"/>
      <c r="KS3190" s="0"/>
      <c r="KT3190" s="0"/>
      <c r="KU3190" s="0"/>
      <c r="KV3190" s="0"/>
      <c r="KW3190" s="0"/>
      <c r="KX3190" s="0"/>
      <c r="KY3190" s="0"/>
      <c r="KZ3190" s="0"/>
      <c r="LA3190" s="0"/>
      <c r="LB3190" s="0"/>
      <c r="LC3190" s="0"/>
      <c r="LD3190" s="0"/>
      <c r="LE3190" s="0"/>
      <c r="LF3190" s="0"/>
      <c r="LG3190" s="0"/>
      <c r="LH3190" s="0"/>
      <c r="LI3190" s="0"/>
      <c r="LJ3190" s="0"/>
      <c r="LK3190" s="0"/>
      <c r="LL3190" s="0"/>
      <c r="LM3190" s="0"/>
      <c r="LN3190" s="0"/>
      <c r="LO3190" s="0"/>
      <c r="LP3190" s="0"/>
      <c r="LQ3190" s="0"/>
      <c r="LR3190" s="0"/>
      <c r="LS3190" s="0"/>
      <c r="LT3190" s="0"/>
      <c r="LU3190" s="0"/>
      <c r="LV3190" s="0"/>
      <c r="LW3190" s="0"/>
      <c r="LX3190" s="0"/>
      <c r="LY3190" s="0"/>
      <c r="LZ3190" s="0"/>
      <c r="MA3190" s="0"/>
      <c r="MB3190" s="0"/>
      <c r="MC3190" s="0"/>
      <c r="MD3190" s="0"/>
      <c r="ME3190" s="0"/>
      <c r="MF3190" s="0"/>
      <c r="MG3190" s="0"/>
      <c r="MH3190" s="0"/>
      <c r="MI3190" s="0"/>
      <c r="MJ3190" s="0"/>
      <c r="MK3190" s="0"/>
      <c r="ML3190" s="0"/>
      <c r="MM3190" s="0"/>
      <c r="MN3190" s="0"/>
      <c r="MO3190" s="0"/>
      <c r="MP3190" s="0"/>
      <c r="MQ3190" s="0"/>
      <c r="MR3190" s="0"/>
      <c r="MS3190" s="0"/>
      <c r="MT3190" s="0"/>
      <c r="MU3190" s="0"/>
      <c r="MV3190" s="0"/>
      <c r="MW3190" s="0"/>
      <c r="MX3190" s="0"/>
      <c r="MY3190" s="0"/>
      <c r="MZ3190" s="0"/>
      <c r="NA3190" s="0"/>
      <c r="NB3190" s="0"/>
      <c r="NC3190" s="0"/>
      <c r="ND3190" s="0"/>
      <c r="NE3190" s="0"/>
      <c r="NF3190" s="0"/>
      <c r="NG3190" s="0"/>
      <c r="NH3190" s="0"/>
      <c r="NI3190" s="0"/>
      <c r="NJ3190" s="0"/>
      <c r="NK3190" s="0"/>
      <c r="NL3190" s="0"/>
      <c r="NM3190" s="0"/>
      <c r="NN3190" s="0"/>
      <c r="NO3190" s="0"/>
      <c r="NP3190" s="0"/>
      <c r="NQ3190" s="0"/>
      <c r="NR3190" s="0"/>
      <c r="NS3190" s="0"/>
      <c r="NT3190" s="0"/>
      <c r="NU3190" s="0"/>
      <c r="NV3190" s="0"/>
      <c r="NW3190" s="0"/>
      <c r="NX3190" s="0"/>
      <c r="NY3190" s="0"/>
      <c r="NZ3190" s="0"/>
      <c r="OA3190" s="0"/>
      <c r="OB3190" s="0"/>
      <c r="OC3190" s="0"/>
      <c r="OD3190" s="0"/>
      <c r="OE3190" s="0"/>
      <c r="OF3190" s="0"/>
      <c r="OG3190" s="0"/>
      <c r="OH3190" s="0"/>
      <c r="OI3190" s="0"/>
      <c r="OJ3190" s="0"/>
      <c r="OK3190" s="0"/>
      <c r="OL3190" s="0"/>
      <c r="OM3190" s="0"/>
      <c r="ON3190" s="0"/>
      <c r="OO3190" s="0"/>
      <c r="OP3190" s="0"/>
      <c r="OQ3190" s="0"/>
      <c r="OR3190" s="0"/>
      <c r="OS3190" s="0"/>
      <c r="OT3190" s="0"/>
      <c r="OU3190" s="0"/>
      <c r="OV3190" s="0"/>
      <c r="OW3190" s="0"/>
      <c r="OX3190" s="0"/>
      <c r="OY3190" s="0"/>
      <c r="OZ3190" s="0"/>
      <c r="PA3190" s="0"/>
      <c r="PB3190" s="0"/>
      <c r="PC3190" s="0"/>
      <c r="PD3190" s="0"/>
      <c r="PE3190" s="0"/>
      <c r="PF3190" s="0"/>
      <c r="PG3190" s="0"/>
      <c r="PH3190" s="0"/>
      <c r="PI3190" s="0"/>
      <c r="PJ3190" s="0"/>
      <c r="PK3190" s="0"/>
      <c r="PL3190" s="0"/>
      <c r="PM3190" s="0"/>
      <c r="PN3190" s="0"/>
      <c r="PO3190" s="0"/>
      <c r="PP3190" s="0"/>
      <c r="PQ3190" s="0"/>
      <c r="PR3190" s="0"/>
      <c r="PS3190" s="0"/>
      <c r="PT3190" s="0"/>
      <c r="PU3190" s="0"/>
      <c r="PV3190" s="0"/>
      <c r="PW3190" s="0"/>
      <c r="PX3190" s="0"/>
      <c r="PY3190" s="0"/>
      <c r="PZ3190" s="0"/>
      <c r="QA3190" s="0"/>
      <c r="QB3190" s="0"/>
      <c r="QC3190" s="0"/>
      <c r="QD3190" s="0"/>
      <c r="QE3190" s="0"/>
      <c r="QF3190" s="0"/>
      <c r="QG3190" s="0"/>
      <c r="QH3190" s="0"/>
      <c r="QI3190" s="0"/>
      <c r="QJ3190" s="0"/>
      <c r="QK3190" s="0"/>
      <c r="QL3190" s="0"/>
      <c r="QM3190" s="0"/>
      <c r="QN3190" s="0"/>
      <c r="QO3190" s="0"/>
      <c r="QP3190" s="0"/>
      <c r="QQ3190" s="0"/>
      <c r="QR3190" s="0"/>
      <c r="QS3190" s="0"/>
      <c r="QT3190" s="0"/>
      <c r="QU3190" s="0"/>
      <c r="QV3190" s="0"/>
      <c r="QW3190" s="0"/>
      <c r="QX3190" s="0"/>
      <c r="QY3190" s="0"/>
      <c r="QZ3190" s="0"/>
      <c r="RA3190" s="0"/>
      <c r="RB3190" s="0"/>
      <c r="RC3190" s="0"/>
      <c r="RD3190" s="0"/>
      <c r="RE3190" s="0"/>
      <c r="RF3190" s="0"/>
      <c r="RG3190" s="0"/>
      <c r="RH3190" s="0"/>
      <c r="RI3190" s="0"/>
      <c r="RJ3190" s="0"/>
      <c r="RK3190" s="0"/>
      <c r="RL3190" s="0"/>
      <c r="RM3190" s="0"/>
      <c r="RN3190" s="0"/>
      <c r="RO3190" s="0"/>
      <c r="RP3190" s="0"/>
      <c r="RQ3190" s="0"/>
      <c r="RR3190" s="0"/>
      <c r="RS3190" s="0"/>
      <c r="RT3190" s="0"/>
      <c r="RU3190" s="0"/>
      <c r="RV3190" s="0"/>
      <c r="RW3190" s="0"/>
      <c r="RX3190" s="0"/>
      <c r="RY3190" s="0"/>
      <c r="RZ3190" s="0"/>
      <c r="SA3190" s="0"/>
      <c r="SB3190" s="0"/>
      <c r="SC3190" s="0"/>
      <c r="SD3190" s="0"/>
      <c r="SE3190" s="0"/>
      <c r="SF3190" s="0"/>
      <c r="SG3190" s="0"/>
      <c r="SH3190" s="0"/>
      <c r="SI3190" s="0"/>
      <c r="SJ3190" s="0"/>
      <c r="SK3190" s="0"/>
      <c r="SL3190" s="0"/>
      <c r="SM3190" s="0"/>
      <c r="SN3190" s="0"/>
      <c r="SO3190" s="0"/>
      <c r="SP3190" s="0"/>
      <c r="SQ3190" s="0"/>
      <c r="SR3190" s="0"/>
      <c r="SS3190" s="0"/>
      <c r="ST3190" s="0"/>
      <c r="SU3190" s="0"/>
      <c r="SV3190" s="0"/>
      <c r="SW3190" s="0"/>
      <c r="SX3190" s="0"/>
      <c r="SY3190" s="0"/>
      <c r="SZ3190" s="0"/>
      <c r="TA3190" s="0"/>
      <c r="TB3190" s="0"/>
      <c r="TC3190" s="0"/>
      <c r="TD3190" s="0"/>
      <c r="TE3190" s="0"/>
      <c r="TF3190" s="0"/>
      <c r="TG3190" s="0"/>
      <c r="TH3190" s="0"/>
      <c r="TI3190" s="0"/>
      <c r="TJ3190" s="0"/>
      <c r="TK3190" s="0"/>
      <c r="TL3190" s="0"/>
      <c r="TM3190" s="0"/>
      <c r="TN3190" s="0"/>
      <c r="TO3190" s="0"/>
      <c r="TP3190" s="0"/>
      <c r="TQ3190" s="0"/>
      <c r="TR3190" s="0"/>
      <c r="TS3190" s="0"/>
      <c r="TT3190" s="0"/>
      <c r="TU3190" s="0"/>
      <c r="TV3190" s="0"/>
      <c r="TW3190" s="0"/>
      <c r="TX3190" s="0"/>
      <c r="TY3190" s="0"/>
      <c r="TZ3190" s="0"/>
      <c r="UA3190" s="0"/>
      <c r="UB3190" s="0"/>
      <c r="UC3190" s="0"/>
      <c r="UD3190" s="0"/>
      <c r="UE3190" s="0"/>
      <c r="UF3190" s="0"/>
      <c r="UG3190" s="0"/>
      <c r="UH3190" s="0"/>
      <c r="UI3190" s="0"/>
      <c r="UJ3190" s="0"/>
      <c r="UK3190" s="0"/>
      <c r="UL3190" s="0"/>
      <c r="UM3190" s="0"/>
      <c r="UN3190" s="0"/>
      <c r="UO3190" s="0"/>
      <c r="UP3190" s="0"/>
      <c r="UQ3190" s="0"/>
      <c r="UR3190" s="0"/>
      <c r="US3190" s="0"/>
      <c r="UT3190" s="0"/>
      <c r="UU3190" s="0"/>
      <c r="UV3190" s="0"/>
      <c r="UW3190" s="0"/>
      <c r="UX3190" s="0"/>
      <c r="UY3190" s="0"/>
      <c r="UZ3190" s="0"/>
      <c r="VA3190" s="0"/>
      <c r="VB3190" s="0"/>
      <c r="VC3190" s="0"/>
      <c r="VD3190" s="0"/>
      <c r="VE3190" s="0"/>
      <c r="VF3190" s="0"/>
      <c r="VG3190" s="0"/>
      <c r="VH3190" s="0"/>
      <c r="VI3190" s="0"/>
      <c r="VJ3190" s="0"/>
      <c r="VK3190" s="0"/>
      <c r="VL3190" s="0"/>
      <c r="VM3190" s="0"/>
      <c r="VN3190" s="0"/>
      <c r="VO3190" s="0"/>
      <c r="VP3190" s="0"/>
      <c r="VQ3190" s="0"/>
      <c r="VR3190" s="0"/>
      <c r="VS3190" s="0"/>
      <c r="VT3190" s="0"/>
      <c r="VU3190" s="0"/>
      <c r="VV3190" s="0"/>
      <c r="VW3190" s="0"/>
      <c r="VX3190" s="0"/>
      <c r="VY3190" s="0"/>
      <c r="VZ3190" s="0"/>
      <c r="WA3190" s="0"/>
      <c r="WB3190" s="0"/>
      <c r="WC3190" s="0"/>
      <c r="WD3190" s="0"/>
      <c r="WE3190" s="0"/>
      <c r="WF3190" s="0"/>
      <c r="WG3190" s="0"/>
      <c r="WH3190" s="0"/>
      <c r="WI3190" s="0"/>
      <c r="WJ3190" s="0"/>
      <c r="WK3190" s="0"/>
      <c r="WL3190" s="0"/>
      <c r="WM3190" s="0"/>
      <c r="WN3190" s="0"/>
      <c r="WO3190" s="0"/>
      <c r="WP3190" s="0"/>
      <c r="WQ3190" s="0"/>
      <c r="WR3190" s="0"/>
      <c r="WS3190" s="0"/>
      <c r="WT3190" s="0"/>
      <c r="WU3190" s="0"/>
      <c r="WV3190" s="0"/>
      <c r="WW3190" s="0"/>
      <c r="WX3190" s="0"/>
      <c r="WY3190" s="0"/>
      <c r="WZ3190" s="0"/>
      <c r="XA3190" s="0"/>
      <c r="XB3190" s="0"/>
      <c r="XC3190" s="0"/>
      <c r="XD3190" s="0"/>
      <c r="XE3190" s="0"/>
      <c r="XF3190" s="0"/>
      <c r="XG3190" s="0"/>
      <c r="XH3190" s="0"/>
      <c r="XI3190" s="0"/>
      <c r="XJ3190" s="0"/>
      <c r="XK3190" s="0"/>
      <c r="XL3190" s="0"/>
      <c r="XM3190" s="0"/>
      <c r="XN3190" s="0"/>
      <c r="XO3190" s="0"/>
      <c r="XP3190" s="0"/>
      <c r="XQ3190" s="0"/>
      <c r="XR3190" s="0"/>
      <c r="XS3190" s="0"/>
      <c r="XT3190" s="0"/>
      <c r="XU3190" s="0"/>
      <c r="XV3190" s="0"/>
      <c r="XW3190" s="0"/>
      <c r="XX3190" s="0"/>
      <c r="XY3190" s="0"/>
      <c r="XZ3190" s="0"/>
      <c r="YA3190" s="0"/>
      <c r="YB3190" s="0"/>
      <c r="YC3190" s="0"/>
      <c r="YD3190" s="0"/>
      <c r="YE3190" s="0"/>
      <c r="YF3190" s="0"/>
      <c r="YG3190" s="0"/>
      <c r="YH3190" s="0"/>
      <c r="YI3190" s="0"/>
      <c r="YJ3190" s="0"/>
      <c r="YK3190" s="0"/>
      <c r="YL3190" s="0"/>
      <c r="YM3190" s="0"/>
      <c r="YN3190" s="0"/>
      <c r="YO3190" s="0"/>
      <c r="YP3190" s="0"/>
      <c r="YQ3190" s="0"/>
      <c r="YR3190" s="0"/>
      <c r="YS3190" s="0"/>
      <c r="YT3190" s="0"/>
      <c r="YU3190" s="0"/>
      <c r="YV3190" s="0"/>
      <c r="YW3190" s="0"/>
      <c r="YX3190" s="0"/>
      <c r="YY3190" s="0"/>
      <c r="YZ3190" s="0"/>
      <c r="ZA3190" s="0"/>
      <c r="ZB3190" s="0"/>
      <c r="ZC3190" s="0"/>
      <c r="ZD3190" s="0"/>
      <c r="ZE3190" s="0"/>
      <c r="ZF3190" s="0"/>
      <c r="ZG3190" s="0"/>
      <c r="ZH3190" s="0"/>
      <c r="ZI3190" s="0"/>
      <c r="ZJ3190" s="0"/>
      <c r="ZK3190" s="0"/>
      <c r="ZL3190" s="0"/>
      <c r="ZM3190" s="0"/>
      <c r="ZN3190" s="0"/>
      <c r="ZO3190" s="0"/>
      <c r="ZP3190" s="0"/>
      <c r="ZQ3190" s="0"/>
      <c r="ZR3190" s="0"/>
      <c r="ZS3190" s="0"/>
      <c r="ZT3190" s="0"/>
      <c r="ZU3190" s="0"/>
      <c r="ZV3190" s="0"/>
      <c r="ZW3190" s="0"/>
      <c r="ZX3190" s="0"/>
      <c r="ZY3190" s="0"/>
      <c r="ZZ3190" s="0"/>
      <c r="AAA3190" s="0"/>
      <c r="AAB3190" s="0"/>
      <c r="AAC3190" s="0"/>
      <c r="AAD3190" s="0"/>
      <c r="AAE3190" s="0"/>
      <c r="AAF3190" s="0"/>
      <c r="AAG3190" s="0"/>
      <c r="AAH3190" s="0"/>
      <c r="AAI3190" s="0"/>
      <c r="AAJ3190" s="0"/>
      <c r="AAK3190" s="0"/>
      <c r="AAL3190" s="0"/>
      <c r="AAM3190" s="0"/>
      <c r="AAN3190" s="0"/>
      <c r="AAO3190" s="0"/>
      <c r="AAP3190" s="0"/>
      <c r="AAQ3190" s="0"/>
      <c r="AAR3190" s="0"/>
      <c r="AAS3190" s="0"/>
      <c r="AAT3190" s="0"/>
      <c r="AAU3190" s="0"/>
      <c r="AAV3190" s="0"/>
      <c r="AAW3190" s="0"/>
      <c r="AAX3190" s="0"/>
      <c r="AAY3190" s="0"/>
      <c r="AAZ3190" s="0"/>
      <c r="ABA3190" s="0"/>
      <c r="ABB3190" s="0"/>
      <c r="ABC3190" s="0"/>
      <c r="ABD3190" s="0"/>
      <c r="ABE3190" s="0"/>
      <c r="ABF3190" s="0"/>
      <c r="ABG3190" s="0"/>
      <c r="ABH3190" s="0"/>
      <c r="ABI3190" s="0"/>
      <c r="ABJ3190" s="0"/>
      <c r="ABK3190" s="0"/>
      <c r="ABL3190" s="0"/>
      <c r="ABM3190" s="0"/>
      <c r="ABN3190" s="0"/>
      <c r="ABO3190" s="0"/>
      <c r="ABP3190" s="0"/>
      <c r="ABQ3190" s="0"/>
      <c r="ABR3190" s="0"/>
      <c r="ABS3190" s="0"/>
      <c r="ABT3190" s="0"/>
      <c r="ABU3190" s="0"/>
      <c r="ABV3190" s="0"/>
      <c r="ABW3190" s="0"/>
      <c r="ABX3190" s="0"/>
      <c r="ABY3190" s="0"/>
      <c r="ABZ3190" s="0"/>
      <c r="ACA3190" s="0"/>
      <c r="ACB3190" s="0"/>
      <c r="ACC3190" s="0"/>
      <c r="ACD3190" s="0"/>
      <c r="ACE3190" s="0"/>
      <c r="ACF3190" s="0"/>
      <c r="ACG3190" s="0"/>
      <c r="ACH3190" s="0"/>
      <c r="ACI3190" s="0"/>
      <c r="ACJ3190" s="0"/>
      <c r="ACK3190" s="0"/>
      <c r="ACL3190" s="0"/>
      <c r="ACM3190" s="0"/>
      <c r="ACN3190" s="0"/>
      <c r="ACO3190" s="0"/>
      <c r="ACP3190" s="0"/>
      <c r="ACQ3190" s="0"/>
      <c r="ACR3190" s="0"/>
      <c r="ACS3190" s="0"/>
      <c r="ACT3190" s="0"/>
      <c r="ACU3190" s="0"/>
      <c r="ACV3190" s="0"/>
      <c r="ACW3190" s="0"/>
      <c r="ACX3190" s="0"/>
      <c r="ACY3190" s="0"/>
      <c r="ACZ3190" s="0"/>
      <c r="ADA3190" s="0"/>
      <c r="ADB3190" s="0"/>
      <c r="ADC3190" s="0"/>
      <c r="ADD3190" s="0"/>
      <c r="ADE3190" s="0"/>
      <c r="ADF3190" s="0"/>
      <c r="ADG3190" s="0"/>
      <c r="ADH3190" s="0"/>
      <c r="ADI3190" s="0"/>
      <c r="ADJ3190" s="0"/>
      <c r="ADK3190" s="0"/>
      <c r="ADL3190" s="0"/>
      <c r="ADM3190" s="0"/>
      <c r="ADN3190" s="0"/>
      <c r="ADO3190" s="0"/>
      <c r="ADP3190" s="0"/>
      <c r="ADQ3190" s="0"/>
      <c r="ADR3190" s="0"/>
      <c r="ADS3190" s="0"/>
      <c r="ADT3190" s="0"/>
      <c r="ADU3190" s="0"/>
      <c r="ADV3190" s="0"/>
      <c r="ADW3190" s="0"/>
      <c r="ADX3190" s="0"/>
      <c r="ADY3190" s="0"/>
      <c r="ADZ3190" s="0"/>
      <c r="AEA3190" s="0"/>
      <c r="AEB3190" s="0"/>
      <c r="AEC3190" s="0"/>
      <c r="AED3190" s="0"/>
      <c r="AEE3190" s="0"/>
      <c r="AEF3190" s="0"/>
      <c r="AEG3190" s="0"/>
      <c r="AEH3190" s="0"/>
      <c r="AEI3190" s="0"/>
      <c r="AEJ3190" s="0"/>
      <c r="AEK3190" s="0"/>
      <c r="AEL3190" s="0"/>
      <c r="AEM3190" s="0"/>
      <c r="AEN3190" s="0"/>
      <c r="AEO3190" s="0"/>
      <c r="AEP3190" s="0"/>
      <c r="AEQ3190" s="0"/>
      <c r="AER3190" s="0"/>
      <c r="AES3190" s="0"/>
      <c r="AET3190" s="0"/>
      <c r="AEU3190" s="0"/>
      <c r="AEV3190" s="0"/>
      <c r="AEW3190" s="0"/>
      <c r="AEX3190" s="0"/>
      <c r="AEY3190" s="0"/>
      <c r="AEZ3190" s="0"/>
      <c r="AFA3190" s="0"/>
      <c r="AFB3190" s="0"/>
      <c r="AFC3190" s="0"/>
      <c r="AFD3190" s="0"/>
      <c r="AFE3190" s="0"/>
      <c r="AFF3190" s="0"/>
      <c r="AFG3190" s="0"/>
      <c r="AFH3190" s="0"/>
      <c r="AFI3190" s="0"/>
      <c r="AFJ3190" s="0"/>
      <c r="AFK3190" s="0"/>
      <c r="AFL3190" s="0"/>
      <c r="AFM3190" s="0"/>
      <c r="AFN3190" s="0"/>
      <c r="AFO3190" s="0"/>
      <c r="AFP3190" s="0"/>
      <c r="AFQ3190" s="0"/>
      <c r="AFR3190" s="0"/>
      <c r="AFS3190" s="0"/>
      <c r="AFT3190" s="0"/>
      <c r="AFU3190" s="0"/>
      <c r="AFV3190" s="0"/>
      <c r="AFW3190" s="0"/>
      <c r="AFX3190" s="0"/>
      <c r="AFY3190" s="0"/>
      <c r="AFZ3190" s="0"/>
      <c r="AGA3190" s="0"/>
      <c r="AGB3190" s="0"/>
      <c r="AGC3190" s="0"/>
      <c r="AGD3190" s="0"/>
      <c r="AGE3190" s="0"/>
      <c r="AGF3190" s="0"/>
      <c r="AGG3190" s="0"/>
      <c r="AGH3190" s="0"/>
      <c r="AGI3190" s="0"/>
      <c r="AGJ3190" s="0"/>
      <c r="AGK3190" s="0"/>
      <c r="AGL3190" s="0"/>
      <c r="AGM3190" s="0"/>
      <c r="AGN3190" s="0"/>
      <c r="AGO3190" s="0"/>
      <c r="AGP3190" s="0"/>
      <c r="AGQ3190" s="0"/>
      <c r="AGR3190" s="0"/>
      <c r="AGS3190" s="0"/>
      <c r="AGT3190" s="0"/>
      <c r="AGU3190" s="0"/>
      <c r="AGV3190" s="0"/>
      <c r="AGW3190" s="0"/>
      <c r="AGX3190" s="0"/>
      <c r="AGY3190" s="0"/>
      <c r="AGZ3190" s="0"/>
      <c r="AHA3190" s="0"/>
      <c r="AHB3190" s="0"/>
      <c r="AHC3190" s="0"/>
      <c r="AHD3190" s="0"/>
      <c r="AHE3190" s="0"/>
      <c r="AHF3190" s="0"/>
      <c r="AHG3190" s="0"/>
      <c r="AHH3190" s="0"/>
      <c r="AHI3190" s="0"/>
      <c r="AHJ3190" s="0"/>
      <c r="AHK3190" s="0"/>
      <c r="AHL3190" s="0"/>
      <c r="AHM3190" s="0"/>
      <c r="AHN3190" s="0"/>
      <c r="AHO3190" s="0"/>
      <c r="AHP3190" s="0"/>
      <c r="AHQ3190" s="0"/>
      <c r="AHR3190" s="0"/>
      <c r="AHS3190" s="0"/>
      <c r="AHT3190" s="0"/>
      <c r="AHU3190" s="0"/>
      <c r="AHV3190" s="0"/>
      <c r="AHW3190" s="0"/>
      <c r="AHX3190" s="0"/>
      <c r="AHY3190" s="0"/>
      <c r="AHZ3190" s="0"/>
      <c r="AIA3190" s="0"/>
      <c r="AIB3190" s="0"/>
      <c r="AIC3190" s="0"/>
      <c r="AID3190" s="0"/>
      <c r="AIE3190" s="0"/>
      <c r="AIF3190" s="0"/>
      <c r="AIG3190" s="0"/>
      <c r="AIH3190" s="0"/>
      <c r="AII3190" s="0"/>
      <c r="AIJ3190" s="0"/>
      <c r="AIK3190" s="0"/>
      <c r="AIL3190" s="0"/>
      <c r="AIM3190" s="0"/>
      <c r="AIN3190" s="0"/>
      <c r="AIO3190" s="0"/>
      <c r="AIP3190" s="0"/>
      <c r="AIQ3190" s="0"/>
      <c r="AIR3190" s="0"/>
      <c r="AIS3190" s="0"/>
      <c r="AIT3190" s="0"/>
      <c r="AIU3190" s="0"/>
      <c r="AIV3190" s="0"/>
      <c r="AIW3190" s="0"/>
      <c r="AIX3190" s="0"/>
      <c r="AIY3190" s="0"/>
      <c r="AIZ3190" s="0"/>
      <c r="AJA3190" s="0"/>
      <c r="AJB3190" s="0"/>
      <c r="AJC3190" s="0"/>
      <c r="AJD3190" s="0"/>
      <c r="AJE3190" s="0"/>
      <c r="AJF3190" s="0"/>
      <c r="AJG3190" s="0"/>
      <c r="AJH3190" s="0"/>
      <c r="AJI3190" s="0"/>
      <c r="AJJ3190" s="0"/>
      <c r="AJK3190" s="0"/>
      <c r="AJL3190" s="0"/>
      <c r="AJM3190" s="0"/>
      <c r="AJN3190" s="0"/>
      <c r="AJO3190" s="0"/>
      <c r="AJP3190" s="0"/>
      <c r="AJQ3190" s="0"/>
      <c r="AJR3190" s="0"/>
      <c r="AJS3190" s="0"/>
      <c r="AJT3190" s="0"/>
      <c r="AJU3190" s="0"/>
      <c r="AJV3190" s="0"/>
      <c r="AJW3190" s="0"/>
      <c r="AJX3190" s="0"/>
      <c r="AJY3190" s="0"/>
      <c r="AJZ3190" s="0"/>
      <c r="AKA3190" s="0"/>
      <c r="AKB3190" s="0"/>
      <c r="AKC3190" s="0"/>
      <c r="AKD3190" s="0"/>
      <c r="AKE3190" s="0"/>
      <c r="AKF3190" s="0"/>
      <c r="AKG3190" s="0"/>
      <c r="AKH3190" s="0"/>
      <c r="AKI3190" s="0"/>
      <c r="AKJ3190" s="0"/>
      <c r="AKK3190" s="0"/>
      <c r="AKL3190" s="0"/>
      <c r="AKM3190" s="0"/>
      <c r="AKN3190" s="0"/>
      <c r="AKO3190" s="0"/>
      <c r="AKP3190" s="0"/>
      <c r="AKQ3190" s="0"/>
      <c r="AKR3190" s="0"/>
      <c r="AKS3190" s="0"/>
      <c r="AKT3190" s="0"/>
      <c r="AKU3190" s="0"/>
      <c r="AKV3190" s="0"/>
      <c r="AKW3190" s="0"/>
      <c r="AKX3190" s="0"/>
      <c r="AKY3190" s="0"/>
      <c r="AKZ3190" s="0"/>
      <c r="ALA3190" s="0"/>
      <c r="ALB3190" s="0"/>
      <c r="ALC3190" s="0"/>
      <c r="ALD3190" s="0"/>
      <c r="ALE3190" s="0"/>
      <c r="ALF3190" s="0"/>
      <c r="ALG3190" s="0"/>
      <c r="ALH3190" s="0"/>
      <c r="ALI3190" s="0"/>
      <c r="ALJ3190" s="0"/>
      <c r="ALK3190" s="0"/>
      <c r="ALL3190" s="0"/>
      <c r="ALM3190" s="0"/>
      <c r="ALN3190" s="0"/>
      <c r="ALO3190" s="0"/>
      <c r="ALP3190" s="0"/>
      <c r="ALQ3190" s="0"/>
      <c r="ALR3190" s="0"/>
      <c r="ALS3190" s="0"/>
      <c r="ALT3190" s="0"/>
      <c r="ALU3190" s="0"/>
      <c r="ALV3190" s="0"/>
      <c r="ALW3190" s="0"/>
      <c r="ALX3190" s="0"/>
      <c r="ALY3190" s="0"/>
      <c r="ALZ3190" s="0"/>
      <c r="AMA3190" s="0"/>
      <c r="AMB3190" s="0"/>
      <c r="AMC3190" s="0"/>
      <c r="AMD3190" s="0"/>
      <c r="AME3190" s="0"/>
      <c r="AMF3190" s="0"/>
      <c r="AMG3190" s="0"/>
      <c r="AMH3190" s="0"/>
      <c r="AMI3190" s="0"/>
    </row>
    <row r="3191" customFormat="false" ht="12.75" hidden="false" customHeight="false" outlineLevel="0" collapsed="false">
      <c r="A3191" s="1" t="s">
        <v>645</v>
      </c>
      <c r="C3191" s="19" t="s">
        <v>3433</v>
      </c>
      <c r="D3191" s="19" t="s">
        <v>77</v>
      </c>
      <c r="E3191" s="20" t="n">
        <v>2.5</v>
      </c>
      <c r="F3191" s="21" t="n">
        <v>0.4</v>
      </c>
      <c r="G3191" s="24" t="s">
        <v>3372</v>
      </c>
      <c r="I3191" s="3"/>
      <c r="K3191" s="4"/>
      <c r="BM3191" s="0"/>
      <c r="BN3191" s="0"/>
      <c r="BO3191" s="0"/>
      <c r="BP3191" s="0"/>
      <c r="BQ3191" s="0"/>
      <c r="BR3191" s="0"/>
      <c r="BS3191" s="0"/>
      <c r="BT3191" s="0"/>
      <c r="BU3191" s="0"/>
      <c r="BV3191" s="0"/>
      <c r="BW3191" s="0"/>
      <c r="BX3191" s="0"/>
      <c r="BY3191" s="0"/>
      <c r="BZ3191" s="0"/>
      <c r="CA3191" s="0"/>
      <c r="CB3191" s="0"/>
      <c r="CC3191" s="0"/>
      <c r="CD3191" s="0"/>
      <c r="CE3191" s="0"/>
      <c r="CF3191" s="0"/>
      <c r="CG3191" s="0"/>
      <c r="CH3191" s="0"/>
      <c r="CI3191" s="0"/>
      <c r="CJ3191" s="0"/>
      <c r="CK3191" s="0"/>
      <c r="CL3191" s="0"/>
      <c r="CM3191" s="0"/>
      <c r="CN3191" s="0"/>
      <c r="CO3191" s="0"/>
      <c r="CP3191" s="0"/>
      <c r="CQ3191" s="0"/>
      <c r="CR3191" s="0"/>
      <c r="CS3191" s="0"/>
      <c r="CT3191" s="0"/>
      <c r="CU3191" s="0"/>
      <c r="CV3191" s="0"/>
      <c r="CW3191" s="0"/>
      <c r="CX3191" s="0"/>
      <c r="CY3191" s="0"/>
      <c r="CZ3191" s="0"/>
      <c r="DA3191" s="0"/>
      <c r="DB3191" s="0"/>
      <c r="DC3191" s="0"/>
      <c r="DD3191" s="0"/>
      <c r="DE3191" s="0"/>
      <c r="DF3191" s="0"/>
      <c r="DG3191" s="0"/>
      <c r="DH3191" s="0"/>
      <c r="DI3191" s="0"/>
      <c r="DJ3191" s="0"/>
      <c r="DK3191" s="0"/>
      <c r="DL3191" s="0"/>
      <c r="DM3191" s="0"/>
      <c r="DN3191" s="0"/>
      <c r="DO3191" s="0"/>
      <c r="DP3191" s="0"/>
      <c r="DQ3191" s="0"/>
      <c r="DR3191" s="0"/>
      <c r="DS3191" s="0"/>
      <c r="DT3191" s="0"/>
      <c r="DU3191" s="0"/>
      <c r="DV3191" s="0"/>
      <c r="DW3191" s="0"/>
      <c r="DX3191" s="0"/>
      <c r="DY3191" s="0"/>
      <c r="DZ3191" s="0"/>
      <c r="EA3191" s="0"/>
      <c r="EB3191" s="0"/>
      <c r="EC3191" s="0"/>
      <c r="ED3191" s="0"/>
      <c r="EE3191" s="0"/>
      <c r="EF3191" s="0"/>
      <c r="EG3191" s="0"/>
      <c r="EH3191" s="0"/>
      <c r="EI3191" s="0"/>
      <c r="EJ3191" s="0"/>
      <c r="EK3191" s="0"/>
      <c r="EL3191" s="0"/>
      <c r="EM3191" s="0"/>
      <c r="EN3191" s="0"/>
      <c r="EO3191" s="0"/>
      <c r="EP3191" s="0"/>
      <c r="EQ3191" s="0"/>
      <c r="ER3191" s="0"/>
      <c r="ES3191" s="0"/>
      <c r="ET3191" s="0"/>
      <c r="EU3191" s="0"/>
      <c r="EV3191" s="0"/>
      <c r="EW3191" s="0"/>
      <c r="EX3191" s="0"/>
      <c r="EY3191" s="0"/>
      <c r="EZ3191" s="0"/>
      <c r="FA3191" s="0"/>
      <c r="FB3191" s="0"/>
      <c r="FC3191" s="0"/>
      <c r="FD3191" s="0"/>
      <c r="FE3191" s="0"/>
      <c r="FF3191" s="0"/>
      <c r="FG3191" s="0"/>
      <c r="FH3191" s="0"/>
      <c r="FI3191" s="0"/>
      <c r="FJ3191" s="0"/>
      <c r="FK3191" s="0"/>
      <c r="FL3191" s="0"/>
      <c r="FM3191" s="0"/>
      <c r="FN3191" s="0"/>
      <c r="FO3191" s="0"/>
      <c r="FP3191" s="0"/>
      <c r="FQ3191" s="0"/>
      <c r="FR3191" s="0"/>
      <c r="FS3191" s="0"/>
      <c r="FT3191" s="0"/>
      <c r="FU3191" s="0"/>
      <c r="FV3191" s="0"/>
      <c r="FW3191" s="0"/>
      <c r="FX3191" s="0"/>
      <c r="FY3191" s="0"/>
      <c r="FZ3191" s="0"/>
      <c r="GA3191" s="0"/>
      <c r="GB3191" s="0"/>
      <c r="GC3191" s="0"/>
      <c r="GD3191" s="0"/>
      <c r="GE3191" s="0"/>
      <c r="GF3191" s="0"/>
      <c r="GG3191" s="0"/>
      <c r="GH3191" s="0"/>
      <c r="GI3191" s="0"/>
      <c r="GJ3191" s="0"/>
      <c r="GK3191" s="0"/>
      <c r="GL3191" s="0"/>
      <c r="GM3191" s="0"/>
      <c r="GN3191" s="0"/>
      <c r="GO3191" s="0"/>
      <c r="GP3191" s="0"/>
      <c r="GQ3191" s="0"/>
      <c r="GR3191" s="0"/>
      <c r="GS3191" s="0"/>
      <c r="GT3191" s="0"/>
      <c r="GU3191" s="0"/>
      <c r="GV3191" s="0"/>
      <c r="GW3191" s="0"/>
      <c r="GX3191" s="0"/>
      <c r="GY3191" s="0"/>
      <c r="GZ3191" s="0"/>
      <c r="HA3191" s="0"/>
      <c r="HB3191" s="0"/>
      <c r="HC3191" s="0"/>
      <c r="HD3191" s="0"/>
      <c r="HE3191" s="0"/>
      <c r="HF3191" s="0"/>
      <c r="HG3191" s="0"/>
      <c r="HH3191" s="0"/>
      <c r="HI3191" s="0"/>
      <c r="HJ3191" s="0"/>
      <c r="HK3191" s="0"/>
      <c r="HL3191" s="0"/>
      <c r="HM3191" s="0"/>
      <c r="HN3191" s="0"/>
      <c r="HO3191" s="0"/>
      <c r="HP3191" s="0"/>
      <c r="HQ3191" s="0"/>
      <c r="HR3191" s="0"/>
      <c r="HS3191" s="0"/>
      <c r="HT3191" s="0"/>
      <c r="HU3191" s="0"/>
      <c r="HV3191" s="0"/>
      <c r="HW3191" s="0"/>
      <c r="HX3191" s="0"/>
      <c r="HY3191" s="0"/>
      <c r="HZ3191" s="0"/>
      <c r="IA3191" s="0"/>
      <c r="IB3191" s="0"/>
      <c r="IC3191" s="0"/>
      <c r="ID3191" s="0"/>
      <c r="IE3191" s="0"/>
      <c r="IF3191" s="0"/>
      <c r="IG3191" s="0"/>
      <c r="IH3191" s="0"/>
      <c r="II3191" s="0"/>
      <c r="IJ3191" s="0"/>
      <c r="IK3191" s="0"/>
      <c r="IL3191" s="0"/>
      <c r="IM3191" s="0"/>
      <c r="IN3191" s="0"/>
      <c r="IO3191" s="0"/>
      <c r="IP3191" s="0"/>
      <c r="IQ3191" s="0"/>
      <c r="IR3191" s="0"/>
      <c r="IS3191" s="0"/>
      <c r="IT3191" s="0"/>
      <c r="IU3191" s="0"/>
      <c r="IV3191" s="0"/>
      <c r="IW3191" s="0"/>
      <c r="IX3191" s="0"/>
      <c r="IY3191" s="0"/>
      <c r="IZ3191" s="0"/>
      <c r="JA3191" s="0"/>
      <c r="JB3191" s="0"/>
      <c r="JC3191" s="0"/>
      <c r="JD3191" s="0"/>
      <c r="JE3191" s="0"/>
      <c r="JF3191" s="0"/>
      <c r="JG3191" s="0"/>
      <c r="JH3191" s="0"/>
      <c r="JI3191" s="0"/>
      <c r="JJ3191" s="0"/>
      <c r="JK3191" s="0"/>
      <c r="JL3191" s="0"/>
      <c r="JM3191" s="0"/>
      <c r="JN3191" s="0"/>
      <c r="JO3191" s="0"/>
      <c r="JP3191" s="0"/>
      <c r="JQ3191" s="0"/>
      <c r="JR3191" s="0"/>
      <c r="JS3191" s="0"/>
      <c r="JT3191" s="0"/>
      <c r="JU3191" s="0"/>
      <c r="JV3191" s="0"/>
      <c r="JW3191" s="0"/>
      <c r="JX3191" s="0"/>
      <c r="JY3191" s="0"/>
      <c r="JZ3191" s="0"/>
      <c r="KA3191" s="0"/>
      <c r="KB3191" s="0"/>
      <c r="KC3191" s="0"/>
      <c r="KD3191" s="0"/>
      <c r="KE3191" s="0"/>
      <c r="KF3191" s="0"/>
      <c r="KG3191" s="0"/>
      <c r="KH3191" s="0"/>
      <c r="KI3191" s="0"/>
      <c r="KJ3191" s="0"/>
      <c r="KK3191" s="0"/>
      <c r="KL3191" s="0"/>
      <c r="KM3191" s="0"/>
      <c r="KN3191" s="0"/>
      <c r="KO3191" s="0"/>
      <c r="KP3191" s="0"/>
      <c r="KQ3191" s="0"/>
      <c r="KR3191" s="0"/>
      <c r="KS3191" s="0"/>
      <c r="KT3191" s="0"/>
      <c r="KU3191" s="0"/>
      <c r="KV3191" s="0"/>
      <c r="KW3191" s="0"/>
      <c r="KX3191" s="0"/>
      <c r="KY3191" s="0"/>
      <c r="KZ3191" s="0"/>
      <c r="LA3191" s="0"/>
      <c r="LB3191" s="0"/>
      <c r="LC3191" s="0"/>
      <c r="LD3191" s="0"/>
      <c r="LE3191" s="0"/>
      <c r="LF3191" s="0"/>
      <c r="LG3191" s="0"/>
      <c r="LH3191" s="0"/>
      <c r="LI3191" s="0"/>
      <c r="LJ3191" s="0"/>
      <c r="LK3191" s="0"/>
      <c r="LL3191" s="0"/>
      <c r="LM3191" s="0"/>
      <c r="LN3191" s="0"/>
      <c r="LO3191" s="0"/>
      <c r="LP3191" s="0"/>
      <c r="LQ3191" s="0"/>
      <c r="LR3191" s="0"/>
      <c r="LS3191" s="0"/>
      <c r="LT3191" s="0"/>
      <c r="LU3191" s="0"/>
      <c r="LV3191" s="0"/>
      <c r="LW3191" s="0"/>
      <c r="LX3191" s="0"/>
      <c r="LY3191" s="0"/>
      <c r="LZ3191" s="0"/>
      <c r="MA3191" s="0"/>
      <c r="MB3191" s="0"/>
      <c r="MC3191" s="0"/>
      <c r="MD3191" s="0"/>
      <c r="ME3191" s="0"/>
      <c r="MF3191" s="0"/>
      <c r="MG3191" s="0"/>
      <c r="MH3191" s="0"/>
      <c r="MI3191" s="0"/>
      <c r="MJ3191" s="0"/>
      <c r="MK3191" s="0"/>
      <c r="ML3191" s="0"/>
      <c r="MM3191" s="0"/>
      <c r="MN3191" s="0"/>
      <c r="MO3191" s="0"/>
      <c r="MP3191" s="0"/>
      <c r="MQ3191" s="0"/>
      <c r="MR3191" s="0"/>
      <c r="MS3191" s="0"/>
      <c r="MT3191" s="0"/>
      <c r="MU3191" s="0"/>
      <c r="MV3191" s="0"/>
      <c r="MW3191" s="0"/>
      <c r="MX3191" s="0"/>
      <c r="MY3191" s="0"/>
      <c r="MZ3191" s="0"/>
      <c r="NA3191" s="0"/>
      <c r="NB3191" s="0"/>
      <c r="NC3191" s="0"/>
      <c r="ND3191" s="0"/>
      <c r="NE3191" s="0"/>
      <c r="NF3191" s="0"/>
      <c r="NG3191" s="0"/>
      <c r="NH3191" s="0"/>
      <c r="NI3191" s="0"/>
      <c r="NJ3191" s="0"/>
      <c r="NK3191" s="0"/>
      <c r="NL3191" s="0"/>
      <c r="NM3191" s="0"/>
      <c r="NN3191" s="0"/>
      <c r="NO3191" s="0"/>
      <c r="NP3191" s="0"/>
      <c r="NQ3191" s="0"/>
      <c r="NR3191" s="0"/>
      <c r="NS3191" s="0"/>
      <c r="NT3191" s="0"/>
      <c r="NU3191" s="0"/>
      <c r="NV3191" s="0"/>
      <c r="NW3191" s="0"/>
      <c r="NX3191" s="0"/>
      <c r="NY3191" s="0"/>
      <c r="NZ3191" s="0"/>
      <c r="OA3191" s="0"/>
      <c r="OB3191" s="0"/>
      <c r="OC3191" s="0"/>
      <c r="OD3191" s="0"/>
      <c r="OE3191" s="0"/>
      <c r="OF3191" s="0"/>
      <c r="OG3191" s="0"/>
      <c r="OH3191" s="0"/>
      <c r="OI3191" s="0"/>
      <c r="OJ3191" s="0"/>
      <c r="OK3191" s="0"/>
      <c r="OL3191" s="0"/>
      <c r="OM3191" s="0"/>
      <c r="ON3191" s="0"/>
      <c r="OO3191" s="0"/>
      <c r="OP3191" s="0"/>
      <c r="OQ3191" s="0"/>
      <c r="OR3191" s="0"/>
      <c r="OS3191" s="0"/>
      <c r="OT3191" s="0"/>
      <c r="OU3191" s="0"/>
      <c r="OV3191" s="0"/>
      <c r="OW3191" s="0"/>
      <c r="OX3191" s="0"/>
      <c r="OY3191" s="0"/>
      <c r="OZ3191" s="0"/>
      <c r="PA3191" s="0"/>
      <c r="PB3191" s="0"/>
      <c r="PC3191" s="0"/>
      <c r="PD3191" s="0"/>
      <c r="PE3191" s="0"/>
      <c r="PF3191" s="0"/>
      <c r="PG3191" s="0"/>
      <c r="PH3191" s="0"/>
      <c r="PI3191" s="0"/>
      <c r="PJ3191" s="0"/>
      <c r="PK3191" s="0"/>
      <c r="PL3191" s="0"/>
      <c r="PM3191" s="0"/>
      <c r="PN3191" s="0"/>
      <c r="PO3191" s="0"/>
      <c r="PP3191" s="0"/>
      <c r="PQ3191" s="0"/>
      <c r="PR3191" s="0"/>
      <c r="PS3191" s="0"/>
      <c r="PT3191" s="0"/>
      <c r="PU3191" s="0"/>
      <c r="PV3191" s="0"/>
      <c r="PW3191" s="0"/>
      <c r="PX3191" s="0"/>
      <c r="PY3191" s="0"/>
      <c r="PZ3191" s="0"/>
      <c r="QA3191" s="0"/>
      <c r="QB3191" s="0"/>
      <c r="QC3191" s="0"/>
      <c r="QD3191" s="0"/>
      <c r="QE3191" s="0"/>
      <c r="QF3191" s="0"/>
      <c r="QG3191" s="0"/>
      <c r="QH3191" s="0"/>
      <c r="QI3191" s="0"/>
      <c r="QJ3191" s="0"/>
      <c r="QK3191" s="0"/>
      <c r="QL3191" s="0"/>
      <c r="QM3191" s="0"/>
      <c r="QN3191" s="0"/>
      <c r="QO3191" s="0"/>
      <c r="QP3191" s="0"/>
      <c r="QQ3191" s="0"/>
      <c r="QR3191" s="0"/>
      <c r="QS3191" s="0"/>
      <c r="QT3191" s="0"/>
      <c r="QU3191" s="0"/>
      <c r="QV3191" s="0"/>
      <c r="QW3191" s="0"/>
      <c r="QX3191" s="0"/>
      <c r="QY3191" s="0"/>
      <c r="QZ3191" s="0"/>
      <c r="RA3191" s="0"/>
      <c r="RB3191" s="0"/>
      <c r="RC3191" s="0"/>
      <c r="RD3191" s="0"/>
      <c r="RE3191" s="0"/>
      <c r="RF3191" s="0"/>
      <c r="RG3191" s="0"/>
      <c r="RH3191" s="0"/>
      <c r="RI3191" s="0"/>
      <c r="RJ3191" s="0"/>
      <c r="RK3191" s="0"/>
      <c r="RL3191" s="0"/>
      <c r="RM3191" s="0"/>
      <c r="RN3191" s="0"/>
      <c r="RO3191" s="0"/>
      <c r="RP3191" s="0"/>
      <c r="RQ3191" s="0"/>
      <c r="RR3191" s="0"/>
      <c r="RS3191" s="0"/>
      <c r="RT3191" s="0"/>
      <c r="RU3191" s="0"/>
      <c r="RV3191" s="0"/>
      <c r="RW3191" s="0"/>
      <c r="RX3191" s="0"/>
      <c r="RY3191" s="0"/>
      <c r="RZ3191" s="0"/>
      <c r="SA3191" s="0"/>
      <c r="SB3191" s="0"/>
      <c r="SC3191" s="0"/>
      <c r="SD3191" s="0"/>
      <c r="SE3191" s="0"/>
      <c r="SF3191" s="0"/>
      <c r="SG3191" s="0"/>
      <c r="SH3191" s="0"/>
      <c r="SI3191" s="0"/>
      <c r="SJ3191" s="0"/>
      <c r="SK3191" s="0"/>
      <c r="SL3191" s="0"/>
      <c r="SM3191" s="0"/>
      <c r="SN3191" s="0"/>
      <c r="SO3191" s="0"/>
      <c r="SP3191" s="0"/>
      <c r="SQ3191" s="0"/>
      <c r="SR3191" s="0"/>
      <c r="SS3191" s="0"/>
      <c r="ST3191" s="0"/>
      <c r="SU3191" s="0"/>
      <c r="SV3191" s="0"/>
      <c r="SW3191" s="0"/>
      <c r="SX3191" s="0"/>
      <c r="SY3191" s="0"/>
      <c r="SZ3191" s="0"/>
      <c r="TA3191" s="0"/>
      <c r="TB3191" s="0"/>
      <c r="TC3191" s="0"/>
      <c r="TD3191" s="0"/>
      <c r="TE3191" s="0"/>
      <c r="TF3191" s="0"/>
      <c r="TG3191" s="0"/>
      <c r="TH3191" s="0"/>
      <c r="TI3191" s="0"/>
      <c r="TJ3191" s="0"/>
      <c r="TK3191" s="0"/>
      <c r="TL3191" s="0"/>
      <c r="TM3191" s="0"/>
      <c r="TN3191" s="0"/>
      <c r="TO3191" s="0"/>
      <c r="TP3191" s="0"/>
      <c r="TQ3191" s="0"/>
      <c r="TR3191" s="0"/>
      <c r="TS3191" s="0"/>
      <c r="TT3191" s="0"/>
      <c r="TU3191" s="0"/>
      <c r="TV3191" s="0"/>
      <c r="TW3191" s="0"/>
      <c r="TX3191" s="0"/>
      <c r="TY3191" s="0"/>
      <c r="TZ3191" s="0"/>
      <c r="UA3191" s="0"/>
      <c r="UB3191" s="0"/>
      <c r="UC3191" s="0"/>
      <c r="UD3191" s="0"/>
      <c r="UE3191" s="0"/>
      <c r="UF3191" s="0"/>
      <c r="UG3191" s="0"/>
      <c r="UH3191" s="0"/>
      <c r="UI3191" s="0"/>
      <c r="UJ3191" s="0"/>
      <c r="UK3191" s="0"/>
      <c r="UL3191" s="0"/>
      <c r="UM3191" s="0"/>
      <c r="UN3191" s="0"/>
      <c r="UO3191" s="0"/>
      <c r="UP3191" s="0"/>
      <c r="UQ3191" s="0"/>
      <c r="UR3191" s="0"/>
      <c r="US3191" s="0"/>
      <c r="UT3191" s="0"/>
      <c r="UU3191" s="0"/>
      <c r="UV3191" s="0"/>
      <c r="UW3191" s="0"/>
      <c r="UX3191" s="0"/>
      <c r="UY3191" s="0"/>
      <c r="UZ3191" s="0"/>
      <c r="VA3191" s="0"/>
      <c r="VB3191" s="0"/>
      <c r="VC3191" s="0"/>
      <c r="VD3191" s="0"/>
      <c r="VE3191" s="0"/>
      <c r="VF3191" s="0"/>
      <c r="VG3191" s="0"/>
      <c r="VH3191" s="0"/>
      <c r="VI3191" s="0"/>
      <c r="VJ3191" s="0"/>
      <c r="VK3191" s="0"/>
      <c r="VL3191" s="0"/>
      <c r="VM3191" s="0"/>
      <c r="VN3191" s="0"/>
      <c r="VO3191" s="0"/>
      <c r="VP3191" s="0"/>
      <c r="VQ3191" s="0"/>
      <c r="VR3191" s="0"/>
      <c r="VS3191" s="0"/>
      <c r="VT3191" s="0"/>
      <c r="VU3191" s="0"/>
      <c r="VV3191" s="0"/>
      <c r="VW3191" s="0"/>
      <c r="VX3191" s="0"/>
      <c r="VY3191" s="0"/>
      <c r="VZ3191" s="0"/>
      <c r="WA3191" s="0"/>
      <c r="WB3191" s="0"/>
      <c r="WC3191" s="0"/>
      <c r="WD3191" s="0"/>
      <c r="WE3191" s="0"/>
      <c r="WF3191" s="0"/>
      <c r="WG3191" s="0"/>
      <c r="WH3191" s="0"/>
      <c r="WI3191" s="0"/>
      <c r="WJ3191" s="0"/>
      <c r="WK3191" s="0"/>
      <c r="WL3191" s="0"/>
      <c r="WM3191" s="0"/>
      <c r="WN3191" s="0"/>
      <c r="WO3191" s="0"/>
      <c r="WP3191" s="0"/>
      <c r="WQ3191" s="0"/>
      <c r="WR3191" s="0"/>
      <c r="WS3191" s="0"/>
      <c r="WT3191" s="0"/>
      <c r="WU3191" s="0"/>
      <c r="WV3191" s="0"/>
      <c r="WW3191" s="0"/>
      <c r="WX3191" s="0"/>
      <c r="WY3191" s="0"/>
      <c r="WZ3191" s="0"/>
      <c r="XA3191" s="0"/>
      <c r="XB3191" s="0"/>
      <c r="XC3191" s="0"/>
      <c r="XD3191" s="0"/>
      <c r="XE3191" s="0"/>
      <c r="XF3191" s="0"/>
      <c r="XG3191" s="0"/>
      <c r="XH3191" s="0"/>
      <c r="XI3191" s="0"/>
      <c r="XJ3191" s="0"/>
      <c r="XK3191" s="0"/>
      <c r="XL3191" s="0"/>
      <c r="XM3191" s="0"/>
      <c r="XN3191" s="0"/>
      <c r="XO3191" s="0"/>
      <c r="XP3191" s="0"/>
      <c r="XQ3191" s="0"/>
      <c r="XR3191" s="0"/>
      <c r="XS3191" s="0"/>
      <c r="XT3191" s="0"/>
      <c r="XU3191" s="0"/>
      <c r="XV3191" s="0"/>
      <c r="XW3191" s="0"/>
      <c r="XX3191" s="0"/>
      <c r="XY3191" s="0"/>
      <c r="XZ3191" s="0"/>
      <c r="YA3191" s="0"/>
      <c r="YB3191" s="0"/>
      <c r="YC3191" s="0"/>
      <c r="YD3191" s="0"/>
      <c r="YE3191" s="0"/>
      <c r="YF3191" s="0"/>
      <c r="YG3191" s="0"/>
      <c r="YH3191" s="0"/>
      <c r="YI3191" s="0"/>
      <c r="YJ3191" s="0"/>
      <c r="YK3191" s="0"/>
      <c r="YL3191" s="0"/>
      <c r="YM3191" s="0"/>
      <c r="YN3191" s="0"/>
      <c r="YO3191" s="0"/>
      <c r="YP3191" s="0"/>
      <c r="YQ3191" s="0"/>
      <c r="YR3191" s="0"/>
      <c r="YS3191" s="0"/>
      <c r="YT3191" s="0"/>
      <c r="YU3191" s="0"/>
      <c r="YV3191" s="0"/>
      <c r="YW3191" s="0"/>
      <c r="YX3191" s="0"/>
      <c r="YY3191" s="0"/>
      <c r="YZ3191" s="0"/>
      <c r="ZA3191" s="0"/>
      <c r="ZB3191" s="0"/>
      <c r="ZC3191" s="0"/>
      <c r="ZD3191" s="0"/>
      <c r="ZE3191" s="0"/>
      <c r="ZF3191" s="0"/>
      <c r="ZG3191" s="0"/>
      <c r="ZH3191" s="0"/>
      <c r="ZI3191" s="0"/>
      <c r="ZJ3191" s="0"/>
      <c r="ZK3191" s="0"/>
      <c r="ZL3191" s="0"/>
      <c r="ZM3191" s="0"/>
      <c r="ZN3191" s="0"/>
      <c r="ZO3191" s="0"/>
      <c r="ZP3191" s="0"/>
      <c r="ZQ3191" s="0"/>
      <c r="ZR3191" s="0"/>
      <c r="ZS3191" s="0"/>
      <c r="ZT3191" s="0"/>
      <c r="ZU3191" s="0"/>
      <c r="ZV3191" s="0"/>
      <c r="ZW3191" s="0"/>
      <c r="ZX3191" s="0"/>
      <c r="ZY3191" s="0"/>
      <c r="ZZ3191" s="0"/>
      <c r="AAA3191" s="0"/>
      <c r="AAB3191" s="0"/>
      <c r="AAC3191" s="0"/>
      <c r="AAD3191" s="0"/>
      <c r="AAE3191" s="0"/>
      <c r="AAF3191" s="0"/>
      <c r="AAG3191" s="0"/>
      <c r="AAH3191" s="0"/>
      <c r="AAI3191" s="0"/>
      <c r="AAJ3191" s="0"/>
      <c r="AAK3191" s="0"/>
      <c r="AAL3191" s="0"/>
      <c r="AAM3191" s="0"/>
      <c r="AAN3191" s="0"/>
      <c r="AAO3191" s="0"/>
      <c r="AAP3191" s="0"/>
      <c r="AAQ3191" s="0"/>
      <c r="AAR3191" s="0"/>
      <c r="AAS3191" s="0"/>
      <c r="AAT3191" s="0"/>
      <c r="AAU3191" s="0"/>
      <c r="AAV3191" s="0"/>
      <c r="AAW3191" s="0"/>
      <c r="AAX3191" s="0"/>
      <c r="AAY3191" s="0"/>
      <c r="AAZ3191" s="0"/>
      <c r="ABA3191" s="0"/>
      <c r="ABB3191" s="0"/>
      <c r="ABC3191" s="0"/>
      <c r="ABD3191" s="0"/>
      <c r="ABE3191" s="0"/>
      <c r="ABF3191" s="0"/>
      <c r="ABG3191" s="0"/>
      <c r="ABH3191" s="0"/>
      <c r="ABI3191" s="0"/>
      <c r="ABJ3191" s="0"/>
      <c r="ABK3191" s="0"/>
      <c r="ABL3191" s="0"/>
      <c r="ABM3191" s="0"/>
      <c r="ABN3191" s="0"/>
      <c r="ABO3191" s="0"/>
      <c r="ABP3191" s="0"/>
      <c r="ABQ3191" s="0"/>
      <c r="ABR3191" s="0"/>
      <c r="ABS3191" s="0"/>
      <c r="ABT3191" s="0"/>
      <c r="ABU3191" s="0"/>
      <c r="ABV3191" s="0"/>
      <c r="ABW3191" s="0"/>
      <c r="ABX3191" s="0"/>
      <c r="ABY3191" s="0"/>
      <c r="ABZ3191" s="0"/>
      <c r="ACA3191" s="0"/>
      <c r="ACB3191" s="0"/>
      <c r="ACC3191" s="0"/>
      <c r="ACD3191" s="0"/>
      <c r="ACE3191" s="0"/>
      <c r="ACF3191" s="0"/>
      <c r="ACG3191" s="0"/>
      <c r="ACH3191" s="0"/>
      <c r="ACI3191" s="0"/>
      <c r="ACJ3191" s="0"/>
      <c r="ACK3191" s="0"/>
      <c r="ACL3191" s="0"/>
      <c r="ACM3191" s="0"/>
      <c r="ACN3191" s="0"/>
      <c r="ACO3191" s="0"/>
      <c r="ACP3191" s="0"/>
      <c r="ACQ3191" s="0"/>
      <c r="ACR3191" s="0"/>
      <c r="ACS3191" s="0"/>
      <c r="ACT3191" s="0"/>
      <c r="ACU3191" s="0"/>
      <c r="ACV3191" s="0"/>
      <c r="ACW3191" s="0"/>
      <c r="ACX3191" s="0"/>
      <c r="ACY3191" s="0"/>
      <c r="ACZ3191" s="0"/>
      <c r="ADA3191" s="0"/>
      <c r="ADB3191" s="0"/>
      <c r="ADC3191" s="0"/>
      <c r="ADD3191" s="0"/>
      <c r="ADE3191" s="0"/>
      <c r="ADF3191" s="0"/>
      <c r="ADG3191" s="0"/>
      <c r="ADH3191" s="0"/>
      <c r="ADI3191" s="0"/>
      <c r="ADJ3191" s="0"/>
      <c r="ADK3191" s="0"/>
      <c r="ADL3191" s="0"/>
      <c r="ADM3191" s="0"/>
      <c r="ADN3191" s="0"/>
      <c r="ADO3191" s="0"/>
      <c r="ADP3191" s="0"/>
      <c r="ADQ3191" s="0"/>
      <c r="ADR3191" s="0"/>
      <c r="ADS3191" s="0"/>
      <c r="ADT3191" s="0"/>
      <c r="ADU3191" s="0"/>
      <c r="ADV3191" s="0"/>
      <c r="ADW3191" s="0"/>
      <c r="ADX3191" s="0"/>
      <c r="ADY3191" s="0"/>
      <c r="ADZ3191" s="0"/>
      <c r="AEA3191" s="0"/>
      <c r="AEB3191" s="0"/>
      <c r="AEC3191" s="0"/>
      <c r="AED3191" s="0"/>
      <c r="AEE3191" s="0"/>
      <c r="AEF3191" s="0"/>
      <c r="AEG3191" s="0"/>
      <c r="AEH3191" s="0"/>
      <c r="AEI3191" s="0"/>
      <c r="AEJ3191" s="0"/>
      <c r="AEK3191" s="0"/>
      <c r="AEL3191" s="0"/>
      <c r="AEM3191" s="0"/>
      <c r="AEN3191" s="0"/>
      <c r="AEO3191" s="0"/>
      <c r="AEP3191" s="0"/>
      <c r="AEQ3191" s="0"/>
      <c r="AER3191" s="0"/>
      <c r="AES3191" s="0"/>
      <c r="AET3191" s="0"/>
      <c r="AEU3191" s="0"/>
      <c r="AEV3191" s="0"/>
      <c r="AEW3191" s="0"/>
      <c r="AEX3191" s="0"/>
      <c r="AEY3191" s="0"/>
      <c r="AEZ3191" s="0"/>
      <c r="AFA3191" s="0"/>
      <c r="AFB3191" s="0"/>
      <c r="AFC3191" s="0"/>
      <c r="AFD3191" s="0"/>
      <c r="AFE3191" s="0"/>
      <c r="AFF3191" s="0"/>
      <c r="AFG3191" s="0"/>
      <c r="AFH3191" s="0"/>
      <c r="AFI3191" s="0"/>
      <c r="AFJ3191" s="0"/>
      <c r="AFK3191" s="0"/>
      <c r="AFL3191" s="0"/>
      <c r="AFM3191" s="0"/>
      <c r="AFN3191" s="0"/>
      <c r="AFO3191" s="0"/>
      <c r="AFP3191" s="0"/>
      <c r="AFQ3191" s="0"/>
      <c r="AFR3191" s="0"/>
      <c r="AFS3191" s="0"/>
      <c r="AFT3191" s="0"/>
      <c r="AFU3191" s="0"/>
      <c r="AFV3191" s="0"/>
      <c r="AFW3191" s="0"/>
      <c r="AFX3191" s="0"/>
      <c r="AFY3191" s="0"/>
      <c r="AFZ3191" s="0"/>
      <c r="AGA3191" s="0"/>
      <c r="AGB3191" s="0"/>
      <c r="AGC3191" s="0"/>
      <c r="AGD3191" s="0"/>
      <c r="AGE3191" s="0"/>
      <c r="AGF3191" s="0"/>
      <c r="AGG3191" s="0"/>
      <c r="AGH3191" s="0"/>
      <c r="AGI3191" s="0"/>
      <c r="AGJ3191" s="0"/>
      <c r="AGK3191" s="0"/>
      <c r="AGL3191" s="0"/>
      <c r="AGM3191" s="0"/>
      <c r="AGN3191" s="0"/>
      <c r="AGO3191" s="0"/>
      <c r="AGP3191" s="0"/>
      <c r="AGQ3191" s="0"/>
      <c r="AGR3191" s="0"/>
      <c r="AGS3191" s="0"/>
      <c r="AGT3191" s="0"/>
      <c r="AGU3191" s="0"/>
      <c r="AGV3191" s="0"/>
      <c r="AGW3191" s="0"/>
      <c r="AGX3191" s="0"/>
      <c r="AGY3191" s="0"/>
      <c r="AGZ3191" s="0"/>
      <c r="AHA3191" s="0"/>
      <c r="AHB3191" s="0"/>
      <c r="AHC3191" s="0"/>
      <c r="AHD3191" s="0"/>
      <c r="AHE3191" s="0"/>
      <c r="AHF3191" s="0"/>
      <c r="AHG3191" s="0"/>
      <c r="AHH3191" s="0"/>
      <c r="AHI3191" s="0"/>
      <c r="AHJ3191" s="0"/>
      <c r="AHK3191" s="0"/>
      <c r="AHL3191" s="0"/>
      <c r="AHM3191" s="0"/>
      <c r="AHN3191" s="0"/>
      <c r="AHO3191" s="0"/>
      <c r="AHP3191" s="0"/>
      <c r="AHQ3191" s="0"/>
      <c r="AHR3191" s="0"/>
      <c r="AHS3191" s="0"/>
      <c r="AHT3191" s="0"/>
      <c r="AHU3191" s="0"/>
      <c r="AHV3191" s="0"/>
      <c r="AHW3191" s="0"/>
      <c r="AHX3191" s="0"/>
      <c r="AHY3191" s="0"/>
      <c r="AHZ3191" s="0"/>
      <c r="AIA3191" s="0"/>
      <c r="AIB3191" s="0"/>
      <c r="AIC3191" s="0"/>
      <c r="AID3191" s="0"/>
      <c r="AIE3191" s="0"/>
      <c r="AIF3191" s="0"/>
      <c r="AIG3191" s="0"/>
      <c r="AIH3191" s="0"/>
      <c r="AII3191" s="0"/>
      <c r="AIJ3191" s="0"/>
      <c r="AIK3191" s="0"/>
      <c r="AIL3191" s="0"/>
      <c r="AIM3191" s="0"/>
      <c r="AIN3191" s="0"/>
      <c r="AIO3191" s="0"/>
      <c r="AIP3191" s="0"/>
      <c r="AIQ3191" s="0"/>
      <c r="AIR3191" s="0"/>
      <c r="AIS3191" s="0"/>
      <c r="AIT3191" s="0"/>
      <c r="AIU3191" s="0"/>
      <c r="AIV3191" s="0"/>
      <c r="AIW3191" s="0"/>
      <c r="AIX3191" s="0"/>
      <c r="AIY3191" s="0"/>
      <c r="AIZ3191" s="0"/>
      <c r="AJA3191" s="0"/>
      <c r="AJB3191" s="0"/>
      <c r="AJC3191" s="0"/>
      <c r="AJD3191" s="0"/>
      <c r="AJE3191" s="0"/>
      <c r="AJF3191" s="0"/>
      <c r="AJG3191" s="0"/>
      <c r="AJH3191" s="0"/>
      <c r="AJI3191" s="0"/>
      <c r="AJJ3191" s="0"/>
      <c r="AJK3191" s="0"/>
      <c r="AJL3191" s="0"/>
      <c r="AJM3191" s="0"/>
      <c r="AJN3191" s="0"/>
      <c r="AJO3191" s="0"/>
      <c r="AJP3191" s="0"/>
      <c r="AJQ3191" s="0"/>
      <c r="AJR3191" s="0"/>
      <c r="AJS3191" s="0"/>
      <c r="AJT3191" s="0"/>
      <c r="AJU3191" s="0"/>
      <c r="AJV3191" s="0"/>
      <c r="AJW3191" s="0"/>
      <c r="AJX3191" s="0"/>
      <c r="AJY3191" s="0"/>
      <c r="AJZ3191" s="0"/>
      <c r="AKA3191" s="0"/>
      <c r="AKB3191" s="0"/>
      <c r="AKC3191" s="0"/>
      <c r="AKD3191" s="0"/>
      <c r="AKE3191" s="0"/>
      <c r="AKF3191" s="0"/>
      <c r="AKG3191" s="0"/>
      <c r="AKH3191" s="0"/>
      <c r="AKI3191" s="0"/>
      <c r="AKJ3191" s="0"/>
      <c r="AKK3191" s="0"/>
      <c r="AKL3191" s="0"/>
      <c r="AKM3191" s="0"/>
      <c r="AKN3191" s="0"/>
      <c r="AKO3191" s="0"/>
      <c r="AKP3191" s="0"/>
      <c r="AKQ3191" s="0"/>
      <c r="AKR3191" s="0"/>
      <c r="AKS3191" s="0"/>
      <c r="AKT3191" s="0"/>
      <c r="AKU3191" s="0"/>
      <c r="AKV3191" s="0"/>
      <c r="AKW3191" s="0"/>
      <c r="AKX3191" s="0"/>
      <c r="AKY3191" s="0"/>
      <c r="AKZ3191" s="0"/>
      <c r="ALA3191" s="0"/>
      <c r="ALB3191" s="0"/>
      <c r="ALC3191" s="0"/>
      <c r="ALD3191" s="0"/>
      <c r="ALE3191" s="0"/>
      <c r="ALF3191" s="0"/>
      <c r="ALG3191" s="0"/>
      <c r="ALH3191" s="0"/>
      <c r="ALI3191" s="0"/>
      <c r="ALJ3191" s="0"/>
      <c r="ALK3191" s="0"/>
      <c r="ALL3191" s="0"/>
      <c r="ALM3191" s="0"/>
      <c r="ALN3191" s="0"/>
      <c r="ALO3191" s="0"/>
      <c r="ALP3191" s="0"/>
      <c r="ALQ3191" s="0"/>
      <c r="ALR3191" s="0"/>
      <c r="ALS3191" s="0"/>
      <c r="ALT3191" s="0"/>
      <c r="ALU3191" s="0"/>
      <c r="ALV3191" s="0"/>
      <c r="ALW3191" s="0"/>
      <c r="ALX3191" s="0"/>
      <c r="ALY3191" s="0"/>
      <c r="ALZ3191" s="0"/>
      <c r="AMA3191" s="0"/>
      <c r="AMB3191" s="0"/>
      <c r="AMC3191" s="0"/>
      <c r="AMD3191" s="0"/>
      <c r="AME3191" s="0"/>
      <c r="AMF3191" s="0"/>
      <c r="AMG3191" s="0"/>
      <c r="AMH3191" s="0"/>
      <c r="AMI3191" s="0"/>
    </row>
    <row r="3193" customFormat="false" ht="17.35" hidden="false" customHeight="false" outlineLevel="0" collapsed="false">
      <c r="C3193" s="52" t="s">
        <v>3434</v>
      </c>
      <c r="D3193" s="45" t="s">
        <v>1</v>
      </c>
      <c r="I3193" s="3"/>
      <c r="BM3193" s="0"/>
      <c r="BN3193" s="0"/>
      <c r="BO3193" s="0"/>
      <c r="BP3193" s="0"/>
      <c r="BQ3193" s="0"/>
      <c r="BR3193" s="0"/>
      <c r="BS3193" s="0"/>
      <c r="BT3193" s="0"/>
      <c r="BU3193" s="0"/>
      <c r="BV3193" s="0"/>
      <c r="BW3193" s="0"/>
      <c r="BX3193" s="0"/>
      <c r="BY3193" s="0"/>
      <c r="BZ3193" s="0"/>
      <c r="CA3193" s="0"/>
      <c r="CB3193" s="0"/>
      <c r="CC3193" s="0"/>
      <c r="CD3193" s="0"/>
      <c r="CE3193" s="0"/>
      <c r="CF3193" s="0"/>
      <c r="CG3193" s="0"/>
      <c r="CH3193" s="0"/>
      <c r="CI3193" s="0"/>
      <c r="CJ3193" s="0"/>
      <c r="CK3193" s="0"/>
      <c r="CL3193" s="0"/>
      <c r="CM3193" s="0"/>
      <c r="CN3193" s="0"/>
      <c r="CO3193" s="0"/>
      <c r="CP3193" s="0"/>
      <c r="CQ3193" s="0"/>
      <c r="CR3193" s="0"/>
      <c r="CS3193" s="0"/>
      <c r="CT3193" s="0"/>
      <c r="CU3193" s="0"/>
      <c r="CV3193" s="0"/>
      <c r="CW3193" s="0"/>
      <c r="CX3193" s="0"/>
      <c r="CY3193" s="0"/>
      <c r="CZ3193" s="0"/>
      <c r="DA3193" s="0"/>
      <c r="DB3193" s="0"/>
      <c r="DC3193" s="0"/>
      <c r="DD3193" s="0"/>
      <c r="DE3193" s="0"/>
      <c r="DF3193" s="0"/>
      <c r="DG3193" s="0"/>
      <c r="DH3193" s="0"/>
      <c r="DI3193" s="0"/>
      <c r="DJ3193" s="0"/>
      <c r="DK3193" s="0"/>
      <c r="DL3193" s="0"/>
      <c r="DM3193" s="0"/>
      <c r="DN3193" s="0"/>
      <c r="DO3193" s="0"/>
      <c r="DP3193" s="0"/>
      <c r="DQ3193" s="0"/>
      <c r="DR3193" s="0"/>
      <c r="DS3193" s="0"/>
      <c r="DT3193" s="0"/>
      <c r="DU3193" s="0"/>
      <c r="DV3193" s="0"/>
      <c r="DW3193" s="0"/>
      <c r="DX3193" s="0"/>
      <c r="DY3193" s="0"/>
      <c r="DZ3193" s="0"/>
      <c r="EA3193" s="0"/>
      <c r="EB3193" s="0"/>
      <c r="EC3193" s="0"/>
      <c r="ED3193" s="0"/>
      <c r="EE3193" s="0"/>
      <c r="EF3193" s="0"/>
      <c r="EG3193" s="0"/>
      <c r="EH3193" s="0"/>
      <c r="EI3193" s="0"/>
      <c r="EJ3193" s="0"/>
      <c r="EK3193" s="0"/>
      <c r="EL3193" s="0"/>
      <c r="EM3193" s="0"/>
      <c r="EN3193" s="0"/>
      <c r="EO3193" s="0"/>
      <c r="EP3193" s="0"/>
      <c r="EQ3193" s="0"/>
      <c r="ER3193" s="0"/>
      <c r="ES3193" s="0"/>
      <c r="ET3193" s="0"/>
      <c r="EU3193" s="0"/>
      <c r="EV3193" s="0"/>
      <c r="EW3193" s="0"/>
      <c r="EX3193" s="0"/>
      <c r="EY3193" s="0"/>
      <c r="EZ3193" s="0"/>
      <c r="FA3193" s="0"/>
      <c r="FB3193" s="0"/>
      <c r="FC3193" s="0"/>
      <c r="FD3193" s="0"/>
      <c r="FE3193" s="0"/>
      <c r="FF3193" s="0"/>
      <c r="FG3193" s="0"/>
      <c r="FH3193" s="0"/>
      <c r="FI3193" s="0"/>
      <c r="FJ3193" s="0"/>
      <c r="FK3193" s="0"/>
      <c r="FL3193" s="0"/>
      <c r="FM3193" s="0"/>
      <c r="FN3193" s="0"/>
      <c r="FO3193" s="0"/>
      <c r="FP3193" s="0"/>
      <c r="FQ3193" s="0"/>
      <c r="FR3193" s="0"/>
      <c r="FS3193" s="0"/>
      <c r="FT3193" s="0"/>
      <c r="FU3193" s="0"/>
      <c r="FV3193" s="0"/>
      <c r="FW3193" s="0"/>
      <c r="FX3193" s="0"/>
      <c r="FY3193" s="0"/>
      <c r="FZ3193" s="0"/>
      <c r="GA3193" s="0"/>
      <c r="GB3193" s="0"/>
      <c r="GC3193" s="0"/>
      <c r="GD3193" s="0"/>
      <c r="GE3193" s="0"/>
      <c r="GF3193" s="0"/>
      <c r="GG3193" s="0"/>
      <c r="GH3193" s="0"/>
      <c r="GI3193" s="0"/>
      <c r="GJ3193" s="0"/>
      <c r="GK3193" s="0"/>
      <c r="GL3193" s="0"/>
      <c r="GM3193" s="0"/>
      <c r="GN3193" s="0"/>
      <c r="GO3193" s="0"/>
      <c r="GP3193" s="0"/>
      <c r="GQ3193" s="0"/>
      <c r="GR3193" s="0"/>
      <c r="GS3193" s="0"/>
      <c r="GT3193" s="0"/>
      <c r="GU3193" s="0"/>
      <c r="GV3193" s="0"/>
      <c r="GW3193" s="0"/>
      <c r="GX3193" s="0"/>
      <c r="GY3193" s="0"/>
      <c r="GZ3193" s="0"/>
      <c r="HA3193" s="0"/>
      <c r="HB3193" s="0"/>
      <c r="HC3193" s="0"/>
      <c r="HD3193" s="0"/>
      <c r="HE3193" s="0"/>
      <c r="HF3193" s="0"/>
      <c r="HG3193" s="0"/>
      <c r="HH3193" s="0"/>
      <c r="HI3193" s="0"/>
      <c r="HJ3193" s="0"/>
      <c r="HK3193" s="0"/>
      <c r="HL3193" s="0"/>
      <c r="HM3193" s="0"/>
      <c r="HN3193" s="0"/>
      <c r="HO3193" s="0"/>
      <c r="HP3193" s="0"/>
      <c r="HQ3193" s="0"/>
      <c r="HR3193" s="0"/>
      <c r="HS3193" s="0"/>
      <c r="HT3193" s="0"/>
      <c r="HU3193" s="0"/>
      <c r="HV3193" s="0"/>
      <c r="HW3193" s="0"/>
      <c r="HX3193" s="0"/>
      <c r="HY3193" s="0"/>
      <c r="HZ3193" s="0"/>
      <c r="IA3193" s="0"/>
      <c r="IB3193" s="0"/>
      <c r="IC3193" s="0"/>
      <c r="ID3193" s="0"/>
      <c r="IE3193" s="0"/>
      <c r="IF3193" s="0"/>
      <c r="IG3193" s="0"/>
      <c r="IH3193" s="0"/>
      <c r="II3193" s="0"/>
      <c r="IJ3193" s="0"/>
      <c r="IK3193" s="0"/>
      <c r="IL3193" s="0"/>
      <c r="IM3193" s="0"/>
      <c r="IN3193" s="0"/>
      <c r="IO3193" s="0"/>
      <c r="IP3193" s="0"/>
      <c r="IQ3193" s="0"/>
      <c r="IR3193" s="0"/>
      <c r="IS3193" s="0"/>
      <c r="IT3193" s="0"/>
      <c r="IU3193" s="0"/>
      <c r="IV3193" s="0"/>
      <c r="IW3193" s="0"/>
      <c r="IX3193" s="0"/>
      <c r="IY3193" s="0"/>
      <c r="IZ3193" s="0"/>
      <c r="JA3193" s="0"/>
      <c r="JB3193" s="0"/>
      <c r="JC3193" s="0"/>
      <c r="JD3193" s="0"/>
      <c r="JE3193" s="0"/>
      <c r="JF3193" s="0"/>
      <c r="JG3193" s="0"/>
      <c r="JH3193" s="0"/>
      <c r="JI3193" s="0"/>
      <c r="JJ3193" s="0"/>
      <c r="JK3193" s="0"/>
      <c r="JL3193" s="0"/>
      <c r="JM3193" s="0"/>
      <c r="JN3193" s="0"/>
      <c r="JO3193" s="0"/>
      <c r="JP3193" s="0"/>
      <c r="JQ3193" s="0"/>
      <c r="JR3193" s="0"/>
      <c r="JS3193" s="0"/>
      <c r="JT3193" s="0"/>
      <c r="JU3193" s="0"/>
      <c r="JV3193" s="0"/>
      <c r="JW3193" s="0"/>
      <c r="JX3193" s="0"/>
      <c r="JY3193" s="0"/>
      <c r="JZ3193" s="0"/>
      <c r="KA3193" s="0"/>
      <c r="KB3193" s="0"/>
      <c r="KC3193" s="0"/>
      <c r="KD3193" s="0"/>
      <c r="KE3193" s="0"/>
      <c r="KF3193" s="0"/>
      <c r="KG3193" s="0"/>
      <c r="KH3193" s="0"/>
      <c r="KI3193" s="0"/>
      <c r="KJ3193" s="0"/>
      <c r="KK3193" s="0"/>
      <c r="KL3193" s="0"/>
      <c r="KM3193" s="0"/>
      <c r="KN3193" s="0"/>
      <c r="KO3193" s="0"/>
      <c r="KP3193" s="0"/>
      <c r="KQ3193" s="0"/>
      <c r="KR3193" s="0"/>
      <c r="KS3193" s="0"/>
      <c r="KT3193" s="0"/>
      <c r="KU3193" s="0"/>
      <c r="KV3193" s="0"/>
      <c r="KW3193" s="0"/>
      <c r="KX3193" s="0"/>
      <c r="KY3193" s="0"/>
      <c r="KZ3193" s="0"/>
      <c r="LA3193" s="0"/>
      <c r="LB3193" s="0"/>
      <c r="LC3193" s="0"/>
      <c r="LD3193" s="0"/>
      <c r="LE3193" s="0"/>
      <c r="LF3193" s="0"/>
      <c r="LG3193" s="0"/>
      <c r="LH3193" s="0"/>
      <c r="LI3193" s="0"/>
      <c r="LJ3193" s="0"/>
      <c r="LK3193" s="0"/>
      <c r="LL3193" s="0"/>
      <c r="LM3193" s="0"/>
      <c r="LN3193" s="0"/>
      <c r="LO3193" s="0"/>
      <c r="LP3193" s="0"/>
      <c r="LQ3193" s="0"/>
      <c r="LR3193" s="0"/>
      <c r="LS3193" s="0"/>
      <c r="LT3193" s="0"/>
      <c r="LU3193" s="0"/>
      <c r="LV3193" s="0"/>
      <c r="LW3193" s="0"/>
      <c r="LX3193" s="0"/>
      <c r="LY3193" s="0"/>
      <c r="LZ3193" s="0"/>
      <c r="MA3193" s="0"/>
      <c r="MB3193" s="0"/>
      <c r="MC3193" s="0"/>
      <c r="MD3193" s="0"/>
      <c r="ME3193" s="0"/>
      <c r="MF3193" s="0"/>
      <c r="MG3193" s="0"/>
      <c r="MH3193" s="0"/>
      <c r="MI3193" s="0"/>
      <c r="MJ3193" s="0"/>
      <c r="MK3193" s="0"/>
      <c r="ML3193" s="0"/>
      <c r="MM3193" s="0"/>
      <c r="MN3193" s="0"/>
      <c r="MO3193" s="0"/>
      <c r="MP3193" s="0"/>
      <c r="MQ3193" s="0"/>
      <c r="MR3193" s="0"/>
      <c r="MS3193" s="0"/>
      <c r="MT3193" s="0"/>
      <c r="MU3193" s="0"/>
      <c r="MV3193" s="0"/>
      <c r="MW3193" s="0"/>
      <c r="MX3193" s="0"/>
      <c r="MY3193" s="0"/>
      <c r="MZ3193" s="0"/>
      <c r="NA3193" s="0"/>
      <c r="NB3193" s="0"/>
      <c r="NC3193" s="0"/>
      <c r="ND3193" s="0"/>
      <c r="NE3193" s="0"/>
      <c r="NF3193" s="0"/>
      <c r="NG3193" s="0"/>
      <c r="NH3193" s="0"/>
      <c r="NI3193" s="0"/>
      <c r="NJ3193" s="0"/>
      <c r="NK3193" s="0"/>
      <c r="NL3193" s="0"/>
      <c r="NM3193" s="0"/>
      <c r="NN3193" s="0"/>
      <c r="NO3193" s="0"/>
      <c r="NP3193" s="0"/>
      <c r="NQ3193" s="0"/>
      <c r="NR3193" s="0"/>
      <c r="NS3193" s="0"/>
      <c r="NT3193" s="0"/>
      <c r="NU3193" s="0"/>
      <c r="NV3193" s="0"/>
      <c r="NW3193" s="0"/>
      <c r="NX3193" s="0"/>
      <c r="NY3193" s="0"/>
      <c r="NZ3193" s="0"/>
      <c r="OA3193" s="0"/>
      <c r="OB3193" s="0"/>
      <c r="OC3193" s="0"/>
      <c r="OD3193" s="0"/>
      <c r="OE3193" s="0"/>
      <c r="OF3193" s="0"/>
      <c r="OG3193" s="0"/>
      <c r="OH3193" s="0"/>
      <c r="OI3193" s="0"/>
      <c r="OJ3193" s="0"/>
      <c r="OK3193" s="0"/>
      <c r="OL3193" s="0"/>
      <c r="OM3193" s="0"/>
      <c r="ON3193" s="0"/>
      <c r="OO3193" s="0"/>
      <c r="OP3193" s="0"/>
      <c r="OQ3193" s="0"/>
      <c r="OR3193" s="0"/>
      <c r="OS3193" s="0"/>
      <c r="OT3193" s="0"/>
      <c r="OU3193" s="0"/>
      <c r="OV3193" s="0"/>
      <c r="OW3193" s="0"/>
      <c r="OX3193" s="0"/>
      <c r="OY3193" s="0"/>
      <c r="OZ3193" s="0"/>
      <c r="PA3193" s="0"/>
      <c r="PB3193" s="0"/>
      <c r="PC3193" s="0"/>
      <c r="PD3193" s="0"/>
      <c r="PE3193" s="0"/>
      <c r="PF3193" s="0"/>
      <c r="PG3193" s="0"/>
      <c r="PH3193" s="0"/>
      <c r="PI3193" s="0"/>
      <c r="PJ3193" s="0"/>
      <c r="PK3193" s="0"/>
      <c r="PL3193" s="0"/>
      <c r="PM3193" s="0"/>
      <c r="PN3193" s="0"/>
      <c r="PO3193" s="0"/>
      <c r="PP3193" s="0"/>
      <c r="PQ3193" s="0"/>
      <c r="PR3193" s="0"/>
      <c r="PS3193" s="0"/>
      <c r="PT3193" s="0"/>
      <c r="PU3193" s="0"/>
      <c r="PV3193" s="0"/>
      <c r="PW3193" s="0"/>
      <c r="PX3193" s="0"/>
      <c r="PY3193" s="0"/>
      <c r="PZ3193" s="0"/>
      <c r="QA3193" s="0"/>
      <c r="QB3193" s="0"/>
      <c r="QC3193" s="0"/>
      <c r="QD3193" s="0"/>
      <c r="QE3193" s="0"/>
      <c r="QF3193" s="0"/>
      <c r="QG3193" s="0"/>
      <c r="QH3193" s="0"/>
      <c r="QI3193" s="0"/>
      <c r="QJ3193" s="0"/>
      <c r="QK3193" s="0"/>
      <c r="QL3193" s="0"/>
      <c r="QM3193" s="0"/>
      <c r="QN3193" s="0"/>
      <c r="QO3193" s="0"/>
      <c r="QP3193" s="0"/>
      <c r="QQ3193" s="0"/>
      <c r="QR3193" s="0"/>
      <c r="QS3193" s="0"/>
      <c r="QT3193" s="0"/>
      <c r="QU3193" s="0"/>
      <c r="QV3193" s="0"/>
      <c r="QW3193" s="0"/>
      <c r="QX3193" s="0"/>
      <c r="QY3193" s="0"/>
      <c r="QZ3193" s="0"/>
      <c r="RA3193" s="0"/>
      <c r="RB3193" s="0"/>
      <c r="RC3193" s="0"/>
      <c r="RD3193" s="0"/>
      <c r="RE3193" s="0"/>
      <c r="RF3193" s="0"/>
      <c r="RG3193" s="0"/>
      <c r="RH3193" s="0"/>
      <c r="RI3193" s="0"/>
      <c r="RJ3193" s="0"/>
      <c r="RK3193" s="0"/>
      <c r="RL3193" s="0"/>
      <c r="RM3193" s="0"/>
      <c r="RN3193" s="0"/>
      <c r="RO3193" s="0"/>
      <c r="RP3193" s="0"/>
      <c r="RQ3193" s="0"/>
      <c r="RR3193" s="0"/>
      <c r="RS3193" s="0"/>
      <c r="RT3193" s="0"/>
      <c r="RU3193" s="0"/>
      <c r="RV3193" s="0"/>
      <c r="RW3193" s="0"/>
      <c r="RX3193" s="0"/>
      <c r="RY3193" s="0"/>
      <c r="RZ3193" s="0"/>
      <c r="SA3193" s="0"/>
      <c r="SB3193" s="0"/>
      <c r="SC3193" s="0"/>
      <c r="SD3193" s="0"/>
      <c r="SE3193" s="0"/>
      <c r="SF3193" s="0"/>
      <c r="SG3193" s="0"/>
      <c r="SH3193" s="0"/>
      <c r="SI3193" s="0"/>
      <c r="SJ3193" s="0"/>
      <c r="SK3193" s="0"/>
      <c r="SL3193" s="0"/>
      <c r="SM3193" s="0"/>
      <c r="SN3193" s="0"/>
      <c r="SO3193" s="0"/>
      <c r="SP3193" s="0"/>
      <c r="SQ3193" s="0"/>
      <c r="SR3193" s="0"/>
      <c r="SS3193" s="0"/>
      <c r="ST3193" s="0"/>
      <c r="SU3193" s="0"/>
      <c r="SV3193" s="0"/>
      <c r="SW3193" s="0"/>
      <c r="SX3193" s="0"/>
      <c r="SY3193" s="0"/>
      <c r="SZ3193" s="0"/>
      <c r="TA3193" s="0"/>
      <c r="TB3193" s="0"/>
      <c r="TC3193" s="0"/>
      <c r="TD3193" s="0"/>
      <c r="TE3193" s="0"/>
      <c r="TF3193" s="0"/>
      <c r="TG3193" s="0"/>
      <c r="TH3193" s="0"/>
      <c r="TI3193" s="0"/>
      <c r="TJ3193" s="0"/>
      <c r="TK3193" s="0"/>
      <c r="TL3193" s="0"/>
      <c r="TM3193" s="0"/>
      <c r="TN3193" s="0"/>
      <c r="TO3193" s="0"/>
      <c r="TP3193" s="0"/>
      <c r="TQ3193" s="0"/>
      <c r="TR3193" s="0"/>
      <c r="TS3193" s="0"/>
      <c r="TT3193" s="0"/>
      <c r="TU3193" s="0"/>
      <c r="TV3193" s="0"/>
      <c r="TW3193" s="0"/>
      <c r="TX3193" s="0"/>
      <c r="TY3193" s="0"/>
      <c r="TZ3193" s="0"/>
      <c r="UA3193" s="0"/>
      <c r="UB3193" s="0"/>
      <c r="UC3193" s="0"/>
      <c r="UD3193" s="0"/>
      <c r="UE3193" s="0"/>
      <c r="UF3193" s="0"/>
      <c r="UG3193" s="0"/>
      <c r="UH3193" s="0"/>
      <c r="UI3193" s="0"/>
      <c r="UJ3193" s="0"/>
      <c r="UK3193" s="0"/>
      <c r="UL3193" s="0"/>
      <c r="UM3193" s="0"/>
      <c r="UN3193" s="0"/>
      <c r="UO3193" s="0"/>
      <c r="UP3193" s="0"/>
      <c r="UQ3193" s="0"/>
      <c r="UR3193" s="0"/>
      <c r="US3193" s="0"/>
      <c r="UT3193" s="0"/>
      <c r="UU3193" s="0"/>
      <c r="UV3193" s="0"/>
      <c r="UW3193" s="0"/>
      <c r="UX3193" s="0"/>
      <c r="UY3193" s="0"/>
      <c r="UZ3193" s="0"/>
      <c r="VA3193" s="0"/>
      <c r="VB3193" s="0"/>
      <c r="VC3193" s="0"/>
      <c r="VD3193" s="0"/>
      <c r="VE3193" s="0"/>
      <c r="VF3193" s="0"/>
      <c r="VG3193" s="0"/>
      <c r="VH3193" s="0"/>
      <c r="VI3193" s="0"/>
      <c r="VJ3193" s="0"/>
      <c r="VK3193" s="0"/>
      <c r="VL3193" s="0"/>
      <c r="VM3193" s="0"/>
      <c r="VN3193" s="0"/>
      <c r="VO3193" s="0"/>
      <c r="VP3193" s="0"/>
      <c r="VQ3193" s="0"/>
      <c r="VR3193" s="0"/>
      <c r="VS3193" s="0"/>
      <c r="VT3193" s="0"/>
      <c r="VU3193" s="0"/>
      <c r="VV3193" s="0"/>
      <c r="VW3193" s="0"/>
      <c r="VX3193" s="0"/>
      <c r="VY3193" s="0"/>
      <c r="VZ3193" s="0"/>
      <c r="WA3193" s="0"/>
      <c r="WB3193" s="0"/>
      <c r="WC3193" s="0"/>
      <c r="WD3193" s="0"/>
      <c r="WE3193" s="0"/>
      <c r="WF3193" s="0"/>
      <c r="WG3193" s="0"/>
      <c r="WH3193" s="0"/>
      <c r="WI3193" s="0"/>
      <c r="WJ3193" s="0"/>
      <c r="WK3193" s="0"/>
      <c r="WL3193" s="0"/>
      <c r="WM3193" s="0"/>
      <c r="WN3193" s="0"/>
      <c r="WO3193" s="0"/>
      <c r="WP3193" s="0"/>
      <c r="WQ3193" s="0"/>
      <c r="WR3193" s="0"/>
      <c r="WS3193" s="0"/>
      <c r="WT3193" s="0"/>
      <c r="WU3193" s="0"/>
      <c r="WV3193" s="0"/>
      <c r="WW3193" s="0"/>
      <c r="WX3193" s="0"/>
      <c r="WY3193" s="0"/>
      <c r="WZ3193" s="0"/>
      <c r="XA3193" s="0"/>
      <c r="XB3193" s="0"/>
      <c r="XC3193" s="0"/>
      <c r="XD3193" s="0"/>
      <c r="XE3193" s="0"/>
      <c r="XF3193" s="0"/>
      <c r="XG3193" s="0"/>
      <c r="XH3193" s="0"/>
      <c r="XI3193" s="0"/>
      <c r="XJ3193" s="0"/>
      <c r="XK3193" s="0"/>
      <c r="XL3193" s="0"/>
      <c r="XM3193" s="0"/>
      <c r="XN3193" s="0"/>
      <c r="XO3193" s="0"/>
      <c r="XP3193" s="0"/>
      <c r="XQ3193" s="0"/>
      <c r="XR3193" s="0"/>
      <c r="XS3193" s="0"/>
      <c r="XT3193" s="0"/>
      <c r="XU3193" s="0"/>
      <c r="XV3193" s="0"/>
      <c r="XW3193" s="0"/>
      <c r="XX3193" s="0"/>
      <c r="XY3193" s="0"/>
      <c r="XZ3193" s="0"/>
      <c r="YA3193" s="0"/>
      <c r="YB3193" s="0"/>
      <c r="YC3193" s="0"/>
      <c r="YD3193" s="0"/>
      <c r="YE3193" s="0"/>
      <c r="YF3193" s="0"/>
      <c r="YG3193" s="0"/>
      <c r="YH3193" s="0"/>
      <c r="YI3193" s="0"/>
      <c r="YJ3193" s="0"/>
      <c r="YK3193" s="0"/>
      <c r="YL3193" s="0"/>
      <c r="YM3193" s="0"/>
      <c r="YN3193" s="0"/>
      <c r="YO3193" s="0"/>
      <c r="YP3193" s="0"/>
      <c r="YQ3193" s="0"/>
      <c r="YR3193" s="0"/>
      <c r="YS3193" s="0"/>
      <c r="YT3193" s="0"/>
      <c r="YU3193" s="0"/>
      <c r="YV3193" s="0"/>
      <c r="YW3193" s="0"/>
      <c r="YX3193" s="0"/>
      <c r="YY3193" s="0"/>
      <c r="YZ3193" s="0"/>
      <c r="ZA3193" s="0"/>
      <c r="ZB3193" s="0"/>
      <c r="ZC3193" s="0"/>
      <c r="ZD3193" s="0"/>
      <c r="ZE3193" s="0"/>
      <c r="ZF3193" s="0"/>
      <c r="ZG3193" s="0"/>
      <c r="ZH3193" s="0"/>
      <c r="ZI3193" s="0"/>
      <c r="ZJ3193" s="0"/>
      <c r="ZK3193" s="0"/>
      <c r="ZL3193" s="0"/>
      <c r="ZM3193" s="0"/>
      <c r="ZN3193" s="0"/>
      <c r="ZO3193" s="0"/>
      <c r="ZP3193" s="0"/>
      <c r="ZQ3193" s="0"/>
      <c r="ZR3193" s="0"/>
      <c r="ZS3193" s="0"/>
      <c r="ZT3193" s="0"/>
      <c r="ZU3193" s="0"/>
      <c r="ZV3193" s="0"/>
      <c r="ZW3193" s="0"/>
      <c r="ZX3193" s="0"/>
      <c r="ZY3193" s="0"/>
      <c r="ZZ3193" s="0"/>
      <c r="AAA3193" s="0"/>
      <c r="AAB3193" s="0"/>
      <c r="AAC3193" s="0"/>
      <c r="AAD3193" s="0"/>
      <c r="AAE3193" s="0"/>
      <c r="AAF3193" s="0"/>
      <c r="AAG3193" s="0"/>
      <c r="AAH3193" s="0"/>
      <c r="AAI3193" s="0"/>
      <c r="AAJ3193" s="0"/>
      <c r="AAK3193" s="0"/>
      <c r="AAL3193" s="0"/>
      <c r="AAM3193" s="0"/>
      <c r="AAN3193" s="0"/>
      <c r="AAO3193" s="0"/>
      <c r="AAP3193" s="0"/>
      <c r="AAQ3193" s="0"/>
      <c r="AAR3193" s="0"/>
      <c r="AAS3193" s="0"/>
      <c r="AAT3193" s="0"/>
      <c r="AAU3193" s="0"/>
      <c r="AAV3193" s="0"/>
      <c r="AAW3193" s="0"/>
      <c r="AAX3193" s="0"/>
      <c r="AAY3193" s="0"/>
      <c r="AAZ3193" s="0"/>
      <c r="ABA3193" s="0"/>
      <c r="ABB3193" s="0"/>
      <c r="ABC3193" s="0"/>
      <c r="ABD3193" s="0"/>
      <c r="ABE3193" s="0"/>
      <c r="ABF3193" s="0"/>
      <c r="ABG3193" s="0"/>
      <c r="ABH3193" s="0"/>
      <c r="ABI3193" s="0"/>
      <c r="ABJ3193" s="0"/>
      <c r="ABK3193" s="0"/>
      <c r="ABL3193" s="0"/>
      <c r="ABM3193" s="0"/>
      <c r="ABN3193" s="0"/>
      <c r="ABO3193" s="0"/>
      <c r="ABP3193" s="0"/>
      <c r="ABQ3193" s="0"/>
      <c r="ABR3193" s="0"/>
      <c r="ABS3193" s="0"/>
      <c r="ABT3193" s="0"/>
      <c r="ABU3193" s="0"/>
      <c r="ABV3193" s="0"/>
      <c r="ABW3193" s="0"/>
      <c r="ABX3193" s="0"/>
      <c r="ABY3193" s="0"/>
      <c r="ABZ3193" s="0"/>
      <c r="ACA3193" s="0"/>
      <c r="ACB3193" s="0"/>
      <c r="ACC3193" s="0"/>
      <c r="ACD3193" s="0"/>
      <c r="ACE3193" s="0"/>
      <c r="ACF3193" s="0"/>
      <c r="ACG3193" s="0"/>
      <c r="ACH3193" s="0"/>
      <c r="ACI3193" s="0"/>
      <c r="ACJ3193" s="0"/>
      <c r="ACK3193" s="0"/>
      <c r="ACL3193" s="0"/>
      <c r="ACM3193" s="0"/>
      <c r="ACN3193" s="0"/>
      <c r="ACO3193" s="0"/>
      <c r="ACP3193" s="0"/>
      <c r="ACQ3193" s="0"/>
      <c r="ACR3193" s="0"/>
      <c r="ACS3193" s="0"/>
      <c r="ACT3193" s="0"/>
      <c r="ACU3193" s="0"/>
      <c r="ACV3193" s="0"/>
      <c r="ACW3193" s="0"/>
      <c r="ACX3193" s="0"/>
      <c r="ACY3193" s="0"/>
      <c r="ACZ3193" s="0"/>
      <c r="ADA3193" s="0"/>
      <c r="ADB3193" s="0"/>
      <c r="ADC3193" s="0"/>
      <c r="ADD3193" s="0"/>
      <c r="ADE3193" s="0"/>
      <c r="ADF3193" s="0"/>
      <c r="ADG3193" s="0"/>
      <c r="ADH3193" s="0"/>
      <c r="ADI3193" s="0"/>
      <c r="ADJ3193" s="0"/>
      <c r="ADK3193" s="0"/>
      <c r="ADL3193" s="0"/>
      <c r="ADM3193" s="0"/>
      <c r="ADN3193" s="0"/>
      <c r="ADO3193" s="0"/>
      <c r="ADP3193" s="0"/>
      <c r="ADQ3193" s="0"/>
      <c r="ADR3193" s="0"/>
      <c r="ADS3193" s="0"/>
      <c r="ADT3193" s="0"/>
      <c r="ADU3193" s="0"/>
      <c r="ADV3193" s="0"/>
      <c r="ADW3193" s="0"/>
      <c r="ADX3193" s="0"/>
      <c r="ADY3193" s="0"/>
      <c r="ADZ3193" s="0"/>
      <c r="AEA3193" s="0"/>
      <c r="AEB3193" s="0"/>
      <c r="AEC3193" s="0"/>
      <c r="AED3193" s="0"/>
      <c r="AEE3193" s="0"/>
      <c r="AEF3193" s="0"/>
      <c r="AEG3193" s="0"/>
      <c r="AEH3193" s="0"/>
      <c r="AEI3193" s="0"/>
      <c r="AEJ3193" s="0"/>
      <c r="AEK3193" s="0"/>
      <c r="AEL3193" s="0"/>
      <c r="AEM3193" s="0"/>
      <c r="AEN3193" s="0"/>
      <c r="AEO3193" s="0"/>
      <c r="AEP3193" s="0"/>
      <c r="AEQ3193" s="0"/>
      <c r="AER3193" s="0"/>
      <c r="AES3193" s="0"/>
      <c r="AET3193" s="0"/>
      <c r="AEU3193" s="0"/>
      <c r="AEV3193" s="0"/>
      <c r="AEW3193" s="0"/>
      <c r="AEX3193" s="0"/>
      <c r="AEY3193" s="0"/>
      <c r="AEZ3193" s="0"/>
      <c r="AFA3193" s="0"/>
      <c r="AFB3193" s="0"/>
      <c r="AFC3193" s="0"/>
      <c r="AFD3193" s="0"/>
      <c r="AFE3193" s="0"/>
      <c r="AFF3193" s="0"/>
      <c r="AFG3193" s="0"/>
      <c r="AFH3193" s="0"/>
      <c r="AFI3193" s="0"/>
      <c r="AFJ3193" s="0"/>
      <c r="AFK3193" s="0"/>
      <c r="AFL3193" s="0"/>
      <c r="AFM3193" s="0"/>
      <c r="AFN3193" s="0"/>
      <c r="AFO3193" s="0"/>
      <c r="AFP3193" s="0"/>
      <c r="AFQ3193" s="0"/>
      <c r="AFR3193" s="0"/>
      <c r="AFS3193" s="0"/>
      <c r="AFT3193" s="0"/>
      <c r="AFU3193" s="0"/>
      <c r="AFV3193" s="0"/>
      <c r="AFW3193" s="0"/>
      <c r="AFX3193" s="0"/>
      <c r="AFY3193" s="0"/>
      <c r="AFZ3193" s="0"/>
      <c r="AGA3193" s="0"/>
      <c r="AGB3193" s="0"/>
      <c r="AGC3193" s="0"/>
      <c r="AGD3193" s="0"/>
      <c r="AGE3193" s="0"/>
      <c r="AGF3193" s="0"/>
      <c r="AGG3193" s="0"/>
      <c r="AGH3193" s="0"/>
      <c r="AGI3193" s="0"/>
      <c r="AGJ3193" s="0"/>
      <c r="AGK3193" s="0"/>
      <c r="AGL3193" s="0"/>
      <c r="AGM3193" s="0"/>
      <c r="AGN3193" s="0"/>
      <c r="AGO3193" s="0"/>
      <c r="AGP3193" s="0"/>
      <c r="AGQ3193" s="0"/>
      <c r="AGR3193" s="0"/>
      <c r="AGS3193" s="0"/>
      <c r="AGT3193" s="0"/>
      <c r="AGU3193" s="0"/>
      <c r="AGV3193" s="0"/>
      <c r="AGW3193" s="0"/>
      <c r="AGX3193" s="0"/>
      <c r="AGY3193" s="0"/>
      <c r="AGZ3193" s="0"/>
      <c r="AHA3193" s="0"/>
      <c r="AHB3193" s="0"/>
      <c r="AHC3193" s="0"/>
      <c r="AHD3193" s="0"/>
      <c r="AHE3193" s="0"/>
      <c r="AHF3193" s="0"/>
      <c r="AHG3193" s="0"/>
      <c r="AHH3193" s="0"/>
      <c r="AHI3193" s="0"/>
      <c r="AHJ3193" s="0"/>
      <c r="AHK3193" s="0"/>
      <c r="AHL3193" s="0"/>
      <c r="AHM3193" s="0"/>
      <c r="AHN3193" s="0"/>
      <c r="AHO3193" s="0"/>
      <c r="AHP3193" s="0"/>
      <c r="AHQ3193" s="0"/>
      <c r="AHR3193" s="0"/>
      <c r="AHS3193" s="0"/>
      <c r="AHT3193" s="0"/>
      <c r="AHU3193" s="0"/>
      <c r="AHV3193" s="0"/>
      <c r="AHW3193" s="0"/>
      <c r="AHX3193" s="0"/>
      <c r="AHY3193" s="0"/>
      <c r="AHZ3193" s="0"/>
      <c r="AIA3193" s="0"/>
      <c r="AIB3193" s="0"/>
      <c r="AIC3193" s="0"/>
      <c r="AID3193" s="0"/>
      <c r="AIE3193" s="0"/>
      <c r="AIF3193" s="0"/>
      <c r="AIG3193" s="0"/>
      <c r="AIH3193" s="0"/>
      <c r="AII3193" s="0"/>
      <c r="AIJ3193" s="0"/>
      <c r="AIK3193" s="0"/>
      <c r="AIL3193" s="0"/>
      <c r="AIM3193" s="0"/>
      <c r="AIN3193" s="0"/>
      <c r="AIO3193" s="0"/>
      <c r="AIP3193" s="0"/>
      <c r="AIQ3193" s="0"/>
      <c r="AIR3193" s="0"/>
      <c r="AIS3193" s="0"/>
      <c r="AIT3193" s="0"/>
      <c r="AIU3193" s="0"/>
      <c r="AIV3193" s="0"/>
      <c r="AIW3193" s="0"/>
      <c r="AIX3193" s="0"/>
      <c r="AIY3193" s="0"/>
      <c r="AIZ3193" s="0"/>
      <c r="AJA3193" s="0"/>
      <c r="AJB3193" s="0"/>
      <c r="AJC3193" s="0"/>
      <c r="AJD3193" s="0"/>
      <c r="AJE3193" s="0"/>
      <c r="AJF3193" s="0"/>
      <c r="AJG3193" s="0"/>
      <c r="AJH3193" s="0"/>
      <c r="AJI3193" s="0"/>
      <c r="AJJ3193" s="0"/>
      <c r="AJK3193" s="0"/>
      <c r="AJL3193" s="0"/>
      <c r="AJM3193" s="0"/>
      <c r="AJN3193" s="0"/>
      <c r="AJO3193" s="0"/>
      <c r="AJP3193" s="0"/>
      <c r="AJQ3193" s="0"/>
      <c r="AJR3193" s="0"/>
      <c r="AJS3193" s="0"/>
      <c r="AJT3193" s="0"/>
      <c r="AJU3193" s="0"/>
      <c r="AJV3193" s="0"/>
      <c r="AJW3193" s="0"/>
      <c r="AJX3193" s="0"/>
      <c r="AJY3193" s="0"/>
      <c r="AJZ3193" s="0"/>
      <c r="AKA3193" s="0"/>
      <c r="AKB3193" s="0"/>
      <c r="AKC3193" s="0"/>
      <c r="AKD3193" s="0"/>
      <c r="AKE3193" s="0"/>
      <c r="AKF3193" s="0"/>
      <c r="AKG3193" s="0"/>
      <c r="AKH3193" s="0"/>
      <c r="AKI3193" s="0"/>
      <c r="AKJ3193" s="0"/>
      <c r="AKK3193" s="0"/>
      <c r="AKL3193" s="0"/>
      <c r="AKM3193" s="0"/>
      <c r="AKN3193" s="0"/>
      <c r="AKO3193" s="0"/>
      <c r="AKP3193" s="0"/>
      <c r="AKQ3193" s="0"/>
      <c r="AKR3193" s="0"/>
      <c r="AKS3193" s="0"/>
      <c r="AKT3193" s="0"/>
      <c r="AKU3193" s="0"/>
      <c r="AKV3193" s="0"/>
      <c r="AKW3193" s="0"/>
      <c r="AKX3193" s="0"/>
      <c r="AKY3193" s="0"/>
      <c r="AKZ3193" s="0"/>
      <c r="ALA3193" s="0"/>
      <c r="ALB3193" s="0"/>
      <c r="ALC3193" s="0"/>
      <c r="ALD3193" s="0"/>
      <c r="ALE3193" s="0"/>
      <c r="ALF3193" s="0"/>
      <c r="ALG3193" s="0"/>
      <c r="ALH3193" s="0"/>
      <c r="ALI3193" s="0"/>
      <c r="ALJ3193" s="0"/>
      <c r="ALK3193" s="0"/>
      <c r="ALL3193" s="0"/>
      <c r="ALM3193" s="0"/>
      <c r="ALN3193" s="0"/>
      <c r="ALO3193" s="0"/>
      <c r="ALP3193" s="0"/>
      <c r="ALQ3193" s="0"/>
      <c r="ALR3193" s="0"/>
      <c r="ALS3193" s="0"/>
      <c r="ALT3193" s="0"/>
      <c r="ALU3193" s="0"/>
      <c r="ALV3193" s="0"/>
      <c r="ALW3193" s="0"/>
      <c r="ALX3193" s="0"/>
      <c r="ALY3193" s="0"/>
      <c r="ALZ3193" s="0"/>
      <c r="AMA3193" s="0"/>
      <c r="AMB3193" s="0"/>
      <c r="AMC3193" s="0"/>
      <c r="AMD3193" s="0"/>
      <c r="AME3193" s="0"/>
      <c r="AMF3193" s="0"/>
      <c r="AMG3193" s="0"/>
      <c r="AMH3193" s="0"/>
      <c r="AMI3193" s="0"/>
    </row>
    <row r="3194" customFormat="false" ht="12.75" hidden="false" customHeight="false" outlineLevel="0" collapsed="false">
      <c r="A3194" s="1" t="s">
        <v>3435</v>
      </c>
      <c r="C3194" s="27" t="s">
        <v>3436</v>
      </c>
      <c r="D3194" s="27" t="s">
        <v>13</v>
      </c>
      <c r="E3194" s="97"/>
      <c r="F3194" s="31"/>
      <c r="G3194" s="27"/>
      <c r="H3194" s="30" t="s">
        <v>61</v>
      </c>
      <c r="I3194" s="31" t="n">
        <v>0.62</v>
      </c>
      <c r="J3194" s="31" t="s">
        <v>3437</v>
      </c>
      <c r="BM3194" s="0"/>
      <c r="BN3194" s="0"/>
      <c r="BO3194" s="0"/>
      <c r="BP3194" s="0"/>
      <c r="BQ3194" s="0"/>
      <c r="BR3194" s="0"/>
      <c r="BS3194" s="0"/>
      <c r="BT3194" s="0"/>
      <c r="BU3194" s="0"/>
      <c r="BV3194" s="0"/>
      <c r="BW3194" s="0"/>
      <c r="BX3194" s="0"/>
      <c r="BY3194" s="0"/>
      <c r="BZ3194" s="0"/>
      <c r="CA3194" s="0"/>
      <c r="CB3194" s="0"/>
      <c r="CC3194" s="0"/>
      <c r="CD3194" s="0"/>
      <c r="CE3194" s="0"/>
      <c r="CF3194" s="0"/>
      <c r="CG3194" s="0"/>
      <c r="CH3194" s="0"/>
      <c r="CI3194" s="0"/>
      <c r="CJ3194" s="0"/>
      <c r="CK3194" s="0"/>
      <c r="CL3194" s="0"/>
      <c r="CM3194" s="0"/>
      <c r="CN3194" s="0"/>
      <c r="CO3194" s="0"/>
      <c r="CP3194" s="0"/>
      <c r="CQ3194" s="0"/>
      <c r="CR3194" s="0"/>
      <c r="CS3194" s="0"/>
      <c r="CT3194" s="0"/>
      <c r="CU3194" s="0"/>
      <c r="CV3194" s="0"/>
      <c r="CW3194" s="0"/>
      <c r="CX3194" s="0"/>
      <c r="CY3194" s="0"/>
      <c r="CZ3194" s="0"/>
      <c r="DA3194" s="0"/>
      <c r="DB3194" s="0"/>
      <c r="DC3194" s="0"/>
      <c r="DD3194" s="0"/>
      <c r="DE3194" s="0"/>
      <c r="DF3194" s="0"/>
      <c r="DG3194" s="0"/>
      <c r="DH3194" s="0"/>
      <c r="DI3194" s="0"/>
      <c r="DJ3194" s="0"/>
      <c r="DK3194" s="0"/>
      <c r="DL3194" s="0"/>
      <c r="DM3194" s="0"/>
      <c r="DN3194" s="0"/>
      <c r="DO3194" s="0"/>
      <c r="DP3194" s="0"/>
      <c r="DQ3194" s="0"/>
      <c r="DR3194" s="0"/>
      <c r="DS3194" s="0"/>
      <c r="DT3194" s="0"/>
      <c r="DU3194" s="0"/>
      <c r="DV3194" s="0"/>
      <c r="DW3194" s="0"/>
      <c r="DX3194" s="0"/>
      <c r="DY3194" s="0"/>
      <c r="DZ3194" s="0"/>
      <c r="EA3194" s="0"/>
      <c r="EB3194" s="0"/>
      <c r="EC3194" s="0"/>
      <c r="ED3194" s="0"/>
      <c r="EE3194" s="0"/>
      <c r="EF3194" s="0"/>
      <c r="EG3194" s="0"/>
      <c r="EH3194" s="0"/>
      <c r="EI3194" s="0"/>
      <c r="EJ3194" s="0"/>
      <c r="EK3194" s="0"/>
      <c r="EL3194" s="0"/>
      <c r="EM3194" s="0"/>
      <c r="EN3194" s="0"/>
      <c r="EO3194" s="0"/>
      <c r="EP3194" s="0"/>
      <c r="EQ3194" s="0"/>
      <c r="ER3194" s="0"/>
      <c r="ES3194" s="0"/>
      <c r="ET3194" s="0"/>
      <c r="EU3194" s="0"/>
      <c r="EV3194" s="0"/>
      <c r="EW3194" s="0"/>
      <c r="EX3194" s="0"/>
      <c r="EY3194" s="0"/>
      <c r="EZ3194" s="0"/>
      <c r="FA3194" s="0"/>
      <c r="FB3194" s="0"/>
      <c r="FC3194" s="0"/>
      <c r="FD3194" s="0"/>
      <c r="FE3194" s="0"/>
      <c r="FF3194" s="0"/>
      <c r="FG3194" s="0"/>
      <c r="FH3194" s="0"/>
      <c r="FI3194" s="0"/>
      <c r="FJ3194" s="0"/>
      <c r="FK3194" s="0"/>
      <c r="FL3194" s="0"/>
      <c r="FM3194" s="0"/>
      <c r="FN3194" s="0"/>
      <c r="FO3194" s="0"/>
      <c r="FP3194" s="0"/>
      <c r="FQ3194" s="0"/>
      <c r="FR3194" s="0"/>
      <c r="FS3194" s="0"/>
      <c r="FT3194" s="0"/>
      <c r="FU3194" s="0"/>
      <c r="FV3194" s="0"/>
      <c r="FW3194" s="0"/>
      <c r="FX3194" s="0"/>
      <c r="FY3194" s="0"/>
      <c r="FZ3194" s="0"/>
      <c r="GA3194" s="0"/>
      <c r="GB3194" s="0"/>
      <c r="GC3194" s="0"/>
      <c r="GD3194" s="0"/>
      <c r="GE3194" s="0"/>
      <c r="GF3194" s="0"/>
      <c r="GG3194" s="0"/>
      <c r="GH3194" s="0"/>
      <c r="GI3194" s="0"/>
      <c r="GJ3194" s="0"/>
      <c r="GK3194" s="0"/>
      <c r="GL3194" s="0"/>
      <c r="GM3194" s="0"/>
      <c r="GN3194" s="0"/>
      <c r="GO3194" s="0"/>
      <c r="GP3194" s="0"/>
      <c r="GQ3194" s="0"/>
      <c r="GR3194" s="0"/>
      <c r="GS3194" s="0"/>
      <c r="GT3194" s="0"/>
      <c r="GU3194" s="0"/>
      <c r="GV3194" s="0"/>
      <c r="GW3194" s="0"/>
      <c r="GX3194" s="0"/>
      <c r="GY3194" s="0"/>
      <c r="GZ3194" s="0"/>
      <c r="HA3194" s="0"/>
      <c r="HB3194" s="0"/>
      <c r="HC3194" s="0"/>
      <c r="HD3194" s="0"/>
      <c r="HE3194" s="0"/>
      <c r="HF3194" s="0"/>
      <c r="HG3194" s="0"/>
      <c r="HH3194" s="0"/>
      <c r="HI3194" s="0"/>
      <c r="HJ3194" s="0"/>
      <c r="HK3194" s="0"/>
      <c r="HL3194" s="0"/>
      <c r="HM3194" s="0"/>
      <c r="HN3194" s="0"/>
      <c r="HO3194" s="0"/>
      <c r="HP3194" s="0"/>
      <c r="HQ3194" s="0"/>
      <c r="HR3194" s="0"/>
      <c r="HS3194" s="0"/>
      <c r="HT3194" s="0"/>
      <c r="HU3194" s="0"/>
      <c r="HV3194" s="0"/>
      <c r="HW3194" s="0"/>
      <c r="HX3194" s="0"/>
      <c r="HY3194" s="0"/>
      <c r="HZ3194" s="0"/>
      <c r="IA3194" s="0"/>
      <c r="IB3194" s="0"/>
      <c r="IC3194" s="0"/>
      <c r="ID3194" s="0"/>
      <c r="IE3194" s="0"/>
      <c r="IF3194" s="0"/>
      <c r="IG3194" s="0"/>
      <c r="IH3194" s="0"/>
      <c r="II3194" s="0"/>
      <c r="IJ3194" s="0"/>
      <c r="IK3194" s="0"/>
      <c r="IL3194" s="0"/>
      <c r="IM3194" s="0"/>
      <c r="IN3194" s="0"/>
      <c r="IO3194" s="0"/>
      <c r="IP3194" s="0"/>
      <c r="IQ3194" s="0"/>
      <c r="IR3194" s="0"/>
      <c r="IS3194" s="0"/>
      <c r="IT3194" s="0"/>
      <c r="IU3194" s="0"/>
      <c r="IV3194" s="0"/>
      <c r="IW3194" s="0"/>
      <c r="IX3194" s="0"/>
      <c r="IY3194" s="0"/>
      <c r="IZ3194" s="0"/>
      <c r="JA3194" s="0"/>
      <c r="JB3194" s="0"/>
      <c r="JC3194" s="0"/>
      <c r="JD3194" s="0"/>
      <c r="JE3194" s="0"/>
      <c r="JF3194" s="0"/>
      <c r="JG3194" s="0"/>
      <c r="JH3194" s="0"/>
      <c r="JI3194" s="0"/>
      <c r="JJ3194" s="0"/>
      <c r="JK3194" s="0"/>
      <c r="JL3194" s="0"/>
      <c r="JM3194" s="0"/>
      <c r="JN3194" s="0"/>
      <c r="JO3194" s="0"/>
      <c r="JP3194" s="0"/>
      <c r="JQ3194" s="0"/>
      <c r="JR3194" s="0"/>
      <c r="JS3194" s="0"/>
      <c r="JT3194" s="0"/>
      <c r="JU3194" s="0"/>
      <c r="JV3194" s="0"/>
      <c r="JW3194" s="0"/>
      <c r="JX3194" s="0"/>
      <c r="JY3194" s="0"/>
      <c r="JZ3194" s="0"/>
      <c r="KA3194" s="0"/>
      <c r="KB3194" s="0"/>
      <c r="KC3194" s="0"/>
      <c r="KD3194" s="0"/>
      <c r="KE3194" s="0"/>
      <c r="KF3194" s="0"/>
      <c r="KG3194" s="0"/>
      <c r="KH3194" s="0"/>
      <c r="KI3194" s="0"/>
      <c r="KJ3194" s="0"/>
      <c r="KK3194" s="0"/>
      <c r="KL3194" s="0"/>
      <c r="KM3194" s="0"/>
      <c r="KN3194" s="0"/>
      <c r="KO3194" s="0"/>
      <c r="KP3194" s="0"/>
      <c r="KQ3194" s="0"/>
      <c r="KR3194" s="0"/>
      <c r="KS3194" s="0"/>
      <c r="KT3194" s="0"/>
      <c r="KU3194" s="0"/>
      <c r="KV3194" s="0"/>
      <c r="KW3194" s="0"/>
      <c r="KX3194" s="0"/>
      <c r="KY3194" s="0"/>
      <c r="KZ3194" s="0"/>
      <c r="LA3194" s="0"/>
      <c r="LB3194" s="0"/>
      <c r="LC3194" s="0"/>
      <c r="LD3194" s="0"/>
      <c r="LE3194" s="0"/>
      <c r="LF3194" s="0"/>
      <c r="LG3194" s="0"/>
      <c r="LH3194" s="0"/>
      <c r="LI3194" s="0"/>
      <c r="LJ3194" s="0"/>
      <c r="LK3194" s="0"/>
      <c r="LL3194" s="0"/>
      <c r="LM3194" s="0"/>
      <c r="LN3194" s="0"/>
      <c r="LO3194" s="0"/>
      <c r="LP3194" s="0"/>
      <c r="LQ3194" s="0"/>
      <c r="LR3194" s="0"/>
      <c r="LS3194" s="0"/>
      <c r="LT3194" s="0"/>
      <c r="LU3194" s="0"/>
      <c r="LV3194" s="0"/>
      <c r="LW3194" s="0"/>
      <c r="LX3194" s="0"/>
      <c r="LY3194" s="0"/>
      <c r="LZ3194" s="0"/>
      <c r="MA3194" s="0"/>
      <c r="MB3194" s="0"/>
      <c r="MC3194" s="0"/>
      <c r="MD3194" s="0"/>
      <c r="ME3194" s="0"/>
      <c r="MF3194" s="0"/>
      <c r="MG3194" s="0"/>
      <c r="MH3194" s="0"/>
      <c r="MI3194" s="0"/>
      <c r="MJ3194" s="0"/>
      <c r="MK3194" s="0"/>
      <c r="ML3194" s="0"/>
      <c r="MM3194" s="0"/>
      <c r="MN3194" s="0"/>
      <c r="MO3194" s="0"/>
      <c r="MP3194" s="0"/>
      <c r="MQ3194" s="0"/>
      <c r="MR3194" s="0"/>
      <c r="MS3194" s="0"/>
      <c r="MT3194" s="0"/>
      <c r="MU3194" s="0"/>
      <c r="MV3194" s="0"/>
      <c r="MW3194" s="0"/>
      <c r="MX3194" s="0"/>
      <c r="MY3194" s="0"/>
      <c r="MZ3194" s="0"/>
      <c r="NA3194" s="0"/>
      <c r="NB3194" s="0"/>
      <c r="NC3194" s="0"/>
      <c r="ND3194" s="0"/>
      <c r="NE3194" s="0"/>
      <c r="NF3194" s="0"/>
      <c r="NG3194" s="0"/>
      <c r="NH3194" s="0"/>
      <c r="NI3194" s="0"/>
      <c r="NJ3194" s="0"/>
      <c r="NK3194" s="0"/>
      <c r="NL3194" s="0"/>
      <c r="NM3194" s="0"/>
      <c r="NN3194" s="0"/>
      <c r="NO3194" s="0"/>
      <c r="NP3194" s="0"/>
      <c r="NQ3194" s="0"/>
      <c r="NR3194" s="0"/>
      <c r="NS3194" s="0"/>
      <c r="NT3194" s="0"/>
      <c r="NU3194" s="0"/>
      <c r="NV3194" s="0"/>
      <c r="NW3194" s="0"/>
      <c r="NX3194" s="0"/>
      <c r="NY3194" s="0"/>
      <c r="NZ3194" s="0"/>
      <c r="OA3194" s="0"/>
      <c r="OB3194" s="0"/>
      <c r="OC3194" s="0"/>
      <c r="OD3194" s="0"/>
      <c r="OE3194" s="0"/>
      <c r="OF3194" s="0"/>
      <c r="OG3194" s="0"/>
      <c r="OH3194" s="0"/>
      <c r="OI3194" s="0"/>
      <c r="OJ3194" s="0"/>
      <c r="OK3194" s="0"/>
      <c r="OL3194" s="0"/>
      <c r="OM3194" s="0"/>
      <c r="ON3194" s="0"/>
      <c r="OO3194" s="0"/>
      <c r="OP3194" s="0"/>
      <c r="OQ3194" s="0"/>
      <c r="OR3194" s="0"/>
      <c r="OS3194" s="0"/>
      <c r="OT3194" s="0"/>
      <c r="OU3194" s="0"/>
      <c r="OV3194" s="0"/>
      <c r="OW3194" s="0"/>
      <c r="OX3194" s="0"/>
      <c r="OY3194" s="0"/>
      <c r="OZ3194" s="0"/>
      <c r="PA3194" s="0"/>
      <c r="PB3194" s="0"/>
      <c r="PC3194" s="0"/>
      <c r="PD3194" s="0"/>
      <c r="PE3194" s="0"/>
      <c r="PF3194" s="0"/>
      <c r="PG3194" s="0"/>
      <c r="PH3194" s="0"/>
      <c r="PI3194" s="0"/>
      <c r="PJ3194" s="0"/>
      <c r="PK3194" s="0"/>
      <c r="PL3194" s="0"/>
      <c r="PM3194" s="0"/>
      <c r="PN3194" s="0"/>
      <c r="PO3194" s="0"/>
      <c r="PP3194" s="0"/>
      <c r="PQ3194" s="0"/>
      <c r="PR3194" s="0"/>
      <c r="PS3194" s="0"/>
      <c r="PT3194" s="0"/>
      <c r="PU3194" s="0"/>
      <c r="PV3194" s="0"/>
      <c r="PW3194" s="0"/>
      <c r="PX3194" s="0"/>
      <c r="PY3194" s="0"/>
      <c r="PZ3194" s="0"/>
      <c r="QA3194" s="0"/>
      <c r="QB3194" s="0"/>
      <c r="QC3194" s="0"/>
      <c r="QD3194" s="0"/>
      <c r="QE3194" s="0"/>
      <c r="QF3194" s="0"/>
      <c r="QG3194" s="0"/>
      <c r="QH3194" s="0"/>
      <c r="QI3194" s="0"/>
      <c r="QJ3194" s="0"/>
      <c r="QK3194" s="0"/>
      <c r="QL3194" s="0"/>
      <c r="QM3194" s="0"/>
      <c r="QN3194" s="0"/>
      <c r="QO3194" s="0"/>
      <c r="QP3194" s="0"/>
      <c r="QQ3194" s="0"/>
      <c r="QR3194" s="0"/>
      <c r="QS3194" s="0"/>
      <c r="QT3194" s="0"/>
      <c r="QU3194" s="0"/>
      <c r="QV3194" s="0"/>
      <c r="QW3194" s="0"/>
      <c r="QX3194" s="0"/>
      <c r="QY3194" s="0"/>
      <c r="QZ3194" s="0"/>
      <c r="RA3194" s="0"/>
      <c r="RB3194" s="0"/>
      <c r="RC3194" s="0"/>
      <c r="RD3194" s="0"/>
      <c r="RE3194" s="0"/>
      <c r="RF3194" s="0"/>
      <c r="RG3194" s="0"/>
      <c r="RH3194" s="0"/>
      <c r="RI3194" s="0"/>
      <c r="RJ3194" s="0"/>
      <c r="RK3194" s="0"/>
      <c r="RL3194" s="0"/>
      <c r="RM3194" s="0"/>
      <c r="RN3194" s="0"/>
      <c r="RO3194" s="0"/>
      <c r="RP3194" s="0"/>
      <c r="RQ3194" s="0"/>
      <c r="RR3194" s="0"/>
      <c r="RS3194" s="0"/>
      <c r="RT3194" s="0"/>
      <c r="RU3194" s="0"/>
      <c r="RV3194" s="0"/>
      <c r="RW3194" s="0"/>
      <c r="RX3194" s="0"/>
      <c r="RY3194" s="0"/>
      <c r="RZ3194" s="0"/>
      <c r="SA3194" s="0"/>
      <c r="SB3194" s="0"/>
      <c r="SC3194" s="0"/>
      <c r="SD3194" s="0"/>
      <c r="SE3194" s="0"/>
      <c r="SF3194" s="0"/>
      <c r="SG3194" s="0"/>
      <c r="SH3194" s="0"/>
      <c r="SI3194" s="0"/>
      <c r="SJ3194" s="0"/>
      <c r="SK3194" s="0"/>
      <c r="SL3194" s="0"/>
      <c r="SM3194" s="0"/>
      <c r="SN3194" s="0"/>
      <c r="SO3194" s="0"/>
      <c r="SP3194" s="0"/>
      <c r="SQ3194" s="0"/>
      <c r="SR3194" s="0"/>
      <c r="SS3194" s="0"/>
      <c r="ST3194" s="0"/>
      <c r="SU3194" s="0"/>
      <c r="SV3194" s="0"/>
      <c r="SW3194" s="0"/>
      <c r="SX3194" s="0"/>
      <c r="SY3194" s="0"/>
      <c r="SZ3194" s="0"/>
      <c r="TA3194" s="0"/>
      <c r="TB3194" s="0"/>
      <c r="TC3194" s="0"/>
      <c r="TD3194" s="0"/>
      <c r="TE3194" s="0"/>
      <c r="TF3194" s="0"/>
      <c r="TG3194" s="0"/>
      <c r="TH3194" s="0"/>
      <c r="TI3194" s="0"/>
      <c r="TJ3194" s="0"/>
      <c r="TK3194" s="0"/>
      <c r="TL3194" s="0"/>
      <c r="TM3194" s="0"/>
      <c r="TN3194" s="0"/>
      <c r="TO3194" s="0"/>
      <c r="TP3194" s="0"/>
      <c r="TQ3194" s="0"/>
      <c r="TR3194" s="0"/>
      <c r="TS3194" s="0"/>
      <c r="TT3194" s="0"/>
      <c r="TU3194" s="0"/>
      <c r="TV3194" s="0"/>
      <c r="TW3194" s="0"/>
      <c r="TX3194" s="0"/>
      <c r="TY3194" s="0"/>
      <c r="TZ3194" s="0"/>
      <c r="UA3194" s="0"/>
      <c r="UB3194" s="0"/>
      <c r="UC3194" s="0"/>
      <c r="UD3194" s="0"/>
      <c r="UE3194" s="0"/>
      <c r="UF3194" s="0"/>
      <c r="UG3194" s="0"/>
      <c r="UH3194" s="0"/>
      <c r="UI3194" s="0"/>
      <c r="UJ3194" s="0"/>
      <c r="UK3194" s="0"/>
      <c r="UL3194" s="0"/>
      <c r="UM3194" s="0"/>
      <c r="UN3194" s="0"/>
      <c r="UO3194" s="0"/>
      <c r="UP3194" s="0"/>
      <c r="UQ3194" s="0"/>
      <c r="UR3194" s="0"/>
      <c r="US3194" s="0"/>
      <c r="UT3194" s="0"/>
      <c r="UU3194" s="0"/>
      <c r="UV3194" s="0"/>
      <c r="UW3194" s="0"/>
      <c r="UX3194" s="0"/>
      <c r="UY3194" s="0"/>
      <c r="UZ3194" s="0"/>
      <c r="VA3194" s="0"/>
      <c r="VB3194" s="0"/>
      <c r="VC3194" s="0"/>
      <c r="VD3194" s="0"/>
      <c r="VE3194" s="0"/>
      <c r="VF3194" s="0"/>
      <c r="VG3194" s="0"/>
      <c r="VH3194" s="0"/>
      <c r="VI3194" s="0"/>
      <c r="VJ3194" s="0"/>
      <c r="VK3194" s="0"/>
      <c r="VL3194" s="0"/>
      <c r="VM3194" s="0"/>
      <c r="VN3194" s="0"/>
      <c r="VO3194" s="0"/>
      <c r="VP3194" s="0"/>
      <c r="VQ3194" s="0"/>
      <c r="VR3194" s="0"/>
      <c r="VS3194" s="0"/>
      <c r="VT3194" s="0"/>
      <c r="VU3194" s="0"/>
      <c r="VV3194" s="0"/>
      <c r="VW3194" s="0"/>
      <c r="VX3194" s="0"/>
      <c r="VY3194" s="0"/>
      <c r="VZ3194" s="0"/>
      <c r="WA3194" s="0"/>
      <c r="WB3194" s="0"/>
      <c r="WC3194" s="0"/>
      <c r="WD3194" s="0"/>
      <c r="WE3194" s="0"/>
      <c r="WF3194" s="0"/>
      <c r="WG3194" s="0"/>
      <c r="WH3194" s="0"/>
      <c r="WI3194" s="0"/>
      <c r="WJ3194" s="0"/>
      <c r="WK3194" s="0"/>
      <c r="WL3194" s="0"/>
      <c r="WM3194" s="0"/>
      <c r="WN3194" s="0"/>
      <c r="WO3194" s="0"/>
      <c r="WP3194" s="0"/>
      <c r="WQ3194" s="0"/>
      <c r="WR3194" s="0"/>
      <c r="WS3194" s="0"/>
      <c r="WT3194" s="0"/>
      <c r="WU3194" s="0"/>
      <c r="WV3194" s="0"/>
      <c r="WW3194" s="0"/>
      <c r="WX3194" s="0"/>
      <c r="WY3194" s="0"/>
      <c r="WZ3194" s="0"/>
      <c r="XA3194" s="0"/>
      <c r="XB3194" s="0"/>
      <c r="XC3194" s="0"/>
      <c r="XD3194" s="0"/>
      <c r="XE3194" s="0"/>
      <c r="XF3194" s="0"/>
      <c r="XG3194" s="0"/>
      <c r="XH3194" s="0"/>
      <c r="XI3194" s="0"/>
      <c r="XJ3194" s="0"/>
      <c r="XK3194" s="0"/>
      <c r="XL3194" s="0"/>
      <c r="XM3194" s="0"/>
      <c r="XN3194" s="0"/>
      <c r="XO3194" s="0"/>
      <c r="XP3194" s="0"/>
      <c r="XQ3194" s="0"/>
      <c r="XR3194" s="0"/>
      <c r="XS3194" s="0"/>
      <c r="XT3194" s="0"/>
      <c r="XU3194" s="0"/>
      <c r="XV3194" s="0"/>
      <c r="XW3194" s="0"/>
      <c r="XX3194" s="0"/>
      <c r="XY3194" s="0"/>
      <c r="XZ3194" s="0"/>
      <c r="YA3194" s="0"/>
      <c r="YB3194" s="0"/>
      <c r="YC3194" s="0"/>
      <c r="YD3194" s="0"/>
      <c r="YE3194" s="0"/>
      <c r="YF3194" s="0"/>
      <c r="YG3194" s="0"/>
      <c r="YH3194" s="0"/>
      <c r="YI3194" s="0"/>
      <c r="YJ3194" s="0"/>
      <c r="YK3194" s="0"/>
      <c r="YL3194" s="0"/>
      <c r="YM3194" s="0"/>
      <c r="YN3194" s="0"/>
      <c r="YO3194" s="0"/>
      <c r="YP3194" s="0"/>
      <c r="YQ3194" s="0"/>
      <c r="YR3194" s="0"/>
      <c r="YS3194" s="0"/>
      <c r="YT3194" s="0"/>
      <c r="YU3194" s="0"/>
      <c r="YV3194" s="0"/>
      <c r="YW3194" s="0"/>
      <c r="YX3194" s="0"/>
      <c r="YY3194" s="0"/>
      <c r="YZ3194" s="0"/>
      <c r="ZA3194" s="0"/>
      <c r="ZB3194" s="0"/>
      <c r="ZC3194" s="0"/>
      <c r="ZD3194" s="0"/>
      <c r="ZE3194" s="0"/>
      <c r="ZF3194" s="0"/>
      <c r="ZG3194" s="0"/>
      <c r="ZH3194" s="0"/>
      <c r="ZI3194" s="0"/>
      <c r="ZJ3194" s="0"/>
      <c r="ZK3194" s="0"/>
      <c r="ZL3194" s="0"/>
      <c r="ZM3194" s="0"/>
      <c r="ZN3194" s="0"/>
      <c r="ZO3194" s="0"/>
      <c r="ZP3194" s="0"/>
      <c r="ZQ3194" s="0"/>
      <c r="ZR3194" s="0"/>
      <c r="ZS3194" s="0"/>
      <c r="ZT3194" s="0"/>
      <c r="ZU3194" s="0"/>
      <c r="ZV3194" s="0"/>
      <c r="ZW3194" s="0"/>
      <c r="ZX3194" s="0"/>
      <c r="ZY3194" s="0"/>
      <c r="ZZ3194" s="0"/>
      <c r="AAA3194" s="0"/>
      <c r="AAB3194" s="0"/>
      <c r="AAC3194" s="0"/>
      <c r="AAD3194" s="0"/>
      <c r="AAE3194" s="0"/>
      <c r="AAF3194" s="0"/>
      <c r="AAG3194" s="0"/>
      <c r="AAH3194" s="0"/>
      <c r="AAI3194" s="0"/>
      <c r="AAJ3194" s="0"/>
      <c r="AAK3194" s="0"/>
      <c r="AAL3194" s="0"/>
      <c r="AAM3194" s="0"/>
      <c r="AAN3194" s="0"/>
      <c r="AAO3194" s="0"/>
      <c r="AAP3194" s="0"/>
      <c r="AAQ3194" s="0"/>
      <c r="AAR3194" s="0"/>
      <c r="AAS3194" s="0"/>
      <c r="AAT3194" s="0"/>
      <c r="AAU3194" s="0"/>
      <c r="AAV3194" s="0"/>
      <c r="AAW3194" s="0"/>
      <c r="AAX3194" s="0"/>
      <c r="AAY3194" s="0"/>
      <c r="AAZ3194" s="0"/>
      <c r="ABA3194" s="0"/>
      <c r="ABB3194" s="0"/>
      <c r="ABC3194" s="0"/>
      <c r="ABD3194" s="0"/>
      <c r="ABE3194" s="0"/>
      <c r="ABF3194" s="0"/>
      <c r="ABG3194" s="0"/>
      <c r="ABH3194" s="0"/>
      <c r="ABI3194" s="0"/>
      <c r="ABJ3194" s="0"/>
      <c r="ABK3194" s="0"/>
      <c r="ABL3194" s="0"/>
      <c r="ABM3194" s="0"/>
      <c r="ABN3194" s="0"/>
      <c r="ABO3194" s="0"/>
      <c r="ABP3194" s="0"/>
      <c r="ABQ3194" s="0"/>
      <c r="ABR3194" s="0"/>
      <c r="ABS3194" s="0"/>
      <c r="ABT3194" s="0"/>
      <c r="ABU3194" s="0"/>
      <c r="ABV3194" s="0"/>
      <c r="ABW3194" s="0"/>
      <c r="ABX3194" s="0"/>
      <c r="ABY3194" s="0"/>
      <c r="ABZ3194" s="0"/>
      <c r="ACA3194" s="0"/>
      <c r="ACB3194" s="0"/>
      <c r="ACC3194" s="0"/>
      <c r="ACD3194" s="0"/>
      <c r="ACE3194" s="0"/>
      <c r="ACF3194" s="0"/>
      <c r="ACG3194" s="0"/>
      <c r="ACH3194" s="0"/>
      <c r="ACI3194" s="0"/>
      <c r="ACJ3194" s="0"/>
      <c r="ACK3194" s="0"/>
      <c r="ACL3194" s="0"/>
      <c r="ACM3194" s="0"/>
      <c r="ACN3194" s="0"/>
      <c r="ACO3194" s="0"/>
      <c r="ACP3194" s="0"/>
      <c r="ACQ3194" s="0"/>
      <c r="ACR3194" s="0"/>
      <c r="ACS3194" s="0"/>
      <c r="ACT3194" s="0"/>
      <c r="ACU3194" s="0"/>
      <c r="ACV3194" s="0"/>
      <c r="ACW3194" s="0"/>
      <c r="ACX3194" s="0"/>
      <c r="ACY3194" s="0"/>
      <c r="ACZ3194" s="0"/>
      <c r="ADA3194" s="0"/>
      <c r="ADB3194" s="0"/>
      <c r="ADC3194" s="0"/>
      <c r="ADD3194" s="0"/>
      <c r="ADE3194" s="0"/>
      <c r="ADF3194" s="0"/>
      <c r="ADG3194" s="0"/>
      <c r="ADH3194" s="0"/>
      <c r="ADI3194" s="0"/>
      <c r="ADJ3194" s="0"/>
      <c r="ADK3194" s="0"/>
      <c r="ADL3194" s="0"/>
      <c r="ADM3194" s="0"/>
      <c r="ADN3194" s="0"/>
      <c r="ADO3194" s="0"/>
      <c r="ADP3194" s="0"/>
      <c r="ADQ3194" s="0"/>
      <c r="ADR3194" s="0"/>
      <c r="ADS3194" s="0"/>
      <c r="ADT3194" s="0"/>
      <c r="ADU3194" s="0"/>
      <c r="ADV3194" s="0"/>
      <c r="ADW3194" s="0"/>
      <c r="ADX3194" s="0"/>
      <c r="ADY3194" s="0"/>
      <c r="ADZ3194" s="0"/>
      <c r="AEA3194" s="0"/>
      <c r="AEB3194" s="0"/>
      <c r="AEC3194" s="0"/>
      <c r="AED3194" s="0"/>
      <c r="AEE3194" s="0"/>
      <c r="AEF3194" s="0"/>
      <c r="AEG3194" s="0"/>
      <c r="AEH3194" s="0"/>
      <c r="AEI3194" s="0"/>
      <c r="AEJ3194" s="0"/>
      <c r="AEK3194" s="0"/>
      <c r="AEL3194" s="0"/>
      <c r="AEM3194" s="0"/>
      <c r="AEN3194" s="0"/>
      <c r="AEO3194" s="0"/>
      <c r="AEP3194" s="0"/>
      <c r="AEQ3194" s="0"/>
      <c r="AER3194" s="0"/>
      <c r="AES3194" s="0"/>
      <c r="AET3194" s="0"/>
      <c r="AEU3194" s="0"/>
      <c r="AEV3194" s="0"/>
      <c r="AEW3194" s="0"/>
      <c r="AEX3194" s="0"/>
      <c r="AEY3194" s="0"/>
      <c r="AEZ3194" s="0"/>
      <c r="AFA3194" s="0"/>
      <c r="AFB3194" s="0"/>
      <c r="AFC3194" s="0"/>
      <c r="AFD3194" s="0"/>
      <c r="AFE3194" s="0"/>
      <c r="AFF3194" s="0"/>
      <c r="AFG3194" s="0"/>
      <c r="AFH3194" s="0"/>
      <c r="AFI3194" s="0"/>
      <c r="AFJ3194" s="0"/>
      <c r="AFK3194" s="0"/>
      <c r="AFL3194" s="0"/>
      <c r="AFM3194" s="0"/>
      <c r="AFN3194" s="0"/>
      <c r="AFO3194" s="0"/>
      <c r="AFP3194" s="0"/>
      <c r="AFQ3194" s="0"/>
      <c r="AFR3194" s="0"/>
      <c r="AFS3194" s="0"/>
      <c r="AFT3194" s="0"/>
      <c r="AFU3194" s="0"/>
      <c r="AFV3194" s="0"/>
      <c r="AFW3194" s="0"/>
      <c r="AFX3194" s="0"/>
      <c r="AFY3194" s="0"/>
      <c r="AFZ3194" s="0"/>
      <c r="AGA3194" s="0"/>
      <c r="AGB3194" s="0"/>
      <c r="AGC3194" s="0"/>
      <c r="AGD3194" s="0"/>
      <c r="AGE3194" s="0"/>
      <c r="AGF3194" s="0"/>
      <c r="AGG3194" s="0"/>
      <c r="AGH3194" s="0"/>
      <c r="AGI3194" s="0"/>
      <c r="AGJ3194" s="0"/>
      <c r="AGK3194" s="0"/>
      <c r="AGL3194" s="0"/>
      <c r="AGM3194" s="0"/>
      <c r="AGN3194" s="0"/>
      <c r="AGO3194" s="0"/>
      <c r="AGP3194" s="0"/>
      <c r="AGQ3194" s="0"/>
      <c r="AGR3194" s="0"/>
      <c r="AGS3194" s="0"/>
      <c r="AGT3194" s="0"/>
      <c r="AGU3194" s="0"/>
      <c r="AGV3194" s="0"/>
      <c r="AGW3194" s="0"/>
      <c r="AGX3194" s="0"/>
      <c r="AGY3194" s="0"/>
      <c r="AGZ3194" s="0"/>
      <c r="AHA3194" s="0"/>
      <c r="AHB3194" s="0"/>
      <c r="AHC3194" s="0"/>
      <c r="AHD3194" s="0"/>
      <c r="AHE3194" s="0"/>
      <c r="AHF3194" s="0"/>
      <c r="AHG3194" s="0"/>
      <c r="AHH3194" s="0"/>
      <c r="AHI3194" s="0"/>
      <c r="AHJ3194" s="0"/>
      <c r="AHK3194" s="0"/>
      <c r="AHL3194" s="0"/>
      <c r="AHM3194" s="0"/>
      <c r="AHN3194" s="0"/>
      <c r="AHO3194" s="0"/>
      <c r="AHP3194" s="0"/>
      <c r="AHQ3194" s="0"/>
      <c r="AHR3194" s="0"/>
      <c r="AHS3194" s="0"/>
      <c r="AHT3194" s="0"/>
      <c r="AHU3194" s="0"/>
      <c r="AHV3194" s="0"/>
      <c r="AHW3194" s="0"/>
      <c r="AHX3194" s="0"/>
      <c r="AHY3194" s="0"/>
      <c r="AHZ3194" s="0"/>
      <c r="AIA3194" s="0"/>
      <c r="AIB3194" s="0"/>
      <c r="AIC3194" s="0"/>
      <c r="AID3194" s="0"/>
      <c r="AIE3194" s="0"/>
      <c r="AIF3194" s="0"/>
      <c r="AIG3194" s="0"/>
      <c r="AIH3194" s="0"/>
      <c r="AII3194" s="0"/>
      <c r="AIJ3194" s="0"/>
      <c r="AIK3194" s="0"/>
      <c r="AIL3194" s="0"/>
      <c r="AIM3194" s="0"/>
      <c r="AIN3194" s="0"/>
      <c r="AIO3194" s="0"/>
      <c r="AIP3194" s="0"/>
      <c r="AIQ3194" s="0"/>
      <c r="AIR3194" s="0"/>
      <c r="AIS3194" s="0"/>
      <c r="AIT3194" s="0"/>
      <c r="AIU3194" s="0"/>
      <c r="AIV3194" s="0"/>
      <c r="AIW3194" s="0"/>
      <c r="AIX3194" s="0"/>
      <c r="AIY3194" s="0"/>
      <c r="AIZ3194" s="0"/>
      <c r="AJA3194" s="0"/>
      <c r="AJB3194" s="0"/>
      <c r="AJC3194" s="0"/>
      <c r="AJD3194" s="0"/>
      <c r="AJE3194" s="0"/>
      <c r="AJF3194" s="0"/>
      <c r="AJG3194" s="0"/>
      <c r="AJH3194" s="0"/>
      <c r="AJI3194" s="0"/>
      <c r="AJJ3194" s="0"/>
      <c r="AJK3194" s="0"/>
      <c r="AJL3194" s="0"/>
      <c r="AJM3194" s="0"/>
      <c r="AJN3194" s="0"/>
      <c r="AJO3194" s="0"/>
      <c r="AJP3194" s="0"/>
      <c r="AJQ3194" s="0"/>
      <c r="AJR3194" s="0"/>
      <c r="AJS3194" s="0"/>
      <c r="AJT3194" s="0"/>
      <c r="AJU3194" s="0"/>
      <c r="AJV3194" s="0"/>
      <c r="AJW3194" s="0"/>
      <c r="AJX3194" s="0"/>
      <c r="AJY3194" s="0"/>
      <c r="AJZ3194" s="0"/>
      <c r="AKA3194" s="0"/>
      <c r="AKB3194" s="0"/>
      <c r="AKC3194" s="0"/>
      <c r="AKD3194" s="0"/>
      <c r="AKE3194" s="0"/>
      <c r="AKF3194" s="0"/>
      <c r="AKG3194" s="0"/>
      <c r="AKH3194" s="0"/>
      <c r="AKI3194" s="0"/>
      <c r="AKJ3194" s="0"/>
      <c r="AKK3194" s="0"/>
      <c r="AKL3194" s="0"/>
      <c r="AKM3194" s="0"/>
      <c r="AKN3194" s="0"/>
      <c r="AKO3194" s="0"/>
      <c r="AKP3194" s="0"/>
      <c r="AKQ3194" s="0"/>
      <c r="AKR3194" s="0"/>
      <c r="AKS3194" s="0"/>
      <c r="AKT3194" s="0"/>
      <c r="AKU3194" s="0"/>
      <c r="AKV3194" s="0"/>
      <c r="AKW3194" s="0"/>
      <c r="AKX3194" s="0"/>
      <c r="AKY3194" s="0"/>
      <c r="AKZ3194" s="0"/>
      <c r="ALA3194" s="0"/>
      <c r="ALB3194" s="0"/>
      <c r="ALC3194" s="0"/>
      <c r="ALD3194" s="0"/>
      <c r="ALE3194" s="0"/>
      <c r="ALF3194" s="0"/>
      <c r="ALG3194" s="0"/>
      <c r="ALH3194" s="0"/>
      <c r="ALI3194" s="0"/>
      <c r="ALJ3194" s="0"/>
      <c r="ALK3194" s="0"/>
      <c r="ALL3194" s="0"/>
      <c r="ALM3194" s="0"/>
      <c r="ALN3194" s="0"/>
      <c r="ALO3194" s="0"/>
      <c r="ALP3194" s="0"/>
      <c r="ALQ3194" s="0"/>
      <c r="ALR3194" s="0"/>
      <c r="ALS3194" s="0"/>
      <c r="ALT3194" s="0"/>
      <c r="ALU3194" s="0"/>
      <c r="ALV3194" s="0"/>
      <c r="ALW3194" s="0"/>
      <c r="ALX3194" s="0"/>
      <c r="ALY3194" s="0"/>
      <c r="ALZ3194" s="0"/>
      <c r="AMA3194" s="0"/>
      <c r="AMB3194" s="0"/>
      <c r="AMC3194" s="0"/>
      <c r="AMD3194" s="0"/>
      <c r="AME3194" s="0"/>
      <c r="AMF3194" s="0"/>
      <c r="AMG3194" s="0"/>
      <c r="AMH3194" s="0"/>
      <c r="AMI3194" s="0"/>
    </row>
    <row r="3195" customFormat="false" ht="12.75" hidden="false" customHeight="false" outlineLevel="0" collapsed="false">
      <c r="A3195" s="1" t="s">
        <v>3435</v>
      </c>
      <c r="C3195" s="27" t="s">
        <v>3438</v>
      </c>
      <c r="D3195" s="27" t="s">
        <v>77</v>
      </c>
      <c r="E3195" s="97"/>
      <c r="F3195" s="31"/>
      <c r="G3195" s="27"/>
      <c r="H3195" s="30" t="s">
        <v>61</v>
      </c>
      <c r="I3195" s="31" t="n">
        <v>0.5</v>
      </c>
      <c r="J3195" s="31" t="s">
        <v>3437</v>
      </c>
      <c r="BM3195" s="0"/>
      <c r="BN3195" s="0"/>
      <c r="BO3195" s="0"/>
      <c r="BP3195" s="0"/>
      <c r="BQ3195" s="0"/>
      <c r="BR3195" s="0"/>
      <c r="BS3195" s="0"/>
      <c r="BT3195" s="0"/>
      <c r="BU3195" s="0"/>
      <c r="BV3195" s="0"/>
      <c r="BW3195" s="0"/>
      <c r="BX3195" s="0"/>
      <c r="BY3195" s="0"/>
      <c r="BZ3195" s="0"/>
      <c r="CA3195" s="0"/>
      <c r="CB3195" s="0"/>
      <c r="CC3195" s="0"/>
      <c r="CD3195" s="0"/>
      <c r="CE3195" s="0"/>
      <c r="CF3195" s="0"/>
      <c r="CG3195" s="0"/>
      <c r="CH3195" s="0"/>
      <c r="CI3195" s="0"/>
      <c r="CJ3195" s="0"/>
      <c r="CK3195" s="0"/>
      <c r="CL3195" s="0"/>
      <c r="CM3195" s="0"/>
      <c r="CN3195" s="0"/>
      <c r="CO3195" s="0"/>
      <c r="CP3195" s="0"/>
      <c r="CQ3195" s="0"/>
      <c r="CR3195" s="0"/>
      <c r="CS3195" s="0"/>
      <c r="CT3195" s="0"/>
      <c r="CU3195" s="0"/>
      <c r="CV3195" s="0"/>
      <c r="CW3195" s="0"/>
      <c r="CX3195" s="0"/>
      <c r="CY3195" s="0"/>
      <c r="CZ3195" s="0"/>
      <c r="DA3195" s="0"/>
      <c r="DB3195" s="0"/>
      <c r="DC3195" s="0"/>
      <c r="DD3195" s="0"/>
      <c r="DE3195" s="0"/>
      <c r="DF3195" s="0"/>
      <c r="DG3195" s="0"/>
      <c r="DH3195" s="0"/>
      <c r="DI3195" s="0"/>
      <c r="DJ3195" s="0"/>
      <c r="DK3195" s="0"/>
      <c r="DL3195" s="0"/>
      <c r="DM3195" s="0"/>
      <c r="DN3195" s="0"/>
      <c r="DO3195" s="0"/>
      <c r="DP3195" s="0"/>
      <c r="DQ3195" s="0"/>
      <c r="DR3195" s="0"/>
      <c r="DS3195" s="0"/>
      <c r="DT3195" s="0"/>
      <c r="DU3195" s="0"/>
      <c r="DV3195" s="0"/>
      <c r="DW3195" s="0"/>
      <c r="DX3195" s="0"/>
      <c r="DY3195" s="0"/>
      <c r="DZ3195" s="0"/>
      <c r="EA3195" s="0"/>
      <c r="EB3195" s="0"/>
      <c r="EC3195" s="0"/>
      <c r="ED3195" s="0"/>
      <c r="EE3195" s="0"/>
      <c r="EF3195" s="0"/>
      <c r="EG3195" s="0"/>
      <c r="EH3195" s="0"/>
      <c r="EI3195" s="0"/>
      <c r="EJ3195" s="0"/>
      <c r="EK3195" s="0"/>
      <c r="EL3195" s="0"/>
      <c r="EM3195" s="0"/>
      <c r="EN3195" s="0"/>
      <c r="EO3195" s="0"/>
      <c r="EP3195" s="0"/>
      <c r="EQ3195" s="0"/>
      <c r="ER3195" s="0"/>
      <c r="ES3195" s="0"/>
      <c r="ET3195" s="0"/>
      <c r="EU3195" s="0"/>
      <c r="EV3195" s="0"/>
      <c r="EW3195" s="0"/>
      <c r="EX3195" s="0"/>
      <c r="EY3195" s="0"/>
      <c r="EZ3195" s="0"/>
      <c r="FA3195" s="0"/>
      <c r="FB3195" s="0"/>
      <c r="FC3195" s="0"/>
      <c r="FD3195" s="0"/>
      <c r="FE3195" s="0"/>
      <c r="FF3195" s="0"/>
      <c r="FG3195" s="0"/>
      <c r="FH3195" s="0"/>
      <c r="FI3195" s="0"/>
      <c r="FJ3195" s="0"/>
      <c r="FK3195" s="0"/>
      <c r="FL3195" s="0"/>
      <c r="FM3195" s="0"/>
      <c r="FN3195" s="0"/>
      <c r="FO3195" s="0"/>
      <c r="FP3195" s="0"/>
      <c r="FQ3195" s="0"/>
      <c r="FR3195" s="0"/>
      <c r="FS3195" s="0"/>
      <c r="FT3195" s="0"/>
      <c r="FU3195" s="0"/>
      <c r="FV3195" s="0"/>
      <c r="FW3195" s="0"/>
      <c r="FX3195" s="0"/>
      <c r="FY3195" s="0"/>
      <c r="FZ3195" s="0"/>
      <c r="GA3195" s="0"/>
      <c r="GB3195" s="0"/>
      <c r="GC3195" s="0"/>
      <c r="GD3195" s="0"/>
      <c r="GE3195" s="0"/>
      <c r="GF3195" s="0"/>
      <c r="GG3195" s="0"/>
      <c r="GH3195" s="0"/>
      <c r="GI3195" s="0"/>
      <c r="GJ3195" s="0"/>
      <c r="GK3195" s="0"/>
      <c r="GL3195" s="0"/>
      <c r="GM3195" s="0"/>
      <c r="GN3195" s="0"/>
      <c r="GO3195" s="0"/>
      <c r="GP3195" s="0"/>
      <c r="GQ3195" s="0"/>
      <c r="GR3195" s="0"/>
      <c r="GS3195" s="0"/>
      <c r="GT3195" s="0"/>
      <c r="GU3195" s="0"/>
      <c r="GV3195" s="0"/>
      <c r="GW3195" s="0"/>
      <c r="GX3195" s="0"/>
      <c r="GY3195" s="0"/>
      <c r="GZ3195" s="0"/>
      <c r="HA3195" s="0"/>
      <c r="HB3195" s="0"/>
      <c r="HC3195" s="0"/>
      <c r="HD3195" s="0"/>
      <c r="HE3195" s="0"/>
      <c r="HF3195" s="0"/>
      <c r="HG3195" s="0"/>
      <c r="HH3195" s="0"/>
      <c r="HI3195" s="0"/>
      <c r="HJ3195" s="0"/>
      <c r="HK3195" s="0"/>
      <c r="HL3195" s="0"/>
      <c r="HM3195" s="0"/>
      <c r="HN3195" s="0"/>
      <c r="HO3195" s="0"/>
      <c r="HP3195" s="0"/>
      <c r="HQ3195" s="0"/>
      <c r="HR3195" s="0"/>
      <c r="HS3195" s="0"/>
      <c r="HT3195" s="0"/>
      <c r="HU3195" s="0"/>
      <c r="HV3195" s="0"/>
      <c r="HW3195" s="0"/>
      <c r="HX3195" s="0"/>
      <c r="HY3195" s="0"/>
      <c r="HZ3195" s="0"/>
      <c r="IA3195" s="0"/>
      <c r="IB3195" s="0"/>
      <c r="IC3195" s="0"/>
      <c r="ID3195" s="0"/>
      <c r="IE3195" s="0"/>
      <c r="IF3195" s="0"/>
      <c r="IG3195" s="0"/>
      <c r="IH3195" s="0"/>
      <c r="II3195" s="0"/>
      <c r="IJ3195" s="0"/>
      <c r="IK3195" s="0"/>
      <c r="IL3195" s="0"/>
      <c r="IM3195" s="0"/>
      <c r="IN3195" s="0"/>
      <c r="IO3195" s="0"/>
      <c r="IP3195" s="0"/>
      <c r="IQ3195" s="0"/>
      <c r="IR3195" s="0"/>
      <c r="IS3195" s="0"/>
      <c r="IT3195" s="0"/>
      <c r="IU3195" s="0"/>
      <c r="IV3195" s="0"/>
      <c r="IW3195" s="0"/>
      <c r="IX3195" s="0"/>
      <c r="IY3195" s="0"/>
      <c r="IZ3195" s="0"/>
      <c r="JA3195" s="0"/>
      <c r="JB3195" s="0"/>
      <c r="JC3195" s="0"/>
      <c r="JD3195" s="0"/>
      <c r="JE3195" s="0"/>
      <c r="JF3195" s="0"/>
      <c r="JG3195" s="0"/>
      <c r="JH3195" s="0"/>
      <c r="JI3195" s="0"/>
      <c r="JJ3195" s="0"/>
      <c r="JK3195" s="0"/>
      <c r="JL3195" s="0"/>
      <c r="JM3195" s="0"/>
      <c r="JN3195" s="0"/>
      <c r="JO3195" s="0"/>
      <c r="JP3195" s="0"/>
      <c r="JQ3195" s="0"/>
      <c r="JR3195" s="0"/>
      <c r="JS3195" s="0"/>
      <c r="JT3195" s="0"/>
      <c r="JU3195" s="0"/>
      <c r="JV3195" s="0"/>
      <c r="JW3195" s="0"/>
      <c r="JX3195" s="0"/>
      <c r="JY3195" s="0"/>
      <c r="JZ3195" s="0"/>
      <c r="KA3195" s="0"/>
      <c r="KB3195" s="0"/>
      <c r="KC3195" s="0"/>
      <c r="KD3195" s="0"/>
      <c r="KE3195" s="0"/>
      <c r="KF3195" s="0"/>
      <c r="KG3195" s="0"/>
      <c r="KH3195" s="0"/>
      <c r="KI3195" s="0"/>
      <c r="KJ3195" s="0"/>
      <c r="KK3195" s="0"/>
      <c r="KL3195" s="0"/>
      <c r="KM3195" s="0"/>
      <c r="KN3195" s="0"/>
      <c r="KO3195" s="0"/>
      <c r="KP3195" s="0"/>
      <c r="KQ3195" s="0"/>
      <c r="KR3195" s="0"/>
      <c r="KS3195" s="0"/>
      <c r="KT3195" s="0"/>
      <c r="KU3195" s="0"/>
      <c r="KV3195" s="0"/>
      <c r="KW3195" s="0"/>
      <c r="KX3195" s="0"/>
      <c r="KY3195" s="0"/>
      <c r="KZ3195" s="0"/>
      <c r="LA3195" s="0"/>
      <c r="LB3195" s="0"/>
      <c r="LC3195" s="0"/>
      <c r="LD3195" s="0"/>
      <c r="LE3195" s="0"/>
      <c r="LF3195" s="0"/>
      <c r="LG3195" s="0"/>
      <c r="LH3195" s="0"/>
      <c r="LI3195" s="0"/>
      <c r="LJ3195" s="0"/>
      <c r="LK3195" s="0"/>
      <c r="LL3195" s="0"/>
      <c r="LM3195" s="0"/>
      <c r="LN3195" s="0"/>
      <c r="LO3195" s="0"/>
      <c r="LP3195" s="0"/>
      <c r="LQ3195" s="0"/>
      <c r="LR3195" s="0"/>
      <c r="LS3195" s="0"/>
      <c r="LT3195" s="0"/>
      <c r="LU3195" s="0"/>
      <c r="LV3195" s="0"/>
      <c r="LW3195" s="0"/>
      <c r="LX3195" s="0"/>
      <c r="LY3195" s="0"/>
      <c r="LZ3195" s="0"/>
      <c r="MA3195" s="0"/>
      <c r="MB3195" s="0"/>
      <c r="MC3195" s="0"/>
      <c r="MD3195" s="0"/>
      <c r="ME3195" s="0"/>
      <c r="MF3195" s="0"/>
      <c r="MG3195" s="0"/>
      <c r="MH3195" s="0"/>
      <c r="MI3195" s="0"/>
      <c r="MJ3195" s="0"/>
      <c r="MK3195" s="0"/>
      <c r="ML3195" s="0"/>
      <c r="MM3195" s="0"/>
      <c r="MN3195" s="0"/>
      <c r="MO3195" s="0"/>
      <c r="MP3195" s="0"/>
      <c r="MQ3195" s="0"/>
      <c r="MR3195" s="0"/>
      <c r="MS3195" s="0"/>
      <c r="MT3195" s="0"/>
      <c r="MU3195" s="0"/>
      <c r="MV3195" s="0"/>
      <c r="MW3195" s="0"/>
      <c r="MX3195" s="0"/>
      <c r="MY3195" s="0"/>
      <c r="MZ3195" s="0"/>
      <c r="NA3195" s="0"/>
      <c r="NB3195" s="0"/>
      <c r="NC3195" s="0"/>
      <c r="ND3195" s="0"/>
      <c r="NE3195" s="0"/>
      <c r="NF3195" s="0"/>
      <c r="NG3195" s="0"/>
      <c r="NH3195" s="0"/>
      <c r="NI3195" s="0"/>
      <c r="NJ3195" s="0"/>
      <c r="NK3195" s="0"/>
      <c r="NL3195" s="0"/>
      <c r="NM3195" s="0"/>
      <c r="NN3195" s="0"/>
      <c r="NO3195" s="0"/>
      <c r="NP3195" s="0"/>
      <c r="NQ3195" s="0"/>
      <c r="NR3195" s="0"/>
      <c r="NS3195" s="0"/>
      <c r="NT3195" s="0"/>
      <c r="NU3195" s="0"/>
      <c r="NV3195" s="0"/>
      <c r="NW3195" s="0"/>
      <c r="NX3195" s="0"/>
      <c r="NY3195" s="0"/>
      <c r="NZ3195" s="0"/>
      <c r="OA3195" s="0"/>
      <c r="OB3195" s="0"/>
      <c r="OC3195" s="0"/>
      <c r="OD3195" s="0"/>
      <c r="OE3195" s="0"/>
      <c r="OF3195" s="0"/>
      <c r="OG3195" s="0"/>
      <c r="OH3195" s="0"/>
      <c r="OI3195" s="0"/>
      <c r="OJ3195" s="0"/>
      <c r="OK3195" s="0"/>
      <c r="OL3195" s="0"/>
      <c r="OM3195" s="0"/>
      <c r="ON3195" s="0"/>
      <c r="OO3195" s="0"/>
      <c r="OP3195" s="0"/>
      <c r="OQ3195" s="0"/>
      <c r="OR3195" s="0"/>
      <c r="OS3195" s="0"/>
      <c r="OT3195" s="0"/>
      <c r="OU3195" s="0"/>
      <c r="OV3195" s="0"/>
      <c r="OW3195" s="0"/>
      <c r="OX3195" s="0"/>
      <c r="OY3195" s="0"/>
      <c r="OZ3195" s="0"/>
      <c r="PA3195" s="0"/>
      <c r="PB3195" s="0"/>
      <c r="PC3195" s="0"/>
      <c r="PD3195" s="0"/>
      <c r="PE3195" s="0"/>
      <c r="PF3195" s="0"/>
      <c r="PG3195" s="0"/>
      <c r="PH3195" s="0"/>
      <c r="PI3195" s="0"/>
      <c r="PJ3195" s="0"/>
      <c r="PK3195" s="0"/>
      <c r="PL3195" s="0"/>
      <c r="PM3195" s="0"/>
      <c r="PN3195" s="0"/>
      <c r="PO3195" s="0"/>
      <c r="PP3195" s="0"/>
      <c r="PQ3195" s="0"/>
      <c r="PR3195" s="0"/>
      <c r="PS3195" s="0"/>
      <c r="PT3195" s="0"/>
      <c r="PU3195" s="0"/>
      <c r="PV3195" s="0"/>
      <c r="PW3195" s="0"/>
      <c r="PX3195" s="0"/>
      <c r="PY3195" s="0"/>
      <c r="PZ3195" s="0"/>
      <c r="QA3195" s="0"/>
      <c r="QB3195" s="0"/>
      <c r="QC3195" s="0"/>
      <c r="QD3195" s="0"/>
      <c r="QE3195" s="0"/>
      <c r="QF3195" s="0"/>
      <c r="QG3195" s="0"/>
      <c r="QH3195" s="0"/>
      <c r="QI3195" s="0"/>
      <c r="QJ3195" s="0"/>
      <c r="QK3195" s="0"/>
      <c r="QL3195" s="0"/>
      <c r="QM3195" s="0"/>
      <c r="QN3195" s="0"/>
      <c r="QO3195" s="0"/>
      <c r="QP3195" s="0"/>
      <c r="QQ3195" s="0"/>
      <c r="QR3195" s="0"/>
      <c r="QS3195" s="0"/>
      <c r="QT3195" s="0"/>
      <c r="QU3195" s="0"/>
      <c r="QV3195" s="0"/>
      <c r="QW3195" s="0"/>
      <c r="QX3195" s="0"/>
      <c r="QY3195" s="0"/>
      <c r="QZ3195" s="0"/>
      <c r="RA3195" s="0"/>
      <c r="RB3195" s="0"/>
      <c r="RC3195" s="0"/>
      <c r="RD3195" s="0"/>
      <c r="RE3195" s="0"/>
      <c r="RF3195" s="0"/>
      <c r="RG3195" s="0"/>
      <c r="RH3195" s="0"/>
      <c r="RI3195" s="0"/>
      <c r="RJ3195" s="0"/>
      <c r="RK3195" s="0"/>
      <c r="RL3195" s="0"/>
      <c r="RM3195" s="0"/>
      <c r="RN3195" s="0"/>
      <c r="RO3195" s="0"/>
      <c r="RP3195" s="0"/>
      <c r="RQ3195" s="0"/>
      <c r="RR3195" s="0"/>
      <c r="RS3195" s="0"/>
      <c r="RT3195" s="0"/>
      <c r="RU3195" s="0"/>
      <c r="RV3195" s="0"/>
      <c r="RW3195" s="0"/>
      <c r="RX3195" s="0"/>
      <c r="RY3195" s="0"/>
      <c r="RZ3195" s="0"/>
      <c r="SA3195" s="0"/>
      <c r="SB3195" s="0"/>
      <c r="SC3195" s="0"/>
      <c r="SD3195" s="0"/>
      <c r="SE3195" s="0"/>
      <c r="SF3195" s="0"/>
      <c r="SG3195" s="0"/>
      <c r="SH3195" s="0"/>
      <c r="SI3195" s="0"/>
      <c r="SJ3195" s="0"/>
      <c r="SK3195" s="0"/>
      <c r="SL3195" s="0"/>
      <c r="SM3195" s="0"/>
      <c r="SN3195" s="0"/>
      <c r="SO3195" s="0"/>
      <c r="SP3195" s="0"/>
      <c r="SQ3195" s="0"/>
      <c r="SR3195" s="0"/>
      <c r="SS3195" s="0"/>
      <c r="ST3195" s="0"/>
      <c r="SU3195" s="0"/>
      <c r="SV3195" s="0"/>
      <c r="SW3195" s="0"/>
      <c r="SX3195" s="0"/>
      <c r="SY3195" s="0"/>
      <c r="SZ3195" s="0"/>
      <c r="TA3195" s="0"/>
      <c r="TB3195" s="0"/>
      <c r="TC3195" s="0"/>
      <c r="TD3195" s="0"/>
      <c r="TE3195" s="0"/>
      <c r="TF3195" s="0"/>
      <c r="TG3195" s="0"/>
      <c r="TH3195" s="0"/>
      <c r="TI3195" s="0"/>
      <c r="TJ3195" s="0"/>
      <c r="TK3195" s="0"/>
      <c r="TL3195" s="0"/>
      <c r="TM3195" s="0"/>
      <c r="TN3195" s="0"/>
      <c r="TO3195" s="0"/>
      <c r="TP3195" s="0"/>
      <c r="TQ3195" s="0"/>
      <c r="TR3195" s="0"/>
      <c r="TS3195" s="0"/>
      <c r="TT3195" s="0"/>
      <c r="TU3195" s="0"/>
      <c r="TV3195" s="0"/>
      <c r="TW3195" s="0"/>
      <c r="TX3195" s="0"/>
      <c r="TY3195" s="0"/>
      <c r="TZ3195" s="0"/>
      <c r="UA3195" s="0"/>
      <c r="UB3195" s="0"/>
      <c r="UC3195" s="0"/>
      <c r="UD3195" s="0"/>
      <c r="UE3195" s="0"/>
      <c r="UF3195" s="0"/>
      <c r="UG3195" s="0"/>
      <c r="UH3195" s="0"/>
      <c r="UI3195" s="0"/>
      <c r="UJ3195" s="0"/>
      <c r="UK3195" s="0"/>
      <c r="UL3195" s="0"/>
      <c r="UM3195" s="0"/>
      <c r="UN3195" s="0"/>
      <c r="UO3195" s="0"/>
      <c r="UP3195" s="0"/>
      <c r="UQ3195" s="0"/>
      <c r="UR3195" s="0"/>
      <c r="US3195" s="0"/>
      <c r="UT3195" s="0"/>
      <c r="UU3195" s="0"/>
      <c r="UV3195" s="0"/>
      <c r="UW3195" s="0"/>
      <c r="UX3195" s="0"/>
      <c r="UY3195" s="0"/>
      <c r="UZ3195" s="0"/>
      <c r="VA3195" s="0"/>
      <c r="VB3195" s="0"/>
      <c r="VC3195" s="0"/>
      <c r="VD3195" s="0"/>
      <c r="VE3195" s="0"/>
      <c r="VF3195" s="0"/>
      <c r="VG3195" s="0"/>
      <c r="VH3195" s="0"/>
      <c r="VI3195" s="0"/>
      <c r="VJ3195" s="0"/>
      <c r="VK3195" s="0"/>
      <c r="VL3195" s="0"/>
      <c r="VM3195" s="0"/>
      <c r="VN3195" s="0"/>
      <c r="VO3195" s="0"/>
      <c r="VP3195" s="0"/>
      <c r="VQ3195" s="0"/>
      <c r="VR3195" s="0"/>
      <c r="VS3195" s="0"/>
      <c r="VT3195" s="0"/>
      <c r="VU3195" s="0"/>
      <c r="VV3195" s="0"/>
      <c r="VW3195" s="0"/>
      <c r="VX3195" s="0"/>
      <c r="VY3195" s="0"/>
      <c r="VZ3195" s="0"/>
      <c r="WA3195" s="0"/>
      <c r="WB3195" s="0"/>
      <c r="WC3195" s="0"/>
      <c r="WD3195" s="0"/>
      <c r="WE3195" s="0"/>
      <c r="WF3195" s="0"/>
      <c r="WG3195" s="0"/>
      <c r="WH3195" s="0"/>
      <c r="WI3195" s="0"/>
      <c r="WJ3195" s="0"/>
      <c r="WK3195" s="0"/>
      <c r="WL3195" s="0"/>
      <c r="WM3195" s="0"/>
      <c r="WN3195" s="0"/>
      <c r="WO3195" s="0"/>
      <c r="WP3195" s="0"/>
      <c r="WQ3195" s="0"/>
      <c r="WR3195" s="0"/>
      <c r="WS3195" s="0"/>
      <c r="WT3195" s="0"/>
      <c r="WU3195" s="0"/>
      <c r="WV3195" s="0"/>
      <c r="WW3195" s="0"/>
      <c r="WX3195" s="0"/>
      <c r="WY3195" s="0"/>
      <c r="WZ3195" s="0"/>
      <c r="XA3195" s="0"/>
      <c r="XB3195" s="0"/>
      <c r="XC3195" s="0"/>
      <c r="XD3195" s="0"/>
      <c r="XE3195" s="0"/>
      <c r="XF3195" s="0"/>
      <c r="XG3195" s="0"/>
      <c r="XH3195" s="0"/>
      <c r="XI3195" s="0"/>
      <c r="XJ3195" s="0"/>
      <c r="XK3195" s="0"/>
      <c r="XL3195" s="0"/>
      <c r="XM3195" s="0"/>
      <c r="XN3195" s="0"/>
      <c r="XO3195" s="0"/>
      <c r="XP3195" s="0"/>
      <c r="XQ3195" s="0"/>
      <c r="XR3195" s="0"/>
      <c r="XS3195" s="0"/>
      <c r="XT3195" s="0"/>
      <c r="XU3195" s="0"/>
      <c r="XV3195" s="0"/>
      <c r="XW3195" s="0"/>
      <c r="XX3195" s="0"/>
      <c r="XY3195" s="0"/>
      <c r="XZ3195" s="0"/>
      <c r="YA3195" s="0"/>
      <c r="YB3195" s="0"/>
      <c r="YC3195" s="0"/>
      <c r="YD3195" s="0"/>
      <c r="YE3195" s="0"/>
      <c r="YF3195" s="0"/>
      <c r="YG3195" s="0"/>
      <c r="YH3195" s="0"/>
      <c r="YI3195" s="0"/>
      <c r="YJ3195" s="0"/>
      <c r="YK3195" s="0"/>
      <c r="YL3195" s="0"/>
      <c r="YM3195" s="0"/>
      <c r="YN3195" s="0"/>
      <c r="YO3195" s="0"/>
      <c r="YP3195" s="0"/>
      <c r="YQ3195" s="0"/>
      <c r="YR3195" s="0"/>
      <c r="YS3195" s="0"/>
      <c r="YT3195" s="0"/>
      <c r="YU3195" s="0"/>
      <c r="YV3195" s="0"/>
      <c r="YW3195" s="0"/>
      <c r="YX3195" s="0"/>
      <c r="YY3195" s="0"/>
      <c r="YZ3195" s="0"/>
      <c r="ZA3195" s="0"/>
      <c r="ZB3195" s="0"/>
      <c r="ZC3195" s="0"/>
      <c r="ZD3195" s="0"/>
      <c r="ZE3195" s="0"/>
      <c r="ZF3195" s="0"/>
      <c r="ZG3195" s="0"/>
      <c r="ZH3195" s="0"/>
      <c r="ZI3195" s="0"/>
      <c r="ZJ3195" s="0"/>
      <c r="ZK3195" s="0"/>
      <c r="ZL3195" s="0"/>
      <c r="ZM3195" s="0"/>
      <c r="ZN3195" s="0"/>
      <c r="ZO3195" s="0"/>
      <c r="ZP3195" s="0"/>
      <c r="ZQ3195" s="0"/>
      <c r="ZR3195" s="0"/>
      <c r="ZS3195" s="0"/>
      <c r="ZT3195" s="0"/>
      <c r="ZU3195" s="0"/>
      <c r="ZV3195" s="0"/>
      <c r="ZW3195" s="0"/>
      <c r="ZX3195" s="0"/>
      <c r="ZY3195" s="0"/>
      <c r="ZZ3195" s="0"/>
      <c r="AAA3195" s="0"/>
      <c r="AAB3195" s="0"/>
      <c r="AAC3195" s="0"/>
      <c r="AAD3195" s="0"/>
      <c r="AAE3195" s="0"/>
      <c r="AAF3195" s="0"/>
      <c r="AAG3195" s="0"/>
      <c r="AAH3195" s="0"/>
      <c r="AAI3195" s="0"/>
      <c r="AAJ3195" s="0"/>
      <c r="AAK3195" s="0"/>
      <c r="AAL3195" s="0"/>
      <c r="AAM3195" s="0"/>
      <c r="AAN3195" s="0"/>
      <c r="AAO3195" s="0"/>
      <c r="AAP3195" s="0"/>
      <c r="AAQ3195" s="0"/>
      <c r="AAR3195" s="0"/>
      <c r="AAS3195" s="0"/>
      <c r="AAT3195" s="0"/>
      <c r="AAU3195" s="0"/>
      <c r="AAV3195" s="0"/>
      <c r="AAW3195" s="0"/>
      <c r="AAX3195" s="0"/>
      <c r="AAY3195" s="0"/>
      <c r="AAZ3195" s="0"/>
      <c r="ABA3195" s="0"/>
      <c r="ABB3195" s="0"/>
      <c r="ABC3195" s="0"/>
      <c r="ABD3195" s="0"/>
      <c r="ABE3195" s="0"/>
      <c r="ABF3195" s="0"/>
      <c r="ABG3195" s="0"/>
      <c r="ABH3195" s="0"/>
      <c r="ABI3195" s="0"/>
      <c r="ABJ3195" s="0"/>
      <c r="ABK3195" s="0"/>
      <c r="ABL3195" s="0"/>
      <c r="ABM3195" s="0"/>
      <c r="ABN3195" s="0"/>
      <c r="ABO3195" s="0"/>
      <c r="ABP3195" s="0"/>
      <c r="ABQ3195" s="0"/>
      <c r="ABR3195" s="0"/>
      <c r="ABS3195" s="0"/>
      <c r="ABT3195" s="0"/>
      <c r="ABU3195" s="0"/>
      <c r="ABV3195" s="0"/>
      <c r="ABW3195" s="0"/>
      <c r="ABX3195" s="0"/>
      <c r="ABY3195" s="0"/>
      <c r="ABZ3195" s="0"/>
      <c r="ACA3195" s="0"/>
      <c r="ACB3195" s="0"/>
      <c r="ACC3195" s="0"/>
      <c r="ACD3195" s="0"/>
      <c r="ACE3195" s="0"/>
      <c r="ACF3195" s="0"/>
      <c r="ACG3195" s="0"/>
      <c r="ACH3195" s="0"/>
      <c r="ACI3195" s="0"/>
      <c r="ACJ3195" s="0"/>
      <c r="ACK3195" s="0"/>
      <c r="ACL3195" s="0"/>
      <c r="ACM3195" s="0"/>
      <c r="ACN3195" s="0"/>
      <c r="ACO3195" s="0"/>
      <c r="ACP3195" s="0"/>
      <c r="ACQ3195" s="0"/>
      <c r="ACR3195" s="0"/>
      <c r="ACS3195" s="0"/>
      <c r="ACT3195" s="0"/>
      <c r="ACU3195" s="0"/>
      <c r="ACV3195" s="0"/>
      <c r="ACW3195" s="0"/>
      <c r="ACX3195" s="0"/>
      <c r="ACY3195" s="0"/>
      <c r="ACZ3195" s="0"/>
      <c r="ADA3195" s="0"/>
      <c r="ADB3195" s="0"/>
      <c r="ADC3195" s="0"/>
      <c r="ADD3195" s="0"/>
      <c r="ADE3195" s="0"/>
      <c r="ADF3195" s="0"/>
      <c r="ADG3195" s="0"/>
      <c r="ADH3195" s="0"/>
      <c r="ADI3195" s="0"/>
      <c r="ADJ3195" s="0"/>
      <c r="ADK3195" s="0"/>
      <c r="ADL3195" s="0"/>
      <c r="ADM3195" s="0"/>
      <c r="ADN3195" s="0"/>
      <c r="ADO3195" s="0"/>
      <c r="ADP3195" s="0"/>
      <c r="ADQ3195" s="0"/>
      <c r="ADR3195" s="0"/>
      <c r="ADS3195" s="0"/>
      <c r="ADT3195" s="0"/>
      <c r="ADU3195" s="0"/>
      <c r="ADV3195" s="0"/>
      <c r="ADW3195" s="0"/>
      <c r="ADX3195" s="0"/>
      <c r="ADY3195" s="0"/>
      <c r="ADZ3195" s="0"/>
      <c r="AEA3195" s="0"/>
      <c r="AEB3195" s="0"/>
      <c r="AEC3195" s="0"/>
      <c r="AED3195" s="0"/>
      <c r="AEE3195" s="0"/>
      <c r="AEF3195" s="0"/>
      <c r="AEG3195" s="0"/>
      <c r="AEH3195" s="0"/>
      <c r="AEI3195" s="0"/>
      <c r="AEJ3195" s="0"/>
      <c r="AEK3195" s="0"/>
      <c r="AEL3195" s="0"/>
      <c r="AEM3195" s="0"/>
      <c r="AEN3195" s="0"/>
      <c r="AEO3195" s="0"/>
      <c r="AEP3195" s="0"/>
      <c r="AEQ3195" s="0"/>
      <c r="AER3195" s="0"/>
      <c r="AES3195" s="0"/>
      <c r="AET3195" s="0"/>
      <c r="AEU3195" s="0"/>
      <c r="AEV3195" s="0"/>
      <c r="AEW3195" s="0"/>
      <c r="AEX3195" s="0"/>
      <c r="AEY3195" s="0"/>
      <c r="AEZ3195" s="0"/>
      <c r="AFA3195" s="0"/>
      <c r="AFB3195" s="0"/>
      <c r="AFC3195" s="0"/>
      <c r="AFD3195" s="0"/>
      <c r="AFE3195" s="0"/>
      <c r="AFF3195" s="0"/>
      <c r="AFG3195" s="0"/>
      <c r="AFH3195" s="0"/>
      <c r="AFI3195" s="0"/>
      <c r="AFJ3195" s="0"/>
      <c r="AFK3195" s="0"/>
      <c r="AFL3195" s="0"/>
      <c r="AFM3195" s="0"/>
      <c r="AFN3195" s="0"/>
      <c r="AFO3195" s="0"/>
      <c r="AFP3195" s="0"/>
      <c r="AFQ3195" s="0"/>
      <c r="AFR3195" s="0"/>
      <c r="AFS3195" s="0"/>
      <c r="AFT3195" s="0"/>
      <c r="AFU3195" s="0"/>
      <c r="AFV3195" s="0"/>
      <c r="AFW3195" s="0"/>
      <c r="AFX3195" s="0"/>
      <c r="AFY3195" s="0"/>
      <c r="AFZ3195" s="0"/>
      <c r="AGA3195" s="0"/>
      <c r="AGB3195" s="0"/>
      <c r="AGC3195" s="0"/>
      <c r="AGD3195" s="0"/>
      <c r="AGE3195" s="0"/>
      <c r="AGF3195" s="0"/>
      <c r="AGG3195" s="0"/>
      <c r="AGH3195" s="0"/>
      <c r="AGI3195" s="0"/>
      <c r="AGJ3195" s="0"/>
      <c r="AGK3195" s="0"/>
      <c r="AGL3195" s="0"/>
      <c r="AGM3195" s="0"/>
      <c r="AGN3195" s="0"/>
      <c r="AGO3195" s="0"/>
      <c r="AGP3195" s="0"/>
      <c r="AGQ3195" s="0"/>
      <c r="AGR3195" s="0"/>
      <c r="AGS3195" s="0"/>
      <c r="AGT3195" s="0"/>
      <c r="AGU3195" s="0"/>
      <c r="AGV3195" s="0"/>
      <c r="AGW3195" s="0"/>
      <c r="AGX3195" s="0"/>
      <c r="AGY3195" s="0"/>
      <c r="AGZ3195" s="0"/>
      <c r="AHA3195" s="0"/>
      <c r="AHB3195" s="0"/>
      <c r="AHC3195" s="0"/>
      <c r="AHD3195" s="0"/>
      <c r="AHE3195" s="0"/>
      <c r="AHF3195" s="0"/>
      <c r="AHG3195" s="0"/>
      <c r="AHH3195" s="0"/>
      <c r="AHI3195" s="0"/>
      <c r="AHJ3195" s="0"/>
      <c r="AHK3195" s="0"/>
      <c r="AHL3195" s="0"/>
      <c r="AHM3195" s="0"/>
      <c r="AHN3195" s="0"/>
      <c r="AHO3195" s="0"/>
      <c r="AHP3195" s="0"/>
      <c r="AHQ3195" s="0"/>
      <c r="AHR3195" s="0"/>
      <c r="AHS3195" s="0"/>
      <c r="AHT3195" s="0"/>
      <c r="AHU3195" s="0"/>
      <c r="AHV3195" s="0"/>
      <c r="AHW3195" s="0"/>
      <c r="AHX3195" s="0"/>
      <c r="AHY3195" s="0"/>
      <c r="AHZ3195" s="0"/>
      <c r="AIA3195" s="0"/>
      <c r="AIB3195" s="0"/>
      <c r="AIC3195" s="0"/>
      <c r="AID3195" s="0"/>
      <c r="AIE3195" s="0"/>
      <c r="AIF3195" s="0"/>
      <c r="AIG3195" s="0"/>
      <c r="AIH3195" s="0"/>
      <c r="AII3195" s="0"/>
      <c r="AIJ3195" s="0"/>
      <c r="AIK3195" s="0"/>
      <c r="AIL3195" s="0"/>
      <c r="AIM3195" s="0"/>
      <c r="AIN3195" s="0"/>
      <c r="AIO3195" s="0"/>
      <c r="AIP3195" s="0"/>
      <c r="AIQ3195" s="0"/>
      <c r="AIR3195" s="0"/>
      <c r="AIS3195" s="0"/>
      <c r="AIT3195" s="0"/>
      <c r="AIU3195" s="0"/>
      <c r="AIV3195" s="0"/>
      <c r="AIW3195" s="0"/>
      <c r="AIX3195" s="0"/>
      <c r="AIY3195" s="0"/>
      <c r="AIZ3195" s="0"/>
      <c r="AJA3195" s="0"/>
      <c r="AJB3195" s="0"/>
      <c r="AJC3195" s="0"/>
      <c r="AJD3195" s="0"/>
      <c r="AJE3195" s="0"/>
      <c r="AJF3195" s="0"/>
      <c r="AJG3195" s="0"/>
      <c r="AJH3195" s="0"/>
      <c r="AJI3195" s="0"/>
      <c r="AJJ3195" s="0"/>
      <c r="AJK3195" s="0"/>
      <c r="AJL3195" s="0"/>
      <c r="AJM3195" s="0"/>
      <c r="AJN3195" s="0"/>
      <c r="AJO3195" s="0"/>
      <c r="AJP3195" s="0"/>
      <c r="AJQ3195" s="0"/>
      <c r="AJR3195" s="0"/>
      <c r="AJS3195" s="0"/>
      <c r="AJT3195" s="0"/>
      <c r="AJU3195" s="0"/>
      <c r="AJV3195" s="0"/>
      <c r="AJW3195" s="0"/>
      <c r="AJX3195" s="0"/>
      <c r="AJY3195" s="0"/>
      <c r="AJZ3195" s="0"/>
      <c r="AKA3195" s="0"/>
      <c r="AKB3195" s="0"/>
      <c r="AKC3195" s="0"/>
      <c r="AKD3195" s="0"/>
      <c r="AKE3195" s="0"/>
      <c r="AKF3195" s="0"/>
      <c r="AKG3195" s="0"/>
      <c r="AKH3195" s="0"/>
      <c r="AKI3195" s="0"/>
      <c r="AKJ3195" s="0"/>
      <c r="AKK3195" s="0"/>
      <c r="AKL3195" s="0"/>
      <c r="AKM3195" s="0"/>
      <c r="AKN3195" s="0"/>
      <c r="AKO3195" s="0"/>
      <c r="AKP3195" s="0"/>
      <c r="AKQ3195" s="0"/>
      <c r="AKR3195" s="0"/>
      <c r="AKS3195" s="0"/>
      <c r="AKT3195" s="0"/>
      <c r="AKU3195" s="0"/>
      <c r="AKV3195" s="0"/>
      <c r="AKW3195" s="0"/>
      <c r="AKX3195" s="0"/>
      <c r="AKY3195" s="0"/>
      <c r="AKZ3195" s="0"/>
      <c r="ALA3195" s="0"/>
      <c r="ALB3195" s="0"/>
      <c r="ALC3195" s="0"/>
      <c r="ALD3195" s="0"/>
      <c r="ALE3195" s="0"/>
      <c r="ALF3195" s="0"/>
      <c r="ALG3195" s="0"/>
      <c r="ALH3195" s="0"/>
      <c r="ALI3195" s="0"/>
      <c r="ALJ3195" s="0"/>
      <c r="ALK3195" s="0"/>
      <c r="ALL3195" s="0"/>
      <c r="ALM3195" s="0"/>
      <c r="ALN3195" s="0"/>
      <c r="ALO3195" s="0"/>
      <c r="ALP3195" s="0"/>
      <c r="ALQ3195" s="0"/>
      <c r="ALR3195" s="0"/>
      <c r="ALS3195" s="0"/>
      <c r="ALT3195" s="0"/>
      <c r="ALU3195" s="0"/>
      <c r="ALV3195" s="0"/>
      <c r="ALW3195" s="0"/>
      <c r="ALX3195" s="0"/>
      <c r="ALY3195" s="0"/>
      <c r="ALZ3195" s="0"/>
      <c r="AMA3195" s="0"/>
      <c r="AMB3195" s="0"/>
      <c r="AMC3195" s="0"/>
      <c r="AMD3195" s="0"/>
      <c r="AME3195" s="0"/>
      <c r="AMF3195" s="0"/>
      <c r="AMG3195" s="0"/>
      <c r="AMH3195" s="0"/>
      <c r="AMI3195" s="0"/>
    </row>
    <row r="3196" customFormat="false" ht="12.75" hidden="false" customHeight="false" outlineLevel="0" collapsed="false">
      <c r="A3196" s="1" t="s">
        <v>3435</v>
      </c>
      <c r="C3196" s="27" t="s">
        <v>3439</v>
      </c>
      <c r="D3196" s="27" t="s">
        <v>20</v>
      </c>
      <c r="E3196" s="97"/>
      <c r="F3196" s="31"/>
      <c r="G3196" s="27"/>
      <c r="H3196" s="30" t="s">
        <v>61</v>
      </c>
      <c r="I3196" s="31" t="n">
        <v>0.5</v>
      </c>
      <c r="J3196" s="31" t="s">
        <v>3437</v>
      </c>
      <c r="BM3196" s="0"/>
      <c r="BN3196" s="0"/>
      <c r="BO3196" s="0"/>
      <c r="BP3196" s="0"/>
      <c r="BQ3196" s="0"/>
      <c r="BR3196" s="0"/>
      <c r="BS3196" s="0"/>
      <c r="BT3196" s="0"/>
      <c r="BU3196" s="0"/>
      <c r="BV3196" s="0"/>
      <c r="BW3196" s="0"/>
      <c r="BX3196" s="0"/>
      <c r="BY3196" s="0"/>
      <c r="BZ3196" s="0"/>
      <c r="CA3196" s="0"/>
      <c r="CB3196" s="0"/>
      <c r="CC3196" s="0"/>
      <c r="CD3196" s="0"/>
      <c r="CE3196" s="0"/>
      <c r="CF3196" s="0"/>
      <c r="CG3196" s="0"/>
      <c r="CH3196" s="0"/>
      <c r="CI3196" s="0"/>
      <c r="CJ3196" s="0"/>
      <c r="CK3196" s="0"/>
      <c r="CL3196" s="0"/>
      <c r="CM3196" s="0"/>
      <c r="CN3196" s="0"/>
      <c r="CO3196" s="0"/>
      <c r="CP3196" s="0"/>
      <c r="CQ3196" s="0"/>
      <c r="CR3196" s="0"/>
      <c r="CS3196" s="0"/>
      <c r="CT3196" s="0"/>
      <c r="CU3196" s="0"/>
      <c r="CV3196" s="0"/>
      <c r="CW3196" s="0"/>
      <c r="CX3196" s="0"/>
      <c r="CY3196" s="0"/>
      <c r="CZ3196" s="0"/>
      <c r="DA3196" s="0"/>
      <c r="DB3196" s="0"/>
      <c r="DC3196" s="0"/>
      <c r="DD3196" s="0"/>
      <c r="DE3196" s="0"/>
      <c r="DF3196" s="0"/>
      <c r="DG3196" s="0"/>
      <c r="DH3196" s="0"/>
      <c r="DI3196" s="0"/>
      <c r="DJ3196" s="0"/>
      <c r="DK3196" s="0"/>
      <c r="DL3196" s="0"/>
      <c r="DM3196" s="0"/>
      <c r="DN3196" s="0"/>
      <c r="DO3196" s="0"/>
      <c r="DP3196" s="0"/>
      <c r="DQ3196" s="0"/>
      <c r="DR3196" s="0"/>
      <c r="DS3196" s="0"/>
      <c r="DT3196" s="0"/>
      <c r="DU3196" s="0"/>
      <c r="DV3196" s="0"/>
      <c r="DW3196" s="0"/>
      <c r="DX3196" s="0"/>
      <c r="DY3196" s="0"/>
      <c r="DZ3196" s="0"/>
      <c r="EA3196" s="0"/>
      <c r="EB3196" s="0"/>
      <c r="EC3196" s="0"/>
      <c r="ED3196" s="0"/>
      <c r="EE3196" s="0"/>
      <c r="EF3196" s="0"/>
      <c r="EG3196" s="0"/>
      <c r="EH3196" s="0"/>
      <c r="EI3196" s="0"/>
      <c r="EJ3196" s="0"/>
      <c r="EK3196" s="0"/>
      <c r="EL3196" s="0"/>
      <c r="EM3196" s="0"/>
      <c r="EN3196" s="0"/>
      <c r="EO3196" s="0"/>
      <c r="EP3196" s="0"/>
      <c r="EQ3196" s="0"/>
      <c r="ER3196" s="0"/>
      <c r="ES3196" s="0"/>
      <c r="ET3196" s="0"/>
      <c r="EU3196" s="0"/>
      <c r="EV3196" s="0"/>
      <c r="EW3196" s="0"/>
      <c r="EX3196" s="0"/>
      <c r="EY3196" s="0"/>
      <c r="EZ3196" s="0"/>
      <c r="FA3196" s="0"/>
      <c r="FB3196" s="0"/>
      <c r="FC3196" s="0"/>
      <c r="FD3196" s="0"/>
      <c r="FE3196" s="0"/>
      <c r="FF3196" s="0"/>
      <c r="FG3196" s="0"/>
      <c r="FH3196" s="0"/>
      <c r="FI3196" s="0"/>
      <c r="FJ3196" s="0"/>
      <c r="FK3196" s="0"/>
      <c r="FL3196" s="0"/>
      <c r="FM3196" s="0"/>
      <c r="FN3196" s="0"/>
      <c r="FO3196" s="0"/>
      <c r="FP3196" s="0"/>
      <c r="FQ3196" s="0"/>
      <c r="FR3196" s="0"/>
      <c r="FS3196" s="0"/>
      <c r="FT3196" s="0"/>
      <c r="FU3196" s="0"/>
      <c r="FV3196" s="0"/>
      <c r="FW3196" s="0"/>
      <c r="FX3196" s="0"/>
      <c r="FY3196" s="0"/>
      <c r="FZ3196" s="0"/>
      <c r="GA3196" s="0"/>
      <c r="GB3196" s="0"/>
      <c r="GC3196" s="0"/>
      <c r="GD3196" s="0"/>
      <c r="GE3196" s="0"/>
      <c r="GF3196" s="0"/>
      <c r="GG3196" s="0"/>
      <c r="GH3196" s="0"/>
      <c r="GI3196" s="0"/>
      <c r="GJ3196" s="0"/>
      <c r="GK3196" s="0"/>
      <c r="GL3196" s="0"/>
      <c r="GM3196" s="0"/>
      <c r="GN3196" s="0"/>
      <c r="GO3196" s="0"/>
      <c r="GP3196" s="0"/>
      <c r="GQ3196" s="0"/>
      <c r="GR3196" s="0"/>
      <c r="GS3196" s="0"/>
      <c r="GT3196" s="0"/>
      <c r="GU3196" s="0"/>
      <c r="GV3196" s="0"/>
      <c r="GW3196" s="0"/>
      <c r="GX3196" s="0"/>
      <c r="GY3196" s="0"/>
      <c r="GZ3196" s="0"/>
      <c r="HA3196" s="0"/>
      <c r="HB3196" s="0"/>
      <c r="HC3196" s="0"/>
      <c r="HD3196" s="0"/>
      <c r="HE3196" s="0"/>
      <c r="HF3196" s="0"/>
      <c r="HG3196" s="0"/>
      <c r="HH3196" s="0"/>
      <c r="HI3196" s="0"/>
      <c r="HJ3196" s="0"/>
      <c r="HK3196" s="0"/>
      <c r="HL3196" s="0"/>
      <c r="HM3196" s="0"/>
      <c r="HN3196" s="0"/>
      <c r="HO3196" s="0"/>
      <c r="HP3196" s="0"/>
      <c r="HQ3196" s="0"/>
      <c r="HR3196" s="0"/>
      <c r="HS3196" s="0"/>
      <c r="HT3196" s="0"/>
      <c r="HU3196" s="0"/>
      <c r="HV3196" s="0"/>
      <c r="HW3196" s="0"/>
      <c r="HX3196" s="0"/>
      <c r="HY3196" s="0"/>
      <c r="HZ3196" s="0"/>
      <c r="IA3196" s="0"/>
      <c r="IB3196" s="0"/>
      <c r="IC3196" s="0"/>
      <c r="ID3196" s="0"/>
      <c r="IE3196" s="0"/>
      <c r="IF3196" s="0"/>
      <c r="IG3196" s="0"/>
      <c r="IH3196" s="0"/>
      <c r="II3196" s="0"/>
      <c r="IJ3196" s="0"/>
      <c r="IK3196" s="0"/>
      <c r="IL3196" s="0"/>
      <c r="IM3196" s="0"/>
      <c r="IN3196" s="0"/>
      <c r="IO3196" s="0"/>
      <c r="IP3196" s="0"/>
      <c r="IQ3196" s="0"/>
      <c r="IR3196" s="0"/>
      <c r="IS3196" s="0"/>
      <c r="IT3196" s="0"/>
      <c r="IU3196" s="0"/>
      <c r="IV3196" s="0"/>
      <c r="IW3196" s="0"/>
      <c r="IX3196" s="0"/>
      <c r="IY3196" s="0"/>
      <c r="IZ3196" s="0"/>
      <c r="JA3196" s="0"/>
      <c r="JB3196" s="0"/>
      <c r="JC3196" s="0"/>
      <c r="JD3196" s="0"/>
      <c r="JE3196" s="0"/>
      <c r="JF3196" s="0"/>
      <c r="JG3196" s="0"/>
      <c r="JH3196" s="0"/>
      <c r="JI3196" s="0"/>
      <c r="JJ3196" s="0"/>
      <c r="JK3196" s="0"/>
      <c r="JL3196" s="0"/>
      <c r="JM3196" s="0"/>
      <c r="JN3196" s="0"/>
      <c r="JO3196" s="0"/>
      <c r="JP3196" s="0"/>
      <c r="JQ3196" s="0"/>
      <c r="JR3196" s="0"/>
      <c r="JS3196" s="0"/>
      <c r="JT3196" s="0"/>
      <c r="JU3196" s="0"/>
      <c r="JV3196" s="0"/>
      <c r="JW3196" s="0"/>
      <c r="JX3196" s="0"/>
      <c r="JY3196" s="0"/>
      <c r="JZ3196" s="0"/>
      <c r="KA3196" s="0"/>
      <c r="KB3196" s="0"/>
      <c r="KC3196" s="0"/>
      <c r="KD3196" s="0"/>
      <c r="KE3196" s="0"/>
      <c r="KF3196" s="0"/>
      <c r="KG3196" s="0"/>
      <c r="KH3196" s="0"/>
      <c r="KI3196" s="0"/>
      <c r="KJ3196" s="0"/>
      <c r="KK3196" s="0"/>
      <c r="KL3196" s="0"/>
      <c r="KM3196" s="0"/>
      <c r="KN3196" s="0"/>
      <c r="KO3196" s="0"/>
      <c r="KP3196" s="0"/>
      <c r="KQ3196" s="0"/>
      <c r="KR3196" s="0"/>
      <c r="KS3196" s="0"/>
      <c r="KT3196" s="0"/>
      <c r="KU3196" s="0"/>
      <c r="KV3196" s="0"/>
      <c r="KW3196" s="0"/>
      <c r="KX3196" s="0"/>
      <c r="KY3196" s="0"/>
      <c r="KZ3196" s="0"/>
      <c r="LA3196" s="0"/>
      <c r="LB3196" s="0"/>
      <c r="LC3196" s="0"/>
      <c r="LD3196" s="0"/>
      <c r="LE3196" s="0"/>
      <c r="LF3196" s="0"/>
      <c r="LG3196" s="0"/>
      <c r="LH3196" s="0"/>
      <c r="LI3196" s="0"/>
      <c r="LJ3196" s="0"/>
      <c r="LK3196" s="0"/>
      <c r="LL3196" s="0"/>
      <c r="LM3196" s="0"/>
      <c r="LN3196" s="0"/>
      <c r="LO3196" s="0"/>
      <c r="LP3196" s="0"/>
      <c r="LQ3196" s="0"/>
      <c r="LR3196" s="0"/>
      <c r="LS3196" s="0"/>
      <c r="LT3196" s="0"/>
      <c r="LU3196" s="0"/>
      <c r="LV3196" s="0"/>
      <c r="LW3196" s="0"/>
      <c r="LX3196" s="0"/>
      <c r="LY3196" s="0"/>
      <c r="LZ3196" s="0"/>
      <c r="MA3196" s="0"/>
      <c r="MB3196" s="0"/>
      <c r="MC3196" s="0"/>
      <c r="MD3196" s="0"/>
      <c r="ME3196" s="0"/>
      <c r="MF3196" s="0"/>
      <c r="MG3196" s="0"/>
      <c r="MH3196" s="0"/>
      <c r="MI3196" s="0"/>
      <c r="MJ3196" s="0"/>
      <c r="MK3196" s="0"/>
      <c r="ML3196" s="0"/>
      <c r="MM3196" s="0"/>
      <c r="MN3196" s="0"/>
      <c r="MO3196" s="0"/>
      <c r="MP3196" s="0"/>
      <c r="MQ3196" s="0"/>
      <c r="MR3196" s="0"/>
      <c r="MS3196" s="0"/>
      <c r="MT3196" s="0"/>
      <c r="MU3196" s="0"/>
      <c r="MV3196" s="0"/>
      <c r="MW3196" s="0"/>
      <c r="MX3196" s="0"/>
      <c r="MY3196" s="0"/>
      <c r="MZ3196" s="0"/>
      <c r="NA3196" s="0"/>
      <c r="NB3196" s="0"/>
      <c r="NC3196" s="0"/>
      <c r="ND3196" s="0"/>
      <c r="NE3196" s="0"/>
      <c r="NF3196" s="0"/>
      <c r="NG3196" s="0"/>
      <c r="NH3196" s="0"/>
      <c r="NI3196" s="0"/>
      <c r="NJ3196" s="0"/>
      <c r="NK3196" s="0"/>
      <c r="NL3196" s="0"/>
      <c r="NM3196" s="0"/>
      <c r="NN3196" s="0"/>
      <c r="NO3196" s="0"/>
      <c r="NP3196" s="0"/>
      <c r="NQ3196" s="0"/>
      <c r="NR3196" s="0"/>
      <c r="NS3196" s="0"/>
      <c r="NT3196" s="0"/>
      <c r="NU3196" s="0"/>
      <c r="NV3196" s="0"/>
      <c r="NW3196" s="0"/>
      <c r="NX3196" s="0"/>
      <c r="NY3196" s="0"/>
      <c r="NZ3196" s="0"/>
      <c r="OA3196" s="0"/>
      <c r="OB3196" s="0"/>
      <c r="OC3196" s="0"/>
      <c r="OD3196" s="0"/>
      <c r="OE3196" s="0"/>
      <c r="OF3196" s="0"/>
      <c r="OG3196" s="0"/>
      <c r="OH3196" s="0"/>
      <c r="OI3196" s="0"/>
      <c r="OJ3196" s="0"/>
      <c r="OK3196" s="0"/>
      <c r="OL3196" s="0"/>
      <c r="OM3196" s="0"/>
      <c r="ON3196" s="0"/>
      <c r="OO3196" s="0"/>
      <c r="OP3196" s="0"/>
      <c r="OQ3196" s="0"/>
      <c r="OR3196" s="0"/>
      <c r="OS3196" s="0"/>
      <c r="OT3196" s="0"/>
      <c r="OU3196" s="0"/>
      <c r="OV3196" s="0"/>
      <c r="OW3196" s="0"/>
      <c r="OX3196" s="0"/>
      <c r="OY3196" s="0"/>
      <c r="OZ3196" s="0"/>
      <c r="PA3196" s="0"/>
      <c r="PB3196" s="0"/>
      <c r="PC3196" s="0"/>
      <c r="PD3196" s="0"/>
      <c r="PE3196" s="0"/>
      <c r="PF3196" s="0"/>
      <c r="PG3196" s="0"/>
      <c r="PH3196" s="0"/>
      <c r="PI3196" s="0"/>
      <c r="PJ3196" s="0"/>
      <c r="PK3196" s="0"/>
      <c r="PL3196" s="0"/>
      <c r="PM3196" s="0"/>
      <c r="PN3196" s="0"/>
      <c r="PO3196" s="0"/>
      <c r="PP3196" s="0"/>
      <c r="PQ3196" s="0"/>
      <c r="PR3196" s="0"/>
      <c r="PS3196" s="0"/>
      <c r="PT3196" s="0"/>
      <c r="PU3196" s="0"/>
      <c r="PV3196" s="0"/>
      <c r="PW3196" s="0"/>
      <c r="PX3196" s="0"/>
      <c r="PY3196" s="0"/>
      <c r="PZ3196" s="0"/>
      <c r="QA3196" s="0"/>
      <c r="QB3196" s="0"/>
      <c r="QC3196" s="0"/>
      <c r="QD3196" s="0"/>
      <c r="QE3196" s="0"/>
      <c r="QF3196" s="0"/>
      <c r="QG3196" s="0"/>
      <c r="QH3196" s="0"/>
      <c r="QI3196" s="0"/>
      <c r="QJ3196" s="0"/>
      <c r="QK3196" s="0"/>
      <c r="QL3196" s="0"/>
      <c r="QM3196" s="0"/>
      <c r="QN3196" s="0"/>
      <c r="QO3196" s="0"/>
      <c r="QP3196" s="0"/>
      <c r="QQ3196" s="0"/>
      <c r="QR3196" s="0"/>
      <c r="QS3196" s="0"/>
      <c r="QT3196" s="0"/>
      <c r="QU3196" s="0"/>
      <c r="QV3196" s="0"/>
      <c r="QW3196" s="0"/>
      <c r="QX3196" s="0"/>
      <c r="QY3196" s="0"/>
      <c r="QZ3196" s="0"/>
      <c r="RA3196" s="0"/>
      <c r="RB3196" s="0"/>
      <c r="RC3196" s="0"/>
      <c r="RD3196" s="0"/>
      <c r="RE3196" s="0"/>
      <c r="RF3196" s="0"/>
      <c r="RG3196" s="0"/>
      <c r="RH3196" s="0"/>
      <c r="RI3196" s="0"/>
      <c r="RJ3196" s="0"/>
      <c r="RK3196" s="0"/>
      <c r="RL3196" s="0"/>
      <c r="RM3196" s="0"/>
      <c r="RN3196" s="0"/>
      <c r="RO3196" s="0"/>
      <c r="RP3196" s="0"/>
      <c r="RQ3196" s="0"/>
      <c r="RR3196" s="0"/>
      <c r="RS3196" s="0"/>
      <c r="RT3196" s="0"/>
      <c r="RU3196" s="0"/>
      <c r="RV3196" s="0"/>
      <c r="RW3196" s="0"/>
      <c r="RX3196" s="0"/>
      <c r="RY3196" s="0"/>
      <c r="RZ3196" s="0"/>
      <c r="SA3196" s="0"/>
      <c r="SB3196" s="0"/>
      <c r="SC3196" s="0"/>
      <c r="SD3196" s="0"/>
      <c r="SE3196" s="0"/>
      <c r="SF3196" s="0"/>
      <c r="SG3196" s="0"/>
      <c r="SH3196" s="0"/>
      <c r="SI3196" s="0"/>
      <c r="SJ3196" s="0"/>
      <c r="SK3196" s="0"/>
      <c r="SL3196" s="0"/>
      <c r="SM3196" s="0"/>
      <c r="SN3196" s="0"/>
      <c r="SO3196" s="0"/>
      <c r="SP3196" s="0"/>
      <c r="SQ3196" s="0"/>
      <c r="SR3196" s="0"/>
      <c r="SS3196" s="0"/>
      <c r="ST3196" s="0"/>
      <c r="SU3196" s="0"/>
      <c r="SV3196" s="0"/>
      <c r="SW3196" s="0"/>
      <c r="SX3196" s="0"/>
      <c r="SY3196" s="0"/>
      <c r="SZ3196" s="0"/>
      <c r="TA3196" s="0"/>
      <c r="TB3196" s="0"/>
      <c r="TC3196" s="0"/>
      <c r="TD3196" s="0"/>
      <c r="TE3196" s="0"/>
      <c r="TF3196" s="0"/>
      <c r="TG3196" s="0"/>
      <c r="TH3196" s="0"/>
      <c r="TI3196" s="0"/>
      <c r="TJ3196" s="0"/>
      <c r="TK3196" s="0"/>
      <c r="TL3196" s="0"/>
      <c r="TM3196" s="0"/>
      <c r="TN3196" s="0"/>
      <c r="TO3196" s="0"/>
      <c r="TP3196" s="0"/>
      <c r="TQ3196" s="0"/>
      <c r="TR3196" s="0"/>
      <c r="TS3196" s="0"/>
      <c r="TT3196" s="0"/>
      <c r="TU3196" s="0"/>
      <c r="TV3196" s="0"/>
      <c r="TW3196" s="0"/>
      <c r="TX3196" s="0"/>
      <c r="TY3196" s="0"/>
      <c r="TZ3196" s="0"/>
      <c r="UA3196" s="0"/>
      <c r="UB3196" s="0"/>
      <c r="UC3196" s="0"/>
      <c r="UD3196" s="0"/>
      <c r="UE3196" s="0"/>
      <c r="UF3196" s="0"/>
      <c r="UG3196" s="0"/>
      <c r="UH3196" s="0"/>
      <c r="UI3196" s="0"/>
      <c r="UJ3196" s="0"/>
      <c r="UK3196" s="0"/>
      <c r="UL3196" s="0"/>
      <c r="UM3196" s="0"/>
      <c r="UN3196" s="0"/>
      <c r="UO3196" s="0"/>
      <c r="UP3196" s="0"/>
      <c r="UQ3196" s="0"/>
      <c r="UR3196" s="0"/>
      <c r="US3196" s="0"/>
      <c r="UT3196" s="0"/>
      <c r="UU3196" s="0"/>
      <c r="UV3196" s="0"/>
      <c r="UW3196" s="0"/>
      <c r="UX3196" s="0"/>
      <c r="UY3196" s="0"/>
      <c r="UZ3196" s="0"/>
      <c r="VA3196" s="0"/>
      <c r="VB3196" s="0"/>
      <c r="VC3196" s="0"/>
      <c r="VD3196" s="0"/>
      <c r="VE3196" s="0"/>
      <c r="VF3196" s="0"/>
      <c r="VG3196" s="0"/>
      <c r="VH3196" s="0"/>
      <c r="VI3196" s="0"/>
      <c r="VJ3196" s="0"/>
      <c r="VK3196" s="0"/>
      <c r="VL3196" s="0"/>
      <c r="VM3196" s="0"/>
      <c r="VN3196" s="0"/>
      <c r="VO3196" s="0"/>
      <c r="VP3196" s="0"/>
      <c r="VQ3196" s="0"/>
      <c r="VR3196" s="0"/>
      <c r="VS3196" s="0"/>
      <c r="VT3196" s="0"/>
      <c r="VU3196" s="0"/>
      <c r="VV3196" s="0"/>
      <c r="VW3196" s="0"/>
      <c r="VX3196" s="0"/>
      <c r="VY3196" s="0"/>
      <c r="VZ3196" s="0"/>
      <c r="WA3196" s="0"/>
      <c r="WB3196" s="0"/>
      <c r="WC3196" s="0"/>
      <c r="WD3196" s="0"/>
      <c r="WE3196" s="0"/>
      <c r="WF3196" s="0"/>
      <c r="WG3196" s="0"/>
      <c r="WH3196" s="0"/>
      <c r="WI3196" s="0"/>
      <c r="WJ3196" s="0"/>
      <c r="WK3196" s="0"/>
      <c r="WL3196" s="0"/>
      <c r="WM3196" s="0"/>
      <c r="WN3196" s="0"/>
      <c r="WO3196" s="0"/>
      <c r="WP3196" s="0"/>
      <c r="WQ3196" s="0"/>
      <c r="WR3196" s="0"/>
      <c r="WS3196" s="0"/>
      <c r="WT3196" s="0"/>
      <c r="WU3196" s="0"/>
      <c r="WV3196" s="0"/>
      <c r="WW3196" s="0"/>
      <c r="WX3196" s="0"/>
      <c r="WY3196" s="0"/>
      <c r="WZ3196" s="0"/>
      <c r="XA3196" s="0"/>
      <c r="XB3196" s="0"/>
      <c r="XC3196" s="0"/>
      <c r="XD3196" s="0"/>
      <c r="XE3196" s="0"/>
      <c r="XF3196" s="0"/>
      <c r="XG3196" s="0"/>
      <c r="XH3196" s="0"/>
      <c r="XI3196" s="0"/>
      <c r="XJ3196" s="0"/>
      <c r="XK3196" s="0"/>
      <c r="XL3196" s="0"/>
      <c r="XM3196" s="0"/>
      <c r="XN3196" s="0"/>
      <c r="XO3196" s="0"/>
      <c r="XP3196" s="0"/>
      <c r="XQ3196" s="0"/>
      <c r="XR3196" s="0"/>
      <c r="XS3196" s="0"/>
      <c r="XT3196" s="0"/>
      <c r="XU3196" s="0"/>
      <c r="XV3196" s="0"/>
      <c r="XW3196" s="0"/>
      <c r="XX3196" s="0"/>
      <c r="XY3196" s="0"/>
      <c r="XZ3196" s="0"/>
      <c r="YA3196" s="0"/>
      <c r="YB3196" s="0"/>
      <c r="YC3196" s="0"/>
      <c r="YD3196" s="0"/>
      <c r="YE3196" s="0"/>
      <c r="YF3196" s="0"/>
      <c r="YG3196" s="0"/>
      <c r="YH3196" s="0"/>
      <c r="YI3196" s="0"/>
      <c r="YJ3196" s="0"/>
      <c r="YK3196" s="0"/>
      <c r="YL3196" s="0"/>
      <c r="YM3196" s="0"/>
      <c r="YN3196" s="0"/>
      <c r="YO3196" s="0"/>
      <c r="YP3196" s="0"/>
      <c r="YQ3196" s="0"/>
      <c r="YR3196" s="0"/>
      <c r="YS3196" s="0"/>
      <c r="YT3196" s="0"/>
      <c r="YU3196" s="0"/>
      <c r="YV3196" s="0"/>
      <c r="YW3196" s="0"/>
      <c r="YX3196" s="0"/>
      <c r="YY3196" s="0"/>
      <c r="YZ3196" s="0"/>
      <c r="ZA3196" s="0"/>
      <c r="ZB3196" s="0"/>
      <c r="ZC3196" s="0"/>
      <c r="ZD3196" s="0"/>
      <c r="ZE3196" s="0"/>
      <c r="ZF3196" s="0"/>
      <c r="ZG3196" s="0"/>
      <c r="ZH3196" s="0"/>
      <c r="ZI3196" s="0"/>
      <c r="ZJ3196" s="0"/>
      <c r="ZK3196" s="0"/>
      <c r="ZL3196" s="0"/>
      <c r="ZM3196" s="0"/>
      <c r="ZN3196" s="0"/>
      <c r="ZO3196" s="0"/>
      <c r="ZP3196" s="0"/>
      <c r="ZQ3196" s="0"/>
      <c r="ZR3196" s="0"/>
      <c r="ZS3196" s="0"/>
      <c r="ZT3196" s="0"/>
      <c r="ZU3196" s="0"/>
      <c r="ZV3196" s="0"/>
      <c r="ZW3196" s="0"/>
      <c r="ZX3196" s="0"/>
      <c r="ZY3196" s="0"/>
      <c r="ZZ3196" s="0"/>
      <c r="AAA3196" s="0"/>
      <c r="AAB3196" s="0"/>
      <c r="AAC3196" s="0"/>
      <c r="AAD3196" s="0"/>
      <c r="AAE3196" s="0"/>
      <c r="AAF3196" s="0"/>
      <c r="AAG3196" s="0"/>
      <c r="AAH3196" s="0"/>
      <c r="AAI3196" s="0"/>
      <c r="AAJ3196" s="0"/>
      <c r="AAK3196" s="0"/>
      <c r="AAL3196" s="0"/>
      <c r="AAM3196" s="0"/>
      <c r="AAN3196" s="0"/>
      <c r="AAO3196" s="0"/>
      <c r="AAP3196" s="0"/>
      <c r="AAQ3196" s="0"/>
      <c r="AAR3196" s="0"/>
      <c r="AAS3196" s="0"/>
      <c r="AAT3196" s="0"/>
      <c r="AAU3196" s="0"/>
      <c r="AAV3196" s="0"/>
      <c r="AAW3196" s="0"/>
      <c r="AAX3196" s="0"/>
      <c r="AAY3196" s="0"/>
      <c r="AAZ3196" s="0"/>
      <c r="ABA3196" s="0"/>
      <c r="ABB3196" s="0"/>
      <c r="ABC3196" s="0"/>
      <c r="ABD3196" s="0"/>
      <c r="ABE3196" s="0"/>
      <c r="ABF3196" s="0"/>
      <c r="ABG3196" s="0"/>
      <c r="ABH3196" s="0"/>
      <c r="ABI3196" s="0"/>
      <c r="ABJ3196" s="0"/>
      <c r="ABK3196" s="0"/>
      <c r="ABL3196" s="0"/>
      <c r="ABM3196" s="0"/>
      <c r="ABN3196" s="0"/>
      <c r="ABO3196" s="0"/>
      <c r="ABP3196" s="0"/>
      <c r="ABQ3196" s="0"/>
      <c r="ABR3196" s="0"/>
      <c r="ABS3196" s="0"/>
      <c r="ABT3196" s="0"/>
      <c r="ABU3196" s="0"/>
      <c r="ABV3196" s="0"/>
      <c r="ABW3196" s="0"/>
      <c r="ABX3196" s="0"/>
      <c r="ABY3196" s="0"/>
      <c r="ABZ3196" s="0"/>
      <c r="ACA3196" s="0"/>
      <c r="ACB3196" s="0"/>
      <c r="ACC3196" s="0"/>
      <c r="ACD3196" s="0"/>
      <c r="ACE3196" s="0"/>
      <c r="ACF3196" s="0"/>
      <c r="ACG3196" s="0"/>
      <c r="ACH3196" s="0"/>
      <c r="ACI3196" s="0"/>
      <c r="ACJ3196" s="0"/>
      <c r="ACK3196" s="0"/>
      <c r="ACL3196" s="0"/>
      <c r="ACM3196" s="0"/>
      <c r="ACN3196" s="0"/>
      <c r="ACO3196" s="0"/>
      <c r="ACP3196" s="0"/>
      <c r="ACQ3196" s="0"/>
      <c r="ACR3196" s="0"/>
      <c r="ACS3196" s="0"/>
      <c r="ACT3196" s="0"/>
      <c r="ACU3196" s="0"/>
      <c r="ACV3196" s="0"/>
      <c r="ACW3196" s="0"/>
      <c r="ACX3196" s="0"/>
      <c r="ACY3196" s="0"/>
      <c r="ACZ3196" s="0"/>
      <c r="ADA3196" s="0"/>
      <c r="ADB3196" s="0"/>
      <c r="ADC3196" s="0"/>
      <c r="ADD3196" s="0"/>
      <c r="ADE3196" s="0"/>
      <c r="ADF3196" s="0"/>
      <c r="ADG3196" s="0"/>
      <c r="ADH3196" s="0"/>
      <c r="ADI3196" s="0"/>
      <c r="ADJ3196" s="0"/>
      <c r="ADK3196" s="0"/>
      <c r="ADL3196" s="0"/>
      <c r="ADM3196" s="0"/>
      <c r="ADN3196" s="0"/>
      <c r="ADO3196" s="0"/>
      <c r="ADP3196" s="0"/>
      <c r="ADQ3196" s="0"/>
      <c r="ADR3196" s="0"/>
      <c r="ADS3196" s="0"/>
      <c r="ADT3196" s="0"/>
      <c r="ADU3196" s="0"/>
      <c r="ADV3196" s="0"/>
      <c r="ADW3196" s="0"/>
      <c r="ADX3196" s="0"/>
      <c r="ADY3196" s="0"/>
      <c r="ADZ3196" s="0"/>
      <c r="AEA3196" s="0"/>
      <c r="AEB3196" s="0"/>
      <c r="AEC3196" s="0"/>
      <c r="AED3196" s="0"/>
      <c r="AEE3196" s="0"/>
      <c r="AEF3196" s="0"/>
      <c r="AEG3196" s="0"/>
      <c r="AEH3196" s="0"/>
      <c r="AEI3196" s="0"/>
      <c r="AEJ3196" s="0"/>
      <c r="AEK3196" s="0"/>
      <c r="AEL3196" s="0"/>
      <c r="AEM3196" s="0"/>
      <c r="AEN3196" s="0"/>
      <c r="AEO3196" s="0"/>
      <c r="AEP3196" s="0"/>
      <c r="AEQ3196" s="0"/>
      <c r="AER3196" s="0"/>
      <c r="AES3196" s="0"/>
      <c r="AET3196" s="0"/>
      <c r="AEU3196" s="0"/>
      <c r="AEV3196" s="0"/>
      <c r="AEW3196" s="0"/>
      <c r="AEX3196" s="0"/>
      <c r="AEY3196" s="0"/>
      <c r="AEZ3196" s="0"/>
      <c r="AFA3196" s="0"/>
      <c r="AFB3196" s="0"/>
      <c r="AFC3196" s="0"/>
      <c r="AFD3196" s="0"/>
      <c r="AFE3196" s="0"/>
      <c r="AFF3196" s="0"/>
      <c r="AFG3196" s="0"/>
      <c r="AFH3196" s="0"/>
      <c r="AFI3196" s="0"/>
      <c r="AFJ3196" s="0"/>
      <c r="AFK3196" s="0"/>
      <c r="AFL3196" s="0"/>
      <c r="AFM3196" s="0"/>
      <c r="AFN3196" s="0"/>
      <c r="AFO3196" s="0"/>
      <c r="AFP3196" s="0"/>
      <c r="AFQ3196" s="0"/>
      <c r="AFR3196" s="0"/>
      <c r="AFS3196" s="0"/>
      <c r="AFT3196" s="0"/>
      <c r="AFU3196" s="0"/>
      <c r="AFV3196" s="0"/>
      <c r="AFW3196" s="0"/>
      <c r="AFX3196" s="0"/>
      <c r="AFY3196" s="0"/>
      <c r="AFZ3196" s="0"/>
      <c r="AGA3196" s="0"/>
      <c r="AGB3196" s="0"/>
      <c r="AGC3196" s="0"/>
      <c r="AGD3196" s="0"/>
      <c r="AGE3196" s="0"/>
      <c r="AGF3196" s="0"/>
      <c r="AGG3196" s="0"/>
      <c r="AGH3196" s="0"/>
      <c r="AGI3196" s="0"/>
      <c r="AGJ3196" s="0"/>
      <c r="AGK3196" s="0"/>
      <c r="AGL3196" s="0"/>
      <c r="AGM3196" s="0"/>
      <c r="AGN3196" s="0"/>
      <c r="AGO3196" s="0"/>
      <c r="AGP3196" s="0"/>
      <c r="AGQ3196" s="0"/>
      <c r="AGR3196" s="0"/>
      <c r="AGS3196" s="0"/>
      <c r="AGT3196" s="0"/>
      <c r="AGU3196" s="0"/>
      <c r="AGV3196" s="0"/>
      <c r="AGW3196" s="0"/>
      <c r="AGX3196" s="0"/>
      <c r="AGY3196" s="0"/>
      <c r="AGZ3196" s="0"/>
      <c r="AHA3196" s="0"/>
      <c r="AHB3196" s="0"/>
      <c r="AHC3196" s="0"/>
      <c r="AHD3196" s="0"/>
      <c r="AHE3196" s="0"/>
      <c r="AHF3196" s="0"/>
      <c r="AHG3196" s="0"/>
      <c r="AHH3196" s="0"/>
      <c r="AHI3196" s="0"/>
      <c r="AHJ3196" s="0"/>
      <c r="AHK3196" s="0"/>
      <c r="AHL3196" s="0"/>
      <c r="AHM3196" s="0"/>
      <c r="AHN3196" s="0"/>
      <c r="AHO3196" s="0"/>
      <c r="AHP3196" s="0"/>
      <c r="AHQ3196" s="0"/>
      <c r="AHR3196" s="0"/>
      <c r="AHS3196" s="0"/>
      <c r="AHT3196" s="0"/>
      <c r="AHU3196" s="0"/>
      <c r="AHV3196" s="0"/>
      <c r="AHW3196" s="0"/>
      <c r="AHX3196" s="0"/>
      <c r="AHY3196" s="0"/>
      <c r="AHZ3196" s="0"/>
      <c r="AIA3196" s="0"/>
      <c r="AIB3196" s="0"/>
      <c r="AIC3196" s="0"/>
      <c r="AID3196" s="0"/>
      <c r="AIE3196" s="0"/>
      <c r="AIF3196" s="0"/>
      <c r="AIG3196" s="0"/>
      <c r="AIH3196" s="0"/>
      <c r="AII3196" s="0"/>
      <c r="AIJ3196" s="0"/>
      <c r="AIK3196" s="0"/>
      <c r="AIL3196" s="0"/>
      <c r="AIM3196" s="0"/>
      <c r="AIN3196" s="0"/>
      <c r="AIO3196" s="0"/>
      <c r="AIP3196" s="0"/>
      <c r="AIQ3196" s="0"/>
      <c r="AIR3196" s="0"/>
      <c r="AIS3196" s="0"/>
      <c r="AIT3196" s="0"/>
      <c r="AIU3196" s="0"/>
      <c r="AIV3196" s="0"/>
      <c r="AIW3196" s="0"/>
      <c r="AIX3196" s="0"/>
      <c r="AIY3196" s="0"/>
      <c r="AIZ3196" s="0"/>
      <c r="AJA3196" s="0"/>
      <c r="AJB3196" s="0"/>
      <c r="AJC3196" s="0"/>
      <c r="AJD3196" s="0"/>
      <c r="AJE3196" s="0"/>
      <c r="AJF3196" s="0"/>
      <c r="AJG3196" s="0"/>
      <c r="AJH3196" s="0"/>
      <c r="AJI3196" s="0"/>
      <c r="AJJ3196" s="0"/>
      <c r="AJK3196" s="0"/>
      <c r="AJL3196" s="0"/>
      <c r="AJM3196" s="0"/>
      <c r="AJN3196" s="0"/>
      <c r="AJO3196" s="0"/>
      <c r="AJP3196" s="0"/>
      <c r="AJQ3196" s="0"/>
      <c r="AJR3196" s="0"/>
      <c r="AJS3196" s="0"/>
      <c r="AJT3196" s="0"/>
      <c r="AJU3196" s="0"/>
      <c r="AJV3196" s="0"/>
      <c r="AJW3196" s="0"/>
      <c r="AJX3196" s="0"/>
      <c r="AJY3196" s="0"/>
      <c r="AJZ3196" s="0"/>
      <c r="AKA3196" s="0"/>
      <c r="AKB3196" s="0"/>
      <c r="AKC3196" s="0"/>
      <c r="AKD3196" s="0"/>
      <c r="AKE3196" s="0"/>
      <c r="AKF3196" s="0"/>
      <c r="AKG3196" s="0"/>
      <c r="AKH3196" s="0"/>
      <c r="AKI3196" s="0"/>
      <c r="AKJ3196" s="0"/>
      <c r="AKK3196" s="0"/>
      <c r="AKL3196" s="0"/>
      <c r="AKM3196" s="0"/>
      <c r="AKN3196" s="0"/>
      <c r="AKO3196" s="0"/>
      <c r="AKP3196" s="0"/>
      <c r="AKQ3196" s="0"/>
      <c r="AKR3196" s="0"/>
      <c r="AKS3196" s="0"/>
      <c r="AKT3196" s="0"/>
      <c r="AKU3196" s="0"/>
      <c r="AKV3196" s="0"/>
      <c r="AKW3196" s="0"/>
      <c r="AKX3196" s="0"/>
      <c r="AKY3196" s="0"/>
      <c r="AKZ3196" s="0"/>
      <c r="ALA3196" s="0"/>
      <c r="ALB3196" s="0"/>
      <c r="ALC3196" s="0"/>
      <c r="ALD3196" s="0"/>
      <c r="ALE3196" s="0"/>
      <c r="ALF3196" s="0"/>
      <c r="ALG3196" s="0"/>
      <c r="ALH3196" s="0"/>
      <c r="ALI3196" s="0"/>
      <c r="ALJ3196" s="0"/>
      <c r="ALK3196" s="0"/>
      <c r="ALL3196" s="0"/>
      <c r="ALM3196" s="0"/>
      <c r="ALN3196" s="0"/>
      <c r="ALO3196" s="0"/>
      <c r="ALP3196" s="0"/>
      <c r="ALQ3196" s="0"/>
      <c r="ALR3196" s="0"/>
      <c r="ALS3196" s="0"/>
      <c r="ALT3196" s="0"/>
      <c r="ALU3196" s="0"/>
      <c r="ALV3196" s="0"/>
      <c r="ALW3196" s="0"/>
      <c r="ALX3196" s="0"/>
      <c r="ALY3196" s="0"/>
      <c r="ALZ3196" s="0"/>
      <c r="AMA3196" s="0"/>
      <c r="AMB3196" s="0"/>
      <c r="AMC3196" s="0"/>
      <c r="AMD3196" s="0"/>
      <c r="AME3196" s="0"/>
      <c r="AMF3196" s="0"/>
      <c r="AMG3196" s="0"/>
      <c r="AMH3196" s="0"/>
      <c r="AMI3196" s="0"/>
    </row>
    <row r="3197" customFormat="false" ht="12.75" hidden="false" customHeight="false" outlineLevel="0" collapsed="false">
      <c r="A3197" s="1" t="s">
        <v>3435</v>
      </c>
      <c r="C3197" s="27" t="s">
        <v>3440</v>
      </c>
      <c r="D3197" s="27" t="s">
        <v>13</v>
      </c>
      <c r="E3197" s="97"/>
      <c r="F3197" s="31"/>
      <c r="G3197" s="27"/>
      <c r="H3197" s="30" t="s">
        <v>61</v>
      </c>
      <c r="I3197" s="31" t="n">
        <v>0.72</v>
      </c>
      <c r="J3197" s="31" t="s">
        <v>3437</v>
      </c>
      <c r="BM3197" s="0"/>
      <c r="BN3197" s="0"/>
      <c r="BO3197" s="0"/>
      <c r="BP3197" s="0"/>
      <c r="BQ3197" s="0"/>
      <c r="BR3197" s="0"/>
      <c r="BS3197" s="0"/>
      <c r="BT3197" s="0"/>
      <c r="BU3197" s="0"/>
      <c r="BV3197" s="0"/>
      <c r="BW3197" s="0"/>
      <c r="BX3197" s="0"/>
      <c r="BY3197" s="0"/>
      <c r="BZ3197" s="0"/>
      <c r="CA3197" s="0"/>
      <c r="CB3197" s="0"/>
      <c r="CC3197" s="0"/>
      <c r="CD3197" s="0"/>
      <c r="CE3197" s="0"/>
      <c r="CF3197" s="0"/>
      <c r="CG3197" s="0"/>
      <c r="CH3197" s="0"/>
      <c r="CI3197" s="0"/>
      <c r="CJ3197" s="0"/>
      <c r="CK3197" s="0"/>
      <c r="CL3197" s="0"/>
      <c r="CM3197" s="0"/>
      <c r="CN3197" s="0"/>
      <c r="CO3197" s="0"/>
      <c r="CP3197" s="0"/>
      <c r="CQ3197" s="0"/>
      <c r="CR3197" s="0"/>
      <c r="CS3197" s="0"/>
      <c r="CT3197" s="0"/>
      <c r="CU3197" s="0"/>
      <c r="CV3197" s="0"/>
      <c r="CW3197" s="0"/>
      <c r="CX3197" s="0"/>
      <c r="CY3197" s="0"/>
      <c r="CZ3197" s="0"/>
      <c r="DA3197" s="0"/>
      <c r="DB3197" s="0"/>
      <c r="DC3197" s="0"/>
      <c r="DD3197" s="0"/>
      <c r="DE3197" s="0"/>
      <c r="DF3197" s="0"/>
      <c r="DG3197" s="0"/>
      <c r="DH3197" s="0"/>
      <c r="DI3197" s="0"/>
      <c r="DJ3197" s="0"/>
      <c r="DK3197" s="0"/>
      <c r="DL3197" s="0"/>
      <c r="DM3197" s="0"/>
      <c r="DN3197" s="0"/>
      <c r="DO3197" s="0"/>
      <c r="DP3197" s="0"/>
      <c r="DQ3197" s="0"/>
      <c r="DR3197" s="0"/>
      <c r="DS3197" s="0"/>
      <c r="DT3197" s="0"/>
      <c r="DU3197" s="0"/>
      <c r="DV3197" s="0"/>
      <c r="DW3197" s="0"/>
      <c r="DX3197" s="0"/>
      <c r="DY3197" s="0"/>
      <c r="DZ3197" s="0"/>
      <c r="EA3197" s="0"/>
      <c r="EB3197" s="0"/>
      <c r="EC3197" s="0"/>
      <c r="ED3197" s="0"/>
      <c r="EE3197" s="0"/>
      <c r="EF3197" s="0"/>
      <c r="EG3197" s="0"/>
      <c r="EH3197" s="0"/>
      <c r="EI3197" s="0"/>
      <c r="EJ3197" s="0"/>
      <c r="EK3197" s="0"/>
      <c r="EL3197" s="0"/>
      <c r="EM3197" s="0"/>
      <c r="EN3197" s="0"/>
      <c r="EO3197" s="0"/>
      <c r="EP3197" s="0"/>
      <c r="EQ3197" s="0"/>
      <c r="ER3197" s="0"/>
      <c r="ES3197" s="0"/>
      <c r="ET3197" s="0"/>
      <c r="EU3197" s="0"/>
      <c r="EV3197" s="0"/>
      <c r="EW3197" s="0"/>
      <c r="EX3197" s="0"/>
      <c r="EY3197" s="0"/>
      <c r="EZ3197" s="0"/>
      <c r="FA3197" s="0"/>
      <c r="FB3197" s="0"/>
      <c r="FC3197" s="0"/>
      <c r="FD3197" s="0"/>
      <c r="FE3197" s="0"/>
      <c r="FF3197" s="0"/>
      <c r="FG3197" s="0"/>
      <c r="FH3197" s="0"/>
      <c r="FI3197" s="0"/>
      <c r="FJ3197" s="0"/>
      <c r="FK3197" s="0"/>
      <c r="FL3197" s="0"/>
      <c r="FM3197" s="0"/>
      <c r="FN3197" s="0"/>
      <c r="FO3197" s="0"/>
      <c r="FP3197" s="0"/>
      <c r="FQ3197" s="0"/>
      <c r="FR3197" s="0"/>
      <c r="FS3197" s="0"/>
      <c r="FT3197" s="0"/>
      <c r="FU3197" s="0"/>
      <c r="FV3197" s="0"/>
      <c r="FW3197" s="0"/>
      <c r="FX3197" s="0"/>
      <c r="FY3197" s="0"/>
      <c r="FZ3197" s="0"/>
      <c r="GA3197" s="0"/>
      <c r="GB3197" s="0"/>
      <c r="GC3197" s="0"/>
      <c r="GD3197" s="0"/>
      <c r="GE3197" s="0"/>
      <c r="GF3197" s="0"/>
      <c r="GG3197" s="0"/>
      <c r="GH3197" s="0"/>
      <c r="GI3197" s="0"/>
      <c r="GJ3197" s="0"/>
      <c r="GK3197" s="0"/>
      <c r="GL3197" s="0"/>
      <c r="GM3197" s="0"/>
      <c r="GN3197" s="0"/>
      <c r="GO3197" s="0"/>
      <c r="GP3197" s="0"/>
      <c r="GQ3197" s="0"/>
      <c r="GR3197" s="0"/>
      <c r="GS3197" s="0"/>
      <c r="GT3197" s="0"/>
      <c r="GU3197" s="0"/>
      <c r="GV3197" s="0"/>
      <c r="GW3197" s="0"/>
      <c r="GX3197" s="0"/>
      <c r="GY3197" s="0"/>
      <c r="GZ3197" s="0"/>
      <c r="HA3197" s="0"/>
      <c r="HB3197" s="0"/>
      <c r="HC3197" s="0"/>
      <c r="HD3197" s="0"/>
      <c r="HE3197" s="0"/>
      <c r="HF3197" s="0"/>
      <c r="HG3197" s="0"/>
      <c r="HH3197" s="0"/>
      <c r="HI3197" s="0"/>
      <c r="HJ3197" s="0"/>
      <c r="HK3197" s="0"/>
      <c r="HL3197" s="0"/>
      <c r="HM3197" s="0"/>
      <c r="HN3197" s="0"/>
      <c r="HO3197" s="0"/>
      <c r="HP3197" s="0"/>
      <c r="HQ3197" s="0"/>
      <c r="HR3197" s="0"/>
      <c r="HS3197" s="0"/>
      <c r="HT3197" s="0"/>
      <c r="HU3197" s="0"/>
      <c r="HV3197" s="0"/>
      <c r="HW3197" s="0"/>
      <c r="HX3197" s="0"/>
      <c r="HY3197" s="0"/>
      <c r="HZ3197" s="0"/>
      <c r="IA3197" s="0"/>
      <c r="IB3197" s="0"/>
      <c r="IC3197" s="0"/>
      <c r="ID3197" s="0"/>
      <c r="IE3197" s="0"/>
      <c r="IF3197" s="0"/>
      <c r="IG3197" s="0"/>
      <c r="IH3197" s="0"/>
      <c r="II3197" s="0"/>
      <c r="IJ3197" s="0"/>
      <c r="IK3197" s="0"/>
      <c r="IL3197" s="0"/>
      <c r="IM3197" s="0"/>
      <c r="IN3197" s="0"/>
      <c r="IO3197" s="0"/>
      <c r="IP3197" s="0"/>
      <c r="IQ3197" s="0"/>
      <c r="IR3197" s="0"/>
      <c r="IS3197" s="0"/>
      <c r="IT3197" s="0"/>
      <c r="IU3197" s="0"/>
      <c r="IV3197" s="0"/>
      <c r="IW3197" s="0"/>
      <c r="IX3197" s="0"/>
      <c r="IY3197" s="0"/>
      <c r="IZ3197" s="0"/>
      <c r="JA3197" s="0"/>
      <c r="JB3197" s="0"/>
      <c r="JC3197" s="0"/>
      <c r="JD3197" s="0"/>
      <c r="JE3197" s="0"/>
      <c r="JF3197" s="0"/>
      <c r="JG3197" s="0"/>
      <c r="JH3197" s="0"/>
      <c r="JI3197" s="0"/>
      <c r="JJ3197" s="0"/>
      <c r="JK3197" s="0"/>
      <c r="JL3197" s="0"/>
      <c r="JM3197" s="0"/>
      <c r="JN3197" s="0"/>
      <c r="JO3197" s="0"/>
      <c r="JP3197" s="0"/>
      <c r="JQ3197" s="0"/>
      <c r="JR3197" s="0"/>
      <c r="JS3197" s="0"/>
      <c r="JT3197" s="0"/>
      <c r="JU3197" s="0"/>
      <c r="JV3197" s="0"/>
      <c r="JW3197" s="0"/>
      <c r="JX3197" s="0"/>
      <c r="JY3197" s="0"/>
      <c r="JZ3197" s="0"/>
      <c r="KA3197" s="0"/>
      <c r="KB3197" s="0"/>
      <c r="KC3197" s="0"/>
      <c r="KD3197" s="0"/>
      <c r="KE3197" s="0"/>
      <c r="KF3197" s="0"/>
      <c r="KG3197" s="0"/>
      <c r="KH3197" s="0"/>
      <c r="KI3197" s="0"/>
      <c r="KJ3197" s="0"/>
      <c r="KK3197" s="0"/>
      <c r="KL3197" s="0"/>
      <c r="KM3197" s="0"/>
      <c r="KN3197" s="0"/>
      <c r="KO3197" s="0"/>
      <c r="KP3197" s="0"/>
      <c r="KQ3197" s="0"/>
      <c r="KR3197" s="0"/>
      <c r="KS3197" s="0"/>
      <c r="KT3197" s="0"/>
      <c r="KU3197" s="0"/>
      <c r="KV3197" s="0"/>
      <c r="KW3197" s="0"/>
      <c r="KX3197" s="0"/>
      <c r="KY3197" s="0"/>
      <c r="KZ3197" s="0"/>
      <c r="LA3197" s="0"/>
      <c r="LB3197" s="0"/>
      <c r="LC3197" s="0"/>
      <c r="LD3197" s="0"/>
      <c r="LE3197" s="0"/>
      <c r="LF3197" s="0"/>
      <c r="LG3197" s="0"/>
      <c r="LH3197" s="0"/>
      <c r="LI3197" s="0"/>
      <c r="LJ3197" s="0"/>
      <c r="LK3197" s="0"/>
      <c r="LL3197" s="0"/>
      <c r="LM3197" s="0"/>
      <c r="LN3197" s="0"/>
      <c r="LO3197" s="0"/>
      <c r="LP3197" s="0"/>
      <c r="LQ3197" s="0"/>
      <c r="LR3197" s="0"/>
      <c r="LS3197" s="0"/>
      <c r="LT3197" s="0"/>
      <c r="LU3197" s="0"/>
      <c r="LV3197" s="0"/>
      <c r="LW3197" s="0"/>
      <c r="LX3197" s="0"/>
      <c r="LY3197" s="0"/>
      <c r="LZ3197" s="0"/>
      <c r="MA3197" s="0"/>
      <c r="MB3197" s="0"/>
      <c r="MC3197" s="0"/>
      <c r="MD3197" s="0"/>
      <c r="ME3197" s="0"/>
      <c r="MF3197" s="0"/>
      <c r="MG3197" s="0"/>
      <c r="MH3197" s="0"/>
      <c r="MI3197" s="0"/>
      <c r="MJ3197" s="0"/>
      <c r="MK3197" s="0"/>
      <c r="ML3197" s="0"/>
      <c r="MM3197" s="0"/>
      <c r="MN3197" s="0"/>
      <c r="MO3197" s="0"/>
      <c r="MP3197" s="0"/>
      <c r="MQ3197" s="0"/>
      <c r="MR3197" s="0"/>
      <c r="MS3197" s="0"/>
      <c r="MT3197" s="0"/>
      <c r="MU3197" s="0"/>
      <c r="MV3197" s="0"/>
      <c r="MW3197" s="0"/>
      <c r="MX3197" s="0"/>
      <c r="MY3197" s="0"/>
      <c r="MZ3197" s="0"/>
      <c r="NA3197" s="0"/>
      <c r="NB3197" s="0"/>
      <c r="NC3197" s="0"/>
      <c r="ND3197" s="0"/>
      <c r="NE3197" s="0"/>
      <c r="NF3197" s="0"/>
      <c r="NG3197" s="0"/>
      <c r="NH3197" s="0"/>
      <c r="NI3197" s="0"/>
      <c r="NJ3197" s="0"/>
      <c r="NK3197" s="0"/>
      <c r="NL3197" s="0"/>
      <c r="NM3197" s="0"/>
      <c r="NN3197" s="0"/>
      <c r="NO3197" s="0"/>
      <c r="NP3197" s="0"/>
      <c r="NQ3197" s="0"/>
      <c r="NR3197" s="0"/>
      <c r="NS3197" s="0"/>
      <c r="NT3197" s="0"/>
      <c r="NU3197" s="0"/>
      <c r="NV3197" s="0"/>
      <c r="NW3197" s="0"/>
      <c r="NX3197" s="0"/>
      <c r="NY3197" s="0"/>
      <c r="NZ3197" s="0"/>
      <c r="OA3197" s="0"/>
      <c r="OB3197" s="0"/>
      <c r="OC3197" s="0"/>
      <c r="OD3197" s="0"/>
      <c r="OE3197" s="0"/>
      <c r="OF3197" s="0"/>
      <c r="OG3197" s="0"/>
      <c r="OH3197" s="0"/>
      <c r="OI3197" s="0"/>
      <c r="OJ3197" s="0"/>
      <c r="OK3197" s="0"/>
      <c r="OL3197" s="0"/>
      <c r="OM3197" s="0"/>
      <c r="ON3197" s="0"/>
      <c r="OO3197" s="0"/>
      <c r="OP3197" s="0"/>
      <c r="OQ3197" s="0"/>
      <c r="OR3197" s="0"/>
      <c r="OS3197" s="0"/>
      <c r="OT3197" s="0"/>
      <c r="OU3197" s="0"/>
      <c r="OV3197" s="0"/>
      <c r="OW3197" s="0"/>
      <c r="OX3197" s="0"/>
      <c r="OY3197" s="0"/>
      <c r="OZ3197" s="0"/>
      <c r="PA3197" s="0"/>
      <c r="PB3197" s="0"/>
      <c r="PC3197" s="0"/>
      <c r="PD3197" s="0"/>
      <c r="PE3197" s="0"/>
      <c r="PF3197" s="0"/>
      <c r="PG3197" s="0"/>
      <c r="PH3197" s="0"/>
      <c r="PI3197" s="0"/>
      <c r="PJ3197" s="0"/>
      <c r="PK3197" s="0"/>
      <c r="PL3197" s="0"/>
      <c r="PM3197" s="0"/>
      <c r="PN3197" s="0"/>
      <c r="PO3197" s="0"/>
      <c r="PP3197" s="0"/>
      <c r="PQ3197" s="0"/>
      <c r="PR3197" s="0"/>
      <c r="PS3197" s="0"/>
      <c r="PT3197" s="0"/>
      <c r="PU3197" s="0"/>
      <c r="PV3197" s="0"/>
      <c r="PW3197" s="0"/>
      <c r="PX3197" s="0"/>
      <c r="PY3197" s="0"/>
      <c r="PZ3197" s="0"/>
      <c r="QA3197" s="0"/>
      <c r="QB3197" s="0"/>
      <c r="QC3197" s="0"/>
      <c r="QD3197" s="0"/>
      <c r="QE3197" s="0"/>
      <c r="QF3197" s="0"/>
      <c r="QG3197" s="0"/>
      <c r="QH3197" s="0"/>
      <c r="QI3197" s="0"/>
      <c r="QJ3197" s="0"/>
      <c r="QK3197" s="0"/>
      <c r="QL3197" s="0"/>
      <c r="QM3197" s="0"/>
      <c r="QN3197" s="0"/>
      <c r="QO3197" s="0"/>
      <c r="QP3197" s="0"/>
      <c r="QQ3197" s="0"/>
      <c r="QR3197" s="0"/>
      <c r="QS3197" s="0"/>
      <c r="QT3197" s="0"/>
      <c r="QU3197" s="0"/>
      <c r="QV3197" s="0"/>
      <c r="QW3197" s="0"/>
      <c r="QX3197" s="0"/>
      <c r="QY3197" s="0"/>
      <c r="QZ3197" s="0"/>
      <c r="RA3197" s="0"/>
      <c r="RB3197" s="0"/>
      <c r="RC3197" s="0"/>
      <c r="RD3197" s="0"/>
      <c r="RE3197" s="0"/>
      <c r="RF3197" s="0"/>
      <c r="RG3197" s="0"/>
      <c r="RH3197" s="0"/>
      <c r="RI3197" s="0"/>
      <c r="RJ3197" s="0"/>
      <c r="RK3197" s="0"/>
      <c r="RL3197" s="0"/>
      <c r="RM3197" s="0"/>
      <c r="RN3197" s="0"/>
      <c r="RO3197" s="0"/>
      <c r="RP3197" s="0"/>
      <c r="RQ3197" s="0"/>
      <c r="RR3197" s="0"/>
      <c r="RS3197" s="0"/>
      <c r="RT3197" s="0"/>
      <c r="RU3197" s="0"/>
      <c r="RV3197" s="0"/>
      <c r="RW3197" s="0"/>
      <c r="RX3197" s="0"/>
      <c r="RY3197" s="0"/>
      <c r="RZ3197" s="0"/>
      <c r="SA3197" s="0"/>
      <c r="SB3197" s="0"/>
      <c r="SC3197" s="0"/>
      <c r="SD3197" s="0"/>
      <c r="SE3197" s="0"/>
      <c r="SF3197" s="0"/>
      <c r="SG3197" s="0"/>
      <c r="SH3197" s="0"/>
      <c r="SI3197" s="0"/>
      <c r="SJ3197" s="0"/>
      <c r="SK3197" s="0"/>
      <c r="SL3197" s="0"/>
      <c r="SM3197" s="0"/>
      <c r="SN3197" s="0"/>
      <c r="SO3197" s="0"/>
      <c r="SP3197" s="0"/>
      <c r="SQ3197" s="0"/>
      <c r="SR3197" s="0"/>
      <c r="SS3197" s="0"/>
      <c r="ST3197" s="0"/>
      <c r="SU3197" s="0"/>
      <c r="SV3197" s="0"/>
      <c r="SW3197" s="0"/>
      <c r="SX3197" s="0"/>
      <c r="SY3197" s="0"/>
      <c r="SZ3197" s="0"/>
      <c r="TA3197" s="0"/>
      <c r="TB3197" s="0"/>
      <c r="TC3197" s="0"/>
      <c r="TD3197" s="0"/>
      <c r="TE3197" s="0"/>
      <c r="TF3197" s="0"/>
      <c r="TG3197" s="0"/>
      <c r="TH3197" s="0"/>
      <c r="TI3197" s="0"/>
      <c r="TJ3197" s="0"/>
      <c r="TK3197" s="0"/>
      <c r="TL3197" s="0"/>
      <c r="TM3197" s="0"/>
      <c r="TN3197" s="0"/>
      <c r="TO3197" s="0"/>
      <c r="TP3197" s="0"/>
      <c r="TQ3197" s="0"/>
      <c r="TR3197" s="0"/>
      <c r="TS3197" s="0"/>
      <c r="TT3197" s="0"/>
      <c r="TU3197" s="0"/>
      <c r="TV3197" s="0"/>
      <c r="TW3197" s="0"/>
      <c r="TX3197" s="0"/>
      <c r="TY3197" s="0"/>
      <c r="TZ3197" s="0"/>
      <c r="UA3197" s="0"/>
      <c r="UB3197" s="0"/>
      <c r="UC3197" s="0"/>
      <c r="UD3197" s="0"/>
      <c r="UE3197" s="0"/>
      <c r="UF3197" s="0"/>
      <c r="UG3197" s="0"/>
      <c r="UH3197" s="0"/>
      <c r="UI3197" s="0"/>
      <c r="UJ3197" s="0"/>
      <c r="UK3197" s="0"/>
      <c r="UL3197" s="0"/>
      <c r="UM3197" s="0"/>
      <c r="UN3197" s="0"/>
      <c r="UO3197" s="0"/>
      <c r="UP3197" s="0"/>
      <c r="UQ3197" s="0"/>
      <c r="UR3197" s="0"/>
      <c r="US3197" s="0"/>
      <c r="UT3197" s="0"/>
      <c r="UU3197" s="0"/>
      <c r="UV3197" s="0"/>
      <c r="UW3197" s="0"/>
      <c r="UX3197" s="0"/>
      <c r="UY3197" s="0"/>
      <c r="UZ3197" s="0"/>
      <c r="VA3197" s="0"/>
      <c r="VB3197" s="0"/>
      <c r="VC3197" s="0"/>
      <c r="VD3197" s="0"/>
      <c r="VE3197" s="0"/>
      <c r="VF3197" s="0"/>
      <c r="VG3197" s="0"/>
      <c r="VH3197" s="0"/>
      <c r="VI3197" s="0"/>
      <c r="VJ3197" s="0"/>
      <c r="VK3197" s="0"/>
      <c r="VL3197" s="0"/>
      <c r="VM3197" s="0"/>
      <c r="VN3197" s="0"/>
      <c r="VO3197" s="0"/>
      <c r="VP3197" s="0"/>
      <c r="VQ3197" s="0"/>
      <c r="VR3197" s="0"/>
      <c r="VS3197" s="0"/>
      <c r="VT3197" s="0"/>
      <c r="VU3197" s="0"/>
      <c r="VV3197" s="0"/>
      <c r="VW3197" s="0"/>
      <c r="VX3197" s="0"/>
      <c r="VY3197" s="0"/>
      <c r="VZ3197" s="0"/>
      <c r="WA3197" s="0"/>
      <c r="WB3197" s="0"/>
      <c r="WC3197" s="0"/>
      <c r="WD3197" s="0"/>
      <c r="WE3197" s="0"/>
      <c r="WF3197" s="0"/>
      <c r="WG3197" s="0"/>
      <c r="WH3197" s="0"/>
      <c r="WI3197" s="0"/>
      <c r="WJ3197" s="0"/>
      <c r="WK3197" s="0"/>
      <c r="WL3197" s="0"/>
      <c r="WM3197" s="0"/>
      <c r="WN3197" s="0"/>
      <c r="WO3197" s="0"/>
      <c r="WP3197" s="0"/>
      <c r="WQ3197" s="0"/>
      <c r="WR3197" s="0"/>
      <c r="WS3197" s="0"/>
      <c r="WT3197" s="0"/>
      <c r="WU3197" s="0"/>
      <c r="WV3197" s="0"/>
      <c r="WW3197" s="0"/>
      <c r="WX3197" s="0"/>
      <c r="WY3197" s="0"/>
      <c r="WZ3197" s="0"/>
      <c r="XA3197" s="0"/>
      <c r="XB3197" s="0"/>
      <c r="XC3197" s="0"/>
      <c r="XD3197" s="0"/>
      <c r="XE3197" s="0"/>
      <c r="XF3197" s="0"/>
      <c r="XG3197" s="0"/>
      <c r="XH3197" s="0"/>
      <c r="XI3197" s="0"/>
      <c r="XJ3197" s="0"/>
      <c r="XK3197" s="0"/>
      <c r="XL3197" s="0"/>
      <c r="XM3197" s="0"/>
      <c r="XN3197" s="0"/>
      <c r="XO3197" s="0"/>
      <c r="XP3197" s="0"/>
      <c r="XQ3197" s="0"/>
      <c r="XR3197" s="0"/>
      <c r="XS3197" s="0"/>
      <c r="XT3197" s="0"/>
      <c r="XU3197" s="0"/>
      <c r="XV3197" s="0"/>
      <c r="XW3197" s="0"/>
      <c r="XX3197" s="0"/>
      <c r="XY3197" s="0"/>
      <c r="XZ3197" s="0"/>
      <c r="YA3197" s="0"/>
      <c r="YB3197" s="0"/>
      <c r="YC3197" s="0"/>
      <c r="YD3197" s="0"/>
      <c r="YE3197" s="0"/>
      <c r="YF3197" s="0"/>
      <c r="YG3197" s="0"/>
      <c r="YH3197" s="0"/>
      <c r="YI3197" s="0"/>
      <c r="YJ3197" s="0"/>
      <c r="YK3197" s="0"/>
      <c r="YL3197" s="0"/>
      <c r="YM3197" s="0"/>
      <c r="YN3197" s="0"/>
      <c r="YO3197" s="0"/>
      <c r="YP3197" s="0"/>
      <c r="YQ3197" s="0"/>
      <c r="YR3197" s="0"/>
      <c r="YS3197" s="0"/>
      <c r="YT3197" s="0"/>
      <c r="YU3197" s="0"/>
      <c r="YV3197" s="0"/>
      <c r="YW3197" s="0"/>
      <c r="YX3197" s="0"/>
      <c r="YY3197" s="0"/>
      <c r="YZ3197" s="0"/>
      <c r="ZA3197" s="0"/>
      <c r="ZB3197" s="0"/>
      <c r="ZC3197" s="0"/>
      <c r="ZD3197" s="0"/>
      <c r="ZE3197" s="0"/>
      <c r="ZF3197" s="0"/>
      <c r="ZG3197" s="0"/>
      <c r="ZH3197" s="0"/>
      <c r="ZI3197" s="0"/>
      <c r="ZJ3197" s="0"/>
      <c r="ZK3197" s="0"/>
      <c r="ZL3197" s="0"/>
      <c r="ZM3197" s="0"/>
      <c r="ZN3197" s="0"/>
      <c r="ZO3197" s="0"/>
      <c r="ZP3197" s="0"/>
      <c r="ZQ3197" s="0"/>
      <c r="ZR3197" s="0"/>
      <c r="ZS3197" s="0"/>
      <c r="ZT3197" s="0"/>
      <c r="ZU3197" s="0"/>
      <c r="ZV3197" s="0"/>
      <c r="ZW3197" s="0"/>
      <c r="ZX3197" s="0"/>
      <c r="ZY3197" s="0"/>
      <c r="ZZ3197" s="0"/>
      <c r="AAA3197" s="0"/>
      <c r="AAB3197" s="0"/>
      <c r="AAC3197" s="0"/>
      <c r="AAD3197" s="0"/>
      <c r="AAE3197" s="0"/>
      <c r="AAF3197" s="0"/>
      <c r="AAG3197" s="0"/>
      <c r="AAH3197" s="0"/>
      <c r="AAI3197" s="0"/>
      <c r="AAJ3197" s="0"/>
      <c r="AAK3197" s="0"/>
      <c r="AAL3197" s="0"/>
      <c r="AAM3197" s="0"/>
      <c r="AAN3197" s="0"/>
      <c r="AAO3197" s="0"/>
      <c r="AAP3197" s="0"/>
      <c r="AAQ3197" s="0"/>
      <c r="AAR3197" s="0"/>
      <c r="AAS3197" s="0"/>
      <c r="AAT3197" s="0"/>
      <c r="AAU3197" s="0"/>
      <c r="AAV3197" s="0"/>
      <c r="AAW3197" s="0"/>
      <c r="AAX3197" s="0"/>
      <c r="AAY3197" s="0"/>
      <c r="AAZ3197" s="0"/>
      <c r="ABA3197" s="0"/>
      <c r="ABB3197" s="0"/>
      <c r="ABC3197" s="0"/>
      <c r="ABD3197" s="0"/>
      <c r="ABE3197" s="0"/>
      <c r="ABF3197" s="0"/>
      <c r="ABG3197" s="0"/>
      <c r="ABH3197" s="0"/>
      <c r="ABI3197" s="0"/>
      <c r="ABJ3197" s="0"/>
      <c r="ABK3197" s="0"/>
      <c r="ABL3197" s="0"/>
      <c r="ABM3197" s="0"/>
      <c r="ABN3197" s="0"/>
      <c r="ABO3197" s="0"/>
      <c r="ABP3197" s="0"/>
      <c r="ABQ3197" s="0"/>
      <c r="ABR3197" s="0"/>
      <c r="ABS3197" s="0"/>
      <c r="ABT3197" s="0"/>
      <c r="ABU3197" s="0"/>
      <c r="ABV3197" s="0"/>
      <c r="ABW3197" s="0"/>
      <c r="ABX3197" s="0"/>
      <c r="ABY3197" s="0"/>
      <c r="ABZ3197" s="0"/>
      <c r="ACA3197" s="0"/>
      <c r="ACB3197" s="0"/>
      <c r="ACC3197" s="0"/>
      <c r="ACD3197" s="0"/>
      <c r="ACE3197" s="0"/>
      <c r="ACF3197" s="0"/>
      <c r="ACG3197" s="0"/>
      <c r="ACH3197" s="0"/>
      <c r="ACI3197" s="0"/>
      <c r="ACJ3197" s="0"/>
      <c r="ACK3197" s="0"/>
      <c r="ACL3197" s="0"/>
      <c r="ACM3197" s="0"/>
      <c r="ACN3197" s="0"/>
      <c r="ACO3197" s="0"/>
      <c r="ACP3197" s="0"/>
      <c r="ACQ3197" s="0"/>
      <c r="ACR3197" s="0"/>
      <c r="ACS3197" s="0"/>
      <c r="ACT3197" s="0"/>
      <c r="ACU3197" s="0"/>
      <c r="ACV3197" s="0"/>
      <c r="ACW3197" s="0"/>
      <c r="ACX3197" s="0"/>
      <c r="ACY3197" s="0"/>
      <c r="ACZ3197" s="0"/>
      <c r="ADA3197" s="0"/>
      <c r="ADB3197" s="0"/>
      <c r="ADC3197" s="0"/>
      <c r="ADD3197" s="0"/>
      <c r="ADE3197" s="0"/>
      <c r="ADF3197" s="0"/>
      <c r="ADG3197" s="0"/>
      <c r="ADH3197" s="0"/>
      <c r="ADI3197" s="0"/>
      <c r="ADJ3197" s="0"/>
      <c r="ADK3197" s="0"/>
      <c r="ADL3197" s="0"/>
      <c r="ADM3197" s="0"/>
      <c r="ADN3197" s="0"/>
      <c r="ADO3197" s="0"/>
      <c r="ADP3197" s="0"/>
      <c r="ADQ3197" s="0"/>
      <c r="ADR3197" s="0"/>
      <c r="ADS3197" s="0"/>
      <c r="ADT3197" s="0"/>
      <c r="ADU3197" s="0"/>
      <c r="ADV3197" s="0"/>
      <c r="ADW3197" s="0"/>
      <c r="ADX3197" s="0"/>
      <c r="ADY3197" s="0"/>
      <c r="ADZ3197" s="0"/>
      <c r="AEA3197" s="0"/>
      <c r="AEB3197" s="0"/>
      <c r="AEC3197" s="0"/>
      <c r="AED3197" s="0"/>
      <c r="AEE3197" s="0"/>
      <c r="AEF3197" s="0"/>
      <c r="AEG3197" s="0"/>
      <c r="AEH3197" s="0"/>
      <c r="AEI3197" s="0"/>
      <c r="AEJ3197" s="0"/>
      <c r="AEK3197" s="0"/>
      <c r="AEL3197" s="0"/>
      <c r="AEM3197" s="0"/>
      <c r="AEN3197" s="0"/>
      <c r="AEO3197" s="0"/>
      <c r="AEP3197" s="0"/>
      <c r="AEQ3197" s="0"/>
      <c r="AER3197" s="0"/>
      <c r="AES3197" s="0"/>
      <c r="AET3197" s="0"/>
      <c r="AEU3197" s="0"/>
      <c r="AEV3197" s="0"/>
      <c r="AEW3197" s="0"/>
      <c r="AEX3197" s="0"/>
      <c r="AEY3197" s="0"/>
      <c r="AEZ3197" s="0"/>
      <c r="AFA3197" s="0"/>
      <c r="AFB3197" s="0"/>
      <c r="AFC3197" s="0"/>
      <c r="AFD3197" s="0"/>
      <c r="AFE3197" s="0"/>
      <c r="AFF3197" s="0"/>
      <c r="AFG3197" s="0"/>
      <c r="AFH3197" s="0"/>
      <c r="AFI3197" s="0"/>
      <c r="AFJ3197" s="0"/>
      <c r="AFK3197" s="0"/>
      <c r="AFL3197" s="0"/>
      <c r="AFM3197" s="0"/>
      <c r="AFN3197" s="0"/>
      <c r="AFO3197" s="0"/>
      <c r="AFP3197" s="0"/>
      <c r="AFQ3197" s="0"/>
      <c r="AFR3197" s="0"/>
      <c r="AFS3197" s="0"/>
      <c r="AFT3197" s="0"/>
      <c r="AFU3197" s="0"/>
      <c r="AFV3197" s="0"/>
      <c r="AFW3197" s="0"/>
      <c r="AFX3197" s="0"/>
      <c r="AFY3197" s="0"/>
      <c r="AFZ3197" s="0"/>
      <c r="AGA3197" s="0"/>
      <c r="AGB3197" s="0"/>
      <c r="AGC3197" s="0"/>
      <c r="AGD3197" s="0"/>
      <c r="AGE3197" s="0"/>
      <c r="AGF3197" s="0"/>
      <c r="AGG3197" s="0"/>
      <c r="AGH3197" s="0"/>
      <c r="AGI3197" s="0"/>
      <c r="AGJ3197" s="0"/>
      <c r="AGK3197" s="0"/>
      <c r="AGL3197" s="0"/>
      <c r="AGM3197" s="0"/>
      <c r="AGN3197" s="0"/>
      <c r="AGO3197" s="0"/>
      <c r="AGP3197" s="0"/>
      <c r="AGQ3197" s="0"/>
      <c r="AGR3197" s="0"/>
      <c r="AGS3197" s="0"/>
      <c r="AGT3197" s="0"/>
      <c r="AGU3197" s="0"/>
      <c r="AGV3197" s="0"/>
      <c r="AGW3197" s="0"/>
      <c r="AGX3197" s="0"/>
      <c r="AGY3197" s="0"/>
      <c r="AGZ3197" s="0"/>
      <c r="AHA3197" s="0"/>
      <c r="AHB3197" s="0"/>
      <c r="AHC3197" s="0"/>
      <c r="AHD3197" s="0"/>
      <c r="AHE3197" s="0"/>
      <c r="AHF3197" s="0"/>
      <c r="AHG3197" s="0"/>
      <c r="AHH3197" s="0"/>
      <c r="AHI3197" s="0"/>
      <c r="AHJ3197" s="0"/>
      <c r="AHK3197" s="0"/>
      <c r="AHL3197" s="0"/>
      <c r="AHM3197" s="0"/>
      <c r="AHN3197" s="0"/>
      <c r="AHO3197" s="0"/>
      <c r="AHP3197" s="0"/>
      <c r="AHQ3197" s="0"/>
      <c r="AHR3197" s="0"/>
      <c r="AHS3197" s="0"/>
      <c r="AHT3197" s="0"/>
      <c r="AHU3197" s="0"/>
      <c r="AHV3197" s="0"/>
      <c r="AHW3197" s="0"/>
      <c r="AHX3197" s="0"/>
      <c r="AHY3197" s="0"/>
      <c r="AHZ3197" s="0"/>
      <c r="AIA3197" s="0"/>
      <c r="AIB3197" s="0"/>
      <c r="AIC3197" s="0"/>
      <c r="AID3197" s="0"/>
      <c r="AIE3197" s="0"/>
      <c r="AIF3197" s="0"/>
      <c r="AIG3197" s="0"/>
      <c r="AIH3197" s="0"/>
      <c r="AII3197" s="0"/>
      <c r="AIJ3197" s="0"/>
      <c r="AIK3197" s="0"/>
      <c r="AIL3197" s="0"/>
      <c r="AIM3197" s="0"/>
      <c r="AIN3197" s="0"/>
      <c r="AIO3197" s="0"/>
      <c r="AIP3197" s="0"/>
      <c r="AIQ3197" s="0"/>
      <c r="AIR3197" s="0"/>
      <c r="AIS3197" s="0"/>
      <c r="AIT3197" s="0"/>
      <c r="AIU3197" s="0"/>
      <c r="AIV3197" s="0"/>
      <c r="AIW3197" s="0"/>
      <c r="AIX3197" s="0"/>
      <c r="AIY3197" s="0"/>
      <c r="AIZ3197" s="0"/>
      <c r="AJA3197" s="0"/>
      <c r="AJB3197" s="0"/>
      <c r="AJC3197" s="0"/>
      <c r="AJD3197" s="0"/>
      <c r="AJE3197" s="0"/>
      <c r="AJF3197" s="0"/>
      <c r="AJG3197" s="0"/>
      <c r="AJH3197" s="0"/>
      <c r="AJI3197" s="0"/>
      <c r="AJJ3197" s="0"/>
      <c r="AJK3197" s="0"/>
      <c r="AJL3197" s="0"/>
      <c r="AJM3197" s="0"/>
      <c r="AJN3197" s="0"/>
      <c r="AJO3197" s="0"/>
      <c r="AJP3197" s="0"/>
      <c r="AJQ3197" s="0"/>
      <c r="AJR3197" s="0"/>
      <c r="AJS3197" s="0"/>
      <c r="AJT3197" s="0"/>
      <c r="AJU3197" s="0"/>
      <c r="AJV3197" s="0"/>
      <c r="AJW3197" s="0"/>
      <c r="AJX3197" s="0"/>
      <c r="AJY3197" s="0"/>
      <c r="AJZ3197" s="0"/>
      <c r="AKA3197" s="0"/>
      <c r="AKB3197" s="0"/>
      <c r="AKC3197" s="0"/>
      <c r="AKD3197" s="0"/>
      <c r="AKE3197" s="0"/>
      <c r="AKF3197" s="0"/>
      <c r="AKG3197" s="0"/>
      <c r="AKH3197" s="0"/>
      <c r="AKI3197" s="0"/>
      <c r="AKJ3197" s="0"/>
      <c r="AKK3197" s="0"/>
      <c r="AKL3197" s="0"/>
      <c r="AKM3197" s="0"/>
      <c r="AKN3197" s="0"/>
      <c r="AKO3197" s="0"/>
      <c r="AKP3197" s="0"/>
      <c r="AKQ3197" s="0"/>
      <c r="AKR3197" s="0"/>
      <c r="AKS3197" s="0"/>
      <c r="AKT3197" s="0"/>
      <c r="AKU3197" s="0"/>
      <c r="AKV3197" s="0"/>
      <c r="AKW3197" s="0"/>
      <c r="AKX3197" s="0"/>
      <c r="AKY3197" s="0"/>
      <c r="AKZ3197" s="0"/>
      <c r="ALA3197" s="0"/>
      <c r="ALB3197" s="0"/>
      <c r="ALC3197" s="0"/>
      <c r="ALD3197" s="0"/>
      <c r="ALE3197" s="0"/>
      <c r="ALF3197" s="0"/>
      <c r="ALG3197" s="0"/>
      <c r="ALH3197" s="0"/>
      <c r="ALI3197" s="0"/>
      <c r="ALJ3197" s="0"/>
      <c r="ALK3197" s="0"/>
      <c r="ALL3197" s="0"/>
      <c r="ALM3197" s="0"/>
      <c r="ALN3197" s="0"/>
      <c r="ALO3197" s="0"/>
      <c r="ALP3197" s="0"/>
      <c r="ALQ3197" s="0"/>
      <c r="ALR3197" s="0"/>
      <c r="ALS3197" s="0"/>
      <c r="ALT3197" s="0"/>
      <c r="ALU3197" s="0"/>
      <c r="ALV3197" s="0"/>
      <c r="ALW3197" s="0"/>
      <c r="ALX3197" s="0"/>
      <c r="ALY3197" s="0"/>
      <c r="ALZ3197" s="0"/>
      <c r="AMA3197" s="0"/>
      <c r="AMB3197" s="0"/>
      <c r="AMC3197" s="0"/>
      <c r="AMD3197" s="0"/>
      <c r="AME3197" s="0"/>
      <c r="AMF3197" s="0"/>
      <c r="AMG3197" s="0"/>
      <c r="AMH3197" s="0"/>
      <c r="AMI3197" s="0"/>
    </row>
    <row r="3198" customFormat="false" ht="12.75" hidden="false" customHeight="false" outlineLevel="0" collapsed="false">
      <c r="A3198" s="1" t="s">
        <v>3435</v>
      </c>
      <c r="C3198" s="27" t="s">
        <v>3441</v>
      </c>
      <c r="D3198" s="27" t="s">
        <v>507</v>
      </c>
      <c r="E3198" s="97"/>
      <c r="F3198" s="31"/>
      <c r="G3198" s="27"/>
      <c r="H3198" s="30" t="s">
        <v>61</v>
      </c>
      <c r="I3198" s="31" t="n">
        <v>0.5</v>
      </c>
      <c r="J3198" s="31" t="s">
        <v>3437</v>
      </c>
      <c r="BM3198" s="0"/>
      <c r="BN3198" s="0"/>
      <c r="BO3198" s="0"/>
      <c r="BP3198" s="0"/>
      <c r="BQ3198" s="0"/>
      <c r="BR3198" s="0"/>
      <c r="BS3198" s="0"/>
      <c r="BT3198" s="0"/>
      <c r="BU3198" s="0"/>
      <c r="BV3198" s="0"/>
      <c r="BW3198" s="0"/>
      <c r="BX3198" s="0"/>
      <c r="BY3198" s="0"/>
      <c r="BZ3198" s="0"/>
      <c r="CA3198" s="0"/>
      <c r="CB3198" s="0"/>
      <c r="CC3198" s="0"/>
      <c r="CD3198" s="0"/>
      <c r="CE3198" s="0"/>
      <c r="CF3198" s="0"/>
      <c r="CG3198" s="0"/>
      <c r="CH3198" s="0"/>
      <c r="CI3198" s="0"/>
      <c r="CJ3198" s="0"/>
      <c r="CK3198" s="0"/>
      <c r="CL3198" s="0"/>
      <c r="CM3198" s="0"/>
      <c r="CN3198" s="0"/>
      <c r="CO3198" s="0"/>
      <c r="CP3198" s="0"/>
      <c r="CQ3198" s="0"/>
      <c r="CR3198" s="0"/>
      <c r="CS3198" s="0"/>
      <c r="CT3198" s="0"/>
      <c r="CU3198" s="0"/>
      <c r="CV3198" s="0"/>
      <c r="CW3198" s="0"/>
      <c r="CX3198" s="0"/>
      <c r="CY3198" s="0"/>
      <c r="CZ3198" s="0"/>
      <c r="DA3198" s="0"/>
      <c r="DB3198" s="0"/>
      <c r="DC3198" s="0"/>
      <c r="DD3198" s="0"/>
      <c r="DE3198" s="0"/>
      <c r="DF3198" s="0"/>
      <c r="DG3198" s="0"/>
      <c r="DH3198" s="0"/>
      <c r="DI3198" s="0"/>
      <c r="DJ3198" s="0"/>
      <c r="DK3198" s="0"/>
      <c r="DL3198" s="0"/>
      <c r="DM3198" s="0"/>
      <c r="DN3198" s="0"/>
      <c r="DO3198" s="0"/>
      <c r="DP3198" s="0"/>
      <c r="DQ3198" s="0"/>
      <c r="DR3198" s="0"/>
      <c r="DS3198" s="0"/>
      <c r="DT3198" s="0"/>
      <c r="DU3198" s="0"/>
      <c r="DV3198" s="0"/>
      <c r="DW3198" s="0"/>
      <c r="DX3198" s="0"/>
      <c r="DY3198" s="0"/>
      <c r="DZ3198" s="0"/>
      <c r="EA3198" s="0"/>
      <c r="EB3198" s="0"/>
      <c r="EC3198" s="0"/>
      <c r="ED3198" s="0"/>
      <c r="EE3198" s="0"/>
      <c r="EF3198" s="0"/>
      <c r="EG3198" s="0"/>
      <c r="EH3198" s="0"/>
      <c r="EI3198" s="0"/>
      <c r="EJ3198" s="0"/>
      <c r="EK3198" s="0"/>
      <c r="EL3198" s="0"/>
      <c r="EM3198" s="0"/>
      <c r="EN3198" s="0"/>
      <c r="EO3198" s="0"/>
      <c r="EP3198" s="0"/>
      <c r="EQ3198" s="0"/>
      <c r="ER3198" s="0"/>
      <c r="ES3198" s="0"/>
      <c r="ET3198" s="0"/>
      <c r="EU3198" s="0"/>
      <c r="EV3198" s="0"/>
      <c r="EW3198" s="0"/>
      <c r="EX3198" s="0"/>
      <c r="EY3198" s="0"/>
      <c r="EZ3198" s="0"/>
      <c r="FA3198" s="0"/>
      <c r="FB3198" s="0"/>
      <c r="FC3198" s="0"/>
      <c r="FD3198" s="0"/>
      <c r="FE3198" s="0"/>
      <c r="FF3198" s="0"/>
      <c r="FG3198" s="0"/>
      <c r="FH3198" s="0"/>
      <c r="FI3198" s="0"/>
      <c r="FJ3198" s="0"/>
      <c r="FK3198" s="0"/>
      <c r="FL3198" s="0"/>
      <c r="FM3198" s="0"/>
      <c r="FN3198" s="0"/>
      <c r="FO3198" s="0"/>
      <c r="FP3198" s="0"/>
      <c r="FQ3198" s="0"/>
      <c r="FR3198" s="0"/>
      <c r="FS3198" s="0"/>
      <c r="FT3198" s="0"/>
      <c r="FU3198" s="0"/>
      <c r="FV3198" s="0"/>
      <c r="FW3198" s="0"/>
      <c r="FX3198" s="0"/>
      <c r="FY3198" s="0"/>
      <c r="FZ3198" s="0"/>
      <c r="GA3198" s="0"/>
      <c r="GB3198" s="0"/>
      <c r="GC3198" s="0"/>
      <c r="GD3198" s="0"/>
      <c r="GE3198" s="0"/>
      <c r="GF3198" s="0"/>
      <c r="GG3198" s="0"/>
      <c r="GH3198" s="0"/>
      <c r="GI3198" s="0"/>
      <c r="GJ3198" s="0"/>
      <c r="GK3198" s="0"/>
      <c r="GL3198" s="0"/>
      <c r="GM3198" s="0"/>
      <c r="GN3198" s="0"/>
      <c r="GO3198" s="0"/>
      <c r="GP3198" s="0"/>
      <c r="GQ3198" s="0"/>
      <c r="GR3198" s="0"/>
      <c r="GS3198" s="0"/>
      <c r="GT3198" s="0"/>
      <c r="GU3198" s="0"/>
      <c r="GV3198" s="0"/>
      <c r="GW3198" s="0"/>
      <c r="GX3198" s="0"/>
      <c r="GY3198" s="0"/>
      <c r="GZ3198" s="0"/>
      <c r="HA3198" s="0"/>
      <c r="HB3198" s="0"/>
      <c r="HC3198" s="0"/>
      <c r="HD3198" s="0"/>
      <c r="HE3198" s="0"/>
      <c r="HF3198" s="0"/>
      <c r="HG3198" s="0"/>
      <c r="HH3198" s="0"/>
      <c r="HI3198" s="0"/>
      <c r="HJ3198" s="0"/>
      <c r="HK3198" s="0"/>
      <c r="HL3198" s="0"/>
      <c r="HM3198" s="0"/>
      <c r="HN3198" s="0"/>
      <c r="HO3198" s="0"/>
      <c r="HP3198" s="0"/>
      <c r="HQ3198" s="0"/>
      <c r="HR3198" s="0"/>
      <c r="HS3198" s="0"/>
      <c r="HT3198" s="0"/>
      <c r="HU3198" s="0"/>
      <c r="HV3198" s="0"/>
      <c r="HW3198" s="0"/>
      <c r="HX3198" s="0"/>
      <c r="HY3198" s="0"/>
      <c r="HZ3198" s="0"/>
      <c r="IA3198" s="0"/>
      <c r="IB3198" s="0"/>
      <c r="IC3198" s="0"/>
      <c r="ID3198" s="0"/>
      <c r="IE3198" s="0"/>
      <c r="IF3198" s="0"/>
      <c r="IG3198" s="0"/>
      <c r="IH3198" s="0"/>
      <c r="II3198" s="0"/>
      <c r="IJ3198" s="0"/>
      <c r="IK3198" s="0"/>
      <c r="IL3198" s="0"/>
      <c r="IM3198" s="0"/>
      <c r="IN3198" s="0"/>
      <c r="IO3198" s="0"/>
      <c r="IP3198" s="0"/>
      <c r="IQ3198" s="0"/>
      <c r="IR3198" s="0"/>
      <c r="IS3198" s="0"/>
      <c r="IT3198" s="0"/>
      <c r="IU3198" s="0"/>
      <c r="IV3198" s="0"/>
      <c r="IW3198" s="0"/>
      <c r="IX3198" s="0"/>
      <c r="IY3198" s="0"/>
      <c r="IZ3198" s="0"/>
      <c r="JA3198" s="0"/>
      <c r="JB3198" s="0"/>
      <c r="JC3198" s="0"/>
      <c r="JD3198" s="0"/>
      <c r="JE3198" s="0"/>
      <c r="JF3198" s="0"/>
      <c r="JG3198" s="0"/>
      <c r="JH3198" s="0"/>
      <c r="JI3198" s="0"/>
      <c r="JJ3198" s="0"/>
      <c r="JK3198" s="0"/>
      <c r="JL3198" s="0"/>
      <c r="JM3198" s="0"/>
      <c r="JN3198" s="0"/>
      <c r="JO3198" s="0"/>
      <c r="JP3198" s="0"/>
      <c r="JQ3198" s="0"/>
      <c r="JR3198" s="0"/>
      <c r="JS3198" s="0"/>
      <c r="JT3198" s="0"/>
      <c r="JU3198" s="0"/>
      <c r="JV3198" s="0"/>
      <c r="JW3198" s="0"/>
      <c r="JX3198" s="0"/>
      <c r="JY3198" s="0"/>
      <c r="JZ3198" s="0"/>
      <c r="KA3198" s="0"/>
      <c r="KB3198" s="0"/>
      <c r="KC3198" s="0"/>
      <c r="KD3198" s="0"/>
      <c r="KE3198" s="0"/>
      <c r="KF3198" s="0"/>
      <c r="KG3198" s="0"/>
      <c r="KH3198" s="0"/>
      <c r="KI3198" s="0"/>
      <c r="KJ3198" s="0"/>
      <c r="KK3198" s="0"/>
      <c r="KL3198" s="0"/>
      <c r="KM3198" s="0"/>
      <c r="KN3198" s="0"/>
      <c r="KO3198" s="0"/>
      <c r="KP3198" s="0"/>
      <c r="KQ3198" s="0"/>
      <c r="KR3198" s="0"/>
      <c r="KS3198" s="0"/>
      <c r="KT3198" s="0"/>
      <c r="KU3198" s="0"/>
      <c r="KV3198" s="0"/>
      <c r="KW3198" s="0"/>
      <c r="KX3198" s="0"/>
      <c r="KY3198" s="0"/>
      <c r="KZ3198" s="0"/>
      <c r="LA3198" s="0"/>
      <c r="LB3198" s="0"/>
      <c r="LC3198" s="0"/>
      <c r="LD3198" s="0"/>
      <c r="LE3198" s="0"/>
      <c r="LF3198" s="0"/>
      <c r="LG3198" s="0"/>
      <c r="LH3198" s="0"/>
      <c r="LI3198" s="0"/>
      <c r="LJ3198" s="0"/>
      <c r="LK3198" s="0"/>
      <c r="LL3198" s="0"/>
      <c r="LM3198" s="0"/>
      <c r="LN3198" s="0"/>
      <c r="LO3198" s="0"/>
      <c r="LP3198" s="0"/>
      <c r="LQ3198" s="0"/>
      <c r="LR3198" s="0"/>
      <c r="LS3198" s="0"/>
      <c r="LT3198" s="0"/>
      <c r="LU3198" s="0"/>
      <c r="LV3198" s="0"/>
      <c r="LW3198" s="0"/>
      <c r="LX3198" s="0"/>
      <c r="LY3198" s="0"/>
      <c r="LZ3198" s="0"/>
      <c r="MA3198" s="0"/>
      <c r="MB3198" s="0"/>
      <c r="MC3198" s="0"/>
      <c r="MD3198" s="0"/>
      <c r="ME3198" s="0"/>
      <c r="MF3198" s="0"/>
      <c r="MG3198" s="0"/>
      <c r="MH3198" s="0"/>
      <c r="MI3198" s="0"/>
      <c r="MJ3198" s="0"/>
      <c r="MK3198" s="0"/>
      <c r="ML3198" s="0"/>
      <c r="MM3198" s="0"/>
      <c r="MN3198" s="0"/>
      <c r="MO3198" s="0"/>
      <c r="MP3198" s="0"/>
      <c r="MQ3198" s="0"/>
      <c r="MR3198" s="0"/>
      <c r="MS3198" s="0"/>
      <c r="MT3198" s="0"/>
      <c r="MU3198" s="0"/>
      <c r="MV3198" s="0"/>
      <c r="MW3198" s="0"/>
      <c r="MX3198" s="0"/>
      <c r="MY3198" s="0"/>
      <c r="MZ3198" s="0"/>
      <c r="NA3198" s="0"/>
      <c r="NB3198" s="0"/>
      <c r="NC3198" s="0"/>
      <c r="ND3198" s="0"/>
      <c r="NE3198" s="0"/>
      <c r="NF3198" s="0"/>
      <c r="NG3198" s="0"/>
      <c r="NH3198" s="0"/>
      <c r="NI3198" s="0"/>
      <c r="NJ3198" s="0"/>
      <c r="NK3198" s="0"/>
      <c r="NL3198" s="0"/>
      <c r="NM3198" s="0"/>
      <c r="NN3198" s="0"/>
      <c r="NO3198" s="0"/>
      <c r="NP3198" s="0"/>
      <c r="NQ3198" s="0"/>
      <c r="NR3198" s="0"/>
      <c r="NS3198" s="0"/>
      <c r="NT3198" s="0"/>
      <c r="NU3198" s="0"/>
      <c r="NV3198" s="0"/>
      <c r="NW3198" s="0"/>
      <c r="NX3198" s="0"/>
      <c r="NY3198" s="0"/>
      <c r="NZ3198" s="0"/>
      <c r="OA3198" s="0"/>
      <c r="OB3198" s="0"/>
      <c r="OC3198" s="0"/>
      <c r="OD3198" s="0"/>
      <c r="OE3198" s="0"/>
      <c r="OF3198" s="0"/>
      <c r="OG3198" s="0"/>
      <c r="OH3198" s="0"/>
      <c r="OI3198" s="0"/>
      <c r="OJ3198" s="0"/>
      <c r="OK3198" s="0"/>
      <c r="OL3198" s="0"/>
      <c r="OM3198" s="0"/>
      <c r="ON3198" s="0"/>
      <c r="OO3198" s="0"/>
      <c r="OP3198" s="0"/>
      <c r="OQ3198" s="0"/>
      <c r="OR3198" s="0"/>
      <c r="OS3198" s="0"/>
      <c r="OT3198" s="0"/>
      <c r="OU3198" s="0"/>
      <c r="OV3198" s="0"/>
      <c r="OW3198" s="0"/>
      <c r="OX3198" s="0"/>
      <c r="OY3198" s="0"/>
      <c r="OZ3198" s="0"/>
      <c r="PA3198" s="0"/>
      <c r="PB3198" s="0"/>
      <c r="PC3198" s="0"/>
      <c r="PD3198" s="0"/>
      <c r="PE3198" s="0"/>
      <c r="PF3198" s="0"/>
      <c r="PG3198" s="0"/>
      <c r="PH3198" s="0"/>
      <c r="PI3198" s="0"/>
      <c r="PJ3198" s="0"/>
      <c r="PK3198" s="0"/>
      <c r="PL3198" s="0"/>
      <c r="PM3198" s="0"/>
      <c r="PN3198" s="0"/>
      <c r="PO3198" s="0"/>
      <c r="PP3198" s="0"/>
      <c r="PQ3198" s="0"/>
      <c r="PR3198" s="0"/>
      <c r="PS3198" s="0"/>
      <c r="PT3198" s="0"/>
      <c r="PU3198" s="0"/>
      <c r="PV3198" s="0"/>
      <c r="PW3198" s="0"/>
      <c r="PX3198" s="0"/>
      <c r="PY3198" s="0"/>
      <c r="PZ3198" s="0"/>
      <c r="QA3198" s="0"/>
      <c r="QB3198" s="0"/>
      <c r="QC3198" s="0"/>
      <c r="QD3198" s="0"/>
      <c r="QE3198" s="0"/>
      <c r="QF3198" s="0"/>
      <c r="QG3198" s="0"/>
      <c r="QH3198" s="0"/>
      <c r="QI3198" s="0"/>
      <c r="QJ3198" s="0"/>
      <c r="QK3198" s="0"/>
      <c r="QL3198" s="0"/>
      <c r="QM3198" s="0"/>
      <c r="QN3198" s="0"/>
      <c r="QO3198" s="0"/>
      <c r="QP3198" s="0"/>
      <c r="QQ3198" s="0"/>
      <c r="QR3198" s="0"/>
      <c r="QS3198" s="0"/>
      <c r="QT3198" s="0"/>
      <c r="QU3198" s="0"/>
      <c r="QV3198" s="0"/>
      <c r="QW3198" s="0"/>
      <c r="QX3198" s="0"/>
      <c r="QY3198" s="0"/>
      <c r="QZ3198" s="0"/>
      <c r="RA3198" s="0"/>
      <c r="RB3198" s="0"/>
      <c r="RC3198" s="0"/>
      <c r="RD3198" s="0"/>
      <c r="RE3198" s="0"/>
      <c r="RF3198" s="0"/>
      <c r="RG3198" s="0"/>
      <c r="RH3198" s="0"/>
      <c r="RI3198" s="0"/>
      <c r="RJ3198" s="0"/>
      <c r="RK3198" s="0"/>
      <c r="RL3198" s="0"/>
      <c r="RM3198" s="0"/>
      <c r="RN3198" s="0"/>
      <c r="RO3198" s="0"/>
      <c r="RP3198" s="0"/>
      <c r="RQ3198" s="0"/>
      <c r="RR3198" s="0"/>
      <c r="RS3198" s="0"/>
      <c r="RT3198" s="0"/>
      <c r="RU3198" s="0"/>
      <c r="RV3198" s="0"/>
      <c r="RW3198" s="0"/>
      <c r="RX3198" s="0"/>
      <c r="RY3198" s="0"/>
      <c r="RZ3198" s="0"/>
      <c r="SA3198" s="0"/>
      <c r="SB3198" s="0"/>
      <c r="SC3198" s="0"/>
      <c r="SD3198" s="0"/>
      <c r="SE3198" s="0"/>
      <c r="SF3198" s="0"/>
      <c r="SG3198" s="0"/>
      <c r="SH3198" s="0"/>
      <c r="SI3198" s="0"/>
      <c r="SJ3198" s="0"/>
      <c r="SK3198" s="0"/>
      <c r="SL3198" s="0"/>
      <c r="SM3198" s="0"/>
      <c r="SN3198" s="0"/>
      <c r="SO3198" s="0"/>
      <c r="SP3198" s="0"/>
      <c r="SQ3198" s="0"/>
      <c r="SR3198" s="0"/>
      <c r="SS3198" s="0"/>
      <c r="ST3198" s="0"/>
      <c r="SU3198" s="0"/>
      <c r="SV3198" s="0"/>
      <c r="SW3198" s="0"/>
      <c r="SX3198" s="0"/>
      <c r="SY3198" s="0"/>
      <c r="SZ3198" s="0"/>
      <c r="TA3198" s="0"/>
      <c r="TB3198" s="0"/>
      <c r="TC3198" s="0"/>
      <c r="TD3198" s="0"/>
      <c r="TE3198" s="0"/>
      <c r="TF3198" s="0"/>
      <c r="TG3198" s="0"/>
      <c r="TH3198" s="0"/>
      <c r="TI3198" s="0"/>
      <c r="TJ3198" s="0"/>
      <c r="TK3198" s="0"/>
      <c r="TL3198" s="0"/>
      <c r="TM3198" s="0"/>
      <c r="TN3198" s="0"/>
      <c r="TO3198" s="0"/>
      <c r="TP3198" s="0"/>
      <c r="TQ3198" s="0"/>
      <c r="TR3198" s="0"/>
      <c r="TS3198" s="0"/>
      <c r="TT3198" s="0"/>
      <c r="TU3198" s="0"/>
      <c r="TV3198" s="0"/>
      <c r="TW3198" s="0"/>
      <c r="TX3198" s="0"/>
      <c r="TY3198" s="0"/>
      <c r="TZ3198" s="0"/>
      <c r="UA3198" s="0"/>
      <c r="UB3198" s="0"/>
      <c r="UC3198" s="0"/>
      <c r="UD3198" s="0"/>
      <c r="UE3198" s="0"/>
      <c r="UF3198" s="0"/>
      <c r="UG3198" s="0"/>
      <c r="UH3198" s="0"/>
      <c r="UI3198" s="0"/>
      <c r="UJ3198" s="0"/>
      <c r="UK3198" s="0"/>
      <c r="UL3198" s="0"/>
      <c r="UM3198" s="0"/>
      <c r="UN3198" s="0"/>
      <c r="UO3198" s="0"/>
      <c r="UP3198" s="0"/>
      <c r="UQ3198" s="0"/>
      <c r="UR3198" s="0"/>
      <c r="US3198" s="0"/>
      <c r="UT3198" s="0"/>
      <c r="UU3198" s="0"/>
      <c r="UV3198" s="0"/>
      <c r="UW3198" s="0"/>
      <c r="UX3198" s="0"/>
      <c r="UY3198" s="0"/>
      <c r="UZ3198" s="0"/>
      <c r="VA3198" s="0"/>
      <c r="VB3198" s="0"/>
      <c r="VC3198" s="0"/>
      <c r="VD3198" s="0"/>
      <c r="VE3198" s="0"/>
      <c r="VF3198" s="0"/>
      <c r="VG3198" s="0"/>
      <c r="VH3198" s="0"/>
      <c r="VI3198" s="0"/>
      <c r="VJ3198" s="0"/>
      <c r="VK3198" s="0"/>
      <c r="VL3198" s="0"/>
      <c r="VM3198" s="0"/>
      <c r="VN3198" s="0"/>
      <c r="VO3198" s="0"/>
      <c r="VP3198" s="0"/>
      <c r="VQ3198" s="0"/>
      <c r="VR3198" s="0"/>
      <c r="VS3198" s="0"/>
      <c r="VT3198" s="0"/>
      <c r="VU3198" s="0"/>
      <c r="VV3198" s="0"/>
      <c r="VW3198" s="0"/>
      <c r="VX3198" s="0"/>
      <c r="VY3198" s="0"/>
      <c r="VZ3198" s="0"/>
      <c r="WA3198" s="0"/>
      <c r="WB3198" s="0"/>
      <c r="WC3198" s="0"/>
      <c r="WD3198" s="0"/>
      <c r="WE3198" s="0"/>
      <c r="WF3198" s="0"/>
      <c r="WG3198" s="0"/>
      <c r="WH3198" s="0"/>
      <c r="WI3198" s="0"/>
      <c r="WJ3198" s="0"/>
      <c r="WK3198" s="0"/>
      <c r="WL3198" s="0"/>
      <c r="WM3198" s="0"/>
      <c r="WN3198" s="0"/>
      <c r="WO3198" s="0"/>
      <c r="WP3198" s="0"/>
      <c r="WQ3198" s="0"/>
      <c r="WR3198" s="0"/>
      <c r="WS3198" s="0"/>
      <c r="WT3198" s="0"/>
      <c r="WU3198" s="0"/>
      <c r="WV3198" s="0"/>
      <c r="WW3198" s="0"/>
      <c r="WX3198" s="0"/>
      <c r="WY3198" s="0"/>
      <c r="WZ3198" s="0"/>
      <c r="XA3198" s="0"/>
      <c r="XB3198" s="0"/>
      <c r="XC3198" s="0"/>
      <c r="XD3198" s="0"/>
      <c r="XE3198" s="0"/>
      <c r="XF3198" s="0"/>
      <c r="XG3198" s="0"/>
      <c r="XH3198" s="0"/>
      <c r="XI3198" s="0"/>
      <c r="XJ3198" s="0"/>
      <c r="XK3198" s="0"/>
      <c r="XL3198" s="0"/>
      <c r="XM3198" s="0"/>
      <c r="XN3198" s="0"/>
      <c r="XO3198" s="0"/>
      <c r="XP3198" s="0"/>
      <c r="XQ3198" s="0"/>
      <c r="XR3198" s="0"/>
      <c r="XS3198" s="0"/>
      <c r="XT3198" s="0"/>
      <c r="XU3198" s="0"/>
      <c r="XV3198" s="0"/>
      <c r="XW3198" s="0"/>
      <c r="XX3198" s="0"/>
      <c r="XY3198" s="0"/>
      <c r="XZ3198" s="0"/>
      <c r="YA3198" s="0"/>
      <c r="YB3198" s="0"/>
      <c r="YC3198" s="0"/>
      <c r="YD3198" s="0"/>
      <c r="YE3198" s="0"/>
      <c r="YF3198" s="0"/>
      <c r="YG3198" s="0"/>
      <c r="YH3198" s="0"/>
      <c r="YI3198" s="0"/>
      <c r="YJ3198" s="0"/>
      <c r="YK3198" s="0"/>
      <c r="YL3198" s="0"/>
      <c r="YM3198" s="0"/>
      <c r="YN3198" s="0"/>
      <c r="YO3198" s="0"/>
      <c r="YP3198" s="0"/>
      <c r="YQ3198" s="0"/>
      <c r="YR3198" s="0"/>
      <c r="YS3198" s="0"/>
      <c r="YT3198" s="0"/>
      <c r="YU3198" s="0"/>
      <c r="YV3198" s="0"/>
      <c r="YW3198" s="0"/>
      <c r="YX3198" s="0"/>
      <c r="YY3198" s="0"/>
      <c r="YZ3198" s="0"/>
      <c r="ZA3198" s="0"/>
      <c r="ZB3198" s="0"/>
      <c r="ZC3198" s="0"/>
      <c r="ZD3198" s="0"/>
      <c r="ZE3198" s="0"/>
      <c r="ZF3198" s="0"/>
      <c r="ZG3198" s="0"/>
      <c r="ZH3198" s="0"/>
      <c r="ZI3198" s="0"/>
      <c r="ZJ3198" s="0"/>
      <c r="ZK3198" s="0"/>
      <c r="ZL3198" s="0"/>
      <c r="ZM3198" s="0"/>
      <c r="ZN3198" s="0"/>
      <c r="ZO3198" s="0"/>
      <c r="ZP3198" s="0"/>
      <c r="ZQ3198" s="0"/>
      <c r="ZR3198" s="0"/>
      <c r="ZS3198" s="0"/>
      <c r="ZT3198" s="0"/>
      <c r="ZU3198" s="0"/>
      <c r="ZV3198" s="0"/>
      <c r="ZW3198" s="0"/>
      <c r="ZX3198" s="0"/>
      <c r="ZY3198" s="0"/>
      <c r="ZZ3198" s="0"/>
      <c r="AAA3198" s="0"/>
      <c r="AAB3198" s="0"/>
      <c r="AAC3198" s="0"/>
      <c r="AAD3198" s="0"/>
      <c r="AAE3198" s="0"/>
      <c r="AAF3198" s="0"/>
      <c r="AAG3198" s="0"/>
      <c r="AAH3198" s="0"/>
      <c r="AAI3198" s="0"/>
      <c r="AAJ3198" s="0"/>
      <c r="AAK3198" s="0"/>
      <c r="AAL3198" s="0"/>
      <c r="AAM3198" s="0"/>
      <c r="AAN3198" s="0"/>
      <c r="AAO3198" s="0"/>
      <c r="AAP3198" s="0"/>
      <c r="AAQ3198" s="0"/>
      <c r="AAR3198" s="0"/>
      <c r="AAS3198" s="0"/>
      <c r="AAT3198" s="0"/>
      <c r="AAU3198" s="0"/>
      <c r="AAV3198" s="0"/>
      <c r="AAW3198" s="0"/>
      <c r="AAX3198" s="0"/>
      <c r="AAY3198" s="0"/>
      <c r="AAZ3198" s="0"/>
      <c r="ABA3198" s="0"/>
      <c r="ABB3198" s="0"/>
      <c r="ABC3198" s="0"/>
      <c r="ABD3198" s="0"/>
      <c r="ABE3198" s="0"/>
      <c r="ABF3198" s="0"/>
      <c r="ABG3198" s="0"/>
      <c r="ABH3198" s="0"/>
      <c r="ABI3198" s="0"/>
      <c r="ABJ3198" s="0"/>
      <c r="ABK3198" s="0"/>
      <c r="ABL3198" s="0"/>
      <c r="ABM3198" s="0"/>
      <c r="ABN3198" s="0"/>
      <c r="ABO3198" s="0"/>
      <c r="ABP3198" s="0"/>
      <c r="ABQ3198" s="0"/>
      <c r="ABR3198" s="0"/>
      <c r="ABS3198" s="0"/>
      <c r="ABT3198" s="0"/>
      <c r="ABU3198" s="0"/>
      <c r="ABV3198" s="0"/>
      <c r="ABW3198" s="0"/>
      <c r="ABX3198" s="0"/>
      <c r="ABY3198" s="0"/>
      <c r="ABZ3198" s="0"/>
      <c r="ACA3198" s="0"/>
      <c r="ACB3198" s="0"/>
      <c r="ACC3198" s="0"/>
      <c r="ACD3198" s="0"/>
      <c r="ACE3198" s="0"/>
      <c r="ACF3198" s="0"/>
      <c r="ACG3198" s="0"/>
      <c r="ACH3198" s="0"/>
      <c r="ACI3198" s="0"/>
      <c r="ACJ3198" s="0"/>
      <c r="ACK3198" s="0"/>
      <c r="ACL3198" s="0"/>
      <c r="ACM3198" s="0"/>
      <c r="ACN3198" s="0"/>
      <c r="ACO3198" s="0"/>
      <c r="ACP3198" s="0"/>
      <c r="ACQ3198" s="0"/>
      <c r="ACR3198" s="0"/>
      <c r="ACS3198" s="0"/>
      <c r="ACT3198" s="0"/>
      <c r="ACU3198" s="0"/>
      <c r="ACV3198" s="0"/>
      <c r="ACW3198" s="0"/>
      <c r="ACX3198" s="0"/>
      <c r="ACY3198" s="0"/>
      <c r="ACZ3198" s="0"/>
      <c r="ADA3198" s="0"/>
      <c r="ADB3198" s="0"/>
      <c r="ADC3198" s="0"/>
      <c r="ADD3198" s="0"/>
      <c r="ADE3198" s="0"/>
      <c r="ADF3198" s="0"/>
      <c r="ADG3198" s="0"/>
      <c r="ADH3198" s="0"/>
      <c r="ADI3198" s="0"/>
      <c r="ADJ3198" s="0"/>
      <c r="ADK3198" s="0"/>
      <c r="ADL3198" s="0"/>
      <c r="ADM3198" s="0"/>
      <c r="ADN3198" s="0"/>
      <c r="ADO3198" s="0"/>
      <c r="ADP3198" s="0"/>
      <c r="ADQ3198" s="0"/>
      <c r="ADR3198" s="0"/>
      <c r="ADS3198" s="0"/>
      <c r="ADT3198" s="0"/>
      <c r="ADU3198" s="0"/>
      <c r="ADV3198" s="0"/>
      <c r="ADW3198" s="0"/>
      <c r="ADX3198" s="0"/>
      <c r="ADY3198" s="0"/>
      <c r="ADZ3198" s="0"/>
      <c r="AEA3198" s="0"/>
      <c r="AEB3198" s="0"/>
      <c r="AEC3198" s="0"/>
      <c r="AED3198" s="0"/>
      <c r="AEE3198" s="0"/>
      <c r="AEF3198" s="0"/>
      <c r="AEG3198" s="0"/>
      <c r="AEH3198" s="0"/>
      <c r="AEI3198" s="0"/>
      <c r="AEJ3198" s="0"/>
      <c r="AEK3198" s="0"/>
      <c r="AEL3198" s="0"/>
      <c r="AEM3198" s="0"/>
      <c r="AEN3198" s="0"/>
      <c r="AEO3198" s="0"/>
      <c r="AEP3198" s="0"/>
      <c r="AEQ3198" s="0"/>
      <c r="AER3198" s="0"/>
      <c r="AES3198" s="0"/>
      <c r="AET3198" s="0"/>
      <c r="AEU3198" s="0"/>
      <c r="AEV3198" s="0"/>
      <c r="AEW3198" s="0"/>
      <c r="AEX3198" s="0"/>
      <c r="AEY3198" s="0"/>
      <c r="AEZ3198" s="0"/>
      <c r="AFA3198" s="0"/>
      <c r="AFB3198" s="0"/>
      <c r="AFC3198" s="0"/>
      <c r="AFD3198" s="0"/>
      <c r="AFE3198" s="0"/>
      <c r="AFF3198" s="0"/>
      <c r="AFG3198" s="0"/>
      <c r="AFH3198" s="0"/>
      <c r="AFI3198" s="0"/>
      <c r="AFJ3198" s="0"/>
      <c r="AFK3198" s="0"/>
      <c r="AFL3198" s="0"/>
      <c r="AFM3198" s="0"/>
      <c r="AFN3198" s="0"/>
      <c r="AFO3198" s="0"/>
      <c r="AFP3198" s="0"/>
      <c r="AFQ3198" s="0"/>
      <c r="AFR3198" s="0"/>
      <c r="AFS3198" s="0"/>
      <c r="AFT3198" s="0"/>
      <c r="AFU3198" s="0"/>
      <c r="AFV3198" s="0"/>
      <c r="AFW3198" s="0"/>
      <c r="AFX3198" s="0"/>
      <c r="AFY3198" s="0"/>
      <c r="AFZ3198" s="0"/>
      <c r="AGA3198" s="0"/>
      <c r="AGB3198" s="0"/>
      <c r="AGC3198" s="0"/>
      <c r="AGD3198" s="0"/>
      <c r="AGE3198" s="0"/>
      <c r="AGF3198" s="0"/>
      <c r="AGG3198" s="0"/>
      <c r="AGH3198" s="0"/>
      <c r="AGI3198" s="0"/>
      <c r="AGJ3198" s="0"/>
      <c r="AGK3198" s="0"/>
      <c r="AGL3198" s="0"/>
      <c r="AGM3198" s="0"/>
      <c r="AGN3198" s="0"/>
      <c r="AGO3198" s="0"/>
      <c r="AGP3198" s="0"/>
      <c r="AGQ3198" s="0"/>
      <c r="AGR3198" s="0"/>
      <c r="AGS3198" s="0"/>
      <c r="AGT3198" s="0"/>
      <c r="AGU3198" s="0"/>
      <c r="AGV3198" s="0"/>
      <c r="AGW3198" s="0"/>
      <c r="AGX3198" s="0"/>
      <c r="AGY3198" s="0"/>
      <c r="AGZ3198" s="0"/>
      <c r="AHA3198" s="0"/>
      <c r="AHB3198" s="0"/>
      <c r="AHC3198" s="0"/>
      <c r="AHD3198" s="0"/>
      <c r="AHE3198" s="0"/>
      <c r="AHF3198" s="0"/>
      <c r="AHG3198" s="0"/>
      <c r="AHH3198" s="0"/>
      <c r="AHI3198" s="0"/>
      <c r="AHJ3198" s="0"/>
      <c r="AHK3198" s="0"/>
      <c r="AHL3198" s="0"/>
      <c r="AHM3198" s="0"/>
      <c r="AHN3198" s="0"/>
      <c r="AHO3198" s="0"/>
      <c r="AHP3198" s="0"/>
      <c r="AHQ3198" s="0"/>
      <c r="AHR3198" s="0"/>
      <c r="AHS3198" s="0"/>
      <c r="AHT3198" s="0"/>
      <c r="AHU3198" s="0"/>
      <c r="AHV3198" s="0"/>
      <c r="AHW3198" s="0"/>
      <c r="AHX3198" s="0"/>
      <c r="AHY3198" s="0"/>
      <c r="AHZ3198" s="0"/>
      <c r="AIA3198" s="0"/>
      <c r="AIB3198" s="0"/>
      <c r="AIC3198" s="0"/>
      <c r="AID3198" s="0"/>
      <c r="AIE3198" s="0"/>
      <c r="AIF3198" s="0"/>
      <c r="AIG3198" s="0"/>
      <c r="AIH3198" s="0"/>
      <c r="AII3198" s="0"/>
      <c r="AIJ3198" s="0"/>
      <c r="AIK3198" s="0"/>
      <c r="AIL3198" s="0"/>
      <c r="AIM3198" s="0"/>
      <c r="AIN3198" s="0"/>
      <c r="AIO3198" s="0"/>
      <c r="AIP3198" s="0"/>
      <c r="AIQ3198" s="0"/>
      <c r="AIR3198" s="0"/>
      <c r="AIS3198" s="0"/>
      <c r="AIT3198" s="0"/>
      <c r="AIU3198" s="0"/>
      <c r="AIV3198" s="0"/>
      <c r="AIW3198" s="0"/>
      <c r="AIX3198" s="0"/>
      <c r="AIY3198" s="0"/>
      <c r="AIZ3198" s="0"/>
      <c r="AJA3198" s="0"/>
      <c r="AJB3198" s="0"/>
      <c r="AJC3198" s="0"/>
      <c r="AJD3198" s="0"/>
      <c r="AJE3198" s="0"/>
      <c r="AJF3198" s="0"/>
      <c r="AJG3198" s="0"/>
      <c r="AJH3198" s="0"/>
      <c r="AJI3198" s="0"/>
      <c r="AJJ3198" s="0"/>
      <c r="AJK3198" s="0"/>
      <c r="AJL3198" s="0"/>
      <c r="AJM3198" s="0"/>
      <c r="AJN3198" s="0"/>
      <c r="AJO3198" s="0"/>
      <c r="AJP3198" s="0"/>
      <c r="AJQ3198" s="0"/>
      <c r="AJR3198" s="0"/>
      <c r="AJS3198" s="0"/>
      <c r="AJT3198" s="0"/>
      <c r="AJU3198" s="0"/>
      <c r="AJV3198" s="0"/>
      <c r="AJW3198" s="0"/>
      <c r="AJX3198" s="0"/>
      <c r="AJY3198" s="0"/>
      <c r="AJZ3198" s="0"/>
      <c r="AKA3198" s="0"/>
      <c r="AKB3198" s="0"/>
      <c r="AKC3198" s="0"/>
      <c r="AKD3198" s="0"/>
      <c r="AKE3198" s="0"/>
      <c r="AKF3198" s="0"/>
      <c r="AKG3198" s="0"/>
      <c r="AKH3198" s="0"/>
      <c r="AKI3198" s="0"/>
      <c r="AKJ3198" s="0"/>
      <c r="AKK3198" s="0"/>
      <c r="AKL3198" s="0"/>
      <c r="AKM3198" s="0"/>
      <c r="AKN3198" s="0"/>
      <c r="AKO3198" s="0"/>
      <c r="AKP3198" s="0"/>
      <c r="AKQ3198" s="0"/>
      <c r="AKR3198" s="0"/>
      <c r="AKS3198" s="0"/>
      <c r="AKT3198" s="0"/>
      <c r="AKU3198" s="0"/>
      <c r="AKV3198" s="0"/>
      <c r="AKW3198" s="0"/>
      <c r="AKX3198" s="0"/>
      <c r="AKY3198" s="0"/>
      <c r="AKZ3198" s="0"/>
      <c r="ALA3198" s="0"/>
      <c r="ALB3198" s="0"/>
      <c r="ALC3198" s="0"/>
      <c r="ALD3198" s="0"/>
      <c r="ALE3198" s="0"/>
      <c r="ALF3198" s="0"/>
      <c r="ALG3198" s="0"/>
      <c r="ALH3198" s="0"/>
      <c r="ALI3198" s="0"/>
      <c r="ALJ3198" s="0"/>
      <c r="ALK3198" s="0"/>
      <c r="ALL3198" s="0"/>
      <c r="ALM3198" s="0"/>
      <c r="ALN3198" s="0"/>
      <c r="ALO3198" s="0"/>
      <c r="ALP3198" s="0"/>
      <c r="ALQ3198" s="0"/>
      <c r="ALR3198" s="0"/>
      <c r="ALS3198" s="0"/>
      <c r="ALT3198" s="0"/>
      <c r="ALU3198" s="0"/>
      <c r="ALV3198" s="0"/>
      <c r="ALW3198" s="0"/>
      <c r="ALX3198" s="0"/>
      <c r="ALY3198" s="0"/>
      <c r="ALZ3198" s="0"/>
      <c r="AMA3198" s="0"/>
      <c r="AMB3198" s="0"/>
      <c r="AMC3198" s="0"/>
      <c r="AMD3198" s="0"/>
      <c r="AME3198" s="0"/>
      <c r="AMF3198" s="0"/>
      <c r="AMG3198" s="0"/>
      <c r="AMH3198" s="0"/>
      <c r="AMI3198" s="0"/>
    </row>
    <row r="3199" customFormat="false" ht="12.75" hidden="false" customHeight="false" outlineLevel="0" collapsed="false">
      <c r="A3199" s="1" t="s">
        <v>3435</v>
      </c>
      <c r="C3199" s="27" t="s">
        <v>3442</v>
      </c>
      <c r="D3199" s="27" t="s">
        <v>49</v>
      </c>
      <c r="E3199" s="97"/>
      <c r="F3199" s="31"/>
      <c r="G3199" s="27"/>
      <c r="H3199" s="30" t="s">
        <v>168</v>
      </c>
      <c r="I3199" s="31" t="n">
        <v>0.32</v>
      </c>
      <c r="J3199" s="31" t="s">
        <v>3437</v>
      </c>
      <c r="BM3199" s="0"/>
      <c r="BN3199" s="0"/>
      <c r="BO3199" s="0"/>
      <c r="BP3199" s="0"/>
      <c r="BQ3199" s="0"/>
      <c r="BR3199" s="0"/>
      <c r="BS3199" s="0"/>
      <c r="BT3199" s="0"/>
      <c r="BU3199" s="0"/>
      <c r="BV3199" s="0"/>
      <c r="BW3199" s="0"/>
      <c r="BX3199" s="0"/>
      <c r="BY3199" s="0"/>
      <c r="BZ3199" s="0"/>
      <c r="CA3199" s="0"/>
      <c r="CB3199" s="0"/>
      <c r="CC3199" s="0"/>
      <c r="CD3199" s="0"/>
      <c r="CE3199" s="0"/>
      <c r="CF3199" s="0"/>
      <c r="CG3199" s="0"/>
      <c r="CH3199" s="0"/>
      <c r="CI3199" s="0"/>
      <c r="CJ3199" s="0"/>
      <c r="CK3199" s="0"/>
      <c r="CL3199" s="0"/>
      <c r="CM3199" s="0"/>
      <c r="CN3199" s="0"/>
      <c r="CO3199" s="0"/>
      <c r="CP3199" s="0"/>
      <c r="CQ3199" s="0"/>
      <c r="CR3199" s="0"/>
      <c r="CS3199" s="0"/>
      <c r="CT3199" s="0"/>
      <c r="CU3199" s="0"/>
      <c r="CV3199" s="0"/>
      <c r="CW3199" s="0"/>
      <c r="CX3199" s="0"/>
      <c r="CY3199" s="0"/>
      <c r="CZ3199" s="0"/>
      <c r="DA3199" s="0"/>
      <c r="DB3199" s="0"/>
      <c r="DC3199" s="0"/>
      <c r="DD3199" s="0"/>
      <c r="DE3199" s="0"/>
      <c r="DF3199" s="0"/>
      <c r="DG3199" s="0"/>
      <c r="DH3199" s="0"/>
      <c r="DI3199" s="0"/>
      <c r="DJ3199" s="0"/>
      <c r="DK3199" s="0"/>
      <c r="DL3199" s="0"/>
      <c r="DM3199" s="0"/>
      <c r="DN3199" s="0"/>
      <c r="DO3199" s="0"/>
      <c r="DP3199" s="0"/>
      <c r="DQ3199" s="0"/>
      <c r="DR3199" s="0"/>
      <c r="DS3199" s="0"/>
      <c r="DT3199" s="0"/>
      <c r="DU3199" s="0"/>
      <c r="DV3199" s="0"/>
      <c r="DW3199" s="0"/>
      <c r="DX3199" s="0"/>
      <c r="DY3199" s="0"/>
      <c r="DZ3199" s="0"/>
      <c r="EA3199" s="0"/>
      <c r="EB3199" s="0"/>
      <c r="EC3199" s="0"/>
      <c r="ED3199" s="0"/>
      <c r="EE3199" s="0"/>
      <c r="EF3199" s="0"/>
      <c r="EG3199" s="0"/>
      <c r="EH3199" s="0"/>
      <c r="EI3199" s="0"/>
      <c r="EJ3199" s="0"/>
      <c r="EK3199" s="0"/>
      <c r="EL3199" s="0"/>
      <c r="EM3199" s="0"/>
      <c r="EN3199" s="0"/>
      <c r="EO3199" s="0"/>
      <c r="EP3199" s="0"/>
      <c r="EQ3199" s="0"/>
      <c r="ER3199" s="0"/>
      <c r="ES3199" s="0"/>
      <c r="ET3199" s="0"/>
      <c r="EU3199" s="0"/>
      <c r="EV3199" s="0"/>
      <c r="EW3199" s="0"/>
      <c r="EX3199" s="0"/>
      <c r="EY3199" s="0"/>
      <c r="EZ3199" s="0"/>
      <c r="FA3199" s="0"/>
      <c r="FB3199" s="0"/>
      <c r="FC3199" s="0"/>
      <c r="FD3199" s="0"/>
      <c r="FE3199" s="0"/>
      <c r="FF3199" s="0"/>
      <c r="FG3199" s="0"/>
      <c r="FH3199" s="0"/>
      <c r="FI3199" s="0"/>
      <c r="FJ3199" s="0"/>
      <c r="FK3199" s="0"/>
      <c r="FL3199" s="0"/>
      <c r="FM3199" s="0"/>
      <c r="FN3199" s="0"/>
      <c r="FO3199" s="0"/>
      <c r="FP3199" s="0"/>
      <c r="FQ3199" s="0"/>
      <c r="FR3199" s="0"/>
      <c r="FS3199" s="0"/>
      <c r="FT3199" s="0"/>
      <c r="FU3199" s="0"/>
      <c r="FV3199" s="0"/>
      <c r="FW3199" s="0"/>
      <c r="FX3199" s="0"/>
      <c r="FY3199" s="0"/>
      <c r="FZ3199" s="0"/>
      <c r="GA3199" s="0"/>
      <c r="GB3199" s="0"/>
      <c r="GC3199" s="0"/>
      <c r="GD3199" s="0"/>
      <c r="GE3199" s="0"/>
      <c r="GF3199" s="0"/>
      <c r="GG3199" s="0"/>
      <c r="GH3199" s="0"/>
      <c r="GI3199" s="0"/>
      <c r="GJ3199" s="0"/>
      <c r="GK3199" s="0"/>
      <c r="GL3199" s="0"/>
      <c r="GM3199" s="0"/>
      <c r="GN3199" s="0"/>
      <c r="GO3199" s="0"/>
      <c r="GP3199" s="0"/>
      <c r="GQ3199" s="0"/>
      <c r="GR3199" s="0"/>
      <c r="GS3199" s="0"/>
      <c r="GT3199" s="0"/>
      <c r="GU3199" s="0"/>
      <c r="GV3199" s="0"/>
      <c r="GW3199" s="0"/>
      <c r="GX3199" s="0"/>
      <c r="GY3199" s="0"/>
      <c r="GZ3199" s="0"/>
      <c r="HA3199" s="0"/>
      <c r="HB3199" s="0"/>
      <c r="HC3199" s="0"/>
      <c r="HD3199" s="0"/>
      <c r="HE3199" s="0"/>
      <c r="HF3199" s="0"/>
      <c r="HG3199" s="0"/>
      <c r="HH3199" s="0"/>
      <c r="HI3199" s="0"/>
      <c r="HJ3199" s="0"/>
      <c r="HK3199" s="0"/>
      <c r="HL3199" s="0"/>
      <c r="HM3199" s="0"/>
      <c r="HN3199" s="0"/>
      <c r="HO3199" s="0"/>
      <c r="HP3199" s="0"/>
      <c r="HQ3199" s="0"/>
      <c r="HR3199" s="0"/>
      <c r="HS3199" s="0"/>
      <c r="HT3199" s="0"/>
      <c r="HU3199" s="0"/>
      <c r="HV3199" s="0"/>
      <c r="HW3199" s="0"/>
      <c r="HX3199" s="0"/>
      <c r="HY3199" s="0"/>
      <c r="HZ3199" s="0"/>
      <c r="IA3199" s="0"/>
      <c r="IB3199" s="0"/>
      <c r="IC3199" s="0"/>
      <c r="ID3199" s="0"/>
      <c r="IE3199" s="0"/>
      <c r="IF3199" s="0"/>
      <c r="IG3199" s="0"/>
      <c r="IH3199" s="0"/>
      <c r="II3199" s="0"/>
      <c r="IJ3199" s="0"/>
      <c r="IK3199" s="0"/>
      <c r="IL3199" s="0"/>
      <c r="IM3199" s="0"/>
      <c r="IN3199" s="0"/>
      <c r="IO3199" s="0"/>
      <c r="IP3199" s="0"/>
      <c r="IQ3199" s="0"/>
      <c r="IR3199" s="0"/>
      <c r="IS3199" s="0"/>
      <c r="IT3199" s="0"/>
      <c r="IU3199" s="0"/>
      <c r="IV3199" s="0"/>
      <c r="IW3199" s="0"/>
      <c r="IX3199" s="0"/>
      <c r="IY3199" s="0"/>
      <c r="IZ3199" s="0"/>
      <c r="JA3199" s="0"/>
      <c r="JB3199" s="0"/>
      <c r="JC3199" s="0"/>
      <c r="JD3199" s="0"/>
      <c r="JE3199" s="0"/>
      <c r="JF3199" s="0"/>
      <c r="JG3199" s="0"/>
      <c r="JH3199" s="0"/>
      <c r="JI3199" s="0"/>
      <c r="JJ3199" s="0"/>
      <c r="JK3199" s="0"/>
      <c r="JL3199" s="0"/>
      <c r="JM3199" s="0"/>
      <c r="JN3199" s="0"/>
      <c r="JO3199" s="0"/>
      <c r="JP3199" s="0"/>
      <c r="JQ3199" s="0"/>
      <c r="JR3199" s="0"/>
      <c r="JS3199" s="0"/>
      <c r="JT3199" s="0"/>
      <c r="JU3199" s="0"/>
      <c r="JV3199" s="0"/>
      <c r="JW3199" s="0"/>
      <c r="JX3199" s="0"/>
      <c r="JY3199" s="0"/>
      <c r="JZ3199" s="0"/>
      <c r="KA3199" s="0"/>
      <c r="KB3199" s="0"/>
      <c r="KC3199" s="0"/>
      <c r="KD3199" s="0"/>
      <c r="KE3199" s="0"/>
      <c r="KF3199" s="0"/>
      <c r="KG3199" s="0"/>
      <c r="KH3199" s="0"/>
      <c r="KI3199" s="0"/>
      <c r="KJ3199" s="0"/>
      <c r="KK3199" s="0"/>
      <c r="KL3199" s="0"/>
      <c r="KM3199" s="0"/>
      <c r="KN3199" s="0"/>
      <c r="KO3199" s="0"/>
      <c r="KP3199" s="0"/>
      <c r="KQ3199" s="0"/>
      <c r="KR3199" s="0"/>
      <c r="KS3199" s="0"/>
      <c r="KT3199" s="0"/>
      <c r="KU3199" s="0"/>
      <c r="KV3199" s="0"/>
      <c r="KW3199" s="0"/>
      <c r="KX3199" s="0"/>
      <c r="KY3199" s="0"/>
      <c r="KZ3199" s="0"/>
      <c r="LA3199" s="0"/>
      <c r="LB3199" s="0"/>
      <c r="LC3199" s="0"/>
      <c r="LD3199" s="0"/>
      <c r="LE3199" s="0"/>
      <c r="LF3199" s="0"/>
      <c r="LG3199" s="0"/>
      <c r="LH3199" s="0"/>
      <c r="LI3199" s="0"/>
      <c r="LJ3199" s="0"/>
      <c r="LK3199" s="0"/>
      <c r="LL3199" s="0"/>
      <c r="LM3199" s="0"/>
      <c r="LN3199" s="0"/>
      <c r="LO3199" s="0"/>
      <c r="LP3199" s="0"/>
      <c r="LQ3199" s="0"/>
      <c r="LR3199" s="0"/>
      <c r="LS3199" s="0"/>
      <c r="LT3199" s="0"/>
      <c r="LU3199" s="0"/>
      <c r="LV3199" s="0"/>
      <c r="LW3199" s="0"/>
      <c r="LX3199" s="0"/>
      <c r="LY3199" s="0"/>
      <c r="LZ3199" s="0"/>
      <c r="MA3199" s="0"/>
      <c r="MB3199" s="0"/>
      <c r="MC3199" s="0"/>
      <c r="MD3199" s="0"/>
      <c r="ME3199" s="0"/>
      <c r="MF3199" s="0"/>
      <c r="MG3199" s="0"/>
      <c r="MH3199" s="0"/>
      <c r="MI3199" s="0"/>
      <c r="MJ3199" s="0"/>
      <c r="MK3199" s="0"/>
      <c r="ML3199" s="0"/>
      <c r="MM3199" s="0"/>
      <c r="MN3199" s="0"/>
      <c r="MO3199" s="0"/>
      <c r="MP3199" s="0"/>
      <c r="MQ3199" s="0"/>
      <c r="MR3199" s="0"/>
      <c r="MS3199" s="0"/>
      <c r="MT3199" s="0"/>
      <c r="MU3199" s="0"/>
      <c r="MV3199" s="0"/>
      <c r="MW3199" s="0"/>
      <c r="MX3199" s="0"/>
      <c r="MY3199" s="0"/>
      <c r="MZ3199" s="0"/>
      <c r="NA3199" s="0"/>
      <c r="NB3199" s="0"/>
      <c r="NC3199" s="0"/>
      <c r="ND3199" s="0"/>
      <c r="NE3199" s="0"/>
      <c r="NF3199" s="0"/>
      <c r="NG3199" s="0"/>
      <c r="NH3199" s="0"/>
      <c r="NI3199" s="0"/>
      <c r="NJ3199" s="0"/>
      <c r="NK3199" s="0"/>
      <c r="NL3199" s="0"/>
      <c r="NM3199" s="0"/>
      <c r="NN3199" s="0"/>
      <c r="NO3199" s="0"/>
      <c r="NP3199" s="0"/>
      <c r="NQ3199" s="0"/>
      <c r="NR3199" s="0"/>
      <c r="NS3199" s="0"/>
      <c r="NT3199" s="0"/>
      <c r="NU3199" s="0"/>
      <c r="NV3199" s="0"/>
      <c r="NW3199" s="0"/>
      <c r="NX3199" s="0"/>
      <c r="NY3199" s="0"/>
      <c r="NZ3199" s="0"/>
      <c r="OA3199" s="0"/>
      <c r="OB3199" s="0"/>
      <c r="OC3199" s="0"/>
      <c r="OD3199" s="0"/>
      <c r="OE3199" s="0"/>
      <c r="OF3199" s="0"/>
      <c r="OG3199" s="0"/>
      <c r="OH3199" s="0"/>
      <c r="OI3199" s="0"/>
      <c r="OJ3199" s="0"/>
      <c r="OK3199" s="0"/>
      <c r="OL3199" s="0"/>
      <c r="OM3199" s="0"/>
      <c r="ON3199" s="0"/>
      <c r="OO3199" s="0"/>
      <c r="OP3199" s="0"/>
      <c r="OQ3199" s="0"/>
      <c r="OR3199" s="0"/>
      <c r="OS3199" s="0"/>
      <c r="OT3199" s="0"/>
      <c r="OU3199" s="0"/>
      <c r="OV3199" s="0"/>
      <c r="OW3199" s="0"/>
      <c r="OX3199" s="0"/>
      <c r="OY3199" s="0"/>
      <c r="OZ3199" s="0"/>
      <c r="PA3199" s="0"/>
      <c r="PB3199" s="0"/>
      <c r="PC3199" s="0"/>
      <c r="PD3199" s="0"/>
      <c r="PE3199" s="0"/>
      <c r="PF3199" s="0"/>
      <c r="PG3199" s="0"/>
      <c r="PH3199" s="0"/>
      <c r="PI3199" s="0"/>
      <c r="PJ3199" s="0"/>
      <c r="PK3199" s="0"/>
      <c r="PL3199" s="0"/>
      <c r="PM3199" s="0"/>
      <c r="PN3199" s="0"/>
      <c r="PO3199" s="0"/>
      <c r="PP3199" s="0"/>
      <c r="PQ3199" s="0"/>
      <c r="PR3199" s="0"/>
      <c r="PS3199" s="0"/>
      <c r="PT3199" s="0"/>
      <c r="PU3199" s="0"/>
      <c r="PV3199" s="0"/>
      <c r="PW3199" s="0"/>
      <c r="PX3199" s="0"/>
      <c r="PY3199" s="0"/>
      <c r="PZ3199" s="0"/>
      <c r="QA3199" s="0"/>
      <c r="QB3199" s="0"/>
      <c r="QC3199" s="0"/>
      <c r="QD3199" s="0"/>
      <c r="QE3199" s="0"/>
      <c r="QF3199" s="0"/>
      <c r="QG3199" s="0"/>
      <c r="QH3199" s="0"/>
      <c r="QI3199" s="0"/>
      <c r="QJ3199" s="0"/>
      <c r="QK3199" s="0"/>
      <c r="QL3199" s="0"/>
      <c r="QM3199" s="0"/>
      <c r="QN3199" s="0"/>
      <c r="QO3199" s="0"/>
      <c r="QP3199" s="0"/>
      <c r="QQ3199" s="0"/>
      <c r="QR3199" s="0"/>
      <c r="QS3199" s="0"/>
      <c r="QT3199" s="0"/>
      <c r="QU3199" s="0"/>
      <c r="QV3199" s="0"/>
      <c r="QW3199" s="0"/>
      <c r="QX3199" s="0"/>
      <c r="QY3199" s="0"/>
      <c r="QZ3199" s="0"/>
      <c r="RA3199" s="0"/>
      <c r="RB3199" s="0"/>
      <c r="RC3199" s="0"/>
      <c r="RD3199" s="0"/>
      <c r="RE3199" s="0"/>
      <c r="RF3199" s="0"/>
      <c r="RG3199" s="0"/>
      <c r="RH3199" s="0"/>
      <c r="RI3199" s="0"/>
      <c r="RJ3199" s="0"/>
      <c r="RK3199" s="0"/>
      <c r="RL3199" s="0"/>
      <c r="RM3199" s="0"/>
      <c r="RN3199" s="0"/>
      <c r="RO3199" s="0"/>
      <c r="RP3199" s="0"/>
      <c r="RQ3199" s="0"/>
      <c r="RR3199" s="0"/>
      <c r="RS3199" s="0"/>
      <c r="RT3199" s="0"/>
      <c r="RU3199" s="0"/>
      <c r="RV3199" s="0"/>
      <c r="RW3199" s="0"/>
      <c r="RX3199" s="0"/>
      <c r="RY3199" s="0"/>
      <c r="RZ3199" s="0"/>
      <c r="SA3199" s="0"/>
      <c r="SB3199" s="0"/>
      <c r="SC3199" s="0"/>
      <c r="SD3199" s="0"/>
      <c r="SE3199" s="0"/>
      <c r="SF3199" s="0"/>
      <c r="SG3199" s="0"/>
      <c r="SH3199" s="0"/>
      <c r="SI3199" s="0"/>
      <c r="SJ3199" s="0"/>
      <c r="SK3199" s="0"/>
      <c r="SL3199" s="0"/>
      <c r="SM3199" s="0"/>
      <c r="SN3199" s="0"/>
      <c r="SO3199" s="0"/>
      <c r="SP3199" s="0"/>
      <c r="SQ3199" s="0"/>
      <c r="SR3199" s="0"/>
      <c r="SS3199" s="0"/>
      <c r="ST3199" s="0"/>
      <c r="SU3199" s="0"/>
      <c r="SV3199" s="0"/>
      <c r="SW3199" s="0"/>
      <c r="SX3199" s="0"/>
      <c r="SY3199" s="0"/>
      <c r="SZ3199" s="0"/>
      <c r="TA3199" s="0"/>
      <c r="TB3199" s="0"/>
      <c r="TC3199" s="0"/>
      <c r="TD3199" s="0"/>
      <c r="TE3199" s="0"/>
      <c r="TF3199" s="0"/>
      <c r="TG3199" s="0"/>
      <c r="TH3199" s="0"/>
      <c r="TI3199" s="0"/>
      <c r="TJ3199" s="0"/>
      <c r="TK3199" s="0"/>
      <c r="TL3199" s="0"/>
      <c r="TM3199" s="0"/>
      <c r="TN3199" s="0"/>
      <c r="TO3199" s="0"/>
      <c r="TP3199" s="0"/>
      <c r="TQ3199" s="0"/>
      <c r="TR3199" s="0"/>
      <c r="TS3199" s="0"/>
      <c r="TT3199" s="0"/>
      <c r="TU3199" s="0"/>
      <c r="TV3199" s="0"/>
      <c r="TW3199" s="0"/>
      <c r="TX3199" s="0"/>
      <c r="TY3199" s="0"/>
      <c r="TZ3199" s="0"/>
      <c r="UA3199" s="0"/>
      <c r="UB3199" s="0"/>
      <c r="UC3199" s="0"/>
      <c r="UD3199" s="0"/>
      <c r="UE3199" s="0"/>
      <c r="UF3199" s="0"/>
      <c r="UG3199" s="0"/>
      <c r="UH3199" s="0"/>
      <c r="UI3199" s="0"/>
      <c r="UJ3199" s="0"/>
      <c r="UK3199" s="0"/>
      <c r="UL3199" s="0"/>
      <c r="UM3199" s="0"/>
      <c r="UN3199" s="0"/>
      <c r="UO3199" s="0"/>
      <c r="UP3199" s="0"/>
      <c r="UQ3199" s="0"/>
      <c r="UR3199" s="0"/>
      <c r="US3199" s="0"/>
      <c r="UT3199" s="0"/>
      <c r="UU3199" s="0"/>
      <c r="UV3199" s="0"/>
      <c r="UW3199" s="0"/>
      <c r="UX3199" s="0"/>
      <c r="UY3199" s="0"/>
      <c r="UZ3199" s="0"/>
      <c r="VA3199" s="0"/>
      <c r="VB3199" s="0"/>
      <c r="VC3199" s="0"/>
      <c r="VD3199" s="0"/>
      <c r="VE3199" s="0"/>
      <c r="VF3199" s="0"/>
      <c r="VG3199" s="0"/>
      <c r="VH3199" s="0"/>
      <c r="VI3199" s="0"/>
      <c r="VJ3199" s="0"/>
      <c r="VK3199" s="0"/>
      <c r="VL3199" s="0"/>
      <c r="VM3199" s="0"/>
      <c r="VN3199" s="0"/>
      <c r="VO3199" s="0"/>
      <c r="VP3199" s="0"/>
      <c r="VQ3199" s="0"/>
      <c r="VR3199" s="0"/>
      <c r="VS3199" s="0"/>
      <c r="VT3199" s="0"/>
      <c r="VU3199" s="0"/>
      <c r="VV3199" s="0"/>
      <c r="VW3199" s="0"/>
      <c r="VX3199" s="0"/>
      <c r="VY3199" s="0"/>
      <c r="VZ3199" s="0"/>
      <c r="WA3199" s="0"/>
      <c r="WB3199" s="0"/>
      <c r="WC3199" s="0"/>
      <c r="WD3199" s="0"/>
      <c r="WE3199" s="0"/>
      <c r="WF3199" s="0"/>
      <c r="WG3199" s="0"/>
      <c r="WH3199" s="0"/>
      <c r="WI3199" s="0"/>
      <c r="WJ3199" s="0"/>
      <c r="WK3199" s="0"/>
      <c r="WL3199" s="0"/>
      <c r="WM3199" s="0"/>
      <c r="WN3199" s="0"/>
      <c r="WO3199" s="0"/>
      <c r="WP3199" s="0"/>
      <c r="WQ3199" s="0"/>
      <c r="WR3199" s="0"/>
      <c r="WS3199" s="0"/>
      <c r="WT3199" s="0"/>
      <c r="WU3199" s="0"/>
      <c r="WV3199" s="0"/>
      <c r="WW3199" s="0"/>
      <c r="WX3199" s="0"/>
      <c r="WY3199" s="0"/>
      <c r="WZ3199" s="0"/>
      <c r="XA3199" s="0"/>
      <c r="XB3199" s="0"/>
      <c r="XC3199" s="0"/>
      <c r="XD3199" s="0"/>
      <c r="XE3199" s="0"/>
      <c r="XF3199" s="0"/>
      <c r="XG3199" s="0"/>
      <c r="XH3199" s="0"/>
      <c r="XI3199" s="0"/>
      <c r="XJ3199" s="0"/>
      <c r="XK3199" s="0"/>
      <c r="XL3199" s="0"/>
      <c r="XM3199" s="0"/>
      <c r="XN3199" s="0"/>
      <c r="XO3199" s="0"/>
      <c r="XP3199" s="0"/>
      <c r="XQ3199" s="0"/>
      <c r="XR3199" s="0"/>
      <c r="XS3199" s="0"/>
      <c r="XT3199" s="0"/>
      <c r="XU3199" s="0"/>
      <c r="XV3199" s="0"/>
      <c r="XW3199" s="0"/>
      <c r="XX3199" s="0"/>
      <c r="XY3199" s="0"/>
      <c r="XZ3199" s="0"/>
      <c r="YA3199" s="0"/>
      <c r="YB3199" s="0"/>
      <c r="YC3199" s="0"/>
      <c r="YD3199" s="0"/>
      <c r="YE3199" s="0"/>
      <c r="YF3199" s="0"/>
      <c r="YG3199" s="0"/>
      <c r="YH3199" s="0"/>
      <c r="YI3199" s="0"/>
      <c r="YJ3199" s="0"/>
      <c r="YK3199" s="0"/>
      <c r="YL3199" s="0"/>
      <c r="YM3199" s="0"/>
      <c r="YN3199" s="0"/>
      <c r="YO3199" s="0"/>
      <c r="YP3199" s="0"/>
      <c r="YQ3199" s="0"/>
      <c r="YR3199" s="0"/>
      <c r="YS3199" s="0"/>
      <c r="YT3199" s="0"/>
      <c r="YU3199" s="0"/>
      <c r="YV3199" s="0"/>
      <c r="YW3199" s="0"/>
      <c r="YX3199" s="0"/>
      <c r="YY3199" s="0"/>
      <c r="YZ3199" s="0"/>
      <c r="ZA3199" s="0"/>
      <c r="ZB3199" s="0"/>
      <c r="ZC3199" s="0"/>
      <c r="ZD3199" s="0"/>
      <c r="ZE3199" s="0"/>
      <c r="ZF3199" s="0"/>
      <c r="ZG3199" s="0"/>
      <c r="ZH3199" s="0"/>
      <c r="ZI3199" s="0"/>
      <c r="ZJ3199" s="0"/>
      <c r="ZK3199" s="0"/>
      <c r="ZL3199" s="0"/>
      <c r="ZM3199" s="0"/>
      <c r="ZN3199" s="0"/>
      <c r="ZO3199" s="0"/>
      <c r="ZP3199" s="0"/>
      <c r="ZQ3199" s="0"/>
      <c r="ZR3199" s="0"/>
      <c r="ZS3199" s="0"/>
      <c r="ZT3199" s="0"/>
      <c r="ZU3199" s="0"/>
      <c r="ZV3199" s="0"/>
      <c r="ZW3199" s="0"/>
      <c r="ZX3199" s="0"/>
      <c r="ZY3199" s="0"/>
      <c r="ZZ3199" s="0"/>
      <c r="AAA3199" s="0"/>
      <c r="AAB3199" s="0"/>
      <c r="AAC3199" s="0"/>
      <c r="AAD3199" s="0"/>
      <c r="AAE3199" s="0"/>
      <c r="AAF3199" s="0"/>
      <c r="AAG3199" s="0"/>
      <c r="AAH3199" s="0"/>
      <c r="AAI3199" s="0"/>
      <c r="AAJ3199" s="0"/>
      <c r="AAK3199" s="0"/>
      <c r="AAL3199" s="0"/>
      <c r="AAM3199" s="0"/>
      <c r="AAN3199" s="0"/>
      <c r="AAO3199" s="0"/>
      <c r="AAP3199" s="0"/>
      <c r="AAQ3199" s="0"/>
      <c r="AAR3199" s="0"/>
      <c r="AAS3199" s="0"/>
      <c r="AAT3199" s="0"/>
      <c r="AAU3199" s="0"/>
      <c r="AAV3199" s="0"/>
      <c r="AAW3199" s="0"/>
      <c r="AAX3199" s="0"/>
      <c r="AAY3199" s="0"/>
      <c r="AAZ3199" s="0"/>
      <c r="ABA3199" s="0"/>
      <c r="ABB3199" s="0"/>
      <c r="ABC3199" s="0"/>
      <c r="ABD3199" s="0"/>
      <c r="ABE3199" s="0"/>
      <c r="ABF3199" s="0"/>
      <c r="ABG3199" s="0"/>
      <c r="ABH3199" s="0"/>
      <c r="ABI3199" s="0"/>
      <c r="ABJ3199" s="0"/>
      <c r="ABK3199" s="0"/>
      <c r="ABL3199" s="0"/>
      <c r="ABM3199" s="0"/>
      <c r="ABN3199" s="0"/>
      <c r="ABO3199" s="0"/>
      <c r="ABP3199" s="0"/>
      <c r="ABQ3199" s="0"/>
      <c r="ABR3199" s="0"/>
      <c r="ABS3199" s="0"/>
      <c r="ABT3199" s="0"/>
      <c r="ABU3199" s="0"/>
      <c r="ABV3199" s="0"/>
      <c r="ABW3199" s="0"/>
      <c r="ABX3199" s="0"/>
      <c r="ABY3199" s="0"/>
      <c r="ABZ3199" s="0"/>
      <c r="ACA3199" s="0"/>
      <c r="ACB3199" s="0"/>
      <c r="ACC3199" s="0"/>
      <c r="ACD3199" s="0"/>
      <c r="ACE3199" s="0"/>
      <c r="ACF3199" s="0"/>
      <c r="ACG3199" s="0"/>
      <c r="ACH3199" s="0"/>
      <c r="ACI3199" s="0"/>
      <c r="ACJ3199" s="0"/>
      <c r="ACK3199" s="0"/>
      <c r="ACL3199" s="0"/>
      <c r="ACM3199" s="0"/>
      <c r="ACN3199" s="0"/>
      <c r="ACO3199" s="0"/>
      <c r="ACP3199" s="0"/>
      <c r="ACQ3199" s="0"/>
      <c r="ACR3199" s="0"/>
      <c r="ACS3199" s="0"/>
      <c r="ACT3199" s="0"/>
      <c r="ACU3199" s="0"/>
      <c r="ACV3199" s="0"/>
      <c r="ACW3199" s="0"/>
      <c r="ACX3199" s="0"/>
      <c r="ACY3199" s="0"/>
      <c r="ACZ3199" s="0"/>
      <c r="ADA3199" s="0"/>
      <c r="ADB3199" s="0"/>
      <c r="ADC3199" s="0"/>
      <c r="ADD3199" s="0"/>
      <c r="ADE3199" s="0"/>
      <c r="ADF3199" s="0"/>
      <c r="ADG3199" s="0"/>
      <c r="ADH3199" s="0"/>
      <c r="ADI3199" s="0"/>
      <c r="ADJ3199" s="0"/>
      <c r="ADK3199" s="0"/>
      <c r="ADL3199" s="0"/>
      <c r="ADM3199" s="0"/>
      <c r="ADN3199" s="0"/>
      <c r="ADO3199" s="0"/>
      <c r="ADP3199" s="0"/>
      <c r="ADQ3199" s="0"/>
      <c r="ADR3199" s="0"/>
      <c r="ADS3199" s="0"/>
      <c r="ADT3199" s="0"/>
      <c r="ADU3199" s="0"/>
      <c r="ADV3199" s="0"/>
      <c r="ADW3199" s="0"/>
      <c r="ADX3199" s="0"/>
      <c r="ADY3199" s="0"/>
      <c r="ADZ3199" s="0"/>
      <c r="AEA3199" s="0"/>
      <c r="AEB3199" s="0"/>
      <c r="AEC3199" s="0"/>
      <c r="AED3199" s="0"/>
      <c r="AEE3199" s="0"/>
      <c r="AEF3199" s="0"/>
      <c r="AEG3199" s="0"/>
      <c r="AEH3199" s="0"/>
      <c r="AEI3199" s="0"/>
      <c r="AEJ3199" s="0"/>
      <c r="AEK3199" s="0"/>
      <c r="AEL3199" s="0"/>
      <c r="AEM3199" s="0"/>
      <c r="AEN3199" s="0"/>
      <c r="AEO3199" s="0"/>
      <c r="AEP3199" s="0"/>
      <c r="AEQ3199" s="0"/>
      <c r="AER3199" s="0"/>
      <c r="AES3199" s="0"/>
      <c r="AET3199" s="0"/>
      <c r="AEU3199" s="0"/>
      <c r="AEV3199" s="0"/>
      <c r="AEW3199" s="0"/>
      <c r="AEX3199" s="0"/>
      <c r="AEY3199" s="0"/>
      <c r="AEZ3199" s="0"/>
      <c r="AFA3199" s="0"/>
      <c r="AFB3199" s="0"/>
      <c r="AFC3199" s="0"/>
      <c r="AFD3199" s="0"/>
      <c r="AFE3199" s="0"/>
      <c r="AFF3199" s="0"/>
      <c r="AFG3199" s="0"/>
      <c r="AFH3199" s="0"/>
      <c r="AFI3199" s="0"/>
      <c r="AFJ3199" s="0"/>
      <c r="AFK3199" s="0"/>
      <c r="AFL3199" s="0"/>
      <c r="AFM3199" s="0"/>
      <c r="AFN3199" s="0"/>
      <c r="AFO3199" s="0"/>
      <c r="AFP3199" s="0"/>
      <c r="AFQ3199" s="0"/>
      <c r="AFR3199" s="0"/>
      <c r="AFS3199" s="0"/>
      <c r="AFT3199" s="0"/>
      <c r="AFU3199" s="0"/>
      <c r="AFV3199" s="0"/>
      <c r="AFW3199" s="0"/>
      <c r="AFX3199" s="0"/>
      <c r="AFY3199" s="0"/>
      <c r="AFZ3199" s="0"/>
      <c r="AGA3199" s="0"/>
      <c r="AGB3199" s="0"/>
      <c r="AGC3199" s="0"/>
      <c r="AGD3199" s="0"/>
      <c r="AGE3199" s="0"/>
      <c r="AGF3199" s="0"/>
      <c r="AGG3199" s="0"/>
      <c r="AGH3199" s="0"/>
      <c r="AGI3199" s="0"/>
      <c r="AGJ3199" s="0"/>
      <c r="AGK3199" s="0"/>
      <c r="AGL3199" s="0"/>
      <c r="AGM3199" s="0"/>
      <c r="AGN3199" s="0"/>
      <c r="AGO3199" s="0"/>
      <c r="AGP3199" s="0"/>
      <c r="AGQ3199" s="0"/>
      <c r="AGR3199" s="0"/>
      <c r="AGS3199" s="0"/>
      <c r="AGT3199" s="0"/>
      <c r="AGU3199" s="0"/>
      <c r="AGV3199" s="0"/>
      <c r="AGW3199" s="0"/>
      <c r="AGX3199" s="0"/>
      <c r="AGY3199" s="0"/>
      <c r="AGZ3199" s="0"/>
      <c r="AHA3199" s="0"/>
      <c r="AHB3199" s="0"/>
      <c r="AHC3199" s="0"/>
      <c r="AHD3199" s="0"/>
      <c r="AHE3199" s="0"/>
      <c r="AHF3199" s="0"/>
      <c r="AHG3199" s="0"/>
      <c r="AHH3199" s="0"/>
      <c r="AHI3199" s="0"/>
      <c r="AHJ3199" s="0"/>
      <c r="AHK3199" s="0"/>
      <c r="AHL3199" s="0"/>
      <c r="AHM3199" s="0"/>
      <c r="AHN3199" s="0"/>
      <c r="AHO3199" s="0"/>
      <c r="AHP3199" s="0"/>
      <c r="AHQ3199" s="0"/>
      <c r="AHR3199" s="0"/>
      <c r="AHS3199" s="0"/>
      <c r="AHT3199" s="0"/>
      <c r="AHU3199" s="0"/>
      <c r="AHV3199" s="0"/>
      <c r="AHW3199" s="0"/>
      <c r="AHX3199" s="0"/>
      <c r="AHY3199" s="0"/>
      <c r="AHZ3199" s="0"/>
      <c r="AIA3199" s="0"/>
      <c r="AIB3199" s="0"/>
      <c r="AIC3199" s="0"/>
      <c r="AID3199" s="0"/>
      <c r="AIE3199" s="0"/>
      <c r="AIF3199" s="0"/>
      <c r="AIG3199" s="0"/>
      <c r="AIH3199" s="0"/>
      <c r="AII3199" s="0"/>
      <c r="AIJ3199" s="0"/>
      <c r="AIK3199" s="0"/>
      <c r="AIL3199" s="0"/>
      <c r="AIM3199" s="0"/>
      <c r="AIN3199" s="0"/>
      <c r="AIO3199" s="0"/>
      <c r="AIP3199" s="0"/>
      <c r="AIQ3199" s="0"/>
      <c r="AIR3199" s="0"/>
      <c r="AIS3199" s="0"/>
      <c r="AIT3199" s="0"/>
      <c r="AIU3199" s="0"/>
      <c r="AIV3199" s="0"/>
      <c r="AIW3199" s="0"/>
      <c r="AIX3199" s="0"/>
      <c r="AIY3199" s="0"/>
      <c r="AIZ3199" s="0"/>
      <c r="AJA3199" s="0"/>
      <c r="AJB3199" s="0"/>
      <c r="AJC3199" s="0"/>
      <c r="AJD3199" s="0"/>
      <c r="AJE3199" s="0"/>
      <c r="AJF3199" s="0"/>
      <c r="AJG3199" s="0"/>
      <c r="AJH3199" s="0"/>
      <c r="AJI3199" s="0"/>
      <c r="AJJ3199" s="0"/>
      <c r="AJK3199" s="0"/>
      <c r="AJL3199" s="0"/>
      <c r="AJM3199" s="0"/>
      <c r="AJN3199" s="0"/>
      <c r="AJO3199" s="0"/>
      <c r="AJP3199" s="0"/>
      <c r="AJQ3199" s="0"/>
      <c r="AJR3199" s="0"/>
      <c r="AJS3199" s="0"/>
      <c r="AJT3199" s="0"/>
      <c r="AJU3199" s="0"/>
      <c r="AJV3199" s="0"/>
      <c r="AJW3199" s="0"/>
      <c r="AJX3199" s="0"/>
      <c r="AJY3199" s="0"/>
      <c r="AJZ3199" s="0"/>
      <c r="AKA3199" s="0"/>
      <c r="AKB3199" s="0"/>
      <c r="AKC3199" s="0"/>
      <c r="AKD3199" s="0"/>
      <c r="AKE3199" s="0"/>
      <c r="AKF3199" s="0"/>
      <c r="AKG3199" s="0"/>
      <c r="AKH3199" s="0"/>
      <c r="AKI3199" s="0"/>
      <c r="AKJ3199" s="0"/>
      <c r="AKK3199" s="0"/>
      <c r="AKL3199" s="0"/>
      <c r="AKM3199" s="0"/>
      <c r="AKN3199" s="0"/>
      <c r="AKO3199" s="0"/>
      <c r="AKP3199" s="0"/>
      <c r="AKQ3199" s="0"/>
      <c r="AKR3199" s="0"/>
      <c r="AKS3199" s="0"/>
      <c r="AKT3199" s="0"/>
      <c r="AKU3199" s="0"/>
      <c r="AKV3199" s="0"/>
      <c r="AKW3199" s="0"/>
      <c r="AKX3199" s="0"/>
      <c r="AKY3199" s="0"/>
      <c r="AKZ3199" s="0"/>
      <c r="ALA3199" s="0"/>
      <c r="ALB3199" s="0"/>
      <c r="ALC3199" s="0"/>
      <c r="ALD3199" s="0"/>
      <c r="ALE3199" s="0"/>
      <c r="ALF3199" s="0"/>
      <c r="ALG3199" s="0"/>
      <c r="ALH3199" s="0"/>
      <c r="ALI3199" s="0"/>
      <c r="ALJ3199" s="0"/>
      <c r="ALK3199" s="0"/>
      <c r="ALL3199" s="0"/>
      <c r="ALM3199" s="0"/>
      <c r="ALN3199" s="0"/>
      <c r="ALO3199" s="0"/>
      <c r="ALP3199" s="0"/>
      <c r="ALQ3199" s="0"/>
      <c r="ALR3199" s="0"/>
      <c r="ALS3199" s="0"/>
      <c r="ALT3199" s="0"/>
      <c r="ALU3199" s="0"/>
      <c r="ALV3199" s="0"/>
      <c r="ALW3199" s="0"/>
      <c r="ALX3199" s="0"/>
      <c r="ALY3199" s="0"/>
      <c r="ALZ3199" s="0"/>
      <c r="AMA3199" s="0"/>
      <c r="AMB3199" s="0"/>
      <c r="AMC3199" s="0"/>
      <c r="AMD3199" s="0"/>
      <c r="AME3199" s="0"/>
      <c r="AMF3199" s="0"/>
      <c r="AMG3199" s="0"/>
      <c r="AMH3199" s="0"/>
      <c r="AMI3199" s="0"/>
    </row>
    <row r="3200" customFormat="false" ht="12.75" hidden="false" customHeight="false" outlineLevel="0" collapsed="false">
      <c r="A3200" s="1" t="s">
        <v>3435</v>
      </c>
      <c r="C3200" s="27" t="s">
        <v>3443</v>
      </c>
      <c r="D3200" s="27" t="s">
        <v>26</v>
      </c>
      <c r="E3200" s="97"/>
      <c r="F3200" s="31"/>
      <c r="G3200" s="27"/>
      <c r="H3200" s="30" t="s">
        <v>168</v>
      </c>
      <c r="I3200" s="31" t="n">
        <v>0.32</v>
      </c>
      <c r="J3200" s="31" t="s">
        <v>3437</v>
      </c>
      <c r="BM3200" s="0"/>
      <c r="BN3200" s="0"/>
      <c r="BO3200" s="0"/>
      <c r="BP3200" s="0"/>
      <c r="BQ3200" s="0"/>
      <c r="BR3200" s="0"/>
      <c r="BS3200" s="0"/>
      <c r="BT3200" s="0"/>
      <c r="BU3200" s="0"/>
      <c r="BV3200" s="0"/>
      <c r="BW3200" s="0"/>
      <c r="BX3200" s="0"/>
      <c r="BY3200" s="0"/>
      <c r="BZ3200" s="0"/>
      <c r="CA3200" s="0"/>
      <c r="CB3200" s="0"/>
      <c r="CC3200" s="0"/>
      <c r="CD3200" s="0"/>
      <c r="CE3200" s="0"/>
      <c r="CF3200" s="0"/>
      <c r="CG3200" s="0"/>
      <c r="CH3200" s="0"/>
      <c r="CI3200" s="0"/>
      <c r="CJ3200" s="0"/>
      <c r="CK3200" s="0"/>
      <c r="CL3200" s="0"/>
      <c r="CM3200" s="0"/>
      <c r="CN3200" s="0"/>
      <c r="CO3200" s="0"/>
      <c r="CP3200" s="0"/>
      <c r="CQ3200" s="0"/>
      <c r="CR3200" s="0"/>
      <c r="CS3200" s="0"/>
      <c r="CT3200" s="0"/>
      <c r="CU3200" s="0"/>
      <c r="CV3200" s="0"/>
      <c r="CW3200" s="0"/>
      <c r="CX3200" s="0"/>
      <c r="CY3200" s="0"/>
      <c r="CZ3200" s="0"/>
      <c r="DA3200" s="0"/>
      <c r="DB3200" s="0"/>
      <c r="DC3200" s="0"/>
      <c r="DD3200" s="0"/>
      <c r="DE3200" s="0"/>
      <c r="DF3200" s="0"/>
      <c r="DG3200" s="0"/>
      <c r="DH3200" s="0"/>
      <c r="DI3200" s="0"/>
      <c r="DJ3200" s="0"/>
      <c r="DK3200" s="0"/>
      <c r="DL3200" s="0"/>
      <c r="DM3200" s="0"/>
      <c r="DN3200" s="0"/>
      <c r="DO3200" s="0"/>
      <c r="DP3200" s="0"/>
      <c r="DQ3200" s="0"/>
      <c r="DR3200" s="0"/>
      <c r="DS3200" s="0"/>
      <c r="DT3200" s="0"/>
      <c r="DU3200" s="0"/>
      <c r="DV3200" s="0"/>
      <c r="DW3200" s="0"/>
      <c r="DX3200" s="0"/>
      <c r="DY3200" s="0"/>
      <c r="DZ3200" s="0"/>
      <c r="EA3200" s="0"/>
      <c r="EB3200" s="0"/>
      <c r="EC3200" s="0"/>
      <c r="ED3200" s="0"/>
      <c r="EE3200" s="0"/>
      <c r="EF3200" s="0"/>
      <c r="EG3200" s="0"/>
      <c r="EH3200" s="0"/>
      <c r="EI3200" s="0"/>
      <c r="EJ3200" s="0"/>
      <c r="EK3200" s="0"/>
      <c r="EL3200" s="0"/>
      <c r="EM3200" s="0"/>
      <c r="EN3200" s="0"/>
      <c r="EO3200" s="0"/>
      <c r="EP3200" s="0"/>
      <c r="EQ3200" s="0"/>
      <c r="ER3200" s="0"/>
      <c r="ES3200" s="0"/>
      <c r="ET3200" s="0"/>
      <c r="EU3200" s="0"/>
      <c r="EV3200" s="0"/>
      <c r="EW3200" s="0"/>
      <c r="EX3200" s="0"/>
      <c r="EY3200" s="0"/>
      <c r="EZ3200" s="0"/>
      <c r="FA3200" s="0"/>
      <c r="FB3200" s="0"/>
      <c r="FC3200" s="0"/>
      <c r="FD3200" s="0"/>
      <c r="FE3200" s="0"/>
      <c r="FF3200" s="0"/>
      <c r="FG3200" s="0"/>
      <c r="FH3200" s="0"/>
      <c r="FI3200" s="0"/>
      <c r="FJ3200" s="0"/>
      <c r="FK3200" s="0"/>
      <c r="FL3200" s="0"/>
      <c r="FM3200" s="0"/>
      <c r="FN3200" s="0"/>
      <c r="FO3200" s="0"/>
      <c r="FP3200" s="0"/>
      <c r="FQ3200" s="0"/>
      <c r="FR3200" s="0"/>
      <c r="FS3200" s="0"/>
      <c r="FT3200" s="0"/>
      <c r="FU3200" s="0"/>
      <c r="FV3200" s="0"/>
      <c r="FW3200" s="0"/>
      <c r="FX3200" s="0"/>
      <c r="FY3200" s="0"/>
      <c r="FZ3200" s="0"/>
      <c r="GA3200" s="0"/>
      <c r="GB3200" s="0"/>
      <c r="GC3200" s="0"/>
      <c r="GD3200" s="0"/>
      <c r="GE3200" s="0"/>
      <c r="GF3200" s="0"/>
      <c r="GG3200" s="0"/>
      <c r="GH3200" s="0"/>
      <c r="GI3200" s="0"/>
      <c r="GJ3200" s="0"/>
      <c r="GK3200" s="0"/>
      <c r="GL3200" s="0"/>
      <c r="GM3200" s="0"/>
      <c r="GN3200" s="0"/>
      <c r="GO3200" s="0"/>
      <c r="GP3200" s="0"/>
      <c r="GQ3200" s="0"/>
      <c r="GR3200" s="0"/>
      <c r="GS3200" s="0"/>
      <c r="GT3200" s="0"/>
      <c r="GU3200" s="0"/>
      <c r="GV3200" s="0"/>
      <c r="GW3200" s="0"/>
      <c r="GX3200" s="0"/>
      <c r="GY3200" s="0"/>
      <c r="GZ3200" s="0"/>
      <c r="HA3200" s="0"/>
      <c r="HB3200" s="0"/>
      <c r="HC3200" s="0"/>
      <c r="HD3200" s="0"/>
      <c r="HE3200" s="0"/>
      <c r="HF3200" s="0"/>
      <c r="HG3200" s="0"/>
      <c r="HH3200" s="0"/>
      <c r="HI3200" s="0"/>
      <c r="HJ3200" s="0"/>
      <c r="HK3200" s="0"/>
      <c r="HL3200" s="0"/>
      <c r="HM3200" s="0"/>
      <c r="HN3200" s="0"/>
      <c r="HO3200" s="0"/>
      <c r="HP3200" s="0"/>
      <c r="HQ3200" s="0"/>
      <c r="HR3200" s="0"/>
      <c r="HS3200" s="0"/>
      <c r="HT3200" s="0"/>
      <c r="HU3200" s="0"/>
      <c r="HV3200" s="0"/>
      <c r="HW3200" s="0"/>
      <c r="HX3200" s="0"/>
      <c r="HY3200" s="0"/>
      <c r="HZ3200" s="0"/>
      <c r="IA3200" s="0"/>
      <c r="IB3200" s="0"/>
      <c r="IC3200" s="0"/>
      <c r="ID3200" s="0"/>
      <c r="IE3200" s="0"/>
      <c r="IF3200" s="0"/>
      <c r="IG3200" s="0"/>
      <c r="IH3200" s="0"/>
      <c r="II3200" s="0"/>
      <c r="IJ3200" s="0"/>
      <c r="IK3200" s="0"/>
      <c r="IL3200" s="0"/>
      <c r="IM3200" s="0"/>
      <c r="IN3200" s="0"/>
      <c r="IO3200" s="0"/>
      <c r="IP3200" s="0"/>
      <c r="IQ3200" s="0"/>
      <c r="IR3200" s="0"/>
      <c r="IS3200" s="0"/>
      <c r="IT3200" s="0"/>
      <c r="IU3200" s="0"/>
      <c r="IV3200" s="0"/>
      <c r="IW3200" s="0"/>
      <c r="IX3200" s="0"/>
      <c r="IY3200" s="0"/>
      <c r="IZ3200" s="0"/>
      <c r="JA3200" s="0"/>
      <c r="JB3200" s="0"/>
      <c r="JC3200" s="0"/>
      <c r="JD3200" s="0"/>
      <c r="JE3200" s="0"/>
      <c r="JF3200" s="0"/>
      <c r="JG3200" s="0"/>
      <c r="JH3200" s="0"/>
      <c r="JI3200" s="0"/>
      <c r="JJ3200" s="0"/>
      <c r="JK3200" s="0"/>
      <c r="JL3200" s="0"/>
      <c r="JM3200" s="0"/>
      <c r="JN3200" s="0"/>
      <c r="JO3200" s="0"/>
      <c r="JP3200" s="0"/>
      <c r="JQ3200" s="0"/>
      <c r="JR3200" s="0"/>
      <c r="JS3200" s="0"/>
      <c r="JT3200" s="0"/>
      <c r="JU3200" s="0"/>
      <c r="JV3200" s="0"/>
      <c r="JW3200" s="0"/>
      <c r="JX3200" s="0"/>
      <c r="JY3200" s="0"/>
      <c r="JZ3200" s="0"/>
      <c r="KA3200" s="0"/>
      <c r="KB3200" s="0"/>
      <c r="KC3200" s="0"/>
      <c r="KD3200" s="0"/>
      <c r="KE3200" s="0"/>
      <c r="KF3200" s="0"/>
      <c r="KG3200" s="0"/>
      <c r="KH3200" s="0"/>
      <c r="KI3200" s="0"/>
      <c r="KJ3200" s="0"/>
      <c r="KK3200" s="0"/>
      <c r="KL3200" s="0"/>
      <c r="KM3200" s="0"/>
      <c r="KN3200" s="0"/>
      <c r="KO3200" s="0"/>
      <c r="KP3200" s="0"/>
      <c r="KQ3200" s="0"/>
      <c r="KR3200" s="0"/>
      <c r="KS3200" s="0"/>
      <c r="KT3200" s="0"/>
      <c r="KU3200" s="0"/>
      <c r="KV3200" s="0"/>
      <c r="KW3200" s="0"/>
      <c r="KX3200" s="0"/>
      <c r="KY3200" s="0"/>
      <c r="KZ3200" s="0"/>
      <c r="LA3200" s="0"/>
      <c r="LB3200" s="0"/>
      <c r="LC3200" s="0"/>
      <c r="LD3200" s="0"/>
      <c r="LE3200" s="0"/>
      <c r="LF3200" s="0"/>
      <c r="LG3200" s="0"/>
      <c r="LH3200" s="0"/>
      <c r="LI3200" s="0"/>
      <c r="LJ3200" s="0"/>
      <c r="LK3200" s="0"/>
      <c r="LL3200" s="0"/>
      <c r="LM3200" s="0"/>
      <c r="LN3200" s="0"/>
      <c r="LO3200" s="0"/>
      <c r="LP3200" s="0"/>
      <c r="LQ3200" s="0"/>
      <c r="LR3200" s="0"/>
      <c r="LS3200" s="0"/>
      <c r="LT3200" s="0"/>
      <c r="LU3200" s="0"/>
      <c r="LV3200" s="0"/>
      <c r="LW3200" s="0"/>
      <c r="LX3200" s="0"/>
      <c r="LY3200" s="0"/>
      <c r="LZ3200" s="0"/>
      <c r="MA3200" s="0"/>
      <c r="MB3200" s="0"/>
      <c r="MC3200" s="0"/>
      <c r="MD3200" s="0"/>
      <c r="ME3200" s="0"/>
      <c r="MF3200" s="0"/>
      <c r="MG3200" s="0"/>
      <c r="MH3200" s="0"/>
      <c r="MI3200" s="0"/>
      <c r="MJ3200" s="0"/>
      <c r="MK3200" s="0"/>
      <c r="ML3200" s="0"/>
      <c r="MM3200" s="0"/>
      <c r="MN3200" s="0"/>
      <c r="MO3200" s="0"/>
      <c r="MP3200" s="0"/>
      <c r="MQ3200" s="0"/>
      <c r="MR3200" s="0"/>
      <c r="MS3200" s="0"/>
      <c r="MT3200" s="0"/>
      <c r="MU3200" s="0"/>
      <c r="MV3200" s="0"/>
      <c r="MW3200" s="0"/>
      <c r="MX3200" s="0"/>
      <c r="MY3200" s="0"/>
      <c r="MZ3200" s="0"/>
      <c r="NA3200" s="0"/>
      <c r="NB3200" s="0"/>
      <c r="NC3200" s="0"/>
      <c r="ND3200" s="0"/>
      <c r="NE3200" s="0"/>
      <c r="NF3200" s="0"/>
      <c r="NG3200" s="0"/>
      <c r="NH3200" s="0"/>
      <c r="NI3200" s="0"/>
      <c r="NJ3200" s="0"/>
      <c r="NK3200" s="0"/>
      <c r="NL3200" s="0"/>
      <c r="NM3200" s="0"/>
      <c r="NN3200" s="0"/>
      <c r="NO3200" s="0"/>
      <c r="NP3200" s="0"/>
      <c r="NQ3200" s="0"/>
      <c r="NR3200" s="0"/>
      <c r="NS3200" s="0"/>
      <c r="NT3200" s="0"/>
      <c r="NU3200" s="0"/>
      <c r="NV3200" s="0"/>
      <c r="NW3200" s="0"/>
      <c r="NX3200" s="0"/>
      <c r="NY3200" s="0"/>
      <c r="NZ3200" s="0"/>
      <c r="OA3200" s="0"/>
      <c r="OB3200" s="0"/>
      <c r="OC3200" s="0"/>
      <c r="OD3200" s="0"/>
      <c r="OE3200" s="0"/>
      <c r="OF3200" s="0"/>
      <c r="OG3200" s="0"/>
      <c r="OH3200" s="0"/>
      <c r="OI3200" s="0"/>
      <c r="OJ3200" s="0"/>
      <c r="OK3200" s="0"/>
      <c r="OL3200" s="0"/>
      <c r="OM3200" s="0"/>
      <c r="ON3200" s="0"/>
      <c r="OO3200" s="0"/>
      <c r="OP3200" s="0"/>
      <c r="OQ3200" s="0"/>
      <c r="OR3200" s="0"/>
      <c r="OS3200" s="0"/>
      <c r="OT3200" s="0"/>
      <c r="OU3200" s="0"/>
      <c r="OV3200" s="0"/>
      <c r="OW3200" s="0"/>
      <c r="OX3200" s="0"/>
      <c r="OY3200" s="0"/>
      <c r="OZ3200" s="0"/>
      <c r="PA3200" s="0"/>
      <c r="PB3200" s="0"/>
      <c r="PC3200" s="0"/>
      <c r="PD3200" s="0"/>
      <c r="PE3200" s="0"/>
      <c r="PF3200" s="0"/>
      <c r="PG3200" s="0"/>
      <c r="PH3200" s="0"/>
      <c r="PI3200" s="0"/>
      <c r="PJ3200" s="0"/>
      <c r="PK3200" s="0"/>
      <c r="PL3200" s="0"/>
      <c r="PM3200" s="0"/>
      <c r="PN3200" s="0"/>
      <c r="PO3200" s="0"/>
      <c r="PP3200" s="0"/>
      <c r="PQ3200" s="0"/>
      <c r="PR3200" s="0"/>
      <c r="PS3200" s="0"/>
      <c r="PT3200" s="0"/>
      <c r="PU3200" s="0"/>
      <c r="PV3200" s="0"/>
      <c r="PW3200" s="0"/>
      <c r="PX3200" s="0"/>
      <c r="PY3200" s="0"/>
      <c r="PZ3200" s="0"/>
      <c r="QA3200" s="0"/>
      <c r="QB3200" s="0"/>
      <c r="QC3200" s="0"/>
      <c r="QD3200" s="0"/>
      <c r="QE3200" s="0"/>
      <c r="QF3200" s="0"/>
      <c r="QG3200" s="0"/>
      <c r="QH3200" s="0"/>
      <c r="QI3200" s="0"/>
      <c r="QJ3200" s="0"/>
      <c r="QK3200" s="0"/>
      <c r="QL3200" s="0"/>
      <c r="QM3200" s="0"/>
      <c r="QN3200" s="0"/>
      <c r="QO3200" s="0"/>
      <c r="QP3200" s="0"/>
      <c r="QQ3200" s="0"/>
      <c r="QR3200" s="0"/>
      <c r="QS3200" s="0"/>
      <c r="QT3200" s="0"/>
      <c r="QU3200" s="0"/>
      <c r="QV3200" s="0"/>
      <c r="QW3200" s="0"/>
      <c r="QX3200" s="0"/>
      <c r="QY3200" s="0"/>
      <c r="QZ3200" s="0"/>
      <c r="RA3200" s="0"/>
      <c r="RB3200" s="0"/>
      <c r="RC3200" s="0"/>
      <c r="RD3200" s="0"/>
      <c r="RE3200" s="0"/>
      <c r="RF3200" s="0"/>
      <c r="RG3200" s="0"/>
      <c r="RH3200" s="0"/>
      <c r="RI3200" s="0"/>
      <c r="RJ3200" s="0"/>
      <c r="RK3200" s="0"/>
      <c r="RL3200" s="0"/>
      <c r="RM3200" s="0"/>
      <c r="RN3200" s="0"/>
      <c r="RO3200" s="0"/>
      <c r="RP3200" s="0"/>
      <c r="RQ3200" s="0"/>
      <c r="RR3200" s="0"/>
      <c r="RS3200" s="0"/>
      <c r="RT3200" s="0"/>
      <c r="RU3200" s="0"/>
      <c r="RV3200" s="0"/>
      <c r="RW3200" s="0"/>
      <c r="RX3200" s="0"/>
      <c r="RY3200" s="0"/>
      <c r="RZ3200" s="0"/>
      <c r="SA3200" s="0"/>
      <c r="SB3200" s="0"/>
      <c r="SC3200" s="0"/>
      <c r="SD3200" s="0"/>
      <c r="SE3200" s="0"/>
      <c r="SF3200" s="0"/>
      <c r="SG3200" s="0"/>
      <c r="SH3200" s="0"/>
      <c r="SI3200" s="0"/>
      <c r="SJ3200" s="0"/>
      <c r="SK3200" s="0"/>
      <c r="SL3200" s="0"/>
      <c r="SM3200" s="0"/>
      <c r="SN3200" s="0"/>
      <c r="SO3200" s="0"/>
      <c r="SP3200" s="0"/>
      <c r="SQ3200" s="0"/>
      <c r="SR3200" s="0"/>
      <c r="SS3200" s="0"/>
      <c r="ST3200" s="0"/>
      <c r="SU3200" s="0"/>
      <c r="SV3200" s="0"/>
      <c r="SW3200" s="0"/>
      <c r="SX3200" s="0"/>
      <c r="SY3200" s="0"/>
      <c r="SZ3200" s="0"/>
      <c r="TA3200" s="0"/>
      <c r="TB3200" s="0"/>
      <c r="TC3200" s="0"/>
      <c r="TD3200" s="0"/>
      <c r="TE3200" s="0"/>
      <c r="TF3200" s="0"/>
      <c r="TG3200" s="0"/>
      <c r="TH3200" s="0"/>
      <c r="TI3200" s="0"/>
      <c r="TJ3200" s="0"/>
      <c r="TK3200" s="0"/>
      <c r="TL3200" s="0"/>
      <c r="TM3200" s="0"/>
      <c r="TN3200" s="0"/>
      <c r="TO3200" s="0"/>
      <c r="TP3200" s="0"/>
      <c r="TQ3200" s="0"/>
      <c r="TR3200" s="0"/>
      <c r="TS3200" s="0"/>
      <c r="TT3200" s="0"/>
      <c r="TU3200" s="0"/>
      <c r="TV3200" s="0"/>
      <c r="TW3200" s="0"/>
      <c r="TX3200" s="0"/>
      <c r="TY3200" s="0"/>
      <c r="TZ3200" s="0"/>
      <c r="UA3200" s="0"/>
      <c r="UB3200" s="0"/>
      <c r="UC3200" s="0"/>
      <c r="UD3200" s="0"/>
      <c r="UE3200" s="0"/>
      <c r="UF3200" s="0"/>
      <c r="UG3200" s="0"/>
      <c r="UH3200" s="0"/>
      <c r="UI3200" s="0"/>
      <c r="UJ3200" s="0"/>
      <c r="UK3200" s="0"/>
      <c r="UL3200" s="0"/>
      <c r="UM3200" s="0"/>
      <c r="UN3200" s="0"/>
      <c r="UO3200" s="0"/>
      <c r="UP3200" s="0"/>
      <c r="UQ3200" s="0"/>
      <c r="UR3200" s="0"/>
      <c r="US3200" s="0"/>
      <c r="UT3200" s="0"/>
      <c r="UU3200" s="0"/>
      <c r="UV3200" s="0"/>
      <c r="UW3200" s="0"/>
      <c r="UX3200" s="0"/>
      <c r="UY3200" s="0"/>
      <c r="UZ3200" s="0"/>
      <c r="VA3200" s="0"/>
      <c r="VB3200" s="0"/>
      <c r="VC3200" s="0"/>
      <c r="VD3200" s="0"/>
      <c r="VE3200" s="0"/>
      <c r="VF3200" s="0"/>
      <c r="VG3200" s="0"/>
      <c r="VH3200" s="0"/>
      <c r="VI3200" s="0"/>
      <c r="VJ3200" s="0"/>
      <c r="VK3200" s="0"/>
      <c r="VL3200" s="0"/>
      <c r="VM3200" s="0"/>
      <c r="VN3200" s="0"/>
      <c r="VO3200" s="0"/>
      <c r="VP3200" s="0"/>
      <c r="VQ3200" s="0"/>
      <c r="VR3200" s="0"/>
      <c r="VS3200" s="0"/>
      <c r="VT3200" s="0"/>
      <c r="VU3200" s="0"/>
      <c r="VV3200" s="0"/>
      <c r="VW3200" s="0"/>
      <c r="VX3200" s="0"/>
      <c r="VY3200" s="0"/>
      <c r="VZ3200" s="0"/>
      <c r="WA3200" s="0"/>
      <c r="WB3200" s="0"/>
      <c r="WC3200" s="0"/>
      <c r="WD3200" s="0"/>
      <c r="WE3200" s="0"/>
      <c r="WF3200" s="0"/>
      <c r="WG3200" s="0"/>
      <c r="WH3200" s="0"/>
      <c r="WI3200" s="0"/>
      <c r="WJ3200" s="0"/>
      <c r="WK3200" s="0"/>
      <c r="WL3200" s="0"/>
      <c r="WM3200" s="0"/>
      <c r="WN3200" s="0"/>
      <c r="WO3200" s="0"/>
      <c r="WP3200" s="0"/>
      <c r="WQ3200" s="0"/>
      <c r="WR3200" s="0"/>
      <c r="WS3200" s="0"/>
      <c r="WT3200" s="0"/>
      <c r="WU3200" s="0"/>
      <c r="WV3200" s="0"/>
      <c r="WW3200" s="0"/>
      <c r="WX3200" s="0"/>
      <c r="WY3200" s="0"/>
      <c r="WZ3200" s="0"/>
      <c r="XA3200" s="0"/>
      <c r="XB3200" s="0"/>
      <c r="XC3200" s="0"/>
      <c r="XD3200" s="0"/>
      <c r="XE3200" s="0"/>
      <c r="XF3200" s="0"/>
      <c r="XG3200" s="0"/>
      <c r="XH3200" s="0"/>
      <c r="XI3200" s="0"/>
      <c r="XJ3200" s="0"/>
      <c r="XK3200" s="0"/>
      <c r="XL3200" s="0"/>
      <c r="XM3200" s="0"/>
      <c r="XN3200" s="0"/>
      <c r="XO3200" s="0"/>
      <c r="XP3200" s="0"/>
      <c r="XQ3200" s="0"/>
      <c r="XR3200" s="0"/>
      <c r="XS3200" s="0"/>
      <c r="XT3200" s="0"/>
      <c r="XU3200" s="0"/>
      <c r="XV3200" s="0"/>
      <c r="XW3200" s="0"/>
      <c r="XX3200" s="0"/>
      <c r="XY3200" s="0"/>
      <c r="XZ3200" s="0"/>
      <c r="YA3200" s="0"/>
      <c r="YB3200" s="0"/>
      <c r="YC3200" s="0"/>
      <c r="YD3200" s="0"/>
      <c r="YE3200" s="0"/>
      <c r="YF3200" s="0"/>
      <c r="YG3200" s="0"/>
      <c r="YH3200" s="0"/>
      <c r="YI3200" s="0"/>
      <c r="YJ3200" s="0"/>
      <c r="YK3200" s="0"/>
      <c r="YL3200" s="0"/>
      <c r="YM3200" s="0"/>
      <c r="YN3200" s="0"/>
      <c r="YO3200" s="0"/>
      <c r="YP3200" s="0"/>
      <c r="YQ3200" s="0"/>
      <c r="YR3200" s="0"/>
      <c r="YS3200" s="0"/>
      <c r="YT3200" s="0"/>
      <c r="YU3200" s="0"/>
      <c r="YV3200" s="0"/>
      <c r="YW3200" s="0"/>
      <c r="YX3200" s="0"/>
      <c r="YY3200" s="0"/>
      <c r="YZ3200" s="0"/>
      <c r="ZA3200" s="0"/>
      <c r="ZB3200" s="0"/>
      <c r="ZC3200" s="0"/>
      <c r="ZD3200" s="0"/>
      <c r="ZE3200" s="0"/>
      <c r="ZF3200" s="0"/>
      <c r="ZG3200" s="0"/>
      <c r="ZH3200" s="0"/>
      <c r="ZI3200" s="0"/>
      <c r="ZJ3200" s="0"/>
      <c r="ZK3200" s="0"/>
      <c r="ZL3200" s="0"/>
      <c r="ZM3200" s="0"/>
      <c r="ZN3200" s="0"/>
      <c r="ZO3200" s="0"/>
      <c r="ZP3200" s="0"/>
      <c r="ZQ3200" s="0"/>
      <c r="ZR3200" s="0"/>
      <c r="ZS3200" s="0"/>
      <c r="ZT3200" s="0"/>
      <c r="ZU3200" s="0"/>
      <c r="ZV3200" s="0"/>
      <c r="ZW3200" s="0"/>
      <c r="ZX3200" s="0"/>
      <c r="ZY3200" s="0"/>
      <c r="ZZ3200" s="0"/>
      <c r="AAA3200" s="0"/>
      <c r="AAB3200" s="0"/>
      <c r="AAC3200" s="0"/>
      <c r="AAD3200" s="0"/>
      <c r="AAE3200" s="0"/>
      <c r="AAF3200" s="0"/>
      <c r="AAG3200" s="0"/>
      <c r="AAH3200" s="0"/>
      <c r="AAI3200" s="0"/>
      <c r="AAJ3200" s="0"/>
      <c r="AAK3200" s="0"/>
      <c r="AAL3200" s="0"/>
      <c r="AAM3200" s="0"/>
      <c r="AAN3200" s="0"/>
      <c r="AAO3200" s="0"/>
      <c r="AAP3200" s="0"/>
      <c r="AAQ3200" s="0"/>
      <c r="AAR3200" s="0"/>
      <c r="AAS3200" s="0"/>
      <c r="AAT3200" s="0"/>
      <c r="AAU3200" s="0"/>
      <c r="AAV3200" s="0"/>
      <c r="AAW3200" s="0"/>
      <c r="AAX3200" s="0"/>
      <c r="AAY3200" s="0"/>
      <c r="AAZ3200" s="0"/>
      <c r="ABA3200" s="0"/>
      <c r="ABB3200" s="0"/>
      <c r="ABC3200" s="0"/>
      <c r="ABD3200" s="0"/>
      <c r="ABE3200" s="0"/>
      <c r="ABF3200" s="0"/>
      <c r="ABG3200" s="0"/>
      <c r="ABH3200" s="0"/>
      <c r="ABI3200" s="0"/>
      <c r="ABJ3200" s="0"/>
      <c r="ABK3200" s="0"/>
      <c r="ABL3200" s="0"/>
      <c r="ABM3200" s="0"/>
      <c r="ABN3200" s="0"/>
      <c r="ABO3200" s="0"/>
      <c r="ABP3200" s="0"/>
      <c r="ABQ3200" s="0"/>
      <c r="ABR3200" s="0"/>
      <c r="ABS3200" s="0"/>
      <c r="ABT3200" s="0"/>
      <c r="ABU3200" s="0"/>
      <c r="ABV3200" s="0"/>
      <c r="ABW3200" s="0"/>
      <c r="ABX3200" s="0"/>
      <c r="ABY3200" s="0"/>
      <c r="ABZ3200" s="0"/>
      <c r="ACA3200" s="0"/>
      <c r="ACB3200" s="0"/>
      <c r="ACC3200" s="0"/>
      <c r="ACD3200" s="0"/>
      <c r="ACE3200" s="0"/>
      <c r="ACF3200" s="0"/>
      <c r="ACG3200" s="0"/>
      <c r="ACH3200" s="0"/>
      <c r="ACI3200" s="0"/>
      <c r="ACJ3200" s="0"/>
      <c r="ACK3200" s="0"/>
      <c r="ACL3200" s="0"/>
      <c r="ACM3200" s="0"/>
      <c r="ACN3200" s="0"/>
      <c r="ACO3200" s="0"/>
      <c r="ACP3200" s="0"/>
      <c r="ACQ3200" s="0"/>
      <c r="ACR3200" s="0"/>
      <c r="ACS3200" s="0"/>
      <c r="ACT3200" s="0"/>
      <c r="ACU3200" s="0"/>
      <c r="ACV3200" s="0"/>
      <c r="ACW3200" s="0"/>
      <c r="ACX3200" s="0"/>
      <c r="ACY3200" s="0"/>
      <c r="ACZ3200" s="0"/>
      <c r="ADA3200" s="0"/>
      <c r="ADB3200" s="0"/>
      <c r="ADC3200" s="0"/>
      <c r="ADD3200" s="0"/>
      <c r="ADE3200" s="0"/>
      <c r="ADF3200" s="0"/>
      <c r="ADG3200" s="0"/>
      <c r="ADH3200" s="0"/>
      <c r="ADI3200" s="0"/>
      <c r="ADJ3200" s="0"/>
      <c r="ADK3200" s="0"/>
      <c r="ADL3200" s="0"/>
      <c r="ADM3200" s="0"/>
      <c r="ADN3200" s="0"/>
      <c r="ADO3200" s="0"/>
      <c r="ADP3200" s="0"/>
      <c r="ADQ3200" s="0"/>
      <c r="ADR3200" s="0"/>
      <c r="ADS3200" s="0"/>
      <c r="ADT3200" s="0"/>
      <c r="ADU3200" s="0"/>
      <c r="ADV3200" s="0"/>
      <c r="ADW3200" s="0"/>
      <c r="ADX3200" s="0"/>
      <c r="ADY3200" s="0"/>
      <c r="ADZ3200" s="0"/>
      <c r="AEA3200" s="0"/>
      <c r="AEB3200" s="0"/>
      <c r="AEC3200" s="0"/>
      <c r="AED3200" s="0"/>
      <c r="AEE3200" s="0"/>
      <c r="AEF3200" s="0"/>
      <c r="AEG3200" s="0"/>
      <c r="AEH3200" s="0"/>
      <c r="AEI3200" s="0"/>
      <c r="AEJ3200" s="0"/>
      <c r="AEK3200" s="0"/>
      <c r="AEL3200" s="0"/>
      <c r="AEM3200" s="0"/>
      <c r="AEN3200" s="0"/>
      <c r="AEO3200" s="0"/>
      <c r="AEP3200" s="0"/>
      <c r="AEQ3200" s="0"/>
      <c r="AER3200" s="0"/>
      <c r="AES3200" s="0"/>
      <c r="AET3200" s="0"/>
      <c r="AEU3200" s="0"/>
      <c r="AEV3200" s="0"/>
      <c r="AEW3200" s="0"/>
      <c r="AEX3200" s="0"/>
      <c r="AEY3200" s="0"/>
      <c r="AEZ3200" s="0"/>
      <c r="AFA3200" s="0"/>
      <c r="AFB3200" s="0"/>
      <c r="AFC3200" s="0"/>
      <c r="AFD3200" s="0"/>
      <c r="AFE3200" s="0"/>
      <c r="AFF3200" s="0"/>
      <c r="AFG3200" s="0"/>
      <c r="AFH3200" s="0"/>
      <c r="AFI3200" s="0"/>
      <c r="AFJ3200" s="0"/>
      <c r="AFK3200" s="0"/>
      <c r="AFL3200" s="0"/>
      <c r="AFM3200" s="0"/>
      <c r="AFN3200" s="0"/>
      <c r="AFO3200" s="0"/>
      <c r="AFP3200" s="0"/>
      <c r="AFQ3200" s="0"/>
      <c r="AFR3200" s="0"/>
      <c r="AFS3200" s="0"/>
      <c r="AFT3200" s="0"/>
      <c r="AFU3200" s="0"/>
      <c r="AFV3200" s="0"/>
      <c r="AFW3200" s="0"/>
      <c r="AFX3200" s="0"/>
      <c r="AFY3200" s="0"/>
      <c r="AFZ3200" s="0"/>
      <c r="AGA3200" s="0"/>
      <c r="AGB3200" s="0"/>
      <c r="AGC3200" s="0"/>
      <c r="AGD3200" s="0"/>
      <c r="AGE3200" s="0"/>
      <c r="AGF3200" s="0"/>
      <c r="AGG3200" s="0"/>
      <c r="AGH3200" s="0"/>
      <c r="AGI3200" s="0"/>
      <c r="AGJ3200" s="0"/>
      <c r="AGK3200" s="0"/>
      <c r="AGL3200" s="0"/>
      <c r="AGM3200" s="0"/>
      <c r="AGN3200" s="0"/>
      <c r="AGO3200" s="0"/>
      <c r="AGP3200" s="0"/>
      <c r="AGQ3200" s="0"/>
      <c r="AGR3200" s="0"/>
      <c r="AGS3200" s="0"/>
      <c r="AGT3200" s="0"/>
      <c r="AGU3200" s="0"/>
      <c r="AGV3200" s="0"/>
      <c r="AGW3200" s="0"/>
      <c r="AGX3200" s="0"/>
      <c r="AGY3200" s="0"/>
      <c r="AGZ3200" s="0"/>
      <c r="AHA3200" s="0"/>
      <c r="AHB3200" s="0"/>
      <c r="AHC3200" s="0"/>
      <c r="AHD3200" s="0"/>
      <c r="AHE3200" s="0"/>
      <c r="AHF3200" s="0"/>
      <c r="AHG3200" s="0"/>
      <c r="AHH3200" s="0"/>
      <c r="AHI3200" s="0"/>
      <c r="AHJ3200" s="0"/>
      <c r="AHK3200" s="0"/>
      <c r="AHL3200" s="0"/>
      <c r="AHM3200" s="0"/>
      <c r="AHN3200" s="0"/>
      <c r="AHO3200" s="0"/>
      <c r="AHP3200" s="0"/>
      <c r="AHQ3200" s="0"/>
      <c r="AHR3200" s="0"/>
      <c r="AHS3200" s="0"/>
      <c r="AHT3200" s="0"/>
      <c r="AHU3200" s="0"/>
      <c r="AHV3200" s="0"/>
      <c r="AHW3200" s="0"/>
      <c r="AHX3200" s="0"/>
      <c r="AHY3200" s="0"/>
      <c r="AHZ3200" s="0"/>
      <c r="AIA3200" s="0"/>
      <c r="AIB3200" s="0"/>
      <c r="AIC3200" s="0"/>
      <c r="AID3200" s="0"/>
      <c r="AIE3200" s="0"/>
      <c r="AIF3200" s="0"/>
      <c r="AIG3200" s="0"/>
      <c r="AIH3200" s="0"/>
      <c r="AII3200" s="0"/>
      <c r="AIJ3200" s="0"/>
      <c r="AIK3200" s="0"/>
      <c r="AIL3200" s="0"/>
      <c r="AIM3200" s="0"/>
      <c r="AIN3200" s="0"/>
      <c r="AIO3200" s="0"/>
      <c r="AIP3200" s="0"/>
      <c r="AIQ3200" s="0"/>
      <c r="AIR3200" s="0"/>
      <c r="AIS3200" s="0"/>
      <c r="AIT3200" s="0"/>
      <c r="AIU3200" s="0"/>
      <c r="AIV3200" s="0"/>
      <c r="AIW3200" s="0"/>
      <c r="AIX3200" s="0"/>
      <c r="AIY3200" s="0"/>
      <c r="AIZ3200" s="0"/>
      <c r="AJA3200" s="0"/>
      <c r="AJB3200" s="0"/>
      <c r="AJC3200" s="0"/>
      <c r="AJD3200" s="0"/>
      <c r="AJE3200" s="0"/>
      <c r="AJF3200" s="0"/>
      <c r="AJG3200" s="0"/>
      <c r="AJH3200" s="0"/>
      <c r="AJI3200" s="0"/>
      <c r="AJJ3200" s="0"/>
      <c r="AJK3200" s="0"/>
      <c r="AJL3200" s="0"/>
      <c r="AJM3200" s="0"/>
      <c r="AJN3200" s="0"/>
      <c r="AJO3200" s="0"/>
      <c r="AJP3200" s="0"/>
      <c r="AJQ3200" s="0"/>
      <c r="AJR3200" s="0"/>
      <c r="AJS3200" s="0"/>
      <c r="AJT3200" s="0"/>
      <c r="AJU3200" s="0"/>
      <c r="AJV3200" s="0"/>
      <c r="AJW3200" s="0"/>
      <c r="AJX3200" s="0"/>
      <c r="AJY3200" s="0"/>
      <c r="AJZ3200" s="0"/>
      <c r="AKA3200" s="0"/>
      <c r="AKB3200" s="0"/>
      <c r="AKC3200" s="0"/>
      <c r="AKD3200" s="0"/>
      <c r="AKE3200" s="0"/>
      <c r="AKF3200" s="0"/>
      <c r="AKG3200" s="0"/>
      <c r="AKH3200" s="0"/>
      <c r="AKI3200" s="0"/>
      <c r="AKJ3200" s="0"/>
      <c r="AKK3200" s="0"/>
      <c r="AKL3200" s="0"/>
      <c r="AKM3200" s="0"/>
      <c r="AKN3200" s="0"/>
      <c r="AKO3200" s="0"/>
      <c r="AKP3200" s="0"/>
      <c r="AKQ3200" s="0"/>
      <c r="AKR3200" s="0"/>
      <c r="AKS3200" s="0"/>
      <c r="AKT3200" s="0"/>
      <c r="AKU3200" s="0"/>
      <c r="AKV3200" s="0"/>
      <c r="AKW3200" s="0"/>
      <c r="AKX3200" s="0"/>
      <c r="AKY3200" s="0"/>
      <c r="AKZ3200" s="0"/>
      <c r="ALA3200" s="0"/>
      <c r="ALB3200" s="0"/>
      <c r="ALC3200" s="0"/>
      <c r="ALD3200" s="0"/>
      <c r="ALE3200" s="0"/>
      <c r="ALF3200" s="0"/>
      <c r="ALG3200" s="0"/>
      <c r="ALH3200" s="0"/>
      <c r="ALI3200" s="0"/>
      <c r="ALJ3200" s="0"/>
      <c r="ALK3200" s="0"/>
      <c r="ALL3200" s="0"/>
      <c r="ALM3200" s="0"/>
      <c r="ALN3200" s="0"/>
      <c r="ALO3200" s="0"/>
      <c r="ALP3200" s="0"/>
      <c r="ALQ3200" s="0"/>
      <c r="ALR3200" s="0"/>
      <c r="ALS3200" s="0"/>
      <c r="ALT3200" s="0"/>
      <c r="ALU3200" s="0"/>
      <c r="ALV3200" s="0"/>
      <c r="ALW3200" s="0"/>
      <c r="ALX3200" s="0"/>
      <c r="ALY3200" s="0"/>
      <c r="ALZ3200" s="0"/>
      <c r="AMA3200" s="0"/>
      <c r="AMB3200" s="0"/>
      <c r="AMC3200" s="0"/>
      <c r="AMD3200" s="0"/>
      <c r="AME3200" s="0"/>
      <c r="AMF3200" s="0"/>
      <c r="AMG3200" s="0"/>
      <c r="AMH3200" s="0"/>
      <c r="AMI3200" s="0"/>
    </row>
    <row r="3201" customFormat="false" ht="12.75" hidden="false" customHeight="false" outlineLevel="0" collapsed="false">
      <c r="A3201" s="1" t="s">
        <v>3435</v>
      </c>
      <c r="C3201" s="27" t="s">
        <v>3444</v>
      </c>
      <c r="D3201" s="27" t="s">
        <v>16</v>
      </c>
      <c r="E3201" s="97"/>
      <c r="F3201" s="31"/>
      <c r="G3201" s="27"/>
      <c r="H3201" s="30" t="s">
        <v>168</v>
      </c>
      <c r="I3201" s="31" t="n">
        <v>0.5</v>
      </c>
      <c r="J3201" s="31" t="s">
        <v>3437</v>
      </c>
      <c r="BM3201" s="0"/>
      <c r="BN3201" s="0"/>
      <c r="BO3201" s="0"/>
      <c r="BP3201" s="0"/>
      <c r="BQ3201" s="0"/>
      <c r="BR3201" s="0"/>
      <c r="BS3201" s="0"/>
      <c r="BT3201" s="0"/>
      <c r="BU3201" s="0"/>
      <c r="BV3201" s="0"/>
      <c r="BW3201" s="0"/>
      <c r="BX3201" s="0"/>
      <c r="BY3201" s="0"/>
      <c r="BZ3201" s="0"/>
      <c r="CA3201" s="0"/>
      <c r="CB3201" s="0"/>
      <c r="CC3201" s="0"/>
      <c r="CD3201" s="0"/>
      <c r="CE3201" s="0"/>
      <c r="CF3201" s="0"/>
      <c r="CG3201" s="0"/>
      <c r="CH3201" s="0"/>
      <c r="CI3201" s="0"/>
      <c r="CJ3201" s="0"/>
      <c r="CK3201" s="0"/>
      <c r="CL3201" s="0"/>
      <c r="CM3201" s="0"/>
      <c r="CN3201" s="0"/>
      <c r="CO3201" s="0"/>
      <c r="CP3201" s="0"/>
      <c r="CQ3201" s="0"/>
      <c r="CR3201" s="0"/>
      <c r="CS3201" s="0"/>
      <c r="CT3201" s="0"/>
      <c r="CU3201" s="0"/>
      <c r="CV3201" s="0"/>
      <c r="CW3201" s="0"/>
      <c r="CX3201" s="0"/>
      <c r="CY3201" s="0"/>
      <c r="CZ3201" s="0"/>
      <c r="DA3201" s="0"/>
      <c r="DB3201" s="0"/>
      <c r="DC3201" s="0"/>
      <c r="DD3201" s="0"/>
      <c r="DE3201" s="0"/>
      <c r="DF3201" s="0"/>
      <c r="DG3201" s="0"/>
      <c r="DH3201" s="0"/>
      <c r="DI3201" s="0"/>
      <c r="DJ3201" s="0"/>
      <c r="DK3201" s="0"/>
      <c r="DL3201" s="0"/>
      <c r="DM3201" s="0"/>
      <c r="DN3201" s="0"/>
      <c r="DO3201" s="0"/>
      <c r="DP3201" s="0"/>
      <c r="DQ3201" s="0"/>
      <c r="DR3201" s="0"/>
      <c r="DS3201" s="0"/>
      <c r="DT3201" s="0"/>
      <c r="DU3201" s="0"/>
      <c r="DV3201" s="0"/>
      <c r="DW3201" s="0"/>
      <c r="DX3201" s="0"/>
      <c r="DY3201" s="0"/>
      <c r="DZ3201" s="0"/>
      <c r="EA3201" s="0"/>
      <c r="EB3201" s="0"/>
      <c r="EC3201" s="0"/>
      <c r="ED3201" s="0"/>
      <c r="EE3201" s="0"/>
      <c r="EF3201" s="0"/>
      <c r="EG3201" s="0"/>
      <c r="EH3201" s="0"/>
      <c r="EI3201" s="0"/>
      <c r="EJ3201" s="0"/>
      <c r="EK3201" s="0"/>
      <c r="EL3201" s="0"/>
      <c r="EM3201" s="0"/>
      <c r="EN3201" s="0"/>
      <c r="EO3201" s="0"/>
      <c r="EP3201" s="0"/>
      <c r="EQ3201" s="0"/>
      <c r="ER3201" s="0"/>
      <c r="ES3201" s="0"/>
      <c r="ET3201" s="0"/>
      <c r="EU3201" s="0"/>
      <c r="EV3201" s="0"/>
      <c r="EW3201" s="0"/>
      <c r="EX3201" s="0"/>
      <c r="EY3201" s="0"/>
      <c r="EZ3201" s="0"/>
      <c r="FA3201" s="0"/>
      <c r="FB3201" s="0"/>
      <c r="FC3201" s="0"/>
      <c r="FD3201" s="0"/>
      <c r="FE3201" s="0"/>
      <c r="FF3201" s="0"/>
      <c r="FG3201" s="0"/>
      <c r="FH3201" s="0"/>
      <c r="FI3201" s="0"/>
      <c r="FJ3201" s="0"/>
      <c r="FK3201" s="0"/>
      <c r="FL3201" s="0"/>
      <c r="FM3201" s="0"/>
      <c r="FN3201" s="0"/>
      <c r="FO3201" s="0"/>
      <c r="FP3201" s="0"/>
      <c r="FQ3201" s="0"/>
      <c r="FR3201" s="0"/>
      <c r="FS3201" s="0"/>
      <c r="FT3201" s="0"/>
      <c r="FU3201" s="0"/>
      <c r="FV3201" s="0"/>
      <c r="FW3201" s="0"/>
      <c r="FX3201" s="0"/>
      <c r="FY3201" s="0"/>
      <c r="FZ3201" s="0"/>
      <c r="GA3201" s="0"/>
      <c r="GB3201" s="0"/>
      <c r="GC3201" s="0"/>
      <c r="GD3201" s="0"/>
      <c r="GE3201" s="0"/>
      <c r="GF3201" s="0"/>
      <c r="GG3201" s="0"/>
      <c r="GH3201" s="0"/>
      <c r="GI3201" s="0"/>
      <c r="GJ3201" s="0"/>
      <c r="GK3201" s="0"/>
      <c r="GL3201" s="0"/>
      <c r="GM3201" s="0"/>
      <c r="GN3201" s="0"/>
      <c r="GO3201" s="0"/>
      <c r="GP3201" s="0"/>
      <c r="GQ3201" s="0"/>
      <c r="GR3201" s="0"/>
      <c r="GS3201" s="0"/>
      <c r="GT3201" s="0"/>
      <c r="GU3201" s="0"/>
      <c r="GV3201" s="0"/>
      <c r="GW3201" s="0"/>
      <c r="GX3201" s="0"/>
      <c r="GY3201" s="0"/>
      <c r="GZ3201" s="0"/>
      <c r="HA3201" s="0"/>
      <c r="HB3201" s="0"/>
      <c r="HC3201" s="0"/>
      <c r="HD3201" s="0"/>
      <c r="HE3201" s="0"/>
      <c r="HF3201" s="0"/>
      <c r="HG3201" s="0"/>
      <c r="HH3201" s="0"/>
      <c r="HI3201" s="0"/>
      <c r="HJ3201" s="0"/>
      <c r="HK3201" s="0"/>
      <c r="HL3201" s="0"/>
      <c r="HM3201" s="0"/>
      <c r="HN3201" s="0"/>
      <c r="HO3201" s="0"/>
      <c r="HP3201" s="0"/>
      <c r="HQ3201" s="0"/>
      <c r="HR3201" s="0"/>
      <c r="HS3201" s="0"/>
      <c r="HT3201" s="0"/>
      <c r="HU3201" s="0"/>
      <c r="HV3201" s="0"/>
      <c r="HW3201" s="0"/>
      <c r="HX3201" s="0"/>
      <c r="HY3201" s="0"/>
      <c r="HZ3201" s="0"/>
      <c r="IA3201" s="0"/>
      <c r="IB3201" s="0"/>
      <c r="IC3201" s="0"/>
      <c r="ID3201" s="0"/>
      <c r="IE3201" s="0"/>
      <c r="IF3201" s="0"/>
      <c r="IG3201" s="0"/>
      <c r="IH3201" s="0"/>
      <c r="II3201" s="0"/>
      <c r="IJ3201" s="0"/>
      <c r="IK3201" s="0"/>
      <c r="IL3201" s="0"/>
      <c r="IM3201" s="0"/>
      <c r="IN3201" s="0"/>
      <c r="IO3201" s="0"/>
      <c r="IP3201" s="0"/>
      <c r="IQ3201" s="0"/>
      <c r="IR3201" s="0"/>
      <c r="IS3201" s="0"/>
      <c r="IT3201" s="0"/>
      <c r="IU3201" s="0"/>
      <c r="IV3201" s="0"/>
      <c r="IW3201" s="0"/>
      <c r="IX3201" s="0"/>
      <c r="IY3201" s="0"/>
      <c r="IZ3201" s="0"/>
      <c r="JA3201" s="0"/>
      <c r="JB3201" s="0"/>
      <c r="JC3201" s="0"/>
      <c r="JD3201" s="0"/>
      <c r="JE3201" s="0"/>
      <c r="JF3201" s="0"/>
      <c r="JG3201" s="0"/>
      <c r="JH3201" s="0"/>
      <c r="JI3201" s="0"/>
      <c r="JJ3201" s="0"/>
      <c r="JK3201" s="0"/>
      <c r="JL3201" s="0"/>
      <c r="JM3201" s="0"/>
      <c r="JN3201" s="0"/>
      <c r="JO3201" s="0"/>
      <c r="JP3201" s="0"/>
      <c r="JQ3201" s="0"/>
      <c r="JR3201" s="0"/>
      <c r="JS3201" s="0"/>
      <c r="JT3201" s="0"/>
      <c r="JU3201" s="0"/>
      <c r="JV3201" s="0"/>
      <c r="JW3201" s="0"/>
      <c r="JX3201" s="0"/>
      <c r="JY3201" s="0"/>
      <c r="JZ3201" s="0"/>
      <c r="KA3201" s="0"/>
      <c r="KB3201" s="0"/>
      <c r="KC3201" s="0"/>
      <c r="KD3201" s="0"/>
      <c r="KE3201" s="0"/>
      <c r="KF3201" s="0"/>
      <c r="KG3201" s="0"/>
      <c r="KH3201" s="0"/>
      <c r="KI3201" s="0"/>
      <c r="KJ3201" s="0"/>
      <c r="KK3201" s="0"/>
      <c r="KL3201" s="0"/>
      <c r="KM3201" s="0"/>
      <c r="KN3201" s="0"/>
      <c r="KO3201" s="0"/>
      <c r="KP3201" s="0"/>
      <c r="KQ3201" s="0"/>
      <c r="KR3201" s="0"/>
      <c r="KS3201" s="0"/>
      <c r="KT3201" s="0"/>
      <c r="KU3201" s="0"/>
      <c r="KV3201" s="0"/>
      <c r="KW3201" s="0"/>
      <c r="KX3201" s="0"/>
      <c r="KY3201" s="0"/>
      <c r="KZ3201" s="0"/>
      <c r="LA3201" s="0"/>
      <c r="LB3201" s="0"/>
      <c r="LC3201" s="0"/>
      <c r="LD3201" s="0"/>
      <c r="LE3201" s="0"/>
      <c r="LF3201" s="0"/>
      <c r="LG3201" s="0"/>
      <c r="LH3201" s="0"/>
      <c r="LI3201" s="0"/>
      <c r="LJ3201" s="0"/>
      <c r="LK3201" s="0"/>
      <c r="LL3201" s="0"/>
      <c r="LM3201" s="0"/>
      <c r="LN3201" s="0"/>
      <c r="LO3201" s="0"/>
      <c r="LP3201" s="0"/>
      <c r="LQ3201" s="0"/>
      <c r="LR3201" s="0"/>
      <c r="LS3201" s="0"/>
      <c r="LT3201" s="0"/>
      <c r="LU3201" s="0"/>
      <c r="LV3201" s="0"/>
      <c r="LW3201" s="0"/>
      <c r="LX3201" s="0"/>
      <c r="LY3201" s="0"/>
      <c r="LZ3201" s="0"/>
      <c r="MA3201" s="0"/>
      <c r="MB3201" s="0"/>
      <c r="MC3201" s="0"/>
      <c r="MD3201" s="0"/>
      <c r="ME3201" s="0"/>
      <c r="MF3201" s="0"/>
      <c r="MG3201" s="0"/>
      <c r="MH3201" s="0"/>
      <c r="MI3201" s="0"/>
      <c r="MJ3201" s="0"/>
      <c r="MK3201" s="0"/>
      <c r="ML3201" s="0"/>
      <c r="MM3201" s="0"/>
      <c r="MN3201" s="0"/>
      <c r="MO3201" s="0"/>
      <c r="MP3201" s="0"/>
      <c r="MQ3201" s="0"/>
      <c r="MR3201" s="0"/>
      <c r="MS3201" s="0"/>
      <c r="MT3201" s="0"/>
      <c r="MU3201" s="0"/>
      <c r="MV3201" s="0"/>
      <c r="MW3201" s="0"/>
      <c r="MX3201" s="0"/>
      <c r="MY3201" s="0"/>
      <c r="MZ3201" s="0"/>
      <c r="NA3201" s="0"/>
      <c r="NB3201" s="0"/>
      <c r="NC3201" s="0"/>
      <c r="ND3201" s="0"/>
      <c r="NE3201" s="0"/>
      <c r="NF3201" s="0"/>
      <c r="NG3201" s="0"/>
      <c r="NH3201" s="0"/>
      <c r="NI3201" s="0"/>
      <c r="NJ3201" s="0"/>
      <c r="NK3201" s="0"/>
      <c r="NL3201" s="0"/>
      <c r="NM3201" s="0"/>
      <c r="NN3201" s="0"/>
      <c r="NO3201" s="0"/>
      <c r="NP3201" s="0"/>
      <c r="NQ3201" s="0"/>
      <c r="NR3201" s="0"/>
      <c r="NS3201" s="0"/>
      <c r="NT3201" s="0"/>
      <c r="NU3201" s="0"/>
      <c r="NV3201" s="0"/>
      <c r="NW3201" s="0"/>
      <c r="NX3201" s="0"/>
      <c r="NY3201" s="0"/>
      <c r="NZ3201" s="0"/>
      <c r="OA3201" s="0"/>
      <c r="OB3201" s="0"/>
      <c r="OC3201" s="0"/>
      <c r="OD3201" s="0"/>
      <c r="OE3201" s="0"/>
      <c r="OF3201" s="0"/>
      <c r="OG3201" s="0"/>
      <c r="OH3201" s="0"/>
      <c r="OI3201" s="0"/>
      <c r="OJ3201" s="0"/>
      <c r="OK3201" s="0"/>
      <c r="OL3201" s="0"/>
      <c r="OM3201" s="0"/>
      <c r="ON3201" s="0"/>
      <c r="OO3201" s="0"/>
      <c r="OP3201" s="0"/>
      <c r="OQ3201" s="0"/>
      <c r="OR3201" s="0"/>
      <c r="OS3201" s="0"/>
      <c r="OT3201" s="0"/>
      <c r="OU3201" s="0"/>
      <c r="OV3201" s="0"/>
      <c r="OW3201" s="0"/>
      <c r="OX3201" s="0"/>
      <c r="OY3201" s="0"/>
      <c r="OZ3201" s="0"/>
      <c r="PA3201" s="0"/>
      <c r="PB3201" s="0"/>
      <c r="PC3201" s="0"/>
      <c r="PD3201" s="0"/>
      <c r="PE3201" s="0"/>
      <c r="PF3201" s="0"/>
      <c r="PG3201" s="0"/>
      <c r="PH3201" s="0"/>
      <c r="PI3201" s="0"/>
      <c r="PJ3201" s="0"/>
      <c r="PK3201" s="0"/>
      <c r="PL3201" s="0"/>
      <c r="PM3201" s="0"/>
      <c r="PN3201" s="0"/>
      <c r="PO3201" s="0"/>
      <c r="PP3201" s="0"/>
      <c r="PQ3201" s="0"/>
      <c r="PR3201" s="0"/>
      <c r="PS3201" s="0"/>
      <c r="PT3201" s="0"/>
      <c r="PU3201" s="0"/>
      <c r="PV3201" s="0"/>
      <c r="PW3201" s="0"/>
      <c r="PX3201" s="0"/>
      <c r="PY3201" s="0"/>
      <c r="PZ3201" s="0"/>
      <c r="QA3201" s="0"/>
      <c r="QB3201" s="0"/>
      <c r="QC3201" s="0"/>
      <c r="QD3201" s="0"/>
      <c r="QE3201" s="0"/>
      <c r="QF3201" s="0"/>
      <c r="QG3201" s="0"/>
      <c r="QH3201" s="0"/>
      <c r="QI3201" s="0"/>
      <c r="QJ3201" s="0"/>
      <c r="QK3201" s="0"/>
      <c r="QL3201" s="0"/>
      <c r="QM3201" s="0"/>
      <c r="QN3201" s="0"/>
      <c r="QO3201" s="0"/>
      <c r="QP3201" s="0"/>
      <c r="QQ3201" s="0"/>
      <c r="QR3201" s="0"/>
      <c r="QS3201" s="0"/>
      <c r="QT3201" s="0"/>
      <c r="QU3201" s="0"/>
      <c r="QV3201" s="0"/>
      <c r="QW3201" s="0"/>
      <c r="QX3201" s="0"/>
      <c r="QY3201" s="0"/>
      <c r="QZ3201" s="0"/>
      <c r="RA3201" s="0"/>
      <c r="RB3201" s="0"/>
      <c r="RC3201" s="0"/>
      <c r="RD3201" s="0"/>
      <c r="RE3201" s="0"/>
      <c r="RF3201" s="0"/>
      <c r="RG3201" s="0"/>
      <c r="RH3201" s="0"/>
      <c r="RI3201" s="0"/>
      <c r="RJ3201" s="0"/>
      <c r="RK3201" s="0"/>
      <c r="RL3201" s="0"/>
      <c r="RM3201" s="0"/>
      <c r="RN3201" s="0"/>
      <c r="RO3201" s="0"/>
      <c r="RP3201" s="0"/>
      <c r="RQ3201" s="0"/>
      <c r="RR3201" s="0"/>
      <c r="RS3201" s="0"/>
      <c r="RT3201" s="0"/>
      <c r="RU3201" s="0"/>
      <c r="RV3201" s="0"/>
      <c r="RW3201" s="0"/>
      <c r="RX3201" s="0"/>
      <c r="RY3201" s="0"/>
      <c r="RZ3201" s="0"/>
      <c r="SA3201" s="0"/>
      <c r="SB3201" s="0"/>
      <c r="SC3201" s="0"/>
      <c r="SD3201" s="0"/>
      <c r="SE3201" s="0"/>
      <c r="SF3201" s="0"/>
      <c r="SG3201" s="0"/>
      <c r="SH3201" s="0"/>
      <c r="SI3201" s="0"/>
      <c r="SJ3201" s="0"/>
      <c r="SK3201" s="0"/>
      <c r="SL3201" s="0"/>
      <c r="SM3201" s="0"/>
      <c r="SN3201" s="0"/>
      <c r="SO3201" s="0"/>
      <c r="SP3201" s="0"/>
      <c r="SQ3201" s="0"/>
      <c r="SR3201" s="0"/>
      <c r="SS3201" s="0"/>
      <c r="ST3201" s="0"/>
      <c r="SU3201" s="0"/>
      <c r="SV3201" s="0"/>
      <c r="SW3201" s="0"/>
      <c r="SX3201" s="0"/>
      <c r="SY3201" s="0"/>
      <c r="SZ3201" s="0"/>
      <c r="TA3201" s="0"/>
      <c r="TB3201" s="0"/>
      <c r="TC3201" s="0"/>
      <c r="TD3201" s="0"/>
      <c r="TE3201" s="0"/>
      <c r="TF3201" s="0"/>
      <c r="TG3201" s="0"/>
      <c r="TH3201" s="0"/>
      <c r="TI3201" s="0"/>
      <c r="TJ3201" s="0"/>
      <c r="TK3201" s="0"/>
      <c r="TL3201" s="0"/>
      <c r="TM3201" s="0"/>
      <c r="TN3201" s="0"/>
      <c r="TO3201" s="0"/>
      <c r="TP3201" s="0"/>
      <c r="TQ3201" s="0"/>
      <c r="TR3201" s="0"/>
      <c r="TS3201" s="0"/>
      <c r="TT3201" s="0"/>
      <c r="TU3201" s="0"/>
      <c r="TV3201" s="0"/>
      <c r="TW3201" s="0"/>
      <c r="TX3201" s="0"/>
      <c r="TY3201" s="0"/>
      <c r="TZ3201" s="0"/>
      <c r="UA3201" s="0"/>
      <c r="UB3201" s="0"/>
      <c r="UC3201" s="0"/>
      <c r="UD3201" s="0"/>
      <c r="UE3201" s="0"/>
      <c r="UF3201" s="0"/>
      <c r="UG3201" s="0"/>
      <c r="UH3201" s="0"/>
      <c r="UI3201" s="0"/>
      <c r="UJ3201" s="0"/>
      <c r="UK3201" s="0"/>
      <c r="UL3201" s="0"/>
      <c r="UM3201" s="0"/>
      <c r="UN3201" s="0"/>
      <c r="UO3201" s="0"/>
      <c r="UP3201" s="0"/>
      <c r="UQ3201" s="0"/>
      <c r="UR3201" s="0"/>
      <c r="US3201" s="0"/>
      <c r="UT3201" s="0"/>
      <c r="UU3201" s="0"/>
      <c r="UV3201" s="0"/>
      <c r="UW3201" s="0"/>
      <c r="UX3201" s="0"/>
      <c r="UY3201" s="0"/>
      <c r="UZ3201" s="0"/>
      <c r="VA3201" s="0"/>
      <c r="VB3201" s="0"/>
      <c r="VC3201" s="0"/>
      <c r="VD3201" s="0"/>
      <c r="VE3201" s="0"/>
      <c r="VF3201" s="0"/>
      <c r="VG3201" s="0"/>
      <c r="VH3201" s="0"/>
      <c r="VI3201" s="0"/>
      <c r="VJ3201" s="0"/>
      <c r="VK3201" s="0"/>
      <c r="VL3201" s="0"/>
      <c r="VM3201" s="0"/>
      <c r="VN3201" s="0"/>
      <c r="VO3201" s="0"/>
      <c r="VP3201" s="0"/>
      <c r="VQ3201" s="0"/>
      <c r="VR3201" s="0"/>
      <c r="VS3201" s="0"/>
      <c r="VT3201" s="0"/>
      <c r="VU3201" s="0"/>
      <c r="VV3201" s="0"/>
      <c r="VW3201" s="0"/>
      <c r="VX3201" s="0"/>
      <c r="VY3201" s="0"/>
      <c r="VZ3201" s="0"/>
      <c r="WA3201" s="0"/>
      <c r="WB3201" s="0"/>
      <c r="WC3201" s="0"/>
      <c r="WD3201" s="0"/>
      <c r="WE3201" s="0"/>
      <c r="WF3201" s="0"/>
      <c r="WG3201" s="0"/>
      <c r="WH3201" s="0"/>
      <c r="WI3201" s="0"/>
      <c r="WJ3201" s="0"/>
      <c r="WK3201" s="0"/>
      <c r="WL3201" s="0"/>
      <c r="WM3201" s="0"/>
      <c r="WN3201" s="0"/>
      <c r="WO3201" s="0"/>
      <c r="WP3201" s="0"/>
      <c r="WQ3201" s="0"/>
      <c r="WR3201" s="0"/>
      <c r="WS3201" s="0"/>
      <c r="WT3201" s="0"/>
      <c r="WU3201" s="0"/>
      <c r="WV3201" s="0"/>
      <c r="WW3201" s="0"/>
      <c r="WX3201" s="0"/>
      <c r="WY3201" s="0"/>
      <c r="WZ3201" s="0"/>
      <c r="XA3201" s="0"/>
      <c r="XB3201" s="0"/>
      <c r="XC3201" s="0"/>
      <c r="XD3201" s="0"/>
      <c r="XE3201" s="0"/>
      <c r="XF3201" s="0"/>
      <c r="XG3201" s="0"/>
      <c r="XH3201" s="0"/>
      <c r="XI3201" s="0"/>
      <c r="XJ3201" s="0"/>
      <c r="XK3201" s="0"/>
      <c r="XL3201" s="0"/>
      <c r="XM3201" s="0"/>
      <c r="XN3201" s="0"/>
      <c r="XO3201" s="0"/>
      <c r="XP3201" s="0"/>
      <c r="XQ3201" s="0"/>
      <c r="XR3201" s="0"/>
      <c r="XS3201" s="0"/>
      <c r="XT3201" s="0"/>
      <c r="XU3201" s="0"/>
      <c r="XV3201" s="0"/>
      <c r="XW3201" s="0"/>
      <c r="XX3201" s="0"/>
      <c r="XY3201" s="0"/>
      <c r="XZ3201" s="0"/>
      <c r="YA3201" s="0"/>
      <c r="YB3201" s="0"/>
      <c r="YC3201" s="0"/>
      <c r="YD3201" s="0"/>
      <c r="YE3201" s="0"/>
      <c r="YF3201" s="0"/>
      <c r="YG3201" s="0"/>
      <c r="YH3201" s="0"/>
      <c r="YI3201" s="0"/>
      <c r="YJ3201" s="0"/>
      <c r="YK3201" s="0"/>
      <c r="YL3201" s="0"/>
      <c r="YM3201" s="0"/>
      <c r="YN3201" s="0"/>
      <c r="YO3201" s="0"/>
      <c r="YP3201" s="0"/>
      <c r="YQ3201" s="0"/>
      <c r="YR3201" s="0"/>
      <c r="YS3201" s="0"/>
      <c r="YT3201" s="0"/>
      <c r="YU3201" s="0"/>
      <c r="YV3201" s="0"/>
      <c r="YW3201" s="0"/>
      <c r="YX3201" s="0"/>
      <c r="YY3201" s="0"/>
      <c r="YZ3201" s="0"/>
      <c r="ZA3201" s="0"/>
      <c r="ZB3201" s="0"/>
      <c r="ZC3201" s="0"/>
      <c r="ZD3201" s="0"/>
      <c r="ZE3201" s="0"/>
      <c r="ZF3201" s="0"/>
      <c r="ZG3201" s="0"/>
      <c r="ZH3201" s="0"/>
      <c r="ZI3201" s="0"/>
      <c r="ZJ3201" s="0"/>
      <c r="ZK3201" s="0"/>
      <c r="ZL3201" s="0"/>
      <c r="ZM3201" s="0"/>
      <c r="ZN3201" s="0"/>
      <c r="ZO3201" s="0"/>
      <c r="ZP3201" s="0"/>
      <c r="ZQ3201" s="0"/>
      <c r="ZR3201" s="0"/>
      <c r="ZS3201" s="0"/>
      <c r="ZT3201" s="0"/>
      <c r="ZU3201" s="0"/>
      <c r="ZV3201" s="0"/>
      <c r="ZW3201" s="0"/>
      <c r="ZX3201" s="0"/>
      <c r="ZY3201" s="0"/>
      <c r="ZZ3201" s="0"/>
      <c r="AAA3201" s="0"/>
      <c r="AAB3201" s="0"/>
      <c r="AAC3201" s="0"/>
      <c r="AAD3201" s="0"/>
      <c r="AAE3201" s="0"/>
      <c r="AAF3201" s="0"/>
      <c r="AAG3201" s="0"/>
      <c r="AAH3201" s="0"/>
      <c r="AAI3201" s="0"/>
      <c r="AAJ3201" s="0"/>
      <c r="AAK3201" s="0"/>
      <c r="AAL3201" s="0"/>
      <c r="AAM3201" s="0"/>
      <c r="AAN3201" s="0"/>
      <c r="AAO3201" s="0"/>
      <c r="AAP3201" s="0"/>
      <c r="AAQ3201" s="0"/>
      <c r="AAR3201" s="0"/>
      <c r="AAS3201" s="0"/>
      <c r="AAT3201" s="0"/>
      <c r="AAU3201" s="0"/>
      <c r="AAV3201" s="0"/>
      <c r="AAW3201" s="0"/>
      <c r="AAX3201" s="0"/>
      <c r="AAY3201" s="0"/>
      <c r="AAZ3201" s="0"/>
      <c r="ABA3201" s="0"/>
      <c r="ABB3201" s="0"/>
      <c r="ABC3201" s="0"/>
      <c r="ABD3201" s="0"/>
      <c r="ABE3201" s="0"/>
      <c r="ABF3201" s="0"/>
      <c r="ABG3201" s="0"/>
      <c r="ABH3201" s="0"/>
      <c r="ABI3201" s="0"/>
      <c r="ABJ3201" s="0"/>
      <c r="ABK3201" s="0"/>
      <c r="ABL3201" s="0"/>
      <c r="ABM3201" s="0"/>
      <c r="ABN3201" s="0"/>
      <c r="ABO3201" s="0"/>
      <c r="ABP3201" s="0"/>
      <c r="ABQ3201" s="0"/>
      <c r="ABR3201" s="0"/>
      <c r="ABS3201" s="0"/>
      <c r="ABT3201" s="0"/>
      <c r="ABU3201" s="0"/>
      <c r="ABV3201" s="0"/>
      <c r="ABW3201" s="0"/>
      <c r="ABX3201" s="0"/>
      <c r="ABY3201" s="0"/>
      <c r="ABZ3201" s="0"/>
      <c r="ACA3201" s="0"/>
      <c r="ACB3201" s="0"/>
      <c r="ACC3201" s="0"/>
      <c r="ACD3201" s="0"/>
      <c r="ACE3201" s="0"/>
      <c r="ACF3201" s="0"/>
      <c r="ACG3201" s="0"/>
      <c r="ACH3201" s="0"/>
      <c r="ACI3201" s="0"/>
      <c r="ACJ3201" s="0"/>
      <c r="ACK3201" s="0"/>
      <c r="ACL3201" s="0"/>
      <c r="ACM3201" s="0"/>
      <c r="ACN3201" s="0"/>
      <c r="ACO3201" s="0"/>
      <c r="ACP3201" s="0"/>
      <c r="ACQ3201" s="0"/>
      <c r="ACR3201" s="0"/>
      <c r="ACS3201" s="0"/>
      <c r="ACT3201" s="0"/>
      <c r="ACU3201" s="0"/>
      <c r="ACV3201" s="0"/>
      <c r="ACW3201" s="0"/>
      <c r="ACX3201" s="0"/>
      <c r="ACY3201" s="0"/>
      <c r="ACZ3201" s="0"/>
      <c r="ADA3201" s="0"/>
      <c r="ADB3201" s="0"/>
      <c r="ADC3201" s="0"/>
      <c r="ADD3201" s="0"/>
      <c r="ADE3201" s="0"/>
      <c r="ADF3201" s="0"/>
      <c r="ADG3201" s="0"/>
      <c r="ADH3201" s="0"/>
      <c r="ADI3201" s="0"/>
      <c r="ADJ3201" s="0"/>
      <c r="ADK3201" s="0"/>
      <c r="ADL3201" s="0"/>
      <c r="ADM3201" s="0"/>
      <c r="ADN3201" s="0"/>
      <c r="ADO3201" s="0"/>
      <c r="ADP3201" s="0"/>
      <c r="ADQ3201" s="0"/>
      <c r="ADR3201" s="0"/>
      <c r="ADS3201" s="0"/>
      <c r="ADT3201" s="0"/>
      <c r="ADU3201" s="0"/>
      <c r="ADV3201" s="0"/>
      <c r="ADW3201" s="0"/>
      <c r="ADX3201" s="0"/>
      <c r="ADY3201" s="0"/>
      <c r="ADZ3201" s="0"/>
      <c r="AEA3201" s="0"/>
      <c r="AEB3201" s="0"/>
      <c r="AEC3201" s="0"/>
      <c r="AED3201" s="0"/>
      <c r="AEE3201" s="0"/>
      <c r="AEF3201" s="0"/>
      <c r="AEG3201" s="0"/>
      <c r="AEH3201" s="0"/>
      <c r="AEI3201" s="0"/>
      <c r="AEJ3201" s="0"/>
      <c r="AEK3201" s="0"/>
      <c r="AEL3201" s="0"/>
      <c r="AEM3201" s="0"/>
      <c r="AEN3201" s="0"/>
      <c r="AEO3201" s="0"/>
      <c r="AEP3201" s="0"/>
      <c r="AEQ3201" s="0"/>
      <c r="AER3201" s="0"/>
      <c r="AES3201" s="0"/>
      <c r="AET3201" s="0"/>
      <c r="AEU3201" s="0"/>
      <c r="AEV3201" s="0"/>
      <c r="AEW3201" s="0"/>
      <c r="AEX3201" s="0"/>
      <c r="AEY3201" s="0"/>
      <c r="AEZ3201" s="0"/>
      <c r="AFA3201" s="0"/>
      <c r="AFB3201" s="0"/>
      <c r="AFC3201" s="0"/>
      <c r="AFD3201" s="0"/>
      <c r="AFE3201" s="0"/>
      <c r="AFF3201" s="0"/>
      <c r="AFG3201" s="0"/>
      <c r="AFH3201" s="0"/>
      <c r="AFI3201" s="0"/>
      <c r="AFJ3201" s="0"/>
      <c r="AFK3201" s="0"/>
      <c r="AFL3201" s="0"/>
      <c r="AFM3201" s="0"/>
      <c r="AFN3201" s="0"/>
      <c r="AFO3201" s="0"/>
      <c r="AFP3201" s="0"/>
      <c r="AFQ3201" s="0"/>
      <c r="AFR3201" s="0"/>
      <c r="AFS3201" s="0"/>
      <c r="AFT3201" s="0"/>
      <c r="AFU3201" s="0"/>
      <c r="AFV3201" s="0"/>
      <c r="AFW3201" s="0"/>
      <c r="AFX3201" s="0"/>
      <c r="AFY3201" s="0"/>
      <c r="AFZ3201" s="0"/>
      <c r="AGA3201" s="0"/>
      <c r="AGB3201" s="0"/>
      <c r="AGC3201" s="0"/>
      <c r="AGD3201" s="0"/>
      <c r="AGE3201" s="0"/>
      <c r="AGF3201" s="0"/>
      <c r="AGG3201" s="0"/>
      <c r="AGH3201" s="0"/>
      <c r="AGI3201" s="0"/>
      <c r="AGJ3201" s="0"/>
      <c r="AGK3201" s="0"/>
      <c r="AGL3201" s="0"/>
      <c r="AGM3201" s="0"/>
      <c r="AGN3201" s="0"/>
      <c r="AGO3201" s="0"/>
      <c r="AGP3201" s="0"/>
      <c r="AGQ3201" s="0"/>
      <c r="AGR3201" s="0"/>
      <c r="AGS3201" s="0"/>
      <c r="AGT3201" s="0"/>
      <c r="AGU3201" s="0"/>
      <c r="AGV3201" s="0"/>
      <c r="AGW3201" s="0"/>
      <c r="AGX3201" s="0"/>
      <c r="AGY3201" s="0"/>
      <c r="AGZ3201" s="0"/>
      <c r="AHA3201" s="0"/>
      <c r="AHB3201" s="0"/>
      <c r="AHC3201" s="0"/>
      <c r="AHD3201" s="0"/>
      <c r="AHE3201" s="0"/>
      <c r="AHF3201" s="0"/>
      <c r="AHG3201" s="0"/>
      <c r="AHH3201" s="0"/>
      <c r="AHI3201" s="0"/>
      <c r="AHJ3201" s="0"/>
      <c r="AHK3201" s="0"/>
      <c r="AHL3201" s="0"/>
      <c r="AHM3201" s="0"/>
      <c r="AHN3201" s="0"/>
      <c r="AHO3201" s="0"/>
      <c r="AHP3201" s="0"/>
      <c r="AHQ3201" s="0"/>
      <c r="AHR3201" s="0"/>
      <c r="AHS3201" s="0"/>
      <c r="AHT3201" s="0"/>
      <c r="AHU3201" s="0"/>
      <c r="AHV3201" s="0"/>
      <c r="AHW3201" s="0"/>
      <c r="AHX3201" s="0"/>
      <c r="AHY3201" s="0"/>
      <c r="AHZ3201" s="0"/>
      <c r="AIA3201" s="0"/>
      <c r="AIB3201" s="0"/>
      <c r="AIC3201" s="0"/>
      <c r="AID3201" s="0"/>
      <c r="AIE3201" s="0"/>
      <c r="AIF3201" s="0"/>
      <c r="AIG3201" s="0"/>
      <c r="AIH3201" s="0"/>
      <c r="AII3201" s="0"/>
      <c r="AIJ3201" s="0"/>
      <c r="AIK3201" s="0"/>
      <c r="AIL3201" s="0"/>
      <c r="AIM3201" s="0"/>
      <c r="AIN3201" s="0"/>
      <c r="AIO3201" s="0"/>
      <c r="AIP3201" s="0"/>
      <c r="AIQ3201" s="0"/>
      <c r="AIR3201" s="0"/>
      <c r="AIS3201" s="0"/>
      <c r="AIT3201" s="0"/>
      <c r="AIU3201" s="0"/>
      <c r="AIV3201" s="0"/>
      <c r="AIW3201" s="0"/>
      <c r="AIX3201" s="0"/>
      <c r="AIY3201" s="0"/>
      <c r="AIZ3201" s="0"/>
      <c r="AJA3201" s="0"/>
      <c r="AJB3201" s="0"/>
      <c r="AJC3201" s="0"/>
      <c r="AJD3201" s="0"/>
      <c r="AJE3201" s="0"/>
      <c r="AJF3201" s="0"/>
      <c r="AJG3201" s="0"/>
      <c r="AJH3201" s="0"/>
      <c r="AJI3201" s="0"/>
      <c r="AJJ3201" s="0"/>
      <c r="AJK3201" s="0"/>
      <c r="AJL3201" s="0"/>
      <c r="AJM3201" s="0"/>
      <c r="AJN3201" s="0"/>
      <c r="AJO3201" s="0"/>
      <c r="AJP3201" s="0"/>
      <c r="AJQ3201" s="0"/>
      <c r="AJR3201" s="0"/>
      <c r="AJS3201" s="0"/>
      <c r="AJT3201" s="0"/>
      <c r="AJU3201" s="0"/>
      <c r="AJV3201" s="0"/>
      <c r="AJW3201" s="0"/>
      <c r="AJX3201" s="0"/>
      <c r="AJY3201" s="0"/>
      <c r="AJZ3201" s="0"/>
      <c r="AKA3201" s="0"/>
      <c r="AKB3201" s="0"/>
      <c r="AKC3201" s="0"/>
      <c r="AKD3201" s="0"/>
      <c r="AKE3201" s="0"/>
      <c r="AKF3201" s="0"/>
      <c r="AKG3201" s="0"/>
      <c r="AKH3201" s="0"/>
      <c r="AKI3201" s="0"/>
      <c r="AKJ3201" s="0"/>
      <c r="AKK3201" s="0"/>
      <c r="AKL3201" s="0"/>
      <c r="AKM3201" s="0"/>
      <c r="AKN3201" s="0"/>
      <c r="AKO3201" s="0"/>
      <c r="AKP3201" s="0"/>
      <c r="AKQ3201" s="0"/>
      <c r="AKR3201" s="0"/>
      <c r="AKS3201" s="0"/>
      <c r="AKT3201" s="0"/>
      <c r="AKU3201" s="0"/>
      <c r="AKV3201" s="0"/>
      <c r="AKW3201" s="0"/>
      <c r="AKX3201" s="0"/>
      <c r="AKY3201" s="0"/>
      <c r="AKZ3201" s="0"/>
      <c r="ALA3201" s="0"/>
      <c r="ALB3201" s="0"/>
      <c r="ALC3201" s="0"/>
      <c r="ALD3201" s="0"/>
      <c r="ALE3201" s="0"/>
      <c r="ALF3201" s="0"/>
      <c r="ALG3201" s="0"/>
      <c r="ALH3201" s="0"/>
      <c r="ALI3201" s="0"/>
      <c r="ALJ3201" s="0"/>
      <c r="ALK3201" s="0"/>
      <c r="ALL3201" s="0"/>
      <c r="ALM3201" s="0"/>
      <c r="ALN3201" s="0"/>
      <c r="ALO3201" s="0"/>
      <c r="ALP3201" s="0"/>
      <c r="ALQ3201" s="0"/>
      <c r="ALR3201" s="0"/>
      <c r="ALS3201" s="0"/>
      <c r="ALT3201" s="0"/>
      <c r="ALU3201" s="0"/>
      <c r="ALV3201" s="0"/>
      <c r="ALW3201" s="0"/>
      <c r="ALX3201" s="0"/>
      <c r="ALY3201" s="0"/>
      <c r="ALZ3201" s="0"/>
      <c r="AMA3201" s="0"/>
      <c r="AMB3201" s="0"/>
      <c r="AMC3201" s="0"/>
      <c r="AMD3201" s="0"/>
      <c r="AME3201" s="0"/>
      <c r="AMF3201" s="0"/>
      <c r="AMG3201" s="0"/>
      <c r="AMH3201" s="0"/>
      <c r="AMI3201" s="0"/>
    </row>
    <row r="3202" customFormat="false" ht="12.75" hidden="false" customHeight="false" outlineLevel="0" collapsed="false">
      <c r="A3202" s="1" t="s">
        <v>3435</v>
      </c>
      <c r="C3202" s="27" t="s">
        <v>3445</v>
      </c>
      <c r="D3202" s="27" t="s">
        <v>13</v>
      </c>
      <c r="E3202" s="97"/>
      <c r="F3202" s="31"/>
      <c r="G3202" s="27"/>
      <c r="H3202" s="30" t="s">
        <v>168</v>
      </c>
      <c r="I3202" s="31" t="n">
        <v>0.33</v>
      </c>
      <c r="J3202" s="31" t="s">
        <v>3437</v>
      </c>
      <c r="BM3202" s="0"/>
      <c r="BN3202" s="0"/>
      <c r="BO3202" s="0"/>
      <c r="BP3202" s="0"/>
      <c r="BQ3202" s="0"/>
      <c r="BR3202" s="0"/>
      <c r="BS3202" s="0"/>
      <c r="BT3202" s="0"/>
      <c r="BU3202" s="0"/>
      <c r="BV3202" s="0"/>
      <c r="BW3202" s="0"/>
      <c r="BX3202" s="0"/>
      <c r="BY3202" s="0"/>
      <c r="BZ3202" s="0"/>
      <c r="CA3202" s="0"/>
      <c r="CB3202" s="0"/>
      <c r="CC3202" s="0"/>
      <c r="CD3202" s="0"/>
      <c r="CE3202" s="0"/>
      <c r="CF3202" s="0"/>
      <c r="CG3202" s="0"/>
      <c r="CH3202" s="0"/>
      <c r="CI3202" s="0"/>
      <c r="CJ3202" s="0"/>
      <c r="CK3202" s="0"/>
      <c r="CL3202" s="0"/>
      <c r="CM3202" s="0"/>
      <c r="CN3202" s="0"/>
      <c r="CO3202" s="0"/>
      <c r="CP3202" s="0"/>
      <c r="CQ3202" s="0"/>
      <c r="CR3202" s="0"/>
      <c r="CS3202" s="0"/>
      <c r="CT3202" s="0"/>
      <c r="CU3202" s="0"/>
      <c r="CV3202" s="0"/>
      <c r="CW3202" s="0"/>
      <c r="CX3202" s="0"/>
      <c r="CY3202" s="0"/>
      <c r="CZ3202" s="0"/>
      <c r="DA3202" s="0"/>
      <c r="DB3202" s="0"/>
      <c r="DC3202" s="0"/>
      <c r="DD3202" s="0"/>
      <c r="DE3202" s="0"/>
      <c r="DF3202" s="0"/>
      <c r="DG3202" s="0"/>
      <c r="DH3202" s="0"/>
      <c r="DI3202" s="0"/>
      <c r="DJ3202" s="0"/>
      <c r="DK3202" s="0"/>
      <c r="DL3202" s="0"/>
      <c r="DM3202" s="0"/>
      <c r="DN3202" s="0"/>
      <c r="DO3202" s="0"/>
      <c r="DP3202" s="0"/>
      <c r="DQ3202" s="0"/>
      <c r="DR3202" s="0"/>
      <c r="DS3202" s="0"/>
      <c r="DT3202" s="0"/>
      <c r="DU3202" s="0"/>
      <c r="DV3202" s="0"/>
      <c r="DW3202" s="0"/>
      <c r="DX3202" s="0"/>
      <c r="DY3202" s="0"/>
      <c r="DZ3202" s="0"/>
      <c r="EA3202" s="0"/>
      <c r="EB3202" s="0"/>
      <c r="EC3202" s="0"/>
      <c r="ED3202" s="0"/>
      <c r="EE3202" s="0"/>
      <c r="EF3202" s="0"/>
      <c r="EG3202" s="0"/>
      <c r="EH3202" s="0"/>
      <c r="EI3202" s="0"/>
      <c r="EJ3202" s="0"/>
      <c r="EK3202" s="0"/>
      <c r="EL3202" s="0"/>
      <c r="EM3202" s="0"/>
      <c r="EN3202" s="0"/>
      <c r="EO3202" s="0"/>
      <c r="EP3202" s="0"/>
      <c r="EQ3202" s="0"/>
      <c r="ER3202" s="0"/>
      <c r="ES3202" s="0"/>
      <c r="ET3202" s="0"/>
      <c r="EU3202" s="0"/>
      <c r="EV3202" s="0"/>
      <c r="EW3202" s="0"/>
      <c r="EX3202" s="0"/>
      <c r="EY3202" s="0"/>
      <c r="EZ3202" s="0"/>
      <c r="FA3202" s="0"/>
      <c r="FB3202" s="0"/>
      <c r="FC3202" s="0"/>
      <c r="FD3202" s="0"/>
      <c r="FE3202" s="0"/>
      <c r="FF3202" s="0"/>
      <c r="FG3202" s="0"/>
      <c r="FH3202" s="0"/>
      <c r="FI3202" s="0"/>
      <c r="FJ3202" s="0"/>
      <c r="FK3202" s="0"/>
      <c r="FL3202" s="0"/>
      <c r="FM3202" s="0"/>
      <c r="FN3202" s="0"/>
      <c r="FO3202" s="0"/>
      <c r="FP3202" s="0"/>
      <c r="FQ3202" s="0"/>
      <c r="FR3202" s="0"/>
      <c r="FS3202" s="0"/>
      <c r="FT3202" s="0"/>
      <c r="FU3202" s="0"/>
      <c r="FV3202" s="0"/>
      <c r="FW3202" s="0"/>
      <c r="FX3202" s="0"/>
      <c r="FY3202" s="0"/>
      <c r="FZ3202" s="0"/>
      <c r="GA3202" s="0"/>
      <c r="GB3202" s="0"/>
      <c r="GC3202" s="0"/>
      <c r="GD3202" s="0"/>
      <c r="GE3202" s="0"/>
      <c r="GF3202" s="0"/>
      <c r="GG3202" s="0"/>
      <c r="GH3202" s="0"/>
      <c r="GI3202" s="0"/>
      <c r="GJ3202" s="0"/>
      <c r="GK3202" s="0"/>
      <c r="GL3202" s="0"/>
      <c r="GM3202" s="0"/>
      <c r="GN3202" s="0"/>
      <c r="GO3202" s="0"/>
      <c r="GP3202" s="0"/>
      <c r="GQ3202" s="0"/>
      <c r="GR3202" s="0"/>
      <c r="GS3202" s="0"/>
      <c r="GT3202" s="0"/>
      <c r="GU3202" s="0"/>
      <c r="GV3202" s="0"/>
      <c r="GW3202" s="0"/>
      <c r="GX3202" s="0"/>
      <c r="GY3202" s="0"/>
      <c r="GZ3202" s="0"/>
      <c r="HA3202" s="0"/>
      <c r="HB3202" s="0"/>
      <c r="HC3202" s="0"/>
      <c r="HD3202" s="0"/>
      <c r="HE3202" s="0"/>
      <c r="HF3202" s="0"/>
      <c r="HG3202" s="0"/>
      <c r="HH3202" s="0"/>
      <c r="HI3202" s="0"/>
      <c r="HJ3202" s="0"/>
      <c r="HK3202" s="0"/>
      <c r="HL3202" s="0"/>
      <c r="HM3202" s="0"/>
      <c r="HN3202" s="0"/>
      <c r="HO3202" s="0"/>
      <c r="HP3202" s="0"/>
      <c r="HQ3202" s="0"/>
      <c r="HR3202" s="0"/>
      <c r="HS3202" s="0"/>
      <c r="HT3202" s="0"/>
      <c r="HU3202" s="0"/>
      <c r="HV3202" s="0"/>
      <c r="HW3202" s="0"/>
      <c r="HX3202" s="0"/>
      <c r="HY3202" s="0"/>
      <c r="HZ3202" s="0"/>
      <c r="IA3202" s="0"/>
      <c r="IB3202" s="0"/>
      <c r="IC3202" s="0"/>
      <c r="ID3202" s="0"/>
      <c r="IE3202" s="0"/>
      <c r="IF3202" s="0"/>
      <c r="IG3202" s="0"/>
      <c r="IH3202" s="0"/>
      <c r="II3202" s="0"/>
      <c r="IJ3202" s="0"/>
      <c r="IK3202" s="0"/>
      <c r="IL3202" s="0"/>
      <c r="IM3202" s="0"/>
      <c r="IN3202" s="0"/>
      <c r="IO3202" s="0"/>
      <c r="IP3202" s="0"/>
      <c r="IQ3202" s="0"/>
      <c r="IR3202" s="0"/>
      <c r="IS3202" s="0"/>
      <c r="IT3202" s="0"/>
      <c r="IU3202" s="0"/>
      <c r="IV3202" s="0"/>
      <c r="IW3202" s="0"/>
      <c r="IX3202" s="0"/>
      <c r="IY3202" s="0"/>
      <c r="IZ3202" s="0"/>
      <c r="JA3202" s="0"/>
      <c r="JB3202" s="0"/>
      <c r="JC3202" s="0"/>
      <c r="JD3202" s="0"/>
      <c r="JE3202" s="0"/>
      <c r="JF3202" s="0"/>
      <c r="JG3202" s="0"/>
      <c r="JH3202" s="0"/>
      <c r="JI3202" s="0"/>
      <c r="JJ3202" s="0"/>
      <c r="JK3202" s="0"/>
      <c r="JL3202" s="0"/>
      <c r="JM3202" s="0"/>
      <c r="JN3202" s="0"/>
      <c r="JO3202" s="0"/>
      <c r="JP3202" s="0"/>
      <c r="JQ3202" s="0"/>
      <c r="JR3202" s="0"/>
      <c r="JS3202" s="0"/>
      <c r="JT3202" s="0"/>
      <c r="JU3202" s="0"/>
      <c r="JV3202" s="0"/>
      <c r="JW3202" s="0"/>
      <c r="JX3202" s="0"/>
      <c r="JY3202" s="0"/>
      <c r="JZ3202" s="0"/>
      <c r="KA3202" s="0"/>
      <c r="KB3202" s="0"/>
      <c r="KC3202" s="0"/>
      <c r="KD3202" s="0"/>
      <c r="KE3202" s="0"/>
      <c r="KF3202" s="0"/>
      <c r="KG3202" s="0"/>
      <c r="KH3202" s="0"/>
      <c r="KI3202" s="0"/>
      <c r="KJ3202" s="0"/>
      <c r="KK3202" s="0"/>
      <c r="KL3202" s="0"/>
      <c r="KM3202" s="0"/>
      <c r="KN3202" s="0"/>
      <c r="KO3202" s="0"/>
      <c r="KP3202" s="0"/>
      <c r="KQ3202" s="0"/>
      <c r="KR3202" s="0"/>
      <c r="KS3202" s="0"/>
      <c r="KT3202" s="0"/>
      <c r="KU3202" s="0"/>
      <c r="KV3202" s="0"/>
      <c r="KW3202" s="0"/>
      <c r="KX3202" s="0"/>
      <c r="KY3202" s="0"/>
      <c r="KZ3202" s="0"/>
      <c r="LA3202" s="0"/>
      <c r="LB3202" s="0"/>
      <c r="LC3202" s="0"/>
      <c r="LD3202" s="0"/>
      <c r="LE3202" s="0"/>
      <c r="LF3202" s="0"/>
      <c r="LG3202" s="0"/>
      <c r="LH3202" s="0"/>
      <c r="LI3202" s="0"/>
      <c r="LJ3202" s="0"/>
      <c r="LK3202" s="0"/>
      <c r="LL3202" s="0"/>
      <c r="LM3202" s="0"/>
      <c r="LN3202" s="0"/>
      <c r="LO3202" s="0"/>
      <c r="LP3202" s="0"/>
      <c r="LQ3202" s="0"/>
      <c r="LR3202" s="0"/>
      <c r="LS3202" s="0"/>
      <c r="LT3202" s="0"/>
      <c r="LU3202" s="0"/>
      <c r="LV3202" s="0"/>
      <c r="LW3202" s="0"/>
      <c r="LX3202" s="0"/>
      <c r="LY3202" s="0"/>
      <c r="LZ3202" s="0"/>
      <c r="MA3202" s="0"/>
      <c r="MB3202" s="0"/>
      <c r="MC3202" s="0"/>
      <c r="MD3202" s="0"/>
      <c r="ME3202" s="0"/>
      <c r="MF3202" s="0"/>
      <c r="MG3202" s="0"/>
      <c r="MH3202" s="0"/>
      <c r="MI3202" s="0"/>
      <c r="MJ3202" s="0"/>
      <c r="MK3202" s="0"/>
      <c r="ML3202" s="0"/>
      <c r="MM3202" s="0"/>
      <c r="MN3202" s="0"/>
      <c r="MO3202" s="0"/>
      <c r="MP3202" s="0"/>
      <c r="MQ3202" s="0"/>
      <c r="MR3202" s="0"/>
      <c r="MS3202" s="0"/>
      <c r="MT3202" s="0"/>
      <c r="MU3202" s="0"/>
      <c r="MV3202" s="0"/>
      <c r="MW3202" s="0"/>
      <c r="MX3202" s="0"/>
      <c r="MY3202" s="0"/>
      <c r="MZ3202" s="0"/>
      <c r="NA3202" s="0"/>
      <c r="NB3202" s="0"/>
      <c r="NC3202" s="0"/>
      <c r="ND3202" s="0"/>
      <c r="NE3202" s="0"/>
      <c r="NF3202" s="0"/>
      <c r="NG3202" s="0"/>
      <c r="NH3202" s="0"/>
      <c r="NI3202" s="0"/>
      <c r="NJ3202" s="0"/>
      <c r="NK3202" s="0"/>
      <c r="NL3202" s="0"/>
      <c r="NM3202" s="0"/>
      <c r="NN3202" s="0"/>
      <c r="NO3202" s="0"/>
      <c r="NP3202" s="0"/>
      <c r="NQ3202" s="0"/>
      <c r="NR3202" s="0"/>
      <c r="NS3202" s="0"/>
      <c r="NT3202" s="0"/>
      <c r="NU3202" s="0"/>
      <c r="NV3202" s="0"/>
      <c r="NW3202" s="0"/>
      <c r="NX3202" s="0"/>
      <c r="NY3202" s="0"/>
      <c r="NZ3202" s="0"/>
      <c r="OA3202" s="0"/>
      <c r="OB3202" s="0"/>
      <c r="OC3202" s="0"/>
      <c r="OD3202" s="0"/>
      <c r="OE3202" s="0"/>
      <c r="OF3202" s="0"/>
      <c r="OG3202" s="0"/>
      <c r="OH3202" s="0"/>
      <c r="OI3202" s="0"/>
      <c r="OJ3202" s="0"/>
      <c r="OK3202" s="0"/>
      <c r="OL3202" s="0"/>
      <c r="OM3202" s="0"/>
      <c r="ON3202" s="0"/>
      <c r="OO3202" s="0"/>
      <c r="OP3202" s="0"/>
      <c r="OQ3202" s="0"/>
      <c r="OR3202" s="0"/>
      <c r="OS3202" s="0"/>
      <c r="OT3202" s="0"/>
      <c r="OU3202" s="0"/>
      <c r="OV3202" s="0"/>
      <c r="OW3202" s="0"/>
      <c r="OX3202" s="0"/>
      <c r="OY3202" s="0"/>
      <c r="OZ3202" s="0"/>
      <c r="PA3202" s="0"/>
      <c r="PB3202" s="0"/>
      <c r="PC3202" s="0"/>
      <c r="PD3202" s="0"/>
      <c r="PE3202" s="0"/>
      <c r="PF3202" s="0"/>
      <c r="PG3202" s="0"/>
      <c r="PH3202" s="0"/>
      <c r="PI3202" s="0"/>
      <c r="PJ3202" s="0"/>
      <c r="PK3202" s="0"/>
      <c r="PL3202" s="0"/>
      <c r="PM3202" s="0"/>
      <c r="PN3202" s="0"/>
      <c r="PO3202" s="0"/>
      <c r="PP3202" s="0"/>
      <c r="PQ3202" s="0"/>
      <c r="PR3202" s="0"/>
      <c r="PS3202" s="0"/>
      <c r="PT3202" s="0"/>
      <c r="PU3202" s="0"/>
      <c r="PV3202" s="0"/>
      <c r="PW3202" s="0"/>
      <c r="PX3202" s="0"/>
      <c r="PY3202" s="0"/>
      <c r="PZ3202" s="0"/>
      <c r="QA3202" s="0"/>
      <c r="QB3202" s="0"/>
      <c r="QC3202" s="0"/>
      <c r="QD3202" s="0"/>
      <c r="QE3202" s="0"/>
      <c r="QF3202" s="0"/>
      <c r="QG3202" s="0"/>
      <c r="QH3202" s="0"/>
      <c r="QI3202" s="0"/>
      <c r="QJ3202" s="0"/>
      <c r="QK3202" s="0"/>
      <c r="QL3202" s="0"/>
      <c r="QM3202" s="0"/>
      <c r="QN3202" s="0"/>
      <c r="QO3202" s="0"/>
      <c r="QP3202" s="0"/>
      <c r="QQ3202" s="0"/>
      <c r="QR3202" s="0"/>
      <c r="QS3202" s="0"/>
      <c r="QT3202" s="0"/>
      <c r="QU3202" s="0"/>
      <c r="QV3202" s="0"/>
      <c r="QW3202" s="0"/>
      <c r="QX3202" s="0"/>
      <c r="QY3202" s="0"/>
      <c r="QZ3202" s="0"/>
      <c r="RA3202" s="0"/>
      <c r="RB3202" s="0"/>
      <c r="RC3202" s="0"/>
      <c r="RD3202" s="0"/>
      <c r="RE3202" s="0"/>
      <c r="RF3202" s="0"/>
      <c r="RG3202" s="0"/>
      <c r="RH3202" s="0"/>
      <c r="RI3202" s="0"/>
      <c r="RJ3202" s="0"/>
      <c r="RK3202" s="0"/>
      <c r="RL3202" s="0"/>
      <c r="RM3202" s="0"/>
      <c r="RN3202" s="0"/>
      <c r="RO3202" s="0"/>
      <c r="RP3202" s="0"/>
      <c r="RQ3202" s="0"/>
      <c r="RR3202" s="0"/>
      <c r="RS3202" s="0"/>
      <c r="RT3202" s="0"/>
      <c r="RU3202" s="0"/>
      <c r="RV3202" s="0"/>
      <c r="RW3202" s="0"/>
      <c r="RX3202" s="0"/>
      <c r="RY3202" s="0"/>
      <c r="RZ3202" s="0"/>
      <c r="SA3202" s="0"/>
      <c r="SB3202" s="0"/>
      <c r="SC3202" s="0"/>
      <c r="SD3202" s="0"/>
      <c r="SE3202" s="0"/>
      <c r="SF3202" s="0"/>
      <c r="SG3202" s="0"/>
      <c r="SH3202" s="0"/>
      <c r="SI3202" s="0"/>
      <c r="SJ3202" s="0"/>
      <c r="SK3202" s="0"/>
      <c r="SL3202" s="0"/>
      <c r="SM3202" s="0"/>
      <c r="SN3202" s="0"/>
      <c r="SO3202" s="0"/>
      <c r="SP3202" s="0"/>
      <c r="SQ3202" s="0"/>
      <c r="SR3202" s="0"/>
      <c r="SS3202" s="0"/>
      <c r="ST3202" s="0"/>
      <c r="SU3202" s="0"/>
      <c r="SV3202" s="0"/>
      <c r="SW3202" s="0"/>
      <c r="SX3202" s="0"/>
      <c r="SY3202" s="0"/>
      <c r="SZ3202" s="0"/>
      <c r="TA3202" s="0"/>
      <c r="TB3202" s="0"/>
      <c r="TC3202" s="0"/>
      <c r="TD3202" s="0"/>
      <c r="TE3202" s="0"/>
      <c r="TF3202" s="0"/>
      <c r="TG3202" s="0"/>
      <c r="TH3202" s="0"/>
      <c r="TI3202" s="0"/>
      <c r="TJ3202" s="0"/>
      <c r="TK3202" s="0"/>
      <c r="TL3202" s="0"/>
      <c r="TM3202" s="0"/>
      <c r="TN3202" s="0"/>
      <c r="TO3202" s="0"/>
      <c r="TP3202" s="0"/>
      <c r="TQ3202" s="0"/>
      <c r="TR3202" s="0"/>
      <c r="TS3202" s="0"/>
      <c r="TT3202" s="0"/>
      <c r="TU3202" s="0"/>
      <c r="TV3202" s="0"/>
      <c r="TW3202" s="0"/>
      <c r="TX3202" s="0"/>
      <c r="TY3202" s="0"/>
      <c r="TZ3202" s="0"/>
      <c r="UA3202" s="0"/>
      <c r="UB3202" s="0"/>
      <c r="UC3202" s="0"/>
      <c r="UD3202" s="0"/>
      <c r="UE3202" s="0"/>
      <c r="UF3202" s="0"/>
      <c r="UG3202" s="0"/>
      <c r="UH3202" s="0"/>
      <c r="UI3202" s="0"/>
      <c r="UJ3202" s="0"/>
      <c r="UK3202" s="0"/>
      <c r="UL3202" s="0"/>
      <c r="UM3202" s="0"/>
      <c r="UN3202" s="0"/>
      <c r="UO3202" s="0"/>
      <c r="UP3202" s="0"/>
      <c r="UQ3202" s="0"/>
      <c r="UR3202" s="0"/>
      <c r="US3202" s="0"/>
      <c r="UT3202" s="0"/>
      <c r="UU3202" s="0"/>
      <c r="UV3202" s="0"/>
      <c r="UW3202" s="0"/>
      <c r="UX3202" s="0"/>
      <c r="UY3202" s="0"/>
      <c r="UZ3202" s="0"/>
      <c r="VA3202" s="0"/>
      <c r="VB3202" s="0"/>
      <c r="VC3202" s="0"/>
      <c r="VD3202" s="0"/>
      <c r="VE3202" s="0"/>
      <c r="VF3202" s="0"/>
      <c r="VG3202" s="0"/>
      <c r="VH3202" s="0"/>
      <c r="VI3202" s="0"/>
      <c r="VJ3202" s="0"/>
      <c r="VK3202" s="0"/>
      <c r="VL3202" s="0"/>
      <c r="VM3202" s="0"/>
      <c r="VN3202" s="0"/>
      <c r="VO3202" s="0"/>
      <c r="VP3202" s="0"/>
      <c r="VQ3202" s="0"/>
      <c r="VR3202" s="0"/>
      <c r="VS3202" s="0"/>
      <c r="VT3202" s="0"/>
      <c r="VU3202" s="0"/>
      <c r="VV3202" s="0"/>
      <c r="VW3202" s="0"/>
      <c r="VX3202" s="0"/>
      <c r="VY3202" s="0"/>
      <c r="VZ3202" s="0"/>
      <c r="WA3202" s="0"/>
      <c r="WB3202" s="0"/>
      <c r="WC3202" s="0"/>
      <c r="WD3202" s="0"/>
      <c r="WE3202" s="0"/>
      <c r="WF3202" s="0"/>
      <c r="WG3202" s="0"/>
      <c r="WH3202" s="0"/>
      <c r="WI3202" s="0"/>
      <c r="WJ3202" s="0"/>
      <c r="WK3202" s="0"/>
      <c r="WL3202" s="0"/>
      <c r="WM3202" s="0"/>
      <c r="WN3202" s="0"/>
      <c r="WO3202" s="0"/>
      <c r="WP3202" s="0"/>
      <c r="WQ3202" s="0"/>
      <c r="WR3202" s="0"/>
      <c r="WS3202" s="0"/>
      <c r="WT3202" s="0"/>
      <c r="WU3202" s="0"/>
      <c r="WV3202" s="0"/>
      <c r="WW3202" s="0"/>
      <c r="WX3202" s="0"/>
      <c r="WY3202" s="0"/>
      <c r="WZ3202" s="0"/>
      <c r="XA3202" s="0"/>
      <c r="XB3202" s="0"/>
      <c r="XC3202" s="0"/>
      <c r="XD3202" s="0"/>
      <c r="XE3202" s="0"/>
      <c r="XF3202" s="0"/>
      <c r="XG3202" s="0"/>
      <c r="XH3202" s="0"/>
      <c r="XI3202" s="0"/>
      <c r="XJ3202" s="0"/>
      <c r="XK3202" s="0"/>
      <c r="XL3202" s="0"/>
      <c r="XM3202" s="0"/>
      <c r="XN3202" s="0"/>
      <c r="XO3202" s="0"/>
      <c r="XP3202" s="0"/>
      <c r="XQ3202" s="0"/>
      <c r="XR3202" s="0"/>
      <c r="XS3202" s="0"/>
      <c r="XT3202" s="0"/>
      <c r="XU3202" s="0"/>
      <c r="XV3202" s="0"/>
      <c r="XW3202" s="0"/>
      <c r="XX3202" s="0"/>
      <c r="XY3202" s="0"/>
      <c r="XZ3202" s="0"/>
      <c r="YA3202" s="0"/>
      <c r="YB3202" s="0"/>
      <c r="YC3202" s="0"/>
      <c r="YD3202" s="0"/>
      <c r="YE3202" s="0"/>
      <c r="YF3202" s="0"/>
      <c r="YG3202" s="0"/>
      <c r="YH3202" s="0"/>
      <c r="YI3202" s="0"/>
      <c r="YJ3202" s="0"/>
      <c r="YK3202" s="0"/>
      <c r="YL3202" s="0"/>
      <c r="YM3202" s="0"/>
      <c r="YN3202" s="0"/>
      <c r="YO3202" s="0"/>
      <c r="YP3202" s="0"/>
      <c r="YQ3202" s="0"/>
      <c r="YR3202" s="0"/>
      <c r="YS3202" s="0"/>
      <c r="YT3202" s="0"/>
      <c r="YU3202" s="0"/>
      <c r="YV3202" s="0"/>
      <c r="YW3202" s="0"/>
      <c r="YX3202" s="0"/>
      <c r="YY3202" s="0"/>
      <c r="YZ3202" s="0"/>
      <c r="ZA3202" s="0"/>
      <c r="ZB3202" s="0"/>
      <c r="ZC3202" s="0"/>
      <c r="ZD3202" s="0"/>
      <c r="ZE3202" s="0"/>
      <c r="ZF3202" s="0"/>
      <c r="ZG3202" s="0"/>
      <c r="ZH3202" s="0"/>
      <c r="ZI3202" s="0"/>
      <c r="ZJ3202" s="0"/>
      <c r="ZK3202" s="0"/>
      <c r="ZL3202" s="0"/>
      <c r="ZM3202" s="0"/>
      <c r="ZN3202" s="0"/>
      <c r="ZO3202" s="0"/>
      <c r="ZP3202" s="0"/>
      <c r="ZQ3202" s="0"/>
      <c r="ZR3202" s="0"/>
      <c r="ZS3202" s="0"/>
      <c r="ZT3202" s="0"/>
      <c r="ZU3202" s="0"/>
      <c r="ZV3202" s="0"/>
      <c r="ZW3202" s="0"/>
      <c r="ZX3202" s="0"/>
      <c r="ZY3202" s="0"/>
      <c r="ZZ3202" s="0"/>
      <c r="AAA3202" s="0"/>
      <c r="AAB3202" s="0"/>
      <c r="AAC3202" s="0"/>
      <c r="AAD3202" s="0"/>
      <c r="AAE3202" s="0"/>
      <c r="AAF3202" s="0"/>
      <c r="AAG3202" s="0"/>
      <c r="AAH3202" s="0"/>
      <c r="AAI3202" s="0"/>
      <c r="AAJ3202" s="0"/>
      <c r="AAK3202" s="0"/>
      <c r="AAL3202" s="0"/>
      <c r="AAM3202" s="0"/>
      <c r="AAN3202" s="0"/>
      <c r="AAO3202" s="0"/>
      <c r="AAP3202" s="0"/>
      <c r="AAQ3202" s="0"/>
      <c r="AAR3202" s="0"/>
      <c r="AAS3202" s="0"/>
      <c r="AAT3202" s="0"/>
      <c r="AAU3202" s="0"/>
      <c r="AAV3202" s="0"/>
      <c r="AAW3202" s="0"/>
      <c r="AAX3202" s="0"/>
      <c r="AAY3202" s="0"/>
      <c r="AAZ3202" s="0"/>
      <c r="ABA3202" s="0"/>
      <c r="ABB3202" s="0"/>
      <c r="ABC3202" s="0"/>
      <c r="ABD3202" s="0"/>
      <c r="ABE3202" s="0"/>
      <c r="ABF3202" s="0"/>
      <c r="ABG3202" s="0"/>
      <c r="ABH3202" s="0"/>
      <c r="ABI3202" s="0"/>
      <c r="ABJ3202" s="0"/>
      <c r="ABK3202" s="0"/>
      <c r="ABL3202" s="0"/>
      <c r="ABM3202" s="0"/>
      <c r="ABN3202" s="0"/>
      <c r="ABO3202" s="0"/>
      <c r="ABP3202" s="0"/>
      <c r="ABQ3202" s="0"/>
      <c r="ABR3202" s="0"/>
      <c r="ABS3202" s="0"/>
      <c r="ABT3202" s="0"/>
      <c r="ABU3202" s="0"/>
      <c r="ABV3202" s="0"/>
      <c r="ABW3202" s="0"/>
      <c r="ABX3202" s="0"/>
      <c r="ABY3202" s="0"/>
      <c r="ABZ3202" s="0"/>
      <c r="ACA3202" s="0"/>
      <c r="ACB3202" s="0"/>
      <c r="ACC3202" s="0"/>
      <c r="ACD3202" s="0"/>
      <c r="ACE3202" s="0"/>
      <c r="ACF3202" s="0"/>
      <c r="ACG3202" s="0"/>
      <c r="ACH3202" s="0"/>
      <c r="ACI3202" s="0"/>
      <c r="ACJ3202" s="0"/>
      <c r="ACK3202" s="0"/>
      <c r="ACL3202" s="0"/>
      <c r="ACM3202" s="0"/>
      <c r="ACN3202" s="0"/>
      <c r="ACO3202" s="0"/>
      <c r="ACP3202" s="0"/>
      <c r="ACQ3202" s="0"/>
      <c r="ACR3202" s="0"/>
      <c r="ACS3202" s="0"/>
      <c r="ACT3202" s="0"/>
      <c r="ACU3202" s="0"/>
      <c r="ACV3202" s="0"/>
      <c r="ACW3202" s="0"/>
      <c r="ACX3202" s="0"/>
      <c r="ACY3202" s="0"/>
      <c r="ACZ3202" s="0"/>
      <c r="ADA3202" s="0"/>
      <c r="ADB3202" s="0"/>
      <c r="ADC3202" s="0"/>
      <c r="ADD3202" s="0"/>
      <c r="ADE3202" s="0"/>
      <c r="ADF3202" s="0"/>
      <c r="ADG3202" s="0"/>
      <c r="ADH3202" s="0"/>
      <c r="ADI3202" s="0"/>
      <c r="ADJ3202" s="0"/>
      <c r="ADK3202" s="0"/>
      <c r="ADL3202" s="0"/>
      <c r="ADM3202" s="0"/>
      <c r="ADN3202" s="0"/>
      <c r="ADO3202" s="0"/>
      <c r="ADP3202" s="0"/>
      <c r="ADQ3202" s="0"/>
      <c r="ADR3202" s="0"/>
      <c r="ADS3202" s="0"/>
      <c r="ADT3202" s="0"/>
      <c r="ADU3202" s="0"/>
      <c r="ADV3202" s="0"/>
      <c r="ADW3202" s="0"/>
      <c r="ADX3202" s="0"/>
      <c r="ADY3202" s="0"/>
      <c r="ADZ3202" s="0"/>
      <c r="AEA3202" s="0"/>
      <c r="AEB3202" s="0"/>
      <c r="AEC3202" s="0"/>
      <c r="AED3202" s="0"/>
      <c r="AEE3202" s="0"/>
      <c r="AEF3202" s="0"/>
      <c r="AEG3202" s="0"/>
      <c r="AEH3202" s="0"/>
      <c r="AEI3202" s="0"/>
      <c r="AEJ3202" s="0"/>
      <c r="AEK3202" s="0"/>
      <c r="AEL3202" s="0"/>
      <c r="AEM3202" s="0"/>
      <c r="AEN3202" s="0"/>
      <c r="AEO3202" s="0"/>
      <c r="AEP3202" s="0"/>
      <c r="AEQ3202" s="0"/>
      <c r="AER3202" s="0"/>
      <c r="AES3202" s="0"/>
      <c r="AET3202" s="0"/>
      <c r="AEU3202" s="0"/>
      <c r="AEV3202" s="0"/>
      <c r="AEW3202" s="0"/>
      <c r="AEX3202" s="0"/>
      <c r="AEY3202" s="0"/>
      <c r="AEZ3202" s="0"/>
      <c r="AFA3202" s="0"/>
      <c r="AFB3202" s="0"/>
      <c r="AFC3202" s="0"/>
      <c r="AFD3202" s="0"/>
      <c r="AFE3202" s="0"/>
      <c r="AFF3202" s="0"/>
      <c r="AFG3202" s="0"/>
      <c r="AFH3202" s="0"/>
      <c r="AFI3202" s="0"/>
      <c r="AFJ3202" s="0"/>
      <c r="AFK3202" s="0"/>
      <c r="AFL3202" s="0"/>
      <c r="AFM3202" s="0"/>
      <c r="AFN3202" s="0"/>
      <c r="AFO3202" s="0"/>
      <c r="AFP3202" s="0"/>
      <c r="AFQ3202" s="0"/>
      <c r="AFR3202" s="0"/>
      <c r="AFS3202" s="0"/>
      <c r="AFT3202" s="0"/>
      <c r="AFU3202" s="0"/>
      <c r="AFV3202" s="0"/>
      <c r="AFW3202" s="0"/>
      <c r="AFX3202" s="0"/>
      <c r="AFY3202" s="0"/>
      <c r="AFZ3202" s="0"/>
      <c r="AGA3202" s="0"/>
      <c r="AGB3202" s="0"/>
      <c r="AGC3202" s="0"/>
      <c r="AGD3202" s="0"/>
      <c r="AGE3202" s="0"/>
      <c r="AGF3202" s="0"/>
      <c r="AGG3202" s="0"/>
      <c r="AGH3202" s="0"/>
      <c r="AGI3202" s="0"/>
      <c r="AGJ3202" s="0"/>
      <c r="AGK3202" s="0"/>
      <c r="AGL3202" s="0"/>
      <c r="AGM3202" s="0"/>
      <c r="AGN3202" s="0"/>
      <c r="AGO3202" s="0"/>
      <c r="AGP3202" s="0"/>
      <c r="AGQ3202" s="0"/>
      <c r="AGR3202" s="0"/>
      <c r="AGS3202" s="0"/>
      <c r="AGT3202" s="0"/>
      <c r="AGU3202" s="0"/>
      <c r="AGV3202" s="0"/>
      <c r="AGW3202" s="0"/>
      <c r="AGX3202" s="0"/>
      <c r="AGY3202" s="0"/>
      <c r="AGZ3202" s="0"/>
      <c r="AHA3202" s="0"/>
      <c r="AHB3202" s="0"/>
      <c r="AHC3202" s="0"/>
      <c r="AHD3202" s="0"/>
      <c r="AHE3202" s="0"/>
      <c r="AHF3202" s="0"/>
      <c r="AHG3202" s="0"/>
      <c r="AHH3202" s="0"/>
      <c r="AHI3202" s="0"/>
      <c r="AHJ3202" s="0"/>
      <c r="AHK3202" s="0"/>
      <c r="AHL3202" s="0"/>
      <c r="AHM3202" s="0"/>
      <c r="AHN3202" s="0"/>
      <c r="AHO3202" s="0"/>
      <c r="AHP3202" s="0"/>
      <c r="AHQ3202" s="0"/>
      <c r="AHR3202" s="0"/>
      <c r="AHS3202" s="0"/>
      <c r="AHT3202" s="0"/>
      <c r="AHU3202" s="0"/>
      <c r="AHV3202" s="0"/>
      <c r="AHW3202" s="0"/>
      <c r="AHX3202" s="0"/>
      <c r="AHY3202" s="0"/>
      <c r="AHZ3202" s="0"/>
      <c r="AIA3202" s="0"/>
      <c r="AIB3202" s="0"/>
      <c r="AIC3202" s="0"/>
      <c r="AID3202" s="0"/>
      <c r="AIE3202" s="0"/>
      <c r="AIF3202" s="0"/>
      <c r="AIG3202" s="0"/>
      <c r="AIH3202" s="0"/>
      <c r="AII3202" s="0"/>
      <c r="AIJ3202" s="0"/>
      <c r="AIK3202" s="0"/>
      <c r="AIL3202" s="0"/>
      <c r="AIM3202" s="0"/>
      <c r="AIN3202" s="0"/>
      <c r="AIO3202" s="0"/>
      <c r="AIP3202" s="0"/>
      <c r="AIQ3202" s="0"/>
      <c r="AIR3202" s="0"/>
      <c r="AIS3202" s="0"/>
      <c r="AIT3202" s="0"/>
      <c r="AIU3202" s="0"/>
      <c r="AIV3202" s="0"/>
      <c r="AIW3202" s="0"/>
      <c r="AIX3202" s="0"/>
      <c r="AIY3202" s="0"/>
      <c r="AIZ3202" s="0"/>
      <c r="AJA3202" s="0"/>
      <c r="AJB3202" s="0"/>
      <c r="AJC3202" s="0"/>
      <c r="AJD3202" s="0"/>
      <c r="AJE3202" s="0"/>
      <c r="AJF3202" s="0"/>
      <c r="AJG3202" s="0"/>
      <c r="AJH3202" s="0"/>
      <c r="AJI3202" s="0"/>
      <c r="AJJ3202" s="0"/>
      <c r="AJK3202" s="0"/>
      <c r="AJL3202" s="0"/>
      <c r="AJM3202" s="0"/>
      <c r="AJN3202" s="0"/>
      <c r="AJO3202" s="0"/>
      <c r="AJP3202" s="0"/>
      <c r="AJQ3202" s="0"/>
      <c r="AJR3202" s="0"/>
      <c r="AJS3202" s="0"/>
      <c r="AJT3202" s="0"/>
      <c r="AJU3202" s="0"/>
      <c r="AJV3202" s="0"/>
      <c r="AJW3202" s="0"/>
      <c r="AJX3202" s="0"/>
      <c r="AJY3202" s="0"/>
      <c r="AJZ3202" s="0"/>
      <c r="AKA3202" s="0"/>
      <c r="AKB3202" s="0"/>
      <c r="AKC3202" s="0"/>
      <c r="AKD3202" s="0"/>
      <c r="AKE3202" s="0"/>
      <c r="AKF3202" s="0"/>
      <c r="AKG3202" s="0"/>
      <c r="AKH3202" s="0"/>
      <c r="AKI3202" s="0"/>
      <c r="AKJ3202" s="0"/>
      <c r="AKK3202" s="0"/>
      <c r="AKL3202" s="0"/>
      <c r="AKM3202" s="0"/>
      <c r="AKN3202" s="0"/>
      <c r="AKO3202" s="0"/>
      <c r="AKP3202" s="0"/>
      <c r="AKQ3202" s="0"/>
      <c r="AKR3202" s="0"/>
      <c r="AKS3202" s="0"/>
      <c r="AKT3202" s="0"/>
      <c r="AKU3202" s="0"/>
      <c r="AKV3202" s="0"/>
      <c r="AKW3202" s="0"/>
      <c r="AKX3202" s="0"/>
      <c r="AKY3202" s="0"/>
      <c r="AKZ3202" s="0"/>
      <c r="ALA3202" s="0"/>
      <c r="ALB3202" s="0"/>
      <c r="ALC3202" s="0"/>
      <c r="ALD3202" s="0"/>
      <c r="ALE3202" s="0"/>
      <c r="ALF3202" s="0"/>
      <c r="ALG3202" s="0"/>
      <c r="ALH3202" s="0"/>
      <c r="ALI3202" s="0"/>
      <c r="ALJ3202" s="0"/>
      <c r="ALK3202" s="0"/>
      <c r="ALL3202" s="0"/>
      <c r="ALM3202" s="0"/>
      <c r="ALN3202" s="0"/>
      <c r="ALO3202" s="0"/>
      <c r="ALP3202" s="0"/>
      <c r="ALQ3202" s="0"/>
      <c r="ALR3202" s="0"/>
      <c r="ALS3202" s="0"/>
      <c r="ALT3202" s="0"/>
      <c r="ALU3202" s="0"/>
      <c r="ALV3202" s="0"/>
      <c r="ALW3202" s="0"/>
      <c r="ALX3202" s="0"/>
      <c r="ALY3202" s="0"/>
      <c r="ALZ3202" s="0"/>
      <c r="AMA3202" s="0"/>
      <c r="AMB3202" s="0"/>
      <c r="AMC3202" s="0"/>
      <c r="AMD3202" s="0"/>
      <c r="AME3202" s="0"/>
      <c r="AMF3202" s="0"/>
      <c r="AMG3202" s="0"/>
      <c r="AMH3202" s="0"/>
      <c r="AMI3202" s="0"/>
    </row>
    <row r="3203" customFormat="false" ht="12.75" hidden="false" customHeight="false" outlineLevel="0" collapsed="false">
      <c r="A3203" s="1" t="s">
        <v>3435</v>
      </c>
      <c r="C3203" s="27" t="s">
        <v>3446</v>
      </c>
      <c r="D3203" s="27" t="s">
        <v>70</v>
      </c>
      <c r="E3203" s="97"/>
      <c r="F3203" s="31"/>
      <c r="G3203" s="27"/>
      <c r="H3203" s="30" t="s">
        <v>168</v>
      </c>
      <c r="I3203" s="31" t="n">
        <v>0.32</v>
      </c>
      <c r="J3203" s="31" t="s">
        <v>3437</v>
      </c>
      <c r="BM3203" s="0"/>
      <c r="BN3203" s="0"/>
      <c r="BO3203" s="0"/>
      <c r="BP3203" s="0"/>
      <c r="BQ3203" s="0"/>
      <c r="BR3203" s="0"/>
      <c r="BS3203" s="0"/>
      <c r="BT3203" s="0"/>
      <c r="BU3203" s="0"/>
      <c r="BV3203" s="0"/>
      <c r="BW3203" s="0"/>
      <c r="BX3203" s="0"/>
      <c r="BY3203" s="0"/>
      <c r="BZ3203" s="0"/>
      <c r="CA3203" s="0"/>
      <c r="CB3203" s="0"/>
      <c r="CC3203" s="0"/>
      <c r="CD3203" s="0"/>
      <c r="CE3203" s="0"/>
      <c r="CF3203" s="0"/>
      <c r="CG3203" s="0"/>
      <c r="CH3203" s="0"/>
      <c r="CI3203" s="0"/>
      <c r="CJ3203" s="0"/>
      <c r="CK3203" s="0"/>
      <c r="CL3203" s="0"/>
      <c r="CM3203" s="0"/>
      <c r="CN3203" s="0"/>
      <c r="CO3203" s="0"/>
      <c r="CP3203" s="0"/>
      <c r="CQ3203" s="0"/>
      <c r="CR3203" s="0"/>
      <c r="CS3203" s="0"/>
      <c r="CT3203" s="0"/>
      <c r="CU3203" s="0"/>
      <c r="CV3203" s="0"/>
      <c r="CW3203" s="0"/>
      <c r="CX3203" s="0"/>
      <c r="CY3203" s="0"/>
      <c r="CZ3203" s="0"/>
      <c r="DA3203" s="0"/>
      <c r="DB3203" s="0"/>
      <c r="DC3203" s="0"/>
      <c r="DD3203" s="0"/>
      <c r="DE3203" s="0"/>
      <c r="DF3203" s="0"/>
      <c r="DG3203" s="0"/>
      <c r="DH3203" s="0"/>
      <c r="DI3203" s="0"/>
      <c r="DJ3203" s="0"/>
      <c r="DK3203" s="0"/>
      <c r="DL3203" s="0"/>
      <c r="DM3203" s="0"/>
      <c r="DN3203" s="0"/>
      <c r="DO3203" s="0"/>
      <c r="DP3203" s="0"/>
      <c r="DQ3203" s="0"/>
      <c r="DR3203" s="0"/>
      <c r="DS3203" s="0"/>
      <c r="DT3203" s="0"/>
      <c r="DU3203" s="0"/>
      <c r="DV3203" s="0"/>
      <c r="DW3203" s="0"/>
      <c r="DX3203" s="0"/>
      <c r="DY3203" s="0"/>
      <c r="DZ3203" s="0"/>
      <c r="EA3203" s="0"/>
      <c r="EB3203" s="0"/>
      <c r="EC3203" s="0"/>
      <c r="ED3203" s="0"/>
      <c r="EE3203" s="0"/>
      <c r="EF3203" s="0"/>
      <c r="EG3203" s="0"/>
      <c r="EH3203" s="0"/>
      <c r="EI3203" s="0"/>
      <c r="EJ3203" s="0"/>
      <c r="EK3203" s="0"/>
      <c r="EL3203" s="0"/>
      <c r="EM3203" s="0"/>
      <c r="EN3203" s="0"/>
      <c r="EO3203" s="0"/>
      <c r="EP3203" s="0"/>
      <c r="EQ3203" s="0"/>
      <c r="ER3203" s="0"/>
      <c r="ES3203" s="0"/>
      <c r="ET3203" s="0"/>
      <c r="EU3203" s="0"/>
      <c r="EV3203" s="0"/>
      <c r="EW3203" s="0"/>
      <c r="EX3203" s="0"/>
      <c r="EY3203" s="0"/>
      <c r="EZ3203" s="0"/>
      <c r="FA3203" s="0"/>
      <c r="FB3203" s="0"/>
      <c r="FC3203" s="0"/>
      <c r="FD3203" s="0"/>
      <c r="FE3203" s="0"/>
      <c r="FF3203" s="0"/>
      <c r="FG3203" s="0"/>
      <c r="FH3203" s="0"/>
      <c r="FI3203" s="0"/>
      <c r="FJ3203" s="0"/>
      <c r="FK3203" s="0"/>
      <c r="FL3203" s="0"/>
      <c r="FM3203" s="0"/>
      <c r="FN3203" s="0"/>
      <c r="FO3203" s="0"/>
      <c r="FP3203" s="0"/>
      <c r="FQ3203" s="0"/>
      <c r="FR3203" s="0"/>
      <c r="FS3203" s="0"/>
      <c r="FT3203" s="0"/>
      <c r="FU3203" s="0"/>
      <c r="FV3203" s="0"/>
      <c r="FW3203" s="0"/>
      <c r="FX3203" s="0"/>
      <c r="FY3203" s="0"/>
      <c r="FZ3203" s="0"/>
      <c r="GA3203" s="0"/>
      <c r="GB3203" s="0"/>
      <c r="GC3203" s="0"/>
      <c r="GD3203" s="0"/>
      <c r="GE3203" s="0"/>
      <c r="GF3203" s="0"/>
      <c r="GG3203" s="0"/>
      <c r="GH3203" s="0"/>
      <c r="GI3203" s="0"/>
      <c r="GJ3203" s="0"/>
      <c r="GK3203" s="0"/>
      <c r="GL3203" s="0"/>
      <c r="GM3203" s="0"/>
      <c r="GN3203" s="0"/>
      <c r="GO3203" s="0"/>
      <c r="GP3203" s="0"/>
      <c r="GQ3203" s="0"/>
      <c r="GR3203" s="0"/>
      <c r="GS3203" s="0"/>
      <c r="GT3203" s="0"/>
      <c r="GU3203" s="0"/>
      <c r="GV3203" s="0"/>
      <c r="GW3203" s="0"/>
      <c r="GX3203" s="0"/>
      <c r="GY3203" s="0"/>
      <c r="GZ3203" s="0"/>
      <c r="HA3203" s="0"/>
      <c r="HB3203" s="0"/>
      <c r="HC3203" s="0"/>
      <c r="HD3203" s="0"/>
      <c r="HE3203" s="0"/>
      <c r="HF3203" s="0"/>
      <c r="HG3203" s="0"/>
      <c r="HH3203" s="0"/>
      <c r="HI3203" s="0"/>
      <c r="HJ3203" s="0"/>
      <c r="HK3203" s="0"/>
      <c r="HL3203" s="0"/>
      <c r="HM3203" s="0"/>
      <c r="HN3203" s="0"/>
      <c r="HO3203" s="0"/>
      <c r="HP3203" s="0"/>
      <c r="HQ3203" s="0"/>
      <c r="HR3203" s="0"/>
      <c r="HS3203" s="0"/>
      <c r="HT3203" s="0"/>
      <c r="HU3203" s="0"/>
      <c r="HV3203" s="0"/>
      <c r="HW3203" s="0"/>
      <c r="HX3203" s="0"/>
      <c r="HY3203" s="0"/>
      <c r="HZ3203" s="0"/>
      <c r="IA3203" s="0"/>
      <c r="IB3203" s="0"/>
      <c r="IC3203" s="0"/>
      <c r="ID3203" s="0"/>
      <c r="IE3203" s="0"/>
      <c r="IF3203" s="0"/>
      <c r="IG3203" s="0"/>
      <c r="IH3203" s="0"/>
      <c r="II3203" s="0"/>
      <c r="IJ3203" s="0"/>
      <c r="IK3203" s="0"/>
      <c r="IL3203" s="0"/>
      <c r="IM3203" s="0"/>
      <c r="IN3203" s="0"/>
      <c r="IO3203" s="0"/>
      <c r="IP3203" s="0"/>
      <c r="IQ3203" s="0"/>
      <c r="IR3203" s="0"/>
      <c r="IS3203" s="0"/>
      <c r="IT3203" s="0"/>
      <c r="IU3203" s="0"/>
      <c r="IV3203" s="0"/>
      <c r="IW3203" s="0"/>
      <c r="IX3203" s="0"/>
      <c r="IY3203" s="0"/>
      <c r="IZ3203" s="0"/>
      <c r="JA3203" s="0"/>
      <c r="JB3203" s="0"/>
      <c r="JC3203" s="0"/>
      <c r="JD3203" s="0"/>
      <c r="JE3203" s="0"/>
      <c r="JF3203" s="0"/>
      <c r="JG3203" s="0"/>
      <c r="JH3203" s="0"/>
      <c r="JI3203" s="0"/>
      <c r="JJ3203" s="0"/>
      <c r="JK3203" s="0"/>
      <c r="JL3203" s="0"/>
      <c r="JM3203" s="0"/>
      <c r="JN3203" s="0"/>
      <c r="JO3203" s="0"/>
      <c r="JP3203" s="0"/>
      <c r="JQ3203" s="0"/>
      <c r="JR3203" s="0"/>
      <c r="JS3203" s="0"/>
      <c r="JT3203" s="0"/>
      <c r="JU3203" s="0"/>
      <c r="JV3203" s="0"/>
      <c r="JW3203" s="0"/>
      <c r="JX3203" s="0"/>
      <c r="JY3203" s="0"/>
      <c r="JZ3203" s="0"/>
      <c r="KA3203" s="0"/>
      <c r="KB3203" s="0"/>
      <c r="KC3203" s="0"/>
      <c r="KD3203" s="0"/>
      <c r="KE3203" s="0"/>
      <c r="KF3203" s="0"/>
      <c r="KG3203" s="0"/>
      <c r="KH3203" s="0"/>
      <c r="KI3203" s="0"/>
      <c r="KJ3203" s="0"/>
      <c r="KK3203" s="0"/>
      <c r="KL3203" s="0"/>
      <c r="KM3203" s="0"/>
      <c r="KN3203" s="0"/>
      <c r="KO3203" s="0"/>
      <c r="KP3203" s="0"/>
      <c r="KQ3203" s="0"/>
      <c r="KR3203" s="0"/>
      <c r="KS3203" s="0"/>
      <c r="KT3203" s="0"/>
      <c r="KU3203" s="0"/>
      <c r="KV3203" s="0"/>
      <c r="KW3203" s="0"/>
      <c r="KX3203" s="0"/>
      <c r="KY3203" s="0"/>
      <c r="KZ3203" s="0"/>
      <c r="LA3203" s="0"/>
      <c r="LB3203" s="0"/>
      <c r="LC3203" s="0"/>
      <c r="LD3203" s="0"/>
      <c r="LE3203" s="0"/>
      <c r="LF3203" s="0"/>
      <c r="LG3203" s="0"/>
      <c r="LH3203" s="0"/>
      <c r="LI3203" s="0"/>
      <c r="LJ3203" s="0"/>
      <c r="LK3203" s="0"/>
      <c r="LL3203" s="0"/>
      <c r="LM3203" s="0"/>
      <c r="LN3203" s="0"/>
      <c r="LO3203" s="0"/>
      <c r="LP3203" s="0"/>
      <c r="LQ3203" s="0"/>
      <c r="LR3203" s="0"/>
      <c r="LS3203" s="0"/>
      <c r="LT3203" s="0"/>
      <c r="LU3203" s="0"/>
      <c r="LV3203" s="0"/>
      <c r="LW3203" s="0"/>
      <c r="LX3203" s="0"/>
      <c r="LY3203" s="0"/>
      <c r="LZ3203" s="0"/>
      <c r="MA3203" s="0"/>
      <c r="MB3203" s="0"/>
      <c r="MC3203" s="0"/>
      <c r="MD3203" s="0"/>
      <c r="ME3203" s="0"/>
      <c r="MF3203" s="0"/>
      <c r="MG3203" s="0"/>
      <c r="MH3203" s="0"/>
      <c r="MI3203" s="0"/>
      <c r="MJ3203" s="0"/>
      <c r="MK3203" s="0"/>
      <c r="ML3203" s="0"/>
      <c r="MM3203" s="0"/>
      <c r="MN3203" s="0"/>
      <c r="MO3203" s="0"/>
      <c r="MP3203" s="0"/>
      <c r="MQ3203" s="0"/>
      <c r="MR3203" s="0"/>
      <c r="MS3203" s="0"/>
      <c r="MT3203" s="0"/>
      <c r="MU3203" s="0"/>
      <c r="MV3203" s="0"/>
      <c r="MW3203" s="0"/>
      <c r="MX3203" s="0"/>
      <c r="MY3203" s="0"/>
      <c r="MZ3203" s="0"/>
      <c r="NA3203" s="0"/>
      <c r="NB3203" s="0"/>
      <c r="NC3203" s="0"/>
      <c r="ND3203" s="0"/>
      <c r="NE3203" s="0"/>
      <c r="NF3203" s="0"/>
      <c r="NG3203" s="0"/>
      <c r="NH3203" s="0"/>
      <c r="NI3203" s="0"/>
      <c r="NJ3203" s="0"/>
      <c r="NK3203" s="0"/>
      <c r="NL3203" s="0"/>
      <c r="NM3203" s="0"/>
      <c r="NN3203" s="0"/>
      <c r="NO3203" s="0"/>
      <c r="NP3203" s="0"/>
      <c r="NQ3203" s="0"/>
      <c r="NR3203" s="0"/>
      <c r="NS3203" s="0"/>
      <c r="NT3203" s="0"/>
      <c r="NU3203" s="0"/>
      <c r="NV3203" s="0"/>
      <c r="NW3203" s="0"/>
      <c r="NX3203" s="0"/>
      <c r="NY3203" s="0"/>
      <c r="NZ3203" s="0"/>
      <c r="OA3203" s="0"/>
      <c r="OB3203" s="0"/>
      <c r="OC3203" s="0"/>
      <c r="OD3203" s="0"/>
      <c r="OE3203" s="0"/>
      <c r="OF3203" s="0"/>
      <c r="OG3203" s="0"/>
      <c r="OH3203" s="0"/>
      <c r="OI3203" s="0"/>
      <c r="OJ3203" s="0"/>
      <c r="OK3203" s="0"/>
      <c r="OL3203" s="0"/>
      <c r="OM3203" s="0"/>
      <c r="ON3203" s="0"/>
      <c r="OO3203" s="0"/>
      <c r="OP3203" s="0"/>
      <c r="OQ3203" s="0"/>
      <c r="OR3203" s="0"/>
      <c r="OS3203" s="0"/>
      <c r="OT3203" s="0"/>
      <c r="OU3203" s="0"/>
      <c r="OV3203" s="0"/>
      <c r="OW3203" s="0"/>
      <c r="OX3203" s="0"/>
      <c r="OY3203" s="0"/>
      <c r="OZ3203" s="0"/>
      <c r="PA3203" s="0"/>
      <c r="PB3203" s="0"/>
      <c r="PC3203" s="0"/>
      <c r="PD3203" s="0"/>
      <c r="PE3203" s="0"/>
      <c r="PF3203" s="0"/>
      <c r="PG3203" s="0"/>
      <c r="PH3203" s="0"/>
      <c r="PI3203" s="0"/>
      <c r="PJ3203" s="0"/>
      <c r="PK3203" s="0"/>
      <c r="PL3203" s="0"/>
      <c r="PM3203" s="0"/>
      <c r="PN3203" s="0"/>
      <c r="PO3203" s="0"/>
      <c r="PP3203" s="0"/>
      <c r="PQ3203" s="0"/>
      <c r="PR3203" s="0"/>
      <c r="PS3203" s="0"/>
      <c r="PT3203" s="0"/>
      <c r="PU3203" s="0"/>
      <c r="PV3203" s="0"/>
      <c r="PW3203" s="0"/>
      <c r="PX3203" s="0"/>
      <c r="PY3203" s="0"/>
      <c r="PZ3203" s="0"/>
      <c r="QA3203" s="0"/>
      <c r="QB3203" s="0"/>
      <c r="QC3203" s="0"/>
      <c r="QD3203" s="0"/>
      <c r="QE3203" s="0"/>
      <c r="QF3203" s="0"/>
      <c r="QG3203" s="0"/>
      <c r="QH3203" s="0"/>
      <c r="QI3203" s="0"/>
      <c r="QJ3203" s="0"/>
      <c r="QK3203" s="0"/>
      <c r="QL3203" s="0"/>
      <c r="QM3203" s="0"/>
      <c r="QN3203" s="0"/>
      <c r="QO3203" s="0"/>
      <c r="QP3203" s="0"/>
      <c r="QQ3203" s="0"/>
      <c r="QR3203" s="0"/>
      <c r="QS3203" s="0"/>
      <c r="QT3203" s="0"/>
      <c r="QU3203" s="0"/>
      <c r="QV3203" s="0"/>
      <c r="QW3203" s="0"/>
      <c r="QX3203" s="0"/>
      <c r="QY3203" s="0"/>
      <c r="QZ3203" s="0"/>
      <c r="RA3203" s="0"/>
      <c r="RB3203" s="0"/>
      <c r="RC3203" s="0"/>
      <c r="RD3203" s="0"/>
      <c r="RE3203" s="0"/>
      <c r="RF3203" s="0"/>
      <c r="RG3203" s="0"/>
      <c r="RH3203" s="0"/>
      <c r="RI3203" s="0"/>
      <c r="RJ3203" s="0"/>
      <c r="RK3203" s="0"/>
      <c r="RL3203" s="0"/>
      <c r="RM3203" s="0"/>
      <c r="RN3203" s="0"/>
      <c r="RO3203" s="0"/>
      <c r="RP3203" s="0"/>
      <c r="RQ3203" s="0"/>
      <c r="RR3203" s="0"/>
      <c r="RS3203" s="0"/>
      <c r="RT3203" s="0"/>
      <c r="RU3203" s="0"/>
      <c r="RV3203" s="0"/>
      <c r="RW3203" s="0"/>
      <c r="RX3203" s="0"/>
      <c r="RY3203" s="0"/>
      <c r="RZ3203" s="0"/>
      <c r="SA3203" s="0"/>
      <c r="SB3203" s="0"/>
      <c r="SC3203" s="0"/>
      <c r="SD3203" s="0"/>
      <c r="SE3203" s="0"/>
      <c r="SF3203" s="0"/>
      <c r="SG3203" s="0"/>
      <c r="SH3203" s="0"/>
      <c r="SI3203" s="0"/>
      <c r="SJ3203" s="0"/>
      <c r="SK3203" s="0"/>
      <c r="SL3203" s="0"/>
      <c r="SM3203" s="0"/>
      <c r="SN3203" s="0"/>
      <c r="SO3203" s="0"/>
      <c r="SP3203" s="0"/>
      <c r="SQ3203" s="0"/>
      <c r="SR3203" s="0"/>
      <c r="SS3203" s="0"/>
      <c r="ST3203" s="0"/>
      <c r="SU3203" s="0"/>
      <c r="SV3203" s="0"/>
      <c r="SW3203" s="0"/>
      <c r="SX3203" s="0"/>
      <c r="SY3203" s="0"/>
      <c r="SZ3203" s="0"/>
      <c r="TA3203" s="0"/>
      <c r="TB3203" s="0"/>
      <c r="TC3203" s="0"/>
      <c r="TD3203" s="0"/>
      <c r="TE3203" s="0"/>
      <c r="TF3203" s="0"/>
      <c r="TG3203" s="0"/>
      <c r="TH3203" s="0"/>
      <c r="TI3203" s="0"/>
      <c r="TJ3203" s="0"/>
      <c r="TK3203" s="0"/>
      <c r="TL3203" s="0"/>
      <c r="TM3203" s="0"/>
      <c r="TN3203" s="0"/>
      <c r="TO3203" s="0"/>
      <c r="TP3203" s="0"/>
      <c r="TQ3203" s="0"/>
      <c r="TR3203" s="0"/>
      <c r="TS3203" s="0"/>
      <c r="TT3203" s="0"/>
      <c r="TU3203" s="0"/>
      <c r="TV3203" s="0"/>
      <c r="TW3203" s="0"/>
      <c r="TX3203" s="0"/>
      <c r="TY3203" s="0"/>
      <c r="TZ3203" s="0"/>
      <c r="UA3203" s="0"/>
      <c r="UB3203" s="0"/>
      <c r="UC3203" s="0"/>
      <c r="UD3203" s="0"/>
      <c r="UE3203" s="0"/>
      <c r="UF3203" s="0"/>
      <c r="UG3203" s="0"/>
      <c r="UH3203" s="0"/>
      <c r="UI3203" s="0"/>
      <c r="UJ3203" s="0"/>
      <c r="UK3203" s="0"/>
      <c r="UL3203" s="0"/>
      <c r="UM3203" s="0"/>
      <c r="UN3203" s="0"/>
      <c r="UO3203" s="0"/>
      <c r="UP3203" s="0"/>
      <c r="UQ3203" s="0"/>
      <c r="UR3203" s="0"/>
      <c r="US3203" s="0"/>
      <c r="UT3203" s="0"/>
      <c r="UU3203" s="0"/>
      <c r="UV3203" s="0"/>
      <c r="UW3203" s="0"/>
      <c r="UX3203" s="0"/>
      <c r="UY3203" s="0"/>
      <c r="UZ3203" s="0"/>
      <c r="VA3203" s="0"/>
      <c r="VB3203" s="0"/>
      <c r="VC3203" s="0"/>
      <c r="VD3203" s="0"/>
      <c r="VE3203" s="0"/>
      <c r="VF3203" s="0"/>
      <c r="VG3203" s="0"/>
      <c r="VH3203" s="0"/>
      <c r="VI3203" s="0"/>
      <c r="VJ3203" s="0"/>
      <c r="VK3203" s="0"/>
      <c r="VL3203" s="0"/>
      <c r="VM3203" s="0"/>
      <c r="VN3203" s="0"/>
      <c r="VO3203" s="0"/>
      <c r="VP3203" s="0"/>
      <c r="VQ3203" s="0"/>
      <c r="VR3203" s="0"/>
      <c r="VS3203" s="0"/>
      <c r="VT3203" s="0"/>
      <c r="VU3203" s="0"/>
      <c r="VV3203" s="0"/>
      <c r="VW3203" s="0"/>
      <c r="VX3203" s="0"/>
      <c r="VY3203" s="0"/>
      <c r="VZ3203" s="0"/>
      <c r="WA3203" s="0"/>
      <c r="WB3203" s="0"/>
      <c r="WC3203" s="0"/>
      <c r="WD3203" s="0"/>
      <c r="WE3203" s="0"/>
      <c r="WF3203" s="0"/>
      <c r="WG3203" s="0"/>
      <c r="WH3203" s="0"/>
      <c r="WI3203" s="0"/>
      <c r="WJ3203" s="0"/>
      <c r="WK3203" s="0"/>
      <c r="WL3203" s="0"/>
      <c r="WM3203" s="0"/>
      <c r="WN3203" s="0"/>
      <c r="WO3203" s="0"/>
      <c r="WP3203" s="0"/>
      <c r="WQ3203" s="0"/>
      <c r="WR3203" s="0"/>
      <c r="WS3203" s="0"/>
      <c r="WT3203" s="0"/>
      <c r="WU3203" s="0"/>
      <c r="WV3203" s="0"/>
      <c r="WW3203" s="0"/>
      <c r="WX3203" s="0"/>
      <c r="WY3203" s="0"/>
      <c r="WZ3203" s="0"/>
      <c r="XA3203" s="0"/>
      <c r="XB3203" s="0"/>
      <c r="XC3203" s="0"/>
      <c r="XD3203" s="0"/>
      <c r="XE3203" s="0"/>
      <c r="XF3203" s="0"/>
      <c r="XG3203" s="0"/>
      <c r="XH3203" s="0"/>
      <c r="XI3203" s="0"/>
      <c r="XJ3203" s="0"/>
      <c r="XK3203" s="0"/>
      <c r="XL3203" s="0"/>
      <c r="XM3203" s="0"/>
      <c r="XN3203" s="0"/>
      <c r="XO3203" s="0"/>
      <c r="XP3203" s="0"/>
      <c r="XQ3203" s="0"/>
      <c r="XR3203" s="0"/>
      <c r="XS3203" s="0"/>
      <c r="XT3203" s="0"/>
      <c r="XU3203" s="0"/>
      <c r="XV3203" s="0"/>
      <c r="XW3203" s="0"/>
      <c r="XX3203" s="0"/>
      <c r="XY3203" s="0"/>
      <c r="XZ3203" s="0"/>
      <c r="YA3203" s="0"/>
      <c r="YB3203" s="0"/>
      <c r="YC3203" s="0"/>
      <c r="YD3203" s="0"/>
      <c r="YE3203" s="0"/>
      <c r="YF3203" s="0"/>
      <c r="YG3203" s="0"/>
      <c r="YH3203" s="0"/>
      <c r="YI3203" s="0"/>
      <c r="YJ3203" s="0"/>
      <c r="YK3203" s="0"/>
      <c r="YL3203" s="0"/>
      <c r="YM3203" s="0"/>
      <c r="YN3203" s="0"/>
      <c r="YO3203" s="0"/>
      <c r="YP3203" s="0"/>
      <c r="YQ3203" s="0"/>
      <c r="YR3203" s="0"/>
      <c r="YS3203" s="0"/>
      <c r="YT3203" s="0"/>
      <c r="YU3203" s="0"/>
      <c r="YV3203" s="0"/>
      <c r="YW3203" s="0"/>
      <c r="YX3203" s="0"/>
      <c r="YY3203" s="0"/>
      <c r="YZ3203" s="0"/>
      <c r="ZA3203" s="0"/>
      <c r="ZB3203" s="0"/>
      <c r="ZC3203" s="0"/>
      <c r="ZD3203" s="0"/>
      <c r="ZE3203" s="0"/>
      <c r="ZF3203" s="0"/>
      <c r="ZG3203" s="0"/>
      <c r="ZH3203" s="0"/>
      <c r="ZI3203" s="0"/>
      <c r="ZJ3203" s="0"/>
      <c r="ZK3203" s="0"/>
      <c r="ZL3203" s="0"/>
      <c r="ZM3203" s="0"/>
      <c r="ZN3203" s="0"/>
      <c r="ZO3203" s="0"/>
      <c r="ZP3203" s="0"/>
      <c r="ZQ3203" s="0"/>
      <c r="ZR3203" s="0"/>
      <c r="ZS3203" s="0"/>
      <c r="ZT3203" s="0"/>
      <c r="ZU3203" s="0"/>
      <c r="ZV3203" s="0"/>
      <c r="ZW3203" s="0"/>
      <c r="ZX3203" s="0"/>
      <c r="ZY3203" s="0"/>
      <c r="ZZ3203" s="0"/>
      <c r="AAA3203" s="0"/>
      <c r="AAB3203" s="0"/>
      <c r="AAC3203" s="0"/>
      <c r="AAD3203" s="0"/>
      <c r="AAE3203" s="0"/>
      <c r="AAF3203" s="0"/>
      <c r="AAG3203" s="0"/>
      <c r="AAH3203" s="0"/>
      <c r="AAI3203" s="0"/>
      <c r="AAJ3203" s="0"/>
      <c r="AAK3203" s="0"/>
      <c r="AAL3203" s="0"/>
      <c r="AAM3203" s="0"/>
      <c r="AAN3203" s="0"/>
      <c r="AAO3203" s="0"/>
      <c r="AAP3203" s="0"/>
      <c r="AAQ3203" s="0"/>
      <c r="AAR3203" s="0"/>
      <c r="AAS3203" s="0"/>
      <c r="AAT3203" s="0"/>
      <c r="AAU3203" s="0"/>
      <c r="AAV3203" s="0"/>
      <c r="AAW3203" s="0"/>
      <c r="AAX3203" s="0"/>
      <c r="AAY3203" s="0"/>
      <c r="AAZ3203" s="0"/>
      <c r="ABA3203" s="0"/>
      <c r="ABB3203" s="0"/>
      <c r="ABC3203" s="0"/>
      <c r="ABD3203" s="0"/>
      <c r="ABE3203" s="0"/>
      <c r="ABF3203" s="0"/>
      <c r="ABG3203" s="0"/>
      <c r="ABH3203" s="0"/>
      <c r="ABI3203" s="0"/>
      <c r="ABJ3203" s="0"/>
      <c r="ABK3203" s="0"/>
      <c r="ABL3203" s="0"/>
      <c r="ABM3203" s="0"/>
      <c r="ABN3203" s="0"/>
      <c r="ABO3203" s="0"/>
      <c r="ABP3203" s="0"/>
      <c r="ABQ3203" s="0"/>
      <c r="ABR3203" s="0"/>
      <c r="ABS3203" s="0"/>
      <c r="ABT3203" s="0"/>
      <c r="ABU3203" s="0"/>
      <c r="ABV3203" s="0"/>
      <c r="ABW3203" s="0"/>
      <c r="ABX3203" s="0"/>
      <c r="ABY3203" s="0"/>
      <c r="ABZ3203" s="0"/>
      <c r="ACA3203" s="0"/>
      <c r="ACB3203" s="0"/>
      <c r="ACC3203" s="0"/>
      <c r="ACD3203" s="0"/>
      <c r="ACE3203" s="0"/>
      <c r="ACF3203" s="0"/>
      <c r="ACG3203" s="0"/>
      <c r="ACH3203" s="0"/>
      <c r="ACI3203" s="0"/>
      <c r="ACJ3203" s="0"/>
      <c r="ACK3203" s="0"/>
      <c r="ACL3203" s="0"/>
      <c r="ACM3203" s="0"/>
      <c r="ACN3203" s="0"/>
      <c r="ACO3203" s="0"/>
      <c r="ACP3203" s="0"/>
      <c r="ACQ3203" s="0"/>
      <c r="ACR3203" s="0"/>
      <c r="ACS3203" s="0"/>
      <c r="ACT3203" s="0"/>
      <c r="ACU3203" s="0"/>
      <c r="ACV3203" s="0"/>
      <c r="ACW3203" s="0"/>
      <c r="ACX3203" s="0"/>
      <c r="ACY3203" s="0"/>
      <c r="ACZ3203" s="0"/>
      <c r="ADA3203" s="0"/>
      <c r="ADB3203" s="0"/>
      <c r="ADC3203" s="0"/>
      <c r="ADD3203" s="0"/>
      <c r="ADE3203" s="0"/>
      <c r="ADF3203" s="0"/>
      <c r="ADG3203" s="0"/>
      <c r="ADH3203" s="0"/>
      <c r="ADI3203" s="0"/>
      <c r="ADJ3203" s="0"/>
      <c r="ADK3203" s="0"/>
      <c r="ADL3203" s="0"/>
      <c r="ADM3203" s="0"/>
      <c r="ADN3203" s="0"/>
      <c r="ADO3203" s="0"/>
      <c r="ADP3203" s="0"/>
      <c r="ADQ3203" s="0"/>
      <c r="ADR3203" s="0"/>
      <c r="ADS3203" s="0"/>
      <c r="ADT3203" s="0"/>
      <c r="ADU3203" s="0"/>
      <c r="ADV3203" s="0"/>
      <c r="ADW3203" s="0"/>
      <c r="ADX3203" s="0"/>
      <c r="ADY3203" s="0"/>
      <c r="ADZ3203" s="0"/>
      <c r="AEA3203" s="0"/>
      <c r="AEB3203" s="0"/>
      <c r="AEC3203" s="0"/>
      <c r="AED3203" s="0"/>
      <c r="AEE3203" s="0"/>
      <c r="AEF3203" s="0"/>
      <c r="AEG3203" s="0"/>
      <c r="AEH3203" s="0"/>
      <c r="AEI3203" s="0"/>
      <c r="AEJ3203" s="0"/>
      <c r="AEK3203" s="0"/>
      <c r="AEL3203" s="0"/>
      <c r="AEM3203" s="0"/>
      <c r="AEN3203" s="0"/>
      <c r="AEO3203" s="0"/>
      <c r="AEP3203" s="0"/>
      <c r="AEQ3203" s="0"/>
      <c r="AER3203" s="0"/>
      <c r="AES3203" s="0"/>
      <c r="AET3203" s="0"/>
      <c r="AEU3203" s="0"/>
      <c r="AEV3203" s="0"/>
      <c r="AEW3203" s="0"/>
      <c r="AEX3203" s="0"/>
      <c r="AEY3203" s="0"/>
      <c r="AEZ3203" s="0"/>
      <c r="AFA3203" s="0"/>
      <c r="AFB3203" s="0"/>
      <c r="AFC3203" s="0"/>
      <c r="AFD3203" s="0"/>
      <c r="AFE3203" s="0"/>
      <c r="AFF3203" s="0"/>
      <c r="AFG3203" s="0"/>
      <c r="AFH3203" s="0"/>
      <c r="AFI3203" s="0"/>
      <c r="AFJ3203" s="0"/>
      <c r="AFK3203" s="0"/>
      <c r="AFL3203" s="0"/>
      <c r="AFM3203" s="0"/>
      <c r="AFN3203" s="0"/>
      <c r="AFO3203" s="0"/>
      <c r="AFP3203" s="0"/>
      <c r="AFQ3203" s="0"/>
      <c r="AFR3203" s="0"/>
      <c r="AFS3203" s="0"/>
      <c r="AFT3203" s="0"/>
      <c r="AFU3203" s="0"/>
      <c r="AFV3203" s="0"/>
      <c r="AFW3203" s="0"/>
      <c r="AFX3203" s="0"/>
      <c r="AFY3203" s="0"/>
      <c r="AFZ3203" s="0"/>
      <c r="AGA3203" s="0"/>
      <c r="AGB3203" s="0"/>
      <c r="AGC3203" s="0"/>
      <c r="AGD3203" s="0"/>
      <c r="AGE3203" s="0"/>
      <c r="AGF3203" s="0"/>
      <c r="AGG3203" s="0"/>
      <c r="AGH3203" s="0"/>
      <c r="AGI3203" s="0"/>
      <c r="AGJ3203" s="0"/>
      <c r="AGK3203" s="0"/>
      <c r="AGL3203" s="0"/>
      <c r="AGM3203" s="0"/>
      <c r="AGN3203" s="0"/>
      <c r="AGO3203" s="0"/>
      <c r="AGP3203" s="0"/>
      <c r="AGQ3203" s="0"/>
      <c r="AGR3203" s="0"/>
      <c r="AGS3203" s="0"/>
      <c r="AGT3203" s="0"/>
      <c r="AGU3203" s="0"/>
      <c r="AGV3203" s="0"/>
      <c r="AGW3203" s="0"/>
      <c r="AGX3203" s="0"/>
      <c r="AGY3203" s="0"/>
      <c r="AGZ3203" s="0"/>
      <c r="AHA3203" s="0"/>
      <c r="AHB3203" s="0"/>
      <c r="AHC3203" s="0"/>
      <c r="AHD3203" s="0"/>
      <c r="AHE3203" s="0"/>
      <c r="AHF3203" s="0"/>
      <c r="AHG3203" s="0"/>
      <c r="AHH3203" s="0"/>
      <c r="AHI3203" s="0"/>
      <c r="AHJ3203" s="0"/>
      <c r="AHK3203" s="0"/>
      <c r="AHL3203" s="0"/>
      <c r="AHM3203" s="0"/>
      <c r="AHN3203" s="0"/>
      <c r="AHO3203" s="0"/>
      <c r="AHP3203" s="0"/>
      <c r="AHQ3203" s="0"/>
      <c r="AHR3203" s="0"/>
      <c r="AHS3203" s="0"/>
      <c r="AHT3203" s="0"/>
      <c r="AHU3203" s="0"/>
      <c r="AHV3203" s="0"/>
      <c r="AHW3203" s="0"/>
      <c r="AHX3203" s="0"/>
      <c r="AHY3203" s="0"/>
      <c r="AHZ3203" s="0"/>
      <c r="AIA3203" s="0"/>
      <c r="AIB3203" s="0"/>
      <c r="AIC3203" s="0"/>
      <c r="AID3203" s="0"/>
      <c r="AIE3203" s="0"/>
      <c r="AIF3203" s="0"/>
      <c r="AIG3203" s="0"/>
      <c r="AIH3203" s="0"/>
      <c r="AII3203" s="0"/>
      <c r="AIJ3203" s="0"/>
      <c r="AIK3203" s="0"/>
      <c r="AIL3203" s="0"/>
      <c r="AIM3203" s="0"/>
      <c r="AIN3203" s="0"/>
      <c r="AIO3203" s="0"/>
      <c r="AIP3203" s="0"/>
      <c r="AIQ3203" s="0"/>
      <c r="AIR3203" s="0"/>
      <c r="AIS3203" s="0"/>
      <c r="AIT3203" s="0"/>
      <c r="AIU3203" s="0"/>
      <c r="AIV3203" s="0"/>
      <c r="AIW3203" s="0"/>
      <c r="AIX3203" s="0"/>
      <c r="AIY3203" s="0"/>
      <c r="AIZ3203" s="0"/>
      <c r="AJA3203" s="0"/>
      <c r="AJB3203" s="0"/>
      <c r="AJC3203" s="0"/>
      <c r="AJD3203" s="0"/>
      <c r="AJE3203" s="0"/>
      <c r="AJF3203" s="0"/>
      <c r="AJG3203" s="0"/>
      <c r="AJH3203" s="0"/>
      <c r="AJI3203" s="0"/>
      <c r="AJJ3203" s="0"/>
      <c r="AJK3203" s="0"/>
      <c r="AJL3203" s="0"/>
      <c r="AJM3203" s="0"/>
      <c r="AJN3203" s="0"/>
      <c r="AJO3203" s="0"/>
      <c r="AJP3203" s="0"/>
      <c r="AJQ3203" s="0"/>
      <c r="AJR3203" s="0"/>
      <c r="AJS3203" s="0"/>
      <c r="AJT3203" s="0"/>
      <c r="AJU3203" s="0"/>
      <c r="AJV3203" s="0"/>
      <c r="AJW3203" s="0"/>
      <c r="AJX3203" s="0"/>
      <c r="AJY3203" s="0"/>
      <c r="AJZ3203" s="0"/>
      <c r="AKA3203" s="0"/>
      <c r="AKB3203" s="0"/>
      <c r="AKC3203" s="0"/>
      <c r="AKD3203" s="0"/>
      <c r="AKE3203" s="0"/>
      <c r="AKF3203" s="0"/>
      <c r="AKG3203" s="0"/>
      <c r="AKH3203" s="0"/>
      <c r="AKI3203" s="0"/>
      <c r="AKJ3203" s="0"/>
      <c r="AKK3203" s="0"/>
      <c r="AKL3203" s="0"/>
      <c r="AKM3203" s="0"/>
      <c r="AKN3203" s="0"/>
      <c r="AKO3203" s="0"/>
      <c r="AKP3203" s="0"/>
      <c r="AKQ3203" s="0"/>
      <c r="AKR3203" s="0"/>
      <c r="AKS3203" s="0"/>
      <c r="AKT3203" s="0"/>
      <c r="AKU3203" s="0"/>
      <c r="AKV3203" s="0"/>
      <c r="AKW3203" s="0"/>
      <c r="AKX3203" s="0"/>
      <c r="AKY3203" s="0"/>
      <c r="AKZ3203" s="0"/>
      <c r="ALA3203" s="0"/>
      <c r="ALB3203" s="0"/>
      <c r="ALC3203" s="0"/>
      <c r="ALD3203" s="0"/>
      <c r="ALE3203" s="0"/>
      <c r="ALF3203" s="0"/>
      <c r="ALG3203" s="0"/>
      <c r="ALH3203" s="0"/>
      <c r="ALI3203" s="0"/>
      <c r="ALJ3203" s="0"/>
      <c r="ALK3203" s="0"/>
      <c r="ALL3203" s="0"/>
      <c r="ALM3203" s="0"/>
      <c r="ALN3203" s="0"/>
      <c r="ALO3203" s="0"/>
      <c r="ALP3203" s="0"/>
      <c r="ALQ3203" s="0"/>
      <c r="ALR3203" s="0"/>
      <c r="ALS3203" s="0"/>
      <c r="ALT3203" s="0"/>
      <c r="ALU3203" s="0"/>
      <c r="ALV3203" s="0"/>
      <c r="ALW3203" s="0"/>
      <c r="ALX3203" s="0"/>
      <c r="ALY3203" s="0"/>
      <c r="ALZ3203" s="0"/>
      <c r="AMA3203" s="0"/>
      <c r="AMB3203" s="0"/>
      <c r="AMC3203" s="0"/>
      <c r="AMD3203" s="0"/>
      <c r="AME3203" s="0"/>
      <c r="AMF3203" s="0"/>
      <c r="AMG3203" s="0"/>
      <c r="AMH3203" s="0"/>
      <c r="AMI3203" s="0"/>
    </row>
    <row r="3204" customFormat="false" ht="12.75" hidden="false" customHeight="false" outlineLevel="0" collapsed="false">
      <c r="A3204" s="1" t="s">
        <v>3435</v>
      </c>
      <c r="C3204" s="27" t="s">
        <v>3447</v>
      </c>
      <c r="D3204" s="27" t="s">
        <v>51</v>
      </c>
      <c r="E3204" s="97"/>
      <c r="F3204" s="31"/>
      <c r="G3204" s="27"/>
      <c r="H3204" s="30" t="s">
        <v>168</v>
      </c>
      <c r="I3204" s="31" t="n">
        <v>0.42</v>
      </c>
      <c r="J3204" s="31" t="s">
        <v>3437</v>
      </c>
      <c r="BM3204" s="0"/>
      <c r="BN3204" s="0"/>
      <c r="BO3204" s="0"/>
      <c r="BP3204" s="0"/>
      <c r="BQ3204" s="0"/>
      <c r="BR3204" s="0"/>
      <c r="BS3204" s="0"/>
      <c r="BT3204" s="0"/>
      <c r="BU3204" s="0"/>
      <c r="BV3204" s="0"/>
      <c r="BW3204" s="0"/>
      <c r="BX3204" s="0"/>
      <c r="BY3204" s="0"/>
      <c r="BZ3204" s="0"/>
      <c r="CA3204" s="0"/>
      <c r="CB3204" s="0"/>
      <c r="CC3204" s="0"/>
      <c r="CD3204" s="0"/>
      <c r="CE3204" s="0"/>
      <c r="CF3204" s="0"/>
      <c r="CG3204" s="0"/>
      <c r="CH3204" s="0"/>
      <c r="CI3204" s="0"/>
      <c r="CJ3204" s="0"/>
      <c r="CK3204" s="0"/>
      <c r="CL3204" s="0"/>
      <c r="CM3204" s="0"/>
      <c r="CN3204" s="0"/>
      <c r="CO3204" s="0"/>
      <c r="CP3204" s="0"/>
      <c r="CQ3204" s="0"/>
      <c r="CR3204" s="0"/>
      <c r="CS3204" s="0"/>
      <c r="CT3204" s="0"/>
      <c r="CU3204" s="0"/>
      <c r="CV3204" s="0"/>
      <c r="CW3204" s="0"/>
      <c r="CX3204" s="0"/>
      <c r="CY3204" s="0"/>
      <c r="CZ3204" s="0"/>
      <c r="DA3204" s="0"/>
      <c r="DB3204" s="0"/>
      <c r="DC3204" s="0"/>
      <c r="DD3204" s="0"/>
      <c r="DE3204" s="0"/>
      <c r="DF3204" s="0"/>
      <c r="DG3204" s="0"/>
      <c r="DH3204" s="0"/>
      <c r="DI3204" s="0"/>
      <c r="DJ3204" s="0"/>
      <c r="DK3204" s="0"/>
      <c r="DL3204" s="0"/>
      <c r="DM3204" s="0"/>
      <c r="DN3204" s="0"/>
      <c r="DO3204" s="0"/>
      <c r="DP3204" s="0"/>
      <c r="DQ3204" s="0"/>
      <c r="DR3204" s="0"/>
      <c r="DS3204" s="0"/>
      <c r="DT3204" s="0"/>
      <c r="DU3204" s="0"/>
      <c r="DV3204" s="0"/>
      <c r="DW3204" s="0"/>
      <c r="DX3204" s="0"/>
      <c r="DY3204" s="0"/>
      <c r="DZ3204" s="0"/>
      <c r="EA3204" s="0"/>
      <c r="EB3204" s="0"/>
      <c r="EC3204" s="0"/>
      <c r="ED3204" s="0"/>
      <c r="EE3204" s="0"/>
      <c r="EF3204" s="0"/>
      <c r="EG3204" s="0"/>
      <c r="EH3204" s="0"/>
      <c r="EI3204" s="0"/>
      <c r="EJ3204" s="0"/>
      <c r="EK3204" s="0"/>
      <c r="EL3204" s="0"/>
      <c r="EM3204" s="0"/>
      <c r="EN3204" s="0"/>
      <c r="EO3204" s="0"/>
      <c r="EP3204" s="0"/>
      <c r="EQ3204" s="0"/>
      <c r="ER3204" s="0"/>
      <c r="ES3204" s="0"/>
      <c r="ET3204" s="0"/>
      <c r="EU3204" s="0"/>
      <c r="EV3204" s="0"/>
      <c r="EW3204" s="0"/>
      <c r="EX3204" s="0"/>
      <c r="EY3204" s="0"/>
      <c r="EZ3204" s="0"/>
      <c r="FA3204" s="0"/>
      <c r="FB3204" s="0"/>
      <c r="FC3204" s="0"/>
      <c r="FD3204" s="0"/>
      <c r="FE3204" s="0"/>
      <c r="FF3204" s="0"/>
      <c r="FG3204" s="0"/>
      <c r="FH3204" s="0"/>
      <c r="FI3204" s="0"/>
      <c r="FJ3204" s="0"/>
      <c r="FK3204" s="0"/>
      <c r="FL3204" s="0"/>
      <c r="FM3204" s="0"/>
      <c r="FN3204" s="0"/>
      <c r="FO3204" s="0"/>
      <c r="FP3204" s="0"/>
      <c r="FQ3204" s="0"/>
      <c r="FR3204" s="0"/>
      <c r="FS3204" s="0"/>
      <c r="FT3204" s="0"/>
      <c r="FU3204" s="0"/>
      <c r="FV3204" s="0"/>
      <c r="FW3204" s="0"/>
      <c r="FX3204" s="0"/>
      <c r="FY3204" s="0"/>
      <c r="FZ3204" s="0"/>
      <c r="GA3204" s="0"/>
      <c r="GB3204" s="0"/>
      <c r="GC3204" s="0"/>
      <c r="GD3204" s="0"/>
      <c r="GE3204" s="0"/>
      <c r="GF3204" s="0"/>
      <c r="GG3204" s="0"/>
      <c r="GH3204" s="0"/>
      <c r="GI3204" s="0"/>
      <c r="GJ3204" s="0"/>
      <c r="GK3204" s="0"/>
      <c r="GL3204" s="0"/>
      <c r="GM3204" s="0"/>
      <c r="GN3204" s="0"/>
      <c r="GO3204" s="0"/>
      <c r="GP3204" s="0"/>
      <c r="GQ3204" s="0"/>
      <c r="GR3204" s="0"/>
      <c r="GS3204" s="0"/>
      <c r="GT3204" s="0"/>
      <c r="GU3204" s="0"/>
      <c r="GV3204" s="0"/>
      <c r="GW3204" s="0"/>
      <c r="GX3204" s="0"/>
      <c r="GY3204" s="0"/>
      <c r="GZ3204" s="0"/>
      <c r="HA3204" s="0"/>
      <c r="HB3204" s="0"/>
      <c r="HC3204" s="0"/>
      <c r="HD3204" s="0"/>
      <c r="HE3204" s="0"/>
      <c r="HF3204" s="0"/>
      <c r="HG3204" s="0"/>
      <c r="HH3204" s="0"/>
      <c r="HI3204" s="0"/>
      <c r="HJ3204" s="0"/>
      <c r="HK3204" s="0"/>
      <c r="HL3204" s="0"/>
      <c r="HM3204" s="0"/>
      <c r="HN3204" s="0"/>
      <c r="HO3204" s="0"/>
      <c r="HP3204" s="0"/>
      <c r="HQ3204" s="0"/>
      <c r="HR3204" s="0"/>
      <c r="HS3204" s="0"/>
      <c r="HT3204" s="0"/>
      <c r="HU3204" s="0"/>
      <c r="HV3204" s="0"/>
      <c r="HW3204" s="0"/>
      <c r="HX3204" s="0"/>
      <c r="HY3204" s="0"/>
      <c r="HZ3204" s="0"/>
      <c r="IA3204" s="0"/>
      <c r="IB3204" s="0"/>
      <c r="IC3204" s="0"/>
      <c r="ID3204" s="0"/>
      <c r="IE3204" s="0"/>
      <c r="IF3204" s="0"/>
      <c r="IG3204" s="0"/>
      <c r="IH3204" s="0"/>
      <c r="II3204" s="0"/>
      <c r="IJ3204" s="0"/>
      <c r="IK3204" s="0"/>
      <c r="IL3204" s="0"/>
      <c r="IM3204" s="0"/>
      <c r="IN3204" s="0"/>
      <c r="IO3204" s="0"/>
      <c r="IP3204" s="0"/>
      <c r="IQ3204" s="0"/>
      <c r="IR3204" s="0"/>
      <c r="IS3204" s="0"/>
      <c r="IT3204" s="0"/>
      <c r="IU3204" s="0"/>
      <c r="IV3204" s="0"/>
      <c r="IW3204" s="0"/>
      <c r="IX3204" s="0"/>
      <c r="IY3204" s="0"/>
      <c r="IZ3204" s="0"/>
      <c r="JA3204" s="0"/>
      <c r="JB3204" s="0"/>
      <c r="JC3204" s="0"/>
      <c r="JD3204" s="0"/>
      <c r="JE3204" s="0"/>
      <c r="JF3204" s="0"/>
      <c r="JG3204" s="0"/>
      <c r="JH3204" s="0"/>
      <c r="JI3204" s="0"/>
      <c r="JJ3204" s="0"/>
      <c r="JK3204" s="0"/>
      <c r="JL3204" s="0"/>
      <c r="JM3204" s="0"/>
      <c r="JN3204" s="0"/>
      <c r="JO3204" s="0"/>
      <c r="JP3204" s="0"/>
      <c r="JQ3204" s="0"/>
      <c r="JR3204" s="0"/>
      <c r="JS3204" s="0"/>
      <c r="JT3204" s="0"/>
      <c r="JU3204" s="0"/>
      <c r="JV3204" s="0"/>
      <c r="JW3204" s="0"/>
      <c r="JX3204" s="0"/>
      <c r="JY3204" s="0"/>
      <c r="JZ3204" s="0"/>
      <c r="KA3204" s="0"/>
      <c r="KB3204" s="0"/>
      <c r="KC3204" s="0"/>
      <c r="KD3204" s="0"/>
      <c r="KE3204" s="0"/>
      <c r="KF3204" s="0"/>
      <c r="KG3204" s="0"/>
      <c r="KH3204" s="0"/>
      <c r="KI3204" s="0"/>
      <c r="KJ3204" s="0"/>
      <c r="KK3204" s="0"/>
      <c r="KL3204" s="0"/>
      <c r="KM3204" s="0"/>
      <c r="KN3204" s="0"/>
      <c r="KO3204" s="0"/>
      <c r="KP3204" s="0"/>
      <c r="KQ3204" s="0"/>
      <c r="KR3204" s="0"/>
      <c r="KS3204" s="0"/>
      <c r="KT3204" s="0"/>
      <c r="KU3204" s="0"/>
      <c r="KV3204" s="0"/>
      <c r="KW3204" s="0"/>
      <c r="KX3204" s="0"/>
      <c r="KY3204" s="0"/>
      <c r="KZ3204" s="0"/>
      <c r="LA3204" s="0"/>
      <c r="LB3204" s="0"/>
      <c r="LC3204" s="0"/>
      <c r="LD3204" s="0"/>
      <c r="LE3204" s="0"/>
      <c r="LF3204" s="0"/>
      <c r="LG3204" s="0"/>
      <c r="LH3204" s="0"/>
      <c r="LI3204" s="0"/>
      <c r="LJ3204" s="0"/>
      <c r="LK3204" s="0"/>
      <c r="LL3204" s="0"/>
      <c r="LM3204" s="0"/>
      <c r="LN3204" s="0"/>
      <c r="LO3204" s="0"/>
      <c r="LP3204" s="0"/>
      <c r="LQ3204" s="0"/>
      <c r="LR3204" s="0"/>
      <c r="LS3204" s="0"/>
      <c r="LT3204" s="0"/>
      <c r="LU3204" s="0"/>
      <c r="LV3204" s="0"/>
      <c r="LW3204" s="0"/>
      <c r="LX3204" s="0"/>
      <c r="LY3204" s="0"/>
      <c r="LZ3204" s="0"/>
      <c r="MA3204" s="0"/>
      <c r="MB3204" s="0"/>
      <c r="MC3204" s="0"/>
      <c r="MD3204" s="0"/>
      <c r="ME3204" s="0"/>
      <c r="MF3204" s="0"/>
      <c r="MG3204" s="0"/>
      <c r="MH3204" s="0"/>
      <c r="MI3204" s="0"/>
      <c r="MJ3204" s="0"/>
      <c r="MK3204" s="0"/>
      <c r="ML3204" s="0"/>
      <c r="MM3204" s="0"/>
      <c r="MN3204" s="0"/>
      <c r="MO3204" s="0"/>
      <c r="MP3204" s="0"/>
      <c r="MQ3204" s="0"/>
      <c r="MR3204" s="0"/>
      <c r="MS3204" s="0"/>
      <c r="MT3204" s="0"/>
      <c r="MU3204" s="0"/>
      <c r="MV3204" s="0"/>
      <c r="MW3204" s="0"/>
      <c r="MX3204" s="0"/>
      <c r="MY3204" s="0"/>
      <c r="MZ3204" s="0"/>
      <c r="NA3204" s="0"/>
      <c r="NB3204" s="0"/>
      <c r="NC3204" s="0"/>
      <c r="ND3204" s="0"/>
      <c r="NE3204" s="0"/>
      <c r="NF3204" s="0"/>
      <c r="NG3204" s="0"/>
      <c r="NH3204" s="0"/>
      <c r="NI3204" s="0"/>
      <c r="NJ3204" s="0"/>
      <c r="NK3204" s="0"/>
      <c r="NL3204" s="0"/>
      <c r="NM3204" s="0"/>
      <c r="NN3204" s="0"/>
      <c r="NO3204" s="0"/>
      <c r="NP3204" s="0"/>
      <c r="NQ3204" s="0"/>
      <c r="NR3204" s="0"/>
      <c r="NS3204" s="0"/>
      <c r="NT3204" s="0"/>
      <c r="NU3204" s="0"/>
      <c r="NV3204" s="0"/>
      <c r="NW3204" s="0"/>
      <c r="NX3204" s="0"/>
      <c r="NY3204" s="0"/>
      <c r="NZ3204" s="0"/>
      <c r="OA3204" s="0"/>
      <c r="OB3204" s="0"/>
      <c r="OC3204" s="0"/>
      <c r="OD3204" s="0"/>
      <c r="OE3204" s="0"/>
      <c r="OF3204" s="0"/>
      <c r="OG3204" s="0"/>
      <c r="OH3204" s="0"/>
      <c r="OI3204" s="0"/>
      <c r="OJ3204" s="0"/>
      <c r="OK3204" s="0"/>
      <c r="OL3204" s="0"/>
      <c r="OM3204" s="0"/>
      <c r="ON3204" s="0"/>
      <c r="OO3204" s="0"/>
      <c r="OP3204" s="0"/>
      <c r="OQ3204" s="0"/>
      <c r="OR3204" s="0"/>
      <c r="OS3204" s="0"/>
      <c r="OT3204" s="0"/>
      <c r="OU3204" s="0"/>
      <c r="OV3204" s="0"/>
      <c r="OW3204" s="0"/>
      <c r="OX3204" s="0"/>
      <c r="OY3204" s="0"/>
      <c r="OZ3204" s="0"/>
      <c r="PA3204" s="0"/>
      <c r="PB3204" s="0"/>
      <c r="PC3204" s="0"/>
      <c r="PD3204" s="0"/>
      <c r="PE3204" s="0"/>
      <c r="PF3204" s="0"/>
      <c r="PG3204" s="0"/>
      <c r="PH3204" s="0"/>
      <c r="PI3204" s="0"/>
      <c r="PJ3204" s="0"/>
      <c r="PK3204" s="0"/>
      <c r="PL3204" s="0"/>
      <c r="PM3204" s="0"/>
      <c r="PN3204" s="0"/>
      <c r="PO3204" s="0"/>
      <c r="PP3204" s="0"/>
      <c r="PQ3204" s="0"/>
      <c r="PR3204" s="0"/>
      <c r="PS3204" s="0"/>
      <c r="PT3204" s="0"/>
      <c r="PU3204" s="0"/>
      <c r="PV3204" s="0"/>
      <c r="PW3204" s="0"/>
      <c r="PX3204" s="0"/>
      <c r="PY3204" s="0"/>
      <c r="PZ3204" s="0"/>
      <c r="QA3204" s="0"/>
      <c r="QB3204" s="0"/>
      <c r="QC3204" s="0"/>
      <c r="QD3204" s="0"/>
      <c r="QE3204" s="0"/>
      <c r="QF3204" s="0"/>
      <c r="QG3204" s="0"/>
      <c r="QH3204" s="0"/>
      <c r="QI3204" s="0"/>
      <c r="QJ3204" s="0"/>
      <c r="QK3204" s="0"/>
      <c r="QL3204" s="0"/>
      <c r="QM3204" s="0"/>
      <c r="QN3204" s="0"/>
      <c r="QO3204" s="0"/>
      <c r="QP3204" s="0"/>
      <c r="QQ3204" s="0"/>
      <c r="QR3204" s="0"/>
      <c r="QS3204" s="0"/>
      <c r="QT3204" s="0"/>
      <c r="QU3204" s="0"/>
      <c r="QV3204" s="0"/>
      <c r="QW3204" s="0"/>
      <c r="QX3204" s="0"/>
      <c r="QY3204" s="0"/>
      <c r="QZ3204" s="0"/>
      <c r="RA3204" s="0"/>
      <c r="RB3204" s="0"/>
      <c r="RC3204" s="0"/>
      <c r="RD3204" s="0"/>
      <c r="RE3204" s="0"/>
      <c r="RF3204" s="0"/>
      <c r="RG3204" s="0"/>
      <c r="RH3204" s="0"/>
      <c r="RI3204" s="0"/>
      <c r="RJ3204" s="0"/>
      <c r="RK3204" s="0"/>
      <c r="RL3204" s="0"/>
      <c r="RM3204" s="0"/>
      <c r="RN3204" s="0"/>
      <c r="RO3204" s="0"/>
      <c r="RP3204" s="0"/>
      <c r="RQ3204" s="0"/>
      <c r="RR3204" s="0"/>
      <c r="RS3204" s="0"/>
      <c r="RT3204" s="0"/>
      <c r="RU3204" s="0"/>
      <c r="RV3204" s="0"/>
      <c r="RW3204" s="0"/>
      <c r="RX3204" s="0"/>
      <c r="RY3204" s="0"/>
      <c r="RZ3204" s="0"/>
      <c r="SA3204" s="0"/>
      <c r="SB3204" s="0"/>
      <c r="SC3204" s="0"/>
      <c r="SD3204" s="0"/>
      <c r="SE3204" s="0"/>
      <c r="SF3204" s="0"/>
      <c r="SG3204" s="0"/>
      <c r="SH3204" s="0"/>
      <c r="SI3204" s="0"/>
      <c r="SJ3204" s="0"/>
      <c r="SK3204" s="0"/>
      <c r="SL3204" s="0"/>
      <c r="SM3204" s="0"/>
      <c r="SN3204" s="0"/>
      <c r="SO3204" s="0"/>
      <c r="SP3204" s="0"/>
      <c r="SQ3204" s="0"/>
      <c r="SR3204" s="0"/>
      <c r="SS3204" s="0"/>
      <c r="ST3204" s="0"/>
      <c r="SU3204" s="0"/>
      <c r="SV3204" s="0"/>
      <c r="SW3204" s="0"/>
      <c r="SX3204" s="0"/>
      <c r="SY3204" s="0"/>
      <c r="SZ3204" s="0"/>
      <c r="TA3204" s="0"/>
      <c r="TB3204" s="0"/>
      <c r="TC3204" s="0"/>
      <c r="TD3204" s="0"/>
      <c r="TE3204" s="0"/>
      <c r="TF3204" s="0"/>
      <c r="TG3204" s="0"/>
      <c r="TH3204" s="0"/>
      <c r="TI3204" s="0"/>
      <c r="TJ3204" s="0"/>
      <c r="TK3204" s="0"/>
      <c r="TL3204" s="0"/>
      <c r="TM3204" s="0"/>
      <c r="TN3204" s="0"/>
      <c r="TO3204" s="0"/>
      <c r="TP3204" s="0"/>
      <c r="TQ3204" s="0"/>
      <c r="TR3204" s="0"/>
      <c r="TS3204" s="0"/>
      <c r="TT3204" s="0"/>
      <c r="TU3204" s="0"/>
      <c r="TV3204" s="0"/>
      <c r="TW3204" s="0"/>
      <c r="TX3204" s="0"/>
      <c r="TY3204" s="0"/>
      <c r="TZ3204" s="0"/>
      <c r="UA3204" s="0"/>
      <c r="UB3204" s="0"/>
      <c r="UC3204" s="0"/>
      <c r="UD3204" s="0"/>
      <c r="UE3204" s="0"/>
      <c r="UF3204" s="0"/>
      <c r="UG3204" s="0"/>
      <c r="UH3204" s="0"/>
      <c r="UI3204" s="0"/>
      <c r="UJ3204" s="0"/>
      <c r="UK3204" s="0"/>
      <c r="UL3204" s="0"/>
      <c r="UM3204" s="0"/>
      <c r="UN3204" s="0"/>
      <c r="UO3204" s="0"/>
      <c r="UP3204" s="0"/>
      <c r="UQ3204" s="0"/>
      <c r="UR3204" s="0"/>
      <c r="US3204" s="0"/>
      <c r="UT3204" s="0"/>
      <c r="UU3204" s="0"/>
      <c r="UV3204" s="0"/>
      <c r="UW3204" s="0"/>
      <c r="UX3204" s="0"/>
      <c r="UY3204" s="0"/>
      <c r="UZ3204" s="0"/>
      <c r="VA3204" s="0"/>
      <c r="VB3204" s="0"/>
      <c r="VC3204" s="0"/>
      <c r="VD3204" s="0"/>
      <c r="VE3204" s="0"/>
      <c r="VF3204" s="0"/>
      <c r="VG3204" s="0"/>
      <c r="VH3204" s="0"/>
      <c r="VI3204" s="0"/>
      <c r="VJ3204" s="0"/>
      <c r="VK3204" s="0"/>
      <c r="VL3204" s="0"/>
      <c r="VM3204" s="0"/>
      <c r="VN3204" s="0"/>
      <c r="VO3204" s="0"/>
      <c r="VP3204" s="0"/>
      <c r="VQ3204" s="0"/>
      <c r="VR3204" s="0"/>
      <c r="VS3204" s="0"/>
      <c r="VT3204" s="0"/>
      <c r="VU3204" s="0"/>
      <c r="VV3204" s="0"/>
      <c r="VW3204" s="0"/>
      <c r="VX3204" s="0"/>
      <c r="VY3204" s="0"/>
      <c r="VZ3204" s="0"/>
      <c r="WA3204" s="0"/>
      <c r="WB3204" s="0"/>
      <c r="WC3204" s="0"/>
      <c r="WD3204" s="0"/>
      <c r="WE3204" s="0"/>
      <c r="WF3204" s="0"/>
      <c r="WG3204" s="0"/>
      <c r="WH3204" s="0"/>
      <c r="WI3204" s="0"/>
      <c r="WJ3204" s="0"/>
      <c r="WK3204" s="0"/>
      <c r="WL3204" s="0"/>
      <c r="WM3204" s="0"/>
      <c r="WN3204" s="0"/>
      <c r="WO3204" s="0"/>
      <c r="WP3204" s="0"/>
      <c r="WQ3204" s="0"/>
      <c r="WR3204" s="0"/>
      <c r="WS3204" s="0"/>
      <c r="WT3204" s="0"/>
      <c r="WU3204" s="0"/>
      <c r="WV3204" s="0"/>
      <c r="WW3204" s="0"/>
      <c r="WX3204" s="0"/>
      <c r="WY3204" s="0"/>
      <c r="WZ3204" s="0"/>
      <c r="XA3204" s="0"/>
      <c r="XB3204" s="0"/>
      <c r="XC3204" s="0"/>
      <c r="XD3204" s="0"/>
      <c r="XE3204" s="0"/>
      <c r="XF3204" s="0"/>
      <c r="XG3204" s="0"/>
      <c r="XH3204" s="0"/>
      <c r="XI3204" s="0"/>
      <c r="XJ3204" s="0"/>
      <c r="XK3204" s="0"/>
      <c r="XL3204" s="0"/>
      <c r="XM3204" s="0"/>
      <c r="XN3204" s="0"/>
      <c r="XO3204" s="0"/>
      <c r="XP3204" s="0"/>
      <c r="XQ3204" s="0"/>
      <c r="XR3204" s="0"/>
      <c r="XS3204" s="0"/>
      <c r="XT3204" s="0"/>
      <c r="XU3204" s="0"/>
      <c r="XV3204" s="0"/>
      <c r="XW3204" s="0"/>
      <c r="XX3204" s="0"/>
      <c r="XY3204" s="0"/>
      <c r="XZ3204" s="0"/>
      <c r="YA3204" s="0"/>
      <c r="YB3204" s="0"/>
      <c r="YC3204" s="0"/>
      <c r="YD3204" s="0"/>
      <c r="YE3204" s="0"/>
      <c r="YF3204" s="0"/>
      <c r="YG3204" s="0"/>
      <c r="YH3204" s="0"/>
      <c r="YI3204" s="0"/>
      <c r="YJ3204" s="0"/>
      <c r="YK3204" s="0"/>
      <c r="YL3204" s="0"/>
      <c r="YM3204" s="0"/>
      <c r="YN3204" s="0"/>
      <c r="YO3204" s="0"/>
      <c r="YP3204" s="0"/>
      <c r="YQ3204" s="0"/>
      <c r="YR3204" s="0"/>
      <c r="YS3204" s="0"/>
      <c r="YT3204" s="0"/>
      <c r="YU3204" s="0"/>
      <c r="YV3204" s="0"/>
      <c r="YW3204" s="0"/>
      <c r="YX3204" s="0"/>
      <c r="YY3204" s="0"/>
      <c r="YZ3204" s="0"/>
      <c r="ZA3204" s="0"/>
      <c r="ZB3204" s="0"/>
      <c r="ZC3204" s="0"/>
      <c r="ZD3204" s="0"/>
      <c r="ZE3204" s="0"/>
      <c r="ZF3204" s="0"/>
      <c r="ZG3204" s="0"/>
      <c r="ZH3204" s="0"/>
      <c r="ZI3204" s="0"/>
      <c r="ZJ3204" s="0"/>
      <c r="ZK3204" s="0"/>
      <c r="ZL3204" s="0"/>
      <c r="ZM3204" s="0"/>
      <c r="ZN3204" s="0"/>
      <c r="ZO3204" s="0"/>
      <c r="ZP3204" s="0"/>
      <c r="ZQ3204" s="0"/>
      <c r="ZR3204" s="0"/>
      <c r="ZS3204" s="0"/>
      <c r="ZT3204" s="0"/>
      <c r="ZU3204" s="0"/>
      <c r="ZV3204" s="0"/>
      <c r="ZW3204" s="0"/>
      <c r="ZX3204" s="0"/>
      <c r="ZY3204" s="0"/>
      <c r="ZZ3204" s="0"/>
      <c r="AAA3204" s="0"/>
      <c r="AAB3204" s="0"/>
      <c r="AAC3204" s="0"/>
      <c r="AAD3204" s="0"/>
      <c r="AAE3204" s="0"/>
      <c r="AAF3204" s="0"/>
      <c r="AAG3204" s="0"/>
      <c r="AAH3204" s="0"/>
      <c r="AAI3204" s="0"/>
      <c r="AAJ3204" s="0"/>
      <c r="AAK3204" s="0"/>
      <c r="AAL3204" s="0"/>
      <c r="AAM3204" s="0"/>
      <c r="AAN3204" s="0"/>
      <c r="AAO3204" s="0"/>
      <c r="AAP3204" s="0"/>
      <c r="AAQ3204" s="0"/>
      <c r="AAR3204" s="0"/>
      <c r="AAS3204" s="0"/>
      <c r="AAT3204" s="0"/>
      <c r="AAU3204" s="0"/>
      <c r="AAV3204" s="0"/>
      <c r="AAW3204" s="0"/>
      <c r="AAX3204" s="0"/>
      <c r="AAY3204" s="0"/>
      <c r="AAZ3204" s="0"/>
      <c r="ABA3204" s="0"/>
      <c r="ABB3204" s="0"/>
      <c r="ABC3204" s="0"/>
      <c r="ABD3204" s="0"/>
      <c r="ABE3204" s="0"/>
      <c r="ABF3204" s="0"/>
      <c r="ABG3204" s="0"/>
      <c r="ABH3204" s="0"/>
      <c r="ABI3204" s="0"/>
      <c r="ABJ3204" s="0"/>
      <c r="ABK3204" s="0"/>
      <c r="ABL3204" s="0"/>
      <c r="ABM3204" s="0"/>
      <c r="ABN3204" s="0"/>
      <c r="ABO3204" s="0"/>
      <c r="ABP3204" s="0"/>
      <c r="ABQ3204" s="0"/>
      <c r="ABR3204" s="0"/>
      <c r="ABS3204" s="0"/>
      <c r="ABT3204" s="0"/>
      <c r="ABU3204" s="0"/>
      <c r="ABV3204" s="0"/>
      <c r="ABW3204" s="0"/>
      <c r="ABX3204" s="0"/>
      <c r="ABY3204" s="0"/>
      <c r="ABZ3204" s="0"/>
      <c r="ACA3204" s="0"/>
      <c r="ACB3204" s="0"/>
      <c r="ACC3204" s="0"/>
      <c r="ACD3204" s="0"/>
      <c r="ACE3204" s="0"/>
      <c r="ACF3204" s="0"/>
      <c r="ACG3204" s="0"/>
      <c r="ACH3204" s="0"/>
      <c r="ACI3204" s="0"/>
      <c r="ACJ3204" s="0"/>
      <c r="ACK3204" s="0"/>
      <c r="ACL3204" s="0"/>
      <c r="ACM3204" s="0"/>
      <c r="ACN3204" s="0"/>
      <c r="ACO3204" s="0"/>
      <c r="ACP3204" s="0"/>
      <c r="ACQ3204" s="0"/>
      <c r="ACR3204" s="0"/>
      <c r="ACS3204" s="0"/>
      <c r="ACT3204" s="0"/>
      <c r="ACU3204" s="0"/>
      <c r="ACV3204" s="0"/>
      <c r="ACW3204" s="0"/>
      <c r="ACX3204" s="0"/>
      <c r="ACY3204" s="0"/>
      <c r="ACZ3204" s="0"/>
      <c r="ADA3204" s="0"/>
      <c r="ADB3204" s="0"/>
      <c r="ADC3204" s="0"/>
      <c r="ADD3204" s="0"/>
      <c r="ADE3204" s="0"/>
      <c r="ADF3204" s="0"/>
      <c r="ADG3204" s="0"/>
      <c r="ADH3204" s="0"/>
      <c r="ADI3204" s="0"/>
      <c r="ADJ3204" s="0"/>
      <c r="ADK3204" s="0"/>
      <c r="ADL3204" s="0"/>
      <c r="ADM3204" s="0"/>
      <c r="ADN3204" s="0"/>
      <c r="ADO3204" s="0"/>
      <c r="ADP3204" s="0"/>
      <c r="ADQ3204" s="0"/>
      <c r="ADR3204" s="0"/>
      <c r="ADS3204" s="0"/>
      <c r="ADT3204" s="0"/>
      <c r="ADU3204" s="0"/>
      <c r="ADV3204" s="0"/>
      <c r="ADW3204" s="0"/>
      <c r="ADX3204" s="0"/>
      <c r="ADY3204" s="0"/>
      <c r="ADZ3204" s="0"/>
      <c r="AEA3204" s="0"/>
      <c r="AEB3204" s="0"/>
      <c r="AEC3204" s="0"/>
      <c r="AED3204" s="0"/>
      <c r="AEE3204" s="0"/>
      <c r="AEF3204" s="0"/>
      <c r="AEG3204" s="0"/>
      <c r="AEH3204" s="0"/>
      <c r="AEI3204" s="0"/>
      <c r="AEJ3204" s="0"/>
      <c r="AEK3204" s="0"/>
      <c r="AEL3204" s="0"/>
      <c r="AEM3204" s="0"/>
      <c r="AEN3204" s="0"/>
      <c r="AEO3204" s="0"/>
      <c r="AEP3204" s="0"/>
      <c r="AEQ3204" s="0"/>
      <c r="AER3204" s="0"/>
      <c r="AES3204" s="0"/>
      <c r="AET3204" s="0"/>
      <c r="AEU3204" s="0"/>
      <c r="AEV3204" s="0"/>
      <c r="AEW3204" s="0"/>
      <c r="AEX3204" s="0"/>
      <c r="AEY3204" s="0"/>
      <c r="AEZ3204" s="0"/>
      <c r="AFA3204" s="0"/>
      <c r="AFB3204" s="0"/>
      <c r="AFC3204" s="0"/>
      <c r="AFD3204" s="0"/>
      <c r="AFE3204" s="0"/>
      <c r="AFF3204" s="0"/>
      <c r="AFG3204" s="0"/>
      <c r="AFH3204" s="0"/>
      <c r="AFI3204" s="0"/>
      <c r="AFJ3204" s="0"/>
      <c r="AFK3204" s="0"/>
      <c r="AFL3204" s="0"/>
      <c r="AFM3204" s="0"/>
      <c r="AFN3204" s="0"/>
      <c r="AFO3204" s="0"/>
      <c r="AFP3204" s="0"/>
      <c r="AFQ3204" s="0"/>
      <c r="AFR3204" s="0"/>
      <c r="AFS3204" s="0"/>
      <c r="AFT3204" s="0"/>
      <c r="AFU3204" s="0"/>
      <c r="AFV3204" s="0"/>
      <c r="AFW3204" s="0"/>
      <c r="AFX3204" s="0"/>
      <c r="AFY3204" s="0"/>
      <c r="AFZ3204" s="0"/>
      <c r="AGA3204" s="0"/>
      <c r="AGB3204" s="0"/>
      <c r="AGC3204" s="0"/>
      <c r="AGD3204" s="0"/>
      <c r="AGE3204" s="0"/>
      <c r="AGF3204" s="0"/>
      <c r="AGG3204" s="0"/>
      <c r="AGH3204" s="0"/>
      <c r="AGI3204" s="0"/>
      <c r="AGJ3204" s="0"/>
      <c r="AGK3204" s="0"/>
      <c r="AGL3204" s="0"/>
      <c r="AGM3204" s="0"/>
      <c r="AGN3204" s="0"/>
      <c r="AGO3204" s="0"/>
      <c r="AGP3204" s="0"/>
      <c r="AGQ3204" s="0"/>
      <c r="AGR3204" s="0"/>
      <c r="AGS3204" s="0"/>
      <c r="AGT3204" s="0"/>
      <c r="AGU3204" s="0"/>
      <c r="AGV3204" s="0"/>
      <c r="AGW3204" s="0"/>
      <c r="AGX3204" s="0"/>
      <c r="AGY3204" s="0"/>
      <c r="AGZ3204" s="0"/>
      <c r="AHA3204" s="0"/>
      <c r="AHB3204" s="0"/>
      <c r="AHC3204" s="0"/>
      <c r="AHD3204" s="0"/>
      <c r="AHE3204" s="0"/>
      <c r="AHF3204" s="0"/>
      <c r="AHG3204" s="0"/>
      <c r="AHH3204" s="0"/>
      <c r="AHI3204" s="0"/>
      <c r="AHJ3204" s="0"/>
      <c r="AHK3204" s="0"/>
      <c r="AHL3204" s="0"/>
      <c r="AHM3204" s="0"/>
      <c r="AHN3204" s="0"/>
      <c r="AHO3204" s="0"/>
      <c r="AHP3204" s="0"/>
      <c r="AHQ3204" s="0"/>
      <c r="AHR3204" s="0"/>
      <c r="AHS3204" s="0"/>
      <c r="AHT3204" s="0"/>
      <c r="AHU3204" s="0"/>
      <c r="AHV3204" s="0"/>
      <c r="AHW3204" s="0"/>
      <c r="AHX3204" s="0"/>
      <c r="AHY3204" s="0"/>
      <c r="AHZ3204" s="0"/>
      <c r="AIA3204" s="0"/>
      <c r="AIB3204" s="0"/>
      <c r="AIC3204" s="0"/>
      <c r="AID3204" s="0"/>
      <c r="AIE3204" s="0"/>
      <c r="AIF3204" s="0"/>
      <c r="AIG3204" s="0"/>
      <c r="AIH3204" s="0"/>
      <c r="AII3204" s="0"/>
      <c r="AIJ3204" s="0"/>
      <c r="AIK3204" s="0"/>
      <c r="AIL3204" s="0"/>
      <c r="AIM3204" s="0"/>
      <c r="AIN3204" s="0"/>
      <c r="AIO3204" s="0"/>
      <c r="AIP3204" s="0"/>
      <c r="AIQ3204" s="0"/>
      <c r="AIR3204" s="0"/>
      <c r="AIS3204" s="0"/>
      <c r="AIT3204" s="0"/>
      <c r="AIU3204" s="0"/>
      <c r="AIV3204" s="0"/>
      <c r="AIW3204" s="0"/>
      <c r="AIX3204" s="0"/>
      <c r="AIY3204" s="0"/>
      <c r="AIZ3204" s="0"/>
      <c r="AJA3204" s="0"/>
      <c r="AJB3204" s="0"/>
      <c r="AJC3204" s="0"/>
      <c r="AJD3204" s="0"/>
      <c r="AJE3204" s="0"/>
      <c r="AJF3204" s="0"/>
      <c r="AJG3204" s="0"/>
      <c r="AJH3204" s="0"/>
      <c r="AJI3204" s="0"/>
      <c r="AJJ3204" s="0"/>
      <c r="AJK3204" s="0"/>
      <c r="AJL3204" s="0"/>
      <c r="AJM3204" s="0"/>
      <c r="AJN3204" s="0"/>
      <c r="AJO3204" s="0"/>
      <c r="AJP3204" s="0"/>
      <c r="AJQ3204" s="0"/>
      <c r="AJR3204" s="0"/>
      <c r="AJS3204" s="0"/>
      <c r="AJT3204" s="0"/>
      <c r="AJU3204" s="0"/>
      <c r="AJV3204" s="0"/>
      <c r="AJW3204" s="0"/>
      <c r="AJX3204" s="0"/>
      <c r="AJY3204" s="0"/>
      <c r="AJZ3204" s="0"/>
      <c r="AKA3204" s="0"/>
      <c r="AKB3204" s="0"/>
      <c r="AKC3204" s="0"/>
      <c r="AKD3204" s="0"/>
      <c r="AKE3204" s="0"/>
      <c r="AKF3204" s="0"/>
      <c r="AKG3204" s="0"/>
      <c r="AKH3204" s="0"/>
      <c r="AKI3204" s="0"/>
      <c r="AKJ3204" s="0"/>
      <c r="AKK3204" s="0"/>
      <c r="AKL3204" s="0"/>
      <c r="AKM3204" s="0"/>
      <c r="AKN3204" s="0"/>
      <c r="AKO3204" s="0"/>
      <c r="AKP3204" s="0"/>
      <c r="AKQ3204" s="0"/>
      <c r="AKR3204" s="0"/>
      <c r="AKS3204" s="0"/>
      <c r="AKT3204" s="0"/>
      <c r="AKU3204" s="0"/>
      <c r="AKV3204" s="0"/>
      <c r="AKW3204" s="0"/>
      <c r="AKX3204" s="0"/>
      <c r="AKY3204" s="0"/>
      <c r="AKZ3204" s="0"/>
      <c r="ALA3204" s="0"/>
      <c r="ALB3204" s="0"/>
      <c r="ALC3204" s="0"/>
      <c r="ALD3204" s="0"/>
      <c r="ALE3204" s="0"/>
      <c r="ALF3204" s="0"/>
      <c r="ALG3204" s="0"/>
      <c r="ALH3204" s="0"/>
      <c r="ALI3204" s="0"/>
      <c r="ALJ3204" s="0"/>
      <c r="ALK3204" s="0"/>
      <c r="ALL3204" s="0"/>
      <c r="ALM3204" s="0"/>
      <c r="ALN3204" s="0"/>
      <c r="ALO3204" s="0"/>
      <c r="ALP3204" s="0"/>
      <c r="ALQ3204" s="0"/>
      <c r="ALR3204" s="0"/>
      <c r="ALS3204" s="0"/>
      <c r="ALT3204" s="0"/>
      <c r="ALU3204" s="0"/>
      <c r="ALV3204" s="0"/>
      <c r="ALW3204" s="0"/>
      <c r="ALX3204" s="0"/>
      <c r="ALY3204" s="0"/>
      <c r="ALZ3204" s="0"/>
      <c r="AMA3204" s="0"/>
      <c r="AMB3204" s="0"/>
      <c r="AMC3204" s="0"/>
      <c r="AMD3204" s="0"/>
      <c r="AME3204" s="0"/>
      <c r="AMF3204" s="0"/>
      <c r="AMG3204" s="0"/>
      <c r="AMH3204" s="0"/>
      <c r="AMI3204" s="0"/>
    </row>
    <row r="3205" customFormat="false" ht="12.75" hidden="false" customHeight="false" outlineLevel="0" collapsed="false">
      <c r="A3205" s="1" t="s">
        <v>3435</v>
      </c>
      <c r="C3205" s="27" t="s">
        <v>3448</v>
      </c>
      <c r="D3205" s="27" t="s">
        <v>24</v>
      </c>
      <c r="E3205" s="97"/>
      <c r="F3205" s="31"/>
      <c r="G3205" s="27"/>
      <c r="H3205" s="30" t="s">
        <v>168</v>
      </c>
      <c r="I3205" s="31" t="n">
        <v>0.42</v>
      </c>
      <c r="J3205" s="31" t="s">
        <v>3437</v>
      </c>
      <c r="BM3205" s="0"/>
      <c r="BN3205" s="0"/>
      <c r="BO3205" s="0"/>
      <c r="BP3205" s="0"/>
      <c r="BQ3205" s="0"/>
      <c r="BR3205" s="0"/>
      <c r="BS3205" s="0"/>
      <c r="BT3205" s="0"/>
      <c r="BU3205" s="0"/>
      <c r="BV3205" s="0"/>
      <c r="BW3205" s="0"/>
      <c r="BX3205" s="0"/>
      <c r="BY3205" s="0"/>
      <c r="BZ3205" s="0"/>
      <c r="CA3205" s="0"/>
      <c r="CB3205" s="0"/>
      <c r="CC3205" s="0"/>
      <c r="CD3205" s="0"/>
      <c r="CE3205" s="0"/>
      <c r="CF3205" s="0"/>
      <c r="CG3205" s="0"/>
      <c r="CH3205" s="0"/>
      <c r="CI3205" s="0"/>
      <c r="CJ3205" s="0"/>
      <c r="CK3205" s="0"/>
      <c r="CL3205" s="0"/>
      <c r="CM3205" s="0"/>
      <c r="CN3205" s="0"/>
      <c r="CO3205" s="0"/>
      <c r="CP3205" s="0"/>
      <c r="CQ3205" s="0"/>
      <c r="CR3205" s="0"/>
      <c r="CS3205" s="0"/>
      <c r="CT3205" s="0"/>
      <c r="CU3205" s="0"/>
      <c r="CV3205" s="0"/>
      <c r="CW3205" s="0"/>
      <c r="CX3205" s="0"/>
      <c r="CY3205" s="0"/>
      <c r="CZ3205" s="0"/>
      <c r="DA3205" s="0"/>
      <c r="DB3205" s="0"/>
      <c r="DC3205" s="0"/>
      <c r="DD3205" s="0"/>
      <c r="DE3205" s="0"/>
      <c r="DF3205" s="0"/>
      <c r="DG3205" s="0"/>
      <c r="DH3205" s="0"/>
      <c r="DI3205" s="0"/>
      <c r="DJ3205" s="0"/>
      <c r="DK3205" s="0"/>
      <c r="DL3205" s="0"/>
      <c r="DM3205" s="0"/>
      <c r="DN3205" s="0"/>
      <c r="DO3205" s="0"/>
      <c r="DP3205" s="0"/>
      <c r="DQ3205" s="0"/>
      <c r="DR3205" s="0"/>
      <c r="DS3205" s="0"/>
      <c r="DT3205" s="0"/>
      <c r="DU3205" s="0"/>
      <c r="DV3205" s="0"/>
      <c r="DW3205" s="0"/>
      <c r="DX3205" s="0"/>
      <c r="DY3205" s="0"/>
      <c r="DZ3205" s="0"/>
      <c r="EA3205" s="0"/>
      <c r="EB3205" s="0"/>
      <c r="EC3205" s="0"/>
      <c r="ED3205" s="0"/>
      <c r="EE3205" s="0"/>
      <c r="EF3205" s="0"/>
      <c r="EG3205" s="0"/>
      <c r="EH3205" s="0"/>
      <c r="EI3205" s="0"/>
      <c r="EJ3205" s="0"/>
      <c r="EK3205" s="0"/>
      <c r="EL3205" s="0"/>
      <c r="EM3205" s="0"/>
      <c r="EN3205" s="0"/>
      <c r="EO3205" s="0"/>
      <c r="EP3205" s="0"/>
      <c r="EQ3205" s="0"/>
      <c r="ER3205" s="0"/>
      <c r="ES3205" s="0"/>
      <c r="ET3205" s="0"/>
      <c r="EU3205" s="0"/>
      <c r="EV3205" s="0"/>
      <c r="EW3205" s="0"/>
      <c r="EX3205" s="0"/>
      <c r="EY3205" s="0"/>
      <c r="EZ3205" s="0"/>
      <c r="FA3205" s="0"/>
      <c r="FB3205" s="0"/>
      <c r="FC3205" s="0"/>
      <c r="FD3205" s="0"/>
      <c r="FE3205" s="0"/>
      <c r="FF3205" s="0"/>
      <c r="FG3205" s="0"/>
      <c r="FH3205" s="0"/>
      <c r="FI3205" s="0"/>
      <c r="FJ3205" s="0"/>
      <c r="FK3205" s="0"/>
      <c r="FL3205" s="0"/>
      <c r="FM3205" s="0"/>
      <c r="FN3205" s="0"/>
      <c r="FO3205" s="0"/>
      <c r="FP3205" s="0"/>
      <c r="FQ3205" s="0"/>
      <c r="FR3205" s="0"/>
      <c r="FS3205" s="0"/>
      <c r="FT3205" s="0"/>
      <c r="FU3205" s="0"/>
      <c r="FV3205" s="0"/>
      <c r="FW3205" s="0"/>
      <c r="FX3205" s="0"/>
      <c r="FY3205" s="0"/>
      <c r="FZ3205" s="0"/>
      <c r="GA3205" s="0"/>
      <c r="GB3205" s="0"/>
      <c r="GC3205" s="0"/>
      <c r="GD3205" s="0"/>
      <c r="GE3205" s="0"/>
      <c r="GF3205" s="0"/>
      <c r="GG3205" s="0"/>
      <c r="GH3205" s="0"/>
      <c r="GI3205" s="0"/>
      <c r="GJ3205" s="0"/>
      <c r="GK3205" s="0"/>
      <c r="GL3205" s="0"/>
      <c r="GM3205" s="0"/>
      <c r="GN3205" s="0"/>
      <c r="GO3205" s="0"/>
      <c r="GP3205" s="0"/>
      <c r="GQ3205" s="0"/>
      <c r="GR3205" s="0"/>
      <c r="GS3205" s="0"/>
      <c r="GT3205" s="0"/>
      <c r="GU3205" s="0"/>
      <c r="GV3205" s="0"/>
      <c r="GW3205" s="0"/>
      <c r="GX3205" s="0"/>
      <c r="GY3205" s="0"/>
      <c r="GZ3205" s="0"/>
      <c r="HA3205" s="0"/>
      <c r="HB3205" s="0"/>
      <c r="HC3205" s="0"/>
      <c r="HD3205" s="0"/>
      <c r="HE3205" s="0"/>
      <c r="HF3205" s="0"/>
      <c r="HG3205" s="0"/>
      <c r="HH3205" s="0"/>
      <c r="HI3205" s="0"/>
      <c r="HJ3205" s="0"/>
      <c r="HK3205" s="0"/>
      <c r="HL3205" s="0"/>
      <c r="HM3205" s="0"/>
      <c r="HN3205" s="0"/>
      <c r="HO3205" s="0"/>
      <c r="HP3205" s="0"/>
      <c r="HQ3205" s="0"/>
      <c r="HR3205" s="0"/>
      <c r="HS3205" s="0"/>
      <c r="HT3205" s="0"/>
      <c r="HU3205" s="0"/>
      <c r="HV3205" s="0"/>
      <c r="HW3205" s="0"/>
      <c r="HX3205" s="0"/>
      <c r="HY3205" s="0"/>
      <c r="HZ3205" s="0"/>
      <c r="IA3205" s="0"/>
      <c r="IB3205" s="0"/>
      <c r="IC3205" s="0"/>
      <c r="ID3205" s="0"/>
      <c r="IE3205" s="0"/>
      <c r="IF3205" s="0"/>
      <c r="IG3205" s="0"/>
      <c r="IH3205" s="0"/>
      <c r="II3205" s="0"/>
      <c r="IJ3205" s="0"/>
      <c r="IK3205" s="0"/>
      <c r="IL3205" s="0"/>
      <c r="IM3205" s="0"/>
      <c r="IN3205" s="0"/>
      <c r="IO3205" s="0"/>
      <c r="IP3205" s="0"/>
      <c r="IQ3205" s="0"/>
      <c r="IR3205" s="0"/>
      <c r="IS3205" s="0"/>
      <c r="IT3205" s="0"/>
      <c r="IU3205" s="0"/>
      <c r="IV3205" s="0"/>
      <c r="IW3205" s="0"/>
      <c r="IX3205" s="0"/>
      <c r="IY3205" s="0"/>
      <c r="IZ3205" s="0"/>
      <c r="JA3205" s="0"/>
      <c r="JB3205" s="0"/>
      <c r="JC3205" s="0"/>
      <c r="JD3205" s="0"/>
      <c r="JE3205" s="0"/>
      <c r="JF3205" s="0"/>
      <c r="JG3205" s="0"/>
      <c r="JH3205" s="0"/>
      <c r="JI3205" s="0"/>
      <c r="JJ3205" s="0"/>
      <c r="JK3205" s="0"/>
      <c r="JL3205" s="0"/>
      <c r="JM3205" s="0"/>
      <c r="JN3205" s="0"/>
      <c r="JO3205" s="0"/>
      <c r="JP3205" s="0"/>
      <c r="JQ3205" s="0"/>
      <c r="JR3205" s="0"/>
      <c r="JS3205" s="0"/>
      <c r="JT3205" s="0"/>
      <c r="JU3205" s="0"/>
      <c r="JV3205" s="0"/>
      <c r="JW3205" s="0"/>
      <c r="JX3205" s="0"/>
      <c r="JY3205" s="0"/>
      <c r="JZ3205" s="0"/>
      <c r="KA3205" s="0"/>
      <c r="KB3205" s="0"/>
      <c r="KC3205" s="0"/>
      <c r="KD3205" s="0"/>
      <c r="KE3205" s="0"/>
      <c r="KF3205" s="0"/>
      <c r="KG3205" s="0"/>
      <c r="KH3205" s="0"/>
      <c r="KI3205" s="0"/>
      <c r="KJ3205" s="0"/>
      <c r="KK3205" s="0"/>
      <c r="KL3205" s="0"/>
      <c r="KM3205" s="0"/>
      <c r="KN3205" s="0"/>
      <c r="KO3205" s="0"/>
      <c r="KP3205" s="0"/>
      <c r="KQ3205" s="0"/>
      <c r="KR3205" s="0"/>
      <c r="KS3205" s="0"/>
      <c r="KT3205" s="0"/>
      <c r="KU3205" s="0"/>
      <c r="KV3205" s="0"/>
      <c r="KW3205" s="0"/>
      <c r="KX3205" s="0"/>
      <c r="KY3205" s="0"/>
      <c r="KZ3205" s="0"/>
      <c r="LA3205" s="0"/>
      <c r="LB3205" s="0"/>
      <c r="LC3205" s="0"/>
      <c r="LD3205" s="0"/>
      <c r="LE3205" s="0"/>
      <c r="LF3205" s="0"/>
      <c r="LG3205" s="0"/>
      <c r="LH3205" s="0"/>
      <c r="LI3205" s="0"/>
      <c r="LJ3205" s="0"/>
      <c r="LK3205" s="0"/>
      <c r="LL3205" s="0"/>
      <c r="LM3205" s="0"/>
      <c r="LN3205" s="0"/>
      <c r="LO3205" s="0"/>
      <c r="LP3205" s="0"/>
      <c r="LQ3205" s="0"/>
      <c r="LR3205" s="0"/>
      <c r="LS3205" s="0"/>
      <c r="LT3205" s="0"/>
      <c r="LU3205" s="0"/>
      <c r="LV3205" s="0"/>
      <c r="LW3205" s="0"/>
      <c r="LX3205" s="0"/>
      <c r="LY3205" s="0"/>
      <c r="LZ3205" s="0"/>
      <c r="MA3205" s="0"/>
      <c r="MB3205" s="0"/>
      <c r="MC3205" s="0"/>
      <c r="MD3205" s="0"/>
      <c r="ME3205" s="0"/>
      <c r="MF3205" s="0"/>
      <c r="MG3205" s="0"/>
      <c r="MH3205" s="0"/>
      <c r="MI3205" s="0"/>
      <c r="MJ3205" s="0"/>
      <c r="MK3205" s="0"/>
      <c r="ML3205" s="0"/>
      <c r="MM3205" s="0"/>
      <c r="MN3205" s="0"/>
      <c r="MO3205" s="0"/>
      <c r="MP3205" s="0"/>
      <c r="MQ3205" s="0"/>
      <c r="MR3205" s="0"/>
      <c r="MS3205" s="0"/>
      <c r="MT3205" s="0"/>
      <c r="MU3205" s="0"/>
      <c r="MV3205" s="0"/>
      <c r="MW3205" s="0"/>
      <c r="MX3205" s="0"/>
      <c r="MY3205" s="0"/>
      <c r="MZ3205" s="0"/>
      <c r="NA3205" s="0"/>
      <c r="NB3205" s="0"/>
      <c r="NC3205" s="0"/>
      <c r="ND3205" s="0"/>
      <c r="NE3205" s="0"/>
      <c r="NF3205" s="0"/>
      <c r="NG3205" s="0"/>
      <c r="NH3205" s="0"/>
      <c r="NI3205" s="0"/>
      <c r="NJ3205" s="0"/>
      <c r="NK3205" s="0"/>
      <c r="NL3205" s="0"/>
      <c r="NM3205" s="0"/>
      <c r="NN3205" s="0"/>
      <c r="NO3205" s="0"/>
      <c r="NP3205" s="0"/>
      <c r="NQ3205" s="0"/>
      <c r="NR3205" s="0"/>
      <c r="NS3205" s="0"/>
      <c r="NT3205" s="0"/>
      <c r="NU3205" s="0"/>
      <c r="NV3205" s="0"/>
      <c r="NW3205" s="0"/>
      <c r="NX3205" s="0"/>
      <c r="NY3205" s="0"/>
      <c r="NZ3205" s="0"/>
      <c r="OA3205" s="0"/>
      <c r="OB3205" s="0"/>
      <c r="OC3205" s="0"/>
      <c r="OD3205" s="0"/>
      <c r="OE3205" s="0"/>
      <c r="OF3205" s="0"/>
      <c r="OG3205" s="0"/>
      <c r="OH3205" s="0"/>
      <c r="OI3205" s="0"/>
      <c r="OJ3205" s="0"/>
      <c r="OK3205" s="0"/>
      <c r="OL3205" s="0"/>
      <c r="OM3205" s="0"/>
      <c r="ON3205" s="0"/>
      <c r="OO3205" s="0"/>
      <c r="OP3205" s="0"/>
      <c r="OQ3205" s="0"/>
      <c r="OR3205" s="0"/>
      <c r="OS3205" s="0"/>
      <c r="OT3205" s="0"/>
      <c r="OU3205" s="0"/>
      <c r="OV3205" s="0"/>
      <c r="OW3205" s="0"/>
      <c r="OX3205" s="0"/>
      <c r="OY3205" s="0"/>
      <c r="OZ3205" s="0"/>
      <c r="PA3205" s="0"/>
      <c r="PB3205" s="0"/>
      <c r="PC3205" s="0"/>
      <c r="PD3205" s="0"/>
      <c r="PE3205" s="0"/>
      <c r="PF3205" s="0"/>
      <c r="PG3205" s="0"/>
      <c r="PH3205" s="0"/>
      <c r="PI3205" s="0"/>
      <c r="PJ3205" s="0"/>
      <c r="PK3205" s="0"/>
      <c r="PL3205" s="0"/>
      <c r="PM3205" s="0"/>
      <c r="PN3205" s="0"/>
      <c r="PO3205" s="0"/>
      <c r="PP3205" s="0"/>
      <c r="PQ3205" s="0"/>
      <c r="PR3205" s="0"/>
      <c r="PS3205" s="0"/>
      <c r="PT3205" s="0"/>
      <c r="PU3205" s="0"/>
      <c r="PV3205" s="0"/>
      <c r="PW3205" s="0"/>
      <c r="PX3205" s="0"/>
      <c r="PY3205" s="0"/>
      <c r="PZ3205" s="0"/>
      <c r="QA3205" s="0"/>
      <c r="QB3205" s="0"/>
      <c r="QC3205" s="0"/>
      <c r="QD3205" s="0"/>
      <c r="QE3205" s="0"/>
      <c r="QF3205" s="0"/>
      <c r="QG3205" s="0"/>
      <c r="QH3205" s="0"/>
      <c r="QI3205" s="0"/>
      <c r="QJ3205" s="0"/>
      <c r="QK3205" s="0"/>
      <c r="QL3205" s="0"/>
      <c r="QM3205" s="0"/>
      <c r="QN3205" s="0"/>
      <c r="QO3205" s="0"/>
      <c r="QP3205" s="0"/>
      <c r="QQ3205" s="0"/>
      <c r="QR3205" s="0"/>
      <c r="QS3205" s="0"/>
      <c r="QT3205" s="0"/>
      <c r="QU3205" s="0"/>
      <c r="QV3205" s="0"/>
      <c r="QW3205" s="0"/>
      <c r="QX3205" s="0"/>
      <c r="QY3205" s="0"/>
      <c r="QZ3205" s="0"/>
      <c r="RA3205" s="0"/>
      <c r="RB3205" s="0"/>
      <c r="RC3205" s="0"/>
      <c r="RD3205" s="0"/>
      <c r="RE3205" s="0"/>
      <c r="RF3205" s="0"/>
      <c r="RG3205" s="0"/>
      <c r="RH3205" s="0"/>
      <c r="RI3205" s="0"/>
      <c r="RJ3205" s="0"/>
      <c r="RK3205" s="0"/>
      <c r="RL3205" s="0"/>
      <c r="RM3205" s="0"/>
      <c r="RN3205" s="0"/>
      <c r="RO3205" s="0"/>
      <c r="RP3205" s="0"/>
      <c r="RQ3205" s="0"/>
      <c r="RR3205" s="0"/>
      <c r="RS3205" s="0"/>
      <c r="RT3205" s="0"/>
      <c r="RU3205" s="0"/>
      <c r="RV3205" s="0"/>
      <c r="RW3205" s="0"/>
      <c r="RX3205" s="0"/>
      <c r="RY3205" s="0"/>
      <c r="RZ3205" s="0"/>
      <c r="SA3205" s="0"/>
      <c r="SB3205" s="0"/>
      <c r="SC3205" s="0"/>
      <c r="SD3205" s="0"/>
      <c r="SE3205" s="0"/>
      <c r="SF3205" s="0"/>
      <c r="SG3205" s="0"/>
      <c r="SH3205" s="0"/>
      <c r="SI3205" s="0"/>
      <c r="SJ3205" s="0"/>
      <c r="SK3205" s="0"/>
      <c r="SL3205" s="0"/>
      <c r="SM3205" s="0"/>
      <c r="SN3205" s="0"/>
      <c r="SO3205" s="0"/>
      <c r="SP3205" s="0"/>
      <c r="SQ3205" s="0"/>
      <c r="SR3205" s="0"/>
      <c r="SS3205" s="0"/>
      <c r="ST3205" s="0"/>
      <c r="SU3205" s="0"/>
      <c r="SV3205" s="0"/>
      <c r="SW3205" s="0"/>
      <c r="SX3205" s="0"/>
      <c r="SY3205" s="0"/>
      <c r="SZ3205" s="0"/>
      <c r="TA3205" s="0"/>
      <c r="TB3205" s="0"/>
      <c r="TC3205" s="0"/>
      <c r="TD3205" s="0"/>
      <c r="TE3205" s="0"/>
      <c r="TF3205" s="0"/>
      <c r="TG3205" s="0"/>
      <c r="TH3205" s="0"/>
      <c r="TI3205" s="0"/>
      <c r="TJ3205" s="0"/>
      <c r="TK3205" s="0"/>
      <c r="TL3205" s="0"/>
      <c r="TM3205" s="0"/>
      <c r="TN3205" s="0"/>
      <c r="TO3205" s="0"/>
      <c r="TP3205" s="0"/>
      <c r="TQ3205" s="0"/>
      <c r="TR3205" s="0"/>
      <c r="TS3205" s="0"/>
      <c r="TT3205" s="0"/>
      <c r="TU3205" s="0"/>
      <c r="TV3205" s="0"/>
      <c r="TW3205" s="0"/>
      <c r="TX3205" s="0"/>
      <c r="TY3205" s="0"/>
      <c r="TZ3205" s="0"/>
      <c r="UA3205" s="0"/>
      <c r="UB3205" s="0"/>
      <c r="UC3205" s="0"/>
      <c r="UD3205" s="0"/>
      <c r="UE3205" s="0"/>
      <c r="UF3205" s="0"/>
      <c r="UG3205" s="0"/>
      <c r="UH3205" s="0"/>
      <c r="UI3205" s="0"/>
      <c r="UJ3205" s="0"/>
      <c r="UK3205" s="0"/>
      <c r="UL3205" s="0"/>
      <c r="UM3205" s="0"/>
      <c r="UN3205" s="0"/>
      <c r="UO3205" s="0"/>
      <c r="UP3205" s="0"/>
      <c r="UQ3205" s="0"/>
      <c r="UR3205" s="0"/>
      <c r="US3205" s="0"/>
      <c r="UT3205" s="0"/>
      <c r="UU3205" s="0"/>
      <c r="UV3205" s="0"/>
      <c r="UW3205" s="0"/>
      <c r="UX3205" s="0"/>
      <c r="UY3205" s="0"/>
      <c r="UZ3205" s="0"/>
      <c r="VA3205" s="0"/>
      <c r="VB3205" s="0"/>
      <c r="VC3205" s="0"/>
      <c r="VD3205" s="0"/>
      <c r="VE3205" s="0"/>
      <c r="VF3205" s="0"/>
      <c r="VG3205" s="0"/>
      <c r="VH3205" s="0"/>
      <c r="VI3205" s="0"/>
      <c r="VJ3205" s="0"/>
      <c r="VK3205" s="0"/>
      <c r="VL3205" s="0"/>
      <c r="VM3205" s="0"/>
      <c r="VN3205" s="0"/>
      <c r="VO3205" s="0"/>
      <c r="VP3205" s="0"/>
      <c r="VQ3205" s="0"/>
      <c r="VR3205" s="0"/>
      <c r="VS3205" s="0"/>
      <c r="VT3205" s="0"/>
      <c r="VU3205" s="0"/>
      <c r="VV3205" s="0"/>
      <c r="VW3205" s="0"/>
      <c r="VX3205" s="0"/>
      <c r="VY3205" s="0"/>
      <c r="VZ3205" s="0"/>
      <c r="WA3205" s="0"/>
      <c r="WB3205" s="0"/>
      <c r="WC3205" s="0"/>
      <c r="WD3205" s="0"/>
      <c r="WE3205" s="0"/>
      <c r="WF3205" s="0"/>
      <c r="WG3205" s="0"/>
      <c r="WH3205" s="0"/>
      <c r="WI3205" s="0"/>
      <c r="WJ3205" s="0"/>
      <c r="WK3205" s="0"/>
      <c r="WL3205" s="0"/>
      <c r="WM3205" s="0"/>
      <c r="WN3205" s="0"/>
      <c r="WO3205" s="0"/>
      <c r="WP3205" s="0"/>
      <c r="WQ3205" s="0"/>
      <c r="WR3205" s="0"/>
      <c r="WS3205" s="0"/>
      <c r="WT3205" s="0"/>
      <c r="WU3205" s="0"/>
      <c r="WV3205" s="0"/>
      <c r="WW3205" s="0"/>
      <c r="WX3205" s="0"/>
      <c r="WY3205" s="0"/>
      <c r="WZ3205" s="0"/>
      <c r="XA3205" s="0"/>
      <c r="XB3205" s="0"/>
      <c r="XC3205" s="0"/>
      <c r="XD3205" s="0"/>
      <c r="XE3205" s="0"/>
      <c r="XF3205" s="0"/>
      <c r="XG3205" s="0"/>
      <c r="XH3205" s="0"/>
      <c r="XI3205" s="0"/>
      <c r="XJ3205" s="0"/>
      <c r="XK3205" s="0"/>
      <c r="XL3205" s="0"/>
      <c r="XM3205" s="0"/>
      <c r="XN3205" s="0"/>
      <c r="XO3205" s="0"/>
      <c r="XP3205" s="0"/>
      <c r="XQ3205" s="0"/>
      <c r="XR3205" s="0"/>
      <c r="XS3205" s="0"/>
      <c r="XT3205" s="0"/>
      <c r="XU3205" s="0"/>
      <c r="XV3205" s="0"/>
      <c r="XW3205" s="0"/>
      <c r="XX3205" s="0"/>
      <c r="XY3205" s="0"/>
      <c r="XZ3205" s="0"/>
      <c r="YA3205" s="0"/>
      <c r="YB3205" s="0"/>
      <c r="YC3205" s="0"/>
      <c r="YD3205" s="0"/>
      <c r="YE3205" s="0"/>
      <c r="YF3205" s="0"/>
      <c r="YG3205" s="0"/>
      <c r="YH3205" s="0"/>
      <c r="YI3205" s="0"/>
      <c r="YJ3205" s="0"/>
      <c r="YK3205" s="0"/>
      <c r="YL3205" s="0"/>
      <c r="YM3205" s="0"/>
      <c r="YN3205" s="0"/>
      <c r="YO3205" s="0"/>
      <c r="YP3205" s="0"/>
      <c r="YQ3205" s="0"/>
      <c r="YR3205" s="0"/>
      <c r="YS3205" s="0"/>
      <c r="YT3205" s="0"/>
      <c r="YU3205" s="0"/>
      <c r="YV3205" s="0"/>
      <c r="YW3205" s="0"/>
      <c r="YX3205" s="0"/>
      <c r="YY3205" s="0"/>
      <c r="YZ3205" s="0"/>
      <c r="ZA3205" s="0"/>
      <c r="ZB3205" s="0"/>
      <c r="ZC3205" s="0"/>
      <c r="ZD3205" s="0"/>
      <c r="ZE3205" s="0"/>
      <c r="ZF3205" s="0"/>
      <c r="ZG3205" s="0"/>
      <c r="ZH3205" s="0"/>
      <c r="ZI3205" s="0"/>
      <c r="ZJ3205" s="0"/>
      <c r="ZK3205" s="0"/>
      <c r="ZL3205" s="0"/>
      <c r="ZM3205" s="0"/>
      <c r="ZN3205" s="0"/>
      <c r="ZO3205" s="0"/>
      <c r="ZP3205" s="0"/>
      <c r="ZQ3205" s="0"/>
      <c r="ZR3205" s="0"/>
      <c r="ZS3205" s="0"/>
      <c r="ZT3205" s="0"/>
      <c r="ZU3205" s="0"/>
      <c r="ZV3205" s="0"/>
      <c r="ZW3205" s="0"/>
      <c r="ZX3205" s="0"/>
      <c r="ZY3205" s="0"/>
      <c r="ZZ3205" s="0"/>
      <c r="AAA3205" s="0"/>
      <c r="AAB3205" s="0"/>
      <c r="AAC3205" s="0"/>
      <c r="AAD3205" s="0"/>
      <c r="AAE3205" s="0"/>
      <c r="AAF3205" s="0"/>
      <c r="AAG3205" s="0"/>
      <c r="AAH3205" s="0"/>
      <c r="AAI3205" s="0"/>
      <c r="AAJ3205" s="0"/>
      <c r="AAK3205" s="0"/>
      <c r="AAL3205" s="0"/>
      <c r="AAM3205" s="0"/>
      <c r="AAN3205" s="0"/>
      <c r="AAO3205" s="0"/>
      <c r="AAP3205" s="0"/>
      <c r="AAQ3205" s="0"/>
      <c r="AAR3205" s="0"/>
      <c r="AAS3205" s="0"/>
      <c r="AAT3205" s="0"/>
      <c r="AAU3205" s="0"/>
      <c r="AAV3205" s="0"/>
      <c r="AAW3205" s="0"/>
      <c r="AAX3205" s="0"/>
      <c r="AAY3205" s="0"/>
      <c r="AAZ3205" s="0"/>
      <c r="ABA3205" s="0"/>
      <c r="ABB3205" s="0"/>
      <c r="ABC3205" s="0"/>
      <c r="ABD3205" s="0"/>
      <c r="ABE3205" s="0"/>
      <c r="ABF3205" s="0"/>
      <c r="ABG3205" s="0"/>
      <c r="ABH3205" s="0"/>
      <c r="ABI3205" s="0"/>
      <c r="ABJ3205" s="0"/>
      <c r="ABK3205" s="0"/>
      <c r="ABL3205" s="0"/>
      <c r="ABM3205" s="0"/>
      <c r="ABN3205" s="0"/>
      <c r="ABO3205" s="0"/>
      <c r="ABP3205" s="0"/>
      <c r="ABQ3205" s="0"/>
      <c r="ABR3205" s="0"/>
      <c r="ABS3205" s="0"/>
      <c r="ABT3205" s="0"/>
      <c r="ABU3205" s="0"/>
      <c r="ABV3205" s="0"/>
      <c r="ABW3205" s="0"/>
      <c r="ABX3205" s="0"/>
      <c r="ABY3205" s="0"/>
      <c r="ABZ3205" s="0"/>
      <c r="ACA3205" s="0"/>
      <c r="ACB3205" s="0"/>
      <c r="ACC3205" s="0"/>
      <c r="ACD3205" s="0"/>
      <c r="ACE3205" s="0"/>
      <c r="ACF3205" s="0"/>
      <c r="ACG3205" s="0"/>
      <c r="ACH3205" s="0"/>
      <c r="ACI3205" s="0"/>
      <c r="ACJ3205" s="0"/>
      <c r="ACK3205" s="0"/>
      <c r="ACL3205" s="0"/>
      <c r="ACM3205" s="0"/>
      <c r="ACN3205" s="0"/>
      <c r="ACO3205" s="0"/>
      <c r="ACP3205" s="0"/>
      <c r="ACQ3205" s="0"/>
      <c r="ACR3205" s="0"/>
      <c r="ACS3205" s="0"/>
      <c r="ACT3205" s="0"/>
      <c r="ACU3205" s="0"/>
      <c r="ACV3205" s="0"/>
      <c r="ACW3205" s="0"/>
      <c r="ACX3205" s="0"/>
      <c r="ACY3205" s="0"/>
      <c r="ACZ3205" s="0"/>
      <c r="ADA3205" s="0"/>
      <c r="ADB3205" s="0"/>
      <c r="ADC3205" s="0"/>
      <c r="ADD3205" s="0"/>
      <c r="ADE3205" s="0"/>
      <c r="ADF3205" s="0"/>
      <c r="ADG3205" s="0"/>
      <c r="ADH3205" s="0"/>
      <c r="ADI3205" s="0"/>
      <c r="ADJ3205" s="0"/>
      <c r="ADK3205" s="0"/>
      <c r="ADL3205" s="0"/>
      <c r="ADM3205" s="0"/>
      <c r="ADN3205" s="0"/>
      <c r="ADO3205" s="0"/>
      <c r="ADP3205" s="0"/>
      <c r="ADQ3205" s="0"/>
      <c r="ADR3205" s="0"/>
      <c r="ADS3205" s="0"/>
      <c r="ADT3205" s="0"/>
      <c r="ADU3205" s="0"/>
      <c r="ADV3205" s="0"/>
      <c r="ADW3205" s="0"/>
      <c r="ADX3205" s="0"/>
      <c r="ADY3205" s="0"/>
      <c r="ADZ3205" s="0"/>
      <c r="AEA3205" s="0"/>
      <c r="AEB3205" s="0"/>
      <c r="AEC3205" s="0"/>
      <c r="AED3205" s="0"/>
      <c r="AEE3205" s="0"/>
      <c r="AEF3205" s="0"/>
      <c r="AEG3205" s="0"/>
      <c r="AEH3205" s="0"/>
      <c r="AEI3205" s="0"/>
      <c r="AEJ3205" s="0"/>
      <c r="AEK3205" s="0"/>
      <c r="AEL3205" s="0"/>
      <c r="AEM3205" s="0"/>
      <c r="AEN3205" s="0"/>
      <c r="AEO3205" s="0"/>
      <c r="AEP3205" s="0"/>
      <c r="AEQ3205" s="0"/>
      <c r="AER3205" s="0"/>
      <c r="AES3205" s="0"/>
      <c r="AET3205" s="0"/>
      <c r="AEU3205" s="0"/>
      <c r="AEV3205" s="0"/>
      <c r="AEW3205" s="0"/>
      <c r="AEX3205" s="0"/>
      <c r="AEY3205" s="0"/>
      <c r="AEZ3205" s="0"/>
      <c r="AFA3205" s="0"/>
      <c r="AFB3205" s="0"/>
      <c r="AFC3205" s="0"/>
      <c r="AFD3205" s="0"/>
      <c r="AFE3205" s="0"/>
      <c r="AFF3205" s="0"/>
      <c r="AFG3205" s="0"/>
      <c r="AFH3205" s="0"/>
      <c r="AFI3205" s="0"/>
      <c r="AFJ3205" s="0"/>
      <c r="AFK3205" s="0"/>
      <c r="AFL3205" s="0"/>
      <c r="AFM3205" s="0"/>
      <c r="AFN3205" s="0"/>
      <c r="AFO3205" s="0"/>
      <c r="AFP3205" s="0"/>
      <c r="AFQ3205" s="0"/>
      <c r="AFR3205" s="0"/>
      <c r="AFS3205" s="0"/>
      <c r="AFT3205" s="0"/>
      <c r="AFU3205" s="0"/>
      <c r="AFV3205" s="0"/>
      <c r="AFW3205" s="0"/>
      <c r="AFX3205" s="0"/>
      <c r="AFY3205" s="0"/>
      <c r="AFZ3205" s="0"/>
      <c r="AGA3205" s="0"/>
      <c r="AGB3205" s="0"/>
      <c r="AGC3205" s="0"/>
      <c r="AGD3205" s="0"/>
      <c r="AGE3205" s="0"/>
      <c r="AGF3205" s="0"/>
      <c r="AGG3205" s="0"/>
      <c r="AGH3205" s="0"/>
      <c r="AGI3205" s="0"/>
      <c r="AGJ3205" s="0"/>
      <c r="AGK3205" s="0"/>
      <c r="AGL3205" s="0"/>
      <c r="AGM3205" s="0"/>
      <c r="AGN3205" s="0"/>
      <c r="AGO3205" s="0"/>
      <c r="AGP3205" s="0"/>
      <c r="AGQ3205" s="0"/>
      <c r="AGR3205" s="0"/>
      <c r="AGS3205" s="0"/>
      <c r="AGT3205" s="0"/>
      <c r="AGU3205" s="0"/>
      <c r="AGV3205" s="0"/>
      <c r="AGW3205" s="0"/>
      <c r="AGX3205" s="0"/>
      <c r="AGY3205" s="0"/>
      <c r="AGZ3205" s="0"/>
      <c r="AHA3205" s="0"/>
      <c r="AHB3205" s="0"/>
      <c r="AHC3205" s="0"/>
      <c r="AHD3205" s="0"/>
      <c r="AHE3205" s="0"/>
      <c r="AHF3205" s="0"/>
      <c r="AHG3205" s="0"/>
      <c r="AHH3205" s="0"/>
      <c r="AHI3205" s="0"/>
      <c r="AHJ3205" s="0"/>
      <c r="AHK3205" s="0"/>
      <c r="AHL3205" s="0"/>
      <c r="AHM3205" s="0"/>
      <c r="AHN3205" s="0"/>
      <c r="AHO3205" s="0"/>
      <c r="AHP3205" s="0"/>
      <c r="AHQ3205" s="0"/>
      <c r="AHR3205" s="0"/>
      <c r="AHS3205" s="0"/>
      <c r="AHT3205" s="0"/>
      <c r="AHU3205" s="0"/>
      <c r="AHV3205" s="0"/>
      <c r="AHW3205" s="0"/>
      <c r="AHX3205" s="0"/>
      <c r="AHY3205" s="0"/>
      <c r="AHZ3205" s="0"/>
      <c r="AIA3205" s="0"/>
      <c r="AIB3205" s="0"/>
      <c r="AIC3205" s="0"/>
      <c r="AID3205" s="0"/>
      <c r="AIE3205" s="0"/>
      <c r="AIF3205" s="0"/>
      <c r="AIG3205" s="0"/>
      <c r="AIH3205" s="0"/>
      <c r="AII3205" s="0"/>
      <c r="AIJ3205" s="0"/>
      <c r="AIK3205" s="0"/>
      <c r="AIL3205" s="0"/>
      <c r="AIM3205" s="0"/>
      <c r="AIN3205" s="0"/>
      <c r="AIO3205" s="0"/>
      <c r="AIP3205" s="0"/>
      <c r="AIQ3205" s="0"/>
      <c r="AIR3205" s="0"/>
      <c r="AIS3205" s="0"/>
      <c r="AIT3205" s="0"/>
      <c r="AIU3205" s="0"/>
      <c r="AIV3205" s="0"/>
      <c r="AIW3205" s="0"/>
      <c r="AIX3205" s="0"/>
      <c r="AIY3205" s="0"/>
      <c r="AIZ3205" s="0"/>
      <c r="AJA3205" s="0"/>
      <c r="AJB3205" s="0"/>
      <c r="AJC3205" s="0"/>
      <c r="AJD3205" s="0"/>
      <c r="AJE3205" s="0"/>
      <c r="AJF3205" s="0"/>
      <c r="AJG3205" s="0"/>
      <c r="AJH3205" s="0"/>
      <c r="AJI3205" s="0"/>
      <c r="AJJ3205" s="0"/>
      <c r="AJK3205" s="0"/>
      <c r="AJL3205" s="0"/>
      <c r="AJM3205" s="0"/>
      <c r="AJN3205" s="0"/>
      <c r="AJO3205" s="0"/>
      <c r="AJP3205" s="0"/>
      <c r="AJQ3205" s="0"/>
      <c r="AJR3205" s="0"/>
      <c r="AJS3205" s="0"/>
      <c r="AJT3205" s="0"/>
      <c r="AJU3205" s="0"/>
      <c r="AJV3205" s="0"/>
      <c r="AJW3205" s="0"/>
      <c r="AJX3205" s="0"/>
      <c r="AJY3205" s="0"/>
      <c r="AJZ3205" s="0"/>
      <c r="AKA3205" s="0"/>
      <c r="AKB3205" s="0"/>
      <c r="AKC3205" s="0"/>
      <c r="AKD3205" s="0"/>
      <c r="AKE3205" s="0"/>
      <c r="AKF3205" s="0"/>
      <c r="AKG3205" s="0"/>
      <c r="AKH3205" s="0"/>
      <c r="AKI3205" s="0"/>
      <c r="AKJ3205" s="0"/>
      <c r="AKK3205" s="0"/>
      <c r="AKL3205" s="0"/>
      <c r="AKM3205" s="0"/>
      <c r="AKN3205" s="0"/>
      <c r="AKO3205" s="0"/>
      <c r="AKP3205" s="0"/>
      <c r="AKQ3205" s="0"/>
      <c r="AKR3205" s="0"/>
      <c r="AKS3205" s="0"/>
      <c r="AKT3205" s="0"/>
      <c r="AKU3205" s="0"/>
      <c r="AKV3205" s="0"/>
      <c r="AKW3205" s="0"/>
      <c r="AKX3205" s="0"/>
      <c r="AKY3205" s="0"/>
      <c r="AKZ3205" s="0"/>
      <c r="ALA3205" s="0"/>
      <c r="ALB3205" s="0"/>
      <c r="ALC3205" s="0"/>
      <c r="ALD3205" s="0"/>
      <c r="ALE3205" s="0"/>
      <c r="ALF3205" s="0"/>
      <c r="ALG3205" s="0"/>
      <c r="ALH3205" s="0"/>
      <c r="ALI3205" s="0"/>
      <c r="ALJ3205" s="0"/>
      <c r="ALK3205" s="0"/>
      <c r="ALL3205" s="0"/>
      <c r="ALM3205" s="0"/>
      <c r="ALN3205" s="0"/>
      <c r="ALO3205" s="0"/>
      <c r="ALP3205" s="0"/>
      <c r="ALQ3205" s="0"/>
      <c r="ALR3205" s="0"/>
      <c r="ALS3205" s="0"/>
      <c r="ALT3205" s="0"/>
      <c r="ALU3205" s="0"/>
      <c r="ALV3205" s="0"/>
      <c r="ALW3205" s="0"/>
      <c r="ALX3205" s="0"/>
      <c r="ALY3205" s="0"/>
      <c r="ALZ3205" s="0"/>
      <c r="AMA3205" s="0"/>
      <c r="AMB3205" s="0"/>
      <c r="AMC3205" s="0"/>
      <c r="AMD3205" s="0"/>
      <c r="AME3205" s="0"/>
      <c r="AMF3205" s="0"/>
      <c r="AMG3205" s="0"/>
      <c r="AMH3205" s="0"/>
      <c r="AMI3205" s="0"/>
    </row>
    <row r="3206" customFormat="false" ht="12.75" hidden="false" customHeight="false" outlineLevel="0" collapsed="false">
      <c r="A3206" s="1" t="s">
        <v>3449</v>
      </c>
      <c r="C3206" s="27" t="s">
        <v>3450</v>
      </c>
      <c r="D3206" s="27" t="s">
        <v>51</v>
      </c>
      <c r="E3206" s="97"/>
      <c r="F3206" s="31"/>
      <c r="G3206" s="27"/>
      <c r="H3206" s="30" t="s">
        <v>168</v>
      </c>
      <c r="I3206" s="31" t="n">
        <v>0.23</v>
      </c>
      <c r="J3206" s="31" t="s">
        <v>3437</v>
      </c>
      <c r="BM3206" s="0"/>
      <c r="BN3206" s="0"/>
      <c r="BO3206" s="0"/>
      <c r="BP3206" s="0"/>
      <c r="BQ3206" s="0"/>
      <c r="BR3206" s="0"/>
      <c r="BS3206" s="0"/>
      <c r="BT3206" s="0"/>
      <c r="BU3206" s="0"/>
      <c r="BV3206" s="0"/>
      <c r="BW3206" s="0"/>
      <c r="BX3206" s="0"/>
      <c r="BY3206" s="0"/>
      <c r="BZ3206" s="0"/>
      <c r="CA3206" s="0"/>
      <c r="CB3206" s="0"/>
      <c r="CC3206" s="0"/>
      <c r="CD3206" s="0"/>
      <c r="CE3206" s="0"/>
      <c r="CF3206" s="0"/>
      <c r="CG3206" s="0"/>
      <c r="CH3206" s="0"/>
      <c r="CI3206" s="0"/>
      <c r="CJ3206" s="0"/>
      <c r="CK3206" s="0"/>
      <c r="CL3206" s="0"/>
      <c r="CM3206" s="0"/>
      <c r="CN3206" s="0"/>
      <c r="CO3206" s="0"/>
      <c r="CP3206" s="0"/>
      <c r="CQ3206" s="0"/>
      <c r="CR3206" s="0"/>
      <c r="CS3206" s="0"/>
      <c r="CT3206" s="0"/>
      <c r="CU3206" s="0"/>
      <c r="CV3206" s="0"/>
      <c r="CW3206" s="0"/>
      <c r="CX3206" s="0"/>
      <c r="CY3206" s="0"/>
      <c r="CZ3206" s="0"/>
      <c r="DA3206" s="0"/>
      <c r="DB3206" s="0"/>
      <c r="DC3206" s="0"/>
      <c r="DD3206" s="0"/>
      <c r="DE3206" s="0"/>
      <c r="DF3206" s="0"/>
      <c r="DG3206" s="0"/>
      <c r="DH3206" s="0"/>
      <c r="DI3206" s="0"/>
      <c r="DJ3206" s="0"/>
      <c r="DK3206" s="0"/>
      <c r="DL3206" s="0"/>
      <c r="DM3206" s="0"/>
      <c r="DN3206" s="0"/>
      <c r="DO3206" s="0"/>
      <c r="DP3206" s="0"/>
      <c r="DQ3206" s="0"/>
      <c r="DR3206" s="0"/>
      <c r="DS3206" s="0"/>
      <c r="DT3206" s="0"/>
      <c r="DU3206" s="0"/>
      <c r="DV3206" s="0"/>
      <c r="DW3206" s="0"/>
      <c r="DX3206" s="0"/>
      <c r="DY3206" s="0"/>
      <c r="DZ3206" s="0"/>
      <c r="EA3206" s="0"/>
      <c r="EB3206" s="0"/>
      <c r="EC3206" s="0"/>
      <c r="ED3206" s="0"/>
      <c r="EE3206" s="0"/>
      <c r="EF3206" s="0"/>
      <c r="EG3206" s="0"/>
      <c r="EH3206" s="0"/>
      <c r="EI3206" s="0"/>
      <c r="EJ3206" s="0"/>
      <c r="EK3206" s="0"/>
      <c r="EL3206" s="0"/>
      <c r="EM3206" s="0"/>
      <c r="EN3206" s="0"/>
      <c r="EO3206" s="0"/>
      <c r="EP3206" s="0"/>
      <c r="EQ3206" s="0"/>
      <c r="ER3206" s="0"/>
      <c r="ES3206" s="0"/>
      <c r="ET3206" s="0"/>
      <c r="EU3206" s="0"/>
      <c r="EV3206" s="0"/>
      <c r="EW3206" s="0"/>
      <c r="EX3206" s="0"/>
      <c r="EY3206" s="0"/>
      <c r="EZ3206" s="0"/>
      <c r="FA3206" s="0"/>
      <c r="FB3206" s="0"/>
      <c r="FC3206" s="0"/>
      <c r="FD3206" s="0"/>
      <c r="FE3206" s="0"/>
      <c r="FF3206" s="0"/>
      <c r="FG3206" s="0"/>
      <c r="FH3206" s="0"/>
      <c r="FI3206" s="0"/>
      <c r="FJ3206" s="0"/>
      <c r="FK3206" s="0"/>
      <c r="FL3206" s="0"/>
      <c r="FM3206" s="0"/>
      <c r="FN3206" s="0"/>
      <c r="FO3206" s="0"/>
      <c r="FP3206" s="0"/>
      <c r="FQ3206" s="0"/>
      <c r="FR3206" s="0"/>
      <c r="FS3206" s="0"/>
      <c r="FT3206" s="0"/>
      <c r="FU3206" s="0"/>
      <c r="FV3206" s="0"/>
      <c r="FW3206" s="0"/>
      <c r="FX3206" s="0"/>
      <c r="FY3206" s="0"/>
      <c r="FZ3206" s="0"/>
      <c r="GA3206" s="0"/>
      <c r="GB3206" s="0"/>
      <c r="GC3206" s="0"/>
      <c r="GD3206" s="0"/>
      <c r="GE3206" s="0"/>
      <c r="GF3206" s="0"/>
      <c r="GG3206" s="0"/>
      <c r="GH3206" s="0"/>
      <c r="GI3206" s="0"/>
      <c r="GJ3206" s="0"/>
      <c r="GK3206" s="0"/>
      <c r="GL3206" s="0"/>
      <c r="GM3206" s="0"/>
      <c r="GN3206" s="0"/>
      <c r="GO3206" s="0"/>
      <c r="GP3206" s="0"/>
      <c r="GQ3206" s="0"/>
      <c r="GR3206" s="0"/>
      <c r="GS3206" s="0"/>
      <c r="GT3206" s="0"/>
      <c r="GU3206" s="0"/>
      <c r="GV3206" s="0"/>
      <c r="GW3206" s="0"/>
      <c r="GX3206" s="0"/>
      <c r="GY3206" s="0"/>
      <c r="GZ3206" s="0"/>
      <c r="HA3206" s="0"/>
      <c r="HB3206" s="0"/>
      <c r="HC3206" s="0"/>
      <c r="HD3206" s="0"/>
      <c r="HE3206" s="0"/>
      <c r="HF3206" s="0"/>
      <c r="HG3206" s="0"/>
      <c r="HH3206" s="0"/>
      <c r="HI3206" s="0"/>
      <c r="HJ3206" s="0"/>
      <c r="HK3206" s="0"/>
      <c r="HL3206" s="0"/>
      <c r="HM3206" s="0"/>
      <c r="HN3206" s="0"/>
      <c r="HO3206" s="0"/>
      <c r="HP3206" s="0"/>
      <c r="HQ3206" s="0"/>
      <c r="HR3206" s="0"/>
      <c r="HS3206" s="0"/>
      <c r="HT3206" s="0"/>
      <c r="HU3206" s="0"/>
      <c r="HV3206" s="0"/>
      <c r="HW3206" s="0"/>
      <c r="HX3206" s="0"/>
      <c r="HY3206" s="0"/>
      <c r="HZ3206" s="0"/>
      <c r="IA3206" s="0"/>
      <c r="IB3206" s="0"/>
      <c r="IC3206" s="0"/>
      <c r="ID3206" s="0"/>
      <c r="IE3206" s="0"/>
      <c r="IF3206" s="0"/>
      <c r="IG3206" s="0"/>
      <c r="IH3206" s="0"/>
      <c r="II3206" s="0"/>
      <c r="IJ3206" s="0"/>
      <c r="IK3206" s="0"/>
      <c r="IL3206" s="0"/>
      <c r="IM3206" s="0"/>
      <c r="IN3206" s="0"/>
      <c r="IO3206" s="0"/>
      <c r="IP3206" s="0"/>
      <c r="IQ3206" s="0"/>
      <c r="IR3206" s="0"/>
      <c r="IS3206" s="0"/>
      <c r="IT3206" s="0"/>
      <c r="IU3206" s="0"/>
      <c r="IV3206" s="0"/>
      <c r="IW3206" s="0"/>
      <c r="IX3206" s="0"/>
      <c r="IY3206" s="0"/>
      <c r="IZ3206" s="0"/>
      <c r="JA3206" s="0"/>
      <c r="JB3206" s="0"/>
      <c r="JC3206" s="0"/>
      <c r="JD3206" s="0"/>
      <c r="JE3206" s="0"/>
      <c r="JF3206" s="0"/>
      <c r="JG3206" s="0"/>
      <c r="JH3206" s="0"/>
      <c r="JI3206" s="0"/>
      <c r="JJ3206" s="0"/>
      <c r="JK3206" s="0"/>
      <c r="JL3206" s="0"/>
      <c r="JM3206" s="0"/>
      <c r="JN3206" s="0"/>
      <c r="JO3206" s="0"/>
      <c r="JP3206" s="0"/>
      <c r="JQ3206" s="0"/>
      <c r="JR3206" s="0"/>
      <c r="JS3206" s="0"/>
      <c r="JT3206" s="0"/>
      <c r="JU3206" s="0"/>
      <c r="JV3206" s="0"/>
      <c r="JW3206" s="0"/>
      <c r="JX3206" s="0"/>
      <c r="JY3206" s="0"/>
      <c r="JZ3206" s="0"/>
      <c r="KA3206" s="0"/>
      <c r="KB3206" s="0"/>
      <c r="KC3206" s="0"/>
      <c r="KD3206" s="0"/>
      <c r="KE3206" s="0"/>
      <c r="KF3206" s="0"/>
      <c r="KG3206" s="0"/>
      <c r="KH3206" s="0"/>
      <c r="KI3206" s="0"/>
      <c r="KJ3206" s="0"/>
      <c r="KK3206" s="0"/>
      <c r="KL3206" s="0"/>
      <c r="KM3206" s="0"/>
      <c r="KN3206" s="0"/>
      <c r="KO3206" s="0"/>
      <c r="KP3206" s="0"/>
      <c r="KQ3206" s="0"/>
      <c r="KR3206" s="0"/>
      <c r="KS3206" s="0"/>
      <c r="KT3206" s="0"/>
      <c r="KU3206" s="0"/>
      <c r="KV3206" s="0"/>
      <c r="KW3206" s="0"/>
      <c r="KX3206" s="0"/>
      <c r="KY3206" s="0"/>
      <c r="KZ3206" s="0"/>
      <c r="LA3206" s="0"/>
      <c r="LB3206" s="0"/>
      <c r="LC3206" s="0"/>
      <c r="LD3206" s="0"/>
      <c r="LE3206" s="0"/>
      <c r="LF3206" s="0"/>
      <c r="LG3206" s="0"/>
      <c r="LH3206" s="0"/>
      <c r="LI3206" s="0"/>
      <c r="LJ3206" s="0"/>
      <c r="LK3206" s="0"/>
      <c r="LL3206" s="0"/>
      <c r="LM3206" s="0"/>
      <c r="LN3206" s="0"/>
      <c r="LO3206" s="0"/>
      <c r="LP3206" s="0"/>
      <c r="LQ3206" s="0"/>
      <c r="LR3206" s="0"/>
      <c r="LS3206" s="0"/>
      <c r="LT3206" s="0"/>
      <c r="LU3206" s="0"/>
      <c r="LV3206" s="0"/>
      <c r="LW3206" s="0"/>
      <c r="LX3206" s="0"/>
      <c r="LY3206" s="0"/>
      <c r="LZ3206" s="0"/>
      <c r="MA3206" s="0"/>
      <c r="MB3206" s="0"/>
      <c r="MC3206" s="0"/>
      <c r="MD3206" s="0"/>
      <c r="ME3206" s="0"/>
      <c r="MF3206" s="0"/>
      <c r="MG3206" s="0"/>
      <c r="MH3206" s="0"/>
      <c r="MI3206" s="0"/>
      <c r="MJ3206" s="0"/>
      <c r="MK3206" s="0"/>
      <c r="ML3206" s="0"/>
      <c r="MM3206" s="0"/>
      <c r="MN3206" s="0"/>
      <c r="MO3206" s="0"/>
      <c r="MP3206" s="0"/>
      <c r="MQ3206" s="0"/>
      <c r="MR3206" s="0"/>
      <c r="MS3206" s="0"/>
      <c r="MT3206" s="0"/>
      <c r="MU3206" s="0"/>
      <c r="MV3206" s="0"/>
      <c r="MW3206" s="0"/>
      <c r="MX3206" s="0"/>
      <c r="MY3206" s="0"/>
      <c r="MZ3206" s="0"/>
      <c r="NA3206" s="0"/>
      <c r="NB3206" s="0"/>
      <c r="NC3206" s="0"/>
      <c r="ND3206" s="0"/>
      <c r="NE3206" s="0"/>
      <c r="NF3206" s="0"/>
      <c r="NG3206" s="0"/>
      <c r="NH3206" s="0"/>
      <c r="NI3206" s="0"/>
      <c r="NJ3206" s="0"/>
      <c r="NK3206" s="0"/>
      <c r="NL3206" s="0"/>
      <c r="NM3206" s="0"/>
      <c r="NN3206" s="0"/>
      <c r="NO3206" s="0"/>
      <c r="NP3206" s="0"/>
      <c r="NQ3206" s="0"/>
      <c r="NR3206" s="0"/>
      <c r="NS3206" s="0"/>
      <c r="NT3206" s="0"/>
      <c r="NU3206" s="0"/>
      <c r="NV3206" s="0"/>
      <c r="NW3206" s="0"/>
      <c r="NX3206" s="0"/>
      <c r="NY3206" s="0"/>
      <c r="NZ3206" s="0"/>
      <c r="OA3206" s="0"/>
      <c r="OB3206" s="0"/>
      <c r="OC3206" s="0"/>
      <c r="OD3206" s="0"/>
      <c r="OE3206" s="0"/>
      <c r="OF3206" s="0"/>
      <c r="OG3206" s="0"/>
      <c r="OH3206" s="0"/>
      <c r="OI3206" s="0"/>
      <c r="OJ3206" s="0"/>
      <c r="OK3206" s="0"/>
      <c r="OL3206" s="0"/>
      <c r="OM3206" s="0"/>
      <c r="ON3206" s="0"/>
      <c r="OO3206" s="0"/>
      <c r="OP3206" s="0"/>
      <c r="OQ3206" s="0"/>
      <c r="OR3206" s="0"/>
      <c r="OS3206" s="0"/>
      <c r="OT3206" s="0"/>
      <c r="OU3206" s="0"/>
      <c r="OV3206" s="0"/>
      <c r="OW3206" s="0"/>
      <c r="OX3206" s="0"/>
      <c r="OY3206" s="0"/>
      <c r="OZ3206" s="0"/>
      <c r="PA3206" s="0"/>
      <c r="PB3206" s="0"/>
      <c r="PC3206" s="0"/>
      <c r="PD3206" s="0"/>
      <c r="PE3206" s="0"/>
      <c r="PF3206" s="0"/>
      <c r="PG3206" s="0"/>
      <c r="PH3206" s="0"/>
      <c r="PI3206" s="0"/>
      <c r="PJ3206" s="0"/>
      <c r="PK3206" s="0"/>
      <c r="PL3206" s="0"/>
      <c r="PM3206" s="0"/>
      <c r="PN3206" s="0"/>
      <c r="PO3206" s="0"/>
      <c r="PP3206" s="0"/>
      <c r="PQ3206" s="0"/>
      <c r="PR3206" s="0"/>
      <c r="PS3206" s="0"/>
      <c r="PT3206" s="0"/>
      <c r="PU3206" s="0"/>
      <c r="PV3206" s="0"/>
      <c r="PW3206" s="0"/>
      <c r="PX3206" s="0"/>
      <c r="PY3206" s="0"/>
      <c r="PZ3206" s="0"/>
      <c r="QA3206" s="0"/>
      <c r="QB3206" s="0"/>
      <c r="QC3206" s="0"/>
      <c r="QD3206" s="0"/>
      <c r="QE3206" s="0"/>
      <c r="QF3206" s="0"/>
      <c r="QG3206" s="0"/>
      <c r="QH3206" s="0"/>
      <c r="QI3206" s="0"/>
      <c r="QJ3206" s="0"/>
      <c r="QK3206" s="0"/>
      <c r="QL3206" s="0"/>
      <c r="QM3206" s="0"/>
      <c r="QN3206" s="0"/>
      <c r="QO3206" s="0"/>
      <c r="QP3206" s="0"/>
      <c r="QQ3206" s="0"/>
      <c r="QR3206" s="0"/>
      <c r="QS3206" s="0"/>
      <c r="QT3206" s="0"/>
      <c r="QU3206" s="0"/>
      <c r="QV3206" s="0"/>
      <c r="QW3206" s="0"/>
      <c r="QX3206" s="0"/>
      <c r="QY3206" s="0"/>
      <c r="QZ3206" s="0"/>
      <c r="RA3206" s="0"/>
      <c r="RB3206" s="0"/>
      <c r="RC3206" s="0"/>
      <c r="RD3206" s="0"/>
      <c r="RE3206" s="0"/>
      <c r="RF3206" s="0"/>
      <c r="RG3206" s="0"/>
      <c r="RH3206" s="0"/>
      <c r="RI3206" s="0"/>
      <c r="RJ3206" s="0"/>
      <c r="RK3206" s="0"/>
      <c r="RL3206" s="0"/>
      <c r="RM3206" s="0"/>
      <c r="RN3206" s="0"/>
      <c r="RO3206" s="0"/>
      <c r="RP3206" s="0"/>
      <c r="RQ3206" s="0"/>
      <c r="RR3206" s="0"/>
      <c r="RS3206" s="0"/>
      <c r="RT3206" s="0"/>
      <c r="RU3206" s="0"/>
      <c r="RV3206" s="0"/>
      <c r="RW3206" s="0"/>
      <c r="RX3206" s="0"/>
      <c r="RY3206" s="0"/>
      <c r="RZ3206" s="0"/>
      <c r="SA3206" s="0"/>
      <c r="SB3206" s="0"/>
      <c r="SC3206" s="0"/>
      <c r="SD3206" s="0"/>
      <c r="SE3206" s="0"/>
      <c r="SF3206" s="0"/>
      <c r="SG3206" s="0"/>
      <c r="SH3206" s="0"/>
      <c r="SI3206" s="0"/>
      <c r="SJ3206" s="0"/>
      <c r="SK3206" s="0"/>
      <c r="SL3206" s="0"/>
      <c r="SM3206" s="0"/>
      <c r="SN3206" s="0"/>
      <c r="SO3206" s="0"/>
      <c r="SP3206" s="0"/>
      <c r="SQ3206" s="0"/>
      <c r="SR3206" s="0"/>
      <c r="SS3206" s="0"/>
      <c r="ST3206" s="0"/>
      <c r="SU3206" s="0"/>
      <c r="SV3206" s="0"/>
      <c r="SW3206" s="0"/>
      <c r="SX3206" s="0"/>
      <c r="SY3206" s="0"/>
      <c r="SZ3206" s="0"/>
      <c r="TA3206" s="0"/>
      <c r="TB3206" s="0"/>
      <c r="TC3206" s="0"/>
      <c r="TD3206" s="0"/>
      <c r="TE3206" s="0"/>
      <c r="TF3206" s="0"/>
      <c r="TG3206" s="0"/>
      <c r="TH3206" s="0"/>
      <c r="TI3206" s="0"/>
      <c r="TJ3206" s="0"/>
      <c r="TK3206" s="0"/>
      <c r="TL3206" s="0"/>
      <c r="TM3206" s="0"/>
      <c r="TN3206" s="0"/>
      <c r="TO3206" s="0"/>
      <c r="TP3206" s="0"/>
      <c r="TQ3206" s="0"/>
      <c r="TR3206" s="0"/>
      <c r="TS3206" s="0"/>
      <c r="TT3206" s="0"/>
      <c r="TU3206" s="0"/>
      <c r="TV3206" s="0"/>
      <c r="TW3206" s="0"/>
      <c r="TX3206" s="0"/>
      <c r="TY3206" s="0"/>
      <c r="TZ3206" s="0"/>
      <c r="UA3206" s="0"/>
      <c r="UB3206" s="0"/>
      <c r="UC3206" s="0"/>
      <c r="UD3206" s="0"/>
      <c r="UE3206" s="0"/>
      <c r="UF3206" s="0"/>
      <c r="UG3206" s="0"/>
      <c r="UH3206" s="0"/>
      <c r="UI3206" s="0"/>
      <c r="UJ3206" s="0"/>
      <c r="UK3206" s="0"/>
      <c r="UL3206" s="0"/>
      <c r="UM3206" s="0"/>
      <c r="UN3206" s="0"/>
      <c r="UO3206" s="0"/>
      <c r="UP3206" s="0"/>
      <c r="UQ3206" s="0"/>
      <c r="UR3206" s="0"/>
      <c r="US3206" s="0"/>
      <c r="UT3206" s="0"/>
      <c r="UU3206" s="0"/>
      <c r="UV3206" s="0"/>
      <c r="UW3206" s="0"/>
      <c r="UX3206" s="0"/>
      <c r="UY3206" s="0"/>
      <c r="UZ3206" s="0"/>
      <c r="VA3206" s="0"/>
      <c r="VB3206" s="0"/>
      <c r="VC3206" s="0"/>
      <c r="VD3206" s="0"/>
      <c r="VE3206" s="0"/>
      <c r="VF3206" s="0"/>
      <c r="VG3206" s="0"/>
      <c r="VH3206" s="0"/>
      <c r="VI3206" s="0"/>
      <c r="VJ3206" s="0"/>
      <c r="VK3206" s="0"/>
      <c r="VL3206" s="0"/>
      <c r="VM3206" s="0"/>
      <c r="VN3206" s="0"/>
      <c r="VO3206" s="0"/>
      <c r="VP3206" s="0"/>
      <c r="VQ3206" s="0"/>
      <c r="VR3206" s="0"/>
      <c r="VS3206" s="0"/>
      <c r="VT3206" s="0"/>
      <c r="VU3206" s="0"/>
      <c r="VV3206" s="0"/>
      <c r="VW3206" s="0"/>
      <c r="VX3206" s="0"/>
      <c r="VY3206" s="0"/>
      <c r="VZ3206" s="0"/>
      <c r="WA3206" s="0"/>
      <c r="WB3206" s="0"/>
      <c r="WC3206" s="0"/>
      <c r="WD3206" s="0"/>
      <c r="WE3206" s="0"/>
      <c r="WF3206" s="0"/>
      <c r="WG3206" s="0"/>
      <c r="WH3206" s="0"/>
      <c r="WI3206" s="0"/>
      <c r="WJ3206" s="0"/>
      <c r="WK3206" s="0"/>
      <c r="WL3206" s="0"/>
      <c r="WM3206" s="0"/>
      <c r="WN3206" s="0"/>
      <c r="WO3206" s="0"/>
      <c r="WP3206" s="0"/>
      <c r="WQ3206" s="0"/>
      <c r="WR3206" s="0"/>
      <c r="WS3206" s="0"/>
      <c r="WT3206" s="0"/>
      <c r="WU3206" s="0"/>
      <c r="WV3206" s="0"/>
      <c r="WW3206" s="0"/>
      <c r="WX3206" s="0"/>
      <c r="WY3206" s="0"/>
      <c r="WZ3206" s="0"/>
      <c r="XA3206" s="0"/>
      <c r="XB3206" s="0"/>
      <c r="XC3206" s="0"/>
      <c r="XD3206" s="0"/>
      <c r="XE3206" s="0"/>
      <c r="XF3206" s="0"/>
      <c r="XG3206" s="0"/>
      <c r="XH3206" s="0"/>
      <c r="XI3206" s="0"/>
      <c r="XJ3206" s="0"/>
      <c r="XK3206" s="0"/>
      <c r="XL3206" s="0"/>
      <c r="XM3206" s="0"/>
      <c r="XN3206" s="0"/>
      <c r="XO3206" s="0"/>
      <c r="XP3206" s="0"/>
      <c r="XQ3206" s="0"/>
      <c r="XR3206" s="0"/>
      <c r="XS3206" s="0"/>
      <c r="XT3206" s="0"/>
      <c r="XU3206" s="0"/>
      <c r="XV3206" s="0"/>
      <c r="XW3206" s="0"/>
      <c r="XX3206" s="0"/>
      <c r="XY3206" s="0"/>
      <c r="XZ3206" s="0"/>
      <c r="YA3206" s="0"/>
      <c r="YB3206" s="0"/>
      <c r="YC3206" s="0"/>
      <c r="YD3206" s="0"/>
      <c r="YE3206" s="0"/>
      <c r="YF3206" s="0"/>
      <c r="YG3206" s="0"/>
      <c r="YH3206" s="0"/>
      <c r="YI3206" s="0"/>
      <c r="YJ3206" s="0"/>
      <c r="YK3206" s="0"/>
      <c r="YL3206" s="0"/>
      <c r="YM3206" s="0"/>
      <c r="YN3206" s="0"/>
      <c r="YO3206" s="0"/>
      <c r="YP3206" s="0"/>
      <c r="YQ3206" s="0"/>
      <c r="YR3206" s="0"/>
      <c r="YS3206" s="0"/>
      <c r="YT3206" s="0"/>
      <c r="YU3206" s="0"/>
      <c r="YV3206" s="0"/>
      <c r="YW3206" s="0"/>
      <c r="YX3206" s="0"/>
      <c r="YY3206" s="0"/>
      <c r="YZ3206" s="0"/>
      <c r="ZA3206" s="0"/>
      <c r="ZB3206" s="0"/>
      <c r="ZC3206" s="0"/>
      <c r="ZD3206" s="0"/>
      <c r="ZE3206" s="0"/>
      <c r="ZF3206" s="0"/>
      <c r="ZG3206" s="0"/>
      <c r="ZH3206" s="0"/>
      <c r="ZI3206" s="0"/>
      <c r="ZJ3206" s="0"/>
      <c r="ZK3206" s="0"/>
      <c r="ZL3206" s="0"/>
      <c r="ZM3206" s="0"/>
      <c r="ZN3206" s="0"/>
      <c r="ZO3206" s="0"/>
      <c r="ZP3206" s="0"/>
      <c r="ZQ3206" s="0"/>
      <c r="ZR3206" s="0"/>
      <c r="ZS3206" s="0"/>
      <c r="ZT3206" s="0"/>
      <c r="ZU3206" s="0"/>
      <c r="ZV3206" s="0"/>
      <c r="ZW3206" s="0"/>
      <c r="ZX3206" s="0"/>
      <c r="ZY3206" s="0"/>
      <c r="ZZ3206" s="0"/>
      <c r="AAA3206" s="0"/>
      <c r="AAB3206" s="0"/>
      <c r="AAC3206" s="0"/>
      <c r="AAD3206" s="0"/>
      <c r="AAE3206" s="0"/>
      <c r="AAF3206" s="0"/>
      <c r="AAG3206" s="0"/>
      <c r="AAH3206" s="0"/>
      <c r="AAI3206" s="0"/>
      <c r="AAJ3206" s="0"/>
      <c r="AAK3206" s="0"/>
      <c r="AAL3206" s="0"/>
      <c r="AAM3206" s="0"/>
      <c r="AAN3206" s="0"/>
      <c r="AAO3206" s="0"/>
      <c r="AAP3206" s="0"/>
      <c r="AAQ3206" s="0"/>
      <c r="AAR3206" s="0"/>
      <c r="AAS3206" s="0"/>
      <c r="AAT3206" s="0"/>
      <c r="AAU3206" s="0"/>
      <c r="AAV3206" s="0"/>
      <c r="AAW3206" s="0"/>
      <c r="AAX3206" s="0"/>
      <c r="AAY3206" s="0"/>
      <c r="AAZ3206" s="0"/>
      <c r="ABA3206" s="0"/>
      <c r="ABB3206" s="0"/>
      <c r="ABC3206" s="0"/>
      <c r="ABD3206" s="0"/>
      <c r="ABE3206" s="0"/>
      <c r="ABF3206" s="0"/>
      <c r="ABG3206" s="0"/>
      <c r="ABH3206" s="0"/>
      <c r="ABI3206" s="0"/>
      <c r="ABJ3206" s="0"/>
      <c r="ABK3206" s="0"/>
      <c r="ABL3206" s="0"/>
      <c r="ABM3206" s="0"/>
      <c r="ABN3206" s="0"/>
      <c r="ABO3206" s="0"/>
      <c r="ABP3206" s="0"/>
      <c r="ABQ3206" s="0"/>
      <c r="ABR3206" s="0"/>
      <c r="ABS3206" s="0"/>
      <c r="ABT3206" s="0"/>
      <c r="ABU3206" s="0"/>
      <c r="ABV3206" s="0"/>
      <c r="ABW3206" s="0"/>
      <c r="ABX3206" s="0"/>
      <c r="ABY3206" s="0"/>
      <c r="ABZ3206" s="0"/>
      <c r="ACA3206" s="0"/>
      <c r="ACB3206" s="0"/>
      <c r="ACC3206" s="0"/>
      <c r="ACD3206" s="0"/>
      <c r="ACE3206" s="0"/>
      <c r="ACF3206" s="0"/>
      <c r="ACG3206" s="0"/>
      <c r="ACH3206" s="0"/>
      <c r="ACI3206" s="0"/>
      <c r="ACJ3206" s="0"/>
      <c r="ACK3206" s="0"/>
      <c r="ACL3206" s="0"/>
      <c r="ACM3206" s="0"/>
      <c r="ACN3206" s="0"/>
      <c r="ACO3206" s="0"/>
      <c r="ACP3206" s="0"/>
      <c r="ACQ3206" s="0"/>
      <c r="ACR3206" s="0"/>
      <c r="ACS3206" s="0"/>
      <c r="ACT3206" s="0"/>
      <c r="ACU3206" s="0"/>
      <c r="ACV3206" s="0"/>
      <c r="ACW3206" s="0"/>
      <c r="ACX3206" s="0"/>
      <c r="ACY3206" s="0"/>
      <c r="ACZ3206" s="0"/>
      <c r="ADA3206" s="0"/>
      <c r="ADB3206" s="0"/>
      <c r="ADC3206" s="0"/>
      <c r="ADD3206" s="0"/>
      <c r="ADE3206" s="0"/>
      <c r="ADF3206" s="0"/>
      <c r="ADG3206" s="0"/>
      <c r="ADH3206" s="0"/>
      <c r="ADI3206" s="0"/>
      <c r="ADJ3206" s="0"/>
      <c r="ADK3206" s="0"/>
      <c r="ADL3206" s="0"/>
      <c r="ADM3206" s="0"/>
      <c r="ADN3206" s="0"/>
      <c r="ADO3206" s="0"/>
      <c r="ADP3206" s="0"/>
      <c r="ADQ3206" s="0"/>
      <c r="ADR3206" s="0"/>
      <c r="ADS3206" s="0"/>
      <c r="ADT3206" s="0"/>
      <c r="ADU3206" s="0"/>
      <c r="ADV3206" s="0"/>
      <c r="ADW3206" s="0"/>
      <c r="ADX3206" s="0"/>
      <c r="ADY3206" s="0"/>
      <c r="ADZ3206" s="0"/>
      <c r="AEA3206" s="0"/>
      <c r="AEB3206" s="0"/>
      <c r="AEC3206" s="0"/>
      <c r="AED3206" s="0"/>
      <c r="AEE3206" s="0"/>
      <c r="AEF3206" s="0"/>
      <c r="AEG3206" s="0"/>
      <c r="AEH3206" s="0"/>
      <c r="AEI3206" s="0"/>
      <c r="AEJ3206" s="0"/>
      <c r="AEK3206" s="0"/>
      <c r="AEL3206" s="0"/>
      <c r="AEM3206" s="0"/>
      <c r="AEN3206" s="0"/>
      <c r="AEO3206" s="0"/>
      <c r="AEP3206" s="0"/>
      <c r="AEQ3206" s="0"/>
      <c r="AER3206" s="0"/>
      <c r="AES3206" s="0"/>
      <c r="AET3206" s="0"/>
      <c r="AEU3206" s="0"/>
      <c r="AEV3206" s="0"/>
      <c r="AEW3206" s="0"/>
      <c r="AEX3206" s="0"/>
      <c r="AEY3206" s="0"/>
      <c r="AEZ3206" s="0"/>
      <c r="AFA3206" s="0"/>
      <c r="AFB3206" s="0"/>
      <c r="AFC3206" s="0"/>
      <c r="AFD3206" s="0"/>
      <c r="AFE3206" s="0"/>
      <c r="AFF3206" s="0"/>
      <c r="AFG3206" s="0"/>
      <c r="AFH3206" s="0"/>
      <c r="AFI3206" s="0"/>
      <c r="AFJ3206" s="0"/>
      <c r="AFK3206" s="0"/>
      <c r="AFL3206" s="0"/>
      <c r="AFM3206" s="0"/>
      <c r="AFN3206" s="0"/>
      <c r="AFO3206" s="0"/>
      <c r="AFP3206" s="0"/>
      <c r="AFQ3206" s="0"/>
      <c r="AFR3206" s="0"/>
      <c r="AFS3206" s="0"/>
      <c r="AFT3206" s="0"/>
      <c r="AFU3206" s="0"/>
      <c r="AFV3206" s="0"/>
      <c r="AFW3206" s="0"/>
      <c r="AFX3206" s="0"/>
      <c r="AFY3206" s="0"/>
      <c r="AFZ3206" s="0"/>
      <c r="AGA3206" s="0"/>
      <c r="AGB3206" s="0"/>
      <c r="AGC3206" s="0"/>
      <c r="AGD3206" s="0"/>
      <c r="AGE3206" s="0"/>
      <c r="AGF3206" s="0"/>
      <c r="AGG3206" s="0"/>
      <c r="AGH3206" s="0"/>
      <c r="AGI3206" s="0"/>
      <c r="AGJ3206" s="0"/>
      <c r="AGK3206" s="0"/>
      <c r="AGL3206" s="0"/>
      <c r="AGM3206" s="0"/>
      <c r="AGN3206" s="0"/>
      <c r="AGO3206" s="0"/>
      <c r="AGP3206" s="0"/>
      <c r="AGQ3206" s="0"/>
      <c r="AGR3206" s="0"/>
      <c r="AGS3206" s="0"/>
      <c r="AGT3206" s="0"/>
      <c r="AGU3206" s="0"/>
      <c r="AGV3206" s="0"/>
      <c r="AGW3206" s="0"/>
      <c r="AGX3206" s="0"/>
      <c r="AGY3206" s="0"/>
      <c r="AGZ3206" s="0"/>
      <c r="AHA3206" s="0"/>
      <c r="AHB3206" s="0"/>
      <c r="AHC3206" s="0"/>
      <c r="AHD3206" s="0"/>
      <c r="AHE3206" s="0"/>
      <c r="AHF3206" s="0"/>
      <c r="AHG3206" s="0"/>
      <c r="AHH3206" s="0"/>
      <c r="AHI3206" s="0"/>
      <c r="AHJ3206" s="0"/>
      <c r="AHK3206" s="0"/>
      <c r="AHL3206" s="0"/>
      <c r="AHM3206" s="0"/>
      <c r="AHN3206" s="0"/>
      <c r="AHO3206" s="0"/>
      <c r="AHP3206" s="0"/>
      <c r="AHQ3206" s="0"/>
      <c r="AHR3206" s="0"/>
      <c r="AHS3206" s="0"/>
      <c r="AHT3206" s="0"/>
      <c r="AHU3206" s="0"/>
      <c r="AHV3206" s="0"/>
      <c r="AHW3206" s="0"/>
      <c r="AHX3206" s="0"/>
      <c r="AHY3206" s="0"/>
      <c r="AHZ3206" s="0"/>
      <c r="AIA3206" s="0"/>
      <c r="AIB3206" s="0"/>
      <c r="AIC3206" s="0"/>
      <c r="AID3206" s="0"/>
      <c r="AIE3206" s="0"/>
      <c r="AIF3206" s="0"/>
      <c r="AIG3206" s="0"/>
      <c r="AIH3206" s="0"/>
      <c r="AII3206" s="0"/>
      <c r="AIJ3206" s="0"/>
      <c r="AIK3206" s="0"/>
      <c r="AIL3206" s="0"/>
      <c r="AIM3206" s="0"/>
      <c r="AIN3206" s="0"/>
      <c r="AIO3206" s="0"/>
      <c r="AIP3206" s="0"/>
      <c r="AIQ3206" s="0"/>
      <c r="AIR3206" s="0"/>
      <c r="AIS3206" s="0"/>
      <c r="AIT3206" s="0"/>
      <c r="AIU3206" s="0"/>
      <c r="AIV3206" s="0"/>
      <c r="AIW3206" s="0"/>
      <c r="AIX3206" s="0"/>
      <c r="AIY3206" s="0"/>
      <c r="AIZ3206" s="0"/>
      <c r="AJA3206" s="0"/>
      <c r="AJB3206" s="0"/>
      <c r="AJC3206" s="0"/>
      <c r="AJD3206" s="0"/>
      <c r="AJE3206" s="0"/>
      <c r="AJF3206" s="0"/>
      <c r="AJG3206" s="0"/>
      <c r="AJH3206" s="0"/>
      <c r="AJI3206" s="0"/>
      <c r="AJJ3206" s="0"/>
      <c r="AJK3206" s="0"/>
      <c r="AJL3206" s="0"/>
      <c r="AJM3206" s="0"/>
      <c r="AJN3206" s="0"/>
      <c r="AJO3206" s="0"/>
      <c r="AJP3206" s="0"/>
      <c r="AJQ3206" s="0"/>
      <c r="AJR3206" s="0"/>
      <c r="AJS3206" s="0"/>
      <c r="AJT3206" s="0"/>
      <c r="AJU3206" s="0"/>
      <c r="AJV3206" s="0"/>
      <c r="AJW3206" s="0"/>
      <c r="AJX3206" s="0"/>
      <c r="AJY3206" s="0"/>
      <c r="AJZ3206" s="0"/>
      <c r="AKA3206" s="0"/>
      <c r="AKB3206" s="0"/>
      <c r="AKC3206" s="0"/>
      <c r="AKD3206" s="0"/>
      <c r="AKE3206" s="0"/>
      <c r="AKF3206" s="0"/>
      <c r="AKG3206" s="0"/>
      <c r="AKH3206" s="0"/>
      <c r="AKI3206" s="0"/>
      <c r="AKJ3206" s="0"/>
      <c r="AKK3206" s="0"/>
      <c r="AKL3206" s="0"/>
      <c r="AKM3206" s="0"/>
      <c r="AKN3206" s="0"/>
      <c r="AKO3206" s="0"/>
      <c r="AKP3206" s="0"/>
      <c r="AKQ3206" s="0"/>
      <c r="AKR3206" s="0"/>
      <c r="AKS3206" s="0"/>
      <c r="AKT3206" s="0"/>
      <c r="AKU3206" s="0"/>
      <c r="AKV3206" s="0"/>
      <c r="AKW3206" s="0"/>
      <c r="AKX3206" s="0"/>
      <c r="AKY3206" s="0"/>
      <c r="AKZ3206" s="0"/>
      <c r="ALA3206" s="0"/>
      <c r="ALB3206" s="0"/>
      <c r="ALC3206" s="0"/>
      <c r="ALD3206" s="0"/>
      <c r="ALE3206" s="0"/>
      <c r="ALF3206" s="0"/>
      <c r="ALG3206" s="0"/>
      <c r="ALH3206" s="0"/>
      <c r="ALI3206" s="0"/>
      <c r="ALJ3206" s="0"/>
      <c r="ALK3206" s="0"/>
      <c r="ALL3206" s="0"/>
      <c r="ALM3206" s="0"/>
      <c r="ALN3206" s="0"/>
      <c r="ALO3206" s="0"/>
      <c r="ALP3206" s="0"/>
      <c r="ALQ3206" s="0"/>
      <c r="ALR3206" s="0"/>
      <c r="ALS3206" s="0"/>
      <c r="ALT3206" s="0"/>
      <c r="ALU3206" s="0"/>
      <c r="ALV3206" s="0"/>
      <c r="ALW3206" s="0"/>
      <c r="ALX3206" s="0"/>
      <c r="ALY3206" s="0"/>
      <c r="ALZ3206" s="0"/>
      <c r="AMA3206" s="0"/>
      <c r="AMB3206" s="0"/>
      <c r="AMC3206" s="0"/>
      <c r="AMD3206" s="0"/>
      <c r="AME3206" s="0"/>
      <c r="AMF3206" s="0"/>
      <c r="AMG3206" s="0"/>
      <c r="AMH3206" s="0"/>
      <c r="AMI3206" s="0"/>
    </row>
    <row r="3207" customFormat="false" ht="12.75" hidden="false" customHeight="false" outlineLevel="0" collapsed="false">
      <c r="A3207" s="1" t="s">
        <v>3449</v>
      </c>
      <c r="C3207" s="27" t="s">
        <v>3451</v>
      </c>
      <c r="D3207" s="27" t="s">
        <v>13</v>
      </c>
      <c r="E3207" s="97"/>
      <c r="F3207" s="31"/>
      <c r="G3207" s="27"/>
      <c r="H3207" s="30" t="s">
        <v>168</v>
      </c>
      <c r="I3207" s="31" t="n">
        <v>0.3</v>
      </c>
      <c r="J3207" s="31" t="s">
        <v>3437</v>
      </c>
      <c r="BM3207" s="0"/>
      <c r="BN3207" s="0"/>
      <c r="BO3207" s="0"/>
      <c r="BP3207" s="0"/>
      <c r="BQ3207" s="0"/>
      <c r="BR3207" s="0"/>
      <c r="BS3207" s="0"/>
      <c r="BT3207" s="0"/>
      <c r="BU3207" s="0"/>
      <c r="BV3207" s="0"/>
      <c r="BW3207" s="0"/>
      <c r="BX3207" s="0"/>
      <c r="BY3207" s="0"/>
      <c r="BZ3207" s="0"/>
      <c r="CA3207" s="0"/>
      <c r="CB3207" s="0"/>
      <c r="CC3207" s="0"/>
      <c r="CD3207" s="0"/>
      <c r="CE3207" s="0"/>
      <c r="CF3207" s="0"/>
      <c r="CG3207" s="0"/>
      <c r="CH3207" s="0"/>
      <c r="CI3207" s="0"/>
      <c r="CJ3207" s="0"/>
      <c r="CK3207" s="0"/>
      <c r="CL3207" s="0"/>
      <c r="CM3207" s="0"/>
      <c r="CN3207" s="0"/>
      <c r="CO3207" s="0"/>
      <c r="CP3207" s="0"/>
      <c r="CQ3207" s="0"/>
      <c r="CR3207" s="0"/>
      <c r="CS3207" s="0"/>
      <c r="CT3207" s="0"/>
      <c r="CU3207" s="0"/>
      <c r="CV3207" s="0"/>
      <c r="CW3207" s="0"/>
      <c r="CX3207" s="0"/>
      <c r="CY3207" s="0"/>
      <c r="CZ3207" s="0"/>
      <c r="DA3207" s="0"/>
      <c r="DB3207" s="0"/>
      <c r="DC3207" s="0"/>
      <c r="DD3207" s="0"/>
      <c r="DE3207" s="0"/>
      <c r="DF3207" s="0"/>
      <c r="DG3207" s="0"/>
      <c r="DH3207" s="0"/>
      <c r="DI3207" s="0"/>
      <c r="DJ3207" s="0"/>
      <c r="DK3207" s="0"/>
      <c r="DL3207" s="0"/>
      <c r="DM3207" s="0"/>
      <c r="DN3207" s="0"/>
      <c r="DO3207" s="0"/>
      <c r="DP3207" s="0"/>
      <c r="DQ3207" s="0"/>
      <c r="DR3207" s="0"/>
      <c r="DS3207" s="0"/>
      <c r="DT3207" s="0"/>
      <c r="DU3207" s="0"/>
      <c r="DV3207" s="0"/>
      <c r="DW3207" s="0"/>
      <c r="DX3207" s="0"/>
      <c r="DY3207" s="0"/>
      <c r="DZ3207" s="0"/>
      <c r="EA3207" s="0"/>
      <c r="EB3207" s="0"/>
      <c r="EC3207" s="0"/>
      <c r="ED3207" s="0"/>
      <c r="EE3207" s="0"/>
      <c r="EF3207" s="0"/>
      <c r="EG3207" s="0"/>
      <c r="EH3207" s="0"/>
      <c r="EI3207" s="0"/>
      <c r="EJ3207" s="0"/>
      <c r="EK3207" s="0"/>
      <c r="EL3207" s="0"/>
      <c r="EM3207" s="0"/>
      <c r="EN3207" s="0"/>
      <c r="EO3207" s="0"/>
      <c r="EP3207" s="0"/>
      <c r="EQ3207" s="0"/>
      <c r="ER3207" s="0"/>
      <c r="ES3207" s="0"/>
      <c r="ET3207" s="0"/>
      <c r="EU3207" s="0"/>
      <c r="EV3207" s="0"/>
      <c r="EW3207" s="0"/>
      <c r="EX3207" s="0"/>
      <c r="EY3207" s="0"/>
      <c r="EZ3207" s="0"/>
      <c r="FA3207" s="0"/>
      <c r="FB3207" s="0"/>
      <c r="FC3207" s="0"/>
      <c r="FD3207" s="0"/>
      <c r="FE3207" s="0"/>
      <c r="FF3207" s="0"/>
      <c r="FG3207" s="0"/>
      <c r="FH3207" s="0"/>
      <c r="FI3207" s="0"/>
      <c r="FJ3207" s="0"/>
      <c r="FK3207" s="0"/>
      <c r="FL3207" s="0"/>
      <c r="FM3207" s="0"/>
      <c r="FN3207" s="0"/>
      <c r="FO3207" s="0"/>
      <c r="FP3207" s="0"/>
      <c r="FQ3207" s="0"/>
      <c r="FR3207" s="0"/>
      <c r="FS3207" s="0"/>
      <c r="FT3207" s="0"/>
      <c r="FU3207" s="0"/>
      <c r="FV3207" s="0"/>
      <c r="FW3207" s="0"/>
      <c r="FX3207" s="0"/>
      <c r="FY3207" s="0"/>
      <c r="FZ3207" s="0"/>
      <c r="GA3207" s="0"/>
      <c r="GB3207" s="0"/>
      <c r="GC3207" s="0"/>
      <c r="GD3207" s="0"/>
      <c r="GE3207" s="0"/>
      <c r="GF3207" s="0"/>
      <c r="GG3207" s="0"/>
      <c r="GH3207" s="0"/>
      <c r="GI3207" s="0"/>
      <c r="GJ3207" s="0"/>
      <c r="GK3207" s="0"/>
      <c r="GL3207" s="0"/>
      <c r="GM3207" s="0"/>
      <c r="GN3207" s="0"/>
      <c r="GO3207" s="0"/>
      <c r="GP3207" s="0"/>
      <c r="GQ3207" s="0"/>
      <c r="GR3207" s="0"/>
      <c r="GS3207" s="0"/>
      <c r="GT3207" s="0"/>
      <c r="GU3207" s="0"/>
      <c r="GV3207" s="0"/>
      <c r="GW3207" s="0"/>
      <c r="GX3207" s="0"/>
      <c r="GY3207" s="0"/>
      <c r="GZ3207" s="0"/>
      <c r="HA3207" s="0"/>
      <c r="HB3207" s="0"/>
      <c r="HC3207" s="0"/>
      <c r="HD3207" s="0"/>
      <c r="HE3207" s="0"/>
      <c r="HF3207" s="0"/>
      <c r="HG3207" s="0"/>
      <c r="HH3207" s="0"/>
      <c r="HI3207" s="0"/>
      <c r="HJ3207" s="0"/>
      <c r="HK3207" s="0"/>
      <c r="HL3207" s="0"/>
      <c r="HM3207" s="0"/>
      <c r="HN3207" s="0"/>
      <c r="HO3207" s="0"/>
      <c r="HP3207" s="0"/>
      <c r="HQ3207" s="0"/>
      <c r="HR3207" s="0"/>
      <c r="HS3207" s="0"/>
      <c r="HT3207" s="0"/>
      <c r="HU3207" s="0"/>
      <c r="HV3207" s="0"/>
      <c r="HW3207" s="0"/>
      <c r="HX3207" s="0"/>
      <c r="HY3207" s="0"/>
      <c r="HZ3207" s="0"/>
      <c r="IA3207" s="0"/>
      <c r="IB3207" s="0"/>
      <c r="IC3207" s="0"/>
      <c r="ID3207" s="0"/>
      <c r="IE3207" s="0"/>
      <c r="IF3207" s="0"/>
      <c r="IG3207" s="0"/>
      <c r="IH3207" s="0"/>
      <c r="II3207" s="0"/>
      <c r="IJ3207" s="0"/>
      <c r="IK3207" s="0"/>
      <c r="IL3207" s="0"/>
      <c r="IM3207" s="0"/>
      <c r="IN3207" s="0"/>
      <c r="IO3207" s="0"/>
      <c r="IP3207" s="0"/>
      <c r="IQ3207" s="0"/>
      <c r="IR3207" s="0"/>
      <c r="IS3207" s="0"/>
      <c r="IT3207" s="0"/>
      <c r="IU3207" s="0"/>
      <c r="IV3207" s="0"/>
      <c r="IW3207" s="0"/>
      <c r="IX3207" s="0"/>
      <c r="IY3207" s="0"/>
      <c r="IZ3207" s="0"/>
      <c r="JA3207" s="0"/>
      <c r="JB3207" s="0"/>
      <c r="JC3207" s="0"/>
      <c r="JD3207" s="0"/>
      <c r="JE3207" s="0"/>
      <c r="JF3207" s="0"/>
      <c r="JG3207" s="0"/>
      <c r="JH3207" s="0"/>
      <c r="JI3207" s="0"/>
      <c r="JJ3207" s="0"/>
      <c r="JK3207" s="0"/>
      <c r="JL3207" s="0"/>
      <c r="JM3207" s="0"/>
      <c r="JN3207" s="0"/>
      <c r="JO3207" s="0"/>
      <c r="JP3207" s="0"/>
      <c r="JQ3207" s="0"/>
      <c r="JR3207" s="0"/>
      <c r="JS3207" s="0"/>
      <c r="JT3207" s="0"/>
      <c r="JU3207" s="0"/>
      <c r="JV3207" s="0"/>
      <c r="JW3207" s="0"/>
      <c r="JX3207" s="0"/>
      <c r="JY3207" s="0"/>
      <c r="JZ3207" s="0"/>
      <c r="KA3207" s="0"/>
      <c r="KB3207" s="0"/>
      <c r="KC3207" s="0"/>
      <c r="KD3207" s="0"/>
      <c r="KE3207" s="0"/>
      <c r="KF3207" s="0"/>
      <c r="KG3207" s="0"/>
      <c r="KH3207" s="0"/>
      <c r="KI3207" s="0"/>
      <c r="KJ3207" s="0"/>
      <c r="KK3207" s="0"/>
      <c r="KL3207" s="0"/>
      <c r="KM3207" s="0"/>
      <c r="KN3207" s="0"/>
      <c r="KO3207" s="0"/>
      <c r="KP3207" s="0"/>
      <c r="KQ3207" s="0"/>
      <c r="KR3207" s="0"/>
      <c r="KS3207" s="0"/>
      <c r="KT3207" s="0"/>
      <c r="KU3207" s="0"/>
      <c r="KV3207" s="0"/>
      <c r="KW3207" s="0"/>
      <c r="KX3207" s="0"/>
      <c r="KY3207" s="0"/>
      <c r="KZ3207" s="0"/>
      <c r="LA3207" s="0"/>
      <c r="LB3207" s="0"/>
      <c r="LC3207" s="0"/>
      <c r="LD3207" s="0"/>
      <c r="LE3207" s="0"/>
      <c r="LF3207" s="0"/>
      <c r="LG3207" s="0"/>
      <c r="LH3207" s="0"/>
      <c r="LI3207" s="0"/>
      <c r="LJ3207" s="0"/>
      <c r="LK3207" s="0"/>
      <c r="LL3207" s="0"/>
      <c r="LM3207" s="0"/>
      <c r="LN3207" s="0"/>
      <c r="LO3207" s="0"/>
      <c r="LP3207" s="0"/>
      <c r="LQ3207" s="0"/>
      <c r="LR3207" s="0"/>
      <c r="LS3207" s="0"/>
      <c r="LT3207" s="0"/>
      <c r="LU3207" s="0"/>
      <c r="LV3207" s="0"/>
      <c r="LW3207" s="0"/>
      <c r="LX3207" s="0"/>
      <c r="LY3207" s="0"/>
      <c r="LZ3207" s="0"/>
      <c r="MA3207" s="0"/>
      <c r="MB3207" s="0"/>
      <c r="MC3207" s="0"/>
      <c r="MD3207" s="0"/>
      <c r="ME3207" s="0"/>
      <c r="MF3207" s="0"/>
      <c r="MG3207" s="0"/>
      <c r="MH3207" s="0"/>
      <c r="MI3207" s="0"/>
      <c r="MJ3207" s="0"/>
      <c r="MK3207" s="0"/>
      <c r="ML3207" s="0"/>
      <c r="MM3207" s="0"/>
      <c r="MN3207" s="0"/>
      <c r="MO3207" s="0"/>
      <c r="MP3207" s="0"/>
      <c r="MQ3207" s="0"/>
      <c r="MR3207" s="0"/>
      <c r="MS3207" s="0"/>
      <c r="MT3207" s="0"/>
      <c r="MU3207" s="0"/>
      <c r="MV3207" s="0"/>
      <c r="MW3207" s="0"/>
      <c r="MX3207" s="0"/>
      <c r="MY3207" s="0"/>
      <c r="MZ3207" s="0"/>
      <c r="NA3207" s="0"/>
      <c r="NB3207" s="0"/>
      <c r="NC3207" s="0"/>
      <c r="ND3207" s="0"/>
      <c r="NE3207" s="0"/>
      <c r="NF3207" s="0"/>
      <c r="NG3207" s="0"/>
      <c r="NH3207" s="0"/>
      <c r="NI3207" s="0"/>
      <c r="NJ3207" s="0"/>
      <c r="NK3207" s="0"/>
      <c r="NL3207" s="0"/>
      <c r="NM3207" s="0"/>
      <c r="NN3207" s="0"/>
      <c r="NO3207" s="0"/>
      <c r="NP3207" s="0"/>
      <c r="NQ3207" s="0"/>
      <c r="NR3207" s="0"/>
      <c r="NS3207" s="0"/>
      <c r="NT3207" s="0"/>
      <c r="NU3207" s="0"/>
      <c r="NV3207" s="0"/>
      <c r="NW3207" s="0"/>
      <c r="NX3207" s="0"/>
      <c r="NY3207" s="0"/>
      <c r="NZ3207" s="0"/>
      <c r="OA3207" s="0"/>
      <c r="OB3207" s="0"/>
      <c r="OC3207" s="0"/>
      <c r="OD3207" s="0"/>
      <c r="OE3207" s="0"/>
      <c r="OF3207" s="0"/>
      <c r="OG3207" s="0"/>
      <c r="OH3207" s="0"/>
      <c r="OI3207" s="0"/>
      <c r="OJ3207" s="0"/>
      <c r="OK3207" s="0"/>
      <c r="OL3207" s="0"/>
      <c r="OM3207" s="0"/>
      <c r="ON3207" s="0"/>
      <c r="OO3207" s="0"/>
      <c r="OP3207" s="0"/>
      <c r="OQ3207" s="0"/>
      <c r="OR3207" s="0"/>
      <c r="OS3207" s="0"/>
      <c r="OT3207" s="0"/>
      <c r="OU3207" s="0"/>
      <c r="OV3207" s="0"/>
      <c r="OW3207" s="0"/>
      <c r="OX3207" s="0"/>
      <c r="OY3207" s="0"/>
      <c r="OZ3207" s="0"/>
      <c r="PA3207" s="0"/>
      <c r="PB3207" s="0"/>
      <c r="PC3207" s="0"/>
      <c r="PD3207" s="0"/>
      <c r="PE3207" s="0"/>
      <c r="PF3207" s="0"/>
      <c r="PG3207" s="0"/>
      <c r="PH3207" s="0"/>
      <c r="PI3207" s="0"/>
      <c r="PJ3207" s="0"/>
      <c r="PK3207" s="0"/>
      <c r="PL3207" s="0"/>
      <c r="PM3207" s="0"/>
      <c r="PN3207" s="0"/>
      <c r="PO3207" s="0"/>
      <c r="PP3207" s="0"/>
      <c r="PQ3207" s="0"/>
      <c r="PR3207" s="0"/>
      <c r="PS3207" s="0"/>
      <c r="PT3207" s="0"/>
      <c r="PU3207" s="0"/>
      <c r="PV3207" s="0"/>
      <c r="PW3207" s="0"/>
      <c r="PX3207" s="0"/>
      <c r="PY3207" s="0"/>
      <c r="PZ3207" s="0"/>
      <c r="QA3207" s="0"/>
      <c r="QB3207" s="0"/>
      <c r="QC3207" s="0"/>
      <c r="QD3207" s="0"/>
      <c r="QE3207" s="0"/>
      <c r="QF3207" s="0"/>
      <c r="QG3207" s="0"/>
      <c r="QH3207" s="0"/>
      <c r="QI3207" s="0"/>
      <c r="QJ3207" s="0"/>
      <c r="QK3207" s="0"/>
      <c r="QL3207" s="0"/>
      <c r="QM3207" s="0"/>
      <c r="QN3207" s="0"/>
      <c r="QO3207" s="0"/>
      <c r="QP3207" s="0"/>
      <c r="QQ3207" s="0"/>
      <c r="QR3207" s="0"/>
      <c r="QS3207" s="0"/>
      <c r="QT3207" s="0"/>
      <c r="QU3207" s="0"/>
      <c r="QV3207" s="0"/>
      <c r="QW3207" s="0"/>
      <c r="QX3207" s="0"/>
      <c r="QY3207" s="0"/>
      <c r="QZ3207" s="0"/>
      <c r="RA3207" s="0"/>
      <c r="RB3207" s="0"/>
      <c r="RC3207" s="0"/>
      <c r="RD3207" s="0"/>
      <c r="RE3207" s="0"/>
      <c r="RF3207" s="0"/>
      <c r="RG3207" s="0"/>
      <c r="RH3207" s="0"/>
      <c r="RI3207" s="0"/>
      <c r="RJ3207" s="0"/>
      <c r="RK3207" s="0"/>
      <c r="RL3207" s="0"/>
      <c r="RM3207" s="0"/>
      <c r="RN3207" s="0"/>
      <c r="RO3207" s="0"/>
      <c r="RP3207" s="0"/>
      <c r="RQ3207" s="0"/>
      <c r="RR3207" s="0"/>
      <c r="RS3207" s="0"/>
      <c r="RT3207" s="0"/>
      <c r="RU3207" s="0"/>
      <c r="RV3207" s="0"/>
      <c r="RW3207" s="0"/>
      <c r="RX3207" s="0"/>
      <c r="RY3207" s="0"/>
      <c r="RZ3207" s="0"/>
      <c r="SA3207" s="0"/>
      <c r="SB3207" s="0"/>
      <c r="SC3207" s="0"/>
      <c r="SD3207" s="0"/>
      <c r="SE3207" s="0"/>
      <c r="SF3207" s="0"/>
      <c r="SG3207" s="0"/>
      <c r="SH3207" s="0"/>
      <c r="SI3207" s="0"/>
      <c r="SJ3207" s="0"/>
      <c r="SK3207" s="0"/>
      <c r="SL3207" s="0"/>
      <c r="SM3207" s="0"/>
      <c r="SN3207" s="0"/>
      <c r="SO3207" s="0"/>
      <c r="SP3207" s="0"/>
      <c r="SQ3207" s="0"/>
      <c r="SR3207" s="0"/>
      <c r="SS3207" s="0"/>
      <c r="ST3207" s="0"/>
      <c r="SU3207" s="0"/>
      <c r="SV3207" s="0"/>
      <c r="SW3207" s="0"/>
      <c r="SX3207" s="0"/>
      <c r="SY3207" s="0"/>
      <c r="SZ3207" s="0"/>
      <c r="TA3207" s="0"/>
      <c r="TB3207" s="0"/>
      <c r="TC3207" s="0"/>
      <c r="TD3207" s="0"/>
      <c r="TE3207" s="0"/>
      <c r="TF3207" s="0"/>
      <c r="TG3207" s="0"/>
      <c r="TH3207" s="0"/>
      <c r="TI3207" s="0"/>
      <c r="TJ3207" s="0"/>
      <c r="TK3207" s="0"/>
      <c r="TL3207" s="0"/>
      <c r="TM3207" s="0"/>
      <c r="TN3207" s="0"/>
      <c r="TO3207" s="0"/>
      <c r="TP3207" s="0"/>
      <c r="TQ3207" s="0"/>
      <c r="TR3207" s="0"/>
      <c r="TS3207" s="0"/>
      <c r="TT3207" s="0"/>
      <c r="TU3207" s="0"/>
      <c r="TV3207" s="0"/>
      <c r="TW3207" s="0"/>
      <c r="TX3207" s="0"/>
      <c r="TY3207" s="0"/>
      <c r="TZ3207" s="0"/>
      <c r="UA3207" s="0"/>
      <c r="UB3207" s="0"/>
      <c r="UC3207" s="0"/>
      <c r="UD3207" s="0"/>
      <c r="UE3207" s="0"/>
      <c r="UF3207" s="0"/>
      <c r="UG3207" s="0"/>
      <c r="UH3207" s="0"/>
      <c r="UI3207" s="0"/>
      <c r="UJ3207" s="0"/>
      <c r="UK3207" s="0"/>
      <c r="UL3207" s="0"/>
      <c r="UM3207" s="0"/>
      <c r="UN3207" s="0"/>
      <c r="UO3207" s="0"/>
      <c r="UP3207" s="0"/>
      <c r="UQ3207" s="0"/>
      <c r="UR3207" s="0"/>
      <c r="US3207" s="0"/>
      <c r="UT3207" s="0"/>
      <c r="UU3207" s="0"/>
      <c r="UV3207" s="0"/>
      <c r="UW3207" s="0"/>
      <c r="UX3207" s="0"/>
      <c r="UY3207" s="0"/>
      <c r="UZ3207" s="0"/>
      <c r="VA3207" s="0"/>
      <c r="VB3207" s="0"/>
      <c r="VC3207" s="0"/>
      <c r="VD3207" s="0"/>
      <c r="VE3207" s="0"/>
      <c r="VF3207" s="0"/>
      <c r="VG3207" s="0"/>
      <c r="VH3207" s="0"/>
      <c r="VI3207" s="0"/>
      <c r="VJ3207" s="0"/>
      <c r="VK3207" s="0"/>
      <c r="VL3207" s="0"/>
      <c r="VM3207" s="0"/>
      <c r="VN3207" s="0"/>
      <c r="VO3207" s="0"/>
      <c r="VP3207" s="0"/>
      <c r="VQ3207" s="0"/>
      <c r="VR3207" s="0"/>
      <c r="VS3207" s="0"/>
      <c r="VT3207" s="0"/>
      <c r="VU3207" s="0"/>
      <c r="VV3207" s="0"/>
      <c r="VW3207" s="0"/>
      <c r="VX3207" s="0"/>
      <c r="VY3207" s="0"/>
      <c r="VZ3207" s="0"/>
      <c r="WA3207" s="0"/>
      <c r="WB3207" s="0"/>
      <c r="WC3207" s="0"/>
      <c r="WD3207" s="0"/>
      <c r="WE3207" s="0"/>
      <c r="WF3207" s="0"/>
      <c r="WG3207" s="0"/>
      <c r="WH3207" s="0"/>
      <c r="WI3207" s="0"/>
      <c r="WJ3207" s="0"/>
      <c r="WK3207" s="0"/>
      <c r="WL3207" s="0"/>
      <c r="WM3207" s="0"/>
      <c r="WN3207" s="0"/>
      <c r="WO3207" s="0"/>
      <c r="WP3207" s="0"/>
      <c r="WQ3207" s="0"/>
      <c r="WR3207" s="0"/>
      <c r="WS3207" s="0"/>
      <c r="WT3207" s="0"/>
      <c r="WU3207" s="0"/>
      <c r="WV3207" s="0"/>
      <c r="WW3207" s="0"/>
      <c r="WX3207" s="0"/>
      <c r="WY3207" s="0"/>
      <c r="WZ3207" s="0"/>
      <c r="XA3207" s="0"/>
      <c r="XB3207" s="0"/>
      <c r="XC3207" s="0"/>
      <c r="XD3207" s="0"/>
      <c r="XE3207" s="0"/>
      <c r="XF3207" s="0"/>
      <c r="XG3207" s="0"/>
      <c r="XH3207" s="0"/>
      <c r="XI3207" s="0"/>
      <c r="XJ3207" s="0"/>
      <c r="XK3207" s="0"/>
      <c r="XL3207" s="0"/>
      <c r="XM3207" s="0"/>
      <c r="XN3207" s="0"/>
      <c r="XO3207" s="0"/>
      <c r="XP3207" s="0"/>
      <c r="XQ3207" s="0"/>
      <c r="XR3207" s="0"/>
      <c r="XS3207" s="0"/>
      <c r="XT3207" s="0"/>
      <c r="XU3207" s="0"/>
      <c r="XV3207" s="0"/>
      <c r="XW3207" s="0"/>
      <c r="XX3207" s="0"/>
      <c r="XY3207" s="0"/>
      <c r="XZ3207" s="0"/>
      <c r="YA3207" s="0"/>
      <c r="YB3207" s="0"/>
      <c r="YC3207" s="0"/>
      <c r="YD3207" s="0"/>
      <c r="YE3207" s="0"/>
      <c r="YF3207" s="0"/>
      <c r="YG3207" s="0"/>
      <c r="YH3207" s="0"/>
      <c r="YI3207" s="0"/>
      <c r="YJ3207" s="0"/>
      <c r="YK3207" s="0"/>
      <c r="YL3207" s="0"/>
      <c r="YM3207" s="0"/>
      <c r="YN3207" s="0"/>
      <c r="YO3207" s="0"/>
      <c r="YP3207" s="0"/>
      <c r="YQ3207" s="0"/>
      <c r="YR3207" s="0"/>
      <c r="YS3207" s="0"/>
      <c r="YT3207" s="0"/>
      <c r="YU3207" s="0"/>
      <c r="YV3207" s="0"/>
      <c r="YW3207" s="0"/>
      <c r="YX3207" s="0"/>
      <c r="YY3207" s="0"/>
      <c r="YZ3207" s="0"/>
      <c r="ZA3207" s="0"/>
      <c r="ZB3207" s="0"/>
      <c r="ZC3207" s="0"/>
      <c r="ZD3207" s="0"/>
      <c r="ZE3207" s="0"/>
      <c r="ZF3207" s="0"/>
      <c r="ZG3207" s="0"/>
      <c r="ZH3207" s="0"/>
      <c r="ZI3207" s="0"/>
      <c r="ZJ3207" s="0"/>
      <c r="ZK3207" s="0"/>
      <c r="ZL3207" s="0"/>
      <c r="ZM3207" s="0"/>
      <c r="ZN3207" s="0"/>
      <c r="ZO3207" s="0"/>
      <c r="ZP3207" s="0"/>
      <c r="ZQ3207" s="0"/>
      <c r="ZR3207" s="0"/>
      <c r="ZS3207" s="0"/>
      <c r="ZT3207" s="0"/>
      <c r="ZU3207" s="0"/>
      <c r="ZV3207" s="0"/>
      <c r="ZW3207" s="0"/>
      <c r="ZX3207" s="0"/>
      <c r="ZY3207" s="0"/>
      <c r="ZZ3207" s="0"/>
      <c r="AAA3207" s="0"/>
      <c r="AAB3207" s="0"/>
      <c r="AAC3207" s="0"/>
      <c r="AAD3207" s="0"/>
      <c r="AAE3207" s="0"/>
      <c r="AAF3207" s="0"/>
      <c r="AAG3207" s="0"/>
      <c r="AAH3207" s="0"/>
      <c r="AAI3207" s="0"/>
      <c r="AAJ3207" s="0"/>
      <c r="AAK3207" s="0"/>
      <c r="AAL3207" s="0"/>
      <c r="AAM3207" s="0"/>
      <c r="AAN3207" s="0"/>
      <c r="AAO3207" s="0"/>
      <c r="AAP3207" s="0"/>
      <c r="AAQ3207" s="0"/>
      <c r="AAR3207" s="0"/>
      <c r="AAS3207" s="0"/>
      <c r="AAT3207" s="0"/>
      <c r="AAU3207" s="0"/>
      <c r="AAV3207" s="0"/>
      <c r="AAW3207" s="0"/>
      <c r="AAX3207" s="0"/>
      <c r="AAY3207" s="0"/>
      <c r="AAZ3207" s="0"/>
      <c r="ABA3207" s="0"/>
      <c r="ABB3207" s="0"/>
      <c r="ABC3207" s="0"/>
      <c r="ABD3207" s="0"/>
      <c r="ABE3207" s="0"/>
      <c r="ABF3207" s="0"/>
      <c r="ABG3207" s="0"/>
      <c r="ABH3207" s="0"/>
      <c r="ABI3207" s="0"/>
      <c r="ABJ3207" s="0"/>
      <c r="ABK3207" s="0"/>
      <c r="ABL3207" s="0"/>
      <c r="ABM3207" s="0"/>
      <c r="ABN3207" s="0"/>
      <c r="ABO3207" s="0"/>
      <c r="ABP3207" s="0"/>
      <c r="ABQ3207" s="0"/>
      <c r="ABR3207" s="0"/>
      <c r="ABS3207" s="0"/>
      <c r="ABT3207" s="0"/>
      <c r="ABU3207" s="0"/>
      <c r="ABV3207" s="0"/>
      <c r="ABW3207" s="0"/>
      <c r="ABX3207" s="0"/>
      <c r="ABY3207" s="0"/>
      <c r="ABZ3207" s="0"/>
      <c r="ACA3207" s="0"/>
      <c r="ACB3207" s="0"/>
      <c r="ACC3207" s="0"/>
      <c r="ACD3207" s="0"/>
      <c r="ACE3207" s="0"/>
      <c r="ACF3207" s="0"/>
      <c r="ACG3207" s="0"/>
      <c r="ACH3207" s="0"/>
      <c r="ACI3207" s="0"/>
      <c r="ACJ3207" s="0"/>
      <c r="ACK3207" s="0"/>
      <c r="ACL3207" s="0"/>
      <c r="ACM3207" s="0"/>
      <c r="ACN3207" s="0"/>
      <c r="ACO3207" s="0"/>
      <c r="ACP3207" s="0"/>
      <c r="ACQ3207" s="0"/>
      <c r="ACR3207" s="0"/>
      <c r="ACS3207" s="0"/>
      <c r="ACT3207" s="0"/>
      <c r="ACU3207" s="0"/>
      <c r="ACV3207" s="0"/>
      <c r="ACW3207" s="0"/>
      <c r="ACX3207" s="0"/>
      <c r="ACY3207" s="0"/>
      <c r="ACZ3207" s="0"/>
      <c r="ADA3207" s="0"/>
      <c r="ADB3207" s="0"/>
      <c r="ADC3207" s="0"/>
      <c r="ADD3207" s="0"/>
      <c r="ADE3207" s="0"/>
      <c r="ADF3207" s="0"/>
      <c r="ADG3207" s="0"/>
      <c r="ADH3207" s="0"/>
      <c r="ADI3207" s="0"/>
      <c r="ADJ3207" s="0"/>
      <c r="ADK3207" s="0"/>
      <c r="ADL3207" s="0"/>
      <c r="ADM3207" s="0"/>
      <c r="ADN3207" s="0"/>
      <c r="ADO3207" s="0"/>
      <c r="ADP3207" s="0"/>
      <c r="ADQ3207" s="0"/>
      <c r="ADR3207" s="0"/>
      <c r="ADS3207" s="0"/>
      <c r="ADT3207" s="0"/>
      <c r="ADU3207" s="0"/>
      <c r="ADV3207" s="0"/>
      <c r="ADW3207" s="0"/>
      <c r="ADX3207" s="0"/>
      <c r="ADY3207" s="0"/>
      <c r="ADZ3207" s="0"/>
      <c r="AEA3207" s="0"/>
      <c r="AEB3207" s="0"/>
      <c r="AEC3207" s="0"/>
      <c r="AED3207" s="0"/>
      <c r="AEE3207" s="0"/>
      <c r="AEF3207" s="0"/>
      <c r="AEG3207" s="0"/>
      <c r="AEH3207" s="0"/>
      <c r="AEI3207" s="0"/>
      <c r="AEJ3207" s="0"/>
      <c r="AEK3207" s="0"/>
      <c r="AEL3207" s="0"/>
      <c r="AEM3207" s="0"/>
      <c r="AEN3207" s="0"/>
      <c r="AEO3207" s="0"/>
      <c r="AEP3207" s="0"/>
      <c r="AEQ3207" s="0"/>
      <c r="AER3207" s="0"/>
      <c r="AES3207" s="0"/>
      <c r="AET3207" s="0"/>
      <c r="AEU3207" s="0"/>
      <c r="AEV3207" s="0"/>
      <c r="AEW3207" s="0"/>
      <c r="AEX3207" s="0"/>
      <c r="AEY3207" s="0"/>
      <c r="AEZ3207" s="0"/>
      <c r="AFA3207" s="0"/>
      <c r="AFB3207" s="0"/>
      <c r="AFC3207" s="0"/>
      <c r="AFD3207" s="0"/>
      <c r="AFE3207" s="0"/>
      <c r="AFF3207" s="0"/>
      <c r="AFG3207" s="0"/>
      <c r="AFH3207" s="0"/>
      <c r="AFI3207" s="0"/>
      <c r="AFJ3207" s="0"/>
      <c r="AFK3207" s="0"/>
      <c r="AFL3207" s="0"/>
      <c r="AFM3207" s="0"/>
      <c r="AFN3207" s="0"/>
      <c r="AFO3207" s="0"/>
      <c r="AFP3207" s="0"/>
      <c r="AFQ3207" s="0"/>
      <c r="AFR3207" s="0"/>
      <c r="AFS3207" s="0"/>
      <c r="AFT3207" s="0"/>
      <c r="AFU3207" s="0"/>
      <c r="AFV3207" s="0"/>
      <c r="AFW3207" s="0"/>
      <c r="AFX3207" s="0"/>
      <c r="AFY3207" s="0"/>
      <c r="AFZ3207" s="0"/>
      <c r="AGA3207" s="0"/>
      <c r="AGB3207" s="0"/>
      <c r="AGC3207" s="0"/>
      <c r="AGD3207" s="0"/>
      <c r="AGE3207" s="0"/>
      <c r="AGF3207" s="0"/>
      <c r="AGG3207" s="0"/>
      <c r="AGH3207" s="0"/>
      <c r="AGI3207" s="0"/>
      <c r="AGJ3207" s="0"/>
      <c r="AGK3207" s="0"/>
      <c r="AGL3207" s="0"/>
      <c r="AGM3207" s="0"/>
      <c r="AGN3207" s="0"/>
      <c r="AGO3207" s="0"/>
      <c r="AGP3207" s="0"/>
      <c r="AGQ3207" s="0"/>
      <c r="AGR3207" s="0"/>
      <c r="AGS3207" s="0"/>
      <c r="AGT3207" s="0"/>
      <c r="AGU3207" s="0"/>
      <c r="AGV3207" s="0"/>
      <c r="AGW3207" s="0"/>
      <c r="AGX3207" s="0"/>
      <c r="AGY3207" s="0"/>
      <c r="AGZ3207" s="0"/>
      <c r="AHA3207" s="0"/>
      <c r="AHB3207" s="0"/>
      <c r="AHC3207" s="0"/>
      <c r="AHD3207" s="0"/>
      <c r="AHE3207" s="0"/>
      <c r="AHF3207" s="0"/>
      <c r="AHG3207" s="0"/>
      <c r="AHH3207" s="0"/>
      <c r="AHI3207" s="0"/>
      <c r="AHJ3207" s="0"/>
      <c r="AHK3207" s="0"/>
      <c r="AHL3207" s="0"/>
      <c r="AHM3207" s="0"/>
      <c r="AHN3207" s="0"/>
      <c r="AHO3207" s="0"/>
      <c r="AHP3207" s="0"/>
      <c r="AHQ3207" s="0"/>
      <c r="AHR3207" s="0"/>
      <c r="AHS3207" s="0"/>
      <c r="AHT3207" s="0"/>
      <c r="AHU3207" s="0"/>
      <c r="AHV3207" s="0"/>
      <c r="AHW3207" s="0"/>
      <c r="AHX3207" s="0"/>
      <c r="AHY3207" s="0"/>
      <c r="AHZ3207" s="0"/>
      <c r="AIA3207" s="0"/>
      <c r="AIB3207" s="0"/>
      <c r="AIC3207" s="0"/>
      <c r="AID3207" s="0"/>
      <c r="AIE3207" s="0"/>
      <c r="AIF3207" s="0"/>
      <c r="AIG3207" s="0"/>
      <c r="AIH3207" s="0"/>
      <c r="AII3207" s="0"/>
      <c r="AIJ3207" s="0"/>
      <c r="AIK3207" s="0"/>
      <c r="AIL3207" s="0"/>
      <c r="AIM3207" s="0"/>
      <c r="AIN3207" s="0"/>
      <c r="AIO3207" s="0"/>
      <c r="AIP3207" s="0"/>
      <c r="AIQ3207" s="0"/>
      <c r="AIR3207" s="0"/>
      <c r="AIS3207" s="0"/>
      <c r="AIT3207" s="0"/>
      <c r="AIU3207" s="0"/>
      <c r="AIV3207" s="0"/>
      <c r="AIW3207" s="0"/>
      <c r="AIX3207" s="0"/>
      <c r="AIY3207" s="0"/>
      <c r="AIZ3207" s="0"/>
      <c r="AJA3207" s="0"/>
      <c r="AJB3207" s="0"/>
      <c r="AJC3207" s="0"/>
      <c r="AJD3207" s="0"/>
      <c r="AJE3207" s="0"/>
      <c r="AJF3207" s="0"/>
      <c r="AJG3207" s="0"/>
      <c r="AJH3207" s="0"/>
      <c r="AJI3207" s="0"/>
      <c r="AJJ3207" s="0"/>
      <c r="AJK3207" s="0"/>
      <c r="AJL3207" s="0"/>
      <c r="AJM3207" s="0"/>
      <c r="AJN3207" s="0"/>
      <c r="AJO3207" s="0"/>
      <c r="AJP3207" s="0"/>
      <c r="AJQ3207" s="0"/>
      <c r="AJR3207" s="0"/>
      <c r="AJS3207" s="0"/>
      <c r="AJT3207" s="0"/>
      <c r="AJU3207" s="0"/>
      <c r="AJV3207" s="0"/>
      <c r="AJW3207" s="0"/>
      <c r="AJX3207" s="0"/>
      <c r="AJY3207" s="0"/>
      <c r="AJZ3207" s="0"/>
      <c r="AKA3207" s="0"/>
      <c r="AKB3207" s="0"/>
      <c r="AKC3207" s="0"/>
      <c r="AKD3207" s="0"/>
      <c r="AKE3207" s="0"/>
      <c r="AKF3207" s="0"/>
      <c r="AKG3207" s="0"/>
      <c r="AKH3207" s="0"/>
      <c r="AKI3207" s="0"/>
      <c r="AKJ3207" s="0"/>
      <c r="AKK3207" s="0"/>
      <c r="AKL3207" s="0"/>
      <c r="AKM3207" s="0"/>
      <c r="AKN3207" s="0"/>
      <c r="AKO3207" s="0"/>
      <c r="AKP3207" s="0"/>
      <c r="AKQ3207" s="0"/>
      <c r="AKR3207" s="0"/>
      <c r="AKS3207" s="0"/>
      <c r="AKT3207" s="0"/>
      <c r="AKU3207" s="0"/>
      <c r="AKV3207" s="0"/>
      <c r="AKW3207" s="0"/>
      <c r="AKX3207" s="0"/>
      <c r="AKY3207" s="0"/>
      <c r="AKZ3207" s="0"/>
      <c r="ALA3207" s="0"/>
      <c r="ALB3207" s="0"/>
      <c r="ALC3207" s="0"/>
      <c r="ALD3207" s="0"/>
      <c r="ALE3207" s="0"/>
      <c r="ALF3207" s="0"/>
      <c r="ALG3207" s="0"/>
      <c r="ALH3207" s="0"/>
      <c r="ALI3207" s="0"/>
      <c r="ALJ3207" s="0"/>
      <c r="ALK3207" s="0"/>
      <c r="ALL3207" s="0"/>
      <c r="ALM3207" s="0"/>
      <c r="ALN3207" s="0"/>
      <c r="ALO3207" s="0"/>
      <c r="ALP3207" s="0"/>
      <c r="ALQ3207" s="0"/>
      <c r="ALR3207" s="0"/>
      <c r="ALS3207" s="0"/>
      <c r="ALT3207" s="0"/>
      <c r="ALU3207" s="0"/>
      <c r="ALV3207" s="0"/>
      <c r="ALW3207" s="0"/>
      <c r="ALX3207" s="0"/>
      <c r="ALY3207" s="0"/>
      <c r="ALZ3207" s="0"/>
      <c r="AMA3207" s="0"/>
      <c r="AMB3207" s="0"/>
      <c r="AMC3207" s="0"/>
      <c r="AMD3207" s="0"/>
      <c r="AME3207" s="0"/>
      <c r="AMF3207" s="0"/>
      <c r="AMG3207" s="0"/>
      <c r="AMH3207" s="0"/>
      <c r="AMI3207" s="0"/>
    </row>
    <row r="3208" customFormat="false" ht="12.75" hidden="false" customHeight="false" outlineLevel="0" collapsed="false">
      <c r="I3208" s="3"/>
      <c r="BM3208" s="0"/>
      <c r="BN3208" s="0"/>
      <c r="BO3208" s="0"/>
      <c r="BP3208" s="0"/>
      <c r="BQ3208" s="0"/>
      <c r="BR3208" s="0"/>
      <c r="BS3208" s="0"/>
      <c r="BT3208" s="0"/>
      <c r="BU3208" s="0"/>
      <c r="BV3208" s="0"/>
      <c r="BW3208" s="0"/>
      <c r="BX3208" s="0"/>
      <c r="BY3208" s="0"/>
      <c r="BZ3208" s="0"/>
      <c r="CA3208" s="0"/>
      <c r="CB3208" s="0"/>
      <c r="CC3208" s="0"/>
      <c r="CD3208" s="0"/>
      <c r="CE3208" s="0"/>
      <c r="CF3208" s="0"/>
      <c r="CG3208" s="0"/>
      <c r="CH3208" s="0"/>
      <c r="CI3208" s="0"/>
      <c r="CJ3208" s="0"/>
      <c r="CK3208" s="0"/>
      <c r="CL3208" s="0"/>
      <c r="CM3208" s="0"/>
      <c r="CN3208" s="0"/>
      <c r="CO3208" s="0"/>
      <c r="CP3208" s="0"/>
      <c r="CQ3208" s="0"/>
      <c r="CR3208" s="0"/>
      <c r="CS3208" s="0"/>
      <c r="CT3208" s="0"/>
      <c r="CU3208" s="0"/>
      <c r="CV3208" s="0"/>
      <c r="CW3208" s="0"/>
      <c r="CX3208" s="0"/>
      <c r="CY3208" s="0"/>
      <c r="CZ3208" s="0"/>
      <c r="DA3208" s="0"/>
      <c r="DB3208" s="0"/>
      <c r="DC3208" s="0"/>
      <c r="DD3208" s="0"/>
      <c r="DE3208" s="0"/>
      <c r="DF3208" s="0"/>
      <c r="DG3208" s="0"/>
      <c r="DH3208" s="0"/>
      <c r="DI3208" s="0"/>
      <c r="DJ3208" s="0"/>
      <c r="DK3208" s="0"/>
      <c r="DL3208" s="0"/>
      <c r="DM3208" s="0"/>
      <c r="DN3208" s="0"/>
      <c r="DO3208" s="0"/>
      <c r="DP3208" s="0"/>
      <c r="DQ3208" s="0"/>
      <c r="DR3208" s="0"/>
      <c r="DS3208" s="0"/>
      <c r="DT3208" s="0"/>
      <c r="DU3208" s="0"/>
      <c r="DV3208" s="0"/>
      <c r="DW3208" s="0"/>
      <c r="DX3208" s="0"/>
      <c r="DY3208" s="0"/>
      <c r="DZ3208" s="0"/>
      <c r="EA3208" s="0"/>
      <c r="EB3208" s="0"/>
      <c r="EC3208" s="0"/>
      <c r="ED3208" s="0"/>
      <c r="EE3208" s="0"/>
      <c r="EF3208" s="0"/>
      <c r="EG3208" s="0"/>
      <c r="EH3208" s="0"/>
      <c r="EI3208" s="0"/>
      <c r="EJ3208" s="0"/>
      <c r="EK3208" s="0"/>
      <c r="EL3208" s="0"/>
      <c r="EM3208" s="0"/>
      <c r="EN3208" s="0"/>
      <c r="EO3208" s="0"/>
      <c r="EP3208" s="0"/>
      <c r="EQ3208" s="0"/>
      <c r="ER3208" s="0"/>
      <c r="ES3208" s="0"/>
      <c r="ET3208" s="0"/>
      <c r="EU3208" s="0"/>
      <c r="EV3208" s="0"/>
      <c r="EW3208" s="0"/>
      <c r="EX3208" s="0"/>
      <c r="EY3208" s="0"/>
      <c r="EZ3208" s="0"/>
      <c r="FA3208" s="0"/>
      <c r="FB3208" s="0"/>
      <c r="FC3208" s="0"/>
      <c r="FD3208" s="0"/>
      <c r="FE3208" s="0"/>
      <c r="FF3208" s="0"/>
      <c r="FG3208" s="0"/>
      <c r="FH3208" s="0"/>
      <c r="FI3208" s="0"/>
      <c r="FJ3208" s="0"/>
      <c r="FK3208" s="0"/>
      <c r="FL3208" s="0"/>
      <c r="FM3208" s="0"/>
      <c r="FN3208" s="0"/>
      <c r="FO3208" s="0"/>
      <c r="FP3208" s="0"/>
      <c r="FQ3208" s="0"/>
      <c r="FR3208" s="0"/>
      <c r="FS3208" s="0"/>
      <c r="FT3208" s="0"/>
      <c r="FU3208" s="0"/>
      <c r="FV3208" s="0"/>
      <c r="FW3208" s="0"/>
      <c r="FX3208" s="0"/>
      <c r="FY3208" s="0"/>
      <c r="FZ3208" s="0"/>
      <c r="GA3208" s="0"/>
      <c r="GB3208" s="0"/>
      <c r="GC3208" s="0"/>
      <c r="GD3208" s="0"/>
      <c r="GE3208" s="0"/>
      <c r="GF3208" s="0"/>
      <c r="GG3208" s="0"/>
      <c r="GH3208" s="0"/>
      <c r="GI3208" s="0"/>
      <c r="GJ3208" s="0"/>
      <c r="GK3208" s="0"/>
      <c r="GL3208" s="0"/>
      <c r="GM3208" s="0"/>
      <c r="GN3208" s="0"/>
      <c r="GO3208" s="0"/>
      <c r="GP3208" s="0"/>
      <c r="GQ3208" s="0"/>
      <c r="GR3208" s="0"/>
      <c r="GS3208" s="0"/>
      <c r="GT3208" s="0"/>
      <c r="GU3208" s="0"/>
      <c r="GV3208" s="0"/>
      <c r="GW3208" s="0"/>
      <c r="GX3208" s="0"/>
      <c r="GY3208" s="0"/>
      <c r="GZ3208" s="0"/>
      <c r="HA3208" s="0"/>
      <c r="HB3208" s="0"/>
      <c r="HC3208" s="0"/>
      <c r="HD3208" s="0"/>
      <c r="HE3208" s="0"/>
      <c r="HF3208" s="0"/>
      <c r="HG3208" s="0"/>
      <c r="HH3208" s="0"/>
      <c r="HI3208" s="0"/>
      <c r="HJ3208" s="0"/>
      <c r="HK3208" s="0"/>
      <c r="HL3208" s="0"/>
      <c r="HM3208" s="0"/>
      <c r="HN3208" s="0"/>
      <c r="HO3208" s="0"/>
      <c r="HP3208" s="0"/>
      <c r="HQ3208" s="0"/>
      <c r="HR3208" s="0"/>
      <c r="HS3208" s="0"/>
      <c r="HT3208" s="0"/>
      <c r="HU3208" s="0"/>
      <c r="HV3208" s="0"/>
      <c r="HW3208" s="0"/>
      <c r="HX3208" s="0"/>
      <c r="HY3208" s="0"/>
      <c r="HZ3208" s="0"/>
      <c r="IA3208" s="0"/>
      <c r="IB3208" s="0"/>
      <c r="IC3208" s="0"/>
      <c r="ID3208" s="0"/>
      <c r="IE3208" s="0"/>
      <c r="IF3208" s="0"/>
      <c r="IG3208" s="0"/>
      <c r="IH3208" s="0"/>
      <c r="II3208" s="0"/>
      <c r="IJ3208" s="0"/>
      <c r="IK3208" s="0"/>
      <c r="IL3208" s="0"/>
      <c r="IM3208" s="0"/>
      <c r="IN3208" s="0"/>
      <c r="IO3208" s="0"/>
      <c r="IP3208" s="0"/>
      <c r="IQ3208" s="0"/>
      <c r="IR3208" s="0"/>
      <c r="IS3208" s="0"/>
      <c r="IT3208" s="0"/>
      <c r="IU3208" s="0"/>
      <c r="IV3208" s="0"/>
      <c r="IW3208" s="0"/>
      <c r="IX3208" s="0"/>
      <c r="IY3208" s="0"/>
      <c r="IZ3208" s="0"/>
      <c r="JA3208" s="0"/>
      <c r="JB3208" s="0"/>
      <c r="JC3208" s="0"/>
      <c r="JD3208" s="0"/>
      <c r="JE3208" s="0"/>
      <c r="JF3208" s="0"/>
      <c r="JG3208" s="0"/>
      <c r="JH3208" s="0"/>
      <c r="JI3208" s="0"/>
      <c r="JJ3208" s="0"/>
      <c r="JK3208" s="0"/>
      <c r="JL3208" s="0"/>
      <c r="JM3208" s="0"/>
      <c r="JN3208" s="0"/>
      <c r="JO3208" s="0"/>
      <c r="JP3208" s="0"/>
      <c r="JQ3208" s="0"/>
      <c r="JR3208" s="0"/>
      <c r="JS3208" s="0"/>
      <c r="JT3208" s="0"/>
      <c r="JU3208" s="0"/>
      <c r="JV3208" s="0"/>
      <c r="JW3208" s="0"/>
      <c r="JX3208" s="0"/>
      <c r="JY3208" s="0"/>
      <c r="JZ3208" s="0"/>
      <c r="KA3208" s="0"/>
      <c r="KB3208" s="0"/>
      <c r="KC3208" s="0"/>
      <c r="KD3208" s="0"/>
      <c r="KE3208" s="0"/>
      <c r="KF3208" s="0"/>
      <c r="KG3208" s="0"/>
      <c r="KH3208" s="0"/>
      <c r="KI3208" s="0"/>
      <c r="KJ3208" s="0"/>
      <c r="KK3208" s="0"/>
      <c r="KL3208" s="0"/>
      <c r="KM3208" s="0"/>
      <c r="KN3208" s="0"/>
      <c r="KO3208" s="0"/>
      <c r="KP3208" s="0"/>
      <c r="KQ3208" s="0"/>
      <c r="KR3208" s="0"/>
      <c r="KS3208" s="0"/>
      <c r="KT3208" s="0"/>
      <c r="KU3208" s="0"/>
      <c r="KV3208" s="0"/>
      <c r="KW3208" s="0"/>
      <c r="KX3208" s="0"/>
      <c r="KY3208" s="0"/>
      <c r="KZ3208" s="0"/>
      <c r="LA3208" s="0"/>
      <c r="LB3208" s="0"/>
      <c r="LC3208" s="0"/>
      <c r="LD3208" s="0"/>
      <c r="LE3208" s="0"/>
      <c r="LF3208" s="0"/>
      <c r="LG3208" s="0"/>
      <c r="LH3208" s="0"/>
      <c r="LI3208" s="0"/>
      <c r="LJ3208" s="0"/>
      <c r="LK3208" s="0"/>
      <c r="LL3208" s="0"/>
      <c r="LM3208" s="0"/>
      <c r="LN3208" s="0"/>
      <c r="LO3208" s="0"/>
      <c r="LP3208" s="0"/>
      <c r="LQ3208" s="0"/>
      <c r="LR3208" s="0"/>
      <c r="LS3208" s="0"/>
      <c r="LT3208" s="0"/>
      <c r="LU3208" s="0"/>
      <c r="LV3208" s="0"/>
      <c r="LW3208" s="0"/>
      <c r="LX3208" s="0"/>
      <c r="LY3208" s="0"/>
      <c r="LZ3208" s="0"/>
      <c r="MA3208" s="0"/>
      <c r="MB3208" s="0"/>
      <c r="MC3208" s="0"/>
      <c r="MD3208" s="0"/>
      <c r="ME3208" s="0"/>
      <c r="MF3208" s="0"/>
      <c r="MG3208" s="0"/>
      <c r="MH3208" s="0"/>
      <c r="MI3208" s="0"/>
      <c r="MJ3208" s="0"/>
      <c r="MK3208" s="0"/>
      <c r="ML3208" s="0"/>
      <c r="MM3208" s="0"/>
      <c r="MN3208" s="0"/>
      <c r="MO3208" s="0"/>
      <c r="MP3208" s="0"/>
      <c r="MQ3208" s="0"/>
      <c r="MR3208" s="0"/>
      <c r="MS3208" s="0"/>
      <c r="MT3208" s="0"/>
      <c r="MU3208" s="0"/>
      <c r="MV3208" s="0"/>
      <c r="MW3208" s="0"/>
      <c r="MX3208" s="0"/>
      <c r="MY3208" s="0"/>
      <c r="MZ3208" s="0"/>
      <c r="NA3208" s="0"/>
      <c r="NB3208" s="0"/>
      <c r="NC3208" s="0"/>
      <c r="ND3208" s="0"/>
      <c r="NE3208" s="0"/>
      <c r="NF3208" s="0"/>
      <c r="NG3208" s="0"/>
      <c r="NH3208" s="0"/>
      <c r="NI3208" s="0"/>
      <c r="NJ3208" s="0"/>
      <c r="NK3208" s="0"/>
      <c r="NL3208" s="0"/>
      <c r="NM3208" s="0"/>
      <c r="NN3208" s="0"/>
      <c r="NO3208" s="0"/>
      <c r="NP3208" s="0"/>
      <c r="NQ3208" s="0"/>
      <c r="NR3208" s="0"/>
      <c r="NS3208" s="0"/>
      <c r="NT3208" s="0"/>
      <c r="NU3208" s="0"/>
      <c r="NV3208" s="0"/>
      <c r="NW3208" s="0"/>
      <c r="NX3208" s="0"/>
      <c r="NY3208" s="0"/>
      <c r="NZ3208" s="0"/>
      <c r="OA3208" s="0"/>
      <c r="OB3208" s="0"/>
      <c r="OC3208" s="0"/>
      <c r="OD3208" s="0"/>
      <c r="OE3208" s="0"/>
      <c r="OF3208" s="0"/>
      <c r="OG3208" s="0"/>
      <c r="OH3208" s="0"/>
      <c r="OI3208" s="0"/>
      <c r="OJ3208" s="0"/>
      <c r="OK3208" s="0"/>
      <c r="OL3208" s="0"/>
      <c r="OM3208" s="0"/>
      <c r="ON3208" s="0"/>
      <c r="OO3208" s="0"/>
      <c r="OP3208" s="0"/>
      <c r="OQ3208" s="0"/>
      <c r="OR3208" s="0"/>
      <c r="OS3208" s="0"/>
      <c r="OT3208" s="0"/>
      <c r="OU3208" s="0"/>
      <c r="OV3208" s="0"/>
      <c r="OW3208" s="0"/>
      <c r="OX3208" s="0"/>
      <c r="OY3208" s="0"/>
      <c r="OZ3208" s="0"/>
      <c r="PA3208" s="0"/>
      <c r="PB3208" s="0"/>
      <c r="PC3208" s="0"/>
      <c r="PD3208" s="0"/>
      <c r="PE3208" s="0"/>
      <c r="PF3208" s="0"/>
      <c r="PG3208" s="0"/>
      <c r="PH3208" s="0"/>
      <c r="PI3208" s="0"/>
      <c r="PJ3208" s="0"/>
      <c r="PK3208" s="0"/>
      <c r="PL3208" s="0"/>
      <c r="PM3208" s="0"/>
      <c r="PN3208" s="0"/>
      <c r="PO3208" s="0"/>
      <c r="PP3208" s="0"/>
      <c r="PQ3208" s="0"/>
      <c r="PR3208" s="0"/>
      <c r="PS3208" s="0"/>
      <c r="PT3208" s="0"/>
      <c r="PU3208" s="0"/>
      <c r="PV3208" s="0"/>
      <c r="PW3208" s="0"/>
      <c r="PX3208" s="0"/>
      <c r="PY3208" s="0"/>
      <c r="PZ3208" s="0"/>
      <c r="QA3208" s="0"/>
      <c r="QB3208" s="0"/>
      <c r="QC3208" s="0"/>
      <c r="QD3208" s="0"/>
      <c r="QE3208" s="0"/>
      <c r="QF3208" s="0"/>
      <c r="QG3208" s="0"/>
      <c r="QH3208" s="0"/>
      <c r="QI3208" s="0"/>
      <c r="QJ3208" s="0"/>
      <c r="QK3208" s="0"/>
      <c r="QL3208" s="0"/>
      <c r="QM3208" s="0"/>
      <c r="QN3208" s="0"/>
      <c r="QO3208" s="0"/>
      <c r="QP3208" s="0"/>
      <c r="QQ3208" s="0"/>
      <c r="QR3208" s="0"/>
      <c r="QS3208" s="0"/>
      <c r="QT3208" s="0"/>
      <c r="QU3208" s="0"/>
      <c r="QV3208" s="0"/>
      <c r="QW3208" s="0"/>
      <c r="QX3208" s="0"/>
      <c r="QY3208" s="0"/>
      <c r="QZ3208" s="0"/>
      <c r="RA3208" s="0"/>
      <c r="RB3208" s="0"/>
      <c r="RC3208" s="0"/>
      <c r="RD3208" s="0"/>
      <c r="RE3208" s="0"/>
      <c r="RF3208" s="0"/>
      <c r="RG3208" s="0"/>
      <c r="RH3208" s="0"/>
      <c r="RI3208" s="0"/>
      <c r="RJ3208" s="0"/>
      <c r="RK3208" s="0"/>
      <c r="RL3208" s="0"/>
      <c r="RM3208" s="0"/>
      <c r="RN3208" s="0"/>
      <c r="RO3208" s="0"/>
      <c r="RP3208" s="0"/>
      <c r="RQ3208" s="0"/>
      <c r="RR3208" s="0"/>
      <c r="RS3208" s="0"/>
      <c r="RT3208" s="0"/>
      <c r="RU3208" s="0"/>
      <c r="RV3208" s="0"/>
      <c r="RW3208" s="0"/>
      <c r="RX3208" s="0"/>
      <c r="RY3208" s="0"/>
      <c r="RZ3208" s="0"/>
      <c r="SA3208" s="0"/>
      <c r="SB3208" s="0"/>
      <c r="SC3208" s="0"/>
      <c r="SD3208" s="0"/>
      <c r="SE3208" s="0"/>
      <c r="SF3208" s="0"/>
      <c r="SG3208" s="0"/>
      <c r="SH3208" s="0"/>
      <c r="SI3208" s="0"/>
      <c r="SJ3208" s="0"/>
      <c r="SK3208" s="0"/>
      <c r="SL3208" s="0"/>
      <c r="SM3208" s="0"/>
      <c r="SN3208" s="0"/>
      <c r="SO3208" s="0"/>
      <c r="SP3208" s="0"/>
      <c r="SQ3208" s="0"/>
      <c r="SR3208" s="0"/>
      <c r="SS3208" s="0"/>
      <c r="ST3208" s="0"/>
      <c r="SU3208" s="0"/>
      <c r="SV3208" s="0"/>
      <c r="SW3208" s="0"/>
      <c r="SX3208" s="0"/>
      <c r="SY3208" s="0"/>
      <c r="SZ3208" s="0"/>
      <c r="TA3208" s="0"/>
      <c r="TB3208" s="0"/>
      <c r="TC3208" s="0"/>
      <c r="TD3208" s="0"/>
      <c r="TE3208" s="0"/>
      <c r="TF3208" s="0"/>
      <c r="TG3208" s="0"/>
      <c r="TH3208" s="0"/>
      <c r="TI3208" s="0"/>
      <c r="TJ3208" s="0"/>
      <c r="TK3208" s="0"/>
      <c r="TL3208" s="0"/>
      <c r="TM3208" s="0"/>
      <c r="TN3208" s="0"/>
      <c r="TO3208" s="0"/>
      <c r="TP3208" s="0"/>
      <c r="TQ3208" s="0"/>
      <c r="TR3208" s="0"/>
      <c r="TS3208" s="0"/>
      <c r="TT3208" s="0"/>
      <c r="TU3208" s="0"/>
      <c r="TV3208" s="0"/>
      <c r="TW3208" s="0"/>
      <c r="TX3208" s="0"/>
      <c r="TY3208" s="0"/>
      <c r="TZ3208" s="0"/>
      <c r="UA3208" s="0"/>
      <c r="UB3208" s="0"/>
      <c r="UC3208" s="0"/>
      <c r="UD3208" s="0"/>
      <c r="UE3208" s="0"/>
      <c r="UF3208" s="0"/>
      <c r="UG3208" s="0"/>
      <c r="UH3208" s="0"/>
      <c r="UI3208" s="0"/>
      <c r="UJ3208" s="0"/>
      <c r="UK3208" s="0"/>
      <c r="UL3208" s="0"/>
      <c r="UM3208" s="0"/>
      <c r="UN3208" s="0"/>
      <c r="UO3208" s="0"/>
      <c r="UP3208" s="0"/>
      <c r="UQ3208" s="0"/>
      <c r="UR3208" s="0"/>
      <c r="US3208" s="0"/>
      <c r="UT3208" s="0"/>
      <c r="UU3208" s="0"/>
      <c r="UV3208" s="0"/>
      <c r="UW3208" s="0"/>
      <c r="UX3208" s="0"/>
      <c r="UY3208" s="0"/>
      <c r="UZ3208" s="0"/>
      <c r="VA3208" s="0"/>
      <c r="VB3208" s="0"/>
      <c r="VC3208" s="0"/>
      <c r="VD3208" s="0"/>
      <c r="VE3208" s="0"/>
      <c r="VF3208" s="0"/>
      <c r="VG3208" s="0"/>
      <c r="VH3208" s="0"/>
      <c r="VI3208" s="0"/>
      <c r="VJ3208" s="0"/>
      <c r="VK3208" s="0"/>
      <c r="VL3208" s="0"/>
      <c r="VM3208" s="0"/>
      <c r="VN3208" s="0"/>
      <c r="VO3208" s="0"/>
      <c r="VP3208" s="0"/>
      <c r="VQ3208" s="0"/>
      <c r="VR3208" s="0"/>
      <c r="VS3208" s="0"/>
      <c r="VT3208" s="0"/>
      <c r="VU3208" s="0"/>
      <c r="VV3208" s="0"/>
      <c r="VW3208" s="0"/>
      <c r="VX3208" s="0"/>
      <c r="VY3208" s="0"/>
      <c r="VZ3208" s="0"/>
      <c r="WA3208" s="0"/>
      <c r="WB3208" s="0"/>
      <c r="WC3208" s="0"/>
      <c r="WD3208" s="0"/>
      <c r="WE3208" s="0"/>
      <c r="WF3208" s="0"/>
      <c r="WG3208" s="0"/>
      <c r="WH3208" s="0"/>
      <c r="WI3208" s="0"/>
      <c r="WJ3208" s="0"/>
      <c r="WK3208" s="0"/>
      <c r="WL3208" s="0"/>
      <c r="WM3208" s="0"/>
      <c r="WN3208" s="0"/>
      <c r="WO3208" s="0"/>
      <c r="WP3208" s="0"/>
      <c r="WQ3208" s="0"/>
      <c r="WR3208" s="0"/>
      <c r="WS3208" s="0"/>
      <c r="WT3208" s="0"/>
      <c r="WU3208" s="0"/>
      <c r="WV3208" s="0"/>
      <c r="WW3208" s="0"/>
      <c r="WX3208" s="0"/>
      <c r="WY3208" s="0"/>
      <c r="WZ3208" s="0"/>
      <c r="XA3208" s="0"/>
      <c r="XB3208" s="0"/>
      <c r="XC3208" s="0"/>
      <c r="XD3208" s="0"/>
      <c r="XE3208" s="0"/>
      <c r="XF3208" s="0"/>
      <c r="XG3208" s="0"/>
      <c r="XH3208" s="0"/>
      <c r="XI3208" s="0"/>
      <c r="XJ3208" s="0"/>
      <c r="XK3208" s="0"/>
      <c r="XL3208" s="0"/>
      <c r="XM3208" s="0"/>
      <c r="XN3208" s="0"/>
      <c r="XO3208" s="0"/>
      <c r="XP3208" s="0"/>
      <c r="XQ3208" s="0"/>
      <c r="XR3208" s="0"/>
      <c r="XS3208" s="0"/>
      <c r="XT3208" s="0"/>
      <c r="XU3208" s="0"/>
      <c r="XV3208" s="0"/>
      <c r="XW3208" s="0"/>
      <c r="XX3208" s="0"/>
      <c r="XY3208" s="0"/>
      <c r="XZ3208" s="0"/>
      <c r="YA3208" s="0"/>
      <c r="YB3208" s="0"/>
      <c r="YC3208" s="0"/>
      <c r="YD3208" s="0"/>
      <c r="YE3208" s="0"/>
      <c r="YF3208" s="0"/>
      <c r="YG3208" s="0"/>
      <c r="YH3208" s="0"/>
      <c r="YI3208" s="0"/>
      <c r="YJ3208" s="0"/>
      <c r="YK3208" s="0"/>
      <c r="YL3208" s="0"/>
      <c r="YM3208" s="0"/>
      <c r="YN3208" s="0"/>
      <c r="YO3208" s="0"/>
      <c r="YP3208" s="0"/>
      <c r="YQ3208" s="0"/>
      <c r="YR3208" s="0"/>
      <c r="YS3208" s="0"/>
      <c r="YT3208" s="0"/>
      <c r="YU3208" s="0"/>
      <c r="YV3208" s="0"/>
      <c r="YW3208" s="0"/>
      <c r="YX3208" s="0"/>
      <c r="YY3208" s="0"/>
      <c r="YZ3208" s="0"/>
      <c r="ZA3208" s="0"/>
      <c r="ZB3208" s="0"/>
      <c r="ZC3208" s="0"/>
      <c r="ZD3208" s="0"/>
      <c r="ZE3208" s="0"/>
      <c r="ZF3208" s="0"/>
      <c r="ZG3208" s="0"/>
      <c r="ZH3208" s="0"/>
      <c r="ZI3208" s="0"/>
      <c r="ZJ3208" s="0"/>
      <c r="ZK3208" s="0"/>
      <c r="ZL3208" s="0"/>
      <c r="ZM3208" s="0"/>
      <c r="ZN3208" s="0"/>
      <c r="ZO3208" s="0"/>
      <c r="ZP3208" s="0"/>
      <c r="ZQ3208" s="0"/>
      <c r="ZR3208" s="0"/>
      <c r="ZS3208" s="0"/>
      <c r="ZT3208" s="0"/>
      <c r="ZU3208" s="0"/>
      <c r="ZV3208" s="0"/>
      <c r="ZW3208" s="0"/>
      <c r="ZX3208" s="0"/>
      <c r="ZY3208" s="0"/>
      <c r="ZZ3208" s="0"/>
      <c r="AAA3208" s="0"/>
      <c r="AAB3208" s="0"/>
      <c r="AAC3208" s="0"/>
      <c r="AAD3208" s="0"/>
      <c r="AAE3208" s="0"/>
      <c r="AAF3208" s="0"/>
      <c r="AAG3208" s="0"/>
      <c r="AAH3208" s="0"/>
      <c r="AAI3208" s="0"/>
      <c r="AAJ3208" s="0"/>
      <c r="AAK3208" s="0"/>
      <c r="AAL3208" s="0"/>
      <c r="AAM3208" s="0"/>
      <c r="AAN3208" s="0"/>
      <c r="AAO3208" s="0"/>
      <c r="AAP3208" s="0"/>
      <c r="AAQ3208" s="0"/>
      <c r="AAR3208" s="0"/>
      <c r="AAS3208" s="0"/>
      <c r="AAT3208" s="0"/>
      <c r="AAU3208" s="0"/>
      <c r="AAV3208" s="0"/>
      <c r="AAW3208" s="0"/>
      <c r="AAX3208" s="0"/>
      <c r="AAY3208" s="0"/>
      <c r="AAZ3208" s="0"/>
      <c r="ABA3208" s="0"/>
      <c r="ABB3208" s="0"/>
      <c r="ABC3208" s="0"/>
      <c r="ABD3208" s="0"/>
      <c r="ABE3208" s="0"/>
      <c r="ABF3208" s="0"/>
      <c r="ABG3208" s="0"/>
      <c r="ABH3208" s="0"/>
      <c r="ABI3208" s="0"/>
      <c r="ABJ3208" s="0"/>
      <c r="ABK3208" s="0"/>
      <c r="ABL3208" s="0"/>
      <c r="ABM3208" s="0"/>
      <c r="ABN3208" s="0"/>
      <c r="ABO3208" s="0"/>
      <c r="ABP3208" s="0"/>
      <c r="ABQ3208" s="0"/>
      <c r="ABR3208" s="0"/>
      <c r="ABS3208" s="0"/>
      <c r="ABT3208" s="0"/>
      <c r="ABU3208" s="0"/>
      <c r="ABV3208" s="0"/>
      <c r="ABW3208" s="0"/>
      <c r="ABX3208" s="0"/>
      <c r="ABY3208" s="0"/>
      <c r="ABZ3208" s="0"/>
      <c r="ACA3208" s="0"/>
      <c r="ACB3208" s="0"/>
      <c r="ACC3208" s="0"/>
      <c r="ACD3208" s="0"/>
      <c r="ACE3208" s="0"/>
      <c r="ACF3208" s="0"/>
      <c r="ACG3208" s="0"/>
      <c r="ACH3208" s="0"/>
      <c r="ACI3208" s="0"/>
      <c r="ACJ3208" s="0"/>
      <c r="ACK3208" s="0"/>
      <c r="ACL3208" s="0"/>
      <c r="ACM3208" s="0"/>
      <c r="ACN3208" s="0"/>
      <c r="ACO3208" s="0"/>
      <c r="ACP3208" s="0"/>
      <c r="ACQ3208" s="0"/>
      <c r="ACR3208" s="0"/>
      <c r="ACS3208" s="0"/>
      <c r="ACT3208" s="0"/>
      <c r="ACU3208" s="0"/>
      <c r="ACV3208" s="0"/>
      <c r="ACW3208" s="0"/>
      <c r="ACX3208" s="0"/>
      <c r="ACY3208" s="0"/>
      <c r="ACZ3208" s="0"/>
      <c r="ADA3208" s="0"/>
      <c r="ADB3208" s="0"/>
      <c r="ADC3208" s="0"/>
      <c r="ADD3208" s="0"/>
      <c r="ADE3208" s="0"/>
      <c r="ADF3208" s="0"/>
      <c r="ADG3208" s="0"/>
      <c r="ADH3208" s="0"/>
      <c r="ADI3208" s="0"/>
      <c r="ADJ3208" s="0"/>
      <c r="ADK3208" s="0"/>
      <c r="ADL3208" s="0"/>
      <c r="ADM3208" s="0"/>
      <c r="ADN3208" s="0"/>
      <c r="ADO3208" s="0"/>
      <c r="ADP3208" s="0"/>
      <c r="ADQ3208" s="0"/>
      <c r="ADR3208" s="0"/>
      <c r="ADS3208" s="0"/>
      <c r="ADT3208" s="0"/>
      <c r="ADU3208" s="0"/>
      <c r="ADV3208" s="0"/>
      <c r="ADW3208" s="0"/>
      <c r="ADX3208" s="0"/>
      <c r="ADY3208" s="0"/>
      <c r="ADZ3208" s="0"/>
      <c r="AEA3208" s="0"/>
      <c r="AEB3208" s="0"/>
      <c r="AEC3208" s="0"/>
      <c r="AED3208" s="0"/>
      <c r="AEE3208" s="0"/>
      <c r="AEF3208" s="0"/>
      <c r="AEG3208" s="0"/>
      <c r="AEH3208" s="0"/>
      <c r="AEI3208" s="0"/>
      <c r="AEJ3208" s="0"/>
      <c r="AEK3208" s="0"/>
      <c r="AEL3208" s="0"/>
      <c r="AEM3208" s="0"/>
      <c r="AEN3208" s="0"/>
      <c r="AEO3208" s="0"/>
      <c r="AEP3208" s="0"/>
      <c r="AEQ3208" s="0"/>
      <c r="AER3208" s="0"/>
      <c r="AES3208" s="0"/>
      <c r="AET3208" s="0"/>
      <c r="AEU3208" s="0"/>
      <c r="AEV3208" s="0"/>
      <c r="AEW3208" s="0"/>
      <c r="AEX3208" s="0"/>
      <c r="AEY3208" s="0"/>
      <c r="AEZ3208" s="0"/>
      <c r="AFA3208" s="0"/>
      <c r="AFB3208" s="0"/>
      <c r="AFC3208" s="0"/>
      <c r="AFD3208" s="0"/>
      <c r="AFE3208" s="0"/>
      <c r="AFF3208" s="0"/>
      <c r="AFG3208" s="0"/>
      <c r="AFH3208" s="0"/>
      <c r="AFI3208" s="0"/>
      <c r="AFJ3208" s="0"/>
      <c r="AFK3208" s="0"/>
      <c r="AFL3208" s="0"/>
      <c r="AFM3208" s="0"/>
      <c r="AFN3208" s="0"/>
      <c r="AFO3208" s="0"/>
      <c r="AFP3208" s="0"/>
      <c r="AFQ3208" s="0"/>
      <c r="AFR3208" s="0"/>
      <c r="AFS3208" s="0"/>
      <c r="AFT3208" s="0"/>
      <c r="AFU3208" s="0"/>
      <c r="AFV3208" s="0"/>
      <c r="AFW3208" s="0"/>
      <c r="AFX3208" s="0"/>
      <c r="AFY3208" s="0"/>
      <c r="AFZ3208" s="0"/>
      <c r="AGA3208" s="0"/>
      <c r="AGB3208" s="0"/>
      <c r="AGC3208" s="0"/>
      <c r="AGD3208" s="0"/>
      <c r="AGE3208" s="0"/>
      <c r="AGF3208" s="0"/>
      <c r="AGG3208" s="0"/>
      <c r="AGH3208" s="0"/>
      <c r="AGI3208" s="0"/>
      <c r="AGJ3208" s="0"/>
      <c r="AGK3208" s="0"/>
      <c r="AGL3208" s="0"/>
      <c r="AGM3208" s="0"/>
      <c r="AGN3208" s="0"/>
      <c r="AGO3208" s="0"/>
      <c r="AGP3208" s="0"/>
      <c r="AGQ3208" s="0"/>
      <c r="AGR3208" s="0"/>
      <c r="AGS3208" s="0"/>
      <c r="AGT3208" s="0"/>
      <c r="AGU3208" s="0"/>
      <c r="AGV3208" s="0"/>
      <c r="AGW3208" s="0"/>
      <c r="AGX3208" s="0"/>
      <c r="AGY3208" s="0"/>
      <c r="AGZ3208" s="0"/>
      <c r="AHA3208" s="0"/>
      <c r="AHB3208" s="0"/>
      <c r="AHC3208" s="0"/>
      <c r="AHD3208" s="0"/>
      <c r="AHE3208" s="0"/>
      <c r="AHF3208" s="0"/>
      <c r="AHG3208" s="0"/>
      <c r="AHH3208" s="0"/>
      <c r="AHI3208" s="0"/>
      <c r="AHJ3208" s="0"/>
      <c r="AHK3208" s="0"/>
      <c r="AHL3208" s="0"/>
      <c r="AHM3208" s="0"/>
      <c r="AHN3208" s="0"/>
      <c r="AHO3208" s="0"/>
      <c r="AHP3208" s="0"/>
      <c r="AHQ3208" s="0"/>
      <c r="AHR3208" s="0"/>
      <c r="AHS3208" s="0"/>
      <c r="AHT3208" s="0"/>
      <c r="AHU3208" s="0"/>
      <c r="AHV3208" s="0"/>
      <c r="AHW3208" s="0"/>
      <c r="AHX3208" s="0"/>
      <c r="AHY3208" s="0"/>
      <c r="AHZ3208" s="0"/>
      <c r="AIA3208" s="0"/>
      <c r="AIB3208" s="0"/>
      <c r="AIC3208" s="0"/>
      <c r="AID3208" s="0"/>
      <c r="AIE3208" s="0"/>
      <c r="AIF3208" s="0"/>
      <c r="AIG3208" s="0"/>
      <c r="AIH3208" s="0"/>
      <c r="AII3208" s="0"/>
      <c r="AIJ3208" s="0"/>
      <c r="AIK3208" s="0"/>
      <c r="AIL3208" s="0"/>
      <c r="AIM3208" s="0"/>
      <c r="AIN3208" s="0"/>
      <c r="AIO3208" s="0"/>
      <c r="AIP3208" s="0"/>
      <c r="AIQ3208" s="0"/>
      <c r="AIR3208" s="0"/>
      <c r="AIS3208" s="0"/>
      <c r="AIT3208" s="0"/>
      <c r="AIU3208" s="0"/>
      <c r="AIV3208" s="0"/>
      <c r="AIW3208" s="0"/>
      <c r="AIX3208" s="0"/>
      <c r="AIY3208" s="0"/>
      <c r="AIZ3208" s="0"/>
      <c r="AJA3208" s="0"/>
      <c r="AJB3208" s="0"/>
      <c r="AJC3208" s="0"/>
      <c r="AJD3208" s="0"/>
      <c r="AJE3208" s="0"/>
      <c r="AJF3208" s="0"/>
      <c r="AJG3208" s="0"/>
      <c r="AJH3208" s="0"/>
      <c r="AJI3208" s="0"/>
      <c r="AJJ3208" s="0"/>
      <c r="AJK3208" s="0"/>
      <c r="AJL3208" s="0"/>
      <c r="AJM3208" s="0"/>
      <c r="AJN3208" s="0"/>
      <c r="AJO3208" s="0"/>
      <c r="AJP3208" s="0"/>
      <c r="AJQ3208" s="0"/>
      <c r="AJR3208" s="0"/>
      <c r="AJS3208" s="0"/>
      <c r="AJT3208" s="0"/>
      <c r="AJU3208" s="0"/>
      <c r="AJV3208" s="0"/>
      <c r="AJW3208" s="0"/>
      <c r="AJX3208" s="0"/>
      <c r="AJY3208" s="0"/>
      <c r="AJZ3208" s="0"/>
      <c r="AKA3208" s="0"/>
      <c r="AKB3208" s="0"/>
      <c r="AKC3208" s="0"/>
      <c r="AKD3208" s="0"/>
      <c r="AKE3208" s="0"/>
      <c r="AKF3208" s="0"/>
      <c r="AKG3208" s="0"/>
      <c r="AKH3208" s="0"/>
      <c r="AKI3208" s="0"/>
      <c r="AKJ3208" s="0"/>
      <c r="AKK3208" s="0"/>
      <c r="AKL3208" s="0"/>
      <c r="AKM3208" s="0"/>
      <c r="AKN3208" s="0"/>
      <c r="AKO3208" s="0"/>
      <c r="AKP3208" s="0"/>
      <c r="AKQ3208" s="0"/>
      <c r="AKR3208" s="0"/>
      <c r="AKS3208" s="0"/>
      <c r="AKT3208" s="0"/>
      <c r="AKU3208" s="0"/>
      <c r="AKV3208" s="0"/>
      <c r="AKW3208" s="0"/>
      <c r="AKX3208" s="0"/>
      <c r="AKY3208" s="0"/>
      <c r="AKZ3208" s="0"/>
      <c r="ALA3208" s="0"/>
      <c r="ALB3208" s="0"/>
      <c r="ALC3208" s="0"/>
      <c r="ALD3208" s="0"/>
      <c r="ALE3208" s="0"/>
      <c r="ALF3208" s="0"/>
      <c r="ALG3208" s="0"/>
      <c r="ALH3208" s="0"/>
      <c r="ALI3208" s="0"/>
      <c r="ALJ3208" s="0"/>
      <c r="ALK3208" s="0"/>
      <c r="ALL3208" s="0"/>
      <c r="ALM3208" s="0"/>
      <c r="ALN3208" s="0"/>
      <c r="ALO3208" s="0"/>
      <c r="ALP3208" s="0"/>
      <c r="ALQ3208" s="0"/>
      <c r="ALR3208" s="0"/>
      <c r="ALS3208" s="0"/>
      <c r="ALT3208" s="0"/>
      <c r="ALU3208" s="0"/>
      <c r="ALV3208" s="0"/>
      <c r="ALW3208" s="0"/>
      <c r="ALX3208" s="0"/>
      <c r="ALY3208" s="0"/>
      <c r="ALZ3208" s="0"/>
      <c r="AMA3208" s="0"/>
      <c r="AMB3208" s="0"/>
      <c r="AMC3208" s="0"/>
      <c r="AMD3208" s="0"/>
      <c r="AME3208" s="0"/>
      <c r="AMF3208" s="0"/>
      <c r="AMG3208" s="0"/>
      <c r="AMH3208" s="0"/>
      <c r="AMI3208" s="0"/>
    </row>
    <row r="3209" customFormat="false" ht="17.35" hidden="false" customHeight="false" outlineLevel="0" collapsed="false">
      <c r="C3209" s="52" t="s">
        <v>3452</v>
      </c>
      <c r="D3209" s="45" t="s">
        <v>1</v>
      </c>
      <c r="I3209" s="3"/>
      <c r="BM3209" s="0"/>
      <c r="BN3209" s="0"/>
      <c r="BO3209" s="0"/>
      <c r="BP3209" s="0"/>
      <c r="BQ3209" s="0"/>
      <c r="BR3209" s="0"/>
      <c r="BS3209" s="0"/>
      <c r="BT3209" s="0"/>
      <c r="BU3209" s="0"/>
      <c r="BV3209" s="0"/>
      <c r="BW3209" s="0"/>
      <c r="BX3209" s="0"/>
      <c r="BY3209" s="0"/>
      <c r="BZ3209" s="0"/>
      <c r="CA3209" s="0"/>
      <c r="CB3209" s="0"/>
      <c r="CC3209" s="0"/>
      <c r="CD3209" s="0"/>
      <c r="CE3209" s="0"/>
      <c r="CF3209" s="0"/>
      <c r="CG3209" s="0"/>
      <c r="CH3209" s="0"/>
      <c r="CI3209" s="0"/>
      <c r="CJ3209" s="0"/>
      <c r="CK3209" s="0"/>
      <c r="CL3209" s="0"/>
      <c r="CM3209" s="0"/>
      <c r="CN3209" s="0"/>
      <c r="CO3209" s="0"/>
      <c r="CP3209" s="0"/>
      <c r="CQ3209" s="0"/>
      <c r="CR3209" s="0"/>
      <c r="CS3209" s="0"/>
      <c r="CT3209" s="0"/>
      <c r="CU3209" s="0"/>
      <c r="CV3209" s="0"/>
      <c r="CW3209" s="0"/>
      <c r="CX3209" s="0"/>
      <c r="CY3209" s="0"/>
      <c r="CZ3209" s="0"/>
      <c r="DA3209" s="0"/>
      <c r="DB3209" s="0"/>
      <c r="DC3209" s="0"/>
      <c r="DD3209" s="0"/>
      <c r="DE3209" s="0"/>
      <c r="DF3209" s="0"/>
      <c r="DG3209" s="0"/>
      <c r="DH3209" s="0"/>
      <c r="DI3209" s="0"/>
      <c r="DJ3209" s="0"/>
      <c r="DK3209" s="0"/>
      <c r="DL3209" s="0"/>
      <c r="DM3209" s="0"/>
      <c r="DN3209" s="0"/>
      <c r="DO3209" s="0"/>
      <c r="DP3209" s="0"/>
      <c r="DQ3209" s="0"/>
      <c r="DR3209" s="0"/>
      <c r="DS3209" s="0"/>
      <c r="DT3209" s="0"/>
      <c r="DU3209" s="0"/>
      <c r="DV3209" s="0"/>
      <c r="DW3209" s="0"/>
      <c r="DX3209" s="0"/>
      <c r="DY3209" s="0"/>
      <c r="DZ3209" s="0"/>
      <c r="EA3209" s="0"/>
      <c r="EB3209" s="0"/>
      <c r="EC3209" s="0"/>
      <c r="ED3209" s="0"/>
      <c r="EE3209" s="0"/>
      <c r="EF3209" s="0"/>
      <c r="EG3209" s="0"/>
      <c r="EH3209" s="0"/>
      <c r="EI3209" s="0"/>
      <c r="EJ3209" s="0"/>
      <c r="EK3209" s="0"/>
      <c r="EL3209" s="0"/>
      <c r="EM3209" s="0"/>
      <c r="EN3209" s="0"/>
      <c r="EO3209" s="0"/>
      <c r="EP3209" s="0"/>
      <c r="EQ3209" s="0"/>
      <c r="ER3209" s="0"/>
      <c r="ES3209" s="0"/>
      <c r="ET3209" s="0"/>
      <c r="EU3209" s="0"/>
      <c r="EV3209" s="0"/>
      <c r="EW3209" s="0"/>
      <c r="EX3209" s="0"/>
      <c r="EY3209" s="0"/>
      <c r="EZ3209" s="0"/>
      <c r="FA3209" s="0"/>
      <c r="FB3209" s="0"/>
      <c r="FC3209" s="0"/>
      <c r="FD3209" s="0"/>
      <c r="FE3209" s="0"/>
      <c r="FF3209" s="0"/>
      <c r="FG3209" s="0"/>
      <c r="FH3209" s="0"/>
      <c r="FI3209" s="0"/>
      <c r="FJ3209" s="0"/>
      <c r="FK3209" s="0"/>
      <c r="FL3209" s="0"/>
      <c r="FM3209" s="0"/>
      <c r="FN3209" s="0"/>
      <c r="FO3209" s="0"/>
      <c r="FP3209" s="0"/>
      <c r="FQ3209" s="0"/>
      <c r="FR3209" s="0"/>
      <c r="FS3209" s="0"/>
      <c r="FT3209" s="0"/>
      <c r="FU3209" s="0"/>
      <c r="FV3209" s="0"/>
      <c r="FW3209" s="0"/>
      <c r="FX3209" s="0"/>
      <c r="FY3209" s="0"/>
      <c r="FZ3209" s="0"/>
      <c r="GA3209" s="0"/>
      <c r="GB3209" s="0"/>
      <c r="GC3209" s="0"/>
      <c r="GD3209" s="0"/>
      <c r="GE3209" s="0"/>
      <c r="GF3209" s="0"/>
      <c r="GG3209" s="0"/>
      <c r="GH3209" s="0"/>
      <c r="GI3209" s="0"/>
      <c r="GJ3209" s="0"/>
      <c r="GK3209" s="0"/>
      <c r="GL3209" s="0"/>
      <c r="GM3209" s="0"/>
      <c r="GN3209" s="0"/>
      <c r="GO3209" s="0"/>
      <c r="GP3209" s="0"/>
      <c r="GQ3209" s="0"/>
      <c r="GR3209" s="0"/>
      <c r="GS3209" s="0"/>
      <c r="GT3209" s="0"/>
      <c r="GU3209" s="0"/>
      <c r="GV3209" s="0"/>
      <c r="GW3209" s="0"/>
      <c r="GX3209" s="0"/>
      <c r="GY3209" s="0"/>
      <c r="GZ3209" s="0"/>
      <c r="HA3209" s="0"/>
      <c r="HB3209" s="0"/>
      <c r="HC3209" s="0"/>
      <c r="HD3209" s="0"/>
      <c r="HE3209" s="0"/>
      <c r="HF3209" s="0"/>
      <c r="HG3209" s="0"/>
      <c r="HH3209" s="0"/>
      <c r="HI3209" s="0"/>
      <c r="HJ3209" s="0"/>
      <c r="HK3209" s="0"/>
      <c r="HL3209" s="0"/>
      <c r="HM3209" s="0"/>
      <c r="HN3209" s="0"/>
      <c r="HO3209" s="0"/>
      <c r="HP3209" s="0"/>
      <c r="HQ3209" s="0"/>
      <c r="HR3209" s="0"/>
      <c r="HS3209" s="0"/>
      <c r="HT3209" s="0"/>
      <c r="HU3209" s="0"/>
      <c r="HV3209" s="0"/>
      <c r="HW3209" s="0"/>
      <c r="HX3209" s="0"/>
      <c r="HY3209" s="0"/>
      <c r="HZ3209" s="0"/>
      <c r="IA3209" s="0"/>
      <c r="IB3209" s="0"/>
      <c r="IC3209" s="0"/>
      <c r="ID3209" s="0"/>
      <c r="IE3209" s="0"/>
      <c r="IF3209" s="0"/>
      <c r="IG3209" s="0"/>
      <c r="IH3209" s="0"/>
      <c r="II3209" s="0"/>
      <c r="IJ3209" s="0"/>
      <c r="IK3209" s="0"/>
      <c r="IL3209" s="0"/>
      <c r="IM3209" s="0"/>
      <c r="IN3209" s="0"/>
      <c r="IO3209" s="0"/>
      <c r="IP3209" s="0"/>
      <c r="IQ3209" s="0"/>
      <c r="IR3209" s="0"/>
      <c r="IS3209" s="0"/>
      <c r="IT3209" s="0"/>
      <c r="IU3209" s="0"/>
      <c r="IV3209" s="0"/>
      <c r="IW3209" s="0"/>
      <c r="IX3209" s="0"/>
      <c r="IY3209" s="0"/>
      <c r="IZ3209" s="0"/>
      <c r="JA3209" s="0"/>
      <c r="JB3209" s="0"/>
      <c r="JC3209" s="0"/>
      <c r="JD3209" s="0"/>
      <c r="JE3209" s="0"/>
      <c r="JF3209" s="0"/>
      <c r="JG3209" s="0"/>
      <c r="JH3209" s="0"/>
      <c r="JI3209" s="0"/>
      <c r="JJ3209" s="0"/>
      <c r="JK3209" s="0"/>
      <c r="JL3209" s="0"/>
      <c r="JM3209" s="0"/>
      <c r="JN3209" s="0"/>
      <c r="JO3209" s="0"/>
      <c r="JP3209" s="0"/>
      <c r="JQ3209" s="0"/>
      <c r="JR3209" s="0"/>
      <c r="JS3209" s="0"/>
      <c r="JT3209" s="0"/>
      <c r="JU3209" s="0"/>
      <c r="JV3209" s="0"/>
      <c r="JW3209" s="0"/>
      <c r="JX3209" s="0"/>
      <c r="JY3209" s="0"/>
      <c r="JZ3209" s="0"/>
      <c r="KA3209" s="0"/>
      <c r="KB3209" s="0"/>
      <c r="KC3209" s="0"/>
      <c r="KD3209" s="0"/>
      <c r="KE3209" s="0"/>
      <c r="KF3209" s="0"/>
      <c r="KG3209" s="0"/>
      <c r="KH3209" s="0"/>
      <c r="KI3209" s="0"/>
      <c r="KJ3209" s="0"/>
      <c r="KK3209" s="0"/>
      <c r="KL3209" s="0"/>
      <c r="KM3209" s="0"/>
      <c r="KN3209" s="0"/>
      <c r="KO3209" s="0"/>
      <c r="KP3209" s="0"/>
      <c r="KQ3209" s="0"/>
      <c r="KR3209" s="0"/>
      <c r="KS3209" s="0"/>
      <c r="KT3209" s="0"/>
      <c r="KU3209" s="0"/>
      <c r="KV3209" s="0"/>
      <c r="KW3209" s="0"/>
      <c r="KX3209" s="0"/>
      <c r="KY3209" s="0"/>
      <c r="KZ3209" s="0"/>
      <c r="LA3209" s="0"/>
      <c r="LB3209" s="0"/>
      <c r="LC3209" s="0"/>
      <c r="LD3209" s="0"/>
      <c r="LE3209" s="0"/>
      <c r="LF3209" s="0"/>
      <c r="LG3209" s="0"/>
      <c r="LH3209" s="0"/>
      <c r="LI3209" s="0"/>
      <c r="LJ3209" s="0"/>
      <c r="LK3209" s="0"/>
      <c r="LL3209" s="0"/>
      <c r="LM3209" s="0"/>
      <c r="LN3209" s="0"/>
      <c r="LO3209" s="0"/>
      <c r="LP3209" s="0"/>
      <c r="LQ3209" s="0"/>
      <c r="LR3209" s="0"/>
      <c r="LS3209" s="0"/>
      <c r="LT3209" s="0"/>
      <c r="LU3209" s="0"/>
      <c r="LV3209" s="0"/>
      <c r="LW3209" s="0"/>
      <c r="LX3209" s="0"/>
      <c r="LY3209" s="0"/>
      <c r="LZ3209" s="0"/>
      <c r="MA3209" s="0"/>
      <c r="MB3209" s="0"/>
      <c r="MC3209" s="0"/>
      <c r="MD3209" s="0"/>
      <c r="ME3209" s="0"/>
      <c r="MF3209" s="0"/>
      <c r="MG3209" s="0"/>
      <c r="MH3209" s="0"/>
      <c r="MI3209" s="0"/>
      <c r="MJ3209" s="0"/>
      <c r="MK3209" s="0"/>
      <c r="ML3209" s="0"/>
      <c r="MM3209" s="0"/>
      <c r="MN3209" s="0"/>
      <c r="MO3209" s="0"/>
      <c r="MP3209" s="0"/>
      <c r="MQ3209" s="0"/>
      <c r="MR3209" s="0"/>
      <c r="MS3209" s="0"/>
      <c r="MT3209" s="0"/>
      <c r="MU3209" s="0"/>
      <c r="MV3209" s="0"/>
      <c r="MW3209" s="0"/>
      <c r="MX3209" s="0"/>
      <c r="MY3209" s="0"/>
      <c r="MZ3209" s="0"/>
      <c r="NA3209" s="0"/>
      <c r="NB3209" s="0"/>
      <c r="NC3209" s="0"/>
      <c r="ND3209" s="0"/>
      <c r="NE3209" s="0"/>
      <c r="NF3209" s="0"/>
      <c r="NG3209" s="0"/>
      <c r="NH3209" s="0"/>
      <c r="NI3209" s="0"/>
      <c r="NJ3209" s="0"/>
      <c r="NK3209" s="0"/>
      <c r="NL3209" s="0"/>
      <c r="NM3209" s="0"/>
      <c r="NN3209" s="0"/>
      <c r="NO3209" s="0"/>
      <c r="NP3209" s="0"/>
      <c r="NQ3209" s="0"/>
      <c r="NR3209" s="0"/>
      <c r="NS3209" s="0"/>
      <c r="NT3209" s="0"/>
      <c r="NU3209" s="0"/>
      <c r="NV3209" s="0"/>
      <c r="NW3209" s="0"/>
      <c r="NX3209" s="0"/>
      <c r="NY3209" s="0"/>
      <c r="NZ3209" s="0"/>
      <c r="OA3209" s="0"/>
      <c r="OB3209" s="0"/>
      <c r="OC3209" s="0"/>
      <c r="OD3209" s="0"/>
      <c r="OE3209" s="0"/>
      <c r="OF3209" s="0"/>
      <c r="OG3209" s="0"/>
      <c r="OH3209" s="0"/>
      <c r="OI3209" s="0"/>
      <c r="OJ3209" s="0"/>
      <c r="OK3209" s="0"/>
      <c r="OL3209" s="0"/>
      <c r="OM3209" s="0"/>
      <c r="ON3209" s="0"/>
      <c r="OO3209" s="0"/>
      <c r="OP3209" s="0"/>
      <c r="OQ3209" s="0"/>
      <c r="OR3209" s="0"/>
      <c r="OS3209" s="0"/>
      <c r="OT3209" s="0"/>
      <c r="OU3209" s="0"/>
      <c r="OV3209" s="0"/>
      <c r="OW3209" s="0"/>
      <c r="OX3209" s="0"/>
      <c r="OY3209" s="0"/>
      <c r="OZ3209" s="0"/>
      <c r="PA3209" s="0"/>
      <c r="PB3209" s="0"/>
      <c r="PC3209" s="0"/>
      <c r="PD3209" s="0"/>
      <c r="PE3209" s="0"/>
      <c r="PF3209" s="0"/>
      <c r="PG3209" s="0"/>
      <c r="PH3209" s="0"/>
      <c r="PI3209" s="0"/>
      <c r="PJ3209" s="0"/>
      <c r="PK3209" s="0"/>
      <c r="PL3209" s="0"/>
      <c r="PM3209" s="0"/>
      <c r="PN3209" s="0"/>
      <c r="PO3209" s="0"/>
      <c r="PP3209" s="0"/>
      <c r="PQ3209" s="0"/>
      <c r="PR3209" s="0"/>
      <c r="PS3209" s="0"/>
      <c r="PT3209" s="0"/>
      <c r="PU3209" s="0"/>
      <c r="PV3209" s="0"/>
      <c r="PW3209" s="0"/>
      <c r="PX3209" s="0"/>
      <c r="PY3209" s="0"/>
      <c r="PZ3209" s="0"/>
      <c r="QA3209" s="0"/>
      <c r="QB3209" s="0"/>
      <c r="QC3209" s="0"/>
      <c r="QD3209" s="0"/>
      <c r="QE3209" s="0"/>
      <c r="QF3209" s="0"/>
      <c r="QG3209" s="0"/>
      <c r="QH3209" s="0"/>
      <c r="QI3209" s="0"/>
      <c r="QJ3209" s="0"/>
      <c r="QK3209" s="0"/>
      <c r="QL3209" s="0"/>
      <c r="QM3209" s="0"/>
      <c r="QN3209" s="0"/>
      <c r="QO3209" s="0"/>
      <c r="QP3209" s="0"/>
      <c r="QQ3209" s="0"/>
      <c r="QR3209" s="0"/>
      <c r="QS3209" s="0"/>
      <c r="QT3209" s="0"/>
      <c r="QU3209" s="0"/>
      <c r="QV3209" s="0"/>
      <c r="QW3209" s="0"/>
      <c r="QX3209" s="0"/>
      <c r="QY3209" s="0"/>
      <c r="QZ3209" s="0"/>
      <c r="RA3209" s="0"/>
      <c r="RB3209" s="0"/>
      <c r="RC3209" s="0"/>
      <c r="RD3209" s="0"/>
      <c r="RE3209" s="0"/>
      <c r="RF3209" s="0"/>
      <c r="RG3209" s="0"/>
      <c r="RH3209" s="0"/>
      <c r="RI3209" s="0"/>
      <c r="RJ3209" s="0"/>
      <c r="RK3209" s="0"/>
      <c r="RL3209" s="0"/>
      <c r="RM3209" s="0"/>
      <c r="RN3209" s="0"/>
      <c r="RO3209" s="0"/>
      <c r="RP3209" s="0"/>
      <c r="RQ3209" s="0"/>
      <c r="RR3209" s="0"/>
      <c r="RS3209" s="0"/>
      <c r="RT3209" s="0"/>
      <c r="RU3209" s="0"/>
      <c r="RV3209" s="0"/>
      <c r="RW3209" s="0"/>
      <c r="RX3209" s="0"/>
      <c r="RY3209" s="0"/>
      <c r="RZ3209" s="0"/>
      <c r="SA3209" s="0"/>
      <c r="SB3209" s="0"/>
      <c r="SC3209" s="0"/>
      <c r="SD3209" s="0"/>
      <c r="SE3209" s="0"/>
      <c r="SF3209" s="0"/>
      <c r="SG3209" s="0"/>
      <c r="SH3209" s="0"/>
      <c r="SI3209" s="0"/>
      <c r="SJ3209" s="0"/>
      <c r="SK3209" s="0"/>
      <c r="SL3209" s="0"/>
      <c r="SM3209" s="0"/>
      <c r="SN3209" s="0"/>
      <c r="SO3209" s="0"/>
      <c r="SP3209" s="0"/>
      <c r="SQ3209" s="0"/>
      <c r="SR3209" s="0"/>
      <c r="SS3209" s="0"/>
      <c r="ST3209" s="0"/>
      <c r="SU3209" s="0"/>
      <c r="SV3209" s="0"/>
      <c r="SW3209" s="0"/>
      <c r="SX3209" s="0"/>
      <c r="SY3209" s="0"/>
      <c r="SZ3209" s="0"/>
      <c r="TA3209" s="0"/>
      <c r="TB3209" s="0"/>
      <c r="TC3209" s="0"/>
      <c r="TD3209" s="0"/>
      <c r="TE3209" s="0"/>
      <c r="TF3209" s="0"/>
      <c r="TG3209" s="0"/>
      <c r="TH3209" s="0"/>
      <c r="TI3209" s="0"/>
      <c r="TJ3209" s="0"/>
      <c r="TK3209" s="0"/>
      <c r="TL3209" s="0"/>
      <c r="TM3209" s="0"/>
      <c r="TN3209" s="0"/>
      <c r="TO3209" s="0"/>
      <c r="TP3209" s="0"/>
      <c r="TQ3209" s="0"/>
      <c r="TR3209" s="0"/>
      <c r="TS3209" s="0"/>
      <c r="TT3209" s="0"/>
      <c r="TU3209" s="0"/>
      <c r="TV3209" s="0"/>
      <c r="TW3209" s="0"/>
      <c r="TX3209" s="0"/>
      <c r="TY3209" s="0"/>
      <c r="TZ3209" s="0"/>
      <c r="UA3209" s="0"/>
      <c r="UB3209" s="0"/>
      <c r="UC3209" s="0"/>
      <c r="UD3209" s="0"/>
      <c r="UE3209" s="0"/>
      <c r="UF3209" s="0"/>
      <c r="UG3209" s="0"/>
      <c r="UH3209" s="0"/>
      <c r="UI3209" s="0"/>
      <c r="UJ3209" s="0"/>
      <c r="UK3209" s="0"/>
      <c r="UL3209" s="0"/>
      <c r="UM3209" s="0"/>
      <c r="UN3209" s="0"/>
      <c r="UO3209" s="0"/>
      <c r="UP3209" s="0"/>
      <c r="UQ3209" s="0"/>
      <c r="UR3209" s="0"/>
      <c r="US3209" s="0"/>
      <c r="UT3209" s="0"/>
      <c r="UU3209" s="0"/>
      <c r="UV3209" s="0"/>
      <c r="UW3209" s="0"/>
      <c r="UX3209" s="0"/>
      <c r="UY3209" s="0"/>
      <c r="UZ3209" s="0"/>
      <c r="VA3209" s="0"/>
      <c r="VB3209" s="0"/>
      <c r="VC3209" s="0"/>
      <c r="VD3209" s="0"/>
      <c r="VE3209" s="0"/>
      <c r="VF3209" s="0"/>
      <c r="VG3209" s="0"/>
      <c r="VH3209" s="0"/>
      <c r="VI3209" s="0"/>
      <c r="VJ3209" s="0"/>
      <c r="VK3209" s="0"/>
      <c r="VL3209" s="0"/>
      <c r="VM3209" s="0"/>
      <c r="VN3209" s="0"/>
      <c r="VO3209" s="0"/>
      <c r="VP3209" s="0"/>
      <c r="VQ3209" s="0"/>
      <c r="VR3209" s="0"/>
      <c r="VS3209" s="0"/>
      <c r="VT3209" s="0"/>
      <c r="VU3209" s="0"/>
      <c r="VV3209" s="0"/>
      <c r="VW3209" s="0"/>
      <c r="VX3209" s="0"/>
      <c r="VY3209" s="0"/>
      <c r="VZ3209" s="0"/>
      <c r="WA3209" s="0"/>
      <c r="WB3209" s="0"/>
      <c r="WC3209" s="0"/>
      <c r="WD3209" s="0"/>
      <c r="WE3209" s="0"/>
      <c r="WF3209" s="0"/>
      <c r="WG3209" s="0"/>
      <c r="WH3209" s="0"/>
      <c r="WI3209" s="0"/>
      <c r="WJ3209" s="0"/>
      <c r="WK3209" s="0"/>
      <c r="WL3209" s="0"/>
      <c r="WM3209" s="0"/>
      <c r="WN3209" s="0"/>
      <c r="WO3209" s="0"/>
      <c r="WP3209" s="0"/>
      <c r="WQ3209" s="0"/>
      <c r="WR3209" s="0"/>
      <c r="WS3209" s="0"/>
      <c r="WT3209" s="0"/>
      <c r="WU3209" s="0"/>
      <c r="WV3209" s="0"/>
      <c r="WW3209" s="0"/>
      <c r="WX3209" s="0"/>
      <c r="WY3209" s="0"/>
      <c r="WZ3209" s="0"/>
      <c r="XA3209" s="0"/>
      <c r="XB3209" s="0"/>
      <c r="XC3209" s="0"/>
      <c r="XD3209" s="0"/>
      <c r="XE3209" s="0"/>
      <c r="XF3209" s="0"/>
      <c r="XG3209" s="0"/>
      <c r="XH3209" s="0"/>
      <c r="XI3209" s="0"/>
      <c r="XJ3209" s="0"/>
      <c r="XK3209" s="0"/>
      <c r="XL3209" s="0"/>
      <c r="XM3209" s="0"/>
      <c r="XN3209" s="0"/>
      <c r="XO3209" s="0"/>
      <c r="XP3209" s="0"/>
      <c r="XQ3209" s="0"/>
      <c r="XR3209" s="0"/>
      <c r="XS3209" s="0"/>
      <c r="XT3209" s="0"/>
      <c r="XU3209" s="0"/>
      <c r="XV3209" s="0"/>
      <c r="XW3209" s="0"/>
      <c r="XX3209" s="0"/>
      <c r="XY3209" s="0"/>
      <c r="XZ3209" s="0"/>
      <c r="YA3209" s="0"/>
      <c r="YB3209" s="0"/>
      <c r="YC3209" s="0"/>
      <c r="YD3209" s="0"/>
      <c r="YE3209" s="0"/>
      <c r="YF3209" s="0"/>
      <c r="YG3209" s="0"/>
      <c r="YH3209" s="0"/>
      <c r="YI3209" s="0"/>
      <c r="YJ3209" s="0"/>
      <c r="YK3209" s="0"/>
      <c r="YL3209" s="0"/>
      <c r="YM3209" s="0"/>
      <c r="YN3209" s="0"/>
      <c r="YO3209" s="0"/>
      <c r="YP3209" s="0"/>
      <c r="YQ3209" s="0"/>
      <c r="YR3209" s="0"/>
      <c r="YS3209" s="0"/>
      <c r="YT3209" s="0"/>
      <c r="YU3209" s="0"/>
      <c r="YV3209" s="0"/>
      <c r="YW3209" s="0"/>
      <c r="YX3209" s="0"/>
      <c r="YY3209" s="0"/>
      <c r="YZ3209" s="0"/>
      <c r="ZA3209" s="0"/>
      <c r="ZB3209" s="0"/>
      <c r="ZC3209" s="0"/>
      <c r="ZD3209" s="0"/>
      <c r="ZE3209" s="0"/>
      <c r="ZF3209" s="0"/>
      <c r="ZG3209" s="0"/>
      <c r="ZH3209" s="0"/>
      <c r="ZI3209" s="0"/>
      <c r="ZJ3209" s="0"/>
      <c r="ZK3209" s="0"/>
      <c r="ZL3209" s="0"/>
      <c r="ZM3209" s="0"/>
      <c r="ZN3209" s="0"/>
      <c r="ZO3209" s="0"/>
      <c r="ZP3209" s="0"/>
      <c r="ZQ3209" s="0"/>
      <c r="ZR3209" s="0"/>
      <c r="ZS3209" s="0"/>
      <c r="ZT3209" s="0"/>
      <c r="ZU3209" s="0"/>
      <c r="ZV3209" s="0"/>
      <c r="ZW3209" s="0"/>
      <c r="ZX3209" s="0"/>
      <c r="ZY3209" s="0"/>
      <c r="ZZ3209" s="0"/>
      <c r="AAA3209" s="0"/>
      <c r="AAB3209" s="0"/>
      <c r="AAC3209" s="0"/>
      <c r="AAD3209" s="0"/>
      <c r="AAE3209" s="0"/>
      <c r="AAF3209" s="0"/>
      <c r="AAG3209" s="0"/>
      <c r="AAH3209" s="0"/>
      <c r="AAI3209" s="0"/>
      <c r="AAJ3209" s="0"/>
      <c r="AAK3209" s="0"/>
      <c r="AAL3209" s="0"/>
      <c r="AAM3209" s="0"/>
      <c r="AAN3209" s="0"/>
      <c r="AAO3209" s="0"/>
      <c r="AAP3209" s="0"/>
      <c r="AAQ3209" s="0"/>
      <c r="AAR3209" s="0"/>
      <c r="AAS3209" s="0"/>
      <c r="AAT3209" s="0"/>
      <c r="AAU3209" s="0"/>
      <c r="AAV3209" s="0"/>
      <c r="AAW3209" s="0"/>
      <c r="AAX3209" s="0"/>
      <c r="AAY3209" s="0"/>
      <c r="AAZ3209" s="0"/>
      <c r="ABA3209" s="0"/>
      <c r="ABB3209" s="0"/>
      <c r="ABC3209" s="0"/>
      <c r="ABD3209" s="0"/>
      <c r="ABE3209" s="0"/>
      <c r="ABF3209" s="0"/>
      <c r="ABG3209" s="0"/>
      <c r="ABH3209" s="0"/>
      <c r="ABI3209" s="0"/>
      <c r="ABJ3209" s="0"/>
      <c r="ABK3209" s="0"/>
      <c r="ABL3209" s="0"/>
      <c r="ABM3209" s="0"/>
      <c r="ABN3209" s="0"/>
      <c r="ABO3209" s="0"/>
      <c r="ABP3209" s="0"/>
      <c r="ABQ3209" s="0"/>
      <c r="ABR3209" s="0"/>
      <c r="ABS3209" s="0"/>
      <c r="ABT3209" s="0"/>
      <c r="ABU3209" s="0"/>
      <c r="ABV3209" s="0"/>
      <c r="ABW3209" s="0"/>
      <c r="ABX3209" s="0"/>
      <c r="ABY3209" s="0"/>
      <c r="ABZ3209" s="0"/>
      <c r="ACA3209" s="0"/>
      <c r="ACB3209" s="0"/>
      <c r="ACC3209" s="0"/>
      <c r="ACD3209" s="0"/>
      <c r="ACE3209" s="0"/>
      <c r="ACF3209" s="0"/>
      <c r="ACG3209" s="0"/>
      <c r="ACH3209" s="0"/>
      <c r="ACI3209" s="0"/>
      <c r="ACJ3209" s="0"/>
      <c r="ACK3209" s="0"/>
      <c r="ACL3209" s="0"/>
      <c r="ACM3209" s="0"/>
      <c r="ACN3209" s="0"/>
      <c r="ACO3209" s="0"/>
      <c r="ACP3209" s="0"/>
      <c r="ACQ3209" s="0"/>
      <c r="ACR3209" s="0"/>
      <c r="ACS3209" s="0"/>
      <c r="ACT3209" s="0"/>
      <c r="ACU3209" s="0"/>
      <c r="ACV3209" s="0"/>
      <c r="ACW3209" s="0"/>
      <c r="ACX3209" s="0"/>
      <c r="ACY3209" s="0"/>
      <c r="ACZ3209" s="0"/>
      <c r="ADA3209" s="0"/>
      <c r="ADB3209" s="0"/>
      <c r="ADC3209" s="0"/>
      <c r="ADD3209" s="0"/>
      <c r="ADE3209" s="0"/>
      <c r="ADF3209" s="0"/>
      <c r="ADG3209" s="0"/>
      <c r="ADH3209" s="0"/>
      <c r="ADI3209" s="0"/>
      <c r="ADJ3209" s="0"/>
      <c r="ADK3209" s="0"/>
      <c r="ADL3209" s="0"/>
      <c r="ADM3209" s="0"/>
      <c r="ADN3209" s="0"/>
      <c r="ADO3209" s="0"/>
      <c r="ADP3209" s="0"/>
      <c r="ADQ3209" s="0"/>
      <c r="ADR3209" s="0"/>
      <c r="ADS3209" s="0"/>
      <c r="ADT3209" s="0"/>
      <c r="ADU3209" s="0"/>
      <c r="ADV3209" s="0"/>
      <c r="ADW3209" s="0"/>
      <c r="ADX3209" s="0"/>
      <c r="ADY3209" s="0"/>
      <c r="ADZ3209" s="0"/>
      <c r="AEA3209" s="0"/>
      <c r="AEB3209" s="0"/>
      <c r="AEC3209" s="0"/>
      <c r="AED3209" s="0"/>
      <c r="AEE3209" s="0"/>
      <c r="AEF3209" s="0"/>
      <c r="AEG3209" s="0"/>
      <c r="AEH3209" s="0"/>
      <c r="AEI3209" s="0"/>
      <c r="AEJ3209" s="0"/>
      <c r="AEK3209" s="0"/>
      <c r="AEL3209" s="0"/>
      <c r="AEM3209" s="0"/>
      <c r="AEN3209" s="0"/>
      <c r="AEO3209" s="0"/>
      <c r="AEP3209" s="0"/>
      <c r="AEQ3209" s="0"/>
      <c r="AER3209" s="0"/>
      <c r="AES3209" s="0"/>
      <c r="AET3209" s="0"/>
      <c r="AEU3209" s="0"/>
      <c r="AEV3209" s="0"/>
      <c r="AEW3209" s="0"/>
      <c r="AEX3209" s="0"/>
      <c r="AEY3209" s="0"/>
      <c r="AEZ3209" s="0"/>
      <c r="AFA3209" s="0"/>
      <c r="AFB3209" s="0"/>
      <c r="AFC3209" s="0"/>
      <c r="AFD3209" s="0"/>
      <c r="AFE3209" s="0"/>
      <c r="AFF3209" s="0"/>
      <c r="AFG3209" s="0"/>
      <c r="AFH3209" s="0"/>
      <c r="AFI3209" s="0"/>
      <c r="AFJ3209" s="0"/>
      <c r="AFK3209" s="0"/>
      <c r="AFL3209" s="0"/>
      <c r="AFM3209" s="0"/>
      <c r="AFN3209" s="0"/>
      <c r="AFO3209" s="0"/>
      <c r="AFP3209" s="0"/>
      <c r="AFQ3209" s="0"/>
      <c r="AFR3209" s="0"/>
      <c r="AFS3209" s="0"/>
      <c r="AFT3209" s="0"/>
      <c r="AFU3209" s="0"/>
      <c r="AFV3209" s="0"/>
      <c r="AFW3209" s="0"/>
      <c r="AFX3209" s="0"/>
      <c r="AFY3209" s="0"/>
      <c r="AFZ3209" s="0"/>
      <c r="AGA3209" s="0"/>
      <c r="AGB3209" s="0"/>
      <c r="AGC3209" s="0"/>
      <c r="AGD3209" s="0"/>
      <c r="AGE3209" s="0"/>
      <c r="AGF3209" s="0"/>
      <c r="AGG3209" s="0"/>
      <c r="AGH3209" s="0"/>
      <c r="AGI3209" s="0"/>
      <c r="AGJ3209" s="0"/>
      <c r="AGK3209" s="0"/>
      <c r="AGL3209" s="0"/>
      <c r="AGM3209" s="0"/>
      <c r="AGN3209" s="0"/>
      <c r="AGO3209" s="0"/>
      <c r="AGP3209" s="0"/>
      <c r="AGQ3209" s="0"/>
      <c r="AGR3209" s="0"/>
      <c r="AGS3209" s="0"/>
      <c r="AGT3209" s="0"/>
      <c r="AGU3209" s="0"/>
      <c r="AGV3209" s="0"/>
      <c r="AGW3209" s="0"/>
      <c r="AGX3209" s="0"/>
      <c r="AGY3209" s="0"/>
      <c r="AGZ3209" s="0"/>
      <c r="AHA3209" s="0"/>
      <c r="AHB3209" s="0"/>
      <c r="AHC3209" s="0"/>
      <c r="AHD3209" s="0"/>
      <c r="AHE3209" s="0"/>
      <c r="AHF3209" s="0"/>
      <c r="AHG3209" s="0"/>
      <c r="AHH3209" s="0"/>
      <c r="AHI3209" s="0"/>
      <c r="AHJ3209" s="0"/>
      <c r="AHK3209" s="0"/>
      <c r="AHL3209" s="0"/>
      <c r="AHM3209" s="0"/>
      <c r="AHN3209" s="0"/>
      <c r="AHO3209" s="0"/>
      <c r="AHP3209" s="0"/>
      <c r="AHQ3209" s="0"/>
      <c r="AHR3209" s="0"/>
      <c r="AHS3209" s="0"/>
      <c r="AHT3209" s="0"/>
      <c r="AHU3209" s="0"/>
      <c r="AHV3209" s="0"/>
      <c r="AHW3209" s="0"/>
      <c r="AHX3209" s="0"/>
      <c r="AHY3209" s="0"/>
      <c r="AHZ3209" s="0"/>
      <c r="AIA3209" s="0"/>
      <c r="AIB3209" s="0"/>
      <c r="AIC3209" s="0"/>
      <c r="AID3209" s="0"/>
      <c r="AIE3209" s="0"/>
      <c r="AIF3209" s="0"/>
      <c r="AIG3209" s="0"/>
      <c r="AIH3209" s="0"/>
      <c r="AII3209" s="0"/>
      <c r="AIJ3209" s="0"/>
      <c r="AIK3209" s="0"/>
      <c r="AIL3209" s="0"/>
      <c r="AIM3209" s="0"/>
      <c r="AIN3209" s="0"/>
      <c r="AIO3209" s="0"/>
      <c r="AIP3209" s="0"/>
      <c r="AIQ3209" s="0"/>
      <c r="AIR3209" s="0"/>
      <c r="AIS3209" s="0"/>
      <c r="AIT3209" s="0"/>
      <c r="AIU3209" s="0"/>
      <c r="AIV3209" s="0"/>
      <c r="AIW3209" s="0"/>
      <c r="AIX3209" s="0"/>
      <c r="AIY3209" s="0"/>
      <c r="AIZ3209" s="0"/>
      <c r="AJA3209" s="0"/>
      <c r="AJB3209" s="0"/>
      <c r="AJC3209" s="0"/>
      <c r="AJD3209" s="0"/>
      <c r="AJE3209" s="0"/>
      <c r="AJF3209" s="0"/>
      <c r="AJG3209" s="0"/>
      <c r="AJH3209" s="0"/>
      <c r="AJI3209" s="0"/>
      <c r="AJJ3209" s="0"/>
      <c r="AJK3209" s="0"/>
      <c r="AJL3209" s="0"/>
      <c r="AJM3209" s="0"/>
      <c r="AJN3209" s="0"/>
      <c r="AJO3209" s="0"/>
      <c r="AJP3209" s="0"/>
      <c r="AJQ3209" s="0"/>
      <c r="AJR3209" s="0"/>
      <c r="AJS3209" s="0"/>
      <c r="AJT3209" s="0"/>
      <c r="AJU3209" s="0"/>
      <c r="AJV3209" s="0"/>
      <c r="AJW3209" s="0"/>
      <c r="AJX3209" s="0"/>
      <c r="AJY3209" s="0"/>
      <c r="AJZ3209" s="0"/>
      <c r="AKA3209" s="0"/>
      <c r="AKB3209" s="0"/>
      <c r="AKC3209" s="0"/>
      <c r="AKD3209" s="0"/>
      <c r="AKE3209" s="0"/>
      <c r="AKF3209" s="0"/>
      <c r="AKG3209" s="0"/>
      <c r="AKH3209" s="0"/>
      <c r="AKI3209" s="0"/>
      <c r="AKJ3209" s="0"/>
      <c r="AKK3209" s="0"/>
      <c r="AKL3209" s="0"/>
      <c r="AKM3209" s="0"/>
      <c r="AKN3209" s="0"/>
      <c r="AKO3209" s="0"/>
      <c r="AKP3209" s="0"/>
      <c r="AKQ3209" s="0"/>
      <c r="AKR3209" s="0"/>
      <c r="AKS3209" s="0"/>
      <c r="AKT3209" s="0"/>
      <c r="AKU3209" s="0"/>
      <c r="AKV3209" s="0"/>
      <c r="AKW3209" s="0"/>
      <c r="AKX3209" s="0"/>
      <c r="AKY3209" s="0"/>
      <c r="AKZ3209" s="0"/>
      <c r="ALA3209" s="0"/>
      <c r="ALB3209" s="0"/>
      <c r="ALC3209" s="0"/>
      <c r="ALD3209" s="0"/>
      <c r="ALE3209" s="0"/>
      <c r="ALF3209" s="0"/>
      <c r="ALG3209" s="0"/>
      <c r="ALH3209" s="0"/>
      <c r="ALI3209" s="0"/>
      <c r="ALJ3209" s="0"/>
      <c r="ALK3209" s="0"/>
      <c r="ALL3209" s="0"/>
      <c r="ALM3209" s="0"/>
      <c r="ALN3209" s="0"/>
      <c r="ALO3209" s="0"/>
      <c r="ALP3209" s="0"/>
      <c r="ALQ3209" s="0"/>
      <c r="ALR3209" s="0"/>
      <c r="ALS3209" s="0"/>
      <c r="ALT3209" s="0"/>
      <c r="ALU3209" s="0"/>
      <c r="ALV3209" s="0"/>
      <c r="ALW3209" s="0"/>
      <c r="ALX3209" s="0"/>
      <c r="ALY3209" s="0"/>
      <c r="ALZ3209" s="0"/>
      <c r="AMA3209" s="0"/>
      <c r="AMB3209" s="0"/>
      <c r="AMC3209" s="0"/>
      <c r="AMD3209" s="0"/>
      <c r="AME3209" s="0"/>
      <c r="AMF3209" s="0"/>
      <c r="AMG3209" s="0"/>
      <c r="AMH3209" s="0"/>
      <c r="AMI3209" s="0"/>
    </row>
    <row r="3210" customFormat="false" ht="12.75" hidden="false" customHeight="false" outlineLevel="0" collapsed="false">
      <c r="A3210" s="1" t="s">
        <v>3453</v>
      </c>
      <c r="C3210" s="27" t="s">
        <v>3454</v>
      </c>
      <c r="D3210" s="27" t="s">
        <v>77</v>
      </c>
      <c r="E3210" s="97"/>
      <c r="F3210" s="31"/>
      <c r="G3210" s="27"/>
      <c r="H3210" s="30" t="s">
        <v>61</v>
      </c>
      <c r="I3210" s="31" t="n">
        <v>2.79</v>
      </c>
      <c r="J3210" s="31" t="s">
        <v>3437</v>
      </c>
      <c r="BM3210" s="0"/>
      <c r="BN3210" s="0"/>
      <c r="BO3210" s="0"/>
      <c r="BP3210" s="0"/>
      <c r="BQ3210" s="0"/>
      <c r="BR3210" s="0"/>
      <c r="BS3210" s="0"/>
      <c r="BT3210" s="0"/>
      <c r="BU3210" s="0"/>
      <c r="BV3210" s="0"/>
      <c r="BW3210" s="0"/>
      <c r="BX3210" s="0"/>
      <c r="BY3210" s="0"/>
      <c r="BZ3210" s="0"/>
      <c r="CA3210" s="0"/>
      <c r="CB3210" s="0"/>
      <c r="CC3210" s="0"/>
      <c r="CD3210" s="0"/>
      <c r="CE3210" s="0"/>
      <c r="CF3210" s="0"/>
      <c r="CG3210" s="0"/>
      <c r="CH3210" s="0"/>
      <c r="CI3210" s="0"/>
      <c r="CJ3210" s="0"/>
      <c r="CK3210" s="0"/>
      <c r="CL3210" s="0"/>
      <c r="CM3210" s="0"/>
      <c r="CN3210" s="0"/>
      <c r="CO3210" s="0"/>
      <c r="CP3210" s="0"/>
      <c r="CQ3210" s="0"/>
      <c r="CR3210" s="0"/>
      <c r="CS3210" s="0"/>
      <c r="CT3210" s="0"/>
      <c r="CU3210" s="0"/>
      <c r="CV3210" s="0"/>
      <c r="CW3210" s="0"/>
      <c r="CX3210" s="0"/>
      <c r="CY3210" s="0"/>
      <c r="CZ3210" s="0"/>
      <c r="DA3210" s="0"/>
      <c r="DB3210" s="0"/>
      <c r="DC3210" s="0"/>
      <c r="DD3210" s="0"/>
      <c r="DE3210" s="0"/>
      <c r="DF3210" s="0"/>
      <c r="DG3210" s="0"/>
      <c r="DH3210" s="0"/>
      <c r="DI3210" s="0"/>
      <c r="DJ3210" s="0"/>
      <c r="DK3210" s="0"/>
      <c r="DL3210" s="0"/>
      <c r="DM3210" s="0"/>
      <c r="DN3210" s="0"/>
      <c r="DO3210" s="0"/>
      <c r="DP3210" s="0"/>
      <c r="DQ3210" s="0"/>
      <c r="DR3210" s="0"/>
      <c r="DS3210" s="0"/>
      <c r="DT3210" s="0"/>
      <c r="DU3210" s="0"/>
      <c r="DV3210" s="0"/>
      <c r="DW3210" s="0"/>
      <c r="DX3210" s="0"/>
      <c r="DY3210" s="0"/>
      <c r="DZ3210" s="0"/>
      <c r="EA3210" s="0"/>
      <c r="EB3210" s="0"/>
      <c r="EC3210" s="0"/>
      <c r="ED3210" s="0"/>
      <c r="EE3210" s="0"/>
      <c r="EF3210" s="0"/>
      <c r="EG3210" s="0"/>
      <c r="EH3210" s="0"/>
      <c r="EI3210" s="0"/>
      <c r="EJ3210" s="0"/>
      <c r="EK3210" s="0"/>
      <c r="EL3210" s="0"/>
      <c r="EM3210" s="0"/>
      <c r="EN3210" s="0"/>
      <c r="EO3210" s="0"/>
      <c r="EP3210" s="0"/>
      <c r="EQ3210" s="0"/>
      <c r="ER3210" s="0"/>
      <c r="ES3210" s="0"/>
      <c r="ET3210" s="0"/>
      <c r="EU3210" s="0"/>
      <c r="EV3210" s="0"/>
      <c r="EW3210" s="0"/>
      <c r="EX3210" s="0"/>
      <c r="EY3210" s="0"/>
      <c r="EZ3210" s="0"/>
      <c r="FA3210" s="0"/>
      <c r="FB3210" s="0"/>
      <c r="FC3210" s="0"/>
      <c r="FD3210" s="0"/>
      <c r="FE3210" s="0"/>
      <c r="FF3210" s="0"/>
      <c r="FG3210" s="0"/>
      <c r="FH3210" s="0"/>
      <c r="FI3210" s="0"/>
      <c r="FJ3210" s="0"/>
      <c r="FK3210" s="0"/>
      <c r="FL3210" s="0"/>
      <c r="FM3210" s="0"/>
      <c r="FN3210" s="0"/>
      <c r="FO3210" s="0"/>
      <c r="FP3210" s="0"/>
      <c r="FQ3210" s="0"/>
      <c r="FR3210" s="0"/>
      <c r="FS3210" s="0"/>
      <c r="FT3210" s="0"/>
      <c r="FU3210" s="0"/>
      <c r="FV3210" s="0"/>
      <c r="FW3210" s="0"/>
      <c r="FX3210" s="0"/>
      <c r="FY3210" s="0"/>
      <c r="FZ3210" s="0"/>
      <c r="GA3210" s="0"/>
      <c r="GB3210" s="0"/>
      <c r="GC3210" s="0"/>
      <c r="GD3210" s="0"/>
      <c r="GE3210" s="0"/>
      <c r="GF3210" s="0"/>
      <c r="GG3210" s="0"/>
      <c r="GH3210" s="0"/>
      <c r="GI3210" s="0"/>
      <c r="GJ3210" s="0"/>
      <c r="GK3210" s="0"/>
      <c r="GL3210" s="0"/>
      <c r="GM3210" s="0"/>
      <c r="GN3210" s="0"/>
      <c r="GO3210" s="0"/>
      <c r="GP3210" s="0"/>
      <c r="GQ3210" s="0"/>
      <c r="GR3210" s="0"/>
      <c r="GS3210" s="0"/>
      <c r="GT3210" s="0"/>
      <c r="GU3210" s="0"/>
      <c r="GV3210" s="0"/>
      <c r="GW3210" s="0"/>
      <c r="GX3210" s="0"/>
      <c r="GY3210" s="0"/>
      <c r="GZ3210" s="0"/>
      <c r="HA3210" s="0"/>
      <c r="HB3210" s="0"/>
      <c r="HC3210" s="0"/>
      <c r="HD3210" s="0"/>
      <c r="HE3210" s="0"/>
      <c r="HF3210" s="0"/>
      <c r="HG3210" s="0"/>
      <c r="HH3210" s="0"/>
      <c r="HI3210" s="0"/>
      <c r="HJ3210" s="0"/>
      <c r="HK3210" s="0"/>
      <c r="HL3210" s="0"/>
      <c r="HM3210" s="0"/>
      <c r="HN3210" s="0"/>
      <c r="HO3210" s="0"/>
      <c r="HP3210" s="0"/>
      <c r="HQ3210" s="0"/>
      <c r="HR3210" s="0"/>
      <c r="HS3210" s="0"/>
      <c r="HT3210" s="0"/>
      <c r="HU3210" s="0"/>
      <c r="HV3210" s="0"/>
      <c r="HW3210" s="0"/>
      <c r="HX3210" s="0"/>
      <c r="HY3210" s="0"/>
      <c r="HZ3210" s="0"/>
      <c r="IA3210" s="0"/>
      <c r="IB3210" s="0"/>
      <c r="IC3210" s="0"/>
      <c r="ID3210" s="0"/>
      <c r="IE3210" s="0"/>
      <c r="IF3210" s="0"/>
      <c r="IG3210" s="0"/>
      <c r="IH3210" s="0"/>
      <c r="II3210" s="0"/>
      <c r="IJ3210" s="0"/>
      <c r="IK3210" s="0"/>
      <c r="IL3210" s="0"/>
      <c r="IM3210" s="0"/>
      <c r="IN3210" s="0"/>
      <c r="IO3210" s="0"/>
      <c r="IP3210" s="0"/>
      <c r="IQ3210" s="0"/>
      <c r="IR3210" s="0"/>
      <c r="IS3210" s="0"/>
      <c r="IT3210" s="0"/>
      <c r="IU3210" s="0"/>
      <c r="IV3210" s="0"/>
      <c r="IW3210" s="0"/>
      <c r="IX3210" s="0"/>
      <c r="IY3210" s="0"/>
      <c r="IZ3210" s="0"/>
      <c r="JA3210" s="0"/>
      <c r="JB3210" s="0"/>
      <c r="JC3210" s="0"/>
      <c r="JD3210" s="0"/>
      <c r="JE3210" s="0"/>
      <c r="JF3210" s="0"/>
      <c r="JG3210" s="0"/>
      <c r="JH3210" s="0"/>
      <c r="JI3210" s="0"/>
      <c r="JJ3210" s="0"/>
      <c r="JK3210" s="0"/>
      <c r="JL3210" s="0"/>
      <c r="JM3210" s="0"/>
      <c r="JN3210" s="0"/>
      <c r="JO3210" s="0"/>
      <c r="JP3210" s="0"/>
      <c r="JQ3210" s="0"/>
      <c r="JR3210" s="0"/>
      <c r="JS3210" s="0"/>
      <c r="JT3210" s="0"/>
      <c r="JU3210" s="0"/>
      <c r="JV3210" s="0"/>
      <c r="JW3210" s="0"/>
      <c r="JX3210" s="0"/>
      <c r="JY3210" s="0"/>
      <c r="JZ3210" s="0"/>
      <c r="KA3210" s="0"/>
      <c r="KB3210" s="0"/>
      <c r="KC3210" s="0"/>
      <c r="KD3210" s="0"/>
      <c r="KE3210" s="0"/>
      <c r="KF3210" s="0"/>
      <c r="KG3210" s="0"/>
      <c r="KH3210" s="0"/>
      <c r="KI3210" s="0"/>
      <c r="KJ3210" s="0"/>
      <c r="KK3210" s="0"/>
      <c r="KL3210" s="0"/>
      <c r="KM3210" s="0"/>
      <c r="KN3210" s="0"/>
      <c r="KO3210" s="0"/>
      <c r="KP3210" s="0"/>
      <c r="KQ3210" s="0"/>
      <c r="KR3210" s="0"/>
      <c r="KS3210" s="0"/>
      <c r="KT3210" s="0"/>
      <c r="KU3210" s="0"/>
      <c r="KV3210" s="0"/>
      <c r="KW3210" s="0"/>
      <c r="KX3210" s="0"/>
      <c r="KY3210" s="0"/>
      <c r="KZ3210" s="0"/>
      <c r="LA3210" s="0"/>
      <c r="LB3210" s="0"/>
      <c r="LC3210" s="0"/>
      <c r="LD3210" s="0"/>
      <c r="LE3210" s="0"/>
      <c r="LF3210" s="0"/>
      <c r="LG3210" s="0"/>
      <c r="LH3210" s="0"/>
      <c r="LI3210" s="0"/>
      <c r="LJ3210" s="0"/>
      <c r="LK3210" s="0"/>
      <c r="LL3210" s="0"/>
      <c r="LM3210" s="0"/>
      <c r="LN3210" s="0"/>
      <c r="LO3210" s="0"/>
      <c r="LP3210" s="0"/>
      <c r="LQ3210" s="0"/>
      <c r="LR3210" s="0"/>
      <c r="LS3210" s="0"/>
      <c r="LT3210" s="0"/>
      <c r="LU3210" s="0"/>
      <c r="LV3210" s="0"/>
      <c r="LW3210" s="0"/>
      <c r="LX3210" s="0"/>
      <c r="LY3210" s="0"/>
      <c r="LZ3210" s="0"/>
      <c r="MA3210" s="0"/>
      <c r="MB3210" s="0"/>
      <c r="MC3210" s="0"/>
      <c r="MD3210" s="0"/>
      <c r="ME3210" s="0"/>
      <c r="MF3210" s="0"/>
      <c r="MG3210" s="0"/>
      <c r="MH3210" s="0"/>
      <c r="MI3210" s="0"/>
      <c r="MJ3210" s="0"/>
      <c r="MK3210" s="0"/>
      <c r="ML3210" s="0"/>
      <c r="MM3210" s="0"/>
      <c r="MN3210" s="0"/>
      <c r="MO3210" s="0"/>
      <c r="MP3210" s="0"/>
      <c r="MQ3210" s="0"/>
      <c r="MR3210" s="0"/>
      <c r="MS3210" s="0"/>
      <c r="MT3210" s="0"/>
      <c r="MU3210" s="0"/>
      <c r="MV3210" s="0"/>
      <c r="MW3210" s="0"/>
      <c r="MX3210" s="0"/>
      <c r="MY3210" s="0"/>
      <c r="MZ3210" s="0"/>
      <c r="NA3210" s="0"/>
      <c r="NB3210" s="0"/>
      <c r="NC3210" s="0"/>
      <c r="ND3210" s="0"/>
      <c r="NE3210" s="0"/>
      <c r="NF3210" s="0"/>
      <c r="NG3210" s="0"/>
      <c r="NH3210" s="0"/>
      <c r="NI3210" s="0"/>
      <c r="NJ3210" s="0"/>
      <c r="NK3210" s="0"/>
      <c r="NL3210" s="0"/>
      <c r="NM3210" s="0"/>
      <c r="NN3210" s="0"/>
      <c r="NO3210" s="0"/>
      <c r="NP3210" s="0"/>
      <c r="NQ3210" s="0"/>
      <c r="NR3210" s="0"/>
      <c r="NS3210" s="0"/>
      <c r="NT3210" s="0"/>
      <c r="NU3210" s="0"/>
      <c r="NV3210" s="0"/>
      <c r="NW3210" s="0"/>
      <c r="NX3210" s="0"/>
      <c r="NY3210" s="0"/>
      <c r="NZ3210" s="0"/>
      <c r="OA3210" s="0"/>
      <c r="OB3210" s="0"/>
      <c r="OC3210" s="0"/>
      <c r="OD3210" s="0"/>
      <c r="OE3210" s="0"/>
      <c r="OF3210" s="0"/>
      <c r="OG3210" s="0"/>
      <c r="OH3210" s="0"/>
      <c r="OI3210" s="0"/>
      <c r="OJ3210" s="0"/>
      <c r="OK3210" s="0"/>
      <c r="OL3210" s="0"/>
      <c r="OM3210" s="0"/>
      <c r="ON3210" s="0"/>
      <c r="OO3210" s="0"/>
      <c r="OP3210" s="0"/>
      <c r="OQ3210" s="0"/>
      <c r="OR3210" s="0"/>
      <c r="OS3210" s="0"/>
      <c r="OT3210" s="0"/>
      <c r="OU3210" s="0"/>
      <c r="OV3210" s="0"/>
      <c r="OW3210" s="0"/>
      <c r="OX3210" s="0"/>
      <c r="OY3210" s="0"/>
      <c r="OZ3210" s="0"/>
      <c r="PA3210" s="0"/>
      <c r="PB3210" s="0"/>
      <c r="PC3210" s="0"/>
      <c r="PD3210" s="0"/>
      <c r="PE3210" s="0"/>
      <c r="PF3210" s="0"/>
      <c r="PG3210" s="0"/>
      <c r="PH3210" s="0"/>
      <c r="PI3210" s="0"/>
      <c r="PJ3210" s="0"/>
      <c r="PK3210" s="0"/>
      <c r="PL3210" s="0"/>
      <c r="PM3210" s="0"/>
      <c r="PN3210" s="0"/>
      <c r="PO3210" s="0"/>
      <c r="PP3210" s="0"/>
      <c r="PQ3210" s="0"/>
      <c r="PR3210" s="0"/>
      <c r="PS3210" s="0"/>
      <c r="PT3210" s="0"/>
      <c r="PU3210" s="0"/>
      <c r="PV3210" s="0"/>
      <c r="PW3210" s="0"/>
      <c r="PX3210" s="0"/>
      <c r="PY3210" s="0"/>
      <c r="PZ3210" s="0"/>
      <c r="QA3210" s="0"/>
      <c r="QB3210" s="0"/>
      <c r="QC3210" s="0"/>
      <c r="QD3210" s="0"/>
      <c r="QE3210" s="0"/>
      <c r="QF3210" s="0"/>
      <c r="QG3210" s="0"/>
      <c r="QH3210" s="0"/>
      <c r="QI3210" s="0"/>
      <c r="QJ3210" s="0"/>
      <c r="QK3210" s="0"/>
      <c r="QL3210" s="0"/>
      <c r="QM3210" s="0"/>
      <c r="QN3210" s="0"/>
      <c r="QO3210" s="0"/>
      <c r="QP3210" s="0"/>
      <c r="QQ3210" s="0"/>
      <c r="QR3210" s="0"/>
      <c r="QS3210" s="0"/>
      <c r="QT3210" s="0"/>
      <c r="QU3210" s="0"/>
      <c r="QV3210" s="0"/>
      <c r="QW3210" s="0"/>
      <c r="QX3210" s="0"/>
      <c r="QY3210" s="0"/>
      <c r="QZ3210" s="0"/>
      <c r="RA3210" s="0"/>
      <c r="RB3210" s="0"/>
      <c r="RC3210" s="0"/>
      <c r="RD3210" s="0"/>
      <c r="RE3210" s="0"/>
      <c r="RF3210" s="0"/>
      <c r="RG3210" s="0"/>
      <c r="RH3210" s="0"/>
      <c r="RI3210" s="0"/>
      <c r="RJ3210" s="0"/>
      <c r="RK3210" s="0"/>
      <c r="RL3210" s="0"/>
      <c r="RM3210" s="0"/>
      <c r="RN3210" s="0"/>
      <c r="RO3210" s="0"/>
      <c r="RP3210" s="0"/>
      <c r="RQ3210" s="0"/>
      <c r="RR3210" s="0"/>
      <c r="RS3210" s="0"/>
      <c r="RT3210" s="0"/>
      <c r="RU3210" s="0"/>
      <c r="RV3210" s="0"/>
      <c r="RW3210" s="0"/>
      <c r="RX3210" s="0"/>
      <c r="RY3210" s="0"/>
      <c r="RZ3210" s="0"/>
      <c r="SA3210" s="0"/>
      <c r="SB3210" s="0"/>
      <c r="SC3210" s="0"/>
      <c r="SD3210" s="0"/>
      <c r="SE3210" s="0"/>
      <c r="SF3210" s="0"/>
      <c r="SG3210" s="0"/>
      <c r="SH3210" s="0"/>
      <c r="SI3210" s="0"/>
      <c r="SJ3210" s="0"/>
      <c r="SK3210" s="0"/>
      <c r="SL3210" s="0"/>
      <c r="SM3210" s="0"/>
      <c r="SN3210" s="0"/>
      <c r="SO3210" s="0"/>
      <c r="SP3210" s="0"/>
      <c r="SQ3210" s="0"/>
      <c r="SR3210" s="0"/>
      <c r="SS3210" s="0"/>
      <c r="ST3210" s="0"/>
      <c r="SU3210" s="0"/>
      <c r="SV3210" s="0"/>
      <c r="SW3210" s="0"/>
      <c r="SX3210" s="0"/>
      <c r="SY3210" s="0"/>
      <c r="SZ3210" s="0"/>
      <c r="TA3210" s="0"/>
      <c r="TB3210" s="0"/>
      <c r="TC3210" s="0"/>
      <c r="TD3210" s="0"/>
      <c r="TE3210" s="0"/>
      <c r="TF3210" s="0"/>
      <c r="TG3210" s="0"/>
      <c r="TH3210" s="0"/>
      <c r="TI3210" s="0"/>
      <c r="TJ3210" s="0"/>
      <c r="TK3210" s="0"/>
      <c r="TL3210" s="0"/>
      <c r="TM3210" s="0"/>
      <c r="TN3210" s="0"/>
      <c r="TO3210" s="0"/>
      <c r="TP3210" s="0"/>
      <c r="TQ3210" s="0"/>
      <c r="TR3210" s="0"/>
      <c r="TS3210" s="0"/>
      <c r="TT3210" s="0"/>
      <c r="TU3210" s="0"/>
      <c r="TV3210" s="0"/>
      <c r="TW3210" s="0"/>
      <c r="TX3210" s="0"/>
      <c r="TY3210" s="0"/>
      <c r="TZ3210" s="0"/>
      <c r="UA3210" s="0"/>
      <c r="UB3210" s="0"/>
      <c r="UC3210" s="0"/>
      <c r="UD3210" s="0"/>
      <c r="UE3210" s="0"/>
      <c r="UF3210" s="0"/>
      <c r="UG3210" s="0"/>
      <c r="UH3210" s="0"/>
      <c r="UI3210" s="0"/>
      <c r="UJ3210" s="0"/>
      <c r="UK3210" s="0"/>
      <c r="UL3210" s="0"/>
      <c r="UM3210" s="0"/>
      <c r="UN3210" s="0"/>
      <c r="UO3210" s="0"/>
      <c r="UP3210" s="0"/>
      <c r="UQ3210" s="0"/>
      <c r="UR3210" s="0"/>
      <c r="US3210" s="0"/>
      <c r="UT3210" s="0"/>
      <c r="UU3210" s="0"/>
      <c r="UV3210" s="0"/>
      <c r="UW3210" s="0"/>
      <c r="UX3210" s="0"/>
      <c r="UY3210" s="0"/>
      <c r="UZ3210" s="0"/>
      <c r="VA3210" s="0"/>
      <c r="VB3210" s="0"/>
      <c r="VC3210" s="0"/>
      <c r="VD3210" s="0"/>
      <c r="VE3210" s="0"/>
      <c r="VF3210" s="0"/>
      <c r="VG3210" s="0"/>
      <c r="VH3210" s="0"/>
      <c r="VI3210" s="0"/>
      <c r="VJ3210" s="0"/>
      <c r="VK3210" s="0"/>
      <c r="VL3210" s="0"/>
      <c r="VM3210" s="0"/>
      <c r="VN3210" s="0"/>
      <c r="VO3210" s="0"/>
      <c r="VP3210" s="0"/>
      <c r="VQ3210" s="0"/>
      <c r="VR3210" s="0"/>
      <c r="VS3210" s="0"/>
      <c r="VT3210" s="0"/>
      <c r="VU3210" s="0"/>
      <c r="VV3210" s="0"/>
      <c r="VW3210" s="0"/>
      <c r="VX3210" s="0"/>
      <c r="VY3210" s="0"/>
      <c r="VZ3210" s="0"/>
      <c r="WA3210" s="0"/>
      <c r="WB3210" s="0"/>
      <c r="WC3210" s="0"/>
      <c r="WD3210" s="0"/>
      <c r="WE3210" s="0"/>
      <c r="WF3210" s="0"/>
      <c r="WG3210" s="0"/>
      <c r="WH3210" s="0"/>
      <c r="WI3210" s="0"/>
      <c r="WJ3210" s="0"/>
      <c r="WK3210" s="0"/>
      <c r="WL3210" s="0"/>
      <c r="WM3210" s="0"/>
      <c r="WN3210" s="0"/>
      <c r="WO3210" s="0"/>
      <c r="WP3210" s="0"/>
      <c r="WQ3210" s="0"/>
      <c r="WR3210" s="0"/>
      <c r="WS3210" s="0"/>
      <c r="WT3210" s="0"/>
      <c r="WU3210" s="0"/>
      <c r="WV3210" s="0"/>
      <c r="WW3210" s="0"/>
      <c r="WX3210" s="0"/>
      <c r="WY3210" s="0"/>
      <c r="WZ3210" s="0"/>
      <c r="XA3210" s="0"/>
      <c r="XB3210" s="0"/>
      <c r="XC3210" s="0"/>
      <c r="XD3210" s="0"/>
      <c r="XE3210" s="0"/>
      <c r="XF3210" s="0"/>
      <c r="XG3210" s="0"/>
      <c r="XH3210" s="0"/>
      <c r="XI3210" s="0"/>
      <c r="XJ3210" s="0"/>
      <c r="XK3210" s="0"/>
      <c r="XL3210" s="0"/>
      <c r="XM3210" s="0"/>
      <c r="XN3210" s="0"/>
      <c r="XO3210" s="0"/>
      <c r="XP3210" s="0"/>
      <c r="XQ3210" s="0"/>
      <c r="XR3210" s="0"/>
      <c r="XS3210" s="0"/>
      <c r="XT3210" s="0"/>
      <c r="XU3210" s="0"/>
      <c r="XV3210" s="0"/>
      <c r="XW3210" s="0"/>
      <c r="XX3210" s="0"/>
      <c r="XY3210" s="0"/>
      <c r="XZ3210" s="0"/>
      <c r="YA3210" s="0"/>
      <c r="YB3210" s="0"/>
      <c r="YC3210" s="0"/>
      <c r="YD3210" s="0"/>
      <c r="YE3210" s="0"/>
      <c r="YF3210" s="0"/>
      <c r="YG3210" s="0"/>
      <c r="YH3210" s="0"/>
      <c r="YI3210" s="0"/>
      <c r="YJ3210" s="0"/>
      <c r="YK3210" s="0"/>
      <c r="YL3210" s="0"/>
      <c r="YM3210" s="0"/>
      <c r="YN3210" s="0"/>
      <c r="YO3210" s="0"/>
      <c r="YP3210" s="0"/>
      <c r="YQ3210" s="0"/>
      <c r="YR3210" s="0"/>
      <c r="YS3210" s="0"/>
      <c r="YT3210" s="0"/>
      <c r="YU3210" s="0"/>
      <c r="YV3210" s="0"/>
      <c r="YW3210" s="0"/>
      <c r="YX3210" s="0"/>
      <c r="YY3210" s="0"/>
      <c r="YZ3210" s="0"/>
      <c r="ZA3210" s="0"/>
      <c r="ZB3210" s="0"/>
      <c r="ZC3210" s="0"/>
      <c r="ZD3210" s="0"/>
      <c r="ZE3210" s="0"/>
      <c r="ZF3210" s="0"/>
      <c r="ZG3210" s="0"/>
      <c r="ZH3210" s="0"/>
      <c r="ZI3210" s="0"/>
      <c r="ZJ3210" s="0"/>
      <c r="ZK3210" s="0"/>
      <c r="ZL3210" s="0"/>
      <c r="ZM3210" s="0"/>
      <c r="ZN3210" s="0"/>
      <c r="ZO3210" s="0"/>
      <c r="ZP3210" s="0"/>
      <c r="ZQ3210" s="0"/>
      <c r="ZR3210" s="0"/>
      <c r="ZS3210" s="0"/>
      <c r="ZT3210" s="0"/>
      <c r="ZU3210" s="0"/>
      <c r="ZV3210" s="0"/>
      <c r="ZW3210" s="0"/>
      <c r="ZX3210" s="0"/>
      <c r="ZY3210" s="0"/>
      <c r="ZZ3210" s="0"/>
      <c r="AAA3210" s="0"/>
      <c r="AAB3210" s="0"/>
      <c r="AAC3210" s="0"/>
      <c r="AAD3210" s="0"/>
      <c r="AAE3210" s="0"/>
      <c r="AAF3210" s="0"/>
      <c r="AAG3210" s="0"/>
      <c r="AAH3210" s="0"/>
      <c r="AAI3210" s="0"/>
      <c r="AAJ3210" s="0"/>
      <c r="AAK3210" s="0"/>
      <c r="AAL3210" s="0"/>
      <c r="AAM3210" s="0"/>
      <c r="AAN3210" s="0"/>
      <c r="AAO3210" s="0"/>
      <c r="AAP3210" s="0"/>
      <c r="AAQ3210" s="0"/>
      <c r="AAR3210" s="0"/>
      <c r="AAS3210" s="0"/>
      <c r="AAT3210" s="0"/>
      <c r="AAU3210" s="0"/>
      <c r="AAV3210" s="0"/>
      <c r="AAW3210" s="0"/>
      <c r="AAX3210" s="0"/>
      <c r="AAY3210" s="0"/>
      <c r="AAZ3210" s="0"/>
      <c r="ABA3210" s="0"/>
      <c r="ABB3210" s="0"/>
      <c r="ABC3210" s="0"/>
      <c r="ABD3210" s="0"/>
      <c r="ABE3210" s="0"/>
      <c r="ABF3210" s="0"/>
      <c r="ABG3210" s="0"/>
      <c r="ABH3210" s="0"/>
      <c r="ABI3210" s="0"/>
      <c r="ABJ3210" s="0"/>
      <c r="ABK3210" s="0"/>
      <c r="ABL3210" s="0"/>
      <c r="ABM3210" s="0"/>
      <c r="ABN3210" s="0"/>
      <c r="ABO3210" s="0"/>
      <c r="ABP3210" s="0"/>
      <c r="ABQ3210" s="0"/>
      <c r="ABR3210" s="0"/>
      <c r="ABS3210" s="0"/>
      <c r="ABT3210" s="0"/>
      <c r="ABU3210" s="0"/>
      <c r="ABV3210" s="0"/>
      <c r="ABW3210" s="0"/>
      <c r="ABX3210" s="0"/>
      <c r="ABY3210" s="0"/>
      <c r="ABZ3210" s="0"/>
      <c r="ACA3210" s="0"/>
      <c r="ACB3210" s="0"/>
      <c r="ACC3210" s="0"/>
      <c r="ACD3210" s="0"/>
      <c r="ACE3210" s="0"/>
      <c r="ACF3210" s="0"/>
      <c r="ACG3210" s="0"/>
      <c r="ACH3210" s="0"/>
      <c r="ACI3210" s="0"/>
      <c r="ACJ3210" s="0"/>
      <c r="ACK3210" s="0"/>
      <c r="ACL3210" s="0"/>
      <c r="ACM3210" s="0"/>
      <c r="ACN3210" s="0"/>
      <c r="ACO3210" s="0"/>
      <c r="ACP3210" s="0"/>
      <c r="ACQ3210" s="0"/>
      <c r="ACR3210" s="0"/>
      <c r="ACS3210" s="0"/>
      <c r="ACT3210" s="0"/>
      <c r="ACU3210" s="0"/>
      <c r="ACV3210" s="0"/>
      <c r="ACW3210" s="0"/>
      <c r="ACX3210" s="0"/>
      <c r="ACY3210" s="0"/>
      <c r="ACZ3210" s="0"/>
      <c r="ADA3210" s="0"/>
      <c r="ADB3210" s="0"/>
      <c r="ADC3210" s="0"/>
      <c r="ADD3210" s="0"/>
      <c r="ADE3210" s="0"/>
      <c r="ADF3210" s="0"/>
      <c r="ADG3210" s="0"/>
      <c r="ADH3210" s="0"/>
      <c r="ADI3210" s="0"/>
      <c r="ADJ3210" s="0"/>
      <c r="ADK3210" s="0"/>
      <c r="ADL3210" s="0"/>
      <c r="ADM3210" s="0"/>
      <c r="ADN3210" s="0"/>
      <c r="ADO3210" s="0"/>
      <c r="ADP3210" s="0"/>
      <c r="ADQ3210" s="0"/>
      <c r="ADR3210" s="0"/>
      <c r="ADS3210" s="0"/>
      <c r="ADT3210" s="0"/>
      <c r="ADU3210" s="0"/>
      <c r="ADV3210" s="0"/>
      <c r="ADW3210" s="0"/>
      <c r="ADX3210" s="0"/>
      <c r="ADY3210" s="0"/>
      <c r="ADZ3210" s="0"/>
      <c r="AEA3210" s="0"/>
      <c r="AEB3210" s="0"/>
      <c r="AEC3210" s="0"/>
      <c r="AED3210" s="0"/>
      <c r="AEE3210" s="0"/>
      <c r="AEF3210" s="0"/>
      <c r="AEG3210" s="0"/>
      <c r="AEH3210" s="0"/>
      <c r="AEI3210" s="0"/>
      <c r="AEJ3210" s="0"/>
      <c r="AEK3210" s="0"/>
      <c r="AEL3210" s="0"/>
      <c r="AEM3210" s="0"/>
      <c r="AEN3210" s="0"/>
      <c r="AEO3210" s="0"/>
      <c r="AEP3210" s="0"/>
      <c r="AEQ3210" s="0"/>
      <c r="AER3210" s="0"/>
      <c r="AES3210" s="0"/>
      <c r="AET3210" s="0"/>
      <c r="AEU3210" s="0"/>
      <c r="AEV3210" s="0"/>
      <c r="AEW3210" s="0"/>
      <c r="AEX3210" s="0"/>
      <c r="AEY3210" s="0"/>
      <c r="AEZ3210" s="0"/>
      <c r="AFA3210" s="0"/>
      <c r="AFB3210" s="0"/>
      <c r="AFC3210" s="0"/>
      <c r="AFD3210" s="0"/>
      <c r="AFE3210" s="0"/>
      <c r="AFF3210" s="0"/>
      <c r="AFG3210" s="0"/>
      <c r="AFH3210" s="0"/>
      <c r="AFI3210" s="0"/>
      <c r="AFJ3210" s="0"/>
      <c r="AFK3210" s="0"/>
      <c r="AFL3210" s="0"/>
      <c r="AFM3210" s="0"/>
      <c r="AFN3210" s="0"/>
      <c r="AFO3210" s="0"/>
      <c r="AFP3210" s="0"/>
      <c r="AFQ3210" s="0"/>
      <c r="AFR3210" s="0"/>
      <c r="AFS3210" s="0"/>
      <c r="AFT3210" s="0"/>
      <c r="AFU3210" s="0"/>
      <c r="AFV3210" s="0"/>
      <c r="AFW3210" s="0"/>
      <c r="AFX3210" s="0"/>
      <c r="AFY3210" s="0"/>
      <c r="AFZ3210" s="0"/>
      <c r="AGA3210" s="0"/>
      <c r="AGB3210" s="0"/>
      <c r="AGC3210" s="0"/>
      <c r="AGD3210" s="0"/>
      <c r="AGE3210" s="0"/>
      <c r="AGF3210" s="0"/>
      <c r="AGG3210" s="0"/>
      <c r="AGH3210" s="0"/>
      <c r="AGI3210" s="0"/>
      <c r="AGJ3210" s="0"/>
      <c r="AGK3210" s="0"/>
      <c r="AGL3210" s="0"/>
      <c r="AGM3210" s="0"/>
      <c r="AGN3210" s="0"/>
      <c r="AGO3210" s="0"/>
      <c r="AGP3210" s="0"/>
      <c r="AGQ3210" s="0"/>
      <c r="AGR3210" s="0"/>
      <c r="AGS3210" s="0"/>
      <c r="AGT3210" s="0"/>
      <c r="AGU3210" s="0"/>
      <c r="AGV3210" s="0"/>
      <c r="AGW3210" s="0"/>
      <c r="AGX3210" s="0"/>
      <c r="AGY3210" s="0"/>
      <c r="AGZ3210" s="0"/>
      <c r="AHA3210" s="0"/>
      <c r="AHB3210" s="0"/>
      <c r="AHC3210" s="0"/>
      <c r="AHD3210" s="0"/>
      <c r="AHE3210" s="0"/>
      <c r="AHF3210" s="0"/>
      <c r="AHG3210" s="0"/>
      <c r="AHH3210" s="0"/>
      <c r="AHI3210" s="0"/>
      <c r="AHJ3210" s="0"/>
      <c r="AHK3210" s="0"/>
      <c r="AHL3210" s="0"/>
      <c r="AHM3210" s="0"/>
      <c r="AHN3210" s="0"/>
      <c r="AHO3210" s="0"/>
      <c r="AHP3210" s="0"/>
      <c r="AHQ3210" s="0"/>
      <c r="AHR3210" s="0"/>
      <c r="AHS3210" s="0"/>
      <c r="AHT3210" s="0"/>
      <c r="AHU3210" s="0"/>
      <c r="AHV3210" s="0"/>
      <c r="AHW3210" s="0"/>
      <c r="AHX3210" s="0"/>
      <c r="AHY3210" s="0"/>
      <c r="AHZ3210" s="0"/>
      <c r="AIA3210" s="0"/>
      <c r="AIB3210" s="0"/>
      <c r="AIC3210" s="0"/>
      <c r="AID3210" s="0"/>
      <c r="AIE3210" s="0"/>
      <c r="AIF3210" s="0"/>
      <c r="AIG3210" s="0"/>
      <c r="AIH3210" s="0"/>
      <c r="AII3210" s="0"/>
      <c r="AIJ3210" s="0"/>
      <c r="AIK3210" s="0"/>
      <c r="AIL3210" s="0"/>
      <c r="AIM3210" s="0"/>
      <c r="AIN3210" s="0"/>
      <c r="AIO3210" s="0"/>
      <c r="AIP3210" s="0"/>
      <c r="AIQ3210" s="0"/>
      <c r="AIR3210" s="0"/>
      <c r="AIS3210" s="0"/>
      <c r="AIT3210" s="0"/>
      <c r="AIU3210" s="0"/>
      <c r="AIV3210" s="0"/>
      <c r="AIW3210" s="0"/>
      <c r="AIX3210" s="0"/>
      <c r="AIY3210" s="0"/>
      <c r="AIZ3210" s="0"/>
      <c r="AJA3210" s="0"/>
      <c r="AJB3210" s="0"/>
      <c r="AJC3210" s="0"/>
      <c r="AJD3210" s="0"/>
      <c r="AJE3210" s="0"/>
      <c r="AJF3210" s="0"/>
      <c r="AJG3210" s="0"/>
      <c r="AJH3210" s="0"/>
      <c r="AJI3210" s="0"/>
      <c r="AJJ3210" s="0"/>
      <c r="AJK3210" s="0"/>
      <c r="AJL3210" s="0"/>
      <c r="AJM3210" s="0"/>
      <c r="AJN3210" s="0"/>
      <c r="AJO3210" s="0"/>
      <c r="AJP3210" s="0"/>
      <c r="AJQ3210" s="0"/>
      <c r="AJR3210" s="0"/>
      <c r="AJS3210" s="0"/>
      <c r="AJT3210" s="0"/>
      <c r="AJU3210" s="0"/>
      <c r="AJV3210" s="0"/>
      <c r="AJW3210" s="0"/>
      <c r="AJX3210" s="0"/>
      <c r="AJY3210" s="0"/>
      <c r="AJZ3210" s="0"/>
      <c r="AKA3210" s="0"/>
      <c r="AKB3210" s="0"/>
      <c r="AKC3210" s="0"/>
      <c r="AKD3210" s="0"/>
      <c r="AKE3210" s="0"/>
      <c r="AKF3210" s="0"/>
      <c r="AKG3210" s="0"/>
      <c r="AKH3210" s="0"/>
      <c r="AKI3210" s="0"/>
      <c r="AKJ3210" s="0"/>
      <c r="AKK3210" s="0"/>
      <c r="AKL3210" s="0"/>
      <c r="AKM3210" s="0"/>
      <c r="AKN3210" s="0"/>
      <c r="AKO3210" s="0"/>
      <c r="AKP3210" s="0"/>
      <c r="AKQ3210" s="0"/>
      <c r="AKR3210" s="0"/>
      <c r="AKS3210" s="0"/>
      <c r="AKT3210" s="0"/>
      <c r="AKU3210" s="0"/>
      <c r="AKV3210" s="0"/>
      <c r="AKW3210" s="0"/>
      <c r="AKX3210" s="0"/>
      <c r="AKY3210" s="0"/>
      <c r="AKZ3210" s="0"/>
      <c r="ALA3210" s="0"/>
      <c r="ALB3210" s="0"/>
      <c r="ALC3210" s="0"/>
      <c r="ALD3210" s="0"/>
      <c r="ALE3210" s="0"/>
      <c r="ALF3210" s="0"/>
      <c r="ALG3210" s="0"/>
      <c r="ALH3210" s="0"/>
      <c r="ALI3210" s="0"/>
      <c r="ALJ3210" s="0"/>
      <c r="ALK3210" s="0"/>
      <c r="ALL3210" s="0"/>
      <c r="ALM3210" s="0"/>
      <c r="ALN3210" s="0"/>
      <c r="ALO3210" s="0"/>
      <c r="ALP3210" s="0"/>
      <c r="ALQ3210" s="0"/>
      <c r="ALR3210" s="0"/>
      <c r="ALS3210" s="0"/>
      <c r="ALT3210" s="0"/>
      <c r="ALU3210" s="0"/>
      <c r="ALV3210" s="0"/>
      <c r="ALW3210" s="0"/>
      <c r="ALX3210" s="0"/>
      <c r="ALY3210" s="0"/>
      <c r="ALZ3210" s="0"/>
      <c r="AMA3210" s="0"/>
      <c r="AMB3210" s="0"/>
      <c r="AMC3210" s="0"/>
      <c r="AMD3210" s="0"/>
      <c r="AME3210" s="0"/>
      <c r="AMF3210" s="0"/>
      <c r="AMG3210" s="0"/>
      <c r="AMH3210" s="0"/>
      <c r="AMI3210" s="0"/>
    </row>
    <row r="3211" customFormat="false" ht="12.75" hidden="false" customHeight="false" outlineLevel="0" collapsed="false">
      <c r="A3211" s="1" t="s">
        <v>3453</v>
      </c>
      <c r="C3211" s="27" t="s">
        <v>3455</v>
      </c>
      <c r="D3211" s="27" t="s">
        <v>507</v>
      </c>
      <c r="E3211" s="97"/>
      <c r="F3211" s="31"/>
      <c r="G3211" s="27"/>
      <c r="H3211" s="30" t="s">
        <v>61</v>
      </c>
      <c r="I3211" s="31" t="n">
        <v>2.59</v>
      </c>
      <c r="J3211" s="31" t="s">
        <v>3437</v>
      </c>
      <c r="BM3211" s="0"/>
      <c r="BN3211" s="0"/>
      <c r="BO3211" s="0"/>
      <c r="BP3211" s="0"/>
      <c r="BQ3211" s="0"/>
      <c r="BR3211" s="0"/>
      <c r="BS3211" s="0"/>
      <c r="BT3211" s="0"/>
      <c r="BU3211" s="0"/>
      <c r="BV3211" s="0"/>
      <c r="BW3211" s="0"/>
      <c r="BX3211" s="0"/>
      <c r="BY3211" s="0"/>
      <c r="BZ3211" s="0"/>
      <c r="CA3211" s="0"/>
      <c r="CB3211" s="0"/>
      <c r="CC3211" s="0"/>
      <c r="CD3211" s="0"/>
      <c r="CE3211" s="0"/>
      <c r="CF3211" s="0"/>
      <c r="CG3211" s="0"/>
      <c r="CH3211" s="0"/>
      <c r="CI3211" s="0"/>
      <c r="CJ3211" s="0"/>
      <c r="CK3211" s="0"/>
      <c r="CL3211" s="0"/>
      <c r="CM3211" s="0"/>
      <c r="CN3211" s="0"/>
      <c r="CO3211" s="0"/>
      <c r="CP3211" s="0"/>
      <c r="CQ3211" s="0"/>
      <c r="CR3211" s="0"/>
      <c r="CS3211" s="0"/>
      <c r="CT3211" s="0"/>
      <c r="CU3211" s="0"/>
      <c r="CV3211" s="0"/>
      <c r="CW3211" s="0"/>
      <c r="CX3211" s="0"/>
      <c r="CY3211" s="0"/>
      <c r="CZ3211" s="0"/>
      <c r="DA3211" s="0"/>
      <c r="DB3211" s="0"/>
      <c r="DC3211" s="0"/>
      <c r="DD3211" s="0"/>
      <c r="DE3211" s="0"/>
      <c r="DF3211" s="0"/>
      <c r="DG3211" s="0"/>
      <c r="DH3211" s="0"/>
      <c r="DI3211" s="0"/>
      <c r="DJ3211" s="0"/>
      <c r="DK3211" s="0"/>
      <c r="DL3211" s="0"/>
      <c r="DM3211" s="0"/>
      <c r="DN3211" s="0"/>
      <c r="DO3211" s="0"/>
      <c r="DP3211" s="0"/>
      <c r="DQ3211" s="0"/>
      <c r="DR3211" s="0"/>
      <c r="DS3211" s="0"/>
      <c r="DT3211" s="0"/>
      <c r="DU3211" s="0"/>
      <c r="DV3211" s="0"/>
      <c r="DW3211" s="0"/>
      <c r="DX3211" s="0"/>
      <c r="DY3211" s="0"/>
      <c r="DZ3211" s="0"/>
      <c r="EA3211" s="0"/>
      <c r="EB3211" s="0"/>
      <c r="EC3211" s="0"/>
      <c r="ED3211" s="0"/>
      <c r="EE3211" s="0"/>
      <c r="EF3211" s="0"/>
      <c r="EG3211" s="0"/>
      <c r="EH3211" s="0"/>
      <c r="EI3211" s="0"/>
      <c r="EJ3211" s="0"/>
      <c r="EK3211" s="0"/>
      <c r="EL3211" s="0"/>
      <c r="EM3211" s="0"/>
      <c r="EN3211" s="0"/>
      <c r="EO3211" s="0"/>
      <c r="EP3211" s="0"/>
      <c r="EQ3211" s="0"/>
      <c r="ER3211" s="0"/>
      <c r="ES3211" s="0"/>
      <c r="ET3211" s="0"/>
      <c r="EU3211" s="0"/>
      <c r="EV3211" s="0"/>
      <c r="EW3211" s="0"/>
      <c r="EX3211" s="0"/>
      <c r="EY3211" s="0"/>
      <c r="EZ3211" s="0"/>
      <c r="FA3211" s="0"/>
      <c r="FB3211" s="0"/>
      <c r="FC3211" s="0"/>
      <c r="FD3211" s="0"/>
      <c r="FE3211" s="0"/>
      <c r="FF3211" s="0"/>
      <c r="FG3211" s="0"/>
      <c r="FH3211" s="0"/>
      <c r="FI3211" s="0"/>
      <c r="FJ3211" s="0"/>
      <c r="FK3211" s="0"/>
      <c r="FL3211" s="0"/>
      <c r="FM3211" s="0"/>
      <c r="FN3211" s="0"/>
      <c r="FO3211" s="0"/>
      <c r="FP3211" s="0"/>
      <c r="FQ3211" s="0"/>
      <c r="FR3211" s="0"/>
      <c r="FS3211" s="0"/>
      <c r="FT3211" s="0"/>
      <c r="FU3211" s="0"/>
      <c r="FV3211" s="0"/>
      <c r="FW3211" s="0"/>
      <c r="FX3211" s="0"/>
      <c r="FY3211" s="0"/>
      <c r="FZ3211" s="0"/>
      <c r="GA3211" s="0"/>
      <c r="GB3211" s="0"/>
      <c r="GC3211" s="0"/>
      <c r="GD3211" s="0"/>
      <c r="GE3211" s="0"/>
      <c r="GF3211" s="0"/>
      <c r="GG3211" s="0"/>
      <c r="GH3211" s="0"/>
      <c r="GI3211" s="0"/>
      <c r="GJ3211" s="0"/>
      <c r="GK3211" s="0"/>
      <c r="GL3211" s="0"/>
      <c r="GM3211" s="0"/>
      <c r="GN3211" s="0"/>
      <c r="GO3211" s="0"/>
      <c r="GP3211" s="0"/>
      <c r="GQ3211" s="0"/>
      <c r="GR3211" s="0"/>
      <c r="GS3211" s="0"/>
      <c r="GT3211" s="0"/>
      <c r="GU3211" s="0"/>
      <c r="GV3211" s="0"/>
      <c r="GW3211" s="0"/>
      <c r="GX3211" s="0"/>
      <c r="GY3211" s="0"/>
      <c r="GZ3211" s="0"/>
      <c r="HA3211" s="0"/>
      <c r="HB3211" s="0"/>
      <c r="HC3211" s="0"/>
      <c r="HD3211" s="0"/>
      <c r="HE3211" s="0"/>
      <c r="HF3211" s="0"/>
      <c r="HG3211" s="0"/>
      <c r="HH3211" s="0"/>
      <c r="HI3211" s="0"/>
      <c r="HJ3211" s="0"/>
      <c r="HK3211" s="0"/>
      <c r="HL3211" s="0"/>
      <c r="HM3211" s="0"/>
      <c r="HN3211" s="0"/>
      <c r="HO3211" s="0"/>
      <c r="HP3211" s="0"/>
      <c r="HQ3211" s="0"/>
      <c r="HR3211" s="0"/>
      <c r="HS3211" s="0"/>
      <c r="HT3211" s="0"/>
      <c r="HU3211" s="0"/>
      <c r="HV3211" s="0"/>
      <c r="HW3211" s="0"/>
      <c r="HX3211" s="0"/>
      <c r="HY3211" s="0"/>
      <c r="HZ3211" s="0"/>
      <c r="IA3211" s="0"/>
      <c r="IB3211" s="0"/>
      <c r="IC3211" s="0"/>
      <c r="ID3211" s="0"/>
      <c r="IE3211" s="0"/>
      <c r="IF3211" s="0"/>
      <c r="IG3211" s="0"/>
      <c r="IH3211" s="0"/>
      <c r="II3211" s="0"/>
      <c r="IJ3211" s="0"/>
      <c r="IK3211" s="0"/>
      <c r="IL3211" s="0"/>
      <c r="IM3211" s="0"/>
      <c r="IN3211" s="0"/>
      <c r="IO3211" s="0"/>
      <c r="IP3211" s="0"/>
      <c r="IQ3211" s="0"/>
      <c r="IR3211" s="0"/>
      <c r="IS3211" s="0"/>
      <c r="IT3211" s="0"/>
      <c r="IU3211" s="0"/>
      <c r="IV3211" s="0"/>
      <c r="IW3211" s="0"/>
      <c r="IX3211" s="0"/>
      <c r="IY3211" s="0"/>
      <c r="IZ3211" s="0"/>
      <c r="JA3211" s="0"/>
      <c r="JB3211" s="0"/>
      <c r="JC3211" s="0"/>
      <c r="JD3211" s="0"/>
      <c r="JE3211" s="0"/>
      <c r="JF3211" s="0"/>
      <c r="JG3211" s="0"/>
      <c r="JH3211" s="0"/>
      <c r="JI3211" s="0"/>
      <c r="JJ3211" s="0"/>
      <c r="JK3211" s="0"/>
      <c r="JL3211" s="0"/>
      <c r="JM3211" s="0"/>
      <c r="JN3211" s="0"/>
      <c r="JO3211" s="0"/>
      <c r="JP3211" s="0"/>
      <c r="JQ3211" s="0"/>
      <c r="JR3211" s="0"/>
      <c r="JS3211" s="0"/>
      <c r="JT3211" s="0"/>
      <c r="JU3211" s="0"/>
      <c r="JV3211" s="0"/>
      <c r="JW3211" s="0"/>
      <c r="JX3211" s="0"/>
      <c r="JY3211" s="0"/>
      <c r="JZ3211" s="0"/>
      <c r="KA3211" s="0"/>
      <c r="KB3211" s="0"/>
      <c r="KC3211" s="0"/>
      <c r="KD3211" s="0"/>
      <c r="KE3211" s="0"/>
      <c r="KF3211" s="0"/>
      <c r="KG3211" s="0"/>
      <c r="KH3211" s="0"/>
      <c r="KI3211" s="0"/>
      <c r="KJ3211" s="0"/>
      <c r="KK3211" s="0"/>
      <c r="KL3211" s="0"/>
      <c r="KM3211" s="0"/>
      <c r="KN3211" s="0"/>
      <c r="KO3211" s="0"/>
      <c r="KP3211" s="0"/>
      <c r="KQ3211" s="0"/>
      <c r="KR3211" s="0"/>
      <c r="KS3211" s="0"/>
      <c r="KT3211" s="0"/>
      <c r="KU3211" s="0"/>
      <c r="KV3211" s="0"/>
      <c r="KW3211" s="0"/>
      <c r="KX3211" s="0"/>
      <c r="KY3211" s="0"/>
      <c r="KZ3211" s="0"/>
      <c r="LA3211" s="0"/>
      <c r="LB3211" s="0"/>
      <c r="LC3211" s="0"/>
      <c r="LD3211" s="0"/>
      <c r="LE3211" s="0"/>
      <c r="LF3211" s="0"/>
      <c r="LG3211" s="0"/>
      <c r="LH3211" s="0"/>
      <c r="LI3211" s="0"/>
      <c r="LJ3211" s="0"/>
      <c r="LK3211" s="0"/>
      <c r="LL3211" s="0"/>
      <c r="LM3211" s="0"/>
      <c r="LN3211" s="0"/>
      <c r="LO3211" s="0"/>
      <c r="LP3211" s="0"/>
      <c r="LQ3211" s="0"/>
      <c r="LR3211" s="0"/>
      <c r="LS3211" s="0"/>
      <c r="LT3211" s="0"/>
      <c r="LU3211" s="0"/>
      <c r="LV3211" s="0"/>
      <c r="LW3211" s="0"/>
      <c r="LX3211" s="0"/>
      <c r="LY3211" s="0"/>
      <c r="LZ3211" s="0"/>
      <c r="MA3211" s="0"/>
      <c r="MB3211" s="0"/>
      <c r="MC3211" s="0"/>
      <c r="MD3211" s="0"/>
      <c r="ME3211" s="0"/>
      <c r="MF3211" s="0"/>
      <c r="MG3211" s="0"/>
      <c r="MH3211" s="0"/>
      <c r="MI3211" s="0"/>
      <c r="MJ3211" s="0"/>
      <c r="MK3211" s="0"/>
      <c r="ML3211" s="0"/>
      <c r="MM3211" s="0"/>
      <c r="MN3211" s="0"/>
      <c r="MO3211" s="0"/>
      <c r="MP3211" s="0"/>
      <c r="MQ3211" s="0"/>
      <c r="MR3211" s="0"/>
      <c r="MS3211" s="0"/>
      <c r="MT3211" s="0"/>
      <c r="MU3211" s="0"/>
      <c r="MV3211" s="0"/>
      <c r="MW3211" s="0"/>
      <c r="MX3211" s="0"/>
      <c r="MY3211" s="0"/>
      <c r="MZ3211" s="0"/>
      <c r="NA3211" s="0"/>
      <c r="NB3211" s="0"/>
      <c r="NC3211" s="0"/>
      <c r="ND3211" s="0"/>
      <c r="NE3211" s="0"/>
      <c r="NF3211" s="0"/>
      <c r="NG3211" s="0"/>
      <c r="NH3211" s="0"/>
      <c r="NI3211" s="0"/>
      <c r="NJ3211" s="0"/>
      <c r="NK3211" s="0"/>
      <c r="NL3211" s="0"/>
      <c r="NM3211" s="0"/>
      <c r="NN3211" s="0"/>
      <c r="NO3211" s="0"/>
      <c r="NP3211" s="0"/>
      <c r="NQ3211" s="0"/>
      <c r="NR3211" s="0"/>
      <c r="NS3211" s="0"/>
      <c r="NT3211" s="0"/>
      <c r="NU3211" s="0"/>
      <c r="NV3211" s="0"/>
      <c r="NW3211" s="0"/>
      <c r="NX3211" s="0"/>
      <c r="NY3211" s="0"/>
      <c r="NZ3211" s="0"/>
      <c r="OA3211" s="0"/>
      <c r="OB3211" s="0"/>
      <c r="OC3211" s="0"/>
      <c r="OD3211" s="0"/>
      <c r="OE3211" s="0"/>
      <c r="OF3211" s="0"/>
      <c r="OG3211" s="0"/>
      <c r="OH3211" s="0"/>
      <c r="OI3211" s="0"/>
      <c r="OJ3211" s="0"/>
      <c r="OK3211" s="0"/>
      <c r="OL3211" s="0"/>
      <c r="OM3211" s="0"/>
      <c r="ON3211" s="0"/>
      <c r="OO3211" s="0"/>
      <c r="OP3211" s="0"/>
      <c r="OQ3211" s="0"/>
      <c r="OR3211" s="0"/>
      <c r="OS3211" s="0"/>
      <c r="OT3211" s="0"/>
      <c r="OU3211" s="0"/>
      <c r="OV3211" s="0"/>
      <c r="OW3211" s="0"/>
      <c r="OX3211" s="0"/>
      <c r="OY3211" s="0"/>
      <c r="OZ3211" s="0"/>
      <c r="PA3211" s="0"/>
      <c r="PB3211" s="0"/>
      <c r="PC3211" s="0"/>
      <c r="PD3211" s="0"/>
      <c r="PE3211" s="0"/>
      <c r="PF3211" s="0"/>
      <c r="PG3211" s="0"/>
      <c r="PH3211" s="0"/>
      <c r="PI3211" s="0"/>
      <c r="PJ3211" s="0"/>
      <c r="PK3211" s="0"/>
      <c r="PL3211" s="0"/>
      <c r="PM3211" s="0"/>
      <c r="PN3211" s="0"/>
      <c r="PO3211" s="0"/>
      <c r="PP3211" s="0"/>
      <c r="PQ3211" s="0"/>
      <c r="PR3211" s="0"/>
      <c r="PS3211" s="0"/>
      <c r="PT3211" s="0"/>
      <c r="PU3211" s="0"/>
      <c r="PV3211" s="0"/>
      <c r="PW3211" s="0"/>
      <c r="PX3211" s="0"/>
      <c r="PY3211" s="0"/>
      <c r="PZ3211" s="0"/>
      <c r="QA3211" s="0"/>
      <c r="QB3211" s="0"/>
      <c r="QC3211" s="0"/>
      <c r="QD3211" s="0"/>
      <c r="QE3211" s="0"/>
      <c r="QF3211" s="0"/>
      <c r="QG3211" s="0"/>
      <c r="QH3211" s="0"/>
      <c r="QI3211" s="0"/>
      <c r="QJ3211" s="0"/>
      <c r="QK3211" s="0"/>
      <c r="QL3211" s="0"/>
      <c r="QM3211" s="0"/>
      <c r="QN3211" s="0"/>
      <c r="QO3211" s="0"/>
      <c r="QP3211" s="0"/>
      <c r="QQ3211" s="0"/>
      <c r="QR3211" s="0"/>
      <c r="QS3211" s="0"/>
      <c r="QT3211" s="0"/>
      <c r="QU3211" s="0"/>
      <c r="QV3211" s="0"/>
      <c r="QW3211" s="0"/>
      <c r="QX3211" s="0"/>
      <c r="QY3211" s="0"/>
      <c r="QZ3211" s="0"/>
      <c r="RA3211" s="0"/>
      <c r="RB3211" s="0"/>
      <c r="RC3211" s="0"/>
      <c r="RD3211" s="0"/>
      <c r="RE3211" s="0"/>
      <c r="RF3211" s="0"/>
      <c r="RG3211" s="0"/>
      <c r="RH3211" s="0"/>
      <c r="RI3211" s="0"/>
      <c r="RJ3211" s="0"/>
      <c r="RK3211" s="0"/>
      <c r="RL3211" s="0"/>
      <c r="RM3211" s="0"/>
      <c r="RN3211" s="0"/>
      <c r="RO3211" s="0"/>
      <c r="RP3211" s="0"/>
      <c r="RQ3211" s="0"/>
      <c r="RR3211" s="0"/>
      <c r="RS3211" s="0"/>
      <c r="RT3211" s="0"/>
      <c r="RU3211" s="0"/>
      <c r="RV3211" s="0"/>
      <c r="RW3211" s="0"/>
      <c r="RX3211" s="0"/>
      <c r="RY3211" s="0"/>
      <c r="RZ3211" s="0"/>
      <c r="SA3211" s="0"/>
      <c r="SB3211" s="0"/>
      <c r="SC3211" s="0"/>
      <c r="SD3211" s="0"/>
      <c r="SE3211" s="0"/>
      <c r="SF3211" s="0"/>
      <c r="SG3211" s="0"/>
      <c r="SH3211" s="0"/>
      <c r="SI3211" s="0"/>
      <c r="SJ3211" s="0"/>
      <c r="SK3211" s="0"/>
      <c r="SL3211" s="0"/>
      <c r="SM3211" s="0"/>
      <c r="SN3211" s="0"/>
      <c r="SO3211" s="0"/>
      <c r="SP3211" s="0"/>
      <c r="SQ3211" s="0"/>
      <c r="SR3211" s="0"/>
      <c r="SS3211" s="0"/>
      <c r="ST3211" s="0"/>
      <c r="SU3211" s="0"/>
      <c r="SV3211" s="0"/>
      <c r="SW3211" s="0"/>
      <c r="SX3211" s="0"/>
      <c r="SY3211" s="0"/>
      <c r="SZ3211" s="0"/>
      <c r="TA3211" s="0"/>
      <c r="TB3211" s="0"/>
      <c r="TC3211" s="0"/>
      <c r="TD3211" s="0"/>
      <c r="TE3211" s="0"/>
      <c r="TF3211" s="0"/>
      <c r="TG3211" s="0"/>
      <c r="TH3211" s="0"/>
      <c r="TI3211" s="0"/>
      <c r="TJ3211" s="0"/>
      <c r="TK3211" s="0"/>
      <c r="TL3211" s="0"/>
      <c r="TM3211" s="0"/>
      <c r="TN3211" s="0"/>
      <c r="TO3211" s="0"/>
      <c r="TP3211" s="0"/>
      <c r="TQ3211" s="0"/>
      <c r="TR3211" s="0"/>
      <c r="TS3211" s="0"/>
      <c r="TT3211" s="0"/>
      <c r="TU3211" s="0"/>
      <c r="TV3211" s="0"/>
      <c r="TW3211" s="0"/>
      <c r="TX3211" s="0"/>
      <c r="TY3211" s="0"/>
      <c r="TZ3211" s="0"/>
      <c r="UA3211" s="0"/>
      <c r="UB3211" s="0"/>
      <c r="UC3211" s="0"/>
      <c r="UD3211" s="0"/>
      <c r="UE3211" s="0"/>
      <c r="UF3211" s="0"/>
      <c r="UG3211" s="0"/>
      <c r="UH3211" s="0"/>
      <c r="UI3211" s="0"/>
      <c r="UJ3211" s="0"/>
      <c r="UK3211" s="0"/>
      <c r="UL3211" s="0"/>
      <c r="UM3211" s="0"/>
      <c r="UN3211" s="0"/>
      <c r="UO3211" s="0"/>
      <c r="UP3211" s="0"/>
      <c r="UQ3211" s="0"/>
      <c r="UR3211" s="0"/>
      <c r="US3211" s="0"/>
      <c r="UT3211" s="0"/>
      <c r="UU3211" s="0"/>
      <c r="UV3211" s="0"/>
      <c r="UW3211" s="0"/>
      <c r="UX3211" s="0"/>
      <c r="UY3211" s="0"/>
      <c r="UZ3211" s="0"/>
      <c r="VA3211" s="0"/>
      <c r="VB3211" s="0"/>
      <c r="VC3211" s="0"/>
      <c r="VD3211" s="0"/>
      <c r="VE3211" s="0"/>
      <c r="VF3211" s="0"/>
      <c r="VG3211" s="0"/>
      <c r="VH3211" s="0"/>
      <c r="VI3211" s="0"/>
      <c r="VJ3211" s="0"/>
      <c r="VK3211" s="0"/>
      <c r="VL3211" s="0"/>
      <c r="VM3211" s="0"/>
      <c r="VN3211" s="0"/>
      <c r="VO3211" s="0"/>
      <c r="VP3211" s="0"/>
      <c r="VQ3211" s="0"/>
      <c r="VR3211" s="0"/>
      <c r="VS3211" s="0"/>
      <c r="VT3211" s="0"/>
      <c r="VU3211" s="0"/>
      <c r="VV3211" s="0"/>
      <c r="VW3211" s="0"/>
      <c r="VX3211" s="0"/>
      <c r="VY3211" s="0"/>
      <c r="VZ3211" s="0"/>
      <c r="WA3211" s="0"/>
      <c r="WB3211" s="0"/>
      <c r="WC3211" s="0"/>
      <c r="WD3211" s="0"/>
      <c r="WE3211" s="0"/>
      <c r="WF3211" s="0"/>
      <c r="WG3211" s="0"/>
      <c r="WH3211" s="0"/>
      <c r="WI3211" s="0"/>
      <c r="WJ3211" s="0"/>
      <c r="WK3211" s="0"/>
      <c r="WL3211" s="0"/>
      <c r="WM3211" s="0"/>
      <c r="WN3211" s="0"/>
      <c r="WO3211" s="0"/>
      <c r="WP3211" s="0"/>
      <c r="WQ3211" s="0"/>
      <c r="WR3211" s="0"/>
      <c r="WS3211" s="0"/>
      <c r="WT3211" s="0"/>
      <c r="WU3211" s="0"/>
      <c r="WV3211" s="0"/>
      <c r="WW3211" s="0"/>
      <c r="WX3211" s="0"/>
      <c r="WY3211" s="0"/>
      <c r="WZ3211" s="0"/>
      <c r="XA3211" s="0"/>
      <c r="XB3211" s="0"/>
      <c r="XC3211" s="0"/>
      <c r="XD3211" s="0"/>
      <c r="XE3211" s="0"/>
      <c r="XF3211" s="0"/>
      <c r="XG3211" s="0"/>
      <c r="XH3211" s="0"/>
      <c r="XI3211" s="0"/>
      <c r="XJ3211" s="0"/>
      <c r="XK3211" s="0"/>
      <c r="XL3211" s="0"/>
      <c r="XM3211" s="0"/>
      <c r="XN3211" s="0"/>
      <c r="XO3211" s="0"/>
      <c r="XP3211" s="0"/>
      <c r="XQ3211" s="0"/>
      <c r="XR3211" s="0"/>
      <c r="XS3211" s="0"/>
      <c r="XT3211" s="0"/>
      <c r="XU3211" s="0"/>
      <c r="XV3211" s="0"/>
      <c r="XW3211" s="0"/>
      <c r="XX3211" s="0"/>
      <c r="XY3211" s="0"/>
      <c r="XZ3211" s="0"/>
      <c r="YA3211" s="0"/>
      <c r="YB3211" s="0"/>
      <c r="YC3211" s="0"/>
      <c r="YD3211" s="0"/>
      <c r="YE3211" s="0"/>
      <c r="YF3211" s="0"/>
      <c r="YG3211" s="0"/>
      <c r="YH3211" s="0"/>
      <c r="YI3211" s="0"/>
      <c r="YJ3211" s="0"/>
      <c r="YK3211" s="0"/>
      <c r="YL3211" s="0"/>
      <c r="YM3211" s="0"/>
      <c r="YN3211" s="0"/>
      <c r="YO3211" s="0"/>
      <c r="YP3211" s="0"/>
      <c r="YQ3211" s="0"/>
      <c r="YR3211" s="0"/>
      <c r="YS3211" s="0"/>
      <c r="YT3211" s="0"/>
      <c r="YU3211" s="0"/>
      <c r="YV3211" s="0"/>
      <c r="YW3211" s="0"/>
      <c r="YX3211" s="0"/>
      <c r="YY3211" s="0"/>
      <c r="YZ3211" s="0"/>
      <c r="ZA3211" s="0"/>
      <c r="ZB3211" s="0"/>
      <c r="ZC3211" s="0"/>
      <c r="ZD3211" s="0"/>
      <c r="ZE3211" s="0"/>
      <c r="ZF3211" s="0"/>
      <c r="ZG3211" s="0"/>
      <c r="ZH3211" s="0"/>
      <c r="ZI3211" s="0"/>
      <c r="ZJ3211" s="0"/>
      <c r="ZK3211" s="0"/>
      <c r="ZL3211" s="0"/>
      <c r="ZM3211" s="0"/>
      <c r="ZN3211" s="0"/>
      <c r="ZO3211" s="0"/>
      <c r="ZP3211" s="0"/>
      <c r="ZQ3211" s="0"/>
      <c r="ZR3211" s="0"/>
      <c r="ZS3211" s="0"/>
      <c r="ZT3211" s="0"/>
      <c r="ZU3211" s="0"/>
      <c r="ZV3211" s="0"/>
      <c r="ZW3211" s="0"/>
      <c r="ZX3211" s="0"/>
      <c r="ZY3211" s="0"/>
      <c r="ZZ3211" s="0"/>
      <c r="AAA3211" s="0"/>
      <c r="AAB3211" s="0"/>
      <c r="AAC3211" s="0"/>
      <c r="AAD3211" s="0"/>
      <c r="AAE3211" s="0"/>
      <c r="AAF3211" s="0"/>
      <c r="AAG3211" s="0"/>
      <c r="AAH3211" s="0"/>
      <c r="AAI3211" s="0"/>
      <c r="AAJ3211" s="0"/>
      <c r="AAK3211" s="0"/>
      <c r="AAL3211" s="0"/>
      <c r="AAM3211" s="0"/>
      <c r="AAN3211" s="0"/>
      <c r="AAO3211" s="0"/>
      <c r="AAP3211" s="0"/>
      <c r="AAQ3211" s="0"/>
      <c r="AAR3211" s="0"/>
      <c r="AAS3211" s="0"/>
      <c r="AAT3211" s="0"/>
      <c r="AAU3211" s="0"/>
      <c r="AAV3211" s="0"/>
      <c r="AAW3211" s="0"/>
      <c r="AAX3211" s="0"/>
      <c r="AAY3211" s="0"/>
      <c r="AAZ3211" s="0"/>
      <c r="ABA3211" s="0"/>
      <c r="ABB3211" s="0"/>
      <c r="ABC3211" s="0"/>
      <c r="ABD3211" s="0"/>
      <c r="ABE3211" s="0"/>
      <c r="ABF3211" s="0"/>
      <c r="ABG3211" s="0"/>
      <c r="ABH3211" s="0"/>
      <c r="ABI3211" s="0"/>
      <c r="ABJ3211" s="0"/>
      <c r="ABK3211" s="0"/>
      <c r="ABL3211" s="0"/>
      <c r="ABM3211" s="0"/>
      <c r="ABN3211" s="0"/>
      <c r="ABO3211" s="0"/>
      <c r="ABP3211" s="0"/>
      <c r="ABQ3211" s="0"/>
      <c r="ABR3211" s="0"/>
      <c r="ABS3211" s="0"/>
      <c r="ABT3211" s="0"/>
      <c r="ABU3211" s="0"/>
      <c r="ABV3211" s="0"/>
      <c r="ABW3211" s="0"/>
      <c r="ABX3211" s="0"/>
      <c r="ABY3211" s="0"/>
      <c r="ABZ3211" s="0"/>
      <c r="ACA3211" s="0"/>
      <c r="ACB3211" s="0"/>
      <c r="ACC3211" s="0"/>
      <c r="ACD3211" s="0"/>
      <c r="ACE3211" s="0"/>
      <c r="ACF3211" s="0"/>
      <c r="ACG3211" s="0"/>
      <c r="ACH3211" s="0"/>
      <c r="ACI3211" s="0"/>
      <c r="ACJ3211" s="0"/>
      <c r="ACK3211" s="0"/>
      <c r="ACL3211" s="0"/>
      <c r="ACM3211" s="0"/>
      <c r="ACN3211" s="0"/>
      <c r="ACO3211" s="0"/>
      <c r="ACP3211" s="0"/>
      <c r="ACQ3211" s="0"/>
      <c r="ACR3211" s="0"/>
      <c r="ACS3211" s="0"/>
      <c r="ACT3211" s="0"/>
      <c r="ACU3211" s="0"/>
      <c r="ACV3211" s="0"/>
      <c r="ACW3211" s="0"/>
      <c r="ACX3211" s="0"/>
      <c r="ACY3211" s="0"/>
      <c r="ACZ3211" s="0"/>
      <c r="ADA3211" s="0"/>
      <c r="ADB3211" s="0"/>
      <c r="ADC3211" s="0"/>
      <c r="ADD3211" s="0"/>
      <c r="ADE3211" s="0"/>
      <c r="ADF3211" s="0"/>
      <c r="ADG3211" s="0"/>
      <c r="ADH3211" s="0"/>
      <c r="ADI3211" s="0"/>
      <c r="ADJ3211" s="0"/>
      <c r="ADK3211" s="0"/>
      <c r="ADL3211" s="0"/>
      <c r="ADM3211" s="0"/>
      <c r="ADN3211" s="0"/>
      <c r="ADO3211" s="0"/>
      <c r="ADP3211" s="0"/>
      <c r="ADQ3211" s="0"/>
      <c r="ADR3211" s="0"/>
      <c r="ADS3211" s="0"/>
      <c r="ADT3211" s="0"/>
      <c r="ADU3211" s="0"/>
      <c r="ADV3211" s="0"/>
      <c r="ADW3211" s="0"/>
      <c r="ADX3211" s="0"/>
      <c r="ADY3211" s="0"/>
      <c r="ADZ3211" s="0"/>
      <c r="AEA3211" s="0"/>
      <c r="AEB3211" s="0"/>
      <c r="AEC3211" s="0"/>
      <c r="AED3211" s="0"/>
      <c r="AEE3211" s="0"/>
      <c r="AEF3211" s="0"/>
      <c r="AEG3211" s="0"/>
      <c r="AEH3211" s="0"/>
      <c r="AEI3211" s="0"/>
      <c r="AEJ3211" s="0"/>
      <c r="AEK3211" s="0"/>
      <c r="AEL3211" s="0"/>
      <c r="AEM3211" s="0"/>
      <c r="AEN3211" s="0"/>
      <c r="AEO3211" s="0"/>
      <c r="AEP3211" s="0"/>
      <c r="AEQ3211" s="0"/>
      <c r="AER3211" s="0"/>
      <c r="AES3211" s="0"/>
      <c r="AET3211" s="0"/>
      <c r="AEU3211" s="0"/>
      <c r="AEV3211" s="0"/>
      <c r="AEW3211" s="0"/>
      <c r="AEX3211" s="0"/>
      <c r="AEY3211" s="0"/>
      <c r="AEZ3211" s="0"/>
      <c r="AFA3211" s="0"/>
      <c r="AFB3211" s="0"/>
      <c r="AFC3211" s="0"/>
      <c r="AFD3211" s="0"/>
      <c r="AFE3211" s="0"/>
      <c r="AFF3211" s="0"/>
      <c r="AFG3211" s="0"/>
      <c r="AFH3211" s="0"/>
      <c r="AFI3211" s="0"/>
      <c r="AFJ3211" s="0"/>
      <c r="AFK3211" s="0"/>
      <c r="AFL3211" s="0"/>
      <c r="AFM3211" s="0"/>
      <c r="AFN3211" s="0"/>
      <c r="AFO3211" s="0"/>
      <c r="AFP3211" s="0"/>
      <c r="AFQ3211" s="0"/>
      <c r="AFR3211" s="0"/>
      <c r="AFS3211" s="0"/>
      <c r="AFT3211" s="0"/>
      <c r="AFU3211" s="0"/>
      <c r="AFV3211" s="0"/>
      <c r="AFW3211" s="0"/>
      <c r="AFX3211" s="0"/>
      <c r="AFY3211" s="0"/>
      <c r="AFZ3211" s="0"/>
      <c r="AGA3211" s="0"/>
      <c r="AGB3211" s="0"/>
      <c r="AGC3211" s="0"/>
      <c r="AGD3211" s="0"/>
      <c r="AGE3211" s="0"/>
      <c r="AGF3211" s="0"/>
      <c r="AGG3211" s="0"/>
      <c r="AGH3211" s="0"/>
      <c r="AGI3211" s="0"/>
      <c r="AGJ3211" s="0"/>
      <c r="AGK3211" s="0"/>
      <c r="AGL3211" s="0"/>
      <c r="AGM3211" s="0"/>
      <c r="AGN3211" s="0"/>
      <c r="AGO3211" s="0"/>
      <c r="AGP3211" s="0"/>
      <c r="AGQ3211" s="0"/>
      <c r="AGR3211" s="0"/>
      <c r="AGS3211" s="0"/>
      <c r="AGT3211" s="0"/>
      <c r="AGU3211" s="0"/>
      <c r="AGV3211" s="0"/>
      <c r="AGW3211" s="0"/>
      <c r="AGX3211" s="0"/>
      <c r="AGY3211" s="0"/>
      <c r="AGZ3211" s="0"/>
      <c r="AHA3211" s="0"/>
      <c r="AHB3211" s="0"/>
      <c r="AHC3211" s="0"/>
      <c r="AHD3211" s="0"/>
      <c r="AHE3211" s="0"/>
      <c r="AHF3211" s="0"/>
      <c r="AHG3211" s="0"/>
      <c r="AHH3211" s="0"/>
      <c r="AHI3211" s="0"/>
      <c r="AHJ3211" s="0"/>
      <c r="AHK3211" s="0"/>
      <c r="AHL3211" s="0"/>
      <c r="AHM3211" s="0"/>
      <c r="AHN3211" s="0"/>
      <c r="AHO3211" s="0"/>
      <c r="AHP3211" s="0"/>
      <c r="AHQ3211" s="0"/>
      <c r="AHR3211" s="0"/>
      <c r="AHS3211" s="0"/>
      <c r="AHT3211" s="0"/>
      <c r="AHU3211" s="0"/>
      <c r="AHV3211" s="0"/>
      <c r="AHW3211" s="0"/>
      <c r="AHX3211" s="0"/>
      <c r="AHY3211" s="0"/>
      <c r="AHZ3211" s="0"/>
      <c r="AIA3211" s="0"/>
      <c r="AIB3211" s="0"/>
      <c r="AIC3211" s="0"/>
      <c r="AID3211" s="0"/>
      <c r="AIE3211" s="0"/>
      <c r="AIF3211" s="0"/>
      <c r="AIG3211" s="0"/>
      <c r="AIH3211" s="0"/>
      <c r="AII3211" s="0"/>
      <c r="AIJ3211" s="0"/>
      <c r="AIK3211" s="0"/>
      <c r="AIL3211" s="0"/>
      <c r="AIM3211" s="0"/>
      <c r="AIN3211" s="0"/>
      <c r="AIO3211" s="0"/>
      <c r="AIP3211" s="0"/>
      <c r="AIQ3211" s="0"/>
      <c r="AIR3211" s="0"/>
      <c r="AIS3211" s="0"/>
      <c r="AIT3211" s="0"/>
      <c r="AIU3211" s="0"/>
      <c r="AIV3211" s="0"/>
      <c r="AIW3211" s="0"/>
      <c r="AIX3211" s="0"/>
      <c r="AIY3211" s="0"/>
      <c r="AIZ3211" s="0"/>
      <c r="AJA3211" s="0"/>
      <c r="AJB3211" s="0"/>
      <c r="AJC3211" s="0"/>
      <c r="AJD3211" s="0"/>
      <c r="AJE3211" s="0"/>
      <c r="AJF3211" s="0"/>
      <c r="AJG3211" s="0"/>
      <c r="AJH3211" s="0"/>
      <c r="AJI3211" s="0"/>
      <c r="AJJ3211" s="0"/>
      <c r="AJK3211" s="0"/>
      <c r="AJL3211" s="0"/>
      <c r="AJM3211" s="0"/>
      <c r="AJN3211" s="0"/>
      <c r="AJO3211" s="0"/>
      <c r="AJP3211" s="0"/>
      <c r="AJQ3211" s="0"/>
      <c r="AJR3211" s="0"/>
      <c r="AJS3211" s="0"/>
      <c r="AJT3211" s="0"/>
      <c r="AJU3211" s="0"/>
      <c r="AJV3211" s="0"/>
      <c r="AJW3211" s="0"/>
      <c r="AJX3211" s="0"/>
      <c r="AJY3211" s="0"/>
      <c r="AJZ3211" s="0"/>
      <c r="AKA3211" s="0"/>
      <c r="AKB3211" s="0"/>
      <c r="AKC3211" s="0"/>
      <c r="AKD3211" s="0"/>
      <c r="AKE3211" s="0"/>
      <c r="AKF3211" s="0"/>
      <c r="AKG3211" s="0"/>
      <c r="AKH3211" s="0"/>
      <c r="AKI3211" s="0"/>
      <c r="AKJ3211" s="0"/>
      <c r="AKK3211" s="0"/>
      <c r="AKL3211" s="0"/>
      <c r="AKM3211" s="0"/>
      <c r="AKN3211" s="0"/>
      <c r="AKO3211" s="0"/>
      <c r="AKP3211" s="0"/>
      <c r="AKQ3211" s="0"/>
      <c r="AKR3211" s="0"/>
      <c r="AKS3211" s="0"/>
      <c r="AKT3211" s="0"/>
      <c r="AKU3211" s="0"/>
      <c r="AKV3211" s="0"/>
      <c r="AKW3211" s="0"/>
      <c r="AKX3211" s="0"/>
      <c r="AKY3211" s="0"/>
      <c r="AKZ3211" s="0"/>
      <c r="ALA3211" s="0"/>
      <c r="ALB3211" s="0"/>
      <c r="ALC3211" s="0"/>
      <c r="ALD3211" s="0"/>
      <c r="ALE3211" s="0"/>
      <c r="ALF3211" s="0"/>
      <c r="ALG3211" s="0"/>
      <c r="ALH3211" s="0"/>
      <c r="ALI3211" s="0"/>
      <c r="ALJ3211" s="0"/>
      <c r="ALK3211" s="0"/>
      <c r="ALL3211" s="0"/>
      <c r="ALM3211" s="0"/>
      <c r="ALN3211" s="0"/>
      <c r="ALO3211" s="0"/>
      <c r="ALP3211" s="0"/>
      <c r="ALQ3211" s="0"/>
      <c r="ALR3211" s="0"/>
      <c r="ALS3211" s="0"/>
      <c r="ALT3211" s="0"/>
      <c r="ALU3211" s="0"/>
      <c r="ALV3211" s="0"/>
      <c r="ALW3211" s="0"/>
      <c r="ALX3211" s="0"/>
      <c r="ALY3211" s="0"/>
      <c r="ALZ3211" s="0"/>
      <c r="AMA3211" s="0"/>
      <c r="AMB3211" s="0"/>
      <c r="AMC3211" s="0"/>
      <c r="AMD3211" s="0"/>
      <c r="AME3211" s="0"/>
      <c r="AMF3211" s="0"/>
      <c r="AMG3211" s="0"/>
      <c r="AMH3211" s="0"/>
      <c r="AMI3211" s="0"/>
    </row>
    <row r="3212" customFormat="false" ht="12.75" hidden="false" customHeight="false" outlineLevel="0" collapsed="false">
      <c r="A3212" s="1" t="s">
        <v>3453</v>
      </c>
      <c r="C3212" s="27" t="s">
        <v>3456</v>
      </c>
      <c r="D3212" s="27" t="s">
        <v>16</v>
      </c>
      <c r="E3212" s="97"/>
      <c r="F3212" s="31"/>
      <c r="G3212" s="27"/>
      <c r="H3212" s="30" t="s">
        <v>61</v>
      </c>
      <c r="I3212" s="31" t="n">
        <v>2.49</v>
      </c>
      <c r="J3212" s="31" t="s">
        <v>3437</v>
      </c>
      <c r="BM3212" s="0"/>
      <c r="BN3212" s="0"/>
      <c r="BO3212" s="0"/>
      <c r="BP3212" s="0"/>
      <c r="BQ3212" s="0"/>
      <c r="BR3212" s="0"/>
      <c r="BS3212" s="0"/>
      <c r="BT3212" s="0"/>
      <c r="BU3212" s="0"/>
      <c r="BV3212" s="0"/>
      <c r="BW3212" s="0"/>
      <c r="BX3212" s="0"/>
      <c r="BY3212" s="0"/>
      <c r="BZ3212" s="0"/>
      <c r="CA3212" s="0"/>
      <c r="CB3212" s="0"/>
      <c r="CC3212" s="0"/>
      <c r="CD3212" s="0"/>
      <c r="CE3212" s="0"/>
      <c r="CF3212" s="0"/>
      <c r="CG3212" s="0"/>
      <c r="CH3212" s="0"/>
      <c r="CI3212" s="0"/>
      <c r="CJ3212" s="0"/>
      <c r="CK3212" s="0"/>
      <c r="CL3212" s="0"/>
      <c r="CM3212" s="0"/>
      <c r="CN3212" s="0"/>
      <c r="CO3212" s="0"/>
      <c r="CP3212" s="0"/>
      <c r="CQ3212" s="0"/>
      <c r="CR3212" s="0"/>
      <c r="CS3212" s="0"/>
      <c r="CT3212" s="0"/>
      <c r="CU3212" s="0"/>
      <c r="CV3212" s="0"/>
      <c r="CW3212" s="0"/>
      <c r="CX3212" s="0"/>
      <c r="CY3212" s="0"/>
      <c r="CZ3212" s="0"/>
      <c r="DA3212" s="0"/>
      <c r="DB3212" s="0"/>
      <c r="DC3212" s="0"/>
      <c r="DD3212" s="0"/>
      <c r="DE3212" s="0"/>
      <c r="DF3212" s="0"/>
      <c r="DG3212" s="0"/>
      <c r="DH3212" s="0"/>
      <c r="DI3212" s="0"/>
      <c r="DJ3212" s="0"/>
      <c r="DK3212" s="0"/>
      <c r="DL3212" s="0"/>
      <c r="DM3212" s="0"/>
      <c r="DN3212" s="0"/>
      <c r="DO3212" s="0"/>
      <c r="DP3212" s="0"/>
      <c r="DQ3212" s="0"/>
      <c r="DR3212" s="0"/>
      <c r="DS3212" s="0"/>
      <c r="DT3212" s="0"/>
      <c r="DU3212" s="0"/>
      <c r="DV3212" s="0"/>
      <c r="DW3212" s="0"/>
      <c r="DX3212" s="0"/>
      <c r="DY3212" s="0"/>
      <c r="DZ3212" s="0"/>
      <c r="EA3212" s="0"/>
      <c r="EB3212" s="0"/>
      <c r="EC3212" s="0"/>
      <c r="ED3212" s="0"/>
      <c r="EE3212" s="0"/>
      <c r="EF3212" s="0"/>
      <c r="EG3212" s="0"/>
      <c r="EH3212" s="0"/>
      <c r="EI3212" s="0"/>
      <c r="EJ3212" s="0"/>
      <c r="EK3212" s="0"/>
      <c r="EL3212" s="0"/>
      <c r="EM3212" s="0"/>
      <c r="EN3212" s="0"/>
      <c r="EO3212" s="0"/>
      <c r="EP3212" s="0"/>
      <c r="EQ3212" s="0"/>
      <c r="ER3212" s="0"/>
      <c r="ES3212" s="0"/>
      <c r="ET3212" s="0"/>
      <c r="EU3212" s="0"/>
      <c r="EV3212" s="0"/>
      <c r="EW3212" s="0"/>
      <c r="EX3212" s="0"/>
      <c r="EY3212" s="0"/>
      <c r="EZ3212" s="0"/>
      <c r="FA3212" s="0"/>
      <c r="FB3212" s="0"/>
      <c r="FC3212" s="0"/>
      <c r="FD3212" s="0"/>
      <c r="FE3212" s="0"/>
      <c r="FF3212" s="0"/>
      <c r="FG3212" s="0"/>
      <c r="FH3212" s="0"/>
      <c r="FI3212" s="0"/>
      <c r="FJ3212" s="0"/>
      <c r="FK3212" s="0"/>
      <c r="FL3212" s="0"/>
      <c r="FM3212" s="0"/>
      <c r="FN3212" s="0"/>
      <c r="FO3212" s="0"/>
      <c r="FP3212" s="0"/>
      <c r="FQ3212" s="0"/>
      <c r="FR3212" s="0"/>
      <c r="FS3212" s="0"/>
      <c r="FT3212" s="0"/>
      <c r="FU3212" s="0"/>
      <c r="FV3212" s="0"/>
      <c r="FW3212" s="0"/>
      <c r="FX3212" s="0"/>
      <c r="FY3212" s="0"/>
      <c r="FZ3212" s="0"/>
      <c r="GA3212" s="0"/>
      <c r="GB3212" s="0"/>
      <c r="GC3212" s="0"/>
      <c r="GD3212" s="0"/>
      <c r="GE3212" s="0"/>
      <c r="GF3212" s="0"/>
      <c r="GG3212" s="0"/>
      <c r="GH3212" s="0"/>
      <c r="GI3212" s="0"/>
      <c r="GJ3212" s="0"/>
      <c r="GK3212" s="0"/>
      <c r="GL3212" s="0"/>
      <c r="GM3212" s="0"/>
      <c r="GN3212" s="0"/>
      <c r="GO3212" s="0"/>
      <c r="GP3212" s="0"/>
      <c r="GQ3212" s="0"/>
      <c r="GR3212" s="0"/>
      <c r="GS3212" s="0"/>
      <c r="GT3212" s="0"/>
      <c r="GU3212" s="0"/>
      <c r="GV3212" s="0"/>
      <c r="GW3212" s="0"/>
      <c r="GX3212" s="0"/>
      <c r="GY3212" s="0"/>
      <c r="GZ3212" s="0"/>
      <c r="HA3212" s="0"/>
      <c r="HB3212" s="0"/>
      <c r="HC3212" s="0"/>
      <c r="HD3212" s="0"/>
      <c r="HE3212" s="0"/>
      <c r="HF3212" s="0"/>
      <c r="HG3212" s="0"/>
      <c r="HH3212" s="0"/>
      <c r="HI3212" s="0"/>
      <c r="HJ3212" s="0"/>
      <c r="HK3212" s="0"/>
      <c r="HL3212" s="0"/>
      <c r="HM3212" s="0"/>
      <c r="HN3212" s="0"/>
      <c r="HO3212" s="0"/>
      <c r="HP3212" s="0"/>
      <c r="HQ3212" s="0"/>
      <c r="HR3212" s="0"/>
      <c r="HS3212" s="0"/>
      <c r="HT3212" s="0"/>
      <c r="HU3212" s="0"/>
      <c r="HV3212" s="0"/>
      <c r="HW3212" s="0"/>
      <c r="HX3212" s="0"/>
      <c r="HY3212" s="0"/>
      <c r="HZ3212" s="0"/>
      <c r="IA3212" s="0"/>
      <c r="IB3212" s="0"/>
      <c r="IC3212" s="0"/>
      <c r="ID3212" s="0"/>
      <c r="IE3212" s="0"/>
      <c r="IF3212" s="0"/>
      <c r="IG3212" s="0"/>
      <c r="IH3212" s="0"/>
      <c r="II3212" s="0"/>
      <c r="IJ3212" s="0"/>
      <c r="IK3212" s="0"/>
      <c r="IL3212" s="0"/>
      <c r="IM3212" s="0"/>
      <c r="IN3212" s="0"/>
      <c r="IO3212" s="0"/>
      <c r="IP3212" s="0"/>
      <c r="IQ3212" s="0"/>
      <c r="IR3212" s="0"/>
      <c r="IS3212" s="0"/>
      <c r="IT3212" s="0"/>
      <c r="IU3212" s="0"/>
      <c r="IV3212" s="0"/>
      <c r="IW3212" s="0"/>
      <c r="IX3212" s="0"/>
      <c r="IY3212" s="0"/>
      <c r="IZ3212" s="0"/>
      <c r="JA3212" s="0"/>
      <c r="JB3212" s="0"/>
      <c r="JC3212" s="0"/>
      <c r="JD3212" s="0"/>
      <c r="JE3212" s="0"/>
      <c r="JF3212" s="0"/>
      <c r="JG3212" s="0"/>
      <c r="JH3212" s="0"/>
      <c r="JI3212" s="0"/>
      <c r="JJ3212" s="0"/>
      <c r="JK3212" s="0"/>
      <c r="JL3212" s="0"/>
      <c r="JM3212" s="0"/>
      <c r="JN3212" s="0"/>
      <c r="JO3212" s="0"/>
      <c r="JP3212" s="0"/>
      <c r="JQ3212" s="0"/>
      <c r="JR3212" s="0"/>
      <c r="JS3212" s="0"/>
      <c r="JT3212" s="0"/>
      <c r="JU3212" s="0"/>
      <c r="JV3212" s="0"/>
      <c r="JW3212" s="0"/>
      <c r="JX3212" s="0"/>
      <c r="JY3212" s="0"/>
      <c r="JZ3212" s="0"/>
      <c r="KA3212" s="0"/>
      <c r="KB3212" s="0"/>
      <c r="KC3212" s="0"/>
      <c r="KD3212" s="0"/>
      <c r="KE3212" s="0"/>
      <c r="KF3212" s="0"/>
      <c r="KG3212" s="0"/>
      <c r="KH3212" s="0"/>
      <c r="KI3212" s="0"/>
      <c r="KJ3212" s="0"/>
      <c r="KK3212" s="0"/>
      <c r="KL3212" s="0"/>
      <c r="KM3212" s="0"/>
      <c r="KN3212" s="0"/>
      <c r="KO3212" s="0"/>
      <c r="KP3212" s="0"/>
      <c r="KQ3212" s="0"/>
      <c r="KR3212" s="0"/>
      <c r="KS3212" s="0"/>
      <c r="KT3212" s="0"/>
      <c r="KU3212" s="0"/>
      <c r="KV3212" s="0"/>
      <c r="KW3212" s="0"/>
      <c r="KX3212" s="0"/>
      <c r="KY3212" s="0"/>
      <c r="KZ3212" s="0"/>
      <c r="LA3212" s="0"/>
      <c r="LB3212" s="0"/>
      <c r="LC3212" s="0"/>
      <c r="LD3212" s="0"/>
      <c r="LE3212" s="0"/>
      <c r="LF3212" s="0"/>
      <c r="LG3212" s="0"/>
      <c r="LH3212" s="0"/>
      <c r="LI3212" s="0"/>
      <c r="LJ3212" s="0"/>
      <c r="LK3212" s="0"/>
      <c r="LL3212" s="0"/>
      <c r="LM3212" s="0"/>
      <c r="LN3212" s="0"/>
      <c r="LO3212" s="0"/>
      <c r="LP3212" s="0"/>
      <c r="LQ3212" s="0"/>
      <c r="LR3212" s="0"/>
      <c r="LS3212" s="0"/>
      <c r="LT3212" s="0"/>
      <c r="LU3212" s="0"/>
      <c r="LV3212" s="0"/>
      <c r="LW3212" s="0"/>
      <c r="LX3212" s="0"/>
      <c r="LY3212" s="0"/>
      <c r="LZ3212" s="0"/>
      <c r="MA3212" s="0"/>
      <c r="MB3212" s="0"/>
      <c r="MC3212" s="0"/>
      <c r="MD3212" s="0"/>
      <c r="ME3212" s="0"/>
      <c r="MF3212" s="0"/>
      <c r="MG3212" s="0"/>
      <c r="MH3212" s="0"/>
      <c r="MI3212" s="0"/>
      <c r="MJ3212" s="0"/>
      <c r="MK3212" s="0"/>
      <c r="ML3212" s="0"/>
      <c r="MM3212" s="0"/>
      <c r="MN3212" s="0"/>
      <c r="MO3212" s="0"/>
      <c r="MP3212" s="0"/>
      <c r="MQ3212" s="0"/>
      <c r="MR3212" s="0"/>
      <c r="MS3212" s="0"/>
      <c r="MT3212" s="0"/>
      <c r="MU3212" s="0"/>
      <c r="MV3212" s="0"/>
      <c r="MW3212" s="0"/>
      <c r="MX3212" s="0"/>
      <c r="MY3212" s="0"/>
      <c r="MZ3212" s="0"/>
      <c r="NA3212" s="0"/>
      <c r="NB3212" s="0"/>
      <c r="NC3212" s="0"/>
      <c r="ND3212" s="0"/>
      <c r="NE3212" s="0"/>
      <c r="NF3212" s="0"/>
      <c r="NG3212" s="0"/>
      <c r="NH3212" s="0"/>
      <c r="NI3212" s="0"/>
      <c r="NJ3212" s="0"/>
      <c r="NK3212" s="0"/>
      <c r="NL3212" s="0"/>
      <c r="NM3212" s="0"/>
      <c r="NN3212" s="0"/>
      <c r="NO3212" s="0"/>
      <c r="NP3212" s="0"/>
      <c r="NQ3212" s="0"/>
      <c r="NR3212" s="0"/>
      <c r="NS3212" s="0"/>
      <c r="NT3212" s="0"/>
      <c r="NU3212" s="0"/>
      <c r="NV3212" s="0"/>
      <c r="NW3212" s="0"/>
      <c r="NX3212" s="0"/>
      <c r="NY3212" s="0"/>
      <c r="NZ3212" s="0"/>
      <c r="OA3212" s="0"/>
      <c r="OB3212" s="0"/>
      <c r="OC3212" s="0"/>
      <c r="OD3212" s="0"/>
      <c r="OE3212" s="0"/>
      <c r="OF3212" s="0"/>
      <c r="OG3212" s="0"/>
      <c r="OH3212" s="0"/>
      <c r="OI3212" s="0"/>
      <c r="OJ3212" s="0"/>
      <c r="OK3212" s="0"/>
      <c r="OL3212" s="0"/>
      <c r="OM3212" s="0"/>
      <c r="ON3212" s="0"/>
      <c r="OO3212" s="0"/>
      <c r="OP3212" s="0"/>
      <c r="OQ3212" s="0"/>
      <c r="OR3212" s="0"/>
      <c r="OS3212" s="0"/>
      <c r="OT3212" s="0"/>
      <c r="OU3212" s="0"/>
      <c r="OV3212" s="0"/>
      <c r="OW3212" s="0"/>
      <c r="OX3212" s="0"/>
      <c r="OY3212" s="0"/>
      <c r="OZ3212" s="0"/>
      <c r="PA3212" s="0"/>
      <c r="PB3212" s="0"/>
      <c r="PC3212" s="0"/>
      <c r="PD3212" s="0"/>
      <c r="PE3212" s="0"/>
      <c r="PF3212" s="0"/>
      <c r="PG3212" s="0"/>
      <c r="PH3212" s="0"/>
      <c r="PI3212" s="0"/>
      <c r="PJ3212" s="0"/>
      <c r="PK3212" s="0"/>
      <c r="PL3212" s="0"/>
      <c r="PM3212" s="0"/>
      <c r="PN3212" s="0"/>
      <c r="PO3212" s="0"/>
      <c r="PP3212" s="0"/>
      <c r="PQ3212" s="0"/>
      <c r="PR3212" s="0"/>
      <c r="PS3212" s="0"/>
      <c r="PT3212" s="0"/>
      <c r="PU3212" s="0"/>
      <c r="PV3212" s="0"/>
      <c r="PW3212" s="0"/>
      <c r="PX3212" s="0"/>
      <c r="PY3212" s="0"/>
      <c r="PZ3212" s="0"/>
      <c r="QA3212" s="0"/>
      <c r="QB3212" s="0"/>
      <c r="QC3212" s="0"/>
      <c r="QD3212" s="0"/>
      <c r="QE3212" s="0"/>
      <c r="QF3212" s="0"/>
      <c r="QG3212" s="0"/>
      <c r="QH3212" s="0"/>
      <c r="QI3212" s="0"/>
      <c r="QJ3212" s="0"/>
      <c r="QK3212" s="0"/>
      <c r="QL3212" s="0"/>
      <c r="QM3212" s="0"/>
      <c r="QN3212" s="0"/>
      <c r="QO3212" s="0"/>
      <c r="QP3212" s="0"/>
      <c r="QQ3212" s="0"/>
      <c r="QR3212" s="0"/>
      <c r="QS3212" s="0"/>
      <c r="QT3212" s="0"/>
      <c r="QU3212" s="0"/>
      <c r="QV3212" s="0"/>
      <c r="QW3212" s="0"/>
      <c r="QX3212" s="0"/>
      <c r="QY3212" s="0"/>
      <c r="QZ3212" s="0"/>
      <c r="RA3212" s="0"/>
      <c r="RB3212" s="0"/>
      <c r="RC3212" s="0"/>
      <c r="RD3212" s="0"/>
      <c r="RE3212" s="0"/>
      <c r="RF3212" s="0"/>
      <c r="RG3212" s="0"/>
      <c r="RH3212" s="0"/>
      <c r="RI3212" s="0"/>
      <c r="RJ3212" s="0"/>
      <c r="RK3212" s="0"/>
      <c r="RL3212" s="0"/>
      <c r="RM3212" s="0"/>
      <c r="RN3212" s="0"/>
      <c r="RO3212" s="0"/>
      <c r="RP3212" s="0"/>
      <c r="RQ3212" s="0"/>
      <c r="RR3212" s="0"/>
      <c r="RS3212" s="0"/>
      <c r="RT3212" s="0"/>
      <c r="RU3212" s="0"/>
      <c r="RV3212" s="0"/>
      <c r="RW3212" s="0"/>
      <c r="RX3212" s="0"/>
      <c r="RY3212" s="0"/>
      <c r="RZ3212" s="0"/>
      <c r="SA3212" s="0"/>
      <c r="SB3212" s="0"/>
      <c r="SC3212" s="0"/>
      <c r="SD3212" s="0"/>
      <c r="SE3212" s="0"/>
      <c r="SF3212" s="0"/>
      <c r="SG3212" s="0"/>
      <c r="SH3212" s="0"/>
      <c r="SI3212" s="0"/>
      <c r="SJ3212" s="0"/>
      <c r="SK3212" s="0"/>
      <c r="SL3212" s="0"/>
      <c r="SM3212" s="0"/>
      <c r="SN3212" s="0"/>
      <c r="SO3212" s="0"/>
      <c r="SP3212" s="0"/>
      <c r="SQ3212" s="0"/>
      <c r="SR3212" s="0"/>
      <c r="SS3212" s="0"/>
      <c r="ST3212" s="0"/>
      <c r="SU3212" s="0"/>
      <c r="SV3212" s="0"/>
      <c r="SW3212" s="0"/>
      <c r="SX3212" s="0"/>
      <c r="SY3212" s="0"/>
      <c r="SZ3212" s="0"/>
      <c r="TA3212" s="0"/>
      <c r="TB3212" s="0"/>
      <c r="TC3212" s="0"/>
      <c r="TD3212" s="0"/>
      <c r="TE3212" s="0"/>
      <c r="TF3212" s="0"/>
      <c r="TG3212" s="0"/>
      <c r="TH3212" s="0"/>
      <c r="TI3212" s="0"/>
      <c r="TJ3212" s="0"/>
      <c r="TK3212" s="0"/>
      <c r="TL3212" s="0"/>
      <c r="TM3212" s="0"/>
      <c r="TN3212" s="0"/>
      <c r="TO3212" s="0"/>
      <c r="TP3212" s="0"/>
      <c r="TQ3212" s="0"/>
      <c r="TR3212" s="0"/>
      <c r="TS3212" s="0"/>
      <c r="TT3212" s="0"/>
      <c r="TU3212" s="0"/>
      <c r="TV3212" s="0"/>
      <c r="TW3212" s="0"/>
      <c r="TX3212" s="0"/>
      <c r="TY3212" s="0"/>
      <c r="TZ3212" s="0"/>
      <c r="UA3212" s="0"/>
      <c r="UB3212" s="0"/>
      <c r="UC3212" s="0"/>
      <c r="UD3212" s="0"/>
      <c r="UE3212" s="0"/>
      <c r="UF3212" s="0"/>
      <c r="UG3212" s="0"/>
      <c r="UH3212" s="0"/>
      <c r="UI3212" s="0"/>
      <c r="UJ3212" s="0"/>
      <c r="UK3212" s="0"/>
      <c r="UL3212" s="0"/>
      <c r="UM3212" s="0"/>
      <c r="UN3212" s="0"/>
      <c r="UO3212" s="0"/>
      <c r="UP3212" s="0"/>
      <c r="UQ3212" s="0"/>
      <c r="UR3212" s="0"/>
      <c r="US3212" s="0"/>
      <c r="UT3212" s="0"/>
      <c r="UU3212" s="0"/>
      <c r="UV3212" s="0"/>
      <c r="UW3212" s="0"/>
      <c r="UX3212" s="0"/>
      <c r="UY3212" s="0"/>
      <c r="UZ3212" s="0"/>
      <c r="VA3212" s="0"/>
      <c r="VB3212" s="0"/>
      <c r="VC3212" s="0"/>
      <c r="VD3212" s="0"/>
      <c r="VE3212" s="0"/>
      <c r="VF3212" s="0"/>
      <c r="VG3212" s="0"/>
      <c r="VH3212" s="0"/>
      <c r="VI3212" s="0"/>
      <c r="VJ3212" s="0"/>
      <c r="VK3212" s="0"/>
      <c r="VL3212" s="0"/>
      <c r="VM3212" s="0"/>
      <c r="VN3212" s="0"/>
      <c r="VO3212" s="0"/>
      <c r="VP3212" s="0"/>
      <c r="VQ3212" s="0"/>
      <c r="VR3212" s="0"/>
      <c r="VS3212" s="0"/>
      <c r="VT3212" s="0"/>
      <c r="VU3212" s="0"/>
      <c r="VV3212" s="0"/>
      <c r="VW3212" s="0"/>
      <c r="VX3212" s="0"/>
      <c r="VY3212" s="0"/>
      <c r="VZ3212" s="0"/>
      <c r="WA3212" s="0"/>
      <c r="WB3212" s="0"/>
      <c r="WC3212" s="0"/>
      <c r="WD3212" s="0"/>
      <c r="WE3212" s="0"/>
      <c r="WF3212" s="0"/>
      <c r="WG3212" s="0"/>
      <c r="WH3212" s="0"/>
      <c r="WI3212" s="0"/>
      <c r="WJ3212" s="0"/>
      <c r="WK3212" s="0"/>
      <c r="WL3212" s="0"/>
      <c r="WM3212" s="0"/>
      <c r="WN3212" s="0"/>
      <c r="WO3212" s="0"/>
      <c r="WP3212" s="0"/>
      <c r="WQ3212" s="0"/>
      <c r="WR3212" s="0"/>
      <c r="WS3212" s="0"/>
      <c r="WT3212" s="0"/>
      <c r="WU3212" s="0"/>
      <c r="WV3212" s="0"/>
      <c r="WW3212" s="0"/>
      <c r="WX3212" s="0"/>
      <c r="WY3212" s="0"/>
      <c r="WZ3212" s="0"/>
      <c r="XA3212" s="0"/>
      <c r="XB3212" s="0"/>
      <c r="XC3212" s="0"/>
      <c r="XD3212" s="0"/>
      <c r="XE3212" s="0"/>
      <c r="XF3212" s="0"/>
      <c r="XG3212" s="0"/>
      <c r="XH3212" s="0"/>
      <c r="XI3212" s="0"/>
      <c r="XJ3212" s="0"/>
      <c r="XK3212" s="0"/>
      <c r="XL3212" s="0"/>
      <c r="XM3212" s="0"/>
      <c r="XN3212" s="0"/>
      <c r="XO3212" s="0"/>
      <c r="XP3212" s="0"/>
      <c r="XQ3212" s="0"/>
      <c r="XR3212" s="0"/>
      <c r="XS3212" s="0"/>
      <c r="XT3212" s="0"/>
      <c r="XU3212" s="0"/>
      <c r="XV3212" s="0"/>
      <c r="XW3212" s="0"/>
      <c r="XX3212" s="0"/>
      <c r="XY3212" s="0"/>
      <c r="XZ3212" s="0"/>
      <c r="YA3212" s="0"/>
      <c r="YB3212" s="0"/>
      <c r="YC3212" s="0"/>
      <c r="YD3212" s="0"/>
      <c r="YE3212" s="0"/>
      <c r="YF3212" s="0"/>
      <c r="YG3212" s="0"/>
      <c r="YH3212" s="0"/>
      <c r="YI3212" s="0"/>
      <c r="YJ3212" s="0"/>
      <c r="YK3212" s="0"/>
      <c r="YL3212" s="0"/>
      <c r="YM3212" s="0"/>
      <c r="YN3212" s="0"/>
      <c r="YO3212" s="0"/>
      <c r="YP3212" s="0"/>
      <c r="YQ3212" s="0"/>
      <c r="YR3212" s="0"/>
      <c r="YS3212" s="0"/>
      <c r="YT3212" s="0"/>
      <c r="YU3212" s="0"/>
      <c r="YV3212" s="0"/>
      <c r="YW3212" s="0"/>
      <c r="YX3212" s="0"/>
      <c r="YY3212" s="0"/>
      <c r="YZ3212" s="0"/>
      <c r="ZA3212" s="0"/>
      <c r="ZB3212" s="0"/>
      <c r="ZC3212" s="0"/>
      <c r="ZD3212" s="0"/>
      <c r="ZE3212" s="0"/>
      <c r="ZF3212" s="0"/>
      <c r="ZG3212" s="0"/>
      <c r="ZH3212" s="0"/>
      <c r="ZI3212" s="0"/>
      <c r="ZJ3212" s="0"/>
      <c r="ZK3212" s="0"/>
      <c r="ZL3212" s="0"/>
      <c r="ZM3212" s="0"/>
      <c r="ZN3212" s="0"/>
      <c r="ZO3212" s="0"/>
      <c r="ZP3212" s="0"/>
      <c r="ZQ3212" s="0"/>
      <c r="ZR3212" s="0"/>
      <c r="ZS3212" s="0"/>
      <c r="ZT3212" s="0"/>
      <c r="ZU3212" s="0"/>
      <c r="ZV3212" s="0"/>
      <c r="ZW3212" s="0"/>
      <c r="ZX3212" s="0"/>
      <c r="ZY3212" s="0"/>
      <c r="ZZ3212" s="0"/>
      <c r="AAA3212" s="0"/>
      <c r="AAB3212" s="0"/>
      <c r="AAC3212" s="0"/>
      <c r="AAD3212" s="0"/>
      <c r="AAE3212" s="0"/>
      <c r="AAF3212" s="0"/>
      <c r="AAG3212" s="0"/>
      <c r="AAH3212" s="0"/>
      <c r="AAI3212" s="0"/>
      <c r="AAJ3212" s="0"/>
      <c r="AAK3212" s="0"/>
      <c r="AAL3212" s="0"/>
      <c r="AAM3212" s="0"/>
      <c r="AAN3212" s="0"/>
      <c r="AAO3212" s="0"/>
      <c r="AAP3212" s="0"/>
      <c r="AAQ3212" s="0"/>
      <c r="AAR3212" s="0"/>
      <c r="AAS3212" s="0"/>
      <c r="AAT3212" s="0"/>
      <c r="AAU3212" s="0"/>
      <c r="AAV3212" s="0"/>
      <c r="AAW3212" s="0"/>
      <c r="AAX3212" s="0"/>
      <c r="AAY3212" s="0"/>
      <c r="AAZ3212" s="0"/>
      <c r="ABA3212" s="0"/>
      <c r="ABB3212" s="0"/>
      <c r="ABC3212" s="0"/>
      <c r="ABD3212" s="0"/>
      <c r="ABE3212" s="0"/>
      <c r="ABF3212" s="0"/>
      <c r="ABG3212" s="0"/>
      <c r="ABH3212" s="0"/>
      <c r="ABI3212" s="0"/>
      <c r="ABJ3212" s="0"/>
      <c r="ABK3212" s="0"/>
      <c r="ABL3212" s="0"/>
      <c r="ABM3212" s="0"/>
      <c r="ABN3212" s="0"/>
      <c r="ABO3212" s="0"/>
      <c r="ABP3212" s="0"/>
      <c r="ABQ3212" s="0"/>
      <c r="ABR3212" s="0"/>
      <c r="ABS3212" s="0"/>
      <c r="ABT3212" s="0"/>
      <c r="ABU3212" s="0"/>
      <c r="ABV3212" s="0"/>
      <c r="ABW3212" s="0"/>
      <c r="ABX3212" s="0"/>
      <c r="ABY3212" s="0"/>
      <c r="ABZ3212" s="0"/>
      <c r="ACA3212" s="0"/>
      <c r="ACB3212" s="0"/>
      <c r="ACC3212" s="0"/>
      <c r="ACD3212" s="0"/>
      <c r="ACE3212" s="0"/>
      <c r="ACF3212" s="0"/>
      <c r="ACG3212" s="0"/>
      <c r="ACH3212" s="0"/>
      <c r="ACI3212" s="0"/>
      <c r="ACJ3212" s="0"/>
      <c r="ACK3212" s="0"/>
      <c r="ACL3212" s="0"/>
      <c r="ACM3212" s="0"/>
      <c r="ACN3212" s="0"/>
      <c r="ACO3212" s="0"/>
      <c r="ACP3212" s="0"/>
      <c r="ACQ3212" s="0"/>
      <c r="ACR3212" s="0"/>
      <c r="ACS3212" s="0"/>
      <c r="ACT3212" s="0"/>
      <c r="ACU3212" s="0"/>
      <c r="ACV3212" s="0"/>
      <c r="ACW3212" s="0"/>
      <c r="ACX3212" s="0"/>
      <c r="ACY3212" s="0"/>
      <c r="ACZ3212" s="0"/>
      <c r="ADA3212" s="0"/>
      <c r="ADB3212" s="0"/>
      <c r="ADC3212" s="0"/>
      <c r="ADD3212" s="0"/>
      <c r="ADE3212" s="0"/>
      <c r="ADF3212" s="0"/>
      <c r="ADG3212" s="0"/>
      <c r="ADH3212" s="0"/>
      <c r="ADI3212" s="0"/>
      <c r="ADJ3212" s="0"/>
      <c r="ADK3212" s="0"/>
      <c r="ADL3212" s="0"/>
      <c r="ADM3212" s="0"/>
      <c r="ADN3212" s="0"/>
      <c r="ADO3212" s="0"/>
      <c r="ADP3212" s="0"/>
      <c r="ADQ3212" s="0"/>
      <c r="ADR3212" s="0"/>
      <c r="ADS3212" s="0"/>
      <c r="ADT3212" s="0"/>
      <c r="ADU3212" s="0"/>
      <c r="ADV3212" s="0"/>
      <c r="ADW3212" s="0"/>
      <c r="ADX3212" s="0"/>
      <c r="ADY3212" s="0"/>
      <c r="ADZ3212" s="0"/>
      <c r="AEA3212" s="0"/>
      <c r="AEB3212" s="0"/>
      <c r="AEC3212" s="0"/>
      <c r="AED3212" s="0"/>
      <c r="AEE3212" s="0"/>
      <c r="AEF3212" s="0"/>
      <c r="AEG3212" s="0"/>
      <c r="AEH3212" s="0"/>
      <c r="AEI3212" s="0"/>
      <c r="AEJ3212" s="0"/>
      <c r="AEK3212" s="0"/>
      <c r="AEL3212" s="0"/>
      <c r="AEM3212" s="0"/>
      <c r="AEN3212" s="0"/>
      <c r="AEO3212" s="0"/>
      <c r="AEP3212" s="0"/>
      <c r="AEQ3212" s="0"/>
      <c r="AER3212" s="0"/>
      <c r="AES3212" s="0"/>
      <c r="AET3212" s="0"/>
      <c r="AEU3212" s="0"/>
      <c r="AEV3212" s="0"/>
      <c r="AEW3212" s="0"/>
      <c r="AEX3212" s="0"/>
      <c r="AEY3212" s="0"/>
      <c r="AEZ3212" s="0"/>
      <c r="AFA3212" s="0"/>
      <c r="AFB3212" s="0"/>
      <c r="AFC3212" s="0"/>
      <c r="AFD3212" s="0"/>
      <c r="AFE3212" s="0"/>
      <c r="AFF3212" s="0"/>
      <c r="AFG3212" s="0"/>
      <c r="AFH3212" s="0"/>
      <c r="AFI3212" s="0"/>
      <c r="AFJ3212" s="0"/>
      <c r="AFK3212" s="0"/>
      <c r="AFL3212" s="0"/>
      <c r="AFM3212" s="0"/>
      <c r="AFN3212" s="0"/>
      <c r="AFO3212" s="0"/>
      <c r="AFP3212" s="0"/>
      <c r="AFQ3212" s="0"/>
      <c r="AFR3212" s="0"/>
      <c r="AFS3212" s="0"/>
      <c r="AFT3212" s="0"/>
      <c r="AFU3212" s="0"/>
      <c r="AFV3212" s="0"/>
      <c r="AFW3212" s="0"/>
      <c r="AFX3212" s="0"/>
      <c r="AFY3212" s="0"/>
      <c r="AFZ3212" s="0"/>
      <c r="AGA3212" s="0"/>
      <c r="AGB3212" s="0"/>
      <c r="AGC3212" s="0"/>
      <c r="AGD3212" s="0"/>
      <c r="AGE3212" s="0"/>
      <c r="AGF3212" s="0"/>
      <c r="AGG3212" s="0"/>
      <c r="AGH3212" s="0"/>
      <c r="AGI3212" s="0"/>
      <c r="AGJ3212" s="0"/>
      <c r="AGK3212" s="0"/>
      <c r="AGL3212" s="0"/>
      <c r="AGM3212" s="0"/>
      <c r="AGN3212" s="0"/>
      <c r="AGO3212" s="0"/>
      <c r="AGP3212" s="0"/>
      <c r="AGQ3212" s="0"/>
      <c r="AGR3212" s="0"/>
      <c r="AGS3212" s="0"/>
      <c r="AGT3212" s="0"/>
      <c r="AGU3212" s="0"/>
      <c r="AGV3212" s="0"/>
      <c r="AGW3212" s="0"/>
      <c r="AGX3212" s="0"/>
      <c r="AGY3212" s="0"/>
      <c r="AGZ3212" s="0"/>
      <c r="AHA3212" s="0"/>
      <c r="AHB3212" s="0"/>
      <c r="AHC3212" s="0"/>
      <c r="AHD3212" s="0"/>
      <c r="AHE3212" s="0"/>
      <c r="AHF3212" s="0"/>
      <c r="AHG3212" s="0"/>
      <c r="AHH3212" s="0"/>
      <c r="AHI3212" s="0"/>
      <c r="AHJ3212" s="0"/>
      <c r="AHK3212" s="0"/>
      <c r="AHL3212" s="0"/>
      <c r="AHM3212" s="0"/>
      <c r="AHN3212" s="0"/>
      <c r="AHO3212" s="0"/>
      <c r="AHP3212" s="0"/>
      <c r="AHQ3212" s="0"/>
      <c r="AHR3212" s="0"/>
      <c r="AHS3212" s="0"/>
      <c r="AHT3212" s="0"/>
      <c r="AHU3212" s="0"/>
      <c r="AHV3212" s="0"/>
      <c r="AHW3212" s="0"/>
      <c r="AHX3212" s="0"/>
      <c r="AHY3212" s="0"/>
      <c r="AHZ3212" s="0"/>
      <c r="AIA3212" s="0"/>
      <c r="AIB3212" s="0"/>
      <c r="AIC3212" s="0"/>
      <c r="AID3212" s="0"/>
      <c r="AIE3212" s="0"/>
      <c r="AIF3212" s="0"/>
      <c r="AIG3212" s="0"/>
      <c r="AIH3212" s="0"/>
      <c r="AII3212" s="0"/>
      <c r="AIJ3212" s="0"/>
      <c r="AIK3212" s="0"/>
      <c r="AIL3212" s="0"/>
      <c r="AIM3212" s="0"/>
      <c r="AIN3212" s="0"/>
      <c r="AIO3212" s="0"/>
      <c r="AIP3212" s="0"/>
      <c r="AIQ3212" s="0"/>
      <c r="AIR3212" s="0"/>
      <c r="AIS3212" s="0"/>
      <c r="AIT3212" s="0"/>
      <c r="AIU3212" s="0"/>
      <c r="AIV3212" s="0"/>
      <c r="AIW3212" s="0"/>
      <c r="AIX3212" s="0"/>
      <c r="AIY3212" s="0"/>
      <c r="AIZ3212" s="0"/>
      <c r="AJA3212" s="0"/>
      <c r="AJB3212" s="0"/>
      <c r="AJC3212" s="0"/>
      <c r="AJD3212" s="0"/>
      <c r="AJE3212" s="0"/>
      <c r="AJF3212" s="0"/>
      <c r="AJG3212" s="0"/>
      <c r="AJH3212" s="0"/>
      <c r="AJI3212" s="0"/>
      <c r="AJJ3212" s="0"/>
      <c r="AJK3212" s="0"/>
      <c r="AJL3212" s="0"/>
      <c r="AJM3212" s="0"/>
      <c r="AJN3212" s="0"/>
      <c r="AJO3212" s="0"/>
      <c r="AJP3212" s="0"/>
      <c r="AJQ3212" s="0"/>
      <c r="AJR3212" s="0"/>
      <c r="AJS3212" s="0"/>
      <c r="AJT3212" s="0"/>
      <c r="AJU3212" s="0"/>
      <c r="AJV3212" s="0"/>
      <c r="AJW3212" s="0"/>
      <c r="AJX3212" s="0"/>
      <c r="AJY3212" s="0"/>
      <c r="AJZ3212" s="0"/>
      <c r="AKA3212" s="0"/>
      <c r="AKB3212" s="0"/>
      <c r="AKC3212" s="0"/>
      <c r="AKD3212" s="0"/>
      <c r="AKE3212" s="0"/>
      <c r="AKF3212" s="0"/>
      <c r="AKG3212" s="0"/>
      <c r="AKH3212" s="0"/>
      <c r="AKI3212" s="0"/>
      <c r="AKJ3212" s="0"/>
      <c r="AKK3212" s="0"/>
      <c r="AKL3212" s="0"/>
      <c r="AKM3212" s="0"/>
      <c r="AKN3212" s="0"/>
      <c r="AKO3212" s="0"/>
      <c r="AKP3212" s="0"/>
      <c r="AKQ3212" s="0"/>
      <c r="AKR3212" s="0"/>
      <c r="AKS3212" s="0"/>
      <c r="AKT3212" s="0"/>
      <c r="AKU3212" s="0"/>
      <c r="AKV3212" s="0"/>
      <c r="AKW3212" s="0"/>
      <c r="AKX3212" s="0"/>
      <c r="AKY3212" s="0"/>
      <c r="AKZ3212" s="0"/>
      <c r="ALA3212" s="0"/>
      <c r="ALB3212" s="0"/>
      <c r="ALC3212" s="0"/>
      <c r="ALD3212" s="0"/>
      <c r="ALE3212" s="0"/>
      <c r="ALF3212" s="0"/>
      <c r="ALG3212" s="0"/>
      <c r="ALH3212" s="0"/>
      <c r="ALI3212" s="0"/>
      <c r="ALJ3212" s="0"/>
      <c r="ALK3212" s="0"/>
      <c r="ALL3212" s="0"/>
      <c r="ALM3212" s="0"/>
      <c r="ALN3212" s="0"/>
      <c r="ALO3212" s="0"/>
      <c r="ALP3212" s="0"/>
      <c r="ALQ3212" s="0"/>
      <c r="ALR3212" s="0"/>
      <c r="ALS3212" s="0"/>
      <c r="ALT3212" s="0"/>
      <c r="ALU3212" s="0"/>
      <c r="ALV3212" s="0"/>
      <c r="ALW3212" s="0"/>
      <c r="ALX3212" s="0"/>
      <c r="ALY3212" s="0"/>
      <c r="ALZ3212" s="0"/>
      <c r="AMA3212" s="0"/>
      <c r="AMB3212" s="0"/>
      <c r="AMC3212" s="0"/>
      <c r="AMD3212" s="0"/>
      <c r="AME3212" s="0"/>
      <c r="AMF3212" s="0"/>
      <c r="AMG3212" s="0"/>
      <c r="AMH3212" s="0"/>
      <c r="AMI3212" s="0"/>
    </row>
    <row r="3213" customFormat="false" ht="12.75" hidden="false" customHeight="false" outlineLevel="0" collapsed="false">
      <c r="A3213" s="1" t="s">
        <v>3453</v>
      </c>
      <c r="C3213" s="27" t="s">
        <v>3457</v>
      </c>
      <c r="D3213" s="27" t="s">
        <v>20</v>
      </c>
      <c r="E3213" s="97"/>
      <c r="F3213" s="31"/>
      <c r="G3213" s="27"/>
      <c r="H3213" s="30" t="s">
        <v>61</v>
      </c>
      <c r="I3213" s="31" t="n">
        <v>2.49</v>
      </c>
      <c r="J3213" s="31" t="s">
        <v>3437</v>
      </c>
      <c r="BM3213" s="0"/>
      <c r="BN3213" s="0"/>
      <c r="BO3213" s="0"/>
      <c r="BP3213" s="0"/>
      <c r="BQ3213" s="0"/>
      <c r="BR3213" s="0"/>
      <c r="BS3213" s="0"/>
      <c r="BT3213" s="0"/>
      <c r="BU3213" s="0"/>
      <c r="BV3213" s="0"/>
      <c r="BW3213" s="0"/>
      <c r="BX3213" s="0"/>
      <c r="BY3213" s="0"/>
      <c r="BZ3213" s="0"/>
      <c r="CA3213" s="0"/>
      <c r="CB3213" s="0"/>
      <c r="CC3213" s="0"/>
      <c r="CD3213" s="0"/>
      <c r="CE3213" s="0"/>
      <c r="CF3213" s="0"/>
      <c r="CG3213" s="0"/>
      <c r="CH3213" s="0"/>
      <c r="CI3213" s="0"/>
      <c r="CJ3213" s="0"/>
      <c r="CK3213" s="0"/>
      <c r="CL3213" s="0"/>
      <c r="CM3213" s="0"/>
      <c r="CN3213" s="0"/>
      <c r="CO3213" s="0"/>
      <c r="CP3213" s="0"/>
      <c r="CQ3213" s="0"/>
      <c r="CR3213" s="0"/>
      <c r="CS3213" s="0"/>
      <c r="CT3213" s="0"/>
      <c r="CU3213" s="0"/>
      <c r="CV3213" s="0"/>
      <c r="CW3213" s="0"/>
      <c r="CX3213" s="0"/>
      <c r="CY3213" s="0"/>
      <c r="CZ3213" s="0"/>
      <c r="DA3213" s="0"/>
      <c r="DB3213" s="0"/>
      <c r="DC3213" s="0"/>
      <c r="DD3213" s="0"/>
      <c r="DE3213" s="0"/>
      <c r="DF3213" s="0"/>
      <c r="DG3213" s="0"/>
      <c r="DH3213" s="0"/>
      <c r="DI3213" s="0"/>
      <c r="DJ3213" s="0"/>
      <c r="DK3213" s="0"/>
      <c r="DL3213" s="0"/>
      <c r="DM3213" s="0"/>
      <c r="DN3213" s="0"/>
      <c r="DO3213" s="0"/>
      <c r="DP3213" s="0"/>
      <c r="DQ3213" s="0"/>
      <c r="DR3213" s="0"/>
      <c r="DS3213" s="0"/>
      <c r="DT3213" s="0"/>
      <c r="DU3213" s="0"/>
      <c r="DV3213" s="0"/>
      <c r="DW3213" s="0"/>
      <c r="DX3213" s="0"/>
      <c r="DY3213" s="0"/>
      <c r="DZ3213" s="0"/>
      <c r="EA3213" s="0"/>
      <c r="EB3213" s="0"/>
      <c r="EC3213" s="0"/>
      <c r="ED3213" s="0"/>
      <c r="EE3213" s="0"/>
      <c r="EF3213" s="0"/>
      <c r="EG3213" s="0"/>
      <c r="EH3213" s="0"/>
      <c r="EI3213" s="0"/>
      <c r="EJ3213" s="0"/>
      <c r="EK3213" s="0"/>
      <c r="EL3213" s="0"/>
      <c r="EM3213" s="0"/>
      <c r="EN3213" s="0"/>
      <c r="EO3213" s="0"/>
      <c r="EP3213" s="0"/>
      <c r="EQ3213" s="0"/>
      <c r="ER3213" s="0"/>
      <c r="ES3213" s="0"/>
      <c r="ET3213" s="0"/>
      <c r="EU3213" s="0"/>
      <c r="EV3213" s="0"/>
      <c r="EW3213" s="0"/>
      <c r="EX3213" s="0"/>
      <c r="EY3213" s="0"/>
      <c r="EZ3213" s="0"/>
      <c r="FA3213" s="0"/>
      <c r="FB3213" s="0"/>
      <c r="FC3213" s="0"/>
      <c r="FD3213" s="0"/>
      <c r="FE3213" s="0"/>
      <c r="FF3213" s="0"/>
      <c r="FG3213" s="0"/>
      <c r="FH3213" s="0"/>
      <c r="FI3213" s="0"/>
      <c r="FJ3213" s="0"/>
      <c r="FK3213" s="0"/>
      <c r="FL3213" s="0"/>
      <c r="FM3213" s="0"/>
      <c r="FN3213" s="0"/>
      <c r="FO3213" s="0"/>
      <c r="FP3213" s="0"/>
      <c r="FQ3213" s="0"/>
      <c r="FR3213" s="0"/>
      <c r="FS3213" s="0"/>
      <c r="FT3213" s="0"/>
      <c r="FU3213" s="0"/>
      <c r="FV3213" s="0"/>
      <c r="FW3213" s="0"/>
      <c r="FX3213" s="0"/>
      <c r="FY3213" s="0"/>
      <c r="FZ3213" s="0"/>
      <c r="GA3213" s="0"/>
      <c r="GB3213" s="0"/>
      <c r="GC3213" s="0"/>
      <c r="GD3213" s="0"/>
      <c r="GE3213" s="0"/>
      <c r="GF3213" s="0"/>
      <c r="GG3213" s="0"/>
      <c r="GH3213" s="0"/>
      <c r="GI3213" s="0"/>
      <c r="GJ3213" s="0"/>
      <c r="GK3213" s="0"/>
      <c r="GL3213" s="0"/>
      <c r="GM3213" s="0"/>
      <c r="GN3213" s="0"/>
      <c r="GO3213" s="0"/>
      <c r="GP3213" s="0"/>
      <c r="GQ3213" s="0"/>
      <c r="GR3213" s="0"/>
      <c r="GS3213" s="0"/>
      <c r="GT3213" s="0"/>
      <c r="GU3213" s="0"/>
      <c r="GV3213" s="0"/>
      <c r="GW3213" s="0"/>
      <c r="GX3213" s="0"/>
      <c r="GY3213" s="0"/>
      <c r="GZ3213" s="0"/>
      <c r="HA3213" s="0"/>
      <c r="HB3213" s="0"/>
      <c r="HC3213" s="0"/>
      <c r="HD3213" s="0"/>
      <c r="HE3213" s="0"/>
      <c r="HF3213" s="0"/>
      <c r="HG3213" s="0"/>
      <c r="HH3213" s="0"/>
      <c r="HI3213" s="0"/>
      <c r="HJ3213" s="0"/>
      <c r="HK3213" s="0"/>
      <c r="HL3213" s="0"/>
      <c r="HM3213" s="0"/>
      <c r="HN3213" s="0"/>
      <c r="HO3213" s="0"/>
      <c r="HP3213" s="0"/>
      <c r="HQ3213" s="0"/>
      <c r="HR3213" s="0"/>
      <c r="HS3213" s="0"/>
      <c r="HT3213" s="0"/>
      <c r="HU3213" s="0"/>
      <c r="HV3213" s="0"/>
      <c r="HW3213" s="0"/>
      <c r="HX3213" s="0"/>
      <c r="HY3213" s="0"/>
      <c r="HZ3213" s="0"/>
      <c r="IA3213" s="0"/>
      <c r="IB3213" s="0"/>
      <c r="IC3213" s="0"/>
      <c r="ID3213" s="0"/>
      <c r="IE3213" s="0"/>
      <c r="IF3213" s="0"/>
      <c r="IG3213" s="0"/>
      <c r="IH3213" s="0"/>
      <c r="II3213" s="0"/>
      <c r="IJ3213" s="0"/>
      <c r="IK3213" s="0"/>
      <c r="IL3213" s="0"/>
      <c r="IM3213" s="0"/>
      <c r="IN3213" s="0"/>
      <c r="IO3213" s="0"/>
      <c r="IP3213" s="0"/>
      <c r="IQ3213" s="0"/>
      <c r="IR3213" s="0"/>
      <c r="IS3213" s="0"/>
      <c r="IT3213" s="0"/>
      <c r="IU3213" s="0"/>
      <c r="IV3213" s="0"/>
      <c r="IW3213" s="0"/>
      <c r="IX3213" s="0"/>
      <c r="IY3213" s="0"/>
      <c r="IZ3213" s="0"/>
      <c r="JA3213" s="0"/>
      <c r="JB3213" s="0"/>
      <c r="JC3213" s="0"/>
      <c r="JD3213" s="0"/>
      <c r="JE3213" s="0"/>
      <c r="JF3213" s="0"/>
      <c r="JG3213" s="0"/>
      <c r="JH3213" s="0"/>
      <c r="JI3213" s="0"/>
      <c r="JJ3213" s="0"/>
      <c r="JK3213" s="0"/>
      <c r="JL3213" s="0"/>
      <c r="JM3213" s="0"/>
      <c r="JN3213" s="0"/>
      <c r="JO3213" s="0"/>
      <c r="JP3213" s="0"/>
      <c r="JQ3213" s="0"/>
      <c r="JR3213" s="0"/>
      <c r="JS3213" s="0"/>
      <c r="JT3213" s="0"/>
      <c r="JU3213" s="0"/>
      <c r="JV3213" s="0"/>
      <c r="JW3213" s="0"/>
      <c r="JX3213" s="0"/>
      <c r="JY3213" s="0"/>
      <c r="JZ3213" s="0"/>
      <c r="KA3213" s="0"/>
      <c r="KB3213" s="0"/>
      <c r="KC3213" s="0"/>
      <c r="KD3213" s="0"/>
      <c r="KE3213" s="0"/>
      <c r="KF3213" s="0"/>
      <c r="KG3213" s="0"/>
      <c r="KH3213" s="0"/>
      <c r="KI3213" s="0"/>
      <c r="KJ3213" s="0"/>
      <c r="KK3213" s="0"/>
      <c r="KL3213" s="0"/>
      <c r="KM3213" s="0"/>
      <c r="KN3213" s="0"/>
      <c r="KO3213" s="0"/>
      <c r="KP3213" s="0"/>
      <c r="KQ3213" s="0"/>
      <c r="KR3213" s="0"/>
      <c r="KS3213" s="0"/>
      <c r="KT3213" s="0"/>
      <c r="KU3213" s="0"/>
      <c r="KV3213" s="0"/>
      <c r="KW3213" s="0"/>
      <c r="KX3213" s="0"/>
      <c r="KY3213" s="0"/>
      <c r="KZ3213" s="0"/>
      <c r="LA3213" s="0"/>
      <c r="LB3213" s="0"/>
      <c r="LC3213" s="0"/>
      <c r="LD3213" s="0"/>
      <c r="LE3213" s="0"/>
      <c r="LF3213" s="0"/>
      <c r="LG3213" s="0"/>
      <c r="LH3213" s="0"/>
      <c r="LI3213" s="0"/>
      <c r="LJ3213" s="0"/>
      <c r="LK3213" s="0"/>
      <c r="LL3213" s="0"/>
      <c r="LM3213" s="0"/>
      <c r="LN3213" s="0"/>
      <c r="LO3213" s="0"/>
      <c r="LP3213" s="0"/>
      <c r="LQ3213" s="0"/>
      <c r="LR3213" s="0"/>
      <c r="LS3213" s="0"/>
      <c r="LT3213" s="0"/>
      <c r="LU3213" s="0"/>
      <c r="LV3213" s="0"/>
      <c r="LW3213" s="0"/>
      <c r="LX3213" s="0"/>
      <c r="LY3213" s="0"/>
      <c r="LZ3213" s="0"/>
      <c r="MA3213" s="0"/>
      <c r="MB3213" s="0"/>
      <c r="MC3213" s="0"/>
      <c r="MD3213" s="0"/>
      <c r="ME3213" s="0"/>
      <c r="MF3213" s="0"/>
      <c r="MG3213" s="0"/>
      <c r="MH3213" s="0"/>
      <c r="MI3213" s="0"/>
      <c r="MJ3213" s="0"/>
      <c r="MK3213" s="0"/>
      <c r="ML3213" s="0"/>
      <c r="MM3213" s="0"/>
      <c r="MN3213" s="0"/>
      <c r="MO3213" s="0"/>
      <c r="MP3213" s="0"/>
      <c r="MQ3213" s="0"/>
      <c r="MR3213" s="0"/>
      <c r="MS3213" s="0"/>
      <c r="MT3213" s="0"/>
      <c r="MU3213" s="0"/>
      <c r="MV3213" s="0"/>
      <c r="MW3213" s="0"/>
      <c r="MX3213" s="0"/>
      <c r="MY3213" s="0"/>
      <c r="MZ3213" s="0"/>
      <c r="NA3213" s="0"/>
      <c r="NB3213" s="0"/>
      <c r="NC3213" s="0"/>
      <c r="ND3213" s="0"/>
      <c r="NE3213" s="0"/>
      <c r="NF3213" s="0"/>
      <c r="NG3213" s="0"/>
      <c r="NH3213" s="0"/>
      <c r="NI3213" s="0"/>
      <c r="NJ3213" s="0"/>
      <c r="NK3213" s="0"/>
      <c r="NL3213" s="0"/>
      <c r="NM3213" s="0"/>
      <c r="NN3213" s="0"/>
      <c r="NO3213" s="0"/>
      <c r="NP3213" s="0"/>
      <c r="NQ3213" s="0"/>
      <c r="NR3213" s="0"/>
      <c r="NS3213" s="0"/>
      <c r="NT3213" s="0"/>
      <c r="NU3213" s="0"/>
      <c r="NV3213" s="0"/>
      <c r="NW3213" s="0"/>
      <c r="NX3213" s="0"/>
      <c r="NY3213" s="0"/>
      <c r="NZ3213" s="0"/>
      <c r="OA3213" s="0"/>
      <c r="OB3213" s="0"/>
      <c r="OC3213" s="0"/>
      <c r="OD3213" s="0"/>
      <c r="OE3213" s="0"/>
      <c r="OF3213" s="0"/>
      <c r="OG3213" s="0"/>
      <c r="OH3213" s="0"/>
      <c r="OI3213" s="0"/>
      <c r="OJ3213" s="0"/>
      <c r="OK3213" s="0"/>
      <c r="OL3213" s="0"/>
      <c r="OM3213" s="0"/>
      <c r="ON3213" s="0"/>
      <c r="OO3213" s="0"/>
      <c r="OP3213" s="0"/>
      <c r="OQ3213" s="0"/>
      <c r="OR3213" s="0"/>
      <c r="OS3213" s="0"/>
      <c r="OT3213" s="0"/>
      <c r="OU3213" s="0"/>
      <c r="OV3213" s="0"/>
      <c r="OW3213" s="0"/>
      <c r="OX3213" s="0"/>
      <c r="OY3213" s="0"/>
      <c r="OZ3213" s="0"/>
      <c r="PA3213" s="0"/>
      <c r="PB3213" s="0"/>
      <c r="PC3213" s="0"/>
      <c r="PD3213" s="0"/>
      <c r="PE3213" s="0"/>
      <c r="PF3213" s="0"/>
      <c r="PG3213" s="0"/>
      <c r="PH3213" s="0"/>
      <c r="PI3213" s="0"/>
      <c r="PJ3213" s="0"/>
      <c r="PK3213" s="0"/>
      <c r="PL3213" s="0"/>
      <c r="PM3213" s="0"/>
      <c r="PN3213" s="0"/>
      <c r="PO3213" s="0"/>
      <c r="PP3213" s="0"/>
      <c r="PQ3213" s="0"/>
      <c r="PR3213" s="0"/>
      <c r="PS3213" s="0"/>
      <c r="PT3213" s="0"/>
      <c r="PU3213" s="0"/>
      <c r="PV3213" s="0"/>
      <c r="PW3213" s="0"/>
      <c r="PX3213" s="0"/>
      <c r="PY3213" s="0"/>
      <c r="PZ3213" s="0"/>
      <c r="QA3213" s="0"/>
      <c r="QB3213" s="0"/>
      <c r="QC3213" s="0"/>
      <c r="QD3213" s="0"/>
      <c r="QE3213" s="0"/>
      <c r="QF3213" s="0"/>
      <c r="QG3213" s="0"/>
      <c r="QH3213" s="0"/>
      <c r="QI3213" s="0"/>
      <c r="QJ3213" s="0"/>
      <c r="QK3213" s="0"/>
      <c r="QL3213" s="0"/>
      <c r="QM3213" s="0"/>
      <c r="QN3213" s="0"/>
      <c r="QO3213" s="0"/>
      <c r="QP3213" s="0"/>
      <c r="QQ3213" s="0"/>
      <c r="QR3213" s="0"/>
      <c r="QS3213" s="0"/>
      <c r="QT3213" s="0"/>
      <c r="QU3213" s="0"/>
      <c r="QV3213" s="0"/>
      <c r="QW3213" s="0"/>
      <c r="QX3213" s="0"/>
      <c r="QY3213" s="0"/>
      <c r="QZ3213" s="0"/>
      <c r="RA3213" s="0"/>
      <c r="RB3213" s="0"/>
      <c r="RC3213" s="0"/>
      <c r="RD3213" s="0"/>
      <c r="RE3213" s="0"/>
      <c r="RF3213" s="0"/>
      <c r="RG3213" s="0"/>
      <c r="RH3213" s="0"/>
      <c r="RI3213" s="0"/>
      <c r="RJ3213" s="0"/>
      <c r="RK3213" s="0"/>
      <c r="RL3213" s="0"/>
      <c r="RM3213" s="0"/>
      <c r="RN3213" s="0"/>
      <c r="RO3213" s="0"/>
      <c r="RP3213" s="0"/>
      <c r="RQ3213" s="0"/>
      <c r="RR3213" s="0"/>
      <c r="RS3213" s="0"/>
      <c r="RT3213" s="0"/>
      <c r="RU3213" s="0"/>
      <c r="RV3213" s="0"/>
      <c r="RW3213" s="0"/>
      <c r="RX3213" s="0"/>
      <c r="RY3213" s="0"/>
      <c r="RZ3213" s="0"/>
      <c r="SA3213" s="0"/>
      <c r="SB3213" s="0"/>
      <c r="SC3213" s="0"/>
      <c r="SD3213" s="0"/>
      <c r="SE3213" s="0"/>
      <c r="SF3213" s="0"/>
      <c r="SG3213" s="0"/>
      <c r="SH3213" s="0"/>
      <c r="SI3213" s="0"/>
      <c r="SJ3213" s="0"/>
      <c r="SK3213" s="0"/>
      <c r="SL3213" s="0"/>
      <c r="SM3213" s="0"/>
      <c r="SN3213" s="0"/>
      <c r="SO3213" s="0"/>
      <c r="SP3213" s="0"/>
      <c r="SQ3213" s="0"/>
      <c r="SR3213" s="0"/>
      <c r="SS3213" s="0"/>
      <c r="ST3213" s="0"/>
      <c r="SU3213" s="0"/>
      <c r="SV3213" s="0"/>
      <c r="SW3213" s="0"/>
      <c r="SX3213" s="0"/>
      <c r="SY3213" s="0"/>
      <c r="SZ3213" s="0"/>
      <c r="TA3213" s="0"/>
      <c r="TB3213" s="0"/>
      <c r="TC3213" s="0"/>
      <c r="TD3213" s="0"/>
      <c r="TE3213" s="0"/>
      <c r="TF3213" s="0"/>
      <c r="TG3213" s="0"/>
      <c r="TH3213" s="0"/>
      <c r="TI3213" s="0"/>
      <c r="TJ3213" s="0"/>
      <c r="TK3213" s="0"/>
      <c r="TL3213" s="0"/>
      <c r="TM3213" s="0"/>
      <c r="TN3213" s="0"/>
      <c r="TO3213" s="0"/>
      <c r="TP3213" s="0"/>
      <c r="TQ3213" s="0"/>
      <c r="TR3213" s="0"/>
      <c r="TS3213" s="0"/>
      <c r="TT3213" s="0"/>
      <c r="TU3213" s="0"/>
      <c r="TV3213" s="0"/>
      <c r="TW3213" s="0"/>
      <c r="TX3213" s="0"/>
      <c r="TY3213" s="0"/>
      <c r="TZ3213" s="0"/>
      <c r="UA3213" s="0"/>
      <c r="UB3213" s="0"/>
      <c r="UC3213" s="0"/>
      <c r="UD3213" s="0"/>
      <c r="UE3213" s="0"/>
      <c r="UF3213" s="0"/>
      <c r="UG3213" s="0"/>
      <c r="UH3213" s="0"/>
      <c r="UI3213" s="0"/>
      <c r="UJ3213" s="0"/>
      <c r="UK3213" s="0"/>
      <c r="UL3213" s="0"/>
      <c r="UM3213" s="0"/>
      <c r="UN3213" s="0"/>
      <c r="UO3213" s="0"/>
      <c r="UP3213" s="0"/>
      <c r="UQ3213" s="0"/>
      <c r="UR3213" s="0"/>
      <c r="US3213" s="0"/>
      <c r="UT3213" s="0"/>
      <c r="UU3213" s="0"/>
      <c r="UV3213" s="0"/>
      <c r="UW3213" s="0"/>
      <c r="UX3213" s="0"/>
      <c r="UY3213" s="0"/>
      <c r="UZ3213" s="0"/>
      <c r="VA3213" s="0"/>
      <c r="VB3213" s="0"/>
      <c r="VC3213" s="0"/>
      <c r="VD3213" s="0"/>
      <c r="VE3213" s="0"/>
      <c r="VF3213" s="0"/>
      <c r="VG3213" s="0"/>
      <c r="VH3213" s="0"/>
      <c r="VI3213" s="0"/>
      <c r="VJ3213" s="0"/>
      <c r="VK3213" s="0"/>
      <c r="VL3213" s="0"/>
      <c r="VM3213" s="0"/>
      <c r="VN3213" s="0"/>
      <c r="VO3213" s="0"/>
      <c r="VP3213" s="0"/>
      <c r="VQ3213" s="0"/>
      <c r="VR3213" s="0"/>
      <c r="VS3213" s="0"/>
      <c r="VT3213" s="0"/>
      <c r="VU3213" s="0"/>
      <c r="VV3213" s="0"/>
      <c r="VW3213" s="0"/>
      <c r="VX3213" s="0"/>
      <c r="VY3213" s="0"/>
      <c r="VZ3213" s="0"/>
      <c r="WA3213" s="0"/>
      <c r="WB3213" s="0"/>
      <c r="WC3213" s="0"/>
      <c r="WD3213" s="0"/>
      <c r="WE3213" s="0"/>
      <c r="WF3213" s="0"/>
      <c r="WG3213" s="0"/>
      <c r="WH3213" s="0"/>
      <c r="WI3213" s="0"/>
      <c r="WJ3213" s="0"/>
      <c r="WK3213" s="0"/>
      <c r="WL3213" s="0"/>
      <c r="WM3213" s="0"/>
      <c r="WN3213" s="0"/>
      <c r="WO3213" s="0"/>
      <c r="WP3213" s="0"/>
      <c r="WQ3213" s="0"/>
      <c r="WR3213" s="0"/>
      <c r="WS3213" s="0"/>
      <c r="WT3213" s="0"/>
      <c r="WU3213" s="0"/>
      <c r="WV3213" s="0"/>
      <c r="WW3213" s="0"/>
      <c r="WX3213" s="0"/>
      <c r="WY3213" s="0"/>
      <c r="WZ3213" s="0"/>
      <c r="XA3213" s="0"/>
      <c r="XB3213" s="0"/>
      <c r="XC3213" s="0"/>
      <c r="XD3213" s="0"/>
      <c r="XE3213" s="0"/>
      <c r="XF3213" s="0"/>
      <c r="XG3213" s="0"/>
      <c r="XH3213" s="0"/>
      <c r="XI3213" s="0"/>
      <c r="XJ3213" s="0"/>
      <c r="XK3213" s="0"/>
      <c r="XL3213" s="0"/>
      <c r="XM3213" s="0"/>
      <c r="XN3213" s="0"/>
      <c r="XO3213" s="0"/>
      <c r="XP3213" s="0"/>
      <c r="XQ3213" s="0"/>
      <c r="XR3213" s="0"/>
      <c r="XS3213" s="0"/>
      <c r="XT3213" s="0"/>
      <c r="XU3213" s="0"/>
      <c r="XV3213" s="0"/>
      <c r="XW3213" s="0"/>
      <c r="XX3213" s="0"/>
      <c r="XY3213" s="0"/>
      <c r="XZ3213" s="0"/>
      <c r="YA3213" s="0"/>
      <c r="YB3213" s="0"/>
      <c r="YC3213" s="0"/>
      <c r="YD3213" s="0"/>
      <c r="YE3213" s="0"/>
      <c r="YF3213" s="0"/>
      <c r="YG3213" s="0"/>
      <c r="YH3213" s="0"/>
      <c r="YI3213" s="0"/>
      <c r="YJ3213" s="0"/>
      <c r="YK3213" s="0"/>
      <c r="YL3213" s="0"/>
      <c r="YM3213" s="0"/>
      <c r="YN3213" s="0"/>
      <c r="YO3213" s="0"/>
      <c r="YP3213" s="0"/>
      <c r="YQ3213" s="0"/>
      <c r="YR3213" s="0"/>
      <c r="YS3213" s="0"/>
      <c r="YT3213" s="0"/>
      <c r="YU3213" s="0"/>
      <c r="YV3213" s="0"/>
      <c r="YW3213" s="0"/>
      <c r="YX3213" s="0"/>
      <c r="YY3213" s="0"/>
      <c r="YZ3213" s="0"/>
      <c r="ZA3213" s="0"/>
      <c r="ZB3213" s="0"/>
      <c r="ZC3213" s="0"/>
      <c r="ZD3213" s="0"/>
      <c r="ZE3213" s="0"/>
      <c r="ZF3213" s="0"/>
      <c r="ZG3213" s="0"/>
      <c r="ZH3213" s="0"/>
      <c r="ZI3213" s="0"/>
      <c r="ZJ3213" s="0"/>
      <c r="ZK3213" s="0"/>
      <c r="ZL3213" s="0"/>
      <c r="ZM3213" s="0"/>
      <c r="ZN3213" s="0"/>
      <c r="ZO3213" s="0"/>
      <c r="ZP3213" s="0"/>
      <c r="ZQ3213" s="0"/>
      <c r="ZR3213" s="0"/>
      <c r="ZS3213" s="0"/>
      <c r="ZT3213" s="0"/>
      <c r="ZU3213" s="0"/>
      <c r="ZV3213" s="0"/>
      <c r="ZW3213" s="0"/>
      <c r="ZX3213" s="0"/>
      <c r="ZY3213" s="0"/>
      <c r="ZZ3213" s="0"/>
      <c r="AAA3213" s="0"/>
      <c r="AAB3213" s="0"/>
      <c r="AAC3213" s="0"/>
      <c r="AAD3213" s="0"/>
      <c r="AAE3213" s="0"/>
      <c r="AAF3213" s="0"/>
      <c r="AAG3213" s="0"/>
      <c r="AAH3213" s="0"/>
      <c r="AAI3213" s="0"/>
      <c r="AAJ3213" s="0"/>
      <c r="AAK3213" s="0"/>
      <c r="AAL3213" s="0"/>
      <c r="AAM3213" s="0"/>
      <c r="AAN3213" s="0"/>
      <c r="AAO3213" s="0"/>
      <c r="AAP3213" s="0"/>
      <c r="AAQ3213" s="0"/>
      <c r="AAR3213" s="0"/>
      <c r="AAS3213" s="0"/>
      <c r="AAT3213" s="0"/>
      <c r="AAU3213" s="0"/>
      <c r="AAV3213" s="0"/>
      <c r="AAW3213" s="0"/>
      <c r="AAX3213" s="0"/>
      <c r="AAY3213" s="0"/>
      <c r="AAZ3213" s="0"/>
      <c r="ABA3213" s="0"/>
      <c r="ABB3213" s="0"/>
      <c r="ABC3213" s="0"/>
      <c r="ABD3213" s="0"/>
      <c r="ABE3213" s="0"/>
      <c r="ABF3213" s="0"/>
      <c r="ABG3213" s="0"/>
      <c r="ABH3213" s="0"/>
      <c r="ABI3213" s="0"/>
      <c r="ABJ3213" s="0"/>
      <c r="ABK3213" s="0"/>
      <c r="ABL3213" s="0"/>
      <c r="ABM3213" s="0"/>
      <c r="ABN3213" s="0"/>
      <c r="ABO3213" s="0"/>
      <c r="ABP3213" s="0"/>
      <c r="ABQ3213" s="0"/>
      <c r="ABR3213" s="0"/>
      <c r="ABS3213" s="0"/>
      <c r="ABT3213" s="0"/>
      <c r="ABU3213" s="0"/>
      <c r="ABV3213" s="0"/>
      <c r="ABW3213" s="0"/>
      <c r="ABX3213" s="0"/>
      <c r="ABY3213" s="0"/>
      <c r="ABZ3213" s="0"/>
      <c r="ACA3213" s="0"/>
      <c r="ACB3213" s="0"/>
      <c r="ACC3213" s="0"/>
      <c r="ACD3213" s="0"/>
      <c r="ACE3213" s="0"/>
      <c r="ACF3213" s="0"/>
      <c r="ACG3213" s="0"/>
      <c r="ACH3213" s="0"/>
      <c r="ACI3213" s="0"/>
      <c r="ACJ3213" s="0"/>
      <c r="ACK3213" s="0"/>
      <c r="ACL3213" s="0"/>
      <c r="ACM3213" s="0"/>
      <c r="ACN3213" s="0"/>
      <c r="ACO3213" s="0"/>
      <c r="ACP3213" s="0"/>
      <c r="ACQ3213" s="0"/>
      <c r="ACR3213" s="0"/>
      <c r="ACS3213" s="0"/>
      <c r="ACT3213" s="0"/>
      <c r="ACU3213" s="0"/>
      <c r="ACV3213" s="0"/>
      <c r="ACW3213" s="0"/>
      <c r="ACX3213" s="0"/>
      <c r="ACY3213" s="0"/>
      <c r="ACZ3213" s="0"/>
      <c r="ADA3213" s="0"/>
      <c r="ADB3213" s="0"/>
      <c r="ADC3213" s="0"/>
      <c r="ADD3213" s="0"/>
      <c r="ADE3213" s="0"/>
      <c r="ADF3213" s="0"/>
      <c r="ADG3213" s="0"/>
      <c r="ADH3213" s="0"/>
      <c r="ADI3213" s="0"/>
      <c r="ADJ3213" s="0"/>
      <c r="ADK3213" s="0"/>
      <c r="ADL3213" s="0"/>
      <c r="ADM3213" s="0"/>
      <c r="ADN3213" s="0"/>
      <c r="ADO3213" s="0"/>
      <c r="ADP3213" s="0"/>
      <c r="ADQ3213" s="0"/>
      <c r="ADR3213" s="0"/>
      <c r="ADS3213" s="0"/>
      <c r="ADT3213" s="0"/>
      <c r="ADU3213" s="0"/>
      <c r="ADV3213" s="0"/>
      <c r="ADW3213" s="0"/>
      <c r="ADX3213" s="0"/>
      <c r="ADY3213" s="0"/>
      <c r="ADZ3213" s="0"/>
      <c r="AEA3213" s="0"/>
      <c r="AEB3213" s="0"/>
      <c r="AEC3213" s="0"/>
      <c r="AED3213" s="0"/>
      <c r="AEE3213" s="0"/>
      <c r="AEF3213" s="0"/>
      <c r="AEG3213" s="0"/>
      <c r="AEH3213" s="0"/>
      <c r="AEI3213" s="0"/>
      <c r="AEJ3213" s="0"/>
      <c r="AEK3213" s="0"/>
      <c r="AEL3213" s="0"/>
      <c r="AEM3213" s="0"/>
      <c r="AEN3213" s="0"/>
      <c r="AEO3213" s="0"/>
      <c r="AEP3213" s="0"/>
      <c r="AEQ3213" s="0"/>
      <c r="AER3213" s="0"/>
      <c r="AES3213" s="0"/>
      <c r="AET3213" s="0"/>
      <c r="AEU3213" s="0"/>
      <c r="AEV3213" s="0"/>
      <c r="AEW3213" s="0"/>
      <c r="AEX3213" s="0"/>
      <c r="AEY3213" s="0"/>
      <c r="AEZ3213" s="0"/>
      <c r="AFA3213" s="0"/>
      <c r="AFB3213" s="0"/>
      <c r="AFC3213" s="0"/>
      <c r="AFD3213" s="0"/>
      <c r="AFE3213" s="0"/>
      <c r="AFF3213" s="0"/>
      <c r="AFG3213" s="0"/>
      <c r="AFH3213" s="0"/>
      <c r="AFI3213" s="0"/>
      <c r="AFJ3213" s="0"/>
      <c r="AFK3213" s="0"/>
      <c r="AFL3213" s="0"/>
      <c r="AFM3213" s="0"/>
      <c r="AFN3213" s="0"/>
      <c r="AFO3213" s="0"/>
      <c r="AFP3213" s="0"/>
      <c r="AFQ3213" s="0"/>
      <c r="AFR3213" s="0"/>
      <c r="AFS3213" s="0"/>
      <c r="AFT3213" s="0"/>
      <c r="AFU3213" s="0"/>
      <c r="AFV3213" s="0"/>
      <c r="AFW3213" s="0"/>
      <c r="AFX3213" s="0"/>
      <c r="AFY3213" s="0"/>
      <c r="AFZ3213" s="0"/>
      <c r="AGA3213" s="0"/>
      <c r="AGB3213" s="0"/>
      <c r="AGC3213" s="0"/>
      <c r="AGD3213" s="0"/>
      <c r="AGE3213" s="0"/>
      <c r="AGF3213" s="0"/>
      <c r="AGG3213" s="0"/>
      <c r="AGH3213" s="0"/>
      <c r="AGI3213" s="0"/>
      <c r="AGJ3213" s="0"/>
      <c r="AGK3213" s="0"/>
      <c r="AGL3213" s="0"/>
      <c r="AGM3213" s="0"/>
      <c r="AGN3213" s="0"/>
      <c r="AGO3213" s="0"/>
      <c r="AGP3213" s="0"/>
      <c r="AGQ3213" s="0"/>
      <c r="AGR3213" s="0"/>
      <c r="AGS3213" s="0"/>
      <c r="AGT3213" s="0"/>
      <c r="AGU3213" s="0"/>
      <c r="AGV3213" s="0"/>
      <c r="AGW3213" s="0"/>
      <c r="AGX3213" s="0"/>
      <c r="AGY3213" s="0"/>
      <c r="AGZ3213" s="0"/>
      <c r="AHA3213" s="0"/>
      <c r="AHB3213" s="0"/>
      <c r="AHC3213" s="0"/>
      <c r="AHD3213" s="0"/>
      <c r="AHE3213" s="0"/>
      <c r="AHF3213" s="0"/>
      <c r="AHG3213" s="0"/>
      <c r="AHH3213" s="0"/>
      <c r="AHI3213" s="0"/>
      <c r="AHJ3213" s="0"/>
      <c r="AHK3213" s="0"/>
      <c r="AHL3213" s="0"/>
      <c r="AHM3213" s="0"/>
      <c r="AHN3213" s="0"/>
      <c r="AHO3213" s="0"/>
      <c r="AHP3213" s="0"/>
      <c r="AHQ3213" s="0"/>
      <c r="AHR3213" s="0"/>
      <c r="AHS3213" s="0"/>
      <c r="AHT3213" s="0"/>
      <c r="AHU3213" s="0"/>
      <c r="AHV3213" s="0"/>
      <c r="AHW3213" s="0"/>
      <c r="AHX3213" s="0"/>
      <c r="AHY3213" s="0"/>
      <c r="AHZ3213" s="0"/>
      <c r="AIA3213" s="0"/>
      <c r="AIB3213" s="0"/>
      <c r="AIC3213" s="0"/>
      <c r="AID3213" s="0"/>
      <c r="AIE3213" s="0"/>
      <c r="AIF3213" s="0"/>
      <c r="AIG3213" s="0"/>
      <c r="AIH3213" s="0"/>
      <c r="AII3213" s="0"/>
      <c r="AIJ3213" s="0"/>
      <c r="AIK3213" s="0"/>
      <c r="AIL3213" s="0"/>
      <c r="AIM3213" s="0"/>
      <c r="AIN3213" s="0"/>
      <c r="AIO3213" s="0"/>
      <c r="AIP3213" s="0"/>
      <c r="AIQ3213" s="0"/>
      <c r="AIR3213" s="0"/>
      <c r="AIS3213" s="0"/>
      <c r="AIT3213" s="0"/>
      <c r="AIU3213" s="0"/>
      <c r="AIV3213" s="0"/>
      <c r="AIW3213" s="0"/>
      <c r="AIX3213" s="0"/>
      <c r="AIY3213" s="0"/>
      <c r="AIZ3213" s="0"/>
      <c r="AJA3213" s="0"/>
      <c r="AJB3213" s="0"/>
      <c r="AJC3213" s="0"/>
      <c r="AJD3213" s="0"/>
      <c r="AJE3213" s="0"/>
      <c r="AJF3213" s="0"/>
      <c r="AJG3213" s="0"/>
      <c r="AJH3213" s="0"/>
      <c r="AJI3213" s="0"/>
      <c r="AJJ3213" s="0"/>
      <c r="AJK3213" s="0"/>
      <c r="AJL3213" s="0"/>
      <c r="AJM3213" s="0"/>
      <c r="AJN3213" s="0"/>
      <c r="AJO3213" s="0"/>
      <c r="AJP3213" s="0"/>
      <c r="AJQ3213" s="0"/>
      <c r="AJR3213" s="0"/>
      <c r="AJS3213" s="0"/>
      <c r="AJT3213" s="0"/>
      <c r="AJU3213" s="0"/>
      <c r="AJV3213" s="0"/>
      <c r="AJW3213" s="0"/>
      <c r="AJX3213" s="0"/>
      <c r="AJY3213" s="0"/>
      <c r="AJZ3213" s="0"/>
      <c r="AKA3213" s="0"/>
      <c r="AKB3213" s="0"/>
      <c r="AKC3213" s="0"/>
      <c r="AKD3213" s="0"/>
      <c r="AKE3213" s="0"/>
      <c r="AKF3213" s="0"/>
      <c r="AKG3213" s="0"/>
      <c r="AKH3213" s="0"/>
      <c r="AKI3213" s="0"/>
      <c r="AKJ3213" s="0"/>
      <c r="AKK3213" s="0"/>
      <c r="AKL3213" s="0"/>
      <c r="AKM3213" s="0"/>
      <c r="AKN3213" s="0"/>
      <c r="AKO3213" s="0"/>
      <c r="AKP3213" s="0"/>
      <c r="AKQ3213" s="0"/>
      <c r="AKR3213" s="0"/>
      <c r="AKS3213" s="0"/>
      <c r="AKT3213" s="0"/>
      <c r="AKU3213" s="0"/>
      <c r="AKV3213" s="0"/>
      <c r="AKW3213" s="0"/>
      <c r="AKX3213" s="0"/>
      <c r="AKY3213" s="0"/>
      <c r="AKZ3213" s="0"/>
      <c r="ALA3213" s="0"/>
      <c r="ALB3213" s="0"/>
      <c r="ALC3213" s="0"/>
      <c r="ALD3213" s="0"/>
      <c r="ALE3213" s="0"/>
      <c r="ALF3213" s="0"/>
      <c r="ALG3213" s="0"/>
      <c r="ALH3213" s="0"/>
      <c r="ALI3213" s="0"/>
      <c r="ALJ3213" s="0"/>
      <c r="ALK3213" s="0"/>
      <c r="ALL3213" s="0"/>
      <c r="ALM3213" s="0"/>
      <c r="ALN3213" s="0"/>
      <c r="ALO3213" s="0"/>
      <c r="ALP3213" s="0"/>
      <c r="ALQ3213" s="0"/>
      <c r="ALR3213" s="0"/>
      <c r="ALS3213" s="0"/>
      <c r="ALT3213" s="0"/>
      <c r="ALU3213" s="0"/>
      <c r="ALV3213" s="0"/>
      <c r="ALW3213" s="0"/>
      <c r="ALX3213" s="0"/>
      <c r="ALY3213" s="0"/>
      <c r="ALZ3213" s="0"/>
      <c r="AMA3213" s="0"/>
      <c r="AMB3213" s="0"/>
      <c r="AMC3213" s="0"/>
      <c r="AMD3213" s="0"/>
      <c r="AME3213" s="0"/>
      <c r="AMF3213" s="0"/>
      <c r="AMG3213" s="0"/>
      <c r="AMH3213" s="0"/>
      <c r="AMI3213" s="0"/>
    </row>
    <row r="3214" customFormat="false" ht="12.75" hidden="false" customHeight="false" outlineLevel="0" collapsed="false">
      <c r="A3214" s="1" t="s">
        <v>3453</v>
      </c>
      <c r="C3214" s="27" t="s">
        <v>3458</v>
      </c>
      <c r="D3214" s="27" t="s">
        <v>18</v>
      </c>
      <c r="E3214" s="97"/>
      <c r="F3214" s="31"/>
      <c r="G3214" s="27"/>
      <c r="H3214" s="30" t="s">
        <v>61</v>
      </c>
      <c r="I3214" s="31" t="n">
        <v>2.49</v>
      </c>
      <c r="J3214" s="31" t="s">
        <v>3437</v>
      </c>
      <c r="BM3214" s="0"/>
      <c r="BN3214" s="0"/>
      <c r="BO3214" s="0"/>
      <c r="BP3214" s="0"/>
      <c r="BQ3214" s="0"/>
      <c r="BR3214" s="0"/>
      <c r="BS3214" s="0"/>
      <c r="BT3214" s="0"/>
      <c r="BU3214" s="0"/>
      <c r="BV3214" s="0"/>
      <c r="BW3214" s="0"/>
      <c r="BX3214" s="0"/>
      <c r="BY3214" s="0"/>
      <c r="BZ3214" s="0"/>
      <c r="CA3214" s="0"/>
      <c r="CB3214" s="0"/>
      <c r="CC3214" s="0"/>
      <c r="CD3214" s="0"/>
      <c r="CE3214" s="0"/>
      <c r="CF3214" s="0"/>
      <c r="CG3214" s="0"/>
      <c r="CH3214" s="0"/>
      <c r="CI3214" s="0"/>
      <c r="CJ3214" s="0"/>
      <c r="CK3214" s="0"/>
      <c r="CL3214" s="0"/>
      <c r="CM3214" s="0"/>
      <c r="CN3214" s="0"/>
      <c r="CO3214" s="0"/>
      <c r="CP3214" s="0"/>
      <c r="CQ3214" s="0"/>
      <c r="CR3214" s="0"/>
      <c r="CS3214" s="0"/>
      <c r="CT3214" s="0"/>
      <c r="CU3214" s="0"/>
      <c r="CV3214" s="0"/>
      <c r="CW3214" s="0"/>
      <c r="CX3214" s="0"/>
      <c r="CY3214" s="0"/>
      <c r="CZ3214" s="0"/>
      <c r="DA3214" s="0"/>
      <c r="DB3214" s="0"/>
      <c r="DC3214" s="0"/>
      <c r="DD3214" s="0"/>
      <c r="DE3214" s="0"/>
      <c r="DF3214" s="0"/>
      <c r="DG3214" s="0"/>
      <c r="DH3214" s="0"/>
      <c r="DI3214" s="0"/>
      <c r="DJ3214" s="0"/>
      <c r="DK3214" s="0"/>
      <c r="DL3214" s="0"/>
      <c r="DM3214" s="0"/>
      <c r="DN3214" s="0"/>
      <c r="DO3214" s="0"/>
      <c r="DP3214" s="0"/>
      <c r="DQ3214" s="0"/>
      <c r="DR3214" s="0"/>
      <c r="DS3214" s="0"/>
      <c r="DT3214" s="0"/>
      <c r="DU3214" s="0"/>
      <c r="DV3214" s="0"/>
      <c r="DW3214" s="0"/>
      <c r="DX3214" s="0"/>
      <c r="DY3214" s="0"/>
      <c r="DZ3214" s="0"/>
      <c r="EA3214" s="0"/>
      <c r="EB3214" s="0"/>
      <c r="EC3214" s="0"/>
      <c r="ED3214" s="0"/>
      <c r="EE3214" s="0"/>
      <c r="EF3214" s="0"/>
      <c r="EG3214" s="0"/>
      <c r="EH3214" s="0"/>
      <c r="EI3214" s="0"/>
      <c r="EJ3214" s="0"/>
      <c r="EK3214" s="0"/>
      <c r="EL3214" s="0"/>
      <c r="EM3214" s="0"/>
      <c r="EN3214" s="0"/>
      <c r="EO3214" s="0"/>
      <c r="EP3214" s="0"/>
      <c r="EQ3214" s="0"/>
      <c r="ER3214" s="0"/>
      <c r="ES3214" s="0"/>
      <c r="ET3214" s="0"/>
      <c r="EU3214" s="0"/>
      <c r="EV3214" s="0"/>
      <c r="EW3214" s="0"/>
      <c r="EX3214" s="0"/>
      <c r="EY3214" s="0"/>
      <c r="EZ3214" s="0"/>
      <c r="FA3214" s="0"/>
      <c r="FB3214" s="0"/>
      <c r="FC3214" s="0"/>
      <c r="FD3214" s="0"/>
      <c r="FE3214" s="0"/>
      <c r="FF3214" s="0"/>
      <c r="FG3214" s="0"/>
      <c r="FH3214" s="0"/>
      <c r="FI3214" s="0"/>
      <c r="FJ3214" s="0"/>
      <c r="FK3214" s="0"/>
      <c r="FL3214" s="0"/>
      <c r="FM3214" s="0"/>
      <c r="FN3214" s="0"/>
      <c r="FO3214" s="0"/>
      <c r="FP3214" s="0"/>
      <c r="FQ3214" s="0"/>
      <c r="FR3214" s="0"/>
      <c r="FS3214" s="0"/>
      <c r="FT3214" s="0"/>
      <c r="FU3214" s="0"/>
      <c r="FV3214" s="0"/>
      <c r="FW3214" s="0"/>
      <c r="FX3214" s="0"/>
      <c r="FY3214" s="0"/>
      <c r="FZ3214" s="0"/>
      <c r="GA3214" s="0"/>
      <c r="GB3214" s="0"/>
      <c r="GC3214" s="0"/>
      <c r="GD3214" s="0"/>
      <c r="GE3214" s="0"/>
      <c r="GF3214" s="0"/>
      <c r="GG3214" s="0"/>
      <c r="GH3214" s="0"/>
      <c r="GI3214" s="0"/>
      <c r="GJ3214" s="0"/>
      <c r="GK3214" s="0"/>
      <c r="GL3214" s="0"/>
      <c r="GM3214" s="0"/>
      <c r="GN3214" s="0"/>
      <c r="GO3214" s="0"/>
      <c r="GP3214" s="0"/>
      <c r="GQ3214" s="0"/>
      <c r="GR3214" s="0"/>
      <c r="GS3214" s="0"/>
      <c r="GT3214" s="0"/>
      <c r="GU3214" s="0"/>
      <c r="GV3214" s="0"/>
      <c r="GW3214" s="0"/>
      <c r="GX3214" s="0"/>
      <c r="GY3214" s="0"/>
      <c r="GZ3214" s="0"/>
      <c r="HA3214" s="0"/>
      <c r="HB3214" s="0"/>
      <c r="HC3214" s="0"/>
      <c r="HD3214" s="0"/>
      <c r="HE3214" s="0"/>
      <c r="HF3214" s="0"/>
      <c r="HG3214" s="0"/>
      <c r="HH3214" s="0"/>
      <c r="HI3214" s="0"/>
      <c r="HJ3214" s="0"/>
      <c r="HK3214" s="0"/>
      <c r="HL3214" s="0"/>
      <c r="HM3214" s="0"/>
      <c r="HN3214" s="0"/>
      <c r="HO3214" s="0"/>
      <c r="HP3214" s="0"/>
      <c r="HQ3214" s="0"/>
      <c r="HR3214" s="0"/>
      <c r="HS3214" s="0"/>
      <c r="HT3214" s="0"/>
      <c r="HU3214" s="0"/>
      <c r="HV3214" s="0"/>
      <c r="HW3214" s="0"/>
      <c r="HX3214" s="0"/>
      <c r="HY3214" s="0"/>
      <c r="HZ3214" s="0"/>
      <c r="IA3214" s="0"/>
      <c r="IB3214" s="0"/>
      <c r="IC3214" s="0"/>
      <c r="ID3214" s="0"/>
      <c r="IE3214" s="0"/>
      <c r="IF3214" s="0"/>
      <c r="IG3214" s="0"/>
      <c r="IH3214" s="0"/>
      <c r="II3214" s="0"/>
      <c r="IJ3214" s="0"/>
      <c r="IK3214" s="0"/>
      <c r="IL3214" s="0"/>
      <c r="IM3214" s="0"/>
      <c r="IN3214" s="0"/>
      <c r="IO3214" s="0"/>
      <c r="IP3214" s="0"/>
      <c r="IQ3214" s="0"/>
      <c r="IR3214" s="0"/>
      <c r="IS3214" s="0"/>
      <c r="IT3214" s="0"/>
      <c r="IU3214" s="0"/>
      <c r="IV3214" s="0"/>
      <c r="IW3214" s="0"/>
      <c r="IX3214" s="0"/>
      <c r="IY3214" s="0"/>
      <c r="IZ3214" s="0"/>
      <c r="JA3214" s="0"/>
      <c r="JB3214" s="0"/>
      <c r="JC3214" s="0"/>
      <c r="JD3214" s="0"/>
      <c r="JE3214" s="0"/>
      <c r="JF3214" s="0"/>
      <c r="JG3214" s="0"/>
      <c r="JH3214" s="0"/>
      <c r="JI3214" s="0"/>
      <c r="JJ3214" s="0"/>
      <c r="JK3214" s="0"/>
      <c r="JL3214" s="0"/>
      <c r="JM3214" s="0"/>
      <c r="JN3214" s="0"/>
      <c r="JO3214" s="0"/>
      <c r="JP3214" s="0"/>
      <c r="JQ3214" s="0"/>
      <c r="JR3214" s="0"/>
      <c r="JS3214" s="0"/>
      <c r="JT3214" s="0"/>
      <c r="JU3214" s="0"/>
      <c r="JV3214" s="0"/>
      <c r="JW3214" s="0"/>
      <c r="JX3214" s="0"/>
      <c r="JY3214" s="0"/>
      <c r="JZ3214" s="0"/>
      <c r="KA3214" s="0"/>
      <c r="KB3214" s="0"/>
      <c r="KC3214" s="0"/>
      <c r="KD3214" s="0"/>
      <c r="KE3214" s="0"/>
      <c r="KF3214" s="0"/>
      <c r="KG3214" s="0"/>
      <c r="KH3214" s="0"/>
      <c r="KI3214" s="0"/>
      <c r="KJ3214" s="0"/>
      <c r="KK3214" s="0"/>
      <c r="KL3214" s="0"/>
      <c r="KM3214" s="0"/>
      <c r="KN3214" s="0"/>
      <c r="KO3214" s="0"/>
      <c r="KP3214" s="0"/>
      <c r="KQ3214" s="0"/>
      <c r="KR3214" s="0"/>
      <c r="KS3214" s="0"/>
      <c r="KT3214" s="0"/>
      <c r="KU3214" s="0"/>
      <c r="KV3214" s="0"/>
      <c r="KW3214" s="0"/>
      <c r="KX3214" s="0"/>
      <c r="KY3214" s="0"/>
      <c r="KZ3214" s="0"/>
      <c r="LA3214" s="0"/>
      <c r="LB3214" s="0"/>
      <c r="LC3214" s="0"/>
      <c r="LD3214" s="0"/>
      <c r="LE3214" s="0"/>
      <c r="LF3214" s="0"/>
      <c r="LG3214" s="0"/>
      <c r="LH3214" s="0"/>
      <c r="LI3214" s="0"/>
      <c r="LJ3214" s="0"/>
      <c r="LK3214" s="0"/>
      <c r="LL3214" s="0"/>
      <c r="LM3214" s="0"/>
      <c r="LN3214" s="0"/>
      <c r="LO3214" s="0"/>
      <c r="LP3214" s="0"/>
      <c r="LQ3214" s="0"/>
      <c r="LR3214" s="0"/>
      <c r="LS3214" s="0"/>
      <c r="LT3214" s="0"/>
      <c r="LU3214" s="0"/>
      <c r="LV3214" s="0"/>
      <c r="LW3214" s="0"/>
      <c r="LX3214" s="0"/>
      <c r="LY3214" s="0"/>
      <c r="LZ3214" s="0"/>
      <c r="MA3214" s="0"/>
      <c r="MB3214" s="0"/>
      <c r="MC3214" s="0"/>
      <c r="MD3214" s="0"/>
      <c r="ME3214" s="0"/>
      <c r="MF3214" s="0"/>
      <c r="MG3214" s="0"/>
      <c r="MH3214" s="0"/>
      <c r="MI3214" s="0"/>
      <c r="MJ3214" s="0"/>
      <c r="MK3214" s="0"/>
      <c r="ML3214" s="0"/>
      <c r="MM3214" s="0"/>
      <c r="MN3214" s="0"/>
      <c r="MO3214" s="0"/>
      <c r="MP3214" s="0"/>
      <c r="MQ3214" s="0"/>
      <c r="MR3214" s="0"/>
      <c r="MS3214" s="0"/>
      <c r="MT3214" s="0"/>
      <c r="MU3214" s="0"/>
      <c r="MV3214" s="0"/>
      <c r="MW3214" s="0"/>
      <c r="MX3214" s="0"/>
      <c r="MY3214" s="0"/>
      <c r="MZ3214" s="0"/>
      <c r="NA3214" s="0"/>
      <c r="NB3214" s="0"/>
      <c r="NC3214" s="0"/>
      <c r="ND3214" s="0"/>
      <c r="NE3214" s="0"/>
      <c r="NF3214" s="0"/>
      <c r="NG3214" s="0"/>
      <c r="NH3214" s="0"/>
      <c r="NI3214" s="0"/>
      <c r="NJ3214" s="0"/>
      <c r="NK3214" s="0"/>
      <c r="NL3214" s="0"/>
      <c r="NM3214" s="0"/>
      <c r="NN3214" s="0"/>
      <c r="NO3214" s="0"/>
      <c r="NP3214" s="0"/>
      <c r="NQ3214" s="0"/>
      <c r="NR3214" s="0"/>
      <c r="NS3214" s="0"/>
      <c r="NT3214" s="0"/>
      <c r="NU3214" s="0"/>
      <c r="NV3214" s="0"/>
      <c r="NW3214" s="0"/>
      <c r="NX3214" s="0"/>
      <c r="NY3214" s="0"/>
      <c r="NZ3214" s="0"/>
      <c r="OA3214" s="0"/>
      <c r="OB3214" s="0"/>
      <c r="OC3214" s="0"/>
      <c r="OD3214" s="0"/>
      <c r="OE3214" s="0"/>
      <c r="OF3214" s="0"/>
      <c r="OG3214" s="0"/>
      <c r="OH3214" s="0"/>
      <c r="OI3214" s="0"/>
      <c r="OJ3214" s="0"/>
      <c r="OK3214" s="0"/>
      <c r="OL3214" s="0"/>
      <c r="OM3214" s="0"/>
      <c r="ON3214" s="0"/>
      <c r="OO3214" s="0"/>
      <c r="OP3214" s="0"/>
      <c r="OQ3214" s="0"/>
      <c r="OR3214" s="0"/>
      <c r="OS3214" s="0"/>
      <c r="OT3214" s="0"/>
      <c r="OU3214" s="0"/>
      <c r="OV3214" s="0"/>
      <c r="OW3214" s="0"/>
      <c r="OX3214" s="0"/>
      <c r="OY3214" s="0"/>
      <c r="OZ3214" s="0"/>
      <c r="PA3214" s="0"/>
      <c r="PB3214" s="0"/>
      <c r="PC3214" s="0"/>
      <c r="PD3214" s="0"/>
      <c r="PE3214" s="0"/>
      <c r="PF3214" s="0"/>
      <c r="PG3214" s="0"/>
      <c r="PH3214" s="0"/>
      <c r="PI3214" s="0"/>
      <c r="PJ3214" s="0"/>
      <c r="PK3214" s="0"/>
      <c r="PL3214" s="0"/>
      <c r="PM3214" s="0"/>
      <c r="PN3214" s="0"/>
      <c r="PO3214" s="0"/>
      <c r="PP3214" s="0"/>
      <c r="PQ3214" s="0"/>
      <c r="PR3214" s="0"/>
      <c r="PS3214" s="0"/>
      <c r="PT3214" s="0"/>
      <c r="PU3214" s="0"/>
      <c r="PV3214" s="0"/>
      <c r="PW3214" s="0"/>
      <c r="PX3214" s="0"/>
      <c r="PY3214" s="0"/>
      <c r="PZ3214" s="0"/>
      <c r="QA3214" s="0"/>
      <c r="QB3214" s="0"/>
      <c r="QC3214" s="0"/>
      <c r="QD3214" s="0"/>
      <c r="QE3214" s="0"/>
      <c r="QF3214" s="0"/>
      <c r="QG3214" s="0"/>
      <c r="QH3214" s="0"/>
      <c r="QI3214" s="0"/>
      <c r="QJ3214" s="0"/>
      <c r="QK3214" s="0"/>
      <c r="QL3214" s="0"/>
      <c r="QM3214" s="0"/>
      <c r="QN3214" s="0"/>
      <c r="QO3214" s="0"/>
      <c r="QP3214" s="0"/>
      <c r="QQ3214" s="0"/>
      <c r="QR3214" s="0"/>
      <c r="QS3214" s="0"/>
      <c r="QT3214" s="0"/>
      <c r="QU3214" s="0"/>
      <c r="QV3214" s="0"/>
      <c r="QW3214" s="0"/>
      <c r="QX3214" s="0"/>
      <c r="QY3214" s="0"/>
      <c r="QZ3214" s="0"/>
      <c r="RA3214" s="0"/>
      <c r="RB3214" s="0"/>
      <c r="RC3214" s="0"/>
      <c r="RD3214" s="0"/>
      <c r="RE3214" s="0"/>
      <c r="RF3214" s="0"/>
      <c r="RG3214" s="0"/>
      <c r="RH3214" s="0"/>
      <c r="RI3214" s="0"/>
      <c r="RJ3214" s="0"/>
      <c r="RK3214" s="0"/>
      <c r="RL3214" s="0"/>
      <c r="RM3214" s="0"/>
      <c r="RN3214" s="0"/>
      <c r="RO3214" s="0"/>
      <c r="RP3214" s="0"/>
      <c r="RQ3214" s="0"/>
      <c r="RR3214" s="0"/>
      <c r="RS3214" s="0"/>
      <c r="RT3214" s="0"/>
      <c r="RU3214" s="0"/>
      <c r="RV3214" s="0"/>
      <c r="RW3214" s="0"/>
      <c r="RX3214" s="0"/>
      <c r="RY3214" s="0"/>
      <c r="RZ3214" s="0"/>
      <c r="SA3214" s="0"/>
      <c r="SB3214" s="0"/>
      <c r="SC3214" s="0"/>
      <c r="SD3214" s="0"/>
      <c r="SE3214" s="0"/>
      <c r="SF3214" s="0"/>
      <c r="SG3214" s="0"/>
      <c r="SH3214" s="0"/>
      <c r="SI3214" s="0"/>
      <c r="SJ3214" s="0"/>
      <c r="SK3214" s="0"/>
      <c r="SL3214" s="0"/>
      <c r="SM3214" s="0"/>
      <c r="SN3214" s="0"/>
      <c r="SO3214" s="0"/>
      <c r="SP3214" s="0"/>
      <c r="SQ3214" s="0"/>
      <c r="SR3214" s="0"/>
      <c r="SS3214" s="0"/>
      <c r="ST3214" s="0"/>
      <c r="SU3214" s="0"/>
      <c r="SV3214" s="0"/>
      <c r="SW3214" s="0"/>
      <c r="SX3214" s="0"/>
      <c r="SY3214" s="0"/>
      <c r="SZ3214" s="0"/>
      <c r="TA3214" s="0"/>
      <c r="TB3214" s="0"/>
      <c r="TC3214" s="0"/>
      <c r="TD3214" s="0"/>
      <c r="TE3214" s="0"/>
      <c r="TF3214" s="0"/>
      <c r="TG3214" s="0"/>
      <c r="TH3214" s="0"/>
      <c r="TI3214" s="0"/>
      <c r="TJ3214" s="0"/>
      <c r="TK3214" s="0"/>
      <c r="TL3214" s="0"/>
      <c r="TM3214" s="0"/>
      <c r="TN3214" s="0"/>
      <c r="TO3214" s="0"/>
      <c r="TP3214" s="0"/>
      <c r="TQ3214" s="0"/>
      <c r="TR3214" s="0"/>
      <c r="TS3214" s="0"/>
      <c r="TT3214" s="0"/>
      <c r="TU3214" s="0"/>
      <c r="TV3214" s="0"/>
      <c r="TW3214" s="0"/>
      <c r="TX3214" s="0"/>
      <c r="TY3214" s="0"/>
      <c r="TZ3214" s="0"/>
      <c r="UA3214" s="0"/>
      <c r="UB3214" s="0"/>
      <c r="UC3214" s="0"/>
      <c r="UD3214" s="0"/>
      <c r="UE3214" s="0"/>
      <c r="UF3214" s="0"/>
      <c r="UG3214" s="0"/>
      <c r="UH3214" s="0"/>
      <c r="UI3214" s="0"/>
      <c r="UJ3214" s="0"/>
      <c r="UK3214" s="0"/>
      <c r="UL3214" s="0"/>
      <c r="UM3214" s="0"/>
      <c r="UN3214" s="0"/>
      <c r="UO3214" s="0"/>
      <c r="UP3214" s="0"/>
      <c r="UQ3214" s="0"/>
      <c r="UR3214" s="0"/>
      <c r="US3214" s="0"/>
      <c r="UT3214" s="0"/>
      <c r="UU3214" s="0"/>
      <c r="UV3214" s="0"/>
      <c r="UW3214" s="0"/>
      <c r="UX3214" s="0"/>
      <c r="UY3214" s="0"/>
      <c r="UZ3214" s="0"/>
      <c r="VA3214" s="0"/>
      <c r="VB3214" s="0"/>
      <c r="VC3214" s="0"/>
      <c r="VD3214" s="0"/>
      <c r="VE3214" s="0"/>
      <c r="VF3214" s="0"/>
      <c r="VG3214" s="0"/>
      <c r="VH3214" s="0"/>
      <c r="VI3214" s="0"/>
      <c r="VJ3214" s="0"/>
      <c r="VK3214" s="0"/>
      <c r="VL3214" s="0"/>
      <c r="VM3214" s="0"/>
      <c r="VN3214" s="0"/>
      <c r="VO3214" s="0"/>
      <c r="VP3214" s="0"/>
      <c r="VQ3214" s="0"/>
      <c r="VR3214" s="0"/>
      <c r="VS3214" s="0"/>
      <c r="VT3214" s="0"/>
      <c r="VU3214" s="0"/>
      <c r="VV3214" s="0"/>
      <c r="VW3214" s="0"/>
      <c r="VX3214" s="0"/>
      <c r="VY3214" s="0"/>
      <c r="VZ3214" s="0"/>
      <c r="WA3214" s="0"/>
      <c r="WB3214" s="0"/>
      <c r="WC3214" s="0"/>
      <c r="WD3214" s="0"/>
      <c r="WE3214" s="0"/>
      <c r="WF3214" s="0"/>
      <c r="WG3214" s="0"/>
      <c r="WH3214" s="0"/>
      <c r="WI3214" s="0"/>
      <c r="WJ3214" s="0"/>
      <c r="WK3214" s="0"/>
      <c r="WL3214" s="0"/>
      <c r="WM3214" s="0"/>
      <c r="WN3214" s="0"/>
      <c r="WO3214" s="0"/>
      <c r="WP3214" s="0"/>
      <c r="WQ3214" s="0"/>
      <c r="WR3214" s="0"/>
      <c r="WS3214" s="0"/>
      <c r="WT3214" s="0"/>
      <c r="WU3214" s="0"/>
      <c r="WV3214" s="0"/>
      <c r="WW3214" s="0"/>
      <c r="WX3214" s="0"/>
      <c r="WY3214" s="0"/>
      <c r="WZ3214" s="0"/>
      <c r="XA3214" s="0"/>
      <c r="XB3214" s="0"/>
      <c r="XC3214" s="0"/>
      <c r="XD3214" s="0"/>
      <c r="XE3214" s="0"/>
      <c r="XF3214" s="0"/>
      <c r="XG3214" s="0"/>
      <c r="XH3214" s="0"/>
      <c r="XI3214" s="0"/>
      <c r="XJ3214" s="0"/>
      <c r="XK3214" s="0"/>
      <c r="XL3214" s="0"/>
      <c r="XM3214" s="0"/>
      <c r="XN3214" s="0"/>
      <c r="XO3214" s="0"/>
      <c r="XP3214" s="0"/>
      <c r="XQ3214" s="0"/>
      <c r="XR3214" s="0"/>
      <c r="XS3214" s="0"/>
      <c r="XT3214" s="0"/>
      <c r="XU3214" s="0"/>
      <c r="XV3214" s="0"/>
      <c r="XW3214" s="0"/>
      <c r="XX3214" s="0"/>
      <c r="XY3214" s="0"/>
      <c r="XZ3214" s="0"/>
      <c r="YA3214" s="0"/>
      <c r="YB3214" s="0"/>
      <c r="YC3214" s="0"/>
      <c r="YD3214" s="0"/>
      <c r="YE3214" s="0"/>
      <c r="YF3214" s="0"/>
      <c r="YG3214" s="0"/>
      <c r="YH3214" s="0"/>
      <c r="YI3214" s="0"/>
      <c r="YJ3214" s="0"/>
      <c r="YK3214" s="0"/>
      <c r="YL3214" s="0"/>
      <c r="YM3214" s="0"/>
      <c r="YN3214" s="0"/>
      <c r="YO3214" s="0"/>
      <c r="YP3214" s="0"/>
      <c r="YQ3214" s="0"/>
      <c r="YR3214" s="0"/>
      <c r="YS3214" s="0"/>
      <c r="YT3214" s="0"/>
      <c r="YU3214" s="0"/>
      <c r="YV3214" s="0"/>
      <c r="YW3214" s="0"/>
      <c r="YX3214" s="0"/>
      <c r="YY3214" s="0"/>
      <c r="YZ3214" s="0"/>
      <c r="ZA3214" s="0"/>
      <c r="ZB3214" s="0"/>
      <c r="ZC3214" s="0"/>
      <c r="ZD3214" s="0"/>
      <c r="ZE3214" s="0"/>
      <c r="ZF3214" s="0"/>
      <c r="ZG3214" s="0"/>
      <c r="ZH3214" s="0"/>
      <c r="ZI3214" s="0"/>
      <c r="ZJ3214" s="0"/>
      <c r="ZK3214" s="0"/>
      <c r="ZL3214" s="0"/>
      <c r="ZM3214" s="0"/>
      <c r="ZN3214" s="0"/>
      <c r="ZO3214" s="0"/>
      <c r="ZP3214" s="0"/>
      <c r="ZQ3214" s="0"/>
      <c r="ZR3214" s="0"/>
      <c r="ZS3214" s="0"/>
      <c r="ZT3214" s="0"/>
      <c r="ZU3214" s="0"/>
      <c r="ZV3214" s="0"/>
      <c r="ZW3214" s="0"/>
      <c r="ZX3214" s="0"/>
      <c r="ZY3214" s="0"/>
      <c r="ZZ3214" s="0"/>
      <c r="AAA3214" s="0"/>
      <c r="AAB3214" s="0"/>
      <c r="AAC3214" s="0"/>
      <c r="AAD3214" s="0"/>
      <c r="AAE3214" s="0"/>
      <c r="AAF3214" s="0"/>
      <c r="AAG3214" s="0"/>
      <c r="AAH3214" s="0"/>
      <c r="AAI3214" s="0"/>
      <c r="AAJ3214" s="0"/>
      <c r="AAK3214" s="0"/>
      <c r="AAL3214" s="0"/>
      <c r="AAM3214" s="0"/>
      <c r="AAN3214" s="0"/>
      <c r="AAO3214" s="0"/>
      <c r="AAP3214" s="0"/>
      <c r="AAQ3214" s="0"/>
      <c r="AAR3214" s="0"/>
      <c r="AAS3214" s="0"/>
      <c r="AAT3214" s="0"/>
      <c r="AAU3214" s="0"/>
      <c r="AAV3214" s="0"/>
      <c r="AAW3214" s="0"/>
      <c r="AAX3214" s="0"/>
      <c r="AAY3214" s="0"/>
      <c r="AAZ3214" s="0"/>
      <c r="ABA3214" s="0"/>
      <c r="ABB3214" s="0"/>
      <c r="ABC3214" s="0"/>
      <c r="ABD3214" s="0"/>
      <c r="ABE3214" s="0"/>
      <c r="ABF3214" s="0"/>
      <c r="ABG3214" s="0"/>
      <c r="ABH3214" s="0"/>
      <c r="ABI3214" s="0"/>
      <c r="ABJ3214" s="0"/>
      <c r="ABK3214" s="0"/>
      <c r="ABL3214" s="0"/>
      <c r="ABM3214" s="0"/>
      <c r="ABN3214" s="0"/>
      <c r="ABO3214" s="0"/>
      <c r="ABP3214" s="0"/>
      <c r="ABQ3214" s="0"/>
      <c r="ABR3214" s="0"/>
      <c r="ABS3214" s="0"/>
      <c r="ABT3214" s="0"/>
      <c r="ABU3214" s="0"/>
      <c r="ABV3214" s="0"/>
      <c r="ABW3214" s="0"/>
      <c r="ABX3214" s="0"/>
      <c r="ABY3214" s="0"/>
      <c r="ABZ3214" s="0"/>
      <c r="ACA3214" s="0"/>
      <c r="ACB3214" s="0"/>
      <c r="ACC3214" s="0"/>
      <c r="ACD3214" s="0"/>
      <c r="ACE3214" s="0"/>
      <c r="ACF3214" s="0"/>
      <c r="ACG3214" s="0"/>
      <c r="ACH3214" s="0"/>
      <c r="ACI3214" s="0"/>
      <c r="ACJ3214" s="0"/>
      <c r="ACK3214" s="0"/>
      <c r="ACL3214" s="0"/>
      <c r="ACM3214" s="0"/>
      <c r="ACN3214" s="0"/>
      <c r="ACO3214" s="0"/>
      <c r="ACP3214" s="0"/>
      <c r="ACQ3214" s="0"/>
      <c r="ACR3214" s="0"/>
      <c r="ACS3214" s="0"/>
      <c r="ACT3214" s="0"/>
      <c r="ACU3214" s="0"/>
      <c r="ACV3214" s="0"/>
      <c r="ACW3214" s="0"/>
      <c r="ACX3214" s="0"/>
      <c r="ACY3214" s="0"/>
      <c r="ACZ3214" s="0"/>
      <c r="ADA3214" s="0"/>
      <c r="ADB3214" s="0"/>
      <c r="ADC3214" s="0"/>
      <c r="ADD3214" s="0"/>
      <c r="ADE3214" s="0"/>
      <c r="ADF3214" s="0"/>
      <c r="ADG3214" s="0"/>
      <c r="ADH3214" s="0"/>
      <c r="ADI3214" s="0"/>
      <c r="ADJ3214" s="0"/>
      <c r="ADK3214" s="0"/>
      <c r="ADL3214" s="0"/>
      <c r="ADM3214" s="0"/>
      <c r="ADN3214" s="0"/>
      <c r="ADO3214" s="0"/>
      <c r="ADP3214" s="0"/>
      <c r="ADQ3214" s="0"/>
      <c r="ADR3214" s="0"/>
      <c r="ADS3214" s="0"/>
      <c r="ADT3214" s="0"/>
      <c r="ADU3214" s="0"/>
      <c r="ADV3214" s="0"/>
      <c r="ADW3214" s="0"/>
      <c r="ADX3214" s="0"/>
      <c r="ADY3214" s="0"/>
      <c r="ADZ3214" s="0"/>
      <c r="AEA3214" s="0"/>
      <c r="AEB3214" s="0"/>
      <c r="AEC3214" s="0"/>
      <c r="AED3214" s="0"/>
      <c r="AEE3214" s="0"/>
      <c r="AEF3214" s="0"/>
      <c r="AEG3214" s="0"/>
      <c r="AEH3214" s="0"/>
      <c r="AEI3214" s="0"/>
      <c r="AEJ3214" s="0"/>
      <c r="AEK3214" s="0"/>
      <c r="AEL3214" s="0"/>
      <c r="AEM3214" s="0"/>
      <c r="AEN3214" s="0"/>
      <c r="AEO3214" s="0"/>
      <c r="AEP3214" s="0"/>
      <c r="AEQ3214" s="0"/>
      <c r="AER3214" s="0"/>
      <c r="AES3214" s="0"/>
      <c r="AET3214" s="0"/>
      <c r="AEU3214" s="0"/>
      <c r="AEV3214" s="0"/>
      <c r="AEW3214" s="0"/>
      <c r="AEX3214" s="0"/>
      <c r="AEY3214" s="0"/>
      <c r="AEZ3214" s="0"/>
      <c r="AFA3214" s="0"/>
      <c r="AFB3214" s="0"/>
      <c r="AFC3214" s="0"/>
      <c r="AFD3214" s="0"/>
      <c r="AFE3214" s="0"/>
      <c r="AFF3214" s="0"/>
      <c r="AFG3214" s="0"/>
      <c r="AFH3214" s="0"/>
      <c r="AFI3214" s="0"/>
      <c r="AFJ3214" s="0"/>
      <c r="AFK3214" s="0"/>
      <c r="AFL3214" s="0"/>
      <c r="AFM3214" s="0"/>
      <c r="AFN3214" s="0"/>
      <c r="AFO3214" s="0"/>
      <c r="AFP3214" s="0"/>
      <c r="AFQ3214" s="0"/>
      <c r="AFR3214" s="0"/>
      <c r="AFS3214" s="0"/>
      <c r="AFT3214" s="0"/>
      <c r="AFU3214" s="0"/>
      <c r="AFV3214" s="0"/>
      <c r="AFW3214" s="0"/>
      <c r="AFX3214" s="0"/>
      <c r="AFY3214" s="0"/>
      <c r="AFZ3214" s="0"/>
      <c r="AGA3214" s="0"/>
      <c r="AGB3214" s="0"/>
      <c r="AGC3214" s="0"/>
      <c r="AGD3214" s="0"/>
      <c r="AGE3214" s="0"/>
      <c r="AGF3214" s="0"/>
      <c r="AGG3214" s="0"/>
      <c r="AGH3214" s="0"/>
      <c r="AGI3214" s="0"/>
      <c r="AGJ3214" s="0"/>
      <c r="AGK3214" s="0"/>
      <c r="AGL3214" s="0"/>
      <c r="AGM3214" s="0"/>
      <c r="AGN3214" s="0"/>
      <c r="AGO3214" s="0"/>
      <c r="AGP3214" s="0"/>
      <c r="AGQ3214" s="0"/>
      <c r="AGR3214" s="0"/>
      <c r="AGS3214" s="0"/>
      <c r="AGT3214" s="0"/>
      <c r="AGU3214" s="0"/>
      <c r="AGV3214" s="0"/>
      <c r="AGW3214" s="0"/>
      <c r="AGX3214" s="0"/>
      <c r="AGY3214" s="0"/>
      <c r="AGZ3214" s="0"/>
      <c r="AHA3214" s="0"/>
      <c r="AHB3214" s="0"/>
      <c r="AHC3214" s="0"/>
      <c r="AHD3214" s="0"/>
      <c r="AHE3214" s="0"/>
      <c r="AHF3214" s="0"/>
      <c r="AHG3214" s="0"/>
      <c r="AHH3214" s="0"/>
      <c r="AHI3214" s="0"/>
      <c r="AHJ3214" s="0"/>
      <c r="AHK3214" s="0"/>
      <c r="AHL3214" s="0"/>
      <c r="AHM3214" s="0"/>
      <c r="AHN3214" s="0"/>
      <c r="AHO3214" s="0"/>
      <c r="AHP3214" s="0"/>
      <c r="AHQ3214" s="0"/>
      <c r="AHR3214" s="0"/>
      <c r="AHS3214" s="0"/>
      <c r="AHT3214" s="0"/>
      <c r="AHU3214" s="0"/>
      <c r="AHV3214" s="0"/>
      <c r="AHW3214" s="0"/>
      <c r="AHX3214" s="0"/>
      <c r="AHY3214" s="0"/>
      <c r="AHZ3214" s="0"/>
      <c r="AIA3214" s="0"/>
      <c r="AIB3214" s="0"/>
      <c r="AIC3214" s="0"/>
      <c r="AID3214" s="0"/>
      <c r="AIE3214" s="0"/>
      <c r="AIF3214" s="0"/>
      <c r="AIG3214" s="0"/>
      <c r="AIH3214" s="0"/>
      <c r="AII3214" s="0"/>
      <c r="AIJ3214" s="0"/>
      <c r="AIK3214" s="0"/>
      <c r="AIL3214" s="0"/>
      <c r="AIM3214" s="0"/>
      <c r="AIN3214" s="0"/>
      <c r="AIO3214" s="0"/>
      <c r="AIP3214" s="0"/>
      <c r="AIQ3214" s="0"/>
      <c r="AIR3214" s="0"/>
      <c r="AIS3214" s="0"/>
      <c r="AIT3214" s="0"/>
      <c r="AIU3214" s="0"/>
      <c r="AIV3214" s="0"/>
      <c r="AIW3214" s="0"/>
      <c r="AIX3214" s="0"/>
      <c r="AIY3214" s="0"/>
      <c r="AIZ3214" s="0"/>
      <c r="AJA3214" s="0"/>
      <c r="AJB3214" s="0"/>
      <c r="AJC3214" s="0"/>
      <c r="AJD3214" s="0"/>
      <c r="AJE3214" s="0"/>
      <c r="AJF3214" s="0"/>
      <c r="AJG3214" s="0"/>
      <c r="AJH3214" s="0"/>
      <c r="AJI3214" s="0"/>
      <c r="AJJ3214" s="0"/>
      <c r="AJK3214" s="0"/>
      <c r="AJL3214" s="0"/>
      <c r="AJM3214" s="0"/>
      <c r="AJN3214" s="0"/>
      <c r="AJO3214" s="0"/>
      <c r="AJP3214" s="0"/>
      <c r="AJQ3214" s="0"/>
      <c r="AJR3214" s="0"/>
      <c r="AJS3214" s="0"/>
      <c r="AJT3214" s="0"/>
      <c r="AJU3214" s="0"/>
      <c r="AJV3214" s="0"/>
      <c r="AJW3214" s="0"/>
      <c r="AJX3214" s="0"/>
      <c r="AJY3214" s="0"/>
      <c r="AJZ3214" s="0"/>
      <c r="AKA3214" s="0"/>
      <c r="AKB3214" s="0"/>
      <c r="AKC3214" s="0"/>
      <c r="AKD3214" s="0"/>
      <c r="AKE3214" s="0"/>
      <c r="AKF3214" s="0"/>
      <c r="AKG3214" s="0"/>
      <c r="AKH3214" s="0"/>
      <c r="AKI3214" s="0"/>
      <c r="AKJ3214" s="0"/>
      <c r="AKK3214" s="0"/>
      <c r="AKL3214" s="0"/>
      <c r="AKM3214" s="0"/>
      <c r="AKN3214" s="0"/>
      <c r="AKO3214" s="0"/>
      <c r="AKP3214" s="0"/>
      <c r="AKQ3214" s="0"/>
      <c r="AKR3214" s="0"/>
      <c r="AKS3214" s="0"/>
      <c r="AKT3214" s="0"/>
      <c r="AKU3214" s="0"/>
      <c r="AKV3214" s="0"/>
      <c r="AKW3214" s="0"/>
      <c r="AKX3214" s="0"/>
      <c r="AKY3214" s="0"/>
      <c r="AKZ3214" s="0"/>
      <c r="ALA3214" s="0"/>
      <c r="ALB3214" s="0"/>
      <c r="ALC3214" s="0"/>
      <c r="ALD3214" s="0"/>
      <c r="ALE3214" s="0"/>
      <c r="ALF3214" s="0"/>
      <c r="ALG3214" s="0"/>
      <c r="ALH3214" s="0"/>
      <c r="ALI3214" s="0"/>
      <c r="ALJ3214" s="0"/>
      <c r="ALK3214" s="0"/>
      <c r="ALL3214" s="0"/>
      <c r="ALM3214" s="0"/>
      <c r="ALN3214" s="0"/>
      <c r="ALO3214" s="0"/>
      <c r="ALP3214" s="0"/>
      <c r="ALQ3214" s="0"/>
      <c r="ALR3214" s="0"/>
      <c r="ALS3214" s="0"/>
      <c r="ALT3214" s="0"/>
      <c r="ALU3214" s="0"/>
      <c r="ALV3214" s="0"/>
      <c r="ALW3214" s="0"/>
      <c r="ALX3214" s="0"/>
      <c r="ALY3214" s="0"/>
      <c r="ALZ3214" s="0"/>
      <c r="AMA3214" s="0"/>
      <c r="AMB3214" s="0"/>
      <c r="AMC3214" s="0"/>
      <c r="AMD3214" s="0"/>
      <c r="AME3214" s="0"/>
      <c r="AMF3214" s="0"/>
      <c r="AMG3214" s="0"/>
      <c r="AMH3214" s="0"/>
      <c r="AMI3214" s="0"/>
    </row>
    <row r="3215" customFormat="false" ht="12.75" hidden="false" customHeight="false" outlineLevel="0" collapsed="false">
      <c r="A3215" s="1" t="s">
        <v>3453</v>
      </c>
      <c r="C3215" s="27" t="s">
        <v>3459</v>
      </c>
      <c r="D3215" s="27" t="s">
        <v>24</v>
      </c>
      <c r="E3215" s="97"/>
      <c r="F3215" s="31"/>
      <c r="G3215" s="27"/>
      <c r="H3215" s="30" t="s">
        <v>61</v>
      </c>
      <c r="I3215" s="31" t="n">
        <v>2.49</v>
      </c>
      <c r="J3215" s="31" t="s">
        <v>3437</v>
      </c>
      <c r="BM3215" s="0"/>
      <c r="BN3215" s="0"/>
      <c r="BO3215" s="0"/>
      <c r="BP3215" s="0"/>
      <c r="BQ3215" s="0"/>
      <c r="BR3215" s="0"/>
      <c r="BS3215" s="0"/>
      <c r="BT3215" s="0"/>
      <c r="BU3215" s="0"/>
      <c r="BV3215" s="0"/>
      <c r="BW3215" s="0"/>
      <c r="BX3215" s="0"/>
      <c r="BY3215" s="0"/>
      <c r="BZ3215" s="0"/>
      <c r="CA3215" s="0"/>
      <c r="CB3215" s="0"/>
      <c r="CC3215" s="0"/>
      <c r="CD3215" s="0"/>
      <c r="CE3215" s="0"/>
      <c r="CF3215" s="0"/>
      <c r="CG3215" s="0"/>
      <c r="CH3215" s="0"/>
      <c r="CI3215" s="0"/>
      <c r="CJ3215" s="0"/>
      <c r="CK3215" s="0"/>
      <c r="CL3215" s="0"/>
      <c r="CM3215" s="0"/>
      <c r="CN3215" s="0"/>
      <c r="CO3215" s="0"/>
      <c r="CP3215" s="0"/>
      <c r="CQ3215" s="0"/>
      <c r="CR3215" s="0"/>
      <c r="CS3215" s="0"/>
      <c r="CT3215" s="0"/>
      <c r="CU3215" s="0"/>
      <c r="CV3215" s="0"/>
      <c r="CW3215" s="0"/>
      <c r="CX3215" s="0"/>
      <c r="CY3215" s="0"/>
      <c r="CZ3215" s="0"/>
      <c r="DA3215" s="0"/>
      <c r="DB3215" s="0"/>
      <c r="DC3215" s="0"/>
      <c r="DD3215" s="0"/>
      <c r="DE3215" s="0"/>
      <c r="DF3215" s="0"/>
      <c r="DG3215" s="0"/>
      <c r="DH3215" s="0"/>
      <c r="DI3215" s="0"/>
      <c r="DJ3215" s="0"/>
      <c r="DK3215" s="0"/>
      <c r="DL3215" s="0"/>
      <c r="DM3215" s="0"/>
      <c r="DN3215" s="0"/>
      <c r="DO3215" s="0"/>
      <c r="DP3215" s="0"/>
      <c r="DQ3215" s="0"/>
      <c r="DR3215" s="0"/>
      <c r="DS3215" s="0"/>
      <c r="DT3215" s="0"/>
      <c r="DU3215" s="0"/>
      <c r="DV3215" s="0"/>
      <c r="DW3215" s="0"/>
      <c r="DX3215" s="0"/>
      <c r="DY3215" s="0"/>
      <c r="DZ3215" s="0"/>
      <c r="EA3215" s="0"/>
      <c r="EB3215" s="0"/>
      <c r="EC3215" s="0"/>
      <c r="ED3215" s="0"/>
      <c r="EE3215" s="0"/>
      <c r="EF3215" s="0"/>
      <c r="EG3215" s="0"/>
      <c r="EH3215" s="0"/>
      <c r="EI3215" s="0"/>
      <c r="EJ3215" s="0"/>
      <c r="EK3215" s="0"/>
      <c r="EL3215" s="0"/>
      <c r="EM3215" s="0"/>
      <c r="EN3215" s="0"/>
      <c r="EO3215" s="0"/>
      <c r="EP3215" s="0"/>
      <c r="EQ3215" s="0"/>
      <c r="ER3215" s="0"/>
      <c r="ES3215" s="0"/>
      <c r="ET3215" s="0"/>
      <c r="EU3215" s="0"/>
      <c r="EV3215" s="0"/>
      <c r="EW3215" s="0"/>
      <c r="EX3215" s="0"/>
      <c r="EY3215" s="0"/>
      <c r="EZ3215" s="0"/>
      <c r="FA3215" s="0"/>
      <c r="FB3215" s="0"/>
      <c r="FC3215" s="0"/>
      <c r="FD3215" s="0"/>
      <c r="FE3215" s="0"/>
      <c r="FF3215" s="0"/>
      <c r="FG3215" s="0"/>
      <c r="FH3215" s="0"/>
      <c r="FI3215" s="0"/>
      <c r="FJ3215" s="0"/>
      <c r="FK3215" s="0"/>
      <c r="FL3215" s="0"/>
      <c r="FM3215" s="0"/>
      <c r="FN3215" s="0"/>
      <c r="FO3215" s="0"/>
      <c r="FP3215" s="0"/>
      <c r="FQ3215" s="0"/>
      <c r="FR3215" s="0"/>
      <c r="FS3215" s="0"/>
      <c r="FT3215" s="0"/>
      <c r="FU3215" s="0"/>
      <c r="FV3215" s="0"/>
      <c r="FW3215" s="0"/>
      <c r="FX3215" s="0"/>
      <c r="FY3215" s="0"/>
      <c r="FZ3215" s="0"/>
      <c r="GA3215" s="0"/>
      <c r="GB3215" s="0"/>
      <c r="GC3215" s="0"/>
      <c r="GD3215" s="0"/>
      <c r="GE3215" s="0"/>
      <c r="GF3215" s="0"/>
      <c r="GG3215" s="0"/>
      <c r="GH3215" s="0"/>
      <c r="GI3215" s="0"/>
      <c r="GJ3215" s="0"/>
      <c r="GK3215" s="0"/>
      <c r="GL3215" s="0"/>
      <c r="GM3215" s="0"/>
      <c r="GN3215" s="0"/>
      <c r="GO3215" s="0"/>
      <c r="GP3215" s="0"/>
      <c r="GQ3215" s="0"/>
      <c r="GR3215" s="0"/>
      <c r="GS3215" s="0"/>
      <c r="GT3215" s="0"/>
      <c r="GU3215" s="0"/>
      <c r="GV3215" s="0"/>
      <c r="GW3215" s="0"/>
      <c r="GX3215" s="0"/>
      <c r="GY3215" s="0"/>
      <c r="GZ3215" s="0"/>
      <c r="HA3215" s="0"/>
      <c r="HB3215" s="0"/>
      <c r="HC3215" s="0"/>
      <c r="HD3215" s="0"/>
      <c r="HE3215" s="0"/>
      <c r="HF3215" s="0"/>
      <c r="HG3215" s="0"/>
      <c r="HH3215" s="0"/>
      <c r="HI3215" s="0"/>
      <c r="HJ3215" s="0"/>
      <c r="HK3215" s="0"/>
      <c r="HL3215" s="0"/>
      <c r="HM3215" s="0"/>
      <c r="HN3215" s="0"/>
      <c r="HO3215" s="0"/>
      <c r="HP3215" s="0"/>
      <c r="HQ3215" s="0"/>
      <c r="HR3215" s="0"/>
      <c r="HS3215" s="0"/>
      <c r="HT3215" s="0"/>
      <c r="HU3215" s="0"/>
      <c r="HV3215" s="0"/>
      <c r="HW3215" s="0"/>
      <c r="HX3215" s="0"/>
      <c r="HY3215" s="0"/>
      <c r="HZ3215" s="0"/>
      <c r="IA3215" s="0"/>
      <c r="IB3215" s="0"/>
      <c r="IC3215" s="0"/>
      <c r="ID3215" s="0"/>
      <c r="IE3215" s="0"/>
      <c r="IF3215" s="0"/>
      <c r="IG3215" s="0"/>
      <c r="IH3215" s="0"/>
      <c r="II3215" s="0"/>
      <c r="IJ3215" s="0"/>
      <c r="IK3215" s="0"/>
      <c r="IL3215" s="0"/>
      <c r="IM3215" s="0"/>
      <c r="IN3215" s="0"/>
      <c r="IO3215" s="0"/>
      <c r="IP3215" s="0"/>
      <c r="IQ3215" s="0"/>
      <c r="IR3215" s="0"/>
      <c r="IS3215" s="0"/>
      <c r="IT3215" s="0"/>
      <c r="IU3215" s="0"/>
      <c r="IV3215" s="0"/>
      <c r="IW3215" s="0"/>
      <c r="IX3215" s="0"/>
      <c r="IY3215" s="0"/>
      <c r="IZ3215" s="0"/>
      <c r="JA3215" s="0"/>
      <c r="JB3215" s="0"/>
      <c r="JC3215" s="0"/>
      <c r="JD3215" s="0"/>
      <c r="JE3215" s="0"/>
      <c r="JF3215" s="0"/>
      <c r="JG3215" s="0"/>
      <c r="JH3215" s="0"/>
      <c r="JI3215" s="0"/>
      <c r="JJ3215" s="0"/>
      <c r="JK3215" s="0"/>
      <c r="JL3215" s="0"/>
      <c r="JM3215" s="0"/>
      <c r="JN3215" s="0"/>
      <c r="JO3215" s="0"/>
      <c r="JP3215" s="0"/>
      <c r="JQ3215" s="0"/>
      <c r="JR3215" s="0"/>
      <c r="JS3215" s="0"/>
      <c r="JT3215" s="0"/>
      <c r="JU3215" s="0"/>
      <c r="JV3215" s="0"/>
      <c r="JW3215" s="0"/>
      <c r="JX3215" s="0"/>
      <c r="JY3215" s="0"/>
      <c r="JZ3215" s="0"/>
      <c r="KA3215" s="0"/>
      <c r="KB3215" s="0"/>
      <c r="KC3215" s="0"/>
      <c r="KD3215" s="0"/>
      <c r="KE3215" s="0"/>
      <c r="KF3215" s="0"/>
      <c r="KG3215" s="0"/>
      <c r="KH3215" s="0"/>
      <c r="KI3215" s="0"/>
      <c r="KJ3215" s="0"/>
      <c r="KK3215" s="0"/>
      <c r="KL3215" s="0"/>
      <c r="KM3215" s="0"/>
      <c r="KN3215" s="0"/>
      <c r="KO3215" s="0"/>
      <c r="KP3215" s="0"/>
      <c r="KQ3215" s="0"/>
      <c r="KR3215" s="0"/>
      <c r="KS3215" s="0"/>
      <c r="KT3215" s="0"/>
      <c r="KU3215" s="0"/>
      <c r="KV3215" s="0"/>
      <c r="KW3215" s="0"/>
      <c r="KX3215" s="0"/>
      <c r="KY3215" s="0"/>
      <c r="KZ3215" s="0"/>
      <c r="LA3215" s="0"/>
      <c r="LB3215" s="0"/>
      <c r="LC3215" s="0"/>
      <c r="LD3215" s="0"/>
      <c r="LE3215" s="0"/>
      <c r="LF3215" s="0"/>
      <c r="LG3215" s="0"/>
      <c r="LH3215" s="0"/>
      <c r="LI3215" s="0"/>
      <c r="LJ3215" s="0"/>
      <c r="LK3215" s="0"/>
      <c r="LL3215" s="0"/>
      <c r="LM3215" s="0"/>
      <c r="LN3215" s="0"/>
      <c r="LO3215" s="0"/>
      <c r="LP3215" s="0"/>
      <c r="LQ3215" s="0"/>
      <c r="LR3215" s="0"/>
      <c r="LS3215" s="0"/>
      <c r="LT3215" s="0"/>
      <c r="LU3215" s="0"/>
      <c r="LV3215" s="0"/>
      <c r="LW3215" s="0"/>
      <c r="LX3215" s="0"/>
      <c r="LY3215" s="0"/>
      <c r="LZ3215" s="0"/>
      <c r="MA3215" s="0"/>
      <c r="MB3215" s="0"/>
      <c r="MC3215" s="0"/>
      <c r="MD3215" s="0"/>
      <c r="ME3215" s="0"/>
      <c r="MF3215" s="0"/>
      <c r="MG3215" s="0"/>
      <c r="MH3215" s="0"/>
      <c r="MI3215" s="0"/>
      <c r="MJ3215" s="0"/>
      <c r="MK3215" s="0"/>
      <c r="ML3215" s="0"/>
      <c r="MM3215" s="0"/>
      <c r="MN3215" s="0"/>
      <c r="MO3215" s="0"/>
      <c r="MP3215" s="0"/>
      <c r="MQ3215" s="0"/>
      <c r="MR3215" s="0"/>
      <c r="MS3215" s="0"/>
      <c r="MT3215" s="0"/>
      <c r="MU3215" s="0"/>
      <c r="MV3215" s="0"/>
      <c r="MW3215" s="0"/>
      <c r="MX3215" s="0"/>
      <c r="MY3215" s="0"/>
      <c r="MZ3215" s="0"/>
      <c r="NA3215" s="0"/>
      <c r="NB3215" s="0"/>
      <c r="NC3215" s="0"/>
      <c r="ND3215" s="0"/>
      <c r="NE3215" s="0"/>
      <c r="NF3215" s="0"/>
      <c r="NG3215" s="0"/>
      <c r="NH3215" s="0"/>
      <c r="NI3215" s="0"/>
      <c r="NJ3215" s="0"/>
      <c r="NK3215" s="0"/>
      <c r="NL3215" s="0"/>
      <c r="NM3215" s="0"/>
      <c r="NN3215" s="0"/>
      <c r="NO3215" s="0"/>
      <c r="NP3215" s="0"/>
      <c r="NQ3215" s="0"/>
      <c r="NR3215" s="0"/>
      <c r="NS3215" s="0"/>
      <c r="NT3215" s="0"/>
      <c r="NU3215" s="0"/>
      <c r="NV3215" s="0"/>
      <c r="NW3215" s="0"/>
      <c r="NX3215" s="0"/>
      <c r="NY3215" s="0"/>
      <c r="NZ3215" s="0"/>
      <c r="OA3215" s="0"/>
      <c r="OB3215" s="0"/>
      <c r="OC3215" s="0"/>
      <c r="OD3215" s="0"/>
      <c r="OE3215" s="0"/>
      <c r="OF3215" s="0"/>
      <c r="OG3215" s="0"/>
      <c r="OH3215" s="0"/>
      <c r="OI3215" s="0"/>
      <c r="OJ3215" s="0"/>
      <c r="OK3215" s="0"/>
      <c r="OL3215" s="0"/>
      <c r="OM3215" s="0"/>
      <c r="ON3215" s="0"/>
      <c r="OO3215" s="0"/>
      <c r="OP3215" s="0"/>
      <c r="OQ3215" s="0"/>
      <c r="OR3215" s="0"/>
      <c r="OS3215" s="0"/>
      <c r="OT3215" s="0"/>
      <c r="OU3215" s="0"/>
      <c r="OV3215" s="0"/>
      <c r="OW3215" s="0"/>
      <c r="OX3215" s="0"/>
      <c r="OY3215" s="0"/>
      <c r="OZ3215" s="0"/>
      <c r="PA3215" s="0"/>
      <c r="PB3215" s="0"/>
      <c r="PC3215" s="0"/>
      <c r="PD3215" s="0"/>
      <c r="PE3215" s="0"/>
      <c r="PF3215" s="0"/>
      <c r="PG3215" s="0"/>
      <c r="PH3215" s="0"/>
      <c r="PI3215" s="0"/>
      <c r="PJ3215" s="0"/>
      <c r="PK3215" s="0"/>
      <c r="PL3215" s="0"/>
      <c r="PM3215" s="0"/>
      <c r="PN3215" s="0"/>
      <c r="PO3215" s="0"/>
      <c r="PP3215" s="0"/>
      <c r="PQ3215" s="0"/>
      <c r="PR3215" s="0"/>
      <c r="PS3215" s="0"/>
      <c r="PT3215" s="0"/>
      <c r="PU3215" s="0"/>
      <c r="PV3215" s="0"/>
      <c r="PW3215" s="0"/>
      <c r="PX3215" s="0"/>
      <c r="PY3215" s="0"/>
      <c r="PZ3215" s="0"/>
      <c r="QA3215" s="0"/>
      <c r="QB3215" s="0"/>
      <c r="QC3215" s="0"/>
      <c r="QD3215" s="0"/>
      <c r="QE3215" s="0"/>
      <c r="QF3215" s="0"/>
      <c r="QG3215" s="0"/>
      <c r="QH3215" s="0"/>
      <c r="QI3215" s="0"/>
      <c r="QJ3215" s="0"/>
      <c r="QK3215" s="0"/>
      <c r="QL3215" s="0"/>
      <c r="QM3215" s="0"/>
      <c r="QN3215" s="0"/>
      <c r="QO3215" s="0"/>
      <c r="QP3215" s="0"/>
      <c r="QQ3215" s="0"/>
      <c r="QR3215" s="0"/>
      <c r="QS3215" s="0"/>
      <c r="QT3215" s="0"/>
      <c r="QU3215" s="0"/>
      <c r="QV3215" s="0"/>
      <c r="QW3215" s="0"/>
      <c r="QX3215" s="0"/>
      <c r="QY3215" s="0"/>
      <c r="QZ3215" s="0"/>
      <c r="RA3215" s="0"/>
      <c r="RB3215" s="0"/>
      <c r="RC3215" s="0"/>
      <c r="RD3215" s="0"/>
      <c r="RE3215" s="0"/>
      <c r="RF3215" s="0"/>
      <c r="RG3215" s="0"/>
      <c r="RH3215" s="0"/>
      <c r="RI3215" s="0"/>
      <c r="RJ3215" s="0"/>
      <c r="RK3215" s="0"/>
      <c r="RL3215" s="0"/>
      <c r="RM3215" s="0"/>
      <c r="RN3215" s="0"/>
      <c r="RO3215" s="0"/>
      <c r="RP3215" s="0"/>
      <c r="RQ3215" s="0"/>
      <c r="RR3215" s="0"/>
      <c r="RS3215" s="0"/>
      <c r="RT3215" s="0"/>
      <c r="RU3215" s="0"/>
      <c r="RV3215" s="0"/>
      <c r="RW3215" s="0"/>
      <c r="RX3215" s="0"/>
      <c r="RY3215" s="0"/>
      <c r="RZ3215" s="0"/>
      <c r="SA3215" s="0"/>
      <c r="SB3215" s="0"/>
      <c r="SC3215" s="0"/>
      <c r="SD3215" s="0"/>
      <c r="SE3215" s="0"/>
      <c r="SF3215" s="0"/>
      <c r="SG3215" s="0"/>
      <c r="SH3215" s="0"/>
      <c r="SI3215" s="0"/>
      <c r="SJ3215" s="0"/>
      <c r="SK3215" s="0"/>
      <c r="SL3215" s="0"/>
      <c r="SM3215" s="0"/>
      <c r="SN3215" s="0"/>
      <c r="SO3215" s="0"/>
      <c r="SP3215" s="0"/>
      <c r="SQ3215" s="0"/>
      <c r="SR3215" s="0"/>
      <c r="SS3215" s="0"/>
      <c r="ST3215" s="0"/>
      <c r="SU3215" s="0"/>
      <c r="SV3215" s="0"/>
      <c r="SW3215" s="0"/>
      <c r="SX3215" s="0"/>
      <c r="SY3215" s="0"/>
      <c r="SZ3215" s="0"/>
      <c r="TA3215" s="0"/>
      <c r="TB3215" s="0"/>
      <c r="TC3215" s="0"/>
      <c r="TD3215" s="0"/>
      <c r="TE3215" s="0"/>
      <c r="TF3215" s="0"/>
      <c r="TG3215" s="0"/>
      <c r="TH3215" s="0"/>
      <c r="TI3215" s="0"/>
      <c r="TJ3215" s="0"/>
      <c r="TK3215" s="0"/>
      <c r="TL3215" s="0"/>
      <c r="TM3215" s="0"/>
      <c r="TN3215" s="0"/>
      <c r="TO3215" s="0"/>
      <c r="TP3215" s="0"/>
      <c r="TQ3215" s="0"/>
      <c r="TR3215" s="0"/>
      <c r="TS3215" s="0"/>
      <c r="TT3215" s="0"/>
      <c r="TU3215" s="0"/>
      <c r="TV3215" s="0"/>
      <c r="TW3215" s="0"/>
      <c r="TX3215" s="0"/>
      <c r="TY3215" s="0"/>
      <c r="TZ3215" s="0"/>
      <c r="UA3215" s="0"/>
      <c r="UB3215" s="0"/>
      <c r="UC3215" s="0"/>
      <c r="UD3215" s="0"/>
      <c r="UE3215" s="0"/>
      <c r="UF3215" s="0"/>
      <c r="UG3215" s="0"/>
      <c r="UH3215" s="0"/>
      <c r="UI3215" s="0"/>
      <c r="UJ3215" s="0"/>
      <c r="UK3215" s="0"/>
      <c r="UL3215" s="0"/>
      <c r="UM3215" s="0"/>
      <c r="UN3215" s="0"/>
      <c r="UO3215" s="0"/>
      <c r="UP3215" s="0"/>
      <c r="UQ3215" s="0"/>
      <c r="UR3215" s="0"/>
      <c r="US3215" s="0"/>
      <c r="UT3215" s="0"/>
      <c r="UU3215" s="0"/>
      <c r="UV3215" s="0"/>
      <c r="UW3215" s="0"/>
      <c r="UX3215" s="0"/>
      <c r="UY3215" s="0"/>
      <c r="UZ3215" s="0"/>
      <c r="VA3215" s="0"/>
      <c r="VB3215" s="0"/>
      <c r="VC3215" s="0"/>
      <c r="VD3215" s="0"/>
      <c r="VE3215" s="0"/>
      <c r="VF3215" s="0"/>
      <c r="VG3215" s="0"/>
      <c r="VH3215" s="0"/>
      <c r="VI3215" s="0"/>
      <c r="VJ3215" s="0"/>
      <c r="VK3215" s="0"/>
      <c r="VL3215" s="0"/>
      <c r="VM3215" s="0"/>
      <c r="VN3215" s="0"/>
      <c r="VO3215" s="0"/>
      <c r="VP3215" s="0"/>
      <c r="VQ3215" s="0"/>
      <c r="VR3215" s="0"/>
      <c r="VS3215" s="0"/>
      <c r="VT3215" s="0"/>
      <c r="VU3215" s="0"/>
      <c r="VV3215" s="0"/>
      <c r="VW3215" s="0"/>
      <c r="VX3215" s="0"/>
      <c r="VY3215" s="0"/>
      <c r="VZ3215" s="0"/>
      <c r="WA3215" s="0"/>
      <c r="WB3215" s="0"/>
      <c r="WC3215" s="0"/>
      <c r="WD3215" s="0"/>
      <c r="WE3215" s="0"/>
      <c r="WF3215" s="0"/>
      <c r="WG3215" s="0"/>
      <c r="WH3215" s="0"/>
      <c r="WI3215" s="0"/>
      <c r="WJ3215" s="0"/>
      <c r="WK3215" s="0"/>
      <c r="WL3215" s="0"/>
      <c r="WM3215" s="0"/>
      <c r="WN3215" s="0"/>
      <c r="WO3215" s="0"/>
      <c r="WP3215" s="0"/>
      <c r="WQ3215" s="0"/>
      <c r="WR3215" s="0"/>
      <c r="WS3215" s="0"/>
      <c r="WT3215" s="0"/>
      <c r="WU3215" s="0"/>
      <c r="WV3215" s="0"/>
      <c r="WW3215" s="0"/>
      <c r="WX3215" s="0"/>
      <c r="WY3215" s="0"/>
      <c r="WZ3215" s="0"/>
      <c r="XA3215" s="0"/>
      <c r="XB3215" s="0"/>
      <c r="XC3215" s="0"/>
      <c r="XD3215" s="0"/>
      <c r="XE3215" s="0"/>
      <c r="XF3215" s="0"/>
      <c r="XG3215" s="0"/>
      <c r="XH3215" s="0"/>
      <c r="XI3215" s="0"/>
      <c r="XJ3215" s="0"/>
      <c r="XK3215" s="0"/>
      <c r="XL3215" s="0"/>
      <c r="XM3215" s="0"/>
      <c r="XN3215" s="0"/>
      <c r="XO3215" s="0"/>
      <c r="XP3215" s="0"/>
      <c r="XQ3215" s="0"/>
      <c r="XR3215" s="0"/>
      <c r="XS3215" s="0"/>
      <c r="XT3215" s="0"/>
      <c r="XU3215" s="0"/>
      <c r="XV3215" s="0"/>
      <c r="XW3215" s="0"/>
      <c r="XX3215" s="0"/>
      <c r="XY3215" s="0"/>
      <c r="XZ3215" s="0"/>
      <c r="YA3215" s="0"/>
      <c r="YB3215" s="0"/>
      <c r="YC3215" s="0"/>
      <c r="YD3215" s="0"/>
      <c r="YE3215" s="0"/>
      <c r="YF3215" s="0"/>
      <c r="YG3215" s="0"/>
      <c r="YH3215" s="0"/>
      <c r="YI3215" s="0"/>
      <c r="YJ3215" s="0"/>
      <c r="YK3215" s="0"/>
      <c r="YL3215" s="0"/>
      <c r="YM3215" s="0"/>
      <c r="YN3215" s="0"/>
      <c r="YO3215" s="0"/>
      <c r="YP3215" s="0"/>
      <c r="YQ3215" s="0"/>
      <c r="YR3215" s="0"/>
      <c r="YS3215" s="0"/>
      <c r="YT3215" s="0"/>
      <c r="YU3215" s="0"/>
      <c r="YV3215" s="0"/>
      <c r="YW3215" s="0"/>
      <c r="YX3215" s="0"/>
      <c r="YY3215" s="0"/>
      <c r="YZ3215" s="0"/>
      <c r="ZA3215" s="0"/>
      <c r="ZB3215" s="0"/>
      <c r="ZC3215" s="0"/>
      <c r="ZD3215" s="0"/>
      <c r="ZE3215" s="0"/>
      <c r="ZF3215" s="0"/>
      <c r="ZG3215" s="0"/>
      <c r="ZH3215" s="0"/>
      <c r="ZI3215" s="0"/>
      <c r="ZJ3215" s="0"/>
      <c r="ZK3215" s="0"/>
      <c r="ZL3215" s="0"/>
      <c r="ZM3215" s="0"/>
      <c r="ZN3215" s="0"/>
      <c r="ZO3215" s="0"/>
      <c r="ZP3215" s="0"/>
      <c r="ZQ3215" s="0"/>
      <c r="ZR3215" s="0"/>
      <c r="ZS3215" s="0"/>
      <c r="ZT3215" s="0"/>
      <c r="ZU3215" s="0"/>
      <c r="ZV3215" s="0"/>
      <c r="ZW3215" s="0"/>
      <c r="ZX3215" s="0"/>
      <c r="ZY3215" s="0"/>
      <c r="ZZ3215" s="0"/>
      <c r="AAA3215" s="0"/>
      <c r="AAB3215" s="0"/>
      <c r="AAC3215" s="0"/>
      <c r="AAD3215" s="0"/>
      <c r="AAE3215" s="0"/>
      <c r="AAF3215" s="0"/>
      <c r="AAG3215" s="0"/>
      <c r="AAH3215" s="0"/>
      <c r="AAI3215" s="0"/>
      <c r="AAJ3215" s="0"/>
      <c r="AAK3215" s="0"/>
      <c r="AAL3215" s="0"/>
      <c r="AAM3215" s="0"/>
      <c r="AAN3215" s="0"/>
      <c r="AAO3215" s="0"/>
      <c r="AAP3215" s="0"/>
      <c r="AAQ3215" s="0"/>
      <c r="AAR3215" s="0"/>
      <c r="AAS3215" s="0"/>
      <c r="AAT3215" s="0"/>
      <c r="AAU3215" s="0"/>
      <c r="AAV3215" s="0"/>
      <c r="AAW3215" s="0"/>
      <c r="AAX3215" s="0"/>
      <c r="AAY3215" s="0"/>
      <c r="AAZ3215" s="0"/>
      <c r="ABA3215" s="0"/>
      <c r="ABB3215" s="0"/>
      <c r="ABC3215" s="0"/>
      <c r="ABD3215" s="0"/>
      <c r="ABE3215" s="0"/>
      <c r="ABF3215" s="0"/>
      <c r="ABG3215" s="0"/>
      <c r="ABH3215" s="0"/>
      <c r="ABI3215" s="0"/>
      <c r="ABJ3215" s="0"/>
      <c r="ABK3215" s="0"/>
      <c r="ABL3215" s="0"/>
      <c r="ABM3215" s="0"/>
      <c r="ABN3215" s="0"/>
      <c r="ABO3215" s="0"/>
      <c r="ABP3215" s="0"/>
      <c r="ABQ3215" s="0"/>
      <c r="ABR3215" s="0"/>
      <c r="ABS3215" s="0"/>
      <c r="ABT3215" s="0"/>
      <c r="ABU3215" s="0"/>
      <c r="ABV3215" s="0"/>
      <c r="ABW3215" s="0"/>
      <c r="ABX3215" s="0"/>
      <c r="ABY3215" s="0"/>
      <c r="ABZ3215" s="0"/>
      <c r="ACA3215" s="0"/>
      <c r="ACB3215" s="0"/>
      <c r="ACC3215" s="0"/>
      <c r="ACD3215" s="0"/>
      <c r="ACE3215" s="0"/>
      <c r="ACF3215" s="0"/>
      <c r="ACG3215" s="0"/>
      <c r="ACH3215" s="0"/>
      <c r="ACI3215" s="0"/>
      <c r="ACJ3215" s="0"/>
      <c r="ACK3215" s="0"/>
      <c r="ACL3215" s="0"/>
      <c r="ACM3215" s="0"/>
      <c r="ACN3215" s="0"/>
      <c r="ACO3215" s="0"/>
      <c r="ACP3215" s="0"/>
      <c r="ACQ3215" s="0"/>
      <c r="ACR3215" s="0"/>
      <c r="ACS3215" s="0"/>
      <c r="ACT3215" s="0"/>
      <c r="ACU3215" s="0"/>
      <c r="ACV3215" s="0"/>
      <c r="ACW3215" s="0"/>
      <c r="ACX3215" s="0"/>
      <c r="ACY3215" s="0"/>
      <c r="ACZ3215" s="0"/>
      <c r="ADA3215" s="0"/>
      <c r="ADB3215" s="0"/>
      <c r="ADC3215" s="0"/>
      <c r="ADD3215" s="0"/>
      <c r="ADE3215" s="0"/>
      <c r="ADF3215" s="0"/>
      <c r="ADG3215" s="0"/>
      <c r="ADH3215" s="0"/>
      <c r="ADI3215" s="0"/>
      <c r="ADJ3215" s="0"/>
      <c r="ADK3215" s="0"/>
      <c r="ADL3215" s="0"/>
      <c r="ADM3215" s="0"/>
      <c r="ADN3215" s="0"/>
      <c r="ADO3215" s="0"/>
      <c r="ADP3215" s="0"/>
      <c r="ADQ3215" s="0"/>
      <c r="ADR3215" s="0"/>
      <c r="ADS3215" s="0"/>
      <c r="ADT3215" s="0"/>
      <c r="ADU3215" s="0"/>
      <c r="ADV3215" s="0"/>
      <c r="ADW3215" s="0"/>
      <c r="ADX3215" s="0"/>
      <c r="ADY3215" s="0"/>
      <c r="ADZ3215" s="0"/>
      <c r="AEA3215" s="0"/>
      <c r="AEB3215" s="0"/>
      <c r="AEC3215" s="0"/>
      <c r="AED3215" s="0"/>
      <c r="AEE3215" s="0"/>
      <c r="AEF3215" s="0"/>
      <c r="AEG3215" s="0"/>
      <c r="AEH3215" s="0"/>
      <c r="AEI3215" s="0"/>
      <c r="AEJ3215" s="0"/>
      <c r="AEK3215" s="0"/>
      <c r="AEL3215" s="0"/>
      <c r="AEM3215" s="0"/>
      <c r="AEN3215" s="0"/>
      <c r="AEO3215" s="0"/>
      <c r="AEP3215" s="0"/>
      <c r="AEQ3215" s="0"/>
      <c r="AER3215" s="0"/>
      <c r="AES3215" s="0"/>
      <c r="AET3215" s="0"/>
      <c r="AEU3215" s="0"/>
      <c r="AEV3215" s="0"/>
      <c r="AEW3215" s="0"/>
      <c r="AEX3215" s="0"/>
      <c r="AEY3215" s="0"/>
      <c r="AEZ3215" s="0"/>
      <c r="AFA3215" s="0"/>
      <c r="AFB3215" s="0"/>
      <c r="AFC3215" s="0"/>
      <c r="AFD3215" s="0"/>
      <c r="AFE3215" s="0"/>
      <c r="AFF3215" s="0"/>
      <c r="AFG3215" s="0"/>
      <c r="AFH3215" s="0"/>
      <c r="AFI3215" s="0"/>
      <c r="AFJ3215" s="0"/>
      <c r="AFK3215" s="0"/>
      <c r="AFL3215" s="0"/>
      <c r="AFM3215" s="0"/>
      <c r="AFN3215" s="0"/>
      <c r="AFO3215" s="0"/>
      <c r="AFP3215" s="0"/>
      <c r="AFQ3215" s="0"/>
      <c r="AFR3215" s="0"/>
      <c r="AFS3215" s="0"/>
      <c r="AFT3215" s="0"/>
      <c r="AFU3215" s="0"/>
      <c r="AFV3215" s="0"/>
      <c r="AFW3215" s="0"/>
      <c r="AFX3215" s="0"/>
      <c r="AFY3215" s="0"/>
      <c r="AFZ3215" s="0"/>
      <c r="AGA3215" s="0"/>
      <c r="AGB3215" s="0"/>
      <c r="AGC3215" s="0"/>
      <c r="AGD3215" s="0"/>
      <c r="AGE3215" s="0"/>
      <c r="AGF3215" s="0"/>
      <c r="AGG3215" s="0"/>
      <c r="AGH3215" s="0"/>
      <c r="AGI3215" s="0"/>
      <c r="AGJ3215" s="0"/>
      <c r="AGK3215" s="0"/>
      <c r="AGL3215" s="0"/>
      <c r="AGM3215" s="0"/>
      <c r="AGN3215" s="0"/>
      <c r="AGO3215" s="0"/>
      <c r="AGP3215" s="0"/>
      <c r="AGQ3215" s="0"/>
      <c r="AGR3215" s="0"/>
      <c r="AGS3215" s="0"/>
      <c r="AGT3215" s="0"/>
      <c r="AGU3215" s="0"/>
      <c r="AGV3215" s="0"/>
      <c r="AGW3215" s="0"/>
      <c r="AGX3215" s="0"/>
      <c r="AGY3215" s="0"/>
      <c r="AGZ3215" s="0"/>
      <c r="AHA3215" s="0"/>
      <c r="AHB3215" s="0"/>
      <c r="AHC3215" s="0"/>
      <c r="AHD3215" s="0"/>
      <c r="AHE3215" s="0"/>
      <c r="AHF3215" s="0"/>
      <c r="AHG3215" s="0"/>
      <c r="AHH3215" s="0"/>
      <c r="AHI3215" s="0"/>
      <c r="AHJ3215" s="0"/>
      <c r="AHK3215" s="0"/>
      <c r="AHL3215" s="0"/>
      <c r="AHM3215" s="0"/>
      <c r="AHN3215" s="0"/>
      <c r="AHO3215" s="0"/>
      <c r="AHP3215" s="0"/>
      <c r="AHQ3215" s="0"/>
      <c r="AHR3215" s="0"/>
      <c r="AHS3215" s="0"/>
      <c r="AHT3215" s="0"/>
      <c r="AHU3215" s="0"/>
      <c r="AHV3215" s="0"/>
      <c r="AHW3215" s="0"/>
      <c r="AHX3215" s="0"/>
      <c r="AHY3215" s="0"/>
      <c r="AHZ3215" s="0"/>
      <c r="AIA3215" s="0"/>
      <c r="AIB3215" s="0"/>
      <c r="AIC3215" s="0"/>
      <c r="AID3215" s="0"/>
      <c r="AIE3215" s="0"/>
      <c r="AIF3215" s="0"/>
      <c r="AIG3215" s="0"/>
      <c r="AIH3215" s="0"/>
      <c r="AII3215" s="0"/>
      <c r="AIJ3215" s="0"/>
      <c r="AIK3215" s="0"/>
      <c r="AIL3215" s="0"/>
      <c r="AIM3215" s="0"/>
      <c r="AIN3215" s="0"/>
      <c r="AIO3215" s="0"/>
      <c r="AIP3215" s="0"/>
      <c r="AIQ3215" s="0"/>
      <c r="AIR3215" s="0"/>
      <c r="AIS3215" s="0"/>
      <c r="AIT3215" s="0"/>
      <c r="AIU3215" s="0"/>
      <c r="AIV3215" s="0"/>
      <c r="AIW3215" s="0"/>
      <c r="AIX3215" s="0"/>
      <c r="AIY3215" s="0"/>
      <c r="AIZ3215" s="0"/>
      <c r="AJA3215" s="0"/>
      <c r="AJB3215" s="0"/>
      <c r="AJC3215" s="0"/>
      <c r="AJD3215" s="0"/>
      <c r="AJE3215" s="0"/>
      <c r="AJF3215" s="0"/>
      <c r="AJG3215" s="0"/>
      <c r="AJH3215" s="0"/>
      <c r="AJI3215" s="0"/>
      <c r="AJJ3215" s="0"/>
      <c r="AJK3215" s="0"/>
      <c r="AJL3215" s="0"/>
      <c r="AJM3215" s="0"/>
      <c r="AJN3215" s="0"/>
      <c r="AJO3215" s="0"/>
      <c r="AJP3215" s="0"/>
      <c r="AJQ3215" s="0"/>
      <c r="AJR3215" s="0"/>
      <c r="AJS3215" s="0"/>
      <c r="AJT3215" s="0"/>
      <c r="AJU3215" s="0"/>
      <c r="AJV3215" s="0"/>
      <c r="AJW3215" s="0"/>
      <c r="AJX3215" s="0"/>
      <c r="AJY3215" s="0"/>
      <c r="AJZ3215" s="0"/>
      <c r="AKA3215" s="0"/>
      <c r="AKB3215" s="0"/>
      <c r="AKC3215" s="0"/>
      <c r="AKD3215" s="0"/>
      <c r="AKE3215" s="0"/>
      <c r="AKF3215" s="0"/>
      <c r="AKG3215" s="0"/>
      <c r="AKH3215" s="0"/>
      <c r="AKI3215" s="0"/>
      <c r="AKJ3215" s="0"/>
      <c r="AKK3215" s="0"/>
      <c r="AKL3215" s="0"/>
      <c r="AKM3215" s="0"/>
      <c r="AKN3215" s="0"/>
      <c r="AKO3215" s="0"/>
      <c r="AKP3215" s="0"/>
      <c r="AKQ3215" s="0"/>
      <c r="AKR3215" s="0"/>
      <c r="AKS3215" s="0"/>
      <c r="AKT3215" s="0"/>
      <c r="AKU3215" s="0"/>
      <c r="AKV3215" s="0"/>
      <c r="AKW3215" s="0"/>
      <c r="AKX3215" s="0"/>
      <c r="AKY3215" s="0"/>
      <c r="AKZ3215" s="0"/>
      <c r="ALA3215" s="0"/>
      <c r="ALB3215" s="0"/>
      <c r="ALC3215" s="0"/>
      <c r="ALD3215" s="0"/>
      <c r="ALE3215" s="0"/>
      <c r="ALF3215" s="0"/>
      <c r="ALG3215" s="0"/>
      <c r="ALH3215" s="0"/>
      <c r="ALI3215" s="0"/>
      <c r="ALJ3215" s="0"/>
      <c r="ALK3215" s="0"/>
      <c r="ALL3215" s="0"/>
      <c r="ALM3215" s="0"/>
      <c r="ALN3215" s="0"/>
      <c r="ALO3215" s="0"/>
      <c r="ALP3215" s="0"/>
      <c r="ALQ3215" s="0"/>
      <c r="ALR3215" s="0"/>
      <c r="ALS3215" s="0"/>
      <c r="ALT3215" s="0"/>
      <c r="ALU3215" s="0"/>
      <c r="ALV3215" s="0"/>
      <c r="ALW3215" s="0"/>
      <c r="ALX3215" s="0"/>
      <c r="ALY3215" s="0"/>
      <c r="ALZ3215" s="0"/>
      <c r="AMA3215" s="0"/>
      <c r="AMB3215" s="0"/>
      <c r="AMC3215" s="0"/>
      <c r="AMD3215" s="0"/>
      <c r="AME3215" s="0"/>
      <c r="AMF3215" s="0"/>
      <c r="AMG3215" s="0"/>
      <c r="AMH3215" s="0"/>
      <c r="AMI3215" s="0"/>
    </row>
    <row r="3216" customFormat="false" ht="12.75" hidden="false" customHeight="false" outlineLevel="0" collapsed="false">
      <c r="A3216" s="1" t="s">
        <v>3453</v>
      </c>
      <c r="C3216" s="27" t="s">
        <v>3460</v>
      </c>
      <c r="D3216" s="27" t="s">
        <v>13</v>
      </c>
      <c r="E3216" s="97"/>
      <c r="F3216" s="31"/>
      <c r="G3216" s="27"/>
      <c r="H3216" s="30" t="s">
        <v>61</v>
      </c>
      <c r="I3216" s="31" t="n">
        <v>2.99</v>
      </c>
      <c r="J3216" s="31" t="s">
        <v>3437</v>
      </c>
      <c r="BM3216" s="0"/>
      <c r="BN3216" s="0"/>
      <c r="BO3216" s="0"/>
      <c r="BP3216" s="0"/>
      <c r="BQ3216" s="0"/>
      <c r="BR3216" s="0"/>
      <c r="BS3216" s="0"/>
      <c r="BT3216" s="0"/>
      <c r="BU3216" s="0"/>
      <c r="BV3216" s="0"/>
      <c r="BW3216" s="0"/>
      <c r="BX3216" s="0"/>
      <c r="BY3216" s="0"/>
      <c r="BZ3216" s="0"/>
      <c r="CA3216" s="0"/>
      <c r="CB3216" s="0"/>
      <c r="CC3216" s="0"/>
      <c r="CD3216" s="0"/>
      <c r="CE3216" s="0"/>
      <c r="CF3216" s="0"/>
      <c r="CG3216" s="0"/>
      <c r="CH3216" s="0"/>
      <c r="CI3216" s="0"/>
      <c r="CJ3216" s="0"/>
      <c r="CK3216" s="0"/>
      <c r="CL3216" s="0"/>
      <c r="CM3216" s="0"/>
      <c r="CN3216" s="0"/>
      <c r="CO3216" s="0"/>
      <c r="CP3216" s="0"/>
      <c r="CQ3216" s="0"/>
      <c r="CR3216" s="0"/>
      <c r="CS3216" s="0"/>
      <c r="CT3216" s="0"/>
      <c r="CU3216" s="0"/>
      <c r="CV3216" s="0"/>
      <c r="CW3216" s="0"/>
      <c r="CX3216" s="0"/>
      <c r="CY3216" s="0"/>
      <c r="CZ3216" s="0"/>
      <c r="DA3216" s="0"/>
      <c r="DB3216" s="0"/>
      <c r="DC3216" s="0"/>
      <c r="DD3216" s="0"/>
      <c r="DE3216" s="0"/>
      <c r="DF3216" s="0"/>
      <c r="DG3216" s="0"/>
      <c r="DH3216" s="0"/>
      <c r="DI3216" s="0"/>
      <c r="DJ3216" s="0"/>
      <c r="DK3216" s="0"/>
      <c r="DL3216" s="0"/>
      <c r="DM3216" s="0"/>
      <c r="DN3216" s="0"/>
      <c r="DO3216" s="0"/>
      <c r="DP3216" s="0"/>
      <c r="DQ3216" s="0"/>
      <c r="DR3216" s="0"/>
      <c r="DS3216" s="0"/>
      <c r="DT3216" s="0"/>
      <c r="DU3216" s="0"/>
      <c r="DV3216" s="0"/>
      <c r="DW3216" s="0"/>
      <c r="DX3216" s="0"/>
      <c r="DY3216" s="0"/>
      <c r="DZ3216" s="0"/>
      <c r="EA3216" s="0"/>
      <c r="EB3216" s="0"/>
      <c r="EC3216" s="0"/>
      <c r="ED3216" s="0"/>
      <c r="EE3216" s="0"/>
      <c r="EF3216" s="0"/>
      <c r="EG3216" s="0"/>
      <c r="EH3216" s="0"/>
      <c r="EI3216" s="0"/>
      <c r="EJ3216" s="0"/>
      <c r="EK3216" s="0"/>
      <c r="EL3216" s="0"/>
      <c r="EM3216" s="0"/>
      <c r="EN3216" s="0"/>
      <c r="EO3216" s="0"/>
      <c r="EP3216" s="0"/>
      <c r="EQ3216" s="0"/>
      <c r="ER3216" s="0"/>
      <c r="ES3216" s="0"/>
      <c r="ET3216" s="0"/>
      <c r="EU3216" s="0"/>
      <c r="EV3216" s="0"/>
      <c r="EW3216" s="0"/>
      <c r="EX3216" s="0"/>
      <c r="EY3216" s="0"/>
      <c r="EZ3216" s="0"/>
      <c r="FA3216" s="0"/>
      <c r="FB3216" s="0"/>
      <c r="FC3216" s="0"/>
      <c r="FD3216" s="0"/>
      <c r="FE3216" s="0"/>
      <c r="FF3216" s="0"/>
      <c r="FG3216" s="0"/>
      <c r="FH3216" s="0"/>
      <c r="FI3216" s="0"/>
      <c r="FJ3216" s="0"/>
      <c r="FK3216" s="0"/>
      <c r="FL3216" s="0"/>
      <c r="FM3216" s="0"/>
      <c r="FN3216" s="0"/>
      <c r="FO3216" s="0"/>
      <c r="FP3216" s="0"/>
      <c r="FQ3216" s="0"/>
      <c r="FR3216" s="0"/>
      <c r="FS3216" s="0"/>
      <c r="FT3216" s="0"/>
      <c r="FU3216" s="0"/>
      <c r="FV3216" s="0"/>
      <c r="FW3216" s="0"/>
      <c r="FX3216" s="0"/>
      <c r="FY3216" s="0"/>
      <c r="FZ3216" s="0"/>
      <c r="GA3216" s="0"/>
      <c r="GB3216" s="0"/>
      <c r="GC3216" s="0"/>
      <c r="GD3216" s="0"/>
      <c r="GE3216" s="0"/>
      <c r="GF3216" s="0"/>
      <c r="GG3216" s="0"/>
      <c r="GH3216" s="0"/>
      <c r="GI3216" s="0"/>
      <c r="GJ3216" s="0"/>
      <c r="GK3216" s="0"/>
      <c r="GL3216" s="0"/>
      <c r="GM3216" s="0"/>
      <c r="GN3216" s="0"/>
      <c r="GO3216" s="0"/>
      <c r="GP3216" s="0"/>
      <c r="GQ3216" s="0"/>
      <c r="GR3216" s="0"/>
      <c r="GS3216" s="0"/>
      <c r="GT3216" s="0"/>
      <c r="GU3216" s="0"/>
      <c r="GV3216" s="0"/>
      <c r="GW3216" s="0"/>
      <c r="GX3216" s="0"/>
      <c r="GY3216" s="0"/>
      <c r="GZ3216" s="0"/>
      <c r="HA3216" s="0"/>
      <c r="HB3216" s="0"/>
      <c r="HC3216" s="0"/>
      <c r="HD3216" s="0"/>
      <c r="HE3216" s="0"/>
      <c r="HF3216" s="0"/>
      <c r="HG3216" s="0"/>
      <c r="HH3216" s="0"/>
      <c r="HI3216" s="0"/>
      <c r="HJ3216" s="0"/>
      <c r="HK3216" s="0"/>
      <c r="HL3216" s="0"/>
      <c r="HM3216" s="0"/>
      <c r="HN3216" s="0"/>
      <c r="HO3216" s="0"/>
      <c r="HP3216" s="0"/>
      <c r="HQ3216" s="0"/>
      <c r="HR3216" s="0"/>
      <c r="HS3216" s="0"/>
      <c r="HT3216" s="0"/>
      <c r="HU3216" s="0"/>
      <c r="HV3216" s="0"/>
      <c r="HW3216" s="0"/>
      <c r="HX3216" s="0"/>
      <c r="HY3216" s="0"/>
      <c r="HZ3216" s="0"/>
      <c r="IA3216" s="0"/>
      <c r="IB3216" s="0"/>
      <c r="IC3216" s="0"/>
      <c r="ID3216" s="0"/>
      <c r="IE3216" s="0"/>
      <c r="IF3216" s="0"/>
      <c r="IG3216" s="0"/>
      <c r="IH3216" s="0"/>
      <c r="II3216" s="0"/>
      <c r="IJ3216" s="0"/>
      <c r="IK3216" s="0"/>
      <c r="IL3216" s="0"/>
      <c r="IM3216" s="0"/>
      <c r="IN3216" s="0"/>
      <c r="IO3216" s="0"/>
      <c r="IP3216" s="0"/>
      <c r="IQ3216" s="0"/>
      <c r="IR3216" s="0"/>
      <c r="IS3216" s="0"/>
      <c r="IT3216" s="0"/>
      <c r="IU3216" s="0"/>
      <c r="IV3216" s="0"/>
      <c r="IW3216" s="0"/>
      <c r="IX3216" s="0"/>
      <c r="IY3216" s="0"/>
      <c r="IZ3216" s="0"/>
      <c r="JA3216" s="0"/>
      <c r="JB3216" s="0"/>
      <c r="JC3216" s="0"/>
      <c r="JD3216" s="0"/>
      <c r="JE3216" s="0"/>
      <c r="JF3216" s="0"/>
      <c r="JG3216" s="0"/>
      <c r="JH3216" s="0"/>
      <c r="JI3216" s="0"/>
      <c r="JJ3216" s="0"/>
      <c r="JK3216" s="0"/>
      <c r="JL3216" s="0"/>
      <c r="JM3216" s="0"/>
      <c r="JN3216" s="0"/>
      <c r="JO3216" s="0"/>
      <c r="JP3216" s="0"/>
      <c r="JQ3216" s="0"/>
      <c r="JR3216" s="0"/>
      <c r="JS3216" s="0"/>
      <c r="JT3216" s="0"/>
      <c r="JU3216" s="0"/>
      <c r="JV3216" s="0"/>
      <c r="JW3216" s="0"/>
      <c r="JX3216" s="0"/>
      <c r="JY3216" s="0"/>
      <c r="JZ3216" s="0"/>
      <c r="KA3216" s="0"/>
      <c r="KB3216" s="0"/>
      <c r="KC3216" s="0"/>
      <c r="KD3216" s="0"/>
      <c r="KE3216" s="0"/>
      <c r="KF3216" s="0"/>
      <c r="KG3216" s="0"/>
      <c r="KH3216" s="0"/>
      <c r="KI3216" s="0"/>
      <c r="KJ3216" s="0"/>
      <c r="KK3216" s="0"/>
      <c r="KL3216" s="0"/>
      <c r="KM3216" s="0"/>
      <c r="KN3216" s="0"/>
      <c r="KO3216" s="0"/>
      <c r="KP3216" s="0"/>
      <c r="KQ3216" s="0"/>
      <c r="KR3216" s="0"/>
      <c r="KS3216" s="0"/>
      <c r="KT3216" s="0"/>
      <c r="KU3216" s="0"/>
      <c r="KV3216" s="0"/>
      <c r="KW3216" s="0"/>
      <c r="KX3216" s="0"/>
      <c r="KY3216" s="0"/>
      <c r="KZ3216" s="0"/>
      <c r="LA3216" s="0"/>
      <c r="LB3216" s="0"/>
      <c r="LC3216" s="0"/>
      <c r="LD3216" s="0"/>
      <c r="LE3216" s="0"/>
      <c r="LF3216" s="0"/>
      <c r="LG3216" s="0"/>
      <c r="LH3216" s="0"/>
      <c r="LI3216" s="0"/>
      <c r="LJ3216" s="0"/>
      <c r="LK3216" s="0"/>
      <c r="LL3216" s="0"/>
      <c r="LM3216" s="0"/>
      <c r="LN3216" s="0"/>
      <c r="LO3216" s="0"/>
      <c r="LP3216" s="0"/>
      <c r="LQ3216" s="0"/>
      <c r="LR3216" s="0"/>
      <c r="LS3216" s="0"/>
      <c r="LT3216" s="0"/>
      <c r="LU3216" s="0"/>
      <c r="LV3216" s="0"/>
      <c r="LW3216" s="0"/>
      <c r="LX3216" s="0"/>
      <c r="LY3216" s="0"/>
      <c r="LZ3216" s="0"/>
      <c r="MA3216" s="0"/>
      <c r="MB3216" s="0"/>
      <c r="MC3216" s="0"/>
      <c r="MD3216" s="0"/>
      <c r="ME3216" s="0"/>
      <c r="MF3216" s="0"/>
      <c r="MG3216" s="0"/>
      <c r="MH3216" s="0"/>
      <c r="MI3216" s="0"/>
      <c r="MJ3216" s="0"/>
      <c r="MK3216" s="0"/>
      <c r="ML3216" s="0"/>
      <c r="MM3216" s="0"/>
      <c r="MN3216" s="0"/>
      <c r="MO3216" s="0"/>
      <c r="MP3216" s="0"/>
      <c r="MQ3216" s="0"/>
      <c r="MR3216" s="0"/>
      <c r="MS3216" s="0"/>
      <c r="MT3216" s="0"/>
      <c r="MU3216" s="0"/>
      <c r="MV3216" s="0"/>
      <c r="MW3216" s="0"/>
      <c r="MX3216" s="0"/>
      <c r="MY3216" s="0"/>
      <c r="MZ3216" s="0"/>
      <c r="NA3216" s="0"/>
      <c r="NB3216" s="0"/>
      <c r="NC3216" s="0"/>
      <c r="ND3216" s="0"/>
      <c r="NE3216" s="0"/>
      <c r="NF3216" s="0"/>
      <c r="NG3216" s="0"/>
      <c r="NH3216" s="0"/>
      <c r="NI3216" s="0"/>
      <c r="NJ3216" s="0"/>
      <c r="NK3216" s="0"/>
      <c r="NL3216" s="0"/>
      <c r="NM3216" s="0"/>
      <c r="NN3216" s="0"/>
      <c r="NO3216" s="0"/>
      <c r="NP3216" s="0"/>
      <c r="NQ3216" s="0"/>
      <c r="NR3216" s="0"/>
      <c r="NS3216" s="0"/>
      <c r="NT3216" s="0"/>
      <c r="NU3216" s="0"/>
      <c r="NV3216" s="0"/>
      <c r="NW3216" s="0"/>
      <c r="NX3216" s="0"/>
      <c r="NY3216" s="0"/>
      <c r="NZ3216" s="0"/>
      <c r="OA3216" s="0"/>
      <c r="OB3216" s="0"/>
      <c r="OC3216" s="0"/>
      <c r="OD3216" s="0"/>
      <c r="OE3216" s="0"/>
      <c r="OF3216" s="0"/>
      <c r="OG3216" s="0"/>
      <c r="OH3216" s="0"/>
      <c r="OI3216" s="0"/>
      <c r="OJ3216" s="0"/>
      <c r="OK3216" s="0"/>
      <c r="OL3216" s="0"/>
      <c r="OM3216" s="0"/>
      <c r="ON3216" s="0"/>
      <c r="OO3216" s="0"/>
      <c r="OP3216" s="0"/>
      <c r="OQ3216" s="0"/>
      <c r="OR3216" s="0"/>
      <c r="OS3216" s="0"/>
      <c r="OT3216" s="0"/>
      <c r="OU3216" s="0"/>
      <c r="OV3216" s="0"/>
      <c r="OW3216" s="0"/>
      <c r="OX3216" s="0"/>
      <c r="OY3216" s="0"/>
      <c r="OZ3216" s="0"/>
      <c r="PA3216" s="0"/>
      <c r="PB3216" s="0"/>
      <c r="PC3216" s="0"/>
      <c r="PD3216" s="0"/>
      <c r="PE3216" s="0"/>
      <c r="PF3216" s="0"/>
      <c r="PG3216" s="0"/>
      <c r="PH3216" s="0"/>
      <c r="PI3216" s="0"/>
      <c r="PJ3216" s="0"/>
      <c r="PK3216" s="0"/>
      <c r="PL3216" s="0"/>
      <c r="PM3216" s="0"/>
      <c r="PN3216" s="0"/>
      <c r="PO3216" s="0"/>
      <c r="PP3216" s="0"/>
      <c r="PQ3216" s="0"/>
      <c r="PR3216" s="0"/>
      <c r="PS3216" s="0"/>
      <c r="PT3216" s="0"/>
      <c r="PU3216" s="0"/>
      <c r="PV3216" s="0"/>
      <c r="PW3216" s="0"/>
      <c r="PX3216" s="0"/>
      <c r="PY3216" s="0"/>
      <c r="PZ3216" s="0"/>
      <c r="QA3216" s="0"/>
      <c r="QB3216" s="0"/>
      <c r="QC3216" s="0"/>
      <c r="QD3216" s="0"/>
      <c r="QE3216" s="0"/>
      <c r="QF3216" s="0"/>
      <c r="QG3216" s="0"/>
      <c r="QH3216" s="0"/>
      <c r="QI3216" s="0"/>
      <c r="QJ3216" s="0"/>
      <c r="QK3216" s="0"/>
      <c r="QL3216" s="0"/>
      <c r="QM3216" s="0"/>
      <c r="QN3216" s="0"/>
      <c r="QO3216" s="0"/>
      <c r="QP3216" s="0"/>
      <c r="QQ3216" s="0"/>
      <c r="QR3216" s="0"/>
      <c r="QS3216" s="0"/>
      <c r="QT3216" s="0"/>
      <c r="QU3216" s="0"/>
      <c r="QV3216" s="0"/>
      <c r="QW3216" s="0"/>
      <c r="QX3216" s="0"/>
      <c r="QY3216" s="0"/>
      <c r="QZ3216" s="0"/>
      <c r="RA3216" s="0"/>
      <c r="RB3216" s="0"/>
      <c r="RC3216" s="0"/>
      <c r="RD3216" s="0"/>
      <c r="RE3216" s="0"/>
      <c r="RF3216" s="0"/>
      <c r="RG3216" s="0"/>
      <c r="RH3216" s="0"/>
      <c r="RI3216" s="0"/>
      <c r="RJ3216" s="0"/>
      <c r="RK3216" s="0"/>
      <c r="RL3216" s="0"/>
      <c r="RM3216" s="0"/>
      <c r="RN3216" s="0"/>
      <c r="RO3216" s="0"/>
      <c r="RP3216" s="0"/>
      <c r="RQ3216" s="0"/>
      <c r="RR3216" s="0"/>
      <c r="RS3216" s="0"/>
      <c r="RT3216" s="0"/>
      <c r="RU3216" s="0"/>
      <c r="RV3216" s="0"/>
      <c r="RW3216" s="0"/>
      <c r="RX3216" s="0"/>
      <c r="RY3216" s="0"/>
      <c r="RZ3216" s="0"/>
      <c r="SA3216" s="0"/>
      <c r="SB3216" s="0"/>
      <c r="SC3216" s="0"/>
      <c r="SD3216" s="0"/>
      <c r="SE3216" s="0"/>
      <c r="SF3216" s="0"/>
      <c r="SG3216" s="0"/>
      <c r="SH3216" s="0"/>
      <c r="SI3216" s="0"/>
      <c r="SJ3216" s="0"/>
      <c r="SK3216" s="0"/>
      <c r="SL3216" s="0"/>
      <c r="SM3216" s="0"/>
      <c r="SN3216" s="0"/>
      <c r="SO3216" s="0"/>
      <c r="SP3216" s="0"/>
      <c r="SQ3216" s="0"/>
      <c r="SR3216" s="0"/>
      <c r="SS3216" s="0"/>
      <c r="ST3216" s="0"/>
      <c r="SU3216" s="0"/>
      <c r="SV3216" s="0"/>
      <c r="SW3216" s="0"/>
      <c r="SX3216" s="0"/>
      <c r="SY3216" s="0"/>
      <c r="SZ3216" s="0"/>
      <c r="TA3216" s="0"/>
      <c r="TB3216" s="0"/>
      <c r="TC3216" s="0"/>
      <c r="TD3216" s="0"/>
      <c r="TE3216" s="0"/>
      <c r="TF3216" s="0"/>
      <c r="TG3216" s="0"/>
      <c r="TH3216" s="0"/>
      <c r="TI3216" s="0"/>
      <c r="TJ3216" s="0"/>
      <c r="TK3216" s="0"/>
      <c r="TL3216" s="0"/>
      <c r="TM3216" s="0"/>
      <c r="TN3216" s="0"/>
      <c r="TO3216" s="0"/>
      <c r="TP3216" s="0"/>
      <c r="TQ3216" s="0"/>
      <c r="TR3216" s="0"/>
      <c r="TS3216" s="0"/>
      <c r="TT3216" s="0"/>
      <c r="TU3216" s="0"/>
      <c r="TV3216" s="0"/>
      <c r="TW3216" s="0"/>
      <c r="TX3216" s="0"/>
      <c r="TY3216" s="0"/>
      <c r="TZ3216" s="0"/>
      <c r="UA3216" s="0"/>
      <c r="UB3216" s="0"/>
      <c r="UC3216" s="0"/>
      <c r="UD3216" s="0"/>
      <c r="UE3216" s="0"/>
      <c r="UF3216" s="0"/>
      <c r="UG3216" s="0"/>
      <c r="UH3216" s="0"/>
      <c r="UI3216" s="0"/>
      <c r="UJ3216" s="0"/>
      <c r="UK3216" s="0"/>
      <c r="UL3216" s="0"/>
      <c r="UM3216" s="0"/>
      <c r="UN3216" s="0"/>
      <c r="UO3216" s="0"/>
      <c r="UP3216" s="0"/>
      <c r="UQ3216" s="0"/>
      <c r="UR3216" s="0"/>
      <c r="US3216" s="0"/>
      <c r="UT3216" s="0"/>
      <c r="UU3216" s="0"/>
      <c r="UV3216" s="0"/>
      <c r="UW3216" s="0"/>
      <c r="UX3216" s="0"/>
      <c r="UY3216" s="0"/>
      <c r="UZ3216" s="0"/>
      <c r="VA3216" s="0"/>
      <c r="VB3216" s="0"/>
      <c r="VC3216" s="0"/>
      <c r="VD3216" s="0"/>
      <c r="VE3216" s="0"/>
      <c r="VF3216" s="0"/>
      <c r="VG3216" s="0"/>
      <c r="VH3216" s="0"/>
      <c r="VI3216" s="0"/>
      <c r="VJ3216" s="0"/>
      <c r="VK3216" s="0"/>
      <c r="VL3216" s="0"/>
      <c r="VM3216" s="0"/>
      <c r="VN3216" s="0"/>
      <c r="VO3216" s="0"/>
      <c r="VP3216" s="0"/>
      <c r="VQ3216" s="0"/>
      <c r="VR3216" s="0"/>
      <c r="VS3216" s="0"/>
      <c r="VT3216" s="0"/>
      <c r="VU3216" s="0"/>
      <c r="VV3216" s="0"/>
      <c r="VW3216" s="0"/>
      <c r="VX3216" s="0"/>
      <c r="VY3216" s="0"/>
      <c r="VZ3216" s="0"/>
      <c r="WA3216" s="0"/>
      <c r="WB3216" s="0"/>
      <c r="WC3216" s="0"/>
      <c r="WD3216" s="0"/>
      <c r="WE3216" s="0"/>
      <c r="WF3216" s="0"/>
      <c r="WG3216" s="0"/>
      <c r="WH3216" s="0"/>
      <c r="WI3216" s="0"/>
      <c r="WJ3216" s="0"/>
      <c r="WK3216" s="0"/>
      <c r="WL3216" s="0"/>
      <c r="WM3216" s="0"/>
      <c r="WN3216" s="0"/>
      <c r="WO3216" s="0"/>
      <c r="WP3216" s="0"/>
      <c r="WQ3216" s="0"/>
      <c r="WR3216" s="0"/>
      <c r="WS3216" s="0"/>
      <c r="WT3216" s="0"/>
      <c r="WU3216" s="0"/>
      <c r="WV3216" s="0"/>
      <c r="WW3216" s="0"/>
      <c r="WX3216" s="0"/>
      <c r="WY3216" s="0"/>
      <c r="WZ3216" s="0"/>
      <c r="XA3216" s="0"/>
      <c r="XB3216" s="0"/>
      <c r="XC3216" s="0"/>
      <c r="XD3216" s="0"/>
      <c r="XE3216" s="0"/>
      <c r="XF3216" s="0"/>
      <c r="XG3216" s="0"/>
      <c r="XH3216" s="0"/>
      <c r="XI3216" s="0"/>
      <c r="XJ3216" s="0"/>
      <c r="XK3216" s="0"/>
      <c r="XL3216" s="0"/>
      <c r="XM3216" s="0"/>
      <c r="XN3216" s="0"/>
      <c r="XO3216" s="0"/>
      <c r="XP3216" s="0"/>
      <c r="XQ3216" s="0"/>
      <c r="XR3216" s="0"/>
      <c r="XS3216" s="0"/>
      <c r="XT3216" s="0"/>
      <c r="XU3216" s="0"/>
      <c r="XV3216" s="0"/>
      <c r="XW3216" s="0"/>
      <c r="XX3216" s="0"/>
      <c r="XY3216" s="0"/>
      <c r="XZ3216" s="0"/>
      <c r="YA3216" s="0"/>
      <c r="YB3216" s="0"/>
      <c r="YC3216" s="0"/>
      <c r="YD3216" s="0"/>
      <c r="YE3216" s="0"/>
      <c r="YF3216" s="0"/>
      <c r="YG3216" s="0"/>
      <c r="YH3216" s="0"/>
      <c r="YI3216" s="0"/>
      <c r="YJ3216" s="0"/>
      <c r="YK3216" s="0"/>
      <c r="YL3216" s="0"/>
      <c r="YM3216" s="0"/>
      <c r="YN3216" s="0"/>
      <c r="YO3216" s="0"/>
      <c r="YP3216" s="0"/>
      <c r="YQ3216" s="0"/>
      <c r="YR3216" s="0"/>
      <c r="YS3216" s="0"/>
      <c r="YT3216" s="0"/>
      <c r="YU3216" s="0"/>
      <c r="YV3216" s="0"/>
      <c r="YW3216" s="0"/>
      <c r="YX3216" s="0"/>
      <c r="YY3216" s="0"/>
      <c r="YZ3216" s="0"/>
      <c r="ZA3216" s="0"/>
      <c r="ZB3216" s="0"/>
      <c r="ZC3216" s="0"/>
      <c r="ZD3216" s="0"/>
      <c r="ZE3216" s="0"/>
      <c r="ZF3216" s="0"/>
      <c r="ZG3216" s="0"/>
      <c r="ZH3216" s="0"/>
      <c r="ZI3216" s="0"/>
      <c r="ZJ3216" s="0"/>
      <c r="ZK3216" s="0"/>
      <c r="ZL3216" s="0"/>
      <c r="ZM3216" s="0"/>
      <c r="ZN3216" s="0"/>
      <c r="ZO3216" s="0"/>
      <c r="ZP3216" s="0"/>
      <c r="ZQ3216" s="0"/>
      <c r="ZR3216" s="0"/>
      <c r="ZS3216" s="0"/>
      <c r="ZT3216" s="0"/>
      <c r="ZU3216" s="0"/>
      <c r="ZV3216" s="0"/>
      <c r="ZW3216" s="0"/>
      <c r="ZX3216" s="0"/>
      <c r="ZY3216" s="0"/>
      <c r="ZZ3216" s="0"/>
      <c r="AAA3216" s="0"/>
      <c r="AAB3216" s="0"/>
      <c r="AAC3216" s="0"/>
      <c r="AAD3216" s="0"/>
      <c r="AAE3216" s="0"/>
      <c r="AAF3216" s="0"/>
      <c r="AAG3216" s="0"/>
      <c r="AAH3216" s="0"/>
      <c r="AAI3216" s="0"/>
      <c r="AAJ3216" s="0"/>
      <c r="AAK3216" s="0"/>
      <c r="AAL3216" s="0"/>
      <c r="AAM3216" s="0"/>
      <c r="AAN3216" s="0"/>
      <c r="AAO3216" s="0"/>
      <c r="AAP3216" s="0"/>
      <c r="AAQ3216" s="0"/>
      <c r="AAR3216" s="0"/>
      <c r="AAS3216" s="0"/>
      <c r="AAT3216" s="0"/>
      <c r="AAU3216" s="0"/>
      <c r="AAV3216" s="0"/>
      <c r="AAW3216" s="0"/>
      <c r="AAX3216" s="0"/>
      <c r="AAY3216" s="0"/>
      <c r="AAZ3216" s="0"/>
      <c r="ABA3216" s="0"/>
      <c r="ABB3216" s="0"/>
      <c r="ABC3216" s="0"/>
      <c r="ABD3216" s="0"/>
      <c r="ABE3216" s="0"/>
      <c r="ABF3216" s="0"/>
      <c r="ABG3216" s="0"/>
      <c r="ABH3216" s="0"/>
      <c r="ABI3216" s="0"/>
      <c r="ABJ3216" s="0"/>
      <c r="ABK3216" s="0"/>
      <c r="ABL3216" s="0"/>
      <c r="ABM3216" s="0"/>
      <c r="ABN3216" s="0"/>
      <c r="ABO3216" s="0"/>
      <c r="ABP3216" s="0"/>
      <c r="ABQ3216" s="0"/>
      <c r="ABR3216" s="0"/>
      <c r="ABS3216" s="0"/>
      <c r="ABT3216" s="0"/>
      <c r="ABU3216" s="0"/>
      <c r="ABV3216" s="0"/>
      <c r="ABW3216" s="0"/>
      <c r="ABX3216" s="0"/>
      <c r="ABY3216" s="0"/>
      <c r="ABZ3216" s="0"/>
      <c r="ACA3216" s="0"/>
      <c r="ACB3216" s="0"/>
      <c r="ACC3216" s="0"/>
      <c r="ACD3216" s="0"/>
      <c r="ACE3216" s="0"/>
      <c r="ACF3216" s="0"/>
      <c r="ACG3216" s="0"/>
      <c r="ACH3216" s="0"/>
      <c r="ACI3216" s="0"/>
      <c r="ACJ3216" s="0"/>
      <c r="ACK3216" s="0"/>
      <c r="ACL3216" s="0"/>
      <c r="ACM3216" s="0"/>
      <c r="ACN3216" s="0"/>
      <c r="ACO3216" s="0"/>
      <c r="ACP3216" s="0"/>
      <c r="ACQ3216" s="0"/>
      <c r="ACR3216" s="0"/>
      <c r="ACS3216" s="0"/>
      <c r="ACT3216" s="0"/>
      <c r="ACU3216" s="0"/>
      <c r="ACV3216" s="0"/>
      <c r="ACW3216" s="0"/>
      <c r="ACX3216" s="0"/>
      <c r="ACY3216" s="0"/>
      <c r="ACZ3216" s="0"/>
      <c r="ADA3216" s="0"/>
      <c r="ADB3216" s="0"/>
      <c r="ADC3216" s="0"/>
      <c r="ADD3216" s="0"/>
      <c r="ADE3216" s="0"/>
      <c r="ADF3216" s="0"/>
      <c r="ADG3216" s="0"/>
      <c r="ADH3216" s="0"/>
      <c r="ADI3216" s="0"/>
      <c r="ADJ3216" s="0"/>
      <c r="ADK3216" s="0"/>
      <c r="ADL3216" s="0"/>
      <c r="ADM3216" s="0"/>
      <c r="ADN3216" s="0"/>
      <c r="ADO3216" s="0"/>
      <c r="ADP3216" s="0"/>
      <c r="ADQ3216" s="0"/>
      <c r="ADR3216" s="0"/>
      <c r="ADS3216" s="0"/>
      <c r="ADT3216" s="0"/>
      <c r="ADU3216" s="0"/>
      <c r="ADV3216" s="0"/>
      <c r="ADW3216" s="0"/>
      <c r="ADX3216" s="0"/>
      <c r="ADY3216" s="0"/>
      <c r="ADZ3216" s="0"/>
      <c r="AEA3216" s="0"/>
      <c r="AEB3216" s="0"/>
      <c r="AEC3216" s="0"/>
      <c r="AED3216" s="0"/>
      <c r="AEE3216" s="0"/>
      <c r="AEF3216" s="0"/>
      <c r="AEG3216" s="0"/>
      <c r="AEH3216" s="0"/>
      <c r="AEI3216" s="0"/>
      <c r="AEJ3216" s="0"/>
      <c r="AEK3216" s="0"/>
      <c r="AEL3216" s="0"/>
      <c r="AEM3216" s="0"/>
      <c r="AEN3216" s="0"/>
      <c r="AEO3216" s="0"/>
      <c r="AEP3216" s="0"/>
      <c r="AEQ3216" s="0"/>
      <c r="AER3216" s="0"/>
      <c r="AES3216" s="0"/>
      <c r="AET3216" s="0"/>
      <c r="AEU3216" s="0"/>
      <c r="AEV3216" s="0"/>
      <c r="AEW3216" s="0"/>
      <c r="AEX3216" s="0"/>
      <c r="AEY3216" s="0"/>
      <c r="AEZ3216" s="0"/>
      <c r="AFA3216" s="0"/>
      <c r="AFB3216" s="0"/>
      <c r="AFC3216" s="0"/>
      <c r="AFD3216" s="0"/>
      <c r="AFE3216" s="0"/>
      <c r="AFF3216" s="0"/>
      <c r="AFG3216" s="0"/>
      <c r="AFH3216" s="0"/>
      <c r="AFI3216" s="0"/>
      <c r="AFJ3216" s="0"/>
      <c r="AFK3216" s="0"/>
      <c r="AFL3216" s="0"/>
      <c r="AFM3216" s="0"/>
      <c r="AFN3216" s="0"/>
      <c r="AFO3216" s="0"/>
      <c r="AFP3216" s="0"/>
      <c r="AFQ3216" s="0"/>
      <c r="AFR3216" s="0"/>
      <c r="AFS3216" s="0"/>
      <c r="AFT3216" s="0"/>
      <c r="AFU3216" s="0"/>
      <c r="AFV3216" s="0"/>
      <c r="AFW3216" s="0"/>
      <c r="AFX3216" s="0"/>
      <c r="AFY3216" s="0"/>
      <c r="AFZ3216" s="0"/>
      <c r="AGA3216" s="0"/>
      <c r="AGB3216" s="0"/>
      <c r="AGC3216" s="0"/>
      <c r="AGD3216" s="0"/>
      <c r="AGE3216" s="0"/>
      <c r="AGF3216" s="0"/>
      <c r="AGG3216" s="0"/>
      <c r="AGH3216" s="0"/>
      <c r="AGI3216" s="0"/>
      <c r="AGJ3216" s="0"/>
      <c r="AGK3216" s="0"/>
      <c r="AGL3216" s="0"/>
      <c r="AGM3216" s="0"/>
      <c r="AGN3216" s="0"/>
      <c r="AGO3216" s="0"/>
      <c r="AGP3216" s="0"/>
      <c r="AGQ3216" s="0"/>
      <c r="AGR3216" s="0"/>
      <c r="AGS3216" s="0"/>
      <c r="AGT3216" s="0"/>
      <c r="AGU3216" s="0"/>
      <c r="AGV3216" s="0"/>
      <c r="AGW3216" s="0"/>
      <c r="AGX3216" s="0"/>
      <c r="AGY3216" s="0"/>
      <c r="AGZ3216" s="0"/>
      <c r="AHA3216" s="0"/>
      <c r="AHB3216" s="0"/>
      <c r="AHC3216" s="0"/>
      <c r="AHD3216" s="0"/>
      <c r="AHE3216" s="0"/>
      <c r="AHF3216" s="0"/>
      <c r="AHG3216" s="0"/>
      <c r="AHH3216" s="0"/>
      <c r="AHI3216" s="0"/>
      <c r="AHJ3216" s="0"/>
      <c r="AHK3216" s="0"/>
      <c r="AHL3216" s="0"/>
      <c r="AHM3216" s="0"/>
      <c r="AHN3216" s="0"/>
      <c r="AHO3216" s="0"/>
      <c r="AHP3216" s="0"/>
      <c r="AHQ3216" s="0"/>
      <c r="AHR3216" s="0"/>
      <c r="AHS3216" s="0"/>
      <c r="AHT3216" s="0"/>
      <c r="AHU3216" s="0"/>
      <c r="AHV3216" s="0"/>
      <c r="AHW3216" s="0"/>
      <c r="AHX3216" s="0"/>
      <c r="AHY3216" s="0"/>
      <c r="AHZ3216" s="0"/>
      <c r="AIA3216" s="0"/>
      <c r="AIB3216" s="0"/>
      <c r="AIC3216" s="0"/>
      <c r="AID3216" s="0"/>
      <c r="AIE3216" s="0"/>
      <c r="AIF3216" s="0"/>
      <c r="AIG3216" s="0"/>
      <c r="AIH3216" s="0"/>
      <c r="AII3216" s="0"/>
      <c r="AIJ3216" s="0"/>
      <c r="AIK3216" s="0"/>
      <c r="AIL3216" s="0"/>
      <c r="AIM3216" s="0"/>
      <c r="AIN3216" s="0"/>
      <c r="AIO3216" s="0"/>
      <c r="AIP3216" s="0"/>
      <c r="AIQ3216" s="0"/>
      <c r="AIR3216" s="0"/>
      <c r="AIS3216" s="0"/>
      <c r="AIT3216" s="0"/>
      <c r="AIU3216" s="0"/>
      <c r="AIV3216" s="0"/>
      <c r="AIW3216" s="0"/>
      <c r="AIX3216" s="0"/>
      <c r="AIY3216" s="0"/>
      <c r="AIZ3216" s="0"/>
      <c r="AJA3216" s="0"/>
      <c r="AJB3216" s="0"/>
      <c r="AJC3216" s="0"/>
      <c r="AJD3216" s="0"/>
      <c r="AJE3216" s="0"/>
      <c r="AJF3216" s="0"/>
      <c r="AJG3216" s="0"/>
      <c r="AJH3216" s="0"/>
      <c r="AJI3216" s="0"/>
      <c r="AJJ3216" s="0"/>
      <c r="AJK3216" s="0"/>
      <c r="AJL3216" s="0"/>
      <c r="AJM3216" s="0"/>
      <c r="AJN3216" s="0"/>
      <c r="AJO3216" s="0"/>
      <c r="AJP3216" s="0"/>
      <c r="AJQ3216" s="0"/>
      <c r="AJR3216" s="0"/>
      <c r="AJS3216" s="0"/>
      <c r="AJT3216" s="0"/>
      <c r="AJU3216" s="0"/>
      <c r="AJV3216" s="0"/>
      <c r="AJW3216" s="0"/>
      <c r="AJX3216" s="0"/>
      <c r="AJY3216" s="0"/>
      <c r="AJZ3216" s="0"/>
      <c r="AKA3216" s="0"/>
      <c r="AKB3216" s="0"/>
      <c r="AKC3216" s="0"/>
      <c r="AKD3216" s="0"/>
      <c r="AKE3216" s="0"/>
      <c r="AKF3216" s="0"/>
      <c r="AKG3216" s="0"/>
      <c r="AKH3216" s="0"/>
      <c r="AKI3216" s="0"/>
      <c r="AKJ3216" s="0"/>
      <c r="AKK3216" s="0"/>
      <c r="AKL3216" s="0"/>
      <c r="AKM3216" s="0"/>
      <c r="AKN3216" s="0"/>
      <c r="AKO3216" s="0"/>
      <c r="AKP3216" s="0"/>
      <c r="AKQ3216" s="0"/>
      <c r="AKR3216" s="0"/>
      <c r="AKS3216" s="0"/>
      <c r="AKT3216" s="0"/>
      <c r="AKU3216" s="0"/>
      <c r="AKV3216" s="0"/>
      <c r="AKW3216" s="0"/>
      <c r="AKX3216" s="0"/>
      <c r="AKY3216" s="0"/>
      <c r="AKZ3216" s="0"/>
      <c r="ALA3216" s="0"/>
      <c r="ALB3216" s="0"/>
      <c r="ALC3216" s="0"/>
      <c r="ALD3216" s="0"/>
      <c r="ALE3216" s="0"/>
      <c r="ALF3216" s="0"/>
      <c r="ALG3216" s="0"/>
      <c r="ALH3216" s="0"/>
      <c r="ALI3216" s="0"/>
      <c r="ALJ3216" s="0"/>
      <c r="ALK3216" s="0"/>
      <c r="ALL3216" s="0"/>
      <c r="ALM3216" s="0"/>
      <c r="ALN3216" s="0"/>
      <c r="ALO3216" s="0"/>
      <c r="ALP3216" s="0"/>
      <c r="ALQ3216" s="0"/>
      <c r="ALR3216" s="0"/>
      <c r="ALS3216" s="0"/>
      <c r="ALT3216" s="0"/>
      <c r="ALU3216" s="0"/>
      <c r="ALV3216" s="0"/>
      <c r="ALW3216" s="0"/>
      <c r="ALX3216" s="0"/>
      <c r="ALY3216" s="0"/>
      <c r="ALZ3216" s="0"/>
      <c r="AMA3216" s="0"/>
      <c r="AMB3216" s="0"/>
      <c r="AMC3216" s="0"/>
      <c r="AMD3216" s="0"/>
      <c r="AME3216" s="0"/>
      <c r="AMF3216" s="0"/>
      <c r="AMG3216" s="0"/>
      <c r="AMH3216" s="0"/>
      <c r="AMI3216" s="0"/>
    </row>
    <row r="3217" customFormat="false" ht="12.75" hidden="false" customHeight="false" outlineLevel="0" collapsed="false">
      <c r="A3217" s="1" t="s">
        <v>3453</v>
      </c>
      <c r="C3217" s="27" t="s">
        <v>3461</v>
      </c>
      <c r="D3217" s="27" t="s">
        <v>13</v>
      </c>
      <c r="E3217" s="97"/>
      <c r="F3217" s="31"/>
      <c r="G3217" s="27"/>
      <c r="H3217" s="30" t="s">
        <v>168</v>
      </c>
      <c r="I3217" s="31" t="n">
        <v>2.49</v>
      </c>
      <c r="J3217" s="31" t="s">
        <v>3437</v>
      </c>
      <c r="BM3217" s="0"/>
      <c r="BN3217" s="0"/>
      <c r="BO3217" s="0"/>
      <c r="BP3217" s="0"/>
      <c r="BQ3217" s="0"/>
      <c r="BR3217" s="0"/>
      <c r="BS3217" s="0"/>
      <c r="BT3217" s="0"/>
      <c r="BU3217" s="0"/>
      <c r="BV3217" s="0"/>
      <c r="BW3217" s="0"/>
      <c r="BX3217" s="0"/>
      <c r="BY3217" s="0"/>
      <c r="BZ3217" s="0"/>
      <c r="CA3217" s="0"/>
      <c r="CB3217" s="0"/>
      <c r="CC3217" s="0"/>
      <c r="CD3217" s="0"/>
      <c r="CE3217" s="0"/>
      <c r="CF3217" s="0"/>
      <c r="CG3217" s="0"/>
      <c r="CH3217" s="0"/>
      <c r="CI3217" s="0"/>
      <c r="CJ3217" s="0"/>
      <c r="CK3217" s="0"/>
      <c r="CL3217" s="0"/>
      <c r="CM3217" s="0"/>
      <c r="CN3217" s="0"/>
      <c r="CO3217" s="0"/>
      <c r="CP3217" s="0"/>
      <c r="CQ3217" s="0"/>
      <c r="CR3217" s="0"/>
      <c r="CS3217" s="0"/>
      <c r="CT3217" s="0"/>
      <c r="CU3217" s="0"/>
      <c r="CV3217" s="0"/>
      <c r="CW3217" s="0"/>
      <c r="CX3217" s="0"/>
      <c r="CY3217" s="0"/>
      <c r="CZ3217" s="0"/>
      <c r="DA3217" s="0"/>
      <c r="DB3217" s="0"/>
      <c r="DC3217" s="0"/>
      <c r="DD3217" s="0"/>
      <c r="DE3217" s="0"/>
      <c r="DF3217" s="0"/>
      <c r="DG3217" s="0"/>
      <c r="DH3217" s="0"/>
      <c r="DI3217" s="0"/>
      <c r="DJ3217" s="0"/>
      <c r="DK3217" s="0"/>
      <c r="DL3217" s="0"/>
      <c r="DM3217" s="0"/>
      <c r="DN3217" s="0"/>
      <c r="DO3217" s="0"/>
      <c r="DP3217" s="0"/>
      <c r="DQ3217" s="0"/>
      <c r="DR3217" s="0"/>
      <c r="DS3217" s="0"/>
      <c r="DT3217" s="0"/>
      <c r="DU3217" s="0"/>
      <c r="DV3217" s="0"/>
      <c r="DW3217" s="0"/>
      <c r="DX3217" s="0"/>
      <c r="DY3217" s="0"/>
      <c r="DZ3217" s="0"/>
      <c r="EA3217" s="0"/>
      <c r="EB3217" s="0"/>
      <c r="EC3217" s="0"/>
      <c r="ED3217" s="0"/>
      <c r="EE3217" s="0"/>
      <c r="EF3217" s="0"/>
      <c r="EG3217" s="0"/>
      <c r="EH3217" s="0"/>
      <c r="EI3217" s="0"/>
      <c r="EJ3217" s="0"/>
      <c r="EK3217" s="0"/>
      <c r="EL3217" s="0"/>
      <c r="EM3217" s="0"/>
      <c r="EN3217" s="0"/>
      <c r="EO3217" s="0"/>
      <c r="EP3217" s="0"/>
      <c r="EQ3217" s="0"/>
      <c r="ER3217" s="0"/>
      <c r="ES3217" s="0"/>
      <c r="ET3217" s="0"/>
      <c r="EU3217" s="0"/>
      <c r="EV3217" s="0"/>
      <c r="EW3217" s="0"/>
      <c r="EX3217" s="0"/>
      <c r="EY3217" s="0"/>
      <c r="EZ3217" s="0"/>
      <c r="FA3217" s="0"/>
      <c r="FB3217" s="0"/>
      <c r="FC3217" s="0"/>
      <c r="FD3217" s="0"/>
      <c r="FE3217" s="0"/>
      <c r="FF3217" s="0"/>
      <c r="FG3217" s="0"/>
      <c r="FH3217" s="0"/>
      <c r="FI3217" s="0"/>
      <c r="FJ3217" s="0"/>
      <c r="FK3217" s="0"/>
      <c r="FL3217" s="0"/>
      <c r="FM3217" s="0"/>
      <c r="FN3217" s="0"/>
      <c r="FO3217" s="0"/>
      <c r="FP3217" s="0"/>
      <c r="FQ3217" s="0"/>
      <c r="FR3217" s="0"/>
      <c r="FS3217" s="0"/>
      <c r="FT3217" s="0"/>
      <c r="FU3217" s="0"/>
      <c r="FV3217" s="0"/>
      <c r="FW3217" s="0"/>
      <c r="FX3217" s="0"/>
      <c r="FY3217" s="0"/>
      <c r="FZ3217" s="0"/>
      <c r="GA3217" s="0"/>
      <c r="GB3217" s="0"/>
      <c r="GC3217" s="0"/>
      <c r="GD3217" s="0"/>
      <c r="GE3217" s="0"/>
      <c r="GF3217" s="0"/>
      <c r="GG3217" s="0"/>
      <c r="GH3217" s="0"/>
      <c r="GI3217" s="0"/>
      <c r="GJ3217" s="0"/>
      <c r="GK3217" s="0"/>
      <c r="GL3217" s="0"/>
      <c r="GM3217" s="0"/>
      <c r="GN3217" s="0"/>
      <c r="GO3217" s="0"/>
      <c r="GP3217" s="0"/>
      <c r="GQ3217" s="0"/>
      <c r="GR3217" s="0"/>
      <c r="GS3217" s="0"/>
      <c r="GT3217" s="0"/>
      <c r="GU3217" s="0"/>
      <c r="GV3217" s="0"/>
      <c r="GW3217" s="0"/>
      <c r="GX3217" s="0"/>
      <c r="GY3217" s="0"/>
      <c r="GZ3217" s="0"/>
      <c r="HA3217" s="0"/>
      <c r="HB3217" s="0"/>
      <c r="HC3217" s="0"/>
      <c r="HD3217" s="0"/>
      <c r="HE3217" s="0"/>
      <c r="HF3217" s="0"/>
      <c r="HG3217" s="0"/>
      <c r="HH3217" s="0"/>
      <c r="HI3217" s="0"/>
      <c r="HJ3217" s="0"/>
      <c r="HK3217" s="0"/>
      <c r="HL3217" s="0"/>
      <c r="HM3217" s="0"/>
      <c r="HN3217" s="0"/>
      <c r="HO3217" s="0"/>
      <c r="HP3217" s="0"/>
      <c r="HQ3217" s="0"/>
      <c r="HR3217" s="0"/>
      <c r="HS3217" s="0"/>
      <c r="HT3217" s="0"/>
      <c r="HU3217" s="0"/>
      <c r="HV3217" s="0"/>
      <c r="HW3217" s="0"/>
      <c r="HX3217" s="0"/>
      <c r="HY3217" s="0"/>
      <c r="HZ3217" s="0"/>
      <c r="IA3217" s="0"/>
      <c r="IB3217" s="0"/>
      <c r="IC3217" s="0"/>
      <c r="ID3217" s="0"/>
      <c r="IE3217" s="0"/>
      <c r="IF3217" s="0"/>
      <c r="IG3217" s="0"/>
      <c r="IH3217" s="0"/>
      <c r="II3217" s="0"/>
      <c r="IJ3217" s="0"/>
      <c r="IK3217" s="0"/>
      <c r="IL3217" s="0"/>
      <c r="IM3217" s="0"/>
      <c r="IN3217" s="0"/>
      <c r="IO3217" s="0"/>
      <c r="IP3217" s="0"/>
      <c r="IQ3217" s="0"/>
      <c r="IR3217" s="0"/>
      <c r="IS3217" s="0"/>
      <c r="IT3217" s="0"/>
      <c r="IU3217" s="0"/>
      <c r="IV3217" s="0"/>
      <c r="IW3217" s="0"/>
      <c r="IX3217" s="0"/>
      <c r="IY3217" s="0"/>
      <c r="IZ3217" s="0"/>
      <c r="JA3217" s="0"/>
      <c r="JB3217" s="0"/>
      <c r="JC3217" s="0"/>
      <c r="JD3217" s="0"/>
      <c r="JE3217" s="0"/>
      <c r="JF3217" s="0"/>
      <c r="JG3217" s="0"/>
      <c r="JH3217" s="0"/>
      <c r="JI3217" s="0"/>
      <c r="JJ3217" s="0"/>
      <c r="JK3217" s="0"/>
      <c r="JL3217" s="0"/>
      <c r="JM3217" s="0"/>
      <c r="JN3217" s="0"/>
      <c r="JO3217" s="0"/>
      <c r="JP3217" s="0"/>
      <c r="JQ3217" s="0"/>
      <c r="JR3217" s="0"/>
      <c r="JS3217" s="0"/>
      <c r="JT3217" s="0"/>
      <c r="JU3217" s="0"/>
      <c r="JV3217" s="0"/>
      <c r="JW3217" s="0"/>
      <c r="JX3217" s="0"/>
      <c r="JY3217" s="0"/>
      <c r="JZ3217" s="0"/>
      <c r="KA3217" s="0"/>
      <c r="KB3217" s="0"/>
      <c r="KC3217" s="0"/>
      <c r="KD3217" s="0"/>
      <c r="KE3217" s="0"/>
      <c r="KF3217" s="0"/>
      <c r="KG3217" s="0"/>
      <c r="KH3217" s="0"/>
      <c r="KI3217" s="0"/>
      <c r="KJ3217" s="0"/>
      <c r="KK3217" s="0"/>
      <c r="KL3217" s="0"/>
      <c r="KM3217" s="0"/>
      <c r="KN3217" s="0"/>
      <c r="KO3217" s="0"/>
      <c r="KP3217" s="0"/>
      <c r="KQ3217" s="0"/>
      <c r="KR3217" s="0"/>
      <c r="KS3217" s="0"/>
      <c r="KT3217" s="0"/>
      <c r="KU3217" s="0"/>
      <c r="KV3217" s="0"/>
      <c r="KW3217" s="0"/>
      <c r="KX3217" s="0"/>
      <c r="KY3217" s="0"/>
      <c r="KZ3217" s="0"/>
      <c r="LA3217" s="0"/>
      <c r="LB3217" s="0"/>
      <c r="LC3217" s="0"/>
      <c r="LD3217" s="0"/>
      <c r="LE3217" s="0"/>
      <c r="LF3217" s="0"/>
      <c r="LG3217" s="0"/>
      <c r="LH3217" s="0"/>
      <c r="LI3217" s="0"/>
      <c r="LJ3217" s="0"/>
      <c r="LK3217" s="0"/>
      <c r="LL3217" s="0"/>
      <c r="LM3217" s="0"/>
      <c r="LN3217" s="0"/>
      <c r="LO3217" s="0"/>
      <c r="LP3217" s="0"/>
      <c r="LQ3217" s="0"/>
      <c r="LR3217" s="0"/>
      <c r="LS3217" s="0"/>
      <c r="LT3217" s="0"/>
      <c r="LU3217" s="0"/>
      <c r="LV3217" s="0"/>
      <c r="LW3217" s="0"/>
      <c r="LX3217" s="0"/>
      <c r="LY3217" s="0"/>
      <c r="LZ3217" s="0"/>
      <c r="MA3217" s="0"/>
      <c r="MB3217" s="0"/>
      <c r="MC3217" s="0"/>
      <c r="MD3217" s="0"/>
      <c r="ME3217" s="0"/>
      <c r="MF3217" s="0"/>
      <c r="MG3217" s="0"/>
      <c r="MH3217" s="0"/>
      <c r="MI3217" s="0"/>
      <c r="MJ3217" s="0"/>
      <c r="MK3217" s="0"/>
      <c r="ML3217" s="0"/>
      <c r="MM3217" s="0"/>
      <c r="MN3217" s="0"/>
      <c r="MO3217" s="0"/>
      <c r="MP3217" s="0"/>
      <c r="MQ3217" s="0"/>
      <c r="MR3217" s="0"/>
      <c r="MS3217" s="0"/>
      <c r="MT3217" s="0"/>
      <c r="MU3217" s="0"/>
      <c r="MV3217" s="0"/>
      <c r="MW3217" s="0"/>
      <c r="MX3217" s="0"/>
      <c r="MY3217" s="0"/>
      <c r="MZ3217" s="0"/>
      <c r="NA3217" s="0"/>
      <c r="NB3217" s="0"/>
      <c r="NC3217" s="0"/>
      <c r="ND3217" s="0"/>
      <c r="NE3217" s="0"/>
      <c r="NF3217" s="0"/>
      <c r="NG3217" s="0"/>
      <c r="NH3217" s="0"/>
      <c r="NI3217" s="0"/>
      <c r="NJ3217" s="0"/>
      <c r="NK3217" s="0"/>
      <c r="NL3217" s="0"/>
      <c r="NM3217" s="0"/>
      <c r="NN3217" s="0"/>
      <c r="NO3217" s="0"/>
      <c r="NP3217" s="0"/>
      <c r="NQ3217" s="0"/>
      <c r="NR3217" s="0"/>
      <c r="NS3217" s="0"/>
      <c r="NT3217" s="0"/>
      <c r="NU3217" s="0"/>
      <c r="NV3217" s="0"/>
      <c r="NW3217" s="0"/>
      <c r="NX3217" s="0"/>
      <c r="NY3217" s="0"/>
      <c r="NZ3217" s="0"/>
      <c r="OA3217" s="0"/>
      <c r="OB3217" s="0"/>
      <c r="OC3217" s="0"/>
      <c r="OD3217" s="0"/>
      <c r="OE3217" s="0"/>
      <c r="OF3217" s="0"/>
      <c r="OG3217" s="0"/>
      <c r="OH3217" s="0"/>
      <c r="OI3217" s="0"/>
      <c r="OJ3217" s="0"/>
      <c r="OK3217" s="0"/>
      <c r="OL3217" s="0"/>
      <c r="OM3217" s="0"/>
      <c r="ON3217" s="0"/>
      <c r="OO3217" s="0"/>
      <c r="OP3217" s="0"/>
      <c r="OQ3217" s="0"/>
      <c r="OR3217" s="0"/>
      <c r="OS3217" s="0"/>
      <c r="OT3217" s="0"/>
      <c r="OU3217" s="0"/>
      <c r="OV3217" s="0"/>
      <c r="OW3217" s="0"/>
      <c r="OX3217" s="0"/>
      <c r="OY3217" s="0"/>
      <c r="OZ3217" s="0"/>
      <c r="PA3217" s="0"/>
      <c r="PB3217" s="0"/>
      <c r="PC3217" s="0"/>
      <c r="PD3217" s="0"/>
      <c r="PE3217" s="0"/>
      <c r="PF3217" s="0"/>
      <c r="PG3217" s="0"/>
      <c r="PH3217" s="0"/>
      <c r="PI3217" s="0"/>
      <c r="PJ3217" s="0"/>
      <c r="PK3217" s="0"/>
      <c r="PL3217" s="0"/>
      <c r="PM3217" s="0"/>
      <c r="PN3217" s="0"/>
      <c r="PO3217" s="0"/>
      <c r="PP3217" s="0"/>
      <c r="PQ3217" s="0"/>
      <c r="PR3217" s="0"/>
      <c r="PS3217" s="0"/>
      <c r="PT3217" s="0"/>
      <c r="PU3217" s="0"/>
      <c r="PV3217" s="0"/>
      <c r="PW3217" s="0"/>
      <c r="PX3217" s="0"/>
      <c r="PY3217" s="0"/>
      <c r="PZ3217" s="0"/>
      <c r="QA3217" s="0"/>
      <c r="QB3217" s="0"/>
      <c r="QC3217" s="0"/>
      <c r="QD3217" s="0"/>
      <c r="QE3217" s="0"/>
      <c r="QF3217" s="0"/>
      <c r="QG3217" s="0"/>
      <c r="QH3217" s="0"/>
      <c r="QI3217" s="0"/>
      <c r="QJ3217" s="0"/>
      <c r="QK3217" s="0"/>
      <c r="QL3217" s="0"/>
      <c r="QM3217" s="0"/>
      <c r="QN3217" s="0"/>
      <c r="QO3217" s="0"/>
      <c r="QP3217" s="0"/>
      <c r="QQ3217" s="0"/>
      <c r="QR3217" s="0"/>
      <c r="QS3217" s="0"/>
      <c r="QT3217" s="0"/>
      <c r="QU3217" s="0"/>
      <c r="QV3217" s="0"/>
      <c r="QW3217" s="0"/>
      <c r="QX3217" s="0"/>
      <c r="QY3217" s="0"/>
      <c r="QZ3217" s="0"/>
      <c r="RA3217" s="0"/>
      <c r="RB3217" s="0"/>
      <c r="RC3217" s="0"/>
      <c r="RD3217" s="0"/>
      <c r="RE3217" s="0"/>
      <c r="RF3217" s="0"/>
      <c r="RG3217" s="0"/>
      <c r="RH3217" s="0"/>
      <c r="RI3217" s="0"/>
      <c r="RJ3217" s="0"/>
      <c r="RK3217" s="0"/>
      <c r="RL3217" s="0"/>
      <c r="RM3217" s="0"/>
      <c r="RN3217" s="0"/>
      <c r="RO3217" s="0"/>
      <c r="RP3217" s="0"/>
      <c r="RQ3217" s="0"/>
      <c r="RR3217" s="0"/>
      <c r="RS3217" s="0"/>
      <c r="RT3217" s="0"/>
      <c r="RU3217" s="0"/>
      <c r="RV3217" s="0"/>
      <c r="RW3217" s="0"/>
      <c r="RX3217" s="0"/>
      <c r="RY3217" s="0"/>
      <c r="RZ3217" s="0"/>
      <c r="SA3217" s="0"/>
      <c r="SB3217" s="0"/>
      <c r="SC3217" s="0"/>
      <c r="SD3217" s="0"/>
      <c r="SE3217" s="0"/>
      <c r="SF3217" s="0"/>
      <c r="SG3217" s="0"/>
      <c r="SH3217" s="0"/>
      <c r="SI3217" s="0"/>
      <c r="SJ3217" s="0"/>
      <c r="SK3217" s="0"/>
      <c r="SL3217" s="0"/>
      <c r="SM3217" s="0"/>
      <c r="SN3217" s="0"/>
      <c r="SO3217" s="0"/>
      <c r="SP3217" s="0"/>
      <c r="SQ3217" s="0"/>
      <c r="SR3217" s="0"/>
      <c r="SS3217" s="0"/>
      <c r="ST3217" s="0"/>
      <c r="SU3217" s="0"/>
      <c r="SV3217" s="0"/>
      <c r="SW3217" s="0"/>
      <c r="SX3217" s="0"/>
      <c r="SY3217" s="0"/>
      <c r="SZ3217" s="0"/>
      <c r="TA3217" s="0"/>
      <c r="TB3217" s="0"/>
      <c r="TC3217" s="0"/>
      <c r="TD3217" s="0"/>
      <c r="TE3217" s="0"/>
      <c r="TF3217" s="0"/>
      <c r="TG3217" s="0"/>
      <c r="TH3217" s="0"/>
      <c r="TI3217" s="0"/>
      <c r="TJ3217" s="0"/>
      <c r="TK3217" s="0"/>
      <c r="TL3217" s="0"/>
      <c r="TM3217" s="0"/>
      <c r="TN3217" s="0"/>
      <c r="TO3217" s="0"/>
      <c r="TP3217" s="0"/>
      <c r="TQ3217" s="0"/>
      <c r="TR3217" s="0"/>
      <c r="TS3217" s="0"/>
      <c r="TT3217" s="0"/>
      <c r="TU3217" s="0"/>
      <c r="TV3217" s="0"/>
      <c r="TW3217" s="0"/>
      <c r="TX3217" s="0"/>
      <c r="TY3217" s="0"/>
      <c r="TZ3217" s="0"/>
      <c r="UA3217" s="0"/>
      <c r="UB3217" s="0"/>
      <c r="UC3217" s="0"/>
      <c r="UD3217" s="0"/>
      <c r="UE3217" s="0"/>
      <c r="UF3217" s="0"/>
      <c r="UG3217" s="0"/>
      <c r="UH3217" s="0"/>
      <c r="UI3217" s="0"/>
      <c r="UJ3217" s="0"/>
      <c r="UK3217" s="0"/>
      <c r="UL3217" s="0"/>
      <c r="UM3217" s="0"/>
      <c r="UN3217" s="0"/>
      <c r="UO3217" s="0"/>
      <c r="UP3217" s="0"/>
      <c r="UQ3217" s="0"/>
      <c r="UR3217" s="0"/>
      <c r="US3217" s="0"/>
      <c r="UT3217" s="0"/>
      <c r="UU3217" s="0"/>
      <c r="UV3217" s="0"/>
      <c r="UW3217" s="0"/>
      <c r="UX3217" s="0"/>
      <c r="UY3217" s="0"/>
      <c r="UZ3217" s="0"/>
      <c r="VA3217" s="0"/>
      <c r="VB3217" s="0"/>
      <c r="VC3217" s="0"/>
      <c r="VD3217" s="0"/>
      <c r="VE3217" s="0"/>
      <c r="VF3217" s="0"/>
      <c r="VG3217" s="0"/>
      <c r="VH3217" s="0"/>
      <c r="VI3217" s="0"/>
      <c r="VJ3217" s="0"/>
      <c r="VK3217" s="0"/>
      <c r="VL3217" s="0"/>
      <c r="VM3217" s="0"/>
      <c r="VN3217" s="0"/>
      <c r="VO3217" s="0"/>
      <c r="VP3217" s="0"/>
      <c r="VQ3217" s="0"/>
      <c r="VR3217" s="0"/>
      <c r="VS3217" s="0"/>
      <c r="VT3217" s="0"/>
      <c r="VU3217" s="0"/>
      <c r="VV3217" s="0"/>
      <c r="VW3217" s="0"/>
      <c r="VX3217" s="0"/>
      <c r="VY3217" s="0"/>
      <c r="VZ3217" s="0"/>
      <c r="WA3217" s="0"/>
      <c r="WB3217" s="0"/>
      <c r="WC3217" s="0"/>
      <c r="WD3217" s="0"/>
      <c r="WE3217" s="0"/>
      <c r="WF3217" s="0"/>
      <c r="WG3217" s="0"/>
      <c r="WH3217" s="0"/>
      <c r="WI3217" s="0"/>
      <c r="WJ3217" s="0"/>
      <c r="WK3217" s="0"/>
      <c r="WL3217" s="0"/>
      <c r="WM3217" s="0"/>
      <c r="WN3217" s="0"/>
      <c r="WO3217" s="0"/>
      <c r="WP3217" s="0"/>
      <c r="WQ3217" s="0"/>
      <c r="WR3217" s="0"/>
      <c r="WS3217" s="0"/>
      <c r="WT3217" s="0"/>
      <c r="WU3217" s="0"/>
      <c r="WV3217" s="0"/>
      <c r="WW3217" s="0"/>
      <c r="WX3217" s="0"/>
      <c r="WY3217" s="0"/>
      <c r="WZ3217" s="0"/>
      <c r="XA3217" s="0"/>
      <c r="XB3217" s="0"/>
      <c r="XC3217" s="0"/>
      <c r="XD3217" s="0"/>
      <c r="XE3217" s="0"/>
      <c r="XF3217" s="0"/>
      <c r="XG3217" s="0"/>
      <c r="XH3217" s="0"/>
      <c r="XI3217" s="0"/>
      <c r="XJ3217" s="0"/>
      <c r="XK3217" s="0"/>
      <c r="XL3217" s="0"/>
      <c r="XM3217" s="0"/>
      <c r="XN3217" s="0"/>
      <c r="XO3217" s="0"/>
      <c r="XP3217" s="0"/>
      <c r="XQ3217" s="0"/>
      <c r="XR3217" s="0"/>
      <c r="XS3217" s="0"/>
      <c r="XT3217" s="0"/>
      <c r="XU3217" s="0"/>
      <c r="XV3217" s="0"/>
      <c r="XW3217" s="0"/>
      <c r="XX3217" s="0"/>
      <c r="XY3217" s="0"/>
      <c r="XZ3217" s="0"/>
      <c r="YA3217" s="0"/>
      <c r="YB3217" s="0"/>
      <c r="YC3217" s="0"/>
      <c r="YD3217" s="0"/>
      <c r="YE3217" s="0"/>
      <c r="YF3217" s="0"/>
      <c r="YG3217" s="0"/>
      <c r="YH3217" s="0"/>
      <c r="YI3217" s="0"/>
      <c r="YJ3217" s="0"/>
      <c r="YK3217" s="0"/>
      <c r="YL3217" s="0"/>
      <c r="YM3217" s="0"/>
      <c r="YN3217" s="0"/>
      <c r="YO3217" s="0"/>
      <c r="YP3217" s="0"/>
      <c r="YQ3217" s="0"/>
      <c r="YR3217" s="0"/>
      <c r="YS3217" s="0"/>
      <c r="YT3217" s="0"/>
      <c r="YU3217" s="0"/>
      <c r="YV3217" s="0"/>
      <c r="YW3217" s="0"/>
      <c r="YX3217" s="0"/>
      <c r="YY3217" s="0"/>
      <c r="YZ3217" s="0"/>
      <c r="ZA3217" s="0"/>
      <c r="ZB3217" s="0"/>
      <c r="ZC3217" s="0"/>
      <c r="ZD3217" s="0"/>
      <c r="ZE3217" s="0"/>
      <c r="ZF3217" s="0"/>
      <c r="ZG3217" s="0"/>
      <c r="ZH3217" s="0"/>
      <c r="ZI3217" s="0"/>
      <c r="ZJ3217" s="0"/>
      <c r="ZK3217" s="0"/>
      <c r="ZL3217" s="0"/>
      <c r="ZM3217" s="0"/>
      <c r="ZN3217" s="0"/>
      <c r="ZO3217" s="0"/>
      <c r="ZP3217" s="0"/>
      <c r="ZQ3217" s="0"/>
      <c r="ZR3217" s="0"/>
      <c r="ZS3217" s="0"/>
      <c r="ZT3217" s="0"/>
      <c r="ZU3217" s="0"/>
      <c r="ZV3217" s="0"/>
      <c r="ZW3217" s="0"/>
      <c r="ZX3217" s="0"/>
      <c r="ZY3217" s="0"/>
      <c r="ZZ3217" s="0"/>
      <c r="AAA3217" s="0"/>
      <c r="AAB3217" s="0"/>
      <c r="AAC3217" s="0"/>
      <c r="AAD3217" s="0"/>
      <c r="AAE3217" s="0"/>
      <c r="AAF3217" s="0"/>
      <c r="AAG3217" s="0"/>
      <c r="AAH3217" s="0"/>
      <c r="AAI3217" s="0"/>
      <c r="AAJ3217" s="0"/>
      <c r="AAK3217" s="0"/>
      <c r="AAL3217" s="0"/>
      <c r="AAM3217" s="0"/>
      <c r="AAN3217" s="0"/>
      <c r="AAO3217" s="0"/>
      <c r="AAP3217" s="0"/>
      <c r="AAQ3217" s="0"/>
      <c r="AAR3217" s="0"/>
      <c r="AAS3217" s="0"/>
      <c r="AAT3217" s="0"/>
      <c r="AAU3217" s="0"/>
      <c r="AAV3217" s="0"/>
      <c r="AAW3217" s="0"/>
      <c r="AAX3217" s="0"/>
      <c r="AAY3217" s="0"/>
      <c r="AAZ3217" s="0"/>
      <c r="ABA3217" s="0"/>
      <c r="ABB3217" s="0"/>
      <c r="ABC3217" s="0"/>
      <c r="ABD3217" s="0"/>
      <c r="ABE3217" s="0"/>
      <c r="ABF3217" s="0"/>
      <c r="ABG3217" s="0"/>
      <c r="ABH3217" s="0"/>
      <c r="ABI3217" s="0"/>
      <c r="ABJ3217" s="0"/>
      <c r="ABK3217" s="0"/>
      <c r="ABL3217" s="0"/>
      <c r="ABM3217" s="0"/>
      <c r="ABN3217" s="0"/>
      <c r="ABO3217" s="0"/>
      <c r="ABP3217" s="0"/>
      <c r="ABQ3217" s="0"/>
      <c r="ABR3217" s="0"/>
      <c r="ABS3217" s="0"/>
      <c r="ABT3217" s="0"/>
      <c r="ABU3217" s="0"/>
      <c r="ABV3217" s="0"/>
      <c r="ABW3217" s="0"/>
      <c r="ABX3217" s="0"/>
      <c r="ABY3217" s="0"/>
      <c r="ABZ3217" s="0"/>
      <c r="ACA3217" s="0"/>
      <c r="ACB3217" s="0"/>
      <c r="ACC3217" s="0"/>
      <c r="ACD3217" s="0"/>
      <c r="ACE3217" s="0"/>
      <c r="ACF3217" s="0"/>
      <c r="ACG3217" s="0"/>
      <c r="ACH3217" s="0"/>
      <c r="ACI3217" s="0"/>
      <c r="ACJ3217" s="0"/>
      <c r="ACK3217" s="0"/>
      <c r="ACL3217" s="0"/>
      <c r="ACM3217" s="0"/>
      <c r="ACN3217" s="0"/>
      <c r="ACO3217" s="0"/>
      <c r="ACP3217" s="0"/>
      <c r="ACQ3217" s="0"/>
      <c r="ACR3217" s="0"/>
      <c r="ACS3217" s="0"/>
      <c r="ACT3217" s="0"/>
      <c r="ACU3217" s="0"/>
      <c r="ACV3217" s="0"/>
      <c r="ACW3217" s="0"/>
      <c r="ACX3217" s="0"/>
      <c r="ACY3217" s="0"/>
      <c r="ACZ3217" s="0"/>
      <c r="ADA3217" s="0"/>
      <c r="ADB3217" s="0"/>
      <c r="ADC3217" s="0"/>
      <c r="ADD3217" s="0"/>
      <c r="ADE3217" s="0"/>
      <c r="ADF3217" s="0"/>
      <c r="ADG3217" s="0"/>
      <c r="ADH3217" s="0"/>
      <c r="ADI3217" s="0"/>
      <c r="ADJ3217" s="0"/>
      <c r="ADK3217" s="0"/>
      <c r="ADL3217" s="0"/>
      <c r="ADM3217" s="0"/>
      <c r="ADN3217" s="0"/>
      <c r="ADO3217" s="0"/>
      <c r="ADP3217" s="0"/>
      <c r="ADQ3217" s="0"/>
      <c r="ADR3217" s="0"/>
      <c r="ADS3217" s="0"/>
      <c r="ADT3217" s="0"/>
      <c r="ADU3217" s="0"/>
      <c r="ADV3217" s="0"/>
      <c r="ADW3217" s="0"/>
      <c r="ADX3217" s="0"/>
      <c r="ADY3217" s="0"/>
      <c r="ADZ3217" s="0"/>
      <c r="AEA3217" s="0"/>
      <c r="AEB3217" s="0"/>
      <c r="AEC3217" s="0"/>
      <c r="AED3217" s="0"/>
      <c r="AEE3217" s="0"/>
      <c r="AEF3217" s="0"/>
      <c r="AEG3217" s="0"/>
      <c r="AEH3217" s="0"/>
      <c r="AEI3217" s="0"/>
      <c r="AEJ3217" s="0"/>
      <c r="AEK3217" s="0"/>
      <c r="AEL3217" s="0"/>
      <c r="AEM3217" s="0"/>
      <c r="AEN3217" s="0"/>
      <c r="AEO3217" s="0"/>
      <c r="AEP3217" s="0"/>
      <c r="AEQ3217" s="0"/>
      <c r="AER3217" s="0"/>
      <c r="AES3217" s="0"/>
      <c r="AET3217" s="0"/>
      <c r="AEU3217" s="0"/>
      <c r="AEV3217" s="0"/>
      <c r="AEW3217" s="0"/>
      <c r="AEX3217" s="0"/>
      <c r="AEY3217" s="0"/>
      <c r="AEZ3217" s="0"/>
      <c r="AFA3217" s="0"/>
      <c r="AFB3217" s="0"/>
      <c r="AFC3217" s="0"/>
      <c r="AFD3217" s="0"/>
      <c r="AFE3217" s="0"/>
      <c r="AFF3217" s="0"/>
      <c r="AFG3217" s="0"/>
      <c r="AFH3217" s="0"/>
      <c r="AFI3217" s="0"/>
      <c r="AFJ3217" s="0"/>
      <c r="AFK3217" s="0"/>
      <c r="AFL3217" s="0"/>
      <c r="AFM3217" s="0"/>
      <c r="AFN3217" s="0"/>
      <c r="AFO3217" s="0"/>
      <c r="AFP3217" s="0"/>
      <c r="AFQ3217" s="0"/>
      <c r="AFR3217" s="0"/>
      <c r="AFS3217" s="0"/>
      <c r="AFT3217" s="0"/>
      <c r="AFU3217" s="0"/>
      <c r="AFV3217" s="0"/>
      <c r="AFW3217" s="0"/>
      <c r="AFX3217" s="0"/>
      <c r="AFY3217" s="0"/>
      <c r="AFZ3217" s="0"/>
      <c r="AGA3217" s="0"/>
      <c r="AGB3217" s="0"/>
      <c r="AGC3217" s="0"/>
      <c r="AGD3217" s="0"/>
      <c r="AGE3217" s="0"/>
      <c r="AGF3217" s="0"/>
      <c r="AGG3217" s="0"/>
      <c r="AGH3217" s="0"/>
      <c r="AGI3217" s="0"/>
      <c r="AGJ3217" s="0"/>
      <c r="AGK3217" s="0"/>
      <c r="AGL3217" s="0"/>
      <c r="AGM3217" s="0"/>
      <c r="AGN3217" s="0"/>
      <c r="AGO3217" s="0"/>
      <c r="AGP3217" s="0"/>
      <c r="AGQ3217" s="0"/>
      <c r="AGR3217" s="0"/>
      <c r="AGS3217" s="0"/>
      <c r="AGT3217" s="0"/>
      <c r="AGU3217" s="0"/>
      <c r="AGV3217" s="0"/>
      <c r="AGW3217" s="0"/>
      <c r="AGX3217" s="0"/>
      <c r="AGY3217" s="0"/>
      <c r="AGZ3217" s="0"/>
      <c r="AHA3217" s="0"/>
      <c r="AHB3217" s="0"/>
      <c r="AHC3217" s="0"/>
      <c r="AHD3217" s="0"/>
      <c r="AHE3217" s="0"/>
      <c r="AHF3217" s="0"/>
      <c r="AHG3217" s="0"/>
      <c r="AHH3217" s="0"/>
      <c r="AHI3217" s="0"/>
      <c r="AHJ3217" s="0"/>
      <c r="AHK3217" s="0"/>
      <c r="AHL3217" s="0"/>
      <c r="AHM3217" s="0"/>
      <c r="AHN3217" s="0"/>
      <c r="AHO3217" s="0"/>
      <c r="AHP3217" s="0"/>
      <c r="AHQ3217" s="0"/>
      <c r="AHR3217" s="0"/>
      <c r="AHS3217" s="0"/>
      <c r="AHT3217" s="0"/>
      <c r="AHU3217" s="0"/>
      <c r="AHV3217" s="0"/>
      <c r="AHW3217" s="0"/>
      <c r="AHX3217" s="0"/>
      <c r="AHY3217" s="0"/>
      <c r="AHZ3217" s="0"/>
      <c r="AIA3217" s="0"/>
      <c r="AIB3217" s="0"/>
      <c r="AIC3217" s="0"/>
      <c r="AID3217" s="0"/>
      <c r="AIE3217" s="0"/>
      <c r="AIF3217" s="0"/>
      <c r="AIG3217" s="0"/>
      <c r="AIH3217" s="0"/>
      <c r="AII3217" s="0"/>
      <c r="AIJ3217" s="0"/>
      <c r="AIK3217" s="0"/>
      <c r="AIL3217" s="0"/>
      <c r="AIM3217" s="0"/>
      <c r="AIN3217" s="0"/>
      <c r="AIO3217" s="0"/>
      <c r="AIP3217" s="0"/>
      <c r="AIQ3217" s="0"/>
      <c r="AIR3217" s="0"/>
      <c r="AIS3217" s="0"/>
      <c r="AIT3217" s="0"/>
      <c r="AIU3217" s="0"/>
      <c r="AIV3217" s="0"/>
      <c r="AIW3217" s="0"/>
      <c r="AIX3217" s="0"/>
      <c r="AIY3217" s="0"/>
      <c r="AIZ3217" s="0"/>
      <c r="AJA3217" s="0"/>
      <c r="AJB3217" s="0"/>
      <c r="AJC3217" s="0"/>
      <c r="AJD3217" s="0"/>
      <c r="AJE3217" s="0"/>
      <c r="AJF3217" s="0"/>
      <c r="AJG3217" s="0"/>
      <c r="AJH3217" s="0"/>
      <c r="AJI3217" s="0"/>
      <c r="AJJ3217" s="0"/>
      <c r="AJK3217" s="0"/>
      <c r="AJL3217" s="0"/>
      <c r="AJM3217" s="0"/>
      <c r="AJN3217" s="0"/>
      <c r="AJO3217" s="0"/>
      <c r="AJP3217" s="0"/>
      <c r="AJQ3217" s="0"/>
      <c r="AJR3217" s="0"/>
      <c r="AJS3217" s="0"/>
      <c r="AJT3217" s="0"/>
      <c r="AJU3217" s="0"/>
      <c r="AJV3217" s="0"/>
      <c r="AJW3217" s="0"/>
      <c r="AJX3217" s="0"/>
      <c r="AJY3217" s="0"/>
      <c r="AJZ3217" s="0"/>
      <c r="AKA3217" s="0"/>
      <c r="AKB3217" s="0"/>
      <c r="AKC3217" s="0"/>
      <c r="AKD3217" s="0"/>
      <c r="AKE3217" s="0"/>
      <c r="AKF3217" s="0"/>
      <c r="AKG3217" s="0"/>
      <c r="AKH3217" s="0"/>
      <c r="AKI3217" s="0"/>
      <c r="AKJ3217" s="0"/>
      <c r="AKK3217" s="0"/>
      <c r="AKL3217" s="0"/>
      <c r="AKM3217" s="0"/>
      <c r="AKN3217" s="0"/>
      <c r="AKO3217" s="0"/>
      <c r="AKP3217" s="0"/>
      <c r="AKQ3217" s="0"/>
      <c r="AKR3217" s="0"/>
      <c r="AKS3217" s="0"/>
      <c r="AKT3217" s="0"/>
      <c r="AKU3217" s="0"/>
      <c r="AKV3217" s="0"/>
      <c r="AKW3217" s="0"/>
      <c r="AKX3217" s="0"/>
      <c r="AKY3217" s="0"/>
      <c r="AKZ3217" s="0"/>
      <c r="ALA3217" s="0"/>
      <c r="ALB3217" s="0"/>
      <c r="ALC3217" s="0"/>
      <c r="ALD3217" s="0"/>
      <c r="ALE3217" s="0"/>
      <c r="ALF3217" s="0"/>
      <c r="ALG3217" s="0"/>
      <c r="ALH3217" s="0"/>
      <c r="ALI3217" s="0"/>
      <c r="ALJ3217" s="0"/>
      <c r="ALK3217" s="0"/>
      <c r="ALL3217" s="0"/>
      <c r="ALM3217" s="0"/>
      <c r="ALN3217" s="0"/>
      <c r="ALO3217" s="0"/>
      <c r="ALP3217" s="0"/>
      <c r="ALQ3217" s="0"/>
      <c r="ALR3217" s="0"/>
      <c r="ALS3217" s="0"/>
      <c r="ALT3217" s="0"/>
      <c r="ALU3217" s="0"/>
      <c r="ALV3217" s="0"/>
      <c r="ALW3217" s="0"/>
      <c r="ALX3217" s="0"/>
      <c r="ALY3217" s="0"/>
      <c r="ALZ3217" s="0"/>
      <c r="AMA3217" s="0"/>
      <c r="AMB3217" s="0"/>
      <c r="AMC3217" s="0"/>
      <c r="AMD3217" s="0"/>
      <c r="AME3217" s="0"/>
      <c r="AMF3217" s="0"/>
      <c r="AMG3217" s="0"/>
      <c r="AMH3217" s="0"/>
      <c r="AMI3217" s="0"/>
    </row>
    <row r="3218" customFormat="false" ht="12.75" hidden="false" customHeight="false" outlineLevel="0" collapsed="false">
      <c r="A3218" s="1" t="s">
        <v>3462</v>
      </c>
      <c r="C3218" s="27" t="s">
        <v>3463</v>
      </c>
      <c r="D3218" s="27" t="s">
        <v>26</v>
      </c>
      <c r="E3218" s="97"/>
      <c r="F3218" s="31"/>
      <c r="G3218" s="27"/>
      <c r="H3218" s="30" t="s">
        <v>61</v>
      </c>
      <c r="I3218" s="31" t="n">
        <v>1.39</v>
      </c>
      <c r="J3218" s="31" t="s">
        <v>3437</v>
      </c>
      <c r="BM3218" s="0"/>
      <c r="BN3218" s="0"/>
      <c r="BO3218" s="0"/>
      <c r="BP3218" s="0"/>
      <c r="BQ3218" s="0"/>
      <c r="BR3218" s="0"/>
      <c r="BS3218" s="0"/>
      <c r="BT3218" s="0"/>
      <c r="BU3218" s="0"/>
      <c r="BV3218" s="0"/>
      <c r="BW3218" s="0"/>
      <c r="BX3218" s="0"/>
      <c r="BY3218" s="0"/>
      <c r="BZ3218" s="0"/>
      <c r="CA3218" s="0"/>
      <c r="CB3218" s="0"/>
      <c r="CC3218" s="0"/>
      <c r="CD3218" s="0"/>
      <c r="CE3218" s="0"/>
      <c r="CF3218" s="0"/>
      <c r="CG3218" s="0"/>
      <c r="CH3218" s="0"/>
      <c r="CI3218" s="0"/>
      <c r="CJ3218" s="0"/>
      <c r="CK3218" s="0"/>
      <c r="CL3218" s="0"/>
      <c r="CM3218" s="0"/>
      <c r="CN3218" s="0"/>
      <c r="CO3218" s="0"/>
      <c r="CP3218" s="0"/>
      <c r="CQ3218" s="0"/>
      <c r="CR3218" s="0"/>
      <c r="CS3218" s="0"/>
      <c r="CT3218" s="0"/>
      <c r="CU3218" s="0"/>
      <c r="CV3218" s="0"/>
      <c r="CW3218" s="0"/>
      <c r="CX3218" s="0"/>
      <c r="CY3218" s="0"/>
      <c r="CZ3218" s="0"/>
      <c r="DA3218" s="0"/>
      <c r="DB3218" s="0"/>
      <c r="DC3218" s="0"/>
      <c r="DD3218" s="0"/>
      <c r="DE3218" s="0"/>
      <c r="DF3218" s="0"/>
      <c r="DG3218" s="0"/>
      <c r="DH3218" s="0"/>
      <c r="DI3218" s="0"/>
      <c r="DJ3218" s="0"/>
      <c r="DK3218" s="0"/>
      <c r="DL3218" s="0"/>
      <c r="DM3218" s="0"/>
      <c r="DN3218" s="0"/>
      <c r="DO3218" s="0"/>
      <c r="DP3218" s="0"/>
      <c r="DQ3218" s="0"/>
      <c r="DR3218" s="0"/>
      <c r="DS3218" s="0"/>
      <c r="DT3218" s="0"/>
      <c r="DU3218" s="0"/>
      <c r="DV3218" s="0"/>
      <c r="DW3218" s="0"/>
      <c r="DX3218" s="0"/>
      <c r="DY3218" s="0"/>
      <c r="DZ3218" s="0"/>
      <c r="EA3218" s="0"/>
      <c r="EB3218" s="0"/>
      <c r="EC3218" s="0"/>
      <c r="ED3218" s="0"/>
      <c r="EE3218" s="0"/>
      <c r="EF3218" s="0"/>
      <c r="EG3218" s="0"/>
      <c r="EH3218" s="0"/>
      <c r="EI3218" s="0"/>
      <c r="EJ3218" s="0"/>
      <c r="EK3218" s="0"/>
      <c r="EL3218" s="0"/>
      <c r="EM3218" s="0"/>
      <c r="EN3218" s="0"/>
      <c r="EO3218" s="0"/>
      <c r="EP3218" s="0"/>
      <c r="EQ3218" s="0"/>
      <c r="ER3218" s="0"/>
      <c r="ES3218" s="0"/>
      <c r="ET3218" s="0"/>
      <c r="EU3218" s="0"/>
      <c r="EV3218" s="0"/>
      <c r="EW3218" s="0"/>
      <c r="EX3218" s="0"/>
      <c r="EY3218" s="0"/>
      <c r="EZ3218" s="0"/>
      <c r="FA3218" s="0"/>
      <c r="FB3218" s="0"/>
      <c r="FC3218" s="0"/>
      <c r="FD3218" s="0"/>
      <c r="FE3218" s="0"/>
      <c r="FF3218" s="0"/>
      <c r="FG3218" s="0"/>
      <c r="FH3218" s="0"/>
      <c r="FI3218" s="0"/>
      <c r="FJ3218" s="0"/>
      <c r="FK3218" s="0"/>
      <c r="FL3218" s="0"/>
      <c r="FM3218" s="0"/>
      <c r="FN3218" s="0"/>
      <c r="FO3218" s="0"/>
      <c r="FP3218" s="0"/>
      <c r="FQ3218" s="0"/>
      <c r="FR3218" s="0"/>
      <c r="FS3218" s="0"/>
      <c r="FT3218" s="0"/>
      <c r="FU3218" s="0"/>
      <c r="FV3218" s="0"/>
      <c r="FW3218" s="0"/>
      <c r="FX3218" s="0"/>
      <c r="FY3218" s="0"/>
      <c r="FZ3218" s="0"/>
      <c r="GA3218" s="0"/>
      <c r="GB3218" s="0"/>
      <c r="GC3218" s="0"/>
      <c r="GD3218" s="0"/>
      <c r="GE3218" s="0"/>
      <c r="GF3218" s="0"/>
      <c r="GG3218" s="0"/>
      <c r="GH3218" s="0"/>
      <c r="GI3218" s="0"/>
      <c r="GJ3218" s="0"/>
      <c r="GK3218" s="0"/>
      <c r="GL3218" s="0"/>
      <c r="GM3218" s="0"/>
      <c r="GN3218" s="0"/>
      <c r="GO3218" s="0"/>
      <c r="GP3218" s="0"/>
      <c r="GQ3218" s="0"/>
      <c r="GR3218" s="0"/>
      <c r="GS3218" s="0"/>
      <c r="GT3218" s="0"/>
      <c r="GU3218" s="0"/>
      <c r="GV3218" s="0"/>
      <c r="GW3218" s="0"/>
      <c r="GX3218" s="0"/>
      <c r="GY3218" s="0"/>
      <c r="GZ3218" s="0"/>
      <c r="HA3218" s="0"/>
      <c r="HB3218" s="0"/>
      <c r="HC3218" s="0"/>
      <c r="HD3218" s="0"/>
      <c r="HE3218" s="0"/>
      <c r="HF3218" s="0"/>
      <c r="HG3218" s="0"/>
      <c r="HH3218" s="0"/>
      <c r="HI3218" s="0"/>
      <c r="HJ3218" s="0"/>
      <c r="HK3218" s="0"/>
      <c r="HL3218" s="0"/>
      <c r="HM3218" s="0"/>
      <c r="HN3218" s="0"/>
      <c r="HO3218" s="0"/>
      <c r="HP3218" s="0"/>
      <c r="HQ3218" s="0"/>
      <c r="HR3218" s="0"/>
      <c r="HS3218" s="0"/>
      <c r="HT3218" s="0"/>
      <c r="HU3218" s="0"/>
      <c r="HV3218" s="0"/>
      <c r="HW3218" s="0"/>
      <c r="HX3218" s="0"/>
      <c r="HY3218" s="0"/>
      <c r="HZ3218" s="0"/>
      <c r="IA3218" s="0"/>
      <c r="IB3218" s="0"/>
      <c r="IC3218" s="0"/>
      <c r="ID3218" s="0"/>
      <c r="IE3218" s="0"/>
      <c r="IF3218" s="0"/>
      <c r="IG3218" s="0"/>
      <c r="IH3218" s="0"/>
      <c r="II3218" s="0"/>
      <c r="IJ3218" s="0"/>
      <c r="IK3218" s="0"/>
      <c r="IL3218" s="0"/>
      <c r="IM3218" s="0"/>
      <c r="IN3218" s="0"/>
      <c r="IO3218" s="0"/>
      <c r="IP3218" s="0"/>
      <c r="IQ3218" s="0"/>
      <c r="IR3218" s="0"/>
      <c r="IS3218" s="0"/>
      <c r="IT3218" s="0"/>
      <c r="IU3218" s="0"/>
      <c r="IV3218" s="0"/>
      <c r="IW3218" s="0"/>
      <c r="IX3218" s="0"/>
      <c r="IY3218" s="0"/>
      <c r="IZ3218" s="0"/>
      <c r="JA3218" s="0"/>
      <c r="JB3218" s="0"/>
      <c r="JC3218" s="0"/>
      <c r="JD3218" s="0"/>
      <c r="JE3218" s="0"/>
      <c r="JF3218" s="0"/>
      <c r="JG3218" s="0"/>
      <c r="JH3218" s="0"/>
      <c r="JI3218" s="0"/>
      <c r="JJ3218" s="0"/>
      <c r="JK3218" s="0"/>
      <c r="JL3218" s="0"/>
      <c r="JM3218" s="0"/>
      <c r="JN3218" s="0"/>
      <c r="JO3218" s="0"/>
      <c r="JP3218" s="0"/>
      <c r="JQ3218" s="0"/>
      <c r="JR3218" s="0"/>
      <c r="JS3218" s="0"/>
      <c r="JT3218" s="0"/>
      <c r="JU3218" s="0"/>
      <c r="JV3218" s="0"/>
      <c r="JW3218" s="0"/>
      <c r="JX3218" s="0"/>
      <c r="JY3218" s="0"/>
      <c r="JZ3218" s="0"/>
      <c r="KA3218" s="0"/>
      <c r="KB3218" s="0"/>
      <c r="KC3218" s="0"/>
      <c r="KD3218" s="0"/>
      <c r="KE3218" s="0"/>
      <c r="KF3218" s="0"/>
      <c r="KG3218" s="0"/>
      <c r="KH3218" s="0"/>
      <c r="KI3218" s="0"/>
      <c r="KJ3218" s="0"/>
      <c r="KK3218" s="0"/>
      <c r="KL3218" s="0"/>
      <c r="KM3218" s="0"/>
      <c r="KN3218" s="0"/>
      <c r="KO3218" s="0"/>
      <c r="KP3218" s="0"/>
      <c r="KQ3218" s="0"/>
      <c r="KR3218" s="0"/>
      <c r="KS3218" s="0"/>
      <c r="KT3218" s="0"/>
      <c r="KU3218" s="0"/>
      <c r="KV3218" s="0"/>
      <c r="KW3218" s="0"/>
      <c r="KX3218" s="0"/>
      <c r="KY3218" s="0"/>
      <c r="KZ3218" s="0"/>
      <c r="LA3218" s="0"/>
      <c r="LB3218" s="0"/>
      <c r="LC3218" s="0"/>
      <c r="LD3218" s="0"/>
      <c r="LE3218" s="0"/>
      <c r="LF3218" s="0"/>
      <c r="LG3218" s="0"/>
      <c r="LH3218" s="0"/>
      <c r="LI3218" s="0"/>
      <c r="LJ3218" s="0"/>
      <c r="LK3218" s="0"/>
      <c r="LL3218" s="0"/>
      <c r="LM3218" s="0"/>
      <c r="LN3218" s="0"/>
      <c r="LO3218" s="0"/>
      <c r="LP3218" s="0"/>
      <c r="LQ3218" s="0"/>
      <c r="LR3218" s="0"/>
      <c r="LS3218" s="0"/>
      <c r="LT3218" s="0"/>
      <c r="LU3218" s="0"/>
      <c r="LV3218" s="0"/>
      <c r="LW3218" s="0"/>
      <c r="LX3218" s="0"/>
      <c r="LY3218" s="0"/>
      <c r="LZ3218" s="0"/>
      <c r="MA3218" s="0"/>
      <c r="MB3218" s="0"/>
      <c r="MC3218" s="0"/>
      <c r="MD3218" s="0"/>
      <c r="ME3218" s="0"/>
      <c r="MF3218" s="0"/>
      <c r="MG3218" s="0"/>
      <c r="MH3218" s="0"/>
      <c r="MI3218" s="0"/>
      <c r="MJ3218" s="0"/>
      <c r="MK3218" s="0"/>
      <c r="ML3218" s="0"/>
      <c r="MM3218" s="0"/>
      <c r="MN3218" s="0"/>
      <c r="MO3218" s="0"/>
      <c r="MP3218" s="0"/>
      <c r="MQ3218" s="0"/>
      <c r="MR3218" s="0"/>
      <c r="MS3218" s="0"/>
      <c r="MT3218" s="0"/>
      <c r="MU3218" s="0"/>
      <c r="MV3218" s="0"/>
      <c r="MW3218" s="0"/>
      <c r="MX3218" s="0"/>
      <c r="MY3218" s="0"/>
      <c r="MZ3218" s="0"/>
      <c r="NA3218" s="0"/>
      <c r="NB3218" s="0"/>
      <c r="NC3218" s="0"/>
      <c r="ND3218" s="0"/>
      <c r="NE3218" s="0"/>
      <c r="NF3218" s="0"/>
      <c r="NG3218" s="0"/>
      <c r="NH3218" s="0"/>
      <c r="NI3218" s="0"/>
      <c r="NJ3218" s="0"/>
      <c r="NK3218" s="0"/>
      <c r="NL3218" s="0"/>
      <c r="NM3218" s="0"/>
      <c r="NN3218" s="0"/>
      <c r="NO3218" s="0"/>
      <c r="NP3218" s="0"/>
      <c r="NQ3218" s="0"/>
      <c r="NR3218" s="0"/>
      <c r="NS3218" s="0"/>
      <c r="NT3218" s="0"/>
      <c r="NU3218" s="0"/>
      <c r="NV3218" s="0"/>
      <c r="NW3218" s="0"/>
      <c r="NX3218" s="0"/>
      <c r="NY3218" s="0"/>
      <c r="NZ3218" s="0"/>
      <c r="OA3218" s="0"/>
      <c r="OB3218" s="0"/>
      <c r="OC3218" s="0"/>
      <c r="OD3218" s="0"/>
      <c r="OE3218" s="0"/>
      <c r="OF3218" s="0"/>
      <c r="OG3218" s="0"/>
      <c r="OH3218" s="0"/>
      <c r="OI3218" s="0"/>
      <c r="OJ3218" s="0"/>
      <c r="OK3218" s="0"/>
      <c r="OL3218" s="0"/>
      <c r="OM3218" s="0"/>
      <c r="ON3218" s="0"/>
      <c r="OO3218" s="0"/>
      <c r="OP3218" s="0"/>
      <c r="OQ3218" s="0"/>
      <c r="OR3218" s="0"/>
      <c r="OS3218" s="0"/>
      <c r="OT3218" s="0"/>
      <c r="OU3218" s="0"/>
      <c r="OV3218" s="0"/>
      <c r="OW3218" s="0"/>
      <c r="OX3218" s="0"/>
      <c r="OY3218" s="0"/>
      <c r="OZ3218" s="0"/>
      <c r="PA3218" s="0"/>
      <c r="PB3218" s="0"/>
      <c r="PC3218" s="0"/>
      <c r="PD3218" s="0"/>
      <c r="PE3218" s="0"/>
      <c r="PF3218" s="0"/>
      <c r="PG3218" s="0"/>
      <c r="PH3218" s="0"/>
      <c r="PI3218" s="0"/>
      <c r="PJ3218" s="0"/>
      <c r="PK3218" s="0"/>
      <c r="PL3218" s="0"/>
      <c r="PM3218" s="0"/>
      <c r="PN3218" s="0"/>
      <c r="PO3218" s="0"/>
      <c r="PP3218" s="0"/>
      <c r="PQ3218" s="0"/>
      <c r="PR3218" s="0"/>
      <c r="PS3218" s="0"/>
      <c r="PT3218" s="0"/>
      <c r="PU3218" s="0"/>
      <c r="PV3218" s="0"/>
      <c r="PW3218" s="0"/>
      <c r="PX3218" s="0"/>
      <c r="PY3218" s="0"/>
      <c r="PZ3218" s="0"/>
      <c r="QA3218" s="0"/>
      <c r="QB3218" s="0"/>
      <c r="QC3218" s="0"/>
      <c r="QD3218" s="0"/>
      <c r="QE3218" s="0"/>
      <c r="QF3218" s="0"/>
      <c r="QG3218" s="0"/>
      <c r="QH3218" s="0"/>
      <c r="QI3218" s="0"/>
      <c r="QJ3218" s="0"/>
      <c r="QK3218" s="0"/>
      <c r="QL3218" s="0"/>
      <c r="QM3218" s="0"/>
      <c r="QN3218" s="0"/>
      <c r="QO3218" s="0"/>
      <c r="QP3218" s="0"/>
      <c r="QQ3218" s="0"/>
      <c r="QR3218" s="0"/>
      <c r="QS3218" s="0"/>
      <c r="QT3218" s="0"/>
      <c r="QU3218" s="0"/>
      <c r="QV3218" s="0"/>
      <c r="QW3218" s="0"/>
      <c r="QX3218" s="0"/>
      <c r="QY3218" s="0"/>
      <c r="QZ3218" s="0"/>
      <c r="RA3218" s="0"/>
      <c r="RB3218" s="0"/>
      <c r="RC3218" s="0"/>
      <c r="RD3218" s="0"/>
      <c r="RE3218" s="0"/>
      <c r="RF3218" s="0"/>
      <c r="RG3218" s="0"/>
      <c r="RH3218" s="0"/>
      <c r="RI3218" s="0"/>
      <c r="RJ3218" s="0"/>
      <c r="RK3218" s="0"/>
      <c r="RL3218" s="0"/>
      <c r="RM3218" s="0"/>
      <c r="RN3218" s="0"/>
      <c r="RO3218" s="0"/>
      <c r="RP3218" s="0"/>
      <c r="RQ3218" s="0"/>
      <c r="RR3218" s="0"/>
      <c r="RS3218" s="0"/>
      <c r="RT3218" s="0"/>
      <c r="RU3218" s="0"/>
      <c r="RV3218" s="0"/>
      <c r="RW3218" s="0"/>
      <c r="RX3218" s="0"/>
      <c r="RY3218" s="0"/>
      <c r="RZ3218" s="0"/>
      <c r="SA3218" s="0"/>
      <c r="SB3218" s="0"/>
      <c r="SC3218" s="0"/>
      <c r="SD3218" s="0"/>
      <c r="SE3218" s="0"/>
      <c r="SF3218" s="0"/>
      <c r="SG3218" s="0"/>
      <c r="SH3218" s="0"/>
      <c r="SI3218" s="0"/>
      <c r="SJ3218" s="0"/>
      <c r="SK3218" s="0"/>
      <c r="SL3218" s="0"/>
      <c r="SM3218" s="0"/>
      <c r="SN3218" s="0"/>
      <c r="SO3218" s="0"/>
      <c r="SP3218" s="0"/>
      <c r="SQ3218" s="0"/>
      <c r="SR3218" s="0"/>
      <c r="SS3218" s="0"/>
      <c r="ST3218" s="0"/>
      <c r="SU3218" s="0"/>
      <c r="SV3218" s="0"/>
      <c r="SW3218" s="0"/>
      <c r="SX3218" s="0"/>
      <c r="SY3218" s="0"/>
      <c r="SZ3218" s="0"/>
      <c r="TA3218" s="0"/>
      <c r="TB3218" s="0"/>
      <c r="TC3218" s="0"/>
      <c r="TD3218" s="0"/>
      <c r="TE3218" s="0"/>
      <c r="TF3218" s="0"/>
      <c r="TG3218" s="0"/>
      <c r="TH3218" s="0"/>
      <c r="TI3218" s="0"/>
      <c r="TJ3218" s="0"/>
      <c r="TK3218" s="0"/>
      <c r="TL3218" s="0"/>
      <c r="TM3218" s="0"/>
      <c r="TN3218" s="0"/>
      <c r="TO3218" s="0"/>
      <c r="TP3218" s="0"/>
      <c r="TQ3218" s="0"/>
      <c r="TR3218" s="0"/>
      <c r="TS3218" s="0"/>
      <c r="TT3218" s="0"/>
      <c r="TU3218" s="0"/>
      <c r="TV3218" s="0"/>
      <c r="TW3218" s="0"/>
      <c r="TX3218" s="0"/>
      <c r="TY3218" s="0"/>
      <c r="TZ3218" s="0"/>
      <c r="UA3218" s="0"/>
      <c r="UB3218" s="0"/>
      <c r="UC3218" s="0"/>
      <c r="UD3218" s="0"/>
      <c r="UE3218" s="0"/>
      <c r="UF3218" s="0"/>
      <c r="UG3218" s="0"/>
      <c r="UH3218" s="0"/>
      <c r="UI3218" s="0"/>
      <c r="UJ3218" s="0"/>
      <c r="UK3218" s="0"/>
      <c r="UL3218" s="0"/>
      <c r="UM3218" s="0"/>
      <c r="UN3218" s="0"/>
      <c r="UO3218" s="0"/>
      <c r="UP3218" s="0"/>
      <c r="UQ3218" s="0"/>
      <c r="UR3218" s="0"/>
      <c r="US3218" s="0"/>
      <c r="UT3218" s="0"/>
      <c r="UU3218" s="0"/>
      <c r="UV3218" s="0"/>
      <c r="UW3218" s="0"/>
      <c r="UX3218" s="0"/>
      <c r="UY3218" s="0"/>
      <c r="UZ3218" s="0"/>
      <c r="VA3218" s="0"/>
      <c r="VB3218" s="0"/>
      <c r="VC3218" s="0"/>
      <c r="VD3218" s="0"/>
      <c r="VE3218" s="0"/>
      <c r="VF3218" s="0"/>
      <c r="VG3218" s="0"/>
      <c r="VH3218" s="0"/>
      <c r="VI3218" s="0"/>
      <c r="VJ3218" s="0"/>
      <c r="VK3218" s="0"/>
      <c r="VL3218" s="0"/>
      <c r="VM3218" s="0"/>
      <c r="VN3218" s="0"/>
      <c r="VO3218" s="0"/>
      <c r="VP3218" s="0"/>
      <c r="VQ3218" s="0"/>
      <c r="VR3218" s="0"/>
      <c r="VS3218" s="0"/>
      <c r="VT3218" s="0"/>
      <c r="VU3218" s="0"/>
      <c r="VV3218" s="0"/>
      <c r="VW3218" s="0"/>
      <c r="VX3218" s="0"/>
      <c r="VY3218" s="0"/>
      <c r="VZ3218" s="0"/>
      <c r="WA3218" s="0"/>
      <c r="WB3218" s="0"/>
      <c r="WC3218" s="0"/>
      <c r="WD3218" s="0"/>
      <c r="WE3218" s="0"/>
      <c r="WF3218" s="0"/>
      <c r="WG3218" s="0"/>
      <c r="WH3218" s="0"/>
      <c r="WI3218" s="0"/>
      <c r="WJ3218" s="0"/>
      <c r="WK3218" s="0"/>
      <c r="WL3218" s="0"/>
      <c r="WM3218" s="0"/>
      <c r="WN3218" s="0"/>
      <c r="WO3218" s="0"/>
      <c r="WP3218" s="0"/>
      <c r="WQ3218" s="0"/>
      <c r="WR3218" s="0"/>
      <c r="WS3218" s="0"/>
      <c r="WT3218" s="0"/>
      <c r="WU3218" s="0"/>
      <c r="WV3218" s="0"/>
      <c r="WW3218" s="0"/>
      <c r="WX3218" s="0"/>
      <c r="WY3218" s="0"/>
      <c r="WZ3218" s="0"/>
      <c r="XA3218" s="0"/>
      <c r="XB3218" s="0"/>
      <c r="XC3218" s="0"/>
      <c r="XD3218" s="0"/>
      <c r="XE3218" s="0"/>
      <c r="XF3218" s="0"/>
      <c r="XG3218" s="0"/>
      <c r="XH3218" s="0"/>
      <c r="XI3218" s="0"/>
      <c r="XJ3218" s="0"/>
      <c r="XK3218" s="0"/>
      <c r="XL3218" s="0"/>
      <c r="XM3218" s="0"/>
      <c r="XN3218" s="0"/>
      <c r="XO3218" s="0"/>
      <c r="XP3218" s="0"/>
      <c r="XQ3218" s="0"/>
      <c r="XR3218" s="0"/>
      <c r="XS3218" s="0"/>
      <c r="XT3218" s="0"/>
      <c r="XU3218" s="0"/>
      <c r="XV3218" s="0"/>
      <c r="XW3218" s="0"/>
      <c r="XX3218" s="0"/>
      <c r="XY3218" s="0"/>
      <c r="XZ3218" s="0"/>
      <c r="YA3218" s="0"/>
      <c r="YB3218" s="0"/>
      <c r="YC3218" s="0"/>
      <c r="YD3218" s="0"/>
      <c r="YE3218" s="0"/>
      <c r="YF3218" s="0"/>
      <c r="YG3218" s="0"/>
      <c r="YH3218" s="0"/>
      <c r="YI3218" s="0"/>
      <c r="YJ3218" s="0"/>
      <c r="YK3218" s="0"/>
      <c r="YL3218" s="0"/>
      <c r="YM3218" s="0"/>
      <c r="YN3218" s="0"/>
      <c r="YO3218" s="0"/>
      <c r="YP3218" s="0"/>
      <c r="YQ3218" s="0"/>
      <c r="YR3218" s="0"/>
      <c r="YS3218" s="0"/>
      <c r="YT3218" s="0"/>
      <c r="YU3218" s="0"/>
      <c r="YV3218" s="0"/>
      <c r="YW3218" s="0"/>
      <c r="YX3218" s="0"/>
      <c r="YY3218" s="0"/>
      <c r="YZ3218" s="0"/>
      <c r="ZA3218" s="0"/>
      <c r="ZB3218" s="0"/>
      <c r="ZC3218" s="0"/>
      <c r="ZD3218" s="0"/>
      <c r="ZE3218" s="0"/>
      <c r="ZF3218" s="0"/>
      <c r="ZG3218" s="0"/>
      <c r="ZH3218" s="0"/>
      <c r="ZI3218" s="0"/>
      <c r="ZJ3218" s="0"/>
      <c r="ZK3218" s="0"/>
      <c r="ZL3218" s="0"/>
      <c r="ZM3218" s="0"/>
      <c r="ZN3218" s="0"/>
      <c r="ZO3218" s="0"/>
      <c r="ZP3218" s="0"/>
      <c r="ZQ3218" s="0"/>
      <c r="ZR3218" s="0"/>
      <c r="ZS3218" s="0"/>
      <c r="ZT3218" s="0"/>
      <c r="ZU3218" s="0"/>
      <c r="ZV3218" s="0"/>
      <c r="ZW3218" s="0"/>
      <c r="ZX3218" s="0"/>
      <c r="ZY3218" s="0"/>
      <c r="ZZ3218" s="0"/>
      <c r="AAA3218" s="0"/>
      <c r="AAB3218" s="0"/>
      <c r="AAC3218" s="0"/>
      <c r="AAD3218" s="0"/>
      <c r="AAE3218" s="0"/>
      <c r="AAF3218" s="0"/>
      <c r="AAG3218" s="0"/>
      <c r="AAH3218" s="0"/>
      <c r="AAI3218" s="0"/>
      <c r="AAJ3218" s="0"/>
      <c r="AAK3218" s="0"/>
      <c r="AAL3218" s="0"/>
      <c r="AAM3218" s="0"/>
      <c r="AAN3218" s="0"/>
      <c r="AAO3218" s="0"/>
      <c r="AAP3218" s="0"/>
      <c r="AAQ3218" s="0"/>
      <c r="AAR3218" s="0"/>
      <c r="AAS3218" s="0"/>
      <c r="AAT3218" s="0"/>
      <c r="AAU3218" s="0"/>
      <c r="AAV3218" s="0"/>
      <c r="AAW3218" s="0"/>
      <c r="AAX3218" s="0"/>
      <c r="AAY3218" s="0"/>
      <c r="AAZ3218" s="0"/>
      <c r="ABA3218" s="0"/>
      <c r="ABB3218" s="0"/>
      <c r="ABC3218" s="0"/>
      <c r="ABD3218" s="0"/>
      <c r="ABE3218" s="0"/>
      <c r="ABF3218" s="0"/>
      <c r="ABG3218" s="0"/>
      <c r="ABH3218" s="0"/>
      <c r="ABI3218" s="0"/>
      <c r="ABJ3218" s="0"/>
      <c r="ABK3218" s="0"/>
      <c r="ABL3218" s="0"/>
      <c r="ABM3218" s="0"/>
      <c r="ABN3218" s="0"/>
      <c r="ABO3218" s="0"/>
      <c r="ABP3218" s="0"/>
      <c r="ABQ3218" s="0"/>
      <c r="ABR3218" s="0"/>
      <c r="ABS3218" s="0"/>
      <c r="ABT3218" s="0"/>
      <c r="ABU3218" s="0"/>
      <c r="ABV3218" s="0"/>
      <c r="ABW3218" s="0"/>
      <c r="ABX3218" s="0"/>
      <c r="ABY3218" s="0"/>
      <c r="ABZ3218" s="0"/>
      <c r="ACA3218" s="0"/>
      <c r="ACB3218" s="0"/>
      <c r="ACC3218" s="0"/>
      <c r="ACD3218" s="0"/>
      <c r="ACE3218" s="0"/>
      <c r="ACF3218" s="0"/>
      <c r="ACG3218" s="0"/>
      <c r="ACH3218" s="0"/>
      <c r="ACI3218" s="0"/>
      <c r="ACJ3218" s="0"/>
      <c r="ACK3218" s="0"/>
      <c r="ACL3218" s="0"/>
      <c r="ACM3218" s="0"/>
      <c r="ACN3218" s="0"/>
      <c r="ACO3218" s="0"/>
      <c r="ACP3218" s="0"/>
      <c r="ACQ3218" s="0"/>
      <c r="ACR3218" s="0"/>
      <c r="ACS3218" s="0"/>
      <c r="ACT3218" s="0"/>
      <c r="ACU3218" s="0"/>
      <c r="ACV3218" s="0"/>
      <c r="ACW3218" s="0"/>
      <c r="ACX3218" s="0"/>
      <c r="ACY3218" s="0"/>
      <c r="ACZ3218" s="0"/>
      <c r="ADA3218" s="0"/>
      <c r="ADB3218" s="0"/>
      <c r="ADC3218" s="0"/>
      <c r="ADD3218" s="0"/>
      <c r="ADE3218" s="0"/>
      <c r="ADF3218" s="0"/>
      <c r="ADG3218" s="0"/>
      <c r="ADH3218" s="0"/>
      <c r="ADI3218" s="0"/>
      <c r="ADJ3218" s="0"/>
      <c r="ADK3218" s="0"/>
      <c r="ADL3218" s="0"/>
      <c r="ADM3218" s="0"/>
      <c r="ADN3218" s="0"/>
      <c r="ADO3218" s="0"/>
      <c r="ADP3218" s="0"/>
      <c r="ADQ3218" s="0"/>
      <c r="ADR3218" s="0"/>
      <c r="ADS3218" s="0"/>
      <c r="ADT3218" s="0"/>
      <c r="ADU3218" s="0"/>
      <c r="ADV3218" s="0"/>
      <c r="ADW3218" s="0"/>
      <c r="ADX3218" s="0"/>
      <c r="ADY3218" s="0"/>
      <c r="ADZ3218" s="0"/>
      <c r="AEA3218" s="0"/>
      <c r="AEB3218" s="0"/>
      <c r="AEC3218" s="0"/>
      <c r="AED3218" s="0"/>
      <c r="AEE3218" s="0"/>
      <c r="AEF3218" s="0"/>
      <c r="AEG3218" s="0"/>
      <c r="AEH3218" s="0"/>
      <c r="AEI3218" s="0"/>
      <c r="AEJ3218" s="0"/>
      <c r="AEK3218" s="0"/>
      <c r="AEL3218" s="0"/>
      <c r="AEM3218" s="0"/>
      <c r="AEN3218" s="0"/>
      <c r="AEO3218" s="0"/>
      <c r="AEP3218" s="0"/>
      <c r="AEQ3218" s="0"/>
      <c r="AER3218" s="0"/>
      <c r="AES3218" s="0"/>
      <c r="AET3218" s="0"/>
      <c r="AEU3218" s="0"/>
      <c r="AEV3218" s="0"/>
      <c r="AEW3218" s="0"/>
      <c r="AEX3218" s="0"/>
      <c r="AEY3218" s="0"/>
      <c r="AEZ3218" s="0"/>
      <c r="AFA3218" s="0"/>
      <c r="AFB3218" s="0"/>
      <c r="AFC3218" s="0"/>
      <c r="AFD3218" s="0"/>
      <c r="AFE3218" s="0"/>
      <c r="AFF3218" s="0"/>
      <c r="AFG3218" s="0"/>
      <c r="AFH3218" s="0"/>
      <c r="AFI3218" s="0"/>
      <c r="AFJ3218" s="0"/>
      <c r="AFK3218" s="0"/>
      <c r="AFL3218" s="0"/>
      <c r="AFM3218" s="0"/>
      <c r="AFN3218" s="0"/>
      <c r="AFO3218" s="0"/>
      <c r="AFP3218" s="0"/>
      <c r="AFQ3218" s="0"/>
      <c r="AFR3218" s="0"/>
      <c r="AFS3218" s="0"/>
      <c r="AFT3218" s="0"/>
      <c r="AFU3218" s="0"/>
      <c r="AFV3218" s="0"/>
      <c r="AFW3218" s="0"/>
      <c r="AFX3218" s="0"/>
      <c r="AFY3218" s="0"/>
      <c r="AFZ3218" s="0"/>
      <c r="AGA3218" s="0"/>
      <c r="AGB3218" s="0"/>
      <c r="AGC3218" s="0"/>
      <c r="AGD3218" s="0"/>
      <c r="AGE3218" s="0"/>
      <c r="AGF3218" s="0"/>
      <c r="AGG3218" s="0"/>
      <c r="AGH3218" s="0"/>
      <c r="AGI3218" s="0"/>
      <c r="AGJ3218" s="0"/>
      <c r="AGK3218" s="0"/>
      <c r="AGL3218" s="0"/>
      <c r="AGM3218" s="0"/>
      <c r="AGN3218" s="0"/>
      <c r="AGO3218" s="0"/>
      <c r="AGP3218" s="0"/>
      <c r="AGQ3218" s="0"/>
      <c r="AGR3218" s="0"/>
      <c r="AGS3218" s="0"/>
      <c r="AGT3218" s="0"/>
      <c r="AGU3218" s="0"/>
      <c r="AGV3218" s="0"/>
      <c r="AGW3218" s="0"/>
      <c r="AGX3218" s="0"/>
      <c r="AGY3218" s="0"/>
      <c r="AGZ3218" s="0"/>
      <c r="AHA3218" s="0"/>
      <c r="AHB3218" s="0"/>
      <c r="AHC3218" s="0"/>
      <c r="AHD3218" s="0"/>
      <c r="AHE3218" s="0"/>
      <c r="AHF3218" s="0"/>
      <c r="AHG3218" s="0"/>
      <c r="AHH3218" s="0"/>
      <c r="AHI3218" s="0"/>
      <c r="AHJ3218" s="0"/>
      <c r="AHK3218" s="0"/>
      <c r="AHL3218" s="0"/>
      <c r="AHM3218" s="0"/>
      <c r="AHN3218" s="0"/>
      <c r="AHO3218" s="0"/>
      <c r="AHP3218" s="0"/>
      <c r="AHQ3218" s="0"/>
      <c r="AHR3218" s="0"/>
      <c r="AHS3218" s="0"/>
      <c r="AHT3218" s="0"/>
      <c r="AHU3218" s="0"/>
      <c r="AHV3218" s="0"/>
      <c r="AHW3218" s="0"/>
      <c r="AHX3218" s="0"/>
      <c r="AHY3218" s="0"/>
      <c r="AHZ3218" s="0"/>
      <c r="AIA3218" s="0"/>
      <c r="AIB3218" s="0"/>
      <c r="AIC3218" s="0"/>
      <c r="AID3218" s="0"/>
      <c r="AIE3218" s="0"/>
      <c r="AIF3218" s="0"/>
      <c r="AIG3218" s="0"/>
      <c r="AIH3218" s="0"/>
      <c r="AII3218" s="0"/>
      <c r="AIJ3218" s="0"/>
      <c r="AIK3218" s="0"/>
      <c r="AIL3218" s="0"/>
      <c r="AIM3218" s="0"/>
      <c r="AIN3218" s="0"/>
      <c r="AIO3218" s="0"/>
      <c r="AIP3218" s="0"/>
      <c r="AIQ3218" s="0"/>
      <c r="AIR3218" s="0"/>
      <c r="AIS3218" s="0"/>
      <c r="AIT3218" s="0"/>
      <c r="AIU3218" s="0"/>
      <c r="AIV3218" s="0"/>
      <c r="AIW3218" s="0"/>
      <c r="AIX3218" s="0"/>
      <c r="AIY3218" s="0"/>
      <c r="AIZ3218" s="0"/>
      <c r="AJA3218" s="0"/>
      <c r="AJB3218" s="0"/>
      <c r="AJC3218" s="0"/>
      <c r="AJD3218" s="0"/>
      <c r="AJE3218" s="0"/>
      <c r="AJF3218" s="0"/>
      <c r="AJG3218" s="0"/>
      <c r="AJH3218" s="0"/>
      <c r="AJI3218" s="0"/>
      <c r="AJJ3218" s="0"/>
      <c r="AJK3218" s="0"/>
      <c r="AJL3218" s="0"/>
      <c r="AJM3218" s="0"/>
      <c r="AJN3218" s="0"/>
      <c r="AJO3218" s="0"/>
      <c r="AJP3218" s="0"/>
      <c r="AJQ3218" s="0"/>
      <c r="AJR3218" s="0"/>
      <c r="AJS3218" s="0"/>
      <c r="AJT3218" s="0"/>
      <c r="AJU3218" s="0"/>
      <c r="AJV3218" s="0"/>
      <c r="AJW3218" s="0"/>
      <c r="AJX3218" s="0"/>
      <c r="AJY3218" s="0"/>
      <c r="AJZ3218" s="0"/>
      <c r="AKA3218" s="0"/>
      <c r="AKB3218" s="0"/>
      <c r="AKC3218" s="0"/>
      <c r="AKD3218" s="0"/>
      <c r="AKE3218" s="0"/>
      <c r="AKF3218" s="0"/>
      <c r="AKG3218" s="0"/>
      <c r="AKH3218" s="0"/>
      <c r="AKI3218" s="0"/>
      <c r="AKJ3218" s="0"/>
      <c r="AKK3218" s="0"/>
      <c r="AKL3218" s="0"/>
      <c r="AKM3218" s="0"/>
      <c r="AKN3218" s="0"/>
      <c r="AKO3218" s="0"/>
      <c r="AKP3218" s="0"/>
      <c r="AKQ3218" s="0"/>
      <c r="AKR3218" s="0"/>
      <c r="AKS3218" s="0"/>
      <c r="AKT3218" s="0"/>
      <c r="AKU3218" s="0"/>
      <c r="AKV3218" s="0"/>
      <c r="AKW3218" s="0"/>
      <c r="AKX3218" s="0"/>
      <c r="AKY3218" s="0"/>
      <c r="AKZ3218" s="0"/>
      <c r="ALA3218" s="0"/>
      <c r="ALB3218" s="0"/>
      <c r="ALC3218" s="0"/>
      <c r="ALD3218" s="0"/>
      <c r="ALE3218" s="0"/>
      <c r="ALF3218" s="0"/>
      <c r="ALG3218" s="0"/>
      <c r="ALH3218" s="0"/>
      <c r="ALI3218" s="0"/>
      <c r="ALJ3218" s="0"/>
      <c r="ALK3218" s="0"/>
      <c r="ALL3218" s="0"/>
      <c r="ALM3218" s="0"/>
      <c r="ALN3218" s="0"/>
      <c r="ALO3218" s="0"/>
      <c r="ALP3218" s="0"/>
      <c r="ALQ3218" s="0"/>
      <c r="ALR3218" s="0"/>
      <c r="ALS3218" s="0"/>
      <c r="ALT3218" s="0"/>
      <c r="ALU3218" s="0"/>
      <c r="ALV3218" s="0"/>
      <c r="ALW3218" s="0"/>
      <c r="ALX3218" s="0"/>
      <c r="ALY3218" s="0"/>
      <c r="ALZ3218" s="0"/>
      <c r="AMA3218" s="0"/>
      <c r="AMB3218" s="0"/>
      <c r="AMC3218" s="0"/>
      <c r="AMD3218" s="0"/>
      <c r="AME3218" s="0"/>
      <c r="AMF3218" s="0"/>
      <c r="AMG3218" s="0"/>
      <c r="AMH3218" s="0"/>
      <c r="AMI3218" s="0"/>
    </row>
    <row r="3219" customFormat="false" ht="12.75" hidden="false" customHeight="false" outlineLevel="0" collapsed="false">
      <c r="A3219" s="1" t="s">
        <v>3462</v>
      </c>
      <c r="C3219" s="27" t="s">
        <v>3464</v>
      </c>
      <c r="D3219" s="27" t="s">
        <v>49</v>
      </c>
      <c r="E3219" s="97"/>
      <c r="F3219" s="31"/>
      <c r="G3219" s="27"/>
      <c r="H3219" s="30" t="s">
        <v>61</v>
      </c>
      <c r="I3219" s="31" t="n">
        <v>1.19</v>
      </c>
      <c r="J3219" s="31" t="s">
        <v>3437</v>
      </c>
      <c r="BM3219" s="0"/>
      <c r="BN3219" s="0"/>
      <c r="BO3219" s="0"/>
      <c r="BP3219" s="0"/>
      <c r="BQ3219" s="0"/>
      <c r="BR3219" s="0"/>
      <c r="BS3219" s="0"/>
      <c r="BT3219" s="0"/>
      <c r="BU3219" s="0"/>
      <c r="BV3219" s="0"/>
      <c r="BW3219" s="0"/>
      <c r="BX3219" s="0"/>
      <c r="BY3219" s="0"/>
      <c r="BZ3219" s="0"/>
      <c r="CA3219" s="0"/>
      <c r="CB3219" s="0"/>
      <c r="CC3219" s="0"/>
      <c r="CD3219" s="0"/>
      <c r="CE3219" s="0"/>
      <c r="CF3219" s="0"/>
      <c r="CG3219" s="0"/>
      <c r="CH3219" s="0"/>
      <c r="CI3219" s="0"/>
      <c r="CJ3219" s="0"/>
      <c r="CK3219" s="0"/>
      <c r="CL3219" s="0"/>
      <c r="CM3219" s="0"/>
      <c r="CN3219" s="0"/>
      <c r="CO3219" s="0"/>
      <c r="CP3219" s="0"/>
      <c r="CQ3219" s="0"/>
      <c r="CR3219" s="0"/>
      <c r="CS3219" s="0"/>
      <c r="CT3219" s="0"/>
      <c r="CU3219" s="0"/>
      <c r="CV3219" s="0"/>
      <c r="CW3219" s="0"/>
      <c r="CX3219" s="0"/>
      <c r="CY3219" s="0"/>
      <c r="CZ3219" s="0"/>
      <c r="DA3219" s="0"/>
      <c r="DB3219" s="0"/>
      <c r="DC3219" s="0"/>
      <c r="DD3219" s="0"/>
      <c r="DE3219" s="0"/>
      <c r="DF3219" s="0"/>
      <c r="DG3219" s="0"/>
      <c r="DH3219" s="0"/>
      <c r="DI3219" s="0"/>
      <c r="DJ3219" s="0"/>
      <c r="DK3219" s="0"/>
      <c r="DL3219" s="0"/>
      <c r="DM3219" s="0"/>
      <c r="DN3219" s="0"/>
      <c r="DO3219" s="0"/>
      <c r="DP3219" s="0"/>
      <c r="DQ3219" s="0"/>
      <c r="DR3219" s="0"/>
      <c r="DS3219" s="0"/>
      <c r="DT3219" s="0"/>
      <c r="DU3219" s="0"/>
      <c r="DV3219" s="0"/>
      <c r="DW3219" s="0"/>
      <c r="DX3219" s="0"/>
      <c r="DY3219" s="0"/>
      <c r="DZ3219" s="0"/>
      <c r="EA3219" s="0"/>
      <c r="EB3219" s="0"/>
      <c r="EC3219" s="0"/>
      <c r="ED3219" s="0"/>
      <c r="EE3219" s="0"/>
      <c r="EF3219" s="0"/>
      <c r="EG3219" s="0"/>
      <c r="EH3219" s="0"/>
      <c r="EI3219" s="0"/>
      <c r="EJ3219" s="0"/>
      <c r="EK3219" s="0"/>
      <c r="EL3219" s="0"/>
      <c r="EM3219" s="0"/>
      <c r="EN3219" s="0"/>
      <c r="EO3219" s="0"/>
      <c r="EP3219" s="0"/>
      <c r="EQ3219" s="0"/>
      <c r="ER3219" s="0"/>
      <c r="ES3219" s="0"/>
      <c r="ET3219" s="0"/>
      <c r="EU3219" s="0"/>
      <c r="EV3219" s="0"/>
      <c r="EW3219" s="0"/>
      <c r="EX3219" s="0"/>
      <c r="EY3219" s="0"/>
      <c r="EZ3219" s="0"/>
      <c r="FA3219" s="0"/>
      <c r="FB3219" s="0"/>
      <c r="FC3219" s="0"/>
      <c r="FD3219" s="0"/>
      <c r="FE3219" s="0"/>
      <c r="FF3219" s="0"/>
      <c r="FG3219" s="0"/>
      <c r="FH3219" s="0"/>
      <c r="FI3219" s="0"/>
      <c r="FJ3219" s="0"/>
      <c r="FK3219" s="0"/>
      <c r="FL3219" s="0"/>
      <c r="FM3219" s="0"/>
      <c r="FN3219" s="0"/>
      <c r="FO3219" s="0"/>
      <c r="FP3219" s="0"/>
      <c r="FQ3219" s="0"/>
      <c r="FR3219" s="0"/>
      <c r="FS3219" s="0"/>
      <c r="FT3219" s="0"/>
      <c r="FU3219" s="0"/>
      <c r="FV3219" s="0"/>
      <c r="FW3219" s="0"/>
      <c r="FX3219" s="0"/>
      <c r="FY3219" s="0"/>
      <c r="FZ3219" s="0"/>
      <c r="GA3219" s="0"/>
      <c r="GB3219" s="0"/>
      <c r="GC3219" s="0"/>
      <c r="GD3219" s="0"/>
      <c r="GE3219" s="0"/>
      <c r="GF3219" s="0"/>
      <c r="GG3219" s="0"/>
      <c r="GH3219" s="0"/>
      <c r="GI3219" s="0"/>
      <c r="GJ3219" s="0"/>
      <c r="GK3219" s="0"/>
      <c r="GL3219" s="0"/>
      <c r="GM3219" s="0"/>
      <c r="GN3219" s="0"/>
      <c r="GO3219" s="0"/>
      <c r="GP3219" s="0"/>
      <c r="GQ3219" s="0"/>
      <c r="GR3219" s="0"/>
      <c r="GS3219" s="0"/>
      <c r="GT3219" s="0"/>
      <c r="GU3219" s="0"/>
      <c r="GV3219" s="0"/>
      <c r="GW3219" s="0"/>
      <c r="GX3219" s="0"/>
      <c r="GY3219" s="0"/>
      <c r="GZ3219" s="0"/>
      <c r="HA3219" s="0"/>
      <c r="HB3219" s="0"/>
      <c r="HC3219" s="0"/>
      <c r="HD3219" s="0"/>
      <c r="HE3219" s="0"/>
      <c r="HF3219" s="0"/>
      <c r="HG3219" s="0"/>
      <c r="HH3219" s="0"/>
      <c r="HI3219" s="0"/>
      <c r="HJ3219" s="0"/>
      <c r="HK3219" s="0"/>
      <c r="HL3219" s="0"/>
      <c r="HM3219" s="0"/>
      <c r="HN3219" s="0"/>
      <c r="HO3219" s="0"/>
      <c r="HP3219" s="0"/>
      <c r="HQ3219" s="0"/>
      <c r="HR3219" s="0"/>
      <c r="HS3219" s="0"/>
      <c r="HT3219" s="0"/>
      <c r="HU3219" s="0"/>
      <c r="HV3219" s="0"/>
      <c r="HW3219" s="0"/>
      <c r="HX3219" s="0"/>
      <c r="HY3219" s="0"/>
      <c r="HZ3219" s="0"/>
      <c r="IA3219" s="0"/>
      <c r="IB3219" s="0"/>
      <c r="IC3219" s="0"/>
      <c r="ID3219" s="0"/>
      <c r="IE3219" s="0"/>
      <c r="IF3219" s="0"/>
      <c r="IG3219" s="0"/>
      <c r="IH3219" s="0"/>
      <c r="II3219" s="0"/>
      <c r="IJ3219" s="0"/>
      <c r="IK3219" s="0"/>
      <c r="IL3219" s="0"/>
      <c r="IM3219" s="0"/>
      <c r="IN3219" s="0"/>
      <c r="IO3219" s="0"/>
      <c r="IP3219" s="0"/>
      <c r="IQ3219" s="0"/>
      <c r="IR3219" s="0"/>
      <c r="IS3219" s="0"/>
      <c r="IT3219" s="0"/>
      <c r="IU3219" s="0"/>
      <c r="IV3219" s="0"/>
      <c r="IW3219" s="0"/>
      <c r="IX3219" s="0"/>
      <c r="IY3219" s="0"/>
      <c r="IZ3219" s="0"/>
      <c r="JA3219" s="0"/>
      <c r="JB3219" s="0"/>
      <c r="JC3219" s="0"/>
      <c r="JD3219" s="0"/>
      <c r="JE3219" s="0"/>
      <c r="JF3219" s="0"/>
      <c r="JG3219" s="0"/>
      <c r="JH3219" s="0"/>
      <c r="JI3219" s="0"/>
      <c r="JJ3219" s="0"/>
      <c r="JK3219" s="0"/>
      <c r="JL3219" s="0"/>
      <c r="JM3219" s="0"/>
      <c r="JN3219" s="0"/>
      <c r="JO3219" s="0"/>
      <c r="JP3219" s="0"/>
      <c r="JQ3219" s="0"/>
      <c r="JR3219" s="0"/>
      <c r="JS3219" s="0"/>
      <c r="JT3219" s="0"/>
      <c r="JU3219" s="0"/>
      <c r="JV3219" s="0"/>
      <c r="JW3219" s="0"/>
      <c r="JX3219" s="0"/>
      <c r="JY3219" s="0"/>
      <c r="JZ3219" s="0"/>
      <c r="KA3219" s="0"/>
      <c r="KB3219" s="0"/>
      <c r="KC3219" s="0"/>
      <c r="KD3219" s="0"/>
      <c r="KE3219" s="0"/>
      <c r="KF3219" s="0"/>
      <c r="KG3219" s="0"/>
      <c r="KH3219" s="0"/>
      <c r="KI3219" s="0"/>
      <c r="KJ3219" s="0"/>
      <c r="KK3219" s="0"/>
      <c r="KL3219" s="0"/>
      <c r="KM3219" s="0"/>
      <c r="KN3219" s="0"/>
      <c r="KO3219" s="0"/>
      <c r="KP3219" s="0"/>
      <c r="KQ3219" s="0"/>
      <c r="KR3219" s="0"/>
      <c r="KS3219" s="0"/>
      <c r="KT3219" s="0"/>
      <c r="KU3219" s="0"/>
      <c r="KV3219" s="0"/>
      <c r="KW3219" s="0"/>
      <c r="KX3219" s="0"/>
      <c r="KY3219" s="0"/>
      <c r="KZ3219" s="0"/>
      <c r="LA3219" s="0"/>
      <c r="LB3219" s="0"/>
      <c r="LC3219" s="0"/>
      <c r="LD3219" s="0"/>
      <c r="LE3219" s="0"/>
      <c r="LF3219" s="0"/>
      <c r="LG3219" s="0"/>
      <c r="LH3219" s="0"/>
      <c r="LI3219" s="0"/>
      <c r="LJ3219" s="0"/>
      <c r="LK3219" s="0"/>
      <c r="LL3219" s="0"/>
      <c r="LM3219" s="0"/>
      <c r="LN3219" s="0"/>
      <c r="LO3219" s="0"/>
      <c r="LP3219" s="0"/>
      <c r="LQ3219" s="0"/>
      <c r="LR3219" s="0"/>
      <c r="LS3219" s="0"/>
      <c r="LT3219" s="0"/>
      <c r="LU3219" s="0"/>
      <c r="LV3219" s="0"/>
      <c r="LW3219" s="0"/>
      <c r="LX3219" s="0"/>
      <c r="LY3219" s="0"/>
      <c r="LZ3219" s="0"/>
      <c r="MA3219" s="0"/>
      <c r="MB3219" s="0"/>
      <c r="MC3219" s="0"/>
      <c r="MD3219" s="0"/>
      <c r="ME3219" s="0"/>
      <c r="MF3219" s="0"/>
      <c r="MG3219" s="0"/>
      <c r="MH3219" s="0"/>
      <c r="MI3219" s="0"/>
      <c r="MJ3219" s="0"/>
      <c r="MK3219" s="0"/>
      <c r="ML3219" s="0"/>
      <c r="MM3219" s="0"/>
      <c r="MN3219" s="0"/>
      <c r="MO3219" s="0"/>
      <c r="MP3219" s="0"/>
      <c r="MQ3219" s="0"/>
      <c r="MR3219" s="0"/>
      <c r="MS3219" s="0"/>
      <c r="MT3219" s="0"/>
      <c r="MU3219" s="0"/>
      <c r="MV3219" s="0"/>
      <c r="MW3219" s="0"/>
      <c r="MX3219" s="0"/>
      <c r="MY3219" s="0"/>
      <c r="MZ3219" s="0"/>
      <c r="NA3219" s="0"/>
      <c r="NB3219" s="0"/>
      <c r="NC3219" s="0"/>
      <c r="ND3219" s="0"/>
      <c r="NE3219" s="0"/>
      <c r="NF3219" s="0"/>
      <c r="NG3219" s="0"/>
      <c r="NH3219" s="0"/>
      <c r="NI3219" s="0"/>
      <c r="NJ3219" s="0"/>
      <c r="NK3219" s="0"/>
      <c r="NL3219" s="0"/>
      <c r="NM3219" s="0"/>
      <c r="NN3219" s="0"/>
      <c r="NO3219" s="0"/>
      <c r="NP3219" s="0"/>
      <c r="NQ3219" s="0"/>
      <c r="NR3219" s="0"/>
      <c r="NS3219" s="0"/>
      <c r="NT3219" s="0"/>
      <c r="NU3219" s="0"/>
      <c r="NV3219" s="0"/>
      <c r="NW3219" s="0"/>
      <c r="NX3219" s="0"/>
      <c r="NY3219" s="0"/>
      <c r="NZ3219" s="0"/>
      <c r="OA3219" s="0"/>
      <c r="OB3219" s="0"/>
      <c r="OC3219" s="0"/>
      <c r="OD3219" s="0"/>
      <c r="OE3219" s="0"/>
      <c r="OF3219" s="0"/>
      <c r="OG3219" s="0"/>
      <c r="OH3219" s="0"/>
      <c r="OI3219" s="0"/>
      <c r="OJ3219" s="0"/>
      <c r="OK3219" s="0"/>
      <c r="OL3219" s="0"/>
      <c r="OM3219" s="0"/>
      <c r="ON3219" s="0"/>
      <c r="OO3219" s="0"/>
      <c r="OP3219" s="0"/>
      <c r="OQ3219" s="0"/>
      <c r="OR3219" s="0"/>
      <c r="OS3219" s="0"/>
      <c r="OT3219" s="0"/>
      <c r="OU3219" s="0"/>
      <c r="OV3219" s="0"/>
      <c r="OW3219" s="0"/>
      <c r="OX3219" s="0"/>
      <c r="OY3219" s="0"/>
      <c r="OZ3219" s="0"/>
      <c r="PA3219" s="0"/>
      <c r="PB3219" s="0"/>
      <c r="PC3219" s="0"/>
      <c r="PD3219" s="0"/>
      <c r="PE3219" s="0"/>
      <c r="PF3219" s="0"/>
      <c r="PG3219" s="0"/>
      <c r="PH3219" s="0"/>
      <c r="PI3219" s="0"/>
      <c r="PJ3219" s="0"/>
      <c r="PK3219" s="0"/>
      <c r="PL3219" s="0"/>
      <c r="PM3219" s="0"/>
      <c r="PN3219" s="0"/>
      <c r="PO3219" s="0"/>
      <c r="PP3219" s="0"/>
      <c r="PQ3219" s="0"/>
      <c r="PR3219" s="0"/>
      <c r="PS3219" s="0"/>
      <c r="PT3219" s="0"/>
      <c r="PU3219" s="0"/>
      <c r="PV3219" s="0"/>
      <c r="PW3219" s="0"/>
      <c r="PX3219" s="0"/>
      <c r="PY3219" s="0"/>
      <c r="PZ3219" s="0"/>
      <c r="QA3219" s="0"/>
      <c r="QB3219" s="0"/>
      <c r="QC3219" s="0"/>
      <c r="QD3219" s="0"/>
      <c r="QE3219" s="0"/>
      <c r="QF3219" s="0"/>
      <c r="QG3219" s="0"/>
      <c r="QH3219" s="0"/>
      <c r="QI3219" s="0"/>
      <c r="QJ3219" s="0"/>
      <c r="QK3219" s="0"/>
      <c r="QL3219" s="0"/>
      <c r="QM3219" s="0"/>
      <c r="QN3219" s="0"/>
      <c r="QO3219" s="0"/>
      <c r="QP3219" s="0"/>
      <c r="QQ3219" s="0"/>
      <c r="QR3219" s="0"/>
      <c r="QS3219" s="0"/>
      <c r="QT3219" s="0"/>
      <c r="QU3219" s="0"/>
      <c r="QV3219" s="0"/>
      <c r="QW3219" s="0"/>
      <c r="QX3219" s="0"/>
      <c r="QY3219" s="0"/>
      <c r="QZ3219" s="0"/>
      <c r="RA3219" s="0"/>
      <c r="RB3219" s="0"/>
      <c r="RC3219" s="0"/>
      <c r="RD3219" s="0"/>
      <c r="RE3219" s="0"/>
      <c r="RF3219" s="0"/>
      <c r="RG3219" s="0"/>
      <c r="RH3219" s="0"/>
      <c r="RI3219" s="0"/>
      <c r="RJ3219" s="0"/>
      <c r="RK3219" s="0"/>
      <c r="RL3219" s="0"/>
      <c r="RM3219" s="0"/>
      <c r="RN3219" s="0"/>
      <c r="RO3219" s="0"/>
      <c r="RP3219" s="0"/>
      <c r="RQ3219" s="0"/>
      <c r="RR3219" s="0"/>
      <c r="RS3219" s="0"/>
      <c r="RT3219" s="0"/>
      <c r="RU3219" s="0"/>
      <c r="RV3219" s="0"/>
      <c r="RW3219" s="0"/>
      <c r="RX3219" s="0"/>
      <c r="RY3219" s="0"/>
      <c r="RZ3219" s="0"/>
      <c r="SA3219" s="0"/>
      <c r="SB3219" s="0"/>
      <c r="SC3219" s="0"/>
      <c r="SD3219" s="0"/>
      <c r="SE3219" s="0"/>
      <c r="SF3219" s="0"/>
      <c r="SG3219" s="0"/>
      <c r="SH3219" s="0"/>
      <c r="SI3219" s="0"/>
      <c r="SJ3219" s="0"/>
      <c r="SK3219" s="0"/>
      <c r="SL3219" s="0"/>
      <c r="SM3219" s="0"/>
      <c r="SN3219" s="0"/>
      <c r="SO3219" s="0"/>
      <c r="SP3219" s="0"/>
      <c r="SQ3219" s="0"/>
      <c r="SR3219" s="0"/>
      <c r="SS3219" s="0"/>
      <c r="ST3219" s="0"/>
      <c r="SU3219" s="0"/>
      <c r="SV3219" s="0"/>
      <c r="SW3219" s="0"/>
      <c r="SX3219" s="0"/>
      <c r="SY3219" s="0"/>
      <c r="SZ3219" s="0"/>
      <c r="TA3219" s="0"/>
      <c r="TB3219" s="0"/>
      <c r="TC3219" s="0"/>
      <c r="TD3219" s="0"/>
      <c r="TE3219" s="0"/>
      <c r="TF3219" s="0"/>
      <c r="TG3219" s="0"/>
      <c r="TH3219" s="0"/>
      <c r="TI3219" s="0"/>
      <c r="TJ3219" s="0"/>
      <c r="TK3219" s="0"/>
      <c r="TL3219" s="0"/>
      <c r="TM3219" s="0"/>
      <c r="TN3219" s="0"/>
      <c r="TO3219" s="0"/>
      <c r="TP3219" s="0"/>
      <c r="TQ3219" s="0"/>
      <c r="TR3219" s="0"/>
      <c r="TS3219" s="0"/>
      <c r="TT3219" s="0"/>
      <c r="TU3219" s="0"/>
      <c r="TV3219" s="0"/>
      <c r="TW3219" s="0"/>
      <c r="TX3219" s="0"/>
      <c r="TY3219" s="0"/>
      <c r="TZ3219" s="0"/>
      <c r="UA3219" s="0"/>
      <c r="UB3219" s="0"/>
      <c r="UC3219" s="0"/>
      <c r="UD3219" s="0"/>
      <c r="UE3219" s="0"/>
      <c r="UF3219" s="0"/>
      <c r="UG3219" s="0"/>
      <c r="UH3219" s="0"/>
      <c r="UI3219" s="0"/>
      <c r="UJ3219" s="0"/>
      <c r="UK3219" s="0"/>
      <c r="UL3219" s="0"/>
      <c r="UM3219" s="0"/>
      <c r="UN3219" s="0"/>
      <c r="UO3219" s="0"/>
      <c r="UP3219" s="0"/>
      <c r="UQ3219" s="0"/>
      <c r="UR3219" s="0"/>
      <c r="US3219" s="0"/>
      <c r="UT3219" s="0"/>
      <c r="UU3219" s="0"/>
      <c r="UV3219" s="0"/>
      <c r="UW3219" s="0"/>
      <c r="UX3219" s="0"/>
      <c r="UY3219" s="0"/>
      <c r="UZ3219" s="0"/>
      <c r="VA3219" s="0"/>
      <c r="VB3219" s="0"/>
      <c r="VC3219" s="0"/>
      <c r="VD3219" s="0"/>
      <c r="VE3219" s="0"/>
      <c r="VF3219" s="0"/>
      <c r="VG3219" s="0"/>
      <c r="VH3219" s="0"/>
      <c r="VI3219" s="0"/>
      <c r="VJ3219" s="0"/>
      <c r="VK3219" s="0"/>
      <c r="VL3219" s="0"/>
      <c r="VM3219" s="0"/>
      <c r="VN3219" s="0"/>
      <c r="VO3219" s="0"/>
      <c r="VP3219" s="0"/>
      <c r="VQ3219" s="0"/>
      <c r="VR3219" s="0"/>
      <c r="VS3219" s="0"/>
      <c r="VT3219" s="0"/>
      <c r="VU3219" s="0"/>
      <c r="VV3219" s="0"/>
      <c r="VW3219" s="0"/>
      <c r="VX3219" s="0"/>
      <c r="VY3219" s="0"/>
      <c r="VZ3219" s="0"/>
      <c r="WA3219" s="0"/>
      <c r="WB3219" s="0"/>
      <c r="WC3219" s="0"/>
      <c r="WD3219" s="0"/>
      <c r="WE3219" s="0"/>
      <c r="WF3219" s="0"/>
      <c r="WG3219" s="0"/>
      <c r="WH3219" s="0"/>
      <c r="WI3219" s="0"/>
      <c r="WJ3219" s="0"/>
      <c r="WK3219" s="0"/>
      <c r="WL3219" s="0"/>
      <c r="WM3219" s="0"/>
      <c r="WN3219" s="0"/>
      <c r="WO3219" s="0"/>
      <c r="WP3219" s="0"/>
      <c r="WQ3219" s="0"/>
      <c r="WR3219" s="0"/>
      <c r="WS3219" s="0"/>
      <c r="WT3219" s="0"/>
      <c r="WU3219" s="0"/>
      <c r="WV3219" s="0"/>
      <c r="WW3219" s="0"/>
      <c r="WX3219" s="0"/>
      <c r="WY3219" s="0"/>
      <c r="WZ3219" s="0"/>
      <c r="XA3219" s="0"/>
      <c r="XB3219" s="0"/>
      <c r="XC3219" s="0"/>
      <c r="XD3219" s="0"/>
      <c r="XE3219" s="0"/>
      <c r="XF3219" s="0"/>
      <c r="XG3219" s="0"/>
      <c r="XH3219" s="0"/>
      <c r="XI3219" s="0"/>
      <c r="XJ3219" s="0"/>
      <c r="XK3219" s="0"/>
      <c r="XL3219" s="0"/>
      <c r="XM3219" s="0"/>
      <c r="XN3219" s="0"/>
      <c r="XO3219" s="0"/>
      <c r="XP3219" s="0"/>
      <c r="XQ3219" s="0"/>
      <c r="XR3219" s="0"/>
      <c r="XS3219" s="0"/>
      <c r="XT3219" s="0"/>
      <c r="XU3219" s="0"/>
      <c r="XV3219" s="0"/>
      <c r="XW3219" s="0"/>
      <c r="XX3219" s="0"/>
      <c r="XY3219" s="0"/>
      <c r="XZ3219" s="0"/>
      <c r="YA3219" s="0"/>
      <c r="YB3219" s="0"/>
      <c r="YC3219" s="0"/>
      <c r="YD3219" s="0"/>
      <c r="YE3219" s="0"/>
      <c r="YF3219" s="0"/>
      <c r="YG3219" s="0"/>
      <c r="YH3219" s="0"/>
      <c r="YI3219" s="0"/>
      <c r="YJ3219" s="0"/>
      <c r="YK3219" s="0"/>
      <c r="YL3219" s="0"/>
      <c r="YM3219" s="0"/>
      <c r="YN3219" s="0"/>
      <c r="YO3219" s="0"/>
      <c r="YP3219" s="0"/>
      <c r="YQ3219" s="0"/>
      <c r="YR3219" s="0"/>
      <c r="YS3219" s="0"/>
      <c r="YT3219" s="0"/>
      <c r="YU3219" s="0"/>
      <c r="YV3219" s="0"/>
      <c r="YW3219" s="0"/>
      <c r="YX3219" s="0"/>
      <c r="YY3219" s="0"/>
      <c r="YZ3219" s="0"/>
      <c r="ZA3219" s="0"/>
      <c r="ZB3219" s="0"/>
      <c r="ZC3219" s="0"/>
      <c r="ZD3219" s="0"/>
      <c r="ZE3219" s="0"/>
      <c r="ZF3219" s="0"/>
      <c r="ZG3219" s="0"/>
      <c r="ZH3219" s="0"/>
      <c r="ZI3219" s="0"/>
      <c r="ZJ3219" s="0"/>
      <c r="ZK3219" s="0"/>
      <c r="ZL3219" s="0"/>
      <c r="ZM3219" s="0"/>
      <c r="ZN3219" s="0"/>
      <c r="ZO3219" s="0"/>
      <c r="ZP3219" s="0"/>
      <c r="ZQ3219" s="0"/>
      <c r="ZR3219" s="0"/>
      <c r="ZS3219" s="0"/>
      <c r="ZT3219" s="0"/>
      <c r="ZU3219" s="0"/>
      <c r="ZV3219" s="0"/>
      <c r="ZW3219" s="0"/>
      <c r="ZX3219" s="0"/>
      <c r="ZY3219" s="0"/>
      <c r="ZZ3219" s="0"/>
      <c r="AAA3219" s="0"/>
      <c r="AAB3219" s="0"/>
      <c r="AAC3219" s="0"/>
      <c r="AAD3219" s="0"/>
      <c r="AAE3219" s="0"/>
      <c r="AAF3219" s="0"/>
      <c r="AAG3219" s="0"/>
      <c r="AAH3219" s="0"/>
      <c r="AAI3219" s="0"/>
      <c r="AAJ3219" s="0"/>
      <c r="AAK3219" s="0"/>
      <c r="AAL3219" s="0"/>
      <c r="AAM3219" s="0"/>
      <c r="AAN3219" s="0"/>
      <c r="AAO3219" s="0"/>
      <c r="AAP3219" s="0"/>
      <c r="AAQ3219" s="0"/>
      <c r="AAR3219" s="0"/>
      <c r="AAS3219" s="0"/>
      <c r="AAT3219" s="0"/>
      <c r="AAU3219" s="0"/>
      <c r="AAV3219" s="0"/>
      <c r="AAW3219" s="0"/>
      <c r="AAX3219" s="0"/>
      <c r="AAY3219" s="0"/>
      <c r="AAZ3219" s="0"/>
      <c r="ABA3219" s="0"/>
      <c r="ABB3219" s="0"/>
      <c r="ABC3219" s="0"/>
      <c r="ABD3219" s="0"/>
      <c r="ABE3219" s="0"/>
      <c r="ABF3219" s="0"/>
      <c r="ABG3219" s="0"/>
      <c r="ABH3219" s="0"/>
      <c r="ABI3219" s="0"/>
      <c r="ABJ3219" s="0"/>
      <c r="ABK3219" s="0"/>
      <c r="ABL3219" s="0"/>
      <c r="ABM3219" s="0"/>
      <c r="ABN3219" s="0"/>
      <c r="ABO3219" s="0"/>
      <c r="ABP3219" s="0"/>
      <c r="ABQ3219" s="0"/>
      <c r="ABR3219" s="0"/>
      <c r="ABS3219" s="0"/>
      <c r="ABT3219" s="0"/>
      <c r="ABU3219" s="0"/>
      <c r="ABV3219" s="0"/>
      <c r="ABW3219" s="0"/>
      <c r="ABX3219" s="0"/>
      <c r="ABY3219" s="0"/>
      <c r="ABZ3219" s="0"/>
      <c r="ACA3219" s="0"/>
      <c r="ACB3219" s="0"/>
      <c r="ACC3219" s="0"/>
      <c r="ACD3219" s="0"/>
      <c r="ACE3219" s="0"/>
      <c r="ACF3219" s="0"/>
      <c r="ACG3219" s="0"/>
      <c r="ACH3219" s="0"/>
      <c r="ACI3219" s="0"/>
      <c r="ACJ3219" s="0"/>
      <c r="ACK3219" s="0"/>
      <c r="ACL3219" s="0"/>
      <c r="ACM3219" s="0"/>
      <c r="ACN3219" s="0"/>
      <c r="ACO3219" s="0"/>
      <c r="ACP3219" s="0"/>
      <c r="ACQ3219" s="0"/>
      <c r="ACR3219" s="0"/>
      <c r="ACS3219" s="0"/>
      <c r="ACT3219" s="0"/>
      <c r="ACU3219" s="0"/>
      <c r="ACV3219" s="0"/>
      <c r="ACW3219" s="0"/>
      <c r="ACX3219" s="0"/>
      <c r="ACY3219" s="0"/>
      <c r="ACZ3219" s="0"/>
      <c r="ADA3219" s="0"/>
      <c r="ADB3219" s="0"/>
      <c r="ADC3219" s="0"/>
      <c r="ADD3219" s="0"/>
      <c r="ADE3219" s="0"/>
      <c r="ADF3219" s="0"/>
      <c r="ADG3219" s="0"/>
      <c r="ADH3219" s="0"/>
      <c r="ADI3219" s="0"/>
      <c r="ADJ3219" s="0"/>
      <c r="ADK3219" s="0"/>
      <c r="ADL3219" s="0"/>
      <c r="ADM3219" s="0"/>
      <c r="ADN3219" s="0"/>
      <c r="ADO3219" s="0"/>
      <c r="ADP3219" s="0"/>
      <c r="ADQ3219" s="0"/>
      <c r="ADR3219" s="0"/>
      <c r="ADS3219" s="0"/>
      <c r="ADT3219" s="0"/>
      <c r="ADU3219" s="0"/>
      <c r="ADV3219" s="0"/>
      <c r="ADW3219" s="0"/>
      <c r="ADX3219" s="0"/>
      <c r="ADY3219" s="0"/>
      <c r="ADZ3219" s="0"/>
      <c r="AEA3219" s="0"/>
      <c r="AEB3219" s="0"/>
      <c r="AEC3219" s="0"/>
      <c r="AED3219" s="0"/>
      <c r="AEE3219" s="0"/>
      <c r="AEF3219" s="0"/>
      <c r="AEG3219" s="0"/>
      <c r="AEH3219" s="0"/>
      <c r="AEI3219" s="0"/>
      <c r="AEJ3219" s="0"/>
      <c r="AEK3219" s="0"/>
      <c r="AEL3219" s="0"/>
      <c r="AEM3219" s="0"/>
      <c r="AEN3219" s="0"/>
      <c r="AEO3219" s="0"/>
      <c r="AEP3219" s="0"/>
      <c r="AEQ3219" s="0"/>
      <c r="AER3219" s="0"/>
      <c r="AES3219" s="0"/>
      <c r="AET3219" s="0"/>
      <c r="AEU3219" s="0"/>
      <c r="AEV3219" s="0"/>
      <c r="AEW3219" s="0"/>
      <c r="AEX3219" s="0"/>
      <c r="AEY3219" s="0"/>
      <c r="AEZ3219" s="0"/>
      <c r="AFA3219" s="0"/>
      <c r="AFB3219" s="0"/>
      <c r="AFC3219" s="0"/>
      <c r="AFD3219" s="0"/>
      <c r="AFE3219" s="0"/>
      <c r="AFF3219" s="0"/>
      <c r="AFG3219" s="0"/>
      <c r="AFH3219" s="0"/>
      <c r="AFI3219" s="0"/>
      <c r="AFJ3219" s="0"/>
      <c r="AFK3219" s="0"/>
      <c r="AFL3219" s="0"/>
      <c r="AFM3219" s="0"/>
      <c r="AFN3219" s="0"/>
      <c r="AFO3219" s="0"/>
      <c r="AFP3219" s="0"/>
      <c r="AFQ3219" s="0"/>
      <c r="AFR3219" s="0"/>
      <c r="AFS3219" s="0"/>
      <c r="AFT3219" s="0"/>
      <c r="AFU3219" s="0"/>
      <c r="AFV3219" s="0"/>
      <c r="AFW3219" s="0"/>
      <c r="AFX3219" s="0"/>
      <c r="AFY3219" s="0"/>
      <c r="AFZ3219" s="0"/>
      <c r="AGA3219" s="0"/>
      <c r="AGB3219" s="0"/>
      <c r="AGC3219" s="0"/>
      <c r="AGD3219" s="0"/>
      <c r="AGE3219" s="0"/>
      <c r="AGF3219" s="0"/>
      <c r="AGG3219" s="0"/>
      <c r="AGH3219" s="0"/>
      <c r="AGI3219" s="0"/>
      <c r="AGJ3219" s="0"/>
      <c r="AGK3219" s="0"/>
      <c r="AGL3219" s="0"/>
      <c r="AGM3219" s="0"/>
      <c r="AGN3219" s="0"/>
      <c r="AGO3219" s="0"/>
      <c r="AGP3219" s="0"/>
      <c r="AGQ3219" s="0"/>
      <c r="AGR3219" s="0"/>
      <c r="AGS3219" s="0"/>
      <c r="AGT3219" s="0"/>
      <c r="AGU3219" s="0"/>
      <c r="AGV3219" s="0"/>
      <c r="AGW3219" s="0"/>
      <c r="AGX3219" s="0"/>
      <c r="AGY3219" s="0"/>
      <c r="AGZ3219" s="0"/>
      <c r="AHA3219" s="0"/>
      <c r="AHB3219" s="0"/>
      <c r="AHC3219" s="0"/>
      <c r="AHD3219" s="0"/>
      <c r="AHE3219" s="0"/>
      <c r="AHF3219" s="0"/>
      <c r="AHG3219" s="0"/>
      <c r="AHH3219" s="0"/>
      <c r="AHI3219" s="0"/>
      <c r="AHJ3219" s="0"/>
      <c r="AHK3219" s="0"/>
      <c r="AHL3219" s="0"/>
      <c r="AHM3219" s="0"/>
      <c r="AHN3219" s="0"/>
      <c r="AHO3219" s="0"/>
      <c r="AHP3219" s="0"/>
      <c r="AHQ3219" s="0"/>
      <c r="AHR3219" s="0"/>
      <c r="AHS3219" s="0"/>
      <c r="AHT3219" s="0"/>
      <c r="AHU3219" s="0"/>
      <c r="AHV3219" s="0"/>
      <c r="AHW3219" s="0"/>
      <c r="AHX3219" s="0"/>
      <c r="AHY3219" s="0"/>
      <c r="AHZ3219" s="0"/>
      <c r="AIA3219" s="0"/>
      <c r="AIB3219" s="0"/>
      <c r="AIC3219" s="0"/>
      <c r="AID3219" s="0"/>
      <c r="AIE3219" s="0"/>
      <c r="AIF3219" s="0"/>
      <c r="AIG3219" s="0"/>
      <c r="AIH3219" s="0"/>
      <c r="AII3219" s="0"/>
      <c r="AIJ3219" s="0"/>
      <c r="AIK3219" s="0"/>
      <c r="AIL3219" s="0"/>
      <c r="AIM3219" s="0"/>
      <c r="AIN3219" s="0"/>
      <c r="AIO3219" s="0"/>
      <c r="AIP3219" s="0"/>
      <c r="AIQ3219" s="0"/>
      <c r="AIR3219" s="0"/>
      <c r="AIS3219" s="0"/>
      <c r="AIT3219" s="0"/>
      <c r="AIU3219" s="0"/>
      <c r="AIV3219" s="0"/>
      <c r="AIW3219" s="0"/>
      <c r="AIX3219" s="0"/>
      <c r="AIY3219" s="0"/>
      <c r="AIZ3219" s="0"/>
      <c r="AJA3219" s="0"/>
      <c r="AJB3219" s="0"/>
      <c r="AJC3219" s="0"/>
      <c r="AJD3219" s="0"/>
      <c r="AJE3219" s="0"/>
      <c r="AJF3219" s="0"/>
      <c r="AJG3219" s="0"/>
      <c r="AJH3219" s="0"/>
      <c r="AJI3219" s="0"/>
      <c r="AJJ3219" s="0"/>
      <c r="AJK3219" s="0"/>
      <c r="AJL3219" s="0"/>
      <c r="AJM3219" s="0"/>
      <c r="AJN3219" s="0"/>
      <c r="AJO3219" s="0"/>
      <c r="AJP3219" s="0"/>
      <c r="AJQ3219" s="0"/>
      <c r="AJR3219" s="0"/>
      <c r="AJS3219" s="0"/>
      <c r="AJT3219" s="0"/>
      <c r="AJU3219" s="0"/>
      <c r="AJV3219" s="0"/>
      <c r="AJW3219" s="0"/>
      <c r="AJX3219" s="0"/>
      <c r="AJY3219" s="0"/>
      <c r="AJZ3219" s="0"/>
      <c r="AKA3219" s="0"/>
      <c r="AKB3219" s="0"/>
      <c r="AKC3219" s="0"/>
      <c r="AKD3219" s="0"/>
      <c r="AKE3219" s="0"/>
      <c r="AKF3219" s="0"/>
      <c r="AKG3219" s="0"/>
      <c r="AKH3219" s="0"/>
      <c r="AKI3219" s="0"/>
      <c r="AKJ3219" s="0"/>
      <c r="AKK3219" s="0"/>
      <c r="AKL3219" s="0"/>
      <c r="AKM3219" s="0"/>
      <c r="AKN3219" s="0"/>
      <c r="AKO3219" s="0"/>
      <c r="AKP3219" s="0"/>
      <c r="AKQ3219" s="0"/>
      <c r="AKR3219" s="0"/>
      <c r="AKS3219" s="0"/>
      <c r="AKT3219" s="0"/>
      <c r="AKU3219" s="0"/>
      <c r="AKV3219" s="0"/>
      <c r="AKW3219" s="0"/>
      <c r="AKX3219" s="0"/>
      <c r="AKY3219" s="0"/>
      <c r="AKZ3219" s="0"/>
      <c r="ALA3219" s="0"/>
      <c r="ALB3219" s="0"/>
      <c r="ALC3219" s="0"/>
      <c r="ALD3219" s="0"/>
      <c r="ALE3219" s="0"/>
      <c r="ALF3219" s="0"/>
      <c r="ALG3219" s="0"/>
      <c r="ALH3219" s="0"/>
      <c r="ALI3219" s="0"/>
      <c r="ALJ3219" s="0"/>
      <c r="ALK3219" s="0"/>
      <c r="ALL3219" s="0"/>
      <c r="ALM3219" s="0"/>
      <c r="ALN3219" s="0"/>
      <c r="ALO3219" s="0"/>
      <c r="ALP3219" s="0"/>
      <c r="ALQ3219" s="0"/>
      <c r="ALR3219" s="0"/>
      <c r="ALS3219" s="0"/>
      <c r="ALT3219" s="0"/>
      <c r="ALU3219" s="0"/>
      <c r="ALV3219" s="0"/>
      <c r="ALW3219" s="0"/>
      <c r="ALX3219" s="0"/>
      <c r="ALY3219" s="0"/>
      <c r="ALZ3219" s="0"/>
      <c r="AMA3219" s="0"/>
      <c r="AMB3219" s="0"/>
      <c r="AMC3219" s="0"/>
      <c r="AMD3219" s="0"/>
      <c r="AME3219" s="0"/>
      <c r="AMF3219" s="0"/>
      <c r="AMG3219" s="0"/>
      <c r="AMH3219" s="0"/>
      <c r="AMI3219" s="0"/>
    </row>
    <row r="3220" customFormat="false" ht="12.75" hidden="false" customHeight="false" outlineLevel="0" collapsed="false">
      <c r="A3220" s="1" t="s">
        <v>3462</v>
      </c>
      <c r="C3220" s="27" t="s">
        <v>3465</v>
      </c>
      <c r="D3220" s="27" t="s">
        <v>16</v>
      </c>
      <c r="E3220" s="97"/>
      <c r="F3220" s="31"/>
      <c r="G3220" s="27"/>
      <c r="H3220" s="30" t="s">
        <v>61</v>
      </c>
      <c r="I3220" s="31" t="n">
        <v>1.59</v>
      </c>
      <c r="J3220" s="31" t="s">
        <v>3437</v>
      </c>
      <c r="BM3220" s="0"/>
      <c r="BN3220" s="0"/>
      <c r="BO3220" s="0"/>
      <c r="BP3220" s="0"/>
      <c r="BQ3220" s="0"/>
      <c r="BR3220" s="0"/>
      <c r="BS3220" s="0"/>
      <c r="BT3220" s="0"/>
      <c r="BU3220" s="0"/>
      <c r="BV3220" s="0"/>
      <c r="BW3220" s="0"/>
      <c r="BX3220" s="0"/>
      <c r="BY3220" s="0"/>
      <c r="BZ3220" s="0"/>
      <c r="CA3220" s="0"/>
      <c r="CB3220" s="0"/>
      <c r="CC3220" s="0"/>
      <c r="CD3220" s="0"/>
      <c r="CE3220" s="0"/>
      <c r="CF3220" s="0"/>
      <c r="CG3220" s="0"/>
      <c r="CH3220" s="0"/>
      <c r="CI3220" s="0"/>
      <c r="CJ3220" s="0"/>
      <c r="CK3220" s="0"/>
      <c r="CL3220" s="0"/>
      <c r="CM3220" s="0"/>
      <c r="CN3220" s="0"/>
      <c r="CO3220" s="0"/>
      <c r="CP3220" s="0"/>
      <c r="CQ3220" s="0"/>
      <c r="CR3220" s="0"/>
      <c r="CS3220" s="0"/>
      <c r="CT3220" s="0"/>
      <c r="CU3220" s="0"/>
      <c r="CV3220" s="0"/>
      <c r="CW3220" s="0"/>
      <c r="CX3220" s="0"/>
      <c r="CY3220" s="0"/>
      <c r="CZ3220" s="0"/>
      <c r="DA3220" s="0"/>
      <c r="DB3220" s="0"/>
      <c r="DC3220" s="0"/>
      <c r="DD3220" s="0"/>
      <c r="DE3220" s="0"/>
      <c r="DF3220" s="0"/>
      <c r="DG3220" s="0"/>
      <c r="DH3220" s="0"/>
      <c r="DI3220" s="0"/>
      <c r="DJ3220" s="0"/>
      <c r="DK3220" s="0"/>
      <c r="DL3220" s="0"/>
      <c r="DM3220" s="0"/>
      <c r="DN3220" s="0"/>
      <c r="DO3220" s="0"/>
      <c r="DP3220" s="0"/>
      <c r="DQ3220" s="0"/>
      <c r="DR3220" s="0"/>
      <c r="DS3220" s="0"/>
      <c r="DT3220" s="0"/>
      <c r="DU3220" s="0"/>
      <c r="DV3220" s="0"/>
      <c r="DW3220" s="0"/>
      <c r="DX3220" s="0"/>
      <c r="DY3220" s="0"/>
      <c r="DZ3220" s="0"/>
      <c r="EA3220" s="0"/>
      <c r="EB3220" s="0"/>
      <c r="EC3220" s="0"/>
      <c r="ED3220" s="0"/>
      <c r="EE3220" s="0"/>
      <c r="EF3220" s="0"/>
      <c r="EG3220" s="0"/>
      <c r="EH3220" s="0"/>
      <c r="EI3220" s="0"/>
      <c r="EJ3220" s="0"/>
      <c r="EK3220" s="0"/>
      <c r="EL3220" s="0"/>
      <c r="EM3220" s="0"/>
      <c r="EN3220" s="0"/>
      <c r="EO3220" s="0"/>
      <c r="EP3220" s="0"/>
      <c r="EQ3220" s="0"/>
      <c r="ER3220" s="0"/>
      <c r="ES3220" s="0"/>
      <c r="ET3220" s="0"/>
      <c r="EU3220" s="0"/>
      <c r="EV3220" s="0"/>
      <c r="EW3220" s="0"/>
      <c r="EX3220" s="0"/>
      <c r="EY3220" s="0"/>
      <c r="EZ3220" s="0"/>
      <c r="FA3220" s="0"/>
      <c r="FB3220" s="0"/>
      <c r="FC3220" s="0"/>
      <c r="FD3220" s="0"/>
      <c r="FE3220" s="0"/>
      <c r="FF3220" s="0"/>
      <c r="FG3220" s="0"/>
      <c r="FH3220" s="0"/>
      <c r="FI3220" s="0"/>
      <c r="FJ3220" s="0"/>
      <c r="FK3220" s="0"/>
      <c r="FL3220" s="0"/>
      <c r="FM3220" s="0"/>
      <c r="FN3220" s="0"/>
      <c r="FO3220" s="0"/>
      <c r="FP3220" s="0"/>
      <c r="FQ3220" s="0"/>
      <c r="FR3220" s="0"/>
      <c r="FS3220" s="0"/>
      <c r="FT3220" s="0"/>
      <c r="FU3220" s="0"/>
      <c r="FV3220" s="0"/>
      <c r="FW3220" s="0"/>
      <c r="FX3220" s="0"/>
      <c r="FY3220" s="0"/>
      <c r="FZ3220" s="0"/>
      <c r="GA3220" s="0"/>
      <c r="GB3220" s="0"/>
      <c r="GC3220" s="0"/>
      <c r="GD3220" s="0"/>
      <c r="GE3220" s="0"/>
      <c r="GF3220" s="0"/>
      <c r="GG3220" s="0"/>
      <c r="GH3220" s="0"/>
      <c r="GI3220" s="0"/>
      <c r="GJ3220" s="0"/>
      <c r="GK3220" s="0"/>
      <c r="GL3220" s="0"/>
      <c r="GM3220" s="0"/>
      <c r="GN3220" s="0"/>
      <c r="GO3220" s="0"/>
      <c r="GP3220" s="0"/>
      <c r="GQ3220" s="0"/>
      <c r="GR3220" s="0"/>
      <c r="GS3220" s="0"/>
      <c r="GT3220" s="0"/>
      <c r="GU3220" s="0"/>
      <c r="GV3220" s="0"/>
      <c r="GW3220" s="0"/>
      <c r="GX3220" s="0"/>
      <c r="GY3220" s="0"/>
      <c r="GZ3220" s="0"/>
      <c r="HA3220" s="0"/>
      <c r="HB3220" s="0"/>
      <c r="HC3220" s="0"/>
      <c r="HD3220" s="0"/>
      <c r="HE3220" s="0"/>
      <c r="HF3220" s="0"/>
      <c r="HG3220" s="0"/>
      <c r="HH3220" s="0"/>
      <c r="HI3220" s="0"/>
      <c r="HJ3220" s="0"/>
      <c r="HK3220" s="0"/>
      <c r="HL3220" s="0"/>
      <c r="HM3220" s="0"/>
      <c r="HN3220" s="0"/>
      <c r="HO3220" s="0"/>
      <c r="HP3220" s="0"/>
      <c r="HQ3220" s="0"/>
      <c r="HR3220" s="0"/>
      <c r="HS3220" s="0"/>
      <c r="HT3220" s="0"/>
      <c r="HU3220" s="0"/>
      <c r="HV3220" s="0"/>
      <c r="HW3220" s="0"/>
      <c r="HX3220" s="0"/>
      <c r="HY3220" s="0"/>
      <c r="HZ3220" s="0"/>
      <c r="IA3220" s="0"/>
      <c r="IB3220" s="0"/>
      <c r="IC3220" s="0"/>
      <c r="ID3220" s="0"/>
      <c r="IE3220" s="0"/>
      <c r="IF3220" s="0"/>
      <c r="IG3220" s="0"/>
      <c r="IH3220" s="0"/>
      <c r="II3220" s="0"/>
      <c r="IJ3220" s="0"/>
      <c r="IK3220" s="0"/>
      <c r="IL3220" s="0"/>
      <c r="IM3220" s="0"/>
      <c r="IN3220" s="0"/>
      <c r="IO3220" s="0"/>
      <c r="IP3220" s="0"/>
      <c r="IQ3220" s="0"/>
      <c r="IR3220" s="0"/>
      <c r="IS3220" s="0"/>
      <c r="IT3220" s="0"/>
      <c r="IU3220" s="0"/>
      <c r="IV3220" s="0"/>
      <c r="IW3220" s="0"/>
      <c r="IX3220" s="0"/>
      <c r="IY3220" s="0"/>
      <c r="IZ3220" s="0"/>
      <c r="JA3220" s="0"/>
      <c r="JB3220" s="0"/>
      <c r="JC3220" s="0"/>
      <c r="JD3220" s="0"/>
      <c r="JE3220" s="0"/>
      <c r="JF3220" s="0"/>
      <c r="JG3220" s="0"/>
      <c r="JH3220" s="0"/>
      <c r="JI3220" s="0"/>
      <c r="JJ3220" s="0"/>
      <c r="JK3220" s="0"/>
      <c r="JL3220" s="0"/>
      <c r="JM3220" s="0"/>
      <c r="JN3220" s="0"/>
      <c r="JO3220" s="0"/>
      <c r="JP3220" s="0"/>
      <c r="JQ3220" s="0"/>
      <c r="JR3220" s="0"/>
      <c r="JS3220" s="0"/>
      <c r="JT3220" s="0"/>
      <c r="JU3220" s="0"/>
      <c r="JV3220" s="0"/>
      <c r="JW3220" s="0"/>
      <c r="JX3220" s="0"/>
      <c r="JY3220" s="0"/>
      <c r="JZ3220" s="0"/>
      <c r="KA3220" s="0"/>
      <c r="KB3220" s="0"/>
      <c r="KC3220" s="0"/>
      <c r="KD3220" s="0"/>
      <c r="KE3220" s="0"/>
      <c r="KF3220" s="0"/>
      <c r="KG3220" s="0"/>
      <c r="KH3220" s="0"/>
      <c r="KI3220" s="0"/>
      <c r="KJ3220" s="0"/>
      <c r="KK3220" s="0"/>
      <c r="KL3220" s="0"/>
      <c r="KM3220" s="0"/>
      <c r="KN3220" s="0"/>
      <c r="KO3220" s="0"/>
      <c r="KP3220" s="0"/>
      <c r="KQ3220" s="0"/>
      <c r="KR3220" s="0"/>
      <c r="KS3220" s="0"/>
      <c r="KT3220" s="0"/>
      <c r="KU3220" s="0"/>
      <c r="KV3220" s="0"/>
      <c r="KW3220" s="0"/>
      <c r="KX3220" s="0"/>
      <c r="KY3220" s="0"/>
      <c r="KZ3220" s="0"/>
      <c r="LA3220" s="0"/>
      <c r="LB3220" s="0"/>
      <c r="LC3220" s="0"/>
      <c r="LD3220" s="0"/>
      <c r="LE3220" s="0"/>
      <c r="LF3220" s="0"/>
      <c r="LG3220" s="0"/>
      <c r="LH3220" s="0"/>
      <c r="LI3220" s="0"/>
      <c r="LJ3220" s="0"/>
      <c r="LK3220" s="0"/>
      <c r="LL3220" s="0"/>
      <c r="LM3220" s="0"/>
      <c r="LN3220" s="0"/>
      <c r="LO3220" s="0"/>
      <c r="LP3220" s="0"/>
      <c r="LQ3220" s="0"/>
      <c r="LR3220" s="0"/>
      <c r="LS3220" s="0"/>
      <c r="LT3220" s="0"/>
      <c r="LU3220" s="0"/>
      <c r="LV3220" s="0"/>
      <c r="LW3220" s="0"/>
      <c r="LX3220" s="0"/>
      <c r="LY3220" s="0"/>
      <c r="LZ3220" s="0"/>
      <c r="MA3220" s="0"/>
      <c r="MB3220" s="0"/>
      <c r="MC3220" s="0"/>
      <c r="MD3220" s="0"/>
      <c r="ME3220" s="0"/>
      <c r="MF3220" s="0"/>
      <c r="MG3220" s="0"/>
      <c r="MH3220" s="0"/>
      <c r="MI3220" s="0"/>
      <c r="MJ3220" s="0"/>
      <c r="MK3220" s="0"/>
      <c r="ML3220" s="0"/>
      <c r="MM3220" s="0"/>
      <c r="MN3220" s="0"/>
      <c r="MO3220" s="0"/>
      <c r="MP3220" s="0"/>
      <c r="MQ3220" s="0"/>
      <c r="MR3220" s="0"/>
      <c r="MS3220" s="0"/>
      <c r="MT3220" s="0"/>
      <c r="MU3220" s="0"/>
      <c r="MV3220" s="0"/>
      <c r="MW3220" s="0"/>
      <c r="MX3220" s="0"/>
      <c r="MY3220" s="0"/>
      <c r="MZ3220" s="0"/>
      <c r="NA3220" s="0"/>
      <c r="NB3220" s="0"/>
      <c r="NC3220" s="0"/>
      <c r="ND3220" s="0"/>
      <c r="NE3220" s="0"/>
      <c r="NF3220" s="0"/>
      <c r="NG3220" s="0"/>
      <c r="NH3220" s="0"/>
      <c r="NI3220" s="0"/>
      <c r="NJ3220" s="0"/>
      <c r="NK3220" s="0"/>
      <c r="NL3220" s="0"/>
      <c r="NM3220" s="0"/>
      <c r="NN3220" s="0"/>
      <c r="NO3220" s="0"/>
      <c r="NP3220" s="0"/>
      <c r="NQ3220" s="0"/>
      <c r="NR3220" s="0"/>
      <c r="NS3220" s="0"/>
      <c r="NT3220" s="0"/>
      <c r="NU3220" s="0"/>
      <c r="NV3220" s="0"/>
      <c r="NW3220" s="0"/>
      <c r="NX3220" s="0"/>
      <c r="NY3220" s="0"/>
      <c r="NZ3220" s="0"/>
      <c r="OA3220" s="0"/>
      <c r="OB3220" s="0"/>
      <c r="OC3220" s="0"/>
      <c r="OD3220" s="0"/>
      <c r="OE3220" s="0"/>
      <c r="OF3220" s="0"/>
      <c r="OG3220" s="0"/>
      <c r="OH3220" s="0"/>
      <c r="OI3220" s="0"/>
      <c r="OJ3220" s="0"/>
      <c r="OK3220" s="0"/>
      <c r="OL3220" s="0"/>
      <c r="OM3220" s="0"/>
      <c r="ON3220" s="0"/>
      <c r="OO3220" s="0"/>
      <c r="OP3220" s="0"/>
      <c r="OQ3220" s="0"/>
      <c r="OR3220" s="0"/>
      <c r="OS3220" s="0"/>
      <c r="OT3220" s="0"/>
      <c r="OU3220" s="0"/>
      <c r="OV3220" s="0"/>
      <c r="OW3220" s="0"/>
      <c r="OX3220" s="0"/>
      <c r="OY3220" s="0"/>
      <c r="OZ3220" s="0"/>
      <c r="PA3220" s="0"/>
      <c r="PB3220" s="0"/>
      <c r="PC3220" s="0"/>
      <c r="PD3220" s="0"/>
      <c r="PE3220" s="0"/>
      <c r="PF3220" s="0"/>
      <c r="PG3220" s="0"/>
      <c r="PH3220" s="0"/>
      <c r="PI3220" s="0"/>
      <c r="PJ3220" s="0"/>
      <c r="PK3220" s="0"/>
      <c r="PL3220" s="0"/>
      <c r="PM3220" s="0"/>
      <c r="PN3220" s="0"/>
      <c r="PO3220" s="0"/>
      <c r="PP3220" s="0"/>
      <c r="PQ3220" s="0"/>
      <c r="PR3220" s="0"/>
      <c r="PS3220" s="0"/>
      <c r="PT3220" s="0"/>
      <c r="PU3220" s="0"/>
      <c r="PV3220" s="0"/>
      <c r="PW3220" s="0"/>
      <c r="PX3220" s="0"/>
      <c r="PY3220" s="0"/>
      <c r="PZ3220" s="0"/>
      <c r="QA3220" s="0"/>
      <c r="QB3220" s="0"/>
      <c r="QC3220" s="0"/>
      <c r="QD3220" s="0"/>
      <c r="QE3220" s="0"/>
      <c r="QF3220" s="0"/>
      <c r="QG3220" s="0"/>
      <c r="QH3220" s="0"/>
      <c r="QI3220" s="0"/>
      <c r="QJ3220" s="0"/>
      <c r="QK3220" s="0"/>
      <c r="QL3220" s="0"/>
      <c r="QM3220" s="0"/>
      <c r="QN3220" s="0"/>
      <c r="QO3220" s="0"/>
      <c r="QP3220" s="0"/>
      <c r="QQ3220" s="0"/>
      <c r="QR3220" s="0"/>
      <c r="QS3220" s="0"/>
      <c r="QT3220" s="0"/>
      <c r="QU3220" s="0"/>
      <c r="QV3220" s="0"/>
      <c r="QW3220" s="0"/>
      <c r="QX3220" s="0"/>
      <c r="QY3220" s="0"/>
      <c r="QZ3220" s="0"/>
      <c r="RA3220" s="0"/>
      <c r="RB3220" s="0"/>
      <c r="RC3220" s="0"/>
      <c r="RD3220" s="0"/>
      <c r="RE3220" s="0"/>
      <c r="RF3220" s="0"/>
      <c r="RG3220" s="0"/>
      <c r="RH3220" s="0"/>
      <c r="RI3220" s="0"/>
      <c r="RJ3220" s="0"/>
      <c r="RK3220" s="0"/>
      <c r="RL3220" s="0"/>
      <c r="RM3220" s="0"/>
      <c r="RN3220" s="0"/>
      <c r="RO3220" s="0"/>
      <c r="RP3220" s="0"/>
      <c r="RQ3220" s="0"/>
      <c r="RR3220" s="0"/>
      <c r="RS3220" s="0"/>
      <c r="RT3220" s="0"/>
      <c r="RU3220" s="0"/>
      <c r="RV3220" s="0"/>
      <c r="RW3220" s="0"/>
      <c r="RX3220" s="0"/>
      <c r="RY3220" s="0"/>
      <c r="RZ3220" s="0"/>
      <c r="SA3220" s="0"/>
      <c r="SB3220" s="0"/>
      <c r="SC3220" s="0"/>
      <c r="SD3220" s="0"/>
      <c r="SE3220" s="0"/>
      <c r="SF3220" s="0"/>
      <c r="SG3220" s="0"/>
      <c r="SH3220" s="0"/>
      <c r="SI3220" s="0"/>
      <c r="SJ3220" s="0"/>
      <c r="SK3220" s="0"/>
      <c r="SL3220" s="0"/>
      <c r="SM3220" s="0"/>
      <c r="SN3220" s="0"/>
      <c r="SO3220" s="0"/>
      <c r="SP3220" s="0"/>
      <c r="SQ3220" s="0"/>
      <c r="SR3220" s="0"/>
      <c r="SS3220" s="0"/>
      <c r="ST3220" s="0"/>
      <c r="SU3220" s="0"/>
      <c r="SV3220" s="0"/>
      <c r="SW3220" s="0"/>
      <c r="SX3220" s="0"/>
      <c r="SY3220" s="0"/>
      <c r="SZ3220" s="0"/>
      <c r="TA3220" s="0"/>
      <c r="TB3220" s="0"/>
      <c r="TC3220" s="0"/>
      <c r="TD3220" s="0"/>
      <c r="TE3220" s="0"/>
      <c r="TF3220" s="0"/>
      <c r="TG3220" s="0"/>
      <c r="TH3220" s="0"/>
      <c r="TI3220" s="0"/>
      <c r="TJ3220" s="0"/>
      <c r="TK3220" s="0"/>
      <c r="TL3220" s="0"/>
      <c r="TM3220" s="0"/>
      <c r="TN3220" s="0"/>
      <c r="TO3220" s="0"/>
      <c r="TP3220" s="0"/>
      <c r="TQ3220" s="0"/>
      <c r="TR3220" s="0"/>
      <c r="TS3220" s="0"/>
      <c r="TT3220" s="0"/>
      <c r="TU3220" s="0"/>
      <c r="TV3220" s="0"/>
      <c r="TW3220" s="0"/>
      <c r="TX3220" s="0"/>
      <c r="TY3220" s="0"/>
      <c r="TZ3220" s="0"/>
      <c r="UA3220" s="0"/>
      <c r="UB3220" s="0"/>
      <c r="UC3220" s="0"/>
      <c r="UD3220" s="0"/>
      <c r="UE3220" s="0"/>
      <c r="UF3220" s="0"/>
      <c r="UG3220" s="0"/>
      <c r="UH3220" s="0"/>
      <c r="UI3220" s="0"/>
      <c r="UJ3220" s="0"/>
      <c r="UK3220" s="0"/>
      <c r="UL3220" s="0"/>
      <c r="UM3220" s="0"/>
      <c r="UN3220" s="0"/>
      <c r="UO3220" s="0"/>
      <c r="UP3220" s="0"/>
      <c r="UQ3220" s="0"/>
      <c r="UR3220" s="0"/>
      <c r="US3220" s="0"/>
      <c r="UT3220" s="0"/>
      <c r="UU3220" s="0"/>
      <c r="UV3220" s="0"/>
      <c r="UW3220" s="0"/>
      <c r="UX3220" s="0"/>
      <c r="UY3220" s="0"/>
      <c r="UZ3220" s="0"/>
      <c r="VA3220" s="0"/>
      <c r="VB3220" s="0"/>
      <c r="VC3220" s="0"/>
      <c r="VD3220" s="0"/>
      <c r="VE3220" s="0"/>
      <c r="VF3220" s="0"/>
      <c r="VG3220" s="0"/>
      <c r="VH3220" s="0"/>
      <c r="VI3220" s="0"/>
      <c r="VJ3220" s="0"/>
      <c r="VK3220" s="0"/>
      <c r="VL3220" s="0"/>
      <c r="VM3220" s="0"/>
      <c r="VN3220" s="0"/>
      <c r="VO3220" s="0"/>
      <c r="VP3220" s="0"/>
      <c r="VQ3220" s="0"/>
      <c r="VR3220" s="0"/>
      <c r="VS3220" s="0"/>
      <c r="VT3220" s="0"/>
      <c r="VU3220" s="0"/>
      <c r="VV3220" s="0"/>
      <c r="VW3220" s="0"/>
      <c r="VX3220" s="0"/>
      <c r="VY3220" s="0"/>
      <c r="VZ3220" s="0"/>
      <c r="WA3220" s="0"/>
      <c r="WB3220" s="0"/>
      <c r="WC3220" s="0"/>
      <c r="WD3220" s="0"/>
      <c r="WE3220" s="0"/>
      <c r="WF3220" s="0"/>
      <c r="WG3220" s="0"/>
      <c r="WH3220" s="0"/>
      <c r="WI3220" s="0"/>
      <c r="WJ3220" s="0"/>
      <c r="WK3220" s="0"/>
      <c r="WL3220" s="0"/>
      <c r="WM3220" s="0"/>
      <c r="WN3220" s="0"/>
      <c r="WO3220" s="0"/>
      <c r="WP3220" s="0"/>
      <c r="WQ3220" s="0"/>
      <c r="WR3220" s="0"/>
      <c r="WS3220" s="0"/>
      <c r="WT3220" s="0"/>
      <c r="WU3220" s="0"/>
      <c r="WV3220" s="0"/>
      <c r="WW3220" s="0"/>
      <c r="WX3220" s="0"/>
      <c r="WY3220" s="0"/>
      <c r="WZ3220" s="0"/>
      <c r="XA3220" s="0"/>
      <c r="XB3220" s="0"/>
      <c r="XC3220" s="0"/>
      <c r="XD3220" s="0"/>
      <c r="XE3220" s="0"/>
      <c r="XF3220" s="0"/>
      <c r="XG3220" s="0"/>
      <c r="XH3220" s="0"/>
      <c r="XI3220" s="0"/>
      <c r="XJ3220" s="0"/>
      <c r="XK3220" s="0"/>
      <c r="XL3220" s="0"/>
      <c r="XM3220" s="0"/>
      <c r="XN3220" s="0"/>
      <c r="XO3220" s="0"/>
      <c r="XP3220" s="0"/>
      <c r="XQ3220" s="0"/>
      <c r="XR3220" s="0"/>
      <c r="XS3220" s="0"/>
      <c r="XT3220" s="0"/>
      <c r="XU3220" s="0"/>
      <c r="XV3220" s="0"/>
      <c r="XW3220" s="0"/>
      <c r="XX3220" s="0"/>
      <c r="XY3220" s="0"/>
      <c r="XZ3220" s="0"/>
      <c r="YA3220" s="0"/>
      <c r="YB3220" s="0"/>
      <c r="YC3220" s="0"/>
      <c r="YD3220" s="0"/>
      <c r="YE3220" s="0"/>
      <c r="YF3220" s="0"/>
      <c r="YG3220" s="0"/>
      <c r="YH3220" s="0"/>
      <c r="YI3220" s="0"/>
      <c r="YJ3220" s="0"/>
      <c r="YK3220" s="0"/>
      <c r="YL3220" s="0"/>
      <c r="YM3220" s="0"/>
      <c r="YN3220" s="0"/>
      <c r="YO3220" s="0"/>
      <c r="YP3220" s="0"/>
      <c r="YQ3220" s="0"/>
      <c r="YR3220" s="0"/>
      <c r="YS3220" s="0"/>
      <c r="YT3220" s="0"/>
      <c r="YU3220" s="0"/>
      <c r="YV3220" s="0"/>
      <c r="YW3220" s="0"/>
      <c r="YX3220" s="0"/>
      <c r="YY3220" s="0"/>
      <c r="YZ3220" s="0"/>
      <c r="ZA3220" s="0"/>
      <c r="ZB3220" s="0"/>
      <c r="ZC3220" s="0"/>
      <c r="ZD3220" s="0"/>
      <c r="ZE3220" s="0"/>
      <c r="ZF3220" s="0"/>
      <c r="ZG3220" s="0"/>
      <c r="ZH3220" s="0"/>
      <c r="ZI3220" s="0"/>
      <c r="ZJ3220" s="0"/>
      <c r="ZK3220" s="0"/>
      <c r="ZL3220" s="0"/>
      <c r="ZM3220" s="0"/>
      <c r="ZN3220" s="0"/>
      <c r="ZO3220" s="0"/>
      <c r="ZP3220" s="0"/>
      <c r="ZQ3220" s="0"/>
      <c r="ZR3220" s="0"/>
      <c r="ZS3220" s="0"/>
      <c r="ZT3220" s="0"/>
      <c r="ZU3220" s="0"/>
      <c r="ZV3220" s="0"/>
      <c r="ZW3220" s="0"/>
      <c r="ZX3220" s="0"/>
      <c r="ZY3220" s="0"/>
      <c r="ZZ3220" s="0"/>
      <c r="AAA3220" s="0"/>
      <c r="AAB3220" s="0"/>
      <c r="AAC3220" s="0"/>
      <c r="AAD3220" s="0"/>
      <c r="AAE3220" s="0"/>
      <c r="AAF3220" s="0"/>
      <c r="AAG3220" s="0"/>
      <c r="AAH3220" s="0"/>
      <c r="AAI3220" s="0"/>
      <c r="AAJ3220" s="0"/>
      <c r="AAK3220" s="0"/>
      <c r="AAL3220" s="0"/>
      <c r="AAM3220" s="0"/>
      <c r="AAN3220" s="0"/>
      <c r="AAO3220" s="0"/>
      <c r="AAP3220" s="0"/>
      <c r="AAQ3220" s="0"/>
      <c r="AAR3220" s="0"/>
      <c r="AAS3220" s="0"/>
      <c r="AAT3220" s="0"/>
      <c r="AAU3220" s="0"/>
      <c r="AAV3220" s="0"/>
      <c r="AAW3220" s="0"/>
      <c r="AAX3220" s="0"/>
      <c r="AAY3220" s="0"/>
      <c r="AAZ3220" s="0"/>
      <c r="ABA3220" s="0"/>
      <c r="ABB3220" s="0"/>
      <c r="ABC3220" s="0"/>
      <c r="ABD3220" s="0"/>
      <c r="ABE3220" s="0"/>
      <c r="ABF3220" s="0"/>
      <c r="ABG3220" s="0"/>
      <c r="ABH3220" s="0"/>
      <c r="ABI3220" s="0"/>
      <c r="ABJ3220" s="0"/>
      <c r="ABK3220" s="0"/>
      <c r="ABL3220" s="0"/>
      <c r="ABM3220" s="0"/>
      <c r="ABN3220" s="0"/>
      <c r="ABO3220" s="0"/>
      <c r="ABP3220" s="0"/>
      <c r="ABQ3220" s="0"/>
      <c r="ABR3220" s="0"/>
      <c r="ABS3220" s="0"/>
      <c r="ABT3220" s="0"/>
      <c r="ABU3220" s="0"/>
      <c r="ABV3220" s="0"/>
      <c r="ABW3220" s="0"/>
      <c r="ABX3220" s="0"/>
      <c r="ABY3220" s="0"/>
      <c r="ABZ3220" s="0"/>
      <c r="ACA3220" s="0"/>
      <c r="ACB3220" s="0"/>
      <c r="ACC3220" s="0"/>
      <c r="ACD3220" s="0"/>
      <c r="ACE3220" s="0"/>
      <c r="ACF3220" s="0"/>
      <c r="ACG3220" s="0"/>
      <c r="ACH3220" s="0"/>
      <c r="ACI3220" s="0"/>
      <c r="ACJ3220" s="0"/>
      <c r="ACK3220" s="0"/>
      <c r="ACL3220" s="0"/>
      <c r="ACM3220" s="0"/>
      <c r="ACN3220" s="0"/>
      <c r="ACO3220" s="0"/>
      <c r="ACP3220" s="0"/>
      <c r="ACQ3220" s="0"/>
      <c r="ACR3220" s="0"/>
      <c r="ACS3220" s="0"/>
      <c r="ACT3220" s="0"/>
      <c r="ACU3220" s="0"/>
      <c r="ACV3220" s="0"/>
      <c r="ACW3220" s="0"/>
      <c r="ACX3220" s="0"/>
      <c r="ACY3220" s="0"/>
      <c r="ACZ3220" s="0"/>
      <c r="ADA3220" s="0"/>
      <c r="ADB3220" s="0"/>
      <c r="ADC3220" s="0"/>
      <c r="ADD3220" s="0"/>
      <c r="ADE3220" s="0"/>
      <c r="ADF3220" s="0"/>
      <c r="ADG3220" s="0"/>
      <c r="ADH3220" s="0"/>
      <c r="ADI3220" s="0"/>
      <c r="ADJ3220" s="0"/>
      <c r="ADK3220" s="0"/>
      <c r="ADL3220" s="0"/>
      <c r="ADM3220" s="0"/>
      <c r="ADN3220" s="0"/>
      <c r="ADO3220" s="0"/>
      <c r="ADP3220" s="0"/>
      <c r="ADQ3220" s="0"/>
      <c r="ADR3220" s="0"/>
      <c r="ADS3220" s="0"/>
      <c r="ADT3220" s="0"/>
      <c r="ADU3220" s="0"/>
      <c r="ADV3220" s="0"/>
      <c r="ADW3220" s="0"/>
      <c r="ADX3220" s="0"/>
      <c r="ADY3220" s="0"/>
      <c r="ADZ3220" s="0"/>
      <c r="AEA3220" s="0"/>
      <c r="AEB3220" s="0"/>
      <c r="AEC3220" s="0"/>
      <c r="AED3220" s="0"/>
      <c r="AEE3220" s="0"/>
      <c r="AEF3220" s="0"/>
      <c r="AEG3220" s="0"/>
      <c r="AEH3220" s="0"/>
      <c r="AEI3220" s="0"/>
      <c r="AEJ3220" s="0"/>
      <c r="AEK3220" s="0"/>
      <c r="AEL3220" s="0"/>
      <c r="AEM3220" s="0"/>
      <c r="AEN3220" s="0"/>
      <c r="AEO3220" s="0"/>
      <c r="AEP3220" s="0"/>
      <c r="AEQ3220" s="0"/>
      <c r="AER3220" s="0"/>
      <c r="AES3220" s="0"/>
      <c r="AET3220" s="0"/>
      <c r="AEU3220" s="0"/>
      <c r="AEV3220" s="0"/>
      <c r="AEW3220" s="0"/>
      <c r="AEX3220" s="0"/>
      <c r="AEY3220" s="0"/>
      <c r="AEZ3220" s="0"/>
      <c r="AFA3220" s="0"/>
      <c r="AFB3220" s="0"/>
      <c r="AFC3220" s="0"/>
      <c r="AFD3220" s="0"/>
      <c r="AFE3220" s="0"/>
      <c r="AFF3220" s="0"/>
      <c r="AFG3220" s="0"/>
      <c r="AFH3220" s="0"/>
      <c r="AFI3220" s="0"/>
      <c r="AFJ3220" s="0"/>
      <c r="AFK3220" s="0"/>
      <c r="AFL3220" s="0"/>
      <c r="AFM3220" s="0"/>
      <c r="AFN3220" s="0"/>
      <c r="AFO3220" s="0"/>
      <c r="AFP3220" s="0"/>
      <c r="AFQ3220" s="0"/>
      <c r="AFR3220" s="0"/>
      <c r="AFS3220" s="0"/>
      <c r="AFT3220" s="0"/>
      <c r="AFU3220" s="0"/>
      <c r="AFV3220" s="0"/>
      <c r="AFW3220" s="0"/>
      <c r="AFX3220" s="0"/>
      <c r="AFY3220" s="0"/>
      <c r="AFZ3220" s="0"/>
      <c r="AGA3220" s="0"/>
      <c r="AGB3220" s="0"/>
      <c r="AGC3220" s="0"/>
      <c r="AGD3220" s="0"/>
      <c r="AGE3220" s="0"/>
      <c r="AGF3220" s="0"/>
      <c r="AGG3220" s="0"/>
      <c r="AGH3220" s="0"/>
      <c r="AGI3220" s="0"/>
      <c r="AGJ3220" s="0"/>
      <c r="AGK3220" s="0"/>
      <c r="AGL3220" s="0"/>
      <c r="AGM3220" s="0"/>
      <c r="AGN3220" s="0"/>
      <c r="AGO3220" s="0"/>
      <c r="AGP3220" s="0"/>
      <c r="AGQ3220" s="0"/>
      <c r="AGR3220" s="0"/>
      <c r="AGS3220" s="0"/>
      <c r="AGT3220" s="0"/>
      <c r="AGU3220" s="0"/>
      <c r="AGV3220" s="0"/>
      <c r="AGW3220" s="0"/>
      <c r="AGX3220" s="0"/>
      <c r="AGY3220" s="0"/>
      <c r="AGZ3220" s="0"/>
      <c r="AHA3220" s="0"/>
      <c r="AHB3220" s="0"/>
      <c r="AHC3220" s="0"/>
      <c r="AHD3220" s="0"/>
      <c r="AHE3220" s="0"/>
      <c r="AHF3220" s="0"/>
      <c r="AHG3220" s="0"/>
      <c r="AHH3220" s="0"/>
      <c r="AHI3220" s="0"/>
      <c r="AHJ3220" s="0"/>
      <c r="AHK3220" s="0"/>
      <c r="AHL3220" s="0"/>
      <c r="AHM3220" s="0"/>
      <c r="AHN3220" s="0"/>
      <c r="AHO3220" s="0"/>
      <c r="AHP3220" s="0"/>
      <c r="AHQ3220" s="0"/>
      <c r="AHR3220" s="0"/>
      <c r="AHS3220" s="0"/>
      <c r="AHT3220" s="0"/>
      <c r="AHU3220" s="0"/>
      <c r="AHV3220" s="0"/>
      <c r="AHW3220" s="0"/>
      <c r="AHX3220" s="0"/>
      <c r="AHY3220" s="0"/>
      <c r="AHZ3220" s="0"/>
      <c r="AIA3220" s="0"/>
      <c r="AIB3220" s="0"/>
      <c r="AIC3220" s="0"/>
      <c r="AID3220" s="0"/>
      <c r="AIE3220" s="0"/>
      <c r="AIF3220" s="0"/>
      <c r="AIG3220" s="0"/>
      <c r="AIH3220" s="0"/>
      <c r="AII3220" s="0"/>
      <c r="AIJ3220" s="0"/>
      <c r="AIK3220" s="0"/>
      <c r="AIL3220" s="0"/>
      <c r="AIM3220" s="0"/>
      <c r="AIN3220" s="0"/>
      <c r="AIO3220" s="0"/>
      <c r="AIP3220" s="0"/>
      <c r="AIQ3220" s="0"/>
      <c r="AIR3220" s="0"/>
      <c r="AIS3220" s="0"/>
      <c r="AIT3220" s="0"/>
      <c r="AIU3220" s="0"/>
      <c r="AIV3220" s="0"/>
      <c r="AIW3220" s="0"/>
      <c r="AIX3220" s="0"/>
      <c r="AIY3220" s="0"/>
      <c r="AIZ3220" s="0"/>
      <c r="AJA3220" s="0"/>
      <c r="AJB3220" s="0"/>
      <c r="AJC3220" s="0"/>
      <c r="AJD3220" s="0"/>
      <c r="AJE3220" s="0"/>
      <c r="AJF3220" s="0"/>
      <c r="AJG3220" s="0"/>
      <c r="AJH3220" s="0"/>
      <c r="AJI3220" s="0"/>
      <c r="AJJ3220" s="0"/>
      <c r="AJK3220" s="0"/>
      <c r="AJL3220" s="0"/>
      <c r="AJM3220" s="0"/>
      <c r="AJN3220" s="0"/>
      <c r="AJO3220" s="0"/>
      <c r="AJP3220" s="0"/>
      <c r="AJQ3220" s="0"/>
      <c r="AJR3220" s="0"/>
      <c r="AJS3220" s="0"/>
      <c r="AJT3220" s="0"/>
      <c r="AJU3220" s="0"/>
      <c r="AJV3220" s="0"/>
      <c r="AJW3220" s="0"/>
      <c r="AJX3220" s="0"/>
      <c r="AJY3220" s="0"/>
      <c r="AJZ3220" s="0"/>
      <c r="AKA3220" s="0"/>
      <c r="AKB3220" s="0"/>
      <c r="AKC3220" s="0"/>
      <c r="AKD3220" s="0"/>
      <c r="AKE3220" s="0"/>
      <c r="AKF3220" s="0"/>
      <c r="AKG3220" s="0"/>
      <c r="AKH3220" s="0"/>
      <c r="AKI3220" s="0"/>
      <c r="AKJ3220" s="0"/>
      <c r="AKK3220" s="0"/>
      <c r="AKL3220" s="0"/>
      <c r="AKM3220" s="0"/>
      <c r="AKN3220" s="0"/>
      <c r="AKO3220" s="0"/>
      <c r="AKP3220" s="0"/>
      <c r="AKQ3220" s="0"/>
      <c r="AKR3220" s="0"/>
      <c r="AKS3220" s="0"/>
      <c r="AKT3220" s="0"/>
      <c r="AKU3220" s="0"/>
      <c r="AKV3220" s="0"/>
      <c r="AKW3220" s="0"/>
      <c r="AKX3220" s="0"/>
      <c r="AKY3220" s="0"/>
      <c r="AKZ3220" s="0"/>
      <c r="ALA3220" s="0"/>
      <c r="ALB3220" s="0"/>
      <c r="ALC3220" s="0"/>
      <c r="ALD3220" s="0"/>
      <c r="ALE3220" s="0"/>
      <c r="ALF3220" s="0"/>
      <c r="ALG3220" s="0"/>
      <c r="ALH3220" s="0"/>
      <c r="ALI3220" s="0"/>
      <c r="ALJ3220" s="0"/>
      <c r="ALK3220" s="0"/>
      <c r="ALL3220" s="0"/>
      <c r="ALM3220" s="0"/>
      <c r="ALN3220" s="0"/>
      <c r="ALO3220" s="0"/>
      <c r="ALP3220" s="0"/>
      <c r="ALQ3220" s="0"/>
      <c r="ALR3220" s="0"/>
      <c r="ALS3220" s="0"/>
      <c r="ALT3220" s="0"/>
      <c r="ALU3220" s="0"/>
      <c r="ALV3220" s="0"/>
      <c r="ALW3220" s="0"/>
      <c r="ALX3220" s="0"/>
      <c r="ALY3220" s="0"/>
      <c r="ALZ3220" s="0"/>
      <c r="AMA3220" s="0"/>
      <c r="AMB3220" s="0"/>
      <c r="AMC3220" s="0"/>
      <c r="AMD3220" s="0"/>
      <c r="AME3220" s="0"/>
      <c r="AMF3220" s="0"/>
      <c r="AMG3220" s="0"/>
      <c r="AMH3220" s="0"/>
      <c r="AMI3220" s="0"/>
    </row>
    <row r="3221" customFormat="false" ht="12.75" hidden="false" customHeight="false" outlineLevel="0" collapsed="false">
      <c r="A3221" s="1" t="s">
        <v>3462</v>
      </c>
      <c r="C3221" s="27" t="s">
        <v>3466</v>
      </c>
      <c r="D3221" s="27" t="s">
        <v>51</v>
      </c>
      <c r="E3221" s="97"/>
      <c r="F3221" s="31"/>
      <c r="G3221" s="27"/>
      <c r="H3221" s="30" t="s">
        <v>61</v>
      </c>
      <c r="I3221" s="31" t="n">
        <v>1.19</v>
      </c>
      <c r="J3221" s="31" t="s">
        <v>3437</v>
      </c>
      <c r="BM3221" s="0"/>
      <c r="BN3221" s="0"/>
      <c r="BO3221" s="0"/>
      <c r="BP3221" s="0"/>
      <c r="BQ3221" s="0"/>
      <c r="BR3221" s="0"/>
      <c r="BS3221" s="0"/>
      <c r="BT3221" s="0"/>
      <c r="BU3221" s="0"/>
      <c r="BV3221" s="0"/>
      <c r="BW3221" s="0"/>
      <c r="BX3221" s="0"/>
      <c r="BY3221" s="0"/>
      <c r="BZ3221" s="0"/>
      <c r="CA3221" s="0"/>
      <c r="CB3221" s="0"/>
      <c r="CC3221" s="0"/>
      <c r="CD3221" s="0"/>
      <c r="CE3221" s="0"/>
      <c r="CF3221" s="0"/>
      <c r="CG3221" s="0"/>
      <c r="CH3221" s="0"/>
      <c r="CI3221" s="0"/>
      <c r="CJ3221" s="0"/>
      <c r="CK3221" s="0"/>
      <c r="CL3221" s="0"/>
      <c r="CM3221" s="0"/>
      <c r="CN3221" s="0"/>
      <c r="CO3221" s="0"/>
      <c r="CP3221" s="0"/>
      <c r="CQ3221" s="0"/>
      <c r="CR3221" s="0"/>
      <c r="CS3221" s="0"/>
      <c r="CT3221" s="0"/>
      <c r="CU3221" s="0"/>
      <c r="CV3221" s="0"/>
      <c r="CW3221" s="0"/>
      <c r="CX3221" s="0"/>
      <c r="CY3221" s="0"/>
      <c r="CZ3221" s="0"/>
      <c r="DA3221" s="0"/>
      <c r="DB3221" s="0"/>
      <c r="DC3221" s="0"/>
      <c r="DD3221" s="0"/>
      <c r="DE3221" s="0"/>
      <c r="DF3221" s="0"/>
      <c r="DG3221" s="0"/>
      <c r="DH3221" s="0"/>
      <c r="DI3221" s="0"/>
      <c r="DJ3221" s="0"/>
      <c r="DK3221" s="0"/>
      <c r="DL3221" s="0"/>
      <c r="DM3221" s="0"/>
      <c r="DN3221" s="0"/>
      <c r="DO3221" s="0"/>
      <c r="DP3221" s="0"/>
      <c r="DQ3221" s="0"/>
      <c r="DR3221" s="0"/>
      <c r="DS3221" s="0"/>
      <c r="DT3221" s="0"/>
      <c r="DU3221" s="0"/>
      <c r="DV3221" s="0"/>
      <c r="DW3221" s="0"/>
      <c r="DX3221" s="0"/>
      <c r="DY3221" s="0"/>
      <c r="DZ3221" s="0"/>
      <c r="EA3221" s="0"/>
      <c r="EB3221" s="0"/>
      <c r="EC3221" s="0"/>
      <c r="ED3221" s="0"/>
      <c r="EE3221" s="0"/>
      <c r="EF3221" s="0"/>
      <c r="EG3221" s="0"/>
      <c r="EH3221" s="0"/>
      <c r="EI3221" s="0"/>
      <c r="EJ3221" s="0"/>
      <c r="EK3221" s="0"/>
      <c r="EL3221" s="0"/>
      <c r="EM3221" s="0"/>
      <c r="EN3221" s="0"/>
      <c r="EO3221" s="0"/>
      <c r="EP3221" s="0"/>
      <c r="EQ3221" s="0"/>
      <c r="ER3221" s="0"/>
      <c r="ES3221" s="0"/>
      <c r="ET3221" s="0"/>
      <c r="EU3221" s="0"/>
      <c r="EV3221" s="0"/>
      <c r="EW3221" s="0"/>
      <c r="EX3221" s="0"/>
      <c r="EY3221" s="0"/>
      <c r="EZ3221" s="0"/>
      <c r="FA3221" s="0"/>
      <c r="FB3221" s="0"/>
      <c r="FC3221" s="0"/>
      <c r="FD3221" s="0"/>
      <c r="FE3221" s="0"/>
      <c r="FF3221" s="0"/>
      <c r="FG3221" s="0"/>
      <c r="FH3221" s="0"/>
      <c r="FI3221" s="0"/>
      <c r="FJ3221" s="0"/>
      <c r="FK3221" s="0"/>
      <c r="FL3221" s="0"/>
      <c r="FM3221" s="0"/>
      <c r="FN3221" s="0"/>
      <c r="FO3221" s="0"/>
      <c r="FP3221" s="0"/>
      <c r="FQ3221" s="0"/>
      <c r="FR3221" s="0"/>
      <c r="FS3221" s="0"/>
      <c r="FT3221" s="0"/>
      <c r="FU3221" s="0"/>
      <c r="FV3221" s="0"/>
      <c r="FW3221" s="0"/>
      <c r="FX3221" s="0"/>
      <c r="FY3221" s="0"/>
      <c r="FZ3221" s="0"/>
      <c r="GA3221" s="0"/>
      <c r="GB3221" s="0"/>
      <c r="GC3221" s="0"/>
      <c r="GD3221" s="0"/>
      <c r="GE3221" s="0"/>
      <c r="GF3221" s="0"/>
      <c r="GG3221" s="0"/>
      <c r="GH3221" s="0"/>
      <c r="GI3221" s="0"/>
      <c r="GJ3221" s="0"/>
      <c r="GK3221" s="0"/>
      <c r="GL3221" s="0"/>
      <c r="GM3221" s="0"/>
      <c r="GN3221" s="0"/>
      <c r="GO3221" s="0"/>
      <c r="GP3221" s="0"/>
      <c r="GQ3221" s="0"/>
      <c r="GR3221" s="0"/>
      <c r="GS3221" s="0"/>
      <c r="GT3221" s="0"/>
      <c r="GU3221" s="0"/>
      <c r="GV3221" s="0"/>
      <c r="GW3221" s="0"/>
      <c r="GX3221" s="0"/>
      <c r="GY3221" s="0"/>
      <c r="GZ3221" s="0"/>
      <c r="HA3221" s="0"/>
      <c r="HB3221" s="0"/>
      <c r="HC3221" s="0"/>
      <c r="HD3221" s="0"/>
      <c r="HE3221" s="0"/>
      <c r="HF3221" s="0"/>
      <c r="HG3221" s="0"/>
      <c r="HH3221" s="0"/>
      <c r="HI3221" s="0"/>
      <c r="HJ3221" s="0"/>
      <c r="HK3221" s="0"/>
      <c r="HL3221" s="0"/>
      <c r="HM3221" s="0"/>
      <c r="HN3221" s="0"/>
      <c r="HO3221" s="0"/>
      <c r="HP3221" s="0"/>
      <c r="HQ3221" s="0"/>
      <c r="HR3221" s="0"/>
      <c r="HS3221" s="0"/>
      <c r="HT3221" s="0"/>
      <c r="HU3221" s="0"/>
      <c r="HV3221" s="0"/>
      <c r="HW3221" s="0"/>
      <c r="HX3221" s="0"/>
      <c r="HY3221" s="0"/>
      <c r="HZ3221" s="0"/>
      <c r="IA3221" s="0"/>
      <c r="IB3221" s="0"/>
      <c r="IC3221" s="0"/>
      <c r="ID3221" s="0"/>
      <c r="IE3221" s="0"/>
      <c r="IF3221" s="0"/>
      <c r="IG3221" s="0"/>
      <c r="IH3221" s="0"/>
      <c r="II3221" s="0"/>
      <c r="IJ3221" s="0"/>
      <c r="IK3221" s="0"/>
      <c r="IL3221" s="0"/>
      <c r="IM3221" s="0"/>
      <c r="IN3221" s="0"/>
      <c r="IO3221" s="0"/>
      <c r="IP3221" s="0"/>
      <c r="IQ3221" s="0"/>
      <c r="IR3221" s="0"/>
      <c r="IS3221" s="0"/>
      <c r="IT3221" s="0"/>
      <c r="IU3221" s="0"/>
      <c r="IV3221" s="0"/>
      <c r="IW3221" s="0"/>
      <c r="IX3221" s="0"/>
      <c r="IY3221" s="0"/>
      <c r="IZ3221" s="0"/>
      <c r="JA3221" s="0"/>
      <c r="JB3221" s="0"/>
      <c r="JC3221" s="0"/>
      <c r="JD3221" s="0"/>
      <c r="JE3221" s="0"/>
      <c r="JF3221" s="0"/>
      <c r="JG3221" s="0"/>
      <c r="JH3221" s="0"/>
      <c r="JI3221" s="0"/>
      <c r="JJ3221" s="0"/>
      <c r="JK3221" s="0"/>
      <c r="JL3221" s="0"/>
      <c r="JM3221" s="0"/>
      <c r="JN3221" s="0"/>
      <c r="JO3221" s="0"/>
      <c r="JP3221" s="0"/>
      <c r="JQ3221" s="0"/>
      <c r="JR3221" s="0"/>
      <c r="JS3221" s="0"/>
      <c r="JT3221" s="0"/>
      <c r="JU3221" s="0"/>
      <c r="JV3221" s="0"/>
      <c r="JW3221" s="0"/>
      <c r="JX3221" s="0"/>
      <c r="JY3221" s="0"/>
      <c r="JZ3221" s="0"/>
      <c r="KA3221" s="0"/>
      <c r="KB3221" s="0"/>
      <c r="KC3221" s="0"/>
      <c r="KD3221" s="0"/>
      <c r="KE3221" s="0"/>
      <c r="KF3221" s="0"/>
      <c r="KG3221" s="0"/>
      <c r="KH3221" s="0"/>
      <c r="KI3221" s="0"/>
      <c r="KJ3221" s="0"/>
      <c r="KK3221" s="0"/>
      <c r="KL3221" s="0"/>
      <c r="KM3221" s="0"/>
      <c r="KN3221" s="0"/>
      <c r="KO3221" s="0"/>
      <c r="KP3221" s="0"/>
      <c r="KQ3221" s="0"/>
      <c r="KR3221" s="0"/>
      <c r="KS3221" s="0"/>
      <c r="KT3221" s="0"/>
      <c r="KU3221" s="0"/>
      <c r="KV3221" s="0"/>
      <c r="KW3221" s="0"/>
      <c r="KX3221" s="0"/>
      <c r="KY3221" s="0"/>
      <c r="KZ3221" s="0"/>
      <c r="LA3221" s="0"/>
      <c r="LB3221" s="0"/>
      <c r="LC3221" s="0"/>
      <c r="LD3221" s="0"/>
      <c r="LE3221" s="0"/>
      <c r="LF3221" s="0"/>
      <c r="LG3221" s="0"/>
      <c r="LH3221" s="0"/>
      <c r="LI3221" s="0"/>
      <c r="LJ3221" s="0"/>
      <c r="LK3221" s="0"/>
      <c r="LL3221" s="0"/>
      <c r="LM3221" s="0"/>
      <c r="LN3221" s="0"/>
      <c r="LO3221" s="0"/>
      <c r="LP3221" s="0"/>
      <c r="LQ3221" s="0"/>
      <c r="LR3221" s="0"/>
      <c r="LS3221" s="0"/>
      <c r="LT3221" s="0"/>
      <c r="LU3221" s="0"/>
      <c r="LV3221" s="0"/>
      <c r="LW3221" s="0"/>
      <c r="LX3221" s="0"/>
      <c r="LY3221" s="0"/>
      <c r="LZ3221" s="0"/>
      <c r="MA3221" s="0"/>
      <c r="MB3221" s="0"/>
      <c r="MC3221" s="0"/>
      <c r="MD3221" s="0"/>
      <c r="ME3221" s="0"/>
      <c r="MF3221" s="0"/>
      <c r="MG3221" s="0"/>
      <c r="MH3221" s="0"/>
      <c r="MI3221" s="0"/>
      <c r="MJ3221" s="0"/>
      <c r="MK3221" s="0"/>
      <c r="ML3221" s="0"/>
      <c r="MM3221" s="0"/>
      <c r="MN3221" s="0"/>
      <c r="MO3221" s="0"/>
      <c r="MP3221" s="0"/>
      <c r="MQ3221" s="0"/>
      <c r="MR3221" s="0"/>
      <c r="MS3221" s="0"/>
      <c r="MT3221" s="0"/>
      <c r="MU3221" s="0"/>
      <c r="MV3221" s="0"/>
      <c r="MW3221" s="0"/>
      <c r="MX3221" s="0"/>
      <c r="MY3221" s="0"/>
      <c r="MZ3221" s="0"/>
      <c r="NA3221" s="0"/>
      <c r="NB3221" s="0"/>
      <c r="NC3221" s="0"/>
      <c r="ND3221" s="0"/>
      <c r="NE3221" s="0"/>
      <c r="NF3221" s="0"/>
      <c r="NG3221" s="0"/>
      <c r="NH3221" s="0"/>
      <c r="NI3221" s="0"/>
      <c r="NJ3221" s="0"/>
      <c r="NK3221" s="0"/>
      <c r="NL3221" s="0"/>
      <c r="NM3221" s="0"/>
      <c r="NN3221" s="0"/>
      <c r="NO3221" s="0"/>
      <c r="NP3221" s="0"/>
      <c r="NQ3221" s="0"/>
      <c r="NR3221" s="0"/>
      <c r="NS3221" s="0"/>
      <c r="NT3221" s="0"/>
      <c r="NU3221" s="0"/>
      <c r="NV3221" s="0"/>
      <c r="NW3221" s="0"/>
      <c r="NX3221" s="0"/>
      <c r="NY3221" s="0"/>
      <c r="NZ3221" s="0"/>
      <c r="OA3221" s="0"/>
      <c r="OB3221" s="0"/>
      <c r="OC3221" s="0"/>
      <c r="OD3221" s="0"/>
      <c r="OE3221" s="0"/>
      <c r="OF3221" s="0"/>
      <c r="OG3221" s="0"/>
      <c r="OH3221" s="0"/>
      <c r="OI3221" s="0"/>
      <c r="OJ3221" s="0"/>
      <c r="OK3221" s="0"/>
      <c r="OL3221" s="0"/>
      <c r="OM3221" s="0"/>
      <c r="ON3221" s="0"/>
      <c r="OO3221" s="0"/>
      <c r="OP3221" s="0"/>
      <c r="OQ3221" s="0"/>
      <c r="OR3221" s="0"/>
      <c r="OS3221" s="0"/>
      <c r="OT3221" s="0"/>
      <c r="OU3221" s="0"/>
      <c r="OV3221" s="0"/>
      <c r="OW3221" s="0"/>
      <c r="OX3221" s="0"/>
      <c r="OY3221" s="0"/>
      <c r="OZ3221" s="0"/>
      <c r="PA3221" s="0"/>
      <c r="PB3221" s="0"/>
      <c r="PC3221" s="0"/>
      <c r="PD3221" s="0"/>
      <c r="PE3221" s="0"/>
      <c r="PF3221" s="0"/>
      <c r="PG3221" s="0"/>
      <c r="PH3221" s="0"/>
      <c r="PI3221" s="0"/>
      <c r="PJ3221" s="0"/>
      <c r="PK3221" s="0"/>
      <c r="PL3221" s="0"/>
      <c r="PM3221" s="0"/>
      <c r="PN3221" s="0"/>
      <c r="PO3221" s="0"/>
      <c r="PP3221" s="0"/>
      <c r="PQ3221" s="0"/>
      <c r="PR3221" s="0"/>
      <c r="PS3221" s="0"/>
      <c r="PT3221" s="0"/>
      <c r="PU3221" s="0"/>
      <c r="PV3221" s="0"/>
      <c r="PW3221" s="0"/>
      <c r="PX3221" s="0"/>
      <c r="PY3221" s="0"/>
      <c r="PZ3221" s="0"/>
      <c r="QA3221" s="0"/>
      <c r="QB3221" s="0"/>
      <c r="QC3221" s="0"/>
      <c r="QD3221" s="0"/>
      <c r="QE3221" s="0"/>
      <c r="QF3221" s="0"/>
      <c r="QG3221" s="0"/>
      <c r="QH3221" s="0"/>
      <c r="QI3221" s="0"/>
      <c r="QJ3221" s="0"/>
      <c r="QK3221" s="0"/>
      <c r="QL3221" s="0"/>
      <c r="QM3221" s="0"/>
      <c r="QN3221" s="0"/>
      <c r="QO3221" s="0"/>
      <c r="QP3221" s="0"/>
      <c r="QQ3221" s="0"/>
      <c r="QR3221" s="0"/>
      <c r="QS3221" s="0"/>
      <c r="QT3221" s="0"/>
      <c r="QU3221" s="0"/>
      <c r="QV3221" s="0"/>
      <c r="QW3221" s="0"/>
      <c r="QX3221" s="0"/>
      <c r="QY3221" s="0"/>
      <c r="QZ3221" s="0"/>
      <c r="RA3221" s="0"/>
      <c r="RB3221" s="0"/>
      <c r="RC3221" s="0"/>
      <c r="RD3221" s="0"/>
      <c r="RE3221" s="0"/>
      <c r="RF3221" s="0"/>
      <c r="RG3221" s="0"/>
      <c r="RH3221" s="0"/>
      <c r="RI3221" s="0"/>
      <c r="RJ3221" s="0"/>
      <c r="RK3221" s="0"/>
      <c r="RL3221" s="0"/>
      <c r="RM3221" s="0"/>
      <c r="RN3221" s="0"/>
      <c r="RO3221" s="0"/>
      <c r="RP3221" s="0"/>
      <c r="RQ3221" s="0"/>
      <c r="RR3221" s="0"/>
      <c r="RS3221" s="0"/>
      <c r="RT3221" s="0"/>
      <c r="RU3221" s="0"/>
      <c r="RV3221" s="0"/>
      <c r="RW3221" s="0"/>
      <c r="RX3221" s="0"/>
      <c r="RY3221" s="0"/>
      <c r="RZ3221" s="0"/>
      <c r="SA3221" s="0"/>
      <c r="SB3221" s="0"/>
      <c r="SC3221" s="0"/>
      <c r="SD3221" s="0"/>
      <c r="SE3221" s="0"/>
      <c r="SF3221" s="0"/>
      <c r="SG3221" s="0"/>
      <c r="SH3221" s="0"/>
      <c r="SI3221" s="0"/>
      <c r="SJ3221" s="0"/>
      <c r="SK3221" s="0"/>
      <c r="SL3221" s="0"/>
      <c r="SM3221" s="0"/>
      <c r="SN3221" s="0"/>
      <c r="SO3221" s="0"/>
      <c r="SP3221" s="0"/>
      <c r="SQ3221" s="0"/>
      <c r="SR3221" s="0"/>
      <c r="SS3221" s="0"/>
      <c r="ST3221" s="0"/>
      <c r="SU3221" s="0"/>
      <c r="SV3221" s="0"/>
      <c r="SW3221" s="0"/>
      <c r="SX3221" s="0"/>
      <c r="SY3221" s="0"/>
      <c r="SZ3221" s="0"/>
      <c r="TA3221" s="0"/>
      <c r="TB3221" s="0"/>
      <c r="TC3221" s="0"/>
      <c r="TD3221" s="0"/>
      <c r="TE3221" s="0"/>
      <c r="TF3221" s="0"/>
      <c r="TG3221" s="0"/>
      <c r="TH3221" s="0"/>
      <c r="TI3221" s="0"/>
      <c r="TJ3221" s="0"/>
      <c r="TK3221" s="0"/>
      <c r="TL3221" s="0"/>
      <c r="TM3221" s="0"/>
      <c r="TN3221" s="0"/>
      <c r="TO3221" s="0"/>
      <c r="TP3221" s="0"/>
      <c r="TQ3221" s="0"/>
      <c r="TR3221" s="0"/>
      <c r="TS3221" s="0"/>
      <c r="TT3221" s="0"/>
      <c r="TU3221" s="0"/>
      <c r="TV3221" s="0"/>
      <c r="TW3221" s="0"/>
      <c r="TX3221" s="0"/>
      <c r="TY3221" s="0"/>
      <c r="TZ3221" s="0"/>
      <c r="UA3221" s="0"/>
      <c r="UB3221" s="0"/>
      <c r="UC3221" s="0"/>
      <c r="UD3221" s="0"/>
      <c r="UE3221" s="0"/>
      <c r="UF3221" s="0"/>
      <c r="UG3221" s="0"/>
      <c r="UH3221" s="0"/>
      <c r="UI3221" s="0"/>
      <c r="UJ3221" s="0"/>
      <c r="UK3221" s="0"/>
      <c r="UL3221" s="0"/>
      <c r="UM3221" s="0"/>
      <c r="UN3221" s="0"/>
      <c r="UO3221" s="0"/>
      <c r="UP3221" s="0"/>
      <c r="UQ3221" s="0"/>
      <c r="UR3221" s="0"/>
      <c r="US3221" s="0"/>
      <c r="UT3221" s="0"/>
      <c r="UU3221" s="0"/>
      <c r="UV3221" s="0"/>
      <c r="UW3221" s="0"/>
      <c r="UX3221" s="0"/>
      <c r="UY3221" s="0"/>
      <c r="UZ3221" s="0"/>
      <c r="VA3221" s="0"/>
      <c r="VB3221" s="0"/>
      <c r="VC3221" s="0"/>
      <c r="VD3221" s="0"/>
      <c r="VE3221" s="0"/>
      <c r="VF3221" s="0"/>
      <c r="VG3221" s="0"/>
      <c r="VH3221" s="0"/>
      <c r="VI3221" s="0"/>
      <c r="VJ3221" s="0"/>
      <c r="VK3221" s="0"/>
      <c r="VL3221" s="0"/>
      <c r="VM3221" s="0"/>
      <c r="VN3221" s="0"/>
      <c r="VO3221" s="0"/>
      <c r="VP3221" s="0"/>
      <c r="VQ3221" s="0"/>
      <c r="VR3221" s="0"/>
      <c r="VS3221" s="0"/>
      <c r="VT3221" s="0"/>
      <c r="VU3221" s="0"/>
      <c r="VV3221" s="0"/>
      <c r="VW3221" s="0"/>
      <c r="VX3221" s="0"/>
      <c r="VY3221" s="0"/>
      <c r="VZ3221" s="0"/>
      <c r="WA3221" s="0"/>
      <c r="WB3221" s="0"/>
      <c r="WC3221" s="0"/>
      <c r="WD3221" s="0"/>
      <c r="WE3221" s="0"/>
      <c r="WF3221" s="0"/>
      <c r="WG3221" s="0"/>
      <c r="WH3221" s="0"/>
      <c r="WI3221" s="0"/>
      <c r="WJ3221" s="0"/>
      <c r="WK3221" s="0"/>
      <c r="WL3221" s="0"/>
      <c r="WM3221" s="0"/>
      <c r="WN3221" s="0"/>
      <c r="WO3221" s="0"/>
      <c r="WP3221" s="0"/>
      <c r="WQ3221" s="0"/>
      <c r="WR3221" s="0"/>
      <c r="WS3221" s="0"/>
      <c r="WT3221" s="0"/>
      <c r="WU3221" s="0"/>
      <c r="WV3221" s="0"/>
      <c r="WW3221" s="0"/>
      <c r="WX3221" s="0"/>
      <c r="WY3221" s="0"/>
      <c r="WZ3221" s="0"/>
      <c r="XA3221" s="0"/>
      <c r="XB3221" s="0"/>
      <c r="XC3221" s="0"/>
      <c r="XD3221" s="0"/>
      <c r="XE3221" s="0"/>
      <c r="XF3221" s="0"/>
      <c r="XG3221" s="0"/>
      <c r="XH3221" s="0"/>
      <c r="XI3221" s="0"/>
      <c r="XJ3221" s="0"/>
      <c r="XK3221" s="0"/>
      <c r="XL3221" s="0"/>
      <c r="XM3221" s="0"/>
      <c r="XN3221" s="0"/>
      <c r="XO3221" s="0"/>
      <c r="XP3221" s="0"/>
      <c r="XQ3221" s="0"/>
      <c r="XR3221" s="0"/>
      <c r="XS3221" s="0"/>
      <c r="XT3221" s="0"/>
      <c r="XU3221" s="0"/>
      <c r="XV3221" s="0"/>
      <c r="XW3221" s="0"/>
      <c r="XX3221" s="0"/>
      <c r="XY3221" s="0"/>
      <c r="XZ3221" s="0"/>
      <c r="YA3221" s="0"/>
      <c r="YB3221" s="0"/>
      <c r="YC3221" s="0"/>
      <c r="YD3221" s="0"/>
      <c r="YE3221" s="0"/>
      <c r="YF3221" s="0"/>
      <c r="YG3221" s="0"/>
      <c r="YH3221" s="0"/>
      <c r="YI3221" s="0"/>
      <c r="YJ3221" s="0"/>
      <c r="YK3221" s="0"/>
      <c r="YL3221" s="0"/>
      <c r="YM3221" s="0"/>
      <c r="YN3221" s="0"/>
      <c r="YO3221" s="0"/>
      <c r="YP3221" s="0"/>
      <c r="YQ3221" s="0"/>
      <c r="YR3221" s="0"/>
      <c r="YS3221" s="0"/>
      <c r="YT3221" s="0"/>
      <c r="YU3221" s="0"/>
      <c r="YV3221" s="0"/>
      <c r="YW3221" s="0"/>
      <c r="YX3221" s="0"/>
      <c r="YY3221" s="0"/>
      <c r="YZ3221" s="0"/>
      <c r="ZA3221" s="0"/>
      <c r="ZB3221" s="0"/>
      <c r="ZC3221" s="0"/>
      <c r="ZD3221" s="0"/>
      <c r="ZE3221" s="0"/>
      <c r="ZF3221" s="0"/>
      <c r="ZG3221" s="0"/>
      <c r="ZH3221" s="0"/>
      <c r="ZI3221" s="0"/>
      <c r="ZJ3221" s="0"/>
      <c r="ZK3221" s="0"/>
      <c r="ZL3221" s="0"/>
      <c r="ZM3221" s="0"/>
      <c r="ZN3221" s="0"/>
      <c r="ZO3221" s="0"/>
      <c r="ZP3221" s="0"/>
      <c r="ZQ3221" s="0"/>
      <c r="ZR3221" s="0"/>
      <c r="ZS3221" s="0"/>
      <c r="ZT3221" s="0"/>
      <c r="ZU3221" s="0"/>
      <c r="ZV3221" s="0"/>
      <c r="ZW3221" s="0"/>
      <c r="ZX3221" s="0"/>
      <c r="ZY3221" s="0"/>
      <c r="ZZ3221" s="0"/>
      <c r="AAA3221" s="0"/>
      <c r="AAB3221" s="0"/>
      <c r="AAC3221" s="0"/>
      <c r="AAD3221" s="0"/>
      <c r="AAE3221" s="0"/>
      <c r="AAF3221" s="0"/>
      <c r="AAG3221" s="0"/>
      <c r="AAH3221" s="0"/>
      <c r="AAI3221" s="0"/>
      <c r="AAJ3221" s="0"/>
      <c r="AAK3221" s="0"/>
      <c r="AAL3221" s="0"/>
      <c r="AAM3221" s="0"/>
      <c r="AAN3221" s="0"/>
      <c r="AAO3221" s="0"/>
      <c r="AAP3221" s="0"/>
      <c r="AAQ3221" s="0"/>
      <c r="AAR3221" s="0"/>
      <c r="AAS3221" s="0"/>
      <c r="AAT3221" s="0"/>
      <c r="AAU3221" s="0"/>
      <c r="AAV3221" s="0"/>
      <c r="AAW3221" s="0"/>
      <c r="AAX3221" s="0"/>
      <c r="AAY3221" s="0"/>
      <c r="AAZ3221" s="0"/>
      <c r="ABA3221" s="0"/>
      <c r="ABB3221" s="0"/>
      <c r="ABC3221" s="0"/>
      <c r="ABD3221" s="0"/>
      <c r="ABE3221" s="0"/>
      <c r="ABF3221" s="0"/>
      <c r="ABG3221" s="0"/>
      <c r="ABH3221" s="0"/>
      <c r="ABI3221" s="0"/>
      <c r="ABJ3221" s="0"/>
      <c r="ABK3221" s="0"/>
      <c r="ABL3221" s="0"/>
      <c r="ABM3221" s="0"/>
      <c r="ABN3221" s="0"/>
      <c r="ABO3221" s="0"/>
      <c r="ABP3221" s="0"/>
      <c r="ABQ3221" s="0"/>
      <c r="ABR3221" s="0"/>
      <c r="ABS3221" s="0"/>
      <c r="ABT3221" s="0"/>
      <c r="ABU3221" s="0"/>
      <c r="ABV3221" s="0"/>
      <c r="ABW3221" s="0"/>
      <c r="ABX3221" s="0"/>
      <c r="ABY3221" s="0"/>
      <c r="ABZ3221" s="0"/>
      <c r="ACA3221" s="0"/>
      <c r="ACB3221" s="0"/>
      <c r="ACC3221" s="0"/>
      <c r="ACD3221" s="0"/>
      <c r="ACE3221" s="0"/>
      <c r="ACF3221" s="0"/>
      <c r="ACG3221" s="0"/>
      <c r="ACH3221" s="0"/>
      <c r="ACI3221" s="0"/>
      <c r="ACJ3221" s="0"/>
      <c r="ACK3221" s="0"/>
      <c r="ACL3221" s="0"/>
      <c r="ACM3221" s="0"/>
      <c r="ACN3221" s="0"/>
      <c r="ACO3221" s="0"/>
      <c r="ACP3221" s="0"/>
      <c r="ACQ3221" s="0"/>
      <c r="ACR3221" s="0"/>
      <c r="ACS3221" s="0"/>
      <c r="ACT3221" s="0"/>
      <c r="ACU3221" s="0"/>
      <c r="ACV3221" s="0"/>
      <c r="ACW3221" s="0"/>
      <c r="ACX3221" s="0"/>
      <c r="ACY3221" s="0"/>
      <c r="ACZ3221" s="0"/>
      <c r="ADA3221" s="0"/>
      <c r="ADB3221" s="0"/>
      <c r="ADC3221" s="0"/>
      <c r="ADD3221" s="0"/>
      <c r="ADE3221" s="0"/>
      <c r="ADF3221" s="0"/>
      <c r="ADG3221" s="0"/>
      <c r="ADH3221" s="0"/>
      <c r="ADI3221" s="0"/>
      <c r="ADJ3221" s="0"/>
      <c r="ADK3221" s="0"/>
      <c r="ADL3221" s="0"/>
      <c r="ADM3221" s="0"/>
      <c r="ADN3221" s="0"/>
      <c r="ADO3221" s="0"/>
      <c r="ADP3221" s="0"/>
      <c r="ADQ3221" s="0"/>
      <c r="ADR3221" s="0"/>
      <c r="ADS3221" s="0"/>
      <c r="ADT3221" s="0"/>
      <c r="ADU3221" s="0"/>
      <c r="ADV3221" s="0"/>
      <c r="ADW3221" s="0"/>
      <c r="ADX3221" s="0"/>
      <c r="ADY3221" s="0"/>
      <c r="ADZ3221" s="0"/>
      <c r="AEA3221" s="0"/>
      <c r="AEB3221" s="0"/>
      <c r="AEC3221" s="0"/>
      <c r="AED3221" s="0"/>
      <c r="AEE3221" s="0"/>
      <c r="AEF3221" s="0"/>
      <c r="AEG3221" s="0"/>
      <c r="AEH3221" s="0"/>
      <c r="AEI3221" s="0"/>
      <c r="AEJ3221" s="0"/>
      <c r="AEK3221" s="0"/>
      <c r="AEL3221" s="0"/>
      <c r="AEM3221" s="0"/>
      <c r="AEN3221" s="0"/>
      <c r="AEO3221" s="0"/>
      <c r="AEP3221" s="0"/>
      <c r="AEQ3221" s="0"/>
      <c r="AER3221" s="0"/>
      <c r="AES3221" s="0"/>
      <c r="AET3221" s="0"/>
      <c r="AEU3221" s="0"/>
      <c r="AEV3221" s="0"/>
      <c r="AEW3221" s="0"/>
      <c r="AEX3221" s="0"/>
      <c r="AEY3221" s="0"/>
      <c r="AEZ3221" s="0"/>
      <c r="AFA3221" s="0"/>
      <c r="AFB3221" s="0"/>
      <c r="AFC3221" s="0"/>
      <c r="AFD3221" s="0"/>
      <c r="AFE3221" s="0"/>
      <c r="AFF3221" s="0"/>
      <c r="AFG3221" s="0"/>
      <c r="AFH3221" s="0"/>
      <c r="AFI3221" s="0"/>
      <c r="AFJ3221" s="0"/>
      <c r="AFK3221" s="0"/>
      <c r="AFL3221" s="0"/>
      <c r="AFM3221" s="0"/>
      <c r="AFN3221" s="0"/>
      <c r="AFO3221" s="0"/>
      <c r="AFP3221" s="0"/>
      <c r="AFQ3221" s="0"/>
      <c r="AFR3221" s="0"/>
      <c r="AFS3221" s="0"/>
      <c r="AFT3221" s="0"/>
      <c r="AFU3221" s="0"/>
      <c r="AFV3221" s="0"/>
      <c r="AFW3221" s="0"/>
      <c r="AFX3221" s="0"/>
      <c r="AFY3221" s="0"/>
      <c r="AFZ3221" s="0"/>
      <c r="AGA3221" s="0"/>
      <c r="AGB3221" s="0"/>
      <c r="AGC3221" s="0"/>
      <c r="AGD3221" s="0"/>
      <c r="AGE3221" s="0"/>
      <c r="AGF3221" s="0"/>
      <c r="AGG3221" s="0"/>
      <c r="AGH3221" s="0"/>
      <c r="AGI3221" s="0"/>
      <c r="AGJ3221" s="0"/>
      <c r="AGK3221" s="0"/>
      <c r="AGL3221" s="0"/>
      <c r="AGM3221" s="0"/>
      <c r="AGN3221" s="0"/>
      <c r="AGO3221" s="0"/>
      <c r="AGP3221" s="0"/>
      <c r="AGQ3221" s="0"/>
      <c r="AGR3221" s="0"/>
      <c r="AGS3221" s="0"/>
      <c r="AGT3221" s="0"/>
      <c r="AGU3221" s="0"/>
      <c r="AGV3221" s="0"/>
      <c r="AGW3221" s="0"/>
      <c r="AGX3221" s="0"/>
      <c r="AGY3221" s="0"/>
      <c r="AGZ3221" s="0"/>
      <c r="AHA3221" s="0"/>
      <c r="AHB3221" s="0"/>
      <c r="AHC3221" s="0"/>
      <c r="AHD3221" s="0"/>
      <c r="AHE3221" s="0"/>
      <c r="AHF3221" s="0"/>
      <c r="AHG3221" s="0"/>
      <c r="AHH3221" s="0"/>
      <c r="AHI3221" s="0"/>
      <c r="AHJ3221" s="0"/>
      <c r="AHK3221" s="0"/>
      <c r="AHL3221" s="0"/>
      <c r="AHM3221" s="0"/>
      <c r="AHN3221" s="0"/>
      <c r="AHO3221" s="0"/>
      <c r="AHP3221" s="0"/>
      <c r="AHQ3221" s="0"/>
      <c r="AHR3221" s="0"/>
      <c r="AHS3221" s="0"/>
      <c r="AHT3221" s="0"/>
      <c r="AHU3221" s="0"/>
      <c r="AHV3221" s="0"/>
      <c r="AHW3221" s="0"/>
      <c r="AHX3221" s="0"/>
      <c r="AHY3221" s="0"/>
      <c r="AHZ3221" s="0"/>
      <c r="AIA3221" s="0"/>
      <c r="AIB3221" s="0"/>
      <c r="AIC3221" s="0"/>
      <c r="AID3221" s="0"/>
      <c r="AIE3221" s="0"/>
      <c r="AIF3221" s="0"/>
      <c r="AIG3221" s="0"/>
      <c r="AIH3221" s="0"/>
      <c r="AII3221" s="0"/>
      <c r="AIJ3221" s="0"/>
      <c r="AIK3221" s="0"/>
      <c r="AIL3221" s="0"/>
      <c r="AIM3221" s="0"/>
      <c r="AIN3221" s="0"/>
      <c r="AIO3221" s="0"/>
      <c r="AIP3221" s="0"/>
      <c r="AIQ3221" s="0"/>
      <c r="AIR3221" s="0"/>
      <c r="AIS3221" s="0"/>
      <c r="AIT3221" s="0"/>
      <c r="AIU3221" s="0"/>
      <c r="AIV3221" s="0"/>
      <c r="AIW3221" s="0"/>
      <c r="AIX3221" s="0"/>
      <c r="AIY3221" s="0"/>
      <c r="AIZ3221" s="0"/>
      <c r="AJA3221" s="0"/>
      <c r="AJB3221" s="0"/>
      <c r="AJC3221" s="0"/>
      <c r="AJD3221" s="0"/>
      <c r="AJE3221" s="0"/>
      <c r="AJF3221" s="0"/>
      <c r="AJG3221" s="0"/>
      <c r="AJH3221" s="0"/>
      <c r="AJI3221" s="0"/>
      <c r="AJJ3221" s="0"/>
      <c r="AJK3221" s="0"/>
      <c r="AJL3221" s="0"/>
      <c r="AJM3221" s="0"/>
      <c r="AJN3221" s="0"/>
      <c r="AJO3221" s="0"/>
      <c r="AJP3221" s="0"/>
      <c r="AJQ3221" s="0"/>
      <c r="AJR3221" s="0"/>
      <c r="AJS3221" s="0"/>
      <c r="AJT3221" s="0"/>
      <c r="AJU3221" s="0"/>
      <c r="AJV3221" s="0"/>
      <c r="AJW3221" s="0"/>
      <c r="AJX3221" s="0"/>
      <c r="AJY3221" s="0"/>
      <c r="AJZ3221" s="0"/>
      <c r="AKA3221" s="0"/>
      <c r="AKB3221" s="0"/>
      <c r="AKC3221" s="0"/>
      <c r="AKD3221" s="0"/>
      <c r="AKE3221" s="0"/>
      <c r="AKF3221" s="0"/>
      <c r="AKG3221" s="0"/>
      <c r="AKH3221" s="0"/>
      <c r="AKI3221" s="0"/>
      <c r="AKJ3221" s="0"/>
      <c r="AKK3221" s="0"/>
      <c r="AKL3221" s="0"/>
      <c r="AKM3221" s="0"/>
      <c r="AKN3221" s="0"/>
      <c r="AKO3221" s="0"/>
      <c r="AKP3221" s="0"/>
      <c r="AKQ3221" s="0"/>
      <c r="AKR3221" s="0"/>
      <c r="AKS3221" s="0"/>
      <c r="AKT3221" s="0"/>
      <c r="AKU3221" s="0"/>
      <c r="AKV3221" s="0"/>
      <c r="AKW3221" s="0"/>
      <c r="AKX3221" s="0"/>
      <c r="AKY3221" s="0"/>
      <c r="AKZ3221" s="0"/>
      <c r="ALA3221" s="0"/>
      <c r="ALB3221" s="0"/>
      <c r="ALC3221" s="0"/>
      <c r="ALD3221" s="0"/>
      <c r="ALE3221" s="0"/>
      <c r="ALF3221" s="0"/>
      <c r="ALG3221" s="0"/>
      <c r="ALH3221" s="0"/>
      <c r="ALI3221" s="0"/>
      <c r="ALJ3221" s="0"/>
      <c r="ALK3221" s="0"/>
      <c r="ALL3221" s="0"/>
      <c r="ALM3221" s="0"/>
      <c r="ALN3221" s="0"/>
      <c r="ALO3221" s="0"/>
      <c r="ALP3221" s="0"/>
      <c r="ALQ3221" s="0"/>
      <c r="ALR3221" s="0"/>
      <c r="ALS3221" s="0"/>
      <c r="ALT3221" s="0"/>
      <c r="ALU3221" s="0"/>
      <c r="ALV3221" s="0"/>
      <c r="ALW3221" s="0"/>
      <c r="ALX3221" s="0"/>
      <c r="ALY3221" s="0"/>
      <c r="ALZ3221" s="0"/>
      <c r="AMA3221" s="0"/>
      <c r="AMB3221" s="0"/>
      <c r="AMC3221" s="0"/>
      <c r="AMD3221" s="0"/>
      <c r="AME3221" s="0"/>
      <c r="AMF3221" s="0"/>
      <c r="AMG3221" s="0"/>
      <c r="AMH3221" s="0"/>
      <c r="AMI3221" s="0"/>
    </row>
    <row r="3222" customFormat="false" ht="12.75" hidden="false" customHeight="false" outlineLevel="0" collapsed="false">
      <c r="A3222" s="1" t="s">
        <v>3462</v>
      </c>
      <c r="C3222" s="27" t="s">
        <v>3467</v>
      </c>
      <c r="D3222" s="27" t="s">
        <v>13</v>
      </c>
      <c r="E3222" s="97"/>
      <c r="F3222" s="31"/>
      <c r="G3222" s="27"/>
      <c r="H3222" s="30" t="s">
        <v>168</v>
      </c>
      <c r="I3222" s="31" t="n">
        <v>1.79</v>
      </c>
      <c r="J3222" s="31" t="s">
        <v>3437</v>
      </c>
      <c r="BM3222" s="0"/>
      <c r="BN3222" s="0"/>
      <c r="BO3222" s="0"/>
      <c r="BP3222" s="0"/>
      <c r="BQ3222" s="0"/>
      <c r="BR3222" s="0"/>
      <c r="BS3222" s="0"/>
      <c r="BT3222" s="0"/>
      <c r="BU3222" s="0"/>
      <c r="BV3222" s="0"/>
      <c r="BW3222" s="0"/>
      <c r="BX3222" s="0"/>
      <c r="BY3222" s="0"/>
      <c r="BZ3222" s="0"/>
      <c r="CA3222" s="0"/>
      <c r="CB3222" s="0"/>
      <c r="CC3222" s="0"/>
      <c r="CD3222" s="0"/>
      <c r="CE3222" s="0"/>
      <c r="CF3222" s="0"/>
      <c r="CG3222" s="0"/>
      <c r="CH3222" s="0"/>
      <c r="CI3222" s="0"/>
      <c r="CJ3222" s="0"/>
      <c r="CK3222" s="0"/>
      <c r="CL3222" s="0"/>
      <c r="CM3222" s="0"/>
      <c r="CN3222" s="0"/>
      <c r="CO3222" s="0"/>
      <c r="CP3222" s="0"/>
      <c r="CQ3222" s="0"/>
      <c r="CR3222" s="0"/>
      <c r="CS3222" s="0"/>
      <c r="CT3222" s="0"/>
      <c r="CU3222" s="0"/>
      <c r="CV3222" s="0"/>
      <c r="CW3222" s="0"/>
      <c r="CX3222" s="0"/>
      <c r="CY3222" s="0"/>
      <c r="CZ3222" s="0"/>
      <c r="DA3222" s="0"/>
      <c r="DB3222" s="0"/>
      <c r="DC3222" s="0"/>
      <c r="DD3222" s="0"/>
      <c r="DE3222" s="0"/>
      <c r="DF3222" s="0"/>
      <c r="DG3222" s="0"/>
      <c r="DH3222" s="0"/>
      <c r="DI3222" s="0"/>
      <c r="DJ3222" s="0"/>
      <c r="DK3222" s="0"/>
      <c r="DL3222" s="0"/>
      <c r="DM3222" s="0"/>
      <c r="DN3222" s="0"/>
      <c r="DO3222" s="0"/>
      <c r="DP3222" s="0"/>
      <c r="DQ3222" s="0"/>
      <c r="DR3222" s="0"/>
      <c r="DS3222" s="0"/>
      <c r="DT3222" s="0"/>
      <c r="DU3222" s="0"/>
      <c r="DV3222" s="0"/>
      <c r="DW3222" s="0"/>
      <c r="DX3222" s="0"/>
      <c r="DY3222" s="0"/>
      <c r="DZ3222" s="0"/>
      <c r="EA3222" s="0"/>
      <c r="EB3222" s="0"/>
      <c r="EC3222" s="0"/>
      <c r="ED3222" s="0"/>
      <c r="EE3222" s="0"/>
      <c r="EF3222" s="0"/>
      <c r="EG3222" s="0"/>
      <c r="EH3222" s="0"/>
      <c r="EI3222" s="0"/>
      <c r="EJ3222" s="0"/>
      <c r="EK3222" s="0"/>
      <c r="EL3222" s="0"/>
      <c r="EM3222" s="0"/>
      <c r="EN3222" s="0"/>
      <c r="EO3222" s="0"/>
      <c r="EP3222" s="0"/>
      <c r="EQ3222" s="0"/>
      <c r="ER3222" s="0"/>
      <c r="ES3222" s="0"/>
      <c r="ET3222" s="0"/>
      <c r="EU3222" s="0"/>
      <c r="EV3222" s="0"/>
      <c r="EW3222" s="0"/>
      <c r="EX3222" s="0"/>
      <c r="EY3222" s="0"/>
      <c r="EZ3222" s="0"/>
      <c r="FA3222" s="0"/>
      <c r="FB3222" s="0"/>
      <c r="FC3222" s="0"/>
      <c r="FD3222" s="0"/>
      <c r="FE3222" s="0"/>
      <c r="FF3222" s="0"/>
      <c r="FG3222" s="0"/>
      <c r="FH3222" s="0"/>
      <c r="FI3222" s="0"/>
      <c r="FJ3222" s="0"/>
      <c r="FK3222" s="0"/>
      <c r="FL3222" s="0"/>
      <c r="FM3222" s="0"/>
      <c r="FN3222" s="0"/>
      <c r="FO3222" s="0"/>
      <c r="FP3222" s="0"/>
      <c r="FQ3222" s="0"/>
      <c r="FR3222" s="0"/>
      <c r="FS3222" s="0"/>
      <c r="FT3222" s="0"/>
      <c r="FU3222" s="0"/>
      <c r="FV3222" s="0"/>
      <c r="FW3222" s="0"/>
      <c r="FX3222" s="0"/>
      <c r="FY3222" s="0"/>
      <c r="FZ3222" s="0"/>
      <c r="GA3222" s="0"/>
      <c r="GB3222" s="0"/>
      <c r="GC3222" s="0"/>
      <c r="GD3222" s="0"/>
      <c r="GE3222" s="0"/>
      <c r="GF3222" s="0"/>
      <c r="GG3222" s="0"/>
      <c r="GH3222" s="0"/>
      <c r="GI3222" s="0"/>
      <c r="GJ3222" s="0"/>
      <c r="GK3222" s="0"/>
      <c r="GL3222" s="0"/>
      <c r="GM3222" s="0"/>
      <c r="GN3222" s="0"/>
      <c r="GO3222" s="0"/>
      <c r="GP3222" s="0"/>
      <c r="GQ3222" s="0"/>
      <c r="GR3222" s="0"/>
      <c r="GS3222" s="0"/>
      <c r="GT3222" s="0"/>
      <c r="GU3222" s="0"/>
      <c r="GV3222" s="0"/>
      <c r="GW3222" s="0"/>
      <c r="GX3222" s="0"/>
      <c r="GY3222" s="0"/>
      <c r="GZ3222" s="0"/>
      <c r="HA3222" s="0"/>
      <c r="HB3222" s="0"/>
      <c r="HC3222" s="0"/>
      <c r="HD3222" s="0"/>
      <c r="HE3222" s="0"/>
      <c r="HF3222" s="0"/>
      <c r="HG3222" s="0"/>
      <c r="HH3222" s="0"/>
      <c r="HI3222" s="0"/>
      <c r="HJ3222" s="0"/>
      <c r="HK3222" s="0"/>
      <c r="HL3222" s="0"/>
      <c r="HM3222" s="0"/>
      <c r="HN3222" s="0"/>
      <c r="HO3222" s="0"/>
      <c r="HP3222" s="0"/>
      <c r="HQ3222" s="0"/>
      <c r="HR3222" s="0"/>
      <c r="HS3222" s="0"/>
      <c r="HT3222" s="0"/>
      <c r="HU3222" s="0"/>
      <c r="HV3222" s="0"/>
      <c r="HW3222" s="0"/>
      <c r="HX3222" s="0"/>
      <c r="HY3222" s="0"/>
      <c r="HZ3222" s="0"/>
      <c r="IA3222" s="0"/>
      <c r="IB3222" s="0"/>
      <c r="IC3222" s="0"/>
      <c r="ID3222" s="0"/>
      <c r="IE3222" s="0"/>
      <c r="IF3222" s="0"/>
      <c r="IG3222" s="0"/>
      <c r="IH3222" s="0"/>
      <c r="II3222" s="0"/>
      <c r="IJ3222" s="0"/>
      <c r="IK3222" s="0"/>
      <c r="IL3222" s="0"/>
      <c r="IM3222" s="0"/>
      <c r="IN3222" s="0"/>
      <c r="IO3222" s="0"/>
      <c r="IP3222" s="0"/>
      <c r="IQ3222" s="0"/>
      <c r="IR3222" s="0"/>
      <c r="IS3222" s="0"/>
      <c r="IT3222" s="0"/>
      <c r="IU3222" s="0"/>
      <c r="IV3222" s="0"/>
      <c r="IW3222" s="0"/>
      <c r="IX3222" s="0"/>
      <c r="IY3222" s="0"/>
      <c r="IZ3222" s="0"/>
      <c r="JA3222" s="0"/>
      <c r="JB3222" s="0"/>
      <c r="JC3222" s="0"/>
      <c r="JD3222" s="0"/>
      <c r="JE3222" s="0"/>
      <c r="JF3222" s="0"/>
      <c r="JG3222" s="0"/>
      <c r="JH3222" s="0"/>
      <c r="JI3222" s="0"/>
      <c r="JJ3222" s="0"/>
      <c r="JK3222" s="0"/>
      <c r="JL3222" s="0"/>
      <c r="JM3222" s="0"/>
      <c r="JN3222" s="0"/>
      <c r="JO3222" s="0"/>
      <c r="JP3222" s="0"/>
      <c r="JQ3222" s="0"/>
      <c r="JR3222" s="0"/>
      <c r="JS3222" s="0"/>
      <c r="JT3222" s="0"/>
      <c r="JU3222" s="0"/>
      <c r="JV3222" s="0"/>
      <c r="JW3222" s="0"/>
      <c r="JX3222" s="0"/>
      <c r="JY3222" s="0"/>
      <c r="JZ3222" s="0"/>
      <c r="KA3222" s="0"/>
      <c r="KB3222" s="0"/>
      <c r="KC3222" s="0"/>
      <c r="KD3222" s="0"/>
      <c r="KE3222" s="0"/>
      <c r="KF3222" s="0"/>
      <c r="KG3222" s="0"/>
      <c r="KH3222" s="0"/>
      <c r="KI3222" s="0"/>
      <c r="KJ3222" s="0"/>
      <c r="KK3222" s="0"/>
      <c r="KL3222" s="0"/>
      <c r="KM3222" s="0"/>
      <c r="KN3222" s="0"/>
      <c r="KO3222" s="0"/>
      <c r="KP3222" s="0"/>
      <c r="KQ3222" s="0"/>
      <c r="KR3222" s="0"/>
      <c r="KS3222" s="0"/>
      <c r="KT3222" s="0"/>
      <c r="KU3222" s="0"/>
      <c r="KV3222" s="0"/>
      <c r="KW3222" s="0"/>
      <c r="KX3222" s="0"/>
      <c r="KY3222" s="0"/>
      <c r="KZ3222" s="0"/>
      <c r="LA3222" s="0"/>
      <c r="LB3222" s="0"/>
      <c r="LC3222" s="0"/>
      <c r="LD3222" s="0"/>
      <c r="LE3222" s="0"/>
      <c r="LF3222" s="0"/>
      <c r="LG3222" s="0"/>
      <c r="LH3222" s="0"/>
      <c r="LI3222" s="0"/>
      <c r="LJ3222" s="0"/>
      <c r="LK3222" s="0"/>
      <c r="LL3222" s="0"/>
      <c r="LM3222" s="0"/>
      <c r="LN3222" s="0"/>
      <c r="LO3222" s="0"/>
      <c r="LP3222" s="0"/>
      <c r="LQ3222" s="0"/>
      <c r="LR3222" s="0"/>
      <c r="LS3222" s="0"/>
      <c r="LT3222" s="0"/>
      <c r="LU3222" s="0"/>
      <c r="LV3222" s="0"/>
      <c r="LW3222" s="0"/>
      <c r="LX3222" s="0"/>
      <c r="LY3222" s="0"/>
      <c r="LZ3222" s="0"/>
      <c r="MA3222" s="0"/>
      <c r="MB3222" s="0"/>
      <c r="MC3222" s="0"/>
      <c r="MD3222" s="0"/>
      <c r="ME3222" s="0"/>
      <c r="MF3222" s="0"/>
      <c r="MG3222" s="0"/>
      <c r="MH3222" s="0"/>
      <c r="MI3222" s="0"/>
      <c r="MJ3222" s="0"/>
      <c r="MK3222" s="0"/>
      <c r="ML3222" s="0"/>
      <c r="MM3222" s="0"/>
      <c r="MN3222" s="0"/>
      <c r="MO3222" s="0"/>
      <c r="MP3222" s="0"/>
      <c r="MQ3222" s="0"/>
      <c r="MR3222" s="0"/>
      <c r="MS3222" s="0"/>
      <c r="MT3222" s="0"/>
      <c r="MU3222" s="0"/>
      <c r="MV3222" s="0"/>
      <c r="MW3222" s="0"/>
      <c r="MX3222" s="0"/>
      <c r="MY3222" s="0"/>
      <c r="MZ3222" s="0"/>
      <c r="NA3222" s="0"/>
      <c r="NB3222" s="0"/>
      <c r="NC3222" s="0"/>
      <c r="ND3222" s="0"/>
      <c r="NE3222" s="0"/>
      <c r="NF3222" s="0"/>
      <c r="NG3222" s="0"/>
      <c r="NH3222" s="0"/>
      <c r="NI3222" s="0"/>
      <c r="NJ3222" s="0"/>
      <c r="NK3222" s="0"/>
      <c r="NL3222" s="0"/>
      <c r="NM3222" s="0"/>
      <c r="NN3222" s="0"/>
      <c r="NO3222" s="0"/>
      <c r="NP3222" s="0"/>
      <c r="NQ3222" s="0"/>
      <c r="NR3222" s="0"/>
      <c r="NS3222" s="0"/>
      <c r="NT3222" s="0"/>
      <c r="NU3222" s="0"/>
      <c r="NV3222" s="0"/>
      <c r="NW3222" s="0"/>
      <c r="NX3222" s="0"/>
      <c r="NY3222" s="0"/>
      <c r="NZ3222" s="0"/>
      <c r="OA3222" s="0"/>
      <c r="OB3222" s="0"/>
      <c r="OC3222" s="0"/>
      <c r="OD3222" s="0"/>
      <c r="OE3222" s="0"/>
      <c r="OF3222" s="0"/>
      <c r="OG3222" s="0"/>
      <c r="OH3222" s="0"/>
      <c r="OI3222" s="0"/>
      <c r="OJ3222" s="0"/>
      <c r="OK3222" s="0"/>
      <c r="OL3222" s="0"/>
      <c r="OM3222" s="0"/>
      <c r="ON3222" s="0"/>
      <c r="OO3222" s="0"/>
      <c r="OP3222" s="0"/>
      <c r="OQ3222" s="0"/>
      <c r="OR3222" s="0"/>
      <c r="OS3222" s="0"/>
      <c r="OT3222" s="0"/>
      <c r="OU3222" s="0"/>
      <c r="OV3222" s="0"/>
      <c r="OW3222" s="0"/>
      <c r="OX3222" s="0"/>
      <c r="OY3222" s="0"/>
      <c r="OZ3222" s="0"/>
      <c r="PA3222" s="0"/>
      <c r="PB3222" s="0"/>
      <c r="PC3222" s="0"/>
      <c r="PD3222" s="0"/>
      <c r="PE3222" s="0"/>
      <c r="PF3222" s="0"/>
      <c r="PG3222" s="0"/>
      <c r="PH3222" s="0"/>
      <c r="PI3222" s="0"/>
      <c r="PJ3222" s="0"/>
      <c r="PK3222" s="0"/>
      <c r="PL3222" s="0"/>
      <c r="PM3222" s="0"/>
      <c r="PN3222" s="0"/>
      <c r="PO3222" s="0"/>
      <c r="PP3222" s="0"/>
      <c r="PQ3222" s="0"/>
      <c r="PR3222" s="0"/>
      <c r="PS3222" s="0"/>
      <c r="PT3222" s="0"/>
      <c r="PU3222" s="0"/>
      <c r="PV3222" s="0"/>
      <c r="PW3222" s="0"/>
      <c r="PX3222" s="0"/>
      <c r="PY3222" s="0"/>
      <c r="PZ3222" s="0"/>
      <c r="QA3222" s="0"/>
      <c r="QB3222" s="0"/>
      <c r="QC3222" s="0"/>
      <c r="QD3222" s="0"/>
      <c r="QE3222" s="0"/>
      <c r="QF3222" s="0"/>
      <c r="QG3222" s="0"/>
      <c r="QH3222" s="0"/>
      <c r="QI3222" s="0"/>
      <c r="QJ3222" s="0"/>
      <c r="QK3222" s="0"/>
      <c r="QL3222" s="0"/>
      <c r="QM3222" s="0"/>
      <c r="QN3222" s="0"/>
      <c r="QO3222" s="0"/>
      <c r="QP3222" s="0"/>
      <c r="QQ3222" s="0"/>
      <c r="QR3222" s="0"/>
      <c r="QS3222" s="0"/>
      <c r="QT3222" s="0"/>
      <c r="QU3222" s="0"/>
      <c r="QV3222" s="0"/>
      <c r="QW3222" s="0"/>
      <c r="QX3222" s="0"/>
      <c r="QY3222" s="0"/>
      <c r="QZ3222" s="0"/>
      <c r="RA3222" s="0"/>
      <c r="RB3222" s="0"/>
      <c r="RC3222" s="0"/>
      <c r="RD3222" s="0"/>
      <c r="RE3222" s="0"/>
      <c r="RF3222" s="0"/>
      <c r="RG3222" s="0"/>
      <c r="RH3222" s="0"/>
      <c r="RI3222" s="0"/>
      <c r="RJ3222" s="0"/>
      <c r="RK3222" s="0"/>
      <c r="RL3222" s="0"/>
      <c r="RM3222" s="0"/>
      <c r="RN3222" s="0"/>
      <c r="RO3222" s="0"/>
      <c r="RP3222" s="0"/>
      <c r="RQ3222" s="0"/>
      <c r="RR3222" s="0"/>
      <c r="RS3222" s="0"/>
      <c r="RT3222" s="0"/>
      <c r="RU3222" s="0"/>
      <c r="RV3222" s="0"/>
      <c r="RW3222" s="0"/>
      <c r="RX3222" s="0"/>
      <c r="RY3222" s="0"/>
      <c r="RZ3222" s="0"/>
      <c r="SA3222" s="0"/>
      <c r="SB3222" s="0"/>
      <c r="SC3222" s="0"/>
      <c r="SD3222" s="0"/>
      <c r="SE3222" s="0"/>
      <c r="SF3222" s="0"/>
      <c r="SG3222" s="0"/>
      <c r="SH3222" s="0"/>
      <c r="SI3222" s="0"/>
      <c r="SJ3222" s="0"/>
      <c r="SK3222" s="0"/>
      <c r="SL3222" s="0"/>
      <c r="SM3222" s="0"/>
      <c r="SN3222" s="0"/>
      <c r="SO3222" s="0"/>
      <c r="SP3222" s="0"/>
      <c r="SQ3222" s="0"/>
      <c r="SR3222" s="0"/>
      <c r="SS3222" s="0"/>
      <c r="ST3222" s="0"/>
      <c r="SU3222" s="0"/>
      <c r="SV3222" s="0"/>
      <c r="SW3222" s="0"/>
      <c r="SX3222" s="0"/>
      <c r="SY3222" s="0"/>
      <c r="SZ3222" s="0"/>
      <c r="TA3222" s="0"/>
      <c r="TB3222" s="0"/>
      <c r="TC3222" s="0"/>
      <c r="TD3222" s="0"/>
      <c r="TE3222" s="0"/>
      <c r="TF3222" s="0"/>
      <c r="TG3222" s="0"/>
      <c r="TH3222" s="0"/>
      <c r="TI3222" s="0"/>
      <c r="TJ3222" s="0"/>
      <c r="TK3222" s="0"/>
      <c r="TL3222" s="0"/>
      <c r="TM3222" s="0"/>
      <c r="TN3222" s="0"/>
      <c r="TO3222" s="0"/>
      <c r="TP3222" s="0"/>
      <c r="TQ3222" s="0"/>
      <c r="TR3222" s="0"/>
      <c r="TS3222" s="0"/>
      <c r="TT3222" s="0"/>
      <c r="TU3222" s="0"/>
      <c r="TV3222" s="0"/>
      <c r="TW3222" s="0"/>
      <c r="TX3222" s="0"/>
      <c r="TY3222" s="0"/>
      <c r="TZ3222" s="0"/>
      <c r="UA3222" s="0"/>
      <c r="UB3222" s="0"/>
      <c r="UC3222" s="0"/>
      <c r="UD3222" s="0"/>
      <c r="UE3222" s="0"/>
      <c r="UF3222" s="0"/>
      <c r="UG3222" s="0"/>
      <c r="UH3222" s="0"/>
      <c r="UI3222" s="0"/>
      <c r="UJ3222" s="0"/>
      <c r="UK3222" s="0"/>
      <c r="UL3222" s="0"/>
      <c r="UM3222" s="0"/>
      <c r="UN3222" s="0"/>
      <c r="UO3222" s="0"/>
      <c r="UP3222" s="0"/>
      <c r="UQ3222" s="0"/>
      <c r="UR3222" s="0"/>
      <c r="US3222" s="0"/>
      <c r="UT3222" s="0"/>
      <c r="UU3222" s="0"/>
      <c r="UV3222" s="0"/>
      <c r="UW3222" s="0"/>
      <c r="UX3222" s="0"/>
      <c r="UY3222" s="0"/>
      <c r="UZ3222" s="0"/>
      <c r="VA3222" s="0"/>
      <c r="VB3222" s="0"/>
      <c r="VC3222" s="0"/>
      <c r="VD3222" s="0"/>
      <c r="VE3222" s="0"/>
      <c r="VF3222" s="0"/>
      <c r="VG3222" s="0"/>
      <c r="VH3222" s="0"/>
      <c r="VI3222" s="0"/>
      <c r="VJ3222" s="0"/>
      <c r="VK3222" s="0"/>
      <c r="VL3222" s="0"/>
      <c r="VM3222" s="0"/>
      <c r="VN3222" s="0"/>
      <c r="VO3222" s="0"/>
      <c r="VP3222" s="0"/>
      <c r="VQ3222" s="0"/>
      <c r="VR3222" s="0"/>
      <c r="VS3222" s="0"/>
      <c r="VT3222" s="0"/>
      <c r="VU3222" s="0"/>
      <c r="VV3222" s="0"/>
      <c r="VW3222" s="0"/>
      <c r="VX3222" s="0"/>
      <c r="VY3222" s="0"/>
      <c r="VZ3222" s="0"/>
      <c r="WA3222" s="0"/>
      <c r="WB3222" s="0"/>
      <c r="WC3222" s="0"/>
      <c r="WD3222" s="0"/>
      <c r="WE3222" s="0"/>
      <c r="WF3222" s="0"/>
      <c r="WG3222" s="0"/>
      <c r="WH3222" s="0"/>
      <c r="WI3222" s="0"/>
      <c r="WJ3222" s="0"/>
      <c r="WK3222" s="0"/>
      <c r="WL3222" s="0"/>
      <c r="WM3222" s="0"/>
      <c r="WN3222" s="0"/>
      <c r="WO3222" s="0"/>
      <c r="WP3222" s="0"/>
      <c r="WQ3222" s="0"/>
      <c r="WR3222" s="0"/>
      <c r="WS3222" s="0"/>
      <c r="WT3222" s="0"/>
      <c r="WU3222" s="0"/>
      <c r="WV3222" s="0"/>
      <c r="WW3222" s="0"/>
      <c r="WX3222" s="0"/>
      <c r="WY3222" s="0"/>
      <c r="WZ3222" s="0"/>
      <c r="XA3222" s="0"/>
      <c r="XB3222" s="0"/>
      <c r="XC3222" s="0"/>
      <c r="XD3222" s="0"/>
      <c r="XE3222" s="0"/>
      <c r="XF3222" s="0"/>
      <c r="XG3222" s="0"/>
      <c r="XH3222" s="0"/>
      <c r="XI3222" s="0"/>
      <c r="XJ3222" s="0"/>
      <c r="XK3222" s="0"/>
      <c r="XL3222" s="0"/>
      <c r="XM3222" s="0"/>
      <c r="XN3222" s="0"/>
      <c r="XO3222" s="0"/>
      <c r="XP3222" s="0"/>
      <c r="XQ3222" s="0"/>
      <c r="XR3222" s="0"/>
      <c r="XS3222" s="0"/>
      <c r="XT3222" s="0"/>
      <c r="XU3222" s="0"/>
      <c r="XV3222" s="0"/>
      <c r="XW3222" s="0"/>
      <c r="XX3222" s="0"/>
      <c r="XY3222" s="0"/>
      <c r="XZ3222" s="0"/>
      <c r="YA3222" s="0"/>
      <c r="YB3222" s="0"/>
      <c r="YC3222" s="0"/>
      <c r="YD3222" s="0"/>
      <c r="YE3222" s="0"/>
      <c r="YF3222" s="0"/>
      <c r="YG3222" s="0"/>
      <c r="YH3222" s="0"/>
      <c r="YI3222" s="0"/>
      <c r="YJ3222" s="0"/>
      <c r="YK3222" s="0"/>
      <c r="YL3222" s="0"/>
      <c r="YM3222" s="0"/>
      <c r="YN3222" s="0"/>
      <c r="YO3222" s="0"/>
      <c r="YP3222" s="0"/>
      <c r="YQ3222" s="0"/>
      <c r="YR3222" s="0"/>
      <c r="YS3222" s="0"/>
      <c r="YT3222" s="0"/>
      <c r="YU3222" s="0"/>
      <c r="YV3222" s="0"/>
      <c r="YW3222" s="0"/>
      <c r="YX3222" s="0"/>
      <c r="YY3222" s="0"/>
      <c r="YZ3222" s="0"/>
      <c r="ZA3222" s="0"/>
      <c r="ZB3222" s="0"/>
      <c r="ZC3222" s="0"/>
      <c r="ZD3222" s="0"/>
      <c r="ZE3222" s="0"/>
      <c r="ZF3222" s="0"/>
      <c r="ZG3222" s="0"/>
      <c r="ZH3222" s="0"/>
      <c r="ZI3222" s="0"/>
      <c r="ZJ3222" s="0"/>
      <c r="ZK3222" s="0"/>
      <c r="ZL3222" s="0"/>
      <c r="ZM3222" s="0"/>
      <c r="ZN3222" s="0"/>
      <c r="ZO3222" s="0"/>
      <c r="ZP3222" s="0"/>
      <c r="ZQ3222" s="0"/>
      <c r="ZR3222" s="0"/>
      <c r="ZS3222" s="0"/>
      <c r="ZT3222" s="0"/>
      <c r="ZU3222" s="0"/>
      <c r="ZV3222" s="0"/>
      <c r="ZW3222" s="0"/>
      <c r="ZX3222" s="0"/>
      <c r="ZY3222" s="0"/>
      <c r="ZZ3222" s="0"/>
      <c r="AAA3222" s="0"/>
      <c r="AAB3222" s="0"/>
      <c r="AAC3222" s="0"/>
      <c r="AAD3222" s="0"/>
      <c r="AAE3222" s="0"/>
      <c r="AAF3222" s="0"/>
      <c r="AAG3222" s="0"/>
      <c r="AAH3222" s="0"/>
      <c r="AAI3222" s="0"/>
      <c r="AAJ3222" s="0"/>
      <c r="AAK3222" s="0"/>
      <c r="AAL3222" s="0"/>
      <c r="AAM3222" s="0"/>
      <c r="AAN3222" s="0"/>
      <c r="AAO3222" s="0"/>
      <c r="AAP3222" s="0"/>
      <c r="AAQ3222" s="0"/>
      <c r="AAR3222" s="0"/>
      <c r="AAS3222" s="0"/>
      <c r="AAT3222" s="0"/>
      <c r="AAU3222" s="0"/>
      <c r="AAV3222" s="0"/>
      <c r="AAW3222" s="0"/>
      <c r="AAX3222" s="0"/>
      <c r="AAY3222" s="0"/>
      <c r="AAZ3222" s="0"/>
      <c r="ABA3222" s="0"/>
      <c r="ABB3222" s="0"/>
      <c r="ABC3222" s="0"/>
      <c r="ABD3222" s="0"/>
      <c r="ABE3222" s="0"/>
      <c r="ABF3222" s="0"/>
      <c r="ABG3222" s="0"/>
      <c r="ABH3222" s="0"/>
      <c r="ABI3222" s="0"/>
      <c r="ABJ3222" s="0"/>
      <c r="ABK3222" s="0"/>
      <c r="ABL3222" s="0"/>
      <c r="ABM3222" s="0"/>
      <c r="ABN3222" s="0"/>
      <c r="ABO3222" s="0"/>
      <c r="ABP3222" s="0"/>
      <c r="ABQ3222" s="0"/>
      <c r="ABR3222" s="0"/>
      <c r="ABS3222" s="0"/>
      <c r="ABT3222" s="0"/>
      <c r="ABU3222" s="0"/>
      <c r="ABV3222" s="0"/>
      <c r="ABW3222" s="0"/>
      <c r="ABX3222" s="0"/>
      <c r="ABY3222" s="0"/>
      <c r="ABZ3222" s="0"/>
      <c r="ACA3222" s="0"/>
      <c r="ACB3222" s="0"/>
      <c r="ACC3222" s="0"/>
      <c r="ACD3222" s="0"/>
      <c r="ACE3222" s="0"/>
      <c r="ACF3222" s="0"/>
      <c r="ACG3222" s="0"/>
      <c r="ACH3222" s="0"/>
      <c r="ACI3222" s="0"/>
      <c r="ACJ3222" s="0"/>
      <c r="ACK3222" s="0"/>
      <c r="ACL3222" s="0"/>
      <c r="ACM3222" s="0"/>
      <c r="ACN3222" s="0"/>
      <c r="ACO3222" s="0"/>
      <c r="ACP3222" s="0"/>
      <c r="ACQ3222" s="0"/>
      <c r="ACR3222" s="0"/>
      <c r="ACS3222" s="0"/>
      <c r="ACT3222" s="0"/>
      <c r="ACU3222" s="0"/>
      <c r="ACV3222" s="0"/>
      <c r="ACW3222" s="0"/>
      <c r="ACX3222" s="0"/>
      <c r="ACY3222" s="0"/>
      <c r="ACZ3222" s="0"/>
      <c r="ADA3222" s="0"/>
      <c r="ADB3222" s="0"/>
      <c r="ADC3222" s="0"/>
      <c r="ADD3222" s="0"/>
      <c r="ADE3222" s="0"/>
      <c r="ADF3222" s="0"/>
      <c r="ADG3222" s="0"/>
      <c r="ADH3222" s="0"/>
      <c r="ADI3222" s="0"/>
      <c r="ADJ3222" s="0"/>
      <c r="ADK3222" s="0"/>
      <c r="ADL3222" s="0"/>
      <c r="ADM3222" s="0"/>
      <c r="ADN3222" s="0"/>
      <c r="ADO3222" s="0"/>
      <c r="ADP3222" s="0"/>
      <c r="ADQ3222" s="0"/>
      <c r="ADR3222" s="0"/>
      <c r="ADS3222" s="0"/>
      <c r="ADT3222" s="0"/>
      <c r="ADU3222" s="0"/>
      <c r="ADV3222" s="0"/>
      <c r="ADW3222" s="0"/>
      <c r="ADX3222" s="0"/>
      <c r="ADY3222" s="0"/>
      <c r="ADZ3222" s="0"/>
      <c r="AEA3222" s="0"/>
      <c r="AEB3222" s="0"/>
      <c r="AEC3222" s="0"/>
      <c r="AED3222" s="0"/>
      <c r="AEE3222" s="0"/>
      <c r="AEF3222" s="0"/>
      <c r="AEG3222" s="0"/>
      <c r="AEH3222" s="0"/>
      <c r="AEI3222" s="0"/>
      <c r="AEJ3222" s="0"/>
      <c r="AEK3222" s="0"/>
      <c r="AEL3222" s="0"/>
      <c r="AEM3222" s="0"/>
      <c r="AEN3222" s="0"/>
      <c r="AEO3222" s="0"/>
      <c r="AEP3222" s="0"/>
      <c r="AEQ3222" s="0"/>
      <c r="AER3222" s="0"/>
      <c r="AES3222" s="0"/>
      <c r="AET3222" s="0"/>
      <c r="AEU3222" s="0"/>
      <c r="AEV3222" s="0"/>
      <c r="AEW3222" s="0"/>
      <c r="AEX3222" s="0"/>
      <c r="AEY3222" s="0"/>
      <c r="AEZ3222" s="0"/>
      <c r="AFA3222" s="0"/>
      <c r="AFB3222" s="0"/>
      <c r="AFC3222" s="0"/>
      <c r="AFD3222" s="0"/>
      <c r="AFE3222" s="0"/>
      <c r="AFF3222" s="0"/>
      <c r="AFG3222" s="0"/>
      <c r="AFH3222" s="0"/>
      <c r="AFI3222" s="0"/>
      <c r="AFJ3222" s="0"/>
      <c r="AFK3222" s="0"/>
      <c r="AFL3222" s="0"/>
      <c r="AFM3222" s="0"/>
      <c r="AFN3222" s="0"/>
      <c r="AFO3222" s="0"/>
      <c r="AFP3222" s="0"/>
      <c r="AFQ3222" s="0"/>
      <c r="AFR3222" s="0"/>
      <c r="AFS3222" s="0"/>
      <c r="AFT3222" s="0"/>
      <c r="AFU3222" s="0"/>
      <c r="AFV3222" s="0"/>
      <c r="AFW3222" s="0"/>
      <c r="AFX3222" s="0"/>
      <c r="AFY3222" s="0"/>
      <c r="AFZ3222" s="0"/>
      <c r="AGA3222" s="0"/>
      <c r="AGB3222" s="0"/>
      <c r="AGC3222" s="0"/>
      <c r="AGD3222" s="0"/>
      <c r="AGE3222" s="0"/>
      <c r="AGF3222" s="0"/>
      <c r="AGG3222" s="0"/>
      <c r="AGH3222" s="0"/>
      <c r="AGI3222" s="0"/>
      <c r="AGJ3222" s="0"/>
      <c r="AGK3222" s="0"/>
      <c r="AGL3222" s="0"/>
      <c r="AGM3222" s="0"/>
      <c r="AGN3222" s="0"/>
      <c r="AGO3222" s="0"/>
      <c r="AGP3222" s="0"/>
      <c r="AGQ3222" s="0"/>
      <c r="AGR3222" s="0"/>
      <c r="AGS3222" s="0"/>
      <c r="AGT3222" s="0"/>
      <c r="AGU3222" s="0"/>
      <c r="AGV3222" s="0"/>
      <c r="AGW3222" s="0"/>
      <c r="AGX3222" s="0"/>
      <c r="AGY3222" s="0"/>
      <c r="AGZ3222" s="0"/>
      <c r="AHA3222" s="0"/>
      <c r="AHB3222" s="0"/>
      <c r="AHC3222" s="0"/>
      <c r="AHD3222" s="0"/>
      <c r="AHE3222" s="0"/>
      <c r="AHF3222" s="0"/>
      <c r="AHG3222" s="0"/>
      <c r="AHH3222" s="0"/>
      <c r="AHI3222" s="0"/>
      <c r="AHJ3222" s="0"/>
      <c r="AHK3222" s="0"/>
      <c r="AHL3222" s="0"/>
      <c r="AHM3222" s="0"/>
      <c r="AHN3222" s="0"/>
      <c r="AHO3222" s="0"/>
      <c r="AHP3222" s="0"/>
      <c r="AHQ3222" s="0"/>
      <c r="AHR3222" s="0"/>
      <c r="AHS3222" s="0"/>
      <c r="AHT3222" s="0"/>
      <c r="AHU3222" s="0"/>
      <c r="AHV3222" s="0"/>
      <c r="AHW3222" s="0"/>
      <c r="AHX3222" s="0"/>
      <c r="AHY3222" s="0"/>
      <c r="AHZ3222" s="0"/>
      <c r="AIA3222" s="0"/>
      <c r="AIB3222" s="0"/>
      <c r="AIC3222" s="0"/>
      <c r="AID3222" s="0"/>
      <c r="AIE3222" s="0"/>
      <c r="AIF3222" s="0"/>
      <c r="AIG3222" s="0"/>
      <c r="AIH3222" s="0"/>
      <c r="AII3222" s="0"/>
      <c r="AIJ3222" s="0"/>
      <c r="AIK3222" s="0"/>
      <c r="AIL3222" s="0"/>
      <c r="AIM3222" s="0"/>
      <c r="AIN3222" s="0"/>
      <c r="AIO3222" s="0"/>
      <c r="AIP3222" s="0"/>
      <c r="AIQ3222" s="0"/>
      <c r="AIR3222" s="0"/>
      <c r="AIS3222" s="0"/>
      <c r="AIT3222" s="0"/>
      <c r="AIU3222" s="0"/>
      <c r="AIV3222" s="0"/>
      <c r="AIW3222" s="0"/>
      <c r="AIX3222" s="0"/>
      <c r="AIY3222" s="0"/>
      <c r="AIZ3222" s="0"/>
      <c r="AJA3222" s="0"/>
      <c r="AJB3222" s="0"/>
      <c r="AJC3222" s="0"/>
      <c r="AJD3222" s="0"/>
      <c r="AJE3222" s="0"/>
      <c r="AJF3222" s="0"/>
      <c r="AJG3222" s="0"/>
      <c r="AJH3222" s="0"/>
      <c r="AJI3222" s="0"/>
      <c r="AJJ3222" s="0"/>
      <c r="AJK3222" s="0"/>
      <c r="AJL3222" s="0"/>
      <c r="AJM3222" s="0"/>
      <c r="AJN3222" s="0"/>
      <c r="AJO3222" s="0"/>
      <c r="AJP3222" s="0"/>
      <c r="AJQ3222" s="0"/>
      <c r="AJR3222" s="0"/>
      <c r="AJS3222" s="0"/>
      <c r="AJT3222" s="0"/>
      <c r="AJU3222" s="0"/>
      <c r="AJV3222" s="0"/>
      <c r="AJW3222" s="0"/>
      <c r="AJX3222" s="0"/>
      <c r="AJY3222" s="0"/>
      <c r="AJZ3222" s="0"/>
      <c r="AKA3222" s="0"/>
      <c r="AKB3222" s="0"/>
      <c r="AKC3222" s="0"/>
      <c r="AKD3222" s="0"/>
      <c r="AKE3222" s="0"/>
      <c r="AKF3222" s="0"/>
      <c r="AKG3222" s="0"/>
      <c r="AKH3222" s="0"/>
      <c r="AKI3222" s="0"/>
      <c r="AKJ3222" s="0"/>
      <c r="AKK3222" s="0"/>
      <c r="AKL3222" s="0"/>
      <c r="AKM3222" s="0"/>
      <c r="AKN3222" s="0"/>
      <c r="AKO3222" s="0"/>
      <c r="AKP3222" s="0"/>
      <c r="AKQ3222" s="0"/>
      <c r="AKR3222" s="0"/>
      <c r="AKS3222" s="0"/>
      <c r="AKT3222" s="0"/>
      <c r="AKU3222" s="0"/>
      <c r="AKV3222" s="0"/>
      <c r="AKW3222" s="0"/>
      <c r="AKX3222" s="0"/>
      <c r="AKY3222" s="0"/>
      <c r="AKZ3222" s="0"/>
      <c r="ALA3222" s="0"/>
      <c r="ALB3222" s="0"/>
      <c r="ALC3222" s="0"/>
      <c r="ALD3222" s="0"/>
      <c r="ALE3222" s="0"/>
      <c r="ALF3222" s="0"/>
      <c r="ALG3222" s="0"/>
      <c r="ALH3222" s="0"/>
      <c r="ALI3222" s="0"/>
      <c r="ALJ3222" s="0"/>
      <c r="ALK3222" s="0"/>
      <c r="ALL3222" s="0"/>
      <c r="ALM3222" s="0"/>
      <c r="ALN3222" s="0"/>
      <c r="ALO3222" s="0"/>
      <c r="ALP3222" s="0"/>
      <c r="ALQ3222" s="0"/>
      <c r="ALR3222" s="0"/>
      <c r="ALS3222" s="0"/>
      <c r="ALT3222" s="0"/>
      <c r="ALU3222" s="0"/>
      <c r="ALV3222" s="0"/>
      <c r="ALW3222" s="0"/>
      <c r="ALX3222" s="0"/>
      <c r="ALY3222" s="0"/>
      <c r="ALZ3222" s="0"/>
      <c r="AMA3222" s="0"/>
      <c r="AMB3222" s="0"/>
      <c r="AMC3222" s="0"/>
      <c r="AMD3222" s="0"/>
      <c r="AME3222" s="0"/>
      <c r="AMF3222" s="0"/>
      <c r="AMG3222" s="0"/>
      <c r="AMH3222" s="0"/>
      <c r="AMI3222" s="0"/>
    </row>
    <row r="3223" customFormat="false" ht="12.75" hidden="false" customHeight="false" outlineLevel="0" collapsed="false">
      <c r="A3223" s="1" t="s">
        <v>3462</v>
      </c>
      <c r="C3223" s="27" t="s">
        <v>3468</v>
      </c>
      <c r="D3223" s="27" t="s">
        <v>13</v>
      </c>
      <c r="E3223" s="97"/>
      <c r="F3223" s="31"/>
      <c r="G3223" s="27"/>
      <c r="H3223" s="30" t="s">
        <v>168</v>
      </c>
      <c r="I3223" s="31" t="n">
        <v>1.59</v>
      </c>
      <c r="J3223" s="31" t="s">
        <v>3437</v>
      </c>
      <c r="BM3223" s="0"/>
      <c r="BN3223" s="0"/>
      <c r="BO3223" s="0"/>
      <c r="BP3223" s="0"/>
      <c r="BQ3223" s="0"/>
      <c r="BR3223" s="0"/>
      <c r="BS3223" s="0"/>
      <c r="BT3223" s="0"/>
      <c r="BU3223" s="0"/>
      <c r="BV3223" s="0"/>
      <c r="BW3223" s="0"/>
      <c r="BX3223" s="0"/>
      <c r="BY3223" s="0"/>
      <c r="BZ3223" s="0"/>
      <c r="CA3223" s="0"/>
      <c r="CB3223" s="0"/>
      <c r="CC3223" s="0"/>
      <c r="CD3223" s="0"/>
      <c r="CE3223" s="0"/>
      <c r="CF3223" s="0"/>
      <c r="CG3223" s="0"/>
      <c r="CH3223" s="0"/>
      <c r="CI3223" s="0"/>
      <c r="CJ3223" s="0"/>
      <c r="CK3223" s="0"/>
      <c r="CL3223" s="0"/>
      <c r="CM3223" s="0"/>
      <c r="CN3223" s="0"/>
      <c r="CO3223" s="0"/>
      <c r="CP3223" s="0"/>
      <c r="CQ3223" s="0"/>
      <c r="CR3223" s="0"/>
      <c r="CS3223" s="0"/>
      <c r="CT3223" s="0"/>
      <c r="CU3223" s="0"/>
      <c r="CV3223" s="0"/>
      <c r="CW3223" s="0"/>
      <c r="CX3223" s="0"/>
      <c r="CY3223" s="0"/>
      <c r="CZ3223" s="0"/>
      <c r="DA3223" s="0"/>
      <c r="DB3223" s="0"/>
      <c r="DC3223" s="0"/>
      <c r="DD3223" s="0"/>
      <c r="DE3223" s="0"/>
      <c r="DF3223" s="0"/>
      <c r="DG3223" s="0"/>
      <c r="DH3223" s="0"/>
      <c r="DI3223" s="0"/>
      <c r="DJ3223" s="0"/>
      <c r="DK3223" s="0"/>
      <c r="DL3223" s="0"/>
      <c r="DM3223" s="0"/>
      <c r="DN3223" s="0"/>
      <c r="DO3223" s="0"/>
      <c r="DP3223" s="0"/>
      <c r="DQ3223" s="0"/>
      <c r="DR3223" s="0"/>
      <c r="DS3223" s="0"/>
      <c r="DT3223" s="0"/>
      <c r="DU3223" s="0"/>
      <c r="DV3223" s="0"/>
      <c r="DW3223" s="0"/>
      <c r="DX3223" s="0"/>
      <c r="DY3223" s="0"/>
      <c r="DZ3223" s="0"/>
      <c r="EA3223" s="0"/>
      <c r="EB3223" s="0"/>
      <c r="EC3223" s="0"/>
      <c r="ED3223" s="0"/>
      <c r="EE3223" s="0"/>
      <c r="EF3223" s="0"/>
      <c r="EG3223" s="0"/>
      <c r="EH3223" s="0"/>
      <c r="EI3223" s="0"/>
      <c r="EJ3223" s="0"/>
      <c r="EK3223" s="0"/>
      <c r="EL3223" s="0"/>
      <c r="EM3223" s="0"/>
      <c r="EN3223" s="0"/>
      <c r="EO3223" s="0"/>
      <c r="EP3223" s="0"/>
      <c r="EQ3223" s="0"/>
      <c r="ER3223" s="0"/>
      <c r="ES3223" s="0"/>
      <c r="ET3223" s="0"/>
      <c r="EU3223" s="0"/>
      <c r="EV3223" s="0"/>
      <c r="EW3223" s="0"/>
      <c r="EX3223" s="0"/>
      <c r="EY3223" s="0"/>
      <c r="EZ3223" s="0"/>
      <c r="FA3223" s="0"/>
      <c r="FB3223" s="0"/>
      <c r="FC3223" s="0"/>
      <c r="FD3223" s="0"/>
      <c r="FE3223" s="0"/>
      <c r="FF3223" s="0"/>
      <c r="FG3223" s="0"/>
      <c r="FH3223" s="0"/>
      <c r="FI3223" s="0"/>
      <c r="FJ3223" s="0"/>
      <c r="FK3223" s="0"/>
      <c r="FL3223" s="0"/>
      <c r="FM3223" s="0"/>
      <c r="FN3223" s="0"/>
      <c r="FO3223" s="0"/>
      <c r="FP3223" s="0"/>
      <c r="FQ3223" s="0"/>
      <c r="FR3223" s="0"/>
      <c r="FS3223" s="0"/>
      <c r="FT3223" s="0"/>
      <c r="FU3223" s="0"/>
      <c r="FV3223" s="0"/>
      <c r="FW3223" s="0"/>
      <c r="FX3223" s="0"/>
      <c r="FY3223" s="0"/>
      <c r="FZ3223" s="0"/>
      <c r="GA3223" s="0"/>
      <c r="GB3223" s="0"/>
      <c r="GC3223" s="0"/>
      <c r="GD3223" s="0"/>
      <c r="GE3223" s="0"/>
      <c r="GF3223" s="0"/>
      <c r="GG3223" s="0"/>
      <c r="GH3223" s="0"/>
      <c r="GI3223" s="0"/>
      <c r="GJ3223" s="0"/>
      <c r="GK3223" s="0"/>
      <c r="GL3223" s="0"/>
      <c r="GM3223" s="0"/>
      <c r="GN3223" s="0"/>
      <c r="GO3223" s="0"/>
      <c r="GP3223" s="0"/>
      <c r="GQ3223" s="0"/>
      <c r="GR3223" s="0"/>
      <c r="GS3223" s="0"/>
      <c r="GT3223" s="0"/>
      <c r="GU3223" s="0"/>
      <c r="GV3223" s="0"/>
      <c r="GW3223" s="0"/>
      <c r="GX3223" s="0"/>
      <c r="GY3223" s="0"/>
      <c r="GZ3223" s="0"/>
      <c r="HA3223" s="0"/>
      <c r="HB3223" s="0"/>
      <c r="HC3223" s="0"/>
      <c r="HD3223" s="0"/>
      <c r="HE3223" s="0"/>
      <c r="HF3223" s="0"/>
      <c r="HG3223" s="0"/>
      <c r="HH3223" s="0"/>
      <c r="HI3223" s="0"/>
      <c r="HJ3223" s="0"/>
      <c r="HK3223" s="0"/>
      <c r="HL3223" s="0"/>
      <c r="HM3223" s="0"/>
      <c r="HN3223" s="0"/>
      <c r="HO3223" s="0"/>
      <c r="HP3223" s="0"/>
      <c r="HQ3223" s="0"/>
      <c r="HR3223" s="0"/>
      <c r="HS3223" s="0"/>
      <c r="HT3223" s="0"/>
      <c r="HU3223" s="0"/>
      <c r="HV3223" s="0"/>
      <c r="HW3223" s="0"/>
      <c r="HX3223" s="0"/>
      <c r="HY3223" s="0"/>
      <c r="HZ3223" s="0"/>
      <c r="IA3223" s="0"/>
      <c r="IB3223" s="0"/>
      <c r="IC3223" s="0"/>
      <c r="ID3223" s="0"/>
      <c r="IE3223" s="0"/>
      <c r="IF3223" s="0"/>
      <c r="IG3223" s="0"/>
      <c r="IH3223" s="0"/>
      <c r="II3223" s="0"/>
      <c r="IJ3223" s="0"/>
      <c r="IK3223" s="0"/>
      <c r="IL3223" s="0"/>
      <c r="IM3223" s="0"/>
      <c r="IN3223" s="0"/>
      <c r="IO3223" s="0"/>
      <c r="IP3223" s="0"/>
      <c r="IQ3223" s="0"/>
      <c r="IR3223" s="0"/>
      <c r="IS3223" s="0"/>
      <c r="IT3223" s="0"/>
      <c r="IU3223" s="0"/>
      <c r="IV3223" s="0"/>
      <c r="IW3223" s="0"/>
      <c r="IX3223" s="0"/>
      <c r="IY3223" s="0"/>
      <c r="IZ3223" s="0"/>
      <c r="JA3223" s="0"/>
      <c r="JB3223" s="0"/>
      <c r="JC3223" s="0"/>
      <c r="JD3223" s="0"/>
      <c r="JE3223" s="0"/>
      <c r="JF3223" s="0"/>
      <c r="JG3223" s="0"/>
      <c r="JH3223" s="0"/>
      <c r="JI3223" s="0"/>
      <c r="JJ3223" s="0"/>
      <c r="JK3223" s="0"/>
      <c r="JL3223" s="0"/>
      <c r="JM3223" s="0"/>
      <c r="JN3223" s="0"/>
      <c r="JO3223" s="0"/>
      <c r="JP3223" s="0"/>
      <c r="JQ3223" s="0"/>
      <c r="JR3223" s="0"/>
      <c r="JS3223" s="0"/>
      <c r="JT3223" s="0"/>
      <c r="JU3223" s="0"/>
      <c r="JV3223" s="0"/>
      <c r="JW3223" s="0"/>
      <c r="JX3223" s="0"/>
      <c r="JY3223" s="0"/>
      <c r="JZ3223" s="0"/>
      <c r="KA3223" s="0"/>
      <c r="KB3223" s="0"/>
      <c r="KC3223" s="0"/>
      <c r="KD3223" s="0"/>
      <c r="KE3223" s="0"/>
      <c r="KF3223" s="0"/>
      <c r="KG3223" s="0"/>
      <c r="KH3223" s="0"/>
      <c r="KI3223" s="0"/>
      <c r="KJ3223" s="0"/>
      <c r="KK3223" s="0"/>
      <c r="KL3223" s="0"/>
      <c r="KM3223" s="0"/>
      <c r="KN3223" s="0"/>
      <c r="KO3223" s="0"/>
      <c r="KP3223" s="0"/>
      <c r="KQ3223" s="0"/>
      <c r="KR3223" s="0"/>
      <c r="KS3223" s="0"/>
      <c r="KT3223" s="0"/>
      <c r="KU3223" s="0"/>
      <c r="KV3223" s="0"/>
      <c r="KW3223" s="0"/>
      <c r="KX3223" s="0"/>
      <c r="KY3223" s="0"/>
      <c r="KZ3223" s="0"/>
      <c r="LA3223" s="0"/>
      <c r="LB3223" s="0"/>
      <c r="LC3223" s="0"/>
      <c r="LD3223" s="0"/>
      <c r="LE3223" s="0"/>
      <c r="LF3223" s="0"/>
      <c r="LG3223" s="0"/>
      <c r="LH3223" s="0"/>
      <c r="LI3223" s="0"/>
      <c r="LJ3223" s="0"/>
      <c r="LK3223" s="0"/>
      <c r="LL3223" s="0"/>
      <c r="LM3223" s="0"/>
      <c r="LN3223" s="0"/>
      <c r="LO3223" s="0"/>
      <c r="LP3223" s="0"/>
      <c r="LQ3223" s="0"/>
      <c r="LR3223" s="0"/>
      <c r="LS3223" s="0"/>
      <c r="LT3223" s="0"/>
      <c r="LU3223" s="0"/>
      <c r="LV3223" s="0"/>
      <c r="LW3223" s="0"/>
      <c r="LX3223" s="0"/>
      <c r="LY3223" s="0"/>
      <c r="LZ3223" s="0"/>
      <c r="MA3223" s="0"/>
      <c r="MB3223" s="0"/>
      <c r="MC3223" s="0"/>
      <c r="MD3223" s="0"/>
      <c r="ME3223" s="0"/>
      <c r="MF3223" s="0"/>
      <c r="MG3223" s="0"/>
      <c r="MH3223" s="0"/>
      <c r="MI3223" s="0"/>
      <c r="MJ3223" s="0"/>
      <c r="MK3223" s="0"/>
      <c r="ML3223" s="0"/>
      <c r="MM3223" s="0"/>
      <c r="MN3223" s="0"/>
      <c r="MO3223" s="0"/>
      <c r="MP3223" s="0"/>
      <c r="MQ3223" s="0"/>
      <c r="MR3223" s="0"/>
      <c r="MS3223" s="0"/>
      <c r="MT3223" s="0"/>
      <c r="MU3223" s="0"/>
      <c r="MV3223" s="0"/>
      <c r="MW3223" s="0"/>
      <c r="MX3223" s="0"/>
      <c r="MY3223" s="0"/>
      <c r="MZ3223" s="0"/>
      <c r="NA3223" s="0"/>
      <c r="NB3223" s="0"/>
      <c r="NC3223" s="0"/>
      <c r="ND3223" s="0"/>
      <c r="NE3223" s="0"/>
      <c r="NF3223" s="0"/>
      <c r="NG3223" s="0"/>
      <c r="NH3223" s="0"/>
      <c r="NI3223" s="0"/>
      <c r="NJ3223" s="0"/>
      <c r="NK3223" s="0"/>
      <c r="NL3223" s="0"/>
      <c r="NM3223" s="0"/>
      <c r="NN3223" s="0"/>
      <c r="NO3223" s="0"/>
      <c r="NP3223" s="0"/>
      <c r="NQ3223" s="0"/>
      <c r="NR3223" s="0"/>
      <c r="NS3223" s="0"/>
      <c r="NT3223" s="0"/>
      <c r="NU3223" s="0"/>
      <c r="NV3223" s="0"/>
      <c r="NW3223" s="0"/>
      <c r="NX3223" s="0"/>
      <c r="NY3223" s="0"/>
      <c r="NZ3223" s="0"/>
      <c r="OA3223" s="0"/>
      <c r="OB3223" s="0"/>
      <c r="OC3223" s="0"/>
      <c r="OD3223" s="0"/>
      <c r="OE3223" s="0"/>
      <c r="OF3223" s="0"/>
      <c r="OG3223" s="0"/>
      <c r="OH3223" s="0"/>
      <c r="OI3223" s="0"/>
      <c r="OJ3223" s="0"/>
      <c r="OK3223" s="0"/>
      <c r="OL3223" s="0"/>
      <c r="OM3223" s="0"/>
      <c r="ON3223" s="0"/>
      <c r="OO3223" s="0"/>
      <c r="OP3223" s="0"/>
      <c r="OQ3223" s="0"/>
      <c r="OR3223" s="0"/>
      <c r="OS3223" s="0"/>
      <c r="OT3223" s="0"/>
      <c r="OU3223" s="0"/>
      <c r="OV3223" s="0"/>
      <c r="OW3223" s="0"/>
      <c r="OX3223" s="0"/>
      <c r="OY3223" s="0"/>
      <c r="OZ3223" s="0"/>
      <c r="PA3223" s="0"/>
      <c r="PB3223" s="0"/>
      <c r="PC3223" s="0"/>
      <c r="PD3223" s="0"/>
      <c r="PE3223" s="0"/>
      <c r="PF3223" s="0"/>
      <c r="PG3223" s="0"/>
      <c r="PH3223" s="0"/>
      <c r="PI3223" s="0"/>
      <c r="PJ3223" s="0"/>
      <c r="PK3223" s="0"/>
      <c r="PL3223" s="0"/>
      <c r="PM3223" s="0"/>
      <c r="PN3223" s="0"/>
      <c r="PO3223" s="0"/>
      <c r="PP3223" s="0"/>
      <c r="PQ3223" s="0"/>
      <c r="PR3223" s="0"/>
      <c r="PS3223" s="0"/>
      <c r="PT3223" s="0"/>
      <c r="PU3223" s="0"/>
      <c r="PV3223" s="0"/>
      <c r="PW3223" s="0"/>
      <c r="PX3223" s="0"/>
      <c r="PY3223" s="0"/>
      <c r="PZ3223" s="0"/>
      <c r="QA3223" s="0"/>
      <c r="QB3223" s="0"/>
      <c r="QC3223" s="0"/>
      <c r="QD3223" s="0"/>
      <c r="QE3223" s="0"/>
      <c r="QF3223" s="0"/>
      <c r="QG3223" s="0"/>
      <c r="QH3223" s="0"/>
      <c r="QI3223" s="0"/>
      <c r="QJ3223" s="0"/>
      <c r="QK3223" s="0"/>
      <c r="QL3223" s="0"/>
      <c r="QM3223" s="0"/>
      <c r="QN3223" s="0"/>
      <c r="QO3223" s="0"/>
      <c r="QP3223" s="0"/>
      <c r="QQ3223" s="0"/>
      <c r="QR3223" s="0"/>
      <c r="QS3223" s="0"/>
      <c r="QT3223" s="0"/>
      <c r="QU3223" s="0"/>
      <c r="QV3223" s="0"/>
      <c r="QW3223" s="0"/>
      <c r="QX3223" s="0"/>
      <c r="QY3223" s="0"/>
      <c r="QZ3223" s="0"/>
      <c r="RA3223" s="0"/>
      <c r="RB3223" s="0"/>
      <c r="RC3223" s="0"/>
      <c r="RD3223" s="0"/>
      <c r="RE3223" s="0"/>
      <c r="RF3223" s="0"/>
      <c r="RG3223" s="0"/>
      <c r="RH3223" s="0"/>
      <c r="RI3223" s="0"/>
      <c r="RJ3223" s="0"/>
      <c r="RK3223" s="0"/>
      <c r="RL3223" s="0"/>
      <c r="RM3223" s="0"/>
      <c r="RN3223" s="0"/>
      <c r="RO3223" s="0"/>
      <c r="RP3223" s="0"/>
      <c r="RQ3223" s="0"/>
      <c r="RR3223" s="0"/>
      <c r="RS3223" s="0"/>
      <c r="RT3223" s="0"/>
      <c r="RU3223" s="0"/>
      <c r="RV3223" s="0"/>
      <c r="RW3223" s="0"/>
      <c r="RX3223" s="0"/>
      <c r="RY3223" s="0"/>
      <c r="RZ3223" s="0"/>
      <c r="SA3223" s="0"/>
      <c r="SB3223" s="0"/>
      <c r="SC3223" s="0"/>
      <c r="SD3223" s="0"/>
      <c r="SE3223" s="0"/>
      <c r="SF3223" s="0"/>
      <c r="SG3223" s="0"/>
      <c r="SH3223" s="0"/>
      <c r="SI3223" s="0"/>
      <c r="SJ3223" s="0"/>
      <c r="SK3223" s="0"/>
      <c r="SL3223" s="0"/>
      <c r="SM3223" s="0"/>
      <c r="SN3223" s="0"/>
      <c r="SO3223" s="0"/>
      <c r="SP3223" s="0"/>
      <c r="SQ3223" s="0"/>
      <c r="SR3223" s="0"/>
      <c r="SS3223" s="0"/>
      <c r="ST3223" s="0"/>
      <c r="SU3223" s="0"/>
      <c r="SV3223" s="0"/>
      <c r="SW3223" s="0"/>
      <c r="SX3223" s="0"/>
      <c r="SY3223" s="0"/>
      <c r="SZ3223" s="0"/>
      <c r="TA3223" s="0"/>
      <c r="TB3223" s="0"/>
      <c r="TC3223" s="0"/>
      <c r="TD3223" s="0"/>
      <c r="TE3223" s="0"/>
      <c r="TF3223" s="0"/>
      <c r="TG3223" s="0"/>
      <c r="TH3223" s="0"/>
      <c r="TI3223" s="0"/>
      <c r="TJ3223" s="0"/>
      <c r="TK3223" s="0"/>
      <c r="TL3223" s="0"/>
      <c r="TM3223" s="0"/>
      <c r="TN3223" s="0"/>
      <c r="TO3223" s="0"/>
      <c r="TP3223" s="0"/>
      <c r="TQ3223" s="0"/>
      <c r="TR3223" s="0"/>
      <c r="TS3223" s="0"/>
      <c r="TT3223" s="0"/>
      <c r="TU3223" s="0"/>
      <c r="TV3223" s="0"/>
      <c r="TW3223" s="0"/>
      <c r="TX3223" s="0"/>
      <c r="TY3223" s="0"/>
      <c r="TZ3223" s="0"/>
      <c r="UA3223" s="0"/>
      <c r="UB3223" s="0"/>
      <c r="UC3223" s="0"/>
      <c r="UD3223" s="0"/>
      <c r="UE3223" s="0"/>
      <c r="UF3223" s="0"/>
      <c r="UG3223" s="0"/>
      <c r="UH3223" s="0"/>
      <c r="UI3223" s="0"/>
      <c r="UJ3223" s="0"/>
      <c r="UK3223" s="0"/>
      <c r="UL3223" s="0"/>
      <c r="UM3223" s="0"/>
      <c r="UN3223" s="0"/>
      <c r="UO3223" s="0"/>
      <c r="UP3223" s="0"/>
      <c r="UQ3223" s="0"/>
      <c r="UR3223" s="0"/>
      <c r="US3223" s="0"/>
      <c r="UT3223" s="0"/>
      <c r="UU3223" s="0"/>
      <c r="UV3223" s="0"/>
      <c r="UW3223" s="0"/>
      <c r="UX3223" s="0"/>
      <c r="UY3223" s="0"/>
      <c r="UZ3223" s="0"/>
      <c r="VA3223" s="0"/>
      <c r="VB3223" s="0"/>
      <c r="VC3223" s="0"/>
      <c r="VD3223" s="0"/>
      <c r="VE3223" s="0"/>
      <c r="VF3223" s="0"/>
      <c r="VG3223" s="0"/>
      <c r="VH3223" s="0"/>
      <c r="VI3223" s="0"/>
      <c r="VJ3223" s="0"/>
      <c r="VK3223" s="0"/>
      <c r="VL3223" s="0"/>
      <c r="VM3223" s="0"/>
      <c r="VN3223" s="0"/>
      <c r="VO3223" s="0"/>
      <c r="VP3223" s="0"/>
      <c r="VQ3223" s="0"/>
      <c r="VR3223" s="0"/>
      <c r="VS3223" s="0"/>
      <c r="VT3223" s="0"/>
      <c r="VU3223" s="0"/>
      <c r="VV3223" s="0"/>
      <c r="VW3223" s="0"/>
      <c r="VX3223" s="0"/>
      <c r="VY3223" s="0"/>
      <c r="VZ3223" s="0"/>
      <c r="WA3223" s="0"/>
      <c r="WB3223" s="0"/>
      <c r="WC3223" s="0"/>
      <c r="WD3223" s="0"/>
      <c r="WE3223" s="0"/>
      <c r="WF3223" s="0"/>
      <c r="WG3223" s="0"/>
      <c r="WH3223" s="0"/>
      <c r="WI3223" s="0"/>
      <c r="WJ3223" s="0"/>
      <c r="WK3223" s="0"/>
      <c r="WL3223" s="0"/>
      <c r="WM3223" s="0"/>
      <c r="WN3223" s="0"/>
      <c r="WO3223" s="0"/>
      <c r="WP3223" s="0"/>
      <c r="WQ3223" s="0"/>
      <c r="WR3223" s="0"/>
      <c r="WS3223" s="0"/>
      <c r="WT3223" s="0"/>
      <c r="WU3223" s="0"/>
      <c r="WV3223" s="0"/>
      <c r="WW3223" s="0"/>
      <c r="WX3223" s="0"/>
      <c r="WY3223" s="0"/>
      <c r="WZ3223" s="0"/>
      <c r="XA3223" s="0"/>
      <c r="XB3223" s="0"/>
      <c r="XC3223" s="0"/>
      <c r="XD3223" s="0"/>
      <c r="XE3223" s="0"/>
      <c r="XF3223" s="0"/>
      <c r="XG3223" s="0"/>
      <c r="XH3223" s="0"/>
      <c r="XI3223" s="0"/>
      <c r="XJ3223" s="0"/>
      <c r="XK3223" s="0"/>
      <c r="XL3223" s="0"/>
      <c r="XM3223" s="0"/>
      <c r="XN3223" s="0"/>
      <c r="XO3223" s="0"/>
      <c r="XP3223" s="0"/>
      <c r="XQ3223" s="0"/>
      <c r="XR3223" s="0"/>
      <c r="XS3223" s="0"/>
      <c r="XT3223" s="0"/>
      <c r="XU3223" s="0"/>
      <c r="XV3223" s="0"/>
      <c r="XW3223" s="0"/>
      <c r="XX3223" s="0"/>
      <c r="XY3223" s="0"/>
      <c r="XZ3223" s="0"/>
      <c r="YA3223" s="0"/>
      <c r="YB3223" s="0"/>
      <c r="YC3223" s="0"/>
      <c r="YD3223" s="0"/>
      <c r="YE3223" s="0"/>
      <c r="YF3223" s="0"/>
      <c r="YG3223" s="0"/>
      <c r="YH3223" s="0"/>
      <c r="YI3223" s="0"/>
      <c r="YJ3223" s="0"/>
      <c r="YK3223" s="0"/>
      <c r="YL3223" s="0"/>
      <c r="YM3223" s="0"/>
      <c r="YN3223" s="0"/>
      <c r="YO3223" s="0"/>
      <c r="YP3223" s="0"/>
      <c r="YQ3223" s="0"/>
      <c r="YR3223" s="0"/>
      <c r="YS3223" s="0"/>
      <c r="YT3223" s="0"/>
      <c r="YU3223" s="0"/>
      <c r="YV3223" s="0"/>
      <c r="YW3223" s="0"/>
      <c r="YX3223" s="0"/>
      <c r="YY3223" s="0"/>
      <c r="YZ3223" s="0"/>
      <c r="ZA3223" s="0"/>
      <c r="ZB3223" s="0"/>
      <c r="ZC3223" s="0"/>
      <c r="ZD3223" s="0"/>
      <c r="ZE3223" s="0"/>
      <c r="ZF3223" s="0"/>
      <c r="ZG3223" s="0"/>
      <c r="ZH3223" s="0"/>
      <c r="ZI3223" s="0"/>
      <c r="ZJ3223" s="0"/>
      <c r="ZK3223" s="0"/>
      <c r="ZL3223" s="0"/>
      <c r="ZM3223" s="0"/>
      <c r="ZN3223" s="0"/>
      <c r="ZO3223" s="0"/>
      <c r="ZP3223" s="0"/>
      <c r="ZQ3223" s="0"/>
      <c r="ZR3223" s="0"/>
      <c r="ZS3223" s="0"/>
      <c r="ZT3223" s="0"/>
      <c r="ZU3223" s="0"/>
      <c r="ZV3223" s="0"/>
      <c r="ZW3223" s="0"/>
      <c r="ZX3223" s="0"/>
      <c r="ZY3223" s="0"/>
      <c r="ZZ3223" s="0"/>
      <c r="AAA3223" s="0"/>
      <c r="AAB3223" s="0"/>
      <c r="AAC3223" s="0"/>
      <c r="AAD3223" s="0"/>
      <c r="AAE3223" s="0"/>
      <c r="AAF3223" s="0"/>
      <c r="AAG3223" s="0"/>
      <c r="AAH3223" s="0"/>
      <c r="AAI3223" s="0"/>
      <c r="AAJ3223" s="0"/>
      <c r="AAK3223" s="0"/>
      <c r="AAL3223" s="0"/>
      <c r="AAM3223" s="0"/>
      <c r="AAN3223" s="0"/>
      <c r="AAO3223" s="0"/>
      <c r="AAP3223" s="0"/>
      <c r="AAQ3223" s="0"/>
      <c r="AAR3223" s="0"/>
      <c r="AAS3223" s="0"/>
      <c r="AAT3223" s="0"/>
      <c r="AAU3223" s="0"/>
      <c r="AAV3223" s="0"/>
      <c r="AAW3223" s="0"/>
      <c r="AAX3223" s="0"/>
      <c r="AAY3223" s="0"/>
      <c r="AAZ3223" s="0"/>
      <c r="ABA3223" s="0"/>
      <c r="ABB3223" s="0"/>
      <c r="ABC3223" s="0"/>
      <c r="ABD3223" s="0"/>
      <c r="ABE3223" s="0"/>
      <c r="ABF3223" s="0"/>
      <c r="ABG3223" s="0"/>
      <c r="ABH3223" s="0"/>
      <c r="ABI3223" s="0"/>
      <c r="ABJ3223" s="0"/>
      <c r="ABK3223" s="0"/>
      <c r="ABL3223" s="0"/>
      <c r="ABM3223" s="0"/>
      <c r="ABN3223" s="0"/>
      <c r="ABO3223" s="0"/>
      <c r="ABP3223" s="0"/>
      <c r="ABQ3223" s="0"/>
      <c r="ABR3223" s="0"/>
      <c r="ABS3223" s="0"/>
      <c r="ABT3223" s="0"/>
      <c r="ABU3223" s="0"/>
      <c r="ABV3223" s="0"/>
      <c r="ABW3223" s="0"/>
      <c r="ABX3223" s="0"/>
      <c r="ABY3223" s="0"/>
      <c r="ABZ3223" s="0"/>
      <c r="ACA3223" s="0"/>
      <c r="ACB3223" s="0"/>
      <c r="ACC3223" s="0"/>
      <c r="ACD3223" s="0"/>
      <c r="ACE3223" s="0"/>
      <c r="ACF3223" s="0"/>
      <c r="ACG3223" s="0"/>
      <c r="ACH3223" s="0"/>
      <c r="ACI3223" s="0"/>
      <c r="ACJ3223" s="0"/>
      <c r="ACK3223" s="0"/>
      <c r="ACL3223" s="0"/>
      <c r="ACM3223" s="0"/>
      <c r="ACN3223" s="0"/>
      <c r="ACO3223" s="0"/>
      <c r="ACP3223" s="0"/>
      <c r="ACQ3223" s="0"/>
      <c r="ACR3223" s="0"/>
      <c r="ACS3223" s="0"/>
      <c r="ACT3223" s="0"/>
      <c r="ACU3223" s="0"/>
      <c r="ACV3223" s="0"/>
      <c r="ACW3223" s="0"/>
      <c r="ACX3223" s="0"/>
      <c r="ACY3223" s="0"/>
      <c r="ACZ3223" s="0"/>
      <c r="ADA3223" s="0"/>
      <c r="ADB3223" s="0"/>
      <c r="ADC3223" s="0"/>
      <c r="ADD3223" s="0"/>
      <c r="ADE3223" s="0"/>
      <c r="ADF3223" s="0"/>
      <c r="ADG3223" s="0"/>
      <c r="ADH3223" s="0"/>
      <c r="ADI3223" s="0"/>
      <c r="ADJ3223" s="0"/>
      <c r="ADK3223" s="0"/>
      <c r="ADL3223" s="0"/>
      <c r="ADM3223" s="0"/>
      <c r="ADN3223" s="0"/>
      <c r="ADO3223" s="0"/>
      <c r="ADP3223" s="0"/>
      <c r="ADQ3223" s="0"/>
      <c r="ADR3223" s="0"/>
      <c r="ADS3223" s="0"/>
      <c r="ADT3223" s="0"/>
      <c r="ADU3223" s="0"/>
      <c r="ADV3223" s="0"/>
      <c r="ADW3223" s="0"/>
      <c r="ADX3223" s="0"/>
      <c r="ADY3223" s="0"/>
      <c r="ADZ3223" s="0"/>
      <c r="AEA3223" s="0"/>
      <c r="AEB3223" s="0"/>
      <c r="AEC3223" s="0"/>
      <c r="AED3223" s="0"/>
      <c r="AEE3223" s="0"/>
      <c r="AEF3223" s="0"/>
      <c r="AEG3223" s="0"/>
      <c r="AEH3223" s="0"/>
      <c r="AEI3223" s="0"/>
      <c r="AEJ3223" s="0"/>
      <c r="AEK3223" s="0"/>
      <c r="AEL3223" s="0"/>
      <c r="AEM3223" s="0"/>
      <c r="AEN3223" s="0"/>
      <c r="AEO3223" s="0"/>
      <c r="AEP3223" s="0"/>
      <c r="AEQ3223" s="0"/>
      <c r="AER3223" s="0"/>
      <c r="AES3223" s="0"/>
      <c r="AET3223" s="0"/>
      <c r="AEU3223" s="0"/>
      <c r="AEV3223" s="0"/>
      <c r="AEW3223" s="0"/>
      <c r="AEX3223" s="0"/>
      <c r="AEY3223" s="0"/>
      <c r="AEZ3223" s="0"/>
      <c r="AFA3223" s="0"/>
      <c r="AFB3223" s="0"/>
      <c r="AFC3223" s="0"/>
      <c r="AFD3223" s="0"/>
      <c r="AFE3223" s="0"/>
      <c r="AFF3223" s="0"/>
      <c r="AFG3223" s="0"/>
      <c r="AFH3223" s="0"/>
      <c r="AFI3223" s="0"/>
      <c r="AFJ3223" s="0"/>
      <c r="AFK3223" s="0"/>
      <c r="AFL3223" s="0"/>
      <c r="AFM3223" s="0"/>
      <c r="AFN3223" s="0"/>
      <c r="AFO3223" s="0"/>
      <c r="AFP3223" s="0"/>
      <c r="AFQ3223" s="0"/>
      <c r="AFR3223" s="0"/>
      <c r="AFS3223" s="0"/>
      <c r="AFT3223" s="0"/>
      <c r="AFU3223" s="0"/>
      <c r="AFV3223" s="0"/>
      <c r="AFW3223" s="0"/>
      <c r="AFX3223" s="0"/>
      <c r="AFY3223" s="0"/>
      <c r="AFZ3223" s="0"/>
      <c r="AGA3223" s="0"/>
      <c r="AGB3223" s="0"/>
      <c r="AGC3223" s="0"/>
      <c r="AGD3223" s="0"/>
      <c r="AGE3223" s="0"/>
      <c r="AGF3223" s="0"/>
      <c r="AGG3223" s="0"/>
      <c r="AGH3223" s="0"/>
      <c r="AGI3223" s="0"/>
      <c r="AGJ3223" s="0"/>
      <c r="AGK3223" s="0"/>
      <c r="AGL3223" s="0"/>
      <c r="AGM3223" s="0"/>
      <c r="AGN3223" s="0"/>
      <c r="AGO3223" s="0"/>
      <c r="AGP3223" s="0"/>
      <c r="AGQ3223" s="0"/>
      <c r="AGR3223" s="0"/>
      <c r="AGS3223" s="0"/>
      <c r="AGT3223" s="0"/>
      <c r="AGU3223" s="0"/>
      <c r="AGV3223" s="0"/>
      <c r="AGW3223" s="0"/>
      <c r="AGX3223" s="0"/>
      <c r="AGY3223" s="0"/>
      <c r="AGZ3223" s="0"/>
      <c r="AHA3223" s="0"/>
      <c r="AHB3223" s="0"/>
      <c r="AHC3223" s="0"/>
      <c r="AHD3223" s="0"/>
      <c r="AHE3223" s="0"/>
      <c r="AHF3223" s="0"/>
      <c r="AHG3223" s="0"/>
      <c r="AHH3223" s="0"/>
      <c r="AHI3223" s="0"/>
      <c r="AHJ3223" s="0"/>
      <c r="AHK3223" s="0"/>
      <c r="AHL3223" s="0"/>
      <c r="AHM3223" s="0"/>
      <c r="AHN3223" s="0"/>
      <c r="AHO3223" s="0"/>
      <c r="AHP3223" s="0"/>
      <c r="AHQ3223" s="0"/>
      <c r="AHR3223" s="0"/>
      <c r="AHS3223" s="0"/>
      <c r="AHT3223" s="0"/>
      <c r="AHU3223" s="0"/>
      <c r="AHV3223" s="0"/>
      <c r="AHW3223" s="0"/>
      <c r="AHX3223" s="0"/>
      <c r="AHY3223" s="0"/>
      <c r="AHZ3223" s="0"/>
      <c r="AIA3223" s="0"/>
      <c r="AIB3223" s="0"/>
      <c r="AIC3223" s="0"/>
      <c r="AID3223" s="0"/>
      <c r="AIE3223" s="0"/>
      <c r="AIF3223" s="0"/>
      <c r="AIG3223" s="0"/>
      <c r="AIH3223" s="0"/>
      <c r="AII3223" s="0"/>
      <c r="AIJ3223" s="0"/>
      <c r="AIK3223" s="0"/>
      <c r="AIL3223" s="0"/>
      <c r="AIM3223" s="0"/>
      <c r="AIN3223" s="0"/>
      <c r="AIO3223" s="0"/>
      <c r="AIP3223" s="0"/>
      <c r="AIQ3223" s="0"/>
      <c r="AIR3223" s="0"/>
      <c r="AIS3223" s="0"/>
      <c r="AIT3223" s="0"/>
      <c r="AIU3223" s="0"/>
      <c r="AIV3223" s="0"/>
      <c r="AIW3223" s="0"/>
      <c r="AIX3223" s="0"/>
      <c r="AIY3223" s="0"/>
      <c r="AIZ3223" s="0"/>
      <c r="AJA3223" s="0"/>
      <c r="AJB3223" s="0"/>
      <c r="AJC3223" s="0"/>
      <c r="AJD3223" s="0"/>
      <c r="AJE3223" s="0"/>
      <c r="AJF3223" s="0"/>
      <c r="AJG3223" s="0"/>
      <c r="AJH3223" s="0"/>
      <c r="AJI3223" s="0"/>
      <c r="AJJ3223" s="0"/>
      <c r="AJK3223" s="0"/>
      <c r="AJL3223" s="0"/>
      <c r="AJM3223" s="0"/>
      <c r="AJN3223" s="0"/>
      <c r="AJO3223" s="0"/>
      <c r="AJP3223" s="0"/>
      <c r="AJQ3223" s="0"/>
      <c r="AJR3223" s="0"/>
      <c r="AJS3223" s="0"/>
      <c r="AJT3223" s="0"/>
      <c r="AJU3223" s="0"/>
      <c r="AJV3223" s="0"/>
      <c r="AJW3223" s="0"/>
      <c r="AJX3223" s="0"/>
      <c r="AJY3223" s="0"/>
      <c r="AJZ3223" s="0"/>
      <c r="AKA3223" s="0"/>
      <c r="AKB3223" s="0"/>
      <c r="AKC3223" s="0"/>
      <c r="AKD3223" s="0"/>
      <c r="AKE3223" s="0"/>
      <c r="AKF3223" s="0"/>
      <c r="AKG3223" s="0"/>
      <c r="AKH3223" s="0"/>
      <c r="AKI3223" s="0"/>
      <c r="AKJ3223" s="0"/>
      <c r="AKK3223" s="0"/>
      <c r="AKL3223" s="0"/>
      <c r="AKM3223" s="0"/>
      <c r="AKN3223" s="0"/>
      <c r="AKO3223" s="0"/>
      <c r="AKP3223" s="0"/>
      <c r="AKQ3223" s="0"/>
      <c r="AKR3223" s="0"/>
      <c r="AKS3223" s="0"/>
      <c r="AKT3223" s="0"/>
      <c r="AKU3223" s="0"/>
      <c r="AKV3223" s="0"/>
      <c r="AKW3223" s="0"/>
      <c r="AKX3223" s="0"/>
      <c r="AKY3223" s="0"/>
      <c r="AKZ3223" s="0"/>
      <c r="ALA3223" s="0"/>
      <c r="ALB3223" s="0"/>
      <c r="ALC3223" s="0"/>
      <c r="ALD3223" s="0"/>
      <c r="ALE3223" s="0"/>
      <c r="ALF3223" s="0"/>
      <c r="ALG3223" s="0"/>
      <c r="ALH3223" s="0"/>
      <c r="ALI3223" s="0"/>
      <c r="ALJ3223" s="0"/>
      <c r="ALK3223" s="0"/>
      <c r="ALL3223" s="0"/>
      <c r="ALM3223" s="0"/>
      <c r="ALN3223" s="0"/>
      <c r="ALO3223" s="0"/>
      <c r="ALP3223" s="0"/>
      <c r="ALQ3223" s="0"/>
      <c r="ALR3223" s="0"/>
      <c r="ALS3223" s="0"/>
      <c r="ALT3223" s="0"/>
      <c r="ALU3223" s="0"/>
      <c r="ALV3223" s="0"/>
      <c r="ALW3223" s="0"/>
      <c r="ALX3223" s="0"/>
      <c r="ALY3223" s="0"/>
      <c r="ALZ3223" s="0"/>
      <c r="AMA3223" s="0"/>
      <c r="AMB3223" s="0"/>
      <c r="AMC3223" s="0"/>
      <c r="AMD3223" s="0"/>
      <c r="AME3223" s="0"/>
      <c r="AMF3223" s="0"/>
      <c r="AMG3223" s="0"/>
      <c r="AMH3223" s="0"/>
      <c r="AMI3223" s="0"/>
    </row>
    <row r="3224" customFormat="false" ht="12.75" hidden="false" customHeight="false" outlineLevel="0" collapsed="false">
      <c r="A3224" s="1" t="s">
        <v>3462</v>
      </c>
      <c r="C3224" s="27" t="s">
        <v>3469</v>
      </c>
      <c r="D3224" s="27" t="s">
        <v>20</v>
      </c>
      <c r="E3224" s="97"/>
      <c r="F3224" s="31"/>
      <c r="G3224" s="27"/>
      <c r="H3224" s="30" t="s">
        <v>168</v>
      </c>
      <c r="I3224" s="31" t="n">
        <v>1.59</v>
      </c>
      <c r="J3224" s="31" t="s">
        <v>3437</v>
      </c>
      <c r="BM3224" s="0"/>
      <c r="BN3224" s="0"/>
      <c r="BO3224" s="0"/>
      <c r="BP3224" s="0"/>
      <c r="BQ3224" s="0"/>
      <c r="BR3224" s="0"/>
      <c r="BS3224" s="0"/>
      <c r="BT3224" s="0"/>
      <c r="BU3224" s="0"/>
      <c r="BV3224" s="0"/>
      <c r="BW3224" s="0"/>
      <c r="BX3224" s="0"/>
      <c r="BY3224" s="0"/>
      <c r="BZ3224" s="0"/>
      <c r="CA3224" s="0"/>
      <c r="CB3224" s="0"/>
      <c r="CC3224" s="0"/>
      <c r="CD3224" s="0"/>
      <c r="CE3224" s="0"/>
      <c r="CF3224" s="0"/>
      <c r="CG3224" s="0"/>
      <c r="CH3224" s="0"/>
      <c r="CI3224" s="0"/>
      <c r="CJ3224" s="0"/>
      <c r="CK3224" s="0"/>
      <c r="CL3224" s="0"/>
      <c r="CM3224" s="0"/>
      <c r="CN3224" s="0"/>
      <c r="CO3224" s="0"/>
      <c r="CP3224" s="0"/>
      <c r="CQ3224" s="0"/>
      <c r="CR3224" s="0"/>
      <c r="CS3224" s="0"/>
      <c r="CT3224" s="0"/>
      <c r="CU3224" s="0"/>
      <c r="CV3224" s="0"/>
      <c r="CW3224" s="0"/>
      <c r="CX3224" s="0"/>
      <c r="CY3224" s="0"/>
      <c r="CZ3224" s="0"/>
      <c r="DA3224" s="0"/>
      <c r="DB3224" s="0"/>
      <c r="DC3224" s="0"/>
      <c r="DD3224" s="0"/>
      <c r="DE3224" s="0"/>
      <c r="DF3224" s="0"/>
      <c r="DG3224" s="0"/>
      <c r="DH3224" s="0"/>
      <c r="DI3224" s="0"/>
      <c r="DJ3224" s="0"/>
      <c r="DK3224" s="0"/>
      <c r="DL3224" s="0"/>
      <c r="DM3224" s="0"/>
      <c r="DN3224" s="0"/>
      <c r="DO3224" s="0"/>
      <c r="DP3224" s="0"/>
      <c r="DQ3224" s="0"/>
      <c r="DR3224" s="0"/>
      <c r="DS3224" s="0"/>
      <c r="DT3224" s="0"/>
      <c r="DU3224" s="0"/>
      <c r="DV3224" s="0"/>
      <c r="DW3224" s="0"/>
      <c r="DX3224" s="0"/>
      <c r="DY3224" s="0"/>
      <c r="DZ3224" s="0"/>
      <c r="EA3224" s="0"/>
      <c r="EB3224" s="0"/>
      <c r="EC3224" s="0"/>
      <c r="ED3224" s="0"/>
      <c r="EE3224" s="0"/>
      <c r="EF3224" s="0"/>
      <c r="EG3224" s="0"/>
      <c r="EH3224" s="0"/>
      <c r="EI3224" s="0"/>
      <c r="EJ3224" s="0"/>
      <c r="EK3224" s="0"/>
      <c r="EL3224" s="0"/>
      <c r="EM3224" s="0"/>
      <c r="EN3224" s="0"/>
      <c r="EO3224" s="0"/>
      <c r="EP3224" s="0"/>
      <c r="EQ3224" s="0"/>
      <c r="ER3224" s="0"/>
      <c r="ES3224" s="0"/>
      <c r="ET3224" s="0"/>
      <c r="EU3224" s="0"/>
      <c r="EV3224" s="0"/>
      <c r="EW3224" s="0"/>
      <c r="EX3224" s="0"/>
      <c r="EY3224" s="0"/>
      <c r="EZ3224" s="0"/>
      <c r="FA3224" s="0"/>
      <c r="FB3224" s="0"/>
      <c r="FC3224" s="0"/>
      <c r="FD3224" s="0"/>
      <c r="FE3224" s="0"/>
      <c r="FF3224" s="0"/>
      <c r="FG3224" s="0"/>
      <c r="FH3224" s="0"/>
      <c r="FI3224" s="0"/>
      <c r="FJ3224" s="0"/>
      <c r="FK3224" s="0"/>
      <c r="FL3224" s="0"/>
      <c r="FM3224" s="0"/>
      <c r="FN3224" s="0"/>
      <c r="FO3224" s="0"/>
      <c r="FP3224" s="0"/>
      <c r="FQ3224" s="0"/>
      <c r="FR3224" s="0"/>
      <c r="FS3224" s="0"/>
      <c r="FT3224" s="0"/>
      <c r="FU3224" s="0"/>
      <c r="FV3224" s="0"/>
      <c r="FW3224" s="0"/>
      <c r="FX3224" s="0"/>
      <c r="FY3224" s="0"/>
      <c r="FZ3224" s="0"/>
      <c r="GA3224" s="0"/>
      <c r="GB3224" s="0"/>
      <c r="GC3224" s="0"/>
      <c r="GD3224" s="0"/>
      <c r="GE3224" s="0"/>
      <c r="GF3224" s="0"/>
      <c r="GG3224" s="0"/>
      <c r="GH3224" s="0"/>
      <c r="GI3224" s="0"/>
      <c r="GJ3224" s="0"/>
      <c r="GK3224" s="0"/>
      <c r="GL3224" s="0"/>
      <c r="GM3224" s="0"/>
      <c r="GN3224" s="0"/>
      <c r="GO3224" s="0"/>
      <c r="GP3224" s="0"/>
      <c r="GQ3224" s="0"/>
      <c r="GR3224" s="0"/>
      <c r="GS3224" s="0"/>
      <c r="GT3224" s="0"/>
      <c r="GU3224" s="0"/>
      <c r="GV3224" s="0"/>
      <c r="GW3224" s="0"/>
      <c r="GX3224" s="0"/>
      <c r="GY3224" s="0"/>
      <c r="GZ3224" s="0"/>
      <c r="HA3224" s="0"/>
      <c r="HB3224" s="0"/>
      <c r="HC3224" s="0"/>
      <c r="HD3224" s="0"/>
      <c r="HE3224" s="0"/>
      <c r="HF3224" s="0"/>
      <c r="HG3224" s="0"/>
      <c r="HH3224" s="0"/>
      <c r="HI3224" s="0"/>
      <c r="HJ3224" s="0"/>
      <c r="HK3224" s="0"/>
      <c r="HL3224" s="0"/>
      <c r="HM3224" s="0"/>
      <c r="HN3224" s="0"/>
      <c r="HO3224" s="0"/>
      <c r="HP3224" s="0"/>
      <c r="HQ3224" s="0"/>
      <c r="HR3224" s="0"/>
      <c r="HS3224" s="0"/>
      <c r="HT3224" s="0"/>
      <c r="HU3224" s="0"/>
      <c r="HV3224" s="0"/>
      <c r="HW3224" s="0"/>
      <c r="HX3224" s="0"/>
      <c r="HY3224" s="0"/>
      <c r="HZ3224" s="0"/>
      <c r="IA3224" s="0"/>
      <c r="IB3224" s="0"/>
      <c r="IC3224" s="0"/>
      <c r="ID3224" s="0"/>
      <c r="IE3224" s="0"/>
      <c r="IF3224" s="0"/>
      <c r="IG3224" s="0"/>
      <c r="IH3224" s="0"/>
      <c r="II3224" s="0"/>
      <c r="IJ3224" s="0"/>
      <c r="IK3224" s="0"/>
      <c r="IL3224" s="0"/>
      <c r="IM3224" s="0"/>
      <c r="IN3224" s="0"/>
      <c r="IO3224" s="0"/>
      <c r="IP3224" s="0"/>
      <c r="IQ3224" s="0"/>
      <c r="IR3224" s="0"/>
      <c r="IS3224" s="0"/>
      <c r="IT3224" s="0"/>
      <c r="IU3224" s="0"/>
      <c r="IV3224" s="0"/>
      <c r="IW3224" s="0"/>
      <c r="IX3224" s="0"/>
      <c r="IY3224" s="0"/>
      <c r="IZ3224" s="0"/>
      <c r="JA3224" s="0"/>
      <c r="JB3224" s="0"/>
      <c r="JC3224" s="0"/>
      <c r="JD3224" s="0"/>
      <c r="JE3224" s="0"/>
      <c r="JF3224" s="0"/>
      <c r="JG3224" s="0"/>
      <c r="JH3224" s="0"/>
      <c r="JI3224" s="0"/>
      <c r="JJ3224" s="0"/>
      <c r="JK3224" s="0"/>
      <c r="JL3224" s="0"/>
      <c r="JM3224" s="0"/>
      <c r="JN3224" s="0"/>
      <c r="JO3224" s="0"/>
      <c r="JP3224" s="0"/>
      <c r="JQ3224" s="0"/>
      <c r="JR3224" s="0"/>
      <c r="JS3224" s="0"/>
      <c r="JT3224" s="0"/>
      <c r="JU3224" s="0"/>
      <c r="JV3224" s="0"/>
      <c r="JW3224" s="0"/>
      <c r="JX3224" s="0"/>
      <c r="JY3224" s="0"/>
      <c r="JZ3224" s="0"/>
      <c r="KA3224" s="0"/>
      <c r="KB3224" s="0"/>
      <c r="KC3224" s="0"/>
      <c r="KD3224" s="0"/>
      <c r="KE3224" s="0"/>
      <c r="KF3224" s="0"/>
      <c r="KG3224" s="0"/>
      <c r="KH3224" s="0"/>
      <c r="KI3224" s="0"/>
      <c r="KJ3224" s="0"/>
      <c r="KK3224" s="0"/>
      <c r="KL3224" s="0"/>
      <c r="KM3224" s="0"/>
      <c r="KN3224" s="0"/>
      <c r="KO3224" s="0"/>
      <c r="KP3224" s="0"/>
      <c r="KQ3224" s="0"/>
      <c r="KR3224" s="0"/>
      <c r="KS3224" s="0"/>
      <c r="KT3224" s="0"/>
      <c r="KU3224" s="0"/>
      <c r="KV3224" s="0"/>
      <c r="KW3224" s="0"/>
      <c r="KX3224" s="0"/>
      <c r="KY3224" s="0"/>
      <c r="KZ3224" s="0"/>
      <c r="LA3224" s="0"/>
      <c r="LB3224" s="0"/>
      <c r="LC3224" s="0"/>
      <c r="LD3224" s="0"/>
      <c r="LE3224" s="0"/>
      <c r="LF3224" s="0"/>
      <c r="LG3224" s="0"/>
      <c r="LH3224" s="0"/>
      <c r="LI3224" s="0"/>
      <c r="LJ3224" s="0"/>
      <c r="LK3224" s="0"/>
      <c r="LL3224" s="0"/>
      <c r="LM3224" s="0"/>
      <c r="LN3224" s="0"/>
      <c r="LO3224" s="0"/>
      <c r="LP3224" s="0"/>
      <c r="LQ3224" s="0"/>
      <c r="LR3224" s="0"/>
      <c r="LS3224" s="0"/>
      <c r="LT3224" s="0"/>
      <c r="LU3224" s="0"/>
      <c r="LV3224" s="0"/>
      <c r="LW3224" s="0"/>
      <c r="LX3224" s="0"/>
      <c r="LY3224" s="0"/>
      <c r="LZ3224" s="0"/>
      <c r="MA3224" s="0"/>
      <c r="MB3224" s="0"/>
      <c r="MC3224" s="0"/>
      <c r="MD3224" s="0"/>
      <c r="ME3224" s="0"/>
      <c r="MF3224" s="0"/>
      <c r="MG3224" s="0"/>
      <c r="MH3224" s="0"/>
      <c r="MI3224" s="0"/>
      <c r="MJ3224" s="0"/>
      <c r="MK3224" s="0"/>
      <c r="ML3224" s="0"/>
      <c r="MM3224" s="0"/>
      <c r="MN3224" s="0"/>
      <c r="MO3224" s="0"/>
      <c r="MP3224" s="0"/>
      <c r="MQ3224" s="0"/>
      <c r="MR3224" s="0"/>
      <c r="MS3224" s="0"/>
      <c r="MT3224" s="0"/>
      <c r="MU3224" s="0"/>
      <c r="MV3224" s="0"/>
      <c r="MW3224" s="0"/>
      <c r="MX3224" s="0"/>
      <c r="MY3224" s="0"/>
      <c r="MZ3224" s="0"/>
      <c r="NA3224" s="0"/>
      <c r="NB3224" s="0"/>
      <c r="NC3224" s="0"/>
      <c r="ND3224" s="0"/>
      <c r="NE3224" s="0"/>
      <c r="NF3224" s="0"/>
      <c r="NG3224" s="0"/>
      <c r="NH3224" s="0"/>
      <c r="NI3224" s="0"/>
      <c r="NJ3224" s="0"/>
      <c r="NK3224" s="0"/>
      <c r="NL3224" s="0"/>
      <c r="NM3224" s="0"/>
      <c r="NN3224" s="0"/>
      <c r="NO3224" s="0"/>
      <c r="NP3224" s="0"/>
      <c r="NQ3224" s="0"/>
      <c r="NR3224" s="0"/>
      <c r="NS3224" s="0"/>
      <c r="NT3224" s="0"/>
      <c r="NU3224" s="0"/>
      <c r="NV3224" s="0"/>
      <c r="NW3224" s="0"/>
      <c r="NX3224" s="0"/>
      <c r="NY3224" s="0"/>
      <c r="NZ3224" s="0"/>
      <c r="OA3224" s="0"/>
      <c r="OB3224" s="0"/>
      <c r="OC3224" s="0"/>
      <c r="OD3224" s="0"/>
      <c r="OE3224" s="0"/>
      <c r="OF3224" s="0"/>
      <c r="OG3224" s="0"/>
      <c r="OH3224" s="0"/>
      <c r="OI3224" s="0"/>
      <c r="OJ3224" s="0"/>
      <c r="OK3224" s="0"/>
      <c r="OL3224" s="0"/>
      <c r="OM3224" s="0"/>
      <c r="ON3224" s="0"/>
      <c r="OO3224" s="0"/>
      <c r="OP3224" s="0"/>
      <c r="OQ3224" s="0"/>
      <c r="OR3224" s="0"/>
      <c r="OS3224" s="0"/>
      <c r="OT3224" s="0"/>
      <c r="OU3224" s="0"/>
      <c r="OV3224" s="0"/>
      <c r="OW3224" s="0"/>
      <c r="OX3224" s="0"/>
      <c r="OY3224" s="0"/>
      <c r="OZ3224" s="0"/>
      <c r="PA3224" s="0"/>
      <c r="PB3224" s="0"/>
      <c r="PC3224" s="0"/>
      <c r="PD3224" s="0"/>
      <c r="PE3224" s="0"/>
      <c r="PF3224" s="0"/>
      <c r="PG3224" s="0"/>
      <c r="PH3224" s="0"/>
      <c r="PI3224" s="0"/>
      <c r="PJ3224" s="0"/>
      <c r="PK3224" s="0"/>
      <c r="PL3224" s="0"/>
      <c r="PM3224" s="0"/>
      <c r="PN3224" s="0"/>
      <c r="PO3224" s="0"/>
      <c r="PP3224" s="0"/>
      <c r="PQ3224" s="0"/>
      <c r="PR3224" s="0"/>
      <c r="PS3224" s="0"/>
      <c r="PT3224" s="0"/>
      <c r="PU3224" s="0"/>
      <c r="PV3224" s="0"/>
      <c r="PW3224" s="0"/>
      <c r="PX3224" s="0"/>
      <c r="PY3224" s="0"/>
      <c r="PZ3224" s="0"/>
      <c r="QA3224" s="0"/>
      <c r="QB3224" s="0"/>
      <c r="QC3224" s="0"/>
      <c r="QD3224" s="0"/>
      <c r="QE3224" s="0"/>
      <c r="QF3224" s="0"/>
      <c r="QG3224" s="0"/>
      <c r="QH3224" s="0"/>
      <c r="QI3224" s="0"/>
      <c r="QJ3224" s="0"/>
      <c r="QK3224" s="0"/>
      <c r="QL3224" s="0"/>
      <c r="QM3224" s="0"/>
      <c r="QN3224" s="0"/>
      <c r="QO3224" s="0"/>
      <c r="QP3224" s="0"/>
      <c r="QQ3224" s="0"/>
      <c r="QR3224" s="0"/>
      <c r="QS3224" s="0"/>
      <c r="QT3224" s="0"/>
      <c r="QU3224" s="0"/>
      <c r="QV3224" s="0"/>
      <c r="QW3224" s="0"/>
      <c r="QX3224" s="0"/>
      <c r="QY3224" s="0"/>
      <c r="QZ3224" s="0"/>
      <c r="RA3224" s="0"/>
      <c r="RB3224" s="0"/>
      <c r="RC3224" s="0"/>
      <c r="RD3224" s="0"/>
      <c r="RE3224" s="0"/>
      <c r="RF3224" s="0"/>
      <c r="RG3224" s="0"/>
      <c r="RH3224" s="0"/>
      <c r="RI3224" s="0"/>
      <c r="RJ3224" s="0"/>
      <c r="RK3224" s="0"/>
      <c r="RL3224" s="0"/>
      <c r="RM3224" s="0"/>
      <c r="RN3224" s="0"/>
      <c r="RO3224" s="0"/>
      <c r="RP3224" s="0"/>
      <c r="RQ3224" s="0"/>
      <c r="RR3224" s="0"/>
      <c r="RS3224" s="0"/>
      <c r="RT3224" s="0"/>
      <c r="RU3224" s="0"/>
      <c r="RV3224" s="0"/>
      <c r="RW3224" s="0"/>
      <c r="RX3224" s="0"/>
      <c r="RY3224" s="0"/>
      <c r="RZ3224" s="0"/>
      <c r="SA3224" s="0"/>
      <c r="SB3224" s="0"/>
      <c r="SC3224" s="0"/>
      <c r="SD3224" s="0"/>
      <c r="SE3224" s="0"/>
      <c r="SF3224" s="0"/>
      <c r="SG3224" s="0"/>
      <c r="SH3224" s="0"/>
      <c r="SI3224" s="0"/>
      <c r="SJ3224" s="0"/>
      <c r="SK3224" s="0"/>
      <c r="SL3224" s="0"/>
      <c r="SM3224" s="0"/>
      <c r="SN3224" s="0"/>
      <c r="SO3224" s="0"/>
      <c r="SP3224" s="0"/>
      <c r="SQ3224" s="0"/>
      <c r="SR3224" s="0"/>
      <c r="SS3224" s="0"/>
      <c r="ST3224" s="0"/>
      <c r="SU3224" s="0"/>
      <c r="SV3224" s="0"/>
      <c r="SW3224" s="0"/>
      <c r="SX3224" s="0"/>
      <c r="SY3224" s="0"/>
      <c r="SZ3224" s="0"/>
      <c r="TA3224" s="0"/>
      <c r="TB3224" s="0"/>
      <c r="TC3224" s="0"/>
      <c r="TD3224" s="0"/>
      <c r="TE3224" s="0"/>
      <c r="TF3224" s="0"/>
      <c r="TG3224" s="0"/>
      <c r="TH3224" s="0"/>
      <c r="TI3224" s="0"/>
      <c r="TJ3224" s="0"/>
      <c r="TK3224" s="0"/>
      <c r="TL3224" s="0"/>
      <c r="TM3224" s="0"/>
      <c r="TN3224" s="0"/>
      <c r="TO3224" s="0"/>
      <c r="TP3224" s="0"/>
      <c r="TQ3224" s="0"/>
      <c r="TR3224" s="0"/>
      <c r="TS3224" s="0"/>
      <c r="TT3224" s="0"/>
      <c r="TU3224" s="0"/>
      <c r="TV3224" s="0"/>
      <c r="TW3224" s="0"/>
      <c r="TX3224" s="0"/>
      <c r="TY3224" s="0"/>
      <c r="TZ3224" s="0"/>
      <c r="UA3224" s="0"/>
      <c r="UB3224" s="0"/>
      <c r="UC3224" s="0"/>
      <c r="UD3224" s="0"/>
      <c r="UE3224" s="0"/>
      <c r="UF3224" s="0"/>
      <c r="UG3224" s="0"/>
      <c r="UH3224" s="0"/>
      <c r="UI3224" s="0"/>
      <c r="UJ3224" s="0"/>
      <c r="UK3224" s="0"/>
      <c r="UL3224" s="0"/>
      <c r="UM3224" s="0"/>
      <c r="UN3224" s="0"/>
      <c r="UO3224" s="0"/>
      <c r="UP3224" s="0"/>
      <c r="UQ3224" s="0"/>
      <c r="UR3224" s="0"/>
      <c r="US3224" s="0"/>
      <c r="UT3224" s="0"/>
      <c r="UU3224" s="0"/>
      <c r="UV3224" s="0"/>
      <c r="UW3224" s="0"/>
      <c r="UX3224" s="0"/>
      <c r="UY3224" s="0"/>
      <c r="UZ3224" s="0"/>
      <c r="VA3224" s="0"/>
      <c r="VB3224" s="0"/>
      <c r="VC3224" s="0"/>
      <c r="VD3224" s="0"/>
      <c r="VE3224" s="0"/>
      <c r="VF3224" s="0"/>
      <c r="VG3224" s="0"/>
      <c r="VH3224" s="0"/>
      <c r="VI3224" s="0"/>
      <c r="VJ3224" s="0"/>
      <c r="VK3224" s="0"/>
      <c r="VL3224" s="0"/>
      <c r="VM3224" s="0"/>
      <c r="VN3224" s="0"/>
      <c r="VO3224" s="0"/>
      <c r="VP3224" s="0"/>
      <c r="VQ3224" s="0"/>
      <c r="VR3224" s="0"/>
      <c r="VS3224" s="0"/>
      <c r="VT3224" s="0"/>
      <c r="VU3224" s="0"/>
      <c r="VV3224" s="0"/>
      <c r="VW3224" s="0"/>
      <c r="VX3224" s="0"/>
      <c r="VY3224" s="0"/>
      <c r="VZ3224" s="0"/>
      <c r="WA3224" s="0"/>
      <c r="WB3224" s="0"/>
      <c r="WC3224" s="0"/>
      <c r="WD3224" s="0"/>
      <c r="WE3224" s="0"/>
      <c r="WF3224" s="0"/>
      <c r="WG3224" s="0"/>
      <c r="WH3224" s="0"/>
      <c r="WI3224" s="0"/>
      <c r="WJ3224" s="0"/>
      <c r="WK3224" s="0"/>
      <c r="WL3224" s="0"/>
      <c r="WM3224" s="0"/>
      <c r="WN3224" s="0"/>
      <c r="WO3224" s="0"/>
      <c r="WP3224" s="0"/>
      <c r="WQ3224" s="0"/>
      <c r="WR3224" s="0"/>
      <c r="WS3224" s="0"/>
      <c r="WT3224" s="0"/>
      <c r="WU3224" s="0"/>
      <c r="WV3224" s="0"/>
      <c r="WW3224" s="0"/>
      <c r="WX3224" s="0"/>
      <c r="WY3224" s="0"/>
      <c r="WZ3224" s="0"/>
      <c r="XA3224" s="0"/>
      <c r="XB3224" s="0"/>
      <c r="XC3224" s="0"/>
      <c r="XD3224" s="0"/>
      <c r="XE3224" s="0"/>
      <c r="XF3224" s="0"/>
      <c r="XG3224" s="0"/>
      <c r="XH3224" s="0"/>
      <c r="XI3224" s="0"/>
      <c r="XJ3224" s="0"/>
      <c r="XK3224" s="0"/>
      <c r="XL3224" s="0"/>
      <c r="XM3224" s="0"/>
      <c r="XN3224" s="0"/>
      <c r="XO3224" s="0"/>
      <c r="XP3224" s="0"/>
      <c r="XQ3224" s="0"/>
      <c r="XR3224" s="0"/>
      <c r="XS3224" s="0"/>
      <c r="XT3224" s="0"/>
      <c r="XU3224" s="0"/>
      <c r="XV3224" s="0"/>
      <c r="XW3224" s="0"/>
      <c r="XX3224" s="0"/>
      <c r="XY3224" s="0"/>
      <c r="XZ3224" s="0"/>
      <c r="YA3224" s="0"/>
      <c r="YB3224" s="0"/>
      <c r="YC3224" s="0"/>
      <c r="YD3224" s="0"/>
      <c r="YE3224" s="0"/>
      <c r="YF3224" s="0"/>
      <c r="YG3224" s="0"/>
      <c r="YH3224" s="0"/>
      <c r="YI3224" s="0"/>
      <c r="YJ3224" s="0"/>
      <c r="YK3224" s="0"/>
      <c r="YL3224" s="0"/>
      <c r="YM3224" s="0"/>
      <c r="YN3224" s="0"/>
      <c r="YO3224" s="0"/>
      <c r="YP3224" s="0"/>
      <c r="YQ3224" s="0"/>
      <c r="YR3224" s="0"/>
      <c r="YS3224" s="0"/>
      <c r="YT3224" s="0"/>
      <c r="YU3224" s="0"/>
      <c r="YV3224" s="0"/>
      <c r="YW3224" s="0"/>
      <c r="YX3224" s="0"/>
      <c r="YY3224" s="0"/>
      <c r="YZ3224" s="0"/>
      <c r="ZA3224" s="0"/>
      <c r="ZB3224" s="0"/>
      <c r="ZC3224" s="0"/>
      <c r="ZD3224" s="0"/>
      <c r="ZE3224" s="0"/>
      <c r="ZF3224" s="0"/>
      <c r="ZG3224" s="0"/>
      <c r="ZH3224" s="0"/>
      <c r="ZI3224" s="0"/>
      <c r="ZJ3224" s="0"/>
      <c r="ZK3224" s="0"/>
      <c r="ZL3224" s="0"/>
      <c r="ZM3224" s="0"/>
      <c r="ZN3224" s="0"/>
      <c r="ZO3224" s="0"/>
      <c r="ZP3224" s="0"/>
      <c r="ZQ3224" s="0"/>
      <c r="ZR3224" s="0"/>
      <c r="ZS3224" s="0"/>
      <c r="ZT3224" s="0"/>
      <c r="ZU3224" s="0"/>
      <c r="ZV3224" s="0"/>
      <c r="ZW3224" s="0"/>
      <c r="ZX3224" s="0"/>
      <c r="ZY3224" s="0"/>
      <c r="ZZ3224" s="0"/>
      <c r="AAA3224" s="0"/>
      <c r="AAB3224" s="0"/>
      <c r="AAC3224" s="0"/>
      <c r="AAD3224" s="0"/>
      <c r="AAE3224" s="0"/>
      <c r="AAF3224" s="0"/>
      <c r="AAG3224" s="0"/>
      <c r="AAH3224" s="0"/>
      <c r="AAI3224" s="0"/>
      <c r="AAJ3224" s="0"/>
      <c r="AAK3224" s="0"/>
      <c r="AAL3224" s="0"/>
      <c r="AAM3224" s="0"/>
      <c r="AAN3224" s="0"/>
      <c r="AAO3224" s="0"/>
      <c r="AAP3224" s="0"/>
      <c r="AAQ3224" s="0"/>
      <c r="AAR3224" s="0"/>
      <c r="AAS3224" s="0"/>
      <c r="AAT3224" s="0"/>
      <c r="AAU3224" s="0"/>
      <c r="AAV3224" s="0"/>
      <c r="AAW3224" s="0"/>
      <c r="AAX3224" s="0"/>
      <c r="AAY3224" s="0"/>
      <c r="AAZ3224" s="0"/>
      <c r="ABA3224" s="0"/>
      <c r="ABB3224" s="0"/>
      <c r="ABC3224" s="0"/>
      <c r="ABD3224" s="0"/>
      <c r="ABE3224" s="0"/>
      <c r="ABF3224" s="0"/>
      <c r="ABG3224" s="0"/>
      <c r="ABH3224" s="0"/>
      <c r="ABI3224" s="0"/>
      <c r="ABJ3224" s="0"/>
      <c r="ABK3224" s="0"/>
      <c r="ABL3224" s="0"/>
      <c r="ABM3224" s="0"/>
      <c r="ABN3224" s="0"/>
      <c r="ABO3224" s="0"/>
      <c r="ABP3224" s="0"/>
      <c r="ABQ3224" s="0"/>
      <c r="ABR3224" s="0"/>
      <c r="ABS3224" s="0"/>
      <c r="ABT3224" s="0"/>
      <c r="ABU3224" s="0"/>
      <c r="ABV3224" s="0"/>
      <c r="ABW3224" s="0"/>
      <c r="ABX3224" s="0"/>
      <c r="ABY3224" s="0"/>
      <c r="ABZ3224" s="0"/>
      <c r="ACA3224" s="0"/>
      <c r="ACB3224" s="0"/>
      <c r="ACC3224" s="0"/>
      <c r="ACD3224" s="0"/>
      <c r="ACE3224" s="0"/>
      <c r="ACF3224" s="0"/>
      <c r="ACG3224" s="0"/>
      <c r="ACH3224" s="0"/>
      <c r="ACI3224" s="0"/>
      <c r="ACJ3224" s="0"/>
      <c r="ACK3224" s="0"/>
      <c r="ACL3224" s="0"/>
      <c r="ACM3224" s="0"/>
      <c r="ACN3224" s="0"/>
      <c r="ACO3224" s="0"/>
      <c r="ACP3224" s="0"/>
      <c r="ACQ3224" s="0"/>
      <c r="ACR3224" s="0"/>
      <c r="ACS3224" s="0"/>
      <c r="ACT3224" s="0"/>
      <c r="ACU3224" s="0"/>
      <c r="ACV3224" s="0"/>
      <c r="ACW3224" s="0"/>
      <c r="ACX3224" s="0"/>
      <c r="ACY3224" s="0"/>
      <c r="ACZ3224" s="0"/>
      <c r="ADA3224" s="0"/>
      <c r="ADB3224" s="0"/>
      <c r="ADC3224" s="0"/>
      <c r="ADD3224" s="0"/>
      <c r="ADE3224" s="0"/>
      <c r="ADF3224" s="0"/>
      <c r="ADG3224" s="0"/>
      <c r="ADH3224" s="0"/>
      <c r="ADI3224" s="0"/>
      <c r="ADJ3224" s="0"/>
      <c r="ADK3224" s="0"/>
      <c r="ADL3224" s="0"/>
      <c r="ADM3224" s="0"/>
      <c r="ADN3224" s="0"/>
      <c r="ADO3224" s="0"/>
      <c r="ADP3224" s="0"/>
      <c r="ADQ3224" s="0"/>
      <c r="ADR3224" s="0"/>
      <c r="ADS3224" s="0"/>
      <c r="ADT3224" s="0"/>
      <c r="ADU3224" s="0"/>
      <c r="ADV3224" s="0"/>
      <c r="ADW3224" s="0"/>
      <c r="ADX3224" s="0"/>
      <c r="ADY3224" s="0"/>
      <c r="ADZ3224" s="0"/>
      <c r="AEA3224" s="0"/>
      <c r="AEB3224" s="0"/>
      <c r="AEC3224" s="0"/>
      <c r="AED3224" s="0"/>
      <c r="AEE3224" s="0"/>
      <c r="AEF3224" s="0"/>
      <c r="AEG3224" s="0"/>
      <c r="AEH3224" s="0"/>
      <c r="AEI3224" s="0"/>
      <c r="AEJ3224" s="0"/>
      <c r="AEK3224" s="0"/>
      <c r="AEL3224" s="0"/>
      <c r="AEM3224" s="0"/>
      <c r="AEN3224" s="0"/>
      <c r="AEO3224" s="0"/>
      <c r="AEP3224" s="0"/>
      <c r="AEQ3224" s="0"/>
      <c r="AER3224" s="0"/>
      <c r="AES3224" s="0"/>
      <c r="AET3224" s="0"/>
      <c r="AEU3224" s="0"/>
      <c r="AEV3224" s="0"/>
      <c r="AEW3224" s="0"/>
      <c r="AEX3224" s="0"/>
      <c r="AEY3224" s="0"/>
      <c r="AEZ3224" s="0"/>
      <c r="AFA3224" s="0"/>
      <c r="AFB3224" s="0"/>
      <c r="AFC3224" s="0"/>
      <c r="AFD3224" s="0"/>
      <c r="AFE3224" s="0"/>
      <c r="AFF3224" s="0"/>
      <c r="AFG3224" s="0"/>
      <c r="AFH3224" s="0"/>
      <c r="AFI3224" s="0"/>
      <c r="AFJ3224" s="0"/>
      <c r="AFK3224" s="0"/>
      <c r="AFL3224" s="0"/>
      <c r="AFM3224" s="0"/>
      <c r="AFN3224" s="0"/>
      <c r="AFO3224" s="0"/>
      <c r="AFP3224" s="0"/>
      <c r="AFQ3224" s="0"/>
      <c r="AFR3224" s="0"/>
      <c r="AFS3224" s="0"/>
      <c r="AFT3224" s="0"/>
      <c r="AFU3224" s="0"/>
      <c r="AFV3224" s="0"/>
      <c r="AFW3224" s="0"/>
      <c r="AFX3224" s="0"/>
      <c r="AFY3224" s="0"/>
      <c r="AFZ3224" s="0"/>
      <c r="AGA3224" s="0"/>
      <c r="AGB3224" s="0"/>
      <c r="AGC3224" s="0"/>
      <c r="AGD3224" s="0"/>
      <c r="AGE3224" s="0"/>
      <c r="AGF3224" s="0"/>
      <c r="AGG3224" s="0"/>
      <c r="AGH3224" s="0"/>
      <c r="AGI3224" s="0"/>
      <c r="AGJ3224" s="0"/>
      <c r="AGK3224" s="0"/>
      <c r="AGL3224" s="0"/>
      <c r="AGM3224" s="0"/>
      <c r="AGN3224" s="0"/>
      <c r="AGO3224" s="0"/>
      <c r="AGP3224" s="0"/>
      <c r="AGQ3224" s="0"/>
      <c r="AGR3224" s="0"/>
      <c r="AGS3224" s="0"/>
      <c r="AGT3224" s="0"/>
      <c r="AGU3224" s="0"/>
      <c r="AGV3224" s="0"/>
      <c r="AGW3224" s="0"/>
      <c r="AGX3224" s="0"/>
      <c r="AGY3224" s="0"/>
      <c r="AGZ3224" s="0"/>
      <c r="AHA3224" s="0"/>
      <c r="AHB3224" s="0"/>
      <c r="AHC3224" s="0"/>
      <c r="AHD3224" s="0"/>
      <c r="AHE3224" s="0"/>
      <c r="AHF3224" s="0"/>
      <c r="AHG3224" s="0"/>
      <c r="AHH3224" s="0"/>
      <c r="AHI3224" s="0"/>
      <c r="AHJ3224" s="0"/>
      <c r="AHK3224" s="0"/>
      <c r="AHL3224" s="0"/>
      <c r="AHM3224" s="0"/>
      <c r="AHN3224" s="0"/>
      <c r="AHO3224" s="0"/>
      <c r="AHP3224" s="0"/>
      <c r="AHQ3224" s="0"/>
      <c r="AHR3224" s="0"/>
      <c r="AHS3224" s="0"/>
      <c r="AHT3224" s="0"/>
      <c r="AHU3224" s="0"/>
      <c r="AHV3224" s="0"/>
      <c r="AHW3224" s="0"/>
      <c r="AHX3224" s="0"/>
      <c r="AHY3224" s="0"/>
      <c r="AHZ3224" s="0"/>
      <c r="AIA3224" s="0"/>
      <c r="AIB3224" s="0"/>
      <c r="AIC3224" s="0"/>
      <c r="AID3224" s="0"/>
      <c r="AIE3224" s="0"/>
      <c r="AIF3224" s="0"/>
      <c r="AIG3224" s="0"/>
      <c r="AIH3224" s="0"/>
      <c r="AII3224" s="0"/>
      <c r="AIJ3224" s="0"/>
      <c r="AIK3224" s="0"/>
      <c r="AIL3224" s="0"/>
      <c r="AIM3224" s="0"/>
      <c r="AIN3224" s="0"/>
      <c r="AIO3224" s="0"/>
      <c r="AIP3224" s="0"/>
      <c r="AIQ3224" s="0"/>
      <c r="AIR3224" s="0"/>
      <c r="AIS3224" s="0"/>
      <c r="AIT3224" s="0"/>
      <c r="AIU3224" s="0"/>
      <c r="AIV3224" s="0"/>
      <c r="AIW3224" s="0"/>
      <c r="AIX3224" s="0"/>
      <c r="AIY3224" s="0"/>
      <c r="AIZ3224" s="0"/>
      <c r="AJA3224" s="0"/>
      <c r="AJB3224" s="0"/>
      <c r="AJC3224" s="0"/>
      <c r="AJD3224" s="0"/>
      <c r="AJE3224" s="0"/>
      <c r="AJF3224" s="0"/>
      <c r="AJG3224" s="0"/>
      <c r="AJH3224" s="0"/>
      <c r="AJI3224" s="0"/>
      <c r="AJJ3224" s="0"/>
      <c r="AJK3224" s="0"/>
      <c r="AJL3224" s="0"/>
      <c r="AJM3224" s="0"/>
      <c r="AJN3224" s="0"/>
      <c r="AJO3224" s="0"/>
      <c r="AJP3224" s="0"/>
      <c r="AJQ3224" s="0"/>
      <c r="AJR3224" s="0"/>
      <c r="AJS3224" s="0"/>
      <c r="AJT3224" s="0"/>
      <c r="AJU3224" s="0"/>
      <c r="AJV3224" s="0"/>
      <c r="AJW3224" s="0"/>
      <c r="AJX3224" s="0"/>
      <c r="AJY3224" s="0"/>
      <c r="AJZ3224" s="0"/>
      <c r="AKA3224" s="0"/>
      <c r="AKB3224" s="0"/>
      <c r="AKC3224" s="0"/>
      <c r="AKD3224" s="0"/>
      <c r="AKE3224" s="0"/>
      <c r="AKF3224" s="0"/>
      <c r="AKG3224" s="0"/>
      <c r="AKH3224" s="0"/>
      <c r="AKI3224" s="0"/>
      <c r="AKJ3224" s="0"/>
      <c r="AKK3224" s="0"/>
      <c r="AKL3224" s="0"/>
      <c r="AKM3224" s="0"/>
      <c r="AKN3224" s="0"/>
      <c r="AKO3224" s="0"/>
      <c r="AKP3224" s="0"/>
      <c r="AKQ3224" s="0"/>
      <c r="AKR3224" s="0"/>
      <c r="AKS3224" s="0"/>
      <c r="AKT3224" s="0"/>
      <c r="AKU3224" s="0"/>
      <c r="AKV3224" s="0"/>
      <c r="AKW3224" s="0"/>
      <c r="AKX3224" s="0"/>
      <c r="AKY3224" s="0"/>
      <c r="AKZ3224" s="0"/>
      <c r="ALA3224" s="0"/>
      <c r="ALB3224" s="0"/>
      <c r="ALC3224" s="0"/>
      <c r="ALD3224" s="0"/>
      <c r="ALE3224" s="0"/>
      <c r="ALF3224" s="0"/>
      <c r="ALG3224" s="0"/>
      <c r="ALH3224" s="0"/>
      <c r="ALI3224" s="0"/>
      <c r="ALJ3224" s="0"/>
      <c r="ALK3224" s="0"/>
      <c r="ALL3224" s="0"/>
      <c r="ALM3224" s="0"/>
      <c r="ALN3224" s="0"/>
      <c r="ALO3224" s="0"/>
      <c r="ALP3224" s="0"/>
      <c r="ALQ3224" s="0"/>
      <c r="ALR3224" s="0"/>
      <c r="ALS3224" s="0"/>
      <c r="ALT3224" s="0"/>
      <c r="ALU3224" s="0"/>
      <c r="ALV3224" s="0"/>
      <c r="ALW3224" s="0"/>
      <c r="ALX3224" s="0"/>
      <c r="ALY3224" s="0"/>
      <c r="ALZ3224" s="0"/>
      <c r="AMA3224" s="0"/>
      <c r="AMB3224" s="0"/>
      <c r="AMC3224" s="0"/>
      <c r="AMD3224" s="0"/>
      <c r="AME3224" s="0"/>
      <c r="AMF3224" s="0"/>
      <c r="AMG3224" s="0"/>
      <c r="AMH3224" s="0"/>
      <c r="AMI3224" s="0"/>
    </row>
    <row r="3225" customFormat="false" ht="12.75" hidden="false" customHeight="false" outlineLevel="0" collapsed="false">
      <c r="A3225" s="1" t="s">
        <v>3462</v>
      </c>
      <c r="C3225" s="27" t="s">
        <v>3470</v>
      </c>
      <c r="D3225" s="27" t="s">
        <v>24</v>
      </c>
      <c r="E3225" s="97"/>
      <c r="F3225" s="31"/>
      <c r="G3225" s="27"/>
      <c r="H3225" s="30" t="s">
        <v>168</v>
      </c>
      <c r="I3225" s="31" t="n">
        <v>1.59</v>
      </c>
      <c r="J3225" s="31" t="s">
        <v>3437</v>
      </c>
      <c r="BM3225" s="0"/>
      <c r="BN3225" s="0"/>
      <c r="BO3225" s="0"/>
      <c r="BP3225" s="0"/>
      <c r="BQ3225" s="0"/>
      <c r="BR3225" s="0"/>
      <c r="BS3225" s="0"/>
      <c r="BT3225" s="0"/>
      <c r="BU3225" s="0"/>
      <c r="BV3225" s="0"/>
      <c r="BW3225" s="0"/>
      <c r="BX3225" s="0"/>
      <c r="BY3225" s="0"/>
      <c r="BZ3225" s="0"/>
      <c r="CA3225" s="0"/>
      <c r="CB3225" s="0"/>
      <c r="CC3225" s="0"/>
      <c r="CD3225" s="0"/>
      <c r="CE3225" s="0"/>
      <c r="CF3225" s="0"/>
      <c r="CG3225" s="0"/>
      <c r="CH3225" s="0"/>
      <c r="CI3225" s="0"/>
      <c r="CJ3225" s="0"/>
      <c r="CK3225" s="0"/>
      <c r="CL3225" s="0"/>
      <c r="CM3225" s="0"/>
      <c r="CN3225" s="0"/>
      <c r="CO3225" s="0"/>
      <c r="CP3225" s="0"/>
      <c r="CQ3225" s="0"/>
      <c r="CR3225" s="0"/>
      <c r="CS3225" s="0"/>
      <c r="CT3225" s="0"/>
      <c r="CU3225" s="0"/>
      <c r="CV3225" s="0"/>
      <c r="CW3225" s="0"/>
      <c r="CX3225" s="0"/>
      <c r="CY3225" s="0"/>
      <c r="CZ3225" s="0"/>
      <c r="DA3225" s="0"/>
      <c r="DB3225" s="0"/>
      <c r="DC3225" s="0"/>
      <c r="DD3225" s="0"/>
      <c r="DE3225" s="0"/>
      <c r="DF3225" s="0"/>
      <c r="DG3225" s="0"/>
      <c r="DH3225" s="0"/>
      <c r="DI3225" s="0"/>
      <c r="DJ3225" s="0"/>
      <c r="DK3225" s="0"/>
      <c r="DL3225" s="0"/>
      <c r="DM3225" s="0"/>
      <c r="DN3225" s="0"/>
      <c r="DO3225" s="0"/>
      <c r="DP3225" s="0"/>
      <c r="DQ3225" s="0"/>
      <c r="DR3225" s="0"/>
      <c r="DS3225" s="0"/>
      <c r="DT3225" s="0"/>
      <c r="DU3225" s="0"/>
      <c r="DV3225" s="0"/>
      <c r="DW3225" s="0"/>
      <c r="DX3225" s="0"/>
      <c r="DY3225" s="0"/>
      <c r="DZ3225" s="0"/>
      <c r="EA3225" s="0"/>
      <c r="EB3225" s="0"/>
      <c r="EC3225" s="0"/>
      <c r="ED3225" s="0"/>
      <c r="EE3225" s="0"/>
      <c r="EF3225" s="0"/>
      <c r="EG3225" s="0"/>
      <c r="EH3225" s="0"/>
      <c r="EI3225" s="0"/>
      <c r="EJ3225" s="0"/>
      <c r="EK3225" s="0"/>
      <c r="EL3225" s="0"/>
      <c r="EM3225" s="0"/>
      <c r="EN3225" s="0"/>
      <c r="EO3225" s="0"/>
      <c r="EP3225" s="0"/>
      <c r="EQ3225" s="0"/>
      <c r="ER3225" s="0"/>
      <c r="ES3225" s="0"/>
      <c r="ET3225" s="0"/>
      <c r="EU3225" s="0"/>
      <c r="EV3225" s="0"/>
      <c r="EW3225" s="0"/>
      <c r="EX3225" s="0"/>
      <c r="EY3225" s="0"/>
      <c r="EZ3225" s="0"/>
      <c r="FA3225" s="0"/>
      <c r="FB3225" s="0"/>
      <c r="FC3225" s="0"/>
      <c r="FD3225" s="0"/>
      <c r="FE3225" s="0"/>
      <c r="FF3225" s="0"/>
      <c r="FG3225" s="0"/>
      <c r="FH3225" s="0"/>
      <c r="FI3225" s="0"/>
      <c r="FJ3225" s="0"/>
      <c r="FK3225" s="0"/>
      <c r="FL3225" s="0"/>
      <c r="FM3225" s="0"/>
      <c r="FN3225" s="0"/>
      <c r="FO3225" s="0"/>
      <c r="FP3225" s="0"/>
      <c r="FQ3225" s="0"/>
      <c r="FR3225" s="0"/>
      <c r="FS3225" s="0"/>
      <c r="FT3225" s="0"/>
      <c r="FU3225" s="0"/>
      <c r="FV3225" s="0"/>
      <c r="FW3225" s="0"/>
      <c r="FX3225" s="0"/>
      <c r="FY3225" s="0"/>
      <c r="FZ3225" s="0"/>
      <c r="GA3225" s="0"/>
      <c r="GB3225" s="0"/>
      <c r="GC3225" s="0"/>
      <c r="GD3225" s="0"/>
      <c r="GE3225" s="0"/>
      <c r="GF3225" s="0"/>
      <c r="GG3225" s="0"/>
      <c r="GH3225" s="0"/>
      <c r="GI3225" s="0"/>
      <c r="GJ3225" s="0"/>
      <c r="GK3225" s="0"/>
      <c r="GL3225" s="0"/>
      <c r="GM3225" s="0"/>
      <c r="GN3225" s="0"/>
      <c r="GO3225" s="0"/>
      <c r="GP3225" s="0"/>
      <c r="GQ3225" s="0"/>
      <c r="GR3225" s="0"/>
      <c r="GS3225" s="0"/>
      <c r="GT3225" s="0"/>
      <c r="GU3225" s="0"/>
      <c r="GV3225" s="0"/>
      <c r="GW3225" s="0"/>
      <c r="GX3225" s="0"/>
      <c r="GY3225" s="0"/>
      <c r="GZ3225" s="0"/>
      <c r="HA3225" s="0"/>
      <c r="HB3225" s="0"/>
      <c r="HC3225" s="0"/>
      <c r="HD3225" s="0"/>
      <c r="HE3225" s="0"/>
      <c r="HF3225" s="0"/>
      <c r="HG3225" s="0"/>
      <c r="HH3225" s="0"/>
      <c r="HI3225" s="0"/>
      <c r="HJ3225" s="0"/>
      <c r="HK3225" s="0"/>
      <c r="HL3225" s="0"/>
      <c r="HM3225" s="0"/>
      <c r="HN3225" s="0"/>
      <c r="HO3225" s="0"/>
      <c r="HP3225" s="0"/>
      <c r="HQ3225" s="0"/>
      <c r="HR3225" s="0"/>
      <c r="HS3225" s="0"/>
      <c r="HT3225" s="0"/>
      <c r="HU3225" s="0"/>
      <c r="HV3225" s="0"/>
      <c r="HW3225" s="0"/>
      <c r="HX3225" s="0"/>
      <c r="HY3225" s="0"/>
      <c r="HZ3225" s="0"/>
      <c r="IA3225" s="0"/>
      <c r="IB3225" s="0"/>
      <c r="IC3225" s="0"/>
      <c r="ID3225" s="0"/>
      <c r="IE3225" s="0"/>
      <c r="IF3225" s="0"/>
      <c r="IG3225" s="0"/>
      <c r="IH3225" s="0"/>
      <c r="II3225" s="0"/>
      <c r="IJ3225" s="0"/>
      <c r="IK3225" s="0"/>
      <c r="IL3225" s="0"/>
      <c r="IM3225" s="0"/>
      <c r="IN3225" s="0"/>
      <c r="IO3225" s="0"/>
      <c r="IP3225" s="0"/>
      <c r="IQ3225" s="0"/>
      <c r="IR3225" s="0"/>
      <c r="IS3225" s="0"/>
      <c r="IT3225" s="0"/>
      <c r="IU3225" s="0"/>
      <c r="IV3225" s="0"/>
      <c r="IW3225" s="0"/>
      <c r="IX3225" s="0"/>
      <c r="IY3225" s="0"/>
      <c r="IZ3225" s="0"/>
      <c r="JA3225" s="0"/>
      <c r="JB3225" s="0"/>
      <c r="JC3225" s="0"/>
      <c r="JD3225" s="0"/>
      <c r="JE3225" s="0"/>
      <c r="JF3225" s="0"/>
      <c r="JG3225" s="0"/>
      <c r="JH3225" s="0"/>
      <c r="JI3225" s="0"/>
      <c r="JJ3225" s="0"/>
      <c r="JK3225" s="0"/>
      <c r="JL3225" s="0"/>
      <c r="JM3225" s="0"/>
      <c r="JN3225" s="0"/>
      <c r="JO3225" s="0"/>
      <c r="JP3225" s="0"/>
      <c r="JQ3225" s="0"/>
      <c r="JR3225" s="0"/>
      <c r="JS3225" s="0"/>
      <c r="JT3225" s="0"/>
      <c r="JU3225" s="0"/>
      <c r="JV3225" s="0"/>
      <c r="JW3225" s="0"/>
      <c r="JX3225" s="0"/>
      <c r="JY3225" s="0"/>
      <c r="JZ3225" s="0"/>
      <c r="KA3225" s="0"/>
      <c r="KB3225" s="0"/>
      <c r="KC3225" s="0"/>
      <c r="KD3225" s="0"/>
      <c r="KE3225" s="0"/>
      <c r="KF3225" s="0"/>
      <c r="KG3225" s="0"/>
      <c r="KH3225" s="0"/>
      <c r="KI3225" s="0"/>
      <c r="KJ3225" s="0"/>
      <c r="KK3225" s="0"/>
      <c r="KL3225" s="0"/>
      <c r="KM3225" s="0"/>
      <c r="KN3225" s="0"/>
      <c r="KO3225" s="0"/>
      <c r="KP3225" s="0"/>
      <c r="KQ3225" s="0"/>
      <c r="KR3225" s="0"/>
      <c r="KS3225" s="0"/>
      <c r="KT3225" s="0"/>
      <c r="KU3225" s="0"/>
      <c r="KV3225" s="0"/>
      <c r="KW3225" s="0"/>
      <c r="KX3225" s="0"/>
      <c r="KY3225" s="0"/>
      <c r="KZ3225" s="0"/>
      <c r="LA3225" s="0"/>
      <c r="LB3225" s="0"/>
      <c r="LC3225" s="0"/>
      <c r="LD3225" s="0"/>
      <c r="LE3225" s="0"/>
      <c r="LF3225" s="0"/>
      <c r="LG3225" s="0"/>
      <c r="LH3225" s="0"/>
      <c r="LI3225" s="0"/>
      <c r="LJ3225" s="0"/>
      <c r="LK3225" s="0"/>
      <c r="LL3225" s="0"/>
      <c r="LM3225" s="0"/>
      <c r="LN3225" s="0"/>
      <c r="LO3225" s="0"/>
      <c r="LP3225" s="0"/>
      <c r="LQ3225" s="0"/>
      <c r="LR3225" s="0"/>
      <c r="LS3225" s="0"/>
      <c r="LT3225" s="0"/>
      <c r="LU3225" s="0"/>
      <c r="LV3225" s="0"/>
      <c r="LW3225" s="0"/>
      <c r="LX3225" s="0"/>
      <c r="LY3225" s="0"/>
      <c r="LZ3225" s="0"/>
      <c r="MA3225" s="0"/>
      <c r="MB3225" s="0"/>
      <c r="MC3225" s="0"/>
      <c r="MD3225" s="0"/>
      <c r="ME3225" s="0"/>
      <c r="MF3225" s="0"/>
      <c r="MG3225" s="0"/>
      <c r="MH3225" s="0"/>
      <c r="MI3225" s="0"/>
      <c r="MJ3225" s="0"/>
      <c r="MK3225" s="0"/>
      <c r="ML3225" s="0"/>
      <c r="MM3225" s="0"/>
      <c r="MN3225" s="0"/>
      <c r="MO3225" s="0"/>
      <c r="MP3225" s="0"/>
      <c r="MQ3225" s="0"/>
      <c r="MR3225" s="0"/>
      <c r="MS3225" s="0"/>
      <c r="MT3225" s="0"/>
      <c r="MU3225" s="0"/>
      <c r="MV3225" s="0"/>
      <c r="MW3225" s="0"/>
      <c r="MX3225" s="0"/>
      <c r="MY3225" s="0"/>
      <c r="MZ3225" s="0"/>
      <c r="NA3225" s="0"/>
      <c r="NB3225" s="0"/>
      <c r="NC3225" s="0"/>
      <c r="ND3225" s="0"/>
      <c r="NE3225" s="0"/>
      <c r="NF3225" s="0"/>
      <c r="NG3225" s="0"/>
      <c r="NH3225" s="0"/>
      <c r="NI3225" s="0"/>
      <c r="NJ3225" s="0"/>
      <c r="NK3225" s="0"/>
      <c r="NL3225" s="0"/>
      <c r="NM3225" s="0"/>
      <c r="NN3225" s="0"/>
      <c r="NO3225" s="0"/>
      <c r="NP3225" s="0"/>
      <c r="NQ3225" s="0"/>
      <c r="NR3225" s="0"/>
      <c r="NS3225" s="0"/>
      <c r="NT3225" s="0"/>
      <c r="NU3225" s="0"/>
      <c r="NV3225" s="0"/>
      <c r="NW3225" s="0"/>
      <c r="NX3225" s="0"/>
      <c r="NY3225" s="0"/>
      <c r="NZ3225" s="0"/>
      <c r="OA3225" s="0"/>
      <c r="OB3225" s="0"/>
      <c r="OC3225" s="0"/>
      <c r="OD3225" s="0"/>
      <c r="OE3225" s="0"/>
      <c r="OF3225" s="0"/>
      <c r="OG3225" s="0"/>
      <c r="OH3225" s="0"/>
      <c r="OI3225" s="0"/>
      <c r="OJ3225" s="0"/>
      <c r="OK3225" s="0"/>
      <c r="OL3225" s="0"/>
      <c r="OM3225" s="0"/>
      <c r="ON3225" s="0"/>
      <c r="OO3225" s="0"/>
      <c r="OP3225" s="0"/>
      <c r="OQ3225" s="0"/>
      <c r="OR3225" s="0"/>
      <c r="OS3225" s="0"/>
      <c r="OT3225" s="0"/>
      <c r="OU3225" s="0"/>
      <c r="OV3225" s="0"/>
      <c r="OW3225" s="0"/>
      <c r="OX3225" s="0"/>
      <c r="OY3225" s="0"/>
      <c r="OZ3225" s="0"/>
      <c r="PA3225" s="0"/>
      <c r="PB3225" s="0"/>
      <c r="PC3225" s="0"/>
      <c r="PD3225" s="0"/>
      <c r="PE3225" s="0"/>
      <c r="PF3225" s="0"/>
      <c r="PG3225" s="0"/>
      <c r="PH3225" s="0"/>
      <c r="PI3225" s="0"/>
      <c r="PJ3225" s="0"/>
      <c r="PK3225" s="0"/>
      <c r="PL3225" s="0"/>
      <c r="PM3225" s="0"/>
      <c r="PN3225" s="0"/>
      <c r="PO3225" s="0"/>
      <c r="PP3225" s="0"/>
      <c r="PQ3225" s="0"/>
      <c r="PR3225" s="0"/>
      <c r="PS3225" s="0"/>
      <c r="PT3225" s="0"/>
      <c r="PU3225" s="0"/>
      <c r="PV3225" s="0"/>
      <c r="PW3225" s="0"/>
      <c r="PX3225" s="0"/>
      <c r="PY3225" s="0"/>
      <c r="PZ3225" s="0"/>
      <c r="QA3225" s="0"/>
      <c r="QB3225" s="0"/>
      <c r="QC3225" s="0"/>
      <c r="QD3225" s="0"/>
      <c r="QE3225" s="0"/>
      <c r="QF3225" s="0"/>
      <c r="QG3225" s="0"/>
      <c r="QH3225" s="0"/>
      <c r="QI3225" s="0"/>
      <c r="QJ3225" s="0"/>
      <c r="QK3225" s="0"/>
      <c r="QL3225" s="0"/>
      <c r="QM3225" s="0"/>
      <c r="QN3225" s="0"/>
      <c r="QO3225" s="0"/>
      <c r="QP3225" s="0"/>
      <c r="QQ3225" s="0"/>
      <c r="QR3225" s="0"/>
      <c r="QS3225" s="0"/>
      <c r="QT3225" s="0"/>
      <c r="QU3225" s="0"/>
      <c r="QV3225" s="0"/>
      <c r="QW3225" s="0"/>
      <c r="QX3225" s="0"/>
      <c r="QY3225" s="0"/>
      <c r="QZ3225" s="0"/>
      <c r="RA3225" s="0"/>
      <c r="RB3225" s="0"/>
      <c r="RC3225" s="0"/>
      <c r="RD3225" s="0"/>
      <c r="RE3225" s="0"/>
      <c r="RF3225" s="0"/>
      <c r="RG3225" s="0"/>
      <c r="RH3225" s="0"/>
      <c r="RI3225" s="0"/>
      <c r="RJ3225" s="0"/>
      <c r="RK3225" s="0"/>
      <c r="RL3225" s="0"/>
      <c r="RM3225" s="0"/>
      <c r="RN3225" s="0"/>
      <c r="RO3225" s="0"/>
      <c r="RP3225" s="0"/>
      <c r="RQ3225" s="0"/>
      <c r="RR3225" s="0"/>
      <c r="RS3225" s="0"/>
      <c r="RT3225" s="0"/>
      <c r="RU3225" s="0"/>
      <c r="RV3225" s="0"/>
      <c r="RW3225" s="0"/>
      <c r="RX3225" s="0"/>
      <c r="RY3225" s="0"/>
      <c r="RZ3225" s="0"/>
      <c r="SA3225" s="0"/>
      <c r="SB3225" s="0"/>
      <c r="SC3225" s="0"/>
      <c r="SD3225" s="0"/>
      <c r="SE3225" s="0"/>
      <c r="SF3225" s="0"/>
      <c r="SG3225" s="0"/>
      <c r="SH3225" s="0"/>
      <c r="SI3225" s="0"/>
      <c r="SJ3225" s="0"/>
      <c r="SK3225" s="0"/>
      <c r="SL3225" s="0"/>
      <c r="SM3225" s="0"/>
      <c r="SN3225" s="0"/>
      <c r="SO3225" s="0"/>
      <c r="SP3225" s="0"/>
      <c r="SQ3225" s="0"/>
      <c r="SR3225" s="0"/>
      <c r="SS3225" s="0"/>
      <c r="ST3225" s="0"/>
      <c r="SU3225" s="0"/>
      <c r="SV3225" s="0"/>
      <c r="SW3225" s="0"/>
      <c r="SX3225" s="0"/>
      <c r="SY3225" s="0"/>
      <c r="SZ3225" s="0"/>
      <c r="TA3225" s="0"/>
      <c r="TB3225" s="0"/>
      <c r="TC3225" s="0"/>
      <c r="TD3225" s="0"/>
      <c r="TE3225" s="0"/>
      <c r="TF3225" s="0"/>
      <c r="TG3225" s="0"/>
      <c r="TH3225" s="0"/>
      <c r="TI3225" s="0"/>
      <c r="TJ3225" s="0"/>
      <c r="TK3225" s="0"/>
      <c r="TL3225" s="0"/>
      <c r="TM3225" s="0"/>
      <c r="TN3225" s="0"/>
      <c r="TO3225" s="0"/>
      <c r="TP3225" s="0"/>
      <c r="TQ3225" s="0"/>
      <c r="TR3225" s="0"/>
      <c r="TS3225" s="0"/>
      <c r="TT3225" s="0"/>
      <c r="TU3225" s="0"/>
      <c r="TV3225" s="0"/>
      <c r="TW3225" s="0"/>
      <c r="TX3225" s="0"/>
      <c r="TY3225" s="0"/>
      <c r="TZ3225" s="0"/>
      <c r="UA3225" s="0"/>
      <c r="UB3225" s="0"/>
      <c r="UC3225" s="0"/>
      <c r="UD3225" s="0"/>
      <c r="UE3225" s="0"/>
      <c r="UF3225" s="0"/>
      <c r="UG3225" s="0"/>
      <c r="UH3225" s="0"/>
      <c r="UI3225" s="0"/>
      <c r="UJ3225" s="0"/>
      <c r="UK3225" s="0"/>
      <c r="UL3225" s="0"/>
      <c r="UM3225" s="0"/>
      <c r="UN3225" s="0"/>
      <c r="UO3225" s="0"/>
      <c r="UP3225" s="0"/>
      <c r="UQ3225" s="0"/>
      <c r="UR3225" s="0"/>
      <c r="US3225" s="0"/>
      <c r="UT3225" s="0"/>
      <c r="UU3225" s="0"/>
      <c r="UV3225" s="0"/>
      <c r="UW3225" s="0"/>
      <c r="UX3225" s="0"/>
      <c r="UY3225" s="0"/>
      <c r="UZ3225" s="0"/>
      <c r="VA3225" s="0"/>
      <c r="VB3225" s="0"/>
      <c r="VC3225" s="0"/>
      <c r="VD3225" s="0"/>
      <c r="VE3225" s="0"/>
      <c r="VF3225" s="0"/>
      <c r="VG3225" s="0"/>
      <c r="VH3225" s="0"/>
      <c r="VI3225" s="0"/>
      <c r="VJ3225" s="0"/>
      <c r="VK3225" s="0"/>
      <c r="VL3225" s="0"/>
      <c r="VM3225" s="0"/>
      <c r="VN3225" s="0"/>
      <c r="VO3225" s="0"/>
      <c r="VP3225" s="0"/>
      <c r="VQ3225" s="0"/>
      <c r="VR3225" s="0"/>
      <c r="VS3225" s="0"/>
      <c r="VT3225" s="0"/>
      <c r="VU3225" s="0"/>
      <c r="VV3225" s="0"/>
      <c r="VW3225" s="0"/>
      <c r="VX3225" s="0"/>
      <c r="VY3225" s="0"/>
      <c r="VZ3225" s="0"/>
      <c r="WA3225" s="0"/>
      <c r="WB3225" s="0"/>
      <c r="WC3225" s="0"/>
      <c r="WD3225" s="0"/>
      <c r="WE3225" s="0"/>
      <c r="WF3225" s="0"/>
      <c r="WG3225" s="0"/>
      <c r="WH3225" s="0"/>
      <c r="WI3225" s="0"/>
      <c r="WJ3225" s="0"/>
      <c r="WK3225" s="0"/>
      <c r="WL3225" s="0"/>
      <c r="WM3225" s="0"/>
      <c r="WN3225" s="0"/>
      <c r="WO3225" s="0"/>
      <c r="WP3225" s="0"/>
      <c r="WQ3225" s="0"/>
      <c r="WR3225" s="0"/>
      <c r="WS3225" s="0"/>
      <c r="WT3225" s="0"/>
      <c r="WU3225" s="0"/>
      <c r="WV3225" s="0"/>
      <c r="WW3225" s="0"/>
      <c r="WX3225" s="0"/>
      <c r="WY3225" s="0"/>
      <c r="WZ3225" s="0"/>
      <c r="XA3225" s="0"/>
      <c r="XB3225" s="0"/>
      <c r="XC3225" s="0"/>
      <c r="XD3225" s="0"/>
      <c r="XE3225" s="0"/>
      <c r="XF3225" s="0"/>
      <c r="XG3225" s="0"/>
      <c r="XH3225" s="0"/>
      <c r="XI3225" s="0"/>
      <c r="XJ3225" s="0"/>
      <c r="XK3225" s="0"/>
      <c r="XL3225" s="0"/>
      <c r="XM3225" s="0"/>
      <c r="XN3225" s="0"/>
      <c r="XO3225" s="0"/>
      <c r="XP3225" s="0"/>
      <c r="XQ3225" s="0"/>
      <c r="XR3225" s="0"/>
      <c r="XS3225" s="0"/>
      <c r="XT3225" s="0"/>
      <c r="XU3225" s="0"/>
      <c r="XV3225" s="0"/>
      <c r="XW3225" s="0"/>
      <c r="XX3225" s="0"/>
      <c r="XY3225" s="0"/>
      <c r="XZ3225" s="0"/>
      <c r="YA3225" s="0"/>
      <c r="YB3225" s="0"/>
      <c r="YC3225" s="0"/>
      <c r="YD3225" s="0"/>
      <c r="YE3225" s="0"/>
      <c r="YF3225" s="0"/>
      <c r="YG3225" s="0"/>
      <c r="YH3225" s="0"/>
      <c r="YI3225" s="0"/>
      <c r="YJ3225" s="0"/>
      <c r="YK3225" s="0"/>
      <c r="YL3225" s="0"/>
      <c r="YM3225" s="0"/>
      <c r="YN3225" s="0"/>
      <c r="YO3225" s="0"/>
      <c r="YP3225" s="0"/>
      <c r="YQ3225" s="0"/>
      <c r="YR3225" s="0"/>
      <c r="YS3225" s="0"/>
      <c r="YT3225" s="0"/>
      <c r="YU3225" s="0"/>
      <c r="YV3225" s="0"/>
      <c r="YW3225" s="0"/>
      <c r="YX3225" s="0"/>
      <c r="YY3225" s="0"/>
      <c r="YZ3225" s="0"/>
      <c r="ZA3225" s="0"/>
      <c r="ZB3225" s="0"/>
      <c r="ZC3225" s="0"/>
      <c r="ZD3225" s="0"/>
      <c r="ZE3225" s="0"/>
      <c r="ZF3225" s="0"/>
      <c r="ZG3225" s="0"/>
      <c r="ZH3225" s="0"/>
      <c r="ZI3225" s="0"/>
      <c r="ZJ3225" s="0"/>
      <c r="ZK3225" s="0"/>
      <c r="ZL3225" s="0"/>
      <c r="ZM3225" s="0"/>
      <c r="ZN3225" s="0"/>
      <c r="ZO3225" s="0"/>
      <c r="ZP3225" s="0"/>
      <c r="ZQ3225" s="0"/>
      <c r="ZR3225" s="0"/>
      <c r="ZS3225" s="0"/>
      <c r="ZT3225" s="0"/>
      <c r="ZU3225" s="0"/>
      <c r="ZV3225" s="0"/>
      <c r="ZW3225" s="0"/>
      <c r="ZX3225" s="0"/>
      <c r="ZY3225" s="0"/>
      <c r="ZZ3225" s="0"/>
      <c r="AAA3225" s="0"/>
      <c r="AAB3225" s="0"/>
      <c r="AAC3225" s="0"/>
      <c r="AAD3225" s="0"/>
      <c r="AAE3225" s="0"/>
      <c r="AAF3225" s="0"/>
      <c r="AAG3225" s="0"/>
      <c r="AAH3225" s="0"/>
      <c r="AAI3225" s="0"/>
      <c r="AAJ3225" s="0"/>
      <c r="AAK3225" s="0"/>
      <c r="AAL3225" s="0"/>
      <c r="AAM3225" s="0"/>
      <c r="AAN3225" s="0"/>
      <c r="AAO3225" s="0"/>
      <c r="AAP3225" s="0"/>
      <c r="AAQ3225" s="0"/>
      <c r="AAR3225" s="0"/>
      <c r="AAS3225" s="0"/>
      <c r="AAT3225" s="0"/>
      <c r="AAU3225" s="0"/>
      <c r="AAV3225" s="0"/>
      <c r="AAW3225" s="0"/>
      <c r="AAX3225" s="0"/>
      <c r="AAY3225" s="0"/>
      <c r="AAZ3225" s="0"/>
      <c r="ABA3225" s="0"/>
      <c r="ABB3225" s="0"/>
      <c r="ABC3225" s="0"/>
      <c r="ABD3225" s="0"/>
      <c r="ABE3225" s="0"/>
      <c r="ABF3225" s="0"/>
      <c r="ABG3225" s="0"/>
      <c r="ABH3225" s="0"/>
      <c r="ABI3225" s="0"/>
      <c r="ABJ3225" s="0"/>
      <c r="ABK3225" s="0"/>
      <c r="ABL3225" s="0"/>
      <c r="ABM3225" s="0"/>
      <c r="ABN3225" s="0"/>
      <c r="ABO3225" s="0"/>
      <c r="ABP3225" s="0"/>
      <c r="ABQ3225" s="0"/>
      <c r="ABR3225" s="0"/>
      <c r="ABS3225" s="0"/>
      <c r="ABT3225" s="0"/>
      <c r="ABU3225" s="0"/>
      <c r="ABV3225" s="0"/>
      <c r="ABW3225" s="0"/>
      <c r="ABX3225" s="0"/>
      <c r="ABY3225" s="0"/>
      <c r="ABZ3225" s="0"/>
      <c r="ACA3225" s="0"/>
      <c r="ACB3225" s="0"/>
      <c r="ACC3225" s="0"/>
      <c r="ACD3225" s="0"/>
      <c r="ACE3225" s="0"/>
      <c r="ACF3225" s="0"/>
      <c r="ACG3225" s="0"/>
      <c r="ACH3225" s="0"/>
      <c r="ACI3225" s="0"/>
      <c r="ACJ3225" s="0"/>
      <c r="ACK3225" s="0"/>
      <c r="ACL3225" s="0"/>
      <c r="ACM3225" s="0"/>
      <c r="ACN3225" s="0"/>
      <c r="ACO3225" s="0"/>
      <c r="ACP3225" s="0"/>
      <c r="ACQ3225" s="0"/>
      <c r="ACR3225" s="0"/>
      <c r="ACS3225" s="0"/>
      <c r="ACT3225" s="0"/>
      <c r="ACU3225" s="0"/>
      <c r="ACV3225" s="0"/>
      <c r="ACW3225" s="0"/>
      <c r="ACX3225" s="0"/>
      <c r="ACY3225" s="0"/>
      <c r="ACZ3225" s="0"/>
      <c r="ADA3225" s="0"/>
      <c r="ADB3225" s="0"/>
      <c r="ADC3225" s="0"/>
      <c r="ADD3225" s="0"/>
      <c r="ADE3225" s="0"/>
      <c r="ADF3225" s="0"/>
      <c r="ADG3225" s="0"/>
      <c r="ADH3225" s="0"/>
      <c r="ADI3225" s="0"/>
      <c r="ADJ3225" s="0"/>
      <c r="ADK3225" s="0"/>
      <c r="ADL3225" s="0"/>
      <c r="ADM3225" s="0"/>
      <c r="ADN3225" s="0"/>
      <c r="ADO3225" s="0"/>
      <c r="ADP3225" s="0"/>
      <c r="ADQ3225" s="0"/>
      <c r="ADR3225" s="0"/>
      <c r="ADS3225" s="0"/>
      <c r="ADT3225" s="0"/>
      <c r="ADU3225" s="0"/>
      <c r="ADV3225" s="0"/>
      <c r="ADW3225" s="0"/>
      <c r="ADX3225" s="0"/>
      <c r="ADY3225" s="0"/>
      <c r="ADZ3225" s="0"/>
      <c r="AEA3225" s="0"/>
      <c r="AEB3225" s="0"/>
      <c r="AEC3225" s="0"/>
      <c r="AED3225" s="0"/>
      <c r="AEE3225" s="0"/>
      <c r="AEF3225" s="0"/>
      <c r="AEG3225" s="0"/>
      <c r="AEH3225" s="0"/>
      <c r="AEI3225" s="0"/>
      <c r="AEJ3225" s="0"/>
      <c r="AEK3225" s="0"/>
      <c r="AEL3225" s="0"/>
      <c r="AEM3225" s="0"/>
      <c r="AEN3225" s="0"/>
      <c r="AEO3225" s="0"/>
      <c r="AEP3225" s="0"/>
      <c r="AEQ3225" s="0"/>
      <c r="AER3225" s="0"/>
      <c r="AES3225" s="0"/>
      <c r="AET3225" s="0"/>
      <c r="AEU3225" s="0"/>
      <c r="AEV3225" s="0"/>
      <c r="AEW3225" s="0"/>
      <c r="AEX3225" s="0"/>
      <c r="AEY3225" s="0"/>
      <c r="AEZ3225" s="0"/>
      <c r="AFA3225" s="0"/>
      <c r="AFB3225" s="0"/>
      <c r="AFC3225" s="0"/>
      <c r="AFD3225" s="0"/>
      <c r="AFE3225" s="0"/>
      <c r="AFF3225" s="0"/>
      <c r="AFG3225" s="0"/>
      <c r="AFH3225" s="0"/>
      <c r="AFI3225" s="0"/>
      <c r="AFJ3225" s="0"/>
      <c r="AFK3225" s="0"/>
      <c r="AFL3225" s="0"/>
      <c r="AFM3225" s="0"/>
      <c r="AFN3225" s="0"/>
      <c r="AFO3225" s="0"/>
      <c r="AFP3225" s="0"/>
      <c r="AFQ3225" s="0"/>
      <c r="AFR3225" s="0"/>
      <c r="AFS3225" s="0"/>
      <c r="AFT3225" s="0"/>
      <c r="AFU3225" s="0"/>
      <c r="AFV3225" s="0"/>
      <c r="AFW3225" s="0"/>
      <c r="AFX3225" s="0"/>
      <c r="AFY3225" s="0"/>
      <c r="AFZ3225" s="0"/>
      <c r="AGA3225" s="0"/>
      <c r="AGB3225" s="0"/>
      <c r="AGC3225" s="0"/>
      <c r="AGD3225" s="0"/>
      <c r="AGE3225" s="0"/>
      <c r="AGF3225" s="0"/>
      <c r="AGG3225" s="0"/>
      <c r="AGH3225" s="0"/>
      <c r="AGI3225" s="0"/>
      <c r="AGJ3225" s="0"/>
      <c r="AGK3225" s="0"/>
      <c r="AGL3225" s="0"/>
      <c r="AGM3225" s="0"/>
      <c r="AGN3225" s="0"/>
      <c r="AGO3225" s="0"/>
      <c r="AGP3225" s="0"/>
      <c r="AGQ3225" s="0"/>
      <c r="AGR3225" s="0"/>
      <c r="AGS3225" s="0"/>
      <c r="AGT3225" s="0"/>
      <c r="AGU3225" s="0"/>
      <c r="AGV3225" s="0"/>
      <c r="AGW3225" s="0"/>
      <c r="AGX3225" s="0"/>
      <c r="AGY3225" s="0"/>
      <c r="AGZ3225" s="0"/>
      <c r="AHA3225" s="0"/>
      <c r="AHB3225" s="0"/>
      <c r="AHC3225" s="0"/>
      <c r="AHD3225" s="0"/>
      <c r="AHE3225" s="0"/>
      <c r="AHF3225" s="0"/>
      <c r="AHG3225" s="0"/>
      <c r="AHH3225" s="0"/>
      <c r="AHI3225" s="0"/>
      <c r="AHJ3225" s="0"/>
      <c r="AHK3225" s="0"/>
      <c r="AHL3225" s="0"/>
      <c r="AHM3225" s="0"/>
      <c r="AHN3225" s="0"/>
      <c r="AHO3225" s="0"/>
      <c r="AHP3225" s="0"/>
      <c r="AHQ3225" s="0"/>
      <c r="AHR3225" s="0"/>
      <c r="AHS3225" s="0"/>
      <c r="AHT3225" s="0"/>
      <c r="AHU3225" s="0"/>
      <c r="AHV3225" s="0"/>
      <c r="AHW3225" s="0"/>
      <c r="AHX3225" s="0"/>
      <c r="AHY3225" s="0"/>
      <c r="AHZ3225" s="0"/>
      <c r="AIA3225" s="0"/>
      <c r="AIB3225" s="0"/>
      <c r="AIC3225" s="0"/>
      <c r="AID3225" s="0"/>
      <c r="AIE3225" s="0"/>
      <c r="AIF3225" s="0"/>
      <c r="AIG3225" s="0"/>
      <c r="AIH3225" s="0"/>
      <c r="AII3225" s="0"/>
      <c r="AIJ3225" s="0"/>
      <c r="AIK3225" s="0"/>
      <c r="AIL3225" s="0"/>
      <c r="AIM3225" s="0"/>
      <c r="AIN3225" s="0"/>
      <c r="AIO3225" s="0"/>
      <c r="AIP3225" s="0"/>
      <c r="AIQ3225" s="0"/>
      <c r="AIR3225" s="0"/>
      <c r="AIS3225" s="0"/>
      <c r="AIT3225" s="0"/>
      <c r="AIU3225" s="0"/>
      <c r="AIV3225" s="0"/>
      <c r="AIW3225" s="0"/>
      <c r="AIX3225" s="0"/>
      <c r="AIY3225" s="0"/>
      <c r="AIZ3225" s="0"/>
      <c r="AJA3225" s="0"/>
      <c r="AJB3225" s="0"/>
      <c r="AJC3225" s="0"/>
      <c r="AJD3225" s="0"/>
      <c r="AJE3225" s="0"/>
      <c r="AJF3225" s="0"/>
      <c r="AJG3225" s="0"/>
      <c r="AJH3225" s="0"/>
      <c r="AJI3225" s="0"/>
      <c r="AJJ3225" s="0"/>
      <c r="AJK3225" s="0"/>
      <c r="AJL3225" s="0"/>
      <c r="AJM3225" s="0"/>
      <c r="AJN3225" s="0"/>
      <c r="AJO3225" s="0"/>
      <c r="AJP3225" s="0"/>
      <c r="AJQ3225" s="0"/>
      <c r="AJR3225" s="0"/>
      <c r="AJS3225" s="0"/>
      <c r="AJT3225" s="0"/>
      <c r="AJU3225" s="0"/>
      <c r="AJV3225" s="0"/>
      <c r="AJW3225" s="0"/>
      <c r="AJX3225" s="0"/>
      <c r="AJY3225" s="0"/>
      <c r="AJZ3225" s="0"/>
      <c r="AKA3225" s="0"/>
      <c r="AKB3225" s="0"/>
      <c r="AKC3225" s="0"/>
      <c r="AKD3225" s="0"/>
      <c r="AKE3225" s="0"/>
      <c r="AKF3225" s="0"/>
      <c r="AKG3225" s="0"/>
      <c r="AKH3225" s="0"/>
      <c r="AKI3225" s="0"/>
      <c r="AKJ3225" s="0"/>
      <c r="AKK3225" s="0"/>
      <c r="AKL3225" s="0"/>
      <c r="AKM3225" s="0"/>
      <c r="AKN3225" s="0"/>
      <c r="AKO3225" s="0"/>
      <c r="AKP3225" s="0"/>
      <c r="AKQ3225" s="0"/>
      <c r="AKR3225" s="0"/>
      <c r="AKS3225" s="0"/>
      <c r="AKT3225" s="0"/>
      <c r="AKU3225" s="0"/>
      <c r="AKV3225" s="0"/>
      <c r="AKW3225" s="0"/>
      <c r="AKX3225" s="0"/>
      <c r="AKY3225" s="0"/>
      <c r="AKZ3225" s="0"/>
      <c r="ALA3225" s="0"/>
      <c r="ALB3225" s="0"/>
      <c r="ALC3225" s="0"/>
      <c r="ALD3225" s="0"/>
      <c r="ALE3225" s="0"/>
      <c r="ALF3225" s="0"/>
      <c r="ALG3225" s="0"/>
      <c r="ALH3225" s="0"/>
      <c r="ALI3225" s="0"/>
      <c r="ALJ3225" s="0"/>
      <c r="ALK3225" s="0"/>
      <c r="ALL3225" s="0"/>
      <c r="ALM3225" s="0"/>
      <c r="ALN3225" s="0"/>
      <c r="ALO3225" s="0"/>
      <c r="ALP3225" s="0"/>
      <c r="ALQ3225" s="0"/>
      <c r="ALR3225" s="0"/>
      <c r="ALS3225" s="0"/>
      <c r="ALT3225" s="0"/>
      <c r="ALU3225" s="0"/>
      <c r="ALV3225" s="0"/>
      <c r="ALW3225" s="0"/>
      <c r="ALX3225" s="0"/>
      <c r="ALY3225" s="0"/>
      <c r="ALZ3225" s="0"/>
      <c r="AMA3225" s="0"/>
      <c r="AMB3225" s="0"/>
      <c r="AMC3225" s="0"/>
      <c r="AMD3225" s="0"/>
      <c r="AME3225" s="0"/>
      <c r="AMF3225" s="0"/>
      <c r="AMG3225" s="0"/>
      <c r="AMH3225" s="0"/>
      <c r="AMI3225" s="0"/>
    </row>
    <row r="3226" customFormat="false" ht="12.75" hidden="false" customHeight="false" outlineLevel="0" collapsed="false">
      <c r="A3226" s="1" t="s">
        <v>3462</v>
      </c>
      <c r="C3226" s="27" t="s">
        <v>3471</v>
      </c>
      <c r="D3226" s="27" t="s">
        <v>13</v>
      </c>
      <c r="E3226" s="97"/>
      <c r="F3226" s="31"/>
      <c r="G3226" s="27"/>
      <c r="H3226" s="30" t="s">
        <v>168</v>
      </c>
      <c r="I3226" s="31" t="n">
        <v>2.45</v>
      </c>
      <c r="J3226" s="31" t="s">
        <v>3437</v>
      </c>
      <c r="BM3226" s="0"/>
      <c r="BN3226" s="0"/>
      <c r="BO3226" s="0"/>
      <c r="BP3226" s="0"/>
      <c r="BQ3226" s="0"/>
      <c r="BR3226" s="0"/>
      <c r="BS3226" s="0"/>
      <c r="BT3226" s="0"/>
      <c r="BU3226" s="0"/>
      <c r="BV3226" s="0"/>
      <c r="BW3226" s="0"/>
      <c r="BX3226" s="0"/>
      <c r="BY3226" s="0"/>
      <c r="BZ3226" s="0"/>
      <c r="CA3226" s="0"/>
      <c r="CB3226" s="0"/>
      <c r="CC3226" s="0"/>
      <c r="CD3226" s="0"/>
      <c r="CE3226" s="0"/>
      <c r="CF3226" s="0"/>
      <c r="CG3226" s="0"/>
      <c r="CH3226" s="0"/>
      <c r="CI3226" s="0"/>
      <c r="CJ3226" s="0"/>
      <c r="CK3226" s="0"/>
      <c r="CL3226" s="0"/>
      <c r="CM3226" s="0"/>
      <c r="CN3226" s="0"/>
      <c r="CO3226" s="0"/>
      <c r="CP3226" s="0"/>
      <c r="CQ3226" s="0"/>
      <c r="CR3226" s="0"/>
      <c r="CS3226" s="0"/>
      <c r="CT3226" s="0"/>
      <c r="CU3226" s="0"/>
      <c r="CV3226" s="0"/>
      <c r="CW3226" s="0"/>
      <c r="CX3226" s="0"/>
      <c r="CY3226" s="0"/>
      <c r="CZ3226" s="0"/>
      <c r="DA3226" s="0"/>
      <c r="DB3226" s="0"/>
      <c r="DC3226" s="0"/>
      <c r="DD3226" s="0"/>
      <c r="DE3226" s="0"/>
      <c r="DF3226" s="0"/>
      <c r="DG3226" s="0"/>
      <c r="DH3226" s="0"/>
      <c r="DI3226" s="0"/>
      <c r="DJ3226" s="0"/>
      <c r="DK3226" s="0"/>
      <c r="DL3226" s="0"/>
      <c r="DM3226" s="0"/>
      <c r="DN3226" s="0"/>
      <c r="DO3226" s="0"/>
      <c r="DP3226" s="0"/>
      <c r="DQ3226" s="0"/>
      <c r="DR3226" s="0"/>
      <c r="DS3226" s="0"/>
      <c r="DT3226" s="0"/>
      <c r="DU3226" s="0"/>
      <c r="DV3226" s="0"/>
      <c r="DW3226" s="0"/>
      <c r="DX3226" s="0"/>
      <c r="DY3226" s="0"/>
      <c r="DZ3226" s="0"/>
      <c r="EA3226" s="0"/>
      <c r="EB3226" s="0"/>
      <c r="EC3226" s="0"/>
      <c r="ED3226" s="0"/>
      <c r="EE3226" s="0"/>
      <c r="EF3226" s="0"/>
      <c r="EG3226" s="0"/>
      <c r="EH3226" s="0"/>
      <c r="EI3226" s="0"/>
      <c r="EJ3226" s="0"/>
      <c r="EK3226" s="0"/>
      <c r="EL3226" s="0"/>
      <c r="EM3226" s="0"/>
      <c r="EN3226" s="0"/>
      <c r="EO3226" s="0"/>
      <c r="EP3226" s="0"/>
      <c r="EQ3226" s="0"/>
      <c r="ER3226" s="0"/>
      <c r="ES3226" s="0"/>
      <c r="ET3226" s="0"/>
      <c r="EU3226" s="0"/>
      <c r="EV3226" s="0"/>
      <c r="EW3226" s="0"/>
      <c r="EX3226" s="0"/>
      <c r="EY3226" s="0"/>
      <c r="EZ3226" s="0"/>
      <c r="FA3226" s="0"/>
      <c r="FB3226" s="0"/>
      <c r="FC3226" s="0"/>
      <c r="FD3226" s="0"/>
      <c r="FE3226" s="0"/>
      <c r="FF3226" s="0"/>
      <c r="FG3226" s="0"/>
      <c r="FH3226" s="0"/>
      <c r="FI3226" s="0"/>
      <c r="FJ3226" s="0"/>
      <c r="FK3226" s="0"/>
      <c r="FL3226" s="0"/>
      <c r="FM3226" s="0"/>
      <c r="FN3226" s="0"/>
      <c r="FO3226" s="0"/>
      <c r="FP3226" s="0"/>
      <c r="FQ3226" s="0"/>
      <c r="FR3226" s="0"/>
      <c r="FS3226" s="0"/>
      <c r="FT3226" s="0"/>
      <c r="FU3226" s="0"/>
      <c r="FV3226" s="0"/>
      <c r="FW3226" s="0"/>
      <c r="FX3226" s="0"/>
      <c r="FY3226" s="0"/>
      <c r="FZ3226" s="0"/>
      <c r="GA3226" s="0"/>
      <c r="GB3226" s="0"/>
      <c r="GC3226" s="0"/>
      <c r="GD3226" s="0"/>
      <c r="GE3226" s="0"/>
      <c r="GF3226" s="0"/>
      <c r="GG3226" s="0"/>
      <c r="GH3226" s="0"/>
      <c r="GI3226" s="0"/>
      <c r="GJ3226" s="0"/>
      <c r="GK3226" s="0"/>
      <c r="GL3226" s="0"/>
      <c r="GM3226" s="0"/>
      <c r="GN3226" s="0"/>
      <c r="GO3226" s="0"/>
      <c r="GP3226" s="0"/>
      <c r="GQ3226" s="0"/>
      <c r="GR3226" s="0"/>
      <c r="GS3226" s="0"/>
      <c r="GT3226" s="0"/>
      <c r="GU3226" s="0"/>
      <c r="GV3226" s="0"/>
      <c r="GW3226" s="0"/>
      <c r="GX3226" s="0"/>
      <c r="GY3226" s="0"/>
      <c r="GZ3226" s="0"/>
      <c r="HA3226" s="0"/>
      <c r="HB3226" s="0"/>
      <c r="HC3226" s="0"/>
      <c r="HD3226" s="0"/>
      <c r="HE3226" s="0"/>
      <c r="HF3226" s="0"/>
      <c r="HG3226" s="0"/>
      <c r="HH3226" s="0"/>
      <c r="HI3226" s="0"/>
      <c r="HJ3226" s="0"/>
      <c r="HK3226" s="0"/>
      <c r="HL3226" s="0"/>
      <c r="HM3226" s="0"/>
      <c r="HN3226" s="0"/>
      <c r="HO3226" s="0"/>
      <c r="HP3226" s="0"/>
      <c r="HQ3226" s="0"/>
      <c r="HR3226" s="0"/>
      <c r="HS3226" s="0"/>
      <c r="HT3226" s="0"/>
      <c r="HU3226" s="0"/>
      <c r="HV3226" s="0"/>
      <c r="HW3226" s="0"/>
      <c r="HX3226" s="0"/>
      <c r="HY3226" s="0"/>
      <c r="HZ3226" s="0"/>
      <c r="IA3226" s="0"/>
      <c r="IB3226" s="0"/>
      <c r="IC3226" s="0"/>
      <c r="ID3226" s="0"/>
      <c r="IE3226" s="0"/>
      <c r="IF3226" s="0"/>
      <c r="IG3226" s="0"/>
      <c r="IH3226" s="0"/>
      <c r="II3226" s="0"/>
      <c r="IJ3226" s="0"/>
      <c r="IK3226" s="0"/>
      <c r="IL3226" s="0"/>
      <c r="IM3226" s="0"/>
      <c r="IN3226" s="0"/>
      <c r="IO3226" s="0"/>
      <c r="IP3226" s="0"/>
      <c r="IQ3226" s="0"/>
      <c r="IR3226" s="0"/>
      <c r="IS3226" s="0"/>
      <c r="IT3226" s="0"/>
      <c r="IU3226" s="0"/>
      <c r="IV3226" s="0"/>
      <c r="IW3226" s="0"/>
      <c r="IX3226" s="0"/>
      <c r="IY3226" s="0"/>
      <c r="IZ3226" s="0"/>
      <c r="JA3226" s="0"/>
      <c r="JB3226" s="0"/>
      <c r="JC3226" s="0"/>
      <c r="JD3226" s="0"/>
      <c r="JE3226" s="0"/>
      <c r="JF3226" s="0"/>
      <c r="JG3226" s="0"/>
      <c r="JH3226" s="0"/>
      <c r="JI3226" s="0"/>
      <c r="JJ3226" s="0"/>
      <c r="JK3226" s="0"/>
      <c r="JL3226" s="0"/>
      <c r="JM3226" s="0"/>
      <c r="JN3226" s="0"/>
      <c r="JO3226" s="0"/>
      <c r="JP3226" s="0"/>
      <c r="JQ3226" s="0"/>
      <c r="JR3226" s="0"/>
      <c r="JS3226" s="0"/>
      <c r="JT3226" s="0"/>
      <c r="JU3226" s="0"/>
      <c r="JV3226" s="0"/>
      <c r="JW3226" s="0"/>
      <c r="JX3226" s="0"/>
      <c r="JY3226" s="0"/>
      <c r="JZ3226" s="0"/>
      <c r="KA3226" s="0"/>
      <c r="KB3226" s="0"/>
      <c r="KC3226" s="0"/>
      <c r="KD3226" s="0"/>
      <c r="KE3226" s="0"/>
      <c r="KF3226" s="0"/>
      <c r="KG3226" s="0"/>
      <c r="KH3226" s="0"/>
      <c r="KI3226" s="0"/>
      <c r="KJ3226" s="0"/>
      <c r="KK3226" s="0"/>
      <c r="KL3226" s="0"/>
      <c r="KM3226" s="0"/>
      <c r="KN3226" s="0"/>
      <c r="KO3226" s="0"/>
      <c r="KP3226" s="0"/>
      <c r="KQ3226" s="0"/>
      <c r="KR3226" s="0"/>
      <c r="KS3226" s="0"/>
      <c r="KT3226" s="0"/>
      <c r="KU3226" s="0"/>
      <c r="KV3226" s="0"/>
      <c r="KW3226" s="0"/>
      <c r="KX3226" s="0"/>
      <c r="KY3226" s="0"/>
      <c r="KZ3226" s="0"/>
      <c r="LA3226" s="0"/>
      <c r="LB3226" s="0"/>
      <c r="LC3226" s="0"/>
      <c r="LD3226" s="0"/>
      <c r="LE3226" s="0"/>
      <c r="LF3226" s="0"/>
      <c r="LG3226" s="0"/>
      <c r="LH3226" s="0"/>
      <c r="LI3226" s="0"/>
      <c r="LJ3226" s="0"/>
      <c r="LK3226" s="0"/>
      <c r="LL3226" s="0"/>
      <c r="LM3226" s="0"/>
      <c r="LN3226" s="0"/>
      <c r="LO3226" s="0"/>
      <c r="LP3226" s="0"/>
      <c r="LQ3226" s="0"/>
      <c r="LR3226" s="0"/>
      <c r="LS3226" s="0"/>
      <c r="LT3226" s="0"/>
      <c r="LU3226" s="0"/>
      <c r="LV3226" s="0"/>
      <c r="LW3226" s="0"/>
      <c r="LX3226" s="0"/>
      <c r="LY3226" s="0"/>
      <c r="LZ3226" s="0"/>
      <c r="MA3226" s="0"/>
      <c r="MB3226" s="0"/>
      <c r="MC3226" s="0"/>
      <c r="MD3226" s="0"/>
      <c r="ME3226" s="0"/>
      <c r="MF3226" s="0"/>
      <c r="MG3226" s="0"/>
      <c r="MH3226" s="0"/>
      <c r="MI3226" s="0"/>
      <c r="MJ3226" s="0"/>
      <c r="MK3226" s="0"/>
      <c r="ML3226" s="0"/>
      <c r="MM3226" s="0"/>
      <c r="MN3226" s="0"/>
      <c r="MO3226" s="0"/>
      <c r="MP3226" s="0"/>
      <c r="MQ3226" s="0"/>
      <c r="MR3226" s="0"/>
      <c r="MS3226" s="0"/>
      <c r="MT3226" s="0"/>
      <c r="MU3226" s="0"/>
      <c r="MV3226" s="0"/>
      <c r="MW3226" s="0"/>
      <c r="MX3226" s="0"/>
      <c r="MY3226" s="0"/>
      <c r="MZ3226" s="0"/>
      <c r="NA3226" s="0"/>
      <c r="NB3226" s="0"/>
      <c r="NC3226" s="0"/>
      <c r="ND3226" s="0"/>
      <c r="NE3226" s="0"/>
      <c r="NF3226" s="0"/>
      <c r="NG3226" s="0"/>
      <c r="NH3226" s="0"/>
      <c r="NI3226" s="0"/>
      <c r="NJ3226" s="0"/>
      <c r="NK3226" s="0"/>
      <c r="NL3226" s="0"/>
      <c r="NM3226" s="0"/>
      <c r="NN3226" s="0"/>
      <c r="NO3226" s="0"/>
      <c r="NP3226" s="0"/>
      <c r="NQ3226" s="0"/>
      <c r="NR3226" s="0"/>
      <c r="NS3226" s="0"/>
      <c r="NT3226" s="0"/>
      <c r="NU3226" s="0"/>
      <c r="NV3226" s="0"/>
      <c r="NW3226" s="0"/>
      <c r="NX3226" s="0"/>
      <c r="NY3226" s="0"/>
      <c r="NZ3226" s="0"/>
      <c r="OA3226" s="0"/>
      <c r="OB3226" s="0"/>
      <c r="OC3226" s="0"/>
      <c r="OD3226" s="0"/>
      <c r="OE3226" s="0"/>
      <c r="OF3226" s="0"/>
      <c r="OG3226" s="0"/>
      <c r="OH3226" s="0"/>
      <c r="OI3226" s="0"/>
      <c r="OJ3226" s="0"/>
      <c r="OK3226" s="0"/>
      <c r="OL3226" s="0"/>
      <c r="OM3226" s="0"/>
      <c r="ON3226" s="0"/>
      <c r="OO3226" s="0"/>
      <c r="OP3226" s="0"/>
      <c r="OQ3226" s="0"/>
      <c r="OR3226" s="0"/>
      <c r="OS3226" s="0"/>
      <c r="OT3226" s="0"/>
      <c r="OU3226" s="0"/>
      <c r="OV3226" s="0"/>
      <c r="OW3226" s="0"/>
      <c r="OX3226" s="0"/>
      <c r="OY3226" s="0"/>
      <c r="OZ3226" s="0"/>
      <c r="PA3226" s="0"/>
      <c r="PB3226" s="0"/>
      <c r="PC3226" s="0"/>
      <c r="PD3226" s="0"/>
      <c r="PE3226" s="0"/>
      <c r="PF3226" s="0"/>
      <c r="PG3226" s="0"/>
      <c r="PH3226" s="0"/>
      <c r="PI3226" s="0"/>
      <c r="PJ3226" s="0"/>
      <c r="PK3226" s="0"/>
      <c r="PL3226" s="0"/>
      <c r="PM3226" s="0"/>
      <c r="PN3226" s="0"/>
      <c r="PO3226" s="0"/>
      <c r="PP3226" s="0"/>
      <c r="PQ3226" s="0"/>
      <c r="PR3226" s="0"/>
      <c r="PS3226" s="0"/>
      <c r="PT3226" s="0"/>
      <c r="PU3226" s="0"/>
      <c r="PV3226" s="0"/>
      <c r="PW3226" s="0"/>
      <c r="PX3226" s="0"/>
      <c r="PY3226" s="0"/>
      <c r="PZ3226" s="0"/>
      <c r="QA3226" s="0"/>
      <c r="QB3226" s="0"/>
      <c r="QC3226" s="0"/>
      <c r="QD3226" s="0"/>
      <c r="QE3226" s="0"/>
      <c r="QF3226" s="0"/>
      <c r="QG3226" s="0"/>
      <c r="QH3226" s="0"/>
      <c r="QI3226" s="0"/>
      <c r="QJ3226" s="0"/>
      <c r="QK3226" s="0"/>
      <c r="QL3226" s="0"/>
      <c r="QM3226" s="0"/>
      <c r="QN3226" s="0"/>
      <c r="QO3226" s="0"/>
      <c r="QP3226" s="0"/>
      <c r="QQ3226" s="0"/>
      <c r="QR3226" s="0"/>
      <c r="QS3226" s="0"/>
      <c r="QT3226" s="0"/>
      <c r="QU3226" s="0"/>
      <c r="QV3226" s="0"/>
      <c r="QW3226" s="0"/>
      <c r="QX3226" s="0"/>
      <c r="QY3226" s="0"/>
      <c r="QZ3226" s="0"/>
      <c r="RA3226" s="0"/>
      <c r="RB3226" s="0"/>
      <c r="RC3226" s="0"/>
      <c r="RD3226" s="0"/>
      <c r="RE3226" s="0"/>
      <c r="RF3226" s="0"/>
      <c r="RG3226" s="0"/>
      <c r="RH3226" s="0"/>
      <c r="RI3226" s="0"/>
      <c r="RJ3226" s="0"/>
      <c r="RK3226" s="0"/>
      <c r="RL3226" s="0"/>
      <c r="RM3226" s="0"/>
      <c r="RN3226" s="0"/>
      <c r="RO3226" s="0"/>
      <c r="RP3226" s="0"/>
      <c r="RQ3226" s="0"/>
      <c r="RR3226" s="0"/>
      <c r="RS3226" s="0"/>
      <c r="RT3226" s="0"/>
      <c r="RU3226" s="0"/>
      <c r="RV3226" s="0"/>
      <c r="RW3226" s="0"/>
      <c r="RX3226" s="0"/>
      <c r="RY3226" s="0"/>
      <c r="RZ3226" s="0"/>
      <c r="SA3226" s="0"/>
      <c r="SB3226" s="0"/>
      <c r="SC3226" s="0"/>
      <c r="SD3226" s="0"/>
      <c r="SE3226" s="0"/>
      <c r="SF3226" s="0"/>
      <c r="SG3226" s="0"/>
      <c r="SH3226" s="0"/>
      <c r="SI3226" s="0"/>
      <c r="SJ3226" s="0"/>
      <c r="SK3226" s="0"/>
      <c r="SL3226" s="0"/>
      <c r="SM3226" s="0"/>
      <c r="SN3226" s="0"/>
      <c r="SO3226" s="0"/>
      <c r="SP3226" s="0"/>
      <c r="SQ3226" s="0"/>
      <c r="SR3226" s="0"/>
      <c r="SS3226" s="0"/>
      <c r="ST3226" s="0"/>
      <c r="SU3226" s="0"/>
      <c r="SV3226" s="0"/>
      <c r="SW3226" s="0"/>
      <c r="SX3226" s="0"/>
      <c r="SY3226" s="0"/>
      <c r="SZ3226" s="0"/>
      <c r="TA3226" s="0"/>
      <c r="TB3226" s="0"/>
      <c r="TC3226" s="0"/>
      <c r="TD3226" s="0"/>
      <c r="TE3226" s="0"/>
      <c r="TF3226" s="0"/>
      <c r="TG3226" s="0"/>
      <c r="TH3226" s="0"/>
      <c r="TI3226" s="0"/>
      <c r="TJ3226" s="0"/>
      <c r="TK3226" s="0"/>
      <c r="TL3226" s="0"/>
      <c r="TM3226" s="0"/>
      <c r="TN3226" s="0"/>
      <c r="TO3226" s="0"/>
      <c r="TP3226" s="0"/>
      <c r="TQ3226" s="0"/>
      <c r="TR3226" s="0"/>
      <c r="TS3226" s="0"/>
      <c r="TT3226" s="0"/>
      <c r="TU3226" s="0"/>
      <c r="TV3226" s="0"/>
      <c r="TW3226" s="0"/>
      <c r="TX3226" s="0"/>
      <c r="TY3226" s="0"/>
      <c r="TZ3226" s="0"/>
      <c r="UA3226" s="0"/>
      <c r="UB3226" s="0"/>
      <c r="UC3226" s="0"/>
      <c r="UD3226" s="0"/>
      <c r="UE3226" s="0"/>
      <c r="UF3226" s="0"/>
      <c r="UG3226" s="0"/>
      <c r="UH3226" s="0"/>
      <c r="UI3226" s="0"/>
      <c r="UJ3226" s="0"/>
      <c r="UK3226" s="0"/>
      <c r="UL3226" s="0"/>
      <c r="UM3226" s="0"/>
      <c r="UN3226" s="0"/>
      <c r="UO3226" s="0"/>
      <c r="UP3226" s="0"/>
      <c r="UQ3226" s="0"/>
      <c r="UR3226" s="0"/>
      <c r="US3226" s="0"/>
      <c r="UT3226" s="0"/>
      <c r="UU3226" s="0"/>
      <c r="UV3226" s="0"/>
      <c r="UW3226" s="0"/>
      <c r="UX3226" s="0"/>
      <c r="UY3226" s="0"/>
      <c r="UZ3226" s="0"/>
      <c r="VA3226" s="0"/>
      <c r="VB3226" s="0"/>
      <c r="VC3226" s="0"/>
      <c r="VD3226" s="0"/>
      <c r="VE3226" s="0"/>
      <c r="VF3226" s="0"/>
      <c r="VG3226" s="0"/>
      <c r="VH3226" s="0"/>
      <c r="VI3226" s="0"/>
      <c r="VJ3226" s="0"/>
      <c r="VK3226" s="0"/>
      <c r="VL3226" s="0"/>
      <c r="VM3226" s="0"/>
      <c r="VN3226" s="0"/>
      <c r="VO3226" s="0"/>
      <c r="VP3226" s="0"/>
      <c r="VQ3226" s="0"/>
      <c r="VR3226" s="0"/>
      <c r="VS3226" s="0"/>
      <c r="VT3226" s="0"/>
      <c r="VU3226" s="0"/>
      <c r="VV3226" s="0"/>
      <c r="VW3226" s="0"/>
      <c r="VX3226" s="0"/>
      <c r="VY3226" s="0"/>
      <c r="VZ3226" s="0"/>
      <c r="WA3226" s="0"/>
      <c r="WB3226" s="0"/>
      <c r="WC3226" s="0"/>
      <c r="WD3226" s="0"/>
      <c r="WE3226" s="0"/>
      <c r="WF3226" s="0"/>
      <c r="WG3226" s="0"/>
      <c r="WH3226" s="0"/>
      <c r="WI3226" s="0"/>
      <c r="WJ3226" s="0"/>
      <c r="WK3226" s="0"/>
      <c r="WL3226" s="0"/>
      <c r="WM3226" s="0"/>
      <c r="WN3226" s="0"/>
      <c r="WO3226" s="0"/>
      <c r="WP3226" s="0"/>
      <c r="WQ3226" s="0"/>
      <c r="WR3226" s="0"/>
      <c r="WS3226" s="0"/>
      <c r="WT3226" s="0"/>
      <c r="WU3226" s="0"/>
      <c r="WV3226" s="0"/>
      <c r="WW3226" s="0"/>
      <c r="WX3226" s="0"/>
      <c r="WY3226" s="0"/>
      <c r="WZ3226" s="0"/>
      <c r="XA3226" s="0"/>
      <c r="XB3226" s="0"/>
      <c r="XC3226" s="0"/>
      <c r="XD3226" s="0"/>
      <c r="XE3226" s="0"/>
      <c r="XF3226" s="0"/>
      <c r="XG3226" s="0"/>
      <c r="XH3226" s="0"/>
      <c r="XI3226" s="0"/>
      <c r="XJ3226" s="0"/>
      <c r="XK3226" s="0"/>
      <c r="XL3226" s="0"/>
      <c r="XM3226" s="0"/>
      <c r="XN3226" s="0"/>
      <c r="XO3226" s="0"/>
      <c r="XP3226" s="0"/>
      <c r="XQ3226" s="0"/>
      <c r="XR3226" s="0"/>
      <c r="XS3226" s="0"/>
      <c r="XT3226" s="0"/>
      <c r="XU3226" s="0"/>
      <c r="XV3226" s="0"/>
      <c r="XW3226" s="0"/>
      <c r="XX3226" s="0"/>
      <c r="XY3226" s="0"/>
      <c r="XZ3226" s="0"/>
      <c r="YA3226" s="0"/>
      <c r="YB3226" s="0"/>
      <c r="YC3226" s="0"/>
      <c r="YD3226" s="0"/>
      <c r="YE3226" s="0"/>
      <c r="YF3226" s="0"/>
      <c r="YG3226" s="0"/>
      <c r="YH3226" s="0"/>
      <c r="YI3226" s="0"/>
      <c r="YJ3226" s="0"/>
      <c r="YK3226" s="0"/>
      <c r="YL3226" s="0"/>
      <c r="YM3226" s="0"/>
      <c r="YN3226" s="0"/>
      <c r="YO3226" s="0"/>
      <c r="YP3226" s="0"/>
      <c r="YQ3226" s="0"/>
      <c r="YR3226" s="0"/>
      <c r="YS3226" s="0"/>
      <c r="YT3226" s="0"/>
      <c r="YU3226" s="0"/>
      <c r="YV3226" s="0"/>
      <c r="YW3226" s="0"/>
      <c r="YX3226" s="0"/>
      <c r="YY3226" s="0"/>
      <c r="YZ3226" s="0"/>
      <c r="ZA3226" s="0"/>
      <c r="ZB3226" s="0"/>
      <c r="ZC3226" s="0"/>
      <c r="ZD3226" s="0"/>
      <c r="ZE3226" s="0"/>
      <c r="ZF3226" s="0"/>
      <c r="ZG3226" s="0"/>
      <c r="ZH3226" s="0"/>
      <c r="ZI3226" s="0"/>
      <c r="ZJ3226" s="0"/>
      <c r="ZK3226" s="0"/>
      <c r="ZL3226" s="0"/>
      <c r="ZM3226" s="0"/>
      <c r="ZN3226" s="0"/>
      <c r="ZO3226" s="0"/>
      <c r="ZP3226" s="0"/>
      <c r="ZQ3226" s="0"/>
      <c r="ZR3226" s="0"/>
      <c r="ZS3226" s="0"/>
      <c r="ZT3226" s="0"/>
      <c r="ZU3226" s="0"/>
      <c r="ZV3226" s="0"/>
      <c r="ZW3226" s="0"/>
      <c r="ZX3226" s="0"/>
      <c r="ZY3226" s="0"/>
      <c r="ZZ3226" s="0"/>
      <c r="AAA3226" s="0"/>
      <c r="AAB3226" s="0"/>
      <c r="AAC3226" s="0"/>
      <c r="AAD3226" s="0"/>
      <c r="AAE3226" s="0"/>
      <c r="AAF3226" s="0"/>
      <c r="AAG3226" s="0"/>
      <c r="AAH3226" s="0"/>
      <c r="AAI3226" s="0"/>
      <c r="AAJ3226" s="0"/>
      <c r="AAK3226" s="0"/>
      <c r="AAL3226" s="0"/>
      <c r="AAM3226" s="0"/>
      <c r="AAN3226" s="0"/>
      <c r="AAO3226" s="0"/>
      <c r="AAP3226" s="0"/>
      <c r="AAQ3226" s="0"/>
      <c r="AAR3226" s="0"/>
      <c r="AAS3226" s="0"/>
      <c r="AAT3226" s="0"/>
      <c r="AAU3226" s="0"/>
      <c r="AAV3226" s="0"/>
      <c r="AAW3226" s="0"/>
      <c r="AAX3226" s="0"/>
      <c r="AAY3226" s="0"/>
      <c r="AAZ3226" s="0"/>
      <c r="ABA3226" s="0"/>
      <c r="ABB3226" s="0"/>
      <c r="ABC3226" s="0"/>
      <c r="ABD3226" s="0"/>
      <c r="ABE3226" s="0"/>
      <c r="ABF3226" s="0"/>
      <c r="ABG3226" s="0"/>
      <c r="ABH3226" s="0"/>
      <c r="ABI3226" s="0"/>
      <c r="ABJ3226" s="0"/>
      <c r="ABK3226" s="0"/>
      <c r="ABL3226" s="0"/>
      <c r="ABM3226" s="0"/>
      <c r="ABN3226" s="0"/>
      <c r="ABO3226" s="0"/>
      <c r="ABP3226" s="0"/>
      <c r="ABQ3226" s="0"/>
      <c r="ABR3226" s="0"/>
      <c r="ABS3226" s="0"/>
      <c r="ABT3226" s="0"/>
      <c r="ABU3226" s="0"/>
      <c r="ABV3226" s="0"/>
      <c r="ABW3226" s="0"/>
      <c r="ABX3226" s="0"/>
      <c r="ABY3226" s="0"/>
      <c r="ABZ3226" s="0"/>
      <c r="ACA3226" s="0"/>
      <c r="ACB3226" s="0"/>
      <c r="ACC3226" s="0"/>
      <c r="ACD3226" s="0"/>
      <c r="ACE3226" s="0"/>
      <c r="ACF3226" s="0"/>
      <c r="ACG3226" s="0"/>
      <c r="ACH3226" s="0"/>
      <c r="ACI3226" s="0"/>
      <c r="ACJ3226" s="0"/>
      <c r="ACK3226" s="0"/>
      <c r="ACL3226" s="0"/>
      <c r="ACM3226" s="0"/>
      <c r="ACN3226" s="0"/>
      <c r="ACO3226" s="0"/>
      <c r="ACP3226" s="0"/>
      <c r="ACQ3226" s="0"/>
      <c r="ACR3226" s="0"/>
      <c r="ACS3226" s="0"/>
      <c r="ACT3226" s="0"/>
      <c r="ACU3226" s="0"/>
      <c r="ACV3226" s="0"/>
      <c r="ACW3226" s="0"/>
      <c r="ACX3226" s="0"/>
      <c r="ACY3226" s="0"/>
      <c r="ACZ3226" s="0"/>
      <c r="ADA3226" s="0"/>
      <c r="ADB3226" s="0"/>
      <c r="ADC3226" s="0"/>
      <c r="ADD3226" s="0"/>
      <c r="ADE3226" s="0"/>
      <c r="ADF3226" s="0"/>
      <c r="ADG3226" s="0"/>
      <c r="ADH3226" s="0"/>
      <c r="ADI3226" s="0"/>
      <c r="ADJ3226" s="0"/>
      <c r="ADK3226" s="0"/>
      <c r="ADL3226" s="0"/>
      <c r="ADM3226" s="0"/>
      <c r="ADN3226" s="0"/>
      <c r="ADO3226" s="0"/>
      <c r="ADP3226" s="0"/>
      <c r="ADQ3226" s="0"/>
      <c r="ADR3226" s="0"/>
      <c r="ADS3226" s="0"/>
      <c r="ADT3226" s="0"/>
      <c r="ADU3226" s="0"/>
      <c r="ADV3226" s="0"/>
      <c r="ADW3226" s="0"/>
      <c r="ADX3226" s="0"/>
      <c r="ADY3226" s="0"/>
      <c r="ADZ3226" s="0"/>
      <c r="AEA3226" s="0"/>
      <c r="AEB3226" s="0"/>
      <c r="AEC3226" s="0"/>
      <c r="AED3226" s="0"/>
      <c r="AEE3226" s="0"/>
      <c r="AEF3226" s="0"/>
      <c r="AEG3226" s="0"/>
      <c r="AEH3226" s="0"/>
      <c r="AEI3226" s="0"/>
      <c r="AEJ3226" s="0"/>
      <c r="AEK3226" s="0"/>
      <c r="AEL3226" s="0"/>
      <c r="AEM3226" s="0"/>
      <c r="AEN3226" s="0"/>
      <c r="AEO3226" s="0"/>
      <c r="AEP3226" s="0"/>
      <c r="AEQ3226" s="0"/>
      <c r="AER3226" s="0"/>
      <c r="AES3226" s="0"/>
      <c r="AET3226" s="0"/>
      <c r="AEU3226" s="0"/>
      <c r="AEV3226" s="0"/>
      <c r="AEW3226" s="0"/>
      <c r="AEX3226" s="0"/>
      <c r="AEY3226" s="0"/>
      <c r="AEZ3226" s="0"/>
      <c r="AFA3226" s="0"/>
      <c r="AFB3226" s="0"/>
      <c r="AFC3226" s="0"/>
      <c r="AFD3226" s="0"/>
      <c r="AFE3226" s="0"/>
      <c r="AFF3226" s="0"/>
      <c r="AFG3226" s="0"/>
      <c r="AFH3226" s="0"/>
      <c r="AFI3226" s="0"/>
      <c r="AFJ3226" s="0"/>
      <c r="AFK3226" s="0"/>
      <c r="AFL3226" s="0"/>
      <c r="AFM3226" s="0"/>
      <c r="AFN3226" s="0"/>
      <c r="AFO3226" s="0"/>
      <c r="AFP3226" s="0"/>
      <c r="AFQ3226" s="0"/>
      <c r="AFR3226" s="0"/>
      <c r="AFS3226" s="0"/>
      <c r="AFT3226" s="0"/>
      <c r="AFU3226" s="0"/>
      <c r="AFV3226" s="0"/>
      <c r="AFW3226" s="0"/>
      <c r="AFX3226" s="0"/>
      <c r="AFY3226" s="0"/>
      <c r="AFZ3226" s="0"/>
      <c r="AGA3226" s="0"/>
      <c r="AGB3226" s="0"/>
      <c r="AGC3226" s="0"/>
      <c r="AGD3226" s="0"/>
      <c r="AGE3226" s="0"/>
      <c r="AGF3226" s="0"/>
      <c r="AGG3226" s="0"/>
      <c r="AGH3226" s="0"/>
      <c r="AGI3226" s="0"/>
      <c r="AGJ3226" s="0"/>
      <c r="AGK3226" s="0"/>
      <c r="AGL3226" s="0"/>
      <c r="AGM3226" s="0"/>
      <c r="AGN3226" s="0"/>
      <c r="AGO3226" s="0"/>
      <c r="AGP3226" s="0"/>
      <c r="AGQ3226" s="0"/>
      <c r="AGR3226" s="0"/>
      <c r="AGS3226" s="0"/>
      <c r="AGT3226" s="0"/>
      <c r="AGU3226" s="0"/>
      <c r="AGV3226" s="0"/>
      <c r="AGW3226" s="0"/>
      <c r="AGX3226" s="0"/>
      <c r="AGY3226" s="0"/>
      <c r="AGZ3226" s="0"/>
      <c r="AHA3226" s="0"/>
      <c r="AHB3226" s="0"/>
      <c r="AHC3226" s="0"/>
      <c r="AHD3226" s="0"/>
      <c r="AHE3226" s="0"/>
      <c r="AHF3226" s="0"/>
      <c r="AHG3226" s="0"/>
      <c r="AHH3226" s="0"/>
      <c r="AHI3226" s="0"/>
      <c r="AHJ3226" s="0"/>
      <c r="AHK3226" s="0"/>
      <c r="AHL3226" s="0"/>
      <c r="AHM3226" s="0"/>
      <c r="AHN3226" s="0"/>
      <c r="AHO3226" s="0"/>
      <c r="AHP3226" s="0"/>
      <c r="AHQ3226" s="0"/>
      <c r="AHR3226" s="0"/>
      <c r="AHS3226" s="0"/>
      <c r="AHT3226" s="0"/>
      <c r="AHU3226" s="0"/>
      <c r="AHV3226" s="0"/>
      <c r="AHW3226" s="0"/>
      <c r="AHX3226" s="0"/>
      <c r="AHY3226" s="0"/>
      <c r="AHZ3226" s="0"/>
      <c r="AIA3226" s="0"/>
      <c r="AIB3226" s="0"/>
      <c r="AIC3226" s="0"/>
      <c r="AID3226" s="0"/>
      <c r="AIE3226" s="0"/>
      <c r="AIF3226" s="0"/>
      <c r="AIG3226" s="0"/>
      <c r="AIH3226" s="0"/>
      <c r="AII3226" s="0"/>
      <c r="AIJ3226" s="0"/>
      <c r="AIK3226" s="0"/>
      <c r="AIL3226" s="0"/>
      <c r="AIM3226" s="0"/>
      <c r="AIN3226" s="0"/>
      <c r="AIO3226" s="0"/>
      <c r="AIP3226" s="0"/>
      <c r="AIQ3226" s="0"/>
      <c r="AIR3226" s="0"/>
      <c r="AIS3226" s="0"/>
      <c r="AIT3226" s="0"/>
      <c r="AIU3226" s="0"/>
      <c r="AIV3226" s="0"/>
      <c r="AIW3226" s="0"/>
      <c r="AIX3226" s="0"/>
      <c r="AIY3226" s="0"/>
      <c r="AIZ3226" s="0"/>
      <c r="AJA3226" s="0"/>
      <c r="AJB3226" s="0"/>
      <c r="AJC3226" s="0"/>
      <c r="AJD3226" s="0"/>
      <c r="AJE3226" s="0"/>
      <c r="AJF3226" s="0"/>
      <c r="AJG3226" s="0"/>
      <c r="AJH3226" s="0"/>
      <c r="AJI3226" s="0"/>
      <c r="AJJ3226" s="0"/>
      <c r="AJK3226" s="0"/>
      <c r="AJL3226" s="0"/>
      <c r="AJM3226" s="0"/>
      <c r="AJN3226" s="0"/>
      <c r="AJO3226" s="0"/>
      <c r="AJP3226" s="0"/>
      <c r="AJQ3226" s="0"/>
      <c r="AJR3226" s="0"/>
      <c r="AJS3226" s="0"/>
      <c r="AJT3226" s="0"/>
      <c r="AJU3226" s="0"/>
      <c r="AJV3226" s="0"/>
      <c r="AJW3226" s="0"/>
      <c r="AJX3226" s="0"/>
      <c r="AJY3226" s="0"/>
      <c r="AJZ3226" s="0"/>
      <c r="AKA3226" s="0"/>
      <c r="AKB3226" s="0"/>
      <c r="AKC3226" s="0"/>
      <c r="AKD3226" s="0"/>
      <c r="AKE3226" s="0"/>
      <c r="AKF3226" s="0"/>
      <c r="AKG3226" s="0"/>
      <c r="AKH3226" s="0"/>
      <c r="AKI3226" s="0"/>
      <c r="AKJ3226" s="0"/>
      <c r="AKK3226" s="0"/>
      <c r="AKL3226" s="0"/>
      <c r="AKM3226" s="0"/>
      <c r="AKN3226" s="0"/>
      <c r="AKO3226" s="0"/>
      <c r="AKP3226" s="0"/>
      <c r="AKQ3226" s="0"/>
      <c r="AKR3226" s="0"/>
      <c r="AKS3226" s="0"/>
      <c r="AKT3226" s="0"/>
      <c r="AKU3226" s="0"/>
      <c r="AKV3226" s="0"/>
      <c r="AKW3226" s="0"/>
      <c r="AKX3226" s="0"/>
      <c r="AKY3226" s="0"/>
      <c r="AKZ3226" s="0"/>
      <c r="ALA3226" s="0"/>
      <c r="ALB3226" s="0"/>
      <c r="ALC3226" s="0"/>
      <c r="ALD3226" s="0"/>
      <c r="ALE3226" s="0"/>
      <c r="ALF3226" s="0"/>
      <c r="ALG3226" s="0"/>
      <c r="ALH3226" s="0"/>
      <c r="ALI3226" s="0"/>
      <c r="ALJ3226" s="0"/>
      <c r="ALK3226" s="0"/>
      <c r="ALL3226" s="0"/>
      <c r="ALM3226" s="0"/>
      <c r="ALN3226" s="0"/>
      <c r="ALO3226" s="0"/>
      <c r="ALP3226" s="0"/>
      <c r="ALQ3226" s="0"/>
      <c r="ALR3226" s="0"/>
      <c r="ALS3226" s="0"/>
      <c r="ALT3226" s="0"/>
      <c r="ALU3226" s="0"/>
      <c r="ALV3226" s="0"/>
      <c r="ALW3226" s="0"/>
      <c r="ALX3226" s="0"/>
      <c r="ALY3226" s="0"/>
      <c r="ALZ3226" s="0"/>
      <c r="AMA3226" s="0"/>
      <c r="AMB3226" s="0"/>
      <c r="AMC3226" s="0"/>
      <c r="AMD3226" s="0"/>
      <c r="AME3226" s="0"/>
      <c r="AMF3226" s="0"/>
      <c r="AMG3226" s="0"/>
      <c r="AMH3226" s="0"/>
      <c r="AMI3226" s="0"/>
    </row>
    <row r="3227" customFormat="false" ht="12.75" hidden="false" customHeight="false" outlineLevel="0" collapsed="false">
      <c r="A3227" s="1" t="s">
        <v>3462</v>
      </c>
      <c r="C3227" s="27" t="s">
        <v>3472</v>
      </c>
      <c r="D3227" s="27" t="s">
        <v>13</v>
      </c>
      <c r="E3227" s="97"/>
      <c r="F3227" s="31"/>
      <c r="G3227" s="27"/>
      <c r="H3227" s="30" t="s">
        <v>168</v>
      </c>
      <c r="I3227" s="31" t="n">
        <v>2.59</v>
      </c>
      <c r="J3227" s="31" t="s">
        <v>3437</v>
      </c>
      <c r="BM3227" s="0"/>
      <c r="BN3227" s="0"/>
      <c r="BO3227" s="0"/>
      <c r="BP3227" s="0"/>
      <c r="BQ3227" s="0"/>
      <c r="BR3227" s="0"/>
      <c r="BS3227" s="0"/>
      <c r="BT3227" s="0"/>
      <c r="BU3227" s="0"/>
      <c r="BV3227" s="0"/>
      <c r="BW3227" s="0"/>
      <c r="BX3227" s="0"/>
      <c r="BY3227" s="0"/>
      <c r="BZ3227" s="0"/>
      <c r="CA3227" s="0"/>
      <c r="CB3227" s="0"/>
      <c r="CC3227" s="0"/>
      <c r="CD3227" s="0"/>
      <c r="CE3227" s="0"/>
      <c r="CF3227" s="0"/>
      <c r="CG3227" s="0"/>
      <c r="CH3227" s="0"/>
      <c r="CI3227" s="0"/>
      <c r="CJ3227" s="0"/>
      <c r="CK3227" s="0"/>
      <c r="CL3227" s="0"/>
      <c r="CM3227" s="0"/>
      <c r="CN3227" s="0"/>
      <c r="CO3227" s="0"/>
      <c r="CP3227" s="0"/>
      <c r="CQ3227" s="0"/>
      <c r="CR3227" s="0"/>
      <c r="CS3227" s="0"/>
      <c r="CT3227" s="0"/>
      <c r="CU3227" s="0"/>
      <c r="CV3227" s="0"/>
      <c r="CW3227" s="0"/>
      <c r="CX3227" s="0"/>
      <c r="CY3227" s="0"/>
      <c r="CZ3227" s="0"/>
      <c r="DA3227" s="0"/>
      <c r="DB3227" s="0"/>
      <c r="DC3227" s="0"/>
      <c r="DD3227" s="0"/>
      <c r="DE3227" s="0"/>
      <c r="DF3227" s="0"/>
      <c r="DG3227" s="0"/>
      <c r="DH3227" s="0"/>
      <c r="DI3227" s="0"/>
      <c r="DJ3227" s="0"/>
      <c r="DK3227" s="0"/>
      <c r="DL3227" s="0"/>
      <c r="DM3227" s="0"/>
      <c r="DN3227" s="0"/>
      <c r="DO3227" s="0"/>
      <c r="DP3227" s="0"/>
      <c r="DQ3227" s="0"/>
      <c r="DR3227" s="0"/>
      <c r="DS3227" s="0"/>
      <c r="DT3227" s="0"/>
      <c r="DU3227" s="0"/>
      <c r="DV3227" s="0"/>
      <c r="DW3227" s="0"/>
      <c r="DX3227" s="0"/>
      <c r="DY3227" s="0"/>
      <c r="DZ3227" s="0"/>
      <c r="EA3227" s="0"/>
      <c r="EB3227" s="0"/>
      <c r="EC3227" s="0"/>
      <c r="ED3227" s="0"/>
      <c r="EE3227" s="0"/>
      <c r="EF3227" s="0"/>
      <c r="EG3227" s="0"/>
      <c r="EH3227" s="0"/>
      <c r="EI3227" s="0"/>
      <c r="EJ3227" s="0"/>
      <c r="EK3227" s="0"/>
      <c r="EL3227" s="0"/>
      <c r="EM3227" s="0"/>
      <c r="EN3227" s="0"/>
      <c r="EO3227" s="0"/>
      <c r="EP3227" s="0"/>
      <c r="EQ3227" s="0"/>
      <c r="ER3227" s="0"/>
      <c r="ES3227" s="0"/>
      <c r="ET3227" s="0"/>
      <c r="EU3227" s="0"/>
      <c r="EV3227" s="0"/>
      <c r="EW3227" s="0"/>
      <c r="EX3227" s="0"/>
      <c r="EY3227" s="0"/>
      <c r="EZ3227" s="0"/>
      <c r="FA3227" s="0"/>
      <c r="FB3227" s="0"/>
      <c r="FC3227" s="0"/>
      <c r="FD3227" s="0"/>
      <c r="FE3227" s="0"/>
      <c r="FF3227" s="0"/>
      <c r="FG3227" s="0"/>
      <c r="FH3227" s="0"/>
      <c r="FI3227" s="0"/>
      <c r="FJ3227" s="0"/>
      <c r="FK3227" s="0"/>
      <c r="FL3227" s="0"/>
      <c r="FM3227" s="0"/>
      <c r="FN3227" s="0"/>
      <c r="FO3227" s="0"/>
      <c r="FP3227" s="0"/>
      <c r="FQ3227" s="0"/>
      <c r="FR3227" s="0"/>
      <c r="FS3227" s="0"/>
      <c r="FT3227" s="0"/>
      <c r="FU3227" s="0"/>
      <c r="FV3227" s="0"/>
      <c r="FW3227" s="0"/>
      <c r="FX3227" s="0"/>
      <c r="FY3227" s="0"/>
      <c r="FZ3227" s="0"/>
      <c r="GA3227" s="0"/>
      <c r="GB3227" s="0"/>
      <c r="GC3227" s="0"/>
      <c r="GD3227" s="0"/>
      <c r="GE3227" s="0"/>
      <c r="GF3227" s="0"/>
      <c r="GG3227" s="0"/>
      <c r="GH3227" s="0"/>
      <c r="GI3227" s="0"/>
      <c r="GJ3227" s="0"/>
      <c r="GK3227" s="0"/>
      <c r="GL3227" s="0"/>
      <c r="GM3227" s="0"/>
      <c r="GN3227" s="0"/>
      <c r="GO3227" s="0"/>
      <c r="GP3227" s="0"/>
      <c r="GQ3227" s="0"/>
      <c r="GR3227" s="0"/>
      <c r="GS3227" s="0"/>
      <c r="GT3227" s="0"/>
      <c r="GU3227" s="0"/>
      <c r="GV3227" s="0"/>
      <c r="GW3227" s="0"/>
      <c r="GX3227" s="0"/>
      <c r="GY3227" s="0"/>
      <c r="GZ3227" s="0"/>
      <c r="HA3227" s="0"/>
      <c r="HB3227" s="0"/>
      <c r="HC3227" s="0"/>
      <c r="HD3227" s="0"/>
      <c r="HE3227" s="0"/>
      <c r="HF3227" s="0"/>
      <c r="HG3227" s="0"/>
      <c r="HH3227" s="0"/>
      <c r="HI3227" s="0"/>
      <c r="HJ3227" s="0"/>
      <c r="HK3227" s="0"/>
      <c r="HL3227" s="0"/>
      <c r="HM3227" s="0"/>
      <c r="HN3227" s="0"/>
      <c r="HO3227" s="0"/>
      <c r="HP3227" s="0"/>
      <c r="HQ3227" s="0"/>
      <c r="HR3227" s="0"/>
      <c r="HS3227" s="0"/>
      <c r="HT3227" s="0"/>
      <c r="HU3227" s="0"/>
      <c r="HV3227" s="0"/>
      <c r="HW3227" s="0"/>
      <c r="HX3227" s="0"/>
      <c r="HY3227" s="0"/>
      <c r="HZ3227" s="0"/>
      <c r="IA3227" s="0"/>
      <c r="IB3227" s="0"/>
      <c r="IC3227" s="0"/>
      <c r="ID3227" s="0"/>
      <c r="IE3227" s="0"/>
      <c r="IF3227" s="0"/>
      <c r="IG3227" s="0"/>
      <c r="IH3227" s="0"/>
      <c r="II3227" s="0"/>
      <c r="IJ3227" s="0"/>
      <c r="IK3227" s="0"/>
      <c r="IL3227" s="0"/>
      <c r="IM3227" s="0"/>
      <c r="IN3227" s="0"/>
      <c r="IO3227" s="0"/>
      <c r="IP3227" s="0"/>
      <c r="IQ3227" s="0"/>
      <c r="IR3227" s="0"/>
      <c r="IS3227" s="0"/>
      <c r="IT3227" s="0"/>
      <c r="IU3227" s="0"/>
      <c r="IV3227" s="0"/>
      <c r="IW3227" s="0"/>
      <c r="IX3227" s="0"/>
      <c r="IY3227" s="0"/>
      <c r="IZ3227" s="0"/>
      <c r="JA3227" s="0"/>
      <c r="JB3227" s="0"/>
      <c r="JC3227" s="0"/>
      <c r="JD3227" s="0"/>
      <c r="JE3227" s="0"/>
      <c r="JF3227" s="0"/>
      <c r="JG3227" s="0"/>
      <c r="JH3227" s="0"/>
      <c r="JI3227" s="0"/>
      <c r="JJ3227" s="0"/>
      <c r="JK3227" s="0"/>
      <c r="JL3227" s="0"/>
      <c r="JM3227" s="0"/>
      <c r="JN3227" s="0"/>
      <c r="JO3227" s="0"/>
      <c r="JP3227" s="0"/>
      <c r="JQ3227" s="0"/>
      <c r="JR3227" s="0"/>
      <c r="JS3227" s="0"/>
      <c r="JT3227" s="0"/>
      <c r="JU3227" s="0"/>
      <c r="JV3227" s="0"/>
      <c r="JW3227" s="0"/>
      <c r="JX3227" s="0"/>
      <c r="JY3227" s="0"/>
      <c r="JZ3227" s="0"/>
      <c r="KA3227" s="0"/>
      <c r="KB3227" s="0"/>
      <c r="KC3227" s="0"/>
      <c r="KD3227" s="0"/>
      <c r="KE3227" s="0"/>
      <c r="KF3227" s="0"/>
      <c r="KG3227" s="0"/>
      <c r="KH3227" s="0"/>
      <c r="KI3227" s="0"/>
      <c r="KJ3227" s="0"/>
      <c r="KK3227" s="0"/>
      <c r="KL3227" s="0"/>
      <c r="KM3227" s="0"/>
      <c r="KN3227" s="0"/>
      <c r="KO3227" s="0"/>
      <c r="KP3227" s="0"/>
      <c r="KQ3227" s="0"/>
      <c r="KR3227" s="0"/>
      <c r="KS3227" s="0"/>
      <c r="KT3227" s="0"/>
      <c r="KU3227" s="0"/>
      <c r="KV3227" s="0"/>
      <c r="KW3227" s="0"/>
      <c r="KX3227" s="0"/>
      <c r="KY3227" s="0"/>
      <c r="KZ3227" s="0"/>
      <c r="LA3227" s="0"/>
      <c r="LB3227" s="0"/>
      <c r="LC3227" s="0"/>
      <c r="LD3227" s="0"/>
      <c r="LE3227" s="0"/>
      <c r="LF3227" s="0"/>
      <c r="LG3227" s="0"/>
      <c r="LH3227" s="0"/>
      <c r="LI3227" s="0"/>
      <c r="LJ3227" s="0"/>
      <c r="LK3227" s="0"/>
      <c r="LL3227" s="0"/>
      <c r="LM3227" s="0"/>
      <c r="LN3227" s="0"/>
      <c r="LO3227" s="0"/>
      <c r="LP3227" s="0"/>
      <c r="LQ3227" s="0"/>
      <c r="LR3227" s="0"/>
      <c r="LS3227" s="0"/>
      <c r="LT3227" s="0"/>
      <c r="LU3227" s="0"/>
      <c r="LV3227" s="0"/>
      <c r="LW3227" s="0"/>
      <c r="LX3227" s="0"/>
      <c r="LY3227" s="0"/>
      <c r="LZ3227" s="0"/>
      <c r="MA3227" s="0"/>
      <c r="MB3227" s="0"/>
      <c r="MC3227" s="0"/>
      <c r="MD3227" s="0"/>
      <c r="ME3227" s="0"/>
      <c r="MF3227" s="0"/>
      <c r="MG3227" s="0"/>
      <c r="MH3227" s="0"/>
      <c r="MI3227" s="0"/>
      <c r="MJ3227" s="0"/>
      <c r="MK3227" s="0"/>
      <c r="ML3227" s="0"/>
      <c r="MM3227" s="0"/>
      <c r="MN3227" s="0"/>
      <c r="MO3227" s="0"/>
      <c r="MP3227" s="0"/>
      <c r="MQ3227" s="0"/>
      <c r="MR3227" s="0"/>
      <c r="MS3227" s="0"/>
      <c r="MT3227" s="0"/>
      <c r="MU3227" s="0"/>
      <c r="MV3227" s="0"/>
      <c r="MW3227" s="0"/>
      <c r="MX3227" s="0"/>
      <c r="MY3227" s="0"/>
      <c r="MZ3227" s="0"/>
      <c r="NA3227" s="0"/>
      <c r="NB3227" s="0"/>
      <c r="NC3227" s="0"/>
      <c r="ND3227" s="0"/>
      <c r="NE3227" s="0"/>
      <c r="NF3227" s="0"/>
      <c r="NG3227" s="0"/>
      <c r="NH3227" s="0"/>
      <c r="NI3227" s="0"/>
      <c r="NJ3227" s="0"/>
      <c r="NK3227" s="0"/>
      <c r="NL3227" s="0"/>
      <c r="NM3227" s="0"/>
      <c r="NN3227" s="0"/>
      <c r="NO3227" s="0"/>
      <c r="NP3227" s="0"/>
      <c r="NQ3227" s="0"/>
      <c r="NR3227" s="0"/>
      <c r="NS3227" s="0"/>
      <c r="NT3227" s="0"/>
      <c r="NU3227" s="0"/>
      <c r="NV3227" s="0"/>
      <c r="NW3227" s="0"/>
      <c r="NX3227" s="0"/>
      <c r="NY3227" s="0"/>
      <c r="NZ3227" s="0"/>
      <c r="OA3227" s="0"/>
      <c r="OB3227" s="0"/>
      <c r="OC3227" s="0"/>
      <c r="OD3227" s="0"/>
      <c r="OE3227" s="0"/>
      <c r="OF3227" s="0"/>
      <c r="OG3227" s="0"/>
      <c r="OH3227" s="0"/>
      <c r="OI3227" s="0"/>
      <c r="OJ3227" s="0"/>
      <c r="OK3227" s="0"/>
      <c r="OL3227" s="0"/>
      <c r="OM3227" s="0"/>
      <c r="ON3227" s="0"/>
      <c r="OO3227" s="0"/>
      <c r="OP3227" s="0"/>
      <c r="OQ3227" s="0"/>
      <c r="OR3227" s="0"/>
      <c r="OS3227" s="0"/>
      <c r="OT3227" s="0"/>
      <c r="OU3227" s="0"/>
      <c r="OV3227" s="0"/>
      <c r="OW3227" s="0"/>
      <c r="OX3227" s="0"/>
      <c r="OY3227" s="0"/>
      <c r="OZ3227" s="0"/>
      <c r="PA3227" s="0"/>
      <c r="PB3227" s="0"/>
      <c r="PC3227" s="0"/>
      <c r="PD3227" s="0"/>
      <c r="PE3227" s="0"/>
      <c r="PF3227" s="0"/>
      <c r="PG3227" s="0"/>
      <c r="PH3227" s="0"/>
      <c r="PI3227" s="0"/>
      <c r="PJ3227" s="0"/>
      <c r="PK3227" s="0"/>
      <c r="PL3227" s="0"/>
      <c r="PM3227" s="0"/>
      <c r="PN3227" s="0"/>
      <c r="PO3227" s="0"/>
      <c r="PP3227" s="0"/>
      <c r="PQ3227" s="0"/>
      <c r="PR3227" s="0"/>
      <c r="PS3227" s="0"/>
      <c r="PT3227" s="0"/>
      <c r="PU3227" s="0"/>
      <c r="PV3227" s="0"/>
      <c r="PW3227" s="0"/>
      <c r="PX3227" s="0"/>
      <c r="PY3227" s="0"/>
      <c r="PZ3227" s="0"/>
      <c r="QA3227" s="0"/>
      <c r="QB3227" s="0"/>
      <c r="QC3227" s="0"/>
      <c r="QD3227" s="0"/>
      <c r="QE3227" s="0"/>
      <c r="QF3227" s="0"/>
      <c r="QG3227" s="0"/>
      <c r="QH3227" s="0"/>
      <c r="QI3227" s="0"/>
      <c r="QJ3227" s="0"/>
      <c r="QK3227" s="0"/>
      <c r="QL3227" s="0"/>
      <c r="QM3227" s="0"/>
      <c r="QN3227" s="0"/>
      <c r="QO3227" s="0"/>
      <c r="QP3227" s="0"/>
      <c r="QQ3227" s="0"/>
      <c r="QR3227" s="0"/>
      <c r="QS3227" s="0"/>
      <c r="QT3227" s="0"/>
      <c r="QU3227" s="0"/>
      <c r="QV3227" s="0"/>
      <c r="QW3227" s="0"/>
      <c r="QX3227" s="0"/>
      <c r="QY3227" s="0"/>
      <c r="QZ3227" s="0"/>
      <c r="RA3227" s="0"/>
      <c r="RB3227" s="0"/>
      <c r="RC3227" s="0"/>
      <c r="RD3227" s="0"/>
      <c r="RE3227" s="0"/>
      <c r="RF3227" s="0"/>
      <c r="RG3227" s="0"/>
      <c r="RH3227" s="0"/>
      <c r="RI3227" s="0"/>
      <c r="RJ3227" s="0"/>
      <c r="RK3227" s="0"/>
      <c r="RL3227" s="0"/>
      <c r="RM3227" s="0"/>
      <c r="RN3227" s="0"/>
      <c r="RO3227" s="0"/>
      <c r="RP3227" s="0"/>
      <c r="RQ3227" s="0"/>
      <c r="RR3227" s="0"/>
      <c r="RS3227" s="0"/>
      <c r="RT3227" s="0"/>
      <c r="RU3227" s="0"/>
      <c r="RV3227" s="0"/>
      <c r="RW3227" s="0"/>
      <c r="RX3227" s="0"/>
      <c r="RY3227" s="0"/>
      <c r="RZ3227" s="0"/>
      <c r="SA3227" s="0"/>
      <c r="SB3227" s="0"/>
      <c r="SC3227" s="0"/>
      <c r="SD3227" s="0"/>
      <c r="SE3227" s="0"/>
      <c r="SF3227" s="0"/>
      <c r="SG3227" s="0"/>
      <c r="SH3227" s="0"/>
      <c r="SI3227" s="0"/>
      <c r="SJ3227" s="0"/>
      <c r="SK3227" s="0"/>
      <c r="SL3227" s="0"/>
      <c r="SM3227" s="0"/>
      <c r="SN3227" s="0"/>
      <c r="SO3227" s="0"/>
      <c r="SP3227" s="0"/>
      <c r="SQ3227" s="0"/>
      <c r="SR3227" s="0"/>
      <c r="SS3227" s="0"/>
      <c r="ST3227" s="0"/>
      <c r="SU3227" s="0"/>
      <c r="SV3227" s="0"/>
      <c r="SW3227" s="0"/>
      <c r="SX3227" s="0"/>
      <c r="SY3227" s="0"/>
      <c r="SZ3227" s="0"/>
      <c r="TA3227" s="0"/>
      <c r="TB3227" s="0"/>
      <c r="TC3227" s="0"/>
      <c r="TD3227" s="0"/>
      <c r="TE3227" s="0"/>
      <c r="TF3227" s="0"/>
      <c r="TG3227" s="0"/>
      <c r="TH3227" s="0"/>
      <c r="TI3227" s="0"/>
      <c r="TJ3227" s="0"/>
      <c r="TK3227" s="0"/>
      <c r="TL3227" s="0"/>
      <c r="TM3227" s="0"/>
      <c r="TN3227" s="0"/>
      <c r="TO3227" s="0"/>
      <c r="TP3227" s="0"/>
      <c r="TQ3227" s="0"/>
      <c r="TR3227" s="0"/>
      <c r="TS3227" s="0"/>
      <c r="TT3227" s="0"/>
      <c r="TU3227" s="0"/>
      <c r="TV3227" s="0"/>
      <c r="TW3227" s="0"/>
      <c r="TX3227" s="0"/>
      <c r="TY3227" s="0"/>
      <c r="TZ3227" s="0"/>
      <c r="UA3227" s="0"/>
      <c r="UB3227" s="0"/>
      <c r="UC3227" s="0"/>
      <c r="UD3227" s="0"/>
      <c r="UE3227" s="0"/>
      <c r="UF3227" s="0"/>
      <c r="UG3227" s="0"/>
      <c r="UH3227" s="0"/>
      <c r="UI3227" s="0"/>
      <c r="UJ3227" s="0"/>
      <c r="UK3227" s="0"/>
      <c r="UL3227" s="0"/>
      <c r="UM3227" s="0"/>
      <c r="UN3227" s="0"/>
      <c r="UO3227" s="0"/>
      <c r="UP3227" s="0"/>
      <c r="UQ3227" s="0"/>
      <c r="UR3227" s="0"/>
      <c r="US3227" s="0"/>
      <c r="UT3227" s="0"/>
      <c r="UU3227" s="0"/>
      <c r="UV3227" s="0"/>
      <c r="UW3227" s="0"/>
      <c r="UX3227" s="0"/>
      <c r="UY3227" s="0"/>
      <c r="UZ3227" s="0"/>
      <c r="VA3227" s="0"/>
      <c r="VB3227" s="0"/>
      <c r="VC3227" s="0"/>
      <c r="VD3227" s="0"/>
      <c r="VE3227" s="0"/>
      <c r="VF3227" s="0"/>
      <c r="VG3227" s="0"/>
      <c r="VH3227" s="0"/>
      <c r="VI3227" s="0"/>
      <c r="VJ3227" s="0"/>
      <c r="VK3227" s="0"/>
      <c r="VL3227" s="0"/>
      <c r="VM3227" s="0"/>
      <c r="VN3227" s="0"/>
      <c r="VO3227" s="0"/>
      <c r="VP3227" s="0"/>
      <c r="VQ3227" s="0"/>
      <c r="VR3227" s="0"/>
      <c r="VS3227" s="0"/>
      <c r="VT3227" s="0"/>
      <c r="VU3227" s="0"/>
      <c r="VV3227" s="0"/>
      <c r="VW3227" s="0"/>
      <c r="VX3227" s="0"/>
      <c r="VY3227" s="0"/>
      <c r="VZ3227" s="0"/>
      <c r="WA3227" s="0"/>
      <c r="WB3227" s="0"/>
      <c r="WC3227" s="0"/>
      <c r="WD3227" s="0"/>
      <c r="WE3227" s="0"/>
      <c r="WF3227" s="0"/>
      <c r="WG3227" s="0"/>
      <c r="WH3227" s="0"/>
      <c r="WI3227" s="0"/>
      <c r="WJ3227" s="0"/>
      <c r="WK3227" s="0"/>
      <c r="WL3227" s="0"/>
      <c r="WM3227" s="0"/>
      <c r="WN3227" s="0"/>
      <c r="WO3227" s="0"/>
      <c r="WP3227" s="0"/>
      <c r="WQ3227" s="0"/>
      <c r="WR3227" s="0"/>
      <c r="WS3227" s="0"/>
      <c r="WT3227" s="0"/>
      <c r="WU3227" s="0"/>
      <c r="WV3227" s="0"/>
      <c r="WW3227" s="0"/>
      <c r="WX3227" s="0"/>
      <c r="WY3227" s="0"/>
      <c r="WZ3227" s="0"/>
      <c r="XA3227" s="0"/>
      <c r="XB3227" s="0"/>
      <c r="XC3227" s="0"/>
      <c r="XD3227" s="0"/>
      <c r="XE3227" s="0"/>
      <c r="XF3227" s="0"/>
      <c r="XG3227" s="0"/>
      <c r="XH3227" s="0"/>
      <c r="XI3227" s="0"/>
      <c r="XJ3227" s="0"/>
      <c r="XK3227" s="0"/>
      <c r="XL3227" s="0"/>
      <c r="XM3227" s="0"/>
      <c r="XN3227" s="0"/>
      <c r="XO3227" s="0"/>
      <c r="XP3227" s="0"/>
      <c r="XQ3227" s="0"/>
      <c r="XR3227" s="0"/>
      <c r="XS3227" s="0"/>
      <c r="XT3227" s="0"/>
      <c r="XU3227" s="0"/>
      <c r="XV3227" s="0"/>
      <c r="XW3227" s="0"/>
      <c r="XX3227" s="0"/>
      <c r="XY3227" s="0"/>
      <c r="XZ3227" s="0"/>
      <c r="YA3227" s="0"/>
      <c r="YB3227" s="0"/>
      <c r="YC3227" s="0"/>
      <c r="YD3227" s="0"/>
      <c r="YE3227" s="0"/>
      <c r="YF3227" s="0"/>
      <c r="YG3227" s="0"/>
      <c r="YH3227" s="0"/>
      <c r="YI3227" s="0"/>
      <c r="YJ3227" s="0"/>
      <c r="YK3227" s="0"/>
      <c r="YL3227" s="0"/>
      <c r="YM3227" s="0"/>
      <c r="YN3227" s="0"/>
      <c r="YO3227" s="0"/>
      <c r="YP3227" s="0"/>
      <c r="YQ3227" s="0"/>
      <c r="YR3227" s="0"/>
      <c r="YS3227" s="0"/>
      <c r="YT3227" s="0"/>
      <c r="YU3227" s="0"/>
      <c r="YV3227" s="0"/>
      <c r="YW3227" s="0"/>
      <c r="YX3227" s="0"/>
      <c r="YY3227" s="0"/>
      <c r="YZ3227" s="0"/>
      <c r="ZA3227" s="0"/>
      <c r="ZB3227" s="0"/>
      <c r="ZC3227" s="0"/>
      <c r="ZD3227" s="0"/>
      <c r="ZE3227" s="0"/>
      <c r="ZF3227" s="0"/>
      <c r="ZG3227" s="0"/>
      <c r="ZH3227" s="0"/>
      <c r="ZI3227" s="0"/>
      <c r="ZJ3227" s="0"/>
      <c r="ZK3227" s="0"/>
      <c r="ZL3227" s="0"/>
      <c r="ZM3227" s="0"/>
      <c r="ZN3227" s="0"/>
      <c r="ZO3227" s="0"/>
      <c r="ZP3227" s="0"/>
      <c r="ZQ3227" s="0"/>
      <c r="ZR3227" s="0"/>
      <c r="ZS3227" s="0"/>
      <c r="ZT3227" s="0"/>
      <c r="ZU3227" s="0"/>
      <c r="ZV3227" s="0"/>
      <c r="ZW3227" s="0"/>
      <c r="ZX3227" s="0"/>
      <c r="ZY3227" s="0"/>
      <c r="ZZ3227" s="0"/>
      <c r="AAA3227" s="0"/>
      <c r="AAB3227" s="0"/>
      <c r="AAC3227" s="0"/>
      <c r="AAD3227" s="0"/>
      <c r="AAE3227" s="0"/>
      <c r="AAF3227" s="0"/>
      <c r="AAG3227" s="0"/>
      <c r="AAH3227" s="0"/>
      <c r="AAI3227" s="0"/>
      <c r="AAJ3227" s="0"/>
      <c r="AAK3227" s="0"/>
      <c r="AAL3227" s="0"/>
      <c r="AAM3227" s="0"/>
      <c r="AAN3227" s="0"/>
      <c r="AAO3227" s="0"/>
      <c r="AAP3227" s="0"/>
      <c r="AAQ3227" s="0"/>
      <c r="AAR3227" s="0"/>
      <c r="AAS3227" s="0"/>
      <c r="AAT3227" s="0"/>
      <c r="AAU3227" s="0"/>
      <c r="AAV3227" s="0"/>
      <c r="AAW3227" s="0"/>
      <c r="AAX3227" s="0"/>
      <c r="AAY3227" s="0"/>
      <c r="AAZ3227" s="0"/>
      <c r="ABA3227" s="0"/>
      <c r="ABB3227" s="0"/>
      <c r="ABC3227" s="0"/>
      <c r="ABD3227" s="0"/>
      <c r="ABE3227" s="0"/>
      <c r="ABF3227" s="0"/>
      <c r="ABG3227" s="0"/>
      <c r="ABH3227" s="0"/>
      <c r="ABI3227" s="0"/>
      <c r="ABJ3227" s="0"/>
      <c r="ABK3227" s="0"/>
      <c r="ABL3227" s="0"/>
      <c r="ABM3227" s="0"/>
      <c r="ABN3227" s="0"/>
      <c r="ABO3227" s="0"/>
      <c r="ABP3227" s="0"/>
      <c r="ABQ3227" s="0"/>
      <c r="ABR3227" s="0"/>
      <c r="ABS3227" s="0"/>
      <c r="ABT3227" s="0"/>
      <c r="ABU3227" s="0"/>
      <c r="ABV3227" s="0"/>
      <c r="ABW3227" s="0"/>
      <c r="ABX3227" s="0"/>
      <c r="ABY3227" s="0"/>
      <c r="ABZ3227" s="0"/>
      <c r="ACA3227" s="0"/>
      <c r="ACB3227" s="0"/>
      <c r="ACC3227" s="0"/>
      <c r="ACD3227" s="0"/>
      <c r="ACE3227" s="0"/>
      <c r="ACF3227" s="0"/>
      <c r="ACG3227" s="0"/>
      <c r="ACH3227" s="0"/>
      <c r="ACI3227" s="0"/>
      <c r="ACJ3227" s="0"/>
      <c r="ACK3227" s="0"/>
      <c r="ACL3227" s="0"/>
      <c r="ACM3227" s="0"/>
      <c r="ACN3227" s="0"/>
      <c r="ACO3227" s="0"/>
      <c r="ACP3227" s="0"/>
      <c r="ACQ3227" s="0"/>
      <c r="ACR3227" s="0"/>
      <c r="ACS3227" s="0"/>
      <c r="ACT3227" s="0"/>
      <c r="ACU3227" s="0"/>
      <c r="ACV3227" s="0"/>
      <c r="ACW3227" s="0"/>
      <c r="ACX3227" s="0"/>
      <c r="ACY3227" s="0"/>
      <c r="ACZ3227" s="0"/>
      <c r="ADA3227" s="0"/>
      <c r="ADB3227" s="0"/>
      <c r="ADC3227" s="0"/>
      <c r="ADD3227" s="0"/>
      <c r="ADE3227" s="0"/>
      <c r="ADF3227" s="0"/>
      <c r="ADG3227" s="0"/>
      <c r="ADH3227" s="0"/>
      <c r="ADI3227" s="0"/>
      <c r="ADJ3227" s="0"/>
      <c r="ADK3227" s="0"/>
      <c r="ADL3227" s="0"/>
      <c r="ADM3227" s="0"/>
      <c r="ADN3227" s="0"/>
      <c r="ADO3227" s="0"/>
      <c r="ADP3227" s="0"/>
      <c r="ADQ3227" s="0"/>
      <c r="ADR3227" s="0"/>
      <c r="ADS3227" s="0"/>
      <c r="ADT3227" s="0"/>
      <c r="ADU3227" s="0"/>
      <c r="ADV3227" s="0"/>
      <c r="ADW3227" s="0"/>
      <c r="ADX3227" s="0"/>
      <c r="ADY3227" s="0"/>
      <c r="ADZ3227" s="0"/>
      <c r="AEA3227" s="0"/>
      <c r="AEB3227" s="0"/>
      <c r="AEC3227" s="0"/>
      <c r="AED3227" s="0"/>
      <c r="AEE3227" s="0"/>
      <c r="AEF3227" s="0"/>
      <c r="AEG3227" s="0"/>
      <c r="AEH3227" s="0"/>
      <c r="AEI3227" s="0"/>
      <c r="AEJ3227" s="0"/>
      <c r="AEK3227" s="0"/>
      <c r="AEL3227" s="0"/>
      <c r="AEM3227" s="0"/>
      <c r="AEN3227" s="0"/>
      <c r="AEO3227" s="0"/>
      <c r="AEP3227" s="0"/>
      <c r="AEQ3227" s="0"/>
      <c r="AER3227" s="0"/>
      <c r="AES3227" s="0"/>
      <c r="AET3227" s="0"/>
      <c r="AEU3227" s="0"/>
      <c r="AEV3227" s="0"/>
      <c r="AEW3227" s="0"/>
      <c r="AEX3227" s="0"/>
      <c r="AEY3227" s="0"/>
      <c r="AEZ3227" s="0"/>
      <c r="AFA3227" s="0"/>
      <c r="AFB3227" s="0"/>
      <c r="AFC3227" s="0"/>
      <c r="AFD3227" s="0"/>
      <c r="AFE3227" s="0"/>
      <c r="AFF3227" s="0"/>
      <c r="AFG3227" s="0"/>
      <c r="AFH3227" s="0"/>
      <c r="AFI3227" s="0"/>
      <c r="AFJ3227" s="0"/>
      <c r="AFK3227" s="0"/>
      <c r="AFL3227" s="0"/>
      <c r="AFM3227" s="0"/>
      <c r="AFN3227" s="0"/>
      <c r="AFO3227" s="0"/>
      <c r="AFP3227" s="0"/>
      <c r="AFQ3227" s="0"/>
      <c r="AFR3227" s="0"/>
      <c r="AFS3227" s="0"/>
      <c r="AFT3227" s="0"/>
      <c r="AFU3227" s="0"/>
      <c r="AFV3227" s="0"/>
      <c r="AFW3227" s="0"/>
      <c r="AFX3227" s="0"/>
      <c r="AFY3227" s="0"/>
      <c r="AFZ3227" s="0"/>
      <c r="AGA3227" s="0"/>
      <c r="AGB3227" s="0"/>
      <c r="AGC3227" s="0"/>
      <c r="AGD3227" s="0"/>
      <c r="AGE3227" s="0"/>
      <c r="AGF3227" s="0"/>
      <c r="AGG3227" s="0"/>
      <c r="AGH3227" s="0"/>
      <c r="AGI3227" s="0"/>
      <c r="AGJ3227" s="0"/>
      <c r="AGK3227" s="0"/>
      <c r="AGL3227" s="0"/>
      <c r="AGM3227" s="0"/>
      <c r="AGN3227" s="0"/>
      <c r="AGO3227" s="0"/>
      <c r="AGP3227" s="0"/>
      <c r="AGQ3227" s="0"/>
      <c r="AGR3227" s="0"/>
      <c r="AGS3227" s="0"/>
      <c r="AGT3227" s="0"/>
      <c r="AGU3227" s="0"/>
      <c r="AGV3227" s="0"/>
      <c r="AGW3227" s="0"/>
      <c r="AGX3227" s="0"/>
      <c r="AGY3227" s="0"/>
      <c r="AGZ3227" s="0"/>
      <c r="AHA3227" s="0"/>
      <c r="AHB3227" s="0"/>
      <c r="AHC3227" s="0"/>
      <c r="AHD3227" s="0"/>
      <c r="AHE3227" s="0"/>
      <c r="AHF3227" s="0"/>
      <c r="AHG3227" s="0"/>
      <c r="AHH3227" s="0"/>
      <c r="AHI3227" s="0"/>
      <c r="AHJ3227" s="0"/>
      <c r="AHK3227" s="0"/>
      <c r="AHL3227" s="0"/>
      <c r="AHM3227" s="0"/>
      <c r="AHN3227" s="0"/>
      <c r="AHO3227" s="0"/>
      <c r="AHP3227" s="0"/>
      <c r="AHQ3227" s="0"/>
      <c r="AHR3227" s="0"/>
      <c r="AHS3227" s="0"/>
      <c r="AHT3227" s="0"/>
      <c r="AHU3227" s="0"/>
      <c r="AHV3227" s="0"/>
      <c r="AHW3227" s="0"/>
      <c r="AHX3227" s="0"/>
      <c r="AHY3227" s="0"/>
      <c r="AHZ3227" s="0"/>
      <c r="AIA3227" s="0"/>
      <c r="AIB3227" s="0"/>
      <c r="AIC3227" s="0"/>
      <c r="AID3227" s="0"/>
      <c r="AIE3227" s="0"/>
      <c r="AIF3227" s="0"/>
      <c r="AIG3227" s="0"/>
      <c r="AIH3227" s="0"/>
      <c r="AII3227" s="0"/>
      <c r="AIJ3227" s="0"/>
      <c r="AIK3227" s="0"/>
      <c r="AIL3227" s="0"/>
      <c r="AIM3227" s="0"/>
      <c r="AIN3227" s="0"/>
      <c r="AIO3227" s="0"/>
      <c r="AIP3227" s="0"/>
      <c r="AIQ3227" s="0"/>
      <c r="AIR3227" s="0"/>
      <c r="AIS3227" s="0"/>
      <c r="AIT3227" s="0"/>
      <c r="AIU3227" s="0"/>
      <c r="AIV3227" s="0"/>
      <c r="AIW3227" s="0"/>
      <c r="AIX3227" s="0"/>
      <c r="AIY3227" s="0"/>
      <c r="AIZ3227" s="0"/>
      <c r="AJA3227" s="0"/>
      <c r="AJB3227" s="0"/>
      <c r="AJC3227" s="0"/>
      <c r="AJD3227" s="0"/>
      <c r="AJE3227" s="0"/>
      <c r="AJF3227" s="0"/>
      <c r="AJG3227" s="0"/>
      <c r="AJH3227" s="0"/>
      <c r="AJI3227" s="0"/>
      <c r="AJJ3227" s="0"/>
      <c r="AJK3227" s="0"/>
      <c r="AJL3227" s="0"/>
      <c r="AJM3227" s="0"/>
      <c r="AJN3227" s="0"/>
      <c r="AJO3227" s="0"/>
      <c r="AJP3227" s="0"/>
      <c r="AJQ3227" s="0"/>
      <c r="AJR3227" s="0"/>
      <c r="AJS3227" s="0"/>
      <c r="AJT3227" s="0"/>
      <c r="AJU3227" s="0"/>
      <c r="AJV3227" s="0"/>
      <c r="AJW3227" s="0"/>
      <c r="AJX3227" s="0"/>
      <c r="AJY3227" s="0"/>
      <c r="AJZ3227" s="0"/>
      <c r="AKA3227" s="0"/>
      <c r="AKB3227" s="0"/>
      <c r="AKC3227" s="0"/>
      <c r="AKD3227" s="0"/>
      <c r="AKE3227" s="0"/>
      <c r="AKF3227" s="0"/>
      <c r="AKG3227" s="0"/>
      <c r="AKH3227" s="0"/>
      <c r="AKI3227" s="0"/>
      <c r="AKJ3227" s="0"/>
      <c r="AKK3227" s="0"/>
      <c r="AKL3227" s="0"/>
      <c r="AKM3227" s="0"/>
      <c r="AKN3227" s="0"/>
      <c r="AKO3227" s="0"/>
      <c r="AKP3227" s="0"/>
      <c r="AKQ3227" s="0"/>
      <c r="AKR3227" s="0"/>
      <c r="AKS3227" s="0"/>
      <c r="AKT3227" s="0"/>
      <c r="AKU3227" s="0"/>
      <c r="AKV3227" s="0"/>
      <c r="AKW3227" s="0"/>
      <c r="AKX3227" s="0"/>
      <c r="AKY3227" s="0"/>
      <c r="AKZ3227" s="0"/>
      <c r="ALA3227" s="0"/>
      <c r="ALB3227" s="0"/>
      <c r="ALC3227" s="0"/>
      <c r="ALD3227" s="0"/>
      <c r="ALE3227" s="0"/>
      <c r="ALF3227" s="0"/>
      <c r="ALG3227" s="0"/>
      <c r="ALH3227" s="0"/>
      <c r="ALI3227" s="0"/>
      <c r="ALJ3227" s="0"/>
      <c r="ALK3227" s="0"/>
      <c r="ALL3227" s="0"/>
      <c r="ALM3227" s="0"/>
      <c r="ALN3227" s="0"/>
      <c r="ALO3227" s="0"/>
      <c r="ALP3227" s="0"/>
      <c r="ALQ3227" s="0"/>
      <c r="ALR3227" s="0"/>
      <c r="ALS3227" s="0"/>
      <c r="ALT3227" s="0"/>
      <c r="ALU3227" s="0"/>
      <c r="ALV3227" s="0"/>
      <c r="ALW3227" s="0"/>
      <c r="ALX3227" s="0"/>
      <c r="ALY3227" s="0"/>
      <c r="ALZ3227" s="0"/>
      <c r="AMA3227" s="0"/>
      <c r="AMB3227" s="0"/>
      <c r="AMC3227" s="0"/>
      <c r="AMD3227" s="0"/>
      <c r="AME3227" s="0"/>
      <c r="AMF3227" s="0"/>
      <c r="AMG3227" s="0"/>
      <c r="AMH3227" s="0"/>
      <c r="AMI3227" s="0"/>
    </row>
    <row r="3228" customFormat="false" ht="12.75" hidden="false" customHeight="false" outlineLevel="0" collapsed="false">
      <c r="C3228" s="27" t="s">
        <v>3473</v>
      </c>
      <c r="D3228" s="27" t="s">
        <v>583</v>
      </c>
      <c r="E3228" s="97"/>
      <c r="F3228" s="31"/>
      <c r="G3228" s="27"/>
      <c r="H3228" s="30" t="s">
        <v>168</v>
      </c>
      <c r="I3228" s="31" t="n">
        <v>1.99</v>
      </c>
      <c r="J3228" s="31" t="s">
        <v>3437</v>
      </c>
      <c r="BM3228" s="0"/>
      <c r="BN3228" s="0"/>
      <c r="BO3228" s="0"/>
      <c r="BP3228" s="0"/>
      <c r="BQ3228" s="0"/>
      <c r="BR3228" s="0"/>
      <c r="BS3228" s="0"/>
      <c r="BT3228" s="0"/>
      <c r="BU3228" s="0"/>
      <c r="BV3228" s="0"/>
      <c r="BW3228" s="0"/>
      <c r="BX3228" s="0"/>
      <c r="BY3228" s="0"/>
      <c r="BZ3228" s="0"/>
      <c r="CA3228" s="0"/>
      <c r="CB3228" s="0"/>
      <c r="CC3228" s="0"/>
      <c r="CD3228" s="0"/>
      <c r="CE3228" s="0"/>
      <c r="CF3228" s="0"/>
      <c r="CG3228" s="0"/>
      <c r="CH3228" s="0"/>
      <c r="CI3228" s="0"/>
      <c r="CJ3228" s="0"/>
      <c r="CK3228" s="0"/>
      <c r="CL3228" s="0"/>
      <c r="CM3228" s="0"/>
      <c r="CN3228" s="0"/>
      <c r="CO3228" s="0"/>
      <c r="CP3228" s="0"/>
      <c r="CQ3228" s="0"/>
      <c r="CR3228" s="0"/>
      <c r="CS3228" s="0"/>
      <c r="CT3228" s="0"/>
      <c r="CU3228" s="0"/>
      <c r="CV3228" s="0"/>
      <c r="CW3228" s="0"/>
      <c r="CX3228" s="0"/>
      <c r="CY3228" s="0"/>
      <c r="CZ3228" s="0"/>
      <c r="DA3228" s="0"/>
      <c r="DB3228" s="0"/>
      <c r="DC3228" s="0"/>
      <c r="DD3228" s="0"/>
      <c r="DE3228" s="0"/>
      <c r="DF3228" s="0"/>
      <c r="DG3228" s="0"/>
      <c r="DH3228" s="0"/>
      <c r="DI3228" s="0"/>
      <c r="DJ3228" s="0"/>
      <c r="DK3228" s="0"/>
      <c r="DL3228" s="0"/>
      <c r="DM3228" s="0"/>
      <c r="DN3228" s="0"/>
      <c r="DO3228" s="0"/>
      <c r="DP3228" s="0"/>
      <c r="DQ3228" s="0"/>
      <c r="DR3228" s="0"/>
      <c r="DS3228" s="0"/>
      <c r="DT3228" s="0"/>
      <c r="DU3228" s="0"/>
      <c r="DV3228" s="0"/>
      <c r="DW3228" s="0"/>
      <c r="DX3228" s="0"/>
      <c r="DY3228" s="0"/>
      <c r="DZ3228" s="0"/>
      <c r="EA3228" s="0"/>
      <c r="EB3228" s="0"/>
      <c r="EC3228" s="0"/>
      <c r="ED3228" s="0"/>
      <c r="EE3228" s="0"/>
      <c r="EF3228" s="0"/>
      <c r="EG3228" s="0"/>
      <c r="EH3228" s="0"/>
      <c r="EI3228" s="0"/>
      <c r="EJ3228" s="0"/>
      <c r="EK3228" s="0"/>
      <c r="EL3228" s="0"/>
      <c r="EM3228" s="0"/>
      <c r="EN3228" s="0"/>
      <c r="EO3228" s="0"/>
      <c r="EP3228" s="0"/>
      <c r="EQ3228" s="0"/>
      <c r="ER3228" s="0"/>
      <c r="ES3228" s="0"/>
      <c r="ET3228" s="0"/>
      <c r="EU3228" s="0"/>
      <c r="EV3228" s="0"/>
      <c r="EW3228" s="0"/>
      <c r="EX3228" s="0"/>
      <c r="EY3228" s="0"/>
      <c r="EZ3228" s="0"/>
      <c r="FA3228" s="0"/>
      <c r="FB3228" s="0"/>
      <c r="FC3228" s="0"/>
      <c r="FD3228" s="0"/>
      <c r="FE3228" s="0"/>
      <c r="FF3228" s="0"/>
      <c r="FG3228" s="0"/>
      <c r="FH3228" s="0"/>
      <c r="FI3228" s="0"/>
      <c r="FJ3228" s="0"/>
      <c r="FK3228" s="0"/>
      <c r="FL3228" s="0"/>
      <c r="FM3228" s="0"/>
      <c r="FN3228" s="0"/>
      <c r="FO3228" s="0"/>
      <c r="FP3228" s="0"/>
      <c r="FQ3228" s="0"/>
      <c r="FR3228" s="0"/>
      <c r="FS3228" s="0"/>
      <c r="FT3228" s="0"/>
      <c r="FU3228" s="0"/>
      <c r="FV3228" s="0"/>
      <c r="FW3228" s="0"/>
      <c r="FX3228" s="0"/>
      <c r="FY3228" s="0"/>
      <c r="FZ3228" s="0"/>
      <c r="GA3228" s="0"/>
      <c r="GB3228" s="0"/>
      <c r="GC3228" s="0"/>
      <c r="GD3228" s="0"/>
      <c r="GE3228" s="0"/>
      <c r="GF3228" s="0"/>
      <c r="GG3228" s="0"/>
      <c r="GH3228" s="0"/>
      <c r="GI3228" s="0"/>
      <c r="GJ3228" s="0"/>
      <c r="GK3228" s="0"/>
      <c r="GL3228" s="0"/>
      <c r="GM3228" s="0"/>
      <c r="GN3228" s="0"/>
      <c r="GO3228" s="0"/>
      <c r="GP3228" s="0"/>
      <c r="GQ3228" s="0"/>
      <c r="GR3228" s="0"/>
      <c r="GS3228" s="0"/>
      <c r="GT3228" s="0"/>
      <c r="GU3228" s="0"/>
      <c r="GV3228" s="0"/>
      <c r="GW3228" s="0"/>
      <c r="GX3228" s="0"/>
      <c r="GY3228" s="0"/>
      <c r="GZ3228" s="0"/>
      <c r="HA3228" s="0"/>
      <c r="HB3228" s="0"/>
      <c r="HC3228" s="0"/>
      <c r="HD3228" s="0"/>
      <c r="HE3228" s="0"/>
      <c r="HF3228" s="0"/>
      <c r="HG3228" s="0"/>
      <c r="HH3228" s="0"/>
      <c r="HI3228" s="0"/>
      <c r="HJ3228" s="0"/>
      <c r="HK3228" s="0"/>
      <c r="HL3228" s="0"/>
      <c r="HM3228" s="0"/>
      <c r="HN3228" s="0"/>
      <c r="HO3228" s="0"/>
      <c r="HP3228" s="0"/>
      <c r="HQ3228" s="0"/>
      <c r="HR3228" s="0"/>
      <c r="HS3228" s="0"/>
      <c r="HT3228" s="0"/>
      <c r="HU3228" s="0"/>
      <c r="HV3228" s="0"/>
      <c r="HW3228" s="0"/>
      <c r="HX3228" s="0"/>
      <c r="HY3228" s="0"/>
      <c r="HZ3228" s="0"/>
      <c r="IA3228" s="0"/>
      <c r="IB3228" s="0"/>
      <c r="IC3228" s="0"/>
      <c r="ID3228" s="0"/>
      <c r="IE3228" s="0"/>
      <c r="IF3228" s="0"/>
      <c r="IG3228" s="0"/>
      <c r="IH3228" s="0"/>
      <c r="II3228" s="0"/>
      <c r="IJ3228" s="0"/>
      <c r="IK3228" s="0"/>
      <c r="IL3228" s="0"/>
      <c r="IM3228" s="0"/>
      <c r="IN3228" s="0"/>
      <c r="IO3228" s="0"/>
      <c r="IP3228" s="0"/>
      <c r="IQ3228" s="0"/>
      <c r="IR3228" s="0"/>
      <c r="IS3228" s="0"/>
      <c r="IT3228" s="0"/>
      <c r="IU3228" s="0"/>
      <c r="IV3228" s="0"/>
      <c r="IW3228" s="0"/>
      <c r="IX3228" s="0"/>
      <c r="IY3228" s="0"/>
      <c r="IZ3228" s="0"/>
      <c r="JA3228" s="0"/>
      <c r="JB3228" s="0"/>
      <c r="JC3228" s="0"/>
      <c r="JD3228" s="0"/>
      <c r="JE3228" s="0"/>
      <c r="JF3228" s="0"/>
      <c r="JG3228" s="0"/>
      <c r="JH3228" s="0"/>
      <c r="JI3228" s="0"/>
      <c r="JJ3228" s="0"/>
      <c r="JK3228" s="0"/>
      <c r="JL3228" s="0"/>
      <c r="JM3228" s="0"/>
      <c r="JN3228" s="0"/>
      <c r="JO3228" s="0"/>
      <c r="JP3228" s="0"/>
      <c r="JQ3228" s="0"/>
      <c r="JR3228" s="0"/>
      <c r="JS3228" s="0"/>
      <c r="JT3228" s="0"/>
      <c r="JU3228" s="0"/>
      <c r="JV3228" s="0"/>
      <c r="JW3228" s="0"/>
      <c r="JX3228" s="0"/>
      <c r="JY3228" s="0"/>
      <c r="JZ3228" s="0"/>
      <c r="KA3228" s="0"/>
      <c r="KB3228" s="0"/>
      <c r="KC3228" s="0"/>
      <c r="KD3228" s="0"/>
      <c r="KE3228" s="0"/>
      <c r="KF3228" s="0"/>
      <c r="KG3228" s="0"/>
      <c r="KH3228" s="0"/>
      <c r="KI3228" s="0"/>
      <c r="KJ3228" s="0"/>
      <c r="KK3228" s="0"/>
      <c r="KL3228" s="0"/>
      <c r="KM3228" s="0"/>
      <c r="KN3228" s="0"/>
      <c r="KO3228" s="0"/>
      <c r="KP3228" s="0"/>
      <c r="KQ3228" s="0"/>
      <c r="KR3228" s="0"/>
      <c r="KS3228" s="0"/>
      <c r="KT3228" s="0"/>
      <c r="KU3228" s="0"/>
      <c r="KV3228" s="0"/>
      <c r="KW3228" s="0"/>
      <c r="KX3228" s="0"/>
      <c r="KY3228" s="0"/>
      <c r="KZ3228" s="0"/>
      <c r="LA3228" s="0"/>
      <c r="LB3228" s="0"/>
      <c r="LC3228" s="0"/>
      <c r="LD3228" s="0"/>
      <c r="LE3228" s="0"/>
      <c r="LF3228" s="0"/>
      <c r="LG3228" s="0"/>
      <c r="LH3228" s="0"/>
      <c r="LI3228" s="0"/>
      <c r="LJ3228" s="0"/>
      <c r="LK3228" s="0"/>
      <c r="LL3228" s="0"/>
      <c r="LM3228" s="0"/>
      <c r="LN3228" s="0"/>
      <c r="LO3228" s="0"/>
      <c r="LP3228" s="0"/>
      <c r="LQ3228" s="0"/>
      <c r="LR3228" s="0"/>
      <c r="LS3228" s="0"/>
      <c r="LT3228" s="0"/>
      <c r="LU3228" s="0"/>
      <c r="LV3228" s="0"/>
      <c r="LW3228" s="0"/>
      <c r="LX3228" s="0"/>
      <c r="LY3228" s="0"/>
      <c r="LZ3228" s="0"/>
      <c r="MA3228" s="0"/>
      <c r="MB3228" s="0"/>
      <c r="MC3228" s="0"/>
      <c r="MD3228" s="0"/>
      <c r="ME3228" s="0"/>
      <c r="MF3228" s="0"/>
      <c r="MG3228" s="0"/>
      <c r="MH3228" s="0"/>
      <c r="MI3228" s="0"/>
      <c r="MJ3228" s="0"/>
      <c r="MK3228" s="0"/>
      <c r="ML3228" s="0"/>
      <c r="MM3228" s="0"/>
      <c r="MN3228" s="0"/>
      <c r="MO3228" s="0"/>
      <c r="MP3228" s="0"/>
      <c r="MQ3228" s="0"/>
      <c r="MR3228" s="0"/>
      <c r="MS3228" s="0"/>
      <c r="MT3228" s="0"/>
      <c r="MU3228" s="0"/>
      <c r="MV3228" s="0"/>
      <c r="MW3228" s="0"/>
      <c r="MX3228" s="0"/>
      <c r="MY3228" s="0"/>
      <c r="MZ3228" s="0"/>
      <c r="NA3228" s="0"/>
      <c r="NB3228" s="0"/>
      <c r="NC3228" s="0"/>
      <c r="ND3228" s="0"/>
      <c r="NE3228" s="0"/>
      <c r="NF3228" s="0"/>
      <c r="NG3228" s="0"/>
      <c r="NH3228" s="0"/>
      <c r="NI3228" s="0"/>
      <c r="NJ3228" s="0"/>
      <c r="NK3228" s="0"/>
      <c r="NL3228" s="0"/>
      <c r="NM3228" s="0"/>
      <c r="NN3228" s="0"/>
      <c r="NO3228" s="0"/>
      <c r="NP3228" s="0"/>
      <c r="NQ3228" s="0"/>
      <c r="NR3228" s="0"/>
      <c r="NS3228" s="0"/>
      <c r="NT3228" s="0"/>
      <c r="NU3228" s="0"/>
      <c r="NV3228" s="0"/>
      <c r="NW3228" s="0"/>
      <c r="NX3228" s="0"/>
      <c r="NY3228" s="0"/>
      <c r="NZ3228" s="0"/>
      <c r="OA3228" s="0"/>
      <c r="OB3228" s="0"/>
      <c r="OC3228" s="0"/>
      <c r="OD3228" s="0"/>
      <c r="OE3228" s="0"/>
      <c r="OF3228" s="0"/>
      <c r="OG3228" s="0"/>
      <c r="OH3228" s="0"/>
      <c r="OI3228" s="0"/>
      <c r="OJ3228" s="0"/>
      <c r="OK3228" s="0"/>
      <c r="OL3228" s="0"/>
      <c r="OM3228" s="0"/>
      <c r="ON3228" s="0"/>
      <c r="OO3228" s="0"/>
      <c r="OP3228" s="0"/>
      <c r="OQ3228" s="0"/>
      <c r="OR3228" s="0"/>
      <c r="OS3228" s="0"/>
      <c r="OT3228" s="0"/>
      <c r="OU3228" s="0"/>
      <c r="OV3228" s="0"/>
      <c r="OW3228" s="0"/>
      <c r="OX3228" s="0"/>
      <c r="OY3228" s="0"/>
      <c r="OZ3228" s="0"/>
      <c r="PA3228" s="0"/>
      <c r="PB3228" s="0"/>
      <c r="PC3228" s="0"/>
      <c r="PD3228" s="0"/>
      <c r="PE3228" s="0"/>
      <c r="PF3228" s="0"/>
      <c r="PG3228" s="0"/>
      <c r="PH3228" s="0"/>
      <c r="PI3228" s="0"/>
      <c r="PJ3228" s="0"/>
      <c r="PK3228" s="0"/>
      <c r="PL3228" s="0"/>
      <c r="PM3228" s="0"/>
      <c r="PN3228" s="0"/>
      <c r="PO3228" s="0"/>
      <c r="PP3228" s="0"/>
      <c r="PQ3228" s="0"/>
      <c r="PR3228" s="0"/>
      <c r="PS3228" s="0"/>
      <c r="PT3228" s="0"/>
      <c r="PU3228" s="0"/>
      <c r="PV3228" s="0"/>
      <c r="PW3228" s="0"/>
      <c r="PX3228" s="0"/>
      <c r="PY3228" s="0"/>
      <c r="PZ3228" s="0"/>
      <c r="QA3228" s="0"/>
      <c r="QB3228" s="0"/>
      <c r="QC3228" s="0"/>
      <c r="QD3228" s="0"/>
      <c r="QE3228" s="0"/>
      <c r="QF3228" s="0"/>
      <c r="QG3228" s="0"/>
      <c r="QH3228" s="0"/>
      <c r="QI3228" s="0"/>
      <c r="QJ3228" s="0"/>
      <c r="QK3228" s="0"/>
      <c r="QL3228" s="0"/>
      <c r="QM3228" s="0"/>
      <c r="QN3228" s="0"/>
      <c r="QO3228" s="0"/>
      <c r="QP3228" s="0"/>
      <c r="QQ3228" s="0"/>
      <c r="QR3228" s="0"/>
      <c r="QS3228" s="0"/>
      <c r="QT3228" s="0"/>
      <c r="QU3228" s="0"/>
      <c r="QV3228" s="0"/>
      <c r="QW3228" s="0"/>
      <c r="QX3228" s="0"/>
      <c r="QY3228" s="0"/>
      <c r="QZ3228" s="0"/>
      <c r="RA3228" s="0"/>
      <c r="RB3228" s="0"/>
      <c r="RC3228" s="0"/>
      <c r="RD3228" s="0"/>
      <c r="RE3228" s="0"/>
      <c r="RF3228" s="0"/>
      <c r="RG3228" s="0"/>
      <c r="RH3228" s="0"/>
      <c r="RI3228" s="0"/>
      <c r="RJ3228" s="0"/>
      <c r="RK3228" s="0"/>
      <c r="RL3228" s="0"/>
      <c r="RM3228" s="0"/>
      <c r="RN3228" s="0"/>
      <c r="RO3228" s="0"/>
      <c r="RP3228" s="0"/>
      <c r="RQ3228" s="0"/>
      <c r="RR3228" s="0"/>
      <c r="RS3228" s="0"/>
      <c r="RT3228" s="0"/>
      <c r="RU3228" s="0"/>
      <c r="RV3228" s="0"/>
      <c r="RW3228" s="0"/>
      <c r="RX3228" s="0"/>
      <c r="RY3228" s="0"/>
      <c r="RZ3228" s="0"/>
      <c r="SA3228" s="0"/>
      <c r="SB3228" s="0"/>
      <c r="SC3228" s="0"/>
      <c r="SD3228" s="0"/>
      <c r="SE3228" s="0"/>
      <c r="SF3228" s="0"/>
      <c r="SG3228" s="0"/>
      <c r="SH3228" s="0"/>
      <c r="SI3228" s="0"/>
      <c r="SJ3228" s="0"/>
      <c r="SK3228" s="0"/>
      <c r="SL3228" s="0"/>
      <c r="SM3228" s="0"/>
      <c r="SN3228" s="0"/>
      <c r="SO3228" s="0"/>
      <c r="SP3228" s="0"/>
      <c r="SQ3228" s="0"/>
      <c r="SR3228" s="0"/>
      <c r="SS3228" s="0"/>
      <c r="ST3228" s="0"/>
      <c r="SU3228" s="0"/>
      <c r="SV3228" s="0"/>
      <c r="SW3228" s="0"/>
      <c r="SX3228" s="0"/>
      <c r="SY3228" s="0"/>
      <c r="SZ3228" s="0"/>
      <c r="TA3228" s="0"/>
      <c r="TB3228" s="0"/>
      <c r="TC3228" s="0"/>
      <c r="TD3228" s="0"/>
      <c r="TE3228" s="0"/>
      <c r="TF3228" s="0"/>
      <c r="TG3228" s="0"/>
      <c r="TH3228" s="0"/>
      <c r="TI3228" s="0"/>
      <c r="TJ3228" s="0"/>
      <c r="TK3228" s="0"/>
      <c r="TL3228" s="0"/>
      <c r="TM3228" s="0"/>
      <c r="TN3228" s="0"/>
      <c r="TO3228" s="0"/>
      <c r="TP3228" s="0"/>
      <c r="TQ3228" s="0"/>
      <c r="TR3228" s="0"/>
      <c r="TS3228" s="0"/>
      <c r="TT3228" s="0"/>
      <c r="TU3228" s="0"/>
      <c r="TV3228" s="0"/>
      <c r="TW3228" s="0"/>
      <c r="TX3228" s="0"/>
      <c r="TY3228" s="0"/>
      <c r="TZ3228" s="0"/>
      <c r="UA3228" s="0"/>
      <c r="UB3228" s="0"/>
      <c r="UC3228" s="0"/>
      <c r="UD3228" s="0"/>
      <c r="UE3228" s="0"/>
      <c r="UF3228" s="0"/>
      <c r="UG3228" s="0"/>
      <c r="UH3228" s="0"/>
      <c r="UI3228" s="0"/>
      <c r="UJ3228" s="0"/>
      <c r="UK3228" s="0"/>
      <c r="UL3228" s="0"/>
      <c r="UM3228" s="0"/>
      <c r="UN3228" s="0"/>
      <c r="UO3228" s="0"/>
      <c r="UP3228" s="0"/>
      <c r="UQ3228" s="0"/>
      <c r="UR3228" s="0"/>
      <c r="US3228" s="0"/>
      <c r="UT3228" s="0"/>
      <c r="UU3228" s="0"/>
      <c r="UV3228" s="0"/>
      <c r="UW3228" s="0"/>
      <c r="UX3228" s="0"/>
      <c r="UY3228" s="0"/>
      <c r="UZ3228" s="0"/>
      <c r="VA3228" s="0"/>
      <c r="VB3228" s="0"/>
      <c r="VC3228" s="0"/>
      <c r="VD3228" s="0"/>
      <c r="VE3228" s="0"/>
      <c r="VF3228" s="0"/>
      <c r="VG3228" s="0"/>
      <c r="VH3228" s="0"/>
      <c r="VI3228" s="0"/>
      <c r="VJ3228" s="0"/>
      <c r="VK3228" s="0"/>
      <c r="VL3228" s="0"/>
      <c r="VM3228" s="0"/>
      <c r="VN3228" s="0"/>
      <c r="VO3228" s="0"/>
      <c r="VP3228" s="0"/>
      <c r="VQ3228" s="0"/>
      <c r="VR3228" s="0"/>
      <c r="VS3228" s="0"/>
      <c r="VT3228" s="0"/>
      <c r="VU3228" s="0"/>
      <c r="VV3228" s="0"/>
      <c r="VW3228" s="0"/>
      <c r="VX3228" s="0"/>
      <c r="VY3228" s="0"/>
      <c r="VZ3228" s="0"/>
      <c r="WA3228" s="0"/>
      <c r="WB3228" s="0"/>
      <c r="WC3228" s="0"/>
      <c r="WD3228" s="0"/>
      <c r="WE3228" s="0"/>
      <c r="WF3228" s="0"/>
      <c r="WG3228" s="0"/>
      <c r="WH3228" s="0"/>
      <c r="WI3228" s="0"/>
      <c r="WJ3228" s="0"/>
      <c r="WK3228" s="0"/>
      <c r="WL3228" s="0"/>
      <c r="WM3228" s="0"/>
      <c r="WN3228" s="0"/>
      <c r="WO3228" s="0"/>
      <c r="WP3228" s="0"/>
      <c r="WQ3228" s="0"/>
      <c r="WR3228" s="0"/>
      <c r="WS3228" s="0"/>
      <c r="WT3228" s="0"/>
      <c r="WU3228" s="0"/>
      <c r="WV3228" s="0"/>
      <c r="WW3228" s="0"/>
      <c r="WX3228" s="0"/>
      <c r="WY3228" s="0"/>
      <c r="WZ3228" s="0"/>
      <c r="XA3228" s="0"/>
      <c r="XB3228" s="0"/>
      <c r="XC3228" s="0"/>
      <c r="XD3228" s="0"/>
      <c r="XE3228" s="0"/>
      <c r="XF3228" s="0"/>
      <c r="XG3228" s="0"/>
      <c r="XH3228" s="0"/>
      <c r="XI3228" s="0"/>
      <c r="XJ3228" s="0"/>
      <c r="XK3228" s="0"/>
      <c r="XL3228" s="0"/>
      <c r="XM3228" s="0"/>
      <c r="XN3228" s="0"/>
      <c r="XO3228" s="0"/>
      <c r="XP3228" s="0"/>
      <c r="XQ3228" s="0"/>
      <c r="XR3228" s="0"/>
      <c r="XS3228" s="0"/>
      <c r="XT3228" s="0"/>
      <c r="XU3228" s="0"/>
      <c r="XV3228" s="0"/>
      <c r="XW3228" s="0"/>
      <c r="XX3228" s="0"/>
      <c r="XY3228" s="0"/>
      <c r="XZ3228" s="0"/>
      <c r="YA3228" s="0"/>
      <c r="YB3228" s="0"/>
      <c r="YC3228" s="0"/>
      <c r="YD3228" s="0"/>
      <c r="YE3228" s="0"/>
      <c r="YF3228" s="0"/>
      <c r="YG3228" s="0"/>
      <c r="YH3228" s="0"/>
      <c r="YI3228" s="0"/>
      <c r="YJ3228" s="0"/>
      <c r="YK3228" s="0"/>
      <c r="YL3228" s="0"/>
      <c r="YM3228" s="0"/>
      <c r="YN3228" s="0"/>
      <c r="YO3228" s="0"/>
      <c r="YP3228" s="0"/>
      <c r="YQ3228" s="0"/>
      <c r="YR3228" s="0"/>
      <c r="YS3228" s="0"/>
      <c r="YT3228" s="0"/>
      <c r="YU3228" s="0"/>
      <c r="YV3228" s="0"/>
      <c r="YW3228" s="0"/>
      <c r="YX3228" s="0"/>
      <c r="YY3228" s="0"/>
      <c r="YZ3228" s="0"/>
      <c r="ZA3228" s="0"/>
      <c r="ZB3228" s="0"/>
      <c r="ZC3228" s="0"/>
      <c r="ZD3228" s="0"/>
      <c r="ZE3228" s="0"/>
      <c r="ZF3228" s="0"/>
      <c r="ZG3228" s="0"/>
      <c r="ZH3228" s="0"/>
      <c r="ZI3228" s="0"/>
      <c r="ZJ3228" s="0"/>
      <c r="ZK3228" s="0"/>
      <c r="ZL3228" s="0"/>
      <c r="ZM3228" s="0"/>
      <c r="ZN3228" s="0"/>
      <c r="ZO3228" s="0"/>
      <c r="ZP3228" s="0"/>
      <c r="ZQ3228" s="0"/>
      <c r="ZR3228" s="0"/>
      <c r="ZS3228" s="0"/>
      <c r="ZT3228" s="0"/>
      <c r="ZU3228" s="0"/>
      <c r="ZV3228" s="0"/>
      <c r="ZW3228" s="0"/>
      <c r="ZX3228" s="0"/>
      <c r="ZY3228" s="0"/>
      <c r="ZZ3228" s="0"/>
      <c r="AAA3228" s="0"/>
      <c r="AAB3228" s="0"/>
      <c r="AAC3228" s="0"/>
      <c r="AAD3228" s="0"/>
      <c r="AAE3228" s="0"/>
      <c r="AAF3228" s="0"/>
      <c r="AAG3228" s="0"/>
      <c r="AAH3228" s="0"/>
      <c r="AAI3228" s="0"/>
      <c r="AAJ3228" s="0"/>
      <c r="AAK3228" s="0"/>
      <c r="AAL3228" s="0"/>
      <c r="AAM3228" s="0"/>
      <c r="AAN3228" s="0"/>
      <c r="AAO3228" s="0"/>
      <c r="AAP3228" s="0"/>
      <c r="AAQ3228" s="0"/>
      <c r="AAR3228" s="0"/>
      <c r="AAS3228" s="0"/>
      <c r="AAT3228" s="0"/>
      <c r="AAU3228" s="0"/>
      <c r="AAV3228" s="0"/>
      <c r="AAW3228" s="0"/>
      <c r="AAX3228" s="0"/>
      <c r="AAY3228" s="0"/>
      <c r="AAZ3228" s="0"/>
      <c r="ABA3228" s="0"/>
      <c r="ABB3228" s="0"/>
      <c r="ABC3228" s="0"/>
      <c r="ABD3228" s="0"/>
      <c r="ABE3228" s="0"/>
      <c r="ABF3228" s="0"/>
      <c r="ABG3228" s="0"/>
      <c r="ABH3228" s="0"/>
      <c r="ABI3228" s="0"/>
      <c r="ABJ3228" s="0"/>
      <c r="ABK3228" s="0"/>
      <c r="ABL3228" s="0"/>
      <c r="ABM3228" s="0"/>
      <c r="ABN3228" s="0"/>
      <c r="ABO3228" s="0"/>
      <c r="ABP3228" s="0"/>
      <c r="ABQ3228" s="0"/>
      <c r="ABR3228" s="0"/>
      <c r="ABS3228" s="0"/>
      <c r="ABT3228" s="0"/>
      <c r="ABU3228" s="0"/>
      <c r="ABV3228" s="0"/>
      <c r="ABW3228" s="0"/>
      <c r="ABX3228" s="0"/>
      <c r="ABY3228" s="0"/>
      <c r="ABZ3228" s="0"/>
      <c r="ACA3228" s="0"/>
      <c r="ACB3228" s="0"/>
      <c r="ACC3228" s="0"/>
      <c r="ACD3228" s="0"/>
      <c r="ACE3228" s="0"/>
      <c r="ACF3228" s="0"/>
      <c r="ACG3228" s="0"/>
      <c r="ACH3228" s="0"/>
      <c r="ACI3228" s="0"/>
      <c r="ACJ3228" s="0"/>
      <c r="ACK3228" s="0"/>
      <c r="ACL3228" s="0"/>
      <c r="ACM3228" s="0"/>
      <c r="ACN3228" s="0"/>
      <c r="ACO3228" s="0"/>
      <c r="ACP3228" s="0"/>
      <c r="ACQ3228" s="0"/>
      <c r="ACR3228" s="0"/>
      <c r="ACS3228" s="0"/>
      <c r="ACT3228" s="0"/>
      <c r="ACU3228" s="0"/>
      <c r="ACV3228" s="0"/>
      <c r="ACW3228" s="0"/>
      <c r="ACX3228" s="0"/>
      <c r="ACY3228" s="0"/>
      <c r="ACZ3228" s="0"/>
      <c r="ADA3228" s="0"/>
      <c r="ADB3228" s="0"/>
      <c r="ADC3228" s="0"/>
      <c r="ADD3228" s="0"/>
      <c r="ADE3228" s="0"/>
      <c r="ADF3228" s="0"/>
      <c r="ADG3228" s="0"/>
      <c r="ADH3228" s="0"/>
      <c r="ADI3228" s="0"/>
      <c r="ADJ3228" s="0"/>
      <c r="ADK3228" s="0"/>
      <c r="ADL3228" s="0"/>
      <c r="ADM3228" s="0"/>
      <c r="ADN3228" s="0"/>
      <c r="ADO3228" s="0"/>
      <c r="ADP3228" s="0"/>
      <c r="ADQ3228" s="0"/>
      <c r="ADR3228" s="0"/>
      <c r="ADS3228" s="0"/>
      <c r="ADT3228" s="0"/>
      <c r="ADU3228" s="0"/>
      <c r="ADV3228" s="0"/>
      <c r="ADW3228" s="0"/>
      <c r="ADX3228" s="0"/>
      <c r="ADY3228" s="0"/>
      <c r="ADZ3228" s="0"/>
      <c r="AEA3228" s="0"/>
      <c r="AEB3228" s="0"/>
      <c r="AEC3228" s="0"/>
      <c r="AED3228" s="0"/>
      <c r="AEE3228" s="0"/>
      <c r="AEF3228" s="0"/>
      <c r="AEG3228" s="0"/>
      <c r="AEH3228" s="0"/>
      <c r="AEI3228" s="0"/>
      <c r="AEJ3228" s="0"/>
      <c r="AEK3228" s="0"/>
      <c r="AEL3228" s="0"/>
      <c r="AEM3228" s="0"/>
      <c r="AEN3228" s="0"/>
      <c r="AEO3228" s="0"/>
      <c r="AEP3228" s="0"/>
      <c r="AEQ3228" s="0"/>
      <c r="AER3228" s="0"/>
      <c r="AES3228" s="0"/>
      <c r="AET3228" s="0"/>
      <c r="AEU3228" s="0"/>
      <c r="AEV3228" s="0"/>
      <c r="AEW3228" s="0"/>
      <c r="AEX3228" s="0"/>
      <c r="AEY3228" s="0"/>
      <c r="AEZ3228" s="0"/>
      <c r="AFA3228" s="0"/>
      <c r="AFB3228" s="0"/>
      <c r="AFC3228" s="0"/>
      <c r="AFD3228" s="0"/>
      <c r="AFE3228" s="0"/>
      <c r="AFF3228" s="0"/>
      <c r="AFG3228" s="0"/>
      <c r="AFH3228" s="0"/>
      <c r="AFI3228" s="0"/>
      <c r="AFJ3228" s="0"/>
      <c r="AFK3228" s="0"/>
      <c r="AFL3228" s="0"/>
      <c r="AFM3228" s="0"/>
      <c r="AFN3228" s="0"/>
      <c r="AFO3228" s="0"/>
      <c r="AFP3228" s="0"/>
      <c r="AFQ3228" s="0"/>
      <c r="AFR3228" s="0"/>
      <c r="AFS3228" s="0"/>
      <c r="AFT3228" s="0"/>
      <c r="AFU3228" s="0"/>
      <c r="AFV3228" s="0"/>
      <c r="AFW3228" s="0"/>
      <c r="AFX3228" s="0"/>
      <c r="AFY3228" s="0"/>
      <c r="AFZ3228" s="0"/>
      <c r="AGA3228" s="0"/>
      <c r="AGB3228" s="0"/>
      <c r="AGC3228" s="0"/>
      <c r="AGD3228" s="0"/>
      <c r="AGE3228" s="0"/>
      <c r="AGF3228" s="0"/>
      <c r="AGG3228" s="0"/>
      <c r="AGH3228" s="0"/>
      <c r="AGI3228" s="0"/>
      <c r="AGJ3228" s="0"/>
      <c r="AGK3228" s="0"/>
      <c r="AGL3228" s="0"/>
      <c r="AGM3228" s="0"/>
      <c r="AGN3228" s="0"/>
      <c r="AGO3228" s="0"/>
      <c r="AGP3228" s="0"/>
      <c r="AGQ3228" s="0"/>
      <c r="AGR3228" s="0"/>
      <c r="AGS3228" s="0"/>
      <c r="AGT3228" s="0"/>
      <c r="AGU3228" s="0"/>
      <c r="AGV3228" s="0"/>
      <c r="AGW3228" s="0"/>
      <c r="AGX3228" s="0"/>
      <c r="AGY3228" s="0"/>
      <c r="AGZ3228" s="0"/>
      <c r="AHA3228" s="0"/>
      <c r="AHB3228" s="0"/>
      <c r="AHC3228" s="0"/>
      <c r="AHD3228" s="0"/>
      <c r="AHE3228" s="0"/>
      <c r="AHF3228" s="0"/>
      <c r="AHG3228" s="0"/>
      <c r="AHH3228" s="0"/>
      <c r="AHI3228" s="0"/>
      <c r="AHJ3228" s="0"/>
      <c r="AHK3228" s="0"/>
      <c r="AHL3228" s="0"/>
      <c r="AHM3228" s="0"/>
      <c r="AHN3228" s="0"/>
      <c r="AHO3228" s="0"/>
      <c r="AHP3228" s="0"/>
      <c r="AHQ3228" s="0"/>
      <c r="AHR3228" s="0"/>
      <c r="AHS3228" s="0"/>
      <c r="AHT3228" s="0"/>
      <c r="AHU3228" s="0"/>
      <c r="AHV3228" s="0"/>
      <c r="AHW3228" s="0"/>
      <c r="AHX3228" s="0"/>
      <c r="AHY3228" s="0"/>
      <c r="AHZ3228" s="0"/>
      <c r="AIA3228" s="0"/>
      <c r="AIB3228" s="0"/>
      <c r="AIC3228" s="0"/>
      <c r="AID3228" s="0"/>
      <c r="AIE3228" s="0"/>
      <c r="AIF3228" s="0"/>
      <c r="AIG3228" s="0"/>
      <c r="AIH3228" s="0"/>
      <c r="AII3228" s="0"/>
      <c r="AIJ3228" s="0"/>
      <c r="AIK3228" s="0"/>
      <c r="AIL3228" s="0"/>
      <c r="AIM3228" s="0"/>
      <c r="AIN3228" s="0"/>
      <c r="AIO3228" s="0"/>
      <c r="AIP3228" s="0"/>
      <c r="AIQ3228" s="0"/>
      <c r="AIR3228" s="0"/>
      <c r="AIS3228" s="0"/>
      <c r="AIT3228" s="0"/>
      <c r="AIU3228" s="0"/>
      <c r="AIV3228" s="0"/>
      <c r="AIW3228" s="0"/>
      <c r="AIX3228" s="0"/>
      <c r="AIY3228" s="0"/>
      <c r="AIZ3228" s="0"/>
      <c r="AJA3228" s="0"/>
      <c r="AJB3228" s="0"/>
      <c r="AJC3228" s="0"/>
      <c r="AJD3228" s="0"/>
      <c r="AJE3228" s="0"/>
      <c r="AJF3228" s="0"/>
      <c r="AJG3228" s="0"/>
      <c r="AJH3228" s="0"/>
      <c r="AJI3228" s="0"/>
      <c r="AJJ3228" s="0"/>
      <c r="AJK3228" s="0"/>
      <c r="AJL3228" s="0"/>
      <c r="AJM3228" s="0"/>
      <c r="AJN3228" s="0"/>
      <c r="AJO3228" s="0"/>
      <c r="AJP3228" s="0"/>
      <c r="AJQ3228" s="0"/>
      <c r="AJR3228" s="0"/>
      <c r="AJS3228" s="0"/>
      <c r="AJT3228" s="0"/>
      <c r="AJU3228" s="0"/>
      <c r="AJV3228" s="0"/>
      <c r="AJW3228" s="0"/>
      <c r="AJX3228" s="0"/>
      <c r="AJY3228" s="0"/>
      <c r="AJZ3228" s="0"/>
      <c r="AKA3228" s="0"/>
      <c r="AKB3228" s="0"/>
      <c r="AKC3228" s="0"/>
      <c r="AKD3228" s="0"/>
      <c r="AKE3228" s="0"/>
      <c r="AKF3228" s="0"/>
      <c r="AKG3228" s="0"/>
      <c r="AKH3228" s="0"/>
      <c r="AKI3228" s="0"/>
      <c r="AKJ3228" s="0"/>
      <c r="AKK3228" s="0"/>
      <c r="AKL3228" s="0"/>
      <c r="AKM3228" s="0"/>
      <c r="AKN3228" s="0"/>
      <c r="AKO3228" s="0"/>
      <c r="AKP3228" s="0"/>
      <c r="AKQ3228" s="0"/>
      <c r="AKR3228" s="0"/>
      <c r="AKS3228" s="0"/>
      <c r="AKT3228" s="0"/>
      <c r="AKU3228" s="0"/>
      <c r="AKV3228" s="0"/>
      <c r="AKW3228" s="0"/>
      <c r="AKX3228" s="0"/>
      <c r="AKY3228" s="0"/>
      <c r="AKZ3228" s="0"/>
      <c r="ALA3228" s="0"/>
      <c r="ALB3228" s="0"/>
      <c r="ALC3228" s="0"/>
      <c r="ALD3228" s="0"/>
      <c r="ALE3228" s="0"/>
      <c r="ALF3228" s="0"/>
      <c r="ALG3228" s="0"/>
      <c r="ALH3228" s="0"/>
      <c r="ALI3228" s="0"/>
      <c r="ALJ3228" s="0"/>
      <c r="ALK3228" s="0"/>
      <c r="ALL3228" s="0"/>
      <c r="ALM3228" s="0"/>
      <c r="ALN3228" s="0"/>
      <c r="ALO3228" s="0"/>
      <c r="ALP3228" s="0"/>
      <c r="ALQ3228" s="0"/>
      <c r="ALR3228" s="0"/>
      <c r="ALS3228" s="0"/>
      <c r="ALT3228" s="0"/>
      <c r="ALU3228" s="0"/>
      <c r="ALV3228" s="0"/>
      <c r="ALW3228" s="0"/>
      <c r="ALX3228" s="0"/>
      <c r="ALY3228" s="0"/>
      <c r="ALZ3228" s="0"/>
      <c r="AMA3228" s="0"/>
      <c r="AMB3228" s="0"/>
      <c r="AMC3228" s="0"/>
      <c r="AMD3228" s="0"/>
      <c r="AME3228" s="0"/>
      <c r="AMF3228" s="0"/>
      <c r="AMG3228" s="0"/>
      <c r="AMH3228" s="0"/>
      <c r="AMI3228" s="0"/>
    </row>
    <row r="3229" customFormat="false" ht="12.75" hidden="false" customHeight="false" outlineLevel="0" collapsed="false">
      <c r="I3229" s="3"/>
      <c r="BM3229" s="0"/>
      <c r="BN3229" s="0"/>
      <c r="BO3229" s="0"/>
      <c r="BP3229" s="0"/>
      <c r="BQ3229" s="0"/>
      <c r="BR3229" s="0"/>
      <c r="BS3229" s="0"/>
      <c r="BT3229" s="0"/>
      <c r="BU3229" s="0"/>
      <c r="BV3229" s="0"/>
      <c r="BW3229" s="0"/>
      <c r="BX3229" s="0"/>
      <c r="BY3229" s="0"/>
      <c r="BZ3229" s="0"/>
      <c r="CA3229" s="0"/>
      <c r="CB3229" s="0"/>
      <c r="CC3229" s="0"/>
      <c r="CD3229" s="0"/>
      <c r="CE3229" s="0"/>
      <c r="CF3229" s="0"/>
      <c r="CG3229" s="0"/>
      <c r="CH3229" s="0"/>
      <c r="CI3229" s="0"/>
      <c r="CJ3229" s="0"/>
      <c r="CK3229" s="0"/>
      <c r="CL3229" s="0"/>
      <c r="CM3229" s="0"/>
      <c r="CN3229" s="0"/>
      <c r="CO3229" s="0"/>
      <c r="CP3229" s="0"/>
      <c r="CQ3229" s="0"/>
      <c r="CR3229" s="0"/>
      <c r="CS3229" s="0"/>
      <c r="CT3229" s="0"/>
      <c r="CU3229" s="0"/>
      <c r="CV3229" s="0"/>
      <c r="CW3229" s="0"/>
      <c r="CX3229" s="0"/>
      <c r="CY3229" s="0"/>
      <c r="CZ3229" s="0"/>
      <c r="DA3229" s="0"/>
      <c r="DB3229" s="0"/>
      <c r="DC3229" s="0"/>
      <c r="DD3229" s="0"/>
      <c r="DE3229" s="0"/>
      <c r="DF3229" s="0"/>
      <c r="DG3229" s="0"/>
      <c r="DH3229" s="0"/>
      <c r="DI3229" s="0"/>
      <c r="DJ3229" s="0"/>
      <c r="DK3229" s="0"/>
      <c r="DL3229" s="0"/>
      <c r="DM3229" s="0"/>
      <c r="DN3229" s="0"/>
      <c r="DO3229" s="0"/>
      <c r="DP3229" s="0"/>
      <c r="DQ3229" s="0"/>
      <c r="DR3229" s="0"/>
      <c r="DS3229" s="0"/>
      <c r="DT3229" s="0"/>
      <c r="DU3229" s="0"/>
      <c r="DV3229" s="0"/>
      <c r="DW3229" s="0"/>
      <c r="DX3229" s="0"/>
      <c r="DY3229" s="0"/>
      <c r="DZ3229" s="0"/>
      <c r="EA3229" s="0"/>
      <c r="EB3229" s="0"/>
      <c r="EC3229" s="0"/>
      <c r="ED3229" s="0"/>
      <c r="EE3229" s="0"/>
      <c r="EF3229" s="0"/>
      <c r="EG3229" s="0"/>
      <c r="EH3229" s="0"/>
      <c r="EI3229" s="0"/>
      <c r="EJ3229" s="0"/>
      <c r="EK3229" s="0"/>
      <c r="EL3229" s="0"/>
      <c r="EM3229" s="0"/>
      <c r="EN3229" s="0"/>
      <c r="EO3229" s="0"/>
      <c r="EP3229" s="0"/>
      <c r="EQ3229" s="0"/>
      <c r="ER3229" s="0"/>
      <c r="ES3229" s="0"/>
      <c r="ET3229" s="0"/>
      <c r="EU3229" s="0"/>
      <c r="EV3229" s="0"/>
      <c r="EW3229" s="0"/>
      <c r="EX3229" s="0"/>
      <c r="EY3229" s="0"/>
      <c r="EZ3229" s="0"/>
      <c r="FA3229" s="0"/>
      <c r="FB3229" s="0"/>
      <c r="FC3229" s="0"/>
      <c r="FD3229" s="0"/>
      <c r="FE3229" s="0"/>
      <c r="FF3229" s="0"/>
      <c r="FG3229" s="0"/>
      <c r="FH3229" s="0"/>
      <c r="FI3229" s="0"/>
      <c r="FJ3229" s="0"/>
      <c r="FK3229" s="0"/>
      <c r="FL3229" s="0"/>
      <c r="FM3229" s="0"/>
      <c r="FN3229" s="0"/>
      <c r="FO3229" s="0"/>
      <c r="FP3229" s="0"/>
      <c r="FQ3229" s="0"/>
      <c r="FR3229" s="0"/>
      <c r="FS3229" s="0"/>
      <c r="FT3229" s="0"/>
      <c r="FU3229" s="0"/>
      <c r="FV3229" s="0"/>
      <c r="FW3229" s="0"/>
      <c r="FX3229" s="0"/>
      <c r="FY3229" s="0"/>
      <c r="FZ3229" s="0"/>
      <c r="GA3229" s="0"/>
      <c r="GB3229" s="0"/>
      <c r="GC3229" s="0"/>
      <c r="GD3229" s="0"/>
      <c r="GE3229" s="0"/>
      <c r="GF3229" s="0"/>
      <c r="GG3229" s="0"/>
      <c r="GH3229" s="0"/>
      <c r="GI3229" s="0"/>
      <c r="GJ3229" s="0"/>
      <c r="GK3229" s="0"/>
      <c r="GL3229" s="0"/>
      <c r="GM3229" s="0"/>
      <c r="GN3229" s="0"/>
      <c r="GO3229" s="0"/>
      <c r="GP3229" s="0"/>
      <c r="GQ3229" s="0"/>
      <c r="GR3229" s="0"/>
      <c r="GS3229" s="0"/>
      <c r="GT3229" s="0"/>
      <c r="GU3229" s="0"/>
      <c r="GV3229" s="0"/>
      <c r="GW3229" s="0"/>
      <c r="GX3229" s="0"/>
      <c r="GY3229" s="0"/>
      <c r="GZ3229" s="0"/>
      <c r="HA3229" s="0"/>
      <c r="HB3229" s="0"/>
      <c r="HC3229" s="0"/>
      <c r="HD3229" s="0"/>
      <c r="HE3229" s="0"/>
      <c r="HF3229" s="0"/>
      <c r="HG3229" s="0"/>
      <c r="HH3229" s="0"/>
      <c r="HI3229" s="0"/>
      <c r="HJ3229" s="0"/>
      <c r="HK3229" s="0"/>
      <c r="HL3229" s="0"/>
      <c r="HM3229" s="0"/>
      <c r="HN3229" s="0"/>
      <c r="HO3229" s="0"/>
      <c r="HP3229" s="0"/>
      <c r="HQ3229" s="0"/>
      <c r="HR3229" s="0"/>
      <c r="HS3229" s="0"/>
      <c r="HT3229" s="0"/>
      <c r="HU3229" s="0"/>
      <c r="HV3229" s="0"/>
      <c r="HW3229" s="0"/>
      <c r="HX3229" s="0"/>
      <c r="HY3229" s="0"/>
      <c r="HZ3229" s="0"/>
      <c r="IA3229" s="0"/>
      <c r="IB3229" s="0"/>
      <c r="IC3229" s="0"/>
      <c r="ID3229" s="0"/>
      <c r="IE3229" s="0"/>
      <c r="IF3229" s="0"/>
      <c r="IG3229" s="0"/>
      <c r="IH3229" s="0"/>
      <c r="II3229" s="0"/>
      <c r="IJ3229" s="0"/>
      <c r="IK3229" s="0"/>
      <c r="IL3229" s="0"/>
      <c r="IM3229" s="0"/>
      <c r="IN3229" s="0"/>
      <c r="IO3229" s="0"/>
      <c r="IP3229" s="0"/>
      <c r="IQ3229" s="0"/>
      <c r="IR3229" s="0"/>
      <c r="IS3229" s="0"/>
      <c r="IT3229" s="0"/>
      <c r="IU3229" s="0"/>
      <c r="IV3229" s="0"/>
      <c r="IW3229" s="0"/>
      <c r="IX3229" s="0"/>
      <c r="IY3229" s="0"/>
      <c r="IZ3229" s="0"/>
      <c r="JA3229" s="0"/>
      <c r="JB3229" s="0"/>
      <c r="JC3229" s="0"/>
      <c r="JD3229" s="0"/>
      <c r="JE3229" s="0"/>
      <c r="JF3229" s="0"/>
      <c r="JG3229" s="0"/>
      <c r="JH3229" s="0"/>
      <c r="JI3229" s="0"/>
      <c r="JJ3229" s="0"/>
      <c r="JK3229" s="0"/>
      <c r="JL3229" s="0"/>
      <c r="JM3229" s="0"/>
      <c r="JN3229" s="0"/>
      <c r="JO3229" s="0"/>
      <c r="JP3229" s="0"/>
      <c r="JQ3229" s="0"/>
      <c r="JR3229" s="0"/>
      <c r="JS3229" s="0"/>
      <c r="JT3229" s="0"/>
      <c r="JU3229" s="0"/>
      <c r="JV3229" s="0"/>
      <c r="JW3229" s="0"/>
      <c r="JX3229" s="0"/>
      <c r="JY3229" s="0"/>
      <c r="JZ3229" s="0"/>
      <c r="KA3229" s="0"/>
      <c r="KB3229" s="0"/>
      <c r="KC3229" s="0"/>
      <c r="KD3229" s="0"/>
      <c r="KE3229" s="0"/>
      <c r="KF3229" s="0"/>
      <c r="KG3229" s="0"/>
      <c r="KH3229" s="0"/>
      <c r="KI3229" s="0"/>
      <c r="KJ3229" s="0"/>
      <c r="KK3229" s="0"/>
      <c r="KL3229" s="0"/>
      <c r="KM3229" s="0"/>
      <c r="KN3229" s="0"/>
      <c r="KO3229" s="0"/>
      <c r="KP3229" s="0"/>
      <c r="KQ3229" s="0"/>
      <c r="KR3229" s="0"/>
      <c r="KS3229" s="0"/>
      <c r="KT3229" s="0"/>
      <c r="KU3229" s="0"/>
      <c r="KV3229" s="0"/>
      <c r="KW3229" s="0"/>
      <c r="KX3229" s="0"/>
      <c r="KY3229" s="0"/>
      <c r="KZ3229" s="0"/>
      <c r="LA3229" s="0"/>
      <c r="LB3229" s="0"/>
      <c r="LC3229" s="0"/>
      <c r="LD3229" s="0"/>
      <c r="LE3229" s="0"/>
      <c r="LF3229" s="0"/>
      <c r="LG3229" s="0"/>
      <c r="LH3229" s="0"/>
      <c r="LI3229" s="0"/>
      <c r="LJ3229" s="0"/>
      <c r="LK3229" s="0"/>
      <c r="LL3229" s="0"/>
      <c r="LM3229" s="0"/>
      <c r="LN3229" s="0"/>
      <c r="LO3229" s="0"/>
      <c r="LP3229" s="0"/>
      <c r="LQ3229" s="0"/>
      <c r="LR3229" s="0"/>
      <c r="LS3229" s="0"/>
      <c r="LT3229" s="0"/>
      <c r="LU3229" s="0"/>
      <c r="LV3229" s="0"/>
      <c r="LW3229" s="0"/>
      <c r="LX3229" s="0"/>
      <c r="LY3229" s="0"/>
      <c r="LZ3229" s="0"/>
      <c r="MA3229" s="0"/>
      <c r="MB3229" s="0"/>
      <c r="MC3229" s="0"/>
      <c r="MD3229" s="0"/>
      <c r="ME3229" s="0"/>
      <c r="MF3229" s="0"/>
      <c r="MG3229" s="0"/>
      <c r="MH3229" s="0"/>
      <c r="MI3229" s="0"/>
      <c r="MJ3229" s="0"/>
      <c r="MK3229" s="0"/>
      <c r="ML3229" s="0"/>
      <c r="MM3229" s="0"/>
      <c r="MN3229" s="0"/>
      <c r="MO3229" s="0"/>
      <c r="MP3229" s="0"/>
      <c r="MQ3229" s="0"/>
      <c r="MR3229" s="0"/>
      <c r="MS3229" s="0"/>
      <c r="MT3229" s="0"/>
      <c r="MU3229" s="0"/>
      <c r="MV3229" s="0"/>
      <c r="MW3229" s="0"/>
      <c r="MX3229" s="0"/>
      <c r="MY3229" s="0"/>
      <c r="MZ3229" s="0"/>
      <c r="NA3229" s="0"/>
      <c r="NB3229" s="0"/>
      <c r="NC3229" s="0"/>
      <c r="ND3229" s="0"/>
      <c r="NE3229" s="0"/>
      <c r="NF3229" s="0"/>
      <c r="NG3229" s="0"/>
      <c r="NH3229" s="0"/>
      <c r="NI3229" s="0"/>
      <c r="NJ3229" s="0"/>
      <c r="NK3229" s="0"/>
      <c r="NL3229" s="0"/>
      <c r="NM3229" s="0"/>
      <c r="NN3229" s="0"/>
      <c r="NO3229" s="0"/>
      <c r="NP3229" s="0"/>
      <c r="NQ3229" s="0"/>
      <c r="NR3229" s="0"/>
      <c r="NS3229" s="0"/>
      <c r="NT3229" s="0"/>
      <c r="NU3229" s="0"/>
      <c r="NV3229" s="0"/>
      <c r="NW3229" s="0"/>
      <c r="NX3229" s="0"/>
      <c r="NY3229" s="0"/>
      <c r="NZ3229" s="0"/>
      <c r="OA3229" s="0"/>
      <c r="OB3229" s="0"/>
      <c r="OC3229" s="0"/>
      <c r="OD3229" s="0"/>
      <c r="OE3229" s="0"/>
      <c r="OF3229" s="0"/>
      <c r="OG3229" s="0"/>
      <c r="OH3229" s="0"/>
      <c r="OI3229" s="0"/>
      <c r="OJ3229" s="0"/>
      <c r="OK3229" s="0"/>
      <c r="OL3229" s="0"/>
      <c r="OM3229" s="0"/>
      <c r="ON3229" s="0"/>
      <c r="OO3229" s="0"/>
      <c r="OP3229" s="0"/>
      <c r="OQ3229" s="0"/>
      <c r="OR3229" s="0"/>
      <c r="OS3229" s="0"/>
      <c r="OT3229" s="0"/>
      <c r="OU3229" s="0"/>
      <c r="OV3229" s="0"/>
      <c r="OW3229" s="0"/>
      <c r="OX3229" s="0"/>
      <c r="OY3229" s="0"/>
      <c r="OZ3229" s="0"/>
      <c r="PA3229" s="0"/>
      <c r="PB3229" s="0"/>
      <c r="PC3229" s="0"/>
      <c r="PD3229" s="0"/>
      <c r="PE3229" s="0"/>
      <c r="PF3229" s="0"/>
      <c r="PG3229" s="0"/>
      <c r="PH3229" s="0"/>
      <c r="PI3229" s="0"/>
      <c r="PJ3229" s="0"/>
      <c r="PK3229" s="0"/>
      <c r="PL3229" s="0"/>
      <c r="PM3229" s="0"/>
      <c r="PN3229" s="0"/>
      <c r="PO3229" s="0"/>
      <c r="PP3229" s="0"/>
      <c r="PQ3229" s="0"/>
      <c r="PR3229" s="0"/>
      <c r="PS3229" s="0"/>
      <c r="PT3229" s="0"/>
      <c r="PU3229" s="0"/>
      <c r="PV3229" s="0"/>
      <c r="PW3229" s="0"/>
      <c r="PX3229" s="0"/>
      <c r="PY3229" s="0"/>
      <c r="PZ3229" s="0"/>
      <c r="QA3229" s="0"/>
      <c r="QB3229" s="0"/>
      <c r="QC3229" s="0"/>
      <c r="QD3229" s="0"/>
      <c r="QE3229" s="0"/>
      <c r="QF3229" s="0"/>
      <c r="QG3229" s="0"/>
      <c r="QH3229" s="0"/>
      <c r="QI3229" s="0"/>
      <c r="QJ3229" s="0"/>
      <c r="QK3229" s="0"/>
      <c r="QL3229" s="0"/>
      <c r="QM3229" s="0"/>
      <c r="QN3229" s="0"/>
      <c r="QO3229" s="0"/>
      <c r="QP3229" s="0"/>
      <c r="QQ3229" s="0"/>
      <c r="QR3229" s="0"/>
      <c r="QS3229" s="0"/>
      <c r="QT3229" s="0"/>
      <c r="QU3229" s="0"/>
      <c r="QV3229" s="0"/>
      <c r="QW3229" s="0"/>
      <c r="QX3229" s="0"/>
      <c r="QY3229" s="0"/>
      <c r="QZ3229" s="0"/>
      <c r="RA3229" s="0"/>
      <c r="RB3229" s="0"/>
      <c r="RC3229" s="0"/>
      <c r="RD3229" s="0"/>
      <c r="RE3229" s="0"/>
      <c r="RF3229" s="0"/>
      <c r="RG3229" s="0"/>
      <c r="RH3229" s="0"/>
      <c r="RI3229" s="0"/>
      <c r="RJ3229" s="0"/>
      <c r="RK3229" s="0"/>
      <c r="RL3229" s="0"/>
      <c r="RM3229" s="0"/>
      <c r="RN3229" s="0"/>
      <c r="RO3229" s="0"/>
      <c r="RP3229" s="0"/>
      <c r="RQ3229" s="0"/>
      <c r="RR3229" s="0"/>
      <c r="RS3229" s="0"/>
      <c r="RT3229" s="0"/>
      <c r="RU3229" s="0"/>
      <c r="RV3229" s="0"/>
      <c r="RW3229" s="0"/>
      <c r="RX3229" s="0"/>
      <c r="RY3229" s="0"/>
      <c r="RZ3229" s="0"/>
      <c r="SA3229" s="0"/>
      <c r="SB3229" s="0"/>
      <c r="SC3229" s="0"/>
      <c r="SD3229" s="0"/>
      <c r="SE3229" s="0"/>
      <c r="SF3229" s="0"/>
      <c r="SG3229" s="0"/>
      <c r="SH3229" s="0"/>
      <c r="SI3229" s="0"/>
      <c r="SJ3229" s="0"/>
      <c r="SK3229" s="0"/>
      <c r="SL3229" s="0"/>
      <c r="SM3229" s="0"/>
      <c r="SN3229" s="0"/>
      <c r="SO3229" s="0"/>
      <c r="SP3229" s="0"/>
      <c r="SQ3229" s="0"/>
      <c r="SR3229" s="0"/>
      <c r="SS3229" s="0"/>
      <c r="ST3229" s="0"/>
      <c r="SU3229" s="0"/>
      <c r="SV3229" s="0"/>
      <c r="SW3229" s="0"/>
      <c r="SX3229" s="0"/>
      <c r="SY3229" s="0"/>
      <c r="SZ3229" s="0"/>
      <c r="TA3229" s="0"/>
      <c r="TB3229" s="0"/>
      <c r="TC3229" s="0"/>
      <c r="TD3229" s="0"/>
      <c r="TE3229" s="0"/>
      <c r="TF3229" s="0"/>
      <c r="TG3229" s="0"/>
      <c r="TH3229" s="0"/>
      <c r="TI3229" s="0"/>
      <c r="TJ3229" s="0"/>
      <c r="TK3229" s="0"/>
      <c r="TL3229" s="0"/>
      <c r="TM3229" s="0"/>
      <c r="TN3229" s="0"/>
      <c r="TO3229" s="0"/>
      <c r="TP3229" s="0"/>
      <c r="TQ3229" s="0"/>
      <c r="TR3229" s="0"/>
      <c r="TS3229" s="0"/>
      <c r="TT3229" s="0"/>
      <c r="TU3229" s="0"/>
      <c r="TV3229" s="0"/>
      <c r="TW3229" s="0"/>
      <c r="TX3229" s="0"/>
      <c r="TY3229" s="0"/>
      <c r="TZ3229" s="0"/>
      <c r="UA3229" s="0"/>
      <c r="UB3229" s="0"/>
      <c r="UC3229" s="0"/>
      <c r="UD3229" s="0"/>
      <c r="UE3229" s="0"/>
      <c r="UF3229" s="0"/>
      <c r="UG3229" s="0"/>
      <c r="UH3229" s="0"/>
      <c r="UI3229" s="0"/>
      <c r="UJ3229" s="0"/>
      <c r="UK3229" s="0"/>
      <c r="UL3229" s="0"/>
      <c r="UM3229" s="0"/>
      <c r="UN3229" s="0"/>
      <c r="UO3229" s="0"/>
      <c r="UP3229" s="0"/>
      <c r="UQ3229" s="0"/>
      <c r="UR3229" s="0"/>
      <c r="US3229" s="0"/>
      <c r="UT3229" s="0"/>
      <c r="UU3229" s="0"/>
      <c r="UV3229" s="0"/>
      <c r="UW3229" s="0"/>
      <c r="UX3229" s="0"/>
      <c r="UY3229" s="0"/>
      <c r="UZ3229" s="0"/>
      <c r="VA3229" s="0"/>
      <c r="VB3229" s="0"/>
      <c r="VC3229" s="0"/>
      <c r="VD3229" s="0"/>
      <c r="VE3229" s="0"/>
      <c r="VF3229" s="0"/>
      <c r="VG3229" s="0"/>
      <c r="VH3229" s="0"/>
      <c r="VI3229" s="0"/>
      <c r="VJ3229" s="0"/>
      <c r="VK3229" s="0"/>
      <c r="VL3229" s="0"/>
      <c r="VM3229" s="0"/>
      <c r="VN3229" s="0"/>
      <c r="VO3229" s="0"/>
      <c r="VP3229" s="0"/>
      <c r="VQ3229" s="0"/>
      <c r="VR3229" s="0"/>
      <c r="VS3229" s="0"/>
      <c r="VT3229" s="0"/>
      <c r="VU3229" s="0"/>
      <c r="VV3229" s="0"/>
      <c r="VW3229" s="0"/>
      <c r="VX3229" s="0"/>
      <c r="VY3229" s="0"/>
      <c r="VZ3229" s="0"/>
      <c r="WA3229" s="0"/>
      <c r="WB3229" s="0"/>
      <c r="WC3229" s="0"/>
      <c r="WD3229" s="0"/>
      <c r="WE3229" s="0"/>
      <c r="WF3229" s="0"/>
      <c r="WG3229" s="0"/>
      <c r="WH3229" s="0"/>
      <c r="WI3229" s="0"/>
      <c r="WJ3229" s="0"/>
      <c r="WK3229" s="0"/>
      <c r="WL3229" s="0"/>
      <c r="WM3229" s="0"/>
      <c r="WN3229" s="0"/>
      <c r="WO3229" s="0"/>
      <c r="WP3229" s="0"/>
      <c r="WQ3229" s="0"/>
      <c r="WR3229" s="0"/>
      <c r="WS3229" s="0"/>
      <c r="WT3229" s="0"/>
      <c r="WU3229" s="0"/>
      <c r="WV3229" s="0"/>
      <c r="WW3229" s="0"/>
      <c r="WX3229" s="0"/>
      <c r="WY3229" s="0"/>
      <c r="WZ3229" s="0"/>
      <c r="XA3229" s="0"/>
      <c r="XB3229" s="0"/>
      <c r="XC3229" s="0"/>
      <c r="XD3229" s="0"/>
      <c r="XE3229" s="0"/>
      <c r="XF3229" s="0"/>
      <c r="XG3229" s="0"/>
      <c r="XH3229" s="0"/>
      <c r="XI3229" s="0"/>
      <c r="XJ3229" s="0"/>
      <c r="XK3229" s="0"/>
      <c r="XL3229" s="0"/>
      <c r="XM3229" s="0"/>
      <c r="XN3229" s="0"/>
      <c r="XO3229" s="0"/>
      <c r="XP3229" s="0"/>
      <c r="XQ3229" s="0"/>
      <c r="XR3229" s="0"/>
      <c r="XS3229" s="0"/>
      <c r="XT3229" s="0"/>
      <c r="XU3229" s="0"/>
      <c r="XV3229" s="0"/>
      <c r="XW3229" s="0"/>
      <c r="XX3229" s="0"/>
      <c r="XY3229" s="0"/>
      <c r="XZ3229" s="0"/>
      <c r="YA3229" s="0"/>
      <c r="YB3229" s="0"/>
      <c r="YC3229" s="0"/>
      <c r="YD3229" s="0"/>
      <c r="YE3229" s="0"/>
      <c r="YF3229" s="0"/>
      <c r="YG3229" s="0"/>
      <c r="YH3229" s="0"/>
      <c r="YI3229" s="0"/>
      <c r="YJ3229" s="0"/>
      <c r="YK3229" s="0"/>
      <c r="YL3229" s="0"/>
      <c r="YM3229" s="0"/>
      <c r="YN3229" s="0"/>
      <c r="YO3229" s="0"/>
      <c r="YP3229" s="0"/>
      <c r="YQ3229" s="0"/>
      <c r="YR3229" s="0"/>
      <c r="YS3229" s="0"/>
      <c r="YT3229" s="0"/>
      <c r="YU3229" s="0"/>
      <c r="YV3229" s="0"/>
      <c r="YW3229" s="0"/>
      <c r="YX3229" s="0"/>
      <c r="YY3229" s="0"/>
      <c r="YZ3229" s="0"/>
      <c r="ZA3229" s="0"/>
      <c r="ZB3229" s="0"/>
      <c r="ZC3229" s="0"/>
      <c r="ZD3229" s="0"/>
      <c r="ZE3229" s="0"/>
      <c r="ZF3229" s="0"/>
      <c r="ZG3229" s="0"/>
      <c r="ZH3229" s="0"/>
      <c r="ZI3229" s="0"/>
      <c r="ZJ3229" s="0"/>
      <c r="ZK3229" s="0"/>
      <c r="ZL3229" s="0"/>
      <c r="ZM3229" s="0"/>
      <c r="ZN3229" s="0"/>
      <c r="ZO3229" s="0"/>
      <c r="ZP3229" s="0"/>
      <c r="ZQ3229" s="0"/>
      <c r="ZR3229" s="0"/>
      <c r="ZS3229" s="0"/>
      <c r="ZT3229" s="0"/>
      <c r="ZU3229" s="0"/>
      <c r="ZV3229" s="0"/>
      <c r="ZW3229" s="0"/>
      <c r="ZX3229" s="0"/>
      <c r="ZY3229" s="0"/>
      <c r="ZZ3229" s="0"/>
      <c r="AAA3229" s="0"/>
      <c r="AAB3229" s="0"/>
      <c r="AAC3229" s="0"/>
      <c r="AAD3229" s="0"/>
      <c r="AAE3229" s="0"/>
      <c r="AAF3229" s="0"/>
      <c r="AAG3229" s="0"/>
      <c r="AAH3229" s="0"/>
      <c r="AAI3229" s="0"/>
      <c r="AAJ3229" s="0"/>
      <c r="AAK3229" s="0"/>
      <c r="AAL3229" s="0"/>
      <c r="AAM3229" s="0"/>
      <c r="AAN3229" s="0"/>
      <c r="AAO3229" s="0"/>
      <c r="AAP3229" s="0"/>
      <c r="AAQ3229" s="0"/>
      <c r="AAR3229" s="0"/>
      <c r="AAS3229" s="0"/>
      <c r="AAT3229" s="0"/>
      <c r="AAU3229" s="0"/>
      <c r="AAV3229" s="0"/>
      <c r="AAW3229" s="0"/>
      <c r="AAX3229" s="0"/>
      <c r="AAY3229" s="0"/>
      <c r="AAZ3229" s="0"/>
      <c r="ABA3229" s="0"/>
      <c r="ABB3229" s="0"/>
      <c r="ABC3229" s="0"/>
      <c r="ABD3229" s="0"/>
      <c r="ABE3229" s="0"/>
      <c r="ABF3229" s="0"/>
      <c r="ABG3229" s="0"/>
      <c r="ABH3229" s="0"/>
      <c r="ABI3229" s="0"/>
      <c r="ABJ3229" s="0"/>
      <c r="ABK3229" s="0"/>
      <c r="ABL3229" s="0"/>
      <c r="ABM3229" s="0"/>
      <c r="ABN3229" s="0"/>
      <c r="ABO3229" s="0"/>
      <c r="ABP3229" s="0"/>
      <c r="ABQ3229" s="0"/>
      <c r="ABR3229" s="0"/>
      <c r="ABS3229" s="0"/>
      <c r="ABT3229" s="0"/>
      <c r="ABU3229" s="0"/>
      <c r="ABV3229" s="0"/>
      <c r="ABW3229" s="0"/>
      <c r="ABX3229" s="0"/>
      <c r="ABY3229" s="0"/>
      <c r="ABZ3229" s="0"/>
      <c r="ACA3229" s="0"/>
      <c r="ACB3229" s="0"/>
      <c r="ACC3229" s="0"/>
      <c r="ACD3229" s="0"/>
      <c r="ACE3229" s="0"/>
      <c r="ACF3229" s="0"/>
      <c r="ACG3229" s="0"/>
      <c r="ACH3229" s="0"/>
      <c r="ACI3229" s="0"/>
      <c r="ACJ3229" s="0"/>
      <c r="ACK3229" s="0"/>
      <c r="ACL3229" s="0"/>
      <c r="ACM3229" s="0"/>
      <c r="ACN3229" s="0"/>
      <c r="ACO3229" s="0"/>
      <c r="ACP3229" s="0"/>
      <c r="ACQ3229" s="0"/>
      <c r="ACR3229" s="0"/>
      <c r="ACS3229" s="0"/>
      <c r="ACT3229" s="0"/>
      <c r="ACU3229" s="0"/>
      <c r="ACV3229" s="0"/>
      <c r="ACW3229" s="0"/>
      <c r="ACX3229" s="0"/>
      <c r="ACY3229" s="0"/>
      <c r="ACZ3229" s="0"/>
      <c r="ADA3229" s="0"/>
      <c r="ADB3229" s="0"/>
      <c r="ADC3229" s="0"/>
      <c r="ADD3229" s="0"/>
      <c r="ADE3229" s="0"/>
      <c r="ADF3229" s="0"/>
      <c r="ADG3229" s="0"/>
      <c r="ADH3229" s="0"/>
      <c r="ADI3229" s="0"/>
      <c r="ADJ3229" s="0"/>
      <c r="ADK3229" s="0"/>
      <c r="ADL3229" s="0"/>
      <c r="ADM3229" s="0"/>
      <c r="ADN3229" s="0"/>
      <c r="ADO3229" s="0"/>
      <c r="ADP3229" s="0"/>
      <c r="ADQ3229" s="0"/>
      <c r="ADR3229" s="0"/>
      <c r="ADS3229" s="0"/>
      <c r="ADT3229" s="0"/>
      <c r="ADU3229" s="0"/>
      <c r="ADV3229" s="0"/>
      <c r="ADW3229" s="0"/>
      <c r="ADX3229" s="0"/>
      <c r="ADY3229" s="0"/>
      <c r="ADZ3229" s="0"/>
      <c r="AEA3229" s="0"/>
      <c r="AEB3229" s="0"/>
      <c r="AEC3229" s="0"/>
      <c r="AED3229" s="0"/>
      <c r="AEE3229" s="0"/>
      <c r="AEF3229" s="0"/>
      <c r="AEG3229" s="0"/>
      <c r="AEH3229" s="0"/>
      <c r="AEI3229" s="0"/>
      <c r="AEJ3229" s="0"/>
      <c r="AEK3229" s="0"/>
      <c r="AEL3229" s="0"/>
      <c r="AEM3229" s="0"/>
      <c r="AEN3229" s="0"/>
      <c r="AEO3229" s="0"/>
      <c r="AEP3229" s="0"/>
      <c r="AEQ3229" s="0"/>
      <c r="AER3229" s="0"/>
      <c r="AES3229" s="0"/>
      <c r="AET3229" s="0"/>
      <c r="AEU3229" s="0"/>
      <c r="AEV3229" s="0"/>
      <c r="AEW3229" s="0"/>
      <c r="AEX3229" s="0"/>
      <c r="AEY3229" s="0"/>
      <c r="AEZ3229" s="0"/>
      <c r="AFA3229" s="0"/>
      <c r="AFB3229" s="0"/>
      <c r="AFC3229" s="0"/>
      <c r="AFD3229" s="0"/>
      <c r="AFE3229" s="0"/>
      <c r="AFF3229" s="0"/>
      <c r="AFG3229" s="0"/>
      <c r="AFH3229" s="0"/>
      <c r="AFI3229" s="0"/>
      <c r="AFJ3229" s="0"/>
      <c r="AFK3229" s="0"/>
      <c r="AFL3229" s="0"/>
      <c r="AFM3229" s="0"/>
      <c r="AFN3229" s="0"/>
      <c r="AFO3229" s="0"/>
      <c r="AFP3229" s="0"/>
      <c r="AFQ3229" s="0"/>
      <c r="AFR3229" s="0"/>
      <c r="AFS3229" s="0"/>
      <c r="AFT3229" s="0"/>
      <c r="AFU3229" s="0"/>
      <c r="AFV3229" s="0"/>
      <c r="AFW3229" s="0"/>
      <c r="AFX3229" s="0"/>
      <c r="AFY3229" s="0"/>
      <c r="AFZ3229" s="0"/>
      <c r="AGA3229" s="0"/>
      <c r="AGB3229" s="0"/>
      <c r="AGC3229" s="0"/>
      <c r="AGD3229" s="0"/>
      <c r="AGE3229" s="0"/>
      <c r="AGF3229" s="0"/>
      <c r="AGG3229" s="0"/>
      <c r="AGH3229" s="0"/>
      <c r="AGI3229" s="0"/>
      <c r="AGJ3229" s="0"/>
      <c r="AGK3229" s="0"/>
      <c r="AGL3229" s="0"/>
      <c r="AGM3229" s="0"/>
      <c r="AGN3229" s="0"/>
      <c r="AGO3229" s="0"/>
      <c r="AGP3229" s="0"/>
      <c r="AGQ3229" s="0"/>
      <c r="AGR3229" s="0"/>
      <c r="AGS3229" s="0"/>
      <c r="AGT3229" s="0"/>
      <c r="AGU3229" s="0"/>
      <c r="AGV3229" s="0"/>
      <c r="AGW3229" s="0"/>
      <c r="AGX3229" s="0"/>
      <c r="AGY3229" s="0"/>
      <c r="AGZ3229" s="0"/>
      <c r="AHA3229" s="0"/>
      <c r="AHB3229" s="0"/>
      <c r="AHC3229" s="0"/>
      <c r="AHD3229" s="0"/>
      <c r="AHE3229" s="0"/>
      <c r="AHF3229" s="0"/>
      <c r="AHG3229" s="0"/>
      <c r="AHH3229" s="0"/>
      <c r="AHI3229" s="0"/>
      <c r="AHJ3229" s="0"/>
      <c r="AHK3229" s="0"/>
      <c r="AHL3229" s="0"/>
      <c r="AHM3229" s="0"/>
      <c r="AHN3229" s="0"/>
      <c r="AHO3229" s="0"/>
      <c r="AHP3229" s="0"/>
      <c r="AHQ3229" s="0"/>
      <c r="AHR3229" s="0"/>
      <c r="AHS3229" s="0"/>
      <c r="AHT3229" s="0"/>
      <c r="AHU3229" s="0"/>
      <c r="AHV3229" s="0"/>
      <c r="AHW3229" s="0"/>
      <c r="AHX3229" s="0"/>
      <c r="AHY3229" s="0"/>
      <c r="AHZ3229" s="0"/>
      <c r="AIA3229" s="0"/>
      <c r="AIB3229" s="0"/>
      <c r="AIC3229" s="0"/>
      <c r="AID3229" s="0"/>
      <c r="AIE3229" s="0"/>
      <c r="AIF3229" s="0"/>
      <c r="AIG3229" s="0"/>
      <c r="AIH3229" s="0"/>
      <c r="AII3229" s="0"/>
      <c r="AIJ3229" s="0"/>
      <c r="AIK3229" s="0"/>
      <c r="AIL3229" s="0"/>
      <c r="AIM3229" s="0"/>
      <c r="AIN3229" s="0"/>
      <c r="AIO3229" s="0"/>
      <c r="AIP3229" s="0"/>
      <c r="AIQ3229" s="0"/>
      <c r="AIR3229" s="0"/>
      <c r="AIS3229" s="0"/>
      <c r="AIT3229" s="0"/>
      <c r="AIU3229" s="0"/>
      <c r="AIV3229" s="0"/>
      <c r="AIW3229" s="0"/>
      <c r="AIX3229" s="0"/>
      <c r="AIY3229" s="0"/>
      <c r="AIZ3229" s="0"/>
      <c r="AJA3229" s="0"/>
      <c r="AJB3229" s="0"/>
      <c r="AJC3229" s="0"/>
      <c r="AJD3229" s="0"/>
      <c r="AJE3229" s="0"/>
      <c r="AJF3229" s="0"/>
      <c r="AJG3229" s="0"/>
      <c r="AJH3229" s="0"/>
      <c r="AJI3229" s="0"/>
      <c r="AJJ3229" s="0"/>
      <c r="AJK3229" s="0"/>
      <c r="AJL3229" s="0"/>
      <c r="AJM3229" s="0"/>
      <c r="AJN3229" s="0"/>
      <c r="AJO3229" s="0"/>
      <c r="AJP3229" s="0"/>
      <c r="AJQ3229" s="0"/>
      <c r="AJR3229" s="0"/>
      <c r="AJS3229" s="0"/>
      <c r="AJT3229" s="0"/>
      <c r="AJU3229" s="0"/>
      <c r="AJV3229" s="0"/>
      <c r="AJW3229" s="0"/>
      <c r="AJX3229" s="0"/>
      <c r="AJY3229" s="0"/>
      <c r="AJZ3229" s="0"/>
      <c r="AKA3229" s="0"/>
      <c r="AKB3229" s="0"/>
      <c r="AKC3229" s="0"/>
      <c r="AKD3229" s="0"/>
      <c r="AKE3229" s="0"/>
      <c r="AKF3229" s="0"/>
      <c r="AKG3229" s="0"/>
      <c r="AKH3229" s="0"/>
      <c r="AKI3229" s="0"/>
      <c r="AKJ3229" s="0"/>
      <c r="AKK3229" s="0"/>
      <c r="AKL3229" s="0"/>
      <c r="AKM3229" s="0"/>
      <c r="AKN3229" s="0"/>
      <c r="AKO3229" s="0"/>
      <c r="AKP3229" s="0"/>
      <c r="AKQ3229" s="0"/>
      <c r="AKR3229" s="0"/>
      <c r="AKS3229" s="0"/>
      <c r="AKT3229" s="0"/>
      <c r="AKU3229" s="0"/>
      <c r="AKV3229" s="0"/>
      <c r="AKW3229" s="0"/>
      <c r="AKX3229" s="0"/>
      <c r="AKY3229" s="0"/>
      <c r="AKZ3229" s="0"/>
      <c r="ALA3229" s="0"/>
      <c r="ALB3229" s="0"/>
      <c r="ALC3229" s="0"/>
      <c r="ALD3229" s="0"/>
      <c r="ALE3229" s="0"/>
      <c r="ALF3229" s="0"/>
      <c r="ALG3229" s="0"/>
      <c r="ALH3229" s="0"/>
      <c r="ALI3229" s="0"/>
      <c r="ALJ3229" s="0"/>
      <c r="ALK3229" s="0"/>
      <c r="ALL3229" s="0"/>
      <c r="ALM3229" s="0"/>
      <c r="ALN3229" s="0"/>
      <c r="ALO3229" s="0"/>
      <c r="ALP3229" s="0"/>
      <c r="ALQ3229" s="0"/>
      <c r="ALR3229" s="0"/>
      <c r="ALS3229" s="0"/>
      <c r="ALT3229" s="0"/>
      <c r="ALU3229" s="0"/>
      <c r="ALV3229" s="0"/>
      <c r="ALW3229" s="0"/>
      <c r="ALX3229" s="0"/>
      <c r="ALY3229" s="0"/>
      <c r="ALZ3229" s="0"/>
      <c r="AMA3229" s="0"/>
      <c r="AMB3229" s="0"/>
      <c r="AMC3229" s="0"/>
      <c r="AMD3229" s="0"/>
      <c r="AME3229" s="0"/>
      <c r="AMF3229" s="0"/>
      <c r="AMG3229" s="0"/>
      <c r="AMH3229" s="0"/>
      <c r="AMI3229" s="0"/>
    </row>
    <row r="3230" customFormat="false" ht="17.35" hidden="false" customHeight="false" outlineLevel="0" collapsed="false">
      <c r="C3230" s="52" t="s">
        <v>3474</v>
      </c>
      <c r="D3230" s="45" t="s">
        <v>1</v>
      </c>
      <c r="I3230" s="3"/>
      <c r="BM3230" s="0"/>
      <c r="BN3230" s="0"/>
      <c r="BO3230" s="0"/>
      <c r="BP3230" s="0"/>
      <c r="BQ3230" s="0"/>
      <c r="BR3230" s="0"/>
      <c r="BS3230" s="0"/>
      <c r="BT3230" s="0"/>
      <c r="BU3230" s="0"/>
      <c r="BV3230" s="0"/>
      <c r="BW3230" s="0"/>
      <c r="BX3230" s="0"/>
      <c r="BY3230" s="0"/>
      <c r="BZ3230" s="0"/>
      <c r="CA3230" s="0"/>
      <c r="CB3230" s="0"/>
      <c r="CC3230" s="0"/>
      <c r="CD3230" s="0"/>
      <c r="CE3230" s="0"/>
      <c r="CF3230" s="0"/>
      <c r="CG3230" s="0"/>
      <c r="CH3230" s="0"/>
      <c r="CI3230" s="0"/>
      <c r="CJ3230" s="0"/>
      <c r="CK3230" s="0"/>
      <c r="CL3230" s="0"/>
      <c r="CM3230" s="0"/>
      <c r="CN3230" s="0"/>
      <c r="CO3230" s="0"/>
      <c r="CP3230" s="0"/>
      <c r="CQ3230" s="0"/>
      <c r="CR3230" s="0"/>
      <c r="CS3230" s="0"/>
      <c r="CT3230" s="0"/>
      <c r="CU3230" s="0"/>
      <c r="CV3230" s="0"/>
      <c r="CW3230" s="0"/>
      <c r="CX3230" s="0"/>
      <c r="CY3230" s="0"/>
      <c r="CZ3230" s="0"/>
      <c r="DA3230" s="0"/>
      <c r="DB3230" s="0"/>
      <c r="DC3230" s="0"/>
      <c r="DD3230" s="0"/>
      <c r="DE3230" s="0"/>
      <c r="DF3230" s="0"/>
      <c r="DG3230" s="0"/>
      <c r="DH3230" s="0"/>
      <c r="DI3230" s="0"/>
      <c r="DJ3230" s="0"/>
      <c r="DK3230" s="0"/>
      <c r="DL3230" s="0"/>
      <c r="DM3230" s="0"/>
      <c r="DN3230" s="0"/>
      <c r="DO3230" s="0"/>
      <c r="DP3230" s="0"/>
      <c r="DQ3230" s="0"/>
      <c r="DR3230" s="0"/>
      <c r="DS3230" s="0"/>
      <c r="DT3230" s="0"/>
      <c r="DU3230" s="0"/>
      <c r="DV3230" s="0"/>
      <c r="DW3230" s="0"/>
      <c r="DX3230" s="0"/>
      <c r="DY3230" s="0"/>
      <c r="DZ3230" s="0"/>
      <c r="EA3230" s="0"/>
      <c r="EB3230" s="0"/>
      <c r="EC3230" s="0"/>
      <c r="ED3230" s="0"/>
      <c r="EE3230" s="0"/>
      <c r="EF3230" s="0"/>
      <c r="EG3230" s="0"/>
      <c r="EH3230" s="0"/>
      <c r="EI3230" s="0"/>
      <c r="EJ3230" s="0"/>
      <c r="EK3230" s="0"/>
      <c r="EL3230" s="0"/>
      <c r="EM3230" s="0"/>
      <c r="EN3230" s="0"/>
      <c r="EO3230" s="0"/>
      <c r="EP3230" s="0"/>
      <c r="EQ3230" s="0"/>
      <c r="ER3230" s="0"/>
      <c r="ES3230" s="0"/>
      <c r="ET3230" s="0"/>
      <c r="EU3230" s="0"/>
      <c r="EV3230" s="0"/>
      <c r="EW3230" s="0"/>
      <c r="EX3230" s="0"/>
      <c r="EY3230" s="0"/>
      <c r="EZ3230" s="0"/>
      <c r="FA3230" s="0"/>
      <c r="FB3230" s="0"/>
      <c r="FC3230" s="0"/>
      <c r="FD3230" s="0"/>
      <c r="FE3230" s="0"/>
      <c r="FF3230" s="0"/>
      <c r="FG3230" s="0"/>
      <c r="FH3230" s="0"/>
      <c r="FI3230" s="0"/>
      <c r="FJ3230" s="0"/>
      <c r="FK3230" s="0"/>
      <c r="FL3230" s="0"/>
      <c r="FM3230" s="0"/>
      <c r="FN3230" s="0"/>
      <c r="FO3230" s="0"/>
      <c r="FP3230" s="0"/>
      <c r="FQ3230" s="0"/>
      <c r="FR3230" s="0"/>
      <c r="FS3230" s="0"/>
      <c r="FT3230" s="0"/>
      <c r="FU3230" s="0"/>
      <c r="FV3230" s="0"/>
      <c r="FW3230" s="0"/>
      <c r="FX3230" s="0"/>
      <c r="FY3230" s="0"/>
      <c r="FZ3230" s="0"/>
      <c r="GA3230" s="0"/>
      <c r="GB3230" s="0"/>
      <c r="GC3230" s="0"/>
      <c r="GD3230" s="0"/>
      <c r="GE3230" s="0"/>
      <c r="GF3230" s="0"/>
      <c r="GG3230" s="0"/>
      <c r="GH3230" s="0"/>
      <c r="GI3230" s="0"/>
      <c r="GJ3230" s="0"/>
      <c r="GK3230" s="0"/>
      <c r="GL3230" s="0"/>
      <c r="GM3230" s="0"/>
      <c r="GN3230" s="0"/>
      <c r="GO3230" s="0"/>
      <c r="GP3230" s="0"/>
      <c r="GQ3230" s="0"/>
      <c r="GR3230" s="0"/>
      <c r="GS3230" s="0"/>
      <c r="GT3230" s="0"/>
      <c r="GU3230" s="0"/>
      <c r="GV3230" s="0"/>
      <c r="GW3230" s="0"/>
      <c r="GX3230" s="0"/>
      <c r="GY3230" s="0"/>
      <c r="GZ3230" s="0"/>
      <c r="HA3230" s="0"/>
      <c r="HB3230" s="0"/>
      <c r="HC3230" s="0"/>
      <c r="HD3230" s="0"/>
      <c r="HE3230" s="0"/>
      <c r="HF3230" s="0"/>
      <c r="HG3230" s="0"/>
      <c r="HH3230" s="0"/>
      <c r="HI3230" s="0"/>
      <c r="HJ3230" s="0"/>
      <c r="HK3230" s="0"/>
      <c r="HL3230" s="0"/>
      <c r="HM3230" s="0"/>
      <c r="HN3230" s="0"/>
      <c r="HO3230" s="0"/>
      <c r="HP3230" s="0"/>
      <c r="HQ3230" s="0"/>
      <c r="HR3230" s="0"/>
      <c r="HS3230" s="0"/>
      <c r="HT3230" s="0"/>
      <c r="HU3230" s="0"/>
      <c r="HV3230" s="0"/>
      <c r="HW3230" s="0"/>
      <c r="HX3230" s="0"/>
      <c r="HY3230" s="0"/>
      <c r="HZ3230" s="0"/>
      <c r="IA3230" s="0"/>
      <c r="IB3230" s="0"/>
      <c r="IC3230" s="0"/>
      <c r="ID3230" s="0"/>
      <c r="IE3230" s="0"/>
      <c r="IF3230" s="0"/>
      <c r="IG3230" s="0"/>
      <c r="IH3230" s="0"/>
      <c r="II3230" s="0"/>
      <c r="IJ3230" s="0"/>
      <c r="IK3230" s="0"/>
      <c r="IL3230" s="0"/>
      <c r="IM3230" s="0"/>
      <c r="IN3230" s="0"/>
      <c r="IO3230" s="0"/>
      <c r="IP3230" s="0"/>
      <c r="IQ3230" s="0"/>
      <c r="IR3230" s="0"/>
      <c r="IS3230" s="0"/>
      <c r="IT3230" s="0"/>
      <c r="IU3230" s="0"/>
      <c r="IV3230" s="0"/>
      <c r="IW3230" s="0"/>
      <c r="IX3230" s="0"/>
      <c r="IY3230" s="0"/>
      <c r="IZ3230" s="0"/>
      <c r="JA3230" s="0"/>
      <c r="JB3230" s="0"/>
      <c r="JC3230" s="0"/>
      <c r="JD3230" s="0"/>
      <c r="JE3230" s="0"/>
      <c r="JF3230" s="0"/>
      <c r="JG3230" s="0"/>
      <c r="JH3230" s="0"/>
      <c r="JI3230" s="0"/>
      <c r="JJ3230" s="0"/>
      <c r="JK3230" s="0"/>
      <c r="JL3230" s="0"/>
      <c r="JM3230" s="0"/>
      <c r="JN3230" s="0"/>
      <c r="JO3230" s="0"/>
      <c r="JP3230" s="0"/>
      <c r="JQ3230" s="0"/>
      <c r="JR3230" s="0"/>
      <c r="JS3230" s="0"/>
      <c r="JT3230" s="0"/>
      <c r="JU3230" s="0"/>
      <c r="JV3230" s="0"/>
      <c r="JW3230" s="0"/>
      <c r="JX3230" s="0"/>
      <c r="JY3230" s="0"/>
      <c r="JZ3230" s="0"/>
      <c r="KA3230" s="0"/>
      <c r="KB3230" s="0"/>
      <c r="KC3230" s="0"/>
      <c r="KD3230" s="0"/>
      <c r="KE3230" s="0"/>
      <c r="KF3230" s="0"/>
      <c r="KG3230" s="0"/>
      <c r="KH3230" s="0"/>
      <c r="KI3230" s="0"/>
      <c r="KJ3230" s="0"/>
      <c r="KK3230" s="0"/>
      <c r="KL3230" s="0"/>
      <c r="KM3230" s="0"/>
      <c r="KN3230" s="0"/>
      <c r="KO3230" s="0"/>
      <c r="KP3230" s="0"/>
      <c r="KQ3230" s="0"/>
      <c r="KR3230" s="0"/>
      <c r="KS3230" s="0"/>
      <c r="KT3230" s="0"/>
      <c r="KU3230" s="0"/>
      <c r="KV3230" s="0"/>
      <c r="KW3230" s="0"/>
      <c r="KX3230" s="0"/>
      <c r="KY3230" s="0"/>
      <c r="KZ3230" s="0"/>
      <c r="LA3230" s="0"/>
      <c r="LB3230" s="0"/>
      <c r="LC3230" s="0"/>
      <c r="LD3230" s="0"/>
      <c r="LE3230" s="0"/>
      <c r="LF3230" s="0"/>
      <c r="LG3230" s="0"/>
      <c r="LH3230" s="0"/>
      <c r="LI3230" s="0"/>
      <c r="LJ3230" s="0"/>
      <c r="LK3230" s="0"/>
      <c r="LL3230" s="0"/>
      <c r="LM3230" s="0"/>
      <c r="LN3230" s="0"/>
      <c r="LO3230" s="0"/>
      <c r="LP3230" s="0"/>
      <c r="LQ3230" s="0"/>
      <c r="LR3230" s="0"/>
      <c r="LS3230" s="0"/>
      <c r="LT3230" s="0"/>
      <c r="LU3230" s="0"/>
      <c r="LV3230" s="0"/>
      <c r="LW3230" s="0"/>
      <c r="LX3230" s="0"/>
      <c r="LY3230" s="0"/>
      <c r="LZ3230" s="0"/>
      <c r="MA3230" s="0"/>
      <c r="MB3230" s="0"/>
      <c r="MC3230" s="0"/>
      <c r="MD3230" s="0"/>
      <c r="ME3230" s="0"/>
      <c r="MF3230" s="0"/>
      <c r="MG3230" s="0"/>
      <c r="MH3230" s="0"/>
      <c r="MI3230" s="0"/>
      <c r="MJ3230" s="0"/>
      <c r="MK3230" s="0"/>
      <c r="ML3230" s="0"/>
      <c r="MM3230" s="0"/>
      <c r="MN3230" s="0"/>
      <c r="MO3230" s="0"/>
      <c r="MP3230" s="0"/>
      <c r="MQ3230" s="0"/>
      <c r="MR3230" s="0"/>
      <c r="MS3230" s="0"/>
      <c r="MT3230" s="0"/>
      <c r="MU3230" s="0"/>
      <c r="MV3230" s="0"/>
      <c r="MW3230" s="0"/>
      <c r="MX3230" s="0"/>
      <c r="MY3230" s="0"/>
      <c r="MZ3230" s="0"/>
      <c r="NA3230" s="0"/>
      <c r="NB3230" s="0"/>
      <c r="NC3230" s="0"/>
      <c r="ND3230" s="0"/>
      <c r="NE3230" s="0"/>
      <c r="NF3230" s="0"/>
      <c r="NG3230" s="0"/>
      <c r="NH3230" s="0"/>
      <c r="NI3230" s="0"/>
      <c r="NJ3230" s="0"/>
      <c r="NK3230" s="0"/>
      <c r="NL3230" s="0"/>
      <c r="NM3230" s="0"/>
      <c r="NN3230" s="0"/>
      <c r="NO3230" s="0"/>
      <c r="NP3230" s="0"/>
      <c r="NQ3230" s="0"/>
      <c r="NR3230" s="0"/>
      <c r="NS3230" s="0"/>
      <c r="NT3230" s="0"/>
      <c r="NU3230" s="0"/>
      <c r="NV3230" s="0"/>
      <c r="NW3230" s="0"/>
      <c r="NX3230" s="0"/>
      <c r="NY3230" s="0"/>
      <c r="NZ3230" s="0"/>
      <c r="OA3230" s="0"/>
      <c r="OB3230" s="0"/>
      <c r="OC3230" s="0"/>
      <c r="OD3230" s="0"/>
      <c r="OE3230" s="0"/>
      <c r="OF3230" s="0"/>
      <c r="OG3230" s="0"/>
      <c r="OH3230" s="0"/>
      <c r="OI3230" s="0"/>
      <c r="OJ3230" s="0"/>
      <c r="OK3230" s="0"/>
      <c r="OL3230" s="0"/>
      <c r="OM3230" s="0"/>
      <c r="ON3230" s="0"/>
      <c r="OO3230" s="0"/>
      <c r="OP3230" s="0"/>
      <c r="OQ3230" s="0"/>
      <c r="OR3230" s="0"/>
      <c r="OS3230" s="0"/>
      <c r="OT3230" s="0"/>
      <c r="OU3230" s="0"/>
      <c r="OV3230" s="0"/>
      <c r="OW3230" s="0"/>
      <c r="OX3230" s="0"/>
      <c r="OY3230" s="0"/>
      <c r="OZ3230" s="0"/>
      <c r="PA3230" s="0"/>
      <c r="PB3230" s="0"/>
      <c r="PC3230" s="0"/>
      <c r="PD3230" s="0"/>
      <c r="PE3230" s="0"/>
      <c r="PF3230" s="0"/>
      <c r="PG3230" s="0"/>
      <c r="PH3230" s="0"/>
      <c r="PI3230" s="0"/>
      <c r="PJ3230" s="0"/>
      <c r="PK3230" s="0"/>
      <c r="PL3230" s="0"/>
      <c r="PM3230" s="0"/>
      <c r="PN3230" s="0"/>
      <c r="PO3230" s="0"/>
      <c r="PP3230" s="0"/>
      <c r="PQ3230" s="0"/>
      <c r="PR3230" s="0"/>
      <c r="PS3230" s="0"/>
      <c r="PT3230" s="0"/>
      <c r="PU3230" s="0"/>
      <c r="PV3230" s="0"/>
      <c r="PW3230" s="0"/>
      <c r="PX3230" s="0"/>
      <c r="PY3230" s="0"/>
      <c r="PZ3230" s="0"/>
      <c r="QA3230" s="0"/>
      <c r="QB3230" s="0"/>
      <c r="QC3230" s="0"/>
      <c r="QD3230" s="0"/>
      <c r="QE3230" s="0"/>
      <c r="QF3230" s="0"/>
      <c r="QG3230" s="0"/>
      <c r="QH3230" s="0"/>
      <c r="QI3230" s="0"/>
      <c r="QJ3230" s="0"/>
      <c r="QK3230" s="0"/>
      <c r="QL3230" s="0"/>
      <c r="QM3230" s="0"/>
      <c r="QN3230" s="0"/>
      <c r="QO3230" s="0"/>
      <c r="QP3230" s="0"/>
      <c r="QQ3230" s="0"/>
      <c r="QR3230" s="0"/>
      <c r="QS3230" s="0"/>
      <c r="QT3230" s="0"/>
      <c r="QU3230" s="0"/>
      <c r="QV3230" s="0"/>
      <c r="QW3230" s="0"/>
      <c r="QX3230" s="0"/>
      <c r="QY3230" s="0"/>
      <c r="QZ3230" s="0"/>
      <c r="RA3230" s="0"/>
      <c r="RB3230" s="0"/>
      <c r="RC3230" s="0"/>
      <c r="RD3230" s="0"/>
      <c r="RE3230" s="0"/>
      <c r="RF3230" s="0"/>
      <c r="RG3230" s="0"/>
      <c r="RH3230" s="0"/>
      <c r="RI3230" s="0"/>
      <c r="RJ3230" s="0"/>
      <c r="RK3230" s="0"/>
      <c r="RL3230" s="0"/>
      <c r="RM3230" s="0"/>
      <c r="RN3230" s="0"/>
      <c r="RO3230" s="0"/>
      <c r="RP3230" s="0"/>
      <c r="RQ3230" s="0"/>
      <c r="RR3230" s="0"/>
      <c r="RS3230" s="0"/>
      <c r="RT3230" s="0"/>
      <c r="RU3230" s="0"/>
      <c r="RV3230" s="0"/>
      <c r="RW3230" s="0"/>
      <c r="RX3230" s="0"/>
      <c r="RY3230" s="0"/>
      <c r="RZ3230" s="0"/>
      <c r="SA3230" s="0"/>
      <c r="SB3230" s="0"/>
      <c r="SC3230" s="0"/>
      <c r="SD3230" s="0"/>
      <c r="SE3230" s="0"/>
      <c r="SF3230" s="0"/>
      <c r="SG3230" s="0"/>
      <c r="SH3230" s="0"/>
      <c r="SI3230" s="0"/>
      <c r="SJ3230" s="0"/>
      <c r="SK3230" s="0"/>
      <c r="SL3230" s="0"/>
      <c r="SM3230" s="0"/>
      <c r="SN3230" s="0"/>
      <c r="SO3230" s="0"/>
      <c r="SP3230" s="0"/>
      <c r="SQ3230" s="0"/>
      <c r="SR3230" s="0"/>
      <c r="SS3230" s="0"/>
      <c r="ST3230" s="0"/>
      <c r="SU3230" s="0"/>
      <c r="SV3230" s="0"/>
      <c r="SW3230" s="0"/>
      <c r="SX3230" s="0"/>
      <c r="SY3230" s="0"/>
      <c r="SZ3230" s="0"/>
      <c r="TA3230" s="0"/>
      <c r="TB3230" s="0"/>
      <c r="TC3230" s="0"/>
      <c r="TD3230" s="0"/>
      <c r="TE3230" s="0"/>
      <c r="TF3230" s="0"/>
      <c r="TG3230" s="0"/>
      <c r="TH3230" s="0"/>
      <c r="TI3230" s="0"/>
      <c r="TJ3230" s="0"/>
      <c r="TK3230" s="0"/>
      <c r="TL3230" s="0"/>
      <c r="TM3230" s="0"/>
      <c r="TN3230" s="0"/>
      <c r="TO3230" s="0"/>
      <c r="TP3230" s="0"/>
      <c r="TQ3230" s="0"/>
      <c r="TR3230" s="0"/>
      <c r="TS3230" s="0"/>
      <c r="TT3230" s="0"/>
      <c r="TU3230" s="0"/>
      <c r="TV3230" s="0"/>
      <c r="TW3230" s="0"/>
      <c r="TX3230" s="0"/>
      <c r="TY3230" s="0"/>
      <c r="TZ3230" s="0"/>
      <c r="UA3230" s="0"/>
      <c r="UB3230" s="0"/>
      <c r="UC3230" s="0"/>
      <c r="UD3230" s="0"/>
      <c r="UE3230" s="0"/>
      <c r="UF3230" s="0"/>
      <c r="UG3230" s="0"/>
      <c r="UH3230" s="0"/>
      <c r="UI3230" s="0"/>
      <c r="UJ3230" s="0"/>
      <c r="UK3230" s="0"/>
      <c r="UL3230" s="0"/>
      <c r="UM3230" s="0"/>
      <c r="UN3230" s="0"/>
      <c r="UO3230" s="0"/>
      <c r="UP3230" s="0"/>
      <c r="UQ3230" s="0"/>
      <c r="UR3230" s="0"/>
      <c r="US3230" s="0"/>
      <c r="UT3230" s="0"/>
      <c r="UU3230" s="0"/>
      <c r="UV3230" s="0"/>
      <c r="UW3230" s="0"/>
      <c r="UX3230" s="0"/>
      <c r="UY3230" s="0"/>
      <c r="UZ3230" s="0"/>
      <c r="VA3230" s="0"/>
      <c r="VB3230" s="0"/>
      <c r="VC3230" s="0"/>
      <c r="VD3230" s="0"/>
      <c r="VE3230" s="0"/>
      <c r="VF3230" s="0"/>
      <c r="VG3230" s="0"/>
      <c r="VH3230" s="0"/>
      <c r="VI3230" s="0"/>
      <c r="VJ3230" s="0"/>
      <c r="VK3230" s="0"/>
      <c r="VL3230" s="0"/>
      <c r="VM3230" s="0"/>
      <c r="VN3230" s="0"/>
      <c r="VO3230" s="0"/>
      <c r="VP3230" s="0"/>
      <c r="VQ3230" s="0"/>
      <c r="VR3230" s="0"/>
      <c r="VS3230" s="0"/>
      <c r="VT3230" s="0"/>
      <c r="VU3230" s="0"/>
      <c r="VV3230" s="0"/>
      <c r="VW3230" s="0"/>
      <c r="VX3230" s="0"/>
      <c r="VY3230" s="0"/>
      <c r="VZ3230" s="0"/>
      <c r="WA3230" s="0"/>
      <c r="WB3230" s="0"/>
      <c r="WC3230" s="0"/>
      <c r="WD3230" s="0"/>
      <c r="WE3230" s="0"/>
      <c r="WF3230" s="0"/>
      <c r="WG3230" s="0"/>
      <c r="WH3230" s="0"/>
      <c r="WI3230" s="0"/>
      <c r="WJ3230" s="0"/>
      <c r="WK3230" s="0"/>
      <c r="WL3230" s="0"/>
      <c r="WM3230" s="0"/>
      <c r="WN3230" s="0"/>
      <c r="WO3230" s="0"/>
      <c r="WP3230" s="0"/>
      <c r="WQ3230" s="0"/>
      <c r="WR3230" s="0"/>
      <c r="WS3230" s="0"/>
      <c r="WT3230" s="0"/>
      <c r="WU3230" s="0"/>
      <c r="WV3230" s="0"/>
      <c r="WW3230" s="0"/>
      <c r="WX3230" s="0"/>
      <c r="WY3230" s="0"/>
      <c r="WZ3230" s="0"/>
      <c r="XA3230" s="0"/>
      <c r="XB3230" s="0"/>
      <c r="XC3230" s="0"/>
      <c r="XD3230" s="0"/>
      <c r="XE3230" s="0"/>
      <c r="XF3230" s="0"/>
      <c r="XG3230" s="0"/>
      <c r="XH3230" s="0"/>
      <c r="XI3230" s="0"/>
      <c r="XJ3230" s="0"/>
      <c r="XK3230" s="0"/>
      <c r="XL3230" s="0"/>
      <c r="XM3230" s="0"/>
      <c r="XN3230" s="0"/>
      <c r="XO3230" s="0"/>
      <c r="XP3230" s="0"/>
      <c r="XQ3230" s="0"/>
      <c r="XR3230" s="0"/>
      <c r="XS3230" s="0"/>
      <c r="XT3230" s="0"/>
      <c r="XU3230" s="0"/>
      <c r="XV3230" s="0"/>
      <c r="XW3230" s="0"/>
      <c r="XX3230" s="0"/>
      <c r="XY3230" s="0"/>
      <c r="XZ3230" s="0"/>
      <c r="YA3230" s="0"/>
      <c r="YB3230" s="0"/>
      <c r="YC3230" s="0"/>
      <c r="YD3230" s="0"/>
      <c r="YE3230" s="0"/>
      <c r="YF3230" s="0"/>
      <c r="YG3230" s="0"/>
      <c r="YH3230" s="0"/>
      <c r="YI3230" s="0"/>
      <c r="YJ3230" s="0"/>
      <c r="YK3230" s="0"/>
      <c r="YL3230" s="0"/>
      <c r="YM3230" s="0"/>
      <c r="YN3230" s="0"/>
      <c r="YO3230" s="0"/>
      <c r="YP3230" s="0"/>
      <c r="YQ3230" s="0"/>
      <c r="YR3230" s="0"/>
      <c r="YS3230" s="0"/>
      <c r="YT3230" s="0"/>
      <c r="YU3230" s="0"/>
      <c r="YV3230" s="0"/>
      <c r="YW3230" s="0"/>
      <c r="YX3230" s="0"/>
      <c r="YY3230" s="0"/>
      <c r="YZ3230" s="0"/>
      <c r="ZA3230" s="0"/>
      <c r="ZB3230" s="0"/>
      <c r="ZC3230" s="0"/>
      <c r="ZD3230" s="0"/>
      <c r="ZE3230" s="0"/>
      <c r="ZF3230" s="0"/>
      <c r="ZG3230" s="0"/>
      <c r="ZH3230" s="0"/>
      <c r="ZI3230" s="0"/>
      <c r="ZJ3230" s="0"/>
      <c r="ZK3230" s="0"/>
      <c r="ZL3230" s="0"/>
      <c r="ZM3230" s="0"/>
      <c r="ZN3230" s="0"/>
      <c r="ZO3230" s="0"/>
      <c r="ZP3230" s="0"/>
      <c r="ZQ3230" s="0"/>
      <c r="ZR3230" s="0"/>
      <c r="ZS3230" s="0"/>
      <c r="ZT3230" s="0"/>
      <c r="ZU3230" s="0"/>
      <c r="ZV3230" s="0"/>
      <c r="ZW3230" s="0"/>
      <c r="ZX3230" s="0"/>
      <c r="ZY3230" s="0"/>
      <c r="ZZ3230" s="0"/>
      <c r="AAA3230" s="0"/>
      <c r="AAB3230" s="0"/>
      <c r="AAC3230" s="0"/>
      <c r="AAD3230" s="0"/>
      <c r="AAE3230" s="0"/>
      <c r="AAF3230" s="0"/>
      <c r="AAG3230" s="0"/>
      <c r="AAH3230" s="0"/>
      <c r="AAI3230" s="0"/>
      <c r="AAJ3230" s="0"/>
      <c r="AAK3230" s="0"/>
      <c r="AAL3230" s="0"/>
      <c r="AAM3230" s="0"/>
      <c r="AAN3230" s="0"/>
      <c r="AAO3230" s="0"/>
      <c r="AAP3230" s="0"/>
      <c r="AAQ3230" s="0"/>
      <c r="AAR3230" s="0"/>
      <c r="AAS3230" s="0"/>
      <c r="AAT3230" s="0"/>
      <c r="AAU3230" s="0"/>
      <c r="AAV3230" s="0"/>
      <c r="AAW3230" s="0"/>
      <c r="AAX3230" s="0"/>
      <c r="AAY3230" s="0"/>
      <c r="AAZ3230" s="0"/>
      <c r="ABA3230" s="0"/>
      <c r="ABB3230" s="0"/>
      <c r="ABC3230" s="0"/>
      <c r="ABD3230" s="0"/>
      <c r="ABE3230" s="0"/>
      <c r="ABF3230" s="0"/>
      <c r="ABG3230" s="0"/>
      <c r="ABH3230" s="0"/>
      <c r="ABI3230" s="0"/>
      <c r="ABJ3230" s="0"/>
      <c r="ABK3230" s="0"/>
      <c r="ABL3230" s="0"/>
      <c r="ABM3230" s="0"/>
      <c r="ABN3230" s="0"/>
      <c r="ABO3230" s="0"/>
      <c r="ABP3230" s="0"/>
      <c r="ABQ3230" s="0"/>
      <c r="ABR3230" s="0"/>
      <c r="ABS3230" s="0"/>
      <c r="ABT3230" s="0"/>
      <c r="ABU3230" s="0"/>
      <c r="ABV3230" s="0"/>
      <c r="ABW3230" s="0"/>
      <c r="ABX3230" s="0"/>
      <c r="ABY3230" s="0"/>
      <c r="ABZ3230" s="0"/>
      <c r="ACA3230" s="0"/>
      <c r="ACB3230" s="0"/>
      <c r="ACC3230" s="0"/>
      <c r="ACD3230" s="0"/>
      <c r="ACE3230" s="0"/>
      <c r="ACF3230" s="0"/>
      <c r="ACG3230" s="0"/>
      <c r="ACH3230" s="0"/>
      <c r="ACI3230" s="0"/>
      <c r="ACJ3230" s="0"/>
      <c r="ACK3230" s="0"/>
      <c r="ACL3230" s="0"/>
      <c r="ACM3230" s="0"/>
      <c r="ACN3230" s="0"/>
      <c r="ACO3230" s="0"/>
      <c r="ACP3230" s="0"/>
      <c r="ACQ3230" s="0"/>
      <c r="ACR3230" s="0"/>
      <c r="ACS3230" s="0"/>
      <c r="ACT3230" s="0"/>
      <c r="ACU3230" s="0"/>
      <c r="ACV3230" s="0"/>
      <c r="ACW3230" s="0"/>
      <c r="ACX3230" s="0"/>
      <c r="ACY3230" s="0"/>
      <c r="ACZ3230" s="0"/>
      <c r="ADA3230" s="0"/>
      <c r="ADB3230" s="0"/>
      <c r="ADC3230" s="0"/>
      <c r="ADD3230" s="0"/>
      <c r="ADE3230" s="0"/>
      <c r="ADF3230" s="0"/>
      <c r="ADG3230" s="0"/>
      <c r="ADH3230" s="0"/>
      <c r="ADI3230" s="0"/>
      <c r="ADJ3230" s="0"/>
      <c r="ADK3230" s="0"/>
      <c r="ADL3230" s="0"/>
      <c r="ADM3230" s="0"/>
      <c r="ADN3230" s="0"/>
      <c r="ADO3230" s="0"/>
      <c r="ADP3230" s="0"/>
      <c r="ADQ3230" s="0"/>
      <c r="ADR3230" s="0"/>
      <c r="ADS3230" s="0"/>
      <c r="ADT3230" s="0"/>
      <c r="ADU3230" s="0"/>
      <c r="ADV3230" s="0"/>
      <c r="ADW3230" s="0"/>
      <c r="ADX3230" s="0"/>
      <c r="ADY3230" s="0"/>
      <c r="ADZ3230" s="0"/>
      <c r="AEA3230" s="0"/>
      <c r="AEB3230" s="0"/>
      <c r="AEC3230" s="0"/>
      <c r="AED3230" s="0"/>
      <c r="AEE3230" s="0"/>
      <c r="AEF3230" s="0"/>
      <c r="AEG3230" s="0"/>
      <c r="AEH3230" s="0"/>
      <c r="AEI3230" s="0"/>
      <c r="AEJ3230" s="0"/>
      <c r="AEK3230" s="0"/>
      <c r="AEL3230" s="0"/>
      <c r="AEM3230" s="0"/>
      <c r="AEN3230" s="0"/>
      <c r="AEO3230" s="0"/>
      <c r="AEP3230" s="0"/>
      <c r="AEQ3230" s="0"/>
      <c r="AER3230" s="0"/>
      <c r="AES3230" s="0"/>
      <c r="AET3230" s="0"/>
      <c r="AEU3230" s="0"/>
      <c r="AEV3230" s="0"/>
      <c r="AEW3230" s="0"/>
      <c r="AEX3230" s="0"/>
      <c r="AEY3230" s="0"/>
      <c r="AEZ3230" s="0"/>
      <c r="AFA3230" s="0"/>
      <c r="AFB3230" s="0"/>
      <c r="AFC3230" s="0"/>
      <c r="AFD3230" s="0"/>
      <c r="AFE3230" s="0"/>
      <c r="AFF3230" s="0"/>
      <c r="AFG3230" s="0"/>
      <c r="AFH3230" s="0"/>
      <c r="AFI3230" s="0"/>
      <c r="AFJ3230" s="0"/>
      <c r="AFK3230" s="0"/>
      <c r="AFL3230" s="0"/>
      <c r="AFM3230" s="0"/>
      <c r="AFN3230" s="0"/>
      <c r="AFO3230" s="0"/>
      <c r="AFP3230" s="0"/>
      <c r="AFQ3230" s="0"/>
      <c r="AFR3230" s="0"/>
      <c r="AFS3230" s="0"/>
      <c r="AFT3230" s="0"/>
      <c r="AFU3230" s="0"/>
      <c r="AFV3230" s="0"/>
      <c r="AFW3230" s="0"/>
      <c r="AFX3230" s="0"/>
      <c r="AFY3230" s="0"/>
      <c r="AFZ3230" s="0"/>
      <c r="AGA3230" s="0"/>
      <c r="AGB3230" s="0"/>
      <c r="AGC3230" s="0"/>
      <c r="AGD3230" s="0"/>
      <c r="AGE3230" s="0"/>
      <c r="AGF3230" s="0"/>
      <c r="AGG3230" s="0"/>
      <c r="AGH3230" s="0"/>
      <c r="AGI3230" s="0"/>
      <c r="AGJ3230" s="0"/>
      <c r="AGK3230" s="0"/>
      <c r="AGL3230" s="0"/>
      <c r="AGM3230" s="0"/>
      <c r="AGN3230" s="0"/>
      <c r="AGO3230" s="0"/>
      <c r="AGP3230" s="0"/>
      <c r="AGQ3230" s="0"/>
      <c r="AGR3230" s="0"/>
      <c r="AGS3230" s="0"/>
      <c r="AGT3230" s="0"/>
      <c r="AGU3230" s="0"/>
      <c r="AGV3230" s="0"/>
      <c r="AGW3230" s="0"/>
      <c r="AGX3230" s="0"/>
      <c r="AGY3230" s="0"/>
      <c r="AGZ3230" s="0"/>
      <c r="AHA3230" s="0"/>
      <c r="AHB3230" s="0"/>
      <c r="AHC3230" s="0"/>
      <c r="AHD3230" s="0"/>
      <c r="AHE3230" s="0"/>
      <c r="AHF3230" s="0"/>
      <c r="AHG3230" s="0"/>
      <c r="AHH3230" s="0"/>
      <c r="AHI3230" s="0"/>
      <c r="AHJ3230" s="0"/>
      <c r="AHK3230" s="0"/>
      <c r="AHL3230" s="0"/>
      <c r="AHM3230" s="0"/>
      <c r="AHN3230" s="0"/>
      <c r="AHO3230" s="0"/>
      <c r="AHP3230" s="0"/>
      <c r="AHQ3230" s="0"/>
      <c r="AHR3230" s="0"/>
      <c r="AHS3230" s="0"/>
      <c r="AHT3230" s="0"/>
      <c r="AHU3230" s="0"/>
      <c r="AHV3230" s="0"/>
      <c r="AHW3230" s="0"/>
      <c r="AHX3230" s="0"/>
      <c r="AHY3230" s="0"/>
      <c r="AHZ3230" s="0"/>
      <c r="AIA3230" s="0"/>
      <c r="AIB3230" s="0"/>
      <c r="AIC3230" s="0"/>
      <c r="AID3230" s="0"/>
      <c r="AIE3230" s="0"/>
      <c r="AIF3230" s="0"/>
      <c r="AIG3230" s="0"/>
      <c r="AIH3230" s="0"/>
      <c r="AII3230" s="0"/>
      <c r="AIJ3230" s="0"/>
      <c r="AIK3230" s="0"/>
      <c r="AIL3230" s="0"/>
      <c r="AIM3230" s="0"/>
      <c r="AIN3230" s="0"/>
      <c r="AIO3230" s="0"/>
      <c r="AIP3230" s="0"/>
      <c r="AIQ3230" s="0"/>
      <c r="AIR3230" s="0"/>
      <c r="AIS3230" s="0"/>
      <c r="AIT3230" s="0"/>
      <c r="AIU3230" s="0"/>
      <c r="AIV3230" s="0"/>
      <c r="AIW3230" s="0"/>
      <c r="AIX3230" s="0"/>
      <c r="AIY3230" s="0"/>
      <c r="AIZ3230" s="0"/>
      <c r="AJA3230" s="0"/>
      <c r="AJB3230" s="0"/>
      <c r="AJC3230" s="0"/>
      <c r="AJD3230" s="0"/>
      <c r="AJE3230" s="0"/>
      <c r="AJF3230" s="0"/>
      <c r="AJG3230" s="0"/>
      <c r="AJH3230" s="0"/>
      <c r="AJI3230" s="0"/>
      <c r="AJJ3230" s="0"/>
      <c r="AJK3230" s="0"/>
      <c r="AJL3230" s="0"/>
      <c r="AJM3230" s="0"/>
      <c r="AJN3230" s="0"/>
      <c r="AJO3230" s="0"/>
      <c r="AJP3230" s="0"/>
      <c r="AJQ3230" s="0"/>
      <c r="AJR3230" s="0"/>
      <c r="AJS3230" s="0"/>
      <c r="AJT3230" s="0"/>
      <c r="AJU3230" s="0"/>
      <c r="AJV3230" s="0"/>
      <c r="AJW3230" s="0"/>
      <c r="AJX3230" s="0"/>
      <c r="AJY3230" s="0"/>
      <c r="AJZ3230" s="0"/>
      <c r="AKA3230" s="0"/>
      <c r="AKB3230" s="0"/>
      <c r="AKC3230" s="0"/>
      <c r="AKD3230" s="0"/>
      <c r="AKE3230" s="0"/>
      <c r="AKF3230" s="0"/>
      <c r="AKG3230" s="0"/>
      <c r="AKH3230" s="0"/>
      <c r="AKI3230" s="0"/>
      <c r="AKJ3230" s="0"/>
      <c r="AKK3230" s="0"/>
      <c r="AKL3230" s="0"/>
      <c r="AKM3230" s="0"/>
      <c r="AKN3230" s="0"/>
      <c r="AKO3230" s="0"/>
      <c r="AKP3230" s="0"/>
      <c r="AKQ3230" s="0"/>
      <c r="AKR3230" s="0"/>
      <c r="AKS3230" s="0"/>
      <c r="AKT3230" s="0"/>
      <c r="AKU3230" s="0"/>
      <c r="AKV3230" s="0"/>
      <c r="AKW3230" s="0"/>
      <c r="AKX3230" s="0"/>
      <c r="AKY3230" s="0"/>
      <c r="AKZ3230" s="0"/>
      <c r="ALA3230" s="0"/>
      <c r="ALB3230" s="0"/>
      <c r="ALC3230" s="0"/>
      <c r="ALD3230" s="0"/>
      <c r="ALE3230" s="0"/>
      <c r="ALF3230" s="0"/>
      <c r="ALG3230" s="0"/>
      <c r="ALH3230" s="0"/>
      <c r="ALI3230" s="0"/>
      <c r="ALJ3230" s="0"/>
      <c r="ALK3230" s="0"/>
      <c r="ALL3230" s="0"/>
      <c r="ALM3230" s="0"/>
      <c r="ALN3230" s="0"/>
      <c r="ALO3230" s="0"/>
      <c r="ALP3230" s="0"/>
      <c r="ALQ3230" s="0"/>
      <c r="ALR3230" s="0"/>
      <c r="ALS3230" s="0"/>
      <c r="ALT3230" s="0"/>
      <c r="ALU3230" s="0"/>
      <c r="ALV3230" s="0"/>
      <c r="ALW3230" s="0"/>
      <c r="ALX3230" s="0"/>
      <c r="ALY3230" s="0"/>
      <c r="ALZ3230" s="0"/>
      <c r="AMA3230" s="0"/>
      <c r="AMB3230" s="0"/>
      <c r="AMC3230" s="0"/>
      <c r="AMD3230" s="0"/>
      <c r="AME3230" s="0"/>
      <c r="AMF3230" s="0"/>
      <c r="AMG3230" s="0"/>
      <c r="AMH3230" s="0"/>
      <c r="AMI3230" s="0"/>
    </row>
    <row r="3231" customFormat="false" ht="12.75" hidden="false" customHeight="false" outlineLevel="0" collapsed="false">
      <c r="A3231" s="1" t="s">
        <v>3475</v>
      </c>
      <c r="C3231" s="27" t="s">
        <v>3476</v>
      </c>
      <c r="D3231" s="27" t="s">
        <v>88</v>
      </c>
      <c r="E3231" s="97"/>
      <c r="F3231" s="31"/>
      <c r="G3231" s="27"/>
      <c r="H3231" s="30" t="s">
        <v>61</v>
      </c>
      <c r="I3231" s="31" t="n">
        <v>1.63</v>
      </c>
      <c r="J3231" s="31" t="s">
        <v>3437</v>
      </c>
      <c r="BM3231" s="0"/>
      <c r="BN3231" s="0"/>
      <c r="BO3231" s="0"/>
      <c r="BP3231" s="0"/>
      <c r="BQ3231" s="0"/>
      <c r="BR3231" s="0"/>
      <c r="BS3231" s="0"/>
      <c r="BT3231" s="0"/>
      <c r="BU3231" s="0"/>
      <c r="BV3231" s="0"/>
      <c r="BW3231" s="0"/>
      <c r="BX3231" s="0"/>
      <c r="BY3231" s="0"/>
      <c r="BZ3231" s="0"/>
      <c r="CA3231" s="0"/>
      <c r="CB3231" s="0"/>
      <c r="CC3231" s="0"/>
      <c r="CD3231" s="0"/>
      <c r="CE3231" s="0"/>
      <c r="CF3231" s="0"/>
      <c r="CG3231" s="0"/>
      <c r="CH3231" s="0"/>
      <c r="CI3231" s="0"/>
      <c r="CJ3231" s="0"/>
      <c r="CK3231" s="0"/>
      <c r="CL3231" s="0"/>
      <c r="CM3231" s="0"/>
      <c r="CN3231" s="0"/>
      <c r="CO3231" s="0"/>
      <c r="CP3231" s="0"/>
      <c r="CQ3231" s="0"/>
      <c r="CR3231" s="0"/>
      <c r="CS3231" s="0"/>
      <c r="CT3231" s="0"/>
      <c r="CU3231" s="0"/>
      <c r="CV3231" s="0"/>
      <c r="CW3231" s="0"/>
      <c r="CX3231" s="0"/>
      <c r="CY3231" s="0"/>
      <c r="CZ3231" s="0"/>
      <c r="DA3231" s="0"/>
      <c r="DB3231" s="0"/>
      <c r="DC3231" s="0"/>
      <c r="DD3231" s="0"/>
      <c r="DE3231" s="0"/>
      <c r="DF3231" s="0"/>
      <c r="DG3231" s="0"/>
      <c r="DH3231" s="0"/>
      <c r="DI3231" s="0"/>
      <c r="DJ3231" s="0"/>
      <c r="DK3231" s="0"/>
      <c r="DL3231" s="0"/>
      <c r="DM3231" s="0"/>
      <c r="DN3231" s="0"/>
      <c r="DO3231" s="0"/>
      <c r="DP3231" s="0"/>
      <c r="DQ3231" s="0"/>
      <c r="DR3231" s="0"/>
      <c r="DS3231" s="0"/>
      <c r="DT3231" s="0"/>
      <c r="DU3231" s="0"/>
      <c r="DV3231" s="0"/>
      <c r="DW3231" s="0"/>
      <c r="DX3231" s="0"/>
      <c r="DY3231" s="0"/>
      <c r="DZ3231" s="0"/>
      <c r="EA3231" s="0"/>
      <c r="EB3231" s="0"/>
      <c r="EC3231" s="0"/>
      <c r="ED3231" s="0"/>
      <c r="EE3231" s="0"/>
      <c r="EF3231" s="0"/>
      <c r="EG3231" s="0"/>
      <c r="EH3231" s="0"/>
      <c r="EI3231" s="0"/>
      <c r="EJ3231" s="0"/>
      <c r="EK3231" s="0"/>
      <c r="EL3231" s="0"/>
      <c r="EM3231" s="0"/>
      <c r="EN3231" s="0"/>
      <c r="EO3231" s="0"/>
      <c r="EP3231" s="0"/>
      <c r="EQ3231" s="0"/>
      <c r="ER3231" s="0"/>
      <c r="ES3231" s="0"/>
      <c r="ET3231" s="0"/>
      <c r="EU3231" s="0"/>
      <c r="EV3231" s="0"/>
      <c r="EW3231" s="0"/>
      <c r="EX3231" s="0"/>
      <c r="EY3231" s="0"/>
      <c r="EZ3231" s="0"/>
      <c r="FA3231" s="0"/>
      <c r="FB3231" s="0"/>
      <c r="FC3231" s="0"/>
      <c r="FD3231" s="0"/>
      <c r="FE3231" s="0"/>
      <c r="FF3231" s="0"/>
      <c r="FG3231" s="0"/>
      <c r="FH3231" s="0"/>
      <c r="FI3231" s="0"/>
      <c r="FJ3231" s="0"/>
      <c r="FK3231" s="0"/>
      <c r="FL3231" s="0"/>
      <c r="FM3231" s="0"/>
      <c r="FN3231" s="0"/>
      <c r="FO3231" s="0"/>
      <c r="FP3231" s="0"/>
      <c r="FQ3231" s="0"/>
      <c r="FR3231" s="0"/>
      <c r="FS3231" s="0"/>
      <c r="FT3231" s="0"/>
      <c r="FU3231" s="0"/>
      <c r="FV3231" s="0"/>
      <c r="FW3231" s="0"/>
      <c r="FX3231" s="0"/>
      <c r="FY3231" s="0"/>
      <c r="FZ3231" s="0"/>
      <c r="GA3231" s="0"/>
      <c r="GB3231" s="0"/>
      <c r="GC3231" s="0"/>
      <c r="GD3231" s="0"/>
      <c r="GE3231" s="0"/>
      <c r="GF3231" s="0"/>
      <c r="GG3231" s="0"/>
      <c r="GH3231" s="0"/>
      <c r="GI3231" s="0"/>
      <c r="GJ3231" s="0"/>
      <c r="GK3231" s="0"/>
      <c r="GL3231" s="0"/>
      <c r="GM3231" s="0"/>
      <c r="GN3231" s="0"/>
      <c r="GO3231" s="0"/>
      <c r="GP3231" s="0"/>
      <c r="GQ3231" s="0"/>
      <c r="GR3231" s="0"/>
      <c r="GS3231" s="0"/>
      <c r="GT3231" s="0"/>
      <c r="GU3231" s="0"/>
      <c r="GV3231" s="0"/>
      <c r="GW3231" s="0"/>
      <c r="GX3231" s="0"/>
      <c r="GY3231" s="0"/>
      <c r="GZ3231" s="0"/>
      <c r="HA3231" s="0"/>
      <c r="HB3231" s="0"/>
      <c r="HC3231" s="0"/>
      <c r="HD3231" s="0"/>
      <c r="HE3231" s="0"/>
      <c r="HF3231" s="0"/>
      <c r="HG3231" s="0"/>
      <c r="HH3231" s="0"/>
      <c r="HI3231" s="0"/>
      <c r="HJ3231" s="0"/>
      <c r="HK3231" s="0"/>
      <c r="HL3231" s="0"/>
      <c r="HM3231" s="0"/>
      <c r="HN3231" s="0"/>
      <c r="HO3231" s="0"/>
      <c r="HP3231" s="0"/>
      <c r="HQ3231" s="0"/>
      <c r="HR3231" s="0"/>
      <c r="HS3231" s="0"/>
      <c r="HT3231" s="0"/>
      <c r="HU3231" s="0"/>
      <c r="HV3231" s="0"/>
      <c r="HW3231" s="0"/>
      <c r="HX3231" s="0"/>
      <c r="HY3231" s="0"/>
      <c r="HZ3231" s="0"/>
      <c r="IA3231" s="0"/>
      <c r="IB3231" s="0"/>
      <c r="IC3231" s="0"/>
      <c r="ID3231" s="0"/>
      <c r="IE3231" s="0"/>
      <c r="IF3231" s="0"/>
      <c r="IG3231" s="0"/>
      <c r="IH3231" s="0"/>
      <c r="II3231" s="0"/>
      <c r="IJ3231" s="0"/>
      <c r="IK3231" s="0"/>
      <c r="IL3231" s="0"/>
      <c r="IM3231" s="0"/>
      <c r="IN3231" s="0"/>
      <c r="IO3231" s="0"/>
      <c r="IP3231" s="0"/>
      <c r="IQ3231" s="0"/>
      <c r="IR3231" s="0"/>
      <c r="IS3231" s="0"/>
      <c r="IT3231" s="0"/>
      <c r="IU3231" s="0"/>
      <c r="IV3231" s="0"/>
      <c r="IW3231" s="0"/>
      <c r="IX3231" s="0"/>
      <c r="IY3231" s="0"/>
      <c r="IZ3231" s="0"/>
      <c r="JA3231" s="0"/>
      <c r="JB3231" s="0"/>
      <c r="JC3231" s="0"/>
      <c r="JD3231" s="0"/>
      <c r="JE3231" s="0"/>
      <c r="JF3231" s="0"/>
      <c r="JG3231" s="0"/>
      <c r="JH3231" s="0"/>
      <c r="JI3231" s="0"/>
      <c r="JJ3231" s="0"/>
      <c r="JK3231" s="0"/>
      <c r="JL3231" s="0"/>
      <c r="JM3231" s="0"/>
      <c r="JN3231" s="0"/>
      <c r="JO3231" s="0"/>
      <c r="JP3231" s="0"/>
      <c r="JQ3231" s="0"/>
      <c r="JR3231" s="0"/>
      <c r="JS3231" s="0"/>
      <c r="JT3231" s="0"/>
      <c r="JU3231" s="0"/>
      <c r="JV3231" s="0"/>
      <c r="JW3231" s="0"/>
      <c r="JX3231" s="0"/>
      <c r="JY3231" s="0"/>
      <c r="JZ3231" s="0"/>
      <c r="KA3231" s="0"/>
      <c r="KB3231" s="0"/>
      <c r="KC3231" s="0"/>
      <c r="KD3231" s="0"/>
      <c r="KE3231" s="0"/>
      <c r="KF3231" s="0"/>
      <c r="KG3231" s="0"/>
      <c r="KH3231" s="0"/>
      <c r="KI3231" s="0"/>
      <c r="KJ3231" s="0"/>
      <c r="KK3231" s="0"/>
      <c r="KL3231" s="0"/>
      <c r="KM3231" s="0"/>
      <c r="KN3231" s="0"/>
      <c r="KO3231" s="0"/>
      <c r="KP3231" s="0"/>
      <c r="KQ3231" s="0"/>
      <c r="KR3231" s="0"/>
      <c r="KS3231" s="0"/>
      <c r="KT3231" s="0"/>
      <c r="KU3231" s="0"/>
      <c r="KV3231" s="0"/>
      <c r="KW3231" s="0"/>
      <c r="KX3231" s="0"/>
      <c r="KY3231" s="0"/>
      <c r="KZ3231" s="0"/>
      <c r="LA3231" s="0"/>
      <c r="LB3231" s="0"/>
      <c r="LC3231" s="0"/>
      <c r="LD3231" s="0"/>
      <c r="LE3231" s="0"/>
      <c r="LF3231" s="0"/>
      <c r="LG3231" s="0"/>
      <c r="LH3231" s="0"/>
      <c r="LI3231" s="0"/>
      <c r="LJ3231" s="0"/>
      <c r="LK3231" s="0"/>
      <c r="LL3231" s="0"/>
      <c r="LM3231" s="0"/>
      <c r="LN3231" s="0"/>
      <c r="LO3231" s="0"/>
      <c r="LP3231" s="0"/>
      <c r="LQ3231" s="0"/>
      <c r="LR3231" s="0"/>
      <c r="LS3231" s="0"/>
      <c r="LT3231" s="0"/>
      <c r="LU3231" s="0"/>
      <c r="LV3231" s="0"/>
      <c r="LW3231" s="0"/>
      <c r="LX3231" s="0"/>
      <c r="LY3231" s="0"/>
      <c r="LZ3231" s="0"/>
      <c r="MA3231" s="0"/>
      <c r="MB3231" s="0"/>
      <c r="MC3231" s="0"/>
      <c r="MD3231" s="0"/>
      <c r="ME3231" s="0"/>
      <c r="MF3231" s="0"/>
      <c r="MG3231" s="0"/>
      <c r="MH3231" s="0"/>
      <c r="MI3231" s="0"/>
      <c r="MJ3231" s="0"/>
      <c r="MK3231" s="0"/>
      <c r="ML3231" s="0"/>
      <c r="MM3231" s="0"/>
      <c r="MN3231" s="0"/>
      <c r="MO3231" s="0"/>
      <c r="MP3231" s="0"/>
      <c r="MQ3231" s="0"/>
      <c r="MR3231" s="0"/>
      <c r="MS3231" s="0"/>
      <c r="MT3231" s="0"/>
      <c r="MU3231" s="0"/>
      <c r="MV3231" s="0"/>
      <c r="MW3231" s="0"/>
      <c r="MX3231" s="0"/>
      <c r="MY3231" s="0"/>
      <c r="MZ3231" s="0"/>
      <c r="NA3231" s="0"/>
      <c r="NB3231" s="0"/>
      <c r="NC3231" s="0"/>
      <c r="ND3231" s="0"/>
      <c r="NE3231" s="0"/>
      <c r="NF3231" s="0"/>
      <c r="NG3231" s="0"/>
      <c r="NH3231" s="0"/>
      <c r="NI3231" s="0"/>
      <c r="NJ3231" s="0"/>
      <c r="NK3231" s="0"/>
      <c r="NL3231" s="0"/>
      <c r="NM3231" s="0"/>
      <c r="NN3231" s="0"/>
      <c r="NO3231" s="0"/>
      <c r="NP3231" s="0"/>
      <c r="NQ3231" s="0"/>
      <c r="NR3231" s="0"/>
      <c r="NS3231" s="0"/>
      <c r="NT3231" s="0"/>
      <c r="NU3231" s="0"/>
      <c r="NV3231" s="0"/>
      <c r="NW3231" s="0"/>
      <c r="NX3231" s="0"/>
      <c r="NY3231" s="0"/>
      <c r="NZ3231" s="0"/>
      <c r="OA3231" s="0"/>
      <c r="OB3231" s="0"/>
      <c r="OC3231" s="0"/>
      <c r="OD3231" s="0"/>
      <c r="OE3231" s="0"/>
      <c r="OF3231" s="0"/>
      <c r="OG3231" s="0"/>
      <c r="OH3231" s="0"/>
      <c r="OI3231" s="0"/>
      <c r="OJ3231" s="0"/>
      <c r="OK3231" s="0"/>
      <c r="OL3231" s="0"/>
      <c r="OM3231" s="0"/>
      <c r="ON3231" s="0"/>
      <c r="OO3231" s="0"/>
      <c r="OP3231" s="0"/>
      <c r="OQ3231" s="0"/>
      <c r="OR3231" s="0"/>
      <c r="OS3231" s="0"/>
      <c r="OT3231" s="0"/>
      <c r="OU3231" s="0"/>
      <c r="OV3231" s="0"/>
      <c r="OW3231" s="0"/>
      <c r="OX3231" s="0"/>
      <c r="OY3231" s="0"/>
      <c r="OZ3231" s="0"/>
      <c r="PA3231" s="0"/>
      <c r="PB3231" s="0"/>
      <c r="PC3231" s="0"/>
      <c r="PD3231" s="0"/>
      <c r="PE3231" s="0"/>
      <c r="PF3231" s="0"/>
      <c r="PG3231" s="0"/>
      <c r="PH3231" s="0"/>
      <c r="PI3231" s="0"/>
      <c r="PJ3231" s="0"/>
      <c r="PK3231" s="0"/>
      <c r="PL3231" s="0"/>
      <c r="PM3231" s="0"/>
      <c r="PN3231" s="0"/>
      <c r="PO3231" s="0"/>
      <c r="PP3231" s="0"/>
      <c r="PQ3231" s="0"/>
      <c r="PR3231" s="0"/>
      <c r="PS3231" s="0"/>
      <c r="PT3231" s="0"/>
      <c r="PU3231" s="0"/>
      <c r="PV3231" s="0"/>
      <c r="PW3231" s="0"/>
      <c r="PX3231" s="0"/>
      <c r="PY3231" s="0"/>
      <c r="PZ3231" s="0"/>
      <c r="QA3231" s="0"/>
      <c r="QB3231" s="0"/>
      <c r="QC3231" s="0"/>
      <c r="QD3231" s="0"/>
      <c r="QE3231" s="0"/>
      <c r="QF3231" s="0"/>
      <c r="QG3231" s="0"/>
      <c r="QH3231" s="0"/>
      <c r="QI3231" s="0"/>
      <c r="QJ3231" s="0"/>
      <c r="QK3231" s="0"/>
      <c r="QL3231" s="0"/>
      <c r="QM3231" s="0"/>
      <c r="QN3231" s="0"/>
      <c r="QO3231" s="0"/>
      <c r="QP3231" s="0"/>
      <c r="QQ3231" s="0"/>
      <c r="QR3231" s="0"/>
      <c r="QS3231" s="0"/>
      <c r="QT3231" s="0"/>
      <c r="QU3231" s="0"/>
      <c r="QV3231" s="0"/>
      <c r="QW3231" s="0"/>
      <c r="QX3231" s="0"/>
      <c r="QY3231" s="0"/>
      <c r="QZ3231" s="0"/>
      <c r="RA3231" s="0"/>
      <c r="RB3231" s="0"/>
      <c r="RC3231" s="0"/>
      <c r="RD3231" s="0"/>
      <c r="RE3231" s="0"/>
      <c r="RF3231" s="0"/>
      <c r="RG3231" s="0"/>
      <c r="RH3231" s="0"/>
      <c r="RI3231" s="0"/>
      <c r="RJ3231" s="0"/>
      <c r="RK3231" s="0"/>
      <c r="RL3231" s="0"/>
      <c r="RM3231" s="0"/>
      <c r="RN3231" s="0"/>
      <c r="RO3231" s="0"/>
      <c r="RP3231" s="0"/>
      <c r="RQ3231" s="0"/>
      <c r="RR3231" s="0"/>
      <c r="RS3231" s="0"/>
      <c r="RT3231" s="0"/>
      <c r="RU3231" s="0"/>
      <c r="RV3231" s="0"/>
      <c r="RW3231" s="0"/>
      <c r="RX3231" s="0"/>
      <c r="RY3231" s="0"/>
      <c r="RZ3231" s="0"/>
      <c r="SA3231" s="0"/>
      <c r="SB3231" s="0"/>
      <c r="SC3231" s="0"/>
      <c r="SD3231" s="0"/>
      <c r="SE3231" s="0"/>
      <c r="SF3231" s="0"/>
      <c r="SG3231" s="0"/>
      <c r="SH3231" s="0"/>
      <c r="SI3231" s="0"/>
      <c r="SJ3231" s="0"/>
      <c r="SK3231" s="0"/>
      <c r="SL3231" s="0"/>
      <c r="SM3231" s="0"/>
      <c r="SN3231" s="0"/>
      <c r="SO3231" s="0"/>
      <c r="SP3231" s="0"/>
      <c r="SQ3231" s="0"/>
      <c r="SR3231" s="0"/>
      <c r="SS3231" s="0"/>
      <c r="ST3231" s="0"/>
      <c r="SU3231" s="0"/>
      <c r="SV3231" s="0"/>
      <c r="SW3231" s="0"/>
      <c r="SX3231" s="0"/>
      <c r="SY3231" s="0"/>
      <c r="SZ3231" s="0"/>
      <c r="TA3231" s="0"/>
      <c r="TB3231" s="0"/>
      <c r="TC3231" s="0"/>
      <c r="TD3231" s="0"/>
      <c r="TE3231" s="0"/>
      <c r="TF3231" s="0"/>
      <c r="TG3231" s="0"/>
      <c r="TH3231" s="0"/>
      <c r="TI3231" s="0"/>
      <c r="TJ3231" s="0"/>
      <c r="TK3231" s="0"/>
      <c r="TL3231" s="0"/>
      <c r="TM3231" s="0"/>
      <c r="TN3231" s="0"/>
      <c r="TO3231" s="0"/>
      <c r="TP3231" s="0"/>
      <c r="TQ3231" s="0"/>
      <c r="TR3231" s="0"/>
      <c r="TS3231" s="0"/>
      <c r="TT3231" s="0"/>
      <c r="TU3231" s="0"/>
      <c r="TV3231" s="0"/>
      <c r="TW3231" s="0"/>
      <c r="TX3231" s="0"/>
      <c r="TY3231" s="0"/>
      <c r="TZ3231" s="0"/>
      <c r="UA3231" s="0"/>
      <c r="UB3231" s="0"/>
      <c r="UC3231" s="0"/>
      <c r="UD3231" s="0"/>
      <c r="UE3231" s="0"/>
      <c r="UF3231" s="0"/>
      <c r="UG3231" s="0"/>
      <c r="UH3231" s="0"/>
      <c r="UI3231" s="0"/>
      <c r="UJ3231" s="0"/>
      <c r="UK3231" s="0"/>
      <c r="UL3231" s="0"/>
      <c r="UM3231" s="0"/>
      <c r="UN3231" s="0"/>
      <c r="UO3231" s="0"/>
      <c r="UP3231" s="0"/>
      <c r="UQ3231" s="0"/>
      <c r="UR3231" s="0"/>
      <c r="US3231" s="0"/>
      <c r="UT3231" s="0"/>
      <c r="UU3231" s="0"/>
      <c r="UV3231" s="0"/>
      <c r="UW3231" s="0"/>
      <c r="UX3231" s="0"/>
      <c r="UY3231" s="0"/>
      <c r="UZ3231" s="0"/>
      <c r="VA3231" s="0"/>
      <c r="VB3231" s="0"/>
      <c r="VC3231" s="0"/>
      <c r="VD3231" s="0"/>
      <c r="VE3231" s="0"/>
      <c r="VF3231" s="0"/>
      <c r="VG3231" s="0"/>
      <c r="VH3231" s="0"/>
      <c r="VI3231" s="0"/>
      <c r="VJ3231" s="0"/>
      <c r="VK3231" s="0"/>
      <c r="VL3231" s="0"/>
      <c r="VM3231" s="0"/>
      <c r="VN3231" s="0"/>
      <c r="VO3231" s="0"/>
      <c r="VP3231" s="0"/>
      <c r="VQ3231" s="0"/>
      <c r="VR3231" s="0"/>
      <c r="VS3231" s="0"/>
      <c r="VT3231" s="0"/>
      <c r="VU3231" s="0"/>
      <c r="VV3231" s="0"/>
      <c r="VW3231" s="0"/>
      <c r="VX3231" s="0"/>
      <c r="VY3231" s="0"/>
      <c r="VZ3231" s="0"/>
      <c r="WA3231" s="0"/>
      <c r="WB3231" s="0"/>
      <c r="WC3231" s="0"/>
      <c r="WD3231" s="0"/>
      <c r="WE3231" s="0"/>
      <c r="WF3231" s="0"/>
      <c r="WG3231" s="0"/>
      <c r="WH3231" s="0"/>
      <c r="WI3231" s="0"/>
      <c r="WJ3231" s="0"/>
      <c r="WK3231" s="0"/>
      <c r="WL3231" s="0"/>
      <c r="WM3231" s="0"/>
      <c r="WN3231" s="0"/>
      <c r="WO3231" s="0"/>
      <c r="WP3231" s="0"/>
      <c r="WQ3231" s="0"/>
      <c r="WR3231" s="0"/>
      <c r="WS3231" s="0"/>
      <c r="WT3231" s="0"/>
      <c r="WU3231" s="0"/>
      <c r="WV3231" s="0"/>
      <c r="WW3231" s="0"/>
      <c r="WX3231" s="0"/>
      <c r="WY3231" s="0"/>
      <c r="WZ3231" s="0"/>
      <c r="XA3231" s="0"/>
      <c r="XB3231" s="0"/>
      <c r="XC3231" s="0"/>
      <c r="XD3231" s="0"/>
      <c r="XE3231" s="0"/>
      <c r="XF3231" s="0"/>
      <c r="XG3231" s="0"/>
      <c r="XH3231" s="0"/>
      <c r="XI3231" s="0"/>
      <c r="XJ3231" s="0"/>
      <c r="XK3231" s="0"/>
      <c r="XL3231" s="0"/>
      <c r="XM3231" s="0"/>
      <c r="XN3231" s="0"/>
      <c r="XO3231" s="0"/>
      <c r="XP3231" s="0"/>
      <c r="XQ3231" s="0"/>
      <c r="XR3231" s="0"/>
      <c r="XS3231" s="0"/>
      <c r="XT3231" s="0"/>
      <c r="XU3231" s="0"/>
      <c r="XV3231" s="0"/>
      <c r="XW3231" s="0"/>
      <c r="XX3231" s="0"/>
      <c r="XY3231" s="0"/>
      <c r="XZ3231" s="0"/>
      <c r="YA3231" s="0"/>
      <c r="YB3231" s="0"/>
      <c r="YC3231" s="0"/>
      <c r="YD3231" s="0"/>
      <c r="YE3231" s="0"/>
      <c r="YF3231" s="0"/>
      <c r="YG3231" s="0"/>
      <c r="YH3231" s="0"/>
      <c r="YI3231" s="0"/>
      <c r="YJ3231" s="0"/>
      <c r="YK3231" s="0"/>
      <c r="YL3231" s="0"/>
      <c r="YM3231" s="0"/>
      <c r="YN3231" s="0"/>
      <c r="YO3231" s="0"/>
      <c r="YP3231" s="0"/>
      <c r="YQ3231" s="0"/>
      <c r="YR3231" s="0"/>
      <c r="YS3231" s="0"/>
      <c r="YT3231" s="0"/>
      <c r="YU3231" s="0"/>
      <c r="YV3231" s="0"/>
      <c r="YW3231" s="0"/>
      <c r="YX3231" s="0"/>
      <c r="YY3231" s="0"/>
      <c r="YZ3231" s="0"/>
      <c r="ZA3231" s="0"/>
      <c r="ZB3231" s="0"/>
      <c r="ZC3231" s="0"/>
      <c r="ZD3231" s="0"/>
      <c r="ZE3231" s="0"/>
      <c r="ZF3231" s="0"/>
      <c r="ZG3231" s="0"/>
      <c r="ZH3231" s="0"/>
      <c r="ZI3231" s="0"/>
      <c r="ZJ3231" s="0"/>
      <c r="ZK3231" s="0"/>
      <c r="ZL3231" s="0"/>
      <c r="ZM3231" s="0"/>
      <c r="ZN3231" s="0"/>
      <c r="ZO3231" s="0"/>
      <c r="ZP3231" s="0"/>
      <c r="ZQ3231" s="0"/>
      <c r="ZR3231" s="0"/>
      <c r="ZS3231" s="0"/>
      <c r="ZT3231" s="0"/>
      <c r="ZU3231" s="0"/>
      <c r="ZV3231" s="0"/>
      <c r="ZW3231" s="0"/>
      <c r="ZX3231" s="0"/>
      <c r="ZY3231" s="0"/>
      <c r="ZZ3231" s="0"/>
      <c r="AAA3231" s="0"/>
      <c r="AAB3231" s="0"/>
      <c r="AAC3231" s="0"/>
      <c r="AAD3231" s="0"/>
      <c r="AAE3231" s="0"/>
      <c r="AAF3231" s="0"/>
      <c r="AAG3231" s="0"/>
      <c r="AAH3231" s="0"/>
      <c r="AAI3231" s="0"/>
      <c r="AAJ3231" s="0"/>
      <c r="AAK3231" s="0"/>
      <c r="AAL3231" s="0"/>
      <c r="AAM3231" s="0"/>
      <c r="AAN3231" s="0"/>
      <c r="AAO3231" s="0"/>
      <c r="AAP3231" s="0"/>
      <c r="AAQ3231" s="0"/>
      <c r="AAR3231" s="0"/>
      <c r="AAS3231" s="0"/>
      <c r="AAT3231" s="0"/>
      <c r="AAU3231" s="0"/>
      <c r="AAV3231" s="0"/>
      <c r="AAW3231" s="0"/>
      <c r="AAX3231" s="0"/>
      <c r="AAY3231" s="0"/>
      <c r="AAZ3231" s="0"/>
      <c r="ABA3231" s="0"/>
      <c r="ABB3231" s="0"/>
      <c r="ABC3231" s="0"/>
      <c r="ABD3231" s="0"/>
      <c r="ABE3231" s="0"/>
      <c r="ABF3231" s="0"/>
      <c r="ABG3231" s="0"/>
      <c r="ABH3231" s="0"/>
      <c r="ABI3231" s="0"/>
      <c r="ABJ3231" s="0"/>
      <c r="ABK3231" s="0"/>
      <c r="ABL3231" s="0"/>
      <c r="ABM3231" s="0"/>
      <c r="ABN3231" s="0"/>
      <c r="ABO3231" s="0"/>
      <c r="ABP3231" s="0"/>
      <c r="ABQ3231" s="0"/>
      <c r="ABR3231" s="0"/>
      <c r="ABS3231" s="0"/>
      <c r="ABT3231" s="0"/>
      <c r="ABU3231" s="0"/>
      <c r="ABV3231" s="0"/>
      <c r="ABW3231" s="0"/>
      <c r="ABX3231" s="0"/>
      <c r="ABY3231" s="0"/>
      <c r="ABZ3231" s="0"/>
      <c r="ACA3231" s="0"/>
      <c r="ACB3231" s="0"/>
      <c r="ACC3231" s="0"/>
      <c r="ACD3231" s="0"/>
      <c r="ACE3231" s="0"/>
      <c r="ACF3231" s="0"/>
      <c r="ACG3231" s="0"/>
      <c r="ACH3231" s="0"/>
      <c r="ACI3231" s="0"/>
      <c r="ACJ3231" s="0"/>
      <c r="ACK3231" s="0"/>
      <c r="ACL3231" s="0"/>
      <c r="ACM3231" s="0"/>
      <c r="ACN3231" s="0"/>
      <c r="ACO3231" s="0"/>
      <c r="ACP3231" s="0"/>
      <c r="ACQ3231" s="0"/>
      <c r="ACR3231" s="0"/>
      <c r="ACS3231" s="0"/>
      <c r="ACT3231" s="0"/>
      <c r="ACU3231" s="0"/>
      <c r="ACV3231" s="0"/>
      <c r="ACW3231" s="0"/>
      <c r="ACX3231" s="0"/>
      <c r="ACY3231" s="0"/>
      <c r="ACZ3231" s="0"/>
      <c r="ADA3231" s="0"/>
      <c r="ADB3231" s="0"/>
      <c r="ADC3231" s="0"/>
      <c r="ADD3231" s="0"/>
      <c r="ADE3231" s="0"/>
      <c r="ADF3231" s="0"/>
      <c r="ADG3231" s="0"/>
      <c r="ADH3231" s="0"/>
      <c r="ADI3231" s="0"/>
      <c r="ADJ3231" s="0"/>
      <c r="ADK3231" s="0"/>
      <c r="ADL3231" s="0"/>
      <c r="ADM3231" s="0"/>
      <c r="ADN3231" s="0"/>
      <c r="ADO3231" s="0"/>
      <c r="ADP3231" s="0"/>
      <c r="ADQ3231" s="0"/>
      <c r="ADR3231" s="0"/>
      <c r="ADS3231" s="0"/>
      <c r="ADT3231" s="0"/>
      <c r="ADU3231" s="0"/>
      <c r="ADV3231" s="0"/>
      <c r="ADW3231" s="0"/>
      <c r="ADX3231" s="0"/>
      <c r="ADY3231" s="0"/>
      <c r="ADZ3231" s="0"/>
      <c r="AEA3231" s="0"/>
      <c r="AEB3231" s="0"/>
      <c r="AEC3231" s="0"/>
      <c r="AED3231" s="0"/>
      <c r="AEE3231" s="0"/>
      <c r="AEF3231" s="0"/>
      <c r="AEG3231" s="0"/>
      <c r="AEH3231" s="0"/>
      <c r="AEI3231" s="0"/>
      <c r="AEJ3231" s="0"/>
      <c r="AEK3231" s="0"/>
      <c r="AEL3231" s="0"/>
      <c r="AEM3231" s="0"/>
      <c r="AEN3231" s="0"/>
      <c r="AEO3231" s="0"/>
      <c r="AEP3231" s="0"/>
      <c r="AEQ3231" s="0"/>
      <c r="AER3231" s="0"/>
      <c r="AES3231" s="0"/>
      <c r="AET3231" s="0"/>
      <c r="AEU3231" s="0"/>
      <c r="AEV3231" s="0"/>
      <c r="AEW3231" s="0"/>
      <c r="AEX3231" s="0"/>
      <c r="AEY3231" s="0"/>
      <c r="AEZ3231" s="0"/>
      <c r="AFA3231" s="0"/>
      <c r="AFB3231" s="0"/>
      <c r="AFC3231" s="0"/>
      <c r="AFD3231" s="0"/>
      <c r="AFE3231" s="0"/>
      <c r="AFF3231" s="0"/>
      <c r="AFG3231" s="0"/>
      <c r="AFH3231" s="0"/>
      <c r="AFI3231" s="0"/>
      <c r="AFJ3231" s="0"/>
      <c r="AFK3231" s="0"/>
      <c r="AFL3231" s="0"/>
      <c r="AFM3231" s="0"/>
      <c r="AFN3231" s="0"/>
      <c r="AFO3231" s="0"/>
      <c r="AFP3231" s="0"/>
      <c r="AFQ3231" s="0"/>
      <c r="AFR3231" s="0"/>
      <c r="AFS3231" s="0"/>
      <c r="AFT3231" s="0"/>
      <c r="AFU3231" s="0"/>
      <c r="AFV3231" s="0"/>
      <c r="AFW3231" s="0"/>
      <c r="AFX3231" s="0"/>
      <c r="AFY3231" s="0"/>
      <c r="AFZ3231" s="0"/>
      <c r="AGA3231" s="0"/>
      <c r="AGB3231" s="0"/>
      <c r="AGC3231" s="0"/>
      <c r="AGD3231" s="0"/>
      <c r="AGE3231" s="0"/>
      <c r="AGF3231" s="0"/>
      <c r="AGG3231" s="0"/>
      <c r="AGH3231" s="0"/>
      <c r="AGI3231" s="0"/>
      <c r="AGJ3231" s="0"/>
      <c r="AGK3231" s="0"/>
      <c r="AGL3231" s="0"/>
      <c r="AGM3231" s="0"/>
      <c r="AGN3231" s="0"/>
      <c r="AGO3231" s="0"/>
      <c r="AGP3231" s="0"/>
      <c r="AGQ3231" s="0"/>
      <c r="AGR3231" s="0"/>
      <c r="AGS3231" s="0"/>
      <c r="AGT3231" s="0"/>
      <c r="AGU3231" s="0"/>
      <c r="AGV3231" s="0"/>
      <c r="AGW3231" s="0"/>
      <c r="AGX3231" s="0"/>
      <c r="AGY3231" s="0"/>
      <c r="AGZ3231" s="0"/>
      <c r="AHA3231" s="0"/>
      <c r="AHB3231" s="0"/>
      <c r="AHC3231" s="0"/>
      <c r="AHD3231" s="0"/>
      <c r="AHE3231" s="0"/>
      <c r="AHF3231" s="0"/>
      <c r="AHG3231" s="0"/>
      <c r="AHH3231" s="0"/>
      <c r="AHI3231" s="0"/>
      <c r="AHJ3231" s="0"/>
      <c r="AHK3231" s="0"/>
      <c r="AHL3231" s="0"/>
      <c r="AHM3231" s="0"/>
      <c r="AHN3231" s="0"/>
      <c r="AHO3231" s="0"/>
      <c r="AHP3231" s="0"/>
      <c r="AHQ3231" s="0"/>
      <c r="AHR3231" s="0"/>
      <c r="AHS3231" s="0"/>
      <c r="AHT3231" s="0"/>
      <c r="AHU3231" s="0"/>
      <c r="AHV3231" s="0"/>
      <c r="AHW3231" s="0"/>
      <c r="AHX3231" s="0"/>
      <c r="AHY3231" s="0"/>
      <c r="AHZ3231" s="0"/>
      <c r="AIA3231" s="0"/>
      <c r="AIB3231" s="0"/>
      <c r="AIC3231" s="0"/>
      <c r="AID3231" s="0"/>
      <c r="AIE3231" s="0"/>
      <c r="AIF3231" s="0"/>
      <c r="AIG3231" s="0"/>
      <c r="AIH3231" s="0"/>
      <c r="AII3231" s="0"/>
      <c r="AIJ3231" s="0"/>
      <c r="AIK3231" s="0"/>
      <c r="AIL3231" s="0"/>
      <c r="AIM3231" s="0"/>
      <c r="AIN3231" s="0"/>
      <c r="AIO3231" s="0"/>
      <c r="AIP3231" s="0"/>
      <c r="AIQ3231" s="0"/>
      <c r="AIR3231" s="0"/>
      <c r="AIS3231" s="0"/>
      <c r="AIT3231" s="0"/>
      <c r="AIU3231" s="0"/>
      <c r="AIV3231" s="0"/>
      <c r="AIW3231" s="0"/>
      <c r="AIX3231" s="0"/>
      <c r="AIY3231" s="0"/>
      <c r="AIZ3231" s="0"/>
      <c r="AJA3231" s="0"/>
      <c r="AJB3231" s="0"/>
      <c r="AJC3231" s="0"/>
      <c r="AJD3231" s="0"/>
      <c r="AJE3231" s="0"/>
      <c r="AJF3231" s="0"/>
      <c r="AJG3231" s="0"/>
      <c r="AJH3231" s="0"/>
      <c r="AJI3231" s="0"/>
      <c r="AJJ3231" s="0"/>
      <c r="AJK3231" s="0"/>
      <c r="AJL3231" s="0"/>
      <c r="AJM3231" s="0"/>
      <c r="AJN3231" s="0"/>
      <c r="AJO3231" s="0"/>
      <c r="AJP3231" s="0"/>
      <c r="AJQ3231" s="0"/>
      <c r="AJR3231" s="0"/>
      <c r="AJS3231" s="0"/>
      <c r="AJT3231" s="0"/>
      <c r="AJU3231" s="0"/>
      <c r="AJV3231" s="0"/>
      <c r="AJW3231" s="0"/>
      <c r="AJX3231" s="0"/>
      <c r="AJY3231" s="0"/>
      <c r="AJZ3231" s="0"/>
      <c r="AKA3231" s="0"/>
      <c r="AKB3231" s="0"/>
      <c r="AKC3231" s="0"/>
      <c r="AKD3231" s="0"/>
      <c r="AKE3231" s="0"/>
      <c r="AKF3231" s="0"/>
      <c r="AKG3231" s="0"/>
      <c r="AKH3231" s="0"/>
      <c r="AKI3231" s="0"/>
      <c r="AKJ3231" s="0"/>
      <c r="AKK3231" s="0"/>
      <c r="AKL3231" s="0"/>
      <c r="AKM3231" s="0"/>
      <c r="AKN3231" s="0"/>
      <c r="AKO3231" s="0"/>
      <c r="AKP3231" s="0"/>
      <c r="AKQ3231" s="0"/>
      <c r="AKR3231" s="0"/>
      <c r="AKS3231" s="0"/>
      <c r="AKT3231" s="0"/>
      <c r="AKU3231" s="0"/>
      <c r="AKV3231" s="0"/>
      <c r="AKW3231" s="0"/>
      <c r="AKX3231" s="0"/>
      <c r="AKY3231" s="0"/>
      <c r="AKZ3231" s="0"/>
      <c r="ALA3231" s="0"/>
      <c r="ALB3231" s="0"/>
      <c r="ALC3231" s="0"/>
      <c r="ALD3231" s="0"/>
      <c r="ALE3231" s="0"/>
      <c r="ALF3231" s="0"/>
      <c r="ALG3231" s="0"/>
      <c r="ALH3231" s="0"/>
      <c r="ALI3231" s="0"/>
      <c r="ALJ3231" s="0"/>
      <c r="ALK3231" s="0"/>
      <c r="ALL3231" s="0"/>
      <c r="ALM3231" s="0"/>
      <c r="ALN3231" s="0"/>
      <c r="ALO3231" s="0"/>
      <c r="ALP3231" s="0"/>
      <c r="ALQ3231" s="0"/>
      <c r="ALR3231" s="0"/>
      <c r="ALS3231" s="0"/>
      <c r="ALT3231" s="0"/>
      <c r="ALU3231" s="0"/>
      <c r="ALV3231" s="0"/>
      <c r="ALW3231" s="0"/>
      <c r="ALX3231" s="0"/>
      <c r="ALY3231" s="0"/>
      <c r="ALZ3231" s="0"/>
      <c r="AMA3231" s="0"/>
      <c r="AMB3231" s="0"/>
      <c r="AMC3231" s="0"/>
      <c r="AMD3231" s="0"/>
      <c r="AME3231" s="0"/>
      <c r="AMF3231" s="0"/>
      <c r="AMG3231" s="0"/>
      <c r="AMH3231" s="0"/>
      <c r="AMI3231" s="0"/>
    </row>
    <row r="3232" customFormat="false" ht="12.75" hidden="false" customHeight="false" outlineLevel="0" collapsed="false">
      <c r="A3232" s="1" t="s">
        <v>3475</v>
      </c>
      <c r="C3232" s="27" t="s">
        <v>3477</v>
      </c>
      <c r="D3232" s="27" t="s">
        <v>79</v>
      </c>
      <c r="E3232" s="97"/>
      <c r="F3232" s="31"/>
      <c r="G3232" s="27"/>
      <c r="H3232" s="30" t="s">
        <v>61</v>
      </c>
      <c r="I3232" s="31" t="n">
        <v>1.66</v>
      </c>
      <c r="J3232" s="31" t="s">
        <v>3437</v>
      </c>
      <c r="BM3232" s="0"/>
      <c r="BN3232" s="0"/>
      <c r="BO3232" s="0"/>
      <c r="BP3232" s="0"/>
      <c r="BQ3232" s="0"/>
      <c r="BR3232" s="0"/>
      <c r="BS3232" s="0"/>
      <c r="BT3232" s="0"/>
      <c r="BU3232" s="0"/>
      <c r="BV3232" s="0"/>
      <c r="BW3232" s="0"/>
      <c r="BX3232" s="0"/>
      <c r="BY3232" s="0"/>
      <c r="BZ3232" s="0"/>
      <c r="CA3232" s="0"/>
      <c r="CB3232" s="0"/>
      <c r="CC3232" s="0"/>
      <c r="CD3232" s="0"/>
      <c r="CE3232" s="0"/>
      <c r="CF3232" s="0"/>
      <c r="CG3232" s="0"/>
      <c r="CH3232" s="0"/>
      <c r="CI3232" s="0"/>
      <c r="CJ3232" s="0"/>
      <c r="CK3232" s="0"/>
      <c r="CL3232" s="0"/>
      <c r="CM3232" s="0"/>
      <c r="CN3232" s="0"/>
      <c r="CO3232" s="0"/>
      <c r="CP3232" s="0"/>
      <c r="CQ3232" s="0"/>
      <c r="CR3232" s="0"/>
      <c r="CS3232" s="0"/>
      <c r="CT3232" s="0"/>
      <c r="CU3232" s="0"/>
      <c r="CV3232" s="0"/>
      <c r="CW3232" s="0"/>
      <c r="CX3232" s="0"/>
      <c r="CY3232" s="0"/>
      <c r="CZ3232" s="0"/>
      <c r="DA3232" s="0"/>
      <c r="DB3232" s="0"/>
      <c r="DC3232" s="0"/>
      <c r="DD3232" s="0"/>
      <c r="DE3232" s="0"/>
      <c r="DF3232" s="0"/>
      <c r="DG3232" s="0"/>
      <c r="DH3232" s="0"/>
      <c r="DI3232" s="0"/>
      <c r="DJ3232" s="0"/>
      <c r="DK3232" s="0"/>
      <c r="DL3232" s="0"/>
      <c r="DM3232" s="0"/>
      <c r="DN3232" s="0"/>
      <c r="DO3232" s="0"/>
      <c r="DP3232" s="0"/>
      <c r="DQ3232" s="0"/>
      <c r="DR3232" s="0"/>
      <c r="DS3232" s="0"/>
      <c r="DT3232" s="0"/>
      <c r="DU3232" s="0"/>
      <c r="DV3232" s="0"/>
      <c r="DW3232" s="0"/>
      <c r="DX3232" s="0"/>
      <c r="DY3232" s="0"/>
      <c r="DZ3232" s="0"/>
      <c r="EA3232" s="0"/>
      <c r="EB3232" s="0"/>
      <c r="EC3232" s="0"/>
      <c r="ED3232" s="0"/>
      <c r="EE3232" s="0"/>
      <c r="EF3232" s="0"/>
      <c r="EG3232" s="0"/>
      <c r="EH3232" s="0"/>
      <c r="EI3232" s="0"/>
      <c r="EJ3232" s="0"/>
      <c r="EK3232" s="0"/>
      <c r="EL3232" s="0"/>
      <c r="EM3232" s="0"/>
      <c r="EN3232" s="0"/>
      <c r="EO3232" s="0"/>
      <c r="EP3232" s="0"/>
      <c r="EQ3232" s="0"/>
      <c r="ER3232" s="0"/>
      <c r="ES3232" s="0"/>
      <c r="ET3232" s="0"/>
      <c r="EU3232" s="0"/>
      <c r="EV3232" s="0"/>
      <c r="EW3232" s="0"/>
      <c r="EX3232" s="0"/>
      <c r="EY3232" s="0"/>
      <c r="EZ3232" s="0"/>
      <c r="FA3232" s="0"/>
      <c r="FB3232" s="0"/>
      <c r="FC3232" s="0"/>
      <c r="FD3232" s="0"/>
      <c r="FE3232" s="0"/>
      <c r="FF3232" s="0"/>
      <c r="FG3232" s="0"/>
      <c r="FH3232" s="0"/>
      <c r="FI3232" s="0"/>
      <c r="FJ3232" s="0"/>
      <c r="FK3232" s="0"/>
      <c r="FL3232" s="0"/>
      <c r="FM3232" s="0"/>
      <c r="FN3232" s="0"/>
      <c r="FO3232" s="0"/>
      <c r="FP3232" s="0"/>
      <c r="FQ3232" s="0"/>
      <c r="FR3232" s="0"/>
      <c r="FS3232" s="0"/>
      <c r="FT3232" s="0"/>
      <c r="FU3232" s="0"/>
      <c r="FV3232" s="0"/>
      <c r="FW3232" s="0"/>
      <c r="FX3232" s="0"/>
      <c r="FY3232" s="0"/>
      <c r="FZ3232" s="0"/>
      <c r="GA3232" s="0"/>
      <c r="GB3232" s="0"/>
      <c r="GC3232" s="0"/>
      <c r="GD3232" s="0"/>
      <c r="GE3232" s="0"/>
      <c r="GF3232" s="0"/>
      <c r="GG3232" s="0"/>
      <c r="GH3232" s="0"/>
      <c r="GI3232" s="0"/>
      <c r="GJ3232" s="0"/>
      <c r="GK3232" s="0"/>
      <c r="GL3232" s="0"/>
      <c r="GM3232" s="0"/>
      <c r="GN3232" s="0"/>
      <c r="GO3232" s="0"/>
      <c r="GP3232" s="0"/>
      <c r="GQ3232" s="0"/>
      <c r="GR3232" s="0"/>
      <c r="GS3232" s="0"/>
      <c r="GT3232" s="0"/>
      <c r="GU3232" s="0"/>
      <c r="GV3232" s="0"/>
      <c r="GW3232" s="0"/>
      <c r="GX3232" s="0"/>
      <c r="GY3232" s="0"/>
      <c r="GZ3232" s="0"/>
      <c r="HA3232" s="0"/>
      <c r="HB3232" s="0"/>
      <c r="HC3232" s="0"/>
      <c r="HD3232" s="0"/>
      <c r="HE3232" s="0"/>
      <c r="HF3232" s="0"/>
      <c r="HG3232" s="0"/>
      <c r="HH3232" s="0"/>
      <c r="HI3232" s="0"/>
      <c r="HJ3232" s="0"/>
      <c r="HK3232" s="0"/>
      <c r="HL3232" s="0"/>
      <c r="HM3232" s="0"/>
      <c r="HN3232" s="0"/>
      <c r="HO3232" s="0"/>
      <c r="HP3232" s="0"/>
      <c r="HQ3232" s="0"/>
      <c r="HR3232" s="0"/>
      <c r="HS3232" s="0"/>
      <c r="HT3232" s="0"/>
      <c r="HU3232" s="0"/>
      <c r="HV3232" s="0"/>
      <c r="HW3232" s="0"/>
      <c r="HX3232" s="0"/>
      <c r="HY3232" s="0"/>
      <c r="HZ3232" s="0"/>
      <c r="IA3232" s="0"/>
      <c r="IB3232" s="0"/>
      <c r="IC3232" s="0"/>
      <c r="ID3232" s="0"/>
      <c r="IE3232" s="0"/>
      <c r="IF3232" s="0"/>
      <c r="IG3232" s="0"/>
      <c r="IH3232" s="0"/>
      <c r="II3232" s="0"/>
      <c r="IJ3232" s="0"/>
      <c r="IK3232" s="0"/>
      <c r="IL3232" s="0"/>
      <c r="IM3232" s="0"/>
      <c r="IN3232" s="0"/>
      <c r="IO3232" s="0"/>
      <c r="IP3232" s="0"/>
      <c r="IQ3232" s="0"/>
      <c r="IR3232" s="0"/>
      <c r="IS3232" s="0"/>
      <c r="IT3232" s="0"/>
      <c r="IU3232" s="0"/>
      <c r="IV3232" s="0"/>
      <c r="IW3232" s="0"/>
      <c r="IX3232" s="0"/>
      <c r="IY3232" s="0"/>
      <c r="IZ3232" s="0"/>
      <c r="JA3232" s="0"/>
      <c r="JB3232" s="0"/>
      <c r="JC3232" s="0"/>
      <c r="JD3232" s="0"/>
      <c r="JE3232" s="0"/>
      <c r="JF3232" s="0"/>
      <c r="JG3232" s="0"/>
      <c r="JH3232" s="0"/>
      <c r="JI3232" s="0"/>
      <c r="JJ3232" s="0"/>
      <c r="JK3232" s="0"/>
      <c r="JL3232" s="0"/>
      <c r="JM3232" s="0"/>
      <c r="JN3232" s="0"/>
      <c r="JO3232" s="0"/>
      <c r="JP3232" s="0"/>
      <c r="JQ3232" s="0"/>
      <c r="JR3232" s="0"/>
      <c r="JS3232" s="0"/>
      <c r="JT3232" s="0"/>
      <c r="JU3232" s="0"/>
      <c r="JV3232" s="0"/>
      <c r="JW3232" s="0"/>
      <c r="JX3232" s="0"/>
      <c r="JY3232" s="0"/>
      <c r="JZ3232" s="0"/>
      <c r="KA3232" s="0"/>
      <c r="KB3232" s="0"/>
      <c r="KC3232" s="0"/>
      <c r="KD3232" s="0"/>
      <c r="KE3232" s="0"/>
      <c r="KF3232" s="0"/>
      <c r="KG3232" s="0"/>
      <c r="KH3232" s="0"/>
      <c r="KI3232" s="0"/>
      <c r="KJ3232" s="0"/>
      <c r="KK3232" s="0"/>
      <c r="KL3232" s="0"/>
      <c r="KM3232" s="0"/>
      <c r="KN3232" s="0"/>
      <c r="KO3232" s="0"/>
      <c r="KP3232" s="0"/>
      <c r="KQ3232" s="0"/>
      <c r="KR3232" s="0"/>
      <c r="KS3232" s="0"/>
      <c r="KT3232" s="0"/>
      <c r="KU3232" s="0"/>
      <c r="KV3232" s="0"/>
      <c r="KW3232" s="0"/>
      <c r="KX3232" s="0"/>
      <c r="KY3232" s="0"/>
      <c r="KZ3232" s="0"/>
      <c r="LA3232" s="0"/>
      <c r="LB3232" s="0"/>
      <c r="LC3232" s="0"/>
      <c r="LD3232" s="0"/>
      <c r="LE3232" s="0"/>
      <c r="LF3232" s="0"/>
      <c r="LG3232" s="0"/>
      <c r="LH3232" s="0"/>
      <c r="LI3232" s="0"/>
      <c r="LJ3232" s="0"/>
      <c r="LK3232" s="0"/>
      <c r="LL3232" s="0"/>
      <c r="LM3232" s="0"/>
      <c r="LN3232" s="0"/>
      <c r="LO3232" s="0"/>
      <c r="LP3232" s="0"/>
      <c r="LQ3232" s="0"/>
      <c r="LR3232" s="0"/>
      <c r="LS3232" s="0"/>
      <c r="LT3232" s="0"/>
      <c r="LU3232" s="0"/>
      <c r="LV3232" s="0"/>
      <c r="LW3232" s="0"/>
      <c r="LX3232" s="0"/>
      <c r="LY3232" s="0"/>
      <c r="LZ3232" s="0"/>
      <c r="MA3232" s="0"/>
      <c r="MB3232" s="0"/>
      <c r="MC3232" s="0"/>
      <c r="MD3232" s="0"/>
      <c r="ME3232" s="0"/>
      <c r="MF3232" s="0"/>
      <c r="MG3232" s="0"/>
      <c r="MH3232" s="0"/>
      <c r="MI3232" s="0"/>
      <c r="MJ3232" s="0"/>
      <c r="MK3232" s="0"/>
      <c r="ML3232" s="0"/>
      <c r="MM3232" s="0"/>
      <c r="MN3232" s="0"/>
      <c r="MO3232" s="0"/>
      <c r="MP3232" s="0"/>
      <c r="MQ3232" s="0"/>
      <c r="MR3232" s="0"/>
      <c r="MS3232" s="0"/>
      <c r="MT3232" s="0"/>
      <c r="MU3232" s="0"/>
      <c r="MV3232" s="0"/>
      <c r="MW3232" s="0"/>
      <c r="MX3232" s="0"/>
      <c r="MY3232" s="0"/>
      <c r="MZ3232" s="0"/>
      <c r="NA3232" s="0"/>
      <c r="NB3232" s="0"/>
      <c r="NC3232" s="0"/>
      <c r="ND3232" s="0"/>
      <c r="NE3232" s="0"/>
      <c r="NF3232" s="0"/>
      <c r="NG3232" s="0"/>
      <c r="NH3232" s="0"/>
      <c r="NI3232" s="0"/>
      <c r="NJ3232" s="0"/>
      <c r="NK3232" s="0"/>
      <c r="NL3232" s="0"/>
      <c r="NM3232" s="0"/>
      <c r="NN3232" s="0"/>
      <c r="NO3232" s="0"/>
      <c r="NP3232" s="0"/>
      <c r="NQ3232" s="0"/>
      <c r="NR3232" s="0"/>
      <c r="NS3232" s="0"/>
      <c r="NT3232" s="0"/>
      <c r="NU3232" s="0"/>
      <c r="NV3232" s="0"/>
      <c r="NW3232" s="0"/>
      <c r="NX3232" s="0"/>
      <c r="NY3232" s="0"/>
      <c r="NZ3232" s="0"/>
      <c r="OA3232" s="0"/>
      <c r="OB3232" s="0"/>
      <c r="OC3232" s="0"/>
      <c r="OD3232" s="0"/>
      <c r="OE3232" s="0"/>
      <c r="OF3232" s="0"/>
      <c r="OG3232" s="0"/>
      <c r="OH3232" s="0"/>
      <c r="OI3232" s="0"/>
      <c r="OJ3232" s="0"/>
      <c r="OK3232" s="0"/>
      <c r="OL3232" s="0"/>
      <c r="OM3232" s="0"/>
      <c r="ON3232" s="0"/>
      <c r="OO3232" s="0"/>
      <c r="OP3232" s="0"/>
      <c r="OQ3232" s="0"/>
      <c r="OR3232" s="0"/>
      <c r="OS3232" s="0"/>
      <c r="OT3232" s="0"/>
      <c r="OU3232" s="0"/>
      <c r="OV3232" s="0"/>
      <c r="OW3232" s="0"/>
      <c r="OX3232" s="0"/>
      <c r="OY3232" s="0"/>
      <c r="OZ3232" s="0"/>
      <c r="PA3232" s="0"/>
      <c r="PB3232" s="0"/>
      <c r="PC3232" s="0"/>
      <c r="PD3232" s="0"/>
      <c r="PE3232" s="0"/>
      <c r="PF3232" s="0"/>
      <c r="PG3232" s="0"/>
      <c r="PH3232" s="0"/>
      <c r="PI3232" s="0"/>
      <c r="PJ3232" s="0"/>
      <c r="PK3232" s="0"/>
      <c r="PL3232" s="0"/>
      <c r="PM3232" s="0"/>
      <c r="PN3232" s="0"/>
      <c r="PO3232" s="0"/>
      <c r="PP3232" s="0"/>
      <c r="PQ3232" s="0"/>
      <c r="PR3232" s="0"/>
      <c r="PS3232" s="0"/>
      <c r="PT3232" s="0"/>
      <c r="PU3232" s="0"/>
      <c r="PV3232" s="0"/>
      <c r="PW3232" s="0"/>
      <c r="PX3232" s="0"/>
      <c r="PY3232" s="0"/>
      <c r="PZ3232" s="0"/>
      <c r="QA3232" s="0"/>
      <c r="QB3232" s="0"/>
      <c r="QC3232" s="0"/>
      <c r="QD3232" s="0"/>
      <c r="QE3232" s="0"/>
      <c r="QF3232" s="0"/>
      <c r="QG3232" s="0"/>
      <c r="QH3232" s="0"/>
      <c r="QI3232" s="0"/>
      <c r="QJ3232" s="0"/>
      <c r="QK3232" s="0"/>
      <c r="QL3232" s="0"/>
      <c r="QM3232" s="0"/>
      <c r="QN3232" s="0"/>
      <c r="QO3232" s="0"/>
      <c r="QP3232" s="0"/>
      <c r="QQ3232" s="0"/>
      <c r="QR3232" s="0"/>
      <c r="QS3232" s="0"/>
      <c r="QT3232" s="0"/>
      <c r="QU3232" s="0"/>
      <c r="QV3232" s="0"/>
      <c r="QW3232" s="0"/>
      <c r="QX3232" s="0"/>
      <c r="QY3232" s="0"/>
      <c r="QZ3232" s="0"/>
      <c r="RA3232" s="0"/>
      <c r="RB3232" s="0"/>
      <c r="RC3232" s="0"/>
      <c r="RD3232" s="0"/>
      <c r="RE3232" s="0"/>
      <c r="RF3232" s="0"/>
      <c r="RG3232" s="0"/>
      <c r="RH3232" s="0"/>
      <c r="RI3232" s="0"/>
      <c r="RJ3232" s="0"/>
      <c r="RK3232" s="0"/>
      <c r="RL3232" s="0"/>
      <c r="RM3232" s="0"/>
      <c r="RN3232" s="0"/>
      <c r="RO3232" s="0"/>
      <c r="RP3232" s="0"/>
      <c r="RQ3232" s="0"/>
      <c r="RR3232" s="0"/>
      <c r="RS3232" s="0"/>
      <c r="RT3232" s="0"/>
      <c r="RU3232" s="0"/>
      <c r="RV3232" s="0"/>
      <c r="RW3232" s="0"/>
      <c r="RX3232" s="0"/>
      <c r="RY3232" s="0"/>
      <c r="RZ3232" s="0"/>
      <c r="SA3232" s="0"/>
      <c r="SB3232" s="0"/>
      <c r="SC3232" s="0"/>
      <c r="SD3232" s="0"/>
      <c r="SE3232" s="0"/>
      <c r="SF3232" s="0"/>
      <c r="SG3232" s="0"/>
      <c r="SH3232" s="0"/>
      <c r="SI3232" s="0"/>
      <c r="SJ3232" s="0"/>
      <c r="SK3232" s="0"/>
      <c r="SL3232" s="0"/>
      <c r="SM3232" s="0"/>
      <c r="SN3232" s="0"/>
      <c r="SO3232" s="0"/>
      <c r="SP3232" s="0"/>
      <c r="SQ3232" s="0"/>
      <c r="SR3232" s="0"/>
      <c r="SS3232" s="0"/>
      <c r="ST3232" s="0"/>
      <c r="SU3232" s="0"/>
      <c r="SV3232" s="0"/>
      <c r="SW3232" s="0"/>
      <c r="SX3232" s="0"/>
      <c r="SY3232" s="0"/>
      <c r="SZ3232" s="0"/>
      <c r="TA3232" s="0"/>
      <c r="TB3232" s="0"/>
      <c r="TC3232" s="0"/>
      <c r="TD3232" s="0"/>
      <c r="TE3232" s="0"/>
      <c r="TF3232" s="0"/>
      <c r="TG3232" s="0"/>
      <c r="TH3232" s="0"/>
      <c r="TI3232" s="0"/>
      <c r="TJ3232" s="0"/>
      <c r="TK3232" s="0"/>
      <c r="TL3232" s="0"/>
      <c r="TM3232" s="0"/>
      <c r="TN3232" s="0"/>
      <c r="TO3232" s="0"/>
      <c r="TP3232" s="0"/>
      <c r="TQ3232" s="0"/>
      <c r="TR3232" s="0"/>
      <c r="TS3232" s="0"/>
      <c r="TT3232" s="0"/>
      <c r="TU3232" s="0"/>
      <c r="TV3232" s="0"/>
      <c r="TW3232" s="0"/>
      <c r="TX3232" s="0"/>
      <c r="TY3232" s="0"/>
      <c r="TZ3232" s="0"/>
      <c r="UA3232" s="0"/>
      <c r="UB3232" s="0"/>
      <c r="UC3232" s="0"/>
      <c r="UD3232" s="0"/>
      <c r="UE3232" s="0"/>
      <c r="UF3232" s="0"/>
      <c r="UG3232" s="0"/>
      <c r="UH3232" s="0"/>
      <c r="UI3232" s="0"/>
      <c r="UJ3232" s="0"/>
      <c r="UK3232" s="0"/>
      <c r="UL3232" s="0"/>
      <c r="UM3232" s="0"/>
      <c r="UN3232" s="0"/>
      <c r="UO3232" s="0"/>
      <c r="UP3232" s="0"/>
      <c r="UQ3232" s="0"/>
      <c r="UR3232" s="0"/>
      <c r="US3232" s="0"/>
      <c r="UT3232" s="0"/>
      <c r="UU3232" s="0"/>
      <c r="UV3232" s="0"/>
      <c r="UW3232" s="0"/>
      <c r="UX3232" s="0"/>
      <c r="UY3232" s="0"/>
      <c r="UZ3232" s="0"/>
      <c r="VA3232" s="0"/>
      <c r="VB3232" s="0"/>
      <c r="VC3232" s="0"/>
      <c r="VD3232" s="0"/>
      <c r="VE3232" s="0"/>
      <c r="VF3232" s="0"/>
      <c r="VG3232" s="0"/>
      <c r="VH3232" s="0"/>
      <c r="VI3232" s="0"/>
      <c r="VJ3232" s="0"/>
      <c r="VK3232" s="0"/>
      <c r="VL3232" s="0"/>
      <c r="VM3232" s="0"/>
      <c r="VN3232" s="0"/>
      <c r="VO3232" s="0"/>
      <c r="VP3232" s="0"/>
      <c r="VQ3232" s="0"/>
      <c r="VR3232" s="0"/>
      <c r="VS3232" s="0"/>
      <c r="VT3232" s="0"/>
      <c r="VU3232" s="0"/>
      <c r="VV3232" s="0"/>
      <c r="VW3232" s="0"/>
      <c r="VX3232" s="0"/>
      <c r="VY3232" s="0"/>
      <c r="VZ3232" s="0"/>
      <c r="WA3232" s="0"/>
      <c r="WB3232" s="0"/>
      <c r="WC3232" s="0"/>
      <c r="WD3232" s="0"/>
      <c r="WE3232" s="0"/>
      <c r="WF3232" s="0"/>
      <c r="WG3232" s="0"/>
      <c r="WH3232" s="0"/>
      <c r="WI3232" s="0"/>
      <c r="WJ3232" s="0"/>
      <c r="WK3232" s="0"/>
      <c r="WL3232" s="0"/>
      <c r="WM3232" s="0"/>
      <c r="WN3232" s="0"/>
      <c r="WO3232" s="0"/>
      <c r="WP3232" s="0"/>
      <c r="WQ3232" s="0"/>
      <c r="WR3232" s="0"/>
      <c r="WS3232" s="0"/>
      <c r="WT3232" s="0"/>
      <c r="WU3232" s="0"/>
      <c r="WV3232" s="0"/>
      <c r="WW3232" s="0"/>
      <c r="WX3232" s="0"/>
      <c r="WY3232" s="0"/>
      <c r="WZ3232" s="0"/>
      <c r="XA3232" s="0"/>
      <c r="XB3232" s="0"/>
      <c r="XC3232" s="0"/>
      <c r="XD3232" s="0"/>
      <c r="XE3232" s="0"/>
      <c r="XF3232" s="0"/>
      <c r="XG3232" s="0"/>
      <c r="XH3232" s="0"/>
      <c r="XI3232" s="0"/>
      <c r="XJ3232" s="0"/>
      <c r="XK3232" s="0"/>
      <c r="XL3232" s="0"/>
      <c r="XM3232" s="0"/>
      <c r="XN3232" s="0"/>
      <c r="XO3232" s="0"/>
      <c r="XP3232" s="0"/>
      <c r="XQ3232" s="0"/>
      <c r="XR3232" s="0"/>
      <c r="XS3232" s="0"/>
      <c r="XT3232" s="0"/>
      <c r="XU3232" s="0"/>
      <c r="XV3232" s="0"/>
      <c r="XW3232" s="0"/>
      <c r="XX3232" s="0"/>
      <c r="XY3232" s="0"/>
      <c r="XZ3232" s="0"/>
      <c r="YA3232" s="0"/>
      <c r="YB3232" s="0"/>
      <c r="YC3232" s="0"/>
      <c r="YD3232" s="0"/>
      <c r="YE3232" s="0"/>
      <c r="YF3232" s="0"/>
      <c r="YG3232" s="0"/>
      <c r="YH3232" s="0"/>
      <c r="YI3232" s="0"/>
      <c r="YJ3232" s="0"/>
      <c r="YK3232" s="0"/>
      <c r="YL3232" s="0"/>
      <c r="YM3232" s="0"/>
      <c r="YN3232" s="0"/>
      <c r="YO3232" s="0"/>
      <c r="YP3232" s="0"/>
      <c r="YQ3232" s="0"/>
      <c r="YR3232" s="0"/>
      <c r="YS3232" s="0"/>
      <c r="YT3232" s="0"/>
      <c r="YU3232" s="0"/>
      <c r="YV3232" s="0"/>
      <c r="YW3232" s="0"/>
      <c r="YX3232" s="0"/>
      <c r="YY3232" s="0"/>
      <c r="YZ3232" s="0"/>
      <c r="ZA3232" s="0"/>
      <c r="ZB3232" s="0"/>
      <c r="ZC3232" s="0"/>
      <c r="ZD3232" s="0"/>
      <c r="ZE3232" s="0"/>
      <c r="ZF3232" s="0"/>
      <c r="ZG3232" s="0"/>
      <c r="ZH3232" s="0"/>
      <c r="ZI3232" s="0"/>
      <c r="ZJ3232" s="0"/>
      <c r="ZK3232" s="0"/>
      <c r="ZL3232" s="0"/>
      <c r="ZM3232" s="0"/>
      <c r="ZN3232" s="0"/>
      <c r="ZO3232" s="0"/>
      <c r="ZP3232" s="0"/>
      <c r="ZQ3232" s="0"/>
      <c r="ZR3232" s="0"/>
      <c r="ZS3232" s="0"/>
      <c r="ZT3232" s="0"/>
      <c r="ZU3232" s="0"/>
      <c r="ZV3232" s="0"/>
      <c r="ZW3232" s="0"/>
      <c r="ZX3232" s="0"/>
      <c r="ZY3232" s="0"/>
      <c r="ZZ3232" s="0"/>
      <c r="AAA3232" s="0"/>
      <c r="AAB3232" s="0"/>
      <c r="AAC3232" s="0"/>
      <c r="AAD3232" s="0"/>
      <c r="AAE3232" s="0"/>
      <c r="AAF3232" s="0"/>
      <c r="AAG3232" s="0"/>
      <c r="AAH3232" s="0"/>
      <c r="AAI3232" s="0"/>
      <c r="AAJ3232" s="0"/>
      <c r="AAK3232" s="0"/>
      <c r="AAL3232" s="0"/>
      <c r="AAM3232" s="0"/>
      <c r="AAN3232" s="0"/>
      <c r="AAO3232" s="0"/>
      <c r="AAP3232" s="0"/>
      <c r="AAQ3232" s="0"/>
      <c r="AAR3232" s="0"/>
      <c r="AAS3232" s="0"/>
      <c r="AAT3232" s="0"/>
      <c r="AAU3232" s="0"/>
      <c r="AAV3232" s="0"/>
      <c r="AAW3232" s="0"/>
      <c r="AAX3232" s="0"/>
      <c r="AAY3232" s="0"/>
      <c r="AAZ3232" s="0"/>
      <c r="ABA3232" s="0"/>
      <c r="ABB3232" s="0"/>
      <c r="ABC3232" s="0"/>
      <c r="ABD3232" s="0"/>
      <c r="ABE3232" s="0"/>
      <c r="ABF3232" s="0"/>
      <c r="ABG3232" s="0"/>
      <c r="ABH3232" s="0"/>
      <c r="ABI3232" s="0"/>
      <c r="ABJ3232" s="0"/>
      <c r="ABK3232" s="0"/>
      <c r="ABL3232" s="0"/>
      <c r="ABM3232" s="0"/>
      <c r="ABN3232" s="0"/>
      <c r="ABO3232" s="0"/>
      <c r="ABP3232" s="0"/>
      <c r="ABQ3232" s="0"/>
      <c r="ABR3232" s="0"/>
      <c r="ABS3232" s="0"/>
      <c r="ABT3232" s="0"/>
      <c r="ABU3232" s="0"/>
      <c r="ABV3232" s="0"/>
      <c r="ABW3232" s="0"/>
      <c r="ABX3232" s="0"/>
      <c r="ABY3232" s="0"/>
      <c r="ABZ3232" s="0"/>
      <c r="ACA3232" s="0"/>
      <c r="ACB3232" s="0"/>
      <c r="ACC3232" s="0"/>
      <c r="ACD3232" s="0"/>
      <c r="ACE3232" s="0"/>
      <c r="ACF3232" s="0"/>
      <c r="ACG3232" s="0"/>
      <c r="ACH3232" s="0"/>
      <c r="ACI3232" s="0"/>
      <c r="ACJ3232" s="0"/>
      <c r="ACK3232" s="0"/>
      <c r="ACL3232" s="0"/>
      <c r="ACM3232" s="0"/>
      <c r="ACN3232" s="0"/>
      <c r="ACO3232" s="0"/>
      <c r="ACP3232" s="0"/>
      <c r="ACQ3232" s="0"/>
      <c r="ACR3232" s="0"/>
      <c r="ACS3232" s="0"/>
      <c r="ACT3232" s="0"/>
      <c r="ACU3232" s="0"/>
      <c r="ACV3232" s="0"/>
      <c r="ACW3232" s="0"/>
      <c r="ACX3232" s="0"/>
      <c r="ACY3232" s="0"/>
      <c r="ACZ3232" s="0"/>
      <c r="ADA3232" s="0"/>
      <c r="ADB3232" s="0"/>
      <c r="ADC3232" s="0"/>
      <c r="ADD3232" s="0"/>
      <c r="ADE3232" s="0"/>
      <c r="ADF3232" s="0"/>
      <c r="ADG3232" s="0"/>
      <c r="ADH3232" s="0"/>
      <c r="ADI3232" s="0"/>
      <c r="ADJ3232" s="0"/>
      <c r="ADK3232" s="0"/>
      <c r="ADL3232" s="0"/>
      <c r="ADM3232" s="0"/>
      <c r="ADN3232" s="0"/>
      <c r="ADO3232" s="0"/>
      <c r="ADP3232" s="0"/>
      <c r="ADQ3232" s="0"/>
      <c r="ADR3232" s="0"/>
      <c r="ADS3232" s="0"/>
      <c r="ADT3232" s="0"/>
      <c r="ADU3232" s="0"/>
      <c r="ADV3232" s="0"/>
      <c r="ADW3232" s="0"/>
      <c r="ADX3232" s="0"/>
      <c r="ADY3232" s="0"/>
      <c r="ADZ3232" s="0"/>
      <c r="AEA3232" s="0"/>
      <c r="AEB3232" s="0"/>
      <c r="AEC3232" s="0"/>
      <c r="AED3232" s="0"/>
      <c r="AEE3232" s="0"/>
      <c r="AEF3232" s="0"/>
      <c r="AEG3232" s="0"/>
      <c r="AEH3232" s="0"/>
      <c r="AEI3232" s="0"/>
      <c r="AEJ3232" s="0"/>
      <c r="AEK3232" s="0"/>
      <c r="AEL3232" s="0"/>
      <c r="AEM3232" s="0"/>
      <c r="AEN3232" s="0"/>
      <c r="AEO3232" s="0"/>
      <c r="AEP3232" s="0"/>
      <c r="AEQ3232" s="0"/>
      <c r="AER3232" s="0"/>
      <c r="AES3232" s="0"/>
      <c r="AET3232" s="0"/>
      <c r="AEU3232" s="0"/>
      <c r="AEV3232" s="0"/>
      <c r="AEW3232" s="0"/>
      <c r="AEX3232" s="0"/>
      <c r="AEY3232" s="0"/>
      <c r="AEZ3232" s="0"/>
      <c r="AFA3232" s="0"/>
      <c r="AFB3232" s="0"/>
      <c r="AFC3232" s="0"/>
      <c r="AFD3232" s="0"/>
      <c r="AFE3232" s="0"/>
      <c r="AFF3232" s="0"/>
      <c r="AFG3232" s="0"/>
      <c r="AFH3232" s="0"/>
      <c r="AFI3232" s="0"/>
      <c r="AFJ3232" s="0"/>
      <c r="AFK3232" s="0"/>
      <c r="AFL3232" s="0"/>
      <c r="AFM3232" s="0"/>
      <c r="AFN3232" s="0"/>
      <c r="AFO3232" s="0"/>
      <c r="AFP3232" s="0"/>
      <c r="AFQ3232" s="0"/>
      <c r="AFR3232" s="0"/>
      <c r="AFS3232" s="0"/>
      <c r="AFT3232" s="0"/>
      <c r="AFU3232" s="0"/>
      <c r="AFV3232" s="0"/>
      <c r="AFW3232" s="0"/>
      <c r="AFX3232" s="0"/>
      <c r="AFY3232" s="0"/>
      <c r="AFZ3232" s="0"/>
      <c r="AGA3232" s="0"/>
      <c r="AGB3232" s="0"/>
      <c r="AGC3232" s="0"/>
      <c r="AGD3232" s="0"/>
      <c r="AGE3232" s="0"/>
      <c r="AGF3232" s="0"/>
      <c r="AGG3232" s="0"/>
      <c r="AGH3232" s="0"/>
      <c r="AGI3232" s="0"/>
      <c r="AGJ3232" s="0"/>
      <c r="AGK3232" s="0"/>
      <c r="AGL3232" s="0"/>
      <c r="AGM3232" s="0"/>
      <c r="AGN3232" s="0"/>
      <c r="AGO3232" s="0"/>
      <c r="AGP3232" s="0"/>
      <c r="AGQ3232" s="0"/>
      <c r="AGR3232" s="0"/>
      <c r="AGS3232" s="0"/>
      <c r="AGT3232" s="0"/>
      <c r="AGU3232" s="0"/>
      <c r="AGV3232" s="0"/>
      <c r="AGW3232" s="0"/>
      <c r="AGX3232" s="0"/>
      <c r="AGY3232" s="0"/>
      <c r="AGZ3232" s="0"/>
      <c r="AHA3232" s="0"/>
      <c r="AHB3232" s="0"/>
      <c r="AHC3232" s="0"/>
      <c r="AHD3232" s="0"/>
      <c r="AHE3232" s="0"/>
      <c r="AHF3232" s="0"/>
      <c r="AHG3232" s="0"/>
      <c r="AHH3232" s="0"/>
      <c r="AHI3232" s="0"/>
      <c r="AHJ3232" s="0"/>
      <c r="AHK3232" s="0"/>
      <c r="AHL3232" s="0"/>
      <c r="AHM3232" s="0"/>
      <c r="AHN3232" s="0"/>
      <c r="AHO3232" s="0"/>
      <c r="AHP3232" s="0"/>
      <c r="AHQ3232" s="0"/>
      <c r="AHR3232" s="0"/>
      <c r="AHS3232" s="0"/>
      <c r="AHT3232" s="0"/>
      <c r="AHU3232" s="0"/>
      <c r="AHV3232" s="0"/>
      <c r="AHW3232" s="0"/>
      <c r="AHX3232" s="0"/>
      <c r="AHY3232" s="0"/>
      <c r="AHZ3232" s="0"/>
      <c r="AIA3232" s="0"/>
      <c r="AIB3232" s="0"/>
      <c r="AIC3232" s="0"/>
      <c r="AID3232" s="0"/>
      <c r="AIE3232" s="0"/>
      <c r="AIF3232" s="0"/>
      <c r="AIG3232" s="0"/>
      <c r="AIH3232" s="0"/>
      <c r="AII3232" s="0"/>
      <c r="AIJ3232" s="0"/>
      <c r="AIK3232" s="0"/>
      <c r="AIL3232" s="0"/>
      <c r="AIM3232" s="0"/>
      <c r="AIN3232" s="0"/>
      <c r="AIO3232" s="0"/>
      <c r="AIP3232" s="0"/>
      <c r="AIQ3232" s="0"/>
      <c r="AIR3232" s="0"/>
      <c r="AIS3232" s="0"/>
      <c r="AIT3232" s="0"/>
      <c r="AIU3232" s="0"/>
      <c r="AIV3232" s="0"/>
      <c r="AIW3232" s="0"/>
      <c r="AIX3232" s="0"/>
      <c r="AIY3232" s="0"/>
      <c r="AIZ3232" s="0"/>
      <c r="AJA3232" s="0"/>
      <c r="AJB3232" s="0"/>
      <c r="AJC3232" s="0"/>
      <c r="AJD3232" s="0"/>
      <c r="AJE3232" s="0"/>
      <c r="AJF3232" s="0"/>
      <c r="AJG3232" s="0"/>
      <c r="AJH3232" s="0"/>
      <c r="AJI3232" s="0"/>
      <c r="AJJ3232" s="0"/>
      <c r="AJK3232" s="0"/>
      <c r="AJL3232" s="0"/>
      <c r="AJM3232" s="0"/>
      <c r="AJN3232" s="0"/>
      <c r="AJO3232" s="0"/>
      <c r="AJP3232" s="0"/>
      <c r="AJQ3232" s="0"/>
      <c r="AJR3232" s="0"/>
      <c r="AJS3232" s="0"/>
      <c r="AJT3232" s="0"/>
      <c r="AJU3232" s="0"/>
      <c r="AJV3232" s="0"/>
      <c r="AJW3232" s="0"/>
      <c r="AJX3232" s="0"/>
      <c r="AJY3232" s="0"/>
      <c r="AJZ3232" s="0"/>
      <c r="AKA3232" s="0"/>
      <c r="AKB3232" s="0"/>
      <c r="AKC3232" s="0"/>
      <c r="AKD3232" s="0"/>
      <c r="AKE3232" s="0"/>
      <c r="AKF3232" s="0"/>
      <c r="AKG3232" s="0"/>
      <c r="AKH3232" s="0"/>
      <c r="AKI3232" s="0"/>
      <c r="AKJ3232" s="0"/>
      <c r="AKK3232" s="0"/>
      <c r="AKL3232" s="0"/>
      <c r="AKM3232" s="0"/>
      <c r="AKN3232" s="0"/>
      <c r="AKO3232" s="0"/>
      <c r="AKP3232" s="0"/>
      <c r="AKQ3232" s="0"/>
      <c r="AKR3232" s="0"/>
      <c r="AKS3232" s="0"/>
      <c r="AKT3232" s="0"/>
      <c r="AKU3232" s="0"/>
      <c r="AKV3232" s="0"/>
      <c r="AKW3232" s="0"/>
      <c r="AKX3232" s="0"/>
      <c r="AKY3232" s="0"/>
      <c r="AKZ3232" s="0"/>
      <c r="ALA3232" s="0"/>
      <c r="ALB3232" s="0"/>
      <c r="ALC3232" s="0"/>
      <c r="ALD3232" s="0"/>
      <c r="ALE3232" s="0"/>
      <c r="ALF3232" s="0"/>
      <c r="ALG3232" s="0"/>
      <c r="ALH3232" s="0"/>
      <c r="ALI3232" s="0"/>
      <c r="ALJ3232" s="0"/>
      <c r="ALK3232" s="0"/>
      <c r="ALL3232" s="0"/>
      <c r="ALM3232" s="0"/>
      <c r="ALN3232" s="0"/>
      <c r="ALO3232" s="0"/>
      <c r="ALP3232" s="0"/>
      <c r="ALQ3232" s="0"/>
      <c r="ALR3232" s="0"/>
      <c r="ALS3232" s="0"/>
      <c r="ALT3232" s="0"/>
      <c r="ALU3232" s="0"/>
      <c r="ALV3232" s="0"/>
      <c r="ALW3232" s="0"/>
      <c r="ALX3232" s="0"/>
      <c r="ALY3232" s="0"/>
      <c r="ALZ3232" s="0"/>
      <c r="AMA3232" s="0"/>
      <c r="AMB3232" s="0"/>
      <c r="AMC3232" s="0"/>
      <c r="AMD3232" s="0"/>
      <c r="AME3232" s="0"/>
      <c r="AMF3232" s="0"/>
      <c r="AMG3232" s="0"/>
      <c r="AMH3232" s="0"/>
      <c r="AMI3232" s="0"/>
    </row>
    <row r="3233" customFormat="false" ht="12.75" hidden="false" customHeight="false" outlineLevel="0" collapsed="false">
      <c r="A3233" s="1" t="s">
        <v>3475</v>
      </c>
      <c r="C3233" s="27" t="s">
        <v>3478</v>
      </c>
      <c r="D3233" s="27" t="s">
        <v>13</v>
      </c>
      <c r="E3233" s="97"/>
      <c r="F3233" s="31"/>
      <c r="G3233" s="27"/>
      <c r="H3233" s="30" t="s">
        <v>61</v>
      </c>
      <c r="I3233" s="31" t="n">
        <v>2.3</v>
      </c>
      <c r="J3233" s="31" t="s">
        <v>3437</v>
      </c>
      <c r="BM3233" s="0"/>
      <c r="BN3233" s="0"/>
      <c r="BO3233" s="0"/>
      <c r="BP3233" s="0"/>
      <c r="BQ3233" s="0"/>
      <c r="BR3233" s="0"/>
      <c r="BS3233" s="0"/>
      <c r="BT3233" s="0"/>
      <c r="BU3233" s="0"/>
      <c r="BV3233" s="0"/>
      <c r="BW3233" s="0"/>
      <c r="BX3233" s="0"/>
      <c r="BY3233" s="0"/>
      <c r="BZ3233" s="0"/>
      <c r="CA3233" s="0"/>
      <c r="CB3233" s="0"/>
      <c r="CC3233" s="0"/>
      <c r="CD3233" s="0"/>
      <c r="CE3233" s="0"/>
      <c r="CF3233" s="0"/>
      <c r="CG3233" s="0"/>
      <c r="CH3233" s="0"/>
      <c r="CI3233" s="0"/>
      <c r="CJ3233" s="0"/>
      <c r="CK3233" s="0"/>
      <c r="CL3233" s="0"/>
      <c r="CM3233" s="0"/>
      <c r="CN3233" s="0"/>
      <c r="CO3233" s="0"/>
      <c r="CP3233" s="0"/>
      <c r="CQ3233" s="0"/>
      <c r="CR3233" s="0"/>
      <c r="CS3233" s="0"/>
      <c r="CT3233" s="0"/>
      <c r="CU3233" s="0"/>
      <c r="CV3233" s="0"/>
      <c r="CW3233" s="0"/>
      <c r="CX3233" s="0"/>
      <c r="CY3233" s="0"/>
      <c r="CZ3233" s="0"/>
      <c r="DA3233" s="0"/>
      <c r="DB3233" s="0"/>
      <c r="DC3233" s="0"/>
      <c r="DD3233" s="0"/>
      <c r="DE3233" s="0"/>
      <c r="DF3233" s="0"/>
      <c r="DG3233" s="0"/>
      <c r="DH3233" s="0"/>
      <c r="DI3233" s="0"/>
      <c r="DJ3233" s="0"/>
      <c r="DK3233" s="0"/>
      <c r="DL3233" s="0"/>
      <c r="DM3233" s="0"/>
      <c r="DN3233" s="0"/>
      <c r="DO3233" s="0"/>
      <c r="DP3233" s="0"/>
      <c r="DQ3233" s="0"/>
      <c r="DR3233" s="0"/>
      <c r="DS3233" s="0"/>
      <c r="DT3233" s="0"/>
      <c r="DU3233" s="0"/>
      <c r="DV3233" s="0"/>
      <c r="DW3233" s="0"/>
      <c r="DX3233" s="0"/>
      <c r="DY3233" s="0"/>
      <c r="DZ3233" s="0"/>
      <c r="EA3233" s="0"/>
      <c r="EB3233" s="0"/>
      <c r="EC3233" s="0"/>
      <c r="ED3233" s="0"/>
      <c r="EE3233" s="0"/>
      <c r="EF3233" s="0"/>
      <c r="EG3233" s="0"/>
      <c r="EH3233" s="0"/>
      <c r="EI3233" s="0"/>
      <c r="EJ3233" s="0"/>
      <c r="EK3233" s="0"/>
      <c r="EL3233" s="0"/>
      <c r="EM3233" s="0"/>
      <c r="EN3233" s="0"/>
      <c r="EO3233" s="0"/>
      <c r="EP3233" s="0"/>
      <c r="EQ3233" s="0"/>
      <c r="ER3233" s="0"/>
      <c r="ES3233" s="0"/>
      <c r="ET3233" s="0"/>
      <c r="EU3233" s="0"/>
      <c r="EV3233" s="0"/>
      <c r="EW3233" s="0"/>
      <c r="EX3233" s="0"/>
      <c r="EY3233" s="0"/>
      <c r="EZ3233" s="0"/>
      <c r="FA3233" s="0"/>
      <c r="FB3233" s="0"/>
      <c r="FC3233" s="0"/>
      <c r="FD3233" s="0"/>
      <c r="FE3233" s="0"/>
      <c r="FF3233" s="0"/>
      <c r="FG3233" s="0"/>
      <c r="FH3233" s="0"/>
      <c r="FI3233" s="0"/>
      <c r="FJ3233" s="0"/>
      <c r="FK3233" s="0"/>
      <c r="FL3233" s="0"/>
      <c r="FM3233" s="0"/>
      <c r="FN3233" s="0"/>
      <c r="FO3233" s="0"/>
      <c r="FP3233" s="0"/>
      <c r="FQ3233" s="0"/>
      <c r="FR3233" s="0"/>
      <c r="FS3233" s="0"/>
      <c r="FT3233" s="0"/>
      <c r="FU3233" s="0"/>
      <c r="FV3233" s="0"/>
      <c r="FW3233" s="0"/>
      <c r="FX3233" s="0"/>
      <c r="FY3233" s="0"/>
      <c r="FZ3233" s="0"/>
      <c r="GA3233" s="0"/>
      <c r="GB3233" s="0"/>
      <c r="GC3233" s="0"/>
      <c r="GD3233" s="0"/>
      <c r="GE3233" s="0"/>
      <c r="GF3233" s="0"/>
      <c r="GG3233" s="0"/>
      <c r="GH3233" s="0"/>
      <c r="GI3233" s="0"/>
      <c r="GJ3233" s="0"/>
      <c r="GK3233" s="0"/>
      <c r="GL3233" s="0"/>
      <c r="GM3233" s="0"/>
      <c r="GN3233" s="0"/>
      <c r="GO3233" s="0"/>
      <c r="GP3233" s="0"/>
      <c r="GQ3233" s="0"/>
      <c r="GR3233" s="0"/>
      <c r="GS3233" s="0"/>
      <c r="GT3233" s="0"/>
      <c r="GU3233" s="0"/>
      <c r="GV3233" s="0"/>
      <c r="GW3233" s="0"/>
      <c r="GX3233" s="0"/>
      <c r="GY3233" s="0"/>
      <c r="GZ3233" s="0"/>
      <c r="HA3233" s="0"/>
      <c r="HB3233" s="0"/>
      <c r="HC3233" s="0"/>
      <c r="HD3233" s="0"/>
      <c r="HE3233" s="0"/>
      <c r="HF3233" s="0"/>
      <c r="HG3233" s="0"/>
      <c r="HH3233" s="0"/>
      <c r="HI3233" s="0"/>
      <c r="HJ3233" s="0"/>
      <c r="HK3233" s="0"/>
      <c r="HL3233" s="0"/>
      <c r="HM3233" s="0"/>
      <c r="HN3233" s="0"/>
      <c r="HO3233" s="0"/>
      <c r="HP3233" s="0"/>
      <c r="HQ3233" s="0"/>
      <c r="HR3233" s="0"/>
      <c r="HS3233" s="0"/>
      <c r="HT3233" s="0"/>
      <c r="HU3233" s="0"/>
      <c r="HV3233" s="0"/>
      <c r="HW3233" s="0"/>
      <c r="HX3233" s="0"/>
      <c r="HY3233" s="0"/>
      <c r="HZ3233" s="0"/>
      <c r="IA3233" s="0"/>
      <c r="IB3233" s="0"/>
      <c r="IC3233" s="0"/>
      <c r="ID3233" s="0"/>
      <c r="IE3233" s="0"/>
      <c r="IF3233" s="0"/>
      <c r="IG3233" s="0"/>
      <c r="IH3233" s="0"/>
      <c r="II3233" s="0"/>
      <c r="IJ3233" s="0"/>
      <c r="IK3233" s="0"/>
      <c r="IL3233" s="0"/>
      <c r="IM3233" s="0"/>
      <c r="IN3233" s="0"/>
      <c r="IO3233" s="0"/>
      <c r="IP3233" s="0"/>
      <c r="IQ3233" s="0"/>
      <c r="IR3233" s="0"/>
      <c r="IS3233" s="0"/>
      <c r="IT3233" s="0"/>
      <c r="IU3233" s="0"/>
      <c r="IV3233" s="0"/>
      <c r="IW3233" s="0"/>
      <c r="IX3233" s="0"/>
      <c r="IY3233" s="0"/>
      <c r="IZ3233" s="0"/>
      <c r="JA3233" s="0"/>
      <c r="JB3233" s="0"/>
      <c r="JC3233" s="0"/>
      <c r="JD3233" s="0"/>
      <c r="JE3233" s="0"/>
      <c r="JF3233" s="0"/>
      <c r="JG3233" s="0"/>
      <c r="JH3233" s="0"/>
      <c r="JI3233" s="0"/>
      <c r="JJ3233" s="0"/>
      <c r="JK3233" s="0"/>
      <c r="JL3233" s="0"/>
      <c r="JM3233" s="0"/>
      <c r="JN3233" s="0"/>
      <c r="JO3233" s="0"/>
      <c r="JP3233" s="0"/>
      <c r="JQ3233" s="0"/>
      <c r="JR3233" s="0"/>
      <c r="JS3233" s="0"/>
      <c r="JT3233" s="0"/>
      <c r="JU3233" s="0"/>
      <c r="JV3233" s="0"/>
      <c r="JW3233" s="0"/>
      <c r="JX3233" s="0"/>
      <c r="JY3233" s="0"/>
      <c r="JZ3233" s="0"/>
      <c r="KA3233" s="0"/>
      <c r="KB3233" s="0"/>
      <c r="KC3233" s="0"/>
      <c r="KD3233" s="0"/>
      <c r="KE3233" s="0"/>
      <c r="KF3233" s="0"/>
      <c r="KG3233" s="0"/>
      <c r="KH3233" s="0"/>
      <c r="KI3233" s="0"/>
      <c r="KJ3233" s="0"/>
      <c r="KK3233" s="0"/>
      <c r="KL3233" s="0"/>
      <c r="KM3233" s="0"/>
      <c r="KN3233" s="0"/>
      <c r="KO3233" s="0"/>
      <c r="KP3233" s="0"/>
      <c r="KQ3233" s="0"/>
      <c r="KR3233" s="0"/>
      <c r="KS3233" s="0"/>
      <c r="KT3233" s="0"/>
      <c r="KU3233" s="0"/>
      <c r="KV3233" s="0"/>
      <c r="KW3233" s="0"/>
      <c r="KX3233" s="0"/>
      <c r="KY3233" s="0"/>
      <c r="KZ3233" s="0"/>
      <c r="LA3233" s="0"/>
      <c r="LB3233" s="0"/>
      <c r="LC3233" s="0"/>
      <c r="LD3233" s="0"/>
      <c r="LE3233" s="0"/>
      <c r="LF3233" s="0"/>
      <c r="LG3233" s="0"/>
      <c r="LH3233" s="0"/>
      <c r="LI3233" s="0"/>
      <c r="LJ3233" s="0"/>
      <c r="LK3233" s="0"/>
      <c r="LL3233" s="0"/>
      <c r="LM3233" s="0"/>
      <c r="LN3233" s="0"/>
      <c r="LO3233" s="0"/>
      <c r="LP3233" s="0"/>
      <c r="LQ3233" s="0"/>
      <c r="LR3233" s="0"/>
      <c r="LS3233" s="0"/>
      <c r="LT3233" s="0"/>
      <c r="LU3233" s="0"/>
      <c r="LV3233" s="0"/>
      <c r="LW3233" s="0"/>
      <c r="LX3233" s="0"/>
      <c r="LY3233" s="0"/>
      <c r="LZ3233" s="0"/>
      <c r="MA3233" s="0"/>
      <c r="MB3233" s="0"/>
      <c r="MC3233" s="0"/>
      <c r="MD3233" s="0"/>
      <c r="ME3233" s="0"/>
      <c r="MF3233" s="0"/>
      <c r="MG3233" s="0"/>
      <c r="MH3233" s="0"/>
      <c r="MI3233" s="0"/>
      <c r="MJ3233" s="0"/>
      <c r="MK3233" s="0"/>
      <c r="ML3233" s="0"/>
      <c r="MM3233" s="0"/>
      <c r="MN3233" s="0"/>
      <c r="MO3233" s="0"/>
      <c r="MP3233" s="0"/>
      <c r="MQ3233" s="0"/>
      <c r="MR3233" s="0"/>
      <c r="MS3233" s="0"/>
      <c r="MT3233" s="0"/>
      <c r="MU3233" s="0"/>
      <c r="MV3233" s="0"/>
      <c r="MW3233" s="0"/>
      <c r="MX3233" s="0"/>
      <c r="MY3233" s="0"/>
      <c r="MZ3233" s="0"/>
      <c r="NA3233" s="0"/>
      <c r="NB3233" s="0"/>
      <c r="NC3233" s="0"/>
      <c r="ND3233" s="0"/>
      <c r="NE3233" s="0"/>
      <c r="NF3233" s="0"/>
      <c r="NG3233" s="0"/>
      <c r="NH3233" s="0"/>
      <c r="NI3233" s="0"/>
      <c r="NJ3233" s="0"/>
      <c r="NK3233" s="0"/>
      <c r="NL3233" s="0"/>
      <c r="NM3233" s="0"/>
      <c r="NN3233" s="0"/>
      <c r="NO3233" s="0"/>
      <c r="NP3233" s="0"/>
      <c r="NQ3233" s="0"/>
      <c r="NR3233" s="0"/>
      <c r="NS3233" s="0"/>
      <c r="NT3233" s="0"/>
      <c r="NU3233" s="0"/>
      <c r="NV3233" s="0"/>
      <c r="NW3233" s="0"/>
      <c r="NX3233" s="0"/>
      <c r="NY3233" s="0"/>
      <c r="NZ3233" s="0"/>
      <c r="OA3233" s="0"/>
      <c r="OB3233" s="0"/>
      <c r="OC3233" s="0"/>
      <c r="OD3233" s="0"/>
      <c r="OE3233" s="0"/>
      <c r="OF3233" s="0"/>
      <c r="OG3233" s="0"/>
      <c r="OH3233" s="0"/>
      <c r="OI3233" s="0"/>
      <c r="OJ3233" s="0"/>
      <c r="OK3233" s="0"/>
      <c r="OL3233" s="0"/>
      <c r="OM3233" s="0"/>
      <c r="ON3233" s="0"/>
      <c r="OO3233" s="0"/>
      <c r="OP3233" s="0"/>
      <c r="OQ3233" s="0"/>
      <c r="OR3233" s="0"/>
      <c r="OS3233" s="0"/>
      <c r="OT3233" s="0"/>
      <c r="OU3233" s="0"/>
      <c r="OV3233" s="0"/>
      <c r="OW3233" s="0"/>
      <c r="OX3233" s="0"/>
      <c r="OY3233" s="0"/>
      <c r="OZ3233" s="0"/>
      <c r="PA3233" s="0"/>
      <c r="PB3233" s="0"/>
      <c r="PC3233" s="0"/>
      <c r="PD3233" s="0"/>
      <c r="PE3233" s="0"/>
      <c r="PF3233" s="0"/>
      <c r="PG3233" s="0"/>
      <c r="PH3233" s="0"/>
      <c r="PI3233" s="0"/>
      <c r="PJ3233" s="0"/>
      <c r="PK3233" s="0"/>
      <c r="PL3233" s="0"/>
      <c r="PM3233" s="0"/>
      <c r="PN3233" s="0"/>
      <c r="PO3233" s="0"/>
      <c r="PP3233" s="0"/>
      <c r="PQ3233" s="0"/>
      <c r="PR3233" s="0"/>
      <c r="PS3233" s="0"/>
      <c r="PT3233" s="0"/>
      <c r="PU3233" s="0"/>
      <c r="PV3233" s="0"/>
      <c r="PW3233" s="0"/>
      <c r="PX3233" s="0"/>
      <c r="PY3233" s="0"/>
      <c r="PZ3233" s="0"/>
      <c r="QA3233" s="0"/>
      <c r="QB3233" s="0"/>
      <c r="QC3233" s="0"/>
      <c r="QD3233" s="0"/>
      <c r="QE3233" s="0"/>
      <c r="QF3233" s="0"/>
      <c r="QG3233" s="0"/>
      <c r="QH3233" s="0"/>
      <c r="QI3233" s="0"/>
      <c r="QJ3233" s="0"/>
      <c r="QK3233" s="0"/>
      <c r="QL3233" s="0"/>
      <c r="QM3233" s="0"/>
      <c r="QN3233" s="0"/>
      <c r="QO3233" s="0"/>
      <c r="QP3233" s="0"/>
      <c r="QQ3233" s="0"/>
      <c r="QR3233" s="0"/>
      <c r="QS3233" s="0"/>
      <c r="QT3233" s="0"/>
      <c r="QU3233" s="0"/>
      <c r="QV3233" s="0"/>
      <c r="QW3233" s="0"/>
      <c r="QX3233" s="0"/>
      <c r="QY3233" s="0"/>
      <c r="QZ3233" s="0"/>
      <c r="RA3233" s="0"/>
      <c r="RB3233" s="0"/>
      <c r="RC3233" s="0"/>
      <c r="RD3233" s="0"/>
      <c r="RE3233" s="0"/>
      <c r="RF3233" s="0"/>
      <c r="RG3233" s="0"/>
      <c r="RH3233" s="0"/>
      <c r="RI3233" s="0"/>
      <c r="RJ3233" s="0"/>
      <c r="RK3233" s="0"/>
      <c r="RL3233" s="0"/>
      <c r="RM3233" s="0"/>
      <c r="RN3233" s="0"/>
      <c r="RO3233" s="0"/>
      <c r="RP3233" s="0"/>
      <c r="RQ3233" s="0"/>
      <c r="RR3233" s="0"/>
      <c r="RS3233" s="0"/>
      <c r="RT3233" s="0"/>
      <c r="RU3233" s="0"/>
      <c r="RV3233" s="0"/>
      <c r="RW3233" s="0"/>
      <c r="RX3233" s="0"/>
      <c r="RY3233" s="0"/>
      <c r="RZ3233" s="0"/>
      <c r="SA3233" s="0"/>
      <c r="SB3233" s="0"/>
      <c r="SC3233" s="0"/>
      <c r="SD3233" s="0"/>
      <c r="SE3233" s="0"/>
      <c r="SF3233" s="0"/>
      <c r="SG3233" s="0"/>
      <c r="SH3233" s="0"/>
      <c r="SI3233" s="0"/>
      <c r="SJ3233" s="0"/>
      <c r="SK3233" s="0"/>
      <c r="SL3233" s="0"/>
      <c r="SM3233" s="0"/>
      <c r="SN3233" s="0"/>
      <c r="SO3233" s="0"/>
      <c r="SP3233" s="0"/>
      <c r="SQ3233" s="0"/>
      <c r="SR3233" s="0"/>
      <c r="SS3233" s="0"/>
      <c r="ST3233" s="0"/>
      <c r="SU3233" s="0"/>
      <c r="SV3233" s="0"/>
      <c r="SW3233" s="0"/>
      <c r="SX3233" s="0"/>
      <c r="SY3233" s="0"/>
      <c r="SZ3233" s="0"/>
      <c r="TA3233" s="0"/>
      <c r="TB3233" s="0"/>
      <c r="TC3233" s="0"/>
      <c r="TD3233" s="0"/>
      <c r="TE3233" s="0"/>
      <c r="TF3233" s="0"/>
      <c r="TG3233" s="0"/>
      <c r="TH3233" s="0"/>
      <c r="TI3233" s="0"/>
      <c r="TJ3233" s="0"/>
      <c r="TK3233" s="0"/>
      <c r="TL3233" s="0"/>
      <c r="TM3233" s="0"/>
      <c r="TN3233" s="0"/>
      <c r="TO3233" s="0"/>
      <c r="TP3233" s="0"/>
      <c r="TQ3233" s="0"/>
      <c r="TR3233" s="0"/>
      <c r="TS3233" s="0"/>
      <c r="TT3233" s="0"/>
      <c r="TU3233" s="0"/>
      <c r="TV3233" s="0"/>
      <c r="TW3233" s="0"/>
      <c r="TX3233" s="0"/>
      <c r="TY3233" s="0"/>
      <c r="TZ3233" s="0"/>
      <c r="UA3233" s="0"/>
      <c r="UB3233" s="0"/>
      <c r="UC3233" s="0"/>
      <c r="UD3233" s="0"/>
      <c r="UE3233" s="0"/>
      <c r="UF3233" s="0"/>
      <c r="UG3233" s="0"/>
      <c r="UH3233" s="0"/>
      <c r="UI3233" s="0"/>
      <c r="UJ3233" s="0"/>
      <c r="UK3233" s="0"/>
      <c r="UL3233" s="0"/>
      <c r="UM3233" s="0"/>
      <c r="UN3233" s="0"/>
      <c r="UO3233" s="0"/>
      <c r="UP3233" s="0"/>
      <c r="UQ3233" s="0"/>
      <c r="UR3233" s="0"/>
      <c r="US3233" s="0"/>
      <c r="UT3233" s="0"/>
      <c r="UU3233" s="0"/>
      <c r="UV3233" s="0"/>
      <c r="UW3233" s="0"/>
      <c r="UX3233" s="0"/>
      <c r="UY3233" s="0"/>
      <c r="UZ3233" s="0"/>
      <c r="VA3233" s="0"/>
      <c r="VB3233" s="0"/>
      <c r="VC3233" s="0"/>
      <c r="VD3233" s="0"/>
      <c r="VE3233" s="0"/>
      <c r="VF3233" s="0"/>
      <c r="VG3233" s="0"/>
      <c r="VH3233" s="0"/>
      <c r="VI3233" s="0"/>
      <c r="VJ3233" s="0"/>
      <c r="VK3233" s="0"/>
      <c r="VL3233" s="0"/>
      <c r="VM3233" s="0"/>
      <c r="VN3233" s="0"/>
      <c r="VO3233" s="0"/>
      <c r="VP3233" s="0"/>
      <c r="VQ3233" s="0"/>
      <c r="VR3233" s="0"/>
      <c r="VS3233" s="0"/>
      <c r="VT3233" s="0"/>
      <c r="VU3233" s="0"/>
      <c r="VV3233" s="0"/>
      <c r="VW3233" s="0"/>
      <c r="VX3233" s="0"/>
      <c r="VY3233" s="0"/>
      <c r="VZ3233" s="0"/>
      <c r="WA3233" s="0"/>
      <c r="WB3233" s="0"/>
      <c r="WC3233" s="0"/>
      <c r="WD3233" s="0"/>
      <c r="WE3233" s="0"/>
      <c r="WF3233" s="0"/>
      <c r="WG3233" s="0"/>
      <c r="WH3233" s="0"/>
      <c r="WI3233" s="0"/>
      <c r="WJ3233" s="0"/>
      <c r="WK3233" s="0"/>
      <c r="WL3233" s="0"/>
      <c r="WM3233" s="0"/>
      <c r="WN3233" s="0"/>
      <c r="WO3233" s="0"/>
      <c r="WP3233" s="0"/>
      <c r="WQ3233" s="0"/>
      <c r="WR3233" s="0"/>
      <c r="WS3233" s="0"/>
      <c r="WT3233" s="0"/>
      <c r="WU3233" s="0"/>
      <c r="WV3233" s="0"/>
      <c r="WW3233" s="0"/>
      <c r="WX3233" s="0"/>
      <c r="WY3233" s="0"/>
      <c r="WZ3233" s="0"/>
      <c r="XA3233" s="0"/>
      <c r="XB3233" s="0"/>
      <c r="XC3233" s="0"/>
      <c r="XD3233" s="0"/>
      <c r="XE3233" s="0"/>
      <c r="XF3233" s="0"/>
      <c r="XG3233" s="0"/>
      <c r="XH3233" s="0"/>
      <c r="XI3233" s="0"/>
      <c r="XJ3233" s="0"/>
      <c r="XK3233" s="0"/>
      <c r="XL3233" s="0"/>
      <c r="XM3233" s="0"/>
      <c r="XN3233" s="0"/>
      <c r="XO3233" s="0"/>
      <c r="XP3233" s="0"/>
      <c r="XQ3233" s="0"/>
      <c r="XR3233" s="0"/>
      <c r="XS3233" s="0"/>
      <c r="XT3233" s="0"/>
      <c r="XU3233" s="0"/>
      <c r="XV3233" s="0"/>
      <c r="XW3233" s="0"/>
      <c r="XX3233" s="0"/>
      <c r="XY3233" s="0"/>
      <c r="XZ3233" s="0"/>
      <c r="YA3233" s="0"/>
      <c r="YB3233" s="0"/>
      <c r="YC3233" s="0"/>
      <c r="YD3233" s="0"/>
      <c r="YE3233" s="0"/>
      <c r="YF3233" s="0"/>
      <c r="YG3233" s="0"/>
      <c r="YH3233" s="0"/>
      <c r="YI3233" s="0"/>
      <c r="YJ3233" s="0"/>
      <c r="YK3233" s="0"/>
      <c r="YL3233" s="0"/>
      <c r="YM3233" s="0"/>
      <c r="YN3233" s="0"/>
      <c r="YO3233" s="0"/>
      <c r="YP3233" s="0"/>
      <c r="YQ3233" s="0"/>
      <c r="YR3233" s="0"/>
      <c r="YS3233" s="0"/>
      <c r="YT3233" s="0"/>
      <c r="YU3233" s="0"/>
      <c r="YV3233" s="0"/>
      <c r="YW3233" s="0"/>
      <c r="YX3233" s="0"/>
      <c r="YY3233" s="0"/>
      <c r="YZ3233" s="0"/>
      <c r="ZA3233" s="0"/>
      <c r="ZB3233" s="0"/>
      <c r="ZC3233" s="0"/>
      <c r="ZD3233" s="0"/>
      <c r="ZE3233" s="0"/>
      <c r="ZF3233" s="0"/>
      <c r="ZG3233" s="0"/>
      <c r="ZH3233" s="0"/>
      <c r="ZI3233" s="0"/>
      <c r="ZJ3233" s="0"/>
      <c r="ZK3233" s="0"/>
      <c r="ZL3233" s="0"/>
      <c r="ZM3233" s="0"/>
      <c r="ZN3233" s="0"/>
      <c r="ZO3233" s="0"/>
      <c r="ZP3233" s="0"/>
      <c r="ZQ3233" s="0"/>
      <c r="ZR3233" s="0"/>
      <c r="ZS3233" s="0"/>
      <c r="ZT3233" s="0"/>
      <c r="ZU3233" s="0"/>
      <c r="ZV3233" s="0"/>
      <c r="ZW3233" s="0"/>
      <c r="ZX3233" s="0"/>
      <c r="ZY3233" s="0"/>
      <c r="ZZ3233" s="0"/>
      <c r="AAA3233" s="0"/>
      <c r="AAB3233" s="0"/>
      <c r="AAC3233" s="0"/>
      <c r="AAD3233" s="0"/>
      <c r="AAE3233" s="0"/>
      <c r="AAF3233" s="0"/>
      <c r="AAG3233" s="0"/>
      <c r="AAH3233" s="0"/>
      <c r="AAI3233" s="0"/>
      <c r="AAJ3233" s="0"/>
      <c r="AAK3233" s="0"/>
      <c r="AAL3233" s="0"/>
      <c r="AAM3233" s="0"/>
      <c r="AAN3233" s="0"/>
      <c r="AAO3233" s="0"/>
      <c r="AAP3233" s="0"/>
      <c r="AAQ3233" s="0"/>
      <c r="AAR3233" s="0"/>
      <c r="AAS3233" s="0"/>
      <c r="AAT3233" s="0"/>
      <c r="AAU3233" s="0"/>
      <c r="AAV3233" s="0"/>
      <c r="AAW3233" s="0"/>
      <c r="AAX3233" s="0"/>
      <c r="AAY3233" s="0"/>
      <c r="AAZ3233" s="0"/>
      <c r="ABA3233" s="0"/>
      <c r="ABB3233" s="0"/>
      <c r="ABC3233" s="0"/>
      <c r="ABD3233" s="0"/>
      <c r="ABE3233" s="0"/>
      <c r="ABF3233" s="0"/>
      <c r="ABG3233" s="0"/>
      <c r="ABH3233" s="0"/>
      <c r="ABI3233" s="0"/>
      <c r="ABJ3233" s="0"/>
      <c r="ABK3233" s="0"/>
      <c r="ABL3233" s="0"/>
      <c r="ABM3233" s="0"/>
      <c r="ABN3233" s="0"/>
      <c r="ABO3233" s="0"/>
      <c r="ABP3233" s="0"/>
      <c r="ABQ3233" s="0"/>
      <c r="ABR3233" s="0"/>
      <c r="ABS3233" s="0"/>
      <c r="ABT3233" s="0"/>
      <c r="ABU3233" s="0"/>
      <c r="ABV3233" s="0"/>
      <c r="ABW3233" s="0"/>
      <c r="ABX3233" s="0"/>
      <c r="ABY3233" s="0"/>
      <c r="ABZ3233" s="0"/>
      <c r="ACA3233" s="0"/>
      <c r="ACB3233" s="0"/>
      <c r="ACC3233" s="0"/>
      <c r="ACD3233" s="0"/>
      <c r="ACE3233" s="0"/>
      <c r="ACF3233" s="0"/>
      <c r="ACG3233" s="0"/>
      <c r="ACH3233" s="0"/>
      <c r="ACI3233" s="0"/>
      <c r="ACJ3233" s="0"/>
      <c r="ACK3233" s="0"/>
      <c r="ACL3233" s="0"/>
      <c r="ACM3233" s="0"/>
      <c r="ACN3233" s="0"/>
      <c r="ACO3233" s="0"/>
      <c r="ACP3233" s="0"/>
      <c r="ACQ3233" s="0"/>
      <c r="ACR3233" s="0"/>
      <c r="ACS3233" s="0"/>
      <c r="ACT3233" s="0"/>
      <c r="ACU3233" s="0"/>
      <c r="ACV3233" s="0"/>
      <c r="ACW3233" s="0"/>
      <c r="ACX3233" s="0"/>
      <c r="ACY3233" s="0"/>
      <c r="ACZ3233" s="0"/>
      <c r="ADA3233" s="0"/>
      <c r="ADB3233" s="0"/>
      <c r="ADC3233" s="0"/>
      <c r="ADD3233" s="0"/>
      <c r="ADE3233" s="0"/>
      <c r="ADF3233" s="0"/>
      <c r="ADG3233" s="0"/>
      <c r="ADH3233" s="0"/>
      <c r="ADI3233" s="0"/>
      <c r="ADJ3233" s="0"/>
      <c r="ADK3233" s="0"/>
      <c r="ADL3233" s="0"/>
      <c r="ADM3233" s="0"/>
      <c r="ADN3233" s="0"/>
      <c r="ADO3233" s="0"/>
      <c r="ADP3233" s="0"/>
      <c r="ADQ3233" s="0"/>
      <c r="ADR3233" s="0"/>
      <c r="ADS3233" s="0"/>
      <c r="ADT3233" s="0"/>
      <c r="ADU3233" s="0"/>
      <c r="ADV3233" s="0"/>
      <c r="ADW3233" s="0"/>
      <c r="ADX3233" s="0"/>
      <c r="ADY3233" s="0"/>
      <c r="ADZ3233" s="0"/>
      <c r="AEA3233" s="0"/>
      <c r="AEB3233" s="0"/>
      <c r="AEC3233" s="0"/>
      <c r="AED3233" s="0"/>
      <c r="AEE3233" s="0"/>
      <c r="AEF3233" s="0"/>
      <c r="AEG3233" s="0"/>
      <c r="AEH3233" s="0"/>
      <c r="AEI3233" s="0"/>
      <c r="AEJ3233" s="0"/>
      <c r="AEK3233" s="0"/>
      <c r="AEL3233" s="0"/>
      <c r="AEM3233" s="0"/>
      <c r="AEN3233" s="0"/>
      <c r="AEO3233" s="0"/>
      <c r="AEP3233" s="0"/>
      <c r="AEQ3233" s="0"/>
      <c r="AER3233" s="0"/>
      <c r="AES3233" s="0"/>
      <c r="AET3233" s="0"/>
      <c r="AEU3233" s="0"/>
      <c r="AEV3233" s="0"/>
      <c r="AEW3233" s="0"/>
      <c r="AEX3233" s="0"/>
      <c r="AEY3233" s="0"/>
      <c r="AEZ3233" s="0"/>
      <c r="AFA3233" s="0"/>
      <c r="AFB3233" s="0"/>
      <c r="AFC3233" s="0"/>
      <c r="AFD3233" s="0"/>
      <c r="AFE3233" s="0"/>
      <c r="AFF3233" s="0"/>
      <c r="AFG3233" s="0"/>
      <c r="AFH3233" s="0"/>
      <c r="AFI3233" s="0"/>
      <c r="AFJ3233" s="0"/>
      <c r="AFK3233" s="0"/>
      <c r="AFL3233" s="0"/>
      <c r="AFM3233" s="0"/>
      <c r="AFN3233" s="0"/>
      <c r="AFO3233" s="0"/>
      <c r="AFP3233" s="0"/>
      <c r="AFQ3233" s="0"/>
      <c r="AFR3233" s="0"/>
      <c r="AFS3233" s="0"/>
      <c r="AFT3233" s="0"/>
      <c r="AFU3233" s="0"/>
      <c r="AFV3233" s="0"/>
      <c r="AFW3233" s="0"/>
      <c r="AFX3233" s="0"/>
      <c r="AFY3233" s="0"/>
      <c r="AFZ3233" s="0"/>
      <c r="AGA3233" s="0"/>
      <c r="AGB3233" s="0"/>
      <c r="AGC3233" s="0"/>
      <c r="AGD3233" s="0"/>
      <c r="AGE3233" s="0"/>
      <c r="AGF3233" s="0"/>
      <c r="AGG3233" s="0"/>
      <c r="AGH3233" s="0"/>
      <c r="AGI3233" s="0"/>
      <c r="AGJ3233" s="0"/>
      <c r="AGK3233" s="0"/>
      <c r="AGL3233" s="0"/>
      <c r="AGM3233" s="0"/>
      <c r="AGN3233" s="0"/>
      <c r="AGO3233" s="0"/>
      <c r="AGP3233" s="0"/>
      <c r="AGQ3233" s="0"/>
      <c r="AGR3233" s="0"/>
      <c r="AGS3233" s="0"/>
      <c r="AGT3233" s="0"/>
      <c r="AGU3233" s="0"/>
      <c r="AGV3233" s="0"/>
      <c r="AGW3233" s="0"/>
      <c r="AGX3233" s="0"/>
      <c r="AGY3233" s="0"/>
      <c r="AGZ3233" s="0"/>
      <c r="AHA3233" s="0"/>
      <c r="AHB3233" s="0"/>
      <c r="AHC3233" s="0"/>
      <c r="AHD3233" s="0"/>
      <c r="AHE3233" s="0"/>
      <c r="AHF3233" s="0"/>
      <c r="AHG3233" s="0"/>
      <c r="AHH3233" s="0"/>
      <c r="AHI3233" s="0"/>
      <c r="AHJ3233" s="0"/>
      <c r="AHK3233" s="0"/>
      <c r="AHL3233" s="0"/>
      <c r="AHM3233" s="0"/>
      <c r="AHN3233" s="0"/>
      <c r="AHO3233" s="0"/>
      <c r="AHP3233" s="0"/>
      <c r="AHQ3233" s="0"/>
      <c r="AHR3233" s="0"/>
      <c r="AHS3233" s="0"/>
      <c r="AHT3233" s="0"/>
      <c r="AHU3233" s="0"/>
      <c r="AHV3233" s="0"/>
      <c r="AHW3233" s="0"/>
      <c r="AHX3233" s="0"/>
      <c r="AHY3233" s="0"/>
      <c r="AHZ3233" s="0"/>
      <c r="AIA3233" s="0"/>
      <c r="AIB3233" s="0"/>
      <c r="AIC3233" s="0"/>
      <c r="AID3233" s="0"/>
      <c r="AIE3233" s="0"/>
      <c r="AIF3233" s="0"/>
      <c r="AIG3233" s="0"/>
      <c r="AIH3233" s="0"/>
      <c r="AII3233" s="0"/>
      <c r="AIJ3233" s="0"/>
      <c r="AIK3233" s="0"/>
      <c r="AIL3233" s="0"/>
      <c r="AIM3233" s="0"/>
      <c r="AIN3233" s="0"/>
      <c r="AIO3233" s="0"/>
      <c r="AIP3233" s="0"/>
      <c r="AIQ3233" s="0"/>
      <c r="AIR3233" s="0"/>
      <c r="AIS3233" s="0"/>
      <c r="AIT3233" s="0"/>
      <c r="AIU3233" s="0"/>
      <c r="AIV3233" s="0"/>
      <c r="AIW3233" s="0"/>
      <c r="AIX3233" s="0"/>
      <c r="AIY3233" s="0"/>
      <c r="AIZ3233" s="0"/>
      <c r="AJA3233" s="0"/>
      <c r="AJB3233" s="0"/>
      <c r="AJC3233" s="0"/>
      <c r="AJD3233" s="0"/>
      <c r="AJE3233" s="0"/>
      <c r="AJF3233" s="0"/>
      <c r="AJG3233" s="0"/>
      <c r="AJH3233" s="0"/>
      <c r="AJI3233" s="0"/>
      <c r="AJJ3233" s="0"/>
      <c r="AJK3233" s="0"/>
      <c r="AJL3233" s="0"/>
      <c r="AJM3233" s="0"/>
      <c r="AJN3233" s="0"/>
      <c r="AJO3233" s="0"/>
      <c r="AJP3233" s="0"/>
      <c r="AJQ3233" s="0"/>
      <c r="AJR3233" s="0"/>
      <c r="AJS3233" s="0"/>
      <c r="AJT3233" s="0"/>
      <c r="AJU3233" s="0"/>
      <c r="AJV3233" s="0"/>
      <c r="AJW3233" s="0"/>
      <c r="AJX3233" s="0"/>
      <c r="AJY3233" s="0"/>
      <c r="AJZ3233" s="0"/>
      <c r="AKA3233" s="0"/>
      <c r="AKB3233" s="0"/>
      <c r="AKC3233" s="0"/>
      <c r="AKD3233" s="0"/>
      <c r="AKE3233" s="0"/>
      <c r="AKF3233" s="0"/>
      <c r="AKG3233" s="0"/>
      <c r="AKH3233" s="0"/>
      <c r="AKI3233" s="0"/>
      <c r="AKJ3233" s="0"/>
      <c r="AKK3233" s="0"/>
      <c r="AKL3233" s="0"/>
      <c r="AKM3233" s="0"/>
      <c r="AKN3233" s="0"/>
      <c r="AKO3233" s="0"/>
      <c r="AKP3233" s="0"/>
      <c r="AKQ3233" s="0"/>
      <c r="AKR3233" s="0"/>
      <c r="AKS3233" s="0"/>
      <c r="AKT3233" s="0"/>
      <c r="AKU3233" s="0"/>
      <c r="AKV3233" s="0"/>
      <c r="AKW3233" s="0"/>
      <c r="AKX3233" s="0"/>
      <c r="AKY3233" s="0"/>
      <c r="AKZ3233" s="0"/>
      <c r="ALA3233" s="0"/>
      <c r="ALB3233" s="0"/>
      <c r="ALC3233" s="0"/>
      <c r="ALD3233" s="0"/>
      <c r="ALE3233" s="0"/>
      <c r="ALF3233" s="0"/>
      <c r="ALG3233" s="0"/>
      <c r="ALH3233" s="0"/>
      <c r="ALI3233" s="0"/>
      <c r="ALJ3233" s="0"/>
      <c r="ALK3233" s="0"/>
      <c r="ALL3233" s="0"/>
      <c r="ALM3233" s="0"/>
      <c r="ALN3233" s="0"/>
      <c r="ALO3233" s="0"/>
      <c r="ALP3233" s="0"/>
      <c r="ALQ3233" s="0"/>
      <c r="ALR3233" s="0"/>
      <c r="ALS3233" s="0"/>
      <c r="ALT3233" s="0"/>
      <c r="ALU3233" s="0"/>
      <c r="ALV3233" s="0"/>
      <c r="ALW3233" s="0"/>
      <c r="ALX3233" s="0"/>
      <c r="ALY3233" s="0"/>
      <c r="ALZ3233" s="0"/>
      <c r="AMA3233" s="0"/>
      <c r="AMB3233" s="0"/>
      <c r="AMC3233" s="0"/>
      <c r="AMD3233" s="0"/>
      <c r="AME3233" s="0"/>
      <c r="AMF3233" s="0"/>
      <c r="AMG3233" s="0"/>
      <c r="AMH3233" s="0"/>
      <c r="AMI3233" s="0"/>
    </row>
    <row r="3234" customFormat="false" ht="12.75" hidden="false" customHeight="false" outlineLevel="0" collapsed="false">
      <c r="A3234" s="1" t="s">
        <v>3475</v>
      </c>
      <c r="C3234" s="27" t="s">
        <v>3479</v>
      </c>
      <c r="D3234" s="27" t="s">
        <v>507</v>
      </c>
      <c r="E3234" s="97"/>
      <c r="F3234" s="31"/>
      <c r="G3234" s="27"/>
      <c r="H3234" s="30" t="s">
        <v>168</v>
      </c>
      <c r="I3234" s="31" t="n">
        <v>1.99</v>
      </c>
      <c r="J3234" s="31" t="s">
        <v>3437</v>
      </c>
      <c r="BM3234" s="0"/>
      <c r="BN3234" s="0"/>
      <c r="BO3234" s="0"/>
      <c r="BP3234" s="0"/>
      <c r="BQ3234" s="0"/>
      <c r="BR3234" s="0"/>
      <c r="BS3234" s="0"/>
      <c r="BT3234" s="0"/>
      <c r="BU3234" s="0"/>
      <c r="BV3234" s="0"/>
      <c r="BW3234" s="0"/>
      <c r="BX3234" s="0"/>
      <c r="BY3234" s="0"/>
      <c r="BZ3234" s="0"/>
      <c r="CA3234" s="0"/>
      <c r="CB3234" s="0"/>
      <c r="CC3234" s="0"/>
      <c r="CD3234" s="0"/>
      <c r="CE3234" s="0"/>
      <c r="CF3234" s="0"/>
      <c r="CG3234" s="0"/>
      <c r="CH3234" s="0"/>
      <c r="CI3234" s="0"/>
      <c r="CJ3234" s="0"/>
      <c r="CK3234" s="0"/>
      <c r="CL3234" s="0"/>
      <c r="CM3234" s="0"/>
      <c r="CN3234" s="0"/>
      <c r="CO3234" s="0"/>
      <c r="CP3234" s="0"/>
      <c r="CQ3234" s="0"/>
      <c r="CR3234" s="0"/>
      <c r="CS3234" s="0"/>
      <c r="CT3234" s="0"/>
      <c r="CU3234" s="0"/>
      <c r="CV3234" s="0"/>
      <c r="CW3234" s="0"/>
      <c r="CX3234" s="0"/>
      <c r="CY3234" s="0"/>
      <c r="CZ3234" s="0"/>
      <c r="DA3234" s="0"/>
      <c r="DB3234" s="0"/>
      <c r="DC3234" s="0"/>
      <c r="DD3234" s="0"/>
      <c r="DE3234" s="0"/>
      <c r="DF3234" s="0"/>
      <c r="DG3234" s="0"/>
      <c r="DH3234" s="0"/>
      <c r="DI3234" s="0"/>
      <c r="DJ3234" s="0"/>
      <c r="DK3234" s="0"/>
      <c r="DL3234" s="0"/>
      <c r="DM3234" s="0"/>
      <c r="DN3234" s="0"/>
      <c r="DO3234" s="0"/>
      <c r="DP3234" s="0"/>
      <c r="DQ3234" s="0"/>
      <c r="DR3234" s="0"/>
      <c r="DS3234" s="0"/>
      <c r="DT3234" s="0"/>
      <c r="DU3234" s="0"/>
      <c r="DV3234" s="0"/>
      <c r="DW3234" s="0"/>
      <c r="DX3234" s="0"/>
      <c r="DY3234" s="0"/>
      <c r="DZ3234" s="0"/>
      <c r="EA3234" s="0"/>
      <c r="EB3234" s="0"/>
      <c r="EC3234" s="0"/>
      <c r="ED3234" s="0"/>
      <c r="EE3234" s="0"/>
      <c r="EF3234" s="0"/>
      <c r="EG3234" s="0"/>
      <c r="EH3234" s="0"/>
      <c r="EI3234" s="0"/>
      <c r="EJ3234" s="0"/>
      <c r="EK3234" s="0"/>
      <c r="EL3234" s="0"/>
      <c r="EM3234" s="0"/>
      <c r="EN3234" s="0"/>
      <c r="EO3234" s="0"/>
      <c r="EP3234" s="0"/>
      <c r="EQ3234" s="0"/>
      <c r="ER3234" s="0"/>
      <c r="ES3234" s="0"/>
      <c r="ET3234" s="0"/>
      <c r="EU3234" s="0"/>
      <c r="EV3234" s="0"/>
      <c r="EW3234" s="0"/>
      <c r="EX3234" s="0"/>
      <c r="EY3234" s="0"/>
      <c r="EZ3234" s="0"/>
      <c r="FA3234" s="0"/>
      <c r="FB3234" s="0"/>
      <c r="FC3234" s="0"/>
      <c r="FD3234" s="0"/>
      <c r="FE3234" s="0"/>
      <c r="FF3234" s="0"/>
      <c r="FG3234" s="0"/>
      <c r="FH3234" s="0"/>
      <c r="FI3234" s="0"/>
      <c r="FJ3234" s="0"/>
      <c r="FK3234" s="0"/>
      <c r="FL3234" s="0"/>
      <c r="FM3234" s="0"/>
      <c r="FN3234" s="0"/>
      <c r="FO3234" s="0"/>
      <c r="FP3234" s="0"/>
      <c r="FQ3234" s="0"/>
      <c r="FR3234" s="0"/>
      <c r="FS3234" s="0"/>
      <c r="FT3234" s="0"/>
      <c r="FU3234" s="0"/>
      <c r="FV3234" s="0"/>
      <c r="FW3234" s="0"/>
      <c r="FX3234" s="0"/>
      <c r="FY3234" s="0"/>
      <c r="FZ3234" s="0"/>
      <c r="GA3234" s="0"/>
      <c r="GB3234" s="0"/>
      <c r="GC3234" s="0"/>
      <c r="GD3234" s="0"/>
      <c r="GE3234" s="0"/>
      <c r="GF3234" s="0"/>
      <c r="GG3234" s="0"/>
      <c r="GH3234" s="0"/>
      <c r="GI3234" s="0"/>
      <c r="GJ3234" s="0"/>
      <c r="GK3234" s="0"/>
      <c r="GL3234" s="0"/>
      <c r="GM3234" s="0"/>
      <c r="GN3234" s="0"/>
      <c r="GO3234" s="0"/>
      <c r="GP3234" s="0"/>
      <c r="GQ3234" s="0"/>
      <c r="GR3234" s="0"/>
      <c r="GS3234" s="0"/>
      <c r="GT3234" s="0"/>
      <c r="GU3234" s="0"/>
      <c r="GV3234" s="0"/>
      <c r="GW3234" s="0"/>
      <c r="GX3234" s="0"/>
      <c r="GY3234" s="0"/>
      <c r="GZ3234" s="0"/>
      <c r="HA3234" s="0"/>
      <c r="HB3234" s="0"/>
      <c r="HC3234" s="0"/>
      <c r="HD3234" s="0"/>
      <c r="HE3234" s="0"/>
      <c r="HF3234" s="0"/>
      <c r="HG3234" s="0"/>
      <c r="HH3234" s="0"/>
      <c r="HI3234" s="0"/>
      <c r="HJ3234" s="0"/>
      <c r="HK3234" s="0"/>
      <c r="HL3234" s="0"/>
      <c r="HM3234" s="0"/>
      <c r="HN3234" s="0"/>
      <c r="HO3234" s="0"/>
      <c r="HP3234" s="0"/>
      <c r="HQ3234" s="0"/>
      <c r="HR3234" s="0"/>
      <c r="HS3234" s="0"/>
      <c r="HT3234" s="0"/>
      <c r="HU3234" s="0"/>
      <c r="HV3234" s="0"/>
      <c r="HW3234" s="0"/>
      <c r="HX3234" s="0"/>
      <c r="HY3234" s="0"/>
      <c r="HZ3234" s="0"/>
      <c r="IA3234" s="0"/>
      <c r="IB3234" s="0"/>
      <c r="IC3234" s="0"/>
      <c r="ID3234" s="0"/>
      <c r="IE3234" s="0"/>
      <c r="IF3234" s="0"/>
      <c r="IG3234" s="0"/>
      <c r="IH3234" s="0"/>
      <c r="II3234" s="0"/>
      <c r="IJ3234" s="0"/>
      <c r="IK3234" s="0"/>
      <c r="IL3234" s="0"/>
      <c r="IM3234" s="0"/>
      <c r="IN3234" s="0"/>
      <c r="IO3234" s="0"/>
      <c r="IP3234" s="0"/>
      <c r="IQ3234" s="0"/>
      <c r="IR3234" s="0"/>
      <c r="IS3234" s="0"/>
      <c r="IT3234" s="0"/>
      <c r="IU3234" s="0"/>
      <c r="IV3234" s="0"/>
      <c r="IW3234" s="0"/>
      <c r="IX3234" s="0"/>
      <c r="IY3234" s="0"/>
      <c r="IZ3234" s="0"/>
      <c r="JA3234" s="0"/>
      <c r="JB3234" s="0"/>
      <c r="JC3234" s="0"/>
      <c r="JD3234" s="0"/>
      <c r="JE3234" s="0"/>
      <c r="JF3234" s="0"/>
      <c r="JG3234" s="0"/>
      <c r="JH3234" s="0"/>
      <c r="JI3234" s="0"/>
      <c r="JJ3234" s="0"/>
      <c r="JK3234" s="0"/>
      <c r="JL3234" s="0"/>
      <c r="JM3234" s="0"/>
      <c r="JN3234" s="0"/>
      <c r="JO3234" s="0"/>
      <c r="JP3234" s="0"/>
      <c r="JQ3234" s="0"/>
      <c r="JR3234" s="0"/>
      <c r="JS3234" s="0"/>
      <c r="JT3234" s="0"/>
      <c r="JU3234" s="0"/>
      <c r="JV3234" s="0"/>
      <c r="JW3234" s="0"/>
      <c r="JX3234" s="0"/>
      <c r="JY3234" s="0"/>
      <c r="JZ3234" s="0"/>
      <c r="KA3234" s="0"/>
      <c r="KB3234" s="0"/>
      <c r="KC3234" s="0"/>
      <c r="KD3234" s="0"/>
      <c r="KE3234" s="0"/>
      <c r="KF3234" s="0"/>
      <c r="KG3234" s="0"/>
      <c r="KH3234" s="0"/>
      <c r="KI3234" s="0"/>
      <c r="KJ3234" s="0"/>
      <c r="KK3234" s="0"/>
      <c r="KL3234" s="0"/>
      <c r="KM3234" s="0"/>
      <c r="KN3234" s="0"/>
      <c r="KO3234" s="0"/>
      <c r="KP3234" s="0"/>
      <c r="KQ3234" s="0"/>
      <c r="KR3234" s="0"/>
      <c r="KS3234" s="0"/>
      <c r="KT3234" s="0"/>
      <c r="KU3234" s="0"/>
      <c r="KV3234" s="0"/>
      <c r="KW3234" s="0"/>
      <c r="KX3234" s="0"/>
      <c r="KY3234" s="0"/>
      <c r="KZ3234" s="0"/>
      <c r="LA3234" s="0"/>
      <c r="LB3234" s="0"/>
      <c r="LC3234" s="0"/>
      <c r="LD3234" s="0"/>
      <c r="LE3234" s="0"/>
      <c r="LF3234" s="0"/>
      <c r="LG3234" s="0"/>
      <c r="LH3234" s="0"/>
      <c r="LI3234" s="0"/>
      <c r="LJ3234" s="0"/>
      <c r="LK3234" s="0"/>
      <c r="LL3234" s="0"/>
      <c r="LM3234" s="0"/>
      <c r="LN3234" s="0"/>
      <c r="LO3234" s="0"/>
      <c r="LP3234" s="0"/>
      <c r="LQ3234" s="0"/>
      <c r="LR3234" s="0"/>
      <c r="LS3234" s="0"/>
      <c r="LT3234" s="0"/>
      <c r="LU3234" s="0"/>
      <c r="LV3234" s="0"/>
      <c r="LW3234" s="0"/>
      <c r="LX3234" s="0"/>
      <c r="LY3234" s="0"/>
      <c r="LZ3234" s="0"/>
      <c r="MA3234" s="0"/>
      <c r="MB3234" s="0"/>
      <c r="MC3234" s="0"/>
      <c r="MD3234" s="0"/>
      <c r="ME3234" s="0"/>
      <c r="MF3234" s="0"/>
      <c r="MG3234" s="0"/>
      <c r="MH3234" s="0"/>
      <c r="MI3234" s="0"/>
      <c r="MJ3234" s="0"/>
      <c r="MK3234" s="0"/>
      <c r="ML3234" s="0"/>
      <c r="MM3234" s="0"/>
      <c r="MN3234" s="0"/>
      <c r="MO3234" s="0"/>
      <c r="MP3234" s="0"/>
      <c r="MQ3234" s="0"/>
      <c r="MR3234" s="0"/>
      <c r="MS3234" s="0"/>
      <c r="MT3234" s="0"/>
      <c r="MU3234" s="0"/>
      <c r="MV3234" s="0"/>
      <c r="MW3234" s="0"/>
      <c r="MX3234" s="0"/>
      <c r="MY3234" s="0"/>
      <c r="MZ3234" s="0"/>
      <c r="NA3234" s="0"/>
      <c r="NB3234" s="0"/>
      <c r="NC3234" s="0"/>
      <c r="ND3234" s="0"/>
      <c r="NE3234" s="0"/>
      <c r="NF3234" s="0"/>
      <c r="NG3234" s="0"/>
      <c r="NH3234" s="0"/>
      <c r="NI3234" s="0"/>
      <c r="NJ3234" s="0"/>
      <c r="NK3234" s="0"/>
      <c r="NL3234" s="0"/>
      <c r="NM3234" s="0"/>
      <c r="NN3234" s="0"/>
      <c r="NO3234" s="0"/>
      <c r="NP3234" s="0"/>
      <c r="NQ3234" s="0"/>
      <c r="NR3234" s="0"/>
      <c r="NS3234" s="0"/>
      <c r="NT3234" s="0"/>
      <c r="NU3234" s="0"/>
      <c r="NV3234" s="0"/>
      <c r="NW3234" s="0"/>
      <c r="NX3234" s="0"/>
      <c r="NY3234" s="0"/>
      <c r="NZ3234" s="0"/>
      <c r="OA3234" s="0"/>
      <c r="OB3234" s="0"/>
      <c r="OC3234" s="0"/>
      <c r="OD3234" s="0"/>
      <c r="OE3234" s="0"/>
      <c r="OF3234" s="0"/>
      <c r="OG3234" s="0"/>
      <c r="OH3234" s="0"/>
      <c r="OI3234" s="0"/>
      <c r="OJ3234" s="0"/>
      <c r="OK3234" s="0"/>
      <c r="OL3234" s="0"/>
      <c r="OM3234" s="0"/>
      <c r="ON3234" s="0"/>
      <c r="OO3234" s="0"/>
      <c r="OP3234" s="0"/>
      <c r="OQ3234" s="0"/>
      <c r="OR3234" s="0"/>
      <c r="OS3234" s="0"/>
      <c r="OT3234" s="0"/>
      <c r="OU3234" s="0"/>
      <c r="OV3234" s="0"/>
      <c r="OW3234" s="0"/>
      <c r="OX3234" s="0"/>
      <c r="OY3234" s="0"/>
      <c r="OZ3234" s="0"/>
      <c r="PA3234" s="0"/>
      <c r="PB3234" s="0"/>
      <c r="PC3234" s="0"/>
      <c r="PD3234" s="0"/>
      <c r="PE3234" s="0"/>
      <c r="PF3234" s="0"/>
      <c r="PG3234" s="0"/>
      <c r="PH3234" s="0"/>
      <c r="PI3234" s="0"/>
      <c r="PJ3234" s="0"/>
      <c r="PK3234" s="0"/>
      <c r="PL3234" s="0"/>
      <c r="PM3234" s="0"/>
      <c r="PN3234" s="0"/>
      <c r="PO3234" s="0"/>
      <c r="PP3234" s="0"/>
      <c r="PQ3234" s="0"/>
      <c r="PR3234" s="0"/>
      <c r="PS3234" s="0"/>
      <c r="PT3234" s="0"/>
      <c r="PU3234" s="0"/>
      <c r="PV3234" s="0"/>
      <c r="PW3234" s="0"/>
      <c r="PX3234" s="0"/>
      <c r="PY3234" s="0"/>
      <c r="PZ3234" s="0"/>
      <c r="QA3234" s="0"/>
      <c r="QB3234" s="0"/>
      <c r="QC3234" s="0"/>
      <c r="QD3234" s="0"/>
      <c r="QE3234" s="0"/>
      <c r="QF3234" s="0"/>
      <c r="QG3234" s="0"/>
      <c r="QH3234" s="0"/>
      <c r="QI3234" s="0"/>
      <c r="QJ3234" s="0"/>
      <c r="QK3234" s="0"/>
      <c r="QL3234" s="0"/>
      <c r="QM3234" s="0"/>
      <c r="QN3234" s="0"/>
      <c r="QO3234" s="0"/>
      <c r="QP3234" s="0"/>
      <c r="QQ3234" s="0"/>
      <c r="QR3234" s="0"/>
      <c r="QS3234" s="0"/>
      <c r="QT3234" s="0"/>
      <c r="QU3234" s="0"/>
      <c r="QV3234" s="0"/>
      <c r="QW3234" s="0"/>
      <c r="QX3234" s="0"/>
      <c r="QY3234" s="0"/>
      <c r="QZ3234" s="0"/>
      <c r="RA3234" s="0"/>
      <c r="RB3234" s="0"/>
      <c r="RC3234" s="0"/>
      <c r="RD3234" s="0"/>
      <c r="RE3234" s="0"/>
      <c r="RF3234" s="0"/>
      <c r="RG3234" s="0"/>
      <c r="RH3234" s="0"/>
      <c r="RI3234" s="0"/>
      <c r="RJ3234" s="0"/>
      <c r="RK3234" s="0"/>
      <c r="RL3234" s="0"/>
      <c r="RM3234" s="0"/>
      <c r="RN3234" s="0"/>
      <c r="RO3234" s="0"/>
      <c r="RP3234" s="0"/>
      <c r="RQ3234" s="0"/>
      <c r="RR3234" s="0"/>
      <c r="RS3234" s="0"/>
      <c r="RT3234" s="0"/>
      <c r="RU3234" s="0"/>
      <c r="RV3234" s="0"/>
      <c r="RW3234" s="0"/>
      <c r="RX3234" s="0"/>
      <c r="RY3234" s="0"/>
      <c r="RZ3234" s="0"/>
      <c r="SA3234" s="0"/>
      <c r="SB3234" s="0"/>
      <c r="SC3234" s="0"/>
      <c r="SD3234" s="0"/>
      <c r="SE3234" s="0"/>
      <c r="SF3234" s="0"/>
      <c r="SG3234" s="0"/>
      <c r="SH3234" s="0"/>
      <c r="SI3234" s="0"/>
      <c r="SJ3234" s="0"/>
      <c r="SK3234" s="0"/>
      <c r="SL3234" s="0"/>
      <c r="SM3234" s="0"/>
      <c r="SN3234" s="0"/>
      <c r="SO3234" s="0"/>
      <c r="SP3234" s="0"/>
      <c r="SQ3234" s="0"/>
      <c r="SR3234" s="0"/>
      <c r="SS3234" s="0"/>
      <c r="ST3234" s="0"/>
      <c r="SU3234" s="0"/>
      <c r="SV3234" s="0"/>
      <c r="SW3234" s="0"/>
      <c r="SX3234" s="0"/>
      <c r="SY3234" s="0"/>
      <c r="SZ3234" s="0"/>
      <c r="TA3234" s="0"/>
      <c r="TB3234" s="0"/>
      <c r="TC3234" s="0"/>
      <c r="TD3234" s="0"/>
      <c r="TE3234" s="0"/>
      <c r="TF3234" s="0"/>
      <c r="TG3234" s="0"/>
      <c r="TH3234" s="0"/>
      <c r="TI3234" s="0"/>
      <c r="TJ3234" s="0"/>
      <c r="TK3234" s="0"/>
      <c r="TL3234" s="0"/>
      <c r="TM3234" s="0"/>
      <c r="TN3234" s="0"/>
      <c r="TO3234" s="0"/>
      <c r="TP3234" s="0"/>
      <c r="TQ3234" s="0"/>
      <c r="TR3234" s="0"/>
      <c r="TS3234" s="0"/>
      <c r="TT3234" s="0"/>
      <c r="TU3234" s="0"/>
      <c r="TV3234" s="0"/>
      <c r="TW3234" s="0"/>
      <c r="TX3234" s="0"/>
      <c r="TY3234" s="0"/>
      <c r="TZ3234" s="0"/>
      <c r="UA3234" s="0"/>
      <c r="UB3234" s="0"/>
      <c r="UC3234" s="0"/>
      <c r="UD3234" s="0"/>
      <c r="UE3234" s="0"/>
      <c r="UF3234" s="0"/>
      <c r="UG3234" s="0"/>
      <c r="UH3234" s="0"/>
      <c r="UI3234" s="0"/>
      <c r="UJ3234" s="0"/>
      <c r="UK3234" s="0"/>
      <c r="UL3234" s="0"/>
      <c r="UM3234" s="0"/>
      <c r="UN3234" s="0"/>
      <c r="UO3234" s="0"/>
      <c r="UP3234" s="0"/>
      <c r="UQ3234" s="0"/>
      <c r="UR3234" s="0"/>
      <c r="US3234" s="0"/>
      <c r="UT3234" s="0"/>
      <c r="UU3234" s="0"/>
      <c r="UV3234" s="0"/>
      <c r="UW3234" s="0"/>
      <c r="UX3234" s="0"/>
      <c r="UY3234" s="0"/>
      <c r="UZ3234" s="0"/>
      <c r="VA3234" s="0"/>
      <c r="VB3234" s="0"/>
      <c r="VC3234" s="0"/>
      <c r="VD3234" s="0"/>
      <c r="VE3234" s="0"/>
      <c r="VF3234" s="0"/>
      <c r="VG3234" s="0"/>
      <c r="VH3234" s="0"/>
      <c r="VI3234" s="0"/>
      <c r="VJ3234" s="0"/>
      <c r="VK3234" s="0"/>
      <c r="VL3234" s="0"/>
      <c r="VM3234" s="0"/>
      <c r="VN3234" s="0"/>
      <c r="VO3234" s="0"/>
      <c r="VP3234" s="0"/>
      <c r="VQ3234" s="0"/>
      <c r="VR3234" s="0"/>
      <c r="VS3234" s="0"/>
      <c r="VT3234" s="0"/>
      <c r="VU3234" s="0"/>
      <c r="VV3234" s="0"/>
      <c r="VW3234" s="0"/>
      <c r="VX3234" s="0"/>
      <c r="VY3234" s="0"/>
      <c r="VZ3234" s="0"/>
      <c r="WA3234" s="0"/>
      <c r="WB3234" s="0"/>
      <c r="WC3234" s="0"/>
      <c r="WD3234" s="0"/>
      <c r="WE3234" s="0"/>
      <c r="WF3234" s="0"/>
      <c r="WG3234" s="0"/>
      <c r="WH3234" s="0"/>
      <c r="WI3234" s="0"/>
      <c r="WJ3234" s="0"/>
      <c r="WK3234" s="0"/>
      <c r="WL3234" s="0"/>
      <c r="WM3234" s="0"/>
      <c r="WN3234" s="0"/>
      <c r="WO3234" s="0"/>
      <c r="WP3234" s="0"/>
      <c r="WQ3234" s="0"/>
      <c r="WR3234" s="0"/>
      <c r="WS3234" s="0"/>
      <c r="WT3234" s="0"/>
      <c r="WU3234" s="0"/>
      <c r="WV3234" s="0"/>
      <c r="WW3234" s="0"/>
      <c r="WX3234" s="0"/>
      <c r="WY3234" s="0"/>
      <c r="WZ3234" s="0"/>
      <c r="XA3234" s="0"/>
      <c r="XB3234" s="0"/>
      <c r="XC3234" s="0"/>
      <c r="XD3234" s="0"/>
      <c r="XE3234" s="0"/>
      <c r="XF3234" s="0"/>
      <c r="XG3234" s="0"/>
      <c r="XH3234" s="0"/>
      <c r="XI3234" s="0"/>
      <c r="XJ3234" s="0"/>
      <c r="XK3234" s="0"/>
      <c r="XL3234" s="0"/>
      <c r="XM3234" s="0"/>
      <c r="XN3234" s="0"/>
      <c r="XO3234" s="0"/>
      <c r="XP3234" s="0"/>
      <c r="XQ3234" s="0"/>
      <c r="XR3234" s="0"/>
      <c r="XS3234" s="0"/>
      <c r="XT3234" s="0"/>
      <c r="XU3234" s="0"/>
      <c r="XV3234" s="0"/>
      <c r="XW3234" s="0"/>
      <c r="XX3234" s="0"/>
      <c r="XY3234" s="0"/>
      <c r="XZ3234" s="0"/>
      <c r="YA3234" s="0"/>
      <c r="YB3234" s="0"/>
      <c r="YC3234" s="0"/>
      <c r="YD3234" s="0"/>
      <c r="YE3234" s="0"/>
      <c r="YF3234" s="0"/>
      <c r="YG3234" s="0"/>
      <c r="YH3234" s="0"/>
      <c r="YI3234" s="0"/>
      <c r="YJ3234" s="0"/>
      <c r="YK3234" s="0"/>
      <c r="YL3234" s="0"/>
      <c r="YM3234" s="0"/>
      <c r="YN3234" s="0"/>
      <c r="YO3234" s="0"/>
      <c r="YP3234" s="0"/>
      <c r="YQ3234" s="0"/>
      <c r="YR3234" s="0"/>
      <c r="YS3234" s="0"/>
      <c r="YT3234" s="0"/>
      <c r="YU3234" s="0"/>
      <c r="YV3234" s="0"/>
      <c r="YW3234" s="0"/>
      <c r="YX3234" s="0"/>
      <c r="YY3234" s="0"/>
      <c r="YZ3234" s="0"/>
      <c r="ZA3234" s="0"/>
      <c r="ZB3234" s="0"/>
      <c r="ZC3234" s="0"/>
      <c r="ZD3234" s="0"/>
      <c r="ZE3234" s="0"/>
      <c r="ZF3234" s="0"/>
      <c r="ZG3234" s="0"/>
      <c r="ZH3234" s="0"/>
      <c r="ZI3234" s="0"/>
      <c r="ZJ3234" s="0"/>
      <c r="ZK3234" s="0"/>
      <c r="ZL3234" s="0"/>
      <c r="ZM3234" s="0"/>
      <c r="ZN3234" s="0"/>
      <c r="ZO3234" s="0"/>
      <c r="ZP3234" s="0"/>
      <c r="ZQ3234" s="0"/>
      <c r="ZR3234" s="0"/>
      <c r="ZS3234" s="0"/>
      <c r="ZT3234" s="0"/>
      <c r="ZU3234" s="0"/>
      <c r="ZV3234" s="0"/>
      <c r="ZW3234" s="0"/>
      <c r="ZX3234" s="0"/>
      <c r="ZY3234" s="0"/>
      <c r="ZZ3234" s="0"/>
      <c r="AAA3234" s="0"/>
      <c r="AAB3234" s="0"/>
      <c r="AAC3234" s="0"/>
      <c r="AAD3234" s="0"/>
      <c r="AAE3234" s="0"/>
      <c r="AAF3234" s="0"/>
      <c r="AAG3234" s="0"/>
      <c r="AAH3234" s="0"/>
      <c r="AAI3234" s="0"/>
      <c r="AAJ3234" s="0"/>
      <c r="AAK3234" s="0"/>
      <c r="AAL3234" s="0"/>
      <c r="AAM3234" s="0"/>
      <c r="AAN3234" s="0"/>
      <c r="AAO3234" s="0"/>
      <c r="AAP3234" s="0"/>
      <c r="AAQ3234" s="0"/>
      <c r="AAR3234" s="0"/>
      <c r="AAS3234" s="0"/>
      <c r="AAT3234" s="0"/>
      <c r="AAU3234" s="0"/>
      <c r="AAV3234" s="0"/>
      <c r="AAW3234" s="0"/>
      <c r="AAX3234" s="0"/>
      <c r="AAY3234" s="0"/>
      <c r="AAZ3234" s="0"/>
      <c r="ABA3234" s="0"/>
      <c r="ABB3234" s="0"/>
      <c r="ABC3234" s="0"/>
      <c r="ABD3234" s="0"/>
      <c r="ABE3234" s="0"/>
      <c r="ABF3234" s="0"/>
      <c r="ABG3234" s="0"/>
      <c r="ABH3234" s="0"/>
      <c r="ABI3234" s="0"/>
      <c r="ABJ3234" s="0"/>
      <c r="ABK3234" s="0"/>
      <c r="ABL3234" s="0"/>
      <c r="ABM3234" s="0"/>
      <c r="ABN3234" s="0"/>
      <c r="ABO3234" s="0"/>
      <c r="ABP3234" s="0"/>
      <c r="ABQ3234" s="0"/>
      <c r="ABR3234" s="0"/>
      <c r="ABS3234" s="0"/>
      <c r="ABT3234" s="0"/>
      <c r="ABU3234" s="0"/>
      <c r="ABV3234" s="0"/>
      <c r="ABW3234" s="0"/>
      <c r="ABX3234" s="0"/>
      <c r="ABY3234" s="0"/>
      <c r="ABZ3234" s="0"/>
      <c r="ACA3234" s="0"/>
      <c r="ACB3234" s="0"/>
      <c r="ACC3234" s="0"/>
      <c r="ACD3234" s="0"/>
      <c r="ACE3234" s="0"/>
      <c r="ACF3234" s="0"/>
      <c r="ACG3234" s="0"/>
      <c r="ACH3234" s="0"/>
      <c r="ACI3234" s="0"/>
      <c r="ACJ3234" s="0"/>
      <c r="ACK3234" s="0"/>
      <c r="ACL3234" s="0"/>
      <c r="ACM3234" s="0"/>
      <c r="ACN3234" s="0"/>
      <c r="ACO3234" s="0"/>
      <c r="ACP3234" s="0"/>
      <c r="ACQ3234" s="0"/>
      <c r="ACR3234" s="0"/>
      <c r="ACS3234" s="0"/>
      <c r="ACT3234" s="0"/>
      <c r="ACU3234" s="0"/>
      <c r="ACV3234" s="0"/>
      <c r="ACW3234" s="0"/>
      <c r="ACX3234" s="0"/>
      <c r="ACY3234" s="0"/>
      <c r="ACZ3234" s="0"/>
      <c r="ADA3234" s="0"/>
      <c r="ADB3234" s="0"/>
      <c r="ADC3234" s="0"/>
      <c r="ADD3234" s="0"/>
      <c r="ADE3234" s="0"/>
      <c r="ADF3234" s="0"/>
      <c r="ADG3234" s="0"/>
      <c r="ADH3234" s="0"/>
      <c r="ADI3234" s="0"/>
      <c r="ADJ3234" s="0"/>
      <c r="ADK3234" s="0"/>
      <c r="ADL3234" s="0"/>
      <c r="ADM3234" s="0"/>
      <c r="ADN3234" s="0"/>
      <c r="ADO3234" s="0"/>
      <c r="ADP3234" s="0"/>
      <c r="ADQ3234" s="0"/>
      <c r="ADR3234" s="0"/>
      <c r="ADS3234" s="0"/>
      <c r="ADT3234" s="0"/>
      <c r="ADU3234" s="0"/>
      <c r="ADV3234" s="0"/>
      <c r="ADW3234" s="0"/>
      <c r="ADX3234" s="0"/>
      <c r="ADY3234" s="0"/>
      <c r="ADZ3234" s="0"/>
      <c r="AEA3234" s="0"/>
      <c r="AEB3234" s="0"/>
      <c r="AEC3234" s="0"/>
      <c r="AED3234" s="0"/>
      <c r="AEE3234" s="0"/>
      <c r="AEF3234" s="0"/>
      <c r="AEG3234" s="0"/>
      <c r="AEH3234" s="0"/>
      <c r="AEI3234" s="0"/>
      <c r="AEJ3234" s="0"/>
      <c r="AEK3234" s="0"/>
      <c r="AEL3234" s="0"/>
      <c r="AEM3234" s="0"/>
      <c r="AEN3234" s="0"/>
      <c r="AEO3234" s="0"/>
      <c r="AEP3234" s="0"/>
      <c r="AEQ3234" s="0"/>
      <c r="AER3234" s="0"/>
      <c r="AES3234" s="0"/>
      <c r="AET3234" s="0"/>
      <c r="AEU3234" s="0"/>
      <c r="AEV3234" s="0"/>
      <c r="AEW3234" s="0"/>
      <c r="AEX3234" s="0"/>
      <c r="AEY3234" s="0"/>
      <c r="AEZ3234" s="0"/>
      <c r="AFA3234" s="0"/>
      <c r="AFB3234" s="0"/>
      <c r="AFC3234" s="0"/>
      <c r="AFD3234" s="0"/>
      <c r="AFE3234" s="0"/>
      <c r="AFF3234" s="0"/>
      <c r="AFG3234" s="0"/>
      <c r="AFH3234" s="0"/>
      <c r="AFI3234" s="0"/>
      <c r="AFJ3234" s="0"/>
      <c r="AFK3234" s="0"/>
      <c r="AFL3234" s="0"/>
      <c r="AFM3234" s="0"/>
      <c r="AFN3234" s="0"/>
      <c r="AFO3234" s="0"/>
      <c r="AFP3234" s="0"/>
      <c r="AFQ3234" s="0"/>
      <c r="AFR3234" s="0"/>
      <c r="AFS3234" s="0"/>
      <c r="AFT3234" s="0"/>
      <c r="AFU3234" s="0"/>
      <c r="AFV3234" s="0"/>
      <c r="AFW3234" s="0"/>
      <c r="AFX3234" s="0"/>
      <c r="AFY3234" s="0"/>
      <c r="AFZ3234" s="0"/>
      <c r="AGA3234" s="0"/>
      <c r="AGB3234" s="0"/>
      <c r="AGC3234" s="0"/>
      <c r="AGD3234" s="0"/>
      <c r="AGE3234" s="0"/>
      <c r="AGF3234" s="0"/>
      <c r="AGG3234" s="0"/>
      <c r="AGH3234" s="0"/>
      <c r="AGI3234" s="0"/>
      <c r="AGJ3234" s="0"/>
      <c r="AGK3234" s="0"/>
      <c r="AGL3234" s="0"/>
      <c r="AGM3234" s="0"/>
      <c r="AGN3234" s="0"/>
      <c r="AGO3234" s="0"/>
      <c r="AGP3234" s="0"/>
      <c r="AGQ3234" s="0"/>
      <c r="AGR3234" s="0"/>
      <c r="AGS3234" s="0"/>
      <c r="AGT3234" s="0"/>
      <c r="AGU3234" s="0"/>
      <c r="AGV3234" s="0"/>
      <c r="AGW3234" s="0"/>
      <c r="AGX3234" s="0"/>
      <c r="AGY3234" s="0"/>
      <c r="AGZ3234" s="0"/>
      <c r="AHA3234" s="0"/>
      <c r="AHB3234" s="0"/>
      <c r="AHC3234" s="0"/>
      <c r="AHD3234" s="0"/>
      <c r="AHE3234" s="0"/>
      <c r="AHF3234" s="0"/>
      <c r="AHG3234" s="0"/>
      <c r="AHH3234" s="0"/>
      <c r="AHI3234" s="0"/>
      <c r="AHJ3234" s="0"/>
      <c r="AHK3234" s="0"/>
      <c r="AHL3234" s="0"/>
      <c r="AHM3234" s="0"/>
      <c r="AHN3234" s="0"/>
      <c r="AHO3234" s="0"/>
      <c r="AHP3234" s="0"/>
      <c r="AHQ3234" s="0"/>
      <c r="AHR3234" s="0"/>
      <c r="AHS3234" s="0"/>
      <c r="AHT3234" s="0"/>
      <c r="AHU3234" s="0"/>
      <c r="AHV3234" s="0"/>
      <c r="AHW3234" s="0"/>
      <c r="AHX3234" s="0"/>
      <c r="AHY3234" s="0"/>
      <c r="AHZ3234" s="0"/>
      <c r="AIA3234" s="0"/>
      <c r="AIB3234" s="0"/>
      <c r="AIC3234" s="0"/>
      <c r="AID3234" s="0"/>
      <c r="AIE3234" s="0"/>
      <c r="AIF3234" s="0"/>
      <c r="AIG3234" s="0"/>
      <c r="AIH3234" s="0"/>
      <c r="AII3234" s="0"/>
      <c r="AIJ3234" s="0"/>
      <c r="AIK3234" s="0"/>
      <c r="AIL3234" s="0"/>
      <c r="AIM3234" s="0"/>
      <c r="AIN3234" s="0"/>
      <c r="AIO3234" s="0"/>
      <c r="AIP3234" s="0"/>
      <c r="AIQ3234" s="0"/>
      <c r="AIR3234" s="0"/>
      <c r="AIS3234" s="0"/>
      <c r="AIT3234" s="0"/>
      <c r="AIU3234" s="0"/>
      <c r="AIV3234" s="0"/>
      <c r="AIW3234" s="0"/>
      <c r="AIX3234" s="0"/>
      <c r="AIY3234" s="0"/>
      <c r="AIZ3234" s="0"/>
      <c r="AJA3234" s="0"/>
      <c r="AJB3234" s="0"/>
      <c r="AJC3234" s="0"/>
      <c r="AJD3234" s="0"/>
      <c r="AJE3234" s="0"/>
      <c r="AJF3234" s="0"/>
      <c r="AJG3234" s="0"/>
      <c r="AJH3234" s="0"/>
      <c r="AJI3234" s="0"/>
      <c r="AJJ3234" s="0"/>
      <c r="AJK3234" s="0"/>
      <c r="AJL3234" s="0"/>
      <c r="AJM3234" s="0"/>
      <c r="AJN3234" s="0"/>
      <c r="AJO3234" s="0"/>
      <c r="AJP3234" s="0"/>
      <c r="AJQ3234" s="0"/>
      <c r="AJR3234" s="0"/>
      <c r="AJS3234" s="0"/>
      <c r="AJT3234" s="0"/>
      <c r="AJU3234" s="0"/>
      <c r="AJV3234" s="0"/>
      <c r="AJW3234" s="0"/>
      <c r="AJX3234" s="0"/>
      <c r="AJY3234" s="0"/>
      <c r="AJZ3234" s="0"/>
      <c r="AKA3234" s="0"/>
      <c r="AKB3234" s="0"/>
      <c r="AKC3234" s="0"/>
      <c r="AKD3234" s="0"/>
      <c r="AKE3234" s="0"/>
      <c r="AKF3234" s="0"/>
      <c r="AKG3234" s="0"/>
      <c r="AKH3234" s="0"/>
      <c r="AKI3234" s="0"/>
      <c r="AKJ3234" s="0"/>
      <c r="AKK3234" s="0"/>
      <c r="AKL3234" s="0"/>
      <c r="AKM3234" s="0"/>
      <c r="AKN3234" s="0"/>
      <c r="AKO3234" s="0"/>
      <c r="AKP3234" s="0"/>
      <c r="AKQ3234" s="0"/>
      <c r="AKR3234" s="0"/>
      <c r="AKS3234" s="0"/>
      <c r="AKT3234" s="0"/>
      <c r="AKU3234" s="0"/>
      <c r="AKV3234" s="0"/>
      <c r="AKW3234" s="0"/>
      <c r="AKX3234" s="0"/>
      <c r="AKY3234" s="0"/>
      <c r="AKZ3234" s="0"/>
      <c r="ALA3234" s="0"/>
      <c r="ALB3234" s="0"/>
      <c r="ALC3234" s="0"/>
      <c r="ALD3234" s="0"/>
      <c r="ALE3234" s="0"/>
      <c r="ALF3234" s="0"/>
      <c r="ALG3234" s="0"/>
      <c r="ALH3234" s="0"/>
      <c r="ALI3234" s="0"/>
      <c r="ALJ3234" s="0"/>
      <c r="ALK3234" s="0"/>
      <c r="ALL3234" s="0"/>
      <c r="ALM3234" s="0"/>
      <c r="ALN3234" s="0"/>
      <c r="ALO3234" s="0"/>
      <c r="ALP3234" s="0"/>
      <c r="ALQ3234" s="0"/>
      <c r="ALR3234" s="0"/>
      <c r="ALS3234" s="0"/>
      <c r="ALT3234" s="0"/>
      <c r="ALU3234" s="0"/>
      <c r="ALV3234" s="0"/>
      <c r="ALW3234" s="0"/>
      <c r="ALX3234" s="0"/>
      <c r="ALY3234" s="0"/>
      <c r="ALZ3234" s="0"/>
      <c r="AMA3234" s="0"/>
      <c r="AMB3234" s="0"/>
      <c r="AMC3234" s="0"/>
      <c r="AMD3234" s="0"/>
      <c r="AME3234" s="0"/>
      <c r="AMF3234" s="0"/>
      <c r="AMG3234" s="0"/>
      <c r="AMH3234" s="0"/>
      <c r="AMI3234" s="0"/>
    </row>
    <row r="3235" customFormat="false" ht="12.75" hidden="false" customHeight="false" outlineLevel="0" collapsed="false">
      <c r="A3235" s="1" t="s">
        <v>3475</v>
      </c>
      <c r="C3235" s="27" t="s">
        <v>3480</v>
      </c>
      <c r="D3235" s="27" t="s">
        <v>20</v>
      </c>
      <c r="E3235" s="97"/>
      <c r="F3235" s="31"/>
      <c r="G3235" s="27"/>
      <c r="H3235" s="30" t="s">
        <v>168</v>
      </c>
      <c r="I3235" s="31" t="n">
        <v>1.63</v>
      </c>
      <c r="J3235" s="31" t="s">
        <v>3437</v>
      </c>
      <c r="BM3235" s="0"/>
      <c r="BN3235" s="0"/>
      <c r="BO3235" s="0"/>
      <c r="BP3235" s="0"/>
      <c r="BQ3235" s="0"/>
      <c r="BR3235" s="0"/>
      <c r="BS3235" s="0"/>
      <c r="BT3235" s="0"/>
      <c r="BU3235" s="0"/>
      <c r="BV3235" s="0"/>
      <c r="BW3235" s="0"/>
      <c r="BX3235" s="0"/>
      <c r="BY3235" s="0"/>
      <c r="BZ3235" s="0"/>
      <c r="CA3235" s="0"/>
      <c r="CB3235" s="0"/>
      <c r="CC3235" s="0"/>
      <c r="CD3235" s="0"/>
      <c r="CE3235" s="0"/>
      <c r="CF3235" s="0"/>
      <c r="CG3235" s="0"/>
      <c r="CH3235" s="0"/>
      <c r="CI3235" s="0"/>
      <c r="CJ3235" s="0"/>
      <c r="CK3235" s="0"/>
      <c r="CL3235" s="0"/>
      <c r="CM3235" s="0"/>
      <c r="CN3235" s="0"/>
      <c r="CO3235" s="0"/>
      <c r="CP3235" s="0"/>
      <c r="CQ3235" s="0"/>
      <c r="CR3235" s="0"/>
      <c r="CS3235" s="0"/>
      <c r="CT3235" s="0"/>
      <c r="CU3235" s="0"/>
      <c r="CV3235" s="0"/>
      <c r="CW3235" s="0"/>
      <c r="CX3235" s="0"/>
      <c r="CY3235" s="0"/>
      <c r="CZ3235" s="0"/>
      <c r="DA3235" s="0"/>
      <c r="DB3235" s="0"/>
      <c r="DC3235" s="0"/>
      <c r="DD3235" s="0"/>
      <c r="DE3235" s="0"/>
      <c r="DF3235" s="0"/>
      <c r="DG3235" s="0"/>
      <c r="DH3235" s="0"/>
      <c r="DI3235" s="0"/>
      <c r="DJ3235" s="0"/>
      <c r="DK3235" s="0"/>
      <c r="DL3235" s="0"/>
      <c r="DM3235" s="0"/>
      <c r="DN3235" s="0"/>
      <c r="DO3235" s="0"/>
      <c r="DP3235" s="0"/>
      <c r="DQ3235" s="0"/>
      <c r="DR3235" s="0"/>
      <c r="DS3235" s="0"/>
      <c r="DT3235" s="0"/>
      <c r="DU3235" s="0"/>
      <c r="DV3235" s="0"/>
      <c r="DW3235" s="0"/>
      <c r="DX3235" s="0"/>
      <c r="DY3235" s="0"/>
      <c r="DZ3235" s="0"/>
      <c r="EA3235" s="0"/>
      <c r="EB3235" s="0"/>
      <c r="EC3235" s="0"/>
      <c r="ED3235" s="0"/>
      <c r="EE3235" s="0"/>
      <c r="EF3235" s="0"/>
      <c r="EG3235" s="0"/>
      <c r="EH3235" s="0"/>
      <c r="EI3235" s="0"/>
      <c r="EJ3235" s="0"/>
      <c r="EK3235" s="0"/>
      <c r="EL3235" s="0"/>
      <c r="EM3235" s="0"/>
      <c r="EN3235" s="0"/>
      <c r="EO3235" s="0"/>
      <c r="EP3235" s="0"/>
      <c r="EQ3235" s="0"/>
      <c r="ER3235" s="0"/>
      <c r="ES3235" s="0"/>
      <c r="ET3235" s="0"/>
      <c r="EU3235" s="0"/>
      <c r="EV3235" s="0"/>
      <c r="EW3235" s="0"/>
      <c r="EX3235" s="0"/>
      <c r="EY3235" s="0"/>
      <c r="EZ3235" s="0"/>
      <c r="FA3235" s="0"/>
      <c r="FB3235" s="0"/>
      <c r="FC3235" s="0"/>
      <c r="FD3235" s="0"/>
      <c r="FE3235" s="0"/>
      <c r="FF3235" s="0"/>
      <c r="FG3235" s="0"/>
      <c r="FH3235" s="0"/>
      <c r="FI3235" s="0"/>
      <c r="FJ3235" s="0"/>
      <c r="FK3235" s="0"/>
      <c r="FL3235" s="0"/>
      <c r="FM3235" s="0"/>
      <c r="FN3235" s="0"/>
      <c r="FO3235" s="0"/>
      <c r="FP3235" s="0"/>
      <c r="FQ3235" s="0"/>
      <c r="FR3235" s="0"/>
      <c r="FS3235" s="0"/>
      <c r="FT3235" s="0"/>
      <c r="FU3235" s="0"/>
      <c r="FV3235" s="0"/>
      <c r="FW3235" s="0"/>
      <c r="FX3235" s="0"/>
      <c r="FY3235" s="0"/>
      <c r="FZ3235" s="0"/>
      <c r="GA3235" s="0"/>
      <c r="GB3235" s="0"/>
      <c r="GC3235" s="0"/>
      <c r="GD3235" s="0"/>
      <c r="GE3235" s="0"/>
      <c r="GF3235" s="0"/>
      <c r="GG3235" s="0"/>
      <c r="GH3235" s="0"/>
      <c r="GI3235" s="0"/>
      <c r="GJ3235" s="0"/>
      <c r="GK3235" s="0"/>
      <c r="GL3235" s="0"/>
      <c r="GM3235" s="0"/>
      <c r="GN3235" s="0"/>
      <c r="GO3235" s="0"/>
      <c r="GP3235" s="0"/>
      <c r="GQ3235" s="0"/>
      <c r="GR3235" s="0"/>
      <c r="GS3235" s="0"/>
      <c r="GT3235" s="0"/>
      <c r="GU3235" s="0"/>
      <c r="GV3235" s="0"/>
      <c r="GW3235" s="0"/>
      <c r="GX3235" s="0"/>
      <c r="GY3235" s="0"/>
      <c r="GZ3235" s="0"/>
      <c r="HA3235" s="0"/>
      <c r="HB3235" s="0"/>
      <c r="HC3235" s="0"/>
      <c r="HD3235" s="0"/>
      <c r="HE3235" s="0"/>
      <c r="HF3235" s="0"/>
      <c r="HG3235" s="0"/>
      <c r="HH3235" s="0"/>
      <c r="HI3235" s="0"/>
      <c r="HJ3235" s="0"/>
      <c r="HK3235" s="0"/>
      <c r="HL3235" s="0"/>
      <c r="HM3235" s="0"/>
      <c r="HN3235" s="0"/>
      <c r="HO3235" s="0"/>
      <c r="HP3235" s="0"/>
      <c r="HQ3235" s="0"/>
      <c r="HR3235" s="0"/>
      <c r="HS3235" s="0"/>
      <c r="HT3235" s="0"/>
      <c r="HU3235" s="0"/>
      <c r="HV3235" s="0"/>
      <c r="HW3235" s="0"/>
      <c r="HX3235" s="0"/>
      <c r="HY3235" s="0"/>
      <c r="HZ3235" s="0"/>
      <c r="IA3235" s="0"/>
      <c r="IB3235" s="0"/>
      <c r="IC3235" s="0"/>
      <c r="ID3235" s="0"/>
      <c r="IE3235" s="0"/>
      <c r="IF3235" s="0"/>
      <c r="IG3235" s="0"/>
      <c r="IH3235" s="0"/>
      <c r="II3235" s="0"/>
      <c r="IJ3235" s="0"/>
      <c r="IK3235" s="0"/>
      <c r="IL3235" s="0"/>
      <c r="IM3235" s="0"/>
      <c r="IN3235" s="0"/>
      <c r="IO3235" s="0"/>
      <c r="IP3235" s="0"/>
      <c r="IQ3235" s="0"/>
      <c r="IR3235" s="0"/>
      <c r="IS3235" s="0"/>
      <c r="IT3235" s="0"/>
      <c r="IU3235" s="0"/>
      <c r="IV3235" s="0"/>
      <c r="IW3235" s="0"/>
      <c r="IX3235" s="0"/>
      <c r="IY3235" s="0"/>
      <c r="IZ3235" s="0"/>
      <c r="JA3235" s="0"/>
      <c r="JB3235" s="0"/>
      <c r="JC3235" s="0"/>
      <c r="JD3235" s="0"/>
      <c r="JE3235" s="0"/>
      <c r="JF3235" s="0"/>
      <c r="JG3235" s="0"/>
      <c r="JH3235" s="0"/>
      <c r="JI3235" s="0"/>
      <c r="JJ3235" s="0"/>
      <c r="JK3235" s="0"/>
      <c r="JL3235" s="0"/>
      <c r="JM3235" s="0"/>
      <c r="JN3235" s="0"/>
      <c r="JO3235" s="0"/>
      <c r="JP3235" s="0"/>
      <c r="JQ3235" s="0"/>
      <c r="JR3235" s="0"/>
      <c r="JS3235" s="0"/>
      <c r="JT3235" s="0"/>
      <c r="JU3235" s="0"/>
      <c r="JV3235" s="0"/>
      <c r="JW3235" s="0"/>
      <c r="JX3235" s="0"/>
      <c r="JY3235" s="0"/>
      <c r="JZ3235" s="0"/>
      <c r="KA3235" s="0"/>
      <c r="KB3235" s="0"/>
      <c r="KC3235" s="0"/>
      <c r="KD3235" s="0"/>
      <c r="KE3235" s="0"/>
      <c r="KF3235" s="0"/>
      <c r="KG3235" s="0"/>
      <c r="KH3235" s="0"/>
      <c r="KI3235" s="0"/>
      <c r="KJ3235" s="0"/>
      <c r="KK3235" s="0"/>
      <c r="KL3235" s="0"/>
      <c r="KM3235" s="0"/>
      <c r="KN3235" s="0"/>
      <c r="KO3235" s="0"/>
      <c r="KP3235" s="0"/>
      <c r="KQ3235" s="0"/>
      <c r="KR3235" s="0"/>
      <c r="KS3235" s="0"/>
      <c r="KT3235" s="0"/>
      <c r="KU3235" s="0"/>
      <c r="KV3235" s="0"/>
      <c r="KW3235" s="0"/>
      <c r="KX3235" s="0"/>
      <c r="KY3235" s="0"/>
      <c r="KZ3235" s="0"/>
      <c r="LA3235" s="0"/>
      <c r="LB3235" s="0"/>
      <c r="LC3235" s="0"/>
      <c r="LD3235" s="0"/>
      <c r="LE3235" s="0"/>
      <c r="LF3235" s="0"/>
      <c r="LG3235" s="0"/>
      <c r="LH3235" s="0"/>
      <c r="LI3235" s="0"/>
      <c r="LJ3235" s="0"/>
      <c r="LK3235" s="0"/>
      <c r="LL3235" s="0"/>
      <c r="LM3235" s="0"/>
      <c r="LN3235" s="0"/>
      <c r="LO3235" s="0"/>
      <c r="LP3235" s="0"/>
      <c r="LQ3235" s="0"/>
      <c r="LR3235" s="0"/>
      <c r="LS3235" s="0"/>
      <c r="LT3235" s="0"/>
      <c r="LU3235" s="0"/>
      <c r="LV3235" s="0"/>
      <c r="LW3235" s="0"/>
      <c r="LX3235" s="0"/>
      <c r="LY3235" s="0"/>
      <c r="LZ3235" s="0"/>
      <c r="MA3235" s="0"/>
      <c r="MB3235" s="0"/>
      <c r="MC3235" s="0"/>
      <c r="MD3235" s="0"/>
      <c r="ME3235" s="0"/>
      <c r="MF3235" s="0"/>
      <c r="MG3235" s="0"/>
      <c r="MH3235" s="0"/>
      <c r="MI3235" s="0"/>
      <c r="MJ3235" s="0"/>
      <c r="MK3235" s="0"/>
      <c r="ML3235" s="0"/>
      <c r="MM3235" s="0"/>
      <c r="MN3235" s="0"/>
      <c r="MO3235" s="0"/>
      <c r="MP3235" s="0"/>
      <c r="MQ3235" s="0"/>
      <c r="MR3235" s="0"/>
      <c r="MS3235" s="0"/>
      <c r="MT3235" s="0"/>
      <c r="MU3235" s="0"/>
      <c r="MV3235" s="0"/>
      <c r="MW3235" s="0"/>
      <c r="MX3235" s="0"/>
      <c r="MY3235" s="0"/>
      <c r="MZ3235" s="0"/>
      <c r="NA3235" s="0"/>
      <c r="NB3235" s="0"/>
      <c r="NC3235" s="0"/>
      <c r="ND3235" s="0"/>
      <c r="NE3235" s="0"/>
      <c r="NF3235" s="0"/>
      <c r="NG3235" s="0"/>
      <c r="NH3235" s="0"/>
      <c r="NI3235" s="0"/>
      <c r="NJ3235" s="0"/>
      <c r="NK3235" s="0"/>
      <c r="NL3235" s="0"/>
      <c r="NM3235" s="0"/>
      <c r="NN3235" s="0"/>
      <c r="NO3235" s="0"/>
      <c r="NP3235" s="0"/>
      <c r="NQ3235" s="0"/>
      <c r="NR3235" s="0"/>
      <c r="NS3235" s="0"/>
      <c r="NT3235" s="0"/>
      <c r="NU3235" s="0"/>
      <c r="NV3235" s="0"/>
      <c r="NW3235" s="0"/>
      <c r="NX3235" s="0"/>
      <c r="NY3235" s="0"/>
      <c r="NZ3235" s="0"/>
      <c r="OA3235" s="0"/>
      <c r="OB3235" s="0"/>
      <c r="OC3235" s="0"/>
      <c r="OD3235" s="0"/>
      <c r="OE3235" s="0"/>
      <c r="OF3235" s="0"/>
      <c r="OG3235" s="0"/>
      <c r="OH3235" s="0"/>
      <c r="OI3235" s="0"/>
      <c r="OJ3235" s="0"/>
      <c r="OK3235" s="0"/>
      <c r="OL3235" s="0"/>
      <c r="OM3235" s="0"/>
      <c r="ON3235" s="0"/>
      <c r="OO3235" s="0"/>
      <c r="OP3235" s="0"/>
      <c r="OQ3235" s="0"/>
      <c r="OR3235" s="0"/>
      <c r="OS3235" s="0"/>
      <c r="OT3235" s="0"/>
      <c r="OU3235" s="0"/>
      <c r="OV3235" s="0"/>
      <c r="OW3235" s="0"/>
      <c r="OX3235" s="0"/>
      <c r="OY3235" s="0"/>
      <c r="OZ3235" s="0"/>
      <c r="PA3235" s="0"/>
      <c r="PB3235" s="0"/>
      <c r="PC3235" s="0"/>
      <c r="PD3235" s="0"/>
      <c r="PE3235" s="0"/>
      <c r="PF3235" s="0"/>
      <c r="PG3235" s="0"/>
      <c r="PH3235" s="0"/>
      <c r="PI3235" s="0"/>
      <c r="PJ3235" s="0"/>
      <c r="PK3235" s="0"/>
      <c r="PL3235" s="0"/>
      <c r="PM3235" s="0"/>
      <c r="PN3235" s="0"/>
      <c r="PO3235" s="0"/>
      <c r="PP3235" s="0"/>
      <c r="PQ3235" s="0"/>
      <c r="PR3235" s="0"/>
      <c r="PS3235" s="0"/>
      <c r="PT3235" s="0"/>
      <c r="PU3235" s="0"/>
      <c r="PV3235" s="0"/>
      <c r="PW3235" s="0"/>
      <c r="PX3235" s="0"/>
      <c r="PY3235" s="0"/>
      <c r="PZ3235" s="0"/>
      <c r="QA3235" s="0"/>
      <c r="QB3235" s="0"/>
      <c r="QC3235" s="0"/>
      <c r="QD3235" s="0"/>
      <c r="QE3235" s="0"/>
      <c r="QF3235" s="0"/>
      <c r="QG3235" s="0"/>
      <c r="QH3235" s="0"/>
      <c r="QI3235" s="0"/>
      <c r="QJ3235" s="0"/>
      <c r="QK3235" s="0"/>
      <c r="QL3235" s="0"/>
      <c r="QM3235" s="0"/>
      <c r="QN3235" s="0"/>
      <c r="QO3235" s="0"/>
      <c r="QP3235" s="0"/>
      <c r="QQ3235" s="0"/>
      <c r="QR3235" s="0"/>
      <c r="QS3235" s="0"/>
      <c r="QT3235" s="0"/>
      <c r="QU3235" s="0"/>
      <c r="QV3235" s="0"/>
      <c r="QW3235" s="0"/>
      <c r="QX3235" s="0"/>
      <c r="QY3235" s="0"/>
      <c r="QZ3235" s="0"/>
      <c r="RA3235" s="0"/>
      <c r="RB3235" s="0"/>
      <c r="RC3235" s="0"/>
      <c r="RD3235" s="0"/>
      <c r="RE3235" s="0"/>
      <c r="RF3235" s="0"/>
      <c r="RG3235" s="0"/>
      <c r="RH3235" s="0"/>
      <c r="RI3235" s="0"/>
      <c r="RJ3235" s="0"/>
      <c r="RK3235" s="0"/>
      <c r="RL3235" s="0"/>
      <c r="RM3235" s="0"/>
      <c r="RN3235" s="0"/>
      <c r="RO3235" s="0"/>
      <c r="RP3235" s="0"/>
      <c r="RQ3235" s="0"/>
      <c r="RR3235" s="0"/>
      <c r="RS3235" s="0"/>
      <c r="RT3235" s="0"/>
      <c r="RU3235" s="0"/>
      <c r="RV3235" s="0"/>
      <c r="RW3235" s="0"/>
      <c r="RX3235" s="0"/>
      <c r="RY3235" s="0"/>
      <c r="RZ3235" s="0"/>
      <c r="SA3235" s="0"/>
      <c r="SB3235" s="0"/>
      <c r="SC3235" s="0"/>
      <c r="SD3235" s="0"/>
      <c r="SE3235" s="0"/>
      <c r="SF3235" s="0"/>
      <c r="SG3235" s="0"/>
      <c r="SH3235" s="0"/>
      <c r="SI3235" s="0"/>
      <c r="SJ3235" s="0"/>
      <c r="SK3235" s="0"/>
      <c r="SL3235" s="0"/>
      <c r="SM3235" s="0"/>
      <c r="SN3235" s="0"/>
      <c r="SO3235" s="0"/>
      <c r="SP3235" s="0"/>
      <c r="SQ3235" s="0"/>
      <c r="SR3235" s="0"/>
      <c r="SS3235" s="0"/>
      <c r="ST3235" s="0"/>
      <c r="SU3235" s="0"/>
      <c r="SV3235" s="0"/>
      <c r="SW3235" s="0"/>
      <c r="SX3235" s="0"/>
      <c r="SY3235" s="0"/>
      <c r="SZ3235" s="0"/>
      <c r="TA3235" s="0"/>
      <c r="TB3235" s="0"/>
      <c r="TC3235" s="0"/>
      <c r="TD3235" s="0"/>
      <c r="TE3235" s="0"/>
      <c r="TF3235" s="0"/>
      <c r="TG3235" s="0"/>
      <c r="TH3235" s="0"/>
      <c r="TI3235" s="0"/>
      <c r="TJ3235" s="0"/>
      <c r="TK3235" s="0"/>
      <c r="TL3235" s="0"/>
      <c r="TM3235" s="0"/>
      <c r="TN3235" s="0"/>
      <c r="TO3235" s="0"/>
      <c r="TP3235" s="0"/>
      <c r="TQ3235" s="0"/>
      <c r="TR3235" s="0"/>
      <c r="TS3235" s="0"/>
      <c r="TT3235" s="0"/>
      <c r="TU3235" s="0"/>
      <c r="TV3235" s="0"/>
      <c r="TW3235" s="0"/>
      <c r="TX3235" s="0"/>
      <c r="TY3235" s="0"/>
      <c r="TZ3235" s="0"/>
      <c r="UA3235" s="0"/>
      <c r="UB3235" s="0"/>
      <c r="UC3235" s="0"/>
      <c r="UD3235" s="0"/>
      <c r="UE3235" s="0"/>
      <c r="UF3235" s="0"/>
      <c r="UG3235" s="0"/>
      <c r="UH3235" s="0"/>
      <c r="UI3235" s="0"/>
      <c r="UJ3235" s="0"/>
      <c r="UK3235" s="0"/>
      <c r="UL3235" s="0"/>
      <c r="UM3235" s="0"/>
      <c r="UN3235" s="0"/>
      <c r="UO3235" s="0"/>
      <c r="UP3235" s="0"/>
      <c r="UQ3235" s="0"/>
      <c r="UR3235" s="0"/>
      <c r="US3235" s="0"/>
      <c r="UT3235" s="0"/>
      <c r="UU3235" s="0"/>
      <c r="UV3235" s="0"/>
      <c r="UW3235" s="0"/>
      <c r="UX3235" s="0"/>
      <c r="UY3235" s="0"/>
      <c r="UZ3235" s="0"/>
      <c r="VA3235" s="0"/>
      <c r="VB3235" s="0"/>
      <c r="VC3235" s="0"/>
      <c r="VD3235" s="0"/>
      <c r="VE3235" s="0"/>
      <c r="VF3235" s="0"/>
      <c r="VG3235" s="0"/>
      <c r="VH3235" s="0"/>
      <c r="VI3235" s="0"/>
      <c r="VJ3235" s="0"/>
      <c r="VK3235" s="0"/>
      <c r="VL3235" s="0"/>
      <c r="VM3235" s="0"/>
      <c r="VN3235" s="0"/>
      <c r="VO3235" s="0"/>
      <c r="VP3235" s="0"/>
      <c r="VQ3235" s="0"/>
      <c r="VR3235" s="0"/>
      <c r="VS3235" s="0"/>
      <c r="VT3235" s="0"/>
      <c r="VU3235" s="0"/>
      <c r="VV3235" s="0"/>
      <c r="VW3235" s="0"/>
      <c r="VX3235" s="0"/>
      <c r="VY3235" s="0"/>
      <c r="VZ3235" s="0"/>
      <c r="WA3235" s="0"/>
      <c r="WB3235" s="0"/>
      <c r="WC3235" s="0"/>
      <c r="WD3235" s="0"/>
      <c r="WE3235" s="0"/>
      <c r="WF3235" s="0"/>
      <c r="WG3235" s="0"/>
      <c r="WH3235" s="0"/>
      <c r="WI3235" s="0"/>
      <c r="WJ3235" s="0"/>
      <c r="WK3235" s="0"/>
      <c r="WL3235" s="0"/>
      <c r="WM3235" s="0"/>
      <c r="WN3235" s="0"/>
      <c r="WO3235" s="0"/>
      <c r="WP3235" s="0"/>
      <c r="WQ3235" s="0"/>
      <c r="WR3235" s="0"/>
      <c r="WS3235" s="0"/>
      <c r="WT3235" s="0"/>
      <c r="WU3235" s="0"/>
      <c r="WV3235" s="0"/>
      <c r="WW3235" s="0"/>
      <c r="WX3235" s="0"/>
      <c r="WY3235" s="0"/>
      <c r="WZ3235" s="0"/>
      <c r="XA3235" s="0"/>
      <c r="XB3235" s="0"/>
      <c r="XC3235" s="0"/>
      <c r="XD3235" s="0"/>
      <c r="XE3235" s="0"/>
      <c r="XF3235" s="0"/>
      <c r="XG3235" s="0"/>
      <c r="XH3235" s="0"/>
      <c r="XI3235" s="0"/>
      <c r="XJ3235" s="0"/>
      <c r="XK3235" s="0"/>
      <c r="XL3235" s="0"/>
      <c r="XM3235" s="0"/>
      <c r="XN3235" s="0"/>
      <c r="XO3235" s="0"/>
      <c r="XP3235" s="0"/>
      <c r="XQ3235" s="0"/>
      <c r="XR3235" s="0"/>
      <c r="XS3235" s="0"/>
      <c r="XT3235" s="0"/>
      <c r="XU3235" s="0"/>
      <c r="XV3235" s="0"/>
      <c r="XW3235" s="0"/>
      <c r="XX3235" s="0"/>
      <c r="XY3235" s="0"/>
      <c r="XZ3235" s="0"/>
      <c r="YA3235" s="0"/>
      <c r="YB3235" s="0"/>
      <c r="YC3235" s="0"/>
      <c r="YD3235" s="0"/>
      <c r="YE3235" s="0"/>
      <c r="YF3235" s="0"/>
      <c r="YG3235" s="0"/>
      <c r="YH3235" s="0"/>
      <c r="YI3235" s="0"/>
      <c r="YJ3235" s="0"/>
      <c r="YK3235" s="0"/>
      <c r="YL3235" s="0"/>
      <c r="YM3235" s="0"/>
      <c r="YN3235" s="0"/>
      <c r="YO3235" s="0"/>
      <c r="YP3235" s="0"/>
      <c r="YQ3235" s="0"/>
      <c r="YR3235" s="0"/>
      <c r="YS3235" s="0"/>
      <c r="YT3235" s="0"/>
      <c r="YU3235" s="0"/>
      <c r="YV3235" s="0"/>
      <c r="YW3235" s="0"/>
      <c r="YX3235" s="0"/>
      <c r="YY3235" s="0"/>
      <c r="YZ3235" s="0"/>
      <c r="ZA3235" s="0"/>
      <c r="ZB3235" s="0"/>
      <c r="ZC3235" s="0"/>
      <c r="ZD3235" s="0"/>
      <c r="ZE3235" s="0"/>
      <c r="ZF3235" s="0"/>
      <c r="ZG3235" s="0"/>
      <c r="ZH3235" s="0"/>
      <c r="ZI3235" s="0"/>
      <c r="ZJ3235" s="0"/>
      <c r="ZK3235" s="0"/>
      <c r="ZL3235" s="0"/>
      <c r="ZM3235" s="0"/>
      <c r="ZN3235" s="0"/>
      <c r="ZO3235" s="0"/>
      <c r="ZP3235" s="0"/>
      <c r="ZQ3235" s="0"/>
      <c r="ZR3235" s="0"/>
      <c r="ZS3235" s="0"/>
      <c r="ZT3235" s="0"/>
      <c r="ZU3235" s="0"/>
      <c r="ZV3235" s="0"/>
      <c r="ZW3235" s="0"/>
      <c r="ZX3235" s="0"/>
      <c r="ZY3235" s="0"/>
      <c r="ZZ3235" s="0"/>
      <c r="AAA3235" s="0"/>
      <c r="AAB3235" s="0"/>
      <c r="AAC3235" s="0"/>
      <c r="AAD3235" s="0"/>
      <c r="AAE3235" s="0"/>
      <c r="AAF3235" s="0"/>
      <c r="AAG3235" s="0"/>
      <c r="AAH3235" s="0"/>
      <c r="AAI3235" s="0"/>
      <c r="AAJ3235" s="0"/>
      <c r="AAK3235" s="0"/>
      <c r="AAL3235" s="0"/>
      <c r="AAM3235" s="0"/>
      <c r="AAN3235" s="0"/>
      <c r="AAO3235" s="0"/>
      <c r="AAP3235" s="0"/>
      <c r="AAQ3235" s="0"/>
      <c r="AAR3235" s="0"/>
      <c r="AAS3235" s="0"/>
      <c r="AAT3235" s="0"/>
      <c r="AAU3235" s="0"/>
      <c r="AAV3235" s="0"/>
      <c r="AAW3235" s="0"/>
      <c r="AAX3235" s="0"/>
      <c r="AAY3235" s="0"/>
      <c r="AAZ3235" s="0"/>
      <c r="ABA3235" s="0"/>
      <c r="ABB3235" s="0"/>
      <c r="ABC3235" s="0"/>
      <c r="ABD3235" s="0"/>
      <c r="ABE3235" s="0"/>
      <c r="ABF3235" s="0"/>
      <c r="ABG3235" s="0"/>
      <c r="ABH3235" s="0"/>
      <c r="ABI3235" s="0"/>
      <c r="ABJ3235" s="0"/>
      <c r="ABK3235" s="0"/>
      <c r="ABL3235" s="0"/>
      <c r="ABM3235" s="0"/>
      <c r="ABN3235" s="0"/>
      <c r="ABO3235" s="0"/>
      <c r="ABP3235" s="0"/>
      <c r="ABQ3235" s="0"/>
      <c r="ABR3235" s="0"/>
      <c r="ABS3235" s="0"/>
      <c r="ABT3235" s="0"/>
      <c r="ABU3235" s="0"/>
      <c r="ABV3235" s="0"/>
      <c r="ABW3235" s="0"/>
      <c r="ABX3235" s="0"/>
      <c r="ABY3235" s="0"/>
      <c r="ABZ3235" s="0"/>
      <c r="ACA3235" s="0"/>
      <c r="ACB3235" s="0"/>
      <c r="ACC3235" s="0"/>
      <c r="ACD3235" s="0"/>
      <c r="ACE3235" s="0"/>
      <c r="ACF3235" s="0"/>
      <c r="ACG3235" s="0"/>
      <c r="ACH3235" s="0"/>
      <c r="ACI3235" s="0"/>
      <c r="ACJ3235" s="0"/>
      <c r="ACK3235" s="0"/>
      <c r="ACL3235" s="0"/>
      <c r="ACM3235" s="0"/>
      <c r="ACN3235" s="0"/>
      <c r="ACO3235" s="0"/>
      <c r="ACP3235" s="0"/>
      <c r="ACQ3235" s="0"/>
      <c r="ACR3235" s="0"/>
      <c r="ACS3235" s="0"/>
      <c r="ACT3235" s="0"/>
      <c r="ACU3235" s="0"/>
      <c r="ACV3235" s="0"/>
      <c r="ACW3235" s="0"/>
      <c r="ACX3235" s="0"/>
      <c r="ACY3235" s="0"/>
      <c r="ACZ3235" s="0"/>
      <c r="ADA3235" s="0"/>
      <c r="ADB3235" s="0"/>
      <c r="ADC3235" s="0"/>
      <c r="ADD3235" s="0"/>
      <c r="ADE3235" s="0"/>
      <c r="ADF3235" s="0"/>
      <c r="ADG3235" s="0"/>
      <c r="ADH3235" s="0"/>
      <c r="ADI3235" s="0"/>
      <c r="ADJ3235" s="0"/>
      <c r="ADK3235" s="0"/>
      <c r="ADL3235" s="0"/>
      <c r="ADM3235" s="0"/>
      <c r="ADN3235" s="0"/>
      <c r="ADO3235" s="0"/>
      <c r="ADP3235" s="0"/>
      <c r="ADQ3235" s="0"/>
      <c r="ADR3235" s="0"/>
      <c r="ADS3235" s="0"/>
      <c r="ADT3235" s="0"/>
      <c r="ADU3235" s="0"/>
      <c r="ADV3235" s="0"/>
      <c r="ADW3235" s="0"/>
      <c r="ADX3235" s="0"/>
      <c r="ADY3235" s="0"/>
      <c r="ADZ3235" s="0"/>
      <c r="AEA3235" s="0"/>
      <c r="AEB3235" s="0"/>
      <c r="AEC3235" s="0"/>
      <c r="AED3235" s="0"/>
      <c r="AEE3235" s="0"/>
      <c r="AEF3235" s="0"/>
      <c r="AEG3235" s="0"/>
      <c r="AEH3235" s="0"/>
      <c r="AEI3235" s="0"/>
      <c r="AEJ3235" s="0"/>
      <c r="AEK3235" s="0"/>
      <c r="AEL3235" s="0"/>
      <c r="AEM3235" s="0"/>
      <c r="AEN3235" s="0"/>
      <c r="AEO3235" s="0"/>
      <c r="AEP3235" s="0"/>
      <c r="AEQ3235" s="0"/>
      <c r="AER3235" s="0"/>
      <c r="AES3235" s="0"/>
      <c r="AET3235" s="0"/>
      <c r="AEU3235" s="0"/>
      <c r="AEV3235" s="0"/>
      <c r="AEW3235" s="0"/>
      <c r="AEX3235" s="0"/>
      <c r="AEY3235" s="0"/>
      <c r="AEZ3235" s="0"/>
      <c r="AFA3235" s="0"/>
      <c r="AFB3235" s="0"/>
      <c r="AFC3235" s="0"/>
      <c r="AFD3235" s="0"/>
      <c r="AFE3235" s="0"/>
      <c r="AFF3235" s="0"/>
      <c r="AFG3235" s="0"/>
      <c r="AFH3235" s="0"/>
      <c r="AFI3235" s="0"/>
      <c r="AFJ3235" s="0"/>
      <c r="AFK3235" s="0"/>
      <c r="AFL3235" s="0"/>
      <c r="AFM3235" s="0"/>
      <c r="AFN3235" s="0"/>
      <c r="AFO3235" s="0"/>
      <c r="AFP3235" s="0"/>
      <c r="AFQ3235" s="0"/>
      <c r="AFR3235" s="0"/>
      <c r="AFS3235" s="0"/>
      <c r="AFT3235" s="0"/>
      <c r="AFU3235" s="0"/>
      <c r="AFV3235" s="0"/>
      <c r="AFW3235" s="0"/>
      <c r="AFX3235" s="0"/>
      <c r="AFY3235" s="0"/>
      <c r="AFZ3235" s="0"/>
      <c r="AGA3235" s="0"/>
      <c r="AGB3235" s="0"/>
      <c r="AGC3235" s="0"/>
      <c r="AGD3235" s="0"/>
      <c r="AGE3235" s="0"/>
      <c r="AGF3235" s="0"/>
      <c r="AGG3235" s="0"/>
      <c r="AGH3235" s="0"/>
      <c r="AGI3235" s="0"/>
      <c r="AGJ3235" s="0"/>
      <c r="AGK3235" s="0"/>
      <c r="AGL3235" s="0"/>
      <c r="AGM3235" s="0"/>
      <c r="AGN3235" s="0"/>
      <c r="AGO3235" s="0"/>
      <c r="AGP3235" s="0"/>
      <c r="AGQ3235" s="0"/>
      <c r="AGR3235" s="0"/>
      <c r="AGS3235" s="0"/>
      <c r="AGT3235" s="0"/>
      <c r="AGU3235" s="0"/>
      <c r="AGV3235" s="0"/>
      <c r="AGW3235" s="0"/>
      <c r="AGX3235" s="0"/>
      <c r="AGY3235" s="0"/>
      <c r="AGZ3235" s="0"/>
      <c r="AHA3235" s="0"/>
      <c r="AHB3235" s="0"/>
      <c r="AHC3235" s="0"/>
      <c r="AHD3235" s="0"/>
      <c r="AHE3235" s="0"/>
      <c r="AHF3235" s="0"/>
      <c r="AHG3235" s="0"/>
      <c r="AHH3235" s="0"/>
      <c r="AHI3235" s="0"/>
      <c r="AHJ3235" s="0"/>
      <c r="AHK3235" s="0"/>
      <c r="AHL3235" s="0"/>
      <c r="AHM3235" s="0"/>
      <c r="AHN3235" s="0"/>
      <c r="AHO3235" s="0"/>
      <c r="AHP3235" s="0"/>
      <c r="AHQ3235" s="0"/>
      <c r="AHR3235" s="0"/>
      <c r="AHS3235" s="0"/>
      <c r="AHT3235" s="0"/>
      <c r="AHU3235" s="0"/>
      <c r="AHV3235" s="0"/>
      <c r="AHW3235" s="0"/>
      <c r="AHX3235" s="0"/>
      <c r="AHY3235" s="0"/>
      <c r="AHZ3235" s="0"/>
      <c r="AIA3235" s="0"/>
      <c r="AIB3235" s="0"/>
      <c r="AIC3235" s="0"/>
      <c r="AID3235" s="0"/>
      <c r="AIE3235" s="0"/>
      <c r="AIF3235" s="0"/>
      <c r="AIG3235" s="0"/>
      <c r="AIH3235" s="0"/>
      <c r="AII3235" s="0"/>
      <c r="AIJ3235" s="0"/>
      <c r="AIK3235" s="0"/>
      <c r="AIL3235" s="0"/>
      <c r="AIM3235" s="0"/>
      <c r="AIN3235" s="0"/>
      <c r="AIO3235" s="0"/>
      <c r="AIP3235" s="0"/>
      <c r="AIQ3235" s="0"/>
      <c r="AIR3235" s="0"/>
      <c r="AIS3235" s="0"/>
      <c r="AIT3235" s="0"/>
      <c r="AIU3235" s="0"/>
      <c r="AIV3235" s="0"/>
      <c r="AIW3235" s="0"/>
      <c r="AIX3235" s="0"/>
      <c r="AIY3235" s="0"/>
      <c r="AIZ3235" s="0"/>
      <c r="AJA3235" s="0"/>
      <c r="AJB3235" s="0"/>
      <c r="AJC3235" s="0"/>
      <c r="AJD3235" s="0"/>
      <c r="AJE3235" s="0"/>
      <c r="AJF3235" s="0"/>
      <c r="AJG3235" s="0"/>
      <c r="AJH3235" s="0"/>
      <c r="AJI3235" s="0"/>
      <c r="AJJ3235" s="0"/>
      <c r="AJK3235" s="0"/>
      <c r="AJL3235" s="0"/>
      <c r="AJM3235" s="0"/>
      <c r="AJN3235" s="0"/>
      <c r="AJO3235" s="0"/>
      <c r="AJP3235" s="0"/>
      <c r="AJQ3235" s="0"/>
      <c r="AJR3235" s="0"/>
      <c r="AJS3235" s="0"/>
      <c r="AJT3235" s="0"/>
      <c r="AJU3235" s="0"/>
      <c r="AJV3235" s="0"/>
      <c r="AJW3235" s="0"/>
      <c r="AJX3235" s="0"/>
      <c r="AJY3235" s="0"/>
      <c r="AJZ3235" s="0"/>
      <c r="AKA3235" s="0"/>
      <c r="AKB3235" s="0"/>
      <c r="AKC3235" s="0"/>
      <c r="AKD3235" s="0"/>
      <c r="AKE3235" s="0"/>
      <c r="AKF3235" s="0"/>
      <c r="AKG3235" s="0"/>
      <c r="AKH3235" s="0"/>
      <c r="AKI3235" s="0"/>
      <c r="AKJ3235" s="0"/>
      <c r="AKK3235" s="0"/>
      <c r="AKL3235" s="0"/>
      <c r="AKM3235" s="0"/>
      <c r="AKN3235" s="0"/>
      <c r="AKO3235" s="0"/>
      <c r="AKP3235" s="0"/>
      <c r="AKQ3235" s="0"/>
      <c r="AKR3235" s="0"/>
      <c r="AKS3235" s="0"/>
      <c r="AKT3235" s="0"/>
      <c r="AKU3235" s="0"/>
      <c r="AKV3235" s="0"/>
      <c r="AKW3235" s="0"/>
      <c r="AKX3235" s="0"/>
      <c r="AKY3235" s="0"/>
      <c r="AKZ3235" s="0"/>
      <c r="ALA3235" s="0"/>
      <c r="ALB3235" s="0"/>
      <c r="ALC3235" s="0"/>
      <c r="ALD3235" s="0"/>
      <c r="ALE3235" s="0"/>
      <c r="ALF3235" s="0"/>
      <c r="ALG3235" s="0"/>
      <c r="ALH3235" s="0"/>
      <c r="ALI3235" s="0"/>
      <c r="ALJ3235" s="0"/>
      <c r="ALK3235" s="0"/>
      <c r="ALL3235" s="0"/>
      <c r="ALM3235" s="0"/>
      <c r="ALN3235" s="0"/>
      <c r="ALO3235" s="0"/>
      <c r="ALP3235" s="0"/>
      <c r="ALQ3235" s="0"/>
      <c r="ALR3235" s="0"/>
      <c r="ALS3235" s="0"/>
      <c r="ALT3235" s="0"/>
      <c r="ALU3235" s="0"/>
      <c r="ALV3235" s="0"/>
      <c r="ALW3235" s="0"/>
      <c r="ALX3235" s="0"/>
      <c r="ALY3235" s="0"/>
      <c r="ALZ3235" s="0"/>
      <c r="AMA3235" s="0"/>
      <c r="AMB3235" s="0"/>
      <c r="AMC3235" s="0"/>
      <c r="AMD3235" s="0"/>
      <c r="AME3235" s="0"/>
      <c r="AMF3235" s="0"/>
      <c r="AMG3235" s="0"/>
      <c r="AMH3235" s="0"/>
      <c r="AMI3235" s="0"/>
    </row>
    <row r="3236" customFormat="false" ht="12.75" hidden="false" customHeight="false" outlineLevel="0" collapsed="false">
      <c r="A3236" s="1" t="s">
        <v>3475</v>
      </c>
      <c r="C3236" s="27" t="s">
        <v>3481</v>
      </c>
      <c r="D3236" s="27" t="s">
        <v>13</v>
      </c>
      <c r="E3236" s="97"/>
      <c r="F3236" s="31"/>
      <c r="G3236" s="27"/>
      <c r="H3236" s="30" t="s">
        <v>168</v>
      </c>
      <c r="I3236" s="31" t="n">
        <v>2.46</v>
      </c>
      <c r="J3236" s="31" t="s">
        <v>3437</v>
      </c>
      <c r="BM3236" s="0"/>
      <c r="BN3236" s="0"/>
      <c r="BO3236" s="0"/>
      <c r="BP3236" s="0"/>
      <c r="BQ3236" s="0"/>
      <c r="BR3236" s="0"/>
      <c r="BS3236" s="0"/>
      <c r="BT3236" s="0"/>
      <c r="BU3236" s="0"/>
      <c r="BV3236" s="0"/>
      <c r="BW3236" s="0"/>
      <c r="BX3236" s="0"/>
      <c r="BY3236" s="0"/>
      <c r="BZ3236" s="0"/>
      <c r="CA3236" s="0"/>
      <c r="CB3236" s="0"/>
      <c r="CC3236" s="0"/>
      <c r="CD3236" s="0"/>
      <c r="CE3236" s="0"/>
      <c r="CF3236" s="0"/>
      <c r="CG3236" s="0"/>
      <c r="CH3236" s="0"/>
      <c r="CI3236" s="0"/>
      <c r="CJ3236" s="0"/>
      <c r="CK3236" s="0"/>
      <c r="CL3236" s="0"/>
      <c r="CM3236" s="0"/>
      <c r="CN3236" s="0"/>
      <c r="CO3236" s="0"/>
      <c r="CP3236" s="0"/>
      <c r="CQ3236" s="0"/>
      <c r="CR3236" s="0"/>
      <c r="CS3236" s="0"/>
      <c r="CT3236" s="0"/>
      <c r="CU3236" s="0"/>
      <c r="CV3236" s="0"/>
      <c r="CW3236" s="0"/>
      <c r="CX3236" s="0"/>
      <c r="CY3236" s="0"/>
      <c r="CZ3236" s="0"/>
      <c r="DA3236" s="0"/>
      <c r="DB3236" s="0"/>
      <c r="DC3236" s="0"/>
      <c r="DD3236" s="0"/>
      <c r="DE3236" s="0"/>
      <c r="DF3236" s="0"/>
      <c r="DG3236" s="0"/>
      <c r="DH3236" s="0"/>
      <c r="DI3236" s="0"/>
      <c r="DJ3236" s="0"/>
      <c r="DK3236" s="0"/>
      <c r="DL3236" s="0"/>
      <c r="DM3236" s="0"/>
      <c r="DN3236" s="0"/>
      <c r="DO3236" s="0"/>
      <c r="DP3236" s="0"/>
      <c r="DQ3236" s="0"/>
      <c r="DR3236" s="0"/>
      <c r="DS3236" s="0"/>
      <c r="DT3236" s="0"/>
      <c r="DU3236" s="0"/>
      <c r="DV3236" s="0"/>
      <c r="DW3236" s="0"/>
      <c r="DX3236" s="0"/>
      <c r="DY3236" s="0"/>
      <c r="DZ3236" s="0"/>
      <c r="EA3236" s="0"/>
      <c r="EB3236" s="0"/>
      <c r="EC3236" s="0"/>
      <c r="ED3236" s="0"/>
      <c r="EE3236" s="0"/>
      <c r="EF3236" s="0"/>
      <c r="EG3236" s="0"/>
      <c r="EH3236" s="0"/>
      <c r="EI3236" s="0"/>
      <c r="EJ3236" s="0"/>
      <c r="EK3236" s="0"/>
      <c r="EL3236" s="0"/>
      <c r="EM3236" s="0"/>
      <c r="EN3236" s="0"/>
      <c r="EO3236" s="0"/>
      <c r="EP3236" s="0"/>
      <c r="EQ3236" s="0"/>
      <c r="ER3236" s="0"/>
      <c r="ES3236" s="0"/>
      <c r="ET3236" s="0"/>
      <c r="EU3236" s="0"/>
      <c r="EV3236" s="0"/>
      <c r="EW3236" s="0"/>
      <c r="EX3236" s="0"/>
      <c r="EY3236" s="0"/>
      <c r="EZ3236" s="0"/>
      <c r="FA3236" s="0"/>
      <c r="FB3236" s="0"/>
      <c r="FC3236" s="0"/>
      <c r="FD3236" s="0"/>
      <c r="FE3236" s="0"/>
      <c r="FF3236" s="0"/>
      <c r="FG3236" s="0"/>
      <c r="FH3236" s="0"/>
      <c r="FI3236" s="0"/>
      <c r="FJ3236" s="0"/>
      <c r="FK3236" s="0"/>
      <c r="FL3236" s="0"/>
      <c r="FM3236" s="0"/>
      <c r="FN3236" s="0"/>
      <c r="FO3236" s="0"/>
      <c r="FP3236" s="0"/>
      <c r="FQ3236" s="0"/>
      <c r="FR3236" s="0"/>
      <c r="FS3236" s="0"/>
      <c r="FT3236" s="0"/>
      <c r="FU3236" s="0"/>
      <c r="FV3236" s="0"/>
      <c r="FW3236" s="0"/>
      <c r="FX3236" s="0"/>
      <c r="FY3236" s="0"/>
      <c r="FZ3236" s="0"/>
      <c r="GA3236" s="0"/>
      <c r="GB3236" s="0"/>
      <c r="GC3236" s="0"/>
      <c r="GD3236" s="0"/>
      <c r="GE3236" s="0"/>
      <c r="GF3236" s="0"/>
      <c r="GG3236" s="0"/>
      <c r="GH3236" s="0"/>
      <c r="GI3236" s="0"/>
      <c r="GJ3236" s="0"/>
      <c r="GK3236" s="0"/>
      <c r="GL3236" s="0"/>
      <c r="GM3236" s="0"/>
      <c r="GN3236" s="0"/>
      <c r="GO3236" s="0"/>
      <c r="GP3236" s="0"/>
      <c r="GQ3236" s="0"/>
      <c r="GR3236" s="0"/>
      <c r="GS3236" s="0"/>
      <c r="GT3236" s="0"/>
      <c r="GU3236" s="0"/>
      <c r="GV3236" s="0"/>
      <c r="GW3236" s="0"/>
      <c r="GX3236" s="0"/>
      <c r="GY3236" s="0"/>
      <c r="GZ3236" s="0"/>
      <c r="HA3236" s="0"/>
      <c r="HB3236" s="0"/>
      <c r="HC3236" s="0"/>
      <c r="HD3236" s="0"/>
      <c r="HE3236" s="0"/>
      <c r="HF3236" s="0"/>
      <c r="HG3236" s="0"/>
      <c r="HH3236" s="0"/>
      <c r="HI3236" s="0"/>
      <c r="HJ3236" s="0"/>
      <c r="HK3236" s="0"/>
      <c r="HL3236" s="0"/>
      <c r="HM3236" s="0"/>
      <c r="HN3236" s="0"/>
      <c r="HO3236" s="0"/>
      <c r="HP3236" s="0"/>
      <c r="HQ3236" s="0"/>
      <c r="HR3236" s="0"/>
      <c r="HS3236" s="0"/>
      <c r="HT3236" s="0"/>
      <c r="HU3236" s="0"/>
      <c r="HV3236" s="0"/>
      <c r="HW3236" s="0"/>
      <c r="HX3236" s="0"/>
      <c r="HY3236" s="0"/>
      <c r="HZ3236" s="0"/>
      <c r="IA3236" s="0"/>
      <c r="IB3236" s="0"/>
      <c r="IC3236" s="0"/>
      <c r="ID3236" s="0"/>
      <c r="IE3236" s="0"/>
      <c r="IF3236" s="0"/>
      <c r="IG3236" s="0"/>
      <c r="IH3236" s="0"/>
      <c r="II3236" s="0"/>
      <c r="IJ3236" s="0"/>
      <c r="IK3236" s="0"/>
      <c r="IL3236" s="0"/>
      <c r="IM3236" s="0"/>
      <c r="IN3236" s="0"/>
      <c r="IO3236" s="0"/>
      <c r="IP3236" s="0"/>
      <c r="IQ3236" s="0"/>
      <c r="IR3236" s="0"/>
      <c r="IS3236" s="0"/>
      <c r="IT3236" s="0"/>
      <c r="IU3236" s="0"/>
      <c r="IV3236" s="0"/>
      <c r="IW3236" s="0"/>
      <c r="IX3236" s="0"/>
      <c r="IY3236" s="0"/>
      <c r="IZ3236" s="0"/>
      <c r="JA3236" s="0"/>
      <c r="JB3236" s="0"/>
      <c r="JC3236" s="0"/>
      <c r="JD3236" s="0"/>
      <c r="JE3236" s="0"/>
      <c r="JF3236" s="0"/>
      <c r="JG3236" s="0"/>
      <c r="JH3236" s="0"/>
      <c r="JI3236" s="0"/>
      <c r="JJ3236" s="0"/>
      <c r="JK3236" s="0"/>
      <c r="JL3236" s="0"/>
      <c r="JM3236" s="0"/>
      <c r="JN3236" s="0"/>
      <c r="JO3236" s="0"/>
      <c r="JP3236" s="0"/>
      <c r="JQ3236" s="0"/>
      <c r="JR3236" s="0"/>
      <c r="JS3236" s="0"/>
      <c r="JT3236" s="0"/>
      <c r="JU3236" s="0"/>
      <c r="JV3236" s="0"/>
      <c r="JW3236" s="0"/>
      <c r="JX3236" s="0"/>
      <c r="JY3236" s="0"/>
      <c r="JZ3236" s="0"/>
      <c r="KA3236" s="0"/>
      <c r="KB3236" s="0"/>
      <c r="KC3236" s="0"/>
      <c r="KD3236" s="0"/>
      <c r="KE3236" s="0"/>
      <c r="KF3236" s="0"/>
      <c r="KG3236" s="0"/>
      <c r="KH3236" s="0"/>
      <c r="KI3236" s="0"/>
      <c r="KJ3236" s="0"/>
      <c r="KK3236" s="0"/>
      <c r="KL3236" s="0"/>
      <c r="KM3236" s="0"/>
      <c r="KN3236" s="0"/>
      <c r="KO3236" s="0"/>
      <c r="KP3236" s="0"/>
      <c r="KQ3236" s="0"/>
      <c r="KR3236" s="0"/>
      <c r="KS3236" s="0"/>
      <c r="KT3236" s="0"/>
      <c r="KU3236" s="0"/>
      <c r="KV3236" s="0"/>
      <c r="KW3236" s="0"/>
      <c r="KX3236" s="0"/>
      <c r="KY3236" s="0"/>
      <c r="KZ3236" s="0"/>
      <c r="LA3236" s="0"/>
      <c r="LB3236" s="0"/>
      <c r="LC3236" s="0"/>
      <c r="LD3236" s="0"/>
      <c r="LE3236" s="0"/>
      <c r="LF3236" s="0"/>
      <c r="LG3236" s="0"/>
      <c r="LH3236" s="0"/>
      <c r="LI3236" s="0"/>
      <c r="LJ3236" s="0"/>
      <c r="LK3236" s="0"/>
      <c r="LL3236" s="0"/>
      <c r="LM3236" s="0"/>
      <c r="LN3236" s="0"/>
      <c r="LO3236" s="0"/>
      <c r="LP3236" s="0"/>
      <c r="LQ3236" s="0"/>
      <c r="LR3236" s="0"/>
      <c r="LS3236" s="0"/>
      <c r="LT3236" s="0"/>
      <c r="LU3236" s="0"/>
      <c r="LV3236" s="0"/>
      <c r="LW3236" s="0"/>
      <c r="LX3236" s="0"/>
      <c r="LY3236" s="0"/>
      <c r="LZ3236" s="0"/>
      <c r="MA3236" s="0"/>
      <c r="MB3236" s="0"/>
      <c r="MC3236" s="0"/>
      <c r="MD3236" s="0"/>
      <c r="ME3236" s="0"/>
      <c r="MF3236" s="0"/>
      <c r="MG3236" s="0"/>
      <c r="MH3236" s="0"/>
      <c r="MI3236" s="0"/>
      <c r="MJ3236" s="0"/>
      <c r="MK3236" s="0"/>
      <c r="ML3236" s="0"/>
      <c r="MM3236" s="0"/>
      <c r="MN3236" s="0"/>
      <c r="MO3236" s="0"/>
      <c r="MP3236" s="0"/>
      <c r="MQ3236" s="0"/>
      <c r="MR3236" s="0"/>
      <c r="MS3236" s="0"/>
      <c r="MT3236" s="0"/>
      <c r="MU3236" s="0"/>
      <c r="MV3236" s="0"/>
      <c r="MW3236" s="0"/>
      <c r="MX3236" s="0"/>
      <c r="MY3236" s="0"/>
      <c r="MZ3236" s="0"/>
      <c r="NA3236" s="0"/>
      <c r="NB3236" s="0"/>
      <c r="NC3236" s="0"/>
      <c r="ND3236" s="0"/>
      <c r="NE3236" s="0"/>
      <c r="NF3236" s="0"/>
      <c r="NG3236" s="0"/>
      <c r="NH3236" s="0"/>
      <c r="NI3236" s="0"/>
      <c r="NJ3236" s="0"/>
      <c r="NK3236" s="0"/>
      <c r="NL3236" s="0"/>
      <c r="NM3236" s="0"/>
      <c r="NN3236" s="0"/>
      <c r="NO3236" s="0"/>
      <c r="NP3236" s="0"/>
      <c r="NQ3236" s="0"/>
      <c r="NR3236" s="0"/>
      <c r="NS3236" s="0"/>
      <c r="NT3236" s="0"/>
      <c r="NU3236" s="0"/>
      <c r="NV3236" s="0"/>
      <c r="NW3236" s="0"/>
      <c r="NX3236" s="0"/>
      <c r="NY3236" s="0"/>
      <c r="NZ3236" s="0"/>
      <c r="OA3236" s="0"/>
      <c r="OB3236" s="0"/>
      <c r="OC3236" s="0"/>
      <c r="OD3236" s="0"/>
      <c r="OE3236" s="0"/>
      <c r="OF3236" s="0"/>
      <c r="OG3236" s="0"/>
      <c r="OH3236" s="0"/>
      <c r="OI3236" s="0"/>
      <c r="OJ3236" s="0"/>
      <c r="OK3236" s="0"/>
      <c r="OL3236" s="0"/>
      <c r="OM3236" s="0"/>
      <c r="ON3236" s="0"/>
      <c r="OO3236" s="0"/>
      <c r="OP3236" s="0"/>
      <c r="OQ3236" s="0"/>
      <c r="OR3236" s="0"/>
      <c r="OS3236" s="0"/>
      <c r="OT3236" s="0"/>
      <c r="OU3236" s="0"/>
      <c r="OV3236" s="0"/>
      <c r="OW3236" s="0"/>
      <c r="OX3236" s="0"/>
      <c r="OY3236" s="0"/>
      <c r="OZ3236" s="0"/>
      <c r="PA3236" s="0"/>
      <c r="PB3236" s="0"/>
      <c r="PC3236" s="0"/>
      <c r="PD3236" s="0"/>
      <c r="PE3236" s="0"/>
      <c r="PF3236" s="0"/>
      <c r="PG3236" s="0"/>
      <c r="PH3236" s="0"/>
      <c r="PI3236" s="0"/>
      <c r="PJ3236" s="0"/>
      <c r="PK3236" s="0"/>
      <c r="PL3236" s="0"/>
      <c r="PM3236" s="0"/>
      <c r="PN3236" s="0"/>
      <c r="PO3236" s="0"/>
      <c r="PP3236" s="0"/>
      <c r="PQ3236" s="0"/>
      <c r="PR3236" s="0"/>
      <c r="PS3236" s="0"/>
      <c r="PT3236" s="0"/>
      <c r="PU3236" s="0"/>
      <c r="PV3236" s="0"/>
      <c r="PW3236" s="0"/>
      <c r="PX3236" s="0"/>
      <c r="PY3236" s="0"/>
      <c r="PZ3236" s="0"/>
      <c r="QA3236" s="0"/>
      <c r="QB3236" s="0"/>
      <c r="QC3236" s="0"/>
      <c r="QD3236" s="0"/>
      <c r="QE3236" s="0"/>
      <c r="QF3236" s="0"/>
      <c r="QG3236" s="0"/>
      <c r="QH3236" s="0"/>
      <c r="QI3236" s="0"/>
      <c r="QJ3236" s="0"/>
      <c r="QK3236" s="0"/>
      <c r="QL3236" s="0"/>
      <c r="QM3236" s="0"/>
      <c r="QN3236" s="0"/>
      <c r="QO3236" s="0"/>
      <c r="QP3236" s="0"/>
      <c r="QQ3236" s="0"/>
      <c r="QR3236" s="0"/>
      <c r="QS3236" s="0"/>
      <c r="QT3236" s="0"/>
      <c r="QU3236" s="0"/>
      <c r="QV3236" s="0"/>
      <c r="QW3236" s="0"/>
      <c r="QX3236" s="0"/>
      <c r="QY3236" s="0"/>
      <c r="QZ3236" s="0"/>
      <c r="RA3236" s="0"/>
      <c r="RB3236" s="0"/>
      <c r="RC3236" s="0"/>
      <c r="RD3236" s="0"/>
      <c r="RE3236" s="0"/>
      <c r="RF3236" s="0"/>
      <c r="RG3236" s="0"/>
      <c r="RH3236" s="0"/>
      <c r="RI3236" s="0"/>
      <c r="RJ3236" s="0"/>
      <c r="RK3236" s="0"/>
      <c r="RL3236" s="0"/>
      <c r="RM3236" s="0"/>
      <c r="RN3236" s="0"/>
      <c r="RO3236" s="0"/>
      <c r="RP3236" s="0"/>
      <c r="RQ3236" s="0"/>
      <c r="RR3236" s="0"/>
      <c r="RS3236" s="0"/>
      <c r="RT3236" s="0"/>
      <c r="RU3236" s="0"/>
      <c r="RV3236" s="0"/>
      <c r="RW3236" s="0"/>
      <c r="RX3236" s="0"/>
      <c r="RY3236" s="0"/>
      <c r="RZ3236" s="0"/>
      <c r="SA3236" s="0"/>
      <c r="SB3236" s="0"/>
      <c r="SC3236" s="0"/>
      <c r="SD3236" s="0"/>
      <c r="SE3236" s="0"/>
      <c r="SF3236" s="0"/>
      <c r="SG3236" s="0"/>
      <c r="SH3236" s="0"/>
      <c r="SI3236" s="0"/>
      <c r="SJ3236" s="0"/>
      <c r="SK3236" s="0"/>
      <c r="SL3236" s="0"/>
      <c r="SM3236" s="0"/>
      <c r="SN3236" s="0"/>
      <c r="SO3236" s="0"/>
      <c r="SP3236" s="0"/>
      <c r="SQ3236" s="0"/>
      <c r="SR3236" s="0"/>
      <c r="SS3236" s="0"/>
      <c r="ST3236" s="0"/>
      <c r="SU3236" s="0"/>
      <c r="SV3236" s="0"/>
      <c r="SW3236" s="0"/>
      <c r="SX3236" s="0"/>
      <c r="SY3236" s="0"/>
      <c r="SZ3236" s="0"/>
      <c r="TA3236" s="0"/>
      <c r="TB3236" s="0"/>
      <c r="TC3236" s="0"/>
      <c r="TD3236" s="0"/>
      <c r="TE3236" s="0"/>
      <c r="TF3236" s="0"/>
      <c r="TG3236" s="0"/>
      <c r="TH3236" s="0"/>
      <c r="TI3236" s="0"/>
      <c r="TJ3236" s="0"/>
      <c r="TK3236" s="0"/>
      <c r="TL3236" s="0"/>
      <c r="TM3236" s="0"/>
      <c r="TN3236" s="0"/>
      <c r="TO3236" s="0"/>
      <c r="TP3236" s="0"/>
      <c r="TQ3236" s="0"/>
      <c r="TR3236" s="0"/>
      <c r="TS3236" s="0"/>
      <c r="TT3236" s="0"/>
      <c r="TU3236" s="0"/>
      <c r="TV3236" s="0"/>
      <c r="TW3236" s="0"/>
      <c r="TX3236" s="0"/>
      <c r="TY3236" s="0"/>
      <c r="TZ3236" s="0"/>
      <c r="UA3236" s="0"/>
      <c r="UB3236" s="0"/>
      <c r="UC3236" s="0"/>
      <c r="UD3236" s="0"/>
      <c r="UE3236" s="0"/>
      <c r="UF3236" s="0"/>
      <c r="UG3236" s="0"/>
      <c r="UH3236" s="0"/>
      <c r="UI3236" s="0"/>
      <c r="UJ3236" s="0"/>
      <c r="UK3236" s="0"/>
      <c r="UL3236" s="0"/>
      <c r="UM3236" s="0"/>
      <c r="UN3236" s="0"/>
      <c r="UO3236" s="0"/>
      <c r="UP3236" s="0"/>
      <c r="UQ3236" s="0"/>
      <c r="UR3236" s="0"/>
      <c r="US3236" s="0"/>
      <c r="UT3236" s="0"/>
      <c r="UU3236" s="0"/>
      <c r="UV3236" s="0"/>
      <c r="UW3236" s="0"/>
      <c r="UX3236" s="0"/>
      <c r="UY3236" s="0"/>
      <c r="UZ3236" s="0"/>
      <c r="VA3236" s="0"/>
      <c r="VB3236" s="0"/>
      <c r="VC3236" s="0"/>
      <c r="VD3236" s="0"/>
      <c r="VE3236" s="0"/>
      <c r="VF3236" s="0"/>
      <c r="VG3236" s="0"/>
      <c r="VH3236" s="0"/>
      <c r="VI3236" s="0"/>
      <c r="VJ3236" s="0"/>
      <c r="VK3236" s="0"/>
      <c r="VL3236" s="0"/>
      <c r="VM3236" s="0"/>
      <c r="VN3236" s="0"/>
      <c r="VO3236" s="0"/>
      <c r="VP3236" s="0"/>
      <c r="VQ3236" s="0"/>
      <c r="VR3236" s="0"/>
      <c r="VS3236" s="0"/>
      <c r="VT3236" s="0"/>
      <c r="VU3236" s="0"/>
      <c r="VV3236" s="0"/>
      <c r="VW3236" s="0"/>
      <c r="VX3236" s="0"/>
      <c r="VY3236" s="0"/>
      <c r="VZ3236" s="0"/>
      <c r="WA3236" s="0"/>
      <c r="WB3236" s="0"/>
      <c r="WC3236" s="0"/>
      <c r="WD3236" s="0"/>
      <c r="WE3236" s="0"/>
      <c r="WF3236" s="0"/>
      <c r="WG3236" s="0"/>
      <c r="WH3236" s="0"/>
      <c r="WI3236" s="0"/>
      <c r="WJ3236" s="0"/>
      <c r="WK3236" s="0"/>
      <c r="WL3236" s="0"/>
      <c r="WM3236" s="0"/>
      <c r="WN3236" s="0"/>
      <c r="WO3236" s="0"/>
      <c r="WP3236" s="0"/>
      <c r="WQ3236" s="0"/>
      <c r="WR3236" s="0"/>
      <c r="WS3236" s="0"/>
      <c r="WT3236" s="0"/>
      <c r="WU3236" s="0"/>
      <c r="WV3236" s="0"/>
      <c r="WW3236" s="0"/>
      <c r="WX3236" s="0"/>
      <c r="WY3236" s="0"/>
      <c r="WZ3236" s="0"/>
      <c r="XA3236" s="0"/>
      <c r="XB3236" s="0"/>
      <c r="XC3236" s="0"/>
      <c r="XD3236" s="0"/>
      <c r="XE3236" s="0"/>
      <c r="XF3236" s="0"/>
      <c r="XG3236" s="0"/>
      <c r="XH3236" s="0"/>
      <c r="XI3236" s="0"/>
      <c r="XJ3236" s="0"/>
      <c r="XK3236" s="0"/>
      <c r="XL3236" s="0"/>
      <c r="XM3236" s="0"/>
      <c r="XN3236" s="0"/>
      <c r="XO3236" s="0"/>
      <c r="XP3236" s="0"/>
      <c r="XQ3236" s="0"/>
      <c r="XR3236" s="0"/>
      <c r="XS3236" s="0"/>
      <c r="XT3236" s="0"/>
      <c r="XU3236" s="0"/>
      <c r="XV3236" s="0"/>
      <c r="XW3236" s="0"/>
      <c r="XX3236" s="0"/>
      <c r="XY3236" s="0"/>
      <c r="XZ3236" s="0"/>
      <c r="YA3236" s="0"/>
      <c r="YB3236" s="0"/>
      <c r="YC3236" s="0"/>
      <c r="YD3236" s="0"/>
      <c r="YE3236" s="0"/>
      <c r="YF3236" s="0"/>
      <c r="YG3236" s="0"/>
      <c r="YH3236" s="0"/>
      <c r="YI3236" s="0"/>
      <c r="YJ3236" s="0"/>
      <c r="YK3236" s="0"/>
      <c r="YL3236" s="0"/>
      <c r="YM3236" s="0"/>
      <c r="YN3236" s="0"/>
      <c r="YO3236" s="0"/>
      <c r="YP3236" s="0"/>
      <c r="YQ3236" s="0"/>
      <c r="YR3236" s="0"/>
      <c r="YS3236" s="0"/>
      <c r="YT3236" s="0"/>
      <c r="YU3236" s="0"/>
      <c r="YV3236" s="0"/>
      <c r="YW3236" s="0"/>
      <c r="YX3236" s="0"/>
      <c r="YY3236" s="0"/>
      <c r="YZ3236" s="0"/>
      <c r="ZA3236" s="0"/>
      <c r="ZB3236" s="0"/>
      <c r="ZC3236" s="0"/>
      <c r="ZD3236" s="0"/>
      <c r="ZE3236" s="0"/>
      <c r="ZF3236" s="0"/>
      <c r="ZG3236" s="0"/>
      <c r="ZH3236" s="0"/>
      <c r="ZI3236" s="0"/>
      <c r="ZJ3236" s="0"/>
      <c r="ZK3236" s="0"/>
      <c r="ZL3236" s="0"/>
      <c r="ZM3236" s="0"/>
      <c r="ZN3236" s="0"/>
      <c r="ZO3236" s="0"/>
      <c r="ZP3236" s="0"/>
      <c r="ZQ3236" s="0"/>
      <c r="ZR3236" s="0"/>
      <c r="ZS3236" s="0"/>
      <c r="ZT3236" s="0"/>
      <c r="ZU3236" s="0"/>
      <c r="ZV3236" s="0"/>
      <c r="ZW3236" s="0"/>
      <c r="ZX3236" s="0"/>
      <c r="ZY3236" s="0"/>
      <c r="ZZ3236" s="0"/>
      <c r="AAA3236" s="0"/>
      <c r="AAB3236" s="0"/>
      <c r="AAC3236" s="0"/>
      <c r="AAD3236" s="0"/>
      <c r="AAE3236" s="0"/>
      <c r="AAF3236" s="0"/>
      <c r="AAG3236" s="0"/>
      <c r="AAH3236" s="0"/>
      <c r="AAI3236" s="0"/>
      <c r="AAJ3236" s="0"/>
      <c r="AAK3236" s="0"/>
      <c r="AAL3236" s="0"/>
      <c r="AAM3236" s="0"/>
      <c r="AAN3236" s="0"/>
      <c r="AAO3236" s="0"/>
      <c r="AAP3236" s="0"/>
      <c r="AAQ3236" s="0"/>
      <c r="AAR3236" s="0"/>
      <c r="AAS3236" s="0"/>
      <c r="AAT3236" s="0"/>
      <c r="AAU3236" s="0"/>
      <c r="AAV3236" s="0"/>
      <c r="AAW3236" s="0"/>
      <c r="AAX3236" s="0"/>
      <c r="AAY3236" s="0"/>
      <c r="AAZ3236" s="0"/>
      <c r="ABA3236" s="0"/>
      <c r="ABB3236" s="0"/>
      <c r="ABC3236" s="0"/>
      <c r="ABD3236" s="0"/>
      <c r="ABE3236" s="0"/>
      <c r="ABF3236" s="0"/>
      <c r="ABG3236" s="0"/>
      <c r="ABH3236" s="0"/>
      <c r="ABI3236" s="0"/>
      <c r="ABJ3236" s="0"/>
      <c r="ABK3236" s="0"/>
      <c r="ABL3236" s="0"/>
      <c r="ABM3236" s="0"/>
      <c r="ABN3236" s="0"/>
      <c r="ABO3236" s="0"/>
      <c r="ABP3236" s="0"/>
      <c r="ABQ3236" s="0"/>
      <c r="ABR3236" s="0"/>
      <c r="ABS3236" s="0"/>
      <c r="ABT3236" s="0"/>
      <c r="ABU3236" s="0"/>
      <c r="ABV3236" s="0"/>
      <c r="ABW3236" s="0"/>
      <c r="ABX3236" s="0"/>
      <c r="ABY3236" s="0"/>
      <c r="ABZ3236" s="0"/>
      <c r="ACA3236" s="0"/>
      <c r="ACB3236" s="0"/>
      <c r="ACC3236" s="0"/>
      <c r="ACD3236" s="0"/>
      <c r="ACE3236" s="0"/>
      <c r="ACF3236" s="0"/>
      <c r="ACG3236" s="0"/>
      <c r="ACH3236" s="0"/>
      <c r="ACI3236" s="0"/>
      <c r="ACJ3236" s="0"/>
      <c r="ACK3236" s="0"/>
      <c r="ACL3236" s="0"/>
      <c r="ACM3236" s="0"/>
      <c r="ACN3236" s="0"/>
      <c r="ACO3236" s="0"/>
      <c r="ACP3236" s="0"/>
      <c r="ACQ3236" s="0"/>
      <c r="ACR3236" s="0"/>
      <c r="ACS3236" s="0"/>
      <c r="ACT3236" s="0"/>
      <c r="ACU3236" s="0"/>
      <c r="ACV3236" s="0"/>
      <c r="ACW3236" s="0"/>
      <c r="ACX3236" s="0"/>
      <c r="ACY3236" s="0"/>
      <c r="ACZ3236" s="0"/>
      <c r="ADA3236" s="0"/>
      <c r="ADB3236" s="0"/>
      <c r="ADC3236" s="0"/>
      <c r="ADD3236" s="0"/>
      <c r="ADE3236" s="0"/>
      <c r="ADF3236" s="0"/>
      <c r="ADG3236" s="0"/>
      <c r="ADH3236" s="0"/>
      <c r="ADI3236" s="0"/>
      <c r="ADJ3236" s="0"/>
      <c r="ADK3236" s="0"/>
      <c r="ADL3236" s="0"/>
      <c r="ADM3236" s="0"/>
      <c r="ADN3236" s="0"/>
      <c r="ADO3236" s="0"/>
      <c r="ADP3236" s="0"/>
      <c r="ADQ3236" s="0"/>
      <c r="ADR3236" s="0"/>
      <c r="ADS3236" s="0"/>
      <c r="ADT3236" s="0"/>
      <c r="ADU3236" s="0"/>
      <c r="ADV3236" s="0"/>
      <c r="ADW3236" s="0"/>
      <c r="ADX3236" s="0"/>
      <c r="ADY3236" s="0"/>
      <c r="ADZ3236" s="0"/>
      <c r="AEA3236" s="0"/>
      <c r="AEB3236" s="0"/>
      <c r="AEC3236" s="0"/>
      <c r="AED3236" s="0"/>
      <c r="AEE3236" s="0"/>
      <c r="AEF3236" s="0"/>
      <c r="AEG3236" s="0"/>
      <c r="AEH3236" s="0"/>
      <c r="AEI3236" s="0"/>
      <c r="AEJ3236" s="0"/>
      <c r="AEK3236" s="0"/>
      <c r="AEL3236" s="0"/>
      <c r="AEM3236" s="0"/>
      <c r="AEN3236" s="0"/>
      <c r="AEO3236" s="0"/>
      <c r="AEP3236" s="0"/>
      <c r="AEQ3236" s="0"/>
      <c r="AER3236" s="0"/>
      <c r="AES3236" s="0"/>
      <c r="AET3236" s="0"/>
      <c r="AEU3236" s="0"/>
      <c r="AEV3236" s="0"/>
      <c r="AEW3236" s="0"/>
      <c r="AEX3236" s="0"/>
      <c r="AEY3236" s="0"/>
      <c r="AEZ3236" s="0"/>
      <c r="AFA3236" s="0"/>
      <c r="AFB3236" s="0"/>
      <c r="AFC3236" s="0"/>
      <c r="AFD3236" s="0"/>
      <c r="AFE3236" s="0"/>
      <c r="AFF3236" s="0"/>
      <c r="AFG3236" s="0"/>
      <c r="AFH3236" s="0"/>
      <c r="AFI3236" s="0"/>
      <c r="AFJ3236" s="0"/>
      <c r="AFK3236" s="0"/>
      <c r="AFL3236" s="0"/>
      <c r="AFM3236" s="0"/>
      <c r="AFN3236" s="0"/>
      <c r="AFO3236" s="0"/>
      <c r="AFP3236" s="0"/>
      <c r="AFQ3236" s="0"/>
      <c r="AFR3236" s="0"/>
      <c r="AFS3236" s="0"/>
      <c r="AFT3236" s="0"/>
      <c r="AFU3236" s="0"/>
      <c r="AFV3236" s="0"/>
      <c r="AFW3236" s="0"/>
      <c r="AFX3236" s="0"/>
      <c r="AFY3236" s="0"/>
      <c r="AFZ3236" s="0"/>
      <c r="AGA3236" s="0"/>
      <c r="AGB3236" s="0"/>
      <c r="AGC3236" s="0"/>
      <c r="AGD3236" s="0"/>
      <c r="AGE3236" s="0"/>
      <c r="AGF3236" s="0"/>
      <c r="AGG3236" s="0"/>
      <c r="AGH3236" s="0"/>
      <c r="AGI3236" s="0"/>
      <c r="AGJ3236" s="0"/>
      <c r="AGK3236" s="0"/>
      <c r="AGL3236" s="0"/>
      <c r="AGM3236" s="0"/>
      <c r="AGN3236" s="0"/>
      <c r="AGO3236" s="0"/>
      <c r="AGP3236" s="0"/>
      <c r="AGQ3236" s="0"/>
      <c r="AGR3236" s="0"/>
      <c r="AGS3236" s="0"/>
      <c r="AGT3236" s="0"/>
      <c r="AGU3236" s="0"/>
      <c r="AGV3236" s="0"/>
      <c r="AGW3236" s="0"/>
      <c r="AGX3236" s="0"/>
      <c r="AGY3236" s="0"/>
      <c r="AGZ3236" s="0"/>
      <c r="AHA3236" s="0"/>
      <c r="AHB3236" s="0"/>
      <c r="AHC3236" s="0"/>
      <c r="AHD3236" s="0"/>
      <c r="AHE3236" s="0"/>
      <c r="AHF3236" s="0"/>
      <c r="AHG3236" s="0"/>
      <c r="AHH3236" s="0"/>
      <c r="AHI3236" s="0"/>
      <c r="AHJ3236" s="0"/>
      <c r="AHK3236" s="0"/>
      <c r="AHL3236" s="0"/>
      <c r="AHM3236" s="0"/>
      <c r="AHN3236" s="0"/>
      <c r="AHO3236" s="0"/>
      <c r="AHP3236" s="0"/>
      <c r="AHQ3236" s="0"/>
      <c r="AHR3236" s="0"/>
      <c r="AHS3236" s="0"/>
      <c r="AHT3236" s="0"/>
      <c r="AHU3236" s="0"/>
      <c r="AHV3236" s="0"/>
      <c r="AHW3236" s="0"/>
      <c r="AHX3236" s="0"/>
      <c r="AHY3236" s="0"/>
      <c r="AHZ3236" s="0"/>
      <c r="AIA3236" s="0"/>
      <c r="AIB3236" s="0"/>
      <c r="AIC3236" s="0"/>
      <c r="AID3236" s="0"/>
      <c r="AIE3236" s="0"/>
      <c r="AIF3236" s="0"/>
      <c r="AIG3236" s="0"/>
      <c r="AIH3236" s="0"/>
      <c r="AII3236" s="0"/>
      <c r="AIJ3236" s="0"/>
      <c r="AIK3236" s="0"/>
      <c r="AIL3236" s="0"/>
      <c r="AIM3236" s="0"/>
      <c r="AIN3236" s="0"/>
      <c r="AIO3236" s="0"/>
      <c r="AIP3236" s="0"/>
      <c r="AIQ3236" s="0"/>
      <c r="AIR3236" s="0"/>
      <c r="AIS3236" s="0"/>
      <c r="AIT3236" s="0"/>
      <c r="AIU3236" s="0"/>
      <c r="AIV3236" s="0"/>
      <c r="AIW3236" s="0"/>
      <c r="AIX3236" s="0"/>
      <c r="AIY3236" s="0"/>
      <c r="AIZ3236" s="0"/>
      <c r="AJA3236" s="0"/>
      <c r="AJB3236" s="0"/>
      <c r="AJC3236" s="0"/>
      <c r="AJD3236" s="0"/>
      <c r="AJE3236" s="0"/>
      <c r="AJF3236" s="0"/>
      <c r="AJG3236" s="0"/>
      <c r="AJH3236" s="0"/>
      <c r="AJI3236" s="0"/>
      <c r="AJJ3236" s="0"/>
      <c r="AJK3236" s="0"/>
      <c r="AJL3236" s="0"/>
      <c r="AJM3236" s="0"/>
      <c r="AJN3236" s="0"/>
      <c r="AJO3236" s="0"/>
      <c r="AJP3236" s="0"/>
      <c r="AJQ3236" s="0"/>
      <c r="AJR3236" s="0"/>
      <c r="AJS3236" s="0"/>
      <c r="AJT3236" s="0"/>
      <c r="AJU3236" s="0"/>
      <c r="AJV3236" s="0"/>
      <c r="AJW3236" s="0"/>
      <c r="AJX3236" s="0"/>
      <c r="AJY3236" s="0"/>
      <c r="AJZ3236" s="0"/>
      <c r="AKA3236" s="0"/>
      <c r="AKB3236" s="0"/>
      <c r="AKC3236" s="0"/>
      <c r="AKD3236" s="0"/>
      <c r="AKE3236" s="0"/>
      <c r="AKF3236" s="0"/>
      <c r="AKG3236" s="0"/>
      <c r="AKH3236" s="0"/>
      <c r="AKI3236" s="0"/>
      <c r="AKJ3236" s="0"/>
      <c r="AKK3236" s="0"/>
      <c r="AKL3236" s="0"/>
      <c r="AKM3236" s="0"/>
      <c r="AKN3236" s="0"/>
      <c r="AKO3236" s="0"/>
      <c r="AKP3236" s="0"/>
      <c r="AKQ3236" s="0"/>
      <c r="AKR3236" s="0"/>
      <c r="AKS3236" s="0"/>
      <c r="AKT3236" s="0"/>
      <c r="AKU3236" s="0"/>
      <c r="AKV3236" s="0"/>
      <c r="AKW3236" s="0"/>
      <c r="AKX3236" s="0"/>
      <c r="AKY3236" s="0"/>
      <c r="AKZ3236" s="0"/>
      <c r="ALA3236" s="0"/>
      <c r="ALB3236" s="0"/>
      <c r="ALC3236" s="0"/>
      <c r="ALD3236" s="0"/>
      <c r="ALE3236" s="0"/>
      <c r="ALF3236" s="0"/>
      <c r="ALG3236" s="0"/>
      <c r="ALH3236" s="0"/>
      <c r="ALI3236" s="0"/>
      <c r="ALJ3236" s="0"/>
      <c r="ALK3236" s="0"/>
      <c r="ALL3236" s="0"/>
      <c r="ALM3236" s="0"/>
      <c r="ALN3236" s="0"/>
      <c r="ALO3236" s="0"/>
      <c r="ALP3236" s="0"/>
      <c r="ALQ3236" s="0"/>
      <c r="ALR3236" s="0"/>
      <c r="ALS3236" s="0"/>
      <c r="ALT3236" s="0"/>
      <c r="ALU3236" s="0"/>
      <c r="ALV3236" s="0"/>
      <c r="ALW3236" s="0"/>
      <c r="ALX3236" s="0"/>
      <c r="ALY3236" s="0"/>
      <c r="ALZ3236" s="0"/>
      <c r="AMA3236" s="0"/>
      <c r="AMB3236" s="0"/>
      <c r="AMC3236" s="0"/>
      <c r="AMD3236" s="0"/>
      <c r="AME3236" s="0"/>
      <c r="AMF3236" s="0"/>
      <c r="AMG3236" s="0"/>
      <c r="AMH3236" s="0"/>
      <c r="AMI3236" s="0"/>
    </row>
    <row r="3237" customFormat="false" ht="12.75" hidden="false" customHeight="false" outlineLevel="0" collapsed="false">
      <c r="A3237" s="1" t="s">
        <v>3482</v>
      </c>
      <c r="C3237" s="27" t="s">
        <v>3483</v>
      </c>
      <c r="D3237" s="27" t="s">
        <v>13</v>
      </c>
      <c r="E3237" s="97"/>
      <c r="F3237" s="31"/>
      <c r="G3237" s="27"/>
      <c r="H3237" s="30" t="s">
        <v>168</v>
      </c>
      <c r="I3237" s="31" t="n">
        <v>1.8</v>
      </c>
      <c r="J3237" s="31" t="s">
        <v>3437</v>
      </c>
      <c r="BM3237" s="0"/>
      <c r="BN3237" s="0"/>
      <c r="BO3237" s="0"/>
      <c r="BP3237" s="0"/>
      <c r="BQ3237" s="0"/>
      <c r="BR3237" s="0"/>
      <c r="BS3237" s="0"/>
      <c r="BT3237" s="0"/>
      <c r="BU3237" s="0"/>
      <c r="BV3237" s="0"/>
      <c r="BW3237" s="0"/>
      <c r="BX3237" s="0"/>
      <c r="BY3237" s="0"/>
      <c r="BZ3237" s="0"/>
      <c r="CA3237" s="0"/>
      <c r="CB3237" s="0"/>
      <c r="CC3237" s="0"/>
      <c r="CD3237" s="0"/>
      <c r="CE3237" s="0"/>
      <c r="CF3237" s="0"/>
      <c r="CG3237" s="0"/>
      <c r="CH3237" s="0"/>
      <c r="CI3237" s="0"/>
      <c r="CJ3237" s="0"/>
      <c r="CK3237" s="0"/>
      <c r="CL3237" s="0"/>
      <c r="CM3237" s="0"/>
      <c r="CN3237" s="0"/>
      <c r="CO3237" s="0"/>
      <c r="CP3237" s="0"/>
      <c r="CQ3237" s="0"/>
      <c r="CR3237" s="0"/>
      <c r="CS3237" s="0"/>
      <c r="CT3237" s="0"/>
      <c r="CU3237" s="0"/>
      <c r="CV3237" s="0"/>
      <c r="CW3237" s="0"/>
      <c r="CX3237" s="0"/>
      <c r="CY3237" s="0"/>
      <c r="CZ3237" s="0"/>
      <c r="DA3237" s="0"/>
      <c r="DB3237" s="0"/>
      <c r="DC3237" s="0"/>
      <c r="DD3237" s="0"/>
      <c r="DE3237" s="0"/>
      <c r="DF3237" s="0"/>
      <c r="DG3237" s="0"/>
      <c r="DH3237" s="0"/>
      <c r="DI3237" s="0"/>
      <c r="DJ3237" s="0"/>
      <c r="DK3237" s="0"/>
      <c r="DL3237" s="0"/>
      <c r="DM3237" s="0"/>
      <c r="DN3237" s="0"/>
      <c r="DO3237" s="0"/>
      <c r="DP3237" s="0"/>
      <c r="DQ3237" s="0"/>
      <c r="DR3237" s="0"/>
      <c r="DS3237" s="0"/>
      <c r="DT3237" s="0"/>
      <c r="DU3237" s="0"/>
      <c r="DV3237" s="0"/>
      <c r="DW3237" s="0"/>
      <c r="DX3237" s="0"/>
      <c r="DY3237" s="0"/>
      <c r="DZ3237" s="0"/>
      <c r="EA3237" s="0"/>
      <c r="EB3237" s="0"/>
      <c r="EC3237" s="0"/>
      <c r="ED3237" s="0"/>
      <c r="EE3237" s="0"/>
      <c r="EF3237" s="0"/>
      <c r="EG3237" s="0"/>
      <c r="EH3237" s="0"/>
      <c r="EI3237" s="0"/>
      <c r="EJ3237" s="0"/>
      <c r="EK3237" s="0"/>
      <c r="EL3237" s="0"/>
      <c r="EM3237" s="0"/>
      <c r="EN3237" s="0"/>
      <c r="EO3237" s="0"/>
      <c r="EP3237" s="0"/>
      <c r="EQ3237" s="0"/>
      <c r="ER3237" s="0"/>
      <c r="ES3237" s="0"/>
      <c r="ET3237" s="0"/>
      <c r="EU3237" s="0"/>
      <c r="EV3237" s="0"/>
      <c r="EW3237" s="0"/>
      <c r="EX3237" s="0"/>
      <c r="EY3237" s="0"/>
      <c r="EZ3237" s="0"/>
      <c r="FA3237" s="0"/>
      <c r="FB3237" s="0"/>
      <c r="FC3237" s="0"/>
      <c r="FD3237" s="0"/>
      <c r="FE3237" s="0"/>
      <c r="FF3237" s="0"/>
      <c r="FG3237" s="0"/>
      <c r="FH3237" s="0"/>
      <c r="FI3237" s="0"/>
      <c r="FJ3237" s="0"/>
      <c r="FK3237" s="0"/>
      <c r="FL3237" s="0"/>
      <c r="FM3237" s="0"/>
      <c r="FN3237" s="0"/>
      <c r="FO3237" s="0"/>
      <c r="FP3237" s="0"/>
      <c r="FQ3237" s="0"/>
      <c r="FR3237" s="0"/>
      <c r="FS3237" s="0"/>
      <c r="FT3237" s="0"/>
      <c r="FU3237" s="0"/>
      <c r="FV3237" s="0"/>
      <c r="FW3237" s="0"/>
      <c r="FX3237" s="0"/>
      <c r="FY3237" s="0"/>
      <c r="FZ3237" s="0"/>
      <c r="GA3237" s="0"/>
      <c r="GB3237" s="0"/>
      <c r="GC3237" s="0"/>
      <c r="GD3237" s="0"/>
      <c r="GE3237" s="0"/>
      <c r="GF3237" s="0"/>
      <c r="GG3237" s="0"/>
      <c r="GH3237" s="0"/>
      <c r="GI3237" s="0"/>
      <c r="GJ3237" s="0"/>
      <c r="GK3237" s="0"/>
      <c r="GL3237" s="0"/>
      <c r="GM3237" s="0"/>
      <c r="GN3237" s="0"/>
      <c r="GO3237" s="0"/>
      <c r="GP3237" s="0"/>
      <c r="GQ3237" s="0"/>
      <c r="GR3237" s="0"/>
      <c r="GS3237" s="0"/>
      <c r="GT3237" s="0"/>
      <c r="GU3237" s="0"/>
      <c r="GV3237" s="0"/>
      <c r="GW3237" s="0"/>
      <c r="GX3237" s="0"/>
      <c r="GY3237" s="0"/>
      <c r="GZ3237" s="0"/>
      <c r="HA3237" s="0"/>
      <c r="HB3237" s="0"/>
      <c r="HC3237" s="0"/>
      <c r="HD3237" s="0"/>
      <c r="HE3237" s="0"/>
      <c r="HF3237" s="0"/>
      <c r="HG3237" s="0"/>
      <c r="HH3237" s="0"/>
      <c r="HI3237" s="0"/>
      <c r="HJ3237" s="0"/>
      <c r="HK3237" s="0"/>
      <c r="HL3237" s="0"/>
      <c r="HM3237" s="0"/>
      <c r="HN3237" s="0"/>
      <c r="HO3237" s="0"/>
      <c r="HP3237" s="0"/>
      <c r="HQ3237" s="0"/>
      <c r="HR3237" s="0"/>
      <c r="HS3237" s="0"/>
      <c r="HT3237" s="0"/>
      <c r="HU3237" s="0"/>
      <c r="HV3237" s="0"/>
      <c r="HW3237" s="0"/>
      <c r="HX3237" s="0"/>
      <c r="HY3237" s="0"/>
      <c r="HZ3237" s="0"/>
      <c r="IA3237" s="0"/>
      <c r="IB3237" s="0"/>
      <c r="IC3237" s="0"/>
      <c r="ID3237" s="0"/>
      <c r="IE3237" s="0"/>
      <c r="IF3237" s="0"/>
      <c r="IG3237" s="0"/>
      <c r="IH3237" s="0"/>
      <c r="II3237" s="0"/>
      <c r="IJ3237" s="0"/>
      <c r="IK3237" s="0"/>
      <c r="IL3237" s="0"/>
      <c r="IM3237" s="0"/>
      <c r="IN3237" s="0"/>
      <c r="IO3237" s="0"/>
      <c r="IP3237" s="0"/>
      <c r="IQ3237" s="0"/>
      <c r="IR3237" s="0"/>
      <c r="IS3237" s="0"/>
      <c r="IT3237" s="0"/>
      <c r="IU3237" s="0"/>
      <c r="IV3237" s="0"/>
      <c r="IW3237" s="0"/>
      <c r="IX3237" s="0"/>
      <c r="IY3237" s="0"/>
      <c r="IZ3237" s="0"/>
      <c r="JA3237" s="0"/>
      <c r="JB3237" s="0"/>
      <c r="JC3237" s="0"/>
      <c r="JD3237" s="0"/>
      <c r="JE3237" s="0"/>
      <c r="JF3237" s="0"/>
      <c r="JG3237" s="0"/>
      <c r="JH3237" s="0"/>
      <c r="JI3237" s="0"/>
      <c r="JJ3237" s="0"/>
      <c r="JK3237" s="0"/>
      <c r="JL3237" s="0"/>
      <c r="JM3237" s="0"/>
      <c r="JN3237" s="0"/>
      <c r="JO3237" s="0"/>
      <c r="JP3237" s="0"/>
      <c r="JQ3237" s="0"/>
      <c r="JR3237" s="0"/>
      <c r="JS3237" s="0"/>
      <c r="JT3237" s="0"/>
      <c r="JU3237" s="0"/>
      <c r="JV3237" s="0"/>
      <c r="JW3237" s="0"/>
      <c r="JX3237" s="0"/>
      <c r="JY3237" s="0"/>
      <c r="JZ3237" s="0"/>
      <c r="KA3237" s="0"/>
      <c r="KB3237" s="0"/>
      <c r="KC3237" s="0"/>
      <c r="KD3237" s="0"/>
      <c r="KE3237" s="0"/>
      <c r="KF3237" s="0"/>
      <c r="KG3237" s="0"/>
      <c r="KH3237" s="0"/>
      <c r="KI3237" s="0"/>
      <c r="KJ3237" s="0"/>
      <c r="KK3237" s="0"/>
      <c r="KL3237" s="0"/>
      <c r="KM3237" s="0"/>
      <c r="KN3237" s="0"/>
      <c r="KO3237" s="0"/>
      <c r="KP3237" s="0"/>
      <c r="KQ3237" s="0"/>
      <c r="KR3237" s="0"/>
      <c r="KS3237" s="0"/>
      <c r="KT3237" s="0"/>
      <c r="KU3237" s="0"/>
      <c r="KV3237" s="0"/>
      <c r="KW3237" s="0"/>
      <c r="KX3237" s="0"/>
      <c r="KY3237" s="0"/>
      <c r="KZ3237" s="0"/>
      <c r="LA3237" s="0"/>
      <c r="LB3237" s="0"/>
      <c r="LC3237" s="0"/>
      <c r="LD3237" s="0"/>
      <c r="LE3237" s="0"/>
      <c r="LF3237" s="0"/>
      <c r="LG3237" s="0"/>
      <c r="LH3237" s="0"/>
      <c r="LI3237" s="0"/>
      <c r="LJ3237" s="0"/>
      <c r="LK3237" s="0"/>
      <c r="LL3237" s="0"/>
      <c r="LM3237" s="0"/>
      <c r="LN3237" s="0"/>
      <c r="LO3237" s="0"/>
      <c r="LP3237" s="0"/>
      <c r="LQ3237" s="0"/>
      <c r="LR3237" s="0"/>
      <c r="LS3237" s="0"/>
      <c r="LT3237" s="0"/>
      <c r="LU3237" s="0"/>
      <c r="LV3237" s="0"/>
      <c r="LW3237" s="0"/>
      <c r="LX3237" s="0"/>
      <c r="LY3237" s="0"/>
      <c r="LZ3237" s="0"/>
      <c r="MA3237" s="0"/>
      <c r="MB3237" s="0"/>
      <c r="MC3237" s="0"/>
      <c r="MD3237" s="0"/>
      <c r="ME3237" s="0"/>
      <c r="MF3237" s="0"/>
      <c r="MG3237" s="0"/>
      <c r="MH3237" s="0"/>
      <c r="MI3237" s="0"/>
      <c r="MJ3237" s="0"/>
      <c r="MK3237" s="0"/>
      <c r="ML3237" s="0"/>
      <c r="MM3237" s="0"/>
      <c r="MN3237" s="0"/>
      <c r="MO3237" s="0"/>
      <c r="MP3237" s="0"/>
      <c r="MQ3237" s="0"/>
      <c r="MR3237" s="0"/>
      <c r="MS3237" s="0"/>
      <c r="MT3237" s="0"/>
      <c r="MU3237" s="0"/>
      <c r="MV3237" s="0"/>
      <c r="MW3237" s="0"/>
      <c r="MX3237" s="0"/>
      <c r="MY3237" s="0"/>
      <c r="MZ3237" s="0"/>
      <c r="NA3237" s="0"/>
      <c r="NB3237" s="0"/>
      <c r="NC3237" s="0"/>
      <c r="ND3237" s="0"/>
      <c r="NE3237" s="0"/>
      <c r="NF3237" s="0"/>
      <c r="NG3237" s="0"/>
      <c r="NH3237" s="0"/>
      <c r="NI3237" s="0"/>
      <c r="NJ3237" s="0"/>
      <c r="NK3237" s="0"/>
      <c r="NL3237" s="0"/>
      <c r="NM3237" s="0"/>
      <c r="NN3237" s="0"/>
      <c r="NO3237" s="0"/>
      <c r="NP3237" s="0"/>
      <c r="NQ3237" s="0"/>
      <c r="NR3237" s="0"/>
      <c r="NS3237" s="0"/>
      <c r="NT3237" s="0"/>
      <c r="NU3237" s="0"/>
      <c r="NV3237" s="0"/>
      <c r="NW3237" s="0"/>
      <c r="NX3237" s="0"/>
      <c r="NY3237" s="0"/>
      <c r="NZ3237" s="0"/>
      <c r="OA3237" s="0"/>
      <c r="OB3237" s="0"/>
      <c r="OC3237" s="0"/>
      <c r="OD3237" s="0"/>
      <c r="OE3237" s="0"/>
      <c r="OF3237" s="0"/>
      <c r="OG3237" s="0"/>
      <c r="OH3237" s="0"/>
      <c r="OI3237" s="0"/>
      <c r="OJ3237" s="0"/>
      <c r="OK3237" s="0"/>
      <c r="OL3237" s="0"/>
      <c r="OM3237" s="0"/>
      <c r="ON3237" s="0"/>
      <c r="OO3237" s="0"/>
      <c r="OP3237" s="0"/>
      <c r="OQ3237" s="0"/>
      <c r="OR3237" s="0"/>
      <c r="OS3237" s="0"/>
      <c r="OT3237" s="0"/>
      <c r="OU3237" s="0"/>
      <c r="OV3237" s="0"/>
      <c r="OW3237" s="0"/>
      <c r="OX3237" s="0"/>
      <c r="OY3237" s="0"/>
      <c r="OZ3237" s="0"/>
      <c r="PA3237" s="0"/>
      <c r="PB3237" s="0"/>
      <c r="PC3237" s="0"/>
      <c r="PD3237" s="0"/>
      <c r="PE3237" s="0"/>
      <c r="PF3237" s="0"/>
      <c r="PG3237" s="0"/>
      <c r="PH3237" s="0"/>
      <c r="PI3237" s="0"/>
      <c r="PJ3237" s="0"/>
      <c r="PK3237" s="0"/>
      <c r="PL3237" s="0"/>
      <c r="PM3237" s="0"/>
      <c r="PN3237" s="0"/>
      <c r="PO3237" s="0"/>
      <c r="PP3237" s="0"/>
      <c r="PQ3237" s="0"/>
      <c r="PR3237" s="0"/>
      <c r="PS3237" s="0"/>
      <c r="PT3237" s="0"/>
      <c r="PU3237" s="0"/>
      <c r="PV3237" s="0"/>
      <c r="PW3237" s="0"/>
      <c r="PX3237" s="0"/>
      <c r="PY3237" s="0"/>
      <c r="PZ3237" s="0"/>
      <c r="QA3237" s="0"/>
      <c r="QB3237" s="0"/>
      <c r="QC3237" s="0"/>
      <c r="QD3237" s="0"/>
      <c r="QE3237" s="0"/>
      <c r="QF3237" s="0"/>
      <c r="QG3237" s="0"/>
      <c r="QH3237" s="0"/>
      <c r="QI3237" s="0"/>
      <c r="QJ3237" s="0"/>
      <c r="QK3237" s="0"/>
      <c r="QL3237" s="0"/>
      <c r="QM3237" s="0"/>
      <c r="QN3237" s="0"/>
      <c r="QO3237" s="0"/>
      <c r="QP3237" s="0"/>
      <c r="QQ3237" s="0"/>
      <c r="QR3237" s="0"/>
      <c r="QS3237" s="0"/>
      <c r="QT3237" s="0"/>
      <c r="QU3237" s="0"/>
      <c r="QV3237" s="0"/>
      <c r="QW3237" s="0"/>
      <c r="QX3237" s="0"/>
      <c r="QY3237" s="0"/>
      <c r="QZ3237" s="0"/>
      <c r="RA3237" s="0"/>
      <c r="RB3237" s="0"/>
      <c r="RC3237" s="0"/>
      <c r="RD3237" s="0"/>
      <c r="RE3237" s="0"/>
      <c r="RF3237" s="0"/>
      <c r="RG3237" s="0"/>
      <c r="RH3237" s="0"/>
      <c r="RI3237" s="0"/>
      <c r="RJ3237" s="0"/>
      <c r="RK3237" s="0"/>
      <c r="RL3237" s="0"/>
      <c r="RM3237" s="0"/>
      <c r="RN3237" s="0"/>
      <c r="RO3237" s="0"/>
      <c r="RP3237" s="0"/>
      <c r="RQ3237" s="0"/>
      <c r="RR3237" s="0"/>
      <c r="RS3237" s="0"/>
      <c r="RT3237" s="0"/>
      <c r="RU3237" s="0"/>
      <c r="RV3237" s="0"/>
      <c r="RW3237" s="0"/>
      <c r="RX3237" s="0"/>
      <c r="RY3237" s="0"/>
      <c r="RZ3237" s="0"/>
      <c r="SA3237" s="0"/>
      <c r="SB3237" s="0"/>
      <c r="SC3237" s="0"/>
      <c r="SD3237" s="0"/>
      <c r="SE3237" s="0"/>
      <c r="SF3237" s="0"/>
      <c r="SG3237" s="0"/>
      <c r="SH3237" s="0"/>
      <c r="SI3237" s="0"/>
      <c r="SJ3237" s="0"/>
      <c r="SK3237" s="0"/>
      <c r="SL3237" s="0"/>
      <c r="SM3237" s="0"/>
      <c r="SN3237" s="0"/>
      <c r="SO3237" s="0"/>
      <c r="SP3237" s="0"/>
      <c r="SQ3237" s="0"/>
      <c r="SR3237" s="0"/>
      <c r="SS3237" s="0"/>
      <c r="ST3237" s="0"/>
      <c r="SU3237" s="0"/>
      <c r="SV3237" s="0"/>
      <c r="SW3237" s="0"/>
      <c r="SX3237" s="0"/>
      <c r="SY3237" s="0"/>
      <c r="SZ3237" s="0"/>
      <c r="TA3237" s="0"/>
      <c r="TB3237" s="0"/>
      <c r="TC3237" s="0"/>
      <c r="TD3237" s="0"/>
      <c r="TE3237" s="0"/>
      <c r="TF3237" s="0"/>
      <c r="TG3237" s="0"/>
      <c r="TH3237" s="0"/>
      <c r="TI3237" s="0"/>
      <c r="TJ3237" s="0"/>
      <c r="TK3237" s="0"/>
      <c r="TL3237" s="0"/>
      <c r="TM3237" s="0"/>
      <c r="TN3237" s="0"/>
      <c r="TO3237" s="0"/>
      <c r="TP3237" s="0"/>
      <c r="TQ3237" s="0"/>
      <c r="TR3237" s="0"/>
      <c r="TS3237" s="0"/>
      <c r="TT3237" s="0"/>
      <c r="TU3237" s="0"/>
      <c r="TV3237" s="0"/>
      <c r="TW3237" s="0"/>
      <c r="TX3237" s="0"/>
      <c r="TY3237" s="0"/>
      <c r="TZ3237" s="0"/>
      <c r="UA3237" s="0"/>
      <c r="UB3237" s="0"/>
      <c r="UC3237" s="0"/>
      <c r="UD3237" s="0"/>
      <c r="UE3237" s="0"/>
      <c r="UF3237" s="0"/>
      <c r="UG3237" s="0"/>
      <c r="UH3237" s="0"/>
      <c r="UI3237" s="0"/>
      <c r="UJ3237" s="0"/>
      <c r="UK3237" s="0"/>
      <c r="UL3237" s="0"/>
      <c r="UM3237" s="0"/>
      <c r="UN3237" s="0"/>
      <c r="UO3237" s="0"/>
      <c r="UP3237" s="0"/>
      <c r="UQ3237" s="0"/>
      <c r="UR3237" s="0"/>
      <c r="US3237" s="0"/>
      <c r="UT3237" s="0"/>
      <c r="UU3237" s="0"/>
      <c r="UV3237" s="0"/>
      <c r="UW3237" s="0"/>
      <c r="UX3237" s="0"/>
      <c r="UY3237" s="0"/>
      <c r="UZ3237" s="0"/>
      <c r="VA3237" s="0"/>
      <c r="VB3237" s="0"/>
      <c r="VC3237" s="0"/>
      <c r="VD3237" s="0"/>
      <c r="VE3237" s="0"/>
      <c r="VF3237" s="0"/>
      <c r="VG3237" s="0"/>
      <c r="VH3237" s="0"/>
      <c r="VI3237" s="0"/>
      <c r="VJ3237" s="0"/>
      <c r="VK3237" s="0"/>
      <c r="VL3237" s="0"/>
      <c r="VM3237" s="0"/>
      <c r="VN3237" s="0"/>
      <c r="VO3237" s="0"/>
      <c r="VP3237" s="0"/>
      <c r="VQ3237" s="0"/>
      <c r="VR3237" s="0"/>
      <c r="VS3237" s="0"/>
      <c r="VT3237" s="0"/>
      <c r="VU3237" s="0"/>
      <c r="VV3237" s="0"/>
      <c r="VW3237" s="0"/>
      <c r="VX3237" s="0"/>
      <c r="VY3237" s="0"/>
      <c r="VZ3237" s="0"/>
      <c r="WA3237" s="0"/>
      <c r="WB3237" s="0"/>
      <c r="WC3237" s="0"/>
      <c r="WD3237" s="0"/>
      <c r="WE3237" s="0"/>
      <c r="WF3237" s="0"/>
      <c r="WG3237" s="0"/>
      <c r="WH3237" s="0"/>
      <c r="WI3237" s="0"/>
      <c r="WJ3237" s="0"/>
      <c r="WK3237" s="0"/>
      <c r="WL3237" s="0"/>
      <c r="WM3237" s="0"/>
      <c r="WN3237" s="0"/>
      <c r="WO3237" s="0"/>
      <c r="WP3237" s="0"/>
      <c r="WQ3237" s="0"/>
      <c r="WR3237" s="0"/>
      <c r="WS3237" s="0"/>
      <c r="WT3237" s="0"/>
      <c r="WU3237" s="0"/>
      <c r="WV3237" s="0"/>
      <c r="WW3237" s="0"/>
      <c r="WX3237" s="0"/>
      <c r="WY3237" s="0"/>
      <c r="WZ3237" s="0"/>
      <c r="XA3237" s="0"/>
      <c r="XB3237" s="0"/>
      <c r="XC3237" s="0"/>
      <c r="XD3237" s="0"/>
      <c r="XE3237" s="0"/>
      <c r="XF3237" s="0"/>
      <c r="XG3237" s="0"/>
      <c r="XH3237" s="0"/>
      <c r="XI3237" s="0"/>
      <c r="XJ3237" s="0"/>
      <c r="XK3237" s="0"/>
      <c r="XL3237" s="0"/>
      <c r="XM3237" s="0"/>
      <c r="XN3237" s="0"/>
      <c r="XO3237" s="0"/>
      <c r="XP3237" s="0"/>
      <c r="XQ3237" s="0"/>
      <c r="XR3237" s="0"/>
      <c r="XS3237" s="0"/>
      <c r="XT3237" s="0"/>
      <c r="XU3237" s="0"/>
      <c r="XV3237" s="0"/>
      <c r="XW3237" s="0"/>
      <c r="XX3237" s="0"/>
      <c r="XY3237" s="0"/>
      <c r="XZ3237" s="0"/>
      <c r="YA3237" s="0"/>
      <c r="YB3237" s="0"/>
      <c r="YC3237" s="0"/>
      <c r="YD3237" s="0"/>
      <c r="YE3237" s="0"/>
      <c r="YF3237" s="0"/>
      <c r="YG3237" s="0"/>
      <c r="YH3237" s="0"/>
      <c r="YI3237" s="0"/>
      <c r="YJ3237" s="0"/>
      <c r="YK3237" s="0"/>
      <c r="YL3237" s="0"/>
      <c r="YM3237" s="0"/>
      <c r="YN3237" s="0"/>
      <c r="YO3237" s="0"/>
      <c r="YP3237" s="0"/>
      <c r="YQ3237" s="0"/>
      <c r="YR3237" s="0"/>
      <c r="YS3237" s="0"/>
      <c r="YT3237" s="0"/>
      <c r="YU3237" s="0"/>
      <c r="YV3237" s="0"/>
      <c r="YW3237" s="0"/>
      <c r="YX3237" s="0"/>
      <c r="YY3237" s="0"/>
      <c r="YZ3237" s="0"/>
      <c r="ZA3237" s="0"/>
      <c r="ZB3237" s="0"/>
      <c r="ZC3237" s="0"/>
      <c r="ZD3237" s="0"/>
      <c r="ZE3237" s="0"/>
      <c r="ZF3237" s="0"/>
      <c r="ZG3237" s="0"/>
      <c r="ZH3237" s="0"/>
      <c r="ZI3237" s="0"/>
      <c r="ZJ3237" s="0"/>
      <c r="ZK3237" s="0"/>
      <c r="ZL3237" s="0"/>
      <c r="ZM3237" s="0"/>
      <c r="ZN3237" s="0"/>
      <c r="ZO3237" s="0"/>
      <c r="ZP3237" s="0"/>
      <c r="ZQ3237" s="0"/>
      <c r="ZR3237" s="0"/>
      <c r="ZS3237" s="0"/>
      <c r="ZT3237" s="0"/>
      <c r="ZU3237" s="0"/>
      <c r="ZV3237" s="0"/>
      <c r="ZW3237" s="0"/>
      <c r="ZX3237" s="0"/>
      <c r="ZY3237" s="0"/>
      <c r="ZZ3237" s="0"/>
      <c r="AAA3237" s="0"/>
      <c r="AAB3237" s="0"/>
      <c r="AAC3237" s="0"/>
      <c r="AAD3237" s="0"/>
      <c r="AAE3237" s="0"/>
      <c r="AAF3237" s="0"/>
      <c r="AAG3237" s="0"/>
      <c r="AAH3237" s="0"/>
      <c r="AAI3237" s="0"/>
      <c r="AAJ3237" s="0"/>
      <c r="AAK3237" s="0"/>
      <c r="AAL3237" s="0"/>
      <c r="AAM3237" s="0"/>
      <c r="AAN3237" s="0"/>
      <c r="AAO3237" s="0"/>
      <c r="AAP3237" s="0"/>
      <c r="AAQ3237" s="0"/>
      <c r="AAR3237" s="0"/>
      <c r="AAS3237" s="0"/>
      <c r="AAT3237" s="0"/>
      <c r="AAU3237" s="0"/>
      <c r="AAV3237" s="0"/>
      <c r="AAW3237" s="0"/>
      <c r="AAX3237" s="0"/>
      <c r="AAY3237" s="0"/>
      <c r="AAZ3237" s="0"/>
      <c r="ABA3237" s="0"/>
      <c r="ABB3237" s="0"/>
      <c r="ABC3237" s="0"/>
      <c r="ABD3237" s="0"/>
      <c r="ABE3237" s="0"/>
      <c r="ABF3237" s="0"/>
      <c r="ABG3237" s="0"/>
      <c r="ABH3237" s="0"/>
      <c r="ABI3237" s="0"/>
      <c r="ABJ3237" s="0"/>
      <c r="ABK3237" s="0"/>
      <c r="ABL3237" s="0"/>
      <c r="ABM3237" s="0"/>
      <c r="ABN3237" s="0"/>
      <c r="ABO3237" s="0"/>
      <c r="ABP3237" s="0"/>
      <c r="ABQ3237" s="0"/>
      <c r="ABR3237" s="0"/>
      <c r="ABS3237" s="0"/>
      <c r="ABT3237" s="0"/>
      <c r="ABU3237" s="0"/>
      <c r="ABV3237" s="0"/>
      <c r="ABW3237" s="0"/>
      <c r="ABX3237" s="0"/>
      <c r="ABY3237" s="0"/>
      <c r="ABZ3237" s="0"/>
      <c r="ACA3237" s="0"/>
      <c r="ACB3237" s="0"/>
      <c r="ACC3237" s="0"/>
      <c r="ACD3237" s="0"/>
      <c r="ACE3237" s="0"/>
      <c r="ACF3237" s="0"/>
      <c r="ACG3237" s="0"/>
      <c r="ACH3237" s="0"/>
      <c r="ACI3237" s="0"/>
      <c r="ACJ3237" s="0"/>
      <c r="ACK3237" s="0"/>
      <c r="ACL3237" s="0"/>
      <c r="ACM3237" s="0"/>
      <c r="ACN3237" s="0"/>
      <c r="ACO3237" s="0"/>
      <c r="ACP3237" s="0"/>
      <c r="ACQ3237" s="0"/>
      <c r="ACR3237" s="0"/>
      <c r="ACS3237" s="0"/>
      <c r="ACT3237" s="0"/>
      <c r="ACU3237" s="0"/>
      <c r="ACV3237" s="0"/>
      <c r="ACW3237" s="0"/>
      <c r="ACX3237" s="0"/>
      <c r="ACY3237" s="0"/>
      <c r="ACZ3237" s="0"/>
      <c r="ADA3237" s="0"/>
      <c r="ADB3237" s="0"/>
      <c r="ADC3237" s="0"/>
      <c r="ADD3237" s="0"/>
      <c r="ADE3237" s="0"/>
      <c r="ADF3237" s="0"/>
      <c r="ADG3237" s="0"/>
      <c r="ADH3237" s="0"/>
      <c r="ADI3237" s="0"/>
      <c r="ADJ3237" s="0"/>
      <c r="ADK3237" s="0"/>
      <c r="ADL3237" s="0"/>
      <c r="ADM3237" s="0"/>
      <c r="ADN3237" s="0"/>
      <c r="ADO3237" s="0"/>
      <c r="ADP3237" s="0"/>
      <c r="ADQ3237" s="0"/>
      <c r="ADR3237" s="0"/>
      <c r="ADS3237" s="0"/>
      <c r="ADT3237" s="0"/>
      <c r="ADU3237" s="0"/>
      <c r="ADV3237" s="0"/>
      <c r="ADW3237" s="0"/>
      <c r="ADX3237" s="0"/>
      <c r="ADY3237" s="0"/>
      <c r="ADZ3237" s="0"/>
      <c r="AEA3237" s="0"/>
      <c r="AEB3237" s="0"/>
      <c r="AEC3237" s="0"/>
      <c r="AED3237" s="0"/>
      <c r="AEE3237" s="0"/>
      <c r="AEF3237" s="0"/>
      <c r="AEG3237" s="0"/>
      <c r="AEH3237" s="0"/>
      <c r="AEI3237" s="0"/>
      <c r="AEJ3237" s="0"/>
      <c r="AEK3237" s="0"/>
      <c r="AEL3237" s="0"/>
      <c r="AEM3237" s="0"/>
      <c r="AEN3237" s="0"/>
      <c r="AEO3237" s="0"/>
      <c r="AEP3237" s="0"/>
      <c r="AEQ3237" s="0"/>
      <c r="AER3237" s="0"/>
      <c r="AES3237" s="0"/>
      <c r="AET3237" s="0"/>
      <c r="AEU3237" s="0"/>
      <c r="AEV3237" s="0"/>
      <c r="AEW3237" s="0"/>
      <c r="AEX3237" s="0"/>
      <c r="AEY3237" s="0"/>
      <c r="AEZ3237" s="0"/>
      <c r="AFA3237" s="0"/>
      <c r="AFB3237" s="0"/>
      <c r="AFC3237" s="0"/>
      <c r="AFD3237" s="0"/>
      <c r="AFE3237" s="0"/>
      <c r="AFF3237" s="0"/>
      <c r="AFG3237" s="0"/>
      <c r="AFH3237" s="0"/>
      <c r="AFI3237" s="0"/>
      <c r="AFJ3237" s="0"/>
      <c r="AFK3237" s="0"/>
      <c r="AFL3237" s="0"/>
      <c r="AFM3237" s="0"/>
      <c r="AFN3237" s="0"/>
      <c r="AFO3237" s="0"/>
      <c r="AFP3237" s="0"/>
      <c r="AFQ3237" s="0"/>
      <c r="AFR3237" s="0"/>
      <c r="AFS3237" s="0"/>
      <c r="AFT3237" s="0"/>
      <c r="AFU3237" s="0"/>
      <c r="AFV3237" s="0"/>
      <c r="AFW3237" s="0"/>
      <c r="AFX3237" s="0"/>
      <c r="AFY3237" s="0"/>
      <c r="AFZ3237" s="0"/>
      <c r="AGA3237" s="0"/>
      <c r="AGB3237" s="0"/>
      <c r="AGC3237" s="0"/>
      <c r="AGD3237" s="0"/>
      <c r="AGE3237" s="0"/>
      <c r="AGF3237" s="0"/>
      <c r="AGG3237" s="0"/>
      <c r="AGH3237" s="0"/>
      <c r="AGI3237" s="0"/>
      <c r="AGJ3237" s="0"/>
      <c r="AGK3237" s="0"/>
      <c r="AGL3237" s="0"/>
      <c r="AGM3237" s="0"/>
      <c r="AGN3237" s="0"/>
      <c r="AGO3237" s="0"/>
      <c r="AGP3237" s="0"/>
      <c r="AGQ3237" s="0"/>
      <c r="AGR3237" s="0"/>
      <c r="AGS3237" s="0"/>
      <c r="AGT3237" s="0"/>
      <c r="AGU3237" s="0"/>
      <c r="AGV3237" s="0"/>
      <c r="AGW3237" s="0"/>
      <c r="AGX3237" s="0"/>
      <c r="AGY3237" s="0"/>
      <c r="AGZ3237" s="0"/>
      <c r="AHA3237" s="0"/>
      <c r="AHB3237" s="0"/>
      <c r="AHC3237" s="0"/>
      <c r="AHD3237" s="0"/>
      <c r="AHE3237" s="0"/>
      <c r="AHF3237" s="0"/>
      <c r="AHG3237" s="0"/>
      <c r="AHH3237" s="0"/>
      <c r="AHI3237" s="0"/>
      <c r="AHJ3237" s="0"/>
      <c r="AHK3237" s="0"/>
      <c r="AHL3237" s="0"/>
      <c r="AHM3237" s="0"/>
      <c r="AHN3237" s="0"/>
      <c r="AHO3237" s="0"/>
      <c r="AHP3237" s="0"/>
      <c r="AHQ3237" s="0"/>
      <c r="AHR3237" s="0"/>
      <c r="AHS3237" s="0"/>
      <c r="AHT3237" s="0"/>
      <c r="AHU3237" s="0"/>
      <c r="AHV3237" s="0"/>
      <c r="AHW3237" s="0"/>
      <c r="AHX3237" s="0"/>
      <c r="AHY3237" s="0"/>
      <c r="AHZ3237" s="0"/>
      <c r="AIA3237" s="0"/>
      <c r="AIB3237" s="0"/>
      <c r="AIC3237" s="0"/>
      <c r="AID3237" s="0"/>
      <c r="AIE3237" s="0"/>
      <c r="AIF3237" s="0"/>
      <c r="AIG3237" s="0"/>
      <c r="AIH3237" s="0"/>
      <c r="AII3237" s="0"/>
      <c r="AIJ3237" s="0"/>
      <c r="AIK3237" s="0"/>
      <c r="AIL3237" s="0"/>
      <c r="AIM3237" s="0"/>
      <c r="AIN3237" s="0"/>
      <c r="AIO3237" s="0"/>
      <c r="AIP3237" s="0"/>
      <c r="AIQ3237" s="0"/>
      <c r="AIR3237" s="0"/>
      <c r="AIS3237" s="0"/>
      <c r="AIT3237" s="0"/>
      <c r="AIU3237" s="0"/>
      <c r="AIV3237" s="0"/>
      <c r="AIW3237" s="0"/>
      <c r="AIX3237" s="0"/>
      <c r="AIY3237" s="0"/>
      <c r="AIZ3237" s="0"/>
      <c r="AJA3237" s="0"/>
      <c r="AJB3237" s="0"/>
      <c r="AJC3237" s="0"/>
      <c r="AJD3237" s="0"/>
      <c r="AJE3237" s="0"/>
      <c r="AJF3237" s="0"/>
      <c r="AJG3237" s="0"/>
      <c r="AJH3237" s="0"/>
      <c r="AJI3237" s="0"/>
      <c r="AJJ3237" s="0"/>
      <c r="AJK3237" s="0"/>
      <c r="AJL3237" s="0"/>
      <c r="AJM3237" s="0"/>
      <c r="AJN3237" s="0"/>
      <c r="AJO3237" s="0"/>
      <c r="AJP3237" s="0"/>
      <c r="AJQ3237" s="0"/>
      <c r="AJR3237" s="0"/>
      <c r="AJS3237" s="0"/>
      <c r="AJT3237" s="0"/>
      <c r="AJU3237" s="0"/>
      <c r="AJV3237" s="0"/>
      <c r="AJW3237" s="0"/>
      <c r="AJX3237" s="0"/>
      <c r="AJY3237" s="0"/>
      <c r="AJZ3237" s="0"/>
      <c r="AKA3237" s="0"/>
      <c r="AKB3237" s="0"/>
      <c r="AKC3237" s="0"/>
      <c r="AKD3237" s="0"/>
      <c r="AKE3237" s="0"/>
      <c r="AKF3237" s="0"/>
      <c r="AKG3237" s="0"/>
      <c r="AKH3237" s="0"/>
      <c r="AKI3237" s="0"/>
      <c r="AKJ3237" s="0"/>
      <c r="AKK3237" s="0"/>
      <c r="AKL3237" s="0"/>
      <c r="AKM3237" s="0"/>
      <c r="AKN3237" s="0"/>
      <c r="AKO3237" s="0"/>
      <c r="AKP3237" s="0"/>
      <c r="AKQ3237" s="0"/>
      <c r="AKR3237" s="0"/>
      <c r="AKS3237" s="0"/>
      <c r="AKT3237" s="0"/>
      <c r="AKU3237" s="0"/>
      <c r="AKV3237" s="0"/>
      <c r="AKW3237" s="0"/>
      <c r="AKX3237" s="0"/>
      <c r="AKY3237" s="0"/>
      <c r="AKZ3237" s="0"/>
      <c r="ALA3237" s="0"/>
      <c r="ALB3237" s="0"/>
      <c r="ALC3237" s="0"/>
      <c r="ALD3237" s="0"/>
      <c r="ALE3237" s="0"/>
      <c r="ALF3237" s="0"/>
      <c r="ALG3237" s="0"/>
      <c r="ALH3237" s="0"/>
      <c r="ALI3237" s="0"/>
      <c r="ALJ3237" s="0"/>
      <c r="ALK3237" s="0"/>
      <c r="ALL3237" s="0"/>
      <c r="ALM3237" s="0"/>
      <c r="ALN3237" s="0"/>
      <c r="ALO3237" s="0"/>
      <c r="ALP3237" s="0"/>
      <c r="ALQ3237" s="0"/>
      <c r="ALR3237" s="0"/>
      <c r="ALS3237" s="0"/>
      <c r="ALT3237" s="0"/>
      <c r="ALU3237" s="0"/>
      <c r="ALV3237" s="0"/>
      <c r="ALW3237" s="0"/>
      <c r="ALX3237" s="0"/>
      <c r="ALY3237" s="0"/>
      <c r="ALZ3237" s="0"/>
      <c r="AMA3237" s="0"/>
      <c r="AMB3237" s="0"/>
      <c r="AMC3237" s="0"/>
      <c r="AMD3237" s="0"/>
      <c r="AME3237" s="0"/>
      <c r="AMF3237" s="0"/>
      <c r="AMG3237" s="0"/>
      <c r="AMH3237" s="0"/>
      <c r="AMI3237" s="0"/>
    </row>
    <row r="3238" customFormat="false" ht="12.75" hidden="false" customHeight="false" outlineLevel="0" collapsed="false">
      <c r="A3238" s="1" t="s">
        <v>3482</v>
      </c>
      <c r="C3238" s="27" t="s">
        <v>3484</v>
      </c>
      <c r="D3238" s="27" t="s">
        <v>49</v>
      </c>
      <c r="E3238" s="97"/>
      <c r="F3238" s="31"/>
      <c r="G3238" s="27"/>
      <c r="H3238" s="30" t="s">
        <v>168</v>
      </c>
      <c r="I3238" s="31" t="n">
        <v>0.68</v>
      </c>
      <c r="J3238" s="31" t="s">
        <v>3437</v>
      </c>
      <c r="BM3238" s="0"/>
      <c r="BN3238" s="0"/>
      <c r="BO3238" s="0"/>
      <c r="BP3238" s="0"/>
      <c r="BQ3238" s="0"/>
      <c r="BR3238" s="0"/>
      <c r="BS3238" s="0"/>
      <c r="BT3238" s="0"/>
      <c r="BU3238" s="0"/>
      <c r="BV3238" s="0"/>
      <c r="BW3238" s="0"/>
      <c r="BX3238" s="0"/>
      <c r="BY3238" s="0"/>
      <c r="BZ3238" s="0"/>
      <c r="CA3238" s="0"/>
      <c r="CB3238" s="0"/>
      <c r="CC3238" s="0"/>
      <c r="CD3238" s="0"/>
      <c r="CE3238" s="0"/>
      <c r="CF3238" s="0"/>
      <c r="CG3238" s="0"/>
      <c r="CH3238" s="0"/>
      <c r="CI3238" s="0"/>
      <c r="CJ3238" s="0"/>
      <c r="CK3238" s="0"/>
      <c r="CL3238" s="0"/>
      <c r="CM3238" s="0"/>
      <c r="CN3238" s="0"/>
      <c r="CO3238" s="0"/>
      <c r="CP3238" s="0"/>
      <c r="CQ3238" s="0"/>
      <c r="CR3238" s="0"/>
      <c r="CS3238" s="0"/>
      <c r="CT3238" s="0"/>
      <c r="CU3238" s="0"/>
      <c r="CV3238" s="0"/>
      <c r="CW3238" s="0"/>
      <c r="CX3238" s="0"/>
      <c r="CY3238" s="0"/>
      <c r="CZ3238" s="0"/>
      <c r="DA3238" s="0"/>
      <c r="DB3238" s="0"/>
      <c r="DC3238" s="0"/>
      <c r="DD3238" s="0"/>
      <c r="DE3238" s="0"/>
      <c r="DF3238" s="0"/>
      <c r="DG3238" s="0"/>
      <c r="DH3238" s="0"/>
      <c r="DI3238" s="0"/>
      <c r="DJ3238" s="0"/>
      <c r="DK3238" s="0"/>
      <c r="DL3238" s="0"/>
      <c r="DM3238" s="0"/>
      <c r="DN3238" s="0"/>
      <c r="DO3238" s="0"/>
      <c r="DP3238" s="0"/>
      <c r="DQ3238" s="0"/>
      <c r="DR3238" s="0"/>
      <c r="DS3238" s="0"/>
      <c r="DT3238" s="0"/>
      <c r="DU3238" s="0"/>
      <c r="DV3238" s="0"/>
      <c r="DW3238" s="0"/>
      <c r="DX3238" s="0"/>
      <c r="DY3238" s="0"/>
      <c r="DZ3238" s="0"/>
      <c r="EA3238" s="0"/>
      <c r="EB3238" s="0"/>
      <c r="EC3238" s="0"/>
      <c r="ED3238" s="0"/>
      <c r="EE3238" s="0"/>
      <c r="EF3238" s="0"/>
      <c r="EG3238" s="0"/>
      <c r="EH3238" s="0"/>
      <c r="EI3238" s="0"/>
      <c r="EJ3238" s="0"/>
      <c r="EK3238" s="0"/>
      <c r="EL3238" s="0"/>
      <c r="EM3238" s="0"/>
      <c r="EN3238" s="0"/>
      <c r="EO3238" s="0"/>
      <c r="EP3238" s="0"/>
      <c r="EQ3238" s="0"/>
      <c r="ER3238" s="0"/>
      <c r="ES3238" s="0"/>
      <c r="ET3238" s="0"/>
      <c r="EU3238" s="0"/>
      <c r="EV3238" s="0"/>
      <c r="EW3238" s="0"/>
      <c r="EX3238" s="0"/>
      <c r="EY3238" s="0"/>
      <c r="EZ3238" s="0"/>
      <c r="FA3238" s="0"/>
      <c r="FB3238" s="0"/>
      <c r="FC3238" s="0"/>
      <c r="FD3238" s="0"/>
      <c r="FE3238" s="0"/>
      <c r="FF3238" s="0"/>
      <c r="FG3238" s="0"/>
      <c r="FH3238" s="0"/>
      <c r="FI3238" s="0"/>
      <c r="FJ3238" s="0"/>
      <c r="FK3238" s="0"/>
      <c r="FL3238" s="0"/>
      <c r="FM3238" s="0"/>
      <c r="FN3238" s="0"/>
      <c r="FO3238" s="0"/>
      <c r="FP3238" s="0"/>
      <c r="FQ3238" s="0"/>
      <c r="FR3238" s="0"/>
      <c r="FS3238" s="0"/>
      <c r="FT3238" s="0"/>
      <c r="FU3238" s="0"/>
      <c r="FV3238" s="0"/>
      <c r="FW3238" s="0"/>
      <c r="FX3238" s="0"/>
      <c r="FY3238" s="0"/>
      <c r="FZ3238" s="0"/>
      <c r="GA3238" s="0"/>
      <c r="GB3238" s="0"/>
      <c r="GC3238" s="0"/>
      <c r="GD3238" s="0"/>
      <c r="GE3238" s="0"/>
      <c r="GF3238" s="0"/>
      <c r="GG3238" s="0"/>
      <c r="GH3238" s="0"/>
      <c r="GI3238" s="0"/>
      <c r="GJ3238" s="0"/>
      <c r="GK3238" s="0"/>
      <c r="GL3238" s="0"/>
      <c r="GM3238" s="0"/>
      <c r="GN3238" s="0"/>
      <c r="GO3238" s="0"/>
      <c r="GP3238" s="0"/>
      <c r="GQ3238" s="0"/>
      <c r="GR3238" s="0"/>
      <c r="GS3238" s="0"/>
      <c r="GT3238" s="0"/>
      <c r="GU3238" s="0"/>
      <c r="GV3238" s="0"/>
      <c r="GW3238" s="0"/>
      <c r="GX3238" s="0"/>
      <c r="GY3238" s="0"/>
      <c r="GZ3238" s="0"/>
      <c r="HA3238" s="0"/>
      <c r="HB3238" s="0"/>
      <c r="HC3238" s="0"/>
      <c r="HD3238" s="0"/>
      <c r="HE3238" s="0"/>
      <c r="HF3238" s="0"/>
      <c r="HG3238" s="0"/>
      <c r="HH3238" s="0"/>
      <c r="HI3238" s="0"/>
      <c r="HJ3238" s="0"/>
      <c r="HK3238" s="0"/>
      <c r="HL3238" s="0"/>
      <c r="HM3238" s="0"/>
      <c r="HN3238" s="0"/>
      <c r="HO3238" s="0"/>
      <c r="HP3238" s="0"/>
      <c r="HQ3238" s="0"/>
      <c r="HR3238" s="0"/>
      <c r="HS3238" s="0"/>
      <c r="HT3238" s="0"/>
      <c r="HU3238" s="0"/>
      <c r="HV3238" s="0"/>
      <c r="HW3238" s="0"/>
      <c r="HX3238" s="0"/>
      <c r="HY3238" s="0"/>
      <c r="HZ3238" s="0"/>
      <c r="IA3238" s="0"/>
      <c r="IB3238" s="0"/>
      <c r="IC3238" s="0"/>
      <c r="ID3238" s="0"/>
      <c r="IE3238" s="0"/>
      <c r="IF3238" s="0"/>
      <c r="IG3238" s="0"/>
      <c r="IH3238" s="0"/>
      <c r="II3238" s="0"/>
      <c r="IJ3238" s="0"/>
      <c r="IK3238" s="0"/>
      <c r="IL3238" s="0"/>
      <c r="IM3238" s="0"/>
      <c r="IN3238" s="0"/>
      <c r="IO3238" s="0"/>
      <c r="IP3238" s="0"/>
      <c r="IQ3238" s="0"/>
      <c r="IR3238" s="0"/>
      <c r="IS3238" s="0"/>
      <c r="IT3238" s="0"/>
      <c r="IU3238" s="0"/>
      <c r="IV3238" s="0"/>
      <c r="IW3238" s="0"/>
      <c r="IX3238" s="0"/>
      <c r="IY3238" s="0"/>
      <c r="IZ3238" s="0"/>
      <c r="JA3238" s="0"/>
      <c r="JB3238" s="0"/>
      <c r="JC3238" s="0"/>
      <c r="JD3238" s="0"/>
      <c r="JE3238" s="0"/>
      <c r="JF3238" s="0"/>
      <c r="JG3238" s="0"/>
      <c r="JH3238" s="0"/>
      <c r="JI3238" s="0"/>
      <c r="JJ3238" s="0"/>
      <c r="JK3238" s="0"/>
      <c r="JL3238" s="0"/>
      <c r="JM3238" s="0"/>
      <c r="JN3238" s="0"/>
      <c r="JO3238" s="0"/>
      <c r="JP3238" s="0"/>
      <c r="JQ3238" s="0"/>
      <c r="JR3238" s="0"/>
      <c r="JS3238" s="0"/>
      <c r="JT3238" s="0"/>
      <c r="JU3238" s="0"/>
      <c r="JV3238" s="0"/>
      <c r="JW3238" s="0"/>
      <c r="JX3238" s="0"/>
      <c r="JY3238" s="0"/>
      <c r="JZ3238" s="0"/>
      <c r="KA3238" s="0"/>
      <c r="KB3238" s="0"/>
      <c r="KC3238" s="0"/>
      <c r="KD3238" s="0"/>
      <c r="KE3238" s="0"/>
      <c r="KF3238" s="0"/>
      <c r="KG3238" s="0"/>
      <c r="KH3238" s="0"/>
      <c r="KI3238" s="0"/>
      <c r="KJ3238" s="0"/>
      <c r="KK3238" s="0"/>
      <c r="KL3238" s="0"/>
      <c r="KM3238" s="0"/>
      <c r="KN3238" s="0"/>
      <c r="KO3238" s="0"/>
      <c r="KP3238" s="0"/>
      <c r="KQ3238" s="0"/>
      <c r="KR3238" s="0"/>
      <c r="KS3238" s="0"/>
      <c r="KT3238" s="0"/>
      <c r="KU3238" s="0"/>
      <c r="KV3238" s="0"/>
      <c r="KW3238" s="0"/>
      <c r="KX3238" s="0"/>
      <c r="KY3238" s="0"/>
      <c r="KZ3238" s="0"/>
      <c r="LA3238" s="0"/>
      <c r="LB3238" s="0"/>
      <c r="LC3238" s="0"/>
      <c r="LD3238" s="0"/>
      <c r="LE3238" s="0"/>
      <c r="LF3238" s="0"/>
      <c r="LG3238" s="0"/>
      <c r="LH3238" s="0"/>
      <c r="LI3238" s="0"/>
      <c r="LJ3238" s="0"/>
      <c r="LK3238" s="0"/>
      <c r="LL3238" s="0"/>
      <c r="LM3238" s="0"/>
      <c r="LN3238" s="0"/>
      <c r="LO3238" s="0"/>
      <c r="LP3238" s="0"/>
      <c r="LQ3238" s="0"/>
      <c r="LR3238" s="0"/>
      <c r="LS3238" s="0"/>
      <c r="LT3238" s="0"/>
      <c r="LU3238" s="0"/>
      <c r="LV3238" s="0"/>
      <c r="LW3238" s="0"/>
      <c r="LX3238" s="0"/>
      <c r="LY3238" s="0"/>
      <c r="LZ3238" s="0"/>
      <c r="MA3238" s="0"/>
      <c r="MB3238" s="0"/>
      <c r="MC3238" s="0"/>
      <c r="MD3238" s="0"/>
      <c r="ME3238" s="0"/>
      <c r="MF3238" s="0"/>
      <c r="MG3238" s="0"/>
      <c r="MH3238" s="0"/>
      <c r="MI3238" s="0"/>
      <c r="MJ3238" s="0"/>
      <c r="MK3238" s="0"/>
      <c r="ML3238" s="0"/>
      <c r="MM3238" s="0"/>
      <c r="MN3238" s="0"/>
      <c r="MO3238" s="0"/>
      <c r="MP3238" s="0"/>
      <c r="MQ3238" s="0"/>
      <c r="MR3238" s="0"/>
      <c r="MS3238" s="0"/>
      <c r="MT3238" s="0"/>
      <c r="MU3238" s="0"/>
      <c r="MV3238" s="0"/>
      <c r="MW3238" s="0"/>
      <c r="MX3238" s="0"/>
      <c r="MY3238" s="0"/>
      <c r="MZ3238" s="0"/>
      <c r="NA3238" s="0"/>
      <c r="NB3238" s="0"/>
      <c r="NC3238" s="0"/>
      <c r="ND3238" s="0"/>
      <c r="NE3238" s="0"/>
      <c r="NF3238" s="0"/>
      <c r="NG3238" s="0"/>
      <c r="NH3238" s="0"/>
      <c r="NI3238" s="0"/>
      <c r="NJ3238" s="0"/>
      <c r="NK3238" s="0"/>
      <c r="NL3238" s="0"/>
      <c r="NM3238" s="0"/>
      <c r="NN3238" s="0"/>
      <c r="NO3238" s="0"/>
      <c r="NP3238" s="0"/>
      <c r="NQ3238" s="0"/>
      <c r="NR3238" s="0"/>
      <c r="NS3238" s="0"/>
      <c r="NT3238" s="0"/>
      <c r="NU3238" s="0"/>
      <c r="NV3238" s="0"/>
      <c r="NW3238" s="0"/>
      <c r="NX3238" s="0"/>
      <c r="NY3238" s="0"/>
      <c r="NZ3238" s="0"/>
      <c r="OA3238" s="0"/>
      <c r="OB3238" s="0"/>
      <c r="OC3238" s="0"/>
      <c r="OD3238" s="0"/>
      <c r="OE3238" s="0"/>
      <c r="OF3238" s="0"/>
      <c r="OG3238" s="0"/>
      <c r="OH3238" s="0"/>
      <c r="OI3238" s="0"/>
      <c r="OJ3238" s="0"/>
      <c r="OK3238" s="0"/>
      <c r="OL3238" s="0"/>
      <c r="OM3238" s="0"/>
      <c r="ON3238" s="0"/>
      <c r="OO3238" s="0"/>
      <c r="OP3238" s="0"/>
      <c r="OQ3238" s="0"/>
      <c r="OR3238" s="0"/>
      <c r="OS3238" s="0"/>
      <c r="OT3238" s="0"/>
      <c r="OU3238" s="0"/>
      <c r="OV3238" s="0"/>
      <c r="OW3238" s="0"/>
      <c r="OX3238" s="0"/>
      <c r="OY3238" s="0"/>
      <c r="OZ3238" s="0"/>
      <c r="PA3238" s="0"/>
      <c r="PB3238" s="0"/>
      <c r="PC3238" s="0"/>
      <c r="PD3238" s="0"/>
      <c r="PE3238" s="0"/>
      <c r="PF3238" s="0"/>
      <c r="PG3238" s="0"/>
      <c r="PH3238" s="0"/>
      <c r="PI3238" s="0"/>
      <c r="PJ3238" s="0"/>
      <c r="PK3238" s="0"/>
      <c r="PL3238" s="0"/>
      <c r="PM3238" s="0"/>
      <c r="PN3238" s="0"/>
      <c r="PO3238" s="0"/>
      <c r="PP3238" s="0"/>
      <c r="PQ3238" s="0"/>
      <c r="PR3238" s="0"/>
      <c r="PS3238" s="0"/>
      <c r="PT3238" s="0"/>
      <c r="PU3238" s="0"/>
      <c r="PV3238" s="0"/>
      <c r="PW3238" s="0"/>
      <c r="PX3238" s="0"/>
      <c r="PY3238" s="0"/>
      <c r="PZ3238" s="0"/>
      <c r="QA3238" s="0"/>
      <c r="QB3238" s="0"/>
      <c r="QC3238" s="0"/>
      <c r="QD3238" s="0"/>
      <c r="QE3238" s="0"/>
      <c r="QF3238" s="0"/>
      <c r="QG3238" s="0"/>
      <c r="QH3238" s="0"/>
      <c r="QI3238" s="0"/>
      <c r="QJ3238" s="0"/>
      <c r="QK3238" s="0"/>
      <c r="QL3238" s="0"/>
      <c r="QM3238" s="0"/>
      <c r="QN3238" s="0"/>
      <c r="QO3238" s="0"/>
      <c r="QP3238" s="0"/>
      <c r="QQ3238" s="0"/>
      <c r="QR3238" s="0"/>
      <c r="QS3238" s="0"/>
      <c r="QT3238" s="0"/>
      <c r="QU3238" s="0"/>
      <c r="QV3238" s="0"/>
      <c r="QW3238" s="0"/>
      <c r="QX3238" s="0"/>
      <c r="QY3238" s="0"/>
      <c r="QZ3238" s="0"/>
      <c r="RA3238" s="0"/>
      <c r="RB3238" s="0"/>
      <c r="RC3238" s="0"/>
      <c r="RD3238" s="0"/>
      <c r="RE3238" s="0"/>
      <c r="RF3238" s="0"/>
      <c r="RG3238" s="0"/>
      <c r="RH3238" s="0"/>
      <c r="RI3238" s="0"/>
      <c r="RJ3238" s="0"/>
      <c r="RK3238" s="0"/>
      <c r="RL3238" s="0"/>
      <c r="RM3238" s="0"/>
      <c r="RN3238" s="0"/>
      <c r="RO3238" s="0"/>
      <c r="RP3238" s="0"/>
      <c r="RQ3238" s="0"/>
      <c r="RR3238" s="0"/>
      <c r="RS3238" s="0"/>
      <c r="RT3238" s="0"/>
      <c r="RU3238" s="0"/>
      <c r="RV3238" s="0"/>
      <c r="RW3238" s="0"/>
      <c r="RX3238" s="0"/>
      <c r="RY3238" s="0"/>
      <c r="RZ3238" s="0"/>
      <c r="SA3238" s="0"/>
      <c r="SB3238" s="0"/>
      <c r="SC3238" s="0"/>
      <c r="SD3238" s="0"/>
      <c r="SE3238" s="0"/>
      <c r="SF3238" s="0"/>
      <c r="SG3238" s="0"/>
      <c r="SH3238" s="0"/>
      <c r="SI3238" s="0"/>
      <c r="SJ3238" s="0"/>
      <c r="SK3238" s="0"/>
      <c r="SL3238" s="0"/>
      <c r="SM3238" s="0"/>
      <c r="SN3238" s="0"/>
      <c r="SO3238" s="0"/>
      <c r="SP3238" s="0"/>
      <c r="SQ3238" s="0"/>
      <c r="SR3238" s="0"/>
      <c r="SS3238" s="0"/>
      <c r="ST3238" s="0"/>
      <c r="SU3238" s="0"/>
      <c r="SV3238" s="0"/>
      <c r="SW3238" s="0"/>
      <c r="SX3238" s="0"/>
      <c r="SY3238" s="0"/>
      <c r="SZ3238" s="0"/>
      <c r="TA3238" s="0"/>
      <c r="TB3238" s="0"/>
      <c r="TC3238" s="0"/>
      <c r="TD3238" s="0"/>
      <c r="TE3238" s="0"/>
      <c r="TF3238" s="0"/>
      <c r="TG3238" s="0"/>
      <c r="TH3238" s="0"/>
      <c r="TI3238" s="0"/>
      <c r="TJ3238" s="0"/>
      <c r="TK3238" s="0"/>
      <c r="TL3238" s="0"/>
      <c r="TM3238" s="0"/>
      <c r="TN3238" s="0"/>
      <c r="TO3238" s="0"/>
      <c r="TP3238" s="0"/>
      <c r="TQ3238" s="0"/>
      <c r="TR3238" s="0"/>
      <c r="TS3238" s="0"/>
      <c r="TT3238" s="0"/>
      <c r="TU3238" s="0"/>
      <c r="TV3238" s="0"/>
      <c r="TW3238" s="0"/>
      <c r="TX3238" s="0"/>
      <c r="TY3238" s="0"/>
      <c r="TZ3238" s="0"/>
      <c r="UA3238" s="0"/>
      <c r="UB3238" s="0"/>
      <c r="UC3238" s="0"/>
      <c r="UD3238" s="0"/>
      <c r="UE3238" s="0"/>
      <c r="UF3238" s="0"/>
      <c r="UG3238" s="0"/>
      <c r="UH3238" s="0"/>
      <c r="UI3238" s="0"/>
      <c r="UJ3238" s="0"/>
      <c r="UK3238" s="0"/>
      <c r="UL3238" s="0"/>
      <c r="UM3238" s="0"/>
      <c r="UN3238" s="0"/>
      <c r="UO3238" s="0"/>
      <c r="UP3238" s="0"/>
      <c r="UQ3238" s="0"/>
      <c r="UR3238" s="0"/>
      <c r="US3238" s="0"/>
      <c r="UT3238" s="0"/>
      <c r="UU3238" s="0"/>
      <c r="UV3238" s="0"/>
      <c r="UW3238" s="0"/>
      <c r="UX3238" s="0"/>
      <c r="UY3238" s="0"/>
      <c r="UZ3238" s="0"/>
      <c r="VA3238" s="0"/>
      <c r="VB3238" s="0"/>
      <c r="VC3238" s="0"/>
      <c r="VD3238" s="0"/>
      <c r="VE3238" s="0"/>
      <c r="VF3238" s="0"/>
      <c r="VG3238" s="0"/>
      <c r="VH3238" s="0"/>
      <c r="VI3238" s="0"/>
      <c r="VJ3238" s="0"/>
      <c r="VK3238" s="0"/>
      <c r="VL3238" s="0"/>
      <c r="VM3238" s="0"/>
      <c r="VN3238" s="0"/>
      <c r="VO3238" s="0"/>
      <c r="VP3238" s="0"/>
      <c r="VQ3238" s="0"/>
      <c r="VR3238" s="0"/>
      <c r="VS3238" s="0"/>
      <c r="VT3238" s="0"/>
      <c r="VU3238" s="0"/>
      <c r="VV3238" s="0"/>
      <c r="VW3238" s="0"/>
      <c r="VX3238" s="0"/>
      <c r="VY3238" s="0"/>
      <c r="VZ3238" s="0"/>
      <c r="WA3238" s="0"/>
      <c r="WB3238" s="0"/>
      <c r="WC3238" s="0"/>
      <c r="WD3238" s="0"/>
      <c r="WE3238" s="0"/>
      <c r="WF3238" s="0"/>
      <c r="WG3238" s="0"/>
      <c r="WH3238" s="0"/>
      <c r="WI3238" s="0"/>
      <c r="WJ3238" s="0"/>
      <c r="WK3238" s="0"/>
      <c r="WL3238" s="0"/>
      <c r="WM3238" s="0"/>
      <c r="WN3238" s="0"/>
      <c r="WO3238" s="0"/>
      <c r="WP3238" s="0"/>
      <c r="WQ3238" s="0"/>
      <c r="WR3238" s="0"/>
      <c r="WS3238" s="0"/>
      <c r="WT3238" s="0"/>
      <c r="WU3238" s="0"/>
      <c r="WV3238" s="0"/>
      <c r="WW3238" s="0"/>
      <c r="WX3238" s="0"/>
      <c r="WY3238" s="0"/>
      <c r="WZ3238" s="0"/>
      <c r="XA3238" s="0"/>
      <c r="XB3238" s="0"/>
      <c r="XC3238" s="0"/>
      <c r="XD3238" s="0"/>
      <c r="XE3238" s="0"/>
      <c r="XF3238" s="0"/>
      <c r="XG3238" s="0"/>
      <c r="XH3238" s="0"/>
      <c r="XI3238" s="0"/>
      <c r="XJ3238" s="0"/>
      <c r="XK3238" s="0"/>
      <c r="XL3238" s="0"/>
      <c r="XM3238" s="0"/>
      <c r="XN3238" s="0"/>
      <c r="XO3238" s="0"/>
      <c r="XP3238" s="0"/>
      <c r="XQ3238" s="0"/>
      <c r="XR3238" s="0"/>
      <c r="XS3238" s="0"/>
      <c r="XT3238" s="0"/>
      <c r="XU3238" s="0"/>
      <c r="XV3238" s="0"/>
      <c r="XW3238" s="0"/>
      <c r="XX3238" s="0"/>
      <c r="XY3238" s="0"/>
      <c r="XZ3238" s="0"/>
      <c r="YA3238" s="0"/>
      <c r="YB3238" s="0"/>
      <c r="YC3238" s="0"/>
      <c r="YD3238" s="0"/>
      <c r="YE3238" s="0"/>
      <c r="YF3238" s="0"/>
      <c r="YG3238" s="0"/>
      <c r="YH3238" s="0"/>
      <c r="YI3238" s="0"/>
      <c r="YJ3238" s="0"/>
      <c r="YK3238" s="0"/>
      <c r="YL3238" s="0"/>
      <c r="YM3238" s="0"/>
      <c r="YN3238" s="0"/>
      <c r="YO3238" s="0"/>
      <c r="YP3238" s="0"/>
      <c r="YQ3238" s="0"/>
      <c r="YR3238" s="0"/>
      <c r="YS3238" s="0"/>
      <c r="YT3238" s="0"/>
      <c r="YU3238" s="0"/>
      <c r="YV3238" s="0"/>
      <c r="YW3238" s="0"/>
      <c r="YX3238" s="0"/>
      <c r="YY3238" s="0"/>
      <c r="YZ3238" s="0"/>
      <c r="ZA3238" s="0"/>
      <c r="ZB3238" s="0"/>
      <c r="ZC3238" s="0"/>
      <c r="ZD3238" s="0"/>
      <c r="ZE3238" s="0"/>
      <c r="ZF3238" s="0"/>
      <c r="ZG3238" s="0"/>
      <c r="ZH3238" s="0"/>
      <c r="ZI3238" s="0"/>
      <c r="ZJ3238" s="0"/>
      <c r="ZK3238" s="0"/>
      <c r="ZL3238" s="0"/>
      <c r="ZM3238" s="0"/>
      <c r="ZN3238" s="0"/>
      <c r="ZO3238" s="0"/>
      <c r="ZP3238" s="0"/>
      <c r="ZQ3238" s="0"/>
      <c r="ZR3238" s="0"/>
      <c r="ZS3238" s="0"/>
      <c r="ZT3238" s="0"/>
      <c r="ZU3238" s="0"/>
      <c r="ZV3238" s="0"/>
      <c r="ZW3238" s="0"/>
      <c r="ZX3238" s="0"/>
      <c r="ZY3238" s="0"/>
      <c r="ZZ3238" s="0"/>
      <c r="AAA3238" s="0"/>
      <c r="AAB3238" s="0"/>
      <c r="AAC3238" s="0"/>
      <c r="AAD3238" s="0"/>
      <c r="AAE3238" s="0"/>
      <c r="AAF3238" s="0"/>
      <c r="AAG3238" s="0"/>
      <c r="AAH3238" s="0"/>
      <c r="AAI3238" s="0"/>
      <c r="AAJ3238" s="0"/>
      <c r="AAK3238" s="0"/>
      <c r="AAL3238" s="0"/>
      <c r="AAM3238" s="0"/>
      <c r="AAN3238" s="0"/>
      <c r="AAO3238" s="0"/>
      <c r="AAP3238" s="0"/>
      <c r="AAQ3238" s="0"/>
      <c r="AAR3238" s="0"/>
      <c r="AAS3238" s="0"/>
      <c r="AAT3238" s="0"/>
      <c r="AAU3238" s="0"/>
      <c r="AAV3238" s="0"/>
      <c r="AAW3238" s="0"/>
      <c r="AAX3238" s="0"/>
      <c r="AAY3238" s="0"/>
      <c r="AAZ3238" s="0"/>
      <c r="ABA3238" s="0"/>
      <c r="ABB3238" s="0"/>
      <c r="ABC3238" s="0"/>
      <c r="ABD3238" s="0"/>
      <c r="ABE3238" s="0"/>
      <c r="ABF3238" s="0"/>
      <c r="ABG3238" s="0"/>
      <c r="ABH3238" s="0"/>
      <c r="ABI3238" s="0"/>
      <c r="ABJ3238" s="0"/>
      <c r="ABK3238" s="0"/>
      <c r="ABL3238" s="0"/>
      <c r="ABM3238" s="0"/>
      <c r="ABN3238" s="0"/>
      <c r="ABO3238" s="0"/>
      <c r="ABP3238" s="0"/>
      <c r="ABQ3238" s="0"/>
      <c r="ABR3238" s="0"/>
      <c r="ABS3238" s="0"/>
      <c r="ABT3238" s="0"/>
      <c r="ABU3238" s="0"/>
      <c r="ABV3238" s="0"/>
      <c r="ABW3238" s="0"/>
      <c r="ABX3238" s="0"/>
      <c r="ABY3238" s="0"/>
      <c r="ABZ3238" s="0"/>
      <c r="ACA3238" s="0"/>
      <c r="ACB3238" s="0"/>
      <c r="ACC3238" s="0"/>
      <c r="ACD3238" s="0"/>
      <c r="ACE3238" s="0"/>
      <c r="ACF3238" s="0"/>
      <c r="ACG3238" s="0"/>
      <c r="ACH3238" s="0"/>
      <c r="ACI3238" s="0"/>
      <c r="ACJ3238" s="0"/>
      <c r="ACK3238" s="0"/>
      <c r="ACL3238" s="0"/>
      <c r="ACM3238" s="0"/>
      <c r="ACN3238" s="0"/>
      <c r="ACO3238" s="0"/>
      <c r="ACP3238" s="0"/>
      <c r="ACQ3238" s="0"/>
      <c r="ACR3238" s="0"/>
      <c r="ACS3238" s="0"/>
      <c r="ACT3238" s="0"/>
      <c r="ACU3238" s="0"/>
      <c r="ACV3238" s="0"/>
      <c r="ACW3238" s="0"/>
      <c r="ACX3238" s="0"/>
      <c r="ACY3238" s="0"/>
      <c r="ACZ3238" s="0"/>
      <c r="ADA3238" s="0"/>
      <c r="ADB3238" s="0"/>
      <c r="ADC3238" s="0"/>
      <c r="ADD3238" s="0"/>
      <c r="ADE3238" s="0"/>
      <c r="ADF3238" s="0"/>
      <c r="ADG3238" s="0"/>
      <c r="ADH3238" s="0"/>
      <c r="ADI3238" s="0"/>
      <c r="ADJ3238" s="0"/>
      <c r="ADK3238" s="0"/>
      <c r="ADL3238" s="0"/>
      <c r="ADM3238" s="0"/>
      <c r="ADN3238" s="0"/>
      <c r="ADO3238" s="0"/>
      <c r="ADP3238" s="0"/>
      <c r="ADQ3238" s="0"/>
      <c r="ADR3238" s="0"/>
      <c r="ADS3238" s="0"/>
      <c r="ADT3238" s="0"/>
      <c r="ADU3238" s="0"/>
      <c r="ADV3238" s="0"/>
      <c r="ADW3238" s="0"/>
      <c r="ADX3238" s="0"/>
      <c r="ADY3238" s="0"/>
      <c r="ADZ3238" s="0"/>
      <c r="AEA3238" s="0"/>
      <c r="AEB3238" s="0"/>
      <c r="AEC3238" s="0"/>
      <c r="AED3238" s="0"/>
      <c r="AEE3238" s="0"/>
      <c r="AEF3238" s="0"/>
      <c r="AEG3238" s="0"/>
      <c r="AEH3238" s="0"/>
      <c r="AEI3238" s="0"/>
      <c r="AEJ3238" s="0"/>
      <c r="AEK3238" s="0"/>
      <c r="AEL3238" s="0"/>
      <c r="AEM3238" s="0"/>
      <c r="AEN3238" s="0"/>
      <c r="AEO3238" s="0"/>
      <c r="AEP3238" s="0"/>
      <c r="AEQ3238" s="0"/>
      <c r="AER3238" s="0"/>
      <c r="AES3238" s="0"/>
      <c r="AET3238" s="0"/>
      <c r="AEU3238" s="0"/>
      <c r="AEV3238" s="0"/>
      <c r="AEW3238" s="0"/>
      <c r="AEX3238" s="0"/>
      <c r="AEY3238" s="0"/>
      <c r="AEZ3238" s="0"/>
      <c r="AFA3238" s="0"/>
      <c r="AFB3238" s="0"/>
      <c r="AFC3238" s="0"/>
      <c r="AFD3238" s="0"/>
      <c r="AFE3238" s="0"/>
      <c r="AFF3238" s="0"/>
      <c r="AFG3238" s="0"/>
      <c r="AFH3238" s="0"/>
      <c r="AFI3238" s="0"/>
      <c r="AFJ3238" s="0"/>
      <c r="AFK3238" s="0"/>
      <c r="AFL3238" s="0"/>
      <c r="AFM3238" s="0"/>
      <c r="AFN3238" s="0"/>
      <c r="AFO3238" s="0"/>
      <c r="AFP3238" s="0"/>
      <c r="AFQ3238" s="0"/>
      <c r="AFR3238" s="0"/>
      <c r="AFS3238" s="0"/>
      <c r="AFT3238" s="0"/>
      <c r="AFU3238" s="0"/>
      <c r="AFV3238" s="0"/>
      <c r="AFW3238" s="0"/>
      <c r="AFX3238" s="0"/>
      <c r="AFY3238" s="0"/>
      <c r="AFZ3238" s="0"/>
      <c r="AGA3238" s="0"/>
      <c r="AGB3238" s="0"/>
      <c r="AGC3238" s="0"/>
      <c r="AGD3238" s="0"/>
      <c r="AGE3238" s="0"/>
      <c r="AGF3238" s="0"/>
      <c r="AGG3238" s="0"/>
      <c r="AGH3238" s="0"/>
      <c r="AGI3238" s="0"/>
      <c r="AGJ3238" s="0"/>
      <c r="AGK3238" s="0"/>
      <c r="AGL3238" s="0"/>
      <c r="AGM3238" s="0"/>
      <c r="AGN3238" s="0"/>
      <c r="AGO3238" s="0"/>
      <c r="AGP3238" s="0"/>
      <c r="AGQ3238" s="0"/>
      <c r="AGR3238" s="0"/>
      <c r="AGS3238" s="0"/>
      <c r="AGT3238" s="0"/>
      <c r="AGU3238" s="0"/>
      <c r="AGV3238" s="0"/>
      <c r="AGW3238" s="0"/>
      <c r="AGX3238" s="0"/>
      <c r="AGY3238" s="0"/>
      <c r="AGZ3238" s="0"/>
      <c r="AHA3238" s="0"/>
      <c r="AHB3238" s="0"/>
      <c r="AHC3238" s="0"/>
      <c r="AHD3238" s="0"/>
      <c r="AHE3238" s="0"/>
      <c r="AHF3238" s="0"/>
      <c r="AHG3238" s="0"/>
      <c r="AHH3238" s="0"/>
      <c r="AHI3238" s="0"/>
      <c r="AHJ3238" s="0"/>
      <c r="AHK3238" s="0"/>
      <c r="AHL3238" s="0"/>
      <c r="AHM3238" s="0"/>
      <c r="AHN3238" s="0"/>
      <c r="AHO3238" s="0"/>
      <c r="AHP3238" s="0"/>
      <c r="AHQ3238" s="0"/>
      <c r="AHR3238" s="0"/>
      <c r="AHS3238" s="0"/>
      <c r="AHT3238" s="0"/>
      <c r="AHU3238" s="0"/>
      <c r="AHV3238" s="0"/>
      <c r="AHW3238" s="0"/>
      <c r="AHX3238" s="0"/>
      <c r="AHY3238" s="0"/>
      <c r="AHZ3238" s="0"/>
      <c r="AIA3238" s="0"/>
      <c r="AIB3238" s="0"/>
      <c r="AIC3238" s="0"/>
      <c r="AID3238" s="0"/>
      <c r="AIE3238" s="0"/>
      <c r="AIF3238" s="0"/>
      <c r="AIG3238" s="0"/>
      <c r="AIH3238" s="0"/>
      <c r="AII3238" s="0"/>
      <c r="AIJ3238" s="0"/>
      <c r="AIK3238" s="0"/>
      <c r="AIL3238" s="0"/>
      <c r="AIM3238" s="0"/>
      <c r="AIN3238" s="0"/>
      <c r="AIO3238" s="0"/>
      <c r="AIP3238" s="0"/>
      <c r="AIQ3238" s="0"/>
      <c r="AIR3238" s="0"/>
      <c r="AIS3238" s="0"/>
      <c r="AIT3238" s="0"/>
      <c r="AIU3238" s="0"/>
      <c r="AIV3238" s="0"/>
      <c r="AIW3238" s="0"/>
      <c r="AIX3238" s="0"/>
      <c r="AIY3238" s="0"/>
      <c r="AIZ3238" s="0"/>
      <c r="AJA3238" s="0"/>
      <c r="AJB3238" s="0"/>
      <c r="AJC3238" s="0"/>
      <c r="AJD3238" s="0"/>
      <c r="AJE3238" s="0"/>
      <c r="AJF3238" s="0"/>
      <c r="AJG3238" s="0"/>
      <c r="AJH3238" s="0"/>
      <c r="AJI3238" s="0"/>
      <c r="AJJ3238" s="0"/>
      <c r="AJK3238" s="0"/>
      <c r="AJL3238" s="0"/>
      <c r="AJM3238" s="0"/>
      <c r="AJN3238" s="0"/>
      <c r="AJO3238" s="0"/>
      <c r="AJP3238" s="0"/>
      <c r="AJQ3238" s="0"/>
      <c r="AJR3238" s="0"/>
      <c r="AJS3238" s="0"/>
      <c r="AJT3238" s="0"/>
      <c r="AJU3238" s="0"/>
      <c r="AJV3238" s="0"/>
      <c r="AJW3238" s="0"/>
      <c r="AJX3238" s="0"/>
      <c r="AJY3238" s="0"/>
      <c r="AJZ3238" s="0"/>
      <c r="AKA3238" s="0"/>
      <c r="AKB3238" s="0"/>
      <c r="AKC3238" s="0"/>
      <c r="AKD3238" s="0"/>
      <c r="AKE3238" s="0"/>
      <c r="AKF3238" s="0"/>
      <c r="AKG3238" s="0"/>
      <c r="AKH3238" s="0"/>
      <c r="AKI3238" s="0"/>
      <c r="AKJ3238" s="0"/>
      <c r="AKK3238" s="0"/>
      <c r="AKL3238" s="0"/>
      <c r="AKM3238" s="0"/>
      <c r="AKN3238" s="0"/>
      <c r="AKO3238" s="0"/>
      <c r="AKP3238" s="0"/>
      <c r="AKQ3238" s="0"/>
      <c r="AKR3238" s="0"/>
      <c r="AKS3238" s="0"/>
      <c r="AKT3238" s="0"/>
      <c r="AKU3238" s="0"/>
      <c r="AKV3238" s="0"/>
      <c r="AKW3238" s="0"/>
      <c r="AKX3238" s="0"/>
      <c r="AKY3238" s="0"/>
      <c r="AKZ3238" s="0"/>
      <c r="ALA3238" s="0"/>
      <c r="ALB3238" s="0"/>
      <c r="ALC3238" s="0"/>
      <c r="ALD3238" s="0"/>
      <c r="ALE3238" s="0"/>
      <c r="ALF3238" s="0"/>
      <c r="ALG3238" s="0"/>
      <c r="ALH3238" s="0"/>
      <c r="ALI3238" s="0"/>
      <c r="ALJ3238" s="0"/>
      <c r="ALK3238" s="0"/>
      <c r="ALL3238" s="0"/>
      <c r="ALM3238" s="0"/>
      <c r="ALN3238" s="0"/>
      <c r="ALO3238" s="0"/>
      <c r="ALP3238" s="0"/>
      <c r="ALQ3238" s="0"/>
      <c r="ALR3238" s="0"/>
      <c r="ALS3238" s="0"/>
      <c r="ALT3238" s="0"/>
      <c r="ALU3238" s="0"/>
      <c r="ALV3238" s="0"/>
      <c r="ALW3238" s="0"/>
      <c r="ALX3238" s="0"/>
      <c r="ALY3238" s="0"/>
      <c r="ALZ3238" s="0"/>
      <c r="AMA3238" s="0"/>
      <c r="AMB3238" s="0"/>
      <c r="AMC3238" s="0"/>
      <c r="AMD3238" s="0"/>
      <c r="AME3238" s="0"/>
      <c r="AMF3238" s="0"/>
      <c r="AMG3238" s="0"/>
      <c r="AMH3238" s="0"/>
      <c r="AMI3238" s="0"/>
    </row>
    <row r="3239" customFormat="false" ht="12.75" hidden="false" customHeight="false" outlineLevel="0" collapsed="false">
      <c r="A3239" s="1" t="s">
        <v>3482</v>
      </c>
      <c r="C3239" s="27" t="s">
        <v>3485</v>
      </c>
      <c r="D3239" s="27" t="s">
        <v>13</v>
      </c>
      <c r="E3239" s="97"/>
      <c r="F3239" s="31"/>
      <c r="G3239" s="27"/>
      <c r="H3239" s="30" t="s">
        <v>168</v>
      </c>
      <c r="I3239" s="31" t="n">
        <v>1.92</v>
      </c>
      <c r="J3239" s="31" t="s">
        <v>3437</v>
      </c>
      <c r="BM3239" s="0"/>
      <c r="BN3239" s="0"/>
      <c r="BO3239" s="0"/>
      <c r="BP3239" s="0"/>
      <c r="BQ3239" s="0"/>
      <c r="BR3239" s="0"/>
      <c r="BS3239" s="0"/>
      <c r="BT3239" s="0"/>
      <c r="BU3239" s="0"/>
      <c r="BV3239" s="0"/>
      <c r="BW3239" s="0"/>
      <c r="BX3239" s="0"/>
      <c r="BY3239" s="0"/>
      <c r="BZ3239" s="0"/>
      <c r="CA3239" s="0"/>
      <c r="CB3239" s="0"/>
      <c r="CC3239" s="0"/>
      <c r="CD3239" s="0"/>
      <c r="CE3239" s="0"/>
      <c r="CF3239" s="0"/>
      <c r="CG3239" s="0"/>
      <c r="CH3239" s="0"/>
      <c r="CI3239" s="0"/>
      <c r="CJ3239" s="0"/>
      <c r="CK3239" s="0"/>
      <c r="CL3239" s="0"/>
      <c r="CM3239" s="0"/>
      <c r="CN3239" s="0"/>
      <c r="CO3239" s="0"/>
      <c r="CP3239" s="0"/>
      <c r="CQ3239" s="0"/>
      <c r="CR3239" s="0"/>
      <c r="CS3239" s="0"/>
      <c r="CT3239" s="0"/>
      <c r="CU3239" s="0"/>
      <c r="CV3239" s="0"/>
      <c r="CW3239" s="0"/>
      <c r="CX3239" s="0"/>
      <c r="CY3239" s="0"/>
      <c r="CZ3239" s="0"/>
      <c r="DA3239" s="0"/>
      <c r="DB3239" s="0"/>
      <c r="DC3239" s="0"/>
      <c r="DD3239" s="0"/>
      <c r="DE3239" s="0"/>
      <c r="DF3239" s="0"/>
      <c r="DG3239" s="0"/>
      <c r="DH3239" s="0"/>
      <c r="DI3239" s="0"/>
      <c r="DJ3239" s="0"/>
      <c r="DK3239" s="0"/>
      <c r="DL3239" s="0"/>
      <c r="DM3239" s="0"/>
      <c r="DN3239" s="0"/>
      <c r="DO3239" s="0"/>
      <c r="DP3239" s="0"/>
      <c r="DQ3239" s="0"/>
      <c r="DR3239" s="0"/>
      <c r="DS3239" s="0"/>
      <c r="DT3239" s="0"/>
      <c r="DU3239" s="0"/>
      <c r="DV3239" s="0"/>
      <c r="DW3239" s="0"/>
      <c r="DX3239" s="0"/>
      <c r="DY3239" s="0"/>
      <c r="DZ3239" s="0"/>
      <c r="EA3239" s="0"/>
      <c r="EB3239" s="0"/>
      <c r="EC3239" s="0"/>
      <c r="ED3239" s="0"/>
      <c r="EE3239" s="0"/>
      <c r="EF3239" s="0"/>
      <c r="EG3239" s="0"/>
      <c r="EH3239" s="0"/>
      <c r="EI3239" s="0"/>
      <c r="EJ3239" s="0"/>
      <c r="EK3239" s="0"/>
      <c r="EL3239" s="0"/>
      <c r="EM3239" s="0"/>
      <c r="EN3239" s="0"/>
      <c r="EO3239" s="0"/>
      <c r="EP3239" s="0"/>
      <c r="EQ3239" s="0"/>
      <c r="ER3239" s="0"/>
      <c r="ES3239" s="0"/>
      <c r="ET3239" s="0"/>
      <c r="EU3239" s="0"/>
      <c r="EV3239" s="0"/>
      <c r="EW3239" s="0"/>
      <c r="EX3239" s="0"/>
      <c r="EY3239" s="0"/>
      <c r="EZ3239" s="0"/>
      <c r="FA3239" s="0"/>
      <c r="FB3239" s="0"/>
      <c r="FC3239" s="0"/>
      <c r="FD3239" s="0"/>
      <c r="FE3239" s="0"/>
      <c r="FF3239" s="0"/>
      <c r="FG3239" s="0"/>
      <c r="FH3239" s="0"/>
      <c r="FI3239" s="0"/>
      <c r="FJ3239" s="0"/>
      <c r="FK3239" s="0"/>
      <c r="FL3239" s="0"/>
      <c r="FM3239" s="0"/>
      <c r="FN3239" s="0"/>
      <c r="FO3239" s="0"/>
      <c r="FP3239" s="0"/>
      <c r="FQ3239" s="0"/>
      <c r="FR3239" s="0"/>
      <c r="FS3239" s="0"/>
      <c r="FT3239" s="0"/>
      <c r="FU3239" s="0"/>
      <c r="FV3239" s="0"/>
      <c r="FW3239" s="0"/>
      <c r="FX3239" s="0"/>
      <c r="FY3239" s="0"/>
      <c r="FZ3239" s="0"/>
      <c r="GA3239" s="0"/>
      <c r="GB3239" s="0"/>
      <c r="GC3239" s="0"/>
      <c r="GD3239" s="0"/>
      <c r="GE3239" s="0"/>
      <c r="GF3239" s="0"/>
      <c r="GG3239" s="0"/>
      <c r="GH3239" s="0"/>
      <c r="GI3239" s="0"/>
      <c r="GJ3239" s="0"/>
      <c r="GK3239" s="0"/>
      <c r="GL3239" s="0"/>
      <c r="GM3239" s="0"/>
      <c r="GN3239" s="0"/>
      <c r="GO3239" s="0"/>
      <c r="GP3239" s="0"/>
      <c r="GQ3239" s="0"/>
      <c r="GR3239" s="0"/>
      <c r="GS3239" s="0"/>
      <c r="GT3239" s="0"/>
      <c r="GU3239" s="0"/>
      <c r="GV3239" s="0"/>
      <c r="GW3239" s="0"/>
      <c r="GX3239" s="0"/>
      <c r="GY3239" s="0"/>
      <c r="GZ3239" s="0"/>
      <c r="HA3239" s="0"/>
      <c r="HB3239" s="0"/>
      <c r="HC3239" s="0"/>
      <c r="HD3239" s="0"/>
      <c r="HE3239" s="0"/>
      <c r="HF3239" s="0"/>
      <c r="HG3239" s="0"/>
      <c r="HH3239" s="0"/>
      <c r="HI3239" s="0"/>
      <c r="HJ3239" s="0"/>
      <c r="HK3239" s="0"/>
      <c r="HL3239" s="0"/>
      <c r="HM3239" s="0"/>
      <c r="HN3239" s="0"/>
      <c r="HO3239" s="0"/>
      <c r="HP3239" s="0"/>
      <c r="HQ3239" s="0"/>
      <c r="HR3239" s="0"/>
      <c r="HS3239" s="0"/>
      <c r="HT3239" s="0"/>
      <c r="HU3239" s="0"/>
      <c r="HV3239" s="0"/>
      <c r="HW3239" s="0"/>
      <c r="HX3239" s="0"/>
      <c r="HY3239" s="0"/>
      <c r="HZ3239" s="0"/>
      <c r="IA3239" s="0"/>
      <c r="IB3239" s="0"/>
      <c r="IC3239" s="0"/>
      <c r="ID3239" s="0"/>
      <c r="IE3239" s="0"/>
      <c r="IF3239" s="0"/>
      <c r="IG3239" s="0"/>
      <c r="IH3239" s="0"/>
      <c r="II3239" s="0"/>
      <c r="IJ3239" s="0"/>
      <c r="IK3239" s="0"/>
      <c r="IL3239" s="0"/>
      <c r="IM3239" s="0"/>
      <c r="IN3239" s="0"/>
      <c r="IO3239" s="0"/>
      <c r="IP3239" s="0"/>
      <c r="IQ3239" s="0"/>
      <c r="IR3239" s="0"/>
      <c r="IS3239" s="0"/>
      <c r="IT3239" s="0"/>
      <c r="IU3239" s="0"/>
      <c r="IV3239" s="0"/>
      <c r="IW3239" s="0"/>
      <c r="IX3239" s="0"/>
      <c r="IY3239" s="0"/>
      <c r="IZ3239" s="0"/>
      <c r="JA3239" s="0"/>
      <c r="JB3239" s="0"/>
      <c r="JC3239" s="0"/>
      <c r="JD3239" s="0"/>
      <c r="JE3239" s="0"/>
      <c r="JF3239" s="0"/>
      <c r="JG3239" s="0"/>
      <c r="JH3239" s="0"/>
      <c r="JI3239" s="0"/>
      <c r="JJ3239" s="0"/>
      <c r="JK3239" s="0"/>
      <c r="JL3239" s="0"/>
      <c r="JM3239" s="0"/>
      <c r="JN3239" s="0"/>
      <c r="JO3239" s="0"/>
      <c r="JP3239" s="0"/>
      <c r="JQ3239" s="0"/>
      <c r="JR3239" s="0"/>
      <c r="JS3239" s="0"/>
      <c r="JT3239" s="0"/>
      <c r="JU3239" s="0"/>
      <c r="JV3239" s="0"/>
      <c r="JW3239" s="0"/>
      <c r="JX3239" s="0"/>
      <c r="JY3239" s="0"/>
      <c r="JZ3239" s="0"/>
      <c r="KA3239" s="0"/>
      <c r="KB3239" s="0"/>
      <c r="KC3239" s="0"/>
      <c r="KD3239" s="0"/>
      <c r="KE3239" s="0"/>
      <c r="KF3239" s="0"/>
      <c r="KG3239" s="0"/>
      <c r="KH3239" s="0"/>
      <c r="KI3239" s="0"/>
      <c r="KJ3239" s="0"/>
      <c r="KK3239" s="0"/>
      <c r="KL3239" s="0"/>
      <c r="KM3239" s="0"/>
      <c r="KN3239" s="0"/>
      <c r="KO3239" s="0"/>
      <c r="KP3239" s="0"/>
      <c r="KQ3239" s="0"/>
      <c r="KR3239" s="0"/>
      <c r="KS3239" s="0"/>
      <c r="KT3239" s="0"/>
      <c r="KU3239" s="0"/>
      <c r="KV3239" s="0"/>
      <c r="KW3239" s="0"/>
      <c r="KX3239" s="0"/>
      <c r="KY3239" s="0"/>
      <c r="KZ3239" s="0"/>
      <c r="LA3239" s="0"/>
      <c r="LB3239" s="0"/>
      <c r="LC3239" s="0"/>
      <c r="LD3239" s="0"/>
      <c r="LE3239" s="0"/>
      <c r="LF3239" s="0"/>
      <c r="LG3239" s="0"/>
      <c r="LH3239" s="0"/>
      <c r="LI3239" s="0"/>
      <c r="LJ3239" s="0"/>
      <c r="LK3239" s="0"/>
      <c r="LL3239" s="0"/>
      <c r="LM3239" s="0"/>
      <c r="LN3239" s="0"/>
      <c r="LO3239" s="0"/>
      <c r="LP3239" s="0"/>
      <c r="LQ3239" s="0"/>
      <c r="LR3239" s="0"/>
      <c r="LS3239" s="0"/>
      <c r="LT3239" s="0"/>
      <c r="LU3239" s="0"/>
      <c r="LV3239" s="0"/>
      <c r="LW3239" s="0"/>
      <c r="LX3239" s="0"/>
      <c r="LY3239" s="0"/>
      <c r="LZ3239" s="0"/>
      <c r="MA3239" s="0"/>
      <c r="MB3239" s="0"/>
      <c r="MC3239" s="0"/>
      <c r="MD3239" s="0"/>
      <c r="ME3239" s="0"/>
      <c r="MF3239" s="0"/>
      <c r="MG3239" s="0"/>
      <c r="MH3239" s="0"/>
      <c r="MI3239" s="0"/>
      <c r="MJ3239" s="0"/>
      <c r="MK3239" s="0"/>
      <c r="ML3239" s="0"/>
      <c r="MM3239" s="0"/>
      <c r="MN3239" s="0"/>
      <c r="MO3239" s="0"/>
      <c r="MP3239" s="0"/>
      <c r="MQ3239" s="0"/>
      <c r="MR3239" s="0"/>
      <c r="MS3239" s="0"/>
      <c r="MT3239" s="0"/>
      <c r="MU3239" s="0"/>
      <c r="MV3239" s="0"/>
      <c r="MW3239" s="0"/>
      <c r="MX3239" s="0"/>
      <c r="MY3239" s="0"/>
      <c r="MZ3239" s="0"/>
      <c r="NA3239" s="0"/>
      <c r="NB3239" s="0"/>
      <c r="NC3239" s="0"/>
      <c r="ND3239" s="0"/>
      <c r="NE3239" s="0"/>
      <c r="NF3239" s="0"/>
      <c r="NG3239" s="0"/>
      <c r="NH3239" s="0"/>
      <c r="NI3239" s="0"/>
      <c r="NJ3239" s="0"/>
      <c r="NK3239" s="0"/>
      <c r="NL3239" s="0"/>
      <c r="NM3239" s="0"/>
      <c r="NN3239" s="0"/>
      <c r="NO3239" s="0"/>
      <c r="NP3239" s="0"/>
      <c r="NQ3239" s="0"/>
      <c r="NR3239" s="0"/>
      <c r="NS3239" s="0"/>
      <c r="NT3239" s="0"/>
      <c r="NU3239" s="0"/>
      <c r="NV3239" s="0"/>
      <c r="NW3239" s="0"/>
      <c r="NX3239" s="0"/>
      <c r="NY3239" s="0"/>
      <c r="NZ3239" s="0"/>
      <c r="OA3239" s="0"/>
      <c r="OB3239" s="0"/>
      <c r="OC3239" s="0"/>
      <c r="OD3239" s="0"/>
      <c r="OE3239" s="0"/>
      <c r="OF3239" s="0"/>
      <c r="OG3239" s="0"/>
      <c r="OH3239" s="0"/>
      <c r="OI3239" s="0"/>
      <c r="OJ3239" s="0"/>
      <c r="OK3239" s="0"/>
      <c r="OL3239" s="0"/>
      <c r="OM3239" s="0"/>
      <c r="ON3239" s="0"/>
      <c r="OO3239" s="0"/>
      <c r="OP3239" s="0"/>
      <c r="OQ3239" s="0"/>
      <c r="OR3239" s="0"/>
      <c r="OS3239" s="0"/>
      <c r="OT3239" s="0"/>
      <c r="OU3239" s="0"/>
      <c r="OV3239" s="0"/>
      <c r="OW3239" s="0"/>
      <c r="OX3239" s="0"/>
      <c r="OY3239" s="0"/>
      <c r="OZ3239" s="0"/>
      <c r="PA3239" s="0"/>
      <c r="PB3239" s="0"/>
      <c r="PC3239" s="0"/>
      <c r="PD3239" s="0"/>
      <c r="PE3239" s="0"/>
      <c r="PF3239" s="0"/>
      <c r="PG3239" s="0"/>
      <c r="PH3239" s="0"/>
      <c r="PI3239" s="0"/>
      <c r="PJ3239" s="0"/>
      <c r="PK3239" s="0"/>
      <c r="PL3239" s="0"/>
      <c r="PM3239" s="0"/>
      <c r="PN3239" s="0"/>
      <c r="PO3239" s="0"/>
      <c r="PP3239" s="0"/>
      <c r="PQ3239" s="0"/>
      <c r="PR3239" s="0"/>
      <c r="PS3239" s="0"/>
      <c r="PT3239" s="0"/>
      <c r="PU3239" s="0"/>
      <c r="PV3239" s="0"/>
      <c r="PW3239" s="0"/>
      <c r="PX3239" s="0"/>
      <c r="PY3239" s="0"/>
      <c r="PZ3239" s="0"/>
      <c r="QA3239" s="0"/>
      <c r="QB3239" s="0"/>
      <c r="QC3239" s="0"/>
      <c r="QD3239" s="0"/>
      <c r="QE3239" s="0"/>
      <c r="QF3239" s="0"/>
      <c r="QG3239" s="0"/>
      <c r="QH3239" s="0"/>
      <c r="QI3239" s="0"/>
      <c r="QJ3239" s="0"/>
      <c r="QK3239" s="0"/>
      <c r="QL3239" s="0"/>
      <c r="QM3239" s="0"/>
      <c r="QN3239" s="0"/>
      <c r="QO3239" s="0"/>
      <c r="QP3239" s="0"/>
      <c r="QQ3239" s="0"/>
      <c r="QR3239" s="0"/>
      <c r="QS3239" s="0"/>
      <c r="QT3239" s="0"/>
      <c r="QU3239" s="0"/>
      <c r="QV3239" s="0"/>
      <c r="QW3239" s="0"/>
      <c r="QX3239" s="0"/>
      <c r="QY3239" s="0"/>
      <c r="QZ3239" s="0"/>
      <c r="RA3239" s="0"/>
      <c r="RB3239" s="0"/>
      <c r="RC3239" s="0"/>
      <c r="RD3239" s="0"/>
      <c r="RE3239" s="0"/>
      <c r="RF3239" s="0"/>
      <c r="RG3239" s="0"/>
      <c r="RH3239" s="0"/>
      <c r="RI3239" s="0"/>
      <c r="RJ3239" s="0"/>
      <c r="RK3239" s="0"/>
      <c r="RL3239" s="0"/>
      <c r="RM3239" s="0"/>
      <c r="RN3239" s="0"/>
      <c r="RO3239" s="0"/>
      <c r="RP3239" s="0"/>
      <c r="RQ3239" s="0"/>
      <c r="RR3239" s="0"/>
      <c r="RS3239" s="0"/>
      <c r="RT3239" s="0"/>
      <c r="RU3239" s="0"/>
      <c r="RV3239" s="0"/>
      <c r="RW3239" s="0"/>
      <c r="RX3239" s="0"/>
      <c r="RY3239" s="0"/>
      <c r="RZ3239" s="0"/>
      <c r="SA3239" s="0"/>
      <c r="SB3239" s="0"/>
      <c r="SC3239" s="0"/>
      <c r="SD3239" s="0"/>
      <c r="SE3239" s="0"/>
      <c r="SF3239" s="0"/>
      <c r="SG3239" s="0"/>
      <c r="SH3239" s="0"/>
      <c r="SI3239" s="0"/>
      <c r="SJ3239" s="0"/>
      <c r="SK3239" s="0"/>
      <c r="SL3239" s="0"/>
      <c r="SM3239" s="0"/>
      <c r="SN3239" s="0"/>
      <c r="SO3239" s="0"/>
      <c r="SP3239" s="0"/>
      <c r="SQ3239" s="0"/>
      <c r="SR3239" s="0"/>
      <c r="SS3239" s="0"/>
      <c r="ST3239" s="0"/>
      <c r="SU3239" s="0"/>
      <c r="SV3239" s="0"/>
      <c r="SW3239" s="0"/>
      <c r="SX3239" s="0"/>
      <c r="SY3239" s="0"/>
      <c r="SZ3239" s="0"/>
      <c r="TA3239" s="0"/>
      <c r="TB3239" s="0"/>
      <c r="TC3239" s="0"/>
      <c r="TD3239" s="0"/>
      <c r="TE3239" s="0"/>
      <c r="TF3239" s="0"/>
      <c r="TG3239" s="0"/>
      <c r="TH3239" s="0"/>
      <c r="TI3239" s="0"/>
      <c r="TJ3239" s="0"/>
      <c r="TK3239" s="0"/>
      <c r="TL3239" s="0"/>
      <c r="TM3239" s="0"/>
      <c r="TN3239" s="0"/>
      <c r="TO3239" s="0"/>
      <c r="TP3239" s="0"/>
      <c r="TQ3239" s="0"/>
      <c r="TR3239" s="0"/>
      <c r="TS3239" s="0"/>
      <c r="TT3239" s="0"/>
      <c r="TU3239" s="0"/>
      <c r="TV3239" s="0"/>
      <c r="TW3239" s="0"/>
      <c r="TX3239" s="0"/>
      <c r="TY3239" s="0"/>
      <c r="TZ3239" s="0"/>
      <c r="UA3239" s="0"/>
      <c r="UB3239" s="0"/>
      <c r="UC3239" s="0"/>
      <c r="UD3239" s="0"/>
      <c r="UE3239" s="0"/>
      <c r="UF3239" s="0"/>
      <c r="UG3239" s="0"/>
      <c r="UH3239" s="0"/>
      <c r="UI3239" s="0"/>
      <c r="UJ3239" s="0"/>
      <c r="UK3239" s="0"/>
      <c r="UL3239" s="0"/>
      <c r="UM3239" s="0"/>
      <c r="UN3239" s="0"/>
      <c r="UO3239" s="0"/>
      <c r="UP3239" s="0"/>
      <c r="UQ3239" s="0"/>
      <c r="UR3239" s="0"/>
      <c r="US3239" s="0"/>
      <c r="UT3239" s="0"/>
      <c r="UU3239" s="0"/>
      <c r="UV3239" s="0"/>
      <c r="UW3239" s="0"/>
      <c r="UX3239" s="0"/>
      <c r="UY3239" s="0"/>
      <c r="UZ3239" s="0"/>
      <c r="VA3239" s="0"/>
      <c r="VB3239" s="0"/>
      <c r="VC3239" s="0"/>
      <c r="VD3239" s="0"/>
      <c r="VE3239" s="0"/>
      <c r="VF3239" s="0"/>
      <c r="VG3239" s="0"/>
      <c r="VH3239" s="0"/>
      <c r="VI3239" s="0"/>
      <c r="VJ3239" s="0"/>
      <c r="VK3239" s="0"/>
      <c r="VL3239" s="0"/>
      <c r="VM3239" s="0"/>
      <c r="VN3239" s="0"/>
      <c r="VO3239" s="0"/>
      <c r="VP3239" s="0"/>
      <c r="VQ3239" s="0"/>
      <c r="VR3239" s="0"/>
      <c r="VS3239" s="0"/>
      <c r="VT3239" s="0"/>
      <c r="VU3239" s="0"/>
      <c r="VV3239" s="0"/>
      <c r="VW3239" s="0"/>
      <c r="VX3239" s="0"/>
      <c r="VY3239" s="0"/>
      <c r="VZ3239" s="0"/>
      <c r="WA3239" s="0"/>
      <c r="WB3239" s="0"/>
      <c r="WC3239" s="0"/>
      <c r="WD3239" s="0"/>
      <c r="WE3239" s="0"/>
      <c r="WF3239" s="0"/>
      <c r="WG3239" s="0"/>
      <c r="WH3239" s="0"/>
      <c r="WI3239" s="0"/>
      <c r="WJ3239" s="0"/>
      <c r="WK3239" s="0"/>
      <c r="WL3239" s="0"/>
      <c r="WM3239" s="0"/>
      <c r="WN3239" s="0"/>
      <c r="WO3239" s="0"/>
      <c r="WP3239" s="0"/>
      <c r="WQ3239" s="0"/>
      <c r="WR3239" s="0"/>
      <c r="WS3239" s="0"/>
      <c r="WT3239" s="0"/>
      <c r="WU3239" s="0"/>
      <c r="WV3239" s="0"/>
      <c r="WW3239" s="0"/>
      <c r="WX3239" s="0"/>
      <c r="WY3239" s="0"/>
      <c r="WZ3239" s="0"/>
      <c r="XA3239" s="0"/>
      <c r="XB3239" s="0"/>
      <c r="XC3239" s="0"/>
      <c r="XD3239" s="0"/>
      <c r="XE3239" s="0"/>
      <c r="XF3239" s="0"/>
      <c r="XG3239" s="0"/>
      <c r="XH3239" s="0"/>
      <c r="XI3239" s="0"/>
      <c r="XJ3239" s="0"/>
      <c r="XK3239" s="0"/>
      <c r="XL3239" s="0"/>
      <c r="XM3239" s="0"/>
      <c r="XN3239" s="0"/>
      <c r="XO3239" s="0"/>
      <c r="XP3239" s="0"/>
      <c r="XQ3239" s="0"/>
      <c r="XR3239" s="0"/>
      <c r="XS3239" s="0"/>
      <c r="XT3239" s="0"/>
      <c r="XU3239" s="0"/>
      <c r="XV3239" s="0"/>
      <c r="XW3239" s="0"/>
      <c r="XX3239" s="0"/>
      <c r="XY3239" s="0"/>
      <c r="XZ3239" s="0"/>
      <c r="YA3239" s="0"/>
      <c r="YB3239" s="0"/>
      <c r="YC3239" s="0"/>
      <c r="YD3239" s="0"/>
      <c r="YE3239" s="0"/>
      <c r="YF3239" s="0"/>
      <c r="YG3239" s="0"/>
      <c r="YH3239" s="0"/>
      <c r="YI3239" s="0"/>
      <c r="YJ3239" s="0"/>
      <c r="YK3239" s="0"/>
      <c r="YL3239" s="0"/>
      <c r="YM3239" s="0"/>
      <c r="YN3239" s="0"/>
      <c r="YO3239" s="0"/>
      <c r="YP3239" s="0"/>
      <c r="YQ3239" s="0"/>
      <c r="YR3239" s="0"/>
      <c r="YS3239" s="0"/>
      <c r="YT3239" s="0"/>
      <c r="YU3239" s="0"/>
      <c r="YV3239" s="0"/>
      <c r="YW3239" s="0"/>
      <c r="YX3239" s="0"/>
      <c r="YY3239" s="0"/>
      <c r="YZ3239" s="0"/>
      <c r="ZA3239" s="0"/>
      <c r="ZB3239" s="0"/>
      <c r="ZC3239" s="0"/>
      <c r="ZD3239" s="0"/>
      <c r="ZE3239" s="0"/>
      <c r="ZF3239" s="0"/>
      <c r="ZG3239" s="0"/>
      <c r="ZH3239" s="0"/>
      <c r="ZI3239" s="0"/>
      <c r="ZJ3239" s="0"/>
      <c r="ZK3239" s="0"/>
      <c r="ZL3239" s="0"/>
      <c r="ZM3239" s="0"/>
      <c r="ZN3239" s="0"/>
      <c r="ZO3239" s="0"/>
      <c r="ZP3239" s="0"/>
      <c r="ZQ3239" s="0"/>
      <c r="ZR3239" s="0"/>
      <c r="ZS3239" s="0"/>
      <c r="ZT3239" s="0"/>
      <c r="ZU3239" s="0"/>
      <c r="ZV3239" s="0"/>
      <c r="ZW3239" s="0"/>
      <c r="ZX3239" s="0"/>
      <c r="ZY3239" s="0"/>
      <c r="ZZ3239" s="0"/>
      <c r="AAA3239" s="0"/>
      <c r="AAB3239" s="0"/>
      <c r="AAC3239" s="0"/>
      <c r="AAD3239" s="0"/>
      <c r="AAE3239" s="0"/>
      <c r="AAF3239" s="0"/>
      <c r="AAG3239" s="0"/>
      <c r="AAH3239" s="0"/>
      <c r="AAI3239" s="0"/>
      <c r="AAJ3239" s="0"/>
      <c r="AAK3239" s="0"/>
      <c r="AAL3239" s="0"/>
      <c r="AAM3239" s="0"/>
      <c r="AAN3239" s="0"/>
      <c r="AAO3239" s="0"/>
      <c r="AAP3239" s="0"/>
      <c r="AAQ3239" s="0"/>
      <c r="AAR3239" s="0"/>
      <c r="AAS3239" s="0"/>
      <c r="AAT3239" s="0"/>
      <c r="AAU3239" s="0"/>
      <c r="AAV3239" s="0"/>
      <c r="AAW3239" s="0"/>
      <c r="AAX3239" s="0"/>
      <c r="AAY3239" s="0"/>
      <c r="AAZ3239" s="0"/>
      <c r="ABA3239" s="0"/>
      <c r="ABB3239" s="0"/>
      <c r="ABC3239" s="0"/>
      <c r="ABD3239" s="0"/>
      <c r="ABE3239" s="0"/>
      <c r="ABF3239" s="0"/>
      <c r="ABG3239" s="0"/>
      <c r="ABH3239" s="0"/>
      <c r="ABI3239" s="0"/>
      <c r="ABJ3239" s="0"/>
      <c r="ABK3239" s="0"/>
      <c r="ABL3239" s="0"/>
      <c r="ABM3239" s="0"/>
      <c r="ABN3239" s="0"/>
      <c r="ABO3239" s="0"/>
      <c r="ABP3239" s="0"/>
      <c r="ABQ3239" s="0"/>
      <c r="ABR3239" s="0"/>
      <c r="ABS3239" s="0"/>
      <c r="ABT3239" s="0"/>
      <c r="ABU3239" s="0"/>
      <c r="ABV3239" s="0"/>
      <c r="ABW3239" s="0"/>
      <c r="ABX3239" s="0"/>
      <c r="ABY3239" s="0"/>
      <c r="ABZ3239" s="0"/>
      <c r="ACA3239" s="0"/>
      <c r="ACB3239" s="0"/>
      <c r="ACC3239" s="0"/>
      <c r="ACD3239" s="0"/>
      <c r="ACE3239" s="0"/>
      <c r="ACF3239" s="0"/>
      <c r="ACG3239" s="0"/>
      <c r="ACH3239" s="0"/>
      <c r="ACI3239" s="0"/>
      <c r="ACJ3239" s="0"/>
      <c r="ACK3239" s="0"/>
      <c r="ACL3239" s="0"/>
      <c r="ACM3239" s="0"/>
      <c r="ACN3239" s="0"/>
      <c r="ACO3239" s="0"/>
      <c r="ACP3239" s="0"/>
      <c r="ACQ3239" s="0"/>
      <c r="ACR3239" s="0"/>
      <c r="ACS3239" s="0"/>
      <c r="ACT3239" s="0"/>
      <c r="ACU3239" s="0"/>
      <c r="ACV3239" s="0"/>
      <c r="ACW3239" s="0"/>
      <c r="ACX3239" s="0"/>
      <c r="ACY3239" s="0"/>
      <c r="ACZ3239" s="0"/>
      <c r="ADA3239" s="0"/>
      <c r="ADB3239" s="0"/>
      <c r="ADC3239" s="0"/>
      <c r="ADD3239" s="0"/>
      <c r="ADE3239" s="0"/>
      <c r="ADF3239" s="0"/>
      <c r="ADG3239" s="0"/>
      <c r="ADH3239" s="0"/>
      <c r="ADI3239" s="0"/>
      <c r="ADJ3239" s="0"/>
      <c r="ADK3239" s="0"/>
      <c r="ADL3239" s="0"/>
      <c r="ADM3239" s="0"/>
      <c r="ADN3239" s="0"/>
      <c r="ADO3239" s="0"/>
      <c r="ADP3239" s="0"/>
      <c r="ADQ3239" s="0"/>
      <c r="ADR3239" s="0"/>
      <c r="ADS3239" s="0"/>
      <c r="ADT3239" s="0"/>
      <c r="ADU3239" s="0"/>
      <c r="ADV3239" s="0"/>
      <c r="ADW3239" s="0"/>
      <c r="ADX3239" s="0"/>
      <c r="ADY3239" s="0"/>
      <c r="ADZ3239" s="0"/>
      <c r="AEA3239" s="0"/>
      <c r="AEB3239" s="0"/>
      <c r="AEC3239" s="0"/>
      <c r="AED3239" s="0"/>
      <c r="AEE3239" s="0"/>
      <c r="AEF3239" s="0"/>
      <c r="AEG3239" s="0"/>
      <c r="AEH3239" s="0"/>
      <c r="AEI3239" s="0"/>
      <c r="AEJ3239" s="0"/>
      <c r="AEK3239" s="0"/>
      <c r="AEL3239" s="0"/>
      <c r="AEM3239" s="0"/>
      <c r="AEN3239" s="0"/>
      <c r="AEO3239" s="0"/>
      <c r="AEP3239" s="0"/>
      <c r="AEQ3239" s="0"/>
      <c r="AER3239" s="0"/>
      <c r="AES3239" s="0"/>
      <c r="AET3239" s="0"/>
      <c r="AEU3239" s="0"/>
      <c r="AEV3239" s="0"/>
      <c r="AEW3239" s="0"/>
      <c r="AEX3239" s="0"/>
      <c r="AEY3239" s="0"/>
      <c r="AEZ3239" s="0"/>
      <c r="AFA3239" s="0"/>
      <c r="AFB3239" s="0"/>
      <c r="AFC3239" s="0"/>
      <c r="AFD3239" s="0"/>
      <c r="AFE3239" s="0"/>
      <c r="AFF3239" s="0"/>
      <c r="AFG3239" s="0"/>
      <c r="AFH3239" s="0"/>
      <c r="AFI3239" s="0"/>
      <c r="AFJ3239" s="0"/>
      <c r="AFK3239" s="0"/>
      <c r="AFL3239" s="0"/>
      <c r="AFM3239" s="0"/>
      <c r="AFN3239" s="0"/>
      <c r="AFO3239" s="0"/>
      <c r="AFP3239" s="0"/>
      <c r="AFQ3239" s="0"/>
      <c r="AFR3239" s="0"/>
      <c r="AFS3239" s="0"/>
      <c r="AFT3239" s="0"/>
      <c r="AFU3239" s="0"/>
      <c r="AFV3239" s="0"/>
      <c r="AFW3239" s="0"/>
      <c r="AFX3239" s="0"/>
      <c r="AFY3239" s="0"/>
      <c r="AFZ3239" s="0"/>
      <c r="AGA3239" s="0"/>
      <c r="AGB3239" s="0"/>
      <c r="AGC3239" s="0"/>
      <c r="AGD3239" s="0"/>
      <c r="AGE3239" s="0"/>
      <c r="AGF3239" s="0"/>
      <c r="AGG3239" s="0"/>
      <c r="AGH3239" s="0"/>
      <c r="AGI3239" s="0"/>
      <c r="AGJ3239" s="0"/>
      <c r="AGK3239" s="0"/>
      <c r="AGL3239" s="0"/>
      <c r="AGM3239" s="0"/>
      <c r="AGN3239" s="0"/>
      <c r="AGO3239" s="0"/>
      <c r="AGP3239" s="0"/>
      <c r="AGQ3239" s="0"/>
      <c r="AGR3239" s="0"/>
      <c r="AGS3239" s="0"/>
      <c r="AGT3239" s="0"/>
      <c r="AGU3239" s="0"/>
      <c r="AGV3239" s="0"/>
      <c r="AGW3239" s="0"/>
      <c r="AGX3239" s="0"/>
      <c r="AGY3239" s="0"/>
      <c r="AGZ3239" s="0"/>
      <c r="AHA3239" s="0"/>
      <c r="AHB3239" s="0"/>
      <c r="AHC3239" s="0"/>
      <c r="AHD3239" s="0"/>
      <c r="AHE3239" s="0"/>
      <c r="AHF3239" s="0"/>
      <c r="AHG3239" s="0"/>
      <c r="AHH3239" s="0"/>
      <c r="AHI3239" s="0"/>
      <c r="AHJ3239" s="0"/>
      <c r="AHK3239" s="0"/>
      <c r="AHL3239" s="0"/>
      <c r="AHM3239" s="0"/>
      <c r="AHN3239" s="0"/>
      <c r="AHO3239" s="0"/>
      <c r="AHP3239" s="0"/>
      <c r="AHQ3239" s="0"/>
      <c r="AHR3239" s="0"/>
      <c r="AHS3239" s="0"/>
      <c r="AHT3239" s="0"/>
      <c r="AHU3239" s="0"/>
      <c r="AHV3239" s="0"/>
      <c r="AHW3239" s="0"/>
      <c r="AHX3239" s="0"/>
      <c r="AHY3239" s="0"/>
      <c r="AHZ3239" s="0"/>
      <c r="AIA3239" s="0"/>
      <c r="AIB3239" s="0"/>
      <c r="AIC3239" s="0"/>
      <c r="AID3239" s="0"/>
      <c r="AIE3239" s="0"/>
      <c r="AIF3239" s="0"/>
      <c r="AIG3239" s="0"/>
      <c r="AIH3239" s="0"/>
      <c r="AII3239" s="0"/>
      <c r="AIJ3239" s="0"/>
      <c r="AIK3239" s="0"/>
      <c r="AIL3239" s="0"/>
      <c r="AIM3239" s="0"/>
      <c r="AIN3239" s="0"/>
      <c r="AIO3239" s="0"/>
      <c r="AIP3239" s="0"/>
      <c r="AIQ3239" s="0"/>
      <c r="AIR3239" s="0"/>
      <c r="AIS3239" s="0"/>
      <c r="AIT3239" s="0"/>
      <c r="AIU3239" s="0"/>
      <c r="AIV3239" s="0"/>
      <c r="AIW3239" s="0"/>
      <c r="AIX3239" s="0"/>
      <c r="AIY3239" s="0"/>
      <c r="AIZ3239" s="0"/>
      <c r="AJA3239" s="0"/>
      <c r="AJB3239" s="0"/>
      <c r="AJC3239" s="0"/>
      <c r="AJD3239" s="0"/>
      <c r="AJE3239" s="0"/>
      <c r="AJF3239" s="0"/>
      <c r="AJG3239" s="0"/>
      <c r="AJH3239" s="0"/>
      <c r="AJI3239" s="0"/>
      <c r="AJJ3239" s="0"/>
      <c r="AJK3239" s="0"/>
      <c r="AJL3239" s="0"/>
      <c r="AJM3239" s="0"/>
      <c r="AJN3239" s="0"/>
      <c r="AJO3239" s="0"/>
      <c r="AJP3239" s="0"/>
      <c r="AJQ3239" s="0"/>
      <c r="AJR3239" s="0"/>
      <c r="AJS3239" s="0"/>
      <c r="AJT3239" s="0"/>
      <c r="AJU3239" s="0"/>
      <c r="AJV3239" s="0"/>
      <c r="AJW3239" s="0"/>
      <c r="AJX3239" s="0"/>
      <c r="AJY3239" s="0"/>
      <c r="AJZ3239" s="0"/>
      <c r="AKA3239" s="0"/>
      <c r="AKB3239" s="0"/>
      <c r="AKC3239" s="0"/>
      <c r="AKD3239" s="0"/>
      <c r="AKE3239" s="0"/>
      <c r="AKF3239" s="0"/>
      <c r="AKG3239" s="0"/>
      <c r="AKH3239" s="0"/>
      <c r="AKI3239" s="0"/>
      <c r="AKJ3239" s="0"/>
      <c r="AKK3239" s="0"/>
      <c r="AKL3239" s="0"/>
      <c r="AKM3239" s="0"/>
      <c r="AKN3239" s="0"/>
      <c r="AKO3239" s="0"/>
      <c r="AKP3239" s="0"/>
      <c r="AKQ3239" s="0"/>
      <c r="AKR3239" s="0"/>
      <c r="AKS3239" s="0"/>
      <c r="AKT3239" s="0"/>
      <c r="AKU3239" s="0"/>
      <c r="AKV3239" s="0"/>
      <c r="AKW3239" s="0"/>
      <c r="AKX3239" s="0"/>
      <c r="AKY3239" s="0"/>
      <c r="AKZ3239" s="0"/>
      <c r="ALA3239" s="0"/>
      <c r="ALB3239" s="0"/>
      <c r="ALC3239" s="0"/>
      <c r="ALD3239" s="0"/>
      <c r="ALE3239" s="0"/>
      <c r="ALF3239" s="0"/>
      <c r="ALG3239" s="0"/>
      <c r="ALH3239" s="0"/>
      <c r="ALI3239" s="0"/>
      <c r="ALJ3239" s="0"/>
      <c r="ALK3239" s="0"/>
      <c r="ALL3239" s="0"/>
      <c r="ALM3239" s="0"/>
      <c r="ALN3239" s="0"/>
      <c r="ALO3239" s="0"/>
      <c r="ALP3239" s="0"/>
      <c r="ALQ3239" s="0"/>
      <c r="ALR3239" s="0"/>
      <c r="ALS3239" s="0"/>
      <c r="ALT3239" s="0"/>
      <c r="ALU3239" s="0"/>
      <c r="ALV3239" s="0"/>
      <c r="ALW3239" s="0"/>
      <c r="ALX3239" s="0"/>
      <c r="ALY3239" s="0"/>
      <c r="ALZ3239" s="0"/>
      <c r="AMA3239" s="0"/>
      <c r="AMB3239" s="0"/>
      <c r="AMC3239" s="0"/>
      <c r="AMD3239" s="0"/>
      <c r="AME3239" s="0"/>
      <c r="AMF3239" s="0"/>
      <c r="AMG3239" s="0"/>
      <c r="AMH3239" s="0"/>
      <c r="AMI3239" s="0"/>
    </row>
    <row r="3241" customFormat="false" ht="17.35" hidden="false" customHeight="false" outlineLevel="0" collapsed="false">
      <c r="C3241" s="52" t="s">
        <v>3486</v>
      </c>
      <c r="D3241" s="45" t="s">
        <v>1</v>
      </c>
      <c r="I3241" s="3"/>
      <c r="BM3241" s="0"/>
      <c r="BN3241" s="0"/>
      <c r="BO3241" s="0"/>
      <c r="BP3241" s="0"/>
      <c r="BQ3241" s="0"/>
      <c r="BR3241" s="0"/>
      <c r="BS3241" s="0"/>
      <c r="BT3241" s="0"/>
      <c r="BU3241" s="0"/>
      <c r="BV3241" s="0"/>
      <c r="BW3241" s="0"/>
      <c r="BX3241" s="0"/>
      <c r="BY3241" s="0"/>
      <c r="BZ3241" s="0"/>
      <c r="CA3241" s="0"/>
      <c r="CB3241" s="0"/>
      <c r="CC3241" s="0"/>
      <c r="CD3241" s="0"/>
      <c r="CE3241" s="0"/>
      <c r="CF3241" s="0"/>
      <c r="CG3241" s="0"/>
      <c r="CH3241" s="0"/>
      <c r="CI3241" s="0"/>
      <c r="CJ3241" s="0"/>
      <c r="CK3241" s="0"/>
      <c r="CL3241" s="0"/>
      <c r="CM3241" s="0"/>
      <c r="CN3241" s="0"/>
      <c r="CO3241" s="0"/>
      <c r="CP3241" s="0"/>
      <c r="CQ3241" s="0"/>
      <c r="CR3241" s="0"/>
      <c r="CS3241" s="0"/>
      <c r="CT3241" s="0"/>
      <c r="CU3241" s="0"/>
      <c r="CV3241" s="0"/>
      <c r="CW3241" s="0"/>
      <c r="CX3241" s="0"/>
      <c r="CY3241" s="0"/>
      <c r="CZ3241" s="0"/>
      <c r="DA3241" s="0"/>
      <c r="DB3241" s="0"/>
      <c r="DC3241" s="0"/>
      <c r="DD3241" s="0"/>
      <c r="DE3241" s="0"/>
      <c r="DF3241" s="0"/>
      <c r="DG3241" s="0"/>
      <c r="DH3241" s="0"/>
      <c r="DI3241" s="0"/>
      <c r="DJ3241" s="0"/>
      <c r="DK3241" s="0"/>
      <c r="DL3241" s="0"/>
      <c r="DM3241" s="0"/>
      <c r="DN3241" s="0"/>
      <c r="DO3241" s="0"/>
      <c r="DP3241" s="0"/>
      <c r="DQ3241" s="0"/>
      <c r="DR3241" s="0"/>
      <c r="DS3241" s="0"/>
      <c r="DT3241" s="0"/>
      <c r="DU3241" s="0"/>
      <c r="DV3241" s="0"/>
      <c r="DW3241" s="0"/>
      <c r="DX3241" s="0"/>
      <c r="DY3241" s="0"/>
      <c r="DZ3241" s="0"/>
      <c r="EA3241" s="0"/>
      <c r="EB3241" s="0"/>
      <c r="EC3241" s="0"/>
      <c r="ED3241" s="0"/>
      <c r="EE3241" s="0"/>
      <c r="EF3241" s="0"/>
      <c r="EG3241" s="0"/>
      <c r="EH3241" s="0"/>
      <c r="EI3241" s="0"/>
      <c r="EJ3241" s="0"/>
      <c r="EK3241" s="0"/>
      <c r="EL3241" s="0"/>
      <c r="EM3241" s="0"/>
      <c r="EN3241" s="0"/>
      <c r="EO3241" s="0"/>
      <c r="EP3241" s="0"/>
      <c r="EQ3241" s="0"/>
      <c r="ER3241" s="0"/>
      <c r="ES3241" s="0"/>
      <c r="ET3241" s="0"/>
      <c r="EU3241" s="0"/>
      <c r="EV3241" s="0"/>
      <c r="EW3241" s="0"/>
      <c r="EX3241" s="0"/>
      <c r="EY3241" s="0"/>
      <c r="EZ3241" s="0"/>
      <c r="FA3241" s="0"/>
      <c r="FB3241" s="0"/>
      <c r="FC3241" s="0"/>
      <c r="FD3241" s="0"/>
      <c r="FE3241" s="0"/>
      <c r="FF3241" s="0"/>
      <c r="FG3241" s="0"/>
      <c r="FH3241" s="0"/>
      <c r="FI3241" s="0"/>
      <c r="FJ3241" s="0"/>
      <c r="FK3241" s="0"/>
      <c r="FL3241" s="0"/>
      <c r="FM3241" s="0"/>
      <c r="FN3241" s="0"/>
      <c r="FO3241" s="0"/>
      <c r="FP3241" s="0"/>
      <c r="FQ3241" s="0"/>
      <c r="FR3241" s="0"/>
      <c r="FS3241" s="0"/>
      <c r="FT3241" s="0"/>
      <c r="FU3241" s="0"/>
      <c r="FV3241" s="0"/>
      <c r="FW3241" s="0"/>
      <c r="FX3241" s="0"/>
      <c r="FY3241" s="0"/>
      <c r="FZ3241" s="0"/>
      <c r="GA3241" s="0"/>
      <c r="GB3241" s="0"/>
      <c r="GC3241" s="0"/>
      <c r="GD3241" s="0"/>
      <c r="GE3241" s="0"/>
      <c r="GF3241" s="0"/>
      <c r="GG3241" s="0"/>
      <c r="GH3241" s="0"/>
      <c r="GI3241" s="0"/>
      <c r="GJ3241" s="0"/>
      <c r="GK3241" s="0"/>
      <c r="GL3241" s="0"/>
      <c r="GM3241" s="0"/>
      <c r="GN3241" s="0"/>
      <c r="GO3241" s="0"/>
      <c r="GP3241" s="0"/>
      <c r="GQ3241" s="0"/>
      <c r="GR3241" s="0"/>
      <c r="GS3241" s="0"/>
      <c r="GT3241" s="0"/>
      <c r="GU3241" s="0"/>
      <c r="GV3241" s="0"/>
      <c r="GW3241" s="0"/>
      <c r="GX3241" s="0"/>
      <c r="GY3241" s="0"/>
      <c r="GZ3241" s="0"/>
      <c r="HA3241" s="0"/>
      <c r="HB3241" s="0"/>
      <c r="HC3241" s="0"/>
      <c r="HD3241" s="0"/>
      <c r="HE3241" s="0"/>
      <c r="HF3241" s="0"/>
      <c r="HG3241" s="0"/>
      <c r="HH3241" s="0"/>
      <c r="HI3241" s="0"/>
      <c r="HJ3241" s="0"/>
      <c r="HK3241" s="0"/>
      <c r="HL3241" s="0"/>
      <c r="HM3241" s="0"/>
      <c r="HN3241" s="0"/>
      <c r="HO3241" s="0"/>
      <c r="HP3241" s="0"/>
      <c r="HQ3241" s="0"/>
      <c r="HR3241" s="0"/>
      <c r="HS3241" s="0"/>
      <c r="HT3241" s="0"/>
      <c r="HU3241" s="0"/>
      <c r="HV3241" s="0"/>
      <c r="HW3241" s="0"/>
      <c r="HX3241" s="0"/>
      <c r="HY3241" s="0"/>
      <c r="HZ3241" s="0"/>
      <c r="IA3241" s="0"/>
      <c r="IB3241" s="0"/>
      <c r="IC3241" s="0"/>
      <c r="ID3241" s="0"/>
      <c r="IE3241" s="0"/>
      <c r="IF3241" s="0"/>
      <c r="IG3241" s="0"/>
      <c r="IH3241" s="0"/>
      <c r="II3241" s="0"/>
      <c r="IJ3241" s="0"/>
      <c r="IK3241" s="0"/>
      <c r="IL3241" s="0"/>
      <c r="IM3241" s="0"/>
      <c r="IN3241" s="0"/>
      <c r="IO3241" s="0"/>
      <c r="IP3241" s="0"/>
      <c r="IQ3241" s="0"/>
      <c r="IR3241" s="0"/>
      <c r="IS3241" s="0"/>
      <c r="IT3241" s="0"/>
      <c r="IU3241" s="0"/>
      <c r="IV3241" s="0"/>
      <c r="IW3241" s="0"/>
      <c r="IX3241" s="0"/>
      <c r="IY3241" s="0"/>
      <c r="IZ3241" s="0"/>
      <c r="JA3241" s="0"/>
      <c r="JB3241" s="0"/>
      <c r="JC3241" s="0"/>
      <c r="JD3241" s="0"/>
      <c r="JE3241" s="0"/>
      <c r="JF3241" s="0"/>
      <c r="JG3241" s="0"/>
      <c r="JH3241" s="0"/>
      <c r="JI3241" s="0"/>
      <c r="JJ3241" s="0"/>
      <c r="JK3241" s="0"/>
      <c r="JL3241" s="0"/>
      <c r="JM3241" s="0"/>
      <c r="JN3241" s="0"/>
      <c r="JO3241" s="0"/>
      <c r="JP3241" s="0"/>
      <c r="JQ3241" s="0"/>
      <c r="JR3241" s="0"/>
      <c r="JS3241" s="0"/>
      <c r="JT3241" s="0"/>
      <c r="JU3241" s="0"/>
      <c r="JV3241" s="0"/>
      <c r="JW3241" s="0"/>
      <c r="JX3241" s="0"/>
      <c r="JY3241" s="0"/>
      <c r="JZ3241" s="0"/>
      <c r="KA3241" s="0"/>
      <c r="KB3241" s="0"/>
      <c r="KC3241" s="0"/>
      <c r="KD3241" s="0"/>
      <c r="KE3241" s="0"/>
      <c r="KF3241" s="0"/>
      <c r="KG3241" s="0"/>
      <c r="KH3241" s="0"/>
      <c r="KI3241" s="0"/>
      <c r="KJ3241" s="0"/>
      <c r="KK3241" s="0"/>
      <c r="KL3241" s="0"/>
      <c r="KM3241" s="0"/>
      <c r="KN3241" s="0"/>
      <c r="KO3241" s="0"/>
      <c r="KP3241" s="0"/>
      <c r="KQ3241" s="0"/>
      <c r="KR3241" s="0"/>
      <c r="KS3241" s="0"/>
      <c r="KT3241" s="0"/>
      <c r="KU3241" s="0"/>
      <c r="KV3241" s="0"/>
      <c r="KW3241" s="0"/>
      <c r="KX3241" s="0"/>
      <c r="KY3241" s="0"/>
      <c r="KZ3241" s="0"/>
      <c r="LA3241" s="0"/>
      <c r="LB3241" s="0"/>
      <c r="LC3241" s="0"/>
      <c r="LD3241" s="0"/>
      <c r="LE3241" s="0"/>
      <c r="LF3241" s="0"/>
      <c r="LG3241" s="0"/>
      <c r="LH3241" s="0"/>
      <c r="LI3241" s="0"/>
      <c r="LJ3241" s="0"/>
      <c r="LK3241" s="0"/>
      <c r="LL3241" s="0"/>
      <c r="LM3241" s="0"/>
      <c r="LN3241" s="0"/>
      <c r="LO3241" s="0"/>
      <c r="LP3241" s="0"/>
      <c r="LQ3241" s="0"/>
      <c r="LR3241" s="0"/>
      <c r="LS3241" s="0"/>
      <c r="LT3241" s="0"/>
      <c r="LU3241" s="0"/>
      <c r="LV3241" s="0"/>
      <c r="LW3241" s="0"/>
      <c r="LX3241" s="0"/>
      <c r="LY3241" s="0"/>
      <c r="LZ3241" s="0"/>
      <c r="MA3241" s="0"/>
      <c r="MB3241" s="0"/>
      <c r="MC3241" s="0"/>
      <c r="MD3241" s="0"/>
      <c r="ME3241" s="0"/>
      <c r="MF3241" s="0"/>
      <c r="MG3241" s="0"/>
      <c r="MH3241" s="0"/>
      <c r="MI3241" s="0"/>
      <c r="MJ3241" s="0"/>
      <c r="MK3241" s="0"/>
      <c r="ML3241" s="0"/>
      <c r="MM3241" s="0"/>
      <c r="MN3241" s="0"/>
      <c r="MO3241" s="0"/>
      <c r="MP3241" s="0"/>
      <c r="MQ3241" s="0"/>
      <c r="MR3241" s="0"/>
      <c r="MS3241" s="0"/>
      <c r="MT3241" s="0"/>
      <c r="MU3241" s="0"/>
      <c r="MV3241" s="0"/>
      <c r="MW3241" s="0"/>
      <c r="MX3241" s="0"/>
      <c r="MY3241" s="0"/>
      <c r="MZ3241" s="0"/>
      <c r="NA3241" s="0"/>
      <c r="NB3241" s="0"/>
      <c r="NC3241" s="0"/>
      <c r="ND3241" s="0"/>
      <c r="NE3241" s="0"/>
      <c r="NF3241" s="0"/>
      <c r="NG3241" s="0"/>
      <c r="NH3241" s="0"/>
      <c r="NI3241" s="0"/>
      <c r="NJ3241" s="0"/>
      <c r="NK3241" s="0"/>
      <c r="NL3241" s="0"/>
      <c r="NM3241" s="0"/>
      <c r="NN3241" s="0"/>
      <c r="NO3241" s="0"/>
      <c r="NP3241" s="0"/>
      <c r="NQ3241" s="0"/>
      <c r="NR3241" s="0"/>
      <c r="NS3241" s="0"/>
      <c r="NT3241" s="0"/>
      <c r="NU3241" s="0"/>
      <c r="NV3241" s="0"/>
      <c r="NW3241" s="0"/>
      <c r="NX3241" s="0"/>
      <c r="NY3241" s="0"/>
      <c r="NZ3241" s="0"/>
      <c r="OA3241" s="0"/>
      <c r="OB3241" s="0"/>
      <c r="OC3241" s="0"/>
      <c r="OD3241" s="0"/>
      <c r="OE3241" s="0"/>
      <c r="OF3241" s="0"/>
      <c r="OG3241" s="0"/>
      <c r="OH3241" s="0"/>
      <c r="OI3241" s="0"/>
      <c r="OJ3241" s="0"/>
      <c r="OK3241" s="0"/>
      <c r="OL3241" s="0"/>
      <c r="OM3241" s="0"/>
      <c r="ON3241" s="0"/>
      <c r="OO3241" s="0"/>
      <c r="OP3241" s="0"/>
      <c r="OQ3241" s="0"/>
      <c r="OR3241" s="0"/>
      <c r="OS3241" s="0"/>
      <c r="OT3241" s="0"/>
      <c r="OU3241" s="0"/>
      <c r="OV3241" s="0"/>
      <c r="OW3241" s="0"/>
      <c r="OX3241" s="0"/>
      <c r="OY3241" s="0"/>
      <c r="OZ3241" s="0"/>
      <c r="PA3241" s="0"/>
      <c r="PB3241" s="0"/>
      <c r="PC3241" s="0"/>
      <c r="PD3241" s="0"/>
      <c r="PE3241" s="0"/>
      <c r="PF3241" s="0"/>
      <c r="PG3241" s="0"/>
      <c r="PH3241" s="0"/>
      <c r="PI3241" s="0"/>
      <c r="PJ3241" s="0"/>
      <c r="PK3241" s="0"/>
      <c r="PL3241" s="0"/>
      <c r="PM3241" s="0"/>
      <c r="PN3241" s="0"/>
      <c r="PO3241" s="0"/>
      <c r="PP3241" s="0"/>
      <c r="PQ3241" s="0"/>
      <c r="PR3241" s="0"/>
      <c r="PS3241" s="0"/>
      <c r="PT3241" s="0"/>
      <c r="PU3241" s="0"/>
      <c r="PV3241" s="0"/>
      <c r="PW3241" s="0"/>
      <c r="PX3241" s="0"/>
      <c r="PY3241" s="0"/>
      <c r="PZ3241" s="0"/>
      <c r="QA3241" s="0"/>
      <c r="QB3241" s="0"/>
      <c r="QC3241" s="0"/>
      <c r="QD3241" s="0"/>
      <c r="QE3241" s="0"/>
      <c r="QF3241" s="0"/>
      <c r="QG3241" s="0"/>
      <c r="QH3241" s="0"/>
      <c r="QI3241" s="0"/>
      <c r="QJ3241" s="0"/>
      <c r="QK3241" s="0"/>
      <c r="QL3241" s="0"/>
      <c r="QM3241" s="0"/>
      <c r="QN3241" s="0"/>
      <c r="QO3241" s="0"/>
      <c r="QP3241" s="0"/>
      <c r="QQ3241" s="0"/>
      <c r="QR3241" s="0"/>
      <c r="QS3241" s="0"/>
      <c r="QT3241" s="0"/>
      <c r="QU3241" s="0"/>
      <c r="QV3241" s="0"/>
      <c r="QW3241" s="0"/>
      <c r="QX3241" s="0"/>
      <c r="QY3241" s="0"/>
      <c r="QZ3241" s="0"/>
      <c r="RA3241" s="0"/>
      <c r="RB3241" s="0"/>
      <c r="RC3241" s="0"/>
      <c r="RD3241" s="0"/>
      <c r="RE3241" s="0"/>
      <c r="RF3241" s="0"/>
      <c r="RG3241" s="0"/>
      <c r="RH3241" s="0"/>
      <c r="RI3241" s="0"/>
      <c r="RJ3241" s="0"/>
      <c r="RK3241" s="0"/>
      <c r="RL3241" s="0"/>
      <c r="RM3241" s="0"/>
      <c r="RN3241" s="0"/>
      <c r="RO3241" s="0"/>
      <c r="RP3241" s="0"/>
      <c r="RQ3241" s="0"/>
      <c r="RR3241" s="0"/>
      <c r="RS3241" s="0"/>
      <c r="RT3241" s="0"/>
      <c r="RU3241" s="0"/>
      <c r="RV3241" s="0"/>
      <c r="RW3241" s="0"/>
      <c r="RX3241" s="0"/>
      <c r="RY3241" s="0"/>
      <c r="RZ3241" s="0"/>
      <c r="SA3241" s="0"/>
      <c r="SB3241" s="0"/>
      <c r="SC3241" s="0"/>
      <c r="SD3241" s="0"/>
      <c r="SE3241" s="0"/>
      <c r="SF3241" s="0"/>
      <c r="SG3241" s="0"/>
      <c r="SH3241" s="0"/>
      <c r="SI3241" s="0"/>
      <c r="SJ3241" s="0"/>
      <c r="SK3241" s="0"/>
      <c r="SL3241" s="0"/>
      <c r="SM3241" s="0"/>
      <c r="SN3241" s="0"/>
      <c r="SO3241" s="0"/>
      <c r="SP3241" s="0"/>
      <c r="SQ3241" s="0"/>
      <c r="SR3241" s="0"/>
      <c r="SS3241" s="0"/>
      <c r="ST3241" s="0"/>
      <c r="SU3241" s="0"/>
      <c r="SV3241" s="0"/>
      <c r="SW3241" s="0"/>
      <c r="SX3241" s="0"/>
      <c r="SY3241" s="0"/>
      <c r="SZ3241" s="0"/>
      <c r="TA3241" s="0"/>
      <c r="TB3241" s="0"/>
      <c r="TC3241" s="0"/>
      <c r="TD3241" s="0"/>
      <c r="TE3241" s="0"/>
      <c r="TF3241" s="0"/>
      <c r="TG3241" s="0"/>
      <c r="TH3241" s="0"/>
      <c r="TI3241" s="0"/>
      <c r="TJ3241" s="0"/>
      <c r="TK3241" s="0"/>
      <c r="TL3241" s="0"/>
      <c r="TM3241" s="0"/>
      <c r="TN3241" s="0"/>
      <c r="TO3241" s="0"/>
      <c r="TP3241" s="0"/>
      <c r="TQ3241" s="0"/>
      <c r="TR3241" s="0"/>
      <c r="TS3241" s="0"/>
      <c r="TT3241" s="0"/>
      <c r="TU3241" s="0"/>
      <c r="TV3241" s="0"/>
      <c r="TW3241" s="0"/>
      <c r="TX3241" s="0"/>
      <c r="TY3241" s="0"/>
      <c r="TZ3241" s="0"/>
      <c r="UA3241" s="0"/>
      <c r="UB3241" s="0"/>
      <c r="UC3241" s="0"/>
      <c r="UD3241" s="0"/>
      <c r="UE3241" s="0"/>
      <c r="UF3241" s="0"/>
      <c r="UG3241" s="0"/>
      <c r="UH3241" s="0"/>
      <c r="UI3241" s="0"/>
      <c r="UJ3241" s="0"/>
      <c r="UK3241" s="0"/>
      <c r="UL3241" s="0"/>
      <c r="UM3241" s="0"/>
      <c r="UN3241" s="0"/>
      <c r="UO3241" s="0"/>
      <c r="UP3241" s="0"/>
      <c r="UQ3241" s="0"/>
      <c r="UR3241" s="0"/>
      <c r="US3241" s="0"/>
      <c r="UT3241" s="0"/>
      <c r="UU3241" s="0"/>
      <c r="UV3241" s="0"/>
      <c r="UW3241" s="0"/>
      <c r="UX3241" s="0"/>
      <c r="UY3241" s="0"/>
      <c r="UZ3241" s="0"/>
      <c r="VA3241" s="0"/>
      <c r="VB3241" s="0"/>
      <c r="VC3241" s="0"/>
      <c r="VD3241" s="0"/>
      <c r="VE3241" s="0"/>
      <c r="VF3241" s="0"/>
      <c r="VG3241" s="0"/>
      <c r="VH3241" s="0"/>
      <c r="VI3241" s="0"/>
      <c r="VJ3241" s="0"/>
      <c r="VK3241" s="0"/>
      <c r="VL3241" s="0"/>
      <c r="VM3241" s="0"/>
      <c r="VN3241" s="0"/>
      <c r="VO3241" s="0"/>
      <c r="VP3241" s="0"/>
      <c r="VQ3241" s="0"/>
      <c r="VR3241" s="0"/>
      <c r="VS3241" s="0"/>
      <c r="VT3241" s="0"/>
      <c r="VU3241" s="0"/>
      <c r="VV3241" s="0"/>
      <c r="VW3241" s="0"/>
      <c r="VX3241" s="0"/>
      <c r="VY3241" s="0"/>
      <c r="VZ3241" s="0"/>
      <c r="WA3241" s="0"/>
      <c r="WB3241" s="0"/>
      <c r="WC3241" s="0"/>
      <c r="WD3241" s="0"/>
      <c r="WE3241" s="0"/>
      <c r="WF3241" s="0"/>
      <c r="WG3241" s="0"/>
      <c r="WH3241" s="0"/>
      <c r="WI3241" s="0"/>
      <c r="WJ3241" s="0"/>
      <c r="WK3241" s="0"/>
      <c r="WL3241" s="0"/>
      <c r="WM3241" s="0"/>
      <c r="WN3241" s="0"/>
      <c r="WO3241" s="0"/>
      <c r="WP3241" s="0"/>
      <c r="WQ3241" s="0"/>
      <c r="WR3241" s="0"/>
      <c r="WS3241" s="0"/>
      <c r="WT3241" s="0"/>
      <c r="WU3241" s="0"/>
      <c r="WV3241" s="0"/>
      <c r="WW3241" s="0"/>
      <c r="WX3241" s="0"/>
      <c r="WY3241" s="0"/>
      <c r="WZ3241" s="0"/>
      <c r="XA3241" s="0"/>
      <c r="XB3241" s="0"/>
      <c r="XC3241" s="0"/>
      <c r="XD3241" s="0"/>
      <c r="XE3241" s="0"/>
      <c r="XF3241" s="0"/>
      <c r="XG3241" s="0"/>
      <c r="XH3241" s="0"/>
      <c r="XI3241" s="0"/>
      <c r="XJ3241" s="0"/>
      <c r="XK3241" s="0"/>
      <c r="XL3241" s="0"/>
      <c r="XM3241" s="0"/>
      <c r="XN3241" s="0"/>
      <c r="XO3241" s="0"/>
      <c r="XP3241" s="0"/>
      <c r="XQ3241" s="0"/>
      <c r="XR3241" s="0"/>
      <c r="XS3241" s="0"/>
      <c r="XT3241" s="0"/>
      <c r="XU3241" s="0"/>
      <c r="XV3241" s="0"/>
      <c r="XW3241" s="0"/>
      <c r="XX3241" s="0"/>
      <c r="XY3241" s="0"/>
      <c r="XZ3241" s="0"/>
      <c r="YA3241" s="0"/>
      <c r="YB3241" s="0"/>
      <c r="YC3241" s="0"/>
      <c r="YD3241" s="0"/>
      <c r="YE3241" s="0"/>
      <c r="YF3241" s="0"/>
      <c r="YG3241" s="0"/>
      <c r="YH3241" s="0"/>
      <c r="YI3241" s="0"/>
      <c r="YJ3241" s="0"/>
      <c r="YK3241" s="0"/>
      <c r="YL3241" s="0"/>
      <c r="YM3241" s="0"/>
      <c r="YN3241" s="0"/>
      <c r="YO3241" s="0"/>
      <c r="YP3241" s="0"/>
      <c r="YQ3241" s="0"/>
      <c r="YR3241" s="0"/>
      <c r="YS3241" s="0"/>
      <c r="YT3241" s="0"/>
      <c r="YU3241" s="0"/>
      <c r="YV3241" s="0"/>
      <c r="YW3241" s="0"/>
      <c r="YX3241" s="0"/>
      <c r="YY3241" s="0"/>
      <c r="YZ3241" s="0"/>
      <c r="ZA3241" s="0"/>
      <c r="ZB3241" s="0"/>
      <c r="ZC3241" s="0"/>
      <c r="ZD3241" s="0"/>
      <c r="ZE3241" s="0"/>
      <c r="ZF3241" s="0"/>
      <c r="ZG3241" s="0"/>
      <c r="ZH3241" s="0"/>
      <c r="ZI3241" s="0"/>
      <c r="ZJ3241" s="0"/>
      <c r="ZK3241" s="0"/>
      <c r="ZL3241" s="0"/>
      <c r="ZM3241" s="0"/>
      <c r="ZN3241" s="0"/>
      <c r="ZO3241" s="0"/>
      <c r="ZP3241" s="0"/>
      <c r="ZQ3241" s="0"/>
      <c r="ZR3241" s="0"/>
      <c r="ZS3241" s="0"/>
      <c r="ZT3241" s="0"/>
      <c r="ZU3241" s="0"/>
      <c r="ZV3241" s="0"/>
      <c r="ZW3241" s="0"/>
      <c r="ZX3241" s="0"/>
      <c r="ZY3241" s="0"/>
      <c r="ZZ3241" s="0"/>
      <c r="AAA3241" s="0"/>
      <c r="AAB3241" s="0"/>
      <c r="AAC3241" s="0"/>
      <c r="AAD3241" s="0"/>
      <c r="AAE3241" s="0"/>
      <c r="AAF3241" s="0"/>
      <c r="AAG3241" s="0"/>
      <c r="AAH3241" s="0"/>
      <c r="AAI3241" s="0"/>
      <c r="AAJ3241" s="0"/>
      <c r="AAK3241" s="0"/>
      <c r="AAL3241" s="0"/>
      <c r="AAM3241" s="0"/>
      <c r="AAN3241" s="0"/>
      <c r="AAO3241" s="0"/>
      <c r="AAP3241" s="0"/>
      <c r="AAQ3241" s="0"/>
      <c r="AAR3241" s="0"/>
      <c r="AAS3241" s="0"/>
      <c r="AAT3241" s="0"/>
      <c r="AAU3241" s="0"/>
      <c r="AAV3241" s="0"/>
      <c r="AAW3241" s="0"/>
      <c r="AAX3241" s="0"/>
      <c r="AAY3241" s="0"/>
      <c r="AAZ3241" s="0"/>
      <c r="ABA3241" s="0"/>
      <c r="ABB3241" s="0"/>
      <c r="ABC3241" s="0"/>
      <c r="ABD3241" s="0"/>
      <c r="ABE3241" s="0"/>
      <c r="ABF3241" s="0"/>
      <c r="ABG3241" s="0"/>
      <c r="ABH3241" s="0"/>
      <c r="ABI3241" s="0"/>
      <c r="ABJ3241" s="0"/>
      <c r="ABK3241" s="0"/>
      <c r="ABL3241" s="0"/>
      <c r="ABM3241" s="0"/>
      <c r="ABN3241" s="0"/>
      <c r="ABO3241" s="0"/>
      <c r="ABP3241" s="0"/>
      <c r="ABQ3241" s="0"/>
      <c r="ABR3241" s="0"/>
      <c r="ABS3241" s="0"/>
      <c r="ABT3241" s="0"/>
      <c r="ABU3241" s="0"/>
      <c r="ABV3241" s="0"/>
      <c r="ABW3241" s="0"/>
      <c r="ABX3241" s="0"/>
      <c r="ABY3241" s="0"/>
      <c r="ABZ3241" s="0"/>
      <c r="ACA3241" s="0"/>
      <c r="ACB3241" s="0"/>
      <c r="ACC3241" s="0"/>
      <c r="ACD3241" s="0"/>
      <c r="ACE3241" s="0"/>
      <c r="ACF3241" s="0"/>
      <c r="ACG3241" s="0"/>
      <c r="ACH3241" s="0"/>
      <c r="ACI3241" s="0"/>
      <c r="ACJ3241" s="0"/>
      <c r="ACK3241" s="0"/>
      <c r="ACL3241" s="0"/>
      <c r="ACM3241" s="0"/>
      <c r="ACN3241" s="0"/>
      <c r="ACO3241" s="0"/>
      <c r="ACP3241" s="0"/>
      <c r="ACQ3241" s="0"/>
      <c r="ACR3241" s="0"/>
      <c r="ACS3241" s="0"/>
      <c r="ACT3241" s="0"/>
      <c r="ACU3241" s="0"/>
      <c r="ACV3241" s="0"/>
      <c r="ACW3241" s="0"/>
      <c r="ACX3241" s="0"/>
      <c r="ACY3241" s="0"/>
      <c r="ACZ3241" s="0"/>
      <c r="ADA3241" s="0"/>
      <c r="ADB3241" s="0"/>
      <c r="ADC3241" s="0"/>
      <c r="ADD3241" s="0"/>
      <c r="ADE3241" s="0"/>
      <c r="ADF3241" s="0"/>
      <c r="ADG3241" s="0"/>
      <c r="ADH3241" s="0"/>
      <c r="ADI3241" s="0"/>
      <c r="ADJ3241" s="0"/>
      <c r="ADK3241" s="0"/>
      <c r="ADL3241" s="0"/>
      <c r="ADM3241" s="0"/>
      <c r="ADN3241" s="0"/>
      <c r="ADO3241" s="0"/>
      <c r="ADP3241" s="0"/>
      <c r="ADQ3241" s="0"/>
      <c r="ADR3241" s="0"/>
      <c r="ADS3241" s="0"/>
      <c r="ADT3241" s="0"/>
      <c r="ADU3241" s="0"/>
      <c r="ADV3241" s="0"/>
      <c r="ADW3241" s="0"/>
      <c r="ADX3241" s="0"/>
      <c r="ADY3241" s="0"/>
      <c r="ADZ3241" s="0"/>
      <c r="AEA3241" s="0"/>
      <c r="AEB3241" s="0"/>
      <c r="AEC3241" s="0"/>
      <c r="AED3241" s="0"/>
      <c r="AEE3241" s="0"/>
      <c r="AEF3241" s="0"/>
      <c r="AEG3241" s="0"/>
      <c r="AEH3241" s="0"/>
      <c r="AEI3241" s="0"/>
      <c r="AEJ3241" s="0"/>
      <c r="AEK3241" s="0"/>
      <c r="AEL3241" s="0"/>
      <c r="AEM3241" s="0"/>
      <c r="AEN3241" s="0"/>
      <c r="AEO3241" s="0"/>
      <c r="AEP3241" s="0"/>
      <c r="AEQ3241" s="0"/>
      <c r="AER3241" s="0"/>
      <c r="AES3241" s="0"/>
      <c r="AET3241" s="0"/>
      <c r="AEU3241" s="0"/>
      <c r="AEV3241" s="0"/>
      <c r="AEW3241" s="0"/>
      <c r="AEX3241" s="0"/>
      <c r="AEY3241" s="0"/>
      <c r="AEZ3241" s="0"/>
      <c r="AFA3241" s="0"/>
      <c r="AFB3241" s="0"/>
      <c r="AFC3241" s="0"/>
      <c r="AFD3241" s="0"/>
      <c r="AFE3241" s="0"/>
      <c r="AFF3241" s="0"/>
      <c r="AFG3241" s="0"/>
      <c r="AFH3241" s="0"/>
      <c r="AFI3241" s="0"/>
      <c r="AFJ3241" s="0"/>
      <c r="AFK3241" s="0"/>
      <c r="AFL3241" s="0"/>
      <c r="AFM3241" s="0"/>
      <c r="AFN3241" s="0"/>
      <c r="AFO3241" s="0"/>
      <c r="AFP3241" s="0"/>
      <c r="AFQ3241" s="0"/>
      <c r="AFR3241" s="0"/>
      <c r="AFS3241" s="0"/>
      <c r="AFT3241" s="0"/>
      <c r="AFU3241" s="0"/>
      <c r="AFV3241" s="0"/>
      <c r="AFW3241" s="0"/>
      <c r="AFX3241" s="0"/>
      <c r="AFY3241" s="0"/>
      <c r="AFZ3241" s="0"/>
      <c r="AGA3241" s="0"/>
      <c r="AGB3241" s="0"/>
      <c r="AGC3241" s="0"/>
      <c r="AGD3241" s="0"/>
      <c r="AGE3241" s="0"/>
      <c r="AGF3241" s="0"/>
      <c r="AGG3241" s="0"/>
      <c r="AGH3241" s="0"/>
      <c r="AGI3241" s="0"/>
      <c r="AGJ3241" s="0"/>
      <c r="AGK3241" s="0"/>
      <c r="AGL3241" s="0"/>
      <c r="AGM3241" s="0"/>
      <c r="AGN3241" s="0"/>
      <c r="AGO3241" s="0"/>
      <c r="AGP3241" s="0"/>
      <c r="AGQ3241" s="0"/>
      <c r="AGR3241" s="0"/>
      <c r="AGS3241" s="0"/>
      <c r="AGT3241" s="0"/>
      <c r="AGU3241" s="0"/>
      <c r="AGV3241" s="0"/>
      <c r="AGW3241" s="0"/>
      <c r="AGX3241" s="0"/>
      <c r="AGY3241" s="0"/>
      <c r="AGZ3241" s="0"/>
      <c r="AHA3241" s="0"/>
      <c r="AHB3241" s="0"/>
      <c r="AHC3241" s="0"/>
      <c r="AHD3241" s="0"/>
      <c r="AHE3241" s="0"/>
      <c r="AHF3241" s="0"/>
      <c r="AHG3241" s="0"/>
      <c r="AHH3241" s="0"/>
      <c r="AHI3241" s="0"/>
      <c r="AHJ3241" s="0"/>
      <c r="AHK3241" s="0"/>
      <c r="AHL3241" s="0"/>
      <c r="AHM3241" s="0"/>
      <c r="AHN3241" s="0"/>
      <c r="AHO3241" s="0"/>
      <c r="AHP3241" s="0"/>
      <c r="AHQ3241" s="0"/>
      <c r="AHR3241" s="0"/>
      <c r="AHS3241" s="0"/>
      <c r="AHT3241" s="0"/>
      <c r="AHU3241" s="0"/>
      <c r="AHV3241" s="0"/>
      <c r="AHW3241" s="0"/>
      <c r="AHX3241" s="0"/>
      <c r="AHY3241" s="0"/>
      <c r="AHZ3241" s="0"/>
      <c r="AIA3241" s="0"/>
      <c r="AIB3241" s="0"/>
      <c r="AIC3241" s="0"/>
      <c r="AID3241" s="0"/>
      <c r="AIE3241" s="0"/>
      <c r="AIF3241" s="0"/>
      <c r="AIG3241" s="0"/>
      <c r="AIH3241" s="0"/>
      <c r="AII3241" s="0"/>
      <c r="AIJ3241" s="0"/>
      <c r="AIK3241" s="0"/>
      <c r="AIL3241" s="0"/>
      <c r="AIM3241" s="0"/>
      <c r="AIN3241" s="0"/>
      <c r="AIO3241" s="0"/>
      <c r="AIP3241" s="0"/>
      <c r="AIQ3241" s="0"/>
      <c r="AIR3241" s="0"/>
      <c r="AIS3241" s="0"/>
      <c r="AIT3241" s="0"/>
      <c r="AIU3241" s="0"/>
      <c r="AIV3241" s="0"/>
      <c r="AIW3241" s="0"/>
      <c r="AIX3241" s="0"/>
      <c r="AIY3241" s="0"/>
      <c r="AIZ3241" s="0"/>
      <c r="AJA3241" s="0"/>
      <c r="AJB3241" s="0"/>
      <c r="AJC3241" s="0"/>
      <c r="AJD3241" s="0"/>
      <c r="AJE3241" s="0"/>
      <c r="AJF3241" s="0"/>
      <c r="AJG3241" s="0"/>
      <c r="AJH3241" s="0"/>
      <c r="AJI3241" s="0"/>
      <c r="AJJ3241" s="0"/>
      <c r="AJK3241" s="0"/>
      <c r="AJL3241" s="0"/>
      <c r="AJM3241" s="0"/>
      <c r="AJN3241" s="0"/>
      <c r="AJO3241" s="0"/>
      <c r="AJP3241" s="0"/>
      <c r="AJQ3241" s="0"/>
      <c r="AJR3241" s="0"/>
      <c r="AJS3241" s="0"/>
      <c r="AJT3241" s="0"/>
      <c r="AJU3241" s="0"/>
      <c r="AJV3241" s="0"/>
      <c r="AJW3241" s="0"/>
      <c r="AJX3241" s="0"/>
      <c r="AJY3241" s="0"/>
      <c r="AJZ3241" s="0"/>
      <c r="AKA3241" s="0"/>
      <c r="AKB3241" s="0"/>
      <c r="AKC3241" s="0"/>
      <c r="AKD3241" s="0"/>
      <c r="AKE3241" s="0"/>
      <c r="AKF3241" s="0"/>
      <c r="AKG3241" s="0"/>
      <c r="AKH3241" s="0"/>
      <c r="AKI3241" s="0"/>
      <c r="AKJ3241" s="0"/>
      <c r="AKK3241" s="0"/>
      <c r="AKL3241" s="0"/>
      <c r="AKM3241" s="0"/>
      <c r="AKN3241" s="0"/>
      <c r="AKO3241" s="0"/>
      <c r="AKP3241" s="0"/>
      <c r="AKQ3241" s="0"/>
      <c r="AKR3241" s="0"/>
      <c r="AKS3241" s="0"/>
      <c r="AKT3241" s="0"/>
      <c r="AKU3241" s="0"/>
      <c r="AKV3241" s="0"/>
      <c r="AKW3241" s="0"/>
      <c r="AKX3241" s="0"/>
      <c r="AKY3241" s="0"/>
      <c r="AKZ3241" s="0"/>
      <c r="ALA3241" s="0"/>
      <c r="ALB3241" s="0"/>
      <c r="ALC3241" s="0"/>
      <c r="ALD3241" s="0"/>
      <c r="ALE3241" s="0"/>
      <c r="ALF3241" s="0"/>
      <c r="ALG3241" s="0"/>
      <c r="ALH3241" s="0"/>
      <c r="ALI3241" s="0"/>
      <c r="ALJ3241" s="0"/>
      <c r="ALK3241" s="0"/>
      <c r="ALL3241" s="0"/>
      <c r="ALM3241" s="0"/>
      <c r="ALN3241" s="0"/>
      <c r="ALO3241" s="0"/>
      <c r="ALP3241" s="0"/>
      <c r="ALQ3241" s="0"/>
      <c r="ALR3241" s="0"/>
      <c r="ALS3241" s="0"/>
      <c r="ALT3241" s="0"/>
      <c r="ALU3241" s="0"/>
      <c r="ALV3241" s="0"/>
      <c r="ALW3241" s="0"/>
      <c r="ALX3241" s="0"/>
      <c r="ALY3241" s="0"/>
      <c r="ALZ3241" s="0"/>
      <c r="AMA3241" s="0"/>
      <c r="AMB3241" s="0"/>
      <c r="AMC3241" s="0"/>
      <c r="AMD3241" s="0"/>
      <c r="AME3241" s="0"/>
      <c r="AMF3241" s="0"/>
      <c r="AMG3241" s="0"/>
      <c r="AMH3241" s="0"/>
      <c r="AMI3241" s="0"/>
    </row>
    <row r="3242" customFormat="false" ht="12.75" hidden="false" customHeight="false" outlineLevel="0" collapsed="false">
      <c r="A3242" s="1" t="s">
        <v>57</v>
      </c>
      <c r="C3242" s="19" t="s">
        <v>3487</v>
      </c>
      <c r="D3242" s="19" t="s">
        <v>13</v>
      </c>
      <c r="E3242" s="20" t="n">
        <v>1.7</v>
      </c>
      <c r="F3242" s="21" t="n">
        <v>46</v>
      </c>
      <c r="G3242" s="24" t="s">
        <v>3437</v>
      </c>
      <c r="I3242" s="3"/>
      <c r="K3242" s="4"/>
      <c r="BM3242" s="0"/>
      <c r="BN3242" s="0"/>
      <c r="BO3242" s="0"/>
      <c r="BP3242" s="0"/>
      <c r="BQ3242" s="0"/>
      <c r="BR3242" s="0"/>
      <c r="BS3242" s="0"/>
      <c r="BT3242" s="0"/>
      <c r="BU3242" s="0"/>
      <c r="BV3242" s="0"/>
      <c r="BW3242" s="0"/>
      <c r="BX3242" s="0"/>
      <c r="BY3242" s="0"/>
      <c r="BZ3242" s="0"/>
      <c r="CA3242" s="0"/>
      <c r="CB3242" s="0"/>
      <c r="CC3242" s="0"/>
      <c r="CD3242" s="0"/>
      <c r="CE3242" s="0"/>
      <c r="CF3242" s="0"/>
      <c r="CG3242" s="0"/>
      <c r="CH3242" s="0"/>
      <c r="CI3242" s="0"/>
      <c r="CJ3242" s="0"/>
      <c r="CK3242" s="0"/>
      <c r="CL3242" s="0"/>
      <c r="CM3242" s="0"/>
      <c r="CN3242" s="0"/>
      <c r="CO3242" s="0"/>
      <c r="CP3242" s="0"/>
      <c r="CQ3242" s="0"/>
      <c r="CR3242" s="0"/>
      <c r="CS3242" s="0"/>
      <c r="CT3242" s="0"/>
      <c r="CU3242" s="0"/>
      <c r="CV3242" s="0"/>
      <c r="CW3242" s="0"/>
      <c r="CX3242" s="0"/>
      <c r="CY3242" s="0"/>
      <c r="CZ3242" s="0"/>
      <c r="DA3242" s="0"/>
      <c r="DB3242" s="0"/>
      <c r="DC3242" s="0"/>
      <c r="DD3242" s="0"/>
      <c r="DE3242" s="0"/>
      <c r="DF3242" s="0"/>
      <c r="DG3242" s="0"/>
      <c r="DH3242" s="0"/>
      <c r="DI3242" s="0"/>
      <c r="DJ3242" s="0"/>
      <c r="DK3242" s="0"/>
      <c r="DL3242" s="0"/>
      <c r="DM3242" s="0"/>
      <c r="DN3242" s="0"/>
      <c r="DO3242" s="0"/>
      <c r="DP3242" s="0"/>
      <c r="DQ3242" s="0"/>
      <c r="DR3242" s="0"/>
      <c r="DS3242" s="0"/>
      <c r="DT3242" s="0"/>
      <c r="DU3242" s="0"/>
      <c r="DV3242" s="0"/>
      <c r="DW3242" s="0"/>
      <c r="DX3242" s="0"/>
      <c r="DY3242" s="0"/>
      <c r="DZ3242" s="0"/>
      <c r="EA3242" s="0"/>
      <c r="EB3242" s="0"/>
      <c r="EC3242" s="0"/>
      <c r="ED3242" s="0"/>
      <c r="EE3242" s="0"/>
      <c r="EF3242" s="0"/>
      <c r="EG3242" s="0"/>
      <c r="EH3242" s="0"/>
      <c r="EI3242" s="0"/>
      <c r="EJ3242" s="0"/>
      <c r="EK3242" s="0"/>
      <c r="EL3242" s="0"/>
      <c r="EM3242" s="0"/>
      <c r="EN3242" s="0"/>
      <c r="EO3242" s="0"/>
      <c r="EP3242" s="0"/>
      <c r="EQ3242" s="0"/>
      <c r="ER3242" s="0"/>
      <c r="ES3242" s="0"/>
      <c r="ET3242" s="0"/>
      <c r="EU3242" s="0"/>
      <c r="EV3242" s="0"/>
      <c r="EW3242" s="0"/>
      <c r="EX3242" s="0"/>
      <c r="EY3242" s="0"/>
      <c r="EZ3242" s="0"/>
      <c r="FA3242" s="0"/>
      <c r="FB3242" s="0"/>
      <c r="FC3242" s="0"/>
      <c r="FD3242" s="0"/>
      <c r="FE3242" s="0"/>
      <c r="FF3242" s="0"/>
      <c r="FG3242" s="0"/>
      <c r="FH3242" s="0"/>
      <c r="FI3242" s="0"/>
      <c r="FJ3242" s="0"/>
      <c r="FK3242" s="0"/>
      <c r="FL3242" s="0"/>
      <c r="FM3242" s="0"/>
      <c r="FN3242" s="0"/>
      <c r="FO3242" s="0"/>
      <c r="FP3242" s="0"/>
      <c r="FQ3242" s="0"/>
      <c r="FR3242" s="0"/>
      <c r="FS3242" s="0"/>
      <c r="FT3242" s="0"/>
      <c r="FU3242" s="0"/>
      <c r="FV3242" s="0"/>
      <c r="FW3242" s="0"/>
      <c r="FX3242" s="0"/>
      <c r="FY3242" s="0"/>
      <c r="FZ3242" s="0"/>
      <c r="GA3242" s="0"/>
      <c r="GB3242" s="0"/>
      <c r="GC3242" s="0"/>
      <c r="GD3242" s="0"/>
      <c r="GE3242" s="0"/>
      <c r="GF3242" s="0"/>
      <c r="GG3242" s="0"/>
      <c r="GH3242" s="0"/>
      <c r="GI3242" s="0"/>
      <c r="GJ3242" s="0"/>
      <c r="GK3242" s="0"/>
      <c r="GL3242" s="0"/>
      <c r="GM3242" s="0"/>
      <c r="GN3242" s="0"/>
      <c r="GO3242" s="0"/>
      <c r="GP3242" s="0"/>
      <c r="GQ3242" s="0"/>
      <c r="GR3242" s="0"/>
      <c r="GS3242" s="0"/>
      <c r="GT3242" s="0"/>
      <c r="GU3242" s="0"/>
      <c r="GV3242" s="0"/>
      <c r="GW3242" s="0"/>
      <c r="GX3242" s="0"/>
      <c r="GY3242" s="0"/>
      <c r="GZ3242" s="0"/>
      <c r="HA3242" s="0"/>
      <c r="HB3242" s="0"/>
      <c r="HC3242" s="0"/>
      <c r="HD3242" s="0"/>
      <c r="HE3242" s="0"/>
      <c r="HF3242" s="0"/>
      <c r="HG3242" s="0"/>
      <c r="HH3242" s="0"/>
      <c r="HI3242" s="0"/>
      <c r="HJ3242" s="0"/>
      <c r="HK3242" s="0"/>
      <c r="HL3242" s="0"/>
      <c r="HM3242" s="0"/>
      <c r="HN3242" s="0"/>
      <c r="HO3242" s="0"/>
      <c r="HP3242" s="0"/>
      <c r="HQ3242" s="0"/>
      <c r="HR3242" s="0"/>
      <c r="HS3242" s="0"/>
      <c r="HT3242" s="0"/>
      <c r="HU3242" s="0"/>
      <c r="HV3242" s="0"/>
      <c r="HW3242" s="0"/>
      <c r="HX3242" s="0"/>
      <c r="HY3242" s="0"/>
      <c r="HZ3242" s="0"/>
      <c r="IA3242" s="0"/>
      <c r="IB3242" s="0"/>
      <c r="IC3242" s="0"/>
      <c r="ID3242" s="0"/>
      <c r="IE3242" s="0"/>
      <c r="IF3242" s="0"/>
      <c r="IG3242" s="0"/>
      <c r="IH3242" s="0"/>
      <c r="II3242" s="0"/>
      <c r="IJ3242" s="0"/>
      <c r="IK3242" s="0"/>
      <c r="IL3242" s="0"/>
      <c r="IM3242" s="0"/>
      <c r="IN3242" s="0"/>
      <c r="IO3242" s="0"/>
      <c r="IP3242" s="0"/>
      <c r="IQ3242" s="0"/>
      <c r="IR3242" s="0"/>
      <c r="IS3242" s="0"/>
      <c r="IT3242" s="0"/>
      <c r="IU3242" s="0"/>
      <c r="IV3242" s="0"/>
      <c r="IW3242" s="0"/>
      <c r="IX3242" s="0"/>
      <c r="IY3242" s="0"/>
      <c r="IZ3242" s="0"/>
      <c r="JA3242" s="0"/>
      <c r="JB3242" s="0"/>
      <c r="JC3242" s="0"/>
      <c r="JD3242" s="0"/>
      <c r="JE3242" s="0"/>
      <c r="JF3242" s="0"/>
      <c r="JG3242" s="0"/>
      <c r="JH3242" s="0"/>
      <c r="JI3242" s="0"/>
      <c r="JJ3242" s="0"/>
      <c r="JK3242" s="0"/>
      <c r="JL3242" s="0"/>
      <c r="JM3242" s="0"/>
      <c r="JN3242" s="0"/>
      <c r="JO3242" s="0"/>
      <c r="JP3242" s="0"/>
      <c r="JQ3242" s="0"/>
      <c r="JR3242" s="0"/>
      <c r="JS3242" s="0"/>
      <c r="JT3242" s="0"/>
      <c r="JU3242" s="0"/>
      <c r="JV3242" s="0"/>
      <c r="JW3242" s="0"/>
      <c r="JX3242" s="0"/>
      <c r="JY3242" s="0"/>
      <c r="JZ3242" s="0"/>
      <c r="KA3242" s="0"/>
      <c r="KB3242" s="0"/>
      <c r="KC3242" s="0"/>
      <c r="KD3242" s="0"/>
      <c r="KE3242" s="0"/>
      <c r="KF3242" s="0"/>
      <c r="KG3242" s="0"/>
      <c r="KH3242" s="0"/>
      <c r="KI3242" s="0"/>
      <c r="KJ3242" s="0"/>
      <c r="KK3242" s="0"/>
      <c r="KL3242" s="0"/>
      <c r="KM3242" s="0"/>
      <c r="KN3242" s="0"/>
      <c r="KO3242" s="0"/>
      <c r="KP3242" s="0"/>
      <c r="KQ3242" s="0"/>
      <c r="KR3242" s="0"/>
      <c r="KS3242" s="0"/>
      <c r="KT3242" s="0"/>
      <c r="KU3242" s="0"/>
      <c r="KV3242" s="0"/>
      <c r="KW3242" s="0"/>
      <c r="KX3242" s="0"/>
      <c r="KY3242" s="0"/>
      <c r="KZ3242" s="0"/>
      <c r="LA3242" s="0"/>
      <c r="LB3242" s="0"/>
      <c r="LC3242" s="0"/>
      <c r="LD3242" s="0"/>
      <c r="LE3242" s="0"/>
      <c r="LF3242" s="0"/>
      <c r="LG3242" s="0"/>
      <c r="LH3242" s="0"/>
      <c r="LI3242" s="0"/>
      <c r="LJ3242" s="0"/>
      <c r="LK3242" s="0"/>
      <c r="LL3242" s="0"/>
      <c r="LM3242" s="0"/>
      <c r="LN3242" s="0"/>
      <c r="LO3242" s="0"/>
      <c r="LP3242" s="0"/>
      <c r="LQ3242" s="0"/>
      <c r="LR3242" s="0"/>
      <c r="LS3242" s="0"/>
      <c r="LT3242" s="0"/>
      <c r="LU3242" s="0"/>
      <c r="LV3242" s="0"/>
      <c r="LW3242" s="0"/>
      <c r="LX3242" s="0"/>
      <c r="LY3242" s="0"/>
      <c r="LZ3242" s="0"/>
      <c r="MA3242" s="0"/>
      <c r="MB3242" s="0"/>
      <c r="MC3242" s="0"/>
      <c r="MD3242" s="0"/>
      <c r="ME3242" s="0"/>
      <c r="MF3242" s="0"/>
      <c r="MG3242" s="0"/>
      <c r="MH3242" s="0"/>
      <c r="MI3242" s="0"/>
      <c r="MJ3242" s="0"/>
      <c r="MK3242" s="0"/>
      <c r="ML3242" s="0"/>
      <c r="MM3242" s="0"/>
      <c r="MN3242" s="0"/>
      <c r="MO3242" s="0"/>
      <c r="MP3242" s="0"/>
      <c r="MQ3242" s="0"/>
      <c r="MR3242" s="0"/>
      <c r="MS3242" s="0"/>
      <c r="MT3242" s="0"/>
      <c r="MU3242" s="0"/>
      <c r="MV3242" s="0"/>
      <c r="MW3242" s="0"/>
      <c r="MX3242" s="0"/>
      <c r="MY3242" s="0"/>
      <c r="MZ3242" s="0"/>
      <c r="NA3242" s="0"/>
      <c r="NB3242" s="0"/>
      <c r="NC3242" s="0"/>
      <c r="ND3242" s="0"/>
      <c r="NE3242" s="0"/>
      <c r="NF3242" s="0"/>
      <c r="NG3242" s="0"/>
      <c r="NH3242" s="0"/>
      <c r="NI3242" s="0"/>
      <c r="NJ3242" s="0"/>
      <c r="NK3242" s="0"/>
      <c r="NL3242" s="0"/>
      <c r="NM3242" s="0"/>
      <c r="NN3242" s="0"/>
      <c r="NO3242" s="0"/>
      <c r="NP3242" s="0"/>
      <c r="NQ3242" s="0"/>
      <c r="NR3242" s="0"/>
      <c r="NS3242" s="0"/>
      <c r="NT3242" s="0"/>
      <c r="NU3242" s="0"/>
      <c r="NV3242" s="0"/>
      <c r="NW3242" s="0"/>
      <c r="NX3242" s="0"/>
      <c r="NY3242" s="0"/>
      <c r="NZ3242" s="0"/>
      <c r="OA3242" s="0"/>
      <c r="OB3242" s="0"/>
      <c r="OC3242" s="0"/>
      <c r="OD3242" s="0"/>
      <c r="OE3242" s="0"/>
      <c r="OF3242" s="0"/>
      <c r="OG3242" s="0"/>
      <c r="OH3242" s="0"/>
      <c r="OI3242" s="0"/>
      <c r="OJ3242" s="0"/>
      <c r="OK3242" s="0"/>
      <c r="OL3242" s="0"/>
      <c r="OM3242" s="0"/>
      <c r="ON3242" s="0"/>
      <c r="OO3242" s="0"/>
      <c r="OP3242" s="0"/>
      <c r="OQ3242" s="0"/>
      <c r="OR3242" s="0"/>
      <c r="OS3242" s="0"/>
      <c r="OT3242" s="0"/>
      <c r="OU3242" s="0"/>
      <c r="OV3242" s="0"/>
      <c r="OW3242" s="0"/>
      <c r="OX3242" s="0"/>
      <c r="OY3242" s="0"/>
      <c r="OZ3242" s="0"/>
      <c r="PA3242" s="0"/>
      <c r="PB3242" s="0"/>
      <c r="PC3242" s="0"/>
      <c r="PD3242" s="0"/>
      <c r="PE3242" s="0"/>
      <c r="PF3242" s="0"/>
      <c r="PG3242" s="0"/>
      <c r="PH3242" s="0"/>
      <c r="PI3242" s="0"/>
      <c r="PJ3242" s="0"/>
      <c r="PK3242" s="0"/>
      <c r="PL3242" s="0"/>
      <c r="PM3242" s="0"/>
      <c r="PN3242" s="0"/>
      <c r="PO3242" s="0"/>
      <c r="PP3242" s="0"/>
      <c r="PQ3242" s="0"/>
      <c r="PR3242" s="0"/>
      <c r="PS3242" s="0"/>
      <c r="PT3242" s="0"/>
      <c r="PU3242" s="0"/>
      <c r="PV3242" s="0"/>
      <c r="PW3242" s="0"/>
      <c r="PX3242" s="0"/>
      <c r="PY3242" s="0"/>
      <c r="PZ3242" s="0"/>
      <c r="QA3242" s="0"/>
      <c r="QB3242" s="0"/>
      <c r="QC3242" s="0"/>
      <c r="QD3242" s="0"/>
      <c r="QE3242" s="0"/>
      <c r="QF3242" s="0"/>
      <c r="QG3242" s="0"/>
      <c r="QH3242" s="0"/>
      <c r="QI3242" s="0"/>
      <c r="QJ3242" s="0"/>
      <c r="QK3242" s="0"/>
      <c r="QL3242" s="0"/>
      <c r="QM3242" s="0"/>
      <c r="QN3242" s="0"/>
      <c r="QO3242" s="0"/>
      <c r="QP3242" s="0"/>
      <c r="QQ3242" s="0"/>
      <c r="QR3242" s="0"/>
      <c r="QS3242" s="0"/>
      <c r="QT3242" s="0"/>
      <c r="QU3242" s="0"/>
      <c r="QV3242" s="0"/>
      <c r="QW3242" s="0"/>
      <c r="QX3242" s="0"/>
      <c r="QY3242" s="0"/>
      <c r="QZ3242" s="0"/>
      <c r="RA3242" s="0"/>
      <c r="RB3242" s="0"/>
      <c r="RC3242" s="0"/>
      <c r="RD3242" s="0"/>
      <c r="RE3242" s="0"/>
      <c r="RF3242" s="0"/>
      <c r="RG3242" s="0"/>
      <c r="RH3242" s="0"/>
      <c r="RI3242" s="0"/>
      <c r="RJ3242" s="0"/>
      <c r="RK3242" s="0"/>
      <c r="RL3242" s="0"/>
      <c r="RM3242" s="0"/>
      <c r="RN3242" s="0"/>
      <c r="RO3242" s="0"/>
      <c r="RP3242" s="0"/>
      <c r="RQ3242" s="0"/>
      <c r="RR3242" s="0"/>
      <c r="RS3242" s="0"/>
      <c r="RT3242" s="0"/>
      <c r="RU3242" s="0"/>
      <c r="RV3242" s="0"/>
      <c r="RW3242" s="0"/>
      <c r="RX3242" s="0"/>
      <c r="RY3242" s="0"/>
      <c r="RZ3242" s="0"/>
      <c r="SA3242" s="0"/>
      <c r="SB3242" s="0"/>
      <c r="SC3242" s="0"/>
      <c r="SD3242" s="0"/>
      <c r="SE3242" s="0"/>
      <c r="SF3242" s="0"/>
      <c r="SG3242" s="0"/>
      <c r="SH3242" s="0"/>
      <c r="SI3242" s="0"/>
      <c r="SJ3242" s="0"/>
      <c r="SK3242" s="0"/>
      <c r="SL3242" s="0"/>
      <c r="SM3242" s="0"/>
      <c r="SN3242" s="0"/>
      <c r="SO3242" s="0"/>
      <c r="SP3242" s="0"/>
      <c r="SQ3242" s="0"/>
      <c r="SR3242" s="0"/>
      <c r="SS3242" s="0"/>
      <c r="ST3242" s="0"/>
      <c r="SU3242" s="0"/>
      <c r="SV3242" s="0"/>
      <c r="SW3242" s="0"/>
      <c r="SX3242" s="0"/>
      <c r="SY3242" s="0"/>
      <c r="SZ3242" s="0"/>
      <c r="TA3242" s="0"/>
      <c r="TB3242" s="0"/>
      <c r="TC3242" s="0"/>
      <c r="TD3242" s="0"/>
      <c r="TE3242" s="0"/>
      <c r="TF3242" s="0"/>
      <c r="TG3242" s="0"/>
      <c r="TH3242" s="0"/>
      <c r="TI3242" s="0"/>
      <c r="TJ3242" s="0"/>
      <c r="TK3242" s="0"/>
      <c r="TL3242" s="0"/>
      <c r="TM3242" s="0"/>
      <c r="TN3242" s="0"/>
      <c r="TO3242" s="0"/>
      <c r="TP3242" s="0"/>
      <c r="TQ3242" s="0"/>
      <c r="TR3242" s="0"/>
      <c r="TS3242" s="0"/>
      <c r="TT3242" s="0"/>
      <c r="TU3242" s="0"/>
      <c r="TV3242" s="0"/>
      <c r="TW3242" s="0"/>
      <c r="TX3242" s="0"/>
      <c r="TY3242" s="0"/>
      <c r="TZ3242" s="0"/>
      <c r="UA3242" s="0"/>
      <c r="UB3242" s="0"/>
      <c r="UC3242" s="0"/>
      <c r="UD3242" s="0"/>
      <c r="UE3242" s="0"/>
      <c r="UF3242" s="0"/>
      <c r="UG3242" s="0"/>
      <c r="UH3242" s="0"/>
      <c r="UI3242" s="0"/>
      <c r="UJ3242" s="0"/>
      <c r="UK3242" s="0"/>
      <c r="UL3242" s="0"/>
      <c r="UM3242" s="0"/>
      <c r="UN3242" s="0"/>
      <c r="UO3242" s="0"/>
      <c r="UP3242" s="0"/>
      <c r="UQ3242" s="0"/>
      <c r="UR3242" s="0"/>
      <c r="US3242" s="0"/>
      <c r="UT3242" s="0"/>
      <c r="UU3242" s="0"/>
      <c r="UV3242" s="0"/>
      <c r="UW3242" s="0"/>
      <c r="UX3242" s="0"/>
      <c r="UY3242" s="0"/>
      <c r="UZ3242" s="0"/>
      <c r="VA3242" s="0"/>
      <c r="VB3242" s="0"/>
      <c r="VC3242" s="0"/>
      <c r="VD3242" s="0"/>
      <c r="VE3242" s="0"/>
      <c r="VF3242" s="0"/>
      <c r="VG3242" s="0"/>
      <c r="VH3242" s="0"/>
      <c r="VI3242" s="0"/>
      <c r="VJ3242" s="0"/>
      <c r="VK3242" s="0"/>
      <c r="VL3242" s="0"/>
      <c r="VM3242" s="0"/>
      <c r="VN3242" s="0"/>
      <c r="VO3242" s="0"/>
      <c r="VP3242" s="0"/>
      <c r="VQ3242" s="0"/>
      <c r="VR3242" s="0"/>
      <c r="VS3242" s="0"/>
      <c r="VT3242" s="0"/>
      <c r="VU3242" s="0"/>
      <c r="VV3242" s="0"/>
      <c r="VW3242" s="0"/>
      <c r="VX3242" s="0"/>
      <c r="VY3242" s="0"/>
      <c r="VZ3242" s="0"/>
      <c r="WA3242" s="0"/>
      <c r="WB3242" s="0"/>
      <c r="WC3242" s="0"/>
      <c r="WD3242" s="0"/>
      <c r="WE3242" s="0"/>
      <c r="WF3242" s="0"/>
      <c r="WG3242" s="0"/>
      <c r="WH3242" s="0"/>
      <c r="WI3242" s="0"/>
      <c r="WJ3242" s="0"/>
      <c r="WK3242" s="0"/>
      <c r="WL3242" s="0"/>
      <c r="WM3242" s="0"/>
      <c r="WN3242" s="0"/>
      <c r="WO3242" s="0"/>
      <c r="WP3242" s="0"/>
      <c r="WQ3242" s="0"/>
      <c r="WR3242" s="0"/>
      <c r="WS3242" s="0"/>
      <c r="WT3242" s="0"/>
      <c r="WU3242" s="0"/>
      <c r="WV3242" s="0"/>
      <c r="WW3242" s="0"/>
      <c r="WX3242" s="0"/>
      <c r="WY3242" s="0"/>
      <c r="WZ3242" s="0"/>
      <c r="XA3242" s="0"/>
      <c r="XB3242" s="0"/>
      <c r="XC3242" s="0"/>
      <c r="XD3242" s="0"/>
      <c r="XE3242" s="0"/>
      <c r="XF3242" s="0"/>
      <c r="XG3242" s="0"/>
      <c r="XH3242" s="0"/>
      <c r="XI3242" s="0"/>
      <c r="XJ3242" s="0"/>
      <c r="XK3242" s="0"/>
      <c r="XL3242" s="0"/>
      <c r="XM3242" s="0"/>
      <c r="XN3242" s="0"/>
      <c r="XO3242" s="0"/>
      <c r="XP3242" s="0"/>
      <c r="XQ3242" s="0"/>
      <c r="XR3242" s="0"/>
      <c r="XS3242" s="0"/>
      <c r="XT3242" s="0"/>
      <c r="XU3242" s="0"/>
      <c r="XV3242" s="0"/>
      <c r="XW3242" s="0"/>
      <c r="XX3242" s="0"/>
      <c r="XY3242" s="0"/>
      <c r="XZ3242" s="0"/>
      <c r="YA3242" s="0"/>
      <c r="YB3242" s="0"/>
      <c r="YC3242" s="0"/>
      <c r="YD3242" s="0"/>
      <c r="YE3242" s="0"/>
      <c r="YF3242" s="0"/>
      <c r="YG3242" s="0"/>
      <c r="YH3242" s="0"/>
      <c r="YI3242" s="0"/>
      <c r="YJ3242" s="0"/>
      <c r="YK3242" s="0"/>
      <c r="YL3242" s="0"/>
      <c r="YM3242" s="0"/>
      <c r="YN3242" s="0"/>
      <c r="YO3242" s="0"/>
      <c r="YP3242" s="0"/>
      <c r="YQ3242" s="0"/>
      <c r="YR3242" s="0"/>
      <c r="YS3242" s="0"/>
      <c r="YT3242" s="0"/>
      <c r="YU3242" s="0"/>
      <c r="YV3242" s="0"/>
      <c r="YW3242" s="0"/>
      <c r="YX3242" s="0"/>
      <c r="YY3242" s="0"/>
      <c r="YZ3242" s="0"/>
      <c r="ZA3242" s="0"/>
      <c r="ZB3242" s="0"/>
      <c r="ZC3242" s="0"/>
      <c r="ZD3242" s="0"/>
      <c r="ZE3242" s="0"/>
      <c r="ZF3242" s="0"/>
      <c r="ZG3242" s="0"/>
      <c r="ZH3242" s="0"/>
      <c r="ZI3242" s="0"/>
      <c r="ZJ3242" s="0"/>
      <c r="ZK3242" s="0"/>
      <c r="ZL3242" s="0"/>
      <c r="ZM3242" s="0"/>
      <c r="ZN3242" s="0"/>
      <c r="ZO3242" s="0"/>
      <c r="ZP3242" s="0"/>
      <c r="ZQ3242" s="0"/>
      <c r="ZR3242" s="0"/>
      <c r="ZS3242" s="0"/>
      <c r="ZT3242" s="0"/>
      <c r="ZU3242" s="0"/>
      <c r="ZV3242" s="0"/>
      <c r="ZW3242" s="0"/>
      <c r="ZX3242" s="0"/>
      <c r="ZY3242" s="0"/>
      <c r="ZZ3242" s="0"/>
      <c r="AAA3242" s="0"/>
      <c r="AAB3242" s="0"/>
      <c r="AAC3242" s="0"/>
      <c r="AAD3242" s="0"/>
      <c r="AAE3242" s="0"/>
      <c r="AAF3242" s="0"/>
      <c r="AAG3242" s="0"/>
      <c r="AAH3242" s="0"/>
      <c r="AAI3242" s="0"/>
      <c r="AAJ3242" s="0"/>
      <c r="AAK3242" s="0"/>
      <c r="AAL3242" s="0"/>
      <c r="AAM3242" s="0"/>
      <c r="AAN3242" s="0"/>
      <c r="AAO3242" s="0"/>
      <c r="AAP3242" s="0"/>
      <c r="AAQ3242" s="0"/>
      <c r="AAR3242" s="0"/>
      <c r="AAS3242" s="0"/>
      <c r="AAT3242" s="0"/>
      <c r="AAU3242" s="0"/>
      <c r="AAV3242" s="0"/>
      <c r="AAW3242" s="0"/>
      <c r="AAX3242" s="0"/>
      <c r="AAY3242" s="0"/>
      <c r="AAZ3242" s="0"/>
      <c r="ABA3242" s="0"/>
      <c r="ABB3242" s="0"/>
      <c r="ABC3242" s="0"/>
      <c r="ABD3242" s="0"/>
      <c r="ABE3242" s="0"/>
      <c r="ABF3242" s="0"/>
      <c r="ABG3242" s="0"/>
      <c r="ABH3242" s="0"/>
      <c r="ABI3242" s="0"/>
      <c r="ABJ3242" s="0"/>
      <c r="ABK3242" s="0"/>
      <c r="ABL3242" s="0"/>
      <c r="ABM3242" s="0"/>
      <c r="ABN3242" s="0"/>
      <c r="ABO3242" s="0"/>
      <c r="ABP3242" s="0"/>
      <c r="ABQ3242" s="0"/>
      <c r="ABR3242" s="0"/>
      <c r="ABS3242" s="0"/>
      <c r="ABT3242" s="0"/>
      <c r="ABU3242" s="0"/>
      <c r="ABV3242" s="0"/>
      <c r="ABW3242" s="0"/>
      <c r="ABX3242" s="0"/>
      <c r="ABY3242" s="0"/>
      <c r="ABZ3242" s="0"/>
      <c r="ACA3242" s="0"/>
      <c r="ACB3242" s="0"/>
      <c r="ACC3242" s="0"/>
      <c r="ACD3242" s="0"/>
      <c r="ACE3242" s="0"/>
      <c r="ACF3242" s="0"/>
      <c r="ACG3242" s="0"/>
      <c r="ACH3242" s="0"/>
      <c r="ACI3242" s="0"/>
      <c r="ACJ3242" s="0"/>
      <c r="ACK3242" s="0"/>
      <c r="ACL3242" s="0"/>
      <c r="ACM3242" s="0"/>
      <c r="ACN3242" s="0"/>
      <c r="ACO3242" s="0"/>
      <c r="ACP3242" s="0"/>
      <c r="ACQ3242" s="0"/>
      <c r="ACR3242" s="0"/>
      <c r="ACS3242" s="0"/>
      <c r="ACT3242" s="0"/>
      <c r="ACU3242" s="0"/>
      <c r="ACV3242" s="0"/>
      <c r="ACW3242" s="0"/>
      <c r="ACX3242" s="0"/>
      <c r="ACY3242" s="0"/>
      <c r="ACZ3242" s="0"/>
      <c r="ADA3242" s="0"/>
      <c r="ADB3242" s="0"/>
      <c r="ADC3242" s="0"/>
      <c r="ADD3242" s="0"/>
      <c r="ADE3242" s="0"/>
      <c r="ADF3242" s="0"/>
      <c r="ADG3242" s="0"/>
      <c r="ADH3242" s="0"/>
      <c r="ADI3242" s="0"/>
      <c r="ADJ3242" s="0"/>
      <c r="ADK3242" s="0"/>
      <c r="ADL3242" s="0"/>
      <c r="ADM3242" s="0"/>
      <c r="ADN3242" s="0"/>
      <c r="ADO3242" s="0"/>
      <c r="ADP3242" s="0"/>
      <c r="ADQ3242" s="0"/>
      <c r="ADR3242" s="0"/>
      <c r="ADS3242" s="0"/>
      <c r="ADT3242" s="0"/>
      <c r="ADU3242" s="0"/>
      <c r="ADV3242" s="0"/>
      <c r="ADW3242" s="0"/>
      <c r="ADX3242" s="0"/>
      <c r="ADY3242" s="0"/>
      <c r="ADZ3242" s="0"/>
      <c r="AEA3242" s="0"/>
      <c r="AEB3242" s="0"/>
      <c r="AEC3242" s="0"/>
      <c r="AED3242" s="0"/>
      <c r="AEE3242" s="0"/>
      <c r="AEF3242" s="0"/>
      <c r="AEG3242" s="0"/>
      <c r="AEH3242" s="0"/>
      <c r="AEI3242" s="0"/>
      <c r="AEJ3242" s="0"/>
      <c r="AEK3242" s="0"/>
      <c r="AEL3242" s="0"/>
      <c r="AEM3242" s="0"/>
      <c r="AEN3242" s="0"/>
      <c r="AEO3242" s="0"/>
      <c r="AEP3242" s="0"/>
      <c r="AEQ3242" s="0"/>
      <c r="AER3242" s="0"/>
      <c r="AES3242" s="0"/>
      <c r="AET3242" s="0"/>
      <c r="AEU3242" s="0"/>
      <c r="AEV3242" s="0"/>
      <c r="AEW3242" s="0"/>
      <c r="AEX3242" s="0"/>
      <c r="AEY3242" s="0"/>
      <c r="AEZ3242" s="0"/>
      <c r="AFA3242" s="0"/>
      <c r="AFB3242" s="0"/>
      <c r="AFC3242" s="0"/>
      <c r="AFD3242" s="0"/>
      <c r="AFE3242" s="0"/>
      <c r="AFF3242" s="0"/>
      <c r="AFG3242" s="0"/>
      <c r="AFH3242" s="0"/>
      <c r="AFI3242" s="0"/>
      <c r="AFJ3242" s="0"/>
      <c r="AFK3242" s="0"/>
      <c r="AFL3242" s="0"/>
      <c r="AFM3242" s="0"/>
      <c r="AFN3242" s="0"/>
      <c r="AFO3242" s="0"/>
      <c r="AFP3242" s="0"/>
      <c r="AFQ3242" s="0"/>
      <c r="AFR3242" s="0"/>
      <c r="AFS3242" s="0"/>
      <c r="AFT3242" s="0"/>
      <c r="AFU3242" s="0"/>
      <c r="AFV3242" s="0"/>
      <c r="AFW3242" s="0"/>
      <c r="AFX3242" s="0"/>
      <c r="AFY3242" s="0"/>
      <c r="AFZ3242" s="0"/>
      <c r="AGA3242" s="0"/>
      <c r="AGB3242" s="0"/>
      <c r="AGC3242" s="0"/>
      <c r="AGD3242" s="0"/>
      <c r="AGE3242" s="0"/>
      <c r="AGF3242" s="0"/>
      <c r="AGG3242" s="0"/>
      <c r="AGH3242" s="0"/>
      <c r="AGI3242" s="0"/>
      <c r="AGJ3242" s="0"/>
      <c r="AGK3242" s="0"/>
      <c r="AGL3242" s="0"/>
      <c r="AGM3242" s="0"/>
      <c r="AGN3242" s="0"/>
      <c r="AGO3242" s="0"/>
      <c r="AGP3242" s="0"/>
      <c r="AGQ3242" s="0"/>
      <c r="AGR3242" s="0"/>
      <c r="AGS3242" s="0"/>
      <c r="AGT3242" s="0"/>
      <c r="AGU3242" s="0"/>
      <c r="AGV3242" s="0"/>
      <c r="AGW3242" s="0"/>
      <c r="AGX3242" s="0"/>
      <c r="AGY3242" s="0"/>
      <c r="AGZ3242" s="0"/>
      <c r="AHA3242" s="0"/>
      <c r="AHB3242" s="0"/>
      <c r="AHC3242" s="0"/>
      <c r="AHD3242" s="0"/>
      <c r="AHE3242" s="0"/>
      <c r="AHF3242" s="0"/>
      <c r="AHG3242" s="0"/>
      <c r="AHH3242" s="0"/>
      <c r="AHI3242" s="0"/>
      <c r="AHJ3242" s="0"/>
      <c r="AHK3242" s="0"/>
      <c r="AHL3242" s="0"/>
      <c r="AHM3242" s="0"/>
      <c r="AHN3242" s="0"/>
      <c r="AHO3242" s="0"/>
      <c r="AHP3242" s="0"/>
      <c r="AHQ3242" s="0"/>
      <c r="AHR3242" s="0"/>
      <c r="AHS3242" s="0"/>
      <c r="AHT3242" s="0"/>
      <c r="AHU3242" s="0"/>
      <c r="AHV3242" s="0"/>
      <c r="AHW3242" s="0"/>
      <c r="AHX3242" s="0"/>
      <c r="AHY3242" s="0"/>
      <c r="AHZ3242" s="0"/>
      <c r="AIA3242" s="0"/>
      <c r="AIB3242" s="0"/>
      <c r="AIC3242" s="0"/>
      <c r="AID3242" s="0"/>
      <c r="AIE3242" s="0"/>
      <c r="AIF3242" s="0"/>
      <c r="AIG3242" s="0"/>
      <c r="AIH3242" s="0"/>
      <c r="AII3242" s="0"/>
      <c r="AIJ3242" s="0"/>
      <c r="AIK3242" s="0"/>
      <c r="AIL3242" s="0"/>
      <c r="AIM3242" s="0"/>
      <c r="AIN3242" s="0"/>
      <c r="AIO3242" s="0"/>
      <c r="AIP3242" s="0"/>
      <c r="AIQ3242" s="0"/>
      <c r="AIR3242" s="0"/>
      <c r="AIS3242" s="0"/>
      <c r="AIT3242" s="0"/>
      <c r="AIU3242" s="0"/>
      <c r="AIV3242" s="0"/>
      <c r="AIW3242" s="0"/>
      <c r="AIX3242" s="0"/>
      <c r="AIY3242" s="0"/>
      <c r="AIZ3242" s="0"/>
      <c r="AJA3242" s="0"/>
      <c r="AJB3242" s="0"/>
      <c r="AJC3242" s="0"/>
      <c r="AJD3242" s="0"/>
      <c r="AJE3242" s="0"/>
      <c r="AJF3242" s="0"/>
      <c r="AJG3242" s="0"/>
      <c r="AJH3242" s="0"/>
      <c r="AJI3242" s="0"/>
      <c r="AJJ3242" s="0"/>
      <c r="AJK3242" s="0"/>
      <c r="AJL3242" s="0"/>
      <c r="AJM3242" s="0"/>
      <c r="AJN3242" s="0"/>
      <c r="AJO3242" s="0"/>
      <c r="AJP3242" s="0"/>
      <c r="AJQ3242" s="0"/>
      <c r="AJR3242" s="0"/>
      <c r="AJS3242" s="0"/>
      <c r="AJT3242" s="0"/>
      <c r="AJU3242" s="0"/>
      <c r="AJV3242" s="0"/>
      <c r="AJW3242" s="0"/>
      <c r="AJX3242" s="0"/>
      <c r="AJY3242" s="0"/>
      <c r="AJZ3242" s="0"/>
      <c r="AKA3242" s="0"/>
      <c r="AKB3242" s="0"/>
      <c r="AKC3242" s="0"/>
      <c r="AKD3242" s="0"/>
      <c r="AKE3242" s="0"/>
      <c r="AKF3242" s="0"/>
      <c r="AKG3242" s="0"/>
      <c r="AKH3242" s="0"/>
      <c r="AKI3242" s="0"/>
      <c r="AKJ3242" s="0"/>
      <c r="AKK3242" s="0"/>
      <c r="AKL3242" s="0"/>
      <c r="AKM3242" s="0"/>
      <c r="AKN3242" s="0"/>
      <c r="AKO3242" s="0"/>
      <c r="AKP3242" s="0"/>
      <c r="AKQ3242" s="0"/>
      <c r="AKR3242" s="0"/>
      <c r="AKS3242" s="0"/>
      <c r="AKT3242" s="0"/>
      <c r="AKU3242" s="0"/>
      <c r="AKV3242" s="0"/>
      <c r="AKW3242" s="0"/>
      <c r="AKX3242" s="0"/>
      <c r="AKY3242" s="0"/>
      <c r="AKZ3242" s="0"/>
      <c r="ALA3242" s="0"/>
      <c r="ALB3242" s="0"/>
      <c r="ALC3242" s="0"/>
      <c r="ALD3242" s="0"/>
      <c r="ALE3242" s="0"/>
      <c r="ALF3242" s="0"/>
      <c r="ALG3242" s="0"/>
      <c r="ALH3242" s="0"/>
      <c r="ALI3242" s="0"/>
      <c r="ALJ3242" s="0"/>
      <c r="ALK3242" s="0"/>
      <c r="ALL3242" s="0"/>
      <c r="ALM3242" s="0"/>
      <c r="ALN3242" s="0"/>
      <c r="ALO3242" s="0"/>
      <c r="ALP3242" s="0"/>
      <c r="ALQ3242" s="0"/>
      <c r="ALR3242" s="0"/>
      <c r="ALS3242" s="0"/>
      <c r="ALT3242" s="0"/>
      <c r="ALU3242" s="0"/>
      <c r="ALV3242" s="0"/>
      <c r="ALW3242" s="0"/>
      <c r="ALX3242" s="0"/>
      <c r="ALY3242" s="0"/>
      <c r="ALZ3242" s="0"/>
      <c r="AMA3242" s="0"/>
      <c r="AMB3242" s="0"/>
      <c r="AMC3242" s="0"/>
      <c r="AMD3242" s="0"/>
      <c r="AME3242" s="0"/>
      <c r="AMF3242" s="0"/>
      <c r="AMG3242" s="0"/>
      <c r="AMH3242" s="0"/>
      <c r="AMI3242" s="0"/>
    </row>
    <row r="3243" customFormat="false" ht="12.75" hidden="false" customHeight="false" outlineLevel="0" collapsed="false">
      <c r="A3243" s="1" t="s">
        <v>57</v>
      </c>
      <c r="C3243" s="19" t="s">
        <v>3488</v>
      </c>
      <c r="D3243" s="19" t="s">
        <v>13</v>
      </c>
      <c r="E3243" s="20" t="n">
        <v>2.1</v>
      </c>
      <c r="F3243" s="21" t="n">
        <v>34</v>
      </c>
      <c r="G3243" s="24" t="s">
        <v>3437</v>
      </c>
      <c r="I3243" s="3"/>
      <c r="K3243" s="4"/>
      <c r="BM3243" s="0"/>
      <c r="BN3243" s="0"/>
      <c r="BO3243" s="0"/>
      <c r="BP3243" s="0"/>
      <c r="BQ3243" s="0"/>
      <c r="BR3243" s="0"/>
      <c r="BS3243" s="0"/>
      <c r="BT3243" s="0"/>
      <c r="BU3243" s="0"/>
      <c r="BV3243" s="0"/>
      <c r="BW3243" s="0"/>
      <c r="BX3243" s="0"/>
      <c r="BY3243" s="0"/>
      <c r="BZ3243" s="0"/>
      <c r="CA3243" s="0"/>
      <c r="CB3243" s="0"/>
      <c r="CC3243" s="0"/>
      <c r="CD3243" s="0"/>
      <c r="CE3243" s="0"/>
      <c r="CF3243" s="0"/>
      <c r="CG3243" s="0"/>
      <c r="CH3243" s="0"/>
      <c r="CI3243" s="0"/>
      <c r="CJ3243" s="0"/>
      <c r="CK3243" s="0"/>
      <c r="CL3243" s="0"/>
      <c r="CM3243" s="0"/>
      <c r="CN3243" s="0"/>
      <c r="CO3243" s="0"/>
      <c r="CP3243" s="0"/>
      <c r="CQ3243" s="0"/>
      <c r="CR3243" s="0"/>
      <c r="CS3243" s="0"/>
      <c r="CT3243" s="0"/>
      <c r="CU3243" s="0"/>
      <c r="CV3243" s="0"/>
      <c r="CW3243" s="0"/>
      <c r="CX3243" s="0"/>
      <c r="CY3243" s="0"/>
      <c r="CZ3243" s="0"/>
      <c r="DA3243" s="0"/>
      <c r="DB3243" s="0"/>
      <c r="DC3243" s="0"/>
      <c r="DD3243" s="0"/>
      <c r="DE3243" s="0"/>
      <c r="DF3243" s="0"/>
      <c r="DG3243" s="0"/>
      <c r="DH3243" s="0"/>
      <c r="DI3243" s="0"/>
      <c r="DJ3243" s="0"/>
      <c r="DK3243" s="0"/>
      <c r="DL3243" s="0"/>
      <c r="DM3243" s="0"/>
      <c r="DN3243" s="0"/>
      <c r="DO3243" s="0"/>
      <c r="DP3243" s="0"/>
      <c r="DQ3243" s="0"/>
      <c r="DR3243" s="0"/>
      <c r="DS3243" s="0"/>
      <c r="DT3243" s="0"/>
      <c r="DU3243" s="0"/>
      <c r="DV3243" s="0"/>
      <c r="DW3243" s="0"/>
      <c r="DX3243" s="0"/>
      <c r="DY3243" s="0"/>
      <c r="DZ3243" s="0"/>
      <c r="EA3243" s="0"/>
      <c r="EB3243" s="0"/>
      <c r="EC3243" s="0"/>
      <c r="ED3243" s="0"/>
      <c r="EE3243" s="0"/>
      <c r="EF3243" s="0"/>
      <c r="EG3243" s="0"/>
      <c r="EH3243" s="0"/>
      <c r="EI3243" s="0"/>
      <c r="EJ3243" s="0"/>
      <c r="EK3243" s="0"/>
      <c r="EL3243" s="0"/>
      <c r="EM3243" s="0"/>
      <c r="EN3243" s="0"/>
      <c r="EO3243" s="0"/>
      <c r="EP3243" s="0"/>
      <c r="EQ3243" s="0"/>
      <c r="ER3243" s="0"/>
      <c r="ES3243" s="0"/>
      <c r="ET3243" s="0"/>
      <c r="EU3243" s="0"/>
      <c r="EV3243" s="0"/>
      <c r="EW3243" s="0"/>
      <c r="EX3243" s="0"/>
      <c r="EY3243" s="0"/>
      <c r="EZ3243" s="0"/>
      <c r="FA3243" s="0"/>
      <c r="FB3243" s="0"/>
      <c r="FC3243" s="0"/>
      <c r="FD3243" s="0"/>
      <c r="FE3243" s="0"/>
      <c r="FF3243" s="0"/>
      <c r="FG3243" s="0"/>
      <c r="FH3243" s="0"/>
      <c r="FI3243" s="0"/>
      <c r="FJ3243" s="0"/>
      <c r="FK3243" s="0"/>
      <c r="FL3243" s="0"/>
      <c r="FM3243" s="0"/>
      <c r="FN3243" s="0"/>
      <c r="FO3243" s="0"/>
      <c r="FP3243" s="0"/>
      <c r="FQ3243" s="0"/>
      <c r="FR3243" s="0"/>
      <c r="FS3243" s="0"/>
      <c r="FT3243" s="0"/>
      <c r="FU3243" s="0"/>
      <c r="FV3243" s="0"/>
      <c r="FW3243" s="0"/>
      <c r="FX3243" s="0"/>
      <c r="FY3243" s="0"/>
      <c r="FZ3243" s="0"/>
      <c r="GA3243" s="0"/>
      <c r="GB3243" s="0"/>
      <c r="GC3243" s="0"/>
      <c r="GD3243" s="0"/>
      <c r="GE3243" s="0"/>
      <c r="GF3243" s="0"/>
      <c r="GG3243" s="0"/>
      <c r="GH3243" s="0"/>
      <c r="GI3243" s="0"/>
      <c r="GJ3243" s="0"/>
      <c r="GK3243" s="0"/>
      <c r="GL3243" s="0"/>
      <c r="GM3243" s="0"/>
      <c r="GN3243" s="0"/>
      <c r="GO3243" s="0"/>
      <c r="GP3243" s="0"/>
      <c r="GQ3243" s="0"/>
      <c r="GR3243" s="0"/>
      <c r="GS3243" s="0"/>
      <c r="GT3243" s="0"/>
      <c r="GU3243" s="0"/>
      <c r="GV3243" s="0"/>
      <c r="GW3243" s="0"/>
      <c r="GX3243" s="0"/>
      <c r="GY3243" s="0"/>
      <c r="GZ3243" s="0"/>
      <c r="HA3243" s="0"/>
      <c r="HB3243" s="0"/>
      <c r="HC3243" s="0"/>
      <c r="HD3243" s="0"/>
      <c r="HE3243" s="0"/>
      <c r="HF3243" s="0"/>
      <c r="HG3243" s="0"/>
      <c r="HH3243" s="0"/>
      <c r="HI3243" s="0"/>
      <c r="HJ3243" s="0"/>
      <c r="HK3243" s="0"/>
      <c r="HL3243" s="0"/>
      <c r="HM3243" s="0"/>
      <c r="HN3243" s="0"/>
      <c r="HO3243" s="0"/>
      <c r="HP3243" s="0"/>
      <c r="HQ3243" s="0"/>
      <c r="HR3243" s="0"/>
      <c r="HS3243" s="0"/>
      <c r="HT3243" s="0"/>
      <c r="HU3243" s="0"/>
      <c r="HV3243" s="0"/>
      <c r="HW3243" s="0"/>
      <c r="HX3243" s="0"/>
      <c r="HY3243" s="0"/>
      <c r="HZ3243" s="0"/>
      <c r="IA3243" s="0"/>
      <c r="IB3243" s="0"/>
      <c r="IC3243" s="0"/>
      <c r="ID3243" s="0"/>
      <c r="IE3243" s="0"/>
      <c r="IF3243" s="0"/>
      <c r="IG3243" s="0"/>
      <c r="IH3243" s="0"/>
      <c r="II3243" s="0"/>
      <c r="IJ3243" s="0"/>
      <c r="IK3243" s="0"/>
      <c r="IL3243" s="0"/>
      <c r="IM3243" s="0"/>
      <c r="IN3243" s="0"/>
      <c r="IO3243" s="0"/>
      <c r="IP3243" s="0"/>
      <c r="IQ3243" s="0"/>
      <c r="IR3243" s="0"/>
      <c r="IS3243" s="0"/>
      <c r="IT3243" s="0"/>
      <c r="IU3243" s="0"/>
      <c r="IV3243" s="0"/>
      <c r="IW3243" s="0"/>
      <c r="IX3243" s="0"/>
      <c r="IY3243" s="0"/>
      <c r="IZ3243" s="0"/>
      <c r="JA3243" s="0"/>
      <c r="JB3243" s="0"/>
      <c r="JC3243" s="0"/>
      <c r="JD3243" s="0"/>
      <c r="JE3243" s="0"/>
      <c r="JF3243" s="0"/>
      <c r="JG3243" s="0"/>
      <c r="JH3243" s="0"/>
      <c r="JI3243" s="0"/>
      <c r="JJ3243" s="0"/>
      <c r="JK3243" s="0"/>
      <c r="JL3243" s="0"/>
      <c r="JM3243" s="0"/>
      <c r="JN3243" s="0"/>
      <c r="JO3243" s="0"/>
      <c r="JP3243" s="0"/>
      <c r="JQ3243" s="0"/>
      <c r="JR3243" s="0"/>
      <c r="JS3243" s="0"/>
      <c r="JT3243" s="0"/>
      <c r="JU3243" s="0"/>
      <c r="JV3243" s="0"/>
      <c r="JW3243" s="0"/>
      <c r="JX3243" s="0"/>
      <c r="JY3243" s="0"/>
      <c r="JZ3243" s="0"/>
      <c r="KA3243" s="0"/>
      <c r="KB3243" s="0"/>
      <c r="KC3243" s="0"/>
      <c r="KD3243" s="0"/>
      <c r="KE3243" s="0"/>
      <c r="KF3243" s="0"/>
      <c r="KG3243" s="0"/>
      <c r="KH3243" s="0"/>
      <c r="KI3243" s="0"/>
      <c r="KJ3243" s="0"/>
      <c r="KK3243" s="0"/>
      <c r="KL3243" s="0"/>
      <c r="KM3243" s="0"/>
      <c r="KN3243" s="0"/>
      <c r="KO3243" s="0"/>
      <c r="KP3243" s="0"/>
      <c r="KQ3243" s="0"/>
      <c r="KR3243" s="0"/>
      <c r="KS3243" s="0"/>
      <c r="KT3243" s="0"/>
      <c r="KU3243" s="0"/>
      <c r="KV3243" s="0"/>
      <c r="KW3243" s="0"/>
      <c r="KX3243" s="0"/>
      <c r="KY3243" s="0"/>
      <c r="KZ3243" s="0"/>
      <c r="LA3243" s="0"/>
      <c r="LB3243" s="0"/>
      <c r="LC3243" s="0"/>
      <c r="LD3243" s="0"/>
      <c r="LE3243" s="0"/>
      <c r="LF3243" s="0"/>
      <c r="LG3243" s="0"/>
      <c r="LH3243" s="0"/>
      <c r="LI3243" s="0"/>
      <c r="LJ3243" s="0"/>
      <c r="LK3243" s="0"/>
      <c r="LL3243" s="0"/>
      <c r="LM3243" s="0"/>
      <c r="LN3243" s="0"/>
      <c r="LO3243" s="0"/>
      <c r="LP3243" s="0"/>
      <c r="LQ3243" s="0"/>
      <c r="LR3243" s="0"/>
      <c r="LS3243" s="0"/>
      <c r="LT3243" s="0"/>
      <c r="LU3243" s="0"/>
      <c r="LV3243" s="0"/>
      <c r="LW3243" s="0"/>
      <c r="LX3243" s="0"/>
      <c r="LY3243" s="0"/>
      <c r="LZ3243" s="0"/>
      <c r="MA3243" s="0"/>
      <c r="MB3243" s="0"/>
      <c r="MC3243" s="0"/>
      <c r="MD3243" s="0"/>
      <c r="ME3243" s="0"/>
      <c r="MF3243" s="0"/>
      <c r="MG3243" s="0"/>
      <c r="MH3243" s="0"/>
      <c r="MI3243" s="0"/>
      <c r="MJ3243" s="0"/>
      <c r="MK3243" s="0"/>
      <c r="ML3243" s="0"/>
      <c r="MM3243" s="0"/>
      <c r="MN3243" s="0"/>
      <c r="MO3243" s="0"/>
      <c r="MP3243" s="0"/>
      <c r="MQ3243" s="0"/>
      <c r="MR3243" s="0"/>
      <c r="MS3243" s="0"/>
      <c r="MT3243" s="0"/>
      <c r="MU3243" s="0"/>
      <c r="MV3243" s="0"/>
      <c r="MW3243" s="0"/>
      <c r="MX3243" s="0"/>
      <c r="MY3243" s="0"/>
      <c r="MZ3243" s="0"/>
      <c r="NA3243" s="0"/>
      <c r="NB3243" s="0"/>
      <c r="NC3243" s="0"/>
      <c r="ND3243" s="0"/>
      <c r="NE3243" s="0"/>
      <c r="NF3243" s="0"/>
      <c r="NG3243" s="0"/>
      <c r="NH3243" s="0"/>
      <c r="NI3243" s="0"/>
      <c r="NJ3243" s="0"/>
      <c r="NK3243" s="0"/>
      <c r="NL3243" s="0"/>
      <c r="NM3243" s="0"/>
      <c r="NN3243" s="0"/>
      <c r="NO3243" s="0"/>
      <c r="NP3243" s="0"/>
      <c r="NQ3243" s="0"/>
      <c r="NR3243" s="0"/>
      <c r="NS3243" s="0"/>
      <c r="NT3243" s="0"/>
      <c r="NU3243" s="0"/>
      <c r="NV3243" s="0"/>
      <c r="NW3243" s="0"/>
      <c r="NX3243" s="0"/>
      <c r="NY3243" s="0"/>
      <c r="NZ3243" s="0"/>
      <c r="OA3243" s="0"/>
      <c r="OB3243" s="0"/>
      <c r="OC3243" s="0"/>
      <c r="OD3243" s="0"/>
      <c r="OE3243" s="0"/>
      <c r="OF3243" s="0"/>
      <c r="OG3243" s="0"/>
      <c r="OH3243" s="0"/>
      <c r="OI3243" s="0"/>
      <c r="OJ3243" s="0"/>
      <c r="OK3243" s="0"/>
      <c r="OL3243" s="0"/>
      <c r="OM3243" s="0"/>
      <c r="ON3243" s="0"/>
      <c r="OO3243" s="0"/>
      <c r="OP3243" s="0"/>
      <c r="OQ3243" s="0"/>
      <c r="OR3243" s="0"/>
      <c r="OS3243" s="0"/>
      <c r="OT3243" s="0"/>
      <c r="OU3243" s="0"/>
      <c r="OV3243" s="0"/>
      <c r="OW3243" s="0"/>
      <c r="OX3243" s="0"/>
      <c r="OY3243" s="0"/>
      <c r="OZ3243" s="0"/>
      <c r="PA3243" s="0"/>
      <c r="PB3243" s="0"/>
      <c r="PC3243" s="0"/>
      <c r="PD3243" s="0"/>
      <c r="PE3243" s="0"/>
      <c r="PF3243" s="0"/>
      <c r="PG3243" s="0"/>
      <c r="PH3243" s="0"/>
      <c r="PI3243" s="0"/>
      <c r="PJ3243" s="0"/>
      <c r="PK3243" s="0"/>
      <c r="PL3243" s="0"/>
      <c r="PM3243" s="0"/>
      <c r="PN3243" s="0"/>
      <c r="PO3243" s="0"/>
      <c r="PP3243" s="0"/>
      <c r="PQ3243" s="0"/>
      <c r="PR3243" s="0"/>
      <c r="PS3243" s="0"/>
      <c r="PT3243" s="0"/>
      <c r="PU3243" s="0"/>
      <c r="PV3243" s="0"/>
      <c r="PW3243" s="0"/>
      <c r="PX3243" s="0"/>
      <c r="PY3243" s="0"/>
      <c r="PZ3243" s="0"/>
      <c r="QA3243" s="0"/>
      <c r="QB3243" s="0"/>
      <c r="QC3243" s="0"/>
      <c r="QD3243" s="0"/>
      <c r="QE3243" s="0"/>
      <c r="QF3243" s="0"/>
      <c r="QG3243" s="0"/>
      <c r="QH3243" s="0"/>
      <c r="QI3243" s="0"/>
      <c r="QJ3243" s="0"/>
      <c r="QK3243" s="0"/>
      <c r="QL3243" s="0"/>
      <c r="QM3243" s="0"/>
      <c r="QN3243" s="0"/>
      <c r="QO3243" s="0"/>
      <c r="QP3243" s="0"/>
      <c r="QQ3243" s="0"/>
      <c r="QR3243" s="0"/>
      <c r="QS3243" s="0"/>
      <c r="QT3243" s="0"/>
      <c r="QU3243" s="0"/>
      <c r="QV3243" s="0"/>
      <c r="QW3243" s="0"/>
      <c r="QX3243" s="0"/>
      <c r="QY3243" s="0"/>
      <c r="QZ3243" s="0"/>
      <c r="RA3243" s="0"/>
      <c r="RB3243" s="0"/>
      <c r="RC3243" s="0"/>
      <c r="RD3243" s="0"/>
      <c r="RE3243" s="0"/>
      <c r="RF3243" s="0"/>
      <c r="RG3243" s="0"/>
      <c r="RH3243" s="0"/>
      <c r="RI3243" s="0"/>
      <c r="RJ3243" s="0"/>
      <c r="RK3243" s="0"/>
      <c r="RL3243" s="0"/>
      <c r="RM3243" s="0"/>
      <c r="RN3243" s="0"/>
      <c r="RO3243" s="0"/>
      <c r="RP3243" s="0"/>
      <c r="RQ3243" s="0"/>
      <c r="RR3243" s="0"/>
      <c r="RS3243" s="0"/>
      <c r="RT3243" s="0"/>
      <c r="RU3243" s="0"/>
      <c r="RV3243" s="0"/>
      <c r="RW3243" s="0"/>
      <c r="RX3243" s="0"/>
      <c r="RY3243" s="0"/>
      <c r="RZ3243" s="0"/>
      <c r="SA3243" s="0"/>
      <c r="SB3243" s="0"/>
      <c r="SC3243" s="0"/>
      <c r="SD3243" s="0"/>
      <c r="SE3243" s="0"/>
      <c r="SF3243" s="0"/>
      <c r="SG3243" s="0"/>
      <c r="SH3243" s="0"/>
      <c r="SI3243" s="0"/>
      <c r="SJ3243" s="0"/>
      <c r="SK3243" s="0"/>
      <c r="SL3243" s="0"/>
      <c r="SM3243" s="0"/>
      <c r="SN3243" s="0"/>
      <c r="SO3243" s="0"/>
      <c r="SP3243" s="0"/>
      <c r="SQ3243" s="0"/>
      <c r="SR3243" s="0"/>
      <c r="SS3243" s="0"/>
      <c r="ST3243" s="0"/>
      <c r="SU3243" s="0"/>
      <c r="SV3243" s="0"/>
      <c r="SW3243" s="0"/>
      <c r="SX3243" s="0"/>
      <c r="SY3243" s="0"/>
      <c r="SZ3243" s="0"/>
      <c r="TA3243" s="0"/>
      <c r="TB3243" s="0"/>
      <c r="TC3243" s="0"/>
      <c r="TD3243" s="0"/>
      <c r="TE3243" s="0"/>
      <c r="TF3243" s="0"/>
      <c r="TG3243" s="0"/>
      <c r="TH3243" s="0"/>
      <c r="TI3243" s="0"/>
      <c r="TJ3243" s="0"/>
      <c r="TK3243" s="0"/>
      <c r="TL3243" s="0"/>
      <c r="TM3243" s="0"/>
      <c r="TN3243" s="0"/>
      <c r="TO3243" s="0"/>
      <c r="TP3243" s="0"/>
      <c r="TQ3243" s="0"/>
      <c r="TR3243" s="0"/>
      <c r="TS3243" s="0"/>
      <c r="TT3243" s="0"/>
      <c r="TU3243" s="0"/>
      <c r="TV3243" s="0"/>
      <c r="TW3243" s="0"/>
      <c r="TX3243" s="0"/>
      <c r="TY3243" s="0"/>
      <c r="TZ3243" s="0"/>
      <c r="UA3243" s="0"/>
      <c r="UB3243" s="0"/>
      <c r="UC3243" s="0"/>
      <c r="UD3243" s="0"/>
      <c r="UE3243" s="0"/>
      <c r="UF3243" s="0"/>
      <c r="UG3243" s="0"/>
      <c r="UH3243" s="0"/>
      <c r="UI3243" s="0"/>
      <c r="UJ3243" s="0"/>
      <c r="UK3243" s="0"/>
      <c r="UL3243" s="0"/>
      <c r="UM3243" s="0"/>
      <c r="UN3243" s="0"/>
      <c r="UO3243" s="0"/>
      <c r="UP3243" s="0"/>
      <c r="UQ3243" s="0"/>
      <c r="UR3243" s="0"/>
      <c r="US3243" s="0"/>
      <c r="UT3243" s="0"/>
      <c r="UU3243" s="0"/>
      <c r="UV3243" s="0"/>
      <c r="UW3243" s="0"/>
      <c r="UX3243" s="0"/>
      <c r="UY3243" s="0"/>
      <c r="UZ3243" s="0"/>
      <c r="VA3243" s="0"/>
      <c r="VB3243" s="0"/>
      <c r="VC3243" s="0"/>
      <c r="VD3243" s="0"/>
      <c r="VE3243" s="0"/>
      <c r="VF3243" s="0"/>
      <c r="VG3243" s="0"/>
      <c r="VH3243" s="0"/>
      <c r="VI3243" s="0"/>
      <c r="VJ3243" s="0"/>
      <c r="VK3243" s="0"/>
      <c r="VL3243" s="0"/>
      <c r="VM3243" s="0"/>
      <c r="VN3243" s="0"/>
      <c r="VO3243" s="0"/>
      <c r="VP3243" s="0"/>
      <c r="VQ3243" s="0"/>
      <c r="VR3243" s="0"/>
      <c r="VS3243" s="0"/>
      <c r="VT3243" s="0"/>
      <c r="VU3243" s="0"/>
      <c r="VV3243" s="0"/>
      <c r="VW3243" s="0"/>
      <c r="VX3243" s="0"/>
      <c r="VY3243" s="0"/>
      <c r="VZ3243" s="0"/>
      <c r="WA3243" s="0"/>
      <c r="WB3243" s="0"/>
      <c r="WC3243" s="0"/>
      <c r="WD3243" s="0"/>
      <c r="WE3243" s="0"/>
      <c r="WF3243" s="0"/>
      <c r="WG3243" s="0"/>
      <c r="WH3243" s="0"/>
      <c r="WI3243" s="0"/>
      <c r="WJ3243" s="0"/>
      <c r="WK3243" s="0"/>
      <c r="WL3243" s="0"/>
      <c r="WM3243" s="0"/>
      <c r="WN3243" s="0"/>
      <c r="WO3243" s="0"/>
      <c r="WP3243" s="0"/>
      <c r="WQ3243" s="0"/>
      <c r="WR3243" s="0"/>
      <c r="WS3243" s="0"/>
      <c r="WT3243" s="0"/>
      <c r="WU3243" s="0"/>
      <c r="WV3243" s="0"/>
      <c r="WW3243" s="0"/>
      <c r="WX3243" s="0"/>
      <c r="WY3243" s="0"/>
      <c r="WZ3243" s="0"/>
      <c r="XA3243" s="0"/>
      <c r="XB3243" s="0"/>
      <c r="XC3243" s="0"/>
      <c r="XD3243" s="0"/>
      <c r="XE3243" s="0"/>
      <c r="XF3243" s="0"/>
      <c r="XG3243" s="0"/>
      <c r="XH3243" s="0"/>
      <c r="XI3243" s="0"/>
      <c r="XJ3243" s="0"/>
      <c r="XK3243" s="0"/>
      <c r="XL3243" s="0"/>
      <c r="XM3243" s="0"/>
      <c r="XN3243" s="0"/>
      <c r="XO3243" s="0"/>
      <c r="XP3243" s="0"/>
      <c r="XQ3243" s="0"/>
      <c r="XR3243" s="0"/>
      <c r="XS3243" s="0"/>
      <c r="XT3243" s="0"/>
      <c r="XU3243" s="0"/>
      <c r="XV3243" s="0"/>
      <c r="XW3243" s="0"/>
      <c r="XX3243" s="0"/>
      <c r="XY3243" s="0"/>
      <c r="XZ3243" s="0"/>
      <c r="YA3243" s="0"/>
      <c r="YB3243" s="0"/>
      <c r="YC3243" s="0"/>
      <c r="YD3243" s="0"/>
      <c r="YE3243" s="0"/>
      <c r="YF3243" s="0"/>
      <c r="YG3243" s="0"/>
      <c r="YH3243" s="0"/>
      <c r="YI3243" s="0"/>
      <c r="YJ3243" s="0"/>
      <c r="YK3243" s="0"/>
      <c r="YL3243" s="0"/>
      <c r="YM3243" s="0"/>
      <c r="YN3243" s="0"/>
      <c r="YO3243" s="0"/>
      <c r="YP3243" s="0"/>
      <c r="YQ3243" s="0"/>
      <c r="YR3243" s="0"/>
      <c r="YS3243" s="0"/>
      <c r="YT3243" s="0"/>
      <c r="YU3243" s="0"/>
      <c r="YV3243" s="0"/>
      <c r="YW3243" s="0"/>
      <c r="YX3243" s="0"/>
      <c r="YY3243" s="0"/>
      <c r="YZ3243" s="0"/>
      <c r="ZA3243" s="0"/>
      <c r="ZB3243" s="0"/>
      <c r="ZC3243" s="0"/>
      <c r="ZD3243" s="0"/>
      <c r="ZE3243" s="0"/>
      <c r="ZF3243" s="0"/>
      <c r="ZG3243" s="0"/>
      <c r="ZH3243" s="0"/>
      <c r="ZI3243" s="0"/>
      <c r="ZJ3243" s="0"/>
      <c r="ZK3243" s="0"/>
      <c r="ZL3243" s="0"/>
      <c r="ZM3243" s="0"/>
      <c r="ZN3243" s="0"/>
      <c r="ZO3243" s="0"/>
      <c r="ZP3243" s="0"/>
      <c r="ZQ3243" s="0"/>
      <c r="ZR3243" s="0"/>
      <c r="ZS3243" s="0"/>
      <c r="ZT3243" s="0"/>
      <c r="ZU3243" s="0"/>
      <c r="ZV3243" s="0"/>
      <c r="ZW3243" s="0"/>
      <c r="ZX3243" s="0"/>
      <c r="ZY3243" s="0"/>
      <c r="ZZ3243" s="0"/>
      <c r="AAA3243" s="0"/>
      <c r="AAB3243" s="0"/>
      <c r="AAC3243" s="0"/>
      <c r="AAD3243" s="0"/>
      <c r="AAE3243" s="0"/>
      <c r="AAF3243" s="0"/>
      <c r="AAG3243" s="0"/>
      <c r="AAH3243" s="0"/>
      <c r="AAI3243" s="0"/>
      <c r="AAJ3243" s="0"/>
      <c r="AAK3243" s="0"/>
      <c r="AAL3243" s="0"/>
      <c r="AAM3243" s="0"/>
      <c r="AAN3243" s="0"/>
      <c r="AAO3243" s="0"/>
      <c r="AAP3243" s="0"/>
      <c r="AAQ3243" s="0"/>
      <c r="AAR3243" s="0"/>
      <c r="AAS3243" s="0"/>
      <c r="AAT3243" s="0"/>
      <c r="AAU3243" s="0"/>
      <c r="AAV3243" s="0"/>
      <c r="AAW3243" s="0"/>
      <c r="AAX3243" s="0"/>
      <c r="AAY3243" s="0"/>
      <c r="AAZ3243" s="0"/>
      <c r="ABA3243" s="0"/>
      <c r="ABB3243" s="0"/>
      <c r="ABC3243" s="0"/>
      <c r="ABD3243" s="0"/>
      <c r="ABE3243" s="0"/>
      <c r="ABF3243" s="0"/>
      <c r="ABG3243" s="0"/>
      <c r="ABH3243" s="0"/>
      <c r="ABI3243" s="0"/>
      <c r="ABJ3243" s="0"/>
      <c r="ABK3243" s="0"/>
      <c r="ABL3243" s="0"/>
      <c r="ABM3243" s="0"/>
      <c r="ABN3243" s="0"/>
      <c r="ABO3243" s="0"/>
      <c r="ABP3243" s="0"/>
      <c r="ABQ3243" s="0"/>
      <c r="ABR3243" s="0"/>
      <c r="ABS3243" s="0"/>
      <c r="ABT3243" s="0"/>
      <c r="ABU3243" s="0"/>
      <c r="ABV3243" s="0"/>
      <c r="ABW3243" s="0"/>
      <c r="ABX3243" s="0"/>
      <c r="ABY3243" s="0"/>
      <c r="ABZ3243" s="0"/>
      <c r="ACA3243" s="0"/>
      <c r="ACB3243" s="0"/>
      <c r="ACC3243" s="0"/>
      <c r="ACD3243" s="0"/>
      <c r="ACE3243" s="0"/>
      <c r="ACF3243" s="0"/>
      <c r="ACG3243" s="0"/>
      <c r="ACH3243" s="0"/>
      <c r="ACI3243" s="0"/>
      <c r="ACJ3243" s="0"/>
      <c r="ACK3243" s="0"/>
      <c r="ACL3243" s="0"/>
      <c r="ACM3243" s="0"/>
      <c r="ACN3243" s="0"/>
      <c r="ACO3243" s="0"/>
      <c r="ACP3243" s="0"/>
      <c r="ACQ3243" s="0"/>
      <c r="ACR3243" s="0"/>
      <c r="ACS3243" s="0"/>
      <c r="ACT3243" s="0"/>
      <c r="ACU3243" s="0"/>
      <c r="ACV3243" s="0"/>
      <c r="ACW3243" s="0"/>
      <c r="ACX3243" s="0"/>
      <c r="ACY3243" s="0"/>
      <c r="ACZ3243" s="0"/>
      <c r="ADA3243" s="0"/>
      <c r="ADB3243" s="0"/>
      <c r="ADC3243" s="0"/>
      <c r="ADD3243" s="0"/>
      <c r="ADE3243" s="0"/>
      <c r="ADF3243" s="0"/>
      <c r="ADG3243" s="0"/>
      <c r="ADH3243" s="0"/>
      <c r="ADI3243" s="0"/>
      <c r="ADJ3243" s="0"/>
      <c r="ADK3243" s="0"/>
      <c r="ADL3243" s="0"/>
      <c r="ADM3243" s="0"/>
      <c r="ADN3243" s="0"/>
      <c r="ADO3243" s="0"/>
      <c r="ADP3243" s="0"/>
      <c r="ADQ3243" s="0"/>
      <c r="ADR3243" s="0"/>
      <c r="ADS3243" s="0"/>
      <c r="ADT3243" s="0"/>
      <c r="ADU3243" s="0"/>
      <c r="ADV3243" s="0"/>
      <c r="ADW3243" s="0"/>
      <c r="ADX3243" s="0"/>
      <c r="ADY3243" s="0"/>
      <c r="ADZ3243" s="0"/>
      <c r="AEA3243" s="0"/>
      <c r="AEB3243" s="0"/>
      <c r="AEC3243" s="0"/>
      <c r="AED3243" s="0"/>
      <c r="AEE3243" s="0"/>
      <c r="AEF3243" s="0"/>
      <c r="AEG3243" s="0"/>
      <c r="AEH3243" s="0"/>
      <c r="AEI3243" s="0"/>
      <c r="AEJ3243" s="0"/>
      <c r="AEK3243" s="0"/>
      <c r="AEL3243" s="0"/>
      <c r="AEM3243" s="0"/>
      <c r="AEN3243" s="0"/>
      <c r="AEO3243" s="0"/>
      <c r="AEP3243" s="0"/>
      <c r="AEQ3243" s="0"/>
      <c r="AER3243" s="0"/>
      <c r="AES3243" s="0"/>
      <c r="AET3243" s="0"/>
      <c r="AEU3243" s="0"/>
      <c r="AEV3243" s="0"/>
      <c r="AEW3243" s="0"/>
      <c r="AEX3243" s="0"/>
      <c r="AEY3243" s="0"/>
      <c r="AEZ3243" s="0"/>
      <c r="AFA3243" s="0"/>
      <c r="AFB3243" s="0"/>
      <c r="AFC3243" s="0"/>
      <c r="AFD3243" s="0"/>
      <c r="AFE3243" s="0"/>
      <c r="AFF3243" s="0"/>
      <c r="AFG3243" s="0"/>
      <c r="AFH3243" s="0"/>
      <c r="AFI3243" s="0"/>
      <c r="AFJ3243" s="0"/>
      <c r="AFK3243" s="0"/>
      <c r="AFL3243" s="0"/>
      <c r="AFM3243" s="0"/>
      <c r="AFN3243" s="0"/>
      <c r="AFO3243" s="0"/>
      <c r="AFP3243" s="0"/>
      <c r="AFQ3243" s="0"/>
      <c r="AFR3243" s="0"/>
      <c r="AFS3243" s="0"/>
      <c r="AFT3243" s="0"/>
      <c r="AFU3243" s="0"/>
      <c r="AFV3243" s="0"/>
      <c r="AFW3243" s="0"/>
      <c r="AFX3243" s="0"/>
      <c r="AFY3243" s="0"/>
      <c r="AFZ3243" s="0"/>
      <c r="AGA3243" s="0"/>
      <c r="AGB3243" s="0"/>
      <c r="AGC3243" s="0"/>
      <c r="AGD3243" s="0"/>
      <c r="AGE3243" s="0"/>
      <c r="AGF3243" s="0"/>
      <c r="AGG3243" s="0"/>
      <c r="AGH3243" s="0"/>
      <c r="AGI3243" s="0"/>
      <c r="AGJ3243" s="0"/>
      <c r="AGK3243" s="0"/>
      <c r="AGL3243" s="0"/>
      <c r="AGM3243" s="0"/>
      <c r="AGN3243" s="0"/>
      <c r="AGO3243" s="0"/>
      <c r="AGP3243" s="0"/>
      <c r="AGQ3243" s="0"/>
      <c r="AGR3243" s="0"/>
      <c r="AGS3243" s="0"/>
      <c r="AGT3243" s="0"/>
      <c r="AGU3243" s="0"/>
      <c r="AGV3243" s="0"/>
      <c r="AGW3243" s="0"/>
      <c r="AGX3243" s="0"/>
      <c r="AGY3243" s="0"/>
      <c r="AGZ3243" s="0"/>
      <c r="AHA3243" s="0"/>
      <c r="AHB3243" s="0"/>
      <c r="AHC3243" s="0"/>
      <c r="AHD3243" s="0"/>
      <c r="AHE3243" s="0"/>
      <c r="AHF3243" s="0"/>
      <c r="AHG3243" s="0"/>
      <c r="AHH3243" s="0"/>
      <c r="AHI3243" s="0"/>
      <c r="AHJ3243" s="0"/>
      <c r="AHK3243" s="0"/>
      <c r="AHL3243" s="0"/>
      <c r="AHM3243" s="0"/>
      <c r="AHN3243" s="0"/>
      <c r="AHO3243" s="0"/>
      <c r="AHP3243" s="0"/>
      <c r="AHQ3243" s="0"/>
      <c r="AHR3243" s="0"/>
      <c r="AHS3243" s="0"/>
      <c r="AHT3243" s="0"/>
      <c r="AHU3243" s="0"/>
      <c r="AHV3243" s="0"/>
      <c r="AHW3243" s="0"/>
      <c r="AHX3243" s="0"/>
      <c r="AHY3243" s="0"/>
      <c r="AHZ3243" s="0"/>
      <c r="AIA3243" s="0"/>
      <c r="AIB3243" s="0"/>
      <c r="AIC3243" s="0"/>
      <c r="AID3243" s="0"/>
      <c r="AIE3243" s="0"/>
      <c r="AIF3243" s="0"/>
      <c r="AIG3243" s="0"/>
      <c r="AIH3243" s="0"/>
      <c r="AII3243" s="0"/>
      <c r="AIJ3243" s="0"/>
      <c r="AIK3243" s="0"/>
      <c r="AIL3243" s="0"/>
      <c r="AIM3243" s="0"/>
      <c r="AIN3243" s="0"/>
      <c r="AIO3243" s="0"/>
      <c r="AIP3243" s="0"/>
      <c r="AIQ3243" s="0"/>
      <c r="AIR3243" s="0"/>
      <c r="AIS3243" s="0"/>
      <c r="AIT3243" s="0"/>
      <c r="AIU3243" s="0"/>
      <c r="AIV3243" s="0"/>
      <c r="AIW3243" s="0"/>
      <c r="AIX3243" s="0"/>
      <c r="AIY3243" s="0"/>
      <c r="AIZ3243" s="0"/>
      <c r="AJA3243" s="0"/>
      <c r="AJB3243" s="0"/>
      <c r="AJC3243" s="0"/>
      <c r="AJD3243" s="0"/>
      <c r="AJE3243" s="0"/>
      <c r="AJF3243" s="0"/>
      <c r="AJG3243" s="0"/>
      <c r="AJH3243" s="0"/>
      <c r="AJI3243" s="0"/>
      <c r="AJJ3243" s="0"/>
      <c r="AJK3243" s="0"/>
      <c r="AJL3243" s="0"/>
      <c r="AJM3243" s="0"/>
      <c r="AJN3243" s="0"/>
      <c r="AJO3243" s="0"/>
      <c r="AJP3243" s="0"/>
      <c r="AJQ3243" s="0"/>
      <c r="AJR3243" s="0"/>
      <c r="AJS3243" s="0"/>
      <c r="AJT3243" s="0"/>
      <c r="AJU3243" s="0"/>
      <c r="AJV3243" s="0"/>
      <c r="AJW3243" s="0"/>
      <c r="AJX3243" s="0"/>
      <c r="AJY3243" s="0"/>
      <c r="AJZ3243" s="0"/>
      <c r="AKA3243" s="0"/>
      <c r="AKB3243" s="0"/>
      <c r="AKC3243" s="0"/>
      <c r="AKD3243" s="0"/>
      <c r="AKE3243" s="0"/>
      <c r="AKF3243" s="0"/>
      <c r="AKG3243" s="0"/>
      <c r="AKH3243" s="0"/>
      <c r="AKI3243" s="0"/>
      <c r="AKJ3243" s="0"/>
      <c r="AKK3243" s="0"/>
      <c r="AKL3243" s="0"/>
      <c r="AKM3243" s="0"/>
      <c r="AKN3243" s="0"/>
      <c r="AKO3243" s="0"/>
      <c r="AKP3243" s="0"/>
      <c r="AKQ3243" s="0"/>
      <c r="AKR3243" s="0"/>
      <c r="AKS3243" s="0"/>
      <c r="AKT3243" s="0"/>
      <c r="AKU3243" s="0"/>
      <c r="AKV3243" s="0"/>
      <c r="AKW3243" s="0"/>
      <c r="AKX3243" s="0"/>
      <c r="AKY3243" s="0"/>
      <c r="AKZ3243" s="0"/>
      <c r="ALA3243" s="0"/>
      <c r="ALB3243" s="0"/>
      <c r="ALC3243" s="0"/>
      <c r="ALD3243" s="0"/>
      <c r="ALE3243" s="0"/>
      <c r="ALF3243" s="0"/>
      <c r="ALG3243" s="0"/>
      <c r="ALH3243" s="0"/>
      <c r="ALI3243" s="0"/>
      <c r="ALJ3243" s="0"/>
      <c r="ALK3243" s="0"/>
      <c r="ALL3243" s="0"/>
      <c r="ALM3243" s="0"/>
      <c r="ALN3243" s="0"/>
      <c r="ALO3243" s="0"/>
      <c r="ALP3243" s="0"/>
      <c r="ALQ3243" s="0"/>
      <c r="ALR3243" s="0"/>
      <c r="ALS3243" s="0"/>
      <c r="ALT3243" s="0"/>
      <c r="ALU3243" s="0"/>
      <c r="ALV3243" s="0"/>
      <c r="ALW3243" s="0"/>
      <c r="ALX3243" s="0"/>
      <c r="ALY3243" s="0"/>
      <c r="ALZ3243" s="0"/>
      <c r="AMA3243" s="0"/>
      <c r="AMB3243" s="0"/>
      <c r="AMC3243" s="0"/>
      <c r="AMD3243" s="0"/>
      <c r="AME3243" s="0"/>
      <c r="AMF3243" s="0"/>
      <c r="AMG3243" s="0"/>
      <c r="AMH3243" s="0"/>
      <c r="AMI3243" s="0"/>
    </row>
    <row r="3244" customFormat="false" ht="12.75" hidden="false" customHeight="false" outlineLevel="0" collapsed="false">
      <c r="A3244" s="1" t="s">
        <v>57</v>
      </c>
      <c r="C3244" s="19" t="s">
        <v>3489</v>
      </c>
      <c r="D3244" s="19" t="s">
        <v>24</v>
      </c>
      <c r="E3244" s="20" t="n">
        <v>2.6</v>
      </c>
      <c r="F3244" s="21" t="n">
        <v>10.7</v>
      </c>
      <c r="G3244" s="24" t="s">
        <v>3437</v>
      </c>
      <c r="I3244" s="3"/>
      <c r="K3244" s="4"/>
      <c r="BM3244" s="0"/>
      <c r="BN3244" s="0"/>
      <c r="BO3244" s="0"/>
      <c r="BP3244" s="0"/>
      <c r="BQ3244" s="0"/>
      <c r="BR3244" s="0"/>
      <c r="BS3244" s="0"/>
      <c r="BT3244" s="0"/>
      <c r="BU3244" s="0"/>
      <c r="BV3244" s="0"/>
      <c r="BW3244" s="0"/>
      <c r="BX3244" s="0"/>
      <c r="BY3244" s="0"/>
      <c r="BZ3244" s="0"/>
      <c r="CA3244" s="0"/>
      <c r="CB3244" s="0"/>
      <c r="CC3244" s="0"/>
      <c r="CD3244" s="0"/>
      <c r="CE3244" s="0"/>
      <c r="CF3244" s="0"/>
      <c r="CG3244" s="0"/>
      <c r="CH3244" s="0"/>
      <c r="CI3244" s="0"/>
      <c r="CJ3244" s="0"/>
      <c r="CK3244" s="0"/>
      <c r="CL3244" s="0"/>
      <c r="CM3244" s="0"/>
      <c r="CN3244" s="0"/>
      <c r="CO3244" s="0"/>
      <c r="CP3244" s="0"/>
      <c r="CQ3244" s="0"/>
      <c r="CR3244" s="0"/>
      <c r="CS3244" s="0"/>
      <c r="CT3244" s="0"/>
      <c r="CU3244" s="0"/>
      <c r="CV3244" s="0"/>
      <c r="CW3244" s="0"/>
      <c r="CX3244" s="0"/>
      <c r="CY3244" s="0"/>
      <c r="CZ3244" s="0"/>
      <c r="DA3244" s="0"/>
      <c r="DB3244" s="0"/>
      <c r="DC3244" s="0"/>
      <c r="DD3244" s="0"/>
      <c r="DE3244" s="0"/>
      <c r="DF3244" s="0"/>
      <c r="DG3244" s="0"/>
      <c r="DH3244" s="0"/>
      <c r="DI3244" s="0"/>
      <c r="DJ3244" s="0"/>
      <c r="DK3244" s="0"/>
      <c r="DL3244" s="0"/>
      <c r="DM3244" s="0"/>
      <c r="DN3244" s="0"/>
      <c r="DO3244" s="0"/>
      <c r="DP3244" s="0"/>
      <c r="DQ3244" s="0"/>
      <c r="DR3244" s="0"/>
      <c r="DS3244" s="0"/>
      <c r="DT3244" s="0"/>
      <c r="DU3244" s="0"/>
      <c r="DV3244" s="0"/>
      <c r="DW3244" s="0"/>
      <c r="DX3244" s="0"/>
      <c r="DY3244" s="0"/>
      <c r="DZ3244" s="0"/>
      <c r="EA3244" s="0"/>
      <c r="EB3244" s="0"/>
      <c r="EC3244" s="0"/>
      <c r="ED3244" s="0"/>
      <c r="EE3244" s="0"/>
      <c r="EF3244" s="0"/>
      <c r="EG3244" s="0"/>
      <c r="EH3244" s="0"/>
      <c r="EI3244" s="0"/>
      <c r="EJ3244" s="0"/>
      <c r="EK3244" s="0"/>
      <c r="EL3244" s="0"/>
      <c r="EM3244" s="0"/>
      <c r="EN3244" s="0"/>
      <c r="EO3244" s="0"/>
      <c r="EP3244" s="0"/>
      <c r="EQ3244" s="0"/>
      <c r="ER3244" s="0"/>
      <c r="ES3244" s="0"/>
      <c r="ET3244" s="0"/>
      <c r="EU3244" s="0"/>
      <c r="EV3244" s="0"/>
      <c r="EW3244" s="0"/>
      <c r="EX3244" s="0"/>
      <c r="EY3244" s="0"/>
      <c r="EZ3244" s="0"/>
      <c r="FA3244" s="0"/>
      <c r="FB3244" s="0"/>
      <c r="FC3244" s="0"/>
      <c r="FD3244" s="0"/>
      <c r="FE3244" s="0"/>
      <c r="FF3244" s="0"/>
      <c r="FG3244" s="0"/>
      <c r="FH3244" s="0"/>
      <c r="FI3244" s="0"/>
      <c r="FJ3244" s="0"/>
      <c r="FK3244" s="0"/>
      <c r="FL3244" s="0"/>
      <c r="FM3244" s="0"/>
      <c r="FN3244" s="0"/>
      <c r="FO3244" s="0"/>
      <c r="FP3244" s="0"/>
      <c r="FQ3244" s="0"/>
      <c r="FR3244" s="0"/>
      <c r="FS3244" s="0"/>
      <c r="FT3244" s="0"/>
      <c r="FU3244" s="0"/>
      <c r="FV3244" s="0"/>
      <c r="FW3244" s="0"/>
      <c r="FX3244" s="0"/>
      <c r="FY3244" s="0"/>
      <c r="FZ3244" s="0"/>
      <c r="GA3244" s="0"/>
      <c r="GB3244" s="0"/>
      <c r="GC3244" s="0"/>
      <c r="GD3244" s="0"/>
      <c r="GE3244" s="0"/>
      <c r="GF3244" s="0"/>
      <c r="GG3244" s="0"/>
      <c r="GH3244" s="0"/>
      <c r="GI3244" s="0"/>
      <c r="GJ3244" s="0"/>
      <c r="GK3244" s="0"/>
      <c r="GL3244" s="0"/>
      <c r="GM3244" s="0"/>
      <c r="GN3244" s="0"/>
      <c r="GO3244" s="0"/>
      <c r="GP3244" s="0"/>
      <c r="GQ3244" s="0"/>
      <c r="GR3244" s="0"/>
      <c r="GS3244" s="0"/>
      <c r="GT3244" s="0"/>
      <c r="GU3244" s="0"/>
      <c r="GV3244" s="0"/>
      <c r="GW3244" s="0"/>
      <c r="GX3244" s="0"/>
      <c r="GY3244" s="0"/>
      <c r="GZ3244" s="0"/>
      <c r="HA3244" s="0"/>
      <c r="HB3244" s="0"/>
      <c r="HC3244" s="0"/>
      <c r="HD3244" s="0"/>
      <c r="HE3244" s="0"/>
      <c r="HF3244" s="0"/>
      <c r="HG3244" s="0"/>
      <c r="HH3244" s="0"/>
      <c r="HI3244" s="0"/>
      <c r="HJ3244" s="0"/>
      <c r="HK3244" s="0"/>
      <c r="HL3244" s="0"/>
      <c r="HM3244" s="0"/>
      <c r="HN3244" s="0"/>
      <c r="HO3244" s="0"/>
      <c r="HP3244" s="0"/>
      <c r="HQ3244" s="0"/>
      <c r="HR3244" s="0"/>
      <c r="HS3244" s="0"/>
      <c r="HT3244" s="0"/>
      <c r="HU3244" s="0"/>
      <c r="HV3244" s="0"/>
      <c r="HW3244" s="0"/>
      <c r="HX3244" s="0"/>
      <c r="HY3244" s="0"/>
      <c r="HZ3244" s="0"/>
      <c r="IA3244" s="0"/>
      <c r="IB3244" s="0"/>
      <c r="IC3244" s="0"/>
      <c r="ID3244" s="0"/>
      <c r="IE3244" s="0"/>
      <c r="IF3244" s="0"/>
      <c r="IG3244" s="0"/>
      <c r="IH3244" s="0"/>
      <c r="II3244" s="0"/>
      <c r="IJ3244" s="0"/>
      <c r="IK3244" s="0"/>
      <c r="IL3244" s="0"/>
      <c r="IM3244" s="0"/>
      <c r="IN3244" s="0"/>
      <c r="IO3244" s="0"/>
      <c r="IP3244" s="0"/>
      <c r="IQ3244" s="0"/>
      <c r="IR3244" s="0"/>
      <c r="IS3244" s="0"/>
      <c r="IT3244" s="0"/>
      <c r="IU3244" s="0"/>
      <c r="IV3244" s="0"/>
      <c r="IW3244" s="0"/>
      <c r="IX3244" s="0"/>
      <c r="IY3244" s="0"/>
      <c r="IZ3244" s="0"/>
      <c r="JA3244" s="0"/>
      <c r="JB3244" s="0"/>
      <c r="JC3244" s="0"/>
      <c r="JD3244" s="0"/>
      <c r="JE3244" s="0"/>
      <c r="JF3244" s="0"/>
      <c r="JG3244" s="0"/>
      <c r="JH3244" s="0"/>
      <c r="JI3244" s="0"/>
      <c r="JJ3244" s="0"/>
      <c r="JK3244" s="0"/>
      <c r="JL3244" s="0"/>
      <c r="JM3244" s="0"/>
      <c r="JN3244" s="0"/>
      <c r="JO3244" s="0"/>
      <c r="JP3244" s="0"/>
      <c r="JQ3244" s="0"/>
      <c r="JR3244" s="0"/>
      <c r="JS3244" s="0"/>
      <c r="JT3244" s="0"/>
      <c r="JU3244" s="0"/>
      <c r="JV3244" s="0"/>
      <c r="JW3244" s="0"/>
      <c r="JX3244" s="0"/>
      <c r="JY3244" s="0"/>
      <c r="JZ3244" s="0"/>
      <c r="KA3244" s="0"/>
      <c r="KB3244" s="0"/>
      <c r="KC3244" s="0"/>
      <c r="KD3244" s="0"/>
      <c r="KE3244" s="0"/>
      <c r="KF3244" s="0"/>
      <c r="KG3244" s="0"/>
      <c r="KH3244" s="0"/>
      <c r="KI3244" s="0"/>
      <c r="KJ3244" s="0"/>
      <c r="KK3244" s="0"/>
      <c r="KL3244" s="0"/>
      <c r="KM3244" s="0"/>
      <c r="KN3244" s="0"/>
      <c r="KO3244" s="0"/>
      <c r="KP3244" s="0"/>
      <c r="KQ3244" s="0"/>
      <c r="KR3244" s="0"/>
      <c r="KS3244" s="0"/>
      <c r="KT3244" s="0"/>
      <c r="KU3244" s="0"/>
      <c r="KV3244" s="0"/>
      <c r="KW3244" s="0"/>
      <c r="KX3244" s="0"/>
      <c r="KY3244" s="0"/>
      <c r="KZ3244" s="0"/>
      <c r="LA3244" s="0"/>
      <c r="LB3244" s="0"/>
      <c r="LC3244" s="0"/>
      <c r="LD3244" s="0"/>
      <c r="LE3244" s="0"/>
      <c r="LF3244" s="0"/>
      <c r="LG3244" s="0"/>
      <c r="LH3244" s="0"/>
      <c r="LI3244" s="0"/>
      <c r="LJ3244" s="0"/>
      <c r="LK3244" s="0"/>
      <c r="LL3244" s="0"/>
      <c r="LM3244" s="0"/>
      <c r="LN3244" s="0"/>
      <c r="LO3244" s="0"/>
      <c r="LP3244" s="0"/>
      <c r="LQ3244" s="0"/>
      <c r="LR3244" s="0"/>
      <c r="LS3244" s="0"/>
      <c r="LT3244" s="0"/>
      <c r="LU3244" s="0"/>
      <c r="LV3244" s="0"/>
      <c r="LW3244" s="0"/>
      <c r="LX3244" s="0"/>
      <c r="LY3244" s="0"/>
      <c r="LZ3244" s="0"/>
      <c r="MA3244" s="0"/>
      <c r="MB3244" s="0"/>
      <c r="MC3244" s="0"/>
      <c r="MD3244" s="0"/>
      <c r="ME3244" s="0"/>
      <c r="MF3244" s="0"/>
      <c r="MG3244" s="0"/>
      <c r="MH3244" s="0"/>
      <c r="MI3244" s="0"/>
      <c r="MJ3244" s="0"/>
      <c r="MK3244" s="0"/>
      <c r="ML3244" s="0"/>
      <c r="MM3244" s="0"/>
      <c r="MN3244" s="0"/>
      <c r="MO3244" s="0"/>
      <c r="MP3244" s="0"/>
      <c r="MQ3244" s="0"/>
      <c r="MR3244" s="0"/>
      <c r="MS3244" s="0"/>
      <c r="MT3244" s="0"/>
      <c r="MU3244" s="0"/>
      <c r="MV3244" s="0"/>
      <c r="MW3244" s="0"/>
      <c r="MX3244" s="0"/>
      <c r="MY3244" s="0"/>
      <c r="MZ3244" s="0"/>
      <c r="NA3244" s="0"/>
      <c r="NB3244" s="0"/>
      <c r="NC3244" s="0"/>
      <c r="ND3244" s="0"/>
      <c r="NE3244" s="0"/>
      <c r="NF3244" s="0"/>
      <c r="NG3244" s="0"/>
      <c r="NH3244" s="0"/>
      <c r="NI3244" s="0"/>
      <c r="NJ3244" s="0"/>
      <c r="NK3244" s="0"/>
      <c r="NL3244" s="0"/>
      <c r="NM3244" s="0"/>
      <c r="NN3244" s="0"/>
      <c r="NO3244" s="0"/>
      <c r="NP3244" s="0"/>
      <c r="NQ3244" s="0"/>
      <c r="NR3244" s="0"/>
      <c r="NS3244" s="0"/>
      <c r="NT3244" s="0"/>
      <c r="NU3244" s="0"/>
      <c r="NV3244" s="0"/>
      <c r="NW3244" s="0"/>
      <c r="NX3244" s="0"/>
      <c r="NY3244" s="0"/>
      <c r="NZ3244" s="0"/>
      <c r="OA3244" s="0"/>
      <c r="OB3244" s="0"/>
      <c r="OC3244" s="0"/>
      <c r="OD3244" s="0"/>
      <c r="OE3244" s="0"/>
      <c r="OF3244" s="0"/>
      <c r="OG3244" s="0"/>
      <c r="OH3244" s="0"/>
      <c r="OI3244" s="0"/>
      <c r="OJ3244" s="0"/>
      <c r="OK3244" s="0"/>
      <c r="OL3244" s="0"/>
      <c r="OM3244" s="0"/>
      <c r="ON3244" s="0"/>
      <c r="OO3244" s="0"/>
      <c r="OP3244" s="0"/>
      <c r="OQ3244" s="0"/>
      <c r="OR3244" s="0"/>
      <c r="OS3244" s="0"/>
      <c r="OT3244" s="0"/>
      <c r="OU3244" s="0"/>
      <c r="OV3244" s="0"/>
      <c r="OW3244" s="0"/>
      <c r="OX3244" s="0"/>
      <c r="OY3244" s="0"/>
      <c r="OZ3244" s="0"/>
      <c r="PA3244" s="0"/>
      <c r="PB3244" s="0"/>
      <c r="PC3244" s="0"/>
      <c r="PD3244" s="0"/>
      <c r="PE3244" s="0"/>
      <c r="PF3244" s="0"/>
      <c r="PG3244" s="0"/>
      <c r="PH3244" s="0"/>
      <c r="PI3244" s="0"/>
      <c r="PJ3244" s="0"/>
      <c r="PK3244" s="0"/>
      <c r="PL3244" s="0"/>
      <c r="PM3244" s="0"/>
      <c r="PN3244" s="0"/>
      <c r="PO3244" s="0"/>
      <c r="PP3244" s="0"/>
      <c r="PQ3244" s="0"/>
      <c r="PR3244" s="0"/>
      <c r="PS3244" s="0"/>
      <c r="PT3244" s="0"/>
      <c r="PU3244" s="0"/>
      <c r="PV3244" s="0"/>
      <c r="PW3244" s="0"/>
      <c r="PX3244" s="0"/>
      <c r="PY3244" s="0"/>
      <c r="PZ3244" s="0"/>
      <c r="QA3244" s="0"/>
      <c r="QB3244" s="0"/>
      <c r="QC3244" s="0"/>
      <c r="QD3244" s="0"/>
      <c r="QE3244" s="0"/>
      <c r="QF3244" s="0"/>
      <c r="QG3244" s="0"/>
      <c r="QH3244" s="0"/>
      <c r="QI3244" s="0"/>
      <c r="QJ3244" s="0"/>
      <c r="QK3244" s="0"/>
      <c r="QL3244" s="0"/>
      <c r="QM3244" s="0"/>
      <c r="QN3244" s="0"/>
      <c r="QO3244" s="0"/>
      <c r="QP3244" s="0"/>
      <c r="QQ3244" s="0"/>
      <c r="QR3244" s="0"/>
      <c r="QS3244" s="0"/>
      <c r="QT3244" s="0"/>
      <c r="QU3244" s="0"/>
      <c r="QV3244" s="0"/>
      <c r="QW3244" s="0"/>
      <c r="QX3244" s="0"/>
      <c r="QY3244" s="0"/>
      <c r="QZ3244" s="0"/>
      <c r="RA3244" s="0"/>
      <c r="RB3244" s="0"/>
      <c r="RC3244" s="0"/>
      <c r="RD3244" s="0"/>
      <c r="RE3244" s="0"/>
      <c r="RF3244" s="0"/>
      <c r="RG3244" s="0"/>
      <c r="RH3244" s="0"/>
      <c r="RI3244" s="0"/>
      <c r="RJ3244" s="0"/>
      <c r="RK3244" s="0"/>
      <c r="RL3244" s="0"/>
      <c r="RM3244" s="0"/>
      <c r="RN3244" s="0"/>
      <c r="RO3244" s="0"/>
      <c r="RP3244" s="0"/>
      <c r="RQ3244" s="0"/>
      <c r="RR3244" s="0"/>
      <c r="RS3244" s="0"/>
      <c r="RT3244" s="0"/>
      <c r="RU3244" s="0"/>
      <c r="RV3244" s="0"/>
      <c r="RW3244" s="0"/>
      <c r="RX3244" s="0"/>
      <c r="RY3244" s="0"/>
      <c r="RZ3244" s="0"/>
      <c r="SA3244" s="0"/>
      <c r="SB3244" s="0"/>
      <c r="SC3244" s="0"/>
      <c r="SD3244" s="0"/>
      <c r="SE3244" s="0"/>
      <c r="SF3244" s="0"/>
      <c r="SG3244" s="0"/>
      <c r="SH3244" s="0"/>
      <c r="SI3244" s="0"/>
      <c r="SJ3244" s="0"/>
      <c r="SK3244" s="0"/>
      <c r="SL3244" s="0"/>
      <c r="SM3244" s="0"/>
      <c r="SN3244" s="0"/>
      <c r="SO3244" s="0"/>
      <c r="SP3244" s="0"/>
      <c r="SQ3244" s="0"/>
      <c r="SR3244" s="0"/>
      <c r="SS3244" s="0"/>
      <c r="ST3244" s="0"/>
      <c r="SU3244" s="0"/>
      <c r="SV3244" s="0"/>
      <c r="SW3244" s="0"/>
      <c r="SX3244" s="0"/>
      <c r="SY3244" s="0"/>
      <c r="SZ3244" s="0"/>
      <c r="TA3244" s="0"/>
      <c r="TB3244" s="0"/>
      <c r="TC3244" s="0"/>
      <c r="TD3244" s="0"/>
      <c r="TE3244" s="0"/>
      <c r="TF3244" s="0"/>
      <c r="TG3244" s="0"/>
      <c r="TH3244" s="0"/>
      <c r="TI3244" s="0"/>
      <c r="TJ3244" s="0"/>
      <c r="TK3244" s="0"/>
      <c r="TL3244" s="0"/>
      <c r="TM3244" s="0"/>
      <c r="TN3244" s="0"/>
      <c r="TO3244" s="0"/>
      <c r="TP3244" s="0"/>
      <c r="TQ3244" s="0"/>
      <c r="TR3244" s="0"/>
      <c r="TS3244" s="0"/>
      <c r="TT3244" s="0"/>
      <c r="TU3244" s="0"/>
      <c r="TV3244" s="0"/>
      <c r="TW3244" s="0"/>
      <c r="TX3244" s="0"/>
      <c r="TY3244" s="0"/>
      <c r="TZ3244" s="0"/>
      <c r="UA3244" s="0"/>
      <c r="UB3244" s="0"/>
      <c r="UC3244" s="0"/>
      <c r="UD3244" s="0"/>
      <c r="UE3244" s="0"/>
      <c r="UF3244" s="0"/>
      <c r="UG3244" s="0"/>
      <c r="UH3244" s="0"/>
      <c r="UI3244" s="0"/>
      <c r="UJ3244" s="0"/>
      <c r="UK3244" s="0"/>
      <c r="UL3244" s="0"/>
      <c r="UM3244" s="0"/>
      <c r="UN3244" s="0"/>
      <c r="UO3244" s="0"/>
      <c r="UP3244" s="0"/>
      <c r="UQ3244" s="0"/>
      <c r="UR3244" s="0"/>
      <c r="US3244" s="0"/>
      <c r="UT3244" s="0"/>
      <c r="UU3244" s="0"/>
      <c r="UV3244" s="0"/>
      <c r="UW3244" s="0"/>
      <c r="UX3244" s="0"/>
      <c r="UY3244" s="0"/>
      <c r="UZ3244" s="0"/>
      <c r="VA3244" s="0"/>
      <c r="VB3244" s="0"/>
      <c r="VC3244" s="0"/>
      <c r="VD3244" s="0"/>
      <c r="VE3244" s="0"/>
      <c r="VF3244" s="0"/>
      <c r="VG3244" s="0"/>
      <c r="VH3244" s="0"/>
      <c r="VI3244" s="0"/>
      <c r="VJ3244" s="0"/>
      <c r="VK3244" s="0"/>
      <c r="VL3244" s="0"/>
      <c r="VM3244" s="0"/>
      <c r="VN3244" s="0"/>
      <c r="VO3244" s="0"/>
      <c r="VP3244" s="0"/>
      <c r="VQ3244" s="0"/>
      <c r="VR3244" s="0"/>
      <c r="VS3244" s="0"/>
      <c r="VT3244" s="0"/>
      <c r="VU3244" s="0"/>
      <c r="VV3244" s="0"/>
      <c r="VW3244" s="0"/>
      <c r="VX3244" s="0"/>
      <c r="VY3244" s="0"/>
      <c r="VZ3244" s="0"/>
      <c r="WA3244" s="0"/>
      <c r="WB3244" s="0"/>
      <c r="WC3244" s="0"/>
      <c r="WD3244" s="0"/>
      <c r="WE3244" s="0"/>
      <c r="WF3244" s="0"/>
      <c r="WG3244" s="0"/>
      <c r="WH3244" s="0"/>
      <c r="WI3244" s="0"/>
      <c r="WJ3244" s="0"/>
      <c r="WK3244" s="0"/>
      <c r="WL3244" s="0"/>
      <c r="WM3244" s="0"/>
      <c r="WN3244" s="0"/>
      <c r="WO3244" s="0"/>
      <c r="WP3244" s="0"/>
      <c r="WQ3244" s="0"/>
      <c r="WR3244" s="0"/>
      <c r="WS3244" s="0"/>
      <c r="WT3244" s="0"/>
      <c r="WU3244" s="0"/>
      <c r="WV3244" s="0"/>
      <c r="WW3244" s="0"/>
      <c r="WX3244" s="0"/>
      <c r="WY3244" s="0"/>
      <c r="WZ3244" s="0"/>
      <c r="XA3244" s="0"/>
      <c r="XB3244" s="0"/>
      <c r="XC3244" s="0"/>
      <c r="XD3244" s="0"/>
      <c r="XE3244" s="0"/>
      <c r="XF3244" s="0"/>
      <c r="XG3244" s="0"/>
      <c r="XH3244" s="0"/>
      <c r="XI3244" s="0"/>
      <c r="XJ3244" s="0"/>
      <c r="XK3244" s="0"/>
      <c r="XL3244" s="0"/>
      <c r="XM3244" s="0"/>
      <c r="XN3244" s="0"/>
      <c r="XO3244" s="0"/>
      <c r="XP3244" s="0"/>
      <c r="XQ3244" s="0"/>
      <c r="XR3244" s="0"/>
      <c r="XS3244" s="0"/>
      <c r="XT3244" s="0"/>
      <c r="XU3244" s="0"/>
      <c r="XV3244" s="0"/>
      <c r="XW3244" s="0"/>
      <c r="XX3244" s="0"/>
      <c r="XY3244" s="0"/>
      <c r="XZ3244" s="0"/>
      <c r="YA3244" s="0"/>
      <c r="YB3244" s="0"/>
      <c r="YC3244" s="0"/>
      <c r="YD3244" s="0"/>
      <c r="YE3244" s="0"/>
      <c r="YF3244" s="0"/>
      <c r="YG3244" s="0"/>
      <c r="YH3244" s="0"/>
      <c r="YI3244" s="0"/>
      <c r="YJ3244" s="0"/>
      <c r="YK3244" s="0"/>
      <c r="YL3244" s="0"/>
      <c r="YM3244" s="0"/>
      <c r="YN3244" s="0"/>
      <c r="YO3244" s="0"/>
      <c r="YP3244" s="0"/>
      <c r="YQ3244" s="0"/>
      <c r="YR3244" s="0"/>
      <c r="YS3244" s="0"/>
      <c r="YT3244" s="0"/>
      <c r="YU3244" s="0"/>
      <c r="YV3244" s="0"/>
      <c r="YW3244" s="0"/>
      <c r="YX3244" s="0"/>
      <c r="YY3244" s="0"/>
      <c r="YZ3244" s="0"/>
      <c r="ZA3244" s="0"/>
      <c r="ZB3244" s="0"/>
      <c r="ZC3244" s="0"/>
      <c r="ZD3244" s="0"/>
      <c r="ZE3244" s="0"/>
      <c r="ZF3244" s="0"/>
      <c r="ZG3244" s="0"/>
      <c r="ZH3244" s="0"/>
      <c r="ZI3244" s="0"/>
      <c r="ZJ3244" s="0"/>
      <c r="ZK3244" s="0"/>
      <c r="ZL3244" s="0"/>
      <c r="ZM3244" s="0"/>
      <c r="ZN3244" s="0"/>
      <c r="ZO3244" s="0"/>
      <c r="ZP3244" s="0"/>
      <c r="ZQ3244" s="0"/>
      <c r="ZR3244" s="0"/>
      <c r="ZS3244" s="0"/>
      <c r="ZT3244" s="0"/>
      <c r="ZU3244" s="0"/>
      <c r="ZV3244" s="0"/>
      <c r="ZW3244" s="0"/>
      <c r="ZX3244" s="0"/>
      <c r="ZY3244" s="0"/>
      <c r="ZZ3244" s="0"/>
      <c r="AAA3244" s="0"/>
      <c r="AAB3244" s="0"/>
      <c r="AAC3244" s="0"/>
      <c r="AAD3244" s="0"/>
      <c r="AAE3244" s="0"/>
      <c r="AAF3244" s="0"/>
      <c r="AAG3244" s="0"/>
      <c r="AAH3244" s="0"/>
      <c r="AAI3244" s="0"/>
      <c r="AAJ3244" s="0"/>
      <c r="AAK3244" s="0"/>
      <c r="AAL3244" s="0"/>
      <c r="AAM3244" s="0"/>
      <c r="AAN3244" s="0"/>
      <c r="AAO3244" s="0"/>
      <c r="AAP3244" s="0"/>
      <c r="AAQ3244" s="0"/>
      <c r="AAR3244" s="0"/>
      <c r="AAS3244" s="0"/>
      <c r="AAT3244" s="0"/>
      <c r="AAU3244" s="0"/>
      <c r="AAV3244" s="0"/>
      <c r="AAW3244" s="0"/>
      <c r="AAX3244" s="0"/>
      <c r="AAY3244" s="0"/>
      <c r="AAZ3244" s="0"/>
      <c r="ABA3244" s="0"/>
      <c r="ABB3244" s="0"/>
      <c r="ABC3244" s="0"/>
      <c r="ABD3244" s="0"/>
      <c r="ABE3244" s="0"/>
      <c r="ABF3244" s="0"/>
      <c r="ABG3244" s="0"/>
      <c r="ABH3244" s="0"/>
      <c r="ABI3244" s="0"/>
      <c r="ABJ3244" s="0"/>
      <c r="ABK3244" s="0"/>
      <c r="ABL3244" s="0"/>
      <c r="ABM3244" s="0"/>
      <c r="ABN3244" s="0"/>
      <c r="ABO3244" s="0"/>
      <c r="ABP3244" s="0"/>
      <c r="ABQ3244" s="0"/>
      <c r="ABR3244" s="0"/>
      <c r="ABS3244" s="0"/>
      <c r="ABT3244" s="0"/>
      <c r="ABU3244" s="0"/>
      <c r="ABV3244" s="0"/>
      <c r="ABW3244" s="0"/>
      <c r="ABX3244" s="0"/>
      <c r="ABY3244" s="0"/>
      <c r="ABZ3244" s="0"/>
      <c r="ACA3244" s="0"/>
      <c r="ACB3244" s="0"/>
      <c r="ACC3244" s="0"/>
      <c r="ACD3244" s="0"/>
      <c r="ACE3244" s="0"/>
      <c r="ACF3244" s="0"/>
      <c r="ACG3244" s="0"/>
      <c r="ACH3244" s="0"/>
      <c r="ACI3244" s="0"/>
      <c r="ACJ3244" s="0"/>
      <c r="ACK3244" s="0"/>
      <c r="ACL3244" s="0"/>
      <c r="ACM3244" s="0"/>
      <c r="ACN3244" s="0"/>
      <c r="ACO3244" s="0"/>
      <c r="ACP3244" s="0"/>
      <c r="ACQ3244" s="0"/>
      <c r="ACR3244" s="0"/>
      <c r="ACS3244" s="0"/>
      <c r="ACT3244" s="0"/>
      <c r="ACU3244" s="0"/>
      <c r="ACV3244" s="0"/>
      <c r="ACW3244" s="0"/>
      <c r="ACX3244" s="0"/>
      <c r="ACY3244" s="0"/>
      <c r="ACZ3244" s="0"/>
      <c r="ADA3244" s="0"/>
      <c r="ADB3244" s="0"/>
      <c r="ADC3244" s="0"/>
      <c r="ADD3244" s="0"/>
      <c r="ADE3244" s="0"/>
      <c r="ADF3244" s="0"/>
      <c r="ADG3244" s="0"/>
      <c r="ADH3244" s="0"/>
      <c r="ADI3244" s="0"/>
      <c r="ADJ3244" s="0"/>
      <c r="ADK3244" s="0"/>
      <c r="ADL3244" s="0"/>
      <c r="ADM3244" s="0"/>
      <c r="ADN3244" s="0"/>
      <c r="ADO3244" s="0"/>
      <c r="ADP3244" s="0"/>
      <c r="ADQ3244" s="0"/>
      <c r="ADR3244" s="0"/>
      <c r="ADS3244" s="0"/>
      <c r="ADT3244" s="0"/>
      <c r="ADU3244" s="0"/>
      <c r="ADV3244" s="0"/>
      <c r="ADW3244" s="0"/>
      <c r="ADX3244" s="0"/>
      <c r="ADY3244" s="0"/>
      <c r="ADZ3244" s="0"/>
      <c r="AEA3244" s="0"/>
      <c r="AEB3244" s="0"/>
      <c r="AEC3244" s="0"/>
      <c r="AED3244" s="0"/>
      <c r="AEE3244" s="0"/>
      <c r="AEF3244" s="0"/>
      <c r="AEG3244" s="0"/>
      <c r="AEH3244" s="0"/>
      <c r="AEI3244" s="0"/>
      <c r="AEJ3244" s="0"/>
      <c r="AEK3244" s="0"/>
      <c r="AEL3244" s="0"/>
      <c r="AEM3244" s="0"/>
      <c r="AEN3244" s="0"/>
      <c r="AEO3244" s="0"/>
      <c r="AEP3244" s="0"/>
      <c r="AEQ3244" s="0"/>
      <c r="AER3244" s="0"/>
      <c r="AES3244" s="0"/>
      <c r="AET3244" s="0"/>
      <c r="AEU3244" s="0"/>
      <c r="AEV3244" s="0"/>
      <c r="AEW3244" s="0"/>
      <c r="AEX3244" s="0"/>
      <c r="AEY3244" s="0"/>
      <c r="AEZ3244" s="0"/>
      <c r="AFA3244" s="0"/>
      <c r="AFB3244" s="0"/>
      <c r="AFC3244" s="0"/>
      <c r="AFD3244" s="0"/>
      <c r="AFE3244" s="0"/>
      <c r="AFF3244" s="0"/>
      <c r="AFG3244" s="0"/>
      <c r="AFH3244" s="0"/>
      <c r="AFI3244" s="0"/>
      <c r="AFJ3244" s="0"/>
      <c r="AFK3244" s="0"/>
      <c r="AFL3244" s="0"/>
      <c r="AFM3244" s="0"/>
      <c r="AFN3244" s="0"/>
      <c r="AFO3244" s="0"/>
      <c r="AFP3244" s="0"/>
      <c r="AFQ3244" s="0"/>
      <c r="AFR3244" s="0"/>
      <c r="AFS3244" s="0"/>
      <c r="AFT3244" s="0"/>
      <c r="AFU3244" s="0"/>
      <c r="AFV3244" s="0"/>
      <c r="AFW3244" s="0"/>
      <c r="AFX3244" s="0"/>
      <c r="AFY3244" s="0"/>
      <c r="AFZ3244" s="0"/>
      <c r="AGA3244" s="0"/>
      <c r="AGB3244" s="0"/>
      <c r="AGC3244" s="0"/>
      <c r="AGD3244" s="0"/>
      <c r="AGE3244" s="0"/>
      <c r="AGF3244" s="0"/>
      <c r="AGG3244" s="0"/>
      <c r="AGH3244" s="0"/>
      <c r="AGI3244" s="0"/>
      <c r="AGJ3244" s="0"/>
      <c r="AGK3244" s="0"/>
      <c r="AGL3244" s="0"/>
      <c r="AGM3244" s="0"/>
      <c r="AGN3244" s="0"/>
      <c r="AGO3244" s="0"/>
      <c r="AGP3244" s="0"/>
      <c r="AGQ3244" s="0"/>
      <c r="AGR3244" s="0"/>
      <c r="AGS3244" s="0"/>
      <c r="AGT3244" s="0"/>
      <c r="AGU3244" s="0"/>
      <c r="AGV3244" s="0"/>
      <c r="AGW3244" s="0"/>
      <c r="AGX3244" s="0"/>
      <c r="AGY3244" s="0"/>
      <c r="AGZ3244" s="0"/>
      <c r="AHA3244" s="0"/>
      <c r="AHB3244" s="0"/>
      <c r="AHC3244" s="0"/>
      <c r="AHD3244" s="0"/>
      <c r="AHE3244" s="0"/>
      <c r="AHF3244" s="0"/>
      <c r="AHG3244" s="0"/>
      <c r="AHH3244" s="0"/>
      <c r="AHI3244" s="0"/>
      <c r="AHJ3244" s="0"/>
      <c r="AHK3244" s="0"/>
      <c r="AHL3244" s="0"/>
      <c r="AHM3244" s="0"/>
      <c r="AHN3244" s="0"/>
      <c r="AHO3244" s="0"/>
      <c r="AHP3244" s="0"/>
      <c r="AHQ3244" s="0"/>
      <c r="AHR3244" s="0"/>
      <c r="AHS3244" s="0"/>
      <c r="AHT3244" s="0"/>
      <c r="AHU3244" s="0"/>
      <c r="AHV3244" s="0"/>
      <c r="AHW3244" s="0"/>
      <c r="AHX3244" s="0"/>
      <c r="AHY3244" s="0"/>
      <c r="AHZ3244" s="0"/>
      <c r="AIA3244" s="0"/>
      <c r="AIB3244" s="0"/>
      <c r="AIC3244" s="0"/>
      <c r="AID3244" s="0"/>
      <c r="AIE3244" s="0"/>
      <c r="AIF3244" s="0"/>
      <c r="AIG3244" s="0"/>
      <c r="AIH3244" s="0"/>
      <c r="AII3244" s="0"/>
      <c r="AIJ3244" s="0"/>
      <c r="AIK3244" s="0"/>
      <c r="AIL3244" s="0"/>
      <c r="AIM3244" s="0"/>
      <c r="AIN3244" s="0"/>
      <c r="AIO3244" s="0"/>
      <c r="AIP3244" s="0"/>
      <c r="AIQ3244" s="0"/>
      <c r="AIR3244" s="0"/>
      <c r="AIS3244" s="0"/>
      <c r="AIT3244" s="0"/>
      <c r="AIU3244" s="0"/>
      <c r="AIV3244" s="0"/>
      <c r="AIW3244" s="0"/>
      <c r="AIX3244" s="0"/>
      <c r="AIY3244" s="0"/>
      <c r="AIZ3244" s="0"/>
      <c r="AJA3244" s="0"/>
      <c r="AJB3244" s="0"/>
      <c r="AJC3244" s="0"/>
      <c r="AJD3244" s="0"/>
      <c r="AJE3244" s="0"/>
      <c r="AJF3244" s="0"/>
      <c r="AJG3244" s="0"/>
      <c r="AJH3244" s="0"/>
      <c r="AJI3244" s="0"/>
      <c r="AJJ3244" s="0"/>
      <c r="AJK3244" s="0"/>
      <c r="AJL3244" s="0"/>
      <c r="AJM3244" s="0"/>
      <c r="AJN3244" s="0"/>
      <c r="AJO3244" s="0"/>
      <c r="AJP3244" s="0"/>
      <c r="AJQ3244" s="0"/>
      <c r="AJR3244" s="0"/>
      <c r="AJS3244" s="0"/>
      <c r="AJT3244" s="0"/>
      <c r="AJU3244" s="0"/>
      <c r="AJV3244" s="0"/>
      <c r="AJW3244" s="0"/>
      <c r="AJX3244" s="0"/>
      <c r="AJY3244" s="0"/>
      <c r="AJZ3244" s="0"/>
      <c r="AKA3244" s="0"/>
      <c r="AKB3244" s="0"/>
      <c r="AKC3244" s="0"/>
      <c r="AKD3244" s="0"/>
      <c r="AKE3244" s="0"/>
      <c r="AKF3244" s="0"/>
      <c r="AKG3244" s="0"/>
      <c r="AKH3244" s="0"/>
      <c r="AKI3244" s="0"/>
      <c r="AKJ3244" s="0"/>
      <c r="AKK3244" s="0"/>
      <c r="AKL3244" s="0"/>
      <c r="AKM3244" s="0"/>
      <c r="AKN3244" s="0"/>
      <c r="AKO3244" s="0"/>
      <c r="AKP3244" s="0"/>
      <c r="AKQ3244" s="0"/>
      <c r="AKR3244" s="0"/>
      <c r="AKS3244" s="0"/>
      <c r="AKT3244" s="0"/>
      <c r="AKU3244" s="0"/>
      <c r="AKV3244" s="0"/>
      <c r="AKW3244" s="0"/>
      <c r="AKX3244" s="0"/>
      <c r="AKY3244" s="0"/>
      <c r="AKZ3244" s="0"/>
      <c r="ALA3244" s="0"/>
      <c r="ALB3244" s="0"/>
      <c r="ALC3244" s="0"/>
      <c r="ALD3244" s="0"/>
      <c r="ALE3244" s="0"/>
      <c r="ALF3244" s="0"/>
      <c r="ALG3244" s="0"/>
      <c r="ALH3244" s="0"/>
      <c r="ALI3244" s="0"/>
      <c r="ALJ3244" s="0"/>
      <c r="ALK3244" s="0"/>
      <c r="ALL3244" s="0"/>
      <c r="ALM3244" s="0"/>
      <c r="ALN3244" s="0"/>
      <c r="ALO3244" s="0"/>
      <c r="ALP3244" s="0"/>
      <c r="ALQ3244" s="0"/>
      <c r="ALR3244" s="0"/>
      <c r="ALS3244" s="0"/>
      <c r="ALT3244" s="0"/>
      <c r="ALU3244" s="0"/>
      <c r="ALV3244" s="0"/>
      <c r="ALW3244" s="0"/>
      <c r="ALX3244" s="0"/>
      <c r="ALY3244" s="0"/>
      <c r="ALZ3244" s="0"/>
      <c r="AMA3244" s="0"/>
      <c r="AMB3244" s="0"/>
      <c r="AMC3244" s="0"/>
      <c r="AMD3244" s="0"/>
      <c r="AME3244" s="0"/>
      <c r="AMF3244" s="0"/>
      <c r="AMG3244" s="0"/>
      <c r="AMH3244" s="0"/>
      <c r="AMI3244" s="0"/>
    </row>
    <row r="3245" customFormat="false" ht="12.75" hidden="false" customHeight="false" outlineLevel="0" collapsed="false">
      <c r="A3245" s="1" t="s">
        <v>57</v>
      </c>
      <c r="C3245" s="19" t="s">
        <v>3490</v>
      </c>
      <c r="D3245" s="19" t="s">
        <v>3491</v>
      </c>
      <c r="E3245" s="20" t="n">
        <v>2.7</v>
      </c>
      <c r="F3245" s="21" t="n">
        <v>12</v>
      </c>
      <c r="G3245" s="24" t="s">
        <v>3437</v>
      </c>
      <c r="I3245" s="3"/>
      <c r="K3245" s="4"/>
      <c r="BM3245" s="0"/>
      <c r="BN3245" s="0"/>
      <c r="BO3245" s="0"/>
      <c r="BP3245" s="0"/>
      <c r="BQ3245" s="0"/>
      <c r="BR3245" s="0"/>
      <c r="BS3245" s="0"/>
      <c r="BT3245" s="0"/>
      <c r="BU3245" s="0"/>
      <c r="BV3245" s="0"/>
      <c r="BW3245" s="0"/>
      <c r="BX3245" s="0"/>
      <c r="BY3245" s="0"/>
      <c r="BZ3245" s="0"/>
      <c r="CA3245" s="0"/>
      <c r="CB3245" s="0"/>
      <c r="CC3245" s="0"/>
      <c r="CD3245" s="0"/>
      <c r="CE3245" s="0"/>
      <c r="CF3245" s="0"/>
      <c r="CG3245" s="0"/>
      <c r="CH3245" s="0"/>
      <c r="CI3245" s="0"/>
      <c r="CJ3245" s="0"/>
      <c r="CK3245" s="0"/>
      <c r="CL3245" s="0"/>
      <c r="CM3245" s="0"/>
      <c r="CN3245" s="0"/>
      <c r="CO3245" s="0"/>
      <c r="CP3245" s="0"/>
      <c r="CQ3245" s="0"/>
      <c r="CR3245" s="0"/>
      <c r="CS3245" s="0"/>
      <c r="CT3245" s="0"/>
      <c r="CU3245" s="0"/>
      <c r="CV3245" s="0"/>
      <c r="CW3245" s="0"/>
      <c r="CX3245" s="0"/>
      <c r="CY3245" s="0"/>
      <c r="CZ3245" s="0"/>
      <c r="DA3245" s="0"/>
      <c r="DB3245" s="0"/>
      <c r="DC3245" s="0"/>
      <c r="DD3245" s="0"/>
      <c r="DE3245" s="0"/>
      <c r="DF3245" s="0"/>
      <c r="DG3245" s="0"/>
      <c r="DH3245" s="0"/>
      <c r="DI3245" s="0"/>
      <c r="DJ3245" s="0"/>
      <c r="DK3245" s="0"/>
      <c r="DL3245" s="0"/>
      <c r="DM3245" s="0"/>
      <c r="DN3245" s="0"/>
      <c r="DO3245" s="0"/>
      <c r="DP3245" s="0"/>
      <c r="DQ3245" s="0"/>
      <c r="DR3245" s="0"/>
      <c r="DS3245" s="0"/>
      <c r="DT3245" s="0"/>
      <c r="DU3245" s="0"/>
      <c r="DV3245" s="0"/>
      <c r="DW3245" s="0"/>
      <c r="DX3245" s="0"/>
      <c r="DY3245" s="0"/>
      <c r="DZ3245" s="0"/>
      <c r="EA3245" s="0"/>
      <c r="EB3245" s="0"/>
      <c r="EC3245" s="0"/>
      <c r="ED3245" s="0"/>
      <c r="EE3245" s="0"/>
      <c r="EF3245" s="0"/>
      <c r="EG3245" s="0"/>
      <c r="EH3245" s="0"/>
      <c r="EI3245" s="0"/>
      <c r="EJ3245" s="0"/>
      <c r="EK3245" s="0"/>
      <c r="EL3245" s="0"/>
      <c r="EM3245" s="0"/>
      <c r="EN3245" s="0"/>
      <c r="EO3245" s="0"/>
      <c r="EP3245" s="0"/>
      <c r="EQ3245" s="0"/>
      <c r="ER3245" s="0"/>
      <c r="ES3245" s="0"/>
      <c r="ET3245" s="0"/>
      <c r="EU3245" s="0"/>
      <c r="EV3245" s="0"/>
      <c r="EW3245" s="0"/>
      <c r="EX3245" s="0"/>
      <c r="EY3245" s="0"/>
      <c r="EZ3245" s="0"/>
      <c r="FA3245" s="0"/>
      <c r="FB3245" s="0"/>
      <c r="FC3245" s="0"/>
      <c r="FD3245" s="0"/>
      <c r="FE3245" s="0"/>
      <c r="FF3245" s="0"/>
      <c r="FG3245" s="0"/>
      <c r="FH3245" s="0"/>
      <c r="FI3245" s="0"/>
      <c r="FJ3245" s="0"/>
      <c r="FK3245" s="0"/>
      <c r="FL3245" s="0"/>
      <c r="FM3245" s="0"/>
      <c r="FN3245" s="0"/>
      <c r="FO3245" s="0"/>
      <c r="FP3245" s="0"/>
      <c r="FQ3245" s="0"/>
      <c r="FR3245" s="0"/>
      <c r="FS3245" s="0"/>
      <c r="FT3245" s="0"/>
      <c r="FU3245" s="0"/>
      <c r="FV3245" s="0"/>
      <c r="FW3245" s="0"/>
      <c r="FX3245" s="0"/>
      <c r="FY3245" s="0"/>
      <c r="FZ3245" s="0"/>
      <c r="GA3245" s="0"/>
      <c r="GB3245" s="0"/>
      <c r="GC3245" s="0"/>
      <c r="GD3245" s="0"/>
      <c r="GE3245" s="0"/>
      <c r="GF3245" s="0"/>
      <c r="GG3245" s="0"/>
      <c r="GH3245" s="0"/>
      <c r="GI3245" s="0"/>
      <c r="GJ3245" s="0"/>
      <c r="GK3245" s="0"/>
      <c r="GL3245" s="0"/>
      <c r="GM3245" s="0"/>
      <c r="GN3245" s="0"/>
      <c r="GO3245" s="0"/>
      <c r="GP3245" s="0"/>
      <c r="GQ3245" s="0"/>
      <c r="GR3245" s="0"/>
      <c r="GS3245" s="0"/>
      <c r="GT3245" s="0"/>
      <c r="GU3245" s="0"/>
      <c r="GV3245" s="0"/>
      <c r="GW3245" s="0"/>
      <c r="GX3245" s="0"/>
      <c r="GY3245" s="0"/>
      <c r="GZ3245" s="0"/>
      <c r="HA3245" s="0"/>
      <c r="HB3245" s="0"/>
      <c r="HC3245" s="0"/>
      <c r="HD3245" s="0"/>
      <c r="HE3245" s="0"/>
      <c r="HF3245" s="0"/>
      <c r="HG3245" s="0"/>
      <c r="HH3245" s="0"/>
      <c r="HI3245" s="0"/>
      <c r="HJ3245" s="0"/>
      <c r="HK3245" s="0"/>
      <c r="HL3245" s="0"/>
      <c r="HM3245" s="0"/>
      <c r="HN3245" s="0"/>
      <c r="HO3245" s="0"/>
      <c r="HP3245" s="0"/>
      <c r="HQ3245" s="0"/>
      <c r="HR3245" s="0"/>
      <c r="HS3245" s="0"/>
      <c r="HT3245" s="0"/>
      <c r="HU3245" s="0"/>
      <c r="HV3245" s="0"/>
      <c r="HW3245" s="0"/>
      <c r="HX3245" s="0"/>
      <c r="HY3245" s="0"/>
      <c r="HZ3245" s="0"/>
      <c r="IA3245" s="0"/>
      <c r="IB3245" s="0"/>
      <c r="IC3245" s="0"/>
      <c r="ID3245" s="0"/>
      <c r="IE3245" s="0"/>
      <c r="IF3245" s="0"/>
      <c r="IG3245" s="0"/>
      <c r="IH3245" s="0"/>
      <c r="II3245" s="0"/>
      <c r="IJ3245" s="0"/>
      <c r="IK3245" s="0"/>
      <c r="IL3245" s="0"/>
      <c r="IM3245" s="0"/>
      <c r="IN3245" s="0"/>
      <c r="IO3245" s="0"/>
      <c r="IP3245" s="0"/>
      <c r="IQ3245" s="0"/>
      <c r="IR3245" s="0"/>
      <c r="IS3245" s="0"/>
      <c r="IT3245" s="0"/>
      <c r="IU3245" s="0"/>
      <c r="IV3245" s="0"/>
      <c r="IW3245" s="0"/>
      <c r="IX3245" s="0"/>
      <c r="IY3245" s="0"/>
      <c r="IZ3245" s="0"/>
      <c r="JA3245" s="0"/>
      <c r="JB3245" s="0"/>
      <c r="JC3245" s="0"/>
      <c r="JD3245" s="0"/>
      <c r="JE3245" s="0"/>
      <c r="JF3245" s="0"/>
      <c r="JG3245" s="0"/>
      <c r="JH3245" s="0"/>
      <c r="JI3245" s="0"/>
      <c r="JJ3245" s="0"/>
      <c r="JK3245" s="0"/>
      <c r="JL3245" s="0"/>
      <c r="JM3245" s="0"/>
      <c r="JN3245" s="0"/>
      <c r="JO3245" s="0"/>
      <c r="JP3245" s="0"/>
      <c r="JQ3245" s="0"/>
      <c r="JR3245" s="0"/>
      <c r="JS3245" s="0"/>
      <c r="JT3245" s="0"/>
      <c r="JU3245" s="0"/>
      <c r="JV3245" s="0"/>
      <c r="JW3245" s="0"/>
      <c r="JX3245" s="0"/>
      <c r="JY3245" s="0"/>
      <c r="JZ3245" s="0"/>
      <c r="KA3245" s="0"/>
      <c r="KB3245" s="0"/>
      <c r="KC3245" s="0"/>
      <c r="KD3245" s="0"/>
      <c r="KE3245" s="0"/>
      <c r="KF3245" s="0"/>
      <c r="KG3245" s="0"/>
      <c r="KH3245" s="0"/>
      <c r="KI3245" s="0"/>
      <c r="KJ3245" s="0"/>
      <c r="KK3245" s="0"/>
      <c r="KL3245" s="0"/>
      <c r="KM3245" s="0"/>
      <c r="KN3245" s="0"/>
      <c r="KO3245" s="0"/>
      <c r="KP3245" s="0"/>
      <c r="KQ3245" s="0"/>
      <c r="KR3245" s="0"/>
      <c r="KS3245" s="0"/>
      <c r="KT3245" s="0"/>
      <c r="KU3245" s="0"/>
      <c r="KV3245" s="0"/>
      <c r="KW3245" s="0"/>
      <c r="KX3245" s="0"/>
      <c r="KY3245" s="0"/>
      <c r="KZ3245" s="0"/>
      <c r="LA3245" s="0"/>
      <c r="LB3245" s="0"/>
      <c r="LC3245" s="0"/>
      <c r="LD3245" s="0"/>
      <c r="LE3245" s="0"/>
      <c r="LF3245" s="0"/>
      <c r="LG3245" s="0"/>
      <c r="LH3245" s="0"/>
      <c r="LI3245" s="0"/>
      <c r="LJ3245" s="0"/>
      <c r="LK3245" s="0"/>
      <c r="LL3245" s="0"/>
      <c r="LM3245" s="0"/>
      <c r="LN3245" s="0"/>
      <c r="LO3245" s="0"/>
      <c r="LP3245" s="0"/>
      <c r="LQ3245" s="0"/>
      <c r="LR3245" s="0"/>
      <c r="LS3245" s="0"/>
      <c r="LT3245" s="0"/>
      <c r="LU3245" s="0"/>
      <c r="LV3245" s="0"/>
      <c r="LW3245" s="0"/>
      <c r="LX3245" s="0"/>
      <c r="LY3245" s="0"/>
      <c r="LZ3245" s="0"/>
      <c r="MA3245" s="0"/>
      <c r="MB3245" s="0"/>
      <c r="MC3245" s="0"/>
      <c r="MD3245" s="0"/>
      <c r="ME3245" s="0"/>
      <c r="MF3245" s="0"/>
      <c r="MG3245" s="0"/>
      <c r="MH3245" s="0"/>
      <c r="MI3245" s="0"/>
      <c r="MJ3245" s="0"/>
      <c r="MK3245" s="0"/>
      <c r="ML3245" s="0"/>
      <c r="MM3245" s="0"/>
      <c r="MN3245" s="0"/>
      <c r="MO3245" s="0"/>
      <c r="MP3245" s="0"/>
      <c r="MQ3245" s="0"/>
      <c r="MR3245" s="0"/>
      <c r="MS3245" s="0"/>
      <c r="MT3245" s="0"/>
      <c r="MU3245" s="0"/>
      <c r="MV3245" s="0"/>
      <c r="MW3245" s="0"/>
      <c r="MX3245" s="0"/>
      <c r="MY3245" s="0"/>
      <c r="MZ3245" s="0"/>
      <c r="NA3245" s="0"/>
      <c r="NB3245" s="0"/>
      <c r="NC3245" s="0"/>
      <c r="ND3245" s="0"/>
      <c r="NE3245" s="0"/>
      <c r="NF3245" s="0"/>
      <c r="NG3245" s="0"/>
      <c r="NH3245" s="0"/>
      <c r="NI3245" s="0"/>
      <c r="NJ3245" s="0"/>
      <c r="NK3245" s="0"/>
      <c r="NL3245" s="0"/>
      <c r="NM3245" s="0"/>
      <c r="NN3245" s="0"/>
      <c r="NO3245" s="0"/>
      <c r="NP3245" s="0"/>
      <c r="NQ3245" s="0"/>
      <c r="NR3245" s="0"/>
      <c r="NS3245" s="0"/>
      <c r="NT3245" s="0"/>
      <c r="NU3245" s="0"/>
      <c r="NV3245" s="0"/>
      <c r="NW3245" s="0"/>
      <c r="NX3245" s="0"/>
      <c r="NY3245" s="0"/>
      <c r="NZ3245" s="0"/>
      <c r="OA3245" s="0"/>
      <c r="OB3245" s="0"/>
      <c r="OC3245" s="0"/>
      <c r="OD3245" s="0"/>
      <c r="OE3245" s="0"/>
      <c r="OF3245" s="0"/>
      <c r="OG3245" s="0"/>
      <c r="OH3245" s="0"/>
      <c r="OI3245" s="0"/>
      <c r="OJ3245" s="0"/>
      <c r="OK3245" s="0"/>
      <c r="OL3245" s="0"/>
      <c r="OM3245" s="0"/>
      <c r="ON3245" s="0"/>
      <c r="OO3245" s="0"/>
      <c r="OP3245" s="0"/>
      <c r="OQ3245" s="0"/>
      <c r="OR3245" s="0"/>
      <c r="OS3245" s="0"/>
      <c r="OT3245" s="0"/>
      <c r="OU3245" s="0"/>
      <c r="OV3245" s="0"/>
      <c r="OW3245" s="0"/>
      <c r="OX3245" s="0"/>
      <c r="OY3245" s="0"/>
      <c r="OZ3245" s="0"/>
      <c r="PA3245" s="0"/>
      <c r="PB3245" s="0"/>
      <c r="PC3245" s="0"/>
      <c r="PD3245" s="0"/>
      <c r="PE3245" s="0"/>
      <c r="PF3245" s="0"/>
      <c r="PG3245" s="0"/>
      <c r="PH3245" s="0"/>
      <c r="PI3245" s="0"/>
      <c r="PJ3245" s="0"/>
      <c r="PK3245" s="0"/>
      <c r="PL3245" s="0"/>
      <c r="PM3245" s="0"/>
      <c r="PN3245" s="0"/>
      <c r="PO3245" s="0"/>
      <c r="PP3245" s="0"/>
      <c r="PQ3245" s="0"/>
      <c r="PR3245" s="0"/>
      <c r="PS3245" s="0"/>
      <c r="PT3245" s="0"/>
      <c r="PU3245" s="0"/>
      <c r="PV3245" s="0"/>
      <c r="PW3245" s="0"/>
      <c r="PX3245" s="0"/>
      <c r="PY3245" s="0"/>
      <c r="PZ3245" s="0"/>
      <c r="QA3245" s="0"/>
      <c r="QB3245" s="0"/>
      <c r="QC3245" s="0"/>
      <c r="QD3245" s="0"/>
      <c r="QE3245" s="0"/>
      <c r="QF3245" s="0"/>
      <c r="QG3245" s="0"/>
      <c r="QH3245" s="0"/>
      <c r="QI3245" s="0"/>
      <c r="QJ3245" s="0"/>
      <c r="QK3245" s="0"/>
      <c r="QL3245" s="0"/>
      <c r="QM3245" s="0"/>
      <c r="QN3245" s="0"/>
      <c r="QO3245" s="0"/>
      <c r="QP3245" s="0"/>
      <c r="QQ3245" s="0"/>
      <c r="QR3245" s="0"/>
      <c r="QS3245" s="0"/>
      <c r="QT3245" s="0"/>
      <c r="QU3245" s="0"/>
      <c r="QV3245" s="0"/>
      <c r="QW3245" s="0"/>
      <c r="QX3245" s="0"/>
      <c r="QY3245" s="0"/>
      <c r="QZ3245" s="0"/>
      <c r="RA3245" s="0"/>
      <c r="RB3245" s="0"/>
      <c r="RC3245" s="0"/>
      <c r="RD3245" s="0"/>
      <c r="RE3245" s="0"/>
      <c r="RF3245" s="0"/>
      <c r="RG3245" s="0"/>
      <c r="RH3245" s="0"/>
      <c r="RI3245" s="0"/>
      <c r="RJ3245" s="0"/>
      <c r="RK3245" s="0"/>
      <c r="RL3245" s="0"/>
      <c r="RM3245" s="0"/>
      <c r="RN3245" s="0"/>
      <c r="RO3245" s="0"/>
      <c r="RP3245" s="0"/>
      <c r="RQ3245" s="0"/>
      <c r="RR3245" s="0"/>
      <c r="RS3245" s="0"/>
      <c r="RT3245" s="0"/>
      <c r="RU3245" s="0"/>
      <c r="RV3245" s="0"/>
      <c r="RW3245" s="0"/>
      <c r="RX3245" s="0"/>
      <c r="RY3245" s="0"/>
      <c r="RZ3245" s="0"/>
      <c r="SA3245" s="0"/>
      <c r="SB3245" s="0"/>
      <c r="SC3245" s="0"/>
      <c r="SD3245" s="0"/>
      <c r="SE3245" s="0"/>
      <c r="SF3245" s="0"/>
      <c r="SG3245" s="0"/>
      <c r="SH3245" s="0"/>
      <c r="SI3245" s="0"/>
      <c r="SJ3245" s="0"/>
      <c r="SK3245" s="0"/>
      <c r="SL3245" s="0"/>
      <c r="SM3245" s="0"/>
      <c r="SN3245" s="0"/>
      <c r="SO3245" s="0"/>
      <c r="SP3245" s="0"/>
      <c r="SQ3245" s="0"/>
      <c r="SR3245" s="0"/>
      <c r="SS3245" s="0"/>
      <c r="ST3245" s="0"/>
      <c r="SU3245" s="0"/>
      <c r="SV3245" s="0"/>
      <c r="SW3245" s="0"/>
      <c r="SX3245" s="0"/>
      <c r="SY3245" s="0"/>
      <c r="SZ3245" s="0"/>
      <c r="TA3245" s="0"/>
      <c r="TB3245" s="0"/>
      <c r="TC3245" s="0"/>
      <c r="TD3245" s="0"/>
      <c r="TE3245" s="0"/>
      <c r="TF3245" s="0"/>
      <c r="TG3245" s="0"/>
      <c r="TH3245" s="0"/>
      <c r="TI3245" s="0"/>
      <c r="TJ3245" s="0"/>
      <c r="TK3245" s="0"/>
      <c r="TL3245" s="0"/>
      <c r="TM3245" s="0"/>
      <c r="TN3245" s="0"/>
      <c r="TO3245" s="0"/>
      <c r="TP3245" s="0"/>
      <c r="TQ3245" s="0"/>
      <c r="TR3245" s="0"/>
      <c r="TS3245" s="0"/>
      <c r="TT3245" s="0"/>
      <c r="TU3245" s="0"/>
      <c r="TV3245" s="0"/>
      <c r="TW3245" s="0"/>
      <c r="TX3245" s="0"/>
      <c r="TY3245" s="0"/>
      <c r="TZ3245" s="0"/>
      <c r="UA3245" s="0"/>
      <c r="UB3245" s="0"/>
      <c r="UC3245" s="0"/>
      <c r="UD3245" s="0"/>
      <c r="UE3245" s="0"/>
      <c r="UF3245" s="0"/>
      <c r="UG3245" s="0"/>
      <c r="UH3245" s="0"/>
      <c r="UI3245" s="0"/>
      <c r="UJ3245" s="0"/>
      <c r="UK3245" s="0"/>
      <c r="UL3245" s="0"/>
      <c r="UM3245" s="0"/>
      <c r="UN3245" s="0"/>
      <c r="UO3245" s="0"/>
      <c r="UP3245" s="0"/>
      <c r="UQ3245" s="0"/>
      <c r="UR3245" s="0"/>
      <c r="US3245" s="0"/>
      <c r="UT3245" s="0"/>
      <c r="UU3245" s="0"/>
      <c r="UV3245" s="0"/>
      <c r="UW3245" s="0"/>
      <c r="UX3245" s="0"/>
      <c r="UY3245" s="0"/>
      <c r="UZ3245" s="0"/>
      <c r="VA3245" s="0"/>
      <c r="VB3245" s="0"/>
      <c r="VC3245" s="0"/>
      <c r="VD3245" s="0"/>
      <c r="VE3245" s="0"/>
      <c r="VF3245" s="0"/>
      <c r="VG3245" s="0"/>
      <c r="VH3245" s="0"/>
      <c r="VI3245" s="0"/>
      <c r="VJ3245" s="0"/>
      <c r="VK3245" s="0"/>
      <c r="VL3245" s="0"/>
      <c r="VM3245" s="0"/>
      <c r="VN3245" s="0"/>
      <c r="VO3245" s="0"/>
      <c r="VP3245" s="0"/>
      <c r="VQ3245" s="0"/>
      <c r="VR3245" s="0"/>
      <c r="VS3245" s="0"/>
      <c r="VT3245" s="0"/>
      <c r="VU3245" s="0"/>
      <c r="VV3245" s="0"/>
      <c r="VW3245" s="0"/>
      <c r="VX3245" s="0"/>
      <c r="VY3245" s="0"/>
      <c r="VZ3245" s="0"/>
      <c r="WA3245" s="0"/>
      <c r="WB3245" s="0"/>
      <c r="WC3245" s="0"/>
      <c r="WD3245" s="0"/>
      <c r="WE3245" s="0"/>
      <c r="WF3245" s="0"/>
      <c r="WG3245" s="0"/>
      <c r="WH3245" s="0"/>
      <c r="WI3245" s="0"/>
      <c r="WJ3245" s="0"/>
      <c r="WK3245" s="0"/>
      <c r="WL3245" s="0"/>
      <c r="WM3245" s="0"/>
      <c r="WN3245" s="0"/>
      <c r="WO3245" s="0"/>
      <c r="WP3245" s="0"/>
      <c r="WQ3245" s="0"/>
      <c r="WR3245" s="0"/>
      <c r="WS3245" s="0"/>
      <c r="WT3245" s="0"/>
      <c r="WU3245" s="0"/>
      <c r="WV3245" s="0"/>
      <c r="WW3245" s="0"/>
      <c r="WX3245" s="0"/>
      <c r="WY3245" s="0"/>
      <c r="WZ3245" s="0"/>
      <c r="XA3245" s="0"/>
      <c r="XB3245" s="0"/>
      <c r="XC3245" s="0"/>
      <c r="XD3245" s="0"/>
      <c r="XE3245" s="0"/>
      <c r="XF3245" s="0"/>
      <c r="XG3245" s="0"/>
      <c r="XH3245" s="0"/>
      <c r="XI3245" s="0"/>
      <c r="XJ3245" s="0"/>
      <c r="XK3245" s="0"/>
      <c r="XL3245" s="0"/>
      <c r="XM3245" s="0"/>
      <c r="XN3245" s="0"/>
      <c r="XO3245" s="0"/>
      <c r="XP3245" s="0"/>
      <c r="XQ3245" s="0"/>
      <c r="XR3245" s="0"/>
      <c r="XS3245" s="0"/>
      <c r="XT3245" s="0"/>
      <c r="XU3245" s="0"/>
      <c r="XV3245" s="0"/>
      <c r="XW3245" s="0"/>
      <c r="XX3245" s="0"/>
      <c r="XY3245" s="0"/>
      <c r="XZ3245" s="0"/>
      <c r="YA3245" s="0"/>
      <c r="YB3245" s="0"/>
      <c r="YC3245" s="0"/>
      <c r="YD3245" s="0"/>
      <c r="YE3245" s="0"/>
      <c r="YF3245" s="0"/>
      <c r="YG3245" s="0"/>
      <c r="YH3245" s="0"/>
      <c r="YI3245" s="0"/>
      <c r="YJ3245" s="0"/>
      <c r="YK3245" s="0"/>
      <c r="YL3245" s="0"/>
      <c r="YM3245" s="0"/>
      <c r="YN3245" s="0"/>
      <c r="YO3245" s="0"/>
      <c r="YP3245" s="0"/>
      <c r="YQ3245" s="0"/>
      <c r="YR3245" s="0"/>
      <c r="YS3245" s="0"/>
      <c r="YT3245" s="0"/>
      <c r="YU3245" s="0"/>
      <c r="YV3245" s="0"/>
      <c r="YW3245" s="0"/>
      <c r="YX3245" s="0"/>
      <c r="YY3245" s="0"/>
      <c r="YZ3245" s="0"/>
      <c r="ZA3245" s="0"/>
      <c r="ZB3245" s="0"/>
      <c r="ZC3245" s="0"/>
      <c r="ZD3245" s="0"/>
      <c r="ZE3245" s="0"/>
      <c r="ZF3245" s="0"/>
      <c r="ZG3245" s="0"/>
      <c r="ZH3245" s="0"/>
      <c r="ZI3245" s="0"/>
      <c r="ZJ3245" s="0"/>
      <c r="ZK3245" s="0"/>
      <c r="ZL3245" s="0"/>
      <c r="ZM3245" s="0"/>
      <c r="ZN3245" s="0"/>
      <c r="ZO3245" s="0"/>
      <c r="ZP3245" s="0"/>
      <c r="ZQ3245" s="0"/>
      <c r="ZR3245" s="0"/>
      <c r="ZS3245" s="0"/>
      <c r="ZT3245" s="0"/>
      <c r="ZU3245" s="0"/>
      <c r="ZV3245" s="0"/>
      <c r="ZW3245" s="0"/>
      <c r="ZX3245" s="0"/>
      <c r="ZY3245" s="0"/>
      <c r="ZZ3245" s="0"/>
      <c r="AAA3245" s="0"/>
      <c r="AAB3245" s="0"/>
      <c r="AAC3245" s="0"/>
      <c r="AAD3245" s="0"/>
      <c r="AAE3245" s="0"/>
      <c r="AAF3245" s="0"/>
      <c r="AAG3245" s="0"/>
      <c r="AAH3245" s="0"/>
      <c r="AAI3245" s="0"/>
      <c r="AAJ3245" s="0"/>
      <c r="AAK3245" s="0"/>
      <c r="AAL3245" s="0"/>
      <c r="AAM3245" s="0"/>
      <c r="AAN3245" s="0"/>
      <c r="AAO3245" s="0"/>
      <c r="AAP3245" s="0"/>
      <c r="AAQ3245" s="0"/>
      <c r="AAR3245" s="0"/>
      <c r="AAS3245" s="0"/>
      <c r="AAT3245" s="0"/>
      <c r="AAU3245" s="0"/>
      <c r="AAV3245" s="0"/>
      <c r="AAW3245" s="0"/>
      <c r="AAX3245" s="0"/>
      <c r="AAY3245" s="0"/>
      <c r="AAZ3245" s="0"/>
      <c r="ABA3245" s="0"/>
      <c r="ABB3245" s="0"/>
      <c r="ABC3245" s="0"/>
      <c r="ABD3245" s="0"/>
      <c r="ABE3245" s="0"/>
      <c r="ABF3245" s="0"/>
      <c r="ABG3245" s="0"/>
      <c r="ABH3245" s="0"/>
      <c r="ABI3245" s="0"/>
      <c r="ABJ3245" s="0"/>
      <c r="ABK3245" s="0"/>
      <c r="ABL3245" s="0"/>
      <c r="ABM3245" s="0"/>
      <c r="ABN3245" s="0"/>
      <c r="ABO3245" s="0"/>
      <c r="ABP3245" s="0"/>
      <c r="ABQ3245" s="0"/>
      <c r="ABR3245" s="0"/>
      <c r="ABS3245" s="0"/>
      <c r="ABT3245" s="0"/>
      <c r="ABU3245" s="0"/>
      <c r="ABV3245" s="0"/>
      <c r="ABW3245" s="0"/>
      <c r="ABX3245" s="0"/>
      <c r="ABY3245" s="0"/>
      <c r="ABZ3245" s="0"/>
      <c r="ACA3245" s="0"/>
      <c r="ACB3245" s="0"/>
      <c r="ACC3245" s="0"/>
      <c r="ACD3245" s="0"/>
      <c r="ACE3245" s="0"/>
      <c r="ACF3245" s="0"/>
      <c r="ACG3245" s="0"/>
      <c r="ACH3245" s="0"/>
      <c r="ACI3245" s="0"/>
      <c r="ACJ3245" s="0"/>
      <c r="ACK3245" s="0"/>
      <c r="ACL3245" s="0"/>
      <c r="ACM3245" s="0"/>
      <c r="ACN3245" s="0"/>
      <c r="ACO3245" s="0"/>
      <c r="ACP3245" s="0"/>
      <c r="ACQ3245" s="0"/>
      <c r="ACR3245" s="0"/>
      <c r="ACS3245" s="0"/>
      <c r="ACT3245" s="0"/>
      <c r="ACU3245" s="0"/>
      <c r="ACV3245" s="0"/>
      <c r="ACW3245" s="0"/>
      <c r="ACX3245" s="0"/>
      <c r="ACY3245" s="0"/>
      <c r="ACZ3245" s="0"/>
      <c r="ADA3245" s="0"/>
      <c r="ADB3245" s="0"/>
      <c r="ADC3245" s="0"/>
      <c r="ADD3245" s="0"/>
      <c r="ADE3245" s="0"/>
      <c r="ADF3245" s="0"/>
      <c r="ADG3245" s="0"/>
      <c r="ADH3245" s="0"/>
      <c r="ADI3245" s="0"/>
      <c r="ADJ3245" s="0"/>
      <c r="ADK3245" s="0"/>
      <c r="ADL3245" s="0"/>
      <c r="ADM3245" s="0"/>
      <c r="ADN3245" s="0"/>
      <c r="ADO3245" s="0"/>
      <c r="ADP3245" s="0"/>
      <c r="ADQ3245" s="0"/>
      <c r="ADR3245" s="0"/>
      <c r="ADS3245" s="0"/>
      <c r="ADT3245" s="0"/>
      <c r="ADU3245" s="0"/>
      <c r="ADV3245" s="0"/>
      <c r="ADW3245" s="0"/>
      <c r="ADX3245" s="0"/>
      <c r="ADY3245" s="0"/>
      <c r="ADZ3245" s="0"/>
      <c r="AEA3245" s="0"/>
      <c r="AEB3245" s="0"/>
      <c r="AEC3245" s="0"/>
      <c r="AED3245" s="0"/>
      <c r="AEE3245" s="0"/>
      <c r="AEF3245" s="0"/>
      <c r="AEG3245" s="0"/>
      <c r="AEH3245" s="0"/>
      <c r="AEI3245" s="0"/>
      <c r="AEJ3245" s="0"/>
      <c r="AEK3245" s="0"/>
      <c r="AEL3245" s="0"/>
      <c r="AEM3245" s="0"/>
      <c r="AEN3245" s="0"/>
      <c r="AEO3245" s="0"/>
      <c r="AEP3245" s="0"/>
      <c r="AEQ3245" s="0"/>
      <c r="AER3245" s="0"/>
      <c r="AES3245" s="0"/>
      <c r="AET3245" s="0"/>
      <c r="AEU3245" s="0"/>
      <c r="AEV3245" s="0"/>
      <c r="AEW3245" s="0"/>
      <c r="AEX3245" s="0"/>
      <c r="AEY3245" s="0"/>
      <c r="AEZ3245" s="0"/>
      <c r="AFA3245" s="0"/>
      <c r="AFB3245" s="0"/>
      <c r="AFC3245" s="0"/>
      <c r="AFD3245" s="0"/>
      <c r="AFE3245" s="0"/>
      <c r="AFF3245" s="0"/>
      <c r="AFG3245" s="0"/>
      <c r="AFH3245" s="0"/>
      <c r="AFI3245" s="0"/>
      <c r="AFJ3245" s="0"/>
      <c r="AFK3245" s="0"/>
      <c r="AFL3245" s="0"/>
      <c r="AFM3245" s="0"/>
      <c r="AFN3245" s="0"/>
      <c r="AFO3245" s="0"/>
      <c r="AFP3245" s="0"/>
      <c r="AFQ3245" s="0"/>
      <c r="AFR3245" s="0"/>
      <c r="AFS3245" s="0"/>
      <c r="AFT3245" s="0"/>
      <c r="AFU3245" s="0"/>
      <c r="AFV3245" s="0"/>
      <c r="AFW3245" s="0"/>
      <c r="AFX3245" s="0"/>
      <c r="AFY3245" s="0"/>
      <c r="AFZ3245" s="0"/>
      <c r="AGA3245" s="0"/>
      <c r="AGB3245" s="0"/>
      <c r="AGC3245" s="0"/>
      <c r="AGD3245" s="0"/>
      <c r="AGE3245" s="0"/>
      <c r="AGF3245" s="0"/>
      <c r="AGG3245" s="0"/>
      <c r="AGH3245" s="0"/>
      <c r="AGI3245" s="0"/>
      <c r="AGJ3245" s="0"/>
      <c r="AGK3245" s="0"/>
      <c r="AGL3245" s="0"/>
      <c r="AGM3245" s="0"/>
      <c r="AGN3245" s="0"/>
      <c r="AGO3245" s="0"/>
      <c r="AGP3245" s="0"/>
      <c r="AGQ3245" s="0"/>
      <c r="AGR3245" s="0"/>
      <c r="AGS3245" s="0"/>
      <c r="AGT3245" s="0"/>
      <c r="AGU3245" s="0"/>
      <c r="AGV3245" s="0"/>
      <c r="AGW3245" s="0"/>
      <c r="AGX3245" s="0"/>
      <c r="AGY3245" s="0"/>
      <c r="AGZ3245" s="0"/>
      <c r="AHA3245" s="0"/>
      <c r="AHB3245" s="0"/>
      <c r="AHC3245" s="0"/>
      <c r="AHD3245" s="0"/>
      <c r="AHE3245" s="0"/>
      <c r="AHF3245" s="0"/>
      <c r="AHG3245" s="0"/>
      <c r="AHH3245" s="0"/>
      <c r="AHI3245" s="0"/>
      <c r="AHJ3245" s="0"/>
      <c r="AHK3245" s="0"/>
      <c r="AHL3245" s="0"/>
      <c r="AHM3245" s="0"/>
      <c r="AHN3245" s="0"/>
      <c r="AHO3245" s="0"/>
      <c r="AHP3245" s="0"/>
      <c r="AHQ3245" s="0"/>
      <c r="AHR3245" s="0"/>
      <c r="AHS3245" s="0"/>
      <c r="AHT3245" s="0"/>
      <c r="AHU3245" s="0"/>
      <c r="AHV3245" s="0"/>
      <c r="AHW3245" s="0"/>
      <c r="AHX3245" s="0"/>
      <c r="AHY3245" s="0"/>
      <c r="AHZ3245" s="0"/>
      <c r="AIA3245" s="0"/>
      <c r="AIB3245" s="0"/>
      <c r="AIC3245" s="0"/>
      <c r="AID3245" s="0"/>
      <c r="AIE3245" s="0"/>
      <c r="AIF3245" s="0"/>
      <c r="AIG3245" s="0"/>
      <c r="AIH3245" s="0"/>
      <c r="AII3245" s="0"/>
      <c r="AIJ3245" s="0"/>
      <c r="AIK3245" s="0"/>
      <c r="AIL3245" s="0"/>
      <c r="AIM3245" s="0"/>
      <c r="AIN3245" s="0"/>
      <c r="AIO3245" s="0"/>
      <c r="AIP3245" s="0"/>
      <c r="AIQ3245" s="0"/>
      <c r="AIR3245" s="0"/>
      <c r="AIS3245" s="0"/>
      <c r="AIT3245" s="0"/>
      <c r="AIU3245" s="0"/>
      <c r="AIV3245" s="0"/>
      <c r="AIW3245" s="0"/>
      <c r="AIX3245" s="0"/>
      <c r="AIY3245" s="0"/>
      <c r="AIZ3245" s="0"/>
      <c r="AJA3245" s="0"/>
      <c r="AJB3245" s="0"/>
      <c r="AJC3245" s="0"/>
      <c r="AJD3245" s="0"/>
      <c r="AJE3245" s="0"/>
      <c r="AJF3245" s="0"/>
      <c r="AJG3245" s="0"/>
      <c r="AJH3245" s="0"/>
      <c r="AJI3245" s="0"/>
      <c r="AJJ3245" s="0"/>
      <c r="AJK3245" s="0"/>
      <c r="AJL3245" s="0"/>
      <c r="AJM3245" s="0"/>
      <c r="AJN3245" s="0"/>
      <c r="AJO3245" s="0"/>
      <c r="AJP3245" s="0"/>
      <c r="AJQ3245" s="0"/>
      <c r="AJR3245" s="0"/>
      <c r="AJS3245" s="0"/>
      <c r="AJT3245" s="0"/>
      <c r="AJU3245" s="0"/>
      <c r="AJV3245" s="0"/>
      <c r="AJW3245" s="0"/>
      <c r="AJX3245" s="0"/>
      <c r="AJY3245" s="0"/>
      <c r="AJZ3245" s="0"/>
      <c r="AKA3245" s="0"/>
      <c r="AKB3245" s="0"/>
      <c r="AKC3245" s="0"/>
      <c r="AKD3245" s="0"/>
      <c r="AKE3245" s="0"/>
      <c r="AKF3245" s="0"/>
      <c r="AKG3245" s="0"/>
      <c r="AKH3245" s="0"/>
      <c r="AKI3245" s="0"/>
      <c r="AKJ3245" s="0"/>
      <c r="AKK3245" s="0"/>
      <c r="AKL3245" s="0"/>
      <c r="AKM3245" s="0"/>
      <c r="AKN3245" s="0"/>
      <c r="AKO3245" s="0"/>
      <c r="AKP3245" s="0"/>
      <c r="AKQ3245" s="0"/>
      <c r="AKR3245" s="0"/>
      <c r="AKS3245" s="0"/>
      <c r="AKT3245" s="0"/>
      <c r="AKU3245" s="0"/>
      <c r="AKV3245" s="0"/>
      <c r="AKW3245" s="0"/>
      <c r="AKX3245" s="0"/>
      <c r="AKY3245" s="0"/>
      <c r="AKZ3245" s="0"/>
      <c r="ALA3245" s="0"/>
      <c r="ALB3245" s="0"/>
      <c r="ALC3245" s="0"/>
      <c r="ALD3245" s="0"/>
      <c r="ALE3245" s="0"/>
      <c r="ALF3245" s="0"/>
      <c r="ALG3245" s="0"/>
      <c r="ALH3245" s="0"/>
      <c r="ALI3245" s="0"/>
      <c r="ALJ3245" s="0"/>
      <c r="ALK3245" s="0"/>
      <c r="ALL3245" s="0"/>
      <c r="ALM3245" s="0"/>
      <c r="ALN3245" s="0"/>
      <c r="ALO3245" s="0"/>
      <c r="ALP3245" s="0"/>
      <c r="ALQ3245" s="0"/>
      <c r="ALR3245" s="0"/>
      <c r="ALS3245" s="0"/>
      <c r="ALT3245" s="0"/>
      <c r="ALU3245" s="0"/>
      <c r="ALV3245" s="0"/>
      <c r="ALW3245" s="0"/>
      <c r="ALX3245" s="0"/>
      <c r="ALY3245" s="0"/>
      <c r="ALZ3245" s="0"/>
      <c r="AMA3245" s="0"/>
      <c r="AMB3245" s="0"/>
      <c r="AMC3245" s="0"/>
      <c r="AMD3245" s="0"/>
      <c r="AME3245" s="0"/>
      <c r="AMF3245" s="0"/>
      <c r="AMG3245" s="0"/>
      <c r="AMH3245" s="0"/>
      <c r="AMI3245" s="0"/>
    </row>
    <row r="3246" customFormat="false" ht="12.75" hidden="false" customHeight="false" outlineLevel="0" collapsed="false">
      <c r="A3246" s="1" t="s">
        <v>57</v>
      </c>
      <c r="C3246" s="19" t="s">
        <v>3492</v>
      </c>
      <c r="D3246" s="19" t="s">
        <v>70</v>
      </c>
      <c r="E3246" s="20" t="n">
        <v>2.8</v>
      </c>
      <c r="F3246" s="21" t="n">
        <v>10.7</v>
      </c>
      <c r="G3246" s="24" t="s">
        <v>3437</v>
      </c>
      <c r="I3246" s="3"/>
      <c r="K3246" s="4"/>
      <c r="BM3246" s="0"/>
      <c r="BN3246" s="0"/>
      <c r="BO3246" s="0"/>
      <c r="BP3246" s="0"/>
      <c r="BQ3246" s="0"/>
      <c r="BR3246" s="0"/>
      <c r="BS3246" s="0"/>
      <c r="BT3246" s="0"/>
      <c r="BU3246" s="0"/>
      <c r="BV3246" s="0"/>
      <c r="BW3246" s="0"/>
      <c r="BX3246" s="0"/>
      <c r="BY3246" s="0"/>
      <c r="BZ3246" s="0"/>
      <c r="CA3246" s="0"/>
      <c r="CB3246" s="0"/>
      <c r="CC3246" s="0"/>
      <c r="CD3246" s="0"/>
      <c r="CE3246" s="0"/>
      <c r="CF3246" s="0"/>
      <c r="CG3246" s="0"/>
      <c r="CH3246" s="0"/>
      <c r="CI3246" s="0"/>
      <c r="CJ3246" s="0"/>
      <c r="CK3246" s="0"/>
      <c r="CL3246" s="0"/>
      <c r="CM3246" s="0"/>
      <c r="CN3246" s="0"/>
      <c r="CO3246" s="0"/>
      <c r="CP3246" s="0"/>
      <c r="CQ3246" s="0"/>
      <c r="CR3246" s="0"/>
      <c r="CS3246" s="0"/>
      <c r="CT3246" s="0"/>
      <c r="CU3246" s="0"/>
      <c r="CV3246" s="0"/>
      <c r="CW3246" s="0"/>
      <c r="CX3246" s="0"/>
      <c r="CY3246" s="0"/>
      <c r="CZ3246" s="0"/>
      <c r="DA3246" s="0"/>
      <c r="DB3246" s="0"/>
      <c r="DC3246" s="0"/>
      <c r="DD3246" s="0"/>
      <c r="DE3246" s="0"/>
      <c r="DF3246" s="0"/>
      <c r="DG3246" s="0"/>
      <c r="DH3246" s="0"/>
      <c r="DI3246" s="0"/>
      <c r="DJ3246" s="0"/>
      <c r="DK3246" s="0"/>
      <c r="DL3246" s="0"/>
      <c r="DM3246" s="0"/>
      <c r="DN3246" s="0"/>
      <c r="DO3246" s="0"/>
      <c r="DP3246" s="0"/>
      <c r="DQ3246" s="0"/>
      <c r="DR3246" s="0"/>
      <c r="DS3246" s="0"/>
      <c r="DT3246" s="0"/>
      <c r="DU3246" s="0"/>
      <c r="DV3246" s="0"/>
      <c r="DW3246" s="0"/>
      <c r="DX3246" s="0"/>
      <c r="DY3246" s="0"/>
      <c r="DZ3246" s="0"/>
      <c r="EA3246" s="0"/>
      <c r="EB3246" s="0"/>
      <c r="EC3246" s="0"/>
      <c r="ED3246" s="0"/>
      <c r="EE3246" s="0"/>
      <c r="EF3246" s="0"/>
      <c r="EG3246" s="0"/>
      <c r="EH3246" s="0"/>
      <c r="EI3246" s="0"/>
      <c r="EJ3246" s="0"/>
      <c r="EK3246" s="0"/>
      <c r="EL3246" s="0"/>
      <c r="EM3246" s="0"/>
      <c r="EN3246" s="0"/>
      <c r="EO3246" s="0"/>
      <c r="EP3246" s="0"/>
      <c r="EQ3246" s="0"/>
      <c r="ER3246" s="0"/>
      <c r="ES3246" s="0"/>
      <c r="ET3246" s="0"/>
      <c r="EU3246" s="0"/>
      <c r="EV3246" s="0"/>
      <c r="EW3246" s="0"/>
      <c r="EX3246" s="0"/>
      <c r="EY3246" s="0"/>
      <c r="EZ3246" s="0"/>
      <c r="FA3246" s="0"/>
      <c r="FB3246" s="0"/>
      <c r="FC3246" s="0"/>
      <c r="FD3246" s="0"/>
      <c r="FE3246" s="0"/>
      <c r="FF3246" s="0"/>
      <c r="FG3246" s="0"/>
      <c r="FH3246" s="0"/>
      <c r="FI3246" s="0"/>
      <c r="FJ3246" s="0"/>
      <c r="FK3246" s="0"/>
      <c r="FL3246" s="0"/>
      <c r="FM3246" s="0"/>
      <c r="FN3246" s="0"/>
      <c r="FO3246" s="0"/>
      <c r="FP3246" s="0"/>
      <c r="FQ3246" s="0"/>
      <c r="FR3246" s="0"/>
      <c r="FS3246" s="0"/>
      <c r="FT3246" s="0"/>
      <c r="FU3246" s="0"/>
      <c r="FV3246" s="0"/>
      <c r="FW3246" s="0"/>
      <c r="FX3246" s="0"/>
      <c r="FY3246" s="0"/>
      <c r="FZ3246" s="0"/>
      <c r="GA3246" s="0"/>
      <c r="GB3246" s="0"/>
      <c r="GC3246" s="0"/>
      <c r="GD3246" s="0"/>
      <c r="GE3246" s="0"/>
      <c r="GF3246" s="0"/>
      <c r="GG3246" s="0"/>
      <c r="GH3246" s="0"/>
      <c r="GI3246" s="0"/>
      <c r="GJ3246" s="0"/>
      <c r="GK3246" s="0"/>
      <c r="GL3246" s="0"/>
      <c r="GM3246" s="0"/>
      <c r="GN3246" s="0"/>
      <c r="GO3246" s="0"/>
      <c r="GP3246" s="0"/>
      <c r="GQ3246" s="0"/>
      <c r="GR3246" s="0"/>
      <c r="GS3246" s="0"/>
      <c r="GT3246" s="0"/>
      <c r="GU3246" s="0"/>
      <c r="GV3246" s="0"/>
      <c r="GW3246" s="0"/>
      <c r="GX3246" s="0"/>
      <c r="GY3246" s="0"/>
      <c r="GZ3246" s="0"/>
      <c r="HA3246" s="0"/>
      <c r="HB3246" s="0"/>
      <c r="HC3246" s="0"/>
      <c r="HD3246" s="0"/>
      <c r="HE3246" s="0"/>
      <c r="HF3246" s="0"/>
      <c r="HG3246" s="0"/>
      <c r="HH3246" s="0"/>
      <c r="HI3246" s="0"/>
      <c r="HJ3246" s="0"/>
      <c r="HK3246" s="0"/>
      <c r="HL3246" s="0"/>
      <c r="HM3246" s="0"/>
      <c r="HN3246" s="0"/>
      <c r="HO3246" s="0"/>
      <c r="HP3246" s="0"/>
      <c r="HQ3246" s="0"/>
      <c r="HR3246" s="0"/>
      <c r="HS3246" s="0"/>
      <c r="HT3246" s="0"/>
      <c r="HU3246" s="0"/>
      <c r="HV3246" s="0"/>
      <c r="HW3246" s="0"/>
      <c r="HX3246" s="0"/>
      <c r="HY3246" s="0"/>
      <c r="HZ3246" s="0"/>
      <c r="IA3246" s="0"/>
      <c r="IB3246" s="0"/>
      <c r="IC3246" s="0"/>
      <c r="ID3246" s="0"/>
      <c r="IE3246" s="0"/>
      <c r="IF3246" s="0"/>
      <c r="IG3246" s="0"/>
      <c r="IH3246" s="0"/>
      <c r="II3246" s="0"/>
      <c r="IJ3246" s="0"/>
      <c r="IK3246" s="0"/>
      <c r="IL3246" s="0"/>
      <c r="IM3246" s="0"/>
      <c r="IN3246" s="0"/>
      <c r="IO3246" s="0"/>
      <c r="IP3246" s="0"/>
      <c r="IQ3246" s="0"/>
      <c r="IR3246" s="0"/>
      <c r="IS3246" s="0"/>
      <c r="IT3246" s="0"/>
      <c r="IU3246" s="0"/>
      <c r="IV3246" s="0"/>
      <c r="IW3246" s="0"/>
      <c r="IX3246" s="0"/>
      <c r="IY3246" s="0"/>
      <c r="IZ3246" s="0"/>
      <c r="JA3246" s="0"/>
      <c r="JB3246" s="0"/>
      <c r="JC3246" s="0"/>
      <c r="JD3246" s="0"/>
      <c r="JE3246" s="0"/>
      <c r="JF3246" s="0"/>
      <c r="JG3246" s="0"/>
      <c r="JH3246" s="0"/>
      <c r="JI3246" s="0"/>
      <c r="JJ3246" s="0"/>
      <c r="JK3246" s="0"/>
      <c r="JL3246" s="0"/>
      <c r="JM3246" s="0"/>
      <c r="JN3246" s="0"/>
      <c r="JO3246" s="0"/>
      <c r="JP3246" s="0"/>
      <c r="JQ3246" s="0"/>
      <c r="JR3246" s="0"/>
      <c r="JS3246" s="0"/>
      <c r="JT3246" s="0"/>
      <c r="JU3246" s="0"/>
      <c r="JV3246" s="0"/>
      <c r="JW3246" s="0"/>
      <c r="JX3246" s="0"/>
      <c r="JY3246" s="0"/>
      <c r="JZ3246" s="0"/>
      <c r="KA3246" s="0"/>
      <c r="KB3246" s="0"/>
      <c r="KC3246" s="0"/>
      <c r="KD3246" s="0"/>
      <c r="KE3246" s="0"/>
      <c r="KF3246" s="0"/>
      <c r="KG3246" s="0"/>
      <c r="KH3246" s="0"/>
      <c r="KI3246" s="0"/>
      <c r="KJ3246" s="0"/>
      <c r="KK3246" s="0"/>
      <c r="KL3246" s="0"/>
      <c r="KM3246" s="0"/>
      <c r="KN3246" s="0"/>
      <c r="KO3246" s="0"/>
      <c r="KP3246" s="0"/>
      <c r="KQ3246" s="0"/>
      <c r="KR3246" s="0"/>
      <c r="KS3246" s="0"/>
      <c r="KT3246" s="0"/>
      <c r="KU3246" s="0"/>
      <c r="KV3246" s="0"/>
      <c r="KW3246" s="0"/>
      <c r="KX3246" s="0"/>
      <c r="KY3246" s="0"/>
      <c r="KZ3246" s="0"/>
      <c r="LA3246" s="0"/>
      <c r="LB3246" s="0"/>
      <c r="LC3246" s="0"/>
      <c r="LD3246" s="0"/>
      <c r="LE3246" s="0"/>
      <c r="LF3246" s="0"/>
      <c r="LG3246" s="0"/>
      <c r="LH3246" s="0"/>
      <c r="LI3246" s="0"/>
      <c r="LJ3246" s="0"/>
      <c r="LK3246" s="0"/>
      <c r="LL3246" s="0"/>
      <c r="LM3246" s="0"/>
      <c r="LN3246" s="0"/>
      <c r="LO3246" s="0"/>
      <c r="LP3246" s="0"/>
      <c r="LQ3246" s="0"/>
      <c r="LR3246" s="0"/>
      <c r="LS3246" s="0"/>
      <c r="LT3246" s="0"/>
      <c r="LU3246" s="0"/>
      <c r="LV3246" s="0"/>
      <c r="LW3246" s="0"/>
      <c r="LX3246" s="0"/>
      <c r="LY3246" s="0"/>
      <c r="LZ3246" s="0"/>
      <c r="MA3246" s="0"/>
      <c r="MB3246" s="0"/>
      <c r="MC3246" s="0"/>
      <c r="MD3246" s="0"/>
      <c r="ME3246" s="0"/>
      <c r="MF3246" s="0"/>
      <c r="MG3246" s="0"/>
      <c r="MH3246" s="0"/>
      <c r="MI3246" s="0"/>
      <c r="MJ3246" s="0"/>
      <c r="MK3246" s="0"/>
      <c r="ML3246" s="0"/>
      <c r="MM3246" s="0"/>
      <c r="MN3246" s="0"/>
      <c r="MO3246" s="0"/>
      <c r="MP3246" s="0"/>
      <c r="MQ3246" s="0"/>
      <c r="MR3246" s="0"/>
      <c r="MS3246" s="0"/>
      <c r="MT3246" s="0"/>
      <c r="MU3246" s="0"/>
      <c r="MV3246" s="0"/>
      <c r="MW3246" s="0"/>
      <c r="MX3246" s="0"/>
      <c r="MY3246" s="0"/>
      <c r="MZ3246" s="0"/>
      <c r="NA3246" s="0"/>
      <c r="NB3246" s="0"/>
      <c r="NC3246" s="0"/>
      <c r="ND3246" s="0"/>
      <c r="NE3246" s="0"/>
      <c r="NF3246" s="0"/>
      <c r="NG3246" s="0"/>
      <c r="NH3246" s="0"/>
      <c r="NI3246" s="0"/>
      <c r="NJ3246" s="0"/>
      <c r="NK3246" s="0"/>
      <c r="NL3246" s="0"/>
      <c r="NM3246" s="0"/>
      <c r="NN3246" s="0"/>
      <c r="NO3246" s="0"/>
      <c r="NP3246" s="0"/>
      <c r="NQ3246" s="0"/>
      <c r="NR3246" s="0"/>
      <c r="NS3246" s="0"/>
      <c r="NT3246" s="0"/>
      <c r="NU3246" s="0"/>
      <c r="NV3246" s="0"/>
      <c r="NW3246" s="0"/>
      <c r="NX3246" s="0"/>
      <c r="NY3246" s="0"/>
      <c r="NZ3246" s="0"/>
      <c r="OA3246" s="0"/>
      <c r="OB3246" s="0"/>
      <c r="OC3246" s="0"/>
      <c r="OD3246" s="0"/>
      <c r="OE3246" s="0"/>
      <c r="OF3246" s="0"/>
      <c r="OG3246" s="0"/>
      <c r="OH3246" s="0"/>
      <c r="OI3246" s="0"/>
      <c r="OJ3246" s="0"/>
      <c r="OK3246" s="0"/>
      <c r="OL3246" s="0"/>
      <c r="OM3246" s="0"/>
      <c r="ON3246" s="0"/>
      <c r="OO3246" s="0"/>
      <c r="OP3246" s="0"/>
      <c r="OQ3246" s="0"/>
      <c r="OR3246" s="0"/>
      <c r="OS3246" s="0"/>
      <c r="OT3246" s="0"/>
      <c r="OU3246" s="0"/>
      <c r="OV3246" s="0"/>
      <c r="OW3246" s="0"/>
      <c r="OX3246" s="0"/>
      <c r="OY3246" s="0"/>
      <c r="OZ3246" s="0"/>
      <c r="PA3246" s="0"/>
      <c r="PB3246" s="0"/>
      <c r="PC3246" s="0"/>
      <c r="PD3246" s="0"/>
      <c r="PE3246" s="0"/>
      <c r="PF3246" s="0"/>
      <c r="PG3246" s="0"/>
      <c r="PH3246" s="0"/>
      <c r="PI3246" s="0"/>
      <c r="PJ3246" s="0"/>
      <c r="PK3246" s="0"/>
      <c r="PL3246" s="0"/>
      <c r="PM3246" s="0"/>
      <c r="PN3246" s="0"/>
      <c r="PO3246" s="0"/>
      <c r="PP3246" s="0"/>
      <c r="PQ3246" s="0"/>
      <c r="PR3246" s="0"/>
      <c r="PS3246" s="0"/>
      <c r="PT3246" s="0"/>
      <c r="PU3246" s="0"/>
      <c r="PV3246" s="0"/>
      <c r="PW3246" s="0"/>
      <c r="PX3246" s="0"/>
      <c r="PY3246" s="0"/>
      <c r="PZ3246" s="0"/>
      <c r="QA3246" s="0"/>
      <c r="QB3246" s="0"/>
      <c r="QC3246" s="0"/>
      <c r="QD3246" s="0"/>
      <c r="QE3246" s="0"/>
      <c r="QF3246" s="0"/>
      <c r="QG3246" s="0"/>
      <c r="QH3246" s="0"/>
      <c r="QI3246" s="0"/>
      <c r="QJ3246" s="0"/>
      <c r="QK3246" s="0"/>
      <c r="QL3246" s="0"/>
      <c r="QM3246" s="0"/>
      <c r="QN3246" s="0"/>
      <c r="QO3246" s="0"/>
      <c r="QP3246" s="0"/>
      <c r="QQ3246" s="0"/>
      <c r="QR3246" s="0"/>
      <c r="QS3246" s="0"/>
      <c r="QT3246" s="0"/>
      <c r="QU3246" s="0"/>
      <c r="QV3246" s="0"/>
      <c r="QW3246" s="0"/>
      <c r="QX3246" s="0"/>
      <c r="QY3246" s="0"/>
      <c r="QZ3246" s="0"/>
      <c r="RA3246" s="0"/>
      <c r="RB3246" s="0"/>
      <c r="RC3246" s="0"/>
      <c r="RD3246" s="0"/>
      <c r="RE3246" s="0"/>
      <c r="RF3246" s="0"/>
      <c r="RG3246" s="0"/>
      <c r="RH3246" s="0"/>
      <c r="RI3246" s="0"/>
      <c r="RJ3246" s="0"/>
      <c r="RK3246" s="0"/>
      <c r="RL3246" s="0"/>
      <c r="RM3246" s="0"/>
      <c r="RN3246" s="0"/>
      <c r="RO3246" s="0"/>
      <c r="RP3246" s="0"/>
      <c r="RQ3246" s="0"/>
      <c r="RR3246" s="0"/>
      <c r="RS3246" s="0"/>
      <c r="RT3246" s="0"/>
      <c r="RU3246" s="0"/>
      <c r="RV3246" s="0"/>
      <c r="RW3246" s="0"/>
      <c r="RX3246" s="0"/>
      <c r="RY3246" s="0"/>
      <c r="RZ3246" s="0"/>
      <c r="SA3246" s="0"/>
      <c r="SB3246" s="0"/>
      <c r="SC3246" s="0"/>
      <c r="SD3246" s="0"/>
      <c r="SE3246" s="0"/>
      <c r="SF3246" s="0"/>
      <c r="SG3246" s="0"/>
      <c r="SH3246" s="0"/>
      <c r="SI3246" s="0"/>
      <c r="SJ3246" s="0"/>
      <c r="SK3246" s="0"/>
      <c r="SL3246" s="0"/>
      <c r="SM3246" s="0"/>
      <c r="SN3246" s="0"/>
      <c r="SO3246" s="0"/>
      <c r="SP3246" s="0"/>
      <c r="SQ3246" s="0"/>
      <c r="SR3246" s="0"/>
      <c r="SS3246" s="0"/>
      <c r="ST3246" s="0"/>
      <c r="SU3246" s="0"/>
      <c r="SV3246" s="0"/>
      <c r="SW3246" s="0"/>
      <c r="SX3246" s="0"/>
      <c r="SY3246" s="0"/>
      <c r="SZ3246" s="0"/>
      <c r="TA3246" s="0"/>
      <c r="TB3246" s="0"/>
      <c r="TC3246" s="0"/>
      <c r="TD3246" s="0"/>
      <c r="TE3246" s="0"/>
      <c r="TF3246" s="0"/>
      <c r="TG3246" s="0"/>
      <c r="TH3246" s="0"/>
      <c r="TI3246" s="0"/>
      <c r="TJ3246" s="0"/>
      <c r="TK3246" s="0"/>
      <c r="TL3246" s="0"/>
      <c r="TM3246" s="0"/>
      <c r="TN3246" s="0"/>
      <c r="TO3246" s="0"/>
      <c r="TP3246" s="0"/>
      <c r="TQ3246" s="0"/>
      <c r="TR3246" s="0"/>
      <c r="TS3246" s="0"/>
      <c r="TT3246" s="0"/>
      <c r="TU3246" s="0"/>
      <c r="TV3246" s="0"/>
      <c r="TW3246" s="0"/>
      <c r="TX3246" s="0"/>
      <c r="TY3246" s="0"/>
      <c r="TZ3246" s="0"/>
      <c r="UA3246" s="0"/>
      <c r="UB3246" s="0"/>
      <c r="UC3246" s="0"/>
      <c r="UD3246" s="0"/>
      <c r="UE3246" s="0"/>
      <c r="UF3246" s="0"/>
      <c r="UG3246" s="0"/>
      <c r="UH3246" s="0"/>
      <c r="UI3246" s="0"/>
      <c r="UJ3246" s="0"/>
      <c r="UK3246" s="0"/>
      <c r="UL3246" s="0"/>
      <c r="UM3246" s="0"/>
      <c r="UN3246" s="0"/>
      <c r="UO3246" s="0"/>
      <c r="UP3246" s="0"/>
      <c r="UQ3246" s="0"/>
      <c r="UR3246" s="0"/>
      <c r="US3246" s="0"/>
      <c r="UT3246" s="0"/>
      <c r="UU3246" s="0"/>
      <c r="UV3246" s="0"/>
      <c r="UW3246" s="0"/>
      <c r="UX3246" s="0"/>
      <c r="UY3246" s="0"/>
      <c r="UZ3246" s="0"/>
      <c r="VA3246" s="0"/>
      <c r="VB3246" s="0"/>
      <c r="VC3246" s="0"/>
      <c r="VD3246" s="0"/>
      <c r="VE3246" s="0"/>
      <c r="VF3246" s="0"/>
      <c r="VG3246" s="0"/>
      <c r="VH3246" s="0"/>
      <c r="VI3246" s="0"/>
      <c r="VJ3246" s="0"/>
      <c r="VK3246" s="0"/>
      <c r="VL3246" s="0"/>
      <c r="VM3246" s="0"/>
      <c r="VN3246" s="0"/>
      <c r="VO3246" s="0"/>
      <c r="VP3246" s="0"/>
      <c r="VQ3246" s="0"/>
      <c r="VR3246" s="0"/>
      <c r="VS3246" s="0"/>
      <c r="VT3246" s="0"/>
      <c r="VU3246" s="0"/>
      <c r="VV3246" s="0"/>
      <c r="VW3246" s="0"/>
      <c r="VX3246" s="0"/>
      <c r="VY3246" s="0"/>
      <c r="VZ3246" s="0"/>
      <c r="WA3246" s="0"/>
      <c r="WB3246" s="0"/>
      <c r="WC3246" s="0"/>
      <c r="WD3246" s="0"/>
      <c r="WE3246" s="0"/>
      <c r="WF3246" s="0"/>
      <c r="WG3246" s="0"/>
      <c r="WH3246" s="0"/>
      <c r="WI3246" s="0"/>
      <c r="WJ3246" s="0"/>
      <c r="WK3246" s="0"/>
      <c r="WL3246" s="0"/>
      <c r="WM3246" s="0"/>
      <c r="WN3246" s="0"/>
      <c r="WO3246" s="0"/>
      <c r="WP3246" s="0"/>
      <c r="WQ3246" s="0"/>
      <c r="WR3246" s="0"/>
      <c r="WS3246" s="0"/>
      <c r="WT3246" s="0"/>
      <c r="WU3246" s="0"/>
      <c r="WV3246" s="0"/>
      <c r="WW3246" s="0"/>
      <c r="WX3246" s="0"/>
      <c r="WY3246" s="0"/>
      <c r="WZ3246" s="0"/>
      <c r="XA3246" s="0"/>
      <c r="XB3246" s="0"/>
      <c r="XC3246" s="0"/>
      <c r="XD3246" s="0"/>
      <c r="XE3246" s="0"/>
      <c r="XF3246" s="0"/>
      <c r="XG3246" s="0"/>
      <c r="XH3246" s="0"/>
      <c r="XI3246" s="0"/>
      <c r="XJ3246" s="0"/>
      <c r="XK3246" s="0"/>
      <c r="XL3246" s="0"/>
      <c r="XM3246" s="0"/>
      <c r="XN3246" s="0"/>
      <c r="XO3246" s="0"/>
      <c r="XP3246" s="0"/>
      <c r="XQ3246" s="0"/>
      <c r="XR3246" s="0"/>
      <c r="XS3246" s="0"/>
      <c r="XT3246" s="0"/>
      <c r="XU3246" s="0"/>
      <c r="XV3246" s="0"/>
      <c r="XW3246" s="0"/>
      <c r="XX3246" s="0"/>
      <c r="XY3246" s="0"/>
      <c r="XZ3246" s="0"/>
      <c r="YA3246" s="0"/>
      <c r="YB3246" s="0"/>
      <c r="YC3246" s="0"/>
      <c r="YD3246" s="0"/>
      <c r="YE3246" s="0"/>
      <c r="YF3246" s="0"/>
      <c r="YG3246" s="0"/>
      <c r="YH3246" s="0"/>
      <c r="YI3246" s="0"/>
      <c r="YJ3246" s="0"/>
      <c r="YK3246" s="0"/>
      <c r="YL3246" s="0"/>
      <c r="YM3246" s="0"/>
      <c r="YN3246" s="0"/>
      <c r="YO3246" s="0"/>
      <c r="YP3246" s="0"/>
      <c r="YQ3246" s="0"/>
      <c r="YR3246" s="0"/>
      <c r="YS3246" s="0"/>
      <c r="YT3246" s="0"/>
      <c r="YU3246" s="0"/>
      <c r="YV3246" s="0"/>
      <c r="YW3246" s="0"/>
      <c r="YX3246" s="0"/>
      <c r="YY3246" s="0"/>
      <c r="YZ3246" s="0"/>
      <c r="ZA3246" s="0"/>
      <c r="ZB3246" s="0"/>
      <c r="ZC3246" s="0"/>
      <c r="ZD3246" s="0"/>
      <c r="ZE3246" s="0"/>
      <c r="ZF3246" s="0"/>
      <c r="ZG3246" s="0"/>
      <c r="ZH3246" s="0"/>
      <c r="ZI3246" s="0"/>
      <c r="ZJ3246" s="0"/>
      <c r="ZK3246" s="0"/>
      <c r="ZL3246" s="0"/>
      <c r="ZM3246" s="0"/>
      <c r="ZN3246" s="0"/>
      <c r="ZO3246" s="0"/>
      <c r="ZP3246" s="0"/>
      <c r="ZQ3246" s="0"/>
      <c r="ZR3246" s="0"/>
      <c r="ZS3246" s="0"/>
      <c r="ZT3246" s="0"/>
      <c r="ZU3246" s="0"/>
      <c r="ZV3246" s="0"/>
      <c r="ZW3246" s="0"/>
      <c r="ZX3246" s="0"/>
      <c r="ZY3246" s="0"/>
      <c r="ZZ3246" s="0"/>
      <c r="AAA3246" s="0"/>
      <c r="AAB3246" s="0"/>
      <c r="AAC3246" s="0"/>
      <c r="AAD3246" s="0"/>
      <c r="AAE3246" s="0"/>
      <c r="AAF3246" s="0"/>
      <c r="AAG3246" s="0"/>
      <c r="AAH3246" s="0"/>
      <c r="AAI3246" s="0"/>
      <c r="AAJ3246" s="0"/>
      <c r="AAK3246" s="0"/>
      <c r="AAL3246" s="0"/>
      <c r="AAM3246" s="0"/>
      <c r="AAN3246" s="0"/>
      <c r="AAO3246" s="0"/>
      <c r="AAP3246" s="0"/>
      <c r="AAQ3246" s="0"/>
      <c r="AAR3246" s="0"/>
      <c r="AAS3246" s="0"/>
      <c r="AAT3246" s="0"/>
      <c r="AAU3246" s="0"/>
      <c r="AAV3246" s="0"/>
      <c r="AAW3246" s="0"/>
      <c r="AAX3246" s="0"/>
      <c r="AAY3246" s="0"/>
      <c r="AAZ3246" s="0"/>
      <c r="ABA3246" s="0"/>
      <c r="ABB3246" s="0"/>
      <c r="ABC3246" s="0"/>
      <c r="ABD3246" s="0"/>
      <c r="ABE3246" s="0"/>
      <c r="ABF3246" s="0"/>
      <c r="ABG3246" s="0"/>
      <c r="ABH3246" s="0"/>
      <c r="ABI3246" s="0"/>
      <c r="ABJ3246" s="0"/>
      <c r="ABK3246" s="0"/>
      <c r="ABL3246" s="0"/>
      <c r="ABM3246" s="0"/>
      <c r="ABN3246" s="0"/>
      <c r="ABO3246" s="0"/>
      <c r="ABP3246" s="0"/>
      <c r="ABQ3246" s="0"/>
      <c r="ABR3246" s="0"/>
      <c r="ABS3246" s="0"/>
      <c r="ABT3246" s="0"/>
      <c r="ABU3246" s="0"/>
      <c r="ABV3246" s="0"/>
      <c r="ABW3246" s="0"/>
      <c r="ABX3246" s="0"/>
      <c r="ABY3246" s="0"/>
      <c r="ABZ3246" s="0"/>
      <c r="ACA3246" s="0"/>
      <c r="ACB3246" s="0"/>
      <c r="ACC3246" s="0"/>
      <c r="ACD3246" s="0"/>
      <c r="ACE3246" s="0"/>
      <c r="ACF3246" s="0"/>
      <c r="ACG3246" s="0"/>
      <c r="ACH3246" s="0"/>
      <c r="ACI3246" s="0"/>
      <c r="ACJ3246" s="0"/>
      <c r="ACK3246" s="0"/>
      <c r="ACL3246" s="0"/>
      <c r="ACM3246" s="0"/>
      <c r="ACN3246" s="0"/>
      <c r="ACO3246" s="0"/>
      <c r="ACP3246" s="0"/>
      <c r="ACQ3246" s="0"/>
      <c r="ACR3246" s="0"/>
      <c r="ACS3246" s="0"/>
      <c r="ACT3246" s="0"/>
      <c r="ACU3246" s="0"/>
      <c r="ACV3246" s="0"/>
      <c r="ACW3246" s="0"/>
      <c r="ACX3246" s="0"/>
      <c r="ACY3246" s="0"/>
      <c r="ACZ3246" s="0"/>
      <c r="ADA3246" s="0"/>
      <c r="ADB3246" s="0"/>
      <c r="ADC3246" s="0"/>
      <c r="ADD3246" s="0"/>
      <c r="ADE3246" s="0"/>
      <c r="ADF3246" s="0"/>
      <c r="ADG3246" s="0"/>
      <c r="ADH3246" s="0"/>
      <c r="ADI3246" s="0"/>
      <c r="ADJ3246" s="0"/>
      <c r="ADK3246" s="0"/>
      <c r="ADL3246" s="0"/>
      <c r="ADM3246" s="0"/>
      <c r="ADN3246" s="0"/>
      <c r="ADO3246" s="0"/>
      <c r="ADP3246" s="0"/>
      <c r="ADQ3246" s="0"/>
      <c r="ADR3246" s="0"/>
      <c r="ADS3246" s="0"/>
      <c r="ADT3246" s="0"/>
      <c r="ADU3246" s="0"/>
      <c r="ADV3246" s="0"/>
      <c r="ADW3246" s="0"/>
      <c r="ADX3246" s="0"/>
      <c r="ADY3246" s="0"/>
      <c r="ADZ3246" s="0"/>
      <c r="AEA3246" s="0"/>
      <c r="AEB3246" s="0"/>
      <c r="AEC3246" s="0"/>
      <c r="AED3246" s="0"/>
      <c r="AEE3246" s="0"/>
      <c r="AEF3246" s="0"/>
      <c r="AEG3246" s="0"/>
      <c r="AEH3246" s="0"/>
      <c r="AEI3246" s="0"/>
      <c r="AEJ3246" s="0"/>
      <c r="AEK3246" s="0"/>
      <c r="AEL3246" s="0"/>
      <c r="AEM3246" s="0"/>
      <c r="AEN3246" s="0"/>
      <c r="AEO3246" s="0"/>
      <c r="AEP3246" s="0"/>
      <c r="AEQ3246" s="0"/>
      <c r="AER3246" s="0"/>
      <c r="AES3246" s="0"/>
      <c r="AET3246" s="0"/>
      <c r="AEU3246" s="0"/>
      <c r="AEV3246" s="0"/>
      <c r="AEW3246" s="0"/>
      <c r="AEX3246" s="0"/>
      <c r="AEY3246" s="0"/>
      <c r="AEZ3246" s="0"/>
      <c r="AFA3246" s="0"/>
      <c r="AFB3246" s="0"/>
      <c r="AFC3246" s="0"/>
      <c r="AFD3246" s="0"/>
      <c r="AFE3246" s="0"/>
      <c r="AFF3246" s="0"/>
      <c r="AFG3246" s="0"/>
      <c r="AFH3246" s="0"/>
      <c r="AFI3246" s="0"/>
      <c r="AFJ3246" s="0"/>
      <c r="AFK3246" s="0"/>
      <c r="AFL3246" s="0"/>
      <c r="AFM3246" s="0"/>
      <c r="AFN3246" s="0"/>
      <c r="AFO3246" s="0"/>
      <c r="AFP3246" s="0"/>
      <c r="AFQ3246" s="0"/>
      <c r="AFR3246" s="0"/>
      <c r="AFS3246" s="0"/>
      <c r="AFT3246" s="0"/>
      <c r="AFU3246" s="0"/>
      <c r="AFV3246" s="0"/>
      <c r="AFW3246" s="0"/>
      <c r="AFX3246" s="0"/>
      <c r="AFY3246" s="0"/>
      <c r="AFZ3246" s="0"/>
      <c r="AGA3246" s="0"/>
      <c r="AGB3246" s="0"/>
      <c r="AGC3246" s="0"/>
      <c r="AGD3246" s="0"/>
      <c r="AGE3246" s="0"/>
      <c r="AGF3246" s="0"/>
      <c r="AGG3246" s="0"/>
      <c r="AGH3246" s="0"/>
      <c r="AGI3246" s="0"/>
      <c r="AGJ3246" s="0"/>
      <c r="AGK3246" s="0"/>
      <c r="AGL3246" s="0"/>
      <c r="AGM3246" s="0"/>
      <c r="AGN3246" s="0"/>
      <c r="AGO3246" s="0"/>
      <c r="AGP3246" s="0"/>
      <c r="AGQ3246" s="0"/>
      <c r="AGR3246" s="0"/>
      <c r="AGS3246" s="0"/>
      <c r="AGT3246" s="0"/>
      <c r="AGU3246" s="0"/>
      <c r="AGV3246" s="0"/>
      <c r="AGW3246" s="0"/>
      <c r="AGX3246" s="0"/>
      <c r="AGY3246" s="0"/>
      <c r="AGZ3246" s="0"/>
      <c r="AHA3246" s="0"/>
      <c r="AHB3246" s="0"/>
      <c r="AHC3246" s="0"/>
      <c r="AHD3246" s="0"/>
      <c r="AHE3246" s="0"/>
      <c r="AHF3246" s="0"/>
      <c r="AHG3246" s="0"/>
      <c r="AHH3246" s="0"/>
      <c r="AHI3246" s="0"/>
      <c r="AHJ3246" s="0"/>
      <c r="AHK3246" s="0"/>
      <c r="AHL3246" s="0"/>
      <c r="AHM3246" s="0"/>
      <c r="AHN3246" s="0"/>
      <c r="AHO3246" s="0"/>
      <c r="AHP3246" s="0"/>
      <c r="AHQ3246" s="0"/>
      <c r="AHR3246" s="0"/>
      <c r="AHS3246" s="0"/>
      <c r="AHT3246" s="0"/>
      <c r="AHU3246" s="0"/>
      <c r="AHV3246" s="0"/>
      <c r="AHW3246" s="0"/>
      <c r="AHX3246" s="0"/>
      <c r="AHY3246" s="0"/>
      <c r="AHZ3246" s="0"/>
      <c r="AIA3246" s="0"/>
      <c r="AIB3246" s="0"/>
      <c r="AIC3246" s="0"/>
      <c r="AID3246" s="0"/>
      <c r="AIE3246" s="0"/>
      <c r="AIF3246" s="0"/>
      <c r="AIG3246" s="0"/>
      <c r="AIH3246" s="0"/>
      <c r="AII3246" s="0"/>
      <c r="AIJ3246" s="0"/>
      <c r="AIK3246" s="0"/>
      <c r="AIL3246" s="0"/>
      <c r="AIM3246" s="0"/>
      <c r="AIN3246" s="0"/>
      <c r="AIO3246" s="0"/>
      <c r="AIP3246" s="0"/>
      <c r="AIQ3246" s="0"/>
      <c r="AIR3246" s="0"/>
      <c r="AIS3246" s="0"/>
      <c r="AIT3246" s="0"/>
      <c r="AIU3246" s="0"/>
      <c r="AIV3246" s="0"/>
      <c r="AIW3246" s="0"/>
      <c r="AIX3246" s="0"/>
      <c r="AIY3246" s="0"/>
      <c r="AIZ3246" s="0"/>
      <c r="AJA3246" s="0"/>
      <c r="AJB3246" s="0"/>
      <c r="AJC3246" s="0"/>
      <c r="AJD3246" s="0"/>
      <c r="AJE3246" s="0"/>
      <c r="AJF3246" s="0"/>
      <c r="AJG3246" s="0"/>
      <c r="AJH3246" s="0"/>
      <c r="AJI3246" s="0"/>
      <c r="AJJ3246" s="0"/>
      <c r="AJK3246" s="0"/>
      <c r="AJL3246" s="0"/>
      <c r="AJM3246" s="0"/>
      <c r="AJN3246" s="0"/>
      <c r="AJO3246" s="0"/>
      <c r="AJP3246" s="0"/>
      <c r="AJQ3246" s="0"/>
      <c r="AJR3246" s="0"/>
      <c r="AJS3246" s="0"/>
      <c r="AJT3246" s="0"/>
      <c r="AJU3246" s="0"/>
      <c r="AJV3246" s="0"/>
      <c r="AJW3246" s="0"/>
      <c r="AJX3246" s="0"/>
      <c r="AJY3246" s="0"/>
      <c r="AJZ3246" s="0"/>
      <c r="AKA3246" s="0"/>
      <c r="AKB3246" s="0"/>
      <c r="AKC3246" s="0"/>
      <c r="AKD3246" s="0"/>
      <c r="AKE3246" s="0"/>
      <c r="AKF3246" s="0"/>
      <c r="AKG3246" s="0"/>
      <c r="AKH3246" s="0"/>
      <c r="AKI3246" s="0"/>
      <c r="AKJ3246" s="0"/>
      <c r="AKK3246" s="0"/>
      <c r="AKL3246" s="0"/>
      <c r="AKM3246" s="0"/>
      <c r="AKN3246" s="0"/>
      <c r="AKO3246" s="0"/>
      <c r="AKP3246" s="0"/>
      <c r="AKQ3246" s="0"/>
      <c r="AKR3246" s="0"/>
      <c r="AKS3246" s="0"/>
      <c r="AKT3246" s="0"/>
      <c r="AKU3246" s="0"/>
      <c r="AKV3246" s="0"/>
      <c r="AKW3246" s="0"/>
      <c r="AKX3246" s="0"/>
      <c r="AKY3246" s="0"/>
      <c r="AKZ3246" s="0"/>
      <c r="ALA3246" s="0"/>
      <c r="ALB3246" s="0"/>
      <c r="ALC3246" s="0"/>
      <c r="ALD3246" s="0"/>
      <c r="ALE3246" s="0"/>
      <c r="ALF3246" s="0"/>
      <c r="ALG3246" s="0"/>
      <c r="ALH3246" s="0"/>
      <c r="ALI3246" s="0"/>
      <c r="ALJ3246" s="0"/>
      <c r="ALK3246" s="0"/>
      <c r="ALL3246" s="0"/>
      <c r="ALM3246" s="0"/>
      <c r="ALN3246" s="0"/>
      <c r="ALO3246" s="0"/>
      <c r="ALP3246" s="0"/>
      <c r="ALQ3246" s="0"/>
      <c r="ALR3246" s="0"/>
      <c r="ALS3246" s="0"/>
      <c r="ALT3246" s="0"/>
      <c r="ALU3246" s="0"/>
      <c r="ALV3246" s="0"/>
      <c r="ALW3246" s="0"/>
      <c r="ALX3246" s="0"/>
      <c r="ALY3246" s="0"/>
      <c r="ALZ3246" s="0"/>
      <c r="AMA3246" s="0"/>
      <c r="AMB3246" s="0"/>
      <c r="AMC3246" s="0"/>
      <c r="AMD3246" s="0"/>
      <c r="AME3246" s="0"/>
      <c r="AMF3246" s="0"/>
      <c r="AMG3246" s="0"/>
      <c r="AMH3246" s="0"/>
      <c r="AMI3246" s="0"/>
    </row>
    <row r="3247" customFormat="false" ht="12.75" hidden="false" customHeight="false" outlineLevel="0" collapsed="false">
      <c r="A3247" s="1" t="s">
        <v>57</v>
      </c>
      <c r="C3247" s="19" t="s">
        <v>3493</v>
      </c>
      <c r="D3247" s="19" t="s">
        <v>13</v>
      </c>
      <c r="E3247" s="20" t="n">
        <v>2.8</v>
      </c>
      <c r="F3247" s="21" t="n">
        <v>19.8</v>
      </c>
      <c r="G3247" s="24" t="s">
        <v>3437</v>
      </c>
      <c r="I3247" s="3"/>
      <c r="K3247" s="4"/>
      <c r="BM3247" s="0"/>
      <c r="BN3247" s="0"/>
      <c r="BO3247" s="0"/>
      <c r="BP3247" s="0"/>
      <c r="BQ3247" s="0"/>
      <c r="BR3247" s="0"/>
      <c r="BS3247" s="0"/>
      <c r="BT3247" s="0"/>
      <c r="BU3247" s="0"/>
      <c r="BV3247" s="0"/>
      <c r="BW3247" s="0"/>
      <c r="BX3247" s="0"/>
      <c r="BY3247" s="0"/>
      <c r="BZ3247" s="0"/>
      <c r="CA3247" s="0"/>
      <c r="CB3247" s="0"/>
      <c r="CC3247" s="0"/>
      <c r="CD3247" s="0"/>
      <c r="CE3247" s="0"/>
      <c r="CF3247" s="0"/>
      <c r="CG3247" s="0"/>
      <c r="CH3247" s="0"/>
      <c r="CI3247" s="0"/>
      <c r="CJ3247" s="0"/>
      <c r="CK3247" s="0"/>
      <c r="CL3247" s="0"/>
      <c r="CM3247" s="0"/>
      <c r="CN3247" s="0"/>
      <c r="CO3247" s="0"/>
      <c r="CP3247" s="0"/>
      <c r="CQ3247" s="0"/>
      <c r="CR3247" s="0"/>
      <c r="CS3247" s="0"/>
      <c r="CT3247" s="0"/>
      <c r="CU3247" s="0"/>
      <c r="CV3247" s="0"/>
      <c r="CW3247" s="0"/>
      <c r="CX3247" s="0"/>
      <c r="CY3247" s="0"/>
      <c r="CZ3247" s="0"/>
      <c r="DA3247" s="0"/>
      <c r="DB3247" s="0"/>
      <c r="DC3247" s="0"/>
      <c r="DD3247" s="0"/>
      <c r="DE3247" s="0"/>
      <c r="DF3247" s="0"/>
      <c r="DG3247" s="0"/>
      <c r="DH3247" s="0"/>
      <c r="DI3247" s="0"/>
      <c r="DJ3247" s="0"/>
      <c r="DK3247" s="0"/>
      <c r="DL3247" s="0"/>
      <c r="DM3247" s="0"/>
      <c r="DN3247" s="0"/>
      <c r="DO3247" s="0"/>
      <c r="DP3247" s="0"/>
      <c r="DQ3247" s="0"/>
      <c r="DR3247" s="0"/>
      <c r="DS3247" s="0"/>
      <c r="DT3247" s="0"/>
      <c r="DU3247" s="0"/>
      <c r="DV3247" s="0"/>
      <c r="DW3247" s="0"/>
      <c r="DX3247" s="0"/>
      <c r="DY3247" s="0"/>
      <c r="DZ3247" s="0"/>
      <c r="EA3247" s="0"/>
      <c r="EB3247" s="0"/>
      <c r="EC3247" s="0"/>
      <c r="ED3247" s="0"/>
      <c r="EE3247" s="0"/>
      <c r="EF3247" s="0"/>
      <c r="EG3247" s="0"/>
      <c r="EH3247" s="0"/>
      <c r="EI3247" s="0"/>
      <c r="EJ3247" s="0"/>
      <c r="EK3247" s="0"/>
      <c r="EL3247" s="0"/>
      <c r="EM3247" s="0"/>
      <c r="EN3247" s="0"/>
      <c r="EO3247" s="0"/>
      <c r="EP3247" s="0"/>
      <c r="EQ3247" s="0"/>
      <c r="ER3247" s="0"/>
      <c r="ES3247" s="0"/>
      <c r="ET3247" s="0"/>
      <c r="EU3247" s="0"/>
      <c r="EV3247" s="0"/>
      <c r="EW3247" s="0"/>
      <c r="EX3247" s="0"/>
      <c r="EY3247" s="0"/>
      <c r="EZ3247" s="0"/>
      <c r="FA3247" s="0"/>
      <c r="FB3247" s="0"/>
      <c r="FC3247" s="0"/>
      <c r="FD3247" s="0"/>
      <c r="FE3247" s="0"/>
      <c r="FF3247" s="0"/>
      <c r="FG3247" s="0"/>
      <c r="FH3247" s="0"/>
      <c r="FI3247" s="0"/>
      <c r="FJ3247" s="0"/>
      <c r="FK3247" s="0"/>
      <c r="FL3247" s="0"/>
      <c r="FM3247" s="0"/>
      <c r="FN3247" s="0"/>
      <c r="FO3247" s="0"/>
      <c r="FP3247" s="0"/>
      <c r="FQ3247" s="0"/>
      <c r="FR3247" s="0"/>
      <c r="FS3247" s="0"/>
      <c r="FT3247" s="0"/>
      <c r="FU3247" s="0"/>
      <c r="FV3247" s="0"/>
      <c r="FW3247" s="0"/>
      <c r="FX3247" s="0"/>
      <c r="FY3247" s="0"/>
      <c r="FZ3247" s="0"/>
      <c r="GA3247" s="0"/>
      <c r="GB3247" s="0"/>
      <c r="GC3247" s="0"/>
      <c r="GD3247" s="0"/>
      <c r="GE3247" s="0"/>
      <c r="GF3247" s="0"/>
      <c r="GG3247" s="0"/>
      <c r="GH3247" s="0"/>
      <c r="GI3247" s="0"/>
      <c r="GJ3247" s="0"/>
      <c r="GK3247" s="0"/>
      <c r="GL3247" s="0"/>
      <c r="GM3247" s="0"/>
      <c r="GN3247" s="0"/>
      <c r="GO3247" s="0"/>
      <c r="GP3247" s="0"/>
      <c r="GQ3247" s="0"/>
      <c r="GR3247" s="0"/>
      <c r="GS3247" s="0"/>
      <c r="GT3247" s="0"/>
      <c r="GU3247" s="0"/>
      <c r="GV3247" s="0"/>
      <c r="GW3247" s="0"/>
      <c r="GX3247" s="0"/>
      <c r="GY3247" s="0"/>
      <c r="GZ3247" s="0"/>
      <c r="HA3247" s="0"/>
      <c r="HB3247" s="0"/>
      <c r="HC3247" s="0"/>
      <c r="HD3247" s="0"/>
      <c r="HE3247" s="0"/>
      <c r="HF3247" s="0"/>
      <c r="HG3247" s="0"/>
      <c r="HH3247" s="0"/>
      <c r="HI3247" s="0"/>
      <c r="HJ3247" s="0"/>
      <c r="HK3247" s="0"/>
      <c r="HL3247" s="0"/>
      <c r="HM3247" s="0"/>
      <c r="HN3247" s="0"/>
      <c r="HO3247" s="0"/>
      <c r="HP3247" s="0"/>
      <c r="HQ3247" s="0"/>
      <c r="HR3247" s="0"/>
      <c r="HS3247" s="0"/>
      <c r="HT3247" s="0"/>
      <c r="HU3247" s="0"/>
      <c r="HV3247" s="0"/>
      <c r="HW3247" s="0"/>
      <c r="HX3247" s="0"/>
      <c r="HY3247" s="0"/>
      <c r="HZ3247" s="0"/>
      <c r="IA3247" s="0"/>
      <c r="IB3247" s="0"/>
      <c r="IC3247" s="0"/>
      <c r="ID3247" s="0"/>
      <c r="IE3247" s="0"/>
      <c r="IF3247" s="0"/>
      <c r="IG3247" s="0"/>
      <c r="IH3247" s="0"/>
      <c r="II3247" s="0"/>
      <c r="IJ3247" s="0"/>
      <c r="IK3247" s="0"/>
      <c r="IL3247" s="0"/>
      <c r="IM3247" s="0"/>
      <c r="IN3247" s="0"/>
      <c r="IO3247" s="0"/>
      <c r="IP3247" s="0"/>
      <c r="IQ3247" s="0"/>
      <c r="IR3247" s="0"/>
      <c r="IS3247" s="0"/>
      <c r="IT3247" s="0"/>
      <c r="IU3247" s="0"/>
      <c r="IV3247" s="0"/>
      <c r="IW3247" s="0"/>
      <c r="IX3247" s="0"/>
      <c r="IY3247" s="0"/>
      <c r="IZ3247" s="0"/>
      <c r="JA3247" s="0"/>
      <c r="JB3247" s="0"/>
      <c r="JC3247" s="0"/>
      <c r="JD3247" s="0"/>
      <c r="JE3247" s="0"/>
      <c r="JF3247" s="0"/>
      <c r="JG3247" s="0"/>
      <c r="JH3247" s="0"/>
      <c r="JI3247" s="0"/>
      <c r="JJ3247" s="0"/>
      <c r="JK3247" s="0"/>
      <c r="JL3247" s="0"/>
      <c r="JM3247" s="0"/>
      <c r="JN3247" s="0"/>
      <c r="JO3247" s="0"/>
      <c r="JP3247" s="0"/>
      <c r="JQ3247" s="0"/>
      <c r="JR3247" s="0"/>
      <c r="JS3247" s="0"/>
      <c r="JT3247" s="0"/>
      <c r="JU3247" s="0"/>
      <c r="JV3247" s="0"/>
      <c r="JW3247" s="0"/>
      <c r="JX3247" s="0"/>
      <c r="JY3247" s="0"/>
      <c r="JZ3247" s="0"/>
      <c r="KA3247" s="0"/>
      <c r="KB3247" s="0"/>
      <c r="KC3247" s="0"/>
      <c r="KD3247" s="0"/>
      <c r="KE3247" s="0"/>
      <c r="KF3247" s="0"/>
      <c r="KG3247" s="0"/>
      <c r="KH3247" s="0"/>
      <c r="KI3247" s="0"/>
      <c r="KJ3247" s="0"/>
      <c r="KK3247" s="0"/>
      <c r="KL3247" s="0"/>
      <c r="KM3247" s="0"/>
      <c r="KN3247" s="0"/>
      <c r="KO3247" s="0"/>
      <c r="KP3247" s="0"/>
      <c r="KQ3247" s="0"/>
      <c r="KR3247" s="0"/>
      <c r="KS3247" s="0"/>
      <c r="KT3247" s="0"/>
      <c r="KU3247" s="0"/>
      <c r="KV3247" s="0"/>
      <c r="KW3247" s="0"/>
      <c r="KX3247" s="0"/>
      <c r="KY3247" s="0"/>
      <c r="KZ3247" s="0"/>
      <c r="LA3247" s="0"/>
      <c r="LB3247" s="0"/>
      <c r="LC3247" s="0"/>
      <c r="LD3247" s="0"/>
      <c r="LE3247" s="0"/>
      <c r="LF3247" s="0"/>
      <c r="LG3247" s="0"/>
      <c r="LH3247" s="0"/>
      <c r="LI3247" s="0"/>
      <c r="LJ3247" s="0"/>
      <c r="LK3247" s="0"/>
      <c r="LL3247" s="0"/>
      <c r="LM3247" s="0"/>
      <c r="LN3247" s="0"/>
      <c r="LO3247" s="0"/>
      <c r="LP3247" s="0"/>
      <c r="LQ3247" s="0"/>
      <c r="LR3247" s="0"/>
      <c r="LS3247" s="0"/>
      <c r="LT3247" s="0"/>
      <c r="LU3247" s="0"/>
      <c r="LV3247" s="0"/>
      <c r="LW3247" s="0"/>
      <c r="LX3247" s="0"/>
      <c r="LY3247" s="0"/>
      <c r="LZ3247" s="0"/>
      <c r="MA3247" s="0"/>
      <c r="MB3247" s="0"/>
      <c r="MC3247" s="0"/>
      <c r="MD3247" s="0"/>
      <c r="ME3247" s="0"/>
      <c r="MF3247" s="0"/>
      <c r="MG3247" s="0"/>
      <c r="MH3247" s="0"/>
      <c r="MI3247" s="0"/>
      <c r="MJ3247" s="0"/>
      <c r="MK3247" s="0"/>
      <c r="ML3247" s="0"/>
      <c r="MM3247" s="0"/>
      <c r="MN3247" s="0"/>
      <c r="MO3247" s="0"/>
      <c r="MP3247" s="0"/>
      <c r="MQ3247" s="0"/>
      <c r="MR3247" s="0"/>
      <c r="MS3247" s="0"/>
      <c r="MT3247" s="0"/>
      <c r="MU3247" s="0"/>
      <c r="MV3247" s="0"/>
      <c r="MW3247" s="0"/>
      <c r="MX3247" s="0"/>
      <c r="MY3247" s="0"/>
      <c r="MZ3247" s="0"/>
      <c r="NA3247" s="0"/>
      <c r="NB3247" s="0"/>
      <c r="NC3247" s="0"/>
      <c r="ND3247" s="0"/>
      <c r="NE3247" s="0"/>
      <c r="NF3247" s="0"/>
      <c r="NG3247" s="0"/>
      <c r="NH3247" s="0"/>
      <c r="NI3247" s="0"/>
      <c r="NJ3247" s="0"/>
      <c r="NK3247" s="0"/>
      <c r="NL3247" s="0"/>
      <c r="NM3247" s="0"/>
      <c r="NN3247" s="0"/>
      <c r="NO3247" s="0"/>
      <c r="NP3247" s="0"/>
      <c r="NQ3247" s="0"/>
      <c r="NR3247" s="0"/>
      <c r="NS3247" s="0"/>
      <c r="NT3247" s="0"/>
      <c r="NU3247" s="0"/>
      <c r="NV3247" s="0"/>
      <c r="NW3247" s="0"/>
      <c r="NX3247" s="0"/>
      <c r="NY3247" s="0"/>
      <c r="NZ3247" s="0"/>
      <c r="OA3247" s="0"/>
      <c r="OB3247" s="0"/>
      <c r="OC3247" s="0"/>
      <c r="OD3247" s="0"/>
      <c r="OE3247" s="0"/>
      <c r="OF3247" s="0"/>
      <c r="OG3247" s="0"/>
      <c r="OH3247" s="0"/>
      <c r="OI3247" s="0"/>
      <c r="OJ3247" s="0"/>
      <c r="OK3247" s="0"/>
      <c r="OL3247" s="0"/>
      <c r="OM3247" s="0"/>
      <c r="ON3247" s="0"/>
      <c r="OO3247" s="0"/>
      <c r="OP3247" s="0"/>
      <c r="OQ3247" s="0"/>
      <c r="OR3247" s="0"/>
      <c r="OS3247" s="0"/>
      <c r="OT3247" s="0"/>
      <c r="OU3247" s="0"/>
      <c r="OV3247" s="0"/>
      <c r="OW3247" s="0"/>
      <c r="OX3247" s="0"/>
      <c r="OY3247" s="0"/>
      <c r="OZ3247" s="0"/>
      <c r="PA3247" s="0"/>
      <c r="PB3247" s="0"/>
      <c r="PC3247" s="0"/>
      <c r="PD3247" s="0"/>
      <c r="PE3247" s="0"/>
      <c r="PF3247" s="0"/>
      <c r="PG3247" s="0"/>
      <c r="PH3247" s="0"/>
      <c r="PI3247" s="0"/>
      <c r="PJ3247" s="0"/>
      <c r="PK3247" s="0"/>
      <c r="PL3247" s="0"/>
      <c r="PM3247" s="0"/>
      <c r="PN3247" s="0"/>
      <c r="PO3247" s="0"/>
      <c r="PP3247" s="0"/>
      <c r="PQ3247" s="0"/>
      <c r="PR3247" s="0"/>
      <c r="PS3247" s="0"/>
      <c r="PT3247" s="0"/>
      <c r="PU3247" s="0"/>
      <c r="PV3247" s="0"/>
      <c r="PW3247" s="0"/>
      <c r="PX3247" s="0"/>
      <c r="PY3247" s="0"/>
      <c r="PZ3247" s="0"/>
      <c r="QA3247" s="0"/>
      <c r="QB3247" s="0"/>
      <c r="QC3247" s="0"/>
      <c r="QD3247" s="0"/>
      <c r="QE3247" s="0"/>
      <c r="QF3247" s="0"/>
      <c r="QG3247" s="0"/>
      <c r="QH3247" s="0"/>
      <c r="QI3247" s="0"/>
      <c r="QJ3247" s="0"/>
      <c r="QK3247" s="0"/>
      <c r="QL3247" s="0"/>
      <c r="QM3247" s="0"/>
      <c r="QN3247" s="0"/>
      <c r="QO3247" s="0"/>
      <c r="QP3247" s="0"/>
      <c r="QQ3247" s="0"/>
      <c r="QR3247" s="0"/>
      <c r="QS3247" s="0"/>
      <c r="QT3247" s="0"/>
      <c r="QU3247" s="0"/>
      <c r="QV3247" s="0"/>
      <c r="QW3247" s="0"/>
      <c r="QX3247" s="0"/>
      <c r="QY3247" s="0"/>
      <c r="QZ3247" s="0"/>
      <c r="RA3247" s="0"/>
      <c r="RB3247" s="0"/>
      <c r="RC3247" s="0"/>
      <c r="RD3247" s="0"/>
      <c r="RE3247" s="0"/>
      <c r="RF3247" s="0"/>
      <c r="RG3247" s="0"/>
      <c r="RH3247" s="0"/>
      <c r="RI3247" s="0"/>
      <c r="RJ3247" s="0"/>
      <c r="RK3247" s="0"/>
      <c r="RL3247" s="0"/>
      <c r="RM3247" s="0"/>
      <c r="RN3247" s="0"/>
      <c r="RO3247" s="0"/>
      <c r="RP3247" s="0"/>
      <c r="RQ3247" s="0"/>
      <c r="RR3247" s="0"/>
      <c r="RS3247" s="0"/>
      <c r="RT3247" s="0"/>
      <c r="RU3247" s="0"/>
      <c r="RV3247" s="0"/>
      <c r="RW3247" s="0"/>
      <c r="RX3247" s="0"/>
      <c r="RY3247" s="0"/>
      <c r="RZ3247" s="0"/>
      <c r="SA3247" s="0"/>
      <c r="SB3247" s="0"/>
      <c r="SC3247" s="0"/>
      <c r="SD3247" s="0"/>
      <c r="SE3247" s="0"/>
      <c r="SF3247" s="0"/>
      <c r="SG3247" s="0"/>
      <c r="SH3247" s="0"/>
      <c r="SI3247" s="0"/>
      <c r="SJ3247" s="0"/>
      <c r="SK3247" s="0"/>
      <c r="SL3247" s="0"/>
      <c r="SM3247" s="0"/>
      <c r="SN3247" s="0"/>
      <c r="SO3247" s="0"/>
      <c r="SP3247" s="0"/>
      <c r="SQ3247" s="0"/>
      <c r="SR3247" s="0"/>
      <c r="SS3247" s="0"/>
      <c r="ST3247" s="0"/>
      <c r="SU3247" s="0"/>
      <c r="SV3247" s="0"/>
      <c r="SW3247" s="0"/>
      <c r="SX3247" s="0"/>
      <c r="SY3247" s="0"/>
      <c r="SZ3247" s="0"/>
      <c r="TA3247" s="0"/>
      <c r="TB3247" s="0"/>
      <c r="TC3247" s="0"/>
      <c r="TD3247" s="0"/>
      <c r="TE3247" s="0"/>
      <c r="TF3247" s="0"/>
      <c r="TG3247" s="0"/>
      <c r="TH3247" s="0"/>
      <c r="TI3247" s="0"/>
      <c r="TJ3247" s="0"/>
      <c r="TK3247" s="0"/>
      <c r="TL3247" s="0"/>
      <c r="TM3247" s="0"/>
      <c r="TN3247" s="0"/>
      <c r="TO3247" s="0"/>
      <c r="TP3247" s="0"/>
      <c r="TQ3247" s="0"/>
      <c r="TR3247" s="0"/>
      <c r="TS3247" s="0"/>
      <c r="TT3247" s="0"/>
      <c r="TU3247" s="0"/>
      <c r="TV3247" s="0"/>
      <c r="TW3247" s="0"/>
      <c r="TX3247" s="0"/>
      <c r="TY3247" s="0"/>
      <c r="TZ3247" s="0"/>
      <c r="UA3247" s="0"/>
      <c r="UB3247" s="0"/>
      <c r="UC3247" s="0"/>
      <c r="UD3247" s="0"/>
      <c r="UE3247" s="0"/>
      <c r="UF3247" s="0"/>
      <c r="UG3247" s="0"/>
      <c r="UH3247" s="0"/>
      <c r="UI3247" s="0"/>
      <c r="UJ3247" s="0"/>
      <c r="UK3247" s="0"/>
      <c r="UL3247" s="0"/>
      <c r="UM3247" s="0"/>
      <c r="UN3247" s="0"/>
      <c r="UO3247" s="0"/>
      <c r="UP3247" s="0"/>
      <c r="UQ3247" s="0"/>
      <c r="UR3247" s="0"/>
      <c r="US3247" s="0"/>
      <c r="UT3247" s="0"/>
      <c r="UU3247" s="0"/>
      <c r="UV3247" s="0"/>
      <c r="UW3247" s="0"/>
      <c r="UX3247" s="0"/>
      <c r="UY3247" s="0"/>
      <c r="UZ3247" s="0"/>
      <c r="VA3247" s="0"/>
      <c r="VB3247" s="0"/>
      <c r="VC3247" s="0"/>
      <c r="VD3247" s="0"/>
      <c r="VE3247" s="0"/>
      <c r="VF3247" s="0"/>
      <c r="VG3247" s="0"/>
      <c r="VH3247" s="0"/>
      <c r="VI3247" s="0"/>
      <c r="VJ3247" s="0"/>
      <c r="VK3247" s="0"/>
      <c r="VL3247" s="0"/>
      <c r="VM3247" s="0"/>
      <c r="VN3247" s="0"/>
      <c r="VO3247" s="0"/>
      <c r="VP3247" s="0"/>
      <c r="VQ3247" s="0"/>
      <c r="VR3247" s="0"/>
      <c r="VS3247" s="0"/>
      <c r="VT3247" s="0"/>
      <c r="VU3247" s="0"/>
      <c r="VV3247" s="0"/>
      <c r="VW3247" s="0"/>
      <c r="VX3247" s="0"/>
      <c r="VY3247" s="0"/>
      <c r="VZ3247" s="0"/>
      <c r="WA3247" s="0"/>
      <c r="WB3247" s="0"/>
      <c r="WC3247" s="0"/>
      <c r="WD3247" s="0"/>
      <c r="WE3247" s="0"/>
      <c r="WF3247" s="0"/>
      <c r="WG3247" s="0"/>
      <c r="WH3247" s="0"/>
      <c r="WI3247" s="0"/>
      <c r="WJ3247" s="0"/>
      <c r="WK3247" s="0"/>
      <c r="WL3247" s="0"/>
      <c r="WM3247" s="0"/>
      <c r="WN3247" s="0"/>
      <c r="WO3247" s="0"/>
      <c r="WP3247" s="0"/>
      <c r="WQ3247" s="0"/>
      <c r="WR3247" s="0"/>
      <c r="WS3247" s="0"/>
      <c r="WT3247" s="0"/>
      <c r="WU3247" s="0"/>
      <c r="WV3247" s="0"/>
      <c r="WW3247" s="0"/>
      <c r="WX3247" s="0"/>
      <c r="WY3247" s="0"/>
      <c r="WZ3247" s="0"/>
      <c r="XA3247" s="0"/>
      <c r="XB3247" s="0"/>
      <c r="XC3247" s="0"/>
      <c r="XD3247" s="0"/>
      <c r="XE3247" s="0"/>
      <c r="XF3247" s="0"/>
      <c r="XG3247" s="0"/>
      <c r="XH3247" s="0"/>
      <c r="XI3247" s="0"/>
      <c r="XJ3247" s="0"/>
      <c r="XK3247" s="0"/>
      <c r="XL3247" s="0"/>
      <c r="XM3247" s="0"/>
      <c r="XN3247" s="0"/>
      <c r="XO3247" s="0"/>
      <c r="XP3247" s="0"/>
      <c r="XQ3247" s="0"/>
      <c r="XR3247" s="0"/>
      <c r="XS3247" s="0"/>
      <c r="XT3247" s="0"/>
      <c r="XU3247" s="0"/>
      <c r="XV3247" s="0"/>
      <c r="XW3247" s="0"/>
      <c r="XX3247" s="0"/>
      <c r="XY3247" s="0"/>
      <c r="XZ3247" s="0"/>
      <c r="YA3247" s="0"/>
      <c r="YB3247" s="0"/>
      <c r="YC3247" s="0"/>
      <c r="YD3247" s="0"/>
      <c r="YE3247" s="0"/>
      <c r="YF3247" s="0"/>
      <c r="YG3247" s="0"/>
      <c r="YH3247" s="0"/>
      <c r="YI3247" s="0"/>
      <c r="YJ3247" s="0"/>
      <c r="YK3247" s="0"/>
      <c r="YL3247" s="0"/>
      <c r="YM3247" s="0"/>
      <c r="YN3247" s="0"/>
      <c r="YO3247" s="0"/>
      <c r="YP3247" s="0"/>
      <c r="YQ3247" s="0"/>
      <c r="YR3247" s="0"/>
      <c r="YS3247" s="0"/>
      <c r="YT3247" s="0"/>
      <c r="YU3247" s="0"/>
      <c r="YV3247" s="0"/>
      <c r="YW3247" s="0"/>
      <c r="YX3247" s="0"/>
      <c r="YY3247" s="0"/>
      <c r="YZ3247" s="0"/>
      <c r="ZA3247" s="0"/>
      <c r="ZB3247" s="0"/>
      <c r="ZC3247" s="0"/>
      <c r="ZD3247" s="0"/>
      <c r="ZE3247" s="0"/>
      <c r="ZF3247" s="0"/>
      <c r="ZG3247" s="0"/>
      <c r="ZH3247" s="0"/>
      <c r="ZI3247" s="0"/>
      <c r="ZJ3247" s="0"/>
      <c r="ZK3247" s="0"/>
      <c r="ZL3247" s="0"/>
      <c r="ZM3247" s="0"/>
      <c r="ZN3247" s="0"/>
      <c r="ZO3247" s="0"/>
      <c r="ZP3247" s="0"/>
      <c r="ZQ3247" s="0"/>
      <c r="ZR3247" s="0"/>
      <c r="ZS3247" s="0"/>
      <c r="ZT3247" s="0"/>
      <c r="ZU3247" s="0"/>
      <c r="ZV3247" s="0"/>
      <c r="ZW3247" s="0"/>
      <c r="ZX3247" s="0"/>
      <c r="ZY3247" s="0"/>
      <c r="ZZ3247" s="0"/>
      <c r="AAA3247" s="0"/>
      <c r="AAB3247" s="0"/>
      <c r="AAC3247" s="0"/>
      <c r="AAD3247" s="0"/>
      <c r="AAE3247" s="0"/>
      <c r="AAF3247" s="0"/>
      <c r="AAG3247" s="0"/>
      <c r="AAH3247" s="0"/>
      <c r="AAI3247" s="0"/>
      <c r="AAJ3247" s="0"/>
      <c r="AAK3247" s="0"/>
      <c r="AAL3247" s="0"/>
      <c r="AAM3247" s="0"/>
      <c r="AAN3247" s="0"/>
      <c r="AAO3247" s="0"/>
      <c r="AAP3247" s="0"/>
      <c r="AAQ3247" s="0"/>
      <c r="AAR3247" s="0"/>
      <c r="AAS3247" s="0"/>
      <c r="AAT3247" s="0"/>
      <c r="AAU3247" s="0"/>
      <c r="AAV3247" s="0"/>
      <c r="AAW3247" s="0"/>
      <c r="AAX3247" s="0"/>
      <c r="AAY3247" s="0"/>
      <c r="AAZ3247" s="0"/>
      <c r="ABA3247" s="0"/>
      <c r="ABB3247" s="0"/>
      <c r="ABC3247" s="0"/>
      <c r="ABD3247" s="0"/>
      <c r="ABE3247" s="0"/>
      <c r="ABF3247" s="0"/>
      <c r="ABG3247" s="0"/>
      <c r="ABH3247" s="0"/>
      <c r="ABI3247" s="0"/>
      <c r="ABJ3247" s="0"/>
      <c r="ABK3247" s="0"/>
      <c r="ABL3247" s="0"/>
      <c r="ABM3247" s="0"/>
      <c r="ABN3247" s="0"/>
      <c r="ABO3247" s="0"/>
      <c r="ABP3247" s="0"/>
      <c r="ABQ3247" s="0"/>
      <c r="ABR3247" s="0"/>
      <c r="ABS3247" s="0"/>
      <c r="ABT3247" s="0"/>
      <c r="ABU3247" s="0"/>
      <c r="ABV3247" s="0"/>
      <c r="ABW3247" s="0"/>
      <c r="ABX3247" s="0"/>
      <c r="ABY3247" s="0"/>
      <c r="ABZ3247" s="0"/>
      <c r="ACA3247" s="0"/>
      <c r="ACB3247" s="0"/>
      <c r="ACC3247" s="0"/>
      <c r="ACD3247" s="0"/>
      <c r="ACE3247" s="0"/>
      <c r="ACF3247" s="0"/>
      <c r="ACG3247" s="0"/>
      <c r="ACH3247" s="0"/>
      <c r="ACI3247" s="0"/>
      <c r="ACJ3247" s="0"/>
      <c r="ACK3247" s="0"/>
      <c r="ACL3247" s="0"/>
      <c r="ACM3247" s="0"/>
      <c r="ACN3247" s="0"/>
      <c r="ACO3247" s="0"/>
      <c r="ACP3247" s="0"/>
      <c r="ACQ3247" s="0"/>
      <c r="ACR3247" s="0"/>
      <c r="ACS3247" s="0"/>
      <c r="ACT3247" s="0"/>
      <c r="ACU3247" s="0"/>
      <c r="ACV3247" s="0"/>
      <c r="ACW3247" s="0"/>
      <c r="ACX3247" s="0"/>
      <c r="ACY3247" s="0"/>
      <c r="ACZ3247" s="0"/>
      <c r="ADA3247" s="0"/>
      <c r="ADB3247" s="0"/>
      <c r="ADC3247" s="0"/>
      <c r="ADD3247" s="0"/>
      <c r="ADE3247" s="0"/>
      <c r="ADF3247" s="0"/>
      <c r="ADG3247" s="0"/>
      <c r="ADH3247" s="0"/>
      <c r="ADI3247" s="0"/>
      <c r="ADJ3247" s="0"/>
      <c r="ADK3247" s="0"/>
      <c r="ADL3247" s="0"/>
      <c r="ADM3247" s="0"/>
      <c r="ADN3247" s="0"/>
      <c r="ADO3247" s="0"/>
      <c r="ADP3247" s="0"/>
      <c r="ADQ3247" s="0"/>
      <c r="ADR3247" s="0"/>
      <c r="ADS3247" s="0"/>
      <c r="ADT3247" s="0"/>
      <c r="ADU3247" s="0"/>
      <c r="ADV3247" s="0"/>
      <c r="ADW3247" s="0"/>
      <c r="ADX3247" s="0"/>
      <c r="ADY3247" s="0"/>
      <c r="ADZ3247" s="0"/>
      <c r="AEA3247" s="0"/>
      <c r="AEB3247" s="0"/>
      <c r="AEC3247" s="0"/>
      <c r="AED3247" s="0"/>
      <c r="AEE3247" s="0"/>
      <c r="AEF3247" s="0"/>
      <c r="AEG3247" s="0"/>
      <c r="AEH3247" s="0"/>
      <c r="AEI3247" s="0"/>
      <c r="AEJ3247" s="0"/>
      <c r="AEK3247" s="0"/>
      <c r="AEL3247" s="0"/>
      <c r="AEM3247" s="0"/>
      <c r="AEN3247" s="0"/>
      <c r="AEO3247" s="0"/>
      <c r="AEP3247" s="0"/>
      <c r="AEQ3247" s="0"/>
      <c r="AER3247" s="0"/>
      <c r="AES3247" s="0"/>
      <c r="AET3247" s="0"/>
      <c r="AEU3247" s="0"/>
      <c r="AEV3247" s="0"/>
      <c r="AEW3247" s="0"/>
      <c r="AEX3247" s="0"/>
      <c r="AEY3247" s="0"/>
      <c r="AEZ3247" s="0"/>
      <c r="AFA3247" s="0"/>
      <c r="AFB3247" s="0"/>
      <c r="AFC3247" s="0"/>
      <c r="AFD3247" s="0"/>
      <c r="AFE3247" s="0"/>
      <c r="AFF3247" s="0"/>
      <c r="AFG3247" s="0"/>
      <c r="AFH3247" s="0"/>
      <c r="AFI3247" s="0"/>
      <c r="AFJ3247" s="0"/>
      <c r="AFK3247" s="0"/>
      <c r="AFL3247" s="0"/>
      <c r="AFM3247" s="0"/>
      <c r="AFN3247" s="0"/>
      <c r="AFO3247" s="0"/>
      <c r="AFP3247" s="0"/>
      <c r="AFQ3247" s="0"/>
      <c r="AFR3247" s="0"/>
      <c r="AFS3247" s="0"/>
      <c r="AFT3247" s="0"/>
      <c r="AFU3247" s="0"/>
      <c r="AFV3247" s="0"/>
      <c r="AFW3247" s="0"/>
      <c r="AFX3247" s="0"/>
      <c r="AFY3247" s="0"/>
      <c r="AFZ3247" s="0"/>
      <c r="AGA3247" s="0"/>
      <c r="AGB3247" s="0"/>
      <c r="AGC3247" s="0"/>
      <c r="AGD3247" s="0"/>
      <c r="AGE3247" s="0"/>
      <c r="AGF3247" s="0"/>
      <c r="AGG3247" s="0"/>
      <c r="AGH3247" s="0"/>
      <c r="AGI3247" s="0"/>
      <c r="AGJ3247" s="0"/>
      <c r="AGK3247" s="0"/>
      <c r="AGL3247" s="0"/>
      <c r="AGM3247" s="0"/>
      <c r="AGN3247" s="0"/>
      <c r="AGO3247" s="0"/>
      <c r="AGP3247" s="0"/>
      <c r="AGQ3247" s="0"/>
      <c r="AGR3247" s="0"/>
      <c r="AGS3247" s="0"/>
      <c r="AGT3247" s="0"/>
      <c r="AGU3247" s="0"/>
      <c r="AGV3247" s="0"/>
      <c r="AGW3247" s="0"/>
      <c r="AGX3247" s="0"/>
      <c r="AGY3247" s="0"/>
      <c r="AGZ3247" s="0"/>
      <c r="AHA3247" s="0"/>
      <c r="AHB3247" s="0"/>
      <c r="AHC3247" s="0"/>
      <c r="AHD3247" s="0"/>
      <c r="AHE3247" s="0"/>
      <c r="AHF3247" s="0"/>
      <c r="AHG3247" s="0"/>
      <c r="AHH3247" s="0"/>
      <c r="AHI3247" s="0"/>
      <c r="AHJ3247" s="0"/>
      <c r="AHK3247" s="0"/>
      <c r="AHL3247" s="0"/>
      <c r="AHM3247" s="0"/>
      <c r="AHN3247" s="0"/>
      <c r="AHO3247" s="0"/>
      <c r="AHP3247" s="0"/>
      <c r="AHQ3247" s="0"/>
      <c r="AHR3247" s="0"/>
      <c r="AHS3247" s="0"/>
      <c r="AHT3247" s="0"/>
      <c r="AHU3247" s="0"/>
      <c r="AHV3247" s="0"/>
      <c r="AHW3247" s="0"/>
      <c r="AHX3247" s="0"/>
      <c r="AHY3247" s="0"/>
      <c r="AHZ3247" s="0"/>
      <c r="AIA3247" s="0"/>
      <c r="AIB3247" s="0"/>
      <c r="AIC3247" s="0"/>
      <c r="AID3247" s="0"/>
      <c r="AIE3247" s="0"/>
      <c r="AIF3247" s="0"/>
      <c r="AIG3247" s="0"/>
      <c r="AIH3247" s="0"/>
      <c r="AII3247" s="0"/>
      <c r="AIJ3247" s="0"/>
      <c r="AIK3247" s="0"/>
      <c r="AIL3247" s="0"/>
      <c r="AIM3247" s="0"/>
      <c r="AIN3247" s="0"/>
      <c r="AIO3247" s="0"/>
      <c r="AIP3247" s="0"/>
      <c r="AIQ3247" s="0"/>
      <c r="AIR3247" s="0"/>
      <c r="AIS3247" s="0"/>
      <c r="AIT3247" s="0"/>
      <c r="AIU3247" s="0"/>
      <c r="AIV3247" s="0"/>
      <c r="AIW3247" s="0"/>
      <c r="AIX3247" s="0"/>
      <c r="AIY3247" s="0"/>
      <c r="AIZ3247" s="0"/>
      <c r="AJA3247" s="0"/>
      <c r="AJB3247" s="0"/>
      <c r="AJC3247" s="0"/>
      <c r="AJD3247" s="0"/>
      <c r="AJE3247" s="0"/>
      <c r="AJF3247" s="0"/>
      <c r="AJG3247" s="0"/>
      <c r="AJH3247" s="0"/>
      <c r="AJI3247" s="0"/>
      <c r="AJJ3247" s="0"/>
      <c r="AJK3247" s="0"/>
      <c r="AJL3247" s="0"/>
      <c r="AJM3247" s="0"/>
      <c r="AJN3247" s="0"/>
      <c r="AJO3247" s="0"/>
      <c r="AJP3247" s="0"/>
      <c r="AJQ3247" s="0"/>
      <c r="AJR3247" s="0"/>
      <c r="AJS3247" s="0"/>
      <c r="AJT3247" s="0"/>
      <c r="AJU3247" s="0"/>
      <c r="AJV3247" s="0"/>
      <c r="AJW3247" s="0"/>
      <c r="AJX3247" s="0"/>
      <c r="AJY3247" s="0"/>
      <c r="AJZ3247" s="0"/>
      <c r="AKA3247" s="0"/>
      <c r="AKB3247" s="0"/>
      <c r="AKC3247" s="0"/>
      <c r="AKD3247" s="0"/>
      <c r="AKE3247" s="0"/>
      <c r="AKF3247" s="0"/>
      <c r="AKG3247" s="0"/>
      <c r="AKH3247" s="0"/>
      <c r="AKI3247" s="0"/>
      <c r="AKJ3247" s="0"/>
      <c r="AKK3247" s="0"/>
      <c r="AKL3247" s="0"/>
      <c r="AKM3247" s="0"/>
      <c r="AKN3247" s="0"/>
      <c r="AKO3247" s="0"/>
      <c r="AKP3247" s="0"/>
      <c r="AKQ3247" s="0"/>
      <c r="AKR3247" s="0"/>
      <c r="AKS3247" s="0"/>
      <c r="AKT3247" s="0"/>
      <c r="AKU3247" s="0"/>
      <c r="AKV3247" s="0"/>
      <c r="AKW3247" s="0"/>
      <c r="AKX3247" s="0"/>
      <c r="AKY3247" s="0"/>
      <c r="AKZ3247" s="0"/>
      <c r="ALA3247" s="0"/>
      <c r="ALB3247" s="0"/>
      <c r="ALC3247" s="0"/>
      <c r="ALD3247" s="0"/>
      <c r="ALE3247" s="0"/>
      <c r="ALF3247" s="0"/>
      <c r="ALG3247" s="0"/>
      <c r="ALH3247" s="0"/>
      <c r="ALI3247" s="0"/>
      <c r="ALJ3247" s="0"/>
      <c r="ALK3247" s="0"/>
      <c r="ALL3247" s="0"/>
      <c r="ALM3247" s="0"/>
      <c r="ALN3247" s="0"/>
      <c r="ALO3247" s="0"/>
      <c r="ALP3247" s="0"/>
      <c r="ALQ3247" s="0"/>
      <c r="ALR3247" s="0"/>
      <c r="ALS3247" s="0"/>
      <c r="ALT3247" s="0"/>
      <c r="ALU3247" s="0"/>
      <c r="ALV3247" s="0"/>
      <c r="ALW3247" s="0"/>
      <c r="ALX3247" s="0"/>
      <c r="ALY3247" s="0"/>
      <c r="ALZ3247" s="0"/>
      <c r="AMA3247" s="0"/>
      <c r="AMB3247" s="0"/>
      <c r="AMC3247" s="0"/>
      <c r="AMD3247" s="0"/>
      <c r="AME3247" s="0"/>
      <c r="AMF3247" s="0"/>
      <c r="AMG3247" s="0"/>
      <c r="AMH3247" s="0"/>
      <c r="AMI3247" s="0"/>
    </row>
    <row r="3248" customFormat="false" ht="12.75" hidden="false" customHeight="false" outlineLevel="0" collapsed="false">
      <c r="A3248" s="1" t="s">
        <v>57</v>
      </c>
      <c r="C3248" s="19" t="s">
        <v>3494</v>
      </c>
      <c r="D3248" s="19" t="s">
        <v>16</v>
      </c>
      <c r="E3248" s="20" t="n">
        <v>2.8</v>
      </c>
      <c r="F3248" s="21" t="n">
        <v>12</v>
      </c>
      <c r="G3248" s="24" t="s">
        <v>3437</v>
      </c>
      <c r="I3248" s="3"/>
      <c r="K3248" s="4"/>
      <c r="BM3248" s="0"/>
      <c r="BN3248" s="0"/>
      <c r="BO3248" s="0"/>
      <c r="BP3248" s="0"/>
      <c r="BQ3248" s="0"/>
      <c r="BR3248" s="0"/>
      <c r="BS3248" s="0"/>
      <c r="BT3248" s="0"/>
      <c r="BU3248" s="0"/>
      <c r="BV3248" s="0"/>
      <c r="BW3248" s="0"/>
      <c r="BX3248" s="0"/>
      <c r="BY3248" s="0"/>
      <c r="BZ3248" s="0"/>
      <c r="CA3248" s="0"/>
      <c r="CB3248" s="0"/>
      <c r="CC3248" s="0"/>
      <c r="CD3248" s="0"/>
      <c r="CE3248" s="0"/>
      <c r="CF3248" s="0"/>
      <c r="CG3248" s="0"/>
      <c r="CH3248" s="0"/>
      <c r="CI3248" s="0"/>
      <c r="CJ3248" s="0"/>
      <c r="CK3248" s="0"/>
      <c r="CL3248" s="0"/>
      <c r="CM3248" s="0"/>
      <c r="CN3248" s="0"/>
      <c r="CO3248" s="0"/>
      <c r="CP3248" s="0"/>
      <c r="CQ3248" s="0"/>
      <c r="CR3248" s="0"/>
      <c r="CS3248" s="0"/>
      <c r="CT3248" s="0"/>
      <c r="CU3248" s="0"/>
      <c r="CV3248" s="0"/>
      <c r="CW3248" s="0"/>
      <c r="CX3248" s="0"/>
      <c r="CY3248" s="0"/>
      <c r="CZ3248" s="0"/>
      <c r="DA3248" s="0"/>
      <c r="DB3248" s="0"/>
      <c r="DC3248" s="0"/>
      <c r="DD3248" s="0"/>
      <c r="DE3248" s="0"/>
      <c r="DF3248" s="0"/>
      <c r="DG3248" s="0"/>
      <c r="DH3248" s="0"/>
      <c r="DI3248" s="0"/>
      <c r="DJ3248" s="0"/>
      <c r="DK3248" s="0"/>
      <c r="DL3248" s="0"/>
      <c r="DM3248" s="0"/>
      <c r="DN3248" s="0"/>
      <c r="DO3248" s="0"/>
      <c r="DP3248" s="0"/>
      <c r="DQ3248" s="0"/>
      <c r="DR3248" s="0"/>
      <c r="DS3248" s="0"/>
      <c r="DT3248" s="0"/>
      <c r="DU3248" s="0"/>
      <c r="DV3248" s="0"/>
      <c r="DW3248" s="0"/>
      <c r="DX3248" s="0"/>
      <c r="DY3248" s="0"/>
      <c r="DZ3248" s="0"/>
      <c r="EA3248" s="0"/>
      <c r="EB3248" s="0"/>
      <c r="EC3248" s="0"/>
      <c r="ED3248" s="0"/>
      <c r="EE3248" s="0"/>
      <c r="EF3248" s="0"/>
      <c r="EG3248" s="0"/>
      <c r="EH3248" s="0"/>
      <c r="EI3248" s="0"/>
      <c r="EJ3248" s="0"/>
      <c r="EK3248" s="0"/>
      <c r="EL3248" s="0"/>
      <c r="EM3248" s="0"/>
      <c r="EN3248" s="0"/>
      <c r="EO3248" s="0"/>
      <c r="EP3248" s="0"/>
      <c r="EQ3248" s="0"/>
      <c r="ER3248" s="0"/>
      <c r="ES3248" s="0"/>
      <c r="ET3248" s="0"/>
      <c r="EU3248" s="0"/>
      <c r="EV3248" s="0"/>
      <c r="EW3248" s="0"/>
      <c r="EX3248" s="0"/>
      <c r="EY3248" s="0"/>
      <c r="EZ3248" s="0"/>
      <c r="FA3248" s="0"/>
      <c r="FB3248" s="0"/>
      <c r="FC3248" s="0"/>
      <c r="FD3248" s="0"/>
      <c r="FE3248" s="0"/>
      <c r="FF3248" s="0"/>
      <c r="FG3248" s="0"/>
      <c r="FH3248" s="0"/>
      <c r="FI3248" s="0"/>
      <c r="FJ3248" s="0"/>
      <c r="FK3248" s="0"/>
      <c r="FL3248" s="0"/>
      <c r="FM3248" s="0"/>
      <c r="FN3248" s="0"/>
      <c r="FO3248" s="0"/>
      <c r="FP3248" s="0"/>
      <c r="FQ3248" s="0"/>
      <c r="FR3248" s="0"/>
      <c r="FS3248" s="0"/>
      <c r="FT3248" s="0"/>
      <c r="FU3248" s="0"/>
      <c r="FV3248" s="0"/>
      <c r="FW3248" s="0"/>
      <c r="FX3248" s="0"/>
      <c r="FY3248" s="0"/>
      <c r="FZ3248" s="0"/>
      <c r="GA3248" s="0"/>
      <c r="GB3248" s="0"/>
      <c r="GC3248" s="0"/>
      <c r="GD3248" s="0"/>
      <c r="GE3248" s="0"/>
      <c r="GF3248" s="0"/>
      <c r="GG3248" s="0"/>
      <c r="GH3248" s="0"/>
      <c r="GI3248" s="0"/>
      <c r="GJ3248" s="0"/>
      <c r="GK3248" s="0"/>
      <c r="GL3248" s="0"/>
      <c r="GM3248" s="0"/>
      <c r="GN3248" s="0"/>
      <c r="GO3248" s="0"/>
      <c r="GP3248" s="0"/>
      <c r="GQ3248" s="0"/>
      <c r="GR3248" s="0"/>
      <c r="GS3248" s="0"/>
      <c r="GT3248" s="0"/>
      <c r="GU3248" s="0"/>
      <c r="GV3248" s="0"/>
      <c r="GW3248" s="0"/>
      <c r="GX3248" s="0"/>
      <c r="GY3248" s="0"/>
      <c r="GZ3248" s="0"/>
      <c r="HA3248" s="0"/>
      <c r="HB3248" s="0"/>
      <c r="HC3248" s="0"/>
      <c r="HD3248" s="0"/>
      <c r="HE3248" s="0"/>
      <c r="HF3248" s="0"/>
      <c r="HG3248" s="0"/>
      <c r="HH3248" s="0"/>
      <c r="HI3248" s="0"/>
      <c r="HJ3248" s="0"/>
      <c r="HK3248" s="0"/>
      <c r="HL3248" s="0"/>
      <c r="HM3248" s="0"/>
      <c r="HN3248" s="0"/>
      <c r="HO3248" s="0"/>
      <c r="HP3248" s="0"/>
      <c r="HQ3248" s="0"/>
      <c r="HR3248" s="0"/>
      <c r="HS3248" s="0"/>
      <c r="HT3248" s="0"/>
      <c r="HU3248" s="0"/>
      <c r="HV3248" s="0"/>
      <c r="HW3248" s="0"/>
      <c r="HX3248" s="0"/>
      <c r="HY3248" s="0"/>
      <c r="HZ3248" s="0"/>
      <c r="IA3248" s="0"/>
      <c r="IB3248" s="0"/>
      <c r="IC3248" s="0"/>
      <c r="ID3248" s="0"/>
      <c r="IE3248" s="0"/>
      <c r="IF3248" s="0"/>
      <c r="IG3248" s="0"/>
      <c r="IH3248" s="0"/>
      <c r="II3248" s="0"/>
      <c r="IJ3248" s="0"/>
      <c r="IK3248" s="0"/>
      <c r="IL3248" s="0"/>
      <c r="IM3248" s="0"/>
      <c r="IN3248" s="0"/>
      <c r="IO3248" s="0"/>
      <c r="IP3248" s="0"/>
      <c r="IQ3248" s="0"/>
      <c r="IR3248" s="0"/>
      <c r="IS3248" s="0"/>
      <c r="IT3248" s="0"/>
      <c r="IU3248" s="0"/>
      <c r="IV3248" s="0"/>
      <c r="IW3248" s="0"/>
      <c r="IX3248" s="0"/>
      <c r="IY3248" s="0"/>
      <c r="IZ3248" s="0"/>
      <c r="JA3248" s="0"/>
      <c r="JB3248" s="0"/>
      <c r="JC3248" s="0"/>
      <c r="JD3248" s="0"/>
      <c r="JE3248" s="0"/>
      <c r="JF3248" s="0"/>
      <c r="JG3248" s="0"/>
      <c r="JH3248" s="0"/>
      <c r="JI3248" s="0"/>
      <c r="JJ3248" s="0"/>
      <c r="JK3248" s="0"/>
      <c r="JL3248" s="0"/>
      <c r="JM3248" s="0"/>
      <c r="JN3248" s="0"/>
      <c r="JO3248" s="0"/>
      <c r="JP3248" s="0"/>
      <c r="JQ3248" s="0"/>
      <c r="JR3248" s="0"/>
      <c r="JS3248" s="0"/>
      <c r="JT3248" s="0"/>
      <c r="JU3248" s="0"/>
      <c r="JV3248" s="0"/>
      <c r="JW3248" s="0"/>
      <c r="JX3248" s="0"/>
      <c r="JY3248" s="0"/>
      <c r="JZ3248" s="0"/>
      <c r="KA3248" s="0"/>
      <c r="KB3248" s="0"/>
      <c r="KC3248" s="0"/>
      <c r="KD3248" s="0"/>
      <c r="KE3248" s="0"/>
      <c r="KF3248" s="0"/>
      <c r="KG3248" s="0"/>
      <c r="KH3248" s="0"/>
      <c r="KI3248" s="0"/>
      <c r="KJ3248" s="0"/>
      <c r="KK3248" s="0"/>
      <c r="KL3248" s="0"/>
      <c r="KM3248" s="0"/>
      <c r="KN3248" s="0"/>
      <c r="KO3248" s="0"/>
      <c r="KP3248" s="0"/>
      <c r="KQ3248" s="0"/>
      <c r="KR3248" s="0"/>
      <c r="KS3248" s="0"/>
      <c r="KT3248" s="0"/>
      <c r="KU3248" s="0"/>
      <c r="KV3248" s="0"/>
      <c r="KW3248" s="0"/>
      <c r="KX3248" s="0"/>
      <c r="KY3248" s="0"/>
      <c r="KZ3248" s="0"/>
      <c r="LA3248" s="0"/>
      <c r="LB3248" s="0"/>
      <c r="LC3248" s="0"/>
      <c r="LD3248" s="0"/>
      <c r="LE3248" s="0"/>
      <c r="LF3248" s="0"/>
      <c r="LG3248" s="0"/>
      <c r="LH3248" s="0"/>
      <c r="LI3248" s="0"/>
      <c r="LJ3248" s="0"/>
      <c r="LK3248" s="0"/>
      <c r="LL3248" s="0"/>
      <c r="LM3248" s="0"/>
      <c r="LN3248" s="0"/>
      <c r="LO3248" s="0"/>
      <c r="LP3248" s="0"/>
      <c r="LQ3248" s="0"/>
      <c r="LR3248" s="0"/>
      <c r="LS3248" s="0"/>
      <c r="LT3248" s="0"/>
      <c r="LU3248" s="0"/>
      <c r="LV3248" s="0"/>
      <c r="LW3248" s="0"/>
      <c r="LX3248" s="0"/>
      <c r="LY3248" s="0"/>
      <c r="LZ3248" s="0"/>
      <c r="MA3248" s="0"/>
      <c r="MB3248" s="0"/>
      <c r="MC3248" s="0"/>
      <c r="MD3248" s="0"/>
      <c r="ME3248" s="0"/>
      <c r="MF3248" s="0"/>
      <c r="MG3248" s="0"/>
      <c r="MH3248" s="0"/>
      <c r="MI3248" s="0"/>
      <c r="MJ3248" s="0"/>
      <c r="MK3248" s="0"/>
      <c r="ML3248" s="0"/>
      <c r="MM3248" s="0"/>
      <c r="MN3248" s="0"/>
      <c r="MO3248" s="0"/>
      <c r="MP3248" s="0"/>
      <c r="MQ3248" s="0"/>
      <c r="MR3248" s="0"/>
      <c r="MS3248" s="0"/>
      <c r="MT3248" s="0"/>
      <c r="MU3248" s="0"/>
      <c r="MV3248" s="0"/>
      <c r="MW3248" s="0"/>
      <c r="MX3248" s="0"/>
      <c r="MY3248" s="0"/>
      <c r="MZ3248" s="0"/>
      <c r="NA3248" s="0"/>
      <c r="NB3248" s="0"/>
      <c r="NC3248" s="0"/>
      <c r="ND3248" s="0"/>
      <c r="NE3248" s="0"/>
      <c r="NF3248" s="0"/>
      <c r="NG3248" s="0"/>
      <c r="NH3248" s="0"/>
      <c r="NI3248" s="0"/>
      <c r="NJ3248" s="0"/>
      <c r="NK3248" s="0"/>
      <c r="NL3248" s="0"/>
      <c r="NM3248" s="0"/>
      <c r="NN3248" s="0"/>
      <c r="NO3248" s="0"/>
      <c r="NP3248" s="0"/>
      <c r="NQ3248" s="0"/>
      <c r="NR3248" s="0"/>
      <c r="NS3248" s="0"/>
      <c r="NT3248" s="0"/>
      <c r="NU3248" s="0"/>
      <c r="NV3248" s="0"/>
      <c r="NW3248" s="0"/>
      <c r="NX3248" s="0"/>
      <c r="NY3248" s="0"/>
      <c r="NZ3248" s="0"/>
      <c r="OA3248" s="0"/>
      <c r="OB3248" s="0"/>
      <c r="OC3248" s="0"/>
      <c r="OD3248" s="0"/>
      <c r="OE3248" s="0"/>
      <c r="OF3248" s="0"/>
      <c r="OG3248" s="0"/>
      <c r="OH3248" s="0"/>
      <c r="OI3248" s="0"/>
      <c r="OJ3248" s="0"/>
      <c r="OK3248" s="0"/>
      <c r="OL3248" s="0"/>
      <c r="OM3248" s="0"/>
      <c r="ON3248" s="0"/>
      <c r="OO3248" s="0"/>
      <c r="OP3248" s="0"/>
      <c r="OQ3248" s="0"/>
      <c r="OR3248" s="0"/>
      <c r="OS3248" s="0"/>
      <c r="OT3248" s="0"/>
      <c r="OU3248" s="0"/>
      <c r="OV3248" s="0"/>
      <c r="OW3248" s="0"/>
      <c r="OX3248" s="0"/>
      <c r="OY3248" s="0"/>
      <c r="OZ3248" s="0"/>
      <c r="PA3248" s="0"/>
      <c r="PB3248" s="0"/>
      <c r="PC3248" s="0"/>
      <c r="PD3248" s="0"/>
      <c r="PE3248" s="0"/>
      <c r="PF3248" s="0"/>
      <c r="PG3248" s="0"/>
      <c r="PH3248" s="0"/>
      <c r="PI3248" s="0"/>
      <c r="PJ3248" s="0"/>
      <c r="PK3248" s="0"/>
      <c r="PL3248" s="0"/>
      <c r="PM3248" s="0"/>
      <c r="PN3248" s="0"/>
      <c r="PO3248" s="0"/>
      <c r="PP3248" s="0"/>
      <c r="PQ3248" s="0"/>
      <c r="PR3248" s="0"/>
      <c r="PS3248" s="0"/>
      <c r="PT3248" s="0"/>
      <c r="PU3248" s="0"/>
      <c r="PV3248" s="0"/>
      <c r="PW3248" s="0"/>
      <c r="PX3248" s="0"/>
      <c r="PY3248" s="0"/>
      <c r="PZ3248" s="0"/>
      <c r="QA3248" s="0"/>
      <c r="QB3248" s="0"/>
      <c r="QC3248" s="0"/>
      <c r="QD3248" s="0"/>
      <c r="QE3248" s="0"/>
      <c r="QF3248" s="0"/>
      <c r="QG3248" s="0"/>
      <c r="QH3248" s="0"/>
      <c r="QI3248" s="0"/>
      <c r="QJ3248" s="0"/>
      <c r="QK3248" s="0"/>
      <c r="QL3248" s="0"/>
      <c r="QM3248" s="0"/>
      <c r="QN3248" s="0"/>
      <c r="QO3248" s="0"/>
      <c r="QP3248" s="0"/>
      <c r="QQ3248" s="0"/>
      <c r="QR3248" s="0"/>
      <c r="QS3248" s="0"/>
      <c r="QT3248" s="0"/>
      <c r="QU3248" s="0"/>
      <c r="QV3248" s="0"/>
      <c r="QW3248" s="0"/>
      <c r="QX3248" s="0"/>
      <c r="QY3248" s="0"/>
      <c r="QZ3248" s="0"/>
      <c r="RA3248" s="0"/>
      <c r="RB3248" s="0"/>
      <c r="RC3248" s="0"/>
      <c r="RD3248" s="0"/>
      <c r="RE3248" s="0"/>
      <c r="RF3248" s="0"/>
      <c r="RG3248" s="0"/>
      <c r="RH3248" s="0"/>
      <c r="RI3248" s="0"/>
      <c r="RJ3248" s="0"/>
      <c r="RK3248" s="0"/>
      <c r="RL3248" s="0"/>
      <c r="RM3248" s="0"/>
      <c r="RN3248" s="0"/>
      <c r="RO3248" s="0"/>
      <c r="RP3248" s="0"/>
      <c r="RQ3248" s="0"/>
      <c r="RR3248" s="0"/>
      <c r="RS3248" s="0"/>
      <c r="RT3248" s="0"/>
      <c r="RU3248" s="0"/>
      <c r="RV3248" s="0"/>
      <c r="RW3248" s="0"/>
      <c r="RX3248" s="0"/>
      <c r="RY3248" s="0"/>
      <c r="RZ3248" s="0"/>
      <c r="SA3248" s="0"/>
      <c r="SB3248" s="0"/>
      <c r="SC3248" s="0"/>
      <c r="SD3248" s="0"/>
      <c r="SE3248" s="0"/>
      <c r="SF3248" s="0"/>
      <c r="SG3248" s="0"/>
      <c r="SH3248" s="0"/>
      <c r="SI3248" s="0"/>
      <c r="SJ3248" s="0"/>
      <c r="SK3248" s="0"/>
      <c r="SL3248" s="0"/>
      <c r="SM3248" s="0"/>
      <c r="SN3248" s="0"/>
      <c r="SO3248" s="0"/>
      <c r="SP3248" s="0"/>
      <c r="SQ3248" s="0"/>
      <c r="SR3248" s="0"/>
      <c r="SS3248" s="0"/>
      <c r="ST3248" s="0"/>
      <c r="SU3248" s="0"/>
      <c r="SV3248" s="0"/>
      <c r="SW3248" s="0"/>
      <c r="SX3248" s="0"/>
      <c r="SY3248" s="0"/>
      <c r="SZ3248" s="0"/>
      <c r="TA3248" s="0"/>
      <c r="TB3248" s="0"/>
      <c r="TC3248" s="0"/>
      <c r="TD3248" s="0"/>
      <c r="TE3248" s="0"/>
      <c r="TF3248" s="0"/>
      <c r="TG3248" s="0"/>
      <c r="TH3248" s="0"/>
      <c r="TI3248" s="0"/>
      <c r="TJ3248" s="0"/>
      <c r="TK3248" s="0"/>
      <c r="TL3248" s="0"/>
      <c r="TM3248" s="0"/>
      <c r="TN3248" s="0"/>
      <c r="TO3248" s="0"/>
      <c r="TP3248" s="0"/>
      <c r="TQ3248" s="0"/>
      <c r="TR3248" s="0"/>
      <c r="TS3248" s="0"/>
      <c r="TT3248" s="0"/>
      <c r="TU3248" s="0"/>
      <c r="TV3248" s="0"/>
      <c r="TW3248" s="0"/>
      <c r="TX3248" s="0"/>
      <c r="TY3248" s="0"/>
      <c r="TZ3248" s="0"/>
      <c r="UA3248" s="0"/>
      <c r="UB3248" s="0"/>
      <c r="UC3248" s="0"/>
      <c r="UD3248" s="0"/>
      <c r="UE3248" s="0"/>
      <c r="UF3248" s="0"/>
      <c r="UG3248" s="0"/>
      <c r="UH3248" s="0"/>
      <c r="UI3248" s="0"/>
      <c r="UJ3248" s="0"/>
      <c r="UK3248" s="0"/>
      <c r="UL3248" s="0"/>
      <c r="UM3248" s="0"/>
      <c r="UN3248" s="0"/>
      <c r="UO3248" s="0"/>
      <c r="UP3248" s="0"/>
      <c r="UQ3248" s="0"/>
      <c r="UR3248" s="0"/>
      <c r="US3248" s="0"/>
      <c r="UT3248" s="0"/>
      <c r="UU3248" s="0"/>
      <c r="UV3248" s="0"/>
      <c r="UW3248" s="0"/>
      <c r="UX3248" s="0"/>
      <c r="UY3248" s="0"/>
      <c r="UZ3248" s="0"/>
      <c r="VA3248" s="0"/>
      <c r="VB3248" s="0"/>
      <c r="VC3248" s="0"/>
      <c r="VD3248" s="0"/>
      <c r="VE3248" s="0"/>
      <c r="VF3248" s="0"/>
      <c r="VG3248" s="0"/>
      <c r="VH3248" s="0"/>
      <c r="VI3248" s="0"/>
      <c r="VJ3248" s="0"/>
      <c r="VK3248" s="0"/>
      <c r="VL3248" s="0"/>
      <c r="VM3248" s="0"/>
      <c r="VN3248" s="0"/>
      <c r="VO3248" s="0"/>
      <c r="VP3248" s="0"/>
      <c r="VQ3248" s="0"/>
      <c r="VR3248" s="0"/>
      <c r="VS3248" s="0"/>
      <c r="VT3248" s="0"/>
      <c r="VU3248" s="0"/>
      <c r="VV3248" s="0"/>
      <c r="VW3248" s="0"/>
      <c r="VX3248" s="0"/>
      <c r="VY3248" s="0"/>
      <c r="VZ3248" s="0"/>
      <c r="WA3248" s="0"/>
      <c r="WB3248" s="0"/>
      <c r="WC3248" s="0"/>
      <c r="WD3248" s="0"/>
      <c r="WE3248" s="0"/>
      <c r="WF3248" s="0"/>
      <c r="WG3248" s="0"/>
      <c r="WH3248" s="0"/>
      <c r="WI3248" s="0"/>
      <c r="WJ3248" s="0"/>
      <c r="WK3248" s="0"/>
      <c r="WL3248" s="0"/>
      <c r="WM3248" s="0"/>
      <c r="WN3248" s="0"/>
      <c r="WO3248" s="0"/>
      <c r="WP3248" s="0"/>
      <c r="WQ3248" s="0"/>
      <c r="WR3248" s="0"/>
      <c r="WS3248" s="0"/>
      <c r="WT3248" s="0"/>
      <c r="WU3248" s="0"/>
      <c r="WV3248" s="0"/>
      <c r="WW3248" s="0"/>
      <c r="WX3248" s="0"/>
      <c r="WY3248" s="0"/>
      <c r="WZ3248" s="0"/>
      <c r="XA3248" s="0"/>
      <c r="XB3248" s="0"/>
      <c r="XC3248" s="0"/>
      <c r="XD3248" s="0"/>
      <c r="XE3248" s="0"/>
      <c r="XF3248" s="0"/>
      <c r="XG3248" s="0"/>
      <c r="XH3248" s="0"/>
      <c r="XI3248" s="0"/>
      <c r="XJ3248" s="0"/>
      <c r="XK3248" s="0"/>
      <c r="XL3248" s="0"/>
      <c r="XM3248" s="0"/>
      <c r="XN3248" s="0"/>
      <c r="XO3248" s="0"/>
      <c r="XP3248" s="0"/>
      <c r="XQ3248" s="0"/>
      <c r="XR3248" s="0"/>
      <c r="XS3248" s="0"/>
      <c r="XT3248" s="0"/>
      <c r="XU3248" s="0"/>
      <c r="XV3248" s="0"/>
      <c r="XW3248" s="0"/>
      <c r="XX3248" s="0"/>
      <c r="XY3248" s="0"/>
      <c r="XZ3248" s="0"/>
      <c r="YA3248" s="0"/>
      <c r="YB3248" s="0"/>
      <c r="YC3248" s="0"/>
      <c r="YD3248" s="0"/>
      <c r="YE3248" s="0"/>
      <c r="YF3248" s="0"/>
      <c r="YG3248" s="0"/>
      <c r="YH3248" s="0"/>
      <c r="YI3248" s="0"/>
      <c r="YJ3248" s="0"/>
      <c r="YK3248" s="0"/>
      <c r="YL3248" s="0"/>
      <c r="YM3248" s="0"/>
      <c r="YN3248" s="0"/>
      <c r="YO3248" s="0"/>
      <c r="YP3248" s="0"/>
      <c r="YQ3248" s="0"/>
      <c r="YR3248" s="0"/>
      <c r="YS3248" s="0"/>
      <c r="YT3248" s="0"/>
      <c r="YU3248" s="0"/>
      <c r="YV3248" s="0"/>
      <c r="YW3248" s="0"/>
      <c r="YX3248" s="0"/>
      <c r="YY3248" s="0"/>
      <c r="YZ3248" s="0"/>
      <c r="ZA3248" s="0"/>
      <c r="ZB3248" s="0"/>
      <c r="ZC3248" s="0"/>
      <c r="ZD3248" s="0"/>
      <c r="ZE3248" s="0"/>
      <c r="ZF3248" s="0"/>
      <c r="ZG3248" s="0"/>
      <c r="ZH3248" s="0"/>
      <c r="ZI3248" s="0"/>
      <c r="ZJ3248" s="0"/>
      <c r="ZK3248" s="0"/>
      <c r="ZL3248" s="0"/>
      <c r="ZM3248" s="0"/>
      <c r="ZN3248" s="0"/>
      <c r="ZO3248" s="0"/>
      <c r="ZP3248" s="0"/>
      <c r="ZQ3248" s="0"/>
      <c r="ZR3248" s="0"/>
      <c r="ZS3248" s="0"/>
      <c r="ZT3248" s="0"/>
      <c r="ZU3248" s="0"/>
      <c r="ZV3248" s="0"/>
      <c r="ZW3248" s="0"/>
      <c r="ZX3248" s="0"/>
      <c r="ZY3248" s="0"/>
      <c r="ZZ3248" s="0"/>
      <c r="AAA3248" s="0"/>
      <c r="AAB3248" s="0"/>
      <c r="AAC3248" s="0"/>
      <c r="AAD3248" s="0"/>
      <c r="AAE3248" s="0"/>
      <c r="AAF3248" s="0"/>
      <c r="AAG3248" s="0"/>
      <c r="AAH3248" s="0"/>
      <c r="AAI3248" s="0"/>
      <c r="AAJ3248" s="0"/>
      <c r="AAK3248" s="0"/>
      <c r="AAL3248" s="0"/>
      <c r="AAM3248" s="0"/>
      <c r="AAN3248" s="0"/>
      <c r="AAO3248" s="0"/>
      <c r="AAP3248" s="0"/>
      <c r="AAQ3248" s="0"/>
      <c r="AAR3248" s="0"/>
      <c r="AAS3248" s="0"/>
      <c r="AAT3248" s="0"/>
      <c r="AAU3248" s="0"/>
      <c r="AAV3248" s="0"/>
      <c r="AAW3248" s="0"/>
      <c r="AAX3248" s="0"/>
      <c r="AAY3248" s="0"/>
      <c r="AAZ3248" s="0"/>
      <c r="ABA3248" s="0"/>
      <c r="ABB3248" s="0"/>
      <c r="ABC3248" s="0"/>
      <c r="ABD3248" s="0"/>
      <c r="ABE3248" s="0"/>
      <c r="ABF3248" s="0"/>
      <c r="ABG3248" s="0"/>
      <c r="ABH3248" s="0"/>
      <c r="ABI3248" s="0"/>
      <c r="ABJ3248" s="0"/>
      <c r="ABK3248" s="0"/>
      <c r="ABL3248" s="0"/>
      <c r="ABM3248" s="0"/>
      <c r="ABN3248" s="0"/>
      <c r="ABO3248" s="0"/>
      <c r="ABP3248" s="0"/>
      <c r="ABQ3248" s="0"/>
      <c r="ABR3248" s="0"/>
      <c r="ABS3248" s="0"/>
      <c r="ABT3248" s="0"/>
      <c r="ABU3248" s="0"/>
      <c r="ABV3248" s="0"/>
      <c r="ABW3248" s="0"/>
      <c r="ABX3248" s="0"/>
      <c r="ABY3248" s="0"/>
      <c r="ABZ3248" s="0"/>
      <c r="ACA3248" s="0"/>
      <c r="ACB3248" s="0"/>
      <c r="ACC3248" s="0"/>
      <c r="ACD3248" s="0"/>
      <c r="ACE3248" s="0"/>
      <c r="ACF3248" s="0"/>
      <c r="ACG3248" s="0"/>
      <c r="ACH3248" s="0"/>
      <c r="ACI3248" s="0"/>
      <c r="ACJ3248" s="0"/>
      <c r="ACK3248" s="0"/>
      <c r="ACL3248" s="0"/>
      <c r="ACM3248" s="0"/>
      <c r="ACN3248" s="0"/>
      <c r="ACO3248" s="0"/>
      <c r="ACP3248" s="0"/>
      <c r="ACQ3248" s="0"/>
      <c r="ACR3248" s="0"/>
      <c r="ACS3248" s="0"/>
      <c r="ACT3248" s="0"/>
      <c r="ACU3248" s="0"/>
      <c r="ACV3248" s="0"/>
      <c r="ACW3248" s="0"/>
      <c r="ACX3248" s="0"/>
      <c r="ACY3248" s="0"/>
      <c r="ACZ3248" s="0"/>
      <c r="ADA3248" s="0"/>
      <c r="ADB3248" s="0"/>
      <c r="ADC3248" s="0"/>
      <c r="ADD3248" s="0"/>
      <c r="ADE3248" s="0"/>
      <c r="ADF3248" s="0"/>
      <c r="ADG3248" s="0"/>
      <c r="ADH3248" s="0"/>
      <c r="ADI3248" s="0"/>
      <c r="ADJ3248" s="0"/>
      <c r="ADK3248" s="0"/>
      <c r="ADL3248" s="0"/>
      <c r="ADM3248" s="0"/>
      <c r="ADN3248" s="0"/>
      <c r="ADO3248" s="0"/>
      <c r="ADP3248" s="0"/>
      <c r="ADQ3248" s="0"/>
      <c r="ADR3248" s="0"/>
      <c r="ADS3248" s="0"/>
      <c r="ADT3248" s="0"/>
      <c r="ADU3248" s="0"/>
      <c r="ADV3248" s="0"/>
      <c r="ADW3248" s="0"/>
      <c r="ADX3248" s="0"/>
      <c r="ADY3248" s="0"/>
      <c r="ADZ3248" s="0"/>
      <c r="AEA3248" s="0"/>
      <c r="AEB3248" s="0"/>
      <c r="AEC3248" s="0"/>
      <c r="AED3248" s="0"/>
      <c r="AEE3248" s="0"/>
      <c r="AEF3248" s="0"/>
      <c r="AEG3248" s="0"/>
      <c r="AEH3248" s="0"/>
      <c r="AEI3248" s="0"/>
      <c r="AEJ3248" s="0"/>
      <c r="AEK3248" s="0"/>
      <c r="AEL3248" s="0"/>
      <c r="AEM3248" s="0"/>
      <c r="AEN3248" s="0"/>
      <c r="AEO3248" s="0"/>
      <c r="AEP3248" s="0"/>
      <c r="AEQ3248" s="0"/>
      <c r="AER3248" s="0"/>
      <c r="AES3248" s="0"/>
      <c r="AET3248" s="0"/>
      <c r="AEU3248" s="0"/>
      <c r="AEV3248" s="0"/>
      <c r="AEW3248" s="0"/>
      <c r="AEX3248" s="0"/>
      <c r="AEY3248" s="0"/>
      <c r="AEZ3248" s="0"/>
      <c r="AFA3248" s="0"/>
      <c r="AFB3248" s="0"/>
      <c r="AFC3248" s="0"/>
      <c r="AFD3248" s="0"/>
      <c r="AFE3248" s="0"/>
      <c r="AFF3248" s="0"/>
      <c r="AFG3248" s="0"/>
      <c r="AFH3248" s="0"/>
      <c r="AFI3248" s="0"/>
      <c r="AFJ3248" s="0"/>
      <c r="AFK3248" s="0"/>
      <c r="AFL3248" s="0"/>
      <c r="AFM3248" s="0"/>
      <c r="AFN3248" s="0"/>
      <c r="AFO3248" s="0"/>
      <c r="AFP3248" s="0"/>
      <c r="AFQ3248" s="0"/>
      <c r="AFR3248" s="0"/>
      <c r="AFS3248" s="0"/>
      <c r="AFT3248" s="0"/>
      <c r="AFU3248" s="0"/>
      <c r="AFV3248" s="0"/>
      <c r="AFW3248" s="0"/>
      <c r="AFX3248" s="0"/>
      <c r="AFY3248" s="0"/>
      <c r="AFZ3248" s="0"/>
      <c r="AGA3248" s="0"/>
      <c r="AGB3248" s="0"/>
      <c r="AGC3248" s="0"/>
      <c r="AGD3248" s="0"/>
      <c r="AGE3248" s="0"/>
      <c r="AGF3248" s="0"/>
      <c r="AGG3248" s="0"/>
      <c r="AGH3248" s="0"/>
      <c r="AGI3248" s="0"/>
      <c r="AGJ3248" s="0"/>
      <c r="AGK3248" s="0"/>
      <c r="AGL3248" s="0"/>
      <c r="AGM3248" s="0"/>
      <c r="AGN3248" s="0"/>
      <c r="AGO3248" s="0"/>
      <c r="AGP3248" s="0"/>
      <c r="AGQ3248" s="0"/>
      <c r="AGR3248" s="0"/>
      <c r="AGS3248" s="0"/>
      <c r="AGT3248" s="0"/>
      <c r="AGU3248" s="0"/>
      <c r="AGV3248" s="0"/>
      <c r="AGW3248" s="0"/>
      <c r="AGX3248" s="0"/>
      <c r="AGY3248" s="0"/>
      <c r="AGZ3248" s="0"/>
      <c r="AHA3248" s="0"/>
      <c r="AHB3248" s="0"/>
      <c r="AHC3248" s="0"/>
      <c r="AHD3248" s="0"/>
      <c r="AHE3248" s="0"/>
      <c r="AHF3248" s="0"/>
      <c r="AHG3248" s="0"/>
      <c r="AHH3248" s="0"/>
      <c r="AHI3248" s="0"/>
      <c r="AHJ3248" s="0"/>
      <c r="AHK3248" s="0"/>
      <c r="AHL3248" s="0"/>
      <c r="AHM3248" s="0"/>
      <c r="AHN3248" s="0"/>
      <c r="AHO3248" s="0"/>
      <c r="AHP3248" s="0"/>
      <c r="AHQ3248" s="0"/>
      <c r="AHR3248" s="0"/>
      <c r="AHS3248" s="0"/>
      <c r="AHT3248" s="0"/>
      <c r="AHU3248" s="0"/>
      <c r="AHV3248" s="0"/>
      <c r="AHW3248" s="0"/>
      <c r="AHX3248" s="0"/>
      <c r="AHY3248" s="0"/>
      <c r="AHZ3248" s="0"/>
      <c r="AIA3248" s="0"/>
      <c r="AIB3248" s="0"/>
      <c r="AIC3248" s="0"/>
      <c r="AID3248" s="0"/>
      <c r="AIE3248" s="0"/>
      <c r="AIF3248" s="0"/>
      <c r="AIG3248" s="0"/>
      <c r="AIH3248" s="0"/>
      <c r="AII3248" s="0"/>
      <c r="AIJ3248" s="0"/>
      <c r="AIK3248" s="0"/>
      <c r="AIL3248" s="0"/>
      <c r="AIM3248" s="0"/>
      <c r="AIN3248" s="0"/>
      <c r="AIO3248" s="0"/>
      <c r="AIP3248" s="0"/>
      <c r="AIQ3248" s="0"/>
      <c r="AIR3248" s="0"/>
      <c r="AIS3248" s="0"/>
      <c r="AIT3248" s="0"/>
      <c r="AIU3248" s="0"/>
      <c r="AIV3248" s="0"/>
      <c r="AIW3248" s="0"/>
      <c r="AIX3248" s="0"/>
      <c r="AIY3248" s="0"/>
      <c r="AIZ3248" s="0"/>
      <c r="AJA3248" s="0"/>
      <c r="AJB3248" s="0"/>
      <c r="AJC3248" s="0"/>
      <c r="AJD3248" s="0"/>
      <c r="AJE3248" s="0"/>
      <c r="AJF3248" s="0"/>
      <c r="AJG3248" s="0"/>
      <c r="AJH3248" s="0"/>
      <c r="AJI3248" s="0"/>
      <c r="AJJ3248" s="0"/>
      <c r="AJK3248" s="0"/>
      <c r="AJL3248" s="0"/>
      <c r="AJM3248" s="0"/>
      <c r="AJN3248" s="0"/>
      <c r="AJO3248" s="0"/>
      <c r="AJP3248" s="0"/>
      <c r="AJQ3248" s="0"/>
      <c r="AJR3248" s="0"/>
      <c r="AJS3248" s="0"/>
      <c r="AJT3248" s="0"/>
      <c r="AJU3248" s="0"/>
      <c r="AJV3248" s="0"/>
      <c r="AJW3248" s="0"/>
      <c r="AJX3248" s="0"/>
      <c r="AJY3248" s="0"/>
      <c r="AJZ3248" s="0"/>
      <c r="AKA3248" s="0"/>
      <c r="AKB3248" s="0"/>
      <c r="AKC3248" s="0"/>
      <c r="AKD3248" s="0"/>
      <c r="AKE3248" s="0"/>
      <c r="AKF3248" s="0"/>
      <c r="AKG3248" s="0"/>
      <c r="AKH3248" s="0"/>
      <c r="AKI3248" s="0"/>
      <c r="AKJ3248" s="0"/>
      <c r="AKK3248" s="0"/>
      <c r="AKL3248" s="0"/>
      <c r="AKM3248" s="0"/>
      <c r="AKN3248" s="0"/>
      <c r="AKO3248" s="0"/>
      <c r="AKP3248" s="0"/>
      <c r="AKQ3248" s="0"/>
      <c r="AKR3248" s="0"/>
      <c r="AKS3248" s="0"/>
      <c r="AKT3248" s="0"/>
      <c r="AKU3248" s="0"/>
      <c r="AKV3248" s="0"/>
      <c r="AKW3248" s="0"/>
      <c r="AKX3248" s="0"/>
      <c r="AKY3248" s="0"/>
      <c r="AKZ3248" s="0"/>
      <c r="ALA3248" s="0"/>
      <c r="ALB3248" s="0"/>
      <c r="ALC3248" s="0"/>
      <c r="ALD3248" s="0"/>
      <c r="ALE3248" s="0"/>
      <c r="ALF3248" s="0"/>
      <c r="ALG3248" s="0"/>
      <c r="ALH3248" s="0"/>
      <c r="ALI3248" s="0"/>
      <c r="ALJ3248" s="0"/>
      <c r="ALK3248" s="0"/>
      <c r="ALL3248" s="0"/>
      <c r="ALM3248" s="0"/>
      <c r="ALN3248" s="0"/>
      <c r="ALO3248" s="0"/>
      <c r="ALP3248" s="0"/>
      <c r="ALQ3248" s="0"/>
      <c r="ALR3248" s="0"/>
      <c r="ALS3248" s="0"/>
      <c r="ALT3248" s="0"/>
      <c r="ALU3248" s="0"/>
      <c r="ALV3248" s="0"/>
      <c r="ALW3248" s="0"/>
      <c r="ALX3248" s="0"/>
      <c r="ALY3248" s="0"/>
      <c r="ALZ3248" s="0"/>
      <c r="AMA3248" s="0"/>
      <c r="AMB3248" s="0"/>
      <c r="AMC3248" s="0"/>
      <c r="AMD3248" s="0"/>
      <c r="AME3248" s="0"/>
      <c r="AMF3248" s="0"/>
      <c r="AMG3248" s="0"/>
      <c r="AMH3248" s="0"/>
      <c r="AMI3248" s="0"/>
    </row>
    <row r="3249" customFormat="false" ht="12.75" hidden="false" customHeight="false" outlineLevel="0" collapsed="false">
      <c r="A3249" s="1" t="s">
        <v>57</v>
      </c>
      <c r="C3249" s="19" t="s">
        <v>3495</v>
      </c>
      <c r="D3249" s="19" t="s">
        <v>49</v>
      </c>
      <c r="E3249" s="20" t="n">
        <v>2.8</v>
      </c>
      <c r="F3249" s="21" t="n">
        <v>12</v>
      </c>
      <c r="G3249" s="24" t="s">
        <v>3437</v>
      </c>
      <c r="I3249" s="3"/>
      <c r="K3249" s="4"/>
      <c r="BM3249" s="0"/>
      <c r="BN3249" s="0"/>
      <c r="BO3249" s="0"/>
      <c r="BP3249" s="0"/>
      <c r="BQ3249" s="0"/>
      <c r="BR3249" s="0"/>
      <c r="BS3249" s="0"/>
      <c r="BT3249" s="0"/>
      <c r="BU3249" s="0"/>
      <c r="BV3249" s="0"/>
      <c r="BW3249" s="0"/>
      <c r="BX3249" s="0"/>
      <c r="BY3249" s="0"/>
      <c r="BZ3249" s="0"/>
      <c r="CA3249" s="0"/>
      <c r="CB3249" s="0"/>
      <c r="CC3249" s="0"/>
      <c r="CD3249" s="0"/>
      <c r="CE3249" s="0"/>
      <c r="CF3249" s="0"/>
      <c r="CG3249" s="0"/>
      <c r="CH3249" s="0"/>
      <c r="CI3249" s="0"/>
      <c r="CJ3249" s="0"/>
      <c r="CK3249" s="0"/>
      <c r="CL3249" s="0"/>
      <c r="CM3249" s="0"/>
      <c r="CN3249" s="0"/>
      <c r="CO3249" s="0"/>
      <c r="CP3249" s="0"/>
      <c r="CQ3249" s="0"/>
      <c r="CR3249" s="0"/>
      <c r="CS3249" s="0"/>
      <c r="CT3249" s="0"/>
      <c r="CU3249" s="0"/>
      <c r="CV3249" s="0"/>
      <c r="CW3249" s="0"/>
      <c r="CX3249" s="0"/>
      <c r="CY3249" s="0"/>
      <c r="CZ3249" s="0"/>
      <c r="DA3249" s="0"/>
      <c r="DB3249" s="0"/>
      <c r="DC3249" s="0"/>
      <c r="DD3249" s="0"/>
      <c r="DE3249" s="0"/>
      <c r="DF3249" s="0"/>
      <c r="DG3249" s="0"/>
      <c r="DH3249" s="0"/>
      <c r="DI3249" s="0"/>
      <c r="DJ3249" s="0"/>
      <c r="DK3249" s="0"/>
      <c r="DL3249" s="0"/>
      <c r="DM3249" s="0"/>
      <c r="DN3249" s="0"/>
      <c r="DO3249" s="0"/>
      <c r="DP3249" s="0"/>
      <c r="DQ3249" s="0"/>
      <c r="DR3249" s="0"/>
      <c r="DS3249" s="0"/>
      <c r="DT3249" s="0"/>
      <c r="DU3249" s="0"/>
      <c r="DV3249" s="0"/>
      <c r="DW3249" s="0"/>
      <c r="DX3249" s="0"/>
      <c r="DY3249" s="0"/>
      <c r="DZ3249" s="0"/>
      <c r="EA3249" s="0"/>
      <c r="EB3249" s="0"/>
      <c r="EC3249" s="0"/>
      <c r="ED3249" s="0"/>
      <c r="EE3249" s="0"/>
      <c r="EF3249" s="0"/>
      <c r="EG3249" s="0"/>
      <c r="EH3249" s="0"/>
      <c r="EI3249" s="0"/>
      <c r="EJ3249" s="0"/>
      <c r="EK3249" s="0"/>
      <c r="EL3249" s="0"/>
      <c r="EM3249" s="0"/>
      <c r="EN3249" s="0"/>
      <c r="EO3249" s="0"/>
      <c r="EP3249" s="0"/>
      <c r="EQ3249" s="0"/>
      <c r="ER3249" s="0"/>
      <c r="ES3249" s="0"/>
      <c r="ET3249" s="0"/>
      <c r="EU3249" s="0"/>
      <c r="EV3249" s="0"/>
      <c r="EW3249" s="0"/>
      <c r="EX3249" s="0"/>
      <c r="EY3249" s="0"/>
      <c r="EZ3249" s="0"/>
      <c r="FA3249" s="0"/>
      <c r="FB3249" s="0"/>
      <c r="FC3249" s="0"/>
      <c r="FD3249" s="0"/>
      <c r="FE3249" s="0"/>
      <c r="FF3249" s="0"/>
      <c r="FG3249" s="0"/>
      <c r="FH3249" s="0"/>
      <c r="FI3249" s="0"/>
      <c r="FJ3249" s="0"/>
      <c r="FK3249" s="0"/>
      <c r="FL3249" s="0"/>
      <c r="FM3249" s="0"/>
      <c r="FN3249" s="0"/>
      <c r="FO3249" s="0"/>
      <c r="FP3249" s="0"/>
      <c r="FQ3249" s="0"/>
      <c r="FR3249" s="0"/>
      <c r="FS3249" s="0"/>
      <c r="FT3249" s="0"/>
      <c r="FU3249" s="0"/>
      <c r="FV3249" s="0"/>
      <c r="FW3249" s="0"/>
      <c r="FX3249" s="0"/>
      <c r="FY3249" s="0"/>
      <c r="FZ3249" s="0"/>
      <c r="GA3249" s="0"/>
      <c r="GB3249" s="0"/>
      <c r="GC3249" s="0"/>
      <c r="GD3249" s="0"/>
      <c r="GE3249" s="0"/>
      <c r="GF3249" s="0"/>
      <c r="GG3249" s="0"/>
      <c r="GH3249" s="0"/>
      <c r="GI3249" s="0"/>
      <c r="GJ3249" s="0"/>
      <c r="GK3249" s="0"/>
      <c r="GL3249" s="0"/>
      <c r="GM3249" s="0"/>
      <c r="GN3249" s="0"/>
      <c r="GO3249" s="0"/>
      <c r="GP3249" s="0"/>
      <c r="GQ3249" s="0"/>
      <c r="GR3249" s="0"/>
      <c r="GS3249" s="0"/>
      <c r="GT3249" s="0"/>
      <c r="GU3249" s="0"/>
      <c r="GV3249" s="0"/>
      <c r="GW3249" s="0"/>
      <c r="GX3249" s="0"/>
      <c r="GY3249" s="0"/>
      <c r="GZ3249" s="0"/>
      <c r="HA3249" s="0"/>
      <c r="HB3249" s="0"/>
      <c r="HC3249" s="0"/>
      <c r="HD3249" s="0"/>
      <c r="HE3249" s="0"/>
      <c r="HF3249" s="0"/>
      <c r="HG3249" s="0"/>
      <c r="HH3249" s="0"/>
      <c r="HI3249" s="0"/>
      <c r="HJ3249" s="0"/>
      <c r="HK3249" s="0"/>
      <c r="HL3249" s="0"/>
      <c r="HM3249" s="0"/>
      <c r="HN3249" s="0"/>
      <c r="HO3249" s="0"/>
      <c r="HP3249" s="0"/>
      <c r="HQ3249" s="0"/>
      <c r="HR3249" s="0"/>
      <c r="HS3249" s="0"/>
      <c r="HT3249" s="0"/>
      <c r="HU3249" s="0"/>
      <c r="HV3249" s="0"/>
      <c r="HW3249" s="0"/>
      <c r="HX3249" s="0"/>
      <c r="HY3249" s="0"/>
      <c r="HZ3249" s="0"/>
      <c r="IA3249" s="0"/>
      <c r="IB3249" s="0"/>
      <c r="IC3249" s="0"/>
      <c r="ID3249" s="0"/>
      <c r="IE3249" s="0"/>
      <c r="IF3249" s="0"/>
      <c r="IG3249" s="0"/>
      <c r="IH3249" s="0"/>
      <c r="II3249" s="0"/>
      <c r="IJ3249" s="0"/>
      <c r="IK3249" s="0"/>
      <c r="IL3249" s="0"/>
      <c r="IM3249" s="0"/>
      <c r="IN3249" s="0"/>
      <c r="IO3249" s="0"/>
      <c r="IP3249" s="0"/>
      <c r="IQ3249" s="0"/>
      <c r="IR3249" s="0"/>
      <c r="IS3249" s="0"/>
      <c r="IT3249" s="0"/>
      <c r="IU3249" s="0"/>
      <c r="IV3249" s="0"/>
      <c r="IW3249" s="0"/>
      <c r="IX3249" s="0"/>
      <c r="IY3249" s="0"/>
      <c r="IZ3249" s="0"/>
      <c r="JA3249" s="0"/>
      <c r="JB3249" s="0"/>
      <c r="JC3249" s="0"/>
      <c r="JD3249" s="0"/>
      <c r="JE3249" s="0"/>
      <c r="JF3249" s="0"/>
      <c r="JG3249" s="0"/>
      <c r="JH3249" s="0"/>
      <c r="JI3249" s="0"/>
      <c r="JJ3249" s="0"/>
      <c r="JK3249" s="0"/>
      <c r="JL3249" s="0"/>
      <c r="JM3249" s="0"/>
      <c r="JN3249" s="0"/>
      <c r="JO3249" s="0"/>
      <c r="JP3249" s="0"/>
      <c r="JQ3249" s="0"/>
      <c r="JR3249" s="0"/>
      <c r="JS3249" s="0"/>
      <c r="JT3249" s="0"/>
      <c r="JU3249" s="0"/>
      <c r="JV3249" s="0"/>
      <c r="JW3249" s="0"/>
      <c r="JX3249" s="0"/>
      <c r="JY3249" s="0"/>
      <c r="JZ3249" s="0"/>
      <c r="KA3249" s="0"/>
      <c r="KB3249" s="0"/>
      <c r="KC3249" s="0"/>
      <c r="KD3249" s="0"/>
      <c r="KE3249" s="0"/>
      <c r="KF3249" s="0"/>
      <c r="KG3249" s="0"/>
      <c r="KH3249" s="0"/>
      <c r="KI3249" s="0"/>
      <c r="KJ3249" s="0"/>
      <c r="KK3249" s="0"/>
      <c r="KL3249" s="0"/>
      <c r="KM3249" s="0"/>
      <c r="KN3249" s="0"/>
      <c r="KO3249" s="0"/>
      <c r="KP3249" s="0"/>
      <c r="KQ3249" s="0"/>
      <c r="KR3249" s="0"/>
      <c r="KS3249" s="0"/>
      <c r="KT3249" s="0"/>
      <c r="KU3249" s="0"/>
      <c r="KV3249" s="0"/>
      <c r="KW3249" s="0"/>
      <c r="KX3249" s="0"/>
      <c r="KY3249" s="0"/>
      <c r="KZ3249" s="0"/>
      <c r="LA3249" s="0"/>
      <c r="LB3249" s="0"/>
      <c r="LC3249" s="0"/>
      <c r="LD3249" s="0"/>
      <c r="LE3249" s="0"/>
      <c r="LF3249" s="0"/>
      <c r="LG3249" s="0"/>
      <c r="LH3249" s="0"/>
      <c r="LI3249" s="0"/>
      <c r="LJ3249" s="0"/>
      <c r="LK3249" s="0"/>
      <c r="LL3249" s="0"/>
      <c r="LM3249" s="0"/>
      <c r="LN3249" s="0"/>
      <c r="LO3249" s="0"/>
      <c r="LP3249" s="0"/>
      <c r="LQ3249" s="0"/>
      <c r="LR3249" s="0"/>
      <c r="LS3249" s="0"/>
      <c r="LT3249" s="0"/>
      <c r="LU3249" s="0"/>
      <c r="LV3249" s="0"/>
      <c r="LW3249" s="0"/>
      <c r="LX3249" s="0"/>
      <c r="LY3249" s="0"/>
      <c r="LZ3249" s="0"/>
      <c r="MA3249" s="0"/>
      <c r="MB3249" s="0"/>
      <c r="MC3249" s="0"/>
      <c r="MD3249" s="0"/>
      <c r="ME3249" s="0"/>
      <c r="MF3249" s="0"/>
      <c r="MG3249" s="0"/>
      <c r="MH3249" s="0"/>
      <c r="MI3249" s="0"/>
      <c r="MJ3249" s="0"/>
      <c r="MK3249" s="0"/>
      <c r="ML3249" s="0"/>
      <c r="MM3249" s="0"/>
      <c r="MN3249" s="0"/>
      <c r="MO3249" s="0"/>
      <c r="MP3249" s="0"/>
      <c r="MQ3249" s="0"/>
      <c r="MR3249" s="0"/>
      <c r="MS3249" s="0"/>
      <c r="MT3249" s="0"/>
      <c r="MU3249" s="0"/>
      <c r="MV3249" s="0"/>
      <c r="MW3249" s="0"/>
      <c r="MX3249" s="0"/>
      <c r="MY3249" s="0"/>
      <c r="MZ3249" s="0"/>
      <c r="NA3249" s="0"/>
      <c r="NB3249" s="0"/>
      <c r="NC3249" s="0"/>
      <c r="ND3249" s="0"/>
      <c r="NE3249" s="0"/>
      <c r="NF3249" s="0"/>
      <c r="NG3249" s="0"/>
      <c r="NH3249" s="0"/>
      <c r="NI3249" s="0"/>
      <c r="NJ3249" s="0"/>
      <c r="NK3249" s="0"/>
      <c r="NL3249" s="0"/>
      <c r="NM3249" s="0"/>
      <c r="NN3249" s="0"/>
      <c r="NO3249" s="0"/>
      <c r="NP3249" s="0"/>
      <c r="NQ3249" s="0"/>
      <c r="NR3249" s="0"/>
      <c r="NS3249" s="0"/>
      <c r="NT3249" s="0"/>
      <c r="NU3249" s="0"/>
      <c r="NV3249" s="0"/>
      <c r="NW3249" s="0"/>
      <c r="NX3249" s="0"/>
      <c r="NY3249" s="0"/>
      <c r="NZ3249" s="0"/>
      <c r="OA3249" s="0"/>
      <c r="OB3249" s="0"/>
      <c r="OC3249" s="0"/>
      <c r="OD3249" s="0"/>
      <c r="OE3249" s="0"/>
      <c r="OF3249" s="0"/>
      <c r="OG3249" s="0"/>
      <c r="OH3249" s="0"/>
      <c r="OI3249" s="0"/>
      <c r="OJ3249" s="0"/>
      <c r="OK3249" s="0"/>
      <c r="OL3249" s="0"/>
      <c r="OM3249" s="0"/>
      <c r="ON3249" s="0"/>
      <c r="OO3249" s="0"/>
      <c r="OP3249" s="0"/>
      <c r="OQ3249" s="0"/>
      <c r="OR3249" s="0"/>
      <c r="OS3249" s="0"/>
      <c r="OT3249" s="0"/>
      <c r="OU3249" s="0"/>
      <c r="OV3249" s="0"/>
      <c r="OW3249" s="0"/>
      <c r="OX3249" s="0"/>
      <c r="OY3249" s="0"/>
      <c r="OZ3249" s="0"/>
      <c r="PA3249" s="0"/>
      <c r="PB3249" s="0"/>
      <c r="PC3249" s="0"/>
      <c r="PD3249" s="0"/>
      <c r="PE3249" s="0"/>
      <c r="PF3249" s="0"/>
      <c r="PG3249" s="0"/>
      <c r="PH3249" s="0"/>
      <c r="PI3249" s="0"/>
      <c r="PJ3249" s="0"/>
      <c r="PK3249" s="0"/>
      <c r="PL3249" s="0"/>
      <c r="PM3249" s="0"/>
      <c r="PN3249" s="0"/>
      <c r="PO3249" s="0"/>
      <c r="PP3249" s="0"/>
      <c r="PQ3249" s="0"/>
      <c r="PR3249" s="0"/>
      <c r="PS3249" s="0"/>
      <c r="PT3249" s="0"/>
      <c r="PU3249" s="0"/>
      <c r="PV3249" s="0"/>
      <c r="PW3249" s="0"/>
      <c r="PX3249" s="0"/>
      <c r="PY3249" s="0"/>
      <c r="PZ3249" s="0"/>
      <c r="QA3249" s="0"/>
      <c r="QB3249" s="0"/>
      <c r="QC3249" s="0"/>
      <c r="QD3249" s="0"/>
      <c r="QE3249" s="0"/>
      <c r="QF3249" s="0"/>
      <c r="QG3249" s="0"/>
      <c r="QH3249" s="0"/>
      <c r="QI3249" s="0"/>
      <c r="QJ3249" s="0"/>
      <c r="QK3249" s="0"/>
      <c r="QL3249" s="0"/>
      <c r="QM3249" s="0"/>
      <c r="QN3249" s="0"/>
      <c r="QO3249" s="0"/>
      <c r="QP3249" s="0"/>
      <c r="QQ3249" s="0"/>
      <c r="QR3249" s="0"/>
      <c r="QS3249" s="0"/>
      <c r="QT3249" s="0"/>
      <c r="QU3249" s="0"/>
      <c r="QV3249" s="0"/>
      <c r="QW3249" s="0"/>
      <c r="QX3249" s="0"/>
      <c r="QY3249" s="0"/>
      <c r="QZ3249" s="0"/>
      <c r="RA3249" s="0"/>
      <c r="RB3249" s="0"/>
      <c r="RC3249" s="0"/>
      <c r="RD3249" s="0"/>
      <c r="RE3249" s="0"/>
      <c r="RF3249" s="0"/>
      <c r="RG3249" s="0"/>
      <c r="RH3249" s="0"/>
      <c r="RI3249" s="0"/>
      <c r="RJ3249" s="0"/>
      <c r="RK3249" s="0"/>
      <c r="RL3249" s="0"/>
      <c r="RM3249" s="0"/>
      <c r="RN3249" s="0"/>
      <c r="RO3249" s="0"/>
      <c r="RP3249" s="0"/>
      <c r="RQ3249" s="0"/>
      <c r="RR3249" s="0"/>
      <c r="RS3249" s="0"/>
      <c r="RT3249" s="0"/>
      <c r="RU3249" s="0"/>
      <c r="RV3249" s="0"/>
      <c r="RW3249" s="0"/>
      <c r="RX3249" s="0"/>
      <c r="RY3249" s="0"/>
      <c r="RZ3249" s="0"/>
      <c r="SA3249" s="0"/>
      <c r="SB3249" s="0"/>
      <c r="SC3249" s="0"/>
      <c r="SD3249" s="0"/>
      <c r="SE3249" s="0"/>
      <c r="SF3249" s="0"/>
      <c r="SG3249" s="0"/>
      <c r="SH3249" s="0"/>
      <c r="SI3249" s="0"/>
      <c r="SJ3249" s="0"/>
      <c r="SK3249" s="0"/>
      <c r="SL3249" s="0"/>
      <c r="SM3249" s="0"/>
      <c r="SN3249" s="0"/>
      <c r="SO3249" s="0"/>
      <c r="SP3249" s="0"/>
      <c r="SQ3249" s="0"/>
      <c r="SR3249" s="0"/>
      <c r="SS3249" s="0"/>
      <c r="ST3249" s="0"/>
      <c r="SU3249" s="0"/>
      <c r="SV3249" s="0"/>
      <c r="SW3249" s="0"/>
      <c r="SX3249" s="0"/>
      <c r="SY3249" s="0"/>
      <c r="SZ3249" s="0"/>
      <c r="TA3249" s="0"/>
      <c r="TB3249" s="0"/>
      <c r="TC3249" s="0"/>
      <c r="TD3249" s="0"/>
      <c r="TE3249" s="0"/>
      <c r="TF3249" s="0"/>
      <c r="TG3249" s="0"/>
      <c r="TH3249" s="0"/>
      <c r="TI3249" s="0"/>
      <c r="TJ3249" s="0"/>
      <c r="TK3249" s="0"/>
      <c r="TL3249" s="0"/>
      <c r="TM3249" s="0"/>
      <c r="TN3249" s="0"/>
      <c r="TO3249" s="0"/>
      <c r="TP3249" s="0"/>
      <c r="TQ3249" s="0"/>
      <c r="TR3249" s="0"/>
      <c r="TS3249" s="0"/>
      <c r="TT3249" s="0"/>
      <c r="TU3249" s="0"/>
      <c r="TV3249" s="0"/>
      <c r="TW3249" s="0"/>
      <c r="TX3249" s="0"/>
      <c r="TY3249" s="0"/>
      <c r="TZ3249" s="0"/>
      <c r="UA3249" s="0"/>
      <c r="UB3249" s="0"/>
      <c r="UC3249" s="0"/>
      <c r="UD3249" s="0"/>
      <c r="UE3249" s="0"/>
      <c r="UF3249" s="0"/>
      <c r="UG3249" s="0"/>
      <c r="UH3249" s="0"/>
      <c r="UI3249" s="0"/>
      <c r="UJ3249" s="0"/>
      <c r="UK3249" s="0"/>
      <c r="UL3249" s="0"/>
      <c r="UM3249" s="0"/>
      <c r="UN3249" s="0"/>
      <c r="UO3249" s="0"/>
      <c r="UP3249" s="0"/>
      <c r="UQ3249" s="0"/>
      <c r="UR3249" s="0"/>
      <c r="US3249" s="0"/>
      <c r="UT3249" s="0"/>
      <c r="UU3249" s="0"/>
      <c r="UV3249" s="0"/>
      <c r="UW3249" s="0"/>
      <c r="UX3249" s="0"/>
      <c r="UY3249" s="0"/>
      <c r="UZ3249" s="0"/>
      <c r="VA3249" s="0"/>
      <c r="VB3249" s="0"/>
      <c r="VC3249" s="0"/>
      <c r="VD3249" s="0"/>
      <c r="VE3249" s="0"/>
      <c r="VF3249" s="0"/>
      <c r="VG3249" s="0"/>
      <c r="VH3249" s="0"/>
      <c r="VI3249" s="0"/>
      <c r="VJ3249" s="0"/>
      <c r="VK3249" s="0"/>
      <c r="VL3249" s="0"/>
      <c r="VM3249" s="0"/>
      <c r="VN3249" s="0"/>
      <c r="VO3249" s="0"/>
      <c r="VP3249" s="0"/>
      <c r="VQ3249" s="0"/>
      <c r="VR3249" s="0"/>
      <c r="VS3249" s="0"/>
      <c r="VT3249" s="0"/>
      <c r="VU3249" s="0"/>
      <c r="VV3249" s="0"/>
      <c r="VW3249" s="0"/>
      <c r="VX3249" s="0"/>
      <c r="VY3249" s="0"/>
      <c r="VZ3249" s="0"/>
      <c r="WA3249" s="0"/>
      <c r="WB3249" s="0"/>
      <c r="WC3249" s="0"/>
      <c r="WD3249" s="0"/>
      <c r="WE3249" s="0"/>
      <c r="WF3249" s="0"/>
      <c r="WG3249" s="0"/>
      <c r="WH3249" s="0"/>
      <c r="WI3249" s="0"/>
      <c r="WJ3249" s="0"/>
      <c r="WK3249" s="0"/>
      <c r="WL3249" s="0"/>
      <c r="WM3249" s="0"/>
      <c r="WN3249" s="0"/>
      <c r="WO3249" s="0"/>
      <c r="WP3249" s="0"/>
      <c r="WQ3249" s="0"/>
      <c r="WR3249" s="0"/>
      <c r="WS3249" s="0"/>
      <c r="WT3249" s="0"/>
      <c r="WU3249" s="0"/>
      <c r="WV3249" s="0"/>
      <c r="WW3249" s="0"/>
      <c r="WX3249" s="0"/>
      <c r="WY3249" s="0"/>
      <c r="WZ3249" s="0"/>
      <c r="XA3249" s="0"/>
      <c r="XB3249" s="0"/>
      <c r="XC3249" s="0"/>
      <c r="XD3249" s="0"/>
      <c r="XE3249" s="0"/>
      <c r="XF3249" s="0"/>
      <c r="XG3249" s="0"/>
      <c r="XH3249" s="0"/>
      <c r="XI3249" s="0"/>
      <c r="XJ3249" s="0"/>
      <c r="XK3249" s="0"/>
      <c r="XL3249" s="0"/>
      <c r="XM3249" s="0"/>
      <c r="XN3249" s="0"/>
      <c r="XO3249" s="0"/>
      <c r="XP3249" s="0"/>
      <c r="XQ3249" s="0"/>
      <c r="XR3249" s="0"/>
      <c r="XS3249" s="0"/>
      <c r="XT3249" s="0"/>
      <c r="XU3249" s="0"/>
      <c r="XV3249" s="0"/>
      <c r="XW3249" s="0"/>
      <c r="XX3249" s="0"/>
      <c r="XY3249" s="0"/>
      <c r="XZ3249" s="0"/>
      <c r="YA3249" s="0"/>
      <c r="YB3249" s="0"/>
      <c r="YC3249" s="0"/>
      <c r="YD3249" s="0"/>
      <c r="YE3249" s="0"/>
      <c r="YF3249" s="0"/>
      <c r="YG3249" s="0"/>
      <c r="YH3249" s="0"/>
      <c r="YI3249" s="0"/>
      <c r="YJ3249" s="0"/>
      <c r="YK3249" s="0"/>
      <c r="YL3249" s="0"/>
      <c r="YM3249" s="0"/>
      <c r="YN3249" s="0"/>
      <c r="YO3249" s="0"/>
      <c r="YP3249" s="0"/>
      <c r="YQ3249" s="0"/>
      <c r="YR3249" s="0"/>
      <c r="YS3249" s="0"/>
      <c r="YT3249" s="0"/>
      <c r="YU3249" s="0"/>
      <c r="YV3249" s="0"/>
      <c r="YW3249" s="0"/>
      <c r="YX3249" s="0"/>
      <c r="YY3249" s="0"/>
      <c r="YZ3249" s="0"/>
      <c r="ZA3249" s="0"/>
      <c r="ZB3249" s="0"/>
      <c r="ZC3249" s="0"/>
      <c r="ZD3249" s="0"/>
      <c r="ZE3249" s="0"/>
      <c r="ZF3249" s="0"/>
      <c r="ZG3249" s="0"/>
      <c r="ZH3249" s="0"/>
      <c r="ZI3249" s="0"/>
      <c r="ZJ3249" s="0"/>
      <c r="ZK3249" s="0"/>
      <c r="ZL3249" s="0"/>
      <c r="ZM3249" s="0"/>
      <c r="ZN3249" s="0"/>
      <c r="ZO3249" s="0"/>
      <c r="ZP3249" s="0"/>
      <c r="ZQ3249" s="0"/>
      <c r="ZR3249" s="0"/>
      <c r="ZS3249" s="0"/>
      <c r="ZT3249" s="0"/>
      <c r="ZU3249" s="0"/>
      <c r="ZV3249" s="0"/>
      <c r="ZW3249" s="0"/>
      <c r="ZX3249" s="0"/>
      <c r="ZY3249" s="0"/>
      <c r="ZZ3249" s="0"/>
      <c r="AAA3249" s="0"/>
      <c r="AAB3249" s="0"/>
      <c r="AAC3249" s="0"/>
      <c r="AAD3249" s="0"/>
      <c r="AAE3249" s="0"/>
      <c r="AAF3249" s="0"/>
      <c r="AAG3249" s="0"/>
      <c r="AAH3249" s="0"/>
      <c r="AAI3249" s="0"/>
      <c r="AAJ3249" s="0"/>
      <c r="AAK3249" s="0"/>
      <c r="AAL3249" s="0"/>
      <c r="AAM3249" s="0"/>
      <c r="AAN3249" s="0"/>
      <c r="AAO3249" s="0"/>
      <c r="AAP3249" s="0"/>
      <c r="AAQ3249" s="0"/>
      <c r="AAR3249" s="0"/>
      <c r="AAS3249" s="0"/>
      <c r="AAT3249" s="0"/>
      <c r="AAU3249" s="0"/>
      <c r="AAV3249" s="0"/>
      <c r="AAW3249" s="0"/>
      <c r="AAX3249" s="0"/>
      <c r="AAY3249" s="0"/>
      <c r="AAZ3249" s="0"/>
      <c r="ABA3249" s="0"/>
      <c r="ABB3249" s="0"/>
      <c r="ABC3249" s="0"/>
      <c r="ABD3249" s="0"/>
      <c r="ABE3249" s="0"/>
      <c r="ABF3249" s="0"/>
      <c r="ABG3249" s="0"/>
      <c r="ABH3249" s="0"/>
      <c r="ABI3249" s="0"/>
      <c r="ABJ3249" s="0"/>
      <c r="ABK3249" s="0"/>
      <c r="ABL3249" s="0"/>
      <c r="ABM3249" s="0"/>
      <c r="ABN3249" s="0"/>
      <c r="ABO3249" s="0"/>
      <c r="ABP3249" s="0"/>
      <c r="ABQ3249" s="0"/>
      <c r="ABR3249" s="0"/>
      <c r="ABS3249" s="0"/>
      <c r="ABT3249" s="0"/>
      <c r="ABU3249" s="0"/>
      <c r="ABV3249" s="0"/>
      <c r="ABW3249" s="0"/>
      <c r="ABX3249" s="0"/>
      <c r="ABY3249" s="0"/>
      <c r="ABZ3249" s="0"/>
      <c r="ACA3249" s="0"/>
      <c r="ACB3249" s="0"/>
      <c r="ACC3249" s="0"/>
      <c r="ACD3249" s="0"/>
      <c r="ACE3249" s="0"/>
      <c r="ACF3249" s="0"/>
      <c r="ACG3249" s="0"/>
      <c r="ACH3249" s="0"/>
      <c r="ACI3249" s="0"/>
      <c r="ACJ3249" s="0"/>
      <c r="ACK3249" s="0"/>
      <c r="ACL3249" s="0"/>
      <c r="ACM3249" s="0"/>
      <c r="ACN3249" s="0"/>
      <c r="ACO3249" s="0"/>
      <c r="ACP3249" s="0"/>
      <c r="ACQ3249" s="0"/>
      <c r="ACR3249" s="0"/>
      <c r="ACS3249" s="0"/>
      <c r="ACT3249" s="0"/>
      <c r="ACU3249" s="0"/>
      <c r="ACV3249" s="0"/>
      <c r="ACW3249" s="0"/>
      <c r="ACX3249" s="0"/>
      <c r="ACY3249" s="0"/>
      <c r="ACZ3249" s="0"/>
      <c r="ADA3249" s="0"/>
      <c r="ADB3249" s="0"/>
      <c r="ADC3249" s="0"/>
      <c r="ADD3249" s="0"/>
      <c r="ADE3249" s="0"/>
      <c r="ADF3249" s="0"/>
      <c r="ADG3249" s="0"/>
      <c r="ADH3249" s="0"/>
      <c r="ADI3249" s="0"/>
      <c r="ADJ3249" s="0"/>
      <c r="ADK3249" s="0"/>
      <c r="ADL3249" s="0"/>
      <c r="ADM3249" s="0"/>
      <c r="ADN3249" s="0"/>
      <c r="ADO3249" s="0"/>
      <c r="ADP3249" s="0"/>
      <c r="ADQ3249" s="0"/>
      <c r="ADR3249" s="0"/>
      <c r="ADS3249" s="0"/>
      <c r="ADT3249" s="0"/>
      <c r="ADU3249" s="0"/>
      <c r="ADV3249" s="0"/>
      <c r="ADW3249" s="0"/>
      <c r="ADX3249" s="0"/>
      <c r="ADY3249" s="0"/>
      <c r="ADZ3249" s="0"/>
      <c r="AEA3249" s="0"/>
      <c r="AEB3249" s="0"/>
      <c r="AEC3249" s="0"/>
      <c r="AED3249" s="0"/>
      <c r="AEE3249" s="0"/>
      <c r="AEF3249" s="0"/>
      <c r="AEG3249" s="0"/>
      <c r="AEH3249" s="0"/>
      <c r="AEI3249" s="0"/>
      <c r="AEJ3249" s="0"/>
      <c r="AEK3249" s="0"/>
      <c r="AEL3249" s="0"/>
      <c r="AEM3249" s="0"/>
      <c r="AEN3249" s="0"/>
      <c r="AEO3249" s="0"/>
      <c r="AEP3249" s="0"/>
      <c r="AEQ3249" s="0"/>
      <c r="AER3249" s="0"/>
      <c r="AES3249" s="0"/>
      <c r="AET3249" s="0"/>
      <c r="AEU3249" s="0"/>
      <c r="AEV3249" s="0"/>
      <c r="AEW3249" s="0"/>
      <c r="AEX3249" s="0"/>
      <c r="AEY3249" s="0"/>
      <c r="AEZ3249" s="0"/>
      <c r="AFA3249" s="0"/>
      <c r="AFB3249" s="0"/>
      <c r="AFC3249" s="0"/>
      <c r="AFD3249" s="0"/>
      <c r="AFE3249" s="0"/>
      <c r="AFF3249" s="0"/>
      <c r="AFG3249" s="0"/>
      <c r="AFH3249" s="0"/>
      <c r="AFI3249" s="0"/>
      <c r="AFJ3249" s="0"/>
      <c r="AFK3249" s="0"/>
      <c r="AFL3249" s="0"/>
      <c r="AFM3249" s="0"/>
      <c r="AFN3249" s="0"/>
      <c r="AFO3249" s="0"/>
      <c r="AFP3249" s="0"/>
      <c r="AFQ3249" s="0"/>
      <c r="AFR3249" s="0"/>
      <c r="AFS3249" s="0"/>
      <c r="AFT3249" s="0"/>
      <c r="AFU3249" s="0"/>
      <c r="AFV3249" s="0"/>
      <c r="AFW3249" s="0"/>
      <c r="AFX3249" s="0"/>
      <c r="AFY3249" s="0"/>
      <c r="AFZ3249" s="0"/>
      <c r="AGA3249" s="0"/>
      <c r="AGB3249" s="0"/>
      <c r="AGC3249" s="0"/>
      <c r="AGD3249" s="0"/>
      <c r="AGE3249" s="0"/>
      <c r="AGF3249" s="0"/>
      <c r="AGG3249" s="0"/>
      <c r="AGH3249" s="0"/>
      <c r="AGI3249" s="0"/>
      <c r="AGJ3249" s="0"/>
      <c r="AGK3249" s="0"/>
      <c r="AGL3249" s="0"/>
      <c r="AGM3249" s="0"/>
      <c r="AGN3249" s="0"/>
      <c r="AGO3249" s="0"/>
      <c r="AGP3249" s="0"/>
      <c r="AGQ3249" s="0"/>
      <c r="AGR3249" s="0"/>
      <c r="AGS3249" s="0"/>
      <c r="AGT3249" s="0"/>
      <c r="AGU3249" s="0"/>
      <c r="AGV3249" s="0"/>
      <c r="AGW3249" s="0"/>
      <c r="AGX3249" s="0"/>
      <c r="AGY3249" s="0"/>
      <c r="AGZ3249" s="0"/>
      <c r="AHA3249" s="0"/>
      <c r="AHB3249" s="0"/>
      <c r="AHC3249" s="0"/>
      <c r="AHD3249" s="0"/>
      <c r="AHE3249" s="0"/>
      <c r="AHF3249" s="0"/>
      <c r="AHG3249" s="0"/>
      <c r="AHH3249" s="0"/>
      <c r="AHI3249" s="0"/>
      <c r="AHJ3249" s="0"/>
      <c r="AHK3249" s="0"/>
      <c r="AHL3249" s="0"/>
      <c r="AHM3249" s="0"/>
      <c r="AHN3249" s="0"/>
      <c r="AHO3249" s="0"/>
      <c r="AHP3249" s="0"/>
      <c r="AHQ3249" s="0"/>
      <c r="AHR3249" s="0"/>
      <c r="AHS3249" s="0"/>
      <c r="AHT3249" s="0"/>
      <c r="AHU3249" s="0"/>
      <c r="AHV3249" s="0"/>
      <c r="AHW3249" s="0"/>
      <c r="AHX3249" s="0"/>
      <c r="AHY3249" s="0"/>
      <c r="AHZ3249" s="0"/>
      <c r="AIA3249" s="0"/>
      <c r="AIB3249" s="0"/>
      <c r="AIC3249" s="0"/>
      <c r="AID3249" s="0"/>
      <c r="AIE3249" s="0"/>
      <c r="AIF3249" s="0"/>
      <c r="AIG3249" s="0"/>
      <c r="AIH3249" s="0"/>
      <c r="AII3249" s="0"/>
      <c r="AIJ3249" s="0"/>
      <c r="AIK3249" s="0"/>
      <c r="AIL3249" s="0"/>
      <c r="AIM3249" s="0"/>
      <c r="AIN3249" s="0"/>
      <c r="AIO3249" s="0"/>
      <c r="AIP3249" s="0"/>
      <c r="AIQ3249" s="0"/>
      <c r="AIR3249" s="0"/>
      <c r="AIS3249" s="0"/>
      <c r="AIT3249" s="0"/>
      <c r="AIU3249" s="0"/>
      <c r="AIV3249" s="0"/>
      <c r="AIW3249" s="0"/>
      <c r="AIX3249" s="0"/>
      <c r="AIY3249" s="0"/>
      <c r="AIZ3249" s="0"/>
      <c r="AJA3249" s="0"/>
      <c r="AJB3249" s="0"/>
      <c r="AJC3249" s="0"/>
      <c r="AJD3249" s="0"/>
      <c r="AJE3249" s="0"/>
      <c r="AJF3249" s="0"/>
      <c r="AJG3249" s="0"/>
      <c r="AJH3249" s="0"/>
      <c r="AJI3249" s="0"/>
      <c r="AJJ3249" s="0"/>
      <c r="AJK3249" s="0"/>
      <c r="AJL3249" s="0"/>
      <c r="AJM3249" s="0"/>
      <c r="AJN3249" s="0"/>
      <c r="AJO3249" s="0"/>
      <c r="AJP3249" s="0"/>
      <c r="AJQ3249" s="0"/>
      <c r="AJR3249" s="0"/>
      <c r="AJS3249" s="0"/>
      <c r="AJT3249" s="0"/>
      <c r="AJU3249" s="0"/>
      <c r="AJV3249" s="0"/>
      <c r="AJW3249" s="0"/>
      <c r="AJX3249" s="0"/>
      <c r="AJY3249" s="0"/>
      <c r="AJZ3249" s="0"/>
      <c r="AKA3249" s="0"/>
      <c r="AKB3249" s="0"/>
      <c r="AKC3249" s="0"/>
      <c r="AKD3249" s="0"/>
      <c r="AKE3249" s="0"/>
      <c r="AKF3249" s="0"/>
      <c r="AKG3249" s="0"/>
      <c r="AKH3249" s="0"/>
      <c r="AKI3249" s="0"/>
      <c r="AKJ3249" s="0"/>
      <c r="AKK3249" s="0"/>
      <c r="AKL3249" s="0"/>
      <c r="AKM3249" s="0"/>
      <c r="AKN3249" s="0"/>
      <c r="AKO3249" s="0"/>
      <c r="AKP3249" s="0"/>
      <c r="AKQ3249" s="0"/>
      <c r="AKR3249" s="0"/>
      <c r="AKS3249" s="0"/>
      <c r="AKT3249" s="0"/>
      <c r="AKU3249" s="0"/>
      <c r="AKV3249" s="0"/>
      <c r="AKW3249" s="0"/>
      <c r="AKX3249" s="0"/>
      <c r="AKY3249" s="0"/>
      <c r="AKZ3249" s="0"/>
      <c r="ALA3249" s="0"/>
      <c r="ALB3249" s="0"/>
      <c r="ALC3249" s="0"/>
      <c r="ALD3249" s="0"/>
      <c r="ALE3249" s="0"/>
      <c r="ALF3249" s="0"/>
      <c r="ALG3249" s="0"/>
      <c r="ALH3249" s="0"/>
      <c r="ALI3249" s="0"/>
      <c r="ALJ3249" s="0"/>
      <c r="ALK3249" s="0"/>
      <c r="ALL3249" s="0"/>
      <c r="ALM3249" s="0"/>
      <c r="ALN3249" s="0"/>
      <c r="ALO3249" s="0"/>
      <c r="ALP3249" s="0"/>
      <c r="ALQ3249" s="0"/>
      <c r="ALR3249" s="0"/>
      <c r="ALS3249" s="0"/>
      <c r="ALT3249" s="0"/>
      <c r="ALU3249" s="0"/>
      <c r="ALV3249" s="0"/>
      <c r="ALW3249" s="0"/>
      <c r="ALX3249" s="0"/>
      <c r="ALY3249" s="0"/>
      <c r="ALZ3249" s="0"/>
      <c r="AMA3249" s="0"/>
      <c r="AMB3249" s="0"/>
      <c r="AMC3249" s="0"/>
      <c r="AMD3249" s="0"/>
      <c r="AME3249" s="0"/>
      <c r="AMF3249" s="0"/>
      <c r="AMG3249" s="0"/>
      <c r="AMH3249" s="0"/>
      <c r="AMI3249" s="0"/>
    </row>
    <row r="3250" customFormat="false" ht="12.75" hidden="false" customHeight="false" outlineLevel="0" collapsed="false">
      <c r="A3250" s="1" t="s">
        <v>3496</v>
      </c>
      <c r="C3250" s="19" t="s">
        <v>3497</v>
      </c>
      <c r="D3250" s="19" t="s">
        <v>77</v>
      </c>
      <c r="E3250" s="20" t="n">
        <v>2.3</v>
      </c>
      <c r="F3250" s="21" t="n">
        <v>18.7</v>
      </c>
      <c r="G3250" s="24" t="s">
        <v>3437</v>
      </c>
      <c r="I3250" s="3"/>
      <c r="K3250" s="4"/>
      <c r="BM3250" s="0"/>
      <c r="BN3250" s="0"/>
      <c r="BO3250" s="0"/>
      <c r="BP3250" s="0"/>
      <c r="BQ3250" s="0"/>
      <c r="BR3250" s="0"/>
      <c r="BS3250" s="0"/>
      <c r="BT3250" s="0"/>
      <c r="BU3250" s="0"/>
      <c r="BV3250" s="0"/>
      <c r="BW3250" s="0"/>
      <c r="BX3250" s="0"/>
      <c r="BY3250" s="0"/>
      <c r="BZ3250" s="0"/>
      <c r="CA3250" s="0"/>
      <c r="CB3250" s="0"/>
      <c r="CC3250" s="0"/>
      <c r="CD3250" s="0"/>
      <c r="CE3250" s="0"/>
      <c r="CF3250" s="0"/>
      <c r="CG3250" s="0"/>
      <c r="CH3250" s="0"/>
      <c r="CI3250" s="0"/>
      <c r="CJ3250" s="0"/>
      <c r="CK3250" s="0"/>
      <c r="CL3250" s="0"/>
      <c r="CM3250" s="0"/>
      <c r="CN3250" s="0"/>
      <c r="CO3250" s="0"/>
      <c r="CP3250" s="0"/>
      <c r="CQ3250" s="0"/>
      <c r="CR3250" s="0"/>
      <c r="CS3250" s="0"/>
      <c r="CT3250" s="0"/>
      <c r="CU3250" s="0"/>
      <c r="CV3250" s="0"/>
      <c r="CW3250" s="0"/>
      <c r="CX3250" s="0"/>
      <c r="CY3250" s="0"/>
      <c r="CZ3250" s="0"/>
      <c r="DA3250" s="0"/>
      <c r="DB3250" s="0"/>
      <c r="DC3250" s="0"/>
      <c r="DD3250" s="0"/>
      <c r="DE3250" s="0"/>
      <c r="DF3250" s="0"/>
      <c r="DG3250" s="0"/>
      <c r="DH3250" s="0"/>
      <c r="DI3250" s="0"/>
      <c r="DJ3250" s="0"/>
      <c r="DK3250" s="0"/>
      <c r="DL3250" s="0"/>
      <c r="DM3250" s="0"/>
      <c r="DN3250" s="0"/>
      <c r="DO3250" s="0"/>
      <c r="DP3250" s="0"/>
      <c r="DQ3250" s="0"/>
      <c r="DR3250" s="0"/>
      <c r="DS3250" s="0"/>
      <c r="DT3250" s="0"/>
      <c r="DU3250" s="0"/>
      <c r="DV3250" s="0"/>
      <c r="DW3250" s="0"/>
      <c r="DX3250" s="0"/>
      <c r="DY3250" s="0"/>
      <c r="DZ3250" s="0"/>
      <c r="EA3250" s="0"/>
      <c r="EB3250" s="0"/>
      <c r="EC3250" s="0"/>
      <c r="ED3250" s="0"/>
      <c r="EE3250" s="0"/>
      <c r="EF3250" s="0"/>
      <c r="EG3250" s="0"/>
      <c r="EH3250" s="0"/>
      <c r="EI3250" s="0"/>
      <c r="EJ3250" s="0"/>
      <c r="EK3250" s="0"/>
      <c r="EL3250" s="0"/>
      <c r="EM3250" s="0"/>
      <c r="EN3250" s="0"/>
      <c r="EO3250" s="0"/>
      <c r="EP3250" s="0"/>
      <c r="EQ3250" s="0"/>
      <c r="ER3250" s="0"/>
      <c r="ES3250" s="0"/>
      <c r="ET3250" s="0"/>
      <c r="EU3250" s="0"/>
      <c r="EV3250" s="0"/>
      <c r="EW3250" s="0"/>
      <c r="EX3250" s="0"/>
      <c r="EY3250" s="0"/>
      <c r="EZ3250" s="0"/>
      <c r="FA3250" s="0"/>
      <c r="FB3250" s="0"/>
      <c r="FC3250" s="0"/>
      <c r="FD3250" s="0"/>
      <c r="FE3250" s="0"/>
      <c r="FF3250" s="0"/>
      <c r="FG3250" s="0"/>
      <c r="FH3250" s="0"/>
      <c r="FI3250" s="0"/>
      <c r="FJ3250" s="0"/>
      <c r="FK3250" s="0"/>
      <c r="FL3250" s="0"/>
      <c r="FM3250" s="0"/>
      <c r="FN3250" s="0"/>
      <c r="FO3250" s="0"/>
      <c r="FP3250" s="0"/>
      <c r="FQ3250" s="0"/>
      <c r="FR3250" s="0"/>
      <c r="FS3250" s="0"/>
      <c r="FT3250" s="0"/>
      <c r="FU3250" s="0"/>
      <c r="FV3250" s="0"/>
      <c r="FW3250" s="0"/>
      <c r="FX3250" s="0"/>
      <c r="FY3250" s="0"/>
      <c r="FZ3250" s="0"/>
      <c r="GA3250" s="0"/>
      <c r="GB3250" s="0"/>
      <c r="GC3250" s="0"/>
      <c r="GD3250" s="0"/>
      <c r="GE3250" s="0"/>
      <c r="GF3250" s="0"/>
      <c r="GG3250" s="0"/>
      <c r="GH3250" s="0"/>
      <c r="GI3250" s="0"/>
      <c r="GJ3250" s="0"/>
      <c r="GK3250" s="0"/>
      <c r="GL3250" s="0"/>
      <c r="GM3250" s="0"/>
      <c r="GN3250" s="0"/>
      <c r="GO3250" s="0"/>
      <c r="GP3250" s="0"/>
      <c r="GQ3250" s="0"/>
      <c r="GR3250" s="0"/>
      <c r="GS3250" s="0"/>
      <c r="GT3250" s="0"/>
      <c r="GU3250" s="0"/>
      <c r="GV3250" s="0"/>
      <c r="GW3250" s="0"/>
      <c r="GX3250" s="0"/>
      <c r="GY3250" s="0"/>
      <c r="GZ3250" s="0"/>
      <c r="HA3250" s="0"/>
      <c r="HB3250" s="0"/>
      <c r="HC3250" s="0"/>
      <c r="HD3250" s="0"/>
      <c r="HE3250" s="0"/>
      <c r="HF3250" s="0"/>
      <c r="HG3250" s="0"/>
      <c r="HH3250" s="0"/>
      <c r="HI3250" s="0"/>
      <c r="HJ3250" s="0"/>
      <c r="HK3250" s="0"/>
      <c r="HL3250" s="0"/>
      <c r="HM3250" s="0"/>
      <c r="HN3250" s="0"/>
      <c r="HO3250" s="0"/>
      <c r="HP3250" s="0"/>
      <c r="HQ3250" s="0"/>
      <c r="HR3250" s="0"/>
      <c r="HS3250" s="0"/>
      <c r="HT3250" s="0"/>
      <c r="HU3250" s="0"/>
      <c r="HV3250" s="0"/>
      <c r="HW3250" s="0"/>
      <c r="HX3250" s="0"/>
      <c r="HY3250" s="0"/>
      <c r="HZ3250" s="0"/>
      <c r="IA3250" s="0"/>
      <c r="IB3250" s="0"/>
      <c r="IC3250" s="0"/>
      <c r="ID3250" s="0"/>
      <c r="IE3250" s="0"/>
      <c r="IF3250" s="0"/>
      <c r="IG3250" s="0"/>
      <c r="IH3250" s="0"/>
      <c r="II3250" s="0"/>
      <c r="IJ3250" s="0"/>
      <c r="IK3250" s="0"/>
      <c r="IL3250" s="0"/>
      <c r="IM3250" s="0"/>
      <c r="IN3250" s="0"/>
      <c r="IO3250" s="0"/>
      <c r="IP3250" s="0"/>
      <c r="IQ3250" s="0"/>
      <c r="IR3250" s="0"/>
      <c r="IS3250" s="0"/>
      <c r="IT3250" s="0"/>
      <c r="IU3250" s="0"/>
      <c r="IV3250" s="0"/>
      <c r="IW3250" s="0"/>
      <c r="IX3250" s="0"/>
      <c r="IY3250" s="0"/>
      <c r="IZ3250" s="0"/>
      <c r="JA3250" s="0"/>
      <c r="JB3250" s="0"/>
      <c r="JC3250" s="0"/>
      <c r="JD3250" s="0"/>
      <c r="JE3250" s="0"/>
      <c r="JF3250" s="0"/>
      <c r="JG3250" s="0"/>
      <c r="JH3250" s="0"/>
      <c r="JI3250" s="0"/>
      <c r="JJ3250" s="0"/>
      <c r="JK3250" s="0"/>
      <c r="JL3250" s="0"/>
      <c r="JM3250" s="0"/>
      <c r="JN3250" s="0"/>
      <c r="JO3250" s="0"/>
      <c r="JP3250" s="0"/>
      <c r="JQ3250" s="0"/>
      <c r="JR3250" s="0"/>
      <c r="JS3250" s="0"/>
      <c r="JT3250" s="0"/>
      <c r="JU3250" s="0"/>
      <c r="JV3250" s="0"/>
      <c r="JW3250" s="0"/>
      <c r="JX3250" s="0"/>
      <c r="JY3250" s="0"/>
      <c r="JZ3250" s="0"/>
      <c r="KA3250" s="0"/>
      <c r="KB3250" s="0"/>
      <c r="KC3250" s="0"/>
      <c r="KD3250" s="0"/>
      <c r="KE3250" s="0"/>
      <c r="KF3250" s="0"/>
      <c r="KG3250" s="0"/>
      <c r="KH3250" s="0"/>
      <c r="KI3250" s="0"/>
      <c r="KJ3250" s="0"/>
      <c r="KK3250" s="0"/>
      <c r="KL3250" s="0"/>
      <c r="KM3250" s="0"/>
      <c r="KN3250" s="0"/>
      <c r="KO3250" s="0"/>
      <c r="KP3250" s="0"/>
      <c r="KQ3250" s="0"/>
      <c r="KR3250" s="0"/>
      <c r="KS3250" s="0"/>
      <c r="KT3250" s="0"/>
      <c r="KU3250" s="0"/>
      <c r="KV3250" s="0"/>
      <c r="KW3250" s="0"/>
      <c r="KX3250" s="0"/>
      <c r="KY3250" s="0"/>
      <c r="KZ3250" s="0"/>
      <c r="LA3250" s="0"/>
      <c r="LB3250" s="0"/>
      <c r="LC3250" s="0"/>
      <c r="LD3250" s="0"/>
      <c r="LE3250" s="0"/>
      <c r="LF3250" s="0"/>
      <c r="LG3250" s="0"/>
      <c r="LH3250" s="0"/>
      <c r="LI3250" s="0"/>
      <c r="LJ3250" s="0"/>
      <c r="LK3250" s="0"/>
      <c r="LL3250" s="0"/>
      <c r="LM3250" s="0"/>
      <c r="LN3250" s="0"/>
      <c r="LO3250" s="0"/>
      <c r="LP3250" s="0"/>
      <c r="LQ3250" s="0"/>
      <c r="LR3250" s="0"/>
      <c r="LS3250" s="0"/>
      <c r="LT3250" s="0"/>
      <c r="LU3250" s="0"/>
      <c r="LV3250" s="0"/>
      <c r="LW3250" s="0"/>
      <c r="LX3250" s="0"/>
      <c r="LY3250" s="0"/>
      <c r="LZ3250" s="0"/>
      <c r="MA3250" s="0"/>
      <c r="MB3250" s="0"/>
      <c r="MC3250" s="0"/>
      <c r="MD3250" s="0"/>
      <c r="ME3250" s="0"/>
      <c r="MF3250" s="0"/>
      <c r="MG3250" s="0"/>
      <c r="MH3250" s="0"/>
      <c r="MI3250" s="0"/>
      <c r="MJ3250" s="0"/>
      <c r="MK3250" s="0"/>
      <c r="ML3250" s="0"/>
      <c r="MM3250" s="0"/>
      <c r="MN3250" s="0"/>
      <c r="MO3250" s="0"/>
      <c r="MP3250" s="0"/>
      <c r="MQ3250" s="0"/>
      <c r="MR3250" s="0"/>
      <c r="MS3250" s="0"/>
      <c r="MT3250" s="0"/>
      <c r="MU3250" s="0"/>
      <c r="MV3250" s="0"/>
      <c r="MW3250" s="0"/>
      <c r="MX3250" s="0"/>
      <c r="MY3250" s="0"/>
      <c r="MZ3250" s="0"/>
      <c r="NA3250" s="0"/>
      <c r="NB3250" s="0"/>
      <c r="NC3250" s="0"/>
      <c r="ND3250" s="0"/>
      <c r="NE3250" s="0"/>
      <c r="NF3250" s="0"/>
      <c r="NG3250" s="0"/>
      <c r="NH3250" s="0"/>
      <c r="NI3250" s="0"/>
      <c r="NJ3250" s="0"/>
      <c r="NK3250" s="0"/>
      <c r="NL3250" s="0"/>
      <c r="NM3250" s="0"/>
      <c r="NN3250" s="0"/>
      <c r="NO3250" s="0"/>
      <c r="NP3250" s="0"/>
      <c r="NQ3250" s="0"/>
      <c r="NR3250" s="0"/>
      <c r="NS3250" s="0"/>
      <c r="NT3250" s="0"/>
      <c r="NU3250" s="0"/>
      <c r="NV3250" s="0"/>
      <c r="NW3250" s="0"/>
      <c r="NX3250" s="0"/>
      <c r="NY3250" s="0"/>
      <c r="NZ3250" s="0"/>
      <c r="OA3250" s="0"/>
      <c r="OB3250" s="0"/>
      <c r="OC3250" s="0"/>
      <c r="OD3250" s="0"/>
      <c r="OE3250" s="0"/>
      <c r="OF3250" s="0"/>
      <c r="OG3250" s="0"/>
      <c r="OH3250" s="0"/>
      <c r="OI3250" s="0"/>
      <c r="OJ3250" s="0"/>
      <c r="OK3250" s="0"/>
      <c r="OL3250" s="0"/>
      <c r="OM3250" s="0"/>
      <c r="ON3250" s="0"/>
      <c r="OO3250" s="0"/>
      <c r="OP3250" s="0"/>
      <c r="OQ3250" s="0"/>
      <c r="OR3250" s="0"/>
      <c r="OS3250" s="0"/>
      <c r="OT3250" s="0"/>
      <c r="OU3250" s="0"/>
      <c r="OV3250" s="0"/>
      <c r="OW3250" s="0"/>
      <c r="OX3250" s="0"/>
      <c r="OY3250" s="0"/>
      <c r="OZ3250" s="0"/>
      <c r="PA3250" s="0"/>
      <c r="PB3250" s="0"/>
      <c r="PC3250" s="0"/>
      <c r="PD3250" s="0"/>
      <c r="PE3250" s="0"/>
      <c r="PF3250" s="0"/>
      <c r="PG3250" s="0"/>
      <c r="PH3250" s="0"/>
      <c r="PI3250" s="0"/>
      <c r="PJ3250" s="0"/>
      <c r="PK3250" s="0"/>
      <c r="PL3250" s="0"/>
      <c r="PM3250" s="0"/>
      <c r="PN3250" s="0"/>
      <c r="PO3250" s="0"/>
      <c r="PP3250" s="0"/>
      <c r="PQ3250" s="0"/>
      <c r="PR3250" s="0"/>
      <c r="PS3250" s="0"/>
      <c r="PT3250" s="0"/>
      <c r="PU3250" s="0"/>
      <c r="PV3250" s="0"/>
      <c r="PW3250" s="0"/>
      <c r="PX3250" s="0"/>
      <c r="PY3250" s="0"/>
      <c r="PZ3250" s="0"/>
      <c r="QA3250" s="0"/>
      <c r="QB3250" s="0"/>
      <c r="QC3250" s="0"/>
      <c r="QD3250" s="0"/>
      <c r="QE3250" s="0"/>
      <c r="QF3250" s="0"/>
      <c r="QG3250" s="0"/>
      <c r="QH3250" s="0"/>
      <c r="QI3250" s="0"/>
      <c r="QJ3250" s="0"/>
      <c r="QK3250" s="0"/>
      <c r="QL3250" s="0"/>
      <c r="QM3250" s="0"/>
      <c r="QN3250" s="0"/>
      <c r="QO3250" s="0"/>
      <c r="QP3250" s="0"/>
      <c r="QQ3250" s="0"/>
      <c r="QR3250" s="0"/>
      <c r="QS3250" s="0"/>
      <c r="QT3250" s="0"/>
      <c r="QU3250" s="0"/>
      <c r="QV3250" s="0"/>
      <c r="QW3250" s="0"/>
      <c r="QX3250" s="0"/>
      <c r="QY3250" s="0"/>
      <c r="QZ3250" s="0"/>
      <c r="RA3250" s="0"/>
      <c r="RB3250" s="0"/>
      <c r="RC3250" s="0"/>
      <c r="RD3250" s="0"/>
      <c r="RE3250" s="0"/>
      <c r="RF3250" s="0"/>
      <c r="RG3250" s="0"/>
      <c r="RH3250" s="0"/>
      <c r="RI3250" s="0"/>
      <c r="RJ3250" s="0"/>
      <c r="RK3250" s="0"/>
      <c r="RL3250" s="0"/>
      <c r="RM3250" s="0"/>
      <c r="RN3250" s="0"/>
      <c r="RO3250" s="0"/>
      <c r="RP3250" s="0"/>
      <c r="RQ3250" s="0"/>
      <c r="RR3250" s="0"/>
      <c r="RS3250" s="0"/>
      <c r="RT3250" s="0"/>
      <c r="RU3250" s="0"/>
      <c r="RV3250" s="0"/>
      <c r="RW3250" s="0"/>
      <c r="RX3250" s="0"/>
      <c r="RY3250" s="0"/>
      <c r="RZ3250" s="0"/>
      <c r="SA3250" s="0"/>
      <c r="SB3250" s="0"/>
      <c r="SC3250" s="0"/>
      <c r="SD3250" s="0"/>
      <c r="SE3250" s="0"/>
      <c r="SF3250" s="0"/>
      <c r="SG3250" s="0"/>
      <c r="SH3250" s="0"/>
      <c r="SI3250" s="0"/>
      <c r="SJ3250" s="0"/>
      <c r="SK3250" s="0"/>
      <c r="SL3250" s="0"/>
      <c r="SM3250" s="0"/>
      <c r="SN3250" s="0"/>
      <c r="SO3250" s="0"/>
      <c r="SP3250" s="0"/>
      <c r="SQ3250" s="0"/>
      <c r="SR3250" s="0"/>
      <c r="SS3250" s="0"/>
      <c r="ST3250" s="0"/>
      <c r="SU3250" s="0"/>
      <c r="SV3250" s="0"/>
      <c r="SW3250" s="0"/>
      <c r="SX3250" s="0"/>
      <c r="SY3250" s="0"/>
      <c r="SZ3250" s="0"/>
      <c r="TA3250" s="0"/>
      <c r="TB3250" s="0"/>
      <c r="TC3250" s="0"/>
      <c r="TD3250" s="0"/>
      <c r="TE3250" s="0"/>
      <c r="TF3250" s="0"/>
      <c r="TG3250" s="0"/>
      <c r="TH3250" s="0"/>
      <c r="TI3250" s="0"/>
      <c r="TJ3250" s="0"/>
      <c r="TK3250" s="0"/>
      <c r="TL3250" s="0"/>
      <c r="TM3250" s="0"/>
      <c r="TN3250" s="0"/>
      <c r="TO3250" s="0"/>
      <c r="TP3250" s="0"/>
      <c r="TQ3250" s="0"/>
      <c r="TR3250" s="0"/>
      <c r="TS3250" s="0"/>
      <c r="TT3250" s="0"/>
      <c r="TU3250" s="0"/>
      <c r="TV3250" s="0"/>
      <c r="TW3250" s="0"/>
      <c r="TX3250" s="0"/>
      <c r="TY3250" s="0"/>
      <c r="TZ3250" s="0"/>
      <c r="UA3250" s="0"/>
      <c r="UB3250" s="0"/>
      <c r="UC3250" s="0"/>
      <c r="UD3250" s="0"/>
      <c r="UE3250" s="0"/>
      <c r="UF3250" s="0"/>
      <c r="UG3250" s="0"/>
      <c r="UH3250" s="0"/>
      <c r="UI3250" s="0"/>
      <c r="UJ3250" s="0"/>
      <c r="UK3250" s="0"/>
      <c r="UL3250" s="0"/>
      <c r="UM3250" s="0"/>
      <c r="UN3250" s="0"/>
      <c r="UO3250" s="0"/>
      <c r="UP3250" s="0"/>
      <c r="UQ3250" s="0"/>
      <c r="UR3250" s="0"/>
      <c r="US3250" s="0"/>
      <c r="UT3250" s="0"/>
      <c r="UU3250" s="0"/>
      <c r="UV3250" s="0"/>
      <c r="UW3250" s="0"/>
      <c r="UX3250" s="0"/>
      <c r="UY3250" s="0"/>
      <c r="UZ3250" s="0"/>
      <c r="VA3250" s="0"/>
      <c r="VB3250" s="0"/>
      <c r="VC3250" s="0"/>
      <c r="VD3250" s="0"/>
      <c r="VE3250" s="0"/>
      <c r="VF3250" s="0"/>
      <c r="VG3250" s="0"/>
      <c r="VH3250" s="0"/>
      <c r="VI3250" s="0"/>
      <c r="VJ3250" s="0"/>
      <c r="VK3250" s="0"/>
      <c r="VL3250" s="0"/>
      <c r="VM3250" s="0"/>
      <c r="VN3250" s="0"/>
      <c r="VO3250" s="0"/>
      <c r="VP3250" s="0"/>
      <c r="VQ3250" s="0"/>
      <c r="VR3250" s="0"/>
      <c r="VS3250" s="0"/>
      <c r="VT3250" s="0"/>
      <c r="VU3250" s="0"/>
      <c r="VV3250" s="0"/>
      <c r="VW3250" s="0"/>
      <c r="VX3250" s="0"/>
      <c r="VY3250" s="0"/>
      <c r="VZ3250" s="0"/>
      <c r="WA3250" s="0"/>
      <c r="WB3250" s="0"/>
      <c r="WC3250" s="0"/>
      <c r="WD3250" s="0"/>
      <c r="WE3250" s="0"/>
      <c r="WF3250" s="0"/>
      <c r="WG3250" s="0"/>
      <c r="WH3250" s="0"/>
      <c r="WI3250" s="0"/>
      <c r="WJ3250" s="0"/>
      <c r="WK3250" s="0"/>
      <c r="WL3250" s="0"/>
      <c r="WM3250" s="0"/>
      <c r="WN3250" s="0"/>
      <c r="WO3250" s="0"/>
      <c r="WP3250" s="0"/>
      <c r="WQ3250" s="0"/>
      <c r="WR3250" s="0"/>
      <c r="WS3250" s="0"/>
      <c r="WT3250" s="0"/>
      <c r="WU3250" s="0"/>
      <c r="WV3250" s="0"/>
      <c r="WW3250" s="0"/>
      <c r="WX3250" s="0"/>
      <c r="WY3250" s="0"/>
      <c r="WZ3250" s="0"/>
      <c r="XA3250" s="0"/>
      <c r="XB3250" s="0"/>
      <c r="XC3250" s="0"/>
      <c r="XD3250" s="0"/>
      <c r="XE3250" s="0"/>
      <c r="XF3250" s="0"/>
      <c r="XG3250" s="0"/>
      <c r="XH3250" s="0"/>
      <c r="XI3250" s="0"/>
      <c r="XJ3250" s="0"/>
      <c r="XK3250" s="0"/>
      <c r="XL3250" s="0"/>
      <c r="XM3250" s="0"/>
      <c r="XN3250" s="0"/>
      <c r="XO3250" s="0"/>
      <c r="XP3250" s="0"/>
      <c r="XQ3250" s="0"/>
      <c r="XR3250" s="0"/>
      <c r="XS3250" s="0"/>
      <c r="XT3250" s="0"/>
      <c r="XU3250" s="0"/>
      <c r="XV3250" s="0"/>
      <c r="XW3250" s="0"/>
      <c r="XX3250" s="0"/>
      <c r="XY3250" s="0"/>
      <c r="XZ3250" s="0"/>
      <c r="YA3250" s="0"/>
      <c r="YB3250" s="0"/>
      <c r="YC3250" s="0"/>
      <c r="YD3250" s="0"/>
      <c r="YE3250" s="0"/>
      <c r="YF3250" s="0"/>
      <c r="YG3250" s="0"/>
      <c r="YH3250" s="0"/>
      <c r="YI3250" s="0"/>
      <c r="YJ3250" s="0"/>
      <c r="YK3250" s="0"/>
      <c r="YL3250" s="0"/>
      <c r="YM3250" s="0"/>
      <c r="YN3250" s="0"/>
      <c r="YO3250" s="0"/>
      <c r="YP3250" s="0"/>
      <c r="YQ3250" s="0"/>
      <c r="YR3250" s="0"/>
      <c r="YS3250" s="0"/>
      <c r="YT3250" s="0"/>
      <c r="YU3250" s="0"/>
      <c r="YV3250" s="0"/>
      <c r="YW3250" s="0"/>
      <c r="YX3250" s="0"/>
      <c r="YY3250" s="0"/>
      <c r="YZ3250" s="0"/>
      <c r="ZA3250" s="0"/>
      <c r="ZB3250" s="0"/>
      <c r="ZC3250" s="0"/>
      <c r="ZD3250" s="0"/>
      <c r="ZE3250" s="0"/>
      <c r="ZF3250" s="0"/>
      <c r="ZG3250" s="0"/>
      <c r="ZH3250" s="0"/>
      <c r="ZI3250" s="0"/>
      <c r="ZJ3250" s="0"/>
      <c r="ZK3250" s="0"/>
      <c r="ZL3250" s="0"/>
      <c r="ZM3250" s="0"/>
      <c r="ZN3250" s="0"/>
      <c r="ZO3250" s="0"/>
      <c r="ZP3250" s="0"/>
      <c r="ZQ3250" s="0"/>
      <c r="ZR3250" s="0"/>
      <c r="ZS3250" s="0"/>
      <c r="ZT3250" s="0"/>
      <c r="ZU3250" s="0"/>
      <c r="ZV3250" s="0"/>
      <c r="ZW3250" s="0"/>
      <c r="ZX3250" s="0"/>
      <c r="ZY3250" s="0"/>
      <c r="ZZ3250" s="0"/>
      <c r="AAA3250" s="0"/>
      <c r="AAB3250" s="0"/>
      <c r="AAC3250" s="0"/>
      <c r="AAD3250" s="0"/>
      <c r="AAE3250" s="0"/>
      <c r="AAF3250" s="0"/>
      <c r="AAG3250" s="0"/>
      <c r="AAH3250" s="0"/>
      <c r="AAI3250" s="0"/>
      <c r="AAJ3250" s="0"/>
      <c r="AAK3250" s="0"/>
      <c r="AAL3250" s="0"/>
      <c r="AAM3250" s="0"/>
      <c r="AAN3250" s="0"/>
      <c r="AAO3250" s="0"/>
      <c r="AAP3250" s="0"/>
      <c r="AAQ3250" s="0"/>
      <c r="AAR3250" s="0"/>
      <c r="AAS3250" s="0"/>
      <c r="AAT3250" s="0"/>
      <c r="AAU3250" s="0"/>
      <c r="AAV3250" s="0"/>
      <c r="AAW3250" s="0"/>
      <c r="AAX3250" s="0"/>
      <c r="AAY3250" s="0"/>
      <c r="AAZ3250" s="0"/>
      <c r="ABA3250" s="0"/>
      <c r="ABB3250" s="0"/>
      <c r="ABC3250" s="0"/>
      <c r="ABD3250" s="0"/>
      <c r="ABE3250" s="0"/>
      <c r="ABF3250" s="0"/>
      <c r="ABG3250" s="0"/>
      <c r="ABH3250" s="0"/>
      <c r="ABI3250" s="0"/>
      <c r="ABJ3250" s="0"/>
      <c r="ABK3250" s="0"/>
      <c r="ABL3250" s="0"/>
      <c r="ABM3250" s="0"/>
      <c r="ABN3250" s="0"/>
      <c r="ABO3250" s="0"/>
      <c r="ABP3250" s="0"/>
      <c r="ABQ3250" s="0"/>
      <c r="ABR3250" s="0"/>
      <c r="ABS3250" s="0"/>
      <c r="ABT3250" s="0"/>
      <c r="ABU3250" s="0"/>
      <c r="ABV3250" s="0"/>
      <c r="ABW3250" s="0"/>
      <c r="ABX3250" s="0"/>
      <c r="ABY3250" s="0"/>
      <c r="ABZ3250" s="0"/>
      <c r="ACA3250" s="0"/>
      <c r="ACB3250" s="0"/>
      <c r="ACC3250" s="0"/>
      <c r="ACD3250" s="0"/>
      <c r="ACE3250" s="0"/>
      <c r="ACF3250" s="0"/>
      <c r="ACG3250" s="0"/>
      <c r="ACH3250" s="0"/>
      <c r="ACI3250" s="0"/>
      <c r="ACJ3250" s="0"/>
      <c r="ACK3250" s="0"/>
      <c r="ACL3250" s="0"/>
      <c r="ACM3250" s="0"/>
      <c r="ACN3250" s="0"/>
      <c r="ACO3250" s="0"/>
      <c r="ACP3250" s="0"/>
      <c r="ACQ3250" s="0"/>
      <c r="ACR3250" s="0"/>
      <c r="ACS3250" s="0"/>
      <c r="ACT3250" s="0"/>
      <c r="ACU3250" s="0"/>
      <c r="ACV3250" s="0"/>
      <c r="ACW3250" s="0"/>
      <c r="ACX3250" s="0"/>
      <c r="ACY3250" s="0"/>
      <c r="ACZ3250" s="0"/>
      <c r="ADA3250" s="0"/>
      <c r="ADB3250" s="0"/>
      <c r="ADC3250" s="0"/>
      <c r="ADD3250" s="0"/>
      <c r="ADE3250" s="0"/>
      <c r="ADF3250" s="0"/>
      <c r="ADG3250" s="0"/>
      <c r="ADH3250" s="0"/>
      <c r="ADI3250" s="0"/>
      <c r="ADJ3250" s="0"/>
      <c r="ADK3250" s="0"/>
      <c r="ADL3250" s="0"/>
      <c r="ADM3250" s="0"/>
      <c r="ADN3250" s="0"/>
      <c r="ADO3250" s="0"/>
      <c r="ADP3250" s="0"/>
      <c r="ADQ3250" s="0"/>
      <c r="ADR3250" s="0"/>
      <c r="ADS3250" s="0"/>
      <c r="ADT3250" s="0"/>
      <c r="ADU3250" s="0"/>
      <c r="ADV3250" s="0"/>
      <c r="ADW3250" s="0"/>
      <c r="ADX3250" s="0"/>
      <c r="ADY3250" s="0"/>
      <c r="ADZ3250" s="0"/>
      <c r="AEA3250" s="0"/>
      <c r="AEB3250" s="0"/>
      <c r="AEC3250" s="0"/>
      <c r="AED3250" s="0"/>
      <c r="AEE3250" s="0"/>
      <c r="AEF3250" s="0"/>
      <c r="AEG3250" s="0"/>
      <c r="AEH3250" s="0"/>
      <c r="AEI3250" s="0"/>
      <c r="AEJ3250" s="0"/>
      <c r="AEK3250" s="0"/>
      <c r="AEL3250" s="0"/>
      <c r="AEM3250" s="0"/>
      <c r="AEN3250" s="0"/>
      <c r="AEO3250" s="0"/>
      <c r="AEP3250" s="0"/>
      <c r="AEQ3250" s="0"/>
      <c r="AER3250" s="0"/>
      <c r="AES3250" s="0"/>
      <c r="AET3250" s="0"/>
      <c r="AEU3250" s="0"/>
      <c r="AEV3250" s="0"/>
      <c r="AEW3250" s="0"/>
      <c r="AEX3250" s="0"/>
      <c r="AEY3250" s="0"/>
      <c r="AEZ3250" s="0"/>
      <c r="AFA3250" s="0"/>
      <c r="AFB3250" s="0"/>
      <c r="AFC3250" s="0"/>
      <c r="AFD3250" s="0"/>
      <c r="AFE3250" s="0"/>
      <c r="AFF3250" s="0"/>
      <c r="AFG3250" s="0"/>
      <c r="AFH3250" s="0"/>
      <c r="AFI3250" s="0"/>
      <c r="AFJ3250" s="0"/>
      <c r="AFK3250" s="0"/>
      <c r="AFL3250" s="0"/>
      <c r="AFM3250" s="0"/>
      <c r="AFN3250" s="0"/>
      <c r="AFO3250" s="0"/>
      <c r="AFP3250" s="0"/>
      <c r="AFQ3250" s="0"/>
      <c r="AFR3250" s="0"/>
      <c r="AFS3250" s="0"/>
      <c r="AFT3250" s="0"/>
      <c r="AFU3250" s="0"/>
      <c r="AFV3250" s="0"/>
      <c r="AFW3250" s="0"/>
      <c r="AFX3250" s="0"/>
      <c r="AFY3250" s="0"/>
      <c r="AFZ3250" s="0"/>
      <c r="AGA3250" s="0"/>
      <c r="AGB3250" s="0"/>
      <c r="AGC3250" s="0"/>
      <c r="AGD3250" s="0"/>
      <c r="AGE3250" s="0"/>
      <c r="AGF3250" s="0"/>
      <c r="AGG3250" s="0"/>
      <c r="AGH3250" s="0"/>
      <c r="AGI3250" s="0"/>
      <c r="AGJ3250" s="0"/>
      <c r="AGK3250" s="0"/>
      <c r="AGL3250" s="0"/>
      <c r="AGM3250" s="0"/>
      <c r="AGN3250" s="0"/>
      <c r="AGO3250" s="0"/>
      <c r="AGP3250" s="0"/>
      <c r="AGQ3250" s="0"/>
      <c r="AGR3250" s="0"/>
      <c r="AGS3250" s="0"/>
      <c r="AGT3250" s="0"/>
      <c r="AGU3250" s="0"/>
      <c r="AGV3250" s="0"/>
      <c r="AGW3250" s="0"/>
      <c r="AGX3250" s="0"/>
      <c r="AGY3250" s="0"/>
      <c r="AGZ3250" s="0"/>
      <c r="AHA3250" s="0"/>
      <c r="AHB3250" s="0"/>
      <c r="AHC3250" s="0"/>
      <c r="AHD3250" s="0"/>
      <c r="AHE3250" s="0"/>
      <c r="AHF3250" s="0"/>
      <c r="AHG3250" s="0"/>
      <c r="AHH3250" s="0"/>
      <c r="AHI3250" s="0"/>
      <c r="AHJ3250" s="0"/>
      <c r="AHK3250" s="0"/>
      <c r="AHL3250" s="0"/>
      <c r="AHM3250" s="0"/>
      <c r="AHN3250" s="0"/>
      <c r="AHO3250" s="0"/>
      <c r="AHP3250" s="0"/>
      <c r="AHQ3250" s="0"/>
      <c r="AHR3250" s="0"/>
      <c r="AHS3250" s="0"/>
      <c r="AHT3250" s="0"/>
      <c r="AHU3250" s="0"/>
      <c r="AHV3250" s="0"/>
      <c r="AHW3250" s="0"/>
      <c r="AHX3250" s="0"/>
      <c r="AHY3250" s="0"/>
      <c r="AHZ3250" s="0"/>
      <c r="AIA3250" s="0"/>
      <c r="AIB3250" s="0"/>
      <c r="AIC3250" s="0"/>
      <c r="AID3250" s="0"/>
      <c r="AIE3250" s="0"/>
      <c r="AIF3250" s="0"/>
      <c r="AIG3250" s="0"/>
      <c r="AIH3250" s="0"/>
      <c r="AII3250" s="0"/>
      <c r="AIJ3250" s="0"/>
      <c r="AIK3250" s="0"/>
      <c r="AIL3250" s="0"/>
      <c r="AIM3250" s="0"/>
      <c r="AIN3250" s="0"/>
      <c r="AIO3250" s="0"/>
      <c r="AIP3250" s="0"/>
      <c r="AIQ3250" s="0"/>
      <c r="AIR3250" s="0"/>
      <c r="AIS3250" s="0"/>
      <c r="AIT3250" s="0"/>
      <c r="AIU3250" s="0"/>
      <c r="AIV3250" s="0"/>
      <c r="AIW3250" s="0"/>
      <c r="AIX3250" s="0"/>
      <c r="AIY3250" s="0"/>
      <c r="AIZ3250" s="0"/>
      <c r="AJA3250" s="0"/>
      <c r="AJB3250" s="0"/>
      <c r="AJC3250" s="0"/>
      <c r="AJD3250" s="0"/>
      <c r="AJE3250" s="0"/>
      <c r="AJF3250" s="0"/>
      <c r="AJG3250" s="0"/>
      <c r="AJH3250" s="0"/>
      <c r="AJI3250" s="0"/>
      <c r="AJJ3250" s="0"/>
      <c r="AJK3250" s="0"/>
      <c r="AJL3250" s="0"/>
      <c r="AJM3250" s="0"/>
      <c r="AJN3250" s="0"/>
      <c r="AJO3250" s="0"/>
      <c r="AJP3250" s="0"/>
      <c r="AJQ3250" s="0"/>
      <c r="AJR3250" s="0"/>
      <c r="AJS3250" s="0"/>
      <c r="AJT3250" s="0"/>
      <c r="AJU3250" s="0"/>
      <c r="AJV3250" s="0"/>
      <c r="AJW3250" s="0"/>
      <c r="AJX3250" s="0"/>
      <c r="AJY3250" s="0"/>
      <c r="AJZ3250" s="0"/>
      <c r="AKA3250" s="0"/>
      <c r="AKB3250" s="0"/>
      <c r="AKC3250" s="0"/>
      <c r="AKD3250" s="0"/>
      <c r="AKE3250" s="0"/>
      <c r="AKF3250" s="0"/>
      <c r="AKG3250" s="0"/>
      <c r="AKH3250" s="0"/>
      <c r="AKI3250" s="0"/>
      <c r="AKJ3250" s="0"/>
      <c r="AKK3250" s="0"/>
      <c r="AKL3250" s="0"/>
      <c r="AKM3250" s="0"/>
      <c r="AKN3250" s="0"/>
      <c r="AKO3250" s="0"/>
      <c r="AKP3250" s="0"/>
      <c r="AKQ3250" s="0"/>
      <c r="AKR3250" s="0"/>
      <c r="AKS3250" s="0"/>
      <c r="AKT3250" s="0"/>
      <c r="AKU3250" s="0"/>
      <c r="AKV3250" s="0"/>
      <c r="AKW3250" s="0"/>
      <c r="AKX3250" s="0"/>
      <c r="AKY3250" s="0"/>
      <c r="AKZ3250" s="0"/>
      <c r="ALA3250" s="0"/>
      <c r="ALB3250" s="0"/>
      <c r="ALC3250" s="0"/>
      <c r="ALD3250" s="0"/>
      <c r="ALE3250" s="0"/>
      <c r="ALF3250" s="0"/>
      <c r="ALG3250" s="0"/>
      <c r="ALH3250" s="0"/>
      <c r="ALI3250" s="0"/>
      <c r="ALJ3250" s="0"/>
      <c r="ALK3250" s="0"/>
      <c r="ALL3250" s="0"/>
      <c r="ALM3250" s="0"/>
      <c r="ALN3250" s="0"/>
      <c r="ALO3250" s="0"/>
      <c r="ALP3250" s="0"/>
      <c r="ALQ3250" s="0"/>
      <c r="ALR3250" s="0"/>
      <c r="ALS3250" s="0"/>
      <c r="ALT3250" s="0"/>
      <c r="ALU3250" s="0"/>
      <c r="ALV3250" s="0"/>
      <c r="ALW3250" s="0"/>
      <c r="ALX3250" s="0"/>
      <c r="ALY3250" s="0"/>
      <c r="ALZ3250" s="0"/>
      <c r="AMA3250" s="0"/>
      <c r="AMB3250" s="0"/>
      <c r="AMC3250" s="0"/>
      <c r="AMD3250" s="0"/>
      <c r="AME3250" s="0"/>
      <c r="AMF3250" s="0"/>
      <c r="AMG3250" s="0"/>
      <c r="AMH3250" s="0"/>
      <c r="AMI3250" s="0"/>
    </row>
    <row r="3251" customFormat="false" ht="12.75" hidden="false" customHeight="false" outlineLevel="0" collapsed="false">
      <c r="A3251" s="1" t="s">
        <v>3496</v>
      </c>
      <c r="C3251" s="19" t="s">
        <v>3498</v>
      </c>
      <c r="D3251" s="19" t="s">
        <v>13</v>
      </c>
      <c r="E3251" s="20" t="n">
        <v>2.5</v>
      </c>
      <c r="F3251" s="21" t="n">
        <v>20</v>
      </c>
      <c r="G3251" s="24" t="s">
        <v>3437</v>
      </c>
      <c r="I3251" s="3"/>
      <c r="K3251" s="4"/>
      <c r="BM3251" s="0"/>
      <c r="BN3251" s="0"/>
      <c r="BO3251" s="0"/>
      <c r="BP3251" s="0"/>
      <c r="BQ3251" s="0"/>
      <c r="BR3251" s="0"/>
      <c r="BS3251" s="0"/>
      <c r="BT3251" s="0"/>
      <c r="BU3251" s="0"/>
      <c r="BV3251" s="0"/>
      <c r="BW3251" s="0"/>
      <c r="BX3251" s="0"/>
      <c r="BY3251" s="0"/>
      <c r="BZ3251" s="0"/>
      <c r="CA3251" s="0"/>
      <c r="CB3251" s="0"/>
      <c r="CC3251" s="0"/>
      <c r="CD3251" s="0"/>
      <c r="CE3251" s="0"/>
      <c r="CF3251" s="0"/>
      <c r="CG3251" s="0"/>
      <c r="CH3251" s="0"/>
      <c r="CI3251" s="0"/>
      <c r="CJ3251" s="0"/>
      <c r="CK3251" s="0"/>
      <c r="CL3251" s="0"/>
      <c r="CM3251" s="0"/>
      <c r="CN3251" s="0"/>
      <c r="CO3251" s="0"/>
      <c r="CP3251" s="0"/>
      <c r="CQ3251" s="0"/>
      <c r="CR3251" s="0"/>
      <c r="CS3251" s="0"/>
      <c r="CT3251" s="0"/>
      <c r="CU3251" s="0"/>
      <c r="CV3251" s="0"/>
      <c r="CW3251" s="0"/>
      <c r="CX3251" s="0"/>
      <c r="CY3251" s="0"/>
      <c r="CZ3251" s="0"/>
      <c r="DA3251" s="0"/>
      <c r="DB3251" s="0"/>
      <c r="DC3251" s="0"/>
      <c r="DD3251" s="0"/>
      <c r="DE3251" s="0"/>
      <c r="DF3251" s="0"/>
      <c r="DG3251" s="0"/>
      <c r="DH3251" s="0"/>
      <c r="DI3251" s="0"/>
      <c r="DJ3251" s="0"/>
      <c r="DK3251" s="0"/>
      <c r="DL3251" s="0"/>
      <c r="DM3251" s="0"/>
      <c r="DN3251" s="0"/>
      <c r="DO3251" s="0"/>
      <c r="DP3251" s="0"/>
      <c r="DQ3251" s="0"/>
      <c r="DR3251" s="0"/>
      <c r="DS3251" s="0"/>
      <c r="DT3251" s="0"/>
      <c r="DU3251" s="0"/>
      <c r="DV3251" s="0"/>
      <c r="DW3251" s="0"/>
      <c r="DX3251" s="0"/>
      <c r="DY3251" s="0"/>
      <c r="DZ3251" s="0"/>
      <c r="EA3251" s="0"/>
      <c r="EB3251" s="0"/>
      <c r="EC3251" s="0"/>
      <c r="ED3251" s="0"/>
      <c r="EE3251" s="0"/>
      <c r="EF3251" s="0"/>
      <c r="EG3251" s="0"/>
      <c r="EH3251" s="0"/>
      <c r="EI3251" s="0"/>
      <c r="EJ3251" s="0"/>
      <c r="EK3251" s="0"/>
      <c r="EL3251" s="0"/>
      <c r="EM3251" s="0"/>
      <c r="EN3251" s="0"/>
      <c r="EO3251" s="0"/>
      <c r="EP3251" s="0"/>
      <c r="EQ3251" s="0"/>
      <c r="ER3251" s="0"/>
      <c r="ES3251" s="0"/>
      <c r="ET3251" s="0"/>
      <c r="EU3251" s="0"/>
      <c r="EV3251" s="0"/>
      <c r="EW3251" s="0"/>
      <c r="EX3251" s="0"/>
      <c r="EY3251" s="0"/>
      <c r="EZ3251" s="0"/>
      <c r="FA3251" s="0"/>
      <c r="FB3251" s="0"/>
      <c r="FC3251" s="0"/>
      <c r="FD3251" s="0"/>
      <c r="FE3251" s="0"/>
      <c r="FF3251" s="0"/>
      <c r="FG3251" s="0"/>
      <c r="FH3251" s="0"/>
      <c r="FI3251" s="0"/>
      <c r="FJ3251" s="0"/>
      <c r="FK3251" s="0"/>
      <c r="FL3251" s="0"/>
      <c r="FM3251" s="0"/>
      <c r="FN3251" s="0"/>
      <c r="FO3251" s="0"/>
      <c r="FP3251" s="0"/>
      <c r="FQ3251" s="0"/>
      <c r="FR3251" s="0"/>
      <c r="FS3251" s="0"/>
      <c r="FT3251" s="0"/>
      <c r="FU3251" s="0"/>
      <c r="FV3251" s="0"/>
      <c r="FW3251" s="0"/>
      <c r="FX3251" s="0"/>
      <c r="FY3251" s="0"/>
      <c r="FZ3251" s="0"/>
      <c r="GA3251" s="0"/>
      <c r="GB3251" s="0"/>
      <c r="GC3251" s="0"/>
      <c r="GD3251" s="0"/>
      <c r="GE3251" s="0"/>
      <c r="GF3251" s="0"/>
      <c r="GG3251" s="0"/>
      <c r="GH3251" s="0"/>
      <c r="GI3251" s="0"/>
      <c r="GJ3251" s="0"/>
      <c r="GK3251" s="0"/>
      <c r="GL3251" s="0"/>
      <c r="GM3251" s="0"/>
      <c r="GN3251" s="0"/>
      <c r="GO3251" s="0"/>
      <c r="GP3251" s="0"/>
      <c r="GQ3251" s="0"/>
      <c r="GR3251" s="0"/>
      <c r="GS3251" s="0"/>
      <c r="GT3251" s="0"/>
      <c r="GU3251" s="0"/>
      <c r="GV3251" s="0"/>
      <c r="GW3251" s="0"/>
      <c r="GX3251" s="0"/>
      <c r="GY3251" s="0"/>
      <c r="GZ3251" s="0"/>
      <c r="HA3251" s="0"/>
      <c r="HB3251" s="0"/>
      <c r="HC3251" s="0"/>
      <c r="HD3251" s="0"/>
      <c r="HE3251" s="0"/>
      <c r="HF3251" s="0"/>
      <c r="HG3251" s="0"/>
      <c r="HH3251" s="0"/>
      <c r="HI3251" s="0"/>
      <c r="HJ3251" s="0"/>
      <c r="HK3251" s="0"/>
      <c r="HL3251" s="0"/>
      <c r="HM3251" s="0"/>
      <c r="HN3251" s="0"/>
      <c r="HO3251" s="0"/>
      <c r="HP3251" s="0"/>
      <c r="HQ3251" s="0"/>
      <c r="HR3251" s="0"/>
      <c r="HS3251" s="0"/>
      <c r="HT3251" s="0"/>
      <c r="HU3251" s="0"/>
      <c r="HV3251" s="0"/>
      <c r="HW3251" s="0"/>
      <c r="HX3251" s="0"/>
      <c r="HY3251" s="0"/>
      <c r="HZ3251" s="0"/>
      <c r="IA3251" s="0"/>
      <c r="IB3251" s="0"/>
      <c r="IC3251" s="0"/>
      <c r="ID3251" s="0"/>
      <c r="IE3251" s="0"/>
      <c r="IF3251" s="0"/>
      <c r="IG3251" s="0"/>
      <c r="IH3251" s="0"/>
      <c r="II3251" s="0"/>
      <c r="IJ3251" s="0"/>
      <c r="IK3251" s="0"/>
      <c r="IL3251" s="0"/>
      <c r="IM3251" s="0"/>
      <c r="IN3251" s="0"/>
      <c r="IO3251" s="0"/>
      <c r="IP3251" s="0"/>
      <c r="IQ3251" s="0"/>
      <c r="IR3251" s="0"/>
      <c r="IS3251" s="0"/>
      <c r="IT3251" s="0"/>
      <c r="IU3251" s="0"/>
      <c r="IV3251" s="0"/>
      <c r="IW3251" s="0"/>
      <c r="IX3251" s="0"/>
      <c r="IY3251" s="0"/>
      <c r="IZ3251" s="0"/>
      <c r="JA3251" s="0"/>
      <c r="JB3251" s="0"/>
      <c r="JC3251" s="0"/>
      <c r="JD3251" s="0"/>
      <c r="JE3251" s="0"/>
      <c r="JF3251" s="0"/>
      <c r="JG3251" s="0"/>
      <c r="JH3251" s="0"/>
      <c r="JI3251" s="0"/>
      <c r="JJ3251" s="0"/>
      <c r="JK3251" s="0"/>
      <c r="JL3251" s="0"/>
      <c r="JM3251" s="0"/>
      <c r="JN3251" s="0"/>
      <c r="JO3251" s="0"/>
      <c r="JP3251" s="0"/>
      <c r="JQ3251" s="0"/>
      <c r="JR3251" s="0"/>
      <c r="JS3251" s="0"/>
      <c r="JT3251" s="0"/>
      <c r="JU3251" s="0"/>
      <c r="JV3251" s="0"/>
      <c r="JW3251" s="0"/>
      <c r="JX3251" s="0"/>
      <c r="JY3251" s="0"/>
      <c r="JZ3251" s="0"/>
      <c r="KA3251" s="0"/>
      <c r="KB3251" s="0"/>
      <c r="KC3251" s="0"/>
      <c r="KD3251" s="0"/>
      <c r="KE3251" s="0"/>
      <c r="KF3251" s="0"/>
      <c r="KG3251" s="0"/>
      <c r="KH3251" s="0"/>
      <c r="KI3251" s="0"/>
      <c r="KJ3251" s="0"/>
      <c r="KK3251" s="0"/>
      <c r="KL3251" s="0"/>
      <c r="KM3251" s="0"/>
      <c r="KN3251" s="0"/>
      <c r="KO3251" s="0"/>
      <c r="KP3251" s="0"/>
      <c r="KQ3251" s="0"/>
      <c r="KR3251" s="0"/>
      <c r="KS3251" s="0"/>
      <c r="KT3251" s="0"/>
      <c r="KU3251" s="0"/>
      <c r="KV3251" s="0"/>
      <c r="KW3251" s="0"/>
      <c r="KX3251" s="0"/>
      <c r="KY3251" s="0"/>
      <c r="KZ3251" s="0"/>
      <c r="LA3251" s="0"/>
      <c r="LB3251" s="0"/>
      <c r="LC3251" s="0"/>
      <c r="LD3251" s="0"/>
      <c r="LE3251" s="0"/>
      <c r="LF3251" s="0"/>
      <c r="LG3251" s="0"/>
      <c r="LH3251" s="0"/>
      <c r="LI3251" s="0"/>
      <c r="LJ3251" s="0"/>
      <c r="LK3251" s="0"/>
      <c r="LL3251" s="0"/>
      <c r="LM3251" s="0"/>
      <c r="LN3251" s="0"/>
      <c r="LO3251" s="0"/>
      <c r="LP3251" s="0"/>
      <c r="LQ3251" s="0"/>
      <c r="LR3251" s="0"/>
      <c r="LS3251" s="0"/>
      <c r="LT3251" s="0"/>
      <c r="LU3251" s="0"/>
      <c r="LV3251" s="0"/>
      <c r="LW3251" s="0"/>
      <c r="LX3251" s="0"/>
      <c r="LY3251" s="0"/>
      <c r="LZ3251" s="0"/>
      <c r="MA3251" s="0"/>
      <c r="MB3251" s="0"/>
      <c r="MC3251" s="0"/>
      <c r="MD3251" s="0"/>
      <c r="ME3251" s="0"/>
      <c r="MF3251" s="0"/>
      <c r="MG3251" s="0"/>
      <c r="MH3251" s="0"/>
      <c r="MI3251" s="0"/>
      <c r="MJ3251" s="0"/>
      <c r="MK3251" s="0"/>
      <c r="ML3251" s="0"/>
      <c r="MM3251" s="0"/>
      <c r="MN3251" s="0"/>
      <c r="MO3251" s="0"/>
      <c r="MP3251" s="0"/>
      <c r="MQ3251" s="0"/>
      <c r="MR3251" s="0"/>
      <c r="MS3251" s="0"/>
      <c r="MT3251" s="0"/>
      <c r="MU3251" s="0"/>
      <c r="MV3251" s="0"/>
      <c r="MW3251" s="0"/>
      <c r="MX3251" s="0"/>
      <c r="MY3251" s="0"/>
      <c r="MZ3251" s="0"/>
      <c r="NA3251" s="0"/>
      <c r="NB3251" s="0"/>
      <c r="NC3251" s="0"/>
      <c r="ND3251" s="0"/>
      <c r="NE3251" s="0"/>
      <c r="NF3251" s="0"/>
      <c r="NG3251" s="0"/>
      <c r="NH3251" s="0"/>
      <c r="NI3251" s="0"/>
      <c r="NJ3251" s="0"/>
      <c r="NK3251" s="0"/>
      <c r="NL3251" s="0"/>
      <c r="NM3251" s="0"/>
      <c r="NN3251" s="0"/>
      <c r="NO3251" s="0"/>
      <c r="NP3251" s="0"/>
      <c r="NQ3251" s="0"/>
      <c r="NR3251" s="0"/>
      <c r="NS3251" s="0"/>
      <c r="NT3251" s="0"/>
      <c r="NU3251" s="0"/>
      <c r="NV3251" s="0"/>
      <c r="NW3251" s="0"/>
      <c r="NX3251" s="0"/>
      <c r="NY3251" s="0"/>
      <c r="NZ3251" s="0"/>
      <c r="OA3251" s="0"/>
      <c r="OB3251" s="0"/>
      <c r="OC3251" s="0"/>
      <c r="OD3251" s="0"/>
      <c r="OE3251" s="0"/>
      <c r="OF3251" s="0"/>
      <c r="OG3251" s="0"/>
      <c r="OH3251" s="0"/>
      <c r="OI3251" s="0"/>
      <c r="OJ3251" s="0"/>
      <c r="OK3251" s="0"/>
      <c r="OL3251" s="0"/>
      <c r="OM3251" s="0"/>
      <c r="ON3251" s="0"/>
      <c r="OO3251" s="0"/>
      <c r="OP3251" s="0"/>
      <c r="OQ3251" s="0"/>
      <c r="OR3251" s="0"/>
      <c r="OS3251" s="0"/>
      <c r="OT3251" s="0"/>
      <c r="OU3251" s="0"/>
      <c r="OV3251" s="0"/>
      <c r="OW3251" s="0"/>
      <c r="OX3251" s="0"/>
      <c r="OY3251" s="0"/>
      <c r="OZ3251" s="0"/>
      <c r="PA3251" s="0"/>
      <c r="PB3251" s="0"/>
      <c r="PC3251" s="0"/>
      <c r="PD3251" s="0"/>
      <c r="PE3251" s="0"/>
      <c r="PF3251" s="0"/>
      <c r="PG3251" s="0"/>
      <c r="PH3251" s="0"/>
      <c r="PI3251" s="0"/>
      <c r="PJ3251" s="0"/>
      <c r="PK3251" s="0"/>
      <c r="PL3251" s="0"/>
      <c r="PM3251" s="0"/>
      <c r="PN3251" s="0"/>
      <c r="PO3251" s="0"/>
      <c r="PP3251" s="0"/>
      <c r="PQ3251" s="0"/>
      <c r="PR3251" s="0"/>
      <c r="PS3251" s="0"/>
      <c r="PT3251" s="0"/>
      <c r="PU3251" s="0"/>
      <c r="PV3251" s="0"/>
      <c r="PW3251" s="0"/>
      <c r="PX3251" s="0"/>
      <c r="PY3251" s="0"/>
      <c r="PZ3251" s="0"/>
      <c r="QA3251" s="0"/>
      <c r="QB3251" s="0"/>
      <c r="QC3251" s="0"/>
      <c r="QD3251" s="0"/>
      <c r="QE3251" s="0"/>
      <c r="QF3251" s="0"/>
      <c r="QG3251" s="0"/>
      <c r="QH3251" s="0"/>
      <c r="QI3251" s="0"/>
      <c r="QJ3251" s="0"/>
      <c r="QK3251" s="0"/>
      <c r="QL3251" s="0"/>
      <c r="QM3251" s="0"/>
      <c r="QN3251" s="0"/>
      <c r="QO3251" s="0"/>
      <c r="QP3251" s="0"/>
      <c r="QQ3251" s="0"/>
      <c r="QR3251" s="0"/>
      <c r="QS3251" s="0"/>
      <c r="QT3251" s="0"/>
      <c r="QU3251" s="0"/>
      <c r="QV3251" s="0"/>
      <c r="QW3251" s="0"/>
      <c r="QX3251" s="0"/>
      <c r="QY3251" s="0"/>
      <c r="QZ3251" s="0"/>
      <c r="RA3251" s="0"/>
      <c r="RB3251" s="0"/>
      <c r="RC3251" s="0"/>
      <c r="RD3251" s="0"/>
      <c r="RE3251" s="0"/>
      <c r="RF3251" s="0"/>
      <c r="RG3251" s="0"/>
      <c r="RH3251" s="0"/>
      <c r="RI3251" s="0"/>
      <c r="RJ3251" s="0"/>
      <c r="RK3251" s="0"/>
      <c r="RL3251" s="0"/>
      <c r="RM3251" s="0"/>
      <c r="RN3251" s="0"/>
      <c r="RO3251" s="0"/>
      <c r="RP3251" s="0"/>
      <c r="RQ3251" s="0"/>
      <c r="RR3251" s="0"/>
      <c r="RS3251" s="0"/>
      <c r="RT3251" s="0"/>
      <c r="RU3251" s="0"/>
      <c r="RV3251" s="0"/>
      <c r="RW3251" s="0"/>
      <c r="RX3251" s="0"/>
      <c r="RY3251" s="0"/>
      <c r="RZ3251" s="0"/>
      <c r="SA3251" s="0"/>
      <c r="SB3251" s="0"/>
      <c r="SC3251" s="0"/>
      <c r="SD3251" s="0"/>
      <c r="SE3251" s="0"/>
      <c r="SF3251" s="0"/>
      <c r="SG3251" s="0"/>
      <c r="SH3251" s="0"/>
      <c r="SI3251" s="0"/>
      <c r="SJ3251" s="0"/>
      <c r="SK3251" s="0"/>
      <c r="SL3251" s="0"/>
      <c r="SM3251" s="0"/>
      <c r="SN3251" s="0"/>
      <c r="SO3251" s="0"/>
      <c r="SP3251" s="0"/>
      <c r="SQ3251" s="0"/>
      <c r="SR3251" s="0"/>
      <c r="SS3251" s="0"/>
      <c r="ST3251" s="0"/>
      <c r="SU3251" s="0"/>
      <c r="SV3251" s="0"/>
      <c r="SW3251" s="0"/>
      <c r="SX3251" s="0"/>
      <c r="SY3251" s="0"/>
      <c r="SZ3251" s="0"/>
      <c r="TA3251" s="0"/>
      <c r="TB3251" s="0"/>
      <c r="TC3251" s="0"/>
      <c r="TD3251" s="0"/>
      <c r="TE3251" s="0"/>
      <c r="TF3251" s="0"/>
      <c r="TG3251" s="0"/>
      <c r="TH3251" s="0"/>
      <c r="TI3251" s="0"/>
      <c r="TJ3251" s="0"/>
      <c r="TK3251" s="0"/>
      <c r="TL3251" s="0"/>
      <c r="TM3251" s="0"/>
      <c r="TN3251" s="0"/>
      <c r="TO3251" s="0"/>
      <c r="TP3251" s="0"/>
      <c r="TQ3251" s="0"/>
      <c r="TR3251" s="0"/>
      <c r="TS3251" s="0"/>
      <c r="TT3251" s="0"/>
      <c r="TU3251" s="0"/>
      <c r="TV3251" s="0"/>
      <c r="TW3251" s="0"/>
      <c r="TX3251" s="0"/>
      <c r="TY3251" s="0"/>
      <c r="TZ3251" s="0"/>
      <c r="UA3251" s="0"/>
      <c r="UB3251" s="0"/>
      <c r="UC3251" s="0"/>
      <c r="UD3251" s="0"/>
      <c r="UE3251" s="0"/>
      <c r="UF3251" s="0"/>
      <c r="UG3251" s="0"/>
      <c r="UH3251" s="0"/>
      <c r="UI3251" s="0"/>
      <c r="UJ3251" s="0"/>
      <c r="UK3251" s="0"/>
      <c r="UL3251" s="0"/>
      <c r="UM3251" s="0"/>
      <c r="UN3251" s="0"/>
      <c r="UO3251" s="0"/>
      <c r="UP3251" s="0"/>
      <c r="UQ3251" s="0"/>
      <c r="UR3251" s="0"/>
      <c r="US3251" s="0"/>
      <c r="UT3251" s="0"/>
      <c r="UU3251" s="0"/>
      <c r="UV3251" s="0"/>
      <c r="UW3251" s="0"/>
      <c r="UX3251" s="0"/>
      <c r="UY3251" s="0"/>
      <c r="UZ3251" s="0"/>
      <c r="VA3251" s="0"/>
      <c r="VB3251" s="0"/>
      <c r="VC3251" s="0"/>
      <c r="VD3251" s="0"/>
      <c r="VE3251" s="0"/>
      <c r="VF3251" s="0"/>
      <c r="VG3251" s="0"/>
      <c r="VH3251" s="0"/>
      <c r="VI3251" s="0"/>
      <c r="VJ3251" s="0"/>
      <c r="VK3251" s="0"/>
      <c r="VL3251" s="0"/>
      <c r="VM3251" s="0"/>
      <c r="VN3251" s="0"/>
      <c r="VO3251" s="0"/>
      <c r="VP3251" s="0"/>
      <c r="VQ3251" s="0"/>
      <c r="VR3251" s="0"/>
      <c r="VS3251" s="0"/>
      <c r="VT3251" s="0"/>
      <c r="VU3251" s="0"/>
      <c r="VV3251" s="0"/>
      <c r="VW3251" s="0"/>
      <c r="VX3251" s="0"/>
      <c r="VY3251" s="0"/>
      <c r="VZ3251" s="0"/>
      <c r="WA3251" s="0"/>
      <c r="WB3251" s="0"/>
      <c r="WC3251" s="0"/>
      <c r="WD3251" s="0"/>
      <c r="WE3251" s="0"/>
      <c r="WF3251" s="0"/>
      <c r="WG3251" s="0"/>
      <c r="WH3251" s="0"/>
      <c r="WI3251" s="0"/>
      <c r="WJ3251" s="0"/>
      <c r="WK3251" s="0"/>
      <c r="WL3251" s="0"/>
      <c r="WM3251" s="0"/>
      <c r="WN3251" s="0"/>
      <c r="WO3251" s="0"/>
      <c r="WP3251" s="0"/>
      <c r="WQ3251" s="0"/>
      <c r="WR3251" s="0"/>
      <c r="WS3251" s="0"/>
      <c r="WT3251" s="0"/>
      <c r="WU3251" s="0"/>
      <c r="WV3251" s="0"/>
      <c r="WW3251" s="0"/>
      <c r="WX3251" s="0"/>
      <c r="WY3251" s="0"/>
      <c r="WZ3251" s="0"/>
      <c r="XA3251" s="0"/>
      <c r="XB3251" s="0"/>
      <c r="XC3251" s="0"/>
      <c r="XD3251" s="0"/>
      <c r="XE3251" s="0"/>
      <c r="XF3251" s="0"/>
      <c r="XG3251" s="0"/>
      <c r="XH3251" s="0"/>
      <c r="XI3251" s="0"/>
      <c r="XJ3251" s="0"/>
      <c r="XK3251" s="0"/>
      <c r="XL3251" s="0"/>
      <c r="XM3251" s="0"/>
      <c r="XN3251" s="0"/>
      <c r="XO3251" s="0"/>
      <c r="XP3251" s="0"/>
      <c r="XQ3251" s="0"/>
      <c r="XR3251" s="0"/>
      <c r="XS3251" s="0"/>
      <c r="XT3251" s="0"/>
      <c r="XU3251" s="0"/>
      <c r="XV3251" s="0"/>
      <c r="XW3251" s="0"/>
      <c r="XX3251" s="0"/>
      <c r="XY3251" s="0"/>
      <c r="XZ3251" s="0"/>
      <c r="YA3251" s="0"/>
      <c r="YB3251" s="0"/>
      <c r="YC3251" s="0"/>
      <c r="YD3251" s="0"/>
      <c r="YE3251" s="0"/>
      <c r="YF3251" s="0"/>
      <c r="YG3251" s="0"/>
      <c r="YH3251" s="0"/>
      <c r="YI3251" s="0"/>
      <c r="YJ3251" s="0"/>
      <c r="YK3251" s="0"/>
      <c r="YL3251" s="0"/>
      <c r="YM3251" s="0"/>
      <c r="YN3251" s="0"/>
      <c r="YO3251" s="0"/>
      <c r="YP3251" s="0"/>
      <c r="YQ3251" s="0"/>
      <c r="YR3251" s="0"/>
      <c r="YS3251" s="0"/>
      <c r="YT3251" s="0"/>
      <c r="YU3251" s="0"/>
      <c r="YV3251" s="0"/>
      <c r="YW3251" s="0"/>
      <c r="YX3251" s="0"/>
      <c r="YY3251" s="0"/>
      <c r="YZ3251" s="0"/>
      <c r="ZA3251" s="0"/>
      <c r="ZB3251" s="0"/>
      <c r="ZC3251" s="0"/>
      <c r="ZD3251" s="0"/>
      <c r="ZE3251" s="0"/>
      <c r="ZF3251" s="0"/>
      <c r="ZG3251" s="0"/>
      <c r="ZH3251" s="0"/>
      <c r="ZI3251" s="0"/>
      <c r="ZJ3251" s="0"/>
      <c r="ZK3251" s="0"/>
      <c r="ZL3251" s="0"/>
      <c r="ZM3251" s="0"/>
      <c r="ZN3251" s="0"/>
      <c r="ZO3251" s="0"/>
      <c r="ZP3251" s="0"/>
      <c r="ZQ3251" s="0"/>
      <c r="ZR3251" s="0"/>
      <c r="ZS3251" s="0"/>
      <c r="ZT3251" s="0"/>
      <c r="ZU3251" s="0"/>
      <c r="ZV3251" s="0"/>
      <c r="ZW3251" s="0"/>
      <c r="ZX3251" s="0"/>
      <c r="ZY3251" s="0"/>
      <c r="ZZ3251" s="0"/>
      <c r="AAA3251" s="0"/>
      <c r="AAB3251" s="0"/>
      <c r="AAC3251" s="0"/>
      <c r="AAD3251" s="0"/>
      <c r="AAE3251" s="0"/>
      <c r="AAF3251" s="0"/>
      <c r="AAG3251" s="0"/>
      <c r="AAH3251" s="0"/>
      <c r="AAI3251" s="0"/>
      <c r="AAJ3251" s="0"/>
      <c r="AAK3251" s="0"/>
      <c r="AAL3251" s="0"/>
      <c r="AAM3251" s="0"/>
      <c r="AAN3251" s="0"/>
      <c r="AAO3251" s="0"/>
      <c r="AAP3251" s="0"/>
      <c r="AAQ3251" s="0"/>
      <c r="AAR3251" s="0"/>
      <c r="AAS3251" s="0"/>
      <c r="AAT3251" s="0"/>
      <c r="AAU3251" s="0"/>
      <c r="AAV3251" s="0"/>
      <c r="AAW3251" s="0"/>
      <c r="AAX3251" s="0"/>
      <c r="AAY3251" s="0"/>
      <c r="AAZ3251" s="0"/>
      <c r="ABA3251" s="0"/>
      <c r="ABB3251" s="0"/>
      <c r="ABC3251" s="0"/>
      <c r="ABD3251" s="0"/>
      <c r="ABE3251" s="0"/>
      <c r="ABF3251" s="0"/>
      <c r="ABG3251" s="0"/>
      <c r="ABH3251" s="0"/>
      <c r="ABI3251" s="0"/>
      <c r="ABJ3251" s="0"/>
      <c r="ABK3251" s="0"/>
      <c r="ABL3251" s="0"/>
      <c r="ABM3251" s="0"/>
      <c r="ABN3251" s="0"/>
      <c r="ABO3251" s="0"/>
      <c r="ABP3251" s="0"/>
      <c r="ABQ3251" s="0"/>
      <c r="ABR3251" s="0"/>
      <c r="ABS3251" s="0"/>
      <c r="ABT3251" s="0"/>
      <c r="ABU3251" s="0"/>
      <c r="ABV3251" s="0"/>
      <c r="ABW3251" s="0"/>
      <c r="ABX3251" s="0"/>
      <c r="ABY3251" s="0"/>
      <c r="ABZ3251" s="0"/>
      <c r="ACA3251" s="0"/>
      <c r="ACB3251" s="0"/>
      <c r="ACC3251" s="0"/>
      <c r="ACD3251" s="0"/>
      <c r="ACE3251" s="0"/>
      <c r="ACF3251" s="0"/>
      <c r="ACG3251" s="0"/>
      <c r="ACH3251" s="0"/>
      <c r="ACI3251" s="0"/>
      <c r="ACJ3251" s="0"/>
      <c r="ACK3251" s="0"/>
      <c r="ACL3251" s="0"/>
      <c r="ACM3251" s="0"/>
      <c r="ACN3251" s="0"/>
      <c r="ACO3251" s="0"/>
      <c r="ACP3251" s="0"/>
      <c r="ACQ3251" s="0"/>
      <c r="ACR3251" s="0"/>
      <c r="ACS3251" s="0"/>
      <c r="ACT3251" s="0"/>
      <c r="ACU3251" s="0"/>
      <c r="ACV3251" s="0"/>
      <c r="ACW3251" s="0"/>
      <c r="ACX3251" s="0"/>
      <c r="ACY3251" s="0"/>
      <c r="ACZ3251" s="0"/>
      <c r="ADA3251" s="0"/>
      <c r="ADB3251" s="0"/>
      <c r="ADC3251" s="0"/>
      <c r="ADD3251" s="0"/>
      <c r="ADE3251" s="0"/>
      <c r="ADF3251" s="0"/>
      <c r="ADG3251" s="0"/>
      <c r="ADH3251" s="0"/>
      <c r="ADI3251" s="0"/>
      <c r="ADJ3251" s="0"/>
      <c r="ADK3251" s="0"/>
      <c r="ADL3251" s="0"/>
      <c r="ADM3251" s="0"/>
      <c r="ADN3251" s="0"/>
      <c r="ADO3251" s="0"/>
      <c r="ADP3251" s="0"/>
      <c r="ADQ3251" s="0"/>
      <c r="ADR3251" s="0"/>
      <c r="ADS3251" s="0"/>
      <c r="ADT3251" s="0"/>
      <c r="ADU3251" s="0"/>
      <c r="ADV3251" s="0"/>
      <c r="ADW3251" s="0"/>
      <c r="ADX3251" s="0"/>
      <c r="ADY3251" s="0"/>
      <c r="ADZ3251" s="0"/>
      <c r="AEA3251" s="0"/>
      <c r="AEB3251" s="0"/>
      <c r="AEC3251" s="0"/>
      <c r="AED3251" s="0"/>
      <c r="AEE3251" s="0"/>
      <c r="AEF3251" s="0"/>
      <c r="AEG3251" s="0"/>
      <c r="AEH3251" s="0"/>
      <c r="AEI3251" s="0"/>
      <c r="AEJ3251" s="0"/>
      <c r="AEK3251" s="0"/>
      <c r="AEL3251" s="0"/>
      <c r="AEM3251" s="0"/>
      <c r="AEN3251" s="0"/>
      <c r="AEO3251" s="0"/>
      <c r="AEP3251" s="0"/>
      <c r="AEQ3251" s="0"/>
      <c r="AER3251" s="0"/>
      <c r="AES3251" s="0"/>
      <c r="AET3251" s="0"/>
      <c r="AEU3251" s="0"/>
      <c r="AEV3251" s="0"/>
      <c r="AEW3251" s="0"/>
      <c r="AEX3251" s="0"/>
      <c r="AEY3251" s="0"/>
      <c r="AEZ3251" s="0"/>
      <c r="AFA3251" s="0"/>
      <c r="AFB3251" s="0"/>
      <c r="AFC3251" s="0"/>
      <c r="AFD3251" s="0"/>
      <c r="AFE3251" s="0"/>
      <c r="AFF3251" s="0"/>
      <c r="AFG3251" s="0"/>
      <c r="AFH3251" s="0"/>
      <c r="AFI3251" s="0"/>
      <c r="AFJ3251" s="0"/>
      <c r="AFK3251" s="0"/>
      <c r="AFL3251" s="0"/>
      <c r="AFM3251" s="0"/>
      <c r="AFN3251" s="0"/>
      <c r="AFO3251" s="0"/>
      <c r="AFP3251" s="0"/>
      <c r="AFQ3251" s="0"/>
      <c r="AFR3251" s="0"/>
      <c r="AFS3251" s="0"/>
      <c r="AFT3251" s="0"/>
      <c r="AFU3251" s="0"/>
      <c r="AFV3251" s="0"/>
      <c r="AFW3251" s="0"/>
      <c r="AFX3251" s="0"/>
      <c r="AFY3251" s="0"/>
      <c r="AFZ3251" s="0"/>
      <c r="AGA3251" s="0"/>
      <c r="AGB3251" s="0"/>
      <c r="AGC3251" s="0"/>
      <c r="AGD3251" s="0"/>
      <c r="AGE3251" s="0"/>
      <c r="AGF3251" s="0"/>
      <c r="AGG3251" s="0"/>
      <c r="AGH3251" s="0"/>
      <c r="AGI3251" s="0"/>
      <c r="AGJ3251" s="0"/>
      <c r="AGK3251" s="0"/>
      <c r="AGL3251" s="0"/>
      <c r="AGM3251" s="0"/>
      <c r="AGN3251" s="0"/>
      <c r="AGO3251" s="0"/>
      <c r="AGP3251" s="0"/>
      <c r="AGQ3251" s="0"/>
      <c r="AGR3251" s="0"/>
      <c r="AGS3251" s="0"/>
      <c r="AGT3251" s="0"/>
      <c r="AGU3251" s="0"/>
      <c r="AGV3251" s="0"/>
      <c r="AGW3251" s="0"/>
      <c r="AGX3251" s="0"/>
      <c r="AGY3251" s="0"/>
      <c r="AGZ3251" s="0"/>
      <c r="AHA3251" s="0"/>
      <c r="AHB3251" s="0"/>
      <c r="AHC3251" s="0"/>
      <c r="AHD3251" s="0"/>
      <c r="AHE3251" s="0"/>
      <c r="AHF3251" s="0"/>
      <c r="AHG3251" s="0"/>
      <c r="AHH3251" s="0"/>
      <c r="AHI3251" s="0"/>
      <c r="AHJ3251" s="0"/>
      <c r="AHK3251" s="0"/>
      <c r="AHL3251" s="0"/>
      <c r="AHM3251" s="0"/>
      <c r="AHN3251" s="0"/>
      <c r="AHO3251" s="0"/>
      <c r="AHP3251" s="0"/>
      <c r="AHQ3251" s="0"/>
      <c r="AHR3251" s="0"/>
      <c r="AHS3251" s="0"/>
      <c r="AHT3251" s="0"/>
      <c r="AHU3251" s="0"/>
      <c r="AHV3251" s="0"/>
      <c r="AHW3251" s="0"/>
      <c r="AHX3251" s="0"/>
      <c r="AHY3251" s="0"/>
      <c r="AHZ3251" s="0"/>
      <c r="AIA3251" s="0"/>
      <c r="AIB3251" s="0"/>
      <c r="AIC3251" s="0"/>
      <c r="AID3251" s="0"/>
      <c r="AIE3251" s="0"/>
      <c r="AIF3251" s="0"/>
      <c r="AIG3251" s="0"/>
      <c r="AIH3251" s="0"/>
      <c r="AII3251" s="0"/>
      <c r="AIJ3251" s="0"/>
      <c r="AIK3251" s="0"/>
      <c r="AIL3251" s="0"/>
      <c r="AIM3251" s="0"/>
      <c r="AIN3251" s="0"/>
      <c r="AIO3251" s="0"/>
      <c r="AIP3251" s="0"/>
      <c r="AIQ3251" s="0"/>
      <c r="AIR3251" s="0"/>
      <c r="AIS3251" s="0"/>
      <c r="AIT3251" s="0"/>
      <c r="AIU3251" s="0"/>
      <c r="AIV3251" s="0"/>
      <c r="AIW3251" s="0"/>
      <c r="AIX3251" s="0"/>
      <c r="AIY3251" s="0"/>
      <c r="AIZ3251" s="0"/>
      <c r="AJA3251" s="0"/>
      <c r="AJB3251" s="0"/>
      <c r="AJC3251" s="0"/>
      <c r="AJD3251" s="0"/>
      <c r="AJE3251" s="0"/>
      <c r="AJF3251" s="0"/>
      <c r="AJG3251" s="0"/>
      <c r="AJH3251" s="0"/>
      <c r="AJI3251" s="0"/>
      <c r="AJJ3251" s="0"/>
      <c r="AJK3251" s="0"/>
      <c r="AJL3251" s="0"/>
      <c r="AJM3251" s="0"/>
      <c r="AJN3251" s="0"/>
      <c r="AJO3251" s="0"/>
      <c r="AJP3251" s="0"/>
      <c r="AJQ3251" s="0"/>
      <c r="AJR3251" s="0"/>
      <c r="AJS3251" s="0"/>
      <c r="AJT3251" s="0"/>
      <c r="AJU3251" s="0"/>
      <c r="AJV3251" s="0"/>
      <c r="AJW3251" s="0"/>
      <c r="AJX3251" s="0"/>
      <c r="AJY3251" s="0"/>
      <c r="AJZ3251" s="0"/>
      <c r="AKA3251" s="0"/>
      <c r="AKB3251" s="0"/>
      <c r="AKC3251" s="0"/>
      <c r="AKD3251" s="0"/>
      <c r="AKE3251" s="0"/>
      <c r="AKF3251" s="0"/>
      <c r="AKG3251" s="0"/>
      <c r="AKH3251" s="0"/>
      <c r="AKI3251" s="0"/>
      <c r="AKJ3251" s="0"/>
      <c r="AKK3251" s="0"/>
      <c r="AKL3251" s="0"/>
      <c r="AKM3251" s="0"/>
      <c r="AKN3251" s="0"/>
      <c r="AKO3251" s="0"/>
      <c r="AKP3251" s="0"/>
      <c r="AKQ3251" s="0"/>
      <c r="AKR3251" s="0"/>
      <c r="AKS3251" s="0"/>
      <c r="AKT3251" s="0"/>
      <c r="AKU3251" s="0"/>
      <c r="AKV3251" s="0"/>
      <c r="AKW3251" s="0"/>
      <c r="AKX3251" s="0"/>
      <c r="AKY3251" s="0"/>
      <c r="AKZ3251" s="0"/>
      <c r="ALA3251" s="0"/>
      <c r="ALB3251" s="0"/>
      <c r="ALC3251" s="0"/>
      <c r="ALD3251" s="0"/>
      <c r="ALE3251" s="0"/>
      <c r="ALF3251" s="0"/>
      <c r="ALG3251" s="0"/>
      <c r="ALH3251" s="0"/>
      <c r="ALI3251" s="0"/>
      <c r="ALJ3251" s="0"/>
      <c r="ALK3251" s="0"/>
      <c r="ALL3251" s="0"/>
      <c r="ALM3251" s="0"/>
      <c r="ALN3251" s="0"/>
      <c r="ALO3251" s="0"/>
      <c r="ALP3251" s="0"/>
      <c r="ALQ3251" s="0"/>
      <c r="ALR3251" s="0"/>
      <c r="ALS3251" s="0"/>
      <c r="ALT3251" s="0"/>
      <c r="ALU3251" s="0"/>
      <c r="ALV3251" s="0"/>
      <c r="ALW3251" s="0"/>
      <c r="ALX3251" s="0"/>
      <c r="ALY3251" s="0"/>
      <c r="ALZ3251" s="0"/>
      <c r="AMA3251" s="0"/>
      <c r="AMB3251" s="0"/>
      <c r="AMC3251" s="0"/>
      <c r="AMD3251" s="0"/>
      <c r="AME3251" s="0"/>
      <c r="AMF3251" s="0"/>
      <c r="AMG3251" s="0"/>
      <c r="AMH3251" s="0"/>
      <c r="AMI3251" s="0"/>
    </row>
    <row r="3253" customFormat="false" ht="17.35" hidden="false" customHeight="false" outlineLevel="0" collapsed="false">
      <c r="C3253" s="52" t="s">
        <v>3499</v>
      </c>
      <c r="D3253" s="11" t="s">
        <v>1</v>
      </c>
      <c r="I3253" s="3"/>
    </row>
    <row r="3254" customFormat="false" ht="12.75" hidden="false" customHeight="false" outlineLevel="0" collapsed="false">
      <c r="A3254" s="1" t="s">
        <v>3499</v>
      </c>
      <c r="B3254" s="1" t="s">
        <v>2754</v>
      </c>
      <c r="C3254" s="19" t="s">
        <v>3500</v>
      </c>
      <c r="D3254" s="19" t="s">
        <v>13</v>
      </c>
      <c r="E3254" s="20" t="n">
        <v>1.9</v>
      </c>
      <c r="F3254" s="21" t="n">
        <v>10</v>
      </c>
      <c r="G3254" s="24" t="s">
        <v>3437</v>
      </c>
      <c r="I3254" s="3"/>
    </row>
    <row r="3255" customFormat="false" ht="12.75" hidden="false" customHeight="false" outlineLevel="0" collapsed="false">
      <c r="A3255" s="1" t="s">
        <v>3499</v>
      </c>
      <c r="B3255" s="1" t="s">
        <v>2754</v>
      </c>
      <c r="C3255" s="19" t="s">
        <v>3501</v>
      </c>
      <c r="D3255" s="19" t="s">
        <v>13</v>
      </c>
      <c r="E3255" s="20" t="n">
        <v>2</v>
      </c>
      <c r="F3255" s="21" t="n">
        <v>50</v>
      </c>
      <c r="G3255" s="24" t="s">
        <v>3437</v>
      </c>
      <c r="I3255" s="3"/>
    </row>
    <row r="3256" customFormat="false" ht="12.75" hidden="false" customHeight="false" outlineLevel="0" collapsed="false">
      <c r="A3256" s="1" t="s">
        <v>3499</v>
      </c>
      <c r="B3256" s="1" t="s">
        <v>2754</v>
      </c>
      <c r="C3256" s="19" t="s">
        <v>3502</v>
      </c>
      <c r="D3256" s="19" t="s">
        <v>49</v>
      </c>
      <c r="E3256" s="20" t="n">
        <v>2</v>
      </c>
      <c r="F3256" s="21" t="n">
        <v>1.65</v>
      </c>
      <c r="G3256" s="24" t="s">
        <v>3437</v>
      </c>
      <c r="I3256" s="3"/>
    </row>
    <row r="3257" customFormat="false" ht="12.75" hidden="false" customHeight="false" outlineLevel="0" collapsed="false">
      <c r="A3257" s="1" t="s">
        <v>3499</v>
      </c>
      <c r="B3257" s="1" t="s">
        <v>2754</v>
      </c>
      <c r="C3257" s="19" t="s">
        <v>3503</v>
      </c>
      <c r="D3257" s="19" t="s">
        <v>13</v>
      </c>
      <c r="E3257" s="20" t="n">
        <v>2.1</v>
      </c>
      <c r="F3257" s="21" t="n">
        <v>2.95</v>
      </c>
      <c r="G3257" s="24" t="s">
        <v>3437</v>
      </c>
      <c r="I3257" s="3"/>
    </row>
    <row r="3258" customFormat="false" ht="12.75" hidden="false" customHeight="false" outlineLevel="0" collapsed="false">
      <c r="A3258" s="1" t="s">
        <v>3499</v>
      </c>
      <c r="B3258" s="1" t="s">
        <v>2754</v>
      </c>
      <c r="C3258" s="19" t="s">
        <v>3504</v>
      </c>
      <c r="D3258" s="19" t="s">
        <v>79</v>
      </c>
      <c r="E3258" s="20" t="n">
        <v>2.1</v>
      </c>
      <c r="F3258" s="21" t="n">
        <v>2.94</v>
      </c>
      <c r="G3258" s="24" t="s">
        <v>3437</v>
      </c>
      <c r="I3258" s="3"/>
    </row>
    <row r="3259" customFormat="false" ht="12.75" hidden="false" customHeight="false" outlineLevel="0" collapsed="false">
      <c r="A3259" s="1" t="s">
        <v>3499</v>
      </c>
      <c r="B3259" s="1" t="s">
        <v>2754</v>
      </c>
      <c r="C3259" s="19" t="s">
        <v>3505</v>
      </c>
      <c r="D3259" s="19" t="s">
        <v>13</v>
      </c>
      <c r="E3259" s="20" t="n">
        <v>2.1</v>
      </c>
      <c r="F3259" s="21" t="n">
        <v>9.95</v>
      </c>
      <c r="G3259" s="24" t="s">
        <v>3437</v>
      </c>
      <c r="I3259" s="3"/>
    </row>
    <row r="3260" customFormat="false" ht="12.75" hidden="false" customHeight="false" outlineLevel="0" collapsed="false">
      <c r="A3260" s="1" t="s">
        <v>3499</v>
      </c>
      <c r="B3260" s="1" t="s">
        <v>2754</v>
      </c>
      <c r="C3260" s="19" t="s">
        <v>3506</v>
      </c>
      <c r="D3260" s="19" t="s">
        <v>13</v>
      </c>
      <c r="E3260" s="20" t="n">
        <v>2.1</v>
      </c>
      <c r="F3260" s="21" t="n">
        <v>6.65</v>
      </c>
      <c r="G3260" s="24" t="s">
        <v>3437</v>
      </c>
      <c r="I3260" s="3"/>
    </row>
    <row r="3261" customFormat="false" ht="12.75" hidden="false" customHeight="false" outlineLevel="0" collapsed="false">
      <c r="A3261" s="1" t="s">
        <v>3499</v>
      </c>
      <c r="B3261" s="1" t="s">
        <v>2754</v>
      </c>
      <c r="C3261" s="19" t="s">
        <v>3507</v>
      </c>
      <c r="D3261" s="19" t="s">
        <v>13</v>
      </c>
      <c r="E3261" s="20" t="n">
        <v>2.2</v>
      </c>
      <c r="F3261" s="21" t="n">
        <v>4.15</v>
      </c>
      <c r="G3261" s="24" t="s">
        <v>3437</v>
      </c>
      <c r="I3261" s="3"/>
    </row>
    <row r="3262" customFormat="false" ht="12.75" hidden="false" customHeight="false" outlineLevel="0" collapsed="false">
      <c r="A3262" s="1" t="s">
        <v>3499</v>
      </c>
      <c r="B3262" s="1" t="s">
        <v>2754</v>
      </c>
      <c r="C3262" s="19" t="s">
        <v>3508</v>
      </c>
      <c r="D3262" s="19" t="s">
        <v>88</v>
      </c>
      <c r="E3262" s="20" t="n">
        <v>2.2</v>
      </c>
      <c r="F3262" s="21" t="n">
        <v>2.85</v>
      </c>
      <c r="G3262" s="24" t="s">
        <v>3437</v>
      </c>
      <c r="I3262" s="3"/>
    </row>
    <row r="3263" customFormat="false" ht="12.75" hidden="false" customHeight="false" outlineLevel="0" collapsed="false">
      <c r="A3263" s="1" t="s">
        <v>3499</v>
      </c>
      <c r="B3263" s="1" t="s">
        <v>2754</v>
      </c>
      <c r="C3263" s="19" t="s">
        <v>3509</v>
      </c>
      <c r="D3263" s="19" t="s">
        <v>13</v>
      </c>
      <c r="E3263" s="20" t="n">
        <v>2.2</v>
      </c>
      <c r="F3263" s="21" t="n">
        <v>9.4</v>
      </c>
      <c r="G3263" s="24" t="s">
        <v>3437</v>
      </c>
      <c r="I3263" s="3"/>
    </row>
    <row r="3264" customFormat="false" ht="12.75" hidden="false" customHeight="false" outlineLevel="0" collapsed="false">
      <c r="A3264" s="1" t="s">
        <v>3499</v>
      </c>
      <c r="B3264" s="1" t="s">
        <v>2754</v>
      </c>
      <c r="C3264" s="19" t="s">
        <v>3510</v>
      </c>
      <c r="D3264" s="19" t="s">
        <v>13</v>
      </c>
      <c r="E3264" s="20" t="n">
        <v>2.3</v>
      </c>
      <c r="F3264" s="21" t="n">
        <v>60</v>
      </c>
      <c r="G3264" s="24" t="s">
        <v>3437</v>
      </c>
      <c r="I3264" s="3"/>
    </row>
    <row r="3266" customFormat="false" ht="17.35" hidden="false" customHeight="false" outlineLevel="0" collapsed="false">
      <c r="C3266" s="15" t="s">
        <v>3511</v>
      </c>
      <c r="D3266" s="45" t="s">
        <v>1</v>
      </c>
      <c r="L3266" s="95"/>
      <c r="N3266" s="95"/>
      <c r="O3266" s="95"/>
      <c r="BM3266" s="0"/>
      <c r="BN3266" s="0"/>
      <c r="BO3266" s="0"/>
      <c r="BP3266" s="0"/>
      <c r="BQ3266" s="0"/>
      <c r="BR3266" s="0"/>
      <c r="BS3266" s="0"/>
      <c r="BT3266" s="0"/>
      <c r="BU3266" s="0"/>
      <c r="BV3266" s="0"/>
      <c r="BW3266" s="0"/>
      <c r="BX3266" s="0"/>
      <c r="BY3266" s="0"/>
      <c r="BZ3266" s="0"/>
      <c r="CA3266" s="0"/>
      <c r="CB3266" s="0"/>
      <c r="CC3266" s="0"/>
      <c r="CD3266" s="0"/>
      <c r="CE3266" s="0"/>
      <c r="CF3266" s="0"/>
      <c r="CG3266" s="0"/>
      <c r="CH3266" s="0"/>
      <c r="CI3266" s="0"/>
      <c r="CJ3266" s="0"/>
      <c r="CK3266" s="0"/>
      <c r="CL3266" s="0"/>
      <c r="CM3266" s="0"/>
      <c r="CN3266" s="0"/>
      <c r="CO3266" s="0"/>
      <c r="CP3266" s="0"/>
      <c r="CQ3266" s="0"/>
      <c r="CR3266" s="0"/>
      <c r="CS3266" s="0"/>
      <c r="CT3266" s="0"/>
      <c r="CU3266" s="0"/>
      <c r="CV3266" s="0"/>
      <c r="CW3266" s="0"/>
      <c r="CX3266" s="0"/>
      <c r="CY3266" s="0"/>
      <c r="CZ3266" s="0"/>
      <c r="DA3266" s="0"/>
      <c r="DB3266" s="0"/>
      <c r="DC3266" s="0"/>
      <c r="DD3266" s="0"/>
      <c r="DE3266" s="0"/>
      <c r="DF3266" s="0"/>
      <c r="DG3266" s="0"/>
      <c r="DH3266" s="0"/>
      <c r="DI3266" s="0"/>
      <c r="DJ3266" s="0"/>
      <c r="DK3266" s="0"/>
      <c r="DL3266" s="0"/>
      <c r="DM3266" s="0"/>
      <c r="DN3266" s="0"/>
      <c r="DO3266" s="0"/>
      <c r="DP3266" s="0"/>
      <c r="DQ3266" s="0"/>
      <c r="DR3266" s="0"/>
      <c r="DS3266" s="0"/>
      <c r="DT3266" s="0"/>
      <c r="DU3266" s="0"/>
      <c r="DV3266" s="0"/>
      <c r="DW3266" s="0"/>
      <c r="DX3266" s="0"/>
      <c r="DY3266" s="0"/>
      <c r="DZ3266" s="0"/>
      <c r="EA3266" s="0"/>
      <c r="EB3266" s="0"/>
      <c r="EC3266" s="0"/>
      <c r="ED3266" s="0"/>
      <c r="EE3266" s="0"/>
      <c r="EF3266" s="0"/>
      <c r="EG3266" s="0"/>
      <c r="EH3266" s="0"/>
      <c r="EI3266" s="0"/>
      <c r="EJ3266" s="0"/>
      <c r="EK3266" s="0"/>
      <c r="EL3266" s="0"/>
      <c r="EM3266" s="0"/>
      <c r="EN3266" s="0"/>
      <c r="EO3266" s="0"/>
      <c r="EP3266" s="0"/>
      <c r="EQ3266" s="0"/>
      <c r="ER3266" s="0"/>
      <c r="ES3266" s="0"/>
      <c r="ET3266" s="0"/>
      <c r="EU3266" s="0"/>
      <c r="EV3266" s="0"/>
      <c r="EW3266" s="0"/>
      <c r="EX3266" s="0"/>
      <c r="EY3266" s="0"/>
      <c r="EZ3266" s="0"/>
      <c r="FA3266" s="0"/>
      <c r="FB3266" s="0"/>
      <c r="FC3266" s="0"/>
      <c r="FD3266" s="0"/>
      <c r="FE3266" s="0"/>
      <c r="FF3266" s="0"/>
      <c r="FG3266" s="0"/>
      <c r="FH3266" s="0"/>
      <c r="FI3266" s="0"/>
      <c r="FJ3266" s="0"/>
      <c r="FK3266" s="0"/>
      <c r="FL3266" s="0"/>
      <c r="FM3266" s="0"/>
      <c r="FN3266" s="0"/>
      <c r="FO3266" s="0"/>
      <c r="FP3266" s="0"/>
      <c r="FQ3266" s="0"/>
      <c r="FR3266" s="0"/>
      <c r="FS3266" s="0"/>
      <c r="FT3266" s="0"/>
      <c r="FU3266" s="0"/>
      <c r="FV3266" s="0"/>
      <c r="FW3266" s="0"/>
      <c r="FX3266" s="0"/>
      <c r="FY3266" s="0"/>
      <c r="FZ3266" s="0"/>
      <c r="GA3266" s="0"/>
      <c r="GB3266" s="0"/>
      <c r="GC3266" s="0"/>
      <c r="GD3266" s="0"/>
      <c r="GE3266" s="0"/>
      <c r="GF3266" s="0"/>
      <c r="GG3266" s="0"/>
      <c r="GH3266" s="0"/>
      <c r="GI3266" s="0"/>
      <c r="GJ3266" s="0"/>
      <c r="GK3266" s="0"/>
      <c r="GL3266" s="0"/>
      <c r="GM3266" s="0"/>
      <c r="GN3266" s="0"/>
      <c r="GO3266" s="0"/>
      <c r="GP3266" s="0"/>
      <c r="GQ3266" s="0"/>
      <c r="GR3266" s="0"/>
      <c r="GS3266" s="0"/>
      <c r="GT3266" s="0"/>
      <c r="GU3266" s="0"/>
      <c r="GV3266" s="0"/>
      <c r="GW3266" s="0"/>
      <c r="GX3266" s="0"/>
      <c r="GY3266" s="0"/>
      <c r="GZ3266" s="0"/>
      <c r="HA3266" s="0"/>
      <c r="HB3266" s="0"/>
      <c r="HC3266" s="0"/>
      <c r="HD3266" s="0"/>
      <c r="HE3266" s="0"/>
      <c r="HF3266" s="0"/>
      <c r="HG3266" s="0"/>
      <c r="HH3266" s="0"/>
      <c r="HI3266" s="0"/>
      <c r="HJ3266" s="0"/>
      <c r="HK3266" s="0"/>
      <c r="HL3266" s="0"/>
      <c r="HM3266" s="0"/>
      <c r="HN3266" s="0"/>
      <c r="HO3266" s="0"/>
      <c r="HP3266" s="0"/>
      <c r="HQ3266" s="0"/>
      <c r="HR3266" s="0"/>
      <c r="HS3266" s="0"/>
      <c r="HT3266" s="0"/>
      <c r="HU3266" s="0"/>
      <c r="HV3266" s="0"/>
      <c r="HW3266" s="0"/>
      <c r="HX3266" s="0"/>
      <c r="HY3266" s="0"/>
      <c r="HZ3266" s="0"/>
      <c r="IA3266" s="0"/>
      <c r="IB3266" s="0"/>
      <c r="IC3266" s="0"/>
      <c r="ID3266" s="0"/>
      <c r="IE3266" s="0"/>
      <c r="IF3266" s="0"/>
      <c r="IG3266" s="0"/>
      <c r="IH3266" s="0"/>
      <c r="II3266" s="0"/>
      <c r="IJ3266" s="0"/>
      <c r="IK3266" s="0"/>
      <c r="IL3266" s="0"/>
      <c r="IM3266" s="0"/>
      <c r="IN3266" s="0"/>
      <c r="IO3266" s="0"/>
      <c r="IP3266" s="0"/>
      <c r="IQ3266" s="0"/>
      <c r="IR3266" s="0"/>
      <c r="IS3266" s="0"/>
      <c r="IT3266" s="0"/>
      <c r="IU3266" s="0"/>
      <c r="IV3266" s="0"/>
      <c r="IW3266" s="0"/>
      <c r="IX3266" s="0"/>
      <c r="IY3266" s="0"/>
      <c r="IZ3266" s="0"/>
      <c r="JA3266" s="0"/>
      <c r="JB3266" s="0"/>
      <c r="JC3266" s="0"/>
      <c r="JD3266" s="0"/>
      <c r="JE3266" s="0"/>
      <c r="JF3266" s="0"/>
      <c r="JG3266" s="0"/>
      <c r="JH3266" s="0"/>
      <c r="JI3266" s="0"/>
      <c r="JJ3266" s="0"/>
      <c r="JK3266" s="0"/>
      <c r="JL3266" s="0"/>
      <c r="JM3266" s="0"/>
      <c r="JN3266" s="0"/>
      <c r="JO3266" s="0"/>
      <c r="JP3266" s="0"/>
      <c r="JQ3266" s="0"/>
      <c r="JR3266" s="0"/>
      <c r="JS3266" s="0"/>
      <c r="JT3266" s="0"/>
      <c r="JU3266" s="0"/>
      <c r="JV3266" s="0"/>
      <c r="JW3266" s="0"/>
      <c r="JX3266" s="0"/>
      <c r="JY3266" s="0"/>
      <c r="JZ3266" s="0"/>
      <c r="KA3266" s="0"/>
      <c r="KB3266" s="0"/>
      <c r="KC3266" s="0"/>
      <c r="KD3266" s="0"/>
      <c r="KE3266" s="0"/>
      <c r="KF3266" s="0"/>
      <c r="KG3266" s="0"/>
      <c r="KH3266" s="0"/>
      <c r="KI3266" s="0"/>
      <c r="KJ3266" s="0"/>
      <c r="KK3266" s="0"/>
      <c r="KL3266" s="0"/>
      <c r="KM3266" s="0"/>
      <c r="KN3266" s="0"/>
      <c r="KO3266" s="0"/>
      <c r="KP3266" s="0"/>
      <c r="KQ3266" s="0"/>
      <c r="KR3266" s="0"/>
      <c r="KS3266" s="0"/>
      <c r="KT3266" s="0"/>
      <c r="KU3266" s="0"/>
      <c r="KV3266" s="0"/>
      <c r="KW3266" s="0"/>
      <c r="KX3266" s="0"/>
      <c r="KY3266" s="0"/>
      <c r="KZ3266" s="0"/>
      <c r="LA3266" s="0"/>
      <c r="LB3266" s="0"/>
      <c r="LC3266" s="0"/>
      <c r="LD3266" s="0"/>
      <c r="LE3266" s="0"/>
      <c r="LF3266" s="0"/>
      <c r="LG3266" s="0"/>
      <c r="LH3266" s="0"/>
      <c r="LI3266" s="0"/>
      <c r="LJ3266" s="0"/>
      <c r="LK3266" s="0"/>
      <c r="LL3266" s="0"/>
      <c r="LM3266" s="0"/>
      <c r="LN3266" s="0"/>
      <c r="LO3266" s="0"/>
      <c r="LP3266" s="0"/>
      <c r="LQ3266" s="0"/>
      <c r="LR3266" s="0"/>
      <c r="LS3266" s="0"/>
      <c r="LT3266" s="0"/>
      <c r="LU3266" s="0"/>
      <c r="LV3266" s="0"/>
      <c r="LW3266" s="0"/>
      <c r="LX3266" s="0"/>
      <c r="LY3266" s="0"/>
      <c r="LZ3266" s="0"/>
      <c r="MA3266" s="0"/>
      <c r="MB3266" s="0"/>
      <c r="MC3266" s="0"/>
      <c r="MD3266" s="0"/>
      <c r="ME3266" s="0"/>
      <c r="MF3266" s="0"/>
      <c r="MG3266" s="0"/>
      <c r="MH3266" s="0"/>
      <c r="MI3266" s="0"/>
      <c r="MJ3266" s="0"/>
      <c r="MK3266" s="0"/>
      <c r="ML3266" s="0"/>
      <c r="MM3266" s="0"/>
      <c r="MN3266" s="0"/>
      <c r="MO3266" s="0"/>
      <c r="MP3266" s="0"/>
      <c r="MQ3266" s="0"/>
      <c r="MR3266" s="0"/>
      <c r="MS3266" s="0"/>
      <c r="MT3266" s="0"/>
      <c r="MU3266" s="0"/>
      <c r="MV3266" s="0"/>
      <c r="MW3266" s="0"/>
      <c r="MX3266" s="0"/>
      <c r="MY3266" s="0"/>
      <c r="MZ3266" s="0"/>
      <c r="NA3266" s="0"/>
      <c r="NB3266" s="0"/>
      <c r="NC3266" s="0"/>
      <c r="ND3266" s="0"/>
      <c r="NE3266" s="0"/>
      <c r="NF3266" s="0"/>
      <c r="NG3266" s="0"/>
      <c r="NH3266" s="0"/>
      <c r="NI3266" s="0"/>
      <c r="NJ3266" s="0"/>
      <c r="NK3266" s="0"/>
      <c r="NL3266" s="0"/>
      <c r="NM3266" s="0"/>
      <c r="NN3266" s="0"/>
      <c r="NO3266" s="0"/>
      <c r="NP3266" s="0"/>
      <c r="NQ3266" s="0"/>
      <c r="NR3266" s="0"/>
      <c r="NS3266" s="0"/>
      <c r="NT3266" s="0"/>
      <c r="NU3266" s="0"/>
      <c r="NV3266" s="0"/>
      <c r="NW3266" s="0"/>
      <c r="NX3266" s="0"/>
      <c r="NY3266" s="0"/>
      <c r="NZ3266" s="0"/>
      <c r="OA3266" s="0"/>
      <c r="OB3266" s="0"/>
      <c r="OC3266" s="0"/>
      <c r="OD3266" s="0"/>
      <c r="OE3266" s="0"/>
      <c r="OF3266" s="0"/>
      <c r="OG3266" s="0"/>
      <c r="OH3266" s="0"/>
      <c r="OI3266" s="0"/>
      <c r="OJ3266" s="0"/>
      <c r="OK3266" s="0"/>
      <c r="OL3266" s="0"/>
      <c r="OM3266" s="0"/>
      <c r="ON3266" s="0"/>
      <c r="OO3266" s="0"/>
      <c r="OP3266" s="0"/>
      <c r="OQ3266" s="0"/>
      <c r="OR3266" s="0"/>
      <c r="OS3266" s="0"/>
      <c r="OT3266" s="0"/>
      <c r="OU3266" s="0"/>
      <c r="OV3266" s="0"/>
      <c r="OW3266" s="0"/>
      <c r="OX3266" s="0"/>
      <c r="OY3266" s="0"/>
      <c r="OZ3266" s="0"/>
      <c r="PA3266" s="0"/>
      <c r="PB3266" s="0"/>
      <c r="PC3266" s="0"/>
      <c r="PD3266" s="0"/>
      <c r="PE3266" s="0"/>
      <c r="PF3266" s="0"/>
      <c r="PG3266" s="0"/>
      <c r="PH3266" s="0"/>
      <c r="PI3266" s="0"/>
      <c r="PJ3266" s="0"/>
      <c r="PK3266" s="0"/>
      <c r="PL3266" s="0"/>
      <c r="PM3266" s="0"/>
      <c r="PN3266" s="0"/>
      <c r="PO3266" s="0"/>
      <c r="PP3266" s="0"/>
      <c r="PQ3266" s="0"/>
      <c r="PR3266" s="0"/>
      <c r="PS3266" s="0"/>
      <c r="PT3266" s="0"/>
      <c r="PU3266" s="0"/>
      <c r="PV3266" s="0"/>
      <c r="PW3266" s="0"/>
      <c r="PX3266" s="0"/>
      <c r="PY3266" s="0"/>
      <c r="PZ3266" s="0"/>
      <c r="QA3266" s="0"/>
      <c r="QB3266" s="0"/>
      <c r="QC3266" s="0"/>
      <c r="QD3266" s="0"/>
      <c r="QE3266" s="0"/>
      <c r="QF3266" s="0"/>
      <c r="QG3266" s="0"/>
      <c r="QH3266" s="0"/>
      <c r="QI3266" s="0"/>
      <c r="QJ3266" s="0"/>
      <c r="QK3266" s="0"/>
      <c r="QL3266" s="0"/>
      <c r="QM3266" s="0"/>
      <c r="QN3266" s="0"/>
      <c r="QO3266" s="0"/>
      <c r="QP3266" s="0"/>
      <c r="QQ3266" s="0"/>
      <c r="QR3266" s="0"/>
      <c r="QS3266" s="0"/>
      <c r="QT3266" s="0"/>
      <c r="QU3266" s="0"/>
      <c r="QV3266" s="0"/>
      <c r="QW3266" s="0"/>
      <c r="QX3266" s="0"/>
      <c r="QY3266" s="0"/>
      <c r="QZ3266" s="0"/>
      <c r="RA3266" s="0"/>
      <c r="RB3266" s="0"/>
      <c r="RC3266" s="0"/>
      <c r="RD3266" s="0"/>
      <c r="RE3266" s="0"/>
      <c r="RF3266" s="0"/>
      <c r="RG3266" s="0"/>
      <c r="RH3266" s="0"/>
      <c r="RI3266" s="0"/>
      <c r="RJ3266" s="0"/>
      <c r="RK3266" s="0"/>
      <c r="RL3266" s="0"/>
      <c r="RM3266" s="0"/>
      <c r="RN3266" s="0"/>
      <c r="RO3266" s="0"/>
      <c r="RP3266" s="0"/>
      <c r="RQ3266" s="0"/>
      <c r="RR3266" s="0"/>
      <c r="RS3266" s="0"/>
      <c r="RT3266" s="0"/>
      <c r="RU3266" s="0"/>
      <c r="RV3266" s="0"/>
      <c r="RW3266" s="0"/>
      <c r="RX3266" s="0"/>
      <c r="RY3266" s="0"/>
      <c r="RZ3266" s="0"/>
      <c r="SA3266" s="0"/>
      <c r="SB3266" s="0"/>
      <c r="SC3266" s="0"/>
      <c r="SD3266" s="0"/>
      <c r="SE3266" s="0"/>
      <c r="SF3266" s="0"/>
      <c r="SG3266" s="0"/>
      <c r="SH3266" s="0"/>
      <c r="SI3266" s="0"/>
      <c r="SJ3266" s="0"/>
      <c r="SK3266" s="0"/>
      <c r="SL3266" s="0"/>
      <c r="SM3266" s="0"/>
      <c r="SN3266" s="0"/>
      <c r="SO3266" s="0"/>
      <c r="SP3266" s="0"/>
      <c r="SQ3266" s="0"/>
      <c r="SR3266" s="0"/>
      <c r="SS3266" s="0"/>
      <c r="ST3266" s="0"/>
      <c r="SU3266" s="0"/>
      <c r="SV3266" s="0"/>
      <c r="SW3266" s="0"/>
      <c r="SX3266" s="0"/>
      <c r="SY3266" s="0"/>
      <c r="SZ3266" s="0"/>
      <c r="TA3266" s="0"/>
      <c r="TB3266" s="0"/>
      <c r="TC3266" s="0"/>
      <c r="TD3266" s="0"/>
      <c r="TE3266" s="0"/>
      <c r="TF3266" s="0"/>
      <c r="TG3266" s="0"/>
      <c r="TH3266" s="0"/>
      <c r="TI3266" s="0"/>
      <c r="TJ3266" s="0"/>
      <c r="TK3266" s="0"/>
      <c r="TL3266" s="0"/>
      <c r="TM3266" s="0"/>
      <c r="TN3266" s="0"/>
      <c r="TO3266" s="0"/>
      <c r="TP3266" s="0"/>
      <c r="TQ3266" s="0"/>
      <c r="TR3266" s="0"/>
      <c r="TS3266" s="0"/>
      <c r="TT3266" s="0"/>
      <c r="TU3266" s="0"/>
      <c r="TV3266" s="0"/>
      <c r="TW3266" s="0"/>
      <c r="TX3266" s="0"/>
      <c r="TY3266" s="0"/>
      <c r="TZ3266" s="0"/>
      <c r="UA3266" s="0"/>
      <c r="UB3266" s="0"/>
      <c r="UC3266" s="0"/>
      <c r="UD3266" s="0"/>
      <c r="UE3266" s="0"/>
      <c r="UF3266" s="0"/>
      <c r="UG3266" s="0"/>
      <c r="UH3266" s="0"/>
      <c r="UI3266" s="0"/>
      <c r="UJ3266" s="0"/>
      <c r="UK3266" s="0"/>
      <c r="UL3266" s="0"/>
      <c r="UM3266" s="0"/>
      <c r="UN3266" s="0"/>
      <c r="UO3266" s="0"/>
      <c r="UP3266" s="0"/>
      <c r="UQ3266" s="0"/>
      <c r="UR3266" s="0"/>
      <c r="US3266" s="0"/>
      <c r="UT3266" s="0"/>
      <c r="UU3266" s="0"/>
      <c r="UV3266" s="0"/>
      <c r="UW3266" s="0"/>
      <c r="UX3266" s="0"/>
      <c r="UY3266" s="0"/>
      <c r="UZ3266" s="0"/>
      <c r="VA3266" s="0"/>
      <c r="VB3266" s="0"/>
      <c r="VC3266" s="0"/>
      <c r="VD3266" s="0"/>
      <c r="VE3266" s="0"/>
      <c r="VF3266" s="0"/>
      <c r="VG3266" s="0"/>
      <c r="VH3266" s="0"/>
      <c r="VI3266" s="0"/>
      <c r="VJ3266" s="0"/>
      <c r="VK3266" s="0"/>
      <c r="VL3266" s="0"/>
      <c r="VM3266" s="0"/>
      <c r="VN3266" s="0"/>
      <c r="VO3266" s="0"/>
      <c r="VP3266" s="0"/>
      <c r="VQ3266" s="0"/>
      <c r="VR3266" s="0"/>
      <c r="VS3266" s="0"/>
      <c r="VT3266" s="0"/>
      <c r="VU3266" s="0"/>
      <c r="VV3266" s="0"/>
      <c r="VW3266" s="0"/>
      <c r="VX3266" s="0"/>
      <c r="VY3266" s="0"/>
      <c r="VZ3266" s="0"/>
      <c r="WA3266" s="0"/>
      <c r="WB3266" s="0"/>
      <c r="WC3266" s="0"/>
      <c r="WD3266" s="0"/>
      <c r="WE3266" s="0"/>
      <c r="WF3266" s="0"/>
      <c r="WG3266" s="0"/>
      <c r="WH3266" s="0"/>
      <c r="WI3266" s="0"/>
      <c r="WJ3266" s="0"/>
      <c r="WK3266" s="0"/>
      <c r="WL3266" s="0"/>
      <c r="WM3266" s="0"/>
      <c r="WN3266" s="0"/>
      <c r="WO3266" s="0"/>
      <c r="WP3266" s="0"/>
      <c r="WQ3266" s="0"/>
      <c r="WR3266" s="0"/>
      <c r="WS3266" s="0"/>
      <c r="WT3266" s="0"/>
      <c r="WU3266" s="0"/>
      <c r="WV3266" s="0"/>
      <c r="WW3266" s="0"/>
      <c r="WX3266" s="0"/>
      <c r="WY3266" s="0"/>
      <c r="WZ3266" s="0"/>
      <c r="XA3266" s="0"/>
      <c r="XB3266" s="0"/>
      <c r="XC3266" s="0"/>
      <c r="XD3266" s="0"/>
      <c r="XE3266" s="0"/>
      <c r="XF3266" s="0"/>
      <c r="XG3266" s="0"/>
      <c r="XH3266" s="0"/>
      <c r="XI3266" s="0"/>
      <c r="XJ3266" s="0"/>
      <c r="XK3266" s="0"/>
      <c r="XL3266" s="0"/>
      <c r="XM3266" s="0"/>
      <c r="XN3266" s="0"/>
      <c r="XO3266" s="0"/>
      <c r="XP3266" s="0"/>
      <c r="XQ3266" s="0"/>
      <c r="XR3266" s="0"/>
      <c r="XS3266" s="0"/>
      <c r="XT3266" s="0"/>
      <c r="XU3266" s="0"/>
      <c r="XV3266" s="0"/>
      <c r="XW3266" s="0"/>
      <c r="XX3266" s="0"/>
      <c r="XY3266" s="0"/>
      <c r="XZ3266" s="0"/>
      <c r="YA3266" s="0"/>
      <c r="YB3266" s="0"/>
      <c r="YC3266" s="0"/>
      <c r="YD3266" s="0"/>
      <c r="YE3266" s="0"/>
      <c r="YF3266" s="0"/>
      <c r="YG3266" s="0"/>
      <c r="YH3266" s="0"/>
      <c r="YI3266" s="0"/>
      <c r="YJ3266" s="0"/>
      <c r="YK3266" s="0"/>
      <c r="YL3266" s="0"/>
      <c r="YM3266" s="0"/>
      <c r="YN3266" s="0"/>
      <c r="YO3266" s="0"/>
      <c r="YP3266" s="0"/>
      <c r="YQ3266" s="0"/>
      <c r="YR3266" s="0"/>
      <c r="YS3266" s="0"/>
      <c r="YT3266" s="0"/>
      <c r="YU3266" s="0"/>
      <c r="YV3266" s="0"/>
      <c r="YW3266" s="0"/>
      <c r="YX3266" s="0"/>
      <c r="YY3266" s="0"/>
      <c r="YZ3266" s="0"/>
      <c r="ZA3266" s="0"/>
      <c r="ZB3266" s="0"/>
      <c r="ZC3266" s="0"/>
      <c r="ZD3266" s="0"/>
      <c r="ZE3266" s="0"/>
      <c r="ZF3266" s="0"/>
      <c r="ZG3266" s="0"/>
      <c r="ZH3266" s="0"/>
      <c r="ZI3266" s="0"/>
      <c r="ZJ3266" s="0"/>
      <c r="ZK3266" s="0"/>
      <c r="ZL3266" s="0"/>
      <c r="ZM3266" s="0"/>
      <c r="ZN3266" s="0"/>
      <c r="ZO3266" s="0"/>
      <c r="ZP3266" s="0"/>
      <c r="ZQ3266" s="0"/>
      <c r="ZR3266" s="0"/>
      <c r="ZS3266" s="0"/>
      <c r="ZT3266" s="0"/>
      <c r="ZU3266" s="0"/>
      <c r="ZV3266" s="0"/>
      <c r="ZW3266" s="0"/>
      <c r="ZX3266" s="0"/>
      <c r="ZY3266" s="0"/>
      <c r="ZZ3266" s="0"/>
      <c r="AAA3266" s="0"/>
      <c r="AAB3266" s="0"/>
      <c r="AAC3266" s="0"/>
      <c r="AAD3266" s="0"/>
      <c r="AAE3266" s="0"/>
      <c r="AAF3266" s="0"/>
      <c r="AAG3266" s="0"/>
      <c r="AAH3266" s="0"/>
      <c r="AAI3266" s="0"/>
      <c r="AAJ3266" s="0"/>
      <c r="AAK3266" s="0"/>
      <c r="AAL3266" s="0"/>
      <c r="AAM3266" s="0"/>
      <c r="AAN3266" s="0"/>
      <c r="AAO3266" s="0"/>
      <c r="AAP3266" s="0"/>
      <c r="AAQ3266" s="0"/>
      <c r="AAR3266" s="0"/>
      <c r="AAS3266" s="0"/>
      <c r="AAT3266" s="0"/>
      <c r="AAU3266" s="0"/>
      <c r="AAV3266" s="0"/>
      <c r="AAW3266" s="0"/>
      <c r="AAX3266" s="0"/>
      <c r="AAY3266" s="0"/>
      <c r="AAZ3266" s="0"/>
      <c r="ABA3266" s="0"/>
      <c r="ABB3266" s="0"/>
      <c r="ABC3266" s="0"/>
      <c r="ABD3266" s="0"/>
      <c r="ABE3266" s="0"/>
      <c r="ABF3266" s="0"/>
      <c r="ABG3266" s="0"/>
      <c r="ABH3266" s="0"/>
      <c r="ABI3266" s="0"/>
      <c r="ABJ3266" s="0"/>
      <c r="ABK3266" s="0"/>
      <c r="ABL3266" s="0"/>
      <c r="ABM3266" s="0"/>
      <c r="ABN3266" s="0"/>
      <c r="ABO3266" s="0"/>
      <c r="ABP3266" s="0"/>
      <c r="ABQ3266" s="0"/>
      <c r="ABR3266" s="0"/>
      <c r="ABS3266" s="0"/>
      <c r="ABT3266" s="0"/>
      <c r="ABU3266" s="0"/>
      <c r="ABV3266" s="0"/>
      <c r="ABW3266" s="0"/>
      <c r="ABX3266" s="0"/>
      <c r="ABY3266" s="0"/>
      <c r="ABZ3266" s="0"/>
      <c r="ACA3266" s="0"/>
      <c r="ACB3266" s="0"/>
      <c r="ACC3266" s="0"/>
      <c r="ACD3266" s="0"/>
      <c r="ACE3266" s="0"/>
      <c r="ACF3266" s="0"/>
      <c r="ACG3266" s="0"/>
      <c r="ACH3266" s="0"/>
      <c r="ACI3266" s="0"/>
      <c r="ACJ3266" s="0"/>
      <c r="ACK3266" s="0"/>
      <c r="ACL3266" s="0"/>
      <c r="ACM3266" s="0"/>
      <c r="ACN3266" s="0"/>
      <c r="ACO3266" s="0"/>
      <c r="ACP3266" s="0"/>
      <c r="ACQ3266" s="0"/>
      <c r="ACR3266" s="0"/>
      <c r="ACS3266" s="0"/>
      <c r="ACT3266" s="0"/>
      <c r="ACU3266" s="0"/>
      <c r="ACV3266" s="0"/>
      <c r="ACW3266" s="0"/>
      <c r="ACX3266" s="0"/>
      <c r="ACY3266" s="0"/>
      <c r="ACZ3266" s="0"/>
      <c r="ADA3266" s="0"/>
      <c r="ADB3266" s="0"/>
      <c r="ADC3266" s="0"/>
      <c r="ADD3266" s="0"/>
      <c r="ADE3266" s="0"/>
      <c r="ADF3266" s="0"/>
      <c r="ADG3266" s="0"/>
      <c r="ADH3266" s="0"/>
      <c r="ADI3266" s="0"/>
      <c r="ADJ3266" s="0"/>
      <c r="ADK3266" s="0"/>
      <c r="ADL3266" s="0"/>
      <c r="ADM3266" s="0"/>
      <c r="ADN3266" s="0"/>
      <c r="ADO3266" s="0"/>
      <c r="ADP3266" s="0"/>
      <c r="ADQ3266" s="0"/>
      <c r="ADR3266" s="0"/>
      <c r="ADS3266" s="0"/>
      <c r="ADT3266" s="0"/>
      <c r="ADU3266" s="0"/>
      <c r="ADV3266" s="0"/>
      <c r="ADW3266" s="0"/>
      <c r="ADX3266" s="0"/>
      <c r="ADY3266" s="0"/>
      <c r="ADZ3266" s="0"/>
      <c r="AEA3266" s="0"/>
      <c r="AEB3266" s="0"/>
      <c r="AEC3266" s="0"/>
      <c r="AED3266" s="0"/>
      <c r="AEE3266" s="0"/>
      <c r="AEF3266" s="0"/>
      <c r="AEG3266" s="0"/>
      <c r="AEH3266" s="0"/>
      <c r="AEI3266" s="0"/>
      <c r="AEJ3266" s="0"/>
      <c r="AEK3266" s="0"/>
      <c r="AEL3266" s="0"/>
      <c r="AEM3266" s="0"/>
      <c r="AEN3266" s="0"/>
      <c r="AEO3266" s="0"/>
      <c r="AEP3266" s="0"/>
      <c r="AEQ3266" s="0"/>
      <c r="AER3266" s="0"/>
      <c r="AES3266" s="0"/>
      <c r="AET3266" s="0"/>
      <c r="AEU3266" s="0"/>
      <c r="AEV3266" s="0"/>
      <c r="AEW3266" s="0"/>
      <c r="AEX3266" s="0"/>
      <c r="AEY3266" s="0"/>
      <c r="AEZ3266" s="0"/>
      <c r="AFA3266" s="0"/>
      <c r="AFB3266" s="0"/>
      <c r="AFC3266" s="0"/>
      <c r="AFD3266" s="0"/>
      <c r="AFE3266" s="0"/>
      <c r="AFF3266" s="0"/>
      <c r="AFG3266" s="0"/>
      <c r="AFH3266" s="0"/>
      <c r="AFI3266" s="0"/>
      <c r="AFJ3266" s="0"/>
      <c r="AFK3266" s="0"/>
      <c r="AFL3266" s="0"/>
      <c r="AFM3266" s="0"/>
      <c r="AFN3266" s="0"/>
      <c r="AFO3266" s="0"/>
      <c r="AFP3266" s="0"/>
      <c r="AFQ3266" s="0"/>
      <c r="AFR3266" s="0"/>
      <c r="AFS3266" s="0"/>
      <c r="AFT3266" s="0"/>
      <c r="AFU3266" s="0"/>
      <c r="AFV3266" s="0"/>
      <c r="AFW3266" s="0"/>
      <c r="AFX3266" s="0"/>
      <c r="AFY3266" s="0"/>
      <c r="AFZ3266" s="0"/>
      <c r="AGA3266" s="0"/>
      <c r="AGB3266" s="0"/>
      <c r="AGC3266" s="0"/>
      <c r="AGD3266" s="0"/>
      <c r="AGE3266" s="0"/>
      <c r="AGF3266" s="0"/>
      <c r="AGG3266" s="0"/>
      <c r="AGH3266" s="0"/>
      <c r="AGI3266" s="0"/>
      <c r="AGJ3266" s="0"/>
      <c r="AGK3266" s="0"/>
      <c r="AGL3266" s="0"/>
      <c r="AGM3266" s="0"/>
      <c r="AGN3266" s="0"/>
      <c r="AGO3266" s="0"/>
      <c r="AGP3266" s="0"/>
      <c r="AGQ3266" s="0"/>
      <c r="AGR3266" s="0"/>
      <c r="AGS3266" s="0"/>
      <c r="AGT3266" s="0"/>
      <c r="AGU3266" s="0"/>
      <c r="AGV3266" s="0"/>
      <c r="AGW3266" s="0"/>
      <c r="AGX3266" s="0"/>
      <c r="AGY3266" s="0"/>
      <c r="AGZ3266" s="0"/>
      <c r="AHA3266" s="0"/>
      <c r="AHB3266" s="0"/>
      <c r="AHC3266" s="0"/>
      <c r="AHD3266" s="0"/>
      <c r="AHE3266" s="0"/>
      <c r="AHF3266" s="0"/>
      <c r="AHG3266" s="0"/>
      <c r="AHH3266" s="0"/>
      <c r="AHI3266" s="0"/>
      <c r="AHJ3266" s="0"/>
      <c r="AHK3266" s="0"/>
      <c r="AHL3266" s="0"/>
      <c r="AHM3266" s="0"/>
      <c r="AHN3266" s="0"/>
      <c r="AHO3266" s="0"/>
      <c r="AHP3266" s="0"/>
      <c r="AHQ3266" s="0"/>
      <c r="AHR3266" s="0"/>
      <c r="AHS3266" s="0"/>
      <c r="AHT3266" s="0"/>
      <c r="AHU3266" s="0"/>
      <c r="AHV3266" s="0"/>
      <c r="AHW3266" s="0"/>
      <c r="AHX3266" s="0"/>
      <c r="AHY3266" s="0"/>
      <c r="AHZ3266" s="0"/>
      <c r="AIA3266" s="0"/>
      <c r="AIB3266" s="0"/>
      <c r="AIC3266" s="0"/>
      <c r="AID3266" s="0"/>
      <c r="AIE3266" s="0"/>
      <c r="AIF3266" s="0"/>
      <c r="AIG3266" s="0"/>
      <c r="AIH3266" s="0"/>
      <c r="AII3266" s="0"/>
      <c r="AIJ3266" s="0"/>
      <c r="AIK3266" s="0"/>
      <c r="AIL3266" s="0"/>
      <c r="AIM3266" s="0"/>
      <c r="AIN3266" s="0"/>
      <c r="AIO3266" s="0"/>
      <c r="AIP3266" s="0"/>
      <c r="AIQ3266" s="0"/>
      <c r="AIR3266" s="0"/>
      <c r="AIS3266" s="0"/>
      <c r="AIT3266" s="0"/>
      <c r="AIU3266" s="0"/>
      <c r="AIV3266" s="0"/>
      <c r="AIW3266" s="0"/>
      <c r="AIX3266" s="0"/>
      <c r="AIY3266" s="0"/>
      <c r="AIZ3266" s="0"/>
      <c r="AJA3266" s="0"/>
      <c r="AJB3266" s="0"/>
      <c r="AJC3266" s="0"/>
      <c r="AJD3266" s="0"/>
      <c r="AJE3266" s="0"/>
      <c r="AJF3266" s="0"/>
      <c r="AJG3266" s="0"/>
      <c r="AJH3266" s="0"/>
      <c r="AJI3266" s="0"/>
      <c r="AJJ3266" s="0"/>
      <c r="AJK3266" s="0"/>
      <c r="AJL3266" s="0"/>
      <c r="AJM3266" s="0"/>
      <c r="AJN3266" s="0"/>
      <c r="AJO3266" s="0"/>
      <c r="AJP3266" s="0"/>
      <c r="AJQ3266" s="0"/>
      <c r="AJR3266" s="0"/>
      <c r="AJS3266" s="0"/>
      <c r="AJT3266" s="0"/>
      <c r="AJU3266" s="0"/>
      <c r="AJV3266" s="0"/>
      <c r="AJW3266" s="0"/>
      <c r="AJX3266" s="0"/>
      <c r="AJY3266" s="0"/>
      <c r="AJZ3266" s="0"/>
      <c r="AKA3266" s="0"/>
      <c r="AKB3266" s="0"/>
      <c r="AKC3266" s="0"/>
      <c r="AKD3266" s="0"/>
      <c r="AKE3266" s="0"/>
      <c r="AKF3266" s="0"/>
      <c r="AKG3266" s="0"/>
      <c r="AKH3266" s="0"/>
      <c r="AKI3266" s="0"/>
      <c r="AKJ3266" s="0"/>
      <c r="AKK3266" s="0"/>
      <c r="AKL3266" s="0"/>
      <c r="AKM3266" s="0"/>
      <c r="AKN3266" s="0"/>
      <c r="AKO3266" s="0"/>
      <c r="AKP3266" s="0"/>
      <c r="AKQ3266" s="0"/>
      <c r="AKR3266" s="0"/>
      <c r="AKS3266" s="0"/>
      <c r="AKT3266" s="0"/>
      <c r="AKU3266" s="0"/>
      <c r="AKV3266" s="0"/>
      <c r="AKW3266" s="0"/>
      <c r="AKX3266" s="0"/>
      <c r="AKY3266" s="0"/>
      <c r="AKZ3266" s="0"/>
      <c r="ALA3266" s="0"/>
      <c r="ALB3266" s="0"/>
      <c r="ALC3266" s="0"/>
      <c r="ALD3266" s="0"/>
      <c r="ALE3266" s="0"/>
      <c r="ALF3266" s="0"/>
      <c r="ALG3266" s="0"/>
      <c r="ALH3266" s="0"/>
      <c r="ALI3266" s="0"/>
      <c r="ALJ3266" s="0"/>
      <c r="ALK3266" s="0"/>
      <c r="ALL3266" s="0"/>
      <c r="ALM3266" s="0"/>
      <c r="ALN3266" s="0"/>
      <c r="ALO3266" s="0"/>
      <c r="ALP3266" s="0"/>
      <c r="ALQ3266" s="0"/>
      <c r="ALR3266" s="0"/>
      <c r="ALS3266" s="0"/>
      <c r="ALT3266" s="0"/>
      <c r="ALU3266" s="0"/>
      <c r="ALV3266" s="0"/>
      <c r="ALW3266" s="0"/>
      <c r="ALX3266" s="0"/>
      <c r="ALY3266" s="0"/>
      <c r="ALZ3266" s="0"/>
      <c r="AMA3266" s="0"/>
      <c r="AMB3266" s="0"/>
      <c r="AMC3266" s="0"/>
      <c r="AMD3266" s="0"/>
      <c r="AME3266" s="0"/>
      <c r="AMF3266" s="0"/>
      <c r="AMG3266" s="0"/>
      <c r="AMH3266" s="0"/>
      <c r="AMI3266" s="0"/>
    </row>
    <row r="3267" customFormat="false" ht="12.75" hidden="false" customHeight="false" outlineLevel="0" collapsed="false">
      <c r="A3267" s="1" t="s">
        <v>3512</v>
      </c>
      <c r="C3267" s="70" t="s">
        <v>3513</v>
      </c>
      <c r="D3267" s="70" t="s">
        <v>13</v>
      </c>
      <c r="E3267" s="72" t="n">
        <v>1.7</v>
      </c>
      <c r="F3267" s="73" t="n">
        <v>2.8</v>
      </c>
      <c r="G3267" s="74" t="s">
        <v>3437</v>
      </c>
      <c r="L3267" s="95"/>
      <c r="N3267" s="95"/>
      <c r="O3267" s="95"/>
      <c r="BM3267" s="0"/>
      <c r="BN3267" s="0"/>
      <c r="BO3267" s="0"/>
      <c r="BP3267" s="0"/>
      <c r="BQ3267" s="0"/>
      <c r="BR3267" s="0"/>
      <c r="BS3267" s="0"/>
      <c r="BT3267" s="0"/>
      <c r="BU3267" s="0"/>
      <c r="BV3267" s="0"/>
      <c r="BW3267" s="0"/>
      <c r="BX3267" s="0"/>
      <c r="BY3267" s="0"/>
      <c r="BZ3267" s="0"/>
      <c r="CA3267" s="0"/>
      <c r="CB3267" s="0"/>
      <c r="CC3267" s="0"/>
      <c r="CD3267" s="0"/>
      <c r="CE3267" s="0"/>
      <c r="CF3267" s="0"/>
      <c r="CG3267" s="0"/>
      <c r="CH3267" s="0"/>
      <c r="CI3267" s="0"/>
      <c r="CJ3267" s="0"/>
      <c r="CK3267" s="0"/>
      <c r="CL3267" s="0"/>
      <c r="CM3267" s="0"/>
      <c r="CN3267" s="0"/>
      <c r="CO3267" s="0"/>
      <c r="CP3267" s="0"/>
      <c r="CQ3267" s="0"/>
      <c r="CR3267" s="0"/>
      <c r="CS3267" s="0"/>
      <c r="CT3267" s="0"/>
      <c r="CU3267" s="0"/>
      <c r="CV3267" s="0"/>
      <c r="CW3267" s="0"/>
      <c r="CX3267" s="0"/>
      <c r="CY3267" s="0"/>
      <c r="CZ3267" s="0"/>
      <c r="DA3267" s="0"/>
      <c r="DB3267" s="0"/>
      <c r="DC3267" s="0"/>
      <c r="DD3267" s="0"/>
      <c r="DE3267" s="0"/>
      <c r="DF3267" s="0"/>
      <c r="DG3267" s="0"/>
      <c r="DH3267" s="0"/>
      <c r="DI3267" s="0"/>
      <c r="DJ3267" s="0"/>
      <c r="DK3267" s="0"/>
      <c r="DL3267" s="0"/>
      <c r="DM3267" s="0"/>
      <c r="DN3267" s="0"/>
      <c r="DO3267" s="0"/>
      <c r="DP3267" s="0"/>
      <c r="DQ3267" s="0"/>
      <c r="DR3267" s="0"/>
      <c r="DS3267" s="0"/>
      <c r="DT3267" s="0"/>
      <c r="DU3267" s="0"/>
      <c r="DV3267" s="0"/>
      <c r="DW3267" s="0"/>
      <c r="DX3267" s="0"/>
      <c r="DY3267" s="0"/>
      <c r="DZ3267" s="0"/>
      <c r="EA3267" s="0"/>
      <c r="EB3267" s="0"/>
      <c r="EC3267" s="0"/>
      <c r="ED3267" s="0"/>
      <c r="EE3267" s="0"/>
      <c r="EF3267" s="0"/>
      <c r="EG3267" s="0"/>
      <c r="EH3267" s="0"/>
      <c r="EI3267" s="0"/>
      <c r="EJ3267" s="0"/>
      <c r="EK3267" s="0"/>
      <c r="EL3267" s="0"/>
      <c r="EM3267" s="0"/>
      <c r="EN3267" s="0"/>
      <c r="EO3267" s="0"/>
      <c r="EP3267" s="0"/>
      <c r="EQ3267" s="0"/>
      <c r="ER3267" s="0"/>
      <c r="ES3267" s="0"/>
      <c r="ET3267" s="0"/>
      <c r="EU3267" s="0"/>
      <c r="EV3267" s="0"/>
      <c r="EW3267" s="0"/>
      <c r="EX3267" s="0"/>
      <c r="EY3267" s="0"/>
      <c r="EZ3267" s="0"/>
      <c r="FA3267" s="0"/>
      <c r="FB3267" s="0"/>
      <c r="FC3267" s="0"/>
      <c r="FD3267" s="0"/>
      <c r="FE3267" s="0"/>
      <c r="FF3267" s="0"/>
      <c r="FG3267" s="0"/>
      <c r="FH3267" s="0"/>
      <c r="FI3267" s="0"/>
      <c r="FJ3267" s="0"/>
      <c r="FK3267" s="0"/>
      <c r="FL3267" s="0"/>
      <c r="FM3267" s="0"/>
      <c r="FN3267" s="0"/>
      <c r="FO3267" s="0"/>
      <c r="FP3267" s="0"/>
      <c r="FQ3267" s="0"/>
      <c r="FR3267" s="0"/>
      <c r="FS3267" s="0"/>
      <c r="FT3267" s="0"/>
      <c r="FU3267" s="0"/>
      <c r="FV3267" s="0"/>
      <c r="FW3267" s="0"/>
      <c r="FX3267" s="0"/>
      <c r="FY3267" s="0"/>
      <c r="FZ3267" s="0"/>
      <c r="GA3267" s="0"/>
      <c r="GB3267" s="0"/>
      <c r="GC3267" s="0"/>
      <c r="GD3267" s="0"/>
      <c r="GE3267" s="0"/>
      <c r="GF3267" s="0"/>
      <c r="GG3267" s="0"/>
      <c r="GH3267" s="0"/>
      <c r="GI3267" s="0"/>
      <c r="GJ3267" s="0"/>
      <c r="GK3267" s="0"/>
      <c r="GL3267" s="0"/>
      <c r="GM3267" s="0"/>
      <c r="GN3267" s="0"/>
      <c r="GO3267" s="0"/>
      <c r="GP3267" s="0"/>
      <c r="GQ3267" s="0"/>
      <c r="GR3267" s="0"/>
      <c r="GS3267" s="0"/>
      <c r="GT3267" s="0"/>
      <c r="GU3267" s="0"/>
      <c r="GV3267" s="0"/>
      <c r="GW3267" s="0"/>
      <c r="GX3267" s="0"/>
      <c r="GY3267" s="0"/>
      <c r="GZ3267" s="0"/>
      <c r="HA3267" s="0"/>
      <c r="HB3267" s="0"/>
      <c r="HC3267" s="0"/>
      <c r="HD3267" s="0"/>
      <c r="HE3267" s="0"/>
      <c r="HF3267" s="0"/>
      <c r="HG3267" s="0"/>
      <c r="HH3267" s="0"/>
      <c r="HI3267" s="0"/>
      <c r="HJ3267" s="0"/>
      <c r="HK3267" s="0"/>
      <c r="HL3267" s="0"/>
      <c r="HM3267" s="0"/>
      <c r="HN3267" s="0"/>
      <c r="HO3267" s="0"/>
      <c r="HP3267" s="0"/>
      <c r="HQ3267" s="0"/>
      <c r="HR3267" s="0"/>
      <c r="HS3267" s="0"/>
      <c r="HT3267" s="0"/>
      <c r="HU3267" s="0"/>
      <c r="HV3267" s="0"/>
      <c r="HW3267" s="0"/>
      <c r="HX3267" s="0"/>
      <c r="HY3267" s="0"/>
      <c r="HZ3267" s="0"/>
      <c r="IA3267" s="0"/>
      <c r="IB3267" s="0"/>
      <c r="IC3267" s="0"/>
      <c r="ID3267" s="0"/>
      <c r="IE3267" s="0"/>
      <c r="IF3267" s="0"/>
      <c r="IG3267" s="0"/>
      <c r="IH3267" s="0"/>
      <c r="II3267" s="0"/>
      <c r="IJ3267" s="0"/>
      <c r="IK3267" s="0"/>
      <c r="IL3267" s="0"/>
      <c r="IM3267" s="0"/>
      <c r="IN3267" s="0"/>
      <c r="IO3267" s="0"/>
      <c r="IP3267" s="0"/>
      <c r="IQ3267" s="0"/>
      <c r="IR3267" s="0"/>
      <c r="IS3267" s="0"/>
      <c r="IT3267" s="0"/>
      <c r="IU3267" s="0"/>
      <c r="IV3267" s="0"/>
      <c r="IW3267" s="0"/>
      <c r="IX3267" s="0"/>
      <c r="IY3267" s="0"/>
      <c r="IZ3267" s="0"/>
      <c r="JA3267" s="0"/>
      <c r="JB3267" s="0"/>
      <c r="JC3267" s="0"/>
      <c r="JD3267" s="0"/>
      <c r="JE3267" s="0"/>
      <c r="JF3267" s="0"/>
      <c r="JG3267" s="0"/>
      <c r="JH3267" s="0"/>
      <c r="JI3267" s="0"/>
      <c r="JJ3267" s="0"/>
      <c r="JK3267" s="0"/>
      <c r="JL3267" s="0"/>
      <c r="JM3267" s="0"/>
      <c r="JN3267" s="0"/>
      <c r="JO3267" s="0"/>
      <c r="JP3267" s="0"/>
      <c r="JQ3267" s="0"/>
      <c r="JR3267" s="0"/>
      <c r="JS3267" s="0"/>
      <c r="JT3267" s="0"/>
      <c r="JU3267" s="0"/>
      <c r="JV3267" s="0"/>
      <c r="JW3267" s="0"/>
      <c r="JX3267" s="0"/>
      <c r="JY3267" s="0"/>
      <c r="JZ3267" s="0"/>
      <c r="KA3267" s="0"/>
      <c r="KB3267" s="0"/>
      <c r="KC3267" s="0"/>
      <c r="KD3267" s="0"/>
      <c r="KE3267" s="0"/>
      <c r="KF3267" s="0"/>
      <c r="KG3267" s="0"/>
      <c r="KH3267" s="0"/>
      <c r="KI3267" s="0"/>
      <c r="KJ3267" s="0"/>
      <c r="KK3267" s="0"/>
      <c r="KL3267" s="0"/>
      <c r="KM3267" s="0"/>
      <c r="KN3267" s="0"/>
      <c r="KO3267" s="0"/>
      <c r="KP3267" s="0"/>
      <c r="KQ3267" s="0"/>
      <c r="KR3267" s="0"/>
      <c r="KS3267" s="0"/>
      <c r="KT3267" s="0"/>
      <c r="KU3267" s="0"/>
      <c r="KV3267" s="0"/>
      <c r="KW3267" s="0"/>
      <c r="KX3267" s="0"/>
      <c r="KY3267" s="0"/>
      <c r="KZ3267" s="0"/>
      <c r="LA3267" s="0"/>
      <c r="LB3267" s="0"/>
      <c r="LC3267" s="0"/>
      <c r="LD3267" s="0"/>
      <c r="LE3267" s="0"/>
      <c r="LF3267" s="0"/>
      <c r="LG3267" s="0"/>
      <c r="LH3267" s="0"/>
      <c r="LI3267" s="0"/>
      <c r="LJ3267" s="0"/>
      <c r="LK3267" s="0"/>
      <c r="LL3267" s="0"/>
      <c r="LM3267" s="0"/>
      <c r="LN3267" s="0"/>
      <c r="LO3267" s="0"/>
      <c r="LP3267" s="0"/>
      <c r="LQ3267" s="0"/>
      <c r="LR3267" s="0"/>
      <c r="LS3267" s="0"/>
      <c r="LT3267" s="0"/>
      <c r="LU3267" s="0"/>
      <c r="LV3267" s="0"/>
      <c r="LW3267" s="0"/>
      <c r="LX3267" s="0"/>
      <c r="LY3267" s="0"/>
      <c r="LZ3267" s="0"/>
      <c r="MA3267" s="0"/>
      <c r="MB3267" s="0"/>
      <c r="MC3267" s="0"/>
      <c r="MD3267" s="0"/>
      <c r="ME3267" s="0"/>
      <c r="MF3267" s="0"/>
      <c r="MG3267" s="0"/>
      <c r="MH3267" s="0"/>
      <c r="MI3267" s="0"/>
      <c r="MJ3267" s="0"/>
      <c r="MK3267" s="0"/>
      <c r="ML3267" s="0"/>
      <c r="MM3267" s="0"/>
      <c r="MN3267" s="0"/>
      <c r="MO3267" s="0"/>
      <c r="MP3267" s="0"/>
      <c r="MQ3267" s="0"/>
      <c r="MR3267" s="0"/>
      <c r="MS3267" s="0"/>
      <c r="MT3267" s="0"/>
      <c r="MU3267" s="0"/>
      <c r="MV3267" s="0"/>
      <c r="MW3267" s="0"/>
      <c r="MX3267" s="0"/>
      <c r="MY3267" s="0"/>
      <c r="MZ3267" s="0"/>
      <c r="NA3267" s="0"/>
      <c r="NB3267" s="0"/>
      <c r="NC3267" s="0"/>
      <c r="ND3267" s="0"/>
      <c r="NE3267" s="0"/>
      <c r="NF3267" s="0"/>
      <c r="NG3267" s="0"/>
      <c r="NH3267" s="0"/>
      <c r="NI3267" s="0"/>
      <c r="NJ3267" s="0"/>
      <c r="NK3267" s="0"/>
      <c r="NL3267" s="0"/>
      <c r="NM3267" s="0"/>
      <c r="NN3267" s="0"/>
      <c r="NO3267" s="0"/>
      <c r="NP3267" s="0"/>
      <c r="NQ3267" s="0"/>
      <c r="NR3267" s="0"/>
      <c r="NS3267" s="0"/>
      <c r="NT3267" s="0"/>
      <c r="NU3267" s="0"/>
      <c r="NV3267" s="0"/>
      <c r="NW3267" s="0"/>
      <c r="NX3267" s="0"/>
      <c r="NY3267" s="0"/>
      <c r="NZ3267" s="0"/>
      <c r="OA3267" s="0"/>
      <c r="OB3267" s="0"/>
      <c r="OC3267" s="0"/>
      <c r="OD3267" s="0"/>
      <c r="OE3267" s="0"/>
      <c r="OF3267" s="0"/>
      <c r="OG3267" s="0"/>
      <c r="OH3267" s="0"/>
      <c r="OI3267" s="0"/>
      <c r="OJ3267" s="0"/>
      <c r="OK3267" s="0"/>
      <c r="OL3267" s="0"/>
      <c r="OM3267" s="0"/>
      <c r="ON3267" s="0"/>
      <c r="OO3267" s="0"/>
      <c r="OP3267" s="0"/>
      <c r="OQ3267" s="0"/>
      <c r="OR3267" s="0"/>
      <c r="OS3267" s="0"/>
      <c r="OT3267" s="0"/>
      <c r="OU3267" s="0"/>
      <c r="OV3267" s="0"/>
      <c r="OW3267" s="0"/>
      <c r="OX3267" s="0"/>
      <c r="OY3267" s="0"/>
      <c r="OZ3267" s="0"/>
      <c r="PA3267" s="0"/>
      <c r="PB3267" s="0"/>
      <c r="PC3267" s="0"/>
      <c r="PD3267" s="0"/>
      <c r="PE3267" s="0"/>
      <c r="PF3267" s="0"/>
      <c r="PG3267" s="0"/>
      <c r="PH3267" s="0"/>
      <c r="PI3267" s="0"/>
      <c r="PJ3267" s="0"/>
      <c r="PK3267" s="0"/>
      <c r="PL3267" s="0"/>
      <c r="PM3267" s="0"/>
      <c r="PN3267" s="0"/>
      <c r="PO3267" s="0"/>
      <c r="PP3267" s="0"/>
      <c r="PQ3267" s="0"/>
      <c r="PR3267" s="0"/>
      <c r="PS3267" s="0"/>
      <c r="PT3267" s="0"/>
      <c r="PU3267" s="0"/>
      <c r="PV3267" s="0"/>
      <c r="PW3267" s="0"/>
      <c r="PX3267" s="0"/>
      <c r="PY3267" s="0"/>
      <c r="PZ3267" s="0"/>
      <c r="QA3267" s="0"/>
      <c r="QB3267" s="0"/>
      <c r="QC3267" s="0"/>
      <c r="QD3267" s="0"/>
      <c r="QE3267" s="0"/>
      <c r="QF3267" s="0"/>
      <c r="QG3267" s="0"/>
      <c r="QH3267" s="0"/>
      <c r="QI3267" s="0"/>
      <c r="QJ3267" s="0"/>
      <c r="QK3267" s="0"/>
      <c r="QL3267" s="0"/>
      <c r="QM3267" s="0"/>
      <c r="QN3267" s="0"/>
      <c r="QO3267" s="0"/>
      <c r="QP3267" s="0"/>
      <c r="QQ3267" s="0"/>
      <c r="QR3267" s="0"/>
      <c r="QS3267" s="0"/>
      <c r="QT3267" s="0"/>
      <c r="QU3267" s="0"/>
      <c r="QV3267" s="0"/>
      <c r="QW3267" s="0"/>
      <c r="QX3267" s="0"/>
      <c r="QY3267" s="0"/>
      <c r="QZ3267" s="0"/>
      <c r="RA3267" s="0"/>
      <c r="RB3267" s="0"/>
      <c r="RC3267" s="0"/>
      <c r="RD3267" s="0"/>
      <c r="RE3267" s="0"/>
      <c r="RF3267" s="0"/>
      <c r="RG3267" s="0"/>
      <c r="RH3267" s="0"/>
      <c r="RI3267" s="0"/>
      <c r="RJ3267" s="0"/>
      <c r="RK3267" s="0"/>
      <c r="RL3267" s="0"/>
      <c r="RM3267" s="0"/>
      <c r="RN3267" s="0"/>
      <c r="RO3267" s="0"/>
      <c r="RP3267" s="0"/>
      <c r="RQ3267" s="0"/>
      <c r="RR3267" s="0"/>
      <c r="RS3267" s="0"/>
      <c r="RT3267" s="0"/>
      <c r="RU3267" s="0"/>
      <c r="RV3267" s="0"/>
      <c r="RW3267" s="0"/>
      <c r="RX3267" s="0"/>
      <c r="RY3267" s="0"/>
      <c r="RZ3267" s="0"/>
      <c r="SA3267" s="0"/>
      <c r="SB3267" s="0"/>
      <c r="SC3267" s="0"/>
      <c r="SD3267" s="0"/>
      <c r="SE3267" s="0"/>
      <c r="SF3267" s="0"/>
      <c r="SG3267" s="0"/>
      <c r="SH3267" s="0"/>
      <c r="SI3267" s="0"/>
      <c r="SJ3267" s="0"/>
      <c r="SK3267" s="0"/>
      <c r="SL3267" s="0"/>
      <c r="SM3267" s="0"/>
      <c r="SN3267" s="0"/>
      <c r="SO3267" s="0"/>
      <c r="SP3267" s="0"/>
      <c r="SQ3267" s="0"/>
      <c r="SR3267" s="0"/>
      <c r="SS3267" s="0"/>
      <c r="ST3267" s="0"/>
      <c r="SU3267" s="0"/>
      <c r="SV3267" s="0"/>
      <c r="SW3267" s="0"/>
      <c r="SX3267" s="0"/>
      <c r="SY3267" s="0"/>
      <c r="SZ3267" s="0"/>
      <c r="TA3267" s="0"/>
      <c r="TB3267" s="0"/>
      <c r="TC3267" s="0"/>
      <c r="TD3267" s="0"/>
      <c r="TE3267" s="0"/>
      <c r="TF3267" s="0"/>
      <c r="TG3267" s="0"/>
      <c r="TH3267" s="0"/>
      <c r="TI3267" s="0"/>
      <c r="TJ3267" s="0"/>
      <c r="TK3267" s="0"/>
      <c r="TL3267" s="0"/>
      <c r="TM3267" s="0"/>
      <c r="TN3267" s="0"/>
      <c r="TO3267" s="0"/>
      <c r="TP3267" s="0"/>
      <c r="TQ3267" s="0"/>
      <c r="TR3267" s="0"/>
      <c r="TS3267" s="0"/>
      <c r="TT3267" s="0"/>
      <c r="TU3267" s="0"/>
      <c r="TV3267" s="0"/>
      <c r="TW3267" s="0"/>
      <c r="TX3267" s="0"/>
      <c r="TY3267" s="0"/>
      <c r="TZ3267" s="0"/>
      <c r="UA3267" s="0"/>
      <c r="UB3267" s="0"/>
      <c r="UC3267" s="0"/>
      <c r="UD3267" s="0"/>
      <c r="UE3267" s="0"/>
      <c r="UF3267" s="0"/>
      <c r="UG3267" s="0"/>
      <c r="UH3267" s="0"/>
      <c r="UI3267" s="0"/>
      <c r="UJ3267" s="0"/>
      <c r="UK3267" s="0"/>
      <c r="UL3267" s="0"/>
      <c r="UM3267" s="0"/>
      <c r="UN3267" s="0"/>
      <c r="UO3267" s="0"/>
      <c r="UP3267" s="0"/>
      <c r="UQ3267" s="0"/>
      <c r="UR3267" s="0"/>
      <c r="US3267" s="0"/>
      <c r="UT3267" s="0"/>
      <c r="UU3267" s="0"/>
      <c r="UV3267" s="0"/>
      <c r="UW3267" s="0"/>
      <c r="UX3267" s="0"/>
      <c r="UY3267" s="0"/>
      <c r="UZ3267" s="0"/>
      <c r="VA3267" s="0"/>
      <c r="VB3267" s="0"/>
      <c r="VC3267" s="0"/>
      <c r="VD3267" s="0"/>
      <c r="VE3267" s="0"/>
      <c r="VF3267" s="0"/>
      <c r="VG3267" s="0"/>
      <c r="VH3267" s="0"/>
      <c r="VI3267" s="0"/>
      <c r="VJ3267" s="0"/>
      <c r="VK3267" s="0"/>
      <c r="VL3267" s="0"/>
      <c r="VM3267" s="0"/>
      <c r="VN3267" s="0"/>
      <c r="VO3267" s="0"/>
      <c r="VP3267" s="0"/>
      <c r="VQ3267" s="0"/>
      <c r="VR3267" s="0"/>
      <c r="VS3267" s="0"/>
      <c r="VT3267" s="0"/>
      <c r="VU3267" s="0"/>
      <c r="VV3267" s="0"/>
      <c r="VW3267" s="0"/>
      <c r="VX3267" s="0"/>
      <c r="VY3267" s="0"/>
      <c r="VZ3267" s="0"/>
      <c r="WA3267" s="0"/>
      <c r="WB3267" s="0"/>
      <c r="WC3267" s="0"/>
      <c r="WD3267" s="0"/>
      <c r="WE3267" s="0"/>
      <c r="WF3267" s="0"/>
      <c r="WG3267" s="0"/>
      <c r="WH3267" s="0"/>
      <c r="WI3267" s="0"/>
      <c r="WJ3267" s="0"/>
      <c r="WK3267" s="0"/>
      <c r="WL3267" s="0"/>
      <c r="WM3267" s="0"/>
      <c r="WN3267" s="0"/>
      <c r="WO3267" s="0"/>
      <c r="WP3267" s="0"/>
      <c r="WQ3267" s="0"/>
      <c r="WR3267" s="0"/>
      <c r="WS3267" s="0"/>
      <c r="WT3267" s="0"/>
      <c r="WU3267" s="0"/>
      <c r="WV3267" s="0"/>
      <c r="WW3267" s="0"/>
      <c r="WX3267" s="0"/>
      <c r="WY3267" s="0"/>
      <c r="WZ3267" s="0"/>
      <c r="XA3267" s="0"/>
      <c r="XB3267" s="0"/>
      <c r="XC3267" s="0"/>
      <c r="XD3267" s="0"/>
      <c r="XE3267" s="0"/>
      <c r="XF3267" s="0"/>
      <c r="XG3267" s="0"/>
      <c r="XH3267" s="0"/>
      <c r="XI3267" s="0"/>
      <c r="XJ3267" s="0"/>
      <c r="XK3267" s="0"/>
      <c r="XL3267" s="0"/>
      <c r="XM3267" s="0"/>
      <c r="XN3267" s="0"/>
      <c r="XO3267" s="0"/>
      <c r="XP3267" s="0"/>
      <c r="XQ3267" s="0"/>
      <c r="XR3267" s="0"/>
      <c r="XS3267" s="0"/>
      <c r="XT3267" s="0"/>
      <c r="XU3267" s="0"/>
      <c r="XV3267" s="0"/>
      <c r="XW3267" s="0"/>
      <c r="XX3267" s="0"/>
      <c r="XY3267" s="0"/>
      <c r="XZ3267" s="0"/>
      <c r="YA3267" s="0"/>
      <c r="YB3267" s="0"/>
      <c r="YC3267" s="0"/>
      <c r="YD3267" s="0"/>
      <c r="YE3267" s="0"/>
      <c r="YF3267" s="0"/>
      <c r="YG3267" s="0"/>
      <c r="YH3267" s="0"/>
      <c r="YI3267" s="0"/>
      <c r="YJ3267" s="0"/>
      <c r="YK3267" s="0"/>
      <c r="YL3267" s="0"/>
      <c r="YM3267" s="0"/>
      <c r="YN3267" s="0"/>
      <c r="YO3267" s="0"/>
      <c r="YP3267" s="0"/>
      <c r="YQ3267" s="0"/>
      <c r="YR3267" s="0"/>
      <c r="YS3267" s="0"/>
      <c r="YT3267" s="0"/>
      <c r="YU3267" s="0"/>
      <c r="YV3267" s="0"/>
      <c r="YW3267" s="0"/>
      <c r="YX3267" s="0"/>
      <c r="YY3267" s="0"/>
      <c r="YZ3267" s="0"/>
      <c r="ZA3267" s="0"/>
      <c r="ZB3267" s="0"/>
      <c r="ZC3267" s="0"/>
      <c r="ZD3267" s="0"/>
      <c r="ZE3267" s="0"/>
      <c r="ZF3267" s="0"/>
      <c r="ZG3267" s="0"/>
      <c r="ZH3267" s="0"/>
      <c r="ZI3267" s="0"/>
      <c r="ZJ3267" s="0"/>
      <c r="ZK3267" s="0"/>
      <c r="ZL3267" s="0"/>
      <c r="ZM3267" s="0"/>
      <c r="ZN3267" s="0"/>
      <c r="ZO3267" s="0"/>
      <c r="ZP3267" s="0"/>
      <c r="ZQ3267" s="0"/>
      <c r="ZR3267" s="0"/>
      <c r="ZS3267" s="0"/>
      <c r="ZT3267" s="0"/>
      <c r="ZU3267" s="0"/>
      <c r="ZV3267" s="0"/>
      <c r="ZW3267" s="0"/>
      <c r="ZX3267" s="0"/>
      <c r="ZY3267" s="0"/>
      <c r="ZZ3267" s="0"/>
      <c r="AAA3267" s="0"/>
      <c r="AAB3267" s="0"/>
      <c r="AAC3267" s="0"/>
      <c r="AAD3267" s="0"/>
      <c r="AAE3267" s="0"/>
      <c r="AAF3267" s="0"/>
      <c r="AAG3267" s="0"/>
      <c r="AAH3267" s="0"/>
      <c r="AAI3267" s="0"/>
      <c r="AAJ3267" s="0"/>
      <c r="AAK3267" s="0"/>
      <c r="AAL3267" s="0"/>
      <c r="AAM3267" s="0"/>
      <c r="AAN3267" s="0"/>
      <c r="AAO3267" s="0"/>
      <c r="AAP3267" s="0"/>
      <c r="AAQ3267" s="0"/>
      <c r="AAR3267" s="0"/>
      <c r="AAS3267" s="0"/>
      <c r="AAT3267" s="0"/>
      <c r="AAU3267" s="0"/>
      <c r="AAV3267" s="0"/>
      <c r="AAW3267" s="0"/>
      <c r="AAX3267" s="0"/>
      <c r="AAY3267" s="0"/>
      <c r="AAZ3267" s="0"/>
      <c r="ABA3267" s="0"/>
      <c r="ABB3267" s="0"/>
      <c r="ABC3267" s="0"/>
      <c r="ABD3267" s="0"/>
      <c r="ABE3267" s="0"/>
      <c r="ABF3267" s="0"/>
      <c r="ABG3267" s="0"/>
      <c r="ABH3267" s="0"/>
      <c r="ABI3267" s="0"/>
      <c r="ABJ3267" s="0"/>
      <c r="ABK3267" s="0"/>
      <c r="ABL3267" s="0"/>
      <c r="ABM3267" s="0"/>
      <c r="ABN3267" s="0"/>
      <c r="ABO3267" s="0"/>
      <c r="ABP3267" s="0"/>
      <c r="ABQ3267" s="0"/>
      <c r="ABR3267" s="0"/>
      <c r="ABS3267" s="0"/>
      <c r="ABT3267" s="0"/>
      <c r="ABU3267" s="0"/>
      <c r="ABV3267" s="0"/>
      <c r="ABW3267" s="0"/>
      <c r="ABX3267" s="0"/>
      <c r="ABY3267" s="0"/>
      <c r="ABZ3267" s="0"/>
      <c r="ACA3267" s="0"/>
      <c r="ACB3267" s="0"/>
      <c r="ACC3267" s="0"/>
      <c r="ACD3267" s="0"/>
      <c r="ACE3267" s="0"/>
      <c r="ACF3267" s="0"/>
      <c r="ACG3267" s="0"/>
      <c r="ACH3267" s="0"/>
      <c r="ACI3267" s="0"/>
      <c r="ACJ3267" s="0"/>
      <c r="ACK3267" s="0"/>
      <c r="ACL3267" s="0"/>
      <c r="ACM3267" s="0"/>
      <c r="ACN3267" s="0"/>
      <c r="ACO3267" s="0"/>
      <c r="ACP3267" s="0"/>
      <c r="ACQ3267" s="0"/>
      <c r="ACR3267" s="0"/>
      <c r="ACS3267" s="0"/>
      <c r="ACT3267" s="0"/>
      <c r="ACU3267" s="0"/>
      <c r="ACV3267" s="0"/>
      <c r="ACW3267" s="0"/>
      <c r="ACX3267" s="0"/>
      <c r="ACY3267" s="0"/>
      <c r="ACZ3267" s="0"/>
      <c r="ADA3267" s="0"/>
      <c r="ADB3267" s="0"/>
      <c r="ADC3267" s="0"/>
      <c r="ADD3267" s="0"/>
      <c r="ADE3267" s="0"/>
      <c r="ADF3267" s="0"/>
      <c r="ADG3267" s="0"/>
      <c r="ADH3267" s="0"/>
      <c r="ADI3267" s="0"/>
      <c r="ADJ3267" s="0"/>
      <c r="ADK3267" s="0"/>
      <c r="ADL3267" s="0"/>
      <c r="ADM3267" s="0"/>
      <c r="ADN3267" s="0"/>
      <c r="ADO3267" s="0"/>
      <c r="ADP3267" s="0"/>
      <c r="ADQ3267" s="0"/>
      <c r="ADR3267" s="0"/>
      <c r="ADS3267" s="0"/>
      <c r="ADT3267" s="0"/>
      <c r="ADU3267" s="0"/>
      <c r="ADV3267" s="0"/>
      <c r="ADW3267" s="0"/>
      <c r="ADX3267" s="0"/>
      <c r="ADY3267" s="0"/>
      <c r="ADZ3267" s="0"/>
      <c r="AEA3267" s="0"/>
      <c r="AEB3267" s="0"/>
      <c r="AEC3267" s="0"/>
      <c r="AED3267" s="0"/>
      <c r="AEE3267" s="0"/>
      <c r="AEF3267" s="0"/>
      <c r="AEG3267" s="0"/>
      <c r="AEH3267" s="0"/>
      <c r="AEI3267" s="0"/>
      <c r="AEJ3267" s="0"/>
      <c r="AEK3267" s="0"/>
      <c r="AEL3267" s="0"/>
      <c r="AEM3267" s="0"/>
      <c r="AEN3267" s="0"/>
      <c r="AEO3267" s="0"/>
      <c r="AEP3267" s="0"/>
      <c r="AEQ3267" s="0"/>
      <c r="AER3267" s="0"/>
      <c r="AES3267" s="0"/>
      <c r="AET3267" s="0"/>
      <c r="AEU3267" s="0"/>
      <c r="AEV3267" s="0"/>
      <c r="AEW3267" s="0"/>
      <c r="AEX3267" s="0"/>
      <c r="AEY3267" s="0"/>
      <c r="AEZ3267" s="0"/>
      <c r="AFA3267" s="0"/>
      <c r="AFB3267" s="0"/>
      <c r="AFC3267" s="0"/>
      <c r="AFD3267" s="0"/>
      <c r="AFE3267" s="0"/>
      <c r="AFF3267" s="0"/>
      <c r="AFG3267" s="0"/>
      <c r="AFH3267" s="0"/>
      <c r="AFI3267" s="0"/>
      <c r="AFJ3267" s="0"/>
      <c r="AFK3267" s="0"/>
      <c r="AFL3267" s="0"/>
      <c r="AFM3267" s="0"/>
      <c r="AFN3267" s="0"/>
      <c r="AFO3267" s="0"/>
      <c r="AFP3267" s="0"/>
      <c r="AFQ3267" s="0"/>
      <c r="AFR3267" s="0"/>
      <c r="AFS3267" s="0"/>
      <c r="AFT3267" s="0"/>
      <c r="AFU3267" s="0"/>
      <c r="AFV3267" s="0"/>
      <c r="AFW3267" s="0"/>
      <c r="AFX3267" s="0"/>
      <c r="AFY3267" s="0"/>
      <c r="AFZ3267" s="0"/>
      <c r="AGA3267" s="0"/>
      <c r="AGB3267" s="0"/>
      <c r="AGC3267" s="0"/>
      <c r="AGD3267" s="0"/>
      <c r="AGE3267" s="0"/>
      <c r="AGF3267" s="0"/>
      <c r="AGG3267" s="0"/>
      <c r="AGH3267" s="0"/>
      <c r="AGI3267" s="0"/>
      <c r="AGJ3267" s="0"/>
      <c r="AGK3267" s="0"/>
      <c r="AGL3267" s="0"/>
      <c r="AGM3267" s="0"/>
      <c r="AGN3267" s="0"/>
      <c r="AGO3267" s="0"/>
      <c r="AGP3267" s="0"/>
      <c r="AGQ3267" s="0"/>
      <c r="AGR3267" s="0"/>
      <c r="AGS3267" s="0"/>
      <c r="AGT3267" s="0"/>
      <c r="AGU3267" s="0"/>
      <c r="AGV3267" s="0"/>
      <c r="AGW3267" s="0"/>
      <c r="AGX3267" s="0"/>
      <c r="AGY3267" s="0"/>
      <c r="AGZ3267" s="0"/>
      <c r="AHA3267" s="0"/>
      <c r="AHB3267" s="0"/>
      <c r="AHC3267" s="0"/>
      <c r="AHD3267" s="0"/>
      <c r="AHE3267" s="0"/>
      <c r="AHF3267" s="0"/>
      <c r="AHG3267" s="0"/>
      <c r="AHH3267" s="0"/>
      <c r="AHI3267" s="0"/>
      <c r="AHJ3267" s="0"/>
      <c r="AHK3267" s="0"/>
      <c r="AHL3267" s="0"/>
      <c r="AHM3267" s="0"/>
      <c r="AHN3267" s="0"/>
      <c r="AHO3267" s="0"/>
      <c r="AHP3267" s="0"/>
      <c r="AHQ3267" s="0"/>
      <c r="AHR3267" s="0"/>
      <c r="AHS3267" s="0"/>
      <c r="AHT3267" s="0"/>
      <c r="AHU3267" s="0"/>
      <c r="AHV3267" s="0"/>
      <c r="AHW3267" s="0"/>
      <c r="AHX3267" s="0"/>
      <c r="AHY3267" s="0"/>
      <c r="AHZ3267" s="0"/>
      <c r="AIA3267" s="0"/>
      <c r="AIB3267" s="0"/>
      <c r="AIC3267" s="0"/>
      <c r="AID3267" s="0"/>
      <c r="AIE3267" s="0"/>
      <c r="AIF3267" s="0"/>
      <c r="AIG3267" s="0"/>
      <c r="AIH3267" s="0"/>
      <c r="AII3267" s="0"/>
      <c r="AIJ3267" s="0"/>
      <c r="AIK3267" s="0"/>
      <c r="AIL3267" s="0"/>
      <c r="AIM3267" s="0"/>
      <c r="AIN3267" s="0"/>
      <c r="AIO3267" s="0"/>
      <c r="AIP3267" s="0"/>
      <c r="AIQ3267" s="0"/>
      <c r="AIR3267" s="0"/>
      <c r="AIS3267" s="0"/>
      <c r="AIT3267" s="0"/>
      <c r="AIU3267" s="0"/>
      <c r="AIV3267" s="0"/>
      <c r="AIW3267" s="0"/>
      <c r="AIX3267" s="0"/>
      <c r="AIY3267" s="0"/>
      <c r="AIZ3267" s="0"/>
      <c r="AJA3267" s="0"/>
      <c r="AJB3267" s="0"/>
      <c r="AJC3267" s="0"/>
      <c r="AJD3267" s="0"/>
      <c r="AJE3267" s="0"/>
      <c r="AJF3267" s="0"/>
      <c r="AJG3267" s="0"/>
      <c r="AJH3267" s="0"/>
      <c r="AJI3267" s="0"/>
      <c r="AJJ3267" s="0"/>
      <c r="AJK3267" s="0"/>
      <c r="AJL3267" s="0"/>
      <c r="AJM3267" s="0"/>
      <c r="AJN3267" s="0"/>
      <c r="AJO3267" s="0"/>
      <c r="AJP3267" s="0"/>
      <c r="AJQ3267" s="0"/>
      <c r="AJR3267" s="0"/>
      <c r="AJS3267" s="0"/>
      <c r="AJT3267" s="0"/>
      <c r="AJU3267" s="0"/>
      <c r="AJV3267" s="0"/>
      <c r="AJW3267" s="0"/>
      <c r="AJX3267" s="0"/>
      <c r="AJY3267" s="0"/>
      <c r="AJZ3267" s="0"/>
      <c r="AKA3267" s="0"/>
      <c r="AKB3267" s="0"/>
      <c r="AKC3267" s="0"/>
      <c r="AKD3267" s="0"/>
      <c r="AKE3267" s="0"/>
      <c r="AKF3267" s="0"/>
      <c r="AKG3267" s="0"/>
      <c r="AKH3267" s="0"/>
      <c r="AKI3267" s="0"/>
      <c r="AKJ3267" s="0"/>
      <c r="AKK3267" s="0"/>
      <c r="AKL3267" s="0"/>
      <c r="AKM3267" s="0"/>
      <c r="AKN3267" s="0"/>
      <c r="AKO3267" s="0"/>
      <c r="AKP3267" s="0"/>
      <c r="AKQ3267" s="0"/>
      <c r="AKR3267" s="0"/>
      <c r="AKS3267" s="0"/>
      <c r="AKT3267" s="0"/>
      <c r="AKU3267" s="0"/>
      <c r="AKV3267" s="0"/>
      <c r="AKW3267" s="0"/>
      <c r="AKX3267" s="0"/>
      <c r="AKY3267" s="0"/>
      <c r="AKZ3267" s="0"/>
      <c r="ALA3267" s="0"/>
      <c r="ALB3267" s="0"/>
      <c r="ALC3267" s="0"/>
      <c r="ALD3267" s="0"/>
      <c r="ALE3267" s="0"/>
      <c r="ALF3267" s="0"/>
      <c r="ALG3267" s="0"/>
      <c r="ALH3267" s="0"/>
      <c r="ALI3267" s="0"/>
      <c r="ALJ3267" s="0"/>
      <c r="ALK3267" s="0"/>
      <c r="ALL3267" s="0"/>
      <c r="ALM3267" s="0"/>
      <c r="ALN3267" s="0"/>
      <c r="ALO3267" s="0"/>
      <c r="ALP3267" s="0"/>
      <c r="ALQ3267" s="0"/>
      <c r="ALR3267" s="0"/>
      <c r="ALS3267" s="0"/>
      <c r="ALT3267" s="0"/>
      <c r="ALU3267" s="0"/>
      <c r="ALV3267" s="0"/>
      <c r="ALW3267" s="0"/>
      <c r="ALX3267" s="0"/>
      <c r="ALY3267" s="0"/>
      <c r="ALZ3267" s="0"/>
      <c r="AMA3267" s="0"/>
      <c r="AMB3267" s="0"/>
      <c r="AMC3267" s="0"/>
      <c r="AMD3267" s="0"/>
      <c r="AME3267" s="0"/>
      <c r="AMF3267" s="0"/>
      <c r="AMG3267" s="0"/>
      <c r="AMH3267" s="0"/>
      <c r="AMI3267" s="0"/>
    </row>
    <row r="3268" customFormat="false" ht="12.75" hidden="false" customHeight="false" outlineLevel="0" collapsed="false">
      <c r="A3268" s="1" t="s">
        <v>3512</v>
      </c>
      <c r="C3268" s="70" t="s">
        <v>3514</v>
      </c>
      <c r="D3268" s="70" t="s">
        <v>16</v>
      </c>
      <c r="E3268" s="72" t="n">
        <v>1.8</v>
      </c>
      <c r="F3268" s="73" t="n">
        <v>2.4</v>
      </c>
      <c r="G3268" s="74" t="s">
        <v>3437</v>
      </c>
      <c r="L3268" s="95"/>
      <c r="N3268" s="95"/>
      <c r="O3268" s="95"/>
      <c r="BM3268" s="0"/>
      <c r="BN3268" s="0"/>
      <c r="BO3268" s="0"/>
      <c r="BP3268" s="0"/>
      <c r="BQ3268" s="0"/>
      <c r="BR3268" s="0"/>
      <c r="BS3268" s="0"/>
      <c r="BT3268" s="0"/>
      <c r="BU3268" s="0"/>
      <c r="BV3268" s="0"/>
      <c r="BW3268" s="0"/>
      <c r="BX3268" s="0"/>
      <c r="BY3268" s="0"/>
      <c r="BZ3268" s="0"/>
      <c r="CA3268" s="0"/>
      <c r="CB3268" s="0"/>
      <c r="CC3268" s="0"/>
      <c r="CD3268" s="0"/>
      <c r="CE3268" s="0"/>
      <c r="CF3268" s="0"/>
      <c r="CG3268" s="0"/>
      <c r="CH3268" s="0"/>
      <c r="CI3268" s="0"/>
      <c r="CJ3268" s="0"/>
      <c r="CK3268" s="0"/>
      <c r="CL3268" s="0"/>
      <c r="CM3268" s="0"/>
      <c r="CN3268" s="0"/>
      <c r="CO3268" s="0"/>
      <c r="CP3268" s="0"/>
      <c r="CQ3268" s="0"/>
      <c r="CR3268" s="0"/>
      <c r="CS3268" s="0"/>
      <c r="CT3268" s="0"/>
      <c r="CU3268" s="0"/>
      <c r="CV3268" s="0"/>
      <c r="CW3268" s="0"/>
      <c r="CX3268" s="0"/>
      <c r="CY3268" s="0"/>
      <c r="CZ3268" s="0"/>
      <c r="DA3268" s="0"/>
      <c r="DB3268" s="0"/>
      <c r="DC3268" s="0"/>
      <c r="DD3268" s="0"/>
      <c r="DE3268" s="0"/>
      <c r="DF3268" s="0"/>
      <c r="DG3268" s="0"/>
      <c r="DH3268" s="0"/>
      <c r="DI3268" s="0"/>
      <c r="DJ3268" s="0"/>
      <c r="DK3268" s="0"/>
      <c r="DL3268" s="0"/>
      <c r="DM3268" s="0"/>
      <c r="DN3268" s="0"/>
      <c r="DO3268" s="0"/>
      <c r="DP3268" s="0"/>
      <c r="DQ3268" s="0"/>
      <c r="DR3268" s="0"/>
      <c r="DS3268" s="0"/>
      <c r="DT3268" s="0"/>
      <c r="DU3268" s="0"/>
      <c r="DV3268" s="0"/>
      <c r="DW3268" s="0"/>
      <c r="DX3268" s="0"/>
      <c r="DY3268" s="0"/>
      <c r="DZ3268" s="0"/>
      <c r="EA3268" s="0"/>
      <c r="EB3268" s="0"/>
      <c r="EC3268" s="0"/>
      <c r="ED3268" s="0"/>
      <c r="EE3268" s="0"/>
      <c r="EF3268" s="0"/>
      <c r="EG3268" s="0"/>
      <c r="EH3268" s="0"/>
      <c r="EI3268" s="0"/>
      <c r="EJ3268" s="0"/>
      <c r="EK3268" s="0"/>
      <c r="EL3268" s="0"/>
      <c r="EM3268" s="0"/>
      <c r="EN3268" s="0"/>
      <c r="EO3268" s="0"/>
      <c r="EP3268" s="0"/>
      <c r="EQ3268" s="0"/>
      <c r="ER3268" s="0"/>
      <c r="ES3268" s="0"/>
      <c r="ET3268" s="0"/>
      <c r="EU3268" s="0"/>
      <c r="EV3268" s="0"/>
      <c r="EW3268" s="0"/>
      <c r="EX3268" s="0"/>
      <c r="EY3268" s="0"/>
      <c r="EZ3268" s="0"/>
      <c r="FA3268" s="0"/>
      <c r="FB3268" s="0"/>
      <c r="FC3268" s="0"/>
      <c r="FD3268" s="0"/>
      <c r="FE3268" s="0"/>
      <c r="FF3268" s="0"/>
      <c r="FG3268" s="0"/>
      <c r="FH3268" s="0"/>
      <c r="FI3268" s="0"/>
      <c r="FJ3268" s="0"/>
      <c r="FK3268" s="0"/>
      <c r="FL3268" s="0"/>
      <c r="FM3268" s="0"/>
      <c r="FN3268" s="0"/>
      <c r="FO3268" s="0"/>
      <c r="FP3268" s="0"/>
      <c r="FQ3268" s="0"/>
      <c r="FR3268" s="0"/>
      <c r="FS3268" s="0"/>
      <c r="FT3268" s="0"/>
      <c r="FU3268" s="0"/>
      <c r="FV3268" s="0"/>
      <c r="FW3268" s="0"/>
      <c r="FX3268" s="0"/>
      <c r="FY3268" s="0"/>
      <c r="FZ3268" s="0"/>
      <c r="GA3268" s="0"/>
      <c r="GB3268" s="0"/>
      <c r="GC3268" s="0"/>
      <c r="GD3268" s="0"/>
      <c r="GE3268" s="0"/>
      <c r="GF3268" s="0"/>
      <c r="GG3268" s="0"/>
      <c r="GH3268" s="0"/>
      <c r="GI3268" s="0"/>
      <c r="GJ3268" s="0"/>
      <c r="GK3268" s="0"/>
      <c r="GL3268" s="0"/>
      <c r="GM3268" s="0"/>
      <c r="GN3268" s="0"/>
      <c r="GO3268" s="0"/>
      <c r="GP3268" s="0"/>
      <c r="GQ3268" s="0"/>
      <c r="GR3268" s="0"/>
      <c r="GS3268" s="0"/>
      <c r="GT3268" s="0"/>
      <c r="GU3268" s="0"/>
      <c r="GV3268" s="0"/>
      <c r="GW3268" s="0"/>
      <c r="GX3268" s="0"/>
      <c r="GY3268" s="0"/>
      <c r="GZ3268" s="0"/>
      <c r="HA3268" s="0"/>
      <c r="HB3268" s="0"/>
      <c r="HC3268" s="0"/>
      <c r="HD3268" s="0"/>
      <c r="HE3268" s="0"/>
      <c r="HF3268" s="0"/>
      <c r="HG3268" s="0"/>
      <c r="HH3268" s="0"/>
      <c r="HI3268" s="0"/>
      <c r="HJ3268" s="0"/>
      <c r="HK3268" s="0"/>
      <c r="HL3268" s="0"/>
      <c r="HM3268" s="0"/>
      <c r="HN3268" s="0"/>
      <c r="HO3268" s="0"/>
      <c r="HP3268" s="0"/>
      <c r="HQ3268" s="0"/>
      <c r="HR3268" s="0"/>
      <c r="HS3268" s="0"/>
      <c r="HT3268" s="0"/>
      <c r="HU3268" s="0"/>
      <c r="HV3268" s="0"/>
      <c r="HW3268" s="0"/>
      <c r="HX3268" s="0"/>
      <c r="HY3268" s="0"/>
      <c r="HZ3268" s="0"/>
      <c r="IA3268" s="0"/>
      <c r="IB3268" s="0"/>
      <c r="IC3268" s="0"/>
      <c r="ID3268" s="0"/>
      <c r="IE3268" s="0"/>
      <c r="IF3268" s="0"/>
      <c r="IG3268" s="0"/>
      <c r="IH3268" s="0"/>
      <c r="II3268" s="0"/>
      <c r="IJ3268" s="0"/>
      <c r="IK3268" s="0"/>
      <c r="IL3268" s="0"/>
      <c r="IM3268" s="0"/>
      <c r="IN3268" s="0"/>
      <c r="IO3268" s="0"/>
      <c r="IP3268" s="0"/>
      <c r="IQ3268" s="0"/>
      <c r="IR3268" s="0"/>
      <c r="IS3268" s="0"/>
      <c r="IT3268" s="0"/>
      <c r="IU3268" s="0"/>
      <c r="IV3268" s="0"/>
      <c r="IW3268" s="0"/>
      <c r="IX3268" s="0"/>
      <c r="IY3268" s="0"/>
      <c r="IZ3268" s="0"/>
      <c r="JA3268" s="0"/>
      <c r="JB3268" s="0"/>
      <c r="JC3268" s="0"/>
      <c r="JD3268" s="0"/>
      <c r="JE3268" s="0"/>
      <c r="JF3268" s="0"/>
      <c r="JG3268" s="0"/>
      <c r="JH3268" s="0"/>
      <c r="JI3268" s="0"/>
      <c r="JJ3268" s="0"/>
      <c r="JK3268" s="0"/>
      <c r="JL3268" s="0"/>
      <c r="JM3268" s="0"/>
      <c r="JN3268" s="0"/>
      <c r="JO3268" s="0"/>
      <c r="JP3268" s="0"/>
      <c r="JQ3268" s="0"/>
      <c r="JR3268" s="0"/>
      <c r="JS3268" s="0"/>
      <c r="JT3268" s="0"/>
      <c r="JU3268" s="0"/>
      <c r="JV3268" s="0"/>
      <c r="JW3268" s="0"/>
      <c r="JX3268" s="0"/>
      <c r="JY3268" s="0"/>
      <c r="JZ3268" s="0"/>
      <c r="KA3268" s="0"/>
      <c r="KB3268" s="0"/>
      <c r="KC3268" s="0"/>
      <c r="KD3268" s="0"/>
      <c r="KE3268" s="0"/>
      <c r="KF3268" s="0"/>
      <c r="KG3268" s="0"/>
      <c r="KH3268" s="0"/>
      <c r="KI3268" s="0"/>
      <c r="KJ3268" s="0"/>
      <c r="KK3268" s="0"/>
      <c r="KL3268" s="0"/>
      <c r="KM3268" s="0"/>
      <c r="KN3268" s="0"/>
      <c r="KO3268" s="0"/>
      <c r="KP3268" s="0"/>
      <c r="KQ3268" s="0"/>
      <c r="KR3268" s="0"/>
      <c r="KS3268" s="0"/>
      <c r="KT3268" s="0"/>
      <c r="KU3268" s="0"/>
      <c r="KV3268" s="0"/>
      <c r="KW3268" s="0"/>
      <c r="KX3268" s="0"/>
      <c r="KY3268" s="0"/>
      <c r="KZ3268" s="0"/>
      <c r="LA3268" s="0"/>
      <c r="LB3268" s="0"/>
      <c r="LC3268" s="0"/>
      <c r="LD3268" s="0"/>
      <c r="LE3268" s="0"/>
      <c r="LF3268" s="0"/>
      <c r="LG3268" s="0"/>
      <c r="LH3268" s="0"/>
      <c r="LI3268" s="0"/>
      <c r="LJ3268" s="0"/>
      <c r="LK3268" s="0"/>
      <c r="LL3268" s="0"/>
      <c r="LM3268" s="0"/>
      <c r="LN3268" s="0"/>
      <c r="LO3268" s="0"/>
      <c r="LP3268" s="0"/>
      <c r="LQ3268" s="0"/>
      <c r="LR3268" s="0"/>
      <c r="LS3268" s="0"/>
      <c r="LT3268" s="0"/>
      <c r="LU3268" s="0"/>
      <c r="LV3268" s="0"/>
      <c r="LW3268" s="0"/>
      <c r="LX3268" s="0"/>
      <c r="LY3268" s="0"/>
      <c r="LZ3268" s="0"/>
      <c r="MA3268" s="0"/>
      <c r="MB3268" s="0"/>
      <c r="MC3268" s="0"/>
      <c r="MD3268" s="0"/>
      <c r="ME3268" s="0"/>
      <c r="MF3268" s="0"/>
      <c r="MG3268" s="0"/>
      <c r="MH3268" s="0"/>
      <c r="MI3268" s="0"/>
      <c r="MJ3268" s="0"/>
      <c r="MK3268" s="0"/>
      <c r="ML3268" s="0"/>
      <c r="MM3268" s="0"/>
      <c r="MN3268" s="0"/>
      <c r="MO3268" s="0"/>
      <c r="MP3268" s="0"/>
      <c r="MQ3268" s="0"/>
      <c r="MR3268" s="0"/>
      <c r="MS3268" s="0"/>
      <c r="MT3268" s="0"/>
      <c r="MU3268" s="0"/>
      <c r="MV3268" s="0"/>
      <c r="MW3268" s="0"/>
      <c r="MX3268" s="0"/>
      <c r="MY3268" s="0"/>
      <c r="MZ3268" s="0"/>
      <c r="NA3268" s="0"/>
      <c r="NB3268" s="0"/>
      <c r="NC3268" s="0"/>
      <c r="ND3268" s="0"/>
      <c r="NE3268" s="0"/>
      <c r="NF3268" s="0"/>
      <c r="NG3268" s="0"/>
      <c r="NH3268" s="0"/>
      <c r="NI3268" s="0"/>
      <c r="NJ3268" s="0"/>
      <c r="NK3268" s="0"/>
      <c r="NL3268" s="0"/>
      <c r="NM3268" s="0"/>
      <c r="NN3268" s="0"/>
      <c r="NO3268" s="0"/>
      <c r="NP3268" s="0"/>
      <c r="NQ3268" s="0"/>
      <c r="NR3268" s="0"/>
      <c r="NS3268" s="0"/>
      <c r="NT3268" s="0"/>
      <c r="NU3268" s="0"/>
      <c r="NV3268" s="0"/>
      <c r="NW3268" s="0"/>
      <c r="NX3268" s="0"/>
      <c r="NY3268" s="0"/>
      <c r="NZ3268" s="0"/>
      <c r="OA3268" s="0"/>
      <c r="OB3268" s="0"/>
      <c r="OC3268" s="0"/>
      <c r="OD3268" s="0"/>
      <c r="OE3268" s="0"/>
      <c r="OF3268" s="0"/>
      <c r="OG3268" s="0"/>
      <c r="OH3268" s="0"/>
      <c r="OI3268" s="0"/>
      <c r="OJ3268" s="0"/>
      <c r="OK3268" s="0"/>
      <c r="OL3268" s="0"/>
      <c r="OM3268" s="0"/>
      <c r="ON3268" s="0"/>
      <c r="OO3268" s="0"/>
      <c r="OP3268" s="0"/>
      <c r="OQ3268" s="0"/>
      <c r="OR3268" s="0"/>
      <c r="OS3268" s="0"/>
      <c r="OT3268" s="0"/>
      <c r="OU3268" s="0"/>
      <c r="OV3268" s="0"/>
      <c r="OW3268" s="0"/>
      <c r="OX3268" s="0"/>
      <c r="OY3268" s="0"/>
      <c r="OZ3268" s="0"/>
      <c r="PA3268" s="0"/>
      <c r="PB3268" s="0"/>
      <c r="PC3268" s="0"/>
      <c r="PD3268" s="0"/>
      <c r="PE3268" s="0"/>
      <c r="PF3268" s="0"/>
      <c r="PG3268" s="0"/>
      <c r="PH3268" s="0"/>
      <c r="PI3268" s="0"/>
      <c r="PJ3268" s="0"/>
      <c r="PK3268" s="0"/>
      <c r="PL3268" s="0"/>
      <c r="PM3268" s="0"/>
      <c r="PN3268" s="0"/>
      <c r="PO3268" s="0"/>
      <c r="PP3268" s="0"/>
      <c r="PQ3268" s="0"/>
      <c r="PR3268" s="0"/>
      <c r="PS3268" s="0"/>
      <c r="PT3268" s="0"/>
      <c r="PU3268" s="0"/>
      <c r="PV3268" s="0"/>
      <c r="PW3268" s="0"/>
      <c r="PX3268" s="0"/>
      <c r="PY3268" s="0"/>
      <c r="PZ3268" s="0"/>
      <c r="QA3268" s="0"/>
      <c r="QB3268" s="0"/>
      <c r="QC3268" s="0"/>
      <c r="QD3268" s="0"/>
      <c r="QE3268" s="0"/>
      <c r="QF3268" s="0"/>
      <c r="QG3268" s="0"/>
      <c r="QH3268" s="0"/>
      <c r="QI3268" s="0"/>
      <c r="QJ3268" s="0"/>
      <c r="QK3268" s="0"/>
      <c r="QL3268" s="0"/>
      <c r="QM3268" s="0"/>
      <c r="QN3268" s="0"/>
      <c r="QO3268" s="0"/>
      <c r="QP3268" s="0"/>
      <c r="QQ3268" s="0"/>
      <c r="QR3268" s="0"/>
      <c r="QS3268" s="0"/>
      <c r="QT3268" s="0"/>
      <c r="QU3268" s="0"/>
      <c r="QV3268" s="0"/>
      <c r="QW3268" s="0"/>
      <c r="QX3268" s="0"/>
      <c r="QY3268" s="0"/>
      <c r="QZ3268" s="0"/>
      <c r="RA3268" s="0"/>
      <c r="RB3268" s="0"/>
      <c r="RC3268" s="0"/>
      <c r="RD3268" s="0"/>
      <c r="RE3268" s="0"/>
      <c r="RF3268" s="0"/>
      <c r="RG3268" s="0"/>
      <c r="RH3268" s="0"/>
      <c r="RI3268" s="0"/>
      <c r="RJ3268" s="0"/>
      <c r="RK3268" s="0"/>
      <c r="RL3268" s="0"/>
      <c r="RM3268" s="0"/>
      <c r="RN3268" s="0"/>
      <c r="RO3268" s="0"/>
      <c r="RP3268" s="0"/>
      <c r="RQ3268" s="0"/>
      <c r="RR3268" s="0"/>
      <c r="RS3268" s="0"/>
      <c r="RT3268" s="0"/>
      <c r="RU3268" s="0"/>
      <c r="RV3268" s="0"/>
      <c r="RW3268" s="0"/>
      <c r="RX3268" s="0"/>
      <c r="RY3268" s="0"/>
      <c r="RZ3268" s="0"/>
      <c r="SA3268" s="0"/>
      <c r="SB3268" s="0"/>
      <c r="SC3268" s="0"/>
      <c r="SD3268" s="0"/>
      <c r="SE3268" s="0"/>
      <c r="SF3268" s="0"/>
      <c r="SG3268" s="0"/>
      <c r="SH3268" s="0"/>
      <c r="SI3268" s="0"/>
      <c r="SJ3268" s="0"/>
      <c r="SK3268" s="0"/>
      <c r="SL3268" s="0"/>
      <c r="SM3268" s="0"/>
      <c r="SN3268" s="0"/>
      <c r="SO3268" s="0"/>
      <c r="SP3268" s="0"/>
      <c r="SQ3268" s="0"/>
      <c r="SR3268" s="0"/>
      <c r="SS3268" s="0"/>
      <c r="ST3268" s="0"/>
      <c r="SU3268" s="0"/>
      <c r="SV3268" s="0"/>
      <c r="SW3268" s="0"/>
      <c r="SX3268" s="0"/>
      <c r="SY3268" s="0"/>
      <c r="SZ3268" s="0"/>
      <c r="TA3268" s="0"/>
      <c r="TB3268" s="0"/>
      <c r="TC3268" s="0"/>
      <c r="TD3268" s="0"/>
      <c r="TE3268" s="0"/>
      <c r="TF3268" s="0"/>
      <c r="TG3268" s="0"/>
      <c r="TH3268" s="0"/>
      <c r="TI3268" s="0"/>
      <c r="TJ3268" s="0"/>
      <c r="TK3268" s="0"/>
      <c r="TL3268" s="0"/>
      <c r="TM3268" s="0"/>
      <c r="TN3268" s="0"/>
      <c r="TO3268" s="0"/>
      <c r="TP3268" s="0"/>
      <c r="TQ3268" s="0"/>
      <c r="TR3268" s="0"/>
      <c r="TS3268" s="0"/>
      <c r="TT3268" s="0"/>
      <c r="TU3268" s="0"/>
      <c r="TV3268" s="0"/>
      <c r="TW3268" s="0"/>
      <c r="TX3268" s="0"/>
      <c r="TY3268" s="0"/>
      <c r="TZ3268" s="0"/>
      <c r="UA3268" s="0"/>
      <c r="UB3268" s="0"/>
      <c r="UC3268" s="0"/>
      <c r="UD3268" s="0"/>
      <c r="UE3268" s="0"/>
      <c r="UF3268" s="0"/>
      <c r="UG3268" s="0"/>
      <c r="UH3268" s="0"/>
      <c r="UI3268" s="0"/>
      <c r="UJ3268" s="0"/>
      <c r="UK3268" s="0"/>
      <c r="UL3268" s="0"/>
      <c r="UM3268" s="0"/>
      <c r="UN3268" s="0"/>
      <c r="UO3268" s="0"/>
      <c r="UP3268" s="0"/>
      <c r="UQ3268" s="0"/>
      <c r="UR3268" s="0"/>
      <c r="US3268" s="0"/>
      <c r="UT3268" s="0"/>
      <c r="UU3268" s="0"/>
      <c r="UV3268" s="0"/>
      <c r="UW3268" s="0"/>
      <c r="UX3268" s="0"/>
      <c r="UY3268" s="0"/>
      <c r="UZ3268" s="0"/>
      <c r="VA3268" s="0"/>
      <c r="VB3268" s="0"/>
      <c r="VC3268" s="0"/>
      <c r="VD3268" s="0"/>
      <c r="VE3268" s="0"/>
      <c r="VF3268" s="0"/>
      <c r="VG3268" s="0"/>
      <c r="VH3268" s="0"/>
      <c r="VI3268" s="0"/>
      <c r="VJ3268" s="0"/>
      <c r="VK3268" s="0"/>
      <c r="VL3268" s="0"/>
      <c r="VM3268" s="0"/>
      <c r="VN3268" s="0"/>
      <c r="VO3268" s="0"/>
      <c r="VP3268" s="0"/>
      <c r="VQ3268" s="0"/>
      <c r="VR3268" s="0"/>
      <c r="VS3268" s="0"/>
      <c r="VT3268" s="0"/>
      <c r="VU3268" s="0"/>
      <c r="VV3268" s="0"/>
      <c r="VW3268" s="0"/>
      <c r="VX3268" s="0"/>
      <c r="VY3268" s="0"/>
      <c r="VZ3268" s="0"/>
      <c r="WA3268" s="0"/>
      <c r="WB3268" s="0"/>
      <c r="WC3268" s="0"/>
      <c r="WD3268" s="0"/>
      <c r="WE3268" s="0"/>
      <c r="WF3268" s="0"/>
      <c r="WG3268" s="0"/>
      <c r="WH3268" s="0"/>
      <c r="WI3268" s="0"/>
      <c r="WJ3268" s="0"/>
      <c r="WK3268" s="0"/>
      <c r="WL3268" s="0"/>
      <c r="WM3268" s="0"/>
      <c r="WN3268" s="0"/>
      <c r="WO3268" s="0"/>
      <c r="WP3268" s="0"/>
      <c r="WQ3268" s="0"/>
      <c r="WR3268" s="0"/>
      <c r="WS3268" s="0"/>
      <c r="WT3268" s="0"/>
      <c r="WU3268" s="0"/>
      <c r="WV3268" s="0"/>
      <c r="WW3268" s="0"/>
      <c r="WX3268" s="0"/>
      <c r="WY3268" s="0"/>
      <c r="WZ3268" s="0"/>
      <c r="XA3268" s="0"/>
      <c r="XB3268" s="0"/>
      <c r="XC3268" s="0"/>
      <c r="XD3268" s="0"/>
      <c r="XE3268" s="0"/>
      <c r="XF3268" s="0"/>
      <c r="XG3268" s="0"/>
      <c r="XH3268" s="0"/>
      <c r="XI3268" s="0"/>
      <c r="XJ3268" s="0"/>
      <c r="XK3268" s="0"/>
      <c r="XL3268" s="0"/>
      <c r="XM3268" s="0"/>
      <c r="XN3268" s="0"/>
      <c r="XO3268" s="0"/>
      <c r="XP3268" s="0"/>
      <c r="XQ3268" s="0"/>
      <c r="XR3268" s="0"/>
      <c r="XS3268" s="0"/>
      <c r="XT3268" s="0"/>
      <c r="XU3268" s="0"/>
      <c r="XV3268" s="0"/>
      <c r="XW3268" s="0"/>
      <c r="XX3268" s="0"/>
      <c r="XY3268" s="0"/>
      <c r="XZ3268" s="0"/>
      <c r="YA3268" s="0"/>
      <c r="YB3268" s="0"/>
      <c r="YC3268" s="0"/>
      <c r="YD3268" s="0"/>
      <c r="YE3268" s="0"/>
      <c r="YF3268" s="0"/>
      <c r="YG3268" s="0"/>
      <c r="YH3268" s="0"/>
      <c r="YI3268" s="0"/>
      <c r="YJ3268" s="0"/>
      <c r="YK3268" s="0"/>
      <c r="YL3268" s="0"/>
      <c r="YM3268" s="0"/>
      <c r="YN3268" s="0"/>
      <c r="YO3268" s="0"/>
      <c r="YP3268" s="0"/>
      <c r="YQ3268" s="0"/>
      <c r="YR3268" s="0"/>
      <c r="YS3268" s="0"/>
      <c r="YT3268" s="0"/>
      <c r="YU3268" s="0"/>
      <c r="YV3268" s="0"/>
      <c r="YW3268" s="0"/>
      <c r="YX3268" s="0"/>
      <c r="YY3268" s="0"/>
      <c r="YZ3268" s="0"/>
      <c r="ZA3268" s="0"/>
      <c r="ZB3268" s="0"/>
      <c r="ZC3268" s="0"/>
      <c r="ZD3268" s="0"/>
      <c r="ZE3268" s="0"/>
      <c r="ZF3268" s="0"/>
      <c r="ZG3268" s="0"/>
      <c r="ZH3268" s="0"/>
      <c r="ZI3268" s="0"/>
      <c r="ZJ3268" s="0"/>
      <c r="ZK3268" s="0"/>
      <c r="ZL3268" s="0"/>
      <c r="ZM3268" s="0"/>
      <c r="ZN3268" s="0"/>
      <c r="ZO3268" s="0"/>
      <c r="ZP3268" s="0"/>
      <c r="ZQ3268" s="0"/>
      <c r="ZR3268" s="0"/>
      <c r="ZS3268" s="0"/>
      <c r="ZT3268" s="0"/>
      <c r="ZU3268" s="0"/>
      <c r="ZV3268" s="0"/>
      <c r="ZW3268" s="0"/>
      <c r="ZX3268" s="0"/>
      <c r="ZY3268" s="0"/>
      <c r="ZZ3268" s="0"/>
      <c r="AAA3268" s="0"/>
      <c r="AAB3268" s="0"/>
      <c r="AAC3268" s="0"/>
      <c r="AAD3268" s="0"/>
      <c r="AAE3268" s="0"/>
      <c r="AAF3268" s="0"/>
      <c r="AAG3268" s="0"/>
      <c r="AAH3268" s="0"/>
      <c r="AAI3268" s="0"/>
      <c r="AAJ3268" s="0"/>
      <c r="AAK3268" s="0"/>
      <c r="AAL3268" s="0"/>
      <c r="AAM3268" s="0"/>
      <c r="AAN3268" s="0"/>
      <c r="AAO3268" s="0"/>
      <c r="AAP3268" s="0"/>
      <c r="AAQ3268" s="0"/>
      <c r="AAR3268" s="0"/>
      <c r="AAS3268" s="0"/>
      <c r="AAT3268" s="0"/>
      <c r="AAU3268" s="0"/>
      <c r="AAV3268" s="0"/>
      <c r="AAW3268" s="0"/>
      <c r="AAX3268" s="0"/>
      <c r="AAY3268" s="0"/>
      <c r="AAZ3268" s="0"/>
      <c r="ABA3268" s="0"/>
      <c r="ABB3268" s="0"/>
      <c r="ABC3268" s="0"/>
      <c r="ABD3268" s="0"/>
      <c r="ABE3268" s="0"/>
      <c r="ABF3268" s="0"/>
      <c r="ABG3268" s="0"/>
      <c r="ABH3268" s="0"/>
      <c r="ABI3268" s="0"/>
      <c r="ABJ3268" s="0"/>
      <c r="ABK3268" s="0"/>
      <c r="ABL3268" s="0"/>
      <c r="ABM3268" s="0"/>
      <c r="ABN3268" s="0"/>
      <c r="ABO3268" s="0"/>
      <c r="ABP3268" s="0"/>
      <c r="ABQ3268" s="0"/>
      <c r="ABR3268" s="0"/>
      <c r="ABS3268" s="0"/>
      <c r="ABT3268" s="0"/>
      <c r="ABU3268" s="0"/>
      <c r="ABV3268" s="0"/>
      <c r="ABW3268" s="0"/>
      <c r="ABX3268" s="0"/>
      <c r="ABY3268" s="0"/>
      <c r="ABZ3268" s="0"/>
      <c r="ACA3268" s="0"/>
      <c r="ACB3268" s="0"/>
      <c r="ACC3268" s="0"/>
      <c r="ACD3268" s="0"/>
      <c r="ACE3268" s="0"/>
      <c r="ACF3268" s="0"/>
      <c r="ACG3268" s="0"/>
      <c r="ACH3268" s="0"/>
      <c r="ACI3268" s="0"/>
      <c r="ACJ3268" s="0"/>
      <c r="ACK3268" s="0"/>
      <c r="ACL3268" s="0"/>
      <c r="ACM3268" s="0"/>
      <c r="ACN3268" s="0"/>
      <c r="ACO3268" s="0"/>
      <c r="ACP3268" s="0"/>
      <c r="ACQ3268" s="0"/>
      <c r="ACR3268" s="0"/>
      <c r="ACS3268" s="0"/>
      <c r="ACT3268" s="0"/>
      <c r="ACU3268" s="0"/>
      <c r="ACV3268" s="0"/>
      <c r="ACW3268" s="0"/>
      <c r="ACX3268" s="0"/>
      <c r="ACY3268" s="0"/>
      <c r="ACZ3268" s="0"/>
      <c r="ADA3268" s="0"/>
      <c r="ADB3268" s="0"/>
      <c r="ADC3268" s="0"/>
      <c r="ADD3268" s="0"/>
      <c r="ADE3268" s="0"/>
      <c r="ADF3268" s="0"/>
      <c r="ADG3268" s="0"/>
      <c r="ADH3268" s="0"/>
      <c r="ADI3268" s="0"/>
      <c r="ADJ3268" s="0"/>
      <c r="ADK3268" s="0"/>
      <c r="ADL3268" s="0"/>
      <c r="ADM3268" s="0"/>
      <c r="ADN3268" s="0"/>
      <c r="ADO3268" s="0"/>
      <c r="ADP3268" s="0"/>
      <c r="ADQ3268" s="0"/>
      <c r="ADR3268" s="0"/>
      <c r="ADS3268" s="0"/>
      <c r="ADT3268" s="0"/>
      <c r="ADU3268" s="0"/>
      <c r="ADV3268" s="0"/>
      <c r="ADW3268" s="0"/>
      <c r="ADX3268" s="0"/>
      <c r="ADY3268" s="0"/>
      <c r="ADZ3268" s="0"/>
      <c r="AEA3268" s="0"/>
      <c r="AEB3268" s="0"/>
      <c r="AEC3268" s="0"/>
      <c r="AED3268" s="0"/>
      <c r="AEE3268" s="0"/>
      <c r="AEF3268" s="0"/>
      <c r="AEG3268" s="0"/>
      <c r="AEH3268" s="0"/>
      <c r="AEI3268" s="0"/>
      <c r="AEJ3268" s="0"/>
      <c r="AEK3268" s="0"/>
      <c r="AEL3268" s="0"/>
      <c r="AEM3268" s="0"/>
      <c r="AEN3268" s="0"/>
      <c r="AEO3268" s="0"/>
      <c r="AEP3268" s="0"/>
      <c r="AEQ3268" s="0"/>
      <c r="AER3268" s="0"/>
      <c r="AES3268" s="0"/>
      <c r="AET3268" s="0"/>
      <c r="AEU3268" s="0"/>
      <c r="AEV3268" s="0"/>
      <c r="AEW3268" s="0"/>
      <c r="AEX3268" s="0"/>
      <c r="AEY3268" s="0"/>
      <c r="AEZ3268" s="0"/>
      <c r="AFA3268" s="0"/>
      <c r="AFB3268" s="0"/>
      <c r="AFC3268" s="0"/>
      <c r="AFD3268" s="0"/>
      <c r="AFE3268" s="0"/>
      <c r="AFF3268" s="0"/>
      <c r="AFG3268" s="0"/>
      <c r="AFH3268" s="0"/>
      <c r="AFI3268" s="0"/>
      <c r="AFJ3268" s="0"/>
      <c r="AFK3268" s="0"/>
      <c r="AFL3268" s="0"/>
      <c r="AFM3268" s="0"/>
      <c r="AFN3268" s="0"/>
      <c r="AFO3268" s="0"/>
      <c r="AFP3268" s="0"/>
      <c r="AFQ3268" s="0"/>
      <c r="AFR3268" s="0"/>
      <c r="AFS3268" s="0"/>
      <c r="AFT3268" s="0"/>
      <c r="AFU3268" s="0"/>
      <c r="AFV3268" s="0"/>
      <c r="AFW3268" s="0"/>
      <c r="AFX3268" s="0"/>
      <c r="AFY3268" s="0"/>
      <c r="AFZ3268" s="0"/>
      <c r="AGA3268" s="0"/>
      <c r="AGB3268" s="0"/>
      <c r="AGC3268" s="0"/>
      <c r="AGD3268" s="0"/>
      <c r="AGE3268" s="0"/>
      <c r="AGF3268" s="0"/>
      <c r="AGG3268" s="0"/>
      <c r="AGH3268" s="0"/>
      <c r="AGI3268" s="0"/>
      <c r="AGJ3268" s="0"/>
      <c r="AGK3268" s="0"/>
      <c r="AGL3268" s="0"/>
      <c r="AGM3268" s="0"/>
      <c r="AGN3268" s="0"/>
      <c r="AGO3268" s="0"/>
      <c r="AGP3268" s="0"/>
      <c r="AGQ3268" s="0"/>
      <c r="AGR3268" s="0"/>
      <c r="AGS3268" s="0"/>
      <c r="AGT3268" s="0"/>
      <c r="AGU3268" s="0"/>
      <c r="AGV3268" s="0"/>
      <c r="AGW3268" s="0"/>
      <c r="AGX3268" s="0"/>
      <c r="AGY3268" s="0"/>
      <c r="AGZ3268" s="0"/>
      <c r="AHA3268" s="0"/>
      <c r="AHB3268" s="0"/>
      <c r="AHC3268" s="0"/>
      <c r="AHD3268" s="0"/>
      <c r="AHE3268" s="0"/>
      <c r="AHF3268" s="0"/>
      <c r="AHG3268" s="0"/>
      <c r="AHH3268" s="0"/>
      <c r="AHI3268" s="0"/>
      <c r="AHJ3268" s="0"/>
      <c r="AHK3268" s="0"/>
      <c r="AHL3268" s="0"/>
      <c r="AHM3268" s="0"/>
      <c r="AHN3268" s="0"/>
      <c r="AHO3268" s="0"/>
      <c r="AHP3268" s="0"/>
      <c r="AHQ3268" s="0"/>
      <c r="AHR3268" s="0"/>
      <c r="AHS3268" s="0"/>
      <c r="AHT3268" s="0"/>
      <c r="AHU3268" s="0"/>
      <c r="AHV3268" s="0"/>
      <c r="AHW3268" s="0"/>
      <c r="AHX3268" s="0"/>
      <c r="AHY3268" s="0"/>
      <c r="AHZ3268" s="0"/>
      <c r="AIA3268" s="0"/>
      <c r="AIB3268" s="0"/>
      <c r="AIC3268" s="0"/>
      <c r="AID3268" s="0"/>
      <c r="AIE3268" s="0"/>
      <c r="AIF3268" s="0"/>
      <c r="AIG3268" s="0"/>
      <c r="AIH3268" s="0"/>
      <c r="AII3268" s="0"/>
      <c r="AIJ3268" s="0"/>
      <c r="AIK3268" s="0"/>
      <c r="AIL3268" s="0"/>
      <c r="AIM3268" s="0"/>
      <c r="AIN3268" s="0"/>
      <c r="AIO3268" s="0"/>
      <c r="AIP3268" s="0"/>
      <c r="AIQ3268" s="0"/>
      <c r="AIR3268" s="0"/>
      <c r="AIS3268" s="0"/>
      <c r="AIT3268" s="0"/>
      <c r="AIU3268" s="0"/>
      <c r="AIV3268" s="0"/>
      <c r="AIW3268" s="0"/>
      <c r="AIX3268" s="0"/>
      <c r="AIY3268" s="0"/>
      <c r="AIZ3268" s="0"/>
      <c r="AJA3268" s="0"/>
      <c r="AJB3268" s="0"/>
      <c r="AJC3268" s="0"/>
      <c r="AJD3268" s="0"/>
      <c r="AJE3268" s="0"/>
      <c r="AJF3268" s="0"/>
      <c r="AJG3268" s="0"/>
      <c r="AJH3268" s="0"/>
      <c r="AJI3268" s="0"/>
      <c r="AJJ3268" s="0"/>
      <c r="AJK3268" s="0"/>
      <c r="AJL3268" s="0"/>
      <c r="AJM3268" s="0"/>
      <c r="AJN3268" s="0"/>
      <c r="AJO3268" s="0"/>
      <c r="AJP3268" s="0"/>
      <c r="AJQ3268" s="0"/>
      <c r="AJR3268" s="0"/>
      <c r="AJS3268" s="0"/>
      <c r="AJT3268" s="0"/>
      <c r="AJU3268" s="0"/>
      <c r="AJV3268" s="0"/>
      <c r="AJW3268" s="0"/>
      <c r="AJX3268" s="0"/>
      <c r="AJY3268" s="0"/>
      <c r="AJZ3268" s="0"/>
      <c r="AKA3268" s="0"/>
      <c r="AKB3268" s="0"/>
      <c r="AKC3268" s="0"/>
      <c r="AKD3268" s="0"/>
      <c r="AKE3268" s="0"/>
      <c r="AKF3268" s="0"/>
      <c r="AKG3268" s="0"/>
      <c r="AKH3268" s="0"/>
      <c r="AKI3268" s="0"/>
      <c r="AKJ3268" s="0"/>
      <c r="AKK3268" s="0"/>
      <c r="AKL3268" s="0"/>
      <c r="AKM3268" s="0"/>
      <c r="AKN3268" s="0"/>
      <c r="AKO3268" s="0"/>
      <c r="AKP3268" s="0"/>
      <c r="AKQ3268" s="0"/>
      <c r="AKR3268" s="0"/>
      <c r="AKS3268" s="0"/>
      <c r="AKT3268" s="0"/>
      <c r="AKU3268" s="0"/>
      <c r="AKV3268" s="0"/>
      <c r="AKW3268" s="0"/>
      <c r="AKX3268" s="0"/>
      <c r="AKY3268" s="0"/>
      <c r="AKZ3268" s="0"/>
      <c r="ALA3268" s="0"/>
      <c r="ALB3268" s="0"/>
      <c r="ALC3268" s="0"/>
      <c r="ALD3268" s="0"/>
      <c r="ALE3268" s="0"/>
      <c r="ALF3268" s="0"/>
      <c r="ALG3268" s="0"/>
      <c r="ALH3268" s="0"/>
      <c r="ALI3268" s="0"/>
      <c r="ALJ3268" s="0"/>
      <c r="ALK3268" s="0"/>
      <c r="ALL3268" s="0"/>
      <c r="ALM3268" s="0"/>
      <c r="ALN3268" s="0"/>
      <c r="ALO3268" s="0"/>
      <c r="ALP3268" s="0"/>
      <c r="ALQ3268" s="0"/>
      <c r="ALR3268" s="0"/>
      <c r="ALS3268" s="0"/>
      <c r="ALT3268" s="0"/>
      <c r="ALU3268" s="0"/>
      <c r="ALV3268" s="0"/>
      <c r="ALW3268" s="0"/>
      <c r="ALX3268" s="0"/>
      <c r="ALY3268" s="0"/>
      <c r="ALZ3268" s="0"/>
      <c r="AMA3268" s="0"/>
      <c r="AMB3268" s="0"/>
      <c r="AMC3268" s="0"/>
      <c r="AMD3268" s="0"/>
      <c r="AME3268" s="0"/>
      <c r="AMF3268" s="0"/>
      <c r="AMG3268" s="0"/>
      <c r="AMH3268" s="0"/>
      <c r="AMI3268" s="0"/>
    </row>
    <row r="3269" customFormat="false" ht="12.75" hidden="false" customHeight="false" outlineLevel="0" collapsed="false">
      <c r="A3269" s="1" t="s">
        <v>3512</v>
      </c>
      <c r="C3269" s="70" t="s">
        <v>3515</v>
      </c>
      <c r="D3269" s="70" t="s">
        <v>13</v>
      </c>
      <c r="E3269" s="72" t="n">
        <v>2.1</v>
      </c>
      <c r="F3269" s="73" t="n">
        <v>6.35</v>
      </c>
      <c r="G3269" s="74" t="s">
        <v>3437</v>
      </c>
      <c r="L3269" s="95"/>
      <c r="N3269" s="95"/>
      <c r="O3269" s="95"/>
      <c r="BM3269" s="0"/>
      <c r="BN3269" s="0"/>
      <c r="BO3269" s="0"/>
      <c r="BP3269" s="0"/>
      <c r="BQ3269" s="0"/>
      <c r="BR3269" s="0"/>
      <c r="BS3269" s="0"/>
      <c r="BT3269" s="0"/>
      <c r="BU3269" s="0"/>
      <c r="BV3269" s="0"/>
      <c r="BW3269" s="0"/>
      <c r="BX3269" s="0"/>
      <c r="BY3269" s="0"/>
      <c r="BZ3269" s="0"/>
      <c r="CA3269" s="0"/>
      <c r="CB3269" s="0"/>
      <c r="CC3269" s="0"/>
      <c r="CD3269" s="0"/>
      <c r="CE3269" s="0"/>
      <c r="CF3269" s="0"/>
      <c r="CG3269" s="0"/>
      <c r="CH3269" s="0"/>
      <c r="CI3269" s="0"/>
      <c r="CJ3269" s="0"/>
      <c r="CK3269" s="0"/>
      <c r="CL3269" s="0"/>
      <c r="CM3269" s="0"/>
      <c r="CN3269" s="0"/>
      <c r="CO3269" s="0"/>
      <c r="CP3269" s="0"/>
      <c r="CQ3269" s="0"/>
      <c r="CR3269" s="0"/>
      <c r="CS3269" s="0"/>
      <c r="CT3269" s="0"/>
      <c r="CU3269" s="0"/>
      <c r="CV3269" s="0"/>
      <c r="CW3269" s="0"/>
      <c r="CX3269" s="0"/>
      <c r="CY3269" s="0"/>
      <c r="CZ3269" s="0"/>
      <c r="DA3269" s="0"/>
      <c r="DB3269" s="0"/>
      <c r="DC3269" s="0"/>
      <c r="DD3269" s="0"/>
      <c r="DE3269" s="0"/>
      <c r="DF3269" s="0"/>
      <c r="DG3269" s="0"/>
      <c r="DH3269" s="0"/>
      <c r="DI3269" s="0"/>
      <c r="DJ3269" s="0"/>
      <c r="DK3269" s="0"/>
      <c r="DL3269" s="0"/>
      <c r="DM3269" s="0"/>
      <c r="DN3269" s="0"/>
      <c r="DO3269" s="0"/>
      <c r="DP3269" s="0"/>
      <c r="DQ3269" s="0"/>
      <c r="DR3269" s="0"/>
      <c r="DS3269" s="0"/>
      <c r="DT3269" s="0"/>
      <c r="DU3269" s="0"/>
      <c r="DV3269" s="0"/>
      <c r="DW3269" s="0"/>
      <c r="DX3269" s="0"/>
      <c r="DY3269" s="0"/>
      <c r="DZ3269" s="0"/>
      <c r="EA3269" s="0"/>
      <c r="EB3269" s="0"/>
      <c r="EC3269" s="0"/>
      <c r="ED3269" s="0"/>
      <c r="EE3269" s="0"/>
      <c r="EF3269" s="0"/>
      <c r="EG3269" s="0"/>
      <c r="EH3269" s="0"/>
      <c r="EI3269" s="0"/>
      <c r="EJ3269" s="0"/>
      <c r="EK3269" s="0"/>
      <c r="EL3269" s="0"/>
      <c r="EM3269" s="0"/>
      <c r="EN3269" s="0"/>
      <c r="EO3269" s="0"/>
      <c r="EP3269" s="0"/>
      <c r="EQ3269" s="0"/>
      <c r="ER3269" s="0"/>
      <c r="ES3269" s="0"/>
      <c r="ET3269" s="0"/>
      <c r="EU3269" s="0"/>
      <c r="EV3269" s="0"/>
      <c r="EW3269" s="0"/>
      <c r="EX3269" s="0"/>
      <c r="EY3269" s="0"/>
      <c r="EZ3269" s="0"/>
      <c r="FA3269" s="0"/>
      <c r="FB3269" s="0"/>
      <c r="FC3269" s="0"/>
      <c r="FD3269" s="0"/>
      <c r="FE3269" s="0"/>
      <c r="FF3269" s="0"/>
      <c r="FG3269" s="0"/>
      <c r="FH3269" s="0"/>
      <c r="FI3269" s="0"/>
      <c r="FJ3269" s="0"/>
      <c r="FK3269" s="0"/>
      <c r="FL3269" s="0"/>
      <c r="FM3269" s="0"/>
      <c r="FN3269" s="0"/>
      <c r="FO3269" s="0"/>
      <c r="FP3269" s="0"/>
      <c r="FQ3269" s="0"/>
      <c r="FR3269" s="0"/>
      <c r="FS3269" s="0"/>
      <c r="FT3269" s="0"/>
      <c r="FU3269" s="0"/>
      <c r="FV3269" s="0"/>
      <c r="FW3269" s="0"/>
      <c r="FX3269" s="0"/>
      <c r="FY3269" s="0"/>
      <c r="FZ3269" s="0"/>
      <c r="GA3269" s="0"/>
      <c r="GB3269" s="0"/>
      <c r="GC3269" s="0"/>
      <c r="GD3269" s="0"/>
      <c r="GE3269" s="0"/>
      <c r="GF3269" s="0"/>
      <c r="GG3269" s="0"/>
      <c r="GH3269" s="0"/>
      <c r="GI3269" s="0"/>
      <c r="GJ3269" s="0"/>
      <c r="GK3269" s="0"/>
      <c r="GL3269" s="0"/>
      <c r="GM3269" s="0"/>
      <c r="GN3269" s="0"/>
      <c r="GO3269" s="0"/>
      <c r="GP3269" s="0"/>
      <c r="GQ3269" s="0"/>
      <c r="GR3269" s="0"/>
      <c r="GS3269" s="0"/>
      <c r="GT3269" s="0"/>
      <c r="GU3269" s="0"/>
      <c r="GV3269" s="0"/>
      <c r="GW3269" s="0"/>
      <c r="GX3269" s="0"/>
      <c r="GY3269" s="0"/>
      <c r="GZ3269" s="0"/>
      <c r="HA3269" s="0"/>
      <c r="HB3269" s="0"/>
      <c r="HC3269" s="0"/>
      <c r="HD3269" s="0"/>
      <c r="HE3269" s="0"/>
      <c r="HF3269" s="0"/>
      <c r="HG3269" s="0"/>
      <c r="HH3269" s="0"/>
      <c r="HI3269" s="0"/>
      <c r="HJ3269" s="0"/>
      <c r="HK3269" s="0"/>
      <c r="HL3269" s="0"/>
      <c r="HM3269" s="0"/>
      <c r="HN3269" s="0"/>
      <c r="HO3269" s="0"/>
      <c r="HP3269" s="0"/>
      <c r="HQ3269" s="0"/>
      <c r="HR3269" s="0"/>
      <c r="HS3269" s="0"/>
      <c r="HT3269" s="0"/>
      <c r="HU3269" s="0"/>
      <c r="HV3269" s="0"/>
      <c r="HW3269" s="0"/>
      <c r="HX3269" s="0"/>
      <c r="HY3269" s="0"/>
      <c r="HZ3269" s="0"/>
      <c r="IA3269" s="0"/>
      <c r="IB3269" s="0"/>
      <c r="IC3269" s="0"/>
      <c r="ID3269" s="0"/>
      <c r="IE3269" s="0"/>
      <c r="IF3269" s="0"/>
      <c r="IG3269" s="0"/>
      <c r="IH3269" s="0"/>
      <c r="II3269" s="0"/>
      <c r="IJ3269" s="0"/>
      <c r="IK3269" s="0"/>
      <c r="IL3269" s="0"/>
      <c r="IM3269" s="0"/>
      <c r="IN3269" s="0"/>
      <c r="IO3269" s="0"/>
      <c r="IP3269" s="0"/>
      <c r="IQ3269" s="0"/>
      <c r="IR3269" s="0"/>
      <c r="IS3269" s="0"/>
      <c r="IT3269" s="0"/>
      <c r="IU3269" s="0"/>
      <c r="IV3269" s="0"/>
      <c r="IW3269" s="0"/>
      <c r="IX3269" s="0"/>
      <c r="IY3269" s="0"/>
      <c r="IZ3269" s="0"/>
      <c r="JA3269" s="0"/>
      <c r="JB3269" s="0"/>
      <c r="JC3269" s="0"/>
      <c r="JD3269" s="0"/>
      <c r="JE3269" s="0"/>
      <c r="JF3269" s="0"/>
      <c r="JG3269" s="0"/>
      <c r="JH3269" s="0"/>
      <c r="JI3269" s="0"/>
      <c r="JJ3269" s="0"/>
      <c r="JK3269" s="0"/>
      <c r="JL3269" s="0"/>
      <c r="JM3269" s="0"/>
      <c r="JN3269" s="0"/>
      <c r="JO3269" s="0"/>
      <c r="JP3269" s="0"/>
      <c r="JQ3269" s="0"/>
      <c r="JR3269" s="0"/>
      <c r="JS3269" s="0"/>
      <c r="JT3269" s="0"/>
      <c r="JU3269" s="0"/>
      <c r="JV3269" s="0"/>
      <c r="JW3269" s="0"/>
      <c r="JX3269" s="0"/>
      <c r="JY3269" s="0"/>
      <c r="JZ3269" s="0"/>
      <c r="KA3269" s="0"/>
      <c r="KB3269" s="0"/>
      <c r="KC3269" s="0"/>
      <c r="KD3269" s="0"/>
      <c r="KE3269" s="0"/>
      <c r="KF3269" s="0"/>
      <c r="KG3269" s="0"/>
      <c r="KH3269" s="0"/>
      <c r="KI3269" s="0"/>
      <c r="KJ3269" s="0"/>
      <c r="KK3269" s="0"/>
      <c r="KL3269" s="0"/>
      <c r="KM3269" s="0"/>
      <c r="KN3269" s="0"/>
      <c r="KO3269" s="0"/>
      <c r="KP3269" s="0"/>
      <c r="KQ3269" s="0"/>
      <c r="KR3269" s="0"/>
      <c r="KS3269" s="0"/>
      <c r="KT3269" s="0"/>
      <c r="KU3269" s="0"/>
      <c r="KV3269" s="0"/>
      <c r="KW3269" s="0"/>
      <c r="KX3269" s="0"/>
      <c r="KY3269" s="0"/>
      <c r="KZ3269" s="0"/>
      <c r="LA3269" s="0"/>
      <c r="LB3269" s="0"/>
      <c r="LC3269" s="0"/>
      <c r="LD3269" s="0"/>
      <c r="LE3269" s="0"/>
      <c r="LF3269" s="0"/>
      <c r="LG3269" s="0"/>
      <c r="LH3269" s="0"/>
      <c r="LI3269" s="0"/>
      <c r="LJ3269" s="0"/>
      <c r="LK3269" s="0"/>
      <c r="LL3269" s="0"/>
      <c r="LM3269" s="0"/>
      <c r="LN3269" s="0"/>
      <c r="LO3269" s="0"/>
      <c r="LP3269" s="0"/>
      <c r="LQ3269" s="0"/>
      <c r="LR3269" s="0"/>
      <c r="LS3269" s="0"/>
      <c r="LT3269" s="0"/>
      <c r="LU3269" s="0"/>
      <c r="LV3269" s="0"/>
      <c r="LW3269" s="0"/>
      <c r="LX3269" s="0"/>
      <c r="LY3269" s="0"/>
      <c r="LZ3269" s="0"/>
      <c r="MA3269" s="0"/>
      <c r="MB3269" s="0"/>
      <c r="MC3269" s="0"/>
      <c r="MD3269" s="0"/>
      <c r="ME3269" s="0"/>
      <c r="MF3269" s="0"/>
      <c r="MG3269" s="0"/>
      <c r="MH3269" s="0"/>
      <c r="MI3269" s="0"/>
      <c r="MJ3269" s="0"/>
      <c r="MK3269" s="0"/>
      <c r="ML3269" s="0"/>
      <c r="MM3269" s="0"/>
      <c r="MN3269" s="0"/>
      <c r="MO3269" s="0"/>
      <c r="MP3269" s="0"/>
      <c r="MQ3269" s="0"/>
      <c r="MR3269" s="0"/>
      <c r="MS3269" s="0"/>
      <c r="MT3269" s="0"/>
      <c r="MU3269" s="0"/>
      <c r="MV3269" s="0"/>
      <c r="MW3269" s="0"/>
      <c r="MX3269" s="0"/>
      <c r="MY3269" s="0"/>
      <c r="MZ3269" s="0"/>
      <c r="NA3269" s="0"/>
      <c r="NB3269" s="0"/>
      <c r="NC3269" s="0"/>
      <c r="ND3269" s="0"/>
      <c r="NE3269" s="0"/>
      <c r="NF3269" s="0"/>
      <c r="NG3269" s="0"/>
      <c r="NH3269" s="0"/>
      <c r="NI3269" s="0"/>
      <c r="NJ3269" s="0"/>
      <c r="NK3269" s="0"/>
      <c r="NL3269" s="0"/>
      <c r="NM3269" s="0"/>
      <c r="NN3269" s="0"/>
      <c r="NO3269" s="0"/>
      <c r="NP3269" s="0"/>
      <c r="NQ3269" s="0"/>
      <c r="NR3269" s="0"/>
      <c r="NS3269" s="0"/>
      <c r="NT3269" s="0"/>
      <c r="NU3269" s="0"/>
      <c r="NV3269" s="0"/>
      <c r="NW3269" s="0"/>
      <c r="NX3269" s="0"/>
      <c r="NY3269" s="0"/>
      <c r="NZ3269" s="0"/>
      <c r="OA3269" s="0"/>
      <c r="OB3269" s="0"/>
      <c r="OC3269" s="0"/>
      <c r="OD3269" s="0"/>
      <c r="OE3269" s="0"/>
      <c r="OF3269" s="0"/>
      <c r="OG3269" s="0"/>
      <c r="OH3269" s="0"/>
      <c r="OI3269" s="0"/>
      <c r="OJ3269" s="0"/>
      <c r="OK3269" s="0"/>
      <c r="OL3269" s="0"/>
      <c r="OM3269" s="0"/>
      <c r="ON3269" s="0"/>
      <c r="OO3269" s="0"/>
      <c r="OP3269" s="0"/>
      <c r="OQ3269" s="0"/>
      <c r="OR3269" s="0"/>
      <c r="OS3269" s="0"/>
      <c r="OT3269" s="0"/>
      <c r="OU3269" s="0"/>
      <c r="OV3269" s="0"/>
      <c r="OW3269" s="0"/>
      <c r="OX3269" s="0"/>
      <c r="OY3269" s="0"/>
      <c r="OZ3269" s="0"/>
      <c r="PA3269" s="0"/>
      <c r="PB3269" s="0"/>
      <c r="PC3269" s="0"/>
      <c r="PD3269" s="0"/>
      <c r="PE3269" s="0"/>
      <c r="PF3269" s="0"/>
      <c r="PG3269" s="0"/>
      <c r="PH3269" s="0"/>
      <c r="PI3269" s="0"/>
      <c r="PJ3269" s="0"/>
      <c r="PK3269" s="0"/>
      <c r="PL3269" s="0"/>
      <c r="PM3269" s="0"/>
      <c r="PN3269" s="0"/>
      <c r="PO3269" s="0"/>
      <c r="PP3269" s="0"/>
      <c r="PQ3269" s="0"/>
      <c r="PR3269" s="0"/>
      <c r="PS3269" s="0"/>
      <c r="PT3269" s="0"/>
      <c r="PU3269" s="0"/>
      <c r="PV3269" s="0"/>
      <c r="PW3269" s="0"/>
      <c r="PX3269" s="0"/>
      <c r="PY3269" s="0"/>
      <c r="PZ3269" s="0"/>
      <c r="QA3269" s="0"/>
      <c r="QB3269" s="0"/>
      <c r="QC3269" s="0"/>
      <c r="QD3269" s="0"/>
      <c r="QE3269" s="0"/>
      <c r="QF3269" s="0"/>
      <c r="QG3269" s="0"/>
      <c r="QH3269" s="0"/>
      <c r="QI3269" s="0"/>
      <c r="QJ3269" s="0"/>
      <c r="QK3269" s="0"/>
      <c r="QL3269" s="0"/>
      <c r="QM3269" s="0"/>
      <c r="QN3269" s="0"/>
      <c r="QO3269" s="0"/>
      <c r="QP3269" s="0"/>
      <c r="QQ3269" s="0"/>
      <c r="QR3269" s="0"/>
      <c r="QS3269" s="0"/>
      <c r="QT3269" s="0"/>
      <c r="QU3269" s="0"/>
      <c r="QV3269" s="0"/>
      <c r="QW3269" s="0"/>
      <c r="QX3269" s="0"/>
      <c r="QY3269" s="0"/>
      <c r="QZ3269" s="0"/>
      <c r="RA3269" s="0"/>
      <c r="RB3269" s="0"/>
      <c r="RC3269" s="0"/>
      <c r="RD3269" s="0"/>
      <c r="RE3269" s="0"/>
      <c r="RF3269" s="0"/>
      <c r="RG3269" s="0"/>
      <c r="RH3269" s="0"/>
      <c r="RI3269" s="0"/>
      <c r="RJ3269" s="0"/>
      <c r="RK3269" s="0"/>
      <c r="RL3269" s="0"/>
      <c r="RM3269" s="0"/>
      <c r="RN3269" s="0"/>
      <c r="RO3269" s="0"/>
      <c r="RP3269" s="0"/>
      <c r="RQ3269" s="0"/>
      <c r="RR3269" s="0"/>
      <c r="RS3269" s="0"/>
      <c r="RT3269" s="0"/>
      <c r="RU3269" s="0"/>
      <c r="RV3269" s="0"/>
      <c r="RW3269" s="0"/>
      <c r="RX3269" s="0"/>
      <c r="RY3269" s="0"/>
      <c r="RZ3269" s="0"/>
      <c r="SA3269" s="0"/>
      <c r="SB3269" s="0"/>
      <c r="SC3269" s="0"/>
      <c r="SD3269" s="0"/>
      <c r="SE3269" s="0"/>
      <c r="SF3269" s="0"/>
      <c r="SG3269" s="0"/>
      <c r="SH3269" s="0"/>
      <c r="SI3269" s="0"/>
      <c r="SJ3269" s="0"/>
      <c r="SK3269" s="0"/>
      <c r="SL3269" s="0"/>
      <c r="SM3269" s="0"/>
      <c r="SN3269" s="0"/>
      <c r="SO3269" s="0"/>
      <c r="SP3269" s="0"/>
      <c r="SQ3269" s="0"/>
      <c r="SR3269" s="0"/>
      <c r="SS3269" s="0"/>
      <c r="ST3269" s="0"/>
      <c r="SU3269" s="0"/>
      <c r="SV3269" s="0"/>
      <c r="SW3269" s="0"/>
      <c r="SX3269" s="0"/>
      <c r="SY3269" s="0"/>
      <c r="SZ3269" s="0"/>
      <c r="TA3269" s="0"/>
      <c r="TB3269" s="0"/>
      <c r="TC3269" s="0"/>
      <c r="TD3269" s="0"/>
      <c r="TE3269" s="0"/>
      <c r="TF3269" s="0"/>
      <c r="TG3269" s="0"/>
      <c r="TH3269" s="0"/>
      <c r="TI3269" s="0"/>
      <c r="TJ3269" s="0"/>
      <c r="TK3269" s="0"/>
      <c r="TL3269" s="0"/>
      <c r="TM3269" s="0"/>
      <c r="TN3269" s="0"/>
      <c r="TO3269" s="0"/>
      <c r="TP3269" s="0"/>
      <c r="TQ3269" s="0"/>
      <c r="TR3269" s="0"/>
      <c r="TS3269" s="0"/>
      <c r="TT3269" s="0"/>
      <c r="TU3269" s="0"/>
      <c r="TV3269" s="0"/>
      <c r="TW3269" s="0"/>
      <c r="TX3269" s="0"/>
      <c r="TY3269" s="0"/>
      <c r="TZ3269" s="0"/>
      <c r="UA3269" s="0"/>
      <c r="UB3269" s="0"/>
      <c r="UC3269" s="0"/>
      <c r="UD3269" s="0"/>
      <c r="UE3269" s="0"/>
      <c r="UF3269" s="0"/>
      <c r="UG3269" s="0"/>
      <c r="UH3269" s="0"/>
      <c r="UI3269" s="0"/>
      <c r="UJ3269" s="0"/>
      <c r="UK3269" s="0"/>
      <c r="UL3269" s="0"/>
      <c r="UM3269" s="0"/>
      <c r="UN3269" s="0"/>
      <c r="UO3269" s="0"/>
      <c r="UP3269" s="0"/>
      <c r="UQ3269" s="0"/>
      <c r="UR3269" s="0"/>
      <c r="US3269" s="0"/>
      <c r="UT3269" s="0"/>
      <c r="UU3269" s="0"/>
      <c r="UV3269" s="0"/>
      <c r="UW3269" s="0"/>
      <c r="UX3269" s="0"/>
      <c r="UY3269" s="0"/>
      <c r="UZ3269" s="0"/>
      <c r="VA3269" s="0"/>
      <c r="VB3269" s="0"/>
      <c r="VC3269" s="0"/>
      <c r="VD3269" s="0"/>
      <c r="VE3269" s="0"/>
      <c r="VF3269" s="0"/>
      <c r="VG3269" s="0"/>
      <c r="VH3269" s="0"/>
      <c r="VI3269" s="0"/>
      <c r="VJ3269" s="0"/>
      <c r="VK3269" s="0"/>
      <c r="VL3269" s="0"/>
      <c r="VM3269" s="0"/>
      <c r="VN3269" s="0"/>
      <c r="VO3269" s="0"/>
      <c r="VP3269" s="0"/>
      <c r="VQ3269" s="0"/>
      <c r="VR3269" s="0"/>
      <c r="VS3269" s="0"/>
      <c r="VT3269" s="0"/>
      <c r="VU3269" s="0"/>
      <c r="VV3269" s="0"/>
      <c r="VW3269" s="0"/>
      <c r="VX3269" s="0"/>
      <c r="VY3269" s="0"/>
      <c r="VZ3269" s="0"/>
      <c r="WA3269" s="0"/>
      <c r="WB3269" s="0"/>
      <c r="WC3269" s="0"/>
      <c r="WD3269" s="0"/>
      <c r="WE3269" s="0"/>
      <c r="WF3269" s="0"/>
      <c r="WG3269" s="0"/>
      <c r="WH3269" s="0"/>
      <c r="WI3269" s="0"/>
      <c r="WJ3269" s="0"/>
      <c r="WK3269" s="0"/>
      <c r="WL3269" s="0"/>
      <c r="WM3269" s="0"/>
      <c r="WN3269" s="0"/>
      <c r="WO3269" s="0"/>
      <c r="WP3269" s="0"/>
      <c r="WQ3269" s="0"/>
      <c r="WR3269" s="0"/>
      <c r="WS3269" s="0"/>
      <c r="WT3269" s="0"/>
      <c r="WU3269" s="0"/>
      <c r="WV3269" s="0"/>
      <c r="WW3269" s="0"/>
      <c r="WX3269" s="0"/>
      <c r="WY3269" s="0"/>
      <c r="WZ3269" s="0"/>
      <c r="XA3269" s="0"/>
      <c r="XB3269" s="0"/>
      <c r="XC3269" s="0"/>
      <c r="XD3269" s="0"/>
      <c r="XE3269" s="0"/>
      <c r="XF3269" s="0"/>
      <c r="XG3269" s="0"/>
      <c r="XH3269" s="0"/>
      <c r="XI3269" s="0"/>
      <c r="XJ3269" s="0"/>
      <c r="XK3269" s="0"/>
      <c r="XL3269" s="0"/>
      <c r="XM3269" s="0"/>
      <c r="XN3269" s="0"/>
      <c r="XO3269" s="0"/>
      <c r="XP3269" s="0"/>
      <c r="XQ3269" s="0"/>
      <c r="XR3269" s="0"/>
      <c r="XS3269" s="0"/>
      <c r="XT3269" s="0"/>
      <c r="XU3269" s="0"/>
      <c r="XV3269" s="0"/>
      <c r="XW3269" s="0"/>
      <c r="XX3269" s="0"/>
      <c r="XY3269" s="0"/>
      <c r="XZ3269" s="0"/>
      <c r="YA3269" s="0"/>
      <c r="YB3269" s="0"/>
      <c r="YC3269" s="0"/>
      <c r="YD3269" s="0"/>
      <c r="YE3269" s="0"/>
      <c r="YF3269" s="0"/>
      <c r="YG3269" s="0"/>
      <c r="YH3269" s="0"/>
      <c r="YI3269" s="0"/>
      <c r="YJ3269" s="0"/>
      <c r="YK3269" s="0"/>
      <c r="YL3269" s="0"/>
      <c r="YM3269" s="0"/>
      <c r="YN3269" s="0"/>
      <c r="YO3269" s="0"/>
      <c r="YP3269" s="0"/>
      <c r="YQ3269" s="0"/>
      <c r="YR3269" s="0"/>
      <c r="YS3269" s="0"/>
      <c r="YT3269" s="0"/>
      <c r="YU3269" s="0"/>
      <c r="YV3269" s="0"/>
      <c r="YW3269" s="0"/>
      <c r="YX3269" s="0"/>
      <c r="YY3269" s="0"/>
      <c r="YZ3269" s="0"/>
      <c r="ZA3269" s="0"/>
      <c r="ZB3269" s="0"/>
      <c r="ZC3269" s="0"/>
      <c r="ZD3269" s="0"/>
      <c r="ZE3269" s="0"/>
      <c r="ZF3269" s="0"/>
      <c r="ZG3269" s="0"/>
      <c r="ZH3269" s="0"/>
      <c r="ZI3269" s="0"/>
      <c r="ZJ3269" s="0"/>
      <c r="ZK3269" s="0"/>
      <c r="ZL3269" s="0"/>
      <c r="ZM3269" s="0"/>
      <c r="ZN3269" s="0"/>
      <c r="ZO3269" s="0"/>
      <c r="ZP3269" s="0"/>
      <c r="ZQ3269" s="0"/>
      <c r="ZR3269" s="0"/>
      <c r="ZS3269" s="0"/>
      <c r="ZT3269" s="0"/>
      <c r="ZU3269" s="0"/>
      <c r="ZV3269" s="0"/>
      <c r="ZW3269" s="0"/>
      <c r="ZX3269" s="0"/>
      <c r="ZY3269" s="0"/>
      <c r="ZZ3269" s="0"/>
      <c r="AAA3269" s="0"/>
      <c r="AAB3269" s="0"/>
      <c r="AAC3269" s="0"/>
      <c r="AAD3269" s="0"/>
      <c r="AAE3269" s="0"/>
      <c r="AAF3269" s="0"/>
      <c r="AAG3269" s="0"/>
      <c r="AAH3269" s="0"/>
      <c r="AAI3269" s="0"/>
      <c r="AAJ3269" s="0"/>
      <c r="AAK3269" s="0"/>
      <c r="AAL3269" s="0"/>
      <c r="AAM3269" s="0"/>
      <c r="AAN3269" s="0"/>
      <c r="AAO3269" s="0"/>
      <c r="AAP3269" s="0"/>
      <c r="AAQ3269" s="0"/>
      <c r="AAR3269" s="0"/>
      <c r="AAS3269" s="0"/>
      <c r="AAT3269" s="0"/>
      <c r="AAU3269" s="0"/>
      <c r="AAV3269" s="0"/>
      <c r="AAW3269" s="0"/>
      <c r="AAX3269" s="0"/>
      <c r="AAY3269" s="0"/>
      <c r="AAZ3269" s="0"/>
      <c r="ABA3269" s="0"/>
      <c r="ABB3269" s="0"/>
      <c r="ABC3269" s="0"/>
      <c r="ABD3269" s="0"/>
      <c r="ABE3269" s="0"/>
      <c r="ABF3269" s="0"/>
      <c r="ABG3269" s="0"/>
      <c r="ABH3269" s="0"/>
      <c r="ABI3269" s="0"/>
      <c r="ABJ3269" s="0"/>
      <c r="ABK3269" s="0"/>
      <c r="ABL3269" s="0"/>
      <c r="ABM3269" s="0"/>
      <c r="ABN3269" s="0"/>
      <c r="ABO3269" s="0"/>
      <c r="ABP3269" s="0"/>
      <c r="ABQ3269" s="0"/>
      <c r="ABR3269" s="0"/>
      <c r="ABS3269" s="0"/>
      <c r="ABT3269" s="0"/>
      <c r="ABU3269" s="0"/>
      <c r="ABV3269" s="0"/>
      <c r="ABW3269" s="0"/>
      <c r="ABX3269" s="0"/>
      <c r="ABY3269" s="0"/>
      <c r="ABZ3269" s="0"/>
      <c r="ACA3269" s="0"/>
      <c r="ACB3269" s="0"/>
      <c r="ACC3269" s="0"/>
      <c r="ACD3269" s="0"/>
      <c r="ACE3269" s="0"/>
      <c r="ACF3269" s="0"/>
      <c r="ACG3269" s="0"/>
      <c r="ACH3269" s="0"/>
      <c r="ACI3269" s="0"/>
      <c r="ACJ3269" s="0"/>
      <c r="ACK3269" s="0"/>
      <c r="ACL3269" s="0"/>
      <c r="ACM3269" s="0"/>
      <c r="ACN3269" s="0"/>
      <c r="ACO3269" s="0"/>
      <c r="ACP3269" s="0"/>
      <c r="ACQ3269" s="0"/>
      <c r="ACR3269" s="0"/>
      <c r="ACS3269" s="0"/>
      <c r="ACT3269" s="0"/>
      <c r="ACU3269" s="0"/>
      <c r="ACV3269" s="0"/>
      <c r="ACW3269" s="0"/>
      <c r="ACX3269" s="0"/>
      <c r="ACY3269" s="0"/>
      <c r="ACZ3269" s="0"/>
      <c r="ADA3269" s="0"/>
      <c r="ADB3269" s="0"/>
      <c r="ADC3269" s="0"/>
      <c r="ADD3269" s="0"/>
      <c r="ADE3269" s="0"/>
      <c r="ADF3269" s="0"/>
      <c r="ADG3269" s="0"/>
      <c r="ADH3269" s="0"/>
      <c r="ADI3269" s="0"/>
      <c r="ADJ3269" s="0"/>
      <c r="ADK3269" s="0"/>
      <c r="ADL3269" s="0"/>
      <c r="ADM3269" s="0"/>
      <c r="ADN3269" s="0"/>
      <c r="ADO3269" s="0"/>
      <c r="ADP3269" s="0"/>
      <c r="ADQ3269" s="0"/>
      <c r="ADR3269" s="0"/>
      <c r="ADS3269" s="0"/>
      <c r="ADT3269" s="0"/>
      <c r="ADU3269" s="0"/>
      <c r="ADV3269" s="0"/>
      <c r="ADW3269" s="0"/>
      <c r="ADX3269" s="0"/>
      <c r="ADY3269" s="0"/>
      <c r="ADZ3269" s="0"/>
      <c r="AEA3269" s="0"/>
      <c r="AEB3269" s="0"/>
      <c r="AEC3269" s="0"/>
      <c r="AED3269" s="0"/>
      <c r="AEE3269" s="0"/>
      <c r="AEF3269" s="0"/>
      <c r="AEG3269" s="0"/>
      <c r="AEH3269" s="0"/>
      <c r="AEI3269" s="0"/>
      <c r="AEJ3269" s="0"/>
      <c r="AEK3269" s="0"/>
      <c r="AEL3269" s="0"/>
      <c r="AEM3269" s="0"/>
      <c r="AEN3269" s="0"/>
      <c r="AEO3269" s="0"/>
      <c r="AEP3269" s="0"/>
      <c r="AEQ3269" s="0"/>
      <c r="AER3269" s="0"/>
      <c r="AES3269" s="0"/>
      <c r="AET3269" s="0"/>
      <c r="AEU3269" s="0"/>
      <c r="AEV3269" s="0"/>
      <c r="AEW3269" s="0"/>
      <c r="AEX3269" s="0"/>
      <c r="AEY3269" s="0"/>
      <c r="AEZ3269" s="0"/>
      <c r="AFA3269" s="0"/>
      <c r="AFB3269" s="0"/>
      <c r="AFC3269" s="0"/>
      <c r="AFD3269" s="0"/>
      <c r="AFE3269" s="0"/>
      <c r="AFF3269" s="0"/>
      <c r="AFG3269" s="0"/>
      <c r="AFH3269" s="0"/>
      <c r="AFI3269" s="0"/>
      <c r="AFJ3269" s="0"/>
      <c r="AFK3269" s="0"/>
      <c r="AFL3269" s="0"/>
      <c r="AFM3269" s="0"/>
      <c r="AFN3269" s="0"/>
      <c r="AFO3269" s="0"/>
      <c r="AFP3269" s="0"/>
      <c r="AFQ3269" s="0"/>
      <c r="AFR3269" s="0"/>
      <c r="AFS3269" s="0"/>
      <c r="AFT3269" s="0"/>
      <c r="AFU3269" s="0"/>
      <c r="AFV3269" s="0"/>
      <c r="AFW3269" s="0"/>
      <c r="AFX3269" s="0"/>
      <c r="AFY3269" s="0"/>
      <c r="AFZ3269" s="0"/>
      <c r="AGA3269" s="0"/>
      <c r="AGB3269" s="0"/>
      <c r="AGC3269" s="0"/>
      <c r="AGD3269" s="0"/>
      <c r="AGE3269" s="0"/>
      <c r="AGF3269" s="0"/>
      <c r="AGG3269" s="0"/>
      <c r="AGH3269" s="0"/>
      <c r="AGI3269" s="0"/>
      <c r="AGJ3269" s="0"/>
      <c r="AGK3269" s="0"/>
      <c r="AGL3269" s="0"/>
      <c r="AGM3269" s="0"/>
      <c r="AGN3269" s="0"/>
      <c r="AGO3269" s="0"/>
      <c r="AGP3269" s="0"/>
      <c r="AGQ3269" s="0"/>
      <c r="AGR3269" s="0"/>
      <c r="AGS3269" s="0"/>
      <c r="AGT3269" s="0"/>
      <c r="AGU3269" s="0"/>
      <c r="AGV3269" s="0"/>
      <c r="AGW3269" s="0"/>
      <c r="AGX3269" s="0"/>
      <c r="AGY3269" s="0"/>
      <c r="AGZ3269" s="0"/>
      <c r="AHA3269" s="0"/>
      <c r="AHB3269" s="0"/>
      <c r="AHC3269" s="0"/>
      <c r="AHD3269" s="0"/>
      <c r="AHE3269" s="0"/>
      <c r="AHF3269" s="0"/>
      <c r="AHG3269" s="0"/>
      <c r="AHH3269" s="0"/>
      <c r="AHI3269" s="0"/>
      <c r="AHJ3269" s="0"/>
      <c r="AHK3269" s="0"/>
      <c r="AHL3269" s="0"/>
      <c r="AHM3269" s="0"/>
      <c r="AHN3269" s="0"/>
      <c r="AHO3269" s="0"/>
      <c r="AHP3269" s="0"/>
      <c r="AHQ3269" s="0"/>
      <c r="AHR3269" s="0"/>
      <c r="AHS3269" s="0"/>
      <c r="AHT3269" s="0"/>
      <c r="AHU3269" s="0"/>
      <c r="AHV3269" s="0"/>
      <c r="AHW3269" s="0"/>
      <c r="AHX3269" s="0"/>
      <c r="AHY3269" s="0"/>
      <c r="AHZ3269" s="0"/>
      <c r="AIA3269" s="0"/>
      <c r="AIB3269" s="0"/>
      <c r="AIC3269" s="0"/>
      <c r="AID3269" s="0"/>
      <c r="AIE3269" s="0"/>
      <c r="AIF3269" s="0"/>
      <c r="AIG3269" s="0"/>
      <c r="AIH3269" s="0"/>
      <c r="AII3269" s="0"/>
      <c r="AIJ3269" s="0"/>
      <c r="AIK3269" s="0"/>
      <c r="AIL3269" s="0"/>
      <c r="AIM3269" s="0"/>
      <c r="AIN3269" s="0"/>
      <c r="AIO3269" s="0"/>
      <c r="AIP3269" s="0"/>
      <c r="AIQ3269" s="0"/>
      <c r="AIR3269" s="0"/>
      <c r="AIS3269" s="0"/>
      <c r="AIT3269" s="0"/>
      <c r="AIU3269" s="0"/>
      <c r="AIV3269" s="0"/>
      <c r="AIW3269" s="0"/>
      <c r="AIX3269" s="0"/>
      <c r="AIY3269" s="0"/>
      <c r="AIZ3269" s="0"/>
      <c r="AJA3269" s="0"/>
      <c r="AJB3269" s="0"/>
      <c r="AJC3269" s="0"/>
      <c r="AJD3269" s="0"/>
      <c r="AJE3269" s="0"/>
      <c r="AJF3269" s="0"/>
      <c r="AJG3269" s="0"/>
      <c r="AJH3269" s="0"/>
      <c r="AJI3269" s="0"/>
      <c r="AJJ3269" s="0"/>
      <c r="AJK3269" s="0"/>
      <c r="AJL3269" s="0"/>
      <c r="AJM3269" s="0"/>
      <c r="AJN3269" s="0"/>
      <c r="AJO3269" s="0"/>
      <c r="AJP3269" s="0"/>
      <c r="AJQ3269" s="0"/>
      <c r="AJR3269" s="0"/>
      <c r="AJS3269" s="0"/>
      <c r="AJT3269" s="0"/>
      <c r="AJU3269" s="0"/>
      <c r="AJV3269" s="0"/>
      <c r="AJW3269" s="0"/>
      <c r="AJX3269" s="0"/>
      <c r="AJY3269" s="0"/>
      <c r="AJZ3269" s="0"/>
      <c r="AKA3269" s="0"/>
      <c r="AKB3269" s="0"/>
      <c r="AKC3269" s="0"/>
      <c r="AKD3269" s="0"/>
      <c r="AKE3269" s="0"/>
      <c r="AKF3269" s="0"/>
      <c r="AKG3269" s="0"/>
      <c r="AKH3269" s="0"/>
      <c r="AKI3269" s="0"/>
      <c r="AKJ3269" s="0"/>
      <c r="AKK3269" s="0"/>
      <c r="AKL3269" s="0"/>
      <c r="AKM3269" s="0"/>
      <c r="AKN3269" s="0"/>
      <c r="AKO3269" s="0"/>
      <c r="AKP3269" s="0"/>
      <c r="AKQ3269" s="0"/>
      <c r="AKR3269" s="0"/>
      <c r="AKS3269" s="0"/>
      <c r="AKT3269" s="0"/>
      <c r="AKU3269" s="0"/>
      <c r="AKV3269" s="0"/>
      <c r="AKW3269" s="0"/>
      <c r="AKX3269" s="0"/>
      <c r="AKY3269" s="0"/>
      <c r="AKZ3269" s="0"/>
      <c r="ALA3269" s="0"/>
      <c r="ALB3269" s="0"/>
      <c r="ALC3269" s="0"/>
      <c r="ALD3269" s="0"/>
      <c r="ALE3269" s="0"/>
      <c r="ALF3269" s="0"/>
      <c r="ALG3269" s="0"/>
      <c r="ALH3269" s="0"/>
      <c r="ALI3269" s="0"/>
      <c r="ALJ3269" s="0"/>
      <c r="ALK3269" s="0"/>
      <c r="ALL3269" s="0"/>
      <c r="ALM3269" s="0"/>
      <c r="ALN3269" s="0"/>
      <c r="ALO3269" s="0"/>
      <c r="ALP3269" s="0"/>
      <c r="ALQ3269" s="0"/>
      <c r="ALR3269" s="0"/>
      <c r="ALS3269" s="0"/>
      <c r="ALT3269" s="0"/>
      <c r="ALU3269" s="0"/>
      <c r="ALV3269" s="0"/>
      <c r="ALW3269" s="0"/>
      <c r="ALX3269" s="0"/>
      <c r="ALY3269" s="0"/>
      <c r="ALZ3269" s="0"/>
      <c r="AMA3269" s="0"/>
      <c r="AMB3269" s="0"/>
      <c r="AMC3269" s="0"/>
      <c r="AMD3269" s="0"/>
      <c r="AME3269" s="0"/>
      <c r="AMF3269" s="0"/>
      <c r="AMG3269" s="0"/>
      <c r="AMH3269" s="0"/>
      <c r="AMI3269" s="0"/>
    </row>
    <row r="3270" customFormat="false" ht="12.75" hidden="false" customHeight="false" outlineLevel="0" collapsed="false">
      <c r="A3270" s="1" t="s">
        <v>3512</v>
      </c>
      <c r="C3270" s="70" t="s">
        <v>3516</v>
      </c>
      <c r="D3270" s="70" t="s">
        <v>13</v>
      </c>
      <c r="E3270" s="72" t="n">
        <v>2.2</v>
      </c>
      <c r="F3270" s="73" t="n">
        <v>2.8</v>
      </c>
      <c r="G3270" s="74" t="s">
        <v>3437</v>
      </c>
      <c r="L3270" s="95"/>
      <c r="N3270" s="95"/>
      <c r="O3270" s="95"/>
      <c r="BM3270" s="0"/>
      <c r="BN3270" s="0"/>
      <c r="BO3270" s="0"/>
      <c r="BP3270" s="0"/>
      <c r="BQ3270" s="0"/>
      <c r="BR3270" s="0"/>
      <c r="BS3270" s="0"/>
      <c r="BT3270" s="0"/>
      <c r="BU3270" s="0"/>
      <c r="BV3270" s="0"/>
      <c r="BW3270" s="0"/>
      <c r="BX3270" s="0"/>
      <c r="BY3270" s="0"/>
      <c r="BZ3270" s="0"/>
      <c r="CA3270" s="0"/>
      <c r="CB3270" s="0"/>
      <c r="CC3270" s="0"/>
      <c r="CD3270" s="0"/>
      <c r="CE3270" s="0"/>
      <c r="CF3270" s="0"/>
      <c r="CG3270" s="0"/>
      <c r="CH3270" s="0"/>
      <c r="CI3270" s="0"/>
      <c r="CJ3270" s="0"/>
      <c r="CK3270" s="0"/>
      <c r="CL3270" s="0"/>
      <c r="CM3270" s="0"/>
      <c r="CN3270" s="0"/>
      <c r="CO3270" s="0"/>
      <c r="CP3270" s="0"/>
      <c r="CQ3270" s="0"/>
      <c r="CR3270" s="0"/>
      <c r="CS3270" s="0"/>
      <c r="CT3270" s="0"/>
      <c r="CU3270" s="0"/>
      <c r="CV3270" s="0"/>
      <c r="CW3270" s="0"/>
      <c r="CX3270" s="0"/>
      <c r="CY3270" s="0"/>
      <c r="CZ3270" s="0"/>
      <c r="DA3270" s="0"/>
      <c r="DB3270" s="0"/>
      <c r="DC3270" s="0"/>
      <c r="DD3270" s="0"/>
      <c r="DE3270" s="0"/>
      <c r="DF3270" s="0"/>
      <c r="DG3270" s="0"/>
      <c r="DH3270" s="0"/>
      <c r="DI3270" s="0"/>
      <c r="DJ3270" s="0"/>
      <c r="DK3270" s="0"/>
      <c r="DL3270" s="0"/>
      <c r="DM3270" s="0"/>
      <c r="DN3270" s="0"/>
      <c r="DO3270" s="0"/>
      <c r="DP3270" s="0"/>
      <c r="DQ3270" s="0"/>
      <c r="DR3270" s="0"/>
      <c r="DS3270" s="0"/>
      <c r="DT3270" s="0"/>
      <c r="DU3270" s="0"/>
      <c r="DV3270" s="0"/>
      <c r="DW3270" s="0"/>
      <c r="DX3270" s="0"/>
      <c r="DY3270" s="0"/>
      <c r="DZ3270" s="0"/>
      <c r="EA3270" s="0"/>
      <c r="EB3270" s="0"/>
      <c r="EC3270" s="0"/>
      <c r="ED3270" s="0"/>
      <c r="EE3270" s="0"/>
      <c r="EF3270" s="0"/>
      <c r="EG3270" s="0"/>
      <c r="EH3270" s="0"/>
      <c r="EI3270" s="0"/>
      <c r="EJ3270" s="0"/>
      <c r="EK3270" s="0"/>
      <c r="EL3270" s="0"/>
      <c r="EM3270" s="0"/>
      <c r="EN3270" s="0"/>
      <c r="EO3270" s="0"/>
      <c r="EP3270" s="0"/>
      <c r="EQ3270" s="0"/>
      <c r="ER3270" s="0"/>
      <c r="ES3270" s="0"/>
      <c r="ET3270" s="0"/>
      <c r="EU3270" s="0"/>
      <c r="EV3270" s="0"/>
      <c r="EW3270" s="0"/>
      <c r="EX3270" s="0"/>
      <c r="EY3270" s="0"/>
      <c r="EZ3270" s="0"/>
      <c r="FA3270" s="0"/>
      <c r="FB3270" s="0"/>
      <c r="FC3270" s="0"/>
      <c r="FD3270" s="0"/>
      <c r="FE3270" s="0"/>
      <c r="FF3270" s="0"/>
      <c r="FG3270" s="0"/>
      <c r="FH3270" s="0"/>
      <c r="FI3270" s="0"/>
      <c r="FJ3270" s="0"/>
      <c r="FK3270" s="0"/>
      <c r="FL3270" s="0"/>
      <c r="FM3270" s="0"/>
      <c r="FN3270" s="0"/>
      <c r="FO3270" s="0"/>
      <c r="FP3270" s="0"/>
      <c r="FQ3270" s="0"/>
      <c r="FR3270" s="0"/>
      <c r="FS3270" s="0"/>
      <c r="FT3270" s="0"/>
      <c r="FU3270" s="0"/>
      <c r="FV3270" s="0"/>
      <c r="FW3270" s="0"/>
      <c r="FX3270" s="0"/>
      <c r="FY3270" s="0"/>
      <c r="FZ3270" s="0"/>
      <c r="GA3270" s="0"/>
      <c r="GB3270" s="0"/>
      <c r="GC3270" s="0"/>
      <c r="GD3270" s="0"/>
      <c r="GE3270" s="0"/>
      <c r="GF3270" s="0"/>
      <c r="GG3270" s="0"/>
      <c r="GH3270" s="0"/>
      <c r="GI3270" s="0"/>
      <c r="GJ3270" s="0"/>
      <c r="GK3270" s="0"/>
      <c r="GL3270" s="0"/>
      <c r="GM3270" s="0"/>
      <c r="GN3270" s="0"/>
      <c r="GO3270" s="0"/>
      <c r="GP3270" s="0"/>
      <c r="GQ3270" s="0"/>
      <c r="GR3270" s="0"/>
      <c r="GS3270" s="0"/>
      <c r="GT3270" s="0"/>
      <c r="GU3270" s="0"/>
      <c r="GV3270" s="0"/>
      <c r="GW3270" s="0"/>
      <c r="GX3270" s="0"/>
      <c r="GY3270" s="0"/>
      <c r="GZ3270" s="0"/>
      <c r="HA3270" s="0"/>
      <c r="HB3270" s="0"/>
      <c r="HC3270" s="0"/>
      <c r="HD3270" s="0"/>
      <c r="HE3270" s="0"/>
      <c r="HF3270" s="0"/>
      <c r="HG3270" s="0"/>
      <c r="HH3270" s="0"/>
      <c r="HI3270" s="0"/>
      <c r="HJ3270" s="0"/>
      <c r="HK3270" s="0"/>
      <c r="HL3270" s="0"/>
      <c r="HM3270" s="0"/>
      <c r="HN3270" s="0"/>
      <c r="HO3270" s="0"/>
      <c r="HP3270" s="0"/>
      <c r="HQ3270" s="0"/>
      <c r="HR3270" s="0"/>
      <c r="HS3270" s="0"/>
      <c r="HT3270" s="0"/>
      <c r="HU3270" s="0"/>
      <c r="HV3270" s="0"/>
      <c r="HW3270" s="0"/>
      <c r="HX3270" s="0"/>
      <c r="HY3270" s="0"/>
      <c r="HZ3270" s="0"/>
      <c r="IA3270" s="0"/>
      <c r="IB3270" s="0"/>
      <c r="IC3270" s="0"/>
      <c r="ID3270" s="0"/>
      <c r="IE3270" s="0"/>
      <c r="IF3270" s="0"/>
      <c r="IG3270" s="0"/>
      <c r="IH3270" s="0"/>
      <c r="II3270" s="0"/>
      <c r="IJ3270" s="0"/>
      <c r="IK3270" s="0"/>
      <c r="IL3270" s="0"/>
      <c r="IM3270" s="0"/>
      <c r="IN3270" s="0"/>
      <c r="IO3270" s="0"/>
      <c r="IP3270" s="0"/>
      <c r="IQ3270" s="0"/>
      <c r="IR3270" s="0"/>
      <c r="IS3270" s="0"/>
      <c r="IT3270" s="0"/>
      <c r="IU3270" s="0"/>
      <c r="IV3270" s="0"/>
      <c r="IW3270" s="0"/>
      <c r="IX3270" s="0"/>
      <c r="IY3270" s="0"/>
      <c r="IZ3270" s="0"/>
      <c r="JA3270" s="0"/>
      <c r="JB3270" s="0"/>
      <c r="JC3270" s="0"/>
      <c r="JD3270" s="0"/>
      <c r="JE3270" s="0"/>
      <c r="JF3270" s="0"/>
      <c r="JG3270" s="0"/>
      <c r="JH3270" s="0"/>
      <c r="JI3270" s="0"/>
      <c r="JJ3270" s="0"/>
      <c r="JK3270" s="0"/>
      <c r="JL3270" s="0"/>
      <c r="JM3270" s="0"/>
      <c r="JN3270" s="0"/>
      <c r="JO3270" s="0"/>
      <c r="JP3270" s="0"/>
      <c r="JQ3270" s="0"/>
      <c r="JR3270" s="0"/>
      <c r="JS3270" s="0"/>
      <c r="JT3270" s="0"/>
      <c r="JU3270" s="0"/>
      <c r="JV3270" s="0"/>
      <c r="JW3270" s="0"/>
      <c r="JX3270" s="0"/>
      <c r="JY3270" s="0"/>
      <c r="JZ3270" s="0"/>
      <c r="KA3270" s="0"/>
      <c r="KB3270" s="0"/>
      <c r="KC3270" s="0"/>
      <c r="KD3270" s="0"/>
      <c r="KE3270" s="0"/>
      <c r="KF3270" s="0"/>
      <c r="KG3270" s="0"/>
      <c r="KH3270" s="0"/>
      <c r="KI3270" s="0"/>
      <c r="KJ3270" s="0"/>
      <c r="KK3270" s="0"/>
      <c r="KL3270" s="0"/>
      <c r="KM3270" s="0"/>
      <c r="KN3270" s="0"/>
      <c r="KO3270" s="0"/>
      <c r="KP3270" s="0"/>
      <c r="KQ3270" s="0"/>
      <c r="KR3270" s="0"/>
      <c r="KS3270" s="0"/>
      <c r="KT3270" s="0"/>
      <c r="KU3270" s="0"/>
      <c r="KV3270" s="0"/>
      <c r="KW3270" s="0"/>
      <c r="KX3270" s="0"/>
      <c r="KY3270" s="0"/>
      <c r="KZ3270" s="0"/>
      <c r="LA3270" s="0"/>
      <c r="LB3270" s="0"/>
      <c r="LC3270" s="0"/>
      <c r="LD3270" s="0"/>
      <c r="LE3270" s="0"/>
      <c r="LF3270" s="0"/>
      <c r="LG3270" s="0"/>
      <c r="LH3270" s="0"/>
      <c r="LI3270" s="0"/>
      <c r="LJ3270" s="0"/>
      <c r="LK3270" s="0"/>
      <c r="LL3270" s="0"/>
      <c r="LM3270" s="0"/>
      <c r="LN3270" s="0"/>
      <c r="LO3270" s="0"/>
      <c r="LP3270" s="0"/>
      <c r="LQ3270" s="0"/>
      <c r="LR3270" s="0"/>
      <c r="LS3270" s="0"/>
      <c r="LT3270" s="0"/>
      <c r="LU3270" s="0"/>
      <c r="LV3270" s="0"/>
      <c r="LW3270" s="0"/>
      <c r="LX3270" s="0"/>
      <c r="LY3270" s="0"/>
      <c r="LZ3270" s="0"/>
      <c r="MA3270" s="0"/>
      <c r="MB3270" s="0"/>
      <c r="MC3270" s="0"/>
      <c r="MD3270" s="0"/>
      <c r="ME3270" s="0"/>
      <c r="MF3270" s="0"/>
      <c r="MG3270" s="0"/>
      <c r="MH3270" s="0"/>
      <c r="MI3270" s="0"/>
      <c r="MJ3270" s="0"/>
      <c r="MK3270" s="0"/>
      <c r="ML3270" s="0"/>
      <c r="MM3270" s="0"/>
      <c r="MN3270" s="0"/>
      <c r="MO3270" s="0"/>
      <c r="MP3270" s="0"/>
      <c r="MQ3270" s="0"/>
      <c r="MR3270" s="0"/>
      <c r="MS3270" s="0"/>
      <c r="MT3270" s="0"/>
      <c r="MU3270" s="0"/>
      <c r="MV3270" s="0"/>
      <c r="MW3270" s="0"/>
      <c r="MX3270" s="0"/>
      <c r="MY3270" s="0"/>
      <c r="MZ3270" s="0"/>
      <c r="NA3270" s="0"/>
      <c r="NB3270" s="0"/>
      <c r="NC3270" s="0"/>
      <c r="ND3270" s="0"/>
      <c r="NE3270" s="0"/>
      <c r="NF3270" s="0"/>
      <c r="NG3270" s="0"/>
      <c r="NH3270" s="0"/>
      <c r="NI3270" s="0"/>
      <c r="NJ3270" s="0"/>
      <c r="NK3270" s="0"/>
      <c r="NL3270" s="0"/>
      <c r="NM3270" s="0"/>
      <c r="NN3270" s="0"/>
      <c r="NO3270" s="0"/>
      <c r="NP3270" s="0"/>
      <c r="NQ3270" s="0"/>
      <c r="NR3270" s="0"/>
      <c r="NS3270" s="0"/>
      <c r="NT3270" s="0"/>
      <c r="NU3270" s="0"/>
      <c r="NV3270" s="0"/>
      <c r="NW3270" s="0"/>
      <c r="NX3270" s="0"/>
      <c r="NY3270" s="0"/>
      <c r="NZ3270" s="0"/>
      <c r="OA3270" s="0"/>
      <c r="OB3270" s="0"/>
      <c r="OC3270" s="0"/>
      <c r="OD3270" s="0"/>
      <c r="OE3270" s="0"/>
      <c r="OF3270" s="0"/>
      <c r="OG3270" s="0"/>
      <c r="OH3270" s="0"/>
      <c r="OI3270" s="0"/>
      <c r="OJ3270" s="0"/>
      <c r="OK3270" s="0"/>
      <c r="OL3270" s="0"/>
      <c r="OM3270" s="0"/>
      <c r="ON3270" s="0"/>
      <c r="OO3270" s="0"/>
      <c r="OP3270" s="0"/>
      <c r="OQ3270" s="0"/>
      <c r="OR3270" s="0"/>
      <c r="OS3270" s="0"/>
      <c r="OT3270" s="0"/>
      <c r="OU3270" s="0"/>
      <c r="OV3270" s="0"/>
      <c r="OW3270" s="0"/>
      <c r="OX3270" s="0"/>
      <c r="OY3270" s="0"/>
      <c r="OZ3270" s="0"/>
      <c r="PA3270" s="0"/>
      <c r="PB3270" s="0"/>
      <c r="PC3270" s="0"/>
      <c r="PD3270" s="0"/>
      <c r="PE3270" s="0"/>
      <c r="PF3270" s="0"/>
      <c r="PG3270" s="0"/>
      <c r="PH3270" s="0"/>
      <c r="PI3270" s="0"/>
      <c r="PJ3270" s="0"/>
      <c r="PK3270" s="0"/>
      <c r="PL3270" s="0"/>
      <c r="PM3270" s="0"/>
      <c r="PN3270" s="0"/>
      <c r="PO3270" s="0"/>
      <c r="PP3270" s="0"/>
      <c r="PQ3270" s="0"/>
      <c r="PR3270" s="0"/>
      <c r="PS3270" s="0"/>
      <c r="PT3270" s="0"/>
      <c r="PU3270" s="0"/>
      <c r="PV3270" s="0"/>
      <c r="PW3270" s="0"/>
      <c r="PX3270" s="0"/>
      <c r="PY3270" s="0"/>
      <c r="PZ3270" s="0"/>
      <c r="QA3270" s="0"/>
      <c r="QB3270" s="0"/>
      <c r="QC3270" s="0"/>
      <c r="QD3270" s="0"/>
      <c r="QE3270" s="0"/>
      <c r="QF3270" s="0"/>
      <c r="QG3270" s="0"/>
      <c r="QH3270" s="0"/>
      <c r="QI3270" s="0"/>
      <c r="QJ3270" s="0"/>
      <c r="QK3270" s="0"/>
      <c r="QL3270" s="0"/>
      <c r="QM3270" s="0"/>
      <c r="QN3270" s="0"/>
      <c r="QO3270" s="0"/>
      <c r="QP3270" s="0"/>
      <c r="QQ3270" s="0"/>
      <c r="QR3270" s="0"/>
      <c r="QS3270" s="0"/>
      <c r="QT3270" s="0"/>
      <c r="QU3270" s="0"/>
      <c r="QV3270" s="0"/>
      <c r="QW3270" s="0"/>
      <c r="QX3270" s="0"/>
      <c r="QY3270" s="0"/>
      <c r="QZ3270" s="0"/>
      <c r="RA3270" s="0"/>
      <c r="RB3270" s="0"/>
      <c r="RC3270" s="0"/>
      <c r="RD3270" s="0"/>
      <c r="RE3270" s="0"/>
      <c r="RF3270" s="0"/>
      <c r="RG3270" s="0"/>
      <c r="RH3270" s="0"/>
      <c r="RI3270" s="0"/>
      <c r="RJ3270" s="0"/>
      <c r="RK3270" s="0"/>
      <c r="RL3270" s="0"/>
      <c r="RM3270" s="0"/>
      <c r="RN3270" s="0"/>
      <c r="RO3270" s="0"/>
      <c r="RP3270" s="0"/>
      <c r="RQ3270" s="0"/>
      <c r="RR3270" s="0"/>
      <c r="RS3270" s="0"/>
      <c r="RT3270" s="0"/>
      <c r="RU3270" s="0"/>
      <c r="RV3270" s="0"/>
      <c r="RW3270" s="0"/>
      <c r="RX3270" s="0"/>
      <c r="RY3270" s="0"/>
      <c r="RZ3270" s="0"/>
      <c r="SA3270" s="0"/>
      <c r="SB3270" s="0"/>
      <c r="SC3270" s="0"/>
      <c r="SD3270" s="0"/>
      <c r="SE3270" s="0"/>
      <c r="SF3270" s="0"/>
      <c r="SG3270" s="0"/>
      <c r="SH3270" s="0"/>
      <c r="SI3270" s="0"/>
      <c r="SJ3270" s="0"/>
      <c r="SK3270" s="0"/>
      <c r="SL3270" s="0"/>
      <c r="SM3270" s="0"/>
      <c r="SN3270" s="0"/>
      <c r="SO3270" s="0"/>
      <c r="SP3270" s="0"/>
      <c r="SQ3270" s="0"/>
      <c r="SR3270" s="0"/>
      <c r="SS3270" s="0"/>
      <c r="ST3270" s="0"/>
      <c r="SU3270" s="0"/>
      <c r="SV3270" s="0"/>
      <c r="SW3270" s="0"/>
      <c r="SX3270" s="0"/>
      <c r="SY3270" s="0"/>
      <c r="SZ3270" s="0"/>
      <c r="TA3270" s="0"/>
      <c r="TB3270" s="0"/>
      <c r="TC3270" s="0"/>
      <c r="TD3270" s="0"/>
      <c r="TE3270" s="0"/>
      <c r="TF3270" s="0"/>
      <c r="TG3270" s="0"/>
      <c r="TH3270" s="0"/>
      <c r="TI3270" s="0"/>
      <c r="TJ3270" s="0"/>
      <c r="TK3270" s="0"/>
      <c r="TL3270" s="0"/>
      <c r="TM3270" s="0"/>
      <c r="TN3270" s="0"/>
      <c r="TO3270" s="0"/>
      <c r="TP3270" s="0"/>
      <c r="TQ3270" s="0"/>
      <c r="TR3270" s="0"/>
      <c r="TS3270" s="0"/>
      <c r="TT3270" s="0"/>
      <c r="TU3270" s="0"/>
      <c r="TV3270" s="0"/>
      <c r="TW3270" s="0"/>
      <c r="TX3270" s="0"/>
      <c r="TY3270" s="0"/>
      <c r="TZ3270" s="0"/>
      <c r="UA3270" s="0"/>
      <c r="UB3270" s="0"/>
      <c r="UC3270" s="0"/>
      <c r="UD3270" s="0"/>
      <c r="UE3270" s="0"/>
      <c r="UF3270" s="0"/>
      <c r="UG3270" s="0"/>
      <c r="UH3270" s="0"/>
      <c r="UI3270" s="0"/>
      <c r="UJ3270" s="0"/>
      <c r="UK3270" s="0"/>
      <c r="UL3270" s="0"/>
      <c r="UM3270" s="0"/>
      <c r="UN3270" s="0"/>
      <c r="UO3270" s="0"/>
      <c r="UP3270" s="0"/>
      <c r="UQ3270" s="0"/>
      <c r="UR3270" s="0"/>
      <c r="US3270" s="0"/>
      <c r="UT3270" s="0"/>
      <c r="UU3270" s="0"/>
      <c r="UV3270" s="0"/>
      <c r="UW3270" s="0"/>
      <c r="UX3270" s="0"/>
      <c r="UY3270" s="0"/>
      <c r="UZ3270" s="0"/>
      <c r="VA3270" s="0"/>
      <c r="VB3270" s="0"/>
      <c r="VC3270" s="0"/>
      <c r="VD3270" s="0"/>
      <c r="VE3270" s="0"/>
      <c r="VF3270" s="0"/>
      <c r="VG3270" s="0"/>
      <c r="VH3270" s="0"/>
      <c r="VI3270" s="0"/>
      <c r="VJ3270" s="0"/>
      <c r="VK3270" s="0"/>
      <c r="VL3270" s="0"/>
      <c r="VM3270" s="0"/>
      <c r="VN3270" s="0"/>
      <c r="VO3270" s="0"/>
      <c r="VP3270" s="0"/>
      <c r="VQ3270" s="0"/>
      <c r="VR3270" s="0"/>
      <c r="VS3270" s="0"/>
      <c r="VT3270" s="0"/>
      <c r="VU3270" s="0"/>
      <c r="VV3270" s="0"/>
      <c r="VW3270" s="0"/>
      <c r="VX3270" s="0"/>
      <c r="VY3270" s="0"/>
      <c r="VZ3270" s="0"/>
      <c r="WA3270" s="0"/>
      <c r="WB3270" s="0"/>
      <c r="WC3270" s="0"/>
      <c r="WD3270" s="0"/>
      <c r="WE3270" s="0"/>
      <c r="WF3270" s="0"/>
      <c r="WG3270" s="0"/>
      <c r="WH3270" s="0"/>
      <c r="WI3270" s="0"/>
      <c r="WJ3270" s="0"/>
      <c r="WK3270" s="0"/>
      <c r="WL3270" s="0"/>
      <c r="WM3270" s="0"/>
      <c r="WN3270" s="0"/>
      <c r="WO3270" s="0"/>
      <c r="WP3270" s="0"/>
      <c r="WQ3270" s="0"/>
      <c r="WR3270" s="0"/>
      <c r="WS3270" s="0"/>
      <c r="WT3270" s="0"/>
      <c r="WU3270" s="0"/>
      <c r="WV3270" s="0"/>
      <c r="WW3270" s="0"/>
      <c r="WX3270" s="0"/>
      <c r="WY3270" s="0"/>
      <c r="WZ3270" s="0"/>
      <c r="XA3270" s="0"/>
      <c r="XB3270" s="0"/>
      <c r="XC3270" s="0"/>
      <c r="XD3270" s="0"/>
      <c r="XE3270" s="0"/>
      <c r="XF3270" s="0"/>
      <c r="XG3270" s="0"/>
      <c r="XH3270" s="0"/>
      <c r="XI3270" s="0"/>
      <c r="XJ3270" s="0"/>
      <c r="XK3270" s="0"/>
      <c r="XL3270" s="0"/>
      <c r="XM3270" s="0"/>
      <c r="XN3270" s="0"/>
      <c r="XO3270" s="0"/>
      <c r="XP3270" s="0"/>
      <c r="XQ3270" s="0"/>
      <c r="XR3270" s="0"/>
      <c r="XS3270" s="0"/>
      <c r="XT3270" s="0"/>
      <c r="XU3270" s="0"/>
      <c r="XV3270" s="0"/>
      <c r="XW3270" s="0"/>
      <c r="XX3270" s="0"/>
      <c r="XY3270" s="0"/>
      <c r="XZ3270" s="0"/>
      <c r="YA3270" s="0"/>
      <c r="YB3270" s="0"/>
      <c r="YC3270" s="0"/>
      <c r="YD3270" s="0"/>
      <c r="YE3270" s="0"/>
      <c r="YF3270" s="0"/>
      <c r="YG3270" s="0"/>
      <c r="YH3270" s="0"/>
      <c r="YI3270" s="0"/>
      <c r="YJ3270" s="0"/>
      <c r="YK3270" s="0"/>
      <c r="YL3270" s="0"/>
      <c r="YM3270" s="0"/>
      <c r="YN3270" s="0"/>
      <c r="YO3270" s="0"/>
      <c r="YP3270" s="0"/>
      <c r="YQ3270" s="0"/>
      <c r="YR3270" s="0"/>
      <c r="YS3270" s="0"/>
      <c r="YT3270" s="0"/>
      <c r="YU3270" s="0"/>
      <c r="YV3270" s="0"/>
      <c r="YW3270" s="0"/>
      <c r="YX3270" s="0"/>
      <c r="YY3270" s="0"/>
      <c r="YZ3270" s="0"/>
      <c r="ZA3270" s="0"/>
      <c r="ZB3270" s="0"/>
      <c r="ZC3270" s="0"/>
      <c r="ZD3270" s="0"/>
      <c r="ZE3270" s="0"/>
      <c r="ZF3270" s="0"/>
      <c r="ZG3270" s="0"/>
      <c r="ZH3270" s="0"/>
      <c r="ZI3270" s="0"/>
      <c r="ZJ3270" s="0"/>
      <c r="ZK3270" s="0"/>
      <c r="ZL3270" s="0"/>
      <c r="ZM3270" s="0"/>
      <c r="ZN3270" s="0"/>
      <c r="ZO3270" s="0"/>
      <c r="ZP3270" s="0"/>
      <c r="ZQ3270" s="0"/>
      <c r="ZR3270" s="0"/>
      <c r="ZS3270" s="0"/>
      <c r="ZT3270" s="0"/>
      <c r="ZU3270" s="0"/>
      <c r="ZV3270" s="0"/>
      <c r="ZW3270" s="0"/>
      <c r="ZX3270" s="0"/>
      <c r="ZY3270" s="0"/>
      <c r="ZZ3270" s="0"/>
      <c r="AAA3270" s="0"/>
      <c r="AAB3270" s="0"/>
      <c r="AAC3270" s="0"/>
      <c r="AAD3270" s="0"/>
      <c r="AAE3270" s="0"/>
      <c r="AAF3270" s="0"/>
      <c r="AAG3270" s="0"/>
      <c r="AAH3270" s="0"/>
      <c r="AAI3270" s="0"/>
      <c r="AAJ3270" s="0"/>
      <c r="AAK3270" s="0"/>
      <c r="AAL3270" s="0"/>
      <c r="AAM3270" s="0"/>
      <c r="AAN3270" s="0"/>
      <c r="AAO3270" s="0"/>
      <c r="AAP3270" s="0"/>
      <c r="AAQ3270" s="0"/>
      <c r="AAR3270" s="0"/>
      <c r="AAS3270" s="0"/>
      <c r="AAT3270" s="0"/>
      <c r="AAU3270" s="0"/>
      <c r="AAV3270" s="0"/>
      <c r="AAW3270" s="0"/>
      <c r="AAX3270" s="0"/>
      <c r="AAY3270" s="0"/>
      <c r="AAZ3270" s="0"/>
      <c r="ABA3270" s="0"/>
      <c r="ABB3270" s="0"/>
      <c r="ABC3270" s="0"/>
      <c r="ABD3270" s="0"/>
      <c r="ABE3270" s="0"/>
      <c r="ABF3270" s="0"/>
      <c r="ABG3270" s="0"/>
      <c r="ABH3270" s="0"/>
      <c r="ABI3270" s="0"/>
      <c r="ABJ3270" s="0"/>
      <c r="ABK3270" s="0"/>
      <c r="ABL3270" s="0"/>
      <c r="ABM3270" s="0"/>
      <c r="ABN3270" s="0"/>
      <c r="ABO3270" s="0"/>
      <c r="ABP3270" s="0"/>
      <c r="ABQ3270" s="0"/>
      <c r="ABR3270" s="0"/>
      <c r="ABS3270" s="0"/>
      <c r="ABT3270" s="0"/>
      <c r="ABU3270" s="0"/>
      <c r="ABV3270" s="0"/>
      <c r="ABW3270" s="0"/>
      <c r="ABX3270" s="0"/>
      <c r="ABY3270" s="0"/>
      <c r="ABZ3270" s="0"/>
      <c r="ACA3270" s="0"/>
      <c r="ACB3270" s="0"/>
      <c r="ACC3270" s="0"/>
      <c r="ACD3270" s="0"/>
      <c r="ACE3270" s="0"/>
      <c r="ACF3270" s="0"/>
      <c r="ACG3270" s="0"/>
      <c r="ACH3270" s="0"/>
      <c r="ACI3270" s="0"/>
      <c r="ACJ3270" s="0"/>
      <c r="ACK3270" s="0"/>
      <c r="ACL3270" s="0"/>
      <c r="ACM3270" s="0"/>
      <c r="ACN3270" s="0"/>
      <c r="ACO3270" s="0"/>
      <c r="ACP3270" s="0"/>
      <c r="ACQ3270" s="0"/>
      <c r="ACR3270" s="0"/>
      <c r="ACS3270" s="0"/>
      <c r="ACT3270" s="0"/>
      <c r="ACU3270" s="0"/>
      <c r="ACV3270" s="0"/>
      <c r="ACW3270" s="0"/>
      <c r="ACX3270" s="0"/>
      <c r="ACY3270" s="0"/>
      <c r="ACZ3270" s="0"/>
      <c r="ADA3270" s="0"/>
      <c r="ADB3270" s="0"/>
      <c r="ADC3270" s="0"/>
      <c r="ADD3270" s="0"/>
      <c r="ADE3270" s="0"/>
      <c r="ADF3270" s="0"/>
      <c r="ADG3270" s="0"/>
      <c r="ADH3270" s="0"/>
      <c r="ADI3270" s="0"/>
      <c r="ADJ3270" s="0"/>
      <c r="ADK3270" s="0"/>
      <c r="ADL3270" s="0"/>
      <c r="ADM3270" s="0"/>
      <c r="ADN3270" s="0"/>
      <c r="ADO3270" s="0"/>
      <c r="ADP3270" s="0"/>
      <c r="ADQ3270" s="0"/>
      <c r="ADR3270" s="0"/>
      <c r="ADS3270" s="0"/>
      <c r="ADT3270" s="0"/>
      <c r="ADU3270" s="0"/>
      <c r="ADV3270" s="0"/>
      <c r="ADW3270" s="0"/>
      <c r="ADX3270" s="0"/>
      <c r="ADY3270" s="0"/>
      <c r="ADZ3270" s="0"/>
      <c r="AEA3270" s="0"/>
      <c r="AEB3270" s="0"/>
      <c r="AEC3270" s="0"/>
      <c r="AED3270" s="0"/>
      <c r="AEE3270" s="0"/>
      <c r="AEF3270" s="0"/>
      <c r="AEG3270" s="0"/>
      <c r="AEH3270" s="0"/>
      <c r="AEI3270" s="0"/>
      <c r="AEJ3270" s="0"/>
      <c r="AEK3270" s="0"/>
      <c r="AEL3270" s="0"/>
      <c r="AEM3270" s="0"/>
      <c r="AEN3270" s="0"/>
      <c r="AEO3270" s="0"/>
      <c r="AEP3270" s="0"/>
      <c r="AEQ3270" s="0"/>
      <c r="AER3270" s="0"/>
      <c r="AES3270" s="0"/>
      <c r="AET3270" s="0"/>
      <c r="AEU3270" s="0"/>
      <c r="AEV3270" s="0"/>
      <c r="AEW3270" s="0"/>
      <c r="AEX3270" s="0"/>
      <c r="AEY3270" s="0"/>
      <c r="AEZ3270" s="0"/>
      <c r="AFA3270" s="0"/>
      <c r="AFB3270" s="0"/>
      <c r="AFC3270" s="0"/>
      <c r="AFD3270" s="0"/>
      <c r="AFE3270" s="0"/>
      <c r="AFF3270" s="0"/>
      <c r="AFG3270" s="0"/>
      <c r="AFH3270" s="0"/>
      <c r="AFI3270" s="0"/>
      <c r="AFJ3270" s="0"/>
      <c r="AFK3270" s="0"/>
      <c r="AFL3270" s="0"/>
      <c r="AFM3270" s="0"/>
      <c r="AFN3270" s="0"/>
      <c r="AFO3270" s="0"/>
      <c r="AFP3270" s="0"/>
      <c r="AFQ3270" s="0"/>
      <c r="AFR3270" s="0"/>
      <c r="AFS3270" s="0"/>
      <c r="AFT3270" s="0"/>
      <c r="AFU3270" s="0"/>
      <c r="AFV3270" s="0"/>
      <c r="AFW3270" s="0"/>
      <c r="AFX3270" s="0"/>
      <c r="AFY3270" s="0"/>
      <c r="AFZ3270" s="0"/>
      <c r="AGA3270" s="0"/>
      <c r="AGB3270" s="0"/>
      <c r="AGC3270" s="0"/>
      <c r="AGD3270" s="0"/>
      <c r="AGE3270" s="0"/>
      <c r="AGF3270" s="0"/>
      <c r="AGG3270" s="0"/>
      <c r="AGH3270" s="0"/>
      <c r="AGI3270" s="0"/>
      <c r="AGJ3270" s="0"/>
      <c r="AGK3270" s="0"/>
      <c r="AGL3270" s="0"/>
      <c r="AGM3270" s="0"/>
      <c r="AGN3270" s="0"/>
      <c r="AGO3270" s="0"/>
      <c r="AGP3270" s="0"/>
      <c r="AGQ3270" s="0"/>
      <c r="AGR3270" s="0"/>
      <c r="AGS3270" s="0"/>
      <c r="AGT3270" s="0"/>
      <c r="AGU3270" s="0"/>
      <c r="AGV3270" s="0"/>
      <c r="AGW3270" s="0"/>
      <c r="AGX3270" s="0"/>
      <c r="AGY3270" s="0"/>
      <c r="AGZ3270" s="0"/>
      <c r="AHA3270" s="0"/>
      <c r="AHB3270" s="0"/>
      <c r="AHC3270" s="0"/>
      <c r="AHD3270" s="0"/>
      <c r="AHE3270" s="0"/>
      <c r="AHF3270" s="0"/>
      <c r="AHG3270" s="0"/>
      <c r="AHH3270" s="0"/>
      <c r="AHI3270" s="0"/>
      <c r="AHJ3270" s="0"/>
      <c r="AHK3270" s="0"/>
      <c r="AHL3270" s="0"/>
      <c r="AHM3270" s="0"/>
      <c r="AHN3270" s="0"/>
      <c r="AHO3270" s="0"/>
      <c r="AHP3270" s="0"/>
      <c r="AHQ3270" s="0"/>
      <c r="AHR3270" s="0"/>
      <c r="AHS3270" s="0"/>
      <c r="AHT3270" s="0"/>
      <c r="AHU3270" s="0"/>
      <c r="AHV3270" s="0"/>
      <c r="AHW3270" s="0"/>
      <c r="AHX3270" s="0"/>
      <c r="AHY3270" s="0"/>
      <c r="AHZ3270" s="0"/>
      <c r="AIA3270" s="0"/>
      <c r="AIB3270" s="0"/>
      <c r="AIC3270" s="0"/>
      <c r="AID3270" s="0"/>
      <c r="AIE3270" s="0"/>
      <c r="AIF3270" s="0"/>
      <c r="AIG3270" s="0"/>
      <c r="AIH3270" s="0"/>
      <c r="AII3270" s="0"/>
      <c r="AIJ3270" s="0"/>
      <c r="AIK3270" s="0"/>
      <c r="AIL3270" s="0"/>
      <c r="AIM3270" s="0"/>
      <c r="AIN3270" s="0"/>
      <c r="AIO3270" s="0"/>
      <c r="AIP3270" s="0"/>
      <c r="AIQ3270" s="0"/>
      <c r="AIR3270" s="0"/>
      <c r="AIS3270" s="0"/>
      <c r="AIT3270" s="0"/>
      <c r="AIU3270" s="0"/>
      <c r="AIV3270" s="0"/>
      <c r="AIW3270" s="0"/>
      <c r="AIX3270" s="0"/>
      <c r="AIY3270" s="0"/>
      <c r="AIZ3270" s="0"/>
      <c r="AJA3270" s="0"/>
      <c r="AJB3270" s="0"/>
      <c r="AJC3270" s="0"/>
      <c r="AJD3270" s="0"/>
      <c r="AJE3270" s="0"/>
      <c r="AJF3270" s="0"/>
      <c r="AJG3270" s="0"/>
      <c r="AJH3270" s="0"/>
      <c r="AJI3270" s="0"/>
      <c r="AJJ3270" s="0"/>
      <c r="AJK3270" s="0"/>
      <c r="AJL3270" s="0"/>
      <c r="AJM3270" s="0"/>
      <c r="AJN3270" s="0"/>
      <c r="AJO3270" s="0"/>
      <c r="AJP3270" s="0"/>
      <c r="AJQ3270" s="0"/>
      <c r="AJR3270" s="0"/>
      <c r="AJS3270" s="0"/>
      <c r="AJT3270" s="0"/>
      <c r="AJU3270" s="0"/>
      <c r="AJV3270" s="0"/>
      <c r="AJW3270" s="0"/>
      <c r="AJX3270" s="0"/>
      <c r="AJY3270" s="0"/>
      <c r="AJZ3270" s="0"/>
      <c r="AKA3270" s="0"/>
      <c r="AKB3270" s="0"/>
      <c r="AKC3270" s="0"/>
      <c r="AKD3270" s="0"/>
      <c r="AKE3270" s="0"/>
      <c r="AKF3270" s="0"/>
      <c r="AKG3270" s="0"/>
      <c r="AKH3270" s="0"/>
      <c r="AKI3270" s="0"/>
      <c r="AKJ3270" s="0"/>
      <c r="AKK3270" s="0"/>
      <c r="AKL3270" s="0"/>
      <c r="AKM3270" s="0"/>
      <c r="AKN3270" s="0"/>
      <c r="AKO3270" s="0"/>
      <c r="AKP3270" s="0"/>
      <c r="AKQ3270" s="0"/>
      <c r="AKR3270" s="0"/>
      <c r="AKS3270" s="0"/>
      <c r="AKT3270" s="0"/>
      <c r="AKU3270" s="0"/>
      <c r="AKV3270" s="0"/>
      <c r="AKW3270" s="0"/>
      <c r="AKX3270" s="0"/>
      <c r="AKY3270" s="0"/>
      <c r="AKZ3270" s="0"/>
      <c r="ALA3270" s="0"/>
      <c r="ALB3270" s="0"/>
      <c r="ALC3270" s="0"/>
      <c r="ALD3270" s="0"/>
      <c r="ALE3270" s="0"/>
      <c r="ALF3270" s="0"/>
      <c r="ALG3270" s="0"/>
      <c r="ALH3270" s="0"/>
      <c r="ALI3270" s="0"/>
      <c r="ALJ3270" s="0"/>
      <c r="ALK3270" s="0"/>
      <c r="ALL3270" s="0"/>
      <c r="ALM3270" s="0"/>
      <c r="ALN3270" s="0"/>
      <c r="ALO3270" s="0"/>
      <c r="ALP3270" s="0"/>
      <c r="ALQ3270" s="0"/>
      <c r="ALR3270" s="0"/>
      <c r="ALS3270" s="0"/>
      <c r="ALT3270" s="0"/>
      <c r="ALU3270" s="0"/>
      <c r="ALV3270" s="0"/>
      <c r="ALW3270" s="0"/>
      <c r="ALX3270" s="0"/>
      <c r="ALY3270" s="0"/>
      <c r="ALZ3270" s="0"/>
      <c r="AMA3270" s="0"/>
      <c r="AMB3270" s="0"/>
      <c r="AMC3270" s="0"/>
      <c r="AMD3270" s="0"/>
      <c r="AME3270" s="0"/>
      <c r="AMF3270" s="0"/>
      <c r="AMG3270" s="0"/>
      <c r="AMH3270" s="0"/>
      <c r="AMI3270" s="0"/>
    </row>
    <row r="3271" customFormat="false" ht="12.75" hidden="false" customHeight="false" outlineLevel="0" collapsed="false">
      <c r="A3271" s="1" t="s">
        <v>3512</v>
      </c>
      <c r="C3271" s="70" t="s">
        <v>3517</v>
      </c>
      <c r="D3271" s="70" t="s">
        <v>13</v>
      </c>
      <c r="E3271" s="72" t="n">
        <v>2.3</v>
      </c>
      <c r="F3271" s="73" t="n">
        <v>2.33</v>
      </c>
      <c r="G3271" s="74" t="s">
        <v>3437</v>
      </c>
      <c r="L3271" s="95"/>
      <c r="N3271" s="95"/>
      <c r="O3271" s="95"/>
      <c r="BM3271" s="0"/>
      <c r="BN3271" s="0"/>
      <c r="BO3271" s="0"/>
      <c r="BP3271" s="0"/>
      <c r="BQ3271" s="0"/>
      <c r="BR3271" s="0"/>
      <c r="BS3271" s="0"/>
      <c r="BT3271" s="0"/>
      <c r="BU3271" s="0"/>
      <c r="BV3271" s="0"/>
      <c r="BW3271" s="0"/>
      <c r="BX3271" s="0"/>
      <c r="BY3271" s="0"/>
      <c r="BZ3271" s="0"/>
      <c r="CA3271" s="0"/>
      <c r="CB3271" s="0"/>
      <c r="CC3271" s="0"/>
      <c r="CD3271" s="0"/>
      <c r="CE3271" s="0"/>
      <c r="CF3271" s="0"/>
      <c r="CG3271" s="0"/>
      <c r="CH3271" s="0"/>
      <c r="CI3271" s="0"/>
      <c r="CJ3271" s="0"/>
      <c r="CK3271" s="0"/>
      <c r="CL3271" s="0"/>
      <c r="CM3271" s="0"/>
      <c r="CN3271" s="0"/>
      <c r="CO3271" s="0"/>
      <c r="CP3271" s="0"/>
      <c r="CQ3271" s="0"/>
      <c r="CR3271" s="0"/>
      <c r="CS3271" s="0"/>
      <c r="CT3271" s="0"/>
      <c r="CU3271" s="0"/>
      <c r="CV3271" s="0"/>
      <c r="CW3271" s="0"/>
      <c r="CX3271" s="0"/>
      <c r="CY3271" s="0"/>
      <c r="CZ3271" s="0"/>
      <c r="DA3271" s="0"/>
      <c r="DB3271" s="0"/>
      <c r="DC3271" s="0"/>
      <c r="DD3271" s="0"/>
      <c r="DE3271" s="0"/>
      <c r="DF3271" s="0"/>
      <c r="DG3271" s="0"/>
      <c r="DH3271" s="0"/>
      <c r="DI3271" s="0"/>
      <c r="DJ3271" s="0"/>
      <c r="DK3271" s="0"/>
      <c r="DL3271" s="0"/>
      <c r="DM3271" s="0"/>
      <c r="DN3271" s="0"/>
      <c r="DO3271" s="0"/>
      <c r="DP3271" s="0"/>
      <c r="DQ3271" s="0"/>
      <c r="DR3271" s="0"/>
      <c r="DS3271" s="0"/>
      <c r="DT3271" s="0"/>
      <c r="DU3271" s="0"/>
      <c r="DV3271" s="0"/>
      <c r="DW3271" s="0"/>
      <c r="DX3271" s="0"/>
      <c r="DY3271" s="0"/>
      <c r="DZ3271" s="0"/>
      <c r="EA3271" s="0"/>
      <c r="EB3271" s="0"/>
      <c r="EC3271" s="0"/>
      <c r="ED3271" s="0"/>
      <c r="EE3271" s="0"/>
      <c r="EF3271" s="0"/>
      <c r="EG3271" s="0"/>
      <c r="EH3271" s="0"/>
      <c r="EI3271" s="0"/>
      <c r="EJ3271" s="0"/>
      <c r="EK3271" s="0"/>
      <c r="EL3271" s="0"/>
      <c r="EM3271" s="0"/>
      <c r="EN3271" s="0"/>
      <c r="EO3271" s="0"/>
      <c r="EP3271" s="0"/>
      <c r="EQ3271" s="0"/>
      <c r="ER3271" s="0"/>
      <c r="ES3271" s="0"/>
      <c r="ET3271" s="0"/>
      <c r="EU3271" s="0"/>
      <c r="EV3271" s="0"/>
      <c r="EW3271" s="0"/>
      <c r="EX3271" s="0"/>
      <c r="EY3271" s="0"/>
      <c r="EZ3271" s="0"/>
      <c r="FA3271" s="0"/>
      <c r="FB3271" s="0"/>
      <c r="FC3271" s="0"/>
      <c r="FD3271" s="0"/>
      <c r="FE3271" s="0"/>
      <c r="FF3271" s="0"/>
      <c r="FG3271" s="0"/>
      <c r="FH3271" s="0"/>
      <c r="FI3271" s="0"/>
      <c r="FJ3271" s="0"/>
      <c r="FK3271" s="0"/>
      <c r="FL3271" s="0"/>
      <c r="FM3271" s="0"/>
      <c r="FN3271" s="0"/>
      <c r="FO3271" s="0"/>
      <c r="FP3271" s="0"/>
      <c r="FQ3271" s="0"/>
      <c r="FR3271" s="0"/>
      <c r="FS3271" s="0"/>
      <c r="FT3271" s="0"/>
      <c r="FU3271" s="0"/>
      <c r="FV3271" s="0"/>
      <c r="FW3271" s="0"/>
      <c r="FX3271" s="0"/>
      <c r="FY3271" s="0"/>
      <c r="FZ3271" s="0"/>
      <c r="GA3271" s="0"/>
      <c r="GB3271" s="0"/>
      <c r="GC3271" s="0"/>
      <c r="GD3271" s="0"/>
      <c r="GE3271" s="0"/>
      <c r="GF3271" s="0"/>
      <c r="GG3271" s="0"/>
      <c r="GH3271" s="0"/>
      <c r="GI3271" s="0"/>
      <c r="GJ3271" s="0"/>
      <c r="GK3271" s="0"/>
      <c r="GL3271" s="0"/>
      <c r="GM3271" s="0"/>
      <c r="GN3271" s="0"/>
      <c r="GO3271" s="0"/>
      <c r="GP3271" s="0"/>
      <c r="GQ3271" s="0"/>
      <c r="GR3271" s="0"/>
      <c r="GS3271" s="0"/>
      <c r="GT3271" s="0"/>
      <c r="GU3271" s="0"/>
      <c r="GV3271" s="0"/>
      <c r="GW3271" s="0"/>
      <c r="GX3271" s="0"/>
      <c r="GY3271" s="0"/>
      <c r="GZ3271" s="0"/>
      <c r="HA3271" s="0"/>
      <c r="HB3271" s="0"/>
      <c r="HC3271" s="0"/>
      <c r="HD3271" s="0"/>
      <c r="HE3271" s="0"/>
      <c r="HF3271" s="0"/>
      <c r="HG3271" s="0"/>
      <c r="HH3271" s="0"/>
      <c r="HI3271" s="0"/>
      <c r="HJ3271" s="0"/>
      <c r="HK3271" s="0"/>
      <c r="HL3271" s="0"/>
      <c r="HM3271" s="0"/>
      <c r="HN3271" s="0"/>
      <c r="HO3271" s="0"/>
      <c r="HP3271" s="0"/>
      <c r="HQ3271" s="0"/>
      <c r="HR3271" s="0"/>
      <c r="HS3271" s="0"/>
      <c r="HT3271" s="0"/>
      <c r="HU3271" s="0"/>
      <c r="HV3271" s="0"/>
      <c r="HW3271" s="0"/>
      <c r="HX3271" s="0"/>
      <c r="HY3271" s="0"/>
      <c r="HZ3271" s="0"/>
      <c r="IA3271" s="0"/>
      <c r="IB3271" s="0"/>
      <c r="IC3271" s="0"/>
      <c r="ID3271" s="0"/>
      <c r="IE3271" s="0"/>
      <c r="IF3271" s="0"/>
      <c r="IG3271" s="0"/>
      <c r="IH3271" s="0"/>
      <c r="II3271" s="0"/>
      <c r="IJ3271" s="0"/>
      <c r="IK3271" s="0"/>
      <c r="IL3271" s="0"/>
      <c r="IM3271" s="0"/>
      <c r="IN3271" s="0"/>
      <c r="IO3271" s="0"/>
      <c r="IP3271" s="0"/>
      <c r="IQ3271" s="0"/>
      <c r="IR3271" s="0"/>
      <c r="IS3271" s="0"/>
      <c r="IT3271" s="0"/>
      <c r="IU3271" s="0"/>
      <c r="IV3271" s="0"/>
      <c r="IW3271" s="0"/>
      <c r="IX3271" s="0"/>
      <c r="IY3271" s="0"/>
      <c r="IZ3271" s="0"/>
      <c r="JA3271" s="0"/>
      <c r="JB3271" s="0"/>
      <c r="JC3271" s="0"/>
      <c r="JD3271" s="0"/>
      <c r="JE3271" s="0"/>
      <c r="JF3271" s="0"/>
      <c r="JG3271" s="0"/>
      <c r="JH3271" s="0"/>
      <c r="JI3271" s="0"/>
      <c r="JJ3271" s="0"/>
      <c r="JK3271" s="0"/>
      <c r="JL3271" s="0"/>
      <c r="JM3271" s="0"/>
      <c r="JN3271" s="0"/>
      <c r="JO3271" s="0"/>
      <c r="JP3271" s="0"/>
      <c r="JQ3271" s="0"/>
      <c r="JR3271" s="0"/>
      <c r="JS3271" s="0"/>
      <c r="JT3271" s="0"/>
      <c r="JU3271" s="0"/>
      <c r="JV3271" s="0"/>
      <c r="JW3271" s="0"/>
      <c r="JX3271" s="0"/>
      <c r="JY3271" s="0"/>
      <c r="JZ3271" s="0"/>
      <c r="KA3271" s="0"/>
      <c r="KB3271" s="0"/>
      <c r="KC3271" s="0"/>
      <c r="KD3271" s="0"/>
      <c r="KE3271" s="0"/>
      <c r="KF3271" s="0"/>
      <c r="KG3271" s="0"/>
      <c r="KH3271" s="0"/>
      <c r="KI3271" s="0"/>
      <c r="KJ3271" s="0"/>
      <c r="KK3271" s="0"/>
      <c r="KL3271" s="0"/>
      <c r="KM3271" s="0"/>
      <c r="KN3271" s="0"/>
      <c r="KO3271" s="0"/>
      <c r="KP3271" s="0"/>
      <c r="KQ3271" s="0"/>
      <c r="KR3271" s="0"/>
      <c r="KS3271" s="0"/>
      <c r="KT3271" s="0"/>
      <c r="KU3271" s="0"/>
      <c r="KV3271" s="0"/>
      <c r="KW3271" s="0"/>
      <c r="KX3271" s="0"/>
      <c r="KY3271" s="0"/>
      <c r="KZ3271" s="0"/>
      <c r="LA3271" s="0"/>
      <c r="LB3271" s="0"/>
      <c r="LC3271" s="0"/>
      <c r="LD3271" s="0"/>
      <c r="LE3271" s="0"/>
      <c r="LF3271" s="0"/>
      <c r="LG3271" s="0"/>
      <c r="LH3271" s="0"/>
      <c r="LI3271" s="0"/>
      <c r="LJ3271" s="0"/>
      <c r="LK3271" s="0"/>
      <c r="LL3271" s="0"/>
      <c r="LM3271" s="0"/>
      <c r="LN3271" s="0"/>
      <c r="LO3271" s="0"/>
      <c r="LP3271" s="0"/>
      <c r="LQ3271" s="0"/>
      <c r="LR3271" s="0"/>
      <c r="LS3271" s="0"/>
      <c r="LT3271" s="0"/>
      <c r="LU3271" s="0"/>
      <c r="LV3271" s="0"/>
      <c r="LW3271" s="0"/>
      <c r="LX3271" s="0"/>
      <c r="LY3271" s="0"/>
      <c r="LZ3271" s="0"/>
      <c r="MA3271" s="0"/>
      <c r="MB3271" s="0"/>
      <c r="MC3271" s="0"/>
      <c r="MD3271" s="0"/>
      <c r="ME3271" s="0"/>
      <c r="MF3271" s="0"/>
      <c r="MG3271" s="0"/>
      <c r="MH3271" s="0"/>
      <c r="MI3271" s="0"/>
      <c r="MJ3271" s="0"/>
      <c r="MK3271" s="0"/>
      <c r="ML3271" s="0"/>
      <c r="MM3271" s="0"/>
      <c r="MN3271" s="0"/>
      <c r="MO3271" s="0"/>
      <c r="MP3271" s="0"/>
      <c r="MQ3271" s="0"/>
      <c r="MR3271" s="0"/>
      <c r="MS3271" s="0"/>
      <c r="MT3271" s="0"/>
      <c r="MU3271" s="0"/>
      <c r="MV3271" s="0"/>
      <c r="MW3271" s="0"/>
      <c r="MX3271" s="0"/>
      <c r="MY3271" s="0"/>
      <c r="MZ3271" s="0"/>
      <c r="NA3271" s="0"/>
      <c r="NB3271" s="0"/>
      <c r="NC3271" s="0"/>
      <c r="ND3271" s="0"/>
      <c r="NE3271" s="0"/>
      <c r="NF3271" s="0"/>
      <c r="NG3271" s="0"/>
      <c r="NH3271" s="0"/>
      <c r="NI3271" s="0"/>
      <c r="NJ3271" s="0"/>
      <c r="NK3271" s="0"/>
      <c r="NL3271" s="0"/>
      <c r="NM3271" s="0"/>
      <c r="NN3271" s="0"/>
      <c r="NO3271" s="0"/>
      <c r="NP3271" s="0"/>
      <c r="NQ3271" s="0"/>
      <c r="NR3271" s="0"/>
      <c r="NS3271" s="0"/>
      <c r="NT3271" s="0"/>
      <c r="NU3271" s="0"/>
      <c r="NV3271" s="0"/>
      <c r="NW3271" s="0"/>
      <c r="NX3271" s="0"/>
      <c r="NY3271" s="0"/>
      <c r="NZ3271" s="0"/>
      <c r="OA3271" s="0"/>
      <c r="OB3271" s="0"/>
      <c r="OC3271" s="0"/>
      <c r="OD3271" s="0"/>
      <c r="OE3271" s="0"/>
      <c r="OF3271" s="0"/>
      <c r="OG3271" s="0"/>
      <c r="OH3271" s="0"/>
      <c r="OI3271" s="0"/>
      <c r="OJ3271" s="0"/>
      <c r="OK3271" s="0"/>
      <c r="OL3271" s="0"/>
      <c r="OM3271" s="0"/>
      <c r="ON3271" s="0"/>
      <c r="OO3271" s="0"/>
      <c r="OP3271" s="0"/>
      <c r="OQ3271" s="0"/>
      <c r="OR3271" s="0"/>
      <c r="OS3271" s="0"/>
      <c r="OT3271" s="0"/>
      <c r="OU3271" s="0"/>
      <c r="OV3271" s="0"/>
      <c r="OW3271" s="0"/>
      <c r="OX3271" s="0"/>
      <c r="OY3271" s="0"/>
      <c r="OZ3271" s="0"/>
      <c r="PA3271" s="0"/>
      <c r="PB3271" s="0"/>
      <c r="PC3271" s="0"/>
      <c r="PD3271" s="0"/>
      <c r="PE3271" s="0"/>
      <c r="PF3271" s="0"/>
      <c r="PG3271" s="0"/>
      <c r="PH3271" s="0"/>
      <c r="PI3271" s="0"/>
      <c r="PJ3271" s="0"/>
      <c r="PK3271" s="0"/>
      <c r="PL3271" s="0"/>
      <c r="PM3271" s="0"/>
      <c r="PN3271" s="0"/>
      <c r="PO3271" s="0"/>
      <c r="PP3271" s="0"/>
      <c r="PQ3271" s="0"/>
      <c r="PR3271" s="0"/>
      <c r="PS3271" s="0"/>
      <c r="PT3271" s="0"/>
      <c r="PU3271" s="0"/>
      <c r="PV3271" s="0"/>
      <c r="PW3271" s="0"/>
      <c r="PX3271" s="0"/>
      <c r="PY3271" s="0"/>
      <c r="PZ3271" s="0"/>
      <c r="QA3271" s="0"/>
      <c r="QB3271" s="0"/>
      <c r="QC3271" s="0"/>
      <c r="QD3271" s="0"/>
      <c r="QE3271" s="0"/>
      <c r="QF3271" s="0"/>
      <c r="QG3271" s="0"/>
      <c r="QH3271" s="0"/>
      <c r="QI3271" s="0"/>
      <c r="QJ3271" s="0"/>
      <c r="QK3271" s="0"/>
      <c r="QL3271" s="0"/>
      <c r="QM3271" s="0"/>
      <c r="QN3271" s="0"/>
      <c r="QO3271" s="0"/>
      <c r="QP3271" s="0"/>
      <c r="QQ3271" s="0"/>
      <c r="QR3271" s="0"/>
      <c r="QS3271" s="0"/>
      <c r="QT3271" s="0"/>
      <c r="QU3271" s="0"/>
      <c r="QV3271" s="0"/>
      <c r="QW3271" s="0"/>
      <c r="QX3271" s="0"/>
      <c r="QY3271" s="0"/>
      <c r="QZ3271" s="0"/>
      <c r="RA3271" s="0"/>
      <c r="RB3271" s="0"/>
      <c r="RC3271" s="0"/>
      <c r="RD3271" s="0"/>
      <c r="RE3271" s="0"/>
      <c r="RF3271" s="0"/>
      <c r="RG3271" s="0"/>
      <c r="RH3271" s="0"/>
      <c r="RI3271" s="0"/>
      <c r="RJ3271" s="0"/>
      <c r="RK3271" s="0"/>
      <c r="RL3271" s="0"/>
      <c r="RM3271" s="0"/>
      <c r="RN3271" s="0"/>
      <c r="RO3271" s="0"/>
      <c r="RP3271" s="0"/>
      <c r="RQ3271" s="0"/>
      <c r="RR3271" s="0"/>
      <c r="RS3271" s="0"/>
      <c r="RT3271" s="0"/>
      <c r="RU3271" s="0"/>
      <c r="RV3271" s="0"/>
      <c r="RW3271" s="0"/>
      <c r="RX3271" s="0"/>
      <c r="RY3271" s="0"/>
      <c r="RZ3271" s="0"/>
      <c r="SA3271" s="0"/>
      <c r="SB3271" s="0"/>
      <c r="SC3271" s="0"/>
      <c r="SD3271" s="0"/>
      <c r="SE3271" s="0"/>
      <c r="SF3271" s="0"/>
      <c r="SG3271" s="0"/>
      <c r="SH3271" s="0"/>
      <c r="SI3271" s="0"/>
      <c r="SJ3271" s="0"/>
      <c r="SK3271" s="0"/>
      <c r="SL3271" s="0"/>
      <c r="SM3271" s="0"/>
      <c r="SN3271" s="0"/>
      <c r="SO3271" s="0"/>
      <c r="SP3271" s="0"/>
      <c r="SQ3271" s="0"/>
      <c r="SR3271" s="0"/>
      <c r="SS3271" s="0"/>
      <c r="ST3271" s="0"/>
      <c r="SU3271" s="0"/>
      <c r="SV3271" s="0"/>
      <c r="SW3271" s="0"/>
      <c r="SX3271" s="0"/>
      <c r="SY3271" s="0"/>
      <c r="SZ3271" s="0"/>
      <c r="TA3271" s="0"/>
      <c r="TB3271" s="0"/>
      <c r="TC3271" s="0"/>
      <c r="TD3271" s="0"/>
      <c r="TE3271" s="0"/>
      <c r="TF3271" s="0"/>
      <c r="TG3271" s="0"/>
      <c r="TH3271" s="0"/>
      <c r="TI3271" s="0"/>
      <c r="TJ3271" s="0"/>
      <c r="TK3271" s="0"/>
      <c r="TL3271" s="0"/>
      <c r="TM3271" s="0"/>
      <c r="TN3271" s="0"/>
      <c r="TO3271" s="0"/>
      <c r="TP3271" s="0"/>
      <c r="TQ3271" s="0"/>
      <c r="TR3271" s="0"/>
      <c r="TS3271" s="0"/>
      <c r="TT3271" s="0"/>
      <c r="TU3271" s="0"/>
      <c r="TV3271" s="0"/>
      <c r="TW3271" s="0"/>
      <c r="TX3271" s="0"/>
      <c r="TY3271" s="0"/>
      <c r="TZ3271" s="0"/>
      <c r="UA3271" s="0"/>
      <c r="UB3271" s="0"/>
      <c r="UC3271" s="0"/>
      <c r="UD3271" s="0"/>
      <c r="UE3271" s="0"/>
      <c r="UF3271" s="0"/>
      <c r="UG3271" s="0"/>
      <c r="UH3271" s="0"/>
      <c r="UI3271" s="0"/>
      <c r="UJ3271" s="0"/>
      <c r="UK3271" s="0"/>
      <c r="UL3271" s="0"/>
      <c r="UM3271" s="0"/>
      <c r="UN3271" s="0"/>
      <c r="UO3271" s="0"/>
      <c r="UP3271" s="0"/>
      <c r="UQ3271" s="0"/>
      <c r="UR3271" s="0"/>
      <c r="US3271" s="0"/>
      <c r="UT3271" s="0"/>
      <c r="UU3271" s="0"/>
      <c r="UV3271" s="0"/>
      <c r="UW3271" s="0"/>
      <c r="UX3271" s="0"/>
      <c r="UY3271" s="0"/>
      <c r="UZ3271" s="0"/>
      <c r="VA3271" s="0"/>
      <c r="VB3271" s="0"/>
      <c r="VC3271" s="0"/>
      <c r="VD3271" s="0"/>
      <c r="VE3271" s="0"/>
      <c r="VF3271" s="0"/>
      <c r="VG3271" s="0"/>
      <c r="VH3271" s="0"/>
      <c r="VI3271" s="0"/>
      <c r="VJ3271" s="0"/>
      <c r="VK3271" s="0"/>
      <c r="VL3271" s="0"/>
      <c r="VM3271" s="0"/>
      <c r="VN3271" s="0"/>
      <c r="VO3271" s="0"/>
      <c r="VP3271" s="0"/>
      <c r="VQ3271" s="0"/>
      <c r="VR3271" s="0"/>
      <c r="VS3271" s="0"/>
      <c r="VT3271" s="0"/>
      <c r="VU3271" s="0"/>
      <c r="VV3271" s="0"/>
      <c r="VW3271" s="0"/>
      <c r="VX3271" s="0"/>
      <c r="VY3271" s="0"/>
      <c r="VZ3271" s="0"/>
      <c r="WA3271" s="0"/>
      <c r="WB3271" s="0"/>
      <c r="WC3271" s="0"/>
      <c r="WD3271" s="0"/>
      <c r="WE3271" s="0"/>
      <c r="WF3271" s="0"/>
      <c r="WG3271" s="0"/>
      <c r="WH3271" s="0"/>
      <c r="WI3271" s="0"/>
      <c r="WJ3271" s="0"/>
      <c r="WK3271" s="0"/>
      <c r="WL3271" s="0"/>
      <c r="WM3271" s="0"/>
      <c r="WN3271" s="0"/>
      <c r="WO3271" s="0"/>
      <c r="WP3271" s="0"/>
      <c r="WQ3271" s="0"/>
      <c r="WR3271" s="0"/>
      <c r="WS3271" s="0"/>
      <c r="WT3271" s="0"/>
      <c r="WU3271" s="0"/>
      <c r="WV3271" s="0"/>
      <c r="WW3271" s="0"/>
      <c r="WX3271" s="0"/>
      <c r="WY3271" s="0"/>
      <c r="WZ3271" s="0"/>
      <c r="XA3271" s="0"/>
      <c r="XB3271" s="0"/>
      <c r="XC3271" s="0"/>
      <c r="XD3271" s="0"/>
      <c r="XE3271" s="0"/>
      <c r="XF3271" s="0"/>
      <c r="XG3271" s="0"/>
      <c r="XH3271" s="0"/>
      <c r="XI3271" s="0"/>
      <c r="XJ3271" s="0"/>
      <c r="XK3271" s="0"/>
      <c r="XL3271" s="0"/>
      <c r="XM3271" s="0"/>
      <c r="XN3271" s="0"/>
      <c r="XO3271" s="0"/>
      <c r="XP3271" s="0"/>
      <c r="XQ3271" s="0"/>
      <c r="XR3271" s="0"/>
      <c r="XS3271" s="0"/>
      <c r="XT3271" s="0"/>
      <c r="XU3271" s="0"/>
      <c r="XV3271" s="0"/>
      <c r="XW3271" s="0"/>
      <c r="XX3271" s="0"/>
      <c r="XY3271" s="0"/>
      <c r="XZ3271" s="0"/>
      <c r="YA3271" s="0"/>
      <c r="YB3271" s="0"/>
      <c r="YC3271" s="0"/>
      <c r="YD3271" s="0"/>
      <c r="YE3271" s="0"/>
      <c r="YF3271" s="0"/>
      <c r="YG3271" s="0"/>
      <c r="YH3271" s="0"/>
      <c r="YI3271" s="0"/>
      <c r="YJ3271" s="0"/>
      <c r="YK3271" s="0"/>
      <c r="YL3271" s="0"/>
      <c r="YM3271" s="0"/>
      <c r="YN3271" s="0"/>
      <c r="YO3271" s="0"/>
      <c r="YP3271" s="0"/>
      <c r="YQ3271" s="0"/>
      <c r="YR3271" s="0"/>
      <c r="YS3271" s="0"/>
      <c r="YT3271" s="0"/>
      <c r="YU3271" s="0"/>
      <c r="YV3271" s="0"/>
      <c r="YW3271" s="0"/>
      <c r="YX3271" s="0"/>
      <c r="YY3271" s="0"/>
      <c r="YZ3271" s="0"/>
      <c r="ZA3271" s="0"/>
      <c r="ZB3271" s="0"/>
      <c r="ZC3271" s="0"/>
      <c r="ZD3271" s="0"/>
      <c r="ZE3271" s="0"/>
      <c r="ZF3271" s="0"/>
      <c r="ZG3271" s="0"/>
      <c r="ZH3271" s="0"/>
      <c r="ZI3271" s="0"/>
      <c r="ZJ3271" s="0"/>
      <c r="ZK3271" s="0"/>
      <c r="ZL3271" s="0"/>
      <c r="ZM3271" s="0"/>
      <c r="ZN3271" s="0"/>
      <c r="ZO3271" s="0"/>
      <c r="ZP3271" s="0"/>
      <c r="ZQ3271" s="0"/>
      <c r="ZR3271" s="0"/>
      <c r="ZS3271" s="0"/>
      <c r="ZT3271" s="0"/>
      <c r="ZU3271" s="0"/>
      <c r="ZV3271" s="0"/>
      <c r="ZW3271" s="0"/>
      <c r="ZX3271" s="0"/>
      <c r="ZY3271" s="0"/>
      <c r="ZZ3271" s="0"/>
      <c r="AAA3271" s="0"/>
      <c r="AAB3271" s="0"/>
      <c r="AAC3271" s="0"/>
      <c r="AAD3271" s="0"/>
      <c r="AAE3271" s="0"/>
      <c r="AAF3271" s="0"/>
      <c r="AAG3271" s="0"/>
      <c r="AAH3271" s="0"/>
      <c r="AAI3271" s="0"/>
      <c r="AAJ3271" s="0"/>
      <c r="AAK3271" s="0"/>
      <c r="AAL3271" s="0"/>
      <c r="AAM3271" s="0"/>
      <c r="AAN3271" s="0"/>
      <c r="AAO3271" s="0"/>
      <c r="AAP3271" s="0"/>
      <c r="AAQ3271" s="0"/>
      <c r="AAR3271" s="0"/>
      <c r="AAS3271" s="0"/>
      <c r="AAT3271" s="0"/>
      <c r="AAU3271" s="0"/>
      <c r="AAV3271" s="0"/>
      <c r="AAW3271" s="0"/>
      <c r="AAX3271" s="0"/>
      <c r="AAY3271" s="0"/>
      <c r="AAZ3271" s="0"/>
      <c r="ABA3271" s="0"/>
      <c r="ABB3271" s="0"/>
      <c r="ABC3271" s="0"/>
      <c r="ABD3271" s="0"/>
      <c r="ABE3271" s="0"/>
      <c r="ABF3271" s="0"/>
      <c r="ABG3271" s="0"/>
      <c r="ABH3271" s="0"/>
      <c r="ABI3271" s="0"/>
      <c r="ABJ3271" s="0"/>
      <c r="ABK3271" s="0"/>
      <c r="ABL3271" s="0"/>
      <c r="ABM3271" s="0"/>
      <c r="ABN3271" s="0"/>
      <c r="ABO3271" s="0"/>
      <c r="ABP3271" s="0"/>
      <c r="ABQ3271" s="0"/>
      <c r="ABR3271" s="0"/>
      <c r="ABS3271" s="0"/>
      <c r="ABT3271" s="0"/>
      <c r="ABU3271" s="0"/>
      <c r="ABV3271" s="0"/>
      <c r="ABW3271" s="0"/>
      <c r="ABX3271" s="0"/>
      <c r="ABY3271" s="0"/>
      <c r="ABZ3271" s="0"/>
      <c r="ACA3271" s="0"/>
      <c r="ACB3271" s="0"/>
      <c r="ACC3271" s="0"/>
      <c r="ACD3271" s="0"/>
      <c r="ACE3271" s="0"/>
      <c r="ACF3271" s="0"/>
      <c r="ACG3271" s="0"/>
      <c r="ACH3271" s="0"/>
      <c r="ACI3271" s="0"/>
      <c r="ACJ3271" s="0"/>
      <c r="ACK3271" s="0"/>
      <c r="ACL3271" s="0"/>
      <c r="ACM3271" s="0"/>
      <c r="ACN3271" s="0"/>
      <c r="ACO3271" s="0"/>
      <c r="ACP3271" s="0"/>
      <c r="ACQ3271" s="0"/>
      <c r="ACR3271" s="0"/>
      <c r="ACS3271" s="0"/>
      <c r="ACT3271" s="0"/>
      <c r="ACU3271" s="0"/>
      <c r="ACV3271" s="0"/>
      <c r="ACW3271" s="0"/>
      <c r="ACX3271" s="0"/>
      <c r="ACY3271" s="0"/>
      <c r="ACZ3271" s="0"/>
      <c r="ADA3271" s="0"/>
      <c r="ADB3271" s="0"/>
      <c r="ADC3271" s="0"/>
      <c r="ADD3271" s="0"/>
      <c r="ADE3271" s="0"/>
      <c r="ADF3271" s="0"/>
      <c r="ADG3271" s="0"/>
      <c r="ADH3271" s="0"/>
      <c r="ADI3271" s="0"/>
      <c r="ADJ3271" s="0"/>
      <c r="ADK3271" s="0"/>
      <c r="ADL3271" s="0"/>
      <c r="ADM3271" s="0"/>
      <c r="ADN3271" s="0"/>
      <c r="ADO3271" s="0"/>
      <c r="ADP3271" s="0"/>
      <c r="ADQ3271" s="0"/>
      <c r="ADR3271" s="0"/>
      <c r="ADS3271" s="0"/>
      <c r="ADT3271" s="0"/>
      <c r="ADU3271" s="0"/>
      <c r="ADV3271" s="0"/>
      <c r="ADW3271" s="0"/>
      <c r="ADX3271" s="0"/>
      <c r="ADY3271" s="0"/>
      <c r="ADZ3271" s="0"/>
      <c r="AEA3271" s="0"/>
      <c r="AEB3271" s="0"/>
      <c r="AEC3271" s="0"/>
      <c r="AED3271" s="0"/>
      <c r="AEE3271" s="0"/>
      <c r="AEF3271" s="0"/>
      <c r="AEG3271" s="0"/>
      <c r="AEH3271" s="0"/>
      <c r="AEI3271" s="0"/>
      <c r="AEJ3271" s="0"/>
      <c r="AEK3271" s="0"/>
      <c r="AEL3271" s="0"/>
      <c r="AEM3271" s="0"/>
      <c r="AEN3271" s="0"/>
      <c r="AEO3271" s="0"/>
      <c r="AEP3271" s="0"/>
      <c r="AEQ3271" s="0"/>
      <c r="AER3271" s="0"/>
      <c r="AES3271" s="0"/>
      <c r="AET3271" s="0"/>
      <c r="AEU3271" s="0"/>
      <c r="AEV3271" s="0"/>
      <c r="AEW3271" s="0"/>
      <c r="AEX3271" s="0"/>
      <c r="AEY3271" s="0"/>
      <c r="AEZ3271" s="0"/>
      <c r="AFA3271" s="0"/>
      <c r="AFB3271" s="0"/>
      <c r="AFC3271" s="0"/>
      <c r="AFD3271" s="0"/>
      <c r="AFE3271" s="0"/>
      <c r="AFF3271" s="0"/>
      <c r="AFG3271" s="0"/>
      <c r="AFH3271" s="0"/>
      <c r="AFI3271" s="0"/>
      <c r="AFJ3271" s="0"/>
      <c r="AFK3271" s="0"/>
      <c r="AFL3271" s="0"/>
      <c r="AFM3271" s="0"/>
      <c r="AFN3271" s="0"/>
      <c r="AFO3271" s="0"/>
      <c r="AFP3271" s="0"/>
      <c r="AFQ3271" s="0"/>
      <c r="AFR3271" s="0"/>
      <c r="AFS3271" s="0"/>
      <c r="AFT3271" s="0"/>
      <c r="AFU3271" s="0"/>
      <c r="AFV3271" s="0"/>
      <c r="AFW3271" s="0"/>
      <c r="AFX3271" s="0"/>
      <c r="AFY3271" s="0"/>
      <c r="AFZ3271" s="0"/>
      <c r="AGA3271" s="0"/>
      <c r="AGB3271" s="0"/>
      <c r="AGC3271" s="0"/>
      <c r="AGD3271" s="0"/>
      <c r="AGE3271" s="0"/>
      <c r="AGF3271" s="0"/>
      <c r="AGG3271" s="0"/>
      <c r="AGH3271" s="0"/>
      <c r="AGI3271" s="0"/>
      <c r="AGJ3271" s="0"/>
      <c r="AGK3271" s="0"/>
      <c r="AGL3271" s="0"/>
      <c r="AGM3271" s="0"/>
      <c r="AGN3271" s="0"/>
      <c r="AGO3271" s="0"/>
      <c r="AGP3271" s="0"/>
      <c r="AGQ3271" s="0"/>
      <c r="AGR3271" s="0"/>
      <c r="AGS3271" s="0"/>
      <c r="AGT3271" s="0"/>
      <c r="AGU3271" s="0"/>
      <c r="AGV3271" s="0"/>
      <c r="AGW3271" s="0"/>
      <c r="AGX3271" s="0"/>
      <c r="AGY3271" s="0"/>
      <c r="AGZ3271" s="0"/>
      <c r="AHA3271" s="0"/>
      <c r="AHB3271" s="0"/>
      <c r="AHC3271" s="0"/>
      <c r="AHD3271" s="0"/>
      <c r="AHE3271" s="0"/>
      <c r="AHF3271" s="0"/>
      <c r="AHG3271" s="0"/>
      <c r="AHH3271" s="0"/>
      <c r="AHI3271" s="0"/>
      <c r="AHJ3271" s="0"/>
      <c r="AHK3271" s="0"/>
      <c r="AHL3271" s="0"/>
      <c r="AHM3271" s="0"/>
      <c r="AHN3271" s="0"/>
      <c r="AHO3271" s="0"/>
      <c r="AHP3271" s="0"/>
      <c r="AHQ3271" s="0"/>
      <c r="AHR3271" s="0"/>
      <c r="AHS3271" s="0"/>
      <c r="AHT3271" s="0"/>
      <c r="AHU3271" s="0"/>
      <c r="AHV3271" s="0"/>
      <c r="AHW3271" s="0"/>
      <c r="AHX3271" s="0"/>
      <c r="AHY3271" s="0"/>
      <c r="AHZ3271" s="0"/>
      <c r="AIA3271" s="0"/>
      <c r="AIB3271" s="0"/>
      <c r="AIC3271" s="0"/>
      <c r="AID3271" s="0"/>
      <c r="AIE3271" s="0"/>
      <c r="AIF3271" s="0"/>
      <c r="AIG3271" s="0"/>
      <c r="AIH3271" s="0"/>
      <c r="AII3271" s="0"/>
      <c r="AIJ3271" s="0"/>
      <c r="AIK3271" s="0"/>
      <c r="AIL3271" s="0"/>
      <c r="AIM3271" s="0"/>
      <c r="AIN3271" s="0"/>
      <c r="AIO3271" s="0"/>
      <c r="AIP3271" s="0"/>
      <c r="AIQ3271" s="0"/>
      <c r="AIR3271" s="0"/>
      <c r="AIS3271" s="0"/>
      <c r="AIT3271" s="0"/>
      <c r="AIU3271" s="0"/>
      <c r="AIV3271" s="0"/>
      <c r="AIW3271" s="0"/>
      <c r="AIX3271" s="0"/>
      <c r="AIY3271" s="0"/>
      <c r="AIZ3271" s="0"/>
      <c r="AJA3271" s="0"/>
      <c r="AJB3271" s="0"/>
      <c r="AJC3271" s="0"/>
      <c r="AJD3271" s="0"/>
      <c r="AJE3271" s="0"/>
      <c r="AJF3271" s="0"/>
      <c r="AJG3271" s="0"/>
      <c r="AJH3271" s="0"/>
      <c r="AJI3271" s="0"/>
      <c r="AJJ3271" s="0"/>
      <c r="AJK3271" s="0"/>
      <c r="AJL3271" s="0"/>
      <c r="AJM3271" s="0"/>
      <c r="AJN3271" s="0"/>
      <c r="AJO3271" s="0"/>
      <c r="AJP3271" s="0"/>
      <c r="AJQ3271" s="0"/>
      <c r="AJR3271" s="0"/>
      <c r="AJS3271" s="0"/>
      <c r="AJT3271" s="0"/>
      <c r="AJU3271" s="0"/>
      <c r="AJV3271" s="0"/>
      <c r="AJW3271" s="0"/>
      <c r="AJX3271" s="0"/>
      <c r="AJY3271" s="0"/>
      <c r="AJZ3271" s="0"/>
      <c r="AKA3271" s="0"/>
      <c r="AKB3271" s="0"/>
      <c r="AKC3271" s="0"/>
      <c r="AKD3271" s="0"/>
      <c r="AKE3271" s="0"/>
      <c r="AKF3271" s="0"/>
      <c r="AKG3271" s="0"/>
      <c r="AKH3271" s="0"/>
      <c r="AKI3271" s="0"/>
      <c r="AKJ3271" s="0"/>
      <c r="AKK3271" s="0"/>
      <c r="AKL3271" s="0"/>
      <c r="AKM3271" s="0"/>
      <c r="AKN3271" s="0"/>
      <c r="AKO3271" s="0"/>
      <c r="AKP3271" s="0"/>
      <c r="AKQ3271" s="0"/>
      <c r="AKR3271" s="0"/>
      <c r="AKS3271" s="0"/>
      <c r="AKT3271" s="0"/>
      <c r="AKU3271" s="0"/>
      <c r="AKV3271" s="0"/>
      <c r="AKW3271" s="0"/>
      <c r="AKX3271" s="0"/>
      <c r="AKY3271" s="0"/>
      <c r="AKZ3271" s="0"/>
      <c r="ALA3271" s="0"/>
      <c r="ALB3271" s="0"/>
      <c r="ALC3271" s="0"/>
      <c r="ALD3271" s="0"/>
      <c r="ALE3271" s="0"/>
      <c r="ALF3271" s="0"/>
      <c r="ALG3271" s="0"/>
      <c r="ALH3271" s="0"/>
      <c r="ALI3271" s="0"/>
      <c r="ALJ3271" s="0"/>
      <c r="ALK3271" s="0"/>
      <c r="ALL3271" s="0"/>
      <c r="ALM3271" s="0"/>
      <c r="ALN3271" s="0"/>
      <c r="ALO3271" s="0"/>
      <c r="ALP3271" s="0"/>
      <c r="ALQ3271" s="0"/>
      <c r="ALR3271" s="0"/>
      <c r="ALS3271" s="0"/>
      <c r="ALT3271" s="0"/>
      <c r="ALU3271" s="0"/>
      <c r="ALV3271" s="0"/>
      <c r="ALW3271" s="0"/>
      <c r="ALX3271" s="0"/>
      <c r="ALY3271" s="0"/>
      <c r="ALZ3271" s="0"/>
      <c r="AMA3271" s="0"/>
      <c r="AMB3271" s="0"/>
      <c r="AMC3271" s="0"/>
      <c r="AMD3271" s="0"/>
      <c r="AME3271" s="0"/>
      <c r="AMF3271" s="0"/>
      <c r="AMG3271" s="0"/>
      <c r="AMH3271" s="0"/>
      <c r="AMI3271" s="0"/>
    </row>
    <row r="3272" customFormat="false" ht="12.75" hidden="false" customHeight="false" outlineLevel="0" collapsed="false">
      <c r="A3272" s="1" t="s">
        <v>3518</v>
      </c>
      <c r="C3272" s="70" t="s">
        <v>3519</v>
      </c>
      <c r="D3272" s="70" t="s">
        <v>13</v>
      </c>
      <c r="E3272" s="72" t="n">
        <v>1.8</v>
      </c>
      <c r="F3272" s="73" t="n">
        <v>2.8</v>
      </c>
      <c r="G3272" s="74" t="s">
        <v>3437</v>
      </c>
      <c r="L3272" s="95"/>
      <c r="N3272" s="95"/>
      <c r="O3272" s="95"/>
      <c r="BM3272" s="0"/>
      <c r="BN3272" s="0"/>
      <c r="BO3272" s="0"/>
      <c r="BP3272" s="0"/>
      <c r="BQ3272" s="0"/>
      <c r="BR3272" s="0"/>
      <c r="BS3272" s="0"/>
      <c r="BT3272" s="0"/>
      <c r="BU3272" s="0"/>
      <c r="BV3272" s="0"/>
      <c r="BW3272" s="0"/>
      <c r="BX3272" s="0"/>
      <c r="BY3272" s="0"/>
      <c r="BZ3272" s="0"/>
      <c r="CA3272" s="0"/>
      <c r="CB3272" s="0"/>
      <c r="CC3272" s="0"/>
      <c r="CD3272" s="0"/>
      <c r="CE3272" s="0"/>
      <c r="CF3272" s="0"/>
      <c r="CG3272" s="0"/>
      <c r="CH3272" s="0"/>
      <c r="CI3272" s="0"/>
      <c r="CJ3272" s="0"/>
      <c r="CK3272" s="0"/>
      <c r="CL3272" s="0"/>
      <c r="CM3272" s="0"/>
      <c r="CN3272" s="0"/>
      <c r="CO3272" s="0"/>
      <c r="CP3272" s="0"/>
      <c r="CQ3272" s="0"/>
      <c r="CR3272" s="0"/>
      <c r="CS3272" s="0"/>
      <c r="CT3272" s="0"/>
      <c r="CU3272" s="0"/>
      <c r="CV3272" s="0"/>
      <c r="CW3272" s="0"/>
      <c r="CX3272" s="0"/>
      <c r="CY3272" s="0"/>
      <c r="CZ3272" s="0"/>
      <c r="DA3272" s="0"/>
      <c r="DB3272" s="0"/>
      <c r="DC3272" s="0"/>
      <c r="DD3272" s="0"/>
      <c r="DE3272" s="0"/>
      <c r="DF3272" s="0"/>
      <c r="DG3272" s="0"/>
      <c r="DH3272" s="0"/>
      <c r="DI3272" s="0"/>
      <c r="DJ3272" s="0"/>
      <c r="DK3272" s="0"/>
      <c r="DL3272" s="0"/>
      <c r="DM3272" s="0"/>
      <c r="DN3272" s="0"/>
      <c r="DO3272" s="0"/>
      <c r="DP3272" s="0"/>
      <c r="DQ3272" s="0"/>
      <c r="DR3272" s="0"/>
      <c r="DS3272" s="0"/>
      <c r="DT3272" s="0"/>
      <c r="DU3272" s="0"/>
      <c r="DV3272" s="0"/>
      <c r="DW3272" s="0"/>
      <c r="DX3272" s="0"/>
      <c r="DY3272" s="0"/>
      <c r="DZ3272" s="0"/>
      <c r="EA3272" s="0"/>
      <c r="EB3272" s="0"/>
      <c r="EC3272" s="0"/>
      <c r="ED3272" s="0"/>
      <c r="EE3272" s="0"/>
      <c r="EF3272" s="0"/>
      <c r="EG3272" s="0"/>
      <c r="EH3272" s="0"/>
      <c r="EI3272" s="0"/>
      <c r="EJ3272" s="0"/>
      <c r="EK3272" s="0"/>
      <c r="EL3272" s="0"/>
      <c r="EM3272" s="0"/>
      <c r="EN3272" s="0"/>
      <c r="EO3272" s="0"/>
      <c r="EP3272" s="0"/>
      <c r="EQ3272" s="0"/>
      <c r="ER3272" s="0"/>
      <c r="ES3272" s="0"/>
      <c r="ET3272" s="0"/>
      <c r="EU3272" s="0"/>
      <c r="EV3272" s="0"/>
      <c r="EW3272" s="0"/>
      <c r="EX3272" s="0"/>
      <c r="EY3272" s="0"/>
      <c r="EZ3272" s="0"/>
      <c r="FA3272" s="0"/>
      <c r="FB3272" s="0"/>
      <c r="FC3272" s="0"/>
      <c r="FD3272" s="0"/>
      <c r="FE3272" s="0"/>
      <c r="FF3272" s="0"/>
      <c r="FG3272" s="0"/>
      <c r="FH3272" s="0"/>
      <c r="FI3272" s="0"/>
      <c r="FJ3272" s="0"/>
      <c r="FK3272" s="0"/>
      <c r="FL3272" s="0"/>
      <c r="FM3272" s="0"/>
      <c r="FN3272" s="0"/>
      <c r="FO3272" s="0"/>
      <c r="FP3272" s="0"/>
      <c r="FQ3272" s="0"/>
      <c r="FR3272" s="0"/>
      <c r="FS3272" s="0"/>
      <c r="FT3272" s="0"/>
      <c r="FU3272" s="0"/>
      <c r="FV3272" s="0"/>
      <c r="FW3272" s="0"/>
      <c r="FX3272" s="0"/>
      <c r="FY3272" s="0"/>
      <c r="FZ3272" s="0"/>
      <c r="GA3272" s="0"/>
      <c r="GB3272" s="0"/>
      <c r="GC3272" s="0"/>
      <c r="GD3272" s="0"/>
      <c r="GE3272" s="0"/>
      <c r="GF3272" s="0"/>
      <c r="GG3272" s="0"/>
      <c r="GH3272" s="0"/>
      <c r="GI3272" s="0"/>
      <c r="GJ3272" s="0"/>
      <c r="GK3272" s="0"/>
      <c r="GL3272" s="0"/>
      <c r="GM3272" s="0"/>
      <c r="GN3272" s="0"/>
      <c r="GO3272" s="0"/>
      <c r="GP3272" s="0"/>
      <c r="GQ3272" s="0"/>
      <c r="GR3272" s="0"/>
      <c r="GS3272" s="0"/>
      <c r="GT3272" s="0"/>
      <c r="GU3272" s="0"/>
      <c r="GV3272" s="0"/>
      <c r="GW3272" s="0"/>
      <c r="GX3272" s="0"/>
      <c r="GY3272" s="0"/>
      <c r="GZ3272" s="0"/>
      <c r="HA3272" s="0"/>
      <c r="HB3272" s="0"/>
      <c r="HC3272" s="0"/>
      <c r="HD3272" s="0"/>
      <c r="HE3272" s="0"/>
      <c r="HF3272" s="0"/>
      <c r="HG3272" s="0"/>
      <c r="HH3272" s="0"/>
      <c r="HI3272" s="0"/>
      <c r="HJ3272" s="0"/>
      <c r="HK3272" s="0"/>
      <c r="HL3272" s="0"/>
      <c r="HM3272" s="0"/>
      <c r="HN3272" s="0"/>
      <c r="HO3272" s="0"/>
      <c r="HP3272" s="0"/>
      <c r="HQ3272" s="0"/>
      <c r="HR3272" s="0"/>
      <c r="HS3272" s="0"/>
      <c r="HT3272" s="0"/>
      <c r="HU3272" s="0"/>
      <c r="HV3272" s="0"/>
      <c r="HW3272" s="0"/>
      <c r="HX3272" s="0"/>
      <c r="HY3272" s="0"/>
      <c r="HZ3272" s="0"/>
      <c r="IA3272" s="0"/>
      <c r="IB3272" s="0"/>
      <c r="IC3272" s="0"/>
      <c r="ID3272" s="0"/>
      <c r="IE3272" s="0"/>
      <c r="IF3272" s="0"/>
      <c r="IG3272" s="0"/>
      <c r="IH3272" s="0"/>
      <c r="II3272" s="0"/>
      <c r="IJ3272" s="0"/>
      <c r="IK3272" s="0"/>
      <c r="IL3272" s="0"/>
      <c r="IM3272" s="0"/>
      <c r="IN3272" s="0"/>
      <c r="IO3272" s="0"/>
      <c r="IP3272" s="0"/>
      <c r="IQ3272" s="0"/>
      <c r="IR3272" s="0"/>
      <c r="IS3272" s="0"/>
      <c r="IT3272" s="0"/>
      <c r="IU3272" s="0"/>
      <c r="IV3272" s="0"/>
      <c r="IW3272" s="0"/>
      <c r="IX3272" s="0"/>
      <c r="IY3272" s="0"/>
      <c r="IZ3272" s="0"/>
      <c r="JA3272" s="0"/>
      <c r="JB3272" s="0"/>
      <c r="JC3272" s="0"/>
      <c r="JD3272" s="0"/>
      <c r="JE3272" s="0"/>
      <c r="JF3272" s="0"/>
      <c r="JG3272" s="0"/>
      <c r="JH3272" s="0"/>
      <c r="JI3272" s="0"/>
      <c r="JJ3272" s="0"/>
      <c r="JK3272" s="0"/>
      <c r="JL3272" s="0"/>
      <c r="JM3272" s="0"/>
      <c r="JN3272" s="0"/>
      <c r="JO3272" s="0"/>
      <c r="JP3272" s="0"/>
      <c r="JQ3272" s="0"/>
      <c r="JR3272" s="0"/>
      <c r="JS3272" s="0"/>
      <c r="JT3272" s="0"/>
      <c r="JU3272" s="0"/>
      <c r="JV3272" s="0"/>
      <c r="JW3272" s="0"/>
      <c r="JX3272" s="0"/>
      <c r="JY3272" s="0"/>
      <c r="JZ3272" s="0"/>
      <c r="KA3272" s="0"/>
      <c r="KB3272" s="0"/>
      <c r="KC3272" s="0"/>
      <c r="KD3272" s="0"/>
      <c r="KE3272" s="0"/>
      <c r="KF3272" s="0"/>
      <c r="KG3272" s="0"/>
      <c r="KH3272" s="0"/>
      <c r="KI3272" s="0"/>
      <c r="KJ3272" s="0"/>
      <c r="KK3272" s="0"/>
      <c r="KL3272" s="0"/>
      <c r="KM3272" s="0"/>
      <c r="KN3272" s="0"/>
      <c r="KO3272" s="0"/>
      <c r="KP3272" s="0"/>
      <c r="KQ3272" s="0"/>
      <c r="KR3272" s="0"/>
      <c r="KS3272" s="0"/>
      <c r="KT3272" s="0"/>
      <c r="KU3272" s="0"/>
      <c r="KV3272" s="0"/>
      <c r="KW3272" s="0"/>
      <c r="KX3272" s="0"/>
      <c r="KY3272" s="0"/>
      <c r="KZ3272" s="0"/>
      <c r="LA3272" s="0"/>
      <c r="LB3272" s="0"/>
      <c r="LC3272" s="0"/>
      <c r="LD3272" s="0"/>
      <c r="LE3272" s="0"/>
      <c r="LF3272" s="0"/>
      <c r="LG3272" s="0"/>
      <c r="LH3272" s="0"/>
      <c r="LI3272" s="0"/>
      <c r="LJ3272" s="0"/>
      <c r="LK3272" s="0"/>
      <c r="LL3272" s="0"/>
      <c r="LM3272" s="0"/>
      <c r="LN3272" s="0"/>
      <c r="LO3272" s="0"/>
      <c r="LP3272" s="0"/>
      <c r="LQ3272" s="0"/>
      <c r="LR3272" s="0"/>
      <c r="LS3272" s="0"/>
      <c r="LT3272" s="0"/>
      <c r="LU3272" s="0"/>
      <c r="LV3272" s="0"/>
      <c r="LW3272" s="0"/>
      <c r="LX3272" s="0"/>
      <c r="LY3272" s="0"/>
      <c r="LZ3272" s="0"/>
      <c r="MA3272" s="0"/>
      <c r="MB3272" s="0"/>
      <c r="MC3272" s="0"/>
      <c r="MD3272" s="0"/>
      <c r="ME3272" s="0"/>
      <c r="MF3272" s="0"/>
      <c r="MG3272" s="0"/>
      <c r="MH3272" s="0"/>
      <c r="MI3272" s="0"/>
      <c r="MJ3272" s="0"/>
      <c r="MK3272" s="0"/>
      <c r="ML3272" s="0"/>
      <c r="MM3272" s="0"/>
      <c r="MN3272" s="0"/>
      <c r="MO3272" s="0"/>
      <c r="MP3272" s="0"/>
      <c r="MQ3272" s="0"/>
      <c r="MR3272" s="0"/>
      <c r="MS3272" s="0"/>
      <c r="MT3272" s="0"/>
      <c r="MU3272" s="0"/>
      <c r="MV3272" s="0"/>
      <c r="MW3272" s="0"/>
      <c r="MX3272" s="0"/>
      <c r="MY3272" s="0"/>
      <c r="MZ3272" s="0"/>
      <c r="NA3272" s="0"/>
      <c r="NB3272" s="0"/>
      <c r="NC3272" s="0"/>
      <c r="ND3272" s="0"/>
      <c r="NE3272" s="0"/>
      <c r="NF3272" s="0"/>
      <c r="NG3272" s="0"/>
      <c r="NH3272" s="0"/>
      <c r="NI3272" s="0"/>
      <c r="NJ3272" s="0"/>
      <c r="NK3272" s="0"/>
      <c r="NL3272" s="0"/>
      <c r="NM3272" s="0"/>
      <c r="NN3272" s="0"/>
      <c r="NO3272" s="0"/>
      <c r="NP3272" s="0"/>
      <c r="NQ3272" s="0"/>
      <c r="NR3272" s="0"/>
      <c r="NS3272" s="0"/>
      <c r="NT3272" s="0"/>
      <c r="NU3272" s="0"/>
      <c r="NV3272" s="0"/>
      <c r="NW3272" s="0"/>
      <c r="NX3272" s="0"/>
      <c r="NY3272" s="0"/>
      <c r="NZ3272" s="0"/>
      <c r="OA3272" s="0"/>
      <c r="OB3272" s="0"/>
      <c r="OC3272" s="0"/>
      <c r="OD3272" s="0"/>
      <c r="OE3272" s="0"/>
      <c r="OF3272" s="0"/>
      <c r="OG3272" s="0"/>
      <c r="OH3272" s="0"/>
      <c r="OI3272" s="0"/>
      <c r="OJ3272" s="0"/>
      <c r="OK3272" s="0"/>
      <c r="OL3272" s="0"/>
      <c r="OM3272" s="0"/>
      <c r="ON3272" s="0"/>
      <c r="OO3272" s="0"/>
      <c r="OP3272" s="0"/>
      <c r="OQ3272" s="0"/>
      <c r="OR3272" s="0"/>
      <c r="OS3272" s="0"/>
      <c r="OT3272" s="0"/>
      <c r="OU3272" s="0"/>
      <c r="OV3272" s="0"/>
      <c r="OW3272" s="0"/>
      <c r="OX3272" s="0"/>
      <c r="OY3272" s="0"/>
      <c r="OZ3272" s="0"/>
      <c r="PA3272" s="0"/>
      <c r="PB3272" s="0"/>
      <c r="PC3272" s="0"/>
      <c r="PD3272" s="0"/>
      <c r="PE3272" s="0"/>
      <c r="PF3272" s="0"/>
      <c r="PG3272" s="0"/>
      <c r="PH3272" s="0"/>
      <c r="PI3272" s="0"/>
      <c r="PJ3272" s="0"/>
      <c r="PK3272" s="0"/>
      <c r="PL3272" s="0"/>
      <c r="PM3272" s="0"/>
      <c r="PN3272" s="0"/>
      <c r="PO3272" s="0"/>
      <c r="PP3272" s="0"/>
      <c r="PQ3272" s="0"/>
      <c r="PR3272" s="0"/>
      <c r="PS3272" s="0"/>
      <c r="PT3272" s="0"/>
      <c r="PU3272" s="0"/>
      <c r="PV3272" s="0"/>
      <c r="PW3272" s="0"/>
      <c r="PX3272" s="0"/>
      <c r="PY3272" s="0"/>
      <c r="PZ3272" s="0"/>
      <c r="QA3272" s="0"/>
      <c r="QB3272" s="0"/>
      <c r="QC3272" s="0"/>
      <c r="QD3272" s="0"/>
      <c r="QE3272" s="0"/>
      <c r="QF3272" s="0"/>
      <c r="QG3272" s="0"/>
      <c r="QH3272" s="0"/>
      <c r="QI3272" s="0"/>
      <c r="QJ3272" s="0"/>
      <c r="QK3272" s="0"/>
      <c r="QL3272" s="0"/>
      <c r="QM3272" s="0"/>
      <c r="QN3272" s="0"/>
      <c r="QO3272" s="0"/>
      <c r="QP3272" s="0"/>
      <c r="QQ3272" s="0"/>
      <c r="QR3272" s="0"/>
      <c r="QS3272" s="0"/>
      <c r="QT3272" s="0"/>
      <c r="QU3272" s="0"/>
      <c r="QV3272" s="0"/>
      <c r="QW3272" s="0"/>
      <c r="QX3272" s="0"/>
      <c r="QY3272" s="0"/>
      <c r="QZ3272" s="0"/>
      <c r="RA3272" s="0"/>
      <c r="RB3272" s="0"/>
      <c r="RC3272" s="0"/>
      <c r="RD3272" s="0"/>
      <c r="RE3272" s="0"/>
      <c r="RF3272" s="0"/>
      <c r="RG3272" s="0"/>
      <c r="RH3272" s="0"/>
      <c r="RI3272" s="0"/>
      <c r="RJ3272" s="0"/>
      <c r="RK3272" s="0"/>
      <c r="RL3272" s="0"/>
      <c r="RM3272" s="0"/>
      <c r="RN3272" s="0"/>
      <c r="RO3272" s="0"/>
      <c r="RP3272" s="0"/>
      <c r="RQ3272" s="0"/>
      <c r="RR3272" s="0"/>
      <c r="RS3272" s="0"/>
      <c r="RT3272" s="0"/>
      <c r="RU3272" s="0"/>
      <c r="RV3272" s="0"/>
      <c r="RW3272" s="0"/>
      <c r="RX3272" s="0"/>
      <c r="RY3272" s="0"/>
      <c r="RZ3272" s="0"/>
      <c r="SA3272" s="0"/>
      <c r="SB3272" s="0"/>
      <c r="SC3272" s="0"/>
      <c r="SD3272" s="0"/>
      <c r="SE3272" s="0"/>
      <c r="SF3272" s="0"/>
      <c r="SG3272" s="0"/>
      <c r="SH3272" s="0"/>
      <c r="SI3272" s="0"/>
      <c r="SJ3272" s="0"/>
      <c r="SK3272" s="0"/>
      <c r="SL3272" s="0"/>
      <c r="SM3272" s="0"/>
      <c r="SN3272" s="0"/>
      <c r="SO3272" s="0"/>
      <c r="SP3272" s="0"/>
      <c r="SQ3272" s="0"/>
      <c r="SR3272" s="0"/>
      <c r="SS3272" s="0"/>
      <c r="ST3272" s="0"/>
      <c r="SU3272" s="0"/>
      <c r="SV3272" s="0"/>
      <c r="SW3272" s="0"/>
      <c r="SX3272" s="0"/>
      <c r="SY3272" s="0"/>
      <c r="SZ3272" s="0"/>
      <c r="TA3272" s="0"/>
      <c r="TB3272" s="0"/>
      <c r="TC3272" s="0"/>
      <c r="TD3272" s="0"/>
      <c r="TE3272" s="0"/>
      <c r="TF3272" s="0"/>
      <c r="TG3272" s="0"/>
      <c r="TH3272" s="0"/>
      <c r="TI3272" s="0"/>
      <c r="TJ3272" s="0"/>
      <c r="TK3272" s="0"/>
      <c r="TL3272" s="0"/>
      <c r="TM3272" s="0"/>
      <c r="TN3272" s="0"/>
      <c r="TO3272" s="0"/>
      <c r="TP3272" s="0"/>
      <c r="TQ3272" s="0"/>
      <c r="TR3272" s="0"/>
      <c r="TS3272" s="0"/>
      <c r="TT3272" s="0"/>
      <c r="TU3272" s="0"/>
      <c r="TV3272" s="0"/>
      <c r="TW3272" s="0"/>
      <c r="TX3272" s="0"/>
      <c r="TY3272" s="0"/>
      <c r="TZ3272" s="0"/>
      <c r="UA3272" s="0"/>
      <c r="UB3272" s="0"/>
      <c r="UC3272" s="0"/>
      <c r="UD3272" s="0"/>
      <c r="UE3272" s="0"/>
      <c r="UF3272" s="0"/>
      <c r="UG3272" s="0"/>
      <c r="UH3272" s="0"/>
      <c r="UI3272" s="0"/>
      <c r="UJ3272" s="0"/>
      <c r="UK3272" s="0"/>
      <c r="UL3272" s="0"/>
      <c r="UM3272" s="0"/>
      <c r="UN3272" s="0"/>
      <c r="UO3272" s="0"/>
      <c r="UP3272" s="0"/>
      <c r="UQ3272" s="0"/>
      <c r="UR3272" s="0"/>
      <c r="US3272" s="0"/>
      <c r="UT3272" s="0"/>
      <c r="UU3272" s="0"/>
      <c r="UV3272" s="0"/>
      <c r="UW3272" s="0"/>
      <c r="UX3272" s="0"/>
      <c r="UY3272" s="0"/>
      <c r="UZ3272" s="0"/>
      <c r="VA3272" s="0"/>
      <c r="VB3272" s="0"/>
      <c r="VC3272" s="0"/>
      <c r="VD3272" s="0"/>
      <c r="VE3272" s="0"/>
      <c r="VF3272" s="0"/>
      <c r="VG3272" s="0"/>
      <c r="VH3272" s="0"/>
      <c r="VI3272" s="0"/>
      <c r="VJ3272" s="0"/>
      <c r="VK3272" s="0"/>
      <c r="VL3272" s="0"/>
      <c r="VM3272" s="0"/>
      <c r="VN3272" s="0"/>
      <c r="VO3272" s="0"/>
      <c r="VP3272" s="0"/>
      <c r="VQ3272" s="0"/>
      <c r="VR3272" s="0"/>
      <c r="VS3272" s="0"/>
      <c r="VT3272" s="0"/>
      <c r="VU3272" s="0"/>
      <c r="VV3272" s="0"/>
      <c r="VW3272" s="0"/>
      <c r="VX3272" s="0"/>
      <c r="VY3272" s="0"/>
      <c r="VZ3272" s="0"/>
      <c r="WA3272" s="0"/>
      <c r="WB3272" s="0"/>
      <c r="WC3272" s="0"/>
      <c r="WD3272" s="0"/>
      <c r="WE3272" s="0"/>
      <c r="WF3272" s="0"/>
      <c r="WG3272" s="0"/>
      <c r="WH3272" s="0"/>
      <c r="WI3272" s="0"/>
      <c r="WJ3272" s="0"/>
      <c r="WK3272" s="0"/>
      <c r="WL3272" s="0"/>
      <c r="WM3272" s="0"/>
      <c r="WN3272" s="0"/>
      <c r="WO3272" s="0"/>
      <c r="WP3272" s="0"/>
      <c r="WQ3272" s="0"/>
      <c r="WR3272" s="0"/>
      <c r="WS3272" s="0"/>
      <c r="WT3272" s="0"/>
      <c r="WU3272" s="0"/>
      <c r="WV3272" s="0"/>
      <c r="WW3272" s="0"/>
      <c r="WX3272" s="0"/>
      <c r="WY3272" s="0"/>
      <c r="WZ3272" s="0"/>
      <c r="XA3272" s="0"/>
      <c r="XB3272" s="0"/>
      <c r="XC3272" s="0"/>
      <c r="XD3272" s="0"/>
      <c r="XE3272" s="0"/>
      <c r="XF3272" s="0"/>
      <c r="XG3272" s="0"/>
      <c r="XH3272" s="0"/>
      <c r="XI3272" s="0"/>
      <c r="XJ3272" s="0"/>
      <c r="XK3272" s="0"/>
      <c r="XL3272" s="0"/>
      <c r="XM3272" s="0"/>
      <c r="XN3272" s="0"/>
      <c r="XO3272" s="0"/>
      <c r="XP3272" s="0"/>
      <c r="XQ3272" s="0"/>
      <c r="XR3272" s="0"/>
      <c r="XS3272" s="0"/>
      <c r="XT3272" s="0"/>
      <c r="XU3272" s="0"/>
      <c r="XV3272" s="0"/>
      <c r="XW3272" s="0"/>
      <c r="XX3272" s="0"/>
      <c r="XY3272" s="0"/>
      <c r="XZ3272" s="0"/>
      <c r="YA3272" s="0"/>
      <c r="YB3272" s="0"/>
      <c r="YC3272" s="0"/>
      <c r="YD3272" s="0"/>
      <c r="YE3272" s="0"/>
      <c r="YF3272" s="0"/>
      <c r="YG3272" s="0"/>
      <c r="YH3272" s="0"/>
      <c r="YI3272" s="0"/>
      <c r="YJ3272" s="0"/>
      <c r="YK3272" s="0"/>
      <c r="YL3272" s="0"/>
      <c r="YM3272" s="0"/>
      <c r="YN3272" s="0"/>
      <c r="YO3272" s="0"/>
      <c r="YP3272" s="0"/>
      <c r="YQ3272" s="0"/>
      <c r="YR3272" s="0"/>
      <c r="YS3272" s="0"/>
      <c r="YT3272" s="0"/>
      <c r="YU3272" s="0"/>
      <c r="YV3272" s="0"/>
      <c r="YW3272" s="0"/>
      <c r="YX3272" s="0"/>
      <c r="YY3272" s="0"/>
      <c r="YZ3272" s="0"/>
      <c r="ZA3272" s="0"/>
      <c r="ZB3272" s="0"/>
      <c r="ZC3272" s="0"/>
      <c r="ZD3272" s="0"/>
      <c r="ZE3272" s="0"/>
      <c r="ZF3272" s="0"/>
      <c r="ZG3272" s="0"/>
      <c r="ZH3272" s="0"/>
      <c r="ZI3272" s="0"/>
      <c r="ZJ3272" s="0"/>
      <c r="ZK3272" s="0"/>
      <c r="ZL3272" s="0"/>
      <c r="ZM3272" s="0"/>
      <c r="ZN3272" s="0"/>
      <c r="ZO3272" s="0"/>
      <c r="ZP3272" s="0"/>
      <c r="ZQ3272" s="0"/>
      <c r="ZR3272" s="0"/>
      <c r="ZS3272" s="0"/>
      <c r="ZT3272" s="0"/>
      <c r="ZU3272" s="0"/>
      <c r="ZV3272" s="0"/>
      <c r="ZW3272" s="0"/>
      <c r="ZX3272" s="0"/>
      <c r="ZY3272" s="0"/>
      <c r="ZZ3272" s="0"/>
      <c r="AAA3272" s="0"/>
      <c r="AAB3272" s="0"/>
      <c r="AAC3272" s="0"/>
      <c r="AAD3272" s="0"/>
      <c r="AAE3272" s="0"/>
      <c r="AAF3272" s="0"/>
      <c r="AAG3272" s="0"/>
      <c r="AAH3272" s="0"/>
      <c r="AAI3272" s="0"/>
      <c r="AAJ3272" s="0"/>
      <c r="AAK3272" s="0"/>
      <c r="AAL3272" s="0"/>
      <c r="AAM3272" s="0"/>
      <c r="AAN3272" s="0"/>
      <c r="AAO3272" s="0"/>
      <c r="AAP3272" s="0"/>
      <c r="AAQ3272" s="0"/>
      <c r="AAR3272" s="0"/>
      <c r="AAS3272" s="0"/>
      <c r="AAT3272" s="0"/>
      <c r="AAU3272" s="0"/>
      <c r="AAV3272" s="0"/>
      <c r="AAW3272" s="0"/>
      <c r="AAX3272" s="0"/>
      <c r="AAY3272" s="0"/>
      <c r="AAZ3272" s="0"/>
      <c r="ABA3272" s="0"/>
      <c r="ABB3272" s="0"/>
      <c r="ABC3272" s="0"/>
      <c r="ABD3272" s="0"/>
      <c r="ABE3272" s="0"/>
      <c r="ABF3272" s="0"/>
      <c r="ABG3272" s="0"/>
      <c r="ABH3272" s="0"/>
      <c r="ABI3272" s="0"/>
      <c r="ABJ3272" s="0"/>
      <c r="ABK3272" s="0"/>
      <c r="ABL3272" s="0"/>
      <c r="ABM3272" s="0"/>
      <c r="ABN3272" s="0"/>
      <c r="ABO3272" s="0"/>
      <c r="ABP3272" s="0"/>
      <c r="ABQ3272" s="0"/>
      <c r="ABR3272" s="0"/>
      <c r="ABS3272" s="0"/>
      <c r="ABT3272" s="0"/>
      <c r="ABU3272" s="0"/>
      <c r="ABV3272" s="0"/>
      <c r="ABW3272" s="0"/>
      <c r="ABX3272" s="0"/>
      <c r="ABY3272" s="0"/>
      <c r="ABZ3272" s="0"/>
      <c r="ACA3272" s="0"/>
      <c r="ACB3272" s="0"/>
      <c r="ACC3272" s="0"/>
      <c r="ACD3272" s="0"/>
      <c r="ACE3272" s="0"/>
      <c r="ACF3272" s="0"/>
      <c r="ACG3272" s="0"/>
      <c r="ACH3272" s="0"/>
      <c r="ACI3272" s="0"/>
      <c r="ACJ3272" s="0"/>
      <c r="ACK3272" s="0"/>
      <c r="ACL3272" s="0"/>
      <c r="ACM3272" s="0"/>
      <c r="ACN3272" s="0"/>
      <c r="ACO3272" s="0"/>
      <c r="ACP3272" s="0"/>
      <c r="ACQ3272" s="0"/>
      <c r="ACR3272" s="0"/>
      <c r="ACS3272" s="0"/>
      <c r="ACT3272" s="0"/>
      <c r="ACU3272" s="0"/>
      <c r="ACV3272" s="0"/>
      <c r="ACW3272" s="0"/>
      <c r="ACX3272" s="0"/>
      <c r="ACY3272" s="0"/>
      <c r="ACZ3272" s="0"/>
      <c r="ADA3272" s="0"/>
      <c r="ADB3272" s="0"/>
      <c r="ADC3272" s="0"/>
      <c r="ADD3272" s="0"/>
      <c r="ADE3272" s="0"/>
      <c r="ADF3272" s="0"/>
      <c r="ADG3272" s="0"/>
      <c r="ADH3272" s="0"/>
      <c r="ADI3272" s="0"/>
      <c r="ADJ3272" s="0"/>
      <c r="ADK3272" s="0"/>
      <c r="ADL3272" s="0"/>
      <c r="ADM3272" s="0"/>
      <c r="ADN3272" s="0"/>
      <c r="ADO3272" s="0"/>
      <c r="ADP3272" s="0"/>
      <c r="ADQ3272" s="0"/>
      <c r="ADR3272" s="0"/>
      <c r="ADS3272" s="0"/>
      <c r="ADT3272" s="0"/>
      <c r="ADU3272" s="0"/>
      <c r="ADV3272" s="0"/>
      <c r="ADW3272" s="0"/>
      <c r="ADX3272" s="0"/>
      <c r="ADY3272" s="0"/>
      <c r="ADZ3272" s="0"/>
      <c r="AEA3272" s="0"/>
      <c r="AEB3272" s="0"/>
      <c r="AEC3272" s="0"/>
      <c r="AED3272" s="0"/>
      <c r="AEE3272" s="0"/>
      <c r="AEF3272" s="0"/>
      <c r="AEG3272" s="0"/>
      <c r="AEH3272" s="0"/>
      <c r="AEI3272" s="0"/>
      <c r="AEJ3272" s="0"/>
      <c r="AEK3272" s="0"/>
      <c r="AEL3272" s="0"/>
      <c r="AEM3272" s="0"/>
      <c r="AEN3272" s="0"/>
      <c r="AEO3272" s="0"/>
      <c r="AEP3272" s="0"/>
      <c r="AEQ3272" s="0"/>
      <c r="AER3272" s="0"/>
      <c r="AES3272" s="0"/>
      <c r="AET3272" s="0"/>
      <c r="AEU3272" s="0"/>
      <c r="AEV3272" s="0"/>
      <c r="AEW3272" s="0"/>
      <c r="AEX3272" s="0"/>
      <c r="AEY3272" s="0"/>
      <c r="AEZ3272" s="0"/>
      <c r="AFA3272" s="0"/>
      <c r="AFB3272" s="0"/>
      <c r="AFC3272" s="0"/>
      <c r="AFD3272" s="0"/>
      <c r="AFE3272" s="0"/>
      <c r="AFF3272" s="0"/>
      <c r="AFG3272" s="0"/>
      <c r="AFH3272" s="0"/>
      <c r="AFI3272" s="0"/>
      <c r="AFJ3272" s="0"/>
      <c r="AFK3272" s="0"/>
      <c r="AFL3272" s="0"/>
      <c r="AFM3272" s="0"/>
      <c r="AFN3272" s="0"/>
      <c r="AFO3272" s="0"/>
      <c r="AFP3272" s="0"/>
      <c r="AFQ3272" s="0"/>
      <c r="AFR3272" s="0"/>
      <c r="AFS3272" s="0"/>
      <c r="AFT3272" s="0"/>
      <c r="AFU3272" s="0"/>
      <c r="AFV3272" s="0"/>
      <c r="AFW3272" s="0"/>
      <c r="AFX3272" s="0"/>
      <c r="AFY3272" s="0"/>
      <c r="AFZ3272" s="0"/>
      <c r="AGA3272" s="0"/>
      <c r="AGB3272" s="0"/>
      <c r="AGC3272" s="0"/>
      <c r="AGD3272" s="0"/>
      <c r="AGE3272" s="0"/>
      <c r="AGF3272" s="0"/>
      <c r="AGG3272" s="0"/>
      <c r="AGH3272" s="0"/>
      <c r="AGI3272" s="0"/>
      <c r="AGJ3272" s="0"/>
      <c r="AGK3272" s="0"/>
      <c r="AGL3272" s="0"/>
      <c r="AGM3272" s="0"/>
      <c r="AGN3272" s="0"/>
      <c r="AGO3272" s="0"/>
      <c r="AGP3272" s="0"/>
      <c r="AGQ3272" s="0"/>
      <c r="AGR3272" s="0"/>
      <c r="AGS3272" s="0"/>
      <c r="AGT3272" s="0"/>
      <c r="AGU3272" s="0"/>
      <c r="AGV3272" s="0"/>
      <c r="AGW3272" s="0"/>
      <c r="AGX3272" s="0"/>
      <c r="AGY3272" s="0"/>
      <c r="AGZ3272" s="0"/>
      <c r="AHA3272" s="0"/>
      <c r="AHB3272" s="0"/>
      <c r="AHC3272" s="0"/>
      <c r="AHD3272" s="0"/>
      <c r="AHE3272" s="0"/>
      <c r="AHF3272" s="0"/>
      <c r="AHG3272" s="0"/>
      <c r="AHH3272" s="0"/>
      <c r="AHI3272" s="0"/>
      <c r="AHJ3272" s="0"/>
      <c r="AHK3272" s="0"/>
      <c r="AHL3272" s="0"/>
      <c r="AHM3272" s="0"/>
      <c r="AHN3272" s="0"/>
      <c r="AHO3272" s="0"/>
      <c r="AHP3272" s="0"/>
      <c r="AHQ3272" s="0"/>
      <c r="AHR3272" s="0"/>
      <c r="AHS3272" s="0"/>
      <c r="AHT3272" s="0"/>
      <c r="AHU3272" s="0"/>
      <c r="AHV3272" s="0"/>
      <c r="AHW3272" s="0"/>
      <c r="AHX3272" s="0"/>
      <c r="AHY3272" s="0"/>
      <c r="AHZ3272" s="0"/>
      <c r="AIA3272" s="0"/>
      <c r="AIB3272" s="0"/>
      <c r="AIC3272" s="0"/>
      <c r="AID3272" s="0"/>
      <c r="AIE3272" s="0"/>
      <c r="AIF3272" s="0"/>
      <c r="AIG3272" s="0"/>
      <c r="AIH3272" s="0"/>
      <c r="AII3272" s="0"/>
      <c r="AIJ3272" s="0"/>
      <c r="AIK3272" s="0"/>
      <c r="AIL3272" s="0"/>
      <c r="AIM3272" s="0"/>
      <c r="AIN3272" s="0"/>
      <c r="AIO3272" s="0"/>
      <c r="AIP3272" s="0"/>
      <c r="AIQ3272" s="0"/>
      <c r="AIR3272" s="0"/>
      <c r="AIS3272" s="0"/>
      <c r="AIT3272" s="0"/>
      <c r="AIU3272" s="0"/>
      <c r="AIV3272" s="0"/>
      <c r="AIW3272" s="0"/>
      <c r="AIX3272" s="0"/>
      <c r="AIY3272" s="0"/>
      <c r="AIZ3272" s="0"/>
      <c r="AJA3272" s="0"/>
      <c r="AJB3272" s="0"/>
      <c r="AJC3272" s="0"/>
      <c r="AJD3272" s="0"/>
      <c r="AJE3272" s="0"/>
      <c r="AJF3272" s="0"/>
      <c r="AJG3272" s="0"/>
      <c r="AJH3272" s="0"/>
      <c r="AJI3272" s="0"/>
      <c r="AJJ3272" s="0"/>
      <c r="AJK3272" s="0"/>
      <c r="AJL3272" s="0"/>
      <c r="AJM3272" s="0"/>
      <c r="AJN3272" s="0"/>
      <c r="AJO3272" s="0"/>
      <c r="AJP3272" s="0"/>
      <c r="AJQ3272" s="0"/>
      <c r="AJR3272" s="0"/>
      <c r="AJS3272" s="0"/>
      <c r="AJT3272" s="0"/>
      <c r="AJU3272" s="0"/>
      <c r="AJV3272" s="0"/>
      <c r="AJW3272" s="0"/>
      <c r="AJX3272" s="0"/>
      <c r="AJY3272" s="0"/>
      <c r="AJZ3272" s="0"/>
      <c r="AKA3272" s="0"/>
      <c r="AKB3272" s="0"/>
      <c r="AKC3272" s="0"/>
      <c r="AKD3272" s="0"/>
      <c r="AKE3272" s="0"/>
      <c r="AKF3272" s="0"/>
      <c r="AKG3272" s="0"/>
      <c r="AKH3272" s="0"/>
      <c r="AKI3272" s="0"/>
      <c r="AKJ3272" s="0"/>
      <c r="AKK3272" s="0"/>
      <c r="AKL3272" s="0"/>
      <c r="AKM3272" s="0"/>
      <c r="AKN3272" s="0"/>
      <c r="AKO3272" s="0"/>
      <c r="AKP3272" s="0"/>
      <c r="AKQ3272" s="0"/>
      <c r="AKR3272" s="0"/>
      <c r="AKS3272" s="0"/>
      <c r="AKT3272" s="0"/>
      <c r="AKU3272" s="0"/>
      <c r="AKV3272" s="0"/>
      <c r="AKW3272" s="0"/>
      <c r="AKX3272" s="0"/>
      <c r="AKY3272" s="0"/>
      <c r="AKZ3272" s="0"/>
      <c r="ALA3272" s="0"/>
      <c r="ALB3272" s="0"/>
      <c r="ALC3272" s="0"/>
      <c r="ALD3272" s="0"/>
      <c r="ALE3272" s="0"/>
      <c r="ALF3272" s="0"/>
      <c r="ALG3272" s="0"/>
      <c r="ALH3272" s="0"/>
      <c r="ALI3272" s="0"/>
      <c r="ALJ3272" s="0"/>
      <c r="ALK3272" s="0"/>
      <c r="ALL3272" s="0"/>
      <c r="ALM3272" s="0"/>
      <c r="ALN3272" s="0"/>
      <c r="ALO3272" s="0"/>
      <c r="ALP3272" s="0"/>
      <c r="ALQ3272" s="0"/>
      <c r="ALR3272" s="0"/>
      <c r="ALS3272" s="0"/>
      <c r="ALT3272" s="0"/>
      <c r="ALU3272" s="0"/>
      <c r="ALV3272" s="0"/>
      <c r="ALW3272" s="0"/>
      <c r="ALX3272" s="0"/>
      <c r="ALY3272" s="0"/>
      <c r="ALZ3272" s="0"/>
      <c r="AMA3272" s="0"/>
      <c r="AMB3272" s="0"/>
      <c r="AMC3272" s="0"/>
      <c r="AMD3272" s="0"/>
      <c r="AME3272" s="0"/>
      <c r="AMF3272" s="0"/>
      <c r="AMG3272" s="0"/>
      <c r="AMH3272" s="0"/>
      <c r="AMI3272" s="0"/>
    </row>
    <row r="3273" customFormat="false" ht="12.75" hidden="false" customHeight="false" outlineLevel="0" collapsed="false">
      <c r="A3273" s="1" t="s">
        <v>3518</v>
      </c>
      <c r="C3273" s="70" t="s">
        <v>3520</v>
      </c>
      <c r="D3273" s="70" t="s">
        <v>13</v>
      </c>
      <c r="E3273" s="72" t="n">
        <v>2.3</v>
      </c>
      <c r="F3273" s="73" t="n">
        <v>2.88</v>
      </c>
      <c r="G3273" s="74" t="s">
        <v>3437</v>
      </c>
      <c r="L3273" s="95"/>
      <c r="N3273" s="95"/>
      <c r="O3273" s="95"/>
      <c r="BM3273" s="0"/>
      <c r="BN3273" s="0"/>
      <c r="BO3273" s="0"/>
      <c r="BP3273" s="0"/>
      <c r="BQ3273" s="0"/>
      <c r="BR3273" s="0"/>
      <c r="BS3273" s="0"/>
      <c r="BT3273" s="0"/>
      <c r="BU3273" s="0"/>
      <c r="BV3273" s="0"/>
      <c r="BW3273" s="0"/>
      <c r="BX3273" s="0"/>
      <c r="BY3273" s="0"/>
      <c r="BZ3273" s="0"/>
      <c r="CA3273" s="0"/>
      <c r="CB3273" s="0"/>
      <c r="CC3273" s="0"/>
      <c r="CD3273" s="0"/>
      <c r="CE3273" s="0"/>
      <c r="CF3273" s="0"/>
      <c r="CG3273" s="0"/>
      <c r="CH3273" s="0"/>
      <c r="CI3273" s="0"/>
      <c r="CJ3273" s="0"/>
      <c r="CK3273" s="0"/>
      <c r="CL3273" s="0"/>
      <c r="CM3273" s="0"/>
      <c r="CN3273" s="0"/>
      <c r="CO3273" s="0"/>
      <c r="CP3273" s="0"/>
      <c r="CQ3273" s="0"/>
      <c r="CR3273" s="0"/>
      <c r="CS3273" s="0"/>
      <c r="CT3273" s="0"/>
      <c r="CU3273" s="0"/>
      <c r="CV3273" s="0"/>
      <c r="CW3273" s="0"/>
      <c r="CX3273" s="0"/>
      <c r="CY3273" s="0"/>
      <c r="CZ3273" s="0"/>
      <c r="DA3273" s="0"/>
      <c r="DB3273" s="0"/>
      <c r="DC3273" s="0"/>
      <c r="DD3273" s="0"/>
      <c r="DE3273" s="0"/>
      <c r="DF3273" s="0"/>
      <c r="DG3273" s="0"/>
      <c r="DH3273" s="0"/>
      <c r="DI3273" s="0"/>
      <c r="DJ3273" s="0"/>
      <c r="DK3273" s="0"/>
      <c r="DL3273" s="0"/>
      <c r="DM3273" s="0"/>
      <c r="DN3273" s="0"/>
      <c r="DO3273" s="0"/>
      <c r="DP3273" s="0"/>
      <c r="DQ3273" s="0"/>
      <c r="DR3273" s="0"/>
      <c r="DS3273" s="0"/>
      <c r="DT3273" s="0"/>
      <c r="DU3273" s="0"/>
      <c r="DV3273" s="0"/>
      <c r="DW3273" s="0"/>
      <c r="DX3273" s="0"/>
      <c r="DY3273" s="0"/>
      <c r="DZ3273" s="0"/>
      <c r="EA3273" s="0"/>
      <c r="EB3273" s="0"/>
      <c r="EC3273" s="0"/>
      <c r="ED3273" s="0"/>
      <c r="EE3273" s="0"/>
      <c r="EF3273" s="0"/>
      <c r="EG3273" s="0"/>
      <c r="EH3273" s="0"/>
      <c r="EI3273" s="0"/>
      <c r="EJ3273" s="0"/>
      <c r="EK3273" s="0"/>
      <c r="EL3273" s="0"/>
      <c r="EM3273" s="0"/>
      <c r="EN3273" s="0"/>
      <c r="EO3273" s="0"/>
      <c r="EP3273" s="0"/>
      <c r="EQ3273" s="0"/>
      <c r="ER3273" s="0"/>
      <c r="ES3273" s="0"/>
      <c r="ET3273" s="0"/>
      <c r="EU3273" s="0"/>
      <c r="EV3273" s="0"/>
      <c r="EW3273" s="0"/>
      <c r="EX3273" s="0"/>
      <c r="EY3273" s="0"/>
      <c r="EZ3273" s="0"/>
      <c r="FA3273" s="0"/>
      <c r="FB3273" s="0"/>
      <c r="FC3273" s="0"/>
      <c r="FD3273" s="0"/>
      <c r="FE3273" s="0"/>
      <c r="FF3273" s="0"/>
      <c r="FG3273" s="0"/>
      <c r="FH3273" s="0"/>
      <c r="FI3273" s="0"/>
      <c r="FJ3273" s="0"/>
      <c r="FK3273" s="0"/>
      <c r="FL3273" s="0"/>
      <c r="FM3273" s="0"/>
      <c r="FN3273" s="0"/>
      <c r="FO3273" s="0"/>
      <c r="FP3273" s="0"/>
      <c r="FQ3273" s="0"/>
      <c r="FR3273" s="0"/>
      <c r="FS3273" s="0"/>
      <c r="FT3273" s="0"/>
      <c r="FU3273" s="0"/>
      <c r="FV3273" s="0"/>
      <c r="FW3273" s="0"/>
      <c r="FX3273" s="0"/>
      <c r="FY3273" s="0"/>
      <c r="FZ3273" s="0"/>
      <c r="GA3273" s="0"/>
      <c r="GB3273" s="0"/>
      <c r="GC3273" s="0"/>
      <c r="GD3273" s="0"/>
      <c r="GE3273" s="0"/>
      <c r="GF3273" s="0"/>
      <c r="GG3273" s="0"/>
      <c r="GH3273" s="0"/>
      <c r="GI3273" s="0"/>
      <c r="GJ3273" s="0"/>
      <c r="GK3273" s="0"/>
      <c r="GL3273" s="0"/>
      <c r="GM3273" s="0"/>
      <c r="GN3273" s="0"/>
      <c r="GO3273" s="0"/>
      <c r="GP3273" s="0"/>
      <c r="GQ3273" s="0"/>
      <c r="GR3273" s="0"/>
      <c r="GS3273" s="0"/>
      <c r="GT3273" s="0"/>
      <c r="GU3273" s="0"/>
      <c r="GV3273" s="0"/>
      <c r="GW3273" s="0"/>
      <c r="GX3273" s="0"/>
      <c r="GY3273" s="0"/>
      <c r="GZ3273" s="0"/>
      <c r="HA3273" s="0"/>
      <c r="HB3273" s="0"/>
      <c r="HC3273" s="0"/>
      <c r="HD3273" s="0"/>
      <c r="HE3273" s="0"/>
      <c r="HF3273" s="0"/>
      <c r="HG3273" s="0"/>
      <c r="HH3273" s="0"/>
      <c r="HI3273" s="0"/>
      <c r="HJ3273" s="0"/>
      <c r="HK3273" s="0"/>
      <c r="HL3273" s="0"/>
      <c r="HM3273" s="0"/>
      <c r="HN3273" s="0"/>
      <c r="HO3273" s="0"/>
      <c r="HP3273" s="0"/>
      <c r="HQ3273" s="0"/>
      <c r="HR3273" s="0"/>
      <c r="HS3273" s="0"/>
      <c r="HT3273" s="0"/>
      <c r="HU3273" s="0"/>
      <c r="HV3273" s="0"/>
      <c r="HW3273" s="0"/>
      <c r="HX3273" s="0"/>
      <c r="HY3273" s="0"/>
      <c r="HZ3273" s="0"/>
      <c r="IA3273" s="0"/>
      <c r="IB3273" s="0"/>
      <c r="IC3273" s="0"/>
      <c r="ID3273" s="0"/>
      <c r="IE3273" s="0"/>
      <c r="IF3273" s="0"/>
      <c r="IG3273" s="0"/>
      <c r="IH3273" s="0"/>
      <c r="II3273" s="0"/>
      <c r="IJ3273" s="0"/>
      <c r="IK3273" s="0"/>
      <c r="IL3273" s="0"/>
      <c r="IM3273" s="0"/>
      <c r="IN3273" s="0"/>
      <c r="IO3273" s="0"/>
      <c r="IP3273" s="0"/>
      <c r="IQ3273" s="0"/>
      <c r="IR3273" s="0"/>
      <c r="IS3273" s="0"/>
      <c r="IT3273" s="0"/>
      <c r="IU3273" s="0"/>
      <c r="IV3273" s="0"/>
      <c r="IW3273" s="0"/>
      <c r="IX3273" s="0"/>
      <c r="IY3273" s="0"/>
      <c r="IZ3273" s="0"/>
      <c r="JA3273" s="0"/>
      <c r="JB3273" s="0"/>
      <c r="JC3273" s="0"/>
      <c r="JD3273" s="0"/>
      <c r="JE3273" s="0"/>
      <c r="JF3273" s="0"/>
      <c r="JG3273" s="0"/>
      <c r="JH3273" s="0"/>
      <c r="JI3273" s="0"/>
      <c r="JJ3273" s="0"/>
      <c r="JK3273" s="0"/>
      <c r="JL3273" s="0"/>
      <c r="JM3273" s="0"/>
      <c r="JN3273" s="0"/>
      <c r="JO3273" s="0"/>
      <c r="JP3273" s="0"/>
      <c r="JQ3273" s="0"/>
      <c r="JR3273" s="0"/>
      <c r="JS3273" s="0"/>
      <c r="JT3273" s="0"/>
      <c r="JU3273" s="0"/>
      <c r="JV3273" s="0"/>
      <c r="JW3273" s="0"/>
      <c r="JX3273" s="0"/>
      <c r="JY3273" s="0"/>
      <c r="JZ3273" s="0"/>
      <c r="KA3273" s="0"/>
      <c r="KB3273" s="0"/>
      <c r="KC3273" s="0"/>
      <c r="KD3273" s="0"/>
      <c r="KE3273" s="0"/>
      <c r="KF3273" s="0"/>
      <c r="KG3273" s="0"/>
      <c r="KH3273" s="0"/>
      <c r="KI3273" s="0"/>
      <c r="KJ3273" s="0"/>
      <c r="KK3273" s="0"/>
      <c r="KL3273" s="0"/>
      <c r="KM3273" s="0"/>
      <c r="KN3273" s="0"/>
      <c r="KO3273" s="0"/>
      <c r="KP3273" s="0"/>
      <c r="KQ3273" s="0"/>
      <c r="KR3273" s="0"/>
      <c r="KS3273" s="0"/>
      <c r="KT3273" s="0"/>
      <c r="KU3273" s="0"/>
      <c r="KV3273" s="0"/>
      <c r="KW3273" s="0"/>
      <c r="KX3273" s="0"/>
      <c r="KY3273" s="0"/>
      <c r="KZ3273" s="0"/>
      <c r="LA3273" s="0"/>
      <c r="LB3273" s="0"/>
      <c r="LC3273" s="0"/>
      <c r="LD3273" s="0"/>
      <c r="LE3273" s="0"/>
      <c r="LF3273" s="0"/>
      <c r="LG3273" s="0"/>
      <c r="LH3273" s="0"/>
      <c r="LI3273" s="0"/>
      <c r="LJ3273" s="0"/>
      <c r="LK3273" s="0"/>
      <c r="LL3273" s="0"/>
      <c r="LM3273" s="0"/>
      <c r="LN3273" s="0"/>
      <c r="LO3273" s="0"/>
      <c r="LP3273" s="0"/>
      <c r="LQ3273" s="0"/>
      <c r="LR3273" s="0"/>
      <c r="LS3273" s="0"/>
      <c r="LT3273" s="0"/>
      <c r="LU3273" s="0"/>
      <c r="LV3273" s="0"/>
      <c r="LW3273" s="0"/>
      <c r="LX3273" s="0"/>
      <c r="LY3273" s="0"/>
      <c r="LZ3273" s="0"/>
      <c r="MA3273" s="0"/>
      <c r="MB3273" s="0"/>
      <c r="MC3273" s="0"/>
      <c r="MD3273" s="0"/>
      <c r="ME3273" s="0"/>
      <c r="MF3273" s="0"/>
      <c r="MG3273" s="0"/>
      <c r="MH3273" s="0"/>
      <c r="MI3273" s="0"/>
      <c r="MJ3273" s="0"/>
      <c r="MK3273" s="0"/>
      <c r="ML3273" s="0"/>
      <c r="MM3273" s="0"/>
      <c r="MN3273" s="0"/>
      <c r="MO3273" s="0"/>
      <c r="MP3273" s="0"/>
      <c r="MQ3273" s="0"/>
      <c r="MR3273" s="0"/>
      <c r="MS3273" s="0"/>
      <c r="MT3273" s="0"/>
      <c r="MU3273" s="0"/>
      <c r="MV3273" s="0"/>
      <c r="MW3273" s="0"/>
      <c r="MX3273" s="0"/>
      <c r="MY3273" s="0"/>
      <c r="MZ3273" s="0"/>
      <c r="NA3273" s="0"/>
      <c r="NB3273" s="0"/>
      <c r="NC3273" s="0"/>
      <c r="ND3273" s="0"/>
      <c r="NE3273" s="0"/>
      <c r="NF3273" s="0"/>
      <c r="NG3273" s="0"/>
      <c r="NH3273" s="0"/>
      <c r="NI3273" s="0"/>
      <c r="NJ3273" s="0"/>
      <c r="NK3273" s="0"/>
      <c r="NL3273" s="0"/>
      <c r="NM3273" s="0"/>
      <c r="NN3273" s="0"/>
      <c r="NO3273" s="0"/>
      <c r="NP3273" s="0"/>
      <c r="NQ3273" s="0"/>
      <c r="NR3273" s="0"/>
      <c r="NS3273" s="0"/>
      <c r="NT3273" s="0"/>
      <c r="NU3273" s="0"/>
      <c r="NV3273" s="0"/>
      <c r="NW3273" s="0"/>
      <c r="NX3273" s="0"/>
      <c r="NY3273" s="0"/>
      <c r="NZ3273" s="0"/>
      <c r="OA3273" s="0"/>
      <c r="OB3273" s="0"/>
      <c r="OC3273" s="0"/>
      <c r="OD3273" s="0"/>
      <c r="OE3273" s="0"/>
      <c r="OF3273" s="0"/>
      <c r="OG3273" s="0"/>
      <c r="OH3273" s="0"/>
      <c r="OI3273" s="0"/>
      <c r="OJ3273" s="0"/>
      <c r="OK3273" s="0"/>
      <c r="OL3273" s="0"/>
      <c r="OM3273" s="0"/>
      <c r="ON3273" s="0"/>
      <c r="OO3273" s="0"/>
      <c r="OP3273" s="0"/>
      <c r="OQ3273" s="0"/>
      <c r="OR3273" s="0"/>
      <c r="OS3273" s="0"/>
      <c r="OT3273" s="0"/>
      <c r="OU3273" s="0"/>
      <c r="OV3273" s="0"/>
      <c r="OW3273" s="0"/>
      <c r="OX3273" s="0"/>
      <c r="OY3273" s="0"/>
      <c r="OZ3273" s="0"/>
      <c r="PA3273" s="0"/>
      <c r="PB3273" s="0"/>
      <c r="PC3273" s="0"/>
      <c r="PD3273" s="0"/>
      <c r="PE3273" s="0"/>
      <c r="PF3273" s="0"/>
      <c r="PG3273" s="0"/>
      <c r="PH3273" s="0"/>
      <c r="PI3273" s="0"/>
      <c r="PJ3273" s="0"/>
      <c r="PK3273" s="0"/>
      <c r="PL3273" s="0"/>
      <c r="PM3273" s="0"/>
      <c r="PN3273" s="0"/>
      <c r="PO3273" s="0"/>
      <c r="PP3273" s="0"/>
      <c r="PQ3273" s="0"/>
      <c r="PR3273" s="0"/>
      <c r="PS3273" s="0"/>
      <c r="PT3273" s="0"/>
      <c r="PU3273" s="0"/>
      <c r="PV3273" s="0"/>
      <c r="PW3273" s="0"/>
      <c r="PX3273" s="0"/>
      <c r="PY3273" s="0"/>
      <c r="PZ3273" s="0"/>
      <c r="QA3273" s="0"/>
      <c r="QB3273" s="0"/>
      <c r="QC3273" s="0"/>
      <c r="QD3273" s="0"/>
      <c r="QE3273" s="0"/>
      <c r="QF3273" s="0"/>
      <c r="QG3273" s="0"/>
      <c r="QH3273" s="0"/>
      <c r="QI3273" s="0"/>
      <c r="QJ3273" s="0"/>
      <c r="QK3273" s="0"/>
      <c r="QL3273" s="0"/>
      <c r="QM3273" s="0"/>
      <c r="QN3273" s="0"/>
      <c r="QO3273" s="0"/>
      <c r="QP3273" s="0"/>
      <c r="QQ3273" s="0"/>
      <c r="QR3273" s="0"/>
      <c r="QS3273" s="0"/>
      <c r="QT3273" s="0"/>
      <c r="QU3273" s="0"/>
      <c r="QV3273" s="0"/>
      <c r="QW3273" s="0"/>
      <c r="QX3273" s="0"/>
      <c r="QY3273" s="0"/>
      <c r="QZ3273" s="0"/>
      <c r="RA3273" s="0"/>
      <c r="RB3273" s="0"/>
      <c r="RC3273" s="0"/>
      <c r="RD3273" s="0"/>
      <c r="RE3273" s="0"/>
      <c r="RF3273" s="0"/>
      <c r="RG3273" s="0"/>
      <c r="RH3273" s="0"/>
      <c r="RI3273" s="0"/>
      <c r="RJ3273" s="0"/>
      <c r="RK3273" s="0"/>
      <c r="RL3273" s="0"/>
      <c r="RM3273" s="0"/>
      <c r="RN3273" s="0"/>
      <c r="RO3273" s="0"/>
      <c r="RP3273" s="0"/>
      <c r="RQ3273" s="0"/>
      <c r="RR3273" s="0"/>
      <c r="RS3273" s="0"/>
      <c r="RT3273" s="0"/>
      <c r="RU3273" s="0"/>
      <c r="RV3273" s="0"/>
      <c r="RW3273" s="0"/>
      <c r="RX3273" s="0"/>
      <c r="RY3273" s="0"/>
      <c r="RZ3273" s="0"/>
      <c r="SA3273" s="0"/>
      <c r="SB3273" s="0"/>
      <c r="SC3273" s="0"/>
      <c r="SD3273" s="0"/>
      <c r="SE3273" s="0"/>
      <c r="SF3273" s="0"/>
      <c r="SG3273" s="0"/>
      <c r="SH3273" s="0"/>
      <c r="SI3273" s="0"/>
      <c r="SJ3273" s="0"/>
      <c r="SK3273" s="0"/>
      <c r="SL3273" s="0"/>
      <c r="SM3273" s="0"/>
      <c r="SN3273" s="0"/>
      <c r="SO3273" s="0"/>
      <c r="SP3273" s="0"/>
      <c r="SQ3273" s="0"/>
      <c r="SR3273" s="0"/>
      <c r="SS3273" s="0"/>
      <c r="ST3273" s="0"/>
      <c r="SU3273" s="0"/>
      <c r="SV3273" s="0"/>
      <c r="SW3273" s="0"/>
      <c r="SX3273" s="0"/>
      <c r="SY3273" s="0"/>
      <c r="SZ3273" s="0"/>
      <c r="TA3273" s="0"/>
      <c r="TB3273" s="0"/>
      <c r="TC3273" s="0"/>
      <c r="TD3273" s="0"/>
      <c r="TE3273" s="0"/>
      <c r="TF3273" s="0"/>
      <c r="TG3273" s="0"/>
      <c r="TH3273" s="0"/>
      <c r="TI3273" s="0"/>
      <c r="TJ3273" s="0"/>
      <c r="TK3273" s="0"/>
      <c r="TL3273" s="0"/>
      <c r="TM3273" s="0"/>
      <c r="TN3273" s="0"/>
      <c r="TO3273" s="0"/>
      <c r="TP3273" s="0"/>
      <c r="TQ3273" s="0"/>
      <c r="TR3273" s="0"/>
      <c r="TS3273" s="0"/>
      <c r="TT3273" s="0"/>
      <c r="TU3273" s="0"/>
      <c r="TV3273" s="0"/>
      <c r="TW3273" s="0"/>
      <c r="TX3273" s="0"/>
      <c r="TY3273" s="0"/>
      <c r="TZ3273" s="0"/>
      <c r="UA3273" s="0"/>
      <c r="UB3273" s="0"/>
      <c r="UC3273" s="0"/>
      <c r="UD3273" s="0"/>
      <c r="UE3273" s="0"/>
      <c r="UF3273" s="0"/>
      <c r="UG3273" s="0"/>
      <c r="UH3273" s="0"/>
      <c r="UI3273" s="0"/>
      <c r="UJ3273" s="0"/>
      <c r="UK3273" s="0"/>
      <c r="UL3273" s="0"/>
      <c r="UM3273" s="0"/>
      <c r="UN3273" s="0"/>
      <c r="UO3273" s="0"/>
      <c r="UP3273" s="0"/>
      <c r="UQ3273" s="0"/>
      <c r="UR3273" s="0"/>
      <c r="US3273" s="0"/>
      <c r="UT3273" s="0"/>
      <c r="UU3273" s="0"/>
      <c r="UV3273" s="0"/>
      <c r="UW3273" s="0"/>
      <c r="UX3273" s="0"/>
      <c r="UY3273" s="0"/>
      <c r="UZ3273" s="0"/>
      <c r="VA3273" s="0"/>
      <c r="VB3273" s="0"/>
      <c r="VC3273" s="0"/>
      <c r="VD3273" s="0"/>
      <c r="VE3273" s="0"/>
      <c r="VF3273" s="0"/>
      <c r="VG3273" s="0"/>
      <c r="VH3273" s="0"/>
      <c r="VI3273" s="0"/>
      <c r="VJ3273" s="0"/>
      <c r="VK3273" s="0"/>
      <c r="VL3273" s="0"/>
      <c r="VM3273" s="0"/>
      <c r="VN3273" s="0"/>
      <c r="VO3273" s="0"/>
      <c r="VP3273" s="0"/>
      <c r="VQ3273" s="0"/>
      <c r="VR3273" s="0"/>
      <c r="VS3273" s="0"/>
      <c r="VT3273" s="0"/>
      <c r="VU3273" s="0"/>
      <c r="VV3273" s="0"/>
      <c r="VW3273" s="0"/>
      <c r="VX3273" s="0"/>
      <c r="VY3273" s="0"/>
      <c r="VZ3273" s="0"/>
      <c r="WA3273" s="0"/>
      <c r="WB3273" s="0"/>
      <c r="WC3273" s="0"/>
      <c r="WD3273" s="0"/>
      <c r="WE3273" s="0"/>
      <c r="WF3273" s="0"/>
      <c r="WG3273" s="0"/>
      <c r="WH3273" s="0"/>
      <c r="WI3273" s="0"/>
      <c r="WJ3273" s="0"/>
      <c r="WK3273" s="0"/>
      <c r="WL3273" s="0"/>
      <c r="WM3273" s="0"/>
      <c r="WN3273" s="0"/>
      <c r="WO3273" s="0"/>
      <c r="WP3273" s="0"/>
      <c r="WQ3273" s="0"/>
      <c r="WR3273" s="0"/>
      <c r="WS3273" s="0"/>
      <c r="WT3273" s="0"/>
      <c r="WU3273" s="0"/>
      <c r="WV3273" s="0"/>
      <c r="WW3273" s="0"/>
      <c r="WX3273" s="0"/>
      <c r="WY3273" s="0"/>
      <c r="WZ3273" s="0"/>
      <c r="XA3273" s="0"/>
      <c r="XB3273" s="0"/>
      <c r="XC3273" s="0"/>
      <c r="XD3273" s="0"/>
      <c r="XE3273" s="0"/>
      <c r="XF3273" s="0"/>
      <c r="XG3273" s="0"/>
      <c r="XH3273" s="0"/>
      <c r="XI3273" s="0"/>
      <c r="XJ3273" s="0"/>
      <c r="XK3273" s="0"/>
      <c r="XL3273" s="0"/>
      <c r="XM3273" s="0"/>
      <c r="XN3273" s="0"/>
      <c r="XO3273" s="0"/>
      <c r="XP3273" s="0"/>
      <c r="XQ3273" s="0"/>
      <c r="XR3273" s="0"/>
      <c r="XS3273" s="0"/>
      <c r="XT3273" s="0"/>
      <c r="XU3273" s="0"/>
      <c r="XV3273" s="0"/>
      <c r="XW3273" s="0"/>
      <c r="XX3273" s="0"/>
      <c r="XY3273" s="0"/>
      <c r="XZ3273" s="0"/>
      <c r="YA3273" s="0"/>
      <c r="YB3273" s="0"/>
      <c r="YC3273" s="0"/>
      <c r="YD3273" s="0"/>
      <c r="YE3273" s="0"/>
      <c r="YF3273" s="0"/>
      <c r="YG3273" s="0"/>
      <c r="YH3273" s="0"/>
      <c r="YI3273" s="0"/>
      <c r="YJ3273" s="0"/>
      <c r="YK3273" s="0"/>
      <c r="YL3273" s="0"/>
      <c r="YM3273" s="0"/>
      <c r="YN3273" s="0"/>
      <c r="YO3273" s="0"/>
      <c r="YP3273" s="0"/>
      <c r="YQ3273" s="0"/>
      <c r="YR3273" s="0"/>
      <c r="YS3273" s="0"/>
      <c r="YT3273" s="0"/>
      <c r="YU3273" s="0"/>
      <c r="YV3273" s="0"/>
      <c r="YW3273" s="0"/>
      <c r="YX3273" s="0"/>
      <c r="YY3273" s="0"/>
      <c r="YZ3273" s="0"/>
      <c r="ZA3273" s="0"/>
      <c r="ZB3273" s="0"/>
      <c r="ZC3273" s="0"/>
      <c r="ZD3273" s="0"/>
      <c r="ZE3273" s="0"/>
      <c r="ZF3273" s="0"/>
      <c r="ZG3273" s="0"/>
      <c r="ZH3273" s="0"/>
      <c r="ZI3273" s="0"/>
      <c r="ZJ3273" s="0"/>
      <c r="ZK3273" s="0"/>
      <c r="ZL3273" s="0"/>
      <c r="ZM3273" s="0"/>
      <c r="ZN3273" s="0"/>
      <c r="ZO3273" s="0"/>
      <c r="ZP3273" s="0"/>
      <c r="ZQ3273" s="0"/>
      <c r="ZR3273" s="0"/>
      <c r="ZS3273" s="0"/>
      <c r="ZT3273" s="0"/>
      <c r="ZU3273" s="0"/>
      <c r="ZV3273" s="0"/>
      <c r="ZW3273" s="0"/>
      <c r="ZX3273" s="0"/>
      <c r="ZY3273" s="0"/>
      <c r="ZZ3273" s="0"/>
      <c r="AAA3273" s="0"/>
      <c r="AAB3273" s="0"/>
      <c r="AAC3273" s="0"/>
      <c r="AAD3273" s="0"/>
      <c r="AAE3273" s="0"/>
      <c r="AAF3273" s="0"/>
      <c r="AAG3273" s="0"/>
      <c r="AAH3273" s="0"/>
      <c r="AAI3273" s="0"/>
      <c r="AAJ3273" s="0"/>
      <c r="AAK3273" s="0"/>
      <c r="AAL3273" s="0"/>
      <c r="AAM3273" s="0"/>
      <c r="AAN3273" s="0"/>
      <c r="AAO3273" s="0"/>
      <c r="AAP3273" s="0"/>
      <c r="AAQ3273" s="0"/>
      <c r="AAR3273" s="0"/>
      <c r="AAS3273" s="0"/>
      <c r="AAT3273" s="0"/>
      <c r="AAU3273" s="0"/>
      <c r="AAV3273" s="0"/>
      <c r="AAW3273" s="0"/>
      <c r="AAX3273" s="0"/>
      <c r="AAY3273" s="0"/>
      <c r="AAZ3273" s="0"/>
      <c r="ABA3273" s="0"/>
      <c r="ABB3273" s="0"/>
      <c r="ABC3273" s="0"/>
      <c r="ABD3273" s="0"/>
      <c r="ABE3273" s="0"/>
      <c r="ABF3273" s="0"/>
      <c r="ABG3273" s="0"/>
      <c r="ABH3273" s="0"/>
      <c r="ABI3273" s="0"/>
      <c r="ABJ3273" s="0"/>
      <c r="ABK3273" s="0"/>
      <c r="ABL3273" s="0"/>
      <c r="ABM3273" s="0"/>
      <c r="ABN3273" s="0"/>
      <c r="ABO3273" s="0"/>
      <c r="ABP3273" s="0"/>
      <c r="ABQ3273" s="0"/>
      <c r="ABR3273" s="0"/>
      <c r="ABS3273" s="0"/>
      <c r="ABT3273" s="0"/>
      <c r="ABU3273" s="0"/>
      <c r="ABV3273" s="0"/>
      <c r="ABW3273" s="0"/>
      <c r="ABX3273" s="0"/>
      <c r="ABY3273" s="0"/>
      <c r="ABZ3273" s="0"/>
      <c r="ACA3273" s="0"/>
      <c r="ACB3273" s="0"/>
      <c r="ACC3273" s="0"/>
      <c r="ACD3273" s="0"/>
      <c r="ACE3273" s="0"/>
      <c r="ACF3273" s="0"/>
      <c r="ACG3273" s="0"/>
      <c r="ACH3273" s="0"/>
      <c r="ACI3273" s="0"/>
      <c r="ACJ3273" s="0"/>
      <c r="ACK3273" s="0"/>
      <c r="ACL3273" s="0"/>
      <c r="ACM3273" s="0"/>
      <c r="ACN3273" s="0"/>
      <c r="ACO3273" s="0"/>
      <c r="ACP3273" s="0"/>
      <c r="ACQ3273" s="0"/>
      <c r="ACR3273" s="0"/>
      <c r="ACS3273" s="0"/>
      <c r="ACT3273" s="0"/>
      <c r="ACU3273" s="0"/>
      <c r="ACV3273" s="0"/>
      <c r="ACW3273" s="0"/>
      <c r="ACX3273" s="0"/>
      <c r="ACY3273" s="0"/>
      <c r="ACZ3273" s="0"/>
      <c r="ADA3273" s="0"/>
      <c r="ADB3273" s="0"/>
      <c r="ADC3273" s="0"/>
      <c r="ADD3273" s="0"/>
      <c r="ADE3273" s="0"/>
      <c r="ADF3273" s="0"/>
      <c r="ADG3273" s="0"/>
      <c r="ADH3273" s="0"/>
      <c r="ADI3273" s="0"/>
      <c r="ADJ3273" s="0"/>
      <c r="ADK3273" s="0"/>
      <c r="ADL3273" s="0"/>
      <c r="ADM3273" s="0"/>
      <c r="ADN3273" s="0"/>
      <c r="ADO3273" s="0"/>
      <c r="ADP3273" s="0"/>
      <c r="ADQ3273" s="0"/>
      <c r="ADR3273" s="0"/>
      <c r="ADS3273" s="0"/>
      <c r="ADT3273" s="0"/>
      <c r="ADU3273" s="0"/>
      <c r="ADV3273" s="0"/>
      <c r="ADW3273" s="0"/>
      <c r="ADX3273" s="0"/>
      <c r="ADY3273" s="0"/>
      <c r="ADZ3273" s="0"/>
      <c r="AEA3273" s="0"/>
      <c r="AEB3273" s="0"/>
      <c r="AEC3273" s="0"/>
      <c r="AED3273" s="0"/>
      <c r="AEE3273" s="0"/>
      <c r="AEF3273" s="0"/>
      <c r="AEG3273" s="0"/>
      <c r="AEH3273" s="0"/>
      <c r="AEI3273" s="0"/>
      <c r="AEJ3273" s="0"/>
      <c r="AEK3273" s="0"/>
      <c r="AEL3273" s="0"/>
      <c r="AEM3273" s="0"/>
      <c r="AEN3273" s="0"/>
      <c r="AEO3273" s="0"/>
      <c r="AEP3273" s="0"/>
      <c r="AEQ3273" s="0"/>
      <c r="AER3273" s="0"/>
      <c r="AES3273" s="0"/>
      <c r="AET3273" s="0"/>
      <c r="AEU3273" s="0"/>
      <c r="AEV3273" s="0"/>
      <c r="AEW3273" s="0"/>
      <c r="AEX3273" s="0"/>
      <c r="AEY3273" s="0"/>
      <c r="AEZ3273" s="0"/>
      <c r="AFA3273" s="0"/>
      <c r="AFB3273" s="0"/>
      <c r="AFC3273" s="0"/>
      <c r="AFD3273" s="0"/>
      <c r="AFE3273" s="0"/>
      <c r="AFF3273" s="0"/>
      <c r="AFG3273" s="0"/>
      <c r="AFH3273" s="0"/>
      <c r="AFI3273" s="0"/>
      <c r="AFJ3273" s="0"/>
      <c r="AFK3273" s="0"/>
      <c r="AFL3273" s="0"/>
      <c r="AFM3273" s="0"/>
      <c r="AFN3273" s="0"/>
      <c r="AFO3273" s="0"/>
      <c r="AFP3273" s="0"/>
      <c r="AFQ3273" s="0"/>
      <c r="AFR3273" s="0"/>
      <c r="AFS3273" s="0"/>
      <c r="AFT3273" s="0"/>
      <c r="AFU3273" s="0"/>
      <c r="AFV3273" s="0"/>
      <c r="AFW3273" s="0"/>
      <c r="AFX3273" s="0"/>
      <c r="AFY3273" s="0"/>
      <c r="AFZ3273" s="0"/>
      <c r="AGA3273" s="0"/>
      <c r="AGB3273" s="0"/>
      <c r="AGC3273" s="0"/>
      <c r="AGD3273" s="0"/>
      <c r="AGE3273" s="0"/>
      <c r="AGF3273" s="0"/>
      <c r="AGG3273" s="0"/>
      <c r="AGH3273" s="0"/>
      <c r="AGI3273" s="0"/>
      <c r="AGJ3273" s="0"/>
      <c r="AGK3273" s="0"/>
      <c r="AGL3273" s="0"/>
      <c r="AGM3273" s="0"/>
      <c r="AGN3273" s="0"/>
      <c r="AGO3273" s="0"/>
      <c r="AGP3273" s="0"/>
      <c r="AGQ3273" s="0"/>
      <c r="AGR3273" s="0"/>
      <c r="AGS3273" s="0"/>
      <c r="AGT3273" s="0"/>
      <c r="AGU3273" s="0"/>
      <c r="AGV3273" s="0"/>
      <c r="AGW3273" s="0"/>
      <c r="AGX3273" s="0"/>
      <c r="AGY3273" s="0"/>
      <c r="AGZ3273" s="0"/>
      <c r="AHA3273" s="0"/>
      <c r="AHB3273" s="0"/>
      <c r="AHC3273" s="0"/>
      <c r="AHD3273" s="0"/>
      <c r="AHE3273" s="0"/>
      <c r="AHF3273" s="0"/>
      <c r="AHG3273" s="0"/>
      <c r="AHH3273" s="0"/>
      <c r="AHI3273" s="0"/>
      <c r="AHJ3273" s="0"/>
      <c r="AHK3273" s="0"/>
      <c r="AHL3273" s="0"/>
      <c r="AHM3273" s="0"/>
      <c r="AHN3273" s="0"/>
      <c r="AHO3273" s="0"/>
      <c r="AHP3273" s="0"/>
      <c r="AHQ3273" s="0"/>
      <c r="AHR3273" s="0"/>
      <c r="AHS3273" s="0"/>
      <c r="AHT3273" s="0"/>
      <c r="AHU3273" s="0"/>
      <c r="AHV3273" s="0"/>
      <c r="AHW3273" s="0"/>
      <c r="AHX3273" s="0"/>
      <c r="AHY3273" s="0"/>
      <c r="AHZ3273" s="0"/>
      <c r="AIA3273" s="0"/>
      <c r="AIB3273" s="0"/>
      <c r="AIC3273" s="0"/>
      <c r="AID3273" s="0"/>
      <c r="AIE3273" s="0"/>
      <c r="AIF3273" s="0"/>
      <c r="AIG3273" s="0"/>
      <c r="AIH3273" s="0"/>
      <c r="AII3273" s="0"/>
      <c r="AIJ3273" s="0"/>
      <c r="AIK3273" s="0"/>
      <c r="AIL3273" s="0"/>
      <c r="AIM3273" s="0"/>
      <c r="AIN3273" s="0"/>
      <c r="AIO3273" s="0"/>
      <c r="AIP3273" s="0"/>
      <c r="AIQ3273" s="0"/>
      <c r="AIR3273" s="0"/>
      <c r="AIS3273" s="0"/>
      <c r="AIT3273" s="0"/>
      <c r="AIU3273" s="0"/>
      <c r="AIV3273" s="0"/>
      <c r="AIW3273" s="0"/>
      <c r="AIX3273" s="0"/>
      <c r="AIY3273" s="0"/>
      <c r="AIZ3273" s="0"/>
      <c r="AJA3273" s="0"/>
      <c r="AJB3273" s="0"/>
      <c r="AJC3273" s="0"/>
      <c r="AJD3273" s="0"/>
      <c r="AJE3273" s="0"/>
      <c r="AJF3273" s="0"/>
      <c r="AJG3273" s="0"/>
      <c r="AJH3273" s="0"/>
      <c r="AJI3273" s="0"/>
      <c r="AJJ3273" s="0"/>
      <c r="AJK3273" s="0"/>
      <c r="AJL3273" s="0"/>
      <c r="AJM3273" s="0"/>
      <c r="AJN3273" s="0"/>
      <c r="AJO3273" s="0"/>
      <c r="AJP3273" s="0"/>
      <c r="AJQ3273" s="0"/>
      <c r="AJR3273" s="0"/>
      <c r="AJS3273" s="0"/>
      <c r="AJT3273" s="0"/>
      <c r="AJU3273" s="0"/>
      <c r="AJV3273" s="0"/>
      <c r="AJW3273" s="0"/>
      <c r="AJX3273" s="0"/>
      <c r="AJY3273" s="0"/>
      <c r="AJZ3273" s="0"/>
      <c r="AKA3273" s="0"/>
      <c r="AKB3273" s="0"/>
      <c r="AKC3273" s="0"/>
      <c r="AKD3273" s="0"/>
      <c r="AKE3273" s="0"/>
      <c r="AKF3273" s="0"/>
      <c r="AKG3273" s="0"/>
      <c r="AKH3273" s="0"/>
      <c r="AKI3273" s="0"/>
      <c r="AKJ3273" s="0"/>
      <c r="AKK3273" s="0"/>
      <c r="AKL3273" s="0"/>
      <c r="AKM3273" s="0"/>
      <c r="AKN3273" s="0"/>
      <c r="AKO3273" s="0"/>
      <c r="AKP3273" s="0"/>
      <c r="AKQ3273" s="0"/>
      <c r="AKR3273" s="0"/>
      <c r="AKS3273" s="0"/>
      <c r="AKT3273" s="0"/>
      <c r="AKU3273" s="0"/>
      <c r="AKV3273" s="0"/>
      <c r="AKW3273" s="0"/>
      <c r="AKX3273" s="0"/>
      <c r="AKY3273" s="0"/>
      <c r="AKZ3273" s="0"/>
      <c r="ALA3273" s="0"/>
      <c r="ALB3273" s="0"/>
      <c r="ALC3273" s="0"/>
      <c r="ALD3273" s="0"/>
      <c r="ALE3273" s="0"/>
      <c r="ALF3273" s="0"/>
      <c r="ALG3273" s="0"/>
      <c r="ALH3273" s="0"/>
      <c r="ALI3273" s="0"/>
      <c r="ALJ3273" s="0"/>
      <c r="ALK3273" s="0"/>
      <c r="ALL3273" s="0"/>
      <c r="ALM3273" s="0"/>
      <c r="ALN3273" s="0"/>
      <c r="ALO3273" s="0"/>
      <c r="ALP3273" s="0"/>
      <c r="ALQ3273" s="0"/>
      <c r="ALR3273" s="0"/>
      <c r="ALS3273" s="0"/>
      <c r="ALT3273" s="0"/>
      <c r="ALU3273" s="0"/>
      <c r="ALV3273" s="0"/>
      <c r="ALW3273" s="0"/>
      <c r="ALX3273" s="0"/>
      <c r="ALY3273" s="0"/>
      <c r="ALZ3273" s="0"/>
      <c r="AMA3273" s="0"/>
      <c r="AMB3273" s="0"/>
      <c r="AMC3273" s="0"/>
      <c r="AMD3273" s="0"/>
      <c r="AME3273" s="0"/>
      <c r="AMF3273" s="0"/>
      <c r="AMG3273" s="0"/>
      <c r="AMH3273" s="0"/>
      <c r="AMI3273" s="0"/>
    </row>
    <row r="3274" customFormat="false" ht="12.75" hidden="false" customHeight="false" outlineLevel="0" collapsed="false">
      <c r="A3274" s="1" t="s">
        <v>3518</v>
      </c>
      <c r="C3274" s="70" t="s">
        <v>3521</v>
      </c>
      <c r="D3274" s="70" t="s">
        <v>13</v>
      </c>
      <c r="E3274" s="72" t="n">
        <v>2.5</v>
      </c>
      <c r="F3274" s="73" t="n">
        <v>2.8</v>
      </c>
      <c r="G3274" s="74" t="s">
        <v>3437</v>
      </c>
      <c r="L3274" s="95"/>
      <c r="N3274" s="95"/>
      <c r="O3274" s="95"/>
      <c r="BM3274" s="0"/>
      <c r="BN3274" s="0"/>
      <c r="BO3274" s="0"/>
      <c r="BP3274" s="0"/>
      <c r="BQ3274" s="0"/>
      <c r="BR3274" s="0"/>
      <c r="BS3274" s="0"/>
      <c r="BT3274" s="0"/>
      <c r="BU3274" s="0"/>
      <c r="BV3274" s="0"/>
      <c r="BW3274" s="0"/>
      <c r="BX3274" s="0"/>
      <c r="BY3274" s="0"/>
      <c r="BZ3274" s="0"/>
      <c r="CA3274" s="0"/>
      <c r="CB3274" s="0"/>
      <c r="CC3274" s="0"/>
      <c r="CD3274" s="0"/>
      <c r="CE3274" s="0"/>
      <c r="CF3274" s="0"/>
      <c r="CG3274" s="0"/>
      <c r="CH3274" s="0"/>
      <c r="CI3274" s="0"/>
      <c r="CJ3274" s="0"/>
      <c r="CK3274" s="0"/>
      <c r="CL3274" s="0"/>
      <c r="CM3274" s="0"/>
      <c r="CN3274" s="0"/>
      <c r="CO3274" s="0"/>
      <c r="CP3274" s="0"/>
      <c r="CQ3274" s="0"/>
      <c r="CR3274" s="0"/>
      <c r="CS3274" s="0"/>
      <c r="CT3274" s="0"/>
      <c r="CU3274" s="0"/>
      <c r="CV3274" s="0"/>
      <c r="CW3274" s="0"/>
      <c r="CX3274" s="0"/>
      <c r="CY3274" s="0"/>
      <c r="CZ3274" s="0"/>
      <c r="DA3274" s="0"/>
      <c r="DB3274" s="0"/>
      <c r="DC3274" s="0"/>
      <c r="DD3274" s="0"/>
      <c r="DE3274" s="0"/>
      <c r="DF3274" s="0"/>
      <c r="DG3274" s="0"/>
      <c r="DH3274" s="0"/>
      <c r="DI3274" s="0"/>
      <c r="DJ3274" s="0"/>
      <c r="DK3274" s="0"/>
      <c r="DL3274" s="0"/>
      <c r="DM3274" s="0"/>
      <c r="DN3274" s="0"/>
      <c r="DO3274" s="0"/>
      <c r="DP3274" s="0"/>
      <c r="DQ3274" s="0"/>
      <c r="DR3274" s="0"/>
      <c r="DS3274" s="0"/>
      <c r="DT3274" s="0"/>
      <c r="DU3274" s="0"/>
      <c r="DV3274" s="0"/>
      <c r="DW3274" s="0"/>
      <c r="DX3274" s="0"/>
      <c r="DY3274" s="0"/>
      <c r="DZ3274" s="0"/>
      <c r="EA3274" s="0"/>
      <c r="EB3274" s="0"/>
      <c r="EC3274" s="0"/>
      <c r="ED3274" s="0"/>
      <c r="EE3274" s="0"/>
      <c r="EF3274" s="0"/>
      <c r="EG3274" s="0"/>
      <c r="EH3274" s="0"/>
      <c r="EI3274" s="0"/>
      <c r="EJ3274" s="0"/>
      <c r="EK3274" s="0"/>
      <c r="EL3274" s="0"/>
      <c r="EM3274" s="0"/>
      <c r="EN3274" s="0"/>
      <c r="EO3274" s="0"/>
      <c r="EP3274" s="0"/>
      <c r="EQ3274" s="0"/>
      <c r="ER3274" s="0"/>
      <c r="ES3274" s="0"/>
      <c r="ET3274" s="0"/>
      <c r="EU3274" s="0"/>
      <c r="EV3274" s="0"/>
      <c r="EW3274" s="0"/>
      <c r="EX3274" s="0"/>
      <c r="EY3274" s="0"/>
      <c r="EZ3274" s="0"/>
      <c r="FA3274" s="0"/>
      <c r="FB3274" s="0"/>
      <c r="FC3274" s="0"/>
      <c r="FD3274" s="0"/>
      <c r="FE3274" s="0"/>
      <c r="FF3274" s="0"/>
      <c r="FG3274" s="0"/>
      <c r="FH3274" s="0"/>
      <c r="FI3274" s="0"/>
      <c r="FJ3274" s="0"/>
      <c r="FK3274" s="0"/>
      <c r="FL3274" s="0"/>
      <c r="FM3274" s="0"/>
      <c r="FN3274" s="0"/>
      <c r="FO3274" s="0"/>
      <c r="FP3274" s="0"/>
      <c r="FQ3274" s="0"/>
      <c r="FR3274" s="0"/>
      <c r="FS3274" s="0"/>
      <c r="FT3274" s="0"/>
      <c r="FU3274" s="0"/>
      <c r="FV3274" s="0"/>
      <c r="FW3274" s="0"/>
      <c r="FX3274" s="0"/>
      <c r="FY3274" s="0"/>
      <c r="FZ3274" s="0"/>
      <c r="GA3274" s="0"/>
      <c r="GB3274" s="0"/>
      <c r="GC3274" s="0"/>
      <c r="GD3274" s="0"/>
      <c r="GE3274" s="0"/>
      <c r="GF3274" s="0"/>
      <c r="GG3274" s="0"/>
      <c r="GH3274" s="0"/>
      <c r="GI3274" s="0"/>
      <c r="GJ3274" s="0"/>
      <c r="GK3274" s="0"/>
      <c r="GL3274" s="0"/>
      <c r="GM3274" s="0"/>
      <c r="GN3274" s="0"/>
      <c r="GO3274" s="0"/>
      <c r="GP3274" s="0"/>
      <c r="GQ3274" s="0"/>
      <c r="GR3274" s="0"/>
      <c r="GS3274" s="0"/>
      <c r="GT3274" s="0"/>
      <c r="GU3274" s="0"/>
      <c r="GV3274" s="0"/>
      <c r="GW3274" s="0"/>
      <c r="GX3274" s="0"/>
      <c r="GY3274" s="0"/>
      <c r="GZ3274" s="0"/>
      <c r="HA3274" s="0"/>
      <c r="HB3274" s="0"/>
      <c r="HC3274" s="0"/>
      <c r="HD3274" s="0"/>
      <c r="HE3274" s="0"/>
      <c r="HF3274" s="0"/>
      <c r="HG3274" s="0"/>
      <c r="HH3274" s="0"/>
      <c r="HI3274" s="0"/>
      <c r="HJ3274" s="0"/>
      <c r="HK3274" s="0"/>
      <c r="HL3274" s="0"/>
      <c r="HM3274" s="0"/>
      <c r="HN3274" s="0"/>
      <c r="HO3274" s="0"/>
      <c r="HP3274" s="0"/>
      <c r="HQ3274" s="0"/>
      <c r="HR3274" s="0"/>
      <c r="HS3274" s="0"/>
      <c r="HT3274" s="0"/>
      <c r="HU3274" s="0"/>
      <c r="HV3274" s="0"/>
      <c r="HW3274" s="0"/>
      <c r="HX3274" s="0"/>
      <c r="HY3274" s="0"/>
      <c r="HZ3274" s="0"/>
      <c r="IA3274" s="0"/>
      <c r="IB3274" s="0"/>
      <c r="IC3274" s="0"/>
      <c r="ID3274" s="0"/>
      <c r="IE3274" s="0"/>
      <c r="IF3274" s="0"/>
      <c r="IG3274" s="0"/>
      <c r="IH3274" s="0"/>
      <c r="II3274" s="0"/>
      <c r="IJ3274" s="0"/>
      <c r="IK3274" s="0"/>
      <c r="IL3274" s="0"/>
      <c r="IM3274" s="0"/>
      <c r="IN3274" s="0"/>
      <c r="IO3274" s="0"/>
      <c r="IP3274" s="0"/>
      <c r="IQ3274" s="0"/>
      <c r="IR3274" s="0"/>
      <c r="IS3274" s="0"/>
      <c r="IT3274" s="0"/>
      <c r="IU3274" s="0"/>
      <c r="IV3274" s="0"/>
      <c r="IW3274" s="0"/>
      <c r="IX3274" s="0"/>
      <c r="IY3274" s="0"/>
      <c r="IZ3274" s="0"/>
      <c r="JA3274" s="0"/>
      <c r="JB3274" s="0"/>
      <c r="JC3274" s="0"/>
      <c r="JD3274" s="0"/>
      <c r="JE3274" s="0"/>
      <c r="JF3274" s="0"/>
      <c r="JG3274" s="0"/>
      <c r="JH3274" s="0"/>
      <c r="JI3274" s="0"/>
      <c r="JJ3274" s="0"/>
      <c r="JK3274" s="0"/>
      <c r="JL3274" s="0"/>
      <c r="JM3274" s="0"/>
      <c r="JN3274" s="0"/>
      <c r="JO3274" s="0"/>
      <c r="JP3274" s="0"/>
      <c r="JQ3274" s="0"/>
      <c r="JR3274" s="0"/>
      <c r="JS3274" s="0"/>
      <c r="JT3274" s="0"/>
      <c r="JU3274" s="0"/>
      <c r="JV3274" s="0"/>
      <c r="JW3274" s="0"/>
      <c r="JX3274" s="0"/>
      <c r="JY3274" s="0"/>
      <c r="JZ3274" s="0"/>
      <c r="KA3274" s="0"/>
      <c r="KB3274" s="0"/>
      <c r="KC3274" s="0"/>
      <c r="KD3274" s="0"/>
      <c r="KE3274" s="0"/>
      <c r="KF3274" s="0"/>
      <c r="KG3274" s="0"/>
      <c r="KH3274" s="0"/>
      <c r="KI3274" s="0"/>
      <c r="KJ3274" s="0"/>
      <c r="KK3274" s="0"/>
      <c r="KL3274" s="0"/>
      <c r="KM3274" s="0"/>
      <c r="KN3274" s="0"/>
      <c r="KO3274" s="0"/>
      <c r="KP3274" s="0"/>
      <c r="KQ3274" s="0"/>
      <c r="KR3274" s="0"/>
      <c r="KS3274" s="0"/>
      <c r="KT3274" s="0"/>
      <c r="KU3274" s="0"/>
      <c r="KV3274" s="0"/>
      <c r="KW3274" s="0"/>
      <c r="KX3274" s="0"/>
      <c r="KY3274" s="0"/>
      <c r="KZ3274" s="0"/>
      <c r="LA3274" s="0"/>
      <c r="LB3274" s="0"/>
      <c r="LC3274" s="0"/>
      <c r="LD3274" s="0"/>
      <c r="LE3274" s="0"/>
      <c r="LF3274" s="0"/>
      <c r="LG3274" s="0"/>
      <c r="LH3274" s="0"/>
      <c r="LI3274" s="0"/>
      <c r="LJ3274" s="0"/>
      <c r="LK3274" s="0"/>
      <c r="LL3274" s="0"/>
      <c r="LM3274" s="0"/>
      <c r="LN3274" s="0"/>
      <c r="LO3274" s="0"/>
      <c r="LP3274" s="0"/>
      <c r="LQ3274" s="0"/>
      <c r="LR3274" s="0"/>
      <c r="LS3274" s="0"/>
      <c r="LT3274" s="0"/>
      <c r="LU3274" s="0"/>
      <c r="LV3274" s="0"/>
      <c r="LW3274" s="0"/>
      <c r="LX3274" s="0"/>
      <c r="LY3274" s="0"/>
      <c r="LZ3274" s="0"/>
      <c r="MA3274" s="0"/>
      <c r="MB3274" s="0"/>
      <c r="MC3274" s="0"/>
      <c r="MD3274" s="0"/>
      <c r="ME3274" s="0"/>
      <c r="MF3274" s="0"/>
      <c r="MG3274" s="0"/>
      <c r="MH3274" s="0"/>
      <c r="MI3274" s="0"/>
      <c r="MJ3274" s="0"/>
      <c r="MK3274" s="0"/>
      <c r="ML3274" s="0"/>
      <c r="MM3274" s="0"/>
      <c r="MN3274" s="0"/>
      <c r="MO3274" s="0"/>
      <c r="MP3274" s="0"/>
      <c r="MQ3274" s="0"/>
      <c r="MR3274" s="0"/>
      <c r="MS3274" s="0"/>
      <c r="MT3274" s="0"/>
      <c r="MU3274" s="0"/>
      <c r="MV3274" s="0"/>
      <c r="MW3274" s="0"/>
      <c r="MX3274" s="0"/>
      <c r="MY3274" s="0"/>
      <c r="MZ3274" s="0"/>
      <c r="NA3274" s="0"/>
      <c r="NB3274" s="0"/>
      <c r="NC3274" s="0"/>
      <c r="ND3274" s="0"/>
      <c r="NE3274" s="0"/>
      <c r="NF3274" s="0"/>
      <c r="NG3274" s="0"/>
      <c r="NH3274" s="0"/>
      <c r="NI3274" s="0"/>
      <c r="NJ3274" s="0"/>
      <c r="NK3274" s="0"/>
      <c r="NL3274" s="0"/>
      <c r="NM3274" s="0"/>
      <c r="NN3274" s="0"/>
      <c r="NO3274" s="0"/>
      <c r="NP3274" s="0"/>
      <c r="NQ3274" s="0"/>
      <c r="NR3274" s="0"/>
      <c r="NS3274" s="0"/>
      <c r="NT3274" s="0"/>
      <c r="NU3274" s="0"/>
      <c r="NV3274" s="0"/>
      <c r="NW3274" s="0"/>
      <c r="NX3274" s="0"/>
      <c r="NY3274" s="0"/>
      <c r="NZ3274" s="0"/>
      <c r="OA3274" s="0"/>
      <c r="OB3274" s="0"/>
      <c r="OC3274" s="0"/>
      <c r="OD3274" s="0"/>
      <c r="OE3274" s="0"/>
      <c r="OF3274" s="0"/>
      <c r="OG3274" s="0"/>
      <c r="OH3274" s="0"/>
      <c r="OI3274" s="0"/>
      <c r="OJ3274" s="0"/>
      <c r="OK3274" s="0"/>
      <c r="OL3274" s="0"/>
      <c r="OM3274" s="0"/>
      <c r="ON3274" s="0"/>
      <c r="OO3274" s="0"/>
      <c r="OP3274" s="0"/>
      <c r="OQ3274" s="0"/>
      <c r="OR3274" s="0"/>
      <c r="OS3274" s="0"/>
      <c r="OT3274" s="0"/>
      <c r="OU3274" s="0"/>
      <c r="OV3274" s="0"/>
      <c r="OW3274" s="0"/>
      <c r="OX3274" s="0"/>
      <c r="OY3274" s="0"/>
      <c r="OZ3274" s="0"/>
      <c r="PA3274" s="0"/>
      <c r="PB3274" s="0"/>
      <c r="PC3274" s="0"/>
      <c r="PD3274" s="0"/>
      <c r="PE3274" s="0"/>
      <c r="PF3274" s="0"/>
      <c r="PG3274" s="0"/>
      <c r="PH3274" s="0"/>
      <c r="PI3274" s="0"/>
      <c r="PJ3274" s="0"/>
      <c r="PK3274" s="0"/>
      <c r="PL3274" s="0"/>
      <c r="PM3274" s="0"/>
      <c r="PN3274" s="0"/>
      <c r="PO3274" s="0"/>
      <c r="PP3274" s="0"/>
      <c r="PQ3274" s="0"/>
      <c r="PR3274" s="0"/>
      <c r="PS3274" s="0"/>
      <c r="PT3274" s="0"/>
      <c r="PU3274" s="0"/>
      <c r="PV3274" s="0"/>
      <c r="PW3274" s="0"/>
      <c r="PX3274" s="0"/>
      <c r="PY3274" s="0"/>
      <c r="PZ3274" s="0"/>
      <c r="QA3274" s="0"/>
      <c r="QB3274" s="0"/>
      <c r="QC3274" s="0"/>
      <c r="QD3274" s="0"/>
      <c r="QE3274" s="0"/>
      <c r="QF3274" s="0"/>
      <c r="QG3274" s="0"/>
      <c r="QH3274" s="0"/>
      <c r="QI3274" s="0"/>
      <c r="QJ3274" s="0"/>
      <c r="QK3274" s="0"/>
      <c r="QL3274" s="0"/>
      <c r="QM3274" s="0"/>
      <c r="QN3274" s="0"/>
      <c r="QO3274" s="0"/>
      <c r="QP3274" s="0"/>
      <c r="QQ3274" s="0"/>
      <c r="QR3274" s="0"/>
      <c r="QS3274" s="0"/>
      <c r="QT3274" s="0"/>
      <c r="QU3274" s="0"/>
      <c r="QV3274" s="0"/>
      <c r="QW3274" s="0"/>
      <c r="QX3274" s="0"/>
      <c r="QY3274" s="0"/>
      <c r="QZ3274" s="0"/>
      <c r="RA3274" s="0"/>
      <c r="RB3274" s="0"/>
      <c r="RC3274" s="0"/>
      <c r="RD3274" s="0"/>
      <c r="RE3274" s="0"/>
      <c r="RF3274" s="0"/>
      <c r="RG3274" s="0"/>
      <c r="RH3274" s="0"/>
      <c r="RI3274" s="0"/>
      <c r="RJ3274" s="0"/>
      <c r="RK3274" s="0"/>
      <c r="RL3274" s="0"/>
      <c r="RM3274" s="0"/>
      <c r="RN3274" s="0"/>
      <c r="RO3274" s="0"/>
      <c r="RP3274" s="0"/>
      <c r="RQ3274" s="0"/>
      <c r="RR3274" s="0"/>
      <c r="RS3274" s="0"/>
      <c r="RT3274" s="0"/>
      <c r="RU3274" s="0"/>
      <c r="RV3274" s="0"/>
      <c r="RW3274" s="0"/>
      <c r="RX3274" s="0"/>
      <c r="RY3274" s="0"/>
      <c r="RZ3274" s="0"/>
      <c r="SA3274" s="0"/>
      <c r="SB3274" s="0"/>
      <c r="SC3274" s="0"/>
      <c r="SD3274" s="0"/>
      <c r="SE3274" s="0"/>
      <c r="SF3274" s="0"/>
      <c r="SG3274" s="0"/>
      <c r="SH3274" s="0"/>
      <c r="SI3274" s="0"/>
      <c r="SJ3274" s="0"/>
      <c r="SK3274" s="0"/>
      <c r="SL3274" s="0"/>
      <c r="SM3274" s="0"/>
      <c r="SN3274" s="0"/>
      <c r="SO3274" s="0"/>
      <c r="SP3274" s="0"/>
      <c r="SQ3274" s="0"/>
      <c r="SR3274" s="0"/>
      <c r="SS3274" s="0"/>
      <c r="ST3274" s="0"/>
      <c r="SU3274" s="0"/>
      <c r="SV3274" s="0"/>
      <c r="SW3274" s="0"/>
      <c r="SX3274" s="0"/>
      <c r="SY3274" s="0"/>
      <c r="SZ3274" s="0"/>
      <c r="TA3274" s="0"/>
      <c r="TB3274" s="0"/>
      <c r="TC3274" s="0"/>
      <c r="TD3274" s="0"/>
      <c r="TE3274" s="0"/>
      <c r="TF3274" s="0"/>
      <c r="TG3274" s="0"/>
      <c r="TH3274" s="0"/>
      <c r="TI3274" s="0"/>
      <c r="TJ3274" s="0"/>
      <c r="TK3274" s="0"/>
      <c r="TL3274" s="0"/>
      <c r="TM3274" s="0"/>
      <c r="TN3274" s="0"/>
      <c r="TO3274" s="0"/>
      <c r="TP3274" s="0"/>
      <c r="TQ3274" s="0"/>
      <c r="TR3274" s="0"/>
      <c r="TS3274" s="0"/>
      <c r="TT3274" s="0"/>
      <c r="TU3274" s="0"/>
      <c r="TV3274" s="0"/>
      <c r="TW3274" s="0"/>
      <c r="TX3274" s="0"/>
      <c r="TY3274" s="0"/>
      <c r="TZ3274" s="0"/>
      <c r="UA3274" s="0"/>
      <c r="UB3274" s="0"/>
      <c r="UC3274" s="0"/>
      <c r="UD3274" s="0"/>
      <c r="UE3274" s="0"/>
      <c r="UF3274" s="0"/>
      <c r="UG3274" s="0"/>
      <c r="UH3274" s="0"/>
      <c r="UI3274" s="0"/>
      <c r="UJ3274" s="0"/>
      <c r="UK3274" s="0"/>
      <c r="UL3274" s="0"/>
      <c r="UM3274" s="0"/>
      <c r="UN3274" s="0"/>
      <c r="UO3274" s="0"/>
      <c r="UP3274" s="0"/>
      <c r="UQ3274" s="0"/>
      <c r="UR3274" s="0"/>
      <c r="US3274" s="0"/>
      <c r="UT3274" s="0"/>
      <c r="UU3274" s="0"/>
      <c r="UV3274" s="0"/>
      <c r="UW3274" s="0"/>
      <c r="UX3274" s="0"/>
      <c r="UY3274" s="0"/>
      <c r="UZ3274" s="0"/>
      <c r="VA3274" s="0"/>
      <c r="VB3274" s="0"/>
      <c r="VC3274" s="0"/>
      <c r="VD3274" s="0"/>
      <c r="VE3274" s="0"/>
      <c r="VF3274" s="0"/>
      <c r="VG3274" s="0"/>
      <c r="VH3274" s="0"/>
      <c r="VI3274" s="0"/>
      <c r="VJ3274" s="0"/>
      <c r="VK3274" s="0"/>
      <c r="VL3274" s="0"/>
      <c r="VM3274" s="0"/>
      <c r="VN3274" s="0"/>
      <c r="VO3274" s="0"/>
      <c r="VP3274" s="0"/>
      <c r="VQ3274" s="0"/>
      <c r="VR3274" s="0"/>
      <c r="VS3274" s="0"/>
      <c r="VT3274" s="0"/>
      <c r="VU3274" s="0"/>
      <c r="VV3274" s="0"/>
      <c r="VW3274" s="0"/>
      <c r="VX3274" s="0"/>
      <c r="VY3274" s="0"/>
      <c r="VZ3274" s="0"/>
      <c r="WA3274" s="0"/>
      <c r="WB3274" s="0"/>
      <c r="WC3274" s="0"/>
      <c r="WD3274" s="0"/>
      <c r="WE3274" s="0"/>
      <c r="WF3274" s="0"/>
      <c r="WG3274" s="0"/>
      <c r="WH3274" s="0"/>
      <c r="WI3274" s="0"/>
      <c r="WJ3274" s="0"/>
      <c r="WK3274" s="0"/>
      <c r="WL3274" s="0"/>
      <c r="WM3274" s="0"/>
      <c r="WN3274" s="0"/>
      <c r="WO3274" s="0"/>
      <c r="WP3274" s="0"/>
      <c r="WQ3274" s="0"/>
      <c r="WR3274" s="0"/>
      <c r="WS3274" s="0"/>
      <c r="WT3274" s="0"/>
      <c r="WU3274" s="0"/>
      <c r="WV3274" s="0"/>
      <c r="WW3274" s="0"/>
      <c r="WX3274" s="0"/>
      <c r="WY3274" s="0"/>
      <c r="WZ3274" s="0"/>
      <c r="XA3274" s="0"/>
      <c r="XB3274" s="0"/>
      <c r="XC3274" s="0"/>
      <c r="XD3274" s="0"/>
      <c r="XE3274" s="0"/>
      <c r="XF3274" s="0"/>
      <c r="XG3274" s="0"/>
      <c r="XH3274" s="0"/>
      <c r="XI3274" s="0"/>
      <c r="XJ3274" s="0"/>
      <c r="XK3274" s="0"/>
      <c r="XL3274" s="0"/>
      <c r="XM3274" s="0"/>
      <c r="XN3274" s="0"/>
      <c r="XO3274" s="0"/>
      <c r="XP3274" s="0"/>
      <c r="XQ3274" s="0"/>
      <c r="XR3274" s="0"/>
      <c r="XS3274" s="0"/>
      <c r="XT3274" s="0"/>
      <c r="XU3274" s="0"/>
      <c r="XV3274" s="0"/>
      <c r="XW3274" s="0"/>
      <c r="XX3274" s="0"/>
      <c r="XY3274" s="0"/>
      <c r="XZ3274" s="0"/>
      <c r="YA3274" s="0"/>
      <c r="YB3274" s="0"/>
      <c r="YC3274" s="0"/>
      <c r="YD3274" s="0"/>
      <c r="YE3274" s="0"/>
      <c r="YF3274" s="0"/>
      <c r="YG3274" s="0"/>
      <c r="YH3274" s="0"/>
      <c r="YI3274" s="0"/>
      <c r="YJ3274" s="0"/>
      <c r="YK3274" s="0"/>
      <c r="YL3274" s="0"/>
      <c r="YM3274" s="0"/>
      <c r="YN3274" s="0"/>
      <c r="YO3274" s="0"/>
      <c r="YP3274" s="0"/>
      <c r="YQ3274" s="0"/>
      <c r="YR3274" s="0"/>
      <c r="YS3274" s="0"/>
      <c r="YT3274" s="0"/>
      <c r="YU3274" s="0"/>
      <c r="YV3274" s="0"/>
      <c r="YW3274" s="0"/>
      <c r="YX3274" s="0"/>
      <c r="YY3274" s="0"/>
      <c r="YZ3274" s="0"/>
      <c r="ZA3274" s="0"/>
      <c r="ZB3274" s="0"/>
      <c r="ZC3274" s="0"/>
      <c r="ZD3274" s="0"/>
      <c r="ZE3274" s="0"/>
      <c r="ZF3274" s="0"/>
      <c r="ZG3274" s="0"/>
      <c r="ZH3274" s="0"/>
      <c r="ZI3274" s="0"/>
      <c r="ZJ3274" s="0"/>
      <c r="ZK3274" s="0"/>
      <c r="ZL3274" s="0"/>
      <c r="ZM3274" s="0"/>
      <c r="ZN3274" s="0"/>
      <c r="ZO3274" s="0"/>
      <c r="ZP3274" s="0"/>
      <c r="ZQ3274" s="0"/>
      <c r="ZR3274" s="0"/>
      <c r="ZS3274" s="0"/>
      <c r="ZT3274" s="0"/>
      <c r="ZU3274" s="0"/>
      <c r="ZV3274" s="0"/>
      <c r="ZW3274" s="0"/>
      <c r="ZX3274" s="0"/>
      <c r="ZY3274" s="0"/>
      <c r="ZZ3274" s="0"/>
      <c r="AAA3274" s="0"/>
      <c r="AAB3274" s="0"/>
      <c r="AAC3274" s="0"/>
      <c r="AAD3274" s="0"/>
      <c r="AAE3274" s="0"/>
      <c r="AAF3274" s="0"/>
      <c r="AAG3274" s="0"/>
      <c r="AAH3274" s="0"/>
      <c r="AAI3274" s="0"/>
      <c r="AAJ3274" s="0"/>
      <c r="AAK3274" s="0"/>
      <c r="AAL3274" s="0"/>
      <c r="AAM3274" s="0"/>
      <c r="AAN3274" s="0"/>
      <c r="AAO3274" s="0"/>
      <c r="AAP3274" s="0"/>
      <c r="AAQ3274" s="0"/>
      <c r="AAR3274" s="0"/>
      <c r="AAS3274" s="0"/>
      <c r="AAT3274" s="0"/>
      <c r="AAU3274" s="0"/>
      <c r="AAV3274" s="0"/>
      <c r="AAW3274" s="0"/>
      <c r="AAX3274" s="0"/>
      <c r="AAY3274" s="0"/>
      <c r="AAZ3274" s="0"/>
      <c r="ABA3274" s="0"/>
      <c r="ABB3274" s="0"/>
      <c r="ABC3274" s="0"/>
      <c r="ABD3274" s="0"/>
      <c r="ABE3274" s="0"/>
      <c r="ABF3274" s="0"/>
      <c r="ABG3274" s="0"/>
      <c r="ABH3274" s="0"/>
      <c r="ABI3274" s="0"/>
      <c r="ABJ3274" s="0"/>
      <c r="ABK3274" s="0"/>
      <c r="ABL3274" s="0"/>
      <c r="ABM3274" s="0"/>
      <c r="ABN3274" s="0"/>
      <c r="ABO3274" s="0"/>
      <c r="ABP3274" s="0"/>
      <c r="ABQ3274" s="0"/>
      <c r="ABR3274" s="0"/>
      <c r="ABS3274" s="0"/>
      <c r="ABT3274" s="0"/>
      <c r="ABU3274" s="0"/>
      <c r="ABV3274" s="0"/>
      <c r="ABW3274" s="0"/>
      <c r="ABX3274" s="0"/>
      <c r="ABY3274" s="0"/>
      <c r="ABZ3274" s="0"/>
      <c r="ACA3274" s="0"/>
      <c r="ACB3274" s="0"/>
      <c r="ACC3274" s="0"/>
      <c r="ACD3274" s="0"/>
      <c r="ACE3274" s="0"/>
      <c r="ACF3274" s="0"/>
      <c r="ACG3274" s="0"/>
      <c r="ACH3274" s="0"/>
      <c r="ACI3274" s="0"/>
      <c r="ACJ3274" s="0"/>
      <c r="ACK3274" s="0"/>
      <c r="ACL3274" s="0"/>
      <c r="ACM3274" s="0"/>
      <c r="ACN3274" s="0"/>
      <c r="ACO3274" s="0"/>
      <c r="ACP3274" s="0"/>
      <c r="ACQ3274" s="0"/>
      <c r="ACR3274" s="0"/>
      <c r="ACS3274" s="0"/>
      <c r="ACT3274" s="0"/>
      <c r="ACU3274" s="0"/>
      <c r="ACV3274" s="0"/>
      <c r="ACW3274" s="0"/>
      <c r="ACX3274" s="0"/>
      <c r="ACY3274" s="0"/>
      <c r="ACZ3274" s="0"/>
      <c r="ADA3274" s="0"/>
      <c r="ADB3274" s="0"/>
      <c r="ADC3274" s="0"/>
      <c r="ADD3274" s="0"/>
      <c r="ADE3274" s="0"/>
      <c r="ADF3274" s="0"/>
      <c r="ADG3274" s="0"/>
      <c r="ADH3274" s="0"/>
      <c r="ADI3274" s="0"/>
      <c r="ADJ3274" s="0"/>
      <c r="ADK3274" s="0"/>
      <c r="ADL3274" s="0"/>
      <c r="ADM3274" s="0"/>
      <c r="ADN3274" s="0"/>
      <c r="ADO3274" s="0"/>
      <c r="ADP3274" s="0"/>
      <c r="ADQ3274" s="0"/>
      <c r="ADR3274" s="0"/>
      <c r="ADS3274" s="0"/>
      <c r="ADT3274" s="0"/>
      <c r="ADU3274" s="0"/>
      <c r="ADV3274" s="0"/>
      <c r="ADW3274" s="0"/>
      <c r="ADX3274" s="0"/>
      <c r="ADY3274" s="0"/>
      <c r="ADZ3274" s="0"/>
      <c r="AEA3274" s="0"/>
      <c r="AEB3274" s="0"/>
      <c r="AEC3274" s="0"/>
      <c r="AED3274" s="0"/>
      <c r="AEE3274" s="0"/>
      <c r="AEF3274" s="0"/>
      <c r="AEG3274" s="0"/>
      <c r="AEH3274" s="0"/>
      <c r="AEI3274" s="0"/>
      <c r="AEJ3274" s="0"/>
      <c r="AEK3274" s="0"/>
      <c r="AEL3274" s="0"/>
      <c r="AEM3274" s="0"/>
      <c r="AEN3274" s="0"/>
      <c r="AEO3274" s="0"/>
      <c r="AEP3274" s="0"/>
      <c r="AEQ3274" s="0"/>
      <c r="AER3274" s="0"/>
      <c r="AES3274" s="0"/>
      <c r="AET3274" s="0"/>
      <c r="AEU3274" s="0"/>
      <c r="AEV3274" s="0"/>
      <c r="AEW3274" s="0"/>
      <c r="AEX3274" s="0"/>
      <c r="AEY3274" s="0"/>
      <c r="AEZ3274" s="0"/>
      <c r="AFA3274" s="0"/>
      <c r="AFB3274" s="0"/>
      <c r="AFC3274" s="0"/>
      <c r="AFD3274" s="0"/>
      <c r="AFE3274" s="0"/>
      <c r="AFF3274" s="0"/>
      <c r="AFG3274" s="0"/>
      <c r="AFH3274" s="0"/>
      <c r="AFI3274" s="0"/>
      <c r="AFJ3274" s="0"/>
      <c r="AFK3274" s="0"/>
      <c r="AFL3274" s="0"/>
      <c r="AFM3274" s="0"/>
      <c r="AFN3274" s="0"/>
      <c r="AFO3274" s="0"/>
      <c r="AFP3274" s="0"/>
      <c r="AFQ3274" s="0"/>
      <c r="AFR3274" s="0"/>
      <c r="AFS3274" s="0"/>
      <c r="AFT3274" s="0"/>
      <c r="AFU3274" s="0"/>
      <c r="AFV3274" s="0"/>
      <c r="AFW3274" s="0"/>
      <c r="AFX3274" s="0"/>
      <c r="AFY3274" s="0"/>
      <c r="AFZ3274" s="0"/>
      <c r="AGA3274" s="0"/>
      <c r="AGB3274" s="0"/>
      <c r="AGC3274" s="0"/>
      <c r="AGD3274" s="0"/>
      <c r="AGE3274" s="0"/>
      <c r="AGF3274" s="0"/>
      <c r="AGG3274" s="0"/>
      <c r="AGH3274" s="0"/>
      <c r="AGI3274" s="0"/>
      <c r="AGJ3274" s="0"/>
      <c r="AGK3274" s="0"/>
      <c r="AGL3274" s="0"/>
      <c r="AGM3274" s="0"/>
      <c r="AGN3274" s="0"/>
      <c r="AGO3274" s="0"/>
      <c r="AGP3274" s="0"/>
      <c r="AGQ3274" s="0"/>
      <c r="AGR3274" s="0"/>
      <c r="AGS3274" s="0"/>
      <c r="AGT3274" s="0"/>
      <c r="AGU3274" s="0"/>
      <c r="AGV3274" s="0"/>
      <c r="AGW3274" s="0"/>
      <c r="AGX3274" s="0"/>
      <c r="AGY3274" s="0"/>
      <c r="AGZ3274" s="0"/>
      <c r="AHA3274" s="0"/>
      <c r="AHB3274" s="0"/>
      <c r="AHC3274" s="0"/>
      <c r="AHD3274" s="0"/>
      <c r="AHE3274" s="0"/>
      <c r="AHF3274" s="0"/>
      <c r="AHG3274" s="0"/>
      <c r="AHH3274" s="0"/>
      <c r="AHI3274" s="0"/>
      <c r="AHJ3274" s="0"/>
      <c r="AHK3274" s="0"/>
      <c r="AHL3274" s="0"/>
      <c r="AHM3274" s="0"/>
      <c r="AHN3274" s="0"/>
      <c r="AHO3274" s="0"/>
      <c r="AHP3274" s="0"/>
      <c r="AHQ3274" s="0"/>
      <c r="AHR3274" s="0"/>
      <c r="AHS3274" s="0"/>
      <c r="AHT3274" s="0"/>
      <c r="AHU3274" s="0"/>
      <c r="AHV3274" s="0"/>
      <c r="AHW3274" s="0"/>
      <c r="AHX3274" s="0"/>
      <c r="AHY3274" s="0"/>
      <c r="AHZ3274" s="0"/>
      <c r="AIA3274" s="0"/>
      <c r="AIB3274" s="0"/>
      <c r="AIC3274" s="0"/>
      <c r="AID3274" s="0"/>
      <c r="AIE3274" s="0"/>
      <c r="AIF3274" s="0"/>
      <c r="AIG3274" s="0"/>
      <c r="AIH3274" s="0"/>
      <c r="AII3274" s="0"/>
      <c r="AIJ3274" s="0"/>
      <c r="AIK3274" s="0"/>
      <c r="AIL3274" s="0"/>
      <c r="AIM3274" s="0"/>
      <c r="AIN3274" s="0"/>
      <c r="AIO3274" s="0"/>
      <c r="AIP3274" s="0"/>
      <c r="AIQ3274" s="0"/>
      <c r="AIR3274" s="0"/>
      <c r="AIS3274" s="0"/>
      <c r="AIT3274" s="0"/>
      <c r="AIU3274" s="0"/>
      <c r="AIV3274" s="0"/>
      <c r="AIW3274" s="0"/>
      <c r="AIX3274" s="0"/>
      <c r="AIY3274" s="0"/>
      <c r="AIZ3274" s="0"/>
      <c r="AJA3274" s="0"/>
      <c r="AJB3274" s="0"/>
      <c r="AJC3274" s="0"/>
      <c r="AJD3274" s="0"/>
      <c r="AJE3274" s="0"/>
      <c r="AJF3274" s="0"/>
      <c r="AJG3274" s="0"/>
      <c r="AJH3274" s="0"/>
      <c r="AJI3274" s="0"/>
      <c r="AJJ3274" s="0"/>
      <c r="AJK3274" s="0"/>
      <c r="AJL3274" s="0"/>
      <c r="AJM3274" s="0"/>
      <c r="AJN3274" s="0"/>
      <c r="AJO3274" s="0"/>
      <c r="AJP3274" s="0"/>
      <c r="AJQ3274" s="0"/>
      <c r="AJR3274" s="0"/>
      <c r="AJS3274" s="0"/>
      <c r="AJT3274" s="0"/>
      <c r="AJU3274" s="0"/>
      <c r="AJV3274" s="0"/>
      <c r="AJW3274" s="0"/>
      <c r="AJX3274" s="0"/>
      <c r="AJY3274" s="0"/>
      <c r="AJZ3274" s="0"/>
      <c r="AKA3274" s="0"/>
      <c r="AKB3274" s="0"/>
      <c r="AKC3274" s="0"/>
      <c r="AKD3274" s="0"/>
      <c r="AKE3274" s="0"/>
      <c r="AKF3274" s="0"/>
      <c r="AKG3274" s="0"/>
      <c r="AKH3274" s="0"/>
      <c r="AKI3274" s="0"/>
      <c r="AKJ3274" s="0"/>
      <c r="AKK3274" s="0"/>
      <c r="AKL3274" s="0"/>
      <c r="AKM3274" s="0"/>
      <c r="AKN3274" s="0"/>
      <c r="AKO3274" s="0"/>
      <c r="AKP3274" s="0"/>
      <c r="AKQ3274" s="0"/>
      <c r="AKR3274" s="0"/>
      <c r="AKS3274" s="0"/>
      <c r="AKT3274" s="0"/>
      <c r="AKU3274" s="0"/>
      <c r="AKV3274" s="0"/>
      <c r="AKW3274" s="0"/>
      <c r="AKX3274" s="0"/>
      <c r="AKY3274" s="0"/>
      <c r="AKZ3274" s="0"/>
      <c r="ALA3274" s="0"/>
      <c r="ALB3274" s="0"/>
      <c r="ALC3274" s="0"/>
      <c r="ALD3274" s="0"/>
      <c r="ALE3274" s="0"/>
      <c r="ALF3274" s="0"/>
      <c r="ALG3274" s="0"/>
      <c r="ALH3274" s="0"/>
      <c r="ALI3274" s="0"/>
      <c r="ALJ3274" s="0"/>
      <c r="ALK3274" s="0"/>
      <c r="ALL3274" s="0"/>
      <c r="ALM3274" s="0"/>
      <c r="ALN3274" s="0"/>
      <c r="ALO3274" s="0"/>
      <c r="ALP3274" s="0"/>
      <c r="ALQ3274" s="0"/>
      <c r="ALR3274" s="0"/>
      <c r="ALS3274" s="0"/>
      <c r="ALT3274" s="0"/>
      <c r="ALU3274" s="0"/>
      <c r="ALV3274" s="0"/>
      <c r="ALW3274" s="0"/>
      <c r="ALX3274" s="0"/>
      <c r="ALY3274" s="0"/>
      <c r="ALZ3274" s="0"/>
      <c r="AMA3274" s="0"/>
      <c r="AMB3274" s="0"/>
      <c r="AMC3274" s="0"/>
      <c r="AMD3274" s="0"/>
      <c r="AME3274" s="0"/>
      <c r="AMF3274" s="0"/>
      <c r="AMG3274" s="0"/>
      <c r="AMH3274" s="0"/>
      <c r="AMI3274" s="0"/>
    </row>
    <row r="3276" customFormat="false" ht="17.35" hidden="false" customHeight="false" outlineLevel="0" collapsed="false">
      <c r="C3276" s="15" t="s">
        <v>3522</v>
      </c>
      <c r="D3276" s="45" t="s">
        <v>1</v>
      </c>
      <c r="L3276" s="95"/>
      <c r="N3276" s="95"/>
      <c r="O3276" s="95"/>
      <c r="BM3276" s="0"/>
      <c r="BN3276" s="0"/>
      <c r="BO3276" s="0"/>
      <c r="BP3276" s="0"/>
      <c r="BQ3276" s="0"/>
      <c r="BR3276" s="0"/>
      <c r="BS3276" s="0"/>
      <c r="BT3276" s="0"/>
      <c r="BU3276" s="0"/>
      <c r="BV3276" s="0"/>
      <c r="BW3276" s="0"/>
      <c r="BX3276" s="0"/>
      <c r="BY3276" s="0"/>
      <c r="BZ3276" s="0"/>
      <c r="CA3276" s="0"/>
      <c r="CB3276" s="0"/>
      <c r="CC3276" s="0"/>
      <c r="CD3276" s="0"/>
      <c r="CE3276" s="0"/>
      <c r="CF3276" s="0"/>
      <c r="CG3276" s="0"/>
      <c r="CH3276" s="0"/>
      <c r="CI3276" s="0"/>
      <c r="CJ3276" s="0"/>
      <c r="CK3276" s="0"/>
      <c r="CL3276" s="0"/>
      <c r="CM3276" s="0"/>
      <c r="CN3276" s="0"/>
      <c r="CO3276" s="0"/>
      <c r="CP3276" s="0"/>
      <c r="CQ3276" s="0"/>
      <c r="CR3276" s="0"/>
      <c r="CS3276" s="0"/>
      <c r="CT3276" s="0"/>
      <c r="CU3276" s="0"/>
      <c r="CV3276" s="0"/>
      <c r="CW3276" s="0"/>
      <c r="CX3276" s="0"/>
      <c r="CY3276" s="0"/>
      <c r="CZ3276" s="0"/>
      <c r="DA3276" s="0"/>
      <c r="DB3276" s="0"/>
      <c r="DC3276" s="0"/>
      <c r="DD3276" s="0"/>
      <c r="DE3276" s="0"/>
      <c r="DF3276" s="0"/>
      <c r="DG3276" s="0"/>
      <c r="DH3276" s="0"/>
      <c r="DI3276" s="0"/>
      <c r="DJ3276" s="0"/>
      <c r="DK3276" s="0"/>
      <c r="DL3276" s="0"/>
      <c r="DM3276" s="0"/>
      <c r="DN3276" s="0"/>
      <c r="DO3276" s="0"/>
      <c r="DP3276" s="0"/>
      <c r="DQ3276" s="0"/>
      <c r="DR3276" s="0"/>
      <c r="DS3276" s="0"/>
      <c r="DT3276" s="0"/>
      <c r="DU3276" s="0"/>
      <c r="DV3276" s="0"/>
      <c r="DW3276" s="0"/>
      <c r="DX3276" s="0"/>
      <c r="DY3276" s="0"/>
      <c r="DZ3276" s="0"/>
      <c r="EA3276" s="0"/>
      <c r="EB3276" s="0"/>
      <c r="EC3276" s="0"/>
      <c r="ED3276" s="0"/>
      <c r="EE3276" s="0"/>
      <c r="EF3276" s="0"/>
      <c r="EG3276" s="0"/>
      <c r="EH3276" s="0"/>
      <c r="EI3276" s="0"/>
      <c r="EJ3276" s="0"/>
      <c r="EK3276" s="0"/>
      <c r="EL3276" s="0"/>
      <c r="EM3276" s="0"/>
      <c r="EN3276" s="0"/>
      <c r="EO3276" s="0"/>
      <c r="EP3276" s="0"/>
      <c r="EQ3276" s="0"/>
      <c r="ER3276" s="0"/>
      <c r="ES3276" s="0"/>
      <c r="ET3276" s="0"/>
      <c r="EU3276" s="0"/>
      <c r="EV3276" s="0"/>
      <c r="EW3276" s="0"/>
      <c r="EX3276" s="0"/>
      <c r="EY3276" s="0"/>
      <c r="EZ3276" s="0"/>
      <c r="FA3276" s="0"/>
      <c r="FB3276" s="0"/>
      <c r="FC3276" s="0"/>
      <c r="FD3276" s="0"/>
      <c r="FE3276" s="0"/>
      <c r="FF3276" s="0"/>
      <c r="FG3276" s="0"/>
      <c r="FH3276" s="0"/>
      <c r="FI3276" s="0"/>
      <c r="FJ3276" s="0"/>
      <c r="FK3276" s="0"/>
      <c r="FL3276" s="0"/>
      <c r="FM3276" s="0"/>
      <c r="FN3276" s="0"/>
      <c r="FO3276" s="0"/>
      <c r="FP3276" s="0"/>
      <c r="FQ3276" s="0"/>
      <c r="FR3276" s="0"/>
      <c r="FS3276" s="0"/>
      <c r="FT3276" s="0"/>
      <c r="FU3276" s="0"/>
      <c r="FV3276" s="0"/>
      <c r="FW3276" s="0"/>
      <c r="FX3276" s="0"/>
      <c r="FY3276" s="0"/>
      <c r="FZ3276" s="0"/>
      <c r="GA3276" s="0"/>
      <c r="GB3276" s="0"/>
      <c r="GC3276" s="0"/>
      <c r="GD3276" s="0"/>
      <c r="GE3276" s="0"/>
      <c r="GF3276" s="0"/>
      <c r="GG3276" s="0"/>
      <c r="GH3276" s="0"/>
      <c r="GI3276" s="0"/>
      <c r="GJ3276" s="0"/>
      <c r="GK3276" s="0"/>
      <c r="GL3276" s="0"/>
      <c r="GM3276" s="0"/>
      <c r="GN3276" s="0"/>
      <c r="GO3276" s="0"/>
      <c r="GP3276" s="0"/>
      <c r="GQ3276" s="0"/>
      <c r="GR3276" s="0"/>
      <c r="GS3276" s="0"/>
      <c r="GT3276" s="0"/>
      <c r="GU3276" s="0"/>
      <c r="GV3276" s="0"/>
      <c r="GW3276" s="0"/>
      <c r="GX3276" s="0"/>
      <c r="GY3276" s="0"/>
      <c r="GZ3276" s="0"/>
      <c r="HA3276" s="0"/>
      <c r="HB3276" s="0"/>
      <c r="HC3276" s="0"/>
      <c r="HD3276" s="0"/>
      <c r="HE3276" s="0"/>
      <c r="HF3276" s="0"/>
      <c r="HG3276" s="0"/>
      <c r="HH3276" s="0"/>
      <c r="HI3276" s="0"/>
      <c r="HJ3276" s="0"/>
      <c r="HK3276" s="0"/>
      <c r="HL3276" s="0"/>
      <c r="HM3276" s="0"/>
      <c r="HN3276" s="0"/>
      <c r="HO3276" s="0"/>
      <c r="HP3276" s="0"/>
      <c r="HQ3276" s="0"/>
      <c r="HR3276" s="0"/>
      <c r="HS3276" s="0"/>
      <c r="HT3276" s="0"/>
      <c r="HU3276" s="0"/>
      <c r="HV3276" s="0"/>
      <c r="HW3276" s="0"/>
      <c r="HX3276" s="0"/>
      <c r="HY3276" s="0"/>
      <c r="HZ3276" s="0"/>
      <c r="IA3276" s="0"/>
      <c r="IB3276" s="0"/>
      <c r="IC3276" s="0"/>
      <c r="ID3276" s="0"/>
      <c r="IE3276" s="0"/>
      <c r="IF3276" s="0"/>
      <c r="IG3276" s="0"/>
      <c r="IH3276" s="0"/>
      <c r="II3276" s="0"/>
      <c r="IJ3276" s="0"/>
      <c r="IK3276" s="0"/>
      <c r="IL3276" s="0"/>
      <c r="IM3276" s="0"/>
      <c r="IN3276" s="0"/>
      <c r="IO3276" s="0"/>
      <c r="IP3276" s="0"/>
      <c r="IQ3276" s="0"/>
      <c r="IR3276" s="0"/>
      <c r="IS3276" s="0"/>
      <c r="IT3276" s="0"/>
      <c r="IU3276" s="0"/>
      <c r="IV3276" s="0"/>
      <c r="IW3276" s="0"/>
      <c r="IX3276" s="0"/>
      <c r="IY3276" s="0"/>
      <c r="IZ3276" s="0"/>
      <c r="JA3276" s="0"/>
      <c r="JB3276" s="0"/>
      <c r="JC3276" s="0"/>
      <c r="JD3276" s="0"/>
      <c r="JE3276" s="0"/>
      <c r="JF3276" s="0"/>
      <c r="JG3276" s="0"/>
      <c r="JH3276" s="0"/>
      <c r="JI3276" s="0"/>
      <c r="JJ3276" s="0"/>
      <c r="JK3276" s="0"/>
      <c r="JL3276" s="0"/>
      <c r="JM3276" s="0"/>
      <c r="JN3276" s="0"/>
      <c r="JO3276" s="0"/>
      <c r="JP3276" s="0"/>
      <c r="JQ3276" s="0"/>
      <c r="JR3276" s="0"/>
      <c r="JS3276" s="0"/>
      <c r="JT3276" s="0"/>
      <c r="JU3276" s="0"/>
      <c r="JV3276" s="0"/>
      <c r="JW3276" s="0"/>
      <c r="JX3276" s="0"/>
      <c r="JY3276" s="0"/>
      <c r="JZ3276" s="0"/>
      <c r="KA3276" s="0"/>
      <c r="KB3276" s="0"/>
      <c r="KC3276" s="0"/>
      <c r="KD3276" s="0"/>
      <c r="KE3276" s="0"/>
      <c r="KF3276" s="0"/>
      <c r="KG3276" s="0"/>
      <c r="KH3276" s="0"/>
      <c r="KI3276" s="0"/>
      <c r="KJ3276" s="0"/>
      <c r="KK3276" s="0"/>
      <c r="KL3276" s="0"/>
      <c r="KM3276" s="0"/>
      <c r="KN3276" s="0"/>
      <c r="KO3276" s="0"/>
      <c r="KP3276" s="0"/>
      <c r="KQ3276" s="0"/>
      <c r="KR3276" s="0"/>
      <c r="KS3276" s="0"/>
      <c r="KT3276" s="0"/>
      <c r="KU3276" s="0"/>
      <c r="KV3276" s="0"/>
      <c r="KW3276" s="0"/>
      <c r="KX3276" s="0"/>
      <c r="KY3276" s="0"/>
      <c r="KZ3276" s="0"/>
      <c r="LA3276" s="0"/>
      <c r="LB3276" s="0"/>
      <c r="LC3276" s="0"/>
      <c r="LD3276" s="0"/>
      <c r="LE3276" s="0"/>
      <c r="LF3276" s="0"/>
      <c r="LG3276" s="0"/>
      <c r="LH3276" s="0"/>
      <c r="LI3276" s="0"/>
      <c r="LJ3276" s="0"/>
      <c r="LK3276" s="0"/>
      <c r="LL3276" s="0"/>
      <c r="LM3276" s="0"/>
      <c r="LN3276" s="0"/>
      <c r="LO3276" s="0"/>
      <c r="LP3276" s="0"/>
      <c r="LQ3276" s="0"/>
      <c r="LR3276" s="0"/>
      <c r="LS3276" s="0"/>
      <c r="LT3276" s="0"/>
      <c r="LU3276" s="0"/>
      <c r="LV3276" s="0"/>
      <c r="LW3276" s="0"/>
      <c r="LX3276" s="0"/>
      <c r="LY3276" s="0"/>
      <c r="LZ3276" s="0"/>
      <c r="MA3276" s="0"/>
      <c r="MB3276" s="0"/>
      <c r="MC3276" s="0"/>
      <c r="MD3276" s="0"/>
      <c r="ME3276" s="0"/>
      <c r="MF3276" s="0"/>
      <c r="MG3276" s="0"/>
      <c r="MH3276" s="0"/>
      <c r="MI3276" s="0"/>
      <c r="MJ3276" s="0"/>
      <c r="MK3276" s="0"/>
      <c r="ML3276" s="0"/>
      <c r="MM3276" s="0"/>
      <c r="MN3276" s="0"/>
      <c r="MO3276" s="0"/>
      <c r="MP3276" s="0"/>
      <c r="MQ3276" s="0"/>
      <c r="MR3276" s="0"/>
      <c r="MS3276" s="0"/>
      <c r="MT3276" s="0"/>
      <c r="MU3276" s="0"/>
      <c r="MV3276" s="0"/>
      <c r="MW3276" s="0"/>
      <c r="MX3276" s="0"/>
      <c r="MY3276" s="0"/>
      <c r="MZ3276" s="0"/>
      <c r="NA3276" s="0"/>
      <c r="NB3276" s="0"/>
      <c r="NC3276" s="0"/>
      <c r="ND3276" s="0"/>
      <c r="NE3276" s="0"/>
      <c r="NF3276" s="0"/>
      <c r="NG3276" s="0"/>
      <c r="NH3276" s="0"/>
      <c r="NI3276" s="0"/>
      <c r="NJ3276" s="0"/>
      <c r="NK3276" s="0"/>
      <c r="NL3276" s="0"/>
      <c r="NM3276" s="0"/>
      <c r="NN3276" s="0"/>
      <c r="NO3276" s="0"/>
      <c r="NP3276" s="0"/>
      <c r="NQ3276" s="0"/>
      <c r="NR3276" s="0"/>
      <c r="NS3276" s="0"/>
      <c r="NT3276" s="0"/>
      <c r="NU3276" s="0"/>
      <c r="NV3276" s="0"/>
      <c r="NW3276" s="0"/>
      <c r="NX3276" s="0"/>
      <c r="NY3276" s="0"/>
      <c r="NZ3276" s="0"/>
      <c r="OA3276" s="0"/>
      <c r="OB3276" s="0"/>
      <c r="OC3276" s="0"/>
      <c r="OD3276" s="0"/>
      <c r="OE3276" s="0"/>
      <c r="OF3276" s="0"/>
      <c r="OG3276" s="0"/>
      <c r="OH3276" s="0"/>
      <c r="OI3276" s="0"/>
      <c r="OJ3276" s="0"/>
      <c r="OK3276" s="0"/>
      <c r="OL3276" s="0"/>
      <c r="OM3276" s="0"/>
      <c r="ON3276" s="0"/>
      <c r="OO3276" s="0"/>
      <c r="OP3276" s="0"/>
      <c r="OQ3276" s="0"/>
      <c r="OR3276" s="0"/>
      <c r="OS3276" s="0"/>
      <c r="OT3276" s="0"/>
      <c r="OU3276" s="0"/>
      <c r="OV3276" s="0"/>
      <c r="OW3276" s="0"/>
      <c r="OX3276" s="0"/>
      <c r="OY3276" s="0"/>
      <c r="OZ3276" s="0"/>
      <c r="PA3276" s="0"/>
      <c r="PB3276" s="0"/>
      <c r="PC3276" s="0"/>
      <c r="PD3276" s="0"/>
      <c r="PE3276" s="0"/>
      <c r="PF3276" s="0"/>
      <c r="PG3276" s="0"/>
      <c r="PH3276" s="0"/>
      <c r="PI3276" s="0"/>
      <c r="PJ3276" s="0"/>
      <c r="PK3276" s="0"/>
      <c r="PL3276" s="0"/>
      <c r="PM3276" s="0"/>
      <c r="PN3276" s="0"/>
      <c r="PO3276" s="0"/>
      <c r="PP3276" s="0"/>
      <c r="PQ3276" s="0"/>
      <c r="PR3276" s="0"/>
      <c r="PS3276" s="0"/>
      <c r="PT3276" s="0"/>
      <c r="PU3276" s="0"/>
      <c r="PV3276" s="0"/>
      <c r="PW3276" s="0"/>
      <c r="PX3276" s="0"/>
      <c r="PY3276" s="0"/>
      <c r="PZ3276" s="0"/>
      <c r="QA3276" s="0"/>
      <c r="QB3276" s="0"/>
      <c r="QC3276" s="0"/>
      <c r="QD3276" s="0"/>
      <c r="QE3276" s="0"/>
      <c r="QF3276" s="0"/>
      <c r="QG3276" s="0"/>
      <c r="QH3276" s="0"/>
      <c r="QI3276" s="0"/>
      <c r="QJ3276" s="0"/>
      <c r="QK3276" s="0"/>
      <c r="QL3276" s="0"/>
      <c r="QM3276" s="0"/>
      <c r="QN3276" s="0"/>
      <c r="QO3276" s="0"/>
      <c r="QP3276" s="0"/>
      <c r="QQ3276" s="0"/>
      <c r="QR3276" s="0"/>
      <c r="QS3276" s="0"/>
      <c r="QT3276" s="0"/>
      <c r="QU3276" s="0"/>
      <c r="QV3276" s="0"/>
      <c r="QW3276" s="0"/>
      <c r="QX3276" s="0"/>
      <c r="QY3276" s="0"/>
      <c r="QZ3276" s="0"/>
      <c r="RA3276" s="0"/>
      <c r="RB3276" s="0"/>
      <c r="RC3276" s="0"/>
      <c r="RD3276" s="0"/>
      <c r="RE3276" s="0"/>
      <c r="RF3276" s="0"/>
      <c r="RG3276" s="0"/>
      <c r="RH3276" s="0"/>
      <c r="RI3276" s="0"/>
      <c r="RJ3276" s="0"/>
      <c r="RK3276" s="0"/>
      <c r="RL3276" s="0"/>
      <c r="RM3276" s="0"/>
      <c r="RN3276" s="0"/>
      <c r="RO3276" s="0"/>
      <c r="RP3276" s="0"/>
      <c r="RQ3276" s="0"/>
      <c r="RR3276" s="0"/>
      <c r="RS3276" s="0"/>
      <c r="RT3276" s="0"/>
      <c r="RU3276" s="0"/>
      <c r="RV3276" s="0"/>
      <c r="RW3276" s="0"/>
      <c r="RX3276" s="0"/>
      <c r="RY3276" s="0"/>
      <c r="RZ3276" s="0"/>
      <c r="SA3276" s="0"/>
      <c r="SB3276" s="0"/>
      <c r="SC3276" s="0"/>
      <c r="SD3276" s="0"/>
      <c r="SE3276" s="0"/>
      <c r="SF3276" s="0"/>
      <c r="SG3276" s="0"/>
      <c r="SH3276" s="0"/>
      <c r="SI3276" s="0"/>
      <c r="SJ3276" s="0"/>
      <c r="SK3276" s="0"/>
      <c r="SL3276" s="0"/>
      <c r="SM3276" s="0"/>
      <c r="SN3276" s="0"/>
      <c r="SO3276" s="0"/>
      <c r="SP3276" s="0"/>
      <c r="SQ3276" s="0"/>
      <c r="SR3276" s="0"/>
      <c r="SS3276" s="0"/>
      <c r="ST3276" s="0"/>
      <c r="SU3276" s="0"/>
      <c r="SV3276" s="0"/>
      <c r="SW3276" s="0"/>
      <c r="SX3276" s="0"/>
      <c r="SY3276" s="0"/>
      <c r="SZ3276" s="0"/>
      <c r="TA3276" s="0"/>
      <c r="TB3276" s="0"/>
      <c r="TC3276" s="0"/>
      <c r="TD3276" s="0"/>
      <c r="TE3276" s="0"/>
      <c r="TF3276" s="0"/>
      <c r="TG3276" s="0"/>
      <c r="TH3276" s="0"/>
      <c r="TI3276" s="0"/>
      <c r="TJ3276" s="0"/>
      <c r="TK3276" s="0"/>
      <c r="TL3276" s="0"/>
      <c r="TM3276" s="0"/>
      <c r="TN3276" s="0"/>
      <c r="TO3276" s="0"/>
      <c r="TP3276" s="0"/>
      <c r="TQ3276" s="0"/>
      <c r="TR3276" s="0"/>
      <c r="TS3276" s="0"/>
      <c r="TT3276" s="0"/>
      <c r="TU3276" s="0"/>
      <c r="TV3276" s="0"/>
      <c r="TW3276" s="0"/>
      <c r="TX3276" s="0"/>
      <c r="TY3276" s="0"/>
      <c r="TZ3276" s="0"/>
      <c r="UA3276" s="0"/>
      <c r="UB3276" s="0"/>
      <c r="UC3276" s="0"/>
      <c r="UD3276" s="0"/>
      <c r="UE3276" s="0"/>
      <c r="UF3276" s="0"/>
      <c r="UG3276" s="0"/>
      <c r="UH3276" s="0"/>
      <c r="UI3276" s="0"/>
      <c r="UJ3276" s="0"/>
      <c r="UK3276" s="0"/>
      <c r="UL3276" s="0"/>
      <c r="UM3276" s="0"/>
      <c r="UN3276" s="0"/>
      <c r="UO3276" s="0"/>
      <c r="UP3276" s="0"/>
      <c r="UQ3276" s="0"/>
      <c r="UR3276" s="0"/>
      <c r="US3276" s="0"/>
      <c r="UT3276" s="0"/>
      <c r="UU3276" s="0"/>
      <c r="UV3276" s="0"/>
      <c r="UW3276" s="0"/>
      <c r="UX3276" s="0"/>
      <c r="UY3276" s="0"/>
      <c r="UZ3276" s="0"/>
      <c r="VA3276" s="0"/>
      <c r="VB3276" s="0"/>
      <c r="VC3276" s="0"/>
      <c r="VD3276" s="0"/>
      <c r="VE3276" s="0"/>
      <c r="VF3276" s="0"/>
      <c r="VG3276" s="0"/>
      <c r="VH3276" s="0"/>
      <c r="VI3276" s="0"/>
      <c r="VJ3276" s="0"/>
      <c r="VK3276" s="0"/>
      <c r="VL3276" s="0"/>
      <c r="VM3276" s="0"/>
      <c r="VN3276" s="0"/>
      <c r="VO3276" s="0"/>
      <c r="VP3276" s="0"/>
      <c r="VQ3276" s="0"/>
      <c r="VR3276" s="0"/>
      <c r="VS3276" s="0"/>
      <c r="VT3276" s="0"/>
      <c r="VU3276" s="0"/>
      <c r="VV3276" s="0"/>
      <c r="VW3276" s="0"/>
      <c r="VX3276" s="0"/>
      <c r="VY3276" s="0"/>
      <c r="VZ3276" s="0"/>
      <c r="WA3276" s="0"/>
      <c r="WB3276" s="0"/>
      <c r="WC3276" s="0"/>
      <c r="WD3276" s="0"/>
      <c r="WE3276" s="0"/>
      <c r="WF3276" s="0"/>
      <c r="WG3276" s="0"/>
      <c r="WH3276" s="0"/>
      <c r="WI3276" s="0"/>
      <c r="WJ3276" s="0"/>
      <c r="WK3276" s="0"/>
      <c r="WL3276" s="0"/>
      <c r="WM3276" s="0"/>
      <c r="WN3276" s="0"/>
      <c r="WO3276" s="0"/>
      <c r="WP3276" s="0"/>
      <c r="WQ3276" s="0"/>
      <c r="WR3276" s="0"/>
      <c r="WS3276" s="0"/>
      <c r="WT3276" s="0"/>
      <c r="WU3276" s="0"/>
      <c r="WV3276" s="0"/>
      <c r="WW3276" s="0"/>
      <c r="WX3276" s="0"/>
      <c r="WY3276" s="0"/>
      <c r="WZ3276" s="0"/>
      <c r="XA3276" s="0"/>
      <c r="XB3276" s="0"/>
      <c r="XC3276" s="0"/>
      <c r="XD3276" s="0"/>
      <c r="XE3276" s="0"/>
      <c r="XF3276" s="0"/>
      <c r="XG3276" s="0"/>
      <c r="XH3276" s="0"/>
      <c r="XI3276" s="0"/>
      <c r="XJ3276" s="0"/>
      <c r="XK3276" s="0"/>
      <c r="XL3276" s="0"/>
      <c r="XM3276" s="0"/>
      <c r="XN3276" s="0"/>
      <c r="XO3276" s="0"/>
      <c r="XP3276" s="0"/>
      <c r="XQ3276" s="0"/>
      <c r="XR3276" s="0"/>
      <c r="XS3276" s="0"/>
      <c r="XT3276" s="0"/>
      <c r="XU3276" s="0"/>
      <c r="XV3276" s="0"/>
      <c r="XW3276" s="0"/>
      <c r="XX3276" s="0"/>
      <c r="XY3276" s="0"/>
      <c r="XZ3276" s="0"/>
      <c r="YA3276" s="0"/>
      <c r="YB3276" s="0"/>
      <c r="YC3276" s="0"/>
      <c r="YD3276" s="0"/>
      <c r="YE3276" s="0"/>
      <c r="YF3276" s="0"/>
      <c r="YG3276" s="0"/>
      <c r="YH3276" s="0"/>
      <c r="YI3276" s="0"/>
      <c r="YJ3276" s="0"/>
      <c r="YK3276" s="0"/>
      <c r="YL3276" s="0"/>
      <c r="YM3276" s="0"/>
      <c r="YN3276" s="0"/>
      <c r="YO3276" s="0"/>
      <c r="YP3276" s="0"/>
      <c r="YQ3276" s="0"/>
      <c r="YR3276" s="0"/>
      <c r="YS3276" s="0"/>
      <c r="YT3276" s="0"/>
      <c r="YU3276" s="0"/>
      <c r="YV3276" s="0"/>
      <c r="YW3276" s="0"/>
      <c r="YX3276" s="0"/>
      <c r="YY3276" s="0"/>
      <c r="YZ3276" s="0"/>
      <c r="ZA3276" s="0"/>
      <c r="ZB3276" s="0"/>
      <c r="ZC3276" s="0"/>
      <c r="ZD3276" s="0"/>
      <c r="ZE3276" s="0"/>
      <c r="ZF3276" s="0"/>
      <c r="ZG3276" s="0"/>
      <c r="ZH3276" s="0"/>
      <c r="ZI3276" s="0"/>
      <c r="ZJ3276" s="0"/>
      <c r="ZK3276" s="0"/>
      <c r="ZL3276" s="0"/>
      <c r="ZM3276" s="0"/>
      <c r="ZN3276" s="0"/>
      <c r="ZO3276" s="0"/>
      <c r="ZP3276" s="0"/>
      <c r="ZQ3276" s="0"/>
      <c r="ZR3276" s="0"/>
      <c r="ZS3276" s="0"/>
      <c r="ZT3276" s="0"/>
      <c r="ZU3276" s="0"/>
      <c r="ZV3276" s="0"/>
      <c r="ZW3276" s="0"/>
      <c r="ZX3276" s="0"/>
      <c r="ZY3276" s="0"/>
      <c r="ZZ3276" s="0"/>
      <c r="AAA3276" s="0"/>
      <c r="AAB3276" s="0"/>
      <c r="AAC3276" s="0"/>
      <c r="AAD3276" s="0"/>
      <c r="AAE3276" s="0"/>
      <c r="AAF3276" s="0"/>
      <c r="AAG3276" s="0"/>
      <c r="AAH3276" s="0"/>
      <c r="AAI3276" s="0"/>
      <c r="AAJ3276" s="0"/>
      <c r="AAK3276" s="0"/>
      <c r="AAL3276" s="0"/>
      <c r="AAM3276" s="0"/>
      <c r="AAN3276" s="0"/>
      <c r="AAO3276" s="0"/>
      <c r="AAP3276" s="0"/>
      <c r="AAQ3276" s="0"/>
      <c r="AAR3276" s="0"/>
      <c r="AAS3276" s="0"/>
      <c r="AAT3276" s="0"/>
      <c r="AAU3276" s="0"/>
      <c r="AAV3276" s="0"/>
      <c r="AAW3276" s="0"/>
      <c r="AAX3276" s="0"/>
      <c r="AAY3276" s="0"/>
      <c r="AAZ3276" s="0"/>
      <c r="ABA3276" s="0"/>
      <c r="ABB3276" s="0"/>
      <c r="ABC3276" s="0"/>
      <c r="ABD3276" s="0"/>
      <c r="ABE3276" s="0"/>
      <c r="ABF3276" s="0"/>
      <c r="ABG3276" s="0"/>
      <c r="ABH3276" s="0"/>
      <c r="ABI3276" s="0"/>
      <c r="ABJ3276" s="0"/>
      <c r="ABK3276" s="0"/>
      <c r="ABL3276" s="0"/>
      <c r="ABM3276" s="0"/>
      <c r="ABN3276" s="0"/>
      <c r="ABO3276" s="0"/>
      <c r="ABP3276" s="0"/>
      <c r="ABQ3276" s="0"/>
      <c r="ABR3276" s="0"/>
      <c r="ABS3276" s="0"/>
      <c r="ABT3276" s="0"/>
      <c r="ABU3276" s="0"/>
      <c r="ABV3276" s="0"/>
      <c r="ABW3276" s="0"/>
      <c r="ABX3276" s="0"/>
      <c r="ABY3276" s="0"/>
      <c r="ABZ3276" s="0"/>
      <c r="ACA3276" s="0"/>
      <c r="ACB3276" s="0"/>
      <c r="ACC3276" s="0"/>
      <c r="ACD3276" s="0"/>
      <c r="ACE3276" s="0"/>
      <c r="ACF3276" s="0"/>
      <c r="ACG3276" s="0"/>
      <c r="ACH3276" s="0"/>
      <c r="ACI3276" s="0"/>
      <c r="ACJ3276" s="0"/>
      <c r="ACK3276" s="0"/>
      <c r="ACL3276" s="0"/>
      <c r="ACM3276" s="0"/>
      <c r="ACN3276" s="0"/>
      <c r="ACO3276" s="0"/>
      <c r="ACP3276" s="0"/>
      <c r="ACQ3276" s="0"/>
      <c r="ACR3276" s="0"/>
      <c r="ACS3276" s="0"/>
      <c r="ACT3276" s="0"/>
      <c r="ACU3276" s="0"/>
      <c r="ACV3276" s="0"/>
      <c r="ACW3276" s="0"/>
      <c r="ACX3276" s="0"/>
      <c r="ACY3276" s="0"/>
      <c r="ACZ3276" s="0"/>
      <c r="ADA3276" s="0"/>
      <c r="ADB3276" s="0"/>
      <c r="ADC3276" s="0"/>
      <c r="ADD3276" s="0"/>
      <c r="ADE3276" s="0"/>
      <c r="ADF3276" s="0"/>
      <c r="ADG3276" s="0"/>
      <c r="ADH3276" s="0"/>
      <c r="ADI3276" s="0"/>
      <c r="ADJ3276" s="0"/>
      <c r="ADK3276" s="0"/>
      <c r="ADL3276" s="0"/>
      <c r="ADM3276" s="0"/>
      <c r="ADN3276" s="0"/>
      <c r="ADO3276" s="0"/>
      <c r="ADP3276" s="0"/>
      <c r="ADQ3276" s="0"/>
      <c r="ADR3276" s="0"/>
      <c r="ADS3276" s="0"/>
      <c r="ADT3276" s="0"/>
      <c r="ADU3276" s="0"/>
      <c r="ADV3276" s="0"/>
      <c r="ADW3276" s="0"/>
      <c r="ADX3276" s="0"/>
      <c r="ADY3276" s="0"/>
      <c r="ADZ3276" s="0"/>
      <c r="AEA3276" s="0"/>
      <c r="AEB3276" s="0"/>
      <c r="AEC3276" s="0"/>
      <c r="AED3276" s="0"/>
      <c r="AEE3276" s="0"/>
      <c r="AEF3276" s="0"/>
      <c r="AEG3276" s="0"/>
      <c r="AEH3276" s="0"/>
      <c r="AEI3276" s="0"/>
      <c r="AEJ3276" s="0"/>
      <c r="AEK3276" s="0"/>
      <c r="AEL3276" s="0"/>
      <c r="AEM3276" s="0"/>
      <c r="AEN3276" s="0"/>
      <c r="AEO3276" s="0"/>
      <c r="AEP3276" s="0"/>
      <c r="AEQ3276" s="0"/>
      <c r="AER3276" s="0"/>
      <c r="AES3276" s="0"/>
      <c r="AET3276" s="0"/>
      <c r="AEU3276" s="0"/>
      <c r="AEV3276" s="0"/>
      <c r="AEW3276" s="0"/>
      <c r="AEX3276" s="0"/>
      <c r="AEY3276" s="0"/>
      <c r="AEZ3276" s="0"/>
      <c r="AFA3276" s="0"/>
      <c r="AFB3276" s="0"/>
      <c r="AFC3276" s="0"/>
      <c r="AFD3276" s="0"/>
      <c r="AFE3276" s="0"/>
      <c r="AFF3276" s="0"/>
      <c r="AFG3276" s="0"/>
      <c r="AFH3276" s="0"/>
      <c r="AFI3276" s="0"/>
      <c r="AFJ3276" s="0"/>
      <c r="AFK3276" s="0"/>
      <c r="AFL3276" s="0"/>
      <c r="AFM3276" s="0"/>
      <c r="AFN3276" s="0"/>
      <c r="AFO3276" s="0"/>
      <c r="AFP3276" s="0"/>
      <c r="AFQ3276" s="0"/>
      <c r="AFR3276" s="0"/>
      <c r="AFS3276" s="0"/>
      <c r="AFT3276" s="0"/>
      <c r="AFU3276" s="0"/>
      <c r="AFV3276" s="0"/>
      <c r="AFW3276" s="0"/>
      <c r="AFX3276" s="0"/>
      <c r="AFY3276" s="0"/>
      <c r="AFZ3276" s="0"/>
      <c r="AGA3276" s="0"/>
      <c r="AGB3276" s="0"/>
      <c r="AGC3276" s="0"/>
      <c r="AGD3276" s="0"/>
      <c r="AGE3276" s="0"/>
      <c r="AGF3276" s="0"/>
      <c r="AGG3276" s="0"/>
      <c r="AGH3276" s="0"/>
      <c r="AGI3276" s="0"/>
      <c r="AGJ3276" s="0"/>
      <c r="AGK3276" s="0"/>
      <c r="AGL3276" s="0"/>
      <c r="AGM3276" s="0"/>
      <c r="AGN3276" s="0"/>
      <c r="AGO3276" s="0"/>
      <c r="AGP3276" s="0"/>
      <c r="AGQ3276" s="0"/>
      <c r="AGR3276" s="0"/>
      <c r="AGS3276" s="0"/>
      <c r="AGT3276" s="0"/>
      <c r="AGU3276" s="0"/>
      <c r="AGV3276" s="0"/>
      <c r="AGW3276" s="0"/>
      <c r="AGX3276" s="0"/>
      <c r="AGY3276" s="0"/>
      <c r="AGZ3276" s="0"/>
      <c r="AHA3276" s="0"/>
      <c r="AHB3276" s="0"/>
      <c r="AHC3276" s="0"/>
      <c r="AHD3276" s="0"/>
      <c r="AHE3276" s="0"/>
      <c r="AHF3276" s="0"/>
      <c r="AHG3276" s="0"/>
      <c r="AHH3276" s="0"/>
      <c r="AHI3276" s="0"/>
      <c r="AHJ3276" s="0"/>
      <c r="AHK3276" s="0"/>
      <c r="AHL3276" s="0"/>
      <c r="AHM3276" s="0"/>
      <c r="AHN3276" s="0"/>
      <c r="AHO3276" s="0"/>
      <c r="AHP3276" s="0"/>
      <c r="AHQ3276" s="0"/>
      <c r="AHR3276" s="0"/>
      <c r="AHS3276" s="0"/>
      <c r="AHT3276" s="0"/>
      <c r="AHU3276" s="0"/>
      <c r="AHV3276" s="0"/>
      <c r="AHW3276" s="0"/>
      <c r="AHX3276" s="0"/>
      <c r="AHY3276" s="0"/>
      <c r="AHZ3276" s="0"/>
      <c r="AIA3276" s="0"/>
      <c r="AIB3276" s="0"/>
      <c r="AIC3276" s="0"/>
      <c r="AID3276" s="0"/>
      <c r="AIE3276" s="0"/>
      <c r="AIF3276" s="0"/>
      <c r="AIG3276" s="0"/>
      <c r="AIH3276" s="0"/>
      <c r="AII3276" s="0"/>
      <c r="AIJ3276" s="0"/>
      <c r="AIK3276" s="0"/>
      <c r="AIL3276" s="0"/>
      <c r="AIM3276" s="0"/>
      <c r="AIN3276" s="0"/>
      <c r="AIO3276" s="0"/>
      <c r="AIP3276" s="0"/>
      <c r="AIQ3276" s="0"/>
      <c r="AIR3276" s="0"/>
      <c r="AIS3276" s="0"/>
      <c r="AIT3276" s="0"/>
      <c r="AIU3276" s="0"/>
      <c r="AIV3276" s="0"/>
      <c r="AIW3276" s="0"/>
      <c r="AIX3276" s="0"/>
      <c r="AIY3276" s="0"/>
      <c r="AIZ3276" s="0"/>
      <c r="AJA3276" s="0"/>
      <c r="AJB3276" s="0"/>
      <c r="AJC3276" s="0"/>
      <c r="AJD3276" s="0"/>
      <c r="AJE3276" s="0"/>
      <c r="AJF3276" s="0"/>
      <c r="AJG3276" s="0"/>
      <c r="AJH3276" s="0"/>
      <c r="AJI3276" s="0"/>
      <c r="AJJ3276" s="0"/>
      <c r="AJK3276" s="0"/>
      <c r="AJL3276" s="0"/>
      <c r="AJM3276" s="0"/>
      <c r="AJN3276" s="0"/>
      <c r="AJO3276" s="0"/>
      <c r="AJP3276" s="0"/>
      <c r="AJQ3276" s="0"/>
      <c r="AJR3276" s="0"/>
      <c r="AJS3276" s="0"/>
      <c r="AJT3276" s="0"/>
      <c r="AJU3276" s="0"/>
      <c r="AJV3276" s="0"/>
      <c r="AJW3276" s="0"/>
      <c r="AJX3276" s="0"/>
      <c r="AJY3276" s="0"/>
      <c r="AJZ3276" s="0"/>
      <c r="AKA3276" s="0"/>
      <c r="AKB3276" s="0"/>
      <c r="AKC3276" s="0"/>
      <c r="AKD3276" s="0"/>
      <c r="AKE3276" s="0"/>
      <c r="AKF3276" s="0"/>
      <c r="AKG3276" s="0"/>
      <c r="AKH3276" s="0"/>
      <c r="AKI3276" s="0"/>
      <c r="AKJ3276" s="0"/>
      <c r="AKK3276" s="0"/>
      <c r="AKL3276" s="0"/>
      <c r="AKM3276" s="0"/>
      <c r="AKN3276" s="0"/>
      <c r="AKO3276" s="0"/>
      <c r="AKP3276" s="0"/>
      <c r="AKQ3276" s="0"/>
      <c r="AKR3276" s="0"/>
      <c r="AKS3276" s="0"/>
      <c r="AKT3276" s="0"/>
      <c r="AKU3276" s="0"/>
      <c r="AKV3276" s="0"/>
      <c r="AKW3276" s="0"/>
      <c r="AKX3276" s="0"/>
      <c r="AKY3276" s="0"/>
      <c r="AKZ3276" s="0"/>
      <c r="ALA3276" s="0"/>
      <c r="ALB3276" s="0"/>
      <c r="ALC3276" s="0"/>
      <c r="ALD3276" s="0"/>
      <c r="ALE3276" s="0"/>
      <c r="ALF3276" s="0"/>
      <c r="ALG3276" s="0"/>
      <c r="ALH3276" s="0"/>
      <c r="ALI3276" s="0"/>
      <c r="ALJ3276" s="0"/>
      <c r="ALK3276" s="0"/>
      <c r="ALL3276" s="0"/>
      <c r="ALM3276" s="0"/>
      <c r="ALN3276" s="0"/>
      <c r="ALO3276" s="0"/>
      <c r="ALP3276" s="0"/>
      <c r="ALQ3276" s="0"/>
      <c r="ALR3276" s="0"/>
      <c r="ALS3276" s="0"/>
      <c r="ALT3276" s="0"/>
      <c r="ALU3276" s="0"/>
      <c r="ALV3276" s="0"/>
      <c r="ALW3276" s="0"/>
      <c r="ALX3276" s="0"/>
      <c r="ALY3276" s="0"/>
      <c r="ALZ3276" s="0"/>
      <c r="AMA3276" s="0"/>
      <c r="AMB3276" s="0"/>
      <c r="AMC3276" s="0"/>
      <c r="AMD3276" s="0"/>
      <c r="AME3276" s="0"/>
      <c r="AMF3276" s="0"/>
      <c r="AMG3276" s="0"/>
      <c r="AMH3276" s="0"/>
      <c r="AMI3276" s="0"/>
    </row>
    <row r="3277" customFormat="false" ht="12.75" hidden="false" customHeight="false" outlineLevel="0" collapsed="false">
      <c r="A3277" s="1" t="s">
        <v>3523</v>
      </c>
      <c r="C3277" s="70" t="s">
        <v>3524</v>
      </c>
      <c r="D3277" s="70" t="s">
        <v>13</v>
      </c>
      <c r="E3277" s="72" t="n">
        <v>2</v>
      </c>
      <c r="F3277" s="73" t="n">
        <v>132</v>
      </c>
      <c r="G3277" s="74" t="s">
        <v>3437</v>
      </c>
      <c r="L3277" s="95"/>
      <c r="N3277" s="95"/>
      <c r="O3277" s="95"/>
      <c r="BM3277" s="0"/>
      <c r="BN3277" s="0"/>
      <c r="BO3277" s="0"/>
      <c r="BP3277" s="0"/>
      <c r="BQ3277" s="0"/>
      <c r="BR3277" s="0"/>
      <c r="BS3277" s="0"/>
      <c r="BT3277" s="0"/>
      <c r="BU3277" s="0"/>
      <c r="BV3277" s="0"/>
      <c r="BW3277" s="0"/>
      <c r="BX3277" s="0"/>
      <c r="BY3277" s="0"/>
      <c r="BZ3277" s="0"/>
      <c r="CA3277" s="0"/>
      <c r="CB3277" s="0"/>
      <c r="CC3277" s="0"/>
      <c r="CD3277" s="0"/>
      <c r="CE3277" s="0"/>
      <c r="CF3277" s="0"/>
      <c r="CG3277" s="0"/>
      <c r="CH3277" s="0"/>
      <c r="CI3277" s="0"/>
      <c r="CJ3277" s="0"/>
      <c r="CK3277" s="0"/>
      <c r="CL3277" s="0"/>
      <c r="CM3277" s="0"/>
      <c r="CN3277" s="0"/>
      <c r="CO3277" s="0"/>
      <c r="CP3277" s="0"/>
      <c r="CQ3277" s="0"/>
      <c r="CR3277" s="0"/>
      <c r="CS3277" s="0"/>
      <c r="CT3277" s="0"/>
      <c r="CU3277" s="0"/>
      <c r="CV3277" s="0"/>
      <c r="CW3277" s="0"/>
      <c r="CX3277" s="0"/>
      <c r="CY3277" s="0"/>
      <c r="CZ3277" s="0"/>
      <c r="DA3277" s="0"/>
      <c r="DB3277" s="0"/>
      <c r="DC3277" s="0"/>
      <c r="DD3277" s="0"/>
      <c r="DE3277" s="0"/>
      <c r="DF3277" s="0"/>
      <c r="DG3277" s="0"/>
      <c r="DH3277" s="0"/>
      <c r="DI3277" s="0"/>
      <c r="DJ3277" s="0"/>
      <c r="DK3277" s="0"/>
      <c r="DL3277" s="0"/>
      <c r="DM3277" s="0"/>
      <c r="DN3277" s="0"/>
      <c r="DO3277" s="0"/>
      <c r="DP3277" s="0"/>
      <c r="DQ3277" s="0"/>
      <c r="DR3277" s="0"/>
      <c r="DS3277" s="0"/>
      <c r="DT3277" s="0"/>
      <c r="DU3277" s="0"/>
      <c r="DV3277" s="0"/>
      <c r="DW3277" s="0"/>
      <c r="DX3277" s="0"/>
      <c r="DY3277" s="0"/>
      <c r="DZ3277" s="0"/>
      <c r="EA3277" s="0"/>
      <c r="EB3277" s="0"/>
      <c r="EC3277" s="0"/>
      <c r="ED3277" s="0"/>
      <c r="EE3277" s="0"/>
      <c r="EF3277" s="0"/>
      <c r="EG3277" s="0"/>
      <c r="EH3277" s="0"/>
      <c r="EI3277" s="0"/>
      <c r="EJ3277" s="0"/>
      <c r="EK3277" s="0"/>
      <c r="EL3277" s="0"/>
      <c r="EM3277" s="0"/>
      <c r="EN3277" s="0"/>
      <c r="EO3277" s="0"/>
      <c r="EP3277" s="0"/>
      <c r="EQ3277" s="0"/>
      <c r="ER3277" s="0"/>
      <c r="ES3277" s="0"/>
      <c r="ET3277" s="0"/>
      <c r="EU3277" s="0"/>
      <c r="EV3277" s="0"/>
      <c r="EW3277" s="0"/>
      <c r="EX3277" s="0"/>
      <c r="EY3277" s="0"/>
      <c r="EZ3277" s="0"/>
      <c r="FA3277" s="0"/>
      <c r="FB3277" s="0"/>
      <c r="FC3277" s="0"/>
      <c r="FD3277" s="0"/>
      <c r="FE3277" s="0"/>
      <c r="FF3277" s="0"/>
      <c r="FG3277" s="0"/>
      <c r="FH3277" s="0"/>
      <c r="FI3277" s="0"/>
      <c r="FJ3277" s="0"/>
      <c r="FK3277" s="0"/>
      <c r="FL3277" s="0"/>
      <c r="FM3277" s="0"/>
      <c r="FN3277" s="0"/>
      <c r="FO3277" s="0"/>
      <c r="FP3277" s="0"/>
      <c r="FQ3277" s="0"/>
      <c r="FR3277" s="0"/>
      <c r="FS3277" s="0"/>
      <c r="FT3277" s="0"/>
      <c r="FU3277" s="0"/>
      <c r="FV3277" s="0"/>
      <c r="FW3277" s="0"/>
      <c r="FX3277" s="0"/>
      <c r="FY3277" s="0"/>
      <c r="FZ3277" s="0"/>
      <c r="GA3277" s="0"/>
      <c r="GB3277" s="0"/>
      <c r="GC3277" s="0"/>
      <c r="GD3277" s="0"/>
      <c r="GE3277" s="0"/>
      <c r="GF3277" s="0"/>
      <c r="GG3277" s="0"/>
      <c r="GH3277" s="0"/>
      <c r="GI3277" s="0"/>
      <c r="GJ3277" s="0"/>
      <c r="GK3277" s="0"/>
      <c r="GL3277" s="0"/>
      <c r="GM3277" s="0"/>
      <c r="GN3277" s="0"/>
      <c r="GO3277" s="0"/>
      <c r="GP3277" s="0"/>
      <c r="GQ3277" s="0"/>
      <c r="GR3277" s="0"/>
      <c r="GS3277" s="0"/>
      <c r="GT3277" s="0"/>
      <c r="GU3277" s="0"/>
      <c r="GV3277" s="0"/>
      <c r="GW3277" s="0"/>
      <c r="GX3277" s="0"/>
      <c r="GY3277" s="0"/>
      <c r="GZ3277" s="0"/>
      <c r="HA3277" s="0"/>
      <c r="HB3277" s="0"/>
      <c r="HC3277" s="0"/>
      <c r="HD3277" s="0"/>
      <c r="HE3277" s="0"/>
      <c r="HF3277" s="0"/>
      <c r="HG3277" s="0"/>
      <c r="HH3277" s="0"/>
      <c r="HI3277" s="0"/>
      <c r="HJ3277" s="0"/>
      <c r="HK3277" s="0"/>
      <c r="HL3277" s="0"/>
      <c r="HM3277" s="0"/>
      <c r="HN3277" s="0"/>
      <c r="HO3277" s="0"/>
      <c r="HP3277" s="0"/>
      <c r="HQ3277" s="0"/>
      <c r="HR3277" s="0"/>
      <c r="HS3277" s="0"/>
      <c r="HT3277" s="0"/>
      <c r="HU3277" s="0"/>
      <c r="HV3277" s="0"/>
      <c r="HW3277" s="0"/>
      <c r="HX3277" s="0"/>
      <c r="HY3277" s="0"/>
      <c r="HZ3277" s="0"/>
      <c r="IA3277" s="0"/>
      <c r="IB3277" s="0"/>
      <c r="IC3277" s="0"/>
      <c r="ID3277" s="0"/>
      <c r="IE3277" s="0"/>
      <c r="IF3277" s="0"/>
      <c r="IG3277" s="0"/>
      <c r="IH3277" s="0"/>
      <c r="II3277" s="0"/>
      <c r="IJ3277" s="0"/>
      <c r="IK3277" s="0"/>
      <c r="IL3277" s="0"/>
      <c r="IM3277" s="0"/>
      <c r="IN3277" s="0"/>
      <c r="IO3277" s="0"/>
      <c r="IP3277" s="0"/>
      <c r="IQ3277" s="0"/>
      <c r="IR3277" s="0"/>
      <c r="IS3277" s="0"/>
      <c r="IT3277" s="0"/>
      <c r="IU3277" s="0"/>
      <c r="IV3277" s="0"/>
      <c r="IW3277" s="0"/>
      <c r="IX3277" s="0"/>
      <c r="IY3277" s="0"/>
      <c r="IZ3277" s="0"/>
      <c r="JA3277" s="0"/>
      <c r="JB3277" s="0"/>
      <c r="JC3277" s="0"/>
      <c r="JD3277" s="0"/>
      <c r="JE3277" s="0"/>
      <c r="JF3277" s="0"/>
      <c r="JG3277" s="0"/>
      <c r="JH3277" s="0"/>
      <c r="JI3277" s="0"/>
      <c r="JJ3277" s="0"/>
      <c r="JK3277" s="0"/>
      <c r="JL3277" s="0"/>
      <c r="JM3277" s="0"/>
      <c r="JN3277" s="0"/>
      <c r="JO3277" s="0"/>
      <c r="JP3277" s="0"/>
      <c r="JQ3277" s="0"/>
      <c r="JR3277" s="0"/>
      <c r="JS3277" s="0"/>
      <c r="JT3277" s="0"/>
      <c r="JU3277" s="0"/>
      <c r="JV3277" s="0"/>
      <c r="JW3277" s="0"/>
      <c r="JX3277" s="0"/>
      <c r="JY3277" s="0"/>
      <c r="JZ3277" s="0"/>
      <c r="KA3277" s="0"/>
      <c r="KB3277" s="0"/>
      <c r="KC3277" s="0"/>
      <c r="KD3277" s="0"/>
      <c r="KE3277" s="0"/>
      <c r="KF3277" s="0"/>
      <c r="KG3277" s="0"/>
      <c r="KH3277" s="0"/>
      <c r="KI3277" s="0"/>
      <c r="KJ3277" s="0"/>
      <c r="KK3277" s="0"/>
      <c r="KL3277" s="0"/>
      <c r="KM3277" s="0"/>
      <c r="KN3277" s="0"/>
      <c r="KO3277" s="0"/>
      <c r="KP3277" s="0"/>
      <c r="KQ3277" s="0"/>
      <c r="KR3277" s="0"/>
      <c r="KS3277" s="0"/>
      <c r="KT3277" s="0"/>
      <c r="KU3277" s="0"/>
      <c r="KV3277" s="0"/>
      <c r="KW3277" s="0"/>
      <c r="KX3277" s="0"/>
      <c r="KY3277" s="0"/>
      <c r="KZ3277" s="0"/>
      <c r="LA3277" s="0"/>
      <c r="LB3277" s="0"/>
      <c r="LC3277" s="0"/>
      <c r="LD3277" s="0"/>
      <c r="LE3277" s="0"/>
      <c r="LF3277" s="0"/>
      <c r="LG3277" s="0"/>
      <c r="LH3277" s="0"/>
      <c r="LI3277" s="0"/>
      <c r="LJ3277" s="0"/>
      <c r="LK3277" s="0"/>
      <c r="LL3277" s="0"/>
      <c r="LM3277" s="0"/>
      <c r="LN3277" s="0"/>
      <c r="LO3277" s="0"/>
      <c r="LP3277" s="0"/>
      <c r="LQ3277" s="0"/>
      <c r="LR3277" s="0"/>
      <c r="LS3277" s="0"/>
      <c r="LT3277" s="0"/>
      <c r="LU3277" s="0"/>
      <c r="LV3277" s="0"/>
      <c r="LW3277" s="0"/>
      <c r="LX3277" s="0"/>
      <c r="LY3277" s="0"/>
      <c r="LZ3277" s="0"/>
      <c r="MA3277" s="0"/>
      <c r="MB3277" s="0"/>
      <c r="MC3277" s="0"/>
      <c r="MD3277" s="0"/>
      <c r="ME3277" s="0"/>
      <c r="MF3277" s="0"/>
      <c r="MG3277" s="0"/>
      <c r="MH3277" s="0"/>
      <c r="MI3277" s="0"/>
      <c r="MJ3277" s="0"/>
      <c r="MK3277" s="0"/>
      <c r="ML3277" s="0"/>
      <c r="MM3277" s="0"/>
      <c r="MN3277" s="0"/>
      <c r="MO3277" s="0"/>
      <c r="MP3277" s="0"/>
      <c r="MQ3277" s="0"/>
      <c r="MR3277" s="0"/>
      <c r="MS3277" s="0"/>
      <c r="MT3277" s="0"/>
      <c r="MU3277" s="0"/>
      <c r="MV3277" s="0"/>
      <c r="MW3277" s="0"/>
      <c r="MX3277" s="0"/>
      <c r="MY3277" s="0"/>
      <c r="MZ3277" s="0"/>
      <c r="NA3277" s="0"/>
      <c r="NB3277" s="0"/>
      <c r="NC3277" s="0"/>
      <c r="ND3277" s="0"/>
      <c r="NE3277" s="0"/>
      <c r="NF3277" s="0"/>
      <c r="NG3277" s="0"/>
      <c r="NH3277" s="0"/>
      <c r="NI3277" s="0"/>
      <c r="NJ3277" s="0"/>
      <c r="NK3277" s="0"/>
      <c r="NL3277" s="0"/>
      <c r="NM3277" s="0"/>
      <c r="NN3277" s="0"/>
      <c r="NO3277" s="0"/>
      <c r="NP3277" s="0"/>
      <c r="NQ3277" s="0"/>
      <c r="NR3277" s="0"/>
      <c r="NS3277" s="0"/>
      <c r="NT3277" s="0"/>
      <c r="NU3277" s="0"/>
      <c r="NV3277" s="0"/>
      <c r="NW3277" s="0"/>
      <c r="NX3277" s="0"/>
      <c r="NY3277" s="0"/>
      <c r="NZ3277" s="0"/>
      <c r="OA3277" s="0"/>
      <c r="OB3277" s="0"/>
      <c r="OC3277" s="0"/>
      <c r="OD3277" s="0"/>
      <c r="OE3277" s="0"/>
      <c r="OF3277" s="0"/>
      <c r="OG3277" s="0"/>
      <c r="OH3277" s="0"/>
      <c r="OI3277" s="0"/>
      <c r="OJ3277" s="0"/>
      <c r="OK3277" s="0"/>
      <c r="OL3277" s="0"/>
      <c r="OM3277" s="0"/>
      <c r="ON3277" s="0"/>
      <c r="OO3277" s="0"/>
      <c r="OP3277" s="0"/>
      <c r="OQ3277" s="0"/>
      <c r="OR3277" s="0"/>
      <c r="OS3277" s="0"/>
      <c r="OT3277" s="0"/>
      <c r="OU3277" s="0"/>
      <c r="OV3277" s="0"/>
      <c r="OW3277" s="0"/>
      <c r="OX3277" s="0"/>
      <c r="OY3277" s="0"/>
      <c r="OZ3277" s="0"/>
      <c r="PA3277" s="0"/>
      <c r="PB3277" s="0"/>
      <c r="PC3277" s="0"/>
      <c r="PD3277" s="0"/>
      <c r="PE3277" s="0"/>
      <c r="PF3277" s="0"/>
      <c r="PG3277" s="0"/>
      <c r="PH3277" s="0"/>
      <c r="PI3277" s="0"/>
      <c r="PJ3277" s="0"/>
      <c r="PK3277" s="0"/>
      <c r="PL3277" s="0"/>
      <c r="PM3277" s="0"/>
      <c r="PN3277" s="0"/>
      <c r="PO3277" s="0"/>
      <c r="PP3277" s="0"/>
      <c r="PQ3277" s="0"/>
      <c r="PR3277" s="0"/>
      <c r="PS3277" s="0"/>
      <c r="PT3277" s="0"/>
      <c r="PU3277" s="0"/>
      <c r="PV3277" s="0"/>
      <c r="PW3277" s="0"/>
      <c r="PX3277" s="0"/>
      <c r="PY3277" s="0"/>
      <c r="PZ3277" s="0"/>
      <c r="QA3277" s="0"/>
      <c r="QB3277" s="0"/>
      <c r="QC3277" s="0"/>
      <c r="QD3277" s="0"/>
      <c r="QE3277" s="0"/>
      <c r="QF3277" s="0"/>
      <c r="QG3277" s="0"/>
      <c r="QH3277" s="0"/>
      <c r="QI3277" s="0"/>
      <c r="QJ3277" s="0"/>
      <c r="QK3277" s="0"/>
      <c r="QL3277" s="0"/>
      <c r="QM3277" s="0"/>
      <c r="QN3277" s="0"/>
      <c r="QO3277" s="0"/>
      <c r="QP3277" s="0"/>
      <c r="QQ3277" s="0"/>
      <c r="QR3277" s="0"/>
      <c r="QS3277" s="0"/>
      <c r="QT3277" s="0"/>
      <c r="QU3277" s="0"/>
      <c r="QV3277" s="0"/>
      <c r="QW3277" s="0"/>
      <c r="QX3277" s="0"/>
      <c r="QY3277" s="0"/>
      <c r="QZ3277" s="0"/>
      <c r="RA3277" s="0"/>
      <c r="RB3277" s="0"/>
      <c r="RC3277" s="0"/>
      <c r="RD3277" s="0"/>
      <c r="RE3277" s="0"/>
      <c r="RF3277" s="0"/>
      <c r="RG3277" s="0"/>
      <c r="RH3277" s="0"/>
      <c r="RI3277" s="0"/>
      <c r="RJ3277" s="0"/>
      <c r="RK3277" s="0"/>
      <c r="RL3277" s="0"/>
      <c r="RM3277" s="0"/>
      <c r="RN3277" s="0"/>
      <c r="RO3277" s="0"/>
      <c r="RP3277" s="0"/>
      <c r="RQ3277" s="0"/>
      <c r="RR3277" s="0"/>
      <c r="RS3277" s="0"/>
      <c r="RT3277" s="0"/>
      <c r="RU3277" s="0"/>
      <c r="RV3277" s="0"/>
      <c r="RW3277" s="0"/>
      <c r="RX3277" s="0"/>
      <c r="RY3277" s="0"/>
      <c r="RZ3277" s="0"/>
      <c r="SA3277" s="0"/>
      <c r="SB3277" s="0"/>
      <c r="SC3277" s="0"/>
      <c r="SD3277" s="0"/>
      <c r="SE3277" s="0"/>
      <c r="SF3277" s="0"/>
      <c r="SG3277" s="0"/>
      <c r="SH3277" s="0"/>
      <c r="SI3277" s="0"/>
      <c r="SJ3277" s="0"/>
      <c r="SK3277" s="0"/>
      <c r="SL3277" s="0"/>
      <c r="SM3277" s="0"/>
      <c r="SN3277" s="0"/>
      <c r="SO3277" s="0"/>
      <c r="SP3277" s="0"/>
      <c r="SQ3277" s="0"/>
      <c r="SR3277" s="0"/>
      <c r="SS3277" s="0"/>
      <c r="ST3277" s="0"/>
      <c r="SU3277" s="0"/>
      <c r="SV3277" s="0"/>
      <c r="SW3277" s="0"/>
      <c r="SX3277" s="0"/>
      <c r="SY3277" s="0"/>
      <c r="SZ3277" s="0"/>
      <c r="TA3277" s="0"/>
      <c r="TB3277" s="0"/>
      <c r="TC3277" s="0"/>
      <c r="TD3277" s="0"/>
      <c r="TE3277" s="0"/>
      <c r="TF3277" s="0"/>
      <c r="TG3277" s="0"/>
      <c r="TH3277" s="0"/>
      <c r="TI3277" s="0"/>
      <c r="TJ3277" s="0"/>
      <c r="TK3277" s="0"/>
      <c r="TL3277" s="0"/>
      <c r="TM3277" s="0"/>
      <c r="TN3277" s="0"/>
      <c r="TO3277" s="0"/>
      <c r="TP3277" s="0"/>
      <c r="TQ3277" s="0"/>
      <c r="TR3277" s="0"/>
      <c r="TS3277" s="0"/>
      <c r="TT3277" s="0"/>
      <c r="TU3277" s="0"/>
      <c r="TV3277" s="0"/>
      <c r="TW3277" s="0"/>
      <c r="TX3277" s="0"/>
      <c r="TY3277" s="0"/>
      <c r="TZ3277" s="0"/>
      <c r="UA3277" s="0"/>
      <c r="UB3277" s="0"/>
      <c r="UC3277" s="0"/>
      <c r="UD3277" s="0"/>
      <c r="UE3277" s="0"/>
      <c r="UF3277" s="0"/>
      <c r="UG3277" s="0"/>
      <c r="UH3277" s="0"/>
      <c r="UI3277" s="0"/>
      <c r="UJ3277" s="0"/>
      <c r="UK3277" s="0"/>
      <c r="UL3277" s="0"/>
      <c r="UM3277" s="0"/>
      <c r="UN3277" s="0"/>
      <c r="UO3277" s="0"/>
      <c r="UP3277" s="0"/>
      <c r="UQ3277" s="0"/>
      <c r="UR3277" s="0"/>
      <c r="US3277" s="0"/>
      <c r="UT3277" s="0"/>
      <c r="UU3277" s="0"/>
      <c r="UV3277" s="0"/>
      <c r="UW3277" s="0"/>
      <c r="UX3277" s="0"/>
      <c r="UY3277" s="0"/>
      <c r="UZ3277" s="0"/>
      <c r="VA3277" s="0"/>
      <c r="VB3277" s="0"/>
      <c r="VC3277" s="0"/>
      <c r="VD3277" s="0"/>
      <c r="VE3277" s="0"/>
      <c r="VF3277" s="0"/>
      <c r="VG3277" s="0"/>
      <c r="VH3277" s="0"/>
      <c r="VI3277" s="0"/>
      <c r="VJ3277" s="0"/>
      <c r="VK3277" s="0"/>
      <c r="VL3277" s="0"/>
      <c r="VM3277" s="0"/>
      <c r="VN3277" s="0"/>
      <c r="VO3277" s="0"/>
      <c r="VP3277" s="0"/>
      <c r="VQ3277" s="0"/>
      <c r="VR3277" s="0"/>
      <c r="VS3277" s="0"/>
      <c r="VT3277" s="0"/>
      <c r="VU3277" s="0"/>
      <c r="VV3277" s="0"/>
      <c r="VW3277" s="0"/>
      <c r="VX3277" s="0"/>
      <c r="VY3277" s="0"/>
      <c r="VZ3277" s="0"/>
      <c r="WA3277" s="0"/>
      <c r="WB3277" s="0"/>
      <c r="WC3277" s="0"/>
      <c r="WD3277" s="0"/>
      <c r="WE3277" s="0"/>
      <c r="WF3277" s="0"/>
      <c r="WG3277" s="0"/>
      <c r="WH3277" s="0"/>
      <c r="WI3277" s="0"/>
      <c r="WJ3277" s="0"/>
      <c r="WK3277" s="0"/>
      <c r="WL3277" s="0"/>
      <c r="WM3277" s="0"/>
      <c r="WN3277" s="0"/>
      <c r="WO3277" s="0"/>
      <c r="WP3277" s="0"/>
      <c r="WQ3277" s="0"/>
      <c r="WR3277" s="0"/>
      <c r="WS3277" s="0"/>
      <c r="WT3277" s="0"/>
      <c r="WU3277" s="0"/>
      <c r="WV3277" s="0"/>
      <c r="WW3277" s="0"/>
      <c r="WX3277" s="0"/>
      <c r="WY3277" s="0"/>
      <c r="WZ3277" s="0"/>
      <c r="XA3277" s="0"/>
      <c r="XB3277" s="0"/>
      <c r="XC3277" s="0"/>
      <c r="XD3277" s="0"/>
      <c r="XE3277" s="0"/>
      <c r="XF3277" s="0"/>
      <c r="XG3277" s="0"/>
      <c r="XH3277" s="0"/>
      <c r="XI3277" s="0"/>
      <c r="XJ3277" s="0"/>
      <c r="XK3277" s="0"/>
      <c r="XL3277" s="0"/>
      <c r="XM3277" s="0"/>
      <c r="XN3277" s="0"/>
      <c r="XO3277" s="0"/>
      <c r="XP3277" s="0"/>
      <c r="XQ3277" s="0"/>
      <c r="XR3277" s="0"/>
      <c r="XS3277" s="0"/>
      <c r="XT3277" s="0"/>
      <c r="XU3277" s="0"/>
      <c r="XV3277" s="0"/>
      <c r="XW3277" s="0"/>
      <c r="XX3277" s="0"/>
      <c r="XY3277" s="0"/>
      <c r="XZ3277" s="0"/>
      <c r="YA3277" s="0"/>
      <c r="YB3277" s="0"/>
      <c r="YC3277" s="0"/>
      <c r="YD3277" s="0"/>
      <c r="YE3277" s="0"/>
      <c r="YF3277" s="0"/>
      <c r="YG3277" s="0"/>
      <c r="YH3277" s="0"/>
      <c r="YI3277" s="0"/>
      <c r="YJ3277" s="0"/>
      <c r="YK3277" s="0"/>
      <c r="YL3277" s="0"/>
      <c r="YM3277" s="0"/>
      <c r="YN3277" s="0"/>
      <c r="YO3277" s="0"/>
      <c r="YP3277" s="0"/>
      <c r="YQ3277" s="0"/>
      <c r="YR3277" s="0"/>
      <c r="YS3277" s="0"/>
      <c r="YT3277" s="0"/>
      <c r="YU3277" s="0"/>
      <c r="YV3277" s="0"/>
      <c r="YW3277" s="0"/>
      <c r="YX3277" s="0"/>
      <c r="YY3277" s="0"/>
      <c r="YZ3277" s="0"/>
      <c r="ZA3277" s="0"/>
      <c r="ZB3277" s="0"/>
      <c r="ZC3277" s="0"/>
      <c r="ZD3277" s="0"/>
      <c r="ZE3277" s="0"/>
      <c r="ZF3277" s="0"/>
      <c r="ZG3277" s="0"/>
      <c r="ZH3277" s="0"/>
      <c r="ZI3277" s="0"/>
      <c r="ZJ3277" s="0"/>
      <c r="ZK3277" s="0"/>
      <c r="ZL3277" s="0"/>
      <c r="ZM3277" s="0"/>
      <c r="ZN3277" s="0"/>
      <c r="ZO3277" s="0"/>
      <c r="ZP3277" s="0"/>
      <c r="ZQ3277" s="0"/>
      <c r="ZR3277" s="0"/>
      <c r="ZS3277" s="0"/>
      <c r="ZT3277" s="0"/>
      <c r="ZU3277" s="0"/>
      <c r="ZV3277" s="0"/>
      <c r="ZW3277" s="0"/>
      <c r="ZX3277" s="0"/>
      <c r="ZY3277" s="0"/>
      <c r="ZZ3277" s="0"/>
      <c r="AAA3277" s="0"/>
      <c r="AAB3277" s="0"/>
      <c r="AAC3277" s="0"/>
      <c r="AAD3277" s="0"/>
      <c r="AAE3277" s="0"/>
      <c r="AAF3277" s="0"/>
      <c r="AAG3277" s="0"/>
      <c r="AAH3277" s="0"/>
      <c r="AAI3277" s="0"/>
      <c r="AAJ3277" s="0"/>
      <c r="AAK3277" s="0"/>
      <c r="AAL3277" s="0"/>
      <c r="AAM3277" s="0"/>
      <c r="AAN3277" s="0"/>
      <c r="AAO3277" s="0"/>
      <c r="AAP3277" s="0"/>
      <c r="AAQ3277" s="0"/>
      <c r="AAR3277" s="0"/>
      <c r="AAS3277" s="0"/>
      <c r="AAT3277" s="0"/>
      <c r="AAU3277" s="0"/>
      <c r="AAV3277" s="0"/>
      <c r="AAW3277" s="0"/>
      <c r="AAX3277" s="0"/>
      <c r="AAY3277" s="0"/>
      <c r="AAZ3277" s="0"/>
      <c r="ABA3277" s="0"/>
      <c r="ABB3277" s="0"/>
      <c r="ABC3277" s="0"/>
      <c r="ABD3277" s="0"/>
      <c r="ABE3277" s="0"/>
      <c r="ABF3277" s="0"/>
      <c r="ABG3277" s="0"/>
      <c r="ABH3277" s="0"/>
      <c r="ABI3277" s="0"/>
      <c r="ABJ3277" s="0"/>
      <c r="ABK3277" s="0"/>
      <c r="ABL3277" s="0"/>
      <c r="ABM3277" s="0"/>
      <c r="ABN3277" s="0"/>
      <c r="ABO3277" s="0"/>
      <c r="ABP3277" s="0"/>
      <c r="ABQ3277" s="0"/>
      <c r="ABR3277" s="0"/>
      <c r="ABS3277" s="0"/>
      <c r="ABT3277" s="0"/>
      <c r="ABU3277" s="0"/>
      <c r="ABV3277" s="0"/>
      <c r="ABW3277" s="0"/>
      <c r="ABX3277" s="0"/>
      <c r="ABY3277" s="0"/>
      <c r="ABZ3277" s="0"/>
      <c r="ACA3277" s="0"/>
      <c r="ACB3277" s="0"/>
      <c r="ACC3277" s="0"/>
      <c r="ACD3277" s="0"/>
      <c r="ACE3277" s="0"/>
      <c r="ACF3277" s="0"/>
      <c r="ACG3277" s="0"/>
      <c r="ACH3277" s="0"/>
      <c r="ACI3277" s="0"/>
      <c r="ACJ3277" s="0"/>
      <c r="ACK3277" s="0"/>
      <c r="ACL3277" s="0"/>
      <c r="ACM3277" s="0"/>
      <c r="ACN3277" s="0"/>
      <c r="ACO3277" s="0"/>
      <c r="ACP3277" s="0"/>
      <c r="ACQ3277" s="0"/>
      <c r="ACR3277" s="0"/>
      <c r="ACS3277" s="0"/>
      <c r="ACT3277" s="0"/>
      <c r="ACU3277" s="0"/>
      <c r="ACV3277" s="0"/>
      <c r="ACW3277" s="0"/>
      <c r="ACX3277" s="0"/>
      <c r="ACY3277" s="0"/>
      <c r="ACZ3277" s="0"/>
      <c r="ADA3277" s="0"/>
      <c r="ADB3277" s="0"/>
      <c r="ADC3277" s="0"/>
      <c r="ADD3277" s="0"/>
      <c r="ADE3277" s="0"/>
      <c r="ADF3277" s="0"/>
      <c r="ADG3277" s="0"/>
      <c r="ADH3277" s="0"/>
      <c r="ADI3277" s="0"/>
      <c r="ADJ3277" s="0"/>
      <c r="ADK3277" s="0"/>
      <c r="ADL3277" s="0"/>
      <c r="ADM3277" s="0"/>
      <c r="ADN3277" s="0"/>
      <c r="ADO3277" s="0"/>
      <c r="ADP3277" s="0"/>
      <c r="ADQ3277" s="0"/>
      <c r="ADR3277" s="0"/>
      <c r="ADS3277" s="0"/>
      <c r="ADT3277" s="0"/>
      <c r="ADU3277" s="0"/>
      <c r="ADV3277" s="0"/>
      <c r="ADW3277" s="0"/>
      <c r="ADX3277" s="0"/>
      <c r="ADY3277" s="0"/>
      <c r="ADZ3277" s="0"/>
      <c r="AEA3277" s="0"/>
      <c r="AEB3277" s="0"/>
      <c r="AEC3277" s="0"/>
      <c r="AED3277" s="0"/>
      <c r="AEE3277" s="0"/>
      <c r="AEF3277" s="0"/>
      <c r="AEG3277" s="0"/>
      <c r="AEH3277" s="0"/>
      <c r="AEI3277" s="0"/>
      <c r="AEJ3277" s="0"/>
      <c r="AEK3277" s="0"/>
      <c r="AEL3277" s="0"/>
      <c r="AEM3277" s="0"/>
      <c r="AEN3277" s="0"/>
      <c r="AEO3277" s="0"/>
      <c r="AEP3277" s="0"/>
      <c r="AEQ3277" s="0"/>
      <c r="AER3277" s="0"/>
      <c r="AES3277" s="0"/>
      <c r="AET3277" s="0"/>
      <c r="AEU3277" s="0"/>
      <c r="AEV3277" s="0"/>
      <c r="AEW3277" s="0"/>
      <c r="AEX3277" s="0"/>
      <c r="AEY3277" s="0"/>
      <c r="AEZ3277" s="0"/>
      <c r="AFA3277" s="0"/>
      <c r="AFB3277" s="0"/>
      <c r="AFC3277" s="0"/>
      <c r="AFD3277" s="0"/>
      <c r="AFE3277" s="0"/>
      <c r="AFF3277" s="0"/>
      <c r="AFG3277" s="0"/>
      <c r="AFH3277" s="0"/>
      <c r="AFI3277" s="0"/>
      <c r="AFJ3277" s="0"/>
      <c r="AFK3277" s="0"/>
      <c r="AFL3277" s="0"/>
      <c r="AFM3277" s="0"/>
      <c r="AFN3277" s="0"/>
      <c r="AFO3277" s="0"/>
      <c r="AFP3277" s="0"/>
      <c r="AFQ3277" s="0"/>
      <c r="AFR3277" s="0"/>
      <c r="AFS3277" s="0"/>
      <c r="AFT3277" s="0"/>
      <c r="AFU3277" s="0"/>
      <c r="AFV3277" s="0"/>
      <c r="AFW3277" s="0"/>
      <c r="AFX3277" s="0"/>
      <c r="AFY3277" s="0"/>
      <c r="AFZ3277" s="0"/>
      <c r="AGA3277" s="0"/>
      <c r="AGB3277" s="0"/>
      <c r="AGC3277" s="0"/>
      <c r="AGD3277" s="0"/>
      <c r="AGE3277" s="0"/>
      <c r="AGF3277" s="0"/>
      <c r="AGG3277" s="0"/>
      <c r="AGH3277" s="0"/>
      <c r="AGI3277" s="0"/>
      <c r="AGJ3277" s="0"/>
      <c r="AGK3277" s="0"/>
      <c r="AGL3277" s="0"/>
      <c r="AGM3277" s="0"/>
      <c r="AGN3277" s="0"/>
      <c r="AGO3277" s="0"/>
      <c r="AGP3277" s="0"/>
      <c r="AGQ3277" s="0"/>
      <c r="AGR3277" s="0"/>
      <c r="AGS3277" s="0"/>
      <c r="AGT3277" s="0"/>
      <c r="AGU3277" s="0"/>
      <c r="AGV3277" s="0"/>
      <c r="AGW3277" s="0"/>
      <c r="AGX3277" s="0"/>
      <c r="AGY3277" s="0"/>
      <c r="AGZ3277" s="0"/>
      <c r="AHA3277" s="0"/>
      <c r="AHB3277" s="0"/>
      <c r="AHC3277" s="0"/>
      <c r="AHD3277" s="0"/>
      <c r="AHE3277" s="0"/>
      <c r="AHF3277" s="0"/>
      <c r="AHG3277" s="0"/>
      <c r="AHH3277" s="0"/>
      <c r="AHI3277" s="0"/>
      <c r="AHJ3277" s="0"/>
      <c r="AHK3277" s="0"/>
      <c r="AHL3277" s="0"/>
      <c r="AHM3277" s="0"/>
      <c r="AHN3277" s="0"/>
      <c r="AHO3277" s="0"/>
      <c r="AHP3277" s="0"/>
      <c r="AHQ3277" s="0"/>
      <c r="AHR3277" s="0"/>
      <c r="AHS3277" s="0"/>
      <c r="AHT3277" s="0"/>
      <c r="AHU3277" s="0"/>
      <c r="AHV3277" s="0"/>
      <c r="AHW3277" s="0"/>
      <c r="AHX3277" s="0"/>
      <c r="AHY3277" s="0"/>
      <c r="AHZ3277" s="0"/>
      <c r="AIA3277" s="0"/>
      <c r="AIB3277" s="0"/>
      <c r="AIC3277" s="0"/>
      <c r="AID3277" s="0"/>
      <c r="AIE3277" s="0"/>
      <c r="AIF3277" s="0"/>
      <c r="AIG3277" s="0"/>
      <c r="AIH3277" s="0"/>
      <c r="AII3277" s="0"/>
      <c r="AIJ3277" s="0"/>
      <c r="AIK3277" s="0"/>
      <c r="AIL3277" s="0"/>
      <c r="AIM3277" s="0"/>
      <c r="AIN3277" s="0"/>
      <c r="AIO3277" s="0"/>
      <c r="AIP3277" s="0"/>
      <c r="AIQ3277" s="0"/>
      <c r="AIR3277" s="0"/>
      <c r="AIS3277" s="0"/>
      <c r="AIT3277" s="0"/>
      <c r="AIU3277" s="0"/>
      <c r="AIV3277" s="0"/>
      <c r="AIW3277" s="0"/>
      <c r="AIX3277" s="0"/>
      <c r="AIY3277" s="0"/>
      <c r="AIZ3277" s="0"/>
      <c r="AJA3277" s="0"/>
      <c r="AJB3277" s="0"/>
      <c r="AJC3277" s="0"/>
      <c r="AJD3277" s="0"/>
      <c r="AJE3277" s="0"/>
      <c r="AJF3277" s="0"/>
      <c r="AJG3277" s="0"/>
      <c r="AJH3277" s="0"/>
      <c r="AJI3277" s="0"/>
      <c r="AJJ3277" s="0"/>
      <c r="AJK3277" s="0"/>
      <c r="AJL3277" s="0"/>
      <c r="AJM3277" s="0"/>
      <c r="AJN3277" s="0"/>
      <c r="AJO3277" s="0"/>
      <c r="AJP3277" s="0"/>
      <c r="AJQ3277" s="0"/>
      <c r="AJR3277" s="0"/>
      <c r="AJS3277" s="0"/>
      <c r="AJT3277" s="0"/>
      <c r="AJU3277" s="0"/>
      <c r="AJV3277" s="0"/>
      <c r="AJW3277" s="0"/>
      <c r="AJX3277" s="0"/>
      <c r="AJY3277" s="0"/>
      <c r="AJZ3277" s="0"/>
      <c r="AKA3277" s="0"/>
      <c r="AKB3277" s="0"/>
      <c r="AKC3277" s="0"/>
      <c r="AKD3277" s="0"/>
      <c r="AKE3277" s="0"/>
      <c r="AKF3277" s="0"/>
      <c r="AKG3277" s="0"/>
      <c r="AKH3277" s="0"/>
      <c r="AKI3277" s="0"/>
      <c r="AKJ3277" s="0"/>
      <c r="AKK3277" s="0"/>
      <c r="AKL3277" s="0"/>
      <c r="AKM3277" s="0"/>
      <c r="AKN3277" s="0"/>
      <c r="AKO3277" s="0"/>
      <c r="AKP3277" s="0"/>
      <c r="AKQ3277" s="0"/>
      <c r="AKR3277" s="0"/>
      <c r="AKS3277" s="0"/>
      <c r="AKT3277" s="0"/>
      <c r="AKU3277" s="0"/>
      <c r="AKV3277" s="0"/>
      <c r="AKW3277" s="0"/>
      <c r="AKX3277" s="0"/>
      <c r="AKY3277" s="0"/>
      <c r="AKZ3277" s="0"/>
      <c r="ALA3277" s="0"/>
      <c r="ALB3277" s="0"/>
      <c r="ALC3277" s="0"/>
      <c r="ALD3277" s="0"/>
      <c r="ALE3277" s="0"/>
      <c r="ALF3277" s="0"/>
      <c r="ALG3277" s="0"/>
      <c r="ALH3277" s="0"/>
      <c r="ALI3277" s="0"/>
      <c r="ALJ3277" s="0"/>
      <c r="ALK3277" s="0"/>
      <c r="ALL3277" s="0"/>
      <c r="ALM3277" s="0"/>
      <c r="ALN3277" s="0"/>
      <c r="ALO3277" s="0"/>
      <c r="ALP3277" s="0"/>
      <c r="ALQ3277" s="0"/>
      <c r="ALR3277" s="0"/>
      <c r="ALS3277" s="0"/>
      <c r="ALT3277" s="0"/>
      <c r="ALU3277" s="0"/>
      <c r="ALV3277" s="0"/>
      <c r="ALW3277" s="0"/>
      <c r="ALX3277" s="0"/>
      <c r="ALY3277" s="0"/>
      <c r="ALZ3277" s="0"/>
      <c r="AMA3277" s="0"/>
      <c r="AMB3277" s="0"/>
      <c r="AMC3277" s="0"/>
      <c r="AMD3277" s="0"/>
      <c r="AME3277" s="0"/>
      <c r="AMF3277" s="0"/>
      <c r="AMG3277" s="0"/>
      <c r="AMH3277" s="0"/>
      <c r="AMI3277" s="0"/>
    </row>
    <row r="3278" customFormat="false" ht="12.75" hidden="false" customHeight="false" outlineLevel="0" collapsed="false">
      <c r="A3278" s="1" t="s">
        <v>3523</v>
      </c>
      <c r="C3278" s="70" t="s">
        <v>3525</v>
      </c>
      <c r="D3278" s="70" t="s">
        <v>13</v>
      </c>
      <c r="E3278" s="72" t="n">
        <v>2.2</v>
      </c>
      <c r="F3278" s="73" t="n">
        <v>115</v>
      </c>
      <c r="G3278" s="74" t="s">
        <v>3437</v>
      </c>
      <c r="L3278" s="95"/>
      <c r="N3278" s="95"/>
      <c r="O3278" s="95"/>
      <c r="BM3278" s="0"/>
      <c r="BN3278" s="0"/>
      <c r="BO3278" s="0"/>
      <c r="BP3278" s="0"/>
      <c r="BQ3278" s="0"/>
      <c r="BR3278" s="0"/>
      <c r="BS3278" s="0"/>
      <c r="BT3278" s="0"/>
      <c r="BU3278" s="0"/>
      <c r="BV3278" s="0"/>
      <c r="BW3278" s="0"/>
      <c r="BX3278" s="0"/>
      <c r="BY3278" s="0"/>
      <c r="BZ3278" s="0"/>
      <c r="CA3278" s="0"/>
      <c r="CB3278" s="0"/>
      <c r="CC3278" s="0"/>
      <c r="CD3278" s="0"/>
      <c r="CE3278" s="0"/>
      <c r="CF3278" s="0"/>
      <c r="CG3278" s="0"/>
      <c r="CH3278" s="0"/>
      <c r="CI3278" s="0"/>
      <c r="CJ3278" s="0"/>
      <c r="CK3278" s="0"/>
      <c r="CL3278" s="0"/>
      <c r="CM3278" s="0"/>
      <c r="CN3278" s="0"/>
      <c r="CO3278" s="0"/>
      <c r="CP3278" s="0"/>
      <c r="CQ3278" s="0"/>
      <c r="CR3278" s="0"/>
      <c r="CS3278" s="0"/>
      <c r="CT3278" s="0"/>
      <c r="CU3278" s="0"/>
      <c r="CV3278" s="0"/>
      <c r="CW3278" s="0"/>
      <c r="CX3278" s="0"/>
      <c r="CY3278" s="0"/>
      <c r="CZ3278" s="0"/>
      <c r="DA3278" s="0"/>
      <c r="DB3278" s="0"/>
      <c r="DC3278" s="0"/>
      <c r="DD3278" s="0"/>
      <c r="DE3278" s="0"/>
      <c r="DF3278" s="0"/>
      <c r="DG3278" s="0"/>
      <c r="DH3278" s="0"/>
      <c r="DI3278" s="0"/>
      <c r="DJ3278" s="0"/>
      <c r="DK3278" s="0"/>
      <c r="DL3278" s="0"/>
      <c r="DM3278" s="0"/>
      <c r="DN3278" s="0"/>
      <c r="DO3278" s="0"/>
      <c r="DP3278" s="0"/>
      <c r="DQ3278" s="0"/>
      <c r="DR3278" s="0"/>
      <c r="DS3278" s="0"/>
      <c r="DT3278" s="0"/>
      <c r="DU3278" s="0"/>
      <c r="DV3278" s="0"/>
      <c r="DW3278" s="0"/>
      <c r="DX3278" s="0"/>
      <c r="DY3278" s="0"/>
      <c r="DZ3278" s="0"/>
      <c r="EA3278" s="0"/>
      <c r="EB3278" s="0"/>
      <c r="EC3278" s="0"/>
      <c r="ED3278" s="0"/>
      <c r="EE3278" s="0"/>
      <c r="EF3278" s="0"/>
      <c r="EG3278" s="0"/>
      <c r="EH3278" s="0"/>
      <c r="EI3278" s="0"/>
      <c r="EJ3278" s="0"/>
      <c r="EK3278" s="0"/>
      <c r="EL3278" s="0"/>
      <c r="EM3278" s="0"/>
      <c r="EN3278" s="0"/>
      <c r="EO3278" s="0"/>
      <c r="EP3278" s="0"/>
      <c r="EQ3278" s="0"/>
      <c r="ER3278" s="0"/>
      <c r="ES3278" s="0"/>
      <c r="ET3278" s="0"/>
      <c r="EU3278" s="0"/>
      <c r="EV3278" s="0"/>
      <c r="EW3278" s="0"/>
      <c r="EX3278" s="0"/>
      <c r="EY3278" s="0"/>
      <c r="EZ3278" s="0"/>
      <c r="FA3278" s="0"/>
      <c r="FB3278" s="0"/>
      <c r="FC3278" s="0"/>
      <c r="FD3278" s="0"/>
      <c r="FE3278" s="0"/>
      <c r="FF3278" s="0"/>
      <c r="FG3278" s="0"/>
      <c r="FH3278" s="0"/>
      <c r="FI3278" s="0"/>
      <c r="FJ3278" s="0"/>
      <c r="FK3278" s="0"/>
      <c r="FL3278" s="0"/>
      <c r="FM3278" s="0"/>
      <c r="FN3278" s="0"/>
      <c r="FO3278" s="0"/>
      <c r="FP3278" s="0"/>
      <c r="FQ3278" s="0"/>
      <c r="FR3278" s="0"/>
      <c r="FS3278" s="0"/>
      <c r="FT3278" s="0"/>
      <c r="FU3278" s="0"/>
      <c r="FV3278" s="0"/>
      <c r="FW3278" s="0"/>
      <c r="FX3278" s="0"/>
      <c r="FY3278" s="0"/>
      <c r="FZ3278" s="0"/>
      <c r="GA3278" s="0"/>
      <c r="GB3278" s="0"/>
      <c r="GC3278" s="0"/>
      <c r="GD3278" s="0"/>
      <c r="GE3278" s="0"/>
      <c r="GF3278" s="0"/>
      <c r="GG3278" s="0"/>
      <c r="GH3278" s="0"/>
      <c r="GI3278" s="0"/>
      <c r="GJ3278" s="0"/>
      <c r="GK3278" s="0"/>
      <c r="GL3278" s="0"/>
      <c r="GM3278" s="0"/>
      <c r="GN3278" s="0"/>
      <c r="GO3278" s="0"/>
      <c r="GP3278" s="0"/>
      <c r="GQ3278" s="0"/>
      <c r="GR3278" s="0"/>
      <c r="GS3278" s="0"/>
      <c r="GT3278" s="0"/>
      <c r="GU3278" s="0"/>
      <c r="GV3278" s="0"/>
      <c r="GW3278" s="0"/>
      <c r="GX3278" s="0"/>
      <c r="GY3278" s="0"/>
      <c r="GZ3278" s="0"/>
      <c r="HA3278" s="0"/>
      <c r="HB3278" s="0"/>
      <c r="HC3278" s="0"/>
      <c r="HD3278" s="0"/>
      <c r="HE3278" s="0"/>
      <c r="HF3278" s="0"/>
      <c r="HG3278" s="0"/>
      <c r="HH3278" s="0"/>
      <c r="HI3278" s="0"/>
      <c r="HJ3278" s="0"/>
      <c r="HK3278" s="0"/>
      <c r="HL3278" s="0"/>
      <c r="HM3278" s="0"/>
      <c r="HN3278" s="0"/>
      <c r="HO3278" s="0"/>
      <c r="HP3278" s="0"/>
      <c r="HQ3278" s="0"/>
      <c r="HR3278" s="0"/>
      <c r="HS3278" s="0"/>
      <c r="HT3278" s="0"/>
      <c r="HU3278" s="0"/>
      <c r="HV3278" s="0"/>
      <c r="HW3278" s="0"/>
      <c r="HX3278" s="0"/>
      <c r="HY3278" s="0"/>
      <c r="HZ3278" s="0"/>
      <c r="IA3278" s="0"/>
      <c r="IB3278" s="0"/>
      <c r="IC3278" s="0"/>
      <c r="ID3278" s="0"/>
      <c r="IE3278" s="0"/>
      <c r="IF3278" s="0"/>
      <c r="IG3278" s="0"/>
      <c r="IH3278" s="0"/>
      <c r="II3278" s="0"/>
      <c r="IJ3278" s="0"/>
      <c r="IK3278" s="0"/>
      <c r="IL3278" s="0"/>
      <c r="IM3278" s="0"/>
      <c r="IN3278" s="0"/>
      <c r="IO3278" s="0"/>
      <c r="IP3278" s="0"/>
      <c r="IQ3278" s="0"/>
      <c r="IR3278" s="0"/>
      <c r="IS3278" s="0"/>
      <c r="IT3278" s="0"/>
      <c r="IU3278" s="0"/>
      <c r="IV3278" s="0"/>
      <c r="IW3278" s="0"/>
      <c r="IX3278" s="0"/>
      <c r="IY3278" s="0"/>
      <c r="IZ3278" s="0"/>
      <c r="JA3278" s="0"/>
      <c r="JB3278" s="0"/>
      <c r="JC3278" s="0"/>
      <c r="JD3278" s="0"/>
      <c r="JE3278" s="0"/>
      <c r="JF3278" s="0"/>
      <c r="JG3278" s="0"/>
      <c r="JH3278" s="0"/>
      <c r="JI3278" s="0"/>
      <c r="JJ3278" s="0"/>
      <c r="JK3278" s="0"/>
      <c r="JL3278" s="0"/>
      <c r="JM3278" s="0"/>
      <c r="JN3278" s="0"/>
      <c r="JO3278" s="0"/>
      <c r="JP3278" s="0"/>
      <c r="JQ3278" s="0"/>
      <c r="JR3278" s="0"/>
      <c r="JS3278" s="0"/>
      <c r="JT3278" s="0"/>
      <c r="JU3278" s="0"/>
      <c r="JV3278" s="0"/>
      <c r="JW3278" s="0"/>
      <c r="JX3278" s="0"/>
      <c r="JY3278" s="0"/>
      <c r="JZ3278" s="0"/>
      <c r="KA3278" s="0"/>
      <c r="KB3278" s="0"/>
      <c r="KC3278" s="0"/>
      <c r="KD3278" s="0"/>
      <c r="KE3278" s="0"/>
      <c r="KF3278" s="0"/>
      <c r="KG3278" s="0"/>
      <c r="KH3278" s="0"/>
      <c r="KI3278" s="0"/>
      <c r="KJ3278" s="0"/>
      <c r="KK3278" s="0"/>
      <c r="KL3278" s="0"/>
      <c r="KM3278" s="0"/>
      <c r="KN3278" s="0"/>
      <c r="KO3278" s="0"/>
      <c r="KP3278" s="0"/>
      <c r="KQ3278" s="0"/>
      <c r="KR3278" s="0"/>
      <c r="KS3278" s="0"/>
      <c r="KT3278" s="0"/>
      <c r="KU3278" s="0"/>
      <c r="KV3278" s="0"/>
      <c r="KW3278" s="0"/>
      <c r="KX3278" s="0"/>
      <c r="KY3278" s="0"/>
      <c r="KZ3278" s="0"/>
      <c r="LA3278" s="0"/>
      <c r="LB3278" s="0"/>
      <c r="LC3278" s="0"/>
      <c r="LD3278" s="0"/>
      <c r="LE3278" s="0"/>
      <c r="LF3278" s="0"/>
      <c r="LG3278" s="0"/>
      <c r="LH3278" s="0"/>
      <c r="LI3278" s="0"/>
      <c r="LJ3278" s="0"/>
      <c r="LK3278" s="0"/>
      <c r="LL3278" s="0"/>
      <c r="LM3278" s="0"/>
      <c r="LN3278" s="0"/>
      <c r="LO3278" s="0"/>
      <c r="LP3278" s="0"/>
      <c r="LQ3278" s="0"/>
      <c r="LR3278" s="0"/>
      <c r="LS3278" s="0"/>
      <c r="LT3278" s="0"/>
      <c r="LU3278" s="0"/>
      <c r="LV3278" s="0"/>
      <c r="LW3278" s="0"/>
      <c r="LX3278" s="0"/>
      <c r="LY3278" s="0"/>
      <c r="LZ3278" s="0"/>
      <c r="MA3278" s="0"/>
      <c r="MB3278" s="0"/>
      <c r="MC3278" s="0"/>
      <c r="MD3278" s="0"/>
      <c r="ME3278" s="0"/>
      <c r="MF3278" s="0"/>
      <c r="MG3278" s="0"/>
      <c r="MH3278" s="0"/>
      <c r="MI3278" s="0"/>
      <c r="MJ3278" s="0"/>
      <c r="MK3278" s="0"/>
      <c r="ML3278" s="0"/>
      <c r="MM3278" s="0"/>
      <c r="MN3278" s="0"/>
      <c r="MO3278" s="0"/>
      <c r="MP3278" s="0"/>
      <c r="MQ3278" s="0"/>
      <c r="MR3278" s="0"/>
      <c r="MS3278" s="0"/>
      <c r="MT3278" s="0"/>
      <c r="MU3278" s="0"/>
      <c r="MV3278" s="0"/>
      <c r="MW3278" s="0"/>
      <c r="MX3278" s="0"/>
      <c r="MY3278" s="0"/>
      <c r="MZ3278" s="0"/>
      <c r="NA3278" s="0"/>
      <c r="NB3278" s="0"/>
      <c r="NC3278" s="0"/>
      <c r="ND3278" s="0"/>
      <c r="NE3278" s="0"/>
      <c r="NF3278" s="0"/>
      <c r="NG3278" s="0"/>
      <c r="NH3278" s="0"/>
      <c r="NI3278" s="0"/>
      <c r="NJ3278" s="0"/>
      <c r="NK3278" s="0"/>
      <c r="NL3278" s="0"/>
      <c r="NM3278" s="0"/>
      <c r="NN3278" s="0"/>
      <c r="NO3278" s="0"/>
      <c r="NP3278" s="0"/>
      <c r="NQ3278" s="0"/>
      <c r="NR3278" s="0"/>
      <c r="NS3278" s="0"/>
      <c r="NT3278" s="0"/>
      <c r="NU3278" s="0"/>
      <c r="NV3278" s="0"/>
      <c r="NW3278" s="0"/>
      <c r="NX3278" s="0"/>
      <c r="NY3278" s="0"/>
      <c r="NZ3278" s="0"/>
      <c r="OA3278" s="0"/>
      <c r="OB3278" s="0"/>
      <c r="OC3278" s="0"/>
      <c r="OD3278" s="0"/>
      <c r="OE3278" s="0"/>
      <c r="OF3278" s="0"/>
      <c r="OG3278" s="0"/>
      <c r="OH3278" s="0"/>
      <c r="OI3278" s="0"/>
      <c r="OJ3278" s="0"/>
      <c r="OK3278" s="0"/>
      <c r="OL3278" s="0"/>
      <c r="OM3278" s="0"/>
      <c r="ON3278" s="0"/>
      <c r="OO3278" s="0"/>
      <c r="OP3278" s="0"/>
      <c r="OQ3278" s="0"/>
      <c r="OR3278" s="0"/>
      <c r="OS3278" s="0"/>
      <c r="OT3278" s="0"/>
      <c r="OU3278" s="0"/>
      <c r="OV3278" s="0"/>
      <c r="OW3278" s="0"/>
      <c r="OX3278" s="0"/>
      <c r="OY3278" s="0"/>
      <c r="OZ3278" s="0"/>
      <c r="PA3278" s="0"/>
      <c r="PB3278" s="0"/>
      <c r="PC3278" s="0"/>
      <c r="PD3278" s="0"/>
      <c r="PE3278" s="0"/>
      <c r="PF3278" s="0"/>
      <c r="PG3278" s="0"/>
      <c r="PH3278" s="0"/>
      <c r="PI3278" s="0"/>
      <c r="PJ3278" s="0"/>
      <c r="PK3278" s="0"/>
      <c r="PL3278" s="0"/>
      <c r="PM3278" s="0"/>
      <c r="PN3278" s="0"/>
      <c r="PO3278" s="0"/>
      <c r="PP3278" s="0"/>
      <c r="PQ3278" s="0"/>
      <c r="PR3278" s="0"/>
      <c r="PS3278" s="0"/>
      <c r="PT3278" s="0"/>
      <c r="PU3278" s="0"/>
      <c r="PV3278" s="0"/>
      <c r="PW3278" s="0"/>
      <c r="PX3278" s="0"/>
      <c r="PY3278" s="0"/>
      <c r="PZ3278" s="0"/>
      <c r="QA3278" s="0"/>
      <c r="QB3278" s="0"/>
      <c r="QC3278" s="0"/>
      <c r="QD3278" s="0"/>
      <c r="QE3278" s="0"/>
      <c r="QF3278" s="0"/>
      <c r="QG3278" s="0"/>
      <c r="QH3278" s="0"/>
      <c r="QI3278" s="0"/>
      <c r="QJ3278" s="0"/>
      <c r="QK3278" s="0"/>
      <c r="QL3278" s="0"/>
      <c r="QM3278" s="0"/>
      <c r="QN3278" s="0"/>
      <c r="QO3278" s="0"/>
      <c r="QP3278" s="0"/>
      <c r="QQ3278" s="0"/>
      <c r="QR3278" s="0"/>
      <c r="QS3278" s="0"/>
      <c r="QT3278" s="0"/>
      <c r="QU3278" s="0"/>
      <c r="QV3278" s="0"/>
      <c r="QW3278" s="0"/>
      <c r="QX3278" s="0"/>
      <c r="QY3278" s="0"/>
      <c r="QZ3278" s="0"/>
      <c r="RA3278" s="0"/>
      <c r="RB3278" s="0"/>
      <c r="RC3278" s="0"/>
      <c r="RD3278" s="0"/>
      <c r="RE3278" s="0"/>
      <c r="RF3278" s="0"/>
      <c r="RG3278" s="0"/>
      <c r="RH3278" s="0"/>
      <c r="RI3278" s="0"/>
      <c r="RJ3278" s="0"/>
      <c r="RK3278" s="0"/>
      <c r="RL3278" s="0"/>
      <c r="RM3278" s="0"/>
      <c r="RN3278" s="0"/>
      <c r="RO3278" s="0"/>
      <c r="RP3278" s="0"/>
      <c r="RQ3278" s="0"/>
      <c r="RR3278" s="0"/>
      <c r="RS3278" s="0"/>
      <c r="RT3278" s="0"/>
      <c r="RU3278" s="0"/>
      <c r="RV3278" s="0"/>
      <c r="RW3278" s="0"/>
      <c r="RX3278" s="0"/>
      <c r="RY3278" s="0"/>
      <c r="RZ3278" s="0"/>
      <c r="SA3278" s="0"/>
      <c r="SB3278" s="0"/>
      <c r="SC3278" s="0"/>
      <c r="SD3278" s="0"/>
      <c r="SE3278" s="0"/>
      <c r="SF3278" s="0"/>
      <c r="SG3278" s="0"/>
      <c r="SH3278" s="0"/>
      <c r="SI3278" s="0"/>
      <c r="SJ3278" s="0"/>
      <c r="SK3278" s="0"/>
      <c r="SL3278" s="0"/>
      <c r="SM3278" s="0"/>
      <c r="SN3278" s="0"/>
      <c r="SO3278" s="0"/>
      <c r="SP3278" s="0"/>
      <c r="SQ3278" s="0"/>
      <c r="SR3278" s="0"/>
      <c r="SS3278" s="0"/>
      <c r="ST3278" s="0"/>
      <c r="SU3278" s="0"/>
      <c r="SV3278" s="0"/>
      <c r="SW3278" s="0"/>
      <c r="SX3278" s="0"/>
      <c r="SY3278" s="0"/>
      <c r="SZ3278" s="0"/>
      <c r="TA3278" s="0"/>
      <c r="TB3278" s="0"/>
      <c r="TC3278" s="0"/>
      <c r="TD3278" s="0"/>
      <c r="TE3278" s="0"/>
      <c r="TF3278" s="0"/>
      <c r="TG3278" s="0"/>
      <c r="TH3278" s="0"/>
      <c r="TI3278" s="0"/>
      <c r="TJ3278" s="0"/>
      <c r="TK3278" s="0"/>
      <c r="TL3278" s="0"/>
      <c r="TM3278" s="0"/>
      <c r="TN3278" s="0"/>
      <c r="TO3278" s="0"/>
      <c r="TP3278" s="0"/>
      <c r="TQ3278" s="0"/>
      <c r="TR3278" s="0"/>
      <c r="TS3278" s="0"/>
      <c r="TT3278" s="0"/>
      <c r="TU3278" s="0"/>
      <c r="TV3278" s="0"/>
      <c r="TW3278" s="0"/>
      <c r="TX3278" s="0"/>
      <c r="TY3278" s="0"/>
      <c r="TZ3278" s="0"/>
      <c r="UA3278" s="0"/>
      <c r="UB3278" s="0"/>
      <c r="UC3278" s="0"/>
      <c r="UD3278" s="0"/>
      <c r="UE3278" s="0"/>
      <c r="UF3278" s="0"/>
      <c r="UG3278" s="0"/>
      <c r="UH3278" s="0"/>
      <c r="UI3278" s="0"/>
      <c r="UJ3278" s="0"/>
      <c r="UK3278" s="0"/>
      <c r="UL3278" s="0"/>
      <c r="UM3278" s="0"/>
      <c r="UN3278" s="0"/>
      <c r="UO3278" s="0"/>
      <c r="UP3278" s="0"/>
      <c r="UQ3278" s="0"/>
      <c r="UR3278" s="0"/>
      <c r="US3278" s="0"/>
      <c r="UT3278" s="0"/>
      <c r="UU3278" s="0"/>
      <c r="UV3278" s="0"/>
      <c r="UW3278" s="0"/>
      <c r="UX3278" s="0"/>
      <c r="UY3278" s="0"/>
      <c r="UZ3278" s="0"/>
      <c r="VA3278" s="0"/>
      <c r="VB3278" s="0"/>
      <c r="VC3278" s="0"/>
      <c r="VD3278" s="0"/>
      <c r="VE3278" s="0"/>
      <c r="VF3278" s="0"/>
      <c r="VG3278" s="0"/>
      <c r="VH3278" s="0"/>
      <c r="VI3278" s="0"/>
      <c r="VJ3278" s="0"/>
      <c r="VK3278" s="0"/>
      <c r="VL3278" s="0"/>
      <c r="VM3278" s="0"/>
      <c r="VN3278" s="0"/>
      <c r="VO3278" s="0"/>
      <c r="VP3278" s="0"/>
      <c r="VQ3278" s="0"/>
      <c r="VR3278" s="0"/>
      <c r="VS3278" s="0"/>
      <c r="VT3278" s="0"/>
      <c r="VU3278" s="0"/>
      <c r="VV3278" s="0"/>
      <c r="VW3278" s="0"/>
      <c r="VX3278" s="0"/>
      <c r="VY3278" s="0"/>
      <c r="VZ3278" s="0"/>
      <c r="WA3278" s="0"/>
      <c r="WB3278" s="0"/>
      <c r="WC3278" s="0"/>
      <c r="WD3278" s="0"/>
      <c r="WE3278" s="0"/>
      <c r="WF3278" s="0"/>
      <c r="WG3278" s="0"/>
      <c r="WH3278" s="0"/>
      <c r="WI3278" s="0"/>
      <c r="WJ3278" s="0"/>
      <c r="WK3278" s="0"/>
      <c r="WL3278" s="0"/>
      <c r="WM3278" s="0"/>
      <c r="WN3278" s="0"/>
      <c r="WO3278" s="0"/>
      <c r="WP3278" s="0"/>
      <c r="WQ3278" s="0"/>
      <c r="WR3278" s="0"/>
      <c r="WS3278" s="0"/>
      <c r="WT3278" s="0"/>
      <c r="WU3278" s="0"/>
      <c r="WV3278" s="0"/>
      <c r="WW3278" s="0"/>
      <c r="WX3278" s="0"/>
      <c r="WY3278" s="0"/>
      <c r="WZ3278" s="0"/>
      <c r="XA3278" s="0"/>
      <c r="XB3278" s="0"/>
      <c r="XC3278" s="0"/>
      <c r="XD3278" s="0"/>
      <c r="XE3278" s="0"/>
      <c r="XF3278" s="0"/>
      <c r="XG3278" s="0"/>
      <c r="XH3278" s="0"/>
      <c r="XI3278" s="0"/>
      <c r="XJ3278" s="0"/>
      <c r="XK3278" s="0"/>
      <c r="XL3278" s="0"/>
      <c r="XM3278" s="0"/>
      <c r="XN3278" s="0"/>
      <c r="XO3278" s="0"/>
      <c r="XP3278" s="0"/>
      <c r="XQ3278" s="0"/>
      <c r="XR3278" s="0"/>
      <c r="XS3278" s="0"/>
      <c r="XT3278" s="0"/>
      <c r="XU3278" s="0"/>
      <c r="XV3278" s="0"/>
      <c r="XW3278" s="0"/>
      <c r="XX3278" s="0"/>
      <c r="XY3278" s="0"/>
      <c r="XZ3278" s="0"/>
      <c r="YA3278" s="0"/>
      <c r="YB3278" s="0"/>
      <c r="YC3278" s="0"/>
      <c r="YD3278" s="0"/>
      <c r="YE3278" s="0"/>
      <c r="YF3278" s="0"/>
      <c r="YG3278" s="0"/>
      <c r="YH3278" s="0"/>
      <c r="YI3278" s="0"/>
      <c r="YJ3278" s="0"/>
      <c r="YK3278" s="0"/>
      <c r="YL3278" s="0"/>
      <c r="YM3278" s="0"/>
      <c r="YN3278" s="0"/>
      <c r="YO3278" s="0"/>
      <c r="YP3278" s="0"/>
      <c r="YQ3278" s="0"/>
      <c r="YR3278" s="0"/>
      <c r="YS3278" s="0"/>
      <c r="YT3278" s="0"/>
      <c r="YU3278" s="0"/>
      <c r="YV3278" s="0"/>
      <c r="YW3278" s="0"/>
      <c r="YX3278" s="0"/>
      <c r="YY3278" s="0"/>
      <c r="YZ3278" s="0"/>
      <c r="ZA3278" s="0"/>
      <c r="ZB3278" s="0"/>
      <c r="ZC3278" s="0"/>
      <c r="ZD3278" s="0"/>
      <c r="ZE3278" s="0"/>
      <c r="ZF3278" s="0"/>
      <c r="ZG3278" s="0"/>
      <c r="ZH3278" s="0"/>
      <c r="ZI3278" s="0"/>
      <c r="ZJ3278" s="0"/>
      <c r="ZK3278" s="0"/>
      <c r="ZL3278" s="0"/>
      <c r="ZM3278" s="0"/>
      <c r="ZN3278" s="0"/>
      <c r="ZO3278" s="0"/>
      <c r="ZP3278" s="0"/>
      <c r="ZQ3278" s="0"/>
      <c r="ZR3278" s="0"/>
      <c r="ZS3278" s="0"/>
      <c r="ZT3278" s="0"/>
      <c r="ZU3278" s="0"/>
      <c r="ZV3278" s="0"/>
      <c r="ZW3278" s="0"/>
      <c r="ZX3278" s="0"/>
      <c r="ZY3278" s="0"/>
      <c r="ZZ3278" s="0"/>
      <c r="AAA3278" s="0"/>
      <c r="AAB3278" s="0"/>
      <c r="AAC3278" s="0"/>
      <c r="AAD3278" s="0"/>
      <c r="AAE3278" s="0"/>
      <c r="AAF3278" s="0"/>
      <c r="AAG3278" s="0"/>
      <c r="AAH3278" s="0"/>
      <c r="AAI3278" s="0"/>
      <c r="AAJ3278" s="0"/>
      <c r="AAK3278" s="0"/>
      <c r="AAL3278" s="0"/>
      <c r="AAM3278" s="0"/>
      <c r="AAN3278" s="0"/>
      <c r="AAO3278" s="0"/>
      <c r="AAP3278" s="0"/>
      <c r="AAQ3278" s="0"/>
      <c r="AAR3278" s="0"/>
      <c r="AAS3278" s="0"/>
      <c r="AAT3278" s="0"/>
      <c r="AAU3278" s="0"/>
      <c r="AAV3278" s="0"/>
      <c r="AAW3278" s="0"/>
      <c r="AAX3278" s="0"/>
      <c r="AAY3278" s="0"/>
      <c r="AAZ3278" s="0"/>
      <c r="ABA3278" s="0"/>
      <c r="ABB3278" s="0"/>
      <c r="ABC3278" s="0"/>
      <c r="ABD3278" s="0"/>
      <c r="ABE3278" s="0"/>
      <c r="ABF3278" s="0"/>
      <c r="ABG3278" s="0"/>
      <c r="ABH3278" s="0"/>
      <c r="ABI3278" s="0"/>
      <c r="ABJ3278" s="0"/>
      <c r="ABK3278" s="0"/>
      <c r="ABL3278" s="0"/>
      <c r="ABM3278" s="0"/>
      <c r="ABN3278" s="0"/>
      <c r="ABO3278" s="0"/>
      <c r="ABP3278" s="0"/>
      <c r="ABQ3278" s="0"/>
      <c r="ABR3278" s="0"/>
      <c r="ABS3278" s="0"/>
      <c r="ABT3278" s="0"/>
      <c r="ABU3278" s="0"/>
      <c r="ABV3278" s="0"/>
      <c r="ABW3278" s="0"/>
      <c r="ABX3278" s="0"/>
      <c r="ABY3278" s="0"/>
      <c r="ABZ3278" s="0"/>
      <c r="ACA3278" s="0"/>
      <c r="ACB3278" s="0"/>
      <c r="ACC3278" s="0"/>
      <c r="ACD3278" s="0"/>
      <c r="ACE3278" s="0"/>
      <c r="ACF3278" s="0"/>
      <c r="ACG3278" s="0"/>
      <c r="ACH3278" s="0"/>
      <c r="ACI3278" s="0"/>
      <c r="ACJ3278" s="0"/>
      <c r="ACK3278" s="0"/>
      <c r="ACL3278" s="0"/>
      <c r="ACM3278" s="0"/>
      <c r="ACN3278" s="0"/>
      <c r="ACO3278" s="0"/>
      <c r="ACP3278" s="0"/>
      <c r="ACQ3278" s="0"/>
      <c r="ACR3278" s="0"/>
      <c r="ACS3278" s="0"/>
      <c r="ACT3278" s="0"/>
      <c r="ACU3278" s="0"/>
      <c r="ACV3278" s="0"/>
      <c r="ACW3278" s="0"/>
      <c r="ACX3278" s="0"/>
      <c r="ACY3278" s="0"/>
      <c r="ACZ3278" s="0"/>
      <c r="ADA3278" s="0"/>
      <c r="ADB3278" s="0"/>
      <c r="ADC3278" s="0"/>
      <c r="ADD3278" s="0"/>
      <c r="ADE3278" s="0"/>
      <c r="ADF3278" s="0"/>
      <c r="ADG3278" s="0"/>
      <c r="ADH3278" s="0"/>
      <c r="ADI3278" s="0"/>
      <c r="ADJ3278" s="0"/>
      <c r="ADK3278" s="0"/>
      <c r="ADL3278" s="0"/>
      <c r="ADM3278" s="0"/>
      <c r="ADN3278" s="0"/>
      <c r="ADO3278" s="0"/>
      <c r="ADP3278" s="0"/>
      <c r="ADQ3278" s="0"/>
      <c r="ADR3278" s="0"/>
      <c r="ADS3278" s="0"/>
      <c r="ADT3278" s="0"/>
      <c r="ADU3278" s="0"/>
      <c r="ADV3278" s="0"/>
      <c r="ADW3278" s="0"/>
      <c r="ADX3278" s="0"/>
      <c r="ADY3278" s="0"/>
      <c r="ADZ3278" s="0"/>
      <c r="AEA3278" s="0"/>
      <c r="AEB3278" s="0"/>
      <c r="AEC3278" s="0"/>
      <c r="AED3278" s="0"/>
      <c r="AEE3278" s="0"/>
      <c r="AEF3278" s="0"/>
      <c r="AEG3278" s="0"/>
      <c r="AEH3278" s="0"/>
      <c r="AEI3278" s="0"/>
      <c r="AEJ3278" s="0"/>
      <c r="AEK3278" s="0"/>
      <c r="AEL3278" s="0"/>
      <c r="AEM3278" s="0"/>
      <c r="AEN3278" s="0"/>
      <c r="AEO3278" s="0"/>
      <c r="AEP3278" s="0"/>
      <c r="AEQ3278" s="0"/>
      <c r="AER3278" s="0"/>
      <c r="AES3278" s="0"/>
      <c r="AET3278" s="0"/>
      <c r="AEU3278" s="0"/>
      <c r="AEV3278" s="0"/>
      <c r="AEW3278" s="0"/>
      <c r="AEX3278" s="0"/>
      <c r="AEY3278" s="0"/>
      <c r="AEZ3278" s="0"/>
      <c r="AFA3278" s="0"/>
      <c r="AFB3278" s="0"/>
      <c r="AFC3278" s="0"/>
      <c r="AFD3278" s="0"/>
      <c r="AFE3278" s="0"/>
      <c r="AFF3278" s="0"/>
      <c r="AFG3278" s="0"/>
      <c r="AFH3278" s="0"/>
      <c r="AFI3278" s="0"/>
      <c r="AFJ3278" s="0"/>
      <c r="AFK3278" s="0"/>
      <c r="AFL3278" s="0"/>
      <c r="AFM3278" s="0"/>
      <c r="AFN3278" s="0"/>
      <c r="AFO3278" s="0"/>
      <c r="AFP3278" s="0"/>
      <c r="AFQ3278" s="0"/>
      <c r="AFR3278" s="0"/>
      <c r="AFS3278" s="0"/>
      <c r="AFT3278" s="0"/>
      <c r="AFU3278" s="0"/>
      <c r="AFV3278" s="0"/>
      <c r="AFW3278" s="0"/>
      <c r="AFX3278" s="0"/>
      <c r="AFY3278" s="0"/>
      <c r="AFZ3278" s="0"/>
      <c r="AGA3278" s="0"/>
      <c r="AGB3278" s="0"/>
      <c r="AGC3278" s="0"/>
      <c r="AGD3278" s="0"/>
      <c r="AGE3278" s="0"/>
      <c r="AGF3278" s="0"/>
      <c r="AGG3278" s="0"/>
      <c r="AGH3278" s="0"/>
      <c r="AGI3278" s="0"/>
      <c r="AGJ3278" s="0"/>
      <c r="AGK3278" s="0"/>
      <c r="AGL3278" s="0"/>
      <c r="AGM3278" s="0"/>
      <c r="AGN3278" s="0"/>
      <c r="AGO3278" s="0"/>
      <c r="AGP3278" s="0"/>
      <c r="AGQ3278" s="0"/>
      <c r="AGR3278" s="0"/>
      <c r="AGS3278" s="0"/>
      <c r="AGT3278" s="0"/>
      <c r="AGU3278" s="0"/>
      <c r="AGV3278" s="0"/>
      <c r="AGW3278" s="0"/>
      <c r="AGX3278" s="0"/>
      <c r="AGY3278" s="0"/>
      <c r="AGZ3278" s="0"/>
      <c r="AHA3278" s="0"/>
      <c r="AHB3278" s="0"/>
      <c r="AHC3278" s="0"/>
      <c r="AHD3278" s="0"/>
      <c r="AHE3278" s="0"/>
      <c r="AHF3278" s="0"/>
      <c r="AHG3278" s="0"/>
      <c r="AHH3278" s="0"/>
      <c r="AHI3278" s="0"/>
      <c r="AHJ3278" s="0"/>
      <c r="AHK3278" s="0"/>
      <c r="AHL3278" s="0"/>
      <c r="AHM3278" s="0"/>
      <c r="AHN3278" s="0"/>
      <c r="AHO3278" s="0"/>
      <c r="AHP3278" s="0"/>
      <c r="AHQ3278" s="0"/>
      <c r="AHR3278" s="0"/>
      <c r="AHS3278" s="0"/>
      <c r="AHT3278" s="0"/>
      <c r="AHU3278" s="0"/>
      <c r="AHV3278" s="0"/>
      <c r="AHW3278" s="0"/>
      <c r="AHX3278" s="0"/>
      <c r="AHY3278" s="0"/>
      <c r="AHZ3278" s="0"/>
      <c r="AIA3278" s="0"/>
      <c r="AIB3278" s="0"/>
      <c r="AIC3278" s="0"/>
      <c r="AID3278" s="0"/>
      <c r="AIE3278" s="0"/>
      <c r="AIF3278" s="0"/>
      <c r="AIG3278" s="0"/>
      <c r="AIH3278" s="0"/>
      <c r="AII3278" s="0"/>
      <c r="AIJ3278" s="0"/>
      <c r="AIK3278" s="0"/>
      <c r="AIL3278" s="0"/>
      <c r="AIM3278" s="0"/>
      <c r="AIN3278" s="0"/>
      <c r="AIO3278" s="0"/>
      <c r="AIP3278" s="0"/>
      <c r="AIQ3278" s="0"/>
      <c r="AIR3278" s="0"/>
      <c r="AIS3278" s="0"/>
      <c r="AIT3278" s="0"/>
      <c r="AIU3278" s="0"/>
      <c r="AIV3278" s="0"/>
      <c r="AIW3278" s="0"/>
      <c r="AIX3278" s="0"/>
      <c r="AIY3278" s="0"/>
      <c r="AIZ3278" s="0"/>
      <c r="AJA3278" s="0"/>
      <c r="AJB3278" s="0"/>
      <c r="AJC3278" s="0"/>
      <c r="AJD3278" s="0"/>
      <c r="AJE3278" s="0"/>
      <c r="AJF3278" s="0"/>
      <c r="AJG3278" s="0"/>
      <c r="AJH3278" s="0"/>
      <c r="AJI3278" s="0"/>
      <c r="AJJ3278" s="0"/>
      <c r="AJK3278" s="0"/>
      <c r="AJL3278" s="0"/>
      <c r="AJM3278" s="0"/>
      <c r="AJN3278" s="0"/>
      <c r="AJO3278" s="0"/>
      <c r="AJP3278" s="0"/>
      <c r="AJQ3278" s="0"/>
      <c r="AJR3278" s="0"/>
      <c r="AJS3278" s="0"/>
      <c r="AJT3278" s="0"/>
      <c r="AJU3278" s="0"/>
      <c r="AJV3278" s="0"/>
      <c r="AJW3278" s="0"/>
      <c r="AJX3278" s="0"/>
      <c r="AJY3278" s="0"/>
      <c r="AJZ3278" s="0"/>
      <c r="AKA3278" s="0"/>
      <c r="AKB3278" s="0"/>
      <c r="AKC3278" s="0"/>
      <c r="AKD3278" s="0"/>
      <c r="AKE3278" s="0"/>
      <c r="AKF3278" s="0"/>
      <c r="AKG3278" s="0"/>
      <c r="AKH3278" s="0"/>
      <c r="AKI3278" s="0"/>
      <c r="AKJ3278" s="0"/>
      <c r="AKK3278" s="0"/>
      <c r="AKL3278" s="0"/>
      <c r="AKM3278" s="0"/>
      <c r="AKN3278" s="0"/>
      <c r="AKO3278" s="0"/>
      <c r="AKP3278" s="0"/>
      <c r="AKQ3278" s="0"/>
      <c r="AKR3278" s="0"/>
      <c r="AKS3278" s="0"/>
      <c r="AKT3278" s="0"/>
      <c r="AKU3278" s="0"/>
      <c r="AKV3278" s="0"/>
      <c r="AKW3278" s="0"/>
      <c r="AKX3278" s="0"/>
      <c r="AKY3278" s="0"/>
      <c r="AKZ3278" s="0"/>
      <c r="ALA3278" s="0"/>
      <c r="ALB3278" s="0"/>
      <c r="ALC3278" s="0"/>
      <c r="ALD3278" s="0"/>
      <c r="ALE3278" s="0"/>
      <c r="ALF3278" s="0"/>
      <c r="ALG3278" s="0"/>
      <c r="ALH3278" s="0"/>
      <c r="ALI3278" s="0"/>
      <c r="ALJ3278" s="0"/>
      <c r="ALK3278" s="0"/>
      <c r="ALL3278" s="0"/>
      <c r="ALM3278" s="0"/>
      <c r="ALN3278" s="0"/>
      <c r="ALO3278" s="0"/>
      <c r="ALP3278" s="0"/>
      <c r="ALQ3278" s="0"/>
      <c r="ALR3278" s="0"/>
      <c r="ALS3278" s="0"/>
      <c r="ALT3278" s="0"/>
      <c r="ALU3278" s="0"/>
      <c r="ALV3278" s="0"/>
      <c r="ALW3278" s="0"/>
      <c r="ALX3278" s="0"/>
      <c r="ALY3278" s="0"/>
      <c r="ALZ3278" s="0"/>
      <c r="AMA3278" s="0"/>
      <c r="AMB3278" s="0"/>
      <c r="AMC3278" s="0"/>
      <c r="AMD3278" s="0"/>
      <c r="AME3278" s="0"/>
      <c r="AMF3278" s="0"/>
      <c r="AMG3278" s="0"/>
      <c r="AMH3278" s="0"/>
      <c r="AMI3278" s="0"/>
    </row>
    <row r="3279" customFormat="false" ht="12.75" hidden="false" customHeight="false" outlineLevel="0" collapsed="false">
      <c r="A3279" s="1" t="s">
        <v>3523</v>
      </c>
      <c r="C3279" s="70" t="s">
        <v>3526</v>
      </c>
      <c r="D3279" s="70" t="s">
        <v>13</v>
      </c>
      <c r="E3279" s="72" t="n">
        <v>2.2</v>
      </c>
      <c r="F3279" s="73" t="n">
        <v>78</v>
      </c>
      <c r="G3279" s="74" t="s">
        <v>3437</v>
      </c>
      <c r="L3279" s="95"/>
      <c r="N3279" s="95"/>
      <c r="O3279" s="95"/>
      <c r="BM3279" s="0"/>
      <c r="BN3279" s="0"/>
      <c r="BO3279" s="0"/>
      <c r="BP3279" s="0"/>
      <c r="BQ3279" s="0"/>
      <c r="BR3279" s="0"/>
      <c r="BS3279" s="0"/>
      <c r="BT3279" s="0"/>
      <c r="BU3279" s="0"/>
      <c r="BV3279" s="0"/>
      <c r="BW3279" s="0"/>
      <c r="BX3279" s="0"/>
      <c r="BY3279" s="0"/>
      <c r="BZ3279" s="0"/>
      <c r="CA3279" s="0"/>
      <c r="CB3279" s="0"/>
      <c r="CC3279" s="0"/>
      <c r="CD3279" s="0"/>
      <c r="CE3279" s="0"/>
      <c r="CF3279" s="0"/>
      <c r="CG3279" s="0"/>
      <c r="CH3279" s="0"/>
      <c r="CI3279" s="0"/>
      <c r="CJ3279" s="0"/>
      <c r="CK3279" s="0"/>
      <c r="CL3279" s="0"/>
      <c r="CM3279" s="0"/>
      <c r="CN3279" s="0"/>
      <c r="CO3279" s="0"/>
      <c r="CP3279" s="0"/>
      <c r="CQ3279" s="0"/>
      <c r="CR3279" s="0"/>
      <c r="CS3279" s="0"/>
      <c r="CT3279" s="0"/>
      <c r="CU3279" s="0"/>
      <c r="CV3279" s="0"/>
      <c r="CW3279" s="0"/>
      <c r="CX3279" s="0"/>
      <c r="CY3279" s="0"/>
      <c r="CZ3279" s="0"/>
      <c r="DA3279" s="0"/>
      <c r="DB3279" s="0"/>
      <c r="DC3279" s="0"/>
      <c r="DD3279" s="0"/>
      <c r="DE3279" s="0"/>
      <c r="DF3279" s="0"/>
      <c r="DG3279" s="0"/>
      <c r="DH3279" s="0"/>
      <c r="DI3279" s="0"/>
      <c r="DJ3279" s="0"/>
      <c r="DK3279" s="0"/>
      <c r="DL3279" s="0"/>
      <c r="DM3279" s="0"/>
      <c r="DN3279" s="0"/>
      <c r="DO3279" s="0"/>
      <c r="DP3279" s="0"/>
      <c r="DQ3279" s="0"/>
      <c r="DR3279" s="0"/>
      <c r="DS3279" s="0"/>
      <c r="DT3279" s="0"/>
      <c r="DU3279" s="0"/>
      <c r="DV3279" s="0"/>
      <c r="DW3279" s="0"/>
      <c r="DX3279" s="0"/>
      <c r="DY3279" s="0"/>
      <c r="DZ3279" s="0"/>
      <c r="EA3279" s="0"/>
      <c r="EB3279" s="0"/>
      <c r="EC3279" s="0"/>
      <c r="ED3279" s="0"/>
      <c r="EE3279" s="0"/>
      <c r="EF3279" s="0"/>
      <c r="EG3279" s="0"/>
      <c r="EH3279" s="0"/>
      <c r="EI3279" s="0"/>
      <c r="EJ3279" s="0"/>
      <c r="EK3279" s="0"/>
      <c r="EL3279" s="0"/>
      <c r="EM3279" s="0"/>
      <c r="EN3279" s="0"/>
      <c r="EO3279" s="0"/>
      <c r="EP3279" s="0"/>
      <c r="EQ3279" s="0"/>
      <c r="ER3279" s="0"/>
      <c r="ES3279" s="0"/>
      <c r="ET3279" s="0"/>
      <c r="EU3279" s="0"/>
      <c r="EV3279" s="0"/>
      <c r="EW3279" s="0"/>
      <c r="EX3279" s="0"/>
      <c r="EY3279" s="0"/>
      <c r="EZ3279" s="0"/>
      <c r="FA3279" s="0"/>
      <c r="FB3279" s="0"/>
      <c r="FC3279" s="0"/>
      <c r="FD3279" s="0"/>
      <c r="FE3279" s="0"/>
      <c r="FF3279" s="0"/>
      <c r="FG3279" s="0"/>
      <c r="FH3279" s="0"/>
      <c r="FI3279" s="0"/>
      <c r="FJ3279" s="0"/>
      <c r="FK3279" s="0"/>
      <c r="FL3279" s="0"/>
      <c r="FM3279" s="0"/>
      <c r="FN3279" s="0"/>
      <c r="FO3279" s="0"/>
      <c r="FP3279" s="0"/>
      <c r="FQ3279" s="0"/>
      <c r="FR3279" s="0"/>
      <c r="FS3279" s="0"/>
      <c r="FT3279" s="0"/>
      <c r="FU3279" s="0"/>
      <c r="FV3279" s="0"/>
      <c r="FW3279" s="0"/>
      <c r="FX3279" s="0"/>
      <c r="FY3279" s="0"/>
      <c r="FZ3279" s="0"/>
      <c r="GA3279" s="0"/>
      <c r="GB3279" s="0"/>
      <c r="GC3279" s="0"/>
      <c r="GD3279" s="0"/>
      <c r="GE3279" s="0"/>
      <c r="GF3279" s="0"/>
      <c r="GG3279" s="0"/>
      <c r="GH3279" s="0"/>
      <c r="GI3279" s="0"/>
      <c r="GJ3279" s="0"/>
      <c r="GK3279" s="0"/>
      <c r="GL3279" s="0"/>
      <c r="GM3279" s="0"/>
      <c r="GN3279" s="0"/>
      <c r="GO3279" s="0"/>
      <c r="GP3279" s="0"/>
      <c r="GQ3279" s="0"/>
      <c r="GR3279" s="0"/>
      <c r="GS3279" s="0"/>
      <c r="GT3279" s="0"/>
      <c r="GU3279" s="0"/>
      <c r="GV3279" s="0"/>
      <c r="GW3279" s="0"/>
      <c r="GX3279" s="0"/>
      <c r="GY3279" s="0"/>
      <c r="GZ3279" s="0"/>
      <c r="HA3279" s="0"/>
      <c r="HB3279" s="0"/>
      <c r="HC3279" s="0"/>
      <c r="HD3279" s="0"/>
      <c r="HE3279" s="0"/>
      <c r="HF3279" s="0"/>
      <c r="HG3279" s="0"/>
      <c r="HH3279" s="0"/>
      <c r="HI3279" s="0"/>
      <c r="HJ3279" s="0"/>
      <c r="HK3279" s="0"/>
      <c r="HL3279" s="0"/>
      <c r="HM3279" s="0"/>
      <c r="HN3279" s="0"/>
      <c r="HO3279" s="0"/>
      <c r="HP3279" s="0"/>
      <c r="HQ3279" s="0"/>
      <c r="HR3279" s="0"/>
      <c r="HS3279" s="0"/>
      <c r="HT3279" s="0"/>
      <c r="HU3279" s="0"/>
      <c r="HV3279" s="0"/>
      <c r="HW3279" s="0"/>
      <c r="HX3279" s="0"/>
      <c r="HY3279" s="0"/>
      <c r="HZ3279" s="0"/>
      <c r="IA3279" s="0"/>
      <c r="IB3279" s="0"/>
      <c r="IC3279" s="0"/>
      <c r="ID3279" s="0"/>
      <c r="IE3279" s="0"/>
      <c r="IF3279" s="0"/>
      <c r="IG3279" s="0"/>
      <c r="IH3279" s="0"/>
      <c r="II3279" s="0"/>
      <c r="IJ3279" s="0"/>
      <c r="IK3279" s="0"/>
      <c r="IL3279" s="0"/>
      <c r="IM3279" s="0"/>
      <c r="IN3279" s="0"/>
      <c r="IO3279" s="0"/>
      <c r="IP3279" s="0"/>
      <c r="IQ3279" s="0"/>
      <c r="IR3279" s="0"/>
      <c r="IS3279" s="0"/>
      <c r="IT3279" s="0"/>
      <c r="IU3279" s="0"/>
      <c r="IV3279" s="0"/>
      <c r="IW3279" s="0"/>
      <c r="IX3279" s="0"/>
      <c r="IY3279" s="0"/>
      <c r="IZ3279" s="0"/>
      <c r="JA3279" s="0"/>
      <c r="JB3279" s="0"/>
      <c r="JC3279" s="0"/>
      <c r="JD3279" s="0"/>
      <c r="JE3279" s="0"/>
      <c r="JF3279" s="0"/>
      <c r="JG3279" s="0"/>
      <c r="JH3279" s="0"/>
      <c r="JI3279" s="0"/>
      <c r="JJ3279" s="0"/>
      <c r="JK3279" s="0"/>
      <c r="JL3279" s="0"/>
      <c r="JM3279" s="0"/>
      <c r="JN3279" s="0"/>
      <c r="JO3279" s="0"/>
      <c r="JP3279" s="0"/>
      <c r="JQ3279" s="0"/>
      <c r="JR3279" s="0"/>
      <c r="JS3279" s="0"/>
      <c r="JT3279" s="0"/>
      <c r="JU3279" s="0"/>
      <c r="JV3279" s="0"/>
      <c r="JW3279" s="0"/>
      <c r="JX3279" s="0"/>
      <c r="JY3279" s="0"/>
      <c r="JZ3279" s="0"/>
      <c r="KA3279" s="0"/>
      <c r="KB3279" s="0"/>
      <c r="KC3279" s="0"/>
      <c r="KD3279" s="0"/>
      <c r="KE3279" s="0"/>
      <c r="KF3279" s="0"/>
      <c r="KG3279" s="0"/>
      <c r="KH3279" s="0"/>
      <c r="KI3279" s="0"/>
      <c r="KJ3279" s="0"/>
      <c r="KK3279" s="0"/>
      <c r="KL3279" s="0"/>
      <c r="KM3279" s="0"/>
      <c r="KN3279" s="0"/>
      <c r="KO3279" s="0"/>
      <c r="KP3279" s="0"/>
      <c r="KQ3279" s="0"/>
      <c r="KR3279" s="0"/>
      <c r="KS3279" s="0"/>
      <c r="KT3279" s="0"/>
      <c r="KU3279" s="0"/>
      <c r="KV3279" s="0"/>
      <c r="KW3279" s="0"/>
      <c r="KX3279" s="0"/>
      <c r="KY3279" s="0"/>
      <c r="KZ3279" s="0"/>
      <c r="LA3279" s="0"/>
      <c r="LB3279" s="0"/>
      <c r="LC3279" s="0"/>
      <c r="LD3279" s="0"/>
      <c r="LE3279" s="0"/>
      <c r="LF3279" s="0"/>
      <c r="LG3279" s="0"/>
      <c r="LH3279" s="0"/>
      <c r="LI3279" s="0"/>
      <c r="LJ3279" s="0"/>
      <c r="LK3279" s="0"/>
      <c r="LL3279" s="0"/>
      <c r="LM3279" s="0"/>
      <c r="LN3279" s="0"/>
      <c r="LO3279" s="0"/>
      <c r="LP3279" s="0"/>
      <c r="LQ3279" s="0"/>
      <c r="LR3279" s="0"/>
      <c r="LS3279" s="0"/>
      <c r="LT3279" s="0"/>
      <c r="LU3279" s="0"/>
      <c r="LV3279" s="0"/>
      <c r="LW3279" s="0"/>
      <c r="LX3279" s="0"/>
      <c r="LY3279" s="0"/>
      <c r="LZ3279" s="0"/>
      <c r="MA3279" s="0"/>
      <c r="MB3279" s="0"/>
      <c r="MC3279" s="0"/>
      <c r="MD3279" s="0"/>
      <c r="ME3279" s="0"/>
      <c r="MF3279" s="0"/>
      <c r="MG3279" s="0"/>
      <c r="MH3279" s="0"/>
      <c r="MI3279" s="0"/>
      <c r="MJ3279" s="0"/>
      <c r="MK3279" s="0"/>
      <c r="ML3279" s="0"/>
      <c r="MM3279" s="0"/>
      <c r="MN3279" s="0"/>
      <c r="MO3279" s="0"/>
      <c r="MP3279" s="0"/>
      <c r="MQ3279" s="0"/>
      <c r="MR3279" s="0"/>
      <c r="MS3279" s="0"/>
      <c r="MT3279" s="0"/>
      <c r="MU3279" s="0"/>
      <c r="MV3279" s="0"/>
      <c r="MW3279" s="0"/>
      <c r="MX3279" s="0"/>
      <c r="MY3279" s="0"/>
      <c r="MZ3279" s="0"/>
      <c r="NA3279" s="0"/>
      <c r="NB3279" s="0"/>
      <c r="NC3279" s="0"/>
      <c r="ND3279" s="0"/>
      <c r="NE3279" s="0"/>
      <c r="NF3279" s="0"/>
      <c r="NG3279" s="0"/>
      <c r="NH3279" s="0"/>
      <c r="NI3279" s="0"/>
      <c r="NJ3279" s="0"/>
      <c r="NK3279" s="0"/>
      <c r="NL3279" s="0"/>
      <c r="NM3279" s="0"/>
      <c r="NN3279" s="0"/>
      <c r="NO3279" s="0"/>
      <c r="NP3279" s="0"/>
      <c r="NQ3279" s="0"/>
      <c r="NR3279" s="0"/>
      <c r="NS3279" s="0"/>
      <c r="NT3279" s="0"/>
      <c r="NU3279" s="0"/>
      <c r="NV3279" s="0"/>
      <c r="NW3279" s="0"/>
      <c r="NX3279" s="0"/>
      <c r="NY3279" s="0"/>
      <c r="NZ3279" s="0"/>
      <c r="OA3279" s="0"/>
      <c r="OB3279" s="0"/>
      <c r="OC3279" s="0"/>
      <c r="OD3279" s="0"/>
      <c r="OE3279" s="0"/>
      <c r="OF3279" s="0"/>
      <c r="OG3279" s="0"/>
      <c r="OH3279" s="0"/>
      <c r="OI3279" s="0"/>
      <c r="OJ3279" s="0"/>
      <c r="OK3279" s="0"/>
      <c r="OL3279" s="0"/>
      <c r="OM3279" s="0"/>
      <c r="ON3279" s="0"/>
      <c r="OO3279" s="0"/>
      <c r="OP3279" s="0"/>
      <c r="OQ3279" s="0"/>
      <c r="OR3279" s="0"/>
      <c r="OS3279" s="0"/>
      <c r="OT3279" s="0"/>
      <c r="OU3279" s="0"/>
      <c r="OV3279" s="0"/>
      <c r="OW3279" s="0"/>
      <c r="OX3279" s="0"/>
      <c r="OY3279" s="0"/>
      <c r="OZ3279" s="0"/>
      <c r="PA3279" s="0"/>
      <c r="PB3279" s="0"/>
      <c r="PC3279" s="0"/>
      <c r="PD3279" s="0"/>
      <c r="PE3279" s="0"/>
      <c r="PF3279" s="0"/>
      <c r="PG3279" s="0"/>
      <c r="PH3279" s="0"/>
      <c r="PI3279" s="0"/>
      <c r="PJ3279" s="0"/>
      <c r="PK3279" s="0"/>
      <c r="PL3279" s="0"/>
      <c r="PM3279" s="0"/>
      <c r="PN3279" s="0"/>
      <c r="PO3279" s="0"/>
      <c r="PP3279" s="0"/>
      <c r="PQ3279" s="0"/>
      <c r="PR3279" s="0"/>
      <c r="PS3279" s="0"/>
      <c r="PT3279" s="0"/>
      <c r="PU3279" s="0"/>
      <c r="PV3279" s="0"/>
      <c r="PW3279" s="0"/>
      <c r="PX3279" s="0"/>
      <c r="PY3279" s="0"/>
      <c r="PZ3279" s="0"/>
      <c r="QA3279" s="0"/>
      <c r="QB3279" s="0"/>
      <c r="QC3279" s="0"/>
      <c r="QD3279" s="0"/>
      <c r="QE3279" s="0"/>
      <c r="QF3279" s="0"/>
      <c r="QG3279" s="0"/>
      <c r="QH3279" s="0"/>
      <c r="QI3279" s="0"/>
      <c r="QJ3279" s="0"/>
      <c r="QK3279" s="0"/>
      <c r="QL3279" s="0"/>
      <c r="QM3279" s="0"/>
      <c r="QN3279" s="0"/>
      <c r="QO3279" s="0"/>
      <c r="QP3279" s="0"/>
      <c r="QQ3279" s="0"/>
      <c r="QR3279" s="0"/>
      <c r="QS3279" s="0"/>
      <c r="QT3279" s="0"/>
      <c r="QU3279" s="0"/>
      <c r="QV3279" s="0"/>
      <c r="QW3279" s="0"/>
      <c r="QX3279" s="0"/>
      <c r="QY3279" s="0"/>
      <c r="QZ3279" s="0"/>
      <c r="RA3279" s="0"/>
      <c r="RB3279" s="0"/>
      <c r="RC3279" s="0"/>
      <c r="RD3279" s="0"/>
      <c r="RE3279" s="0"/>
      <c r="RF3279" s="0"/>
      <c r="RG3279" s="0"/>
      <c r="RH3279" s="0"/>
      <c r="RI3279" s="0"/>
      <c r="RJ3279" s="0"/>
      <c r="RK3279" s="0"/>
      <c r="RL3279" s="0"/>
      <c r="RM3279" s="0"/>
      <c r="RN3279" s="0"/>
      <c r="RO3279" s="0"/>
      <c r="RP3279" s="0"/>
      <c r="RQ3279" s="0"/>
      <c r="RR3279" s="0"/>
      <c r="RS3279" s="0"/>
      <c r="RT3279" s="0"/>
      <c r="RU3279" s="0"/>
      <c r="RV3279" s="0"/>
      <c r="RW3279" s="0"/>
      <c r="RX3279" s="0"/>
      <c r="RY3279" s="0"/>
      <c r="RZ3279" s="0"/>
      <c r="SA3279" s="0"/>
      <c r="SB3279" s="0"/>
      <c r="SC3279" s="0"/>
      <c r="SD3279" s="0"/>
      <c r="SE3279" s="0"/>
      <c r="SF3279" s="0"/>
      <c r="SG3279" s="0"/>
      <c r="SH3279" s="0"/>
      <c r="SI3279" s="0"/>
      <c r="SJ3279" s="0"/>
      <c r="SK3279" s="0"/>
      <c r="SL3279" s="0"/>
      <c r="SM3279" s="0"/>
      <c r="SN3279" s="0"/>
      <c r="SO3279" s="0"/>
      <c r="SP3279" s="0"/>
      <c r="SQ3279" s="0"/>
      <c r="SR3279" s="0"/>
      <c r="SS3279" s="0"/>
      <c r="ST3279" s="0"/>
      <c r="SU3279" s="0"/>
      <c r="SV3279" s="0"/>
      <c r="SW3279" s="0"/>
      <c r="SX3279" s="0"/>
      <c r="SY3279" s="0"/>
      <c r="SZ3279" s="0"/>
      <c r="TA3279" s="0"/>
      <c r="TB3279" s="0"/>
      <c r="TC3279" s="0"/>
      <c r="TD3279" s="0"/>
      <c r="TE3279" s="0"/>
      <c r="TF3279" s="0"/>
      <c r="TG3279" s="0"/>
      <c r="TH3279" s="0"/>
      <c r="TI3279" s="0"/>
      <c r="TJ3279" s="0"/>
      <c r="TK3279" s="0"/>
      <c r="TL3279" s="0"/>
      <c r="TM3279" s="0"/>
      <c r="TN3279" s="0"/>
      <c r="TO3279" s="0"/>
      <c r="TP3279" s="0"/>
      <c r="TQ3279" s="0"/>
      <c r="TR3279" s="0"/>
      <c r="TS3279" s="0"/>
      <c r="TT3279" s="0"/>
      <c r="TU3279" s="0"/>
      <c r="TV3279" s="0"/>
      <c r="TW3279" s="0"/>
      <c r="TX3279" s="0"/>
      <c r="TY3279" s="0"/>
      <c r="TZ3279" s="0"/>
      <c r="UA3279" s="0"/>
      <c r="UB3279" s="0"/>
      <c r="UC3279" s="0"/>
      <c r="UD3279" s="0"/>
      <c r="UE3279" s="0"/>
      <c r="UF3279" s="0"/>
      <c r="UG3279" s="0"/>
      <c r="UH3279" s="0"/>
      <c r="UI3279" s="0"/>
      <c r="UJ3279" s="0"/>
      <c r="UK3279" s="0"/>
      <c r="UL3279" s="0"/>
      <c r="UM3279" s="0"/>
      <c r="UN3279" s="0"/>
      <c r="UO3279" s="0"/>
      <c r="UP3279" s="0"/>
      <c r="UQ3279" s="0"/>
      <c r="UR3279" s="0"/>
      <c r="US3279" s="0"/>
      <c r="UT3279" s="0"/>
      <c r="UU3279" s="0"/>
      <c r="UV3279" s="0"/>
      <c r="UW3279" s="0"/>
      <c r="UX3279" s="0"/>
      <c r="UY3279" s="0"/>
      <c r="UZ3279" s="0"/>
      <c r="VA3279" s="0"/>
      <c r="VB3279" s="0"/>
      <c r="VC3279" s="0"/>
      <c r="VD3279" s="0"/>
      <c r="VE3279" s="0"/>
      <c r="VF3279" s="0"/>
      <c r="VG3279" s="0"/>
      <c r="VH3279" s="0"/>
      <c r="VI3279" s="0"/>
      <c r="VJ3279" s="0"/>
      <c r="VK3279" s="0"/>
      <c r="VL3279" s="0"/>
      <c r="VM3279" s="0"/>
      <c r="VN3279" s="0"/>
      <c r="VO3279" s="0"/>
      <c r="VP3279" s="0"/>
      <c r="VQ3279" s="0"/>
      <c r="VR3279" s="0"/>
      <c r="VS3279" s="0"/>
      <c r="VT3279" s="0"/>
      <c r="VU3279" s="0"/>
      <c r="VV3279" s="0"/>
      <c r="VW3279" s="0"/>
      <c r="VX3279" s="0"/>
      <c r="VY3279" s="0"/>
      <c r="VZ3279" s="0"/>
      <c r="WA3279" s="0"/>
      <c r="WB3279" s="0"/>
      <c r="WC3279" s="0"/>
      <c r="WD3279" s="0"/>
      <c r="WE3279" s="0"/>
      <c r="WF3279" s="0"/>
      <c r="WG3279" s="0"/>
      <c r="WH3279" s="0"/>
      <c r="WI3279" s="0"/>
      <c r="WJ3279" s="0"/>
      <c r="WK3279" s="0"/>
      <c r="WL3279" s="0"/>
      <c r="WM3279" s="0"/>
      <c r="WN3279" s="0"/>
      <c r="WO3279" s="0"/>
      <c r="WP3279" s="0"/>
      <c r="WQ3279" s="0"/>
      <c r="WR3279" s="0"/>
      <c r="WS3279" s="0"/>
      <c r="WT3279" s="0"/>
      <c r="WU3279" s="0"/>
      <c r="WV3279" s="0"/>
      <c r="WW3279" s="0"/>
      <c r="WX3279" s="0"/>
      <c r="WY3279" s="0"/>
      <c r="WZ3279" s="0"/>
      <c r="XA3279" s="0"/>
      <c r="XB3279" s="0"/>
      <c r="XC3279" s="0"/>
      <c r="XD3279" s="0"/>
      <c r="XE3279" s="0"/>
      <c r="XF3279" s="0"/>
      <c r="XG3279" s="0"/>
      <c r="XH3279" s="0"/>
      <c r="XI3279" s="0"/>
      <c r="XJ3279" s="0"/>
      <c r="XK3279" s="0"/>
      <c r="XL3279" s="0"/>
      <c r="XM3279" s="0"/>
      <c r="XN3279" s="0"/>
      <c r="XO3279" s="0"/>
      <c r="XP3279" s="0"/>
      <c r="XQ3279" s="0"/>
      <c r="XR3279" s="0"/>
      <c r="XS3279" s="0"/>
      <c r="XT3279" s="0"/>
      <c r="XU3279" s="0"/>
      <c r="XV3279" s="0"/>
      <c r="XW3279" s="0"/>
      <c r="XX3279" s="0"/>
      <c r="XY3279" s="0"/>
      <c r="XZ3279" s="0"/>
      <c r="YA3279" s="0"/>
      <c r="YB3279" s="0"/>
      <c r="YC3279" s="0"/>
      <c r="YD3279" s="0"/>
      <c r="YE3279" s="0"/>
      <c r="YF3279" s="0"/>
      <c r="YG3279" s="0"/>
      <c r="YH3279" s="0"/>
      <c r="YI3279" s="0"/>
      <c r="YJ3279" s="0"/>
      <c r="YK3279" s="0"/>
      <c r="YL3279" s="0"/>
      <c r="YM3279" s="0"/>
      <c r="YN3279" s="0"/>
      <c r="YO3279" s="0"/>
      <c r="YP3279" s="0"/>
      <c r="YQ3279" s="0"/>
      <c r="YR3279" s="0"/>
      <c r="YS3279" s="0"/>
      <c r="YT3279" s="0"/>
      <c r="YU3279" s="0"/>
      <c r="YV3279" s="0"/>
      <c r="YW3279" s="0"/>
      <c r="YX3279" s="0"/>
      <c r="YY3279" s="0"/>
      <c r="YZ3279" s="0"/>
      <c r="ZA3279" s="0"/>
      <c r="ZB3279" s="0"/>
      <c r="ZC3279" s="0"/>
      <c r="ZD3279" s="0"/>
      <c r="ZE3279" s="0"/>
      <c r="ZF3279" s="0"/>
      <c r="ZG3279" s="0"/>
      <c r="ZH3279" s="0"/>
      <c r="ZI3279" s="0"/>
      <c r="ZJ3279" s="0"/>
      <c r="ZK3279" s="0"/>
      <c r="ZL3279" s="0"/>
      <c r="ZM3279" s="0"/>
      <c r="ZN3279" s="0"/>
      <c r="ZO3279" s="0"/>
      <c r="ZP3279" s="0"/>
      <c r="ZQ3279" s="0"/>
      <c r="ZR3279" s="0"/>
      <c r="ZS3279" s="0"/>
      <c r="ZT3279" s="0"/>
      <c r="ZU3279" s="0"/>
      <c r="ZV3279" s="0"/>
      <c r="ZW3279" s="0"/>
      <c r="ZX3279" s="0"/>
      <c r="ZY3279" s="0"/>
      <c r="ZZ3279" s="0"/>
      <c r="AAA3279" s="0"/>
      <c r="AAB3279" s="0"/>
      <c r="AAC3279" s="0"/>
      <c r="AAD3279" s="0"/>
      <c r="AAE3279" s="0"/>
      <c r="AAF3279" s="0"/>
      <c r="AAG3279" s="0"/>
      <c r="AAH3279" s="0"/>
      <c r="AAI3279" s="0"/>
      <c r="AAJ3279" s="0"/>
      <c r="AAK3279" s="0"/>
      <c r="AAL3279" s="0"/>
      <c r="AAM3279" s="0"/>
      <c r="AAN3279" s="0"/>
      <c r="AAO3279" s="0"/>
      <c r="AAP3279" s="0"/>
      <c r="AAQ3279" s="0"/>
      <c r="AAR3279" s="0"/>
      <c r="AAS3279" s="0"/>
      <c r="AAT3279" s="0"/>
      <c r="AAU3279" s="0"/>
      <c r="AAV3279" s="0"/>
      <c r="AAW3279" s="0"/>
      <c r="AAX3279" s="0"/>
      <c r="AAY3279" s="0"/>
      <c r="AAZ3279" s="0"/>
      <c r="ABA3279" s="0"/>
      <c r="ABB3279" s="0"/>
      <c r="ABC3279" s="0"/>
      <c r="ABD3279" s="0"/>
      <c r="ABE3279" s="0"/>
      <c r="ABF3279" s="0"/>
      <c r="ABG3279" s="0"/>
      <c r="ABH3279" s="0"/>
      <c r="ABI3279" s="0"/>
      <c r="ABJ3279" s="0"/>
      <c r="ABK3279" s="0"/>
      <c r="ABL3279" s="0"/>
      <c r="ABM3279" s="0"/>
      <c r="ABN3279" s="0"/>
      <c r="ABO3279" s="0"/>
      <c r="ABP3279" s="0"/>
      <c r="ABQ3279" s="0"/>
      <c r="ABR3279" s="0"/>
      <c r="ABS3279" s="0"/>
      <c r="ABT3279" s="0"/>
      <c r="ABU3279" s="0"/>
      <c r="ABV3279" s="0"/>
      <c r="ABW3279" s="0"/>
      <c r="ABX3279" s="0"/>
      <c r="ABY3279" s="0"/>
      <c r="ABZ3279" s="0"/>
      <c r="ACA3279" s="0"/>
      <c r="ACB3279" s="0"/>
      <c r="ACC3279" s="0"/>
      <c r="ACD3279" s="0"/>
      <c r="ACE3279" s="0"/>
      <c r="ACF3279" s="0"/>
      <c r="ACG3279" s="0"/>
      <c r="ACH3279" s="0"/>
      <c r="ACI3279" s="0"/>
      <c r="ACJ3279" s="0"/>
      <c r="ACK3279" s="0"/>
      <c r="ACL3279" s="0"/>
      <c r="ACM3279" s="0"/>
      <c r="ACN3279" s="0"/>
      <c r="ACO3279" s="0"/>
      <c r="ACP3279" s="0"/>
      <c r="ACQ3279" s="0"/>
      <c r="ACR3279" s="0"/>
      <c r="ACS3279" s="0"/>
      <c r="ACT3279" s="0"/>
      <c r="ACU3279" s="0"/>
      <c r="ACV3279" s="0"/>
      <c r="ACW3279" s="0"/>
      <c r="ACX3279" s="0"/>
      <c r="ACY3279" s="0"/>
      <c r="ACZ3279" s="0"/>
      <c r="ADA3279" s="0"/>
      <c r="ADB3279" s="0"/>
      <c r="ADC3279" s="0"/>
      <c r="ADD3279" s="0"/>
      <c r="ADE3279" s="0"/>
      <c r="ADF3279" s="0"/>
      <c r="ADG3279" s="0"/>
      <c r="ADH3279" s="0"/>
      <c r="ADI3279" s="0"/>
      <c r="ADJ3279" s="0"/>
      <c r="ADK3279" s="0"/>
      <c r="ADL3279" s="0"/>
      <c r="ADM3279" s="0"/>
      <c r="ADN3279" s="0"/>
      <c r="ADO3279" s="0"/>
      <c r="ADP3279" s="0"/>
      <c r="ADQ3279" s="0"/>
      <c r="ADR3279" s="0"/>
      <c r="ADS3279" s="0"/>
      <c r="ADT3279" s="0"/>
      <c r="ADU3279" s="0"/>
      <c r="ADV3279" s="0"/>
      <c r="ADW3279" s="0"/>
      <c r="ADX3279" s="0"/>
      <c r="ADY3279" s="0"/>
      <c r="ADZ3279" s="0"/>
      <c r="AEA3279" s="0"/>
      <c r="AEB3279" s="0"/>
      <c r="AEC3279" s="0"/>
      <c r="AED3279" s="0"/>
      <c r="AEE3279" s="0"/>
      <c r="AEF3279" s="0"/>
      <c r="AEG3279" s="0"/>
      <c r="AEH3279" s="0"/>
      <c r="AEI3279" s="0"/>
      <c r="AEJ3279" s="0"/>
      <c r="AEK3279" s="0"/>
      <c r="AEL3279" s="0"/>
      <c r="AEM3279" s="0"/>
      <c r="AEN3279" s="0"/>
      <c r="AEO3279" s="0"/>
      <c r="AEP3279" s="0"/>
      <c r="AEQ3279" s="0"/>
      <c r="AER3279" s="0"/>
      <c r="AES3279" s="0"/>
      <c r="AET3279" s="0"/>
      <c r="AEU3279" s="0"/>
      <c r="AEV3279" s="0"/>
      <c r="AEW3279" s="0"/>
      <c r="AEX3279" s="0"/>
      <c r="AEY3279" s="0"/>
      <c r="AEZ3279" s="0"/>
      <c r="AFA3279" s="0"/>
      <c r="AFB3279" s="0"/>
      <c r="AFC3279" s="0"/>
      <c r="AFD3279" s="0"/>
      <c r="AFE3279" s="0"/>
      <c r="AFF3279" s="0"/>
      <c r="AFG3279" s="0"/>
      <c r="AFH3279" s="0"/>
      <c r="AFI3279" s="0"/>
      <c r="AFJ3279" s="0"/>
      <c r="AFK3279" s="0"/>
      <c r="AFL3279" s="0"/>
      <c r="AFM3279" s="0"/>
      <c r="AFN3279" s="0"/>
      <c r="AFO3279" s="0"/>
      <c r="AFP3279" s="0"/>
      <c r="AFQ3279" s="0"/>
      <c r="AFR3279" s="0"/>
      <c r="AFS3279" s="0"/>
      <c r="AFT3279" s="0"/>
      <c r="AFU3279" s="0"/>
      <c r="AFV3279" s="0"/>
      <c r="AFW3279" s="0"/>
      <c r="AFX3279" s="0"/>
      <c r="AFY3279" s="0"/>
      <c r="AFZ3279" s="0"/>
      <c r="AGA3279" s="0"/>
      <c r="AGB3279" s="0"/>
      <c r="AGC3279" s="0"/>
      <c r="AGD3279" s="0"/>
      <c r="AGE3279" s="0"/>
      <c r="AGF3279" s="0"/>
      <c r="AGG3279" s="0"/>
      <c r="AGH3279" s="0"/>
      <c r="AGI3279" s="0"/>
      <c r="AGJ3279" s="0"/>
      <c r="AGK3279" s="0"/>
      <c r="AGL3279" s="0"/>
      <c r="AGM3279" s="0"/>
      <c r="AGN3279" s="0"/>
      <c r="AGO3279" s="0"/>
      <c r="AGP3279" s="0"/>
      <c r="AGQ3279" s="0"/>
      <c r="AGR3279" s="0"/>
      <c r="AGS3279" s="0"/>
      <c r="AGT3279" s="0"/>
      <c r="AGU3279" s="0"/>
      <c r="AGV3279" s="0"/>
      <c r="AGW3279" s="0"/>
      <c r="AGX3279" s="0"/>
      <c r="AGY3279" s="0"/>
      <c r="AGZ3279" s="0"/>
      <c r="AHA3279" s="0"/>
      <c r="AHB3279" s="0"/>
      <c r="AHC3279" s="0"/>
      <c r="AHD3279" s="0"/>
      <c r="AHE3279" s="0"/>
      <c r="AHF3279" s="0"/>
      <c r="AHG3279" s="0"/>
      <c r="AHH3279" s="0"/>
      <c r="AHI3279" s="0"/>
      <c r="AHJ3279" s="0"/>
      <c r="AHK3279" s="0"/>
      <c r="AHL3279" s="0"/>
      <c r="AHM3279" s="0"/>
      <c r="AHN3279" s="0"/>
      <c r="AHO3279" s="0"/>
      <c r="AHP3279" s="0"/>
      <c r="AHQ3279" s="0"/>
      <c r="AHR3279" s="0"/>
      <c r="AHS3279" s="0"/>
      <c r="AHT3279" s="0"/>
      <c r="AHU3279" s="0"/>
      <c r="AHV3279" s="0"/>
      <c r="AHW3279" s="0"/>
      <c r="AHX3279" s="0"/>
      <c r="AHY3279" s="0"/>
      <c r="AHZ3279" s="0"/>
      <c r="AIA3279" s="0"/>
      <c r="AIB3279" s="0"/>
      <c r="AIC3279" s="0"/>
      <c r="AID3279" s="0"/>
      <c r="AIE3279" s="0"/>
      <c r="AIF3279" s="0"/>
      <c r="AIG3279" s="0"/>
      <c r="AIH3279" s="0"/>
      <c r="AII3279" s="0"/>
      <c r="AIJ3279" s="0"/>
      <c r="AIK3279" s="0"/>
      <c r="AIL3279" s="0"/>
      <c r="AIM3279" s="0"/>
      <c r="AIN3279" s="0"/>
      <c r="AIO3279" s="0"/>
      <c r="AIP3279" s="0"/>
      <c r="AIQ3279" s="0"/>
      <c r="AIR3279" s="0"/>
      <c r="AIS3279" s="0"/>
      <c r="AIT3279" s="0"/>
      <c r="AIU3279" s="0"/>
      <c r="AIV3279" s="0"/>
      <c r="AIW3279" s="0"/>
      <c r="AIX3279" s="0"/>
      <c r="AIY3279" s="0"/>
      <c r="AIZ3279" s="0"/>
      <c r="AJA3279" s="0"/>
      <c r="AJB3279" s="0"/>
      <c r="AJC3279" s="0"/>
      <c r="AJD3279" s="0"/>
      <c r="AJE3279" s="0"/>
      <c r="AJF3279" s="0"/>
      <c r="AJG3279" s="0"/>
      <c r="AJH3279" s="0"/>
      <c r="AJI3279" s="0"/>
      <c r="AJJ3279" s="0"/>
      <c r="AJK3279" s="0"/>
      <c r="AJL3279" s="0"/>
      <c r="AJM3279" s="0"/>
      <c r="AJN3279" s="0"/>
      <c r="AJO3279" s="0"/>
      <c r="AJP3279" s="0"/>
      <c r="AJQ3279" s="0"/>
      <c r="AJR3279" s="0"/>
      <c r="AJS3279" s="0"/>
      <c r="AJT3279" s="0"/>
      <c r="AJU3279" s="0"/>
      <c r="AJV3279" s="0"/>
      <c r="AJW3279" s="0"/>
      <c r="AJX3279" s="0"/>
      <c r="AJY3279" s="0"/>
      <c r="AJZ3279" s="0"/>
      <c r="AKA3279" s="0"/>
      <c r="AKB3279" s="0"/>
      <c r="AKC3279" s="0"/>
      <c r="AKD3279" s="0"/>
      <c r="AKE3279" s="0"/>
      <c r="AKF3279" s="0"/>
      <c r="AKG3279" s="0"/>
      <c r="AKH3279" s="0"/>
      <c r="AKI3279" s="0"/>
      <c r="AKJ3279" s="0"/>
      <c r="AKK3279" s="0"/>
      <c r="AKL3279" s="0"/>
      <c r="AKM3279" s="0"/>
      <c r="AKN3279" s="0"/>
      <c r="AKO3279" s="0"/>
      <c r="AKP3279" s="0"/>
      <c r="AKQ3279" s="0"/>
      <c r="AKR3279" s="0"/>
      <c r="AKS3279" s="0"/>
      <c r="AKT3279" s="0"/>
      <c r="AKU3279" s="0"/>
      <c r="AKV3279" s="0"/>
      <c r="AKW3279" s="0"/>
      <c r="AKX3279" s="0"/>
      <c r="AKY3279" s="0"/>
      <c r="AKZ3279" s="0"/>
      <c r="ALA3279" s="0"/>
      <c r="ALB3279" s="0"/>
      <c r="ALC3279" s="0"/>
      <c r="ALD3279" s="0"/>
      <c r="ALE3279" s="0"/>
      <c r="ALF3279" s="0"/>
      <c r="ALG3279" s="0"/>
      <c r="ALH3279" s="0"/>
      <c r="ALI3279" s="0"/>
      <c r="ALJ3279" s="0"/>
      <c r="ALK3279" s="0"/>
      <c r="ALL3279" s="0"/>
      <c r="ALM3279" s="0"/>
      <c r="ALN3279" s="0"/>
      <c r="ALO3279" s="0"/>
      <c r="ALP3279" s="0"/>
      <c r="ALQ3279" s="0"/>
      <c r="ALR3279" s="0"/>
      <c r="ALS3279" s="0"/>
      <c r="ALT3279" s="0"/>
      <c r="ALU3279" s="0"/>
      <c r="ALV3279" s="0"/>
      <c r="ALW3279" s="0"/>
      <c r="ALX3279" s="0"/>
      <c r="ALY3279" s="0"/>
      <c r="ALZ3279" s="0"/>
      <c r="AMA3279" s="0"/>
      <c r="AMB3279" s="0"/>
      <c r="AMC3279" s="0"/>
      <c r="AMD3279" s="0"/>
      <c r="AME3279" s="0"/>
      <c r="AMF3279" s="0"/>
      <c r="AMG3279" s="0"/>
      <c r="AMH3279" s="0"/>
      <c r="AMI3279" s="0"/>
    </row>
    <row r="3281" customFormat="false" ht="17.35" hidden="false" customHeight="false" outlineLevel="0" collapsed="false">
      <c r="C3281" s="15" t="s">
        <v>3527</v>
      </c>
      <c r="D3281" s="45" t="s">
        <v>1</v>
      </c>
      <c r="I3281" s="3"/>
      <c r="BM3281" s="0"/>
      <c r="BN3281" s="0"/>
      <c r="BO3281" s="0"/>
      <c r="BP3281" s="0"/>
      <c r="BQ3281" s="0"/>
      <c r="BR3281" s="0"/>
      <c r="BS3281" s="0"/>
      <c r="BT3281" s="0"/>
      <c r="BU3281" s="0"/>
      <c r="BV3281" s="0"/>
      <c r="BW3281" s="0"/>
      <c r="BX3281" s="0"/>
      <c r="BY3281" s="0"/>
      <c r="BZ3281" s="0"/>
      <c r="CA3281" s="0"/>
      <c r="CB3281" s="0"/>
      <c r="CC3281" s="0"/>
      <c r="CD3281" s="0"/>
      <c r="CE3281" s="0"/>
      <c r="CF3281" s="0"/>
      <c r="CG3281" s="0"/>
      <c r="CH3281" s="0"/>
      <c r="CI3281" s="0"/>
      <c r="CJ3281" s="0"/>
      <c r="CK3281" s="0"/>
      <c r="CL3281" s="0"/>
      <c r="CM3281" s="0"/>
      <c r="CN3281" s="0"/>
      <c r="CO3281" s="0"/>
      <c r="CP3281" s="0"/>
      <c r="CQ3281" s="0"/>
      <c r="CR3281" s="0"/>
      <c r="CS3281" s="0"/>
      <c r="CT3281" s="0"/>
      <c r="CU3281" s="0"/>
      <c r="CV3281" s="0"/>
      <c r="CW3281" s="0"/>
      <c r="CX3281" s="0"/>
      <c r="CY3281" s="0"/>
      <c r="CZ3281" s="0"/>
      <c r="DA3281" s="0"/>
      <c r="DB3281" s="0"/>
      <c r="DC3281" s="0"/>
      <c r="DD3281" s="0"/>
      <c r="DE3281" s="0"/>
      <c r="DF3281" s="0"/>
      <c r="DG3281" s="0"/>
      <c r="DH3281" s="0"/>
      <c r="DI3281" s="0"/>
      <c r="DJ3281" s="0"/>
      <c r="DK3281" s="0"/>
      <c r="DL3281" s="0"/>
      <c r="DM3281" s="0"/>
      <c r="DN3281" s="0"/>
      <c r="DO3281" s="0"/>
      <c r="DP3281" s="0"/>
      <c r="DQ3281" s="0"/>
      <c r="DR3281" s="0"/>
      <c r="DS3281" s="0"/>
      <c r="DT3281" s="0"/>
      <c r="DU3281" s="0"/>
      <c r="DV3281" s="0"/>
      <c r="DW3281" s="0"/>
      <c r="DX3281" s="0"/>
      <c r="DY3281" s="0"/>
      <c r="DZ3281" s="0"/>
      <c r="EA3281" s="0"/>
      <c r="EB3281" s="0"/>
      <c r="EC3281" s="0"/>
      <c r="ED3281" s="0"/>
      <c r="EE3281" s="0"/>
      <c r="EF3281" s="0"/>
      <c r="EG3281" s="0"/>
      <c r="EH3281" s="0"/>
      <c r="EI3281" s="0"/>
      <c r="EJ3281" s="0"/>
      <c r="EK3281" s="0"/>
      <c r="EL3281" s="0"/>
      <c r="EM3281" s="0"/>
      <c r="EN3281" s="0"/>
      <c r="EO3281" s="0"/>
      <c r="EP3281" s="0"/>
      <c r="EQ3281" s="0"/>
      <c r="ER3281" s="0"/>
      <c r="ES3281" s="0"/>
      <c r="ET3281" s="0"/>
      <c r="EU3281" s="0"/>
      <c r="EV3281" s="0"/>
      <c r="EW3281" s="0"/>
      <c r="EX3281" s="0"/>
      <c r="EY3281" s="0"/>
      <c r="EZ3281" s="0"/>
      <c r="FA3281" s="0"/>
      <c r="FB3281" s="0"/>
      <c r="FC3281" s="0"/>
      <c r="FD3281" s="0"/>
      <c r="FE3281" s="0"/>
      <c r="FF3281" s="0"/>
      <c r="FG3281" s="0"/>
      <c r="FH3281" s="0"/>
      <c r="FI3281" s="0"/>
      <c r="FJ3281" s="0"/>
      <c r="FK3281" s="0"/>
      <c r="FL3281" s="0"/>
      <c r="FM3281" s="0"/>
      <c r="FN3281" s="0"/>
      <c r="FO3281" s="0"/>
      <c r="FP3281" s="0"/>
      <c r="FQ3281" s="0"/>
      <c r="FR3281" s="0"/>
      <c r="FS3281" s="0"/>
      <c r="FT3281" s="0"/>
      <c r="FU3281" s="0"/>
      <c r="FV3281" s="0"/>
      <c r="FW3281" s="0"/>
      <c r="FX3281" s="0"/>
      <c r="FY3281" s="0"/>
      <c r="FZ3281" s="0"/>
      <c r="GA3281" s="0"/>
      <c r="GB3281" s="0"/>
      <c r="GC3281" s="0"/>
      <c r="GD3281" s="0"/>
      <c r="GE3281" s="0"/>
      <c r="GF3281" s="0"/>
      <c r="GG3281" s="0"/>
      <c r="GH3281" s="0"/>
      <c r="GI3281" s="0"/>
      <c r="GJ3281" s="0"/>
      <c r="GK3281" s="0"/>
      <c r="GL3281" s="0"/>
      <c r="GM3281" s="0"/>
      <c r="GN3281" s="0"/>
      <c r="GO3281" s="0"/>
      <c r="GP3281" s="0"/>
      <c r="GQ3281" s="0"/>
      <c r="GR3281" s="0"/>
      <c r="GS3281" s="0"/>
      <c r="GT3281" s="0"/>
      <c r="GU3281" s="0"/>
      <c r="GV3281" s="0"/>
      <c r="GW3281" s="0"/>
      <c r="GX3281" s="0"/>
      <c r="GY3281" s="0"/>
      <c r="GZ3281" s="0"/>
      <c r="HA3281" s="0"/>
      <c r="HB3281" s="0"/>
      <c r="HC3281" s="0"/>
      <c r="HD3281" s="0"/>
      <c r="HE3281" s="0"/>
      <c r="HF3281" s="0"/>
      <c r="HG3281" s="0"/>
      <c r="HH3281" s="0"/>
      <c r="HI3281" s="0"/>
      <c r="HJ3281" s="0"/>
      <c r="HK3281" s="0"/>
      <c r="HL3281" s="0"/>
      <c r="HM3281" s="0"/>
      <c r="HN3281" s="0"/>
      <c r="HO3281" s="0"/>
      <c r="HP3281" s="0"/>
      <c r="HQ3281" s="0"/>
      <c r="HR3281" s="0"/>
      <c r="HS3281" s="0"/>
      <c r="HT3281" s="0"/>
      <c r="HU3281" s="0"/>
      <c r="HV3281" s="0"/>
      <c r="HW3281" s="0"/>
      <c r="HX3281" s="0"/>
      <c r="HY3281" s="0"/>
      <c r="HZ3281" s="0"/>
      <c r="IA3281" s="0"/>
      <c r="IB3281" s="0"/>
      <c r="IC3281" s="0"/>
      <c r="ID3281" s="0"/>
      <c r="IE3281" s="0"/>
      <c r="IF3281" s="0"/>
      <c r="IG3281" s="0"/>
      <c r="IH3281" s="0"/>
      <c r="II3281" s="0"/>
      <c r="IJ3281" s="0"/>
      <c r="IK3281" s="0"/>
      <c r="IL3281" s="0"/>
      <c r="IM3281" s="0"/>
      <c r="IN3281" s="0"/>
      <c r="IO3281" s="0"/>
      <c r="IP3281" s="0"/>
      <c r="IQ3281" s="0"/>
      <c r="IR3281" s="0"/>
      <c r="IS3281" s="0"/>
      <c r="IT3281" s="0"/>
      <c r="IU3281" s="0"/>
      <c r="IV3281" s="0"/>
      <c r="IW3281" s="0"/>
      <c r="IX3281" s="0"/>
      <c r="IY3281" s="0"/>
      <c r="IZ3281" s="0"/>
      <c r="JA3281" s="0"/>
      <c r="JB3281" s="0"/>
      <c r="JC3281" s="0"/>
      <c r="JD3281" s="0"/>
      <c r="JE3281" s="0"/>
      <c r="JF3281" s="0"/>
      <c r="JG3281" s="0"/>
      <c r="JH3281" s="0"/>
      <c r="JI3281" s="0"/>
      <c r="JJ3281" s="0"/>
      <c r="JK3281" s="0"/>
      <c r="JL3281" s="0"/>
      <c r="JM3281" s="0"/>
      <c r="JN3281" s="0"/>
      <c r="JO3281" s="0"/>
      <c r="JP3281" s="0"/>
      <c r="JQ3281" s="0"/>
      <c r="JR3281" s="0"/>
      <c r="JS3281" s="0"/>
      <c r="JT3281" s="0"/>
      <c r="JU3281" s="0"/>
      <c r="JV3281" s="0"/>
      <c r="JW3281" s="0"/>
      <c r="JX3281" s="0"/>
      <c r="JY3281" s="0"/>
      <c r="JZ3281" s="0"/>
      <c r="KA3281" s="0"/>
      <c r="KB3281" s="0"/>
      <c r="KC3281" s="0"/>
      <c r="KD3281" s="0"/>
      <c r="KE3281" s="0"/>
      <c r="KF3281" s="0"/>
      <c r="KG3281" s="0"/>
      <c r="KH3281" s="0"/>
      <c r="KI3281" s="0"/>
      <c r="KJ3281" s="0"/>
      <c r="KK3281" s="0"/>
      <c r="KL3281" s="0"/>
      <c r="KM3281" s="0"/>
      <c r="KN3281" s="0"/>
      <c r="KO3281" s="0"/>
      <c r="KP3281" s="0"/>
      <c r="KQ3281" s="0"/>
      <c r="KR3281" s="0"/>
      <c r="KS3281" s="0"/>
      <c r="KT3281" s="0"/>
      <c r="KU3281" s="0"/>
      <c r="KV3281" s="0"/>
      <c r="KW3281" s="0"/>
      <c r="KX3281" s="0"/>
      <c r="KY3281" s="0"/>
      <c r="KZ3281" s="0"/>
      <c r="LA3281" s="0"/>
      <c r="LB3281" s="0"/>
      <c r="LC3281" s="0"/>
      <c r="LD3281" s="0"/>
      <c r="LE3281" s="0"/>
      <c r="LF3281" s="0"/>
      <c r="LG3281" s="0"/>
      <c r="LH3281" s="0"/>
      <c r="LI3281" s="0"/>
      <c r="LJ3281" s="0"/>
      <c r="LK3281" s="0"/>
      <c r="LL3281" s="0"/>
      <c r="LM3281" s="0"/>
      <c r="LN3281" s="0"/>
      <c r="LO3281" s="0"/>
      <c r="LP3281" s="0"/>
      <c r="LQ3281" s="0"/>
      <c r="LR3281" s="0"/>
      <c r="LS3281" s="0"/>
      <c r="LT3281" s="0"/>
      <c r="LU3281" s="0"/>
      <c r="LV3281" s="0"/>
      <c r="LW3281" s="0"/>
      <c r="LX3281" s="0"/>
      <c r="LY3281" s="0"/>
      <c r="LZ3281" s="0"/>
      <c r="MA3281" s="0"/>
      <c r="MB3281" s="0"/>
      <c r="MC3281" s="0"/>
      <c r="MD3281" s="0"/>
      <c r="ME3281" s="0"/>
      <c r="MF3281" s="0"/>
      <c r="MG3281" s="0"/>
      <c r="MH3281" s="0"/>
      <c r="MI3281" s="0"/>
      <c r="MJ3281" s="0"/>
      <c r="MK3281" s="0"/>
      <c r="ML3281" s="0"/>
      <c r="MM3281" s="0"/>
      <c r="MN3281" s="0"/>
      <c r="MO3281" s="0"/>
      <c r="MP3281" s="0"/>
      <c r="MQ3281" s="0"/>
      <c r="MR3281" s="0"/>
      <c r="MS3281" s="0"/>
      <c r="MT3281" s="0"/>
      <c r="MU3281" s="0"/>
      <c r="MV3281" s="0"/>
      <c r="MW3281" s="0"/>
      <c r="MX3281" s="0"/>
      <c r="MY3281" s="0"/>
      <c r="MZ3281" s="0"/>
      <c r="NA3281" s="0"/>
      <c r="NB3281" s="0"/>
      <c r="NC3281" s="0"/>
      <c r="ND3281" s="0"/>
      <c r="NE3281" s="0"/>
      <c r="NF3281" s="0"/>
      <c r="NG3281" s="0"/>
      <c r="NH3281" s="0"/>
      <c r="NI3281" s="0"/>
      <c r="NJ3281" s="0"/>
      <c r="NK3281" s="0"/>
      <c r="NL3281" s="0"/>
      <c r="NM3281" s="0"/>
      <c r="NN3281" s="0"/>
      <c r="NO3281" s="0"/>
      <c r="NP3281" s="0"/>
      <c r="NQ3281" s="0"/>
      <c r="NR3281" s="0"/>
      <c r="NS3281" s="0"/>
      <c r="NT3281" s="0"/>
      <c r="NU3281" s="0"/>
      <c r="NV3281" s="0"/>
      <c r="NW3281" s="0"/>
      <c r="NX3281" s="0"/>
      <c r="NY3281" s="0"/>
      <c r="NZ3281" s="0"/>
      <c r="OA3281" s="0"/>
      <c r="OB3281" s="0"/>
      <c r="OC3281" s="0"/>
      <c r="OD3281" s="0"/>
      <c r="OE3281" s="0"/>
      <c r="OF3281" s="0"/>
      <c r="OG3281" s="0"/>
      <c r="OH3281" s="0"/>
      <c r="OI3281" s="0"/>
      <c r="OJ3281" s="0"/>
      <c r="OK3281" s="0"/>
      <c r="OL3281" s="0"/>
      <c r="OM3281" s="0"/>
      <c r="ON3281" s="0"/>
      <c r="OO3281" s="0"/>
      <c r="OP3281" s="0"/>
      <c r="OQ3281" s="0"/>
      <c r="OR3281" s="0"/>
      <c r="OS3281" s="0"/>
      <c r="OT3281" s="0"/>
      <c r="OU3281" s="0"/>
      <c r="OV3281" s="0"/>
      <c r="OW3281" s="0"/>
      <c r="OX3281" s="0"/>
      <c r="OY3281" s="0"/>
      <c r="OZ3281" s="0"/>
      <c r="PA3281" s="0"/>
      <c r="PB3281" s="0"/>
      <c r="PC3281" s="0"/>
      <c r="PD3281" s="0"/>
      <c r="PE3281" s="0"/>
      <c r="PF3281" s="0"/>
      <c r="PG3281" s="0"/>
      <c r="PH3281" s="0"/>
      <c r="PI3281" s="0"/>
      <c r="PJ3281" s="0"/>
      <c r="PK3281" s="0"/>
      <c r="PL3281" s="0"/>
      <c r="PM3281" s="0"/>
      <c r="PN3281" s="0"/>
      <c r="PO3281" s="0"/>
      <c r="PP3281" s="0"/>
      <c r="PQ3281" s="0"/>
      <c r="PR3281" s="0"/>
      <c r="PS3281" s="0"/>
      <c r="PT3281" s="0"/>
      <c r="PU3281" s="0"/>
      <c r="PV3281" s="0"/>
      <c r="PW3281" s="0"/>
      <c r="PX3281" s="0"/>
      <c r="PY3281" s="0"/>
      <c r="PZ3281" s="0"/>
      <c r="QA3281" s="0"/>
      <c r="QB3281" s="0"/>
      <c r="QC3281" s="0"/>
      <c r="QD3281" s="0"/>
      <c r="QE3281" s="0"/>
      <c r="QF3281" s="0"/>
      <c r="QG3281" s="0"/>
      <c r="QH3281" s="0"/>
      <c r="QI3281" s="0"/>
      <c r="QJ3281" s="0"/>
      <c r="QK3281" s="0"/>
      <c r="QL3281" s="0"/>
      <c r="QM3281" s="0"/>
      <c r="QN3281" s="0"/>
      <c r="QO3281" s="0"/>
      <c r="QP3281" s="0"/>
      <c r="QQ3281" s="0"/>
      <c r="QR3281" s="0"/>
      <c r="QS3281" s="0"/>
      <c r="QT3281" s="0"/>
      <c r="QU3281" s="0"/>
      <c r="QV3281" s="0"/>
      <c r="QW3281" s="0"/>
      <c r="QX3281" s="0"/>
      <c r="QY3281" s="0"/>
      <c r="QZ3281" s="0"/>
      <c r="RA3281" s="0"/>
      <c r="RB3281" s="0"/>
      <c r="RC3281" s="0"/>
      <c r="RD3281" s="0"/>
      <c r="RE3281" s="0"/>
      <c r="RF3281" s="0"/>
      <c r="RG3281" s="0"/>
      <c r="RH3281" s="0"/>
      <c r="RI3281" s="0"/>
      <c r="RJ3281" s="0"/>
      <c r="RK3281" s="0"/>
      <c r="RL3281" s="0"/>
      <c r="RM3281" s="0"/>
      <c r="RN3281" s="0"/>
      <c r="RO3281" s="0"/>
      <c r="RP3281" s="0"/>
      <c r="RQ3281" s="0"/>
      <c r="RR3281" s="0"/>
      <c r="RS3281" s="0"/>
      <c r="RT3281" s="0"/>
      <c r="RU3281" s="0"/>
      <c r="RV3281" s="0"/>
      <c r="RW3281" s="0"/>
      <c r="RX3281" s="0"/>
      <c r="RY3281" s="0"/>
      <c r="RZ3281" s="0"/>
      <c r="SA3281" s="0"/>
      <c r="SB3281" s="0"/>
      <c r="SC3281" s="0"/>
      <c r="SD3281" s="0"/>
      <c r="SE3281" s="0"/>
      <c r="SF3281" s="0"/>
      <c r="SG3281" s="0"/>
      <c r="SH3281" s="0"/>
      <c r="SI3281" s="0"/>
      <c r="SJ3281" s="0"/>
      <c r="SK3281" s="0"/>
      <c r="SL3281" s="0"/>
      <c r="SM3281" s="0"/>
      <c r="SN3281" s="0"/>
      <c r="SO3281" s="0"/>
      <c r="SP3281" s="0"/>
      <c r="SQ3281" s="0"/>
      <c r="SR3281" s="0"/>
      <c r="SS3281" s="0"/>
      <c r="ST3281" s="0"/>
      <c r="SU3281" s="0"/>
      <c r="SV3281" s="0"/>
      <c r="SW3281" s="0"/>
      <c r="SX3281" s="0"/>
      <c r="SY3281" s="0"/>
      <c r="SZ3281" s="0"/>
      <c r="TA3281" s="0"/>
      <c r="TB3281" s="0"/>
      <c r="TC3281" s="0"/>
      <c r="TD3281" s="0"/>
      <c r="TE3281" s="0"/>
      <c r="TF3281" s="0"/>
      <c r="TG3281" s="0"/>
      <c r="TH3281" s="0"/>
      <c r="TI3281" s="0"/>
      <c r="TJ3281" s="0"/>
      <c r="TK3281" s="0"/>
      <c r="TL3281" s="0"/>
      <c r="TM3281" s="0"/>
      <c r="TN3281" s="0"/>
      <c r="TO3281" s="0"/>
      <c r="TP3281" s="0"/>
      <c r="TQ3281" s="0"/>
      <c r="TR3281" s="0"/>
      <c r="TS3281" s="0"/>
      <c r="TT3281" s="0"/>
      <c r="TU3281" s="0"/>
      <c r="TV3281" s="0"/>
      <c r="TW3281" s="0"/>
      <c r="TX3281" s="0"/>
      <c r="TY3281" s="0"/>
      <c r="TZ3281" s="0"/>
      <c r="UA3281" s="0"/>
      <c r="UB3281" s="0"/>
      <c r="UC3281" s="0"/>
      <c r="UD3281" s="0"/>
      <c r="UE3281" s="0"/>
      <c r="UF3281" s="0"/>
      <c r="UG3281" s="0"/>
      <c r="UH3281" s="0"/>
      <c r="UI3281" s="0"/>
      <c r="UJ3281" s="0"/>
      <c r="UK3281" s="0"/>
      <c r="UL3281" s="0"/>
      <c r="UM3281" s="0"/>
      <c r="UN3281" s="0"/>
      <c r="UO3281" s="0"/>
      <c r="UP3281" s="0"/>
      <c r="UQ3281" s="0"/>
      <c r="UR3281" s="0"/>
      <c r="US3281" s="0"/>
      <c r="UT3281" s="0"/>
      <c r="UU3281" s="0"/>
      <c r="UV3281" s="0"/>
      <c r="UW3281" s="0"/>
      <c r="UX3281" s="0"/>
      <c r="UY3281" s="0"/>
      <c r="UZ3281" s="0"/>
      <c r="VA3281" s="0"/>
      <c r="VB3281" s="0"/>
      <c r="VC3281" s="0"/>
      <c r="VD3281" s="0"/>
      <c r="VE3281" s="0"/>
      <c r="VF3281" s="0"/>
      <c r="VG3281" s="0"/>
      <c r="VH3281" s="0"/>
      <c r="VI3281" s="0"/>
      <c r="VJ3281" s="0"/>
      <c r="VK3281" s="0"/>
      <c r="VL3281" s="0"/>
      <c r="VM3281" s="0"/>
      <c r="VN3281" s="0"/>
      <c r="VO3281" s="0"/>
      <c r="VP3281" s="0"/>
      <c r="VQ3281" s="0"/>
      <c r="VR3281" s="0"/>
      <c r="VS3281" s="0"/>
      <c r="VT3281" s="0"/>
      <c r="VU3281" s="0"/>
      <c r="VV3281" s="0"/>
      <c r="VW3281" s="0"/>
      <c r="VX3281" s="0"/>
      <c r="VY3281" s="0"/>
      <c r="VZ3281" s="0"/>
      <c r="WA3281" s="0"/>
      <c r="WB3281" s="0"/>
      <c r="WC3281" s="0"/>
      <c r="WD3281" s="0"/>
      <c r="WE3281" s="0"/>
      <c r="WF3281" s="0"/>
      <c r="WG3281" s="0"/>
      <c r="WH3281" s="0"/>
      <c r="WI3281" s="0"/>
      <c r="WJ3281" s="0"/>
      <c r="WK3281" s="0"/>
      <c r="WL3281" s="0"/>
      <c r="WM3281" s="0"/>
      <c r="WN3281" s="0"/>
      <c r="WO3281" s="0"/>
      <c r="WP3281" s="0"/>
      <c r="WQ3281" s="0"/>
      <c r="WR3281" s="0"/>
      <c r="WS3281" s="0"/>
      <c r="WT3281" s="0"/>
      <c r="WU3281" s="0"/>
      <c r="WV3281" s="0"/>
      <c r="WW3281" s="0"/>
      <c r="WX3281" s="0"/>
      <c r="WY3281" s="0"/>
      <c r="WZ3281" s="0"/>
      <c r="XA3281" s="0"/>
      <c r="XB3281" s="0"/>
      <c r="XC3281" s="0"/>
      <c r="XD3281" s="0"/>
      <c r="XE3281" s="0"/>
      <c r="XF3281" s="0"/>
      <c r="XG3281" s="0"/>
      <c r="XH3281" s="0"/>
      <c r="XI3281" s="0"/>
      <c r="XJ3281" s="0"/>
      <c r="XK3281" s="0"/>
      <c r="XL3281" s="0"/>
      <c r="XM3281" s="0"/>
      <c r="XN3281" s="0"/>
      <c r="XO3281" s="0"/>
      <c r="XP3281" s="0"/>
      <c r="XQ3281" s="0"/>
      <c r="XR3281" s="0"/>
      <c r="XS3281" s="0"/>
      <c r="XT3281" s="0"/>
      <c r="XU3281" s="0"/>
      <c r="XV3281" s="0"/>
      <c r="XW3281" s="0"/>
      <c r="XX3281" s="0"/>
      <c r="XY3281" s="0"/>
      <c r="XZ3281" s="0"/>
      <c r="YA3281" s="0"/>
      <c r="YB3281" s="0"/>
      <c r="YC3281" s="0"/>
      <c r="YD3281" s="0"/>
      <c r="YE3281" s="0"/>
      <c r="YF3281" s="0"/>
      <c r="YG3281" s="0"/>
      <c r="YH3281" s="0"/>
      <c r="YI3281" s="0"/>
      <c r="YJ3281" s="0"/>
      <c r="YK3281" s="0"/>
      <c r="YL3281" s="0"/>
      <c r="YM3281" s="0"/>
      <c r="YN3281" s="0"/>
      <c r="YO3281" s="0"/>
      <c r="YP3281" s="0"/>
      <c r="YQ3281" s="0"/>
      <c r="YR3281" s="0"/>
      <c r="YS3281" s="0"/>
      <c r="YT3281" s="0"/>
      <c r="YU3281" s="0"/>
      <c r="YV3281" s="0"/>
      <c r="YW3281" s="0"/>
      <c r="YX3281" s="0"/>
      <c r="YY3281" s="0"/>
      <c r="YZ3281" s="0"/>
      <c r="ZA3281" s="0"/>
      <c r="ZB3281" s="0"/>
      <c r="ZC3281" s="0"/>
      <c r="ZD3281" s="0"/>
      <c r="ZE3281" s="0"/>
      <c r="ZF3281" s="0"/>
      <c r="ZG3281" s="0"/>
      <c r="ZH3281" s="0"/>
      <c r="ZI3281" s="0"/>
      <c r="ZJ3281" s="0"/>
      <c r="ZK3281" s="0"/>
      <c r="ZL3281" s="0"/>
      <c r="ZM3281" s="0"/>
      <c r="ZN3281" s="0"/>
      <c r="ZO3281" s="0"/>
      <c r="ZP3281" s="0"/>
      <c r="ZQ3281" s="0"/>
      <c r="ZR3281" s="0"/>
      <c r="ZS3281" s="0"/>
      <c r="ZT3281" s="0"/>
      <c r="ZU3281" s="0"/>
      <c r="ZV3281" s="0"/>
      <c r="ZW3281" s="0"/>
      <c r="ZX3281" s="0"/>
      <c r="ZY3281" s="0"/>
      <c r="ZZ3281" s="0"/>
      <c r="AAA3281" s="0"/>
      <c r="AAB3281" s="0"/>
      <c r="AAC3281" s="0"/>
      <c r="AAD3281" s="0"/>
      <c r="AAE3281" s="0"/>
      <c r="AAF3281" s="0"/>
      <c r="AAG3281" s="0"/>
      <c r="AAH3281" s="0"/>
      <c r="AAI3281" s="0"/>
      <c r="AAJ3281" s="0"/>
      <c r="AAK3281" s="0"/>
      <c r="AAL3281" s="0"/>
      <c r="AAM3281" s="0"/>
      <c r="AAN3281" s="0"/>
      <c r="AAO3281" s="0"/>
      <c r="AAP3281" s="0"/>
      <c r="AAQ3281" s="0"/>
      <c r="AAR3281" s="0"/>
      <c r="AAS3281" s="0"/>
      <c r="AAT3281" s="0"/>
      <c r="AAU3281" s="0"/>
      <c r="AAV3281" s="0"/>
      <c r="AAW3281" s="0"/>
      <c r="AAX3281" s="0"/>
      <c r="AAY3281" s="0"/>
      <c r="AAZ3281" s="0"/>
      <c r="ABA3281" s="0"/>
      <c r="ABB3281" s="0"/>
      <c r="ABC3281" s="0"/>
      <c r="ABD3281" s="0"/>
      <c r="ABE3281" s="0"/>
      <c r="ABF3281" s="0"/>
      <c r="ABG3281" s="0"/>
      <c r="ABH3281" s="0"/>
      <c r="ABI3281" s="0"/>
      <c r="ABJ3281" s="0"/>
      <c r="ABK3281" s="0"/>
      <c r="ABL3281" s="0"/>
      <c r="ABM3281" s="0"/>
      <c r="ABN3281" s="0"/>
      <c r="ABO3281" s="0"/>
      <c r="ABP3281" s="0"/>
      <c r="ABQ3281" s="0"/>
      <c r="ABR3281" s="0"/>
      <c r="ABS3281" s="0"/>
      <c r="ABT3281" s="0"/>
      <c r="ABU3281" s="0"/>
      <c r="ABV3281" s="0"/>
      <c r="ABW3281" s="0"/>
      <c r="ABX3281" s="0"/>
      <c r="ABY3281" s="0"/>
      <c r="ABZ3281" s="0"/>
      <c r="ACA3281" s="0"/>
      <c r="ACB3281" s="0"/>
      <c r="ACC3281" s="0"/>
      <c r="ACD3281" s="0"/>
      <c r="ACE3281" s="0"/>
      <c r="ACF3281" s="0"/>
      <c r="ACG3281" s="0"/>
      <c r="ACH3281" s="0"/>
      <c r="ACI3281" s="0"/>
      <c r="ACJ3281" s="0"/>
      <c r="ACK3281" s="0"/>
      <c r="ACL3281" s="0"/>
      <c r="ACM3281" s="0"/>
      <c r="ACN3281" s="0"/>
      <c r="ACO3281" s="0"/>
      <c r="ACP3281" s="0"/>
      <c r="ACQ3281" s="0"/>
      <c r="ACR3281" s="0"/>
      <c r="ACS3281" s="0"/>
      <c r="ACT3281" s="0"/>
      <c r="ACU3281" s="0"/>
      <c r="ACV3281" s="0"/>
      <c r="ACW3281" s="0"/>
      <c r="ACX3281" s="0"/>
      <c r="ACY3281" s="0"/>
      <c r="ACZ3281" s="0"/>
      <c r="ADA3281" s="0"/>
      <c r="ADB3281" s="0"/>
      <c r="ADC3281" s="0"/>
      <c r="ADD3281" s="0"/>
      <c r="ADE3281" s="0"/>
      <c r="ADF3281" s="0"/>
      <c r="ADG3281" s="0"/>
      <c r="ADH3281" s="0"/>
      <c r="ADI3281" s="0"/>
      <c r="ADJ3281" s="0"/>
      <c r="ADK3281" s="0"/>
      <c r="ADL3281" s="0"/>
      <c r="ADM3281" s="0"/>
      <c r="ADN3281" s="0"/>
      <c r="ADO3281" s="0"/>
      <c r="ADP3281" s="0"/>
      <c r="ADQ3281" s="0"/>
      <c r="ADR3281" s="0"/>
      <c r="ADS3281" s="0"/>
      <c r="ADT3281" s="0"/>
      <c r="ADU3281" s="0"/>
      <c r="ADV3281" s="0"/>
      <c r="ADW3281" s="0"/>
      <c r="ADX3281" s="0"/>
      <c r="ADY3281" s="0"/>
      <c r="ADZ3281" s="0"/>
      <c r="AEA3281" s="0"/>
      <c r="AEB3281" s="0"/>
      <c r="AEC3281" s="0"/>
      <c r="AED3281" s="0"/>
      <c r="AEE3281" s="0"/>
      <c r="AEF3281" s="0"/>
      <c r="AEG3281" s="0"/>
      <c r="AEH3281" s="0"/>
      <c r="AEI3281" s="0"/>
      <c r="AEJ3281" s="0"/>
      <c r="AEK3281" s="0"/>
      <c r="AEL3281" s="0"/>
      <c r="AEM3281" s="0"/>
      <c r="AEN3281" s="0"/>
      <c r="AEO3281" s="0"/>
      <c r="AEP3281" s="0"/>
      <c r="AEQ3281" s="0"/>
      <c r="AER3281" s="0"/>
      <c r="AES3281" s="0"/>
      <c r="AET3281" s="0"/>
      <c r="AEU3281" s="0"/>
      <c r="AEV3281" s="0"/>
      <c r="AEW3281" s="0"/>
      <c r="AEX3281" s="0"/>
      <c r="AEY3281" s="0"/>
      <c r="AEZ3281" s="0"/>
      <c r="AFA3281" s="0"/>
      <c r="AFB3281" s="0"/>
      <c r="AFC3281" s="0"/>
      <c r="AFD3281" s="0"/>
      <c r="AFE3281" s="0"/>
      <c r="AFF3281" s="0"/>
      <c r="AFG3281" s="0"/>
      <c r="AFH3281" s="0"/>
      <c r="AFI3281" s="0"/>
      <c r="AFJ3281" s="0"/>
      <c r="AFK3281" s="0"/>
      <c r="AFL3281" s="0"/>
      <c r="AFM3281" s="0"/>
      <c r="AFN3281" s="0"/>
      <c r="AFO3281" s="0"/>
      <c r="AFP3281" s="0"/>
      <c r="AFQ3281" s="0"/>
      <c r="AFR3281" s="0"/>
      <c r="AFS3281" s="0"/>
      <c r="AFT3281" s="0"/>
      <c r="AFU3281" s="0"/>
      <c r="AFV3281" s="0"/>
      <c r="AFW3281" s="0"/>
      <c r="AFX3281" s="0"/>
      <c r="AFY3281" s="0"/>
      <c r="AFZ3281" s="0"/>
      <c r="AGA3281" s="0"/>
      <c r="AGB3281" s="0"/>
      <c r="AGC3281" s="0"/>
      <c r="AGD3281" s="0"/>
      <c r="AGE3281" s="0"/>
      <c r="AGF3281" s="0"/>
      <c r="AGG3281" s="0"/>
      <c r="AGH3281" s="0"/>
      <c r="AGI3281" s="0"/>
      <c r="AGJ3281" s="0"/>
      <c r="AGK3281" s="0"/>
      <c r="AGL3281" s="0"/>
      <c r="AGM3281" s="0"/>
      <c r="AGN3281" s="0"/>
      <c r="AGO3281" s="0"/>
      <c r="AGP3281" s="0"/>
      <c r="AGQ3281" s="0"/>
      <c r="AGR3281" s="0"/>
      <c r="AGS3281" s="0"/>
      <c r="AGT3281" s="0"/>
      <c r="AGU3281" s="0"/>
      <c r="AGV3281" s="0"/>
      <c r="AGW3281" s="0"/>
      <c r="AGX3281" s="0"/>
      <c r="AGY3281" s="0"/>
      <c r="AGZ3281" s="0"/>
      <c r="AHA3281" s="0"/>
      <c r="AHB3281" s="0"/>
      <c r="AHC3281" s="0"/>
      <c r="AHD3281" s="0"/>
      <c r="AHE3281" s="0"/>
      <c r="AHF3281" s="0"/>
      <c r="AHG3281" s="0"/>
      <c r="AHH3281" s="0"/>
      <c r="AHI3281" s="0"/>
      <c r="AHJ3281" s="0"/>
      <c r="AHK3281" s="0"/>
      <c r="AHL3281" s="0"/>
      <c r="AHM3281" s="0"/>
      <c r="AHN3281" s="0"/>
      <c r="AHO3281" s="0"/>
      <c r="AHP3281" s="0"/>
      <c r="AHQ3281" s="0"/>
      <c r="AHR3281" s="0"/>
      <c r="AHS3281" s="0"/>
      <c r="AHT3281" s="0"/>
      <c r="AHU3281" s="0"/>
      <c r="AHV3281" s="0"/>
      <c r="AHW3281" s="0"/>
      <c r="AHX3281" s="0"/>
      <c r="AHY3281" s="0"/>
      <c r="AHZ3281" s="0"/>
      <c r="AIA3281" s="0"/>
      <c r="AIB3281" s="0"/>
      <c r="AIC3281" s="0"/>
      <c r="AID3281" s="0"/>
      <c r="AIE3281" s="0"/>
      <c r="AIF3281" s="0"/>
      <c r="AIG3281" s="0"/>
      <c r="AIH3281" s="0"/>
      <c r="AII3281" s="0"/>
      <c r="AIJ3281" s="0"/>
      <c r="AIK3281" s="0"/>
      <c r="AIL3281" s="0"/>
      <c r="AIM3281" s="0"/>
      <c r="AIN3281" s="0"/>
      <c r="AIO3281" s="0"/>
      <c r="AIP3281" s="0"/>
      <c r="AIQ3281" s="0"/>
      <c r="AIR3281" s="0"/>
      <c r="AIS3281" s="0"/>
      <c r="AIT3281" s="0"/>
      <c r="AIU3281" s="0"/>
      <c r="AIV3281" s="0"/>
      <c r="AIW3281" s="0"/>
      <c r="AIX3281" s="0"/>
      <c r="AIY3281" s="0"/>
      <c r="AIZ3281" s="0"/>
      <c r="AJA3281" s="0"/>
      <c r="AJB3281" s="0"/>
      <c r="AJC3281" s="0"/>
      <c r="AJD3281" s="0"/>
      <c r="AJE3281" s="0"/>
      <c r="AJF3281" s="0"/>
      <c r="AJG3281" s="0"/>
      <c r="AJH3281" s="0"/>
      <c r="AJI3281" s="0"/>
      <c r="AJJ3281" s="0"/>
      <c r="AJK3281" s="0"/>
      <c r="AJL3281" s="0"/>
      <c r="AJM3281" s="0"/>
      <c r="AJN3281" s="0"/>
      <c r="AJO3281" s="0"/>
      <c r="AJP3281" s="0"/>
      <c r="AJQ3281" s="0"/>
      <c r="AJR3281" s="0"/>
      <c r="AJS3281" s="0"/>
      <c r="AJT3281" s="0"/>
      <c r="AJU3281" s="0"/>
      <c r="AJV3281" s="0"/>
      <c r="AJW3281" s="0"/>
      <c r="AJX3281" s="0"/>
      <c r="AJY3281" s="0"/>
      <c r="AJZ3281" s="0"/>
      <c r="AKA3281" s="0"/>
      <c r="AKB3281" s="0"/>
      <c r="AKC3281" s="0"/>
      <c r="AKD3281" s="0"/>
      <c r="AKE3281" s="0"/>
      <c r="AKF3281" s="0"/>
      <c r="AKG3281" s="0"/>
      <c r="AKH3281" s="0"/>
      <c r="AKI3281" s="0"/>
      <c r="AKJ3281" s="0"/>
      <c r="AKK3281" s="0"/>
      <c r="AKL3281" s="0"/>
      <c r="AKM3281" s="0"/>
      <c r="AKN3281" s="0"/>
      <c r="AKO3281" s="0"/>
      <c r="AKP3281" s="0"/>
      <c r="AKQ3281" s="0"/>
      <c r="AKR3281" s="0"/>
      <c r="AKS3281" s="0"/>
      <c r="AKT3281" s="0"/>
      <c r="AKU3281" s="0"/>
      <c r="AKV3281" s="0"/>
      <c r="AKW3281" s="0"/>
      <c r="AKX3281" s="0"/>
      <c r="AKY3281" s="0"/>
      <c r="AKZ3281" s="0"/>
      <c r="ALA3281" s="0"/>
      <c r="ALB3281" s="0"/>
      <c r="ALC3281" s="0"/>
      <c r="ALD3281" s="0"/>
      <c r="ALE3281" s="0"/>
      <c r="ALF3281" s="0"/>
      <c r="ALG3281" s="0"/>
      <c r="ALH3281" s="0"/>
      <c r="ALI3281" s="0"/>
      <c r="ALJ3281" s="0"/>
      <c r="ALK3281" s="0"/>
      <c r="ALL3281" s="0"/>
      <c r="ALM3281" s="0"/>
      <c r="ALN3281" s="0"/>
      <c r="ALO3281" s="0"/>
      <c r="ALP3281" s="0"/>
      <c r="ALQ3281" s="0"/>
      <c r="ALR3281" s="0"/>
      <c r="ALS3281" s="0"/>
      <c r="ALT3281" s="0"/>
      <c r="ALU3281" s="0"/>
      <c r="ALV3281" s="0"/>
      <c r="ALW3281" s="0"/>
      <c r="ALX3281" s="0"/>
      <c r="ALY3281" s="0"/>
      <c r="ALZ3281" s="0"/>
      <c r="AMA3281" s="0"/>
      <c r="AMB3281" s="0"/>
      <c r="AMC3281" s="0"/>
      <c r="AMD3281" s="0"/>
      <c r="AME3281" s="0"/>
      <c r="AMF3281" s="0"/>
      <c r="AMG3281" s="0"/>
      <c r="AMH3281" s="0"/>
      <c r="AMI3281" s="0"/>
    </row>
    <row r="3282" customFormat="false" ht="12.75" hidden="false" customHeight="false" outlineLevel="0" collapsed="false">
      <c r="A3282" s="1" t="s">
        <v>3528</v>
      </c>
      <c r="C3282" s="27" t="s">
        <v>3529</v>
      </c>
      <c r="D3282" s="27" t="s">
        <v>77</v>
      </c>
      <c r="E3282" s="28"/>
      <c r="F3282" s="29"/>
      <c r="G3282" s="27"/>
      <c r="H3282" s="30" t="s">
        <v>61</v>
      </c>
      <c r="I3282" s="31" t="n">
        <v>2.01</v>
      </c>
      <c r="J3282" s="31" t="s">
        <v>288</v>
      </c>
      <c r="BM3282" s="0"/>
      <c r="BN3282" s="0"/>
      <c r="BO3282" s="0"/>
      <c r="BP3282" s="0"/>
      <c r="BQ3282" s="0"/>
      <c r="BR3282" s="0"/>
      <c r="BS3282" s="0"/>
      <c r="BT3282" s="0"/>
      <c r="BU3282" s="0"/>
      <c r="BV3282" s="0"/>
      <c r="BW3282" s="0"/>
      <c r="BX3282" s="0"/>
      <c r="BY3282" s="0"/>
      <c r="BZ3282" s="0"/>
      <c r="CA3282" s="0"/>
      <c r="CB3282" s="0"/>
      <c r="CC3282" s="0"/>
      <c r="CD3282" s="0"/>
      <c r="CE3282" s="0"/>
      <c r="CF3282" s="0"/>
      <c r="CG3282" s="0"/>
      <c r="CH3282" s="0"/>
      <c r="CI3282" s="0"/>
      <c r="CJ3282" s="0"/>
      <c r="CK3282" s="0"/>
      <c r="CL3282" s="0"/>
      <c r="CM3282" s="0"/>
      <c r="CN3282" s="0"/>
      <c r="CO3282" s="0"/>
      <c r="CP3282" s="0"/>
      <c r="CQ3282" s="0"/>
      <c r="CR3282" s="0"/>
      <c r="CS3282" s="0"/>
      <c r="CT3282" s="0"/>
      <c r="CU3282" s="0"/>
      <c r="CV3282" s="0"/>
      <c r="CW3282" s="0"/>
      <c r="CX3282" s="0"/>
      <c r="CY3282" s="0"/>
      <c r="CZ3282" s="0"/>
      <c r="DA3282" s="0"/>
      <c r="DB3282" s="0"/>
      <c r="DC3282" s="0"/>
      <c r="DD3282" s="0"/>
      <c r="DE3282" s="0"/>
      <c r="DF3282" s="0"/>
      <c r="DG3282" s="0"/>
      <c r="DH3282" s="0"/>
      <c r="DI3282" s="0"/>
      <c r="DJ3282" s="0"/>
      <c r="DK3282" s="0"/>
      <c r="DL3282" s="0"/>
      <c r="DM3282" s="0"/>
      <c r="DN3282" s="0"/>
      <c r="DO3282" s="0"/>
      <c r="DP3282" s="0"/>
      <c r="DQ3282" s="0"/>
      <c r="DR3282" s="0"/>
      <c r="DS3282" s="0"/>
      <c r="DT3282" s="0"/>
      <c r="DU3282" s="0"/>
      <c r="DV3282" s="0"/>
      <c r="DW3282" s="0"/>
      <c r="DX3282" s="0"/>
      <c r="DY3282" s="0"/>
      <c r="DZ3282" s="0"/>
      <c r="EA3282" s="0"/>
      <c r="EB3282" s="0"/>
      <c r="EC3282" s="0"/>
      <c r="ED3282" s="0"/>
      <c r="EE3282" s="0"/>
      <c r="EF3282" s="0"/>
      <c r="EG3282" s="0"/>
      <c r="EH3282" s="0"/>
      <c r="EI3282" s="0"/>
      <c r="EJ3282" s="0"/>
      <c r="EK3282" s="0"/>
      <c r="EL3282" s="0"/>
      <c r="EM3282" s="0"/>
      <c r="EN3282" s="0"/>
      <c r="EO3282" s="0"/>
      <c r="EP3282" s="0"/>
      <c r="EQ3282" s="0"/>
      <c r="ER3282" s="0"/>
      <c r="ES3282" s="0"/>
      <c r="ET3282" s="0"/>
      <c r="EU3282" s="0"/>
      <c r="EV3282" s="0"/>
      <c r="EW3282" s="0"/>
      <c r="EX3282" s="0"/>
      <c r="EY3282" s="0"/>
      <c r="EZ3282" s="0"/>
      <c r="FA3282" s="0"/>
      <c r="FB3282" s="0"/>
      <c r="FC3282" s="0"/>
      <c r="FD3282" s="0"/>
      <c r="FE3282" s="0"/>
      <c r="FF3282" s="0"/>
      <c r="FG3282" s="0"/>
      <c r="FH3282" s="0"/>
      <c r="FI3282" s="0"/>
      <c r="FJ3282" s="0"/>
      <c r="FK3282" s="0"/>
      <c r="FL3282" s="0"/>
      <c r="FM3282" s="0"/>
      <c r="FN3282" s="0"/>
      <c r="FO3282" s="0"/>
      <c r="FP3282" s="0"/>
      <c r="FQ3282" s="0"/>
      <c r="FR3282" s="0"/>
      <c r="FS3282" s="0"/>
      <c r="FT3282" s="0"/>
      <c r="FU3282" s="0"/>
      <c r="FV3282" s="0"/>
      <c r="FW3282" s="0"/>
      <c r="FX3282" s="0"/>
      <c r="FY3282" s="0"/>
      <c r="FZ3282" s="0"/>
      <c r="GA3282" s="0"/>
      <c r="GB3282" s="0"/>
      <c r="GC3282" s="0"/>
      <c r="GD3282" s="0"/>
      <c r="GE3282" s="0"/>
      <c r="GF3282" s="0"/>
      <c r="GG3282" s="0"/>
      <c r="GH3282" s="0"/>
      <c r="GI3282" s="0"/>
      <c r="GJ3282" s="0"/>
      <c r="GK3282" s="0"/>
      <c r="GL3282" s="0"/>
      <c r="GM3282" s="0"/>
      <c r="GN3282" s="0"/>
      <c r="GO3282" s="0"/>
      <c r="GP3282" s="0"/>
      <c r="GQ3282" s="0"/>
      <c r="GR3282" s="0"/>
      <c r="GS3282" s="0"/>
      <c r="GT3282" s="0"/>
      <c r="GU3282" s="0"/>
      <c r="GV3282" s="0"/>
      <c r="GW3282" s="0"/>
      <c r="GX3282" s="0"/>
      <c r="GY3282" s="0"/>
      <c r="GZ3282" s="0"/>
      <c r="HA3282" s="0"/>
      <c r="HB3282" s="0"/>
      <c r="HC3282" s="0"/>
      <c r="HD3282" s="0"/>
      <c r="HE3282" s="0"/>
      <c r="HF3282" s="0"/>
      <c r="HG3282" s="0"/>
      <c r="HH3282" s="0"/>
      <c r="HI3282" s="0"/>
      <c r="HJ3282" s="0"/>
      <c r="HK3282" s="0"/>
      <c r="HL3282" s="0"/>
      <c r="HM3282" s="0"/>
      <c r="HN3282" s="0"/>
      <c r="HO3282" s="0"/>
      <c r="HP3282" s="0"/>
      <c r="HQ3282" s="0"/>
      <c r="HR3282" s="0"/>
      <c r="HS3282" s="0"/>
      <c r="HT3282" s="0"/>
      <c r="HU3282" s="0"/>
      <c r="HV3282" s="0"/>
      <c r="HW3282" s="0"/>
      <c r="HX3282" s="0"/>
      <c r="HY3282" s="0"/>
      <c r="HZ3282" s="0"/>
      <c r="IA3282" s="0"/>
      <c r="IB3282" s="0"/>
      <c r="IC3282" s="0"/>
      <c r="ID3282" s="0"/>
      <c r="IE3282" s="0"/>
      <c r="IF3282" s="0"/>
      <c r="IG3282" s="0"/>
      <c r="IH3282" s="0"/>
      <c r="II3282" s="0"/>
      <c r="IJ3282" s="0"/>
      <c r="IK3282" s="0"/>
      <c r="IL3282" s="0"/>
      <c r="IM3282" s="0"/>
      <c r="IN3282" s="0"/>
      <c r="IO3282" s="0"/>
      <c r="IP3282" s="0"/>
      <c r="IQ3282" s="0"/>
      <c r="IR3282" s="0"/>
      <c r="IS3282" s="0"/>
      <c r="IT3282" s="0"/>
      <c r="IU3282" s="0"/>
      <c r="IV3282" s="0"/>
      <c r="IW3282" s="0"/>
      <c r="IX3282" s="0"/>
      <c r="IY3282" s="0"/>
      <c r="IZ3282" s="0"/>
      <c r="JA3282" s="0"/>
      <c r="JB3282" s="0"/>
      <c r="JC3282" s="0"/>
      <c r="JD3282" s="0"/>
      <c r="JE3282" s="0"/>
      <c r="JF3282" s="0"/>
      <c r="JG3282" s="0"/>
      <c r="JH3282" s="0"/>
      <c r="JI3282" s="0"/>
      <c r="JJ3282" s="0"/>
      <c r="JK3282" s="0"/>
      <c r="JL3282" s="0"/>
      <c r="JM3282" s="0"/>
      <c r="JN3282" s="0"/>
      <c r="JO3282" s="0"/>
      <c r="JP3282" s="0"/>
      <c r="JQ3282" s="0"/>
      <c r="JR3282" s="0"/>
      <c r="JS3282" s="0"/>
      <c r="JT3282" s="0"/>
      <c r="JU3282" s="0"/>
      <c r="JV3282" s="0"/>
      <c r="JW3282" s="0"/>
      <c r="JX3282" s="0"/>
      <c r="JY3282" s="0"/>
      <c r="JZ3282" s="0"/>
      <c r="KA3282" s="0"/>
      <c r="KB3282" s="0"/>
      <c r="KC3282" s="0"/>
      <c r="KD3282" s="0"/>
      <c r="KE3282" s="0"/>
      <c r="KF3282" s="0"/>
      <c r="KG3282" s="0"/>
      <c r="KH3282" s="0"/>
      <c r="KI3282" s="0"/>
      <c r="KJ3282" s="0"/>
      <c r="KK3282" s="0"/>
      <c r="KL3282" s="0"/>
      <c r="KM3282" s="0"/>
      <c r="KN3282" s="0"/>
      <c r="KO3282" s="0"/>
      <c r="KP3282" s="0"/>
      <c r="KQ3282" s="0"/>
      <c r="KR3282" s="0"/>
      <c r="KS3282" s="0"/>
      <c r="KT3282" s="0"/>
      <c r="KU3282" s="0"/>
      <c r="KV3282" s="0"/>
      <c r="KW3282" s="0"/>
      <c r="KX3282" s="0"/>
      <c r="KY3282" s="0"/>
      <c r="KZ3282" s="0"/>
      <c r="LA3282" s="0"/>
      <c r="LB3282" s="0"/>
      <c r="LC3282" s="0"/>
      <c r="LD3282" s="0"/>
      <c r="LE3282" s="0"/>
      <c r="LF3282" s="0"/>
      <c r="LG3282" s="0"/>
      <c r="LH3282" s="0"/>
      <c r="LI3282" s="0"/>
      <c r="LJ3282" s="0"/>
      <c r="LK3282" s="0"/>
      <c r="LL3282" s="0"/>
      <c r="LM3282" s="0"/>
      <c r="LN3282" s="0"/>
      <c r="LO3282" s="0"/>
      <c r="LP3282" s="0"/>
      <c r="LQ3282" s="0"/>
      <c r="LR3282" s="0"/>
      <c r="LS3282" s="0"/>
      <c r="LT3282" s="0"/>
      <c r="LU3282" s="0"/>
      <c r="LV3282" s="0"/>
      <c r="LW3282" s="0"/>
      <c r="LX3282" s="0"/>
      <c r="LY3282" s="0"/>
      <c r="LZ3282" s="0"/>
      <c r="MA3282" s="0"/>
      <c r="MB3282" s="0"/>
      <c r="MC3282" s="0"/>
      <c r="MD3282" s="0"/>
      <c r="ME3282" s="0"/>
      <c r="MF3282" s="0"/>
      <c r="MG3282" s="0"/>
      <c r="MH3282" s="0"/>
      <c r="MI3282" s="0"/>
      <c r="MJ3282" s="0"/>
      <c r="MK3282" s="0"/>
      <c r="ML3282" s="0"/>
      <c r="MM3282" s="0"/>
      <c r="MN3282" s="0"/>
      <c r="MO3282" s="0"/>
      <c r="MP3282" s="0"/>
      <c r="MQ3282" s="0"/>
      <c r="MR3282" s="0"/>
      <c r="MS3282" s="0"/>
      <c r="MT3282" s="0"/>
      <c r="MU3282" s="0"/>
      <c r="MV3282" s="0"/>
      <c r="MW3282" s="0"/>
      <c r="MX3282" s="0"/>
      <c r="MY3282" s="0"/>
      <c r="MZ3282" s="0"/>
      <c r="NA3282" s="0"/>
      <c r="NB3282" s="0"/>
      <c r="NC3282" s="0"/>
      <c r="ND3282" s="0"/>
      <c r="NE3282" s="0"/>
      <c r="NF3282" s="0"/>
      <c r="NG3282" s="0"/>
      <c r="NH3282" s="0"/>
      <c r="NI3282" s="0"/>
      <c r="NJ3282" s="0"/>
      <c r="NK3282" s="0"/>
      <c r="NL3282" s="0"/>
      <c r="NM3282" s="0"/>
      <c r="NN3282" s="0"/>
      <c r="NO3282" s="0"/>
      <c r="NP3282" s="0"/>
      <c r="NQ3282" s="0"/>
      <c r="NR3282" s="0"/>
      <c r="NS3282" s="0"/>
      <c r="NT3282" s="0"/>
      <c r="NU3282" s="0"/>
      <c r="NV3282" s="0"/>
      <c r="NW3282" s="0"/>
      <c r="NX3282" s="0"/>
      <c r="NY3282" s="0"/>
      <c r="NZ3282" s="0"/>
      <c r="OA3282" s="0"/>
      <c r="OB3282" s="0"/>
      <c r="OC3282" s="0"/>
      <c r="OD3282" s="0"/>
      <c r="OE3282" s="0"/>
      <c r="OF3282" s="0"/>
      <c r="OG3282" s="0"/>
      <c r="OH3282" s="0"/>
      <c r="OI3282" s="0"/>
      <c r="OJ3282" s="0"/>
      <c r="OK3282" s="0"/>
      <c r="OL3282" s="0"/>
      <c r="OM3282" s="0"/>
      <c r="ON3282" s="0"/>
      <c r="OO3282" s="0"/>
      <c r="OP3282" s="0"/>
      <c r="OQ3282" s="0"/>
      <c r="OR3282" s="0"/>
      <c r="OS3282" s="0"/>
      <c r="OT3282" s="0"/>
      <c r="OU3282" s="0"/>
      <c r="OV3282" s="0"/>
      <c r="OW3282" s="0"/>
      <c r="OX3282" s="0"/>
      <c r="OY3282" s="0"/>
      <c r="OZ3282" s="0"/>
      <c r="PA3282" s="0"/>
      <c r="PB3282" s="0"/>
      <c r="PC3282" s="0"/>
      <c r="PD3282" s="0"/>
      <c r="PE3282" s="0"/>
      <c r="PF3282" s="0"/>
      <c r="PG3282" s="0"/>
      <c r="PH3282" s="0"/>
      <c r="PI3282" s="0"/>
      <c r="PJ3282" s="0"/>
      <c r="PK3282" s="0"/>
      <c r="PL3282" s="0"/>
      <c r="PM3282" s="0"/>
      <c r="PN3282" s="0"/>
      <c r="PO3282" s="0"/>
      <c r="PP3282" s="0"/>
      <c r="PQ3282" s="0"/>
      <c r="PR3282" s="0"/>
      <c r="PS3282" s="0"/>
      <c r="PT3282" s="0"/>
      <c r="PU3282" s="0"/>
      <c r="PV3282" s="0"/>
      <c r="PW3282" s="0"/>
      <c r="PX3282" s="0"/>
      <c r="PY3282" s="0"/>
      <c r="PZ3282" s="0"/>
      <c r="QA3282" s="0"/>
      <c r="QB3282" s="0"/>
      <c r="QC3282" s="0"/>
      <c r="QD3282" s="0"/>
      <c r="QE3282" s="0"/>
      <c r="QF3282" s="0"/>
      <c r="QG3282" s="0"/>
      <c r="QH3282" s="0"/>
      <c r="QI3282" s="0"/>
      <c r="QJ3282" s="0"/>
      <c r="QK3282" s="0"/>
      <c r="QL3282" s="0"/>
      <c r="QM3282" s="0"/>
      <c r="QN3282" s="0"/>
      <c r="QO3282" s="0"/>
      <c r="QP3282" s="0"/>
      <c r="QQ3282" s="0"/>
      <c r="QR3282" s="0"/>
      <c r="QS3282" s="0"/>
      <c r="QT3282" s="0"/>
      <c r="QU3282" s="0"/>
      <c r="QV3282" s="0"/>
      <c r="QW3282" s="0"/>
      <c r="QX3282" s="0"/>
      <c r="QY3282" s="0"/>
      <c r="QZ3282" s="0"/>
      <c r="RA3282" s="0"/>
      <c r="RB3282" s="0"/>
      <c r="RC3282" s="0"/>
      <c r="RD3282" s="0"/>
      <c r="RE3282" s="0"/>
      <c r="RF3282" s="0"/>
      <c r="RG3282" s="0"/>
      <c r="RH3282" s="0"/>
      <c r="RI3282" s="0"/>
      <c r="RJ3282" s="0"/>
      <c r="RK3282" s="0"/>
      <c r="RL3282" s="0"/>
      <c r="RM3282" s="0"/>
      <c r="RN3282" s="0"/>
      <c r="RO3282" s="0"/>
      <c r="RP3282" s="0"/>
      <c r="RQ3282" s="0"/>
      <c r="RR3282" s="0"/>
      <c r="RS3282" s="0"/>
      <c r="RT3282" s="0"/>
      <c r="RU3282" s="0"/>
      <c r="RV3282" s="0"/>
      <c r="RW3282" s="0"/>
      <c r="RX3282" s="0"/>
      <c r="RY3282" s="0"/>
      <c r="RZ3282" s="0"/>
      <c r="SA3282" s="0"/>
      <c r="SB3282" s="0"/>
      <c r="SC3282" s="0"/>
      <c r="SD3282" s="0"/>
      <c r="SE3282" s="0"/>
      <c r="SF3282" s="0"/>
      <c r="SG3282" s="0"/>
      <c r="SH3282" s="0"/>
      <c r="SI3282" s="0"/>
      <c r="SJ3282" s="0"/>
      <c r="SK3282" s="0"/>
      <c r="SL3282" s="0"/>
      <c r="SM3282" s="0"/>
      <c r="SN3282" s="0"/>
      <c r="SO3282" s="0"/>
      <c r="SP3282" s="0"/>
      <c r="SQ3282" s="0"/>
      <c r="SR3282" s="0"/>
      <c r="SS3282" s="0"/>
      <c r="ST3282" s="0"/>
      <c r="SU3282" s="0"/>
      <c r="SV3282" s="0"/>
      <c r="SW3282" s="0"/>
      <c r="SX3282" s="0"/>
      <c r="SY3282" s="0"/>
      <c r="SZ3282" s="0"/>
      <c r="TA3282" s="0"/>
      <c r="TB3282" s="0"/>
      <c r="TC3282" s="0"/>
      <c r="TD3282" s="0"/>
      <c r="TE3282" s="0"/>
      <c r="TF3282" s="0"/>
      <c r="TG3282" s="0"/>
      <c r="TH3282" s="0"/>
      <c r="TI3282" s="0"/>
      <c r="TJ3282" s="0"/>
      <c r="TK3282" s="0"/>
      <c r="TL3282" s="0"/>
      <c r="TM3282" s="0"/>
      <c r="TN3282" s="0"/>
      <c r="TO3282" s="0"/>
      <c r="TP3282" s="0"/>
      <c r="TQ3282" s="0"/>
      <c r="TR3282" s="0"/>
      <c r="TS3282" s="0"/>
      <c r="TT3282" s="0"/>
      <c r="TU3282" s="0"/>
      <c r="TV3282" s="0"/>
      <c r="TW3282" s="0"/>
      <c r="TX3282" s="0"/>
      <c r="TY3282" s="0"/>
      <c r="TZ3282" s="0"/>
      <c r="UA3282" s="0"/>
      <c r="UB3282" s="0"/>
      <c r="UC3282" s="0"/>
      <c r="UD3282" s="0"/>
      <c r="UE3282" s="0"/>
      <c r="UF3282" s="0"/>
      <c r="UG3282" s="0"/>
      <c r="UH3282" s="0"/>
      <c r="UI3282" s="0"/>
      <c r="UJ3282" s="0"/>
      <c r="UK3282" s="0"/>
      <c r="UL3282" s="0"/>
      <c r="UM3282" s="0"/>
      <c r="UN3282" s="0"/>
      <c r="UO3282" s="0"/>
      <c r="UP3282" s="0"/>
      <c r="UQ3282" s="0"/>
      <c r="UR3282" s="0"/>
      <c r="US3282" s="0"/>
      <c r="UT3282" s="0"/>
      <c r="UU3282" s="0"/>
      <c r="UV3282" s="0"/>
      <c r="UW3282" s="0"/>
      <c r="UX3282" s="0"/>
      <c r="UY3282" s="0"/>
      <c r="UZ3282" s="0"/>
      <c r="VA3282" s="0"/>
      <c r="VB3282" s="0"/>
      <c r="VC3282" s="0"/>
      <c r="VD3282" s="0"/>
      <c r="VE3282" s="0"/>
      <c r="VF3282" s="0"/>
      <c r="VG3282" s="0"/>
      <c r="VH3282" s="0"/>
      <c r="VI3282" s="0"/>
      <c r="VJ3282" s="0"/>
      <c r="VK3282" s="0"/>
      <c r="VL3282" s="0"/>
      <c r="VM3282" s="0"/>
      <c r="VN3282" s="0"/>
      <c r="VO3282" s="0"/>
      <c r="VP3282" s="0"/>
      <c r="VQ3282" s="0"/>
      <c r="VR3282" s="0"/>
      <c r="VS3282" s="0"/>
      <c r="VT3282" s="0"/>
      <c r="VU3282" s="0"/>
      <c r="VV3282" s="0"/>
      <c r="VW3282" s="0"/>
      <c r="VX3282" s="0"/>
      <c r="VY3282" s="0"/>
      <c r="VZ3282" s="0"/>
      <c r="WA3282" s="0"/>
      <c r="WB3282" s="0"/>
      <c r="WC3282" s="0"/>
      <c r="WD3282" s="0"/>
      <c r="WE3282" s="0"/>
      <c r="WF3282" s="0"/>
      <c r="WG3282" s="0"/>
      <c r="WH3282" s="0"/>
      <c r="WI3282" s="0"/>
      <c r="WJ3282" s="0"/>
      <c r="WK3282" s="0"/>
      <c r="WL3282" s="0"/>
      <c r="WM3282" s="0"/>
      <c r="WN3282" s="0"/>
      <c r="WO3282" s="0"/>
      <c r="WP3282" s="0"/>
      <c r="WQ3282" s="0"/>
      <c r="WR3282" s="0"/>
      <c r="WS3282" s="0"/>
      <c r="WT3282" s="0"/>
      <c r="WU3282" s="0"/>
      <c r="WV3282" s="0"/>
      <c r="WW3282" s="0"/>
      <c r="WX3282" s="0"/>
      <c r="WY3282" s="0"/>
      <c r="WZ3282" s="0"/>
      <c r="XA3282" s="0"/>
      <c r="XB3282" s="0"/>
      <c r="XC3282" s="0"/>
      <c r="XD3282" s="0"/>
      <c r="XE3282" s="0"/>
      <c r="XF3282" s="0"/>
      <c r="XG3282" s="0"/>
      <c r="XH3282" s="0"/>
      <c r="XI3282" s="0"/>
      <c r="XJ3282" s="0"/>
      <c r="XK3282" s="0"/>
      <c r="XL3282" s="0"/>
      <c r="XM3282" s="0"/>
      <c r="XN3282" s="0"/>
      <c r="XO3282" s="0"/>
      <c r="XP3282" s="0"/>
      <c r="XQ3282" s="0"/>
      <c r="XR3282" s="0"/>
      <c r="XS3282" s="0"/>
      <c r="XT3282" s="0"/>
      <c r="XU3282" s="0"/>
      <c r="XV3282" s="0"/>
      <c r="XW3282" s="0"/>
      <c r="XX3282" s="0"/>
      <c r="XY3282" s="0"/>
      <c r="XZ3282" s="0"/>
      <c r="YA3282" s="0"/>
      <c r="YB3282" s="0"/>
      <c r="YC3282" s="0"/>
      <c r="YD3282" s="0"/>
      <c r="YE3282" s="0"/>
      <c r="YF3282" s="0"/>
      <c r="YG3282" s="0"/>
      <c r="YH3282" s="0"/>
      <c r="YI3282" s="0"/>
      <c r="YJ3282" s="0"/>
      <c r="YK3282" s="0"/>
      <c r="YL3282" s="0"/>
      <c r="YM3282" s="0"/>
      <c r="YN3282" s="0"/>
      <c r="YO3282" s="0"/>
      <c r="YP3282" s="0"/>
      <c r="YQ3282" s="0"/>
      <c r="YR3282" s="0"/>
      <c r="YS3282" s="0"/>
      <c r="YT3282" s="0"/>
      <c r="YU3282" s="0"/>
      <c r="YV3282" s="0"/>
      <c r="YW3282" s="0"/>
      <c r="YX3282" s="0"/>
      <c r="YY3282" s="0"/>
      <c r="YZ3282" s="0"/>
      <c r="ZA3282" s="0"/>
      <c r="ZB3282" s="0"/>
      <c r="ZC3282" s="0"/>
      <c r="ZD3282" s="0"/>
      <c r="ZE3282" s="0"/>
      <c r="ZF3282" s="0"/>
      <c r="ZG3282" s="0"/>
      <c r="ZH3282" s="0"/>
      <c r="ZI3282" s="0"/>
      <c r="ZJ3282" s="0"/>
      <c r="ZK3282" s="0"/>
      <c r="ZL3282" s="0"/>
      <c r="ZM3282" s="0"/>
      <c r="ZN3282" s="0"/>
      <c r="ZO3282" s="0"/>
      <c r="ZP3282" s="0"/>
      <c r="ZQ3282" s="0"/>
      <c r="ZR3282" s="0"/>
      <c r="ZS3282" s="0"/>
      <c r="ZT3282" s="0"/>
      <c r="ZU3282" s="0"/>
      <c r="ZV3282" s="0"/>
      <c r="ZW3282" s="0"/>
      <c r="ZX3282" s="0"/>
      <c r="ZY3282" s="0"/>
      <c r="ZZ3282" s="0"/>
      <c r="AAA3282" s="0"/>
      <c r="AAB3282" s="0"/>
      <c r="AAC3282" s="0"/>
      <c r="AAD3282" s="0"/>
      <c r="AAE3282" s="0"/>
      <c r="AAF3282" s="0"/>
      <c r="AAG3282" s="0"/>
      <c r="AAH3282" s="0"/>
      <c r="AAI3282" s="0"/>
      <c r="AAJ3282" s="0"/>
      <c r="AAK3282" s="0"/>
      <c r="AAL3282" s="0"/>
      <c r="AAM3282" s="0"/>
      <c r="AAN3282" s="0"/>
      <c r="AAO3282" s="0"/>
      <c r="AAP3282" s="0"/>
      <c r="AAQ3282" s="0"/>
      <c r="AAR3282" s="0"/>
      <c r="AAS3282" s="0"/>
      <c r="AAT3282" s="0"/>
      <c r="AAU3282" s="0"/>
      <c r="AAV3282" s="0"/>
      <c r="AAW3282" s="0"/>
      <c r="AAX3282" s="0"/>
      <c r="AAY3282" s="0"/>
      <c r="AAZ3282" s="0"/>
      <c r="ABA3282" s="0"/>
      <c r="ABB3282" s="0"/>
      <c r="ABC3282" s="0"/>
      <c r="ABD3282" s="0"/>
      <c r="ABE3282" s="0"/>
      <c r="ABF3282" s="0"/>
      <c r="ABG3282" s="0"/>
      <c r="ABH3282" s="0"/>
      <c r="ABI3282" s="0"/>
      <c r="ABJ3282" s="0"/>
      <c r="ABK3282" s="0"/>
      <c r="ABL3282" s="0"/>
      <c r="ABM3282" s="0"/>
      <c r="ABN3282" s="0"/>
      <c r="ABO3282" s="0"/>
      <c r="ABP3282" s="0"/>
      <c r="ABQ3282" s="0"/>
      <c r="ABR3282" s="0"/>
      <c r="ABS3282" s="0"/>
      <c r="ABT3282" s="0"/>
      <c r="ABU3282" s="0"/>
      <c r="ABV3282" s="0"/>
      <c r="ABW3282" s="0"/>
      <c r="ABX3282" s="0"/>
      <c r="ABY3282" s="0"/>
      <c r="ABZ3282" s="0"/>
      <c r="ACA3282" s="0"/>
      <c r="ACB3282" s="0"/>
      <c r="ACC3282" s="0"/>
      <c r="ACD3282" s="0"/>
      <c r="ACE3282" s="0"/>
      <c r="ACF3282" s="0"/>
      <c r="ACG3282" s="0"/>
      <c r="ACH3282" s="0"/>
      <c r="ACI3282" s="0"/>
      <c r="ACJ3282" s="0"/>
      <c r="ACK3282" s="0"/>
      <c r="ACL3282" s="0"/>
      <c r="ACM3282" s="0"/>
      <c r="ACN3282" s="0"/>
      <c r="ACO3282" s="0"/>
      <c r="ACP3282" s="0"/>
      <c r="ACQ3282" s="0"/>
      <c r="ACR3282" s="0"/>
      <c r="ACS3282" s="0"/>
      <c r="ACT3282" s="0"/>
      <c r="ACU3282" s="0"/>
      <c r="ACV3282" s="0"/>
      <c r="ACW3282" s="0"/>
      <c r="ACX3282" s="0"/>
      <c r="ACY3282" s="0"/>
      <c r="ACZ3282" s="0"/>
      <c r="ADA3282" s="0"/>
      <c r="ADB3282" s="0"/>
      <c r="ADC3282" s="0"/>
      <c r="ADD3282" s="0"/>
      <c r="ADE3282" s="0"/>
      <c r="ADF3282" s="0"/>
      <c r="ADG3282" s="0"/>
      <c r="ADH3282" s="0"/>
      <c r="ADI3282" s="0"/>
      <c r="ADJ3282" s="0"/>
      <c r="ADK3282" s="0"/>
      <c r="ADL3282" s="0"/>
      <c r="ADM3282" s="0"/>
      <c r="ADN3282" s="0"/>
      <c r="ADO3282" s="0"/>
      <c r="ADP3282" s="0"/>
      <c r="ADQ3282" s="0"/>
      <c r="ADR3282" s="0"/>
      <c r="ADS3282" s="0"/>
      <c r="ADT3282" s="0"/>
      <c r="ADU3282" s="0"/>
      <c r="ADV3282" s="0"/>
      <c r="ADW3282" s="0"/>
      <c r="ADX3282" s="0"/>
      <c r="ADY3282" s="0"/>
      <c r="ADZ3282" s="0"/>
      <c r="AEA3282" s="0"/>
      <c r="AEB3282" s="0"/>
      <c r="AEC3282" s="0"/>
      <c r="AED3282" s="0"/>
      <c r="AEE3282" s="0"/>
      <c r="AEF3282" s="0"/>
      <c r="AEG3282" s="0"/>
      <c r="AEH3282" s="0"/>
      <c r="AEI3282" s="0"/>
      <c r="AEJ3282" s="0"/>
      <c r="AEK3282" s="0"/>
      <c r="AEL3282" s="0"/>
      <c r="AEM3282" s="0"/>
      <c r="AEN3282" s="0"/>
      <c r="AEO3282" s="0"/>
      <c r="AEP3282" s="0"/>
      <c r="AEQ3282" s="0"/>
      <c r="AER3282" s="0"/>
      <c r="AES3282" s="0"/>
      <c r="AET3282" s="0"/>
      <c r="AEU3282" s="0"/>
      <c r="AEV3282" s="0"/>
      <c r="AEW3282" s="0"/>
      <c r="AEX3282" s="0"/>
      <c r="AEY3282" s="0"/>
      <c r="AEZ3282" s="0"/>
      <c r="AFA3282" s="0"/>
      <c r="AFB3282" s="0"/>
      <c r="AFC3282" s="0"/>
      <c r="AFD3282" s="0"/>
      <c r="AFE3282" s="0"/>
      <c r="AFF3282" s="0"/>
      <c r="AFG3282" s="0"/>
      <c r="AFH3282" s="0"/>
      <c r="AFI3282" s="0"/>
      <c r="AFJ3282" s="0"/>
      <c r="AFK3282" s="0"/>
      <c r="AFL3282" s="0"/>
      <c r="AFM3282" s="0"/>
      <c r="AFN3282" s="0"/>
      <c r="AFO3282" s="0"/>
      <c r="AFP3282" s="0"/>
      <c r="AFQ3282" s="0"/>
      <c r="AFR3282" s="0"/>
      <c r="AFS3282" s="0"/>
      <c r="AFT3282" s="0"/>
      <c r="AFU3282" s="0"/>
      <c r="AFV3282" s="0"/>
      <c r="AFW3282" s="0"/>
      <c r="AFX3282" s="0"/>
      <c r="AFY3282" s="0"/>
      <c r="AFZ3282" s="0"/>
      <c r="AGA3282" s="0"/>
      <c r="AGB3282" s="0"/>
      <c r="AGC3282" s="0"/>
      <c r="AGD3282" s="0"/>
      <c r="AGE3282" s="0"/>
      <c r="AGF3282" s="0"/>
      <c r="AGG3282" s="0"/>
      <c r="AGH3282" s="0"/>
      <c r="AGI3282" s="0"/>
      <c r="AGJ3282" s="0"/>
      <c r="AGK3282" s="0"/>
      <c r="AGL3282" s="0"/>
      <c r="AGM3282" s="0"/>
      <c r="AGN3282" s="0"/>
      <c r="AGO3282" s="0"/>
      <c r="AGP3282" s="0"/>
      <c r="AGQ3282" s="0"/>
      <c r="AGR3282" s="0"/>
      <c r="AGS3282" s="0"/>
      <c r="AGT3282" s="0"/>
      <c r="AGU3282" s="0"/>
      <c r="AGV3282" s="0"/>
      <c r="AGW3282" s="0"/>
      <c r="AGX3282" s="0"/>
      <c r="AGY3282" s="0"/>
      <c r="AGZ3282" s="0"/>
      <c r="AHA3282" s="0"/>
      <c r="AHB3282" s="0"/>
      <c r="AHC3282" s="0"/>
      <c r="AHD3282" s="0"/>
      <c r="AHE3282" s="0"/>
      <c r="AHF3282" s="0"/>
      <c r="AHG3282" s="0"/>
      <c r="AHH3282" s="0"/>
      <c r="AHI3282" s="0"/>
      <c r="AHJ3282" s="0"/>
      <c r="AHK3282" s="0"/>
      <c r="AHL3282" s="0"/>
      <c r="AHM3282" s="0"/>
      <c r="AHN3282" s="0"/>
      <c r="AHO3282" s="0"/>
      <c r="AHP3282" s="0"/>
      <c r="AHQ3282" s="0"/>
      <c r="AHR3282" s="0"/>
      <c r="AHS3282" s="0"/>
      <c r="AHT3282" s="0"/>
      <c r="AHU3282" s="0"/>
      <c r="AHV3282" s="0"/>
      <c r="AHW3282" s="0"/>
      <c r="AHX3282" s="0"/>
      <c r="AHY3282" s="0"/>
      <c r="AHZ3282" s="0"/>
      <c r="AIA3282" s="0"/>
      <c r="AIB3282" s="0"/>
      <c r="AIC3282" s="0"/>
      <c r="AID3282" s="0"/>
      <c r="AIE3282" s="0"/>
      <c r="AIF3282" s="0"/>
      <c r="AIG3282" s="0"/>
      <c r="AIH3282" s="0"/>
      <c r="AII3282" s="0"/>
      <c r="AIJ3282" s="0"/>
      <c r="AIK3282" s="0"/>
      <c r="AIL3282" s="0"/>
      <c r="AIM3282" s="0"/>
      <c r="AIN3282" s="0"/>
      <c r="AIO3282" s="0"/>
      <c r="AIP3282" s="0"/>
      <c r="AIQ3282" s="0"/>
      <c r="AIR3282" s="0"/>
      <c r="AIS3282" s="0"/>
      <c r="AIT3282" s="0"/>
      <c r="AIU3282" s="0"/>
      <c r="AIV3282" s="0"/>
      <c r="AIW3282" s="0"/>
      <c r="AIX3282" s="0"/>
      <c r="AIY3282" s="0"/>
      <c r="AIZ3282" s="0"/>
      <c r="AJA3282" s="0"/>
      <c r="AJB3282" s="0"/>
      <c r="AJC3282" s="0"/>
      <c r="AJD3282" s="0"/>
      <c r="AJE3282" s="0"/>
      <c r="AJF3282" s="0"/>
      <c r="AJG3282" s="0"/>
      <c r="AJH3282" s="0"/>
      <c r="AJI3282" s="0"/>
      <c r="AJJ3282" s="0"/>
      <c r="AJK3282" s="0"/>
      <c r="AJL3282" s="0"/>
      <c r="AJM3282" s="0"/>
      <c r="AJN3282" s="0"/>
      <c r="AJO3282" s="0"/>
      <c r="AJP3282" s="0"/>
      <c r="AJQ3282" s="0"/>
      <c r="AJR3282" s="0"/>
      <c r="AJS3282" s="0"/>
      <c r="AJT3282" s="0"/>
      <c r="AJU3282" s="0"/>
      <c r="AJV3282" s="0"/>
      <c r="AJW3282" s="0"/>
      <c r="AJX3282" s="0"/>
      <c r="AJY3282" s="0"/>
      <c r="AJZ3282" s="0"/>
      <c r="AKA3282" s="0"/>
      <c r="AKB3282" s="0"/>
      <c r="AKC3282" s="0"/>
      <c r="AKD3282" s="0"/>
      <c r="AKE3282" s="0"/>
      <c r="AKF3282" s="0"/>
      <c r="AKG3282" s="0"/>
      <c r="AKH3282" s="0"/>
      <c r="AKI3282" s="0"/>
      <c r="AKJ3282" s="0"/>
      <c r="AKK3282" s="0"/>
      <c r="AKL3282" s="0"/>
      <c r="AKM3282" s="0"/>
      <c r="AKN3282" s="0"/>
      <c r="AKO3282" s="0"/>
      <c r="AKP3282" s="0"/>
      <c r="AKQ3282" s="0"/>
      <c r="AKR3282" s="0"/>
      <c r="AKS3282" s="0"/>
      <c r="AKT3282" s="0"/>
      <c r="AKU3282" s="0"/>
      <c r="AKV3282" s="0"/>
      <c r="AKW3282" s="0"/>
      <c r="AKX3282" s="0"/>
      <c r="AKY3282" s="0"/>
      <c r="AKZ3282" s="0"/>
      <c r="ALA3282" s="0"/>
      <c r="ALB3282" s="0"/>
      <c r="ALC3282" s="0"/>
      <c r="ALD3282" s="0"/>
      <c r="ALE3282" s="0"/>
      <c r="ALF3282" s="0"/>
      <c r="ALG3282" s="0"/>
      <c r="ALH3282" s="0"/>
      <c r="ALI3282" s="0"/>
      <c r="ALJ3282" s="0"/>
      <c r="ALK3282" s="0"/>
      <c r="ALL3282" s="0"/>
      <c r="ALM3282" s="0"/>
      <c r="ALN3282" s="0"/>
      <c r="ALO3282" s="0"/>
      <c r="ALP3282" s="0"/>
      <c r="ALQ3282" s="0"/>
      <c r="ALR3282" s="0"/>
      <c r="ALS3282" s="0"/>
      <c r="ALT3282" s="0"/>
      <c r="ALU3282" s="0"/>
      <c r="ALV3282" s="0"/>
      <c r="ALW3282" s="0"/>
      <c r="ALX3282" s="0"/>
      <c r="ALY3282" s="0"/>
      <c r="ALZ3282" s="0"/>
      <c r="AMA3282" s="0"/>
      <c r="AMB3282" s="0"/>
      <c r="AMC3282" s="0"/>
      <c r="AMD3282" s="0"/>
      <c r="AME3282" s="0"/>
      <c r="AMF3282" s="0"/>
      <c r="AMG3282" s="0"/>
      <c r="AMH3282" s="0"/>
      <c r="AMI3282" s="0"/>
    </row>
    <row r="3283" customFormat="false" ht="12.75" hidden="false" customHeight="false" outlineLevel="0" collapsed="false">
      <c r="A3283" s="1" t="s">
        <v>3528</v>
      </c>
      <c r="C3283" s="27" t="s">
        <v>3530</v>
      </c>
      <c r="D3283" s="27" t="s">
        <v>507</v>
      </c>
      <c r="E3283" s="28"/>
      <c r="F3283" s="29"/>
      <c r="G3283" s="27"/>
      <c r="H3283" s="30" t="s">
        <v>168</v>
      </c>
      <c r="I3283" s="31" t="n">
        <v>2.86</v>
      </c>
      <c r="J3283" s="31" t="s">
        <v>2237</v>
      </c>
      <c r="BM3283" s="0"/>
      <c r="BN3283" s="0"/>
      <c r="BO3283" s="0"/>
      <c r="BP3283" s="0"/>
      <c r="BQ3283" s="0"/>
      <c r="BR3283" s="0"/>
      <c r="BS3283" s="0"/>
      <c r="BT3283" s="0"/>
      <c r="BU3283" s="0"/>
      <c r="BV3283" s="0"/>
      <c r="BW3283" s="0"/>
      <c r="BX3283" s="0"/>
      <c r="BY3283" s="0"/>
      <c r="BZ3283" s="0"/>
      <c r="CA3283" s="0"/>
      <c r="CB3283" s="0"/>
      <c r="CC3283" s="0"/>
      <c r="CD3283" s="0"/>
      <c r="CE3283" s="0"/>
      <c r="CF3283" s="0"/>
      <c r="CG3283" s="0"/>
      <c r="CH3283" s="0"/>
      <c r="CI3283" s="0"/>
      <c r="CJ3283" s="0"/>
      <c r="CK3283" s="0"/>
      <c r="CL3283" s="0"/>
      <c r="CM3283" s="0"/>
      <c r="CN3283" s="0"/>
      <c r="CO3283" s="0"/>
      <c r="CP3283" s="0"/>
      <c r="CQ3283" s="0"/>
      <c r="CR3283" s="0"/>
      <c r="CS3283" s="0"/>
      <c r="CT3283" s="0"/>
      <c r="CU3283" s="0"/>
      <c r="CV3283" s="0"/>
      <c r="CW3283" s="0"/>
      <c r="CX3283" s="0"/>
      <c r="CY3283" s="0"/>
      <c r="CZ3283" s="0"/>
      <c r="DA3283" s="0"/>
      <c r="DB3283" s="0"/>
      <c r="DC3283" s="0"/>
      <c r="DD3283" s="0"/>
      <c r="DE3283" s="0"/>
      <c r="DF3283" s="0"/>
      <c r="DG3283" s="0"/>
      <c r="DH3283" s="0"/>
      <c r="DI3283" s="0"/>
      <c r="DJ3283" s="0"/>
      <c r="DK3283" s="0"/>
      <c r="DL3283" s="0"/>
      <c r="DM3283" s="0"/>
      <c r="DN3283" s="0"/>
      <c r="DO3283" s="0"/>
      <c r="DP3283" s="0"/>
      <c r="DQ3283" s="0"/>
      <c r="DR3283" s="0"/>
      <c r="DS3283" s="0"/>
      <c r="DT3283" s="0"/>
      <c r="DU3283" s="0"/>
      <c r="DV3283" s="0"/>
      <c r="DW3283" s="0"/>
      <c r="DX3283" s="0"/>
      <c r="DY3283" s="0"/>
      <c r="DZ3283" s="0"/>
      <c r="EA3283" s="0"/>
      <c r="EB3283" s="0"/>
      <c r="EC3283" s="0"/>
      <c r="ED3283" s="0"/>
      <c r="EE3283" s="0"/>
      <c r="EF3283" s="0"/>
      <c r="EG3283" s="0"/>
      <c r="EH3283" s="0"/>
      <c r="EI3283" s="0"/>
      <c r="EJ3283" s="0"/>
      <c r="EK3283" s="0"/>
      <c r="EL3283" s="0"/>
      <c r="EM3283" s="0"/>
      <c r="EN3283" s="0"/>
      <c r="EO3283" s="0"/>
      <c r="EP3283" s="0"/>
      <c r="EQ3283" s="0"/>
      <c r="ER3283" s="0"/>
      <c r="ES3283" s="0"/>
      <c r="ET3283" s="0"/>
      <c r="EU3283" s="0"/>
      <c r="EV3283" s="0"/>
      <c r="EW3283" s="0"/>
      <c r="EX3283" s="0"/>
      <c r="EY3283" s="0"/>
      <c r="EZ3283" s="0"/>
      <c r="FA3283" s="0"/>
      <c r="FB3283" s="0"/>
      <c r="FC3283" s="0"/>
      <c r="FD3283" s="0"/>
      <c r="FE3283" s="0"/>
      <c r="FF3283" s="0"/>
      <c r="FG3283" s="0"/>
      <c r="FH3283" s="0"/>
      <c r="FI3283" s="0"/>
      <c r="FJ3283" s="0"/>
      <c r="FK3283" s="0"/>
      <c r="FL3283" s="0"/>
      <c r="FM3283" s="0"/>
      <c r="FN3283" s="0"/>
      <c r="FO3283" s="0"/>
      <c r="FP3283" s="0"/>
      <c r="FQ3283" s="0"/>
      <c r="FR3283" s="0"/>
      <c r="FS3283" s="0"/>
      <c r="FT3283" s="0"/>
      <c r="FU3283" s="0"/>
      <c r="FV3283" s="0"/>
      <c r="FW3283" s="0"/>
      <c r="FX3283" s="0"/>
      <c r="FY3283" s="0"/>
      <c r="FZ3283" s="0"/>
      <c r="GA3283" s="0"/>
      <c r="GB3283" s="0"/>
      <c r="GC3283" s="0"/>
      <c r="GD3283" s="0"/>
      <c r="GE3283" s="0"/>
      <c r="GF3283" s="0"/>
      <c r="GG3283" s="0"/>
      <c r="GH3283" s="0"/>
      <c r="GI3283" s="0"/>
      <c r="GJ3283" s="0"/>
      <c r="GK3283" s="0"/>
      <c r="GL3283" s="0"/>
      <c r="GM3283" s="0"/>
      <c r="GN3283" s="0"/>
      <c r="GO3283" s="0"/>
      <c r="GP3283" s="0"/>
      <c r="GQ3283" s="0"/>
      <c r="GR3283" s="0"/>
      <c r="GS3283" s="0"/>
      <c r="GT3283" s="0"/>
      <c r="GU3283" s="0"/>
      <c r="GV3283" s="0"/>
      <c r="GW3283" s="0"/>
      <c r="GX3283" s="0"/>
      <c r="GY3283" s="0"/>
      <c r="GZ3283" s="0"/>
      <c r="HA3283" s="0"/>
      <c r="HB3283" s="0"/>
      <c r="HC3283" s="0"/>
      <c r="HD3283" s="0"/>
      <c r="HE3283" s="0"/>
      <c r="HF3283" s="0"/>
      <c r="HG3283" s="0"/>
      <c r="HH3283" s="0"/>
      <c r="HI3283" s="0"/>
      <c r="HJ3283" s="0"/>
      <c r="HK3283" s="0"/>
      <c r="HL3283" s="0"/>
      <c r="HM3283" s="0"/>
      <c r="HN3283" s="0"/>
      <c r="HO3283" s="0"/>
      <c r="HP3283" s="0"/>
      <c r="HQ3283" s="0"/>
      <c r="HR3283" s="0"/>
      <c r="HS3283" s="0"/>
      <c r="HT3283" s="0"/>
      <c r="HU3283" s="0"/>
      <c r="HV3283" s="0"/>
      <c r="HW3283" s="0"/>
      <c r="HX3283" s="0"/>
      <c r="HY3283" s="0"/>
      <c r="HZ3283" s="0"/>
      <c r="IA3283" s="0"/>
      <c r="IB3283" s="0"/>
      <c r="IC3283" s="0"/>
      <c r="ID3283" s="0"/>
      <c r="IE3283" s="0"/>
      <c r="IF3283" s="0"/>
      <c r="IG3283" s="0"/>
      <c r="IH3283" s="0"/>
      <c r="II3283" s="0"/>
      <c r="IJ3283" s="0"/>
      <c r="IK3283" s="0"/>
      <c r="IL3283" s="0"/>
      <c r="IM3283" s="0"/>
      <c r="IN3283" s="0"/>
      <c r="IO3283" s="0"/>
      <c r="IP3283" s="0"/>
      <c r="IQ3283" s="0"/>
      <c r="IR3283" s="0"/>
      <c r="IS3283" s="0"/>
      <c r="IT3283" s="0"/>
      <c r="IU3283" s="0"/>
      <c r="IV3283" s="0"/>
      <c r="IW3283" s="0"/>
      <c r="IX3283" s="0"/>
      <c r="IY3283" s="0"/>
      <c r="IZ3283" s="0"/>
      <c r="JA3283" s="0"/>
      <c r="JB3283" s="0"/>
      <c r="JC3283" s="0"/>
      <c r="JD3283" s="0"/>
      <c r="JE3283" s="0"/>
      <c r="JF3283" s="0"/>
      <c r="JG3283" s="0"/>
      <c r="JH3283" s="0"/>
      <c r="JI3283" s="0"/>
      <c r="JJ3283" s="0"/>
      <c r="JK3283" s="0"/>
      <c r="JL3283" s="0"/>
      <c r="JM3283" s="0"/>
      <c r="JN3283" s="0"/>
      <c r="JO3283" s="0"/>
      <c r="JP3283" s="0"/>
      <c r="JQ3283" s="0"/>
      <c r="JR3283" s="0"/>
      <c r="JS3283" s="0"/>
      <c r="JT3283" s="0"/>
      <c r="JU3283" s="0"/>
      <c r="JV3283" s="0"/>
      <c r="JW3283" s="0"/>
      <c r="JX3283" s="0"/>
      <c r="JY3283" s="0"/>
      <c r="JZ3283" s="0"/>
      <c r="KA3283" s="0"/>
      <c r="KB3283" s="0"/>
      <c r="KC3283" s="0"/>
      <c r="KD3283" s="0"/>
      <c r="KE3283" s="0"/>
      <c r="KF3283" s="0"/>
      <c r="KG3283" s="0"/>
      <c r="KH3283" s="0"/>
      <c r="KI3283" s="0"/>
      <c r="KJ3283" s="0"/>
      <c r="KK3283" s="0"/>
      <c r="KL3283" s="0"/>
      <c r="KM3283" s="0"/>
      <c r="KN3283" s="0"/>
      <c r="KO3283" s="0"/>
      <c r="KP3283" s="0"/>
      <c r="KQ3283" s="0"/>
      <c r="KR3283" s="0"/>
      <c r="KS3283" s="0"/>
      <c r="KT3283" s="0"/>
      <c r="KU3283" s="0"/>
      <c r="KV3283" s="0"/>
      <c r="KW3283" s="0"/>
      <c r="KX3283" s="0"/>
      <c r="KY3283" s="0"/>
      <c r="KZ3283" s="0"/>
      <c r="LA3283" s="0"/>
      <c r="LB3283" s="0"/>
      <c r="LC3283" s="0"/>
      <c r="LD3283" s="0"/>
      <c r="LE3283" s="0"/>
      <c r="LF3283" s="0"/>
      <c r="LG3283" s="0"/>
      <c r="LH3283" s="0"/>
      <c r="LI3283" s="0"/>
      <c r="LJ3283" s="0"/>
      <c r="LK3283" s="0"/>
      <c r="LL3283" s="0"/>
      <c r="LM3283" s="0"/>
      <c r="LN3283" s="0"/>
      <c r="LO3283" s="0"/>
      <c r="LP3283" s="0"/>
      <c r="LQ3283" s="0"/>
      <c r="LR3283" s="0"/>
      <c r="LS3283" s="0"/>
      <c r="LT3283" s="0"/>
      <c r="LU3283" s="0"/>
      <c r="LV3283" s="0"/>
      <c r="LW3283" s="0"/>
      <c r="LX3283" s="0"/>
      <c r="LY3283" s="0"/>
      <c r="LZ3283" s="0"/>
      <c r="MA3283" s="0"/>
      <c r="MB3283" s="0"/>
      <c r="MC3283" s="0"/>
      <c r="MD3283" s="0"/>
      <c r="ME3283" s="0"/>
      <c r="MF3283" s="0"/>
      <c r="MG3283" s="0"/>
      <c r="MH3283" s="0"/>
      <c r="MI3283" s="0"/>
      <c r="MJ3283" s="0"/>
      <c r="MK3283" s="0"/>
      <c r="ML3283" s="0"/>
      <c r="MM3283" s="0"/>
      <c r="MN3283" s="0"/>
      <c r="MO3283" s="0"/>
      <c r="MP3283" s="0"/>
      <c r="MQ3283" s="0"/>
      <c r="MR3283" s="0"/>
      <c r="MS3283" s="0"/>
      <c r="MT3283" s="0"/>
      <c r="MU3283" s="0"/>
      <c r="MV3283" s="0"/>
      <c r="MW3283" s="0"/>
      <c r="MX3283" s="0"/>
      <c r="MY3283" s="0"/>
      <c r="MZ3283" s="0"/>
      <c r="NA3283" s="0"/>
      <c r="NB3283" s="0"/>
      <c r="NC3283" s="0"/>
      <c r="ND3283" s="0"/>
      <c r="NE3283" s="0"/>
      <c r="NF3283" s="0"/>
      <c r="NG3283" s="0"/>
      <c r="NH3283" s="0"/>
      <c r="NI3283" s="0"/>
      <c r="NJ3283" s="0"/>
      <c r="NK3283" s="0"/>
      <c r="NL3283" s="0"/>
      <c r="NM3283" s="0"/>
      <c r="NN3283" s="0"/>
      <c r="NO3283" s="0"/>
      <c r="NP3283" s="0"/>
      <c r="NQ3283" s="0"/>
      <c r="NR3283" s="0"/>
      <c r="NS3283" s="0"/>
      <c r="NT3283" s="0"/>
      <c r="NU3283" s="0"/>
      <c r="NV3283" s="0"/>
      <c r="NW3283" s="0"/>
      <c r="NX3283" s="0"/>
      <c r="NY3283" s="0"/>
      <c r="NZ3283" s="0"/>
      <c r="OA3283" s="0"/>
      <c r="OB3283" s="0"/>
      <c r="OC3283" s="0"/>
      <c r="OD3283" s="0"/>
      <c r="OE3283" s="0"/>
      <c r="OF3283" s="0"/>
      <c r="OG3283" s="0"/>
      <c r="OH3283" s="0"/>
      <c r="OI3283" s="0"/>
      <c r="OJ3283" s="0"/>
      <c r="OK3283" s="0"/>
      <c r="OL3283" s="0"/>
      <c r="OM3283" s="0"/>
      <c r="ON3283" s="0"/>
      <c r="OO3283" s="0"/>
      <c r="OP3283" s="0"/>
      <c r="OQ3283" s="0"/>
      <c r="OR3283" s="0"/>
      <c r="OS3283" s="0"/>
      <c r="OT3283" s="0"/>
      <c r="OU3283" s="0"/>
      <c r="OV3283" s="0"/>
      <c r="OW3283" s="0"/>
      <c r="OX3283" s="0"/>
      <c r="OY3283" s="0"/>
      <c r="OZ3283" s="0"/>
      <c r="PA3283" s="0"/>
      <c r="PB3283" s="0"/>
      <c r="PC3283" s="0"/>
      <c r="PD3283" s="0"/>
      <c r="PE3283" s="0"/>
      <c r="PF3283" s="0"/>
      <c r="PG3283" s="0"/>
      <c r="PH3283" s="0"/>
      <c r="PI3283" s="0"/>
      <c r="PJ3283" s="0"/>
      <c r="PK3283" s="0"/>
      <c r="PL3283" s="0"/>
      <c r="PM3283" s="0"/>
      <c r="PN3283" s="0"/>
      <c r="PO3283" s="0"/>
      <c r="PP3283" s="0"/>
      <c r="PQ3283" s="0"/>
      <c r="PR3283" s="0"/>
      <c r="PS3283" s="0"/>
      <c r="PT3283" s="0"/>
      <c r="PU3283" s="0"/>
      <c r="PV3283" s="0"/>
      <c r="PW3283" s="0"/>
      <c r="PX3283" s="0"/>
      <c r="PY3283" s="0"/>
      <c r="PZ3283" s="0"/>
      <c r="QA3283" s="0"/>
      <c r="QB3283" s="0"/>
      <c r="QC3283" s="0"/>
      <c r="QD3283" s="0"/>
      <c r="QE3283" s="0"/>
      <c r="QF3283" s="0"/>
      <c r="QG3283" s="0"/>
      <c r="QH3283" s="0"/>
      <c r="QI3283" s="0"/>
      <c r="QJ3283" s="0"/>
      <c r="QK3283" s="0"/>
      <c r="QL3283" s="0"/>
      <c r="QM3283" s="0"/>
      <c r="QN3283" s="0"/>
      <c r="QO3283" s="0"/>
      <c r="QP3283" s="0"/>
      <c r="QQ3283" s="0"/>
      <c r="QR3283" s="0"/>
      <c r="QS3283" s="0"/>
      <c r="QT3283" s="0"/>
      <c r="QU3283" s="0"/>
      <c r="QV3283" s="0"/>
      <c r="QW3283" s="0"/>
      <c r="QX3283" s="0"/>
      <c r="QY3283" s="0"/>
      <c r="QZ3283" s="0"/>
      <c r="RA3283" s="0"/>
      <c r="RB3283" s="0"/>
      <c r="RC3283" s="0"/>
      <c r="RD3283" s="0"/>
      <c r="RE3283" s="0"/>
      <c r="RF3283" s="0"/>
      <c r="RG3283" s="0"/>
      <c r="RH3283" s="0"/>
      <c r="RI3283" s="0"/>
      <c r="RJ3283" s="0"/>
      <c r="RK3283" s="0"/>
      <c r="RL3283" s="0"/>
      <c r="RM3283" s="0"/>
      <c r="RN3283" s="0"/>
      <c r="RO3283" s="0"/>
      <c r="RP3283" s="0"/>
      <c r="RQ3283" s="0"/>
      <c r="RR3283" s="0"/>
      <c r="RS3283" s="0"/>
      <c r="RT3283" s="0"/>
      <c r="RU3283" s="0"/>
      <c r="RV3283" s="0"/>
      <c r="RW3283" s="0"/>
      <c r="RX3283" s="0"/>
      <c r="RY3283" s="0"/>
      <c r="RZ3283" s="0"/>
      <c r="SA3283" s="0"/>
      <c r="SB3283" s="0"/>
      <c r="SC3283" s="0"/>
      <c r="SD3283" s="0"/>
      <c r="SE3283" s="0"/>
      <c r="SF3283" s="0"/>
      <c r="SG3283" s="0"/>
      <c r="SH3283" s="0"/>
      <c r="SI3283" s="0"/>
      <c r="SJ3283" s="0"/>
      <c r="SK3283" s="0"/>
      <c r="SL3283" s="0"/>
      <c r="SM3283" s="0"/>
      <c r="SN3283" s="0"/>
      <c r="SO3283" s="0"/>
      <c r="SP3283" s="0"/>
      <c r="SQ3283" s="0"/>
      <c r="SR3283" s="0"/>
      <c r="SS3283" s="0"/>
      <c r="ST3283" s="0"/>
      <c r="SU3283" s="0"/>
      <c r="SV3283" s="0"/>
      <c r="SW3283" s="0"/>
      <c r="SX3283" s="0"/>
      <c r="SY3283" s="0"/>
      <c r="SZ3283" s="0"/>
      <c r="TA3283" s="0"/>
      <c r="TB3283" s="0"/>
      <c r="TC3283" s="0"/>
      <c r="TD3283" s="0"/>
      <c r="TE3283" s="0"/>
      <c r="TF3283" s="0"/>
      <c r="TG3283" s="0"/>
      <c r="TH3283" s="0"/>
      <c r="TI3283" s="0"/>
      <c r="TJ3283" s="0"/>
      <c r="TK3283" s="0"/>
      <c r="TL3283" s="0"/>
      <c r="TM3283" s="0"/>
      <c r="TN3283" s="0"/>
      <c r="TO3283" s="0"/>
      <c r="TP3283" s="0"/>
      <c r="TQ3283" s="0"/>
      <c r="TR3283" s="0"/>
      <c r="TS3283" s="0"/>
      <c r="TT3283" s="0"/>
      <c r="TU3283" s="0"/>
      <c r="TV3283" s="0"/>
      <c r="TW3283" s="0"/>
      <c r="TX3283" s="0"/>
      <c r="TY3283" s="0"/>
      <c r="TZ3283" s="0"/>
      <c r="UA3283" s="0"/>
      <c r="UB3283" s="0"/>
      <c r="UC3283" s="0"/>
      <c r="UD3283" s="0"/>
      <c r="UE3283" s="0"/>
      <c r="UF3283" s="0"/>
      <c r="UG3283" s="0"/>
      <c r="UH3283" s="0"/>
      <c r="UI3283" s="0"/>
      <c r="UJ3283" s="0"/>
      <c r="UK3283" s="0"/>
      <c r="UL3283" s="0"/>
      <c r="UM3283" s="0"/>
      <c r="UN3283" s="0"/>
      <c r="UO3283" s="0"/>
      <c r="UP3283" s="0"/>
      <c r="UQ3283" s="0"/>
      <c r="UR3283" s="0"/>
      <c r="US3283" s="0"/>
      <c r="UT3283" s="0"/>
      <c r="UU3283" s="0"/>
      <c r="UV3283" s="0"/>
      <c r="UW3283" s="0"/>
      <c r="UX3283" s="0"/>
      <c r="UY3283" s="0"/>
      <c r="UZ3283" s="0"/>
      <c r="VA3283" s="0"/>
      <c r="VB3283" s="0"/>
      <c r="VC3283" s="0"/>
      <c r="VD3283" s="0"/>
      <c r="VE3283" s="0"/>
      <c r="VF3283" s="0"/>
      <c r="VG3283" s="0"/>
      <c r="VH3283" s="0"/>
      <c r="VI3283" s="0"/>
      <c r="VJ3283" s="0"/>
      <c r="VK3283" s="0"/>
      <c r="VL3283" s="0"/>
      <c r="VM3283" s="0"/>
      <c r="VN3283" s="0"/>
      <c r="VO3283" s="0"/>
      <c r="VP3283" s="0"/>
      <c r="VQ3283" s="0"/>
      <c r="VR3283" s="0"/>
      <c r="VS3283" s="0"/>
      <c r="VT3283" s="0"/>
      <c r="VU3283" s="0"/>
      <c r="VV3283" s="0"/>
      <c r="VW3283" s="0"/>
      <c r="VX3283" s="0"/>
      <c r="VY3283" s="0"/>
      <c r="VZ3283" s="0"/>
      <c r="WA3283" s="0"/>
      <c r="WB3283" s="0"/>
      <c r="WC3283" s="0"/>
      <c r="WD3283" s="0"/>
      <c r="WE3283" s="0"/>
      <c r="WF3283" s="0"/>
      <c r="WG3283" s="0"/>
      <c r="WH3283" s="0"/>
      <c r="WI3283" s="0"/>
      <c r="WJ3283" s="0"/>
      <c r="WK3283" s="0"/>
      <c r="WL3283" s="0"/>
      <c r="WM3283" s="0"/>
      <c r="WN3283" s="0"/>
      <c r="WO3283" s="0"/>
      <c r="WP3283" s="0"/>
      <c r="WQ3283" s="0"/>
      <c r="WR3283" s="0"/>
      <c r="WS3283" s="0"/>
      <c r="WT3283" s="0"/>
      <c r="WU3283" s="0"/>
      <c r="WV3283" s="0"/>
      <c r="WW3283" s="0"/>
      <c r="WX3283" s="0"/>
      <c r="WY3283" s="0"/>
      <c r="WZ3283" s="0"/>
      <c r="XA3283" s="0"/>
      <c r="XB3283" s="0"/>
      <c r="XC3283" s="0"/>
      <c r="XD3283" s="0"/>
      <c r="XE3283" s="0"/>
      <c r="XF3283" s="0"/>
      <c r="XG3283" s="0"/>
      <c r="XH3283" s="0"/>
      <c r="XI3283" s="0"/>
      <c r="XJ3283" s="0"/>
      <c r="XK3283" s="0"/>
      <c r="XL3283" s="0"/>
      <c r="XM3283" s="0"/>
      <c r="XN3283" s="0"/>
      <c r="XO3283" s="0"/>
      <c r="XP3283" s="0"/>
      <c r="XQ3283" s="0"/>
      <c r="XR3283" s="0"/>
      <c r="XS3283" s="0"/>
      <c r="XT3283" s="0"/>
      <c r="XU3283" s="0"/>
      <c r="XV3283" s="0"/>
      <c r="XW3283" s="0"/>
      <c r="XX3283" s="0"/>
      <c r="XY3283" s="0"/>
      <c r="XZ3283" s="0"/>
      <c r="YA3283" s="0"/>
      <c r="YB3283" s="0"/>
      <c r="YC3283" s="0"/>
      <c r="YD3283" s="0"/>
      <c r="YE3283" s="0"/>
      <c r="YF3283" s="0"/>
      <c r="YG3283" s="0"/>
      <c r="YH3283" s="0"/>
      <c r="YI3283" s="0"/>
      <c r="YJ3283" s="0"/>
      <c r="YK3283" s="0"/>
      <c r="YL3283" s="0"/>
      <c r="YM3283" s="0"/>
      <c r="YN3283" s="0"/>
      <c r="YO3283" s="0"/>
      <c r="YP3283" s="0"/>
      <c r="YQ3283" s="0"/>
      <c r="YR3283" s="0"/>
      <c r="YS3283" s="0"/>
      <c r="YT3283" s="0"/>
      <c r="YU3283" s="0"/>
      <c r="YV3283" s="0"/>
      <c r="YW3283" s="0"/>
      <c r="YX3283" s="0"/>
      <c r="YY3283" s="0"/>
      <c r="YZ3283" s="0"/>
      <c r="ZA3283" s="0"/>
      <c r="ZB3283" s="0"/>
      <c r="ZC3283" s="0"/>
      <c r="ZD3283" s="0"/>
      <c r="ZE3283" s="0"/>
      <c r="ZF3283" s="0"/>
      <c r="ZG3283" s="0"/>
      <c r="ZH3283" s="0"/>
      <c r="ZI3283" s="0"/>
      <c r="ZJ3283" s="0"/>
      <c r="ZK3283" s="0"/>
      <c r="ZL3283" s="0"/>
      <c r="ZM3283" s="0"/>
      <c r="ZN3283" s="0"/>
      <c r="ZO3283" s="0"/>
      <c r="ZP3283" s="0"/>
      <c r="ZQ3283" s="0"/>
      <c r="ZR3283" s="0"/>
      <c r="ZS3283" s="0"/>
      <c r="ZT3283" s="0"/>
      <c r="ZU3283" s="0"/>
      <c r="ZV3283" s="0"/>
      <c r="ZW3283" s="0"/>
      <c r="ZX3283" s="0"/>
      <c r="ZY3283" s="0"/>
      <c r="ZZ3283" s="0"/>
      <c r="AAA3283" s="0"/>
      <c r="AAB3283" s="0"/>
      <c r="AAC3283" s="0"/>
      <c r="AAD3283" s="0"/>
      <c r="AAE3283" s="0"/>
      <c r="AAF3283" s="0"/>
      <c r="AAG3283" s="0"/>
      <c r="AAH3283" s="0"/>
      <c r="AAI3283" s="0"/>
      <c r="AAJ3283" s="0"/>
      <c r="AAK3283" s="0"/>
      <c r="AAL3283" s="0"/>
      <c r="AAM3283" s="0"/>
      <c r="AAN3283" s="0"/>
      <c r="AAO3283" s="0"/>
      <c r="AAP3283" s="0"/>
      <c r="AAQ3283" s="0"/>
      <c r="AAR3283" s="0"/>
      <c r="AAS3283" s="0"/>
      <c r="AAT3283" s="0"/>
      <c r="AAU3283" s="0"/>
      <c r="AAV3283" s="0"/>
      <c r="AAW3283" s="0"/>
      <c r="AAX3283" s="0"/>
      <c r="AAY3283" s="0"/>
      <c r="AAZ3283" s="0"/>
      <c r="ABA3283" s="0"/>
      <c r="ABB3283" s="0"/>
      <c r="ABC3283" s="0"/>
      <c r="ABD3283" s="0"/>
      <c r="ABE3283" s="0"/>
      <c r="ABF3283" s="0"/>
      <c r="ABG3283" s="0"/>
      <c r="ABH3283" s="0"/>
      <c r="ABI3283" s="0"/>
      <c r="ABJ3283" s="0"/>
      <c r="ABK3283" s="0"/>
      <c r="ABL3283" s="0"/>
      <c r="ABM3283" s="0"/>
      <c r="ABN3283" s="0"/>
      <c r="ABO3283" s="0"/>
      <c r="ABP3283" s="0"/>
      <c r="ABQ3283" s="0"/>
      <c r="ABR3283" s="0"/>
      <c r="ABS3283" s="0"/>
      <c r="ABT3283" s="0"/>
      <c r="ABU3283" s="0"/>
      <c r="ABV3283" s="0"/>
      <c r="ABW3283" s="0"/>
      <c r="ABX3283" s="0"/>
      <c r="ABY3283" s="0"/>
      <c r="ABZ3283" s="0"/>
      <c r="ACA3283" s="0"/>
      <c r="ACB3283" s="0"/>
      <c r="ACC3283" s="0"/>
      <c r="ACD3283" s="0"/>
      <c r="ACE3283" s="0"/>
      <c r="ACF3283" s="0"/>
      <c r="ACG3283" s="0"/>
      <c r="ACH3283" s="0"/>
      <c r="ACI3283" s="0"/>
      <c r="ACJ3283" s="0"/>
      <c r="ACK3283" s="0"/>
      <c r="ACL3283" s="0"/>
      <c r="ACM3283" s="0"/>
      <c r="ACN3283" s="0"/>
      <c r="ACO3283" s="0"/>
      <c r="ACP3283" s="0"/>
      <c r="ACQ3283" s="0"/>
      <c r="ACR3283" s="0"/>
      <c r="ACS3283" s="0"/>
      <c r="ACT3283" s="0"/>
      <c r="ACU3283" s="0"/>
      <c r="ACV3283" s="0"/>
      <c r="ACW3283" s="0"/>
      <c r="ACX3283" s="0"/>
      <c r="ACY3283" s="0"/>
      <c r="ACZ3283" s="0"/>
      <c r="ADA3283" s="0"/>
      <c r="ADB3283" s="0"/>
      <c r="ADC3283" s="0"/>
      <c r="ADD3283" s="0"/>
      <c r="ADE3283" s="0"/>
      <c r="ADF3283" s="0"/>
      <c r="ADG3283" s="0"/>
      <c r="ADH3283" s="0"/>
      <c r="ADI3283" s="0"/>
      <c r="ADJ3283" s="0"/>
      <c r="ADK3283" s="0"/>
      <c r="ADL3283" s="0"/>
      <c r="ADM3283" s="0"/>
      <c r="ADN3283" s="0"/>
      <c r="ADO3283" s="0"/>
      <c r="ADP3283" s="0"/>
      <c r="ADQ3283" s="0"/>
      <c r="ADR3283" s="0"/>
      <c r="ADS3283" s="0"/>
      <c r="ADT3283" s="0"/>
      <c r="ADU3283" s="0"/>
      <c r="ADV3283" s="0"/>
      <c r="ADW3283" s="0"/>
      <c r="ADX3283" s="0"/>
      <c r="ADY3283" s="0"/>
      <c r="ADZ3283" s="0"/>
      <c r="AEA3283" s="0"/>
      <c r="AEB3283" s="0"/>
      <c r="AEC3283" s="0"/>
      <c r="AED3283" s="0"/>
      <c r="AEE3283" s="0"/>
      <c r="AEF3283" s="0"/>
      <c r="AEG3283" s="0"/>
      <c r="AEH3283" s="0"/>
      <c r="AEI3283" s="0"/>
      <c r="AEJ3283" s="0"/>
      <c r="AEK3283" s="0"/>
      <c r="AEL3283" s="0"/>
      <c r="AEM3283" s="0"/>
      <c r="AEN3283" s="0"/>
      <c r="AEO3283" s="0"/>
      <c r="AEP3283" s="0"/>
      <c r="AEQ3283" s="0"/>
      <c r="AER3283" s="0"/>
      <c r="AES3283" s="0"/>
      <c r="AET3283" s="0"/>
      <c r="AEU3283" s="0"/>
      <c r="AEV3283" s="0"/>
      <c r="AEW3283" s="0"/>
      <c r="AEX3283" s="0"/>
      <c r="AEY3283" s="0"/>
      <c r="AEZ3283" s="0"/>
      <c r="AFA3283" s="0"/>
      <c r="AFB3283" s="0"/>
      <c r="AFC3283" s="0"/>
      <c r="AFD3283" s="0"/>
      <c r="AFE3283" s="0"/>
      <c r="AFF3283" s="0"/>
      <c r="AFG3283" s="0"/>
      <c r="AFH3283" s="0"/>
      <c r="AFI3283" s="0"/>
      <c r="AFJ3283" s="0"/>
      <c r="AFK3283" s="0"/>
      <c r="AFL3283" s="0"/>
      <c r="AFM3283" s="0"/>
      <c r="AFN3283" s="0"/>
      <c r="AFO3283" s="0"/>
      <c r="AFP3283" s="0"/>
      <c r="AFQ3283" s="0"/>
      <c r="AFR3283" s="0"/>
      <c r="AFS3283" s="0"/>
      <c r="AFT3283" s="0"/>
      <c r="AFU3283" s="0"/>
      <c r="AFV3283" s="0"/>
      <c r="AFW3283" s="0"/>
      <c r="AFX3283" s="0"/>
      <c r="AFY3283" s="0"/>
      <c r="AFZ3283" s="0"/>
      <c r="AGA3283" s="0"/>
      <c r="AGB3283" s="0"/>
      <c r="AGC3283" s="0"/>
      <c r="AGD3283" s="0"/>
      <c r="AGE3283" s="0"/>
      <c r="AGF3283" s="0"/>
      <c r="AGG3283" s="0"/>
      <c r="AGH3283" s="0"/>
      <c r="AGI3283" s="0"/>
      <c r="AGJ3283" s="0"/>
      <c r="AGK3283" s="0"/>
      <c r="AGL3283" s="0"/>
      <c r="AGM3283" s="0"/>
      <c r="AGN3283" s="0"/>
      <c r="AGO3283" s="0"/>
      <c r="AGP3283" s="0"/>
      <c r="AGQ3283" s="0"/>
      <c r="AGR3283" s="0"/>
      <c r="AGS3283" s="0"/>
      <c r="AGT3283" s="0"/>
      <c r="AGU3283" s="0"/>
      <c r="AGV3283" s="0"/>
      <c r="AGW3283" s="0"/>
      <c r="AGX3283" s="0"/>
      <c r="AGY3283" s="0"/>
      <c r="AGZ3283" s="0"/>
      <c r="AHA3283" s="0"/>
      <c r="AHB3283" s="0"/>
      <c r="AHC3283" s="0"/>
      <c r="AHD3283" s="0"/>
      <c r="AHE3283" s="0"/>
      <c r="AHF3283" s="0"/>
      <c r="AHG3283" s="0"/>
      <c r="AHH3283" s="0"/>
      <c r="AHI3283" s="0"/>
      <c r="AHJ3283" s="0"/>
      <c r="AHK3283" s="0"/>
      <c r="AHL3283" s="0"/>
      <c r="AHM3283" s="0"/>
      <c r="AHN3283" s="0"/>
      <c r="AHO3283" s="0"/>
      <c r="AHP3283" s="0"/>
      <c r="AHQ3283" s="0"/>
      <c r="AHR3283" s="0"/>
      <c r="AHS3283" s="0"/>
      <c r="AHT3283" s="0"/>
      <c r="AHU3283" s="0"/>
      <c r="AHV3283" s="0"/>
      <c r="AHW3283" s="0"/>
      <c r="AHX3283" s="0"/>
      <c r="AHY3283" s="0"/>
      <c r="AHZ3283" s="0"/>
      <c r="AIA3283" s="0"/>
      <c r="AIB3283" s="0"/>
      <c r="AIC3283" s="0"/>
      <c r="AID3283" s="0"/>
      <c r="AIE3283" s="0"/>
      <c r="AIF3283" s="0"/>
      <c r="AIG3283" s="0"/>
      <c r="AIH3283" s="0"/>
      <c r="AII3283" s="0"/>
      <c r="AIJ3283" s="0"/>
      <c r="AIK3283" s="0"/>
      <c r="AIL3283" s="0"/>
      <c r="AIM3283" s="0"/>
      <c r="AIN3283" s="0"/>
      <c r="AIO3283" s="0"/>
      <c r="AIP3283" s="0"/>
      <c r="AIQ3283" s="0"/>
      <c r="AIR3283" s="0"/>
      <c r="AIS3283" s="0"/>
      <c r="AIT3283" s="0"/>
      <c r="AIU3283" s="0"/>
      <c r="AIV3283" s="0"/>
      <c r="AIW3283" s="0"/>
      <c r="AIX3283" s="0"/>
      <c r="AIY3283" s="0"/>
      <c r="AIZ3283" s="0"/>
      <c r="AJA3283" s="0"/>
      <c r="AJB3283" s="0"/>
      <c r="AJC3283" s="0"/>
      <c r="AJD3283" s="0"/>
      <c r="AJE3283" s="0"/>
      <c r="AJF3283" s="0"/>
      <c r="AJG3283" s="0"/>
      <c r="AJH3283" s="0"/>
      <c r="AJI3283" s="0"/>
      <c r="AJJ3283" s="0"/>
      <c r="AJK3283" s="0"/>
      <c r="AJL3283" s="0"/>
      <c r="AJM3283" s="0"/>
      <c r="AJN3283" s="0"/>
      <c r="AJO3283" s="0"/>
      <c r="AJP3283" s="0"/>
      <c r="AJQ3283" s="0"/>
      <c r="AJR3283" s="0"/>
      <c r="AJS3283" s="0"/>
      <c r="AJT3283" s="0"/>
      <c r="AJU3283" s="0"/>
      <c r="AJV3283" s="0"/>
      <c r="AJW3283" s="0"/>
      <c r="AJX3283" s="0"/>
      <c r="AJY3283" s="0"/>
      <c r="AJZ3283" s="0"/>
      <c r="AKA3283" s="0"/>
      <c r="AKB3283" s="0"/>
      <c r="AKC3283" s="0"/>
      <c r="AKD3283" s="0"/>
      <c r="AKE3283" s="0"/>
      <c r="AKF3283" s="0"/>
      <c r="AKG3283" s="0"/>
      <c r="AKH3283" s="0"/>
      <c r="AKI3283" s="0"/>
      <c r="AKJ3283" s="0"/>
      <c r="AKK3283" s="0"/>
      <c r="AKL3283" s="0"/>
      <c r="AKM3283" s="0"/>
      <c r="AKN3283" s="0"/>
      <c r="AKO3283" s="0"/>
      <c r="AKP3283" s="0"/>
      <c r="AKQ3283" s="0"/>
      <c r="AKR3283" s="0"/>
      <c r="AKS3283" s="0"/>
      <c r="AKT3283" s="0"/>
      <c r="AKU3283" s="0"/>
      <c r="AKV3283" s="0"/>
      <c r="AKW3283" s="0"/>
      <c r="AKX3283" s="0"/>
      <c r="AKY3283" s="0"/>
      <c r="AKZ3283" s="0"/>
      <c r="ALA3283" s="0"/>
      <c r="ALB3283" s="0"/>
      <c r="ALC3283" s="0"/>
      <c r="ALD3283" s="0"/>
      <c r="ALE3283" s="0"/>
      <c r="ALF3283" s="0"/>
      <c r="ALG3283" s="0"/>
      <c r="ALH3283" s="0"/>
      <c r="ALI3283" s="0"/>
      <c r="ALJ3283" s="0"/>
      <c r="ALK3283" s="0"/>
      <c r="ALL3283" s="0"/>
      <c r="ALM3283" s="0"/>
      <c r="ALN3283" s="0"/>
      <c r="ALO3283" s="0"/>
      <c r="ALP3283" s="0"/>
      <c r="ALQ3283" s="0"/>
      <c r="ALR3283" s="0"/>
      <c r="ALS3283" s="0"/>
      <c r="ALT3283" s="0"/>
      <c r="ALU3283" s="0"/>
      <c r="ALV3283" s="0"/>
      <c r="ALW3283" s="0"/>
      <c r="ALX3283" s="0"/>
      <c r="ALY3283" s="0"/>
      <c r="ALZ3283" s="0"/>
      <c r="AMA3283" s="0"/>
      <c r="AMB3283" s="0"/>
      <c r="AMC3283" s="0"/>
      <c r="AMD3283" s="0"/>
      <c r="AME3283" s="0"/>
      <c r="AMF3283" s="0"/>
      <c r="AMG3283" s="0"/>
      <c r="AMH3283" s="0"/>
      <c r="AMI3283" s="0"/>
    </row>
    <row r="3284" customFormat="false" ht="12.75" hidden="false" customHeight="false" outlineLevel="0" collapsed="false">
      <c r="A3284" s="1" t="s">
        <v>3528</v>
      </c>
      <c r="C3284" s="27" t="s">
        <v>3531</v>
      </c>
      <c r="D3284" s="27" t="s">
        <v>88</v>
      </c>
      <c r="E3284" s="28"/>
      <c r="F3284" s="29"/>
      <c r="G3284" s="27"/>
      <c r="H3284" s="30" t="s">
        <v>168</v>
      </c>
      <c r="I3284" s="31" t="n">
        <v>1.81</v>
      </c>
      <c r="J3284" s="31" t="s">
        <v>2237</v>
      </c>
      <c r="BM3284" s="0"/>
      <c r="BN3284" s="0"/>
      <c r="BO3284" s="0"/>
      <c r="BP3284" s="0"/>
      <c r="BQ3284" s="0"/>
      <c r="BR3284" s="0"/>
      <c r="BS3284" s="0"/>
      <c r="BT3284" s="0"/>
      <c r="BU3284" s="0"/>
      <c r="BV3284" s="0"/>
      <c r="BW3284" s="0"/>
      <c r="BX3284" s="0"/>
      <c r="BY3284" s="0"/>
      <c r="BZ3284" s="0"/>
      <c r="CA3284" s="0"/>
      <c r="CB3284" s="0"/>
      <c r="CC3284" s="0"/>
      <c r="CD3284" s="0"/>
      <c r="CE3284" s="0"/>
      <c r="CF3284" s="0"/>
      <c r="CG3284" s="0"/>
      <c r="CH3284" s="0"/>
      <c r="CI3284" s="0"/>
      <c r="CJ3284" s="0"/>
      <c r="CK3284" s="0"/>
      <c r="CL3284" s="0"/>
      <c r="CM3284" s="0"/>
      <c r="CN3284" s="0"/>
      <c r="CO3284" s="0"/>
      <c r="CP3284" s="0"/>
      <c r="CQ3284" s="0"/>
      <c r="CR3284" s="0"/>
      <c r="CS3284" s="0"/>
      <c r="CT3284" s="0"/>
      <c r="CU3284" s="0"/>
      <c r="CV3284" s="0"/>
      <c r="CW3284" s="0"/>
      <c r="CX3284" s="0"/>
      <c r="CY3284" s="0"/>
      <c r="CZ3284" s="0"/>
      <c r="DA3284" s="0"/>
      <c r="DB3284" s="0"/>
      <c r="DC3284" s="0"/>
      <c r="DD3284" s="0"/>
      <c r="DE3284" s="0"/>
      <c r="DF3284" s="0"/>
      <c r="DG3284" s="0"/>
      <c r="DH3284" s="0"/>
      <c r="DI3284" s="0"/>
      <c r="DJ3284" s="0"/>
      <c r="DK3284" s="0"/>
      <c r="DL3284" s="0"/>
      <c r="DM3284" s="0"/>
      <c r="DN3284" s="0"/>
      <c r="DO3284" s="0"/>
      <c r="DP3284" s="0"/>
      <c r="DQ3284" s="0"/>
      <c r="DR3284" s="0"/>
      <c r="DS3284" s="0"/>
      <c r="DT3284" s="0"/>
      <c r="DU3284" s="0"/>
      <c r="DV3284" s="0"/>
      <c r="DW3284" s="0"/>
      <c r="DX3284" s="0"/>
      <c r="DY3284" s="0"/>
      <c r="DZ3284" s="0"/>
      <c r="EA3284" s="0"/>
      <c r="EB3284" s="0"/>
      <c r="EC3284" s="0"/>
      <c r="ED3284" s="0"/>
      <c r="EE3284" s="0"/>
      <c r="EF3284" s="0"/>
      <c r="EG3284" s="0"/>
      <c r="EH3284" s="0"/>
      <c r="EI3284" s="0"/>
      <c r="EJ3284" s="0"/>
      <c r="EK3284" s="0"/>
      <c r="EL3284" s="0"/>
      <c r="EM3284" s="0"/>
      <c r="EN3284" s="0"/>
      <c r="EO3284" s="0"/>
      <c r="EP3284" s="0"/>
      <c r="EQ3284" s="0"/>
      <c r="ER3284" s="0"/>
      <c r="ES3284" s="0"/>
      <c r="ET3284" s="0"/>
      <c r="EU3284" s="0"/>
      <c r="EV3284" s="0"/>
      <c r="EW3284" s="0"/>
      <c r="EX3284" s="0"/>
      <c r="EY3284" s="0"/>
      <c r="EZ3284" s="0"/>
      <c r="FA3284" s="0"/>
      <c r="FB3284" s="0"/>
      <c r="FC3284" s="0"/>
      <c r="FD3284" s="0"/>
      <c r="FE3284" s="0"/>
      <c r="FF3284" s="0"/>
      <c r="FG3284" s="0"/>
      <c r="FH3284" s="0"/>
      <c r="FI3284" s="0"/>
      <c r="FJ3284" s="0"/>
      <c r="FK3284" s="0"/>
      <c r="FL3284" s="0"/>
      <c r="FM3284" s="0"/>
      <c r="FN3284" s="0"/>
      <c r="FO3284" s="0"/>
      <c r="FP3284" s="0"/>
      <c r="FQ3284" s="0"/>
      <c r="FR3284" s="0"/>
      <c r="FS3284" s="0"/>
      <c r="FT3284" s="0"/>
      <c r="FU3284" s="0"/>
      <c r="FV3284" s="0"/>
      <c r="FW3284" s="0"/>
      <c r="FX3284" s="0"/>
      <c r="FY3284" s="0"/>
      <c r="FZ3284" s="0"/>
      <c r="GA3284" s="0"/>
      <c r="GB3284" s="0"/>
      <c r="GC3284" s="0"/>
      <c r="GD3284" s="0"/>
      <c r="GE3284" s="0"/>
      <c r="GF3284" s="0"/>
      <c r="GG3284" s="0"/>
      <c r="GH3284" s="0"/>
      <c r="GI3284" s="0"/>
      <c r="GJ3284" s="0"/>
      <c r="GK3284" s="0"/>
      <c r="GL3284" s="0"/>
      <c r="GM3284" s="0"/>
      <c r="GN3284" s="0"/>
      <c r="GO3284" s="0"/>
      <c r="GP3284" s="0"/>
      <c r="GQ3284" s="0"/>
      <c r="GR3284" s="0"/>
      <c r="GS3284" s="0"/>
      <c r="GT3284" s="0"/>
      <c r="GU3284" s="0"/>
      <c r="GV3284" s="0"/>
      <c r="GW3284" s="0"/>
      <c r="GX3284" s="0"/>
      <c r="GY3284" s="0"/>
      <c r="GZ3284" s="0"/>
      <c r="HA3284" s="0"/>
      <c r="HB3284" s="0"/>
      <c r="HC3284" s="0"/>
      <c r="HD3284" s="0"/>
      <c r="HE3284" s="0"/>
      <c r="HF3284" s="0"/>
      <c r="HG3284" s="0"/>
      <c r="HH3284" s="0"/>
      <c r="HI3284" s="0"/>
      <c r="HJ3284" s="0"/>
      <c r="HK3284" s="0"/>
      <c r="HL3284" s="0"/>
      <c r="HM3284" s="0"/>
      <c r="HN3284" s="0"/>
      <c r="HO3284" s="0"/>
      <c r="HP3284" s="0"/>
      <c r="HQ3284" s="0"/>
      <c r="HR3284" s="0"/>
      <c r="HS3284" s="0"/>
      <c r="HT3284" s="0"/>
      <c r="HU3284" s="0"/>
      <c r="HV3284" s="0"/>
      <c r="HW3284" s="0"/>
      <c r="HX3284" s="0"/>
      <c r="HY3284" s="0"/>
      <c r="HZ3284" s="0"/>
      <c r="IA3284" s="0"/>
      <c r="IB3284" s="0"/>
      <c r="IC3284" s="0"/>
      <c r="ID3284" s="0"/>
      <c r="IE3284" s="0"/>
      <c r="IF3284" s="0"/>
      <c r="IG3284" s="0"/>
      <c r="IH3284" s="0"/>
      <c r="II3284" s="0"/>
      <c r="IJ3284" s="0"/>
      <c r="IK3284" s="0"/>
      <c r="IL3284" s="0"/>
      <c r="IM3284" s="0"/>
      <c r="IN3284" s="0"/>
      <c r="IO3284" s="0"/>
      <c r="IP3284" s="0"/>
      <c r="IQ3284" s="0"/>
      <c r="IR3284" s="0"/>
      <c r="IS3284" s="0"/>
      <c r="IT3284" s="0"/>
      <c r="IU3284" s="0"/>
      <c r="IV3284" s="0"/>
      <c r="IW3284" s="0"/>
      <c r="IX3284" s="0"/>
      <c r="IY3284" s="0"/>
      <c r="IZ3284" s="0"/>
      <c r="JA3284" s="0"/>
      <c r="JB3284" s="0"/>
      <c r="JC3284" s="0"/>
      <c r="JD3284" s="0"/>
      <c r="JE3284" s="0"/>
      <c r="JF3284" s="0"/>
      <c r="JG3284" s="0"/>
      <c r="JH3284" s="0"/>
      <c r="JI3284" s="0"/>
      <c r="JJ3284" s="0"/>
      <c r="JK3284" s="0"/>
      <c r="JL3284" s="0"/>
      <c r="JM3284" s="0"/>
      <c r="JN3284" s="0"/>
      <c r="JO3284" s="0"/>
      <c r="JP3284" s="0"/>
      <c r="JQ3284" s="0"/>
      <c r="JR3284" s="0"/>
      <c r="JS3284" s="0"/>
      <c r="JT3284" s="0"/>
      <c r="JU3284" s="0"/>
      <c r="JV3284" s="0"/>
      <c r="JW3284" s="0"/>
      <c r="JX3284" s="0"/>
      <c r="JY3284" s="0"/>
      <c r="JZ3284" s="0"/>
      <c r="KA3284" s="0"/>
      <c r="KB3284" s="0"/>
      <c r="KC3284" s="0"/>
      <c r="KD3284" s="0"/>
      <c r="KE3284" s="0"/>
      <c r="KF3284" s="0"/>
      <c r="KG3284" s="0"/>
      <c r="KH3284" s="0"/>
      <c r="KI3284" s="0"/>
      <c r="KJ3284" s="0"/>
      <c r="KK3284" s="0"/>
      <c r="KL3284" s="0"/>
      <c r="KM3284" s="0"/>
      <c r="KN3284" s="0"/>
      <c r="KO3284" s="0"/>
      <c r="KP3284" s="0"/>
      <c r="KQ3284" s="0"/>
      <c r="KR3284" s="0"/>
      <c r="KS3284" s="0"/>
      <c r="KT3284" s="0"/>
      <c r="KU3284" s="0"/>
      <c r="KV3284" s="0"/>
      <c r="KW3284" s="0"/>
      <c r="KX3284" s="0"/>
      <c r="KY3284" s="0"/>
      <c r="KZ3284" s="0"/>
      <c r="LA3284" s="0"/>
      <c r="LB3284" s="0"/>
      <c r="LC3284" s="0"/>
      <c r="LD3284" s="0"/>
      <c r="LE3284" s="0"/>
      <c r="LF3284" s="0"/>
      <c r="LG3284" s="0"/>
      <c r="LH3284" s="0"/>
      <c r="LI3284" s="0"/>
      <c r="LJ3284" s="0"/>
      <c r="LK3284" s="0"/>
      <c r="LL3284" s="0"/>
      <c r="LM3284" s="0"/>
      <c r="LN3284" s="0"/>
      <c r="LO3284" s="0"/>
      <c r="LP3284" s="0"/>
      <c r="LQ3284" s="0"/>
      <c r="LR3284" s="0"/>
      <c r="LS3284" s="0"/>
      <c r="LT3284" s="0"/>
      <c r="LU3284" s="0"/>
      <c r="LV3284" s="0"/>
      <c r="LW3284" s="0"/>
      <c r="LX3284" s="0"/>
      <c r="LY3284" s="0"/>
      <c r="LZ3284" s="0"/>
      <c r="MA3284" s="0"/>
      <c r="MB3284" s="0"/>
      <c r="MC3284" s="0"/>
      <c r="MD3284" s="0"/>
      <c r="ME3284" s="0"/>
      <c r="MF3284" s="0"/>
      <c r="MG3284" s="0"/>
      <c r="MH3284" s="0"/>
      <c r="MI3284" s="0"/>
      <c r="MJ3284" s="0"/>
      <c r="MK3284" s="0"/>
      <c r="ML3284" s="0"/>
      <c r="MM3284" s="0"/>
      <c r="MN3284" s="0"/>
      <c r="MO3284" s="0"/>
      <c r="MP3284" s="0"/>
      <c r="MQ3284" s="0"/>
      <c r="MR3284" s="0"/>
      <c r="MS3284" s="0"/>
      <c r="MT3284" s="0"/>
      <c r="MU3284" s="0"/>
      <c r="MV3284" s="0"/>
      <c r="MW3284" s="0"/>
      <c r="MX3284" s="0"/>
      <c r="MY3284" s="0"/>
      <c r="MZ3284" s="0"/>
      <c r="NA3284" s="0"/>
      <c r="NB3284" s="0"/>
      <c r="NC3284" s="0"/>
      <c r="ND3284" s="0"/>
      <c r="NE3284" s="0"/>
      <c r="NF3284" s="0"/>
      <c r="NG3284" s="0"/>
      <c r="NH3284" s="0"/>
      <c r="NI3284" s="0"/>
      <c r="NJ3284" s="0"/>
      <c r="NK3284" s="0"/>
      <c r="NL3284" s="0"/>
      <c r="NM3284" s="0"/>
      <c r="NN3284" s="0"/>
      <c r="NO3284" s="0"/>
      <c r="NP3284" s="0"/>
      <c r="NQ3284" s="0"/>
      <c r="NR3284" s="0"/>
      <c r="NS3284" s="0"/>
      <c r="NT3284" s="0"/>
      <c r="NU3284" s="0"/>
      <c r="NV3284" s="0"/>
      <c r="NW3284" s="0"/>
      <c r="NX3284" s="0"/>
      <c r="NY3284" s="0"/>
      <c r="NZ3284" s="0"/>
      <c r="OA3284" s="0"/>
      <c r="OB3284" s="0"/>
      <c r="OC3284" s="0"/>
      <c r="OD3284" s="0"/>
      <c r="OE3284" s="0"/>
      <c r="OF3284" s="0"/>
      <c r="OG3284" s="0"/>
      <c r="OH3284" s="0"/>
      <c r="OI3284" s="0"/>
      <c r="OJ3284" s="0"/>
      <c r="OK3284" s="0"/>
      <c r="OL3284" s="0"/>
      <c r="OM3284" s="0"/>
      <c r="ON3284" s="0"/>
      <c r="OO3284" s="0"/>
      <c r="OP3284" s="0"/>
      <c r="OQ3284" s="0"/>
      <c r="OR3284" s="0"/>
      <c r="OS3284" s="0"/>
      <c r="OT3284" s="0"/>
      <c r="OU3284" s="0"/>
      <c r="OV3284" s="0"/>
      <c r="OW3284" s="0"/>
      <c r="OX3284" s="0"/>
      <c r="OY3284" s="0"/>
      <c r="OZ3284" s="0"/>
      <c r="PA3284" s="0"/>
      <c r="PB3284" s="0"/>
      <c r="PC3284" s="0"/>
      <c r="PD3284" s="0"/>
      <c r="PE3284" s="0"/>
      <c r="PF3284" s="0"/>
      <c r="PG3284" s="0"/>
      <c r="PH3284" s="0"/>
      <c r="PI3284" s="0"/>
      <c r="PJ3284" s="0"/>
      <c r="PK3284" s="0"/>
      <c r="PL3284" s="0"/>
      <c r="PM3284" s="0"/>
      <c r="PN3284" s="0"/>
      <c r="PO3284" s="0"/>
      <c r="PP3284" s="0"/>
      <c r="PQ3284" s="0"/>
      <c r="PR3284" s="0"/>
      <c r="PS3284" s="0"/>
      <c r="PT3284" s="0"/>
      <c r="PU3284" s="0"/>
      <c r="PV3284" s="0"/>
      <c r="PW3284" s="0"/>
      <c r="PX3284" s="0"/>
      <c r="PY3284" s="0"/>
      <c r="PZ3284" s="0"/>
      <c r="QA3284" s="0"/>
      <c r="QB3284" s="0"/>
      <c r="QC3284" s="0"/>
      <c r="QD3284" s="0"/>
      <c r="QE3284" s="0"/>
      <c r="QF3284" s="0"/>
      <c r="QG3284" s="0"/>
      <c r="QH3284" s="0"/>
      <c r="QI3284" s="0"/>
      <c r="QJ3284" s="0"/>
      <c r="QK3284" s="0"/>
      <c r="QL3284" s="0"/>
      <c r="QM3284" s="0"/>
      <c r="QN3284" s="0"/>
      <c r="QO3284" s="0"/>
      <c r="QP3284" s="0"/>
      <c r="QQ3284" s="0"/>
      <c r="QR3284" s="0"/>
      <c r="QS3284" s="0"/>
      <c r="QT3284" s="0"/>
      <c r="QU3284" s="0"/>
      <c r="QV3284" s="0"/>
      <c r="QW3284" s="0"/>
      <c r="QX3284" s="0"/>
      <c r="QY3284" s="0"/>
      <c r="QZ3284" s="0"/>
      <c r="RA3284" s="0"/>
      <c r="RB3284" s="0"/>
      <c r="RC3284" s="0"/>
      <c r="RD3284" s="0"/>
      <c r="RE3284" s="0"/>
      <c r="RF3284" s="0"/>
      <c r="RG3284" s="0"/>
      <c r="RH3284" s="0"/>
      <c r="RI3284" s="0"/>
      <c r="RJ3284" s="0"/>
      <c r="RK3284" s="0"/>
      <c r="RL3284" s="0"/>
      <c r="RM3284" s="0"/>
      <c r="RN3284" s="0"/>
      <c r="RO3284" s="0"/>
      <c r="RP3284" s="0"/>
      <c r="RQ3284" s="0"/>
      <c r="RR3284" s="0"/>
      <c r="RS3284" s="0"/>
      <c r="RT3284" s="0"/>
      <c r="RU3284" s="0"/>
      <c r="RV3284" s="0"/>
      <c r="RW3284" s="0"/>
      <c r="RX3284" s="0"/>
      <c r="RY3284" s="0"/>
      <c r="RZ3284" s="0"/>
      <c r="SA3284" s="0"/>
      <c r="SB3284" s="0"/>
      <c r="SC3284" s="0"/>
      <c r="SD3284" s="0"/>
      <c r="SE3284" s="0"/>
      <c r="SF3284" s="0"/>
      <c r="SG3284" s="0"/>
      <c r="SH3284" s="0"/>
      <c r="SI3284" s="0"/>
      <c r="SJ3284" s="0"/>
      <c r="SK3284" s="0"/>
      <c r="SL3284" s="0"/>
      <c r="SM3284" s="0"/>
      <c r="SN3284" s="0"/>
      <c r="SO3284" s="0"/>
      <c r="SP3284" s="0"/>
      <c r="SQ3284" s="0"/>
      <c r="SR3284" s="0"/>
      <c r="SS3284" s="0"/>
      <c r="ST3284" s="0"/>
      <c r="SU3284" s="0"/>
      <c r="SV3284" s="0"/>
      <c r="SW3284" s="0"/>
      <c r="SX3284" s="0"/>
      <c r="SY3284" s="0"/>
      <c r="SZ3284" s="0"/>
      <c r="TA3284" s="0"/>
      <c r="TB3284" s="0"/>
      <c r="TC3284" s="0"/>
      <c r="TD3284" s="0"/>
      <c r="TE3284" s="0"/>
      <c r="TF3284" s="0"/>
      <c r="TG3284" s="0"/>
      <c r="TH3284" s="0"/>
      <c r="TI3284" s="0"/>
      <c r="TJ3284" s="0"/>
      <c r="TK3284" s="0"/>
      <c r="TL3284" s="0"/>
      <c r="TM3284" s="0"/>
      <c r="TN3284" s="0"/>
      <c r="TO3284" s="0"/>
      <c r="TP3284" s="0"/>
      <c r="TQ3284" s="0"/>
      <c r="TR3284" s="0"/>
      <c r="TS3284" s="0"/>
      <c r="TT3284" s="0"/>
      <c r="TU3284" s="0"/>
      <c r="TV3284" s="0"/>
      <c r="TW3284" s="0"/>
      <c r="TX3284" s="0"/>
      <c r="TY3284" s="0"/>
      <c r="TZ3284" s="0"/>
      <c r="UA3284" s="0"/>
      <c r="UB3284" s="0"/>
      <c r="UC3284" s="0"/>
      <c r="UD3284" s="0"/>
      <c r="UE3284" s="0"/>
      <c r="UF3284" s="0"/>
      <c r="UG3284" s="0"/>
      <c r="UH3284" s="0"/>
      <c r="UI3284" s="0"/>
      <c r="UJ3284" s="0"/>
      <c r="UK3284" s="0"/>
      <c r="UL3284" s="0"/>
      <c r="UM3284" s="0"/>
      <c r="UN3284" s="0"/>
      <c r="UO3284" s="0"/>
      <c r="UP3284" s="0"/>
      <c r="UQ3284" s="0"/>
      <c r="UR3284" s="0"/>
      <c r="US3284" s="0"/>
      <c r="UT3284" s="0"/>
      <c r="UU3284" s="0"/>
      <c r="UV3284" s="0"/>
      <c r="UW3284" s="0"/>
      <c r="UX3284" s="0"/>
      <c r="UY3284" s="0"/>
      <c r="UZ3284" s="0"/>
      <c r="VA3284" s="0"/>
      <c r="VB3284" s="0"/>
      <c r="VC3284" s="0"/>
      <c r="VD3284" s="0"/>
      <c r="VE3284" s="0"/>
      <c r="VF3284" s="0"/>
      <c r="VG3284" s="0"/>
      <c r="VH3284" s="0"/>
      <c r="VI3284" s="0"/>
      <c r="VJ3284" s="0"/>
      <c r="VK3284" s="0"/>
      <c r="VL3284" s="0"/>
      <c r="VM3284" s="0"/>
      <c r="VN3284" s="0"/>
      <c r="VO3284" s="0"/>
      <c r="VP3284" s="0"/>
      <c r="VQ3284" s="0"/>
      <c r="VR3284" s="0"/>
      <c r="VS3284" s="0"/>
      <c r="VT3284" s="0"/>
      <c r="VU3284" s="0"/>
      <c r="VV3284" s="0"/>
      <c r="VW3284" s="0"/>
      <c r="VX3284" s="0"/>
      <c r="VY3284" s="0"/>
      <c r="VZ3284" s="0"/>
      <c r="WA3284" s="0"/>
      <c r="WB3284" s="0"/>
      <c r="WC3284" s="0"/>
      <c r="WD3284" s="0"/>
      <c r="WE3284" s="0"/>
      <c r="WF3284" s="0"/>
      <c r="WG3284" s="0"/>
      <c r="WH3284" s="0"/>
      <c r="WI3284" s="0"/>
      <c r="WJ3284" s="0"/>
      <c r="WK3284" s="0"/>
      <c r="WL3284" s="0"/>
      <c r="WM3284" s="0"/>
      <c r="WN3284" s="0"/>
      <c r="WO3284" s="0"/>
      <c r="WP3284" s="0"/>
      <c r="WQ3284" s="0"/>
      <c r="WR3284" s="0"/>
      <c r="WS3284" s="0"/>
      <c r="WT3284" s="0"/>
      <c r="WU3284" s="0"/>
      <c r="WV3284" s="0"/>
      <c r="WW3284" s="0"/>
      <c r="WX3284" s="0"/>
      <c r="WY3284" s="0"/>
      <c r="WZ3284" s="0"/>
      <c r="XA3284" s="0"/>
      <c r="XB3284" s="0"/>
      <c r="XC3284" s="0"/>
      <c r="XD3284" s="0"/>
      <c r="XE3284" s="0"/>
      <c r="XF3284" s="0"/>
      <c r="XG3284" s="0"/>
      <c r="XH3284" s="0"/>
      <c r="XI3284" s="0"/>
      <c r="XJ3284" s="0"/>
      <c r="XK3284" s="0"/>
      <c r="XL3284" s="0"/>
      <c r="XM3284" s="0"/>
      <c r="XN3284" s="0"/>
      <c r="XO3284" s="0"/>
      <c r="XP3284" s="0"/>
      <c r="XQ3284" s="0"/>
      <c r="XR3284" s="0"/>
      <c r="XS3284" s="0"/>
      <c r="XT3284" s="0"/>
      <c r="XU3284" s="0"/>
      <c r="XV3284" s="0"/>
      <c r="XW3284" s="0"/>
      <c r="XX3284" s="0"/>
      <c r="XY3284" s="0"/>
      <c r="XZ3284" s="0"/>
      <c r="YA3284" s="0"/>
      <c r="YB3284" s="0"/>
      <c r="YC3284" s="0"/>
      <c r="YD3284" s="0"/>
      <c r="YE3284" s="0"/>
      <c r="YF3284" s="0"/>
      <c r="YG3284" s="0"/>
      <c r="YH3284" s="0"/>
      <c r="YI3284" s="0"/>
      <c r="YJ3284" s="0"/>
      <c r="YK3284" s="0"/>
      <c r="YL3284" s="0"/>
      <c r="YM3284" s="0"/>
      <c r="YN3284" s="0"/>
      <c r="YO3284" s="0"/>
      <c r="YP3284" s="0"/>
      <c r="YQ3284" s="0"/>
      <c r="YR3284" s="0"/>
      <c r="YS3284" s="0"/>
      <c r="YT3284" s="0"/>
      <c r="YU3284" s="0"/>
      <c r="YV3284" s="0"/>
      <c r="YW3284" s="0"/>
      <c r="YX3284" s="0"/>
      <c r="YY3284" s="0"/>
      <c r="YZ3284" s="0"/>
      <c r="ZA3284" s="0"/>
      <c r="ZB3284" s="0"/>
      <c r="ZC3284" s="0"/>
      <c r="ZD3284" s="0"/>
      <c r="ZE3284" s="0"/>
      <c r="ZF3284" s="0"/>
      <c r="ZG3284" s="0"/>
      <c r="ZH3284" s="0"/>
      <c r="ZI3284" s="0"/>
      <c r="ZJ3284" s="0"/>
      <c r="ZK3284" s="0"/>
      <c r="ZL3284" s="0"/>
      <c r="ZM3284" s="0"/>
      <c r="ZN3284" s="0"/>
      <c r="ZO3284" s="0"/>
      <c r="ZP3284" s="0"/>
      <c r="ZQ3284" s="0"/>
      <c r="ZR3284" s="0"/>
      <c r="ZS3284" s="0"/>
      <c r="ZT3284" s="0"/>
      <c r="ZU3284" s="0"/>
      <c r="ZV3284" s="0"/>
      <c r="ZW3284" s="0"/>
      <c r="ZX3284" s="0"/>
      <c r="ZY3284" s="0"/>
      <c r="ZZ3284" s="0"/>
      <c r="AAA3284" s="0"/>
      <c r="AAB3284" s="0"/>
      <c r="AAC3284" s="0"/>
      <c r="AAD3284" s="0"/>
      <c r="AAE3284" s="0"/>
      <c r="AAF3284" s="0"/>
      <c r="AAG3284" s="0"/>
      <c r="AAH3284" s="0"/>
      <c r="AAI3284" s="0"/>
      <c r="AAJ3284" s="0"/>
      <c r="AAK3284" s="0"/>
      <c r="AAL3284" s="0"/>
      <c r="AAM3284" s="0"/>
      <c r="AAN3284" s="0"/>
      <c r="AAO3284" s="0"/>
      <c r="AAP3284" s="0"/>
      <c r="AAQ3284" s="0"/>
      <c r="AAR3284" s="0"/>
      <c r="AAS3284" s="0"/>
      <c r="AAT3284" s="0"/>
      <c r="AAU3284" s="0"/>
      <c r="AAV3284" s="0"/>
      <c r="AAW3284" s="0"/>
      <c r="AAX3284" s="0"/>
      <c r="AAY3284" s="0"/>
      <c r="AAZ3284" s="0"/>
      <c r="ABA3284" s="0"/>
      <c r="ABB3284" s="0"/>
      <c r="ABC3284" s="0"/>
      <c r="ABD3284" s="0"/>
      <c r="ABE3284" s="0"/>
      <c r="ABF3284" s="0"/>
      <c r="ABG3284" s="0"/>
      <c r="ABH3284" s="0"/>
      <c r="ABI3284" s="0"/>
      <c r="ABJ3284" s="0"/>
      <c r="ABK3284" s="0"/>
      <c r="ABL3284" s="0"/>
      <c r="ABM3284" s="0"/>
      <c r="ABN3284" s="0"/>
      <c r="ABO3284" s="0"/>
      <c r="ABP3284" s="0"/>
      <c r="ABQ3284" s="0"/>
      <c r="ABR3284" s="0"/>
      <c r="ABS3284" s="0"/>
      <c r="ABT3284" s="0"/>
      <c r="ABU3284" s="0"/>
      <c r="ABV3284" s="0"/>
      <c r="ABW3284" s="0"/>
      <c r="ABX3284" s="0"/>
      <c r="ABY3284" s="0"/>
      <c r="ABZ3284" s="0"/>
      <c r="ACA3284" s="0"/>
      <c r="ACB3284" s="0"/>
      <c r="ACC3284" s="0"/>
      <c r="ACD3284" s="0"/>
      <c r="ACE3284" s="0"/>
      <c r="ACF3284" s="0"/>
      <c r="ACG3284" s="0"/>
      <c r="ACH3284" s="0"/>
      <c r="ACI3284" s="0"/>
      <c r="ACJ3284" s="0"/>
      <c r="ACK3284" s="0"/>
      <c r="ACL3284" s="0"/>
      <c r="ACM3284" s="0"/>
      <c r="ACN3284" s="0"/>
      <c r="ACO3284" s="0"/>
      <c r="ACP3284" s="0"/>
      <c r="ACQ3284" s="0"/>
      <c r="ACR3284" s="0"/>
      <c r="ACS3284" s="0"/>
      <c r="ACT3284" s="0"/>
      <c r="ACU3284" s="0"/>
      <c r="ACV3284" s="0"/>
      <c r="ACW3284" s="0"/>
      <c r="ACX3284" s="0"/>
      <c r="ACY3284" s="0"/>
      <c r="ACZ3284" s="0"/>
      <c r="ADA3284" s="0"/>
      <c r="ADB3284" s="0"/>
      <c r="ADC3284" s="0"/>
      <c r="ADD3284" s="0"/>
      <c r="ADE3284" s="0"/>
      <c r="ADF3284" s="0"/>
      <c r="ADG3284" s="0"/>
      <c r="ADH3284" s="0"/>
      <c r="ADI3284" s="0"/>
      <c r="ADJ3284" s="0"/>
      <c r="ADK3284" s="0"/>
      <c r="ADL3284" s="0"/>
      <c r="ADM3284" s="0"/>
      <c r="ADN3284" s="0"/>
      <c r="ADO3284" s="0"/>
      <c r="ADP3284" s="0"/>
      <c r="ADQ3284" s="0"/>
      <c r="ADR3284" s="0"/>
      <c r="ADS3284" s="0"/>
      <c r="ADT3284" s="0"/>
      <c r="ADU3284" s="0"/>
      <c r="ADV3284" s="0"/>
      <c r="ADW3284" s="0"/>
      <c r="ADX3284" s="0"/>
      <c r="ADY3284" s="0"/>
      <c r="ADZ3284" s="0"/>
      <c r="AEA3284" s="0"/>
      <c r="AEB3284" s="0"/>
      <c r="AEC3284" s="0"/>
      <c r="AED3284" s="0"/>
      <c r="AEE3284" s="0"/>
      <c r="AEF3284" s="0"/>
      <c r="AEG3284" s="0"/>
      <c r="AEH3284" s="0"/>
      <c r="AEI3284" s="0"/>
      <c r="AEJ3284" s="0"/>
      <c r="AEK3284" s="0"/>
      <c r="AEL3284" s="0"/>
      <c r="AEM3284" s="0"/>
      <c r="AEN3284" s="0"/>
      <c r="AEO3284" s="0"/>
      <c r="AEP3284" s="0"/>
      <c r="AEQ3284" s="0"/>
      <c r="AER3284" s="0"/>
      <c r="AES3284" s="0"/>
      <c r="AET3284" s="0"/>
      <c r="AEU3284" s="0"/>
      <c r="AEV3284" s="0"/>
      <c r="AEW3284" s="0"/>
      <c r="AEX3284" s="0"/>
      <c r="AEY3284" s="0"/>
      <c r="AEZ3284" s="0"/>
      <c r="AFA3284" s="0"/>
      <c r="AFB3284" s="0"/>
      <c r="AFC3284" s="0"/>
      <c r="AFD3284" s="0"/>
      <c r="AFE3284" s="0"/>
      <c r="AFF3284" s="0"/>
      <c r="AFG3284" s="0"/>
      <c r="AFH3284" s="0"/>
      <c r="AFI3284" s="0"/>
      <c r="AFJ3284" s="0"/>
      <c r="AFK3284" s="0"/>
      <c r="AFL3284" s="0"/>
      <c r="AFM3284" s="0"/>
      <c r="AFN3284" s="0"/>
      <c r="AFO3284" s="0"/>
      <c r="AFP3284" s="0"/>
      <c r="AFQ3284" s="0"/>
      <c r="AFR3284" s="0"/>
      <c r="AFS3284" s="0"/>
      <c r="AFT3284" s="0"/>
      <c r="AFU3284" s="0"/>
      <c r="AFV3284" s="0"/>
      <c r="AFW3284" s="0"/>
      <c r="AFX3284" s="0"/>
      <c r="AFY3284" s="0"/>
      <c r="AFZ3284" s="0"/>
      <c r="AGA3284" s="0"/>
      <c r="AGB3284" s="0"/>
      <c r="AGC3284" s="0"/>
      <c r="AGD3284" s="0"/>
      <c r="AGE3284" s="0"/>
      <c r="AGF3284" s="0"/>
      <c r="AGG3284" s="0"/>
      <c r="AGH3284" s="0"/>
      <c r="AGI3284" s="0"/>
      <c r="AGJ3284" s="0"/>
      <c r="AGK3284" s="0"/>
      <c r="AGL3284" s="0"/>
      <c r="AGM3284" s="0"/>
      <c r="AGN3284" s="0"/>
      <c r="AGO3284" s="0"/>
      <c r="AGP3284" s="0"/>
      <c r="AGQ3284" s="0"/>
      <c r="AGR3284" s="0"/>
      <c r="AGS3284" s="0"/>
      <c r="AGT3284" s="0"/>
      <c r="AGU3284" s="0"/>
      <c r="AGV3284" s="0"/>
      <c r="AGW3284" s="0"/>
      <c r="AGX3284" s="0"/>
      <c r="AGY3284" s="0"/>
      <c r="AGZ3284" s="0"/>
      <c r="AHA3284" s="0"/>
      <c r="AHB3284" s="0"/>
      <c r="AHC3284" s="0"/>
      <c r="AHD3284" s="0"/>
      <c r="AHE3284" s="0"/>
      <c r="AHF3284" s="0"/>
      <c r="AHG3284" s="0"/>
      <c r="AHH3284" s="0"/>
      <c r="AHI3284" s="0"/>
      <c r="AHJ3284" s="0"/>
      <c r="AHK3284" s="0"/>
      <c r="AHL3284" s="0"/>
      <c r="AHM3284" s="0"/>
      <c r="AHN3284" s="0"/>
      <c r="AHO3284" s="0"/>
      <c r="AHP3284" s="0"/>
      <c r="AHQ3284" s="0"/>
      <c r="AHR3284" s="0"/>
      <c r="AHS3284" s="0"/>
      <c r="AHT3284" s="0"/>
      <c r="AHU3284" s="0"/>
      <c r="AHV3284" s="0"/>
      <c r="AHW3284" s="0"/>
      <c r="AHX3284" s="0"/>
      <c r="AHY3284" s="0"/>
      <c r="AHZ3284" s="0"/>
      <c r="AIA3284" s="0"/>
      <c r="AIB3284" s="0"/>
      <c r="AIC3284" s="0"/>
      <c r="AID3284" s="0"/>
      <c r="AIE3284" s="0"/>
      <c r="AIF3284" s="0"/>
      <c r="AIG3284" s="0"/>
      <c r="AIH3284" s="0"/>
      <c r="AII3284" s="0"/>
      <c r="AIJ3284" s="0"/>
      <c r="AIK3284" s="0"/>
      <c r="AIL3284" s="0"/>
      <c r="AIM3284" s="0"/>
      <c r="AIN3284" s="0"/>
      <c r="AIO3284" s="0"/>
      <c r="AIP3284" s="0"/>
      <c r="AIQ3284" s="0"/>
      <c r="AIR3284" s="0"/>
      <c r="AIS3284" s="0"/>
      <c r="AIT3284" s="0"/>
      <c r="AIU3284" s="0"/>
      <c r="AIV3284" s="0"/>
      <c r="AIW3284" s="0"/>
      <c r="AIX3284" s="0"/>
      <c r="AIY3284" s="0"/>
      <c r="AIZ3284" s="0"/>
      <c r="AJA3284" s="0"/>
      <c r="AJB3284" s="0"/>
      <c r="AJC3284" s="0"/>
      <c r="AJD3284" s="0"/>
      <c r="AJE3284" s="0"/>
      <c r="AJF3284" s="0"/>
      <c r="AJG3284" s="0"/>
      <c r="AJH3284" s="0"/>
      <c r="AJI3284" s="0"/>
      <c r="AJJ3284" s="0"/>
      <c r="AJK3284" s="0"/>
      <c r="AJL3284" s="0"/>
      <c r="AJM3284" s="0"/>
      <c r="AJN3284" s="0"/>
      <c r="AJO3284" s="0"/>
      <c r="AJP3284" s="0"/>
      <c r="AJQ3284" s="0"/>
      <c r="AJR3284" s="0"/>
      <c r="AJS3284" s="0"/>
      <c r="AJT3284" s="0"/>
      <c r="AJU3284" s="0"/>
      <c r="AJV3284" s="0"/>
      <c r="AJW3284" s="0"/>
      <c r="AJX3284" s="0"/>
      <c r="AJY3284" s="0"/>
      <c r="AJZ3284" s="0"/>
      <c r="AKA3284" s="0"/>
      <c r="AKB3284" s="0"/>
      <c r="AKC3284" s="0"/>
      <c r="AKD3284" s="0"/>
      <c r="AKE3284" s="0"/>
      <c r="AKF3284" s="0"/>
      <c r="AKG3284" s="0"/>
      <c r="AKH3284" s="0"/>
      <c r="AKI3284" s="0"/>
      <c r="AKJ3284" s="0"/>
      <c r="AKK3284" s="0"/>
      <c r="AKL3284" s="0"/>
      <c r="AKM3284" s="0"/>
      <c r="AKN3284" s="0"/>
      <c r="AKO3284" s="0"/>
      <c r="AKP3284" s="0"/>
      <c r="AKQ3284" s="0"/>
      <c r="AKR3284" s="0"/>
      <c r="AKS3284" s="0"/>
      <c r="AKT3284" s="0"/>
      <c r="AKU3284" s="0"/>
      <c r="AKV3284" s="0"/>
      <c r="AKW3284" s="0"/>
      <c r="AKX3284" s="0"/>
      <c r="AKY3284" s="0"/>
      <c r="AKZ3284" s="0"/>
      <c r="ALA3284" s="0"/>
      <c r="ALB3284" s="0"/>
      <c r="ALC3284" s="0"/>
      <c r="ALD3284" s="0"/>
      <c r="ALE3284" s="0"/>
      <c r="ALF3284" s="0"/>
      <c r="ALG3284" s="0"/>
      <c r="ALH3284" s="0"/>
      <c r="ALI3284" s="0"/>
      <c r="ALJ3284" s="0"/>
      <c r="ALK3284" s="0"/>
      <c r="ALL3284" s="0"/>
      <c r="ALM3284" s="0"/>
      <c r="ALN3284" s="0"/>
      <c r="ALO3284" s="0"/>
      <c r="ALP3284" s="0"/>
      <c r="ALQ3284" s="0"/>
      <c r="ALR3284" s="0"/>
      <c r="ALS3284" s="0"/>
      <c r="ALT3284" s="0"/>
      <c r="ALU3284" s="0"/>
      <c r="ALV3284" s="0"/>
      <c r="ALW3284" s="0"/>
      <c r="ALX3284" s="0"/>
      <c r="ALY3284" s="0"/>
      <c r="ALZ3284" s="0"/>
      <c r="AMA3284" s="0"/>
      <c r="AMB3284" s="0"/>
      <c r="AMC3284" s="0"/>
      <c r="AMD3284" s="0"/>
      <c r="AME3284" s="0"/>
      <c r="AMF3284" s="0"/>
      <c r="AMG3284" s="0"/>
      <c r="AMH3284" s="0"/>
      <c r="AMI3284" s="0"/>
    </row>
    <row r="3285" customFormat="false" ht="12.75" hidden="false" customHeight="false" outlineLevel="0" collapsed="false">
      <c r="A3285" s="1" t="s">
        <v>3528</v>
      </c>
      <c r="C3285" s="27" t="s">
        <v>3532</v>
      </c>
      <c r="D3285" s="27" t="s">
        <v>13</v>
      </c>
      <c r="E3285" s="28"/>
      <c r="F3285" s="29"/>
      <c r="G3285" s="27"/>
      <c r="H3285" s="30" t="s">
        <v>61</v>
      </c>
      <c r="I3285" s="31" t="n">
        <v>1.79</v>
      </c>
      <c r="J3285" s="31" t="s">
        <v>2237</v>
      </c>
      <c r="BM3285" s="0"/>
      <c r="BN3285" s="0"/>
      <c r="BO3285" s="0"/>
      <c r="BP3285" s="0"/>
      <c r="BQ3285" s="0"/>
      <c r="BR3285" s="0"/>
      <c r="BS3285" s="0"/>
      <c r="BT3285" s="0"/>
      <c r="BU3285" s="0"/>
      <c r="BV3285" s="0"/>
      <c r="BW3285" s="0"/>
      <c r="BX3285" s="0"/>
      <c r="BY3285" s="0"/>
      <c r="BZ3285" s="0"/>
      <c r="CA3285" s="0"/>
      <c r="CB3285" s="0"/>
      <c r="CC3285" s="0"/>
      <c r="CD3285" s="0"/>
      <c r="CE3285" s="0"/>
      <c r="CF3285" s="0"/>
      <c r="CG3285" s="0"/>
      <c r="CH3285" s="0"/>
      <c r="CI3285" s="0"/>
      <c r="CJ3285" s="0"/>
      <c r="CK3285" s="0"/>
      <c r="CL3285" s="0"/>
      <c r="CM3285" s="0"/>
      <c r="CN3285" s="0"/>
      <c r="CO3285" s="0"/>
      <c r="CP3285" s="0"/>
      <c r="CQ3285" s="0"/>
      <c r="CR3285" s="0"/>
      <c r="CS3285" s="0"/>
      <c r="CT3285" s="0"/>
      <c r="CU3285" s="0"/>
      <c r="CV3285" s="0"/>
      <c r="CW3285" s="0"/>
      <c r="CX3285" s="0"/>
      <c r="CY3285" s="0"/>
      <c r="CZ3285" s="0"/>
      <c r="DA3285" s="0"/>
      <c r="DB3285" s="0"/>
      <c r="DC3285" s="0"/>
      <c r="DD3285" s="0"/>
      <c r="DE3285" s="0"/>
      <c r="DF3285" s="0"/>
      <c r="DG3285" s="0"/>
      <c r="DH3285" s="0"/>
      <c r="DI3285" s="0"/>
      <c r="DJ3285" s="0"/>
      <c r="DK3285" s="0"/>
      <c r="DL3285" s="0"/>
      <c r="DM3285" s="0"/>
      <c r="DN3285" s="0"/>
      <c r="DO3285" s="0"/>
      <c r="DP3285" s="0"/>
      <c r="DQ3285" s="0"/>
      <c r="DR3285" s="0"/>
      <c r="DS3285" s="0"/>
      <c r="DT3285" s="0"/>
      <c r="DU3285" s="0"/>
      <c r="DV3285" s="0"/>
      <c r="DW3285" s="0"/>
      <c r="DX3285" s="0"/>
      <c r="DY3285" s="0"/>
      <c r="DZ3285" s="0"/>
      <c r="EA3285" s="0"/>
      <c r="EB3285" s="0"/>
      <c r="EC3285" s="0"/>
      <c r="ED3285" s="0"/>
      <c r="EE3285" s="0"/>
      <c r="EF3285" s="0"/>
      <c r="EG3285" s="0"/>
      <c r="EH3285" s="0"/>
      <c r="EI3285" s="0"/>
      <c r="EJ3285" s="0"/>
      <c r="EK3285" s="0"/>
      <c r="EL3285" s="0"/>
      <c r="EM3285" s="0"/>
      <c r="EN3285" s="0"/>
      <c r="EO3285" s="0"/>
      <c r="EP3285" s="0"/>
      <c r="EQ3285" s="0"/>
      <c r="ER3285" s="0"/>
      <c r="ES3285" s="0"/>
      <c r="ET3285" s="0"/>
      <c r="EU3285" s="0"/>
      <c r="EV3285" s="0"/>
      <c r="EW3285" s="0"/>
      <c r="EX3285" s="0"/>
      <c r="EY3285" s="0"/>
      <c r="EZ3285" s="0"/>
      <c r="FA3285" s="0"/>
      <c r="FB3285" s="0"/>
      <c r="FC3285" s="0"/>
      <c r="FD3285" s="0"/>
      <c r="FE3285" s="0"/>
      <c r="FF3285" s="0"/>
      <c r="FG3285" s="0"/>
      <c r="FH3285" s="0"/>
      <c r="FI3285" s="0"/>
      <c r="FJ3285" s="0"/>
      <c r="FK3285" s="0"/>
      <c r="FL3285" s="0"/>
      <c r="FM3285" s="0"/>
      <c r="FN3285" s="0"/>
      <c r="FO3285" s="0"/>
      <c r="FP3285" s="0"/>
      <c r="FQ3285" s="0"/>
      <c r="FR3285" s="0"/>
      <c r="FS3285" s="0"/>
      <c r="FT3285" s="0"/>
      <c r="FU3285" s="0"/>
      <c r="FV3285" s="0"/>
      <c r="FW3285" s="0"/>
      <c r="FX3285" s="0"/>
      <c r="FY3285" s="0"/>
      <c r="FZ3285" s="0"/>
      <c r="GA3285" s="0"/>
      <c r="GB3285" s="0"/>
      <c r="GC3285" s="0"/>
      <c r="GD3285" s="0"/>
      <c r="GE3285" s="0"/>
      <c r="GF3285" s="0"/>
      <c r="GG3285" s="0"/>
      <c r="GH3285" s="0"/>
      <c r="GI3285" s="0"/>
      <c r="GJ3285" s="0"/>
      <c r="GK3285" s="0"/>
      <c r="GL3285" s="0"/>
      <c r="GM3285" s="0"/>
      <c r="GN3285" s="0"/>
      <c r="GO3285" s="0"/>
      <c r="GP3285" s="0"/>
      <c r="GQ3285" s="0"/>
      <c r="GR3285" s="0"/>
      <c r="GS3285" s="0"/>
      <c r="GT3285" s="0"/>
      <c r="GU3285" s="0"/>
      <c r="GV3285" s="0"/>
      <c r="GW3285" s="0"/>
      <c r="GX3285" s="0"/>
      <c r="GY3285" s="0"/>
      <c r="GZ3285" s="0"/>
      <c r="HA3285" s="0"/>
      <c r="HB3285" s="0"/>
      <c r="HC3285" s="0"/>
      <c r="HD3285" s="0"/>
      <c r="HE3285" s="0"/>
      <c r="HF3285" s="0"/>
      <c r="HG3285" s="0"/>
      <c r="HH3285" s="0"/>
      <c r="HI3285" s="0"/>
      <c r="HJ3285" s="0"/>
      <c r="HK3285" s="0"/>
      <c r="HL3285" s="0"/>
      <c r="HM3285" s="0"/>
      <c r="HN3285" s="0"/>
      <c r="HO3285" s="0"/>
      <c r="HP3285" s="0"/>
      <c r="HQ3285" s="0"/>
      <c r="HR3285" s="0"/>
      <c r="HS3285" s="0"/>
      <c r="HT3285" s="0"/>
      <c r="HU3285" s="0"/>
      <c r="HV3285" s="0"/>
      <c r="HW3285" s="0"/>
      <c r="HX3285" s="0"/>
      <c r="HY3285" s="0"/>
      <c r="HZ3285" s="0"/>
      <c r="IA3285" s="0"/>
      <c r="IB3285" s="0"/>
      <c r="IC3285" s="0"/>
      <c r="ID3285" s="0"/>
      <c r="IE3285" s="0"/>
      <c r="IF3285" s="0"/>
      <c r="IG3285" s="0"/>
      <c r="IH3285" s="0"/>
      <c r="II3285" s="0"/>
      <c r="IJ3285" s="0"/>
      <c r="IK3285" s="0"/>
      <c r="IL3285" s="0"/>
      <c r="IM3285" s="0"/>
      <c r="IN3285" s="0"/>
      <c r="IO3285" s="0"/>
      <c r="IP3285" s="0"/>
      <c r="IQ3285" s="0"/>
      <c r="IR3285" s="0"/>
      <c r="IS3285" s="0"/>
      <c r="IT3285" s="0"/>
      <c r="IU3285" s="0"/>
      <c r="IV3285" s="0"/>
      <c r="IW3285" s="0"/>
      <c r="IX3285" s="0"/>
      <c r="IY3285" s="0"/>
      <c r="IZ3285" s="0"/>
      <c r="JA3285" s="0"/>
      <c r="JB3285" s="0"/>
      <c r="JC3285" s="0"/>
      <c r="JD3285" s="0"/>
      <c r="JE3285" s="0"/>
      <c r="JF3285" s="0"/>
      <c r="JG3285" s="0"/>
      <c r="JH3285" s="0"/>
      <c r="JI3285" s="0"/>
      <c r="JJ3285" s="0"/>
      <c r="JK3285" s="0"/>
      <c r="JL3285" s="0"/>
      <c r="JM3285" s="0"/>
      <c r="JN3285" s="0"/>
      <c r="JO3285" s="0"/>
      <c r="JP3285" s="0"/>
      <c r="JQ3285" s="0"/>
      <c r="JR3285" s="0"/>
      <c r="JS3285" s="0"/>
      <c r="JT3285" s="0"/>
      <c r="JU3285" s="0"/>
      <c r="JV3285" s="0"/>
      <c r="JW3285" s="0"/>
      <c r="JX3285" s="0"/>
      <c r="JY3285" s="0"/>
      <c r="JZ3285" s="0"/>
      <c r="KA3285" s="0"/>
      <c r="KB3285" s="0"/>
      <c r="KC3285" s="0"/>
      <c r="KD3285" s="0"/>
      <c r="KE3285" s="0"/>
      <c r="KF3285" s="0"/>
      <c r="KG3285" s="0"/>
      <c r="KH3285" s="0"/>
      <c r="KI3285" s="0"/>
      <c r="KJ3285" s="0"/>
      <c r="KK3285" s="0"/>
      <c r="KL3285" s="0"/>
      <c r="KM3285" s="0"/>
      <c r="KN3285" s="0"/>
      <c r="KO3285" s="0"/>
      <c r="KP3285" s="0"/>
      <c r="KQ3285" s="0"/>
      <c r="KR3285" s="0"/>
      <c r="KS3285" s="0"/>
      <c r="KT3285" s="0"/>
      <c r="KU3285" s="0"/>
      <c r="KV3285" s="0"/>
      <c r="KW3285" s="0"/>
      <c r="KX3285" s="0"/>
      <c r="KY3285" s="0"/>
      <c r="KZ3285" s="0"/>
      <c r="LA3285" s="0"/>
      <c r="LB3285" s="0"/>
      <c r="LC3285" s="0"/>
      <c r="LD3285" s="0"/>
      <c r="LE3285" s="0"/>
      <c r="LF3285" s="0"/>
      <c r="LG3285" s="0"/>
      <c r="LH3285" s="0"/>
      <c r="LI3285" s="0"/>
      <c r="LJ3285" s="0"/>
      <c r="LK3285" s="0"/>
      <c r="LL3285" s="0"/>
      <c r="LM3285" s="0"/>
      <c r="LN3285" s="0"/>
      <c r="LO3285" s="0"/>
      <c r="LP3285" s="0"/>
      <c r="LQ3285" s="0"/>
      <c r="LR3285" s="0"/>
      <c r="LS3285" s="0"/>
      <c r="LT3285" s="0"/>
      <c r="LU3285" s="0"/>
      <c r="LV3285" s="0"/>
      <c r="LW3285" s="0"/>
      <c r="LX3285" s="0"/>
      <c r="LY3285" s="0"/>
      <c r="LZ3285" s="0"/>
      <c r="MA3285" s="0"/>
      <c r="MB3285" s="0"/>
      <c r="MC3285" s="0"/>
      <c r="MD3285" s="0"/>
      <c r="ME3285" s="0"/>
      <c r="MF3285" s="0"/>
      <c r="MG3285" s="0"/>
      <c r="MH3285" s="0"/>
      <c r="MI3285" s="0"/>
      <c r="MJ3285" s="0"/>
      <c r="MK3285" s="0"/>
      <c r="ML3285" s="0"/>
      <c r="MM3285" s="0"/>
      <c r="MN3285" s="0"/>
      <c r="MO3285" s="0"/>
      <c r="MP3285" s="0"/>
      <c r="MQ3285" s="0"/>
      <c r="MR3285" s="0"/>
      <c r="MS3285" s="0"/>
      <c r="MT3285" s="0"/>
      <c r="MU3285" s="0"/>
      <c r="MV3285" s="0"/>
      <c r="MW3285" s="0"/>
      <c r="MX3285" s="0"/>
      <c r="MY3285" s="0"/>
      <c r="MZ3285" s="0"/>
      <c r="NA3285" s="0"/>
      <c r="NB3285" s="0"/>
      <c r="NC3285" s="0"/>
      <c r="ND3285" s="0"/>
      <c r="NE3285" s="0"/>
      <c r="NF3285" s="0"/>
      <c r="NG3285" s="0"/>
      <c r="NH3285" s="0"/>
      <c r="NI3285" s="0"/>
      <c r="NJ3285" s="0"/>
      <c r="NK3285" s="0"/>
      <c r="NL3285" s="0"/>
      <c r="NM3285" s="0"/>
      <c r="NN3285" s="0"/>
      <c r="NO3285" s="0"/>
      <c r="NP3285" s="0"/>
      <c r="NQ3285" s="0"/>
      <c r="NR3285" s="0"/>
      <c r="NS3285" s="0"/>
      <c r="NT3285" s="0"/>
      <c r="NU3285" s="0"/>
      <c r="NV3285" s="0"/>
      <c r="NW3285" s="0"/>
      <c r="NX3285" s="0"/>
      <c r="NY3285" s="0"/>
      <c r="NZ3285" s="0"/>
      <c r="OA3285" s="0"/>
      <c r="OB3285" s="0"/>
      <c r="OC3285" s="0"/>
      <c r="OD3285" s="0"/>
      <c r="OE3285" s="0"/>
      <c r="OF3285" s="0"/>
      <c r="OG3285" s="0"/>
      <c r="OH3285" s="0"/>
      <c r="OI3285" s="0"/>
      <c r="OJ3285" s="0"/>
      <c r="OK3285" s="0"/>
      <c r="OL3285" s="0"/>
      <c r="OM3285" s="0"/>
      <c r="ON3285" s="0"/>
      <c r="OO3285" s="0"/>
      <c r="OP3285" s="0"/>
      <c r="OQ3285" s="0"/>
      <c r="OR3285" s="0"/>
      <c r="OS3285" s="0"/>
      <c r="OT3285" s="0"/>
      <c r="OU3285" s="0"/>
      <c r="OV3285" s="0"/>
      <c r="OW3285" s="0"/>
      <c r="OX3285" s="0"/>
      <c r="OY3285" s="0"/>
      <c r="OZ3285" s="0"/>
      <c r="PA3285" s="0"/>
      <c r="PB3285" s="0"/>
      <c r="PC3285" s="0"/>
      <c r="PD3285" s="0"/>
      <c r="PE3285" s="0"/>
      <c r="PF3285" s="0"/>
      <c r="PG3285" s="0"/>
      <c r="PH3285" s="0"/>
      <c r="PI3285" s="0"/>
      <c r="PJ3285" s="0"/>
      <c r="PK3285" s="0"/>
      <c r="PL3285" s="0"/>
      <c r="PM3285" s="0"/>
      <c r="PN3285" s="0"/>
      <c r="PO3285" s="0"/>
      <c r="PP3285" s="0"/>
      <c r="PQ3285" s="0"/>
      <c r="PR3285" s="0"/>
      <c r="PS3285" s="0"/>
      <c r="PT3285" s="0"/>
      <c r="PU3285" s="0"/>
      <c r="PV3285" s="0"/>
      <c r="PW3285" s="0"/>
      <c r="PX3285" s="0"/>
      <c r="PY3285" s="0"/>
      <c r="PZ3285" s="0"/>
      <c r="QA3285" s="0"/>
      <c r="QB3285" s="0"/>
      <c r="QC3285" s="0"/>
      <c r="QD3285" s="0"/>
      <c r="QE3285" s="0"/>
      <c r="QF3285" s="0"/>
      <c r="QG3285" s="0"/>
      <c r="QH3285" s="0"/>
      <c r="QI3285" s="0"/>
      <c r="QJ3285" s="0"/>
      <c r="QK3285" s="0"/>
      <c r="QL3285" s="0"/>
      <c r="QM3285" s="0"/>
      <c r="QN3285" s="0"/>
      <c r="QO3285" s="0"/>
      <c r="QP3285" s="0"/>
      <c r="QQ3285" s="0"/>
      <c r="QR3285" s="0"/>
      <c r="QS3285" s="0"/>
      <c r="QT3285" s="0"/>
      <c r="QU3285" s="0"/>
      <c r="QV3285" s="0"/>
      <c r="QW3285" s="0"/>
      <c r="QX3285" s="0"/>
      <c r="QY3285" s="0"/>
      <c r="QZ3285" s="0"/>
      <c r="RA3285" s="0"/>
      <c r="RB3285" s="0"/>
      <c r="RC3285" s="0"/>
      <c r="RD3285" s="0"/>
      <c r="RE3285" s="0"/>
      <c r="RF3285" s="0"/>
      <c r="RG3285" s="0"/>
      <c r="RH3285" s="0"/>
      <c r="RI3285" s="0"/>
      <c r="RJ3285" s="0"/>
      <c r="RK3285" s="0"/>
      <c r="RL3285" s="0"/>
      <c r="RM3285" s="0"/>
      <c r="RN3285" s="0"/>
      <c r="RO3285" s="0"/>
      <c r="RP3285" s="0"/>
      <c r="RQ3285" s="0"/>
      <c r="RR3285" s="0"/>
      <c r="RS3285" s="0"/>
      <c r="RT3285" s="0"/>
      <c r="RU3285" s="0"/>
      <c r="RV3285" s="0"/>
      <c r="RW3285" s="0"/>
      <c r="RX3285" s="0"/>
      <c r="RY3285" s="0"/>
      <c r="RZ3285" s="0"/>
      <c r="SA3285" s="0"/>
      <c r="SB3285" s="0"/>
      <c r="SC3285" s="0"/>
      <c r="SD3285" s="0"/>
      <c r="SE3285" s="0"/>
      <c r="SF3285" s="0"/>
      <c r="SG3285" s="0"/>
      <c r="SH3285" s="0"/>
      <c r="SI3285" s="0"/>
      <c r="SJ3285" s="0"/>
      <c r="SK3285" s="0"/>
      <c r="SL3285" s="0"/>
      <c r="SM3285" s="0"/>
      <c r="SN3285" s="0"/>
      <c r="SO3285" s="0"/>
      <c r="SP3285" s="0"/>
      <c r="SQ3285" s="0"/>
      <c r="SR3285" s="0"/>
      <c r="SS3285" s="0"/>
      <c r="ST3285" s="0"/>
      <c r="SU3285" s="0"/>
      <c r="SV3285" s="0"/>
      <c r="SW3285" s="0"/>
      <c r="SX3285" s="0"/>
      <c r="SY3285" s="0"/>
      <c r="SZ3285" s="0"/>
      <c r="TA3285" s="0"/>
      <c r="TB3285" s="0"/>
      <c r="TC3285" s="0"/>
      <c r="TD3285" s="0"/>
      <c r="TE3285" s="0"/>
      <c r="TF3285" s="0"/>
      <c r="TG3285" s="0"/>
      <c r="TH3285" s="0"/>
      <c r="TI3285" s="0"/>
      <c r="TJ3285" s="0"/>
      <c r="TK3285" s="0"/>
      <c r="TL3285" s="0"/>
      <c r="TM3285" s="0"/>
      <c r="TN3285" s="0"/>
      <c r="TO3285" s="0"/>
      <c r="TP3285" s="0"/>
      <c r="TQ3285" s="0"/>
      <c r="TR3285" s="0"/>
      <c r="TS3285" s="0"/>
      <c r="TT3285" s="0"/>
      <c r="TU3285" s="0"/>
      <c r="TV3285" s="0"/>
      <c r="TW3285" s="0"/>
      <c r="TX3285" s="0"/>
      <c r="TY3285" s="0"/>
      <c r="TZ3285" s="0"/>
      <c r="UA3285" s="0"/>
      <c r="UB3285" s="0"/>
      <c r="UC3285" s="0"/>
      <c r="UD3285" s="0"/>
      <c r="UE3285" s="0"/>
      <c r="UF3285" s="0"/>
      <c r="UG3285" s="0"/>
      <c r="UH3285" s="0"/>
      <c r="UI3285" s="0"/>
      <c r="UJ3285" s="0"/>
      <c r="UK3285" s="0"/>
      <c r="UL3285" s="0"/>
      <c r="UM3285" s="0"/>
      <c r="UN3285" s="0"/>
      <c r="UO3285" s="0"/>
      <c r="UP3285" s="0"/>
      <c r="UQ3285" s="0"/>
      <c r="UR3285" s="0"/>
      <c r="US3285" s="0"/>
      <c r="UT3285" s="0"/>
      <c r="UU3285" s="0"/>
      <c r="UV3285" s="0"/>
      <c r="UW3285" s="0"/>
      <c r="UX3285" s="0"/>
      <c r="UY3285" s="0"/>
      <c r="UZ3285" s="0"/>
      <c r="VA3285" s="0"/>
      <c r="VB3285" s="0"/>
      <c r="VC3285" s="0"/>
      <c r="VD3285" s="0"/>
      <c r="VE3285" s="0"/>
      <c r="VF3285" s="0"/>
      <c r="VG3285" s="0"/>
      <c r="VH3285" s="0"/>
      <c r="VI3285" s="0"/>
      <c r="VJ3285" s="0"/>
      <c r="VK3285" s="0"/>
      <c r="VL3285" s="0"/>
      <c r="VM3285" s="0"/>
      <c r="VN3285" s="0"/>
      <c r="VO3285" s="0"/>
      <c r="VP3285" s="0"/>
      <c r="VQ3285" s="0"/>
      <c r="VR3285" s="0"/>
      <c r="VS3285" s="0"/>
      <c r="VT3285" s="0"/>
      <c r="VU3285" s="0"/>
      <c r="VV3285" s="0"/>
      <c r="VW3285" s="0"/>
      <c r="VX3285" s="0"/>
      <c r="VY3285" s="0"/>
      <c r="VZ3285" s="0"/>
      <c r="WA3285" s="0"/>
      <c r="WB3285" s="0"/>
      <c r="WC3285" s="0"/>
      <c r="WD3285" s="0"/>
      <c r="WE3285" s="0"/>
      <c r="WF3285" s="0"/>
      <c r="WG3285" s="0"/>
      <c r="WH3285" s="0"/>
      <c r="WI3285" s="0"/>
      <c r="WJ3285" s="0"/>
      <c r="WK3285" s="0"/>
      <c r="WL3285" s="0"/>
      <c r="WM3285" s="0"/>
      <c r="WN3285" s="0"/>
      <c r="WO3285" s="0"/>
      <c r="WP3285" s="0"/>
      <c r="WQ3285" s="0"/>
      <c r="WR3285" s="0"/>
      <c r="WS3285" s="0"/>
      <c r="WT3285" s="0"/>
      <c r="WU3285" s="0"/>
      <c r="WV3285" s="0"/>
      <c r="WW3285" s="0"/>
      <c r="WX3285" s="0"/>
      <c r="WY3285" s="0"/>
      <c r="WZ3285" s="0"/>
      <c r="XA3285" s="0"/>
      <c r="XB3285" s="0"/>
      <c r="XC3285" s="0"/>
      <c r="XD3285" s="0"/>
      <c r="XE3285" s="0"/>
      <c r="XF3285" s="0"/>
      <c r="XG3285" s="0"/>
      <c r="XH3285" s="0"/>
      <c r="XI3285" s="0"/>
      <c r="XJ3285" s="0"/>
      <c r="XK3285" s="0"/>
      <c r="XL3285" s="0"/>
      <c r="XM3285" s="0"/>
      <c r="XN3285" s="0"/>
      <c r="XO3285" s="0"/>
      <c r="XP3285" s="0"/>
      <c r="XQ3285" s="0"/>
      <c r="XR3285" s="0"/>
      <c r="XS3285" s="0"/>
      <c r="XT3285" s="0"/>
      <c r="XU3285" s="0"/>
      <c r="XV3285" s="0"/>
      <c r="XW3285" s="0"/>
      <c r="XX3285" s="0"/>
      <c r="XY3285" s="0"/>
      <c r="XZ3285" s="0"/>
      <c r="YA3285" s="0"/>
      <c r="YB3285" s="0"/>
      <c r="YC3285" s="0"/>
      <c r="YD3285" s="0"/>
      <c r="YE3285" s="0"/>
      <c r="YF3285" s="0"/>
      <c r="YG3285" s="0"/>
      <c r="YH3285" s="0"/>
      <c r="YI3285" s="0"/>
      <c r="YJ3285" s="0"/>
      <c r="YK3285" s="0"/>
      <c r="YL3285" s="0"/>
      <c r="YM3285" s="0"/>
      <c r="YN3285" s="0"/>
      <c r="YO3285" s="0"/>
      <c r="YP3285" s="0"/>
      <c r="YQ3285" s="0"/>
      <c r="YR3285" s="0"/>
      <c r="YS3285" s="0"/>
      <c r="YT3285" s="0"/>
      <c r="YU3285" s="0"/>
      <c r="YV3285" s="0"/>
      <c r="YW3285" s="0"/>
      <c r="YX3285" s="0"/>
      <c r="YY3285" s="0"/>
      <c r="YZ3285" s="0"/>
      <c r="ZA3285" s="0"/>
      <c r="ZB3285" s="0"/>
      <c r="ZC3285" s="0"/>
      <c r="ZD3285" s="0"/>
      <c r="ZE3285" s="0"/>
      <c r="ZF3285" s="0"/>
      <c r="ZG3285" s="0"/>
      <c r="ZH3285" s="0"/>
      <c r="ZI3285" s="0"/>
      <c r="ZJ3285" s="0"/>
      <c r="ZK3285" s="0"/>
      <c r="ZL3285" s="0"/>
      <c r="ZM3285" s="0"/>
      <c r="ZN3285" s="0"/>
      <c r="ZO3285" s="0"/>
      <c r="ZP3285" s="0"/>
      <c r="ZQ3285" s="0"/>
      <c r="ZR3285" s="0"/>
      <c r="ZS3285" s="0"/>
      <c r="ZT3285" s="0"/>
      <c r="ZU3285" s="0"/>
      <c r="ZV3285" s="0"/>
      <c r="ZW3285" s="0"/>
      <c r="ZX3285" s="0"/>
      <c r="ZY3285" s="0"/>
      <c r="ZZ3285" s="0"/>
      <c r="AAA3285" s="0"/>
      <c r="AAB3285" s="0"/>
      <c r="AAC3285" s="0"/>
      <c r="AAD3285" s="0"/>
      <c r="AAE3285" s="0"/>
      <c r="AAF3285" s="0"/>
      <c r="AAG3285" s="0"/>
      <c r="AAH3285" s="0"/>
      <c r="AAI3285" s="0"/>
      <c r="AAJ3285" s="0"/>
      <c r="AAK3285" s="0"/>
      <c r="AAL3285" s="0"/>
      <c r="AAM3285" s="0"/>
      <c r="AAN3285" s="0"/>
      <c r="AAO3285" s="0"/>
      <c r="AAP3285" s="0"/>
      <c r="AAQ3285" s="0"/>
      <c r="AAR3285" s="0"/>
      <c r="AAS3285" s="0"/>
      <c r="AAT3285" s="0"/>
      <c r="AAU3285" s="0"/>
      <c r="AAV3285" s="0"/>
      <c r="AAW3285" s="0"/>
      <c r="AAX3285" s="0"/>
      <c r="AAY3285" s="0"/>
      <c r="AAZ3285" s="0"/>
      <c r="ABA3285" s="0"/>
      <c r="ABB3285" s="0"/>
      <c r="ABC3285" s="0"/>
      <c r="ABD3285" s="0"/>
      <c r="ABE3285" s="0"/>
      <c r="ABF3285" s="0"/>
      <c r="ABG3285" s="0"/>
      <c r="ABH3285" s="0"/>
      <c r="ABI3285" s="0"/>
      <c r="ABJ3285" s="0"/>
      <c r="ABK3285" s="0"/>
      <c r="ABL3285" s="0"/>
      <c r="ABM3285" s="0"/>
      <c r="ABN3285" s="0"/>
      <c r="ABO3285" s="0"/>
      <c r="ABP3285" s="0"/>
      <c r="ABQ3285" s="0"/>
      <c r="ABR3285" s="0"/>
      <c r="ABS3285" s="0"/>
      <c r="ABT3285" s="0"/>
      <c r="ABU3285" s="0"/>
      <c r="ABV3285" s="0"/>
      <c r="ABW3285" s="0"/>
      <c r="ABX3285" s="0"/>
      <c r="ABY3285" s="0"/>
      <c r="ABZ3285" s="0"/>
      <c r="ACA3285" s="0"/>
      <c r="ACB3285" s="0"/>
      <c r="ACC3285" s="0"/>
      <c r="ACD3285" s="0"/>
      <c r="ACE3285" s="0"/>
      <c r="ACF3285" s="0"/>
      <c r="ACG3285" s="0"/>
      <c r="ACH3285" s="0"/>
      <c r="ACI3285" s="0"/>
      <c r="ACJ3285" s="0"/>
      <c r="ACK3285" s="0"/>
      <c r="ACL3285" s="0"/>
      <c r="ACM3285" s="0"/>
      <c r="ACN3285" s="0"/>
      <c r="ACO3285" s="0"/>
      <c r="ACP3285" s="0"/>
      <c r="ACQ3285" s="0"/>
      <c r="ACR3285" s="0"/>
      <c r="ACS3285" s="0"/>
      <c r="ACT3285" s="0"/>
      <c r="ACU3285" s="0"/>
      <c r="ACV3285" s="0"/>
      <c r="ACW3285" s="0"/>
      <c r="ACX3285" s="0"/>
      <c r="ACY3285" s="0"/>
      <c r="ACZ3285" s="0"/>
      <c r="ADA3285" s="0"/>
      <c r="ADB3285" s="0"/>
      <c r="ADC3285" s="0"/>
      <c r="ADD3285" s="0"/>
      <c r="ADE3285" s="0"/>
      <c r="ADF3285" s="0"/>
      <c r="ADG3285" s="0"/>
      <c r="ADH3285" s="0"/>
      <c r="ADI3285" s="0"/>
      <c r="ADJ3285" s="0"/>
      <c r="ADK3285" s="0"/>
      <c r="ADL3285" s="0"/>
      <c r="ADM3285" s="0"/>
      <c r="ADN3285" s="0"/>
      <c r="ADO3285" s="0"/>
      <c r="ADP3285" s="0"/>
      <c r="ADQ3285" s="0"/>
      <c r="ADR3285" s="0"/>
      <c r="ADS3285" s="0"/>
      <c r="ADT3285" s="0"/>
      <c r="ADU3285" s="0"/>
      <c r="ADV3285" s="0"/>
      <c r="ADW3285" s="0"/>
      <c r="ADX3285" s="0"/>
      <c r="ADY3285" s="0"/>
      <c r="ADZ3285" s="0"/>
      <c r="AEA3285" s="0"/>
      <c r="AEB3285" s="0"/>
      <c r="AEC3285" s="0"/>
      <c r="AED3285" s="0"/>
      <c r="AEE3285" s="0"/>
      <c r="AEF3285" s="0"/>
      <c r="AEG3285" s="0"/>
      <c r="AEH3285" s="0"/>
      <c r="AEI3285" s="0"/>
      <c r="AEJ3285" s="0"/>
      <c r="AEK3285" s="0"/>
      <c r="AEL3285" s="0"/>
      <c r="AEM3285" s="0"/>
      <c r="AEN3285" s="0"/>
      <c r="AEO3285" s="0"/>
      <c r="AEP3285" s="0"/>
      <c r="AEQ3285" s="0"/>
      <c r="AER3285" s="0"/>
      <c r="AES3285" s="0"/>
      <c r="AET3285" s="0"/>
      <c r="AEU3285" s="0"/>
      <c r="AEV3285" s="0"/>
      <c r="AEW3285" s="0"/>
      <c r="AEX3285" s="0"/>
      <c r="AEY3285" s="0"/>
      <c r="AEZ3285" s="0"/>
      <c r="AFA3285" s="0"/>
      <c r="AFB3285" s="0"/>
      <c r="AFC3285" s="0"/>
      <c r="AFD3285" s="0"/>
      <c r="AFE3285" s="0"/>
      <c r="AFF3285" s="0"/>
      <c r="AFG3285" s="0"/>
      <c r="AFH3285" s="0"/>
      <c r="AFI3285" s="0"/>
      <c r="AFJ3285" s="0"/>
      <c r="AFK3285" s="0"/>
      <c r="AFL3285" s="0"/>
      <c r="AFM3285" s="0"/>
      <c r="AFN3285" s="0"/>
      <c r="AFO3285" s="0"/>
      <c r="AFP3285" s="0"/>
      <c r="AFQ3285" s="0"/>
      <c r="AFR3285" s="0"/>
      <c r="AFS3285" s="0"/>
      <c r="AFT3285" s="0"/>
      <c r="AFU3285" s="0"/>
      <c r="AFV3285" s="0"/>
      <c r="AFW3285" s="0"/>
      <c r="AFX3285" s="0"/>
      <c r="AFY3285" s="0"/>
      <c r="AFZ3285" s="0"/>
      <c r="AGA3285" s="0"/>
      <c r="AGB3285" s="0"/>
      <c r="AGC3285" s="0"/>
      <c r="AGD3285" s="0"/>
      <c r="AGE3285" s="0"/>
      <c r="AGF3285" s="0"/>
      <c r="AGG3285" s="0"/>
      <c r="AGH3285" s="0"/>
      <c r="AGI3285" s="0"/>
      <c r="AGJ3285" s="0"/>
      <c r="AGK3285" s="0"/>
      <c r="AGL3285" s="0"/>
      <c r="AGM3285" s="0"/>
      <c r="AGN3285" s="0"/>
      <c r="AGO3285" s="0"/>
      <c r="AGP3285" s="0"/>
      <c r="AGQ3285" s="0"/>
      <c r="AGR3285" s="0"/>
      <c r="AGS3285" s="0"/>
      <c r="AGT3285" s="0"/>
      <c r="AGU3285" s="0"/>
      <c r="AGV3285" s="0"/>
      <c r="AGW3285" s="0"/>
      <c r="AGX3285" s="0"/>
      <c r="AGY3285" s="0"/>
      <c r="AGZ3285" s="0"/>
      <c r="AHA3285" s="0"/>
      <c r="AHB3285" s="0"/>
      <c r="AHC3285" s="0"/>
      <c r="AHD3285" s="0"/>
      <c r="AHE3285" s="0"/>
      <c r="AHF3285" s="0"/>
      <c r="AHG3285" s="0"/>
      <c r="AHH3285" s="0"/>
      <c r="AHI3285" s="0"/>
      <c r="AHJ3285" s="0"/>
      <c r="AHK3285" s="0"/>
      <c r="AHL3285" s="0"/>
      <c r="AHM3285" s="0"/>
      <c r="AHN3285" s="0"/>
      <c r="AHO3285" s="0"/>
      <c r="AHP3285" s="0"/>
      <c r="AHQ3285" s="0"/>
      <c r="AHR3285" s="0"/>
      <c r="AHS3285" s="0"/>
      <c r="AHT3285" s="0"/>
      <c r="AHU3285" s="0"/>
      <c r="AHV3285" s="0"/>
      <c r="AHW3285" s="0"/>
      <c r="AHX3285" s="0"/>
      <c r="AHY3285" s="0"/>
      <c r="AHZ3285" s="0"/>
      <c r="AIA3285" s="0"/>
      <c r="AIB3285" s="0"/>
      <c r="AIC3285" s="0"/>
      <c r="AID3285" s="0"/>
      <c r="AIE3285" s="0"/>
      <c r="AIF3285" s="0"/>
      <c r="AIG3285" s="0"/>
      <c r="AIH3285" s="0"/>
      <c r="AII3285" s="0"/>
      <c r="AIJ3285" s="0"/>
      <c r="AIK3285" s="0"/>
      <c r="AIL3285" s="0"/>
      <c r="AIM3285" s="0"/>
      <c r="AIN3285" s="0"/>
      <c r="AIO3285" s="0"/>
      <c r="AIP3285" s="0"/>
      <c r="AIQ3285" s="0"/>
      <c r="AIR3285" s="0"/>
      <c r="AIS3285" s="0"/>
      <c r="AIT3285" s="0"/>
      <c r="AIU3285" s="0"/>
      <c r="AIV3285" s="0"/>
      <c r="AIW3285" s="0"/>
      <c r="AIX3285" s="0"/>
      <c r="AIY3285" s="0"/>
      <c r="AIZ3285" s="0"/>
      <c r="AJA3285" s="0"/>
      <c r="AJB3285" s="0"/>
      <c r="AJC3285" s="0"/>
      <c r="AJD3285" s="0"/>
      <c r="AJE3285" s="0"/>
      <c r="AJF3285" s="0"/>
      <c r="AJG3285" s="0"/>
      <c r="AJH3285" s="0"/>
      <c r="AJI3285" s="0"/>
      <c r="AJJ3285" s="0"/>
      <c r="AJK3285" s="0"/>
      <c r="AJL3285" s="0"/>
      <c r="AJM3285" s="0"/>
      <c r="AJN3285" s="0"/>
      <c r="AJO3285" s="0"/>
      <c r="AJP3285" s="0"/>
      <c r="AJQ3285" s="0"/>
      <c r="AJR3285" s="0"/>
      <c r="AJS3285" s="0"/>
      <c r="AJT3285" s="0"/>
      <c r="AJU3285" s="0"/>
      <c r="AJV3285" s="0"/>
      <c r="AJW3285" s="0"/>
      <c r="AJX3285" s="0"/>
      <c r="AJY3285" s="0"/>
      <c r="AJZ3285" s="0"/>
      <c r="AKA3285" s="0"/>
      <c r="AKB3285" s="0"/>
      <c r="AKC3285" s="0"/>
      <c r="AKD3285" s="0"/>
      <c r="AKE3285" s="0"/>
      <c r="AKF3285" s="0"/>
      <c r="AKG3285" s="0"/>
      <c r="AKH3285" s="0"/>
      <c r="AKI3285" s="0"/>
      <c r="AKJ3285" s="0"/>
      <c r="AKK3285" s="0"/>
      <c r="AKL3285" s="0"/>
      <c r="AKM3285" s="0"/>
      <c r="AKN3285" s="0"/>
      <c r="AKO3285" s="0"/>
      <c r="AKP3285" s="0"/>
      <c r="AKQ3285" s="0"/>
      <c r="AKR3285" s="0"/>
      <c r="AKS3285" s="0"/>
      <c r="AKT3285" s="0"/>
      <c r="AKU3285" s="0"/>
      <c r="AKV3285" s="0"/>
      <c r="AKW3285" s="0"/>
      <c r="AKX3285" s="0"/>
      <c r="AKY3285" s="0"/>
      <c r="AKZ3285" s="0"/>
      <c r="ALA3285" s="0"/>
      <c r="ALB3285" s="0"/>
      <c r="ALC3285" s="0"/>
      <c r="ALD3285" s="0"/>
      <c r="ALE3285" s="0"/>
      <c r="ALF3285" s="0"/>
      <c r="ALG3285" s="0"/>
      <c r="ALH3285" s="0"/>
      <c r="ALI3285" s="0"/>
      <c r="ALJ3285" s="0"/>
      <c r="ALK3285" s="0"/>
      <c r="ALL3285" s="0"/>
      <c r="ALM3285" s="0"/>
      <c r="ALN3285" s="0"/>
      <c r="ALO3285" s="0"/>
      <c r="ALP3285" s="0"/>
      <c r="ALQ3285" s="0"/>
      <c r="ALR3285" s="0"/>
      <c r="ALS3285" s="0"/>
      <c r="ALT3285" s="0"/>
      <c r="ALU3285" s="0"/>
      <c r="ALV3285" s="0"/>
      <c r="ALW3285" s="0"/>
      <c r="ALX3285" s="0"/>
      <c r="ALY3285" s="0"/>
      <c r="ALZ3285" s="0"/>
      <c r="AMA3285" s="0"/>
      <c r="AMB3285" s="0"/>
      <c r="AMC3285" s="0"/>
      <c r="AMD3285" s="0"/>
      <c r="AME3285" s="0"/>
      <c r="AMF3285" s="0"/>
      <c r="AMG3285" s="0"/>
      <c r="AMH3285" s="0"/>
      <c r="AMI3285" s="0"/>
    </row>
    <row r="3286" customFormat="false" ht="12.75" hidden="false" customHeight="false" outlineLevel="0" collapsed="false">
      <c r="A3286" s="1" t="s">
        <v>3528</v>
      </c>
      <c r="C3286" s="27" t="s">
        <v>3533</v>
      </c>
      <c r="D3286" s="27" t="s">
        <v>13</v>
      </c>
      <c r="E3286" s="28"/>
      <c r="F3286" s="29"/>
      <c r="G3286" s="27"/>
      <c r="H3286" s="30" t="s">
        <v>61</v>
      </c>
      <c r="I3286" s="31" t="n">
        <v>3.47</v>
      </c>
      <c r="J3286" s="31" t="s">
        <v>288</v>
      </c>
      <c r="BM3286" s="0"/>
      <c r="BN3286" s="0"/>
      <c r="BO3286" s="0"/>
      <c r="BP3286" s="0"/>
      <c r="BQ3286" s="0"/>
      <c r="BR3286" s="0"/>
      <c r="BS3286" s="0"/>
      <c r="BT3286" s="0"/>
      <c r="BU3286" s="0"/>
      <c r="BV3286" s="0"/>
      <c r="BW3286" s="0"/>
      <c r="BX3286" s="0"/>
      <c r="BY3286" s="0"/>
      <c r="BZ3286" s="0"/>
      <c r="CA3286" s="0"/>
      <c r="CB3286" s="0"/>
      <c r="CC3286" s="0"/>
      <c r="CD3286" s="0"/>
      <c r="CE3286" s="0"/>
      <c r="CF3286" s="0"/>
      <c r="CG3286" s="0"/>
      <c r="CH3286" s="0"/>
      <c r="CI3286" s="0"/>
      <c r="CJ3286" s="0"/>
      <c r="CK3286" s="0"/>
      <c r="CL3286" s="0"/>
      <c r="CM3286" s="0"/>
      <c r="CN3286" s="0"/>
      <c r="CO3286" s="0"/>
      <c r="CP3286" s="0"/>
      <c r="CQ3286" s="0"/>
      <c r="CR3286" s="0"/>
      <c r="CS3286" s="0"/>
      <c r="CT3286" s="0"/>
      <c r="CU3286" s="0"/>
      <c r="CV3286" s="0"/>
      <c r="CW3286" s="0"/>
      <c r="CX3286" s="0"/>
      <c r="CY3286" s="0"/>
      <c r="CZ3286" s="0"/>
      <c r="DA3286" s="0"/>
      <c r="DB3286" s="0"/>
      <c r="DC3286" s="0"/>
      <c r="DD3286" s="0"/>
      <c r="DE3286" s="0"/>
      <c r="DF3286" s="0"/>
      <c r="DG3286" s="0"/>
      <c r="DH3286" s="0"/>
      <c r="DI3286" s="0"/>
      <c r="DJ3286" s="0"/>
      <c r="DK3286" s="0"/>
      <c r="DL3286" s="0"/>
      <c r="DM3286" s="0"/>
      <c r="DN3286" s="0"/>
      <c r="DO3286" s="0"/>
      <c r="DP3286" s="0"/>
      <c r="DQ3286" s="0"/>
      <c r="DR3286" s="0"/>
      <c r="DS3286" s="0"/>
      <c r="DT3286" s="0"/>
      <c r="DU3286" s="0"/>
      <c r="DV3286" s="0"/>
      <c r="DW3286" s="0"/>
      <c r="DX3286" s="0"/>
      <c r="DY3286" s="0"/>
      <c r="DZ3286" s="0"/>
      <c r="EA3286" s="0"/>
      <c r="EB3286" s="0"/>
      <c r="EC3286" s="0"/>
      <c r="ED3286" s="0"/>
      <c r="EE3286" s="0"/>
      <c r="EF3286" s="0"/>
      <c r="EG3286" s="0"/>
      <c r="EH3286" s="0"/>
      <c r="EI3286" s="0"/>
      <c r="EJ3286" s="0"/>
      <c r="EK3286" s="0"/>
      <c r="EL3286" s="0"/>
      <c r="EM3286" s="0"/>
      <c r="EN3286" s="0"/>
      <c r="EO3286" s="0"/>
      <c r="EP3286" s="0"/>
      <c r="EQ3286" s="0"/>
      <c r="ER3286" s="0"/>
      <c r="ES3286" s="0"/>
      <c r="ET3286" s="0"/>
      <c r="EU3286" s="0"/>
      <c r="EV3286" s="0"/>
      <c r="EW3286" s="0"/>
      <c r="EX3286" s="0"/>
      <c r="EY3286" s="0"/>
      <c r="EZ3286" s="0"/>
      <c r="FA3286" s="0"/>
      <c r="FB3286" s="0"/>
      <c r="FC3286" s="0"/>
      <c r="FD3286" s="0"/>
      <c r="FE3286" s="0"/>
      <c r="FF3286" s="0"/>
      <c r="FG3286" s="0"/>
      <c r="FH3286" s="0"/>
      <c r="FI3286" s="0"/>
      <c r="FJ3286" s="0"/>
      <c r="FK3286" s="0"/>
      <c r="FL3286" s="0"/>
      <c r="FM3286" s="0"/>
      <c r="FN3286" s="0"/>
      <c r="FO3286" s="0"/>
      <c r="FP3286" s="0"/>
      <c r="FQ3286" s="0"/>
      <c r="FR3286" s="0"/>
      <c r="FS3286" s="0"/>
      <c r="FT3286" s="0"/>
      <c r="FU3286" s="0"/>
      <c r="FV3286" s="0"/>
      <c r="FW3286" s="0"/>
      <c r="FX3286" s="0"/>
      <c r="FY3286" s="0"/>
      <c r="FZ3286" s="0"/>
      <c r="GA3286" s="0"/>
      <c r="GB3286" s="0"/>
      <c r="GC3286" s="0"/>
      <c r="GD3286" s="0"/>
      <c r="GE3286" s="0"/>
      <c r="GF3286" s="0"/>
      <c r="GG3286" s="0"/>
      <c r="GH3286" s="0"/>
      <c r="GI3286" s="0"/>
      <c r="GJ3286" s="0"/>
      <c r="GK3286" s="0"/>
      <c r="GL3286" s="0"/>
      <c r="GM3286" s="0"/>
      <c r="GN3286" s="0"/>
      <c r="GO3286" s="0"/>
      <c r="GP3286" s="0"/>
      <c r="GQ3286" s="0"/>
      <c r="GR3286" s="0"/>
      <c r="GS3286" s="0"/>
      <c r="GT3286" s="0"/>
      <c r="GU3286" s="0"/>
      <c r="GV3286" s="0"/>
      <c r="GW3286" s="0"/>
      <c r="GX3286" s="0"/>
      <c r="GY3286" s="0"/>
      <c r="GZ3286" s="0"/>
      <c r="HA3286" s="0"/>
      <c r="HB3286" s="0"/>
      <c r="HC3286" s="0"/>
      <c r="HD3286" s="0"/>
      <c r="HE3286" s="0"/>
      <c r="HF3286" s="0"/>
      <c r="HG3286" s="0"/>
      <c r="HH3286" s="0"/>
      <c r="HI3286" s="0"/>
      <c r="HJ3286" s="0"/>
      <c r="HK3286" s="0"/>
      <c r="HL3286" s="0"/>
      <c r="HM3286" s="0"/>
      <c r="HN3286" s="0"/>
      <c r="HO3286" s="0"/>
      <c r="HP3286" s="0"/>
      <c r="HQ3286" s="0"/>
      <c r="HR3286" s="0"/>
      <c r="HS3286" s="0"/>
      <c r="HT3286" s="0"/>
      <c r="HU3286" s="0"/>
      <c r="HV3286" s="0"/>
      <c r="HW3286" s="0"/>
      <c r="HX3286" s="0"/>
      <c r="HY3286" s="0"/>
      <c r="HZ3286" s="0"/>
      <c r="IA3286" s="0"/>
      <c r="IB3286" s="0"/>
      <c r="IC3286" s="0"/>
      <c r="ID3286" s="0"/>
      <c r="IE3286" s="0"/>
      <c r="IF3286" s="0"/>
      <c r="IG3286" s="0"/>
      <c r="IH3286" s="0"/>
      <c r="II3286" s="0"/>
      <c r="IJ3286" s="0"/>
      <c r="IK3286" s="0"/>
      <c r="IL3286" s="0"/>
      <c r="IM3286" s="0"/>
      <c r="IN3286" s="0"/>
      <c r="IO3286" s="0"/>
      <c r="IP3286" s="0"/>
      <c r="IQ3286" s="0"/>
      <c r="IR3286" s="0"/>
      <c r="IS3286" s="0"/>
      <c r="IT3286" s="0"/>
      <c r="IU3286" s="0"/>
      <c r="IV3286" s="0"/>
      <c r="IW3286" s="0"/>
      <c r="IX3286" s="0"/>
      <c r="IY3286" s="0"/>
      <c r="IZ3286" s="0"/>
      <c r="JA3286" s="0"/>
      <c r="JB3286" s="0"/>
      <c r="JC3286" s="0"/>
      <c r="JD3286" s="0"/>
      <c r="JE3286" s="0"/>
      <c r="JF3286" s="0"/>
      <c r="JG3286" s="0"/>
      <c r="JH3286" s="0"/>
      <c r="JI3286" s="0"/>
      <c r="JJ3286" s="0"/>
      <c r="JK3286" s="0"/>
      <c r="JL3286" s="0"/>
      <c r="JM3286" s="0"/>
      <c r="JN3286" s="0"/>
      <c r="JO3286" s="0"/>
      <c r="JP3286" s="0"/>
      <c r="JQ3286" s="0"/>
      <c r="JR3286" s="0"/>
      <c r="JS3286" s="0"/>
      <c r="JT3286" s="0"/>
      <c r="JU3286" s="0"/>
      <c r="JV3286" s="0"/>
      <c r="JW3286" s="0"/>
      <c r="JX3286" s="0"/>
      <c r="JY3286" s="0"/>
      <c r="JZ3286" s="0"/>
      <c r="KA3286" s="0"/>
      <c r="KB3286" s="0"/>
      <c r="KC3286" s="0"/>
      <c r="KD3286" s="0"/>
      <c r="KE3286" s="0"/>
      <c r="KF3286" s="0"/>
      <c r="KG3286" s="0"/>
      <c r="KH3286" s="0"/>
      <c r="KI3286" s="0"/>
      <c r="KJ3286" s="0"/>
      <c r="KK3286" s="0"/>
      <c r="KL3286" s="0"/>
      <c r="KM3286" s="0"/>
      <c r="KN3286" s="0"/>
      <c r="KO3286" s="0"/>
      <c r="KP3286" s="0"/>
      <c r="KQ3286" s="0"/>
      <c r="KR3286" s="0"/>
      <c r="KS3286" s="0"/>
      <c r="KT3286" s="0"/>
      <c r="KU3286" s="0"/>
      <c r="KV3286" s="0"/>
      <c r="KW3286" s="0"/>
      <c r="KX3286" s="0"/>
      <c r="KY3286" s="0"/>
      <c r="KZ3286" s="0"/>
      <c r="LA3286" s="0"/>
      <c r="LB3286" s="0"/>
      <c r="LC3286" s="0"/>
      <c r="LD3286" s="0"/>
      <c r="LE3286" s="0"/>
      <c r="LF3286" s="0"/>
      <c r="LG3286" s="0"/>
      <c r="LH3286" s="0"/>
      <c r="LI3286" s="0"/>
      <c r="LJ3286" s="0"/>
      <c r="LK3286" s="0"/>
      <c r="LL3286" s="0"/>
      <c r="LM3286" s="0"/>
      <c r="LN3286" s="0"/>
      <c r="LO3286" s="0"/>
      <c r="LP3286" s="0"/>
      <c r="LQ3286" s="0"/>
      <c r="LR3286" s="0"/>
      <c r="LS3286" s="0"/>
      <c r="LT3286" s="0"/>
      <c r="LU3286" s="0"/>
      <c r="LV3286" s="0"/>
      <c r="LW3286" s="0"/>
      <c r="LX3286" s="0"/>
      <c r="LY3286" s="0"/>
      <c r="LZ3286" s="0"/>
      <c r="MA3286" s="0"/>
      <c r="MB3286" s="0"/>
      <c r="MC3286" s="0"/>
      <c r="MD3286" s="0"/>
      <c r="ME3286" s="0"/>
      <c r="MF3286" s="0"/>
      <c r="MG3286" s="0"/>
      <c r="MH3286" s="0"/>
      <c r="MI3286" s="0"/>
      <c r="MJ3286" s="0"/>
      <c r="MK3286" s="0"/>
      <c r="ML3286" s="0"/>
      <c r="MM3286" s="0"/>
      <c r="MN3286" s="0"/>
      <c r="MO3286" s="0"/>
      <c r="MP3286" s="0"/>
      <c r="MQ3286" s="0"/>
      <c r="MR3286" s="0"/>
      <c r="MS3286" s="0"/>
      <c r="MT3286" s="0"/>
      <c r="MU3286" s="0"/>
      <c r="MV3286" s="0"/>
      <c r="MW3286" s="0"/>
      <c r="MX3286" s="0"/>
      <c r="MY3286" s="0"/>
      <c r="MZ3286" s="0"/>
      <c r="NA3286" s="0"/>
      <c r="NB3286" s="0"/>
      <c r="NC3286" s="0"/>
      <c r="ND3286" s="0"/>
      <c r="NE3286" s="0"/>
      <c r="NF3286" s="0"/>
      <c r="NG3286" s="0"/>
      <c r="NH3286" s="0"/>
      <c r="NI3286" s="0"/>
      <c r="NJ3286" s="0"/>
      <c r="NK3286" s="0"/>
      <c r="NL3286" s="0"/>
      <c r="NM3286" s="0"/>
      <c r="NN3286" s="0"/>
      <c r="NO3286" s="0"/>
      <c r="NP3286" s="0"/>
      <c r="NQ3286" s="0"/>
      <c r="NR3286" s="0"/>
      <c r="NS3286" s="0"/>
      <c r="NT3286" s="0"/>
      <c r="NU3286" s="0"/>
      <c r="NV3286" s="0"/>
      <c r="NW3286" s="0"/>
      <c r="NX3286" s="0"/>
      <c r="NY3286" s="0"/>
      <c r="NZ3286" s="0"/>
      <c r="OA3286" s="0"/>
      <c r="OB3286" s="0"/>
      <c r="OC3286" s="0"/>
      <c r="OD3286" s="0"/>
      <c r="OE3286" s="0"/>
      <c r="OF3286" s="0"/>
      <c r="OG3286" s="0"/>
      <c r="OH3286" s="0"/>
      <c r="OI3286" s="0"/>
      <c r="OJ3286" s="0"/>
      <c r="OK3286" s="0"/>
      <c r="OL3286" s="0"/>
      <c r="OM3286" s="0"/>
      <c r="ON3286" s="0"/>
      <c r="OO3286" s="0"/>
      <c r="OP3286" s="0"/>
      <c r="OQ3286" s="0"/>
      <c r="OR3286" s="0"/>
      <c r="OS3286" s="0"/>
      <c r="OT3286" s="0"/>
      <c r="OU3286" s="0"/>
      <c r="OV3286" s="0"/>
      <c r="OW3286" s="0"/>
      <c r="OX3286" s="0"/>
      <c r="OY3286" s="0"/>
      <c r="OZ3286" s="0"/>
      <c r="PA3286" s="0"/>
      <c r="PB3286" s="0"/>
      <c r="PC3286" s="0"/>
      <c r="PD3286" s="0"/>
      <c r="PE3286" s="0"/>
      <c r="PF3286" s="0"/>
      <c r="PG3286" s="0"/>
      <c r="PH3286" s="0"/>
      <c r="PI3286" s="0"/>
      <c r="PJ3286" s="0"/>
      <c r="PK3286" s="0"/>
      <c r="PL3286" s="0"/>
      <c r="PM3286" s="0"/>
      <c r="PN3286" s="0"/>
      <c r="PO3286" s="0"/>
      <c r="PP3286" s="0"/>
      <c r="PQ3286" s="0"/>
      <c r="PR3286" s="0"/>
      <c r="PS3286" s="0"/>
      <c r="PT3286" s="0"/>
      <c r="PU3286" s="0"/>
      <c r="PV3286" s="0"/>
      <c r="PW3286" s="0"/>
      <c r="PX3286" s="0"/>
      <c r="PY3286" s="0"/>
      <c r="PZ3286" s="0"/>
      <c r="QA3286" s="0"/>
      <c r="QB3286" s="0"/>
      <c r="QC3286" s="0"/>
      <c r="QD3286" s="0"/>
      <c r="QE3286" s="0"/>
      <c r="QF3286" s="0"/>
      <c r="QG3286" s="0"/>
      <c r="QH3286" s="0"/>
      <c r="QI3286" s="0"/>
      <c r="QJ3286" s="0"/>
      <c r="QK3286" s="0"/>
      <c r="QL3286" s="0"/>
      <c r="QM3286" s="0"/>
      <c r="QN3286" s="0"/>
      <c r="QO3286" s="0"/>
      <c r="QP3286" s="0"/>
      <c r="QQ3286" s="0"/>
      <c r="QR3286" s="0"/>
      <c r="QS3286" s="0"/>
      <c r="QT3286" s="0"/>
      <c r="QU3286" s="0"/>
      <c r="QV3286" s="0"/>
      <c r="QW3286" s="0"/>
      <c r="QX3286" s="0"/>
      <c r="QY3286" s="0"/>
      <c r="QZ3286" s="0"/>
      <c r="RA3286" s="0"/>
      <c r="RB3286" s="0"/>
      <c r="RC3286" s="0"/>
      <c r="RD3286" s="0"/>
      <c r="RE3286" s="0"/>
      <c r="RF3286" s="0"/>
      <c r="RG3286" s="0"/>
      <c r="RH3286" s="0"/>
      <c r="RI3286" s="0"/>
      <c r="RJ3286" s="0"/>
      <c r="RK3286" s="0"/>
      <c r="RL3286" s="0"/>
      <c r="RM3286" s="0"/>
      <c r="RN3286" s="0"/>
      <c r="RO3286" s="0"/>
      <c r="RP3286" s="0"/>
      <c r="RQ3286" s="0"/>
      <c r="RR3286" s="0"/>
      <c r="RS3286" s="0"/>
      <c r="RT3286" s="0"/>
      <c r="RU3286" s="0"/>
      <c r="RV3286" s="0"/>
      <c r="RW3286" s="0"/>
      <c r="RX3286" s="0"/>
      <c r="RY3286" s="0"/>
      <c r="RZ3286" s="0"/>
      <c r="SA3286" s="0"/>
      <c r="SB3286" s="0"/>
      <c r="SC3286" s="0"/>
      <c r="SD3286" s="0"/>
      <c r="SE3286" s="0"/>
      <c r="SF3286" s="0"/>
      <c r="SG3286" s="0"/>
      <c r="SH3286" s="0"/>
      <c r="SI3286" s="0"/>
      <c r="SJ3286" s="0"/>
      <c r="SK3286" s="0"/>
      <c r="SL3286" s="0"/>
      <c r="SM3286" s="0"/>
      <c r="SN3286" s="0"/>
      <c r="SO3286" s="0"/>
      <c r="SP3286" s="0"/>
      <c r="SQ3286" s="0"/>
      <c r="SR3286" s="0"/>
      <c r="SS3286" s="0"/>
      <c r="ST3286" s="0"/>
      <c r="SU3286" s="0"/>
      <c r="SV3286" s="0"/>
      <c r="SW3286" s="0"/>
      <c r="SX3286" s="0"/>
      <c r="SY3286" s="0"/>
      <c r="SZ3286" s="0"/>
      <c r="TA3286" s="0"/>
      <c r="TB3286" s="0"/>
      <c r="TC3286" s="0"/>
      <c r="TD3286" s="0"/>
      <c r="TE3286" s="0"/>
      <c r="TF3286" s="0"/>
      <c r="TG3286" s="0"/>
      <c r="TH3286" s="0"/>
      <c r="TI3286" s="0"/>
      <c r="TJ3286" s="0"/>
      <c r="TK3286" s="0"/>
      <c r="TL3286" s="0"/>
      <c r="TM3286" s="0"/>
      <c r="TN3286" s="0"/>
      <c r="TO3286" s="0"/>
      <c r="TP3286" s="0"/>
      <c r="TQ3286" s="0"/>
      <c r="TR3286" s="0"/>
      <c r="TS3286" s="0"/>
      <c r="TT3286" s="0"/>
      <c r="TU3286" s="0"/>
      <c r="TV3286" s="0"/>
      <c r="TW3286" s="0"/>
      <c r="TX3286" s="0"/>
      <c r="TY3286" s="0"/>
      <c r="TZ3286" s="0"/>
      <c r="UA3286" s="0"/>
      <c r="UB3286" s="0"/>
      <c r="UC3286" s="0"/>
      <c r="UD3286" s="0"/>
      <c r="UE3286" s="0"/>
      <c r="UF3286" s="0"/>
      <c r="UG3286" s="0"/>
      <c r="UH3286" s="0"/>
      <c r="UI3286" s="0"/>
      <c r="UJ3286" s="0"/>
      <c r="UK3286" s="0"/>
      <c r="UL3286" s="0"/>
      <c r="UM3286" s="0"/>
      <c r="UN3286" s="0"/>
      <c r="UO3286" s="0"/>
      <c r="UP3286" s="0"/>
      <c r="UQ3286" s="0"/>
      <c r="UR3286" s="0"/>
      <c r="US3286" s="0"/>
      <c r="UT3286" s="0"/>
      <c r="UU3286" s="0"/>
      <c r="UV3286" s="0"/>
      <c r="UW3286" s="0"/>
      <c r="UX3286" s="0"/>
      <c r="UY3286" s="0"/>
      <c r="UZ3286" s="0"/>
      <c r="VA3286" s="0"/>
      <c r="VB3286" s="0"/>
      <c r="VC3286" s="0"/>
      <c r="VD3286" s="0"/>
      <c r="VE3286" s="0"/>
      <c r="VF3286" s="0"/>
      <c r="VG3286" s="0"/>
      <c r="VH3286" s="0"/>
      <c r="VI3286" s="0"/>
      <c r="VJ3286" s="0"/>
      <c r="VK3286" s="0"/>
      <c r="VL3286" s="0"/>
      <c r="VM3286" s="0"/>
      <c r="VN3286" s="0"/>
      <c r="VO3286" s="0"/>
      <c r="VP3286" s="0"/>
      <c r="VQ3286" s="0"/>
      <c r="VR3286" s="0"/>
      <c r="VS3286" s="0"/>
      <c r="VT3286" s="0"/>
      <c r="VU3286" s="0"/>
      <c r="VV3286" s="0"/>
      <c r="VW3286" s="0"/>
      <c r="VX3286" s="0"/>
      <c r="VY3286" s="0"/>
      <c r="VZ3286" s="0"/>
      <c r="WA3286" s="0"/>
      <c r="WB3286" s="0"/>
      <c r="WC3286" s="0"/>
      <c r="WD3286" s="0"/>
      <c r="WE3286" s="0"/>
      <c r="WF3286" s="0"/>
      <c r="WG3286" s="0"/>
      <c r="WH3286" s="0"/>
      <c r="WI3286" s="0"/>
      <c r="WJ3286" s="0"/>
      <c r="WK3286" s="0"/>
      <c r="WL3286" s="0"/>
      <c r="WM3286" s="0"/>
      <c r="WN3286" s="0"/>
      <c r="WO3286" s="0"/>
      <c r="WP3286" s="0"/>
      <c r="WQ3286" s="0"/>
      <c r="WR3286" s="0"/>
      <c r="WS3286" s="0"/>
      <c r="WT3286" s="0"/>
      <c r="WU3286" s="0"/>
      <c r="WV3286" s="0"/>
      <c r="WW3286" s="0"/>
      <c r="WX3286" s="0"/>
      <c r="WY3286" s="0"/>
      <c r="WZ3286" s="0"/>
      <c r="XA3286" s="0"/>
      <c r="XB3286" s="0"/>
      <c r="XC3286" s="0"/>
      <c r="XD3286" s="0"/>
      <c r="XE3286" s="0"/>
      <c r="XF3286" s="0"/>
      <c r="XG3286" s="0"/>
      <c r="XH3286" s="0"/>
      <c r="XI3286" s="0"/>
      <c r="XJ3286" s="0"/>
      <c r="XK3286" s="0"/>
      <c r="XL3286" s="0"/>
      <c r="XM3286" s="0"/>
      <c r="XN3286" s="0"/>
      <c r="XO3286" s="0"/>
      <c r="XP3286" s="0"/>
      <c r="XQ3286" s="0"/>
      <c r="XR3286" s="0"/>
      <c r="XS3286" s="0"/>
      <c r="XT3286" s="0"/>
      <c r="XU3286" s="0"/>
      <c r="XV3286" s="0"/>
      <c r="XW3286" s="0"/>
      <c r="XX3286" s="0"/>
      <c r="XY3286" s="0"/>
      <c r="XZ3286" s="0"/>
      <c r="YA3286" s="0"/>
      <c r="YB3286" s="0"/>
      <c r="YC3286" s="0"/>
      <c r="YD3286" s="0"/>
      <c r="YE3286" s="0"/>
      <c r="YF3286" s="0"/>
      <c r="YG3286" s="0"/>
      <c r="YH3286" s="0"/>
      <c r="YI3286" s="0"/>
      <c r="YJ3286" s="0"/>
      <c r="YK3286" s="0"/>
      <c r="YL3286" s="0"/>
      <c r="YM3286" s="0"/>
      <c r="YN3286" s="0"/>
      <c r="YO3286" s="0"/>
      <c r="YP3286" s="0"/>
      <c r="YQ3286" s="0"/>
      <c r="YR3286" s="0"/>
      <c r="YS3286" s="0"/>
      <c r="YT3286" s="0"/>
      <c r="YU3286" s="0"/>
      <c r="YV3286" s="0"/>
      <c r="YW3286" s="0"/>
      <c r="YX3286" s="0"/>
      <c r="YY3286" s="0"/>
      <c r="YZ3286" s="0"/>
      <c r="ZA3286" s="0"/>
      <c r="ZB3286" s="0"/>
      <c r="ZC3286" s="0"/>
      <c r="ZD3286" s="0"/>
      <c r="ZE3286" s="0"/>
      <c r="ZF3286" s="0"/>
      <c r="ZG3286" s="0"/>
      <c r="ZH3286" s="0"/>
      <c r="ZI3286" s="0"/>
      <c r="ZJ3286" s="0"/>
      <c r="ZK3286" s="0"/>
      <c r="ZL3286" s="0"/>
      <c r="ZM3286" s="0"/>
      <c r="ZN3286" s="0"/>
      <c r="ZO3286" s="0"/>
      <c r="ZP3286" s="0"/>
      <c r="ZQ3286" s="0"/>
      <c r="ZR3286" s="0"/>
      <c r="ZS3286" s="0"/>
      <c r="ZT3286" s="0"/>
      <c r="ZU3286" s="0"/>
      <c r="ZV3286" s="0"/>
      <c r="ZW3286" s="0"/>
      <c r="ZX3286" s="0"/>
      <c r="ZY3286" s="0"/>
      <c r="ZZ3286" s="0"/>
      <c r="AAA3286" s="0"/>
      <c r="AAB3286" s="0"/>
      <c r="AAC3286" s="0"/>
      <c r="AAD3286" s="0"/>
      <c r="AAE3286" s="0"/>
      <c r="AAF3286" s="0"/>
      <c r="AAG3286" s="0"/>
      <c r="AAH3286" s="0"/>
      <c r="AAI3286" s="0"/>
      <c r="AAJ3286" s="0"/>
      <c r="AAK3286" s="0"/>
      <c r="AAL3286" s="0"/>
      <c r="AAM3286" s="0"/>
      <c r="AAN3286" s="0"/>
      <c r="AAO3286" s="0"/>
      <c r="AAP3286" s="0"/>
      <c r="AAQ3286" s="0"/>
      <c r="AAR3286" s="0"/>
      <c r="AAS3286" s="0"/>
      <c r="AAT3286" s="0"/>
      <c r="AAU3286" s="0"/>
      <c r="AAV3286" s="0"/>
      <c r="AAW3286" s="0"/>
      <c r="AAX3286" s="0"/>
      <c r="AAY3286" s="0"/>
      <c r="AAZ3286" s="0"/>
      <c r="ABA3286" s="0"/>
      <c r="ABB3286" s="0"/>
      <c r="ABC3286" s="0"/>
      <c r="ABD3286" s="0"/>
      <c r="ABE3286" s="0"/>
      <c r="ABF3286" s="0"/>
      <c r="ABG3286" s="0"/>
      <c r="ABH3286" s="0"/>
      <c r="ABI3286" s="0"/>
      <c r="ABJ3286" s="0"/>
      <c r="ABK3286" s="0"/>
      <c r="ABL3286" s="0"/>
      <c r="ABM3286" s="0"/>
      <c r="ABN3286" s="0"/>
      <c r="ABO3286" s="0"/>
      <c r="ABP3286" s="0"/>
      <c r="ABQ3286" s="0"/>
      <c r="ABR3286" s="0"/>
      <c r="ABS3286" s="0"/>
      <c r="ABT3286" s="0"/>
      <c r="ABU3286" s="0"/>
      <c r="ABV3286" s="0"/>
      <c r="ABW3286" s="0"/>
      <c r="ABX3286" s="0"/>
      <c r="ABY3286" s="0"/>
      <c r="ABZ3286" s="0"/>
      <c r="ACA3286" s="0"/>
      <c r="ACB3286" s="0"/>
      <c r="ACC3286" s="0"/>
      <c r="ACD3286" s="0"/>
      <c r="ACE3286" s="0"/>
      <c r="ACF3286" s="0"/>
      <c r="ACG3286" s="0"/>
      <c r="ACH3286" s="0"/>
      <c r="ACI3286" s="0"/>
      <c r="ACJ3286" s="0"/>
      <c r="ACK3286" s="0"/>
      <c r="ACL3286" s="0"/>
      <c r="ACM3286" s="0"/>
      <c r="ACN3286" s="0"/>
      <c r="ACO3286" s="0"/>
      <c r="ACP3286" s="0"/>
      <c r="ACQ3286" s="0"/>
      <c r="ACR3286" s="0"/>
      <c r="ACS3286" s="0"/>
      <c r="ACT3286" s="0"/>
      <c r="ACU3286" s="0"/>
      <c r="ACV3286" s="0"/>
      <c r="ACW3286" s="0"/>
      <c r="ACX3286" s="0"/>
      <c r="ACY3286" s="0"/>
      <c r="ACZ3286" s="0"/>
      <c r="ADA3286" s="0"/>
      <c r="ADB3286" s="0"/>
      <c r="ADC3286" s="0"/>
      <c r="ADD3286" s="0"/>
      <c r="ADE3286" s="0"/>
      <c r="ADF3286" s="0"/>
      <c r="ADG3286" s="0"/>
      <c r="ADH3286" s="0"/>
      <c r="ADI3286" s="0"/>
      <c r="ADJ3286" s="0"/>
      <c r="ADK3286" s="0"/>
      <c r="ADL3286" s="0"/>
      <c r="ADM3286" s="0"/>
      <c r="ADN3286" s="0"/>
      <c r="ADO3286" s="0"/>
      <c r="ADP3286" s="0"/>
      <c r="ADQ3286" s="0"/>
      <c r="ADR3286" s="0"/>
      <c r="ADS3286" s="0"/>
      <c r="ADT3286" s="0"/>
      <c r="ADU3286" s="0"/>
      <c r="ADV3286" s="0"/>
      <c r="ADW3286" s="0"/>
      <c r="ADX3286" s="0"/>
      <c r="ADY3286" s="0"/>
      <c r="ADZ3286" s="0"/>
      <c r="AEA3286" s="0"/>
      <c r="AEB3286" s="0"/>
      <c r="AEC3286" s="0"/>
      <c r="AED3286" s="0"/>
      <c r="AEE3286" s="0"/>
      <c r="AEF3286" s="0"/>
      <c r="AEG3286" s="0"/>
      <c r="AEH3286" s="0"/>
      <c r="AEI3286" s="0"/>
      <c r="AEJ3286" s="0"/>
      <c r="AEK3286" s="0"/>
      <c r="AEL3286" s="0"/>
      <c r="AEM3286" s="0"/>
      <c r="AEN3286" s="0"/>
      <c r="AEO3286" s="0"/>
      <c r="AEP3286" s="0"/>
      <c r="AEQ3286" s="0"/>
      <c r="AER3286" s="0"/>
      <c r="AES3286" s="0"/>
      <c r="AET3286" s="0"/>
      <c r="AEU3286" s="0"/>
      <c r="AEV3286" s="0"/>
      <c r="AEW3286" s="0"/>
      <c r="AEX3286" s="0"/>
      <c r="AEY3286" s="0"/>
      <c r="AEZ3286" s="0"/>
      <c r="AFA3286" s="0"/>
      <c r="AFB3286" s="0"/>
      <c r="AFC3286" s="0"/>
      <c r="AFD3286" s="0"/>
      <c r="AFE3286" s="0"/>
      <c r="AFF3286" s="0"/>
      <c r="AFG3286" s="0"/>
      <c r="AFH3286" s="0"/>
      <c r="AFI3286" s="0"/>
      <c r="AFJ3286" s="0"/>
      <c r="AFK3286" s="0"/>
      <c r="AFL3286" s="0"/>
      <c r="AFM3286" s="0"/>
      <c r="AFN3286" s="0"/>
      <c r="AFO3286" s="0"/>
      <c r="AFP3286" s="0"/>
      <c r="AFQ3286" s="0"/>
      <c r="AFR3286" s="0"/>
      <c r="AFS3286" s="0"/>
      <c r="AFT3286" s="0"/>
      <c r="AFU3286" s="0"/>
      <c r="AFV3286" s="0"/>
      <c r="AFW3286" s="0"/>
      <c r="AFX3286" s="0"/>
      <c r="AFY3286" s="0"/>
      <c r="AFZ3286" s="0"/>
      <c r="AGA3286" s="0"/>
      <c r="AGB3286" s="0"/>
      <c r="AGC3286" s="0"/>
      <c r="AGD3286" s="0"/>
      <c r="AGE3286" s="0"/>
      <c r="AGF3286" s="0"/>
      <c r="AGG3286" s="0"/>
      <c r="AGH3286" s="0"/>
      <c r="AGI3286" s="0"/>
      <c r="AGJ3286" s="0"/>
      <c r="AGK3286" s="0"/>
      <c r="AGL3286" s="0"/>
      <c r="AGM3286" s="0"/>
      <c r="AGN3286" s="0"/>
      <c r="AGO3286" s="0"/>
      <c r="AGP3286" s="0"/>
      <c r="AGQ3286" s="0"/>
      <c r="AGR3286" s="0"/>
      <c r="AGS3286" s="0"/>
      <c r="AGT3286" s="0"/>
      <c r="AGU3286" s="0"/>
      <c r="AGV3286" s="0"/>
      <c r="AGW3286" s="0"/>
      <c r="AGX3286" s="0"/>
      <c r="AGY3286" s="0"/>
      <c r="AGZ3286" s="0"/>
      <c r="AHA3286" s="0"/>
      <c r="AHB3286" s="0"/>
      <c r="AHC3286" s="0"/>
      <c r="AHD3286" s="0"/>
      <c r="AHE3286" s="0"/>
      <c r="AHF3286" s="0"/>
      <c r="AHG3286" s="0"/>
      <c r="AHH3286" s="0"/>
      <c r="AHI3286" s="0"/>
      <c r="AHJ3286" s="0"/>
      <c r="AHK3286" s="0"/>
      <c r="AHL3286" s="0"/>
      <c r="AHM3286" s="0"/>
      <c r="AHN3286" s="0"/>
      <c r="AHO3286" s="0"/>
      <c r="AHP3286" s="0"/>
      <c r="AHQ3286" s="0"/>
      <c r="AHR3286" s="0"/>
      <c r="AHS3286" s="0"/>
      <c r="AHT3286" s="0"/>
      <c r="AHU3286" s="0"/>
      <c r="AHV3286" s="0"/>
      <c r="AHW3286" s="0"/>
      <c r="AHX3286" s="0"/>
      <c r="AHY3286" s="0"/>
      <c r="AHZ3286" s="0"/>
      <c r="AIA3286" s="0"/>
      <c r="AIB3286" s="0"/>
      <c r="AIC3286" s="0"/>
      <c r="AID3286" s="0"/>
      <c r="AIE3286" s="0"/>
      <c r="AIF3286" s="0"/>
      <c r="AIG3286" s="0"/>
      <c r="AIH3286" s="0"/>
      <c r="AII3286" s="0"/>
      <c r="AIJ3286" s="0"/>
      <c r="AIK3286" s="0"/>
      <c r="AIL3286" s="0"/>
      <c r="AIM3286" s="0"/>
      <c r="AIN3286" s="0"/>
      <c r="AIO3286" s="0"/>
      <c r="AIP3286" s="0"/>
      <c r="AIQ3286" s="0"/>
      <c r="AIR3286" s="0"/>
      <c r="AIS3286" s="0"/>
      <c r="AIT3286" s="0"/>
      <c r="AIU3286" s="0"/>
      <c r="AIV3286" s="0"/>
      <c r="AIW3286" s="0"/>
      <c r="AIX3286" s="0"/>
      <c r="AIY3286" s="0"/>
      <c r="AIZ3286" s="0"/>
      <c r="AJA3286" s="0"/>
      <c r="AJB3286" s="0"/>
      <c r="AJC3286" s="0"/>
      <c r="AJD3286" s="0"/>
      <c r="AJE3286" s="0"/>
      <c r="AJF3286" s="0"/>
      <c r="AJG3286" s="0"/>
      <c r="AJH3286" s="0"/>
      <c r="AJI3286" s="0"/>
      <c r="AJJ3286" s="0"/>
      <c r="AJK3286" s="0"/>
      <c r="AJL3286" s="0"/>
      <c r="AJM3286" s="0"/>
      <c r="AJN3286" s="0"/>
      <c r="AJO3286" s="0"/>
      <c r="AJP3286" s="0"/>
      <c r="AJQ3286" s="0"/>
      <c r="AJR3286" s="0"/>
      <c r="AJS3286" s="0"/>
      <c r="AJT3286" s="0"/>
      <c r="AJU3286" s="0"/>
      <c r="AJV3286" s="0"/>
      <c r="AJW3286" s="0"/>
      <c r="AJX3286" s="0"/>
      <c r="AJY3286" s="0"/>
      <c r="AJZ3286" s="0"/>
      <c r="AKA3286" s="0"/>
      <c r="AKB3286" s="0"/>
      <c r="AKC3286" s="0"/>
      <c r="AKD3286" s="0"/>
      <c r="AKE3286" s="0"/>
      <c r="AKF3286" s="0"/>
      <c r="AKG3286" s="0"/>
      <c r="AKH3286" s="0"/>
      <c r="AKI3286" s="0"/>
      <c r="AKJ3286" s="0"/>
      <c r="AKK3286" s="0"/>
      <c r="AKL3286" s="0"/>
      <c r="AKM3286" s="0"/>
      <c r="AKN3286" s="0"/>
      <c r="AKO3286" s="0"/>
      <c r="AKP3286" s="0"/>
      <c r="AKQ3286" s="0"/>
      <c r="AKR3286" s="0"/>
      <c r="AKS3286" s="0"/>
      <c r="AKT3286" s="0"/>
      <c r="AKU3286" s="0"/>
      <c r="AKV3286" s="0"/>
      <c r="AKW3286" s="0"/>
      <c r="AKX3286" s="0"/>
      <c r="AKY3286" s="0"/>
      <c r="AKZ3286" s="0"/>
      <c r="ALA3286" s="0"/>
      <c r="ALB3286" s="0"/>
      <c r="ALC3286" s="0"/>
      <c r="ALD3286" s="0"/>
      <c r="ALE3286" s="0"/>
      <c r="ALF3286" s="0"/>
      <c r="ALG3286" s="0"/>
      <c r="ALH3286" s="0"/>
      <c r="ALI3286" s="0"/>
      <c r="ALJ3286" s="0"/>
      <c r="ALK3286" s="0"/>
      <c r="ALL3286" s="0"/>
      <c r="ALM3286" s="0"/>
      <c r="ALN3286" s="0"/>
      <c r="ALO3286" s="0"/>
      <c r="ALP3286" s="0"/>
      <c r="ALQ3286" s="0"/>
      <c r="ALR3286" s="0"/>
      <c r="ALS3286" s="0"/>
      <c r="ALT3286" s="0"/>
      <c r="ALU3286" s="0"/>
      <c r="ALV3286" s="0"/>
      <c r="ALW3286" s="0"/>
      <c r="ALX3286" s="0"/>
      <c r="ALY3286" s="0"/>
      <c r="ALZ3286" s="0"/>
      <c r="AMA3286" s="0"/>
      <c r="AMB3286" s="0"/>
      <c r="AMC3286" s="0"/>
      <c r="AMD3286" s="0"/>
      <c r="AME3286" s="0"/>
      <c r="AMF3286" s="0"/>
      <c r="AMG3286" s="0"/>
      <c r="AMH3286" s="0"/>
      <c r="AMI3286" s="0"/>
    </row>
    <row r="3287" customFormat="false" ht="12.75" hidden="false" customHeight="false" outlineLevel="0" collapsed="false">
      <c r="A3287" s="1" t="s">
        <v>3528</v>
      </c>
      <c r="C3287" s="27" t="s">
        <v>3534</v>
      </c>
      <c r="D3287" s="27" t="s">
        <v>13</v>
      </c>
      <c r="E3287" s="28"/>
      <c r="F3287" s="29"/>
      <c r="G3287" s="27"/>
      <c r="H3287" s="30" t="s">
        <v>61</v>
      </c>
      <c r="I3287" s="31" t="n">
        <v>3.11</v>
      </c>
      <c r="J3287" s="31" t="s">
        <v>288</v>
      </c>
      <c r="BM3287" s="0"/>
      <c r="BN3287" s="0"/>
      <c r="BO3287" s="0"/>
      <c r="BP3287" s="0"/>
      <c r="BQ3287" s="0"/>
      <c r="BR3287" s="0"/>
      <c r="BS3287" s="0"/>
      <c r="BT3287" s="0"/>
      <c r="BU3287" s="0"/>
      <c r="BV3287" s="0"/>
      <c r="BW3287" s="0"/>
      <c r="BX3287" s="0"/>
      <c r="BY3287" s="0"/>
      <c r="BZ3287" s="0"/>
      <c r="CA3287" s="0"/>
      <c r="CB3287" s="0"/>
      <c r="CC3287" s="0"/>
      <c r="CD3287" s="0"/>
      <c r="CE3287" s="0"/>
      <c r="CF3287" s="0"/>
      <c r="CG3287" s="0"/>
      <c r="CH3287" s="0"/>
      <c r="CI3287" s="0"/>
      <c r="CJ3287" s="0"/>
      <c r="CK3287" s="0"/>
      <c r="CL3287" s="0"/>
      <c r="CM3287" s="0"/>
      <c r="CN3287" s="0"/>
      <c r="CO3287" s="0"/>
      <c r="CP3287" s="0"/>
      <c r="CQ3287" s="0"/>
      <c r="CR3287" s="0"/>
      <c r="CS3287" s="0"/>
      <c r="CT3287" s="0"/>
      <c r="CU3287" s="0"/>
      <c r="CV3287" s="0"/>
      <c r="CW3287" s="0"/>
      <c r="CX3287" s="0"/>
      <c r="CY3287" s="0"/>
      <c r="CZ3287" s="0"/>
      <c r="DA3287" s="0"/>
      <c r="DB3287" s="0"/>
      <c r="DC3287" s="0"/>
      <c r="DD3287" s="0"/>
      <c r="DE3287" s="0"/>
      <c r="DF3287" s="0"/>
      <c r="DG3287" s="0"/>
      <c r="DH3287" s="0"/>
      <c r="DI3287" s="0"/>
      <c r="DJ3287" s="0"/>
      <c r="DK3287" s="0"/>
      <c r="DL3287" s="0"/>
      <c r="DM3287" s="0"/>
      <c r="DN3287" s="0"/>
      <c r="DO3287" s="0"/>
      <c r="DP3287" s="0"/>
      <c r="DQ3287" s="0"/>
      <c r="DR3287" s="0"/>
      <c r="DS3287" s="0"/>
      <c r="DT3287" s="0"/>
      <c r="DU3287" s="0"/>
      <c r="DV3287" s="0"/>
      <c r="DW3287" s="0"/>
      <c r="DX3287" s="0"/>
      <c r="DY3287" s="0"/>
      <c r="DZ3287" s="0"/>
      <c r="EA3287" s="0"/>
      <c r="EB3287" s="0"/>
      <c r="EC3287" s="0"/>
      <c r="ED3287" s="0"/>
      <c r="EE3287" s="0"/>
      <c r="EF3287" s="0"/>
      <c r="EG3287" s="0"/>
      <c r="EH3287" s="0"/>
      <c r="EI3287" s="0"/>
      <c r="EJ3287" s="0"/>
      <c r="EK3287" s="0"/>
      <c r="EL3287" s="0"/>
      <c r="EM3287" s="0"/>
      <c r="EN3287" s="0"/>
      <c r="EO3287" s="0"/>
      <c r="EP3287" s="0"/>
      <c r="EQ3287" s="0"/>
      <c r="ER3287" s="0"/>
      <c r="ES3287" s="0"/>
      <c r="ET3287" s="0"/>
      <c r="EU3287" s="0"/>
      <c r="EV3287" s="0"/>
      <c r="EW3287" s="0"/>
      <c r="EX3287" s="0"/>
      <c r="EY3287" s="0"/>
      <c r="EZ3287" s="0"/>
      <c r="FA3287" s="0"/>
      <c r="FB3287" s="0"/>
      <c r="FC3287" s="0"/>
      <c r="FD3287" s="0"/>
      <c r="FE3287" s="0"/>
      <c r="FF3287" s="0"/>
      <c r="FG3287" s="0"/>
      <c r="FH3287" s="0"/>
      <c r="FI3287" s="0"/>
      <c r="FJ3287" s="0"/>
      <c r="FK3287" s="0"/>
      <c r="FL3287" s="0"/>
      <c r="FM3287" s="0"/>
      <c r="FN3287" s="0"/>
      <c r="FO3287" s="0"/>
      <c r="FP3287" s="0"/>
      <c r="FQ3287" s="0"/>
      <c r="FR3287" s="0"/>
      <c r="FS3287" s="0"/>
      <c r="FT3287" s="0"/>
      <c r="FU3287" s="0"/>
      <c r="FV3287" s="0"/>
      <c r="FW3287" s="0"/>
      <c r="FX3287" s="0"/>
      <c r="FY3287" s="0"/>
      <c r="FZ3287" s="0"/>
      <c r="GA3287" s="0"/>
      <c r="GB3287" s="0"/>
      <c r="GC3287" s="0"/>
      <c r="GD3287" s="0"/>
      <c r="GE3287" s="0"/>
      <c r="GF3287" s="0"/>
      <c r="GG3287" s="0"/>
      <c r="GH3287" s="0"/>
      <c r="GI3287" s="0"/>
      <c r="GJ3287" s="0"/>
      <c r="GK3287" s="0"/>
      <c r="GL3287" s="0"/>
      <c r="GM3287" s="0"/>
      <c r="GN3287" s="0"/>
      <c r="GO3287" s="0"/>
      <c r="GP3287" s="0"/>
      <c r="GQ3287" s="0"/>
      <c r="GR3287" s="0"/>
      <c r="GS3287" s="0"/>
      <c r="GT3287" s="0"/>
      <c r="GU3287" s="0"/>
      <c r="GV3287" s="0"/>
      <c r="GW3287" s="0"/>
      <c r="GX3287" s="0"/>
      <c r="GY3287" s="0"/>
      <c r="GZ3287" s="0"/>
      <c r="HA3287" s="0"/>
      <c r="HB3287" s="0"/>
      <c r="HC3287" s="0"/>
      <c r="HD3287" s="0"/>
      <c r="HE3287" s="0"/>
      <c r="HF3287" s="0"/>
      <c r="HG3287" s="0"/>
      <c r="HH3287" s="0"/>
      <c r="HI3287" s="0"/>
      <c r="HJ3287" s="0"/>
      <c r="HK3287" s="0"/>
      <c r="HL3287" s="0"/>
      <c r="HM3287" s="0"/>
      <c r="HN3287" s="0"/>
      <c r="HO3287" s="0"/>
      <c r="HP3287" s="0"/>
      <c r="HQ3287" s="0"/>
      <c r="HR3287" s="0"/>
      <c r="HS3287" s="0"/>
      <c r="HT3287" s="0"/>
      <c r="HU3287" s="0"/>
      <c r="HV3287" s="0"/>
      <c r="HW3287" s="0"/>
      <c r="HX3287" s="0"/>
      <c r="HY3287" s="0"/>
      <c r="HZ3287" s="0"/>
      <c r="IA3287" s="0"/>
      <c r="IB3287" s="0"/>
      <c r="IC3287" s="0"/>
      <c r="ID3287" s="0"/>
      <c r="IE3287" s="0"/>
      <c r="IF3287" s="0"/>
      <c r="IG3287" s="0"/>
      <c r="IH3287" s="0"/>
      <c r="II3287" s="0"/>
      <c r="IJ3287" s="0"/>
      <c r="IK3287" s="0"/>
      <c r="IL3287" s="0"/>
      <c r="IM3287" s="0"/>
      <c r="IN3287" s="0"/>
      <c r="IO3287" s="0"/>
      <c r="IP3287" s="0"/>
      <c r="IQ3287" s="0"/>
      <c r="IR3287" s="0"/>
      <c r="IS3287" s="0"/>
      <c r="IT3287" s="0"/>
      <c r="IU3287" s="0"/>
      <c r="IV3287" s="0"/>
      <c r="IW3287" s="0"/>
      <c r="IX3287" s="0"/>
      <c r="IY3287" s="0"/>
      <c r="IZ3287" s="0"/>
      <c r="JA3287" s="0"/>
      <c r="JB3287" s="0"/>
      <c r="JC3287" s="0"/>
      <c r="JD3287" s="0"/>
      <c r="JE3287" s="0"/>
      <c r="JF3287" s="0"/>
      <c r="JG3287" s="0"/>
      <c r="JH3287" s="0"/>
      <c r="JI3287" s="0"/>
      <c r="JJ3287" s="0"/>
      <c r="JK3287" s="0"/>
      <c r="JL3287" s="0"/>
      <c r="JM3287" s="0"/>
      <c r="JN3287" s="0"/>
      <c r="JO3287" s="0"/>
      <c r="JP3287" s="0"/>
      <c r="JQ3287" s="0"/>
      <c r="JR3287" s="0"/>
      <c r="JS3287" s="0"/>
      <c r="JT3287" s="0"/>
      <c r="JU3287" s="0"/>
      <c r="JV3287" s="0"/>
      <c r="JW3287" s="0"/>
      <c r="JX3287" s="0"/>
      <c r="JY3287" s="0"/>
      <c r="JZ3287" s="0"/>
      <c r="KA3287" s="0"/>
      <c r="KB3287" s="0"/>
      <c r="KC3287" s="0"/>
      <c r="KD3287" s="0"/>
      <c r="KE3287" s="0"/>
      <c r="KF3287" s="0"/>
      <c r="KG3287" s="0"/>
      <c r="KH3287" s="0"/>
      <c r="KI3287" s="0"/>
      <c r="KJ3287" s="0"/>
      <c r="KK3287" s="0"/>
      <c r="KL3287" s="0"/>
      <c r="KM3287" s="0"/>
      <c r="KN3287" s="0"/>
      <c r="KO3287" s="0"/>
      <c r="KP3287" s="0"/>
      <c r="KQ3287" s="0"/>
      <c r="KR3287" s="0"/>
      <c r="KS3287" s="0"/>
      <c r="KT3287" s="0"/>
      <c r="KU3287" s="0"/>
      <c r="KV3287" s="0"/>
      <c r="KW3287" s="0"/>
      <c r="KX3287" s="0"/>
      <c r="KY3287" s="0"/>
      <c r="KZ3287" s="0"/>
      <c r="LA3287" s="0"/>
      <c r="LB3287" s="0"/>
      <c r="LC3287" s="0"/>
      <c r="LD3287" s="0"/>
      <c r="LE3287" s="0"/>
      <c r="LF3287" s="0"/>
      <c r="LG3287" s="0"/>
      <c r="LH3287" s="0"/>
      <c r="LI3287" s="0"/>
      <c r="LJ3287" s="0"/>
      <c r="LK3287" s="0"/>
      <c r="LL3287" s="0"/>
      <c r="LM3287" s="0"/>
      <c r="LN3287" s="0"/>
      <c r="LO3287" s="0"/>
      <c r="LP3287" s="0"/>
      <c r="LQ3287" s="0"/>
      <c r="LR3287" s="0"/>
      <c r="LS3287" s="0"/>
      <c r="LT3287" s="0"/>
      <c r="LU3287" s="0"/>
      <c r="LV3287" s="0"/>
      <c r="LW3287" s="0"/>
      <c r="LX3287" s="0"/>
      <c r="LY3287" s="0"/>
      <c r="LZ3287" s="0"/>
      <c r="MA3287" s="0"/>
      <c r="MB3287" s="0"/>
      <c r="MC3287" s="0"/>
      <c r="MD3287" s="0"/>
      <c r="ME3287" s="0"/>
      <c r="MF3287" s="0"/>
      <c r="MG3287" s="0"/>
      <c r="MH3287" s="0"/>
      <c r="MI3287" s="0"/>
      <c r="MJ3287" s="0"/>
      <c r="MK3287" s="0"/>
      <c r="ML3287" s="0"/>
      <c r="MM3287" s="0"/>
      <c r="MN3287" s="0"/>
      <c r="MO3287" s="0"/>
      <c r="MP3287" s="0"/>
      <c r="MQ3287" s="0"/>
      <c r="MR3287" s="0"/>
      <c r="MS3287" s="0"/>
      <c r="MT3287" s="0"/>
      <c r="MU3287" s="0"/>
      <c r="MV3287" s="0"/>
      <c r="MW3287" s="0"/>
      <c r="MX3287" s="0"/>
      <c r="MY3287" s="0"/>
      <c r="MZ3287" s="0"/>
      <c r="NA3287" s="0"/>
      <c r="NB3287" s="0"/>
      <c r="NC3287" s="0"/>
      <c r="ND3287" s="0"/>
      <c r="NE3287" s="0"/>
      <c r="NF3287" s="0"/>
      <c r="NG3287" s="0"/>
      <c r="NH3287" s="0"/>
      <c r="NI3287" s="0"/>
      <c r="NJ3287" s="0"/>
      <c r="NK3287" s="0"/>
      <c r="NL3287" s="0"/>
      <c r="NM3287" s="0"/>
      <c r="NN3287" s="0"/>
      <c r="NO3287" s="0"/>
      <c r="NP3287" s="0"/>
      <c r="NQ3287" s="0"/>
      <c r="NR3287" s="0"/>
      <c r="NS3287" s="0"/>
      <c r="NT3287" s="0"/>
      <c r="NU3287" s="0"/>
      <c r="NV3287" s="0"/>
      <c r="NW3287" s="0"/>
      <c r="NX3287" s="0"/>
      <c r="NY3287" s="0"/>
      <c r="NZ3287" s="0"/>
      <c r="OA3287" s="0"/>
      <c r="OB3287" s="0"/>
      <c r="OC3287" s="0"/>
      <c r="OD3287" s="0"/>
      <c r="OE3287" s="0"/>
      <c r="OF3287" s="0"/>
      <c r="OG3287" s="0"/>
      <c r="OH3287" s="0"/>
      <c r="OI3287" s="0"/>
      <c r="OJ3287" s="0"/>
      <c r="OK3287" s="0"/>
      <c r="OL3287" s="0"/>
      <c r="OM3287" s="0"/>
      <c r="ON3287" s="0"/>
      <c r="OO3287" s="0"/>
      <c r="OP3287" s="0"/>
      <c r="OQ3287" s="0"/>
      <c r="OR3287" s="0"/>
      <c r="OS3287" s="0"/>
      <c r="OT3287" s="0"/>
      <c r="OU3287" s="0"/>
      <c r="OV3287" s="0"/>
      <c r="OW3287" s="0"/>
      <c r="OX3287" s="0"/>
      <c r="OY3287" s="0"/>
      <c r="OZ3287" s="0"/>
      <c r="PA3287" s="0"/>
      <c r="PB3287" s="0"/>
      <c r="PC3287" s="0"/>
      <c r="PD3287" s="0"/>
      <c r="PE3287" s="0"/>
      <c r="PF3287" s="0"/>
      <c r="PG3287" s="0"/>
      <c r="PH3287" s="0"/>
      <c r="PI3287" s="0"/>
      <c r="PJ3287" s="0"/>
      <c r="PK3287" s="0"/>
      <c r="PL3287" s="0"/>
      <c r="PM3287" s="0"/>
      <c r="PN3287" s="0"/>
      <c r="PO3287" s="0"/>
      <c r="PP3287" s="0"/>
      <c r="PQ3287" s="0"/>
      <c r="PR3287" s="0"/>
      <c r="PS3287" s="0"/>
      <c r="PT3287" s="0"/>
      <c r="PU3287" s="0"/>
      <c r="PV3287" s="0"/>
      <c r="PW3287" s="0"/>
      <c r="PX3287" s="0"/>
      <c r="PY3287" s="0"/>
      <c r="PZ3287" s="0"/>
      <c r="QA3287" s="0"/>
      <c r="QB3287" s="0"/>
      <c r="QC3287" s="0"/>
      <c r="QD3287" s="0"/>
      <c r="QE3287" s="0"/>
      <c r="QF3287" s="0"/>
      <c r="QG3287" s="0"/>
      <c r="QH3287" s="0"/>
      <c r="QI3287" s="0"/>
      <c r="QJ3287" s="0"/>
      <c r="QK3287" s="0"/>
      <c r="QL3287" s="0"/>
      <c r="QM3287" s="0"/>
      <c r="QN3287" s="0"/>
      <c r="QO3287" s="0"/>
      <c r="QP3287" s="0"/>
      <c r="QQ3287" s="0"/>
      <c r="QR3287" s="0"/>
      <c r="QS3287" s="0"/>
      <c r="QT3287" s="0"/>
      <c r="QU3287" s="0"/>
      <c r="QV3287" s="0"/>
      <c r="QW3287" s="0"/>
      <c r="QX3287" s="0"/>
      <c r="QY3287" s="0"/>
      <c r="QZ3287" s="0"/>
      <c r="RA3287" s="0"/>
      <c r="RB3287" s="0"/>
      <c r="RC3287" s="0"/>
      <c r="RD3287" s="0"/>
      <c r="RE3287" s="0"/>
      <c r="RF3287" s="0"/>
      <c r="RG3287" s="0"/>
      <c r="RH3287" s="0"/>
      <c r="RI3287" s="0"/>
      <c r="RJ3287" s="0"/>
      <c r="RK3287" s="0"/>
      <c r="RL3287" s="0"/>
      <c r="RM3287" s="0"/>
      <c r="RN3287" s="0"/>
      <c r="RO3287" s="0"/>
      <c r="RP3287" s="0"/>
      <c r="RQ3287" s="0"/>
      <c r="RR3287" s="0"/>
      <c r="RS3287" s="0"/>
      <c r="RT3287" s="0"/>
      <c r="RU3287" s="0"/>
      <c r="RV3287" s="0"/>
      <c r="RW3287" s="0"/>
      <c r="RX3287" s="0"/>
      <c r="RY3287" s="0"/>
      <c r="RZ3287" s="0"/>
      <c r="SA3287" s="0"/>
      <c r="SB3287" s="0"/>
      <c r="SC3287" s="0"/>
      <c r="SD3287" s="0"/>
      <c r="SE3287" s="0"/>
      <c r="SF3287" s="0"/>
      <c r="SG3287" s="0"/>
      <c r="SH3287" s="0"/>
      <c r="SI3287" s="0"/>
      <c r="SJ3287" s="0"/>
      <c r="SK3287" s="0"/>
      <c r="SL3287" s="0"/>
      <c r="SM3287" s="0"/>
      <c r="SN3287" s="0"/>
      <c r="SO3287" s="0"/>
      <c r="SP3287" s="0"/>
      <c r="SQ3287" s="0"/>
      <c r="SR3287" s="0"/>
      <c r="SS3287" s="0"/>
      <c r="ST3287" s="0"/>
      <c r="SU3287" s="0"/>
      <c r="SV3287" s="0"/>
      <c r="SW3287" s="0"/>
      <c r="SX3287" s="0"/>
      <c r="SY3287" s="0"/>
      <c r="SZ3287" s="0"/>
      <c r="TA3287" s="0"/>
      <c r="TB3287" s="0"/>
      <c r="TC3287" s="0"/>
      <c r="TD3287" s="0"/>
      <c r="TE3287" s="0"/>
      <c r="TF3287" s="0"/>
      <c r="TG3287" s="0"/>
      <c r="TH3287" s="0"/>
      <c r="TI3287" s="0"/>
      <c r="TJ3287" s="0"/>
      <c r="TK3287" s="0"/>
      <c r="TL3287" s="0"/>
      <c r="TM3287" s="0"/>
      <c r="TN3287" s="0"/>
      <c r="TO3287" s="0"/>
      <c r="TP3287" s="0"/>
      <c r="TQ3287" s="0"/>
      <c r="TR3287" s="0"/>
      <c r="TS3287" s="0"/>
      <c r="TT3287" s="0"/>
      <c r="TU3287" s="0"/>
      <c r="TV3287" s="0"/>
      <c r="TW3287" s="0"/>
      <c r="TX3287" s="0"/>
      <c r="TY3287" s="0"/>
      <c r="TZ3287" s="0"/>
      <c r="UA3287" s="0"/>
      <c r="UB3287" s="0"/>
      <c r="UC3287" s="0"/>
      <c r="UD3287" s="0"/>
      <c r="UE3287" s="0"/>
      <c r="UF3287" s="0"/>
      <c r="UG3287" s="0"/>
      <c r="UH3287" s="0"/>
      <c r="UI3287" s="0"/>
      <c r="UJ3287" s="0"/>
      <c r="UK3287" s="0"/>
      <c r="UL3287" s="0"/>
      <c r="UM3287" s="0"/>
      <c r="UN3287" s="0"/>
      <c r="UO3287" s="0"/>
      <c r="UP3287" s="0"/>
      <c r="UQ3287" s="0"/>
      <c r="UR3287" s="0"/>
      <c r="US3287" s="0"/>
      <c r="UT3287" s="0"/>
      <c r="UU3287" s="0"/>
      <c r="UV3287" s="0"/>
      <c r="UW3287" s="0"/>
      <c r="UX3287" s="0"/>
      <c r="UY3287" s="0"/>
      <c r="UZ3287" s="0"/>
      <c r="VA3287" s="0"/>
      <c r="VB3287" s="0"/>
      <c r="VC3287" s="0"/>
      <c r="VD3287" s="0"/>
      <c r="VE3287" s="0"/>
      <c r="VF3287" s="0"/>
      <c r="VG3287" s="0"/>
      <c r="VH3287" s="0"/>
      <c r="VI3287" s="0"/>
      <c r="VJ3287" s="0"/>
      <c r="VK3287" s="0"/>
      <c r="VL3287" s="0"/>
      <c r="VM3287" s="0"/>
      <c r="VN3287" s="0"/>
      <c r="VO3287" s="0"/>
      <c r="VP3287" s="0"/>
      <c r="VQ3287" s="0"/>
      <c r="VR3287" s="0"/>
      <c r="VS3287" s="0"/>
      <c r="VT3287" s="0"/>
      <c r="VU3287" s="0"/>
      <c r="VV3287" s="0"/>
      <c r="VW3287" s="0"/>
      <c r="VX3287" s="0"/>
      <c r="VY3287" s="0"/>
      <c r="VZ3287" s="0"/>
      <c r="WA3287" s="0"/>
      <c r="WB3287" s="0"/>
      <c r="WC3287" s="0"/>
      <c r="WD3287" s="0"/>
      <c r="WE3287" s="0"/>
      <c r="WF3287" s="0"/>
      <c r="WG3287" s="0"/>
      <c r="WH3287" s="0"/>
      <c r="WI3287" s="0"/>
      <c r="WJ3287" s="0"/>
      <c r="WK3287" s="0"/>
      <c r="WL3287" s="0"/>
      <c r="WM3287" s="0"/>
      <c r="WN3287" s="0"/>
      <c r="WO3287" s="0"/>
      <c r="WP3287" s="0"/>
      <c r="WQ3287" s="0"/>
      <c r="WR3287" s="0"/>
      <c r="WS3287" s="0"/>
      <c r="WT3287" s="0"/>
      <c r="WU3287" s="0"/>
      <c r="WV3287" s="0"/>
      <c r="WW3287" s="0"/>
      <c r="WX3287" s="0"/>
      <c r="WY3287" s="0"/>
      <c r="WZ3287" s="0"/>
      <c r="XA3287" s="0"/>
      <c r="XB3287" s="0"/>
      <c r="XC3287" s="0"/>
      <c r="XD3287" s="0"/>
      <c r="XE3287" s="0"/>
      <c r="XF3287" s="0"/>
      <c r="XG3287" s="0"/>
      <c r="XH3287" s="0"/>
      <c r="XI3287" s="0"/>
      <c r="XJ3287" s="0"/>
      <c r="XK3287" s="0"/>
      <c r="XL3287" s="0"/>
      <c r="XM3287" s="0"/>
      <c r="XN3287" s="0"/>
      <c r="XO3287" s="0"/>
      <c r="XP3287" s="0"/>
      <c r="XQ3287" s="0"/>
      <c r="XR3287" s="0"/>
      <c r="XS3287" s="0"/>
      <c r="XT3287" s="0"/>
      <c r="XU3287" s="0"/>
      <c r="XV3287" s="0"/>
      <c r="XW3287" s="0"/>
      <c r="XX3287" s="0"/>
      <c r="XY3287" s="0"/>
      <c r="XZ3287" s="0"/>
      <c r="YA3287" s="0"/>
      <c r="YB3287" s="0"/>
      <c r="YC3287" s="0"/>
      <c r="YD3287" s="0"/>
      <c r="YE3287" s="0"/>
      <c r="YF3287" s="0"/>
      <c r="YG3287" s="0"/>
      <c r="YH3287" s="0"/>
      <c r="YI3287" s="0"/>
      <c r="YJ3287" s="0"/>
      <c r="YK3287" s="0"/>
      <c r="YL3287" s="0"/>
      <c r="YM3287" s="0"/>
      <c r="YN3287" s="0"/>
      <c r="YO3287" s="0"/>
      <c r="YP3287" s="0"/>
      <c r="YQ3287" s="0"/>
      <c r="YR3287" s="0"/>
      <c r="YS3287" s="0"/>
      <c r="YT3287" s="0"/>
      <c r="YU3287" s="0"/>
      <c r="YV3287" s="0"/>
      <c r="YW3287" s="0"/>
      <c r="YX3287" s="0"/>
      <c r="YY3287" s="0"/>
      <c r="YZ3287" s="0"/>
      <c r="ZA3287" s="0"/>
      <c r="ZB3287" s="0"/>
      <c r="ZC3287" s="0"/>
      <c r="ZD3287" s="0"/>
      <c r="ZE3287" s="0"/>
      <c r="ZF3287" s="0"/>
      <c r="ZG3287" s="0"/>
      <c r="ZH3287" s="0"/>
      <c r="ZI3287" s="0"/>
      <c r="ZJ3287" s="0"/>
      <c r="ZK3287" s="0"/>
      <c r="ZL3287" s="0"/>
      <c r="ZM3287" s="0"/>
      <c r="ZN3287" s="0"/>
      <c r="ZO3287" s="0"/>
      <c r="ZP3287" s="0"/>
      <c r="ZQ3287" s="0"/>
      <c r="ZR3287" s="0"/>
      <c r="ZS3287" s="0"/>
      <c r="ZT3287" s="0"/>
      <c r="ZU3287" s="0"/>
      <c r="ZV3287" s="0"/>
      <c r="ZW3287" s="0"/>
      <c r="ZX3287" s="0"/>
      <c r="ZY3287" s="0"/>
      <c r="ZZ3287" s="0"/>
      <c r="AAA3287" s="0"/>
      <c r="AAB3287" s="0"/>
      <c r="AAC3287" s="0"/>
      <c r="AAD3287" s="0"/>
      <c r="AAE3287" s="0"/>
      <c r="AAF3287" s="0"/>
      <c r="AAG3287" s="0"/>
      <c r="AAH3287" s="0"/>
      <c r="AAI3287" s="0"/>
      <c r="AAJ3287" s="0"/>
      <c r="AAK3287" s="0"/>
      <c r="AAL3287" s="0"/>
      <c r="AAM3287" s="0"/>
      <c r="AAN3287" s="0"/>
      <c r="AAO3287" s="0"/>
      <c r="AAP3287" s="0"/>
      <c r="AAQ3287" s="0"/>
      <c r="AAR3287" s="0"/>
      <c r="AAS3287" s="0"/>
      <c r="AAT3287" s="0"/>
      <c r="AAU3287" s="0"/>
      <c r="AAV3287" s="0"/>
      <c r="AAW3287" s="0"/>
      <c r="AAX3287" s="0"/>
      <c r="AAY3287" s="0"/>
      <c r="AAZ3287" s="0"/>
      <c r="ABA3287" s="0"/>
      <c r="ABB3287" s="0"/>
      <c r="ABC3287" s="0"/>
      <c r="ABD3287" s="0"/>
      <c r="ABE3287" s="0"/>
      <c r="ABF3287" s="0"/>
      <c r="ABG3287" s="0"/>
      <c r="ABH3287" s="0"/>
      <c r="ABI3287" s="0"/>
      <c r="ABJ3287" s="0"/>
      <c r="ABK3287" s="0"/>
      <c r="ABL3287" s="0"/>
      <c r="ABM3287" s="0"/>
      <c r="ABN3287" s="0"/>
      <c r="ABO3287" s="0"/>
      <c r="ABP3287" s="0"/>
      <c r="ABQ3287" s="0"/>
      <c r="ABR3287" s="0"/>
      <c r="ABS3287" s="0"/>
      <c r="ABT3287" s="0"/>
      <c r="ABU3287" s="0"/>
      <c r="ABV3287" s="0"/>
      <c r="ABW3287" s="0"/>
      <c r="ABX3287" s="0"/>
      <c r="ABY3287" s="0"/>
      <c r="ABZ3287" s="0"/>
      <c r="ACA3287" s="0"/>
      <c r="ACB3287" s="0"/>
      <c r="ACC3287" s="0"/>
      <c r="ACD3287" s="0"/>
      <c r="ACE3287" s="0"/>
      <c r="ACF3287" s="0"/>
      <c r="ACG3287" s="0"/>
      <c r="ACH3287" s="0"/>
      <c r="ACI3287" s="0"/>
      <c r="ACJ3287" s="0"/>
      <c r="ACK3287" s="0"/>
      <c r="ACL3287" s="0"/>
      <c r="ACM3287" s="0"/>
      <c r="ACN3287" s="0"/>
      <c r="ACO3287" s="0"/>
      <c r="ACP3287" s="0"/>
      <c r="ACQ3287" s="0"/>
      <c r="ACR3287" s="0"/>
      <c r="ACS3287" s="0"/>
      <c r="ACT3287" s="0"/>
      <c r="ACU3287" s="0"/>
      <c r="ACV3287" s="0"/>
      <c r="ACW3287" s="0"/>
      <c r="ACX3287" s="0"/>
      <c r="ACY3287" s="0"/>
      <c r="ACZ3287" s="0"/>
      <c r="ADA3287" s="0"/>
      <c r="ADB3287" s="0"/>
      <c r="ADC3287" s="0"/>
      <c r="ADD3287" s="0"/>
      <c r="ADE3287" s="0"/>
      <c r="ADF3287" s="0"/>
      <c r="ADG3287" s="0"/>
      <c r="ADH3287" s="0"/>
      <c r="ADI3287" s="0"/>
      <c r="ADJ3287" s="0"/>
      <c r="ADK3287" s="0"/>
      <c r="ADL3287" s="0"/>
      <c r="ADM3287" s="0"/>
      <c r="ADN3287" s="0"/>
      <c r="ADO3287" s="0"/>
      <c r="ADP3287" s="0"/>
      <c r="ADQ3287" s="0"/>
      <c r="ADR3287" s="0"/>
      <c r="ADS3287" s="0"/>
      <c r="ADT3287" s="0"/>
      <c r="ADU3287" s="0"/>
      <c r="ADV3287" s="0"/>
      <c r="ADW3287" s="0"/>
      <c r="ADX3287" s="0"/>
      <c r="ADY3287" s="0"/>
      <c r="ADZ3287" s="0"/>
      <c r="AEA3287" s="0"/>
      <c r="AEB3287" s="0"/>
      <c r="AEC3287" s="0"/>
      <c r="AED3287" s="0"/>
      <c r="AEE3287" s="0"/>
      <c r="AEF3287" s="0"/>
      <c r="AEG3287" s="0"/>
      <c r="AEH3287" s="0"/>
      <c r="AEI3287" s="0"/>
      <c r="AEJ3287" s="0"/>
      <c r="AEK3287" s="0"/>
      <c r="AEL3287" s="0"/>
      <c r="AEM3287" s="0"/>
      <c r="AEN3287" s="0"/>
      <c r="AEO3287" s="0"/>
      <c r="AEP3287" s="0"/>
      <c r="AEQ3287" s="0"/>
      <c r="AER3287" s="0"/>
      <c r="AES3287" s="0"/>
      <c r="AET3287" s="0"/>
      <c r="AEU3287" s="0"/>
      <c r="AEV3287" s="0"/>
      <c r="AEW3287" s="0"/>
      <c r="AEX3287" s="0"/>
      <c r="AEY3287" s="0"/>
      <c r="AEZ3287" s="0"/>
      <c r="AFA3287" s="0"/>
      <c r="AFB3287" s="0"/>
      <c r="AFC3287" s="0"/>
      <c r="AFD3287" s="0"/>
      <c r="AFE3287" s="0"/>
      <c r="AFF3287" s="0"/>
      <c r="AFG3287" s="0"/>
      <c r="AFH3287" s="0"/>
      <c r="AFI3287" s="0"/>
      <c r="AFJ3287" s="0"/>
      <c r="AFK3287" s="0"/>
      <c r="AFL3287" s="0"/>
      <c r="AFM3287" s="0"/>
      <c r="AFN3287" s="0"/>
      <c r="AFO3287" s="0"/>
      <c r="AFP3287" s="0"/>
      <c r="AFQ3287" s="0"/>
      <c r="AFR3287" s="0"/>
      <c r="AFS3287" s="0"/>
      <c r="AFT3287" s="0"/>
      <c r="AFU3287" s="0"/>
      <c r="AFV3287" s="0"/>
      <c r="AFW3287" s="0"/>
      <c r="AFX3287" s="0"/>
      <c r="AFY3287" s="0"/>
      <c r="AFZ3287" s="0"/>
      <c r="AGA3287" s="0"/>
      <c r="AGB3287" s="0"/>
      <c r="AGC3287" s="0"/>
      <c r="AGD3287" s="0"/>
      <c r="AGE3287" s="0"/>
      <c r="AGF3287" s="0"/>
      <c r="AGG3287" s="0"/>
      <c r="AGH3287" s="0"/>
      <c r="AGI3287" s="0"/>
      <c r="AGJ3287" s="0"/>
      <c r="AGK3287" s="0"/>
      <c r="AGL3287" s="0"/>
      <c r="AGM3287" s="0"/>
      <c r="AGN3287" s="0"/>
      <c r="AGO3287" s="0"/>
      <c r="AGP3287" s="0"/>
      <c r="AGQ3287" s="0"/>
      <c r="AGR3287" s="0"/>
      <c r="AGS3287" s="0"/>
      <c r="AGT3287" s="0"/>
      <c r="AGU3287" s="0"/>
      <c r="AGV3287" s="0"/>
      <c r="AGW3287" s="0"/>
      <c r="AGX3287" s="0"/>
      <c r="AGY3287" s="0"/>
      <c r="AGZ3287" s="0"/>
      <c r="AHA3287" s="0"/>
      <c r="AHB3287" s="0"/>
      <c r="AHC3287" s="0"/>
      <c r="AHD3287" s="0"/>
      <c r="AHE3287" s="0"/>
      <c r="AHF3287" s="0"/>
      <c r="AHG3287" s="0"/>
      <c r="AHH3287" s="0"/>
      <c r="AHI3287" s="0"/>
      <c r="AHJ3287" s="0"/>
      <c r="AHK3287" s="0"/>
      <c r="AHL3287" s="0"/>
      <c r="AHM3287" s="0"/>
      <c r="AHN3287" s="0"/>
      <c r="AHO3287" s="0"/>
      <c r="AHP3287" s="0"/>
      <c r="AHQ3287" s="0"/>
      <c r="AHR3287" s="0"/>
      <c r="AHS3287" s="0"/>
      <c r="AHT3287" s="0"/>
      <c r="AHU3287" s="0"/>
      <c r="AHV3287" s="0"/>
      <c r="AHW3287" s="0"/>
      <c r="AHX3287" s="0"/>
      <c r="AHY3287" s="0"/>
      <c r="AHZ3287" s="0"/>
      <c r="AIA3287" s="0"/>
      <c r="AIB3287" s="0"/>
      <c r="AIC3287" s="0"/>
      <c r="AID3287" s="0"/>
      <c r="AIE3287" s="0"/>
      <c r="AIF3287" s="0"/>
      <c r="AIG3287" s="0"/>
      <c r="AIH3287" s="0"/>
      <c r="AII3287" s="0"/>
      <c r="AIJ3287" s="0"/>
      <c r="AIK3287" s="0"/>
      <c r="AIL3287" s="0"/>
      <c r="AIM3287" s="0"/>
      <c r="AIN3287" s="0"/>
      <c r="AIO3287" s="0"/>
      <c r="AIP3287" s="0"/>
      <c r="AIQ3287" s="0"/>
      <c r="AIR3287" s="0"/>
      <c r="AIS3287" s="0"/>
      <c r="AIT3287" s="0"/>
      <c r="AIU3287" s="0"/>
      <c r="AIV3287" s="0"/>
      <c r="AIW3287" s="0"/>
      <c r="AIX3287" s="0"/>
      <c r="AIY3287" s="0"/>
      <c r="AIZ3287" s="0"/>
      <c r="AJA3287" s="0"/>
      <c r="AJB3287" s="0"/>
      <c r="AJC3287" s="0"/>
      <c r="AJD3287" s="0"/>
      <c r="AJE3287" s="0"/>
      <c r="AJF3287" s="0"/>
      <c r="AJG3287" s="0"/>
      <c r="AJH3287" s="0"/>
      <c r="AJI3287" s="0"/>
      <c r="AJJ3287" s="0"/>
      <c r="AJK3287" s="0"/>
      <c r="AJL3287" s="0"/>
      <c r="AJM3287" s="0"/>
      <c r="AJN3287" s="0"/>
      <c r="AJO3287" s="0"/>
      <c r="AJP3287" s="0"/>
      <c r="AJQ3287" s="0"/>
      <c r="AJR3287" s="0"/>
      <c r="AJS3287" s="0"/>
      <c r="AJT3287" s="0"/>
      <c r="AJU3287" s="0"/>
      <c r="AJV3287" s="0"/>
      <c r="AJW3287" s="0"/>
      <c r="AJX3287" s="0"/>
      <c r="AJY3287" s="0"/>
      <c r="AJZ3287" s="0"/>
      <c r="AKA3287" s="0"/>
      <c r="AKB3287" s="0"/>
      <c r="AKC3287" s="0"/>
      <c r="AKD3287" s="0"/>
      <c r="AKE3287" s="0"/>
      <c r="AKF3287" s="0"/>
      <c r="AKG3287" s="0"/>
      <c r="AKH3287" s="0"/>
      <c r="AKI3287" s="0"/>
      <c r="AKJ3287" s="0"/>
      <c r="AKK3287" s="0"/>
      <c r="AKL3287" s="0"/>
      <c r="AKM3287" s="0"/>
      <c r="AKN3287" s="0"/>
      <c r="AKO3287" s="0"/>
      <c r="AKP3287" s="0"/>
      <c r="AKQ3287" s="0"/>
      <c r="AKR3287" s="0"/>
      <c r="AKS3287" s="0"/>
      <c r="AKT3287" s="0"/>
      <c r="AKU3287" s="0"/>
      <c r="AKV3287" s="0"/>
      <c r="AKW3287" s="0"/>
      <c r="AKX3287" s="0"/>
      <c r="AKY3287" s="0"/>
      <c r="AKZ3287" s="0"/>
      <c r="ALA3287" s="0"/>
      <c r="ALB3287" s="0"/>
      <c r="ALC3287" s="0"/>
      <c r="ALD3287" s="0"/>
      <c r="ALE3287" s="0"/>
      <c r="ALF3287" s="0"/>
      <c r="ALG3287" s="0"/>
      <c r="ALH3287" s="0"/>
      <c r="ALI3287" s="0"/>
      <c r="ALJ3287" s="0"/>
      <c r="ALK3287" s="0"/>
      <c r="ALL3287" s="0"/>
      <c r="ALM3287" s="0"/>
      <c r="ALN3287" s="0"/>
      <c r="ALO3287" s="0"/>
      <c r="ALP3287" s="0"/>
      <c r="ALQ3287" s="0"/>
      <c r="ALR3287" s="0"/>
      <c r="ALS3287" s="0"/>
      <c r="ALT3287" s="0"/>
      <c r="ALU3287" s="0"/>
      <c r="ALV3287" s="0"/>
      <c r="ALW3287" s="0"/>
      <c r="ALX3287" s="0"/>
      <c r="ALY3287" s="0"/>
      <c r="ALZ3287" s="0"/>
      <c r="AMA3287" s="0"/>
      <c r="AMB3287" s="0"/>
      <c r="AMC3287" s="0"/>
      <c r="AMD3287" s="0"/>
      <c r="AME3287" s="0"/>
      <c r="AMF3287" s="0"/>
      <c r="AMG3287" s="0"/>
      <c r="AMH3287" s="0"/>
      <c r="AMI3287" s="0"/>
    </row>
    <row r="3288" customFormat="false" ht="12.75" hidden="false" customHeight="false" outlineLevel="0" collapsed="false">
      <c r="A3288" s="1" t="s">
        <v>3528</v>
      </c>
      <c r="C3288" s="27" t="s">
        <v>3535</v>
      </c>
      <c r="D3288" s="27" t="s">
        <v>13</v>
      </c>
      <c r="E3288" s="28"/>
      <c r="F3288" s="29"/>
      <c r="G3288" s="27"/>
      <c r="H3288" s="30" t="s">
        <v>61</v>
      </c>
      <c r="I3288" s="31" t="n">
        <v>3.11</v>
      </c>
      <c r="J3288" s="31" t="s">
        <v>2237</v>
      </c>
      <c r="BM3288" s="0"/>
      <c r="BN3288" s="0"/>
      <c r="BO3288" s="0"/>
      <c r="BP3288" s="0"/>
      <c r="BQ3288" s="0"/>
      <c r="BR3288" s="0"/>
      <c r="BS3288" s="0"/>
      <c r="BT3288" s="0"/>
      <c r="BU3288" s="0"/>
      <c r="BV3288" s="0"/>
      <c r="BW3288" s="0"/>
      <c r="BX3288" s="0"/>
      <c r="BY3288" s="0"/>
      <c r="BZ3288" s="0"/>
      <c r="CA3288" s="0"/>
      <c r="CB3288" s="0"/>
      <c r="CC3288" s="0"/>
      <c r="CD3288" s="0"/>
      <c r="CE3288" s="0"/>
      <c r="CF3288" s="0"/>
      <c r="CG3288" s="0"/>
      <c r="CH3288" s="0"/>
      <c r="CI3288" s="0"/>
      <c r="CJ3288" s="0"/>
      <c r="CK3288" s="0"/>
      <c r="CL3288" s="0"/>
      <c r="CM3288" s="0"/>
      <c r="CN3288" s="0"/>
      <c r="CO3288" s="0"/>
      <c r="CP3288" s="0"/>
      <c r="CQ3288" s="0"/>
      <c r="CR3288" s="0"/>
      <c r="CS3288" s="0"/>
      <c r="CT3288" s="0"/>
      <c r="CU3288" s="0"/>
      <c r="CV3288" s="0"/>
      <c r="CW3288" s="0"/>
      <c r="CX3288" s="0"/>
      <c r="CY3288" s="0"/>
      <c r="CZ3288" s="0"/>
      <c r="DA3288" s="0"/>
      <c r="DB3288" s="0"/>
      <c r="DC3288" s="0"/>
      <c r="DD3288" s="0"/>
      <c r="DE3288" s="0"/>
      <c r="DF3288" s="0"/>
      <c r="DG3288" s="0"/>
      <c r="DH3288" s="0"/>
      <c r="DI3288" s="0"/>
      <c r="DJ3288" s="0"/>
      <c r="DK3288" s="0"/>
      <c r="DL3288" s="0"/>
      <c r="DM3288" s="0"/>
      <c r="DN3288" s="0"/>
      <c r="DO3288" s="0"/>
      <c r="DP3288" s="0"/>
      <c r="DQ3288" s="0"/>
      <c r="DR3288" s="0"/>
      <c r="DS3288" s="0"/>
      <c r="DT3288" s="0"/>
      <c r="DU3288" s="0"/>
      <c r="DV3288" s="0"/>
      <c r="DW3288" s="0"/>
      <c r="DX3288" s="0"/>
      <c r="DY3288" s="0"/>
      <c r="DZ3288" s="0"/>
      <c r="EA3288" s="0"/>
      <c r="EB3288" s="0"/>
      <c r="EC3288" s="0"/>
      <c r="ED3288" s="0"/>
      <c r="EE3288" s="0"/>
      <c r="EF3288" s="0"/>
      <c r="EG3288" s="0"/>
      <c r="EH3288" s="0"/>
      <c r="EI3288" s="0"/>
      <c r="EJ3288" s="0"/>
      <c r="EK3288" s="0"/>
      <c r="EL3288" s="0"/>
      <c r="EM3288" s="0"/>
      <c r="EN3288" s="0"/>
      <c r="EO3288" s="0"/>
      <c r="EP3288" s="0"/>
      <c r="EQ3288" s="0"/>
      <c r="ER3288" s="0"/>
      <c r="ES3288" s="0"/>
      <c r="ET3288" s="0"/>
      <c r="EU3288" s="0"/>
      <c r="EV3288" s="0"/>
      <c r="EW3288" s="0"/>
      <c r="EX3288" s="0"/>
      <c r="EY3288" s="0"/>
      <c r="EZ3288" s="0"/>
      <c r="FA3288" s="0"/>
      <c r="FB3288" s="0"/>
      <c r="FC3288" s="0"/>
      <c r="FD3288" s="0"/>
      <c r="FE3288" s="0"/>
      <c r="FF3288" s="0"/>
      <c r="FG3288" s="0"/>
      <c r="FH3288" s="0"/>
      <c r="FI3288" s="0"/>
      <c r="FJ3288" s="0"/>
      <c r="FK3288" s="0"/>
      <c r="FL3288" s="0"/>
      <c r="FM3288" s="0"/>
      <c r="FN3288" s="0"/>
      <c r="FO3288" s="0"/>
      <c r="FP3288" s="0"/>
      <c r="FQ3288" s="0"/>
      <c r="FR3288" s="0"/>
      <c r="FS3288" s="0"/>
      <c r="FT3288" s="0"/>
      <c r="FU3288" s="0"/>
      <c r="FV3288" s="0"/>
      <c r="FW3288" s="0"/>
      <c r="FX3288" s="0"/>
      <c r="FY3288" s="0"/>
      <c r="FZ3288" s="0"/>
      <c r="GA3288" s="0"/>
      <c r="GB3288" s="0"/>
      <c r="GC3288" s="0"/>
      <c r="GD3288" s="0"/>
      <c r="GE3288" s="0"/>
      <c r="GF3288" s="0"/>
      <c r="GG3288" s="0"/>
      <c r="GH3288" s="0"/>
      <c r="GI3288" s="0"/>
      <c r="GJ3288" s="0"/>
      <c r="GK3288" s="0"/>
      <c r="GL3288" s="0"/>
      <c r="GM3288" s="0"/>
      <c r="GN3288" s="0"/>
      <c r="GO3288" s="0"/>
      <c r="GP3288" s="0"/>
      <c r="GQ3288" s="0"/>
      <c r="GR3288" s="0"/>
      <c r="GS3288" s="0"/>
      <c r="GT3288" s="0"/>
      <c r="GU3288" s="0"/>
      <c r="GV3288" s="0"/>
      <c r="GW3288" s="0"/>
      <c r="GX3288" s="0"/>
      <c r="GY3288" s="0"/>
      <c r="GZ3288" s="0"/>
      <c r="HA3288" s="0"/>
      <c r="HB3288" s="0"/>
      <c r="HC3288" s="0"/>
      <c r="HD3288" s="0"/>
      <c r="HE3288" s="0"/>
      <c r="HF3288" s="0"/>
      <c r="HG3288" s="0"/>
      <c r="HH3288" s="0"/>
      <c r="HI3288" s="0"/>
      <c r="HJ3288" s="0"/>
      <c r="HK3288" s="0"/>
      <c r="HL3288" s="0"/>
      <c r="HM3288" s="0"/>
      <c r="HN3288" s="0"/>
      <c r="HO3288" s="0"/>
      <c r="HP3288" s="0"/>
      <c r="HQ3288" s="0"/>
      <c r="HR3288" s="0"/>
      <c r="HS3288" s="0"/>
      <c r="HT3288" s="0"/>
      <c r="HU3288" s="0"/>
      <c r="HV3288" s="0"/>
      <c r="HW3288" s="0"/>
      <c r="HX3288" s="0"/>
      <c r="HY3288" s="0"/>
      <c r="HZ3288" s="0"/>
      <c r="IA3288" s="0"/>
      <c r="IB3288" s="0"/>
      <c r="IC3288" s="0"/>
      <c r="ID3288" s="0"/>
      <c r="IE3288" s="0"/>
      <c r="IF3288" s="0"/>
      <c r="IG3288" s="0"/>
      <c r="IH3288" s="0"/>
      <c r="II3288" s="0"/>
      <c r="IJ3288" s="0"/>
      <c r="IK3288" s="0"/>
      <c r="IL3288" s="0"/>
      <c r="IM3288" s="0"/>
      <c r="IN3288" s="0"/>
      <c r="IO3288" s="0"/>
      <c r="IP3288" s="0"/>
      <c r="IQ3288" s="0"/>
      <c r="IR3288" s="0"/>
      <c r="IS3288" s="0"/>
      <c r="IT3288" s="0"/>
      <c r="IU3288" s="0"/>
      <c r="IV3288" s="0"/>
      <c r="IW3288" s="0"/>
      <c r="IX3288" s="0"/>
      <c r="IY3288" s="0"/>
      <c r="IZ3288" s="0"/>
      <c r="JA3288" s="0"/>
      <c r="JB3288" s="0"/>
      <c r="JC3288" s="0"/>
      <c r="JD3288" s="0"/>
      <c r="JE3288" s="0"/>
      <c r="JF3288" s="0"/>
      <c r="JG3288" s="0"/>
      <c r="JH3288" s="0"/>
      <c r="JI3288" s="0"/>
      <c r="JJ3288" s="0"/>
      <c r="JK3288" s="0"/>
      <c r="JL3288" s="0"/>
      <c r="JM3288" s="0"/>
      <c r="JN3288" s="0"/>
      <c r="JO3288" s="0"/>
      <c r="JP3288" s="0"/>
      <c r="JQ3288" s="0"/>
      <c r="JR3288" s="0"/>
      <c r="JS3288" s="0"/>
      <c r="JT3288" s="0"/>
      <c r="JU3288" s="0"/>
      <c r="JV3288" s="0"/>
      <c r="JW3288" s="0"/>
      <c r="JX3288" s="0"/>
      <c r="JY3288" s="0"/>
      <c r="JZ3288" s="0"/>
      <c r="KA3288" s="0"/>
      <c r="KB3288" s="0"/>
      <c r="KC3288" s="0"/>
      <c r="KD3288" s="0"/>
      <c r="KE3288" s="0"/>
      <c r="KF3288" s="0"/>
      <c r="KG3288" s="0"/>
      <c r="KH3288" s="0"/>
      <c r="KI3288" s="0"/>
      <c r="KJ3288" s="0"/>
      <c r="KK3288" s="0"/>
      <c r="KL3288" s="0"/>
      <c r="KM3288" s="0"/>
      <c r="KN3288" s="0"/>
      <c r="KO3288" s="0"/>
      <c r="KP3288" s="0"/>
      <c r="KQ3288" s="0"/>
      <c r="KR3288" s="0"/>
      <c r="KS3288" s="0"/>
      <c r="KT3288" s="0"/>
      <c r="KU3288" s="0"/>
      <c r="KV3288" s="0"/>
      <c r="KW3288" s="0"/>
      <c r="KX3288" s="0"/>
      <c r="KY3288" s="0"/>
      <c r="KZ3288" s="0"/>
      <c r="LA3288" s="0"/>
      <c r="LB3288" s="0"/>
      <c r="LC3288" s="0"/>
      <c r="LD3288" s="0"/>
      <c r="LE3288" s="0"/>
      <c r="LF3288" s="0"/>
      <c r="LG3288" s="0"/>
      <c r="LH3288" s="0"/>
      <c r="LI3288" s="0"/>
      <c r="LJ3288" s="0"/>
      <c r="LK3288" s="0"/>
      <c r="LL3288" s="0"/>
      <c r="LM3288" s="0"/>
      <c r="LN3288" s="0"/>
      <c r="LO3288" s="0"/>
      <c r="LP3288" s="0"/>
      <c r="LQ3288" s="0"/>
      <c r="LR3288" s="0"/>
      <c r="LS3288" s="0"/>
      <c r="LT3288" s="0"/>
      <c r="LU3288" s="0"/>
      <c r="LV3288" s="0"/>
      <c r="LW3288" s="0"/>
      <c r="LX3288" s="0"/>
      <c r="LY3288" s="0"/>
      <c r="LZ3288" s="0"/>
      <c r="MA3288" s="0"/>
      <c r="MB3288" s="0"/>
      <c r="MC3288" s="0"/>
      <c r="MD3288" s="0"/>
      <c r="ME3288" s="0"/>
      <c r="MF3288" s="0"/>
      <c r="MG3288" s="0"/>
      <c r="MH3288" s="0"/>
      <c r="MI3288" s="0"/>
      <c r="MJ3288" s="0"/>
      <c r="MK3288" s="0"/>
      <c r="ML3288" s="0"/>
      <c r="MM3288" s="0"/>
      <c r="MN3288" s="0"/>
      <c r="MO3288" s="0"/>
      <c r="MP3288" s="0"/>
      <c r="MQ3288" s="0"/>
      <c r="MR3288" s="0"/>
      <c r="MS3288" s="0"/>
      <c r="MT3288" s="0"/>
      <c r="MU3288" s="0"/>
      <c r="MV3288" s="0"/>
      <c r="MW3288" s="0"/>
      <c r="MX3288" s="0"/>
      <c r="MY3288" s="0"/>
      <c r="MZ3288" s="0"/>
      <c r="NA3288" s="0"/>
      <c r="NB3288" s="0"/>
      <c r="NC3288" s="0"/>
      <c r="ND3288" s="0"/>
      <c r="NE3288" s="0"/>
      <c r="NF3288" s="0"/>
      <c r="NG3288" s="0"/>
      <c r="NH3288" s="0"/>
      <c r="NI3288" s="0"/>
      <c r="NJ3288" s="0"/>
      <c r="NK3288" s="0"/>
      <c r="NL3288" s="0"/>
      <c r="NM3288" s="0"/>
      <c r="NN3288" s="0"/>
      <c r="NO3288" s="0"/>
      <c r="NP3288" s="0"/>
      <c r="NQ3288" s="0"/>
      <c r="NR3288" s="0"/>
      <c r="NS3288" s="0"/>
      <c r="NT3288" s="0"/>
      <c r="NU3288" s="0"/>
      <c r="NV3288" s="0"/>
      <c r="NW3288" s="0"/>
      <c r="NX3288" s="0"/>
      <c r="NY3288" s="0"/>
      <c r="NZ3288" s="0"/>
      <c r="OA3288" s="0"/>
      <c r="OB3288" s="0"/>
      <c r="OC3288" s="0"/>
      <c r="OD3288" s="0"/>
      <c r="OE3288" s="0"/>
      <c r="OF3288" s="0"/>
      <c r="OG3288" s="0"/>
      <c r="OH3288" s="0"/>
      <c r="OI3288" s="0"/>
      <c r="OJ3288" s="0"/>
      <c r="OK3288" s="0"/>
      <c r="OL3288" s="0"/>
      <c r="OM3288" s="0"/>
      <c r="ON3288" s="0"/>
      <c r="OO3288" s="0"/>
      <c r="OP3288" s="0"/>
      <c r="OQ3288" s="0"/>
      <c r="OR3288" s="0"/>
      <c r="OS3288" s="0"/>
      <c r="OT3288" s="0"/>
      <c r="OU3288" s="0"/>
      <c r="OV3288" s="0"/>
      <c r="OW3288" s="0"/>
      <c r="OX3288" s="0"/>
      <c r="OY3288" s="0"/>
      <c r="OZ3288" s="0"/>
      <c r="PA3288" s="0"/>
      <c r="PB3288" s="0"/>
      <c r="PC3288" s="0"/>
      <c r="PD3288" s="0"/>
      <c r="PE3288" s="0"/>
      <c r="PF3288" s="0"/>
      <c r="PG3288" s="0"/>
      <c r="PH3288" s="0"/>
      <c r="PI3288" s="0"/>
      <c r="PJ3288" s="0"/>
      <c r="PK3288" s="0"/>
      <c r="PL3288" s="0"/>
      <c r="PM3288" s="0"/>
      <c r="PN3288" s="0"/>
      <c r="PO3288" s="0"/>
      <c r="PP3288" s="0"/>
      <c r="PQ3288" s="0"/>
      <c r="PR3288" s="0"/>
      <c r="PS3288" s="0"/>
      <c r="PT3288" s="0"/>
      <c r="PU3288" s="0"/>
      <c r="PV3288" s="0"/>
      <c r="PW3288" s="0"/>
      <c r="PX3288" s="0"/>
      <c r="PY3288" s="0"/>
      <c r="PZ3288" s="0"/>
      <c r="QA3288" s="0"/>
      <c r="QB3288" s="0"/>
      <c r="QC3288" s="0"/>
      <c r="QD3288" s="0"/>
      <c r="QE3288" s="0"/>
      <c r="QF3288" s="0"/>
      <c r="QG3288" s="0"/>
      <c r="QH3288" s="0"/>
      <c r="QI3288" s="0"/>
      <c r="QJ3288" s="0"/>
      <c r="QK3288" s="0"/>
      <c r="QL3288" s="0"/>
      <c r="QM3288" s="0"/>
      <c r="QN3288" s="0"/>
      <c r="QO3288" s="0"/>
      <c r="QP3288" s="0"/>
      <c r="QQ3288" s="0"/>
      <c r="QR3288" s="0"/>
      <c r="QS3288" s="0"/>
      <c r="QT3288" s="0"/>
      <c r="QU3288" s="0"/>
      <c r="QV3288" s="0"/>
      <c r="QW3288" s="0"/>
      <c r="QX3288" s="0"/>
      <c r="QY3288" s="0"/>
      <c r="QZ3288" s="0"/>
      <c r="RA3288" s="0"/>
      <c r="RB3288" s="0"/>
      <c r="RC3288" s="0"/>
      <c r="RD3288" s="0"/>
      <c r="RE3288" s="0"/>
      <c r="RF3288" s="0"/>
      <c r="RG3288" s="0"/>
      <c r="RH3288" s="0"/>
      <c r="RI3288" s="0"/>
      <c r="RJ3288" s="0"/>
      <c r="RK3288" s="0"/>
      <c r="RL3288" s="0"/>
      <c r="RM3288" s="0"/>
      <c r="RN3288" s="0"/>
      <c r="RO3288" s="0"/>
      <c r="RP3288" s="0"/>
      <c r="RQ3288" s="0"/>
      <c r="RR3288" s="0"/>
      <c r="RS3288" s="0"/>
      <c r="RT3288" s="0"/>
      <c r="RU3288" s="0"/>
      <c r="RV3288" s="0"/>
      <c r="RW3288" s="0"/>
      <c r="RX3288" s="0"/>
      <c r="RY3288" s="0"/>
      <c r="RZ3288" s="0"/>
      <c r="SA3288" s="0"/>
      <c r="SB3288" s="0"/>
      <c r="SC3288" s="0"/>
      <c r="SD3288" s="0"/>
      <c r="SE3288" s="0"/>
      <c r="SF3288" s="0"/>
      <c r="SG3288" s="0"/>
      <c r="SH3288" s="0"/>
      <c r="SI3288" s="0"/>
      <c r="SJ3288" s="0"/>
      <c r="SK3288" s="0"/>
      <c r="SL3288" s="0"/>
      <c r="SM3288" s="0"/>
      <c r="SN3288" s="0"/>
      <c r="SO3288" s="0"/>
      <c r="SP3288" s="0"/>
      <c r="SQ3288" s="0"/>
      <c r="SR3288" s="0"/>
      <c r="SS3288" s="0"/>
      <c r="ST3288" s="0"/>
      <c r="SU3288" s="0"/>
      <c r="SV3288" s="0"/>
      <c r="SW3288" s="0"/>
      <c r="SX3288" s="0"/>
      <c r="SY3288" s="0"/>
      <c r="SZ3288" s="0"/>
      <c r="TA3288" s="0"/>
      <c r="TB3288" s="0"/>
      <c r="TC3288" s="0"/>
      <c r="TD3288" s="0"/>
      <c r="TE3288" s="0"/>
      <c r="TF3288" s="0"/>
      <c r="TG3288" s="0"/>
      <c r="TH3288" s="0"/>
      <c r="TI3288" s="0"/>
      <c r="TJ3288" s="0"/>
      <c r="TK3288" s="0"/>
      <c r="TL3288" s="0"/>
      <c r="TM3288" s="0"/>
      <c r="TN3288" s="0"/>
      <c r="TO3288" s="0"/>
      <c r="TP3288" s="0"/>
      <c r="TQ3288" s="0"/>
      <c r="TR3288" s="0"/>
      <c r="TS3288" s="0"/>
      <c r="TT3288" s="0"/>
      <c r="TU3288" s="0"/>
      <c r="TV3288" s="0"/>
      <c r="TW3288" s="0"/>
      <c r="TX3288" s="0"/>
      <c r="TY3288" s="0"/>
      <c r="TZ3288" s="0"/>
      <c r="UA3288" s="0"/>
      <c r="UB3288" s="0"/>
      <c r="UC3288" s="0"/>
      <c r="UD3288" s="0"/>
      <c r="UE3288" s="0"/>
      <c r="UF3288" s="0"/>
      <c r="UG3288" s="0"/>
      <c r="UH3288" s="0"/>
      <c r="UI3288" s="0"/>
      <c r="UJ3288" s="0"/>
      <c r="UK3288" s="0"/>
      <c r="UL3288" s="0"/>
      <c r="UM3288" s="0"/>
      <c r="UN3288" s="0"/>
      <c r="UO3288" s="0"/>
      <c r="UP3288" s="0"/>
      <c r="UQ3288" s="0"/>
      <c r="UR3288" s="0"/>
      <c r="US3288" s="0"/>
      <c r="UT3288" s="0"/>
      <c r="UU3288" s="0"/>
      <c r="UV3288" s="0"/>
      <c r="UW3288" s="0"/>
      <c r="UX3288" s="0"/>
      <c r="UY3288" s="0"/>
      <c r="UZ3288" s="0"/>
      <c r="VA3288" s="0"/>
      <c r="VB3288" s="0"/>
      <c r="VC3288" s="0"/>
      <c r="VD3288" s="0"/>
      <c r="VE3288" s="0"/>
      <c r="VF3288" s="0"/>
      <c r="VG3288" s="0"/>
      <c r="VH3288" s="0"/>
      <c r="VI3288" s="0"/>
      <c r="VJ3288" s="0"/>
      <c r="VK3288" s="0"/>
      <c r="VL3288" s="0"/>
      <c r="VM3288" s="0"/>
      <c r="VN3288" s="0"/>
      <c r="VO3288" s="0"/>
      <c r="VP3288" s="0"/>
      <c r="VQ3288" s="0"/>
      <c r="VR3288" s="0"/>
      <c r="VS3288" s="0"/>
      <c r="VT3288" s="0"/>
      <c r="VU3288" s="0"/>
      <c r="VV3288" s="0"/>
      <c r="VW3288" s="0"/>
      <c r="VX3288" s="0"/>
      <c r="VY3288" s="0"/>
      <c r="VZ3288" s="0"/>
      <c r="WA3288" s="0"/>
      <c r="WB3288" s="0"/>
      <c r="WC3288" s="0"/>
      <c r="WD3288" s="0"/>
      <c r="WE3288" s="0"/>
      <c r="WF3288" s="0"/>
      <c r="WG3288" s="0"/>
      <c r="WH3288" s="0"/>
      <c r="WI3288" s="0"/>
      <c r="WJ3288" s="0"/>
      <c r="WK3288" s="0"/>
      <c r="WL3288" s="0"/>
      <c r="WM3288" s="0"/>
      <c r="WN3288" s="0"/>
      <c r="WO3288" s="0"/>
      <c r="WP3288" s="0"/>
      <c r="WQ3288" s="0"/>
      <c r="WR3288" s="0"/>
      <c r="WS3288" s="0"/>
      <c r="WT3288" s="0"/>
      <c r="WU3288" s="0"/>
      <c r="WV3288" s="0"/>
      <c r="WW3288" s="0"/>
      <c r="WX3288" s="0"/>
      <c r="WY3288" s="0"/>
      <c r="WZ3288" s="0"/>
      <c r="XA3288" s="0"/>
      <c r="XB3288" s="0"/>
      <c r="XC3288" s="0"/>
      <c r="XD3288" s="0"/>
      <c r="XE3288" s="0"/>
      <c r="XF3288" s="0"/>
      <c r="XG3288" s="0"/>
      <c r="XH3288" s="0"/>
      <c r="XI3288" s="0"/>
      <c r="XJ3288" s="0"/>
      <c r="XK3288" s="0"/>
      <c r="XL3288" s="0"/>
      <c r="XM3288" s="0"/>
      <c r="XN3288" s="0"/>
      <c r="XO3288" s="0"/>
      <c r="XP3288" s="0"/>
      <c r="XQ3288" s="0"/>
      <c r="XR3288" s="0"/>
      <c r="XS3288" s="0"/>
      <c r="XT3288" s="0"/>
      <c r="XU3288" s="0"/>
      <c r="XV3288" s="0"/>
      <c r="XW3288" s="0"/>
      <c r="XX3288" s="0"/>
      <c r="XY3288" s="0"/>
      <c r="XZ3288" s="0"/>
      <c r="YA3288" s="0"/>
      <c r="YB3288" s="0"/>
      <c r="YC3288" s="0"/>
      <c r="YD3288" s="0"/>
      <c r="YE3288" s="0"/>
      <c r="YF3288" s="0"/>
      <c r="YG3288" s="0"/>
      <c r="YH3288" s="0"/>
      <c r="YI3288" s="0"/>
      <c r="YJ3288" s="0"/>
      <c r="YK3288" s="0"/>
      <c r="YL3288" s="0"/>
      <c r="YM3288" s="0"/>
      <c r="YN3288" s="0"/>
      <c r="YO3288" s="0"/>
      <c r="YP3288" s="0"/>
      <c r="YQ3288" s="0"/>
      <c r="YR3288" s="0"/>
      <c r="YS3288" s="0"/>
      <c r="YT3288" s="0"/>
      <c r="YU3288" s="0"/>
      <c r="YV3288" s="0"/>
      <c r="YW3288" s="0"/>
      <c r="YX3288" s="0"/>
      <c r="YY3288" s="0"/>
      <c r="YZ3288" s="0"/>
      <c r="ZA3288" s="0"/>
      <c r="ZB3288" s="0"/>
      <c r="ZC3288" s="0"/>
      <c r="ZD3288" s="0"/>
      <c r="ZE3288" s="0"/>
      <c r="ZF3288" s="0"/>
      <c r="ZG3288" s="0"/>
      <c r="ZH3288" s="0"/>
      <c r="ZI3288" s="0"/>
      <c r="ZJ3288" s="0"/>
      <c r="ZK3288" s="0"/>
      <c r="ZL3288" s="0"/>
      <c r="ZM3288" s="0"/>
      <c r="ZN3288" s="0"/>
      <c r="ZO3288" s="0"/>
      <c r="ZP3288" s="0"/>
      <c r="ZQ3288" s="0"/>
      <c r="ZR3288" s="0"/>
      <c r="ZS3288" s="0"/>
      <c r="ZT3288" s="0"/>
      <c r="ZU3288" s="0"/>
      <c r="ZV3288" s="0"/>
      <c r="ZW3288" s="0"/>
      <c r="ZX3288" s="0"/>
      <c r="ZY3288" s="0"/>
      <c r="ZZ3288" s="0"/>
      <c r="AAA3288" s="0"/>
      <c r="AAB3288" s="0"/>
      <c r="AAC3288" s="0"/>
      <c r="AAD3288" s="0"/>
      <c r="AAE3288" s="0"/>
      <c r="AAF3288" s="0"/>
      <c r="AAG3288" s="0"/>
      <c r="AAH3288" s="0"/>
      <c r="AAI3288" s="0"/>
      <c r="AAJ3288" s="0"/>
      <c r="AAK3288" s="0"/>
      <c r="AAL3288" s="0"/>
      <c r="AAM3288" s="0"/>
      <c r="AAN3288" s="0"/>
      <c r="AAO3288" s="0"/>
      <c r="AAP3288" s="0"/>
      <c r="AAQ3288" s="0"/>
      <c r="AAR3288" s="0"/>
      <c r="AAS3288" s="0"/>
      <c r="AAT3288" s="0"/>
      <c r="AAU3288" s="0"/>
      <c r="AAV3288" s="0"/>
      <c r="AAW3288" s="0"/>
      <c r="AAX3288" s="0"/>
      <c r="AAY3288" s="0"/>
      <c r="AAZ3288" s="0"/>
      <c r="ABA3288" s="0"/>
      <c r="ABB3288" s="0"/>
      <c r="ABC3288" s="0"/>
      <c r="ABD3288" s="0"/>
      <c r="ABE3288" s="0"/>
      <c r="ABF3288" s="0"/>
      <c r="ABG3288" s="0"/>
      <c r="ABH3288" s="0"/>
      <c r="ABI3288" s="0"/>
      <c r="ABJ3288" s="0"/>
      <c r="ABK3288" s="0"/>
      <c r="ABL3288" s="0"/>
      <c r="ABM3288" s="0"/>
      <c r="ABN3288" s="0"/>
      <c r="ABO3288" s="0"/>
      <c r="ABP3288" s="0"/>
      <c r="ABQ3288" s="0"/>
      <c r="ABR3288" s="0"/>
      <c r="ABS3288" s="0"/>
      <c r="ABT3288" s="0"/>
      <c r="ABU3288" s="0"/>
      <c r="ABV3288" s="0"/>
      <c r="ABW3288" s="0"/>
      <c r="ABX3288" s="0"/>
      <c r="ABY3288" s="0"/>
      <c r="ABZ3288" s="0"/>
      <c r="ACA3288" s="0"/>
      <c r="ACB3288" s="0"/>
      <c r="ACC3288" s="0"/>
      <c r="ACD3288" s="0"/>
      <c r="ACE3288" s="0"/>
      <c r="ACF3288" s="0"/>
      <c r="ACG3288" s="0"/>
      <c r="ACH3288" s="0"/>
      <c r="ACI3288" s="0"/>
      <c r="ACJ3288" s="0"/>
      <c r="ACK3288" s="0"/>
      <c r="ACL3288" s="0"/>
      <c r="ACM3288" s="0"/>
      <c r="ACN3288" s="0"/>
      <c r="ACO3288" s="0"/>
      <c r="ACP3288" s="0"/>
      <c r="ACQ3288" s="0"/>
      <c r="ACR3288" s="0"/>
      <c r="ACS3288" s="0"/>
      <c r="ACT3288" s="0"/>
      <c r="ACU3288" s="0"/>
      <c r="ACV3288" s="0"/>
      <c r="ACW3288" s="0"/>
      <c r="ACX3288" s="0"/>
      <c r="ACY3288" s="0"/>
      <c r="ACZ3288" s="0"/>
      <c r="ADA3288" s="0"/>
      <c r="ADB3288" s="0"/>
      <c r="ADC3288" s="0"/>
      <c r="ADD3288" s="0"/>
      <c r="ADE3288" s="0"/>
      <c r="ADF3288" s="0"/>
      <c r="ADG3288" s="0"/>
      <c r="ADH3288" s="0"/>
      <c r="ADI3288" s="0"/>
      <c r="ADJ3288" s="0"/>
      <c r="ADK3288" s="0"/>
      <c r="ADL3288" s="0"/>
      <c r="ADM3288" s="0"/>
      <c r="ADN3288" s="0"/>
      <c r="ADO3288" s="0"/>
      <c r="ADP3288" s="0"/>
      <c r="ADQ3288" s="0"/>
      <c r="ADR3288" s="0"/>
      <c r="ADS3288" s="0"/>
      <c r="ADT3288" s="0"/>
      <c r="ADU3288" s="0"/>
      <c r="ADV3288" s="0"/>
      <c r="ADW3288" s="0"/>
      <c r="ADX3288" s="0"/>
      <c r="ADY3288" s="0"/>
      <c r="ADZ3288" s="0"/>
      <c r="AEA3288" s="0"/>
      <c r="AEB3288" s="0"/>
      <c r="AEC3288" s="0"/>
      <c r="AED3288" s="0"/>
      <c r="AEE3288" s="0"/>
      <c r="AEF3288" s="0"/>
      <c r="AEG3288" s="0"/>
      <c r="AEH3288" s="0"/>
      <c r="AEI3288" s="0"/>
      <c r="AEJ3288" s="0"/>
      <c r="AEK3288" s="0"/>
      <c r="AEL3288" s="0"/>
      <c r="AEM3288" s="0"/>
      <c r="AEN3288" s="0"/>
      <c r="AEO3288" s="0"/>
      <c r="AEP3288" s="0"/>
      <c r="AEQ3288" s="0"/>
      <c r="AER3288" s="0"/>
      <c r="AES3288" s="0"/>
      <c r="AET3288" s="0"/>
      <c r="AEU3288" s="0"/>
      <c r="AEV3288" s="0"/>
      <c r="AEW3288" s="0"/>
      <c r="AEX3288" s="0"/>
      <c r="AEY3288" s="0"/>
      <c r="AEZ3288" s="0"/>
      <c r="AFA3288" s="0"/>
      <c r="AFB3288" s="0"/>
      <c r="AFC3288" s="0"/>
      <c r="AFD3288" s="0"/>
      <c r="AFE3288" s="0"/>
      <c r="AFF3288" s="0"/>
      <c r="AFG3288" s="0"/>
      <c r="AFH3288" s="0"/>
      <c r="AFI3288" s="0"/>
      <c r="AFJ3288" s="0"/>
      <c r="AFK3288" s="0"/>
      <c r="AFL3288" s="0"/>
      <c r="AFM3288" s="0"/>
      <c r="AFN3288" s="0"/>
      <c r="AFO3288" s="0"/>
      <c r="AFP3288" s="0"/>
      <c r="AFQ3288" s="0"/>
      <c r="AFR3288" s="0"/>
      <c r="AFS3288" s="0"/>
      <c r="AFT3288" s="0"/>
      <c r="AFU3288" s="0"/>
      <c r="AFV3288" s="0"/>
      <c r="AFW3288" s="0"/>
      <c r="AFX3288" s="0"/>
      <c r="AFY3288" s="0"/>
      <c r="AFZ3288" s="0"/>
      <c r="AGA3288" s="0"/>
      <c r="AGB3288" s="0"/>
      <c r="AGC3288" s="0"/>
      <c r="AGD3288" s="0"/>
      <c r="AGE3288" s="0"/>
      <c r="AGF3288" s="0"/>
      <c r="AGG3288" s="0"/>
      <c r="AGH3288" s="0"/>
      <c r="AGI3288" s="0"/>
      <c r="AGJ3288" s="0"/>
      <c r="AGK3288" s="0"/>
      <c r="AGL3288" s="0"/>
      <c r="AGM3288" s="0"/>
      <c r="AGN3288" s="0"/>
      <c r="AGO3288" s="0"/>
      <c r="AGP3288" s="0"/>
      <c r="AGQ3288" s="0"/>
      <c r="AGR3288" s="0"/>
      <c r="AGS3288" s="0"/>
      <c r="AGT3288" s="0"/>
      <c r="AGU3288" s="0"/>
      <c r="AGV3288" s="0"/>
      <c r="AGW3288" s="0"/>
      <c r="AGX3288" s="0"/>
      <c r="AGY3288" s="0"/>
      <c r="AGZ3288" s="0"/>
      <c r="AHA3288" s="0"/>
      <c r="AHB3288" s="0"/>
      <c r="AHC3288" s="0"/>
      <c r="AHD3288" s="0"/>
      <c r="AHE3288" s="0"/>
      <c r="AHF3288" s="0"/>
      <c r="AHG3288" s="0"/>
      <c r="AHH3288" s="0"/>
      <c r="AHI3288" s="0"/>
      <c r="AHJ3288" s="0"/>
      <c r="AHK3288" s="0"/>
      <c r="AHL3288" s="0"/>
      <c r="AHM3288" s="0"/>
      <c r="AHN3288" s="0"/>
      <c r="AHO3288" s="0"/>
      <c r="AHP3288" s="0"/>
      <c r="AHQ3288" s="0"/>
      <c r="AHR3288" s="0"/>
      <c r="AHS3288" s="0"/>
      <c r="AHT3288" s="0"/>
      <c r="AHU3288" s="0"/>
      <c r="AHV3288" s="0"/>
      <c r="AHW3288" s="0"/>
      <c r="AHX3288" s="0"/>
      <c r="AHY3288" s="0"/>
      <c r="AHZ3288" s="0"/>
      <c r="AIA3288" s="0"/>
      <c r="AIB3288" s="0"/>
      <c r="AIC3288" s="0"/>
      <c r="AID3288" s="0"/>
      <c r="AIE3288" s="0"/>
      <c r="AIF3288" s="0"/>
      <c r="AIG3288" s="0"/>
      <c r="AIH3288" s="0"/>
      <c r="AII3288" s="0"/>
      <c r="AIJ3288" s="0"/>
      <c r="AIK3288" s="0"/>
      <c r="AIL3288" s="0"/>
      <c r="AIM3288" s="0"/>
      <c r="AIN3288" s="0"/>
      <c r="AIO3288" s="0"/>
      <c r="AIP3288" s="0"/>
      <c r="AIQ3288" s="0"/>
      <c r="AIR3288" s="0"/>
      <c r="AIS3288" s="0"/>
      <c r="AIT3288" s="0"/>
      <c r="AIU3288" s="0"/>
      <c r="AIV3288" s="0"/>
      <c r="AIW3288" s="0"/>
      <c r="AIX3288" s="0"/>
      <c r="AIY3288" s="0"/>
      <c r="AIZ3288" s="0"/>
      <c r="AJA3288" s="0"/>
      <c r="AJB3288" s="0"/>
      <c r="AJC3288" s="0"/>
      <c r="AJD3288" s="0"/>
      <c r="AJE3288" s="0"/>
      <c r="AJF3288" s="0"/>
      <c r="AJG3288" s="0"/>
      <c r="AJH3288" s="0"/>
      <c r="AJI3288" s="0"/>
      <c r="AJJ3288" s="0"/>
      <c r="AJK3288" s="0"/>
      <c r="AJL3288" s="0"/>
      <c r="AJM3288" s="0"/>
      <c r="AJN3288" s="0"/>
      <c r="AJO3288" s="0"/>
      <c r="AJP3288" s="0"/>
      <c r="AJQ3288" s="0"/>
      <c r="AJR3288" s="0"/>
      <c r="AJS3288" s="0"/>
      <c r="AJT3288" s="0"/>
      <c r="AJU3288" s="0"/>
      <c r="AJV3288" s="0"/>
      <c r="AJW3288" s="0"/>
      <c r="AJX3288" s="0"/>
      <c r="AJY3288" s="0"/>
      <c r="AJZ3288" s="0"/>
      <c r="AKA3288" s="0"/>
      <c r="AKB3288" s="0"/>
      <c r="AKC3288" s="0"/>
      <c r="AKD3288" s="0"/>
      <c r="AKE3288" s="0"/>
      <c r="AKF3288" s="0"/>
      <c r="AKG3288" s="0"/>
      <c r="AKH3288" s="0"/>
      <c r="AKI3288" s="0"/>
      <c r="AKJ3288" s="0"/>
      <c r="AKK3288" s="0"/>
      <c r="AKL3288" s="0"/>
      <c r="AKM3288" s="0"/>
      <c r="AKN3288" s="0"/>
      <c r="AKO3288" s="0"/>
      <c r="AKP3288" s="0"/>
      <c r="AKQ3288" s="0"/>
      <c r="AKR3288" s="0"/>
      <c r="AKS3288" s="0"/>
      <c r="AKT3288" s="0"/>
      <c r="AKU3288" s="0"/>
      <c r="AKV3288" s="0"/>
      <c r="AKW3288" s="0"/>
      <c r="AKX3288" s="0"/>
      <c r="AKY3288" s="0"/>
      <c r="AKZ3288" s="0"/>
      <c r="ALA3288" s="0"/>
      <c r="ALB3288" s="0"/>
      <c r="ALC3288" s="0"/>
      <c r="ALD3288" s="0"/>
      <c r="ALE3288" s="0"/>
      <c r="ALF3288" s="0"/>
      <c r="ALG3288" s="0"/>
      <c r="ALH3288" s="0"/>
      <c r="ALI3288" s="0"/>
      <c r="ALJ3288" s="0"/>
      <c r="ALK3288" s="0"/>
      <c r="ALL3288" s="0"/>
      <c r="ALM3288" s="0"/>
      <c r="ALN3288" s="0"/>
      <c r="ALO3288" s="0"/>
      <c r="ALP3288" s="0"/>
      <c r="ALQ3288" s="0"/>
      <c r="ALR3288" s="0"/>
      <c r="ALS3288" s="0"/>
      <c r="ALT3288" s="0"/>
      <c r="ALU3288" s="0"/>
      <c r="ALV3288" s="0"/>
      <c r="ALW3288" s="0"/>
      <c r="ALX3288" s="0"/>
      <c r="ALY3288" s="0"/>
      <c r="ALZ3288" s="0"/>
      <c r="AMA3288" s="0"/>
      <c r="AMB3288" s="0"/>
      <c r="AMC3288" s="0"/>
      <c r="AMD3288" s="0"/>
      <c r="AME3288" s="0"/>
      <c r="AMF3288" s="0"/>
      <c r="AMG3288" s="0"/>
      <c r="AMH3288" s="0"/>
      <c r="AMI3288" s="0"/>
    </row>
    <row r="3289" customFormat="false" ht="12.75" hidden="false" customHeight="false" outlineLevel="0" collapsed="false">
      <c r="A3289" s="1" t="s">
        <v>3536</v>
      </c>
      <c r="C3289" s="27" t="s">
        <v>3537</v>
      </c>
      <c r="D3289" s="27" t="s">
        <v>13</v>
      </c>
      <c r="E3289" s="28"/>
      <c r="F3289" s="29"/>
      <c r="G3289" s="27"/>
      <c r="H3289" s="30" t="s">
        <v>61</v>
      </c>
      <c r="I3289" s="31" t="n">
        <v>0.61</v>
      </c>
      <c r="J3289" s="31" t="s">
        <v>288</v>
      </c>
      <c r="BM3289" s="0"/>
      <c r="BN3289" s="0"/>
      <c r="BO3289" s="0"/>
      <c r="BP3289" s="0"/>
      <c r="BQ3289" s="0"/>
      <c r="BR3289" s="0"/>
      <c r="BS3289" s="0"/>
      <c r="BT3289" s="0"/>
      <c r="BU3289" s="0"/>
      <c r="BV3289" s="0"/>
      <c r="BW3289" s="0"/>
      <c r="BX3289" s="0"/>
      <c r="BY3289" s="0"/>
      <c r="BZ3289" s="0"/>
      <c r="CA3289" s="0"/>
      <c r="CB3289" s="0"/>
      <c r="CC3289" s="0"/>
      <c r="CD3289" s="0"/>
      <c r="CE3289" s="0"/>
      <c r="CF3289" s="0"/>
      <c r="CG3289" s="0"/>
      <c r="CH3289" s="0"/>
      <c r="CI3289" s="0"/>
      <c r="CJ3289" s="0"/>
      <c r="CK3289" s="0"/>
      <c r="CL3289" s="0"/>
      <c r="CM3289" s="0"/>
      <c r="CN3289" s="0"/>
      <c r="CO3289" s="0"/>
      <c r="CP3289" s="0"/>
      <c r="CQ3289" s="0"/>
      <c r="CR3289" s="0"/>
      <c r="CS3289" s="0"/>
      <c r="CT3289" s="0"/>
      <c r="CU3289" s="0"/>
      <c r="CV3289" s="0"/>
      <c r="CW3289" s="0"/>
      <c r="CX3289" s="0"/>
      <c r="CY3289" s="0"/>
      <c r="CZ3289" s="0"/>
      <c r="DA3289" s="0"/>
      <c r="DB3289" s="0"/>
      <c r="DC3289" s="0"/>
      <c r="DD3289" s="0"/>
      <c r="DE3289" s="0"/>
      <c r="DF3289" s="0"/>
      <c r="DG3289" s="0"/>
      <c r="DH3289" s="0"/>
      <c r="DI3289" s="0"/>
      <c r="DJ3289" s="0"/>
      <c r="DK3289" s="0"/>
      <c r="DL3289" s="0"/>
      <c r="DM3289" s="0"/>
      <c r="DN3289" s="0"/>
      <c r="DO3289" s="0"/>
      <c r="DP3289" s="0"/>
      <c r="DQ3289" s="0"/>
      <c r="DR3289" s="0"/>
      <c r="DS3289" s="0"/>
      <c r="DT3289" s="0"/>
      <c r="DU3289" s="0"/>
      <c r="DV3289" s="0"/>
      <c r="DW3289" s="0"/>
      <c r="DX3289" s="0"/>
      <c r="DY3289" s="0"/>
      <c r="DZ3289" s="0"/>
      <c r="EA3289" s="0"/>
      <c r="EB3289" s="0"/>
      <c r="EC3289" s="0"/>
      <c r="ED3289" s="0"/>
      <c r="EE3289" s="0"/>
      <c r="EF3289" s="0"/>
      <c r="EG3289" s="0"/>
      <c r="EH3289" s="0"/>
      <c r="EI3289" s="0"/>
      <c r="EJ3289" s="0"/>
      <c r="EK3289" s="0"/>
      <c r="EL3289" s="0"/>
      <c r="EM3289" s="0"/>
      <c r="EN3289" s="0"/>
      <c r="EO3289" s="0"/>
      <c r="EP3289" s="0"/>
      <c r="EQ3289" s="0"/>
      <c r="ER3289" s="0"/>
      <c r="ES3289" s="0"/>
      <c r="ET3289" s="0"/>
      <c r="EU3289" s="0"/>
      <c r="EV3289" s="0"/>
      <c r="EW3289" s="0"/>
      <c r="EX3289" s="0"/>
      <c r="EY3289" s="0"/>
      <c r="EZ3289" s="0"/>
      <c r="FA3289" s="0"/>
      <c r="FB3289" s="0"/>
      <c r="FC3289" s="0"/>
      <c r="FD3289" s="0"/>
      <c r="FE3289" s="0"/>
      <c r="FF3289" s="0"/>
      <c r="FG3289" s="0"/>
      <c r="FH3289" s="0"/>
      <c r="FI3289" s="0"/>
      <c r="FJ3289" s="0"/>
      <c r="FK3289" s="0"/>
      <c r="FL3289" s="0"/>
      <c r="FM3289" s="0"/>
      <c r="FN3289" s="0"/>
      <c r="FO3289" s="0"/>
      <c r="FP3289" s="0"/>
      <c r="FQ3289" s="0"/>
      <c r="FR3289" s="0"/>
      <c r="FS3289" s="0"/>
      <c r="FT3289" s="0"/>
      <c r="FU3289" s="0"/>
      <c r="FV3289" s="0"/>
      <c r="FW3289" s="0"/>
      <c r="FX3289" s="0"/>
      <c r="FY3289" s="0"/>
      <c r="FZ3289" s="0"/>
      <c r="GA3289" s="0"/>
      <c r="GB3289" s="0"/>
      <c r="GC3289" s="0"/>
      <c r="GD3289" s="0"/>
      <c r="GE3289" s="0"/>
      <c r="GF3289" s="0"/>
      <c r="GG3289" s="0"/>
      <c r="GH3289" s="0"/>
      <c r="GI3289" s="0"/>
      <c r="GJ3289" s="0"/>
      <c r="GK3289" s="0"/>
      <c r="GL3289" s="0"/>
      <c r="GM3289" s="0"/>
      <c r="GN3289" s="0"/>
      <c r="GO3289" s="0"/>
      <c r="GP3289" s="0"/>
      <c r="GQ3289" s="0"/>
      <c r="GR3289" s="0"/>
      <c r="GS3289" s="0"/>
      <c r="GT3289" s="0"/>
      <c r="GU3289" s="0"/>
      <c r="GV3289" s="0"/>
      <c r="GW3289" s="0"/>
      <c r="GX3289" s="0"/>
      <c r="GY3289" s="0"/>
      <c r="GZ3289" s="0"/>
      <c r="HA3289" s="0"/>
      <c r="HB3289" s="0"/>
      <c r="HC3289" s="0"/>
      <c r="HD3289" s="0"/>
      <c r="HE3289" s="0"/>
      <c r="HF3289" s="0"/>
      <c r="HG3289" s="0"/>
      <c r="HH3289" s="0"/>
      <c r="HI3289" s="0"/>
      <c r="HJ3289" s="0"/>
      <c r="HK3289" s="0"/>
      <c r="HL3289" s="0"/>
      <c r="HM3289" s="0"/>
      <c r="HN3289" s="0"/>
      <c r="HO3289" s="0"/>
      <c r="HP3289" s="0"/>
      <c r="HQ3289" s="0"/>
      <c r="HR3289" s="0"/>
      <c r="HS3289" s="0"/>
      <c r="HT3289" s="0"/>
      <c r="HU3289" s="0"/>
      <c r="HV3289" s="0"/>
      <c r="HW3289" s="0"/>
      <c r="HX3289" s="0"/>
      <c r="HY3289" s="0"/>
      <c r="HZ3289" s="0"/>
      <c r="IA3289" s="0"/>
      <c r="IB3289" s="0"/>
      <c r="IC3289" s="0"/>
      <c r="ID3289" s="0"/>
      <c r="IE3289" s="0"/>
      <c r="IF3289" s="0"/>
      <c r="IG3289" s="0"/>
      <c r="IH3289" s="0"/>
      <c r="II3289" s="0"/>
      <c r="IJ3289" s="0"/>
      <c r="IK3289" s="0"/>
      <c r="IL3289" s="0"/>
      <c r="IM3289" s="0"/>
      <c r="IN3289" s="0"/>
      <c r="IO3289" s="0"/>
      <c r="IP3289" s="0"/>
      <c r="IQ3289" s="0"/>
      <c r="IR3289" s="0"/>
      <c r="IS3289" s="0"/>
      <c r="IT3289" s="0"/>
      <c r="IU3289" s="0"/>
      <c r="IV3289" s="0"/>
      <c r="IW3289" s="0"/>
      <c r="IX3289" s="0"/>
      <c r="IY3289" s="0"/>
      <c r="IZ3289" s="0"/>
      <c r="JA3289" s="0"/>
      <c r="JB3289" s="0"/>
      <c r="JC3289" s="0"/>
      <c r="JD3289" s="0"/>
      <c r="JE3289" s="0"/>
      <c r="JF3289" s="0"/>
      <c r="JG3289" s="0"/>
      <c r="JH3289" s="0"/>
      <c r="JI3289" s="0"/>
      <c r="JJ3289" s="0"/>
      <c r="JK3289" s="0"/>
      <c r="JL3289" s="0"/>
      <c r="JM3289" s="0"/>
      <c r="JN3289" s="0"/>
      <c r="JO3289" s="0"/>
      <c r="JP3289" s="0"/>
      <c r="JQ3289" s="0"/>
      <c r="JR3289" s="0"/>
      <c r="JS3289" s="0"/>
      <c r="JT3289" s="0"/>
      <c r="JU3289" s="0"/>
      <c r="JV3289" s="0"/>
      <c r="JW3289" s="0"/>
      <c r="JX3289" s="0"/>
      <c r="JY3289" s="0"/>
      <c r="JZ3289" s="0"/>
      <c r="KA3289" s="0"/>
      <c r="KB3289" s="0"/>
      <c r="KC3289" s="0"/>
      <c r="KD3289" s="0"/>
      <c r="KE3289" s="0"/>
      <c r="KF3289" s="0"/>
      <c r="KG3289" s="0"/>
      <c r="KH3289" s="0"/>
      <c r="KI3289" s="0"/>
      <c r="KJ3289" s="0"/>
      <c r="KK3289" s="0"/>
      <c r="KL3289" s="0"/>
      <c r="KM3289" s="0"/>
      <c r="KN3289" s="0"/>
      <c r="KO3289" s="0"/>
      <c r="KP3289" s="0"/>
      <c r="KQ3289" s="0"/>
      <c r="KR3289" s="0"/>
      <c r="KS3289" s="0"/>
      <c r="KT3289" s="0"/>
      <c r="KU3289" s="0"/>
      <c r="KV3289" s="0"/>
      <c r="KW3289" s="0"/>
      <c r="KX3289" s="0"/>
      <c r="KY3289" s="0"/>
      <c r="KZ3289" s="0"/>
      <c r="LA3289" s="0"/>
      <c r="LB3289" s="0"/>
      <c r="LC3289" s="0"/>
      <c r="LD3289" s="0"/>
      <c r="LE3289" s="0"/>
      <c r="LF3289" s="0"/>
      <c r="LG3289" s="0"/>
      <c r="LH3289" s="0"/>
      <c r="LI3289" s="0"/>
      <c r="LJ3289" s="0"/>
      <c r="LK3289" s="0"/>
      <c r="LL3289" s="0"/>
      <c r="LM3289" s="0"/>
      <c r="LN3289" s="0"/>
      <c r="LO3289" s="0"/>
      <c r="LP3289" s="0"/>
      <c r="LQ3289" s="0"/>
      <c r="LR3289" s="0"/>
      <c r="LS3289" s="0"/>
      <c r="LT3289" s="0"/>
      <c r="LU3289" s="0"/>
      <c r="LV3289" s="0"/>
      <c r="LW3289" s="0"/>
      <c r="LX3289" s="0"/>
      <c r="LY3289" s="0"/>
      <c r="LZ3289" s="0"/>
      <c r="MA3289" s="0"/>
      <c r="MB3289" s="0"/>
      <c r="MC3289" s="0"/>
      <c r="MD3289" s="0"/>
      <c r="ME3289" s="0"/>
      <c r="MF3289" s="0"/>
      <c r="MG3289" s="0"/>
      <c r="MH3289" s="0"/>
      <c r="MI3289" s="0"/>
      <c r="MJ3289" s="0"/>
      <c r="MK3289" s="0"/>
      <c r="ML3289" s="0"/>
      <c r="MM3289" s="0"/>
      <c r="MN3289" s="0"/>
      <c r="MO3289" s="0"/>
      <c r="MP3289" s="0"/>
      <c r="MQ3289" s="0"/>
      <c r="MR3289" s="0"/>
      <c r="MS3289" s="0"/>
      <c r="MT3289" s="0"/>
      <c r="MU3289" s="0"/>
      <c r="MV3289" s="0"/>
      <c r="MW3289" s="0"/>
      <c r="MX3289" s="0"/>
      <c r="MY3289" s="0"/>
      <c r="MZ3289" s="0"/>
      <c r="NA3289" s="0"/>
      <c r="NB3289" s="0"/>
      <c r="NC3289" s="0"/>
      <c r="ND3289" s="0"/>
      <c r="NE3289" s="0"/>
      <c r="NF3289" s="0"/>
      <c r="NG3289" s="0"/>
      <c r="NH3289" s="0"/>
      <c r="NI3289" s="0"/>
      <c r="NJ3289" s="0"/>
      <c r="NK3289" s="0"/>
      <c r="NL3289" s="0"/>
      <c r="NM3289" s="0"/>
      <c r="NN3289" s="0"/>
      <c r="NO3289" s="0"/>
      <c r="NP3289" s="0"/>
      <c r="NQ3289" s="0"/>
      <c r="NR3289" s="0"/>
      <c r="NS3289" s="0"/>
      <c r="NT3289" s="0"/>
      <c r="NU3289" s="0"/>
      <c r="NV3289" s="0"/>
      <c r="NW3289" s="0"/>
      <c r="NX3289" s="0"/>
      <c r="NY3289" s="0"/>
      <c r="NZ3289" s="0"/>
      <c r="OA3289" s="0"/>
      <c r="OB3289" s="0"/>
      <c r="OC3289" s="0"/>
      <c r="OD3289" s="0"/>
      <c r="OE3289" s="0"/>
      <c r="OF3289" s="0"/>
      <c r="OG3289" s="0"/>
      <c r="OH3289" s="0"/>
      <c r="OI3289" s="0"/>
      <c r="OJ3289" s="0"/>
      <c r="OK3289" s="0"/>
      <c r="OL3289" s="0"/>
      <c r="OM3289" s="0"/>
      <c r="ON3289" s="0"/>
      <c r="OO3289" s="0"/>
      <c r="OP3289" s="0"/>
      <c r="OQ3289" s="0"/>
      <c r="OR3289" s="0"/>
      <c r="OS3289" s="0"/>
      <c r="OT3289" s="0"/>
      <c r="OU3289" s="0"/>
      <c r="OV3289" s="0"/>
      <c r="OW3289" s="0"/>
      <c r="OX3289" s="0"/>
      <c r="OY3289" s="0"/>
      <c r="OZ3289" s="0"/>
      <c r="PA3289" s="0"/>
      <c r="PB3289" s="0"/>
      <c r="PC3289" s="0"/>
      <c r="PD3289" s="0"/>
      <c r="PE3289" s="0"/>
      <c r="PF3289" s="0"/>
      <c r="PG3289" s="0"/>
      <c r="PH3289" s="0"/>
      <c r="PI3289" s="0"/>
      <c r="PJ3289" s="0"/>
      <c r="PK3289" s="0"/>
      <c r="PL3289" s="0"/>
      <c r="PM3289" s="0"/>
      <c r="PN3289" s="0"/>
      <c r="PO3289" s="0"/>
      <c r="PP3289" s="0"/>
      <c r="PQ3289" s="0"/>
      <c r="PR3289" s="0"/>
      <c r="PS3289" s="0"/>
      <c r="PT3289" s="0"/>
      <c r="PU3289" s="0"/>
      <c r="PV3289" s="0"/>
      <c r="PW3289" s="0"/>
      <c r="PX3289" s="0"/>
      <c r="PY3289" s="0"/>
      <c r="PZ3289" s="0"/>
      <c r="QA3289" s="0"/>
      <c r="QB3289" s="0"/>
      <c r="QC3289" s="0"/>
      <c r="QD3289" s="0"/>
      <c r="QE3289" s="0"/>
      <c r="QF3289" s="0"/>
      <c r="QG3289" s="0"/>
      <c r="QH3289" s="0"/>
      <c r="QI3289" s="0"/>
      <c r="QJ3289" s="0"/>
      <c r="QK3289" s="0"/>
      <c r="QL3289" s="0"/>
      <c r="QM3289" s="0"/>
      <c r="QN3289" s="0"/>
      <c r="QO3289" s="0"/>
      <c r="QP3289" s="0"/>
      <c r="QQ3289" s="0"/>
      <c r="QR3289" s="0"/>
      <c r="QS3289" s="0"/>
      <c r="QT3289" s="0"/>
      <c r="QU3289" s="0"/>
      <c r="QV3289" s="0"/>
      <c r="QW3289" s="0"/>
      <c r="QX3289" s="0"/>
      <c r="QY3289" s="0"/>
      <c r="QZ3289" s="0"/>
      <c r="RA3289" s="0"/>
      <c r="RB3289" s="0"/>
      <c r="RC3289" s="0"/>
      <c r="RD3289" s="0"/>
      <c r="RE3289" s="0"/>
      <c r="RF3289" s="0"/>
      <c r="RG3289" s="0"/>
      <c r="RH3289" s="0"/>
      <c r="RI3289" s="0"/>
      <c r="RJ3289" s="0"/>
      <c r="RK3289" s="0"/>
      <c r="RL3289" s="0"/>
      <c r="RM3289" s="0"/>
      <c r="RN3289" s="0"/>
      <c r="RO3289" s="0"/>
      <c r="RP3289" s="0"/>
      <c r="RQ3289" s="0"/>
      <c r="RR3289" s="0"/>
      <c r="RS3289" s="0"/>
      <c r="RT3289" s="0"/>
      <c r="RU3289" s="0"/>
      <c r="RV3289" s="0"/>
      <c r="RW3289" s="0"/>
      <c r="RX3289" s="0"/>
      <c r="RY3289" s="0"/>
      <c r="RZ3289" s="0"/>
      <c r="SA3289" s="0"/>
      <c r="SB3289" s="0"/>
      <c r="SC3289" s="0"/>
      <c r="SD3289" s="0"/>
      <c r="SE3289" s="0"/>
      <c r="SF3289" s="0"/>
      <c r="SG3289" s="0"/>
      <c r="SH3289" s="0"/>
      <c r="SI3289" s="0"/>
      <c r="SJ3289" s="0"/>
      <c r="SK3289" s="0"/>
      <c r="SL3289" s="0"/>
      <c r="SM3289" s="0"/>
      <c r="SN3289" s="0"/>
      <c r="SO3289" s="0"/>
      <c r="SP3289" s="0"/>
      <c r="SQ3289" s="0"/>
      <c r="SR3289" s="0"/>
      <c r="SS3289" s="0"/>
      <c r="ST3289" s="0"/>
      <c r="SU3289" s="0"/>
      <c r="SV3289" s="0"/>
      <c r="SW3289" s="0"/>
      <c r="SX3289" s="0"/>
      <c r="SY3289" s="0"/>
      <c r="SZ3289" s="0"/>
      <c r="TA3289" s="0"/>
      <c r="TB3289" s="0"/>
      <c r="TC3289" s="0"/>
      <c r="TD3289" s="0"/>
      <c r="TE3289" s="0"/>
      <c r="TF3289" s="0"/>
      <c r="TG3289" s="0"/>
      <c r="TH3289" s="0"/>
      <c r="TI3289" s="0"/>
      <c r="TJ3289" s="0"/>
      <c r="TK3289" s="0"/>
      <c r="TL3289" s="0"/>
      <c r="TM3289" s="0"/>
      <c r="TN3289" s="0"/>
      <c r="TO3289" s="0"/>
      <c r="TP3289" s="0"/>
      <c r="TQ3289" s="0"/>
      <c r="TR3289" s="0"/>
      <c r="TS3289" s="0"/>
      <c r="TT3289" s="0"/>
      <c r="TU3289" s="0"/>
      <c r="TV3289" s="0"/>
      <c r="TW3289" s="0"/>
      <c r="TX3289" s="0"/>
      <c r="TY3289" s="0"/>
      <c r="TZ3289" s="0"/>
      <c r="UA3289" s="0"/>
      <c r="UB3289" s="0"/>
      <c r="UC3289" s="0"/>
      <c r="UD3289" s="0"/>
      <c r="UE3289" s="0"/>
      <c r="UF3289" s="0"/>
      <c r="UG3289" s="0"/>
      <c r="UH3289" s="0"/>
      <c r="UI3289" s="0"/>
      <c r="UJ3289" s="0"/>
      <c r="UK3289" s="0"/>
      <c r="UL3289" s="0"/>
      <c r="UM3289" s="0"/>
      <c r="UN3289" s="0"/>
      <c r="UO3289" s="0"/>
      <c r="UP3289" s="0"/>
      <c r="UQ3289" s="0"/>
      <c r="UR3289" s="0"/>
      <c r="US3289" s="0"/>
      <c r="UT3289" s="0"/>
      <c r="UU3289" s="0"/>
      <c r="UV3289" s="0"/>
      <c r="UW3289" s="0"/>
      <c r="UX3289" s="0"/>
      <c r="UY3289" s="0"/>
      <c r="UZ3289" s="0"/>
      <c r="VA3289" s="0"/>
      <c r="VB3289" s="0"/>
      <c r="VC3289" s="0"/>
      <c r="VD3289" s="0"/>
      <c r="VE3289" s="0"/>
      <c r="VF3289" s="0"/>
      <c r="VG3289" s="0"/>
      <c r="VH3289" s="0"/>
      <c r="VI3289" s="0"/>
      <c r="VJ3289" s="0"/>
      <c r="VK3289" s="0"/>
      <c r="VL3289" s="0"/>
      <c r="VM3289" s="0"/>
      <c r="VN3289" s="0"/>
      <c r="VO3289" s="0"/>
      <c r="VP3289" s="0"/>
      <c r="VQ3289" s="0"/>
      <c r="VR3289" s="0"/>
      <c r="VS3289" s="0"/>
      <c r="VT3289" s="0"/>
      <c r="VU3289" s="0"/>
      <c r="VV3289" s="0"/>
      <c r="VW3289" s="0"/>
      <c r="VX3289" s="0"/>
      <c r="VY3289" s="0"/>
      <c r="VZ3289" s="0"/>
      <c r="WA3289" s="0"/>
      <c r="WB3289" s="0"/>
      <c r="WC3289" s="0"/>
      <c r="WD3289" s="0"/>
      <c r="WE3289" s="0"/>
      <c r="WF3289" s="0"/>
      <c r="WG3289" s="0"/>
      <c r="WH3289" s="0"/>
      <c r="WI3289" s="0"/>
      <c r="WJ3289" s="0"/>
      <c r="WK3289" s="0"/>
      <c r="WL3289" s="0"/>
      <c r="WM3289" s="0"/>
      <c r="WN3289" s="0"/>
      <c r="WO3289" s="0"/>
      <c r="WP3289" s="0"/>
      <c r="WQ3289" s="0"/>
      <c r="WR3289" s="0"/>
      <c r="WS3289" s="0"/>
      <c r="WT3289" s="0"/>
      <c r="WU3289" s="0"/>
      <c r="WV3289" s="0"/>
      <c r="WW3289" s="0"/>
      <c r="WX3289" s="0"/>
      <c r="WY3289" s="0"/>
      <c r="WZ3289" s="0"/>
      <c r="XA3289" s="0"/>
      <c r="XB3289" s="0"/>
      <c r="XC3289" s="0"/>
      <c r="XD3289" s="0"/>
      <c r="XE3289" s="0"/>
      <c r="XF3289" s="0"/>
      <c r="XG3289" s="0"/>
      <c r="XH3289" s="0"/>
      <c r="XI3289" s="0"/>
      <c r="XJ3289" s="0"/>
      <c r="XK3289" s="0"/>
      <c r="XL3289" s="0"/>
      <c r="XM3289" s="0"/>
      <c r="XN3289" s="0"/>
      <c r="XO3289" s="0"/>
      <c r="XP3289" s="0"/>
      <c r="XQ3289" s="0"/>
      <c r="XR3289" s="0"/>
      <c r="XS3289" s="0"/>
      <c r="XT3289" s="0"/>
      <c r="XU3289" s="0"/>
      <c r="XV3289" s="0"/>
      <c r="XW3289" s="0"/>
      <c r="XX3289" s="0"/>
      <c r="XY3289" s="0"/>
      <c r="XZ3289" s="0"/>
      <c r="YA3289" s="0"/>
      <c r="YB3289" s="0"/>
      <c r="YC3289" s="0"/>
      <c r="YD3289" s="0"/>
      <c r="YE3289" s="0"/>
      <c r="YF3289" s="0"/>
      <c r="YG3289" s="0"/>
      <c r="YH3289" s="0"/>
      <c r="YI3289" s="0"/>
      <c r="YJ3289" s="0"/>
      <c r="YK3289" s="0"/>
      <c r="YL3289" s="0"/>
      <c r="YM3289" s="0"/>
      <c r="YN3289" s="0"/>
      <c r="YO3289" s="0"/>
      <c r="YP3289" s="0"/>
      <c r="YQ3289" s="0"/>
      <c r="YR3289" s="0"/>
      <c r="YS3289" s="0"/>
      <c r="YT3289" s="0"/>
      <c r="YU3289" s="0"/>
      <c r="YV3289" s="0"/>
      <c r="YW3289" s="0"/>
      <c r="YX3289" s="0"/>
      <c r="YY3289" s="0"/>
      <c r="YZ3289" s="0"/>
      <c r="ZA3289" s="0"/>
      <c r="ZB3289" s="0"/>
      <c r="ZC3289" s="0"/>
      <c r="ZD3289" s="0"/>
      <c r="ZE3289" s="0"/>
      <c r="ZF3289" s="0"/>
      <c r="ZG3289" s="0"/>
      <c r="ZH3289" s="0"/>
      <c r="ZI3289" s="0"/>
      <c r="ZJ3289" s="0"/>
      <c r="ZK3289" s="0"/>
      <c r="ZL3289" s="0"/>
      <c r="ZM3289" s="0"/>
      <c r="ZN3289" s="0"/>
      <c r="ZO3289" s="0"/>
      <c r="ZP3289" s="0"/>
      <c r="ZQ3289" s="0"/>
      <c r="ZR3289" s="0"/>
      <c r="ZS3289" s="0"/>
      <c r="ZT3289" s="0"/>
      <c r="ZU3289" s="0"/>
      <c r="ZV3289" s="0"/>
      <c r="ZW3289" s="0"/>
      <c r="ZX3289" s="0"/>
      <c r="ZY3289" s="0"/>
      <c r="ZZ3289" s="0"/>
      <c r="AAA3289" s="0"/>
      <c r="AAB3289" s="0"/>
      <c r="AAC3289" s="0"/>
      <c r="AAD3289" s="0"/>
      <c r="AAE3289" s="0"/>
      <c r="AAF3289" s="0"/>
      <c r="AAG3289" s="0"/>
      <c r="AAH3289" s="0"/>
      <c r="AAI3289" s="0"/>
      <c r="AAJ3289" s="0"/>
      <c r="AAK3289" s="0"/>
      <c r="AAL3289" s="0"/>
      <c r="AAM3289" s="0"/>
      <c r="AAN3289" s="0"/>
      <c r="AAO3289" s="0"/>
      <c r="AAP3289" s="0"/>
      <c r="AAQ3289" s="0"/>
      <c r="AAR3289" s="0"/>
      <c r="AAS3289" s="0"/>
      <c r="AAT3289" s="0"/>
      <c r="AAU3289" s="0"/>
      <c r="AAV3289" s="0"/>
      <c r="AAW3289" s="0"/>
      <c r="AAX3289" s="0"/>
      <c r="AAY3289" s="0"/>
      <c r="AAZ3289" s="0"/>
      <c r="ABA3289" s="0"/>
      <c r="ABB3289" s="0"/>
      <c r="ABC3289" s="0"/>
      <c r="ABD3289" s="0"/>
      <c r="ABE3289" s="0"/>
      <c r="ABF3289" s="0"/>
      <c r="ABG3289" s="0"/>
      <c r="ABH3289" s="0"/>
      <c r="ABI3289" s="0"/>
      <c r="ABJ3289" s="0"/>
      <c r="ABK3289" s="0"/>
      <c r="ABL3289" s="0"/>
      <c r="ABM3289" s="0"/>
      <c r="ABN3289" s="0"/>
      <c r="ABO3289" s="0"/>
      <c r="ABP3289" s="0"/>
      <c r="ABQ3289" s="0"/>
      <c r="ABR3289" s="0"/>
      <c r="ABS3289" s="0"/>
      <c r="ABT3289" s="0"/>
      <c r="ABU3289" s="0"/>
      <c r="ABV3289" s="0"/>
      <c r="ABW3289" s="0"/>
      <c r="ABX3289" s="0"/>
      <c r="ABY3289" s="0"/>
      <c r="ABZ3289" s="0"/>
      <c r="ACA3289" s="0"/>
      <c r="ACB3289" s="0"/>
      <c r="ACC3289" s="0"/>
      <c r="ACD3289" s="0"/>
      <c r="ACE3289" s="0"/>
      <c r="ACF3289" s="0"/>
      <c r="ACG3289" s="0"/>
      <c r="ACH3289" s="0"/>
      <c r="ACI3289" s="0"/>
      <c r="ACJ3289" s="0"/>
      <c r="ACK3289" s="0"/>
      <c r="ACL3289" s="0"/>
      <c r="ACM3289" s="0"/>
      <c r="ACN3289" s="0"/>
      <c r="ACO3289" s="0"/>
      <c r="ACP3289" s="0"/>
      <c r="ACQ3289" s="0"/>
      <c r="ACR3289" s="0"/>
      <c r="ACS3289" s="0"/>
      <c r="ACT3289" s="0"/>
      <c r="ACU3289" s="0"/>
      <c r="ACV3289" s="0"/>
      <c r="ACW3289" s="0"/>
      <c r="ACX3289" s="0"/>
      <c r="ACY3289" s="0"/>
      <c r="ACZ3289" s="0"/>
      <c r="ADA3289" s="0"/>
      <c r="ADB3289" s="0"/>
      <c r="ADC3289" s="0"/>
      <c r="ADD3289" s="0"/>
      <c r="ADE3289" s="0"/>
      <c r="ADF3289" s="0"/>
      <c r="ADG3289" s="0"/>
      <c r="ADH3289" s="0"/>
      <c r="ADI3289" s="0"/>
      <c r="ADJ3289" s="0"/>
      <c r="ADK3289" s="0"/>
      <c r="ADL3289" s="0"/>
      <c r="ADM3289" s="0"/>
      <c r="ADN3289" s="0"/>
      <c r="ADO3289" s="0"/>
      <c r="ADP3289" s="0"/>
      <c r="ADQ3289" s="0"/>
      <c r="ADR3289" s="0"/>
      <c r="ADS3289" s="0"/>
      <c r="ADT3289" s="0"/>
      <c r="ADU3289" s="0"/>
      <c r="ADV3289" s="0"/>
      <c r="ADW3289" s="0"/>
      <c r="ADX3289" s="0"/>
      <c r="ADY3289" s="0"/>
      <c r="ADZ3289" s="0"/>
      <c r="AEA3289" s="0"/>
      <c r="AEB3289" s="0"/>
      <c r="AEC3289" s="0"/>
      <c r="AED3289" s="0"/>
      <c r="AEE3289" s="0"/>
      <c r="AEF3289" s="0"/>
      <c r="AEG3289" s="0"/>
      <c r="AEH3289" s="0"/>
      <c r="AEI3289" s="0"/>
      <c r="AEJ3289" s="0"/>
      <c r="AEK3289" s="0"/>
      <c r="AEL3289" s="0"/>
      <c r="AEM3289" s="0"/>
      <c r="AEN3289" s="0"/>
      <c r="AEO3289" s="0"/>
      <c r="AEP3289" s="0"/>
      <c r="AEQ3289" s="0"/>
      <c r="AER3289" s="0"/>
      <c r="AES3289" s="0"/>
      <c r="AET3289" s="0"/>
      <c r="AEU3289" s="0"/>
      <c r="AEV3289" s="0"/>
      <c r="AEW3289" s="0"/>
      <c r="AEX3289" s="0"/>
      <c r="AEY3289" s="0"/>
      <c r="AEZ3289" s="0"/>
      <c r="AFA3289" s="0"/>
      <c r="AFB3289" s="0"/>
      <c r="AFC3289" s="0"/>
      <c r="AFD3289" s="0"/>
      <c r="AFE3289" s="0"/>
      <c r="AFF3289" s="0"/>
      <c r="AFG3289" s="0"/>
      <c r="AFH3289" s="0"/>
      <c r="AFI3289" s="0"/>
      <c r="AFJ3289" s="0"/>
      <c r="AFK3289" s="0"/>
      <c r="AFL3289" s="0"/>
      <c r="AFM3289" s="0"/>
      <c r="AFN3289" s="0"/>
      <c r="AFO3289" s="0"/>
      <c r="AFP3289" s="0"/>
      <c r="AFQ3289" s="0"/>
      <c r="AFR3289" s="0"/>
      <c r="AFS3289" s="0"/>
      <c r="AFT3289" s="0"/>
      <c r="AFU3289" s="0"/>
      <c r="AFV3289" s="0"/>
      <c r="AFW3289" s="0"/>
      <c r="AFX3289" s="0"/>
      <c r="AFY3289" s="0"/>
      <c r="AFZ3289" s="0"/>
      <c r="AGA3289" s="0"/>
      <c r="AGB3289" s="0"/>
      <c r="AGC3289" s="0"/>
      <c r="AGD3289" s="0"/>
      <c r="AGE3289" s="0"/>
      <c r="AGF3289" s="0"/>
      <c r="AGG3289" s="0"/>
      <c r="AGH3289" s="0"/>
      <c r="AGI3289" s="0"/>
      <c r="AGJ3289" s="0"/>
      <c r="AGK3289" s="0"/>
      <c r="AGL3289" s="0"/>
      <c r="AGM3289" s="0"/>
      <c r="AGN3289" s="0"/>
      <c r="AGO3289" s="0"/>
      <c r="AGP3289" s="0"/>
      <c r="AGQ3289" s="0"/>
      <c r="AGR3289" s="0"/>
      <c r="AGS3289" s="0"/>
      <c r="AGT3289" s="0"/>
      <c r="AGU3289" s="0"/>
      <c r="AGV3289" s="0"/>
      <c r="AGW3289" s="0"/>
      <c r="AGX3289" s="0"/>
      <c r="AGY3289" s="0"/>
      <c r="AGZ3289" s="0"/>
      <c r="AHA3289" s="0"/>
      <c r="AHB3289" s="0"/>
      <c r="AHC3289" s="0"/>
      <c r="AHD3289" s="0"/>
      <c r="AHE3289" s="0"/>
      <c r="AHF3289" s="0"/>
      <c r="AHG3289" s="0"/>
      <c r="AHH3289" s="0"/>
      <c r="AHI3289" s="0"/>
      <c r="AHJ3289" s="0"/>
      <c r="AHK3289" s="0"/>
      <c r="AHL3289" s="0"/>
      <c r="AHM3289" s="0"/>
      <c r="AHN3289" s="0"/>
      <c r="AHO3289" s="0"/>
      <c r="AHP3289" s="0"/>
      <c r="AHQ3289" s="0"/>
      <c r="AHR3289" s="0"/>
      <c r="AHS3289" s="0"/>
      <c r="AHT3289" s="0"/>
      <c r="AHU3289" s="0"/>
      <c r="AHV3289" s="0"/>
      <c r="AHW3289" s="0"/>
      <c r="AHX3289" s="0"/>
      <c r="AHY3289" s="0"/>
      <c r="AHZ3289" s="0"/>
      <c r="AIA3289" s="0"/>
      <c r="AIB3289" s="0"/>
      <c r="AIC3289" s="0"/>
      <c r="AID3289" s="0"/>
      <c r="AIE3289" s="0"/>
      <c r="AIF3289" s="0"/>
      <c r="AIG3289" s="0"/>
      <c r="AIH3289" s="0"/>
      <c r="AII3289" s="0"/>
      <c r="AIJ3289" s="0"/>
      <c r="AIK3289" s="0"/>
      <c r="AIL3289" s="0"/>
      <c r="AIM3289" s="0"/>
      <c r="AIN3289" s="0"/>
      <c r="AIO3289" s="0"/>
      <c r="AIP3289" s="0"/>
      <c r="AIQ3289" s="0"/>
      <c r="AIR3289" s="0"/>
      <c r="AIS3289" s="0"/>
      <c r="AIT3289" s="0"/>
      <c r="AIU3289" s="0"/>
      <c r="AIV3289" s="0"/>
      <c r="AIW3289" s="0"/>
      <c r="AIX3289" s="0"/>
      <c r="AIY3289" s="0"/>
      <c r="AIZ3289" s="0"/>
      <c r="AJA3289" s="0"/>
      <c r="AJB3289" s="0"/>
      <c r="AJC3289" s="0"/>
      <c r="AJD3289" s="0"/>
      <c r="AJE3289" s="0"/>
      <c r="AJF3289" s="0"/>
      <c r="AJG3289" s="0"/>
      <c r="AJH3289" s="0"/>
      <c r="AJI3289" s="0"/>
      <c r="AJJ3289" s="0"/>
      <c r="AJK3289" s="0"/>
      <c r="AJL3289" s="0"/>
      <c r="AJM3289" s="0"/>
      <c r="AJN3289" s="0"/>
      <c r="AJO3289" s="0"/>
      <c r="AJP3289" s="0"/>
      <c r="AJQ3289" s="0"/>
      <c r="AJR3289" s="0"/>
      <c r="AJS3289" s="0"/>
      <c r="AJT3289" s="0"/>
      <c r="AJU3289" s="0"/>
      <c r="AJV3289" s="0"/>
      <c r="AJW3289" s="0"/>
      <c r="AJX3289" s="0"/>
      <c r="AJY3289" s="0"/>
      <c r="AJZ3289" s="0"/>
      <c r="AKA3289" s="0"/>
      <c r="AKB3289" s="0"/>
      <c r="AKC3289" s="0"/>
      <c r="AKD3289" s="0"/>
      <c r="AKE3289" s="0"/>
      <c r="AKF3289" s="0"/>
      <c r="AKG3289" s="0"/>
      <c r="AKH3289" s="0"/>
      <c r="AKI3289" s="0"/>
      <c r="AKJ3289" s="0"/>
      <c r="AKK3289" s="0"/>
      <c r="AKL3289" s="0"/>
      <c r="AKM3289" s="0"/>
      <c r="AKN3289" s="0"/>
      <c r="AKO3289" s="0"/>
      <c r="AKP3289" s="0"/>
      <c r="AKQ3289" s="0"/>
      <c r="AKR3289" s="0"/>
      <c r="AKS3289" s="0"/>
      <c r="AKT3289" s="0"/>
      <c r="AKU3289" s="0"/>
      <c r="AKV3289" s="0"/>
      <c r="AKW3289" s="0"/>
      <c r="AKX3289" s="0"/>
      <c r="AKY3289" s="0"/>
      <c r="AKZ3289" s="0"/>
      <c r="ALA3289" s="0"/>
      <c r="ALB3289" s="0"/>
      <c r="ALC3289" s="0"/>
      <c r="ALD3289" s="0"/>
      <c r="ALE3289" s="0"/>
      <c r="ALF3289" s="0"/>
      <c r="ALG3289" s="0"/>
      <c r="ALH3289" s="0"/>
      <c r="ALI3289" s="0"/>
      <c r="ALJ3289" s="0"/>
      <c r="ALK3289" s="0"/>
      <c r="ALL3289" s="0"/>
      <c r="ALM3289" s="0"/>
      <c r="ALN3289" s="0"/>
      <c r="ALO3289" s="0"/>
      <c r="ALP3289" s="0"/>
      <c r="ALQ3289" s="0"/>
      <c r="ALR3289" s="0"/>
      <c r="ALS3289" s="0"/>
      <c r="ALT3289" s="0"/>
      <c r="ALU3289" s="0"/>
      <c r="ALV3289" s="0"/>
      <c r="ALW3289" s="0"/>
      <c r="ALX3289" s="0"/>
      <c r="ALY3289" s="0"/>
      <c r="ALZ3289" s="0"/>
      <c r="AMA3289" s="0"/>
      <c r="AMB3289" s="0"/>
      <c r="AMC3289" s="0"/>
      <c r="AMD3289" s="0"/>
      <c r="AME3289" s="0"/>
      <c r="AMF3289" s="0"/>
      <c r="AMG3289" s="0"/>
      <c r="AMH3289" s="0"/>
      <c r="AMI3289" s="0"/>
    </row>
    <row r="3290" customFormat="false" ht="12.75" hidden="false" customHeight="false" outlineLevel="0" collapsed="false">
      <c r="A3290" s="1" t="s">
        <v>3536</v>
      </c>
      <c r="C3290" s="27" t="s">
        <v>3538</v>
      </c>
      <c r="D3290" s="27" t="s">
        <v>13</v>
      </c>
      <c r="E3290" s="28"/>
      <c r="F3290" s="29"/>
      <c r="G3290" s="27"/>
      <c r="H3290" s="30" t="s">
        <v>61</v>
      </c>
      <c r="I3290" s="31" t="n">
        <v>1.19</v>
      </c>
      <c r="J3290" s="31" t="s">
        <v>288</v>
      </c>
      <c r="BM3290" s="0"/>
      <c r="BN3290" s="0"/>
      <c r="BO3290" s="0"/>
      <c r="BP3290" s="0"/>
      <c r="BQ3290" s="0"/>
      <c r="BR3290" s="0"/>
      <c r="BS3290" s="0"/>
      <c r="BT3290" s="0"/>
      <c r="BU3290" s="0"/>
      <c r="BV3290" s="0"/>
      <c r="BW3290" s="0"/>
      <c r="BX3290" s="0"/>
      <c r="BY3290" s="0"/>
      <c r="BZ3290" s="0"/>
      <c r="CA3290" s="0"/>
      <c r="CB3290" s="0"/>
      <c r="CC3290" s="0"/>
      <c r="CD3290" s="0"/>
      <c r="CE3290" s="0"/>
      <c r="CF3290" s="0"/>
      <c r="CG3290" s="0"/>
      <c r="CH3290" s="0"/>
      <c r="CI3290" s="0"/>
      <c r="CJ3290" s="0"/>
      <c r="CK3290" s="0"/>
      <c r="CL3290" s="0"/>
      <c r="CM3290" s="0"/>
      <c r="CN3290" s="0"/>
      <c r="CO3290" s="0"/>
      <c r="CP3290" s="0"/>
      <c r="CQ3290" s="0"/>
      <c r="CR3290" s="0"/>
      <c r="CS3290" s="0"/>
      <c r="CT3290" s="0"/>
      <c r="CU3290" s="0"/>
      <c r="CV3290" s="0"/>
      <c r="CW3290" s="0"/>
      <c r="CX3290" s="0"/>
      <c r="CY3290" s="0"/>
      <c r="CZ3290" s="0"/>
      <c r="DA3290" s="0"/>
      <c r="DB3290" s="0"/>
      <c r="DC3290" s="0"/>
      <c r="DD3290" s="0"/>
      <c r="DE3290" s="0"/>
      <c r="DF3290" s="0"/>
      <c r="DG3290" s="0"/>
      <c r="DH3290" s="0"/>
      <c r="DI3290" s="0"/>
      <c r="DJ3290" s="0"/>
      <c r="DK3290" s="0"/>
      <c r="DL3290" s="0"/>
      <c r="DM3290" s="0"/>
      <c r="DN3290" s="0"/>
      <c r="DO3290" s="0"/>
      <c r="DP3290" s="0"/>
      <c r="DQ3290" s="0"/>
      <c r="DR3290" s="0"/>
      <c r="DS3290" s="0"/>
      <c r="DT3290" s="0"/>
      <c r="DU3290" s="0"/>
      <c r="DV3290" s="0"/>
      <c r="DW3290" s="0"/>
      <c r="DX3290" s="0"/>
      <c r="DY3290" s="0"/>
      <c r="DZ3290" s="0"/>
      <c r="EA3290" s="0"/>
      <c r="EB3290" s="0"/>
      <c r="EC3290" s="0"/>
      <c r="ED3290" s="0"/>
      <c r="EE3290" s="0"/>
      <c r="EF3290" s="0"/>
      <c r="EG3290" s="0"/>
      <c r="EH3290" s="0"/>
      <c r="EI3290" s="0"/>
      <c r="EJ3290" s="0"/>
      <c r="EK3290" s="0"/>
      <c r="EL3290" s="0"/>
      <c r="EM3290" s="0"/>
      <c r="EN3290" s="0"/>
      <c r="EO3290" s="0"/>
      <c r="EP3290" s="0"/>
      <c r="EQ3290" s="0"/>
      <c r="ER3290" s="0"/>
      <c r="ES3290" s="0"/>
      <c r="ET3290" s="0"/>
      <c r="EU3290" s="0"/>
      <c r="EV3290" s="0"/>
      <c r="EW3290" s="0"/>
      <c r="EX3290" s="0"/>
      <c r="EY3290" s="0"/>
      <c r="EZ3290" s="0"/>
      <c r="FA3290" s="0"/>
      <c r="FB3290" s="0"/>
      <c r="FC3290" s="0"/>
      <c r="FD3290" s="0"/>
      <c r="FE3290" s="0"/>
      <c r="FF3290" s="0"/>
      <c r="FG3290" s="0"/>
      <c r="FH3290" s="0"/>
      <c r="FI3290" s="0"/>
      <c r="FJ3290" s="0"/>
      <c r="FK3290" s="0"/>
      <c r="FL3290" s="0"/>
      <c r="FM3290" s="0"/>
      <c r="FN3290" s="0"/>
      <c r="FO3290" s="0"/>
      <c r="FP3290" s="0"/>
      <c r="FQ3290" s="0"/>
      <c r="FR3290" s="0"/>
      <c r="FS3290" s="0"/>
      <c r="FT3290" s="0"/>
      <c r="FU3290" s="0"/>
      <c r="FV3290" s="0"/>
      <c r="FW3290" s="0"/>
      <c r="FX3290" s="0"/>
      <c r="FY3290" s="0"/>
      <c r="FZ3290" s="0"/>
      <c r="GA3290" s="0"/>
      <c r="GB3290" s="0"/>
      <c r="GC3290" s="0"/>
      <c r="GD3290" s="0"/>
      <c r="GE3290" s="0"/>
      <c r="GF3290" s="0"/>
      <c r="GG3290" s="0"/>
      <c r="GH3290" s="0"/>
      <c r="GI3290" s="0"/>
      <c r="GJ3290" s="0"/>
      <c r="GK3290" s="0"/>
      <c r="GL3290" s="0"/>
      <c r="GM3290" s="0"/>
      <c r="GN3290" s="0"/>
      <c r="GO3290" s="0"/>
      <c r="GP3290" s="0"/>
      <c r="GQ3290" s="0"/>
      <c r="GR3290" s="0"/>
      <c r="GS3290" s="0"/>
      <c r="GT3290" s="0"/>
      <c r="GU3290" s="0"/>
      <c r="GV3290" s="0"/>
      <c r="GW3290" s="0"/>
      <c r="GX3290" s="0"/>
      <c r="GY3290" s="0"/>
      <c r="GZ3290" s="0"/>
      <c r="HA3290" s="0"/>
      <c r="HB3290" s="0"/>
      <c r="HC3290" s="0"/>
      <c r="HD3290" s="0"/>
      <c r="HE3290" s="0"/>
      <c r="HF3290" s="0"/>
      <c r="HG3290" s="0"/>
      <c r="HH3290" s="0"/>
      <c r="HI3290" s="0"/>
      <c r="HJ3290" s="0"/>
      <c r="HK3290" s="0"/>
      <c r="HL3290" s="0"/>
      <c r="HM3290" s="0"/>
      <c r="HN3290" s="0"/>
      <c r="HO3290" s="0"/>
      <c r="HP3290" s="0"/>
      <c r="HQ3290" s="0"/>
      <c r="HR3290" s="0"/>
      <c r="HS3290" s="0"/>
      <c r="HT3290" s="0"/>
      <c r="HU3290" s="0"/>
      <c r="HV3290" s="0"/>
      <c r="HW3290" s="0"/>
      <c r="HX3290" s="0"/>
      <c r="HY3290" s="0"/>
      <c r="HZ3290" s="0"/>
      <c r="IA3290" s="0"/>
      <c r="IB3290" s="0"/>
      <c r="IC3290" s="0"/>
      <c r="ID3290" s="0"/>
      <c r="IE3290" s="0"/>
      <c r="IF3290" s="0"/>
      <c r="IG3290" s="0"/>
      <c r="IH3290" s="0"/>
      <c r="II3290" s="0"/>
      <c r="IJ3290" s="0"/>
      <c r="IK3290" s="0"/>
      <c r="IL3290" s="0"/>
      <c r="IM3290" s="0"/>
      <c r="IN3290" s="0"/>
      <c r="IO3290" s="0"/>
      <c r="IP3290" s="0"/>
      <c r="IQ3290" s="0"/>
      <c r="IR3290" s="0"/>
      <c r="IS3290" s="0"/>
      <c r="IT3290" s="0"/>
      <c r="IU3290" s="0"/>
      <c r="IV3290" s="0"/>
      <c r="IW3290" s="0"/>
      <c r="IX3290" s="0"/>
      <c r="IY3290" s="0"/>
      <c r="IZ3290" s="0"/>
      <c r="JA3290" s="0"/>
      <c r="JB3290" s="0"/>
      <c r="JC3290" s="0"/>
      <c r="JD3290" s="0"/>
      <c r="JE3290" s="0"/>
      <c r="JF3290" s="0"/>
      <c r="JG3290" s="0"/>
      <c r="JH3290" s="0"/>
      <c r="JI3290" s="0"/>
      <c r="JJ3290" s="0"/>
      <c r="JK3290" s="0"/>
      <c r="JL3290" s="0"/>
      <c r="JM3290" s="0"/>
      <c r="JN3290" s="0"/>
      <c r="JO3290" s="0"/>
      <c r="JP3290" s="0"/>
      <c r="JQ3290" s="0"/>
      <c r="JR3290" s="0"/>
      <c r="JS3290" s="0"/>
      <c r="JT3290" s="0"/>
      <c r="JU3290" s="0"/>
      <c r="JV3290" s="0"/>
      <c r="JW3290" s="0"/>
      <c r="JX3290" s="0"/>
      <c r="JY3290" s="0"/>
      <c r="JZ3290" s="0"/>
      <c r="KA3290" s="0"/>
      <c r="KB3290" s="0"/>
      <c r="KC3290" s="0"/>
      <c r="KD3290" s="0"/>
      <c r="KE3290" s="0"/>
      <c r="KF3290" s="0"/>
      <c r="KG3290" s="0"/>
      <c r="KH3290" s="0"/>
      <c r="KI3290" s="0"/>
      <c r="KJ3290" s="0"/>
      <c r="KK3290" s="0"/>
      <c r="KL3290" s="0"/>
      <c r="KM3290" s="0"/>
      <c r="KN3290" s="0"/>
      <c r="KO3290" s="0"/>
      <c r="KP3290" s="0"/>
      <c r="KQ3290" s="0"/>
      <c r="KR3290" s="0"/>
      <c r="KS3290" s="0"/>
      <c r="KT3290" s="0"/>
      <c r="KU3290" s="0"/>
      <c r="KV3290" s="0"/>
      <c r="KW3290" s="0"/>
      <c r="KX3290" s="0"/>
      <c r="KY3290" s="0"/>
      <c r="KZ3290" s="0"/>
      <c r="LA3290" s="0"/>
      <c r="LB3290" s="0"/>
      <c r="LC3290" s="0"/>
      <c r="LD3290" s="0"/>
      <c r="LE3290" s="0"/>
      <c r="LF3290" s="0"/>
      <c r="LG3290" s="0"/>
      <c r="LH3290" s="0"/>
      <c r="LI3290" s="0"/>
      <c r="LJ3290" s="0"/>
      <c r="LK3290" s="0"/>
      <c r="LL3290" s="0"/>
      <c r="LM3290" s="0"/>
      <c r="LN3290" s="0"/>
      <c r="LO3290" s="0"/>
      <c r="LP3290" s="0"/>
      <c r="LQ3290" s="0"/>
      <c r="LR3290" s="0"/>
      <c r="LS3290" s="0"/>
      <c r="LT3290" s="0"/>
      <c r="LU3290" s="0"/>
      <c r="LV3290" s="0"/>
      <c r="LW3290" s="0"/>
      <c r="LX3290" s="0"/>
      <c r="LY3290" s="0"/>
      <c r="LZ3290" s="0"/>
      <c r="MA3290" s="0"/>
      <c r="MB3290" s="0"/>
      <c r="MC3290" s="0"/>
      <c r="MD3290" s="0"/>
      <c r="ME3290" s="0"/>
      <c r="MF3290" s="0"/>
      <c r="MG3290" s="0"/>
      <c r="MH3290" s="0"/>
      <c r="MI3290" s="0"/>
      <c r="MJ3290" s="0"/>
      <c r="MK3290" s="0"/>
      <c r="ML3290" s="0"/>
      <c r="MM3290" s="0"/>
      <c r="MN3290" s="0"/>
      <c r="MO3290" s="0"/>
      <c r="MP3290" s="0"/>
      <c r="MQ3290" s="0"/>
      <c r="MR3290" s="0"/>
      <c r="MS3290" s="0"/>
      <c r="MT3290" s="0"/>
      <c r="MU3290" s="0"/>
      <c r="MV3290" s="0"/>
      <c r="MW3290" s="0"/>
      <c r="MX3290" s="0"/>
      <c r="MY3290" s="0"/>
      <c r="MZ3290" s="0"/>
      <c r="NA3290" s="0"/>
      <c r="NB3290" s="0"/>
      <c r="NC3290" s="0"/>
      <c r="ND3290" s="0"/>
      <c r="NE3290" s="0"/>
      <c r="NF3290" s="0"/>
      <c r="NG3290" s="0"/>
      <c r="NH3290" s="0"/>
      <c r="NI3290" s="0"/>
      <c r="NJ3290" s="0"/>
      <c r="NK3290" s="0"/>
      <c r="NL3290" s="0"/>
      <c r="NM3290" s="0"/>
      <c r="NN3290" s="0"/>
      <c r="NO3290" s="0"/>
      <c r="NP3290" s="0"/>
      <c r="NQ3290" s="0"/>
      <c r="NR3290" s="0"/>
      <c r="NS3290" s="0"/>
      <c r="NT3290" s="0"/>
      <c r="NU3290" s="0"/>
      <c r="NV3290" s="0"/>
      <c r="NW3290" s="0"/>
      <c r="NX3290" s="0"/>
      <c r="NY3290" s="0"/>
      <c r="NZ3290" s="0"/>
      <c r="OA3290" s="0"/>
      <c r="OB3290" s="0"/>
      <c r="OC3290" s="0"/>
      <c r="OD3290" s="0"/>
      <c r="OE3290" s="0"/>
      <c r="OF3290" s="0"/>
      <c r="OG3290" s="0"/>
      <c r="OH3290" s="0"/>
      <c r="OI3290" s="0"/>
      <c r="OJ3290" s="0"/>
      <c r="OK3290" s="0"/>
      <c r="OL3290" s="0"/>
      <c r="OM3290" s="0"/>
      <c r="ON3290" s="0"/>
      <c r="OO3290" s="0"/>
      <c r="OP3290" s="0"/>
      <c r="OQ3290" s="0"/>
      <c r="OR3290" s="0"/>
      <c r="OS3290" s="0"/>
      <c r="OT3290" s="0"/>
      <c r="OU3290" s="0"/>
      <c r="OV3290" s="0"/>
      <c r="OW3290" s="0"/>
      <c r="OX3290" s="0"/>
      <c r="OY3290" s="0"/>
      <c r="OZ3290" s="0"/>
      <c r="PA3290" s="0"/>
      <c r="PB3290" s="0"/>
      <c r="PC3290" s="0"/>
      <c r="PD3290" s="0"/>
      <c r="PE3290" s="0"/>
      <c r="PF3290" s="0"/>
      <c r="PG3290" s="0"/>
      <c r="PH3290" s="0"/>
      <c r="PI3290" s="0"/>
      <c r="PJ3290" s="0"/>
      <c r="PK3290" s="0"/>
      <c r="PL3290" s="0"/>
      <c r="PM3290" s="0"/>
      <c r="PN3290" s="0"/>
      <c r="PO3290" s="0"/>
      <c r="PP3290" s="0"/>
      <c r="PQ3290" s="0"/>
      <c r="PR3290" s="0"/>
      <c r="PS3290" s="0"/>
      <c r="PT3290" s="0"/>
      <c r="PU3290" s="0"/>
      <c r="PV3290" s="0"/>
      <c r="PW3290" s="0"/>
      <c r="PX3290" s="0"/>
      <c r="PY3290" s="0"/>
      <c r="PZ3290" s="0"/>
      <c r="QA3290" s="0"/>
      <c r="QB3290" s="0"/>
      <c r="QC3290" s="0"/>
      <c r="QD3290" s="0"/>
      <c r="QE3290" s="0"/>
      <c r="QF3290" s="0"/>
      <c r="QG3290" s="0"/>
      <c r="QH3290" s="0"/>
      <c r="QI3290" s="0"/>
      <c r="QJ3290" s="0"/>
      <c r="QK3290" s="0"/>
      <c r="QL3290" s="0"/>
      <c r="QM3290" s="0"/>
      <c r="QN3290" s="0"/>
      <c r="QO3290" s="0"/>
      <c r="QP3290" s="0"/>
      <c r="QQ3290" s="0"/>
      <c r="QR3290" s="0"/>
      <c r="QS3290" s="0"/>
      <c r="QT3290" s="0"/>
      <c r="QU3290" s="0"/>
      <c r="QV3290" s="0"/>
      <c r="QW3290" s="0"/>
      <c r="QX3290" s="0"/>
      <c r="QY3290" s="0"/>
      <c r="QZ3290" s="0"/>
      <c r="RA3290" s="0"/>
      <c r="RB3290" s="0"/>
      <c r="RC3290" s="0"/>
      <c r="RD3290" s="0"/>
      <c r="RE3290" s="0"/>
      <c r="RF3290" s="0"/>
      <c r="RG3290" s="0"/>
      <c r="RH3290" s="0"/>
      <c r="RI3290" s="0"/>
      <c r="RJ3290" s="0"/>
      <c r="RK3290" s="0"/>
      <c r="RL3290" s="0"/>
      <c r="RM3290" s="0"/>
      <c r="RN3290" s="0"/>
      <c r="RO3290" s="0"/>
      <c r="RP3290" s="0"/>
      <c r="RQ3290" s="0"/>
      <c r="RR3290" s="0"/>
      <c r="RS3290" s="0"/>
      <c r="RT3290" s="0"/>
      <c r="RU3290" s="0"/>
      <c r="RV3290" s="0"/>
      <c r="RW3290" s="0"/>
      <c r="RX3290" s="0"/>
      <c r="RY3290" s="0"/>
      <c r="RZ3290" s="0"/>
      <c r="SA3290" s="0"/>
      <c r="SB3290" s="0"/>
      <c r="SC3290" s="0"/>
      <c r="SD3290" s="0"/>
      <c r="SE3290" s="0"/>
      <c r="SF3290" s="0"/>
      <c r="SG3290" s="0"/>
      <c r="SH3290" s="0"/>
      <c r="SI3290" s="0"/>
      <c r="SJ3290" s="0"/>
      <c r="SK3290" s="0"/>
      <c r="SL3290" s="0"/>
      <c r="SM3290" s="0"/>
      <c r="SN3290" s="0"/>
      <c r="SO3290" s="0"/>
      <c r="SP3290" s="0"/>
      <c r="SQ3290" s="0"/>
      <c r="SR3290" s="0"/>
      <c r="SS3290" s="0"/>
      <c r="ST3290" s="0"/>
      <c r="SU3290" s="0"/>
      <c r="SV3290" s="0"/>
      <c r="SW3290" s="0"/>
      <c r="SX3290" s="0"/>
      <c r="SY3290" s="0"/>
      <c r="SZ3290" s="0"/>
      <c r="TA3290" s="0"/>
      <c r="TB3290" s="0"/>
      <c r="TC3290" s="0"/>
      <c r="TD3290" s="0"/>
      <c r="TE3290" s="0"/>
      <c r="TF3290" s="0"/>
      <c r="TG3290" s="0"/>
      <c r="TH3290" s="0"/>
      <c r="TI3290" s="0"/>
      <c r="TJ3290" s="0"/>
      <c r="TK3290" s="0"/>
      <c r="TL3290" s="0"/>
      <c r="TM3290" s="0"/>
      <c r="TN3290" s="0"/>
      <c r="TO3290" s="0"/>
      <c r="TP3290" s="0"/>
      <c r="TQ3290" s="0"/>
      <c r="TR3290" s="0"/>
      <c r="TS3290" s="0"/>
      <c r="TT3290" s="0"/>
      <c r="TU3290" s="0"/>
      <c r="TV3290" s="0"/>
      <c r="TW3290" s="0"/>
      <c r="TX3290" s="0"/>
      <c r="TY3290" s="0"/>
      <c r="TZ3290" s="0"/>
      <c r="UA3290" s="0"/>
      <c r="UB3290" s="0"/>
      <c r="UC3290" s="0"/>
      <c r="UD3290" s="0"/>
      <c r="UE3290" s="0"/>
      <c r="UF3290" s="0"/>
      <c r="UG3290" s="0"/>
      <c r="UH3290" s="0"/>
      <c r="UI3290" s="0"/>
      <c r="UJ3290" s="0"/>
      <c r="UK3290" s="0"/>
      <c r="UL3290" s="0"/>
      <c r="UM3290" s="0"/>
      <c r="UN3290" s="0"/>
      <c r="UO3290" s="0"/>
      <c r="UP3290" s="0"/>
      <c r="UQ3290" s="0"/>
      <c r="UR3290" s="0"/>
      <c r="US3290" s="0"/>
      <c r="UT3290" s="0"/>
      <c r="UU3290" s="0"/>
      <c r="UV3290" s="0"/>
      <c r="UW3290" s="0"/>
      <c r="UX3290" s="0"/>
      <c r="UY3290" s="0"/>
      <c r="UZ3290" s="0"/>
      <c r="VA3290" s="0"/>
      <c r="VB3290" s="0"/>
      <c r="VC3290" s="0"/>
      <c r="VD3290" s="0"/>
      <c r="VE3290" s="0"/>
      <c r="VF3290" s="0"/>
      <c r="VG3290" s="0"/>
      <c r="VH3290" s="0"/>
      <c r="VI3290" s="0"/>
      <c r="VJ3290" s="0"/>
      <c r="VK3290" s="0"/>
      <c r="VL3290" s="0"/>
      <c r="VM3290" s="0"/>
      <c r="VN3290" s="0"/>
      <c r="VO3290" s="0"/>
      <c r="VP3290" s="0"/>
      <c r="VQ3290" s="0"/>
      <c r="VR3290" s="0"/>
      <c r="VS3290" s="0"/>
      <c r="VT3290" s="0"/>
      <c r="VU3290" s="0"/>
      <c r="VV3290" s="0"/>
      <c r="VW3290" s="0"/>
      <c r="VX3290" s="0"/>
      <c r="VY3290" s="0"/>
      <c r="VZ3290" s="0"/>
      <c r="WA3290" s="0"/>
      <c r="WB3290" s="0"/>
      <c r="WC3290" s="0"/>
      <c r="WD3290" s="0"/>
      <c r="WE3290" s="0"/>
      <c r="WF3290" s="0"/>
      <c r="WG3290" s="0"/>
      <c r="WH3290" s="0"/>
      <c r="WI3290" s="0"/>
      <c r="WJ3290" s="0"/>
      <c r="WK3290" s="0"/>
      <c r="WL3290" s="0"/>
      <c r="WM3290" s="0"/>
      <c r="WN3290" s="0"/>
      <c r="WO3290" s="0"/>
      <c r="WP3290" s="0"/>
      <c r="WQ3290" s="0"/>
      <c r="WR3290" s="0"/>
      <c r="WS3290" s="0"/>
      <c r="WT3290" s="0"/>
      <c r="WU3290" s="0"/>
      <c r="WV3290" s="0"/>
      <c r="WW3290" s="0"/>
      <c r="WX3290" s="0"/>
      <c r="WY3290" s="0"/>
      <c r="WZ3290" s="0"/>
      <c r="XA3290" s="0"/>
      <c r="XB3290" s="0"/>
      <c r="XC3290" s="0"/>
      <c r="XD3290" s="0"/>
      <c r="XE3290" s="0"/>
      <c r="XF3290" s="0"/>
      <c r="XG3290" s="0"/>
      <c r="XH3290" s="0"/>
      <c r="XI3290" s="0"/>
      <c r="XJ3290" s="0"/>
      <c r="XK3290" s="0"/>
      <c r="XL3290" s="0"/>
      <c r="XM3290" s="0"/>
      <c r="XN3290" s="0"/>
      <c r="XO3290" s="0"/>
      <c r="XP3290" s="0"/>
      <c r="XQ3290" s="0"/>
      <c r="XR3290" s="0"/>
      <c r="XS3290" s="0"/>
      <c r="XT3290" s="0"/>
      <c r="XU3290" s="0"/>
      <c r="XV3290" s="0"/>
      <c r="XW3290" s="0"/>
      <c r="XX3290" s="0"/>
      <c r="XY3290" s="0"/>
      <c r="XZ3290" s="0"/>
      <c r="YA3290" s="0"/>
      <c r="YB3290" s="0"/>
      <c r="YC3290" s="0"/>
      <c r="YD3290" s="0"/>
      <c r="YE3290" s="0"/>
      <c r="YF3290" s="0"/>
      <c r="YG3290" s="0"/>
      <c r="YH3290" s="0"/>
      <c r="YI3290" s="0"/>
      <c r="YJ3290" s="0"/>
      <c r="YK3290" s="0"/>
      <c r="YL3290" s="0"/>
      <c r="YM3290" s="0"/>
      <c r="YN3290" s="0"/>
      <c r="YO3290" s="0"/>
      <c r="YP3290" s="0"/>
      <c r="YQ3290" s="0"/>
      <c r="YR3290" s="0"/>
      <c r="YS3290" s="0"/>
      <c r="YT3290" s="0"/>
      <c r="YU3290" s="0"/>
      <c r="YV3290" s="0"/>
      <c r="YW3290" s="0"/>
      <c r="YX3290" s="0"/>
      <c r="YY3290" s="0"/>
      <c r="YZ3290" s="0"/>
      <c r="ZA3290" s="0"/>
      <c r="ZB3290" s="0"/>
      <c r="ZC3290" s="0"/>
      <c r="ZD3290" s="0"/>
      <c r="ZE3290" s="0"/>
      <c r="ZF3290" s="0"/>
      <c r="ZG3290" s="0"/>
      <c r="ZH3290" s="0"/>
      <c r="ZI3290" s="0"/>
      <c r="ZJ3290" s="0"/>
      <c r="ZK3290" s="0"/>
      <c r="ZL3290" s="0"/>
      <c r="ZM3290" s="0"/>
      <c r="ZN3290" s="0"/>
      <c r="ZO3290" s="0"/>
      <c r="ZP3290" s="0"/>
      <c r="ZQ3290" s="0"/>
      <c r="ZR3290" s="0"/>
      <c r="ZS3290" s="0"/>
      <c r="ZT3290" s="0"/>
      <c r="ZU3290" s="0"/>
      <c r="ZV3290" s="0"/>
      <c r="ZW3290" s="0"/>
      <c r="ZX3290" s="0"/>
      <c r="ZY3290" s="0"/>
      <c r="ZZ3290" s="0"/>
      <c r="AAA3290" s="0"/>
      <c r="AAB3290" s="0"/>
      <c r="AAC3290" s="0"/>
      <c r="AAD3290" s="0"/>
      <c r="AAE3290" s="0"/>
      <c r="AAF3290" s="0"/>
      <c r="AAG3290" s="0"/>
      <c r="AAH3290" s="0"/>
      <c r="AAI3290" s="0"/>
      <c r="AAJ3290" s="0"/>
      <c r="AAK3290" s="0"/>
      <c r="AAL3290" s="0"/>
      <c r="AAM3290" s="0"/>
      <c r="AAN3290" s="0"/>
      <c r="AAO3290" s="0"/>
      <c r="AAP3290" s="0"/>
      <c r="AAQ3290" s="0"/>
      <c r="AAR3290" s="0"/>
      <c r="AAS3290" s="0"/>
      <c r="AAT3290" s="0"/>
      <c r="AAU3290" s="0"/>
      <c r="AAV3290" s="0"/>
      <c r="AAW3290" s="0"/>
      <c r="AAX3290" s="0"/>
      <c r="AAY3290" s="0"/>
      <c r="AAZ3290" s="0"/>
      <c r="ABA3290" s="0"/>
      <c r="ABB3290" s="0"/>
      <c r="ABC3290" s="0"/>
      <c r="ABD3290" s="0"/>
      <c r="ABE3290" s="0"/>
      <c r="ABF3290" s="0"/>
      <c r="ABG3290" s="0"/>
      <c r="ABH3290" s="0"/>
      <c r="ABI3290" s="0"/>
      <c r="ABJ3290" s="0"/>
      <c r="ABK3290" s="0"/>
      <c r="ABL3290" s="0"/>
      <c r="ABM3290" s="0"/>
      <c r="ABN3290" s="0"/>
      <c r="ABO3290" s="0"/>
      <c r="ABP3290" s="0"/>
      <c r="ABQ3290" s="0"/>
      <c r="ABR3290" s="0"/>
      <c r="ABS3290" s="0"/>
      <c r="ABT3290" s="0"/>
      <c r="ABU3290" s="0"/>
      <c r="ABV3290" s="0"/>
      <c r="ABW3290" s="0"/>
      <c r="ABX3290" s="0"/>
      <c r="ABY3290" s="0"/>
      <c r="ABZ3290" s="0"/>
      <c r="ACA3290" s="0"/>
      <c r="ACB3290" s="0"/>
      <c r="ACC3290" s="0"/>
      <c r="ACD3290" s="0"/>
      <c r="ACE3290" s="0"/>
      <c r="ACF3290" s="0"/>
      <c r="ACG3290" s="0"/>
      <c r="ACH3290" s="0"/>
      <c r="ACI3290" s="0"/>
      <c r="ACJ3290" s="0"/>
      <c r="ACK3290" s="0"/>
      <c r="ACL3290" s="0"/>
      <c r="ACM3290" s="0"/>
      <c r="ACN3290" s="0"/>
      <c r="ACO3290" s="0"/>
      <c r="ACP3290" s="0"/>
      <c r="ACQ3290" s="0"/>
      <c r="ACR3290" s="0"/>
      <c r="ACS3290" s="0"/>
      <c r="ACT3290" s="0"/>
      <c r="ACU3290" s="0"/>
      <c r="ACV3290" s="0"/>
      <c r="ACW3290" s="0"/>
      <c r="ACX3290" s="0"/>
      <c r="ACY3290" s="0"/>
      <c r="ACZ3290" s="0"/>
      <c r="ADA3290" s="0"/>
      <c r="ADB3290" s="0"/>
      <c r="ADC3290" s="0"/>
      <c r="ADD3290" s="0"/>
      <c r="ADE3290" s="0"/>
      <c r="ADF3290" s="0"/>
      <c r="ADG3290" s="0"/>
      <c r="ADH3290" s="0"/>
      <c r="ADI3290" s="0"/>
      <c r="ADJ3290" s="0"/>
      <c r="ADK3290" s="0"/>
      <c r="ADL3290" s="0"/>
      <c r="ADM3290" s="0"/>
      <c r="ADN3290" s="0"/>
      <c r="ADO3290" s="0"/>
      <c r="ADP3290" s="0"/>
      <c r="ADQ3290" s="0"/>
      <c r="ADR3290" s="0"/>
      <c r="ADS3290" s="0"/>
      <c r="ADT3290" s="0"/>
      <c r="ADU3290" s="0"/>
      <c r="ADV3290" s="0"/>
      <c r="ADW3290" s="0"/>
      <c r="ADX3290" s="0"/>
      <c r="ADY3290" s="0"/>
      <c r="ADZ3290" s="0"/>
      <c r="AEA3290" s="0"/>
      <c r="AEB3290" s="0"/>
      <c r="AEC3290" s="0"/>
      <c r="AED3290" s="0"/>
      <c r="AEE3290" s="0"/>
      <c r="AEF3290" s="0"/>
      <c r="AEG3290" s="0"/>
      <c r="AEH3290" s="0"/>
      <c r="AEI3290" s="0"/>
      <c r="AEJ3290" s="0"/>
      <c r="AEK3290" s="0"/>
      <c r="AEL3290" s="0"/>
      <c r="AEM3290" s="0"/>
      <c r="AEN3290" s="0"/>
      <c r="AEO3290" s="0"/>
      <c r="AEP3290" s="0"/>
      <c r="AEQ3290" s="0"/>
      <c r="AER3290" s="0"/>
      <c r="AES3290" s="0"/>
      <c r="AET3290" s="0"/>
      <c r="AEU3290" s="0"/>
      <c r="AEV3290" s="0"/>
      <c r="AEW3290" s="0"/>
      <c r="AEX3290" s="0"/>
      <c r="AEY3290" s="0"/>
      <c r="AEZ3290" s="0"/>
      <c r="AFA3290" s="0"/>
      <c r="AFB3290" s="0"/>
      <c r="AFC3290" s="0"/>
      <c r="AFD3290" s="0"/>
      <c r="AFE3290" s="0"/>
      <c r="AFF3290" s="0"/>
      <c r="AFG3290" s="0"/>
      <c r="AFH3290" s="0"/>
      <c r="AFI3290" s="0"/>
      <c r="AFJ3290" s="0"/>
      <c r="AFK3290" s="0"/>
      <c r="AFL3290" s="0"/>
      <c r="AFM3290" s="0"/>
      <c r="AFN3290" s="0"/>
      <c r="AFO3290" s="0"/>
      <c r="AFP3290" s="0"/>
      <c r="AFQ3290" s="0"/>
      <c r="AFR3290" s="0"/>
      <c r="AFS3290" s="0"/>
      <c r="AFT3290" s="0"/>
      <c r="AFU3290" s="0"/>
      <c r="AFV3290" s="0"/>
      <c r="AFW3290" s="0"/>
      <c r="AFX3290" s="0"/>
      <c r="AFY3290" s="0"/>
      <c r="AFZ3290" s="0"/>
      <c r="AGA3290" s="0"/>
      <c r="AGB3290" s="0"/>
      <c r="AGC3290" s="0"/>
      <c r="AGD3290" s="0"/>
      <c r="AGE3290" s="0"/>
      <c r="AGF3290" s="0"/>
      <c r="AGG3290" s="0"/>
      <c r="AGH3290" s="0"/>
      <c r="AGI3290" s="0"/>
      <c r="AGJ3290" s="0"/>
      <c r="AGK3290" s="0"/>
      <c r="AGL3290" s="0"/>
      <c r="AGM3290" s="0"/>
      <c r="AGN3290" s="0"/>
      <c r="AGO3290" s="0"/>
      <c r="AGP3290" s="0"/>
      <c r="AGQ3290" s="0"/>
      <c r="AGR3290" s="0"/>
      <c r="AGS3290" s="0"/>
      <c r="AGT3290" s="0"/>
      <c r="AGU3290" s="0"/>
      <c r="AGV3290" s="0"/>
      <c r="AGW3290" s="0"/>
      <c r="AGX3290" s="0"/>
      <c r="AGY3290" s="0"/>
      <c r="AGZ3290" s="0"/>
      <c r="AHA3290" s="0"/>
      <c r="AHB3290" s="0"/>
      <c r="AHC3290" s="0"/>
      <c r="AHD3290" s="0"/>
      <c r="AHE3290" s="0"/>
      <c r="AHF3290" s="0"/>
      <c r="AHG3290" s="0"/>
      <c r="AHH3290" s="0"/>
      <c r="AHI3290" s="0"/>
      <c r="AHJ3290" s="0"/>
      <c r="AHK3290" s="0"/>
      <c r="AHL3290" s="0"/>
      <c r="AHM3290" s="0"/>
      <c r="AHN3290" s="0"/>
      <c r="AHO3290" s="0"/>
      <c r="AHP3290" s="0"/>
      <c r="AHQ3290" s="0"/>
      <c r="AHR3290" s="0"/>
      <c r="AHS3290" s="0"/>
      <c r="AHT3290" s="0"/>
      <c r="AHU3290" s="0"/>
      <c r="AHV3290" s="0"/>
      <c r="AHW3290" s="0"/>
      <c r="AHX3290" s="0"/>
      <c r="AHY3290" s="0"/>
      <c r="AHZ3290" s="0"/>
      <c r="AIA3290" s="0"/>
      <c r="AIB3290" s="0"/>
      <c r="AIC3290" s="0"/>
      <c r="AID3290" s="0"/>
      <c r="AIE3290" s="0"/>
      <c r="AIF3290" s="0"/>
      <c r="AIG3290" s="0"/>
      <c r="AIH3290" s="0"/>
      <c r="AII3290" s="0"/>
      <c r="AIJ3290" s="0"/>
      <c r="AIK3290" s="0"/>
      <c r="AIL3290" s="0"/>
      <c r="AIM3290" s="0"/>
      <c r="AIN3290" s="0"/>
      <c r="AIO3290" s="0"/>
      <c r="AIP3290" s="0"/>
      <c r="AIQ3290" s="0"/>
      <c r="AIR3290" s="0"/>
      <c r="AIS3290" s="0"/>
      <c r="AIT3290" s="0"/>
      <c r="AIU3290" s="0"/>
      <c r="AIV3290" s="0"/>
      <c r="AIW3290" s="0"/>
      <c r="AIX3290" s="0"/>
      <c r="AIY3290" s="0"/>
      <c r="AIZ3290" s="0"/>
      <c r="AJA3290" s="0"/>
      <c r="AJB3290" s="0"/>
      <c r="AJC3290" s="0"/>
      <c r="AJD3290" s="0"/>
      <c r="AJE3290" s="0"/>
      <c r="AJF3290" s="0"/>
      <c r="AJG3290" s="0"/>
      <c r="AJH3290" s="0"/>
      <c r="AJI3290" s="0"/>
      <c r="AJJ3290" s="0"/>
      <c r="AJK3290" s="0"/>
      <c r="AJL3290" s="0"/>
      <c r="AJM3290" s="0"/>
      <c r="AJN3290" s="0"/>
      <c r="AJO3290" s="0"/>
      <c r="AJP3290" s="0"/>
      <c r="AJQ3290" s="0"/>
      <c r="AJR3290" s="0"/>
      <c r="AJS3290" s="0"/>
      <c r="AJT3290" s="0"/>
      <c r="AJU3290" s="0"/>
      <c r="AJV3290" s="0"/>
      <c r="AJW3290" s="0"/>
      <c r="AJX3290" s="0"/>
      <c r="AJY3290" s="0"/>
      <c r="AJZ3290" s="0"/>
      <c r="AKA3290" s="0"/>
      <c r="AKB3290" s="0"/>
      <c r="AKC3290" s="0"/>
      <c r="AKD3290" s="0"/>
      <c r="AKE3290" s="0"/>
      <c r="AKF3290" s="0"/>
      <c r="AKG3290" s="0"/>
      <c r="AKH3290" s="0"/>
      <c r="AKI3290" s="0"/>
      <c r="AKJ3290" s="0"/>
      <c r="AKK3290" s="0"/>
      <c r="AKL3290" s="0"/>
      <c r="AKM3290" s="0"/>
      <c r="AKN3290" s="0"/>
      <c r="AKO3290" s="0"/>
      <c r="AKP3290" s="0"/>
      <c r="AKQ3290" s="0"/>
      <c r="AKR3290" s="0"/>
      <c r="AKS3290" s="0"/>
      <c r="AKT3290" s="0"/>
      <c r="AKU3290" s="0"/>
      <c r="AKV3290" s="0"/>
      <c r="AKW3290" s="0"/>
      <c r="AKX3290" s="0"/>
      <c r="AKY3290" s="0"/>
      <c r="AKZ3290" s="0"/>
      <c r="ALA3290" s="0"/>
      <c r="ALB3290" s="0"/>
      <c r="ALC3290" s="0"/>
      <c r="ALD3290" s="0"/>
      <c r="ALE3290" s="0"/>
      <c r="ALF3290" s="0"/>
      <c r="ALG3290" s="0"/>
      <c r="ALH3290" s="0"/>
      <c r="ALI3290" s="0"/>
      <c r="ALJ3290" s="0"/>
      <c r="ALK3290" s="0"/>
      <c r="ALL3290" s="0"/>
      <c r="ALM3290" s="0"/>
      <c r="ALN3290" s="0"/>
      <c r="ALO3290" s="0"/>
      <c r="ALP3290" s="0"/>
      <c r="ALQ3290" s="0"/>
      <c r="ALR3290" s="0"/>
      <c r="ALS3290" s="0"/>
      <c r="ALT3290" s="0"/>
      <c r="ALU3290" s="0"/>
      <c r="ALV3290" s="0"/>
      <c r="ALW3290" s="0"/>
      <c r="ALX3290" s="0"/>
      <c r="ALY3290" s="0"/>
      <c r="ALZ3290" s="0"/>
      <c r="AMA3290" s="0"/>
      <c r="AMB3290" s="0"/>
      <c r="AMC3290" s="0"/>
      <c r="AMD3290" s="0"/>
      <c r="AME3290" s="0"/>
      <c r="AMF3290" s="0"/>
      <c r="AMG3290" s="0"/>
      <c r="AMH3290" s="0"/>
      <c r="AMI3290" s="0"/>
    </row>
    <row r="3291" customFormat="false" ht="12.75" hidden="false" customHeight="false" outlineLevel="0" collapsed="false">
      <c r="A3291" s="1" t="s">
        <v>3536</v>
      </c>
      <c r="C3291" s="27" t="s">
        <v>3539</v>
      </c>
      <c r="D3291" s="27" t="s">
        <v>13</v>
      </c>
      <c r="E3291" s="28"/>
      <c r="F3291" s="29"/>
      <c r="G3291" s="27"/>
      <c r="H3291" s="30" t="s">
        <v>61</v>
      </c>
      <c r="I3291" s="31" t="n">
        <v>0.61</v>
      </c>
      <c r="J3291" s="31" t="s">
        <v>288</v>
      </c>
      <c r="BM3291" s="0"/>
      <c r="BN3291" s="0"/>
      <c r="BO3291" s="0"/>
      <c r="BP3291" s="0"/>
      <c r="BQ3291" s="0"/>
      <c r="BR3291" s="0"/>
      <c r="BS3291" s="0"/>
      <c r="BT3291" s="0"/>
      <c r="BU3291" s="0"/>
      <c r="BV3291" s="0"/>
      <c r="BW3291" s="0"/>
      <c r="BX3291" s="0"/>
      <c r="BY3291" s="0"/>
      <c r="BZ3291" s="0"/>
      <c r="CA3291" s="0"/>
      <c r="CB3291" s="0"/>
      <c r="CC3291" s="0"/>
      <c r="CD3291" s="0"/>
      <c r="CE3291" s="0"/>
      <c r="CF3291" s="0"/>
      <c r="CG3291" s="0"/>
      <c r="CH3291" s="0"/>
      <c r="CI3291" s="0"/>
      <c r="CJ3291" s="0"/>
      <c r="CK3291" s="0"/>
      <c r="CL3291" s="0"/>
      <c r="CM3291" s="0"/>
      <c r="CN3291" s="0"/>
      <c r="CO3291" s="0"/>
      <c r="CP3291" s="0"/>
      <c r="CQ3291" s="0"/>
      <c r="CR3291" s="0"/>
      <c r="CS3291" s="0"/>
      <c r="CT3291" s="0"/>
      <c r="CU3291" s="0"/>
      <c r="CV3291" s="0"/>
      <c r="CW3291" s="0"/>
      <c r="CX3291" s="0"/>
      <c r="CY3291" s="0"/>
      <c r="CZ3291" s="0"/>
      <c r="DA3291" s="0"/>
      <c r="DB3291" s="0"/>
      <c r="DC3291" s="0"/>
      <c r="DD3291" s="0"/>
      <c r="DE3291" s="0"/>
      <c r="DF3291" s="0"/>
      <c r="DG3291" s="0"/>
      <c r="DH3291" s="0"/>
      <c r="DI3291" s="0"/>
      <c r="DJ3291" s="0"/>
      <c r="DK3291" s="0"/>
      <c r="DL3291" s="0"/>
      <c r="DM3291" s="0"/>
      <c r="DN3291" s="0"/>
      <c r="DO3291" s="0"/>
      <c r="DP3291" s="0"/>
      <c r="DQ3291" s="0"/>
      <c r="DR3291" s="0"/>
      <c r="DS3291" s="0"/>
      <c r="DT3291" s="0"/>
      <c r="DU3291" s="0"/>
      <c r="DV3291" s="0"/>
      <c r="DW3291" s="0"/>
      <c r="DX3291" s="0"/>
      <c r="DY3291" s="0"/>
      <c r="DZ3291" s="0"/>
      <c r="EA3291" s="0"/>
      <c r="EB3291" s="0"/>
      <c r="EC3291" s="0"/>
      <c r="ED3291" s="0"/>
      <c r="EE3291" s="0"/>
      <c r="EF3291" s="0"/>
      <c r="EG3291" s="0"/>
      <c r="EH3291" s="0"/>
      <c r="EI3291" s="0"/>
      <c r="EJ3291" s="0"/>
      <c r="EK3291" s="0"/>
      <c r="EL3291" s="0"/>
      <c r="EM3291" s="0"/>
      <c r="EN3291" s="0"/>
      <c r="EO3291" s="0"/>
      <c r="EP3291" s="0"/>
      <c r="EQ3291" s="0"/>
      <c r="ER3291" s="0"/>
      <c r="ES3291" s="0"/>
      <c r="ET3291" s="0"/>
      <c r="EU3291" s="0"/>
      <c r="EV3291" s="0"/>
      <c r="EW3291" s="0"/>
      <c r="EX3291" s="0"/>
      <c r="EY3291" s="0"/>
      <c r="EZ3291" s="0"/>
      <c r="FA3291" s="0"/>
      <c r="FB3291" s="0"/>
      <c r="FC3291" s="0"/>
      <c r="FD3291" s="0"/>
      <c r="FE3291" s="0"/>
      <c r="FF3291" s="0"/>
      <c r="FG3291" s="0"/>
      <c r="FH3291" s="0"/>
      <c r="FI3291" s="0"/>
      <c r="FJ3291" s="0"/>
      <c r="FK3291" s="0"/>
      <c r="FL3291" s="0"/>
      <c r="FM3291" s="0"/>
      <c r="FN3291" s="0"/>
      <c r="FO3291" s="0"/>
      <c r="FP3291" s="0"/>
      <c r="FQ3291" s="0"/>
      <c r="FR3291" s="0"/>
      <c r="FS3291" s="0"/>
      <c r="FT3291" s="0"/>
      <c r="FU3291" s="0"/>
      <c r="FV3291" s="0"/>
      <c r="FW3291" s="0"/>
      <c r="FX3291" s="0"/>
      <c r="FY3291" s="0"/>
      <c r="FZ3291" s="0"/>
      <c r="GA3291" s="0"/>
      <c r="GB3291" s="0"/>
      <c r="GC3291" s="0"/>
      <c r="GD3291" s="0"/>
      <c r="GE3291" s="0"/>
      <c r="GF3291" s="0"/>
      <c r="GG3291" s="0"/>
      <c r="GH3291" s="0"/>
      <c r="GI3291" s="0"/>
      <c r="GJ3291" s="0"/>
      <c r="GK3291" s="0"/>
      <c r="GL3291" s="0"/>
      <c r="GM3291" s="0"/>
      <c r="GN3291" s="0"/>
      <c r="GO3291" s="0"/>
      <c r="GP3291" s="0"/>
      <c r="GQ3291" s="0"/>
      <c r="GR3291" s="0"/>
      <c r="GS3291" s="0"/>
      <c r="GT3291" s="0"/>
      <c r="GU3291" s="0"/>
      <c r="GV3291" s="0"/>
      <c r="GW3291" s="0"/>
      <c r="GX3291" s="0"/>
      <c r="GY3291" s="0"/>
      <c r="GZ3291" s="0"/>
      <c r="HA3291" s="0"/>
      <c r="HB3291" s="0"/>
      <c r="HC3291" s="0"/>
      <c r="HD3291" s="0"/>
      <c r="HE3291" s="0"/>
      <c r="HF3291" s="0"/>
      <c r="HG3291" s="0"/>
      <c r="HH3291" s="0"/>
      <c r="HI3291" s="0"/>
      <c r="HJ3291" s="0"/>
      <c r="HK3291" s="0"/>
      <c r="HL3291" s="0"/>
      <c r="HM3291" s="0"/>
      <c r="HN3291" s="0"/>
      <c r="HO3291" s="0"/>
      <c r="HP3291" s="0"/>
      <c r="HQ3291" s="0"/>
      <c r="HR3291" s="0"/>
      <c r="HS3291" s="0"/>
      <c r="HT3291" s="0"/>
      <c r="HU3291" s="0"/>
      <c r="HV3291" s="0"/>
      <c r="HW3291" s="0"/>
      <c r="HX3291" s="0"/>
      <c r="HY3291" s="0"/>
      <c r="HZ3291" s="0"/>
      <c r="IA3291" s="0"/>
      <c r="IB3291" s="0"/>
      <c r="IC3291" s="0"/>
      <c r="ID3291" s="0"/>
      <c r="IE3291" s="0"/>
      <c r="IF3291" s="0"/>
      <c r="IG3291" s="0"/>
      <c r="IH3291" s="0"/>
      <c r="II3291" s="0"/>
      <c r="IJ3291" s="0"/>
      <c r="IK3291" s="0"/>
      <c r="IL3291" s="0"/>
      <c r="IM3291" s="0"/>
      <c r="IN3291" s="0"/>
      <c r="IO3291" s="0"/>
      <c r="IP3291" s="0"/>
      <c r="IQ3291" s="0"/>
      <c r="IR3291" s="0"/>
      <c r="IS3291" s="0"/>
      <c r="IT3291" s="0"/>
      <c r="IU3291" s="0"/>
      <c r="IV3291" s="0"/>
      <c r="IW3291" s="0"/>
      <c r="IX3291" s="0"/>
      <c r="IY3291" s="0"/>
      <c r="IZ3291" s="0"/>
      <c r="JA3291" s="0"/>
      <c r="JB3291" s="0"/>
      <c r="JC3291" s="0"/>
      <c r="JD3291" s="0"/>
      <c r="JE3291" s="0"/>
      <c r="JF3291" s="0"/>
      <c r="JG3291" s="0"/>
      <c r="JH3291" s="0"/>
      <c r="JI3291" s="0"/>
      <c r="JJ3291" s="0"/>
      <c r="JK3291" s="0"/>
      <c r="JL3291" s="0"/>
      <c r="JM3291" s="0"/>
      <c r="JN3291" s="0"/>
      <c r="JO3291" s="0"/>
      <c r="JP3291" s="0"/>
      <c r="JQ3291" s="0"/>
      <c r="JR3291" s="0"/>
      <c r="JS3291" s="0"/>
      <c r="JT3291" s="0"/>
      <c r="JU3291" s="0"/>
      <c r="JV3291" s="0"/>
      <c r="JW3291" s="0"/>
      <c r="JX3291" s="0"/>
      <c r="JY3291" s="0"/>
      <c r="JZ3291" s="0"/>
      <c r="KA3291" s="0"/>
      <c r="KB3291" s="0"/>
      <c r="KC3291" s="0"/>
      <c r="KD3291" s="0"/>
      <c r="KE3291" s="0"/>
      <c r="KF3291" s="0"/>
      <c r="KG3291" s="0"/>
      <c r="KH3291" s="0"/>
      <c r="KI3291" s="0"/>
      <c r="KJ3291" s="0"/>
      <c r="KK3291" s="0"/>
      <c r="KL3291" s="0"/>
      <c r="KM3291" s="0"/>
      <c r="KN3291" s="0"/>
      <c r="KO3291" s="0"/>
      <c r="KP3291" s="0"/>
      <c r="KQ3291" s="0"/>
      <c r="KR3291" s="0"/>
      <c r="KS3291" s="0"/>
      <c r="KT3291" s="0"/>
      <c r="KU3291" s="0"/>
      <c r="KV3291" s="0"/>
      <c r="KW3291" s="0"/>
      <c r="KX3291" s="0"/>
      <c r="KY3291" s="0"/>
      <c r="KZ3291" s="0"/>
      <c r="LA3291" s="0"/>
      <c r="LB3291" s="0"/>
      <c r="LC3291" s="0"/>
      <c r="LD3291" s="0"/>
      <c r="LE3291" s="0"/>
      <c r="LF3291" s="0"/>
      <c r="LG3291" s="0"/>
      <c r="LH3291" s="0"/>
      <c r="LI3291" s="0"/>
      <c r="LJ3291" s="0"/>
      <c r="LK3291" s="0"/>
      <c r="LL3291" s="0"/>
      <c r="LM3291" s="0"/>
      <c r="LN3291" s="0"/>
      <c r="LO3291" s="0"/>
      <c r="LP3291" s="0"/>
      <c r="LQ3291" s="0"/>
      <c r="LR3291" s="0"/>
      <c r="LS3291" s="0"/>
      <c r="LT3291" s="0"/>
      <c r="LU3291" s="0"/>
      <c r="LV3291" s="0"/>
      <c r="LW3291" s="0"/>
      <c r="LX3291" s="0"/>
      <c r="LY3291" s="0"/>
      <c r="LZ3291" s="0"/>
      <c r="MA3291" s="0"/>
      <c r="MB3291" s="0"/>
      <c r="MC3291" s="0"/>
      <c r="MD3291" s="0"/>
      <c r="ME3291" s="0"/>
      <c r="MF3291" s="0"/>
      <c r="MG3291" s="0"/>
      <c r="MH3291" s="0"/>
      <c r="MI3291" s="0"/>
      <c r="MJ3291" s="0"/>
      <c r="MK3291" s="0"/>
      <c r="ML3291" s="0"/>
      <c r="MM3291" s="0"/>
      <c r="MN3291" s="0"/>
      <c r="MO3291" s="0"/>
      <c r="MP3291" s="0"/>
      <c r="MQ3291" s="0"/>
      <c r="MR3291" s="0"/>
      <c r="MS3291" s="0"/>
      <c r="MT3291" s="0"/>
      <c r="MU3291" s="0"/>
      <c r="MV3291" s="0"/>
      <c r="MW3291" s="0"/>
      <c r="MX3291" s="0"/>
      <c r="MY3291" s="0"/>
      <c r="MZ3291" s="0"/>
      <c r="NA3291" s="0"/>
      <c r="NB3291" s="0"/>
      <c r="NC3291" s="0"/>
      <c r="ND3291" s="0"/>
      <c r="NE3291" s="0"/>
      <c r="NF3291" s="0"/>
      <c r="NG3291" s="0"/>
      <c r="NH3291" s="0"/>
      <c r="NI3291" s="0"/>
      <c r="NJ3291" s="0"/>
      <c r="NK3291" s="0"/>
      <c r="NL3291" s="0"/>
      <c r="NM3291" s="0"/>
      <c r="NN3291" s="0"/>
      <c r="NO3291" s="0"/>
      <c r="NP3291" s="0"/>
      <c r="NQ3291" s="0"/>
      <c r="NR3291" s="0"/>
      <c r="NS3291" s="0"/>
      <c r="NT3291" s="0"/>
      <c r="NU3291" s="0"/>
      <c r="NV3291" s="0"/>
      <c r="NW3291" s="0"/>
      <c r="NX3291" s="0"/>
      <c r="NY3291" s="0"/>
      <c r="NZ3291" s="0"/>
      <c r="OA3291" s="0"/>
      <c r="OB3291" s="0"/>
      <c r="OC3291" s="0"/>
      <c r="OD3291" s="0"/>
      <c r="OE3291" s="0"/>
      <c r="OF3291" s="0"/>
      <c r="OG3291" s="0"/>
      <c r="OH3291" s="0"/>
      <c r="OI3291" s="0"/>
      <c r="OJ3291" s="0"/>
      <c r="OK3291" s="0"/>
      <c r="OL3291" s="0"/>
      <c r="OM3291" s="0"/>
      <c r="ON3291" s="0"/>
      <c r="OO3291" s="0"/>
      <c r="OP3291" s="0"/>
      <c r="OQ3291" s="0"/>
      <c r="OR3291" s="0"/>
      <c r="OS3291" s="0"/>
      <c r="OT3291" s="0"/>
      <c r="OU3291" s="0"/>
      <c r="OV3291" s="0"/>
      <c r="OW3291" s="0"/>
      <c r="OX3291" s="0"/>
      <c r="OY3291" s="0"/>
      <c r="OZ3291" s="0"/>
      <c r="PA3291" s="0"/>
      <c r="PB3291" s="0"/>
      <c r="PC3291" s="0"/>
      <c r="PD3291" s="0"/>
      <c r="PE3291" s="0"/>
      <c r="PF3291" s="0"/>
      <c r="PG3291" s="0"/>
      <c r="PH3291" s="0"/>
      <c r="PI3291" s="0"/>
      <c r="PJ3291" s="0"/>
      <c r="PK3291" s="0"/>
      <c r="PL3291" s="0"/>
      <c r="PM3291" s="0"/>
      <c r="PN3291" s="0"/>
      <c r="PO3291" s="0"/>
      <c r="PP3291" s="0"/>
      <c r="PQ3291" s="0"/>
      <c r="PR3291" s="0"/>
      <c r="PS3291" s="0"/>
      <c r="PT3291" s="0"/>
      <c r="PU3291" s="0"/>
      <c r="PV3291" s="0"/>
      <c r="PW3291" s="0"/>
      <c r="PX3291" s="0"/>
      <c r="PY3291" s="0"/>
      <c r="PZ3291" s="0"/>
      <c r="QA3291" s="0"/>
      <c r="QB3291" s="0"/>
      <c r="QC3291" s="0"/>
      <c r="QD3291" s="0"/>
      <c r="QE3291" s="0"/>
      <c r="QF3291" s="0"/>
      <c r="QG3291" s="0"/>
      <c r="QH3291" s="0"/>
      <c r="QI3291" s="0"/>
      <c r="QJ3291" s="0"/>
      <c r="QK3291" s="0"/>
      <c r="QL3291" s="0"/>
      <c r="QM3291" s="0"/>
      <c r="QN3291" s="0"/>
      <c r="QO3291" s="0"/>
      <c r="QP3291" s="0"/>
      <c r="QQ3291" s="0"/>
      <c r="QR3291" s="0"/>
      <c r="QS3291" s="0"/>
      <c r="QT3291" s="0"/>
      <c r="QU3291" s="0"/>
      <c r="QV3291" s="0"/>
      <c r="QW3291" s="0"/>
      <c r="QX3291" s="0"/>
      <c r="QY3291" s="0"/>
      <c r="QZ3291" s="0"/>
      <c r="RA3291" s="0"/>
      <c r="RB3291" s="0"/>
      <c r="RC3291" s="0"/>
      <c r="RD3291" s="0"/>
      <c r="RE3291" s="0"/>
      <c r="RF3291" s="0"/>
      <c r="RG3291" s="0"/>
      <c r="RH3291" s="0"/>
      <c r="RI3291" s="0"/>
      <c r="RJ3291" s="0"/>
      <c r="RK3291" s="0"/>
      <c r="RL3291" s="0"/>
      <c r="RM3291" s="0"/>
      <c r="RN3291" s="0"/>
      <c r="RO3291" s="0"/>
      <c r="RP3291" s="0"/>
      <c r="RQ3291" s="0"/>
      <c r="RR3291" s="0"/>
      <c r="RS3291" s="0"/>
      <c r="RT3291" s="0"/>
      <c r="RU3291" s="0"/>
      <c r="RV3291" s="0"/>
      <c r="RW3291" s="0"/>
      <c r="RX3291" s="0"/>
      <c r="RY3291" s="0"/>
      <c r="RZ3291" s="0"/>
      <c r="SA3291" s="0"/>
      <c r="SB3291" s="0"/>
      <c r="SC3291" s="0"/>
      <c r="SD3291" s="0"/>
      <c r="SE3291" s="0"/>
      <c r="SF3291" s="0"/>
      <c r="SG3291" s="0"/>
      <c r="SH3291" s="0"/>
      <c r="SI3291" s="0"/>
      <c r="SJ3291" s="0"/>
      <c r="SK3291" s="0"/>
      <c r="SL3291" s="0"/>
      <c r="SM3291" s="0"/>
      <c r="SN3291" s="0"/>
      <c r="SO3291" s="0"/>
      <c r="SP3291" s="0"/>
      <c r="SQ3291" s="0"/>
      <c r="SR3291" s="0"/>
      <c r="SS3291" s="0"/>
      <c r="ST3291" s="0"/>
      <c r="SU3291" s="0"/>
      <c r="SV3291" s="0"/>
      <c r="SW3291" s="0"/>
      <c r="SX3291" s="0"/>
      <c r="SY3291" s="0"/>
      <c r="SZ3291" s="0"/>
      <c r="TA3291" s="0"/>
      <c r="TB3291" s="0"/>
      <c r="TC3291" s="0"/>
      <c r="TD3291" s="0"/>
      <c r="TE3291" s="0"/>
      <c r="TF3291" s="0"/>
      <c r="TG3291" s="0"/>
      <c r="TH3291" s="0"/>
      <c r="TI3291" s="0"/>
      <c r="TJ3291" s="0"/>
      <c r="TK3291" s="0"/>
      <c r="TL3291" s="0"/>
      <c r="TM3291" s="0"/>
      <c r="TN3291" s="0"/>
      <c r="TO3291" s="0"/>
      <c r="TP3291" s="0"/>
      <c r="TQ3291" s="0"/>
      <c r="TR3291" s="0"/>
      <c r="TS3291" s="0"/>
      <c r="TT3291" s="0"/>
      <c r="TU3291" s="0"/>
      <c r="TV3291" s="0"/>
      <c r="TW3291" s="0"/>
      <c r="TX3291" s="0"/>
      <c r="TY3291" s="0"/>
      <c r="TZ3291" s="0"/>
      <c r="UA3291" s="0"/>
      <c r="UB3291" s="0"/>
      <c r="UC3291" s="0"/>
      <c r="UD3291" s="0"/>
      <c r="UE3291" s="0"/>
      <c r="UF3291" s="0"/>
      <c r="UG3291" s="0"/>
      <c r="UH3291" s="0"/>
      <c r="UI3291" s="0"/>
      <c r="UJ3291" s="0"/>
      <c r="UK3291" s="0"/>
      <c r="UL3291" s="0"/>
      <c r="UM3291" s="0"/>
      <c r="UN3291" s="0"/>
      <c r="UO3291" s="0"/>
      <c r="UP3291" s="0"/>
      <c r="UQ3291" s="0"/>
      <c r="UR3291" s="0"/>
      <c r="US3291" s="0"/>
      <c r="UT3291" s="0"/>
      <c r="UU3291" s="0"/>
      <c r="UV3291" s="0"/>
      <c r="UW3291" s="0"/>
      <c r="UX3291" s="0"/>
      <c r="UY3291" s="0"/>
      <c r="UZ3291" s="0"/>
      <c r="VA3291" s="0"/>
      <c r="VB3291" s="0"/>
      <c r="VC3291" s="0"/>
      <c r="VD3291" s="0"/>
      <c r="VE3291" s="0"/>
      <c r="VF3291" s="0"/>
      <c r="VG3291" s="0"/>
      <c r="VH3291" s="0"/>
      <c r="VI3291" s="0"/>
      <c r="VJ3291" s="0"/>
      <c r="VK3291" s="0"/>
      <c r="VL3291" s="0"/>
      <c r="VM3291" s="0"/>
      <c r="VN3291" s="0"/>
      <c r="VO3291" s="0"/>
      <c r="VP3291" s="0"/>
      <c r="VQ3291" s="0"/>
      <c r="VR3291" s="0"/>
      <c r="VS3291" s="0"/>
      <c r="VT3291" s="0"/>
      <c r="VU3291" s="0"/>
      <c r="VV3291" s="0"/>
      <c r="VW3291" s="0"/>
      <c r="VX3291" s="0"/>
      <c r="VY3291" s="0"/>
      <c r="VZ3291" s="0"/>
      <c r="WA3291" s="0"/>
      <c r="WB3291" s="0"/>
      <c r="WC3291" s="0"/>
      <c r="WD3291" s="0"/>
      <c r="WE3291" s="0"/>
      <c r="WF3291" s="0"/>
      <c r="WG3291" s="0"/>
      <c r="WH3291" s="0"/>
      <c r="WI3291" s="0"/>
      <c r="WJ3291" s="0"/>
      <c r="WK3291" s="0"/>
      <c r="WL3291" s="0"/>
      <c r="WM3291" s="0"/>
      <c r="WN3291" s="0"/>
      <c r="WO3291" s="0"/>
      <c r="WP3291" s="0"/>
      <c r="WQ3291" s="0"/>
      <c r="WR3291" s="0"/>
      <c r="WS3291" s="0"/>
      <c r="WT3291" s="0"/>
      <c r="WU3291" s="0"/>
      <c r="WV3291" s="0"/>
      <c r="WW3291" s="0"/>
      <c r="WX3291" s="0"/>
      <c r="WY3291" s="0"/>
      <c r="WZ3291" s="0"/>
      <c r="XA3291" s="0"/>
      <c r="XB3291" s="0"/>
      <c r="XC3291" s="0"/>
      <c r="XD3291" s="0"/>
      <c r="XE3291" s="0"/>
      <c r="XF3291" s="0"/>
      <c r="XG3291" s="0"/>
      <c r="XH3291" s="0"/>
      <c r="XI3291" s="0"/>
      <c r="XJ3291" s="0"/>
      <c r="XK3291" s="0"/>
      <c r="XL3291" s="0"/>
      <c r="XM3291" s="0"/>
      <c r="XN3291" s="0"/>
      <c r="XO3291" s="0"/>
      <c r="XP3291" s="0"/>
      <c r="XQ3291" s="0"/>
      <c r="XR3291" s="0"/>
      <c r="XS3291" s="0"/>
      <c r="XT3291" s="0"/>
      <c r="XU3291" s="0"/>
      <c r="XV3291" s="0"/>
      <c r="XW3291" s="0"/>
      <c r="XX3291" s="0"/>
      <c r="XY3291" s="0"/>
      <c r="XZ3291" s="0"/>
      <c r="YA3291" s="0"/>
      <c r="YB3291" s="0"/>
      <c r="YC3291" s="0"/>
      <c r="YD3291" s="0"/>
      <c r="YE3291" s="0"/>
      <c r="YF3291" s="0"/>
      <c r="YG3291" s="0"/>
      <c r="YH3291" s="0"/>
      <c r="YI3291" s="0"/>
      <c r="YJ3291" s="0"/>
      <c r="YK3291" s="0"/>
      <c r="YL3291" s="0"/>
      <c r="YM3291" s="0"/>
      <c r="YN3291" s="0"/>
      <c r="YO3291" s="0"/>
      <c r="YP3291" s="0"/>
      <c r="YQ3291" s="0"/>
      <c r="YR3291" s="0"/>
      <c r="YS3291" s="0"/>
      <c r="YT3291" s="0"/>
      <c r="YU3291" s="0"/>
      <c r="YV3291" s="0"/>
      <c r="YW3291" s="0"/>
      <c r="YX3291" s="0"/>
      <c r="YY3291" s="0"/>
      <c r="YZ3291" s="0"/>
      <c r="ZA3291" s="0"/>
      <c r="ZB3291" s="0"/>
      <c r="ZC3291" s="0"/>
      <c r="ZD3291" s="0"/>
      <c r="ZE3291" s="0"/>
      <c r="ZF3291" s="0"/>
      <c r="ZG3291" s="0"/>
      <c r="ZH3291" s="0"/>
      <c r="ZI3291" s="0"/>
      <c r="ZJ3291" s="0"/>
      <c r="ZK3291" s="0"/>
      <c r="ZL3291" s="0"/>
      <c r="ZM3291" s="0"/>
      <c r="ZN3291" s="0"/>
      <c r="ZO3291" s="0"/>
      <c r="ZP3291" s="0"/>
      <c r="ZQ3291" s="0"/>
      <c r="ZR3291" s="0"/>
      <c r="ZS3291" s="0"/>
      <c r="ZT3291" s="0"/>
      <c r="ZU3291" s="0"/>
      <c r="ZV3291" s="0"/>
      <c r="ZW3291" s="0"/>
      <c r="ZX3291" s="0"/>
      <c r="ZY3291" s="0"/>
      <c r="ZZ3291" s="0"/>
      <c r="AAA3291" s="0"/>
      <c r="AAB3291" s="0"/>
      <c r="AAC3291" s="0"/>
      <c r="AAD3291" s="0"/>
      <c r="AAE3291" s="0"/>
      <c r="AAF3291" s="0"/>
      <c r="AAG3291" s="0"/>
      <c r="AAH3291" s="0"/>
      <c r="AAI3291" s="0"/>
      <c r="AAJ3291" s="0"/>
      <c r="AAK3291" s="0"/>
      <c r="AAL3291" s="0"/>
      <c r="AAM3291" s="0"/>
      <c r="AAN3291" s="0"/>
      <c r="AAO3291" s="0"/>
      <c r="AAP3291" s="0"/>
      <c r="AAQ3291" s="0"/>
      <c r="AAR3291" s="0"/>
      <c r="AAS3291" s="0"/>
      <c r="AAT3291" s="0"/>
      <c r="AAU3291" s="0"/>
      <c r="AAV3291" s="0"/>
      <c r="AAW3291" s="0"/>
      <c r="AAX3291" s="0"/>
      <c r="AAY3291" s="0"/>
      <c r="AAZ3291" s="0"/>
      <c r="ABA3291" s="0"/>
      <c r="ABB3291" s="0"/>
      <c r="ABC3291" s="0"/>
      <c r="ABD3291" s="0"/>
      <c r="ABE3291" s="0"/>
      <c r="ABF3291" s="0"/>
      <c r="ABG3291" s="0"/>
      <c r="ABH3291" s="0"/>
      <c r="ABI3291" s="0"/>
      <c r="ABJ3291" s="0"/>
      <c r="ABK3291" s="0"/>
      <c r="ABL3291" s="0"/>
      <c r="ABM3291" s="0"/>
      <c r="ABN3291" s="0"/>
      <c r="ABO3291" s="0"/>
      <c r="ABP3291" s="0"/>
      <c r="ABQ3291" s="0"/>
      <c r="ABR3291" s="0"/>
      <c r="ABS3291" s="0"/>
      <c r="ABT3291" s="0"/>
      <c r="ABU3291" s="0"/>
      <c r="ABV3291" s="0"/>
      <c r="ABW3291" s="0"/>
      <c r="ABX3291" s="0"/>
      <c r="ABY3291" s="0"/>
      <c r="ABZ3291" s="0"/>
      <c r="ACA3291" s="0"/>
      <c r="ACB3291" s="0"/>
      <c r="ACC3291" s="0"/>
      <c r="ACD3291" s="0"/>
      <c r="ACE3291" s="0"/>
      <c r="ACF3291" s="0"/>
      <c r="ACG3291" s="0"/>
      <c r="ACH3291" s="0"/>
      <c r="ACI3291" s="0"/>
      <c r="ACJ3291" s="0"/>
      <c r="ACK3291" s="0"/>
      <c r="ACL3291" s="0"/>
      <c r="ACM3291" s="0"/>
      <c r="ACN3291" s="0"/>
      <c r="ACO3291" s="0"/>
      <c r="ACP3291" s="0"/>
      <c r="ACQ3291" s="0"/>
      <c r="ACR3291" s="0"/>
      <c r="ACS3291" s="0"/>
      <c r="ACT3291" s="0"/>
      <c r="ACU3291" s="0"/>
      <c r="ACV3291" s="0"/>
      <c r="ACW3291" s="0"/>
      <c r="ACX3291" s="0"/>
      <c r="ACY3291" s="0"/>
      <c r="ACZ3291" s="0"/>
      <c r="ADA3291" s="0"/>
      <c r="ADB3291" s="0"/>
      <c r="ADC3291" s="0"/>
      <c r="ADD3291" s="0"/>
      <c r="ADE3291" s="0"/>
      <c r="ADF3291" s="0"/>
      <c r="ADG3291" s="0"/>
      <c r="ADH3291" s="0"/>
      <c r="ADI3291" s="0"/>
      <c r="ADJ3291" s="0"/>
      <c r="ADK3291" s="0"/>
      <c r="ADL3291" s="0"/>
      <c r="ADM3291" s="0"/>
      <c r="ADN3291" s="0"/>
      <c r="ADO3291" s="0"/>
      <c r="ADP3291" s="0"/>
      <c r="ADQ3291" s="0"/>
      <c r="ADR3291" s="0"/>
      <c r="ADS3291" s="0"/>
      <c r="ADT3291" s="0"/>
      <c r="ADU3291" s="0"/>
      <c r="ADV3291" s="0"/>
      <c r="ADW3291" s="0"/>
      <c r="ADX3291" s="0"/>
      <c r="ADY3291" s="0"/>
      <c r="ADZ3291" s="0"/>
      <c r="AEA3291" s="0"/>
      <c r="AEB3291" s="0"/>
      <c r="AEC3291" s="0"/>
      <c r="AED3291" s="0"/>
      <c r="AEE3291" s="0"/>
      <c r="AEF3291" s="0"/>
      <c r="AEG3291" s="0"/>
      <c r="AEH3291" s="0"/>
      <c r="AEI3291" s="0"/>
      <c r="AEJ3291" s="0"/>
      <c r="AEK3291" s="0"/>
      <c r="AEL3291" s="0"/>
      <c r="AEM3291" s="0"/>
      <c r="AEN3291" s="0"/>
      <c r="AEO3291" s="0"/>
      <c r="AEP3291" s="0"/>
      <c r="AEQ3291" s="0"/>
      <c r="AER3291" s="0"/>
      <c r="AES3291" s="0"/>
      <c r="AET3291" s="0"/>
      <c r="AEU3291" s="0"/>
      <c r="AEV3291" s="0"/>
      <c r="AEW3291" s="0"/>
      <c r="AEX3291" s="0"/>
      <c r="AEY3291" s="0"/>
      <c r="AEZ3291" s="0"/>
      <c r="AFA3291" s="0"/>
      <c r="AFB3291" s="0"/>
      <c r="AFC3291" s="0"/>
      <c r="AFD3291" s="0"/>
      <c r="AFE3291" s="0"/>
      <c r="AFF3291" s="0"/>
      <c r="AFG3291" s="0"/>
      <c r="AFH3291" s="0"/>
      <c r="AFI3291" s="0"/>
      <c r="AFJ3291" s="0"/>
      <c r="AFK3291" s="0"/>
      <c r="AFL3291" s="0"/>
      <c r="AFM3291" s="0"/>
      <c r="AFN3291" s="0"/>
      <c r="AFO3291" s="0"/>
      <c r="AFP3291" s="0"/>
      <c r="AFQ3291" s="0"/>
      <c r="AFR3291" s="0"/>
      <c r="AFS3291" s="0"/>
      <c r="AFT3291" s="0"/>
      <c r="AFU3291" s="0"/>
      <c r="AFV3291" s="0"/>
      <c r="AFW3291" s="0"/>
      <c r="AFX3291" s="0"/>
      <c r="AFY3291" s="0"/>
      <c r="AFZ3291" s="0"/>
      <c r="AGA3291" s="0"/>
      <c r="AGB3291" s="0"/>
      <c r="AGC3291" s="0"/>
      <c r="AGD3291" s="0"/>
      <c r="AGE3291" s="0"/>
      <c r="AGF3291" s="0"/>
      <c r="AGG3291" s="0"/>
      <c r="AGH3291" s="0"/>
      <c r="AGI3291" s="0"/>
      <c r="AGJ3291" s="0"/>
      <c r="AGK3291" s="0"/>
      <c r="AGL3291" s="0"/>
      <c r="AGM3291" s="0"/>
      <c r="AGN3291" s="0"/>
      <c r="AGO3291" s="0"/>
      <c r="AGP3291" s="0"/>
      <c r="AGQ3291" s="0"/>
      <c r="AGR3291" s="0"/>
      <c r="AGS3291" s="0"/>
      <c r="AGT3291" s="0"/>
      <c r="AGU3291" s="0"/>
      <c r="AGV3291" s="0"/>
      <c r="AGW3291" s="0"/>
      <c r="AGX3291" s="0"/>
      <c r="AGY3291" s="0"/>
      <c r="AGZ3291" s="0"/>
      <c r="AHA3291" s="0"/>
      <c r="AHB3291" s="0"/>
      <c r="AHC3291" s="0"/>
      <c r="AHD3291" s="0"/>
      <c r="AHE3291" s="0"/>
      <c r="AHF3291" s="0"/>
      <c r="AHG3291" s="0"/>
      <c r="AHH3291" s="0"/>
      <c r="AHI3291" s="0"/>
      <c r="AHJ3291" s="0"/>
      <c r="AHK3291" s="0"/>
      <c r="AHL3291" s="0"/>
      <c r="AHM3291" s="0"/>
      <c r="AHN3291" s="0"/>
      <c r="AHO3291" s="0"/>
      <c r="AHP3291" s="0"/>
      <c r="AHQ3291" s="0"/>
      <c r="AHR3291" s="0"/>
      <c r="AHS3291" s="0"/>
      <c r="AHT3291" s="0"/>
      <c r="AHU3291" s="0"/>
      <c r="AHV3291" s="0"/>
      <c r="AHW3291" s="0"/>
      <c r="AHX3291" s="0"/>
      <c r="AHY3291" s="0"/>
      <c r="AHZ3291" s="0"/>
      <c r="AIA3291" s="0"/>
      <c r="AIB3291" s="0"/>
      <c r="AIC3291" s="0"/>
      <c r="AID3291" s="0"/>
      <c r="AIE3291" s="0"/>
      <c r="AIF3291" s="0"/>
      <c r="AIG3291" s="0"/>
      <c r="AIH3291" s="0"/>
      <c r="AII3291" s="0"/>
      <c r="AIJ3291" s="0"/>
      <c r="AIK3291" s="0"/>
      <c r="AIL3291" s="0"/>
      <c r="AIM3291" s="0"/>
      <c r="AIN3291" s="0"/>
      <c r="AIO3291" s="0"/>
      <c r="AIP3291" s="0"/>
      <c r="AIQ3291" s="0"/>
      <c r="AIR3291" s="0"/>
      <c r="AIS3291" s="0"/>
      <c r="AIT3291" s="0"/>
      <c r="AIU3291" s="0"/>
      <c r="AIV3291" s="0"/>
      <c r="AIW3291" s="0"/>
      <c r="AIX3291" s="0"/>
      <c r="AIY3291" s="0"/>
      <c r="AIZ3291" s="0"/>
      <c r="AJA3291" s="0"/>
      <c r="AJB3291" s="0"/>
      <c r="AJC3291" s="0"/>
      <c r="AJD3291" s="0"/>
      <c r="AJE3291" s="0"/>
      <c r="AJF3291" s="0"/>
      <c r="AJG3291" s="0"/>
      <c r="AJH3291" s="0"/>
      <c r="AJI3291" s="0"/>
      <c r="AJJ3291" s="0"/>
      <c r="AJK3291" s="0"/>
      <c r="AJL3291" s="0"/>
      <c r="AJM3291" s="0"/>
      <c r="AJN3291" s="0"/>
      <c r="AJO3291" s="0"/>
      <c r="AJP3291" s="0"/>
      <c r="AJQ3291" s="0"/>
      <c r="AJR3291" s="0"/>
      <c r="AJS3291" s="0"/>
      <c r="AJT3291" s="0"/>
      <c r="AJU3291" s="0"/>
      <c r="AJV3291" s="0"/>
      <c r="AJW3291" s="0"/>
      <c r="AJX3291" s="0"/>
      <c r="AJY3291" s="0"/>
      <c r="AJZ3291" s="0"/>
      <c r="AKA3291" s="0"/>
      <c r="AKB3291" s="0"/>
      <c r="AKC3291" s="0"/>
      <c r="AKD3291" s="0"/>
      <c r="AKE3291" s="0"/>
      <c r="AKF3291" s="0"/>
      <c r="AKG3291" s="0"/>
      <c r="AKH3291" s="0"/>
      <c r="AKI3291" s="0"/>
      <c r="AKJ3291" s="0"/>
      <c r="AKK3291" s="0"/>
      <c r="AKL3291" s="0"/>
      <c r="AKM3291" s="0"/>
      <c r="AKN3291" s="0"/>
      <c r="AKO3291" s="0"/>
      <c r="AKP3291" s="0"/>
      <c r="AKQ3291" s="0"/>
      <c r="AKR3291" s="0"/>
      <c r="AKS3291" s="0"/>
      <c r="AKT3291" s="0"/>
      <c r="AKU3291" s="0"/>
      <c r="AKV3291" s="0"/>
      <c r="AKW3291" s="0"/>
      <c r="AKX3291" s="0"/>
      <c r="AKY3291" s="0"/>
      <c r="AKZ3291" s="0"/>
      <c r="ALA3291" s="0"/>
      <c r="ALB3291" s="0"/>
      <c r="ALC3291" s="0"/>
      <c r="ALD3291" s="0"/>
      <c r="ALE3291" s="0"/>
      <c r="ALF3291" s="0"/>
      <c r="ALG3291" s="0"/>
      <c r="ALH3291" s="0"/>
      <c r="ALI3291" s="0"/>
      <c r="ALJ3291" s="0"/>
      <c r="ALK3291" s="0"/>
      <c r="ALL3291" s="0"/>
      <c r="ALM3291" s="0"/>
      <c r="ALN3291" s="0"/>
      <c r="ALO3291" s="0"/>
      <c r="ALP3291" s="0"/>
      <c r="ALQ3291" s="0"/>
      <c r="ALR3291" s="0"/>
      <c r="ALS3291" s="0"/>
      <c r="ALT3291" s="0"/>
      <c r="ALU3291" s="0"/>
      <c r="ALV3291" s="0"/>
      <c r="ALW3291" s="0"/>
      <c r="ALX3291" s="0"/>
      <c r="ALY3291" s="0"/>
      <c r="ALZ3291" s="0"/>
      <c r="AMA3291" s="0"/>
      <c r="AMB3291" s="0"/>
      <c r="AMC3291" s="0"/>
      <c r="AMD3291" s="0"/>
      <c r="AME3291" s="0"/>
      <c r="AMF3291" s="0"/>
      <c r="AMG3291" s="0"/>
      <c r="AMH3291" s="0"/>
      <c r="AMI3291" s="0"/>
    </row>
    <row r="3292" customFormat="false" ht="12.75" hidden="false" customHeight="false" outlineLevel="0" collapsed="false">
      <c r="A3292" s="1" t="s">
        <v>3536</v>
      </c>
      <c r="C3292" s="27" t="s">
        <v>3540</v>
      </c>
      <c r="D3292" s="27" t="s">
        <v>22</v>
      </c>
      <c r="E3292" s="28"/>
      <c r="F3292" s="29"/>
      <c r="G3292" s="27"/>
      <c r="H3292" s="30" t="s">
        <v>61</v>
      </c>
      <c r="I3292" s="31" t="n">
        <v>0.45</v>
      </c>
      <c r="J3292" s="31" t="s">
        <v>2237</v>
      </c>
      <c r="BM3292" s="0"/>
      <c r="BN3292" s="0"/>
      <c r="BO3292" s="0"/>
      <c r="BP3292" s="0"/>
      <c r="BQ3292" s="0"/>
      <c r="BR3292" s="0"/>
      <c r="BS3292" s="0"/>
      <c r="BT3292" s="0"/>
      <c r="BU3292" s="0"/>
      <c r="BV3292" s="0"/>
      <c r="BW3292" s="0"/>
      <c r="BX3292" s="0"/>
      <c r="BY3292" s="0"/>
      <c r="BZ3292" s="0"/>
      <c r="CA3292" s="0"/>
      <c r="CB3292" s="0"/>
      <c r="CC3292" s="0"/>
      <c r="CD3292" s="0"/>
      <c r="CE3292" s="0"/>
      <c r="CF3292" s="0"/>
      <c r="CG3292" s="0"/>
      <c r="CH3292" s="0"/>
      <c r="CI3292" s="0"/>
      <c r="CJ3292" s="0"/>
      <c r="CK3292" s="0"/>
      <c r="CL3292" s="0"/>
      <c r="CM3292" s="0"/>
      <c r="CN3292" s="0"/>
      <c r="CO3292" s="0"/>
      <c r="CP3292" s="0"/>
      <c r="CQ3292" s="0"/>
      <c r="CR3292" s="0"/>
      <c r="CS3292" s="0"/>
      <c r="CT3292" s="0"/>
      <c r="CU3292" s="0"/>
      <c r="CV3292" s="0"/>
      <c r="CW3292" s="0"/>
      <c r="CX3292" s="0"/>
      <c r="CY3292" s="0"/>
      <c r="CZ3292" s="0"/>
      <c r="DA3292" s="0"/>
      <c r="DB3292" s="0"/>
      <c r="DC3292" s="0"/>
      <c r="DD3292" s="0"/>
      <c r="DE3292" s="0"/>
      <c r="DF3292" s="0"/>
      <c r="DG3292" s="0"/>
      <c r="DH3292" s="0"/>
      <c r="DI3292" s="0"/>
      <c r="DJ3292" s="0"/>
      <c r="DK3292" s="0"/>
      <c r="DL3292" s="0"/>
      <c r="DM3292" s="0"/>
      <c r="DN3292" s="0"/>
      <c r="DO3292" s="0"/>
      <c r="DP3292" s="0"/>
      <c r="DQ3292" s="0"/>
      <c r="DR3292" s="0"/>
      <c r="DS3292" s="0"/>
      <c r="DT3292" s="0"/>
      <c r="DU3292" s="0"/>
      <c r="DV3292" s="0"/>
      <c r="DW3292" s="0"/>
      <c r="DX3292" s="0"/>
      <c r="DY3292" s="0"/>
      <c r="DZ3292" s="0"/>
      <c r="EA3292" s="0"/>
      <c r="EB3292" s="0"/>
      <c r="EC3292" s="0"/>
      <c r="ED3292" s="0"/>
      <c r="EE3292" s="0"/>
      <c r="EF3292" s="0"/>
      <c r="EG3292" s="0"/>
      <c r="EH3292" s="0"/>
      <c r="EI3292" s="0"/>
      <c r="EJ3292" s="0"/>
      <c r="EK3292" s="0"/>
      <c r="EL3292" s="0"/>
      <c r="EM3292" s="0"/>
      <c r="EN3292" s="0"/>
      <c r="EO3292" s="0"/>
      <c r="EP3292" s="0"/>
      <c r="EQ3292" s="0"/>
      <c r="ER3292" s="0"/>
      <c r="ES3292" s="0"/>
      <c r="ET3292" s="0"/>
      <c r="EU3292" s="0"/>
      <c r="EV3292" s="0"/>
      <c r="EW3292" s="0"/>
      <c r="EX3292" s="0"/>
      <c r="EY3292" s="0"/>
      <c r="EZ3292" s="0"/>
      <c r="FA3292" s="0"/>
      <c r="FB3292" s="0"/>
      <c r="FC3292" s="0"/>
      <c r="FD3292" s="0"/>
      <c r="FE3292" s="0"/>
      <c r="FF3292" s="0"/>
      <c r="FG3292" s="0"/>
      <c r="FH3292" s="0"/>
      <c r="FI3292" s="0"/>
      <c r="FJ3292" s="0"/>
      <c r="FK3292" s="0"/>
      <c r="FL3292" s="0"/>
      <c r="FM3292" s="0"/>
      <c r="FN3292" s="0"/>
      <c r="FO3292" s="0"/>
      <c r="FP3292" s="0"/>
      <c r="FQ3292" s="0"/>
      <c r="FR3292" s="0"/>
      <c r="FS3292" s="0"/>
      <c r="FT3292" s="0"/>
      <c r="FU3292" s="0"/>
      <c r="FV3292" s="0"/>
      <c r="FW3292" s="0"/>
      <c r="FX3292" s="0"/>
      <c r="FY3292" s="0"/>
      <c r="FZ3292" s="0"/>
      <c r="GA3292" s="0"/>
      <c r="GB3292" s="0"/>
      <c r="GC3292" s="0"/>
      <c r="GD3292" s="0"/>
      <c r="GE3292" s="0"/>
      <c r="GF3292" s="0"/>
      <c r="GG3292" s="0"/>
      <c r="GH3292" s="0"/>
      <c r="GI3292" s="0"/>
      <c r="GJ3292" s="0"/>
      <c r="GK3292" s="0"/>
      <c r="GL3292" s="0"/>
      <c r="GM3292" s="0"/>
      <c r="GN3292" s="0"/>
      <c r="GO3292" s="0"/>
      <c r="GP3292" s="0"/>
      <c r="GQ3292" s="0"/>
      <c r="GR3292" s="0"/>
      <c r="GS3292" s="0"/>
      <c r="GT3292" s="0"/>
      <c r="GU3292" s="0"/>
      <c r="GV3292" s="0"/>
      <c r="GW3292" s="0"/>
      <c r="GX3292" s="0"/>
      <c r="GY3292" s="0"/>
      <c r="GZ3292" s="0"/>
      <c r="HA3292" s="0"/>
      <c r="HB3292" s="0"/>
      <c r="HC3292" s="0"/>
      <c r="HD3292" s="0"/>
      <c r="HE3292" s="0"/>
      <c r="HF3292" s="0"/>
      <c r="HG3292" s="0"/>
      <c r="HH3292" s="0"/>
      <c r="HI3292" s="0"/>
      <c r="HJ3292" s="0"/>
      <c r="HK3292" s="0"/>
      <c r="HL3292" s="0"/>
      <c r="HM3292" s="0"/>
      <c r="HN3292" s="0"/>
      <c r="HO3292" s="0"/>
      <c r="HP3292" s="0"/>
      <c r="HQ3292" s="0"/>
      <c r="HR3292" s="0"/>
      <c r="HS3292" s="0"/>
      <c r="HT3292" s="0"/>
      <c r="HU3292" s="0"/>
      <c r="HV3292" s="0"/>
      <c r="HW3292" s="0"/>
      <c r="HX3292" s="0"/>
      <c r="HY3292" s="0"/>
      <c r="HZ3292" s="0"/>
      <c r="IA3292" s="0"/>
      <c r="IB3292" s="0"/>
      <c r="IC3292" s="0"/>
      <c r="ID3292" s="0"/>
      <c r="IE3292" s="0"/>
      <c r="IF3292" s="0"/>
      <c r="IG3292" s="0"/>
      <c r="IH3292" s="0"/>
      <c r="II3292" s="0"/>
      <c r="IJ3292" s="0"/>
      <c r="IK3292" s="0"/>
      <c r="IL3292" s="0"/>
      <c r="IM3292" s="0"/>
      <c r="IN3292" s="0"/>
      <c r="IO3292" s="0"/>
      <c r="IP3292" s="0"/>
      <c r="IQ3292" s="0"/>
      <c r="IR3292" s="0"/>
      <c r="IS3292" s="0"/>
      <c r="IT3292" s="0"/>
      <c r="IU3292" s="0"/>
      <c r="IV3292" s="0"/>
      <c r="IW3292" s="0"/>
      <c r="IX3292" s="0"/>
      <c r="IY3292" s="0"/>
      <c r="IZ3292" s="0"/>
      <c r="JA3292" s="0"/>
      <c r="JB3292" s="0"/>
      <c r="JC3292" s="0"/>
      <c r="JD3292" s="0"/>
      <c r="JE3292" s="0"/>
      <c r="JF3292" s="0"/>
      <c r="JG3292" s="0"/>
      <c r="JH3292" s="0"/>
      <c r="JI3292" s="0"/>
      <c r="JJ3292" s="0"/>
      <c r="JK3292" s="0"/>
      <c r="JL3292" s="0"/>
      <c r="JM3292" s="0"/>
      <c r="JN3292" s="0"/>
      <c r="JO3292" s="0"/>
      <c r="JP3292" s="0"/>
      <c r="JQ3292" s="0"/>
      <c r="JR3292" s="0"/>
      <c r="JS3292" s="0"/>
      <c r="JT3292" s="0"/>
      <c r="JU3292" s="0"/>
      <c r="JV3292" s="0"/>
      <c r="JW3292" s="0"/>
      <c r="JX3292" s="0"/>
      <c r="JY3292" s="0"/>
      <c r="JZ3292" s="0"/>
      <c r="KA3292" s="0"/>
      <c r="KB3292" s="0"/>
      <c r="KC3292" s="0"/>
      <c r="KD3292" s="0"/>
      <c r="KE3292" s="0"/>
      <c r="KF3292" s="0"/>
      <c r="KG3292" s="0"/>
      <c r="KH3292" s="0"/>
      <c r="KI3292" s="0"/>
      <c r="KJ3292" s="0"/>
      <c r="KK3292" s="0"/>
      <c r="KL3292" s="0"/>
      <c r="KM3292" s="0"/>
      <c r="KN3292" s="0"/>
      <c r="KO3292" s="0"/>
      <c r="KP3292" s="0"/>
      <c r="KQ3292" s="0"/>
      <c r="KR3292" s="0"/>
      <c r="KS3292" s="0"/>
      <c r="KT3292" s="0"/>
      <c r="KU3292" s="0"/>
      <c r="KV3292" s="0"/>
      <c r="KW3292" s="0"/>
      <c r="KX3292" s="0"/>
      <c r="KY3292" s="0"/>
      <c r="KZ3292" s="0"/>
      <c r="LA3292" s="0"/>
      <c r="LB3292" s="0"/>
      <c r="LC3292" s="0"/>
      <c r="LD3292" s="0"/>
      <c r="LE3292" s="0"/>
      <c r="LF3292" s="0"/>
      <c r="LG3292" s="0"/>
      <c r="LH3292" s="0"/>
      <c r="LI3292" s="0"/>
      <c r="LJ3292" s="0"/>
      <c r="LK3292" s="0"/>
      <c r="LL3292" s="0"/>
      <c r="LM3292" s="0"/>
      <c r="LN3292" s="0"/>
      <c r="LO3292" s="0"/>
      <c r="LP3292" s="0"/>
      <c r="LQ3292" s="0"/>
      <c r="LR3292" s="0"/>
      <c r="LS3292" s="0"/>
      <c r="LT3292" s="0"/>
      <c r="LU3292" s="0"/>
      <c r="LV3292" s="0"/>
      <c r="LW3292" s="0"/>
      <c r="LX3292" s="0"/>
      <c r="LY3292" s="0"/>
      <c r="LZ3292" s="0"/>
      <c r="MA3292" s="0"/>
      <c r="MB3292" s="0"/>
      <c r="MC3292" s="0"/>
      <c r="MD3292" s="0"/>
      <c r="ME3292" s="0"/>
      <c r="MF3292" s="0"/>
      <c r="MG3292" s="0"/>
      <c r="MH3292" s="0"/>
      <c r="MI3292" s="0"/>
      <c r="MJ3292" s="0"/>
      <c r="MK3292" s="0"/>
      <c r="ML3292" s="0"/>
      <c r="MM3292" s="0"/>
      <c r="MN3292" s="0"/>
      <c r="MO3292" s="0"/>
      <c r="MP3292" s="0"/>
      <c r="MQ3292" s="0"/>
      <c r="MR3292" s="0"/>
      <c r="MS3292" s="0"/>
      <c r="MT3292" s="0"/>
      <c r="MU3292" s="0"/>
      <c r="MV3292" s="0"/>
      <c r="MW3292" s="0"/>
      <c r="MX3292" s="0"/>
      <c r="MY3292" s="0"/>
      <c r="MZ3292" s="0"/>
      <c r="NA3292" s="0"/>
      <c r="NB3292" s="0"/>
      <c r="NC3292" s="0"/>
      <c r="ND3292" s="0"/>
      <c r="NE3292" s="0"/>
      <c r="NF3292" s="0"/>
      <c r="NG3292" s="0"/>
      <c r="NH3292" s="0"/>
      <c r="NI3292" s="0"/>
      <c r="NJ3292" s="0"/>
      <c r="NK3292" s="0"/>
      <c r="NL3292" s="0"/>
      <c r="NM3292" s="0"/>
      <c r="NN3292" s="0"/>
      <c r="NO3292" s="0"/>
      <c r="NP3292" s="0"/>
      <c r="NQ3292" s="0"/>
      <c r="NR3292" s="0"/>
      <c r="NS3292" s="0"/>
      <c r="NT3292" s="0"/>
      <c r="NU3292" s="0"/>
      <c r="NV3292" s="0"/>
      <c r="NW3292" s="0"/>
      <c r="NX3292" s="0"/>
      <c r="NY3292" s="0"/>
      <c r="NZ3292" s="0"/>
      <c r="OA3292" s="0"/>
      <c r="OB3292" s="0"/>
      <c r="OC3292" s="0"/>
      <c r="OD3292" s="0"/>
      <c r="OE3292" s="0"/>
      <c r="OF3292" s="0"/>
      <c r="OG3292" s="0"/>
      <c r="OH3292" s="0"/>
      <c r="OI3292" s="0"/>
      <c r="OJ3292" s="0"/>
      <c r="OK3292" s="0"/>
      <c r="OL3292" s="0"/>
      <c r="OM3292" s="0"/>
      <c r="ON3292" s="0"/>
      <c r="OO3292" s="0"/>
      <c r="OP3292" s="0"/>
      <c r="OQ3292" s="0"/>
      <c r="OR3292" s="0"/>
      <c r="OS3292" s="0"/>
      <c r="OT3292" s="0"/>
      <c r="OU3292" s="0"/>
      <c r="OV3292" s="0"/>
      <c r="OW3292" s="0"/>
      <c r="OX3292" s="0"/>
      <c r="OY3292" s="0"/>
      <c r="OZ3292" s="0"/>
      <c r="PA3292" s="0"/>
      <c r="PB3292" s="0"/>
      <c r="PC3292" s="0"/>
      <c r="PD3292" s="0"/>
      <c r="PE3292" s="0"/>
      <c r="PF3292" s="0"/>
      <c r="PG3292" s="0"/>
      <c r="PH3292" s="0"/>
      <c r="PI3292" s="0"/>
      <c r="PJ3292" s="0"/>
      <c r="PK3292" s="0"/>
      <c r="PL3292" s="0"/>
      <c r="PM3292" s="0"/>
      <c r="PN3292" s="0"/>
      <c r="PO3292" s="0"/>
      <c r="PP3292" s="0"/>
      <c r="PQ3292" s="0"/>
      <c r="PR3292" s="0"/>
      <c r="PS3292" s="0"/>
      <c r="PT3292" s="0"/>
      <c r="PU3292" s="0"/>
      <c r="PV3292" s="0"/>
      <c r="PW3292" s="0"/>
      <c r="PX3292" s="0"/>
      <c r="PY3292" s="0"/>
      <c r="PZ3292" s="0"/>
      <c r="QA3292" s="0"/>
      <c r="QB3292" s="0"/>
      <c r="QC3292" s="0"/>
      <c r="QD3292" s="0"/>
      <c r="QE3292" s="0"/>
      <c r="QF3292" s="0"/>
      <c r="QG3292" s="0"/>
      <c r="QH3292" s="0"/>
      <c r="QI3292" s="0"/>
      <c r="QJ3292" s="0"/>
      <c r="QK3292" s="0"/>
      <c r="QL3292" s="0"/>
      <c r="QM3292" s="0"/>
      <c r="QN3292" s="0"/>
      <c r="QO3292" s="0"/>
      <c r="QP3292" s="0"/>
      <c r="QQ3292" s="0"/>
      <c r="QR3292" s="0"/>
      <c r="QS3292" s="0"/>
      <c r="QT3292" s="0"/>
      <c r="QU3292" s="0"/>
      <c r="QV3292" s="0"/>
      <c r="QW3292" s="0"/>
      <c r="QX3292" s="0"/>
      <c r="QY3292" s="0"/>
      <c r="QZ3292" s="0"/>
      <c r="RA3292" s="0"/>
      <c r="RB3292" s="0"/>
      <c r="RC3292" s="0"/>
      <c r="RD3292" s="0"/>
      <c r="RE3292" s="0"/>
      <c r="RF3292" s="0"/>
      <c r="RG3292" s="0"/>
      <c r="RH3292" s="0"/>
      <c r="RI3292" s="0"/>
      <c r="RJ3292" s="0"/>
      <c r="RK3292" s="0"/>
      <c r="RL3292" s="0"/>
      <c r="RM3292" s="0"/>
      <c r="RN3292" s="0"/>
      <c r="RO3292" s="0"/>
      <c r="RP3292" s="0"/>
      <c r="RQ3292" s="0"/>
      <c r="RR3292" s="0"/>
      <c r="RS3292" s="0"/>
      <c r="RT3292" s="0"/>
      <c r="RU3292" s="0"/>
      <c r="RV3292" s="0"/>
      <c r="RW3292" s="0"/>
      <c r="RX3292" s="0"/>
      <c r="RY3292" s="0"/>
      <c r="RZ3292" s="0"/>
      <c r="SA3292" s="0"/>
      <c r="SB3292" s="0"/>
      <c r="SC3292" s="0"/>
      <c r="SD3292" s="0"/>
      <c r="SE3292" s="0"/>
      <c r="SF3292" s="0"/>
      <c r="SG3292" s="0"/>
      <c r="SH3292" s="0"/>
      <c r="SI3292" s="0"/>
      <c r="SJ3292" s="0"/>
      <c r="SK3292" s="0"/>
      <c r="SL3292" s="0"/>
      <c r="SM3292" s="0"/>
      <c r="SN3292" s="0"/>
      <c r="SO3292" s="0"/>
      <c r="SP3292" s="0"/>
      <c r="SQ3292" s="0"/>
      <c r="SR3292" s="0"/>
      <c r="SS3292" s="0"/>
      <c r="ST3292" s="0"/>
      <c r="SU3292" s="0"/>
      <c r="SV3292" s="0"/>
      <c r="SW3292" s="0"/>
      <c r="SX3292" s="0"/>
      <c r="SY3292" s="0"/>
      <c r="SZ3292" s="0"/>
      <c r="TA3292" s="0"/>
      <c r="TB3292" s="0"/>
      <c r="TC3292" s="0"/>
      <c r="TD3292" s="0"/>
      <c r="TE3292" s="0"/>
      <c r="TF3292" s="0"/>
      <c r="TG3292" s="0"/>
      <c r="TH3292" s="0"/>
      <c r="TI3292" s="0"/>
      <c r="TJ3292" s="0"/>
      <c r="TK3292" s="0"/>
      <c r="TL3292" s="0"/>
      <c r="TM3292" s="0"/>
      <c r="TN3292" s="0"/>
      <c r="TO3292" s="0"/>
      <c r="TP3292" s="0"/>
      <c r="TQ3292" s="0"/>
      <c r="TR3292" s="0"/>
      <c r="TS3292" s="0"/>
      <c r="TT3292" s="0"/>
      <c r="TU3292" s="0"/>
      <c r="TV3292" s="0"/>
      <c r="TW3292" s="0"/>
      <c r="TX3292" s="0"/>
      <c r="TY3292" s="0"/>
      <c r="TZ3292" s="0"/>
      <c r="UA3292" s="0"/>
      <c r="UB3292" s="0"/>
      <c r="UC3292" s="0"/>
      <c r="UD3292" s="0"/>
      <c r="UE3292" s="0"/>
      <c r="UF3292" s="0"/>
      <c r="UG3292" s="0"/>
      <c r="UH3292" s="0"/>
      <c r="UI3292" s="0"/>
      <c r="UJ3292" s="0"/>
      <c r="UK3292" s="0"/>
      <c r="UL3292" s="0"/>
      <c r="UM3292" s="0"/>
      <c r="UN3292" s="0"/>
      <c r="UO3292" s="0"/>
      <c r="UP3292" s="0"/>
      <c r="UQ3292" s="0"/>
      <c r="UR3292" s="0"/>
      <c r="US3292" s="0"/>
      <c r="UT3292" s="0"/>
      <c r="UU3292" s="0"/>
      <c r="UV3292" s="0"/>
      <c r="UW3292" s="0"/>
      <c r="UX3292" s="0"/>
      <c r="UY3292" s="0"/>
      <c r="UZ3292" s="0"/>
      <c r="VA3292" s="0"/>
      <c r="VB3292" s="0"/>
      <c r="VC3292" s="0"/>
      <c r="VD3292" s="0"/>
      <c r="VE3292" s="0"/>
      <c r="VF3292" s="0"/>
      <c r="VG3292" s="0"/>
      <c r="VH3292" s="0"/>
      <c r="VI3292" s="0"/>
      <c r="VJ3292" s="0"/>
      <c r="VK3292" s="0"/>
      <c r="VL3292" s="0"/>
      <c r="VM3292" s="0"/>
      <c r="VN3292" s="0"/>
      <c r="VO3292" s="0"/>
      <c r="VP3292" s="0"/>
      <c r="VQ3292" s="0"/>
      <c r="VR3292" s="0"/>
      <c r="VS3292" s="0"/>
      <c r="VT3292" s="0"/>
      <c r="VU3292" s="0"/>
      <c r="VV3292" s="0"/>
      <c r="VW3292" s="0"/>
      <c r="VX3292" s="0"/>
      <c r="VY3292" s="0"/>
      <c r="VZ3292" s="0"/>
      <c r="WA3292" s="0"/>
      <c r="WB3292" s="0"/>
      <c r="WC3292" s="0"/>
      <c r="WD3292" s="0"/>
      <c r="WE3292" s="0"/>
      <c r="WF3292" s="0"/>
      <c r="WG3292" s="0"/>
      <c r="WH3292" s="0"/>
      <c r="WI3292" s="0"/>
      <c r="WJ3292" s="0"/>
      <c r="WK3292" s="0"/>
      <c r="WL3292" s="0"/>
      <c r="WM3292" s="0"/>
      <c r="WN3292" s="0"/>
      <c r="WO3292" s="0"/>
      <c r="WP3292" s="0"/>
      <c r="WQ3292" s="0"/>
      <c r="WR3292" s="0"/>
      <c r="WS3292" s="0"/>
      <c r="WT3292" s="0"/>
      <c r="WU3292" s="0"/>
      <c r="WV3292" s="0"/>
      <c r="WW3292" s="0"/>
      <c r="WX3292" s="0"/>
      <c r="WY3292" s="0"/>
      <c r="WZ3292" s="0"/>
      <c r="XA3292" s="0"/>
      <c r="XB3292" s="0"/>
      <c r="XC3292" s="0"/>
      <c r="XD3292" s="0"/>
      <c r="XE3292" s="0"/>
      <c r="XF3292" s="0"/>
      <c r="XG3292" s="0"/>
      <c r="XH3292" s="0"/>
      <c r="XI3292" s="0"/>
      <c r="XJ3292" s="0"/>
      <c r="XK3292" s="0"/>
      <c r="XL3292" s="0"/>
      <c r="XM3292" s="0"/>
      <c r="XN3292" s="0"/>
      <c r="XO3292" s="0"/>
      <c r="XP3292" s="0"/>
      <c r="XQ3292" s="0"/>
      <c r="XR3292" s="0"/>
      <c r="XS3292" s="0"/>
      <c r="XT3292" s="0"/>
      <c r="XU3292" s="0"/>
      <c r="XV3292" s="0"/>
      <c r="XW3292" s="0"/>
      <c r="XX3292" s="0"/>
      <c r="XY3292" s="0"/>
      <c r="XZ3292" s="0"/>
      <c r="YA3292" s="0"/>
      <c r="YB3292" s="0"/>
      <c r="YC3292" s="0"/>
      <c r="YD3292" s="0"/>
      <c r="YE3292" s="0"/>
      <c r="YF3292" s="0"/>
      <c r="YG3292" s="0"/>
      <c r="YH3292" s="0"/>
      <c r="YI3292" s="0"/>
      <c r="YJ3292" s="0"/>
      <c r="YK3292" s="0"/>
      <c r="YL3292" s="0"/>
      <c r="YM3292" s="0"/>
      <c r="YN3292" s="0"/>
      <c r="YO3292" s="0"/>
      <c r="YP3292" s="0"/>
      <c r="YQ3292" s="0"/>
      <c r="YR3292" s="0"/>
      <c r="YS3292" s="0"/>
      <c r="YT3292" s="0"/>
      <c r="YU3292" s="0"/>
      <c r="YV3292" s="0"/>
      <c r="YW3292" s="0"/>
      <c r="YX3292" s="0"/>
      <c r="YY3292" s="0"/>
      <c r="YZ3292" s="0"/>
      <c r="ZA3292" s="0"/>
      <c r="ZB3292" s="0"/>
      <c r="ZC3292" s="0"/>
      <c r="ZD3292" s="0"/>
      <c r="ZE3292" s="0"/>
      <c r="ZF3292" s="0"/>
      <c r="ZG3292" s="0"/>
      <c r="ZH3292" s="0"/>
      <c r="ZI3292" s="0"/>
      <c r="ZJ3292" s="0"/>
      <c r="ZK3292" s="0"/>
      <c r="ZL3292" s="0"/>
      <c r="ZM3292" s="0"/>
      <c r="ZN3292" s="0"/>
      <c r="ZO3292" s="0"/>
      <c r="ZP3292" s="0"/>
      <c r="ZQ3292" s="0"/>
      <c r="ZR3292" s="0"/>
      <c r="ZS3292" s="0"/>
      <c r="ZT3292" s="0"/>
      <c r="ZU3292" s="0"/>
      <c r="ZV3292" s="0"/>
      <c r="ZW3292" s="0"/>
      <c r="ZX3292" s="0"/>
      <c r="ZY3292" s="0"/>
      <c r="ZZ3292" s="0"/>
      <c r="AAA3292" s="0"/>
      <c r="AAB3292" s="0"/>
      <c r="AAC3292" s="0"/>
      <c r="AAD3292" s="0"/>
      <c r="AAE3292" s="0"/>
      <c r="AAF3292" s="0"/>
      <c r="AAG3292" s="0"/>
      <c r="AAH3292" s="0"/>
      <c r="AAI3292" s="0"/>
      <c r="AAJ3292" s="0"/>
      <c r="AAK3292" s="0"/>
      <c r="AAL3292" s="0"/>
      <c r="AAM3292" s="0"/>
      <c r="AAN3292" s="0"/>
      <c r="AAO3292" s="0"/>
      <c r="AAP3292" s="0"/>
      <c r="AAQ3292" s="0"/>
      <c r="AAR3292" s="0"/>
      <c r="AAS3292" s="0"/>
      <c r="AAT3292" s="0"/>
      <c r="AAU3292" s="0"/>
      <c r="AAV3292" s="0"/>
      <c r="AAW3292" s="0"/>
      <c r="AAX3292" s="0"/>
      <c r="AAY3292" s="0"/>
      <c r="AAZ3292" s="0"/>
      <c r="ABA3292" s="0"/>
      <c r="ABB3292" s="0"/>
      <c r="ABC3292" s="0"/>
      <c r="ABD3292" s="0"/>
      <c r="ABE3292" s="0"/>
      <c r="ABF3292" s="0"/>
      <c r="ABG3292" s="0"/>
      <c r="ABH3292" s="0"/>
      <c r="ABI3292" s="0"/>
      <c r="ABJ3292" s="0"/>
      <c r="ABK3292" s="0"/>
      <c r="ABL3292" s="0"/>
      <c r="ABM3292" s="0"/>
      <c r="ABN3292" s="0"/>
      <c r="ABO3292" s="0"/>
      <c r="ABP3292" s="0"/>
      <c r="ABQ3292" s="0"/>
      <c r="ABR3292" s="0"/>
      <c r="ABS3292" s="0"/>
      <c r="ABT3292" s="0"/>
      <c r="ABU3292" s="0"/>
      <c r="ABV3292" s="0"/>
      <c r="ABW3292" s="0"/>
      <c r="ABX3292" s="0"/>
      <c r="ABY3292" s="0"/>
      <c r="ABZ3292" s="0"/>
      <c r="ACA3292" s="0"/>
      <c r="ACB3292" s="0"/>
      <c r="ACC3292" s="0"/>
      <c r="ACD3292" s="0"/>
      <c r="ACE3292" s="0"/>
      <c r="ACF3292" s="0"/>
      <c r="ACG3292" s="0"/>
      <c r="ACH3292" s="0"/>
      <c r="ACI3292" s="0"/>
      <c r="ACJ3292" s="0"/>
      <c r="ACK3292" s="0"/>
      <c r="ACL3292" s="0"/>
      <c r="ACM3292" s="0"/>
      <c r="ACN3292" s="0"/>
      <c r="ACO3292" s="0"/>
      <c r="ACP3292" s="0"/>
      <c r="ACQ3292" s="0"/>
      <c r="ACR3292" s="0"/>
      <c r="ACS3292" s="0"/>
      <c r="ACT3292" s="0"/>
      <c r="ACU3292" s="0"/>
      <c r="ACV3292" s="0"/>
      <c r="ACW3292" s="0"/>
      <c r="ACX3292" s="0"/>
      <c r="ACY3292" s="0"/>
      <c r="ACZ3292" s="0"/>
      <c r="ADA3292" s="0"/>
      <c r="ADB3292" s="0"/>
      <c r="ADC3292" s="0"/>
      <c r="ADD3292" s="0"/>
      <c r="ADE3292" s="0"/>
      <c r="ADF3292" s="0"/>
      <c r="ADG3292" s="0"/>
      <c r="ADH3292" s="0"/>
      <c r="ADI3292" s="0"/>
      <c r="ADJ3292" s="0"/>
      <c r="ADK3292" s="0"/>
      <c r="ADL3292" s="0"/>
      <c r="ADM3292" s="0"/>
      <c r="ADN3292" s="0"/>
      <c r="ADO3292" s="0"/>
      <c r="ADP3292" s="0"/>
      <c r="ADQ3292" s="0"/>
      <c r="ADR3292" s="0"/>
      <c r="ADS3292" s="0"/>
      <c r="ADT3292" s="0"/>
      <c r="ADU3292" s="0"/>
      <c r="ADV3292" s="0"/>
      <c r="ADW3292" s="0"/>
      <c r="ADX3292" s="0"/>
      <c r="ADY3292" s="0"/>
      <c r="ADZ3292" s="0"/>
      <c r="AEA3292" s="0"/>
      <c r="AEB3292" s="0"/>
      <c r="AEC3292" s="0"/>
      <c r="AED3292" s="0"/>
      <c r="AEE3292" s="0"/>
      <c r="AEF3292" s="0"/>
      <c r="AEG3292" s="0"/>
      <c r="AEH3292" s="0"/>
      <c r="AEI3292" s="0"/>
      <c r="AEJ3292" s="0"/>
      <c r="AEK3292" s="0"/>
      <c r="AEL3292" s="0"/>
      <c r="AEM3292" s="0"/>
      <c r="AEN3292" s="0"/>
      <c r="AEO3292" s="0"/>
      <c r="AEP3292" s="0"/>
      <c r="AEQ3292" s="0"/>
      <c r="AER3292" s="0"/>
      <c r="AES3292" s="0"/>
      <c r="AET3292" s="0"/>
      <c r="AEU3292" s="0"/>
      <c r="AEV3292" s="0"/>
      <c r="AEW3292" s="0"/>
      <c r="AEX3292" s="0"/>
      <c r="AEY3292" s="0"/>
      <c r="AEZ3292" s="0"/>
      <c r="AFA3292" s="0"/>
      <c r="AFB3292" s="0"/>
      <c r="AFC3292" s="0"/>
      <c r="AFD3292" s="0"/>
      <c r="AFE3292" s="0"/>
      <c r="AFF3292" s="0"/>
      <c r="AFG3292" s="0"/>
      <c r="AFH3292" s="0"/>
      <c r="AFI3292" s="0"/>
      <c r="AFJ3292" s="0"/>
      <c r="AFK3292" s="0"/>
      <c r="AFL3292" s="0"/>
      <c r="AFM3292" s="0"/>
      <c r="AFN3292" s="0"/>
      <c r="AFO3292" s="0"/>
      <c r="AFP3292" s="0"/>
      <c r="AFQ3292" s="0"/>
      <c r="AFR3292" s="0"/>
      <c r="AFS3292" s="0"/>
      <c r="AFT3292" s="0"/>
      <c r="AFU3292" s="0"/>
      <c r="AFV3292" s="0"/>
      <c r="AFW3292" s="0"/>
      <c r="AFX3292" s="0"/>
      <c r="AFY3292" s="0"/>
      <c r="AFZ3292" s="0"/>
      <c r="AGA3292" s="0"/>
      <c r="AGB3292" s="0"/>
      <c r="AGC3292" s="0"/>
      <c r="AGD3292" s="0"/>
      <c r="AGE3292" s="0"/>
      <c r="AGF3292" s="0"/>
      <c r="AGG3292" s="0"/>
      <c r="AGH3292" s="0"/>
      <c r="AGI3292" s="0"/>
      <c r="AGJ3292" s="0"/>
      <c r="AGK3292" s="0"/>
      <c r="AGL3292" s="0"/>
      <c r="AGM3292" s="0"/>
      <c r="AGN3292" s="0"/>
      <c r="AGO3292" s="0"/>
      <c r="AGP3292" s="0"/>
      <c r="AGQ3292" s="0"/>
      <c r="AGR3292" s="0"/>
      <c r="AGS3292" s="0"/>
      <c r="AGT3292" s="0"/>
      <c r="AGU3292" s="0"/>
      <c r="AGV3292" s="0"/>
      <c r="AGW3292" s="0"/>
      <c r="AGX3292" s="0"/>
      <c r="AGY3292" s="0"/>
      <c r="AGZ3292" s="0"/>
      <c r="AHA3292" s="0"/>
      <c r="AHB3292" s="0"/>
      <c r="AHC3292" s="0"/>
      <c r="AHD3292" s="0"/>
      <c r="AHE3292" s="0"/>
      <c r="AHF3292" s="0"/>
      <c r="AHG3292" s="0"/>
      <c r="AHH3292" s="0"/>
      <c r="AHI3292" s="0"/>
      <c r="AHJ3292" s="0"/>
      <c r="AHK3292" s="0"/>
      <c r="AHL3292" s="0"/>
      <c r="AHM3292" s="0"/>
      <c r="AHN3292" s="0"/>
      <c r="AHO3292" s="0"/>
      <c r="AHP3292" s="0"/>
      <c r="AHQ3292" s="0"/>
      <c r="AHR3292" s="0"/>
      <c r="AHS3292" s="0"/>
      <c r="AHT3292" s="0"/>
      <c r="AHU3292" s="0"/>
      <c r="AHV3292" s="0"/>
      <c r="AHW3292" s="0"/>
      <c r="AHX3292" s="0"/>
      <c r="AHY3292" s="0"/>
      <c r="AHZ3292" s="0"/>
      <c r="AIA3292" s="0"/>
      <c r="AIB3292" s="0"/>
      <c r="AIC3292" s="0"/>
      <c r="AID3292" s="0"/>
      <c r="AIE3292" s="0"/>
      <c r="AIF3292" s="0"/>
      <c r="AIG3292" s="0"/>
      <c r="AIH3292" s="0"/>
      <c r="AII3292" s="0"/>
      <c r="AIJ3292" s="0"/>
      <c r="AIK3292" s="0"/>
      <c r="AIL3292" s="0"/>
      <c r="AIM3292" s="0"/>
      <c r="AIN3292" s="0"/>
      <c r="AIO3292" s="0"/>
      <c r="AIP3292" s="0"/>
      <c r="AIQ3292" s="0"/>
      <c r="AIR3292" s="0"/>
      <c r="AIS3292" s="0"/>
      <c r="AIT3292" s="0"/>
      <c r="AIU3292" s="0"/>
      <c r="AIV3292" s="0"/>
      <c r="AIW3292" s="0"/>
      <c r="AIX3292" s="0"/>
      <c r="AIY3292" s="0"/>
      <c r="AIZ3292" s="0"/>
      <c r="AJA3292" s="0"/>
      <c r="AJB3292" s="0"/>
      <c r="AJC3292" s="0"/>
      <c r="AJD3292" s="0"/>
      <c r="AJE3292" s="0"/>
      <c r="AJF3292" s="0"/>
      <c r="AJG3292" s="0"/>
      <c r="AJH3292" s="0"/>
      <c r="AJI3292" s="0"/>
      <c r="AJJ3292" s="0"/>
      <c r="AJK3292" s="0"/>
      <c r="AJL3292" s="0"/>
      <c r="AJM3292" s="0"/>
      <c r="AJN3292" s="0"/>
      <c r="AJO3292" s="0"/>
      <c r="AJP3292" s="0"/>
      <c r="AJQ3292" s="0"/>
      <c r="AJR3292" s="0"/>
      <c r="AJS3292" s="0"/>
      <c r="AJT3292" s="0"/>
      <c r="AJU3292" s="0"/>
      <c r="AJV3292" s="0"/>
      <c r="AJW3292" s="0"/>
      <c r="AJX3292" s="0"/>
      <c r="AJY3292" s="0"/>
      <c r="AJZ3292" s="0"/>
      <c r="AKA3292" s="0"/>
      <c r="AKB3292" s="0"/>
      <c r="AKC3292" s="0"/>
      <c r="AKD3292" s="0"/>
      <c r="AKE3292" s="0"/>
      <c r="AKF3292" s="0"/>
      <c r="AKG3292" s="0"/>
      <c r="AKH3292" s="0"/>
      <c r="AKI3292" s="0"/>
      <c r="AKJ3292" s="0"/>
      <c r="AKK3292" s="0"/>
      <c r="AKL3292" s="0"/>
      <c r="AKM3292" s="0"/>
      <c r="AKN3292" s="0"/>
      <c r="AKO3292" s="0"/>
      <c r="AKP3292" s="0"/>
      <c r="AKQ3292" s="0"/>
      <c r="AKR3292" s="0"/>
      <c r="AKS3292" s="0"/>
      <c r="AKT3292" s="0"/>
      <c r="AKU3292" s="0"/>
      <c r="AKV3292" s="0"/>
      <c r="AKW3292" s="0"/>
      <c r="AKX3292" s="0"/>
      <c r="AKY3292" s="0"/>
      <c r="AKZ3292" s="0"/>
      <c r="ALA3292" s="0"/>
      <c r="ALB3292" s="0"/>
      <c r="ALC3292" s="0"/>
      <c r="ALD3292" s="0"/>
      <c r="ALE3292" s="0"/>
      <c r="ALF3292" s="0"/>
      <c r="ALG3292" s="0"/>
      <c r="ALH3292" s="0"/>
      <c r="ALI3292" s="0"/>
      <c r="ALJ3292" s="0"/>
      <c r="ALK3292" s="0"/>
      <c r="ALL3292" s="0"/>
      <c r="ALM3292" s="0"/>
      <c r="ALN3292" s="0"/>
      <c r="ALO3292" s="0"/>
      <c r="ALP3292" s="0"/>
      <c r="ALQ3292" s="0"/>
      <c r="ALR3292" s="0"/>
      <c r="ALS3292" s="0"/>
      <c r="ALT3292" s="0"/>
      <c r="ALU3292" s="0"/>
      <c r="ALV3292" s="0"/>
      <c r="ALW3292" s="0"/>
      <c r="ALX3292" s="0"/>
      <c r="ALY3292" s="0"/>
      <c r="ALZ3292" s="0"/>
      <c r="AMA3292" s="0"/>
      <c r="AMB3292" s="0"/>
      <c r="AMC3292" s="0"/>
      <c r="AMD3292" s="0"/>
      <c r="AME3292" s="0"/>
      <c r="AMF3292" s="0"/>
      <c r="AMG3292" s="0"/>
      <c r="AMH3292" s="0"/>
      <c r="AMI3292" s="0"/>
    </row>
    <row r="3293" customFormat="false" ht="12.75" hidden="false" customHeight="false" outlineLevel="0" collapsed="false">
      <c r="A3293" s="1" t="s">
        <v>3536</v>
      </c>
      <c r="C3293" s="27" t="s">
        <v>3541</v>
      </c>
      <c r="D3293" s="27" t="s">
        <v>16</v>
      </c>
      <c r="E3293" s="28"/>
      <c r="F3293" s="29"/>
      <c r="G3293" s="27"/>
      <c r="H3293" s="30" t="s">
        <v>168</v>
      </c>
      <c r="I3293" s="31" t="n">
        <v>0.45</v>
      </c>
      <c r="J3293" s="31" t="s">
        <v>2237</v>
      </c>
      <c r="BM3293" s="0"/>
      <c r="BN3293" s="0"/>
      <c r="BO3293" s="0"/>
      <c r="BP3293" s="0"/>
      <c r="BQ3293" s="0"/>
      <c r="BR3293" s="0"/>
      <c r="BS3293" s="0"/>
      <c r="BT3293" s="0"/>
      <c r="BU3293" s="0"/>
      <c r="BV3293" s="0"/>
      <c r="BW3293" s="0"/>
      <c r="BX3293" s="0"/>
      <c r="BY3293" s="0"/>
      <c r="BZ3293" s="0"/>
      <c r="CA3293" s="0"/>
      <c r="CB3293" s="0"/>
      <c r="CC3293" s="0"/>
      <c r="CD3293" s="0"/>
      <c r="CE3293" s="0"/>
      <c r="CF3293" s="0"/>
      <c r="CG3293" s="0"/>
      <c r="CH3293" s="0"/>
      <c r="CI3293" s="0"/>
      <c r="CJ3293" s="0"/>
      <c r="CK3293" s="0"/>
      <c r="CL3293" s="0"/>
      <c r="CM3293" s="0"/>
      <c r="CN3293" s="0"/>
      <c r="CO3293" s="0"/>
      <c r="CP3293" s="0"/>
      <c r="CQ3293" s="0"/>
      <c r="CR3293" s="0"/>
      <c r="CS3293" s="0"/>
      <c r="CT3293" s="0"/>
      <c r="CU3293" s="0"/>
      <c r="CV3293" s="0"/>
      <c r="CW3293" s="0"/>
      <c r="CX3293" s="0"/>
      <c r="CY3293" s="0"/>
      <c r="CZ3293" s="0"/>
      <c r="DA3293" s="0"/>
      <c r="DB3293" s="0"/>
      <c r="DC3293" s="0"/>
      <c r="DD3293" s="0"/>
      <c r="DE3293" s="0"/>
      <c r="DF3293" s="0"/>
      <c r="DG3293" s="0"/>
      <c r="DH3293" s="0"/>
      <c r="DI3293" s="0"/>
      <c r="DJ3293" s="0"/>
      <c r="DK3293" s="0"/>
      <c r="DL3293" s="0"/>
      <c r="DM3293" s="0"/>
      <c r="DN3293" s="0"/>
      <c r="DO3293" s="0"/>
      <c r="DP3293" s="0"/>
      <c r="DQ3293" s="0"/>
      <c r="DR3293" s="0"/>
      <c r="DS3293" s="0"/>
      <c r="DT3293" s="0"/>
      <c r="DU3293" s="0"/>
      <c r="DV3293" s="0"/>
      <c r="DW3293" s="0"/>
      <c r="DX3293" s="0"/>
      <c r="DY3293" s="0"/>
      <c r="DZ3293" s="0"/>
      <c r="EA3293" s="0"/>
      <c r="EB3293" s="0"/>
      <c r="EC3293" s="0"/>
      <c r="ED3293" s="0"/>
      <c r="EE3293" s="0"/>
      <c r="EF3293" s="0"/>
      <c r="EG3293" s="0"/>
      <c r="EH3293" s="0"/>
      <c r="EI3293" s="0"/>
      <c r="EJ3293" s="0"/>
      <c r="EK3293" s="0"/>
      <c r="EL3293" s="0"/>
      <c r="EM3293" s="0"/>
      <c r="EN3293" s="0"/>
      <c r="EO3293" s="0"/>
      <c r="EP3293" s="0"/>
      <c r="EQ3293" s="0"/>
      <c r="ER3293" s="0"/>
      <c r="ES3293" s="0"/>
      <c r="ET3293" s="0"/>
      <c r="EU3293" s="0"/>
      <c r="EV3293" s="0"/>
      <c r="EW3293" s="0"/>
      <c r="EX3293" s="0"/>
      <c r="EY3293" s="0"/>
      <c r="EZ3293" s="0"/>
      <c r="FA3293" s="0"/>
      <c r="FB3293" s="0"/>
      <c r="FC3293" s="0"/>
      <c r="FD3293" s="0"/>
      <c r="FE3293" s="0"/>
      <c r="FF3293" s="0"/>
      <c r="FG3293" s="0"/>
      <c r="FH3293" s="0"/>
      <c r="FI3293" s="0"/>
      <c r="FJ3293" s="0"/>
      <c r="FK3293" s="0"/>
      <c r="FL3293" s="0"/>
      <c r="FM3293" s="0"/>
      <c r="FN3293" s="0"/>
      <c r="FO3293" s="0"/>
      <c r="FP3293" s="0"/>
      <c r="FQ3293" s="0"/>
      <c r="FR3293" s="0"/>
      <c r="FS3293" s="0"/>
      <c r="FT3293" s="0"/>
      <c r="FU3293" s="0"/>
      <c r="FV3293" s="0"/>
      <c r="FW3293" s="0"/>
      <c r="FX3293" s="0"/>
      <c r="FY3293" s="0"/>
      <c r="FZ3293" s="0"/>
      <c r="GA3293" s="0"/>
      <c r="GB3293" s="0"/>
      <c r="GC3293" s="0"/>
      <c r="GD3293" s="0"/>
      <c r="GE3293" s="0"/>
      <c r="GF3293" s="0"/>
      <c r="GG3293" s="0"/>
      <c r="GH3293" s="0"/>
      <c r="GI3293" s="0"/>
      <c r="GJ3293" s="0"/>
      <c r="GK3293" s="0"/>
      <c r="GL3293" s="0"/>
      <c r="GM3293" s="0"/>
      <c r="GN3293" s="0"/>
      <c r="GO3293" s="0"/>
      <c r="GP3293" s="0"/>
      <c r="GQ3293" s="0"/>
      <c r="GR3293" s="0"/>
      <c r="GS3293" s="0"/>
      <c r="GT3293" s="0"/>
      <c r="GU3293" s="0"/>
      <c r="GV3293" s="0"/>
      <c r="GW3293" s="0"/>
      <c r="GX3293" s="0"/>
      <c r="GY3293" s="0"/>
      <c r="GZ3293" s="0"/>
      <c r="HA3293" s="0"/>
      <c r="HB3293" s="0"/>
      <c r="HC3293" s="0"/>
      <c r="HD3293" s="0"/>
      <c r="HE3293" s="0"/>
      <c r="HF3293" s="0"/>
      <c r="HG3293" s="0"/>
      <c r="HH3293" s="0"/>
      <c r="HI3293" s="0"/>
      <c r="HJ3293" s="0"/>
      <c r="HK3293" s="0"/>
      <c r="HL3293" s="0"/>
      <c r="HM3293" s="0"/>
      <c r="HN3293" s="0"/>
      <c r="HO3293" s="0"/>
      <c r="HP3293" s="0"/>
      <c r="HQ3293" s="0"/>
      <c r="HR3293" s="0"/>
      <c r="HS3293" s="0"/>
      <c r="HT3293" s="0"/>
      <c r="HU3293" s="0"/>
      <c r="HV3293" s="0"/>
      <c r="HW3293" s="0"/>
      <c r="HX3293" s="0"/>
      <c r="HY3293" s="0"/>
      <c r="HZ3293" s="0"/>
      <c r="IA3293" s="0"/>
      <c r="IB3293" s="0"/>
      <c r="IC3293" s="0"/>
      <c r="ID3293" s="0"/>
      <c r="IE3293" s="0"/>
      <c r="IF3293" s="0"/>
      <c r="IG3293" s="0"/>
      <c r="IH3293" s="0"/>
      <c r="II3293" s="0"/>
      <c r="IJ3293" s="0"/>
      <c r="IK3293" s="0"/>
      <c r="IL3293" s="0"/>
      <c r="IM3293" s="0"/>
      <c r="IN3293" s="0"/>
      <c r="IO3293" s="0"/>
      <c r="IP3293" s="0"/>
      <c r="IQ3293" s="0"/>
      <c r="IR3293" s="0"/>
      <c r="IS3293" s="0"/>
      <c r="IT3293" s="0"/>
      <c r="IU3293" s="0"/>
      <c r="IV3293" s="0"/>
      <c r="IW3293" s="0"/>
      <c r="IX3293" s="0"/>
      <c r="IY3293" s="0"/>
      <c r="IZ3293" s="0"/>
      <c r="JA3293" s="0"/>
      <c r="JB3293" s="0"/>
      <c r="JC3293" s="0"/>
      <c r="JD3293" s="0"/>
      <c r="JE3293" s="0"/>
      <c r="JF3293" s="0"/>
      <c r="JG3293" s="0"/>
      <c r="JH3293" s="0"/>
      <c r="JI3293" s="0"/>
      <c r="JJ3293" s="0"/>
      <c r="JK3293" s="0"/>
      <c r="JL3293" s="0"/>
      <c r="JM3293" s="0"/>
      <c r="JN3293" s="0"/>
      <c r="JO3293" s="0"/>
      <c r="JP3293" s="0"/>
      <c r="JQ3293" s="0"/>
      <c r="JR3293" s="0"/>
      <c r="JS3293" s="0"/>
      <c r="JT3293" s="0"/>
      <c r="JU3293" s="0"/>
      <c r="JV3293" s="0"/>
      <c r="JW3293" s="0"/>
      <c r="JX3293" s="0"/>
      <c r="JY3293" s="0"/>
      <c r="JZ3293" s="0"/>
      <c r="KA3293" s="0"/>
      <c r="KB3293" s="0"/>
      <c r="KC3293" s="0"/>
      <c r="KD3293" s="0"/>
      <c r="KE3293" s="0"/>
      <c r="KF3293" s="0"/>
      <c r="KG3293" s="0"/>
      <c r="KH3293" s="0"/>
      <c r="KI3293" s="0"/>
      <c r="KJ3293" s="0"/>
      <c r="KK3293" s="0"/>
      <c r="KL3293" s="0"/>
      <c r="KM3293" s="0"/>
      <c r="KN3293" s="0"/>
      <c r="KO3293" s="0"/>
      <c r="KP3293" s="0"/>
      <c r="KQ3293" s="0"/>
      <c r="KR3293" s="0"/>
      <c r="KS3293" s="0"/>
      <c r="KT3293" s="0"/>
      <c r="KU3293" s="0"/>
      <c r="KV3293" s="0"/>
      <c r="KW3293" s="0"/>
      <c r="KX3293" s="0"/>
      <c r="KY3293" s="0"/>
      <c r="KZ3293" s="0"/>
      <c r="LA3293" s="0"/>
      <c r="LB3293" s="0"/>
      <c r="LC3293" s="0"/>
      <c r="LD3293" s="0"/>
      <c r="LE3293" s="0"/>
      <c r="LF3293" s="0"/>
      <c r="LG3293" s="0"/>
      <c r="LH3293" s="0"/>
      <c r="LI3293" s="0"/>
      <c r="LJ3293" s="0"/>
      <c r="LK3293" s="0"/>
      <c r="LL3293" s="0"/>
      <c r="LM3293" s="0"/>
      <c r="LN3293" s="0"/>
      <c r="LO3293" s="0"/>
      <c r="LP3293" s="0"/>
      <c r="LQ3293" s="0"/>
      <c r="LR3293" s="0"/>
      <c r="LS3293" s="0"/>
      <c r="LT3293" s="0"/>
      <c r="LU3293" s="0"/>
      <c r="LV3293" s="0"/>
      <c r="LW3293" s="0"/>
      <c r="LX3293" s="0"/>
      <c r="LY3293" s="0"/>
      <c r="LZ3293" s="0"/>
      <c r="MA3293" s="0"/>
      <c r="MB3293" s="0"/>
      <c r="MC3293" s="0"/>
      <c r="MD3293" s="0"/>
      <c r="ME3293" s="0"/>
      <c r="MF3293" s="0"/>
      <c r="MG3293" s="0"/>
      <c r="MH3293" s="0"/>
      <c r="MI3293" s="0"/>
      <c r="MJ3293" s="0"/>
      <c r="MK3293" s="0"/>
      <c r="ML3293" s="0"/>
      <c r="MM3293" s="0"/>
      <c r="MN3293" s="0"/>
      <c r="MO3293" s="0"/>
      <c r="MP3293" s="0"/>
      <c r="MQ3293" s="0"/>
      <c r="MR3293" s="0"/>
      <c r="MS3293" s="0"/>
      <c r="MT3293" s="0"/>
      <c r="MU3293" s="0"/>
      <c r="MV3293" s="0"/>
      <c r="MW3293" s="0"/>
      <c r="MX3293" s="0"/>
      <c r="MY3293" s="0"/>
      <c r="MZ3293" s="0"/>
      <c r="NA3293" s="0"/>
      <c r="NB3293" s="0"/>
      <c r="NC3293" s="0"/>
      <c r="ND3293" s="0"/>
      <c r="NE3293" s="0"/>
      <c r="NF3293" s="0"/>
      <c r="NG3293" s="0"/>
      <c r="NH3293" s="0"/>
      <c r="NI3293" s="0"/>
      <c r="NJ3293" s="0"/>
      <c r="NK3293" s="0"/>
      <c r="NL3293" s="0"/>
      <c r="NM3293" s="0"/>
      <c r="NN3293" s="0"/>
      <c r="NO3293" s="0"/>
      <c r="NP3293" s="0"/>
      <c r="NQ3293" s="0"/>
      <c r="NR3293" s="0"/>
      <c r="NS3293" s="0"/>
      <c r="NT3293" s="0"/>
      <c r="NU3293" s="0"/>
      <c r="NV3293" s="0"/>
      <c r="NW3293" s="0"/>
      <c r="NX3293" s="0"/>
      <c r="NY3293" s="0"/>
      <c r="NZ3293" s="0"/>
      <c r="OA3293" s="0"/>
      <c r="OB3293" s="0"/>
      <c r="OC3293" s="0"/>
      <c r="OD3293" s="0"/>
      <c r="OE3293" s="0"/>
      <c r="OF3293" s="0"/>
      <c r="OG3293" s="0"/>
      <c r="OH3293" s="0"/>
      <c r="OI3293" s="0"/>
      <c r="OJ3293" s="0"/>
      <c r="OK3293" s="0"/>
      <c r="OL3293" s="0"/>
      <c r="OM3293" s="0"/>
      <c r="ON3293" s="0"/>
      <c r="OO3293" s="0"/>
      <c r="OP3293" s="0"/>
      <c r="OQ3293" s="0"/>
      <c r="OR3293" s="0"/>
      <c r="OS3293" s="0"/>
      <c r="OT3293" s="0"/>
      <c r="OU3293" s="0"/>
      <c r="OV3293" s="0"/>
      <c r="OW3293" s="0"/>
      <c r="OX3293" s="0"/>
      <c r="OY3293" s="0"/>
      <c r="OZ3293" s="0"/>
      <c r="PA3293" s="0"/>
      <c r="PB3293" s="0"/>
      <c r="PC3293" s="0"/>
      <c r="PD3293" s="0"/>
      <c r="PE3293" s="0"/>
      <c r="PF3293" s="0"/>
      <c r="PG3293" s="0"/>
      <c r="PH3293" s="0"/>
      <c r="PI3293" s="0"/>
      <c r="PJ3293" s="0"/>
      <c r="PK3293" s="0"/>
      <c r="PL3293" s="0"/>
      <c r="PM3293" s="0"/>
      <c r="PN3293" s="0"/>
      <c r="PO3293" s="0"/>
      <c r="PP3293" s="0"/>
      <c r="PQ3293" s="0"/>
      <c r="PR3293" s="0"/>
      <c r="PS3293" s="0"/>
      <c r="PT3293" s="0"/>
      <c r="PU3293" s="0"/>
      <c r="PV3293" s="0"/>
      <c r="PW3293" s="0"/>
      <c r="PX3293" s="0"/>
      <c r="PY3293" s="0"/>
      <c r="PZ3293" s="0"/>
      <c r="QA3293" s="0"/>
      <c r="QB3293" s="0"/>
      <c r="QC3293" s="0"/>
      <c r="QD3293" s="0"/>
      <c r="QE3293" s="0"/>
      <c r="QF3293" s="0"/>
      <c r="QG3293" s="0"/>
      <c r="QH3293" s="0"/>
      <c r="QI3293" s="0"/>
      <c r="QJ3293" s="0"/>
      <c r="QK3293" s="0"/>
      <c r="QL3293" s="0"/>
      <c r="QM3293" s="0"/>
      <c r="QN3293" s="0"/>
      <c r="QO3293" s="0"/>
      <c r="QP3293" s="0"/>
      <c r="QQ3293" s="0"/>
      <c r="QR3293" s="0"/>
      <c r="QS3293" s="0"/>
      <c r="QT3293" s="0"/>
      <c r="QU3293" s="0"/>
      <c r="QV3293" s="0"/>
      <c r="QW3293" s="0"/>
      <c r="QX3293" s="0"/>
      <c r="QY3293" s="0"/>
      <c r="QZ3293" s="0"/>
      <c r="RA3293" s="0"/>
      <c r="RB3293" s="0"/>
      <c r="RC3293" s="0"/>
      <c r="RD3293" s="0"/>
      <c r="RE3293" s="0"/>
      <c r="RF3293" s="0"/>
      <c r="RG3293" s="0"/>
      <c r="RH3293" s="0"/>
      <c r="RI3293" s="0"/>
      <c r="RJ3293" s="0"/>
      <c r="RK3293" s="0"/>
      <c r="RL3293" s="0"/>
      <c r="RM3293" s="0"/>
      <c r="RN3293" s="0"/>
      <c r="RO3293" s="0"/>
      <c r="RP3293" s="0"/>
      <c r="RQ3293" s="0"/>
      <c r="RR3293" s="0"/>
      <c r="RS3293" s="0"/>
      <c r="RT3293" s="0"/>
      <c r="RU3293" s="0"/>
      <c r="RV3293" s="0"/>
      <c r="RW3293" s="0"/>
      <c r="RX3293" s="0"/>
      <c r="RY3293" s="0"/>
      <c r="RZ3293" s="0"/>
      <c r="SA3293" s="0"/>
      <c r="SB3293" s="0"/>
      <c r="SC3293" s="0"/>
      <c r="SD3293" s="0"/>
      <c r="SE3293" s="0"/>
      <c r="SF3293" s="0"/>
      <c r="SG3293" s="0"/>
      <c r="SH3293" s="0"/>
      <c r="SI3293" s="0"/>
      <c r="SJ3293" s="0"/>
      <c r="SK3293" s="0"/>
      <c r="SL3293" s="0"/>
      <c r="SM3293" s="0"/>
      <c r="SN3293" s="0"/>
      <c r="SO3293" s="0"/>
      <c r="SP3293" s="0"/>
      <c r="SQ3293" s="0"/>
      <c r="SR3293" s="0"/>
      <c r="SS3293" s="0"/>
      <c r="ST3293" s="0"/>
      <c r="SU3293" s="0"/>
      <c r="SV3293" s="0"/>
      <c r="SW3293" s="0"/>
      <c r="SX3293" s="0"/>
      <c r="SY3293" s="0"/>
      <c r="SZ3293" s="0"/>
      <c r="TA3293" s="0"/>
      <c r="TB3293" s="0"/>
      <c r="TC3293" s="0"/>
      <c r="TD3293" s="0"/>
      <c r="TE3293" s="0"/>
      <c r="TF3293" s="0"/>
      <c r="TG3293" s="0"/>
      <c r="TH3293" s="0"/>
      <c r="TI3293" s="0"/>
      <c r="TJ3293" s="0"/>
      <c r="TK3293" s="0"/>
      <c r="TL3293" s="0"/>
      <c r="TM3293" s="0"/>
      <c r="TN3293" s="0"/>
      <c r="TO3293" s="0"/>
      <c r="TP3293" s="0"/>
      <c r="TQ3293" s="0"/>
      <c r="TR3293" s="0"/>
      <c r="TS3293" s="0"/>
      <c r="TT3293" s="0"/>
      <c r="TU3293" s="0"/>
      <c r="TV3293" s="0"/>
      <c r="TW3293" s="0"/>
      <c r="TX3293" s="0"/>
      <c r="TY3293" s="0"/>
      <c r="TZ3293" s="0"/>
      <c r="UA3293" s="0"/>
      <c r="UB3293" s="0"/>
      <c r="UC3293" s="0"/>
      <c r="UD3293" s="0"/>
      <c r="UE3293" s="0"/>
      <c r="UF3293" s="0"/>
      <c r="UG3293" s="0"/>
      <c r="UH3293" s="0"/>
      <c r="UI3293" s="0"/>
      <c r="UJ3293" s="0"/>
      <c r="UK3293" s="0"/>
      <c r="UL3293" s="0"/>
      <c r="UM3293" s="0"/>
      <c r="UN3293" s="0"/>
      <c r="UO3293" s="0"/>
      <c r="UP3293" s="0"/>
      <c r="UQ3293" s="0"/>
      <c r="UR3293" s="0"/>
      <c r="US3293" s="0"/>
      <c r="UT3293" s="0"/>
      <c r="UU3293" s="0"/>
      <c r="UV3293" s="0"/>
      <c r="UW3293" s="0"/>
      <c r="UX3293" s="0"/>
      <c r="UY3293" s="0"/>
      <c r="UZ3293" s="0"/>
      <c r="VA3293" s="0"/>
      <c r="VB3293" s="0"/>
      <c r="VC3293" s="0"/>
      <c r="VD3293" s="0"/>
      <c r="VE3293" s="0"/>
      <c r="VF3293" s="0"/>
      <c r="VG3293" s="0"/>
      <c r="VH3293" s="0"/>
      <c r="VI3293" s="0"/>
      <c r="VJ3293" s="0"/>
      <c r="VK3293" s="0"/>
      <c r="VL3293" s="0"/>
      <c r="VM3293" s="0"/>
      <c r="VN3293" s="0"/>
      <c r="VO3293" s="0"/>
      <c r="VP3293" s="0"/>
      <c r="VQ3293" s="0"/>
      <c r="VR3293" s="0"/>
      <c r="VS3293" s="0"/>
      <c r="VT3293" s="0"/>
      <c r="VU3293" s="0"/>
      <c r="VV3293" s="0"/>
      <c r="VW3293" s="0"/>
      <c r="VX3293" s="0"/>
      <c r="VY3293" s="0"/>
      <c r="VZ3293" s="0"/>
      <c r="WA3293" s="0"/>
      <c r="WB3293" s="0"/>
      <c r="WC3293" s="0"/>
      <c r="WD3293" s="0"/>
      <c r="WE3293" s="0"/>
      <c r="WF3293" s="0"/>
      <c r="WG3293" s="0"/>
      <c r="WH3293" s="0"/>
      <c r="WI3293" s="0"/>
      <c r="WJ3293" s="0"/>
      <c r="WK3293" s="0"/>
      <c r="WL3293" s="0"/>
      <c r="WM3293" s="0"/>
      <c r="WN3293" s="0"/>
      <c r="WO3293" s="0"/>
      <c r="WP3293" s="0"/>
      <c r="WQ3293" s="0"/>
      <c r="WR3293" s="0"/>
      <c r="WS3293" s="0"/>
      <c r="WT3293" s="0"/>
      <c r="WU3293" s="0"/>
      <c r="WV3293" s="0"/>
      <c r="WW3293" s="0"/>
      <c r="WX3293" s="0"/>
      <c r="WY3293" s="0"/>
      <c r="WZ3293" s="0"/>
      <c r="XA3293" s="0"/>
      <c r="XB3293" s="0"/>
      <c r="XC3293" s="0"/>
      <c r="XD3293" s="0"/>
      <c r="XE3293" s="0"/>
      <c r="XF3293" s="0"/>
      <c r="XG3293" s="0"/>
      <c r="XH3293" s="0"/>
      <c r="XI3293" s="0"/>
      <c r="XJ3293" s="0"/>
      <c r="XK3293" s="0"/>
      <c r="XL3293" s="0"/>
      <c r="XM3293" s="0"/>
      <c r="XN3293" s="0"/>
      <c r="XO3293" s="0"/>
      <c r="XP3293" s="0"/>
      <c r="XQ3293" s="0"/>
      <c r="XR3293" s="0"/>
      <c r="XS3293" s="0"/>
      <c r="XT3293" s="0"/>
      <c r="XU3293" s="0"/>
      <c r="XV3293" s="0"/>
      <c r="XW3293" s="0"/>
      <c r="XX3293" s="0"/>
      <c r="XY3293" s="0"/>
      <c r="XZ3293" s="0"/>
      <c r="YA3293" s="0"/>
      <c r="YB3293" s="0"/>
      <c r="YC3293" s="0"/>
      <c r="YD3293" s="0"/>
      <c r="YE3293" s="0"/>
      <c r="YF3293" s="0"/>
      <c r="YG3293" s="0"/>
      <c r="YH3293" s="0"/>
      <c r="YI3293" s="0"/>
      <c r="YJ3293" s="0"/>
      <c r="YK3293" s="0"/>
      <c r="YL3293" s="0"/>
      <c r="YM3293" s="0"/>
      <c r="YN3293" s="0"/>
      <c r="YO3293" s="0"/>
      <c r="YP3293" s="0"/>
      <c r="YQ3293" s="0"/>
      <c r="YR3293" s="0"/>
      <c r="YS3293" s="0"/>
      <c r="YT3293" s="0"/>
      <c r="YU3293" s="0"/>
      <c r="YV3293" s="0"/>
      <c r="YW3293" s="0"/>
      <c r="YX3293" s="0"/>
      <c r="YY3293" s="0"/>
      <c r="YZ3293" s="0"/>
      <c r="ZA3293" s="0"/>
      <c r="ZB3293" s="0"/>
      <c r="ZC3293" s="0"/>
      <c r="ZD3293" s="0"/>
      <c r="ZE3293" s="0"/>
      <c r="ZF3293" s="0"/>
      <c r="ZG3293" s="0"/>
      <c r="ZH3293" s="0"/>
      <c r="ZI3293" s="0"/>
      <c r="ZJ3293" s="0"/>
      <c r="ZK3293" s="0"/>
      <c r="ZL3293" s="0"/>
      <c r="ZM3293" s="0"/>
      <c r="ZN3293" s="0"/>
      <c r="ZO3293" s="0"/>
      <c r="ZP3293" s="0"/>
      <c r="ZQ3293" s="0"/>
      <c r="ZR3293" s="0"/>
      <c r="ZS3293" s="0"/>
      <c r="ZT3293" s="0"/>
      <c r="ZU3293" s="0"/>
      <c r="ZV3293" s="0"/>
      <c r="ZW3293" s="0"/>
      <c r="ZX3293" s="0"/>
      <c r="ZY3293" s="0"/>
      <c r="ZZ3293" s="0"/>
      <c r="AAA3293" s="0"/>
      <c r="AAB3293" s="0"/>
      <c r="AAC3293" s="0"/>
      <c r="AAD3293" s="0"/>
      <c r="AAE3293" s="0"/>
      <c r="AAF3293" s="0"/>
      <c r="AAG3293" s="0"/>
      <c r="AAH3293" s="0"/>
      <c r="AAI3293" s="0"/>
      <c r="AAJ3293" s="0"/>
      <c r="AAK3293" s="0"/>
      <c r="AAL3293" s="0"/>
      <c r="AAM3293" s="0"/>
      <c r="AAN3293" s="0"/>
      <c r="AAO3293" s="0"/>
      <c r="AAP3293" s="0"/>
      <c r="AAQ3293" s="0"/>
      <c r="AAR3293" s="0"/>
      <c r="AAS3293" s="0"/>
      <c r="AAT3293" s="0"/>
      <c r="AAU3293" s="0"/>
      <c r="AAV3293" s="0"/>
      <c r="AAW3293" s="0"/>
      <c r="AAX3293" s="0"/>
      <c r="AAY3293" s="0"/>
      <c r="AAZ3293" s="0"/>
      <c r="ABA3293" s="0"/>
      <c r="ABB3293" s="0"/>
      <c r="ABC3293" s="0"/>
      <c r="ABD3293" s="0"/>
      <c r="ABE3293" s="0"/>
      <c r="ABF3293" s="0"/>
      <c r="ABG3293" s="0"/>
      <c r="ABH3293" s="0"/>
      <c r="ABI3293" s="0"/>
      <c r="ABJ3293" s="0"/>
      <c r="ABK3293" s="0"/>
      <c r="ABL3293" s="0"/>
      <c r="ABM3293" s="0"/>
      <c r="ABN3293" s="0"/>
      <c r="ABO3293" s="0"/>
      <c r="ABP3293" s="0"/>
      <c r="ABQ3293" s="0"/>
      <c r="ABR3293" s="0"/>
      <c r="ABS3293" s="0"/>
      <c r="ABT3293" s="0"/>
      <c r="ABU3293" s="0"/>
      <c r="ABV3293" s="0"/>
      <c r="ABW3293" s="0"/>
      <c r="ABX3293" s="0"/>
      <c r="ABY3293" s="0"/>
      <c r="ABZ3293" s="0"/>
      <c r="ACA3293" s="0"/>
      <c r="ACB3293" s="0"/>
      <c r="ACC3293" s="0"/>
      <c r="ACD3293" s="0"/>
      <c r="ACE3293" s="0"/>
      <c r="ACF3293" s="0"/>
      <c r="ACG3293" s="0"/>
      <c r="ACH3293" s="0"/>
      <c r="ACI3293" s="0"/>
      <c r="ACJ3293" s="0"/>
      <c r="ACK3293" s="0"/>
      <c r="ACL3293" s="0"/>
      <c r="ACM3293" s="0"/>
      <c r="ACN3293" s="0"/>
      <c r="ACO3293" s="0"/>
      <c r="ACP3293" s="0"/>
      <c r="ACQ3293" s="0"/>
      <c r="ACR3293" s="0"/>
      <c r="ACS3293" s="0"/>
      <c r="ACT3293" s="0"/>
      <c r="ACU3293" s="0"/>
      <c r="ACV3293" s="0"/>
      <c r="ACW3293" s="0"/>
      <c r="ACX3293" s="0"/>
      <c r="ACY3293" s="0"/>
      <c r="ACZ3293" s="0"/>
      <c r="ADA3293" s="0"/>
      <c r="ADB3293" s="0"/>
      <c r="ADC3293" s="0"/>
      <c r="ADD3293" s="0"/>
      <c r="ADE3293" s="0"/>
      <c r="ADF3293" s="0"/>
      <c r="ADG3293" s="0"/>
      <c r="ADH3293" s="0"/>
      <c r="ADI3293" s="0"/>
      <c r="ADJ3293" s="0"/>
      <c r="ADK3293" s="0"/>
      <c r="ADL3293" s="0"/>
      <c r="ADM3293" s="0"/>
      <c r="ADN3293" s="0"/>
      <c r="ADO3293" s="0"/>
      <c r="ADP3293" s="0"/>
      <c r="ADQ3293" s="0"/>
      <c r="ADR3293" s="0"/>
      <c r="ADS3293" s="0"/>
      <c r="ADT3293" s="0"/>
      <c r="ADU3293" s="0"/>
      <c r="ADV3293" s="0"/>
      <c r="ADW3293" s="0"/>
      <c r="ADX3293" s="0"/>
      <c r="ADY3293" s="0"/>
      <c r="ADZ3293" s="0"/>
      <c r="AEA3293" s="0"/>
      <c r="AEB3293" s="0"/>
      <c r="AEC3293" s="0"/>
      <c r="AED3293" s="0"/>
      <c r="AEE3293" s="0"/>
      <c r="AEF3293" s="0"/>
      <c r="AEG3293" s="0"/>
      <c r="AEH3293" s="0"/>
      <c r="AEI3293" s="0"/>
      <c r="AEJ3293" s="0"/>
      <c r="AEK3293" s="0"/>
      <c r="AEL3293" s="0"/>
      <c r="AEM3293" s="0"/>
      <c r="AEN3293" s="0"/>
      <c r="AEO3293" s="0"/>
      <c r="AEP3293" s="0"/>
      <c r="AEQ3293" s="0"/>
      <c r="AER3293" s="0"/>
      <c r="AES3293" s="0"/>
      <c r="AET3293" s="0"/>
      <c r="AEU3293" s="0"/>
      <c r="AEV3293" s="0"/>
      <c r="AEW3293" s="0"/>
      <c r="AEX3293" s="0"/>
      <c r="AEY3293" s="0"/>
      <c r="AEZ3293" s="0"/>
      <c r="AFA3293" s="0"/>
      <c r="AFB3293" s="0"/>
      <c r="AFC3293" s="0"/>
      <c r="AFD3293" s="0"/>
      <c r="AFE3293" s="0"/>
      <c r="AFF3293" s="0"/>
      <c r="AFG3293" s="0"/>
      <c r="AFH3293" s="0"/>
      <c r="AFI3293" s="0"/>
      <c r="AFJ3293" s="0"/>
      <c r="AFK3293" s="0"/>
      <c r="AFL3293" s="0"/>
      <c r="AFM3293" s="0"/>
      <c r="AFN3293" s="0"/>
      <c r="AFO3293" s="0"/>
      <c r="AFP3293" s="0"/>
      <c r="AFQ3293" s="0"/>
      <c r="AFR3293" s="0"/>
      <c r="AFS3293" s="0"/>
      <c r="AFT3293" s="0"/>
      <c r="AFU3293" s="0"/>
      <c r="AFV3293" s="0"/>
      <c r="AFW3293" s="0"/>
      <c r="AFX3293" s="0"/>
      <c r="AFY3293" s="0"/>
      <c r="AFZ3293" s="0"/>
      <c r="AGA3293" s="0"/>
      <c r="AGB3293" s="0"/>
      <c r="AGC3293" s="0"/>
      <c r="AGD3293" s="0"/>
      <c r="AGE3293" s="0"/>
      <c r="AGF3293" s="0"/>
      <c r="AGG3293" s="0"/>
      <c r="AGH3293" s="0"/>
      <c r="AGI3293" s="0"/>
      <c r="AGJ3293" s="0"/>
      <c r="AGK3293" s="0"/>
      <c r="AGL3293" s="0"/>
      <c r="AGM3293" s="0"/>
      <c r="AGN3293" s="0"/>
      <c r="AGO3293" s="0"/>
      <c r="AGP3293" s="0"/>
      <c r="AGQ3293" s="0"/>
      <c r="AGR3293" s="0"/>
      <c r="AGS3293" s="0"/>
      <c r="AGT3293" s="0"/>
      <c r="AGU3293" s="0"/>
      <c r="AGV3293" s="0"/>
      <c r="AGW3293" s="0"/>
      <c r="AGX3293" s="0"/>
      <c r="AGY3293" s="0"/>
      <c r="AGZ3293" s="0"/>
      <c r="AHA3293" s="0"/>
      <c r="AHB3293" s="0"/>
      <c r="AHC3293" s="0"/>
      <c r="AHD3293" s="0"/>
      <c r="AHE3293" s="0"/>
      <c r="AHF3293" s="0"/>
      <c r="AHG3293" s="0"/>
      <c r="AHH3293" s="0"/>
      <c r="AHI3293" s="0"/>
      <c r="AHJ3293" s="0"/>
      <c r="AHK3293" s="0"/>
      <c r="AHL3293" s="0"/>
      <c r="AHM3293" s="0"/>
      <c r="AHN3293" s="0"/>
      <c r="AHO3293" s="0"/>
      <c r="AHP3293" s="0"/>
      <c r="AHQ3293" s="0"/>
      <c r="AHR3293" s="0"/>
      <c r="AHS3293" s="0"/>
      <c r="AHT3293" s="0"/>
      <c r="AHU3293" s="0"/>
      <c r="AHV3293" s="0"/>
      <c r="AHW3293" s="0"/>
      <c r="AHX3293" s="0"/>
      <c r="AHY3293" s="0"/>
      <c r="AHZ3293" s="0"/>
      <c r="AIA3293" s="0"/>
      <c r="AIB3293" s="0"/>
      <c r="AIC3293" s="0"/>
      <c r="AID3293" s="0"/>
      <c r="AIE3293" s="0"/>
      <c r="AIF3293" s="0"/>
      <c r="AIG3293" s="0"/>
      <c r="AIH3293" s="0"/>
      <c r="AII3293" s="0"/>
      <c r="AIJ3293" s="0"/>
      <c r="AIK3293" s="0"/>
      <c r="AIL3293" s="0"/>
      <c r="AIM3293" s="0"/>
      <c r="AIN3293" s="0"/>
      <c r="AIO3293" s="0"/>
      <c r="AIP3293" s="0"/>
      <c r="AIQ3293" s="0"/>
      <c r="AIR3293" s="0"/>
      <c r="AIS3293" s="0"/>
      <c r="AIT3293" s="0"/>
      <c r="AIU3293" s="0"/>
      <c r="AIV3293" s="0"/>
      <c r="AIW3293" s="0"/>
      <c r="AIX3293" s="0"/>
      <c r="AIY3293" s="0"/>
      <c r="AIZ3293" s="0"/>
      <c r="AJA3293" s="0"/>
      <c r="AJB3293" s="0"/>
      <c r="AJC3293" s="0"/>
      <c r="AJD3293" s="0"/>
      <c r="AJE3293" s="0"/>
      <c r="AJF3293" s="0"/>
      <c r="AJG3293" s="0"/>
      <c r="AJH3293" s="0"/>
      <c r="AJI3293" s="0"/>
      <c r="AJJ3293" s="0"/>
      <c r="AJK3293" s="0"/>
      <c r="AJL3293" s="0"/>
      <c r="AJM3293" s="0"/>
      <c r="AJN3293" s="0"/>
      <c r="AJO3293" s="0"/>
      <c r="AJP3293" s="0"/>
      <c r="AJQ3293" s="0"/>
      <c r="AJR3293" s="0"/>
      <c r="AJS3293" s="0"/>
      <c r="AJT3293" s="0"/>
      <c r="AJU3293" s="0"/>
      <c r="AJV3293" s="0"/>
      <c r="AJW3293" s="0"/>
      <c r="AJX3293" s="0"/>
      <c r="AJY3293" s="0"/>
      <c r="AJZ3293" s="0"/>
      <c r="AKA3293" s="0"/>
      <c r="AKB3293" s="0"/>
      <c r="AKC3293" s="0"/>
      <c r="AKD3293" s="0"/>
      <c r="AKE3293" s="0"/>
      <c r="AKF3293" s="0"/>
      <c r="AKG3293" s="0"/>
      <c r="AKH3293" s="0"/>
      <c r="AKI3293" s="0"/>
      <c r="AKJ3293" s="0"/>
      <c r="AKK3293" s="0"/>
      <c r="AKL3293" s="0"/>
      <c r="AKM3293" s="0"/>
      <c r="AKN3293" s="0"/>
      <c r="AKO3293" s="0"/>
      <c r="AKP3293" s="0"/>
      <c r="AKQ3293" s="0"/>
      <c r="AKR3293" s="0"/>
      <c r="AKS3293" s="0"/>
      <c r="AKT3293" s="0"/>
      <c r="AKU3293" s="0"/>
      <c r="AKV3293" s="0"/>
      <c r="AKW3293" s="0"/>
      <c r="AKX3293" s="0"/>
      <c r="AKY3293" s="0"/>
      <c r="AKZ3293" s="0"/>
      <c r="ALA3293" s="0"/>
      <c r="ALB3293" s="0"/>
      <c r="ALC3293" s="0"/>
      <c r="ALD3293" s="0"/>
      <c r="ALE3293" s="0"/>
      <c r="ALF3293" s="0"/>
      <c r="ALG3293" s="0"/>
      <c r="ALH3293" s="0"/>
      <c r="ALI3293" s="0"/>
      <c r="ALJ3293" s="0"/>
      <c r="ALK3293" s="0"/>
      <c r="ALL3293" s="0"/>
      <c r="ALM3293" s="0"/>
      <c r="ALN3293" s="0"/>
      <c r="ALO3293" s="0"/>
      <c r="ALP3293" s="0"/>
      <c r="ALQ3293" s="0"/>
      <c r="ALR3293" s="0"/>
      <c r="ALS3293" s="0"/>
      <c r="ALT3293" s="0"/>
      <c r="ALU3293" s="0"/>
      <c r="ALV3293" s="0"/>
      <c r="ALW3293" s="0"/>
      <c r="ALX3293" s="0"/>
      <c r="ALY3293" s="0"/>
      <c r="ALZ3293" s="0"/>
      <c r="AMA3293" s="0"/>
      <c r="AMB3293" s="0"/>
      <c r="AMC3293" s="0"/>
      <c r="AMD3293" s="0"/>
      <c r="AME3293" s="0"/>
      <c r="AMF3293" s="0"/>
      <c r="AMG3293" s="0"/>
      <c r="AMH3293" s="0"/>
      <c r="AMI3293" s="0"/>
    </row>
    <row r="3294" customFormat="false" ht="12.75" hidden="false" customHeight="false" outlineLevel="0" collapsed="false">
      <c r="A3294" s="1" t="s">
        <v>3536</v>
      </c>
      <c r="C3294" s="27" t="s">
        <v>3542</v>
      </c>
      <c r="D3294" s="27" t="s">
        <v>13</v>
      </c>
      <c r="E3294" s="28"/>
      <c r="F3294" s="29"/>
      <c r="G3294" s="27"/>
      <c r="H3294" s="30" t="s">
        <v>61</v>
      </c>
      <c r="I3294" s="31" t="n">
        <v>1.59</v>
      </c>
      <c r="J3294" s="31" t="s">
        <v>2237</v>
      </c>
      <c r="BM3294" s="0"/>
      <c r="BN3294" s="0"/>
      <c r="BO3294" s="0"/>
      <c r="BP3294" s="0"/>
      <c r="BQ3294" s="0"/>
      <c r="BR3294" s="0"/>
      <c r="BS3294" s="0"/>
      <c r="BT3294" s="0"/>
      <c r="BU3294" s="0"/>
      <c r="BV3294" s="0"/>
      <c r="BW3294" s="0"/>
      <c r="BX3294" s="0"/>
      <c r="BY3294" s="0"/>
      <c r="BZ3294" s="0"/>
      <c r="CA3294" s="0"/>
      <c r="CB3294" s="0"/>
      <c r="CC3294" s="0"/>
      <c r="CD3294" s="0"/>
      <c r="CE3294" s="0"/>
      <c r="CF3294" s="0"/>
      <c r="CG3294" s="0"/>
      <c r="CH3294" s="0"/>
      <c r="CI3294" s="0"/>
      <c r="CJ3294" s="0"/>
      <c r="CK3294" s="0"/>
      <c r="CL3294" s="0"/>
      <c r="CM3294" s="0"/>
      <c r="CN3294" s="0"/>
      <c r="CO3294" s="0"/>
      <c r="CP3294" s="0"/>
      <c r="CQ3294" s="0"/>
      <c r="CR3294" s="0"/>
      <c r="CS3294" s="0"/>
      <c r="CT3294" s="0"/>
      <c r="CU3294" s="0"/>
      <c r="CV3294" s="0"/>
      <c r="CW3294" s="0"/>
      <c r="CX3294" s="0"/>
      <c r="CY3294" s="0"/>
      <c r="CZ3294" s="0"/>
      <c r="DA3294" s="0"/>
      <c r="DB3294" s="0"/>
      <c r="DC3294" s="0"/>
      <c r="DD3294" s="0"/>
      <c r="DE3294" s="0"/>
      <c r="DF3294" s="0"/>
      <c r="DG3294" s="0"/>
      <c r="DH3294" s="0"/>
      <c r="DI3294" s="0"/>
      <c r="DJ3294" s="0"/>
      <c r="DK3294" s="0"/>
      <c r="DL3294" s="0"/>
      <c r="DM3294" s="0"/>
      <c r="DN3294" s="0"/>
      <c r="DO3294" s="0"/>
      <c r="DP3294" s="0"/>
      <c r="DQ3294" s="0"/>
      <c r="DR3294" s="0"/>
      <c r="DS3294" s="0"/>
      <c r="DT3294" s="0"/>
      <c r="DU3294" s="0"/>
      <c r="DV3294" s="0"/>
      <c r="DW3294" s="0"/>
      <c r="DX3294" s="0"/>
      <c r="DY3294" s="0"/>
      <c r="DZ3294" s="0"/>
      <c r="EA3294" s="0"/>
      <c r="EB3294" s="0"/>
      <c r="EC3294" s="0"/>
      <c r="ED3294" s="0"/>
      <c r="EE3294" s="0"/>
      <c r="EF3294" s="0"/>
      <c r="EG3294" s="0"/>
      <c r="EH3294" s="0"/>
      <c r="EI3294" s="0"/>
      <c r="EJ3294" s="0"/>
      <c r="EK3294" s="0"/>
      <c r="EL3294" s="0"/>
      <c r="EM3294" s="0"/>
      <c r="EN3294" s="0"/>
      <c r="EO3294" s="0"/>
      <c r="EP3294" s="0"/>
      <c r="EQ3294" s="0"/>
      <c r="ER3294" s="0"/>
      <c r="ES3294" s="0"/>
      <c r="ET3294" s="0"/>
      <c r="EU3294" s="0"/>
      <c r="EV3294" s="0"/>
      <c r="EW3294" s="0"/>
      <c r="EX3294" s="0"/>
      <c r="EY3294" s="0"/>
      <c r="EZ3294" s="0"/>
      <c r="FA3294" s="0"/>
      <c r="FB3294" s="0"/>
      <c r="FC3294" s="0"/>
      <c r="FD3294" s="0"/>
      <c r="FE3294" s="0"/>
      <c r="FF3294" s="0"/>
      <c r="FG3294" s="0"/>
      <c r="FH3294" s="0"/>
      <c r="FI3294" s="0"/>
      <c r="FJ3294" s="0"/>
      <c r="FK3294" s="0"/>
      <c r="FL3294" s="0"/>
      <c r="FM3294" s="0"/>
      <c r="FN3294" s="0"/>
      <c r="FO3294" s="0"/>
      <c r="FP3294" s="0"/>
      <c r="FQ3294" s="0"/>
      <c r="FR3294" s="0"/>
      <c r="FS3294" s="0"/>
      <c r="FT3294" s="0"/>
      <c r="FU3294" s="0"/>
      <c r="FV3294" s="0"/>
      <c r="FW3294" s="0"/>
      <c r="FX3294" s="0"/>
      <c r="FY3294" s="0"/>
      <c r="FZ3294" s="0"/>
      <c r="GA3294" s="0"/>
      <c r="GB3294" s="0"/>
      <c r="GC3294" s="0"/>
      <c r="GD3294" s="0"/>
      <c r="GE3294" s="0"/>
      <c r="GF3294" s="0"/>
      <c r="GG3294" s="0"/>
      <c r="GH3294" s="0"/>
      <c r="GI3294" s="0"/>
      <c r="GJ3294" s="0"/>
      <c r="GK3294" s="0"/>
      <c r="GL3294" s="0"/>
      <c r="GM3294" s="0"/>
      <c r="GN3294" s="0"/>
      <c r="GO3294" s="0"/>
      <c r="GP3294" s="0"/>
      <c r="GQ3294" s="0"/>
      <c r="GR3294" s="0"/>
      <c r="GS3294" s="0"/>
      <c r="GT3294" s="0"/>
      <c r="GU3294" s="0"/>
      <c r="GV3294" s="0"/>
      <c r="GW3294" s="0"/>
      <c r="GX3294" s="0"/>
      <c r="GY3294" s="0"/>
      <c r="GZ3294" s="0"/>
      <c r="HA3294" s="0"/>
      <c r="HB3294" s="0"/>
      <c r="HC3294" s="0"/>
      <c r="HD3294" s="0"/>
      <c r="HE3294" s="0"/>
      <c r="HF3294" s="0"/>
      <c r="HG3294" s="0"/>
      <c r="HH3294" s="0"/>
      <c r="HI3294" s="0"/>
      <c r="HJ3294" s="0"/>
      <c r="HK3294" s="0"/>
      <c r="HL3294" s="0"/>
      <c r="HM3294" s="0"/>
      <c r="HN3294" s="0"/>
      <c r="HO3294" s="0"/>
      <c r="HP3294" s="0"/>
      <c r="HQ3294" s="0"/>
      <c r="HR3294" s="0"/>
      <c r="HS3294" s="0"/>
      <c r="HT3294" s="0"/>
      <c r="HU3294" s="0"/>
      <c r="HV3294" s="0"/>
      <c r="HW3294" s="0"/>
      <c r="HX3294" s="0"/>
      <c r="HY3294" s="0"/>
      <c r="HZ3294" s="0"/>
      <c r="IA3294" s="0"/>
      <c r="IB3294" s="0"/>
      <c r="IC3294" s="0"/>
      <c r="ID3294" s="0"/>
      <c r="IE3294" s="0"/>
      <c r="IF3294" s="0"/>
      <c r="IG3294" s="0"/>
      <c r="IH3294" s="0"/>
      <c r="II3294" s="0"/>
      <c r="IJ3294" s="0"/>
      <c r="IK3294" s="0"/>
      <c r="IL3294" s="0"/>
      <c r="IM3294" s="0"/>
      <c r="IN3294" s="0"/>
      <c r="IO3294" s="0"/>
      <c r="IP3294" s="0"/>
      <c r="IQ3294" s="0"/>
      <c r="IR3294" s="0"/>
      <c r="IS3294" s="0"/>
      <c r="IT3294" s="0"/>
      <c r="IU3294" s="0"/>
      <c r="IV3294" s="0"/>
      <c r="IW3294" s="0"/>
      <c r="IX3294" s="0"/>
      <c r="IY3294" s="0"/>
      <c r="IZ3294" s="0"/>
      <c r="JA3294" s="0"/>
      <c r="JB3294" s="0"/>
      <c r="JC3294" s="0"/>
      <c r="JD3294" s="0"/>
      <c r="JE3294" s="0"/>
      <c r="JF3294" s="0"/>
      <c r="JG3294" s="0"/>
      <c r="JH3294" s="0"/>
      <c r="JI3294" s="0"/>
      <c r="JJ3294" s="0"/>
      <c r="JK3294" s="0"/>
      <c r="JL3294" s="0"/>
      <c r="JM3294" s="0"/>
      <c r="JN3294" s="0"/>
      <c r="JO3294" s="0"/>
      <c r="JP3294" s="0"/>
      <c r="JQ3294" s="0"/>
      <c r="JR3294" s="0"/>
      <c r="JS3294" s="0"/>
      <c r="JT3294" s="0"/>
      <c r="JU3294" s="0"/>
      <c r="JV3294" s="0"/>
      <c r="JW3294" s="0"/>
      <c r="JX3294" s="0"/>
      <c r="JY3294" s="0"/>
      <c r="JZ3294" s="0"/>
      <c r="KA3294" s="0"/>
      <c r="KB3294" s="0"/>
      <c r="KC3294" s="0"/>
      <c r="KD3294" s="0"/>
      <c r="KE3294" s="0"/>
      <c r="KF3294" s="0"/>
      <c r="KG3294" s="0"/>
      <c r="KH3294" s="0"/>
      <c r="KI3294" s="0"/>
      <c r="KJ3294" s="0"/>
      <c r="KK3294" s="0"/>
      <c r="KL3294" s="0"/>
      <c r="KM3294" s="0"/>
      <c r="KN3294" s="0"/>
      <c r="KO3294" s="0"/>
      <c r="KP3294" s="0"/>
      <c r="KQ3294" s="0"/>
      <c r="KR3294" s="0"/>
      <c r="KS3294" s="0"/>
      <c r="KT3294" s="0"/>
      <c r="KU3294" s="0"/>
      <c r="KV3294" s="0"/>
      <c r="KW3294" s="0"/>
      <c r="KX3294" s="0"/>
      <c r="KY3294" s="0"/>
      <c r="KZ3294" s="0"/>
      <c r="LA3294" s="0"/>
      <c r="LB3294" s="0"/>
      <c r="LC3294" s="0"/>
      <c r="LD3294" s="0"/>
      <c r="LE3294" s="0"/>
      <c r="LF3294" s="0"/>
      <c r="LG3294" s="0"/>
      <c r="LH3294" s="0"/>
      <c r="LI3294" s="0"/>
      <c r="LJ3294" s="0"/>
      <c r="LK3294" s="0"/>
      <c r="LL3294" s="0"/>
      <c r="LM3294" s="0"/>
      <c r="LN3294" s="0"/>
      <c r="LO3294" s="0"/>
      <c r="LP3294" s="0"/>
      <c r="LQ3294" s="0"/>
      <c r="LR3294" s="0"/>
      <c r="LS3294" s="0"/>
      <c r="LT3294" s="0"/>
      <c r="LU3294" s="0"/>
      <c r="LV3294" s="0"/>
      <c r="LW3294" s="0"/>
      <c r="LX3294" s="0"/>
      <c r="LY3294" s="0"/>
      <c r="LZ3294" s="0"/>
      <c r="MA3294" s="0"/>
      <c r="MB3294" s="0"/>
      <c r="MC3294" s="0"/>
      <c r="MD3294" s="0"/>
      <c r="ME3294" s="0"/>
      <c r="MF3294" s="0"/>
      <c r="MG3294" s="0"/>
      <c r="MH3294" s="0"/>
      <c r="MI3294" s="0"/>
      <c r="MJ3294" s="0"/>
      <c r="MK3294" s="0"/>
      <c r="ML3294" s="0"/>
      <c r="MM3294" s="0"/>
      <c r="MN3294" s="0"/>
      <c r="MO3294" s="0"/>
      <c r="MP3294" s="0"/>
      <c r="MQ3294" s="0"/>
      <c r="MR3294" s="0"/>
      <c r="MS3294" s="0"/>
      <c r="MT3294" s="0"/>
      <c r="MU3294" s="0"/>
      <c r="MV3294" s="0"/>
      <c r="MW3294" s="0"/>
      <c r="MX3294" s="0"/>
      <c r="MY3294" s="0"/>
      <c r="MZ3294" s="0"/>
      <c r="NA3294" s="0"/>
      <c r="NB3294" s="0"/>
      <c r="NC3294" s="0"/>
      <c r="ND3294" s="0"/>
      <c r="NE3294" s="0"/>
      <c r="NF3294" s="0"/>
      <c r="NG3294" s="0"/>
      <c r="NH3294" s="0"/>
      <c r="NI3294" s="0"/>
      <c r="NJ3294" s="0"/>
      <c r="NK3294" s="0"/>
      <c r="NL3294" s="0"/>
      <c r="NM3294" s="0"/>
      <c r="NN3294" s="0"/>
      <c r="NO3294" s="0"/>
      <c r="NP3294" s="0"/>
      <c r="NQ3294" s="0"/>
      <c r="NR3294" s="0"/>
      <c r="NS3294" s="0"/>
      <c r="NT3294" s="0"/>
      <c r="NU3294" s="0"/>
      <c r="NV3294" s="0"/>
      <c r="NW3294" s="0"/>
      <c r="NX3294" s="0"/>
      <c r="NY3294" s="0"/>
      <c r="NZ3294" s="0"/>
      <c r="OA3294" s="0"/>
      <c r="OB3294" s="0"/>
      <c r="OC3294" s="0"/>
      <c r="OD3294" s="0"/>
      <c r="OE3294" s="0"/>
      <c r="OF3294" s="0"/>
      <c r="OG3294" s="0"/>
      <c r="OH3294" s="0"/>
      <c r="OI3294" s="0"/>
      <c r="OJ3294" s="0"/>
      <c r="OK3294" s="0"/>
      <c r="OL3294" s="0"/>
      <c r="OM3294" s="0"/>
      <c r="ON3294" s="0"/>
      <c r="OO3294" s="0"/>
      <c r="OP3294" s="0"/>
      <c r="OQ3294" s="0"/>
      <c r="OR3294" s="0"/>
      <c r="OS3294" s="0"/>
      <c r="OT3294" s="0"/>
      <c r="OU3294" s="0"/>
      <c r="OV3294" s="0"/>
      <c r="OW3294" s="0"/>
      <c r="OX3294" s="0"/>
      <c r="OY3294" s="0"/>
      <c r="OZ3294" s="0"/>
      <c r="PA3294" s="0"/>
      <c r="PB3294" s="0"/>
      <c r="PC3294" s="0"/>
      <c r="PD3294" s="0"/>
      <c r="PE3294" s="0"/>
      <c r="PF3294" s="0"/>
      <c r="PG3294" s="0"/>
      <c r="PH3294" s="0"/>
      <c r="PI3294" s="0"/>
      <c r="PJ3294" s="0"/>
      <c r="PK3294" s="0"/>
      <c r="PL3294" s="0"/>
      <c r="PM3294" s="0"/>
      <c r="PN3294" s="0"/>
      <c r="PO3294" s="0"/>
      <c r="PP3294" s="0"/>
      <c r="PQ3294" s="0"/>
      <c r="PR3294" s="0"/>
      <c r="PS3294" s="0"/>
      <c r="PT3294" s="0"/>
      <c r="PU3294" s="0"/>
      <c r="PV3294" s="0"/>
      <c r="PW3294" s="0"/>
      <c r="PX3294" s="0"/>
      <c r="PY3294" s="0"/>
      <c r="PZ3294" s="0"/>
      <c r="QA3294" s="0"/>
      <c r="QB3294" s="0"/>
      <c r="QC3294" s="0"/>
      <c r="QD3294" s="0"/>
      <c r="QE3294" s="0"/>
      <c r="QF3294" s="0"/>
      <c r="QG3294" s="0"/>
      <c r="QH3294" s="0"/>
      <c r="QI3294" s="0"/>
      <c r="QJ3294" s="0"/>
      <c r="QK3294" s="0"/>
      <c r="QL3294" s="0"/>
      <c r="QM3294" s="0"/>
      <c r="QN3294" s="0"/>
      <c r="QO3294" s="0"/>
      <c r="QP3294" s="0"/>
      <c r="QQ3294" s="0"/>
      <c r="QR3294" s="0"/>
      <c r="QS3294" s="0"/>
      <c r="QT3294" s="0"/>
      <c r="QU3294" s="0"/>
      <c r="QV3294" s="0"/>
      <c r="QW3294" s="0"/>
      <c r="QX3294" s="0"/>
      <c r="QY3294" s="0"/>
      <c r="QZ3294" s="0"/>
      <c r="RA3294" s="0"/>
      <c r="RB3294" s="0"/>
      <c r="RC3294" s="0"/>
      <c r="RD3294" s="0"/>
      <c r="RE3294" s="0"/>
      <c r="RF3294" s="0"/>
      <c r="RG3294" s="0"/>
      <c r="RH3294" s="0"/>
      <c r="RI3294" s="0"/>
      <c r="RJ3294" s="0"/>
      <c r="RK3294" s="0"/>
      <c r="RL3294" s="0"/>
      <c r="RM3294" s="0"/>
      <c r="RN3294" s="0"/>
      <c r="RO3294" s="0"/>
      <c r="RP3294" s="0"/>
      <c r="RQ3294" s="0"/>
      <c r="RR3294" s="0"/>
      <c r="RS3294" s="0"/>
      <c r="RT3294" s="0"/>
      <c r="RU3294" s="0"/>
      <c r="RV3294" s="0"/>
      <c r="RW3294" s="0"/>
      <c r="RX3294" s="0"/>
      <c r="RY3294" s="0"/>
      <c r="RZ3294" s="0"/>
      <c r="SA3294" s="0"/>
      <c r="SB3294" s="0"/>
      <c r="SC3294" s="0"/>
      <c r="SD3294" s="0"/>
      <c r="SE3294" s="0"/>
      <c r="SF3294" s="0"/>
      <c r="SG3294" s="0"/>
      <c r="SH3294" s="0"/>
      <c r="SI3294" s="0"/>
      <c r="SJ3294" s="0"/>
      <c r="SK3294" s="0"/>
      <c r="SL3294" s="0"/>
      <c r="SM3294" s="0"/>
      <c r="SN3294" s="0"/>
      <c r="SO3294" s="0"/>
      <c r="SP3294" s="0"/>
      <c r="SQ3294" s="0"/>
      <c r="SR3294" s="0"/>
      <c r="SS3294" s="0"/>
      <c r="ST3294" s="0"/>
      <c r="SU3294" s="0"/>
      <c r="SV3294" s="0"/>
      <c r="SW3294" s="0"/>
      <c r="SX3294" s="0"/>
      <c r="SY3294" s="0"/>
      <c r="SZ3294" s="0"/>
      <c r="TA3294" s="0"/>
      <c r="TB3294" s="0"/>
      <c r="TC3294" s="0"/>
      <c r="TD3294" s="0"/>
      <c r="TE3294" s="0"/>
      <c r="TF3294" s="0"/>
      <c r="TG3294" s="0"/>
      <c r="TH3294" s="0"/>
      <c r="TI3294" s="0"/>
      <c r="TJ3294" s="0"/>
      <c r="TK3294" s="0"/>
      <c r="TL3294" s="0"/>
      <c r="TM3294" s="0"/>
      <c r="TN3294" s="0"/>
      <c r="TO3294" s="0"/>
      <c r="TP3294" s="0"/>
      <c r="TQ3294" s="0"/>
      <c r="TR3294" s="0"/>
      <c r="TS3294" s="0"/>
      <c r="TT3294" s="0"/>
      <c r="TU3294" s="0"/>
      <c r="TV3294" s="0"/>
      <c r="TW3294" s="0"/>
      <c r="TX3294" s="0"/>
      <c r="TY3294" s="0"/>
      <c r="TZ3294" s="0"/>
      <c r="UA3294" s="0"/>
      <c r="UB3294" s="0"/>
      <c r="UC3294" s="0"/>
      <c r="UD3294" s="0"/>
      <c r="UE3294" s="0"/>
      <c r="UF3294" s="0"/>
      <c r="UG3294" s="0"/>
      <c r="UH3294" s="0"/>
      <c r="UI3294" s="0"/>
      <c r="UJ3294" s="0"/>
      <c r="UK3294" s="0"/>
      <c r="UL3294" s="0"/>
      <c r="UM3294" s="0"/>
      <c r="UN3294" s="0"/>
      <c r="UO3294" s="0"/>
      <c r="UP3294" s="0"/>
      <c r="UQ3294" s="0"/>
      <c r="UR3294" s="0"/>
      <c r="US3294" s="0"/>
      <c r="UT3294" s="0"/>
      <c r="UU3294" s="0"/>
      <c r="UV3294" s="0"/>
      <c r="UW3294" s="0"/>
      <c r="UX3294" s="0"/>
      <c r="UY3294" s="0"/>
      <c r="UZ3294" s="0"/>
      <c r="VA3294" s="0"/>
      <c r="VB3294" s="0"/>
      <c r="VC3294" s="0"/>
      <c r="VD3294" s="0"/>
      <c r="VE3294" s="0"/>
      <c r="VF3294" s="0"/>
      <c r="VG3294" s="0"/>
      <c r="VH3294" s="0"/>
      <c r="VI3294" s="0"/>
      <c r="VJ3294" s="0"/>
      <c r="VK3294" s="0"/>
      <c r="VL3294" s="0"/>
      <c r="VM3294" s="0"/>
      <c r="VN3294" s="0"/>
      <c r="VO3294" s="0"/>
      <c r="VP3294" s="0"/>
      <c r="VQ3294" s="0"/>
      <c r="VR3294" s="0"/>
      <c r="VS3294" s="0"/>
      <c r="VT3294" s="0"/>
      <c r="VU3294" s="0"/>
      <c r="VV3294" s="0"/>
      <c r="VW3294" s="0"/>
      <c r="VX3294" s="0"/>
      <c r="VY3294" s="0"/>
      <c r="VZ3294" s="0"/>
      <c r="WA3294" s="0"/>
      <c r="WB3294" s="0"/>
      <c r="WC3294" s="0"/>
      <c r="WD3294" s="0"/>
      <c r="WE3294" s="0"/>
      <c r="WF3294" s="0"/>
      <c r="WG3294" s="0"/>
      <c r="WH3294" s="0"/>
      <c r="WI3294" s="0"/>
      <c r="WJ3294" s="0"/>
      <c r="WK3294" s="0"/>
      <c r="WL3294" s="0"/>
      <c r="WM3294" s="0"/>
      <c r="WN3294" s="0"/>
      <c r="WO3294" s="0"/>
      <c r="WP3294" s="0"/>
      <c r="WQ3294" s="0"/>
      <c r="WR3294" s="0"/>
      <c r="WS3294" s="0"/>
      <c r="WT3294" s="0"/>
      <c r="WU3294" s="0"/>
      <c r="WV3294" s="0"/>
      <c r="WW3294" s="0"/>
      <c r="WX3294" s="0"/>
      <c r="WY3294" s="0"/>
      <c r="WZ3294" s="0"/>
      <c r="XA3294" s="0"/>
      <c r="XB3294" s="0"/>
      <c r="XC3294" s="0"/>
      <c r="XD3294" s="0"/>
      <c r="XE3294" s="0"/>
      <c r="XF3294" s="0"/>
      <c r="XG3294" s="0"/>
      <c r="XH3294" s="0"/>
      <c r="XI3294" s="0"/>
      <c r="XJ3294" s="0"/>
      <c r="XK3294" s="0"/>
      <c r="XL3294" s="0"/>
      <c r="XM3294" s="0"/>
      <c r="XN3294" s="0"/>
      <c r="XO3294" s="0"/>
      <c r="XP3294" s="0"/>
      <c r="XQ3294" s="0"/>
      <c r="XR3294" s="0"/>
      <c r="XS3294" s="0"/>
      <c r="XT3294" s="0"/>
      <c r="XU3294" s="0"/>
      <c r="XV3294" s="0"/>
      <c r="XW3294" s="0"/>
      <c r="XX3294" s="0"/>
      <c r="XY3294" s="0"/>
      <c r="XZ3294" s="0"/>
      <c r="YA3294" s="0"/>
      <c r="YB3294" s="0"/>
      <c r="YC3294" s="0"/>
      <c r="YD3294" s="0"/>
      <c r="YE3294" s="0"/>
      <c r="YF3294" s="0"/>
      <c r="YG3294" s="0"/>
      <c r="YH3294" s="0"/>
      <c r="YI3294" s="0"/>
      <c r="YJ3294" s="0"/>
      <c r="YK3294" s="0"/>
      <c r="YL3294" s="0"/>
      <c r="YM3294" s="0"/>
      <c r="YN3294" s="0"/>
      <c r="YO3294" s="0"/>
      <c r="YP3294" s="0"/>
      <c r="YQ3294" s="0"/>
      <c r="YR3294" s="0"/>
      <c r="YS3294" s="0"/>
      <c r="YT3294" s="0"/>
      <c r="YU3294" s="0"/>
      <c r="YV3294" s="0"/>
      <c r="YW3294" s="0"/>
      <c r="YX3294" s="0"/>
      <c r="YY3294" s="0"/>
      <c r="YZ3294" s="0"/>
      <c r="ZA3294" s="0"/>
      <c r="ZB3294" s="0"/>
      <c r="ZC3294" s="0"/>
      <c r="ZD3294" s="0"/>
      <c r="ZE3294" s="0"/>
      <c r="ZF3294" s="0"/>
      <c r="ZG3294" s="0"/>
      <c r="ZH3294" s="0"/>
      <c r="ZI3294" s="0"/>
      <c r="ZJ3294" s="0"/>
      <c r="ZK3294" s="0"/>
      <c r="ZL3294" s="0"/>
      <c r="ZM3294" s="0"/>
      <c r="ZN3294" s="0"/>
      <c r="ZO3294" s="0"/>
      <c r="ZP3294" s="0"/>
      <c r="ZQ3294" s="0"/>
      <c r="ZR3294" s="0"/>
      <c r="ZS3294" s="0"/>
      <c r="ZT3294" s="0"/>
      <c r="ZU3294" s="0"/>
      <c r="ZV3294" s="0"/>
      <c r="ZW3294" s="0"/>
      <c r="ZX3294" s="0"/>
      <c r="ZY3294" s="0"/>
      <c r="ZZ3294" s="0"/>
      <c r="AAA3294" s="0"/>
      <c r="AAB3294" s="0"/>
      <c r="AAC3294" s="0"/>
      <c r="AAD3294" s="0"/>
      <c r="AAE3294" s="0"/>
      <c r="AAF3294" s="0"/>
      <c r="AAG3294" s="0"/>
      <c r="AAH3294" s="0"/>
      <c r="AAI3294" s="0"/>
      <c r="AAJ3294" s="0"/>
      <c r="AAK3294" s="0"/>
      <c r="AAL3294" s="0"/>
      <c r="AAM3294" s="0"/>
      <c r="AAN3294" s="0"/>
      <c r="AAO3294" s="0"/>
      <c r="AAP3294" s="0"/>
      <c r="AAQ3294" s="0"/>
      <c r="AAR3294" s="0"/>
      <c r="AAS3294" s="0"/>
      <c r="AAT3294" s="0"/>
      <c r="AAU3294" s="0"/>
      <c r="AAV3294" s="0"/>
      <c r="AAW3294" s="0"/>
      <c r="AAX3294" s="0"/>
      <c r="AAY3294" s="0"/>
      <c r="AAZ3294" s="0"/>
      <c r="ABA3294" s="0"/>
      <c r="ABB3294" s="0"/>
      <c r="ABC3294" s="0"/>
      <c r="ABD3294" s="0"/>
      <c r="ABE3294" s="0"/>
      <c r="ABF3294" s="0"/>
      <c r="ABG3294" s="0"/>
      <c r="ABH3294" s="0"/>
      <c r="ABI3294" s="0"/>
      <c r="ABJ3294" s="0"/>
      <c r="ABK3294" s="0"/>
      <c r="ABL3294" s="0"/>
      <c r="ABM3294" s="0"/>
      <c r="ABN3294" s="0"/>
      <c r="ABO3294" s="0"/>
      <c r="ABP3294" s="0"/>
      <c r="ABQ3294" s="0"/>
      <c r="ABR3294" s="0"/>
      <c r="ABS3294" s="0"/>
      <c r="ABT3294" s="0"/>
      <c r="ABU3294" s="0"/>
      <c r="ABV3294" s="0"/>
      <c r="ABW3294" s="0"/>
      <c r="ABX3294" s="0"/>
      <c r="ABY3294" s="0"/>
      <c r="ABZ3294" s="0"/>
      <c r="ACA3294" s="0"/>
      <c r="ACB3294" s="0"/>
      <c r="ACC3294" s="0"/>
      <c r="ACD3294" s="0"/>
      <c r="ACE3294" s="0"/>
      <c r="ACF3294" s="0"/>
      <c r="ACG3294" s="0"/>
      <c r="ACH3294" s="0"/>
      <c r="ACI3294" s="0"/>
      <c r="ACJ3294" s="0"/>
      <c r="ACK3294" s="0"/>
      <c r="ACL3294" s="0"/>
      <c r="ACM3294" s="0"/>
      <c r="ACN3294" s="0"/>
      <c r="ACO3294" s="0"/>
      <c r="ACP3294" s="0"/>
      <c r="ACQ3294" s="0"/>
      <c r="ACR3294" s="0"/>
      <c r="ACS3294" s="0"/>
      <c r="ACT3294" s="0"/>
      <c r="ACU3294" s="0"/>
      <c r="ACV3294" s="0"/>
      <c r="ACW3294" s="0"/>
      <c r="ACX3294" s="0"/>
      <c r="ACY3294" s="0"/>
      <c r="ACZ3294" s="0"/>
      <c r="ADA3294" s="0"/>
      <c r="ADB3294" s="0"/>
      <c r="ADC3294" s="0"/>
      <c r="ADD3294" s="0"/>
      <c r="ADE3294" s="0"/>
      <c r="ADF3294" s="0"/>
      <c r="ADG3294" s="0"/>
      <c r="ADH3294" s="0"/>
      <c r="ADI3294" s="0"/>
      <c r="ADJ3294" s="0"/>
      <c r="ADK3294" s="0"/>
      <c r="ADL3294" s="0"/>
      <c r="ADM3294" s="0"/>
      <c r="ADN3294" s="0"/>
      <c r="ADO3294" s="0"/>
      <c r="ADP3294" s="0"/>
      <c r="ADQ3294" s="0"/>
      <c r="ADR3294" s="0"/>
      <c r="ADS3294" s="0"/>
      <c r="ADT3294" s="0"/>
      <c r="ADU3294" s="0"/>
      <c r="ADV3294" s="0"/>
      <c r="ADW3294" s="0"/>
      <c r="ADX3294" s="0"/>
      <c r="ADY3294" s="0"/>
      <c r="ADZ3294" s="0"/>
      <c r="AEA3294" s="0"/>
      <c r="AEB3294" s="0"/>
      <c r="AEC3294" s="0"/>
      <c r="AED3294" s="0"/>
      <c r="AEE3294" s="0"/>
      <c r="AEF3294" s="0"/>
      <c r="AEG3294" s="0"/>
      <c r="AEH3294" s="0"/>
      <c r="AEI3294" s="0"/>
      <c r="AEJ3294" s="0"/>
      <c r="AEK3294" s="0"/>
      <c r="AEL3294" s="0"/>
      <c r="AEM3294" s="0"/>
      <c r="AEN3294" s="0"/>
      <c r="AEO3294" s="0"/>
      <c r="AEP3294" s="0"/>
      <c r="AEQ3294" s="0"/>
      <c r="AER3294" s="0"/>
      <c r="AES3294" s="0"/>
      <c r="AET3294" s="0"/>
      <c r="AEU3294" s="0"/>
      <c r="AEV3294" s="0"/>
      <c r="AEW3294" s="0"/>
      <c r="AEX3294" s="0"/>
      <c r="AEY3294" s="0"/>
      <c r="AEZ3294" s="0"/>
      <c r="AFA3294" s="0"/>
      <c r="AFB3294" s="0"/>
      <c r="AFC3294" s="0"/>
      <c r="AFD3294" s="0"/>
      <c r="AFE3294" s="0"/>
      <c r="AFF3294" s="0"/>
      <c r="AFG3294" s="0"/>
      <c r="AFH3294" s="0"/>
      <c r="AFI3294" s="0"/>
      <c r="AFJ3294" s="0"/>
      <c r="AFK3294" s="0"/>
      <c r="AFL3294" s="0"/>
      <c r="AFM3294" s="0"/>
      <c r="AFN3294" s="0"/>
      <c r="AFO3294" s="0"/>
      <c r="AFP3294" s="0"/>
      <c r="AFQ3294" s="0"/>
      <c r="AFR3294" s="0"/>
      <c r="AFS3294" s="0"/>
      <c r="AFT3294" s="0"/>
      <c r="AFU3294" s="0"/>
      <c r="AFV3294" s="0"/>
      <c r="AFW3294" s="0"/>
      <c r="AFX3294" s="0"/>
      <c r="AFY3294" s="0"/>
      <c r="AFZ3294" s="0"/>
      <c r="AGA3294" s="0"/>
      <c r="AGB3294" s="0"/>
      <c r="AGC3294" s="0"/>
      <c r="AGD3294" s="0"/>
      <c r="AGE3294" s="0"/>
      <c r="AGF3294" s="0"/>
      <c r="AGG3294" s="0"/>
      <c r="AGH3294" s="0"/>
      <c r="AGI3294" s="0"/>
      <c r="AGJ3294" s="0"/>
      <c r="AGK3294" s="0"/>
      <c r="AGL3294" s="0"/>
      <c r="AGM3294" s="0"/>
      <c r="AGN3294" s="0"/>
      <c r="AGO3294" s="0"/>
      <c r="AGP3294" s="0"/>
      <c r="AGQ3294" s="0"/>
      <c r="AGR3294" s="0"/>
      <c r="AGS3294" s="0"/>
      <c r="AGT3294" s="0"/>
      <c r="AGU3294" s="0"/>
      <c r="AGV3294" s="0"/>
      <c r="AGW3294" s="0"/>
      <c r="AGX3294" s="0"/>
      <c r="AGY3294" s="0"/>
      <c r="AGZ3294" s="0"/>
      <c r="AHA3294" s="0"/>
      <c r="AHB3294" s="0"/>
      <c r="AHC3294" s="0"/>
      <c r="AHD3294" s="0"/>
      <c r="AHE3294" s="0"/>
      <c r="AHF3294" s="0"/>
      <c r="AHG3294" s="0"/>
      <c r="AHH3294" s="0"/>
      <c r="AHI3294" s="0"/>
      <c r="AHJ3294" s="0"/>
      <c r="AHK3294" s="0"/>
      <c r="AHL3294" s="0"/>
      <c r="AHM3294" s="0"/>
      <c r="AHN3294" s="0"/>
      <c r="AHO3294" s="0"/>
      <c r="AHP3294" s="0"/>
      <c r="AHQ3294" s="0"/>
      <c r="AHR3294" s="0"/>
      <c r="AHS3294" s="0"/>
      <c r="AHT3294" s="0"/>
      <c r="AHU3294" s="0"/>
      <c r="AHV3294" s="0"/>
      <c r="AHW3294" s="0"/>
      <c r="AHX3294" s="0"/>
      <c r="AHY3294" s="0"/>
      <c r="AHZ3294" s="0"/>
      <c r="AIA3294" s="0"/>
      <c r="AIB3294" s="0"/>
      <c r="AIC3294" s="0"/>
      <c r="AID3294" s="0"/>
      <c r="AIE3294" s="0"/>
      <c r="AIF3294" s="0"/>
      <c r="AIG3294" s="0"/>
      <c r="AIH3294" s="0"/>
      <c r="AII3294" s="0"/>
      <c r="AIJ3294" s="0"/>
      <c r="AIK3294" s="0"/>
      <c r="AIL3294" s="0"/>
      <c r="AIM3294" s="0"/>
      <c r="AIN3294" s="0"/>
      <c r="AIO3294" s="0"/>
      <c r="AIP3294" s="0"/>
      <c r="AIQ3294" s="0"/>
      <c r="AIR3294" s="0"/>
      <c r="AIS3294" s="0"/>
      <c r="AIT3294" s="0"/>
      <c r="AIU3294" s="0"/>
      <c r="AIV3294" s="0"/>
      <c r="AIW3294" s="0"/>
      <c r="AIX3294" s="0"/>
      <c r="AIY3294" s="0"/>
      <c r="AIZ3294" s="0"/>
      <c r="AJA3294" s="0"/>
      <c r="AJB3294" s="0"/>
      <c r="AJC3294" s="0"/>
      <c r="AJD3294" s="0"/>
      <c r="AJE3294" s="0"/>
      <c r="AJF3294" s="0"/>
      <c r="AJG3294" s="0"/>
      <c r="AJH3294" s="0"/>
      <c r="AJI3294" s="0"/>
      <c r="AJJ3294" s="0"/>
      <c r="AJK3294" s="0"/>
      <c r="AJL3294" s="0"/>
      <c r="AJM3294" s="0"/>
      <c r="AJN3294" s="0"/>
      <c r="AJO3294" s="0"/>
      <c r="AJP3294" s="0"/>
      <c r="AJQ3294" s="0"/>
      <c r="AJR3294" s="0"/>
      <c r="AJS3294" s="0"/>
      <c r="AJT3294" s="0"/>
      <c r="AJU3294" s="0"/>
      <c r="AJV3294" s="0"/>
      <c r="AJW3294" s="0"/>
      <c r="AJX3294" s="0"/>
      <c r="AJY3294" s="0"/>
      <c r="AJZ3294" s="0"/>
      <c r="AKA3294" s="0"/>
      <c r="AKB3294" s="0"/>
      <c r="AKC3294" s="0"/>
      <c r="AKD3294" s="0"/>
      <c r="AKE3294" s="0"/>
      <c r="AKF3294" s="0"/>
      <c r="AKG3294" s="0"/>
      <c r="AKH3294" s="0"/>
      <c r="AKI3294" s="0"/>
      <c r="AKJ3294" s="0"/>
      <c r="AKK3294" s="0"/>
      <c r="AKL3294" s="0"/>
      <c r="AKM3294" s="0"/>
      <c r="AKN3294" s="0"/>
      <c r="AKO3294" s="0"/>
      <c r="AKP3294" s="0"/>
      <c r="AKQ3294" s="0"/>
      <c r="AKR3294" s="0"/>
      <c r="AKS3294" s="0"/>
      <c r="AKT3294" s="0"/>
      <c r="AKU3294" s="0"/>
      <c r="AKV3294" s="0"/>
      <c r="AKW3294" s="0"/>
      <c r="AKX3294" s="0"/>
      <c r="AKY3294" s="0"/>
      <c r="AKZ3294" s="0"/>
      <c r="ALA3294" s="0"/>
      <c r="ALB3294" s="0"/>
      <c r="ALC3294" s="0"/>
      <c r="ALD3294" s="0"/>
      <c r="ALE3294" s="0"/>
      <c r="ALF3294" s="0"/>
      <c r="ALG3294" s="0"/>
      <c r="ALH3294" s="0"/>
      <c r="ALI3294" s="0"/>
      <c r="ALJ3294" s="0"/>
      <c r="ALK3294" s="0"/>
      <c r="ALL3294" s="0"/>
      <c r="ALM3294" s="0"/>
      <c r="ALN3294" s="0"/>
      <c r="ALO3294" s="0"/>
      <c r="ALP3294" s="0"/>
      <c r="ALQ3294" s="0"/>
      <c r="ALR3294" s="0"/>
      <c r="ALS3294" s="0"/>
      <c r="ALT3294" s="0"/>
      <c r="ALU3294" s="0"/>
      <c r="ALV3294" s="0"/>
      <c r="ALW3294" s="0"/>
      <c r="ALX3294" s="0"/>
      <c r="ALY3294" s="0"/>
      <c r="ALZ3294" s="0"/>
      <c r="AMA3294" s="0"/>
      <c r="AMB3294" s="0"/>
      <c r="AMC3294" s="0"/>
      <c r="AMD3294" s="0"/>
      <c r="AME3294" s="0"/>
      <c r="AMF3294" s="0"/>
      <c r="AMG3294" s="0"/>
      <c r="AMH3294" s="0"/>
      <c r="AMI3294" s="0"/>
    </row>
    <row r="3295" customFormat="false" ht="12.75" hidden="false" customHeight="false" outlineLevel="0" collapsed="false">
      <c r="A3295" s="1" t="s">
        <v>3536</v>
      </c>
      <c r="C3295" s="27" t="s">
        <v>3543</v>
      </c>
      <c r="D3295" s="27" t="s">
        <v>1330</v>
      </c>
      <c r="E3295" s="28"/>
      <c r="F3295" s="29"/>
      <c r="G3295" s="27"/>
      <c r="H3295" s="30" t="s">
        <v>168</v>
      </c>
      <c r="I3295" s="31" t="n">
        <v>0.45</v>
      </c>
      <c r="J3295" s="31" t="s">
        <v>2237</v>
      </c>
      <c r="BM3295" s="0"/>
      <c r="BN3295" s="0"/>
      <c r="BO3295" s="0"/>
      <c r="BP3295" s="0"/>
      <c r="BQ3295" s="0"/>
      <c r="BR3295" s="0"/>
      <c r="BS3295" s="0"/>
      <c r="BT3295" s="0"/>
      <c r="BU3295" s="0"/>
      <c r="BV3295" s="0"/>
      <c r="BW3295" s="0"/>
      <c r="BX3295" s="0"/>
      <c r="BY3295" s="0"/>
      <c r="BZ3295" s="0"/>
      <c r="CA3295" s="0"/>
      <c r="CB3295" s="0"/>
      <c r="CC3295" s="0"/>
      <c r="CD3295" s="0"/>
      <c r="CE3295" s="0"/>
      <c r="CF3295" s="0"/>
      <c r="CG3295" s="0"/>
      <c r="CH3295" s="0"/>
      <c r="CI3295" s="0"/>
      <c r="CJ3295" s="0"/>
      <c r="CK3295" s="0"/>
      <c r="CL3295" s="0"/>
      <c r="CM3295" s="0"/>
      <c r="CN3295" s="0"/>
      <c r="CO3295" s="0"/>
      <c r="CP3295" s="0"/>
      <c r="CQ3295" s="0"/>
      <c r="CR3295" s="0"/>
      <c r="CS3295" s="0"/>
      <c r="CT3295" s="0"/>
      <c r="CU3295" s="0"/>
      <c r="CV3295" s="0"/>
      <c r="CW3295" s="0"/>
      <c r="CX3295" s="0"/>
      <c r="CY3295" s="0"/>
      <c r="CZ3295" s="0"/>
      <c r="DA3295" s="0"/>
      <c r="DB3295" s="0"/>
      <c r="DC3295" s="0"/>
      <c r="DD3295" s="0"/>
      <c r="DE3295" s="0"/>
      <c r="DF3295" s="0"/>
      <c r="DG3295" s="0"/>
      <c r="DH3295" s="0"/>
      <c r="DI3295" s="0"/>
      <c r="DJ3295" s="0"/>
      <c r="DK3295" s="0"/>
      <c r="DL3295" s="0"/>
      <c r="DM3295" s="0"/>
      <c r="DN3295" s="0"/>
      <c r="DO3295" s="0"/>
      <c r="DP3295" s="0"/>
      <c r="DQ3295" s="0"/>
      <c r="DR3295" s="0"/>
      <c r="DS3295" s="0"/>
      <c r="DT3295" s="0"/>
      <c r="DU3295" s="0"/>
      <c r="DV3295" s="0"/>
      <c r="DW3295" s="0"/>
      <c r="DX3295" s="0"/>
      <c r="DY3295" s="0"/>
      <c r="DZ3295" s="0"/>
      <c r="EA3295" s="0"/>
      <c r="EB3295" s="0"/>
      <c r="EC3295" s="0"/>
      <c r="ED3295" s="0"/>
      <c r="EE3295" s="0"/>
      <c r="EF3295" s="0"/>
      <c r="EG3295" s="0"/>
      <c r="EH3295" s="0"/>
      <c r="EI3295" s="0"/>
      <c r="EJ3295" s="0"/>
      <c r="EK3295" s="0"/>
      <c r="EL3295" s="0"/>
      <c r="EM3295" s="0"/>
      <c r="EN3295" s="0"/>
      <c r="EO3295" s="0"/>
      <c r="EP3295" s="0"/>
      <c r="EQ3295" s="0"/>
      <c r="ER3295" s="0"/>
      <c r="ES3295" s="0"/>
      <c r="ET3295" s="0"/>
      <c r="EU3295" s="0"/>
      <c r="EV3295" s="0"/>
      <c r="EW3295" s="0"/>
      <c r="EX3295" s="0"/>
      <c r="EY3295" s="0"/>
      <c r="EZ3295" s="0"/>
      <c r="FA3295" s="0"/>
      <c r="FB3295" s="0"/>
      <c r="FC3295" s="0"/>
      <c r="FD3295" s="0"/>
      <c r="FE3295" s="0"/>
      <c r="FF3295" s="0"/>
      <c r="FG3295" s="0"/>
      <c r="FH3295" s="0"/>
      <c r="FI3295" s="0"/>
      <c r="FJ3295" s="0"/>
      <c r="FK3295" s="0"/>
      <c r="FL3295" s="0"/>
      <c r="FM3295" s="0"/>
      <c r="FN3295" s="0"/>
      <c r="FO3295" s="0"/>
      <c r="FP3295" s="0"/>
      <c r="FQ3295" s="0"/>
      <c r="FR3295" s="0"/>
      <c r="FS3295" s="0"/>
      <c r="FT3295" s="0"/>
      <c r="FU3295" s="0"/>
      <c r="FV3295" s="0"/>
      <c r="FW3295" s="0"/>
      <c r="FX3295" s="0"/>
      <c r="FY3295" s="0"/>
      <c r="FZ3295" s="0"/>
      <c r="GA3295" s="0"/>
      <c r="GB3295" s="0"/>
      <c r="GC3295" s="0"/>
      <c r="GD3295" s="0"/>
      <c r="GE3295" s="0"/>
      <c r="GF3295" s="0"/>
      <c r="GG3295" s="0"/>
      <c r="GH3295" s="0"/>
      <c r="GI3295" s="0"/>
      <c r="GJ3295" s="0"/>
      <c r="GK3295" s="0"/>
      <c r="GL3295" s="0"/>
      <c r="GM3295" s="0"/>
      <c r="GN3295" s="0"/>
      <c r="GO3295" s="0"/>
      <c r="GP3295" s="0"/>
      <c r="GQ3295" s="0"/>
      <c r="GR3295" s="0"/>
      <c r="GS3295" s="0"/>
      <c r="GT3295" s="0"/>
      <c r="GU3295" s="0"/>
      <c r="GV3295" s="0"/>
      <c r="GW3295" s="0"/>
      <c r="GX3295" s="0"/>
      <c r="GY3295" s="0"/>
      <c r="GZ3295" s="0"/>
      <c r="HA3295" s="0"/>
      <c r="HB3295" s="0"/>
      <c r="HC3295" s="0"/>
      <c r="HD3295" s="0"/>
      <c r="HE3295" s="0"/>
      <c r="HF3295" s="0"/>
      <c r="HG3295" s="0"/>
      <c r="HH3295" s="0"/>
      <c r="HI3295" s="0"/>
      <c r="HJ3295" s="0"/>
      <c r="HK3295" s="0"/>
      <c r="HL3295" s="0"/>
      <c r="HM3295" s="0"/>
      <c r="HN3295" s="0"/>
      <c r="HO3295" s="0"/>
      <c r="HP3295" s="0"/>
      <c r="HQ3295" s="0"/>
      <c r="HR3295" s="0"/>
      <c r="HS3295" s="0"/>
      <c r="HT3295" s="0"/>
      <c r="HU3295" s="0"/>
      <c r="HV3295" s="0"/>
      <c r="HW3295" s="0"/>
      <c r="HX3295" s="0"/>
      <c r="HY3295" s="0"/>
      <c r="HZ3295" s="0"/>
      <c r="IA3295" s="0"/>
      <c r="IB3295" s="0"/>
      <c r="IC3295" s="0"/>
      <c r="ID3295" s="0"/>
      <c r="IE3295" s="0"/>
      <c r="IF3295" s="0"/>
      <c r="IG3295" s="0"/>
      <c r="IH3295" s="0"/>
      <c r="II3295" s="0"/>
      <c r="IJ3295" s="0"/>
      <c r="IK3295" s="0"/>
      <c r="IL3295" s="0"/>
      <c r="IM3295" s="0"/>
      <c r="IN3295" s="0"/>
      <c r="IO3295" s="0"/>
      <c r="IP3295" s="0"/>
      <c r="IQ3295" s="0"/>
      <c r="IR3295" s="0"/>
      <c r="IS3295" s="0"/>
      <c r="IT3295" s="0"/>
      <c r="IU3295" s="0"/>
      <c r="IV3295" s="0"/>
      <c r="IW3295" s="0"/>
      <c r="IX3295" s="0"/>
      <c r="IY3295" s="0"/>
      <c r="IZ3295" s="0"/>
      <c r="JA3295" s="0"/>
      <c r="JB3295" s="0"/>
      <c r="JC3295" s="0"/>
      <c r="JD3295" s="0"/>
      <c r="JE3295" s="0"/>
      <c r="JF3295" s="0"/>
      <c r="JG3295" s="0"/>
      <c r="JH3295" s="0"/>
      <c r="JI3295" s="0"/>
      <c r="JJ3295" s="0"/>
      <c r="JK3295" s="0"/>
      <c r="JL3295" s="0"/>
      <c r="JM3295" s="0"/>
      <c r="JN3295" s="0"/>
      <c r="JO3295" s="0"/>
      <c r="JP3295" s="0"/>
      <c r="JQ3295" s="0"/>
      <c r="JR3295" s="0"/>
      <c r="JS3295" s="0"/>
      <c r="JT3295" s="0"/>
      <c r="JU3295" s="0"/>
      <c r="JV3295" s="0"/>
      <c r="JW3295" s="0"/>
      <c r="JX3295" s="0"/>
      <c r="JY3295" s="0"/>
      <c r="JZ3295" s="0"/>
      <c r="KA3295" s="0"/>
      <c r="KB3295" s="0"/>
      <c r="KC3295" s="0"/>
      <c r="KD3295" s="0"/>
      <c r="KE3295" s="0"/>
      <c r="KF3295" s="0"/>
      <c r="KG3295" s="0"/>
      <c r="KH3295" s="0"/>
      <c r="KI3295" s="0"/>
      <c r="KJ3295" s="0"/>
      <c r="KK3295" s="0"/>
      <c r="KL3295" s="0"/>
      <c r="KM3295" s="0"/>
      <c r="KN3295" s="0"/>
      <c r="KO3295" s="0"/>
      <c r="KP3295" s="0"/>
      <c r="KQ3295" s="0"/>
      <c r="KR3295" s="0"/>
      <c r="KS3295" s="0"/>
      <c r="KT3295" s="0"/>
      <c r="KU3295" s="0"/>
      <c r="KV3295" s="0"/>
      <c r="KW3295" s="0"/>
      <c r="KX3295" s="0"/>
      <c r="KY3295" s="0"/>
      <c r="KZ3295" s="0"/>
      <c r="LA3295" s="0"/>
      <c r="LB3295" s="0"/>
      <c r="LC3295" s="0"/>
      <c r="LD3295" s="0"/>
      <c r="LE3295" s="0"/>
      <c r="LF3295" s="0"/>
      <c r="LG3295" s="0"/>
      <c r="LH3295" s="0"/>
      <c r="LI3295" s="0"/>
      <c r="LJ3295" s="0"/>
      <c r="LK3295" s="0"/>
      <c r="LL3295" s="0"/>
      <c r="LM3295" s="0"/>
      <c r="LN3295" s="0"/>
      <c r="LO3295" s="0"/>
      <c r="LP3295" s="0"/>
      <c r="LQ3295" s="0"/>
      <c r="LR3295" s="0"/>
      <c r="LS3295" s="0"/>
      <c r="LT3295" s="0"/>
      <c r="LU3295" s="0"/>
      <c r="LV3295" s="0"/>
      <c r="LW3295" s="0"/>
      <c r="LX3295" s="0"/>
      <c r="LY3295" s="0"/>
      <c r="LZ3295" s="0"/>
      <c r="MA3295" s="0"/>
      <c r="MB3295" s="0"/>
      <c r="MC3295" s="0"/>
      <c r="MD3295" s="0"/>
      <c r="ME3295" s="0"/>
      <c r="MF3295" s="0"/>
      <c r="MG3295" s="0"/>
      <c r="MH3295" s="0"/>
      <c r="MI3295" s="0"/>
      <c r="MJ3295" s="0"/>
      <c r="MK3295" s="0"/>
      <c r="ML3295" s="0"/>
      <c r="MM3295" s="0"/>
      <c r="MN3295" s="0"/>
      <c r="MO3295" s="0"/>
      <c r="MP3295" s="0"/>
      <c r="MQ3295" s="0"/>
      <c r="MR3295" s="0"/>
      <c r="MS3295" s="0"/>
      <c r="MT3295" s="0"/>
      <c r="MU3295" s="0"/>
      <c r="MV3295" s="0"/>
      <c r="MW3295" s="0"/>
      <c r="MX3295" s="0"/>
      <c r="MY3295" s="0"/>
      <c r="MZ3295" s="0"/>
      <c r="NA3295" s="0"/>
      <c r="NB3295" s="0"/>
      <c r="NC3295" s="0"/>
      <c r="ND3295" s="0"/>
      <c r="NE3295" s="0"/>
      <c r="NF3295" s="0"/>
      <c r="NG3295" s="0"/>
      <c r="NH3295" s="0"/>
      <c r="NI3295" s="0"/>
      <c r="NJ3295" s="0"/>
      <c r="NK3295" s="0"/>
      <c r="NL3295" s="0"/>
      <c r="NM3295" s="0"/>
      <c r="NN3295" s="0"/>
      <c r="NO3295" s="0"/>
      <c r="NP3295" s="0"/>
      <c r="NQ3295" s="0"/>
      <c r="NR3295" s="0"/>
      <c r="NS3295" s="0"/>
      <c r="NT3295" s="0"/>
      <c r="NU3295" s="0"/>
      <c r="NV3295" s="0"/>
      <c r="NW3295" s="0"/>
      <c r="NX3295" s="0"/>
      <c r="NY3295" s="0"/>
      <c r="NZ3295" s="0"/>
      <c r="OA3295" s="0"/>
      <c r="OB3295" s="0"/>
      <c r="OC3295" s="0"/>
      <c r="OD3295" s="0"/>
      <c r="OE3295" s="0"/>
      <c r="OF3295" s="0"/>
      <c r="OG3295" s="0"/>
      <c r="OH3295" s="0"/>
      <c r="OI3295" s="0"/>
      <c r="OJ3295" s="0"/>
      <c r="OK3295" s="0"/>
      <c r="OL3295" s="0"/>
      <c r="OM3295" s="0"/>
      <c r="ON3295" s="0"/>
      <c r="OO3295" s="0"/>
      <c r="OP3295" s="0"/>
      <c r="OQ3295" s="0"/>
      <c r="OR3295" s="0"/>
      <c r="OS3295" s="0"/>
      <c r="OT3295" s="0"/>
      <c r="OU3295" s="0"/>
      <c r="OV3295" s="0"/>
      <c r="OW3295" s="0"/>
      <c r="OX3295" s="0"/>
      <c r="OY3295" s="0"/>
      <c r="OZ3295" s="0"/>
      <c r="PA3295" s="0"/>
      <c r="PB3295" s="0"/>
      <c r="PC3295" s="0"/>
      <c r="PD3295" s="0"/>
      <c r="PE3295" s="0"/>
      <c r="PF3295" s="0"/>
      <c r="PG3295" s="0"/>
      <c r="PH3295" s="0"/>
      <c r="PI3295" s="0"/>
      <c r="PJ3295" s="0"/>
      <c r="PK3295" s="0"/>
      <c r="PL3295" s="0"/>
      <c r="PM3295" s="0"/>
      <c r="PN3295" s="0"/>
      <c r="PO3295" s="0"/>
      <c r="PP3295" s="0"/>
      <c r="PQ3295" s="0"/>
      <c r="PR3295" s="0"/>
      <c r="PS3295" s="0"/>
      <c r="PT3295" s="0"/>
      <c r="PU3295" s="0"/>
      <c r="PV3295" s="0"/>
      <c r="PW3295" s="0"/>
      <c r="PX3295" s="0"/>
      <c r="PY3295" s="0"/>
      <c r="PZ3295" s="0"/>
      <c r="QA3295" s="0"/>
      <c r="QB3295" s="0"/>
      <c r="QC3295" s="0"/>
      <c r="QD3295" s="0"/>
      <c r="QE3295" s="0"/>
      <c r="QF3295" s="0"/>
      <c r="QG3295" s="0"/>
      <c r="QH3295" s="0"/>
      <c r="QI3295" s="0"/>
      <c r="QJ3295" s="0"/>
      <c r="QK3295" s="0"/>
      <c r="QL3295" s="0"/>
      <c r="QM3295" s="0"/>
      <c r="QN3295" s="0"/>
      <c r="QO3295" s="0"/>
      <c r="QP3295" s="0"/>
      <c r="QQ3295" s="0"/>
      <c r="QR3295" s="0"/>
      <c r="QS3295" s="0"/>
      <c r="QT3295" s="0"/>
      <c r="QU3295" s="0"/>
      <c r="QV3295" s="0"/>
      <c r="QW3295" s="0"/>
      <c r="QX3295" s="0"/>
      <c r="QY3295" s="0"/>
      <c r="QZ3295" s="0"/>
      <c r="RA3295" s="0"/>
      <c r="RB3295" s="0"/>
      <c r="RC3295" s="0"/>
      <c r="RD3295" s="0"/>
      <c r="RE3295" s="0"/>
      <c r="RF3295" s="0"/>
      <c r="RG3295" s="0"/>
      <c r="RH3295" s="0"/>
      <c r="RI3295" s="0"/>
      <c r="RJ3295" s="0"/>
      <c r="RK3295" s="0"/>
      <c r="RL3295" s="0"/>
      <c r="RM3295" s="0"/>
      <c r="RN3295" s="0"/>
      <c r="RO3295" s="0"/>
      <c r="RP3295" s="0"/>
      <c r="RQ3295" s="0"/>
      <c r="RR3295" s="0"/>
      <c r="RS3295" s="0"/>
      <c r="RT3295" s="0"/>
      <c r="RU3295" s="0"/>
      <c r="RV3295" s="0"/>
      <c r="RW3295" s="0"/>
      <c r="RX3295" s="0"/>
      <c r="RY3295" s="0"/>
      <c r="RZ3295" s="0"/>
      <c r="SA3295" s="0"/>
      <c r="SB3295" s="0"/>
      <c r="SC3295" s="0"/>
      <c r="SD3295" s="0"/>
      <c r="SE3295" s="0"/>
      <c r="SF3295" s="0"/>
      <c r="SG3295" s="0"/>
      <c r="SH3295" s="0"/>
      <c r="SI3295" s="0"/>
      <c r="SJ3295" s="0"/>
      <c r="SK3295" s="0"/>
      <c r="SL3295" s="0"/>
      <c r="SM3295" s="0"/>
      <c r="SN3295" s="0"/>
      <c r="SO3295" s="0"/>
      <c r="SP3295" s="0"/>
      <c r="SQ3295" s="0"/>
      <c r="SR3295" s="0"/>
      <c r="SS3295" s="0"/>
      <c r="ST3295" s="0"/>
      <c r="SU3295" s="0"/>
      <c r="SV3295" s="0"/>
      <c r="SW3295" s="0"/>
      <c r="SX3295" s="0"/>
      <c r="SY3295" s="0"/>
      <c r="SZ3295" s="0"/>
      <c r="TA3295" s="0"/>
      <c r="TB3295" s="0"/>
      <c r="TC3295" s="0"/>
      <c r="TD3295" s="0"/>
      <c r="TE3295" s="0"/>
      <c r="TF3295" s="0"/>
      <c r="TG3295" s="0"/>
      <c r="TH3295" s="0"/>
      <c r="TI3295" s="0"/>
      <c r="TJ3295" s="0"/>
      <c r="TK3295" s="0"/>
      <c r="TL3295" s="0"/>
      <c r="TM3295" s="0"/>
      <c r="TN3295" s="0"/>
      <c r="TO3295" s="0"/>
      <c r="TP3295" s="0"/>
      <c r="TQ3295" s="0"/>
      <c r="TR3295" s="0"/>
      <c r="TS3295" s="0"/>
      <c r="TT3295" s="0"/>
      <c r="TU3295" s="0"/>
      <c r="TV3295" s="0"/>
      <c r="TW3295" s="0"/>
      <c r="TX3295" s="0"/>
      <c r="TY3295" s="0"/>
      <c r="TZ3295" s="0"/>
      <c r="UA3295" s="0"/>
      <c r="UB3295" s="0"/>
      <c r="UC3295" s="0"/>
      <c r="UD3295" s="0"/>
      <c r="UE3295" s="0"/>
      <c r="UF3295" s="0"/>
      <c r="UG3295" s="0"/>
      <c r="UH3295" s="0"/>
      <c r="UI3295" s="0"/>
      <c r="UJ3295" s="0"/>
      <c r="UK3295" s="0"/>
      <c r="UL3295" s="0"/>
      <c r="UM3295" s="0"/>
      <c r="UN3295" s="0"/>
      <c r="UO3295" s="0"/>
      <c r="UP3295" s="0"/>
      <c r="UQ3295" s="0"/>
      <c r="UR3295" s="0"/>
      <c r="US3295" s="0"/>
      <c r="UT3295" s="0"/>
      <c r="UU3295" s="0"/>
      <c r="UV3295" s="0"/>
      <c r="UW3295" s="0"/>
      <c r="UX3295" s="0"/>
      <c r="UY3295" s="0"/>
      <c r="UZ3295" s="0"/>
      <c r="VA3295" s="0"/>
      <c r="VB3295" s="0"/>
      <c r="VC3295" s="0"/>
      <c r="VD3295" s="0"/>
      <c r="VE3295" s="0"/>
      <c r="VF3295" s="0"/>
      <c r="VG3295" s="0"/>
      <c r="VH3295" s="0"/>
      <c r="VI3295" s="0"/>
      <c r="VJ3295" s="0"/>
      <c r="VK3295" s="0"/>
      <c r="VL3295" s="0"/>
      <c r="VM3295" s="0"/>
      <c r="VN3295" s="0"/>
      <c r="VO3295" s="0"/>
      <c r="VP3295" s="0"/>
      <c r="VQ3295" s="0"/>
      <c r="VR3295" s="0"/>
      <c r="VS3295" s="0"/>
      <c r="VT3295" s="0"/>
      <c r="VU3295" s="0"/>
      <c r="VV3295" s="0"/>
      <c r="VW3295" s="0"/>
      <c r="VX3295" s="0"/>
      <c r="VY3295" s="0"/>
      <c r="VZ3295" s="0"/>
      <c r="WA3295" s="0"/>
      <c r="WB3295" s="0"/>
      <c r="WC3295" s="0"/>
      <c r="WD3295" s="0"/>
      <c r="WE3295" s="0"/>
      <c r="WF3295" s="0"/>
      <c r="WG3295" s="0"/>
      <c r="WH3295" s="0"/>
      <c r="WI3295" s="0"/>
      <c r="WJ3295" s="0"/>
      <c r="WK3295" s="0"/>
      <c r="WL3295" s="0"/>
      <c r="WM3295" s="0"/>
      <c r="WN3295" s="0"/>
      <c r="WO3295" s="0"/>
      <c r="WP3295" s="0"/>
      <c r="WQ3295" s="0"/>
      <c r="WR3295" s="0"/>
      <c r="WS3295" s="0"/>
      <c r="WT3295" s="0"/>
      <c r="WU3295" s="0"/>
      <c r="WV3295" s="0"/>
      <c r="WW3295" s="0"/>
      <c r="WX3295" s="0"/>
      <c r="WY3295" s="0"/>
      <c r="WZ3295" s="0"/>
      <c r="XA3295" s="0"/>
      <c r="XB3295" s="0"/>
      <c r="XC3295" s="0"/>
      <c r="XD3295" s="0"/>
      <c r="XE3295" s="0"/>
      <c r="XF3295" s="0"/>
      <c r="XG3295" s="0"/>
      <c r="XH3295" s="0"/>
      <c r="XI3295" s="0"/>
      <c r="XJ3295" s="0"/>
      <c r="XK3295" s="0"/>
      <c r="XL3295" s="0"/>
      <c r="XM3295" s="0"/>
      <c r="XN3295" s="0"/>
      <c r="XO3295" s="0"/>
      <c r="XP3295" s="0"/>
      <c r="XQ3295" s="0"/>
      <c r="XR3295" s="0"/>
      <c r="XS3295" s="0"/>
      <c r="XT3295" s="0"/>
      <c r="XU3295" s="0"/>
      <c r="XV3295" s="0"/>
      <c r="XW3295" s="0"/>
      <c r="XX3295" s="0"/>
      <c r="XY3295" s="0"/>
      <c r="XZ3295" s="0"/>
      <c r="YA3295" s="0"/>
      <c r="YB3295" s="0"/>
      <c r="YC3295" s="0"/>
      <c r="YD3295" s="0"/>
      <c r="YE3295" s="0"/>
      <c r="YF3295" s="0"/>
      <c r="YG3295" s="0"/>
      <c r="YH3295" s="0"/>
      <c r="YI3295" s="0"/>
      <c r="YJ3295" s="0"/>
      <c r="YK3295" s="0"/>
      <c r="YL3295" s="0"/>
      <c r="YM3295" s="0"/>
      <c r="YN3295" s="0"/>
      <c r="YO3295" s="0"/>
      <c r="YP3295" s="0"/>
      <c r="YQ3295" s="0"/>
      <c r="YR3295" s="0"/>
      <c r="YS3295" s="0"/>
      <c r="YT3295" s="0"/>
      <c r="YU3295" s="0"/>
      <c r="YV3295" s="0"/>
      <c r="YW3295" s="0"/>
      <c r="YX3295" s="0"/>
      <c r="YY3295" s="0"/>
      <c r="YZ3295" s="0"/>
      <c r="ZA3295" s="0"/>
      <c r="ZB3295" s="0"/>
      <c r="ZC3295" s="0"/>
      <c r="ZD3295" s="0"/>
      <c r="ZE3295" s="0"/>
      <c r="ZF3295" s="0"/>
      <c r="ZG3295" s="0"/>
      <c r="ZH3295" s="0"/>
      <c r="ZI3295" s="0"/>
      <c r="ZJ3295" s="0"/>
      <c r="ZK3295" s="0"/>
      <c r="ZL3295" s="0"/>
      <c r="ZM3295" s="0"/>
      <c r="ZN3295" s="0"/>
      <c r="ZO3295" s="0"/>
      <c r="ZP3295" s="0"/>
      <c r="ZQ3295" s="0"/>
      <c r="ZR3295" s="0"/>
      <c r="ZS3295" s="0"/>
      <c r="ZT3295" s="0"/>
      <c r="ZU3295" s="0"/>
      <c r="ZV3295" s="0"/>
      <c r="ZW3295" s="0"/>
      <c r="ZX3295" s="0"/>
      <c r="ZY3295" s="0"/>
      <c r="ZZ3295" s="0"/>
      <c r="AAA3295" s="0"/>
      <c r="AAB3295" s="0"/>
      <c r="AAC3295" s="0"/>
      <c r="AAD3295" s="0"/>
      <c r="AAE3295" s="0"/>
      <c r="AAF3295" s="0"/>
      <c r="AAG3295" s="0"/>
      <c r="AAH3295" s="0"/>
      <c r="AAI3295" s="0"/>
      <c r="AAJ3295" s="0"/>
      <c r="AAK3295" s="0"/>
      <c r="AAL3295" s="0"/>
      <c r="AAM3295" s="0"/>
      <c r="AAN3295" s="0"/>
      <c r="AAO3295" s="0"/>
      <c r="AAP3295" s="0"/>
      <c r="AAQ3295" s="0"/>
      <c r="AAR3295" s="0"/>
      <c r="AAS3295" s="0"/>
      <c r="AAT3295" s="0"/>
      <c r="AAU3295" s="0"/>
      <c r="AAV3295" s="0"/>
      <c r="AAW3295" s="0"/>
      <c r="AAX3295" s="0"/>
      <c r="AAY3295" s="0"/>
      <c r="AAZ3295" s="0"/>
      <c r="ABA3295" s="0"/>
      <c r="ABB3295" s="0"/>
      <c r="ABC3295" s="0"/>
      <c r="ABD3295" s="0"/>
      <c r="ABE3295" s="0"/>
      <c r="ABF3295" s="0"/>
      <c r="ABG3295" s="0"/>
      <c r="ABH3295" s="0"/>
      <c r="ABI3295" s="0"/>
      <c r="ABJ3295" s="0"/>
      <c r="ABK3295" s="0"/>
      <c r="ABL3295" s="0"/>
      <c r="ABM3295" s="0"/>
      <c r="ABN3295" s="0"/>
      <c r="ABO3295" s="0"/>
      <c r="ABP3295" s="0"/>
      <c r="ABQ3295" s="0"/>
      <c r="ABR3295" s="0"/>
      <c r="ABS3295" s="0"/>
      <c r="ABT3295" s="0"/>
      <c r="ABU3295" s="0"/>
      <c r="ABV3295" s="0"/>
      <c r="ABW3295" s="0"/>
      <c r="ABX3295" s="0"/>
      <c r="ABY3295" s="0"/>
      <c r="ABZ3295" s="0"/>
      <c r="ACA3295" s="0"/>
      <c r="ACB3295" s="0"/>
      <c r="ACC3295" s="0"/>
      <c r="ACD3295" s="0"/>
      <c r="ACE3295" s="0"/>
      <c r="ACF3295" s="0"/>
      <c r="ACG3295" s="0"/>
      <c r="ACH3295" s="0"/>
      <c r="ACI3295" s="0"/>
      <c r="ACJ3295" s="0"/>
      <c r="ACK3295" s="0"/>
      <c r="ACL3295" s="0"/>
      <c r="ACM3295" s="0"/>
      <c r="ACN3295" s="0"/>
      <c r="ACO3295" s="0"/>
      <c r="ACP3295" s="0"/>
      <c r="ACQ3295" s="0"/>
      <c r="ACR3295" s="0"/>
      <c r="ACS3295" s="0"/>
      <c r="ACT3295" s="0"/>
      <c r="ACU3295" s="0"/>
      <c r="ACV3295" s="0"/>
      <c r="ACW3295" s="0"/>
      <c r="ACX3295" s="0"/>
      <c r="ACY3295" s="0"/>
      <c r="ACZ3295" s="0"/>
      <c r="ADA3295" s="0"/>
      <c r="ADB3295" s="0"/>
      <c r="ADC3295" s="0"/>
      <c r="ADD3295" s="0"/>
      <c r="ADE3295" s="0"/>
      <c r="ADF3295" s="0"/>
      <c r="ADG3295" s="0"/>
      <c r="ADH3295" s="0"/>
      <c r="ADI3295" s="0"/>
      <c r="ADJ3295" s="0"/>
      <c r="ADK3295" s="0"/>
      <c r="ADL3295" s="0"/>
      <c r="ADM3295" s="0"/>
      <c r="ADN3295" s="0"/>
      <c r="ADO3295" s="0"/>
      <c r="ADP3295" s="0"/>
      <c r="ADQ3295" s="0"/>
      <c r="ADR3295" s="0"/>
      <c r="ADS3295" s="0"/>
      <c r="ADT3295" s="0"/>
      <c r="ADU3295" s="0"/>
      <c r="ADV3295" s="0"/>
      <c r="ADW3295" s="0"/>
      <c r="ADX3295" s="0"/>
      <c r="ADY3295" s="0"/>
      <c r="ADZ3295" s="0"/>
      <c r="AEA3295" s="0"/>
      <c r="AEB3295" s="0"/>
      <c r="AEC3295" s="0"/>
      <c r="AED3295" s="0"/>
      <c r="AEE3295" s="0"/>
      <c r="AEF3295" s="0"/>
      <c r="AEG3295" s="0"/>
      <c r="AEH3295" s="0"/>
      <c r="AEI3295" s="0"/>
      <c r="AEJ3295" s="0"/>
      <c r="AEK3295" s="0"/>
      <c r="AEL3295" s="0"/>
      <c r="AEM3295" s="0"/>
      <c r="AEN3295" s="0"/>
      <c r="AEO3295" s="0"/>
      <c r="AEP3295" s="0"/>
      <c r="AEQ3295" s="0"/>
      <c r="AER3295" s="0"/>
      <c r="AES3295" s="0"/>
      <c r="AET3295" s="0"/>
      <c r="AEU3295" s="0"/>
      <c r="AEV3295" s="0"/>
      <c r="AEW3295" s="0"/>
      <c r="AEX3295" s="0"/>
      <c r="AEY3295" s="0"/>
      <c r="AEZ3295" s="0"/>
      <c r="AFA3295" s="0"/>
      <c r="AFB3295" s="0"/>
      <c r="AFC3295" s="0"/>
      <c r="AFD3295" s="0"/>
      <c r="AFE3295" s="0"/>
      <c r="AFF3295" s="0"/>
      <c r="AFG3295" s="0"/>
      <c r="AFH3295" s="0"/>
      <c r="AFI3295" s="0"/>
      <c r="AFJ3295" s="0"/>
      <c r="AFK3295" s="0"/>
      <c r="AFL3295" s="0"/>
      <c r="AFM3295" s="0"/>
      <c r="AFN3295" s="0"/>
      <c r="AFO3295" s="0"/>
      <c r="AFP3295" s="0"/>
      <c r="AFQ3295" s="0"/>
      <c r="AFR3295" s="0"/>
      <c r="AFS3295" s="0"/>
      <c r="AFT3295" s="0"/>
      <c r="AFU3295" s="0"/>
      <c r="AFV3295" s="0"/>
      <c r="AFW3295" s="0"/>
      <c r="AFX3295" s="0"/>
      <c r="AFY3295" s="0"/>
      <c r="AFZ3295" s="0"/>
      <c r="AGA3295" s="0"/>
      <c r="AGB3295" s="0"/>
      <c r="AGC3295" s="0"/>
      <c r="AGD3295" s="0"/>
      <c r="AGE3295" s="0"/>
      <c r="AGF3295" s="0"/>
      <c r="AGG3295" s="0"/>
      <c r="AGH3295" s="0"/>
      <c r="AGI3295" s="0"/>
      <c r="AGJ3295" s="0"/>
      <c r="AGK3295" s="0"/>
      <c r="AGL3295" s="0"/>
      <c r="AGM3295" s="0"/>
      <c r="AGN3295" s="0"/>
      <c r="AGO3295" s="0"/>
      <c r="AGP3295" s="0"/>
      <c r="AGQ3295" s="0"/>
      <c r="AGR3295" s="0"/>
      <c r="AGS3295" s="0"/>
      <c r="AGT3295" s="0"/>
      <c r="AGU3295" s="0"/>
      <c r="AGV3295" s="0"/>
      <c r="AGW3295" s="0"/>
      <c r="AGX3295" s="0"/>
      <c r="AGY3295" s="0"/>
      <c r="AGZ3295" s="0"/>
      <c r="AHA3295" s="0"/>
      <c r="AHB3295" s="0"/>
      <c r="AHC3295" s="0"/>
      <c r="AHD3295" s="0"/>
      <c r="AHE3295" s="0"/>
      <c r="AHF3295" s="0"/>
      <c r="AHG3295" s="0"/>
      <c r="AHH3295" s="0"/>
      <c r="AHI3295" s="0"/>
      <c r="AHJ3295" s="0"/>
      <c r="AHK3295" s="0"/>
      <c r="AHL3295" s="0"/>
      <c r="AHM3295" s="0"/>
      <c r="AHN3295" s="0"/>
      <c r="AHO3295" s="0"/>
      <c r="AHP3295" s="0"/>
      <c r="AHQ3295" s="0"/>
      <c r="AHR3295" s="0"/>
      <c r="AHS3295" s="0"/>
      <c r="AHT3295" s="0"/>
      <c r="AHU3295" s="0"/>
      <c r="AHV3295" s="0"/>
      <c r="AHW3295" s="0"/>
      <c r="AHX3295" s="0"/>
      <c r="AHY3295" s="0"/>
      <c r="AHZ3295" s="0"/>
      <c r="AIA3295" s="0"/>
      <c r="AIB3295" s="0"/>
      <c r="AIC3295" s="0"/>
      <c r="AID3295" s="0"/>
      <c r="AIE3295" s="0"/>
      <c r="AIF3295" s="0"/>
      <c r="AIG3295" s="0"/>
      <c r="AIH3295" s="0"/>
      <c r="AII3295" s="0"/>
      <c r="AIJ3295" s="0"/>
      <c r="AIK3295" s="0"/>
      <c r="AIL3295" s="0"/>
      <c r="AIM3295" s="0"/>
      <c r="AIN3295" s="0"/>
      <c r="AIO3295" s="0"/>
      <c r="AIP3295" s="0"/>
      <c r="AIQ3295" s="0"/>
      <c r="AIR3295" s="0"/>
      <c r="AIS3295" s="0"/>
      <c r="AIT3295" s="0"/>
      <c r="AIU3295" s="0"/>
      <c r="AIV3295" s="0"/>
      <c r="AIW3295" s="0"/>
      <c r="AIX3295" s="0"/>
      <c r="AIY3295" s="0"/>
      <c r="AIZ3295" s="0"/>
      <c r="AJA3295" s="0"/>
      <c r="AJB3295" s="0"/>
      <c r="AJC3295" s="0"/>
      <c r="AJD3295" s="0"/>
      <c r="AJE3295" s="0"/>
      <c r="AJF3295" s="0"/>
      <c r="AJG3295" s="0"/>
      <c r="AJH3295" s="0"/>
      <c r="AJI3295" s="0"/>
      <c r="AJJ3295" s="0"/>
      <c r="AJK3295" s="0"/>
      <c r="AJL3295" s="0"/>
      <c r="AJM3295" s="0"/>
      <c r="AJN3295" s="0"/>
      <c r="AJO3295" s="0"/>
      <c r="AJP3295" s="0"/>
      <c r="AJQ3295" s="0"/>
      <c r="AJR3295" s="0"/>
      <c r="AJS3295" s="0"/>
      <c r="AJT3295" s="0"/>
      <c r="AJU3295" s="0"/>
      <c r="AJV3295" s="0"/>
      <c r="AJW3295" s="0"/>
      <c r="AJX3295" s="0"/>
      <c r="AJY3295" s="0"/>
      <c r="AJZ3295" s="0"/>
      <c r="AKA3295" s="0"/>
      <c r="AKB3295" s="0"/>
      <c r="AKC3295" s="0"/>
      <c r="AKD3295" s="0"/>
      <c r="AKE3295" s="0"/>
      <c r="AKF3295" s="0"/>
      <c r="AKG3295" s="0"/>
      <c r="AKH3295" s="0"/>
      <c r="AKI3295" s="0"/>
      <c r="AKJ3295" s="0"/>
      <c r="AKK3295" s="0"/>
      <c r="AKL3295" s="0"/>
      <c r="AKM3295" s="0"/>
      <c r="AKN3295" s="0"/>
      <c r="AKO3295" s="0"/>
      <c r="AKP3295" s="0"/>
      <c r="AKQ3295" s="0"/>
      <c r="AKR3295" s="0"/>
      <c r="AKS3295" s="0"/>
      <c r="AKT3295" s="0"/>
      <c r="AKU3295" s="0"/>
      <c r="AKV3295" s="0"/>
      <c r="AKW3295" s="0"/>
      <c r="AKX3295" s="0"/>
      <c r="AKY3295" s="0"/>
      <c r="AKZ3295" s="0"/>
      <c r="ALA3295" s="0"/>
      <c r="ALB3295" s="0"/>
      <c r="ALC3295" s="0"/>
      <c r="ALD3295" s="0"/>
      <c r="ALE3295" s="0"/>
      <c r="ALF3295" s="0"/>
      <c r="ALG3295" s="0"/>
      <c r="ALH3295" s="0"/>
      <c r="ALI3295" s="0"/>
      <c r="ALJ3295" s="0"/>
      <c r="ALK3295" s="0"/>
      <c r="ALL3295" s="0"/>
      <c r="ALM3295" s="0"/>
      <c r="ALN3295" s="0"/>
      <c r="ALO3295" s="0"/>
      <c r="ALP3295" s="0"/>
      <c r="ALQ3295" s="0"/>
      <c r="ALR3295" s="0"/>
      <c r="ALS3295" s="0"/>
      <c r="ALT3295" s="0"/>
      <c r="ALU3295" s="0"/>
      <c r="ALV3295" s="0"/>
      <c r="ALW3295" s="0"/>
      <c r="ALX3295" s="0"/>
      <c r="ALY3295" s="0"/>
      <c r="ALZ3295" s="0"/>
      <c r="AMA3295" s="0"/>
      <c r="AMB3295" s="0"/>
      <c r="AMC3295" s="0"/>
      <c r="AMD3295" s="0"/>
      <c r="AME3295" s="0"/>
      <c r="AMF3295" s="0"/>
      <c r="AMG3295" s="0"/>
      <c r="AMH3295" s="0"/>
      <c r="AMI3295" s="0"/>
    </row>
    <row r="3296" customFormat="false" ht="12.75" hidden="false" customHeight="false" outlineLevel="0" collapsed="false">
      <c r="A3296" s="1" t="s">
        <v>3536</v>
      </c>
      <c r="C3296" s="27" t="s">
        <v>3544</v>
      </c>
      <c r="D3296" s="27" t="s">
        <v>18</v>
      </c>
      <c r="E3296" s="28"/>
      <c r="F3296" s="29"/>
      <c r="G3296" s="27"/>
      <c r="H3296" s="30" t="s">
        <v>168</v>
      </c>
      <c r="I3296" s="31" t="n">
        <v>0.29</v>
      </c>
      <c r="J3296" s="31" t="s">
        <v>288</v>
      </c>
      <c r="BM3296" s="0"/>
      <c r="BN3296" s="0"/>
      <c r="BO3296" s="0"/>
      <c r="BP3296" s="0"/>
      <c r="BQ3296" s="0"/>
      <c r="BR3296" s="0"/>
      <c r="BS3296" s="0"/>
      <c r="BT3296" s="0"/>
      <c r="BU3296" s="0"/>
      <c r="BV3296" s="0"/>
      <c r="BW3296" s="0"/>
      <c r="BX3296" s="0"/>
      <c r="BY3296" s="0"/>
      <c r="BZ3296" s="0"/>
      <c r="CA3296" s="0"/>
      <c r="CB3296" s="0"/>
      <c r="CC3296" s="0"/>
      <c r="CD3296" s="0"/>
      <c r="CE3296" s="0"/>
      <c r="CF3296" s="0"/>
      <c r="CG3296" s="0"/>
      <c r="CH3296" s="0"/>
      <c r="CI3296" s="0"/>
      <c r="CJ3296" s="0"/>
      <c r="CK3296" s="0"/>
      <c r="CL3296" s="0"/>
      <c r="CM3296" s="0"/>
      <c r="CN3296" s="0"/>
      <c r="CO3296" s="0"/>
      <c r="CP3296" s="0"/>
      <c r="CQ3296" s="0"/>
      <c r="CR3296" s="0"/>
      <c r="CS3296" s="0"/>
      <c r="CT3296" s="0"/>
      <c r="CU3296" s="0"/>
      <c r="CV3296" s="0"/>
      <c r="CW3296" s="0"/>
      <c r="CX3296" s="0"/>
      <c r="CY3296" s="0"/>
      <c r="CZ3296" s="0"/>
      <c r="DA3296" s="0"/>
      <c r="DB3296" s="0"/>
      <c r="DC3296" s="0"/>
      <c r="DD3296" s="0"/>
      <c r="DE3296" s="0"/>
      <c r="DF3296" s="0"/>
      <c r="DG3296" s="0"/>
      <c r="DH3296" s="0"/>
      <c r="DI3296" s="0"/>
      <c r="DJ3296" s="0"/>
      <c r="DK3296" s="0"/>
      <c r="DL3296" s="0"/>
      <c r="DM3296" s="0"/>
      <c r="DN3296" s="0"/>
      <c r="DO3296" s="0"/>
      <c r="DP3296" s="0"/>
      <c r="DQ3296" s="0"/>
      <c r="DR3296" s="0"/>
      <c r="DS3296" s="0"/>
      <c r="DT3296" s="0"/>
      <c r="DU3296" s="0"/>
      <c r="DV3296" s="0"/>
      <c r="DW3296" s="0"/>
      <c r="DX3296" s="0"/>
      <c r="DY3296" s="0"/>
      <c r="DZ3296" s="0"/>
      <c r="EA3296" s="0"/>
      <c r="EB3296" s="0"/>
      <c r="EC3296" s="0"/>
      <c r="ED3296" s="0"/>
      <c r="EE3296" s="0"/>
      <c r="EF3296" s="0"/>
      <c r="EG3296" s="0"/>
      <c r="EH3296" s="0"/>
      <c r="EI3296" s="0"/>
      <c r="EJ3296" s="0"/>
      <c r="EK3296" s="0"/>
      <c r="EL3296" s="0"/>
      <c r="EM3296" s="0"/>
      <c r="EN3296" s="0"/>
      <c r="EO3296" s="0"/>
      <c r="EP3296" s="0"/>
      <c r="EQ3296" s="0"/>
      <c r="ER3296" s="0"/>
      <c r="ES3296" s="0"/>
      <c r="ET3296" s="0"/>
      <c r="EU3296" s="0"/>
      <c r="EV3296" s="0"/>
      <c r="EW3296" s="0"/>
      <c r="EX3296" s="0"/>
      <c r="EY3296" s="0"/>
      <c r="EZ3296" s="0"/>
      <c r="FA3296" s="0"/>
      <c r="FB3296" s="0"/>
      <c r="FC3296" s="0"/>
      <c r="FD3296" s="0"/>
      <c r="FE3296" s="0"/>
      <c r="FF3296" s="0"/>
      <c r="FG3296" s="0"/>
      <c r="FH3296" s="0"/>
      <c r="FI3296" s="0"/>
      <c r="FJ3296" s="0"/>
      <c r="FK3296" s="0"/>
      <c r="FL3296" s="0"/>
      <c r="FM3296" s="0"/>
      <c r="FN3296" s="0"/>
      <c r="FO3296" s="0"/>
      <c r="FP3296" s="0"/>
      <c r="FQ3296" s="0"/>
      <c r="FR3296" s="0"/>
      <c r="FS3296" s="0"/>
      <c r="FT3296" s="0"/>
      <c r="FU3296" s="0"/>
      <c r="FV3296" s="0"/>
      <c r="FW3296" s="0"/>
      <c r="FX3296" s="0"/>
      <c r="FY3296" s="0"/>
      <c r="FZ3296" s="0"/>
      <c r="GA3296" s="0"/>
      <c r="GB3296" s="0"/>
      <c r="GC3296" s="0"/>
      <c r="GD3296" s="0"/>
      <c r="GE3296" s="0"/>
      <c r="GF3296" s="0"/>
      <c r="GG3296" s="0"/>
      <c r="GH3296" s="0"/>
      <c r="GI3296" s="0"/>
      <c r="GJ3296" s="0"/>
      <c r="GK3296" s="0"/>
      <c r="GL3296" s="0"/>
      <c r="GM3296" s="0"/>
      <c r="GN3296" s="0"/>
      <c r="GO3296" s="0"/>
      <c r="GP3296" s="0"/>
      <c r="GQ3296" s="0"/>
      <c r="GR3296" s="0"/>
      <c r="GS3296" s="0"/>
      <c r="GT3296" s="0"/>
      <c r="GU3296" s="0"/>
      <c r="GV3296" s="0"/>
      <c r="GW3296" s="0"/>
      <c r="GX3296" s="0"/>
      <c r="GY3296" s="0"/>
      <c r="GZ3296" s="0"/>
      <c r="HA3296" s="0"/>
      <c r="HB3296" s="0"/>
      <c r="HC3296" s="0"/>
      <c r="HD3296" s="0"/>
      <c r="HE3296" s="0"/>
      <c r="HF3296" s="0"/>
      <c r="HG3296" s="0"/>
      <c r="HH3296" s="0"/>
      <c r="HI3296" s="0"/>
      <c r="HJ3296" s="0"/>
      <c r="HK3296" s="0"/>
      <c r="HL3296" s="0"/>
      <c r="HM3296" s="0"/>
      <c r="HN3296" s="0"/>
      <c r="HO3296" s="0"/>
      <c r="HP3296" s="0"/>
      <c r="HQ3296" s="0"/>
      <c r="HR3296" s="0"/>
      <c r="HS3296" s="0"/>
      <c r="HT3296" s="0"/>
      <c r="HU3296" s="0"/>
      <c r="HV3296" s="0"/>
      <c r="HW3296" s="0"/>
      <c r="HX3296" s="0"/>
      <c r="HY3296" s="0"/>
      <c r="HZ3296" s="0"/>
      <c r="IA3296" s="0"/>
      <c r="IB3296" s="0"/>
      <c r="IC3296" s="0"/>
      <c r="ID3296" s="0"/>
      <c r="IE3296" s="0"/>
      <c r="IF3296" s="0"/>
      <c r="IG3296" s="0"/>
      <c r="IH3296" s="0"/>
      <c r="II3296" s="0"/>
      <c r="IJ3296" s="0"/>
      <c r="IK3296" s="0"/>
      <c r="IL3296" s="0"/>
      <c r="IM3296" s="0"/>
      <c r="IN3296" s="0"/>
      <c r="IO3296" s="0"/>
      <c r="IP3296" s="0"/>
      <c r="IQ3296" s="0"/>
      <c r="IR3296" s="0"/>
      <c r="IS3296" s="0"/>
      <c r="IT3296" s="0"/>
      <c r="IU3296" s="0"/>
      <c r="IV3296" s="0"/>
      <c r="IW3296" s="0"/>
      <c r="IX3296" s="0"/>
      <c r="IY3296" s="0"/>
      <c r="IZ3296" s="0"/>
      <c r="JA3296" s="0"/>
      <c r="JB3296" s="0"/>
      <c r="JC3296" s="0"/>
      <c r="JD3296" s="0"/>
      <c r="JE3296" s="0"/>
      <c r="JF3296" s="0"/>
      <c r="JG3296" s="0"/>
      <c r="JH3296" s="0"/>
      <c r="JI3296" s="0"/>
      <c r="JJ3296" s="0"/>
      <c r="JK3296" s="0"/>
      <c r="JL3296" s="0"/>
      <c r="JM3296" s="0"/>
      <c r="JN3296" s="0"/>
      <c r="JO3296" s="0"/>
      <c r="JP3296" s="0"/>
      <c r="JQ3296" s="0"/>
      <c r="JR3296" s="0"/>
      <c r="JS3296" s="0"/>
      <c r="JT3296" s="0"/>
      <c r="JU3296" s="0"/>
      <c r="JV3296" s="0"/>
      <c r="JW3296" s="0"/>
      <c r="JX3296" s="0"/>
      <c r="JY3296" s="0"/>
      <c r="JZ3296" s="0"/>
      <c r="KA3296" s="0"/>
      <c r="KB3296" s="0"/>
      <c r="KC3296" s="0"/>
      <c r="KD3296" s="0"/>
      <c r="KE3296" s="0"/>
      <c r="KF3296" s="0"/>
      <c r="KG3296" s="0"/>
      <c r="KH3296" s="0"/>
      <c r="KI3296" s="0"/>
      <c r="KJ3296" s="0"/>
      <c r="KK3296" s="0"/>
      <c r="KL3296" s="0"/>
      <c r="KM3296" s="0"/>
      <c r="KN3296" s="0"/>
      <c r="KO3296" s="0"/>
      <c r="KP3296" s="0"/>
      <c r="KQ3296" s="0"/>
      <c r="KR3296" s="0"/>
      <c r="KS3296" s="0"/>
      <c r="KT3296" s="0"/>
      <c r="KU3296" s="0"/>
      <c r="KV3296" s="0"/>
      <c r="KW3296" s="0"/>
      <c r="KX3296" s="0"/>
      <c r="KY3296" s="0"/>
      <c r="KZ3296" s="0"/>
      <c r="LA3296" s="0"/>
      <c r="LB3296" s="0"/>
      <c r="LC3296" s="0"/>
      <c r="LD3296" s="0"/>
      <c r="LE3296" s="0"/>
      <c r="LF3296" s="0"/>
      <c r="LG3296" s="0"/>
      <c r="LH3296" s="0"/>
      <c r="LI3296" s="0"/>
      <c r="LJ3296" s="0"/>
      <c r="LK3296" s="0"/>
      <c r="LL3296" s="0"/>
      <c r="LM3296" s="0"/>
      <c r="LN3296" s="0"/>
      <c r="LO3296" s="0"/>
      <c r="LP3296" s="0"/>
      <c r="LQ3296" s="0"/>
      <c r="LR3296" s="0"/>
      <c r="LS3296" s="0"/>
      <c r="LT3296" s="0"/>
      <c r="LU3296" s="0"/>
      <c r="LV3296" s="0"/>
      <c r="LW3296" s="0"/>
      <c r="LX3296" s="0"/>
      <c r="LY3296" s="0"/>
      <c r="LZ3296" s="0"/>
      <c r="MA3296" s="0"/>
      <c r="MB3296" s="0"/>
      <c r="MC3296" s="0"/>
      <c r="MD3296" s="0"/>
      <c r="ME3296" s="0"/>
      <c r="MF3296" s="0"/>
      <c r="MG3296" s="0"/>
      <c r="MH3296" s="0"/>
      <c r="MI3296" s="0"/>
      <c r="MJ3296" s="0"/>
      <c r="MK3296" s="0"/>
      <c r="ML3296" s="0"/>
      <c r="MM3296" s="0"/>
      <c r="MN3296" s="0"/>
      <c r="MO3296" s="0"/>
      <c r="MP3296" s="0"/>
      <c r="MQ3296" s="0"/>
      <c r="MR3296" s="0"/>
      <c r="MS3296" s="0"/>
      <c r="MT3296" s="0"/>
      <c r="MU3296" s="0"/>
      <c r="MV3296" s="0"/>
      <c r="MW3296" s="0"/>
      <c r="MX3296" s="0"/>
      <c r="MY3296" s="0"/>
      <c r="MZ3296" s="0"/>
      <c r="NA3296" s="0"/>
      <c r="NB3296" s="0"/>
      <c r="NC3296" s="0"/>
      <c r="ND3296" s="0"/>
      <c r="NE3296" s="0"/>
      <c r="NF3296" s="0"/>
      <c r="NG3296" s="0"/>
      <c r="NH3296" s="0"/>
      <c r="NI3296" s="0"/>
      <c r="NJ3296" s="0"/>
      <c r="NK3296" s="0"/>
      <c r="NL3296" s="0"/>
      <c r="NM3296" s="0"/>
      <c r="NN3296" s="0"/>
      <c r="NO3296" s="0"/>
      <c r="NP3296" s="0"/>
      <c r="NQ3296" s="0"/>
      <c r="NR3296" s="0"/>
      <c r="NS3296" s="0"/>
      <c r="NT3296" s="0"/>
      <c r="NU3296" s="0"/>
      <c r="NV3296" s="0"/>
      <c r="NW3296" s="0"/>
      <c r="NX3296" s="0"/>
      <c r="NY3296" s="0"/>
      <c r="NZ3296" s="0"/>
      <c r="OA3296" s="0"/>
      <c r="OB3296" s="0"/>
      <c r="OC3296" s="0"/>
      <c r="OD3296" s="0"/>
      <c r="OE3296" s="0"/>
      <c r="OF3296" s="0"/>
      <c r="OG3296" s="0"/>
      <c r="OH3296" s="0"/>
      <c r="OI3296" s="0"/>
      <c r="OJ3296" s="0"/>
      <c r="OK3296" s="0"/>
      <c r="OL3296" s="0"/>
      <c r="OM3296" s="0"/>
      <c r="ON3296" s="0"/>
      <c r="OO3296" s="0"/>
      <c r="OP3296" s="0"/>
      <c r="OQ3296" s="0"/>
      <c r="OR3296" s="0"/>
      <c r="OS3296" s="0"/>
      <c r="OT3296" s="0"/>
      <c r="OU3296" s="0"/>
      <c r="OV3296" s="0"/>
      <c r="OW3296" s="0"/>
      <c r="OX3296" s="0"/>
      <c r="OY3296" s="0"/>
      <c r="OZ3296" s="0"/>
      <c r="PA3296" s="0"/>
      <c r="PB3296" s="0"/>
      <c r="PC3296" s="0"/>
      <c r="PD3296" s="0"/>
      <c r="PE3296" s="0"/>
      <c r="PF3296" s="0"/>
      <c r="PG3296" s="0"/>
      <c r="PH3296" s="0"/>
      <c r="PI3296" s="0"/>
      <c r="PJ3296" s="0"/>
      <c r="PK3296" s="0"/>
      <c r="PL3296" s="0"/>
      <c r="PM3296" s="0"/>
      <c r="PN3296" s="0"/>
      <c r="PO3296" s="0"/>
      <c r="PP3296" s="0"/>
      <c r="PQ3296" s="0"/>
      <c r="PR3296" s="0"/>
      <c r="PS3296" s="0"/>
      <c r="PT3296" s="0"/>
      <c r="PU3296" s="0"/>
      <c r="PV3296" s="0"/>
      <c r="PW3296" s="0"/>
      <c r="PX3296" s="0"/>
      <c r="PY3296" s="0"/>
      <c r="PZ3296" s="0"/>
      <c r="QA3296" s="0"/>
      <c r="QB3296" s="0"/>
      <c r="QC3296" s="0"/>
      <c r="QD3296" s="0"/>
      <c r="QE3296" s="0"/>
      <c r="QF3296" s="0"/>
      <c r="QG3296" s="0"/>
      <c r="QH3296" s="0"/>
      <c r="QI3296" s="0"/>
      <c r="QJ3296" s="0"/>
      <c r="QK3296" s="0"/>
      <c r="QL3296" s="0"/>
      <c r="QM3296" s="0"/>
      <c r="QN3296" s="0"/>
      <c r="QO3296" s="0"/>
      <c r="QP3296" s="0"/>
      <c r="QQ3296" s="0"/>
      <c r="QR3296" s="0"/>
      <c r="QS3296" s="0"/>
      <c r="QT3296" s="0"/>
      <c r="QU3296" s="0"/>
      <c r="QV3296" s="0"/>
      <c r="QW3296" s="0"/>
      <c r="QX3296" s="0"/>
      <c r="QY3296" s="0"/>
      <c r="QZ3296" s="0"/>
      <c r="RA3296" s="0"/>
      <c r="RB3296" s="0"/>
      <c r="RC3296" s="0"/>
      <c r="RD3296" s="0"/>
      <c r="RE3296" s="0"/>
      <c r="RF3296" s="0"/>
      <c r="RG3296" s="0"/>
      <c r="RH3296" s="0"/>
      <c r="RI3296" s="0"/>
      <c r="RJ3296" s="0"/>
      <c r="RK3296" s="0"/>
      <c r="RL3296" s="0"/>
      <c r="RM3296" s="0"/>
      <c r="RN3296" s="0"/>
      <c r="RO3296" s="0"/>
      <c r="RP3296" s="0"/>
      <c r="RQ3296" s="0"/>
      <c r="RR3296" s="0"/>
      <c r="RS3296" s="0"/>
      <c r="RT3296" s="0"/>
      <c r="RU3296" s="0"/>
      <c r="RV3296" s="0"/>
      <c r="RW3296" s="0"/>
      <c r="RX3296" s="0"/>
      <c r="RY3296" s="0"/>
      <c r="RZ3296" s="0"/>
      <c r="SA3296" s="0"/>
      <c r="SB3296" s="0"/>
      <c r="SC3296" s="0"/>
      <c r="SD3296" s="0"/>
      <c r="SE3296" s="0"/>
      <c r="SF3296" s="0"/>
      <c r="SG3296" s="0"/>
      <c r="SH3296" s="0"/>
      <c r="SI3296" s="0"/>
      <c r="SJ3296" s="0"/>
      <c r="SK3296" s="0"/>
      <c r="SL3296" s="0"/>
      <c r="SM3296" s="0"/>
      <c r="SN3296" s="0"/>
      <c r="SO3296" s="0"/>
      <c r="SP3296" s="0"/>
      <c r="SQ3296" s="0"/>
      <c r="SR3296" s="0"/>
      <c r="SS3296" s="0"/>
      <c r="ST3296" s="0"/>
      <c r="SU3296" s="0"/>
      <c r="SV3296" s="0"/>
      <c r="SW3296" s="0"/>
      <c r="SX3296" s="0"/>
      <c r="SY3296" s="0"/>
      <c r="SZ3296" s="0"/>
      <c r="TA3296" s="0"/>
      <c r="TB3296" s="0"/>
      <c r="TC3296" s="0"/>
      <c r="TD3296" s="0"/>
      <c r="TE3296" s="0"/>
      <c r="TF3296" s="0"/>
      <c r="TG3296" s="0"/>
      <c r="TH3296" s="0"/>
      <c r="TI3296" s="0"/>
      <c r="TJ3296" s="0"/>
      <c r="TK3296" s="0"/>
      <c r="TL3296" s="0"/>
      <c r="TM3296" s="0"/>
      <c r="TN3296" s="0"/>
      <c r="TO3296" s="0"/>
      <c r="TP3296" s="0"/>
      <c r="TQ3296" s="0"/>
      <c r="TR3296" s="0"/>
      <c r="TS3296" s="0"/>
      <c r="TT3296" s="0"/>
      <c r="TU3296" s="0"/>
      <c r="TV3296" s="0"/>
      <c r="TW3296" s="0"/>
      <c r="TX3296" s="0"/>
      <c r="TY3296" s="0"/>
      <c r="TZ3296" s="0"/>
      <c r="UA3296" s="0"/>
      <c r="UB3296" s="0"/>
      <c r="UC3296" s="0"/>
      <c r="UD3296" s="0"/>
      <c r="UE3296" s="0"/>
      <c r="UF3296" s="0"/>
      <c r="UG3296" s="0"/>
      <c r="UH3296" s="0"/>
      <c r="UI3296" s="0"/>
      <c r="UJ3296" s="0"/>
      <c r="UK3296" s="0"/>
      <c r="UL3296" s="0"/>
      <c r="UM3296" s="0"/>
      <c r="UN3296" s="0"/>
      <c r="UO3296" s="0"/>
      <c r="UP3296" s="0"/>
      <c r="UQ3296" s="0"/>
      <c r="UR3296" s="0"/>
      <c r="US3296" s="0"/>
      <c r="UT3296" s="0"/>
      <c r="UU3296" s="0"/>
      <c r="UV3296" s="0"/>
      <c r="UW3296" s="0"/>
      <c r="UX3296" s="0"/>
      <c r="UY3296" s="0"/>
      <c r="UZ3296" s="0"/>
      <c r="VA3296" s="0"/>
      <c r="VB3296" s="0"/>
      <c r="VC3296" s="0"/>
      <c r="VD3296" s="0"/>
      <c r="VE3296" s="0"/>
      <c r="VF3296" s="0"/>
      <c r="VG3296" s="0"/>
      <c r="VH3296" s="0"/>
      <c r="VI3296" s="0"/>
      <c r="VJ3296" s="0"/>
      <c r="VK3296" s="0"/>
      <c r="VL3296" s="0"/>
      <c r="VM3296" s="0"/>
      <c r="VN3296" s="0"/>
      <c r="VO3296" s="0"/>
      <c r="VP3296" s="0"/>
      <c r="VQ3296" s="0"/>
      <c r="VR3296" s="0"/>
      <c r="VS3296" s="0"/>
      <c r="VT3296" s="0"/>
      <c r="VU3296" s="0"/>
      <c r="VV3296" s="0"/>
      <c r="VW3296" s="0"/>
      <c r="VX3296" s="0"/>
      <c r="VY3296" s="0"/>
      <c r="VZ3296" s="0"/>
      <c r="WA3296" s="0"/>
      <c r="WB3296" s="0"/>
      <c r="WC3296" s="0"/>
      <c r="WD3296" s="0"/>
      <c r="WE3296" s="0"/>
      <c r="WF3296" s="0"/>
      <c r="WG3296" s="0"/>
      <c r="WH3296" s="0"/>
      <c r="WI3296" s="0"/>
      <c r="WJ3296" s="0"/>
      <c r="WK3296" s="0"/>
      <c r="WL3296" s="0"/>
      <c r="WM3296" s="0"/>
      <c r="WN3296" s="0"/>
      <c r="WO3296" s="0"/>
      <c r="WP3296" s="0"/>
      <c r="WQ3296" s="0"/>
      <c r="WR3296" s="0"/>
      <c r="WS3296" s="0"/>
      <c r="WT3296" s="0"/>
      <c r="WU3296" s="0"/>
      <c r="WV3296" s="0"/>
      <c r="WW3296" s="0"/>
      <c r="WX3296" s="0"/>
      <c r="WY3296" s="0"/>
      <c r="WZ3296" s="0"/>
      <c r="XA3296" s="0"/>
      <c r="XB3296" s="0"/>
      <c r="XC3296" s="0"/>
      <c r="XD3296" s="0"/>
      <c r="XE3296" s="0"/>
      <c r="XF3296" s="0"/>
      <c r="XG3296" s="0"/>
      <c r="XH3296" s="0"/>
      <c r="XI3296" s="0"/>
      <c r="XJ3296" s="0"/>
      <c r="XK3296" s="0"/>
      <c r="XL3296" s="0"/>
      <c r="XM3296" s="0"/>
      <c r="XN3296" s="0"/>
      <c r="XO3296" s="0"/>
      <c r="XP3296" s="0"/>
      <c r="XQ3296" s="0"/>
      <c r="XR3296" s="0"/>
      <c r="XS3296" s="0"/>
      <c r="XT3296" s="0"/>
      <c r="XU3296" s="0"/>
      <c r="XV3296" s="0"/>
      <c r="XW3296" s="0"/>
      <c r="XX3296" s="0"/>
      <c r="XY3296" s="0"/>
      <c r="XZ3296" s="0"/>
      <c r="YA3296" s="0"/>
      <c r="YB3296" s="0"/>
      <c r="YC3296" s="0"/>
      <c r="YD3296" s="0"/>
      <c r="YE3296" s="0"/>
      <c r="YF3296" s="0"/>
      <c r="YG3296" s="0"/>
      <c r="YH3296" s="0"/>
      <c r="YI3296" s="0"/>
      <c r="YJ3296" s="0"/>
      <c r="YK3296" s="0"/>
      <c r="YL3296" s="0"/>
      <c r="YM3296" s="0"/>
      <c r="YN3296" s="0"/>
      <c r="YO3296" s="0"/>
      <c r="YP3296" s="0"/>
      <c r="YQ3296" s="0"/>
      <c r="YR3296" s="0"/>
      <c r="YS3296" s="0"/>
      <c r="YT3296" s="0"/>
      <c r="YU3296" s="0"/>
      <c r="YV3296" s="0"/>
      <c r="YW3296" s="0"/>
      <c r="YX3296" s="0"/>
      <c r="YY3296" s="0"/>
      <c r="YZ3296" s="0"/>
      <c r="ZA3296" s="0"/>
      <c r="ZB3296" s="0"/>
      <c r="ZC3296" s="0"/>
      <c r="ZD3296" s="0"/>
      <c r="ZE3296" s="0"/>
      <c r="ZF3296" s="0"/>
      <c r="ZG3296" s="0"/>
      <c r="ZH3296" s="0"/>
      <c r="ZI3296" s="0"/>
      <c r="ZJ3296" s="0"/>
      <c r="ZK3296" s="0"/>
      <c r="ZL3296" s="0"/>
      <c r="ZM3296" s="0"/>
      <c r="ZN3296" s="0"/>
      <c r="ZO3296" s="0"/>
      <c r="ZP3296" s="0"/>
      <c r="ZQ3296" s="0"/>
      <c r="ZR3296" s="0"/>
      <c r="ZS3296" s="0"/>
      <c r="ZT3296" s="0"/>
      <c r="ZU3296" s="0"/>
      <c r="ZV3296" s="0"/>
      <c r="ZW3296" s="0"/>
      <c r="ZX3296" s="0"/>
      <c r="ZY3296" s="0"/>
      <c r="ZZ3296" s="0"/>
      <c r="AAA3296" s="0"/>
      <c r="AAB3296" s="0"/>
      <c r="AAC3296" s="0"/>
      <c r="AAD3296" s="0"/>
      <c r="AAE3296" s="0"/>
      <c r="AAF3296" s="0"/>
      <c r="AAG3296" s="0"/>
      <c r="AAH3296" s="0"/>
      <c r="AAI3296" s="0"/>
      <c r="AAJ3296" s="0"/>
      <c r="AAK3296" s="0"/>
      <c r="AAL3296" s="0"/>
      <c r="AAM3296" s="0"/>
      <c r="AAN3296" s="0"/>
      <c r="AAO3296" s="0"/>
      <c r="AAP3296" s="0"/>
      <c r="AAQ3296" s="0"/>
      <c r="AAR3296" s="0"/>
      <c r="AAS3296" s="0"/>
      <c r="AAT3296" s="0"/>
      <c r="AAU3296" s="0"/>
      <c r="AAV3296" s="0"/>
      <c r="AAW3296" s="0"/>
      <c r="AAX3296" s="0"/>
      <c r="AAY3296" s="0"/>
      <c r="AAZ3296" s="0"/>
      <c r="ABA3296" s="0"/>
      <c r="ABB3296" s="0"/>
      <c r="ABC3296" s="0"/>
      <c r="ABD3296" s="0"/>
      <c r="ABE3296" s="0"/>
      <c r="ABF3296" s="0"/>
      <c r="ABG3296" s="0"/>
      <c r="ABH3296" s="0"/>
      <c r="ABI3296" s="0"/>
      <c r="ABJ3296" s="0"/>
      <c r="ABK3296" s="0"/>
      <c r="ABL3296" s="0"/>
      <c r="ABM3296" s="0"/>
      <c r="ABN3296" s="0"/>
      <c r="ABO3296" s="0"/>
      <c r="ABP3296" s="0"/>
      <c r="ABQ3296" s="0"/>
      <c r="ABR3296" s="0"/>
      <c r="ABS3296" s="0"/>
      <c r="ABT3296" s="0"/>
      <c r="ABU3296" s="0"/>
      <c r="ABV3296" s="0"/>
      <c r="ABW3296" s="0"/>
      <c r="ABX3296" s="0"/>
      <c r="ABY3296" s="0"/>
      <c r="ABZ3296" s="0"/>
      <c r="ACA3296" s="0"/>
      <c r="ACB3296" s="0"/>
      <c r="ACC3296" s="0"/>
      <c r="ACD3296" s="0"/>
      <c r="ACE3296" s="0"/>
      <c r="ACF3296" s="0"/>
      <c r="ACG3296" s="0"/>
      <c r="ACH3296" s="0"/>
      <c r="ACI3296" s="0"/>
      <c r="ACJ3296" s="0"/>
      <c r="ACK3296" s="0"/>
      <c r="ACL3296" s="0"/>
      <c r="ACM3296" s="0"/>
      <c r="ACN3296" s="0"/>
      <c r="ACO3296" s="0"/>
      <c r="ACP3296" s="0"/>
      <c r="ACQ3296" s="0"/>
      <c r="ACR3296" s="0"/>
      <c r="ACS3296" s="0"/>
      <c r="ACT3296" s="0"/>
      <c r="ACU3296" s="0"/>
      <c r="ACV3296" s="0"/>
      <c r="ACW3296" s="0"/>
      <c r="ACX3296" s="0"/>
      <c r="ACY3296" s="0"/>
      <c r="ACZ3296" s="0"/>
      <c r="ADA3296" s="0"/>
      <c r="ADB3296" s="0"/>
      <c r="ADC3296" s="0"/>
      <c r="ADD3296" s="0"/>
      <c r="ADE3296" s="0"/>
      <c r="ADF3296" s="0"/>
      <c r="ADG3296" s="0"/>
      <c r="ADH3296" s="0"/>
      <c r="ADI3296" s="0"/>
      <c r="ADJ3296" s="0"/>
      <c r="ADK3296" s="0"/>
      <c r="ADL3296" s="0"/>
      <c r="ADM3296" s="0"/>
      <c r="ADN3296" s="0"/>
      <c r="ADO3296" s="0"/>
      <c r="ADP3296" s="0"/>
      <c r="ADQ3296" s="0"/>
      <c r="ADR3296" s="0"/>
      <c r="ADS3296" s="0"/>
      <c r="ADT3296" s="0"/>
      <c r="ADU3296" s="0"/>
      <c r="ADV3296" s="0"/>
      <c r="ADW3296" s="0"/>
      <c r="ADX3296" s="0"/>
      <c r="ADY3296" s="0"/>
      <c r="ADZ3296" s="0"/>
      <c r="AEA3296" s="0"/>
      <c r="AEB3296" s="0"/>
      <c r="AEC3296" s="0"/>
      <c r="AED3296" s="0"/>
      <c r="AEE3296" s="0"/>
      <c r="AEF3296" s="0"/>
      <c r="AEG3296" s="0"/>
      <c r="AEH3296" s="0"/>
      <c r="AEI3296" s="0"/>
      <c r="AEJ3296" s="0"/>
      <c r="AEK3296" s="0"/>
      <c r="AEL3296" s="0"/>
      <c r="AEM3296" s="0"/>
      <c r="AEN3296" s="0"/>
      <c r="AEO3296" s="0"/>
      <c r="AEP3296" s="0"/>
      <c r="AEQ3296" s="0"/>
      <c r="AER3296" s="0"/>
      <c r="AES3296" s="0"/>
      <c r="AET3296" s="0"/>
      <c r="AEU3296" s="0"/>
      <c r="AEV3296" s="0"/>
      <c r="AEW3296" s="0"/>
      <c r="AEX3296" s="0"/>
      <c r="AEY3296" s="0"/>
      <c r="AEZ3296" s="0"/>
      <c r="AFA3296" s="0"/>
      <c r="AFB3296" s="0"/>
      <c r="AFC3296" s="0"/>
      <c r="AFD3296" s="0"/>
      <c r="AFE3296" s="0"/>
      <c r="AFF3296" s="0"/>
      <c r="AFG3296" s="0"/>
      <c r="AFH3296" s="0"/>
      <c r="AFI3296" s="0"/>
      <c r="AFJ3296" s="0"/>
      <c r="AFK3296" s="0"/>
      <c r="AFL3296" s="0"/>
      <c r="AFM3296" s="0"/>
      <c r="AFN3296" s="0"/>
      <c r="AFO3296" s="0"/>
      <c r="AFP3296" s="0"/>
      <c r="AFQ3296" s="0"/>
      <c r="AFR3296" s="0"/>
      <c r="AFS3296" s="0"/>
      <c r="AFT3296" s="0"/>
      <c r="AFU3296" s="0"/>
      <c r="AFV3296" s="0"/>
      <c r="AFW3296" s="0"/>
      <c r="AFX3296" s="0"/>
      <c r="AFY3296" s="0"/>
      <c r="AFZ3296" s="0"/>
      <c r="AGA3296" s="0"/>
      <c r="AGB3296" s="0"/>
      <c r="AGC3296" s="0"/>
      <c r="AGD3296" s="0"/>
      <c r="AGE3296" s="0"/>
      <c r="AGF3296" s="0"/>
      <c r="AGG3296" s="0"/>
      <c r="AGH3296" s="0"/>
      <c r="AGI3296" s="0"/>
      <c r="AGJ3296" s="0"/>
      <c r="AGK3296" s="0"/>
      <c r="AGL3296" s="0"/>
      <c r="AGM3296" s="0"/>
      <c r="AGN3296" s="0"/>
      <c r="AGO3296" s="0"/>
      <c r="AGP3296" s="0"/>
      <c r="AGQ3296" s="0"/>
      <c r="AGR3296" s="0"/>
      <c r="AGS3296" s="0"/>
      <c r="AGT3296" s="0"/>
      <c r="AGU3296" s="0"/>
      <c r="AGV3296" s="0"/>
      <c r="AGW3296" s="0"/>
      <c r="AGX3296" s="0"/>
      <c r="AGY3296" s="0"/>
      <c r="AGZ3296" s="0"/>
      <c r="AHA3296" s="0"/>
      <c r="AHB3296" s="0"/>
      <c r="AHC3296" s="0"/>
      <c r="AHD3296" s="0"/>
      <c r="AHE3296" s="0"/>
      <c r="AHF3296" s="0"/>
      <c r="AHG3296" s="0"/>
      <c r="AHH3296" s="0"/>
      <c r="AHI3296" s="0"/>
      <c r="AHJ3296" s="0"/>
      <c r="AHK3296" s="0"/>
      <c r="AHL3296" s="0"/>
      <c r="AHM3296" s="0"/>
      <c r="AHN3296" s="0"/>
      <c r="AHO3296" s="0"/>
      <c r="AHP3296" s="0"/>
      <c r="AHQ3296" s="0"/>
      <c r="AHR3296" s="0"/>
      <c r="AHS3296" s="0"/>
      <c r="AHT3296" s="0"/>
      <c r="AHU3296" s="0"/>
      <c r="AHV3296" s="0"/>
      <c r="AHW3296" s="0"/>
      <c r="AHX3296" s="0"/>
      <c r="AHY3296" s="0"/>
      <c r="AHZ3296" s="0"/>
      <c r="AIA3296" s="0"/>
      <c r="AIB3296" s="0"/>
      <c r="AIC3296" s="0"/>
      <c r="AID3296" s="0"/>
      <c r="AIE3296" s="0"/>
      <c r="AIF3296" s="0"/>
      <c r="AIG3296" s="0"/>
      <c r="AIH3296" s="0"/>
      <c r="AII3296" s="0"/>
      <c r="AIJ3296" s="0"/>
      <c r="AIK3296" s="0"/>
      <c r="AIL3296" s="0"/>
      <c r="AIM3296" s="0"/>
      <c r="AIN3296" s="0"/>
      <c r="AIO3296" s="0"/>
      <c r="AIP3296" s="0"/>
      <c r="AIQ3296" s="0"/>
      <c r="AIR3296" s="0"/>
      <c r="AIS3296" s="0"/>
      <c r="AIT3296" s="0"/>
      <c r="AIU3296" s="0"/>
      <c r="AIV3296" s="0"/>
      <c r="AIW3296" s="0"/>
      <c r="AIX3296" s="0"/>
      <c r="AIY3296" s="0"/>
      <c r="AIZ3296" s="0"/>
      <c r="AJA3296" s="0"/>
      <c r="AJB3296" s="0"/>
      <c r="AJC3296" s="0"/>
      <c r="AJD3296" s="0"/>
      <c r="AJE3296" s="0"/>
      <c r="AJF3296" s="0"/>
      <c r="AJG3296" s="0"/>
      <c r="AJH3296" s="0"/>
      <c r="AJI3296" s="0"/>
      <c r="AJJ3296" s="0"/>
      <c r="AJK3296" s="0"/>
      <c r="AJL3296" s="0"/>
      <c r="AJM3296" s="0"/>
      <c r="AJN3296" s="0"/>
      <c r="AJO3296" s="0"/>
      <c r="AJP3296" s="0"/>
      <c r="AJQ3296" s="0"/>
      <c r="AJR3296" s="0"/>
      <c r="AJS3296" s="0"/>
      <c r="AJT3296" s="0"/>
      <c r="AJU3296" s="0"/>
      <c r="AJV3296" s="0"/>
      <c r="AJW3296" s="0"/>
      <c r="AJX3296" s="0"/>
      <c r="AJY3296" s="0"/>
      <c r="AJZ3296" s="0"/>
      <c r="AKA3296" s="0"/>
      <c r="AKB3296" s="0"/>
      <c r="AKC3296" s="0"/>
      <c r="AKD3296" s="0"/>
      <c r="AKE3296" s="0"/>
      <c r="AKF3296" s="0"/>
      <c r="AKG3296" s="0"/>
      <c r="AKH3296" s="0"/>
      <c r="AKI3296" s="0"/>
      <c r="AKJ3296" s="0"/>
      <c r="AKK3296" s="0"/>
      <c r="AKL3296" s="0"/>
      <c r="AKM3296" s="0"/>
      <c r="AKN3296" s="0"/>
      <c r="AKO3296" s="0"/>
      <c r="AKP3296" s="0"/>
      <c r="AKQ3296" s="0"/>
      <c r="AKR3296" s="0"/>
      <c r="AKS3296" s="0"/>
      <c r="AKT3296" s="0"/>
      <c r="AKU3296" s="0"/>
      <c r="AKV3296" s="0"/>
      <c r="AKW3296" s="0"/>
      <c r="AKX3296" s="0"/>
      <c r="AKY3296" s="0"/>
      <c r="AKZ3296" s="0"/>
      <c r="ALA3296" s="0"/>
      <c r="ALB3296" s="0"/>
      <c r="ALC3296" s="0"/>
      <c r="ALD3296" s="0"/>
      <c r="ALE3296" s="0"/>
      <c r="ALF3296" s="0"/>
      <c r="ALG3296" s="0"/>
      <c r="ALH3296" s="0"/>
      <c r="ALI3296" s="0"/>
      <c r="ALJ3296" s="0"/>
      <c r="ALK3296" s="0"/>
      <c r="ALL3296" s="0"/>
      <c r="ALM3296" s="0"/>
      <c r="ALN3296" s="0"/>
      <c r="ALO3296" s="0"/>
      <c r="ALP3296" s="0"/>
      <c r="ALQ3296" s="0"/>
      <c r="ALR3296" s="0"/>
      <c r="ALS3296" s="0"/>
      <c r="ALT3296" s="0"/>
      <c r="ALU3296" s="0"/>
      <c r="ALV3296" s="0"/>
      <c r="ALW3296" s="0"/>
      <c r="ALX3296" s="0"/>
      <c r="ALY3296" s="0"/>
      <c r="ALZ3296" s="0"/>
      <c r="AMA3296" s="0"/>
      <c r="AMB3296" s="0"/>
      <c r="AMC3296" s="0"/>
      <c r="AMD3296" s="0"/>
      <c r="AME3296" s="0"/>
      <c r="AMF3296" s="0"/>
      <c r="AMG3296" s="0"/>
      <c r="AMH3296" s="0"/>
      <c r="AMI3296" s="0"/>
    </row>
    <row r="3297" customFormat="false" ht="12.75" hidden="false" customHeight="false" outlineLevel="0" collapsed="false">
      <c r="A3297" s="1" t="s">
        <v>3536</v>
      </c>
      <c r="C3297" s="27" t="s">
        <v>3545</v>
      </c>
      <c r="D3297" s="27" t="s">
        <v>13</v>
      </c>
      <c r="E3297" s="28"/>
      <c r="F3297" s="29"/>
      <c r="G3297" s="27"/>
      <c r="H3297" s="30" t="s">
        <v>61</v>
      </c>
      <c r="I3297" s="31" t="n">
        <v>1.69</v>
      </c>
      <c r="J3297" s="31" t="s">
        <v>2237</v>
      </c>
      <c r="BM3297" s="0"/>
      <c r="BN3297" s="0"/>
      <c r="BO3297" s="0"/>
      <c r="BP3297" s="0"/>
      <c r="BQ3297" s="0"/>
      <c r="BR3297" s="0"/>
      <c r="BS3297" s="0"/>
      <c r="BT3297" s="0"/>
      <c r="BU3297" s="0"/>
      <c r="BV3297" s="0"/>
      <c r="BW3297" s="0"/>
      <c r="BX3297" s="0"/>
      <c r="BY3297" s="0"/>
      <c r="BZ3297" s="0"/>
      <c r="CA3297" s="0"/>
      <c r="CB3297" s="0"/>
      <c r="CC3297" s="0"/>
      <c r="CD3297" s="0"/>
      <c r="CE3297" s="0"/>
      <c r="CF3297" s="0"/>
      <c r="CG3297" s="0"/>
      <c r="CH3297" s="0"/>
      <c r="CI3297" s="0"/>
      <c r="CJ3297" s="0"/>
      <c r="CK3297" s="0"/>
      <c r="CL3297" s="0"/>
      <c r="CM3297" s="0"/>
      <c r="CN3297" s="0"/>
      <c r="CO3297" s="0"/>
      <c r="CP3297" s="0"/>
      <c r="CQ3297" s="0"/>
      <c r="CR3297" s="0"/>
      <c r="CS3297" s="0"/>
      <c r="CT3297" s="0"/>
      <c r="CU3297" s="0"/>
      <c r="CV3297" s="0"/>
      <c r="CW3297" s="0"/>
      <c r="CX3297" s="0"/>
      <c r="CY3297" s="0"/>
      <c r="CZ3297" s="0"/>
      <c r="DA3297" s="0"/>
      <c r="DB3297" s="0"/>
      <c r="DC3297" s="0"/>
      <c r="DD3297" s="0"/>
      <c r="DE3297" s="0"/>
      <c r="DF3297" s="0"/>
      <c r="DG3297" s="0"/>
      <c r="DH3297" s="0"/>
      <c r="DI3297" s="0"/>
      <c r="DJ3297" s="0"/>
      <c r="DK3297" s="0"/>
      <c r="DL3297" s="0"/>
      <c r="DM3297" s="0"/>
      <c r="DN3297" s="0"/>
      <c r="DO3297" s="0"/>
      <c r="DP3297" s="0"/>
      <c r="DQ3297" s="0"/>
      <c r="DR3297" s="0"/>
      <c r="DS3297" s="0"/>
      <c r="DT3297" s="0"/>
      <c r="DU3297" s="0"/>
      <c r="DV3297" s="0"/>
      <c r="DW3297" s="0"/>
      <c r="DX3297" s="0"/>
      <c r="DY3297" s="0"/>
      <c r="DZ3297" s="0"/>
      <c r="EA3297" s="0"/>
      <c r="EB3297" s="0"/>
      <c r="EC3297" s="0"/>
      <c r="ED3297" s="0"/>
      <c r="EE3297" s="0"/>
      <c r="EF3297" s="0"/>
      <c r="EG3297" s="0"/>
      <c r="EH3297" s="0"/>
      <c r="EI3297" s="0"/>
      <c r="EJ3297" s="0"/>
      <c r="EK3297" s="0"/>
      <c r="EL3297" s="0"/>
      <c r="EM3297" s="0"/>
      <c r="EN3297" s="0"/>
      <c r="EO3297" s="0"/>
      <c r="EP3297" s="0"/>
      <c r="EQ3297" s="0"/>
      <c r="ER3297" s="0"/>
      <c r="ES3297" s="0"/>
      <c r="ET3297" s="0"/>
      <c r="EU3297" s="0"/>
      <c r="EV3297" s="0"/>
      <c r="EW3297" s="0"/>
      <c r="EX3297" s="0"/>
      <c r="EY3297" s="0"/>
      <c r="EZ3297" s="0"/>
      <c r="FA3297" s="0"/>
      <c r="FB3297" s="0"/>
      <c r="FC3297" s="0"/>
      <c r="FD3297" s="0"/>
      <c r="FE3297" s="0"/>
      <c r="FF3297" s="0"/>
      <c r="FG3297" s="0"/>
      <c r="FH3297" s="0"/>
      <c r="FI3297" s="0"/>
      <c r="FJ3297" s="0"/>
      <c r="FK3297" s="0"/>
      <c r="FL3297" s="0"/>
      <c r="FM3297" s="0"/>
      <c r="FN3297" s="0"/>
      <c r="FO3297" s="0"/>
      <c r="FP3297" s="0"/>
      <c r="FQ3297" s="0"/>
      <c r="FR3297" s="0"/>
      <c r="FS3297" s="0"/>
      <c r="FT3297" s="0"/>
      <c r="FU3297" s="0"/>
      <c r="FV3297" s="0"/>
      <c r="FW3297" s="0"/>
      <c r="FX3297" s="0"/>
      <c r="FY3297" s="0"/>
      <c r="FZ3297" s="0"/>
      <c r="GA3297" s="0"/>
      <c r="GB3297" s="0"/>
      <c r="GC3297" s="0"/>
      <c r="GD3297" s="0"/>
      <c r="GE3297" s="0"/>
      <c r="GF3297" s="0"/>
      <c r="GG3297" s="0"/>
      <c r="GH3297" s="0"/>
      <c r="GI3297" s="0"/>
      <c r="GJ3297" s="0"/>
      <c r="GK3297" s="0"/>
      <c r="GL3297" s="0"/>
      <c r="GM3297" s="0"/>
      <c r="GN3297" s="0"/>
      <c r="GO3297" s="0"/>
      <c r="GP3297" s="0"/>
      <c r="GQ3297" s="0"/>
      <c r="GR3297" s="0"/>
      <c r="GS3297" s="0"/>
      <c r="GT3297" s="0"/>
      <c r="GU3297" s="0"/>
      <c r="GV3297" s="0"/>
      <c r="GW3297" s="0"/>
      <c r="GX3297" s="0"/>
      <c r="GY3297" s="0"/>
      <c r="GZ3297" s="0"/>
      <c r="HA3297" s="0"/>
      <c r="HB3297" s="0"/>
      <c r="HC3297" s="0"/>
      <c r="HD3297" s="0"/>
      <c r="HE3297" s="0"/>
      <c r="HF3297" s="0"/>
      <c r="HG3297" s="0"/>
      <c r="HH3297" s="0"/>
      <c r="HI3297" s="0"/>
      <c r="HJ3297" s="0"/>
      <c r="HK3297" s="0"/>
      <c r="HL3297" s="0"/>
      <c r="HM3297" s="0"/>
      <c r="HN3297" s="0"/>
      <c r="HO3297" s="0"/>
      <c r="HP3297" s="0"/>
      <c r="HQ3297" s="0"/>
      <c r="HR3297" s="0"/>
      <c r="HS3297" s="0"/>
      <c r="HT3297" s="0"/>
      <c r="HU3297" s="0"/>
      <c r="HV3297" s="0"/>
      <c r="HW3297" s="0"/>
      <c r="HX3297" s="0"/>
      <c r="HY3297" s="0"/>
      <c r="HZ3297" s="0"/>
      <c r="IA3297" s="0"/>
      <c r="IB3297" s="0"/>
      <c r="IC3297" s="0"/>
      <c r="ID3297" s="0"/>
      <c r="IE3297" s="0"/>
      <c r="IF3297" s="0"/>
      <c r="IG3297" s="0"/>
      <c r="IH3297" s="0"/>
      <c r="II3297" s="0"/>
      <c r="IJ3297" s="0"/>
      <c r="IK3297" s="0"/>
      <c r="IL3297" s="0"/>
      <c r="IM3297" s="0"/>
      <c r="IN3297" s="0"/>
      <c r="IO3297" s="0"/>
      <c r="IP3297" s="0"/>
      <c r="IQ3297" s="0"/>
      <c r="IR3297" s="0"/>
      <c r="IS3297" s="0"/>
      <c r="IT3297" s="0"/>
      <c r="IU3297" s="0"/>
      <c r="IV3297" s="0"/>
      <c r="IW3297" s="0"/>
      <c r="IX3297" s="0"/>
      <c r="IY3297" s="0"/>
      <c r="IZ3297" s="0"/>
      <c r="JA3297" s="0"/>
      <c r="JB3297" s="0"/>
      <c r="JC3297" s="0"/>
      <c r="JD3297" s="0"/>
      <c r="JE3297" s="0"/>
      <c r="JF3297" s="0"/>
      <c r="JG3297" s="0"/>
      <c r="JH3297" s="0"/>
      <c r="JI3297" s="0"/>
      <c r="JJ3297" s="0"/>
      <c r="JK3297" s="0"/>
      <c r="JL3297" s="0"/>
      <c r="JM3297" s="0"/>
      <c r="JN3297" s="0"/>
      <c r="JO3297" s="0"/>
      <c r="JP3297" s="0"/>
      <c r="JQ3297" s="0"/>
      <c r="JR3297" s="0"/>
      <c r="JS3297" s="0"/>
      <c r="JT3297" s="0"/>
      <c r="JU3297" s="0"/>
      <c r="JV3297" s="0"/>
      <c r="JW3297" s="0"/>
      <c r="JX3297" s="0"/>
      <c r="JY3297" s="0"/>
      <c r="JZ3297" s="0"/>
      <c r="KA3297" s="0"/>
      <c r="KB3297" s="0"/>
      <c r="KC3297" s="0"/>
      <c r="KD3297" s="0"/>
      <c r="KE3297" s="0"/>
      <c r="KF3297" s="0"/>
      <c r="KG3297" s="0"/>
      <c r="KH3297" s="0"/>
      <c r="KI3297" s="0"/>
      <c r="KJ3297" s="0"/>
      <c r="KK3297" s="0"/>
      <c r="KL3297" s="0"/>
      <c r="KM3297" s="0"/>
      <c r="KN3297" s="0"/>
      <c r="KO3297" s="0"/>
      <c r="KP3297" s="0"/>
      <c r="KQ3297" s="0"/>
      <c r="KR3297" s="0"/>
      <c r="KS3297" s="0"/>
      <c r="KT3297" s="0"/>
      <c r="KU3297" s="0"/>
      <c r="KV3297" s="0"/>
      <c r="KW3297" s="0"/>
      <c r="KX3297" s="0"/>
      <c r="KY3297" s="0"/>
      <c r="KZ3297" s="0"/>
      <c r="LA3297" s="0"/>
      <c r="LB3297" s="0"/>
      <c r="LC3297" s="0"/>
      <c r="LD3297" s="0"/>
      <c r="LE3297" s="0"/>
      <c r="LF3297" s="0"/>
      <c r="LG3297" s="0"/>
      <c r="LH3297" s="0"/>
      <c r="LI3297" s="0"/>
      <c r="LJ3297" s="0"/>
      <c r="LK3297" s="0"/>
      <c r="LL3297" s="0"/>
      <c r="LM3297" s="0"/>
      <c r="LN3297" s="0"/>
      <c r="LO3297" s="0"/>
      <c r="LP3297" s="0"/>
      <c r="LQ3297" s="0"/>
      <c r="LR3297" s="0"/>
      <c r="LS3297" s="0"/>
      <c r="LT3297" s="0"/>
      <c r="LU3297" s="0"/>
      <c r="LV3297" s="0"/>
      <c r="LW3297" s="0"/>
      <c r="LX3297" s="0"/>
      <c r="LY3297" s="0"/>
      <c r="LZ3297" s="0"/>
      <c r="MA3297" s="0"/>
      <c r="MB3297" s="0"/>
      <c r="MC3297" s="0"/>
      <c r="MD3297" s="0"/>
      <c r="ME3297" s="0"/>
      <c r="MF3297" s="0"/>
      <c r="MG3297" s="0"/>
      <c r="MH3297" s="0"/>
      <c r="MI3297" s="0"/>
      <c r="MJ3297" s="0"/>
      <c r="MK3297" s="0"/>
      <c r="ML3297" s="0"/>
      <c r="MM3297" s="0"/>
      <c r="MN3297" s="0"/>
      <c r="MO3297" s="0"/>
      <c r="MP3297" s="0"/>
      <c r="MQ3297" s="0"/>
      <c r="MR3297" s="0"/>
      <c r="MS3297" s="0"/>
      <c r="MT3297" s="0"/>
      <c r="MU3297" s="0"/>
      <c r="MV3297" s="0"/>
      <c r="MW3297" s="0"/>
      <c r="MX3297" s="0"/>
      <c r="MY3297" s="0"/>
      <c r="MZ3297" s="0"/>
      <c r="NA3297" s="0"/>
      <c r="NB3297" s="0"/>
      <c r="NC3297" s="0"/>
      <c r="ND3297" s="0"/>
      <c r="NE3297" s="0"/>
      <c r="NF3297" s="0"/>
      <c r="NG3297" s="0"/>
      <c r="NH3297" s="0"/>
      <c r="NI3297" s="0"/>
      <c r="NJ3297" s="0"/>
      <c r="NK3297" s="0"/>
      <c r="NL3297" s="0"/>
      <c r="NM3297" s="0"/>
      <c r="NN3297" s="0"/>
      <c r="NO3297" s="0"/>
      <c r="NP3297" s="0"/>
      <c r="NQ3297" s="0"/>
      <c r="NR3297" s="0"/>
      <c r="NS3297" s="0"/>
      <c r="NT3297" s="0"/>
      <c r="NU3297" s="0"/>
      <c r="NV3297" s="0"/>
      <c r="NW3297" s="0"/>
      <c r="NX3297" s="0"/>
      <c r="NY3297" s="0"/>
      <c r="NZ3297" s="0"/>
      <c r="OA3297" s="0"/>
      <c r="OB3297" s="0"/>
      <c r="OC3297" s="0"/>
      <c r="OD3297" s="0"/>
      <c r="OE3297" s="0"/>
      <c r="OF3297" s="0"/>
      <c r="OG3297" s="0"/>
      <c r="OH3297" s="0"/>
      <c r="OI3297" s="0"/>
      <c r="OJ3297" s="0"/>
      <c r="OK3297" s="0"/>
      <c r="OL3297" s="0"/>
      <c r="OM3297" s="0"/>
      <c r="ON3297" s="0"/>
      <c r="OO3297" s="0"/>
      <c r="OP3297" s="0"/>
      <c r="OQ3297" s="0"/>
      <c r="OR3297" s="0"/>
      <c r="OS3297" s="0"/>
      <c r="OT3297" s="0"/>
      <c r="OU3297" s="0"/>
      <c r="OV3297" s="0"/>
      <c r="OW3297" s="0"/>
      <c r="OX3297" s="0"/>
      <c r="OY3297" s="0"/>
      <c r="OZ3297" s="0"/>
      <c r="PA3297" s="0"/>
      <c r="PB3297" s="0"/>
      <c r="PC3297" s="0"/>
      <c r="PD3297" s="0"/>
      <c r="PE3297" s="0"/>
      <c r="PF3297" s="0"/>
      <c r="PG3297" s="0"/>
      <c r="PH3297" s="0"/>
      <c r="PI3297" s="0"/>
      <c r="PJ3297" s="0"/>
      <c r="PK3297" s="0"/>
      <c r="PL3297" s="0"/>
      <c r="PM3297" s="0"/>
      <c r="PN3297" s="0"/>
      <c r="PO3297" s="0"/>
      <c r="PP3297" s="0"/>
      <c r="PQ3297" s="0"/>
      <c r="PR3297" s="0"/>
      <c r="PS3297" s="0"/>
      <c r="PT3297" s="0"/>
      <c r="PU3297" s="0"/>
      <c r="PV3297" s="0"/>
      <c r="PW3297" s="0"/>
      <c r="PX3297" s="0"/>
      <c r="PY3297" s="0"/>
      <c r="PZ3297" s="0"/>
      <c r="QA3297" s="0"/>
      <c r="QB3297" s="0"/>
      <c r="QC3297" s="0"/>
      <c r="QD3297" s="0"/>
      <c r="QE3297" s="0"/>
      <c r="QF3297" s="0"/>
      <c r="QG3297" s="0"/>
      <c r="QH3297" s="0"/>
      <c r="QI3297" s="0"/>
      <c r="QJ3297" s="0"/>
      <c r="QK3297" s="0"/>
      <c r="QL3297" s="0"/>
      <c r="QM3297" s="0"/>
      <c r="QN3297" s="0"/>
      <c r="QO3297" s="0"/>
      <c r="QP3297" s="0"/>
      <c r="QQ3297" s="0"/>
      <c r="QR3297" s="0"/>
      <c r="QS3297" s="0"/>
      <c r="QT3297" s="0"/>
      <c r="QU3297" s="0"/>
      <c r="QV3297" s="0"/>
      <c r="QW3297" s="0"/>
      <c r="QX3297" s="0"/>
      <c r="QY3297" s="0"/>
      <c r="QZ3297" s="0"/>
      <c r="RA3297" s="0"/>
      <c r="RB3297" s="0"/>
      <c r="RC3297" s="0"/>
      <c r="RD3297" s="0"/>
      <c r="RE3297" s="0"/>
      <c r="RF3297" s="0"/>
      <c r="RG3297" s="0"/>
      <c r="RH3297" s="0"/>
      <c r="RI3297" s="0"/>
      <c r="RJ3297" s="0"/>
      <c r="RK3297" s="0"/>
      <c r="RL3297" s="0"/>
      <c r="RM3297" s="0"/>
      <c r="RN3297" s="0"/>
      <c r="RO3297" s="0"/>
      <c r="RP3297" s="0"/>
      <c r="RQ3297" s="0"/>
      <c r="RR3297" s="0"/>
      <c r="RS3297" s="0"/>
      <c r="RT3297" s="0"/>
      <c r="RU3297" s="0"/>
      <c r="RV3297" s="0"/>
      <c r="RW3297" s="0"/>
      <c r="RX3297" s="0"/>
      <c r="RY3297" s="0"/>
      <c r="RZ3297" s="0"/>
      <c r="SA3297" s="0"/>
      <c r="SB3297" s="0"/>
      <c r="SC3297" s="0"/>
      <c r="SD3297" s="0"/>
      <c r="SE3297" s="0"/>
      <c r="SF3297" s="0"/>
      <c r="SG3297" s="0"/>
      <c r="SH3297" s="0"/>
      <c r="SI3297" s="0"/>
      <c r="SJ3297" s="0"/>
      <c r="SK3297" s="0"/>
      <c r="SL3297" s="0"/>
      <c r="SM3297" s="0"/>
      <c r="SN3297" s="0"/>
      <c r="SO3297" s="0"/>
      <c r="SP3297" s="0"/>
      <c r="SQ3297" s="0"/>
      <c r="SR3297" s="0"/>
      <c r="SS3297" s="0"/>
      <c r="ST3297" s="0"/>
      <c r="SU3297" s="0"/>
      <c r="SV3297" s="0"/>
      <c r="SW3297" s="0"/>
      <c r="SX3297" s="0"/>
      <c r="SY3297" s="0"/>
      <c r="SZ3297" s="0"/>
      <c r="TA3297" s="0"/>
      <c r="TB3297" s="0"/>
      <c r="TC3297" s="0"/>
      <c r="TD3297" s="0"/>
      <c r="TE3297" s="0"/>
      <c r="TF3297" s="0"/>
      <c r="TG3297" s="0"/>
      <c r="TH3297" s="0"/>
      <c r="TI3297" s="0"/>
      <c r="TJ3297" s="0"/>
      <c r="TK3297" s="0"/>
      <c r="TL3297" s="0"/>
      <c r="TM3297" s="0"/>
      <c r="TN3297" s="0"/>
      <c r="TO3297" s="0"/>
      <c r="TP3297" s="0"/>
      <c r="TQ3297" s="0"/>
      <c r="TR3297" s="0"/>
      <c r="TS3297" s="0"/>
      <c r="TT3297" s="0"/>
      <c r="TU3297" s="0"/>
      <c r="TV3297" s="0"/>
      <c r="TW3297" s="0"/>
      <c r="TX3297" s="0"/>
      <c r="TY3297" s="0"/>
      <c r="TZ3297" s="0"/>
      <c r="UA3297" s="0"/>
      <c r="UB3297" s="0"/>
      <c r="UC3297" s="0"/>
      <c r="UD3297" s="0"/>
      <c r="UE3297" s="0"/>
      <c r="UF3297" s="0"/>
      <c r="UG3297" s="0"/>
      <c r="UH3297" s="0"/>
      <c r="UI3297" s="0"/>
      <c r="UJ3297" s="0"/>
      <c r="UK3297" s="0"/>
      <c r="UL3297" s="0"/>
      <c r="UM3297" s="0"/>
      <c r="UN3297" s="0"/>
      <c r="UO3297" s="0"/>
      <c r="UP3297" s="0"/>
      <c r="UQ3297" s="0"/>
      <c r="UR3297" s="0"/>
      <c r="US3297" s="0"/>
      <c r="UT3297" s="0"/>
      <c r="UU3297" s="0"/>
      <c r="UV3297" s="0"/>
      <c r="UW3297" s="0"/>
      <c r="UX3297" s="0"/>
      <c r="UY3297" s="0"/>
      <c r="UZ3297" s="0"/>
      <c r="VA3297" s="0"/>
      <c r="VB3297" s="0"/>
      <c r="VC3297" s="0"/>
      <c r="VD3297" s="0"/>
      <c r="VE3297" s="0"/>
      <c r="VF3297" s="0"/>
      <c r="VG3297" s="0"/>
      <c r="VH3297" s="0"/>
      <c r="VI3297" s="0"/>
      <c r="VJ3297" s="0"/>
      <c r="VK3297" s="0"/>
      <c r="VL3297" s="0"/>
      <c r="VM3297" s="0"/>
      <c r="VN3297" s="0"/>
      <c r="VO3297" s="0"/>
      <c r="VP3297" s="0"/>
      <c r="VQ3297" s="0"/>
      <c r="VR3297" s="0"/>
      <c r="VS3297" s="0"/>
      <c r="VT3297" s="0"/>
      <c r="VU3297" s="0"/>
      <c r="VV3297" s="0"/>
      <c r="VW3297" s="0"/>
      <c r="VX3297" s="0"/>
      <c r="VY3297" s="0"/>
      <c r="VZ3297" s="0"/>
      <c r="WA3297" s="0"/>
      <c r="WB3297" s="0"/>
      <c r="WC3297" s="0"/>
      <c r="WD3297" s="0"/>
      <c r="WE3297" s="0"/>
      <c r="WF3297" s="0"/>
      <c r="WG3297" s="0"/>
      <c r="WH3297" s="0"/>
      <c r="WI3297" s="0"/>
      <c r="WJ3297" s="0"/>
      <c r="WK3297" s="0"/>
      <c r="WL3297" s="0"/>
      <c r="WM3297" s="0"/>
      <c r="WN3297" s="0"/>
      <c r="WO3297" s="0"/>
      <c r="WP3297" s="0"/>
      <c r="WQ3297" s="0"/>
      <c r="WR3297" s="0"/>
      <c r="WS3297" s="0"/>
      <c r="WT3297" s="0"/>
      <c r="WU3297" s="0"/>
      <c r="WV3297" s="0"/>
      <c r="WW3297" s="0"/>
      <c r="WX3297" s="0"/>
      <c r="WY3297" s="0"/>
      <c r="WZ3297" s="0"/>
      <c r="XA3297" s="0"/>
      <c r="XB3297" s="0"/>
      <c r="XC3297" s="0"/>
      <c r="XD3297" s="0"/>
      <c r="XE3297" s="0"/>
      <c r="XF3297" s="0"/>
      <c r="XG3297" s="0"/>
      <c r="XH3297" s="0"/>
      <c r="XI3297" s="0"/>
      <c r="XJ3297" s="0"/>
      <c r="XK3297" s="0"/>
      <c r="XL3297" s="0"/>
      <c r="XM3297" s="0"/>
      <c r="XN3297" s="0"/>
      <c r="XO3297" s="0"/>
      <c r="XP3297" s="0"/>
      <c r="XQ3297" s="0"/>
      <c r="XR3297" s="0"/>
      <c r="XS3297" s="0"/>
      <c r="XT3297" s="0"/>
      <c r="XU3297" s="0"/>
      <c r="XV3297" s="0"/>
      <c r="XW3297" s="0"/>
      <c r="XX3297" s="0"/>
      <c r="XY3297" s="0"/>
      <c r="XZ3297" s="0"/>
      <c r="YA3297" s="0"/>
      <c r="YB3297" s="0"/>
      <c r="YC3297" s="0"/>
      <c r="YD3297" s="0"/>
      <c r="YE3297" s="0"/>
      <c r="YF3297" s="0"/>
      <c r="YG3297" s="0"/>
      <c r="YH3297" s="0"/>
      <c r="YI3297" s="0"/>
      <c r="YJ3297" s="0"/>
      <c r="YK3297" s="0"/>
      <c r="YL3297" s="0"/>
      <c r="YM3297" s="0"/>
      <c r="YN3297" s="0"/>
      <c r="YO3297" s="0"/>
      <c r="YP3297" s="0"/>
      <c r="YQ3297" s="0"/>
      <c r="YR3297" s="0"/>
      <c r="YS3297" s="0"/>
      <c r="YT3297" s="0"/>
      <c r="YU3297" s="0"/>
      <c r="YV3297" s="0"/>
      <c r="YW3297" s="0"/>
      <c r="YX3297" s="0"/>
      <c r="YY3297" s="0"/>
      <c r="YZ3297" s="0"/>
      <c r="ZA3297" s="0"/>
      <c r="ZB3297" s="0"/>
      <c r="ZC3297" s="0"/>
      <c r="ZD3297" s="0"/>
      <c r="ZE3297" s="0"/>
      <c r="ZF3297" s="0"/>
      <c r="ZG3297" s="0"/>
      <c r="ZH3297" s="0"/>
      <c r="ZI3297" s="0"/>
      <c r="ZJ3297" s="0"/>
      <c r="ZK3297" s="0"/>
      <c r="ZL3297" s="0"/>
      <c r="ZM3297" s="0"/>
      <c r="ZN3297" s="0"/>
      <c r="ZO3297" s="0"/>
      <c r="ZP3297" s="0"/>
      <c r="ZQ3297" s="0"/>
      <c r="ZR3297" s="0"/>
      <c r="ZS3297" s="0"/>
      <c r="ZT3297" s="0"/>
      <c r="ZU3297" s="0"/>
      <c r="ZV3297" s="0"/>
      <c r="ZW3297" s="0"/>
      <c r="ZX3297" s="0"/>
      <c r="ZY3297" s="0"/>
      <c r="ZZ3297" s="0"/>
      <c r="AAA3297" s="0"/>
      <c r="AAB3297" s="0"/>
      <c r="AAC3297" s="0"/>
      <c r="AAD3297" s="0"/>
      <c r="AAE3297" s="0"/>
      <c r="AAF3297" s="0"/>
      <c r="AAG3297" s="0"/>
      <c r="AAH3297" s="0"/>
      <c r="AAI3297" s="0"/>
      <c r="AAJ3297" s="0"/>
      <c r="AAK3297" s="0"/>
      <c r="AAL3297" s="0"/>
      <c r="AAM3297" s="0"/>
      <c r="AAN3297" s="0"/>
      <c r="AAO3297" s="0"/>
      <c r="AAP3297" s="0"/>
      <c r="AAQ3297" s="0"/>
      <c r="AAR3297" s="0"/>
      <c r="AAS3297" s="0"/>
      <c r="AAT3297" s="0"/>
      <c r="AAU3297" s="0"/>
      <c r="AAV3297" s="0"/>
      <c r="AAW3297" s="0"/>
      <c r="AAX3297" s="0"/>
      <c r="AAY3297" s="0"/>
      <c r="AAZ3297" s="0"/>
      <c r="ABA3297" s="0"/>
      <c r="ABB3297" s="0"/>
      <c r="ABC3297" s="0"/>
      <c r="ABD3297" s="0"/>
      <c r="ABE3297" s="0"/>
      <c r="ABF3297" s="0"/>
      <c r="ABG3297" s="0"/>
      <c r="ABH3297" s="0"/>
      <c r="ABI3297" s="0"/>
      <c r="ABJ3297" s="0"/>
      <c r="ABK3297" s="0"/>
      <c r="ABL3297" s="0"/>
      <c r="ABM3297" s="0"/>
      <c r="ABN3297" s="0"/>
      <c r="ABO3297" s="0"/>
      <c r="ABP3297" s="0"/>
      <c r="ABQ3297" s="0"/>
      <c r="ABR3297" s="0"/>
      <c r="ABS3297" s="0"/>
      <c r="ABT3297" s="0"/>
      <c r="ABU3297" s="0"/>
      <c r="ABV3297" s="0"/>
      <c r="ABW3297" s="0"/>
      <c r="ABX3297" s="0"/>
      <c r="ABY3297" s="0"/>
      <c r="ABZ3297" s="0"/>
      <c r="ACA3297" s="0"/>
      <c r="ACB3297" s="0"/>
      <c r="ACC3297" s="0"/>
      <c r="ACD3297" s="0"/>
      <c r="ACE3297" s="0"/>
      <c r="ACF3297" s="0"/>
      <c r="ACG3297" s="0"/>
      <c r="ACH3297" s="0"/>
      <c r="ACI3297" s="0"/>
      <c r="ACJ3297" s="0"/>
      <c r="ACK3297" s="0"/>
      <c r="ACL3297" s="0"/>
      <c r="ACM3297" s="0"/>
      <c r="ACN3297" s="0"/>
      <c r="ACO3297" s="0"/>
      <c r="ACP3297" s="0"/>
      <c r="ACQ3297" s="0"/>
      <c r="ACR3297" s="0"/>
      <c r="ACS3297" s="0"/>
      <c r="ACT3297" s="0"/>
      <c r="ACU3297" s="0"/>
      <c r="ACV3297" s="0"/>
      <c r="ACW3297" s="0"/>
      <c r="ACX3297" s="0"/>
      <c r="ACY3297" s="0"/>
      <c r="ACZ3297" s="0"/>
      <c r="ADA3297" s="0"/>
      <c r="ADB3297" s="0"/>
      <c r="ADC3297" s="0"/>
      <c r="ADD3297" s="0"/>
      <c r="ADE3297" s="0"/>
      <c r="ADF3297" s="0"/>
      <c r="ADG3297" s="0"/>
      <c r="ADH3297" s="0"/>
      <c r="ADI3297" s="0"/>
      <c r="ADJ3297" s="0"/>
      <c r="ADK3297" s="0"/>
      <c r="ADL3297" s="0"/>
      <c r="ADM3297" s="0"/>
      <c r="ADN3297" s="0"/>
      <c r="ADO3297" s="0"/>
      <c r="ADP3297" s="0"/>
      <c r="ADQ3297" s="0"/>
      <c r="ADR3297" s="0"/>
      <c r="ADS3297" s="0"/>
      <c r="ADT3297" s="0"/>
      <c r="ADU3297" s="0"/>
      <c r="ADV3297" s="0"/>
      <c r="ADW3297" s="0"/>
      <c r="ADX3297" s="0"/>
      <c r="ADY3297" s="0"/>
      <c r="ADZ3297" s="0"/>
      <c r="AEA3297" s="0"/>
      <c r="AEB3297" s="0"/>
      <c r="AEC3297" s="0"/>
      <c r="AED3297" s="0"/>
      <c r="AEE3297" s="0"/>
      <c r="AEF3297" s="0"/>
      <c r="AEG3297" s="0"/>
      <c r="AEH3297" s="0"/>
      <c r="AEI3297" s="0"/>
      <c r="AEJ3297" s="0"/>
      <c r="AEK3297" s="0"/>
      <c r="AEL3297" s="0"/>
      <c r="AEM3297" s="0"/>
      <c r="AEN3297" s="0"/>
      <c r="AEO3297" s="0"/>
      <c r="AEP3297" s="0"/>
      <c r="AEQ3297" s="0"/>
      <c r="AER3297" s="0"/>
      <c r="AES3297" s="0"/>
      <c r="AET3297" s="0"/>
      <c r="AEU3297" s="0"/>
      <c r="AEV3297" s="0"/>
      <c r="AEW3297" s="0"/>
      <c r="AEX3297" s="0"/>
      <c r="AEY3297" s="0"/>
      <c r="AEZ3297" s="0"/>
      <c r="AFA3297" s="0"/>
      <c r="AFB3297" s="0"/>
      <c r="AFC3297" s="0"/>
      <c r="AFD3297" s="0"/>
      <c r="AFE3297" s="0"/>
      <c r="AFF3297" s="0"/>
      <c r="AFG3297" s="0"/>
      <c r="AFH3297" s="0"/>
      <c r="AFI3297" s="0"/>
      <c r="AFJ3297" s="0"/>
      <c r="AFK3297" s="0"/>
      <c r="AFL3297" s="0"/>
      <c r="AFM3297" s="0"/>
      <c r="AFN3297" s="0"/>
      <c r="AFO3297" s="0"/>
      <c r="AFP3297" s="0"/>
      <c r="AFQ3297" s="0"/>
      <c r="AFR3297" s="0"/>
      <c r="AFS3297" s="0"/>
      <c r="AFT3297" s="0"/>
      <c r="AFU3297" s="0"/>
      <c r="AFV3297" s="0"/>
      <c r="AFW3297" s="0"/>
      <c r="AFX3297" s="0"/>
      <c r="AFY3297" s="0"/>
      <c r="AFZ3297" s="0"/>
      <c r="AGA3297" s="0"/>
      <c r="AGB3297" s="0"/>
      <c r="AGC3297" s="0"/>
      <c r="AGD3297" s="0"/>
      <c r="AGE3297" s="0"/>
      <c r="AGF3297" s="0"/>
      <c r="AGG3297" s="0"/>
      <c r="AGH3297" s="0"/>
      <c r="AGI3297" s="0"/>
      <c r="AGJ3297" s="0"/>
      <c r="AGK3297" s="0"/>
      <c r="AGL3297" s="0"/>
      <c r="AGM3297" s="0"/>
      <c r="AGN3297" s="0"/>
      <c r="AGO3297" s="0"/>
      <c r="AGP3297" s="0"/>
      <c r="AGQ3297" s="0"/>
      <c r="AGR3297" s="0"/>
      <c r="AGS3297" s="0"/>
      <c r="AGT3297" s="0"/>
      <c r="AGU3297" s="0"/>
      <c r="AGV3297" s="0"/>
      <c r="AGW3297" s="0"/>
      <c r="AGX3297" s="0"/>
      <c r="AGY3297" s="0"/>
      <c r="AGZ3297" s="0"/>
      <c r="AHA3297" s="0"/>
      <c r="AHB3297" s="0"/>
      <c r="AHC3297" s="0"/>
      <c r="AHD3297" s="0"/>
      <c r="AHE3297" s="0"/>
      <c r="AHF3297" s="0"/>
      <c r="AHG3297" s="0"/>
      <c r="AHH3297" s="0"/>
      <c r="AHI3297" s="0"/>
      <c r="AHJ3297" s="0"/>
      <c r="AHK3297" s="0"/>
      <c r="AHL3297" s="0"/>
      <c r="AHM3297" s="0"/>
      <c r="AHN3297" s="0"/>
      <c r="AHO3297" s="0"/>
      <c r="AHP3297" s="0"/>
      <c r="AHQ3297" s="0"/>
      <c r="AHR3297" s="0"/>
      <c r="AHS3297" s="0"/>
      <c r="AHT3297" s="0"/>
      <c r="AHU3297" s="0"/>
      <c r="AHV3297" s="0"/>
      <c r="AHW3297" s="0"/>
      <c r="AHX3297" s="0"/>
      <c r="AHY3297" s="0"/>
      <c r="AHZ3297" s="0"/>
      <c r="AIA3297" s="0"/>
      <c r="AIB3297" s="0"/>
      <c r="AIC3297" s="0"/>
      <c r="AID3297" s="0"/>
      <c r="AIE3297" s="0"/>
      <c r="AIF3297" s="0"/>
      <c r="AIG3297" s="0"/>
      <c r="AIH3297" s="0"/>
      <c r="AII3297" s="0"/>
      <c r="AIJ3297" s="0"/>
      <c r="AIK3297" s="0"/>
      <c r="AIL3297" s="0"/>
      <c r="AIM3297" s="0"/>
      <c r="AIN3297" s="0"/>
      <c r="AIO3297" s="0"/>
      <c r="AIP3297" s="0"/>
      <c r="AIQ3297" s="0"/>
      <c r="AIR3297" s="0"/>
      <c r="AIS3297" s="0"/>
      <c r="AIT3297" s="0"/>
      <c r="AIU3297" s="0"/>
      <c r="AIV3297" s="0"/>
      <c r="AIW3297" s="0"/>
      <c r="AIX3297" s="0"/>
      <c r="AIY3297" s="0"/>
      <c r="AIZ3297" s="0"/>
      <c r="AJA3297" s="0"/>
      <c r="AJB3297" s="0"/>
      <c r="AJC3297" s="0"/>
      <c r="AJD3297" s="0"/>
      <c r="AJE3297" s="0"/>
      <c r="AJF3297" s="0"/>
      <c r="AJG3297" s="0"/>
      <c r="AJH3297" s="0"/>
      <c r="AJI3297" s="0"/>
      <c r="AJJ3297" s="0"/>
      <c r="AJK3297" s="0"/>
      <c r="AJL3297" s="0"/>
      <c r="AJM3297" s="0"/>
      <c r="AJN3297" s="0"/>
      <c r="AJO3297" s="0"/>
      <c r="AJP3297" s="0"/>
      <c r="AJQ3297" s="0"/>
      <c r="AJR3297" s="0"/>
      <c r="AJS3297" s="0"/>
      <c r="AJT3297" s="0"/>
      <c r="AJU3297" s="0"/>
      <c r="AJV3297" s="0"/>
      <c r="AJW3297" s="0"/>
      <c r="AJX3297" s="0"/>
      <c r="AJY3297" s="0"/>
      <c r="AJZ3297" s="0"/>
      <c r="AKA3297" s="0"/>
      <c r="AKB3297" s="0"/>
      <c r="AKC3297" s="0"/>
      <c r="AKD3297" s="0"/>
      <c r="AKE3297" s="0"/>
      <c r="AKF3297" s="0"/>
      <c r="AKG3297" s="0"/>
      <c r="AKH3297" s="0"/>
      <c r="AKI3297" s="0"/>
      <c r="AKJ3297" s="0"/>
      <c r="AKK3297" s="0"/>
      <c r="AKL3297" s="0"/>
      <c r="AKM3297" s="0"/>
      <c r="AKN3297" s="0"/>
      <c r="AKO3297" s="0"/>
      <c r="AKP3297" s="0"/>
      <c r="AKQ3297" s="0"/>
      <c r="AKR3297" s="0"/>
      <c r="AKS3297" s="0"/>
      <c r="AKT3297" s="0"/>
      <c r="AKU3297" s="0"/>
      <c r="AKV3297" s="0"/>
      <c r="AKW3297" s="0"/>
      <c r="AKX3297" s="0"/>
      <c r="AKY3297" s="0"/>
      <c r="AKZ3297" s="0"/>
      <c r="ALA3297" s="0"/>
      <c r="ALB3297" s="0"/>
      <c r="ALC3297" s="0"/>
      <c r="ALD3297" s="0"/>
      <c r="ALE3297" s="0"/>
      <c r="ALF3297" s="0"/>
      <c r="ALG3297" s="0"/>
      <c r="ALH3297" s="0"/>
      <c r="ALI3297" s="0"/>
      <c r="ALJ3297" s="0"/>
      <c r="ALK3297" s="0"/>
      <c r="ALL3297" s="0"/>
      <c r="ALM3297" s="0"/>
      <c r="ALN3297" s="0"/>
      <c r="ALO3297" s="0"/>
      <c r="ALP3297" s="0"/>
      <c r="ALQ3297" s="0"/>
      <c r="ALR3297" s="0"/>
      <c r="ALS3297" s="0"/>
      <c r="ALT3297" s="0"/>
      <c r="ALU3297" s="0"/>
      <c r="ALV3297" s="0"/>
      <c r="ALW3297" s="0"/>
      <c r="ALX3297" s="0"/>
      <c r="ALY3297" s="0"/>
      <c r="ALZ3297" s="0"/>
      <c r="AMA3297" s="0"/>
      <c r="AMB3297" s="0"/>
      <c r="AMC3297" s="0"/>
      <c r="AMD3297" s="0"/>
      <c r="AME3297" s="0"/>
      <c r="AMF3297" s="0"/>
      <c r="AMG3297" s="0"/>
      <c r="AMH3297" s="0"/>
      <c r="AMI3297" s="0"/>
    </row>
    <row r="3298" customFormat="false" ht="12.75" hidden="false" customHeight="false" outlineLevel="0" collapsed="false">
      <c r="A3298" s="1" t="s">
        <v>3536</v>
      </c>
      <c r="C3298" s="27" t="s">
        <v>3546</v>
      </c>
      <c r="D3298" s="27" t="s">
        <v>13</v>
      </c>
      <c r="E3298" s="28"/>
      <c r="F3298" s="29"/>
      <c r="G3298" s="27"/>
      <c r="H3298" s="30" t="s">
        <v>168</v>
      </c>
      <c r="I3298" s="31" t="n">
        <v>1.59</v>
      </c>
      <c r="J3298" s="31" t="s">
        <v>2237</v>
      </c>
      <c r="BM3298" s="0"/>
      <c r="BN3298" s="0"/>
      <c r="BO3298" s="0"/>
      <c r="BP3298" s="0"/>
      <c r="BQ3298" s="0"/>
      <c r="BR3298" s="0"/>
      <c r="BS3298" s="0"/>
      <c r="BT3298" s="0"/>
      <c r="BU3298" s="0"/>
      <c r="BV3298" s="0"/>
      <c r="BW3298" s="0"/>
      <c r="BX3298" s="0"/>
      <c r="BY3298" s="0"/>
      <c r="BZ3298" s="0"/>
      <c r="CA3298" s="0"/>
      <c r="CB3298" s="0"/>
      <c r="CC3298" s="0"/>
      <c r="CD3298" s="0"/>
      <c r="CE3298" s="0"/>
      <c r="CF3298" s="0"/>
      <c r="CG3298" s="0"/>
      <c r="CH3298" s="0"/>
      <c r="CI3298" s="0"/>
      <c r="CJ3298" s="0"/>
      <c r="CK3298" s="0"/>
      <c r="CL3298" s="0"/>
      <c r="CM3298" s="0"/>
      <c r="CN3298" s="0"/>
      <c r="CO3298" s="0"/>
      <c r="CP3298" s="0"/>
      <c r="CQ3298" s="0"/>
      <c r="CR3298" s="0"/>
      <c r="CS3298" s="0"/>
      <c r="CT3298" s="0"/>
      <c r="CU3298" s="0"/>
      <c r="CV3298" s="0"/>
      <c r="CW3298" s="0"/>
      <c r="CX3298" s="0"/>
      <c r="CY3298" s="0"/>
      <c r="CZ3298" s="0"/>
      <c r="DA3298" s="0"/>
      <c r="DB3298" s="0"/>
      <c r="DC3298" s="0"/>
      <c r="DD3298" s="0"/>
      <c r="DE3298" s="0"/>
      <c r="DF3298" s="0"/>
      <c r="DG3298" s="0"/>
      <c r="DH3298" s="0"/>
      <c r="DI3298" s="0"/>
      <c r="DJ3298" s="0"/>
      <c r="DK3298" s="0"/>
      <c r="DL3298" s="0"/>
      <c r="DM3298" s="0"/>
      <c r="DN3298" s="0"/>
      <c r="DO3298" s="0"/>
      <c r="DP3298" s="0"/>
      <c r="DQ3298" s="0"/>
      <c r="DR3298" s="0"/>
      <c r="DS3298" s="0"/>
      <c r="DT3298" s="0"/>
      <c r="DU3298" s="0"/>
      <c r="DV3298" s="0"/>
      <c r="DW3298" s="0"/>
      <c r="DX3298" s="0"/>
      <c r="DY3298" s="0"/>
      <c r="DZ3298" s="0"/>
      <c r="EA3298" s="0"/>
      <c r="EB3298" s="0"/>
      <c r="EC3298" s="0"/>
      <c r="ED3298" s="0"/>
      <c r="EE3298" s="0"/>
      <c r="EF3298" s="0"/>
      <c r="EG3298" s="0"/>
      <c r="EH3298" s="0"/>
      <c r="EI3298" s="0"/>
      <c r="EJ3298" s="0"/>
      <c r="EK3298" s="0"/>
      <c r="EL3298" s="0"/>
      <c r="EM3298" s="0"/>
      <c r="EN3298" s="0"/>
      <c r="EO3298" s="0"/>
      <c r="EP3298" s="0"/>
      <c r="EQ3298" s="0"/>
      <c r="ER3298" s="0"/>
      <c r="ES3298" s="0"/>
      <c r="ET3298" s="0"/>
      <c r="EU3298" s="0"/>
      <c r="EV3298" s="0"/>
      <c r="EW3298" s="0"/>
      <c r="EX3298" s="0"/>
      <c r="EY3298" s="0"/>
      <c r="EZ3298" s="0"/>
      <c r="FA3298" s="0"/>
      <c r="FB3298" s="0"/>
      <c r="FC3298" s="0"/>
      <c r="FD3298" s="0"/>
      <c r="FE3298" s="0"/>
      <c r="FF3298" s="0"/>
      <c r="FG3298" s="0"/>
      <c r="FH3298" s="0"/>
      <c r="FI3298" s="0"/>
      <c r="FJ3298" s="0"/>
      <c r="FK3298" s="0"/>
      <c r="FL3298" s="0"/>
      <c r="FM3298" s="0"/>
      <c r="FN3298" s="0"/>
      <c r="FO3298" s="0"/>
      <c r="FP3298" s="0"/>
      <c r="FQ3298" s="0"/>
      <c r="FR3298" s="0"/>
      <c r="FS3298" s="0"/>
      <c r="FT3298" s="0"/>
      <c r="FU3298" s="0"/>
      <c r="FV3298" s="0"/>
      <c r="FW3298" s="0"/>
      <c r="FX3298" s="0"/>
      <c r="FY3298" s="0"/>
      <c r="FZ3298" s="0"/>
      <c r="GA3298" s="0"/>
      <c r="GB3298" s="0"/>
      <c r="GC3298" s="0"/>
      <c r="GD3298" s="0"/>
      <c r="GE3298" s="0"/>
      <c r="GF3298" s="0"/>
      <c r="GG3298" s="0"/>
      <c r="GH3298" s="0"/>
      <c r="GI3298" s="0"/>
      <c r="GJ3298" s="0"/>
      <c r="GK3298" s="0"/>
      <c r="GL3298" s="0"/>
      <c r="GM3298" s="0"/>
      <c r="GN3298" s="0"/>
      <c r="GO3298" s="0"/>
      <c r="GP3298" s="0"/>
      <c r="GQ3298" s="0"/>
      <c r="GR3298" s="0"/>
      <c r="GS3298" s="0"/>
      <c r="GT3298" s="0"/>
      <c r="GU3298" s="0"/>
      <c r="GV3298" s="0"/>
      <c r="GW3298" s="0"/>
      <c r="GX3298" s="0"/>
      <c r="GY3298" s="0"/>
      <c r="GZ3298" s="0"/>
      <c r="HA3298" s="0"/>
      <c r="HB3298" s="0"/>
      <c r="HC3298" s="0"/>
      <c r="HD3298" s="0"/>
      <c r="HE3298" s="0"/>
      <c r="HF3298" s="0"/>
      <c r="HG3298" s="0"/>
      <c r="HH3298" s="0"/>
      <c r="HI3298" s="0"/>
      <c r="HJ3298" s="0"/>
      <c r="HK3298" s="0"/>
      <c r="HL3298" s="0"/>
      <c r="HM3298" s="0"/>
      <c r="HN3298" s="0"/>
      <c r="HO3298" s="0"/>
      <c r="HP3298" s="0"/>
      <c r="HQ3298" s="0"/>
      <c r="HR3298" s="0"/>
      <c r="HS3298" s="0"/>
      <c r="HT3298" s="0"/>
      <c r="HU3298" s="0"/>
      <c r="HV3298" s="0"/>
      <c r="HW3298" s="0"/>
      <c r="HX3298" s="0"/>
      <c r="HY3298" s="0"/>
      <c r="HZ3298" s="0"/>
      <c r="IA3298" s="0"/>
      <c r="IB3298" s="0"/>
      <c r="IC3298" s="0"/>
      <c r="ID3298" s="0"/>
      <c r="IE3298" s="0"/>
      <c r="IF3298" s="0"/>
      <c r="IG3298" s="0"/>
      <c r="IH3298" s="0"/>
      <c r="II3298" s="0"/>
      <c r="IJ3298" s="0"/>
      <c r="IK3298" s="0"/>
      <c r="IL3298" s="0"/>
      <c r="IM3298" s="0"/>
      <c r="IN3298" s="0"/>
      <c r="IO3298" s="0"/>
      <c r="IP3298" s="0"/>
      <c r="IQ3298" s="0"/>
      <c r="IR3298" s="0"/>
      <c r="IS3298" s="0"/>
      <c r="IT3298" s="0"/>
      <c r="IU3298" s="0"/>
      <c r="IV3298" s="0"/>
      <c r="IW3298" s="0"/>
      <c r="IX3298" s="0"/>
      <c r="IY3298" s="0"/>
      <c r="IZ3298" s="0"/>
      <c r="JA3298" s="0"/>
      <c r="JB3298" s="0"/>
      <c r="JC3298" s="0"/>
      <c r="JD3298" s="0"/>
      <c r="JE3298" s="0"/>
      <c r="JF3298" s="0"/>
      <c r="JG3298" s="0"/>
      <c r="JH3298" s="0"/>
      <c r="JI3298" s="0"/>
      <c r="JJ3298" s="0"/>
      <c r="JK3298" s="0"/>
      <c r="JL3298" s="0"/>
      <c r="JM3298" s="0"/>
      <c r="JN3298" s="0"/>
      <c r="JO3298" s="0"/>
      <c r="JP3298" s="0"/>
      <c r="JQ3298" s="0"/>
      <c r="JR3298" s="0"/>
      <c r="JS3298" s="0"/>
      <c r="JT3298" s="0"/>
      <c r="JU3298" s="0"/>
      <c r="JV3298" s="0"/>
      <c r="JW3298" s="0"/>
      <c r="JX3298" s="0"/>
      <c r="JY3298" s="0"/>
      <c r="JZ3298" s="0"/>
      <c r="KA3298" s="0"/>
      <c r="KB3298" s="0"/>
      <c r="KC3298" s="0"/>
      <c r="KD3298" s="0"/>
      <c r="KE3298" s="0"/>
      <c r="KF3298" s="0"/>
      <c r="KG3298" s="0"/>
      <c r="KH3298" s="0"/>
      <c r="KI3298" s="0"/>
      <c r="KJ3298" s="0"/>
      <c r="KK3298" s="0"/>
      <c r="KL3298" s="0"/>
      <c r="KM3298" s="0"/>
      <c r="KN3298" s="0"/>
      <c r="KO3298" s="0"/>
      <c r="KP3298" s="0"/>
      <c r="KQ3298" s="0"/>
      <c r="KR3298" s="0"/>
      <c r="KS3298" s="0"/>
      <c r="KT3298" s="0"/>
      <c r="KU3298" s="0"/>
      <c r="KV3298" s="0"/>
      <c r="KW3298" s="0"/>
      <c r="KX3298" s="0"/>
      <c r="KY3298" s="0"/>
      <c r="KZ3298" s="0"/>
      <c r="LA3298" s="0"/>
      <c r="LB3298" s="0"/>
      <c r="LC3298" s="0"/>
      <c r="LD3298" s="0"/>
      <c r="LE3298" s="0"/>
      <c r="LF3298" s="0"/>
      <c r="LG3298" s="0"/>
      <c r="LH3298" s="0"/>
      <c r="LI3298" s="0"/>
      <c r="LJ3298" s="0"/>
      <c r="LK3298" s="0"/>
      <c r="LL3298" s="0"/>
      <c r="LM3298" s="0"/>
      <c r="LN3298" s="0"/>
      <c r="LO3298" s="0"/>
      <c r="LP3298" s="0"/>
      <c r="LQ3298" s="0"/>
      <c r="LR3298" s="0"/>
      <c r="LS3298" s="0"/>
      <c r="LT3298" s="0"/>
      <c r="LU3298" s="0"/>
      <c r="LV3298" s="0"/>
      <c r="LW3298" s="0"/>
      <c r="LX3298" s="0"/>
      <c r="LY3298" s="0"/>
      <c r="LZ3298" s="0"/>
      <c r="MA3298" s="0"/>
      <c r="MB3298" s="0"/>
      <c r="MC3298" s="0"/>
      <c r="MD3298" s="0"/>
      <c r="ME3298" s="0"/>
      <c r="MF3298" s="0"/>
      <c r="MG3298" s="0"/>
      <c r="MH3298" s="0"/>
      <c r="MI3298" s="0"/>
      <c r="MJ3298" s="0"/>
      <c r="MK3298" s="0"/>
      <c r="ML3298" s="0"/>
      <c r="MM3298" s="0"/>
      <c r="MN3298" s="0"/>
      <c r="MO3298" s="0"/>
      <c r="MP3298" s="0"/>
      <c r="MQ3298" s="0"/>
      <c r="MR3298" s="0"/>
      <c r="MS3298" s="0"/>
      <c r="MT3298" s="0"/>
      <c r="MU3298" s="0"/>
      <c r="MV3298" s="0"/>
      <c r="MW3298" s="0"/>
      <c r="MX3298" s="0"/>
      <c r="MY3298" s="0"/>
      <c r="MZ3298" s="0"/>
      <c r="NA3298" s="0"/>
      <c r="NB3298" s="0"/>
      <c r="NC3298" s="0"/>
      <c r="ND3298" s="0"/>
      <c r="NE3298" s="0"/>
      <c r="NF3298" s="0"/>
      <c r="NG3298" s="0"/>
      <c r="NH3298" s="0"/>
      <c r="NI3298" s="0"/>
      <c r="NJ3298" s="0"/>
      <c r="NK3298" s="0"/>
      <c r="NL3298" s="0"/>
      <c r="NM3298" s="0"/>
      <c r="NN3298" s="0"/>
      <c r="NO3298" s="0"/>
      <c r="NP3298" s="0"/>
      <c r="NQ3298" s="0"/>
      <c r="NR3298" s="0"/>
      <c r="NS3298" s="0"/>
      <c r="NT3298" s="0"/>
      <c r="NU3298" s="0"/>
      <c r="NV3298" s="0"/>
      <c r="NW3298" s="0"/>
      <c r="NX3298" s="0"/>
      <c r="NY3298" s="0"/>
      <c r="NZ3298" s="0"/>
      <c r="OA3298" s="0"/>
      <c r="OB3298" s="0"/>
      <c r="OC3298" s="0"/>
      <c r="OD3298" s="0"/>
      <c r="OE3298" s="0"/>
      <c r="OF3298" s="0"/>
      <c r="OG3298" s="0"/>
      <c r="OH3298" s="0"/>
      <c r="OI3298" s="0"/>
      <c r="OJ3298" s="0"/>
      <c r="OK3298" s="0"/>
      <c r="OL3298" s="0"/>
      <c r="OM3298" s="0"/>
      <c r="ON3298" s="0"/>
      <c r="OO3298" s="0"/>
      <c r="OP3298" s="0"/>
      <c r="OQ3298" s="0"/>
      <c r="OR3298" s="0"/>
      <c r="OS3298" s="0"/>
      <c r="OT3298" s="0"/>
      <c r="OU3298" s="0"/>
      <c r="OV3298" s="0"/>
      <c r="OW3298" s="0"/>
      <c r="OX3298" s="0"/>
      <c r="OY3298" s="0"/>
      <c r="OZ3298" s="0"/>
      <c r="PA3298" s="0"/>
      <c r="PB3298" s="0"/>
      <c r="PC3298" s="0"/>
      <c r="PD3298" s="0"/>
      <c r="PE3298" s="0"/>
      <c r="PF3298" s="0"/>
      <c r="PG3298" s="0"/>
      <c r="PH3298" s="0"/>
      <c r="PI3298" s="0"/>
      <c r="PJ3298" s="0"/>
      <c r="PK3298" s="0"/>
      <c r="PL3298" s="0"/>
      <c r="PM3298" s="0"/>
      <c r="PN3298" s="0"/>
      <c r="PO3298" s="0"/>
      <c r="PP3298" s="0"/>
      <c r="PQ3298" s="0"/>
      <c r="PR3298" s="0"/>
      <c r="PS3298" s="0"/>
      <c r="PT3298" s="0"/>
      <c r="PU3298" s="0"/>
      <c r="PV3298" s="0"/>
      <c r="PW3298" s="0"/>
      <c r="PX3298" s="0"/>
      <c r="PY3298" s="0"/>
      <c r="PZ3298" s="0"/>
      <c r="QA3298" s="0"/>
      <c r="QB3298" s="0"/>
      <c r="QC3298" s="0"/>
      <c r="QD3298" s="0"/>
      <c r="QE3298" s="0"/>
      <c r="QF3298" s="0"/>
      <c r="QG3298" s="0"/>
      <c r="QH3298" s="0"/>
      <c r="QI3298" s="0"/>
      <c r="QJ3298" s="0"/>
      <c r="QK3298" s="0"/>
      <c r="QL3298" s="0"/>
      <c r="QM3298" s="0"/>
      <c r="QN3298" s="0"/>
      <c r="QO3298" s="0"/>
      <c r="QP3298" s="0"/>
      <c r="QQ3298" s="0"/>
      <c r="QR3298" s="0"/>
      <c r="QS3298" s="0"/>
      <c r="QT3298" s="0"/>
      <c r="QU3298" s="0"/>
      <c r="QV3298" s="0"/>
      <c r="QW3298" s="0"/>
      <c r="QX3298" s="0"/>
      <c r="QY3298" s="0"/>
      <c r="QZ3298" s="0"/>
      <c r="RA3298" s="0"/>
      <c r="RB3298" s="0"/>
      <c r="RC3298" s="0"/>
      <c r="RD3298" s="0"/>
      <c r="RE3298" s="0"/>
      <c r="RF3298" s="0"/>
      <c r="RG3298" s="0"/>
      <c r="RH3298" s="0"/>
      <c r="RI3298" s="0"/>
      <c r="RJ3298" s="0"/>
      <c r="RK3298" s="0"/>
      <c r="RL3298" s="0"/>
      <c r="RM3298" s="0"/>
      <c r="RN3298" s="0"/>
      <c r="RO3298" s="0"/>
      <c r="RP3298" s="0"/>
      <c r="RQ3298" s="0"/>
      <c r="RR3298" s="0"/>
      <c r="RS3298" s="0"/>
      <c r="RT3298" s="0"/>
      <c r="RU3298" s="0"/>
      <c r="RV3298" s="0"/>
      <c r="RW3298" s="0"/>
      <c r="RX3298" s="0"/>
      <c r="RY3298" s="0"/>
      <c r="RZ3298" s="0"/>
      <c r="SA3298" s="0"/>
      <c r="SB3298" s="0"/>
      <c r="SC3298" s="0"/>
      <c r="SD3298" s="0"/>
      <c r="SE3298" s="0"/>
      <c r="SF3298" s="0"/>
      <c r="SG3298" s="0"/>
      <c r="SH3298" s="0"/>
      <c r="SI3298" s="0"/>
      <c r="SJ3298" s="0"/>
      <c r="SK3298" s="0"/>
      <c r="SL3298" s="0"/>
      <c r="SM3298" s="0"/>
      <c r="SN3298" s="0"/>
      <c r="SO3298" s="0"/>
      <c r="SP3298" s="0"/>
      <c r="SQ3298" s="0"/>
      <c r="SR3298" s="0"/>
      <c r="SS3298" s="0"/>
      <c r="ST3298" s="0"/>
      <c r="SU3298" s="0"/>
      <c r="SV3298" s="0"/>
      <c r="SW3298" s="0"/>
      <c r="SX3298" s="0"/>
      <c r="SY3298" s="0"/>
      <c r="SZ3298" s="0"/>
      <c r="TA3298" s="0"/>
      <c r="TB3298" s="0"/>
      <c r="TC3298" s="0"/>
      <c r="TD3298" s="0"/>
      <c r="TE3298" s="0"/>
      <c r="TF3298" s="0"/>
      <c r="TG3298" s="0"/>
      <c r="TH3298" s="0"/>
      <c r="TI3298" s="0"/>
      <c r="TJ3298" s="0"/>
      <c r="TK3298" s="0"/>
      <c r="TL3298" s="0"/>
      <c r="TM3298" s="0"/>
      <c r="TN3298" s="0"/>
      <c r="TO3298" s="0"/>
      <c r="TP3298" s="0"/>
      <c r="TQ3298" s="0"/>
      <c r="TR3298" s="0"/>
      <c r="TS3298" s="0"/>
      <c r="TT3298" s="0"/>
      <c r="TU3298" s="0"/>
      <c r="TV3298" s="0"/>
      <c r="TW3298" s="0"/>
      <c r="TX3298" s="0"/>
      <c r="TY3298" s="0"/>
      <c r="TZ3298" s="0"/>
      <c r="UA3298" s="0"/>
      <c r="UB3298" s="0"/>
      <c r="UC3298" s="0"/>
      <c r="UD3298" s="0"/>
      <c r="UE3298" s="0"/>
      <c r="UF3298" s="0"/>
      <c r="UG3298" s="0"/>
      <c r="UH3298" s="0"/>
      <c r="UI3298" s="0"/>
      <c r="UJ3298" s="0"/>
      <c r="UK3298" s="0"/>
      <c r="UL3298" s="0"/>
      <c r="UM3298" s="0"/>
      <c r="UN3298" s="0"/>
      <c r="UO3298" s="0"/>
      <c r="UP3298" s="0"/>
      <c r="UQ3298" s="0"/>
      <c r="UR3298" s="0"/>
      <c r="US3298" s="0"/>
      <c r="UT3298" s="0"/>
      <c r="UU3298" s="0"/>
      <c r="UV3298" s="0"/>
      <c r="UW3298" s="0"/>
      <c r="UX3298" s="0"/>
      <c r="UY3298" s="0"/>
      <c r="UZ3298" s="0"/>
      <c r="VA3298" s="0"/>
      <c r="VB3298" s="0"/>
      <c r="VC3298" s="0"/>
      <c r="VD3298" s="0"/>
      <c r="VE3298" s="0"/>
      <c r="VF3298" s="0"/>
      <c r="VG3298" s="0"/>
      <c r="VH3298" s="0"/>
      <c r="VI3298" s="0"/>
      <c r="VJ3298" s="0"/>
      <c r="VK3298" s="0"/>
      <c r="VL3298" s="0"/>
      <c r="VM3298" s="0"/>
      <c r="VN3298" s="0"/>
      <c r="VO3298" s="0"/>
      <c r="VP3298" s="0"/>
      <c r="VQ3298" s="0"/>
      <c r="VR3298" s="0"/>
      <c r="VS3298" s="0"/>
      <c r="VT3298" s="0"/>
      <c r="VU3298" s="0"/>
      <c r="VV3298" s="0"/>
      <c r="VW3298" s="0"/>
      <c r="VX3298" s="0"/>
      <c r="VY3298" s="0"/>
      <c r="VZ3298" s="0"/>
      <c r="WA3298" s="0"/>
      <c r="WB3298" s="0"/>
      <c r="WC3298" s="0"/>
      <c r="WD3298" s="0"/>
      <c r="WE3298" s="0"/>
      <c r="WF3298" s="0"/>
      <c r="WG3298" s="0"/>
      <c r="WH3298" s="0"/>
      <c r="WI3298" s="0"/>
      <c r="WJ3298" s="0"/>
      <c r="WK3298" s="0"/>
      <c r="WL3298" s="0"/>
      <c r="WM3298" s="0"/>
      <c r="WN3298" s="0"/>
      <c r="WO3298" s="0"/>
      <c r="WP3298" s="0"/>
      <c r="WQ3298" s="0"/>
      <c r="WR3298" s="0"/>
      <c r="WS3298" s="0"/>
      <c r="WT3298" s="0"/>
      <c r="WU3298" s="0"/>
      <c r="WV3298" s="0"/>
      <c r="WW3298" s="0"/>
      <c r="WX3298" s="0"/>
      <c r="WY3298" s="0"/>
      <c r="WZ3298" s="0"/>
      <c r="XA3298" s="0"/>
      <c r="XB3298" s="0"/>
      <c r="XC3298" s="0"/>
      <c r="XD3298" s="0"/>
      <c r="XE3298" s="0"/>
      <c r="XF3298" s="0"/>
      <c r="XG3298" s="0"/>
      <c r="XH3298" s="0"/>
      <c r="XI3298" s="0"/>
      <c r="XJ3298" s="0"/>
      <c r="XK3298" s="0"/>
      <c r="XL3298" s="0"/>
      <c r="XM3298" s="0"/>
      <c r="XN3298" s="0"/>
      <c r="XO3298" s="0"/>
      <c r="XP3298" s="0"/>
      <c r="XQ3298" s="0"/>
      <c r="XR3298" s="0"/>
      <c r="XS3298" s="0"/>
      <c r="XT3298" s="0"/>
      <c r="XU3298" s="0"/>
      <c r="XV3298" s="0"/>
      <c r="XW3298" s="0"/>
      <c r="XX3298" s="0"/>
      <c r="XY3298" s="0"/>
      <c r="XZ3298" s="0"/>
      <c r="YA3298" s="0"/>
      <c r="YB3298" s="0"/>
      <c r="YC3298" s="0"/>
      <c r="YD3298" s="0"/>
      <c r="YE3298" s="0"/>
      <c r="YF3298" s="0"/>
      <c r="YG3298" s="0"/>
      <c r="YH3298" s="0"/>
      <c r="YI3298" s="0"/>
      <c r="YJ3298" s="0"/>
      <c r="YK3298" s="0"/>
      <c r="YL3298" s="0"/>
      <c r="YM3298" s="0"/>
      <c r="YN3298" s="0"/>
      <c r="YO3298" s="0"/>
      <c r="YP3298" s="0"/>
      <c r="YQ3298" s="0"/>
      <c r="YR3298" s="0"/>
      <c r="YS3298" s="0"/>
      <c r="YT3298" s="0"/>
      <c r="YU3298" s="0"/>
      <c r="YV3298" s="0"/>
      <c r="YW3298" s="0"/>
      <c r="YX3298" s="0"/>
      <c r="YY3298" s="0"/>
      <c r="YZ3298" s="0"/>
      <c r="ZA3298" s="0"/>
      <c r="ZB3298" s="0"/>
      <c r="ZC3298" s="0"/>
      <c r="ZD3298" s="0"/>
      <c r="ZE3298" s="0"/>
      <c r="ZF3298" s="0"/>
      <c r="ZG3298" s="0"/>
      <c r="ZH3298" s="0"/>
      <c r="ZI3298" s="0"/>
      <c r="ZJ3298" s="0"/>
      <c r="ZK3298" s="0"/>
      <c r="ZL3298" s="0"/>
      <c r="ZM3298" s="0"/>
      <c r="ZN3298" s="0"/>
      <c r="ZO3298" s="0"/>
      <c r="ZP3298" s="0"/>
      <c r="ZQ3298" s="0"/>
      <c r="ZR3298" s="0"/>
      <c r="ZS3298" s="0"/>
      <c r="ZT3298" s="0"/>
      <c r="ZU3298" s="0"/>
      <c r="ZV3298" s="0"/>
      <c r="ZW3298" s="0"/>
      <c r="ZX3298" s="0"/>
      <c r="ZY3298" s="0"/>
      <c r="ZZ3298" s="0"/>
      <c r="AAA3298" s="0"/>
      <c r="AAB3298" s="0"/>
      <c r="AAC3298" s="0"/>
      <c r="AAD3298" s="0"/>
      <c r="AAE3298" s="0"/>
      <c r="AAF3298" s="0"/>
      <c r="AAG3298" s="0"/>
      <c r="AAH3298" s="0"/>
      <c r="AAI3298" s="0"/>
      <c r="AAJ3298" s="0"/>
      <c r="AAK3298" s="0"/>
      <c r="AAL3298" s="0"/>
      <c r="AAM3298" s="0"/>
      <c r="AAN3298" s="0"/>
      <c r="AAO3298" s="0"/>
      <c r="AAP3298" s="0"/>
      <c r="AAQ3298" s="0"/>
      <c r="AAR3298" s="0"/>
      <c r="AAS3298" s="0"/>
      <c r="AAT3298" s="0"/>
      <c r="AAU3298" s="0"/>
      <c r="AAV3298" s="0"/>
      <c r="AAW3298" s="0"/>
      <c r="AAX3298" s="0"/>
      <c r="AAY3298" s="0"/>
      <c r="AAZ3298" s="0"/>
      <c r="ABA3298" s="0"/>
      <c r="ABB3298" s="0"/>
      <c r="ABC3298" s="0"/>
      <c r="ABD3298" s="0"/>
      <c r="ABE3298" s="0"/>
      <c r="ABF3298" s="0"/>
      <c r="ABG3298" s="0"/>
      <c r="ABH3298" s="0"/>
      <c r="ABI3298" s="0"/>
      <c r="ABJ3298" s="0"/>
      <c r="ABK3298" s="0"/>
      <c r="ABL3298" s="0"/>
      <c r="ABM3298" s="0"/>
      <c r="ABN3298" s="0"/>
      <c r="ABO3298" s="0"/>
      <c r="ABP3298" s="0"/>
      <c r="ABQ3298" s="0"/>
      <c r="ABR3298" s="0"/>
      <c r="ABS3298" s="0"/>
      <c r="ABT3298" s="0"/>
      <c r="ABU3298" s="0"/>
      <c r="ABV3298" s="0"/>
      <c r="ABW3298" s="0"/>
      <c r="ABX3298" s="0"/>
      <c r="ABY3298" s="0"/>
      <c r="ABZ3298" s="0"/>
      <c r="ACA3298" s="0"/>
      <c r="ACB3298" s="0"/>
      <c r="ACC3298" s="0"/>
      <c r="ACD3298" s="0"/>
      <c r="ACE3298" s="0"/>
      <c r="ACF3298" s="0"/>
      <c r="ACG3298" s="0"/>
      <c r="ACH3298" s="0"/>
      <c r="ACI3298" s="0"/>
      <c r="ACJ3298" s="0"/>
      <c r="ACK3298" s="0"/>
      <c r="ACL3298" s="0"/>
      <c r="ACM3298" s="0"/>
      <c r="ACN3298" s="0"/>
      <c r="ACO3298" s="0"/>
      <c r="ACP3298" s="0"/>
      <c r="ACQ3298" s="0"/>
      <c r="ACR3298" s="0"/>
      <c r="ACS3298" s="0"/>
      <c r="ACT3298" s="0"/>
      <c r="ACU3298" s="0"/>
      <c r="ACV3298" s="0"/>
      <c r="ACW3298" s="0"/>
      <c r="ACX3298" s="0"/>
      <c r="ACY3298" s="0"/>
      <c r="ACZ3298" s="0"/>
      <c r="ADA3298" s="0"/>
      <c r="ADB3298" s="0"/>
      <c r="ADC3298" s="0"/>
      <c r="ADD3298" s="0"/>
      <c r="ADE3298" s="0"/>
      <c r="ADF3298" s="0"/>
      <c r="ADG3298" s="0"/>
      <c r="ADH3298" s="0"/>
      <c r="ADI3298" s="0"/>
      <c r="ADJ3298" s="0"/>
      <c r="ADK3298" s="0"/>
      <c r="ADL3298" s="0"/>
      <c r="ADM3298" s="0"/>
      <c r="ADN3298" s="0"/>
      <c r="ADO3298" s="0"/>
      <c r="ADP3298" s="0"/>
      <c r="ADQ3298" s="0"/>
      <c r="ADR3298" s="0"/>
      <c r="ADS3298" s="0"/>
      <c r="ADT3298" s="0"/>
      <c r="ADU3298" s="0"/>
      <c r="ADV3298" s="0"/>
      <c r="ADW3298" s="0"/>
      <c r="ADX3298" s="0"/>
      <c r="ADY3298" s="0"/>
      <c r="ADZ3298" s="0"/>
      <c r="AEA3298" s="0"/>
      <c r="AEB3298" s="0"/>
      <c r="AEC3298" s="0"/>
      <c r="AED3298" s="0"/>
      <c r="AEE3298" s="0"/>
      <c r="AEF3298" s="0"/>
      <c r="AEG3298" s="0"/>
      <c r="AEH3298" s="0"/>
      <c r="AEI3298" s="0"/>
      <c r="AEJ3298" s="0"/>
      <c r="AEK3298" s="0"/>
      <c r="AEL3298" s="0"/>
      <c r="AEM3298" s="0"/>
      <c r="AEN3298" s="0"/>
      <c r="AEO3298" s="0"/>
      <c r="AEP3298" s="0"/>
      <c r="AEQ3298" s="0"/>
      <c r="AER3298" s="0"/>
      <c r="AES3298" s="0"/>
      <c r="AET3298" s="0"/>
      <c r="AEU3298" s="0"/>
      <c r="AEV3298" s="0"/>
      <c r="AEW3298" s="0"/>
      <c r="AEX3298" s="0"/>
      <c r="AEY3298" s="0"/>
      <c r="AEZ3298" s="0"/>
      <c r="AFA3298" s="0"/>
      <c r="AFB3298" s="0"/>
      <c r="AFC3298" s="0"/>
      <c r="AFD3298" s="0"/>
      <c r="AFE3298" s="0"/>
      <c r="AFF3298" s="0"/>
      <c r="AFG3298" s="0"/>
      <c r="AFH3298" s="0"/>
      <c r="AFI3298" s="0"/>
      <c r="AFJ3298" s="0"/>
      <c r="AFK3298" s="0"/>
      <c r="AFL3298" s="0"/>
      <c r="AFM3298" s="0"/>
      <c r="AFN3298" s="0"/>
      <c r="AFO3298" s="0"/>
      <c r="AFP3298" s="0"/>
      <c r="AFQ3298" s="0"/>
      <c r="AFR3298" s="0"/>
      <c r="AFS3298" s="0"/>
      <c r="AFT3298" s="0"/>
      <c r="AFU3298" s="0"/>
      <c r="AFV3298" s="0"/>
      <c r="AFW3298" s="0"/>
      <c r="AFX3298" s="0"/>
      <c r="AFY3298" s="0"/>
      <c r="AFZ3298" s="0"/>
      <c r="AGA3298" s="0"/>
      <c r="AGB3298" s="0"/>
      <c r="AGC3298" s="0"/>
      <c r="AGD3298" s="0"/>
      <c r="AGE3298" s="0"/>
      <c r="AGF3298" s="0"/>
      <c r="AGG3298" s="0"/>
      <c r="AGH3298" s="0"/>
      <c r="AGI3298" s="0"/>
      <c r="AGJ3298" s="0"/>
      <c r="AGK3298" s="0"/>
      <c r="AGL3298" s="0"/>
      <c r="AGM3298" s="0"/>
      <c r="AGN3298" s="0"/>
      <c r="AGO3298" s="0"/>
      <c r="AGP3298" s="0"/>
      <c r="AGQ3298" s="0"/>
      <c r="AGR3298" s="0"/>
      <c r="AGS3298" s="0"/>
      <c r="AGT3298" s="0"/>
      <c r="AGU3298" s="0"/>
      <c r="AGV3298" s="0"/>
      <c r="AGW3298" s="0"/>
      <c r="AGX3298" s="0"/>
      <c r="AGY3298" s="0"/>
      <c r="AGZ3298" s="0"/>
      <c r="AHA3298" s="0"/>
      <c r="AHB3298" s="0"/>
      <c r="AHC3298" s="0"/>
      <c r="AHD3298" s="0"/>
      <c r="AHE3298" s="0"/>
      <c r="AHF3298" s="0"/>
      <c r="AHG3298" s="0"/>
      <c r="AHH3298" s="0"/>
      <c r="AHI3298" s="0"/>
      <c r="AHJ3298" s="0"/>
      <c r="AHK3298" s="0"/>
      <c r="AHL3298" s="0"/>
      <c r="AHM3298" s="0"/>
      <c r="AHN3298" s="0"/>
      <c r="AHO3298" s="0"/>
      <c r="AHP3298" s="0"/>
      <c r="AHQ3298" s="0"/>
      <c r="AHR3298" s="0"/>
      <c r="AHS3298" s="0"/>
      <c r="AHT3298" s="0"/>
      <c r="AHU3298" s="0"/>
      <c r="AHV3298" s="0"/>
      <c r="AHW3298" s="0"/>
      <c r="AHX3298" s="0"/>
      <c r="AHY3298" s="0"/>
      <c r="AHZ3298" s="0"/>
      <c r="AIA3298" s="0"/>
      <c r="AIB3298" s="0"/>
      <c r="AIC3298" s="0"/>
      <c r="AID3298" s="0"/>
      <c r="AIE3298" s="0"/>
      <c r="AIF3298" s="0"/>
      <c r="AIG3298" s="0"/>
      <c r="AIH3298" s="0"/>
      <c r="AII3298" s="0"/>
      <c r="AIJ3298" s="0"/>
      <c r="AIK3298" s="0"/>
      <c r="AIL3298" s="0"/>
      <c r="AIM3298" s="0"/>
      <c r="AIN3298" s="0"/>
      <c r="AIO3298" s="0"/>
      <c r="AIP3298" s="0"/>
      <c r="AIQ3298" s="0"/>
      <c r="AIR3298" s="0"/>
      <c r="AIS3298" s="0"/>
      <c r="AIT3298" s="0"/>
      <c r="AIU3298" s="0"/>
      <c r="AIV3298" s="0"/>
      <c r="AIW3298" s="0"/>
      <c r="AIX3298" s="0"/>
      <c r="AIY3298" s="0"/>
      <c r="AIZ3298" s="0"/>
      <c r="AJA3298" s="0"/>
      <c r="AJB3298" s="0"/>
      <c r="AJC3298" s="0"/>
      <c r="AJD3298" s="0"/>
      <c r="AJE3298" s="0"/>
      <c r="AJF3298" s="0"/>
      <c r="AJG3298" s="0"/>
      <c r="AJH3298" s="0"/>
      <c r="AJI3298" s="0"/>
      <c r="AJJ3298" s="0"/>
      <c r="AJK3298" s="0"/>
      <c r="AJL3298" s="0"/>
      <c r="AJM3298" s="0"/>
      <c r="AJN3298" s="0"/>
      <c r="AJO3298" s="0"/>
      <c r="AJP3298" s="0"/>
      <c r="AJQ3298" s="0"/>
      <c r="AJR3298" s="0"/>
      <c r="AJS3298" s="0"/>
      <c r="AJT3298" s="0"/>
      <c r="AJU3298" s="0"/>
      <c r="AJV3298" s="0"/>
      <c r="AJW3298" s="0"/>
      <c r="AJX3298" s="0"/>
      <c r="AJY3298" s="0"/>
      <c r="AJZ3298" s="0"/>
      <c r="AKA3298" s="0"/>
      <c r="AKB3298" s="0"/>
      <c r="AKC3298" s="0"/>
      <c r="AKD3298" s="0"/>
      <c r="AKE3298" s="0"/>
      <c r="AKF3298" s="0"/>
      <c r="AKG3298" s="0"/>
      <c r="AKH3298" s="0"/>
      <c r="AKI3298" s="0"/>
      <c r="AKJ3298" s="0"/>
      <c r="AKK3298" s="0"/>
      <c r="AKL3298" s="0"/>
      <c r="AKM3298" s="0"/>
      <c r="AKN3298" s="0"/>
      <c r="AKO3298" s="0"/>
      <c r="AKP3298" s="0"/>
      <c r="AKQ3298" s="0"/>
      <c r="AKR3298" s="0"/>
      <c r="AKS3298" s="0"/>
      <c r="AKT3298" s="0"/>
      <c r="AKU3298" s="0"/>
      <c r="AKV3298" s="0"/>
      <c r="AKW3298" s="0"/>
      <c r="AKX3298" s="0"/>
      <c r="AKY3298" s="0"/>
      <c r="AKZ3298" s="0"/>
      <c r="ALA3298" s="0"/>
      <c r="ALB3298" s="0"/>
      <c r="ALC3298" s="0"/>
      <c r="ALD3298" s="0"/>
      <c r="ALE3298" s="0"/>
      <c r="ALF3298" s="0"/>
      <c r="ALG3298" s="0"/>
      <c r="ALH3298" s="0"/>
      <c r="ALI3298" s="0"/>
      <c r="ALJ3298" s="0"/>
      <c r="ALK3298" s="0"/>
      <c r="ALL3298" s="0"/>
      <c r="ALM3298" s="0"/>
      <c r="ALN3298" s="0"/>
      <c r="ALO3298" s="0"/>
      <c r="ALP3298" s="0"/>
      <c r="ALQ3298" s="0"/>
      <c r="ALR3298" s="0"/>
      <c r="ALS3298" s="0"/>
      <c r="ALT3298" s="0"/>
      <c r="ALU3298" s="0"/>
      <c r="ALV3298" s="0"/>
      <c r="ALW3298" s="0"/>
      <c r="ALX3298" s="0"/>
      <c r="ALY3298" s="0"/>
      <c r="ALZ3298" s="0"/>
      <c r="AMA3298" s="0"/>
      <c r="AMB3298" s="0"/>
      <c r="AMC3298" s="0"/>
      <c r="AMD3298" s="0"/>
      <c r="AME3298" s="0"/>
      <c r="AMF3298" s="0"/>
      <c r="AMG3298" s="0"/>
      <c r="AMH3298" s="0"/>
      <c r="AMI3298" s="0"/>
    </row>
    <row r="3299" customFormat="false" ht="12.75" hidden="false" customHeight="false" outlineLevel="0" collapsed="false">
      <c r="A3299" s="1" t="s">
        <v>3528</v>
      </c>
      <c r="C3299" s="27" t="s">
        <v>3547</v>
      </c>
      <c r="D3299" s="27" t="s">
        <v>13</v>
      </c>
      <c r="E3299" s="28"/>
      <c r="F3299" s="29"/>
      <c r="G3299" s="27"/>
      <c r="H3299" s="30" t="s">
        <v>61</v>
      </c>
      <c r="I3299" s="31" t="n">
        <v>3.11</v>
      </c>
      <c r="J3299" s="31" t="s">
        <v>2237</v>
      </c>
      <c r="BM3299" s="0"/>
      <c r="BN3299" s="0"/>
      <c r="BO3299" s="0"/>
      <c r="BP3299" s="0"/>
      <c r="BQ3299" s="0"/>
      <c r="BR3299" s="0"/>
      <c r="BS3299" s="0"/>
      <c r="BT3299" s="0"/>
      <c r="BU3299" s="0"/>
      <c r="BV3299" s="0"/>
      <c r="BW3299" s="0"/>
      <c r="BX3299" s="0"/>
      <c r="BY3299" s="0"/>
      <c r="BZ3299" s="0"/>
      <c r="CA3299" s="0"/>
      <c r="CB3299" s="0"/>
      <c r="CC3299" s="0"/>
      <c r="CD3299" s="0"/>
      <c r="CE3299" s="0"/>
      <c r="CF3299" s="0"/>
      <c r="CG3299" s="0"/>
      <c r="CH3299" s="0"/>
      <c r="CI3299" s="0"/>
      <c r="CJ3299" s="0"/>
      <c r="CK3299" s="0"/>
      <c r="CL3299" s="0"/>
      <c r="CM3299" s="0"/>
      <c r="CN3299" s="0"/>
      <c r="CO3299" s="0"/>
      <c r="CP3299" s="0"/>
      <c r="CQ3299" s="0"/>
      <c r="CR3299" s="0"/>
      <c r="CS3299" s="0"/>
      <c r="CT3299" s="0"/>
      <c r="CU3299" s="0"/>
      <c r="CV3299" s="0"/>
      <c r="CW3299" s="0"/>
      <c r="CX3299" s="0"/>
      <c r="CY3299" s="0"/>
      <c r="CZ3299" s="0"/>
      <c r="DA3299" s="0"/>
      <c r="DB3299" s="0"/>
      <c r="DC3299" s="0"/>
      <c r="DD3299" s="0"/>
      <c r="DE3299" s="0"/>
      <c r="DF3299" s="0"/>
      <c r="DG3299" s="0"/>
      <c r="DH3299" s="0"/>
      <c r="DI3299" s="0"/>
      <c r="DJ3299" s="0"/>
      <c r="DK3299" s="0"/>
      <c r="DL3299" s="0"/>
      <c r="DM3299" s="0"/>
      <c r="DN3299" s="0"/>
      <c r="DO3299" s="0"/>
      <c r="DP3299" s="0"/>
      <c r="DQ3299" s="0"/>
      <c r="DR3299" s="0"/>
      <c r="DS3299" s="0"/>
      <c r="DT3299" s="0"/>
      <c r="DU3299" s="0"/>
      <c r="DV3299" s="0"/>
      <c r="DW3299" s="0"/>
      <c r="DX3299" s="0"/>
      <c r="DY3299" s="0"/>
      <c r="DZ3299" s="0"/>
      <c r="EA3299" s="0"/>
      <c r="EB3299" s="0"/>
      <c r="EC3299" s="0"/>
      <c r="ED3299" s="0"/>
      <c r="EE3299" s="0"/>
      <c r="EF3299" s="0"/>
      <c r="EG3299" s="0"/>
      <c r="EH3299" s="0"/>
      <c r="EI3299" s="0"/>
      <c r="EJ3299" s="0"/>
      <c r="EK3299" s="0"/>
      <c r="EL3299" s="0"/>
      <c r="EM3299" s="0"/>
      <c r="EN3299" s="0"/>
      <c r="EO3299" s="0"/>
      <c r="EP3299" s="0"/>
      <c r="EQ3299" s="0"/>
      <c r="ER3299" s="0"/>
      <c r="ES3299" s="0"/>
      <c r="ET3299" s="0"/>
      <c r="EU3299" s="0"/>
      <c r="EV3299" s="0"/>
      <c r="EW3299" s="0"/>
      <c r="EX3299" s="0"/>
      <c r="EY3299" s="0"/>
      <c r="EZ3299" s="0"/>
      <c r="FA3299" s="0"/>
      <c r="FB3299" s="0"/>
      <c r="FC3299" s="0"/>
      <c r="FD3299" s="0"/>
      <c r="FE3299" s="0"/>
      <c r="FF3299" s="0"/>
      <c r="FG3299" s="0"/>
      <c r="FH3299" s="0"/>
      <c r="FI3299" s="0"/>
      <c r="FJ3299" s="0"/>
      <c r="FK3299" s="0"/>
      <c r="FL3299" s="0"/>
      <c r="FM3299" s="0"/>
      <c r="FN3299" s="0"/>
      <c r="FO3299" s="0"/>
      <c r="FP3299" s="0"/>
      <c r="FQ3299" s="0"/>
      <c r="FR3299" s="0"/>
      <c r="FS3299" s="0"/>
      <c r="FT3299" s="0"/>
      <c r="FU3299" s="0"/>
      <c r="FV3299" s="0"/>
      <c r="FW3299" s="0"/>
      <c r="FX3299" s="0"/>
      <c r="FY3299" s="0"/>
      <c r="FZ3299" s="0"/>
      <c r="GA3299" s="0"/>
      <c r="GB3299" s="0"/>
      <c r="GC3299" s="0"/>
      <c r="GD3299" s="0"/>
      <c r="GE3299" s="0"/>
      <c r="GF3299" s="0"/>
      <c r="GG3299" s="0"/>
      <c r="GH3299" s="0"/>
      <c r="GI3299" s="0"/>
      <c r="GJ3299" s="0"/>
      <c r="GK3299" s="0"/>
      <c r="GL3299" s="0"/>
      <c r="GM3299" s="0"/>
      <c r="GN3299" s="0"/>
      <c r="GO3299" s="0"/>
      <c r="GP3299" s="0"/>
      <c r="GQ3299" s="0"/>
      <c r="GR3299" s="0"/>
      <c r="GS3299" s="0"/>
      <c r="GT3299" s="0"/>
      <c r="GU3299" s="0"/>
      <c r="GV3299" s="0"/>
      <c r="GW3299" s="0"/>
      <c r="GX3299" s="0"/>
      <c r="GY3299" s="0"/>
      <c r="GZ3299" s="0"/>
      <c r="HA3299" s="0"/>
      <c r="HB3299" s="0"/>
      <c r="HC3299" s="0"/>
      <c r="HD3299" s="0"/>
      <c r="HE3299" s="0"/>
      <c r="HF3299" s="0"/>
      <c r="HG3299" s="0"/>
      <c r="HH3299" s="0"/>
      <c r="HI3299" s="0"/>
      <c r="HJ3299" s="0"/>
      <c r="HK3299" s="0"/>
      <c r="HL3299" s="0"/>
      <c r="HM3299" s="0"/>
      <c r="HN3299" s="0"/>
      <c r="HO3299" s="0"/>
      <c r="HP3299" s="0"/>
      <c r="HQ3299" s="0"/>
      <c r="HR3299" s="0"/>
      <c r="HS3299" s="0"/>
      <c r="HT3299" s="0"/>
      <c r="HU3299" s="0"/>
      <c r="HV3299" s="0"/>
      <c r="HW3299" s="0"/>
      <c r="HX3299" s="0"/>
      <c r="HY3299" s="0"/>
      <c r="HZ3299" s="0"/>
      <c r="IA3299" s="0"/>
      <c r="IB3299" s="0"/>
      <c r="IC3299" s="0"/>
      <c r="ID3299" s="0"/>
      <c r="IE3299" s="0"/>
      <c r="IF3299" s="0"/>
      <c r="IG3299" s="0"/>
      <c r="IH3299" s="0"/>
      <c r="II3299" s="0"/>
      <c r="IJ3299" s="0"/>
      <c r="IK3299" s="0"/>
      <c r="IL3299" s="0"/>
      <c r="IM3299" s="0"/>
      <c r="IN3299" s="0"/>
      <c r="IO3299" s="0"/>
      <c r="IP3299" s="0"/>
      <c r="IQ3299" s="0"/>
      <c r="IR3299" s="0"/>
      <c r="IS3299" s="0"/>
      <c r="IT3299" s="0"/>
      <c r="IU3299" s="0"/>
      <c r="IV3299" s="0"/>
      <c r="IW3299" s="0"/>
      <c r="IX3299" s="0"/>
      <c r="IY3299" s="0"/>
      <c r="IZ3299" s="0"/>
      <c r="JA3299" s="0"/>
      <c r="JB3299" s="0"/>
      <c r="JC3299" s="0"/>
      <c r="JD3299" s="0"/>
      <c r="JE3299" s="0"/>
      <c r="JF3299" s="0"/>
      <c r="JG3299" s="0"/>
      <c r="JH3299" s="0"/>
      <c r="JI3299" s="0"/>
      <c r="JJ3299" s="0"/>
      <c r="JK3299" s="0"/>
      <c r="JL3299" s="0"/>
      <c r="JM3299" s="0"/>
      <c r="JN3299" s="0"/>
      <c r="JO3299" s="0"/>
      <c r="JP3299" s="0"/>
      <c r="JQ3299" s="0"/>
      <c r="JR3299" s="0"/>
      <c r="JS3299" s="0"/>
      <c r="JT3299" s="0"/>
      <c r="JU3299" s="0"/>
      <c r="JV3299" s="0"/>
      <c r="JW3299" s="0"/>
      <c r="JX3299" s="0"/>
      <c r="JY3299" s="0"/>
      <c r="JZ3299" s="0"/>
      <c r="KA3299" s="0"/>
      <c r="KB3299" s="0"/>
      <c r="KC3299" s="0"/>
      <c r="KD3299" s="0"/>
      <c r="KE3299" s="0"/>
      <c r="KF3299" s="0"/>
      <c r="KG3299" s="0"/>
      <c r="KH3299" s="0"/>
      <c r="KI3299" s="0"/>
      <c r="KJ3299" s="0"/>
      <c r="KK3299" s="0"/>
      <c r="KL3299" s="0"/>
      <c r="KM3299" s="0"/>
      <c r="KN3299" s="0"/>
      <c r="KO3299" s="0"/>
      <c r="KP3299" s="0"/>
      <c r="KQ3299" s="0"/>
      <c r="KR3299" s="0"/>
      <c r="KS3299" s="0"/>
      <c r="KT3299" s="0"/>
      <c r="KU3299" s="0"/>
      <c r="KV3299" s="0"/>
      <c r="KW3299" s="0"/>
      <c r="KX3299" s="0"/>
      <c r="KY3299" s="0"/>
      <c r="KZ3299" s="0"/>
      <c r="LA3299" s="0"/>
      <c r="LB3299" s="0"/>
      <c r="LC3299" s="0"/>
      <c r="LD3299" s="0"/>
      <c r="LE3299" s="0"/>
      <c r="LF3299" s="0"/>
      <c r="LG3299" s="0"/>
      <c r="LH3299" s="0"/>
      <c r="LI3299" s="0"/>
      <c r="LJ3299" s="0"/>
      <c r="LK3299" s="0"/>
      <c r="LL3299" s="0"/>
      <c r="LM3299" s="0"/>
      <c r="LN3299" s="0"/>
      <c r="LO3299" s="0"/>
      <c r="LP3299" s="0"/>
      <c r="LQ3299" s="0"/>
      <c r="LR3299" s="0"/>
      <c r="LS3299" s="0"/>
      <c r="LT3299" s="0"/>
      <c r="LU3299" s="0"/>
      <c r="LV3299" s="0"/>
      <c r="LW3299" s="0"/>
      <c r="LX3299" s="0"/>
      <c r="LY3299" s="0"/>
      <c r="LZ3299" s="0"/>
      <c r="MA3299" s="0"/>
      <c r="MB3299" s="0"/>
      <c r="MC3299" s="0"/>
      <c r="MD3299" s="0"/>
      <c r="ME3299" s="0"/>
      <c r="MF3299" s="0"/>
      <c r="MG3299" s="0"/>
      <c r="MH3299" s="0"/>
      <c r="MI3299" s="0"/>
      <c r="MJ3299" s="0"/>
      <c r="MK3299" s="0"/>
      <c r="ML3299" s="0"/>
      <c r="MM3299" s="0"/>
      <c r="MN3299" s="0"/>
      <c r="MO3299" s="0"/>
      <c r="MP3299" s="0"/>
      <c r="MQ3299" s="0"/>
      <c r="MR3299" s="0"/>
      <c r="MS3299" s="0"/>
      <c r="MT3299" s="0"/>
      <c r="MU3299" s="0"/>
      <c r="MV3299" s="0"/>
      <c r="MW3299" s="0"/>
      <c r="MX3299" s="0"/>
      <c r="MY3299" s="0"/>
      <c r="MZ3299" s="0"/>
      <c r="NA3299" s="0"/>
      <c r="NB3299" s="0"/>
      <c r="NC3299" s="0"/>
      <c r="ND3299" s="0"/>
      <c r="NE3299" s="0"/>
      <c r="NF3299" s="0"/>
      <c r="NG3299" s="0"/>
      <c r="NH3299" s="0"/>
      <c r="NI3299" s="0"/>
      <c r="NJ3299" s="0"/>
      <c r="NK3299" s="0"/>
      <c r="NL3299" s="0"/>
      <c r="NM3299" s="0"/>
      <c r="NN3299" s="0"/>
      <c r="NO3299" s="0"/>
      <c r="NP3299" s="0"/>
      <c r="NQ3299" s="0"/>
      <c r="NR3299" s="0"/>
      <c r="NS3299" s="0"/>
      <c r="NT3299" s="0"/>
      <c r="NU3299" s="0"/>
      <c r="NV3299" s="0"/>
      <c r="NW3299" s="0"/>
      <c r="NX3299" s="0"/>
      <c r="NY3299" s="0"/>
      <c r="NZ3299" s="0"/>
      <c r="OA3299" s="0"/>
      <c r="OB3299" s="0"/>
      <c r="OC3299" s="0"/>
      <c r="OD3299" s="0"/>
      <c r="OE3299" s="0"/>
      <c r="OF3299" s="0"/>
      <c r="OG3299" s="0"/>
      <c r="OH3299" s="0"/>
      <c r="OI3299" s="0"/>
      <c r="OJ3299" s="0"/>
      <c r="OK3299" s="0"/>
      <c r="OL3299" s="0"/>
      <c r="OM3299" s="0"/>
      <c r="ON3299" s="0"/>
      <c r="OO3299" s="0"/>
      <c r="OP3299" s="0"/>
      <c r="OQ3299" s="0"/>
      <c r="OR3299" s="0"/>
      <c r="OS3299" s="0"/>
      <c r="OT3299" s="0"/>
      <c r="OU3299" s="0"/>
      <c r="OV3299" s="0"/>
      <c r="OW3299" s="0"/>
      <c r="OX3299" s="0"/>
      <c r="OY3299" s="0"/>
      <c r="OZ3299" s="0"/>
      <c r="PA3299" s="0"/>
      <c r="PB3299" s="0"/>
      <c r="PC3299" s="0"/>
      <c r="PD3299" s="0"/>
      <c r="PE3299" s="0"/>
      <c r="PF3299" s="0"/>
      <c r="PG3299" s="0"/>
      <c r="PH3299" s="0"/>
      <c r="PI3299" s="0"/>
      <c r="PJ3299" s="0"/>
      <c r="PK3299" s="0"/>
      <c r="PL3299" s="0"/>
      <c r="PM3299" s="0"/>
      <c r="PN3299" s="0"/>
      <c r="PO3299" s="0"/>
      <c r="PP3299" s="0"/>
      <c r="PQ3299" s="0"/>
      <c r="PR3299" s="0"/>
      <c r="PS3299" s="0"/>
      <c r="PT3299" s="0"/>
      <c r="PU3299" s="0"/>
      <c r="PV3299" s="0"/>
      <c r="PW3299" s="0"/>
      <c r="PX3299" s="0"/>
      <c r="PY3299" s="0"/>
      <c r="PZ3299" s="0"/>
      <c r="QA3299" s="0"/>
      <c r="QB3299" s="0"/>
      <c r="QC3299" s="0"/>
      <c r="QD3299" s="0"/>
      <c r="QE3299" s="0"/>
      <c r="QF3299" s="0"/>
      <c r="QG3299" s="0"/>
      <c r="QH3299" s="0"/>
      <c r="QI3299" s="0"/>
      <c r="QJ3299" s="0"/>
      <c r="QK3299" s="0"/>
      <c r="QL3299" s="0"/>
      <c r="QM3299" s="0"/>
      <c r="QN3299" s="0"/>
      <c r="QO3299" s="0"/>
      <c r="QP3299" s="0"/>
      <c r="QQ3299" s="0"/>
      <c r="QR3299" s="0"/>
      <c r="QS3299" s="0"/>
      <c r="QT3299" s="0"/>
      <c r="QU3299" s="0"/>
      <c r="QV3299" s="0"/>
      <c r="QW3299" s="0"/>
      <c r="QX3299" s="0"/>
      <c r="QY3299" s="0"/>
      <c r="QZ3299" s="0"/>
      <c r="RA3299" s="0"/>
      <c r="RB3299" s="0"/>
      <c r="RC3299" s="0"/>
      <c r="RD3299" s="0"/>
      <c r="RE3299" s="0"/>
      <c r="RF3299" s="0"/>
      <c r="RG3299" s="0"/>
      <c r="RH3299" s="0"/>
      <c r="RI3299" s="0"/>
      <c r="RJ3299" s="0"/>
      <c r="RK3299" s="0"/>
      <c r="RL3299" s="0"/>
      <c r="RM3299" s="0"/>
      <c r="RN3299" s="0"/>
      <c r="RO3299" s="0"/>
      <c r="RP3299" s="0"/>
      <c r="RQ3299" s="0"/>
      <c r="RR3299" s="0"/>
      <c r="RS3299" s="0"/>
      <c r="RT3299" s="0"/>
      <c r="RU3299" s="0"/>
      <c r="RV3299" s="0"/>
      <c r="RW3299" s="0"/>
      <c r="RX3299" s="0"/>
      <c r="RY3299" s="0"/>
      <c r="RZ3299" s="0"/>
      <c r="SA3299" s="0"/>
      <c r="SB3299" s="0"/>
      <c r="SC3299" s="0"/>
      <c r="SD3299" s="0"/>
      <c r="SE3299" s="0"/>
      <c r="SF3299" s="0"/>
      <c r="SG3299" s="0"/>
      <c r="SH3299" s="0"/>
      <c r="SI3299" s="0"/>
      <c r="SJ3299" s="0"/>
      <c r="SK3299" s="0"/>
      <c r="SL3299" s="0"/>
      <c r="SM3299" s="0"/>
      <c r="SN3299" s="0"/>
      <c r="SO3299" s="0"/>
      <c r="SP3299" s="0"/>
      <c r="SQ3299" s="0"/>
      <c r="SR3299" s="0"/>
      <c r="SS3299" s="0"/>
      <c r="ST3299" s="0"/>
      <c r="SU3299" s="0"/>
      <c r="SV3299" s="0"/>
      <c r="SW3299" s="0"/>
      <c r="SX3299" s="0"/>
      <c r="SY3299" s="0"/>
      <c r="SZ3299" s="0"/>
      <c r="TA3299" s="0"/>
      <c r="TB3299" s="0"/>
      <c r="TC3299" s="0"/>
      <c r="TD3299" s="0"/>
      <c r="TE3299" s="0"/>
      <c r="TF3299" s="0"/>
      <c r="TG3299" s="0"/>
      <c r="TH3299" s="0"/>
      <c r="TI3299" s="0"/>
      <c r="TJ3299" s="0"/>
      <c r="TK3299" s="0"/>
      <c r="TL3299" s="0"/>
      <c r="TM3299" s="0"/>
      <c r="TN3299" s="0"/>
      <c r="TO3299" s="0"/>
      <c r="TP3299" s="0"/>
      <c r="TQ3299" s="0"/>
      <c r="TR3299" s="0"/>
      <c r="TS3299" s="0"/>
      <c r="TT3299" s="0"/>
      <c r="TU3299" s="0"/>
      <c r="TV3299" s="0"/>
      <c r="TW3299" s="0"/>
      <c r="TX3299" s="0"/>
      <c r="TY3299" s="0"/>
      <c r="TZ3299" s="0"/>
      <c r="UA3299" s="0"/>
      <c r="UB3299" s="0"/>
      <c r="UC3299" s="0"/>
      <c r="UD3299" s="0"/>
      <c r="UE3299" s="0"/>
      <c r="UF3299" s="0"/>
      <c r="UG3299" s="0"/>
      <c r="UH3299" s="0"/>
      <c r="UI3299" s="0"/>
      <c r="UJ3299" s="0"/>
      <c r="UK3299" s="0"/>
      <c r="UL3299" s="0"/>
      <c r="UM3299" s="0"/>
      <c r="UN3299" s="0"/>
      <c r="UO3299" s="0"/>
      <c r="UP3299" s="0"/>
      <c r="UQ3299" s="0"/>
      <c r="UR3299" s="0"/>
      <c r="US3299" s="0"/>
      <c r="UT3299" s="0"/>
      <c r="UU3299" s="0"/>
      <c r="UV3299" s="0"/>
      <c r="UW3299" s="0"/>
      <c r="UX3299" s="0"/>
      <c r="UY3299" s="0"/>
      <c r="UZ3299" s="0"/>
      <c r="VA3299" s="0"/>
      <c r="VB3299" s="0"/>
      <c r="VC3299" s="0"/>
      <c r="VD3299" s="0"/>
      <c r="VE3299" s="0"/>
      <c r="VF3299" s="0"/>
      <c r="VG3299" s="0"/>
      <c r="VH3299" s="0"/>
      <c r="VI3299" s="0"/>
      <c r="VJ3299" s="0"/>
      <c r="VK3299" s="0"/>
      <c r="VL3299" s="0"/>
      <c r="VM3299" s="0"/>
      <c r="VN3299" s="0"/>
      <c r="VO3299" s="0"/>
      <c r="VP3299" s="0"/>
      <c r="VQ3299" s="0"/>
      <c r="VR3299" s="0"/>
      <c r="VS3299" s="0"/>
      <c r="VT3299" s="0"/>
      <c r="VU3299" s="0"/>
      <c r="VV3299" s="0"/>
      <c r="VW3299" s="0"/>
      <c r="VX3299" s="0"/>
      <c r="VY3299" s="0"/>
      <c r="VZ3299" s="0"/>
      <c r="WA3299" s="0"/>
      <c r="WB3299" s="0"/>
      <c r="WC3299" s="0"/>
      <c r="WD3299" s="0"/>
      <c r="WE3299" s="0"/>
      <c r="WF3299" s="0"/>
      <c r="WG3299" s="0"/>
      <c r="WH3299" s="0"/>
      <c r="WI3299" s="0"/>
      <c r="WJ3299" s="0"/>
      <c r="WK3299" s="0"/>
      <c r="WL3299" s="0"/>
      <c r="WM3299" s="0"/>
      <c r="WN3299" s="0"/>
      <c r="WO3299" s="0"/>
      <c r="WP3299" s="0"/>
      <c r="WQ3299" s="0"/>
      <c r="WR3299" s="0"/>
      <c r="WS3299" s="0"/>
      <c r="WT3299" s="0"/>
      <c r="WU3299" s="0"/>
      <c r="WV3299" s="0"/>
      <c r="WW3299" s="0"/>
      <c r="WX3299" s="0"/>
      <c r="WY3299" s="0"/>
      <c r="WZ3299" s="0"/>
      <c r="XA3299" s="0"/>
      <c r="XB3299" s="0"/>
      <c r="XC3299" s="0"/>
      <c r="XD3299" s="0"/>
      <c r="XE3299" s="0"/>
      <c r="XF3299" s="0"/>
      <c r="XG3299" s="0"/>
      <c r="XH3299" s="0"/>
      <c r="XI3299" s="0"/>
      <c r="XJ3299" s="0"/>
      <c r="XK3299" s="0"/>
      <c r="XL3299" s="0"/>
      <c r="XM3299" s="0"/>
      <c r="XN3299" s="0"/>
      <c r="XO3299" s="0"/>
      <c r="XP3299" s="0"/>
      <c r="XQ3299" s="0"/>
      <c r="XR3299" s="0"/>
      <c r="XS3299" s="0"/>
      <c r="XT3299" s="0"/>
      <c r="XU3299" s="0"/>
      <c r="XV3299" s="0"/>
      <c r="XW3299" s="0"/>
      <c r="XX3299" s="0"/>
      <c r="XY3299" s="0"/>
      <c r="XZ3299" s="0"/>
      <c r="YA3299" s="0"/>
      <c r="YB3299" s="0"/>
      <c r="YC3299" s="0"/>
      <c r="YD3299" s="0"/>
      <c r="YE3299" s="0"/>
      <c r="YF3299" s="0"/>
      <c r="YG3299" s="0"/>
      <c r="YH3299" s="0"/>
      <c r="YI3299" s="0"/>
      <c r="YJ3299" s="0"/>
      <c r="YK3299" s="0"/>
      <c r="YL3299" s="0"/>
      <c r="YM3299" s="0"/>
      <c r="YN3299" s="0"/>
      <c r="YO3299" s="0"/>
      <c r="YP3299" s="0"/>
      <c r="YQ3299" s="0"/>
      <c r="YR3299" s="0"/>
      <c r="YS3299" s="0"/>
      <c r="YT3299" s="0"/>
      <c r="YU3299" s="0"/>
      <c r="YV3299" s="0"/>
      <c r="YW3299" s="0"/>
      <c r="YX3299" s="0"/>
      <c r="YY3299" s="0"/>
      <c r="YZ3299" s="0"/>
      <c r="ZA3299" s="0"/>
      <c r="ZB3299" s="0"/>
      <c r="ZC3299" s="0"/>
      <c r="ZD3299" s="0"/>
      <c r="ZE3299" s="0"/>
      <c r="ZF3299" s="0"/>
      <c r="ZG3299" s="0"/>
      <c r="ZH3299" s="0"/>
      <c r="ZI3299" s="0"/>
      <c r="ZJ3299" s="0"/>
      <c r="ZK3299" s="0"/>
      <c r="ZL3299" s="0"/>
      <c r="ZM3299" s="0"/>
      <c r="ZN3299" s="0"/>
      <c r="ZO3299" s="0"/>
      <c r="ZP3299" s="0"/>
      <c r="ZQ3299" s="0"/>
      <c r="ZR3299" s="0"/>
      <c r="ZS3299" s="0"/>
      <c r="ZT3299" s="0"/>
      <c r="ZU3299" s="0"/>
      <c r="ZV3299" s="0"/>
      <c r="ZW3299" s="0"/>
      <c r="ZX3299" s="0"/>
      <c r="ZY3299" s="0"/>
      <c r="ZZ3299" s="0"/>
      <c r="AAA3299" s="0"/>
      <c r="AAB3299" s="0"/>
      <c r="AAC3299" s="0"/>
      <c r="AAD3299" s="0"/>
      <c r="AAE3299" s="0"/>
      <c r="AAF3299" s="0"/>
      <c r="AAG3299" s="0"/>
      <c r="AAH3299" s="0"/>
      <c r="AAI3299" s="0"/>
      <c r="AAJ3299" s="0"/>
      <c r="AAK3299" s="0"/>
      <c r="AAL3299" s="0"/>
      <c r="AAM3299" s="0"/>
      <c r="AAN3299" s="0"/>
      <c r="AAO3299" s="0"/>
      <c r="AAP3299" s="0"/>
      <c r="AAQ3299" s="0"/>
      <c r="AAR3299" s="0"/>
      <c r="AAS3299" s="0"/>
      <c r="AAT3299" s="0"/>
      <c r="AAU3299" s="0"/>
      <c r="AAV3299" s="0"/>
      <c r="AAW3299" s="0"/>
      <c r="AAX3299" s="0"/>
      <c r="AAY3299" s="0"/>
      <c r="AAZ3299" s="0"/>
      <c r="ABA3299" s="0"/>
      <c r="ABB3299" s="0"/>
      <c r="ABC3299" s="0"/>
      <c r="ABD3299" s="0"/>
      <c r="ABE3299" s="0"/>
      <c r="ABF3299" s="0"/>
      <c r="ABG3299" s="0"/>
      <c r="ABH3299" s="0"/>
      <c r="ABI3299" s="0"/>
      <c r="ABJ3299" s="0"/>
      <c r="ABK3299" s="0"/>
      <c r="ABL3299" s="0"/>
      <c r="ABM3299" s="0"/>
      <c r="ABN3299" s="0"/>
      <c r="ABO3299" s="0"/>
      <c r="ABP3299" s="0"/>
      <c r="ABQ3299" s="0"/>
      <c r="ABR3299" s="0"/>
      <c r="ABS3299" s="0"/>
      <c r="ABT3299" s="0"/>
      <c r="ABU3299" s="0"/>
      <c r="ABV3299" s="0"/>
      <c r="ABW3299" s="0"/>
      <c r="ABX3299" s="0"/>
      <c r="ABY3299" s="0"/>
      <c r="ABZ3299" s="0"/>
      <c r="ACA3299" s="0"/>
      <c r="ACB3299" s="0"/>
      <c r="ACC3299" s="0"/>
      <c r="ACD3299" s="0"/>
      <c r="ACE3299" s="0"/>
      <c r="ACF3299" s="0"/>
      <c r="ACG3299" s="0"/>
      <c r="ACH3299" s="0"/>
      <c r="ACI3299" s="0"/>
      <c r="ACJ3299" s="0"/>
      <c r="ACK3299" s="0"/>
      <c r="ACL3299" s="0"/>
      <c r="ACM3299" s="0"/>
      <c r="ACN3299" s="0"/>
      <c r="ACO3299" s="0"/>
      <c r="ACP3299" s="0"/>
      <c r="ACQ3299" s="0"/>
      <c r="ACR3299" s="0"/>
      <c r="ACS3299" s="0"/>
      <c r="ACT3299" s="0"/>
      <c r="ACU3299" s="0"/>
      <c r="ACV3299" s="0"/>
      <c r="ACW3299" s="0"/>
      <c r="ACX3299" s="0"/>
      <c r="ACY3299" s="0"/>
      <c r="ACZ3299" s="0"/>
      <c r="ADA3299" s="0"/>
      <c r="ADB3299" s="0"/>
      <c r="ADC3299" s="0"/>
      <c r="ADD3299" s="0"/>
      <c r="ADE3299" s="0"/>
      <c r="ADF3299" s="0"/>
      <c r="ADG3299" s="0"/>
      <c r="ADH3299" s="0"/>
      <c r="ADI3299" s="0"/>
      <c r="ADJ3299" s="0"/>
      <c r="ADK3299" s="0"/>
      <c r="ADL3299" s="0"/>
      <c r="ADM3299" s="0"/>
      <c r="ADN3299" s="0"/>
      <c r="ADO3299" s="0"/>
      <c r="ADP3299" s="0"/>
      <c r="ADQ3299" s="0"/>
      <c r="ADR3299" s="0"/>
      <c r="ADS3299" s="0"/>
      <c r="ADT3299" s="0"/>
      <c r="ADU3299" s="0"/>
      <c r="ADV3299" s="0"/>
      <c r="ADW3299" s="0"/>
      <c r="ADX3299" s="0"/>
      <c r="ADY3299" s="0"/>
      <c r="ADZ3299" s="0"/>
      <c r="AEA3299" s="0"/>
      <c r="AEB3299" s="0"/>
      <c r="AEC3299" s="0"/>
      <c r="AED3299" s="0"/>
      <c r="AEE3299" s="0"/>
      <c r="AEF3299" s="0"/>
      <c r="AEG3299" s="0"/>
      <c r="AEH3299" s="0"/>
      <c r="AEI3299" s="0"/>
      <c r="AEJ3299" s="0"/>
      <c r="AEK3299" s="0"/>
      <c r="AEL3299" s="0"/>
      <c r="AEM3299" s="0"/>
      <c r="AEN3299" s="0"/>
      <c r="AEO3299" s="0"/>
      <c r="AEP3299" s="0"/>
      <c r="AEQ3299" s="0"/>
      <c r="AER3299" s="0"/>
      <c r="AES3299" s="0"/>
      <c r="AET3299" s="0"/>
      <c r="AEU3299" s="0"/>
      <c r="AEV3299" s="0"/>
      <c r="AEW3299" s="0"/>
      <c r="AEX3299" s="0"/>
      <c r="AEY3299" s="0"/>
      <c r="AEZ3299" s="0"/>
      <c r="AFA3299" s="0"/>
      <c r="AFB3299" s="0"/>
      <c r="AFC3299" s="0"/>
      <c r="AFD3299" s="0"/>
      <c r="AFE3299" s="0"/>
      <c r="AFF3299" s="0"/>
      <c r="AFG3299" s="0"/>
      <c r="AFH3299" s="0"/>
      <c r="AFI3299" s="0"/>
      <c r="AFJ3299" s="0"/>
      <c r="AFK3299" s="0"/>
      <c r="AFL3299" s="0"/>
      <c r="AFM3299" s="0"/>
      <c r="AFN3299" s="0"/>
      <c r="AFO3299" s="0"/>
      <c r="AFP3299" s="0"/>
      <c r="AFQ3299" s="0"/>
      <c r="AFR3299" s="0"/>
      <c r="AFS3299" s="0"/>
      <c r="AFT3299" s="0"/>
      <c r="AFU3299" s="0"/>
      <c r="AFV3299" s="0"/>
      <c r="AFW3299" s="0"/>
      <c r="AFX3299" s="0"/>
      <c r="AFY3299" s="0"/>
      <c r="AFZ3299" s="0"/>
      <c r="AGA3299" s="0"/>
      <c r="AGB3299" s="0"/>
      <c r="AGC3299" s="0"/>
      <c r="AGD3299" s="0"/>
      <c r="AGE3299" s="0"/>
      <c r="AGF3299" s="0"/>
      <c r="AGG3299" s="0"/>
      <c r="AGH3299" s="0"/>
      <c r="AGI3299" s="0"/>
      <c r="AGJ3299" s="0"/>
      <c r="AGK3299" s="0"/>
      <c r="AGL3299" s="0"/>
      <c r="AGM3299" s="0"/>
      <c r="AGN3299" s="0"/>
      <c r="AGO3299" s="0"/>
      <c r="AGP3299" s="0"/>
      <c r="AGQ3299" s="0"/>
      <c r="AGR3299" s="0"/>
      <c r="AGS3299" s="0"/>
      <c r="AGT3299" s="0"/>
      <c r="AGU3299" s="0"/>
      <c r="AGV3299" s="0"/>
      <c r="AGW3299" s="0"/>
      <c r="AGX3299" s="0"/>
      <c r="AGY3299" s="0"/>
      <c r="AGZ3299" s="0"/>
      <c r="AHA3299" s="0"/>
      <c r="AHB3299" s="0"/>
      <c r="AHC3299" s="0"/>
      <c r="AHD3299" s="0"/>
      <c r="AHE3299" s="0"/>
      <c r="AHF3299" s="0"/>
      <c r="AHG3299" s="0"/>
      <c r="AHH3299" s="0"/>
      <c r="AHI3299" s="0"/>
      <c r="AHJ3299" s="0"/>
      <c r="AHK3299" s="0"/>
      <c r="AHL3299" s="0"/>
      <c r="AHM3299" s="0"/>
      <c r="AHN3299" s="0"/>
      <c r="AHO3299" s="0"/>
      <c r="AHP3299" s="0"/>
      <c r="AHQ3299" s="0"/>
      <c r="AHR3299" s="0"/>
      <c r="AHS3299" s="0"/>
      <c r="AHT3299" s="0"/>
      <c r="AHU3299" s="0"/>
      <c r="AHV3299" s="0"/>
      <c r="AHW3299" s="0"/>
      <c r="AHX3299" s="0"/>
      <c r="AHY3299" s="0"/>
      <c r="AHZ3299" s="0"/>
      <c r="AIA3299" s="0"/>
      <c r="AIB3299" s="0"/>
      <c r="AIC3299" s="0"/>
      <c r="AID3299" s="0"/>
      <c r="AIE3299" s="0"/>
      <c r="AIF3299" s="0"/>
      <c r="AIG3299" s="0"/>
      <c r="AIH3299" s="0"/>
      <c r="AII3299" s="0"/>
      <c r="AIJ3299" s="0"/>
      <c r="AIK3299" s="0"/>
      <c r="AIL3299" s="0"/>
      <c r="AIM3299" s="0"/>
      <c r="AIN3299" s="0"/>
      <c r="AIO3299" s="0"/>
      <c r="AIP3299" s="0"/>
      <c r="AIQ3299" s="0"/>
      <c r="AIR3299" s="0"/>
      <c r="AIS3299" s="0"/>
      <c r="AIT3299" s="0"/>
      <c r="AIU3299" s="0"/>
      <c r="AIV3299" s="0"/>
      <c r="AIW3299" s="0"/>
      <c r="AIX3299" s="0"/>
      <c r="AIY3299" s="0"/>
      <c r="AIZ3299" s="0"/>
      <c r="AJA3299" s="0"/>
      <c r="AJB3299" s="0"/>
      <c r="AJC3299" s="0"/>
      <c r="AJD3299" s="0"/>
      <c r="AJE3299" s="0"/>
      <c r="AJF3299" s="0"/>
      <c r="AJG3299" s="0"/>
      <c r="AJH3299" s="0"/>
      <c r="AJI3299" s="0"/>
      <c r="AJJ3299" s="0"/>
      <c r="AJK3299" s="0"/>
      <c r="AJL3299" s="0"/>
      <c r="AJM3299" s="0"/>
      <c r="AJN3299" s="0"/>
      <c r="AJO3299" s="0"/>
      <c r="AJP3299" s="0"/>
      <c r="AJQ3299" s="0"/>
      <c r="AJR3299" s="0"/>
      <c r="AJS3299" s="0"/>
      <c r="AJT3299" s="0"/>
      <c r="AJU3299" s="0"/>
      <c r="AJV3299" s="0"/>
      <c r="AJW3299" s="0"/>
      <c r="AJX3299" s="0"/>
      <c r="AJY3299" s="0"/>
      <c r="AJZ3299" s="0"/>
      <c r="AKA3299" s="0"/>
      <c r="AKB3299" s="0"/>
      <c r="AKC3299" s="0"/>
      <c r="AKD3299" s="0"/>
      <c r="AKE3299" s="0"/>
      <c r="AKF3299" s="0"/>
      <c r="AKG3299" s="0"/>
      <c r="AKH3299" s="0"/>
      <c r="AKI3299" s="0"/>
      <c r="AKJ3299" s="0"/>
      <c r="AKK3299" s="0"/>
      <c r="AKL3299" s="0"/>
      <c r="AKM3299" s="0"/>
      <c r="AKN3299" s="0"/>
      <c r="AKO3299" s="0"/>
      <c r="AKP3299" s="0"/>
      <c r="AKQ3299" s="0"/>
      <c r="AKR3299" s="0"/>
      <c r="AKS3299" s="0"/>
      <c r="AKT3299" s="0"/>
      <c r="AKU3299" s="0"/>
      <c r="AKV3299" s="0"/>
      <c r="AKW3299" s="0"/>
      <c r="AKX3299" s="0"/>
      <c r="AKY3299" s="0"/>
      <c r="AKZ3299" s="0"/>
      <c r="ALA3299" s="0"/>
      <c r="ALB3299" s="0"/>
      <c r="ALC3299" s="0"/>
      <c r="ALD3299" s="0"/>
      <c r="ALE3299" s="0"/>
      <c r="ALF3299" s="0"/>
      <c r="ALG3299" s="0"/>
      <c r="ALH3299" s="0"/>
      <c r="ALI3299" s="0"/>
      <c r="ALJ3299" s="0"/>
      <c r="ALK3299" s="0"/>
      <c r="ALL3299" s="0"/>
      <c r="ALM3299" s="0"/>
      <c r="ALN3299" s="0"/>
      <c r="ALO3299" s="0"/>
      <c r="ALP3299" s="0"/>
      <c r="ALQ3299" s="0"/>
      <c r="ALR3299" s="0"/>
      <c r="ALS3299" s="0"/>
      <c r="ALT3299" s="0"/>
      <c r="ALU3299" s="0"/>
      <c r="ALV3299" s="0"/>
      <c r="ALW3299" s="0"/>
      <c r="ALX3299" s="0"/>
      <c r="ALY3299" s="0"/>
      <c r="ALZ3299" s="0"/>
      <c r="AMA3299" s="0"/>
      <c r="AMB3299" s="0"/>
      <c r="AMC3299" s="0"/>
      <c r="AMD3299" s="0"/>
      <c r="AME3299" s="0"/>
      <c r="AMF3299" s="0"/>
      <c r="AMG3299" s="0"/>
      <c r="AMH3299" s="0"/>
      <c r="AMI3299" s="0"/>
    </row>
    <row r="3300" customFormat="false" ht="12.75" hidden="false" customHeight="false" outlineLevel="0" collapsed="false">
      <c r="A3300" s="1" t="s">
        <v>3536</v>
      </c>
      <c r="C3300" s="27" t="s">
        <v>3548</v>
      </c>
      <c r="D3300" s="27" t="s">
        <v>20</v>
      </c>
      <c r="E3300" s="28"/>
      <c r="F3300" s="29"/>
      <c r="G3300" s="27"/>
      <c r="H3300" s="30" t="s">
        <v>61</v>
      </c>
      <c r="I3300" s="31" t="n">
        <v>0.45</v>
      </c>
      <c r="J3300" s="31" t="s">
        <v>2237</v>
      </c>
      <c r="BM3300" s="0"/>
      <c r="BN3300" s="0"/>
      <c r="BO3300" s="0"/>
      <c r="BP3300" s="0"/>
      <c r="BQ3300" s="0"/>
      <c r="BR3300" s="0"/>
      <c r="BS3300" s="0"/>
      <c r="BT3300" s="0"/>
      <c r="BU3300" s="0"/>
      <c r="BV3300" s="0"/>
      <c r="BW3300" s="0"/>
      <c r="BX3300" s="0"/>
      <c r="BY3300" s="0"/>
      <c r="BZ3300" s="0"/>
      <c r="CA3300" s="0"/>
      <c r="CB3300" s="0"/>
      <c r="CC3300" s="0"/>
      <c r="CD3300" s="0"/>
      <c r="CE3300" s="0"/>
      <c r="CF3300" s="0"/>
      <c r="CG3300" s="0"/>
      <c r="CH3300" s="0"/>
      <c r="CI3300" s="0"/>
      <c r="CJ3300" s="0"/>
      <c r="CK3300" s="0"/>
      <c r="CL3300" s="0"/>
      <c r="CM3300" s="0"/>
      <c r="CN3300" s="0"/>
      <c r="CO3300" s="0"/>
      <c r="CP3300" s="0"/>
      <c r="CQ3300" s="0"/>
      <c r="CR3300" s="0"/>
      <c r="CS3300" s="0"/>
      <c r="CT3300" s="0"/>
      <c r="CU3300" s="0"/>
      <c r="CV3300" s="0"/>
      <c r="CW3300" s="0"/>
      <c r="CX3300" s="0"/>
      <c r="CY3300" s="0"/>
      <c r="CZ3300" s="0"/>
      <c r="DA3300" s="0"/>
      <c r="DB3300" s="0"/>
      <c r="DC3300" s="0"/>
      <c r="DD3300" s="0"/>
      <c r="DE3300" s="0"/>
      <c r="DF3300" s="0"/>
      <c r="DG3300" s="0"/>
      <c r="DH3300" s="0"/>
      <c r="DI3300" s="0"/>
      <c r="DJ3300" s="0"/>
      <c r="DK3300" s="0"/>
      <c r="DL3300" s="0"/>
      <c r="DM3300" s="0"/>
      <c r="DN3300" s="0"/>
      <c r="DO3300" s="0"/>
      <c r="DP3300" s="0"/>
      <c r="DQ3300" s="0"/>
      <c r="DR3300" s="0"/>
      <c r="DS3300" s="0"/>
      <c r="DT3300" s="0"/>
      <c r="DU3300" s="0"/>
      <c r="DV3300" s="0"/>
      <c r="DW3300" s="0"/>
      <c r="DX3300" s="0"/>
      <c r="DY3300" s="0"/>
      <c r="DZ3300" s="0"/>
      <c r="EA3300" s="0"/>
      <c r="EB3300" s="0"/>
      <c r="EC3300" s="0"/>
      <c r="ED3300" s="0"/>
      <c r="EE3300" s="0"/>
      <c r="EF3300" s="0"/>
      <c r="EG3300" s="0"/>
      <c r="EH3300" s="0"/>
      <c r="EI3300" s="0"/>
      <c r="EJ3300" s="0"/>
      <c r="EK3300" s="0"/>
      <c r="EL3300" s="0"/>
      <c r="EM3300" s="0"/>
      <c r="EN3300" s="0"/>
      <c r="EO3300" s="0"/>
      <c r="EP3300" s="0"/>
      <c r="EQ3300" s="0"/>
      <c r="ER3300" s="0"/>
      <c r="ES3300" s="0"/>
      <c r="ET3300" s="0"/>
      <c r="EU3300" s="0"/>
      <c r="EV3300" s="0"/>
      <c r="EW3300" s="0"/>
      <c r="EX3300" s="0"/>
      <c r="EY3300" s="0"/>
      <c r="EZ3300" s="0"/>
      <c r="FA3300" s="0"/>
      <c r="FB3300" s="0"/>
      <c r="FC3300" s="0"/>
      <c r="FD3300" s="0"/>
      <c r="FE3300" s="0"/>
      <c r="FF3300" s="0"/>
      <c r="FG3300" s="0"/>
      <c r="FH3300" s="0"/>
      <c r="FI3300" s="0"/>
      <c r="FJ3300" s="0"/>
      <c r="FK3300" s="0"/>
      <c r="FL3300" s="0"/>
      <c r="FM3300" s="0"/>
      <c r="FN3300" s="0"/>
      <c r="FO3300" s="0"/>
      <c r="FP3300" s="0"/>
      <c r="FQ3300" s="0"/>
      <c r="FR3300" s="0"/>
      <c r="FS3300" s="0"/>
      <c r="FT3300" s="0"/>
      <c r="FU3300" s="0"/>
      <c r="FV3300" s="0"/>
      <c r="FW3300" s="0"/>
      <c r="FX3300" s="0"/>
      <c r="FY3300" s="0"/>
      <c r="FZ3300" s="0"/>
      <c r="GA3300" s="0"/>
      <c r="GB3300" s="0"/>
      <c r="GC3300" s="0"/>
      <c r="GD3300" s="0"/>
      <c r="GE3300" s="0"/>
      <c r="GF3300" s="0"/>
      <c r="GG3300" s="0"/>
      <c r="GH3300" s="0"/>
      <c r="GI3300" s="0"/>
      <c r="GJ3300" s="0"/>
      <c r="GK3300" s="0"/>
      <c r="GL3300" s="0"/>
      <c r="GM3300" s="0"/>
      <c r="GN3300" s="0"/>
      <c r="GO3300" s="0"/>
      <c r="GP3300" s="0"/>
      <c r="GQ3300" s="0"/>
      <c r="GR3300" s="0"/>
      <c r="GS3300" s="0"/>
      <c r="GT3300" s="0"/>
      <c r="GU3300" s="0"/>
      <c r="GV3300" s="0"/>
      <c r="GW3300" s="0"/>
      <c r="GX3300" s="0"/>
      <c r="GY3300" s="0"/>
      <c r="GZ3300" s="0"/>
      <c r="HA3300" s="0"/>
      <c r="HB3300" s="0"/>
      <c r="HC3300" s="0"/>
      <c r="HD3300" s="0"/>
      <c r="HE3300" s="0"/>
      <c r="HF3300" s="0"/>
      <c r="HG3300" s="0"/>
      <c r="HH3300" s="0"/>
      <c r="HI3300" s="0"/>
      <c r="HJ3300" s="0"/>
      <c r="HK3300" s="0"/>
      <c r="HL3300" s="0"/>
      <c r="HM3300" s="0"/>
      <c r="HN3300" s="0"/>
      <c r="HO3300" s="0"/>
      <c r="HP3300" s="0"/>
      <c r="HQ3300" s="0"/>
      <c r="HR3300" s="0"/>
      <c r="HS3300" s="0"/>
      <c r="HT3300" s="0"/>
      <c r="HU3300" s="0"/>
      <c r="HV3300" s="0"/>
      <c r="HW3300" s="0"/>
      <c r="HX3300" s="0"/>
      <c r="HY3300" s="0"/>
      <c r="HZ3300" s="0"/>
      <c r="IA3300" s="0"/>
      <c r="IB3300" s="0"/>
      <c r="IC3300" s="0"/>
      <c r="ID3300" s="0"/>
      <c r="IE3300" s="0"/>
      <c r="IF3300" s="0"/>
      <c r="IG3300" s="0"/>
      <c r="IH3300" s="0"/>
      <c r="II3300" s="0"/>
      <c r="IJ3300" s="0"/>
      <c r="IK3300" s="0"/>
      <c r="IL3300" s="0"/>
      <c r="IM3300" s="0"/>
      <c r="IN3300" s="0"/>
      <c r="IO3300" s="0"/>
      <c r="IP3300" s="0"/>
      <c r="IQ3300" s="0"/>
      <c r="IR3300" s="0"/>
      <c r="IS3300" s="0"/>
      <c r="IT3300" s="0"/>
      <c r="IU3300" s="0"/>
      <c r="IV3300" s="0"/>
      <c r="IW3300" s="0"/>
      <c r="IX3300" s="0"/>
      <c r="IY3300" s="0"/>
      <c r="IZ3300" s="0"/>
      <c r="JA3300" s="0"/>
      <c r="JB3300" s="0"/>
      <c r="JC3300" s="0"/>
      <c r="JD3300" s="0"/>
      <c r="JE3300" s="0"/>
      <c r="JF3300" s="0"/>
      <c r="JG3300" s="0"/>
      <c r="JH3300" s="0"/>
      <c r="JI3300" s="0"/>
      <c r="JJ3300" s="0"/>
      <c r="JK3300" s="0"/>
      <c r="JL3300" s="0"/>
      <c r="JM3300" s="0"/>
      <c r="JN3300" s="0"/>
      <c r="JO3300" s="0"/>
      <c r="JP3300" s="0"/>
      <c r="JQ3300" s="0"/>
      <c r="JR3300" s="0"/>
      <c r="JS3300" s="0"/>
      <c r="JT3300" s="0"/>
      <c r="JU3300" s="0"/>
      <c r="JV3300" s="0"/>
      <c r="JW3300" s="0"/>
      <c r="JX3300" s="0"/>
      <c r="JY3300" s="0"/>
      <c r="JZ3300" s="0"/>
      <c r="KA3300" s="0"/>
      <c r="KB3300" s="0"/>
      <c r="KC3300" s="0"/>
      <c r="KD3300" s="0"/>
      <c r="KE3300" s="0"/>
      <c r="KF3300" s="0"/>
      <c r="KG3300" s="0"/>
      <c r="KH3300" s="0"/>
      <c r="KI3300" s="0"/>
      <c r="KJ3300" s="0"/>
      <c r="KK3300" s="0"/>
      <c r="KL3300" s="0"/>
      <c r="KM3300" s="0"/>
      <c r="KN3300" s="0"/>
      <c r="KO3300" s="0"/>
      <c r="KP3300" s="0"/>
      <c r="KQ3300" s="0"/>
      <c r="KR3300" s="0"/>
      <c r="KS3300" s="0"/>
      <c r="KT3300" s="0"/>
      <c r="KU3300" s="0"/>
      <c r="KV3300" s="0"/>
      <c r="KW3300" s="0"/>
      <c r="KX3300" s="0"/>
      <c r="KY3300" s="0"/>
      <c r="KZ3300" s="0"/>
      <c r="LA3300" s="0"/>
      <c r="LB3300" s="0"/>
      <c r="LC3300" s="0"/>
      <c r="LD3300" s="0"/>
      <c r="LE3300" s="0"/>
      <c r="LF3300" s="0"/>
      <c r="LG3300" s="0"/>
      <c r="LH3300" s="0"/>
      <c r="LI3300" s="0"/>
      <c r="LJ3300" s="0"/>
      <c r="LK3300" s="0"/>
      <c r="LL3300" s="0"/>
      <c r="LM3300" s="0"/>
      <c r="LN3300" s="0"/>
      <c r="LO3300" s="0"/>
      <c r="LP3300" s="0"/>
      <c r="LQ3300" s="0"/>
      <c r="LR3300" s="0"/>
      <c r="LS3300" s="0"/>
      <c r="LT3300" s="0"/>
      <c r="LU3300" s="0"/>
      <c r="LV3300" s="0"/>
      <c r="LW3300" s="0"/>
      <c r="LX3300" s="0"/>
      <c r="LY3300" s="0"/>
      <c r="LZ3300" s="0"/>
      <c r="MA3300" s="0"/>
      <c r="MB3300" s="0"/>
      <c r="MC3300" s="0"/>
      <c r="MD3300" s="0"/>
      <c r="ME3300" s="0"/>
      <c r="MF3300" s="0"/>
      <c r="MG3300" s="0"/>
      <c r="MH3300" s="0"/>
      <c r="MI3300" s="0"/>
      <c r="MJ3300" s="0"/>
      <c r="MK3300" s="0"/>
      <c r="ML3300" s="0"/>
      <c r="MM3300" s="0"/>
      <c r="MN3300" s="0"/>
      <c r="MO3300" s="0"/>
      <c r="MP3300" s="0"/>
      <c r="MQ3300" s="0"/>
      <c r="MR3300" s="0"/>
      <c r="MS3300" s="0"/>
      <c r="MT3300" s="0"/>
      <c r="MU3300" s="0"/>
      <c r="MV3300" s="0"/>
      <c r="MW3300" s="0"/>
      <c r="MX3300" s="0"/>
      <c r="MY3300" s="0"/>
      <c r="MZ3300" s="0"/>
      <c r="NA3300" s="0"/>
      <c r="NB3300" s="0"/>
      <c r="NC3300" s="0"/>
      <c r="ND3300" s="0"/>
      <c r="NE3300" s="0"/>
      <c r="NF3300" s="0"/>
      <c r="NG3300" s="0"/>
      <c r="NH3300" s="0"/>
      <c r="NI3300" s="0"/>
      <c r="NJ3300" s="0"/>
      <c r="NK3300" s="0"/>
      <c r="NL3300" s="0"/>
      <c r="NM3300" s="0"/>
      <c r="NN3300" s="0"/>
      <c r="NO3300" s="0"/>
      <c r="NP3300" s="0"/>
      <c r="NQ3300" s="0"/>
      <c r="NR3300" s="0"/>
      <c r="NS3300" s="0"/>
      <c r="NT3300" s="0"/>
      <c r="NU3300" s="0"/>
      <c r="NV3300" s="0"/>
      <c r="NW3300" s="0"/>
      <c r="NX3300" s="0"/>
      <c r="NY3300" s="0"/>
      <c r="NZ3300" s="0"/>
      <c r="OA3300" s="0"/>
      <c r="OB3300" s="0"/>
      <c r="OC3300" s="0"/>
      <c r="OD3300" s="0"/>
      <c r="OE3300" s="0"/>
      <c r="OF3300" s="0"/>
      <c r="OG3300" s="0"/>
      <c r="OH3300" s="0"/>
      <c r="OI3300" s="0"/>
      <c r="OJ3300" s="0"/>
      <c r="OK3300" s="0"/>
      <c r="OL3300" s="0"/>
      <c r="OM3300" s="0"/>
      <c r="ON3300" s="0"/>
      <c r="OO3300" s="0"/>
      <c r="OP3300" s="0"/>
      <c r="OQ3300" s="0"/>
      <c r="OR3300" s="0"/>
      <c r="OS3300" s="0"/>
      <c r="OT3300" s="0"/>
      <c r="OU3300" s="0"/>
      <c r="OV3300" s="0"/>
      <c r="OW3300" s="0"/>
      <c r="OX3300" s="0"/>
      <c r="OY3300" s="0"/>
      <c r="OZ3300" s="0"/>
      <c r="PA3300" s="0"/>
      <c r="PB3300" s="0"/>
      <c r="PC3300" s="0"/>
      <c r="PD3300" s="0"/>
      <c r="PE3300" s="0"/>
      <c r="PF3300" s="0"/>
      <c r="PG3300" s="0"/>
      <c r="PH3300" s="0"/>
      <c r="PI3300" s="0"/>
      <c r="PJ3300" s="0"/>
      <c r="PK3300" s="0"/>
      <c r="PL3300" s="0"/>
      <c r="PM3300" s="0"/>
      <c r="PN3300" s="0"/>
      <c r="PO3300" s="0"/>
      <c r="PP3300" s="0"/>
      <c r="PQ3300" s="0"/>
      <c r="PR3300" s="0"/>
      <c r="PS3300" s="0"/>
      <c r="PT3300" s="0"/>
      <c r="PU3300" s="0"/>
      <c r="PV3300" s="0"/>
      <c r="PW3300" s="0"/>
      <c r="PX3300" s="0"/>
      <c r="PY3300" s="0"/>
      <c r="PZ3300" s="0"/>
      <c r="QA3300" s="0"/>
      <c r="QB3300" s="0"/>
      <c r="QC3300" s="0"/>
      <c r="QD3300" s="0"/>
      <c r="QE3300" s="0"/>
      <c r="QF3300" s="0"/>
      <c r="QG3300" s="0"/>
      <c r="QH3300" s="0"/>
      <c r="QI3300" s="0"/>
      <c r="QJ3300" s="0"/>
      <c r="QK3300" s="0"/>
      <c r="QL3300" s="0"/>
      <c r="QM3300" s="0"/>
      <c r="QN3300" s="0"/>
      <c r="QO3300" s="0"/>
      <c r="QP3300" s="0"/>
      <c r="QQ3300" s="0"/>
      <c r="QR3300" s="0"/>
      <c r="QS3300" s="0"/>
      <c r="QT3300" s="0"/>
      <c r="QU3300" s="0"/>
      <c r="QV3300" s="0"/>
      <c r="QW3300" s="0"/>
      <c r="QX3300" s="0"/>
      <c r="QY3300" s="0"/>
      <c r="QZ3300" s="0"/>
      <c r="RA3300" s="0"/>
      <c r="RB3300" s="0"/>
      <c r="RC3300" s="0"/>
      <c r="RD3300" s="0"/>
      <c r="RE3300" s="0"/>
      <c r="RF3300" s="0"/>
      <c r="RG3300" s="0"/>
      <c r="RH3300" s="0"/>
      <c r="RI3300" s="0"/>
      <c r="RJ3300" s="0"/>
      <c r="RK3300" s="0"/>
      <c r="RL3300" s="0"/>
      <c r="RM3300" s="0"/>
      <c r="RN3300" s="0"/>
      <c r="RO3300" s="0"/>
      <c r="RP3300" s="0"/>
      <c r="RQ3300" s="0"/>
      <c r="RR3300" s="0"/>
      <c r="RS3300" s="0"/>
      <c r="RT3300" s="0"/>
      <c r="RU3300" s="0"/>
      <c r="RV3300" s="0"/>
      <c r="RW3300" s="0"/>
      <c r="RX3300" s="0"/>
      <c r="RY3300" s="0"/>
      <c r="RZ3300" s="0"/>
      <c r="SA3300" s="0"/>
      <c r="SB3300" s="0"/>
      <c r="SC3300" s="0"/>
      <c r="SD3300" s="0"/>
      <c r="SE3300" s="0"/>
      <c r="SF3300" s="0"/>
      <c r="SG3300" s="0"/>
      <c r="SH3300" s="0"/>
      <c r="SI3300" s="0"/>
      <c r="SJ3300" s="0"/>
      <c r="SK3300" s="0"/>
      <c r="SL3300" s="0"/>
      <c r="SM3300" s="0"/>
      <c r="SN3300" s="0"/>
      <c r="SO3300" s="0"/>
      <c r="SP3300" s="0"/>
      <c r="SQ3300" s="0"/>
      <c r="SR3300" s="0"/>
      <c r="SS3300" s="0"/>
      <c r="ST3300" s="0"/>
      <c r="SU3300" s="0"/>
      <c r="SV3300" s="0"/>
      <c r="SW3300" s="0"/>
      <c r="SX3300" s="0"/>
      <c r="SY3300" s="0"/>
      <c r="SZ3300" s="0"/>
      <c r="TA3300" s="0"/>
      <c r="TB3300" s="0"/>
      <c r="TC3300" s="0"/>
      <c r="TD3300" s="0"/>
      <c r="TE3300" s="0"/>
      <c r="TF3300" s="0"/>
      <c r="TG3300" s="0"/>
      <c r="TH3300" s="0"/>
      <c r="TI3300" s="0"/>
      <c r="TJ3300" s="0"/>
      <c r="TK3300" s="0"/>
      <c r="TL3300" s="0"/>
      <c r="TM3300" s="0"/>
      <c r="TN3300" s="0"/>
      <c r="TO3300" s="0"/>
      <c r="TP3300" s="0"/>
      <c r="TQ3300" s="0"/>
      <c r="TR3300" s="0"/>
      <c r="TS3300" s="0"/>
      <c r="TT3300" s="0"/>
      <c r="TU3300" s="0"/>
      <c r="TV3300" s="0"/>
      <c r="TW3300" s="0"/>
      <c r="TX3300" s="0"/>
      <c r="TY3300" s="0"/>
      <c r="TZ3300" s="0"/>
      <c r="UA3300" s="0"/>
      <c r="UB3300" s="0"/>
      <c r="UC3300" s="0"/>
      <c r="UD3300" s="0"/>
      <c r="UE3300" s="0"/>
      <c r="UF3300" s="0"/>
      <c r="UG3300" s="0"/>
      <c r="UH3300" s="0"/>
      <c r="UI3300" s="0"/>
      <c r="UJ3300" s="0"/>
      <c r="UK3300" s="0"/>
      <c r="UL3300" s="0"/>
      <c r="UM3300" s="0"/>
      <c r="UN3300" s="0"/>
      <c r="UO3300" s="0"/>
      <c r="UP3300" s="0"/>
      <c r="UQ3300" s="0"/>
      <c r="UR3300" s="0"/>
      <c r="US3300" s="0"/>
      <c r="UT3300" s="0"/>
      <c r="UU3300" s="0"/>
      <c r="UV3300" s="0"/>
      <c r="UW3300" s="0"/>
      <c r="UX3300" s="0"/>
      <c r="UY3300" s="0"/>
      <c r="UZ3300" s="0"/>
      <c r="VA3300" s="0"/>
      <c r="VB3300" s="0"/>
      <c r="VC3300" s="0"/>
      <c r="VD3300" s="0"/>
      <c r="VE3300" s="0"/>
      <c r="VF3300" s="0"/>
      <c r="VG3300" s="0"/>
      <c r="VH3300" s="0"/>
      <c r="VI3300" s="0"/>
      <c r="VJ3300" s="0"/>
      <c r="VK3300" s="0"/>
      <c r="VL3300" s="0"/>
      <c r="VM3300" s="0"/>
      <c r="VN3300" s="0"/>
      <c r="VO3300" s="0"/>
      <c r="VP3300" s="0"/>
      <c r="VQ3300" s="0"/>
      <c r="VR3300" s="0"/>
      <c r="VS3300" s="0"/>
      <c r="VT3300" s="0"/>
      <c r="VU3300" s="0"/>
      <c r="VV3300" s="0"/>
      <c r="VW3300" s="0"/>
      <c r="VX3300" s="0"/>
      <c r="VY3300" s="0"/>
      <c r="VZ3300" s="0"/>
      <c r="WA3300" s="0"/>
      <c r="WB3300" s="0"/>
      <c r="WC3300" s="0"/>
      <c r="WD3300" s="0"/>
      <c r="WE3300" s="0"/>
      <c r="WF3300" s="0"/>
      <c r="WG3300" s="0"/>
      <c r="WH3300" s="0"/>
      <c r="WI3300" s="0"/>
      <c r="WJ3300" s="0"/>
      <c r="WK3300" s="0"/>
      <c r="WL3300" s="0"/>
      <c r="WM3300" s="0"/>
      <c r="WN3300" s="0"/>
      <c r="WO3300" s="0"/>
      <c r="WP3300" s="0"/>
      <c r="WQ3300" s="0"/>
      <c r="WR3300" s="0"/>
      <c r="WS3300" s="0"/>
      <c r="WT3300" s="0"/>
      <c r="WU3300" s="0"/>
      <c r="WV3300" s="0"/>
      <c r="WW3300" s="0"/>
      <c r="WX3300" s="0"/>
      <c r="WY3300" s="0"/>
      <c r="WZ3300" s="0"/>
      <c r="XA3300" s="0"/>
      <c r="XB3300" s="0"/>
      <c r="XC3300" s="0"/>
      <c r="XD3300" s="0"/>
      <c r="XE3300" s="0"/>
      <c r="XF3300" s="0"/>
      <c r="XG3300" s="0"/>
      <c r="XH3300" s="0"/>
      <c r="XI3300" s="0"/>
      <c r="XJ3300" s="0"/>
      <c r="XK3300" s="0"/>
      <c r="XL3300" s="0"/>
      <c r="XM3300" s="0"/>
      <c r="XN3300" s="0"/>
      <c r="XO3300" s="0"/>
      <c r="XP3300" s="0"/>
      <c r="XQ3300" s="0"/>
      <c r="XR3300" s="0"/>
      <c r="XS3300" s="0"/>
      <c r="XT3300" s="0"/>
      <c r="XU3300" s="0"/>
      <c r="XV3300" s="0"/>
      <c r="XW3300" s="0"/>
      <c r="XX3300" s="0"/>
      <c r="XY3300" s="0"/>
      <c r="XZ3300" s="0"/>
      <c r="YA3300" s="0"/>
      <c r="YB3300" s="0"/>
      <c r="YC3300" s="0"/>
      <c r="YD3300" s="0"/>
      <c r="YE3300" s="0"/>
      <c r="YF3300" s="0"/>
      <c r="YG3300" s="0"/>
      <c r="YH3300" s="0"/>
      <c r="YI3300" s="0"/>
      <c r="YJ3300" s="0"/>
      <c r="YK3300" s="0"/>
      <c r="YL3300" s="0"/>
      <c r="YM3300" s="0"/>
      <c r="YN3300" s="0"/>
      <c r="YO3300" s="0"/>
      <c r="YP3300" s="0"/>
      <c r="YQ3300" s="0"/>
      <c r="YR3300" s="0"/>
      <c r="YS3300" s="0"/>
      <c r="YT3300" s="0"/>
      <c r="YU3300" s="0"/>
      <c r="YV3300" s="0"/>
      <c r="YW3300" s="0"/>
      <c r="YX3300" s="0"/>
      <c r="YY3300" s="0"/>
      <c r="YZ3300" s="0"/>
      <c r="ZA3300" s="0"/>
      <c r="ZB3300" s="0"/>
      <c r="ZC3300" s="0"/>
      <c r="ZD3300" s="0"/>
      <c r="ZE3300" s="0"/>
      <c r="ZF3300" s="0"/>
      <c r="ZG3300" s="0"/>
      <c r="ZH3300" s="0"/>
      <c r="ZI3300" s="0"/>
      <c r="ZJ3300" s="0"/>
      <c r="ZK3300" s="0"/>
      <c r="ZL3300" s="0"/>
      <c r="ZM3300" s="0"/>
      <c r="ZN3300" s="0"/>
      <c r="ZO3300" s="0"/>
      <c r="ZP3300" s="0"/>
      <c r="ZQ3300" s="0"/>
      <c r="ZR3300" s="0"/>
      <c r="ZS3300" s="0"/>
      <c r="ZT3300" s="0"/>
      <c r="ZU3300" s="0"/>
      <c r="ZV3300" s="0"/>
      <c r="ZW3300" s="0"/>
      <c r="ZX3300" s="0"/>
      <c r="ZY3300" s="0"/>
      <c r="ZZ3300" s="0"/>
      <c r="AAA3300" s="0"/>
      <c r="AAB3300" s="0"/>
      <c r="AAC3300" s="0"/>
      <c r="AAD3300" s="0"/>
      <c r="AAE3300" s="0"/>
      <c r="AAF3300" s="0"/>
      <c r="AAG3300" s="0"/>
      <c r="AAH3300" s="0"/>
      <c r="AAI3300" s="0"/>
      <c r="AAJ3300" s="0"/>
      <c r="AAK3300" s="0"/>
      <c r="AAL3300" s="0"/>
      <c r="AAM3300" s="0"/>
      <c r="AAN3300" s="0"/>
      <c r="AAO3300" s="0"/>
      <c r="AAP3300" s="0"/>
      <c r="AAQ3300" s="0"/>
      <c r="AAR3300" s="0"/>
      <c r="AAS3300" s="0"/>
      <c r="AAT3300" s="0"/>
      <c r="AAU3300" s="0"/>
      <c r="AAV3300" s="0"/>
      <c r="AAW3300" s="0"/>
      <c r="AAX3300" s="0"/>
      <c r="AAY3300" s="0"/>
      <c r="AAZ3300" s="0"/>
      <c r="ABA3300" s="0"/>
      <c r="ABB3300" s="0"/>
      <c r="ABC3300" s="0"/>
      <c r="ABD3300" s="0"/>
      <c r="ABE3300" s="0"/>
      <c r="ABF3300" s="0"/>
      <c r="ABG3300" s="0"/>
      <c r="ABH3300" s="0"/>
      <c r="ABI3300" s="0"/>
      <c r="ABJ3300" s="0"/>
      <c r="ABK3300" s="0"/>
      <c r="ABL3300" s="0"/>
      <c r="ABM3300" s="0"/>
      <c r="ABN3300" s="0"/>
      <c r="ABO3300" s="0"/>
      <c r="ABP3300" s="0"/>
      <c r="ABQ3300" s="0"/>
      <c r="ABR3300" s="0"/>
      <c r="ABS3300" s="0"/>
      <c r="ABT3300" s="0"/>
      <c r="ABU3300" s="0"/>
      <c r="ABV3300" s="0"/>
      <c r="ABW3300" s="0"/>
      <c r="ABX3300" s="0"/>
      <c r="ABY3300" s="0"/>
      <c r="ABZ3300" s="0"/>
      <c r="ACA3300" s="0"/>
      <c r="ACB3300" s="0"/>
      <c r="ACC3300" s="0"/>
      <c r="ACD3300" s="0"/>
      <c r="ACE3300" s="0"/>
      <c r="ACF3300" s="0"/>
      <c r="ACG3300" s="0"/>
      <c r="ACH3300" s="0"/>
      <c r="ACI3300" s="0"/>
      <c r="ACJ3300" s="0"/>
      <c r="ACK3300" s="0"/>
      <c r="ACL3300" s="0"/>
      <c r="ACM3300" s="0"/>
      <c r="ACN3300" s="0"/>
      <c r="ACO3300" s="0"/>
      <c r="ACP3300" s="0"/>
      <c r="ACQ3300" s="0"/>
      <c r="ACR3300" s="0"/>
      <c r="ACS3300" s="0"/>
      <c r="ACT3300" s="0"/>
      <c r="ACU3300" s="0"/>
      <c r="ACV3300" s="0"/>
      <c r="ACW3300" s="0"/>
      <c r="ACX3300" s="0"/>
      <c r="ACY3300" s="0"/>
      <c r="ACZ3300" s="0"/>
      <c r="ADA3300" s="0"/>
      <c r="ADB3300" s="0"/>
      <c r="ADC3300" s="0"/>
      <c r="ADD3300" s="0"/>
      <c r="ADE3300" s="0"/>
      <c r="ADF3300" s="0"/>
      <c r="ADG3300" s="0"/>
      <c r="ADH3300" s="0"/>
      <c r="ADI3300" s="0"/>
      <c r="ADJ3300" s="0"/>
      <c r="ADK3300" s="0"/>
      <c r="ADL3300" s="0"/>
      <c r="ADM3300" s="0"/>
      <c r="ADN3300" s="0"/>
      <c r="ADO3300" s="0"/>
      <c r="ADP3300" s="0"/>
      <c r="ADQ3300" s="0"/>
      <c r="ADR3300" s="0"/>
      <c r="ADS3300" s="0"/>
      <c r="ADT3300" s="0"/>
      <c r="ADU3300" s="0"/>
      <c r="ADV3300" s="0"/>
      <c r="ADW3300" s="0"/>
      <c r="ADX3300" s="0"/>
      <c r="ADY3300" s="0"/>
      <c r="ADZ3300" s="0"/>
      <c r="AEA3300" s="0"/>
      <c r="AEB3300" s="0"/>
      <c r="AEC3300" s="0"/>
      <c r="AED3300" s="0"/>
      <c r="AEE3300" s="0"/>
      <c r="AEF3300" s="0"/>
      <c r="AEG3300" s="0"/>
      <c r="AEH3300" s="0"/>
      <c r="AEI3300" s="0"/>
      <c r="AEJ3300" s="0"/>
      <c r="AEK3300" s="0"/>
      <c r="AEL3300" s="0"/>
      <c r="AEM3300" s="0"/>
      <c r="AEN3300" s="0"/>
      <c r="AEO3300" s="0"/>
      <c r="AEP3300" s="0"/>
      <c r="AEQ3300" s="0"/>
      <c r="AER3300" s="0"/>
      <c r="AES3300" s="0"/>
      <c r="AET3300" s="0"/>
      <c r="AEU3300" s="0"/>
      <c r="AEV3300" s="0"/>
      <c r="AEW3300" s="0"/>
      <c r="AEX3300" s="0"/>
      <c r="AEY3300" s="0"/>
      <c r="AEZ3300" s="0"/>
      <c r="AFA3300" s="0"/>
      <c r="AFB3300" s="0"/>
      <c r="AFC3300" s="0"/>
      <c r="AFD3300" s="0"/>
      <c r="AFE3300" s="0"/>
      <c r="AFF3300" s="0"/>
      <c r="AFG3300" s="0"/>
      <c r="AFH3300" s="0"/>
      <c r="AFI3300" s="0"/>
      <c r="AFJ3300" s="0"/>
      <c r="AFK3300" s="0"/>
      <c r="AFL3300" s="0"/>
      <c r="AFM3300" s="0"/>
      <c r="AFN3300" s="0"/>
      <c r="AFO3300" s="0"/>
      <c r="AFP3300" s="0"/>
      <c r="AFQ3300" s="0"/>
      <c r="AFR3300" s="0"/>
      <c r="AFS3300" s="0"/>
      <c r="AFT3300" s="0"/>
      <c r="AFU3300" s="0"/>
      <c r="AFV3300" s="0"/>
      <c r="AFW3300" s="0"/>
      <c r="AFX3300" s="0"/>
      <c r="AFY3300" s="0"/>
      <c r="AFZ3300" s="0"/>
      <c r="AGA3300" s="0"/>
      <c r="AGB3300" s="0"/>
      <c r="AGC3300" s="0"/>
      <c r="AGD3300" s="0"/>
      <c r="AGE3300" s="0"/>
      <c r="AGF3300" s="0"/>
      <c r="AGG3300" s="0"/>
      <c r="AGH3300" s="0"/>
      <c r="AGI3300" s="0"/>
      <c r="AGJ3300" s="0"/>
      <c r="AGK3300" s="0"/>
      <c r="AGL3300" s="0"/>
      <c r="AGM3300" s="0"/>
      <c r="AGN3300" s="0"/>
      <c r="AGO3300" s="0"/>
      <c r="AGP3300" s="0"/>
      <c r="AGQ3300" s="0"/>
      <c r="AGR3300" s="0"/>
      <c r="AGS3300" s="0"/>
      <c r="AGT3300" s="0"/>
      <c r="AGU3300" s="0"/>
      <c r="AGV3300" s="0"/>
      <c r="AGW3300" s="0"/>
      <c r="AGX3300" s="0"/>
      <c r="AGY3300" s="0"/>
      <c r="AGZ3300" s="0"/>
      <c r="AHA3300" s="0"/>
      <c r="AHB3300" s="0"/>
      <c r="AHC3300" s="0"/>
      <c r="AHD3300" s="0"/>
      <c r="AHE3300" s="0"/>
      <c r="AHF3300" s="0"/>
      <c r="AHG3300" s="0"/>
      <c r="AHH3300" s="0"/>
      <c r="AHI3300" s="0"/>
      <c r="AHJ3300" s="0"/>
      <c r="AHK3300" s="0"/>
      <c r="AHL3300" s="0"/>
      <c r="AHM3300" s="0"/>
      <c r="AHN3300" s="0"/>
      <c r="AHO3300" s="0"/>
      <c r="AHP3300" s="0"/>
      <c r="AHQ3300" s="0"/>
      <c r="AHR3300" s="0"/>
      <c r="AHS3300" s="0"/>
      <c r="AHT3300" s="0"/>
      <c r="AHU3300" s="0"/>
      <c r="AHV3300" s="0"/>
      <c r="AHW3300" s="0"/>
      <c r="AHX3300" s="0"/>
      <c r="AHY3300" s="0"/>
      <c r="AHZ3300" s="0"/>
      <c r="AIA3300" s="0"/>
      <c r="AIB3300" s="0"/>
      <c r="AIC3300" s="0"/>
      <c r="AID3300" s="0"/>
      <c r="AIE3300" s="0"/>
      <c r="AIF3300" s="0"/>
      <c r="AIG3300" s="0"/>
      <c r="AIH3300" s="0"/>
      <c r="AII3300" s="0"/>
      <c r="AIJ3300" s="0"/>
      <c r="AIK3300" s="0"/>
      <c r="AIL3300" s="0"/>
      <c r="AIM3300" s="0"/>
      <c r="AIN3300" s="0"/>
      <c r="AIO3300" s="0"/>
      <c r="AIP3300" s="0"/>
      <c r="AIQ3300" s="0"/>
      <c r="AIR3300" s="0"/>
      <c r="AIS3300" s="0"/>
      <c r="AIT3300" s="0"/>
      <c r="AIU3300" s="0"/>
      <c r="AIV3300" s="0"/>
      <c r="AIW3300" s="0"/>
      <c r="AIX3300" s="0"/>
      <c r="AIY3300" s="0"/>
      <c r="AIZ3300" s="0"/>
      <c r="AJA3300" s="0"/>
      <c r="AJB3300" s="0"/>
      <c r="AJC3300" s="0"/>
      <c r="AJD3300" s="0"/>
      <c r="AJE3300" s="0"/>
      <c r="AJF3300" s="0"/>
      <c r="AJG3300" s="0"/>
      <c r="AJH3300" s="0"/>
      <c r="AJI3300" s="0"/>
      <c r="AJJ3300" s="0"/>
      <c r="AJK3300" s="0"/>
      <c r="AJL3300" s="0"/>
      <c r="AJM3300" s="0"/>
      <c r="AJN3300" s="0"/>
      <c r="AJO3300" s="0"/>
      <c r="AJP3300" s="0"/>
      <c r="AJQ3300" s="0"/>
      <c r="AJR3300" s="0"/>
      <c r="AJS3300" s="0"/>
      <c r="AJT3300" s="0"/>
      <c r="AJU3300" s="0"/>
      <c r="AJV3300" s="0"/>
      <c r="AJW3300" s="0"/>
      <c r="AJX3300" s="0"/>
      <c r="AJY3300" s="0"/>
      <c r="AJZ3300" s="0"/>
      <c r="AKA3300" s="0"/>
      <c r="AKB3300" s="0"/>
      <c r="AKC3300" s="0"/>
      <c r="AKD3300" s="0"/>
      <c r="AKE3300" s="0"/>
      <c r="AKF3300" s="0"/>
      <c r="AKG3300" s="0"/>
      <c r="AKH3300" s="0"/>
      <c r="AKI3300" s="0"/>
      <c r="AKJ3300" s="0"/>
      <c r="AKK3300" s="0"/>
      <c r="AKL3300" s="0"/>
      <c r="AKM3300" s="0"/>
      <c r="AKN3300" s="0"/>
      <c r="AKO3300" s="0"/>
      <c r="AKP3300" s="0"/>
      <c r="AKQ3300" s="0"/>
      <c r="AKR3300" s="0"/>
      <c r="AKS3300" s="0"/>
      <c r="AKT3300" s="0"/>
      <c r="AKU3300" s="0"/>
      <c r="AKV3300" s="0"/>
      <c r="AKW3300" s="0"/>
      <c r="AKX3300" s="0"/>
      <c r="AKY3300" s="0"/>
      <c r="AKZ3300" s="0"/>
      <c r="ALA3300" s="0"/>
      <c r="ALB3300" s="0"/>
      <c r="ALC3300" s="0"/>
      <c r="ALD3300" s="0"/>
      <c r="ALE3300" s="0"/>
      <c r="ALF3300" s="0"/>
      <c r="ALG3300" s="0"/>
      <c r="ALH3300" s="0"/>
      <c r="ALI3300" s="0"/>
      <c r="ALJ3300" s="0"/>
      <c r="ALK3300" s="0"/>
      <c r="ALL3300" s="0"/>
      <c r="ALM3300" s="0"/>
      <c r="ALN3300" s="0"/>
      <c r="ALO3300" s="0"/>
      <c r="ALP3300" s="0"/>
      <c r="ALQ3300" s="0"/>
      <c r="ALR3300" s="0"/>
      <c r="ALS3300" s="0"/>
      <c r="ALT3300" s="0"/>
      <c r="ALU3300" s="0"/>
      <c r="ALV3300" s="0"/>
      <c r="ALW3300" s="0"/>
      <c r="ALX3300" s="0"/>
      <c r="ALY3300" s="0"/>
      <c r="ALZ3300" s="0"/>
      <c r="AMA3300" s="0"/>
      <c r="AMB3300" s="0"/>
      <c r="AMC3300" s="0"/>
      <c r="AMD3300" s="0"/>
      <c r="AME3300" s="0"/>
      <c r="AMF3300" s="0"/>
      <c r="AMG3300" s="0"/>
      <c r="AMH3300" s="0"/>
      <c r="AMI3300" s="0"/>
    </row>
    <row r="3301" customFormat="false" ht="12.75" hidden="false" customHeight="false" outlineLevel="0" collapsed="false">
      <c r="A3301" s="1" t="s">
        <v>3536</v>
      </c>
      <c r="C3301" s="27" t="s">
        <v>3549</v>
      </c>
      <c r="D3301" s="27" t="s">
        <v>26</v>
      </c>
      <c r="E3301" s="28"/>
      <c r="F3301" s="29"/>
      <c r="G3301" s="27"/>
      <c r="H3301" s="30" t="s">
        <v>168</v>
      </c>
      <c r="I3301" s="31" t="n">
        <v>0.45</v>
      </c>
      <c r="J3301" s="31" t="s">
        <v>2237</v>
      </c>
      <c r="BM3301" s="0"/>
      <c r="BN3301" s="0"/>
      <c r="BO3301" s="0"/>
      <c r="BP3301" s="0"/>
      <c r="BQ3301" s="0"/>
      <c r="BR3301" s="0"/>
      <c r="BS3301" s="0"/>
      <c r="BT3301" s="0"/>
      <c r="BU3301" s="0"/>
      <c r="BV3301" s="0"/>
      <c r="BW3301" s="0"/>
      <c r="BX3301" s="0"/>
      <c r="BY3301" s="0"/>
      <c r="BZ3301" s="0"/>
      <c r="CA3301" s="0"/>
      <c r="CB3301" s="0"/>
      <c r="CC3301" s="0"/>
      <c r="CD3301" s="0"/>
      <c r="CE3301" s="0"/>
      <c r="CF3301" s="0"/>
      <c r="CG3301" s="0"/>
      <c r="CH3301" s="0"/>
      <c r="CI3301" s="0"/>
      <c r="CJ3301" s="0"/>
      <c r="CK3301" s="0"/>
      <c r="CL3301" s="0"/>
      <c r="CM3301" s="0"/>
      <c r="CN3301" s="0"/>
      <c r="CO3301" s="0"/>
      <c r="CP3301" s="0"/>
      <c r="CQ3301" s="0"/>
      <c r="CR3301" s="0"/>
      <c r="CS3301" s="0"/>
      <c r="CT3301" s="0"/>
      <c r="CU3301" s="0"/>
      <c r="CV3301" s="0"/>
      <c r="CW3301" s="0"/>
      <c r="CX3301" s="0"/>
      <c r="CY3301" s="0"/>
      <c r="CZ3301" s="0"/>
      <c r="DA3301" s="0"/>
      <c r="DB3301" s="0"/>
      <c r="DC3301" s="0"/>
      <c r="DD3301" s="0"/>
      <c r="DE3301" s="0"/>
      <c r="DF3301" s="0"/>
      <c r="DG3301" s="0"/>
      <c r="DH3301" s="0"/>
      <c r="DI3301" s="0"/>
      <c r="DJ3301" s="0"/>
      <c r="DK3301" s="0"/>
      <c r="DL3301" s="0"/>
      <c r="DM3301" s="0"/>
      <c r="DN3301" s="0"/>
      <c r="DO3301" s="0"/>
      <c r="DP3301" s="0"/>
      <c r="DQ3301" s="0"/>
      <c r="DR3301" s="0"/>
      <c r="DS3301" s="0"/>
      <c r="DT3301" s="0"/>
      <c r="DU3301" s="0"/>
      <c r="DV3301" s="0"/>
      <c r="DW3301" s="0"/>
      <c r="DX3301" s="0"/>
      <c r="DY3301" s="0"/>
      <c r="DZ3301" s="0"/>
      <c r="EA3301" s="0"/>
      <c r="EB3301" s="0"/>
      <c r="EC3301" s="0"/>
      <c r="ED3301" s="0"/>
      <c r="EE3301" s="0"/>
      <c r="EF3301" s="0"/>
      <c r="EG3301" s="0"/>
      <c r="EH3301" s="0"/>
      <c r="EI3301" s="0"/>
      <c r="EJ3301" s="0"/>
      <c r="EK3301" s="0"/>
      <c r="EL3301" s="0"/>
      <c r="EM3301" s="0"/>
      <c r="EN3301" s="0"/>
      <c r="EO3301" s="0"/>
      <c r="EP3301" s="0"/>
      <c r="EQ3301" s="0"/>
      <c r="ER3301" s="0"/>
      <c r="ES3301" s="0"/>
      <c r="ET3301" s="0"/>
      <c r="EU3301" s="0"/>
      <c r="EV3301" s="0"/>
      <c r="EW3301" s="0"/>
      <c r="EX3301" s="0"/>
      <c r="EY3301" s="0"/>
      <c r="EZ3301" s="0"/>
      <c r="FA3301" s="0"/>
      <c r="FB3301" s="0"/>
      <c r="FC3301" s="0"/>
      <c r="FD3301" s="0"/>
      <c r="FE3301" s="0"/>
      <c r="FF3301" s="0"/>
      <c r="FG3301" s="0"/>
      <c r="FH3301" s="0"/>
      <c r="FI3301" s="0"/>
      <c r="FJ3301" s="0"/>
      <c r="FK3301" s="0"/>
      <c r="FL3301" s="0"/>
      <c r="FM3301" s="0"/>
      <c r="FN3301" s="0"/>
      <c r="FO3301" s="0"/>
      <c r="FP3301" s="0"/>
      <c r="FQ3301" s="0"/>
      <c r="FR3301" s="0"/>
      <c r="FS3301" s="0"/>
      <c r="FT3301" s="0"/>
      <c r="FU3301" s="0"/>
      <c r="FV3301" s="0"/>
      <c r="FW3301" s="0"/>
      <c r="FX3301" s="0"/>
      <c r="FY3301" s="0"/>
      <c r="FZ3301" s="0"/>
      <c r="GA3301" s="0"/>
      <c r="GB3301" s="0"/>
      <c r="GC3301" s="0"/>
      <c r="GD3301" s="0"/>
      <c r="GE3301" s="0"/>
      <c r="GF3301" s="0"/>
      <c r="GG3301" s="0"/>
      <c r="GH3301" s="0"/>
      <c r="GI3301" s="0"/>
      <c r="GJ3301" s="0"/>
      <c r="GK3301" s="0"/>
      <c r="GL3301" s="0"/>
      <c r="GM3301" s="0"/>
      <c r="GN3301" s="0"/>
      <c r="GO3301" s="0"/>
      <c r="GP3301" s="0"/>
      <c r="GQ3301" s="0"/>
      <c r="GR3301" s="0"/>
      <c r="GS3301" s="0"/>
      <c r="GT3301" s="0"/>
      <c r="GU3301" s="0"/>
      <c r="GV3301" s="0"/>
      <c r="GW3301" s="0"/>
      <c r="GX3301" s="0"/>
      <c r="GY3301" s="0"/>
      <c r="GZ3301" s="0"/>
      <c r="HA3301" s="0"/>
      <c r="HB3301" s="0"/>
      <c r="HC3301" s="0"/>
      <c r="HD3301" s="0"/>
      <c r="HE3301" s="0"/>
      <c r="HF3301" s="0"/>
      <c r="HG3301" s="0"/>
      <c r="HH3301" s="0"/>
      <c r="HI3301" s="0"/>
      <c r="HJ3301" s="0"/>
      <c r="HK3301" s="0"/>
      <c r="HL3301" s="0"/>
      <c r="HM3301" s="0"/>
      <c r="HN3301" s="0"/>
      <c r="HO3301" s="0"/>
      <c r="HP3301" s="0"/>
      <c r="HQ3301" s="0"/>
      <c r="HR3301" s="0"/>
      <c r="HS3301" s="0"/>
      <c r="HT3301" s="0"/>
      <c r="HU3301" s="0"/>
      <c r="HV3301" s="0"/>
      <c r="HW3301" s="0"/>
      <c r="HX3301" s="0"/>
      <c r="HY3301" s="0"/>
      <c r="HZ3301" s="0"/>
      <c r="IA3301" s="0"/>
      <c r="IB3301" s="0"/>
      <c r="IC3301" s="0"/>
      <c r="ID3301" s="0"/>
      <c r="IE3301" s="0"/>
      <c r="IF3301" s="0"/>
      <c r="IG3301" s="0"/>
      <c r="IH3301" s="0"/>
      <c r="II3301" s="0"/>
      <c r="IJ3301" s="0"/>
      <c r="IK3301" s="0"/>
      <c r="IL3301" s="0"/>
      <c r="IM3301" s="0"/>
      <c r="IN3301" s="0"/>
      <c r="IO3301" s="0"/>
      <c r="IP3301" s="0"/>
      <c r="IQ3301" s="0"/>
      <c r="IR3301" s="0"/>
      <c r="IS3301" s="0"/>
      <c r="IT3301" s="0"/>
      <c r="IU3301" s="0"/>
      <c r="IV3301" s="0"/>
      <c r="IW3301" s="0"/>
      <c r="IX3301" s="0"/>
      <c r="IY3301" s="0"/>
      <c r="IZ3301" s="0"/>
      <c r="JA3301" s="0"/>
      <c r="JB3301" s="0"/>
      <c r="JC3301" s="0"/>
      <c r="JD3301" s="0"/>
      <c r="JE3301" s="0"/>
      <c r="JF3301" s="0"/>
      <c r="JG3301" s="0"/>
      <c r="JH3301" s="0"/>
      <c r="JI3301" s="0"/>
      <c r="JJ3301" s="0"/>
      <c r="JK3301" s="0"/>
      <c r="JL3301" s="0"/>
      <c r="JM3301" s="0"/>
      <c r="JN3301" s="0"/>
      <c r="JO3301" s="0"/>
      <c r="JP3301" s="0"/>
      <c r="JQ3301" s="0"/>
      <c r="JR3301" s="0"/>
      <c r="JS3301" s="0"/>
      <c r="JT3301" s="0"/>
      <c r="JU3301" s="0"/>
      <c r="JV3301" s="0"/>
      <c r="JW3301" s="0"/>
      <c r="JX3301" s="0"/>
      <c r="JY3301" s="0"/>
      <c r="JZ3301" s="0"/>
      <c r="KA3301" s="0"/>
      <c r="KB3301" s="0"/>
      <c r="KC3301" s="0"/>
      <c r="KD3301" s="0"/>
      <c r="KE3301" s="0"/>
      <c r="KF3301" s="0"/>
      <c r="KG3301" s="0"/>
      <c r="KH3301" s="0"/>
      <c r="KI3301" s="0"/>
      <c r="KJ3301" s="0"/>
      <c r="KK3301" s="0"/>
      <c r="KL3301" s="0"/>
      <c r="KM3301" s="0"/>
      <c r="KN3301" s="0"/>
      <c r="KO3301" s="0"/>
      <c r="KP3301" s="0"/>
      <c r="KQ3301" s="0"/>
      <c r="KR3301" s="0"/>
      <c r="KS3301" s="0"/>
      <c r="KT3301" s="0"/>
      <c r="KU3301" s="0"/>
      <c r="KV3301" s="0"/>
      <c r="KW3301" s="0"/>
      <c r="KX3301" s="0"/>
      <c r="KY3301" s="0"/>
      <c r="KZ3301" s="0"/>
      <c r="LA3301" s="0"/>
      <c r="LB3301" s="0"/>
      <c r="LC3301" s="0"/>
      <c r="LD3301" s="0"/>
      <c r="LE3301" s="0"/>
      <c r="LF3301" s="0"/>
      <c r="LG3301" s="0"/>
      <c r="LH3301" s="0"/>
      <c r="LI3301" s="0"/>
      <c r="LJ3301" s="0"/>
      <c r="LK3301" s="0"/>
      <c r="LL3301" s="0"/>
      <c r="LM3301" s="0"/>
      <c r="LN3301" s="0"/>
      <c r="LO3301" s="0"/>
      <c r="LP3301" s="0"/>
      <c r="LQ3301" s="0"/>
      <c r="LR3301" s="0"/>
      <c r="LS3301" s="0"/>
      <c r="LT3301" s="0"/>
      <c r="LU3301" s="0"/>
      <c r="LV3301" s="0"/>
      <c r="LW3301" s="0"/>
      <c r="LX3301" s="0"/>
      <c r="LY3301" s="0"/>
      <c r="LZ3301" s="0"/>
      <c r="MA3301" s="0"/>
      <c r="MB3301" s="0"/>
      <c r="MC3301" s="0"/>
      <c r="MD3301" s="0"/>
      <c r="ME3301" s="0"/>
      <c r="MF3301" s="0"/>
      <c r="MG3301" s="0"/>
      <c r="MH3301" s="0"/>
      <c r="MI3301" s="0"/>
      <c r="MJ3301" s="0"/>
      <c r="MK3301" s="0"/>
      <c r="ML3301" s="0"/>
      <c r="MM3301" s="0"/>
      <c r="MN3301" s="0"/>
      <c r="MO3301" s="0"/>
      <c r="MP3301" s="0"/>
      <c r="MQ3301" s="0"/>
      <c r="MR3301" s="0"/>
      <c r="MS3301" s="0"/>
      <c r="MT3301" s="0"/>
      <c r="MU3301" s="0"/>
      <c r="MV3301" s="0"/>
      <c r="MW3301" s="0"/>
      <c r="MX3301" s="0"/>
      <c r="MY3301" s="0"/>
      <c r="MZ3301" s="0"/>
      <c r="NA3301" s="0"/>
      <c r="NB3301" s="0"/>
      <c r="NC3301" s="0"/>
      <c r="ND3301" s="0"/>
      <c r="NE3301" s="0"/>
      <c r="NF3301" s="0"/>
      <c r="NG3301" s="0"/>
      <c r="NH3301" s="0"/>
      <c r="NI3301" s="0"/>
      <c r="NJ3301" s="0"/>
      <c r="NK3301" s="0"/>
      <c r="NL3301" s="0"/>
      <c r="NM3301" s="0"/>
      <c r="NN3301" s="0"/>
      <c r="NO3301" s="0"/>
      <c r="NP3301" s="0"/>
      <c r="NQ3301" s="0"/>
      <c r="NR3301" s="0"/>
      <c r="NS3301" s="0"/>
      <c r="NT3301" s="0"/>
      <c r="NU3301" s="0"/>
      <c r="NV3301" s="0"/>
      <c r="NW3301" s="0"/>
      <c r="NX3301" s="0"/>
      <c r="NY3301" s="0"/>
      <c r="NZ3301" s="0"/>
      <c r="OA3301" s="0"/>
      <c r="OB3301" s="0"/>
      <c r="OC3301" s="0"/>
      <c r="OD3301" s="0"/>
      <c r="OE3301" s="0"/>
      <c r="OF3301" s="0"/>
      <c r="OG3301" s="0"/>
      <c r="OH3301" s="0"/>
      <c r="OI3301" s="0"/>
      <c r="OJ3301" s="0"/>
      <c r="OK3301" s="0"/>
      <c r="OL3301" s="0"/>
      <c r="OM3301" s="0"/>
      <c r="ON3301" s="0"/>
      <c r="OO3301" s="0"/>
      <c r="OP3301" s="0"/>
      <c r="OQ3301" s="0"/>
      <c r="OR3301" s="0"/>
      <c r="OS3301" s="0"/>
      <c r="OT3301" s="0"/>
      <c r="OU3301" s="0"/>
      <c r="OV3301" s="0"/>
      <c r="OW3301" s="0"/>
      <c r="OX3301" s="0"/>
      <c r="OY3301" s="0"/>
      <c r="OZ3301" s="0"/>
      <c r="PA3301" s="0"/>
      <c r="PB3301" s="0"/>
      <c r="PC3301" s="0"/>
      <c r="PD3301" s="0"/>
      <c r="PE3301" s="0"/>
      <c r="PF3301" s="0"/>
      <c r="PG3301" s="0"/>
      <c r="PH3301" s="0"/>
      <c r="PI3301" s="0"/>
      <c r="PJ3301" s="0"/>
      <c r="PK3301" s="0"/>
      <c r="PL3301" s="0"/>
      <c r="PM3301" s="0"/>
      <c r="PN3301" s="0"/>
      <c r="PO3301" s="0"/>
      <c r="PP3301" s="0"/>
      <c r="PQ3301" s="0"/>
      <c r="PR3301" s="0"/>
      <c r="PS3301" s="0"/>
      <c r="PT3301" s="0"/>
      <c r="PU3301" s="0"/>
      <c r="PV3301" s="0"/>
      <c r="PW3301" s="0"/>
      <c r="PX3301" s="0"/>
      <c r="PY3301" s="0"/>
      <c r="PZ3301" s="0"/>
      <c r="QA3301" s="0"/>
      <c r="QB3301" s="0"/>
      <c r="QC3301" s="0"/>
      <c r="QD3301" s="0"/>
      <c r="QE3301" s="0"/>
      <c r="QF3301" s="0"/>
      <c r="QG3301" s="0"/>
      <c r="QH3301" s="0"/>
      <c r="QI3301" s="0"/>
      <c r="QJ3301" s="0"/>
      <c r="QK3301" s="0"/>
      <c r="QL3301" s="0"/>
      <c r="QM3301" s="0"/>
      <c r="QN3301" s="0"/>
      <c r="QO3301" s="0"/>
      <c r="QP3301" s="0"/>
      <c r="QQ3301" s="0"/>
      <c r="QR3301" s="0"/>
      <c r="QS3301" s="0"/>
      <c r="QT3301" s="0"/>
      <c r="QU3301" s="0"/>
      <c r="QV3301" s="0"/>
      <c r="QW3301" s="0"/>
      <c r="QX3301" s="0"/>
      <c r="QY3301" s="0"/>
      <c r="QZ3301" s="0"/>
      <c r="RA3301" s="0"/>
      <c r="RB3301" s="0"/>
      <c r="RC3301" s="0"/>
      <c r="RD3301" s="0"/>
      <c r="RE3301" s="0"/>
      <c r="RF3301" s="0"/>
      <c r="RG3301" s="0"/>
      <c r="RH3301" s="0"/>
      <c r="RI3301" s="0"/>
      <c r="RJ3301" s="0"/>
      <c r="RK3301" s="0"/>
      <c r="RL3301" s="0"/>
      <c r="RM3301" s="0"/>
      <c r="RN3301" s="0"/>
      <c r="RO3301" s="0"/>
      <c r="RP3301" s="0"/>
      <c r="RQ3301" s="0"/>
      <c r="RR3301" s="0"/>
      <c r="RS3301" s="0"/>
      <c r="RT3301" s="0"/>
      <c r="RU3301" s="0"/>
      <c r="RV3301" s="0"/>
      <c r="RW3301" s="0"/>
      <c r="RX3301" s="0"/>
      <c r="RY3301" s="0"/>
      <c r="RZ3301" s="0"/>
      <c r="SA3301" s="0"/>
      <c r="SB3301" s="0"/>
      <c r="SC3301" s="0"/>
      <c r="SD3301" s="0"/>
      <c r="SE3301" s="0"/>
      <c r="SF3301" s="0"/>
      <c r="SG3301" s="0"/>
      <c r="SH3301" s="0"/>
      <c r="SI3301" s="0"/>
      <c r="SJ3301" s="0"/>
      <c r="SK3301" s="0"/>
      <c r="SL3301" s="0"/>
      <c r="SM3301" s="0"/>
      <c r="SN3301" s="0"/>
      <c r="SO3301" s="0"/>
      <c r="SP3301" s="0"/>
      <c r="SQ3301" s="0"/>
      <c r="SR3301" s="0"/>
      <c r="SS3301" s="0"/>
      <c r="ST3301" s="0"/>
      <c r="SU3301" s="0"/>
      <c r="SV3301" s="0"/>
      <c r="SW3301" s="0"/>
      <c r="SX3301" s="0"/>
      <c r="SY3301" s="0"/>
      <c r="SZ3301" s="0"/>
      <c r="TA3301" s="0"/>
      <c r="TB3301" s="0"/>
      <c r="TC3301" s="0"/>
      <c r="TD3301" s="0"/>
      <c r="TE3301" s="0"/>
      <c r="TF3301" s="0"/>
      <c r="TG3301" s="0"/>
      <c r="TH3301" s="0"/>
      <c r="TI3301" s="0"/>
      <c r="TJ3301" s="0"/>
      <c r="TK3301" s="0"/>
      <c r="TL3301" s="0"/>
      <c r="TM3301" s="0"/>
      <c r="TN3301" s="0"/>
      <c r="TO3301" s="0"/>
      <c r="TP3301" s="0"/>
      <c r="TQ3301" s="0"/>
      <c r="TR3301" s="0"/>
      <c r="TS3301" s="0"/>
      <c r="TT3301" s="0"/>
      <c r="TU3301" s="0"/>
      <c r="TV3301" s="0"/>
      <c r="TW3301" s="0"/>
      <c r="TX3301" s="0"/>
      <c r="TY3301" s="0"/>
      <c r="TZ3301" s="0"/>
      <c r="UA3301" s="0"/>
      <c r="UB3301" s="0"/>
      <c r="UC3301" s="0"/>
      <c r="UD3301" s="0"/>
      <c r="UE3301" s="0"/>
      <c r="UF3301" s="0"/>
      <c r="UG3301" s="0"/>
      <c r="UH3301" s="0"/>
      <c r="UI3301" s="0"/>
      <c r="UJ3301" s="0"/>
      <c r="UK3301" s="0"/>
      <c r="UL3301" s="0"/>
      <c r="UM3301" s="0"/>
      <c r="UN3301" s="0"/>
      <c r="UO3301" s="0"/>
      <c r="UP3301" s="0"/>
      <c r="UQ3301" s="0"/>
      <c r="UR3301" s="0"/>
      <c r="US3301" s="0"/>
      <c r="UT3301" s="0"/>
      <c r="UU3301" s="0"/>
      <c r="UV3301" s="0"/>
      <c r="UW3301" s="0"/>
      <c r="UX3301" s="0"/>
      <c r="UY3301" s="0"/>
      <c r="UZ3301" s="0"/>
      <c r="VA3301" s="0"/>
      <c r="VB3301" s="0"/>
      <c r="VC3301" s="0"/>
      <c r="VD3301" s="0"/>
      <c r="VE3301" s="0"/>
      <c r="VF3301" s="0"/>
      <c r="VG3301" s="0"/>
      <c r="VH3301" s="0"/>
      <c r="VI3301" s="0"/>
      <c r="VJ3301" s="0"/>
      <c r="VK3301" s="0"/>
      <c r="VL3301" s="0"/>
      <c r="VM3301" s="0"/>
      <c r="VN3301" s="0"/>
      <c r="VO3301" s="0"/>
      <c r="VP3301" s="0"/>
      <c r="VQ3301" s="0"/>
      <c r="VR3301" s="0"/>
      <c r="VS3301" s="0"/>
      <c r="VT3301" s="0"/>
      <c r="VU3301" s="0"/>
      <c r="VV3301" s="0"/>
      <c r="VW3301" s="0"/>
      <c r="VX3301" s="0"/>
      <c r="VY3301" s="0"/>
      <c r="VZ3301" s="0"/>
      <c r="WA3301" s="0"/>
      <c r="WB3301" s="0"/>
      <c r="WC3301" s="0"/>
      <c r="WD3301" s="0"/>
      <c r="WE3301" s="0"/>
      <c r="WF3301" s="0"/>
      <c r="WG3301" s="0"/>
      <c r="WH3301" s="0"/>
      <c r="WI3301" s="0"/>
      <c r="WJ3301" s="0"/>
      <c r="WK3301" s="0"/>
      <c r="WL3301" s="0"/>
      <c r="WM3301" s="0"/>
      <c r="WN3301" s="0"/>
      <c r="WO3301" s="0"/>
      <c r="WP3301" s="0"/>
      <c r="WQ3301" s="0"/>
      <c r="WR3301" s="0"/>
      <c r="WS3301" s="0"/>
      <c r="WT3301" s="0"/>
      <c r="WU3301" s="0"/>
      <c r="WV3301" s="0"/>
      <c r="WW3301" s="0"/>
      <c r="WX3301" s="0"/>
      <c r="WY3301" s="0"/>
      <c r="WZ3301" s="0"/>
      <c r="XA3301" s="0"/>
      <c r="XB3301" s="0"/>
      <c r="XC3301" s="0"/>
      <c r="XD3301" s="0"/>
      <c r="XE3301" s="0"/>
      <c r="XF3301" s="0"/>
      <c r="XG3301" s="0"/>
      <c r="XH3301" s="0"/>
      <c r="XI3301" s="0"/>
      <c r="XJ3301" s="0"/>
      <c r="XK3301" s="0"/>
      <c r="XL3301" s="0"/>
      <c r="XM3301" s="0"/>
      <c r="XN3301" s="0"/>
      <c r="XO3301" s="0"/>
      <c r="XP3301" s="0"/>
      <c r="XQ3301" s="0"/>
      <c r="XR3301" s="0"/>
      <c r="XS3301" s="0"/>
      <c r="XT3301" s="0"/>
      <c r="XU3301" s="0"/>
      <c r="XV3301" s="0"/>
      <c r="XW3301" s="0"/>
      <c r="XX3301" s="0"/>
      <c r="XY3301" s="0"/>
      <c r="XZ3301" s="0"/>
      <c r="YA3301" s="0"/>
      <c r="YB3301" s="0"/>
      <c r="YC3301" s="0"/>
      <c r="YD3301" s="0"/>
      <c r="YE3301" s="0"/>
      <c r="YF3301" s="0"/>
      <c r="YG3301" s="0"/>
      <c r="YH3301" s="0"/>
      <c r="YI3301" s="0"/>
      <c r="YJ3301" s="0"/>
      <c r="YK3301" s="0"/>
      <c r="YL3301" s="0"/>
      <c r="YM3301" s="0"/>
      <c r="YN3301" s="0"/>
      <c r="YO3301" s="0"/>
      <c r="YP3301" s="0"/>
      <c r="YQ3301" s="0"/>
      <c r="YR3301" s="0"/>
      <c r="YS3301" s="0"/>
      <c r="YT3301" s="0"/>
      <c r="YU3301" s="0"/>
      <c r="YV3301" s="0"/>
      <c r="YW3301" s="0"/>
      <c r="YX3301" s="0"/>
      <c r="YY3301" s="0"/>
      <c r="YZ3301" s="0"/>
      <c r="ZA3301" s="0"/>
      <c r="ZB3301" s="0"/>
      <c r="ZC3301" s="0"/>
      <c r="ZD3301" s="0"/>
      <c r="ZE3301" s="0"/>
      <c r="ZF3301" s="0"/>
      <c r="ZG3301" s="0"/>
      <c r="ZH3301" s="0"/>
      <c r="ZI3301" s="0"/>
      <c r="ZJ3301" s="0"/>
      <c r="ZK3301" s="0"/>
      <c r="ZL3301" s="0"/>
      <c r="ZM3301" s="0"/>
      <c r="ZN3301" s="0"/>
      <c r="ZO3301" s="0"/>
      <c r="ZP3301" s="0"/>
      <c r="ZQ3301" s="0"/>
      <c r="ZR3301" s="0"/>
      <c r="ZS3301" s="0"/>
      <c r="ZT3301" s="0"/>
      <c r="ZU3301" s="0"/>
      <c r="ZV3301" s="0"/>
      <c r="ZW3301" s="0"/>
      <c r="ZX3301" s="0"/>
      <c r="ZY3301" s="0"/>
      <c r="ZZ3301" s="0"/>
      <c r="AAA3301" s="0"/>
      <c r="AAB3301" s="0"/>
      <c r="AAC3301" s="0"/>
      <c r="AAD3301" s="0"/>
      <c r="AAE3301" s="0"/>
      <c r="AAF3301" s="0"/>
      <c r="AAG3301" s="0"/>
      <c r="AAH3301" s="0"/>
      <c r="AAI3301" s="0"/>
      <c r="AAJ3301" s="0"/>
      <c r="AAK3301" s="0"/>
      <c r="AAL3301" s="0"/>
      <c r="AAM3301" s="0"/>
      <c r="AAN3301" s="0"/>
      <c r="AAO3301" s="0"/>
      <c r="AAP3301" s="0"/>
      <c r="AAQ3301" s="0"/>
      <c r="AAR3301" s="0"/>
      <c r="AAS3301" s="0"/>
      <c r="AAT3301" s="0"/>
      <c r="AAU3301" s="0"/>
      <c r="AAV3301" s="0"/>
      <c r="AAW3301" s="0"/>
      <c r="AAX3301" s="0"/>
      <c r="AAY3301" s="0"/>
      <c r="AAZ3301" s="0"/>
      <c r="ABA3301" s="0"/>
      <c r="ABB3301" s="0"/>
      <c r="ABC3301" s="0"/>
      <c r="ABD3301" s="0"/>
      <c r="ABE3301" s="0"/>
      <c r="ABF3301" s="0"/>
      <c r="ABG3301" s="0"/>
      <c r="ABH3301" s="0"/>
      <c r="ABI3301" s="0"/>
      <c r="ABJ3301" s="0"/>
      <c r="ABK3301" s="0"/>
      <c r="ABL3301" s="0"/>
      <c r="ABM3301" s="0"/>
      <c r="ABN3301" s="0"/>
      <c r="ABO3301" s="0"/>
      <c r="ABP3301" s="0"/>
      <c r="ABQ3301" s="0"/>
      <c r="ABR3301" s="0"/>
      <c r="ABS3301" s="0"/>
      <c r="ABT3301" s="0"/>
      <c r="ABU3301" s="0"/>
      <c r="ABV3301" s="0"/>
      <c r="ABW3301" s="0"/>
      <c r="ABX3301" s="0"/>
      <c r="ABY3301" s="0"/>
      <c r="ABZ3301" s="0"/>
      <c r="ACA3301" s="0"/>
      <c r="ACB3301" s="0"/>
      <c r="ACC3301" s="0"/>
      <c r="ACD3301" s="0"/>
      <c r="ACE3301" s="0"/>
      <c r="ACF3301" s="0"/>
      <c r="ACG3301" s="0"/>
      <c r="ACH3301" s="0"/>
      <c r="ACI3301" s="0"/>
      <c r="ACJ3301" s="0"/>
      <c r="ACK3301" s="0"/>
      <c r="ACL3301" s="0"/>
      <c r="ACM3301" s="0"/>
      <c r="ACN3301" s="0"/>
      <c r="ACO3301" s="0"/>
      <c r="ACP3301" s="0"/>
      <c r="ACQ3301" s="0"/>
      <c r="ACR3301" s="0"/>
      <c r="ACS3301" s="0"/>
      <c r="ACT3301" s="0"/>
      <c r="ACU3301" s="0"/>
      <c r="ACV3301" s="0"/>
      <c r="ACW3301" s="0"/>
      <c r="ACX3301" s="0"/>
      <c r="ACY3301" s="0"/>
      <c r="ACZ3301" s="0"/>
      <c r="ADA3301" s="0"/>
      <c r="ADB3301" s="0"/>
      <c r="ADC3301" s="0"/>
      <c r="ADD3301" s="0"/>
      <c r="ADE3301" s="0"/>
      <c r="ADF3301" s="0"/>
      <c r="ADG3301" s="0"/>
      <c r="ADH3301" s="0"/>
      <c r="ADI3301" s="0"/>
      <c r="ADJ3301" s="0"/>
      <c r="ADK3301" s="0"/>
      <c r="ADL3301" s="0"/>
      <c r="ADM3301" s="0"/>
      <c r="ADN3301" s="0"/>
      <c r="ADO3301" s="0"/>
      <c r="ADP3301" s="0"/>
      <c r="ADQ3301" s="0"/>
      <c r="ADR3301" s="0"/>
      <c r="ADS3301" s="0"/>
      <c r="ADT3301" s="0"/>
      <c r="ADU3301" s="0"/>
      <c r="ADV3301" s="0"/>
      <c r="ADW3301" s="0"/>
      <c r="ADX3301" s="0"/>
      <c r="ADY3301" s="0"/>
      <c r="ADZ3301" s="0"/>
      <c r="AEA3301" s="0"/>
      <c r="AEB3301" s="0"/>
      <c r="AEC3301" s="0"/>
      <c r="AED3301" s="0"/>
      <c r="AEE3301" s="0"/>
      <c r="AEF3301" s="0"/>
      <c r="AEG3301" s="0"/>
      <c r="AEH3301" s="0"/>
      <c r="AEI3301" s="0"/>
      <c r="AEJ3301" s="0"/>
      <c r="AEK3301" s="0"/>
      <c r="AEL3301" s="0"/>
      <c r="AEM3301" s="0"/>
      <c r="AEN3301" s="0"/>
      <c r="AEO3301" s="0"/>
      <c r="AEP3301" s="0"/>
      <c r="AEQ3301" s="0"/>
      <c r="AER3301" s="0"/>
      <c r="AES3301" s="0"/>
      <c r="AET3301" s="0"/>
      <c r="AEU3301" s="0"/>
      <c r="AEV3301" s="0"/>
      <c r="AEW3301" s="0"/>
      <c r="AEX3301" s="0"/>
      <c r="AEY3301" s="0"/>
      <c r="AEZ3301" s="0"/>
      <c r="AFA3301" s="0"/>
      <c r="AFB3301" s="0"/>
      <c r="AFC3301" s="0"/>
      <c r="AFD3301" s="0"/>
      <c r="AFE3301" s="0"/>
      <c r="AFF3301" s="0"/>
      <c r="AFG3301" s="0"/>
      <c r="AFH3301" s="0"/>
      <c r="AFI3301" s="0"/>
      <c r="AFJ3301" s="0"/>
      <c r="AFK3301" s="0"/>
      <c r="AFL3301" s="0"/>
      <c r="AFM3301" s="0"/>
      <c r="AFN3301" s="0"/>
      <c r="AFO3301" s="0"/>
      <c r="AFP3301" s="0"/>
      <c r="AFQ3301" s="0"/>
      <c r="AFR3301" s="0"/>
      <c r="AFS3301" s="0"/>
      <c r="AFT3301" s="0"/>
      <c r="AFU3301" s="0"/>
      <c r="AFV3301" s="0"/>
      <c r="AFW3301" s="0"/>
      <c r="AFX3301" s="0"/>
      <c r="AFY3301" s="0"/>
      <c r="AFZ3301" s="0"/>
      <c r="AGA3301" s="0"/>
      <c r="AGB3301" s="0"/>
      <c r="AGC3301" s="0"/>
      <c r="AGD3301" s="0"/>
      <c r="AGE3301" s="0"/>
      <c r="AGF3301" s="0"/>
      <c r="AGG3301" s="0"/>
      <c r="AGH3301" s="0"/>
      <c r="AGI3301" s="0"/>
      <c r="AGJ3301" s="0"/>
      <c r="AGK3301" s="0"/>
      <c r="AGL3301" s="0"/>
      <c r="AGM3301" s="0"/>
      <c r="AGN3301" s="0"/>
      <c r="AGO3301" s="0"/>
      <c r="AGP3301" s="0"/>
      <c r="AGQ3301" s="0"/>
      <c r="AGR3301" s="0"/>
      <c r="AGS3301" s="0"/>
      <c r="AGT3301" s="0"/>
      <c r="AGU3301" s="0"/>
      <c r="AGV3301" s="0"/>
      <c r="AGW3301" s="0"/>
      <c r="AGX3301" s="0"/>
      <c r="AGY3301" s="0"/>
      <c r="AGZ3301" s="0"/>
      <c r="AHA3301" s="0"/>
      <c r="AHB3301" s="0"/>
      <c r="AHC3301" s="0"/>
      <c r="AHD3301" s="0"/>
      <c r="AHE3301" s="0"/>
      <c r="AHF3301" s="0"/>
      <c r="AHG3301" s="0"/>
      <c r="AHH3301" s="0"/>
      <c r="AHI3301" s="0"/>
      <c r="AHJ3301" s="0"/>
      <c r="AHK3301" s="0"/>
      <c r="AHL3301" s="0"/>
      <c r="AHM3301" s="0"/>
      <c r="AHN3301" s="0"/>
      <c r="AHO3301" s="0"/>
      <c r="AHP3301" s="0"/>
      <c r="AHQ3301" s="0"/>
      <c r="AHR3301" s="0"/>
      <c r="AHS3301" s="0"/>
      <c r="AHT3301" s="0"/>
      <c r="AHU3301" s="0"/>
      <c r="AHV3301" s="0"/>
      <c r="AHW3301" s="0"/>
      <c r="AHX3301" s="0"/>
      <c r="AHY3301" s="0"/>
      <c r="AHZ3301" s="0"/>
      <c r="AIA3301" s="0"/>
      <c r="AIB3301" s="0"/>
      <c r="AIC3301" s="0"/>
      <c r="AID3301" s="0"/>
      <c r="AIE3301" s="0"/>
      <c r="AIF3301" s="0"/>
      <c r="AIG3301" s="0"/>
      <c r="AIH3301" s="0"/>
      <c r="AII3301" s="0"/>
      <c r="AIJ3301" s="0"/>
      <c r="AIK3301" s="0"/>
      <c r="AIL3301" s="0"/>
      <c r="AIM3301" s="0"/>
      <c r="AIN3301" s="0"/>
      <c r="AIO3301" s="0"/>
      <c r="AIP3301" s="0"/>
      <c r="AIQ3301" s="0"/>
      <c r="AIR3301" s="0"/>
      <c r="AIS3301" s="0"/>
      <c r="AIT3301" s="0"/>
      <c r="AIU3301" s="0"/>
      <c r="AIV3301" s="0"/>
      <c r="AIW3301" s="0"/>
      <c r="AIX3301" s="0"/>
      <c r="AIY3301" s="0"/>
      <c r="AIZ3301" s="0"/>
      <c r="AJA3301" s="0"/>
      <c r="AJB3301" s="0"/>
      <c r="AJC3301" s="0"/>
      <c r="AJD3301" s="0"/>
      <c r="AJE3301" s="0"/>
      <c r="AJF3301" s="0"/>
      <c r="AJG3301" s="0"/>
      <c r="AJH3301" s="0"/>
      <c r="AJI3301" s="0"/>
      <c r="AJJ3301" s="0"/>
      <c r="AJK3301" s="0"/>
      <c r="AJL3301" s="0"/>
      <c r="AJM3301" s="0"/>
      <c r="AJN3301" s="0"/>
      <c r="AJO3301" s="0"/>
      <c r="AJP3301" s="0"/>
      <c r="AJQ3301" s="0"/>
      <c r="AJR3301" s="0"/>
      <c r="AJS3301" s="0"/>
      <c r="AJT3301" s="0"/>
      <c r="AJU3301" s="0"/>
      <c r="AJV3301" s="0"/>
      <c r="AJW3301" s="0"/>
      <c r="AJX3301" s="0"/>
      <c r="AJY3301" s="0"/>
      <c r="AJZ3301" s="0"/>
      <c r="AKA3301" s="0"/>
      <c r="AKB3301" s="0"/>
      <c r="AKC3301" s="0"/>
      <c r="AKD3301" s="0"/>
      <c r="AKE3301" s="0"/>
      <c r="AKF3301" s="0"/>
      <c r="AKG3301" s="0"/>
      <c r="AKH3301" s="0"/>
      <c r="AKI3301" s="0"/>
      <c r="AKJ3301" s="0"/>
      <c r="AKK3301" s="0"/>
      <c r="AKL3301" s="0"/>
      <c r="AKM3301" s="0"/>
      <c r="AKN3301" s="0"/>
      <c r="AKO3301" s="0"/>
      <c r="AKP3301" s="0"/>
      <c r="AKQ3301" s="0"/>
      <c r="AKR3301" s="0"/>
      <c r="AKS3301" s="0"/>
      <c r="AKT3301" s="0"/>
      <c r="AKU3301" s="0"/>
      <c r="AKV3301" s="0"/>
      <c r="AKW3301" s="0"/>
      <c r="AKX3301" s="0"/>
      <c r="AKY3301" s="0"/>
      <c r="AKZ3301" s="0"/>
      <c r="ALA3301" s="0"/>
      <c r="ALB3301" s="0"/>
      <c r="ALC3301" s="0"/>
      <c r="ALD3301" s="0"/>
      <c r="ALE3301" s="0"/>
      <c r="ALF3301" s="0"/>
      <c r="ALG3301" s="0"/>
      <c r="ALH3301" s="0"/>
      <c r="ALI3301" s="0"/>
      <c r="ALJ3301" s="0"/>
      <c r="ALK3301" s="0"/>
      <c r="ALL3301" s="0"/>
      <c r="ALM3301" s="0"/>
      <c r="ALN3301" s="0"/>
      <c r="ALO3301" s="0"/>
      <c r="ALP3301" s="0"/>
      <c r="ALQ3301" s="0"/>
      <c r="ALR3301" s="0"/>
      <c r="ALS3301" s="0"/>
      <c r="ALT3301" s="0"/>
      <c r="ALU3301" s="0"/>
      <c r="ALV3301" s="0"/>
      <c r="ALW3301" s="0"/>
      <c r="ALX3301" s="0"/>
      <c r="ALY3301" s="0"/>
      <c r="ALZ3301" s="0"/>
      <c r="AMA3301" s="0"/>
      <c r="AMB3301" s="0"/>
      <c r="AMC3301" s="0"/>
      <c r="AMD3301" s="0"/>
      <c r="AME3301" s="0"/>
      <c r="AMF3301" s="0"/>
      <c r="AMG3301" s="0"/>
      <c r="AMH3301" s="0"/>
      <c r="AMI3301" s="0"/>
    </row>
    <row r="3302" customFormat="false" ht="12.75" hidden="false" customHeight="false" outlineLevel="0" collapsed="false">
      <c r="A3302" s="1" t="s">
        <v>3536</v>
      </c>
      <c r="C3302" s="27" t="s">
        <v>3550</v>
      </c>
      <c r="D3302" s="27" t="s">
        <v>49</v>
      </c>
      <c r="E3302" s="28"/>
      <c r="F3302" s="29"/>
      <c r="G3302" s="27"/>
      <c r="H3302" s="30" t="s">
        <v>168</v>
      </c>
      <c r="I3302" s="31" t="n">
        <v>0.45</v>
      </c>
      <c r="J3302" s="31" t="s">
        <v>2237</v>
      </c>
      <c r="BM3302" s="0"/>
      <c r="BN3302" s="0"/>
      <c r="BO3302" s="0"/>
      <c r="BP3302" s="0"/>
      <c r="BQ3302" s="0"/>
      <c r="BR3302" s="0"/>
      <c r="BS3302" s="0"/>
      <c r="BT3302" s="0"/>
      <c r="BU3302" s="0"/>
      <c r="BV3302" s="0"/>
      <c r="BW3302" s="0"/>
      <c r="BX3302" s="0"/>
      <c r="BY3302" s="0"/>
      <c r="BZ3302" s="0"/>
      <c r="CA3302" s="0"/>
      <c r="CB3302" s="0"/>
      <c r="CC3302" s="0"/>
      <c r="CD3302" s="0"/>
      <c r="CE3302" s="0"/>
      <c r="CF3302" s="0"/>
      <c r="CG3302" s="0"/>
      <c r="CH3302" s="0"/>
      <c r="CI3302" s="0"/>
      <c r="CJ3302" s="0"/>
      <c r="CK3302" s="0"/>
      <c r="CL3302" s="0"/>
      <c r="CM3302" s="0"/>
      <c r="CN3302" s="0"/>
      <c r="CO3302" s="0"/>
      <c r="CP3302" s="0"/>
      <c r="CQ3302" s="0"/>
      <c r="CR3302" s="0"/>
      <c r="CS3302" s="0"/>
      <c r="CT3302" s="0"/>
      <c r="CU3302" s="0"/>
      <c r="CV3302" s="0"/>
      <c r="CW3302" s="0"/>
      <c r="CX3302" s="0"/>
      <c r="CY3302" s="0"/>
      <c r="CZ3302" s="0"/>
      <c r="DA3302" s="0"/>
      <c r="DB3302" s="0"/>
      <c r="DC3302" s="0"/>
      <c r="DD3302" s="0"/>
      <c r="DE3302" s="0"/>
      <c r="DF3302" s="0"/>
      <c r="DG3302" s="0"/>
      <c r="DH3302" s="0"/>
      <c r="DI3302" s="0"/>
      <c r="DJ3302" s="0"/>
      <c r="DK3302" s="0"/>
      <c r="DL3302" s="0"/>
      <c r="DM3302" s="0"/>
      <c r="DN3302" s="0"/>
      <c r="DO3302" s="0"/>
      <c r="DP3302" s="0"/>
      <c r="DQ3302" s="0"/>
      <c r="DR3302" s="0"/>
      <c r="DS3302" s="0"/>
      <c r="DT3302" s="0"/>
      <c r="DU3302" s="0"/>
      <c r="DV3302" s="0"/>
      <c r="DW3302" s="0"/>
      <c r="DX3302" s="0"/>
      <c r="DY3302" s="0"/>
      <c r="DZ3302" s="0"/>
      <c r="EA3302" s="0"/>
      <c r="EB3302" s="0"/>
      <c r="EC3302" s="0"/>
      <c r="ED3302" s="0"/>
      <c r="EE3302" s="0"/>
      <c r="EF3302" s="0"/>
      <c r="EG3302" s="0"/>
      <c r="EH3302" s="0"/>
      <c r="EI3302" s="0"/>
      <c r="EJ3302" s="0"/>
      <c r="EK3302" s="0"/>
      <c r="EL3302" s="0"/>
      <c r="EM3302" s="0"/>
      <c r="EN3302" s="0"/>
      <c r="EO3302" s="0"/>
      <c r="EP3302" s="0"/>
      <c r="EQ3302" s="0"/>
      <c r="ER3302" s="0"/>
      <c r="ES3302" s="0"/>
      <c r="ET3302" s="0"/>
      <c r="EU3302" s="0"/>
      <c r="EV3302" s="0"/>
      <c r="EW3302" s="0"/>
      <c r="EX3302" s="0"/>
      <c r="EY3302" s="0"/>
      <c r="EZ3302" s="0"/>
      <c r="FA3302" s="0"/>
      <c r="FB3302" s="0"/>
      <c r="FC3302" s="0"/>
      <c r="FD3302" s="0"/>
      <c r="FE3302" s="0"/>
      <c r="FF3302" s="0"/>
      <c r="FG3302" s="0"/>
      <c r="FH3302" s="0"/>
      <c r="FI3302" s="0"/>
      <c r="FJ3302" s="0"/>
      <c r="FK3302" s="0"/>
      <c r="FL3302" s="0"/>
      <c r="FM3302" s="0"/>
      <c r="FN3302" s="0"/>
      <c r="FO3302" s="0"/>
      <c r="FP3302" s="0"/>
      <c r="FQ3302" s="0"/>
      <c r="FR3302" s="0"/>
      <c r="FS3302" s="0"/>
      <c r="FT3302" s="0"/>
      <c r="FU3302" s="0"/>
      <c r="FV3302" s="0"/>
      <c r="FW3302" s="0"/>
      <c r="FX3302" s="0"/>
      <c r="FY3302" s="0"/>
      <c r="FZ3302" s="0"/>
      <c r="GA3302" s="0"/>
      <c r="GB3302" s="0"/>
      <c r="GC3302" s="0"/>
      <c r="GD3302" s="0"/>
      <c r="GE3302" s="0"/>
      <c r="GF3302" s="0"/>
      <c r="GG3302" s="0"/>
      <c r="GH3302" s="0"/>
      <c r="GI3302" s="0"/>
      <c r="GJ3302" s="0"/>
      <c r="GK3302" s="0"/>
      <c r="GL3302" s="0"/>
      <c r="GM3302" s="0"/>
      <c r="GN3302" s="0"/>
      <c r="GO3302" s="0"/>
      <c r="GP3302" s="0"/>
      <c r="GQ3302" s="0"/>
      <c r="GR3302" s="0"/>
      <c r="GS3302" s="0"/>
      <c r="GT3302" s="0"/>
      <c r="GU3302" s="0"/>
      <c r="GV3302" s="0"/>
      <c r="GW3302" s="0"/>
      <c r="GX3302" s="0"/>
      <c r="GY3302" s="0"/>
      <c r="GZ3302" s="0"/>
      <c r="HA3302" s="0"/>
      <c r="HB3302" s="0"/>
      <c r="HC3302" s="0"/>
      <c r="HD3302" s="0"/>
      <c r="HE3302" s="0"/>
      <c r="HF3302" s="0"/>
      <c r="HG3302" s="0"/>
      <c r="HH3302" s="0"/>
      <c r="HI3302" s="0"/>
      <c r="HJ3302" s="0"/>
      <c r="HK3302" s="0"/>
      <c r="HL3302" s="0"/>
      <c r="HM3302" s="0"/>
      <c r="HN3302" s="0"/>
      <c r="HO3302" s="0"/>
      <c r="HP3302" s="0"/>
      <c r="HQ3302" s="0"/>
      <c r="HR3302" s="0"/>
      <c r="HS3302" s="0"/>
      <c r="HT3302" s="0"/>
      <c r="HU3302" s="0"/>
      <c r="HV3302" s="0"/>
      <c r="HW3302" s="0"/>
      <c r="HX3302" s="0"/>
      <c r="HY3302" s="0"/>
      <c r="HZ3302" s="0"/>
      <c r="IA3302" s="0"/>
      <c r="IB3302" s="0"/>
      <c r="IC3302" s="0"/>
      <c r="ID3302" s="0"/>
      <c r="IE3302" s="0"/>
      <c r="IF3302" s="0"/>
      <c r="IG3302" s="0"/>
      <c r="IH3302" s="0"/>
      <c r="II3302" s="0"/>
      <c r="IJ3302" s="0"/>
      <c r="IK3302" s="0"/>
      <c r="IL3302" s="0"/>
      <c r="IM3302" s="0"/>
      <c r="IN3302" s="0"/>
      <c r="IO3302" s="0"/>
      <c r="IP3302" s="0"/>
      <c r="IQ3302" s="0"/>
      <c r="IR3302" s="0"/>
      <c r="IS3302" s="0"/>
      <c r="IT3302" s="0"/>
      <c r="IU3302" s="0"/>
      <c r="IV3302" s="0"/>
      <c r="IW3302" s="0"/>
      <c r="IX3302" s="0"/>
      <c r="IY3302" s="0"/>
      <c r="IZ3302" s="0"/>
      <c r="JA3302" s="0"/>
      <c r="JB3302" s="0"/>
      <c r="JC3302" s="0"/>
      <c r="JD3302" s="0"/>
      <c r="JE3302" s="0"/>
      <c r="JF3302" s="0"/>
      <c r="JG3302" s="0"/>
      <c r="JH3302" s="0"/>
      <c r="JI3302" s="0"/>
      <c r="JJ3302" s="0"/>
      <c r="JK3302" s="0"/>
      <c r="JL3302" s="0"/>
      <c r="JM3302" s="0"/>
      <c r="JN3302" s="0"/>
      <c r="JO3302" s="0"/>
      <c r="JP3302" s="0"/>
      <c r="JQ3302" s="0"/>
      <c r="JR3302" s="0"/>
      <c r="JS3302" s="0"/>
      <c r="JT3302" s="0"/>
      <c r="JU3302" s="0"/>
      <c r="JV3302" s="0"/>
      <c r="JW3302" s="0"/>
      <c r="JX3302" s="0"/>
      <c r="JY3302" s="0"/>
      <c r="JZ3302" s="0"/>
      <c r="KA3302" s="0"/>
      <c r="KB3302" s="0"/>
      <c r="KC3302" s="0"/>
      <c r="KD3302" s="0"/>
      <c r="KE3302" s="0"/>
      <c r="KF3302" s="0"/>
      <c r="KG3302" s="0"/>
      <c r="KH3302" s="0"/>
      <c r="KI3302" s="0"/>
      <c r="KJ3302" s="0"/>
      <c r="KK3302" s="0"/>
      <c r="KL3302" s="0"/>
      <c r="KM3302" s="0"/>
      <c r="KN3302" s="0"/>
      <c r="KO3302" s="0"/>
      <c r="KP3302" s="0"/>
      <c r="KQ3302" s="0"/>
      <c r="KR3302" s="0"/>
      <c r="KS3302" s="0"/>
      <c r="KT3302" s="0"/>
      <c r="KU3302" s="0"/>
      <c r="KV3302" s="0"/>
      <c r="KW3302" s="0"/>
      <c r="KX3302" s="0"/>
      <c r="KY3302" s="0"/>
      <c r="KZ3302" s="0"/>
      <c r="LA3302" s="0"/>
      <c r="LB3302" s="0"/>
      <c r="LC3302" s="0"/>
      <c r="LD3302" s="0"/>
      <c r="LE3302" s="0"/>
      <c r="LF3302" s="0"/>
      <c r="LG3302" s="0"/>
      <c r="LH3302" s="0"/>
      <c r="LI3302" s="0"/>
      <c r="LJ3302" s="0"/>
      <c r="LK3302" s="0"/>
      <c r="LL3302" s="0"/>
      <c r="LM3302" s="0"/>
      <c r="LN3302" s="0"/>
      <c r="LO3302" s="0"/>
      <c r="LP3302" s="0"/>
      <c r="LQ3302" s="0"/>
      <c r="LR3302" s="0"/>
      <c r="LS3302" s="0"/>
      <c r="LT3302" s="0"/>
      <c r="LU3302" s="0"/>
      <c r="LV3302" s="0"/>
      <c r="LW3302" s="0"/>
      <c r="LX3302" s="0"/>
      <c r="LY3302" s="0"/>
      <c r="LZ3302" s="0"/>
      <c r="MA3302" s="0"/>
      <c r="MB3302" s="0"/>
      <c r="MC3302" s="0"/>
      <c r="MD3302" s="0"/>
      <c r="ME3302" s="0"/>
      <c r="MF3302" s="0"/>
      <c r="MG3302" s="0"/>
      <c r="MH3302" s="0"/>
      <c r="MI3302" s="0"/>
      <c r="MJ3302" s="0"/>
      <c r="MK3302" s="0"/>
      <c r="ML3302" s="0"/>
      <c r="MM3302" s="0"/>
      <c r="MN3302" s="0"/>
      <c r="MO3302" s="0"/>
      <c r="MP3302" s="0"/>
      <c r="MQ3302" s="0"/>
      <c r="MR3302" s="0"/>
      <c r="MS3302" s="0"/>
      <c r="MT3302" s="0"/>
      <c r="MU3302" s="0"/>
      <c r="MV3302" s="0"/>
      <c r="MW3302" s="0"/>
      <c r="MX3302" s="0"/>
      <c r="MY3302" s="0"/>
      <c r="MZ3302" s="0"/>
      <c r="NA3302" s="0"/>
      <c r="NB3302" s="0"/>
      <c r="NC3302" s="0"/>
      <c r="ND3302" s="0"/>
      <c r="NE3302" s="0"/>
      <c r="NF3302" s="0"/>
      <c r="NG3302" s="0"/>
      <c r="NH3302" s="0"/>
      <c r="NI3302" s="0"/>
      <c r="NJ3302" s="0"/>
      <c r="NK3302" s="0"/>
      <c r="NL3302" s="0"/>
      <c r="NM3302" s="0"/>
      <c r="NN3302" s="0"/>
      <c r="NO3302" s="0"/>
      <c r="NP3302" s="0"/>
      <c r="NQ3302" s="0"/>
      <c r="NR3302" s="0"/>
      <c r="NS3302" s="0"/>
      <c r="NT3302" s="0"/>
      <c r="NU3302" s="0"/>
      <c r="NV3302" s="0"/>
      <c r="NW3302" s="0"/>
      <c r="NX3302" s="0"/>
      <c r="NY3302" s="0"/>
      <c r="NZ3302" s="0"/>
      <c r="OA3302" s="0"/>
      <c r="OB3302" s="0"/>
      <c r="OC3302" s="0"/>
      <c r="OD3302" s="0"/>
      <c r="OE3302" s="0"/>
      <c r="OF3302" s="0"/>
      <c r="OG3302" s="0"/>
      <c r="OH3302" s="0"/>
      <c r="OI3302" s="0"/>
      <c r="OJ3302" s="0"/>
      <c r="OK3302" s="0"/>
      <c r="OL3302" s="0"/>
      <c r="OM3302" s="0"/>
      <c r="ON3302" s="0"/>
      <c r="OO3302" s="0"/>
      <c r="OP3302" s="0"/>
      <c r="OQ3302" s="0"/>
      <c r="OR3302" s="0"/>
      <c r="OS3302" s="0"/>
      <c r="OT3302" s="0"/>
      <c r="OU3302" s="0"/>
      <c r="OV3302" s="0"/>
      <c r="OW3302" s="0"/>
      <c r="OX3302" s="0"/>
      <c r="OY3302" s="0"/>
      <c r="OZ3302" s="0"/>
      <c r="PA3302" s="0"/>
      <c r="PB3302" s="0"/>
      <c r="PC3302" s="0"/>
      <c r="PD3302" s="0"/>
      <c r="PE3302" s="0"/>
      <c r="PF3302" s="0"/>
      <c r="PG3302" s="0"/>
      <c r="PH3302" s="0"/>
      <c r="PI3302" s="0"/>
      <c r="PJ3302" s="0"/>
      <c r="PK3302" s="0"/>
      <c r="PL3302" s="0"/>
      <c r="PM3302" s="0"/>
      <c r="PN3302" s="0"/>
      <c r="PO3302" s="0"/>
      <c r="PP3302" s="0"/>
      <c r="PQ3302" s="0"/>
      <c r="PR3302" s="0"/>
      <c r="PS3302" s="0"/>
      <c r="PT3302" s="0"/>
      <c r="PU3302" s="0"/>
      <c r="PV3302" s="0"/>
      <c r="PW3302" s="0"/>
      <c r="PX3302" s="0"/>
      <c r="PY3302" s="0"/>
      <c r="PZ3302" s="0"/>
      <c r="QA3302" s="0"/>
      <c r="QB3302" s="0"/>
      <c r="QC3302" s="0"/>
      <c r="QD3302" s="0"/>
      <c r="QE3302" s="0"/>
      <c r="QF3302" s="0"/>
      <c r="QG3302" s="0"/>
      <c r="QH3302" s="0"/>
      <c r="QI3302" s="0"/>
      <c r="QJ3302" s="0"/>
      <c r="QK3302" s="0"/>
      <c r="QL3302" s="0"/>
      <c r="QM3302" s="0"/>
      <c r="QN3302" s="0"/>
      <c r="QO3302" s="0"/>
      <c r="QP3302" s="0"/>
      <c r="QQ3302" s="0"/>
      <c r="QR3302" s="0"/>
      <c r="QS3302" s="0"/>
      <c r="QT3302" s="0"/>
      <c r="QU3302" s="0"/>
      <c r="QV3302" s="0"/>
      <c r="QW3302" s="0"/>
      <c r="QX3302" s="0"/>
      <c r="QY3302" s="0"/>
      <c r="QZ3302" s="0"/>
      <c r="RA3302" s="0"/>
      <c r="RB3302" s="0"/>
      <c r="RC3302" s="0"/>
      <c r="RD3302" s="0"/>
      <c r="RE3302" s="0"/>
      <c r="RF3302" s="0"/>
      <c r="RG3302" s="0"/>
      <c r="RH3302" s="0"/>
      <c r="RI3302" s="0"/>
      <c r="RJ3302" s="0"/>
      <c r="RK3302" s="0"/>
      <c r="RL3302" s="0"/>
      <c r="RM3302" s="0"/>
      <c r="RN3302" s="0"/>
      <c r="RO3302" s="0"/>
      <c r="RP3302" s="0"/>
      <c r="RQ3302" s="0"/>
      <c r="RR3302" s="0"/>
      <c r="RS3302" s="0"/>
      <c r="RT3302" s="0"/>
      <c r="RU3302" s="0"/>
      <c r="RV3302" s="0"/>
      <c r="RW3302" s="0"/>
      <c r="RX3302" s="0"/>
      <c r="RY3302" s="0"/>
      <c r="RZ3302" s="0"/>
      <c r="SA3302" s="0"/>
      <c r="SB3302" s="0"/>
      <c r="SC3302" s="0"/>
      <c r="SD3302" s="0"/>
      <c r="SE3302" s="0"/>
      <c r="SF3302" s="0"/>
      <c r="SG3302" s="0"/>
      <c r="SH3302" s="0"/>
      <c r="SI3302" s="0"/>
      <c r="SJ3302" s="0"/>
      <c r="SK3302" s="0"/>
      <c r="SL3302" s="0"/>
      <c r="SM3302" s="0"/>
      <c r="SN3302" s="0"/>
      <c r="SO3302" s="0"/>
      <c r="SP3302" s="0"/>
      <c r="SQ3302" s="0"/>
      <c r="SR3302" s="0"/>
      <c r="SS3302" s="0"/>
      <c r="ST3302" s="0"/>
      <c r="SU3302" s="0"/>
      <c r="SV3302" s="0"/>
      <c r="SW3302" s="0"/>
      <c r="SX3302" s="0"/>
      <c r="SY3302" s="0"/>
      <c r="SZ3302" s="0"/>
      <c r="TA3302" s="0"/>
      <c r="TB3302" s="0"/>
      <c r="TC3302" s="0"/>
      <c r="TD3302" s="0"/>
      <c r="TE3302" s="0"/>
      <c r="TF3302" s="0"/>
      <c r="TG3302" s="0"/>
      <c r="TH3302" s="0"/>
      <c r="TI3302" s="0"/>
      <c r="TJ3302" s="0"/>
      <c r="TK3302" s="0"/>
      <c r="TL3302" s="0"/>
      <c r="TM3302" s="0"/>
      <c r="TN3302" s="0"/>
      <c r="TO3302" s="0"/>
      <c r="TP3302" s="0"/>
      <c r="TQ3302" s="0"/>
      <c r="TR3302" s="0"/>
      <c r="TS3302" s="0"/>
      <c r="TT3302" s="0"/>
      <c r="TU3302" s="0"/>
      <c r="TV3302" s="0"/>
      <c r="TW3302" s="0"/>
      <c r="TX3302" s="0"/>
      <c r="TY3302" s="0"/>
      <c r="TZ3302" s="0"/>
      <c r="UA3302" s="0"/>
      <c r="UB3302" s="0"/>
      <c r="UC3302" s="0"/>
      <c r="UD3302" s="0"/>
      <c r="UE3302" s="0"/>
      <c r="UF3302" s="0"/>
      <c r="UG3302" s="0"/>
      <c r="UH3302" s="0"/>
      <c r="UI3302" s="0"/>
      <c r="UJ3302" s="0"/>
      <c r="UK3302" s="0"/>
      <c r="UL3302" s="0"/>
      <c r="UM3302" s="0"/>
      <c r="UN3302" s="0"/>
      <c r="UO3302" s="0"/>
      <c r="UP3302" s="0"/>
      <c r="UQ3302" s="0"/>
      <c r="UR3302" s="0"/>
      <c r="US3302" s="0"/>
      <c r="UT3302" s="0"/>
      <c r="UU3302" s="0"/>
      <c r="UV3302" s="0"/>
      <c r="UW3302" s="0"/>
      <c r="UX3302" s="0"/>
      <c r="UY3302" s="0"/>
      <c r="UZ3302" s="0"/>
      <c r="VA3302" s="0"/>
      <c r="VB3302" s="0"/>
      <c r="VC3302" s="0"/>
      <c r="VD3302" s="0"/>
      <c r="VE3302" s="0"/>
      <c r="VF3302" s="0"/>
      <c r="VG3302" s="0"/>
      <c r="VH3302" s="0"/>
      <c r="VI3302" s="0"/>
      <c r="VJ3302" s="0"/>
      <c r="VK3302" s="0"/>
      <c r="VL3302" s="0"/>
      <c r="VM3302" s="0"/>
      <c r="VN3302" s="0"/>
      <c r="VO3302" s="0"/>
      <c r="VP3302" s="0"/>
      <c r="VQ3302" s="0"/>
      <c r="VR3302" s="0"/>
      <c r="VS3302" s="0"/>
      <c r="VT3302" s="0"/>
      <c r="VU3302" s="0"/>
      <c r="VV3302" s="0"/>
      <c r="VW3302" s="0"/>
      <c r="VX3302" s="0"/>
      <c r="VY3302" s="0"/>
      <c r="VZ3302" s="0"/>
      <c r="WA3302" s="0"/>
      <c r="WB3302" s="0"/>
      <c r="WC3302" s="0"/>
      <c r="WD3302" s="0"/>
      <c r="WE3302" s="0"/>
      <c r="WF3302" s="0"/>
      <c r="WG3302" s="0"/>
      <c r="WH3302" s="0"/>
      <c r="WI3302" s="0"/>
      <c r="WJ3302" s="0"/>
      <c r="WK3302" s="0"/>
      <c r="WL3302" s="0"/>
      <c r="WM3302" s="0"/>
      <c r="WN3302" s="0"/>
      <c r="WO3302" s="0"/>
      <c r="WP3302" s="0"/>
      <c r="WQ3302" s="0"/>
      <c r="WR3302" s="0"/>
      <c r="WS3302" s="0"/>
      <c r="WT3302" s="0"/>
      <c r="WU3302" s="0"/>
      <c r="WV3302" s="0"/>
      <c r="WW3302" s="0"/>
      <c r="WX3302" s="0"/>
      <c r="WY3302" s="0"/>
      <c r="WZ3302" s="0"/>
      <c r="XA3302" s="0"/>
      <c r="XB3302" s="0"/>
      <c r="XC3302" s="0"/>
      <c r="XD3302" s="0"/>
      <c r="XE3302" s="0"/>
      <c r="XF3302" s="0"/>
      <c r="XG3302" s="0"/>
      <c r="XH3302" s="0"/>
      <c r="XI3302" s="0"/>
      <c r="XJ3302" s="0"/>
      <c r="XK3302" s="0"/>
      <c r="XL3302" s="0"/>
      <c r="XM3302" s="0"/>
      <c r="XN3302" s="0"/>
      <c r="XO3302" s="0"/>
      <c r="XP3302" s="0"/>
      <c r="XQ3302" s="0"/>
      <c r="XR3302" s="0"/>
      <c r="XS3302" s="0"/>
      <c r="XT3302" s="0"/>
      <c r="XU3302" s="0"/>
      <c r="XV3302" s="0"/>
      <c r="XW3302" s="0"/>
      <c r="XX3302" s="0"/>
      <c r="XY3302" s="0"/>
      <c r="XZ3302" s="0"/>
      <c r="YA3302" s="0"/>
      <c r="YB3302" s="0"/>
      <c r="YC3302" s="0"/>
      <c r="YD3302" s="0"/>
      <c r="YE3302" s="0"/>
      <c r="YF3302" s="0"/>
      <c r="YG3302" s="0"/>
      <c r="YH3302" s="0"/>
      <c r="YI3302" s="0"/>
      <c r="YJ3302" s="0"/>
      <c r="YK3302" s="0"/>
      <c r="YL3302" s="0"/>
      <c r="YM3302" s="0"/>
      <c r="YN3302" s="0"/>
      <c r="YO3302" s="0"/>
      <c r="YP3302" s="0"/>
      <c r="YQ3302" s="0"/>
      <c r="YR3302" s="0"/>
      <c r="YS3302" s="0"/>
      <c r="YT3302" s="0"/>
      <c r="YU3302" s="0"/>
      <c r="YV3302" s="0"/>
      <c r="YW3302" s="0"/>
      <c r="YX3302" s="0"/>
      <c r="YY3302" s="0"/>
      <c r="YZ3302" s="0"/>
      <c r="ZA3302" s="0"/>
      <c r="ZB3302" s="0"/>
      <c r="ZC3302" s="0"/>
      <c r="ZD3302" s="0"/>
      <c r="ZE3302" s="0"/>
      <c r="ZF3302" s="0"/>
      <c r="ZG3302" s="0"/>
      <c r="ZH3302" s="0"/>
      <c r="ZI3302" s="0"/>
      <c r="ZJ3302" s="0"/>
      <c r="ZK3302" s="0"/>
      <c r="ZL3302" s="0"/>
      <c r="ZM3302" s="0"/>
      <c r="ZN3302" s="0"/>
      <c r="ZO3302" s="0"/>
      <c r="ZP3302" s="0"/>
      <c r="ZQ3302" s="0"/>
      <c r="ZR3302" s="0"/>
      <c r="ZS3302" s="0"/>
      <c r="ZT3302" s="0"/>
      <c r="ZU3302" s="0"/>
      <c r="ZV3302" s="0"/>
      <c r="ZW3302" s="0"/>
      <c r="ZX3302" s="0"/>
      <c r="ZY3302" s="0"/>
      <c r="ZZ3302" s="0"/>
      <c r="AAA3302" s="0"/>
      <c r="AAB3302" s="0"/>
      <c r="AAC3302" s="0"/>
      <c r="AAD3302" s="0"/>
      <c r="AAE3302" s="0"/>
      <c r="AAF3302" s="0"/>
      <c r="AAG3302" s="0"/>
      <c r="AAH3302" s="0"/>
      <c r="AAI3302" s="0"/>
      <c r="AAJ3302" s="0"/>
      <c r="AAK3302" s="0"/>
      <c r="AAL3302" s="0"/>
      <c r="AAM3302" s="0"/>
      <c r="AAN3302" s="0"/>
      <c r="AAO3302" s="0"/>
      <c r="AAP3302" s="0"/>
      <c r="AAQ3302" s="0"/>
      <c r="AAR3302" s="0"/>
      <c r="AAS3302" s="0"/>
      <c r="AAT3302" s="0"/>
      <c r="AAU3302" s="0"/>
      <c r="AAV3302" s="0"/>
      <c r="AAW3302" s="0"/>
      <c r="AAX3302" s="0"/>
      <c r="AAY3302" s="0"/>
      <c r="AAZ3302" s="0"/>
      <c r="ABA3302" s="0"/>
      <c r="ABB3302" s="0"/>
      <c r="ABC3302" s="0"/>
      <c r="ABD3302" s="0"/>
      <c r="ABE3302" s="0"/>
      <c r="ABF3302" s="0"/>
      <c r="ABG3302" s="0"/>
      <c r="ABH3302" s="0"/>
      <c r="ABI3302" s="0"/>
      <c r="ABJ3302" s="0"/>
      <c r="ABK3302" s="0"/>
      <c r="ABL3302" s="0"/>
      <c r="ABM3302" s="0"/>
      <c r="ABN3302" s="0"/>
      <c r="ABO3302" s="0"/>
      <c r="ABP3302" s="0"/>
      <c r="ABQ3302" s="0"/>
      <c r="ABR3302" s="0"/>
      <c r="ABS3302" s="0"/>
      <c r="ABT3302" s="0"/>
      <c r="ABU3302" s="0"/>
      <c r="ABV3302" s="0"/>
      <c r="ABW3302" s="0"/>
      <c r="ABX3302" s="0"/>
      <c r="ABY3302" s="0"/>
      <c r="ABZ3302" s="0"/>
      <c r="ACA3302" s="0"/>
      <c r="ACB3302" s="0"/>
      <c r="ACC3302" s="0"/>
      <c r="ACD3302" s="0"/>
      <c r="ACE3302" s="0"/>
      <c r="ACF3302" s="0"/>
      <c r="ACG3302" s="0"/>
      <c r="ACH3302" s="0"/>
      <c r="ACI3302" s="0"/>
      <c r="ACJ3302" s="0"/>
      <c r="ACK3302" s="0"/>
      <c r="ACL3302" s="0"/>
      <c r="ACM3302" s="0"/>
      <c r="ACN3302" s="0"/>
      <c r="ACO3302" s="0"/>
      <c r="ACP3302" s="0"/>
      <c r="ACQ3302" s="0"/>
      <c r="ACR3302" s="0"/>
      <c r="ACS3302" s="0"/>
      <c r="ACT3302" s="0"/>
      <c r="ACU3302" s="0"/>
      <c r="ACV3302" s="0"/>
      <c r="ACW3302" s="0"/>
      <c r="ACX3302" s="0"/>
      <c r="ACY3302" s="0"/>
      <c r="ACZ3302" s="0"/>
      <c r="ADA3302" s="0"/>
      <c r="ADB3302" s="0"/>
      <c r="ADC3302" s="0"/>
      <c r="ADD3302" s="0"/>
      <c r="ADE3302" s="0"/>
      <c r="ADF3302" s="0"/>
      <c r="ADG3302" s="0"/>
      <c r="ADH3302" s="0"/>
      <c r="ADI3302" s="0"/>
      <c r="ADJ3302" s="0"/>
      <c r="ADK3302" s="0"/>
      <c r="ADL3302" s="0"/>
      <c r="ADM3302" s="0"/>
      <c r="ADN3302" s="0"/>
      <c r="ADO3302" s="0"/>
      <c r="ADP3302" s="0"/>
      <c r="ADQ3302" s="0"/>
      <c r="ADR3302" s="0"/>
      <c r="ADS3302" s="0"/>
      <c r="ADT3302" s="0"/>
      <c r="ADU3302" s="0"/>
      <c r="ADV3302" s="0"/>
      <c r="ADW3302" s="0"/>
      <c r="ADX3302" s="0"/>
      <c r="ADY3302" s="0"/>
      <c r="ADZ3302" s="0"/>
      <c r="AEA3302" s="0"/>
      <c r="AEB3302" s="0"/>
      <c r="AEC3302" s="0"/>
      <c r="AED3302" s="0"/>
      <c r="AEE3302" s="0"/>
      <c r="AEF3302" s="0"/>
      <c r="AEG3302" s="0"/>
      <c r="AEH3302" s="0"/>
      <c r="AEI3302" s="0"/>
      <c r="AEJ3302" s="0"/>
      <c r="AEK3302" s="0"/>
      <c r="AEL3302" s="0"/>
      <c r="AEM3302" s="0"/>
      <c r="AEN3302" s="0"/>
      <c r="AEO3302" s="0"/>
      <c r="AEP3302" s="0"/>
      <c r="AEQ3302" s="0"/>
      <c r="AER3302" s="0"/>
      <c r="AES3302" s="0"/>
      <c r="AET3302" s="0"/>
      <c r="AEU3302" s="0"/>
      <c r="AEV3302" s="0"/>
      <c r="AEW3302" s="0"/>
      <c r="AEX3302" s="0"/>
      <c r="AEY3302" s="0"/>
      <c r="AEZ3302" s="0"/>
      <c r="AFA3302" s="0"/>
      <c r="AFB3302" s="0"/>
      <c r="AFC3302" s="0"/>
      <c r="AFD3302" s="0"/>
      <c r="AFE3302" s="0"/>
      <c r="AFF3302" s="0"/>
      <c r="AFG3302" s="0"/>
      <c r="AFH3302" s="0"/>
      <c r="AFI3302" s="0"/>
      <c r="AFJ3302" s="0"/>
      <c r="AFK3302" s="0"/>
      <c r="AFL3302" s="0"/>
      <c r="AFM3302" s="0"/>
      <c r="AFN3302" s="0"/>
      <c r="AFO3302" s="0"/>
      <c r="AFP3302" s="0"/>
      <c r="AFQ3302" s="0"/>
      <c r="AFR3302" s="0"/>
      <c r="AFS3302" s="0"/>
      <c r="AFT3302" s="0"/>
      <c r="AFU3302" s="0"/>
      <c r="AFV3302" s="0"/>
      <c r="AFW3302" s="0"/>
      <c r="AFX3302" s="0"/>
      <c r="AFY3302" s="0"/>
      <c r="AFZ3302" s="0"/>
      <c r="AGA3302" s="0"/>
      <c r="AGB3302" s="0"/>
      <c r="AGC3302" s="0"/>
      <c r="AGD3302" s="0"/>
      <c r="AGE3302" s="0"/>
      <c r="AGF3302" s="0"/>
      <c r="AGG3302" s="0"/>
      <c r="AGH3302" s="0"/>
      <c r="AGI3302" s="0"/>
      <c r="AGJ3302" s="0"/>
      <c r="AGK3302" s="0"/>
      <c r="AGL3302" s="0"/>
      <c r="AGM3302" s="0"/>
      <c r="AGN3302" s="0"/>
      <c r="AGO3302" s="0"/>
      <c r="AGP3302" s="0"/>
      <c r="AGQ3302" s="0"/>
      <c r="AGR3302" s="0"/>
      <c r="AGS3302" s="0"/>
      <c r="AGT3302" s="0"/>
      <c r="AGU3302" s="0"/>
      <c r="AGV3302" s="0"/>
      <c r="AGW3302" s="0"/>
      <c r="AGX3302" s="0"/>
      <c r="AGY3302" s="0"/>
      <c r="AGZ3302" s="0"/>
      <c r="AHA3302" s="0"/>
      <c r="AHB3302" s="0"/>
      <c r="AHC3302" s="0"/>
      <c r="AHD3302" s="0"/>
      <c r="AHE3302" s="0"/>
      <c r="AHF3302" s="0"/>
      <c r="AHG3302" s="0"/>
      <c r="AHH3302" s="0"/>
      <c r="AHI3302" s="0"/>
      <c r="AHJ3302" s="0"/>
      <c r="AHK3302" s="0"/>
      <c r="AHL3302" s="0"/>
      <c r="AHM3302" s="0"/>
      <c r="AHN3302" s="0"/>
      <c r="AHO3302" s="0"/>
      <c r="AHP3302" s="0"/>
      <c r="AHQ3302" s="0"/>
      <c r="AHR3302" s="0"/>
      <c r="AHS3302" s="0"/>
      <c r="AHT3302" s="0"/>
      <c r="AHU3302" s="0"/>
      <c r="AHV3302" s="0"/>
      <c r="AHW3302" s="0"/>
      <c r="AHX3302" s="0"/>
      <c r="AHY3302" s="0"/>
      <c r="AHZ3302" s="0"/>
      <c r="AIA3302" s="0"/>
      <c r="AIB3302" s="0"/>
      <c r="AIC3302" s="0"/>
      <c r="AID3302" s="0"/>
      <c r="AIE3302" s="0"/>
      <c r="AIF3302" s="0"/>
      <c r="AIG3302" s="0"/>
      <c r="AIH3302" s="0"/>
      <c r="AII3302" s="0"/>
      <c r="AIJ3302" s="0"/>
      <c r="AIK3302" s="0"/>
      <c r="AIL3302" s="0"/>
      <c r="AIM3302" s="0"/>
      <c r="AIN3302" s="0"/>
      <c r="AIO3302" s="0"/>
      <c r="AIP3302" s="0"/>
      <c r="AIQ3302" s="0"/>
      <c r="AIR3302" s="0"/>
      <c r="AIS3302" s="0"/>
      <c r="AIT3302" s="0"/>
      <c r="AIU3302" s="0"/>
      <c r="AIV3302" s="0"/>
      <c r="AIW3302" s="0"/>
      <c r="AIX3302" s="0"/>
      <c r="AIY3302" s="0"/>
      <c r="AIZ3302" s="0"/>
      <c r="AJA3302" s="0"/>
      <c r="AJB3302" s="0"/>
      <c r="AJC3302" s="0"/>
      <c r="AJD3302" s="0"/>
      <c r="AJE3302" s="0"/>
      <c r="AJF3302" s="0"/>
      <c r="AJG3302" s="0"/>
      <c r="AJH3302" s="0"/>
      <c r="AJI3302" s="0"/>
      <c r="AJJ3302" s="0"/>
      <c r="AJK3302" s="0"/>
      <c r="AJL3302" s="0"/>
      <c r="AJM3302" s="0"/>
      <c r="AJN3302" s="0"/>
      <c r="AJO3302" s="0"/>
      <c r="AJP3302" s="0"/>
      <c r="AJQ3302" s="0"/>
      <c r="AJR3302" s="0"/>
      <c r="AJS3302" s="0"/>
      <c r="AJT3302" s="0"/>
      <c r="AJU3302" s="0"/>
      <c r="AJV3302" s="0"/>
      <c r="AJW3302" s="0"/>
      <c r="AJX3302" s="0"/>
      <c r="AJY3302" s="0"/>
      <c r="AJZ3302" s="0"/>
      <c r="AKA3302" s="0"/>
      <c r="AKB3302" s="0"/>
      <c r="AKC3302" s="0"/>
      <c r="AKD3302" s="0"/>
      <c r="AKE3302" s="0"/>
      <c r="AKF3302" s="0"/>
      <c r="AKG3302" s="0"/>
      <c r="AKH3302" s="0"/>
      <c r="AKI3302" s="0"/>
      <c r="AKJ3302" s="0"/>
      <c r="AKK3302" s="0"/>
      <c r="AKL3302" s="0"/>
      <c r="AKM3302" s="0"/>
      <c r="AKN3302" s="0"/>
      <c r="AKO3302" s="0"/>
      <c r="AKP3302" s="0"/>
      <c r="AKQ3302" s="0"/>
      <c r="AKR3302" s="0"/>
      <c r="AKS3302" s="0"/>
      <c r="AKT3302" s="0"/>
      <c r="AKU3302" s="0"/>
      <c r="AKV3302" s="0"/>
      <c r="AKW3302" s="0"/>
      <c r="AKX3302" s="0"/>
      <c r="AKY3302" s="0"/>
      <c r="AKZ3302" s="0"/>
      <c r="ALA3302" s="0"/>
      <c r="ALB3302" s="0"/>
      <c r="ALC3302" s="0"/>
      <c r="ALD3302" s="0"/>
      <c r="ALE3302" s="0"/>
      <c r="ALF3302" s="0"/>
      <c r="ALG3302" s="0"/>
      <c r="ALH3302" s="0"/>
      <c r="ALI3302" s="0"/>
      <c r="ALJ3302" s="0"/>
      <c r="ALK3302" s="0"/>
      <c r="ALL3302" s="0"/>
      <c r="ALM3302" s="0"/>
      <c r="ALN3302" s="0"/>
      <c r="ALO3302" s="0"/>
      <c r="ALP3302" s="0"/>
      <c r="ALQ3302" s="0"/>
      <c r="ALR3302" s="0"/>
      <c r="ALS3302" s="0"/>
      <c r="ALT3302" s="0"/>
      <c r="ALU3302" s="0"/>
      <c r="ALV3302" s="0"/>
      <c r="ALW3302" s="0"/>
      <c r="ALX3302" s="0"/>
      <c r="ALY3302" s="0"/>
      <c r="ALZ3302" s="0"/>
      <c r="AMA3302" s="0"/>
      <c r="AMB3302" s="0"/>
      <c r="AMC3302" s="0"/>
      <c r="AMD3302" s="0"/>
      <c r="AME3302" s="0"/>
      <c r="AMF3302" s="0"/>
      <c r="AMG3302" s="0"/>
      <c r="AMH3302" s="0"/>
      <c r="AMI3302" s="0"/>
    </row>
    <row r="3303" customFormat="false" ht="12.75" hidden="false" customHeight="false" outlineLevel="0" collapsed="false">
      <c r="A3303" s="1" t="s">
        <v>3536</v>
      </c>
      <c r="C3303" s="27" t="s">
        <v>3551</v>
      </c>
      <c r="D3303" s="27" t="s">
        <v>13</v>
      </c>
      <c r="E3303" s="28"/>
      <c r="F3303" s="29"/>
      <c r="G3303" s="27"/>
      <c r="H3303" s="30" t="s">
        <v>168</v>
      </c>
      <c r="I3303" s="31" t="n">
        <v>1.79</v>
      </c>
      <c r="J3303" s="31" t="s">
        <v>2237</v>
      </c>
      <c r="BM3303" s="0"/>
      <c r="BN3303" s="0"/>
      <c r="BO3303" s="0"/>
      <c r="BP3303" s="0"/>
      <c r="BQ3303" s="0"/>
      <c r="BR3303" s="0"/>
      <c r="BS3303" s="0"/>
      <c r="BT3303" s="0"/>
      <c r="BU3303" s="0"/>
      <c r="BV3303" s="0"/>
      <c r="BW3303" s="0"/>
      <c r="BX3303" s="0"/>
      <c r="BY3303" s="0"/>
      <c r="BZ3303" s="0"/>
      <c r="CA3303" s="0"/>
      <c r="CB3303" s="0"/>
      <c r="CC3303" s="0"/>
      <c r="CD3303" s="0"/>
      <c r="CE3303" s="0"/>
      <c r="CF3303" s="0"/>
      <c r="CG3303" s="0"/>
      <c r="CH3303" s="0"/>
      <c r="CI3303" s="0"/>
      <c r="CJ3303" s="0"/>
      <c r="CK3303" s="0"/>
      <c r="CL3303" s="0"/>
      <c r="CM3303" s="0"/>
      <c r="CN3303" s="0"/>
      <c r="CO3303" s="0"/>
      <c r="CP3303" s="0"/>
      <c r="CQ3303" s="0"/>
      <c r="CR3303" s="0"/>
      <c r="CS3303" s="0"/>
      <c r="CT3303" s="0"/>
      <c r="CU3303" s="0"/>
      <c r="CV3303" s="0"/>
      <c r="CW3303" s="0"/>
      <c r="CX3303" s="0"/>
      <c r="CY3303" s="0"/>
      <c r="CZ3303" s="0"/>
      <c r="DA3303" s="0"/>
      <c r="DB3303" s="0"/>
      <c r="DC3303" s="0"/>
      <c r="DD3303" s="0"/>
      <c r="DE3303" s="0"/>
      <c r="DF3303" s="0"/>
      <c r="DG3303" s="0"/>
      <c r="DH3303" s="0"/>
      <c r="DI3303" s="0"/>
      <c r="DJ3303" s="0"/>
      <c r="DK3303" s="0"/>
      <c r="DL3303" s="0"/>
      <c r="DM3303" s="0"/>
      <c r="DN3303" s="0"/>
      <c r="DO3303" s="0"/>
      <c r="DP3303" s="0"/>
      <c r="DQ3303" s="0"/>
      <c r="DR3303" s="0"/>
      <c r="DS3303" s="0"/>
      <c r="DT3303" s="0"/>
      <c r="DU3303" s="0"/>
      <c r="DV3303" s="0"/>
      <c r="DW3303" s="0"/>
      <c r="DX3303" s="0"/>
      <c r="DY3303" s="0"/>
      <c r="DZ3303" s="0"/>
      <c r="EA3303" s="0"/>
      <c r="EB3303" s="0"/>
      <c r="EC3303" s="0"/>
      <c r="ED3303" s="0"/>
      <c r="EE3303" s="0"/>
      <c r="EF3303" s="0"/>
      <c r="EG3303" s="0"/>
      <c r="EH3303" s="0"/>
      <c r="EI3303" s="0"/>
      <c r="EJ3303" s="0"/>
      <c r="EK3303" s="0"/>
      <c r="EL3303" s="0"/>
      <c r="EM3303" s="0"/>
      <c r="EN3303" s="0"/>
      <c r="EO3303" s="0"/>
      <c r="EP3303" s="0"/>
      <c r="EQ3303" s="0"/>
      <c r="ER3303" s="0"/>
      <c r="ES3303" s="0"/>
      <c r="ET3303" s="0"/>
      <c r="EU3303" s="0"/>
      <c r="EV3303" s="0"/>
      <c r="EW3303" s="0"/>
      <c r="EX3303" s="0"/>
      <c r="EY3303" s="0"/>
      <c r="EZ3303" s="0"/>
      <c r="FA3303" s="0"/>
      <c r="FB3303" s="0"/>
      <c r="FC3303" s="0"/>
      <c r="FD3303" s="0"/>
      <c r="FE3303" s="0"/>
      <c r="FF3303" s="0"/>
      <c r="FG3303" s="0"/>
      <c r="FH3303" s="0"/>
      <c r="FI3303" s="0"/>
      <c r="FJ3303" s="0"/>
      <c r="FK3303" s="0"/>
      <c r="FL3303" s="0"/>
      <c r="FM3303" s="0"/>
      <c r="FN3303" s="0"/>
      <c r="FO3303" s="0"/>
      <c r="FP3303" s="0"/>
      <c r="FQ3303" s="0"/>
      <c r="FR3303" s="0"/>
      <c r="FS3303" s="0"/>
      <c r="FT3303" s="0"/>
      <c r="FU3303" s="0"/>
      <c r="FV3303" s="0"/>
      <c r="FW3303" s="0"/>
      <c r="FX3303" s="0"/>
      <c r="FY3303" s="0"/>
      <c r="FZ3303" s="0"/>
      <c r="GA3303" s="0"/>
      <c r="GB3303" s="0"/>
      <c r="GC3303" s="0"/>
      <c r="GD3303" s="0"/>
      <c r="GE3303" s="0"/>
      <c r="GF3303" s="0"/>
      <c r="GG3303" s="0"/>
      <c r="GH3303" s="0"/>
      <c r="GI3303" s="0"/>
      <c r="GJ3303" s="0"/>
      <c r="GK3303" s="0"/>
      <c r="GL3303" s="0"/>
      <c r="GM3303" s="0"/>
      <c r="GN3303" s="0"/>
      <c r="GO3303" s="0"/>
      <c r="GP3303" s="0"/>
      <c r="GQ3303" s="0"/>
      <c r="GR3303" s="0"/>
      <c r="GS3303" s="0"/>
      <c r="GT3303" s="0"/>
      <c r="GU3303" s="0"/>
      <c r="GV3303" s="0"/>
      <c r="GW3303" s="0"/>
      <c r="GX3303" s="0"/>
      <c r="GY3303" s="0"/>
      <c r="GZ3303" s="0"/>
      <c r="HA3303" s="0"/>
      <c r="HB3303" s="0"/>
      <c r="HC3303" s="0"/>
      <c r="HD3303" s="0"/>
      <c r="HE3303" s="0"/>
      <c r="HF3303" s="0"/>
      <c r="HG3303" s="0"/>
      <c r="HH3303" s="0"/>
      <c r="HI3303" s="0"/>
      <c r="HJ3303" s="0"/>
      <c r="HK3303" s="0"/>
      <c r="HL3303" s="0"/>
      <c r="HM3303" s="0"/>
      <c r="HN3303" s="0"/>
      <c r="HO3303" s="0"/>
      <c r="HP3303" s="0"/>
      <c r="HQ3303" s="0"/>
      <c r="HR3303" s="0"/>
      <c r="HS3303" s="0"/>
      <c r="HT3303" s="0"/>
      <c r="HU3303" s="0"/>
      <c r="HV3303" s="0"/>
      <c r="HW3303" s="0"/>
      <c r="HX3303" s="0"/>
      <c r="HY3303" s="0"/>
      <c r="HZ3303" s="0"/>
      <c r="IA3303" s="0"/>
      <c r="IB3303" s="0"/>
      <c r="IC3303" s="0"/>
      <c r="ID3303" s="0"/>
      <c r="IE3303" s="0"/>
      <c r="IF3303" s="0"/>
      <c r="IG3303" s="0"/>
      <c r="IH3303" s="0"/>
      <c r="II3303" s="0"/>
      <c r="IJ3303" s="0"/>
      <c r="IK3303" s="0"/>
      <c r="IL3303" s="0"/>
      <c r="IM3303" s="0"/>
      <c r="IN3303" s="0"/>
      <c r="IO3303" s="0"/>
      <c r="IP3303" s="0"/>
      <c r="IQ3303" s="0"/>
      <c r="IR3303" s="0"/>
      <c r="IS3303" s="0"/>
      <c r="IT3303" s="0"/>
      <c r="IU3303" s="0"/>
      <c r="IV3303" s="0"/>
      <c r="IW3303" s="0"/>
      <c r="IX3303" s="0"/>
      <c r="IY3303" s="0"/>
      <c r="IZ3303" s="0"/>
      <c r="JA3303" s="0"/>
      <c r="JB3303" s="0"/>
      <c r="JC3303" s="0"/>
      <c r="JD3303" s="0"/>
      <c r="JE3303" s="0"/>
      <c r="JF3303" s="0"/>
      <c r="JG3303" s="0"/>
      <c r="JH3303" s="0"/>
      <c r="JI3303" s="0"/>
      <c r="JJ3303" s="0"/>
      <c r="JK3303" s="0"/>
      <c r="JL3303" s="0"/>
      <c r="JM3303" s="0"/>
      <c r="JN3303" s="0"/>
      <c r="JO3303" s="0"/>
      <c r="JP3303" s="0"/>
      <c r="JQ3303" s="0"/>
      <c r="JR3303" s="0"/>
      <c r="JS3303" s="0"/>
      <c r="JT3303" s="0"/>
      <c r="JU3303" s="0"/>
      <c r="JV3303" s="0"/>
      <c r="JW3303" s="0"/>
      <c r="JX3303" s="0"/>
      <c r="JY3303" s="0"/>
      <c r="JZ3303" s="0"/>
      <c r="KA3303" s="0"/>
      <c r="KB3303" s="0"/>
      <c r="KC3303" s="0"/>
      <c r="KD3303" s="0"/>
      <c r="KE3303" s="0"/>
      <c r="KF3303" s="0"/>
      <c r="KG3303" s="0"/>
      <c r="KH3303" s="0"/>
      <c r="KI3303" s="0"/>
      <c r="KJ3303" s="0"/>
      <c r="KK3303" s="0"/>
      <c r="KL3303" s="0"/>
      <c r="KM3303" s="0"/>
      <c r="KN3303" s="0"/>
      <c r="KO3303" s="0"/>
      <c r="KP3303" s="0"/>
      <c r="KQ3303" s="0"/>
      <c r="KR3303" s="0"/>
      <c r="KS3303" s="0"/>
      <c r="KT3303" s="0"/>
      <c r="KU3303" s="0"/>
      <c r="KV3303" s="0"/>
      <c r="KW3303" s="0"/>
      <c r="KX3303" s="0"/>
      <c r="KY3303" s="0"/>
      <c r="KZ3303" s="0"/>
      <c r="LA3303" s="0"/>
      <c r="LB3303" s="0"/>
      <c r="LC3303" s="0"/>
      <c r="LD3303" s="0"/>
      <c r="LE3303" s="0"/>
      <c r="LF3303" s="0"/>
      <c r="LG3303" s="0"/>
      <c r="LH3303" s="0"/>
      <c r="LI3303" s="0"/>
      <c r="LJ3303" s="0"/>
      <c r="LK3303" s="0"/>
      <c r="LL3303" s="0"/>
      <c r="LM3303" s="0"/>
      <c r="LN3303" s="0"/>
      <c r="LO3303" s="0"/>
      <c r="LP3303" s="0"/>
      <c r="LQ3303" s="0"/>
      <c r="LR3303" s="0"/>
      <c r="LS3303" s="0"/>
      <c r="LT3303" s="0"/>
      <c r="LU3303" s="0"/>
      <c r="LV3303" s="0"/>
      <c r="LW3303" s="0"/>
      <c r="LX3303" s="0"/>
      <c r="LY3303" s="0"/>
      <c r="LZ3303" s="0"/>
      <c r="MA3303" s="0"/>
      <c r="MB3303" s="0"/>
      <c r="MC3303" s="0"/>
      <c r="MD3303" s="0"/>
      <c r="ME3303" s="0"/>
      <c r="MF3303" s="0"/>
      <c r="MG3303" s="0"/>
      <c r="MH3303" s="0"/>
      <c r="MI3303" s="0"/>
      <c r="MJ3303" s="0"/>
      <c r="MK3303" s="0"/>
      <c r="ML3303" s="0"/>
      <c r="MM3303" s="0"/>
      <c r="MN3303" s="0"/>
      <c r="MO3303" s="0"/>
      <c r="MP3303" s="0"/>
      <c r="MQ3303" s="0"/>
      <c r="MR3303" s="0"/>
      <c r="MS3303" s="0"/>
      <c r="MT3303" s="0"/>
      <c r="MU3303" s="0"/>
      <c r="MV3303" s="0"/>
      <c r="MW3303" s="0"/>
      <c r="MX3303" s="0"/>
      <c r="MY3303" s="0"/>
      <c r="MZ3303" s="0"/>
      <c r="NA3303" s="0"/>
      <c r="NB3303" s="0"/>
      <c r="NC3303" s="0"/>
      <c r="ND3303" s="0"/>
      <c r="NE3303" s="0"/>
      <c r="NF3303" s="0"/>
      <c r="NG3303" s="0"/>
      <c r="NH3303" s="0"/>
      <c r="NI3303" s="0"/>
      <c r="NJ3303" s="0"/>
      <c r="NK3303" s="0"/>
      <c r="NL3303" s="0"/>
      <c r="NM3303" s="0"/>
      <c r="NN3303" s="0"/>
      <c r="NO3303" s="0"/>
      <c r="NP3303" s="0"/>
      <c r="NQ3303" s="0"/>
      <c r="NR3303" s="0"/>
      <c r="NS3303" s="0"/>
      <c r="NT3303" s="0"/>
      <c r="NU3303" s="0"/>
      <c r="NV3303" s="0"/>
      <c r="NW3303" s="0"/>
      <c r="NX3303" s="0"/>
      <c r="NY3303" s="0"/>
      <c r="NZ3303" s="0"/>
      <c r="OA3303" s="0"/>
      <c r="OB3303" s="0"/>
      <c r="OC3303" s="0"/>
      <c r="OD3303" s="0"/>
      <c r="OE3303" s="0"/>
      <c r="OF3303" s="0"/>
      <c r="OG3303" s="0"/>
      <c r="OH3303" s="0"/>
      <c r="OI3303" s="0"/>
      <c r="OJ3303" s="0"/>
      <c r="OK3303" s="0"/>
      <c r="OL3303" s="0"/>
      <c r="OM3303" s="0"/>
      <c r="ON3303" s="0"/>
      <c r="OO3303" s="0"/>
      <c r="OP3303" s="0"/>
      <c r="OQ3303" s="0"/>
      <c r="OR3303" s="0"/>
      <c r="OS3303" s="0"/>
      <c r="OT3303" s="0"/>
      <c r="OU3303" s="0"/>
      <c r="OV3303" s="0"/>
      <c r="OW3303" s="0"/>
      <c r="OX3303" s="0"/>
      <c r="OY3303" s="0"/>
      <c r="OZ3303" s="0"/>
      <c r="PA3303" s="0"/>
      <c r="PB3303" s="0"/>
      <c r="PC3303" s="0"/>
      <c r="PD3303" s="0"/>
      <c r="PE3303" s="0"/>
      <c r="PF3303" s="0"/>
      <c r="PG3303" s="0"/>
      <c r="PH3303" s="0"/>
      <c r="PI3303" s="0"/>
      <c r="PJ3303" s="0"/>
      <c r="PK3303" s="0"/>
      <c r="PL3303" s="0"/>
      <c r="PM3303" s="0"/>
      <c r="PN3303" s="0"/>
      <c r="PO3303" s="0"/>
      <c r="PP3303" s="0"/>
      <c r="PQ3303" s="0"/>
      <c r="PR3303" s="0"/>
      <c r="PS3303" s="0"/>
      <c r="PT3303" s="0"/>
      <c r="PU3303" s="0"/>
      <c r="PV3303" s="0"/>
      <c r="PW3303" s="0"/>
      <c r="PX3303" s="0"/>
      <c r="PY3303" s="0"/>
      <c r="PZ3303" s="0"/>
      <c r="QA3303" s="0"/>
      <c r="QB3303" s="0"/>
      <c r="QC3303" s="0"/>
      <c r="QD3303" s="0"/>
      <c r="QE3303" s="0"/>
      <c r="QF3303" s="0"/>
      <c r="QG3303" s="0"/>
      <c r="QH3303" s="0"/>
      <c r="QI3303" s="0"/>
      <c r="QJ3303" s="0"/>
      <c r="QK3303" s="0"/>
      <c r="QL3303" s="0"/>
      <c r="QM3303" s="0"/>
      <c r="QN3303" s="0"/>
      <c r="QO3303" s="0"/>
      <c r="QP3303" s="0"/>
      <c r="QQ3303" s="0"/>
      <c r="QR3303" s="0"/>
      <c r="QS3303" s="0"/>
      <c r="QT3303" s="0"/>
      <c r="QU3303" s="0"/>
      <c r="QV3303" s="0"/>
      <c r="QW3303" s="0"/>
      <c r="QX3303" s="0"/>
      <c r="QY3303" s="0"/>
      <c r="QZ3303" s="0"/>
      <c r="RA3303" s="0"/>
      <c r="RB3303" s="0"/>
      <c r="RC3303" s="0"/>
      <c r="RD3303" s="0"/>
      <c r="RE3303" s="0"/>
      <c r="RF3303" s="0"/>
      <c r="RG3303" s="0"/>
      <c r="RH3303" s="0"/>
      <c r="RI3303" s="0"/>
      <c r="RJ3303" s="0"/>
      <c r="RK3303" s="0"/>
      <c r="RL3303" s="0"/>
      <c r="RM3303" s="0"/>
      <c r="RN3303" s="0"/>
      <c r="RO3303" s="0"/>
      <c r="RP3303" s="0"/>
      <c r="RQ3303" s="0"/>
      <c r="RR3303" s="0"/>
      <c r="RS3303" s="0"/>
      <c r="RT3303" s="0"/>
      <c r="RU3303" s="0"/>
      <c r="RV3303" s="0"/>
      <c r="RW3303" s="0"/>
      <c r="RX3303" s="0"/>
      <c r="RY3303" s="0"/>
      <c r="RZ3303" s="0"/>
      <c r="SA3303" s="0"/>
      <c r="SB3303" s="0"/>
      <c r="SC3303" s="0"/>
      <c r="SD3303" s="0"/>
      <c r="SE3303" s="0"/>
      <c r="SF3303" s="0"/>
      <c r="SG3303" s="0"/>
      <c r="SH3303" s="0"/>
      <c r="SI3303" s="0"/>
      <c r="SJ3303" s="0"/>
      <c r="SK3303" s="0"/>
      <c r="SL3303" s="0"/>
      <c r="SM3303" s="0"/>
      <c r="SN3303" s="0"/>
      <c r="SO3303" s="0"/>
      <c r="SP3303" s="0"/>
      <c r="SQ3303" s="0"/>
      <c r="SR3303" s="0"/>
      <c r="SS3303" s="0"/>
      <c r="ST3303" s="0"/>
      <c r="SU3303" s="0"/>
      <c r="SV3303" s="0"/>
      <c r="SW3303" s="0"/>
      <c r="SX3303" s="0"/>
      <c r="SY3303" s="0"/>
      <c r="SZ3303" s="0"/>
      <c r="TA3303" s="0"/>
      <c r="TB3303" s="0"/>
      <c r="TC3303" s="0"/>
      <c r="TD3303" s="0"/>
      <c r="TE3303" s="0"/>
      <c r="TF3303" s="0"/>
      <c r="TG3303" s="0"/>
      <c r="TH3303" s="0"/>
      <c r="TI3303" s="0"/>
      <c r="TJ3303" s="0"/>
      <c r="TK3303" s="0"/>
      <c r="TL3303" s="0"/>
      <c r="TM3303" s="0"/>
      <c r="TN3303" s="0"/>
      <c r="TO3303" s="0"/>
      <c r="TP3303" s="0"/>
      <c r="TQ3303" s="0"/>
      <c r="TR3303" s="0"/>
      <c r="TS3303" s="0"/>
      <c r="TT3303" s="0"/>
      <c r="TU3303" s="0"/>
      <c r="TV3303" s="0"/>
      <c r="TW3303" s="0"/>
      <c r="TX3303" s="0"/>
      <c r="TY3303" s="0"/>
      <c r="TZ3303" s="0"/>
      <c r="UA3303" s="0"/>
      <c r="UB3303" s="0"/>
      <c r="UC3303" s="0"/>
      <c r="UD3303" s="0"/>
      <c r="UE3303" s="0"/>
      <c r="UF3303" s="0"/>
      <c r="UG3303" s="0"/>
      <c r="UH3303" s="0"/>
      <c r="UI3303" s="0"/>
      <c r="UJ3303" s="0"/>
      <c r="UK3303" s="0"/>
      <c r="UL3303" s="0"/>
      <c r="UM3303" s="0"/>
      <c r="UN3303" s="0"/>
      <c r="UO3303" s="0"/>
      <c r="UP3303" s="0"/>
      <c r="UQ3303" s="0"/>
      <c r="UR3303" s="0"/>
      <c r="US3303" s="0"/>
      <c r="UT3303" s="0"/>
      <c r="UU3303" s="0"/>
      <c r="UV3303" s="0"/>
      <c r="UW3303" s="0"/>
      <c r="UX3303" s="0"/>
      <c r="UY3303" s="0"/>
      <c r="UZ3303" s="0"/>
      <c r="VA3303" s="0"/>
      <c r="VB3303" s="0"/>
      <c r="VC3303" s="0"/>
      <c r="VD3303" s="0"/>
      <c r="VE3303" s="0"/>
      <c r="VF3303" s="0"/>
      <c r="VG3303" s="0"/>
      <c r="VH3303" s="0"/>
      <c r="VI3303" s="0"/>
      <c r="VJ3303" s="0"/>
      <c r="VK3303" s="0"/>
      <c r="VL3303" s="0"/>
      <c r="VM3303" s="0"/>
      <c r="VN3303" s="0"/>
      <c r="VO3303" s="0"/>
      <c r="VP3303" s="0"/>
      <c r="VQ3303" s="0"/>
      <c r="VR3303" s="0"/>
      <c r="VS3303" s="0"/>
      <c r="VT3303" s="0"/>
      <c r="VU3303" s="0"/>
      <c r="VV3303" s="0"/>
      <c r="VW3303" s="0"/>
      <c r="VX3303" s="0"/>
      <c r="VY3303" s="0"/>
      <c r="VZ3303" s="0"/>
      <c r="WA3303" s="0"/>
      <c r="WB3303" s="0"/>
      <c r="WC3303" s="0"/>
      <c r="WD3303" s="0"/>
      <c r="WE3303" s="0"/>
      <c r="WF3303" s="0"/>
      <c r="WG3303" s="0"/>
      <c r="WH3303" s="0"/>
      <c r="WI3303" s="0"/>
      <c r="WJ3303" s="0"/>
      <c r="WK3303" s="0"/>
      <c r="WL3303" s="0"/>
      <c r="WM3303" s="0"/>
      <c r="WN3303" s="0"/>
      <c r="WO3303" s="0"/>
      <c r="WP3303" s="0"/>
      <c r="WQ3303" s="0"/>
      <c r="WR3303" s="0"/>
      <c r="WS3303" s="0"/>
      <c r="WT3303" s="0"/>
      <c r="WU3303" s="0"/>
      <c r="WV3303" s="0"/>
      <c r="WW3303" s="0"/>
      <c r="WX3303" s="0"/>
      <c r="WY3303" s="0"/>
      <c r="WZ3303" s="0"/>
      <c r="XA3303" s="0"/>
      <c r="XB3303" s="0"/>
      <c r="XC3303" s="0"/>
      <c r="XD3303" s="0"/>
      <c r="XE3303" s="0"/>
      <c r="XF3303" s="0"/>
      <c r="XG3303" s="0"/>
      <c r="XH3303" s="0"/>
      <c r="XI3303" s="0"/>
      <c r="XJ3303" s="0"/>
      <c r="XK3303" s="0"/>
      <c r="XL3303" s="0"/>
      <c r="XM3303" s="0"/>
      <c r="XN3303" s="0"/>
      <c r="XO3303" s="0"/>
      <c r="XP3303" s="0"/>
      <c r="XQ3303" s="0"/>
      <c r="XR3303" s="0"/>
      <c r="XS3303" s="0"/>
      <c r="XT3303" s="0"/>
      <c r="XU3303" s="0"/>
      <c r="XV3303" s="0"/>
      <c r="XW3303" s="0"/>
      <c r="XX3303" s="0"/>
      <c r="XY3303" s="0"/>
      <c r="XZ3303" s="0"/>
      <c r="YA3303" s="0"/>
      <c r="YB3303" s="0"/>
      <c r="YC3303" s="0"/>
      <c r="YD3303" s="0"/>
      <c r="YE3303" s="0"/>
      <c r="YF3303" s="0"/>
      <c r="YG3303" s="0"/>
      <c r="YH3303" s="0"/>
      <c r="YI3303" s="0"/>
      <c r="YJ3303" s="0"/>
      <c r="YK3303" s="0"/>
      <c r="YL3303" s="0"/>
      <c r="YM3303" s="0"/>
      <c r="YN3303" s="0"/>
      <c r="YO3303" s="0"/>
      <c r="YP3303" s="0"/>
      <c r="YQ3303" s="0"/>
      <c r="YR3303" s="0"/>
      <c r="YS3303" s="0"/>
      <c r="YT3303" s="0"/>
      <c r="YU3303" s="0"/>
      <c r="YV3303" s="0"/>
      <c r="YW3303" s="0"/>
      <c r="YX3303" s="0"/>
      <c r="YY3303" s="0"/>
      <c r="YZ3303" s="0"/>
      <c r="ZA3303" s="0"/>
      <c r="ZB3303" s="0"/>
      <c r="ZC3303" s="0"/>
      <c r="ZD3303" s="0"/>
      <c r="ZE3303" s="0"/>
      <c r="ZF3303" s="0"/>
      <c r="ZG3303" s="0"/>
      <c r="ZH3303" s="0"/>
      <c r="ZI3303" s="0"/>
      <c r="ZJ3303" s="0"/>
      <c r="ZK3303" s="0"/>
      <c r="ZL3303" s="0"/>
      <c r="ZM3303" s="0"/>
      <c r="ZN3303" s="0"/>
      <c r="ZO3303" s="0"/>
      <c r="ZP3303" s="0"/>
      <c r="ZQ3303" s="0"/>
      <c r="ZR3303" s="0"/>
      <c r="ZS3303" s="0"/>
      <c r="ZT3303" s="0"/>
      <c r="ZU3303" s="0"/>
      <c r="ZV3303" s="0"/>
      <c r="ZW3303" s="0"/>
      <c r="ZX3303" s="0"/>
      <c r="ZY3303" s="0"/>
      <c r="ZZ3303" s="0"/>
      <c r="AAA3303" s="0"/>
      <c r="AAB3303" s="0"/>
      <c r="AAC3303" s="0"/>
      <c r="AAD3303" s="0"/>
      <c r="AAE3303" s="0"/>
      <c r="AAF3303" s="0"/>
      <c r="AAG3303" s="0"/>
      <c r="AAH3303" s="0"/>
      <c r="AAI3303" s="0"/>
      <c r="AAJ3303" s="0"/>
      <c r="AAK3303" s="0"/>
      <c r="AAL3303" s="0"/>
      <c r="AAM3303" s="0"/>
      <c r="AAN3303" s="0"/>
      <c r="AAO3303" s="0"/>
      <c r="AAP3303" s="0"/>
      <c r="AAQ3303" s="0"/>
      <c r="AAR3303" s="0"/>
      <c r="AAS3303" s="0"/>
      <c r="AAT3303" s="0"/>
      <c r="AAU3303" s="0"/>
      <c r="AAV3303" s="0"/>
      <c r="AAW3303" s="0"/>
      <c r="AAX3303" s="0"/>
      <c r="AAY3303" s="0"/>
      <c r="AAZ3303" s="0"/>
      <c r="ABA3303" s="0"/>
      <c r="ABB3303" s="0"/>
      <c r="ABC3303" s="0"/>
      <c r="ABD3303" s="0"/>
      <c r="ABE3303" s="0"/>
      <c r="ABF3303" s="0"/>
      <c r="ABG3303" s="0"/>
      <c r="ABH3303" s="0"/>
      <c r="ABI3303" s="0"/>
      <c r="ABJ3303" s="0"/>
      <c r="ABK3303" s="0"/>
      <c r="ABL3303" s="0"/>
      <c r="ABM3303" s="0"/>
      <c r="ABN3303" s="0"/>
      <c r="ABO3303" s="0"/>
      <c r="ABP3303" s="0"/>
      <c r="ABQ3303" s="0"/>
      <c r="ABR3303" s="0"/>
      <c r="ABS3303" s="0"/>
      <c r="ABT3303" s="0"/>
      <c r="ABU3303" s="0"/>
      <c r="ABV3303" s="0"/>
      <c r="ABW3303" s="0"/>
      <c r="ABX3303" s="0"/>
      <c r="ABY3303" s="0"/>
      <c r="ABZ3303" s="0"/>
      <c r="ACA3303" s="0"/>
      <c r="ACB3303" s="0"/>
      <c r="ACC3303" s="0"/>
      <c r="ACD3303" s="0"/>
      <c r="ACE3303" s="0"/>
      <c r="ACF3303" s="0"/>
      <c r="ACG3303" s="0"/>
      <c r="ACH3303" s="0"/>
      <c r="ACI3303" s="0"/>
      <c r="ACJ3303" s="0"/>
      <c r="ACK3303" s="0"/>
      <c r="ACL3303" s="0"/>
      <c r="ACM3303" s="0"/>
      <c r="ACN3303" s="0"/>
      <c r="ACO3303" s="0"/>
      <c r="ACP3303" s="0"/>
      <c r="ACQ3303" s="0"/>
      <c r="ACR3303" s="0"/>
      <c r="ACS3303" s="0"/>
      <c r="ACT3303" s="0"/>
      <c r="ACU3303" s="0"/>
      <c r="ACV3303" s="0"/>
      <c r="ACW3303" s="0"/>
      <c r="ACX3303" s="0"/>
      <c r="ACY3303" s="0"/>
      <c r="ACZ3303" s="0"/>
      <c r="ADA3303" s="0"/>
      <c r="ADB3303" s="0"/>
      <c r="ADC3303" s="0"/>
      <c r="ADD3303" s="0"/>
      <c r="ADE3303" s="0"/>
      <c r="ADF3303" s="0"/>
      <c r="ADG3303" s="0"/>
      <c r="ADH3303" s="0"/>
      <c r="ADI3303" s="0"/>
      <c r="ADJ3303" s="0"/>
      <c r="ADK3303" s="0"/>
      <c r="ADL3303" s="0"/>
      <c r="ADM3303" s="0"/>
      <c r="ADN3303" s="0"/>
      <c r="ADO3303" s="0"/>
      <c r="ADP3303" s="0"/>
      <c r="ADQ3303" s="0"/>
      <c r="ADR3303" s="0"/>
      <c r="ADS3303" s="0"/>
      <c r="ADT3303" s="0"/>
      <c r="ADU3303" s="0"/>
      <c r="ADV3303" s="0"/>
      <c r="ADW3303" s="0"/>
      <c r="ADX3303" s="0"/>
      <c r="ADY3303" s="0"/>
      <c r="ADZ3303" s="0"/>
      <c r="AEA3303" s="0"/>
      <c r="AEB3303" s="0"/>
      <c r="AEC3303" s="0"/>
      <c r="AED3303" s="0"/>
      <c r="AEE3303" s="0"/>
      <c r="AEF3303" s="0"/>
      <c r="AEG3303" s="0"/>
      <c r="AEH3303" s="0"/>
      <c r="AEI3303" s="0"/>
      <c r="AEJ3303" s="0"/>
      <c r="AEK3303" s="0"/>
      <c r="AEL3303" s="0"/>
      <c r="AEM3303" s="0"/>
      <c r="AEN3303" s="0"/>
      <c r="AEO3303" s="0"/>
      <c r="AEP3303" s="0"/>
      <c r="AEQ3303" s="0"/>
      <c r="AER3303" s="0"/>
      <c r="AES3303" s="0"/>
      <c r="AET3303" s="0"/>
      <c r="AEU3303" s="0"/>
      <c r="AEV3303" s="0"/>
      <c r="AEW3303" s="0"/>
      <c r="AEX3303" s="0"/>
      <c r="AEY3303" s="0"/>
      <c r="AEZ3303" s="0"/>
      <c r="AFA3303" s="0"/>
      <c r="AFB3303" s="0"/>
      <c r="AFC3303" s="0"/>
      <c r="AFD3303" s="0"/>
      <c r="AFE3303" s="0"/>
      <c r="AFF3303" s="0"/>
      <c r="AFG3303" s="0"/>
      <c r="AFH3303" s="0"/>
      <c r="AFI3303" s="0"/>
      <c r="AFJ3303" s="0"/>
      <c r="AFK3303" s="0"/>
      <c r="AFL3303" s="0"/>
      <c r="AFM3303" s="0"/>
      <c r="AFN3303" s="0"/>
      <c r="AFO3303" s="0"/>
      <c r="AFP3303" s="0"/>
      <c r="AFQ3303" s="0"/>
      <c r="AFR3303" s="0"/>
      <c r="AFS3303" s="0"/>
      <c r="AFT3303" s="0"/>
      <c r="AFU3303" s="0"/>
      <c r="AFV3303" s="0"/>
      <c r="AFW3303" s="0"/>
      <c r="AFX3303" s="0"/>
      <c r="AFY3303" s="0"/>
      <c r="AFZ3303" s="0"/>
      <c r="AGA3303" s="0"/>
      <c r="AGB3303" s="0"/>
      <c r="AGC3303" s="0"/>
      <c r="AGD3303" s="0"/>
      <c r="AGE3303" s="0"/>
      <c r="AGF3303" s="0"/>
      <c r="AGG3303" s="0"/>
      <c r="AGH3303" s="0"/>
      <c r="AGI3303" s="0"/>
      <c r="AGJ3303" s="0"/>
      <c r="AGK3303" s="0"/>
      <c r="AGL3303" s="0"/>
      <c r="AGM3303" s="0"/>
      <c r="AGN3303" s="0"/>
      <c r="AGO3303" s="0"/>
      <c r="AGP3303" s="0"/>
      <c r="AGQ3303" s="0"/>
      <c r="AGR3303" s="0"/>
      <c r="AGS3303" s="0"/>
      <c r="AGT3303" s="0"/>
      <c r="AGU3303" s="0"/>
      <c r="AGV3303" s="0"/>
      <c r="AGW3303" s="0"/>
      <c r="AGX3303" s="0"/>
      <c r="AGY3303" s="0"/>
      <c r="AGZ3303" s="0"/>
      <c r="AHA3303" s="0"/>
      <c r="AHB3303" s="0"/>
      <c r="AHC3303" s="0"/>
      <c r="AHD3303" s="0"/>
      <c r="AHE3303" s="0"/>
      <c r="AHF3303" s="0"/>
      <c r="AHG3303" s="0"/>
      <c r="AHH3303" s="0"/>
      <c r="AHI3303" s="0"/>
      <c r="AHJ3303" s="0"/>
      <c r="AHK3303" s="0"/>
      <c r="AHL3303" s="0"/>
      <c r="AHM3303" s="0"/>
      <c r="AHN3303" s="0"/>
      <c r="AHO3303" s="0"/>
      <c r="AHP3303" s="0"/>
      <c r="AHQ3303" s="0"/>
      <c r="AHR3303" s="0"/>
      <c r="AHS3303" s="0"/>
      <c r="AHT3303" s="0"/>
      <c r="AHU3303" s="0"/>
      <c r="AHV3303" s="0"/>
      <c r="AHW3303" s="0"/>
      <c r="AHX3303" s="0"/>
      <c r="AHY3303" s="0"/>
      <c r="AHZ3303" s="0"/>
      <c r="AIA3303" s="0"/>
      <c r="AIB3303" s="0"/>
      <c r="AIC3303" s="0"/>
      <c r="AID3303" s="0"/>
      <c r="AIE3303" s="0"/>
      <c r="AIF3303" s="0"/>
      <c r="AIG3303" s="0"/>
      <c r="AIH3303" s="0"/>
      <c r="AII3303" s="0"/>
      <c r="AIJ3303" s="0"/>
      <c r="AIK3303" s="0"/>
      <c r="AIL3303" s="0"/>
      <c r="AIM3303" s="0"/>
      <c r="AIN3303" s="0"/>
      <c r="AIO3303" s="0"/>
      <c r="AIP3303" s="0"/>
      <c r="AIQ3303" s="0"/>
      <c r="AIR3303" s="0"/>
      <c r="AIS3303" s="0"/>
      <c r="AIT3303" s="0"/>
      <c r="AIU3303" s="0"/>
      <c r="AIV3303" s="0"/>
      <c r="AIW3303" s="0"/>
      <c r="AIX3303" s="0"/>
      <c r="AIY3303" s="0"/>
      <c r="AIZ3303" s="0"/>
      <c r="AJA3303" s="0"/>
      <c r="AJB3303" s="0"/>
      <c r="AJC3303" s="0"/>
      <c r="AJD3303" s="0"/>
      <c r="AJE3303" s="0"/>
      <c r="AJF3303" s="0"/>
      <c r="AJG3303" s="0"/>
      <c r="AJH3303" s="0"/>
      <c r="AJI3303" s="0"/>
      <c r="AJJ3303" s="0"/>
      <c r="AJK3303" s="0"/>
      <c r="AJL3303" s="0"/>
      <c r="AJM3303" s="0"/>
      <c r="AJN3303" s="0"/>
      <c r="AJO3303" s="0"/>
      <c r="AJP3303" s="0"/>
      <c r="AJQ3303" s="0"/>
      <c r="AJR3303" s="0"/>
      <c r="AJS3303" s="0"/>
      <c r="AJT3303" s="0"/>
      <c r="AJU3303" s="0"/>
      <c r="AJV3303" s="0"/>
      <c r="AJW3303" s="0"/>
      <c r="AJX3303" s="0"/>
      <c r="AJY3303" s="0"/>
      <c r="AJZ3303" s="0"/>
      <c r="AKA3303" s="0"/>
      <c r="AKB3303" s="0"/>
      <c r="AKC3303" s="0"/>
      <c r="AKD3303" s="0"/>
      <c r="AKE3303" s="0"/>
      <c r="AKF3303" s="0"/>
      <c r="AKG3303" s="0"/>
      <c r="AKH3303" s="0"/>
      <c r="AKI3303" s="0"/>
      <c r="AKJ3303" s="0"/>
      <c r="AKK3303" s="0"/>
      <c r="AKL3303" s="0"/>
      <c r="AKM3303" s="0"/>
      <c r="AKN3303" s="0"/>
      <c r="AKO3303" s="0"/>
      <c r="AKP3303" s="0"/>
      <c r="AKQ3303" s="0"/>
      <c r="AKR3303" s="0"/>
      <c r="AKS3303" s="0"/>
      <c r="AKT3303" s="0"/>
      <c r="AKU3303" s="0"/>
      <c r="AKV3303" s="0"/>
      <c r="AKW3303" s="0"/>
      <c r="AKX3303" s="0"/>
      <c r="AKY3303" s="0"/>
      <c r="AKZ3303" s="0"/>
      <c r="ALA3303" s="0"/>
      <c r="ALB3303" s="0"/>
      <c r="ALC3303" s="0"/>
      <c r="ALD3303" s="0"/>
      <c r="ALE3303" s="0"/>
      <c r="ALF3303" s="0"/>
      <c r="ALG3303" s="0"/>
      <c r="ALH3303" s="0"/>
      <c r="ALI3303" s="0"/>
      <c r="ALJ3303" s="0"/>
      <c r="ALK3303" s="0"/>
      <c r="ALL3303" s="0"/>
      <c r="ALM3303" s="0"/>
      <c r="ALN3303" s="0"/>
      <c r="ALO3303" s="0"/>
      <c r="ALP3303" s="0"/>
      <c r="ALQ3303" s="0"/>
      <c r="ALR3303" s="0"/>
      <c r="ALS3303" s="0"/>
      <c r="ALT3303" s="0"/>
      <c r="ALU3303" s="0"/>
      <c r="ALV3303" s="0"/>
      <c r="ALW3303" s="0"/>
      <c r="ALX3303" s="0"/>
      <c r="ALY3303" s="0"/>
      <c r="ALZ3303" s="0"/>
      <c r="AMA3303" s="0"/>
      <c r="AMB3303" s="0"/>
      <c r="AMC3303" s="0"/>
      <c r="AMD3303" s="0"/>
      <c r="AME3303" s="0"/>
      <c r="AMF3303" s="0"/>
      <c r="AMG3303" s="0"/>
      <c r="AMH3303" s="0"/>
      <c r="AMI3303" s="0"/>
    </row>
    <row r="3305" customFormat="false" ht="17.35" hidden="false" customHeight="false" outlineLevel="0" collapsed="false">
      <c r="B3305" s="1" t="s">
        <v>3390</v>
      </c>
      <c r="C3305" s="52" t="s">
        <v>3552</v>
      </c>
      <c r="D3305" s="45" t="s">
        <v>1</v>
      </c>
      <c r="I3305" s="3"/>
    </row>
    <row r="3306" customFormat="false" ht="12.75" hidden="false" customHeight="false" outlineLevel="0" collapsed="false">
      <c r="A3306" s="1" t="s">
        <v>3553</v>
      </c>
      <c r="B3306" s="1" t="s">
        <v>3390</v>
      </c>
      <c r="C3306" s="27" t="s">
        <v>3554</v>
      </c>
      <c r="D3306" s="27" t="s">
        <v>79</v>
      </c>
      <c r="E3306" s="27"/>
      <c r="F3306" s="31"/>
      <c r="G3306" s="27"/>
      <c r="H3306" s="30" t="s">
        <v>61</v>
      </c>
      <c r="I3306" s="31" t="n">
        <v>2.49</v>
      </c>
      <c r="J3306" s="30" t="s">
        <v>960</v>
      </c>
    </row>
    <row r="3307" customFormat="false" ht="12.75" hidden="false" customHeight="false" outlineLevel="0" collapsed="false">
      <c r="A3307" s="1" t="s">
        <v>3553</v>
      </c>
      <c r="B3307" s="1" t="s">
        <v>3390</v>
      </c>
      <c r="C3307" s="27" t="s">
        <v>3555</v>
      </c>
      <c r="D3307" s="27" t="s">
        <v>88</v>
      </c>
      <c r="E3307" s="27"/>
      <c r="F3307" s="31"/>
      <c r="G3307" s="27"/>
      <c r="H3307" s="30" t="s">
        <v>61</v>
      </c>
      <c r="I3307" s="31" t="n">
        <v>1.44</v>
      </c>
      <c r="J3307" s="30" t="s">
        <v>960</v>
      </c>
    </row>
    <row r="3308" customFormat="false" ht="12.75" hidden="false" customHeight="false" outlineLevel="0" collapsed="false">
      <c r="A3308" s="1" t="s">
        <v>3553</v>
      </c>
      <c r="B3308" s="1" t="s">
        <v>3390</v>
      </c>
      <c r="C3308" s="27" t="s">
        <v>3556</v>
      </c>
      <c r="D3308" s="27" t="s">
        <v>13</v>
      </c>
      <c r="E3308" s="27"/>
      <c r="F3308" s="31"/>
      <c r="G3308" s="27"/>
      <c r="H3308" s="30" t="s">
        <v>168</v>
      </c>
      <c r="I3308" s="31" t="n">
        <v>4.89</v>
      </c>
      <c r="J3308" s="30" t="s">
        <v>3557</v>
      </c>
    </row>
    <row r="3309" customFormat="false" ht="12.75" hidden="false" customHeight="false" outlineLevel="0" collapsed="false">
      <c r="A3309" s="1" t="s">
        <v>3553</v>
      </c>
      <c r="B3309" s="1" t="s">
        <v>3390</v>
      </c>
      <c r="C3309" s="27" t="s">
        <v>3558</v>
      </c>
      <c r="D3309" s="27" t="s">
        <v>13</v>
      </c>
      <c r="E3309" s="27"/>
      <c r="F3309" s="31"/>
      <c r="G3309" s="27"/>
      <c r="H3309" s="30" t="s">
        <v>61</v>
      </c>
      <c r="I3309" s="31" t="n">
        <v>6.9</v>
      </c>
      <c r="J3309" s="30" t="s">
        <v>960</v>
      </c>
    </row>
    <row r="3310" customFormat="false" ht="12.75" hidden="false" customHeight="false" outlineLevel="0" collapsed="false">
      <c r="A3310" s="1" t="s">
        <v>3553</v>
      </c>
      <c r="B3310" s="1" t="s">
        <v>3390</v>
      </c>
      <c r="C3310" s="27" t="s">
        <v>3559</v>
      </c>
      <c r="D3310" s="27" t="s">
        <v>13</v>
      </c>
      <c r="E3310" s="27"/>
      <c r="F3310" s="31"/>
      <c r="G3310" s="27"/>
      <c r="H3310" s="30" t="s">
        <v>61</v>
      </c>
      <c r="I3310" s="31" t="n">
        <v>4.37</v>
      </c>
      <c r="J3310" s="30" t="s">
        <v>960</v>
      </c>
    </row>
    <row r="3311" customFormat="false" ht="12.75" hidden="false" customHeight="false" outlineLevel="0" collapsed="false">
      <c r="A3311" s="1" t="s">
        <v>3553</v>
      </c>
      <c r="B3311" s="1" t="s">
        <v>3390</v>
      </c>
      <c r="C3311" s="27" t="s">
        <v>3560</v>
      </c>
      <c r="D3311" s="27" t="s">
        <v>193</v>
      </c>
      <c r="E3311" s="27"/>
      <c r="F3311" s="31"/>
      <c r="G3311" s="27"/>
      <c r="H3311" s="30" t="s">
        <v>61</v>
      </c>
      <c r="I3311" s="31" t="n">
        <v>1.36</v>
      </c>
      <c r="J3311" s="30" t="s">
        <v>960</v>
      </c>
    </row>
    <row r="3312" customFormat="false" ht="12.75" hidden="false" customHeight="false" outlineLevel="0" collapsed="false">
      <c r="A3312" s="1" t="s">
        <v>3553</v>
      </c>
      <c r="B3312" s="1" t="s">
        <v>3390</v>
      </c>
      <c r="C3312" s="27" t="s">
        <v>3561</v>
      </c>
      <c r="D3312" s="27" t="s">
        <v>13</v>
      </c>
      <c r="E3312" s="27"/>
      <c r="F3312" s="31"/>
      <c r="G3312" s="27"/>
      <c r="H3312" s="30" t="s">
        <v>522</v>
      </c>
      <c r="I3312" s="31" t="n">
        <v>31</v>
      </c>
      <c r="J3312" s="30" t="s">
        <v>3562</v>
      </c>
    </row>
    <row r="3313" customFormat="false" ht="12.75" hidden="false" customHeight="false" outlineLevel="0" collapsed="false">
      <c r="A3313" s="1" t="s">
        <v>3553</v>
      </c>
      <c r="C3313" s="27" t="s">
        <v>3563</v>
      </c>
      <c r="D3313" s="27" t="s">
        <v>13</v>
      </c>
      <c r="E3313" s="27"/>
      <c r="F3313" s="31"/>
      <c r="G3313" s="27"/>
      <c r="H3313" s="30" t="s">
        <v>61</v>
      </c>
      <c r="I3313" s="31" t="n">
        <v>8.99</v>
      </c>
      <c r="J3313" s="30" t="s">
        <v>2237</v>
      </c>
    </row>
    <row r="3314" customFormat="false" ht="12.75" hidden="false" customHeight="false" outlineLevel="0" collapsed="false">
      <c r="A3314" s="1" t="s">
        <v>3553</v>
      </c>
      <c r="C3314" s="27" t="s">
        <v>3564</v>
      </c>
      <c r="D3314" s="27" t="s">
        <v>13</v>
      </c>
      <c r="E3314" s="27"/>
      <c r="F3314" s="31"/>
      <c r="G3314" s="27"/>
      <c r="H3314" s="30" t="s">
        <v>61</v>
      </c>
      <c r="I3314" s="31" t="n">
        <v>4.68</v>
      </c>
      <c r="J3314" s="30" t="s">
        <v>2237</v>
      </c>
    </row>
    <row r="3315" customFormat="false" ht="12.75" hidden="false" customHeight="false" outlineLevel="0" collapsed="false">
      <c r="A3315" s="1" t="s">
        <v>3553</v>
      </c>
      <c r="C3315" s="27" t="s">
        <v>3565</v>
      </c>
      <c r="D3315" s="27" t="s">
        <v>193</v>
      </c>
      <c r="E3315" s="27"/>
      <c r="F3315" s="31"/>
      <c r="G3315" s="27"/>
      <c r="H3315" s="30" t="s">
        <v>61</v>
      </c>
      <c r="I3315" s="31" t="n">
        <v>2.16</v>
      </c>
      <c r="J3315" s="30" t="s">
        <v>2237</v>
      </c>
    </row>
    <row r="3316" customFormat="false" ht="12.75" hidden="false" customHeight="false" outlineLevel="0" collapsed="false">
      <c r="A3316" s="1" t="s">
        <v>3553</v>
      </c>
      <c r="C3316" s="27" t="s">
        <v>3566</v>
      </c>
      <c r="D3316" s="27" t="s">
        <v>79</v>
      </c>
      <c r="E3316" s="27"/>
      <c r="F3316" s="31"/>
      <c r="G3316" s="27"/>
      <c r="H3316" s="30" t="s">
        <v>168</v>
      </c>
      <c r="I3316" s="31" t="n">
        <v>2.49</v>
      </c>
      <c r="J3316" s="30" t="s">
        <v>2237</v>
      </c>
    </row>
    <row r="3317" customFormat="false" ht="12.75" hidden="false" customHeight="false" outlineLevel="0" collapsed="false">
      <c r="A3317" s="1" t="s">
        <v>3553</v>
      </c>
      <c r="C3317" s="27" t="s">
        <v>3567</v>
      </c>
      <c r="D3317" s="27" t="s">
        <v>88</v>
      </c>
      <c r="E3317" s="27"/>
      <c r="F3317" s="31"/>
      <c r="G3317" s="27"/>
      <c r="H3317" s="30" t="s">
        <v>168</v>
      </c>
      <c r="I3317" s="31" t="n">
        <v>1.36</v>
      </c>
      <c r="J3317" s="30" t="s">
        <v>2237</v>
      </c>
    </row>
    <row r="3318" customFormat="false" ht="12.75" hidden="false" customHeight="false" outlineLevel="0" collapsed="false">
      <c r="A3318" s="1" t="s">
        <v>3553</v>
      </c>
      <c r="C3318" s="27" t="s">
        <v>3568</v>
      </c>
      <c r="D3318" s="27" t="s">
        <v>13</v>
      </c>
      <c r="E3318" s="27"/>
      <c r="F3318" s="31"/>
      <c r="G3318" s="27"/>
      <c r="H3318" s="30" t="s">
        <v>168</v>
      </c>
      <c r="I3318" s="31" t="n">
        <v>6.39</v>
      </c>
      <c r="J3318" s="30" t="s">
        <v>2237</v>
      </c>
    </row>
    <row r="3319" customFormat="false" ht="12.75" hidden="false" customHeight="false" outlineLevel="0" collapsed="false">
      <c r="A3319" s="1" t="s">
        <v>3569</v>
      </c>
      <c r="C3319" s="27" t="s">
        <v>3570</v>
      </c>
      <c r="D3319" s="27" t="s">
        <v>13</v>
      </c>
      <c r="E3319" s="27"/>
      <c r="F3319" s="31"/>
      <c r="G3319" s="27"/>
      <c r="H3319" s="30" t="s">
        <v>168</v>
      </c>
      <c r="I3319" s="31" t="n">
        <v>2.75</v>
      </c>
      <c r="J3319" s="30" t="s">
        <v>2237</v>
      </c>
    </row>
    <row r="3320" customFormat="false" ht="12.75" hidden="false" customHeight="false" outlineLevel="0" collapsed="false">
      <c r="A3320" s="1" t="s">
        <v>3569</v>
      </c>
      <c r="C3320" s="27" t="s">
        <v>3571</v>
      </c>
      <c r="D3320" s="27" t="s">
        <v>13</v>
      </c>
      <c r="E3320" s="27"/>
      <c r="F3320" s="31"/>
      <c r="G3320" s="27"/>
      <c r="H3320" s="30" t="s">
        <v>168</v>
      </c>
      <c r="I3320" s="31" t="n">
        <v>2.99</v>
      </c>
      <c r="J3320" s="30" t="s">
        <v>2237</v>
      </c>
    </row>
    <row r="3321" customFormat="false" ht="12.75" hidden="false" customHeight="false" outlineLevel="0" collapsed="false">
      <c r="A3321" s="1" t="s">
        <v>3569</v>
      </c>
      <c r="C3321" s="27" t="s">
        <v>3572</v>
      </c>
      <c r="D3321" s="27" t="s">
        <v>79</v>
      </c>
      <c r="E3321" s="27"/>
      <c r="F3321" s="31"/>
      <c r="G3321" s="27"/>
      <c r="H3321" s="30" t="s">
        <v>168</v>
      </c>
      <c r="I3321" s="31" t="n">
        <v>2.49</v>
      </c>
      <c r="J3321" s="30" t="s">
        <v>2237</v>
      </c>
    </row>
    <row r="3322" customFormat="false" ht="12.75" hidden="false" customHeight="false" outlineLevel="0" collapsed="false">
      <c r="I3322" s="3"/>
    </row>
    <row r="3323" customFormat="false" ht="17.35" hidden="false" customHeight="false" outlineLevel="0" collapsed="false">
      <c r="C3323" s="52" t="s">
        <v>3573</v>
      </c>
      <c r="D3323" s="45" t="s">
        <v>1</v>
      </c>
      <c r="I3323" s="3"/>
    </row>
    <row r="3324" customFormat="false" ht="12.8" hidden="false" customHeight="false" outlineLevel="0" collapsed="false">
      <c r="A3324" s="1" t="s">
        <v>3574</v>
      </c>
      <c r="C3324" s="19" t="s">
        <v>3575</v>
      </c>
      <c r="D3324" s="19" t="s">
        <v>70</v>
      </c>
      <c r="E3324" s="20" t="n">
        <v>1.7</v>
      </c>
      <c r="F3324" s="21" t="n">
        <v>0.85</v>
      </c>
      <c r="G3324" s="24" t="s">
        <v>3576</v>
      </c>
      <c r="I3324" s="3"/>
    </row>
    <row r="3325" customFormat="false" ht="12.8" hidden="false" customHeight="false" outlineLevel="0" collapsed="false">
      <c r="A3325" s="1" t="s">
        <v>3574</v>
      </c>
      <c r="C3325" s="19" t="s">
        <v>3577</v>
      </c>
      <c r="D3325" s="19" t="s">
        <v>13</v>
      </c>
      <c r="E3325" s="20" t="n">
        <v>1.9</v>
      </c>
      <c r="F3325" s="21" t="n">
        <v>3.85</v>
      </c>
      <c r="G3325" s="24" t="s">
        <v>3576</v>
      </c>
      <c r="I3325" s="3"/>
    </row>
    <row r="3326" customFormat="false" ht="12.8" hidden="false" customHeight="false" outlineLevel="0" collapsed="false">
      <c r="A3326" s="1" t="s">
        <v>3574</v>
      </c>
      <c r="C3326" s="19" t="s">
        <v>3578</v>
      </c>
      <c r="D3326" s="19" t="s">
        <v>13</v>
      </c>
      <c r="E3326" s="20" t="n">
        <v>2.4</v>
      </c>
      <c r="F3326" s="21" t="n">
        <v>4</v>
      </c>
      <c r="G3326" s="24" t="s">
        <v>3576</v>
      </c>
      <c r="I3326" s="3"/>
    </row>
    <row r="3327" customFormat="false" ht="12.8" hidden="false" customHeight="false" outlineLevel="0" collapsed="false">
      <c r="A3327" s="1" t="s">
        <v>3574</v>
      </c>
      <c r="C3327" s="19" t="s">
        <v>3579</v>
      </c>
      <c r="D3327" s="19" t="s">
        <v>13</v>
      </c>
      <c r="E3327" s="20" t="n">
        <v>2.5</v>
      </c>
      <c r="F3327" s="21" t="n">
        <v>4.95</v>
      </c>
      <c r="G3327" s="24" t="s">
        <v>3576</v>
      </c>
      <c r="I3327" s="3"/>
    </row>
    <row r="3329" customFormat="false" ht="17.35" hidden="false" customHeight="false" outlineLevel="0" collapsed="false">
      <c r="C3329" s="15" t="s">
        <v>3580</v>
      </c>
      <c r="D3329" s="45" t="s">
        <v>1</v>
      </c>
      <c r="I3329" s="3"/>
      <c r="BM3329" s="0"/>
      <c r="BN3329" s="0"/>
      <c r="BO3329" s="0"/>
      <c r="BP3329" s="0"/>
      <c r="BQ3329" s="0"/>
      <c r="BR3329" s="0"/>
      <c r="BS3329" s="0"/>
      <c r="BT3329" s="0"/>
      <c r="BU3329" s="0"/>
      <c r="BV3329" s="0"/>
      <c r="BW3329" s="0"/>
      <c r="BX3329" s="0"/>
      <c r="BY3329" s="0"/>
      <c r="BZ3329" s="0"/>
      <c r="CA3329" s="0"/>
      <c r="CB3329" s="0"/>
      <c r="CC3329" s="0"/>
      <c r="CD3329" s="0"/>
      <c r="CE3329" s="0"/>
      <c r="CF3329" s="0"/>
      <c r="CG3329" s="0"/>
      <c r="CH3329" s="0"/>
      <c r="CI3329" s="0"/>
      <c r="CJ3329" s="0"/>
      <c r="CK3329" s="0"/>
      <c r="CL3329" s="0"/>
      <c r="CM3329" s="0"/>
      <c r="CN3329" s="0"/>
      <c r="CO3329" s="0"/>
      <c r="CP3329" s="0"/>
      <c r="CQ3329" s="0"/>
      <c r="CR3329" s="0"/>
      <c r="CS3329" s="0"/>
      <c r="CT3329" s="0"/>
      <c r="CU3329" s="0"/>
      <c r="CV3329" s="0"/>
      <c r="CW3329" s="0"/>
      <c r="CX3329" s="0"/>
      <c r="CY3329" s="0"/>
      <c r="CZ3329" s="0"/>
      <c r="DA3329" s="0"/>
      <c r="DB3329" s="0"/>
      <c r="DC3329" s="0"/>
      <c r="DD3329" s="0"/>
      <c r="DE3329" s="0"/>
      <c r="DF3329" s="0"/>
      <c r="DG3329" s="0"/>
      <c r="DH3329" s="0"/>
      <c r="DI3329" s="0"/>
      <c r="DJ3329" s="0"/>
      <c r="DK3329" s="0"/>
      <c r="DL3329" s="0"/>
      <c r="DM3329" s="0"/>
      <c r="DN3329" s="0"/>
      <c r="DO3329" s="0"/>
      <c r="DP3329" s="0"/>
      <c r="DQ3329" s="0"/>
      <c r="DR3329" s="0"/>
      <c r="DS3329" s="0"/>
      <c r="DT3329" s="0"/>
      <c r="DU3329" s="0"/>
      <c r="DV3329" s="0"/>
      <c r="DW3329" s="0"/>
      <c r="DX3329" s="0"/>
      <c r="DY3329" s="0"/>
      <c r="DZ3329" s="0"/>
      <c r="EA3329" s="0"/>
      <c r="EB3329" s="0"/>
      <c r="EC3329" s="0"/>
      <c r="ED3329" s="0"/>
      <c r="EE3329" s="0"/>
      <c r="EF3329" s="0"/>
      <c r="EG3329" s="0"/>
      <c r="EH3329" s="0"/>
      <c r="EI3329" s="0"/>
      <c r="EJ3329" s="0"/>
      <c r="EK3329" s="0"/>
      <c r="EL3329" s="0"/>
      <c r="EM3329" s="0"/>
      <c r="EN3329" s="0"/>
      <c r="EO3329" s="0"/>
      <c r="EP3329" s="0"/>
      <c r="EQ3329" s="0"/>
      <c r="ER3329" s="0"/>
      <c r="ES3329" s="0"/>
      <c r="ET3329" s="0"/>
      <c r="EU3329" s="0"/>
      <c r="EV3329" s="0"/>
      <c r="EW3329" s="0"/>
      <c r="EX3329" s="0"/>
      <c r="EY3329" s="0"/>
      <c r="EZ3329" s="0"/>
      <c r="FA3329" s="0"/>
      <c r="FB3329" s="0"/>
      <c r="FC3329" s="0"/>
      <c r="FD3329" s="0"/>
      <c r="FE3329" s="0"/>
      <c r="FF3329" s="0"/>
      <c r="FG3329" s="0"/>
      <c r="FH3329" s="0"/>
      <c r="FI3329" s="0"/>
      <c r="FJ3329" s="0"/>
      <c r="FK3329" s="0"/>
      <c r="FL3329" s="0"/>
      <c r="FM3329" s="0"/>
      <c r="FN3329" s="0"/>
      <c r="FO3329" s="0"/>
      <c r="FP3329" s="0"/>
      <c r="FQ3329" s="0"/>
      <c r="FR3329" s="0"/>
      <c r="FS3329" s="0"/>
      <c r="FT3329" s="0"/>
      <c r="FU3329" s="0"/>
      <c r="FV3329" s="0"/>
      <c r="FW3329" s="0"/>
      <c r="FX3329" s="0"/>
      <c r="FY3329" s="0"/>
      <c r="FZ3329" s="0"/>
      <c r="GA3329" s="0"/>
      <c r="GB3329" s="0"/>
      <c r="GC3329" s="0"/>
      <c r="GD3329" s="0"/>
      <c r="GE3329" s="0"/>
      <c r="GF3329" s="0"/>
      <c r="GG3329" s="0"/>
      <c r="GH3329" s="0"/>
      <c r="GI3329" s="0"/>
      <c r="GJ3329" s="0"/>
      <c r="GK3329" s="0"/>
      <c r="GL3329" s="0"/>
      <c r="GM3329" s="0"/>
      <c r="GN3329" s="0"/>
      <c r="GO3329" s="0"/>
      <c r="GP3329" s="0"/>
      <c r="GQ3329" s="0"/>
      <c r="GR3329" s="0"/>
      <c r="GS3329" s="0"/>
      <c r="GT3329" s="0"/>
      <c r="GU3329" s="0"/>
      <c r="GV3329" s="0"/>
      <c r="GW3329" s="0"/>
      <c r="GX3329" s="0"/>
      <c r="GY3329" s="0"/>
      <c r="GZ3329" s="0"/>
      <c r="HA3329" s="0"/>
      <c r="HB3329" s="0"/>
      <c r="HC3329" s="0"/>
      <c r="HD3329" s="0"/>
      <c r="HE3329" s="0"/>
      <c r="HF3329" s="0"/>
      <c r="HG3329" s="0"/>
      <c r="HH3329" s="0"/>
      <c r="HI3329" s="0"/>
      <c r="HJ3329" s="0"/>
      <c r="HK3329" s="0"/>
      <c r="HL3329" s="0"/>
      <c r="HM3329" s="0"/>
      <c r="HN3329" s="0"/>
      <c r="HO3329" s="0"/>
      <c r="HP3329" s="0"/>
      <c r="HQ3329" s="0"/>
      <c r="HR3329" s="0"/>
      <c r="HS3329" s="0"/>
      <c r="HT3329" s="0"/>
      <c r="HU3329" s="0"/>
      <c r="HV3329" s="0"/>
      <c r="HW3329" s="0"/>
      <c r="HX3329" s="0"/>
      <c r="HY3329" s="0"/>
      <c r="HZ3329" s="0"/>
      <c r="IA3329" s="0"/>
      <c r="IB3329" s="0"/>
      <c r="IC3329" s="0"/>
      <c r="ID3329" s="0"/>
      <c r="IE3329" s="0"/>
      <c r="IF3329" s="0"/>
      <c r="IG3329" s="0"/>
      <c r="IH3329" s="0"/>
      <c r="II3329" s="0"/>
      <c r="IJ3329" s="0"/>
      <c r="IK3329" s="0"/>
      <c r="IL3329" s="0"/>
      <c r="IM3329" s="0"/>
      <c r="IN3329" s="0"/>
      <c r="IO3329" s="0"/>
      <c r="IP3329" s="0"/>
      <c r="IQ3329" s="0"/>
      <c r="IR3329" s="0"/>
      <c r="IS3329" s="0"/>
      <c r="IT3329" s="0"/>
      <c r="IU3329" s="0"/>
      <c r="IV3329" s="0"/>
      <c r="IW3329" s="0"/>
      <c r="IX3329" s="0"/>
      <c r="IY3329" s="0"/>
      <c r="IZ3329" s="0"/>
      <c r="JA3329" s="0"/>
      <c r="JB3329" s="0"/>
      <c r="JC3329" s="0"/>
      <c r="JD3329" s="0"/>
      <c r="JE3329" s="0"/>
      <c r="JF3329" s="0"/>
      <c r="JG3329" s="0"/>
      <c r="JH3329" s="0"/>
      <c r="JI3329" s="0"/>
      <c r="JJ3329" s="0"/>
      <c r="JK3329" s="0"/>
      <c r="JL3329" s="0"/>
      <c r="JM3329" s="0"/>
      <c r="JN3329" s="0"/>
      <c r="JO3329" s="0"/>
      <c r="JP3329" s="0"/>
      <c r="JQ3329" s="0"/>
      <c r="JR3329" s="0"/>
      <c r="JS3329" s="0"/>
      <c r="JT3329" s="0"/>
      <c r="JU3329" s="0"/>
      <c r="JV3329" s="0"/>
      <c r="JW3329" s="0"/>
      <c r="JX3329" s="0"/>
      <c r="JY3329" s="0"/>
      <c r="JZ3329" s="0"/>
      <c r="KA3329" s="0"/>
      <c r="KB3329" s="0"/>
      <c r="KC3329" s="0"/>
      <c r="KD3329" s="0"/>
      <c r="KE3329" s="0"/>
      <c r="KF3329" s="0"/>
      <c r="KG3329" s="0"/>
      <c r="KH3329" s="0"/>
      <c r="KI3329" s="0"/>
      <c r="KJ3329" s="0"/>
      <c r="KK3329" s="0"/>
      <c r="KL3329" s="0"/>
      <c r="KM3329" s="0"/>
      <c r="KN3329" s="0"/>
      <c r="KO3329" s="0"/>
      <c r="KP3329" s="0"/>
      <c r="KQ3329" s="0"/>
      <c r="KR3329" s="0"/>
      <c r="KS3329" s="0"/>
      <c r="KT3329" s="0"/>
      <c r="KU3329" s="0"/>
      <c r="KV3329" s="0"/>
      <c r="KW3329" s="0"/>
      <c r="KX3329" s="0"/>
      <c r="KY3329" s="0"/>
      <c r="KZ3329" s="0"/>
      <c r="LA3329" s="0"/>
      <c r="LB3329" s="0"/>
      <c r="LC3329" s="0"/>
      <c r="LD3329" s="0"/>
      <c r="LE3329" s="0"/>
      <c r="LF3329" s="0"/>
      <c r="LG3329" s="0"/>
      <c r="LH3329" s="0"/>
      <c r="LI3329" s="0"/>
      <c r="LJ3329" s="0"/>
      <c r="LK3329" s="0"/>
      <c r="LL3329" s="0"/>
      <c r="LM3329" s="0"/>
      <c r="LN3329" s="0"/>
      <c r="LO3329" s="0"/>
      <c r="LP3329" s="0"/>
      <c r="LQ3329" s="0"/>
      <c r="LR3329" s="0"/>
      <c r="LS3329" s="0"/>
      <c r="LT3329" s="0"/>
      <c r="LU3329" s="0"/>
      <c r="LV3329" s="0"/>
      <c r="LW3329" s="0"/>
      <c r="LX3329" s="0"/>
      <c r="LY3329" s="0"/>
      <c r="LZ3329" s="0"/>
      <c r="MA3329" s="0"/>
      <c r="MB3329" s="0"/>
      <c r="MC3329" s="0"/>
      <c r="MD3329" s="0"/>
      <c r="ME3329" s="0"/>
      <c r="MF3329" s="0"/>
      <c r="MG3329" s="0"/>
      <c r="MH3329" s="0"/>
      <c r="MI3329" s="0"/>
      <c r="MJ3329" s="0"/>
      <c r="MK3329" s="0"/>
      <c r="ML3329" s="0"/>
      <c r="MM3329" s="0"/>
      <c r="MN3329" s="0"/>
      <c r="MO3329" s="0"/>
      <c r="MP3329" s="0"/>
      <c r="MQ3329" s="0"/>
      <c r="MR3329" s="0"/>
      <c r="MS3329" s="0"/>
      <c r="MT3329" s="0"/>
      <c r="MU3329" s="0"/>
      <c r="MV3329" s="0"/>
      <c r="MW3329" s="0"/>
      <c r="MX3329" s="0"/>
      <c r="MY3329" s="0"/>
      <c r="MZ3329" s="0"/>
      <c r="NA3329" s="0"/>
      <c r="NB3329" s="0"/>
      <c r="NC3329" s="0"/>
      <c r="ND3329" s="0"/>
      <c r="NE3329" s="0"/>
      <c r="NF3329" s="0"/>
      <c r="NG3329" s="0"/>
      <c r="NH3329" s="0"/>
      <c r="NI3329" s="0"/>
      <c r="NJ3329" s="0"/>
      <c r="NK3329" s="0"/>
      <c r="NL3329" s="0"/>
      <c r="NM3329" s="0"/>
      <c r="NN3329" s="0"/>
      <c r="NO3329" s="0"/>
      <c r="NP3329" s="0"/>
      <c r="NQ3329" s="0"/>
      <c r="NR3329" s="0"/>
      <c r="NS3329" s="0"/>
      <c r="NT3329" s="0"/>
      <c r="NU3329" s="0"/>
      <c r="NV3329" s="0"/>
      <c r="NW3329" s="0"/>
      <c r="NX3329" s="0"/>
      <c r="NY3329" s="0"/>
      <c r="NZ3329" s="0"/>
      <c r="OA3329" s="0"/>
      <c r="OB3329" s="0"/>
      <c r="OC3329" s="0"/>
      <c r="OD3329" s="0"/>
      <c r="OE3329" s="0"/>
      <c r="OF3329" s="0"/>
      <c r="OG3329" s="0"/>
      <c r="OH3329" s="0"/>
      <c r="OI3329" s="0"/>
      <c r="OJ3329" s="0"/>
      <c r="OK3329" s="0"/>
      <c r="OL3329" s="0"/>
      <c r="OM3329" s="0"/>
      <c r="ON3329" s="0"/>
      <c r="OO3329" s="0"/>
      <c r="OP3329" s="0"/>
      <c r="OQ3329" s="0"/>
      <c r="OR3329" s="0"/>
      <c r="OS3329" s="0"/>
      <c r="OT3329" s="0"/>
      <c r="OU3329" s="0"/>
      <c r="OV3329" s="0"/>
      <c r="OW3329" s="0"/>
      <c r="OX3329" s="0"/>
      <c r="OY3329" s="0"/>
      <c r="OZ3329" s="0"/>
      <c r="PA3329" s="0"/>
      <c r="PB3329" s="0"/>
      <c r="PC3329" s="0"/>
      <c r="PD3329" s="0"/>
      <c r="PE3329" s="0"/>
      <c r="PF3329" s="0"/>
      <c r="PG3329" s="0"/>
      <c r="PH3329" s="0"/>
      <c r="PI3329" s="0"/>
      <c r="PJ3329" s="0"/>
      <c r="PK3329" s="0"/>
      <c r="PL3329" s="0"/>
      <c r="PM3329" s="0"/>
      <c r="PN3329" s="0"/>
      <c r="PO3329" s="0"/>
      <c r="PP3329" s="0"/>
      <c r="PQ3329" s="0"/>
      <c r="PR3329" s="0"/>
      <c r="PS3329" s="0"/>
      <c r="PT3329" s="0"/>
      <c r="PU3329" s="0"/>
      <c r="PV3329" s="0"/>
      <c r="PW3329" s="0"/>
      <c r="PX3329" s="0"/>
      <c r="PY3329" s="0"/>
      <c r="PZ3329" s="0"/>
      <c r="QA3329" s="0"/>
      <c r="QB3329" s="0"/>
      <c r="QC3329" s="0"/>
      <c r="QD3329" s="0"/>
      <c r="QE3329" s="0"/>
      <c r="QF3329" s="0"/>
      <c r="QG3329" s="0"/>
      <c r="QH3329" s="0"/>
      <c r="QI3329" s="0"/>
      <c r="QJ3329" s="0"/>
      <c r="QK3329" s="0"/>
      <c r="QL3329" s="0"/>
      <c r="QM3329" s="0"/>
      <c r="QN3329" s="0"/>
      <c r="QO3329" s="0"/>
      <c r="QP3329" s="0"/>
      <c r="QQ3329" s="0"/>
      <c r="QR3329" s="0"/>
      <c r="QS3329" s="0"/>
      <c r="QT3329" s="0"/>
      <c r="QU3329" s="0"/>
      <c r="QV3329" s="0"/>
      <c r="QW3329" s="0"/>
      <c r="QX3329" s="0"/>
      <c r="QY3329" s="0"/>
      <c r="QZ3329" s="0"/>
      <c r="RA3329" s="0"/>
      <c r="RB3329" s="0"/>
      <c r="RC3329" s="0"/>
      <c r="RD3329" s="0"/>
      <c r="RE3329" s="0"/>
      <c r="RF3329" s="0"/>
      <c r="RG3329" s="0"/>
      <c r="RH3329" s="0"/>
      <c r="RI3329" s="0"/>
      <c r="RJ3329" s="0"/>
      <c r="RK3329" s="0"/>
      <c r="RL3329" s="0"/>
      <c r="RM3329" s="0"/>
      <c r="RN3329" s="0"/>
      <c r="RO3329" s="0"/>
      <c r="RP3329" s="0"/>
      <c r="RQ3329" s="0"/>
      <c r="RR3329" s="0"/>
      <c r="RS3329" s="0"/>
      <c r="RT3329" s="0"/>
      <c r="RU3329" s="0"/>
      <c r="RV3329" s="0"/>
      <c r="RW3329" s="0"/>
      <c r="RX3329" s="0"/>
      <c r="RY3329" s="0"/>
      <c r="RZ3329" s="0"/>
      <c r="SA3329" s="0"/>
      <c r="SB3329" s="0"/>
      <c r="SC3329" s="0"/>
      <c r="SD3329" s="0"/>
      <c r="SE3329" s="0"/>
      <c r="SF3329" s="0"/>
      <c r="SG3329" s="0"/>
      <c r="SH3329" s="0"/>
      <c r="SI3329" s="0"/>
      <c r="SJ3329" s="0"/>
      <c r="SK3329" s="0"/>
      <c r="SL3329" s="0"/>
      <c r="SM3329" s="0"/>
      <c r="SN3329" s="0"/>
      <c r="SO3329" s="0"/>
      <c r="SP3329" s="0"/>
      <c r="SQ3329" s="0"/>
      <c r="SR3329" s="0"/>
      <c r="SS3329" s="0"/>
      <c r="ST3329" s="0"/>
      <c r="SU3329" s="0"/>
      <c r="SV3329" s="0"/>
      <c r="SW3329" s="0"/>
      <c r="SX3329" s="0"/>
      <c r="SY3329" s="0"/>
      <c r="SZ3329" s="0"/>
      <c r="TA3329" s="0"/>
      <c r="TB3329" s="0"/>
      <c r="TC3329" s="0"/>
      <c r="TD3329" s="0"/>
      <c r="TE3329" s="0"/>
      <c r="TF3329" s="0"/>
      <c r="TG3329" s="0"/>
      <c r="TH3329" s="0"/>
      <c r="TI3329" s="0"/>
      <c r="TJ3329" s="0"/>
      <c r="TK3329" s="0"/>
      <c r="TL3329" s="0"/>
      <c r="TM3329" s="0"/>
      <c r="TN3329" s="0"/>
      <c r="TO3329" s="0"/>
      <c r="TP3329" s="0"/>
      <c r="TQ3329" s="0"/>
      <c r="TR3329" s="0"/>
      <c r="TS3329" s="0"/>
      <c r="TT3329" s="0"/>
      <c r="TU3329" s="0"/>
      <c r="TV3329" s="0"/>
      <c r="TW3329" s="0"/>
      <c r="TX3329" s="0"/>
      <c r="TY3329" s="0"/>
      <c r="TZ3329" s="0"/>
      <c r="UA3329" s="0"/>
      <c r="UB3329" s="0"/>
      <c r="UC3329" s="0"/>
      <c r="UD3329" s="0"/>
      <c r="UE3329" s="0"/>
      <c r="UF3329" s="0"/>
      <c r="UG3329" s="0"/>
      <c r="UH3329" s="0"/>
      <c r="UI3329" s="0"/>
      <c r="UJ3329" s="0"/>
      <c r="UK3329" s="0"/>
      <c r="UL3329" s="0"/>
      <c r="UM3329" s="0"/>
      <c r="UN3329" s="0"/>
      <c r="UO3329" s="0"/>
      <c r="UP3329" s="0"/>
      <c r="UQ3329" s="0"/>
      <c r="UR3329" s="0"/>
      <c r="US3329" s="0"/>
      <c r="UT3329" s="0"/>
      <c r="UU3329" s="0"/>
      <c r="UV3329" s="0"/>
      <c r="UW3329" s="0"/>
      <c r="UX3329" s="0"/>
      <c r="UY3329" s="0"/>
      <c r="UZ3329" s="0"/>
      <c r="VA3329" s="0"/>
      <c r="VB3329" s="0"/>
      <c r="VC3329" s="0"/>
      <c r="VD3329" s="0"/>
      <c r="VE3329" s="0"/>
      <c r="VF3329" s="0"/>
      <c r="VG3329" s="0"/>
      <c r="VH3329" s="0"/>
      <c r="VI3329" s="0"/>
      <c r="VJ3329" s="0"/>
      <c r="VK3329" s="0"/>
      <c r="VL3329" s="0"/>
      <c r="VM3329" s="0"/>
      <c r="VN3329" s="0"/>
      <c r="VO3329" s="0"/>
      <c r="VP3329" s="0"/>
      <c r="VQ3329" s="0"/>
      <c r="VR3329" s="0"/>
      <c r="VS3329" s="0"/>
      <c r="VT3329" s="0"/>
      <c r="VU3329" s="0"/>
      <c r="VV3329" s="0"/>
      <c r="VW3329" s="0"/>
      <c r="VX3329" s="0"/>
      <c r="VY3329" s="0"/>
      <c r="VZ3329" s="0"/>
      <c r="WA3329" s="0"/>
      <c r="WB3329" s="0"/>
      <c r="WC3329" s="0"/>
      <c r="WD3329" s="0"/>
      <c r="WE3329" s="0"/>
      <c r="WF3329" s="0"/>
      <c r="WG3329" s="0"/>
      <c r="WH3329" s="0"/>
      <c r="WI3329" s="0"/>
      <c r="WJ3329" s="0"/>
      <c r="WK3329" s="0"/>
      <c r="WL3329" s="0"/>
      <c r="WM3329" s="0"/>
      <c r="WN3329" s="0"/>
      <c r="WO3329" s="0"/>
      <c r="WP3329" s="0"/>
      <c r="WQ3329" s="0"/>
      <c r="WR3329" s="0"/>
      <c r="WS3329" s="0"/>
      <c r="WT3329" s="0"/>
      <c r="WU3329" s="0"/>
      <c r="WV3329" s="0"/>
      <c r="WW3329" s="0"/>
      <c r="WX3329" s="0"/>
      <c r="WY3329" s="0"/>
      <c r="WZ3329" s="0"/>
      <c r="XA3329" s="0"/>
      <c r="XB3329" s="0"/>
      <c r="XC3329" s="0"/>
      <c r="XD3329" s="0"/>
      <c r="XE3329" s="0"/>
      <c r="XF3329" s="0"/>
      <c r="XG3329" s="0"/>
      <c r="XH3329" s="0"/>
      <c r="XI3329" s="0"/>
      <c r="XJ3329" s="0"/>
      <c r="XK3329" s="0"/>
      <c r="XL3329" s="0"/>
      <c r="XM3329" s="0"/>
      <c r="XN3329" s="0"/>
      <c r="XO3329" s="0"/>
      <c r="XP3329" s="0"/>
      <c r="XQ3329" s="0"/>
      <c r="XR3329" s="0"/>
      <c r="XS3329" s="0"/>
      <c r="XT3329" s="0"/>
      <c r="XU3329" s="0"/>
      <c r="XV3329" s="0"/>
      <c r="XW3329" s="0"/>
      <c r="XX3329" s="0"/>
      <c r="XY3329" s="0"/>
      <c r="XZ3329" s="0"/>
      <c r="YA3329" s="0"/>
      <c r="YB3329" s="0"/>
      <c r="YC3329" s="0"/>
      <c r="YD3329" s="0"/>
      <c r="YE3329" s="0"/>
      <c r="YF3329" s="0"/>
      <c r="YG3329" s="0"/>
      <c r="YH3329" s="0"/>
      <c r="YI3329" s="0"/>
      <c r="YJ3329" s="0"/>
      <c r="YK3329" s="0"/>
      <c r="YL3329" s="0"/>
      <c r="YM3329" s="0"/>
      <c r="YN3329" s="0"/>
      <c r="YO3329" s="0"/>
      <c r="YP3329" s="0"/>
      <c r="YQ3329" s="0"/>
      <c r="YR3329" s="0"/>
      <c r="YS3329" s="0"/>
      <c r="YT3329" s="0"/>
      <c r="YU3329" s="0"/>
      <c r="YV3329" s="0"/>
      <c r="YW3329" s="0"/>
      <c r="YX3329" s="0"/>
      <c r="YY3329" s="0"/>
      <c r="YZ3329" s="0"/>
      <c r="ZA3329" s="0"/>
      <c r="ZB3329" s="0"/>
      <c r="ZC3329" s="0"/>
      <c r="ZD3329" s="0"/>
      <c r="ZE3329" s="0"/>
      <c r="ZF3329" s="0"/>
      <c r="ZG3329" s="0"/>
      <c r="ZH3329" s="0"/>
      <c r="ZI3329" s="0"/>
      <c r="ZJ3329" s="0"/>
      <c r="ZK3329" s="0"/>
      <c r="ZL3329" s="0"/>
      <c r="ZM3329" s="0"/>
      <c r="ZN3329" s="0"/>
      <c r="ZO3329" s="0"/>
      <c r="ZP3329" s="0"/>
      <c r="ZQ3329" s="0"/>
      <c r="ZR3329" s="0"/>
      <c r="ZS3329" s="0"/>
      <c r="ZT3329" s="0"/>
      <c r="ZU3329" s="0"/>
      <c r="ZV3329" s="0"/>
      <c r="ZW3329" s="0"/>
      <c r="ZX3329" s="0"/>
      <c r="ZY3329" s="0"/>
      <c r="ZZ3329" s="0"/>
      <c r="AAA3329" s="0"/>
      <c r="AAB3329" s="0"/>
      <c r="AAC3329" s="0"/>
      <c r="AAD3329" s="0"/>
      <c r="AAE3329" s="0"/>
      <c r="AAF3329" s="0"/>
      <c r="AAG3329" s="0"/>
      <c r="AAH3329" s="0"/>
      <c r="AAI3329" s="0"/>
      <c r="AAJ3329" s="0"/>
      <c r="AAK3329" s="0"/>
      <c r="AAL3329" s="0"/>
      <c r="AAM3329" s="0"/>
      <c r="AAN3329" s="0"/>
      <c r="AAO3329" s="0"/>
      <c r="AAP3329" s="0"/>
      <c r="AAQ3329" s="0"/>
      <c r="AAR3329" s="0"/>
      <c r="AAS3329" s="0"/>
      <c r="AAT3329" s="0"/>
      <c r="AAU3329" s="0"/>
      <c r="AAV3329" s="0"/>
      <c r="AAW3329" s="0"/>
      <c r="AAX3329" s="0"/>
      <c r="AAY3329" s="0"/>
      <c r="AAZ3329" s="0"/>
      <c r="ABA3329" s="0"/>
      <c r="ABB3329" s="0"/>
      <c r="ABC3329" s="0"/>
      <c r="ABD3329" s="0"/>
      <c r="ABE3329" s="0"/>
      <c r="ABF3329" s="0"/>
      <c r="ABG3329" s="0"/>
      <c r="ABH3329" s="0"/>
      <c r="ABI3329" s="0"/>
      <c r="ABJ3329" s="0"/>
      <c r="ABK3329" s="0"/>
      <c r="ABL3329" s="0"/>
      <c r="ABM3329" s="0"/>
      <c r="ABN3329" s="0"/>
      <c r="ABO3329" s="0"/>
      <c r="ABP3329" s="0"/>
      <c r="ABQ3329" s="0"/>
      <c r="ABR3329" s="0"/>
      <c r="ABS3329" s="0"/>
      <c r="ABT3329" s="0"/>
      <c r="ABU3329" s="0"/>
      <c r="ABV3329" s="0"/>
      <c r="ABW3329" s="0"/>
      <c r="ABX3329" s="0"/>
      <c r="ABY3329" s="0"/>
      <c r="ABZ3329" s="0"/>
      <c r="ACA3329" s="0"/>
      <c r="ACB3329" s="0"/>
      <c r="ACC3329" s="0"/>
      <c r="ACD3329" s="0"/>
      <c r="ACE3329" s="0"/>
      <c r="ACF3329" s="0"/>
      <c r="ACG3329" s="0"/>
      <c r="ACH3329" s="0"/>
      <c r="ACI3329" s="0"/>
      <c r="ACJ3329" s="0"/>
      <c r="ACK3329" s="0"/>
      <c r="ACL3329" s="0"/>
      <c r="ACM3329" s="0"/>
      <c r="ACN3329" s="0"/>
      <c r="ACO3329" s="0"/>
      <c r="ACP3329" s="0"/>
      <c r="ACQ3329" s="0"/>
      <c r="ACR3329" s="0"/>
      <c r="ACS3329" s="0"/>
      <c r="ACT3329" s="0"/>
      <c r="ACU3329" s="0"/>
      <c r="ACV3329" s="0"/>
      <c r="ACW3329" s="0"/>
      <c r="ACX3329" s="0"/>
      <c r="ACY3329" s="0"/>
      <c r="ACZ3329" s="0"/>
      <c r="ADA3329" s="0"/>
      <c r="ADB3329" s="0"/>
      <c r="ADC3329" s="0"/>
      <c r="ADD3329" s="0"/>
      <c r="ADE3329" s="0"/>
      <c r="ADF3329" s="0"/>
      <c r="ADG3329" s="0"/>
      <c r="ADH3329" s="0"/>
      <c r="ADI3329" s="0"/>
      <c r="ADJ3329" s="0"/>
      <c r="ADK3329" s="0"/>
      <c r="ADL3329" s="0"/>
      <c r="ADM3329" s="0"/>
      <c r="ADN3329" s="0"/>
      <c r="ADO3329" s="0"/>
      <c r="ADP3329" s="0"/>
      <c r="ADQ3329" s="0"/>
      <c r="ADR3329" s="0"/>
      <c r="ADS3329" s="0"/>
      <c r="ADT3329" s="0"/>
      <c r="ADU3329" s="0"/>
      <c r="ADV3329" s="0"/>
      <c r="ADW3329" s="0"/>
      <c r="ADX3329" s="0"/>
      <c r="ADY3329" s="0"/>
      <c r="ADZ3329" s="0"/>
      <c r="AEA3329" s="0"/>
      <c r="AEB3329" s="0"/>
      <c r="AEC3329" s="0"/>
      <c r="AED3329" s="0"/>
      <c r="AEE3329" s="0"/>
      <c r="AEF3329" s="0"/>
      <c r="AEG3329" s="0"/>
      <c r="AEH3329" s="0"/>
      <c r="AEI3329" s="0"/>
      <c r="AEJ3329" s="0"/>
      <c r="AEK3329" s="0"/>
      <c r="AEL3329" s="0"/>
      <c r="AEM3329" s="0"/>
      <c r="AEN3329" s="0"/>
      <c r="AEO3329" s="0"/>
      <c r="AEP3329" s="0"/>
      <c r="AEQ3329" s="0"/>
      <c r="AER3329" s="0"/>
      <c r="AES3329" s="0"/>
      <c r="AET3329" s="0"/>
      <c r="AEU3329" s="0"/>
      <c r="AEV3329" s="0"/>
      <c r="AEW3329" s="0"/>
      <c r="AEX3329" s="0"/>
      <c r="AEY3329" s="0"/>
      <c r="AEZ3329" s="0"/>
      <c r="AFA3329" s="0"/>
      <c r="AFB3329" s="0"/>
      <c r="AFC3329" s="0"/>
      <c r="AFD3329" s="0"/>
      <c r="AFE3329" s="0"/>
      <c r="AFF3329" s="0"/>
      <c r="AFG3329" s="0"/>
      <c r="AFH3329" s="0"/>
      <c r="AFI3329" s="0"/>
      <c r="AFJ3329" s="0"/>
      <c r="AFK3329" s="0"/>
      <c r="AFL3329" s="0"/>
      <c r="AFM3329" s="0"/>
      <c r="AFN3329" s="0"/>
      <c r="AFO3329" s="0"/>
      <c r="AFP3329" s="0"/>
      <c r="AFQ3329" s="0"/>
      <c r="AFR3329" s="0"/>
      <c r="AFS3329" s="0"/>
      <c r="AFT3329" s="0"/>
      <c r="AFU3329" s="0"/>
      <c r="AFV3329" s="0"/>
      <c r="AFW3329" s="0"/>
      <c r="AFX3329" s="0"/>
      <c r="AFY3329" s="0"/>
      <c r="AFZ3329" s="0"/>
      <c r="AGA3329" s="0"/>
      <c r="AGB3329" s="0"/>
      <c r="AGC3329" s="0"/>
      <c r="AGD3329" s="0"/>
      <c r="AGE3329" s="0"/>
      <c r="AGF3329" s="0"/>
      <c r="AGG3329" s="0"/>
      <c r="AGH3329" s="0"/>
      <c r="AGI3329" s="0"/>
      <c r="AGJ3329" s="0"/>
      <c r="AGK3329" s="0"/>
      <c r="AGL3329" s="0"/>
      <c r="AGM3329" s="0"/>
      <c r="AGN3329" s="0"/>
      <c r="AGO3329" s="0"/>
      <c r="AGP3329" s="0"/>
      <c r="AGQ3329" s="0"/>
      <c r="AGR3329" s="0"/>
      <c r="AGS3329" s="0"/>
      <c r="AGT3329" s="0"/>
      <c r="AGU3329" s="0"/>
      <c r="AGV3329" s="0"/>
      <c r="AGW3329" s="0"/>
      <c r="AGX3329" s="0"/>
      <c r="AGY3329" s="0"/>
      <c r="AGZ3329" s="0"/>
      <c r="AHA3329" s="0"/>
      <c r="AHB3329" s="0"/>
      <c r="AHC3329" s="0"/>
      <c r="AHD3329" s="0"/>
      <c r="AHE3329" s="0"/>
      <c r="AHF3329" s="0"/>
      <c r="AHG3329" s="0"/>
      <c r="AHH3329" s="0"/>
      <c r="AHI3329" s="0"/>
      <c r="AHJ3329" s="0"/>
      <c r="AHK3329" s="0"/>
      <c r="AHL3329" s="0"/>
      <c r="AHM3329" s="0"/>
      <c r="AHN3329" s="0"/>
      <c r="AHO3329" s="0"/>
      <c r="AHP3329" s="0"/>
      <c r="AHQ3329" s="0"/>
      <c r="AHR3329" s="0"/>
      <c r="AHS3329" s="0"/>
      <c r="AHT3329" s="0"/>
      <c r="AHU3329" s="0"/>
      <c r="AHV3329" s="0"/>
      <c r="AHW3329" s="0"/>
      <c r="AHX3329" s="0"/>
      <c r="AHY3329" s="0"/>
      <c r="AHZ3329" s="0"/>
      <c r="AIA3329" s="0"/>
      <c r="AIB3329" s="0"/>
      <c r="AIC3329" s="0"/>
      <c r="AID3329" s="0"/>
      <c r="AIE3329" s="0"/>
      <c r="AIF3329" s="0"/>
      <c r="AIG3329" s="0"/>
      <c r="AIH3329" s="0"/>
      <c r="AII3329" s="0"/>
      <c r="AIJ3329" s="0"/>
      <c r="AIK3329" s="0"/>
      <c r="AIL3329" s="0"/>
      <c r="AIM3329" s="0"/>
      <c r="AIN3329" s="0"/>
      <c r="AIO3329" s="0"/>
      <c r="AIP3329" s="0"/>
      <c r="AIQ3329" s="0"/>
      <c r="AIR3329" s="0"/>
      <c r="AIS3329" s="0"/>
      <c r="AIT3329" s="0"/>
      <c r="AIU3329" s="0"/>
      <c r="AIV3329" s="0"/>
      <c r="AIW3329" s="0"/>
      <c r="AIX3329" s="0"/>
      <c r="AIY3329" s="0"/>
      <c r="AIZ3329" s="0"/>
      <c r="AJA3329" s="0"/>
      <c r="AJB3329" s="0"/>
      <c r="AJC3329" s="0"/>
      <c r="AJD3329" s="0"/>
      <c r="AJE3329" s="0"/>
      <c r="AJF3329" s="0"/>
      <c r="AJG3329" s="0"/>
      <c r="AJH3329" s="0"/>
      <c r="AJI3329" s="0"/>
      <c r="AJJ3329" s="0"/>
      <c r="AJK3329" s="0"/>
      <c r="AJL3329" s="0"/>
      <c r="AJM3329" s="0"/>
      <c r="AJN3329" s="0"/>
      <c r="AJO3329" s="0"/>
      <c r="AJP3329" s="0"/>
      <c r="AJQ3329" s="0"/>
      <c r="AJR3329" s="0"/>
      <c r="AJS3329" s="0"/>
      <c r="AJT3329" s="0"/>
      <c r="AJU3329" s="0"/>
      <c r="AJV3329" s="0"/>
      <c r="AJW3329" s="0"/>
      <c r="AJX3329" s="0"/>
      <c r="AJY3329" s="0"/>
      <c r="AJZ3329" s="0"/>
      <c r="AKA3329" s="0"/>
      <c r="AKB3329" s="0"/>
      <c r="AKC3329" s="0"/>
      <c r="AKD3329" s="0"/>
      <c r="AKE3329" s="0"/>
      <c r="AKF3329" s="0"/>
      <c r="AKG3329" s="0"/>
      <c r="AKH3329" s="0"/>
      <c r="AKI3329" s="0"/>
      <c r="AKJ3329" s="0"/>
      <c r="AKK3329" s="0"/>
      <c r="AKL3329" s="0"/>
      <c r="AKM3329" s="0"/>
      <c r="AKN3329" s="0"/>
      <c r="AKO3329" s="0"/>
      <c r="AKP3329" s="0"/>
      <c r="AKQ3329" s="0"/>
      <c r="AKR3329" s="0"/>
      <c r="AKS3329" s="0"/>
      <c r="AKT3329" s="0"/>
      <c r="AKU3329" s="0"/>
      <c r="AKV3329" s="0"/>
      <c r="AKW3329" s="0"/>
      <c r="AKX3329" s="0"/>
      <c r="AKY3329" s="0"/>
      <c r="AKZ3329" s="0"/>
      <c r="ALA3329" s="0"/>
      <c r="ALB3329" s="0"/>
      <c r="ALC3329" s="0"/>
      <c r="ALD3329" s="0"/>
      <c r="ALE3329" s="0"/>
      <c r="ALF3329" s="0"/>
      <c r="ALG3329" s="0"/>
      <c r="ALH3329" s="0"/>
      <c r="ALI3329" s="0"/>
      <c r="ALJ3329" s="0"/>
      <c r="ALK3329" s="0"/>
      <c r="ALL3329" s="0"/>
      <c r="ALM3329" s="0"/>
      <c r="ALN3329" s="0"/>
      <c r="ALO3329" s="0"/>
      <c r="ALP3329" s="0"/>
      <c r="ALQ3329" s="0"/>
      <c r="ALR3329" s="0"/>
      <c r="ALS3329" s="0"/>
      <c r="ALT3329" s="0"/>
      <c r="ALU3329" s="0"/>
      <c r="ALV3329" s="0"/>
      <c r="ALW3329" s="0"/>
      <c r="ALX3329" s="0"/>
      <c r="ALY3329" s="0"/>
      <c r="ALZ3329" s="0"/>
      <c r="AMA3329" s="0"/>
      <c r="AMB3329" s="0"/>
      <c r="AMC3329" s="0"/>
      <c r="AMD3329" s="0"/>
      <c r="AME3329" s="0"/>
      <c r="AMF3329" s="0"/>
      <c r="AMG3329" s="0"/>
      <c r="AMH3329" s="0"/>
      <c r="AMI3329" s="0"/>
    </row>
    <row r="3330" customFormat="false" ht="12.75" hidden="false" customHeight="false" outlineLevel="0" collapsed="false">
      <c r="A3330" s="1" t="s">
        <v>3581</v>
      </c>
      <c r="C3330" s="27" t="s">
        <v>3582</v>
      </c>
      <c r="D3330" s="27" t="s">
        <v>77</v>
      </c>
      <c r="E3330" s="28"/>
      <c r="F3330" s="29"/>
      <c r="G3330" s="27"/>
      <c r="H3330" s="30" t="s">
        <v>61</v>
      </c>
      <c r="I3330" s="31" t="n">
        <v>9.69</v>
      </c>
      <c r="J3330" s="31" t="s">
        <v>2344</v>
      </c>
      <c r="BM3330" s="0"/>
      <c r="BN3330" s="0"/>
      <c r="BO3330" s="0"/>
      <c r="BP3330" s="0"/>
      <c r="BQ3330" s="0"/>
      <c r="BR3330" s="0"/>
      <c r="BS3330" s="0"/>
      <c r="BT3330" s="0"/>
      <c r="BU3330" s="0"/>
      <c r="BV3330" s="0"/>
      <c r="BW3330" s="0"/>
      <c r="BX3330" s="0"/>
      <c r="BY3330" s="0"/>
      <c r="BZ3330" s="0"/>
      <c r="CA3330" s="0"/>
      <c r="CB3330" s="0"/>
      <c r="CC3330" s="0"/>
      <c r="CD3330" s="0"/>
      <c r="CE3330" s="0"/>
      <c r="CF3330" s="0"/>
      <c r="CG3330" s="0"/>
      <c r="CH3330" s="0"/>
      <c r="CI3330" s="0"/>
      <c r="CJ3330" s="0"/>
      <c r="CK3330" s="0"/>
      <c r="CL3330" s="0"/>
      <c r="CM3330" s="0"/>
      <c r="CN3330" s="0"/>
      <c r="CO3330" s="0"/>
      <c r="CP3330" s="0"/>
      <c r="CQ3330" s="0"/>
      <c r="CR3330" s="0"/>
      <c r="CS3330" s="0"/>
      <c r="CT3330" s="0"/>
      <c r="CU3330" s="0"/>
      <c r="CV3330" s="0"/>
      <c r="CW3330" s="0"/>
      <c r="CX3330" s="0"/>
      <c r="CY3330" s="0"/>
      <c r="CZ3330" s="0"/>
      <c r="DA3330" s="0"/>
      <c r="DB3330" s="0"/>
      <c r="DC3330" s="0"/>
      <c r="DD3330" s="0"/>
      <c r="DE3330" s="0"/>
      <c r="DF3330" s="0"/>
      <c r="DG3330" s="0"/>
      <c r="DH3330" s="0"/>
      <c r="DI3330" s="0"/>
      <c r="DJ3330" s="0"/>
      <c r="DK3330" s="0"/>
      <c r="DL3330" s="0"/>
      <c r="DM3330" s="0"/>
      <c r="DN3330" s="0"/>
      <c r="DO3330" s="0"/>
      <c r="DP3330" s="0"/>
      <c r="DQ3330" s="0"/>
      <c r="DR3330" s="0"/>
      <c r="DS3330" s="0"/>
      <c r="DT3330" s="0"/>
      <c r="DU3330" s="0"/>
      <c r="DV3330" s="0"/>
      <c r="DW3330" s="0"/>
      <c r="DX3330" s="0"/>
      <c r="DY3330" s="0"/>
      <c r="DZ3330" s="0"/>
      <c r="EA3330" s="0"/>
      <c r="EB3330" s="0"/>
      <c r="EC3330" s="0"/>
      <c r="ED3330" s="0"/>
      <c r="EE3330" s="0"/>
      <c r="EF3330" s="0"/>
      <c r="EG3330" s="0"/>
      <c r="EH3330" s="0"/>
      <c r="EI3330" s="0"/>
      <c r="EJ3330" s="0"/>
      <c r="EK3330" s="0"/>
      <c r="EL3330" s="0"/>
      <c r="EM3330" s="0"/>
      <c r="EN3330" s="0"/>
      <c r="EO3330" s="0"/>
      <c r="EP3330" s="0"/>
      <c r="EQ3330" s="0"/>
      <c r="ER3330" s="0"/>
      <c r="ES3330" s="0"/>
      <c r="ET3330" s="0"/>
      <c r="EU3330" s="0"/>
      <c r="EV3330" s="0"/>
      <c r="EW3330" s="0"/>
      <c r="EX3330" s="0"/>
      <c r="EY3330" s="0"/>
      <c r="EZ3330" s="0"/>
      <c r="FA3330" s="0"/>
      <c r="FB3330" s="0"/>
      <c r="FC3330" s="0"/>
      <c r="FD3330" s="0"/>
      <c r="FE3330" s="0"/>
      <c r="FF3330" s="0"/>
      <c r="FG3330" s="0"/>
      <c r="FH3330" s="0"/>
      <c r="FI3330" s="0"/>
      <c r="FJ3330" s="0"/>
      <c r="FK3330" s="0"/>
      <c r="FL3330" s="0"/>
      <c r="FM3330" s="0"/>
      <c r="FN3330" s="0"/>
      <c r="FO3330" s="0"/>
      <c r="FP3330" s="0"/>
      <c r="FQ3330" s="0"/>
      <c r="FR3330" s="0"/>
      <c r="FS3330" s="0"/>
      <c r="FT3330" s="0"/>
      <c r="FU3330" s="0"/>
      <c r="FV3330" s="0"/>
      <c r="FW3330" s="0"/>
      <c r="FX3330" s="0"/>
      <c r="FY3330" s="0"/>
      <c r="FZ3330" s="0"/>
      <c r="GA3330" s="0"/>
      <c r="GB3330" s="0"/>
      <c r="GC3330" s="0"/>
      <c r="GD3330" s="0"/>
      <c r="GE3330" s="0"/>
      <c r="GF3330" s="0"/>
      <c r="GG3330" s="0"/>
      <c r="GH3330" s="0"/>
      <c r="GI3330" s="0"/>
      <c r="GJ3330" s="0"/>
      <c r="GK3330" s="0"/>
      <c r="GL3330" s="0"/>
      <c r="GM3330" s="0"/>
      <c r="GN3330" s="0"/>
      <c r="GO3330" s="0"/>
      <c r="GP3330" s="0"/>
      <c r="GQ3330" s="0"/>
      <c r="GR3330" s="0"/>
      <c r="GS3330" s="0"/>
      <c r="GT3330" s="0"/>
      <c r="GU3330" s="0"/>
      <c r="GV3330" s="0"/>
      <c r="GW3330" s="0"/>
      <c r="GX3330" s="0"/>
      <c r="GY3330" s="0"/>
      <c r="GZ3330" s="0"/>
      <c r="HA3330" s="0"/>
      <c r="HB3330" s="0"/>
      <c r="HC3330" s="0"/>
      <c r="HD3330" s="0"/>
      <c r="HE3330" s="0"/>
      <c r="HF3330" s="0"/>
      <c r="HG3330" s="0"/>
      <c r="HH3330" s="0"/>
      <c r="HI3330" s="0"/>
      <c r="HJ3330" s="0"/>
      <c r="HK3330" s="0"/>
      <c r="HL3330" s="0"/>
      <c r="HM3330" s="0"/>
      <c r="HN3330" s="0"/>
      <c r="HO3330" s="0"/>
      <c r="HP3330" s="0"/>
      <c r="HQ3330" s="0"/>
      <c r="HR3330" s="0"/>
      <c r="HS3330" s="0"/>
      <c r="HT3330" s="0"/>
      <c r="HU3330" s="0"/>
      <c r="HV3330" s="0"/>
      <c r="HW3330" s="0"/>
      <c r="HX3330" s="0"/>
      <c r="HY3330" s="0"/>
      <c r="HZ3330" s="0"/>
      <c r="IA3330" s="0"/>
      <c r="IB3330" s="0"/>
      <c r="IC3330" s="0"/>
      <c r="ID3330" s="0"/>
      <c r="IE3330" s="0"/>
      <c r="IF3330" s="0"/>
      <c r="IG3330" s="0"/>
      <c r="IH3330" s="0"/>
      <c r="II3330" s="0"/>
      <c r="IJ3330" s="0"/>
      <c r="IK3330" s="0"/>
      <c r="IL3330" s="0"/>
      <c r="IM3330" s="0"/>
      <c r="IN3330" s="0"/>
      <c r="IO3330" s="0"/>
      <c r="IP3330" s="0"/>
      <c r="IQ3330" s="0"/>
      <c r="IR3330" s="0"/>
      <c r="IS3330" s="0"/>
      <c r="IT3330" s="0"/>
      <c r="IU3330" s="0"/>
      <c r="IV3330" s="0"/>
      <c r="IW3330" s="0"/>
      <c r="IX3330" s="0"/>
      <c r="IY3330" s="0"/>
      <c r="IZ3330" s="0"/>
      <c r="JA3330" s="0"/>
      <c r="JB3330" s="0"/>
      <c r="JC3330" s="0"/>
      <c r="JD3330" s="0"/>
      <c r="JE3330" s="0"/>
      <c r="JF3330" s="0"/>
      <c r="JG3330" s="0"/>
      <c r="JH3330" s="0"/>
      <c r="JI3330" s="0"/>
      <c r="JJ3330" s="0"/>
      <c r="JK3330" s="0"/>
      <c r="JL3330" s="0"/>
      <c r="JM3330" s="0"/>
      <c r="JN3330" s="0"/>
      <c r="JO3330" s="0"/>
      <c r="JP3330" s="0"/>
      <c r="JQ3330" s="0"/>
      <c r="JR3330" s="0"/>
      <c r="JS3330" s="0"/>
      <c r="JT3330" s="0"/>
      <c r="JU3330" s="0"/>
      <c r="JV3330" s="0"/>
      <c r="JW3330" s="0"/>
      <c r="JX3330" s="0"/>
      <c r="JY3330" s="0"/>
      <c r="JZ3330" s="0"/>
      <c r="KA3330" s="0"/>
      <c r="KB3330" s="0"/>
      <c r="KC3330" s="0"/>
      <c r="KD3330" s="0"/>
      <c r="KE3330" s="0"/>
      <c r="KF3330" s="0"/>
      <c r="KG3330" s="0"/>
      <c r="KH3330" s="0"/>
      <c r="KI3330" s="0"/>
      <c r="KJ3330" s="0"/>
      <c r="KK3330" s="0"/>
      <c r="KL3330" s="0"/>
      <c r="KM3330" s="0"/>
      <c r="KN3330" s="0"/>
      <c r="KO3330" s="0"/>
      <c r="KP3330" s="0"/>
      <c r="KQ3330" s="0"/>
      <c r="KR3330" s="0"/>
      <c r="KS3330" s="0"/>
      <c r="KT3330" s="0"/>
      <c r="KU3330" s="0"/>
      <c r="KV3330" s="0"/>
      <c r="KW3330" s="0"/>
      <c r="KX3330" s="0"/>
      <c r="KY3330" s="0"/>
      <c r="KZ3330" s="0"/>
      <c r="LA3330" s="0"/>
      <c r="LB3330" s="0"/>
      <c r="LC3330" s="0"/>
      <c r="LD3330" s="0"/>
      <c r="LE3330" s="0"/>
      <c r="LF3330" s="0"/>
      <c r="LG3330" s="0"/>
      <c r="LH3330" s="0"/>
      <c r="LI3330" s="0"/>
      <c r="LJ3330" s="0"/>
      <c r="LK3330" s="0"/>
      <c r="LL3330" s="0"/>
      <c r="LM3330" s="0"/>
      <c r="LN3330" s="0"/>
      <c r="LO3330" s="0"/>
      <c r="LP3330" s="0"/>
      <c r="LQ3330" s="0"/>
      <c r="LR3330" s="0"/>
      <c r="LS3330" s="0"/>
      <c r="LT3330" s="0"/>
      <c r="LU3330" s="0"/>
      <c r="LV3330" s="0"/>
      <c r="LW3330" s="0"/>
      <c r="LX3330" s="0"/>
      <c r="LY3330" s="0"/>
      <c r="LZ3330" s="0"/>
      <c r="MA3330" s="0"/>
      <c r="MB3330" s="0"/>
      <c r="MC3330" s="0"/>
      <c r="MD3330" s="0"/>
      <c r="ME3330" s="0"/>
      <c r="MF3330" s="0"/>
      <c r="MG3330" s="0"/>
      <c r="MH3330" s="0"/>
      <c r="MI3330" s="0"/>
      <c r="MJ3330" s="0"/>
      <c r="MK3330" s="0"/>
      <c r="ML3330" s="0"/>
      <c r="MM3330" s="0"/>
      <c r="MN3330" s="0"/>
      <c r="MO3330" s="0"/>
      <c r="MP3330" s="0"/>
      <c r="MQ3330" s="0"/>
      <c r="MR3330" s="0"/>
      <c r="MS3330" s="0"/>
      <c r="MT3330" s="0"/>
      <c r="MU3330" s="0"/>
      <c r="MV3330" s="0"/>
      <c r="MW3330" s="0"/>
      <c r="MX3330" s="0"/>
      <c r="MY3330" s="0"/>
      <c r="MZ3330" s="0"/>
      <c r="NA3330" s="0"/>
      <c r="NB3330" s="0"/>
      <c r="NC3330" s="0"/>
      <c r="ND3330" s="0"/>
      <c r="NE3330" s="0"/>
      <c r="NF3330" s="0"/>
      <c r="NG3330" s="0"/>
      <c r="NH3330" s="0"/>
      <c r="NI3330" s="0"/>
      <c r="NJ3330" s="0"/>
      <c r="NK3330" s="0"/>
      <c r="NL3330" s="0"/>
      <c r="NM3330" s="0"/>
      <c r="NN3330" s="0"/>
      <c r="NO3330" s="0"/>
      <c r="NP3330" s="0"/>
      <c r="NQ3330" s="0"/>
      <c r="NR3330" s="0"/>
      <c r="NS3330" s="0"/>
      <c r="NT3330" s="0"/>
      <c r="NU3330" s="0"/>
      <c r="NV3330" s="0"/>
      <c r="NW3330" s="0"/>
      <c r="NX3330" s="0"/>
      <c r="NY3330" s="0"/>
      <c r="NZ3330" s="0"/>
      <c r="OA3330" s="0"/>
      <c r="OB3330" s="0"/>
      <c r="OC3330" s="0"/>
      <c r="OD3330" s="0"/>
      <c r="OE3330" s="0"/>
      <c r="OF3330" s="0"/>
      <c r="OG3330" s="0"/>
      <c r="OH3330" s="0"/>
      <c r="OI3330" s="0"/>
      <c r="OJ3330" s="0"/>
      <c r="OK3330" s="0"/>
      <c r="OL3330" s="0"/>
      <c r="OM3330" s="0"/>
      <c r="ON3330" s="0"/>
      <c r="OO3330" s="0"/>
      <c r="OP3330" s="0"/>
      <c r="OQ3330" s="0"/>
      <c r="OR3330" s="0"/>
      <c r="OS3330" s="0"/>
      <c r="OT3330" s="0"/>
      <c r="OU3330" s="0"/>
      <c r="OV3330" s="0"/>
      <c r="OW3330" s="0"/>
      <c r="OX3330" s="0"/>
      <c r="OY3330" s="0"/>
      <c r="OZ3330" s="0"/>
      <c r="PA3330" s="0"/>
      <c r="PB3330" s="0"/>
      <c r="PC3330" s="0"/>
      <c r="PD3330" s="0"/>
      <c r="PE3330" s="0"/>
      <c r="PF3330" s="0"/>
      <c r="PG3330" s="0"/>
      <c r="PH3330" s="0"/>
      <c r="PI3330" s="0"/>
      <c r="PJ3330" s="0"/>
      <c r="PK3330" s="0"/>
      <c r="PL3330" s="0"/>
      <c r="PM3330" s="0"/>
      <c r="PN3330" s="0"/>
      <c r="PO3330" s="0"/>
      <c r="PP3330" s="0"/>
      <c r="PQ3330" s="0"/>
      <c r="PR3330" s="0"/>
      <c r="PS3330" s="0"/>
      <c r="PT3330" s="0"/>
      <c r="PU3330" s="0"/>
      <c r="PV3330" s="0"/>
      <c r="PW3330" s="0"/>
      <c r="PX3330" s="0"/>
      <c r="PY3330" s="0"/>
      <c r="PZ3330" s="0"/>
      <c r="QA3330" s="0"/>
      <c r="QB3330" s="0"/>
      <c r="QC3330" s="0"/>
      <c r="QD3330" s="0"/>
      <c r="QE3330" s="0"/>
      <c r="QF3330" s="0"/>
      <c r="QG3330" s="0"/>
      <c r="QH3330" s="0"/>
      <c r="QI3330" s="0"/>
      <c r="QJ3330" s="0"/>
      <c r="QK3330" s="0"/>
      <c r="QL3330" s="0"/>
      <c r="QM3330" s="0"/>
      <c r="QN3330" s="0"/>
      <c r="QO3330" s="0"/>
      <c r="QP3330" s="0"/>
      <c r="QQ3330" s="0"/>
      <c r="QR3330" s="0"/>
      <c r="QS3330" s="0"/>
      <c r="QT3330" s="0"/>
      <c r="QU3330" s="0"/>
      <c r="QV3330" s="0"/>
      <c r="QW3330" s="0"/>
      <c r="QX3330" s="0"/>
      <c r="QY3330" s="0"/>
      <c r="QZ3330" s="0"/>
      <c r="RA3330" s="0"/>
      <c r="RB3330" s="0"/>
      <c r="RC3330" s="0"/>
      <c r="RD3330" s="0"/>
      <c r="RE3330" s="0"/>
      <c r="RF3330" s="0"/>
      <c r="RG3330" s="0"/>
      <c r="RH3330" s="0"/>
      <c r="RI3330" s="0"/>
      <c r="RJ3330" s="0"/>
      <c r="RK3330" s="0"/>
      <c r="RL3330" s="0"/>
      <c r="RM3330" s="0"/>
      <c r="RN3330" s="0"/>
      <c r="RO3330" s="0"/>
      <c r="RP3330" s="0"/>
      <c r="RQ3330" s="0"/>
      <c r="RR3330" s="0"/>
      <c r="RS3330" s="0"/>
      <c r="RT3330" s="0"/>
      <c r="RU3330" s="0"/>
      <c r="RV3330" s="0"/>
      <c r="RW3330" s="0"/>
      <c r="RX3330" s="0"/>
      <c r="RY3330" s="0"/>
      <c r="RZ3330" s="0"/>
      <c r="SA3330" s="0"/>
      <c r="SB3330" s="0"/>
      <c r="SC3330" s="0"/>
      <c r="SD3330" s="0"/>
      <c r="SE3330" s="0"/>
      <c r="SF3330" s="0"/>
      <c r="SG3330" s="0"/>
      <c r="SH3330" s="0"/>
      <c r="SI3330" s="0"/>
      <c r="SJ3330" s="0"/>
      <c r="SK3330" s="0"/>
      <c r="SL3330" s="0"/>
      <c r="SM3330" s="0"/>
      <c r="SN3330" s="0"/>
      <c r="SO3330" s="0"/>
      <c r="SP3330" s="0"/>
      <c r="SQ3330" s="0"/>
      <c r="SR3330" s="0"/>
      <c r="SS3330" s="0"/>
      <c r="ST3330" s="0"/>
      <c r="SU3330" s="0"/>
      <c r="SV3330" s="0"/>
      <c r="SW3330" s="0"/>
      <c r="SX3330" s="0"/>
      <c r="SY3330" s="0"/>
      <c r="SZ3330" s="0"/>
      <c r="TA3330" s="0"/>
      <c r="TB3330" s="0"/>
      <c r="TC3330" s="0"/>
      <c r="TD3330" s="0"/>
      <c r="TE3330" s="0"/>
      <c r="TF3330" s="0"/>
      <c r="TG3330" s="0"/>
      <c r="TH3330" s="0"/>
      <c r="TI3330" s="0"/>
      <c r="TJ3330" s="0"/>
      <c r="TK3330" s="0"/>
      <c r="TL3330" s="0"/>
      <c r="TM3330" s="0"/>
      <c r="TN3330" s="0"/>
      <c r="TO3330" s="0"/>
      <c r="TP3330" s="0"/>
      <c r="TQ3330" s="0"/>
      <c r="TR3330" s="0"/>
      <c r="TS3330" s="0"/>
      <c r="TT3330" s="0"/>
      <c r="TU3330" s="0"/>
      <c r="TV3330" s="0"/>
      <c r="TW3330" s="0"/>
      <c r="TX3330" s="0"/>
      <c r="TY3330" s="0"/>
      <c r="TZ3330" s="0"/>
      <c r="UA3330" s="0"/>
      <c r="UB3330" s="0"/>
      <c r="UC3330" s="0"/>
      <c r="UD3330" s="0"/>
      <c r="UE3330" s="0"/>
      <c r="UF3330" s="0"/>
      <c r="UG3330" s="0"/>
      <c r="UH3330" s="0"/>
      <c r="UI3330" s="0"/>
      <c r="UJ3330" s="0"/>
      <c r="UK3330" s="0"/>
      <c r="UL3330" s="0"/>
      <c r="UM3330" s="0"/>
      <c r="UN3330" s="0"/>
      <c r="UO3330" s="0"/>
      <c r="UP3330" s="0"/>
      <c r="UQ3330" s="0"/>
      <c r="UR3330" s="0"/>
      <c r="US3330" s="0"/>
      <c r="UT3330" s="0"/>
      <c r="UU3330" s="0"/>
      <c r="UV3330" s="0"/>
      <c r="UW3330" s="0"/>
      <c r="UX3330" s="0"/>
      <c r="UY3330" s="0"/>
      <c r="UZ3330" s="0"/>
      <c r="VA3330" s="0"/>
      <c r="VB3330" s="0"/>
      <c r="VC3330" s="0"/>
      <c r="VD3330" s="0"/>
      <c r="VE3330" s="0"/>
      <c r="VF3330" s="0"/>
      <c r="VG3330" s="0"/>
      <c r="VH3330" s="0"/>
      <c r="VI3330" s="0"/>
      <c r="VJ3330" s="0"/>
      <c r="VK3330" s="0"/>
      <c r="VL3330" s="0"/>
      <c r="VM3330" s="0"/>
      <c r="VN3330" s="0"/>
      <c r="VO3330" s="0"/>
      <c r="VP3330" s="0"/>
      <c r="VQ3330" s="0"/>
      <c r="VR3330" s="0"/>
      <c r="VS3330" s="0"/>
      <c r="VT3330" s="0"/>
      <c r="VU3330" s="0"/>
      <c r="VV3330" s="0"/>
      <c r="VW3330" s="0"/>
      <c r="VX3330" s="0"/>
      <c r="VY3330" s="0"/>
      <c r="VZ3330" s="0"/>
      <c r="WA3330" s="0"/>
      <c r="WB3330" s="0"/>
      <c r="WC3330" s="0"/>
      <c r="WD3330" s="0"/>
      <c r="WE3330" s="0"/>
      <c r="WF3330" s="0"/>
      <c r="WG3330" s="0"/>
      <c r="WH3330" s="0"/>
      <c r="WI3330" s="0"/>
      <c r="WJ3330" s="0"/>
      <c r="WK3330" s="0"/>
      <c r="WL3330" s="0"/>
      <c r="WM3330" s="0"/>
      <c r="WN3330" s="0"/>
      <c r="WO3330" s="0"/>
      <c r="WP3330" s="0"/>
      <c r="WQ3330" s="0"/>
      <c r="WR3330" s="0"/>
      <c r="WS3330" s="0"/>
      <c r="WT3330" s="0"/>
      <c r="WU3330" s="0"/>
      <c r="WV3330" s="0"/>
      <c r="WW3330" s="0"/>
      <c r="WX3330" s="0"/>
      <c r="WY3330" s="0"/>
      <c r="WZ3330" s="0"/>
      <c r="XA3330" s="0"/>
      <c r="XB3330" s="0"/>
      <c r="XC3330" s="0"/>
      <c r="XD3330" s="0"/>
      <c r="XE3330" s="0"/>
      <c r="XF3330" s="0"/>
      <c r="XG3330" s="0"/>
      <c r="XH3330" s="0"/>
      <c r="XI3330" s="0"/>
      <c r="XJ3330" s="0"/>
      <c r="XK3330" s="0"/>
      <c r="XL3330" s="0"/>
      <c r="XM3330" s="0"/>
      <c r="XN3330" s="0"/>
      <c r="XO3330" s="0"/>
      <c r="XP3330" s="0"/>
      <c r="XQ3330" s="0"/>
      <c r="XR3330" s="0"/>
      <c r="XS3330" s="0"/>
      <c r="XT3330" s="0"/>
      <c r="XU3330" s="0"/>
      <c r="XV3330" s="0"/>
      <c r="XW3330" s="0"/>
      <c r="XX3330" s="0"/>
      <c r="XY3330" s="0"/>
      <c r="XZ3330" s="0"/>
      <c r="YA3330" s="0"/>
      <c r="YB3330" s="0"/>
      <c r="YC3330" s="0"/>
      <c r="YD3330" s="0"/>
      <c r="YE3330" s="0"/>
      <c r="YF3330" s="0"/>
      <c r="YG3330" s="0"/>
      <c r="YH3330" s="0"/>
      <c r="YI3330" s="0"/>
      <c r="YJ3330" s="0"/>
      <c r="YK3330" s="0"/>
      <c r="YL3330" s="0"/>
      <c r="YM3330" s="0"/>
      <c r="YN3330" s="0"/>
      <c r="YO3330" s="0"/>
      <c r="YP3330" s="0"/>
      <c r="YQ3330" s="0"/>
      <c r="YR3330" s="0"/>
      <c r="YS3330" s="0"/>
      <c r="YT3330" s="0"/>
      <c r="YU3330" s="0"/>
      <c r="YV3330" s="0"/>
      <c r="YW3330" s="0"/>
      <c r="YX3330" s="0"/>
      <c r="YY3330" s="0"/>
      <c r="YZ3330" s="0"/>
      <c r="ZA3330" s="0"/>
      <c r="ZB3330" s="0"/>
      <c r="ZC3330" s="0"/>
      <c r="ZD3330" s="0"/>
      <c r="ZE3330" s="0"/>
      <c r="ZF3330" s="0"/>
      <c r="ZG3330" s="0"/>
      <c r="ZH3330" s="0"/>
      <c r="ZI3330" s="0"/>
      <c r="ZJ3330" s="0"/>
      <c r="ZK3330" s="0"/>
      <c r="ZL3330" s="0"/>
      <c r="ZM3330" s="0"/>
      <c r="ZN3330" s="0"/>
      <c r="ZO3330" s="0"/>
      <c r="ZP3330" s="0"/>
      <c r="ZQ3330" s="0"/>
      <c r="ZR3330" s="0"/>
      <c r="ZS3330" s="0"/>
      <c r="ZT3330" s="0"/>
      <c r="ZU3330" s="0"/>
      <c r="ZV3330" s="0"/>
      <c r="ZW3330" s="0"/>
      <c r="ZX3330" s="0"/>
      <c r="ZY3330" s="0"/>
      <c r="ZZ3330" s="0"/>
      <c r="AAA3330" s="0"/>
      <c r="AAB3330" s="0"/>
      <c r="AAC3330" s="0"/>
      <c r="AAD3330" s="0"/>
      <c r="AAE3330" s="0"/>
      <c r="AAF3330" s="0"/>
      <c r="AAG3330" s="0"/>
      <c r="AAH3330" s="0"/>
      <c r="AAI3330" s="0"/>
      <c r="AAJ3330" s="0"/>
      <c r="AAK3330" s="0"/>
      <c r="AAL3330" s="0"/>
      <c r="AAM3330" s="0"/>
      <c r="AAN3330" s="0"/>
      <c r="AAO3330" s="0"/>
      <c r="AAP3330" s="0"/>
      <c r="AAQ3330" s="0"/>
      <c r="AAR3330" s="0"/>
      <c r="AAS3330" s="0"/>
      <c r="AAT3330" s="0"/>
      <c r="AAU3330" s="0"/>
      <c r="AAV3330" s="0"/>
      <c r="AAW3330" s="0"/>
      <c r="AAX3330" s="0"/>
      <c r="AAY3330" s="0"/>
      <c r="AAZ3330" s="0"/>
      <c r="ABA3330" s="0"/>
      <c r="ABB3330" s="0"/>
      <c r="ABC3330" s="0"/>
      <c r="ABD3330" s="0"/>
      <c r="ABE3330" s="0"/>
      <c r="ABF3330" s="0"/>
      <c r="ABG3330" s="0"/>
      <c r="ABH3330" s="0"/>
      <c r="ABI3330" s="0"/>
      <c r="ABJ3330" s="0"/>
      <c r="ABK3330" s="0"/>
      <c r="ABL3330" s="0"/>
      <c r="ABM3330" s="0"/>
      <c r="ABN3330" s="0"/>
      <c r="ABO3330" s="0"/>
      <c r="ABP3330" s="0"/>
      <c r="ABQ3330" s="0"/>
      <c r="ABR3330" s="0"/>
      <c r="ABS3330" s="0"/>
      <c r="ABT3330" s="0"/>
      <c r="ABU3330" s="0"/>
      <c r="ABV3330" s="0"/>
      <c r="ABW3330" s="0"/>
      <c r="ABX3330" s="0"/>
      <c r="ABY3330" s="0"/>
      <c r="ABZ3330" s="0"/>
      <c r="ACA3330" s="0"/>
      <c r="ACB3330" s="0"/>
      <c r="ACC3330" s="0"/>
      <c r="ACD3330" s="0"/>
      <c r="ACE3330" s="0"/>
      <c r="ACF3330" s="0"/>
      <c r="ACG3330" s="0"/>
      <c r="ACH3330" s="0"/>
      <c r="ACI3330" s="0"/>
      <c r="ACJ3330" s="0"/>
      <c r="ACK3330" s="0"/>
      <c r="ACL3330" s="0"/>
      <c r="ACM3330" s="0"/>
      <c r="ACN3330" s="0"/>
      <c r="ACO3330" s="0"/>
      <c r="ACP3330" s="0"/>
      <c r="ACQ3330" s="0"/>
      <c r="ACR3330" s="0"/>
      <c r="ACS3330" s="0"/>
      <c r="ACT3330" s="0"/>
      <c r="ACU3330" s="0"/>
      <c r="ACV3330" s="0"/>
      <c r="ACW3330" s="0"/>
      <c r="ACX3330" s="0"/>
      <c r="ACY3330" s="0"/>
      <c r="ACZ3330" s="0"/>
      <c r="ADA3330" s="0"/>
      <c r="ADB3330" s="0"/>
      <c r="ADC3330" s="0"/>
      <c r="ADD3330" s="0"/>
      <c r="ADE3330" s="0"/>
      <c r="ADF3330" s="0"/>
      <c r="ADG3330" s="0"/>
      <c r="ADH3330" s="0"/>
      <c r="ADI3330" s="0"/>
      <c r="ADJ3330" s="0"/>
      <c r="ADK3330" s="0"/>
      <c r="ADL3330" s="0"/>
      <c r="ADM3330" s="0"/>
      <c r="ADN3330" s="0"/>
      <c r="ADO3330" s="0"/>
      <c r="ADP3330" s="0"/>
      <c r="ADQ3330" s="0"/>
      <c r="ADR3330" s="0"/>
      <c r="ADS3330" s="0"/>
      <c r="ADT3330" s="0"/>
      <c r="ADU3330" s="0"/>
      <c r="ADV3330" s="0"/>
      <c r="ADW3330" s="0"/>
      <c r="ADX3330" s="0"/>
      <c r="ADY3330" s="0"/>
      <c r="ADZ3330" s="0"/>
      <c r="AEA3330" s="0"/>
      <c r="AEB3330" s="0"/>
      <c r="AEC3330" s="0"/>
      <c r="AED3330" s="0"/>
      <c r="AEE3330" s="0"/>
      <c r="AEF3330" s="0"/>
      <c r="AEG3330" s="0"/>
      <c r="AEH3330" s="0"/>
      <c r="AEI3330" s="0"/>
      <c r="AEJ3330" s="0"/>
      <c r="AEK3330" s="0"/>
      <c r="AEL3330" s="0"/>
      <c r="AEM3330" s="0"/>
      <c r="AEN3330" s="0"/>
      <c r="AEO3330" s="0"/>
      <c r="AEP3330" s="0"/>
      <c r="AEQ3330" s="0"/>
      <c r="AER3330" s="0"/>
      <c r="AES3330" s="0"/>
      <c r="AET3330" s="0"/>
      <c r="AEU3330" s="0"/>
      <c r="AEV3330" s="0"/>
      <c r="AEW3330" s="0"/>
      <c r="AEX3330" s="0"/>
      <c r="AEY3330" s="0"/>
      <c r="AEZ3330" s="0"/>
      <c r="AFA3330" s="0"/>
      <c r="AFB3330" s="0"/>
      <c r="AFC3330" s="0"/>
      <c r="AFD3330" s="0"/>
      <c r="AFE3330" s="0"/>
      <c r="AFF3330" s="0"/>
      <c r="AFG3330" s="0"/>
      <c r="AFH3330" s="0"/>
      <c r="AFI3330" s="0"/>
      <c r="AFJ3330" s="0"/>
      <c r="AFK3330" s="0"/>
      <c r="AFL3330" s="0"/>
      <c r="AFM3330" s="0"/>
      <c r="AFN3330" s="0"/>
      <c r="AFO3330" s="0"/>
      <c r="AFP3330" s="0"/>
      <c r="AFQ3330" s="0"/>
      <c r="AFR3330" s="0"/>
      <c r="AFS3330" s="0"/>
      <c r="AFT3330" s="0"/>
      <c r="AFU3330" s="0"/>
      <c r="AFV3330" s="0"/>
      <c r="AFW3330" s="0"/>
      <c r="AFX3330" s="0"/>
      <c r="AFY3330" s="0"/>
      <c r="AFZ3330" s="0"/>
      <c r="AGA3330" s="0"/>
      <c r="AGB3330" s="0"/>
      <c r="AGC3330" s="0"/>
      <c r="AGD3330" s="0"/>
      <c r="AGE3330" s="0"/>
      <c r="AGF3330" s="0"/>
      <c r="AGG3330" s="0"/>
      <c r="AGH3330" s="0"/>
      <c r="AGI3330" s="0"/>
      <c r="AGJ3330" s="0"/>
      <c r="AGK3330" s="0"/>
      <c r="AGL3330" s="0"/>
      <c r="AGM3330" s="0"/>
      <c r="AGN3330" s="0"/>
      <c r="AGO3330" s="0"/>
      <c r="AGP3330" s="0"/>
      <c r="AGQ3330" s="0"/>
      <c r="AGR3330" s="0"/>
      <c r="AGS3330" s="0"/>
      <c r="AGT3330" s="0"/>
      <c r="AGU3330" s="0"/>
      <c r="AGV3330" s="0"/>
      <c r="AGW3330" s="0"/>
      <c r="AGX3330" s="0"/>
      <c r="AGY3330" s="0"/>
      <c r="AGZ3330" s="0"/>
      <c r="AHA3330" s="0"/>
      <c r="AHB3330" s="0"/>
      <c r="AHC3330" s="0"/>
      <c r="AHD3330" s="0"/>
      <c r="AHE3330" s="0"/>
      <c r="AHF3330" s="0"/>
      <c r="AHG3330" s="0"/>
      <c r="AHH3330" s="0"/>
      <c r="AHI3330" s="0"/>
      <c r="AHJ3330" s="0"/>
      <c r="AHK3330" s="0"/>
      <c r="AHL3330" s="0"/>
      <c r="AHM3330" s="0"/>
      <c r="AHN3330" s="0"/>
      <c r="AHO3330" s="0"/>
      <c r="AHP3330" s="0"/>
      <c r="AHQ3330" s="0"/>
      <c r="AHR3330" s="0"/>
      <c r="AHS3330" s="0"/>
      <c r="AHT3330" s="0"/>
      <c r="AHU3330" s="0"/>
      <c r="AHV3330" s="0"/>
      <c r="AHW3330" s="0"/>
      <c r="AHX3330" s="0"/>
      <c r="AHY3330" s="0"/>
      <c r="AHZ3330" s="0"/>
      <c r="AIA3330" s="0"/>
      <c r="AIB3330" s="0"/>
      <c r="AIC3330" s="0"/>
      <c r="AID3330" s="0"/>
      <c r="AIE3330" s="0"/>
      <c r="AIF3330" s="0"/>
      <c r="AIG3330" s="0"/>
      <c r="AIH3330" s="0"/>
      <c r="AII3330" s="0"/>
      <c r="AIJ3330" s="0"/>
      <c r="AIK3330" s="0"/>
      <c r="AIL3330" s="0"/>
      <c r="AIM3330" s="0"/>
      <c r="AIN3330" s="0"/>
      <c r="AIO3330" s="0"/>
      <c r="AIP3330" s="0"/>
      <c r="AIQ3330" s="0"/>
      <c r="AIR3330" s="0"/>
      <c r="AIS3330" s="0"/>
      <c r="AIT3330" s="0"/>
      <c r="AIU3330" s="0"/>
      <c r="AIV3330" s="0"/>
      <c r="AIW3330" s="0"/>
      <c r="AIX3330" s="0"/>
      <c r="AIY3330" s="0"/>
      <c r="AIZ3330" s="0"/>
      <c r="AJA3330" s="0"/>
      <c r="AJB3330" s="0"/>
      <c r="AJC3330" s="0"/>
      <c r="AJD3330" s="0"/>
      <c r="AJE3330" s="0"/>
      <c r="AJF3330" s="0"/>
      <c r="AJG3330" s="0"/>
      <c r="AJH3330" s="0"/>
      <c r="AJI3330" s="0"/>
      <c r="AJJ3330" s="0"/>
      <c r="AJK3330" s="0"/>
      <c r="AJL3330" s="0"/>
      <c r="AJM3330" s="0"/>
      <c r="AJN3330" s="0"/>
      <c r="AJO3330" s="0"/>
      <c r="AJP3330" s="0"/>
      <c r="AJQ3330" s="0"/>
      <c r="AJR3330" s="0"/>
      <c r="AJS3330" s="0"/>
      <c r="AJT3330" s="0"/>
      <c r="AJU3330" s="0"/>
      <c r="AJV3330" s="0"/>
      <c r="AJW3330" s="0"/>
      <c r="AJX3330" s="0"/>
      <c r="AJY3330" s="0"/>
      <c r="AJZ3330" s="0"/>
      <c r="AKA3330" s="0"/>
      <c r="AKB3330" s="0"/>
      <c r="AKC3330" s="0"/>
      <c r="AKD3330" s="0"/>
      <c r="AKE3330" s="0"/>
      <c r="AKF3330" s="0"/>
      <c r="AKG3330" s="0"/>
      <c r="AKH3330" s="0"/>
      <c r="AKI3330" s="0"/>
      <c r="AKJ3330" s="0"/>
      <c r="AKK3330" s="0"/>
      <c r="AKL3330" s="0"/>
      <c r="AKM3330" s="0"/>
      <c r="AKN3330" s="0"/>
      <c r="AKO3330" s="0"/>
      <c r="AKP3330" s="0"/>
      <c r="AKQ3330" s="0"/>
      <c r="AKR3330" s="0"/>
      <c r="AKS3330" s="0"/>
      <c r="AKT3330" s="0"/>
      <c r="AKU3330" s="0"/>
      <c r="AKV3330" s="0"/>
      <c r="AKW3330" s="0"/>
      <c r="AKX3330" s="0"/>
      <c r="AKY3330" s="0"/>
      <c r="AKZ3330" s="0"/>
      <c r="ALA3330" s="0"/>
      <c r="ALB3330" s="0"/>
      <c r="ALC3330" s="0"/>
      <c r="ALD3330" s="0"/>
      <c r="ALE3330" s="0"/>
      <c r="ALF3330" s="0"/>
      <c r="ALG3330" s="0"/>
      <c r="ALH3330" s="0"/>
      <c r="ALI3330" s="0"/>
      <c r="ALJ3330" s="0"/>
      <c r="ALK3330" s="0"/>
      <c r="ALL3330" s="0"/>
      <c r="ALM3330" s="0"/>
      <c r="ALN3330" s="0"/>
      <c r="ALO3330" s="0"/>
      <c r="ALP3330" s="0"/>
      <c r="ALQ3330" s="0"/>
      <c r="ALR3330" s="0"/>
      <c r="ALS3330" s="0"/>
      <c r="ALT3330" s="0"/>
      <c r="ALU3330" s="0"/>
      <c r="ALV3330" s="0"/>
      <c r="ALW3330" s="0"/>
      <c r="ALX3330" s="0"/>
      <c r="ALY3330" s="0"/>
      <c r="ALZ3330" s="0"/>
      <c r="AMA3330" s="0"/>
      <c r="AMB3330" s="0"/>
      <c r="AMC3330" s="0"/>
      <c r="AMD3330" s="0"/>
      <c r="AME3330" s="0"/>
      <c r="AMF3330" s="0"/>
      <c r="AMG3330" s="0"/>
      <c r="AMH3330" s="0"/>
      <c r="AMI3330" s="0"/>
    </row>
    <row r="3331" customFormat="false" ht="12.75" hidden="false" customHeight="false" outlineLevel="0" collapsed="false">
      <c r="A3331" s="1" t="s">
        <v>3581</v>
      </c>
      <c r="C3331" s="27" t="s">
        <v>3583</v>
      </c>
      <c r="D3331" s="27" t="s">
        <v>16</v>
      </c>
      <c r="E3331" s="28"/>
      <c r="F3331" s="29"/>
      <c r="G3331" s="27"/>
      <c r="H3331" s="30" t="s">
        <v>61</v>
      </c>
      <c r="I3331" s="31" t="n">
        <v>6.24</v>
      </c>
      <c r="J3331" s="31" t="s">
        <v>2344</v>
      </c>
      <c r="BM3331" s="0"/>
      <c r="BN3331" s="0"/>
      <c r="BO3331" s="0"/>
      <c r="BP3331" s="0"/>
      <c r="BQ3331" s="0"/>
      <c r="BR3331" s="0"/>
      <c r="BS3331" s="0"/>
      <c r="BT3331" s="0"/>
      <c r="BU3331" s="0"/>
      <c r="BV3331" s="0"/>
      <c r="BW3331" s="0"/>
      <c r="BX3331" s="0"/>
      <c r="BY3331" s="0"/>
      <c r="BZ3331" s="0"/>
      <c r="CA3331" s="0"/>
      <c r="CB3331" s="0"/>
      <c r="CC3331" s="0"/>
      <c r="CD3331" s="0"/>
      <c r="CE3331" s="0"/>
      <c r="CF3331" s="0"/>
      <c r="CG3331" s="0"/>
      <c r="CH3331" s="0"/>
      <c r="CI3331" s="0"/>
      <c r="CJ3331" s="0"/>
      <c r="CK3331" s="0"/>
      <c r="CL3331" s="0"/>
      <c r="CM3331" s="0"/>
      <c r="CN3331" s="0"/>
      <c r="CO3331" s="0"/>
      <c r="CP3331" s="0"/>
      <c r="CQ3331" s="0"/>
      <c r="CR3331" s="0"/>
      <c r="CS3331" s="0"/>
      <c r="CT3331" s="0"/>
      <c r="CU3331" s="0"/>
      <c r="CV3331" s="0"/>
      <c r="CW3331" s="0"/>
      <c r="CX3331" s="0"/>
      <c r="CY3331" s="0"/>
      <c r="CZ3331" s="0"/>
      <c r="DA3331" s="0"/>
      <c r="DB3331" s="0"/>
      <c r="DC3331" s="0"/>
      <c r="DD3331" s="0"/>
      <c r="DE3331" s="0"/>
      <c r="DF3331" s="0"/>
      <c r="DG3331" s="0"/>
      <c r="DH3331" s="0"/>
      <c r="DI3331" s="0"/>
      <c r="DJ3331" s="0"/>
      <c r="DK3331" s="0"/>
      <c r="DL3331" s="0"/>
      <c r="DM3331" s="0"/>
      <c r="DN3331" s="0"/>
      <c r="DO3331" s="0"/>
      <c r="DP3331" s="0"/>
      <c r="DQ3331" s="0"/>
      <c r="DR3331" s="0"/>
      <c r="DS3331" s="0"/>
      <c r="DT3331" s="0"/>
      <c r="DU3331" s="0"/>
      <c r="DV3331" s="0"/>
      <c r="DW3331" s="0"/>
      <c r="DX3331" s="0"/>
      <c r="DY3331" s="0"/>
      <c r="DZ3331" s="0"/>
      <c r="EA3331" s="0"/>
      <c r="EB3331" s="0"/>
      <c r="EC3331" s="0"/>
      <c r="ED3331" s="0"/>
      <c r="EE3331" s="0"/>
      <c r="EF3331" s="0"/>
      <c r="EG3331" s="0"/>
      <c r="EH3331" s="0"/>
      <c r="EI3331" s="0"/>
      <c r="EJ3331" s="0"/>
      <c r="EK3331" s="0"/>
      <c r="EL3331" s="0"/>
      <c r="EM3331" s="0"/>
      <c r="EN3331" s="0"/>
      <c r="EO3331" s="0"/>
      <c r="EP3331" s="0"/>
      <c r="EQ3331" s="0"/>
      <c r="ER3331" s="0"/>
      <c r="ES3331" s="0"/>
      <c r="ET3331" s="0"/>
      <c r="EU3331" s="0"/>
      <c r="EV3331" s="0"/>
      <c r="EW3331" s="0"/>
      <c r="EX3331" s="0"/>
      <c r="EY3331" s="0"/>
      <c r="EZ3331" s="0"/>
      <c r="FA3331" s="0"/>
      <c r="FB3331" s="0"/>
      <c r="FC3331" s="0"/>
      <c r="FD3331" s="0"/>
      <c r="FE3331" s="0"/>
      <c r="FF3331" s="0"/>
      <c r="FG3331" s="0"/>
      <c r="FH3331" s="0"/>
      <c r="FI3331" s="0"/>
      <c r="FJ3331" s="0"/>
      <c r="FK3331" s="0"/>
      <c r="FL3331" s="0"/>
      <c r="FM3331" s="0"/>
      <c r="FN3331" s="0"/>
      <c r="FO3331" s="0"/>
      <c r="FP3331" s="0"/>
      <c r="FQ3331" s="0"/>
      <c r="FR3331" s="0"/>
      <c r="FS3331" s="0"/>
      <c r="FT3331" s="0"/>
      <c r="FU3331" s="0"/>
      <c r="FV3331" s="0"/>
      <c r="FW3331" s="0"/>
      <c r="FX3331" s="0"/>
      <c r="FY3331" s="0"/>
      <c r="FZ3331" s="0"/>
      <c r="GA3331" s="0"/>
      <c r="GB3331" s="0"/>
      <c r="GC3331" s="0"/>
      <c r="GD3331" s="0"/>
      <c r="GE3331" s="0"/>
      <c r="GF3331" s="0"/>
      <c r="GG3331" s="0"/>
      <c r="GH3331" s="0"/>
      <c r="GI3331" s="0"/>
      <c r="GJ3331" s="0"/>
      <c r="GK3331" s="0"/>
      <c r="GL3331" s="0"/>
      <c r="GM3331" s="0"/>
      <c r="GN3331" s="0"/>
      <c r="GO3331" s="0"/>
      <c r="GP3331" s="0"/>
      <c r="GQ3331" s="0"/>
      <c r="GR3331" s="0"/>
      <c r="GS3331" s="0"/>
      <c r="GT3331" s="0"/>
      <c r="GU3331" s="0"/>
      <c r="GV3331" s="0"/>
      <c r="GW3331" s="0"/>
      <c r="GX3331" s="0"/>
      <c r="GY3331" s="0"/>
      <c r="GZ3331" s="0"/>
      <c r="HA3331" s="0"/>
      <c r="HB3331" s="0"/>
      <c r="HC3331" s="0"/>
      <c r="HD3331" s="0"/>
      <c r="HE3331" s="0"/>
      <c r="HF3331" s="0"/>
      <c r="HG3331" s="0"/>
      <c r="HH3331" s="0"/>
      <c r="HI3331" s="0"/>
      <c r="HJ3331" s="0"/>
      <c r="HK3331" s="0"/>
      <c r="HL3331" s="0"/>
      <c r="HM3331" s="0"/>
      <c r="HN3331" s="0"/>
      <c r="HO3331" s="0"/>
      <c r="HP3331" s="0"/>
      <c r="HQ3331" s="0"/>
      <c r="HR3331" s="0"/>
      <c r="HS3331" s="0"/>
      <c r="HT3331" s="0"/>
      <c r="HU3331" s="0"/>
      <c r="HV3331" s="0"/>
      <c r="HW3331" s="0"/>
      <c r="HX3331" s="0"/>
      <c r="HY3331" s="0"/>
      <c r="HZ3331" s="0"/>
      <c r="IA3331" s="0"/>
      <c r="IB3331" s="0"/>
      <c r="IC3331" s="0"/>
      <c r="ID3331" s="0"/>
      <c r="IE3331" s="0"/>
      <c r="IF3331" s="0"/>
      <c r="IG3331" s="0"/>
      <c r="IH3331" s="0"/>
      <c r="II3331" s="0"/>
      <c r="IJ3331" s="0"/>
      <c r="IK3331" s="0"/>
      <c r="IL3331" s="0"/>
      <c r="IM3331" s="0"/>
      <c r="IN3331" s="0"/>
      <c r="IO3331" s="0"/>
      <c r="IP3331" s="0"/>
      <c r="IQ3331" s="0"/>
      <c r="IR3331" s="0"/>
      <c r="IS3331" s="0"/>
      <c r="IT3331" s="0"/>
      <c r="IU3331" s="0"/>
      <c r="IV3331" s="0"/>
      <c r="IW3331" s="0"/>
      <c r="IX3331" s="0"/>
      <c r="IY3331" s="0"/>
      <c r="IZ3331" s="0"/>
      <c r="JA3331" s="0"/>
      <c r="JB3331" s="0"/>
      <c r="JC3331" s="0"/>
      <c r="JD3331" s="0"/>
      <c r="JE3331" s="0"/>
      <c r="JF3331" s="0"/>
      <c r="JG3331" s="0"/>
      <c r="JH3331" s="0"/>
      <c r="JI3331" s="0"/>
      <c r="JJ3331" s="0"/>
      <c r="JK3331" s="0"/>
      <c r="JL3331" s="0"/>
      <c r="JM3331" s="0"/>
      <c r="JN3331" s="0"/>
      <c r="JO3331" s="0"/>
      <c r="JP3331" s="0"/>
      <c r="JQ3331" s="0"/>
      <c r="JR3331" s="0"/>
      <c r="JS3331" s="0"/>
      <c r="JT3331" s="0"/>
      <c r="JU3331" s="0"/>
      <c r="JV3331" s="0"/>
      <c r="JW3331" s="0"/>
      <c r="JX3331" s="0"/>
      <c r="JY3331" s="0"/>
      <c r="JZ3331" s="0"/>
      <c r="KA3331" s="0"/>
      <c r="KB3331" s="0"/>
      <c r="KC3331" s="0"/>
      <c r="KD3331" s="0"/>
      <c r="KE3331" s="0"/>
      <c r="KF3331" s="0"/>
      <c r="KG3331" s="0"/>
      <c r="KH3331" s="0"/>
      <c r="KI3331" s="0"/>
      <c r="KJ3331" s="0"/>
      <c r="KK3331" s="0"/>
      <c r="KL3331" s="0"/>
      <c r="KM3331" s="0"/>
      <c r="KN3331" s="0"/>
      <c r="KO3331" s="0"/>
      <c r="KP3331" s="0"/>
      <c r="KQ3331" s="0"/>
      <c r="KR3331" s="0"/>
      <c r="KS3331" s="0"/>
      <c r="KT3331" s="0"/>
      <c r="KU3331" s="0"/>
      <c r="KV3331" s="0"/>
      <c r="KW3331" s="0"/>
      <c r="KX3331" s="0"/>
      <c r="KY3331" s="0"/>
      <c r="KZ3331" s="0"/>
      <c r="LA3331" s="0"/>
      <c r="LB3331" s="0"/>
      <c r="LC3331" s="0"/>
      <c r="LD3331" s="0"/>
      <c r="LE3331" s="0"/>
      <c r="LF3331" s="0"/>
      <c r="LG3331" s="0"/>
      <c r="LH3331" s="0"/>
      <c r="LI3331" s="0"/>
      <c r="LJ3331" s="0"/>
      <c r="LK3331" s="0"/>
      <c r="LL3331" s="0"/>
      <c r="LM3331" s="0"/>
      <c r="LN3331" s="0"/>
      <c r="LO3331" s="0"/>
      <c r="LP3331" s="0"/>
      <c r="LQ3331" s="0"/>
      <c r="LR3331" s="0"/>
      <c r="LS3331" s="0"/>
      <c r="LT3331" s="0"/>
      <c r="LU3331" s="0"/>
      <c r="LV3331" s="0"/>
      <c r="LW3331" s="0"/>
      <c r="LX3331" s="0"/>
      <c r="LY3331" s="0"/>
      <c r="LZ3331" s="0"/>
      <c r="MA3331" s="0"/>
      <c r="MB3331" s="0"/>
      <c r="MC3331" s="0"/>
      <c r="MD3331" s="0"/>
      <c r="ME3331" s="0"/>
      <c r="MF3331" s="0"/>
      <c r="MG3331" s="0"/>
      <c r="MH3331" s="0"/>
      <c r="MI3331" s="0"/>
      <c r="MJ3331" s="0"/>
      <c r="MK3331" s="0"/>
      <c r="ML3331" s="0"/>
      <c r="MM3331" s="0"/>
      <c r="MN3331" s="0"/>
      <c r="MO3331" s="0"/>
      <c r="MP3331" s="0"/>
      <c r="MQ3331" s="0"/>
      <c r="MR3331" s="0"/>
      <c r="MS3331" s="0"/>
      <c r="MT3331" s="0"/>
      <c r="MU3331" s="0"/>
      <c r="MV3331" s="0"/>
      <c r="MW3331" s="0"/>
      <c r="MX3331" s="0"/>
      <c r="MY3331" s="0"/>
      <c r="MZ3331" s="0"/>
      <c r="NA3331" s="0"/>
      <c r="NB3331" s="0"/>
      <c r="NC3331" s="0"/>
      <c r="ND3331" s="0"/>
      <c r="NE3331" s="0"/>
      <c r="NF3331" s="0"/>
      <c r="NG3331" s="0"/>
      <c r="NH3331" s="0"/>
      <c r="NI3331" s="0"/>
      <c r="NJ3331" s="0"/>
      <c r="NK3331" s="0"/>
      <c r="NL3331" s="0"/>
      <c r="NM3331" s="0"/>
      <c r="NN3331" s="0"/>
      <c r="NO3331" s="0"/>
      <c r="NP3331" s="0"/>
      <c r="NQ3331" s="0"/>
      <c r="NR3331" s="0"/>
      <c r="NS3331" s="0"/>
      <c r="NT3331" s="0"/>
      <c r="NU3331" s="0"/>
      <c r="NV3331" s="0"/>
      <c r="NW3331" s="0"/>
      <c r="NX3331" s="0"/>
      <c r="NY3331" s="0"/>
      <c r="NZ3331" s="0"/>
      <c r="OA3331" s="0"/>
      <c r="OB3331" s="0"/>
      <c r="OC3331" s="0"/>
      <c r="OD3331" s="0"/>
      <c r="OE3331" s="0"/>
      <c r="OF3331" s="0"/>
      <c r="OG3331" s="0"/>
      <c r="OH3331" s="0"/>
      <c r="OI3331" s="0"/>
      <c r="OJ3331" s="0"/>
      <c r="OK3331" s="0"/>
      <c r="OL3331" s="0"/>
      <c r="OM3331" s="0"/>
      <c r="ON3331" s="0"/>
      <c r="OO3331" s="0"/>
      <c r="OP3331" s="0"/>
      <c r="OQ3331" s="0"/>
      <c r="OR3331" s="0"/>
      <c r="OS3331" s="0"/>
      <c r="OT3331" s="0"/>
      <c r="OU3331" s="0"/>
      <c r="OV3331" s="0"/>
      <c r="OW3331" s="0"/>
      <c r="OX3331" s="0"/>
      <c r="OY3331" s="0"/>
      <c r="OZ3331" s="0"/>
      <c r="PA3331" s="0"/>
      <c r="PB3331" s="0"/>
      <c r="PC3331" s="0"/>
      <c r="PD3331" s="0"/>
      <c r="PE3331" s="0"/>
      <c r="PF3331" s="0"/>
      <c r="PG3331" s="0"/>
      <c r="PH3331" s="0"/>
      <c r="PI3331" s="0"/>
      <c r="PJ3331" s="0"/>
      <c r="PK3331" s="0"/>
      <c r="PL3331" s="0"/>
      <c r="PM3331" s="0"/>
      <c r="PN3331" s="0"/>
      <c r="PO3331" s="0"/>
      <c r="PP3331" s="0"/>
      <c r="PQ3331" s="0"/>
      <c r="PR3331" s="0"/>
      <c r="PS3331" s="0"/>
      <c r="PT3331" s="0"/>
      <c r="PU3331" s="0"/>
      <c r="PV3331" s="0"/>
      <c r="PW3331" s="0"/>
      <c r="PX3331" s="0"/>
      <c r="PY3331" s="0"/>
      <c r="PZ3331" s="0"/>
      <c r="QA3331" s="0"/>
      <c r="QB3331" s="0"/>
      <c r="QC3331" s="0"/>
      <c r="QD3331" s="0"/>
      <c r="QE3331" s="0"/>
      <c r="QF3331" s="0"/>
      <c r="QG3331" s="0"/>
      <c r="QH3331" s="0"/>
      <c r="QI3331" s="0"/>
      <c r="QJ3331" s="0"/>
      <c r="QK3331" s="0"/>
      <c r="QL3331" s="0"/>
      <c r="QM3331" s="0"/>
      <c r="QN3331" s="0"/>
      <c r="QO3331" s="0"/>
      <c r="QP3331" s="0"/>
      <c r="QQ3331" s="0"/>
      <c r="QR3331" s="0"/>
      <c r="QS3331" s="0"/>
      <c r="QT3331" s="0"/>
      <c r="QU3331" s="0"/>
      <c r="QV3331" s="0"/>
      <c r="QW3331" s="0"/>
      <c r="QX3331" s="0"/>
      <c r="QY3331" s="0"/>
      <c r="QZ3331" s="0"/>
      <c r="RA3331" s="0"/>
      <c r="RB3331" s="0"/>
      <c r="RC3331" s="0"/>
      <c r="RD3331" s="0"/>
      <c r="RE3331" s="0"/>
      <c r="RF3331" s="0"/>
      <c r="RG3331" s="0"/>
      <c r="RH3331" s="0"/>
      <c r="RI3331" s="0"/>
      <c r="RJ3331" s="0"/>
      <c r="RK3331" s="0"/>
      <c r="RL3331" s="0"/>
      <c r="RM3331" s="0"/>
      <c r="RN3331" s="0"/>
      <c r="RO3331" s="0"/>
      <c r="RP3331" s="0"/>
      <c r="RQ3331" s="0"/>
      <c r="RR3331" s="0"/>
      <c r="RS3331" s="0"/>
      <c r="RT3331" s="0"/>
      <c r="RU3331" s="0"/>
      <c r="RV3331" s="0"/>
      <c r="RW3331" s="0"/>
      <c r="RX3331" s="0"/>
      <c r="RY3331" s="0"/>
      <c r="RZ3331" s="0"/>
      <c r="SA3331" s="0"/>
      <c r="SB3331" s="0"/>
      <c r="SC3331" s="0"/>
      <c r="SD3331" s="0"/>
      <c r="SE3331" s="0"/>
      <c r="SF3331" s="0"/>
      <c r="SG3331" s="0"/>
      <c r="SH3331" s="0"/>
      <c r="SI3331" s="0"/>
      <c r="SJ3331" s="0"/>
      <c r="SK3331" s="0"/>
      <c r="SL3331" s="0"/>
      <c r="SM3331" s="0"/>
      <c r="SN3331" s="0"/>
      <c r="SO3331" s="0"/>
      <c r="SP3331" s="0"/>
      <c r="SQ3331" s="0"/>
      <c r="SR3331" s="0"/>
      <c r="SS3331" s="0"/>
      <c r="ST3331" s="0"/>
      <c r="SU3331" s="0"/>
      <c r="SV3331" s="0"/>
      <c r="SW3331" s="0"/>
      <c r="SX3331" s="0"/>
      <c r="SY3331" s="0"/>
      <c r="SZ3331" s="0"/>
      <c r="TA3331" s="0"/>
      <c r="TB3331" s="0"/>
      <c r="TC3331" s="0"/>
      <c r="TD3331" s="0"/>
      <c r="TE3331" s="0"/>
      <c r="TF3331" s="0"/>
      <c r="TG3331" s="0"/>
      <c r="TH3331" s="0"/>
      <c r="TI3331" s="0"/>
      <c r="TJ3331" s="0"/>
      <c r="TK3331" s="0"/>
      <c r="TL3331" s="0"/>
      <c r="TM3331" s="0"/>
      <c r="TN3331" s="0"/>
      <c r="TO3331" s="0"/>
      <c r="TP3331" s="0"/>
      <c r="TQ3331" s="0"/>
      <c r="TR3331" s="0"/>
      <c r="TS3331" s="0"/>
      <c r="TT3331" s="0"/>
      <c r="TU3331" s="0"/>
      <c r="TV3331" s="0"/>
      <c r="TW3331" s="0"/>
      <c r="TX3331" s="0"/>
      <c r="TY3331" s="0"/>
      <c r="TZ3331" s="0"/>
      <c r="UA3331" s="0"/>
      <c r="UB3331" s="0"/>
      <c r="UC3331" s="0"/>
      <c r="UD3331" s="0"/>
      <c r="UE3331" s="0"/>
      <c r="UF3331" s="0"/>
      <c r="UG3331" s="0"/>
      <c r="UH3331" s="0"/>
      <c r="UI3331" s="0"/>
      <c r="UJ3331" s="0"/>
      <c r="UK3331" s="0"/>
      <c r="UL3331" s="0"/>
      <c r="UM3331" s="0"/>
      <c r="UN3331" s="0"/>
      <c r="UO3331" s="0"/>
      <c r="UP3331" s="0"/>
      <c r="UQ3331" s="0"/>
      <c r="UR3331" s="0"/>
      <c r="US3331" s="0"/>
      <c r="UT3331" s="0"/>
      <c r="UU3331" s="0"/>
      <c r="UV3331" s="0"/>
      <c r="UW3331" s="0"/>
      <c r="UX3331" s="0"/>
      <c r="UY3331" s="0"/>
      <c r="UZ3331" s="0"/>
      <c r="VA3331" s="0"/>
      <c r="VB3331" s="0"/>
      <c r="VC3331" s="0"/>
      <c r="VD3331" s="0"/>
      <c r="VE3331" s="0"/>
      <c r="VF3331" s="0"/>
      <c r="VG3331" s="0"/>
      <c r="VH3331" s="0"/>
      <c r="VI3331" s="0"/>
      <c r="VJ3331" s="0"/>
      <c r="VK3331" s="0"/>
      <c r="VL3331" s="0"/>
      <c r="VM3331" s="0"/>
      <c r="VN3331" s="0"/>
      <c r="VO3331" s="0"/>
      <c r="VP3331" s="0"/>
      <c r="VQ3331" s="0"/>
      <c r="VR3331" s="0"/>
      <c r="VS3331" s="0"/>
      <c r="VT3331" s="0"/>
      <c r="VU3331" s="0"/>
      <c r="VV3331" s="0"/>
      <c r="VW3331" s="0"/>
      <c r="VX3331" s="0"/>
      <c r="VY3331" s="0"/>
      <c r="VZ3331" s="0"/>
      <c r="WA3331" s="0"/>
      <c r="WB3331" s="0"/>
      <c r="WC3331" s="0"/>
      <c r="WD3331" s="0"/>
      <c r="WE3331" s="0"/>
      <c r="WF3331" s="0"/>
      <c r="WG3331" s="0"/>
      <c r="WH3331" s="0"/>
      <c r="WI3331" s="0"/>
      <c r="WJ3331" s="0"/>
      <c r="WK3331" s="0"/>
      <c r="WL3331" s="0"/>
      <c r="WM3331" s="0"/>
      <c r="WN3331" s="0"/>
      <c r="WO3331" s="0"/>
      <c r="WP3331" s="0"/>
      <c r="WQ3331" s="0"/>
      <c r="WR3331" s="0"/>
      <c r="WS3331" s="0"/>
      <c r="WT3331" s="0"/>
      <c r="WU3331" s="0"/>
      <c r="WV3331" s="0"/>
      <c r="WW3331" s="0"/>
      <c r="WX3331" s="0"/>
      <c r="WY3331" s="0"/>
      <c r="WZ3331" s="0"/>
      <c r="XA3331" s="0"/>
      <c r="XB3331" s="0"/>
      <c r="XC3331" s="0"/>
      <c r="XD3331" s="0"/>
      <c r="XE3331" s="0"/>
      <c r="XF3331" s="0"/>
      <c r="XG3331" s="0"/>
      <c r="XH3331" s="0"/>
      <c r="XI3331" s="0"/>
      <c r="XJ3331" s="0"/>
      <c r="XK3331" s="0"/>
      <c r="XL3331" s="0"/>
      <c r="XM3331" s="0"/>
      <c r="XN3331" s="0"/>
      <c r="XO3331" s="0"/>
      <c r="XP3331" s="0"/>
      <c r="XQ3331" s="0"/>
      <c r="XR3331" s="0"/>
      <c r="XS3331" s="0"/>
      <c r="XT3331" s="0"/>
      <c r="XU3331" s="0"/>
      <c r="XV3331" s="0"/>
      <c r="XW3331" s="0"/>
      <c r="XX3331" s="0"/>
      <c r="XY3331" s="0"/>
      <c r="XZ3331" s="0"/>
      <c r="YA3331" s="0"/>
      <c r="YB3331" s="0"/>
      <c r="YC3331" s="0"/>
      <c r="YD3331" s="0"/>
      <c r="YE3331" s="0"/>
      <c r="YF3331" s="0"/>
      <c r="YG3331" s="0"/>
      <c r="YH3331" s="0"/>
      <c r="YI3331" s="0"/>
      <c r="YJ3331" s="0"/>
      <c r="YK3331" s="0"/>
      <c r="YL3331" s="0"/>
      <c r="YM3331" s="0"/>
      <c r="YN3331" s="0"/>
      <c r="YO3331" s="0"/>
      <c r="YP3331" s="0"/>
      <c r="YQ3331" s="0"/>
      <c r="YR3331" s="0"/>
      <c r="YS3331" s="0"/>
      <c r="YT3331" s="0"/>
      <c r="YU3331" s="0"/>
      <c r="YV3331" s="0"/>
      <c r="YW3331" s="0"/>
      <c r="YX3331" s="0"/>
      <c r="YY3331" s="0"/>
      <c r="YZ3331" s="0"/>
      <c r="ZA3331" s="0"/>
      <c r="ZB3331" s="0"/>
      <c r="ZC3331" s="0"/>
      <c r="ZD3331" s="0"/>
      <c r="ZE3331" s="0"/>
      <c r="ZF3331" s="0"/>
      <c r="ZG3331" s="0"/>
      <c r="ZH3331" s="0"/>
      <c r="ZI3331" s="0"/>
      <c r="ZJ3331" s="0"/>
      <c r="ZK3331" s="0"/>
      <c r="ZL3331" s="0"/>
      <c r="ZM3331" s="0"/>
      <c r="ZN3331" s="0"/>
      <c r="ZO3331" s="0"/>
      <c r="ZP3331" s="0"/>
      <c r="ZQ3331" s="0"/>
      <c r="ZR3331" s="0"/>
      <c r="ZS3331" s="0"/>
      <c r="ZT3331" s="0"/>
      <c r="ZU3331" s="0"/>
      <c r="ZV3331" s="0"/>
      <c r="ZW3331" s="0"/>
      <c r="ZX3331" s="0"/>
      <c r="ZY3331" s="0"/>
      <c r="ZZ3331" s="0"/>
      <c r="AAA3331" s="0"/>
      <c r="AAB3331" s="0"/>
      <c r="AAC3331" s="0"/>
      <c r="AAD3331" s="0"/>
      <c r="AAE3331" s="0"/>
      <c r="AAF3331" s="0"/>
      <c r="AAG3331" s="0"/>
      <c r="AAH3331" s="0"/>
      <c r="AAI3331" s="0"/>
      <c r="AAJ3331" s="0"/>
      <c r="AAK3331" s="0"/>
      <c r="AAL3331" s="0"/>
      <c r="AAM3331" s="0"/>
      <c r="AAN3331" s="0"/>
      <c r="AAO3331" s="0"/>
      <c r="AAP3331" s="0"/>
      <c r="AAQ3331" s="0"/>
      <c r="AAR3331" s="0"/>
      <c r="AAS3331" s="0"/>
      <c r="AAT3331" s="0"/>
      <c r="AAU3331" s="0"/>
      <c r="AAV3331" s="0"/>
      <c r="AAW3331" s="0"/>
      <c r="AAX3331" s="0"/>
      <c r="AAY3331" s="0"/>
      <c r="AAZ3331" s="0"/>
      <c r="ABA3331" s="0"/>
      <c r="ABB3331" s="0"/>
      <c r="ABC3331" s="0"/>
      <c r="ABD3331" s="0"/>
      <c r="ABE3331" s="0"/>
      <c r="ABF3331" s="0"/>
      <c r="ABG3331" s="0"/>
      <c r="ABH3331" s="0"/>
      <c r="ABI3331" s="0"/>
      <c r="ABJ3331" s="0"/>
      <c r="ABK3331" s="0"/>
      <c r="ABL3331" s="0"/>
      <c r="ABM3331" s="0"/>
      <c r="ABN3331" s="0"/>
      <c r="ABO3331" s="0"/>
      <c r="ABP3331" s="0"/>
      <c r="ABQ3331" s="0"/>
      <c r="ABR3331" s="0"/>
      <c r="ABS3331" s="0"/>
      <c r="ABT3331" s="0"/>
      <c r="ABU3331" s="0"/>
      <c r="ABV3331" s="0"/>
      <c r="ABW3331" s="0"/>
      <c r="ABX3331" s="0"/>
      <c r="ABY3331" s="0"/>
      <c r="ABZ3331" s="0"/>
      <c r="ACA3331" s="0"/>
      <c r="ACB3331" s="0"/>
      <c r="ACC3331" s="0"/>
      <c r="ACD3331" s="0"/>
      <c r="ACE3331" s="0"/>
      <c r="ACF3331" s="0"/>
      <c r="ACG3331" s="0"/>
      <c r="ACH3331" s="0"/>
      <c r="ACI3331" s="0"/>
      <c r="ACJ3331" s="0"/>
      <c r="ACK3331" s="0"/>
      <c r="ACL3331" s="0"/>
      <c r="ACM3331" s="0"/>
      <c r="ACN3331" s="0"/>
      <c r="ACO3331" s="0"/>
      <c r="ACP3331" s="0"/>
      <c r="ACQ3331" s="0"/>
      <c r="ACR3331" s="0"/>
      <c r="ACS3331" s="0"/>
      <c r="ACT3331" s="0"/>
      <c r="ACU3331" s="0"/>
      <c r="ACV3331" s="0"/>
      <c r="ACW3331" s="0"/>
      <c r="ACX3331" s="0"/>
      <c r="ACY3331" s="0"/>
      <c r="ACZ3331" s="0"/>
      <c r="ADA3331" s="0"/>
      <c r="ADB3331" s="0"/>
      <c r="ADC3331" s="0"/>
      <c r="ADD3331" s="0"/>
      <c r="ADE3331" s="0"/>
      <c r="ADF3331" s="0"/>
      <c r="ADG3331" s="0"/>
      <c r="ADH3331" s="0"/>
      <c r="ADI3331" s="0"/>
      <c r="ADJ3331" s="0"/>
      <c r="ADK3331" s="0"/>
      <c r="ADL3331" s="0"/>
      <c r="ADM3331" s="0"/>
      <c r="ADN3331" s="0"/>
      <c r="ADO3331" s="0"/>
      <c r="ADP3331" s="0"/>
      <c r="ADQ3331" s="0"/>
      <c r="ADR3331" s="0"/>
      <c r="ADS3331" s="0"/>
      <c r="ADT3331" s="0"/>
      <c r="ADU3331" s="0"/>
      <c r="ADV3331" s="0"/>
      <c r="ADW3331" s="0"/>
      <c r="ADX3331" s="0"/>
      <c r="ADY3331" s="0"/>
      <c r="ADZ3331" s="0"/>
      <c r="AEA3331" s="0"/>
      <c r="AEB3331" s="0"/>
      <c r="AEC3331" s="0"/>
      <c r="AED3331" s="0"/>
      <c r="AEE3331" s="0"/>
      <c r="AEF3331" s="0"/>
      <c r="AEG3331" s="0"/>
      <c r="AEH3331" s="0"/>
      <c r="AEI3331" s="0"/>
      <c r="AEJ3331" s="0"/>
      <c r="AEK3331" s="0"/>
      <c r="AEL3331" s="0"/>
      <c r="AEM3331" s="0"/>
      <c r="AEN3331" s="0"/>
      <c r="AEO3331" s="0"/>
      <c r="AEP3331" s="0"/>
      <c r="AEQ3331" s="0"/>
      <c r="AER3331" s="0"/>
      <c r="AES3331" s="0"/>
      <c r="AET3331" s="0"/>
      <c r="AEU3331" s="0"/>
      <c r="AEV3331" s="0"/>
      <c r="AEW3331" s="0"/>
      <c r="AEX3331" s="0"/>
      <c r="AEY3331" s="0"/>
      <c r="AEZ3331" s="0"/>
      <c r="AFA3331" s="0"/>
      <c r="AFB3331" s="0"/>
      <c r="AFC3331" s="0"/>
      <c r="AFD3331" s="0"/>
      <c r="AFE3331" s="0"/>
      <c r="AFF3331" s="0"/>
      <c r="AFG3331" s="0"/>
      <c r="AFH3331" s="0"/>
      <c r="AFI3331" s="0"/>
      <c r="AFJ3331" s="0"/>
      <c r="AFK3331" s="0"/>
      <c r="AFL3331" s="0"/>
      <c r="AFM3331" s="0"/>
      <c r="AFN3331" s="0"/>
      <c r="AFO3331" s="0"/>
      <c r="AFP3331" s="0"/>
      <c r="AFQ3331" s="0"/>
      <c r="AFR3331" s="0"/>
      <c r="AFS3331" s="0"/>
      <c r="AFT3331" s="0"/>
      <c r="AFU3331" s="0"/>
      <c r="AFV3331" s="0"/>
      <c r="AFW3331" s="0"/>
      <c r="AFX3331" s="0"/>
      <c r="AFY3331" s="0"/>
      <c r="AFZ3331" s="0"/>
      <c r="AGA3331" s="0"/>
      <c r="AGB3331" s="0"/>
      <c r="AGC3331" s="0"/>
      <c r="AGD3331" s="0"/>
      <c r="AGE3331" s="0"/>
      <c r="AGF3331" s="0"/>
      <c r="AGG3331" s="0"/>
      <c r="AGH3331" s="0"/>
      <c r="AGI3331" s="0"/>
      <c r="AGJ3331" s="0"/>
      <c r="AGK3331" s="0"/>
      <c r="AGL3331" s="0"/>
      <c r="AGM3331" s="0"/>
      <c r="AGN3331" s="0"/>
      <c r="AGO3331" s="0"/>
      <c r="AGP3331" s="0"/>
      <c r="AGQ3331" s="0"/>
      <c r="AGR3331" s="0"/>
      <c r="AGS3331" s="0"/>
      <c r="AGT3331" s="0"/>
      <c r="AGU3331" s="0"/>
      <c r="AGV3331" s="0"/>
      <c r="AGW3331" s="0"/>
      <c r="AGX3331" s="0"/>
      <c r="AGY3331" s="0"/>
      <c r="AGZ3331" s="0"/>
      <c r="AHA3331" s="0"/>
      <c r="AHB3331" s="0"/>
      <c r="AHC3331" s="0"/>
      <c r="AHD3331" s="0"/>
      <c r="AHE3331" s="0"/>
      <c r="AHF3331" s="0"/>
      <c r="AHG3331" s="0"/>
      <c r="AHH3331" s="0"/>
      <c r="AHI3331" s="0"/>
      <c r="AHJ3331" s="0"/>
      <c r="AHK3331" s="0"/>
      <c r="AHL3331" s="0"/>
      <c r="AHM3331" s="0"/>
      <c r="AHN3331" s="0"/>
      <c r="AHO3331" s="0"/>
      <c r="AHP3331" s="0"/>
      <c r="AHQ3331" s="0"/>
      <c r="AHR3331" s="0"/>
      <c r="AHS3331" s="0"/>
      <c r="AHT3331" s="0"/>
      <c r="AHU3331" s="0"/>
      <c r="AHV3331" s="0"/>
      <c r="AHW3331" s="0"/>
      <c r="AHX3331" s="0"/>
      <c r="AHY3331" s="0"/>
      <c r="AHZ3331" s="0"/>
      <c r="AIA3331" s="0"/>
      <c r="AIB3331" s="0"/>
      <c r="AIC3331" s="0"/>
      <c r="AID3331" s="0"/>
      <c r="AIE3331" s="0"/>
      <c r="AIF3331" s="0"/>
      <c r="AIG3331" s="0"/>
      <c r="AIH3331" s="0"/>
      <c r="AII3331" s="0"/>
      <c r="AIJ3331" s="0"/>
      <c r="AIK3331" s="0"/>
      <c r="AIL3331" s="0"/>
      <c r="AIM3331" s="0"/>
      <c r="AIN3331" s="0"/>
      <c r="AIO3331" s="0"/>
      <c r="AIP3331" s="0"/>
      <c r="AIQ3331" s="0"/>
      <c r="AIR3331" s="0"/>
      <c r="AIS3331" s="0"/>
      <c r="AIT3331" s="0"/>
      <c r="AIU3331" s="0"/>
      <c r="AIV3331" s="0"/>
      <c r="AIW3331" s="0"/>
      <c r="AIX3331" s="0"/>
      <c r="AIY3331" s="0"/>
      <c r="AIZ3331" s="0"/>
      <c r="AJA3331" s="0"/>
      <c r="AJB3331" s="0"/>
      <c r="AJC3331" s="0"/>
      <c r="AJD3331" s="0"/>
      <c r="AJE3331" s="0"/>
      <c r="AJF3331" s="0"/>
      <c r="AJG3331" s="0"/>
      <c r="AJH3331" s="0"/>
      <c r="AJI3331" s="0"/>
      <c r="AJJ3331" s="0"/>
      <c r="AJK3331" s="0"/>
      <c r="AJL3331" s="0"/>
      <c r="AJM3331" s="0"/>
      <c r="AJN3331" s="0"/>
      <c r="AJO3331" s="0"/>
      <c r="AJP3331" s="0"/>
      <c r="AJQ3331" s="0"/>
      <c r="AJR3331" s="0"/>
      <c r="AJS3331" s="0"/>
      <c r="AJT3331" s="0"/>
      <c r="AJU3331" s="0"/>
      <c r="AJV3331" s="0"/>
      <c r="AJW3331" s="0"/>
      <c r="AJX3331" s="0"/>
      <c r="AJY3331" s="0"/>
      <c r="AJZ3331" s="0"/>
      <c r="AKA3331" s="0"/>
      <c r="AKB3331" s="0"/>
      <c r="AKC3331" s="0"/>
      <c r="AKD3331" s="0"/>
      <c r="AKE3331" s="0"/>
      <c r="AKF3331" s="0"/>
      <c r="AKG3331" s="0"/>
      <c r="AKH3331" s="0"/>
      <c r="AKI3331" s="0"/>
      <c r="AKJ3331" s="0"/>
      <c r="AKK3331" s="0"/>
      <c r="AKL3331" s="0"/>
      <c r="AKM3331" s="0"/>
      <c r="AKN3331" s="0"/>
      <c r="AKO3331" s="0"/>
      <c r="AKP3331" s="0"/>
      <c r="AKQ3331" s="0"/>
      <c r="AKR3331" s="0"/>
      <c r="AKS3331" s="0"/>
      <c r="AKT3331" s="0"/>
      <c r="AKU3331" s="0"/>
      <c r="AKV3331" s="0"/>
      <c r="AKW3331" s="0"/>
      <c r="AKX3331" s="0"/>
      <c r="AKY3331" s="0"/>
      <c r="AKZ3331" s="0"/>
      <c r="ALA3331" s="0"/>
      <c r="ALB3331" s="0"/>
      <c r="ALC3331" s="0"/>
      <c r="ALD3331" s="0"/>
      <c r="ALE3331" s="0"/>
      <c r="ALF3331" s="0"/>
      <c r="ALG3331" s="0"/>
      <c r="ALH3331" s="0"/>
      <c r="ALI3331" s="0"/>
      <c r="ALJ3331" s="0"/>
      <c r="ALK3331" s="0"/>
      <c r="ALL3331" s="0"/>
      <c r="ALM3331" s="0"/>
      <c r="ALN3331" s="0"/>
      <c r="ALO3331" s="0"/>
      <c r="ALP3331" s="0"/>
      <c r="ALQ3331" s="0"/>
      <c r="ALR3331" s="0"/>
      <c r="ALS3331" s="0"/>
      <c r="ALT3331" s="0"/>
      <c r="ALU3331" s="0"/>
      <c r="ALV3331" s="0"/>
      <c r="ALW3331" s="0"/>
      <c r="ALX3331" s="0"/>
      <c r="ALY3331" s="0"/>
      <c r="ALZ3331" s="0"/>
      <c r="AMA3331" s="0"/>
      <c r="AMB3331" s="0"/>
      <c r="AMC3331" s="0"/>
      <c r="AMD3331" s="0"/>
      <c r="AME3331" s="0"/>
      <c r="AMF3331" s="0"/>
      <c r="AMG3331" s="0"/>
      <c r="AMH3331" s="0"/>
      <c r="AMI3331" s="0"/>
    </row>
    <row r="3332" customFormat="false" ht="12.75" hidden="false" customHeight="false" outlineLevel="0" collapsed="false">
      <c r="A3332" s="1" t="s">
        <v>3581</v>
      </c>
      <c r="C3332" s="27" t="s">
        <v>3584</v>
      </c>
      <c r="D3332" s="27" t="s">
        <v>22</v>
      </c>
      <c r="E3332" s="28"/>
      <c r="F3332" s="29"/>
      <c r="G3332" s="27"/>
      <c r="H3332" s="30" t="s">
        <v>168</v>
      </c>
      <c r="I3332" s="31" t="n">
        <v>6.32</v>
      </c>
      <c r="J3332" s="31" t="s">
        <v>2344</v>
      </c>
      <c r="BM3332" s="0"/>
      <c r="BN3332" s="0"/>
      <c r="BO3332" s="0"/>
      <c r="BP3332" s="0"/>
      <c r="BQ3332" s="0"/>
      <c r="BR3332" s="0"/>
      <c r="BS3332" s="0"/>
      <c r="BT3332" s="0"/>
      <c r="BU3332" s="0"/>
      <c r="BV3332" s="0"/>
      <c r="BW3332" s="0"/>
      <c r="BX3332" s="0"/>
      <c r="BY3332" s="0"/>
      <c r="BZ3332" s="0"/>
      <c r="CA3332" s="0"/>
      <c r="CB3332" s="0"/>
      <c r="CC3332" s="0"/>
      <c r="CD3332" s="0"/>
      <c r="CE3332" s="0"/>
      <c r="CF3332" s="0"/>
      <c r="CG3332" s="0"/>
      <c r="CH3332" s="0"/>
      <c r="CI3332" s="0"/>
      <c r="CJ3332" s="0"/>
      <c r="CK3332" s="0"/>
      <c r="CL3332" s="0"/>
      <c r="CM3332" s="0"/>
      <c r="CN3332" s="0"/>
      <c r="CO3332" s="0"/>
      <c r="CP3332" s="0"/>
      <c r="CQ3332" s="0"/>
      <c r="CR3332" s="0"/>
      <c r="CS3332" s="0"/>
      <c r="CT3332" s="0"/>
      <c r="CU3332" s="0"/>
      <c r="CV3332" s="0"/>
      <c r="CW3332" s="0"/>
      <c r="CX3332" s="0"/>
      <c r="CY3332" s="0"/>
      <c r="CZ3332" s="0"/>
      <c r="DA3332" s="0"/>
      <c r="DB3332" s="0"/>
      <c r="DC3332" s="0"/>
      <c r="DD3332" s="0"/>
      <c r="DE3332" s="0"/>
      <c r="DF3332" s="0"/>
      <c r="DG3332" s="0"/>
      <c r="DH3332" s="0"/>
      <c r="DI3332" s="0"/>
      <c r="DJ3332" s="0"/>
      <c r="DK3332" s="0"/>
      <c r="DL3332" s="0"/>
      <c r="DM3332" s="0"/>
      <c r="DN3332" s="0"/>
      <c r="DO3332" s="0"/>
      <c r="DP3332" s="0"/>
      <c r="DQ3332" s="0"/>
      <c r="DR3332" s="0"/>
      <c r="DS3332" s="0"/>
      <c r="DT3332" s="0"/>
      <c r="DU3332" s="0"/>
      <c r="DV3332" s="0"/>
      <c r="DW3332" s="0"/>
      <c r="DX3332" s="0"/>
      <c r="DY3332" s="0"/>
      <c r="DZ3332" s="0"/>
      <c r="EA3332" s="0"/>
      <c r="EB3332" s="0"/>
      <c r="EC3332" s="0"/>
      <c r="ED3332" s="0"/>
      <c r="EE3332" s="0"/>
      <c r="EF3332" s="0"/>
      <c r="EG3332" s="0"/>
      <c r="EH3332" s="0"/>
      <c r="EI3332" s="0"/>
      <c r="EJ3332" s="0"/>
      <c r="EK3332" s="0"/>
      <c r="EL3332" s="0"/>
      <c r="EM3332" s="0"/>
      <c r="EN3332" s="0"/>
      <c r="EO3332" s="0"/>
      <c r="EP3332" s="0"/>
      <c r="EQ3332" s="0"/>
      <c r="ER3332" s="0"/>
      <c r="ES3332" s="0"/>
      <c r="ET3332" s="0"/>
      <c r="EU3332" s="0"/>
      <c r="EV3332" s="0"/>
      <c r="EW3332" s="0"/>
      <c r="EX3332" s="0"/>
      <c r="EY3332" s="0"/>
      <c r="EZ3332" s="0"/>
      <c r="FA3332" s="0"/>
      <c r="FB3332" s="0"/>
      <c r="FC3332" s="0"/>
      <c r="FD3332" s="0"/>
      <c r="FE3332" s="0"/>
      <c r="FF3332" s="0"/>
      <c r="FG3332" s="0"/>
      <c r="FH3332" s="0"/>
      <c r="FI3332" s="0"/>
      <c r="FJ3332" s="0"/>
      <c r="FK3332" s="0"/>
      <c r="FL3332" s="0"/>
      <c r="FM3332" s="0"/>
      <c r="FN3332" s="0"/>
      <c r="FO3332" s="0"/>
      <c r="FP3332" s="0"/>
      <c r="FQ3332" s="0"/>
      <c r="FR3332" s="0"/>
      <c r="FS3332" s="0"/>
      <c r="FT3332" s="0"/>
      <c r="FU3332" s="0"/>
      <c r="FV3332" s="0"/>
      <c r="FW3332" s="0"/>
      <c r="FX3332" s="0"/>
      <c r="FY3332" s="0"/>
      <c r="FZ3332" s="0"/>
      <c r="GA3332" s="0"/>
      <c r="GB3332" s="0"/>
      <c r="GC3332" s="0"/>
      <c r="GD3332" s="0"/>
      <c r="GE3332" s="0"/>
      <c r="GF3332" s="0"/>
      <c r="GG3332" s="0"/>
      <c r="GH3332" s="0"/>
      <c r="GI3332" s="0"/>
      <c r="GJ3332" s="0"/>
      <c r="GK3332" s="0"/>
      <c r="GL3332" s="0"/>
      <c r="GM3332" s="0"/>
      <c r="GN3332" s="0"/>
      <c r="GO3332" s="0"/>
      <c r="GP3332" s="0"/>
      <c r="GQ3332" s="0"/>
      <c r="GR3332" s="0"/>
      <c r="GS3332" s="0"/>
      <c r="GT3332" s="0"/>
      <c r="GU3332" s="0"/>
      <c r="GV3332" s="0"/>
      <c r="GW3332" s="0"/>
      <c r="GX3332" s="0"/>
      <c r="GY3332" s="0"/>
      <c r="GZ3332" s="0"/>
      <c r="HA3332" s="0"/>
      <c r="HB3332" s="0"/>
      <c r="HC3332" s="0"/>
      <c r="HD3332" s="0"/>
      <c r="HE3332" s="0"/>
      <c r="HF3332" s="0"/>
      <c r="HG3332" s="0"/>
      <c r="HH3332" s="0"/>
      <c r="HI3332" s="0"/>
      <c r="HJ3332" s="0"/>
      <c r="HK3332" s="0"/>
      <c r="HL3332" s="0"/>
      <c r="HM3332" s="0"/>
      <c r="HN3332" s="0"/>
      <c r="HO3332" s="0"/>
      <c r="HP3332" s="0"/>
      <c r="HQ3332" s="0"/>
      <c r="HR3332" s="0"/>
      <c r="HS3332" s="0"/>
      <c r="HT3332" s="0"/>
      <c r="HU3332" s="0"/>
      <c r="HV3332" s="0"/>
      <c r="HW3332" s="0"/>
      <c r="HX3332" s="0"/>
      <c r="HY3332" s="0"/>
      <c r="HZ3332" s="0"/>
      <c r="IA3332" s="0"/>
      <c r="IB3332" s="0"/>
      <c r="IC3332" s="0"/>
      <c r="ID3332" s="0"/>
      <c r="IE3332" s="0"/>
      <c r="IF3332" s="0"/>
      <c r="IG3332" s="0"/>
      <c r="IH3332" s="0"/>
      <c r="II3332" s="0"/>
      <c r="IJ3332" s="0"/>
      <c r="IK3332" s="0"/>
      <c r="IL3332" s="0"/>
      <c r="IM3332" s="0"/>
      <c r="IN3332" s="0"/>
      <c r="IO3332" s="0"/>
      <c r="IP3332" s="0"/>
      <c r="IQ3332" s="0"/>
      <c r="IR3332" s="0"/>
      <c r="IS3332" s="0"/>
      <c r="IT3332" s="0"/>
      <c r="IU3332" s="0"/>
      <c r="IV3332" s="0"/>
      <c r="IW3332" s="0"/>
      <c r="IX3332" s="0"/>
      <c r="IY3332" s="0"/>
      <c r="IZ3332" s="0"/>
      <c r="JA3332" s="0"/>
      <c r="JB3332" s="0"/>
      <c r="JC3332" s="0"/>
      <c r="JD3332" s="0"/>
      <c r="JE3332" s="0"/>
      <c r="JF3332" s="0"/>
      <c r="JG3332" s="0"/>
      <c r="JH3332" s="0"/>
      <c r="JI3332" s="0"/>
      <c r="JJ3332" s="0"/>
      <c r="JK3332" s="0"/>
      <c r="JL3332" s="0"/>
      <c r="JM3332" s="0"/>
      <c r="JN3332" s="0"/>
      <c r="JO3332" s="0"/>
      <c r="JP3332" s="0"/>
      <c r="JQ3332" s="0"/>
      <c r="JR3332" s="0"/>
      <c r="JS3332" s="0"/>
      <c r="JT3332" s="0"/>
      <c r="JU3332" s="0"/>
      <c r="JV3332" s="0"/>
      <c r="JW3332" s="0"/>
      <c r="JX3332" s="0"/>
      <c r="JY3332" s="0"/>
      <c r="JZ3332" s="0"/>
      <c r="KA3332" s="0"/>
      <c r="KB3332" s="0"/>
      <c r="KC3332" s="0"/>
      <c r="KD3332" s="0"/>
      <c r="KE3332" s="0"/>
      <c r="KF3332" s="0"/>
      <c r="KG3332" s="0"/>
      <c r="KH3332" s="0"/>
      <c r="KI3332" s="0"/>
      <c r="KJ3332" s="0"/>
      <c r="KK3332" s="0"/>
      <c r="KL3332" s="0"/>
      <c r="KM3332" s="0"/>
      <c r="KN3332" s="0"/>
      <c r="KO3332" s="0"/>
      <c r="KP3332" s="0"/>
      <c r="KQ3332" s="0"/>
      <c r="KR3332" s="0"/>
      <c r="KS3332" s="0"/>
      <c r="KT3332" s="0"/>
      <c r="KU3332" s="0"/>
      <c r="KV3332" s="0"/>
      <c r="KW3332" s="0"/>
      <c r="KX3332" s="0"/>
      <c r="KY3332" s="0"/>
      <c r="KZ3332" s="0"/>
      <c r="LA3332" s="0"/>
      <c r="LB3332" s="0"/>
      <c r="LC3332" s="0"/>
      <c r="LD3332" s="0"/>
      <c r="LE3332" s="0"/>
      <c r="LF3332" s="0"/>
      <c r="LG3332" s="0"/>
      <c r="LH3332" s="0"/>
      <c r="LI3332" s="0"/>
      <c r="LJ3332" s="0"/>
      <c r="LK3332" s="0"/>
      <c r="LL3332" s="0"/>
      <c r="LM3332" s="0"/>
      <c r="LN3332" s="0"/>
      <c r="LO3332" s="0"/>
      <c r="LP3332" s="0"/>
      <c r="LQ3332" s="0"/>
      <c r="LR3332" s="0"/>
      <c r="LS3332" s="0"/>
      <c r="LT3332" s="0"/>
      <c r="LU3332" s="0"/>
      <c r="LV3332" s="0"/>
      <c r="LW3332" s="0"/>
      <c r="LX3332" s="0"/>
      <c r="LY3332" s="0"/>
      <c r="LZ3332" s="0"/>
      <c r="MA3332" s="0"/>
      <c r="MB3332" s="0"/>
      <c r="MC3332" s="0"/>
      <c r="MD3332" s="0"/>
      <c r="ME3332" s="0"/>
      <c r="MF3332" s="0"/>
      <c r="MG3332" s="0"/>
      <c r="MH3332" s="0"/>
      <c r="MI3332" s="0"/>
      <c r="MJ3332" s="0"/>
      <c r="MK3332" s="0"/>
      <c r="ML3332" s="0"/>
      <c r="MM3332" s="0"/>
      <c r="MN3332" s="0"/>
      <c r="MO3332" s="0"/>
      <c r="MP3332" s="0"/>
      <c r="MQ3332" s="0"/>
      <c r="MR3332" s="0"/>
      <c r="MS3332" s="0"/>
      <c r="MT3332" s="0"/>
      <c r="MU3332" s="0"/>
      <c r="MV3332" s="0"/>
      <c r="MW3332" s="0"/>
      <c r="MX3332" s="0"/>
      <c r="MY3332" s="0"/>
      <c r="MZ3332" s="0"/>
      <c r="NA3332" s="0"/>
      <c r="NB3332" s="0"/>
      <c r="NC3332" s="0"/>
      <c r="ND3332" s="0"/>
      <c r="NE3332" s="0"/>
      <c r="NF3332" s="0"/>
      <c r="NG3332" s="0"/>
      <c r="NH3332" s="0"/>
      <c r="NI3332" s="0"/>
      <c r="NJ3332" s="0"/>
      <c r="NK3332" s="0"/>
      <c r="NL3332" s="0"/>
      <c r="NM3332" s="0"/>
      <c r="NN3332" s="0"/>
      <c r="NO3332" s="0"/>
      <c r="NP3332" s="0"/>
      <c r="NQ3332" s="0"/>
      <c r="NR3332" s="0"/>
      <c r="NS3332" s="0"/>
      <c r="NT3332" s="0"/>
      <c r="NU3332" s="0"/>
      <c r="NV3332" s="0"/>
      <c r="NW3332" s="0"/>
      <c r="NX3332" s="0"/>
      <c r="NY3332" s="0"/>
      <c r="NZ3332" s="0"/>
      <c r="OA3332" s="0"/>
      <c r="OB3332" s="0"/>
      <c r="OC3332" s="0"/>
      <c r="OD3332" s="0"/>
      <c r="OE3332" s="0"/>
      <c r="OF3332" s="0"/>
      <c r="OG3332" s="0"/>
      <c r="OH3332" s="0"/>
      <c r="OI3332" s="0"/>
      <c r="OJ3332" s="0"/>
      <c r="OK3332" s="0"/>
      <c r="OL3332" s="0"/>
      <c r="OM3332" s="0"/>
      <c r="ON3332" s="0"/>
      <c r="OO3332" s="0"/>
      <c r="OP3332" s="0"/>
      <c r="OQ3332" s="0"/>
      <c r="OR3332" s="0"/>
      <c r="OS3332" s="0"/>
      <c r="OT3332" s="0"/>
      <c r="OU3332" s="0"/>
      <c r="OV3332" s="0"/>
      <c r="OW3332" s="0"/>
      <c r="OX3332" s="0"/>
      <c r="OY3332" s="0"/>
      <c r="OZ3332" s="0"/>
      <c r="PA3332" s="0"/>
      <c r="PB3332" s="0"/>
      <c r="PC3332" s="0"/>
      <c r="PD3332" s="0"/>
      <c r="PE3332" s="0"/>
      <c r="PF3332" s="0"/>
      <c r="PG3332" s="0"/>
      <c r="PH3332" s="0"/>
      <c r="PI3332" s="0"/>
      <c r="PJ3332" s="0"/>
      <c r="PK3332" s="0"/>
      <c r="PL3332" s="0"/>
      <c r="PM3332" s="0"/>
      <c r="PN3332" s="0"/>
      <c r="PO3332" s="0"/>
      <c r="PP3332" s="0"/>
      <c r="PQ3332" s="0"/>
      <c r="PR3332" s="0"/>
      <c r="PS3332" s="0"/>
      <c r="PT3332" s="0"/>
      <c r="PU3332" s="0"/>
      <c r="PV3332" s="0"/>
      <c r="PW3332" s="0"/>
      <c r="PX3332" s="0"/>
      <c r="PY3332" s="0"/>
      <c r="PZ3332" s="0"/>
      <c r="QA3332" s="0"/>
      <c r="QB3332" s="0"/>
      <c r="QC3332" s="0"/>
      <c r="QD3332" s="0"/>
      <c r="QE3332" s="0"/>
      <c r="QF3332" s="0"/>
      <c r="QG3332" s="0"/>
      <c r="QH3332" s="0"/>
      <c r="QI3332" s="0"/>
      <c r="QJ3332" s="0"/>
      <c r="QK3332" s="0"/>
      <c r="QL3332" s="0"/>
      <c r="QM3332" s="0"/>
      <c r="QN3332" s="0"/>
      <c r="QO3332" s="0"/>
      <c r="QP3332" s="0"/>
      <c r="QQ3332" s="0"/>
      <c r="QR3332" s="0"/>
      <c r="QS3332" s="0"/>
      <c r="QT3332" s="0"/>
      <c r="QU3332" s="0"/>
      <c r="QV3332" s="0"/>
      <c r="QW3332" s="0"/>
      <c r="QX3332" s="0"/>
      <c r="QY3332" s="0"/>
      <c r="QZ3332" s="0"/>
      <c r="RA3332" s="0"/>
      <c r="RB3332" s="0"/>
      <c r="RC3332" s="0"/>
      <c r="RD3332" s="0"/>
      <c r="RE3332" s="0"/>
      <c r="RF3332" s="0"/>
      <c r="RG3332" s="0"/>
      <c r="RH3332" s="0"/>
      <c r="RI3332" s="0"/>
      <c r="RJ3332" s="0"/>
      <c r="RK3332" s="0"/>
      <c r="RL3332" s="0"/>
      <c r="RM3332" s="0"/>
      <c r="RN3332" s="0"/>
      <c r="RO3332" s="0"/>
      <c r="RP3332" s="0"/>
      <c r="RQ3332" s="0"/>
      <c r="RR3332" s="0"/>
      <c r="RS3332" s="0"/>
      <c r="RT3332" s="0"/>
      <c r="RU3332" s="0"/>
      <c r="RV3332" s="0"/>
      <c r="RW3332" s="0"/>
      <c r="RX3332" s="0"/>
      <c r="RY3332" s="0"/>
      <c r="RZ3332" s="0"/>
      <c r="SA3332" s="0"/>
      <c r="SB3332" s="0"/>
      <c r="SC3332" s="0"/>
      <c r="SD3332" s="0"/>
      <c r="SE3332" s="0"/>
      <c r="SF3332" s="0"/>
      <c r="SG3332" s="0"/>
      <c r="SH3332" s="0"/>
      <c r="SI3332" s="0"/>
      <c r="SJ3332" s="0"/>
      <c r="SK3332" s="0"/>
      <c r="SL3332" s="0"/>
      <c r="SM3332" s="0"/>
      <c r="SN3332" s="0"/>
      <c r="SO3332" s="0"/>
      <c r="SP3332" s="0"/>
      <c r="SQ3332" s="0"/>
      <c r="SR3332" s="0"/>
      <c r="SS3332" s="0"/>
      <c r="ST3332" s="0"/>
      <c r="SU3332" s="0"/>
      <c r="SV3332" s="0"/>
      <c r="SW3332" s="0"/>
      <c r="SX3332" s="0"/>
      <c r="SY3332" s="0"/>
      <c r="SZ3332" s="0"/>
      <c r="TA3332" s="0"/>
      <c r="TB3332" s="0"/>
      <c r="TC3332" s="0"/>
      <c r="TD3332" s="0"/>
      <c r="TE3332" s="0"/>
      <c r="TF3332" s="0"/>
      <c r="TG3332" s="0"/>
      <c r="TH3332" s="0"/>
      <c r="TI3332" s="0"/>
      <c r="TJ3332" s="0"/>
      <c r="TK3332" s="0"/>
      <c r="TL3332" s="0"/>
      <c r="TM3332" s="0"/>
      <c r="TN3332" s="0"/>
      <c r="TO3332" s="0"/>
      <c r="TP3332" s="0"/>
      <c r="TQ3332" s="0"/>
      <c r="TR3332" s="0"/>
      <c r="TS3332" s="0"/>
      <c r="TT3332" s="0"/>
      <c r="TU3332" s="0"/>
      <c r="TV3332" s="0"/>
      <c r="TW3332" s="0"/>
      <c r="TX3332" s="0"/>
      <c r="TY3332" s="0"/>
      <c r="TZ3332" s="0"/>
      <c r="UA3332" s="0"/>
      <c r="UB3332" s="0"/>
      <c r="UC3332" s="0"/>
      <c r="UD3332" s="0"/>
      <c r="UE3332" s="0"/>
      <c r="UF3332" s="0"/>
      <c r="UG3332" s="0"/>
      <c r="UH3332" s="0"/>
      <c r="UI3332" s="0"/>
      <c r="UJ3332" s="0"/>
      <c r="UK3332" s="0"/>
      <c r="UL3332" s="0"/>
      <c r="UM3332" s="0"/>
      <c r="UN3332" s="0"/>
      <c r="UO3332" s="0"/>
      <c r="UP3332" s="0"/>
      <c r="UQ3332" s="0"/>
      <c r="UR3332" s="0"/>
      <c r="US3332" s="0"/>
      <c r="UT3332" s="0"/>
      <c r="UU3332" s="0"/>
      <c r="UV3332" s="0"/>
      <c r="UW3332" s="0"/>
      <c r="UX3332" s="0"/>
      <c r="UY3332" s="0"/>
      <c r="UZ3332" s="0"/>
      <c r="VA3332" s="0"/>
      <c r="VB3332" s="0"/>
      <c r="VC3332" s="0"/>
      <c r="VD3332" s="0"/>
      <c r="VE3332" s="0"/>
      <c r="VF3332" s="0"/>
      <c r="VG3332" s="0"/>
      <c r="VH3332" s="0"/>
      <c r="VI3332" s="0"/>
      <c r="VJ3332" s="0"/>
      <c r="VK3332" s="0"/>
      <c r="VL3332" s="0"/>
      <c r="VM3332" s="0"/>
      <c r="VN3332" s="0"/>
      <c r="VO3332" s="0"/>
      <c r="VP3332" s="0"/>
      <c r="VQ3332" s="0"/>
      <c r="VR3332" s="0"/>
      <c r="VS3332" s="0"/>
      <c r="VT3332" s="0"/>
      <c r="VU3332" s="0"/>
      <c r="VV3332" s="0"/>
      <c r="VW3332" s="0"/>
      <c r="VX3332" s="0"/>
      <c r="VY3332" s="0"/>
      <c r="VZ3332" s="0"/>
      <c r="WA3332" s="0"/>
      <c r="WB3332" s="0"/>
      <c r="WC3332" s="0"/>
      <c r="WD3332" s="0"/>
      <c r="WE3332" s="0"/>
      <c r="WF3332" s="0"/>
      <c r="WG3332" s="0"/>
      <c r="WH3332" s="0"/>
      <c r="WI3332" s="0"/>
      <c r="WJ3332" s="0"/>
      <c r="WK3332" s="0"/>
      <c r="WL3332" s="0"/>
      <c r="WM3332" s="0"/>
      <c r="WN3332" s="0"/>
      <c r="WO3332" s="0"/>
      <c r="WP3332" s="0"/>
      <c r="WQ3332" s="0"/>
      <c r="WR3332" s="0"/>
      <c r="WS3332" s="0"/>
      <c r="WT3332" s="0"/>
      <c r="WU3332" s="0"/>
      <c r="WV3332" s="0"/>
      <c r="WW3332" s="0"/>
      <c r="WX3332" s="0"/>
      <c r="WY3332" s="0"/>
      <c r="WZ3332" s="0"/>
      <c r="XA3332" s="0"/>
      <c r="XB3332" s="0"/>
      <c r="XC3332" s="0"/>
      <c r="XD3332" s="0"/>
      <c r="XE3332" s="0"/>
      <c r="XF3332" s="0"/>
      <c r="XG3332" s="0"/>
      <c r="XH3332" s="0"/>
      <c r="XI3332" s="0"/>
      <c r="XJ3332" s="0"/>
      <c r="XK3332" s="0"/>
      <c r="XL3332" s="0"/>
      <c r="XM3332" s="0"/>
      <c r="XN3332" s="0"/>
      <c r="XO3332" s="0"/>
      <c r="XP3332" s="0"/>
      <c r="XQ3332" s="0"/>
      <c r="XR3332" s="0"/>
      <c r="XS3332" s="0"/>
      <c r="XT3332" s="0"/>
      <c r="XU3332" s="0"/>
      <c r="XV3332" s="0"/>
      <c r="XW3332" s="0"/>
      <c r="XX3332" s="0"/>
      <c r="XY3332" s="0"/>
      <c r="XZ3332" s="0"/>
      <c r="YA3332" s="0"/>
      <c r="YB3332" s="0"/>
      <c r="YC3332" s="0"/>
      <c r="YD3332" s="0"/>
      <c r="YE3332" s="0"/>
      <c r="YF3332" s="0"/>
      <c r="YG3332" s="0"/>
      <c r="YH3332" s="0"/>
      <c r="YI3332" s="0"/>
      <c r="YJ3332" s="0"/>
      <c r="YK3332" s="0"/>
      <c r="YL3332" s="0"/>
      <c r="YM3332" s="0"/>
      <c r="YN3332" s="0"/>
      <c r="YO3332" s="0"/>
      <c r="YP3332" s="0"/>
      <c r="YQ3332" s="0"/>
      <c r="YR3332" s="0"/>
      <c r="YS3332" s="0"/>
      <c r="YT3332" s="0"/>
      <c r="YU3332" s="0"/>
      <c r="YV3332" s="0"/>
      <c r="YW3332" s="0"/>
      <c r="YX3332" s="0"/>
      <c r="YY3332" s="0"/>
      <c r="YZ3332" s="0"/>
      <c r="ZA3332" s="0"/>
      <c r="ZB3332" s="0"/>
      <c r="ZC3332" s="0"/>
      <c r="ZD3332" s="0"/>
      <c r="ZE3332" s="0"/>
      <c r="ZF3332" s="0"/>
      <c r="ZG3332" s="0"/>
      <c r="ZH3332" s="0"/>
      <c r="ZI3332" s="0"/>
      <c r="ZJ3332" s="0"/>
      <c r="ZK3332" s="0"/>
      <c r="ZL3332" s="0"/>
      <c r="ZM3332" s="0"/>
      <c r="ZN3332" s="0"/>
      <c r="ZO3332" s="0"/>
      <c r="ZP3332" s="0"/>
      <c r="ZQ3332" s="0"/>
      <c r="ZR3332" s="0"/>
      <c r="ZS3332" s="0"/>
      <c r="ZT3332" s="0"/>
      <c r="ZU3332" s="0"/>
      <c r="ZV3332" s="0"/>
      <c r="ZW3332" s="0"/>
      <c r="ZX3332" s="0"/>
      <c r="ZY3332" s="0"/>
      <c r="ZZ3332" s="0"/>
      <c r="AAA3332" s="0"/>
      <c r="AAB3332" s="0"/>
      <c r="AAC3332" s="0"/>
      <c r="AAD3332" s="0"/>
      <c r="AAE3332" s="0"/>
      <c r="AAF3332" s="0"/>
      <c r="AAG3332" s="0"/>
      <c r="AAH3332" s="0"/>
      <c r="AAI3332" s="0"/>
      <c r="AAJ3332" s="0"/>
      <c r="AAK3332" s="0"/>
      <c r="AAL3332" s="0"/>
      <c r="AAM3332" s="0"/>
      <c r="AAN3332" s="0"/>
      <c r="AAO3332" s="0"/>
      <c r="AAP3332" s="0"/>
      <c r="AAQ3332" s="0"/>
      <c r="AAR3332" s="0"/>
      <c r="AAS3332" s="0"/>
      <c r="AAT3332" s="0"/>
      <c r="AAU3332" s="0"/>
      <c r="AAV3332" s="0"/>
      <c r="AAW3332" s="0"/>
      <c r="AAX3332" s="0"/>
      <c r="AAY3332" s="0"/>
      <c r="AAZ3332" s="0"/>
      <c r="ABA3332" s="0"/>
      <c r="ABB3332" s="0"/>
      <c r="ABC3332" s="0"/>
      <c r="ABD3332" s="0"/>
      <c r="ABE3332" s="0"/>
      <c r="ABF3332" s="0"/>
      <c r="ABG3332" s="0"/>
      <c r="ABH3332" s="0"/>
      <c r="ABI3332" s="0"/>
      <c r="ABJ3332" s="0"/>
      <c r="ABK3332" s="0"/>
      <c r="ABL3332" s="0"/>
      <c r="ABM3332" s="0"/>
      <c r="ABN3332" s="0"/>
      <c r="ABO3332" s="0"/>
      <c r="ABP3332" s="0"/>
      <c r="ABQ3332" s="0"/>
      <c r="ABR3332" s="0"/>
      <c r="ABS3332" s="0"/>
      <c r="ABT3332" s="0"/>
      <c r="ABU3332" s="0"/>
      <c r="ABV3332" s="0"/>
      <c r="ABW3332" s="0"/>
      <c r="ABX3332" s="0"/>
      <c r="ABY3332" s="0"/>
      <c r="ABZ3332" s="0"/>
      <c r="ACA3332" s="0"/>
      <c r="ACB3332" s="0"/>
      <c r="ACC3332" s="0"/>
      <c r="ACD3332" s="0"/>
      <c r="ACE3332" s="0"/>
      <c r="ACF3332" s="0"/>
      <c r="ACG3332" s="0"/>
      <c r="ACH3332" s="0"/>
      <c r="ACI3332" s="0"/>
      <c r="ACJ3332" s="0"/>
      <c r="ACK3332" s="0"/>
      <c r="ACL3332" s="0"/>
      <c r="ACM3332" s="0"/>
      <c r="ACN3332" s="0"/>
      <c r="ACO3332" s="0"/>
      <c r="ACP3332" s="0"/>
      <c r="ACQ3332" s="0"/>
      <c r="ACR3332" s="0"/>
      <c r="ACS3332" s="0"/>
      <c r="ACT3332" s="0"/>
      <c r="ACU3332" s="0"/>
      <c r="ACV3332" s="0"/>
      <c r="ACW3332" s="0"/>
      <c r="ACX3332" s="0"/>
      <c r="ACY3332" s="0"/>
      <c r="ACZ3332" s="0"/>
      <c r="ADA3332" s="0"/>
      <c r="ADB3332" s="0"/>
      <c r="ADC3332" s="0"/>
      <c r="ADD3332" s="0"/>
      <c r="ADE3332" s="0"/>
      <c r="ADF3332" s="0"/>
      <c r="ADG3332" s="0"/>
      <c r="ADH3332" s="0"/>
      <c r="ADI3332" s="0"/>
      <c r="ADJ3332" s="0"/>
      <c r="ADK3332" s="0"/>
      <c r="ADL3332" s="0"/>
      <c r="ADM3332" s="0"/>
      <c r="ADN3332" s="0"/>
      <c r="ADO3332" s="0"/>
      <c r="ADP3332" s="0"/>
      <c r="ADQ3332" s="0"/>
      <c r="ADR3332" s="0"/>
      <c r="ADS3332" s="0"/>
      <c r="ADT3332" s="0"/>
      <c r="ADU3332" s="0"/>
      <c r="ADV3332" s="0"/>
      <c r="ADW3332" s="0"/>
      <c r="ADX3332" s="0"/>
      <c r="ADY3332" s="0"/>
      <c r="ADZ3332" s="0"/>
      <c r="AEA3332" s="0"/>
      <c r="AEB3332" s="0"/>
      <c r="AEC3332" s="0"/>
      <c r="AED3332" s="0"/>
      <c r="AEE3332" s="0"/>
      <c r="AEF3332" s="0"/>
      <c r="AEG3332" s="0"/>
      <c r="AEH3332" s="0"/>
      <c r="AEI3332" s="0"/>
      <c r="AEJ3332" s="0"/>
      <c r="AEK3332" s="0"/>
      <c r="AEL3332" s="0"/>
      <c r="AEM3332" s="0"/>
      <c r="AEN3332" s="0"/>
      <c r="AEO3332" s="0"/>
      <c r="AEP3332" s="0"/>
      <c r="AEQ3332" s="0"/>
      <c r="AER3332" s="0"/>
      <c r="AES3332" s="0"/>
      <c r="AET3332" s="0"/>
      <c r="AEU3332" s="0"/>
      <c r="AEV3332" s="0"/>
      <c r="AEW3332" s="0"/>
      <c r="AEX3332" s="0"/>
      <c r="AEY3332" s="0"/>
      <c r="AEZ3332" s="0"/>
      <c r="AFA3332" s="0"/>
      <c r="AFB3332" s="0"/>
      <c r="AFC3332" s="0"/>
      <c r="AFD3332" s="0"/>
      <c r="AFE3332" s="0"/>
      <c r="AFF3332" s="0"/>
      <c r="AFG3332" s="0"/>
      <c r="AFH3332" s="0"/>
      <c r="AFI3332" s="0"/>
      <c r="AFJ3332" s="0"/>
      <c r="AFK3332" s="0"/>
      <c r="AFL3332" s="0"/>
      <c r="AFM3332" s="0"/>
      <c r="AFN3332" s="0"/>
      <c r="AFO3332" s="0"/>
      <c r="AFP3332" s="0"/>
      <c r="AFQ3332" s="0"/>
      <c r="AFR3332" s="0"/>
      <c r="AFS3332" s="0"/>
      <c r="AFT3332" s="0"/>
      <c r="AFU3332" s="0"/>
      <c r="AFV3332" s="0"/>
      <c r="AFW3332" s="0"/>
      <c r="AFX3332" s="0"/>
      <c r="AFY3332" s="0"/>
      <c r="AFZ3332" s="0"/>
      <c r="AGA3332" s="0"/>
      <c r="AGB3332" s="0"/>
      <c r="AGC3332" s="0"/>
      <c r="AGD3332" s="0"/>
      <c r="AGE3332" s="0"/>
      <c r="AGF3332" s="0"/>
      <c r="AGG3332" s="0"/>
      <c r="AGH3332" s="0"/>
      <c r="AGI3332" s="0"/>
      <c r="AGJ3332" s="0"/>
      <c r="AGK3332" s="0"/>
      <c r="AGL3332" s="0"/>
      <c r="AGM3332" s="0"/>
      <c r="AGN3332" s="0"/>
      <c r="AGO3332" s="0"/>
      <c r="AGP3332" s="0"/>
      <c r="AGQ3332" s="0"/>
      <c r="AGR3332" s="0"/>
      <c r="AGS3332" s="0"/>
      <c r="AGT3332" s="0"/>
      <c r="AGU3332" s="0"/>
      <c r="AGV3332" s="0"/>
      <c r="AGW3332" s="0"/>
      <c r="AGX3332" s="0"/>
      <c r="AGY3332" s="0"/>
      <c r="AGZ3332" s="0"/>
      <c r="AHA3332" s="0"/>
      <c r="AHB3332" s="0"/>
      <c r="AHC3332" s="0"/>
      <c r="AHD3332" s="0"/>
      <c r="AHE3332" s="0"/>
      <c r="AHF3332" s="0"/>
      <c r="AHG3332" s="0"/>
      <c r="AHH3332" s="0"/>
      <c r="AHI3332" s="0"/>
      <c r="AHJ3332" s="0"/>
      <c r="AHK3332" s="0"/>
      <c r="AHL3332" s="0"/>
      <c r="AHM3332" s="0"/>
      <c r="AHN3332" s="0"/>
      <c r="AHO3332" s="0"/>
      <c r="AHP3332" s="0"/>
      <c r="AHQ3332" s="0"/>
      <c r="AHR3332" s="0"/>
      <c r="AHS3332" s="0"/>
      <c r="AHT3332" s="0"/>
      <c r="AHU3332" s="0"/>
      <c r="AHV3332" s="0"/>
      <c r="AHW3332" s="0"/>
      <c r="AHX3332" s="0"/>
      <c r="AHY3332" s="0"/>
      <c r="AHZ3332" s="0"/>
      <c r="AIA3332" s="0"/>
      <c r="AIB3332" s="0"/>
      <c r="AIC3332" s="0"/>
      <c r="AID3332" s="0"/>
      <c r="AIE3332" s="0"/>
      <c r="AIF3332" s="0"/>
      <c r="AIG3332" s="0"/>
      <c r="AIH3332" s="0"/>
      <c r="AII3332" s="0"/>
      <c r="AIJ3332" s="0"/>
      <c r="AIK3332" s="0"/>
      <c r="AIL3332" s="0"/>
      <c r="AIM3332" s="0"/>
      <c r="AIN3332" s="0"/>
      <c r="AIO3332" s="0"/>
      <c r="AIP3332" s="0"/>
      <c r="AIQ3332" s="0"/>
      <c r="AIR3332" s="0"/>
      <c r="AIS3332" s="0"/>
      <c r="AIT3332" s="0"/>
      <c r="AIU3332" s="0"/>
      <c r="AIV3332" s="0"/>
      <c r="AIW3332" s="0"/>
      <c r="AIX3332" s="0"/>
      <c r="AIY3332" s="0"/>
      <c r="AIZ3332" s="0"/>
      <c r="AJA3332" s="0"/>
      <c r="AJB3332" s="0"/>
      <c r="AJC3332" s="0"/>
      <c r="AJD3332" s="0"/>
      <c r="AJE3332" s="0"/>
      <c r="AJF3332" s="0"/>
      <c r="AJG3332" s="0"/>
      <c r="AJH3332" s="0"/>
      <c r="AJI3332" s="0"/>
      <c r="AJJ3332" s="0"/>
      <c r="AJK3332" s="0"/>
      <c r="AJL3332" s="0"/>
      <c r="AJM3332" s="0"/>
      <c r="AJN3332" s="0"/>
      <c r="AJO3332" s="0"/>
      <c r="AJP3332" s="0"/>
      <c r="AJQ3332" s="0"/>
      <c r="AJR3332" s="0"/>
      <c r="AJS3332" s="0"/>
      <c r="AJT3332" s="0"/>
      <c r="AJU3332" s="0"/>
      <c r="AJV3332" s="0"/>
      <c r="AJW3332" s="0"/>
      <c r="AJX3332" s="0"/>
      <c r="AJY3332" s="0"/>
      <c r="AJZ3332" s="0"/>
      <c r="AKA3332" s="0"/>
      <c r="AKB3332" s="0"/>
      <c r="AKC3332" s="0"/>
      <c r="AKD3332" s="0"/>
      <c r="AKE3332" s="0"/>
      <c r="AKF3332" s="0"/>
      <c r="AKG3332" s="0"/>
      <c r="AKH3332" s="0"/>
      <c r="AKI3332" s="0"/>
      <c r="AKJ3332" s="0"/>
      <c r="AKK3332" s="0"/>
      <c r="AKL3332" s="0"/>
      <c r="AKM3332" s="0"/>
      <c r="AKN3332" s="0"/>
      <c r="AKO3332" s="0"/>
      <c r="AKP3332" s="0"/>
      <c r="AKQ3332" s="0"/>
      <c r="AKR3332" s="0"/>
      <c r="AKS3332" s="0"/>
      <c r="AKT3332" s="0"/>
      <c r="AKU3332" s="0"/>
      <c r="AKV3332" s="0"/>
      <c r="AKW3332" s="0"/>
      <c r="AKX3332" s="0"/>
      <c r="AKY3332" s="0"/>
      <c r="AKZ3332" s="0"/>
      <c r="ALA3332" s="0"/>
      <c r="ALB3332" s="0"/>
      <c r="ALC3332" s="0"/>
      <c r="ALD3332" s="0"/>
      <c r="ALE3332" s="0"/>
      <c r="ALF3332" s="0"/>
      <c r="ALG3332" s="0"/>
      <c r="ALH3332" s="0"/>
      <c r="ALI3332" s="0"/>
      <c r="ALJ3332" s="0"/>
      <c r="ALK3332" s="0"/>
      <c r="ALL3332" s="0"/>
      <c r="ALM3332" s="0"/>
      <c r="ALN3332" s="0"/>
      <c r="ALO3332" s="0"/>
      <c r="ALP3332" s="0"/>
      <c r="ALQ3332" s="0"/>
      <c r="ALR3332" s="0"/>
      <c r="ALS3332" s="0"/>
      <c r="ALT3332" s="0"/>
      <c r="ALU3332" s="0"/>
      <c r="ALV3332" s="0"/>
      <c r="ALW3332" s="0"/>
      <c r="ALX3332" s="0"/>
      <c r="ALY3332" s="0"/>
      <c r="ALZ3332" s="0"/>
      <c r="AMA3332" s="0"/>
      <c r="AMB3332" s="0"/>
      <c r="AMC3332" s="0"/>
      <c r="AMD3332" s="0"/>
      <c r="AME3332" s="0"/>
      <c r="AMF3332" s="0"/>
      <c r="AMG3332" s="0"/>
      <c r="AMH3332" s="0"/>
      <c r="AMI3332" s="0"/>
    </row>
    <row r="3333" customFormat="false" ht="12.75" hidden="false" customHeight="false" outlineLevel="0" collapsed="false">
      <c r="A3333" s="1" t="s">
        <v>3581</v>
      </c>
      <c r="C3333" s="27" t="s">
        <v>3585</v>
      </c>
      <c r="D3333" s="27" t="s">
        <v>20</v>
      </c>
      <c r="E3333" s="28"/>
      <c r="F3333" s="29"/>
      <c r="G3333" s="27"/>
      <c r="H3333" s="30" t="s">
        <v>168</v>
      </c>
      <c r="I3333" s="31" t="n">
        <v>6.9</v>
      </c>
      <c r="J3333" s="31" t="s">
        <v>2344</v>
      </c>
      <c r="BM3333" s="0"/>
      <c r="BN3333" s="0"/>
      <c r="BO3333" s="0"/>
      <c r="BP3333" s="0"/>
      <c r="BQ3333" s="0"/>
      <c r="BR3333" s="0"/>
      <c r="BS3333" s="0"/>
      <c r="BT3333" s="0"/>
      <c r="BU3333" s="0"/>
      <c r="BV3333" s="0"/>
      <c r="BW3333" s="0"/>
      <c r="BX3333" s="0"/>
      <c r="BY3333" s="0"/>
      <c r="BZ3333" s="0"/>
      <c r="CA3333" s="0"/>
      <c r="CB3333" s="0"/>
      <c r="CC3333" s="0"/>
      <c r="CD3333" s="0"/>
      <c r="CE3333" s="0"/>
      <c r="CF3333" s="0"/>
      <c r="CG3333" s="0"/>
      <c r="CH3333" s="0"/>
      <c r="CI3333" s="0"/>
      <c r="CJ3333" s="0"/>
      <c r="CK3333" s="0"/>
      <c r="CL3333" s="0"/>
      <c r="CM3333" s="0"/>
      <c r="CN3333" s="0"/>
      <c r="CO3333" s="0"/>
      <c r="CP3333" s="0"/>
      <c r="CQ3333" s="0"/>
      <c r="CR3333" s="0"/>
      <c r="CS3333" s="0"/>
      <c r="CT3333" s="0"/>
      <c r="CU3333" s="0"/>
      <c r="CV3333" s="0"/>
      <c r="CW3333" s="0"/>
      <c r="CX3333" s="0"/>
      <c r="CY3333" s="0"/>
      <c r="CZ3333" s="0"/>
      <c r="DA3333" s="0"/>
      <c r="DB3333" s="0"/>
      <c r="DC3333" s="0"/>
      <c r="DD3333" s="0"/>
      <c r="DE3333" s="0"/>
      <c r="DF3333" s="0"/>
      <c r="DG3333" s="0"/>
      <c r="DH3333" s="0"/>
      <c r="DI3333" s="0"/>
      <c r="DJ3333" s="0"/>
      <c r="DK3333" s="0"/>
      <c r="DL3333" s="0"/>
      <c r="DM3333" s="0"/>
      <c r="DN3333" s="0"/>
      <c r="DO3333" s="0"/>
      <c r="DP3333" s="0"/>
      <c r="DQ3333" s="0"/>
      <c r="DR3333" s="0"/>
      <c r="DS3333" s="0"/>
      <c r="DT3333" s="0"/>
      <c r="DU3333" s="0"/>
      <c r="DV3333" s="0"/>
      <c r="DW3333" s="0"/>
      <c r="DX3333" s="0"/>
      <c r="DY3333" s="0"/>
      <c r="DZ3333" s="0"/>
      <c r="EA3333" s="0"/>
      <c r="EB3333" s="0"/>
      <c r="EC3333" s="0"/>
      <c r="ED3333" s="0"/>
      <c r="EE3333" s="0"/>
      <c r="EF3333" s="0"/>
      <c r="EG3333" s="0"/>
      <c r="EH3333" s="0"/>
      <c r="EI3333" s="0"/>
      <c r="EJ3333" s="0"/>
      <c r="EK3333" s="0"/>
      <c r="EL3333" s="0"/>
      <c r="EM3333" s="0"/>
      <c r="EN3333" s="0"/>
      <c r="EO3333" s="0"/>
      <c r="EP3333" s="0"/>
      <c r="EQ3333" s="0"/>
      <c r="ER3333" s="0"/>
      <c r="ES3333" s="0"/>
      <c r="ET3333" s="0"/>
      <c r="EU3333" s="0"/>
      <c r="EV3333" s="0"/>
      <c r="EW3333" s="0"/>
      <c r="EX3333" s="0"/>
      <c r="EY3333" s="0"/>
      <c r="EZ3333" s="0"/>
      <c r="FA3333" s="0"/>
      <c r="FB3333" s="0"/>
      <c r="FC3333" s="0"/>
      <c r="FD3333" s="0"/>
      <c r="FE3333" s="0"/>
      <c r="FF3333" s="0"/>
      <c r="FG3333" s="0"/>
      <c r="FH3333" s="0"/>
      <c r="FI3333" s="0"/>
      <c r="FJ3333" s="0"/>
      <c r="FK3333" s="0"/>
      <c r="FL3333" s="0"/>
      <c r="FM3333" s="0"/>
      <c r="FN3333" s="0"/>
      <c r="FO3333" s="0"/>
      <c r="FP3333" s="0"/>
      <c r="FQ3333" s="0"/>
      <c r="FR3333" s="0"/>
      <c r="FS3333" s="0"/>
      <c r="FT3333" s="0"/>
      <c r="FU3333" s="0"/>
      <c r="FV3333" s="0"/>
      <c r="FW3333" s="0"/>
      <c r="FX3333" s="0"/>
      <c r="FY3333" s="0"/>
      <c r="FZ3333" s="0"/>
      <c r="GA3333" s="0"/>
      <c r="GB3333" s="0"/>
      <c r="GC3333" s="0"/>
      <c r="GD3333" s="0"/>
      <c r="GE3333" s="0"/>
      <c r="GF3333" s="0"/>
      <c r="GG3333" s="0"/>
      <c r="GH3333" s="0"/>
      <c r="GI3333" s="0"/>
      <c r="GJ3333" s="0"/>
      <c r="GK3333" s="0"/>
      <c r="GL3333" s="0"/>
      <c r="GM3333" s="0"/>
      <c r="GN3333" s="0"/>
      <c r="GO3333" s="0"/>
      <c r="GP3333" s="0"/>
      <c r="GQ3333" s="0"/>
      <c r="GR3333" s="0"/>
      <c r="GS3333" s="0"/>
      <c r="GT3333" s="0"/>
      <c r="GU3333" s="0"/>
      <c r="GV3333" s="0"/>
      <c r="GW3333" s="0"/>
      <c r="GX3333" s="0"/>
      <c r="GY3333" s="0"/>
      <c r="GZ3333" s="0"/>
      <c r="HA3333" s="0"/>
      <c r="HB3333" s="0"/>
      <c r="HC3333" s="0"/>
      <c r="HD3333" s="0"/>
      <c r="HE3333" s="0"/>
      <c r="HF3333" s="0"/>
      <c r="HG3333" s="0"/>
      <c r="HH3333" s="0"/>
      <c r="HI3333" s="0"/>
      <c r="HJ3333" s="0"/>
      <c r="HK3333" s="0"/>
      <c r="HL3333" s="0"/>
      <c r="HM3333" s="0"/>
      <c r="HN3333" s="0"/>
      <c r="HO3333" s="0"/>
      <c r="HP3333" s="0"/>
      <c r="HQ3333" s="0"/>
      <c r="HR3333" s="0"/>
      <c r="HS3333" s="0"/>
      <c r="HT3333" s="0"/>
      <c r="HU3333" s="0"/>
      <c r="HV3333" s="0"/>
      <c r="HW3333" s="0"/>
      <c r="HX3333" s="0"/>
      <c r="HY3333" s="0"/>
      <c r="HZ3333" s="0"/>
      <c r="IA3333" s="0"/>
      <c r="IB3333" s="0"/>
      <c r="IC3333" s="0"/>
      <c r="ID3333" s="0"/>
      <c r="IE3333" s="0"/>
      <c r="IF3333" s="0"/>
      <c r="IG3333" s="0"/>
      <c r="IH3333" s="0"/>
      <c r="II3333" s="0"/>
      <c r="IJ3333" s="0"/>
      <c r="IK3333" s="0"/>
      <c r="IL3333" s="0"/>
      <c r="IM3333" s="0"/>
      <c r="IN3333" s="0"/>
      <c r="IO3333" s="0"/>
      <c r="IP3333" s="0"/>
      <c r="IQ3333" s="0"/>
      <c r="IR3333" s="0"/>
      <c r="IS3333" s="0"/>
      <c r="IT3333" s="0"/>
      <c r="IU3333" s="0"/>
      <c r="IV3333" s="0"/>
      <c r="IW3333" s="0"/>
      <c r="IX3333" s="0"/>
      <c r="IY3333" s="0"/>
      <c r="IZ3333" s="0"/>
      <c r="JA3333" s="0"/>
      <c r="JB3333" s="0"/>
      <c r="JC3333" s="0"/>
      <c r="JD3333" s="0"/>
      <c r="JE3333" s="0"/>
      <c r="JF3333" s="0"/>
      <c r="JG3333" s="0"/>
      <c r="JH3333" s="0"/>
      <c r="JI3333" s="0"/>
      <c r="JJ3333" s="0"/>
      <c r="JK3333" s="0"/>
      <c r="JL3333" s="0"/>
      <c r="JM3333" s="0"/>
      <c r="JN3333" s="0"/>
      <c r="JO3333" s="0"/>
      <c r="JP3333" s="0"/>
      <c r="JQ3333" s="0"/>
      <c r="JR3333" s="0"/>
      <c r="JS3333" s="0"/>
      <c r="JT3333" s="0"/>
      <c r="JU3333" s="0"/>
      <c r="JV3333" s="0"/>
      <c r="JW3333" s="0"/>
      <c r="JX3333" s="0"/>
      <c r="JY3333" s="0"/>
      <c r="JZ3333" s="0"/>
      <c r="KA3333" s="0"/>
      <c r="KB3333" s="0"/>
      <c r="KC3333" s="0"/>
      <c r="KD3333" s="0"/>
      <c r="KE3333" s="0"/>
      <c r="KF3333" s="0"/>
      <c r="KG3333" s="0"/>
      <c r="KH3333" s="0"/>
      <c r="KI3333" s="0"/>
      <c r="KJ3333" s="0"/>
      <c r="KK3333" s="0"/>
      <c r="KL3333" s="0"/>
      <c r="KM3333" s="0"/>
      <c r="KN3333" s="0"/>
      <c r="KO3333" s="0"/>
      <c r="KP3333" s="0"/>
      <c r="KQ3333" s="0"/>
      <c r="KR3333" s="0"/>
      <c r="KS3333" s="0"/>
      <c r="KT3333" s="0"/>
      <c r="KU3333" s="0"/>
      <c r="KV3333" s="0"/>
      <c r="KW3333" s="0"/>
      <c r="KX3333" s="0"/>
      <c r="KY3333" s="0"/>
      <c r="KZ3333" s="0"/>
      <c r="LA3333" s="0"/>
      <c r="LB3333" s="0"/>
      <c r="LC3333" s="0"/>
      <c r="LD3333" s="0"/>
      <c r="LE3333" s="0"/>
      <c r="LF3333" s="0"/>
      <c r="LG3333" s="0"/>
      <c r="LH3333" s="0"/>
      <c r="LI3333" s="0"/>
      <c r="LJ3333" s="0"/>
      <c r="LK3333" s="0"/>
      <c r="LL3333" s="0"/>
      <c r="LM3333" s="0"/>
      <c r="LN3333" s="0"/>
      <c r="LO3333" s="0"/>
      <c r="LP3333" s="0"/>
      <c r="LQ3333" s="0"/>
      <c r="LR3333" s="0"/>
      <c r="LS3333" s="0"/>
      <c r="LT3333" s="0"/>
      <c r="LU3333" s="0"/>
      <c r="LV3333" s="0"/>
      <c r="LW3333" s="0"/>
      <c r="LX3333" s="0"/>
      <c r="LY3333" s="0"/>
      <c r="LZ3333" s="0"/>
      <c r="MA3333" s="0"/>
      <c r="MB3333" s="0"/>
      <c r="MC3333" s="0"/>
      <c r="MD3333" s="0"/>
      <c r="ME3333" s="0"/>
      <c r="MF3333" s="0"/>
      <c r="MG3333" s="0"/>
      <c r="MH3333" s="0"/>
      <c r="MI3333" s="0"/>
      <c r="MJ3333" s="0"/>
      <c r="MK3333" s="0"/>
      <c r="ML3333" s="0"/>
      <c r="MM3333" s="0"/>
      <c r="MN3333" s="0"/>
      <c r="MO3333" s="0"/>
      <c r="MP3333" s="0"/>
      <c r="MQ3333" s="0"/>
      <c r="MR3333" s="0"/>
      <c r="MS3333" s="0"/>
      <c r="MT3333" s="0"/>
      <c r="MU3333" s="0"/>
      <c r="MV3333" s="0"/>
      <c r="MW3333" s="0"/>
      <c r="MX3333" s="0"/>
      <c r="MY3333" s="0"/>
      <c r="MZ3333" s="0"/>
      <c r="NA3333" s="0"/>
      <c r="NB3333" s="0"/>
      <c r="NC3333" s="0"/>
      <c r="ND3333" s="0"/>
      <c r="NE3333" s="0"/>
      <c r="NF3333" s="0"/>
      <c r="NG3333" s="0"/>
      <c r="NH3333" s="0"/>
      <c r="NI3333" s="0"/>
      <c r="NJ3333" s="0"/>
      <c r="NK3333" s="0"/>
      <c r="NL3333" s="0"/>
      <c r="NM3333" s="0"/>
      <c r="NN3333" s="0"/>
      <c r="NO3333" s="0"/>
      <c r="NP3333" s="0"/>
      <c r="NQ3333" s="0"/>
      <c r="NR3333" s="0"/>
      <c r="NS3333" s="0"/>
      <c r="NT3333" s="0"/>
      <c r="NU3333" s="0"/>
      <c r="NV3333" s="0"/>
      <c r="NW3333" s="0"/>
      <c r="NX3333" s="0"/>
      <c r="NY3333" s="0"/>
      <c r="NZ3333" s="0"/>
      <c r="OA3333" s="0"/>
      <c r="OB3333" s="0"/>
      <c r="OC3333" s="0"/>
      <c r="OD3333" s="0"/>
      <c r="OE3333" s="0"/>
      <c r="OF3333" s="0"/>
      <c r="OG3333" s="0"/>
      <c r="OH3333" s="0"/>
      <c r="OI3333" s="0"/>
      <c r="OJ3333" s="0"/>
      <c r="OK3333" s="0"/>
      <c r="OL3333" s="0"/>
      <c r="OM3333" s="0"/>
      <c r="ON3333" s="0"/>
      <c r="OO3333" s="0"/>
      <c r="OP3333" s="0"/>
      <c r="OQ3333" s="0"/>
      <c r="OR3333" s="0"/>
      <c r="OS3333" s="0"/>
      <c r="OT3333" s="0"/>
      <c r="OU3333" s="0"/>
      <c r="OV3333" s="0"/>
      <c r="OW3333" s="0"/>
      <c r="OX3333" s="0"/>
      <c r="OY3333" s="0"/>
      <c r="OZ3333" s="0"/>
      <c r="PA3333" s="0"/>
      <c r="PB3333" s="0"/>
      <c r="PC3333" s="0"/>
      <c r="PD3333" s="0"/>
      <c r="PE3333" s="0"/>
      <c r="PF3333" s="0"/>
      <c r="PG3333" s="0"/>
      <c r="PH3333" s="0"/>
      <c r="PI3333" s="0"/>
      <c r="PJ3333" s="0"/>
      <c r="PK3333" s="0"/>
      <c r="PL3333" s="0"/>
      <c r="PM3333" s="0"/>
      <c r="PN3333" s="0"/>
      <c r="PO3333" s="0"/>
      <c r="PP3333" s="0"/>
      <c r="PQ3333" s="0"/>
      <c r="PR3333" s="0"/>
      <c r="PS3333" s="0"/>
      <c r="PT3333" s="0"/>
      <c r="PU3333" s="0"/>
      <c r="PV3333" s="0"/>
      <c r="PW3333" s="0"/>
      <c r="PX3333" s="0"/>
      <c r="PY3333" s="0"/>
      <c r="PZ3333" s="0"/>
      <c r="QA3333" s="0"/>
      <c r="QB3333" s="0"/>
      <c r="QC3333" s="0"/>
      <c r="QD3333" s="0"/>
      <c r="QE3333" s="0"/>
      <c r="QF3333" s="0"/>
      <c r="QG3333" s="0"/>
      <c r="QH3333" s="0"/>
      <c r="QI3333" s="0"/>
      <c r="QJ3333" s="0"/>
      <c r="QK3333" s="0"/>
      <c r="QL3333" s="0"/>
      <c r="QM3333" s="0"/>
      <c r="QN3333" s="0"/>
      <c r="QO3333" s="0"/>
      <c r="QP3333" s="0"/>
      <c r="QQ3333" s="0"/>
      <c r="QR3333" s="0"/>
      <c r="QS3333" s="0"/>
      <c r="QT3333" s="0"/>
      <c r="QU3333" s="0"/>
      <c r="QV3333" s="0"/>
      <c r="QW3333" s="0"/>
      <c r="QX3333" s="0"/>
      <c r="QY3333" s="0"/>
      <c r="QZ3333" s="0"/>
      <c r="RA3333" s="0"/>
      <c r="RB3333" s="0"/>
      <c r="RC3333" s="0"/>
      <c r="RD3333" s="0"/>
      <c r="RE3333" s="0"/>
      <c r="RF3333" s="0"/>
      <c r="RG3333" s="0"/>
      <c r="RH3333" s="0"/>
      <c r="RI3333" s="0"/>
      <c r="RJ3333" s="0"/>
      <c r="RK3333" s="0"/>
      <c r="RL3333" s="0"/>
      <c r="RM3333" s="0"/>
      <c r="RN3333" s="0"/>
      <c r="RO3333" s="0"/>
      <c r="RP3333" s="0"/>
      <c r="RQ3333" s="0"/>
      <c r="RR3333" s="0"/>
      <c r="RS3333" s="0"/>
      <c r="RT3333" s="0"/>
      <c r="RU3333" s="0"/>
      <c r="RV3333" s="0"/>
      <c r="RW3333" s="0"/>
      <c r="RX3333" s="0"/>
      <c r="RY3333" s="0"/>
      <c r="RZ3333" s="0"/>
      <c r="SA3333" s="0"/>
      <c r="SB3333" s="0"/>
      <c r="SC3333" s="0"/>
      <c r="SD3333" s="0"/>
      <c r="SE3333" s="0"/>
      <c r="SF3333" s="0"/>
      <c r="SG3333" s="0"/>
      <c r="SH3333" s="0"/>
      <c r="SI3333" s="0"/>
      <c r="SJ3333" s="0"/>
      <c r="SK3333" s="0"/>
      <c r="SL3333" s="0"/>
      <c r="SM3333" s="0"/>
      <c r="SN3333" s="0"/>
      <c r="SO3333" s="0"/>
      <c r="SP3333" s="0"/>
      <c r="SQ3333" s="0"/>
      <c r="SR3333" s="0"/>
      <c r="SS3333" s="0"/>
      <c r="ST3333" s="0"/>
      <c r="SU3333" s="0"/>
      <c r="SV3333" s="0"/>
      <c r="SW3333" s="0"/>
      <c r="SX3333" s="0"/>
      <c r="SY3333" s="0"/>
      <c r="SZ3333" s="0"/>
      <c r="TA3333" s="0"/>
      <c r="TB3333" s="0"/>
      <c r="TC3333" s="0"/>
      <c r="TD3333" s="0"/>
      <c r="TE3333" s="0"/>
      <c r="TF3333" s="0"/>
      <c r="TG3333" s="0"/>
      <c r="TH3333" s="0"/>
      <c r="TI3333" s="0"/>
      <c r="TJ3333" s="0"/>
      <c r="TK3333" s="0"/>
      <c r="TL3333" s="0"/>
      <c r="TM3333" s="0"/>
      <c r="TN3333" s="0"/>
      <c r="TO3333" s="0"/>
      <c r="TP3333" s="0"/>
      <c r="TQ3333" s="0"/>
      <c r="TR3333" s="0"/>
      <c r="TS3333" s="0"/>
      <c r="TT3333" s="0"/>
      <c r="TU3333" s="0"/>
      <c r="TV3333" s="0"/>
      <c r="TW3333" s="0"/>
      <c r="TX3333" s="0"/>
      <c r="TY3333" s="0"/>
      <c r="TZ3333" s="0"/>
      <c r="UA3333" s="0"/>
      <c r="UB3333" s="0"/>
      <c r="UC3333" s="0"/>
      <c r="UD3333" s="0"/>
      <c r="UE3333" s="0"/>
      <c r="UF3333" s="0"/>
      <c r="UG3333" s="0"/>
      <c r="UH3333" s="0"/>
      <c r="UI3333" s="0"/>
      <c r="UJ3333" s="0"/>
      <c r="UK3333" s="0"/>
      <c r="UL3333" s="0"/>
      <c r="UM3333" s="0"/>
      <c r="UN3333" s="0"/>
      <c r="UO3333" s="0"/>
      <c r="UP3333" s="0"/>
      <c r="UQ3333" s="0"/>
      <c r="UR3333" s="0"/>
      <c r="US3333" s="0"/>
      <c r="UT3333" s="0"/>
      <c r="UU3333" s="0"/>
      <c r="UV3333" s="0"/>
      <c r="UW3333" s="0"/>
      <c r="UX3333" s="0"/>
      <c r="UY3333" s="0"/>
      <c r="UZ3333" s="0"/>
      <c r="VA3333" s="0"/>
      <c r="VB3333" s="0"/>
      <c r="VC3333" s="0"/>
      <c r="VD3333" s="0"/>
      <c r="VE3333" s="0"/>
      <c r="VF3333" s="0"/>
      <c r="VG3333" s="0"/>
      <c r="VH3333" s="0"/>
      <c r="VI3333" s="0"/>
      <c r="VJ3333" s="0"/>
      <c r="VK3333" s="0"/>
      <c r="VL3333" s="0"/>
      <c r="VM3333" s="0"/>
      <c r="VN3333" s="0"/>
      <c r="VO3333" s="0"/>
      <c r="VP3333" s="0"/>
      <c r="VQ3333" s="0"/>
      <c r="VR3333" s="0"/>
      <c r="VS3333" s="0"/>
      <c r="VT3333" s="0"/>
      <c r="VU3333" s="0"/>
      <c r="VV3333" s="0"/>
      <c r="VW3333" s="0"/>
      <c r="VX3333" s="0"/>
      <c r="VY3333" s="0"/>
      <c r="VZ3333" s="0"/>
      <c r="WA3333" s="0"/>
      <c r="WB3333" s="0"/>
      <c r="WC3333" s="0"/>
      <c r="WD3333" s="0"/>
      <c r="WE3333" s="0"/>
      <c r="WF3333" s="0"/>
      <c r="WG3333" s="0"/>
      <c r="WH3333" s="0"/>
      <c r="WI3333" s="0"/>
      <c r="WJ3333" s="0"/>
      <c r="WK3333" s="0"/>
      <c r="WL3333" s="0"/>
      <c r="WM3333" s="0"/>
      <c r="WN3333" s="0"/>
      <c r="WO3333" s="0"/>
      <c r="WP3333" s="0"/>
      <c r="WQ3333" s="0"/>
      <c r="WR3333" s="0"/>
      <c r="WS3333" s="0"/>
      <c r="WT3333" s="0"/>
      <c r="WU3333" s="0"/>
      <c r="WV3333" s="0"/>
      <c r="WW3333" s="0"/>
      <c r="WX3333" s="0"/>
      <c r="WY3333" s="0"/>
      <c r="WZ3333" s="0"/>
      <c r="XA3333" s="0"/>
      <c r="XB3333" s="0"/>
      <c r="XC3333" s="0"/>
      <c r="XD3333" s="0"/>
      <c r="XE3333" s="0"/>
      <c r="XF3333" s="0"/>
      <c r="XG3333" s="0"/>
      <c r="XH3333" s="0"/>
      <c r="XI3333" s="0"/>
      <c r="XJ3333" s="0"/>
      <c r="XK3333" s="0"/>
      <c r="XL3333" s="0"/>
      <c r="XM3333" s="0"/>
      <c r="XN3333" s="0"/>
      <c r="XO3333" s="0"/>
      <c r="XP3333" s="0"/>
      <c r="XQ3333" s="0"/>
      <c r="XR3333" s="0"/>
      <c r="XS3333" s="0"/>
      <c r="XT3333" s="0"/>
      <c r="XU3333" s="0"/>
      <c r="XV3333" s="0"/>
      <c r="XW3333" s="0"/>
      <c r="XX3333" s="0"/>
      <c r="XY3333" s="0"/>
      <c r="XZ3333" s="0"/>
      <c r="YA3333" s="0"/>
      <c r="YB3333" s="0"/>
      <c r="YC3333" s="0"/>
      <c r="YD3333" s="0"/>
      <c r="YE3333" s="0"/>
      <c r="YF3333" s="0"/>
      <c r="YG3333" s="0"/>
      <c r="YH3333" s="0"/>
      <c r="YI3333" s="0"/>
      <c r="YJ3333" s="0"/>
      <c r="YK3333" s="0"/>
      <c r="YL3333" s="0"/>
      <c r="YM3333" s="0"/>
      <c r="YN3333" s="0"/>
      <c r="YO3333" s="0"/>
      <c r="YP3333" s="0"/>
      <c r="YQ3333" s="0"/>
      <c r="YR3333" s="0"/>
      <c r="YS3333" s="0"/>
      <c r="YT3333" s="0"/>
      <c r="YU3333" s="0"/>
      <c r="YV3333" s="0"/>
      <c r="YW3333" s="0"/>
      <c r="YX3333" s="0"/>
      <c r="YY3333" s="0"/>
      <c r="YZ3333" s="0"/>
      <c r="ZA3333" s="0"/>
      <c r="ZB3333" s="0"/>
      <c r="ZC3333" s="0"/>
      <c r="ZD3333" s="0"/>
      <c r="ZE3333" s="0"/>
      <c r="ZF3333" s="0"/>
      <c r="ZG3333" s="0"/>
      <c r="ZH3333" s="0"/>
      <c r="ZI3333" s="0"/>
      <c r="ZJ3333" s="0"/>
      <c r="ZK3333" s="0"/>
      <c r="ZL3333" s="0"/>
      <c r="ZM3333" s="0"/>
      <c r="ZN3333" s="0"/>
      <c r="ZO3333" s="0"/>
      <c r="ZP3333" s="0"/>
      <c r="ZQ3333" s="0"/>
      <c r="ZR3333" s="0"/>
      <c r="ZS3333" s="0"/>
      <c r="ZT3333" s="0"/>
      <c r="ZU3333" s="0"/>
      <c r="ZV3333" s="0"/>
      <c r="ZW3333" s="0"/>
      <c r="ZX3333" s="0"/>
      <c r="ZY3333" s="0"/>
      <c r="ZZ3333" s="0"/>
      <c r="AAA3333" s="0"/>
      <c r="AAB3333" s="0"/>
      <c r="AAC3333" s="0"/>
      <c r="AAD3333" s="0"/>
      <c r="AAE3333" s="0"/>
      <c r="AAF3333" s="0"/>
      <c r="AAG3333" s="0"/>
      <c r="AAH3333" s="0"/>
      <c r="AAI3333" s="0"/>
      <c r="AAJ3333" s="0"/>
      <c r="AAK3333" s="0"/>
      <c r="AAL3333" s="0"/>
      <c r="AAM3333" s="0"/>
      <c r="AAN3333" s="0"/>
      <c r="AAO3333" s="0"/>
      <c r="AAP3333" s="0"/>
      <c r="AAQ3333" s="0"/>
      <c r="AAR3333" s="0"/>
      <c r="AAS3333" s="0"/>
      <c r="AAT3333" s="0"/>
      <c r="AAU3333" s="0"/>
      <c r="AAV3333" s="0"/>
      <c r="AAW3333" s="0"/>
      <c r="AAX3333" s="0"/>
      <c r="AAY3333" s="0"/>
      <c r="AAZ3333" s="0"/>
      <c r="ABA3333" s="0"/>
      <c r="ABB3333" s="0"/>
      <c r="ABC3333" s="0"/>
      <c r="ABD3333" s="0"/>
      <c r="ABE3333" s="0"/>
      <c r="ABF3333" s="0"/>
      <c r="ABG3333" s="0"/>
      <c r="ABH3333" s="0"/>
      <c r="ABI3333" s="0"/>
      <c r="ABJ3333" s="0"/>
      <c r="ABK3333" s="0"/>
      <c r="ABL3333" s="0"/>
      <c r="ABM3333" s="0"/>
      <c r="ABN3333" s="0"/>
      <c r="ABO3333" s="0"/>
      <c r="ABP3333" s="0"/>
      <c r="ABQ3333" s="0"/>
      <c r="ABR3333" s="0"/>
      <c r="ABS3333" s="0"/>
      <c r="ABT3333" s="0"/>
      <c r="ABU3333" s="0"/>
      <c r="ABV3333" s="0"/>
      <c r="ABW3333" s="0"/>
      <c r="ABX3333" s="0"/>
      <c r="ABY3333" s="0"/>
      <c r="ABZ3333" s="0"/>
      <c r="ACA3333" s="0"/>
      <c r="ACB3333" s="0"/>
      <c r="ACC3333" s="0"/>
      <c r="ACD3333" s="0"/>
      <c r="ACE3333" s="0"/>
      <c r="ACF3333" s="0"/>
      <c r="ACG3333" s="0"/>
      <c r="ACH3333" s="0"/>
      <c r="ACI3333" s="0"/>
      <c r="ACJ3333" s="0"/>
      <c r="ACK3333" s="0"/>
      <c r="ACL3333" s="0"/>
      <c r="ACM3333" s="0"/>
      <c r="ACN3333" s="0"/>
      <c r="ACO3333" s="0"/>
      <c r="ACP3333" s="0"/>
      <c r="ACQ3333" s="0"/>
      <c r="ACR3333" s="0"/>
      <c r="ACS3333" s="0"/>
      <c r="ACT3333" s="0"/>
      <c r="ACU3333" s="0"/>
      <c r="ACV3333" s="0"/>
      <c r="ACW3333" s="0"/>
      <c r="ACX3333" s="0"/>
      <c r="ACY3333" s="0"/>
      <c r="ACZ3333" s="0"/>
      <c r="ADA3333" s="0"/>
      <c r="ADB3333" s="0"/>
      <c r="ADC3333" s="0"/>
      <c r="ADD3333" s="0"/>
      <c r="ADE3333" s="0"/>
      <c r="ADF3333" s="0"/>
      <c r="ADG3333" s="0"/>
      <c r="ADH3333" s="0"/>
      <c r="ADI3333" s="0"/>
      <c r="ADJ3333" s="0"/>
      <c r="ADK3333" s="0"/>
      <c r="ADL3333" s="0"/>
      <c r="ADM3333" s="0"/>
      <c r="ADN3333" s="0"/>
      <c r="ADO3333" s="0"/>
      <c r="ADP3333" s="0"/>
      <c r="ADQ3333" s="0"/>
      <c r="ADR3333" s="0"/>
      <c r="ADS3333" s="0"/>
      <c r="ADT3333" s="0"/>
      <c r="ADU3333" s="0"/>
      <c r="ADV3333" s="0"/>
      <c r="ADW3333" s="0"/>
      <c r="ADX3333" s="0"/>
      <c r="ADY3333" s="0"/>
      <c r="ADZ3333" s="0"/>
      <c r="AEA3333" s="0"/>
      <c r="AEB3333" s="0"/>
      <c r="AEC3333" s="0"/>
      <c r="AED3333" s="0"/>
      <c r="AEE3333" s="0"/>
      <c r="AEF3333" s="0"/>
      <c r="AEG3333" s="0"/>
      <c r="AEH3333" s="0"/>
      <c r="AEI3333" s="0"/>
      <c r="AEJ3333" s="0"/>
      <c r="AEK3333" s="0"/>
      <c r="AEL3333" s="0"/>
      <c r="AEM3333" s="0"/>
      <c r="AEN3333" s="0"/>
      <c r="AEO3333" s="0"/>
      <c r="AEP3333" s="0"/>
      <c r="AEQ3333" s="0"/>
      <c r="AER3333" s="0"/>
      <c r="AES3333" s="0"/>
      <c r="AET3333" s="0"/>
      <c r="AEU3333" s="0"/>
      <c r="AEV3333" s="0"/>
      <c r="AEW3333" s="0"/>
      <c r="AEX3333" s="0"/>
      <c r="AEY3333" s="0"/>
      <c r="AEZ3333" s="0"/>
      <c r="AFA3333" s="0"/>
      <c r="AFB3333" s="0"/>
      <c r="AFC3333" s="0"/>
      <c r="AFD3333" s="0"/>
      <c r="AFE3333" s="0"/>
      <c r="AFF3333" s="0"/>
      <c r="AFG3333" s="0"/>
      <c r="AFH3333" s="0"/>
      <c r="AFI3333" s="0"/>
      <c r="AFJ3333" s="0"/>
      <c r="AFK3333" s="0"/>
      <c r="AFL3333" s="0"/>
      <c r="AFM3333" s="0"/>
      <c r="AFN3333" s="0"/>
      <c r="AFO3333" s="0"/>
      <c r="AFP3333" s="0"/>
      <c r="AFQ3333" s="0"/>
      <c r="AFR3333" s="0"/>
      <c r="AFS3333" s="0"/>
      <c r="AFT3333" s="0"/>
      <c r="AFU3333" s="0"/>
      <c r="AFV3333" s="0"/>
      <c r="AFW3333" s="0"/>
      <c r="AFX3333" s="0"/>
      <c r="AFY3333" s="0"/>
      <c r="AFZ3333" s="0"/>
      <c r="AGA3333" s="0"/>
      <c r="AGB3333" s="0"/>
      <c r="AGC3333" s="0"/>
      <c r="AGD3333" s="0"/>
      <c r="AGE3333" s="0"/>
      <c r="AGF3333" s="0"/>
      <c r="AGG3333" s="0"/>
      <c r="AGH3333" s="0"/>
      <c r="AGI3333" s="0"/>
      <c r="AGJ3333" s="0"/>
      <c r="AGK3333" s="0"/>
      <c r="AGL3333" s="0"/>
      <c r="AGM3333" s="0"/>
      <c r="AGN3333" s="0"/>
      <c r="AGO3333" s="0"/>
      <c r="AGP3333" s="0"/>
      <c r="AGQ3333" s="0"/>
      <c r="AGR3333" s="0"/>
      <c r="AGS3333" s="0"/>
      <c r="AGT3333" s="0"/>
      <c r="AGU3333" s="0"/>
      <c r="AGV3333" s="0"/>
      <c r="AGW3333" s="0"/>
      <c r="AGX3333" s="0"/>
      <c r="AGY3333" s="0"/>
      <c r="AGZ3333" s="0"/>
      <c r="AHA3333" s="0"/>
      <c r="AHB3333" s="0"/>
      <c r="AHC3333" s="0"/>
      <c r="AHD3333" s="0"/>
      <c r="AHE3333" s="0"/>
      <c r="AHF3333" s="0"/>
      <c r="AHG3333" s="0"/>
      <c r="AHH3333" s="0"/>
      <c r="AHI3333" s="0"/>
      <c r="AHJ3333" s="0"/>
      <c r="AHK3333" s="0"/>
      <c r="AHL3333" s="0"/>
      <c r="AHM3333" s="0"/>
      <c r="AHN3333" s="0"/>
      <c r="AHO3333" s="0"/>
      <c r="AHP3333" s="0"/>
      <c r="AHQ3333" s="0"/>
      <c r="AHR3333" s="0"/>
      <c r="AHS3333" s="0"/>
      <c r="AHT3333" s="0"/>
      <c r="AHU3333" s="0"/>
      <c r="AHV3333" s="0"/>
      <c r="AHW3333" s="0"/>
      <c r="AHX3333" s="0"/>
      <c r="AHY3333" s="0"/>
      <c r="AHZ3333" s="0"/>
      <c r="AIA3333" s="0"/>
      <c r="AIB3333" s="0"/>
      <c r="AIC3333" s="0"/>
      <c r="AID3333" s="0"/>
      <c r="AIE3333" s="0"/>
      <c r="AIF3333" s="0"/>
      <c r="AIG3333" s="0"/>
      <c r="AIH3333" s="0"/>
      <c r="AII3333" s="0"/>
      <c r="AIJ3333" s="0"/>
      <c r="AIK3333" s="0"/>
      <c r="AIL3333" s="0"/>
      <c r="AIM3333" s="0"/>
      <c r="AIN3333" s="0"/>
      <c r="AIO3333" s="0"/>
      <c r="AIP3333" s="0"/>
      <c r="AIQ3333" s="0"/>
      <c r="AIR3333" s="0"/>
      <c r="AIS3333" s="0"/>
      <c r="AIT3333" s="0"/>
      <c r="AIU3333" s="0"/>
      <c r="AIV3333" s="0"/>
      <c r="AIW3333" s="0"/>
      <c r="AIX3333" s="0"/>
      <c r="AIY3333" s="0"/>
      <c r="AIZ3333" s="0"/>
      <c r="AJA3333" s="0"/>
      <c r="AJB3333" s="0"/>
      <c r="AJC3333" s="0"/>
      <c r="AJD3333" s="0"/>
      <c r="AJE3333" s="0"/>
      <c r="AJF3333" s="0"/>
      <c r="AJG3333" s="0"/>
      <c r="AJH3333" s="0"/>
      <c r="AJI3333" s="0"/>
      <c r="AJJ3333" s="0"/>
      <c r="AJK3333" s="0"/>
      <c r="AJL3333" s="0"/>
      <c r="AJM3333" s="0"/>
      <c r="AJN3333" s="0"/>
      <c r="AJO3333" s="0"/>
      <c r="AJP3333" s="0"/>
      <c r="AJQ3333" s="0"/>
      <c r="AJR3333" s="0"/>
      <c r="AJS3333" s="0"/>
      <c r="AJT3333" s="0"/>
      <c r="AJU3333" s="0"/>
      <c r="AJV3333" s="0"/>
      <c r="AJW3333" s="0"/>
      <c r="AJX3333" s="0"/>
      <c r="AJY3333" s="0"/>
      <c r="AJZ3333" s="0"/>
      <c r="AKA3333" s="0"/>
      <c r="AKB3333" s="0"/>
      <c r="AKC3333" s="0"/>
      <c r="AKD3333" s="0"/>
      <c r="AKE3333" s="0"/>
      <c r="AKF3333" s="0"/>
      <c r="AKG3333" s="0"/>
      <c r="AKH3333" s="0"/>
      <c r="AKI3333" s="0"/>
      <c r="AKJ3333" s="0"/>
      <c r="AKK3333" s="0"/>
      <c r="AKL3333" s="0"/>
      <c r="AKM3333" s="0"/>
      <c r="AKN3333" s="0"/>
      <c r="AKO3333" s="0"/>
      <c r="AKP3333" s="0"/>
      <c r="AKQ3333" s="0"/>
      <c r="AKR3333" s="0"/>
      <c r="AKS3333" s="0"/>
      <c r="AKT3333" s="0"/>
      <c r="AKU3333" s="0"/>
      <c r="AKV3333" s="0"/>
      <c r="AKW3333" s="0"/>
      <c r="AKX3333" s="0"/>
      <c r="AKY3333" s="0"/>
      <c r="AKZ3333" s="0"/>
      <c r="ALA3333" s="0"/>
      <c r="ALB3333" s="0"/>
      <c r="ALC3333" s="0"/>
      <c r="ALD3333" s="0"/>
      <c r="ALE3333" s="0"/>
      <c r="ALF3333" s="0"/>
      <c r="ALG3333" s="0"/>
      <c r="ALH3333" s="0"/>
      <c r="ALI3333" s="0"/>
      <c r="ALJ3333" s="0"/>
      <c r="ALK3333" s="0"/>
      <c r="ALL3333" s="0"/>
      <c r="ALM3333" s="0"/>
      <c r="ALN3333" s="0"/>
      <c r="ALO3333" s="0"/>
      <c r="ALP3333" s="0"/>
      <c r="ALQ3333" s="0"/>
      <c r="ALR3333" s="0"/>
      <c r="ALS3333" s="0"/>
      <c r="ALT3333" s="0"/>
      <c r="ALU3333" s="0"/>
      <c r="ALV3333" s="0"/>
      <c r="ALW3333" s="0"/>
      <c r="ALX3333" s="0"/>
      <c r="ALY3333" s="0"/>
      <c r="ALZ3333" s="0"/>
      <c r="AMA3333" s="0"/>
      <c r="AMB3333" s="0"/>
      <c r="AMC3333" s="0"/>
      <c r="AMD3333" s="0"/>
      <c r="AME3333" s="0"/>
      <c r="AMF3333" s="0"/>
      <c r="AMG3333" s="0"/>
      <c r="AMH3333" s="0"/>
      <c r="AMI3333" s="0"/>
    </row>
    <row r="3334" customFormat="false" ht="12.75" hidden="false" customHeight="false" outlineLevel="0" collapsed="false">
      <c r="A3334" s="1" t="s">
        <v>3581</v>
      </c>
      <c r="C3334" s="27" t="s">
        <v>3586</v>
      </c>
      <c r="D3334" s="27" t="s">
        <v>13</v>
      </c>
      <c r="E3334" s="28"/>
      <c r="F3334" s="29"/>
      <c r="G3334" s="27"/>
      <c r="H3334" s="30" t="s">
        <v>168</v>
      </c>
      <c r="I3334" s="31" t="n">
        <v>6.24</v>
      </c>
      <c r="J3334" s="31" t="s">
        <v>2344</v>
      </c>
      <c r="BM3334" s="0"/>
      <c r="BN3334" s="0"/>
      <c r="BO3334" s="0"/>
      <c r="BP3334" s="0"/>
      <c r="BQ3334" s="0"/>
      <c r="BR3334" s="0"/>
      <c r="BS3334" s="0"/>
      <c r="BT3334" s="0"/>
      <c r="BU3334" s="0"/>
      <c r="BV3334" s="0"/>
      <c r="BW3334" s="0"/>
      <c r="BX3334" s="0"/>
      <c r="BY3334" s="0"/>
      <c r="BZ3334" s="0"/>
      <c r="CA3334" s="0"/>
      <c r="CB3334" s="0"/>
      <c r="CC3334" s="0"/>
      <c r="CD3334" s="0"/>
      <c r="CE3334" s="0"/>
      <c r="CF3334" s="0"/>
      <c r="CG3334" s="0"/>
      <c r="CH3334" s="0"/>
      <c r="CI3334" s="0"/>
      <c r="CJ3334" s="0"/>
      <c r="CK3334" s="0"/>
      <c r="CL3334" s="0"/>
      <c r="CM3334" s="0"/>
      <c r="CN3334" s="0"/>
      <c r="CO3334" s="0"/>
      <c r="CP3334" s="0"/>
      <c r="CQ3334" s="0"/>
      <c r="CR3334" s="0"/>
      <c r="CS3334" s="0"/>
      <c r="CT3334" s="0"/>
      <c r="CU3334" s="0"/>
      <c r="CV3334" s="0"/>
      <c r="CW3334" s="0"/>
      <c r="CX3334" s="0"/>
      <c r="CY3334" s="0"/>
      <c r="CZ3334" s="0"/>
      <c r="DA3334" s="0"/>
      <c r="DB3334" s="0"/>
      <c r="DC3334" s="0"/>
      <c r="DD3334" s="0"/>
      <c r="DE3334" s="0"/>
      <c r="DF3334" s="0"/>
      <c r="DG3334" s="0"/>
      <c r="DH3334" s="0"/>
      <c r="DI3334" s="0"/>
      <c r="DJ3334" s="0"/>
      <c r="DK3334" s="0"/>
      <c r="DL3334" s="0"/>
      <c r="DM3334" s="0"/>
      <c r="DN3334" s="0"/>
      <c r="DO3334" s="0"/>
      <c r="DP3334" s="0"/>
      <c r="DQ3334" s="0"/>
      <c r="DR3334" s="0"/>
      <c r="DS3334" s="0"/>
      <c r="DT3334" s="0"/>
      <c r="DU3334" s="0"/>
      <c r="DV3334" s="0"/>
      <c r="DW3334" s="0"/>
      <c r="DX3334" s="0"/>
      <c r="DY3334" s="0"/>
      <c r="DZ3334" s="0"/>
      <c r="EA3334" s="0"/>
      <c r="EB3334" s="0"/>
      <c r="EC3334" s="0"/>
      <c r="ED3334" s="0"/>
      <c r="EE3334" s="0"/>
      <c r="EF3334" s="0"/>
      <c r="EG3334" s="0"/>
      <c r="EH3334" s="0"/>
      <c r="EI3334" s="0"/>
      <c r="EJ3334" s="0"/>
      <c r="EK3334" s="0"/>
      <c r="EL3334" s="0"/>
      <c r="EM3334" s="0"/>
      <c r="EN3334" s="0"/>
      <c r="EO3334" s="0"/>
      <c r="EP3334" s="0"/>
      <c r="EQ3334" s="0"/>
      <c r="ER3334" s="0"/>
      <c r="ES3334" s="0"/>
      <c r="ET3334" s="0"/>
      <c r="EU3334" s="0"/>
      <c r="EV3334" s="0"/>
      <c r="EW3334" s="0"/>
      <c r="EX3334" s="0"/>
      <c r="EY3334" s="0"/>
      <c r="EZ3334" s="0"/>
      <c r="FA3334" s="0"/>
      <c r="FB3334" s="0"/>
      <c r="FC3334" s="0"/>
      <c r="FD3334" s="0"/>
      <c r="FE3334" s="0"/>
      <c r="FF3334" s="0"/>
      <c r="FG3334" s="0"/>
      <c r="FH3334" s="0"/>
      <c r="FI3334" s="0"/>
      <c r="FJ3334" s="0"/>
      <c r="FK3334" s="0"/>
      <c r="FL3334" s="0"/>
      <c r="FM3334" s="0"/>
      <c r="FN3334" s="0"/>
      <c r="FO3334" s="0"/>
      <c r="FP3334" s="0"/>
      <c r="FQ3334" s="0"/>
      <c r="FR3334" s="0"/>
      <c r="FS3334" s="0"/>
      <c r="FT3334" s="0"/>
      <c r="FU3334" s="0"/>
      <c r="FV3334" s="0"/>
      <c r="FW3334" s="0"/>
      <c r="FX3334" s="0"/>
      <c r="FY3334" s="0"/>
      <c r="FZ3334" s="0"/>
      <c r="GA3334" s="0"/>
      <c r="GB3334" s="0"/>
      <c r="GC3334" s="0"/>
      <c r="GD3334" s="0"/>
      <c r="GE3334" s="0"/>
      <c r="GF3334" s="0"/>
      <c r="GG3334" s="0"/>
      <c r="GH3334" s="0"/>
      <c r="GI3334" s="0"/>
      <c r="GJ3334" s="0"/>
      <c r="GK3334" s="0"/>
      <c r="GL3334" s="0"/>
      <c r="GM3334" s="0"/>
      <c r="GN3334" s="0"/>
      <c r="GO3334" s="0"/>
      <c r="GP3334" s="0"/>
      <c r="GQ3334" s="0"/>
      <c r="GR3334" s="0"/>
      <c r="GS3334" s="0"/>
      <c r="GT3334" s="0"/>
      <c r="GU3334" s="0"/>
      <c r="GV3334" s="0"/>
      <c r="GW3334" s="0"/>
      <c r="GX3334" s="0"/>
      <c r="GY3334" s="0"/>
      <c r="GZ3334" s="0"/>
      <c r="HA3334" s="0"/>
      <c r="HB3334" s="0"/>
      <c r="HC3334" s="0"/>
      <c r="HD3334" s="0"/>
      <c r="HE3334" s="0"/>
      <c r="HF3334" s="0"/>
      <c r="HG3334" s="0"/>
      <c r="HH3334" s="0"/>
      <c r="HI3334" s="0"/>
      <c r="HJ3334" s="0"/>
      <c r="HK3334" s="0"/>
      <c r="HL3334" s="0"/>
      <c r="HM3334" s="0"/>
      <c r="HN3334" s="0"/>
      <c r="HO3334" s="0"/>
      <c r="HP3334" s="0"/>
      <c r="HQ3334" s="0"/>
      <c r="HR3334" s="0"/>
      <c r="HS3334" s="0"/>
      <c r="HT3334" s="0"/>
      <c r="HU3334" s="0"/>
      <c r="HV3334" s="0"/>
      <c r="HW3334" s="0"/>
      <c r="HX3334" s="0"/>
      <c r="HY3334" s="0"/>
      <c r="HZ3334" s="0"/>
      <c r="IA3334" s="0"/>
      <c r="IB3334" s="0"/>
      <c r="IC3334" s="0"/>
      <c r="ID3334" s="0"/>
      <c r="IE3334" s="0"/>
      <c r="IF3334" s="0"/>
      <c r="IG3334" s="0"/>
      <c r="IH3334" s="0"/>
      <c r="II3334" s="0"/>
      <c r="IJ3334" s="0"/>
      <c r="IK3334" s="0"/>
      <c r="IL3334" s="0"/>
      <c r="IM3334" s="0"/>
      <c r="IN3334" s="0"/>
      <c r="IO3334" s="0"/>
      <c r="IP3334" s="0"/>
      <c r="IQ3334" s="0"/>
      <c r="IR3334" s="0"/>
      <c r="IS3334" s="0"/>
      <c r="IT3334" s="0"/>
      <c r="IU3334" s="0"/>
      <c r="IV3334" s="0"/>
      <c r="IW3334" s="0"/>
      <c r="IX3334" s="0"/>
      <c r="IY3334" s="0"/>
      <c r="IZ3334" s="0"/>
      <c r="JA3334" s="0"/>
      <c r="JB3334" s="0"/>
      <c r="JC3334" s="0"/>
      <c r="JD3334" s="0"/>
      <c r="JE3334" s="0"/>
      <c r="JF3334" s="0"/>
      <c r="JG3334" s="0"/>
      <c r="JH3334" s="0"/>
      <c r="JI3334" s="0"/>
      <c r="JJ3334" s="0"/>
      <c r="JK3334" s="0"/>
      <c r="JL3334" s="0"/>
      <c r="JM3334" s="0"/>
      <c r="JN3334" s="0"/>
      <c r="JO3334" s="0"/>
      <c r="JP3334" s="0"/>
      <c r="JQ3334" s="0"/>
      <c r="JR3334" s="0"/>
      <c r="JS3334" s="0"/>
      <c r="JT3334" s="0"/>
      <c r="JU3334" s="0"/>
      <c r="JV3334" s="0"/>
      <c r="JW3334" s="0"/>
      <c r="JX3334" s="0"/>
      <c r="JY3334" s="0"/>
      <c r="JZ3334" s="0"/>
      <c r="KA3334" s="0"/>
      <c r="KB3334" s="0"/>
      <c r="KC3334" s="0"/>
      <c r="KD3334" s="0"/>
      <c r="KE3334" s="0"/>
      <c r="KF3334" s="0"/>
      <c r="KG3334" s="0"/>
      <c r="KH3334" s="0"/>
      <c r="KI3334" s="0"/>
      <c r="KJ3334" s="0"/>
      <c r="KK3334" s="0"/>
      <c r="KL3334" s="0"/>
      <c r="KM3334" s="0"/>
      <c r="KN3334" s="0"/>
      <c r="KO3334" s="0"/>
      <c r="KP3334" s="0"/>
      <c r="KQ3334" s="0"/>
      <c r="KR3334" s="0"/>
      <c r="KS3334" s="0"/>
      <c r="KT3334" s="0"/>
      <c r="KU3334" s="0"/>
      <c r="KV3334" s="0"/>
      <c r="KW3334" s="0"/>
      <c r="KX3334" s="0"/>
      <c r="KY3334" s="0"/>
      <c r="KZ3334" s="0"/>
      <c r="LA3334" s="0"/>
      <c r="LB3334" s="0"/>
      <c r="LC3334" s="0"/>
      <c r="LD3334" s="0"/>
      <c r="LE3334" s="0"/>
      <c r="LF3334" s="0"/>
      <c r="LG3334" s="0"/>
      <c r="LH3334" s="0"/>
      <c r="LI3334" s="0"/>
      <c r="LJ3334" s="0"/>
      <c r="LK3334" s="0"/>
      <c r="LL3334" s="0"/>
      <c r="LM3334" s="0"/>
      <c r="LN3334" s="0"/>
      <c r="LO3334" s="0"/>
      <c r="LP3334" s="0"/>
      <c r="LQ3334" s="0"/>
      <c r="LR3334" s="0"/>
      <c r="LS3334" s="0"/>
      <c r="LT3334" s="0"/>
      <c r="LU3334" s="0"/>
      <c r="LV3334" s="0"/>
      <c r="LW3334" s="0"/>
      <c r="LX3334" s="0"/>
      <c r="LY3334" s="0"/>
      <c r="LZ3334" s="0"/>
      <c r="MA3334" s="0"/>
      <c r="MB3334" s="0"/>
      <c r="MC3334" s="0"/>
      <c r="MD3334" s="0"/>
      <c r="ME3334" s="0"/>
      <c r="MF3334" s="0"/>
      <c r="MG3334" s="0"/>
      <c r="MH3334" s="0"/>
      <c r="MI3334" s="0"/>
      <c r="MJ3334" s="0"/>
      <c r="MK3334" s="0"/>
      <c r="ML3334" s="0"/>
      <c r="MM3334" s="0"/>
      <c r="MN3334" s="0"/>
      <c r="MO3334" s="0"/>
      <c r="MP3334" s="0"/>
      <c r="MQ3334" s="0"/>
      <c r="MR3334" s="0"/>
      <c r="MS3334" s="0"/>
      <c r="MT3334" s="0"/>
      <c r="MU3334" s="0"/>
      <c r="MV3334" s="0"/>
      <c r="MW3334" s="0"/>
      <c r="MX3334" s="0"/>
      <c r="MY3334" s="0"/>
      <c r="MZ3334" s="0"/>
      <c r="NA3334" s="0"/>
      <c r="NB3334" s="0"/>
      <c r="NC3334" s="0"/>
      <c r="ND3334" s="0"/>
      <c r="NE3334" s="0"/>
      <c r="NF3334" s="0"/>
      <c r="NG3334" s="0"/>
      <c r="NH3334" s="0"/>
      <c r="NI3334" s="0"/>
      <c r="NJ3334" s="0"/>
      <c r="NK3334" s="0"/>
      <c r="NL3334" s="0"/>
      <c r="NM3334" s="0"/>
      <c r="NN3334" s="0"/>
      <c r="NO3334" s="0"/>
      <c r="NP3334" s="0"/>
      <c r="NQ3334" s="0"/>
      <c r="NR3334" s="0"/>
      <c r="NS3334" s="0"/>
      <c r="NT3334" s="0"/>
      <c r="NU3334" s="0"/>
      <c r="NV3334" s="0"/>
      <c r="NW3334" s="0"/>
      <c r="NX3334" s="0"/>
      <c r="NY3334" s="0"/>
      <c r="NZ3334" s="0"/>
      <c r="OA3334" s="0"/>
      <c r="OB3334" s="0"/>
      <c r="OC3334" s="0"/>
      <c r="OD3334" s="0"/>
      <c r="OE3334" s="0"/>
      <c r="OF3334" s="0"/>
      <c r="OG3334" s="0"/>
      <c r="OH3334" s="0"/>
      <c r="OI3334" s="0"/>
      <c r="OJ3334" s="0"/>
      <c r="OK3334" s="0"/>
      <c r="OL3334" s="0"/>
      <c r="OM3334" s="0"/>
      <c r="ON3334" s="0"/>
      <c r="OO3334" s="0"/>
      <c r="OP3334" s="0"/>
      <c r="OQ3334" s="0"/>
      <c r="OR3334" s="0"/>
      <c r="OS3334" s="0"/>
      <c r="OT3334" s="0"/>
      <c r="OU3334" s="0"/>
      <c r="OV3334" s="0"/>
      <c r="OW3334" s="0"/>
      <c r="OX3334" s="0"/>
      <c r="OY3334" s="0"/>
      <c r="OZ3334" s="0"/>
      <c r="PA3334" s="0"/>
      <c r="PB3334" s="0"/>
      <c r="PC3334" s="0"/>
      <c r="PD3334" s="0"/>
      <c r="PE3334" s="0"/>
      <c r="PF3334" s="0"/>
      <c r="PG3334" s="0"/>
      <c r="PH3334" s="0"/>
      <c r="PI3334" s="0"/>
      <c r="PJ3334" s="0"/>
      <c r="PK3334" s="0"/>
      <c r="PL3334" s="0"/>
      <c r="PM3334" s="0"/>
      <c r="PN3334" s="0"/>
      <c r="PO3334" s="0"/>
      <c r="PP3334" s="0"/>
      <c r="PQ3334" s="0"/>
      <c r="PR3334" s="0"/>
      <c r="PS3334" s="0"/>
      <c r="PT3334" s="0"/>
      <c r="PU3334" s="0"/>
      <c r="PV3334" s="0"/>
      <c r="PW3334" s="0"/>
      <c r="PX3334" s="0"/>
      <c r="PY3334" s="0"/>
      <c r="PZ3334" s="0"/>
      <c r="QA3334" s="0"/>
      <c r="QB3334" s="0"/>
      <c r="QC3334" s="0"/>
      <c r="QD3334" s="0"/>
      <c r="QE3334" s="0"/>
      <c r="QF3334" s="0"/>
      <c r="QG3334" s="0"/>
      <c r="QH3334" s="0"/>
      <c r="QI3334" s="0"/>
      <c r="QJ3334" s="0"/>
      <c r="QK3334" s="0"/>
      <c r="QL3334" s="0"/>
      <c r="QM3334" s="0"/>
      <c r="QN3334" s="0"/>
      <c r="QO3334" s="0"/>
      <c r="QP3334" s="0"/>
      <c r="QQ3334" s="0"/>
      <c r="QR3334" s="0"/>
      <c r="QS3334" s="0"/>
      <c r="QT3334" s="0"/>
      <c r="QU3334" s="0"/>
      <c r="QV3334" s="0"/>
      <c r="QW3334" s="0"/>
      <c r="QX3334" s="0"/>
      <c r="QY3334" s="0"/>
      <c r="QZ3334" s="0"/>
      <c r="RA3334" s="0"/>
      <c r="RB3334" s="0"/>
      <c r="RC3334" s="0"/>
      <c r="RD3334" s="0"/>
      <c r="RE3334" s="0"/>
      <c r="RF3334" s="0"/>
      <c r="RG3334" s="0"/>
      <c r="RH3334" s="0"/>
      <c r="RI3334" s="0"/>
      <c r="RJ3334" s="0"/>
      <c r="RK3334" s="0"/>
      <c r="RL3334" s="0"/>
      <c r="RM3334" s="0"/>
      <c r="RN3334" s="0"/>
      <c r="RO3334" s="0"/>
      <c r="RP3334" s="0"/>
      <c r="RQ3334" s="0"/>
      <c r="RR3334" s="0"/>
      <c r="RS3334" s="0"/>
      <c r="RT3334" s="0"/>
      <c r="RU3334" s="0"/>
      <c r="RV3334" s="0"/>
      <c r="RW3334" s="0"/>
      <c r="RX3334" s="0"/>
      <c r="RY3334" s="0"/>
      <c r="RZ3334" s="0"/>
      <c r="SA3334" s="0"/>
      <c r="SB3334" s="0"/>
      <c r="SC3334" s="0"/>
      <c r="SD3334" s="0"/>
      <c r="SE3334" s="0"/>
      <c r="SF3334" s="0"/>
      <c r="SG3334" s="0"/>
      <c r="SH3334" s="0"/>
      <c r="SI3334" s="0"/>
      <c r="SJ3334" s="0"/>
      <c r="SK3334" s="0"/>
      <c r="SL3334" s="0"/>
      <c r="SM3334" s="0"/>
      <c r="SN3334" s="0"/>
      <c r="SO3334" s="0"/>
      <c r="SP3334" s="0"/>
      <c r="SQ3334" s="0"/>
      <c r="SR3334" s="0"/>
      <c r="SS3334" s="0"/>
      <c r="ST3334" s="0"/>
      <c r="SU3334" s="0"/>
      <c r="SV3334" s="0"/>
      <c r="SW3334" s="0"/>
      <c r="SX3334" s="0"/>
      <c r="SY3334" s="0"/>
      <c r="SZ3334" s="0"/>
      <c r="TA3334" s="0"/>
      <c r="TB3334" s="0"/>
      <c r="TC3334" s="0"/>
      <c r="TD3334" s="0"/>
      <c r="TE3334" s="0"/>
      <c r="TF3334" s="0"/>
      <c r="TG3334" s="0"/>
      <c r="TH3334" s="0"/>
      <c r="TI3334" s="0"/>
      <c r="TJ3334" s="0"/>
      <c r="TK3334" s="0"/>
      <c r="TL3334" s="0"/>
      <c r="TM3334" s="0"/>
      <c r="TN3334" s="0"/>
      <c r="TO3334" s="0"/>
      <c r="TP3334" s="0"/>
      <c r="TQ3334" s="0"/>
      <c r="TR3334" s="0"/>
      <c r="TS3334" s="0"/>
      <c r="TT3334" s="0"/>
      <c r="TU3334" s="0"/>
      <c r="TV3334" s="0"/>
      <c r="TW3334" s="0"/>
      <c r="TX3334" s="0"/>
      <c r="TY3334" s="0"/>
      <c r="TZ3334" s="0"/>
      <c r="UA3334" s="0"/>
      <c r="UB3334" s="0"/>
      <c r="UC3334" s="0"/>
      <c r="UD3334" s="0"/>
      <c r="UE3334" s="0"/>
      <c r="UF3334" s="0"/>
      <c r="UG3334" s="0"/>
      <c r="UH3334" s="0"/>
      <c r="UI3334" s="0"/>
      <c r="UJ3334" s="0"/>
      <c r="UK3334" s="0"/>
      <c r="UL3334" s="0"/>
      <c r="UM3334" s="0"/>
      <c r="UN3334" s="0"/>
      <c r="UO3334" s="0"/>
      <c r="UP3334" s="0"/>
      <c r="UQ3334" s="0"/>
      <c r="UR3334" s="0"/>
      <c r="US3334" s="0"/>
      <c r="UT3334" s="0"/>
      <c r="UU3334" s="0"/>
      <c r="UV3334" s="0"/>
      <c r="UW3334" s="0"/>
      <c r="UX3334" s="0"/>
      <c r="UY3334" s="0"/>
      <c r="UZ3334" s="0"/>
      <c r="VA3334" s="0"/>
      <c r="VB3334" s="0"/>
      <c r="VC3334" s="0"/>
      <c r="VD3334" s="0"/>
      <c r="VE3334" s="0"/>
      <c r="VF3334" s="0"/>
      <c r="VG3334" s="0"/>
      <c r="VH3334" s="0"/>
      <c r="VI3334" s="0"/>
      <c r="VJ3334" s="0"/>
      <c r="VK3334" s="0"/>
      <c r="VL3334" s="0"/>
      <c r="VM3334" s="0"/>
      <c r="VN3334" s="0"/>
      <c r="VO3334" s="0"/>
      <c r="VP3334" s="0"/>
      <c r="VQ3334" s="0"/>
      <c r="VR3334" s="0"/>
      <c r="VS3334" s="0"/>
      <c r="VT3334" s="0"/>
      <c r="VU3334" s="0"/>
      <c r="VV3334" s="0"/>
      <c r="VW3334" s="0"/>
      <c r="VX3334" s="0"/>
      <c r="VY3334" s="0"/>
      <c r="VZ3334" s="0"/>
      <c r="WA3334" s="0"/>
      <c r="WB3334" s="0"/>
      <c r="WC3334" s="0"/>
      <c r="WD3334" s="0"/>
      <c r="WE3334" s="0"/>
      <c r="WF3334" s="0"/>
      <c r="WG3334" s="0"/>
      <c r="WH3334" s="0"/>
      <c r="WI3334" s="0"/>
      <c r="WJ3334" s="0"/>
      <c r="WK3334" s="0"/>
      <c r="WL3334" s="0"/>
      <c r="WM3334" s="0"/>
      <c r="WN3334" s="0"/>
      <c r="WO3334" s="0"/>
      <c r="WP3334" s="0"/>
      <c r="WQ3334" s="0"/>
      <c r="WR3334" s="0"/>
      <c r="WS3334" s="0"/>
      <c r="WT3334" s="0"/>
      <c r="WU3334" s="0"/>
      <c r="WV3334" s="0"/>
      <c r="WW3334" s="0"/>
      <c r="WX3334" s="0"/>
      <c r="WY3334" s="0"/>
      <c r="WZ3334" s="0"/>
      <c r="XA3334" s="0"/>
      <c r="XB3334" s="0"/>
      <c r="XC3334" s="0"/>
      <c r="XD3334" s="0"/>
      <c r="XE3334" s="0"/>
      <c r="XF3334" s="0"/>
      <c r="XG3334" s="0"/>
      <c r="XH3334" s="0"/>
      <c r="XI3334" s="0"/>
      <c r="XJ3334" s="0"/>
      <c r="XK3334" s="0"/>
      <c r="XL3334" s="0"/>
      <c r="XM3334" s="0"/>
      <c r="XN3334" s="0"/>
      <c r="XO3334" s="0"/>
      <c r="XP3334" s="0"/>
      <c r="XQ3334" s="0"/>
      <c r="XR3334" s="0"/>
      <c r="XS3334" s="0"/>
      <c r="XT3334" s="0"/>
      <c r="XU3334" s="0"/>
      <c r="XV3334" s="0"/>
      <c r="XW3334" s="0"/>
      <c r="XX3334" s="0"/>
      <c r="XY3334" s="0"/>
      <c r="XZ3334" s="0"/>
      <c r="YA3334" s="0"/>
      <c r="YB3334" s="0"/>
      <c r="YC3334" s="0"/>
      <c r="YD3334" s="0"/>
      <c r="YE3334" s="0"/>
      <c r="YF3334" s="0"/>
      <c r="YG3334" s="0"/>
      <c r="YH3334" s="0"/>
      <c r="YI3334" s="0"/>
      <c r="YJ3334" s="0"/>
      <c r="YK3334" s="0"/>
      <c r="YL3334" s="0"/>
      <c r="YM3334" s="0"/>
      <c r="YN3334" s="0"/>
      <c r="YO3334" s="0"/>
      <c r="YP3334" s="0"/>
      <c r="YQ3334" s="0"/>
      <c r="YR3334" s="0"/>
      <c r="YS3334" s="0"/>
      <c r="YT3334" s="0"/>
      <c r="YU3334" s="0"/>
      <c r="YV3334" s="0"/>
      <c r="YW3334" s="0"/>
      <c r="YX3334" s="0"/>
      <c r="YY3334" s="0"/>
      <c r="YZ3334" s="0"/>
      <c r="ZA3334" s="0"/>
      <c r="ZB3334" s="0"/>
      <c r="ZC3334" s="0"/>
      <c r="ZD3334" s="0"/>
      <c r="ZE3334" s="0"/>
      <c r="ZF3334" s="0"/>
      <c r="ZG3334" s="0"/>
      <c r="ZH3334" s="0"/>
      <c r="ZI3334" s="0"/>
      <c r="ZJ3334" s="0"/>
      <c r="ZK3334" s="0"/>
      <c r="ZL3334" s="0"/>
      <c r="ZM3334" s="0"/>
      <c r="ZN3334" s="0"/>
      <c r="ZO3334" s="0"/>
      <c r="ZP3334" s="0"/>
      <c r="ZQ3334" s="0"/>
      <c r="ZR3334" s="0"/>
      <c r="ZS3334" s="0"/>
      <c r="ZT3334" s="0"/>
      <c r="ZU3334" s="0"/>
      <c r="ZV3334" s="0"/>
      <c r="ZW3334" s="0"/>
      <c r="ZX3334" s="0"/>
      <c r="ZY3334" s="0"/>
      <c r="ZZ3334" s="0"/>
      <c r="AAA3334" s="0"/>
      <c r="AAB3334" s="0"/>
      <c r="AAC3334" s="0"/>
      <c r="AAD3334" s="0"/>
      <c r="AAE3334" s="0"/>
      <c r="AAF3334" s="0"/>
      <c r="AAG3334" s="0"/>
      <c r="AAH3334" s="0"/>
      <c r="AAI3334" s="0"/>
      <c r="AAJ3334" s="0"/>
      <c r="AAK3334" s="0"/>
      <c r="AAL3334" s="0"/>
      <c r="AAM3334" s="0"/>
      <c r="AAN3334" s="0"/>
      <c r="AAO3334" s="0"/>
      <c r="AAP3334" s="0"/>
      <c r="AAQ3334" s="0"/>
      <c r="AAR3334" s="0"/>
      <c r="AAS3334" s="0"/>
      <c r="AAT3334" s="0"/>
      <c r="AAU3334" s="0"/>
      <c r="AAV3334" s="0"/>
      <c r="AAW3334" s="0"/>
      <c r="AAX3334" s="0"/>
      <c r="AAY3334" s="0"/>
      <c r="AAZ3334" s="0"/>
      <c r="ABA3334" s="0"/>
      <c r="ABB3334" s="0"/>
      <c r="ABC3334" s="0"/>
      <c r="ABD3334" s="0"/>
      <c r="ABE3334" s="0"/>
      <c r="ABF3334" s="0"/>
      <c r="ABG3334" s="0"/>
      <c r="ABH3334" s="0"/>
      <c r="ABI3334" s="0"/>
      <c r="ABJ3334" s="0"/>
      <c r="ABK3334" s="0"/>
      <c r="ABL3334" s="0"/>
      <c r="ABM3334" s="0"/>
      <c r="ABN3334" s="0"/>
      <c r="ABO3334" s="0"/>
      <c r="ABP3334" s="0"/>
      <c r="ABQ3334" s="0"/>
      <c r="ABR3334" s="0"/>
      <c r="ABS3334" s="0"/>
      <c r="ABT3334" s="0"/>
      <c r="ABU3334" s="0"/>
      <c r="ABV3334" s="0"/>
      <c r="ABW3334" s="0"/>
      <c r="ABX3334" s="0"/>
      <c r="ABY3334" s="0"/>
      <c r="ABZ3334" s="0"/>
      <c r="ACA3334" s="0"/>
      <c r="ACB3334" s="0"/>
      <c r="ACC3334" s="0"/>
      <c r="ACD3334" s="0"/>
      <c r="ACE3334" s="0"/>
      <c r="ACF3334" s="0"/>
      <c r="ACG3334" s="0"/>
      <c r="ACH3334" s="0"/>
      <c r="ACI3334" s="0"/>
      <c r="ACJ3334" s="0"/>
      <c r="ACK3334" s="0"/>
      <c r="ACL3334" s="0"/>
      <c r="ACM3334" s="0"/>
      <c r="ACN3334" s="0"/>
      <c r="ACO3334" s="0"/>
      <c r="ACP3334" s="0"/>
      <c r="ACQ3334" s="0"/>
      <c r="ACR3334" s="0"/>
      <c r="ACS3334" s="0"/>
      <c r="ACT3334" s="0"/>
      <c r="ACU3334" s="0"/>
      <c r="ACV3334" s="0"/>
      <c r="ACW3334" s="0"/>
      <c r="ACX3334" s="0"/>
      <c r="ACY3334" s="0"/>
      <c r="ACZ3334" s="0"/>
      <c r="ADA3334" s="0"/>
      <c r="ADB3334" s="0"/>
      <c r="ADC3334" s="0"/>
      <c r="ADD3334" s="0"/>
      <c r="ADE3334" s="0"/>
      <c r="ADF3334" s="0"/>
      <c r="ADG3334" s="0"/>
      <c r="ADH3334" s="0"/>
      <c r="ADI3334" s="0"/>
      <c r="ADJ3334" s="0"/>
      <c r="ADK3334" s="0"/>
      <c r="ADL3334" s="0"/>
      <c r="ADM3334" s="0"/>
      <c r="ADN3334" s="0"/>
      <c r="ADO3334" s="0"/>
      <c r="ADP3334" s="0"/>
      <c r="ADQ3334" s="0"/>
      <c r="ADR3334" s="0"/>
      <c r="ADS3334" s="0"/>
      <c r="ADT3334" s="0"/>
      <c r="ADU3334" s="0"/>
      <c r="ADV3334" s="0"/>
      <c r="ADW3334" s="0"/>
      <c r="ADX3334" s="0"/>
      <c r="ADY3334" s="0"/>
      <c r="ADZ3334" s="0"/>
      <c r="AEA3334" s="0"/>
      <c r="AEB3334" s="0"/>
      <c r="AEC3334" s="0"/>
      <c r="AED3334" s="0"/>
      <c r="AEE3334" s="0"/>
      <c r="AEF3334" s="0"/>
      <c r="AEG3334" s="0"/>
      <c r="AEH3334" s="0"/>
      <c r="AEI3334" s="0"/>
      <c r="AEJ3334" s="0"/>
      <c r="AEK3334" s="0"/>
      <c r="AEL3334" s="0"/>
      <c r="AEM3334" s="0"/>
      <c r="AEN3334" s="0"/>
      <c r="AEO3334" s="0"/>
      <c r="AEP3334" s="0"/>
      <c r="AEQ3334" s="0"/>
      <c r="AER3334" s="0"/>
      <c r="AES3334" s="0"/>
      <c r="AET3334" s="0"/>
      <c r="AEU3334" s="0"/>
      <c r="AEV3334" s="0"/>
      <c r="AEW3334" s="0"/>
      <c r="AEX3334" s="0"/>
      <c r="AEY3334" s="0"/>
      <c r="AEZ3334" s="0"/>
      <c r="AFA3334" s="0"/>
      <c r="AFB3334" s="0"/>
      <c r="AFC3334" s="0"/>
      <c r="AFD3334" s="0"/>
      <c r="AFE3334" s="0"/>
      <c r="AFF3334" s="0"/>
      <c r="AFG3334" s="0"/>
      <c r="AFH3334" s="0"/>
      <c r="AFI3334" s="0"/>
      <c r="AFJ3334" s="0"/>
      <c r="AFK3334" s="0"/>
      <c r="AFL3334" s="0"/>
      <c r="AFM3334" s="0"/>
      <c r="AFN3334" s="0"/>
      <c r="AFO3334" s="0"/>
      <c r="AFP3334" s="0"/>
      <c r="AFQ3334" s="0"/>
      <c r="AFR3334" s="0"/>
      <c r="AFS3334" s="0"/>
      <c r="AFT3334" s="0"/>
      <c r="AFU3334" s="0"/>
      <c r="AFV3334" s="0"/>
      <c r="AFW3334" s="0"/>
      <c r="AFX3334" s="0"/>
      <c r="AFY3334" s="0"/>
      <c r="AFZ3334" s="0"/>
      <c r="AGA3334" s="0"/>
      <c r="AGB3334" s="0"/>
      <c r="AGC3334" s="0"/>
      <c r="AGD3334" s="0"/>
      <c r="AGE3334" s="0"/>
      <c r="AGF3334" s="0"/>
      <c r="AGG3334" s="0"/>
      <c r="AGH3334" s="0"/>
      <c r="AGI3334" s="0"/>
      <c r="AGJ3334" s="0"/>
      <c r="AGK3334" s="0"/>
      <c r="AGL3334" s="0"/>
      <c r="AGM3334" s="0"/>
      <c r="AGN3334" s="0"/>
      <c r="AGO3334" s="0"/>
      <c r="AGP3334" s="0"/>
      <c r="AGQ3334" s="0"/>
      <c r="AGR3334" s="0"/>
      <c r="AGS3334" s="0"/>
      <c r="AGT3334" s="0"/>
      <c r="AGU3334" s="0"/>
      <c r="AGV3334" s="0"/>
      <c r="AGW3334" s="0"/>
      <c r="AGX3334" s="0"/>
      <c r="AGY3334" s="0"/>
      <c r="AGZ3334" s="0"/>
      <c r="AHA3334" s="0"/>
      <c r="AHB3334" s="0"/>
      <c r="AHC3334" s="0"/>
      <c r="AHD3334" s="0"/>
      <c r="AHE3334" s="0"/>
      <c r="AHF3334" s="0"/>
      <c r="AHG3334" s="0"/>
      <c r="AHH3334" s="0"/>
      <c r="AHI3334" s="0"/>
      <c r="AHJ3334" s="0"/>
      <c r="AHK3334" s="0"/>
      <c r="AHL3334" s="0"/>
      <c r="AHM3334" s="0"/>
      <c r="AHN3334" s="0"/>
      <c r="AHO3334" s="0"/>
      <c r="AHP3334" s="0"/>
      <c r="AHQ3334" s="0"/>
      <c r="AHR3334" s="0"/>
      <c r="AHS3334" s="0"/>
      <c r="AHT3334" s="0"/>
      <c r="AHU3334" s="0"/>
      <c r="AHV3334" s="0"/>
      <c r="AHW3334" s="0"/>
      <c r="AHX3334" s="0"/>
      <c r="AHY3334" s="0"/>
      <c r="AHZ3334" s="0"/>
      <c r="AIA3334" s="0"/>
      <c r="AIB3334" s="0"/>
      <c r="AIC3334" s="0"/>
      <c r="AID3334" s="0"/>
      <c r="AIE3334" s="0"/>
      <c r="AIF3334" s="0"/>
      <c r="AIG3334" s="0"/>
      <c r="AIH3334" s="0"/>
      <c r="AII3334" s="0"/>
      <c r="AIJ3334" s="0"/>
      <c r="AIK3334" s="0"/>
      <c r="AIL3334" s="0"/>
      <c r="AIM3334" s="0"/>
      <c r="AIN3334" s="0"/>
      <c r="AIO3334" s="0"/>
      <c r="AIP3334" s="0"/>
      <c r="AIQ3334" s="0"/>
      <c r="AIR3334" s="0"/>
      <c r="AIS3334" s="0"/>
      <c r="AIT3334" s="0"/>
      <c r="AIU3334" s="0"/>
      <c r="AIV3334" s="0"/>
      <c r="AIW3334" s="0"/>
      <c r="AIX3334" s="0"/>
      <c r="AIY3334" s="0"/>
      <c r="AIZ3334" s="0"/>
      <c r="AJA3334" s="0"/>
      <c r="AJB3334" s="0"/>
      <c r="AJC3334" s="0"/>
      <c r="AJD3334" s="0"/>
      <c r="AJE3334" s="0"/>
      <c r="AJF3334" s="0"/>
      <c r="AJG3334" s="0"/>
      <c r="AJH3334" s="0"/>
      <c r="AJI3334" s="0"/>
      <c r="AJJ3334" s="0"/>
      <c r="AJK3334" s="0"/>
      <c r="AJL3334" s="0"/>
      <c r="AJM3334" s="0"/>
      <c r="AJN3334" s="0"/>
      <c r="AJO3334" s="0"/>
      <c r="AJP3334" s="0"/>
      <c r="AJQ3334" s="0"/>
      <c r="AJR3334" s="0"/>
      <c r="AJS3334" s="0"/>
      <c r="AJT3334" s="0"/>
      <c r="AJU3334" s="0"/>
      <c r="AJV3334" s="0"/>
      <c r="AJW3334" s="0"/>
      <c r="AJX3334" s="0"/>
      <c r="AJY3334" s="0"/>
      <c r="AJZ3334" s="0"/>
      <c r="AKA3334" s="0"/>
      <c r="AKB3334" s="0"/>
      <c r="AKC3334" s="0"/>
      <c r="AKD3334" s="0"/>
      <c r="AKE3334" s="0"/>
      <c r="AKF3334" s="0"/>
      <c r="AKG3334" s="0"/>
      <c r="AKH3334" s="0"/>
      <c r="AKI3334" s="0"/>
      <c r="AKJ3334" s="0"/>
      <c r="AKK3334" s="0"/>
      <c r="AKL3334" s="0"/>
      <c r="AKM3334" s="0"/>
      <c r="AKN3334" s="0"/>
      <c r="AKO3334" s="0"/>
      <c r="AKP3334" s="0"/>
      <c r="AKQ3334" s="0"/>
      <c r="AKR3334" s="0"/>
      <c r="AKS3334" s="0"/>
      <c r="AKT3334" s="0"/>
      <c r="AKU3334" s="0"/>
      <c r="AKV3334" s="0"/>
      <c r="AKW3334" s="0"/>
      <c r="AKX3334" s="0"/>
      <c r="AKY3334" s="0"/>
      <c r="AKZ3334" s="0"/>
      <c r="ALA3334" s="0"/>
      <c r="ALB3334" s="0"/>
      <c r="ALC3334" s="0"/>
      <c r="ALD3334" s="0"/>
      <c r="ALE3334" s="0"/>
      <c r="ALF3334" s="0"/>
      <c r="ALG3334" s="0"/>
      <c r="ALH3334" s="0"/>
      <c r="ALI3334" s="0"/>
      <c r="ALJ3334" s="0"/>
      <c r="ALK3334" s="0"/>
      <c r="ALL3334" s="0"/>
      <c r="ALM3334" s="0"/>
      <c r="ALN3334" s="0"/>
      <c r="ALO3334" s="0"/>
      <c r="ALP3334" s="0"/>
      <c r="ALQ3334" s="0"/>
      <c r="ALR3334" s="0"/>
      <c r="ALS3334" s="0"/>
      <c r="ALT3334" s="0"/>
      <c r="ALU3334" s="0"/>
      <c r="ALV3334" s="0"/>
      <c r="ALW3334" s="0"/>
      <c r="ALX3334" s="0"/>
      <c r="ALY3334" s="0"/>
      <c r="ALZ3334" s="0"/>
      <c r="AMA3334" s="0"/>
      <c r="AMB3334" s="0"/>
      <c r="AMC3334" s="0"/>
      <c r="AMD3334" s="0"/>
      <c r="AME3334" s="0"/>
      <c r="AMF3334" s="0"/>
      <c r="AMG3334" s="0"/>
      <c r="AMH3334" s="0"/>
      <c r="AMI3334" s="0"/>
    </row>
    <row r="3335" customFormat="false" ht="12.75" hidden="false" customHeight="false" outlineLevel="0" collapsed="false">
      <c r="A3335" s="1" t="s">
        <v>3587</v>
      </c>
      <c r="B3335" s="1" t="s">
        <v>67</v>
      </c>
      <c r="C3335" s="90" t="s">
        <v>3588</v>
      </c>
      <c r="D3335" s="90" t="s">
        <v>70</v>
      </c>
      <c r="E3335" s="91" t="n">
        <v>1.9</v>
      </c>
      <c r="F3335" s="92" t="n">
        <v>1.52</v>
      </c>
      <c r="G3335" s="96" t="s">
        <v>1493</v>
      </c>
      <c r="H3335" s="96" t="s">
        <v>168</v>
      </c>
      <c r="I3335" s="96" t="n">
        <v>6.32</v>
      </c>
      <c r="J3335" s="96" t="s">
        <v>2344</v>
      </c>
      <c r="BM3335" s="0"/>
      <c r="BN3335" s="0"/>
      <c r="BO3335" s="0"/>
      <c r="BP3335" s="0"/>
      <c r="BQ3335" s="0"/>
      <c r="BR3335" s="0"/>
      <c r="BS3335" s="0"/>
      <c r="BT3335" s="0"/>
      <c r="BU3335" s="0"/>
      <c r="BV3335" s="0"/>
      <c r="BW3335" s="0"/>
      <c r="BX3335" s="0"/>
      <c r="BY3335" s="0"/>
      <c r="BZ3335" s="0"/>
      <c r="CA3335" s="0"/>
      <c r="CB3335" s="0"/>
      <c r="CC3335" s="0"/>
      <c r="CD3335" s="0"/>
      <c r="CE3335" s="0"/>
      <c r="CF3335" s="0"/>
      <c r="CG3335" s="0"/>
      <c r="CH3335" s="0"/>
      <c r="CI3335" s="0"/>
      <c r="CJ3335" s="0"/>
      <c r="CK3335" s="0"/>
      <c r="CL3335" s="0"/>
      <c r="CM3335" s="0"/>
      <c r="CN3335" s="0"/>
      <c r="CO3335" s="0"/>
      <c r="CP3335" s="0"/>
      <c r="CQ3335" s="0"/>
      <c r="CR3335" s="0"/>
      <c r="CS3335" s="0"/>
      <c r="CT3335" s="0"/>
      <c r="CU3335" s="0"/>
      <c r="CV3335" s="0"/>
      <c r="CW3335" s="0"/>
      <c r="CX3335" s="0"/>
      <c r="CY3335" s="0"/>
      <c r="CZ3335" s="0"/>
      <c r="DA3335" s="0"/>
      <c r="DB3335" s="0"/>
      <c r="DC3335" s="0"/>
      <c r="DD3335" s="0"/>
      <c r="DE3335" s="0"/>
      <c r="DF3335" s="0"/>
      <c r="DG3335" s="0"/>
      <c r="DH3335" s="0"/>
      <c r="DI3335" s="0"/>
      <c r="DJ3335" s="0"/>
      <c r="DK3335" s="0"/>
      <c r="DL3335" s="0"/>
      <c r="DM3335" s="0"/>
      <c r="DN3335" s="0"/>
      <c r="DO3335" s="0"/>
      <c r="DP3335" s="0"/>
      <c r="DQ3335" s="0"/>
      <c r="DR3335" s="0"/>
      <c r="DS3335" s="0"/>
      <c r="DT3335" s="0"/>
      <c r="DU3335" s="0"/>
      <c r="DV3335" s="0"/>
      <c r="DW3335" s="0"/>
      <c r="DX3335" s="0"/>
      <c r="DY3335" s="0"/>
      <c r="DZ3335" s="0"/>
      <c r="EA3335" s="0"/>
      <c r="EB3335" s="0"/>
      <c r="EC3335" s="0"/>
      <c r="ED3335" s="0"/>
      <c r="EE3335" s="0"/>
      <c r="EF3335" s="0"/>
      <c r="EG3335" s="0"/>
      <c r="EH3335" s="0"/>
      <c r="EI3335" s="0"/>
      <c r="EJ3335" s="0"/>
      <c r="EK3335" s="0"/>
      <c r="EL3335" s="0"/>
      <c r="EM3335" s="0"/>
      <c r="EN3335" s="0"/>
      <c r="EO3335" s="0"/>
      <c r="EP3335" s="0"/>
      <c r="EQ3335" s="0"/>
      <c r="ER3335" s="0"/>
      <c r="ES3335" s="0"/>
      <c r="ET3335" s="0"/>
      <c r="EU3335" s="0"/>
      <c r="EV3335" s="0"/>
      <c r="EW3335" s="0"/>
      <c r="EX3335" s="0"/>
      <c r="EY3335" s="0"/>
      <c r="EZ3335" s="0"/>
      <c r="FA3335" s="0"/>
      <c r="FB3335" s="0"/>
      <c r="FC3335" s="0"/>
      <c r="FD3335" s="0"/>
      <c r="FE3335" s="0"/>
      <c r="FF3335" s="0"/>
      <c r="FG3335" s="0"/>
      <c r="FH3335" s="0"/>
      <c r="FI3335" s="0"/>
      <c r="FJ3335" s="0"/>
      <c r="FK3335" s="0"/>
      <c r="FL3335" s="0"/>
      <c r="FM3335" s="0"/>
      <c r="FN3335" s="0"/>
      <c r="FO3335" s="0"/>
      <c r="FP3335" s="0"/>
      <c r="FQ3335" s="0"/>
      <c r="FR3335" s="0"/>
      <c r="FS3335" s="0"/>
      <c r="FT3335" s="0"/>
      <c r="FU3335" s="0"/>
      <c r="FV3335" s="0"/>
      <c r="FW3335" s="0"/>
      <c r="FX3335" s="0"/>
      <c r="FY3335" s="0"/>
      <c r="FZ3335" s="0"/>
      <c r="GA3335" s="0"/>
      <c r="GB3335" s="0"/>
      <c r="GC3335" s="0"/>
      <c r="GD3335" s="0"/>
      <c r="GE3335" s="0"/>
      <c r="GF3335" s="0"/>
      <c r="GG3335" s="0"/>
      <c r="GH3335" s="0"/>
      <c r="GI3335" s="0"/>
      <c r="GJ3335" s="0"/>
      <c r="GK3335" s="0"/>
      <c r="GL3335" s="0"/>
      <c r="GM3335" s="0"/>
      <c r="GN3335" s="0"/>
      <c r="GO3335" s="0"/>
      <c r="GP3335" s="0"/>
      <c r="GQ3335" s="0"/>
      <c r="GR3335" s="0"/>
      <c r="GS3335" s="0"/>
      <c r="GT3335" s="0"/>
      <c r="GU3335" s="0"/>
      <c r="GV3335" s="0"/>
      <c r="GW3335" s="0"/>
      <c r="GX3335" s="0"/>
      <c r="GY3335" s="0"/>
      <c r="GZ3335" s="0"/>
      <c r="HA3335" s="0"/>
      <c r="HB3335" s="0"/>
      <c r="HC3335" s="0"/>
      <c r="HD3335" s="0"/>
      <c r="HE3335" s="0"/>
      <c r="HF3335" s="0"/>
      <c r="HG3335" s="0"/>
      <c r="HH3335" s="0"/>
      <c r="HI3335" s="0"/>
      <c r="HJ3335" s="0"/>
      <c r="HK3335" s="0"/>
      <c r="HL3335" s="0"/>
      <c r="HM3335" s="0"/>
      <c r="HN3335" s="0"/>
      <c r="HO3335" s="0"/>
      <c r="HP3335" s="0"/>
      <c r="HQ3335" s="0"/>
      <c r="HR3335" s="0"/>
      <c r="HS3335" s="0"/>
      <c r="HT3335" s="0"/>
      <c r="HU3335" s="0"/>
      <c r="HV3335" s="0"/>
      <c r="HW3335" s="0"/>
      <c r="HX3335" s="0"/>
      <c r="HY3335" s="0"/>
      <c r="HZ3335" s="0"/>
      <c r="IA3335" s="0"/>
      <c r="IB3335" s="0"/>
      <c r="IC3335" s="0"/>
      <c r="ID3335" s="0"/>
      <c r="IE3335" s="0"/>
      <c r="IF3335" s="0"/>
      <c r="IG3335" s="0"/>
      <c r="IH3335" s="0"/>
      <c r="II3335" s="0"/>
      <c r="IJ3335" s="0"/>
      <c r="IK3335" s="0"/>
      <c r="IL3335" s="0"/>
      <c r="IM3335" s="0"/>
      <c r="IN3335" s="0"/>
      <c r="IO3335" s="0"/>
      <c r="IP3335" s="0"/>
      <c r="IQ3335" s="0"/>
      <c r="IR3335" s="0"/>
      <c r="IS3335" s="0"/>
      <c r="IT3335" s="0"/>
      <c r="IU3335" s="0"/>
      <c r="IV3335" s="0"/>
      <c r="IW3335" s="0"/>
      <c r="IX3335" s="0"/>
      <c r="IY3335" s="0"/>
      <c r="IZ3335" s="0"/>
      <c r="JA3335" s="0"/>
      <c r="JB3335" s="0"/>
      <c r="JC3335" s="0"/>
      <c r="JD3335" s="0"/>
      <c r="JE3335" s="0"/>
      <c r="JF3335" s="0"/>
      <c r="JG3335" s="0"/>
      <c r="JH3335" s="0"/>
      <c r="JI3335" s="0"/>
      <c r="JJ3335" s="0"/>
      <c r="JK3335" s="0"/>
      <c r="JL3335" s="0"/>
      <c r="JM3335" s="0"/>
      <c r="JN3335" s="0"/>
      <c r="JO3335" s="0"/>
      <c r="JP3335" s="0"/>
      <c r="JQ3335" s="0"/>
      <c r="JR3335" s="0"/>
      <c r="JS3335" s="0"/>
      <c r="JT3335" s="0"/>
      <c r="JU3335" s="0"/>
      <c r="JV3335" s="0"/>
      <c r="JW3335" s="0"/>
      <c r="JX3335" s="0"/>
      <c r="JY3335" s="0"/>
      <c r="JZ3335" s="0"/>
      <c r="KA3335" s="0"/>
      <c r="KB3335" s="0"/>
      <c r="KC3335" s="0"/>
      <c r="KD3335" s="0"/>
      <c r="KE3335" s="0"/>
      <c r="KF3335" s="0"/>
      <c r="KG3335" s="0"/>
      <c r="KH3335" s="0"/>
      <c r="KI3335" s="0"/>
      <c r="KJ3335" s="0"/>
      <c r="KK3335" s="0"/>
      <c r="KL3335" s="0"/>
      <c r="KM3335" s="0"/>
      <c r="KN3335" s="0"/>
      <c r="KO3335" s="0"/>
      <c r="KP3335" s="0"/>
      <c r="KQ3335" s="0"/>
      <c r="KR3335" s="0"/>
      <c r="KS3335" s="0"/>
      <c r="KT3335" s="0"/>
      <c r="KU3335" s="0"/>
      <c r="KV3335" s="0"/>
      <c r="KW3335" s="0"/>
      <c r="KX3335" s="0"/>
      <c r="KY3335" s="0"/>
      <c r="KZ3335" s="0"/>
      <c r="LA3335" s="0"/>
      <c r="LB3335" s="0"/>
      <c r="LC3335" s="0"/>
      <c r="LD3335" s="0"/>
      <c r="LE3335" s="0"/>
      <c r="LF3335" s="0"/>
      <c r="LG3335" s="0"/>
      <c r="LH3335" s="0"/>
      <c r="LI3335" s="0"/>
      <c r="LJ3335" s="0"/>
      <c r="LK3335" s="0"/>
      <c r="LL3335" s="0"/>
      <c r="LM3335" s="0"/>
      <c r="LN3335" s="0"/>
      <c r="LO3335" s="0"/>
      <c r="LP3335" s="0"/>
      <c r="LQ3335" s="0"/>
      <c r="LR3335" s="0"/>
      <c r="LS3335" s="0"/>
      <c r="LT3335" s="0"/>
      <c r="LU3335" s="0"/>
      <c r="LV3335" s="0"/>
      <c r="LW3335" s="0"/>
      <c r="LX3335" s="0"/>
      <c r="LY3335" s="0"/>
      <c r="LZ3335" s="0"/>
      <c r="MA3335" s="0"/>
      <c r="MB3335" s="0"/>
      <c r="MC3335" s="0"/>
      <c r="MD3335" s="0"/>
      <c r="ME3335" s="0"/>
      <c r="MF3335" s="0"/>
      <c r="MG3335" s="0"/>
      <c r="MH3335" s="0"/>
      <c r="MI3335" s="0"/>
      <c r="MJ3335" s="0"/>
      <c r="MK3335" s="0"/>
      <c r="ML3335" s="0"/>
      <c r="MM3335" s="0"/>
      <c r="MN3335" s="0"/>
      <c r="MO3335" s="0"/>
      <c r="MP3335" s="0"/>
      <c r="MQ3335" s="0"/>
      <c r="MR3335" s="0"/>
      <c r="MS3335" s="0"/>
      <c r="MT3335" s="0"/>
      <c r="MU3335" s="0"/>
      <c r="MV3335" s="0"/>
      <c r="MW3335" s="0"/>
      <c r="MX3335" s="0"/>
      <c r="MY3335" s="0"/>
      <c r="MZ3335" s="0"/>
      <c r="NA3335" s="0"/>
      <c r="NB3335" s="0"/>
      <c r="NC3335" s="0"/>
      <c r="ND3335" s="0"/>
      <c r="NE3335" s="0"/>
      <c r="NF3335" s="0"/>
      <c r="NG3335" s="0"/>
      <c r="NH3335" s="0"/>
      <c r="NI3335" s="0"/>
      <c r="NJ3335" s="0"/>
      <c r="NK3335" s="0"/>
      <c r="NL3335" s="0"/>
      <c r="NM3335" s="0"/>
      <c r="NN3335" s="0"/>
      <c r="NO3335" s="0"/>
      <c r="NP3335" s="0"/>
      <c r="NQ3335" s="0"/>
      <c r="NR3335" s="0"/>
      <c r="NS3335" s="0"/>
      <c r="NT3335" s="0"/>
      <c r="NU3335" s="0"/>
      <c r="NV3335" s="0"/>
      <c r="NW3335" s="0"/>
      <c r="NX3335" s="0"/>
      <c r="NY3335" s="0"/>
      <c r="NZ3335" s="0"/>
      <c r="OA3335" s="0"/>
      <c r="OB3335" s="0"/>
      <c r="OC3335" s="0"/>
      <c r="OD3335" s="0"/>
      <c r="OE3335" s="0"/>
      <c r="OF3335" s="0"/>
      <c r="OG3335" s="0"/>
      <c r="OH3335" s="0"/>
      <c r="OI3335" s="0"/>
      <c r="OJ3335" s="0"/>
      <c r="OK3335" s="0"/>
      <c r="OL3335" s="0"/>
      <c r="OM3335" s="0"/>
      <c r="ON3335" s="0"/>
      <c r="OO3335" s="0"/>
      <c r="OP3335" s="0"/>
      <c r="OQ3335" s="0"/>
      <c r="OR3335" s="0"/>
      <c r="OS3335" s="0"/>
      <c r="OT3335" s="0"/>
      <c r="OU3335" s="0"/>
      <c r="OV3335" s="0"/>
      <c r="OW3335" s="0"/>
      <c r="OX3335" s="0"/>
      <c r="OY3335" s="0"/>
      <c r="OZ3335" s="0"/>
      <c r="PA3335" s="0"/>
      <c r="PB3335" s="0"/>
      <c r="PC3335" s="0"/>
      <c r="PD3335" s="0"/>
      <c r="PE3335" s="0"/>
      <c r="PF3335" s="0"/>
      <c r="PG3335" s="0"/>
      <c r="PH3335" s="0"/>
      <c r="PI3335" s="0"/>
      <c r="PJ3335" s="0"/>
      <c r="PK3335" s="0"/>
      <c r="PL3335" s="0"/>
      <c r="PM3335" s="0"/>
      <c r="PN3335" s="0"/>
      <c r="PO3335" s="0"/>
      <c r="PP3335" s="0"/>
      <c r="PQ3335" s="0"/>
      <c r="PR3335" s="0"/>
      <c r="PS3335" s="0"/>
      <c r="PT3335" s="0"/>
      <c r="PU3335" s="0"/>
      <c r="PV3335" s="0"/>
      <c r="PW3335" s="0"/>
      <c r="PX3335" s="0"/>
      <c r="PY3335" s="0"/>
      <c r="PZ3335" s="0"/>
      <c r="QA3335" s="0"/>
      <c r="QB3335" s="0"/>
      <c r="QC3335" s="0"/>
      <c r="QD3335" s="0"/>
      <c r="QE3335" s="0"/>
      <c r="QF3335" s="0"/>
      <c r="QG3335" s="0"/>
      <c r="QH3335" s="0"/>
      <c r="QI3335" s="0"/>
      <c r="QJ3335" s="0"/>
      <c r="QK3335" s="0"/>
      <c r="QL3335" s="0"/>
      <c r="QM3335" s="0"/>
      <c r="QN3335" s="0"/>
      <c r="QO3335" s="0"/>
      <c r="QP3335" s="0"/>
      <c r="QQ3335" s="0"/>
      <c r="QR3335" s="0"/>
      <c r="QS3335" s="0"/>
      <c r="QT3335" s="0"/>
      <c r="QU3335" s="0"/>
      <c r="QV3335" s="0"/>
      <c r="QW3335" s="0"/>
      <c r="QX3335" s="0"/>
      <c r="QY3335" s="0"/>
      <c r="QZ3335" s="0"/>
      <c r="RA3335" s="0"/>
      <c r="RB3335" s="0"/>
      <c r="RC3335" s="0"/>
      <c r="RD3335" s="0"/>
      <c r="RE3335" s="0"/>
      <c r="RF3335" s="0"/>
      <c r="RG3335" s="0"/>
      <c r="RH3335" s="0"/>
      <c r="RI3335" s="0"/>
      <c r="RJ3335" s="0"/>
      <c r="RK3335" s="0"/>
      <c r="RL3335" s="0"/>
      <c r="RM3335" s="0"/>
      <c r="RN3335" s="0"/>
      <c r="RO3335" s="0"/>
      <c r="RP3335" s="0"/>
      <c r="RQ3335" s="0"/>
      <c r="RR3335" s="0"/>
      <c r="RS3335" s="0"/>
      <c r="RT3335" s="0"/>
      <c r="RU3335" s="0"/>
      <c r="RV3335" s="0"/>
      <c r="RW3335" s="0"/>
      <c r="RX3335" s="0"/>
      <c r="RY3335" s="0"/>
      <c r="RZ3335" s="0"/>
      <c r="SA3335" s="0"/>
      <c r="SB3335" s="0"/>
      <c r="SC3335" s="0"/>
      <c r="SD3335" s="0"/>
      <c r="SE3335" s="0"/>
      <c r="SF3335" s="0"/>
      <c r="SG3335" s="0"/>
      <c r="SH3335" s="0"/>
      <c r="SI3335" s="0"/>
      <c r="SJ3335" s="0"/>
      <c r="SK3335" s="0"/>
      <c r="SL3335" s="0"/>
      <c r="SM3335" s="0"/>
      <c r="SN3335" s="0"/>
      <c r="SO3335" s="0"/>
      <c r="SP3335" s="0"/>
      <c r="SQ3335" s="0"/>
      <c r="SR3335" s="0"/>
      <c r="SS3335" s="0"/>
      <c r="ST3335" s="0"/>
      <c r="SU3335" s="0"/>
      <c r="SV3335" s="0"/>
      <c r="SW3335" s="0"/>
      <c r="SX3335" s="0"/>
      <c r="SY3335" s="0"/>
      <c r="SZ3335" s="0"/>
      <c r="TA3335" s="0"/>
      <c r="TB3335" s="0"/>
      <c r="TC3335" s="0"/>
      <c r="TD3335" s="0"/>
      <c r="TE3335" s="0"/>
      <c r="TF3335" s="0"/>
      <c r="TG3335" s="0"/>
      <c r="TH3335" s="0"/>
      <c r="TI3335" s="0"/>
      <c r="TJ3335" s="0"/>
      <c r="TK3335" s="0"/>
      <c r="TL3335" s="0"/>
      <c r="TM3335" s="0"/>
      <c r="TN3335" s="0"/>
      <c r="TO3335" s="0"/>
      <c r="TP3335" s="0"/>
      <c r="TQ3335" s="0"/>
      <c r="TR3335" s="0"/>
      <c r="TS3335" s="0"/>
      <c r="TT3335" s="0"/>
      <c r="TU3335" s="0"/>
      <c r="TV3335" s="0"/>
      <c r="TW3335" s="0"/>
      <c r="TX3335" s="0"/>
      <c r="TY3335" s="0"/>
      <c r="TZ3335" s="0"/>
      <c r="UA3335" s="0"/>
      <c r="UB3335" s="0"/>
      <c r="UC3335" s="0"/>
      <c r="UD3335" s="0"/>
      <c r="UE3335" s="0"/>
      <c r="UF3335" s="0"/>
      <c r="UG3335" s="0"/>
      <c r="UH3335" s="0"/>
      <c r="UI3335" s="0"/>
      <c r="UJ3335" s="0"/>
      <c r="UK3335" s="0"/>
      <c r="UL3335" s="0"/>
      <c r="UM3335" s="0"/>
      <c r="UN3335" s="0"/>
      <c r="UO3335" s="0"/>
      <c r="UP3335" s="0"/>
      <c r="UQ3335" s="0"/>
      <c r="UR3335" s="0"/>
      <c r="US3335" s="0"/>
      <c r="UT3335" s="0"/>
      <c r="UU3335" s="0"/>
      <c r="UV3335" s="0"/>
      <c r="UW3335" s="0"/>
      <c r="UX3335" s="0"/>
      <c r="UY3335" s="0"/>
      <c r="UZ3335" s="0"/>
      <c r="VA3335" s="0"/>
      <c r="VB3335" s="0"/>
      <c r="VC3335" s="0"/>
      <c r="VD3335" s="0"/>
      <c r="VE3335" s="0"/>
      <c r="VF3335" s="0"/>
      <c r="VG3335" s="0"/>
      <c r="VH3335" s="0"/>
      <c r="VI3335" s="0"/>
      <c r="VJ3335" s="0"/>
      <c r="VK3335" s="0"/>
      <c r="VL3335" s="0"/>
      <c r="VM3335" s="0"/>
      <c r="VN3335" s="0"/>
      <c r="VO3335" s="0"/>
      <c r="VP3335" s="0"/>
      <c r="VQ3335" s="0"/>
      <c r="VR3335" s="0"/>
      <c r="VS3335" s="0"/>
      <c r="VT3335" s="0"/>
      <c r="VU3335" s="0"/>
      <c r="VV3335" s="0"/>
      <c r="VW3335" s="0"/>
      <c r="VX3335" s="0"/>
      <c r="VY3335" s="0"/>
      <c r="VZ3335" s="0"/>
      <c r="WA3335" s="0"/>
      <c r="WB3335" s="0"/>
      <c r="WC3335" s="0"/>
      <c r="WD3335" s="0"/>
      <c r="WE3335" s="0"/>
      <c r="WF3335" s="0"/>
      <c r="WG3335" s="0"/>
      <c r="WH3335" s="0"/>
      <c r="WI3335" s="0"/>
      <c r="WJ3335" s="0"/>
      <c r="WK3335" s="0"/>
      <c r="WL3335" s="0"/>
      <c r="WM3335" s="0"/>
      <c r="WN3335" s="0"/>
      <c r="WO3335" s="0"/>
      <c r="WP3335" s="0"/>
      <c r="WQ3335" s="0"/>
      <c r="WR3335" s="0"/>
      <c r="WS3335" s="0"/>
      <c r="WT3335" s="0"/>
      <c r="WU3335" s="0"/>
      <c r="WV3335" s="0"/>
      <c r="WW3335" s="0"/>
      <c r="WX3335" s="0"/>
      <c r="WY3335" s="0"/>
      <c r="WZ3335" s="0"/>
      <c r="XA3335" s="0"/>
      <c r="XB3335" s="0"/>
      <c r="XC3335" s="0"/>
      <c r="XD3335" s="0"/>
      <c r="XE3335" s="0"/>
      <c r="XF3335" s="0"/>
      <c r="XG3335" s="0"/>
      <c r="XH3335" s="0"/>
      <c r="XI3335" s="0"/>
      <c r="XJ3335" s="0"/>
      <c r="XK3335" s="0"/>
      <c r="XL3335" s="0"/>
      <c r="XM3335" s="0"/>
      <c r="XN3335" s="0"/>
      <c r="XO3335" s="0"/>
      <c r="XP3335" s="0"/>
      <c r="XQ3335" s="0"/>
      <c r="XR3335" s="0"/>
      <c r="XS3335" s="0"/>
      <c r="XT3335" s="0"/>
      <c r="XU3335" s="0"/>
      <c r="XV3335" s="0"/>
      <c r="XW3335" s="0"/>
      <c r="XX3335" s="0"/>
      <c r="XY3335" s="0"/>
      <c r="XZ3335" s="0"/>
      <c r="YA3335" s="0"/>
      <c r="YB3335" s="0"/>
      <c r="YC3335" s="0"/>
      <c r="YD3335" s="0"/>
      <c r="YE3335" s="0"/>
      <c r="YF3335" s="0"/>
      <c r="YG3335" s="0"/>
      <c r="YH3335" s="0"/>
      <c r="YI3335" s="0"/>
      <c r="YJ3335" s="0"/>
      <c r="YK3335" s="0"/>
      <c r="YL3335" s="0"/>
      <c r="YM3335" s="0"/>
      <c r="YN3335" s="0"/>
      <c r="YO3335" s="0"/>
      <c r="YP3335" s="0"/>
      <c r="YQ3335" s="0"/>
      <c r="YR3335" s="0"/>
      <c r="YS3335" s="0"/>
      <c r="YT3335" s="0"/>
      <c r="YU3335" s="0"/>
      <c r="YV3335" s="0"/>
      <c r="YW3335" s="0"/>
      <c r="YX3335" s="0"/>
      <c r="YY3335" s="0"/>
      <c r="YZ3335" s="0"/>
      <c r="ZA3335" s="0"/>
      <c r="ZB3335" s="0"/>
      <c r="ZC3335" s="0"/>
      <c r="ZD3335" s="0"/>
      <c r="ZE3335" s="0"/>
      <c r="ZF3335" s="0"/>
      <c r="ZG3335" s="0"/>
      <c r="ZH3335" s="0"/>
      <c r="ZI3335" s="0"/>
      <c r="ZJ3335" s="0"/>
      <c r="ZK3335" s="0"/>
      <c r="ZL3335" s="0"/>
      <c r="ZM3335" s="0"/>
      <c r="ZN3335" s="0"/>
      <c r="ZO3335" s="0"/>
      <c r="ZP3335" s="0"/>
      <c r="ZQ3335" s="0"/>
      <c r="ZR3335" s="0"/>
      <c r="ZS3335" s="0"/>
      <c r="ZT3335" s="0"/>
      <c r="ZU3335" s="0"/>
      <c r="ZV3335" s="0"/>
      <c r="ZW3335" s="0"/>
      <c r="ZX3335" s="0"/>
      <c r="ZY3335" s="0"/>
      <c r="ZZ3335" s="0"/>
      <c r="AAA3335" s="0"/>
      <c r="AAB3335" s="0"/>
      <c r="AAC3335" s="0"/>
      <c r="AAD3335" s="0"/>
      <c r="AAE3335" s="0"/>
      <c r="AAF3335" s="0"/>
      <c r="AAG3335" s="0"/>
      <c r="AAH3335" s="0"/>
      <c r="AAI3335" s="0"/>
      <c r="AAJ3335" s="0"/>
      <c r="AAK3335" s="0"/>
      <c r="AAL3335" s="0"/>
      <c r="AAM3335" s="0"/>
      <c r="AAN3335" s="0"/>
      <c r="AAO3335" s="0"/>
      <c r="AAP3335" s="0"/>
      <c r="AAQ3335" s="0"/>
      <c r="AAR3335" s="0"/>
      <c r="AAS3335" s="0"/>
      <c r="AAT3335" s="0"/>
      <c r="AAU3335" s="0"/>
      <c r="AAV3335" s="0"/>
      <c r="AAW3335" s="0"/>
      <c r="AAX3335" s="0"/>
      <c r="AAY3335" s="0"/>
      <c r="AAZ3335" s="0"/>
      <c r="ABA3335" s="0"/>
      <c r="ABB3335" s="0"/>
      <c r="ABC3335" s="0"/>
      <c r="ABD3335" s="0"/>
      <c r="ABE3335" s="0"/>
      <c r="ABF3335" s="0"/>
      <c r="ABG3335" s="0"/>
      <c r="ABH3335" s="0"/>
      <c r="ABI3335" s="0"/>
      <c r="ABJ3335" s="0"/>
      <c r="ABK3335" s="0"/>
      <c r="ABL3335" s="0"/>
      <c r="ABM3335" s="0"/>
      <c r="ABN3335" s="0"/>
      <c r="ABO3335" s="0"/>
      <c r="ABP3335" s="0"/>
      <c r="ABQ3335" s="0"/>
      <c r="ABR3335" s="0"/>
      <c r="ABS3335" s="0"/>
      <c r="ABT3335" s="0"/>
      <c r="ABU3335" s="0"/>
      <c r="ABV3335" s="0"/>
      <c r="ABW3335" s="0"/>
      <c r="ABX3335" s="0"/>
      <c r="ABY3335" s="0"/>
      <c r="ABZ3335" s="0"/>
      <c r="ACA3335" s="0"/>
      <c r="ACB3335" s="0"/>
      <c r="ACC3335" s="0"/>
      <c r="ACD3335" s="0"/>
      <c r="ACE3335" s="0"/>
      <c r="ACF3335" s="0"/>
      <c r="ACG3335" s="0"/>
      <c r="ACH3335" s="0"/>
      <c r="ACI3335" s="0"/>
      <c r="ACJ3335" s="0"/>
      <c r="ACK3335" s="0"/>
      <c r="ACL3335" s="0"/>
      <c r="ACM3335" s="0"/>
      <c r="ACN3335" s="0"/>
      <c r="ACO3335" s="0"/>
      <c r="ACP3335" s="0"/>
      <c r="ACQ3335" s="0"/>
      <c r="ACR3335" s="0"/>
      <c r="ACS3335" s="0"/>
      <c r="ACT3335" s="0"/>
      <c r="ACU3335" s="0"/>
      <c r="ACV3335" s="0"/>
      <c r="ACW3335" s="0"/>
      <c r="ACX3335" s="0"/>
      <c r="ACY3335" s="0"/>
      <c r="ACZ3335" s="0"/>
      <c r="ADA3335" s="0"/>
      <c r="ADB3335" s="0"/>
      <c r="ADC3335" s="0"/>
      <c r="ADD3335" s="0"/>
      <c r="ADE3335" s="0"/>
      <c r="ADF3335" s="0"/>
      <c r="ADG3335" s="0"/>
      <c r="ADH3335" s="0"/>
      <c r="ADI3335" s="0"/>
      <c r="ADJ3335" s="0"/>
      <c r="ADK3335" s="0"/>
      <c r="ADL3335" s="0"/>
      <c r="ADM3335" s="0"/>
      <c r="ADN3335" s="0"/>
      <c r="ADO3335" s="0"/>
      <c r="ADP3335" s="0"/>
      <c r="ADQ3335" s="0"/>
      <c r="ADR3335" s="0"/>
      <c r="ADS3335" s="0"/>
      <c r="ADT3335" s="0"/>
      <c r="ADU3335" s="0"/>
      <c r="ADV3335" s="0"/>
      <c r="ADW3335" s="0"/>
      <c r="ADX3335" s="0"/>
      <c r="ADY3335" s="0"/>
      <c r="ADZ3335" s="0"/>
      <c r="AEA3335" s="0"/>
      <c r="AEB3335" s="0"/>
      <c r="AEC3335" s="0"/>
      <c r="AED3335" s="0"/>
      <c r="AEE3335" s="0"/>
      <c r="AEF3335" s="0"/>
      <c r="AEG3335" s="0"/>
      <c r="AEH3335" s="0"/>
      <c r="AEI3335" s="0"/>
      <c r="AEJ3335" s="0"/>
      <c r="AEK3335" s="0"/>
      <c r="AEL3335" s="0"/>
      <c r="AEM3335" s="0"/>
      <c r="AEN3335" s="0"/>
      <c r="AEO3335" s="0"/>
      <c r="AEP3335" s="0"/>
      <c r="AEQ3335" s="0"/>
      <c r="AER3335" s="0"/>
      <c r="AES3335" s="0"/>
      <c r="AET3335" s="0"/>
      <c r="AEU3335" s="0"/>
      <c r="AEV3335" s="0"/>
      <c r="AEW3335" s="0"/>
      <c r="AEX3335" s="0"/>
      <c r="AEY3335" s="0"/>
      <c r="AEZ3335" s="0"/>
      <c r="AFA3335" s="0"/>
      <c r="AFB3335" s="0"/>
      <c r="AFC3335" s="0"/>
      <c r="AFD3335" s="0"/>
      <c r="AFE3335" s="0"/>
      <c r="AFF3335" s="0"/>
      <c r="AFG3335" s="0"/>
      <c r="AFH3335" s="0"/>
      <c r="AFI3335" s="0"/>
      <c r="AFJ3335" s="0"/>
      <c r="AFK3335" s="0"/>
      <c r="AFL3335" s="0"/>
      <c r="AFM3335" s="0"/>
      <c r="AFN3335" s="0"/>
      <c r="AFO3335" s="0"/>
      <c r="AFP3335" s="0"/>
      <c r="AFQ3335" s="0"/>
      <c r="AFR3335" s="0"/>
      <c r="AFS3335" s="0"/>
      <c r="AFT3335" s="0"/>
      <c r="AFU3335" s="0"/>
      <c r="AFV3335" s="0"/>
      <c r="AFW3335" s="0"/>
      <c r="AFX3335" s="0"/>
      <c r="AFY3335" s="0"/>
      <c r="AFZ3335" s="0"/>
      <c r="AGA3335" s="0"/>
      <c r="AGB3335" s="0"/>
      <c r="AGC3335" s="0"/>
      <c r="AGD3335" s="0"/>
      <c r="AGE3335" s="0"/>
      <c r="AGF3335" s="0"/>
      <c r="AGG3335" s="0"/>
      <c r="AGH3335" s="0"/>
      <c r="AGI3335" s="0"/>
      <c r="AGJ3335" s="0"/>
      <c r="AGK3335" s="0"/>
      <c r="AGL3335" s="0"/>
      <c r="AGM3335" s="0"/>
      <c r="AGN3335" s="0"/>
      <c r="AGO3335" s="0"/>
      <c r="AGP3335" s="0"/>
      <c r="AGQ3335" s="0"/>
      <c r="AGR3335" s="0"/>
      <c r="AGS3335" s="0"/>
      <c r="AGT3335" s="0"/>
      <c r="AGU3335" s="0"/>
      <c r="AGV3335" s="0"/>
      <c r="AGW3335" s="0"/>
      <c r="AGX3335" s="0"/>
      <c r="AGY3335" s="0"/>
      <c r="AGZ3335" s="0"/>
      <c r="AHA3335" s="0"/>
      <c r="AHB3335" s="0"/>
      <c r="AHC3335" s="0"/>
      <c r="AHD3335" s="0"/>
      <c r="AHE3335" s="0"/>
      <c r="AHF3335" s="0"/>
      <c r="AHG3335" s="0"/>
      <c r="AHH3335" s="0"/>
      <c r="AHI3335" s="0"/>
      <c r="AHJ3335" s="0"/>
      <c r="AHK3335" s="0"/>
      <c r="AHL3335" s="0"/>
      <c r="AHM3335" s="0"/>
      <c r="AHN3335" s="0"/>
      <c r="AHO3335" s="0"/>
      <c r="AHP3335" s="0"/>
      <c r="AHQ3335" s="0"/>
      <c r="AHR3335" s="0"/>
      <c r="AHS3335" s="0"/>
      <c r="AHT3335" s="0"/>
      <c r="AHU3335" s="0"/>
      <c r="AHV3335" s="0"/>
      <c r="AHW3335" s="0"/>
      <c r="AHX3335" s="0"/>
      <c r="AHY3335" s="0"/>
      <c r="AHZ3335" s="0"/>
      <c r="AIA3335" s="0"/>
      <c r="AIB3335" s="0"/>
      <c r="AIC3335" s="0"/>
      <c r="AID3335" s="0"/>
      <c r="AIE3335" s="0"/>
      <c r="AIF3335" s="0"/>
      <c r="AIG3335" s="0"/>
      <c r="AIH3335" s="0"/>
      <c r="AII3335" s="0"/>
      <c r="AIJ3335" s="0"/>
      <c r="AIK3335" s="0"/>
      <c r="AIL3335" s="0"/>
      <c r="AIM3335" s="0"/>
      <c r="AIN3335" s="0"/>
      <c r="AIO3335" s="0"/>
      <c r="AIP3335" s="0"/>
      <c r="AIQ3335" s="0"/>
      <c r="AIR3335" s="0"/>
      <c r="AIS3335" s="0"/>
      <c r="AIT3335" s="0"/>
      <c r="AIU3335" s="0"/>
      <c r="AIV3335" s="0"/>
      <c r="AIW3335" s="0"/>
      <c r="AIX3335" s="0"/>
      <c r="AIY3335" s="0"/>
      <c r="AIZ3335" s="0"/>
      <c r="AJA3335" s="0"/>
      <c r="AJB3335" s="0"/>
      <c r="AJC3335" s="0"/>
      <c r="AJD3335" s="0"/>
      <c r="AJE3335" s="0"/>
      <c r="AJF3335" s="0"/>
      <c r="AJG3335" s="0"/>
      <c r="AJH3335" s="0"/>
      <c r="AJI3335" s="0"/>
      <c r="AJJ3335" s="0"/>
      <c r="AJK3335" s="0"/>
      <c r="AJL3335" s="0"/>
      <c r="AJM3335" s="0"/>
      <c r="AJN3335" s="0"/>
      <c r="AJO3335" s="0"/>
      <c r="AJP3335" s="0"/>
      <c r="AJQ3335" s="0"/>
      <c r="AJR3335" s="0"/>
      <c r="AJS3335" s="0"/>
      <c r="AJT3335" s="0"/>
      <c r="AJU3335" s="0"/>
      <c r="AJV3335" s="0"/>
      <c r="AJW3335" s="0"/>
      <c r="AJX3335" s="0"/>
      <c r="AJY3335" s="0"/>
      <c r="AJZ3335" s="0"/>
      <c r="AKA3335" s="0"/>
      <c r="AKB3335" s="0"/>
      <c r="AKC3335" s="0"/>
      <c r="AKD3335" s="0"/>
      <c r="AKE3335" s="0"/>
      <c r="AKF3335" s="0"/>
      <c r="AKG3335" s="0"/>
      <c r="AKH3335" s="0"/>
      <c r="AKI3335" s="0"/>
      <c r="AKJ3335" s="0"/>
      <c r="AKK3335" s="0"/>
      <c r="AKL3335" s="0"/>
      <c r="AKM3335" s="0"/>
      <c r="AKN3335" s="0"/>
      <c r="AKO3335" s="0"/>
      <c r="AKP3335" s="0"/>
      <c r="AKQ3335" s="0"/>
      <c r="AKR3335" s="0"/>
      <c r="AKS3335" s="0"/>
      <c r="AKT3335" s="0"/>
      <c r="AKU3335" s="0"/>
      <c r="AKV3335" s="0"/>
      <c r="AKW3335" s="0"/>
      <c r="AKX3335" s="0"/>
      <c r="AKY3335" s="0"/>
      <c r="AKZ3335" s="0"/>
      <c r="ALA3335" s="0"/>
      <c r="ALB3335" s="0"/>
      <c r="ALC3335" s="0"/>
      <c r="ALD3335" s="0"/>
      <c r="ALE3335" s="0"/>
      <c r="ALF3335" s="0"/>
      <c r="ALG3335" s="0"/>
      <c r="ALH3335" s="0"/>
      <c r="ALI3335" s="0"/>
      <c r="ALJ3335" s="0"/>
      <c r="ALK3335" s="0"/>
      <c r="ALL3335" s="0"/>
      <c r="ALM3335" s="0"/>
      <c r="ALN3335" s="0"/>
      <c r="ALO3335" s="0"/>
      <c r="ALP3335" s="0"/>
      <c r="ALQ3335" s="0"/>
      <c r="ALR3335" s="0"/>
      <c r="ALS3335" s="0"/>
      <c r="ALT3335" s="0"/>
      <c r="ALU3335" s="0"/>
      <c r="ALV3335" s="0"/>
      <c r="ALW3335" s="0"/>
      <c r="ALX3335" s="0"/>
      <c r="ALY3335" s="0"/>
      <c r="ALZ3335" s="0"/>
      <c r="AMA3335" s="0"/>
      <c r="AMB3335" s="0"/>
      <c r="AMC3335" s="0"/>
      <c r="AMD3335" s="0"/>
      <c r="AME3335" s="0"/>
      <c r="AMF3335" s="0"/>
      <c r="AMG3335" s="0"/>
      <c r="AMH3335" s="0"/>
      <c r="AMI3335" s="0"/>
    </row>
    <row r="3336" customFormat="false" ht="12.75" hidden="false" customHeight="false" outlineLevel="0" collapsed="false">
      <c r="A3336" s="1" t="s">
        <v>3589</v>
      </c>
      <c r="C3336" s="70" t="s">
        <v>3590</v>
      </c>
      <c r="D3336" s="70" t="s">
        <v>13</v>
      </c>
      <c r="E3336" s="72" t="n">
        <v>2</v>
      </c>
      <c r="F3336" s="73" t="n">
        <v>1.03</v>
      </c>
      <c r="G3336" s="74" t="s">
        <v>2389</v>
      </c>
      <c r="BM3336" s="0"/>
      <c r="BN3336" s="0"/>
      <c r="BO3336" s="0"/>
      <c r="BP3336" s="0"/>
      <c r="BQ3336" s="0"/>
      <c r="BR3336" s="0"/>
      <c r="BS3336" s="0"/>
      <c r="BT3336" s="0"/>
      <c r="BU3336" s="0"/>
      <c r="BV3336" s="0"/>
      <c r="BW3336" s="0"/>
      <c r="BX3336" s="0"/>
      <c r="BY3336" s="0"/>
      <c r="BZ3336" s="0"/>
      <c r="CA3336" s="0"/>
      <c r="CB3336" s="0"/>
      <c r="CC3336" s="0"/>
      <c r="CD3336" s="0"/>
      <c r="CE3336" s="0"/>
      <c r="CF3336" s="0"/>
      <c r="CG3336" s="0"/>
      <c r="CH3336" s="0"/>
      <c r="CI3336" s="0"/>
      <c r="CJ3336" s="0"/>
      <c r="CK3336" s="0"/>
      <c r="CL3336" s="0"/>
      <c r="CM3336" s="0"/>
      <c r="CN3336" s="0"/>
      <c r="CO3336" s="0"/>
      <c r="CP3336" s="0"/>
      <c r="CQ3336" s="0"/>
      <c r="CR3336" s="0"/>
      <c r="CS3336" s="0"/>
      <c r="CT3336" s="0"/>
      <c r="CU3336" s="0"/>
      <c r="CV3336" s="0"/>
      <c r="CW3336" s="0"/>
      <c r="CX3336" s="0"/>
      <c r="CY3336" s="0"/>
      <c r="CZ3336" s="0"/>
      <c r="DA3336" s="0"/>
      <c r="DB3336" s="0"/>
      <c r="DC3336" s="0"/>
      <c r="DD3336" s="0"/>
      <c r="DE3336" s="0"/>
      <c r="DF3336" s="0"/>
      <c r="DG3336" s="0"/>
      <c r="DH3336" s="0"/>
      <c r="DI3336" s="0"/>
      <c r="DJ3336" s="0"/>
      <c r="DK3336" s="0"/>
      <c r="DL3336" s="0"/>
      <c r="DM3336" s="0"/>
      <c r="DN3336" s="0"/>
      <c r="DO3336" s="0"/>
      <c r="DP3336" s="0"/>
      <c r="DQ3336" s="0"/>
      <c r="DR3336" s="0"/>
      <c r="DS3336" s="0"/>
      <c r="DT3336" s="0"/>
      <c r="DU3336" s="0"/>
      <c r="DV3336" s="0"/>
      <c r="DW3336" s="0"/>
      <c r="DX3336" s="0"/>
      <c r="DY3336" s="0"/>
      <c r="DZ3336" s="0"/>
      <c r="EA3336" s="0"/>
      <c r="EB3336" s="0"/>
      <c r="EC3336" s="0"/>
      <c r="ED3336" s="0"/>
      <c r="EE3336" s="0"/>
      <c r="EF3336" s="0"/>
      <c r="EG3336" s="0"/>
      <c r="EH3336" s="0"/>
      <c r="EI3336" s="0"/>
      <c r="EJ3336" s="0"/>
      <c r="EK3336" s="0"/>
      <c r="EL3336" s="0"/>
      <c r="EM3336" s="0"/>
      <c r="EN3336" s="0"/>
      <c r="EO3336" s="0"/>
      <c r="EP3336" s="0"/>
      <c r="EQ3336" s="0"/>
      <c r="ER3336" s="0"/>
      <c r="ES3336" s="0"/>
      <c r="ET3336" s="0"/>
      <c r="EU3336" s="0"/>
      <c r="EV3336" s="0"/>
      <c r="EW3336" s="0"/>
      <c r="EX3336" s="0"/>
      <c r="EY3336" s="0"/>
      <c r="EZ3336" s="0"/>
      <c r="FA3336" s="0"/>
      <c r="FB3336" s="0"/>
      <c r="FC3336" s="0"/>
      <c r="FD3336" s="0"/>
      <c r="FE3336" s="0"/>
      <c r="FF3336" s="0"/>
      <c r="FG3336" s="0"/>
      <c r="FH3336" s="0"/>
      <c r="FI3336" s="0"/>
      <c r="FJ3336" s="0"/>
      <c r="FK3336" s="0"/>
      <c r="FL3336" s="0"/>
      <c r="FM3336" s="0"/>
      <c r="FN3336" s="0"/>
      <c r="FO3336" s="0"/>
      <c r="FP3336" s="0"/>
      <c r="FQ3336" s="0"/>
      <c r="FR3336" s="0"/>
      <c r="FS3336" s="0"/>
      <c r="FT3336" s="0"/>
      <c r="FU3336" s="0"/>
      <c r="FV3336" s="0"/>
      <c r="FW3336" s="0"/>
      <c r="FX3336" s="0"/>
      <c r="FY3336" s="0"/>
      <c r="FZ3336" s="0"/>
      <c r="GA3336" s="0"/>
      <c r="GB3336" s="0"/>
      <c r="GC3336" s="0"/>
      <c r="GD3336" s="0"/>
      <c r="GE3336" s="0"/>
      <c r="GF3336" s="0"/>
      <c r="GG3336" s="0"/>
      <c r="GH3336" s="0"/>
      <c r="GI3336" s="0"/>
      <c r="GJ3336" s="0"/>
      <c r="GK3336" s="0"/>
      <c r="GL3336" s="0"/>
      <c r="GM3336" s="0"/>
      <c r="GN3336" s="0"/>
      <c r="GO3336" s="0"/>
      <c r="GP3336" s="0"/>
      <c r="GQ3336" s="0"/>
      <c r="GR3336" s="0"/>
      <c r="GS3336" s="0"/>
      <c r="GT3336" s="0"/>
      <c r="GU3336" s="0"/>
      <c r="GV3336" s="0"/>
      <c r="GW3336" s="0"/>
      <c r="GX3336" s="0"/>
      <c r="GY3336" s="0"/>
      <c r="GZ3336" s="0"/>
      <c r="HA3336" s="0"/>
      <c r="HB3336" s="0"/>
      <c r="HC3336" s="0"/>
      <c r="HD3336" s="0"/>
      <c r="HE3336" s="0"/>
      <c r="HF3336" s="0"/>
      <c r="HG3336" s="0"/>
      <c r="HH3336" s="0"/>
      <c r="HI3336" s="0"/>
      <c r="HJ3336" s="0"/>
      <c r="HK3336" s="0"/>
      <c r="HL3336" s="0"/>
      <c r="HM3336" s="0"/>
      <c r="HN3336" s="0"/>
      <c r="HO3336" s="0"/>
      <c r="HP3336" s="0"/>
      <c r="HQ3336" s="0"/>
      <c r="HR3336" s="0"/>
      <c r="HS3336" s="0"/>
      <c r="HT3336" s="0"/>
      <c r="HU3336" s="0"/>
      <c r="HV3336" s="0"/>
      <c r="HW3336" s="0"/>
      <c r="HX3336" s="0"/>
      <c r="HY3336" s="0"/>
      <c r="HZ3336" s="0"/>
      <c r="IA3336" s="0"/>
      <c r="IB3336" s="0"/>
      <c r="IC3336" s="0"/>
      <c r="ID3336" s="0"/>
      <c r="IE3336" s="0"/>
      <c r="IF3336" s="0"/>
      <c r="IG3336" s="0"/>
      <c r="IH3336" s="0"/>
      <c r="II3336" s="0"/>
      <c r="IJ3336" s="0"/>
      <c r="IK3336" s="0"/>
      <c r="IL3336" s="0"/>
      <c r="IM3336" s="0"/>
      <c r="IN3336" s="0"/>
      <c r="IO3336" s="0"/>
      <c r="IP3336" s="0"/>
      <c r="IQ3336" s="0"/>
      <c r="IR3336" s="0"/>
      <c r="IS3336" s="0"/>
      <c r="IT3336" s="0"/>
      <c r="IU3336" s="0"/>
      <c r="IV3336" s="0"/>
      <c r="IW3336" s="0"/>
      <c r="IX3336" s="0"/>
      <c r="IY3336" s="0"/>
      <c r="IZ3336" s="0"/>
      <c r="JA3336" s="0"/>
      <c r="JB3336" s="0"/>
      <c r="JC3336" s="0"/>
      <c r="JD3336" s="0"/>
      <c r="JE3336" s="0"/>
      <c r="JF3336" s="0"/>
      <c r="JG3336" s="0"/>
      <c r="JH3336" s="0"/>
      <c r="JI3336" s="0"/>
      <c r="JJ3336" s="0"/>
      <c r="JK3336" s="0"/>
      <c r="JL3336" s="0"/>
      <c r="JM3336" s="0"/>
      <c r="JN3336" s="0"/>
      <c r="JO3336" s="0"/>
      <c r="JP3336" s="0"/>
      <c r="JQ3336" s="0"/>
      <c r="JR3336" s="0"/>
      <c r="JS3336" s="0"/>
      <c r="JT3336" s="0"/>
      <c r="JU3336" s="0"/>
      <c r="JV3336" s="0"/>
      <c r="JW3336" s="0"/>
      <c r="JX3336" s="0"/>
      <c r="JY3336" s="0"/>
      <c r="JZ3336" s="0"/>
      <c r="KA3336" s="0"/>
      <c r="KB3336" s="0"/>
      <c r="KC3336" s="0"/>
      <c r="KD3336" s="0"/>
      <c r="KE3336" s="0"/>
      <c r="KF3336" s="0"/>
      <c r="KG3336" s="0"/>
      <c r="KH3336" s="0"/>
      <c r="KI3336" s="0"/>
      <c r="KJ3336" s="0"/>
      <c r="KK3336" s="0"/>
      <c r="KL3336" s="0"/>
      <c r="KM3336" s="0"/>
      <c r="KN3336" s="0"/>
      <c r="KO3336" s="0"/>
      <c r="KP3336" s="0"/>
      <c r="KQ3336" s="0"/>
      <c r="KR3336" s="0"/>
      <c r="KS3336" s="0"/>
      <c r="KT3336" s="0"/>
      <c r="KU3336" s="0"/>
      <c r="KV3336" s="0"/>
      <c r="KW3336" s="0"/>
      <c r="KX3336" s="0"/>
      <c r="KY3336" s="0"/>
      <c r="KZ3336" s="0"/>
      <c r="LA3336" s="0"/>
      <c r="LB3336" s="0"/>
      <c r="LC3336" s="0"/>
      <c r="LD3336" s="0"/>
      <c r="LE3336" s="0"/>
      <c r="LF3336" s="0"/>
      <c r="LG3336" s="0"/>
      <c r="LH3336" s="0"/>
      <c r="LI3336" s="0"/>
      <c r="LJ3336" s="0"/>
      <c r="LK3336" s="0"/>
      <c r="LL3336" s="0"/>
      <c r="LM3336" s="0"/>
      <c r="LN3336" s="0"/>
      <c r="LO3336" s="0"/>
      <c r="LP3336" s="0"/>
      <c r="LQ3336" s="0"/>
      <c r="LR3336" s="0"/>
      <c r="LS3336" s="0"/>
      <c r="LT3336" s="0"/>
      <c r="LU3336" s="0"/>
      <c r="LV3336" s="0"/>
      <c r="LW3336" s="0"/>
      <c r="LX3336" s="0"/>
      <c r="LY3336" s="0"/>
      <c r="LZ3336" s="0"/>
      <c r="MA3336" s="0"/>
      <c r="MB3336" s="0"/>
      <c r="MC3336" s="0"/>
      <c r="MD3336" s="0"/>
      <c r="ME3336" s="0"/>
      <c r="MF3336" s="0"/>
      <c r="MG3336" s="0"/>
      <c r="MH3336" s="0"/>
      <c r="MI3336" s="0"/>
      <c r="MJ3336" s="0"/>
      <c r="MK3336" s="0"/>
      <c r="ML3336" s="0"/>
      <c r="MM3336" s="0"/>
      <c r="MN3336" s="0"/>
      <c r="MO3336" s="0"/>
      <c r="MP3336" s="0"/>
      <c r="MQ3336" s="0"/>
      <c r="MR3336" s="0"/>
      <c r="MS3336" s="0"/>
      <c r="MT3336" s="0"/>
      <c r="MU3336" s="0"/>
      <c r="MV3336" s="0"/>
      <c r="MW3336" s="0"/>
      <c r="MX3336" s="0"/>
      <c r="MY3336" s="0"/>
      <c r="MZ3336" s="0"/>
      <c r="NA3336" s="0"/>
      <c r="NB3336" s="0"/>
      <c r="NC3336" s="0"/>
      <c r="ND3336" s="0"/>
      <c r="NE3336" s="0"/>
      <c r="NF3336" s="0"/>
      <c r="NG3336" s="0"/>
      <c r="NH3336" s="0"/>
      <c r="NI3336" s="0"/>
      <c r="NJ3336" s="0"/>
      <c r="NK3336" s="0"/>
      <c r="NL3336" s="0"/>
      <c r="NM3336" s="0"/>
      <c r="NN3336" s="0"/>
      <c r="NO3336" s="0"/>
      <c r="NP3336" s="0"/>
      <c r="NQ3336" s="0"/>
      <c r="NR3336" s="0"/>
      <c r="NS3336" s="0"/>
      <c r="NT3336" s="0"/>
      <c r="NU3336" s="0"/>
      <c r="NV3336" s="0"/>
      <c r="NW3336" s="0"/>
      <c r="NX3336" s="0"/>
      <c r="NY3336" s="0"/>
      <c r="NZ3336" s="0"/>
      <c r="OA3336" s="0"/>
      <c r="OB3336" s="0"/>
      <c r="OC3336" s="0"/>
      <c r="OD3336" s="0"/>
      <c r="OE3336" s="0"/>
      <c r="OF3336" s="0"/>
      <c r="OG3336" s="0"/>
      <c r="OH3336" s="0"/>
      <c r="OI3336" s="0"/>
      <c r="OJ3336" s="0"/>
      <c r="OK3336" s="0"/>
      <c r="OL3336" s="0"/>
      <c r="OM3336" s="0"/>
      <c r="ON3336" s="0"/>
      <c r="OO3336" s="0"/>
      <c r="OP3336" s="0"/>
      <c r="OQ3336" s="0"/>
      <c r="OR3336" s="0"/>
      <c r="OS3336" s="0"/>
      <c r="OT3336" s="0"/>
      <c r="OU3336" s="0"/>
      <c r="OV3336" s="0"/>
      <c r="OW3336" s="0"/>
      <c r="OX3336" s="0"/>
      <c r="OY3336" s="0"/>
      <c r="OZ3336" s="0"/>
      <c r="PA3336" s="0"/>
      <c r="PB3336" s="0"/>
      <c r="PC3336" s="0"/>
      <c r="PD3336" s="0"/>
      <c r="PE3336" s="0"/>
      <c r="PF3336" s="0"/>
      <c r="PG3336" s="0"/>
      <c r="PH3336" s="0"/>
      <c r="PI3336" s="0"/>
      <c r="PJ3336" s="0"/>
      <c r="PK3336" s="0"/>
      <c r="PL3336" s="0"/>
      <c r="PM3336" s="0"/>
      <c r="PN3336" s="0"/>
      <c r="PO3336" s="0"/>
      <c r="PP3336" s="0"/>
      <c r="PQ3336" s="0"/>
      <c r="PR3336" s="0"/>
      <c r="PS3336" s="0"/>
      <c r="PT3336" s="0"/>
      <c r="PU3336" s="0"/>
      <c r="PV3336" s="0"/>
      <c r="PW3336" s="0"/>
      <c r="PX3336" s="0"/>
      <c r="PY3336" s="0"/>
      <c r="PZ3336" s="0"/>
      <c r="QA3336" s="0"/>
      <c r="QB3336" s="0"/>
      <c r="QC3336" s="0"/>
      <c r="QD3336" s="0"/>
      <c r="QE3336" s="0"/>
      <c r="QF3336" s="0"/>
      <c r="QG3336" s="0"/>
      <c r="QH3336" s="0"/>
      <c r="QI3336" s="0"/>
      <c r="QJ3336" s="0"/>
      <c r="QK3336" s="0"/>
      <c r="QL3336" s="0"/>
      <c r="QM3336" s="0"/>
      <c r="QN3336" s="0"/>
      <c r="QO3336" s="0"/>
      <c r="QP3336" s="0"/>
      <c r="QQ3336" s="0"/>
      <c r="QR3336" s="0"/>
      <c r="QS3336" s="0"/>
      <c r="QT3336" s="0"/>
      <c r="QU3336" s="0"/>
      <c r="QV3336" s="0"/>
      <c r="QW3336" s="0"/>
      <c r="QX3336" s="0"/>
      <c r="QY3336" s="0"/>
      <c r="QZ3336" s="0"/>
      <c r="RA3336" s="0"/>
      <c r="RB3336" s="0"/>
      <c r="RC3336" s="0"/>
      <c r="RD3336" s="0"/>
      <c r="RE3336" s="0"/>
      <c r="RF3336" s="0"/>
      <c r="RG3336" s="0"/>
      <c r="RH3336" s="0"/>
      <c r="RI3336" s="0"/>
      <c r="RJ3336" s="0"/>
      <c r="RK3336" s="0"/>
      <c r="RL3336" s="0"/>
      <c r="RM3336" s="0"/>
      <c r="RN3336" s="0"/>
      <c r="RO3336" s="0"/>
      <c r="RP3336" s="0"/>
      <c r="RQ3336" s="0"/>
      <c r="RR3336" s="0"/>
      <c r="RS3336" s="0"/>
      <c r="RT3336" s="0"/>
      <c r="RU3336" s="0"/>
      <c r="RV3336" s="0"/>
      <c r="RW3336" s="0"/>
      <c r="RX3336" s="0"/>
      <c r="RY3336" s="0"/>
      <c r="RZ3336" s="0"/>
      <c r="SA3336" s="0"/>
      <c r="SB3336" s="0"/>
      <c r="SC3336" s="0"/>
      <c r="SD3336" s="0"/>
      <c r="SE3336" s="0"/>
      <c r="SF3336" s="0"/>
      <c r="SG3336" s="0"/>
      <c r="SH3336" s="0"/>
      <c r="SI3336" s="0"/>
      <c r="SJ3336" s="0"/>
      <c r="SK3336" s="0"/>
      <c r="SL3336" s="0"/>
      <c r="SM3336" s="0"/>
      <c r="SN3336" s="0"/>
      <c r="SO3336" s="0"/>
      <c r="SP3336" s="0"/>
      <c r="SQ3336" s="0"/>
      <c r="SR3336" s="0"/>
      <c r="SS3336" s="0"/>
      <c r="ST3336" s="0"/>
      <c r="SU3336" s="0"/>
      <c r="SV3336" s="0"/>
      <c r="SW3336" s="0"/>
      <c r="SX3336" s="0"/>
      <c r="SY3336" s="0"/>
      <c r="SZ3336" s="0"/>
      <c r="TA3336" s="0"/>
      <c r="TB3336" s="0"/>
      <c r="TC3336" s="0"/>
      <c r="TD3336" s="0"/>
      <c r="TE3336" s="0"/>
      <c r="TF3336" s="0"/>
      <c r="TG3336" s="0"/>
      <c r="TH3336" s="0"/>
      <c r="TI3336" s="0"/>
      <c r="TJ3336" s="0"/>
      <c r="TK3336" s="0"/>
      <c r="TL3336" s="0"/>
      <c r="TM3336" s="0"/>
      <c r="TN3336" s="0"/>
      <c r="TO3336" s="0"/>
      <c r="TP3336" s="0"/>
      <c r="TQ3336" s="0"/>
      <c r="TR3336" s="0"/>
      <c r="TS3336" s="0"/>
      <c r="TT3336" s="0"/>
      <c r="TU3336" s="0"/>
      <c r="TV3336" s="0"/>
      <c r="TW3336" s="0"/>
      <c r="TX3336" s="0"/>
      <c r="TY3336" s="0"/>
      <c r="TZ3336" s="0"/>
      <c r="UA3336" s="0"/>
      <c r="UB3336" s="0"/>
      <c r="UC3336" s="0"/>
      <c r="UD3336" s="0"/>
      <c r="UE3336" s="0"/>
      <c r="UF3336" s="0"/>
      <c r="UG3336" s="0"/>
      <c r="UH3336" s="0"/>
      <c r="UI3336" s="0"/>
      <c r="UJ3336" s="0"/>
      <c r="UK3336" s="0"/>
      <c r="UL3336" s="0"/>
      <c r="UM3336" s="0"/>
      <c r="UN3336" s="0"/>
      <c r="UO3336" s="0"/>
      <c r="UP3336" s="0"/>
      <c r="UQ3336" s="0"/>
      <c r="UR3336" s="0"/>
      <c r="US3336" s="0"/>
      <c r="UT3336" s="0"/>
      <c r="UU3336" s="0"/>
      <c r="UV3336" s="0"/>
      <c r="UW3336" s="0"/>
      <c r="UX3336" s="0"/>
      <c r="UY3336" s="0"/>
      <c r="UZ3336" s="0"/>
      <c r="VA3336" s="0"/>
      <c r="VB3336" s="0"/>
      <c r="VC3336" s="0"/>
      <c r="VD3336" s="0"/>
      <c r="VE3336" s="0"/>
      <c r="VF3336" s="0"/>
      <c r="VG3336" s="0"/>
      <c r="VH3336" s="0"/>
      <c r="VI3336" s="0"/>
      <c r="VJ3336" s="0"/>
      <c r="VK3336" s="0"/>
      <c r="VL3336" s="0"/>
      <c r="VM3336" s="0"/>
      <c r="VN3336" s="0"/>
      <c r="VO3336" s="0"/>
      <c r="VP3336" s="0"/>
      <c r="VQ3336" s="0"/>
      <c r="VR3336" s="0"/>
      <c r="VS3336" s="0"/>
      <c r="VT3336" s="0"/>
      <c r="VU3336" s="0"/>
      <c r="VV3336" s="0"/>
      <c r="VW3336" s="0"/>
      <c r="VX3336" s="0"/>
      <c r="VY3336" s="0"/>
      <c r="VZ3336" s="0"/>
      <c r="WA3336" s="0"/>
      <c r="WB3336" s="0"/>
      <c r="WC3336" s="0"/>
      <c r="WD3336" s="0"/>
      <c r="WE3336" s="0"/>
      <c r="WF3336" s="0"/>
      <c r="WG3336" s="0"/>
      <c r="WH3336" s="0"/>
      <c r="WI3336" s="0"/>
      <c r="WJ3336" s="0"/>
      <c r="WK3336" s="0"/>
      <c r="WL3336" s="0"/>
      <c r="WM3336" s="0"/>
      <c r="WN3336" s="0"/>
      <c r="WO3336" s="0"/>
      <c r="WP3336" s="0"/>
      <c r="WQ3336" s="0"/>
      <c r="WR3336" s="0"/>
      <c r="WS3336" s="0"/>
      <c r="WT3336" s="0"/>
      <c r="WU3336" s="0"/>
      <c r="WV3336" s="0"/>
      <c r="WW3336" s="0"/>
      <c r="WX3336" s="0"/>
      <c r="WY3336" s="0"/>
      <c r="WZ3336" s="0"/>
      <c r="XA3336" s="0"/>
      <c r="XB3336" s="0"/>
      <c r="XC3336" s="0"/>
      <c r="XD3336" s="0"/>
      <c r="XE3336" s="0"/>
      <c r="XF3336" s="0"/>
      <c r="XG3336" s="0"/>
      <c r="XH3336" s="0"/>
      <c r="XI3336" s="0"/>
      <c r="XJ3336" s="0"/>
      <c r="XK3336" s="0"/>
      <c r="XL3336" s="0"/>
      <c r="XM3336" s="0"/>
      <c r="XN3336" s="0"/>
      <c r="XO3336" s="0"/>
      <c r="XP3336" s="0"/>
      <c r="XQ3336" s="0"/>
      <c r="XR3336" s="0"/>
      <c r="XS3336" s="0"/>
      <c r="XT3336" s="0"/>
      <c r="XU3336" s="0"/>
      <c r="XV3336" s="0"/>
      <c r="XW3336" s="0"/>
      <c r="XX3336" s="0"/>
      <c r="XY3336" s="0"/>
      <c r="XZ3336" s="0"/>
      <c r="YA3336" s="0"/>
      <c r="YB3336" s="0"/>
      <c r="YC3336" s="0"/>
      <c r="YD3336" s="0"/>
      <c r="YE3336" s="0"/>
      <c r="YF3336" s="0"/>
      <c r="YG3336" s="0"/>
      <c r="YH3336" s="0"/>
      <c r="YI3336" s="0"/>
      <c r="YJ3336" s="0"/>
      <c r="YK3336" s="0"/>
      <c r="YL3336" s="0"/>
      <c r="YM3336" s="0"/>
      <c r="YN3336" s="0"/>
      <c r="YO3336" s="0"/>
      <c r="YP3336" s="0"/>
      <c r="YQ3336" s="0"/>
      <c r="YR3336" s="0"/>
      <c r="YS3336" s="0"/>
      <c r="YT3336" s="0"/>
      <c r="YU3336" s="0"/>
      <c r="YV3336" s="0"/>
      <c r="YW3336" s="0"/>
      <c r="YX3336" s="0"/>
      <c r="YY3336" s="0"/>
      <c r="YZ3336" s="0"/>
      <c r="ZA3336" s="0"/>
      <c r="ZB3336" s="0"/>
      <c r="ZC3336" s="0"/>
      <c r="ZD3336" s="0"/>
      <c r="ZE3336" s="0"/>
      <c r="ZF3336" s="0"/>
      <c r="ZG3336" s="0"/>
      <c r="ZH3336" s="0"/>
      <c r="ZI3336" s="0"/>
      <c r="ZJ3336" s="0"/>
      <c r="ZK3336" s="0"/>
      <c r="ZL3336" s="0"/>
      <c r="ZM3336" s="0"/>
      <c r="ZN3336" s="0"/>
      <c r="ZO3336" s="0"/>
      <c r="ZP3336" s="0"/>
      <c r="ZQ3336" s="0"/>
      <c r="ZR3336" s="0"/>
      <c r="ZS3336" s="0"/>
      <c r="ZT3336" s="0"/>
      <c r="ZU3336" s="0"/>
      <c r="ZV3336" s="0"/>
      <c r="ZW3336" s="0"/>
      <c r="ZX3336" s="0"/>
      <c r="ZY3336" s="0"/>
      <c r="ZZ3336" s="0"/>
      <c r="AAA3336" s="0"/>
      <c r="AAB3336" s="0"/>
      <c r="AAC3336" s="0"/>
      <c r="AAD3336" s="0"/>
      <c r="AAE3336" s="0"/>
      <c r="AAF3336" s="0"/>
      <c r="AAG3336" s="0"/>
      <c r="AAH3336" s="0"/>
      <c r="AAI3336" s="0"/>
      <c r="AAJ3336" s="0"/>
      <c r="AAK3336" s="0"/>
      <c r="AAL3336" s="0"/>
      <c r="AAM3336" s="0"/>
      <c r="AAN3336" s="0"/>
      <c r="AAO3336" s="0"/>
      <c r="AAP3336" s="0"/>
      <c r="AAQ3336" s="0"/>
      <c r="AAR3336" s="0"/>
      <c r="AAS3336" s="0"/>
      <c r="AAT3336" s="0"/>
      <c r="AAU3336" s="0"/>
      <c r="AAV3336" s="0"/>
      <c r="AAW3336" s="0"/>
      <c r="AAX3336" s="0"/>
      <c r="AAY3336" s="0"/>
      <c r="AAZ3336" s="0"/>
      <c r="ABA3336" s="0"/>
      <c r="ABB3336" s="0"/>
      <c r="ABC3336" s="0"/>
      <c r="ABD3336" s="0"/>
      <c r="ABE3336" s="0"/>
      <c r="ABF3336" s="0"/>
      <c r="ABG3336" s="0"/>
      <c r="ABH3336" s="0"/>
      <c r="ABI3336" s="0"/>
      <c r="ABJ3336" s="0"/>
      <c r="ABK3336" s="0"/>
      <c r="ABL3336" s="0"/>
      <c r="ABM3336" s="0"/>
      <c r="ABN3336" s="0"/>
      <c r="ABO3336" s="0"/>
      <c r="ABP3336" s="0"/>
      <c r="ABQ3336" s="0"/>
      <c r="ABR3336" s="0"/>
      <c r="ABS3336" s="0"/>
      <c r="ABT3336" s="0"/>
      <c r="ABU3336" s="0"/>
      <c r="ABV3336" s="0"/>
      <c r="ABW3336" s="0"/>
      <c r="ABX3336" s="0"/>
      <c r="ABY3336" s="0"/>
      <c r="ABZ3336" s="0"/>
      <c r="ACA3336" s="0"/>
      <c r="ACB3336" s="0"/>
      <c r="ACC3336" s="0"/>
      <c r="ACD3336" s="0"/>
      <c r="ACE3336" s="0"/>
      <c r="ACF3336" s="0"/>
      <c r="ACG3336" s="0"/>
      <c r="ACH3336" s="0"/>
      <c r="ACI3336" s="0"/>
      <c r="ACJ3336" s="0"/>
      <c r="ACK3336" s="0"/>
      <c r="ACL3336" s="0"/>
      <c r="ACM3336" s="0"/>
      <c r="ACN3336" s="0"/>
      <c r="ACO3336" s="0"/>
      <c r="ACP3336" s="0"/>
      <c r="ACQ3336" s="0"/>
      <c r="ACR3336" s="0"/>
      <c r="ACS3336" s="0"/>
      <c r="ACT3336" s="0"/>
      <c r="ACU3336" s="0"/>
      <c r="ACV3336" s="0"/>
      <c r="ACW3336" s="0"/>
      <c r="ACX3336" s="0"/>
      <c r="ACY3336" s="0"/>
      <c r="ACZ3336" s="0"/>
      <c r="ADA3336" s="0"/>
      <c r="ADB3336" s="0"/>
      <c r="ADC3336" s="0"/>
      <c r="ADD3336" s="0"/>
      <c r="ADE3336" s="0"/>
      <c r="ADF3336" s="0"/>
      <c r="ADG3336" s="0"/>
      <c r="ADH3336" s="0"/>
      <c r="ADI3336" s="0"/>
      <c r="ADJ3336" s="0"/>
      <c r="ADK3336" s="0"/>
      <c r="ADL3336" s="0"/>
      <c r="ADM3336" s="0"/>
      <c r="ADN3336" s="0"/>
      <c r="ADO3336" s="0"/>
      <c r="ADP3336" s="0"/>
      <c r="ADQ3336" s="0"/>
      <c r="ADR3336" s="0"/>
      <c r="ADS3336" s="0"/>
      <c r="ADT3336" s="0"/>
      <c r="ADU3336" s="0"/>
      <c r="ADV3336" s="0"/>
      <c r="ADW3336" s="0"/>
      <c r="ADX3336" s="0"/>
      <c r="ADY3336" s="0"/>
      <c r="ADZ3336" s="0"/>
      <c r="AEA3336" s="0"/>
      <c r="AEB3336" s="0"/>
      <c r="AEC3336" s="0"/>
      <c r="AED3336" s="0"/>
      <c r="AEE3336" s="0"/>
      <c r="AEF3336" s="0"/>
      <c r="AEG3336" s="0"/>
      <c r="AEH3336" s="0"/>
      <c r="AEI3336" s="0"/>
      <c r="AEJ3336" s="0"/>
      <c r="AEK3336" s="0"/>
      <c r="AEL3336" s="0"/>
      <c r="AEM3336" s="0"/>
      <c r="AEN3336" s="0"/>
      <c r="AEO3336" s="0"/>
      <c r="AEP3336" s="0"/>
      <c r="AEQ3336" s="0"/>
      <c r="AER3336" s="0"/>
      <c r="AES3336" s="0"/>
      <c r="AET3336" s="0"/>
      <c r="AEU3336" s="0"/>
      <c r="AEV3336" s="0"/>
      <c r="AEW3336" s="0"/>
      <c r="AEX3336" s="0"/>
      <c r="AEY3336" s="0"/>
      <c r="AEZ3336" s="0"/>
      <c r="AFA3336" s="0"/>
      <c r="AFB3336" s="0"/>
      <c r="AFC3336" s="0"/>
      <c r="AFD3336" s="0"/>
      <c r="AFE3336" s="0"/>
      <c r="AFF3336" s="0"/>
      <c r="AFG3336" s="0"/>
      <c r="AFH3336" s="0"/>
      <c r="AFI3336" s="0"/>
      <c r="AFJ3336" s="0"/>
      <c r="AFK3336" s="0"/>
      <c r="AFL3336" s="0"/>
      <c r="AFM3336" s="0"/>
      <c r="AFN3336" s="0"/>
      <c r="AFO3336" s="0"/>
      <c r="AFP3336" s="0"/>
      <c r="AFQ3336" s="0"/>
      <c r="AFR3336" s="0"/>
      <c r="AFS3336" s="0"/>
      <c r="AFT3336" s="0"/>
      <c r="AFU3336" s="0"/>
      <c r="AFV3336" s="0"/>
      <c r="AFW3336" s="0"/>
      <c r="AFX3336" s="0"/>
      <c r="AFY3336" s="0"/>
      <c r="AFZ3336" s="0"/>
      <c r="AGA3336" s="0"/>
      <c r="AGB3336" s="0"/>
      <c r="AGC3336" s="0"/>
      <c r="AGD3336" s="0"/>
      <c r="AGE3336" s="0"/>
      <c r="AGF3336" s="0"/>
      <c r="AGG3336" s="0"/>
      <c r="AGH3336" s="0"/>
      <c r="AGI3336" s="0"/>
      <c r="AGJ3336" s="0"/>
      <c r="AGK3336" s="0"/>
      <c r="AGL3336" s="0"/>
      <c r="AGM3336" s="0"/>
      <c r="AGN3336" s="0"/>
      <c r="AGO3336" s="0"/>
      <c r="AGP3336" s="0"/>
      <c r="AGQ3336" s="0"/>
      <c r="AGR3336" s="0"/>
      <c r="AGS3336" s="0"/>
      <c r="AGT3336" s="0"/>
      <c r="AGU3336" s="0"/>
      <c r="AGV3336" s="0"/>
      <c r="AGW3336" s="0"/>
      <c r="AGX3336" s="0"/>
      <c r="AGY3336" s="0"/>
      <c r="AGZ3336" s="0"/>
      <c r="AHA3336" s="0"/>
      <c r="AHB3336" s="0"/>
      <c r="AHC3336" s="0"/>
      <c r="AHD3336" s="0"/>
      <c r="AHE3336" s="0"/>
      <c r="AHF3336" s="0"/>
      <c r="AHG3336" s="0"/>
      <c r="AHH3336" s="0"/>
      <c r="AHI3336" s="0"/>
      <c r="AHJ3336" s="0"/>
      <c r="AHK3336" s="0"/>
      <c r="AHL3336" s="0"/>
      <c r="AHM3336" s="0"/>
      <c r="AHN3336" s="0"/>
      <c r="AHO3336" s="0"/>
      <c r="AHP3336" s="0"/>
      <c r="AHQ3336" s="0"/>
      <c r="AHR3336" s="0"/>
      <c r="AHS3336" s="0"/>
      <c r="AHT3336" s="0"/>
      <c r="AHU3336" s="0"/>
      <c r="AHV3336" s="0"/>
      <c r="AHW3336" s="0"/>
      <c r="AHX3336" s="0"/>
      <c r="AHY3336" s="0"/>
      <c r="AHZ3336" s="0"/>
      <c r="AIA3336" s="0"/>
      <c r="AIB3336" s="0"/>
      <c r="AIC3336" s="0"/>
      <c r="AID3336" s="0"/>
      <c r="AIE3336" s="0"/>
      <c r="AIF3336" s="0"/>
      <c r="AIG3336" s="0"/>
      <c r="AIH3336" s="0"/>
      <c r="AII3336" s="0"/>
      <c r="AIJ3336" s="0"/>
      <c r="AIK3336" s="0"/>
      <c r="AIL3336" s="0"/>
      <c r="AIM3336" s="0"/>
      <c r="AIN3336" s="0"/>
      <c r="AIO3336" s="0"/>
      <c r="AIP3336" s="0"/>
      <c r="AIQ3336" s="0"/>
      <c r="AIR3336" s="0"/>
      <c r="AIS3336" s="0"/>
      <c r="AIT3336" s="0"/>
      <c r="AIU3336" s="0"/>
      <c r="AIV3336" s="0"/>
      <c r="AIW3336" s="0"/>
      <c r="AIX3336" s="0"/>
      <c r="AIY3336" s="0"/>
      <c r="AIZ3336" s="0"/>
      <c r="AJA3336" s="0"/>
      <c r="AJB3336" s="0"/>
      <c r="AJC3336" s="0"/>
      <c r="AJD3336" s="0"/>
      <c r="AJE3336" s="0"/>
      <c r="AJF3336" s="0"/>
      <c r="AJG3336" s="0"/>
      <c r="AJH3336" s="0"/>
      <c r="AJI3336" s="0"/>
      <c r="AJJ3336" s="0"/>
      <c r="AJK3336" s="0"/>
      <c r="AJL3336" s="0"/>
      <c r="AJM3336" s="0"/>
      <c r="AJN3336" s="0"/>
      <c r="AJO3336" s="0"/>
      <c r="AJP3336" s="0"/>
      <c r="AJQ3336" s="0"/>
      <c r="AJR3336" s="0"/>
      <c r="AJS3336" s="0"/>
      <c r="AJT3336" s="0"/>
      <c r="AJU3336" s="0"/>
      <c r="AJV3336" s="0"/>
      <c r="AJW3336" s="0"/>
      <c r="AJX3336" s="0"/>
      <c r="AJY3336" s="0"/>
      <c r="AJZ3336" s="0"/>
      <c r="AKA3336" s="0"/>
      <c r="AKB3336" s="0"/>
      <c r="AKC3336" s="0"/>
      <c r="AKD3336" s="0"/>
      <c r="AKE3336" s="0"/>
      <c r="AKF3336" s="0"/>
      <c r="AKG3336" s="0"/>
      <c r="AKH3336" s="0"/>
      <c r="AKI3336" s="0"/>
      <c r="AKJ3336" s="0"/>
      <c r="AKK3336" s="0"/>
      <c r="AKL3336" s="0"/>
      <c r="AKM3336" s="0"/>
      <c r="AKN3336" s="0"/>
      <c r="AKO3336" s="0"/>
      <c r="AKP3336" s="0"/>
      <c r="AKQ3336" s="0"/>
      <c r="AKR3336" s="0"/>
      <c r="AKS3336" s="0"/>
      <c r="AKT3336" s="0"/>
      <c r="AKU3336" s="0"/>
      <c r="AKV3336" s="0"/>
      <c r="AKW3336" s="0"/>
      <c r="AKX3336" s="0"/>
      <c r="AKY3336" s="0"/>
      <c r="AKZ3336" s="0"/>
      <c r="ALA3336" s="0"/>
      <c r="ALB3336" s="0"/>
      <c r="ALC3336" s="0"/>
      <c r="ALD3336" s="0"/>
      <c r="ALE3336" s="0"/>
      <c r="ALF3336" s="0"/>
      <c r="ALG3336" s="0"/>
      <c r="ALH3336" s="0"/>
      <c r="ALI3336" s="0"/>
      <c r="ALJ3336" s="0"/>
      <c r="ALK3336" s="0"/>
      <c r="ALL3336" s="0"/>
      <c r="ALM3336" s="0"/>
      <c r="ALN3336" s="0"/>
      <c r="ALO3336" s="0"/>
      <c r="ALP3336" s="0"/>
      <c r="ALQ3336" s="0"/>
      <c r="ALR3336" s="0"/>
      <c r="ALS3336" s="0"/>
      <c r="ALT3336" s="0"/>
      <c r="ALU3336" s="0"/>
      <c r="ALV3336" s="0"/>
      <c r="ALW3336" s="0"/>
      <c r="ALX3336" s="0"/>
      <c r="ALY3336" s="0"/>
      <c r="ALZ3336" s="0"/>
      <c r="AMA3336" s="0"/>
      <c r="AMB3336" s="0"/>
      <c r="AMC3336" s="0"/>
      <c r="AMD3336" s="0"/>
      <c r="AME3336" s="0"/>
      <c r="AMF3336" s="0"/>
      <c r="AMG3336" s="0"/>
      <c r="AMH3336" s="0"/>
      <c r="AMI3336" s="0"/>
    </row>
    <row r="3337" customFormat="false" ht="12.75" hidden="false" customHeight="false" outlineLevel="0" collapsed="false">
      <c r="A3337" s="1" t="s">
        <v>3587</v>
      </c>
      <c r="C3337" s="70" t="s">
        <v>3591</v>
      </c>
      <c r="D3337" s="70" t="s">
        <v>77</v>
      </c>
      <c r="E3337" s="72" t="n">
        <v>2.1</v>
      </c>
      <c r="F3337" s="73" t="n">
        <v>1.78</v>
      </c>
      <c r="G3337" s="74" t="s">
        <v>2389</v>
      </c>
      <c r="BM3337" s="0"/>
      <c r="BN3337" s="0"/>
      <c r="BO3337" s="0"/>
      <c r="BP3337" s="0"/>
      <c r="BQ3337" s="0"/>
      <c r="BR3337" s="0"/>
      <c r="BS3337" s="0"/>
      <c r="BT3337" s="0"/>
      <c r="BU3337" s="0"/>
      <c r="BV3337" s="0"/>
      <c r="BW3337" s="0"/>
      <c r="BX3337" s="0"/>
      <c r="BY3337" s="0"/>
      <c r="BZ3337" s="0"/>
      <c r="CA3337" s="0"/>
      <c r="CB3337" s="0"/>
      <c r="CC3337" s="0"/>
      <c r="CD3337" s="0"/>
      <c r="CE3337" s="0"/>
      <c r="CF3337" s="0"/>
      <c r="CG3337" s="0"/>
      <c r="CH3337" s="0"/>
      <c r="CI3337" s="0"/>
      <c r="CJ3337" s="0"/>
      <c r="CK3337" s="0"/>
      <c r="CL3337" s="0"/>
      <c r="CM3337" s="0"/>
      <c r="CN3337" s="0"/>
      <c r="CO3337" s="0"/>
      <c r="CP3337" s="0"/>
      <c r="CQ3337" s="0"/>
      <c r="CR3337" s="0"/>
      <c r="CS3337" s="0"/>
      <c r="CT3337" s="0"/>
      <c r="CU3337" s="0"/>
      <c r="CV3337" s="0"/>
      <c r="CW3337" s="0"/>
      <c r="CX3337" s="0"/>
      <c r="CY3337" s="0"/>
      <c r="CZ3337" s="0"/>
      <c r="DA3337" s="0"/>
      <c r="DB3337" s="0"/>
      <c r="DC3337" s="0"/>
      <c r="DD3337" s="0"/>
      <c r="DE3337" s="0"/>
      <c r="DF3337" s="0"/>
      <c r="DG3337" s="0"/>
      <c r="DH3337" s="0"/>
      <c r="DI3337" s="0"/>
      <c r="DJ3337" s="0"/>
      <c r="DK3337" s="0"/>
      <c r="DL3337" s="0"/>
      <c r="DM3337" s="0"/>
      <c r="DN3337" s="0"/>
      <c r="DO3337" s="0"/>
      <c r="DP3337" s="0"/>
      <c r="DQ3337" s="0"/>
      <c r="DR3337" s="0"/>
      <c r="DS3337" s="0"/>
      <c r="DT3337" s="0"/>
      <c r="DU3337" s="0"/>
      <c r="DV3337" s="0"/>
      <c r="DW3337" s="0"/>
      <c r="DX3337" s="0"/>
      <c r="DY3337" s="0"/>
      <c r="DZ3337" s="0"/>
      <c r="EA3337" s="0"/>
      <c r="EB3337" s="0"/>
      <c r="EC3337" s="0"/>
      <c r="ED3337" s="0"/>
      <c r="EE3337" s="0"/>
      <c r="EF3337" s="0"/>
      <c r="EG3337" s="0"/>
      <c r="EH3337" s="0"/>
      <c r="EI3337" s="0"/>
      <c r="EJ3337" s="0"/>
      <c r="EK3337" s="0"/>
      <c r="EL3337" s="0"/>
      <c r="EM3337" s="0"/>
      <c r="EN3337" s="0"/>
      <c r="EO3337" s="0"/>
      <c r="EP3337" s="0"/>
      <c r="EQ3337" s="0"/>
      <c r="ER3337" s="0"/>
      <c r="ES3337" s="0"/>
      <c r="ET3337" s="0"/>
      <c r="EU3337" s="0"/>
      <c r="EV3337" s="0"/>
      <c r="EW3337" s="0"/>
      <c r="EX3337" s="0"/>
      <c r="EY3337" s="0"/>
      <c r="EZ3337" s="0"/>
      <c r="FA3337" s="0"/>
      <c r="FB3337" s="0"/>
      <c r="FC3337" s="0"/>
      <c r="FD3337" s="0"/>
      <c r="FE3337" s="0"/>
      <c r="FF3337" s="0"/>
      <c r="FG3337" s="0"/>
      <c r="FH3337" s="0"/>
      <c r="FI3337" s="0"/>
      <c r="FJ3337" s="0"/>
      <c r="FK3337" s="0"/>
      <c r="FL3337" s="0"/>
      <c r="FM3337" s="0"/>
      <c r="FN3337" s="0"/>
      <c r="FO3337" s="0"/>
      <c r="FP3337" s="0"/>
      <c r="FQ3337" s="0"/>
      <c r="FR3337" s="0"/>
      <c r="FS3337" s="0"/>
      <c r="FT3337" s="0"/>
      <c r="FU3337" s="0"/>
      <c r="FV3337" s="0"/>
      <c r="FW3337" s="0"/>
      <c r="FX3337" s="0"/>
      <c r="FY3337" s="0"/>
      <c r="FZ3337" s="0"/>
      <c r="GA3337" s="0"/>
      <c r="GB3337" s="0"/>
      <c r="GC3337" s="0"/>
      <c r="GD3337" s="0"/>
      <c r="GE3337" s="0"/>
      <c r="GF3337" s="0"/>
      <c r="GG3337" s="0"/>
      <c r="GH3337" s="0"/>
      <c r="GI3337" s="0"/>
      <c r="GJ3337" s="0"/>
      <c r="GK3337" s="0"/>
      <c r="GL3337" s="0"/>
      <c r="GM3337" s="0"/>
      <c r="GN3337" s="0"/>
      <c r="GO3337" s="0"/>
      <c r="GP3337" s="0"/>
      <c r="GQ3337" s="0"/>
      <c r="GR3337" s="0"/>
      <c r="GS3337" s="0"/>
      <c r="GT3337" s="0"/>
      <c r="GU3337" s="0"/>
      <c r="GV3337" s="0"/>
      <c r="GW3337" s="0"/>
      <c r="GX3337" s="0"/>
      <c r="GY3337" s="0"/>
      <c r="GZ3337" s="0"/>
      <c r="HA3337" s="0"/>
      <c r="HB3337" s="0"/>
      <c r="HC3337" s="0"/>
      <c r="HD3337" s="0"/>
      <c r="HE3337" s="0"/>
      <c r="HF3337" s="0"/>
      <c r="HG3337" s="0"/>
      <c r="HH3337" s="0"/>
      <c r="HI3337" s="0"/>
      <c r="HJ3337" s="0"/>
      <c r="HK3337" s="0"/>
      <c r="HL3337" s="0"/>
      <c r="HM3337" s="0"/>
      <c r="HN3337" s="0"/>
      <c r="HO3337" s="0"/>
      <c r="HP3337" s="0"/>
      <c r="HQ3337" s="0"/>
      <c r="HR3337" s="0"/>
      <c r="HS3337" s="0"/>
      <c r="HT3337" s="0"/>
      <c r="HU3337" s="0"/>
      <c r="HV3337" s="0"/>
      <c r="HW3337" s="0"/>
      <c r="HX3337" s="0"/>
      <c r="HY3337" s="0"/>
      <c r="HZ3337" s="0"/>
      <c r="IA3337" s="0"/>
      <c r="IB3337" s="0"/>
      <c r="IC3337" s="0"/>
      <c r="ID3337" s="0"/>
      <c r="IE3337" s="0"/>
      <c r="IF3337" s="0"/>
      <c r="IG3337" s="0"/>
      <c r="IH3337" s="0"/>
      <c r="II3337" s="0"/>
      <c r="IJ3337" s="0"/>
      <c r="IK3337" s="0"/>
      <c r="IL3337" s="0"/>
      <c r="IM3337" s="0"/>
      <c r="IN3337" s="0"/>
      <c r="IO3337" s="0"/>
      <c r="IP3337" s="0"/>
      <c r="IQ3337" s="0"/>
      <c r="IR3337" s="0"/>
      <c r="IS3337" s="0"/>
      <c r="IT3337" s="0"/>
      <c r="IU3337" s="0"/>
      <c r="IV3337" s="0"/>
      <c r="IW3337" s="0"/>
      <c r="IX3337" s="0"/>
      <c r="IY3337" s="0"/>
      <c r="IZ3337" s="0"/>
      <c r="JA3337" s="0"/>
      <c r="JB3337" s="0"/>
      <c r="JC3337" s="0"/>
      <c r="JD3337" s="0"/>
      <c r="JE3337" s="0"/>
      <c r="JF3337" s="0"/>
      <c r="JG3337" s="0"/>
      <c r="JH3337" s="0"/>
      <c r="JI3337" s="0"/>
      <c r="JJ3337" s="0"/>
      <c r="JK3337" s="0"/>
      <c r="JL3337" s="0"/>
      <c r="JM3337" s="0"/>
      <c r="JN3337" s="0"/>
      <c r="JO3337" s="0"/>
      <c r="JP3337" s="0"/>
      <c r="JQ3337" s="0"/>
      <c r="JR3337" s="0"/>
      <c r="JS3337" s="0"/>
      <c r="JT3337" s="0"/>
      <c r="JU3337" s="0"/>
      <c r="JV3337" s="0"/>
      <c r="JW3337" s="0"/>
      <c r="JX3337" s="0"/>
      <c r="JY3337" s="0"/>
      <c r="JZ3337" s="0"/>
      <c r="KA3337" s="0"/>
      <c r="KB3337" s="0"/>
      <c r="KC3337" s="0"/>
      <c r="KD3337" s="0"/>
      <c r="KE3337" s="0"/>
      <c r="KF3337" s="0"/>
      <c r="KG3337" s="0"/>
      <c r="KH3337" s="0"/>
      <c r="KI3337" s="0"/>
      <c r="KJ3337" s="0"/>
      <c r="KK3337" s="0"/>
      <c r="KL3337" s="0"/>
      <c r="KM3337" s="0"/>
      <c r="KN3337" s="0"/>
      <c r="KO3337" s="0"/>
      <c r="KP3337" s="0"/>
      <c r="KQ3337" s="0"/>
      <c r="KR3337" s="0"/>
      <c r="KS3337" s="0"/>
      <c r="KT3337" s="0"/>
      <c r="KU3337" s="0"/>
      <c r="KV3337" s="0"/>
      <c r="KW3337" s="0"/>
      <c r="KX3337" s="0"/>
      <c r="KY3337" s="0"/>
      <c r="KZ3337" s="0"/>
      <c r="LA3337" s="0"/>
      <c r="LB3337" s="0"/>
      <c r="LC3337" s="0"/>
      <c r="LD3337" s="0"/>
      <c r="LE3337" s="0"/>
      <c r="LF3337" s="0"/>
      <c r="LG3337" s="0"/>
      <c r="LH3337" s="0"/>
      <c r="LI3337" s="0"/>
      <c r="LJ3337" s="0"/>
      <c r="LK3337" s="0"/>
      <c r="LL3337" s="0"/>
      <c r="LM3337" s="0"/>
      <c r="LN3337" s="0"/>
      <c r="LO3337" s="0"/>
      <c r="LP3337" s="0"/>
      <c r="LQ3337" s="0"/>
      <c r="LR3337" s="0"/>
      <c r="LS3337" s="0"/>
      <c r="LT3337" s="0"/>
      <c r="LU3337" s="0"/>
      <c r="LV3337" s="0"/>
      <c r="LW3337" s="0"/>
      <c r="LX3337" s="0"/>
      <c r="LY3337" s="0"/>
      <c r="LZ3337" s="0"/>
      <c r="MA3337" s="0"/>
      <c r="MB3337" s="0"/>
      <c r="MC3337" s="0"/>
      <c r="MD3337" s="0"/>
      <c r="ME3337" s="0"/>
      <c r="MF3337" s="0"/>
      <c r="MG3337" s="0"/>
      <c r="MH3337" s="0"/>
      <c r="MI3337" s="0"/>
      <c r="MJ3337" s="0"/>
      <c r="MK3337" s="0"/>
      <c r="ML3337" s="0"/>
      <c r="MM3337" s="0"/>
      <c r="MN3337" s="0"/>
      <c r="MO3337" s="0"/>
      <c r="MP3337" s="0"/>
      <c r="MQ3337" s="0"/>
      <c r="MR3337" s="0"/>
      <c r="MS3337" s="0"/>
      <c r="MT3337" s="0"/>
      <c r="MU3337" s="0"/>
      <c r="MV3337" s="0"/>
      <c r="MW3337" s="0"/>
      <c r="MX3337" s="0"/>
      <c r="MY3337" s="0"/>
      <c r="MZ3337" s="0"/>
      <c r="NA3337" s="0"/>
      <c r="NB3337" s="0"/>
      <c r="NC3337" s="0"/>
      <c r="ND3337" s="0"/>
      <c r="NE3337" s="0"/>
      <c r="NF3337" s="0"/>
      <c r="NG3337" s="0"/>
      <c r="NH3337" s="0"/>
      <c r="NI3337" s="0"/>
      <c r="NJ3337" s="0"/>
      <c r="NK3337" s="0"/>
      <c r="NL3337" s="0"/>
      <c r="NM3337" s="0"/>
      <c r="NN3337" s="0"/>
      <c r="NO3337" s="0"/>
      <c r="NP3337" s="0"/>
      <c r="NQ3337" s="0"/>
      <c r="NR3337" s="0"/>
      <c r="NS3337" s="0"/>
      <c r="NT3337" s="0"/>
      <c r="NU3337" s="0"/>
      <c r="NV3337" s="0"/>
      <c r="NW3337" s="0"/>
      <c r="NX3337" s="0"/>
      <c r="NY3337" s="0"/>
      <c r="NZ3337" s="0"/>
      <c r="OA3337" s="0"/>
      <c r="OB3337" s="0"/>
      <c r="OC3337" s="0"/>
      <c r="OD3337" s="0"/>
      <c r="OE3337" s="0"/>
      <c r="OF3337" s="0"/>
      <c r="OG3337" s="0"/>
      <c r="OH3337" s="0"/>
      <c r="OI3337" s="0"/>
      <c r="OJ3337" s="0"/>
      <c r="OK3337" s="0"/>
      <c r="OL3337" s="0"/>
      <c r="OM3337" s="0"/>
      <c r="ON3337" s="0"/>
      <c r="OO3337" s="0"/>
      <c r="OP3337" s="0"/>
      <c r="OQ3337" s="0"/>
      <c r="OR3337" s="0"/>
      <c r="OS3337" s="0"/>
      <c r="OT3337" s="0"/>
      <c r="OU3337" s="0"/>
      <c r="OV3337" s="0"/>
      <c r="OW3337" s="0"/>
      <c r="OX3337" s="0"/>
      <c r="OY3337" s="0"/>
      <c r="OZ3337" s="0"/>
      <c r="PA3337" s="0"/>
      <c r="PB3337" s="0"/>
      <c r="PC3337" s="0"/>
      <c r="PD3337" s="0"/>
      <c r="PE3337" s="0"/>
      <c r="PF3337" s="0"/>
      <c r="PG3337" s="0"/>
      <c r="PH3337" s="0"/>
      <c r="PI3337" s="0"/>
      <c r="PJ3337" s="0"/>
      <c r="PK3337" s="0"/>
      <c r="PL3337" s="0"/>
      <c r="PM3337" s="0"/>
      <c r="PN3337" s="0"/>
      <c r="PO3337" s="0"/>
      <c r="PP3337" s="0"/>
      <c r="PQ3337" s="0"/>
      <c r="PR3337" s="0"/>
      <c r="PS3337" s="0"/>
      <c r="PT3337" s="0"/>
      <c r="PU3337" s="0"/>
      <c r="PV3337" s="0"/>
      <c r="PW3337" s="0"/>
      <c r="PX3337" s="0"/>
      <c r="PY3337" s="0"/>
      <c r="PZ3337" s="0"/>
      <c r="QA3337" s="0"/>
      <c r="QB3337" s="0"/>
      <c r="QC3337" s="0"/>
      <c r="QD3337" s="0"/>
      <c r="QE3337" s="0"/>
      <c r="QF3337" s="0"/>
      <c r="QG3337" s="0"/>
      <c r="QH3337" s="0"/>
      <c r="QI3337" s="0"/>
      <c r="QJ3337" s="0"/>
      <c r="QK3337" s="0"/>
      <c r="QL3337" s="0"/>
      <c r="QM3337" s="0"/>
      <c r="QN3337" s="0"/>
      <c r="QO3337" s="0"/>
      <c r="QP3337" s="0"/>
      <c r="QQ3337" s="0"/>
      <c r="QR3337" s="0"/>
      <c r="QS3337" s="0"/>
      <c r="QT3337" s="0"/>
      <c r="QU3337" s="0"/>
      <c r="QV3337" s="0"/>
      <c r="QW3337" s="0"/>
      <c r="QX3337" s="0"/>
      <c r="QY3337" s="0"/>
      <c r="QZ3337" s="0"/>
      <c r="RA3337" s="0"/>
      <c r="RB3337" s="0"/>
      <c r="RC3337" s="0"/>
      <c r="RD3337" s="0"/>
      <c r="RE3337" s="0"/>
      <c r="RF3337" s="0"/>
      <c r="RG3337" s="0"/>
      <c r="RH3337" s="0"/>
      <c r="RI3337" s="0"/>
      <c r="RJ3337" s="0"/>
      <c r="RK3337" s="0"/>
      <c r="RL3337" s="0"/>
      <c r="RM3337" s="0"/>
      <c r="RN3337" s="0"/>
      <c r="RO3337" s="0"/>
      <c r="RP3337" s="0"/>
      <c r="RQ3337" s="0"/>
      <c r="RR3337" s="0"/>
      <c r="RS3337" s="0"/>
      <c r="RT3337" s="0"/>
      <c r="RU3337" s="0"/>
      <c r="RV3337" s="0"/>
      <c r="RW3337" s="0"/>
      <c r="RX3337" s="0"/>
      <c r="RY3337" s="0"/>
      <c r="RZ3337" s="0"/>
      <c r="SA3337" s="0"/>
      <c r="SB3337" s="0"/>
      <c r="SC3337" s="0"/>
      <c r="SD3337" s="0"/>
      <c r="SE3337" s="0"/>
      <c r="SF3337" s="0"/>
      <c r="SG3337" s="0"/>
      <c r="SH3337" s="0"/>
      <c r="SI3337" s="0"/>
      <c r="SJ3337" s="0"/>
      <c r="SK3337" s="0"/>
      <c r="SL3337" s="0"/>
      <c r="SM3337" s="0"/>
      <c r="SN3337" s="0"/>
      <c r="SO3337" s="0"/>
      <c r="SP3337" s="0"/>
      <c r="SQ3337" s="0"/>
      <c r="SR3337" s="0"/>
      <c r="SS3337" s="0"/>
      <c r="ST3337" s="0"/>
      <c r="SU3337" s="0"/>
      <c r="SV3337" s="0"/>
      <c r="SW3337" s="0"/>
      <c r="SX3337" s="0"/>
      <c r="SY3337" s="0"/>
      <c r="SZ3337" s="0"/>
      <c r="TA3337" s="0"/>
      <c r="TB3337" s="0"/>
      <c r="TC3337" s="0"/>
      <c r="TD3337" s="0"/>
      <c r="TE3337" s="0"/>
      <c r="TF3337" s="0"/>
      <c r="TG3337" s="0"/>
      <c r="TH3337" s="0"/>
      <c r="TI3337" s="0"/>
      <c r="TJ3337" s="0"/>
      <c r="TK3337" s="0"/>
      <c r="TL3337" s="0"/>
      <c r="TM3337" s="0"/>
      <c r="TN3337" s="0"/>
      <c r="TO3337" s="0"/>
      <c r="TP3337" s="0"/>
      <c r="TQ3337" s="0"/>
      <c r="TR3337" s="0"/>
      <c r="TS3337" s="0"/>
      <c r="TT3337" s="0"/>
      <c r="TU3337" s="0"/>
      <c r="TV3337" s="0"/>
      <c r="TW3337" s="0"/>
      <c r="TX3337" s="0"/>
      <c r="TY3337" s="0"/>
      <c r="TZ3337" s="0"/>
      <c r="UA3337" s="0"/>
      <c r="UB3337" s="0"/>
      <c r="UC3337" s="0"/>
      <c r="UD3337" s="0"/>
      <c r="UE3337" s="0"/>
      <c r="UF3337" s="0"/>
      <c r="UG3337" s="0"/>
      <c r="UH3337" s="0"/>
      <c r="UI3337" s="0"/>
      <c r="UJ3337" s="0"/>
      <c r="UK3337" s="0"/>
      <c r="UL3337" s="0"/>
      <c r="UM3337" s="0"/>
      <c r="UN3337" s="0"/>
      <c r="UO3337" s="0"/>
      <c r="UP3337" s="0"/>
      <c r="UQ3337" s="0"/>
      <c r="UR3337" s="0"/>
      <c r="US3337" s="0"/>
      <c r="UT3337" s="0"/>
      <c r="UU3337" s="0"/>
      <c r="UV3337" s="0"/>
      <c r="UW3337" s="0"/>
      <c r="UX3337" s="0"/>
      <c r="UY3337" s="0"/>
      <c r="UZ3337" s="0"/>
      <c r="VA3337" s="0"/>
      <c r="VB3337" s="0"/>
      <c r="VC3337" s="0"/>
      <c r="VD3337" s="0"/>
      <c r="VE3337" s="0"/>
      <c r="VF3337" s="0"/>
      <c r="VG3337" s="0"/>
      <c r="VH3337" s="0"/>
      <c r="VI3337" s="0"/>
      <c r="VJ3337" s="0"/>
      <c r="VK3337" s="0"/>
      <c r="VL3337" s="0"/>
      <c r="VM3337" s="0"/>
      <c r="VN3337" s="0"/>
      <c r="VO3337" s="0"/>
      <c r="VP3337" s="0"/>
      <c r="VQ3337" s="0"/>
      <c r="VR3337" s="0"/>
      <c r="VS3337" s="0"/>
      <c r="VT3337" s="0"/>
      <c r="VU3337" s="0"/>
      <c r="VV3337" s="0"/>
      <c r="VW3337" s="0"/>
      <c r="VX3337" s="0"/>
      <c r="VY3337" s="0"/>
      <c r="VZ3337" s="0"/>
      <c r="WA3337" s="0"/>
      <c r="WB3337" s="0"/>
      <c r="WC3337" s="0"/>
      <c r="WD3337" s="0"/>
      <c r="WE3337" s="0"/>
      <c r="WF3337" s="0"/>
      <c r="WG3337" s="0"/>
      <c r="WH3337" s="0"/>
      <c r="WI3337" s="0"/>
      <c r="WJ3337" s="0"/>
      <c r="WK3337" s="0"/>
      <c r="WL3337" s="0"/>
      <c r="WM3337" s="0"/>
      <c r="WN3337" s="0"/>
      <c r="WO3337" s="0"/>
      <c r="WP3337" s="0"/>
      <c r="WQ3337" s="0"/>
      <c r="WR3337" s="0"/>
      <c r="WS3337" s="0"/>
      <c r="WT3337" s="0"/>
      <c r="WU3337" s="0"/>
      <c r="WV3337" s="0"/>
      <c r="WW3337" s="0"/>
      <c r="WX3337" s="0"/>
      <c r="WY3337" s="0"/>
      <c r="WZ3337" s="0"/>
      <c r="XA3337" s="0"/>
      <c r="XB3337" s="0"/>
      <c r="XC3337" s="0"/>
      <c r="XD3337" s="0"/>
      <c r="XE3337" s="0"/>
      <c r="XF3337" s="0"/>
      <c r="XG3337" s="0"/>
      <c r="XH3337" s="0"/>
      <c r="XI3337" s="0"/>
      <c r="XJ3337" s="0"/>
      <c r="XK3337" s="0"/>
      <c r="XL3337" s="0"/>
      <c r="XM3337" s="0"/>
      <c r="XN3337" s="0"/>
      <c r="XO3337" s="0"/>
      <c r="XP3337" s="0"/>
      <c r="XQ3337" s="0"/>
      <c r="XR3337" s="0"/>
      <c r="XS3337" s="0"/>
      <c r="XT3337" s="0"/>
      <c r="XU3337" s="0"/>
      <c r="XV3337" s="0"/>
      <c r="XW3337" s="0"/>
      <c r="XX3337" s="0"/>
      <c r="XY3337" s="0"/>
      <c r="XZ3337" s="0"/>
      <c r="YA3337" s="0"/>
      <c r="YB3337" s="0"/>
      <c r="YC3337" s="0"/>
      <c r="YD3337" s="0"/>
      <c r="YE3337" s="0"/>
      <c r="YF3337" s="0"/>
      <c r="YG3337" s="0"/>
      <c r="YH3337" s="0"/>
      <c r="YI3337" s="0"/>
      <c r="YJ3337" s="0"/>
      <c r="YK3337" s="0"/>
      <c r="YL3337" s="0"/>
      <c r="YM3337" s="0"/>
      <c r="YN3337" s="0"/>
      <c r="YO3337" s="0"/>
      <c r="YP3337" s="0"/>
      <c r="YQ3337" s="0"/>
      <c r="YR3337" s="0"/>
      <c r="YS3337" s="0"/>
      <c r="YT3337" s="0"/>
      <c r="YU3337" s="0"/>
      <c r="YV3337" s="0"/>
      <c r="YW3337" s="0"/>
      <c r="YX3337" s="0"/>
      <c r="YY3337" s="0"/>
      <c r="YZ3337" s="0"/>
      <c r="ZA3337" s="0"/>
      <c r="ZB3337" s="0"/>
      <c r="ZC3337" s="0"/>
      <c r="ZD3337" s="0"/>
      <c r="ZE3337" s="0"/>
      <c r="ZF3337" s="0"/>
      <c r="ZG3337" s="0"/>
      <c r="ZH3337" s="0"/>
      <c r="ZI3337" s="0"/>
      <c r="ZJ3337" s="0"/>
      <c r="ZK3337" s="0"/>
      <c r="ZL3337" s="0"/>
      <c r="ZM3337" s="0"/>
      <c r="ZN3337" s="0"/>
      <c r="ZO3337" s="0"/>
      <c r="ZP3337" s="0"/>
      <c r="ZQ3337" s="0"/>
      <c r="ZR3337" s="0"/>
      <c r="ZS3337" s="0"/>
      <c r="ZT3337" s="0"/>
      <c r="ZU3337" s="0"/>
      <c r="ZV3337" s="0"/>
      <c r="ZW3337" s="0"/>
      <c r="ZX3337" s="0"/>
      <c r="ZY3337" s="0"/>
      <c r="ZZ3337" s="0"/>
      <c r="AAA3337" s="0"/>
      <c r="AAB3337" s="0"/>
      <c r="AAC3337" s="0"/>
      <c r="AAD3337" s="0"/>
      <c r="AAE3337" s="0"/>
      <c r="AAF3337" s="0"/>
      <c r="AAG3337" s="0"/>
      <c r="AAH3337" s="0"/>
      <c r="AAI3337" s="0"/>
      <c r="AAJ3337" s="0"/>
      <c r="AAK3337" s="0"/>
      <c r="AAL3337" s="0"/>
      <c r="AAM3337" s="0"/>
      <c r="AAN3337" s="0"/>
      <c r="AAO3337" s="0"/>
      <c r="AAP3337" s="0"/>
      <c r="AAQ3337" s="0"/>
      <c r="AAR3337" s="0"/>
      <c r="AAS3337" s="0"/>
      <c r="AAT3337" s="0"/>
      <c r="AAU3337" s="0"/>
      <c r="AAV3337" s="0"/>
      <c r="AAW3337" s="0"/>
      <c r="AAX3337" s="0"/>
      <c r="AAY3337" s="0"/>
      <c r="AAZ3337" s="0"/>
      <c r="ABA3337" s="0"/>
      <c r="ABB3337" s="0"/>
      <c r="ABC3337" s="0"/>
      <c r="ABD3337" s="0"/>
      <c r="ABE3337" s="0"/>
      <c r="ABF3337" s="0"/>
      <c r="ABG3337" s="0"/>
      <c r="ABH3337" s="0"/>
      <c r="ABI3337" s="0"/>
      <c r="ABJ3337" s="0"/>
      <c r="ABK3337" s="0"/>
      <c r="ABL3337" s="0"/>
      <c r="ABM3337" s="0"/>
      <c r="ABN3337" s="0"/>
      <c r="ABO3337" s="0"/>
      <c r="ABP3337" s="0"/>
      <c r="ABQ3337" s="0"/>
      <c r="ABR3337" s="0"/>
      <c r="ABS3337" s="0"/>
      <c r="ABT3337" s="0"/>
      <c r="ABU3337" s="0"/>
      <c r="ABV3337" s="0"/>
      <c r="ABW3337" s="0"/>
      <c r="ABX3337" s="0"/>
      <c r="ABY3337" s="0"/>
      <c r="ABZ3337" s="0"/>
      <c r="ACA3337" s="0"/>
      <c r="ACB3337" s="0"/>
      <c r="ACC3337" s="0"/>
      <c r="ACD3337" s="0"/>
      <c r="ACE3337" s="0"/>
      <c r="ACF3337" s="0"/>
      <c r="ACG3337" s="0"/>
      <c r="ACH3337" s="0"/>
      <c r="ACI3337" s="0"/>
      <c r="ACJ3337" s="0"/>
      <c r="ACK3337" s="0"/>
      <c r="ACL3337" s="0"/>
      <c r="ACM3337" s="0"/>
      <c r="ACN3337" s="0"/>
      <c r="ACO3337" s="0"/>
      <c r="ACP3337" s="0"/>
      <c r="ACQ3337" s="0"/>
      <c r="ACR3337" s="0"/>
      <c r="ACS3337" s="0"/>
      <c r="ACT3337" s="0"/>
      <c r="ACU3337" s="0"/>
      <c r="ACV3337" s="0"/>
      <c r="ACW3337" s="0"/>
      <c r="ACX3337" s="0"/>
      <c r="ACY3337" s="0"/>
      <c r="ACZ3337" s="0"/>
      <c r="ADA3337" s="0"/>
      <c r="ADB3337" s="0"/>
      <c r="ADC3337" s="0"/>
      <c r="ADD3337" s="0"/>
      <c r="ADE3337" s="0"/>
      <c r="ADF3337" s="0"/>
      <c r="ADG3337" s="0"/>
      <c r="ADH3337" s="0"/>
      <c r="ADI3337" s="0"/>
      <c r="ADJ3337" s="0"/>
      <c r="ADK3337" s="0"/>
      <c r="ADL3337" s="0"/>
      <c r="ADM3337" s="0"/>
      <c r="ADN3337" s="0"/>
      <c r="ADO3337" s="0"/>
      <c r="ADP3337" s="0"/>
      <c r="ADQ3337" s="0"/>
      <c r="ADR3337" s="0"/>
      <c r="ADS3337" s="0"/>
      <c r="ADT3337" s="0"/>
      <c r="ADU3337" s="0"/>
      <c r="ADV3337" s="0"/>
      <c r="ADW3337" s="0"/>
      <c r="ADX3337" s="0"/>
      <c r="ADY3337" s="0"/>
      <c r="ADZ3337" s="0"/>
      <c r="AEA3337" s="0"/>
      <c r="AEB3337" s="0"/>
      <c r="AEC3337" s="0"/>
      <c r="AED3337" s="0"/>
      <c r="AEE3337" s="0"/>
      <c r="AEF3337" s="0"/>
      <c r="AEG3337" s="0"/>
      <c r="AEH3337" s="0"/>
      <c r="AEI3337" s="0"/>
      <c r="AEJ3337" s="0"/>
      <c r="AEK3337" s="0"/>
      <c r="AEL3337" s="0"/>
      <c r="AEM3337" s="0"/>
      <c r="AEN3337" s="0"/>
      <c r="AEO3337" s="0"/>
      <c r="AEP3337" s="0"/>
      <c r="AEQ3337" s="0"/>
      <c r="AER3337" s="0"/>
      <c r="AES3337" s="0"/>
      <c r="AET3337" s="0"/>
      <c r="AEU3337" s="0"/>
      <c r="AEV3337" s="0"/>
      <c r="AEW3337" s="0"/>
      <c r="AEX3337" s="0"/>
      <c r="AEY3337" s="0"/>
      <c r="AEZ3337" s="0"/>
      <c r="AFA3337" s="0"/>
      <c r="AFB3337" s="0"/>
      <c r="AFC3337" s="0"/>
      <c r="AFD3337" s="0"/>
      <c r="AFE3337" s="0"/>
      <c r="AFF3337" s="0"/>
      <c r="AFG3337" s="0"/>
      <c r="AFH3337" s="0"/>
      <c r="AFI3337" s="0"/>
      <c r="AFJ3337" s="0"/>
      <c r="AFK3337" s="0"/>
      <c r="AFL3337" s="0"/>
      <c r="AFM3337" s="0"/>
      <c r="AFN3337" s="0"/>
      <c r="AFO3337" s="0"/>
      <c r="AFP3337" s="0"/>
      <c r="AFQ3337" s="0"/>
      <c r="AFR3337" s="0"/>
      <c r="AFS3337" s="0"/>
      <c r="AFT3337" s="0"/>
      <c r="AFU3337" s="0"/>
      <c r="AFV3337" s="0"/>
      <c r="AFW3337" s="0"/>
      <c r="AFX3337" s="0"/>
      <c r="AFY3337" s="0"/>
      <c r="AFZ3337" s="0"/>
      <c r="AGA3337" s="0"/>
      <c r="AGB3337" s="0"/>
      <c r="AGC3337" s="0"/>
      <c r="AGD3337" s="0"/>
      <c r="AGE3337" s="0"/>
      <c r="AGF3337" s="0"/>
      <c r="AGG3337" s="0"/>
      <c r="AGH3337" s="0"/>
      <c r="AGI3337" s="0"/>
      <c r="AGJ3337" s="0"/>
      <c r="AGK3337" s="0"/>
      <c r="AGL3337" s="0"/>
      <c r="AGM3337" s="0"/>
      <c r="AGN3337" s="0"/>
      <c r="AGO3337" s="0"/>
      <c r="AGP3337" s="0"/>
      <c r="AGQ3337" s="0"/>
      <c r="AGR3337" s="0"/>
      <c r="AGS3337" s="0"/>
      <c r="AGT3337" s="0"/>
      <c r="AGU3337" s="0"/>
      <c r="AGV3337" s="0"/>
      <c r="AGW3337" s="0"/>
      <c r="AGX3337" s="0"/>
      <c r="AGY3337" s="0"/>
      <c r="AGZ3337" s="0"/>
      <c r="AHA3337" s="0"/>
      <c r="AHB3337" s="0"/>
      <c r="AHC3337" s="0"/>
      <c r="AHD3337" s="0"/>
      <c r="AHE3337" s="0"/>
      <c r="AHF3337" s="0"/>
      <c r="AHG3337" s="0"/>
      <c r="AHH3337" s="0"/>
      <c r="AHI3337" s="0"/>
      <c r="AHJ3337" s="0"/>
      <c r="AHK3337" s="0"/>
      <c r="AHL3337" s="0"/>
      <c r="AHM3337" s="0"/>
      <c r="AHN3337" s="0"/>
      <c r="AHO3337" s="0"/>
      <c r="AHP3337" s="0"/>
      <c r="AHQ3337" s="0"/>
      <c r="AHR3337" s="0"/>
      <c r="AHS3337" s="0"/>
      <c r="AHT3337" s="0"/>
      <c r="AHU3337" s="0"/>
      <c r="AHV3337" s="0"/>
      <c r="AHW3337" s="0"/>
      <c r="AHX3337" s="0"/>
      <c r="AHY3337" s="0"/>
      <c r="AHZ3337" s="0"/>
      <c r="AIA3337" s="0"/>
      <c r="AIB3337" s="0"/>
      <c r="AIC3337" s="0"/>
      <c r="AID3337" s="0"/>
      <c r="AIE3337" s="0"/>
      <c r="AIF3337" s="0"/>
      <c r="AIG3337" s="0"/>
      <c r="AIH3337" s="0"/>
      <c r="AII3337" s="0"/>
      <c r="AIJ3337" s="0"/>
      <c r="AIK3337" s="0"/>
      <c r="AIL3337" s="0"/>
      <c r="AIM3337" s="0"/>
      <c r="AIN3337" s="0"/>
      <c r="AIO3337" s="0"/>
      <c r="AIP3337" s="0"/>
      <c r="AIQ3337" s="0"/>
      <c r="AIR3337" s="0"/>
      <c r="AIS3337" s="0"/>
      <c r="AIT3337" s="0"/>
      <c r="AIU3337" s="0"/>
      <c r="AIV3337" s="0"/>
      <c r="AIW3337" s="0"/>
      <c r="AIX3337" s="0"/>
      <c r="AIY3337" s="0"/>
      <c r="AIZ3337" s="0"/>
      <c r="AJA3337" s="0"/>
      <c r="AJB3337" s="0"/>
      <c r="AJC3337" s="0"/>
      <c r="AJD3337" s="0"/>
      <c r="AJE3337" s="0"/>
      <c r="AJF3337" s="0"/>
      <c r="AJG3337" s="0"/>
      <c r="AJH3337" s="0"/>
      <c r="AJI3337" s="0"/>
      <c r="AJJ3337" s="0"/>
      <c r="AJK3337" s="0"/>
      <c r="AJL3337" s="0"/>
      <c r="AJM3337" s="0"/>
      <c r="AJN3337" s="0"/>
      <c r="AJO3337" s="0"/>
      <c r="AJP3337" s="0"/>
      <c r="AJQ3337" s="0"/>
      <c r="AJR3337" s="0"/>
      <c r="AJS3337" s="0"/>
      <c r="AJT3337" s="0"/>
      <c r="AJU3337" s="0"/>
      <c r="AJV3337" s="0"/>
      <c r="AJW3337" s="0"/>
      <c r="AJX3337" s="0"/>
      <c r="AJY3337" s="0"/>
      <c r="AJZ3337" s="0"/>
      <c r="AKA3337" s="0"/>
      <c r="AKB3337" s="0"/>
      <c r="AKC3337" s="0"/>
      <c r="AKD3337" s="0"/>
      <c r="AKE3337" s="0"/>
      <c r="AKF3337" s="0"/>
      <c r="AKG3337" s="0"/>
      <c r="AKH3337" s="0"/>
      <c r="AKI3337" s="0"/>
      <c r="AKJ3337" s="0"/>
      <c r="AKK3337" s="0"/>
      <c r="AKL3337" s="0"/>
      <c r="AKM3337" s="0"/>
      <c r="AKN3337" s="0"/>
      <c r="AKO3337" s="0"/>
      <c r="AKP3337" s="0"/>
      <c r="AKQ3337" s="0"/>
      <c r="AKR3337" s="0"/>
      <c r="AKS3337" s="0"/>
      <c r="AKT3337" s="0"/>
      <c r="AKU3337" s="0"/>
      <c r="AKV3337" s="0"/>
      <c r="AKW3337" s="0"/>
      <c r="AKX3337" s="0"/>
      <c r="AKY3337" s="0"/>
      <c r="AKZ3337" s="0"/>
      <c r="ALA3337" s="0"/>
      <c r="ALB3337" s="0"/>
      <c r="ALC3337" s="0"/>
      <c r="ALD3337" s="0"/>
      <c r="ALE3337" s="0"/>
      <c r="ALF3337" s="0"/>
      <c r="ALG3337" s="0"/>
      <c r="ALH3337" s="0"/>
      <c r="ALI3337" s="0"/>
      <c r="ALJ3337" s="0"/>
      <c r="ALK3337" s="0"/>
      <c r="ALL3337" s="0"/>
      <c r="ALM3337" s="0"/>
      <c r="ALN3337" s="0"/>
      <c r="ALO3337" s="0"/>
      <c r="ALP3337" s="0"/>
      <c r="ALQ3337" s="0"/>
      <c r="ALR3337" s="0"/>
      <c r="ALS3337" s="0"/>
      <c r="ALT3337" s="0"/>
      <c r="ALU3337" s="0"/>
      <c r="ALV3337" s="0"/>
      <c r="ALW3337" s="0"/>
      <c r="ALX3337" s="0"/>
      <c r="ALY3337" s="0"/>
      <c r="ALZ3337" s="0"/>
      <c r="AMA3337" s="0"/>
      <c r="AMB3337" s="0"/>
      <c r="AMC3337" s="0"/>
      <c r="AMD3337" s="0"/>
      <c r="AME3337" s="0"/>
      <c r="AMF3337" s="0"/>
      <c r="AMG3337" s="0"/>
      <c r="AMH3337" s="0"/>
      <c r="AMI3337" s="0"/>
    </row>
    <row r="3338" customFormat="false" ht="12.75" hidden="false" customHeight="false" outlineLevel="0" collapsed="false">
      <c r="A3338" s="1" t="s">
        <v>3589</v>
      </c>
      <c r="C3338" s="90" t="s">
        <v>3592</v>
      </c>
      <c r="D3338" s="90" t="s">
        <v>13</v>
      </c>
      <c r="E3338" s="91" t="n">
        <v>2.1</v>
      </c>
      <c r="F3338" s="92" t="n">
        <v>1.21</v>
      </c>
      <c r="G3338" s="96" t="s">
        <v>2389</v>
      </c>
      <c r="H3338" s="96" t="s">
        <v>3593</v>
      </c>
      <c r="I3338" s="96" t="n">
        <v>6.05</v>
      </c>
      <c r="J3338" s="96" t="s">
        <v>2344</v>
      </c>
      <c r="BM3338" s="0"/>
      <c r="BN3338" s="0"/>
      <c r="BO3338" s="0"/>
      <c r="BP3338" s="0"/>
      <c r="BQ3338" s="0"/>
      <c r="BR3338" s="0"/>
      <c r="BS3338" s="0"/>
      <c r="BT3338" s="0"/>
      <c r="BU3338" s="0"/>
      <c r="BV3338" s="0"/>
      <c r="BW3338" s="0"/>
      <c r="BX3338" s="0"/>
      <c r="BY3338" s="0"/>
      <c r="BZ3338" s="0"/>
      <c r="CA3338" s="0"/>
      <c r="CB3338" s="0"/>
      <c r="CC3338" s="0"/>
      <c r="CD3338" s="0"/>
      <c r="CE3338" s="0"/>
      <c r="CF3338" s="0"/>
      <c r="CG3338" s="0"/>
      <c r="CH3338" s="0"/>
      <c r="CI3338" s="0"/>
      <c r="CJ3338" s="0"/>
      <c r="CK3338" s="0"/>
      <c r="CL3338" s="0"/>
      <c r="CM3338" s="0"/>
      <c r="CN3338" s="0"/>
      <c r="CO3338" s="0"/>
      <c r="CP3338" s="0"/>
      <c r="CQ3338" s="0"/>
      <c r="CR3338" s="0"/>
      <c r="CS3338" s="0"/>
      <c r="CT3338" s="0"/>
      <c r="CU3338" s="0"/>
      <c r="CV3338" s="0"/>
      <c r="CW3338" s="0"/>
      <c r="CX3338" s="0"/>
      <c r="CY3338" s="0"/>
      <c r="CZ3338" s="0"/>
      <c r="DA3338" s="0"/>
      <c r="DB3338" s="0"/>
      <c r="DC3338" s="0"/>
      <c r="DD3338" s="0"/>
      <c r="DE3338" s="0"/>
      <c r="DF3338" s="0"/>
      <c r="DG3338" s="0"/>
      <c r="DH3338" s="0"/>
      <c r="DI3338" s="0"/>
      <c r="DJ3338" s="0"/>
      <c r="DK3338" s="0"/>
      <c r="DL3338" s="0"/>
      <c r="DM3338" s="0"/>
      <c r="DN3338" s="0"/>
      <c r="DO3338" s="0"/>
      <c r="DP3338" s="0"/>
      <c r="DQ3338" s="0"/>
      <c r="DR3338" s="0"/>
      <c r="DS3338" s="0"/>
      <c r="DT3338" s="0"/>
      <c r="DU3338" s="0"/>
      <c r="DV3338" s="0"/>
      <c r="DW3338" s="0"/>
      <c r="DX3338" s="0"/>
      <c r="DY3338" s="0"/>
      <c r="DZ3338" s="0"/>
      <c r="EA3338" s="0"/>
      <c r="EB3338" s="0"/>
      <c r="EC3338" s="0"/>
      <c r="ED3338" s="0"/>
      <c r="EE3338" s="0"/>
      <c r="EF3338" s="0"/>
      <c r="EG3338" s="0"/>
      <c r="EH3338" s="0"/>
      <c r="EI3338" s="0"/>
      <c r="EJ3338" s="0"/>
      <c r="EK3338" s="0"/>
      <c r="EL3338" s="0"/>
      <c r="EM3338" s="0"/>
      <c r="EN3338" s="0"/>
      <c r="EO3338" s="0"/>
      <c r="EP3338" s="0"/>
      <c r="EQ3338" s="0"/>
      <c r="ER3338" s="0"/>
      <c r="ES3338" s="0"/>
      <c r="ET3338" s="0"/>
      <c r="EU3338" s="0"/>
      <c r="EV3338" s="0"/>
      <c r="EW3338" s="0"/>
      <c r="EX3338" s="0"/>
      <c r="EY3338" s="0"/>
      <c r="EZ3338" s="0"/>
      <c r="FA3338" s="0"/>
      <c r="FB3338" s="0"/>
      <c r="FC3338" s="0"/>
      <c r="FD3338" s="0"/>
      <c r="FE3338" s="0"/>
      <c r="FF3338" s="0"/>
      <c r="FG3338" s="0"/>
      <c r="FH3338" s="0"/>
      <c r="FI3338" s="0"/>
      <c r="FJ3338" s="0"/>
      <c r="FK3338" s="0"/>
      <c r="FL3338" s="0"/>
      <c r="FM3338" s="0"/>
      <c r="FN3338" s="0"/>
      <c r="FO3338" s="0"/>
      <c r="FP3338" s="0"/>
      <c r="FQ3338" s="0"/>
      <c r="FR3338" s="0"/>
      <c r="FS3338" s="0"/>
      <c r="FT3338" s="0"/>
      <c r="FU3338" s="0"/>
      <c r="FV3338" s="0"/>
      <c r="FW3338" s="0"/>
      <c r="FX3338" s="0"/>
      <c r="FY3338" s="0"/>
      <c r="FZ3338" s="0"/>
      <c r="GA3338" s="0"/>
      <c r="GB3338" s="0"/>
      <c r="GC3338" s="0"/>
      <c r="GD3338" s="0"/>
      <c r="GE3338" s="0"/>
      <c r="GF3338" s="0"/>
      <c r="GG3338" s="0"/>
      <c r="GH3338" s="0"/>
      <c r="GI3338" s="0"/>
      <c r="GJ3338" s="0"/>
      <c r="GK3338" s="0"/>
      <c r="GL3338" s="0"/>
      <c r="GM3338" s="0"/>
      <c r="GN3338" s="0"/>
      <c r="GO3338" s="0"/>
      <c r="GP3338" s="0"/>
      <c r="GQ3338" s="0"/>
      <c r="GR3338" s="0"/>
      <c r="GS3338" s="0"/>
      <c r="GT3338" s="0"/>
      <c r="GU3338" s="0"/>
      <c r="GV3338" s="0"/>
      <c r="GW3338" s="0"/>
      <c r="GX3338" s="0"/>
      <c r="GY3338" s="0"/>
      <c r="GZ3338" s="0"/>
      <c r="HA3338" s="0"/>
      <c r="HB3338" s="0"/>
      <c r="HC3338" s="0"/>
      <c r="HD3338" s="0"/>
      <c r="HE3338" s="0"/>
      <c r="HF3338" s="0"/>
      <c r="HG3338" s="0"/>
      <c r="HH3338" s="0"/>
      <c r="HI3338" s="0"/>
      <c r="HJ3338" s="0"/>
      <c r="HK3338" s="0"/>
      <c r="HL3338" s="0"/>
      <c r="HM3338" s="0"/>
      <c r="HN3338" s="0"/>
      <c r="HO3338" s="0"/>
      <c r="HP3338" s="0"/>
      <c r="HQ3338" s="0"/>
      <c r="HR3338" s="0"/>
      <c r="HS3338" s="0"/>
      <c r="HT3338" s="0"/>
      <c r="HU3338" s="0"/>
      <c r="HV3338" s="0"/>
      <c r="HW3338" s="0"/>
      <c r="HX3338" s="0"/>
      <c r="HY3338" s="0"/>
      <c r="HZ3338" s="0"/>
      <c r="IA3338" s="0"/>
      <c r="IB3338" s="0"/>
      <c r="IC3338" s="0"/>
      <c r="ID3338" s="0"/>
      <c r="IE3338" s="0"/>
      <c r="IF3338" s="0"/>
      <c r="IG3338" s="0"/>
      <c r="IH3338" s="0"/>
      <c r="II3338" s="0"/>
      <c r="IJ3338" s="0"/>
      <c r="IK3338" s="0"/>
      <c r="IL3338" s="0"/>
      <c r="IM3338" s="0"/>
      <c r="IN3338" s="0"/>
      <c r="IO3338" s="0"/>
      <c r="IP3338" s="0"/>
      <c r="IQ3338" s="0"/>
      <c r="IR3338" s="0"/>
      <c r="IS3338" s="0"/>
      <c r="IT3338" s="0"/>
      <c r="IU3338" s="0"/>
      <c r="IV3338" s="0"/>
      <c r="IW3338" s="0"/>
      <c r="IX3338" s="0"/>
      <c r="IY3338" s="0"/>
      <c r="IZ3338" s="0"/>
      <c r="JA3338" s="0"/>
      <c r="JB3338" s="0"/>
      <c r="JC3338" s="0"/>
      <c r="JD3338" s="0"/>
      <c r="JE3338" s="0"/>
      <c r="JF3338" s="0"/>
      <c r="JG3338" s="0"/>
      <c r="JH3338" s="0"/>
      <c r="JI3338" s="0"/>
      <c r="JJ3338" s="0"/>
      <c r="JK3338" s="0"/>
      <c r="JL3338" s="0"/>
      <c r="JM3338" s="0"/>
      <c r="JN3338" s="0"/>
      <c r="JO3338" s="0"/>
      <c r="JP3338" s="0"/>
      <c r="JQ3338" s="0"/>
      <c r="JR3338" s="0"/>
      <c r="JS3338" s="0"/>
      <c r="JT3338" s="0"/>
      <c r="JU3338" s="0"/>
      <c r="JV3338" s="0"/>
      <c r="JW3338" s="0"/>
      <c r="JX3338" s="0"/>
      <c r="JY3338" s="0"/>
      <c r="JZ3338" s="0"/>
      <c r="KA3338" s="0"/>
      <c r="KB3338" s="0"/>
      <c r="KC3338" s="0"/>
      <c r="KD3338" s="0"/>
      <c r="KE3338" s="0"/>
      <c r="KF3338" s="0"/>
      <c r="KG3338" s="0"/>
      <c r="KH3338" s="0"/>
      <c r="KI3338" s="0"/>
      <c r="KJ3338" s="0"/>
      <c r="KK3338" s="0"/>
      <c r="KL3338" s="0"/>
      <c r="KM3338" s="0"/>
      <c r="KN3338" s="0"/>
      <c r="KO3338" s="0"/>
      <c r="KP3338" s="0"/>
      <c r="KQ3338" s="0"/>
      <c r="KR3338" s="0"/>
      <c r="KS3338" s="0"/>
      <c r="KT3338" s="0"/>
      <c r="KU3338" s="0"/>
      <c r="KV3338" s="0"/>
      <c r="KW3338" s="0"/>
      <c r="KX3338" s="0"/>
      <c r="KY3338" s="0"/>
      <c r="KZ3338" s="0"/>
      <c r="LA3338" s="0"/>
      <c r="LB3338" s="0"/>
      <c r="LC3338" s="0"/>
      <c r="LD3338" s="0"/>
      <c r="LE3338" s="0"/>
      <c r="LF3338" s="0"/>
      <c r="LG3338" s="0"/>
      <c r="LH3338" s="0"/>
      <c r="LI3338" s="0"/>
      <c r="LJ3338" s="0"/>
      <c r="LK3338" s="0"/>
      <c r="LL3338" s="0"/>
      <c r="LM3338" s="0"/>
      <c r="LN3338" s="0"/>
      <c r="LO3338" s="0"/>
      <c r="LP3338" s="0"/>
      <c r="LQ3338" s="0"/>
      <c r="LR3338" s="0"/>
      <c r="LS3338" s="0"/>
      <c r="LT3338" s="0"/>
      <c r="LU3338" s="0"/>
      <c r="LV3338" s="0"/>
      <c r="LW3338" s="0"/>
      <c r="LX3338" s="0"/>
      <c r="LY3338" s="0"/>
      <c r="LZ3338" s="0"/>
      <c r="MA3338" s="0"/>
      <c r="MB3338" s="0"/>
      <c r="MC3338" s="0"/>
      <c r="MD3338" s="0"/>
      <c r="ME3338" s="0"/>
      <c r="MF3338" s="0"/>
      <c r="MG3338" s="0"/>
      <c r="MH3338" s="0"/>
      <c r="MI3338" s="0"/>
      <c r="MJ3338" s="0"/>
      <c r="MK3338" s="0"/>
      <c r="ML3338" s="0"/>
      <c r="MM3338" s="0"/>
      <c r="MN3338" s="0"/>
      <c r="MO3338" s="0"/>
      <c r="MP3338" s="0"/>
      <c r="MQ3338" s="0"/>
      <c r="MR3338" s="0"/>
      <c r="MS3338" s="0"/>
      <c r="MT3338" s="0"/>
      <c r="MU3338" s="0"/>
      <c r="MV3338" s="0"/>
      <c r="MW3338" s="0"/>
      <c r="MX3338" s="0"/>
      <c r="MY3338" s="0"/>
      <c r="MZ3338" s="0"/>
      <c r="NA3338" s="0"/>
      <c r="NB3338" s="0"/>
      <c r="NC3338" s="0"/>
      <c r="ND3338" s="0"/>
      <c r="NE3338" s="0"/>
      <c r="NF3338" s="0"/>
      <c r="NG3338" s="0"/>
      <c r="NH3338" s="0"/>
      <c r="NI3338" s="0"/>
      <c r="NJ3338" s="0"/>
      <c r="NK3338" s="0"/>
      <c r="NL3338" s="0"/>
      <c r="NM3338" s="0"/>
      <c r="NN3338" s="0"/>
      <c r="NO3338" s="0"/>
      <c r="NP3338" s="0"/>
      <c r="NQ3338" s="0"/>
      <c r="NR3338" s="0"/>
      <c r="NS3338" s="0"/>
      <c r="NT3338" s="0"/>
      <c r="NU3338" s="0"/>
      <c r="NV3338" s="0"/>
      <c r="NW3338" s="0"/>
      <c r="NX3338" s="0"/>
      <c r="NY3338" s="0"/>
      <c r="NZ3338" s="0"/>
      <c r="OA3338" s="0"/>
      <c r="OB3338" s="0"/>
      <c r="OC3338" s="0"/>
      <c r="OD3338" s="0"/>
      <c r="OE3338" s="0"/>
      <c r="OF3338" s="0"/>
      <c r="OG3338" s="0"/>
      <c r="OH3338" s="0"/>
      <c r="OI3338" s="0"/>
      <c r="OJ3338" s="0"/>
      <c r="OK3338" s="0"/>
      <c r="OL3338" s="0"/>
      <c r="OM3338" s="0"/>
      <c r="ON3338" s="0"/>
      <c r="OO3338" s="0"/>
      <c r="OP3338" s="0"/>
      <c r="OQ3338" s="0"/>
      <c r="OR3338" s="0"/>
      <c r="OS3338" s="0"/>
      <c r="OT3338" s="0"/>
      <c r="OU3338" s="0"/>
      <c r="OV3338" s="0"/>
      <c r="OW3338" s="0"/>
      <c r="OX3338" s="0"/>
      <c r="OY3338" s="0"/>
      <c r="OZ3338" s="0"/>
      <c r="PA3338" s="0"/>
      <c r="PB3338" s="0"/>
      <c r="PC3338" s="0"/>
      <c r="PD3338" s="0"/>
      <c r="PE3338" s="0"/>
      <c r="PF3338" s="0"/>
      <c r="PG3338" s="0"/>
      <c r="PH3338" s="0"/>
      <c r="PI3338" s="0"/>
      <c r="PJ3338" s="0"/>
      <c r="PK3338" s="0"/>
      <c r="PL3338" s="0"/>
      <c r="PM3338" s="0"/>
      <c r="PN3338" s="0"/>
      <c r="PO3338" s="0"/>
      <c r="PP3338" s="0"/>
      <c r="PQ3338" s="0"/>
      <c r="PR3338" s="0"/>
      <c r="PS3338" s="0"/>
      <c r="PT3338" s="0"/>
      <c r="PU3338" s="0"/>
      <c r="PV3338" s="0"/>
      <c r="PW3338" s="0"/>
      <c r="PX3338" s="0"/>
      <c r="PY3338" s="0"/>
      <c r="PZ3338" s="0"/>
      <c r="QA3338" s="0"/>
      <c r="QB3338" s="0"/>
      <c r="QC3338" s="0"/>
      <c r="QD3338" s="0"/>
      <c r="QE3338" s="0"/>
      <c r="QF3338" s="0"/>
      <c r="QG3338" s="0"/>
      <c r="QH3338" s="0"/>
      <c r="QI3338" s="0"/>
      <c r="QJ3338" s="0"/>
      <c r="QK3338" s="0"/>
      <c r="QL3338" s="0"/>
      <c r="QM3338" s="0"/>
      <c r="QN3338" s="0"/>
      <c r="QO3338" s="0"/>
      <c r="QP3338" s="0"/>
      <c r="QQ3338" s="0"/>
      <c r="QR3338" s="0"/>
      <c r="QS3338" s="0"/>
      <c r="QT3338" s="0"/>
      <c r="QU3338" s="0"/>
      <c r="QV3338" s="0"/>
      <c r="QW3338" s="0"/>
      <c r="QX3338" s="0"/>
      <c r="QY3338" s="0"/>
      <c r="QZ3338" s="0"/>
      <c r="RA3338" s="0"/>
      <c r="RB3338" s="0"/>
      <c r="RC3338" s="0"/>
      <c r="RD3338" s="0"/>
      <c r="RE3338" s="0"/>
      <c r="RF3338" s="0"/>
      <c r="RG3338" s="0"/>
      <c r="RH3338" s="0"/>
      <c r="RI3338" s="0"/>
      <c r="RJ3338" s="0"/>
      <c r="RK3338" s="0"/>
      <c r="RL3338" s="0"/>
      <c r="RM3338" s="0"/>
      <c r="RN3338" s="0"/>
      <c r="RO3338" s="0"/>
      <c r="RP3338" s="0"/>
      <c r="RQ3338" s="0"/>
      <c r="RR3338" s="0"/>
      <c r="RS3338" s="0"/>
      <c r="RT3338" s="0"/>
      <c r="RU3338" s="0"/>
      <c r="RV3338" s="0"/>
      <c r="RW3338" s="0"/>
      <c r="RX3338" s="0"/>
      <c r="RY3338" s="0"/>
      <c r="RZ3338" s="0"/>
      <c r="SA3338" s="0"/>
      <c r="SB3338" s="0"/>
      <c r="SC3338" s="0"/>
      <c r="SD3338" s="0"/>
      <c r="SE3338" s="0"/>
      <c r="SF3338" s="0"/>
      <c r="SG3338" s="0"/>
      <c r="SH3338" s="0"/>
      <c r="SI3338" s="0"/>
      <c r="SJ3338" s="0"/>
      <c r="SK3338" s="0"/>
      <c r="SL3338" s="0"/>
      <c r="SM3338" s="0"/>
      <c r="SN3338" s="0"/>
      <c r="SO3338" s="0"/>
      <c r="SP3338" s="0"/>
      <c r="SQ3338" s="0"/>
      <c r="SR3338" s="0"/>
      <c r="SS3338" s="0"/>
      <c r="ST3338" s="0"/>
      <c r="SU3338" s="0"/>
      <c r="SV3338" s="0"/>
      <c r="SW3338" s="0"/>
      <c r="SX3338" s="0"/>
      <c r="SY3338" s="0"/>
      <c r="SZ3338" s="0"/>
      <c r="TA3338" s="0"/>
      <c r="TB3338" s="0"/>
      <c r="TC3338" s="0"/>
      <c r="TD3338" s="0"/>
      <c r="TE3338" s="0"/>
      <c r="TF3338" s="0"/>
      <c r="TG3338" s="0"/>
      <c r="TH3338" s="0"/>
      <c r="TI3338" s="0"/>
      <c r="TJ3338" s="0"/>
      <c r="TK3338" s="0"/>
      <c r="TL3338" s="0"/>
      <c r="TM3338" s="0"/>
      <c r="TN3338" s="0"/>
      <c r="TO3338" s="0"/>
      <c r="TP3338" s="0"/>
      <c r="TQ3338" s="0"/>
      <c r="TR3338" s="0"/>
      <c r="TS3338" s="0"/>
      <c r="TT3338" s="0"/>
      <c r="TU3338" s="0"/>
      <c r="TV3338" s="0"/>
      <c r="TW3338" s="0"/>
      <c r="TX3338" s="0"/>
      <c r="TY3338" s="0"/>
      <c r="TZ3338" s="0"/>
      <c r="UA3338" s="0"/>
      <c r="UB3338" s="0"/>
      <c r="UC3338" s="0"/>
      <c r="UD3338" s="0"/>
      <c r="UE3338" s="0"/>
      <c r="UF3338" s="0"/>
      <c r="UG3338" s="0"/>
      <c r="UH3338" s="0"/>
      <c r="UI3338" s="0"/>
      <c r="UJ3338" s="0"/>
      <c r="UK3338" s="0"/>
      <c r="UL3338" s="0"/>
      <c r="UM3338" s="0"/>
      <c r="UN3338" s="0"/>
      <c r="UO3338" s="0"/>
      <c r="UP3338" s="0"/>
      <c r="UQ3338" s="0"/>
      <c r="UR3338" s="0"/>
      <c r="US3338" s="0"/>
      <c r="UT3338" s="0"/>
      <c r="UU3338" s="0"/>
      <c r="UV3338" s="0"/>
      <c r="UW3338" s="0"/>
      <c r="UX3338" s="0"/>
      <c r="UY3338" s="0"/>
      <c r="UZ3338" s="0"/>
      <c r="VA3338" s="0"/>
      <c r="VB3338" s="0"/>
      <c r="VC3338" s="0"/>
      <c r="VD3338" s="0"/>
      <c r="VE3338" s="0"/>
      <c r="VF3338" s="0"/>
      <c r="VG3338" s="0"/>
      <c r="VH3338" s="0"/>
      <c r="VI3338" s="0"/>
      <c r="VJ3338" s="0"/>
      <c r="VK3338" s="0"/>
      <c r="VL3338" s="0"/>
      <c r="VM3338" s="0"/>
      <c r="VN3338" s="0"/>
      <c r="VO3338" s="0"/>
      <c r="VP3338" s="0"/>
      <c r="VQ3338" s="0"/>
      <c r="VR3338" s="0"/>
      <c r="VS3338" s="0"/>
      <c r="VT3338" s="0"/>
      <c r="VU3338" s="0"/>
      <c r="VV3338" s="0"/>
      <c r="VW3338" s="0"/>
      <c r="VX3338" s="0"/>
      <c r="VY3338" s="0"/>
      <c r="VZ3338" s="0"/>
      <c r="WA3338" s="0"/>
      <c r="WB3338" s="0"/>
      <c r="WC3338" s="0"/>
      <c r="WD3338" s="0"/>
      <c r="WE3338" s="0"/>
      <c r="WF3338" s="0"/>
      <c r="WG3338" s="0"/>
      <c r="WH3338" s="0"/>
      <c r="WI3338" s="0"/>
      <c r="WJ3338" s="0"/>
      <c r="WK3338" s="0"/>
      <c r="WL3338" s="0"/>
      <c r="WM3338" s="0"/>
      <c r="WN3338" s="0"/>
      <c r="WO3338" s="0"/>
      <c r="WP3338" s="0"/>
      <c r="WQ3338" s="0"/>
      <c r="WR3338" s="0"/>
      <c r="WS3338" s="0"/>
      <c r="WT3338" s="0"/>
      <c r="WU3338" s="0"/>
      <c r="WV3338" s="0"/>
      <c r="WW3338" s="0"/>
      <c r="WX3338" s="0"/>
      <c r="WY3338" s="0"/>
      <c r="WZ3338" s="0"/>
      <c r="XA3338" s="0"/>
      <c r="XB3338" s="0"/>
      <c r="XC3338" s="0"/>
      <c r="XD3338" s="0"/>
      <c r="XE3338" s="0"/>
      <c r="XF3338" s="0"/>
      <c r="XG3338" s="0"/>
      <c r="XH3338" s="0"/>
      <c r="XI3338" s="0"/>
      <c r="XJ3338" s="0"/>
      <c r="XK3338" s="0"/>
      <c r="XL3338" s="0"/>
      <c r="XM3338" s="0"/>
      <c r="XN3338" s="0"/>
      <c r="XO3338" s="0"/>
      <c r="XP3338" s="0"/>
      <c r="XQ3338" s="0"/>
      <c r="XR3338" s="0"/>
      <c r="XS3338" s="0"/>
      <c r="XT3338" s="0"/>
      <c r="XU3338" s="0"/>
      <c r="XV3338" s="0"/>
      <c r="XW3338" s="0"/>
      <c r="XX3338" s="0"/>
      <c r="XY3338" s="0"/>
      <c r="XZ3338" s="0"/>
      <c r="YA3338" s="0"/>
      <c r="YB3338" s="0"/>
      <c r="YC3338" s="0"/>
      <c r="YD3338" s="0"/>
      <c r="YE3338" s="0"/>
      <c r="YF3338" s="0"/>
      <c r="YG3338" s="0"/>
      <c r="YH3338" s="0"/>
      <c r="YI3338" s="0"/>
      <c r="YJ3338" s="0"/>
      <c r="YK3338" s="0"/>
      <c r="YL3338" s="0"/>
      <c r="YM3338" s="0"/>
      <c r="YN3338" s="0"/>
      <c r="YO3338" s="0"/>
      <c r="YP3338" s="0"/>
      <c r="YQ3338" s="0"/>
      <c r="YR3338" s="0"/>
      <c r="YS3338" s="0"/>
      <c r="YT3338" s="0"/>
      <c r="YU3338" s="0"/>
      <c r="YV3338" s="0"/>
      <c r="YW3338" s="0"/>
      <c r="YX3338" s="0"/>
      <c r="YY3338" s="0"/>
      <c r="YZ3338" s="0"/>
      <c r="ZA3338" s="0"/>
      <c r="ZB3338" s="0"/>
      <c r="ZC3338" s="0"/>
      <c r="ZD3338" s="0"/>
      <c r="ZE3338" s="0"/>
      <c r="ZF3338" s="0"/>
      <c r="ZG3338" s="0"/>
      <c r="ZH3338" s="0"/>
      <c r="ZI3338" s="0"/>
      <c r="ZJ3338" s="0"/>
      <c r="ZK3338" s="0"/>
      <c r="ZL3338" s="0"/>
      <c r="ZM3338" s="0"/>
      <c r="ZN3338" s="0"/>
      <c r="ZO3338" s="0"/>
      <c r="ZP3338" s="0"/>
      <c r="ZQ3338" s="0"/>
      <c r="ZR3338" s="0"/>
      <c r="ZS3338" s="0"/>
      <c r="ZT3338" s="0"/>
      <c r="ZU3338" s="0"/>
      <c r="ZV3338" s="0"/>
      <c r="ZW3338" s="0"/>
      <c r="ZX3338" s="0"/>
      <c r="ZY3338" s="0"/>
      <c r="ZZ3338" s="0"/>
      <c r="AAA3338" s="0"/>
      <c r="AAB3338" s="0"/>
      <c r="AAC3338" s="0"/>
      <c r="AAD3338" s="0"/>
      <c r="AAE3338" s="0"/>
      <c r="AAF3338" s="0"/>
      <c r="AAG3338" s="0"/>
      <c r="AAH3338" s="0"/>
      <c r="AAI3338" s="0"/>
      <c r="AAJ3338" s="0"/>
      <c r="AAK3338" s="0"/>
      <c r="AAL3338" s="0"/>
      <c r="AAM3338" s="0"/>
      <c r="AAN3338" s="0"/>
      <c r="AAO3338" s="0"/>
      <c r="AAP3338" s="0"/>
      <c r="AAQ3338" s="0"/>
      <c r="AAR3338" s="0"/>
      <c r="AAS3338" s="0"/>
      <c r="AAT3338" s="0"/>
      <c r="AAU3338" s="0"/>
      <c r="AAV3338" s="0"/>
      <c r="AAW3338" s="0"/>
      <c r="AAX3338" s="0"/>
      <c r="AAY3338" s="0"/>
      <c r="AAZ3338" s="0"/>
      <c r="ABA3338" s="0"/>
      <c r="ABB3338" s="0"/>
      <c r="ABC3338" s="0"/>
      <c r="ABD3338" s="0"/>
      <c r="ABE3338" s="0"/>
      <c r="ABF3338" s="0"/>
      <c r="ABG3338" s="0"/>
      <c r="ABH3338" s="0"/>
      <c r="ABI3338" s="0"/>
      <c r="ABJ3338" s="0"/>
      <c r="ABK3338" s="0"/>
      <c r="ABL3338" s="0"/>
      <c r="ABM3338" s="0"/>
      <c r="ABN3338" s="0"/>
      <c r="ABO3338" s="0"/>
      <c r="ABP3338" s="0"/>
      <c r="ABQ3338" s="0"/>
      <c r="ABR3338" s="0"/>
      <c r="ABS3338" s="0"/>
      <c r="ABT3338" s="0"/>
      <c r="ABU3338" s="0"/>
      <c r="ABV3338" s="0"/>
      <c r="ABW3338" s="0"/>
      <c r="ABX3338" s="0"/>
      <c r="ABY3338" s="0"/>
      <c r="ABZ3338" s="0"/>
      <c r="ACA3338" s="0"/>
      <c r="ACB3338" s="0"/>
      <c r="ACC3338" s="0"/>
      <c r="ACD3338" s="0"/>
      <c r="ACE3338" s="0"/>
      <c r="ACF3338" s="0"/>
      <c r="ACG3338" s="0"/>
      <c r="ACH3338" s="0"/>
      <c r="ACI3338" s="0"/>
      <c r="ACJ3338" s="0"/>
      <c r="ACK3338" s="0"/>
      <c r="ACL3338" s="0"/>
      <c r="ACM3338" s="0"/>
      <c r="ACN3338" s="0"/>
      <c r="ACO3338" s="0"/>
      <c r="ACP3338" s="0"/>
      <c r="ACQ3338" s="0"/>
      <c r="ACR3338" s="0"/>
      <c r="ACS3338" s="0"/>
      <c r="ACT3338" s="0"/>
      <c r="ACU3338" s="0"/>
      <c r="ACV3338" s="0"/>
      <c r="ACW3338" s="0"/>
      <c r="ACX3338" s="0"/>
      <c r="ACY3338" s="0"/>
      <c r="ACZ3338" s="0"/>
      <c r="ADA3338" s="0"/>
      <c r="ADB3338" s="0"/>
      <c r="ADC3338" s="0"/>
      <c r="ADD3338" s="0"/>
      <c r="ADE3338" s="0"/>
      <c r="ADF3338" s="0"/>
      <c r="ADG3338" s="0"/>
      <c r="ADH3338" s="0"/>
      <c r="ADI3338" s="0"/>
      <c r="ADJ3338" s="0"/>
      <c r="ADK3338" s="0"/>
      <c r="ADL3338" s="0"/>
      <c r="ADM3338" s="0"/>
      <c r="ADN3338" s="0"/>
      <c r="ADO3338" s="0"/>
      <c r="ADP3338" s="0"/>
      <c r="ADQ3338" s="0"/>
      <c r="ADR3338" s="0"/>
      <c r="ADS3338" s="0"/>
      <c r="ADT3338" s="0"/>
      <c r="ADU3338" s="0"/>
      <c r="ADV3338" s="0"/>
      <c r="ADW3338" s="0"/>
      <c r="ADX3338" s="0"/>
      <c r="ADY3338" s="0"/>
      <c r="ADZ3338" s="0"/>
      <c r="AEA3338" s="0"/>
      <c r="AEB3338" s="0"/>
      <c r="AEC3338" s="0"/>
      <c r="AED3338" s="0"/>
      <c r="AEE3338" s="0"/>
      <c r="AEF3338" s="0"/>
      <c r="AEG3338" s="0"/>
      <c r="AEH3338" s="0"/>
      <c r="AEI3338" s="0"/>
      <c r="AEJ3338" s="0"/>
      <c r="AEK3338" s="0"/>
      <c r="AEL3338" s="0"/>
      <c r="AEM3338" s="0"/>
      <c r="AEN3338" s="0"/>
      <c r="AEO3338" s="0"/>
      <c r="AEP3338" s="0"/>
      <c r="AEQ3338" s="0"/>
      <c r="AER3338" s="0"/>
      <c r="AES3338" s="0"/>
      <c r="AET3338" s="0"/>
      <c r="AEU3338" s="0"/>
      <c r="AEV3338" s="0"/>
      <c r="AEW3338" s="0"/>
      <c r="AEX3338" s="0"/>
      <c r="AEY3338" s="0"/>
      <c r="AEZ3338" s="0"/>
      <c r="AFA3338" s="0"/>
      <c r="AFB3338" s="0"/>
      <c r="AFC3338" s="0"/>
      <c r="AFD3338" s="0"/>
      <c r="AFE3338" s="0"/>
      <c r="AFF3338" s="0"/>
      <c r="AFG3338" s="0"/>
      <c r="AFH3338" s="0"/>
      <c r="AFI3338" s="0"/>
      <c r="AFJ3338" s="0"/>
      <c r="AFK3338" s="0"/>
      <c r="AFL3338" s="0"/>
      <c r="AFM3338" s="0"/>
      <c r="AFN3338" s="0"/>
      <c r="AFO3338" s="0"/>
      <c r="AFP3338" s="0"/>
      <c r="AFQ3338" s="0"/>
      <c r="AFR3338" s="0"/>
      <c r="AFS3338" s="0"/>
      <c r="AFT3338" s="0"/>
      <c r="AFU3338" s="0"/>
      <c r="AFV3338" s="0"/>
      <c r="AFW3338" s="0"/>
      <c r="AFX3338" s="0"/>
      <c r="AFY3338" s="0"/>
      <c r="AFZ3338" s="0"/>
      <c r="AGA3338" s="0"/>
      <c r="AGB3338" s="0"/>
      <c r="AGC3338" s="0"/>
      <c r="AGD3338" s="0"/>
      <c r="AGE3338" s="0"/>
      <c r="AGF3338" s="0"/>
      <c r="AGG3338" s="0"/>
      <c r="AGH3338" s="0"/>
      <c r="AGI3338" s="0"/>
      <c r="AGJ3338" s="0"/>
      <c r="AGK3338" s="0"/>
      <c r="AGL3338" s="0"/>
      <c r="AGM3338" s="0"/>
      <c r="AGN3338" s="0"/>
      <c r="AGO3338" s="0"/>
      <c r="AGP3338" s="0"/>
      <c r="AGQ3338" s="0"/>
      <c r="AGR3338" s="0"/>
      <c r="AGS3338" s="0"/>
      <c r="AGT3338" s="0"/>
      <c r="AGU3338" s="0"/>
      <c r="AGV3338" s="0"/>
      <c r="AGW3338" s="0"/>
      <c r="AGX3338" s="0"/>
      <c r="AGY3338" s="0"/>
      <c r="AGZ3338" s="0"/>
      <c r="AHA3338" s="0"/>
      <c r="AHB3338" s="0"/>
      <c r="AHC3338" s="0"/>
      <c r="AHD3338" s="0"/>
      <c r="AHE3338" s="0"/>
      <c r="AHF3338" s="0"/>
      <c r="AHG3338" s="0"/>
      <c r="AHH3338" s="0"/>
      <c r="AHI3338" s="0"/>
      <c r="AHJ3338" s="0"/>
      <c r="AHK3338" s="0"/>
      <c r="AHL3338" s="0"/>
      <c r="AHM3338" s="0"/>
      <c r="AHN3338" s="0"/>
      <c r="AHO3338" s="0"/>
      <c r="AHP3338" s="0"/>
      <c r="AHQ3338" s="0"/>
      <c r="AHR3338" s="0"/>
      <c r="AHS3338" s="0"/>
      <c r="AHT3338" s="0"/>
      <c r="AHU3338" s="0"/>
      <c r="AHV3338" s="0"/>
      <c r="AHW3338" s="0"/>
      <c r="AHX3338" s="0"/>
      <c r="AHY3338" s="0"/>
      <c r="AHZ3338" s="0"/>
      <c r="AIA3338" s="0"/>
      <c r="AIB3338" s="0"/>
      <c r="AIC3338" s="0"/>
      <c r="AID3338" s="0"/>
      <c r="AIE3338" s="0"/>
      <c r="AIF3338" s="0"/>
      <c r="AIG3338" s="0"/>
      <c r="AIH3338" s="0"/>
      <c r="AII3338" s="0"/>
      <c r="AIJ3338" s="0"/>
      <c r="AIK3338" s="0"/>
      <c r="AIL3338" s="0"/>
      <c r="AIM3338" s="0"/>
      <c r="AIN3338" s="0"/>
      <c r="AIO3338" s="0"/>
      <c r="AIP3338" s="0"/>
      <c r="AIQ3338" s="0"/>
      <c r="AIR3338" s="0"/>
      <c r="AIS3338" s="0"/>
      <c r="AIT3338" s="0"/>
      <c r="AIU3338" s="0"/>
      <c r="AIV3338" s="0"/>
      <c r="AIW3338" s="0"/>
      <c r="AIX3338" s="0"/>
      <c r="AIY3338" s="0"/>
      <c r="AIZ3338" s="0"/>
      <c r="AJA3338" s="0"/>
      <c r="AJB3338" s="0"/>
      <c r="AJC3338" s="0"/>
      <c r="AJD3338" s="0"/>
      <c r="AJE3338" s="0"/>
      <c r="AJF3338" s="0"/>
      <c r="AJG3338" s="0"/>
      <c r="AJH3338" s="0"/>
      <c r="AJI3338" s="0"/>
      <c r="AJJ3338" s="0"/>
      <c r="AJK3338" s="0"/>
      <c r="AJL3338" s="0"/>
      <c r="AJM3338" s="0"/>
      <c r="AJN3338" s="0"/>
      <c r="AJO3338" s="0"/>
      <c r="AJP3338" s="0"/>
      <c r="AJQ3338" s="0"/>
      <c r="AJR3338" s="0"/>
      <c r="AJS3338" s="0"/>
      <c r="AJT3338" s="0"/>
      <c r="AJU3338" s="0"/>
      <c r="AJV3338" s="0"/>
      <c r="AJW3338" s="0"/>
      <c r="AJX3338" s="0"/>
      <c r="AJY3338" s="0"/>
      <c r="AJZ3338" s="0"/>
      <c r="AKA3338" s="0"/>
      <c r="AKB3338" s="0"/>
      <c r="AKC3338" s="0"/>
      <c r="AKD3338" s="0"/>
      <c r="AKE3338" s="0"/>
      <c r="AKF3338" s="0"/>
      <c r="AKG3338" s="0"/>
      <c r="AKH3338" s="0"/>
      <c r="AKI3338" s="0"/>
      <c r="AKJ3338" s="0"/>
      <c r="AKK3338" s="0"/>
      <c r="AKL3338" s="0"/>
      <c r="AKM3338" s="0"/>
      <c r="AKN3338" s="0"/>
      <c r="AKO3338" s="0"/>
      <c r="AKP3338" s="0"/>
      <c r="AKQ3338" s="0"/>
      <c r="AKR3338" s="0"/>
      <c r="AKS3338" s="0"/>
      <c r="AKT3338" s="0"/>
      <c r="AKU3338" s="0"/>
      <c r="AKV3338" s="0"/>
      <c r="AKW3338" s="0"/>
      <c r="AKX3338" s="0"/>
      <c r="AKY3338" s="0"/>
      <c r="AKZ3338" s="0"/>
      <c r="ALA3338" s="0"/>
      <c r="ALB3338" s="0"/>
      <c r="ALC3338" s="0"/>
      <c r="ALD3338" s="0"/>
      <c r="ALE3338" s="0"/>
      <c r="ALF3338" s="0"/>
      <c r="ALG3338" s="0"/>
      <c r="ALH3338" s="0"/>
      <c r="ALI3338" s="0"/>
      <c r="ALJ3338" s="0"/>
      <c r="ALK3338" s="0"/>
      <c r="ALL3338" s="0"/>
      <c r="ALM3338" s="0"/>
      <c r="ALN3338" s="0"/>
      <c r="ALO3338" s="0"/>
      <c r="ALP3338" s="0"/>
      <c r="ALQ3338" s="0"/>
      <c r="ALR3338" s="0"/>
      <c r="ALS3338" s="0"/>
      <c r="ALT3338" s="0"/>
      <c r="ALU3338" s="0"/>
      <c r="ALV3338" s="0"/>
      <c r="ALW3338" s="0"/>
      <c r="ALX3338" s="0"/>
      <c r="ALY3338" s="0"/>
      <c r="ALZ3338" s="0"/>
      <c r="AMA3338" s="0"/>
      <c r="AMB3338" s="0"/>
      <c r="AMC3338" s="0"/>
      <c r="AMD3338" s="0"/>
      <c r="AME3338" s="0"/>
      <c r="AMF3338" s="0"/>
      <c r="AMG3338" s="0"/>
      <c r="AMH3338" s="0"/>
      <c r="AMI3338" s="0"/>
    </row>
    <row r="3339" customFormat="false" ht="12.75" hidden="false" customHeight="false" outlineLevel="0" collapsed="false">
      <c r="A3339" s="1" t="s">
        <v>3587</v>
      </c>
      <c r="C3339" s="90" t="s">
        <v>3594</v>
      </c>
      <c r="D3339" s="90" t="s">
        <v>13</v>
      </c>
      <c r="E3339" s="91" t="n">
        <v>2.1</v>
      </c>
      <c r="F3339" s="92" t="n">
        <v>2</v>
      </c>
      <c r="G3339" s="96" t="s">
        <v>2389</v>
      </c>
      <c r="H3339" s="96" t="s">
        <v>168</v>
      </c>
      <c r="I3339" s="96" t="n">
        <v>10.98</v>
      </c>
      <c r="J3339" s="96" t="s">
        <v>2344</v>
      </c>
      <c r="BM3339" s="0"/>
      <c r="BN3339" s="0"/>
      <c r="BO3339" s="0"/>
      <c r="BP3339" s="0"/>
      <c r="BQ3339" s="0"/>
      <c r="BR3339" s="0"/>
      <c r="BS3339" s="0"/>
      <c r="BT3339" s="0"/>
      <c r="BU3339" s="0"/>
      <c r="BV3339" s="0"/>
      <c r="BW3339" s="0"/>
      <c r="BX3339" s="0"/>
      <c r="BY3339" s="0"/>
      <c r="BZ3339" s="0"/>
      <c r="CA3339" s="0"/>
      <c r="CB3339" s="0"/>
      <c r="CC3339" s="0"/>
      <c r="CD3339" s="0"/>
      <c r="CE3339" s="0"/>
      <c r="CF3339" s="0"/>
      <c r="CG3339" s="0"/>
      <c r="CH3339" s="0"/>
      <c r="CI3339" s="0"/>
      <c r="CJ3339" s="0"/>
      <c r="CK3339" s="0"/>
      <c r="CL3339" s="0"/>
      <c r="CM3339" s="0"/>
      <c r="CN3339" s="0"/>
      <c r="CO3339" s="0"/>
      <c r="CP3339" s="0"/>
      <c r="CQ3339" s="0"/>
      <c r="CR3339" s="0"/>
      <c r="CS3339" s="0"/>
      <c r="CT3339" s="0"/>
      <c r="CU3339" s="0"/>
      <c r="CV3339" s="0"/>
      <c r="CW3339" s="0"/>
      <c r="CX3339" s="0"/>
      <c r="CY3339" s="0"/>
      <c r="CZ3339" s="0"/>
      <c r="DA3339" s="0"/>
      <c r="DB3339" s="0"/>
      <c r="DC3339" s="0"/>
      <c r="DD3339" s="0"/>
      <c r="DE3339" s="0"/>
      <c r="DF3339" s="0"/>
      <c r="DG3339" s="0"/>
      <c r="DH3339" s="0"/>
      <c r="DI3339" s="0"/>
      <c r="DJ3339" s="0"/>
      <c r="DK3339" s="0"/>
      <c r="DL3339" s="0"/>
      <c r="DM3339" s="0"/>
      <c r="DN3339" s="0"/>
      <c r="DO3339" s="0"/>
      <c r="DP3339" s="0"/>
      <c r="DQ3339" s="0"/>
      <c r="DR3339" s="0"/>
      <c r="DS3339" s="0"/>
      <c r="DT3339" s="0"/>
      <c r="DU3339" s="0"/>
      <c r="DV3339" s="0"/>
      <c r="DW3339" s="0"/>
      <c r="DX3339" s="0"/>
      <c r="DY3339" s="0"/>
      <c r="DZ3339" s="0"/>
      <c r="EA3339" s="0"/>
      <c r="EB3339" s="0"/>
      <c r="EC3339" s="0"/>
      <c r="ED3339" s="0"/>
      <c r="EE3339" s="0"/>
      <c r="EF3339" s="0"/>
      <c r="EG3339" s="0"/>
      <c r="EH3339" s="0"/>
      <c r="EI3339" s="0"/>
      <c r="EJ3339" s="0"/>
      <c r="EK3339" s="0"/>
      <c r="EL3339" s="0"/>
      <c r="EM3339" s="0"/>
      <c r="EN3339" s="0"/>
      <c r="EO3339" s="0"/>
      <c r="EP3339" s="0"/>
      <c r="EQ3339" s="0"/>
      <c r="ER3339" s="0"/>
      <c r="ES3339" s="0"/>
      <c r="ET3339" s="0"/>
      <c r="EU3339" s="0"/>
      <c r="EV3339" s="0"/>
      <c r="EW3339" s="0"/>
      <c r="EX3339" s="0"/>
      <c r="EY3339" s="0"/>
      <c r="EZ3339" s="0"/>
      <c r="FA3339" s="0"/>
      <c r="FB3339" s="0"/>
      <c r="FC3339" s="0"/>
      <c r="FD3339" s="0"/>
      <c r="FE3339" s="0"/>
      <c r="FF3339" s="0"/>
      <c r="FG3339" s="0"/>
      <c r="FH3339" s="0"/>
      <c r="FI3339" s="0"/>
      <c r="FJ3339" s="0"/>
      <c r="FK3339" s="0"/>
      <c r="FL3339" s="0"/>
      <c r="FM3339" s="0"/>
      <c r="FN3339" s="0"/>
      <c r="FO3339" s="0"/>
      <c r="FP3339" s="0"/>
      <c r="FQ3339" s="0"/>
      <c r="FR3339" s="0"/>
      <c r="FS3339" s="0"/>
      <c r="FT3339" s="0"/>
      <c r="FU3339" s="0"/>
      <c r="FV3339" s="0"/>
      <c r="FW3339" s="0"/>
      <c r="FX3339" s="0"/>
      <c r="FY3339" s="0"/>
      <c r="FZ3339" s="0"/>
      <c r="GA3339" s="0"/>
      <c r="GB3339" s="0"/>
      <c r="GC3339" s="0"/>
      <c r="GD3339" s="0"/>
      <c r="GE3339" s="0"/>
      <c r="GF3339" s="0"/>
      <c r="GG3339" s="0"/>
      <c r="GH3339" s="0"/>
      <c r="GI3339" s="0"/>
      <c r="GJ3339" s="0"/>
      <c r="GK3339" s="0"/>
      <c r="GL3339" s="0"/>
      <c r="GM3339" s="0"/>
      <c r="GN3339" s="0"/>
      <c r="GO3339" s="0"/>
      <c r="GP3339" s="0"/>
      <c r="GQ3339" s="0"/>
      <c r="GR3339" s="0"/>
      <c r="GS3339" s="0"/>
      <c r="GT3339" s="0"/>
      <c r="GU3339" s="0"/>
      <c r="GV3339" s="0"/>
      <c r="GW3339" s="0"/>
      <c r="GX3339" s="0"/>
      <c r="GY3339" s="0"/>
      <c r="GZ3339" s="0"/>
      <c r="HA3339" s="0"/>
      <c r="HB3339" s="0"/>
      <c r="HC3339" s="0"/>
      <c r="HD3339" s="0"/>
      <c r="HE3339" s="0"/>
      <c r="HF3339" s="0"/>
      <c r="HG3339" s="0"/>
      <c r="HH3339" s="0"/>
      <c r="HI3339" s="0"/>
      <c r="HJ3339" s="0"/>
      <c r="HK3339" s="0"/>
      <c r="HL3339" s="0"/>
      <c r="HM3339" s="0"/>
      <c r="HN3339" s="0"/>
      <c r="HO3339" s="0"/>
      <c r="HP3339" s="0"/>
      <c r="HQ3339" s="0"/>
      <c r="HR3339" s="0"/>
      <c r="HS3339" s="0"/>
      <c r="HT3339" s="0"/>
      <c r="HU3339" s="0"/>
      <c r="HV3339" s="0"/>
      <c r="HW3339" s="0"/>
      <c r="HX3339" s="0"/>
      <c r="HY3339" s="0"/>
      <c r="HZ3339" s="0"/>
      <c r="IA3339" s="0"/>
      <c r="IB3339" s="0"/>
      <c r="IC3339" s="0"/>
      <c r="ID3339" s="0"/>
      <c r="IE3339" s="0"/>
      <c r="IF3339" s="0"/>
      <c r="IG3339" s="0"/>
      <c r="IH3339" s="0"/>
      <c r="II3339" s="0"/>
      <c r="IJ3339" s="0"/>
      <c r="IK3339" s="0"/>
      <c r="IL3339" s="0"/>
      <c r="IM3339" s="0"/>
      <c r="IN3339" s="0"/>
      <c r="IO3339" s="0"/>
      <c r="IP3339" s="0"/>
      <c r="IQ3339" s="0"/>
      <c r="IR3339" s="0"/>
      <c r="IS3339" s="0"/>
      <c r="IT3339" s="0"/>
      <c r="IU3339" s="0"/>
      <c r="IV3339" s="0"/>
      <c r="IW3339" s="0"/>
      <c r="IX3339" s="0"/>
      <c r="IY3339" s="0"/>
      <c r="IZ3339" s="0"/>
      <c r="JA3339" s="0"/>
      <c r="JB3339" s="0"/>
      <c r="JC3339" s="0"/>
      <c r="JD3339" s="0"/>
      <c r="JE3339" s="0"/>
      <c r="JF3339" s="0"/>
      <c r="JG3339" s="0"/>
      <c r="JH3339" s="0"/>
      <c r="JI3339" s="0"/>
      <c r="JJ3339" s="0"/>
      <c r="JK3339" s="0"/>
      <c r="JL3339" s="0"/>
      <c r="JM3339" s="0"/>
      <c r="JN3339" s="0"/>
      <c r="JO3339" s="0"/>
      <c r="JP3339" s="0"/>
      <c r="JQ3339" s="0"/>
      <c r="JR3339" s="0"/>
      <c r="JS3339" s="0"/>
      <c r="JT3339" s="0"/>
      <c r="JU3339" s="0"/>
      <c r="JV3339" s="0"/>
      <c r="JW3339" s="0"/>
      <c r="JX3339" s="0"/>
      <c r="JY3339" s="0"/>
      <c r="JZ3339" s="0"/>
      <c r="KA3339" s="0"/>
      <c r="KB3339" s="0"/>
      <c r="KC3339" s="0"/>
      <c r="KD3339" s="0"/>
      <c r="KE3339" s="0"/>
      <c r="KF3339" s="0"/>
      <c r="KG3339" s="0"/>
      <c r="KH3339" s="0"/>
      <c r="KI3339" s="0"/>
      <c r="KJ3339" s="0"/>
      <c r="KK3339" s="0"/>
      <c r="KL3339" s="0"/>
      <c r="KM3339" s="0"/>
      <c r="KN3339" s="0"/>
      <c r="KO3339" s="0"/>
      <c r="KP3339" s="0"/>
      <c r="KQ3339" s="0"/>
      <c r="KR3339" s="0"/>
      <c r="KS3339" s="0"/>
      <c r="KT3339" s="0"/>
      <c r="KU3339" s="0"/>
      <c r="KV3339" s="0"/>
      <c r="KW3339" s="0"/>
      <c r="KX3339" s="0"/>
      <c r="KY3339" s="0"/>
      <c r="KZ3339" s="0"/>
      <c r="LA3339" s="0"/>
      <c r="LB3339" s="0"/>
      <c r="LC3339" s="0"/>
      <c r="LD3339" s="0"/>
      <c r="LE3339" s="0"/>
      <c r="LF3339" s="0"/>
      <c r="LG3339" s="0"/>
      <c r="LH3339" s="0"/>
      <c r="LI3339" s="0"/>
      <c r="LJ3339" s="0"/>
      <c r="LK3339" s="0"/>
      <c r="LL3339" s="0"/>
      <c r="LM3339" s="0"/>
      <c r="LN3339" s="0"/>
      <c r="LO3339" s="0"/>
      <c r="LP3339" s="0"/>
      <c r="LQ3339" s="0"/>
      <c r="LR3339" s="0"/>
      <c r="LS3339" s="0"/>
      <c r="LT3339" s="0"/>
      <c r="LU3339" s="0"/>
      <c r="LV3339" s="0"/>
      <c r="LW3339" s="0"/>
      <c r="LX3339" s="0"/>
      <c r="LY3339" s="0"/>
      <c r="LZ3339" s="0"/>
      <c r="MA3339" s="0"/>
      <c r="MB3339" s="0"/>
      <c r="MC3339" s="0"/>
      <c r="MD3339" s="0"/>
      <c r="ME3339" s="0"/>
      <c r="MF3339" s="0"/>
      <c r="MG3339" s="0"/>
      <c r="MH3339" s="0"/>
      <c r="MI3339" s="0"/>
      <c r="MJ3339" s="0"/>
      <c r="MK3339" s="0"/>
      <c r="ML3339" s="0"/>
      <c r="MM3339" s="0"/>
      <c r="MN3339" s="0"/>
      <c r="MO3339" s="0"/>
      <c r="MP3339" s="0"/>
      <c r="MQ3339" s="0"/>
      <c r="MR3339" s="0"/>
      <c r="MS3339" s="0"/>
      <c r="MT3339" s="0"/>
      <c r="MU3339" s="0"/>
      <c r="MV3339" s="0"/>
      <c r="MW3339" s="0"/>
      <c r="MX3339" s="0"/>
      <c r="MY3339" s="0"/>
      <c r="MZ3339" s="0"/>
      <c r="NA3339" s="0"/>
      <c r="NB3339" s="0"/>
      <c r="NC3339" s="0"/>
      <c r="ND3339" s="0"/>
      <c r="NE3339" s="0"/>
      <c r="NF3339" s="0"/>
      <c r="NG3339" s="0"/>
      <c r="NH3339" s="0"/>
      <c r="NI3339" s="0"/>
      <c r="NJ3339" s="0"/>
      <c r="NK3339" s="0"/>
      <c r="NL3339" s="0"/>
      <c r="NM3339" s="0"/>
      <c r="NN3339" s="0"/>
      <c r="NO3339" s="0"/>
      <c r="NP3339" s="0"/>
      <c r="NQ3339" s="0"/>
      <c r="NR3339" s="0"/>
      <c r="NS3339" s="0"/>
      <c r="NT3339" s="0"/>
      <c r="NU3339" s="0"/>
      <c r="NV3339" s="0"/>
      <c r="NW3339" s="0"/>
      <c r="NX3339" s="0"/>
      <c r="NY3339" s="0"/>
      <c r="NZ3339" s="0"/>
      <c r="OA3339" s="0"/>
      <c r="OB3339" s="0"/>
      <c r="OC3339" s="0"/>
      <c r="OD3339" s="0"/>
      <c r="OE3339" s="0"/>
      <c r="OF3339" s="0"/>
      <c r="OG3339" s="0"/>
      <c r="OH3339" s="0"/>
      <c r="OI3339" s="0"/>
      <c r="OJ3339" s="0"/>
      <c r="OK3339" s="0"/>
      <c r="OL3339" s="0"/>
      <c r="OM3339" s="0"/>
      <c r="ON3339" s="0"/>
      <c r="OO3339" s="0"/>
      <c r="OP3339" s="0"/>
      <c r="OQ3339" s="0"/>
      <c r="OR3339" s="0"/>
      <c r="OS3339" s="0"/>
      <c r="OT3339" s="0"/>
      <c r="OU3339" s="0"/>
      <c r="OV3339" s="0"/>
      <c r="OW3339" s="0"/>
      <c r="OX3339" s="0"/>
      <c r="OY3339" s="0"/>
      <c r="OZ3339" s="0"/>
      <c r="PA3339" s="0"/>
      <c r="PB3339" s="0"/>
      <c r="PC3339" s="0"/>
      <c r="PD3339" s="0"/>
      <c r="PE3339" s="0"/>
      <c r="PF3339" s="0"/>
      <c r="PG3339" s="0"/>
      <c r="PH3339" s="0"/>
      <c r="PI3339" s="0"/>
      <c r="PJ3339" s="0"/>
      <c r="PK3339" s="0"/>
      <c r="PL3339" s="0"/>
      <c r="PM3339" s="0"/>
      <c r="PN3339" s="0"/>
      <c r="PO3339" s="0"/>
      <c r="PP3339" s="0"/>
      <c r="PQ3339" s="0"/>
      <c r="PR3339" s="0"/>
      <c r="PS3339" s="0"/>
      <c r="PT3339" s="0"/>
      <c r="PU3339" s="0"/>
      <c r="PV3339" s="0"/>
      <c r="PW3339" s="0"/>
      <c r="PX3339" s="0"/>
      <c r="PY3339" s="0"/>
      <c r="PZ3339" s="0"/>
      <c r="QA3339" s="0"/>
      <c r="QB3339" s="0"/>
      <c r="QC3339" s="0"/>
      <c r="QD3339" s="0"/>
      <c r="QE3339" s="0"/>
      <c r="QF3339" s="0"/>
      <c r="QG3339" s="0"/>
      <c r="QH3339" s="0"/>
      <c r="QI3339" s="0"/>
      <c r="QJ3339" s="0"/>
      <c r="QK3339" s="0"/>
      <c r="QL3339" s="0"/>
      <c r="QM3339" s="0"/>
      <c r="QN3339" s="0"/>
      <c r="QO3339" s="0"/>
      <c r="QP3339" s="0"/>
      <c r="QQ3339" s="0"/>
      <c r="QR3339" s="0"/>
      <c r="QS3339" s="0"/>
      <c r="QT3339" s="0"/>
      <c r="QU3339" s="0"/>
      <c r="QV3339" s="0"/>
      <c r="QW3339" s="0"/>
      <c r="QX3339" s="0"/>
      <c r="QY3339" s="0"/>
      <c r="QZ3339" s="0"/>
      <c r="RA3339" s="0"/>
      <c r="RB3339" s="0"/>
      <c r="RC3339" s="0"/>
      <c r="RD3339" s="0"/>
      <c r="RE3339" s="0"/>
      <c r="RF3339" s="0"/>
      <c r="RG3339" s="0"/>
      <c r="RH3339" s="0"/>
      <c r="RI3339" s="0"/>
      <c r="RJ3339" s="0"/>
      <c r="RK3339" s="0"/>
      <c r="RL3339" s="0"/>
      <c r="RM3339" s="0"/>
      <c r="RN3339" s="0"/>
      <c r="RO3339" s="0"/>
      <c r="RP3339" s="0"/>
      <c r="RQ3339" s="0"/>
      <c r="RR3339" s="0"/>
      <c r="RS3339" s="0"/>
      <c r="RT3339" s="0"/>
      <c r="RU3339" s="0"/>
      <c r="RV3339" s="0"/>
      <c r="RW3339" s="0"/>
      <c r="RX3339" s="0"/>
      <c r="RY3339" s="0"/>
      <c r="RZ3339" s="0"/>
      <c r="SA3339" s="0"/>
      <c r="SB3339" s="0"/>
      <c r="SC3339" s="0"/>
      <c r="SD3339" s="0"/>
      <c r="SE3339" s="0"/>
      <c r="SF3339" s="0"/>
      <c r="SG3339" s="0"/>
      <c r="SH3339" s="0"/>
      <c r="SI3339" s="0"/>
      <c r="SJ3339" s="0"/>
      <c r="SK3339" s="0"/>
      <c r="SL3339" s="0"/>
      <c r="SM3339" s="0"/>
      <c r="SN3339" s="0"/>
      <c r="SO3339" s="0"/>
      <c r="SP3339" s="0"/>
      <c r="SQ3339" s="0"/>
      <c r="SR3339" s="0"/>
      <c r="SS3339" s="0"/>
      <c r="ST3339" s="0"/>
      <c r="SU3339" s="0"/>
      <c r="SV3339" s="0"/>
      <c r="SW3339" s="0"/>
      <c r="SX3339" s="0"/>
      <c r="SY3339" s="0"/>
      <c r="SZ3339" s="0"/>
      <c r="TA3339" s="0"/>
      <c r="TB3339" s="0"/>
      <c r="TC3339" s="0"/>
      <c r="TD3339" s="0"/>
      <c r="TE3339" s="0"/>
      <c r="TF3339" s="0"/>
      <c r="TG3339" s="0"/>
      <c r="TH3339" s="0"/>
      <c r="TI3339" s="0"/>
      <c r="TJ3339" s="0"/>
      <c r="TK3339" s="0"/>
      <c r="TL3339" s="0"/>
      <c r="TM3339" s="0"/>
      <c r="TN3339" s="0"/>
      <c r="TO3339" s="0"/>
      <c r="TP3339" s="0"/>
      <c r="TQ3339" s="0"/>
      <c r="TR3339" s="0"/>
      <c r="TS3339" s="0"/>
      <c r="TT3339" s="0"/>
      <c r="TU3339" s="0"/>
      <c r="TV3339" s="0"/>
      <c r="TW3339" s="0"/>
      <c r="TX3339" s="0"/>
      <c r="TY3339" s="0"/>
      <c r="TZ3339" s="0"/>
      <c r="UA3339" s="0"/>
      <c r="UB3339" s="0"/>
      <c r="UC3339" s="0"/>
      <c r="UD3339" s="0"/>
      <c r="UE3339" s="0"/>
      <c r="UF3339" s="0"/>
      <c r="UG3339" s="0"/>
      <c r="UH3339" s="0"/>
      <c r="UI3339" s="0"/>
      <c r="UJ3339" s="0"/>
      <c r="UK3339" s="0"/>
      <c r="UL3339" s="0"/>
      <c r="UM3339" s="0"/>
      <c r="UN3339" s="0"/>
      <c r="UO3339" s="0"/>
      <c r="UP3339" s="0"/>
      <c r="UQ3339" s="0"/>
      <c r="UR3339" s="0"/>
      <c r="US3339" s="0"/>
      <c r="UT3339" s="0"/>
      <c r="UU3339" s="0"/>
      <c r="UV3339" s="0"/>
      <c r="UW3339" s="0"/>
      <c r="UX3339" s="0"/>
      <c r="UY3339" s="0"/>
      <c r="UZ3339" s="0"/>
      <c r="VA3339" s="0"/>
      <c r="VB3339" s="0"/>
      <c r="VC3339" s="0"/>
      <c r="VD3339" s="0"/>
      <c r="VE3339" s="0"/>
      <c r="VF3339" s="0"/>
      <c r="VG3339" s="0"/>
      <c r="VH3339" s="0"/>
      <c r="VI3339" s="0"/>
      <c r="VJ3339" s="0"/>
      <c r="VK3339" s="0"/>
      <c r="VL3339" s="0"/>
      <c r="VM3339" s="0"/>
      <c r="VN3339" s="0"/>
      <c r="VO3339" s="0"/>
      <c r="VP3339" s="0"/>
      <c r="VQ3339" s="0"/>
      <c r="VR3339" s="0"/>
      <c r="VS3339" s="0"/>
      <c r="VT3339" s="0"/>
      <c r="VU3339" s="0"/>
      <c r="VV3339" s="0"/>
      <c r="VW3339" s="0"/>
      <c r="VX3339" s="0"/>
      <c r="VY3339" s="0"/>
      <c r="VZ3339" s="0"/>
      <c r="WA3339" s="0"/>
      <c r="WB3339" s="0"/>
      <c r="WC3339" s="0"/>
      <c r="WD3339" s="0"/>
      <c r="WE3339" s="0"/>
      <c r="WF3339" s="0"/>
      <c r="WG3339" s="0"/>
      <c r="WH3339" s="0"/>
      <c r="WI3339" s="0"/>
      <c r="WJ3339" s="0"/>
      <c r="WK3339" s="0"/>
      <c r="WL3339" s="0"/>
      <c r="WM3339" s="0"/>
      <c r="WN3339" s="0"/>
      <c r="WO3339" s="0"/>
      <c r="WP3339" s="0"/>
      <c r="WQ3339" s="0"/>
      <c r="WR3339" s="0"/>
      <c r="WS3339" s="0"/>
      <c r="WT3339" s="0"/>
      <c r="WU3339" s="0"/>
      <c r="WV3339" s="0"/>
      <c r="WW3339" s="0"/>
      <c r="WX3339" s="0"/>
      <c r="WY3339" s="0"/>
      <c r="WZ3339" s="0"/>
      <c r="XA3339" s="0"/>
      <c r="XB3339" s="0"/>
      <c r="XC3339" s="0"/>
      <c r="XD3339" s="0"/>
      <c r="XE3339" s="0"/>
      <c r="XF3339" s="0"/>
      <c r="XG3339" s="0"/>
      <c r="XH3339" s="0"/>
      <c r="XI3339" s="0"/>
      <c r="XJ3339" s="0"/>
      <c r="XK3339" s="0"/>
      <c r="XL3339" s="0"/>
      <c r="XM3339" s="0"/>
      <c r="XN3339" s="0"/>
      <c r="XO3339" s="0"/>
      <c r="XP3339" s="0"/>
      <c r="XQ3339" s="0"/>
      <c r="XR3339" s="0"/>
      <c r="XS3339" s="0"/>
      <c r="XT3339" s="0"/>
      <c r="XU3339" s="0"/>
      <c r="XV3339" s="0"/>
      <c r="XW3339" s="0"/>
      <c r="XX3339" s="0"/>
      <c r="XY3339" s="0"/>
      <c r="XZ3339" s="0"/>
      <c r="YA3339" s="0"/>
      <c r="YB3339" s="0"/>
      <c r="YC3339" s="0"/>
      <c r="YD3339" s="0"/>
      <c r="YE3339" s="0"/>
      <c r="YF3339" s="0"/>
      <c r="YG3339" s="0"/>
      <c r="YH3339" s="0"/>
      <c r="YI3339" s="0"/>
      <c r="YJ3339" s="0"/>
      <c r="YK3339" s="0"/>
      <c r="YL3339" s="0"/>
      <c r="YM3339" s="0"/>
      <c r="YN3339" s="0"/>
      <c r="YO3339" s="0"/>
      <c r="YP3339" s="0"/>
      <c r="YQ3339" s="0"/>
      <c r="YR3339" s="0"/>
      <c r="YS3339" s="0"/>
      <c r="YT3339" s="0"/>
      <c r="YU3339" s="0"/>
      <c r="YV3339" s="0"/>
      <c r="YW3339" s="0"/>
      <c r="YX3339" s="0"/>
      <c r="YY3339" s="0"/>
      <c r="YZ3339" s="0"/>
      <c r="ZA3339" s="0"/>
      <c r="ZB3339" s="0"/>
      <c r="ZC3339" s="0"/>
      <c r="ZD3339" s="0"/>
      <c r="ZE3339" s="0"/>
      <c r="ZF3339" s="0"/>
      <c r="ZG3339" s="0"/>
      <c r="ZH3339" s="0"/>
      <c r="ZI3339" s="0"/>
      <c r="ZJ3339" s="0"/>
      <c r="ZK3339" s="0"/>
      <c r="ZL3339" s="0"/>
      <c r="ZM3339" s="0"/>
      <c r="ZN3339" s="0"/>
      <c r="ZO3339" s="0"/>
      <c r="ZP3339" s="0"/>
      <c r="ZQ3339" s="0"/>
      <c r="ZR3339" s="0"/>
      <c r="ZS3339" s="0"/>
      <c r="ZT3339" s="0"/>
      <c r="ZU3339" s="0"/>
      <c r="ZV3339" s="0"/>
      <c r="ZW3339" s="0"/>
      <c r="ZX3339" s="0"/>
      <c r="ZY3339" s="0"/>
      <c r="ZZ3339" s="0"/>
      <c r="AAA3339" s="0"/>
      <c r="AAB3339" s="0"/>
      <c r="AAC3339" s="0"/>
      <c r="AAD3339" s="0"/>
      <c r="AAE3339" s="0"/>
      <c r="AAF3339" s="0"/>
      <c r="AAG3339" s="0"/>
      <c r="AAH3339" s="0"/>
      <c r="AAI3339" s="0"/>
      <c r="AAJ3339" s="0"/>
      <c r="AAK3339" s="0"/>
      <c r="AAL3339" s="0"/>
      <c r="AAM3339" s="0"/>
      <c r="AAN3339" s="0"/>
      <c r="AAO3339" s="0"/>
      <c r="AAP3339" s="0"/>
      <c r="AAQ3339" s="0"/>
      <c r="AAR3339" s="0"/>
      <c r="AAS3339" s="0"/>
      <c r="AAT3339" s="0"/>
      <c r="AAU3339" s="0"/>
      <c r="AAV3339" s="0"/>
      <c r="AAW3339" s="0"/>
      <c r="AAX3339" s="0"/>
      <c r="AAY3339" s="0"/>
      <c r="AAZ3339" s="0"/>
      <c r="ABA3339" s="0"/>
      <c r="ABB3339" s="0"/>
      <c r="ABC3339" s="0"/>
      <c r="ABD3339" s="0"/>
      <c r="ABE3339" s="0"/>
      <c r="ABF3339" s="0"/>
      <c r="ABG3339" s="0"/>
      <c r="ABH3339" s="0"/>
      <c r="ABI3339" s="0"/>
      <c r="ABJ3339" s="0"/>
      <c r="ABK3339" s="0"/>
      <c r="ABL3339" s="0"/>
      <c r="ABM3339" s="0"/>
      <c r="ABN3339" s="0"/>
      <c r="ABO3339" s="0"/>
      <c r="ABP3339" s="0"/>
      <c r="ABQ3339" s="0"/>
      <c r="ABR3339" s="0"/>
      <c r="ABS3339" s="0"/>
      <c r="ABT3339" s="0"/>
      <c r="ABU3339" s="0"/>
      <c r="ABV3339" s="0"/>
      <c r="ABW3339" s="0"/>
      <c r="ABX3339" s="0"/>
      <c r="ABY3339" s="0"/>
      <c r="ABZ3339" s="0"/>
      <c r="ACA3339" s="0"/>
      <c r="ACB3339" s="0"/>
      <c r="ACC3339" s="0"/>
      <c r="ACD3339" s="0"/>
      <c r="ACE3339" s="0"/>
      <c r="ACF3339" s="0"/>
      <c r="ACG3339" s="0"/>
      <c r="ACH3339" s="0"/>
      <c r="ACI3339" s="0"/>
      <c r="ACJ3339" s="0"/>
      <c r="ACK3339" s="0"/>
      <c r="ACL3339" s="0"/>
      <c r="ACM3339" s="0"/>
      <c r="ACN3339" s="0"/>
      <c r="ACO3339" s="0"/>
      <c r="ACP3339" s="0"/>
      <c r="ACQ3339" s="0"/>
      <c r="ACR3339" s="0"/>
      <c r="ACS3339" s="0"/>
      <c r="ACT3339" s="0"/>
      <c r="ACU3339" s="0"/>
      <c r="ACV3339" s="0"/>
      <c r="ACW3339" s="0"/>
      <c r="ACX3339" s="0"/>
      <c r="ACY3339" s="0"/>
      <c r="ACZ3339" s="0"/>
      <c r="ADA3339" s="0"/>
      <c r="ADB3339" s="0"/>
      <c r="ADC3339" s="0"/>
      <c r="ADD3339" s="0"/>
      <c r="ADE3339" s="0"/>
      <c r="ADF3339" s="0"/>
      <c r="ADG3339" s="0"/>
      <c r="ADH3339" s="0"/>
      <c r="ADI3339" s="0"/>
      <c r="ADJ3339" s="0"/>
      <c r="ADK3339" s="0"/>
      <c r="ADL3339" s="0"/>
      <c r="ADM3339" s="0"/>
      <c r="ADN3339" s="0"/>
      <c r="ADO3339" s="0"/>
      <c r="ADP3339" s="0"/>
      <c r="ADQ3339" s="0"/>
      <c r="ADR3339" s="0"/>
      <c r="ADS3339" s="0"/>
      <c r="ADT3339" s="0"/>
      <c r="ADU3339" s="0"/>
      <c r="ADV3339" s="0"/>
      <c r="ADW3339" s="0"/>
      <c r="ADX3339" s="0"/>
      <c r="ADY3339" s="0"/>
      <c r="ADZ3339" s="0"/>
      <c r="AEA3339" s="0"/>
      <c r="AEB3339" s="0"/>
      <c r="AEC3339" s="0"/>
      <c r="AED3339" s="0"/>
      <c r="AEE3339" s="0"/>
      <c r="AEF3339" s="0"/>
      <c r="AEG3339" s="0"/>
      <c r="AEH3339" s="0"/>
      <c r="AEI3339" s="0"/>
      <c r="AEJ3339" s="0"/>
      <c r="AEK3339" s="0"/>
      <c r="AEL3339" s="0"/>
      <c r="AEM3339" s="0"/>
      <c r="AEN3339" s="0"/>
      <c r="AEO3339" s="0"/>
      <c r="AEP3339" s="0"/>
      <c r="AEQ3339" s="0"/>
      <c r="AER3339" s="0"/>
      <c r="AES3339" s="0"/>
      <c r="AET3339" s="0"/>
      <c r="AEU3339" s="0"/>
      <c r="AEV3339" s="0"/>
      <c r="AEW3339" s="0"/>
      <c r="AEX3339" s="0"/>
      <c r="AEY3339" s="0"/>
      <c r="AEZ3339" s="0"/>
      <c r="AFA3339" s="0"/>
      <c r="AFB3339" s="0"/>
      <c r="AFC3339" s="0"/>
      <c r="AFD3339" s="0"/>
      <c r="AFE3339" s="0"/>
      <c r="AFF3339" s="0"/>
      <c r="AFG3339" s="0"/>
      <c r="AFH3339" s="0"/>
      <c r="AFI3339" s="0"/>
      <c r="AFJ3339" s="0"/>
      <c r="AFK3339" s="0"/>
      <c r="AFL3339" s="0"/>
      <c r="AFM3339" s="0"/>
      <c r="AFN3339" s="0"/>
      <c r="AFO3339" s="0"/>
      <c r="AFP3339" s="0"/>
      <c r="AFQ3339" s="0"/>
      <c r="AFR3339" s="0"/>
      <c r="AFS3339" s="0"/>
      <c r="AFT3339" s="0"/>
      <c r="AFU3339" s="0"/>
      <c r="AFV3339" s="0"/>
      <c r="AFW3339" s="0"/>
      <c r="AFX3339" s="0"/>
      <c r="AFY3339" s="0"/>
      <c r="AFZ3339" s="0"/>
      <c r="AGA3339" s="0"/>
      <c r="AGB3339" s="0"/>
      <c r="AGC3339" s="0"/>
      <c r="AGD3339" s="0"/>
      <c r="AGE3339" s="0"/>
      <c r="AGF3339" s="0"/>
      <c r="AGG3339" s="0"/>
      <c r="AGH3339" s="0"/>
      <c r="AGI3339" s="0"/>
      <c r="AGJ3339" s="0"/>
      <c r="AGK3339" s="0"/>
      <c r="AGL3339" s="0"/>
      <c r="AGM3339" s="0"/>
      <c r="AGN3339" s="0"/>
      <c r="AGO3339" s="0"/>
      <c r="AGP3339" s="0"/>
      <c r="AGQ3339" s="0"/>
      <c r="AGR3339" s="0"/>
      <c r="AGS3339" s="0"/>
      <c r="AGT3339" s="0"/>
      <c r="AGU3339" s="0"/>
      <c r="AGV3339" s="0"/>
      <c r="AGW3339" s="0"/>
      <c r="AGX3339" s="0"/>
      <c r="AGY3339" s="0"/>
      <c r="AGZ3339" s="0"/>
      <c r="AHA3339" s="0"/>
      <c r="AHB3339" s="0"/>
      <c r="AHC3339" s="0"/>
      <c r="AHD3339" s="0"/>
      <c r="AHE3339" s="0"/>
      <c r="AHF3339" s="0"/>
      <c r="AHG3339" s="0"/>
      <c r="AHH3339" s="0"/>
      <c r="AHI3339" s="0"/>
      <c r="AHJ3339" s="0"/>
      <c r="AHK3339" s="0"/>
      <c r="AHL3339" s="0"/>
      <c r="AHM3339" s="0"/>
      <c r="AHN3339" s="0"/>
      <c r="AHO3339" s="0"/>
      <c r="AHP3339" s="0"/>
      <c r="AHQ3339" s="0"/>
      <c r="AHR3339" s="0"/>
      <c r="AHS3339" s="0"/>
      <c r="AHT3339" s="0"/>
      <c r="AHU3339" s="0"/>
      <c r="AHV3339" s="0"/>
      <c r="AHW3339" s="0"/>
      <c r="AHX3339" s="0"/>
      <c r="AHY3339" s="0"/>
      <c r="AHZ3339" s="0"/>
      <c r="AIA3339" s="0"/>
      <c r="AIB3339" s="0"/>
      <c r="AIC3339" s="0"/>
      <c r="AID3339" s="0"/>
      <c r="AIE3339" s="0"/>
      <c r="AIF3339" s="0"/>
      <c r="AIG3339" s="0"/>
      <c r="AIH3339" s="0"/>
      <c r="AII3339" s="0"/>
      <c r="AIJ3339" s="0"/>
      <c r="AIK3339" s="0"/>
      <c r="AIL3339" s="0"/>
      <c r="AIM3339" s="0"/>
      <c r="AIN3339" s="0"/>
      <c r="AIO3339" s="0"/>
      <c r="AIP3339" s="0"/>
      <c r="AIQ3339" s="0"/>
      <c r="AIR3339" s="0"/>
      <c r="AIS3339" s="0"/>
      <c r="AIT3339" s="0"/>
      <c r="AIU3339" s="0"/>
      <c r="AIV3339" s="0"/>
      <c r="AIW3339" s="0"/>
      <c r="AIX3339" s="0"/>
      <c r="AIY3339" s="0"/>
      <c r="AIZ3339" s="0"/>
      <c r="AJA3339" s="0"/>
      <c r="AJB3339" s="0"/>
      <c r="AJC3339" s="0"/>
      <c r="AJD3339" s="0"/>
      <c r="AJE3339" s="0"/>
      <c r="AJF3339" s="0"/>
      <c r="AJG3339" s="0"/>
      <c r="AJH3339" s="0"/>
      <c r="AJI3339" s="0"/>
      <c r="AJJ3339" s="0"/>
      <c r="AJK3339" s="0"/>
      <c r="AJL3339" s="0"/>
      <c r="AJM3339" s="0"/>
      <c r="AJN3339" s="0"/>
      <c r="AJO3339" s="0"/>
      <c r="AJP3339" s="0"/>
      <c r="AJQ3339" s="0"/>
      <c r="AJR3339" s="0"/>
      <c r="AJS3339" s="0"/>
      <c r="AJT3339" s="0"/>
      <c r="AJU3339" s="0"/>
      <c r="AJV3339" s="0"/>
      <c r="AJW3339" s="0"/>
      <c r="AJX3339" s="0"/>
      <c r="AJY3339" s="0"/>
      <c r="AJZ3339" s="0"/>
      <c r="AKA3339" s="0"/>
      <c r="AKB3339" s="0"/>
      <c r="AKC3339" s="0"/>
      <c r="AKD3339" s="0"/>
      <c r="AKE3339" s="0"/>
      <c r="AKF3339" s="0"/>
      <c r="AKG3339" s="0"/>
      <c r="AKH3339" s="0"/>
      <c r="AKI3339" s="0"/>
      <c r="AKJ3339" s="0"/>
      <c r="AKK3339" s="0"/>
      <c r="AKL3339" s="0"/>
      <c r="AKM3339" s="0"/>
      <c r="AKN3339" s="0"/>
      <c r="AKO3339" s="0"/>
      <c r="AKP3339" s="0"/>
      <c r="AKQ3339" s="0"/>
      <c r="AKR3339" s="0"/>
      <c r="AKS3339" s="0"/>
      <c r="AKT3339" s="0"/>
      <c r="AKU3339" s="0"/>
      <c r="AKV3339" s="0"/>
      <c r="AKW3339" s="0"/>
      <c r="AKX3339" s="0"/>
      <c r="AKY3339" s="0"/>
      <c r="AKZ3339" s="0"/>
      <c r="ALA3339" s="0"/>
      <c r="ALB3339" s="0"/>
      <c r="ALC3339" s="0"/>
      <c r="ALD3339" s="0"/>
      <c r="ALE3339" s="0"/>
      <c r="ALF3339" s="0"/>
      <c r="ALG3339" s="0"/>
      <c r="ALH3339" s="0"/>
      <c r="ALI3339" s="0"/>
      <c r="ALJ3339" s="0"/>
      <c r="ALK3339" s="0"/>
      <c r="ALL3339" s="0"/>
      <c r="ALM3339" s="0"/>
      <c r="ALN3339" s="0"/>
      <c r="ALO3339" s="0"/>
      <c r="ALP3339" s="0"/>
      <c r="ALQ3339" s="0"/>
      <c r="ALR3339" s="0"/>
      <c r="ALS3339" s="0"/>
      <c r="ALT3339" s="0"/>
      <c r="ALU3339" s="0"/>
      <c r="ALV3339" s="0"/>
      <c r="ALW3339" s="0"/>
      <c r="ALX3339" s="0"/>
      <c r="ALY3339" s="0"/>
      <c r="ALZ3339" s="0"/>
      <c r="AMA3339" s="0"/>
      <c r="AMB3339" s="0"/>
      <c r="AMC3339" s="0"/>
      <c r="AMD3339" s="0"/>
      <c r="AME3339" s="0"/>
      <c r="AMF3339" s="0"/>
      <c r="AMG3339" s="0"/>
      <c r="AMH3339" s="0"/>
      <c r="AMI3339" s="0"/>
    </row>
    <row r="3340" customFormat="false" ht="12.75" hidden="false" customHeight="false" outlineLevel="0" collapsed="false">
      <c r="A3340" s="1" t="s">
        <v>3587</v>
      </c>
      <c r="C3340" s="70" t="s">
        <v>3595</v>
      </c>
      <c r="D3340" s="70" t="s">
        <v>16</v>
      </c>
      <c r="E3340" s="72" t="n">
        <v>2.2</v>
      </c>
      <c r="F3340" s="73" t="n">
        <v>1.25</v>
      </c>
      <c r="G3340" s="74" t="s">
        <v>2389</v>
      </c>
      <c r="BM3340" s="0"/>
      <c r="BN3340" s="0"/>
      <c r="BO3340" s="0"/>
      <c r="BP3340" s="0"/>
      <c r="BQ3340" s="0"/>
      <c r="BR3340" s="0"/>
      <c r="BS3340" s="0"/>
      <c r="BT3340" s="0"/>
      <c r="BU3340" s="0"/>
      <c r="BV3340" s="0"/>
      <c r="BW3340" s="0"/>
      <c r="BX3340" s="0"/>
      <c r="BY3340" s="0"/>
      <c r="BZ3340" s="0"/>
      <c r="CA3340" s="0"/>
      <c r="CB3340" s="0"/>
      <c r="CC3340" s="0"/>
      <c r="CD3340" s="0"/>
      <c r="CE3340" s="0"/>
      <c r="CF3340" s="0"/>
      <c r="CG3340" s="0"/>
      <c r="CH3340" s="0"/>
      <c r="CI3340" s="0"/>
      <c r="CJ3340" s="0"/>
      <c r="CK3340" s="0"/>
      <c r="CL3340" s="0"/>
      <c r="CM3340" s="0"/>
      <c r="CN3340" s="0"/>
      <c r="CO3340" s="0"/>
      <c r="CP3340" s="0"/>
      <c r="CQ3340" s="0"/>
      <c r="CR3340" s="0"/>
      <c r="CS3340" s="0"/>
      <c r="CT3340" s="0"/>
      <c r="CU3340" s="0"/>
      <c r="CV3340" s="0"/>
      <c r="CW3340" s="0"/>
      <c r="CX3340" s="0"/>
      <c r="CY3340" s="0"/>
      <c r="CZ3340" s="0"/>
      <c r="DA3340" s="0"/>
      <c r="DB3340" s="0"/>
      <c r="DC3340" s="0"/>
      <c r="DD3340" s="0"/>
      <c r="DE3340" s="0"/>
      <c r="DF3340" s="0"/>
      <c r="DG3340" s="0"/>
      <c r="DH3340" s="0"/>
      <c r="DI3340" s="0"/>
      <c r="DJ3340" s="0"/>
      <c r="DK3340" s="0"/>
      <c r="DL3340" s="0"/>
      <c r="DM3340" s="0"/>
      <c r="DN3340" s="0"/>
      <c r="DO3340" s="0"/>
      <c r="DP3340" s="0"/>
      <c r="DQ3340" s="0"/>
      <c r="DR3340" s="0"/>
      <c r="DS3340" s="0"/>
      <c r="DT3340" s="0"/>
      <c r="DU3340" s="0"/>
      <c r="DV3340" s="0"/>
      <c r="DW3340" s="0"/>
      <c r="DX3340" s="0"/>
      <c r="DY3340" s="0"/>
      <c r="DZ3340" s="0"/>
      <c r="EA3340" s="0"/>
      <c r="EB3340" s="0"/>
      <c r="EC3340" s="0"/>
      <c r="ED3340" s="0"/>
      <c r="EE3340" s="0"/>
      <c r="EF3340" s="0"/>
      <c r="EG3340" s="0"/>
      <c r="EH3340" s="0"/>
      <c r="EI3340" s="0"/>
      <c r="EJ3340" s="0"/>
      <c r="EK3340" s="0"/>
      <c r="EL3340" s="0"/>
      <c r="EM3340" s="0"/>
      <c r="EN3340" s="0"/>
      <c r="EO3340" s="0"/>
      <c r="EP3340" s="0"/>
      <c r="EQ3340" s="0"/>
      <c r="ER3340" s="0"/>
      <c r="ES3340" s="0"/>
      <c r="ET3340" s="0"/>
      <c r="EU3340" s="0"/>
      <c r="EV3340" s="0"/>
      <c r="EW3340" s="0"/>
      <c r="EX3340" s="0"/>
      <c r="EY3340" s="0"/>
      <c r="EZ3340" s="0"/>
      <c r="FA3340" s="0"/>
      <c r="FB3340" s="0"/>
      <c r="FC3340" s="0"/>
      <c r="FD3340" s="0"/>
      <c r="FE3340" s="0"/>
      <c r="FF3340" s="0"/>
      <c r="FG3340" s="0"/>
      <c r="FH3340" s="0"/>
      <c r="FI3340" s="0"/>
      <c r="FJ3340" s="0"/>
      <c r="FK3340" s="0"/>
      <c r="FL3340" s="0"/>
      <c r="FM3340" s="0"/>
      <c r="FN3340" s="0"/>
      <c r="FO3340" s="0"/>
      <c r="FP3340" s="0"/>
      <c r="FQ3340" s="0"/>
      <c r="FR3340" s="0"/>
      <c r="FS3340" s="0"/>
      <c r="FT3340" s="0"/>
      <c r="FU3340" s="0"/>
      <c r="FV3340" s="0"/>
      <c r="FW3340" s="0"/>
      <c r="FX3340" s="0"/>
      <c r="FY3340" s="0"/>
      <c r="FZ3340" s="0"/>
      <c r="GA3340" s="0"/>
      <c r="GB3340" s="0"/>
      <c r="GC3340" s="0"/>
      <c r="GD3340" s="0"/>
      <c r="GE3340" s="0"/>
      <c r="GF3340" s="0"/>
      <c r="GG3340" s="0"/>
      <c r="GH3340" s="0"/>
      <c r="GI3340" s="0"/>
      <c r="GJ3340" s="0"/>
      <c r="GK3340" s="0"/>
      <c r="GL3340" s="0"/>
      <c r="GM3340" s="0"/>
      <c r="GN3340" s="0"/>
      <c r="GO3340" s="0"/>
      <c r="GP3340" s="0"/>
      <c r="GQ3340" s="0"/>
      <c r="GR3340" s="0"/>
      <c r="GS3340" s="0"/>
      <c r="GT3340" s="0"/>
      <c r="GU3340" s="0"/>
      <c r="GV3340" s="0"/>
      <c r="GW3340" s="0"/>
      <c r="GX3340" s="0"/>
      <c r="GY3340" s="0"/>
      <c r="GZ3340" s="0"/>
      <c r="HA3340" s="0"/>
      <c r="HB3340" s="0"/>
      <c r="HC3340" s="0"/>
      <c r="HD3340" s="0"/>
      <c r="HE3340" s="0"/>
      <c r="HF3340" s="0"/>
      <c r="HG3340" s="0"/>
      <c r="HH3340" s="0"/>
      <c r="HI3340" s="0"/>
      <c r="HJ3340" s="0"/>
      <c r="HK3340" s="0"/>
      <c r="HL3340" s="0"/>
      <c r="HM3340" s="0"/>
      <c r="HN3340" s="0"/>
      <c r="HO3340" s="0"/>
      <c r="HP3340" s="0"/>
      <c r="HQ3340" s="0"/>
      <c r="HR3340" s="0"/>
      <c r="HS3340" s="0"/>
      <c r="HT3340" s="0"/>
      <c r="HU3340" s="0"/>
      <c r="HV3340" s="0"/>
      <c r="HW3340" s="0"/>
      <c r="HX3340" s="0"/>
      <c r="HY3340" s="0"/>
      <c r="HZ3340" s="0"/>
      <c r="IA3340" s="0"/>
      <c r="IB3340" s="0"/>
      <c r="IC3340" s="0"/>
      <c r="ID3340" s="0"/>
      <c r="IE3340" s="0"/>
      <c r="IF3340" s="0"/>
      <c r="IG3340" s="0"/>
      <c r="IH3340" s="0"/>
      <c r="II3340" s="0"/>
      <c r="IJ3340" s="0"/>
      <c r="IK3340" s="0"/>
      <c r="IL3340" s="0"/>
      <c r="IM3340" s="0"/>
      <c r="IN3340" s="0"/>
      <c r="IO3340" s="0"/>
      <c r="IP3340" s="0"/>
      <c r="IQ3340" s="0"/>
      <c r="IR3340" s="0"/>
      <c r="IS3340" s="0"/>
      <c r="IT3340" s="0"/>
      <c r="IU3340" s="0"/>
      <c r="IV3340" s="0"/>
      <c r="IW3340" s="0"/>
      <c r="IX3340" s="0"/>
      <c r="IY3340" s="0"/>
      <c r="IZ3340" s="0"/>
      <c r="JA3340" s="0"/>
      <c r="JB3340" s="0"/>
      <c r="JC3340" s="0"/>
      <c r="JD3340" s="0"/>
      <c r="JE3340" s="0"/>
      <c r="JF3340" s="0"/>
      <c r="JG3340" s="0"/>
      <c r="JH3340" s="0"/>
      <c r="JI3340" s="0"/>
      <c r="JJ3340" s="0"/>
      <c r="JK3340" s="0"/>
      <c r="JL3340" s="0"/>
      <c r="JM3340" s="0"/>
      <c r="JN3340" s="0"/>
      <c r="JO3340" s="0"/>
      <c r="JP3340" s="0"/>
      <c r="JQ3340" s="0"/>
      <c r="JR3340" s="0"/>
      <c r="JS3340" s="0"/>
      <c r="JT3340" s="0"/>
      <c r="JU3340" s="0"/>
      <c r="JV3340" s="0"/>
      <c r="JW3340" s="0"/>
      <c r="JX3340" s="0"/>
      <c r="JY3340" s="0"/>
      <c r="JZ3340" s="0"/>
      <c r="KA3340" s="0"/>
      <c r="KB3340" s="0"/>
      <c r="KC3340" s="0"/>
      <c r="KD3340" s="0"/>
      <c r="KE3340" s="0"/>
      <c r="KF3340" s="0"/>
      <c r="KG3340" s="0"/>
      <c r="KH3340" s="0"/>
      <c r="KI3340" s="0"/>
      <c r="KJ3340" s="0"/>
      <c r="KK3340" s="0"/>
      <c r="KL3340" s="0"/>
      <c r="KM3340" s="0"/>
      <c r="KN3340" s="0"/>
      <c r="KO3340" s="0"/>
      <c r="KP3340" s="0"/>
      <c r="KQ3340" s="0"/>
      <c r="KR3340" s="0"/>
      <c r="KS3340" s="0"/>
      <c r="KT3340" s="0"/>
      <c r="KU3340" s="0"/>
      <c r="KV3340" s="0"/>
      <c r="KW3340" s="0"/>
      <c r="KX3340" s="0"/>
      <c r="KY3340" s="0"/>
      <c r="KZ3340" s="0"/>
      <c r="LA3340" s="0"/>
      <c r="LB3340" s="0"/>
      <c r="LC3340" s="0"/>
      <c r="LD3340" s="0"/>
      <c r="LE3340" s="0"/>
      <c r="LF3340" s="0"/>
      <c r="LG3340" s="0"/>
      <c r="LH3340" s="0"/>
      <c r="LI3340" s="0"/>
      <c r="LJ3340" s="0"/>
      <c r="LK3340" s="0"/>
      <c r="LL3340" s="0"/>
      <c r="LM3340" s="0"/>
      <c r="LN3340" s="0"/>
      <c r="LO3340" s="0"/>
      <c r="LP3340" s="0"/>
      <c r="LQ3340" s="0"/>
      <c r="LR3340" s="0"/>
      <c r="LS3340" s="0"/>
      <c r="LT3340" s="0"/>
      <c r="LU3340" s="0"/>
      <c r="LV3340" s="0"/>
      <c r="LW3340" s="0"/>
      <c r="LX3340" s="0"/>
      <c r="LY3340" s="0"/>
      <c r="LZ3340" s="0"/>
      <c r="MA3340" s="0"/>
      <c r="MB3340" s="0"/>
      <c r="MC3340" s="0"/>
      <c r="MD3340" s="0"/>
      <c r="ME3340" s="0"/>
      <c r="MF3340" s="0"/>
      <c r="MG3340" s="0"/>
      <c r="MH3340" s="0"/>
      <c r="MI3340" s="0"/>
      <c r="MJ3340" s="0"/>
      <c r="MK3340" s="0"/>
      <c r="ML3340" s="0"/>
      <c r="MM3340" s="0"/>
      <c r="MN3340" s="0"/>
      <c r="MO3340" s="0"/>
      <c r="MP3340" s="0"/>
      <c r="MQ3340" s="0"/>
      <c r="MR3340" s="0"/>
      <c r="MS3340" s="0"/>
      <c r="MT3340" s="0"/>
      <c r="MU3340" s="0"/>
      <c r="MV3340" s="0"/>
      <c r="MW3340" s="0"/>
      <c r="MX3340" s="0"/>
      <c r="MY3340" s="0"/>
      <c r="MZ3340" s="0"/>
      <c r="NA3340" s="0"/>
      <c r="NB3340" s="0"/>
      <c r="NC3340" s="0"/>
      <c r="ND3340" s="0"/>
      <c r="NE3340" s="0"/>
      <c r="NF3340" s="0"/>
      <c r="NG3340" s="0"/>
      <c r="NH3340" s="0"/>
      <c r="NI3340" s="0"/>
      <c r="NJ3340" s="0"/>
      <c r="NK3340" s="0"/>
      <c r="NL3340" s="0"/>
      <c r="NM3340" s="0"/>
      <c r="NN3340" s="0"/>
      <c r="NO3340" s="0"/>
      <c r="NP3340" s="0"/>
      <c r="NQ3340" s="0"/>
      <c r="NR3340" s="0"/>
      <c r="NS3340" s="0"/>
      <c r="NT3340" s="0"/>
      <c r="NU3340" s="0"/>
      <c r="NV3340" s="0"/>
      <c r="NW3340" s="0"/>
      <c r="NX3340" s="0"/>
      <c r="NY3340" s="0"/>
      <c r="NZ3340" s="0"/>
      <c r="OA3340" s="0"/>
      <c r="OB3340" s="0"/>
      <c r="OC3340" s="0"/>
      <c r="OD3340" s="0"/>
      <c r="OE3340" s="0"/>
      <c r="OF3340" s="0"/>
      <c r="OG3340" s="0"/>
      <c r="OH3340" s="0"/>
      <c r="OI3340" s="0"/>
      <c r="OJ3340" s="0"/>
      <c r="OK3340" s="0"/>
      <c r="OL3340" s="0"/>
      <c r="OM3340" s="0"/>
      <c r="ON3340" s="0"/>
      <c r="OO3340" s="0"/>
      <c r="OP3340" s="0"/>
      <c r="OQ3340" s="0"/>
      <c r="OR3340" s="0"/>
      <c r="OS3340" s="0"/>
      <c r="OT3340" s="0"/>
      <c r="OU3340" s="0"/>
      <c r="OV3340" s="0"/>
      <c r="OW3340" s="0"/>
      <c r="OX3340" s="0"/>
      <c r="OY3340" s="0"/>
      <c r="OZ3340" s="0"/>
      <c r="PA3340" s="0"/>
      <c r="PB3340" s="0"/>
      <c r="PC3340" s="0"/>
      <c r="PD3340" s="0"/>
      <c r="PE3340" s="0"/>
      <c r="PF3340" s="0"/>
      <c r="PG3340" s="0"/>
      <c r="PH3340" s="0"/>
      <c r="PI3340" s="0"/>
      <c r="PJ3340" s="0"/>
      <c r="PK3340" s="0"/>
      <c r="PL3340" s="0"/>
      <c r="PM3340" s="0"/>
      <c r="PN3340" s="0"/>
      <c r="PO3340" s="0"/>
      <c r="PP3340" s="0"/>
      <c r="PQ3340" s="0"/>
      <c r="PR3340" s="0"/>
      <c r="PS3340" s="0"/>
      <c r="PT3340" s="0"/>
      <c r="PU3340" s="0"/>
      <c r="PV3340" s="0"/>
      <c r="PW3340" s="0"/>
      <c r="PX3340" s="0"/>
      <c r="PY3340" s="0"/>
      <c r="PZ3340" s="0"/>
      <c r="QA3340" s="0"/>
      <c r="QB3340" s="0"/>
      <c r="QC3340" s="0"/>
      <c r="QD3340" s="0"/>
      <c r="QE3340" s="0"/>
      <c r="QF3340" s="0"/>
      <c r="QG3340" s="0"/>
      <c r="QH3340" s="0"/>
      <c r="QI3340" s="0"/>
      <c r="QJ3340" s="0"/>
      <c r="QK3340" s="0"/>
      <c r="QL3340" s="0"/>
      <c r="QM3340" s="0"/>
      <c r="QN3340" s="0"/>
      <c r="QO3340" s="0"/>
      <c r="QP3340" s="0"/>
      <c r="QQ3340" s="0"/>
      <c r="QR3340" s="0"/>
      <c r="QS3340" s="0"/>
      <c r="QT3340" s="0"/>
      <c r="QU3340" s="0"/>
      <c r="QV3340" s="0"/>
      <c r="QW3340" s="0"/>
      <c r="QX3340" s="0"/>
      <c r="QY3340" s="0"/>
      <c r="QZ3340" s="0"/>
      <c r="RA3340" s="0"/>
      <c r="RB3340" s="0"/>
      <c r="RC3340" s="0"/>
      <c r="RD3340" s="0"/>
      <c r="RE3340" s="0"/>
      <c r="RF3340" s="0"/>
      <c r="RG3340" s="0"/>
      <c r="RH3340" s="0"/>
      <c r="RI3340" s="0"/>
      <c r="RJ3340" s="0"/>
      <c r="RK3340" s="0"/>
      <c r="RL3340" s="0"/>
      <c r="RM3340" s="0"/>
      <c r="RN3340" s="0"/>
      <c r="RO3340" s="0"/>
      <c r="RP3340" s="0"/>
      <c r="RQ3340" s="0"/>
      <c r="RR3340" s="0"/>
      <c r="RS3340" s="0"/>
      <c r="RT3340" s="0"/>
      <c r="RU3340" s="0"/>
      <c r="RV3340" s="0"/>
      <c r="RW3340" s="0"/>
      <c r="RX3340" s="0"/>
      <c r="RY3340" s="0"/>
      <c r="RZ3340" s="0"/>
      <c r="SA3340" s="0"/>
      <c r="SB3340" s="0"/>
      <c r="SC3340" s="0"/>
      <c r="SD3340" s="0"/>
      <c r="SE3340" s="0"/>
      <c r="SF3340" s="0"/>
      <c r="SG3340" s="0"/>
      <c r="SH3340" s="0"/>
      <c r="SI3340" s="0"/>
      <c r="SJ3340" s="0"/>
      <c r="SK3340" s="0"/>
      <c r="SL3340" s="0"/>
      <c r="SM3340" s="0"/>
      <c r="SN3340" s="0"/>
      <c r="SO3340" s="0"/>
      <c r="SP3340" s="0"/>
      <c r="SQ3340" s="0"/>
      <c r="SR3340" s="0"/>
      <c r="SS3340" s="0"/>
      <c r="ST3340" s="0"/>
      <c r="SU3340" s="0"/>
      <c r="SV3340" s="0"/>
      <c r="SW3340" s="0"/>
      <c r="SX3340" s="0"/>
      <c r="SY3340" s="0"/>
      <c r="SZ3340" s="0"/>
      <c r="TA3340" s="0"/>
      <c r="TB3340" s="0"/>
      <c r="TC3340" s="0"/>
      <c r="TD3340" s="0"/>
      <c r="TE3340" s="0"/>
      <c r="TF3340" s="0"/>
      <c r="TG3340" s="0"/>
      <c r="TH3340" s="0"/>
      <c r="TI3340" s="0"/>
      <c r="TJ3340" s="0"/>
      <c r="TK3340" s="0"/>
      <c r="TL3340" s="0"/>
      <c r="TM3340" s="0"/>
      <c r="TN3340" s="0"/>
      <c r="TO3340" s="0"/>
      <c r="TP3340" s="0"/>
      <c r="TQ3340" s="0"/>
      <c r="TR3340" s="0"/>
      <c r="TS3340" s="0"/>
      <c r="TT3340" s="0"/>
      <c r="TU3340" s="0"/>
      <c r="TV3340" s="0"/>
      <c r="TW3340" s="0"/>
      <c r="TX3340" s="0"/>
      <c r="TY3340" s="0"/>
      <c r="TZ3340" s="0"/>
      <c r="UA3340" s="0"/>
      <c r="UB3340" s="0"/>
      <c r="UC3340" s="0"/>
      <c r="UD3340" s="0"/>
      <c r="UE3340" s="0"/>
      <c r="UF3340" s="0"/>
      <c r="UG3340" s="0"/>
      <c r="UH3340" s="0"/>
      <c r="UI3340" s="0"/>
      <c r="UJ3340" s="0"/>
      <c r="UK3340" s="0"/>
      <c r="UL3340" s="0"/>
      <c r="UM3340" s="0"/>
      <c r="UN3340" s="0"/>
      <c r="UO3340" s="0"/>
      <c r="UP3340" s="0"/>
      <c r="UQ3340" s="0"/>
      <c r="UR3340" s="0"/>
      <c r="US3340" s="0"/>
      <c r="UT3340" s="0"/>
      <c r="UU3340" s="0"/>
      <c r="UV3340" s="0"/>
      <c r="UW3340" s="0"/>
      <c r="UX3340" s="0"/>
      <c r="UY3340" s="0"/>
      <c r="UZ3340" s="0"/>
      <c r="VA3340" s="0"/>
      <c r="VB3340" s="0"/>
      <c r="VC3340" s="0"/>
      <c r="VD3340" s="0"/>
      <c r="VE3340" s="0"/>
      <c r="VF3340" s="0"/>
      <c r="VG3340" s="0"/>
      <c r="VH3340" s="0"/>
      <c r="VI3340" s="0"/>
      <c r="VJ3340" s="0"/>
      <c r="VK3340" s="0"/>
      <c r="VL3340" s="0"/>
      <c r="VM3340" s="0"/>
      <c r="VN3340" s="0"/>
      <c r="VO3340" s="0"/>
      <c r="VP3340" s="0"/>
      <c r="VQ3340" s="0"/>
      <c r="VR3340" s="0"/>
      <c r="VS3340" s="0"/>
      <c r="VT3340" s="0"/>
      <c r="VU3340" s="0"/>
      <c r="VV3340" s="0"/>
      <c r="VW3340" s="0"/>
      <c r="VX3340" s="0"/>
      <c r="VY3340" s="0"/>
      <c r="VZ3340" s="0"/>
      <c r="WA3340" s="0"/>
      <c r="WB3340" s="0"/>
      <c r="WC3340" s="0"/>
      <c r="WD3340" s="0"/>
      <c r="WE3340" s="0"/>
      <c r="WF3340" s="0"/>
      <c r="WG3340" s="0"/>
      <c r="WH3340" s="0"/>
      <c r="WI3340" s="0"/>
      <c r="WJ3340" s="0"/>
      <c r="WK3340" s="0"/>
      <c r="WL3340" s="0"/>
      <c r="WM3340" s="0"/>
      <c r="WN3340" s="0"/>
      <c r="WO3340" s="0"/>
      <c r="WP3340" s="0"/>
      <c r="WQ3340" s="0"/>
      <c r="WR3340" s="0"/>
      <c r="WS3340" s="0"/>
      <c r="WT3340" s="0"/>
      <c r="WU3340" s="0"/>
      <c r="WV3340" s="0"/>
      <c r="WW3340" s="0"/>
      <c r="WX3340" s="0"/>
      <c r="WY3340" s="0"/>
      <c r="WZ3340" s="0"/>
      <c r="XA3340" s="0"/>
      <c r="XB3340" s="0"/>
      <c r="XC3340" s="0"/>
      <c r="XD3340" s="0"/>
      <c r="XE3340" s="0"/>
      <c r="XF3340" s="0"/>
      <c r="XG3340" s="0"/>
      <c r="XH3340" s="0"/>
      <c r="XI3340" s="0"/>
      <c r="XJ3340" s="0"/>
      <c r="XK3340" s="0"/>
      <c r="XL3340" s="0"/>
      <c r="XM3340" s="0"/>
      <c r="XN3340" s="0"/>
      <c r="XO3340" s="0"/>
      <c r="XP3340" s="0"/>
      <c r="XQ3340" s="0"/>
      <c r="XR3340" s="0"/>
      <c r="XS3340" s="0"/>
      <c r="XT3340" s="0"/>
      <c r="XU3340" s="0"/>
      <c r="XV3340" s="0"/>
      <c r="XW3340" s="0"/>
      <c r="XX3340" s="0"/>
      <c r="XY3340" s="0"/>
      <c r="XZ3340" s="0"/>
      <c r="YA3340" s="0"/>
      <c r="YB3340" s="0"/>
      <c r="YC3340" s="0"/>
      <c r="YD3340" s="0"/>
      <c r="YE3340" s="0"/>
      <c r="YF3340" s="0"/>
      <c r="YG3340" s="0"/>
      <c r="YH3340" s="0"/>
      <c r="YI3340" s="0"/>
      <c r="YJ3340" s="0"/>
      <c r="YK3340" s="0"/>
      <c r="YL3340" s="0"/>
      <c r="YM3340" s="0"/>
      <c r="YN3340" s="0"/>
      <c r="YO3340" s="0"/>
      <c r="YP3340" s="0"/>
      <c r="YQ3340" s="0"/>
      <c r="YR3340" s="0"/>
      <c r="YS3340" s="0"/>
      <c r="YT3340" s="0"/>
      <c r="YU3340" s="0"/>
      <c r="YV3340" s="0"/>
      <c r="YW3340" s="0"/>
      <c r="YX3340" s="0"/>
      <c r="YY3340" s="0"/>
      <c r="YZ3340" s="0"/>
      <c r="ZA3340" s="0"/>
      <c r="ZB3340" s="0"/>
      <c r="ZC3340" s="0"/>
      <c r="ZD3340" s="0"/>
      <c r="ZE3340" s="0"/>
      <c r="ZF3340" s="0"/>
      <c r="ZG3340" s="0"/>
      <c r="ZH3340" s="0"/>
      <c r="ZI3340" s="0"/>
      <c r="ZJ3340" s="0"/>
      <c r="ZK3340" s="0"/>
      <c r="ZL3340" s="0"/>
      <c r="ZM3340" s="0"/>
      <c r="ZN3340" s="0"/>
      <c r="ZO3340" s="0"/>
      <c r="ZP3340" s="0"/>
      <c r="ZQ3340" s="0"/>
      <c r="ZR3340" s="0"/>
      <c r="ZS3340" s="0"/>
      <c r="ZT3340" s="0"/>
      <c r="ZU3340" s="0"/>
      <c r="ZV3340" s="0"/>
      <c r="ZW3340" s="0"/>
      <c r="ZX3340" s="0"/>
      <c r="ZY3340" s="0"/>
      <c r="ZZ3340" s="0"/>
      <c r="AAA3340" s="0"/>
      <c r="AAB3340" s="0"/>
      <c r="AAC3340" s="0"/>
      <c r="AAD3340" s="0"/>
      <c r="AAE3340" s="0"/>
      <c r="AAF3340" s="0"/>
      <c r="AAG3340" s="0"/>
      <c r="AAH3340" s="0"/>
      <c r="AAI3340" s="0"/>
      <c r="AAJ3340" s="0"/>
      <c r="AAK3340" s="0"/>
      <c r="AAL3340" s="0"/>
      <c r="AAM3340" s="0"/>
      <c r="AAN3340" s="0"/>
      <c r="AAO3340" s="0"/>
      <c r="AAP3340" s="0"/>
      <c r="AAQ3340" s="0"/>
      <c r="AAR3340" s="0"/>
      <c r="AAS3340" s="0"/>
      <c r="AAT3340" s="0"/>
      <c r="AAU3340" s="0"/>
      <c r="AAV3340" s="0"/>
      <c r="AAW3340" s="0"/>
      <c r="AAX3340" s="0"/>
      <c r="AAY3340" s="0"/>
      <c r="AAZ3340" s="0"/>
      <c r="ABA3340" s="0"/>
      <c r="ABB3340" s="0"/>
      <c r="ABC3340" s="0"/>
      <c r="ABD3340" s="0"/>
      <c r="ABE3340" s="0"/>
      <c r="ABF3340" s="0"/>
      <c r="ABG3340" s="0"/>
      <c r="ABH3340" s="0"/>
      <c r="ABI3340" s="0"/>
      <c r="ABJ3340" s="0"/>
      <c r="ABK3340" s="0"/>
      <c r="ABL3340" s="0"/>
      <c r="ABM3340" s="0"/>
      <c r="ABN3340" s="0"/>
      <c r="ABO3340" s="0"/>
      <c r="ABP3340" s="0"/>
      <c r="ABQ3340" s="0"/>
      <c r="ABR3340" s="0"/>
      <c r="ABS3340" s="0"/>
      <c r="ABT3340" s="0"/>
      <c r="ABU3340" s="0"/>
      <c r="ABV3340" s="0"/>
      <c r="ABW3340" s="0"/>
      <c r="ABX3340" s="0"/>
      <c r="ABY3340" s="0"/>
      <c r="ABZ3340" s="0"/>
      <c r="ACA3340" s="0"/>
      <c r="ACB3340" s="0"/>
      <c r="ACC3340" s="0"/>
      <c r="ACD3340" s="0"/>
      <c r="ACE3340" s="0"/>
      <c r="ACF3340" s="0"/>
      <c r="ACG3340" s="0"/>
      <c r="ACH3340" s="0"/>
      <c r="ACI3340" s="0"/>
      <c r="ACJ3340" s="0"/>
      <c r="ACK3340" s="0"/>
      <c r="ACL3340" s="0"/>
      <c r="ACM3340" s="0"/>
      <c r="ACN3340" s="0"/>
      <c r="ACO3340" s="0"/>
      <c r="ACP3340" s="0"/>
      <c r="ACQ3340" s="0"/>
      <c r="ACR3340" s="0"/>
      <c r="ACS3340" s="0"/>
      <c r="ACT3340" s="0"/>
      <c r="ACU3340" s="0"/>
      <c r="ACV3340" s="0"/>
      <c r="ACW3340" s="0"/>
      <c r="ACX3340" s="0"/>
      <c r="ACY3340" s="0"/>
      <c r="ACZ3340" s="0"/>
      <c r="ADA3340" s="0"/>
      <c r="ADB3340" s="0"/>
      <c r="ADC3340" s="0"/>
      <c r="ADD3340" s="0"/>
      <c r="ADE3340" s="0"/>
      <c r="ADF3340" s="0"/>
      <c r="ADG3340" s="0"/>
      <c r="ADH3340" s="0"/>
      <c r="ADI3340" s="0"/>
      <c r="ADJ3340" s="0"/>
      <c r="ADK3340" s="0"/>
      <c r="ADL3340" s="0"/>
      <c r="ADM3340" s="0"/>
      <c r="ADN3340" s="0"/>
      <c r="ADO3340" s="0"/>
      <c r="ADP3340" s="0"/>
      <c r="ADQ3340" s="0"/>
      <c r="ADR3340" s="0"/>
      <c r="ADS3340" s="0"/>
      <c r="ADT3340" s="0"/>
      <c r="ADU3340" s="0"/>
      <c r="ADV3340" s="0"/>
      <c r="ADW3340" s="0"/>
      <c r="ADX3340" s="0"/>
      <c r="ADY3340" s="0"/>
      <c r="ADZ3340" s="0"/>
      <c r="AEA3340" s="0"/>
      <c r="AEB3340" s="0"/>
      <c r="AEC3340" s="0"/>
      <c r="AED3340" s="0"/>
      <c r="AEE3340" s="0"/>
      <c r="AEF3340" s="0"/>
      <c r="AEG3340" s="0"/>
      <c r="AEH3340" s="0"/>
      <c r="AEI3340" s="0"/>
      <c r="AEJ3340" s="0"/>
      <c r="AEK3340" s="0"/>
      <c r="AEL3340" s="0"/>
      <c r="AEM3340" s="0"/>
      <c r="AEN3340" s="0"/>
      <c r="AEO3340" s="0"/>
      <c r="AEP3340" s="0"/>
      <c r="AEQ3340" s="0"/>
      <c r="AER3340" s="0"/>
      <c r="AES3340" s="0"/>
      <c r="AET3340" s="0"/>
      <c r="AEU3340" s="0"/>
      <c r="AEV3340" s="0"/>
      <c r="AEW3340" s="0"/>
      <c r="AEX3340" s="0"/>
      <c r="AEY3340" s="0"/>
      <c r="AEZ3340" s="0"/>
      <c r="AFA3340" s="0"/>
      <c r="AFB3340" s="0"/>
      <c r="AFC3340" s="0"/>
      <c r="AFD3340" s="0"/>
      <c r="AFE3340" s="0"/>
      <c r="AFF3340" s="0"/>
      <c r="AFG3340" s="0"/>
      <c r="AFH3340" s="0"/>
      <c r="AFI3340" s="0"/>
      <c r="AFJ3340" s="0"/>
      <c r="AFK3340" s="0"/>
      <c r="AFL3340" s="0"/>
      <c r="AFM3340" s="0"/>
      <c r="AFN3340" s="0"/>
      <c r="AFO3340" s="0"/>
      <c r="AFP3340" s="0"/>
      <c r="AFQ3340" s="0"/>
      <c r="AFR3340" s="0"/>
      <c r="AFS3340" s="0"/>
      <c r="AFT3340" s="0"/>
      <c r="AFU3340" s="0"/>
      <c r="AFV3340" s="0"/>
      <c r="AFW3340" s="0"/>
      <c r="AFX3340" s="0"/>
      <c r="AFY3340" s="0"/>
      <c r="AFZ3340" s="0"/>
      <c r="AGA3340" s="0"/>
      <c r="AGB3340" s="0"/>
      <c r="AGC3340" s="0"/>
      <c r="AGD3340" s="0"/>
      <c r="AGE3340" s="0"/>
      <c r="AGF3340" s="0"/>
      <c r="AGG3340" s="0"/>
      <c r="AGH3340" s="0"/>
      <c r="AGI3340" s="0"/>
      <c r="AGJ3340" s="0"/>
      <c r="AGK3340" s="0"/>
      <c r="AGL3340" s="0"/>
      <c r="AGM3340" s="0"/>
      <c r="AGN3340" s="0"/>
      <c r="AGO3340" s="0"/>
      <c r="AGP3340" s="0"/>
      <c r="AGQ3340" s="0"/>
      <c r="AGR3340" s="0"/>
      <c r="AGS3340" s="0"/>
      <c r="AGT3340" s="0"/>
      <c r="AGU3340" s="0"/>
      <c r="AGV3340" s="0"/>
      <c r="AGW3340" s="0"/>
      <c r="AGX3340" s="0"/>
      <c r="AGY3340" s="0"/>
      <c r="AGZ3340" s="0"/>
      <c r="AHA3340" s="0"/>
      <c r="AHB3340" s="0"/>
      <c r="AHC3340" s="0"/>
      <c r="AHD3340" s="0"/>
      <c r="AHE3340" s="0"/>
      <c r="AHF3340" s="0"/>
      <c r="AHG3340" s="0"/>
      <c r="AHH3340" s="0"/>
      <c r="AHI3340" s="0"/>
      <c r="AHJ3340" s="0"/>
      <c r="AHK3340" s="0"/>
      <c r="AHL3340" s="0"/>
      <c r="AHM3340" s="0"/>
      <c r="AHN3340" s="0"/>
      <c r="AHO3340" s="0"/>
      <c r="AHP3340" s="0"/>
      <c r="AHQ3340" s="0"/>
      <c r="AHR3340" s="0"/>
      <c r="AHS3340" s="0"/>
      <c r="AHT3340" s="0"/>
      <c r="AHU3340" s="0"/>
      <c r="AHV3340" s="0"/>
      <c r="AHW3340" s="0"/>
      <c r="AHX3340" s="0"/>
      <c r="AHY3340" s="0"/>
      <c r="AHZ3340" s="0"/>
      <c r="AIA3340" s="0"/>
      <c r="AIB3340" s="0"/>
      <c r="AIC3340" s="0"/>
      <c r="AID3340" s="0"/>
      <c r="AIE3340" s="0"/>
      <c r="AIF3340" s="0"/>
      <c r="AIG3340" s="0"/>
      <c r="AIH3340" s="0"/>
      <c r="AII3340" s="0"/>
      <c r="AIJ3340" s="0"/>
      <c r="AIK3340" s="0"/>
      <c r="AIL3340" s="0"/>
      <c r="AIM3340" s="0"/>
      <c r="AIN3340" s="0"/>
      <c r="AIO3340" s="0"/>
      <c r="AIP3340" s="0"/>
      <c r="AIQ3340" s="0"/>
      <c r="AIR3340" s="0"/>
      <c r="AIS3340" s="0"/>
      <c r="AIT3340" s="0"/>
      <c r="AIU3340" s="0"/>
      <c r="AIV3340" s="0"/>
      <c r="AIW3340" s="0"/>
      <c r="AIX3340" s="0"/>
      <c r="AIY3340" s="0"/>
      <c r="AIZ3340" s="0"/>
      <c r="AJA3340" s="0"/>
      <c r="AJB3340" s="0"/>
      <c r="AJC3340" s="0"/>
      <c r="AJD3340" s="0"/>
      <c r="AJE3340" s="0"/>
      <c r="AJF3340" s="0"/>
      <c r="AJG3340" s="0"/>
      <c r="AJH3340" s="0"/>
      <c r="AJI3340" s="0"/>
      <c r="AJJ3340" s="0"/>
      <c r="AJK3340" s="0"/>
      <c r="AJL3340" s="0"/>
      <c r="AJM3340" s="0"/>
      <c r="AJN3340" s="0"/>
      <c r="AJO3340" s="0"/>
      <c r="AJP3340" s="0"/>
      <c r="AJQ3340" s="0"/>
      <c r="AJR3340" s="0"/>
      <c r="AJS3340" s="0"/>
      <c r="AJT3340" s="0"/>
      <c r="AJU3340" s="0"/>
      <c r="AJV3340" s="0"/>
      <c r="AJW3340" s="0"/>
      <c r="AJX3340" s="0"/>
      <c r="AJY3340" s="0"/>
      <c r="AJZ3340" s="0"/>
      <c r="AKA3340" s="0"/>
      <c r="AKB3340" s="0"/>
      <c r="AKC3340" s="0"/>
      <c r="AKD3340" s="0"/>
      <c r="AKE3340" s="0"/>
      <c r="AKF3340" s="0"/>
      <c r="AKG3340" s="0"/>
      <c r="AKH3340" s="0"/>
      <c r="AKI3340" s="0"/>
      <c r="AKJ3340" s="0"/>
      <c r="AKK3340" s="0"/>
      <c r="AKL3340" s="0"/>
      <c r="AKM3340" s="0"/>
      <c r="AKN3340" s="0"/>
      <c r="AKO3340" s="0"/>
      <c r="AKP3340" s="0"/>
      <c r="AKQ3340" s="0"/>
      <c r="AKR3340" s="0"/>
      <c r="AKS3340" s="0"/>
      <c r="AKT3340" s="0"/>
      <c r="AKU3340" s="0"/>
      <c r="AKV3340" s="0"/>
      <c r="AKW3340" s="0"/>
      <c r="AKX3340" s="0"/>
      <c r="AKY3340" s="0"/>
      <c r="AKZ3340" s="0"/>
      <c r="ALA3340" s="0"/>
      <c r="ALB3340" s="0"/>
      <c r="ALC3340" s="0"/>
      <c r="ALD3340" s="0"/>
      <c r="ALE3340" s="0"/>
      <c r="ALF3340" s="0"/>
      <c r="ALG3340" s="0"/>
      <c r="ALH3340" s="0"/>
      <c r="ALI3340" s="0"/>
      <c r="ALJ3340" s="0"/>
      <c r="ALK3340" s="0"/>
      <c r="ALL3340" s="0"/>
      <c r="ALM3340" s="0"/>
      <c r="ALN3340" s="0"/>
      <c r="ALO3340" s="0"/>
      <c r="ALP3340" s="0"/>
      <c r="ALQ3340" s="0"/>
      <c r="ALR3340" s="0"/>
      <c r="ALS3340" s="0"/>
      <c r="ALT3340" s="0"/>
      <c r="ALU3340" s="0"/>
      <c r="ALV3340" s="0"/>
      <c r="ALW3340" s="0"/>
      <c r="ALX3340" s="0"/>
      <c r="ALY3340" s="0"/>
      <c r="ALZ3340" s="0"/>
      <c r="AMA3340" s="0"/>
      <c r="AMB3340" s="0"/>
      <c r="AMC3340" s="0"/>
      <c r="AMD3340" s="0"/>
      <c r="AME3340" s="0"/>
      <c r="AMF3340" s="0"/>
      <c r="AMG3340" s="0"/>
      <c r="AMH3340" s="0"/>
      <c r="AMI3340" s="0"/>
    </row>
    <row r="3341" customFormat="false" ht="12.75" hidden="false" customHeight="false" outlineLevel="0" collapsed="false">
      <c r="A3341" s="1" t="s">
        <v>3589</v>
      </c>
      <c r="C3341" s="70" t="s">
        <v>3596</v>
      </c>
      <c r="D3341" s="70" t="s">
        <v>20</v>
      </c>
      <c r="E3341" s="72" t="n">
        <v>2.2</v>
      </c>
      <c r="F3341" s="73" t="n">
        <v>1</v>
      </c>
      <c r="G3341" s="74" t="s">
        <v>2389</v>
      </c>
      <c r="BM3341" s="0"/>
      <c r="BN3341" s="0"/>
      <c r="BO3341" s="0"/>
      <c r="BP3341" s="0"/>
      <c r="BQ3341" s="0"/>
      <c r="BR3341" s="0"/>
      <c r="BS3341" s="0"/>
      <c r="BT3341" s="0"/>
      <c r="BU3341" s="0"/>
      <c r="BV3341" s="0"/>
      <c r="BW3341" s="0"/>
      <c r="BX3341" s="0"/>
      <c r="BY3341" s="0"/>
      <c r="BZ3341" s="0"/>
      <c r="CA3341" s="0"/>
      <c r="CB3341" s="0"/>
      <c r="CC3341" s="0"/>
      <c r="CD3341" s="0"/>
      <c r="CE3341" s="0"/>
      <c r="CF3341" s="0"/>
      <c r="CG3341" s="0"/>
      <c r="CH3341" s="0"/>
      <c r="CI3341" s="0"/>
      <c r="CJ3341" s="0"/>
      <c r="CK3341" s="0"/>
      <c r="CL3341" s="0"/>
      <c r="CM3341" s="0"/>
      <c r="CN3341" s="0"/>
      <c r="CO3341" s="0"/>
      <c r="CP3341" s="0"/>
      <c r="CQ3341" s="0"/>
      <c r="CR3341" s="0"/>
      <c r="CS3341" s="0"/>
      <c r="CT3341" s="0"/>
      <c r="CU3341" s="0"/>
      <c r="CV3341" s="0"/>
      <c r="CW3341" s="0"/>
      <c r="CX3341" s="0"/>
      <c r="CY3341" s="0"/>
      <c r="CZ3341" s="0"/>
      <c r="DA3341" s="0"/>
      <c r="DB3341" s="0"/>
      <c r="DC3341" s="0"/>
      <c r="DD3341" s="0"/>
      <c r="DE3341" s="0"/>
      <c r="DF3341" s="0"/>
      <c r="DG3341" s="0"/>
      <c r="DH3341" s="0"/>
      <c r="DI3341" s="0"/>
      <c r="DJ3341" s="0"/>
      <c r="DK3341" s="0"/>
      <c r="DL3341" s="0"/>
      <c r="DM3341" s="0"/>
      <c r="DN3341" s="0"/>
      <c r="DO3341" s="0"/>
      <c r="DP3341" s="0"/>
      <c r="DQ3341" s="0"/>
      <c r="DR3341" s="0"/>
      <c r="DS3341" s="0"/>
      <c r="DT3341" s="0"/>
      <c r="DU3341" s="0"/>
      <c r="DV3341" s="0"/>
      <c r="DW3341" s="0"/>
      <c r="DX3341" s="0"/>
      <c r="DY3341" s="0"/>
      <c r="DZ3341" s="0"/>
      <c r="EA3341" s="0"/>
      <c r="EB3341" s="0"/>
      <c r="EC3341" s="0"/>
      <c r="ED3341" s="0"/>
      <c r="EE3341" s="0"/>
      <c r="EF3341" s="0"/>
      <c r="EG3341" s="0"/>
      <c r="EH3341" s="0"/>
      <c r="EI3341" s="0"/>
      <c r="EJ3341" s="0"/>
      <c r="EK3341" s="0"/>
      <c r="EL3341" s="0"/>
      <c r="EM3341" s="0"/>
      <c r="EN3341" s="0"/>
      <c r="EO3341" s="0"/>
      <c r="EP3341" s="0"/>
      <c r="EQ3341" s="0"/>
      <c r="ER3341" s="0"/>
      <c r="ES3341" s="0"/>
      <c r="ET3341" s="0"/>
      <c r="EU3341" s="0"/>
      <c r="EV3341" s="0"/>
      <c r="EW3341" s="0"/>
      <c r="EX3341" s="0"/>
      <c r="EY3341" s="0"/>
      <c r="EZ3341" s="0"/>
      <c r="FA3341" s="0"/>
      <c r="FB3341" s="0"/>
      <c r="FC3341" s="0"/>
      <c r="FD3341" s="0"/>
      <c r="FE3341" s="0"/>
      <c r="FF3341" s="0"/>
      <c r="FG3341" s="0"/>
      <c r="FH3341" s="0"/>
      <c r="FI3341" s="0"/>
      <c r="FJ3341" s="0"/>
      <c r="FK3341" s="0"/>
      <c r="FL3341" s="0"/>
      <c r="FM3341" s="0"/>
      <c r="FN3341" s="0"/>
      <c r="FO3341" s="0"/>
      <c r="FP3341" s="0"/>
      <c r="FQ3341" s="0"/>
      <c r="FR3341" s="0"/>
      <c r="FS3341" s="0"/>
      <c r="FT3341" s="0"/>
      <c r="FU3341" s="0"/>
      <c r="FV3341" s="0"/>
      <c r="FW3341" s="0"/>
      <c r="FX3341" s="0"/>
      <c r="FY3341" s="0"/>
      <c r="FZ3341" s="0"/>
      <c r="GA3341" s="0"/>
      <c r="GB3341" s="0"/>
      <c r="GC3341" s="0"/>
      <c r="GD3341" s="0"/>
      <c r="GE3341" s="0"/>
      <c r="GF3341" s="0"/>
      <c r="GG3341" s="0"/>
      <c r="GH3341" s="0"/>
      <c r="GI3341" s="0"/>
      <c r="GJ3341" s="0"/>
      <c r="GK3341" s="0"/>
      <c r="GL3341" s="0"/>
      <c r="GM3341" s="0"/>
      <c r="GN3341" s="0"/>
      <c r="GO3341" s="0"/>
      <c r="GP3341" s="0"/>
      <c r="GQ3341" s="0"/>
      <c r="GR3341" s="0"/>
      <c r="GS3341" s="0"/>
      <c r="GT3341" s="0"/>
      <c r="GU3341" s="0"/>
      <c r="GV3341" s="0"/>
      <c r="GW3341" s="0"/>
      <c r="GX3341" s="0"/>
      <c r="GY3341" s="0"/>
      <c r="GZ3341" s="0"/>
      <c r="HA3341" s="0"/>
      <c r="HB3341" s="0"/>
      <c r="HC3341" s="0"/>
      <c r="HD3341" s="0"/>
      <c r="HE3341" s="0"/>
      <c r="HF3341" s="0"/>
      <c r="HG3341" s="0"/>
      <c r="HH3341" s="0"/>
      <c r="HI3341" s="0"/>
      <c r="HJ3341" s="0"/>
      <c r="HK3341" s="0"/>
      <c r="HL3341" s="0"/>
      <c r="HM3341" s="0"/>
      <c r="HN3341" s="0"/>
      <c r="HO3341" s="0"/>
      <c r="HP3341" s="0"/>
      <c r="HQ3341" s="0"/>
      <c r="HR3341" s="0"/>
      <c r="HS3341" s="0"/>
      <c r="HT3341" s="0"/>
      <c r="HU3341" s="0"/>
      <c r="HV3341" s="0"/>
      <c r="HW3341" s="0"/>
      <c r="HX3341" s="0"/>
      <c r="HY3341" s="0"/>
      <c r="HZ3341" s="0"/>
      <c r="IA3341" s="0"/>
      <c r="IB3341" s="0"/>
      <c r="IC3341" s="0"/>
      <c r="ID3341" s="0"/>
      <c r="IE3341" s="0"/>
      <c r="IF3341" s="0"/>
      <c r="IG3341" s="0"/>
      <c r="IH3341" s="0"/>
      <c r="II3341" s="0"/>
      <c r="IJ3341" s="0"/>
      <c r="IK3341" s="0"/>
      <c r="IL3341" s="0"/>
      <c r="IM3341" s="0"/>
      <c r="IN3341" s="0"/>
      <c r="IO3341" s="0"/>
      <c r="IP3341" s="0"/>
      <c r="IQ3341" s="0"/>
      <c r="IR3341" s="0"/>
      <c r="IS3341" s="0"/>
      <c r="IT3341" s="0"/>
      <c r="IU3341" s="0"/>
      <c r="IV3341" s="0"/>
      <c r="IW3341" s="0"/>
      <c r="IX3341" s="0"/>
      <c r="IY3341" s="0"/>
      <c r="IZ3341" s="0"/>
      <c r="JA3341" s="0"/>
      <c r="JB3341" s="0"/>
      <c r="JC3341" s="0"/>
      <c r="JD3341" s="0"/>
      <c r="JE3341" s="0"/>
      <c r="JF3341" s="0"/>
      <c r="JG3341" s="0"/>
      <c r="JH3341" s="0"/>
      <c r="JI3341" s="0"/>
      <c r="JJ3341" s="0"/>
      <c r="JK3341" s="0"/>
      <c r="JL3341" s="0"/>
      <c r="JM3341" s="0"/>
      <c r="JN3341" s="0"/>
      <c r="JO3341" s="0"/>
      <c r="JP3341" s="0"/>
      <c r="JQ3341" s="0"/>
      <c r="JR3341" s="0"/>
      <c r="JS3341" s="0"/>
      <c r="JT3341" s="0"/>
      <c r="JU3341" s="0"/>
      <c r="JV3341" s="0"/>
      <c r="JW3341" s="0"/>
      <c r="JX3341" s="0"/>
      <c r="JY3341" s="0"/>
      <c r="JZ3341" s="0"/>
      <c r="KA3341" s="0"/>
      <c r="KB3341" s="0"/>
      <c r="KC3341" s="0"/>
      <c r="KD3341" s="0"/>
      <c r="KE3341" s="0"/>
      <c r="KF3341" s="0"/>
      <c r="KG3341" s="0"/>
      <c r="KH3341" s="0"/>
      <c r="KI3341" s="0"/>
      <c r="KJ3341" s="0"/>
      <c r="KK3341" s="0"/>
      <c r="KL3341" s="0"/>
      <c r="KM3341" s="0"/>
      <c r="KN3341" s="0"/>
      <c r="KO3341" s="0"/>
      <c r="KP3341" s="0"/>
      <c r="KQ3341" s="0"/>
      <c r="KR3341" s="0"/>
      <c r="KS3341" s="0"/>
      <c r="KT3341" s="0"/>
      <c r="KU3341" s="0"/>
      <c r="KV3341" s="0"/>
      <c r="KW3341" s="0"/>
      <c r="KX3341" s="0"/>
      <c r="KY3341" s="0"/>
      <c r="KZ3341" s="0"/>
      <c r="LA3341" s="0"/>
      <c r="LB3341" s="0"/>
      <c r="LC3341" s="0"/>
      <c r="LD3341" s="0"/>
      <c r="LE3341" s="0"/>
      <c r="LF3341" s="0"/>
      <c r="LG3341" s="0"/>
      <c r="LH3341" s="0"/>
      <c r="LI3341" s="0"/>
      <c r="LJ3341" s="0"/>
      <c r="LK3341" s="0"/>
      <c r="LL3341" s="0"/>
      <c r="LM3341" s="0"/>
      <c r="LN3341" s="0"/>
      <c r="LO3341" s="0"/>
      <c r="LP3341" s="0"/>
      <c r="LQ3341" s="0"/>
      <c r="LR3341" s="0"/>
      <c r="LS3341" s="0"/>
      <c r="LT3341" s="0"/>
      <c r="LU3341" s="0"/>
      <c r="LV3341" s="0"/>
      <c r="LW3341" s="0"/>
      <c r="LX3341" s="0"/>
      <c r="LY3341" s="0"/>
      <c r="LZ3341" s="0"/>
      <c r="MA3341" s="0"/>
      <c r="MB3341" s="0"/>
      <c r="MC3341" s="0"/>
      <c r="MD3341" s="0"/>
      <c r="ME3341" s="0"/>
      <c r="MF3341" s="0"/>
      <c r="MG3341" s="0"/>
      <c r="MH3341" s="0"/>
      <c r="MI3341" s="0"/>
      <c r="MJ3341" s="0"/>
      <c r="MK3341" s="0"/>
      <c r="ML3341" s="0"/>
      <c r="MM3341" s="0"/>
      <c r="MN3341" s="0"/>
      <c r="MO3341" s="0"/>
      <c r="MP3341" s="0"/>
      <c r="MQ3341" s="0"/>
      <c r="MR3341" s="0"/>
      <c r="MS3341" s="0"/>
      <c r="MT3341" s="0"/>
      <c r="MU3341" s="0"/>
      <c r="MV3341" s="0"/>
      <c r="MW3341" s="0"/>
      <c r="MX3341" s="0"/>
      <c r="MY3341" s="0"/>
      <c r="MZ3341" s="0"/>
      <c r="NA3341" s="0"/>
      <c r="NB3341" s="0"/>
      <c r="NC3341" s="0"/>
      <c r="ND3341" s="0"/>
      <c r="NE3341" s="0"/>
      <c r="NF3341" s="0"/>
      <c r="NG3341" s="0"/>
      <c r="NH3341" s="0"/>
      <c r="NI3341" s="0"/>
      <c r="NJ3341" s="0"/>
      <c r="NK3341" s="0"/>
      <c r="NL3341" s="0"/>
      <c r="NM3341" s="0"/>
      <c r="NN3341" s="0"/>
      <c r="NO3341" s="0"/>
      <c r="NP3341" s="0"/>
      <c r="NQ3341" s="0"/>
      <c r="NR3341" s="0"/>
      <c r="NS3341" s="0"/>
      <c r="NT3341" s="0"/>
      <c r="NU3341" s="0"/>
      <c r="NV3341" s="0"/>
      <c r="NW3341" s="0"/>
      <c r="NX3341" s="0"/>
      <c r="NY3341" s="0"/>
      <c r="NZ3341" s="0"/>
      <c r="OA3341" s="0"/>
      <c r="OB3341" s="0"/>
      <c r="OC3341" s="0"/>
      <c r="OD3341" s="0"/>
      <c r="OE3341" s="0"/>
      <c r="OF3341" s="0"/>
      <c r="OG3341" s="0"/>
      <c r="OH3341" s="0"/>
      <c r="OI3341" s="0"/>
      <c r="OJ3341" s="0"/>
      <c r="OK3341" s="0"/>
      <c r="OL3341" s="0"/>
      <c r="OM3341" s="0"/>
      <c r="ON3341" s="0"/>
      <c r="OO3341" s="0"/>
      <c r="OP3341" s="0"/>
      <c r="OQ3341" s="0"/>
      <c r="OR3341" s="0"/>
      <c r="OS3341" s="0"/>
      <c r="OT3341" s="0"/>
      <c r="OU3341" s="0"/>
      <c r="OV3341" s="0"/>
      <c r="OW3341" s="0"/>
      <c r="OX3341" s="0"/>
      <c r="OY3341" s="0"/>
      <c r="OZ3341" s="0"/>
      <c r="PA3341" s="0"/>
      <c r="PB3341" s="0"/>
      <c r="PC3341" s="0"/>
      <c r="PD3341" s="0"/>
      <c r="PE3341" s="0"/>
      <c r="PF3341" s="0"/>
      <c r="PG3341" s="0"/>
      <c r="PH3341" s="0"/>
      <c r="PI3341" s="0"/>
      <c r="PJ3341" s="0"/>
      <c r="PK3341" s="0"/>
      <c r="PL3341" s="0"/>
      <c r="PM3341" s="0"/>
      <c r="PN3341" s="0"/>
      <c r="PO3341" s="0"/>
      <c r="PP3341" s="0"/>
      <c r="PQ3341" s="0"/>
      <c r="PR3341" s="0"/>
      <c r="PS3341" s="0"/>
      <c r="PT3341" s="0"/>
      <c r="PU3341" s="0"/>
      <c r="PV3341" s="0"/>
      <c r="PW3341" s="0"/>
      <c r="PX3341" s="0"/>
      <c r="PY3341" s="0"/>
      <c r="PZ3341" s="0"/>
      <c r="QA3341" s="0"/>
      <c r="QB3341" s="0"/>
      <c r="QC3341" s="0"/>
      <c r="QD3341" s="0"/>
      <c r="QE3341" s="0"/>
      <c r="QF3341" s="0"/>
      <c r="QG3341" s="0"/>
      <c r="QH3341" s="0"/>
      <c r="QI3341" s="0"/>
      <c r="QJ3341" s="0"/>
      <c r="QK3341" s="0"/>
      <c r="QL3341" s="0"/>
      <c r="QM3341" s="0"/>
      <c r="QN3341" s="0"/>
      <c r="QO3341" s="0"/>
      <c r="QP3341" s="0"/>
      <c r="QQ3341" s="0"/>
      <c r="QR3341" s="0"/>
      <c r="QS3341" s="0"/>
      <c r="QT3341" s="0"/>
      <c r="QU3341" s="0"/>
      <c r="QV3341" s="0"/>
      <c r="QW3341" s="0"/>
      <c r="QX3341" s="0"/>
      <c r="QY3341" s="0"/>
      <c r="QZ3341" s="0"/>
      <c r="RA3341" s="0"/>
      <c r="RB3341" s="0"/>
      <c r="RC3341" s="0"/>
      <c r="RD3341" s="0"/>
      <c r="RE3341" s="0"/>
      <c r="RF3341" s="0"/>
      <c r="RG3341" s="0"/>
      <c r="RH3341" s="0"/>
      <c r="RI3341" s="0"/>
      <c r="RJ3341" s="0"/>
      <c r="RK3341" s="0"/>
      <c r="RL3341" s="0"/>
      <c r="RM3341" s="0"/>
      <c r="RN3341" s="0"/>
      <c r="RO3341" s="0"/>
      <c r="RP3341" s="0"/>
      <c r="RQ3341" s="0"/>
      <c r="RR3341" s="0"/>
      <c r="RS3341" s="0"/>
      <c r="RT3341" s="0"/>
      <c r="RU3341" s="0"/>
      <c r="RV3341" s="0"/>
      <c r="RW3341" s="0"/>
      <c r="RX3341" s="0"/>
      <c r="RY3341" s="0"/>
      <c r="RZ3341" s="0"/>
      <c r="SA3341" s="0"/>
      <c r="SB3341" s="0"/>
      <c r="SC3341" s="0"/>
      <c r="SD3341" s="0"/>
      <c r="SE3341" s="0"/>
      <c r="SF3341" s="0"/>
      <c r="SG3341" s="0"/>
      <c r="SH3341" s="0"/>
      <c r="SI3341" s="0"/>
      <c r="SJ3341" s="0"/>
      <c r="SK3341" s="0"/>
      <c r="SL3341" s="0"/>
      <c r="SM3341" s="0"/>
      <c r="SN3341" s="0"/>
      <c r="SO3341" s="0"/>
      <c r="SP3341" s="0"/>
      <c r="SQ3341" s="0"/>
      <c r="SR3341" s="0"/>
      <c r="SS3341" s="0"/>
      <c r="ST3341" s="0"/>
      <c r="SU3341" s="0"/>
      <c r="SV3341" s="0"/>
      <c r="SW3341" s="0"/>
      <c r="SX3341" s="0"/>
      <c r="SY3341" s="0"/>
      <c r="SZ3341" s="0"/>
      <c r="TA3341" s="0"/>
      <c r="TB3341" s="0"/>
      <c r="TC3341" s="0"/>
      <c r="TD3341" s="0"/>
      <c r="TE3341" s="0"/>
      <c r="TF3341" s="0"/>
      <c r="TG3341" s="0"/>
      <c r="TH3341" s="0"/>
      <c r="TI3341" s="0"/>
      <c r="TJ3341" s="0"/>
      <c r="TK3341" s="0"/>
      <c r="TL3341" s="0"/>
      <c r="TM3341" s="0"/>
      <c r="TN3341" s="0"/>
      <c r="TO3341" s="0"/>
      <c r="TP3341" s="0"/>
      <c r="TQ3341" s="0"/>
      <c r="TR3341" s="0"/>
      <c r="TS3341" s="0"/>
      <c r="TT3341" s="0"/>
      <c r="TU3341" s="0"/>
      <c r="TV3341" s="0"/>
      <c r="TW3341" s="0"/>
      <c r="TX3341" s="0"/>
      <c r="TY3341" s="0"/>
      <c r="TZ3341" s="0"/>
      <c r="UA3341" s="0"/>
      <c r="UB3341" s="0"/>
      <c r="UC3341" s="0"/>
      <c r="UD3341" s="0"/>
      <c r="UE3341" s="0"/>
      <c r="UF3341" s="0"/>
      <c r="UG3341" s="0"/>
      <c r="UH3341" s="0"/>
      <c r="UI3341" s="0"/>
      <c r="UJ3341" s="0"/>
      <c r="UK3341" s="0"/>
      <c r="UL3341" s="0"/>
      <c r="UM3341" s="0"/>
      <c r="UN3341" s="0"/>
      <c r="UO3341" s="0"/>
      <c r="UP3341" s="0"/>
      <c r="UQ3341" s="0"/>
      <c r="UR3341" s="0"/>
      <c r="US3341" s="0"/>
      <c r="UT3341" s="0"/>
      <c r="UU3341" s="0"/>
      <c r="UV3341" s="0"/>
      <c r="UW3341" s="0"/>
      <c r="UX3341" s="0"/>
      <c r="UY3341" s="0"/>
      <c r="UZ3341" s="0"/>
      <c r="VA3341" s="0"/>
      <c r="VB3341" s="0"/>
      <c r="VC3341" s="0"/>
      <c r="VD3341" s="0"/>
      <c r="VE3341" s="0"/>
      <c r="VF3341" s="0"/>
      <c r="VG3341" s="0"/>
      <c r="VH3341" s="0"/>
      <c r="VI3341" s="0"/>
      <c r="VJ3341" s="0"/>
      <c r="VK3341" s="0"/>
      <c r="VL3341" s="0"/>
      <c r="VM3341" s="0"/>
      <c r="VN3341" s="0"/>
      <c r="VO3341" s="0"/>
      <c r="VP3341" s="0"/>
      <c r="VQ3341" s="0"/>
      <c r="VR3341" s="0"/>
      <c r="VS3341" s="0"/>
      <c r="VT3341" s="0"/>
      <c r="VU3341" s="0"/>
      <c r="VV3341" s="0"/>
      <c r="VW3341" s="0"/>
      <c r="VX3341" s="0"/>
      <c r="VY3341" s="0"/>
      <c r="VZ3341" s="0"/>
      <c r="WA3341" s="0"/>
      <c r="WB3341" s="0"/>
      <c r="WC3341" s="0"/>
      <c r="WD3341" s="0"/>
      <c r="WE3341" s="0"/>
      <c r="WF3341" s="0"/>
      <c r="WG3341" s="0"/>
      <c r="WH3341" s="0"/>
      <c r="WI3341" s="0"/>
      <c r="WJ3341" s="0"/>
      <c r="WK3341" s="0"/>
      <c r="WL3341" s="0"/>
      <c r="WM3341" s="0"/>
      <c r="WN3341" s="0"/>
      <c r="WO3341" s="0"/>
      <c r="WP3341" s="0"/>
      <c r="WQ3341" s="0"/>
      <c r="WR3341" s="0"/>
      <c r="WS3341" s="0"/>
      <c r="WT3341" s="0"/>
      <c r="WU3341" s="0"/>
      <c r="WV3341" s="0"/>
      <c r="WW3341" s="0"/>
      <c r="WX3341" s="0"/>
      <c r="WY3341" s="0"/>
      <c r="WZ3341" s="0"/>
      <c r="XA3341" s="0"/>
      <c r="XB3341" s="0"/>
      <c r="XC3341" s="0"/>
      <c r="XD3341" s="0"/>
      <c r="XE3341" s="0"/>
      <c r="XF3341" s="0"/>
      <c r="XG3341" s="0"/>
      <c r="XH3341" s="0"/>
      <c r="XI3341" s="0"/>
      <c r="XJ3341" s="0"/>
      <c r="XK3341" s="0"/>
      <c r="XL3341" s="0"/>
      <c r="XM3341" s="0"/>
      <c r="XN3341" s="0"/>
      <c r="XO3341" s="0"/>
      <c r="XP3341" s="0"/>
      <c r="XQ3341" s="0"/>
      <c r="XR3341" s="0"/>
      <c r="XS3341" s="0"/>
      <c r="XT3341" s="0"/>
      <c r="XU3341" s="0"/>
      <c r="XV3341" s="0"/>
      <c r="XW3341" s="0"/>
      <c r="XX3341" s="0"/>
      <c r="XY3341" s="0"/>
      <c r="XZ3341" s="0"/>
      <c r="YA3341" s="0"/>
      <c r="YB3341" s="0"/>
      <c r="YC3341" s="0"/>
      <c r="YD3341" s="0"/>
      <c r="YE3341" s="0"/>
      <c r="YF3341" s="0"/>
      <c r="YG3341" s="0"/>
      <c r="YH3341" s="0"/>
      <c r="YI3341" s="0"/>
      <c r="YJ3341" s="0"/>
      <c r="YK3341" s="0"/>
      <c r="YL3341" s="0"/>
      <c r="YM3341" s="0"/>
      <c r="YN3341" s="0"/>
      <c r="YO3341" s="0"/>
      <c r="YP3341" s="0"/>
      <c r="YQ3341" s="0"/>
      <c r="YR3341" s="0"/>
      <c r="YS3341" s="0"/>
      <c r="YT3341" s="0"/>
      <c r="YU3341" s="0"/>
      <c r="YV3341" s="0"/>
      <c r="YW3341" s="0"/>
      <c r="YX3341" s="0"/>
      <c r="YY3341" s="0"/>
      <c r="YZ3341" s="0"/>
      <c r="ZA3341" s="0"/>
      <c r="ZB3341" s="0"/>
      <c r="ZC3341" s="0"/>
      <c r="ZD3341" s="0"/>
      <c r="ZE3341" s="0"/>
      <c r="ZF3341" s="0"/>
      <c r="ZG3341" s="0"/>
      <c r="ZH3341" s="0"/>
      <c r="ZI3341" s="0"/>
      <c r="ZJ3341" s="0"/>
      <c r="ZK3341" s="0"/>
      <c r="ZL3341" s="0"/>
      <c r="ZM3341" s="0"/>
      <c r="ZN3341" s="0"/>
      <c r="ZO3341" s="0"/>
      <c r="ZP3341" s="0"/>
      <c r="ZQ3341" s="0"/>
      <c r="ZR3341" s="0"/>
      <c r="ZS3341" s="0"/>
      <c r="ZT3341" s="0"/>
      <c r="ZU3341" s="0"/>
      <c r="ZV3341" s="0"/>
      <c r="ZW3341" s="0"/>
      <c r="ZX3341" s="0"/>
      <c r="ZY3341" s="0"/>
      <c r="ZZ3341" s="0"/>
      <c r="AAA3341" s="0"/>
      <c r="AAB3341" s="0"/>
      <c r="AAC3341" s="0"/>
      <c r="AAD3341" s="0"/>
      <c r="AAE3341" s="0"/>
      <c r="AAF3341" s="0"/>
      <c r="AAG3341" s="0"/>
      <c r="AAH3341" s="0"/>
      <c r="AAI3341" s="0"/>
      <c r="AAJ3341" s="0"/>
      <c r="AAK3341" s="0"/>
      <c r="AAL3341" s="0"/>
      <c r="AAM3341" s="0"/>
      <c r="AAN3341" s="0"/>
      <c r="AAO3341" s="0"/>
      <c r="AAP3341" s="0"/>
      <c r="AAQ3341" s="0"/>
      <c r="AAR3341" s="0"/>
      <c r="AAS3341" s="0"/>
      <c r="AAT3341" s="0"/>
      <c r="AAU3341" s="0"/>
      <c r="AAV3341" s="0"/>
      <c r="AAW3341" s="0"/>
      <c r="AAX3341" s="0"/>
      <c r="AAY3341" s="0"/>
      <c r="AAZ3341" s="0"/>
      <c r="ABA3341" s="0"/>
      <c r="ABB3341" s="0"/>
      <c r="ABC3341" s="0"/>
      <c r="ABD3341" s="0"/>
      <c r="ABE3341" s="0"/>
      <c r="ABF3341" s="0"/>
      <c r="ABG3341" s="0"/>
      <c r="ABH3341" s="0"/>
      <c r="ABI3341" s="0"/>
      <c r="ABJ3341" s="0"/>
      <c r="ABK3341" s="0"/>
      <c r="ABL3341" s="0"/>
      <c r="ABM3341" s="0"/>
      <c r="ABN3341" s="0"/>
      <c r="ABO3341" s="0"/>
      <c r="ABP3341" s="0"/>
      <c r="ABQ3341" s="0"/>
      <c r="ABR3341" s="0"/>
      <c r="ABS3341" s="0"/>
      <c r="ABT3341" s="0"/>
      <c r="ABU3341" s="0"/>
      <c r="ABV3341" s="0"/>
      <c r="ABW3341" s="0"/>
      <c r="ABX3341" s="0"/>
      <c r="ABY3341" s="0"/>
      <c r="ABZ3341" s="0"/>
      <c r="ACA3341" s="0"/>
      <c r="ACB3341" s="0"/>
      <c r="ACC3341" s="0"/>
      <c r="ACD3341" s="0"/>
      <c r="ACE3341" s="0"/>
      <c r="ACF3341" s="0"/>
      <c r="ACG3341" s="0"/>
      <c r="ACH3341" s="0"/>
      <c r="ACI3341" s="0"/>
      <c r="ACJ3341" s="0"/>
      <c r="ACK3341" s="0"/>
      <c r="ACL3341" s="0"/>
      <c r="ACM3341" s="0"/>
      <c r="ACN3341" s="0"/>
      <c r="ACO3341" s="0"/>
      <c r="ACP3341" s="0"/>
      <c r="ACQ3341" s="0"/>
      <c r="ACR3341" s="0"/>
      <c r="ACS3341" s="0"/>
      <c r="ACT3341" s="0"/>
      <c r="ACU3341" s="0"/>
      <c r="ACV3341" s="0"/>
      <c r="ACW3341" s="0"/>
      <c r="ACX3341" s="0"/>
      <c r="ACY3341" s="0"/>
      <c r="ACZ3341" s="0"/>
      <c r="ADA3341" s="0"/>
      <c r="ADB3341" s="0"/>
      <c r="ADC3341" s="0"/>
      <c r="ADD3341" s="0"/>
      <c r="ADE3341" s="0"/>
      <c r="ADF3341" s="0"/>
      <c r="ADG3341" s="0"/>
      <c r="ADH3341" s="0"/>
      <c r="ADI3341" s="0"/>
      <c r="ADJ3341" s="0"/>
      <c r="ADK3341" s="0"/>
      <c r="ADL3341" s="0"/>
      <c r="ADM3341" s="0"/>
      <c r="ADN3341" s="0"/>
      <c r="ADO3341" s="0"/>
      <c r="ADP3341" s="0"/>
      <c r="ADQ3341" s="0"/>
      <c r="ADR3341" s="0"/>
      <c r="ADS3341" s="0"/>
      <c r="ADT3341" s="0"/>
      <c r="ADU3341" s="0"/>
      <c r="ADV3341" s="0"/>
      <c r="ADW3341" s="0"/>
      <c r="ADX3341" s="0"/>
      <c r="ADY3341" s="0"/>
      <c r="ADZ3341" s="0"/>
      <c r="AEA3341" s="0"/>
      <c r="AEB3341" s="0"/>
      <c r="AEC3341" s="0"/>
      <c r="AED3341" s="0"/>
      <c r="AEE3341" s="0"/>
      <c r="AEF3341" s="0"/>
      <c r="AEG3341" s="0"/>
      <c r="AEH3341" s="0"/>
      <c r="AEI3341" s="0"/>
      <c r="AEJ3341" s="0"/>
      <c r="AEK3341" s="0"/>
      <c r="AEL3341" s="0"/>
      <c r="AEM3341" s="0"/>
      <c r="AEN3341" s="0"/>
      <c r="AEO3341" s="0"/>
      <c r="AEP3341" s="0"/>
      <c r="AEQ3341" s="0"/>
      <c r="AER3341" s="0"/>
      <c r="AES3341" s="0"/>
      <c r="AET3341" s="0"/>
      <c r="AEU3341" s="0"/>
      <c r="AEV3341" s="0"/>
      <c r="AEW3341" s="0"/>
      <c r="AEX3341" s="0"/>
      <c r="AEY3341" s="0"/>
      <c r="AEZ3341" s="0"/>
      <c r="AFA3341" s="0"/>
      <c r="AFB3341" s="0"/>
      <c r="AFC3341" s="0"/>
      <c r="AFD3341" s="0"/>
      <c r="AFE3341" s="0"/>
      <c r="AFF3341" s="0"/>
      <c r="AFG3341" s="0"/>
      <c r="AFH3341" s="0"/>
      <c r="AFI3341" s="0"/>
      <c r="AFJ3341" s="0"/>
      <c r="AFK3341" s="0"/>
      <c r="AFL3341" s="0"/>
      <c r="AFM3341" s="0"/>
      <c r="AFN3341" s="0"/>
      <c r="AFO3341" s="0"/>
      <c r="AFP3341" s="0"/>
      <c r="AFQ3341" s="0"/>
      <c r="AFR3341" s="0"/>
      <c r="AFS3341" s="0"/>
      <c r="AFT3341" s="0"/>
      <c r="AFU3341" s="0"/>
      <c r="AFV3341" s="0"/>
      <c r="AFW3341" s="0"/>
      <c r="AFX3341" s="0"/>
      <c r="AFY3341" s="0"/>
      <c r="AFZ3341" s="0"/>
      <c r="AGA3341" s="0"/>
      <c r="AGB3341" s="0"/>
      <c r="AGC3341" s="0"/>
      <c r="AGD3341" s="0"/>
      <c r="AGE3341" s="0"/>
      <c r="AGF3341" s="0"/>
      <c r="AGG3341" s="0"/>
      <c r="AGH3341" s="0"/>
      <c r="AGI3341" s="0"/>
      <c r="AGJ3341" s="0"/>
      <c r="AGK3341" s="0"/>
      <c r="AGL3341" s="0"/>
      <c r="AGM3341" s="0"/>
      <c r="AGN3341" s="0"/>
      <c r="AGO3341" s="0"/>
      <c r="AGP3341" s="0"/>
      <c r="AGQ3341" s="0"/>
      <c r="AGR3341" s="0"/>
      <c r="AGS3341" s="0"/>
      <c r="AGT3341" s="0"/>
      <c r="AGU3341" s="0"/>
      <c r="AGV3341" s="0"/>
      <c r="AGW3341" s="0"/>
      <c r="AGX3341" s="0"/>
      <c r="AGY3341" s="0"/>
      <c r="AGZ3341" s="0"/>
      <c r="AHA3341" s="0"/>
      <c r="AHB3341" s="0"/>
      <c r="AHC3341" s="0"/>
      <c r="AHD3341" s="0"/>
      <c r="AHE3341" s="0"/>
      <c r="AHF3341" s="0"/>
      <c r="AHG3341" s="0"/>
      <c r="AHH3341" s="0"/>
      <c r="AHI3341" s="0"/>
      <c r="AHJ3341" s="0"/>
      <c r="AHK3341" s="0"/>
      <c r="AHL3341" s="0"/>
      <c r="AHM3341" s="0"/>
      <c r="AHN3341" s="0"/>
      <c r="AHO3341" s="0"/>
      <c r="AHP3341" s="0"/>
      <c r="AHQ3341" s="0"/>
      <c r="AHR3341" s="0"/>
      <c r="AHS3341" s="0"/>
      <c r="AHT3341" s="0"/>
      <c r="AHU3341" s="0"/>
      <c r="AHV3341" s="0"/>
      <c r="AHW3341" s="0"/>
      <c r="AHX3341" s="0"/>
      <c r="AHY3341" s="0"/>
      <c r="AHZ3341" s="0"/>
      <c r="AIA3341" s="0"/>
      <c r="AIB3341" s="0"/>
      <c r="AIC3341" s="0"/>
      <c r="AID3341" s="0"/>
      <c r="AIE3341" s="0"/>
      <c r="AIF3341" s="0"/>
      <c r="AIG3341" s="0"/>
      <c r="AIH3341" s="0"/>
      <c r="AII3341" s="0"/>
      <c r="AIJ3341" s="0"/>
      <c r="AIK3341" s="0"/>
      <c r="AIL3341" s="0"/>
      <c r="AIM3341" s="0"/>
      <c r="AIN3341" s="0"/>
      <c r="AIO3341" s="0"/>
      <c r="AIP3341" s="0"/>
      <c r="AIQ3341" s="0"/>
      <c r="AIR3341" s="0"/>
      <c r="AIS3341" s="0"/>
      <c r="AIT3341" s="0"/>
      <c r="AIU3341" s="0"/>
      <c r="AIV3341" s="0"/>
      <c r="AIW3341" s="0"/>
      <c r="AIX3341" s="0"/>
      <c r="AIY3341" s="0"/>
      <c r="AIZ3341" s="0"/>
      <c r="AJA3341" s="0"/>
      <c r="AJB3341" s="0"/>
      <c r="AJC3341" s="0"/>
      <c r="AJD3341" s="0"/>
      <c r="AJE3341" s="0"/>
      <c r="AJF3341" s="0"/>
      <c r="AJG3341" s="0"/>
      <c r="AJH3341" s="0"/>
      <c r="AJI3341" s="0"/>
      <c r="AJJ3341" s="0"/>
      <c r="AJK3341" s="0"/>
      <c r="AJL3341" s="0"/>
      <c r="AJM3341" s="0"/>
      <c r="AJN3341" s="0"/>
      <c r="AJO3341" s="0"/>
      <c r="AJP3341" s="0"/>
      <c r="AJQ3341" s="0"/>
      <c r="AJR3341" s="0"/>
      <c r="AJS3341" s="0"/>
      <c r="AJT3341" s="0"/>
      <c r="AJU3341" s="0"/>
      <c r="AJV3341" s="0"/>
      <c r="AJW3341" s="0"/>
      <c r="AJX3341" s="0"/>
      <c r="AJY3341" s="0"/>
      <c r="AJZ3341" s="0"/>
      <c r="AKA3341" s="0"/>
      <c r="AKB3341" s="0"/>
      <c r="AKC3341" s="0"/>
      <c r="AKD3341" s="0"/>
      <c r="AKE3341" s="0"/>
      <c r="AKF3341" s="0"/>
      <c r="AKG3341" s="0"/>
      <c r="AKH3341" s="0"/>
      <c r="AKI3341" s="0"/>
      <c r="AKJ3341" s="0"/>
      <c r="AKK3341" s="0"/>
      <c r="AKL3341" s="0"/>
      <c r="AKM3341" s="0"/>
      <c r="AKN3341" s="0"/>
      <c r="AKO3341" s="0"/>
      <c r="AKP3341" s="0"/>
      <c r="AKQ3341" s="0"/>
      <c r="AKR3341" s="0"/>
      <c r="AKS3341" s="0"/>
      <c r="AKT3341" s="0"/>
      <c r="AKU3341" s="0"/>
      <c r="AKV3341" s="0"/>
      <c r="AKW3341" s="0"/>
      <c r="AKX3341" s="0"/>
      <c r="AKY3341" s="0"/>
      <c r="AKZ3341" s="0"/>
      <c r="ALA3341" s="0"/>
      <c r="ALB3341" s="0"/>
      <c r="ALC3341" s="0"/>
      <c r="ALD3341" s="0"/>
      <c r="ALE3341" s="0"/>
      <c r="ALF3341" s="0"/>
      <c r="ALG3341" s="0"/>
      <c r="ALH3341" s="0"/>
      <c r="ALI3341" s="0"/>
      <c r="ALJ3341" s="0"/>
      <c r="ALK3341" s="0"/>
      <c r="ALL3341" s="0"/>
      <c r="ALM3341" s="0"/>
      <c r="ALN3341" s="0"/>
      <c r="ALO3341" s="0"/>
      <c r="ALP3341" s="0"/>
      <c r="ALQ3341" s="0"/>
      <c r="ALR3341" s="0"/>
      <c r="ALS3341" s="0"/>
      <c r="ALT3341" s="0"/>
      <c r="ALU3341" s="0"/>
      <c r="ALV3341" s="0"/>
      <c r="ALW3341" s="0"/>
      <c r="ALX3341" s="0"/>
      <c r="ALY3341" s="0"/>
      <c r="ALZ3341" s="0"/>
      <c r="AMA3341" s="0"/>
      <c r="AMB3341" s="0"/>
      <c r="AMC3341" s="0"/>
      <c r="AMD3341" s="0"/>
      <c r="AME3341" s="0"/>
      <c r="AMF3341" s="0"/>
      <c r="AMG3341" s="0"/>
      <c r="AMH3341" s="0"/>
      <c r="AMI3341" s="0"/>
    </row>
    <row r="3342" customFormat="false" ht="12.75" hidden="false" customHeight="false" outlineLevel="0" collapsed="false">
      <c r="A3342" s="1" t="s">
        <v>3589</v>
      </c>
      <c r="C3342" s="70" t="s">
        <v>3597</v>
      </c>
      <c r="D3342" s="70" t="s">
        <v>51</v>
      </c>
      <c r="E3342" s="72" t="n">
        <v>2.2</v>
      </c>
      <c r="F3342" s="73" t="n">
        <v>1</v>
      </c>
      <c r="G3342" s="74" t="s">
        <v>2389</v>
      </c>
      <c r="BM3342" s="0"/>
      <c r="BN3342" s="0"/>
      <c r="BO3342" s="0"/>
      <c r="BP3342" s="0"/>
      <c r="BQ3342" s="0"/>
      <c r="BR3342" s="0"/>
      <c r="BS3342" s="0"/>
      <c r="BT3342" s="0"/>
      <c r="BU3342" s="0"/>
      <c r="BV3342" s="0"/>
      <c r="BW3342" s="0"/>
      <c r="BX3342" s="0"/>
      <c r="BY3342" s="0"/>
      <c r="BZ3342" s="0"/>
      <c r="CA3342" s="0"/>
      <c r="CB3342" s="0"/>
      <c r="CC3342" s="0"/>
      <c r="CD3342" s="0"/>
      <c r="CE3342" s="0"/>
      <c r="CF3342" s="0"/>
      <c r="CG3342" s="0"/>
      <c r="CH3342" s="0"/>
      <c r="CI3342" s="0"/>
      <c r="CJ3342" s="0"/>
      <c r="CK3342" s="0"/>
      <c r="CL3342" s="0"/>
      <c r="CM3342" s="0"/>
      <c r="CN3342" s="0"/>
      <c r="CO3342" s="0"/>
      <c r="CP3342" s="0"/>
      <c r="CQ3342" s="0"/>
      <c r="CR3342" s="0"/>
      <c r="CS3342" s="0"/>
      <c r="CT3342" s="0"/>
      <c r="CU3342" s="0"/>
      <c r="CV3342" s="0"/>
      <c r="CW3342" s="0"/>
      <c r="CX3342" s="0"/>
      <c r="CY3342" s="0"/>
      <c r="CZ3342" s="0"/>
      <c r="DA3342" s="0"/>
      <c r="DB3342" s="0"/>
      <c r="DC3342" s="0"/>
      <c r="DD3342" s="0"/>
      <c r="DE3342" s="0"/>
      <c r="DF3342" s="0"/>
      <c r="DG3342" s="0"/>
      <c r="DH3342" s="0"/>
      <c r="DI3342" s="0"/>
      <c r="DJ3342" s="0"/>
      <c r="DK3342" s="0"/>
      <c r="DL3342" s="0"/>
      <c r="DM3342" s="0"/>
      <c r="DN3342" s="0"/>
      <c r="DO3342" s="0"/>
      <c r="DP3342" s="0"/>
      <c r="DQ3342" s="0"/>
      <c r="DR3342" s="0"/>
      <c r="DS3342" s="0"/>
      <c r="DT3342" s="0"/>
      <c r="DU3342" s="0"/>
      <c r="DV3342" s="0"/>
      <c r="DW3342" s="0"/>
      <c r="DX3342" s="0"/>
      <c r="DY3342" s="0"/>
      <c r="DZ3342" s="0"/>
      <c r="EA3342" s="0"/>
      <c r="EB3342" s="0"/>
      <c r="EC3342" s="0"/>
      <c r="ED3342" s="0"/>
      <c r="EE3342" s="0"/>
      <c r="EF3342" s="0"/>
      <c r="EG3342" s="0"/>
      <c r="EH3342" s="0"/>
      <c r="EI3342" s="0"/>
      <c r="EJ3342" s="0"/>
      <c r="EK3342" s="0"/>
      <c r="EL3342" s="0"/>
      <c r="EM3342" s="0"/>
      <c r="EN3342" s="0"/>
      <c r="EO3342" s="0"/>
      <c r="EP3342" s="0"/>
      <c r="EQ3342" s="0"/>
      <c r="ER3342" s="0"/>
      <c r="ES3342" s="0"/>
      <c r="ET3342" s="0"/>
      <c r="EU3342" s="0"/>
      <c r="EV3342" s="0"/>
      <c r="EW3342" s="0"/>
      <c r="EX3342" s="0"/>
      <c r="EY3342" s="0"/>
      <c r="EZ3342" s="0"/>
      <c r="FA3342" s="0"/>
      <c r="FB3342" s="0"/>
      <c r="FC3342" s="0"/>
      <c r="FD3342" s="0"/>
      <c r="FE3342" s="0"/>
      <c r="FF3342" s="0"/>
      <c r="FG3342" s="0"/>
      <c r="FH3342" s="0"/>
      <c r="FI3342" s="0"/>
      <c r="FJ3342" s="0"/>
      <c r="FK3342" s="0"/>
      <c r="FL3342" s="0"/>
      <c r="FM3342" s="0"/>
      <c r="FN3342" s="0"/>
      <c r="FO3342" s="0"/>
      <c r="FP3342" s="0"/>
      <c r="FQ3342" s="0"/>
      <c r="FR3342" s="0"/>
      <c r="FS3342" s="0"/>
      <c r="FT3342" s="0"/>
      <c r="FU3342" s="0"/>
      <c r="FV3342" s="0"/>
      <c r="FW3342" s="0"/>
      <c r="FX3342" s="0"/>
      <c r="FY3342" s="0"/>
      <c r="FZ3342" s="0"/>
      <c r="GA3342" s="0"/>
      <c r="GB3342" s="0"/>
      <c r="GC3342" s="0"/>
      <c r="GD3342" s="0"/>
      <c r="GE3342" s="0"/>
      <c r="GF3342" s="0"/>
      <c r="GG3342" s="0"/>
      <c r="GH3342" s="0"/>
      <c r="GI3342" s="0"/>
      <c r="GJ3342" s="0"/>
      <c r="GK3342" s="0"/>
      <c r="GL3342" s="0"/>
      <c r="GM3342" s="0"/>
      <c r="GN3342" s="0"/>
      <c r="GO3342" s="0"/>
      <c r="GP3342" s="0"/>
      <c r="GQ3342" s="0"/>
      <c r="GR3342" s="0"/>
      <c r="GS3342" s="0"/>
      <c r="GT3342" s="0"/>
      <c r="GU3342" s="0"/>
      <c r="GV3342" s="0"/>
      <c r="GW3342" s="0"/>
      <c r="GX3342" s="0"/>
      <c r="GY3342" s="0"/>
      <c r="GZ3342" s="0"/>
      <c r="HA3342" s="0"/>
      <c r="HB3342" s="0"/>
      <c r="HC3342" s="0"/>
      <c r="HD3342" s="0"/>
      <c r="HE3342" s="0"/>
      <c r="HF3342" s="0"/>
      <c r="HG3342" s="0"/>
      <c r="HH3342" s="0"/>
      <c r="HI3342" s="0"/>
      <c r="HJ3342" s="0"/>
      <c r="HK3342" s="0"/>
      <c r="HL3342" s="0"/>
      <c r="HM3342" s="0"/>
      <c r="HN3342" s="0"/>
      <c r="HO3342" s="0"/>
      <c r="HP3342" s="0"/>
      <c r="HQ3342" s="0"/>
      <c r="HR3342" s="0"/>
      <c r="HS3342" s="0"/>
      <c r="HT3342" s="0"/>
      <c r="HU3342" s="0"/>
      <c r="HV3342" s="0"/>
      <c r="HW3342" s="0"/>
      <c r="HX3342" s="0"/>
      <c r="HY3342" s="0"/>
      <c r="HZ3342" s="0"/>
      <c r="IA3342" s="0"/>
      <c r="IB3342" s="0"/>
      <c r="IC3342" s="0"/>
      <c r="ID3342" s="0"/>
      <c r="IE3342" s="0"/>
      <c r="IF3342" s="0"/>
      <c r="IG3342" s="0"/>
      <c r="IH3342" s="0"/>
      <c r="II3342" s="0"/>
      <c r="IJ3342" s="0"/>
      <c r="IK3342" s="0"/>
      <c r="IL3342" s="0"/>
      <c r="IM3342" s="0"/>
      <c r="IN3342" s="0"/>
      <c r="IO3342" s="0"/>
      <c r="IP3342" s="0"/>
      <c r="IQ3342" s="0"/>
      <c r="IR3342" s="0"/>
      <c r="IS3342" s="0"/>
      <c r="IT3342" s="0"/>
      <c r="IU3342" s="0"/>
      <c r="IV3342" s="0"/>
      <c r="IW3342" s="0"/>
      <c r="IX3342" s="0"/>
      <c r="IY3342" s="0"/>
      <c r="IZ3342" s="0"/>
      <c r="JA3342" s="0"/>
      <c r="JB3342" s="0"/>
      <c r="JC3342" s="0"/>
      <c r="JD3342" s="0"/>
      <c r="JE3342" s="0"/>
      <c r="JF3342" s="0"/>
      <c r="JG3342" s="0"/>
      <c r="JH3342" s="0"/>
      <c r="JI3342" s="0"/>
      <c r="JJ3342" s="0"/>
      <c r="JK3342" s="0"/>
      <c r="JL3342" s="0"/>
      <c r="JM3342" s="0"/>
      <c r="JN3342" s="0"/>
      <c r="JO3342" s="0"/>
      <c r="JP3342" s="0"/>
      <c r="JQ3342" s="0"/>
      <c r="JR3342" s="0"/>
      <c r="JS3342" s="0"/>
      <c r="JT3342" s="0"/>
      <c r="JU3342" s="0"/>
      <c r="JV3342" s="0"/>
      <c r="JW3342" s="0"/>
      <c r="JX3342" s="0"/>
      <c r="JY3342" s="0"/>
      <c r="JZ3342" s="0"/>
      <c r="KA3342" s="0"/>
      <c r="KB3342" s="0"/>
      <c r="KC3342" s="0"/>
      <c r="KD3342" s="0"/>
      <c r="KE3342" s="0"/>
      <c r="KF3342" s="0"/>
      <c r="KG3342" s="0"/>
      <c r="KH3342" s="0"/>
      <c r="KI3342" s="0"/>
      <c r="KJ3342" s="0"/>
      <c r="KK3342" s="0"/>
      <c r="KL3342" s="0"/>
      <c r="KM3342" s="0"/>
      <c r="KN3342" s="0"/>
      <c r="KO3342" s="0"/>
      <c r="KP3342" s="0"/>
      <c r="KQ3342" s="0"/>
      <c r="KR3342" s="0"/>
      <c r="KS3342" s="0"/>
      <c r="KT3342" s="0"/>
      <c r="KU3342" s="0"/>
      <c r="KV3342" s="0"/>
      <c r="KW3342" s="0"/>
      <c r="KX3342" s="0"/>
      <c r="KY3342" s="0"/>
      <c r="KZ3342" s="0"/>
      <c r="LA3342" s="0"/>
      <c r="LB3342" s="0"/>
      <c r="LC3342" s="0"/>
      <c r="LD3342" s="0"/>
      <c r="LE3342" s="0"/>
      <c r="LF3342" s="0"/>
      <c r="LG3342" s="0"/>
      <c r="LH3342" s="0"/>
      <c r="LI3342" s="0"/>
      <c r="LJ3342" s="0"/>
      <c r="LK3342" s="0"/>
      <c r="LL3342" s="0"/>
      <c r="LM3342" s="0"/>
      <c r="LN3342" s="0"/>
      <c r="LO3342" s="0"/>
      <c r="LP3342" s="0"/>
      <c r="LQ3342" s="0"/>
      <c r="LR3342" s="0"/>
      <c r="LS3342" s="0"/>
      <c r="LT3342" s="0"/>
      <c r="LU3342" s="0"/>
      <c r="LV3342" s="0"/>
      <c r="LW3342" s="0"/>
      <c r="LX3342" s="0"/>
      <c r="LY3342" s="0"/>
      <c r="LZ3342" s="0"/>
      <c r="MA3342" s="0"/>
      <c r="MB3342" s="0"/>
      <c r="MC3342" s="0"/>
      <c r="MD3342" s="0"/>
      <c r="ME3342" s="0"/>
      <c r="MF3342" s="0"/>
      <c r="MG3342" s="0"/>
      <c r="MH3342" s="0"/>
      <c r="MI3342" s="0"/>
      <c r="MJ3342" s="0"/>
      <c r="MK3342" s="0"/>
      <c r="ML3342" s="0"/>
      <c r="MM3342" s="0"/>
      <c r="MN3342" s="0"/>
      <c r="MO3342" s="0"/>
      <c r="MP3342" s="0"/>
      <c r="MQ3342" s="0"/>
      <c r="MR3342" s="0"/>
      <c r="MS3342" s="0"/>
      <c r="MT3342" s="0"/>
      <c r="MU3342" s="0"/>
      <c r="MV3342" s="0"/>
      <c r="MW3342" s="0"/>
      <c r="MX3342" s="0"/>
      <c r="MY3342" s="0"/>
      <c r="MZ3342" s="0"/>
      <c r="NA3342" s="0"/>
      <c r="NB3342" s="0"/>
      <c r="NC3342" s="0"/>
      <c r="ND3342" s="0"/>
      <c r="NE3342" s="0"/>
      <c r="NF3342" s="0"/>
      <c r="NG3342" s="0"/>
      <c r="NH3342" s="0"/>
      <c r="NI3342" s="0"/>
      <c r="NJ3342" s="0"/>
      <c r="NK3342" s="0"/>
      <c r="NL3342" s="0"/>
      <c r="NM3342" s="0"/>
      <c r="NN3342" s="0"/>
      <c r="NO3342" s="0"/>
      <c r="NP3342" s="0"/>
      <c r="NQ3342" s="0"/>
      <c r="NR3342" s="0"/>
      <c r="NS3342" s="0"/>
      <c r="NT3342" s="0"/>
      <c r="NU3342" s="0"/>
      <c r="NV3342" s="0"/>
      <c r="NW3342" s="0"/>
      <c r="NX3342" s="0"/>
      <c r="NY3342" s="0"/>
      <c r="NZ3342" s="0"/>
      <c r="OA3342" s="0"/>
      <c r="OB3342" s="0"/>
      <c r="OC3342" s="0"/>
      <c r="OD3342" s="0"/>
      <c r="OE3342" s="0"/>
      <c r="OF3342" s="0"/>
      <c r="OG3342" s="0"/>
      <c r="OH3342" s="0"/>
      <c r="OI3342" s="0"/>
      <c r="OJ3342" s="0"/>
      <c r="OK3342" s="0"/>
      <c r="OL3342" s="0"/>
      <c r="OM3342" s="0"/>
      <c r="ON3342" s="0"/>
      <c r="OO3342" s="0"/>
      <c r="OP3342" s="0"/>
      <c r="OQ3342" s="0"/>
      <c r="OR3342" s="0"/>
      <c r="OS3342" s="0"/>
      <c r="OT3342" s="0"/>
      <c r="OU3342" s="0"/>
      <c r="OV3342" s="0"/>
      <c r="OW3342" s="0"/>
      <c r="OX3342" s="0"/>
      <c r="OY3342" s="0"/>
      <c r="OZ3342" s="0"/>
      <c r="PA3342" s="0"/>
      <c r="PB3342" s="0"/>
      <c r="PC3342" s="0"/>
      <c r="PD3342" s="0"/>
      <c r="PE3342" s="0"/>
      <c r="PF3342" s="0"/>
      <c r="PG3342" s="0"/>
      <c r="PH3342" s="0"/>
      <c r="PI3342" s="0"/>
      <c r="PJ3342" s="0"/>
      <c r="PK3342" s="0"/>
      <c r="PL3342" s="0"/>
      <c r="PM3342" s="0"/>
      <c r="PN3342" s="0"/>
      <c r="PO3342" s="0"/>
      <c r="PP3342" s="0"/>
      <c r="PQ3342" s="0"/>
      <c r="PR3342" s="0"/>
      <c r="PS3342" s="0"/>
      <c r="PT3342" s="0"/>
      <c r="PU3342" s="0"/>
      <c r="PV3342" s="0"/>
      <c r="PW3342" s="0"/>
      <c r="PX3342" s="0"/>
      <c r="PY3342" s="0"/>
      <c r="PZ3342" s="0"/>
      <c r="QA3342" s="0"/>
      <c r="QB3342" s="0"/>
      <c r="QC3342" s="0"/>
      <c r="QD3342" s="0"/>
      <c r="QE3342" s="0"/>
      <c r="QF3342" s="0"/>
      <c r="QG3342" s="0"/>
      <c r="QH3342" s="0"/>
      <c r="QI3342" s="0"/>
      <c r="QJ3342" s="0"/>
      <c r="QK3342" s="0"/>
      <c r="QL3342" s="0"/>
      <c r="QM3342" s="0"/>
      <c r="QN3342" s="0"/>
      <c r="QO3342" s="0"/>
      <c r="QP3342" s="0"/>
      <c r="QQ3342" s="0"/>
      <c r="QR3342" s="0"/>
      <c r="QS3342" s="0"/>
      <c r="QT3342" s="0"/>
      <c r="QU3342" s="0"/>
      <c r="QV3342" s="0"/>
      <c r="QW3342" s="0"/>
      <c r="QX3342" s="0"/>
      <c r="QY3342" s="0"/>
      <c r="QZ3342" s="0"/>
      <c r="RA3342" s="0"/>
      <c r="RB3342" s="0"/>
      <c r="RC3342" s="0"/>
      <c r="RD3342" s="0"/>
      <c r="RE3342" s="0"/>
      <c r="RF3342" s="0"/>
      <c r="RG3342" s="0"/>
      <c r="RH3342" s="0"/>
      <c r="RI3342" s="0"/>
      <c r="RJ3342" s="0"/>
      <c r="RK3342" s="0"/>
      <c r="RL3342" s="0"/>
      <c r="RM3342" s="0"/>
      <c r="RN3342" s="0"/>
      <c r="RO3342" s="0"/>
      <c r="RP3342" s="0"/>
      <c r="RQ3342" s="0"/>
      <c r="RR3342" s="0"/>
      <c r="RS3342" s="0"/>
      <c r="RT3342" s="0"/>
      <c r="RU3342" s="0"/>
      <c r="RV3342" s="0"/>
      <c r="RW3342" s="0"/>
      <c r="RX3342" s="0"/>
      <c r="RY3342" s="0"/>
      <c r="RZ3342" s="0"/>
      <c r="SA3342" s="0"/>
      <c r="SB3342" s="0"/>
      <c r="SC3342" s="0"/>
      <c r="SD3342" s="0"/>
      <c r="SE3342" s="0"/>
      <c r="SF3342" s="0"/>
      <c r="SG3342" s="0"/>
      <c r="SH3342" s="0"/>
      <c r="SI3342" s="0"/>
      <c r="SJ3342" s="0"/>
      <c r="SK3342" s="0"/>
      <c r="SL3342" s="0"/>
      <c r="SM3342" s="0"/>
      <c r="SN3342" s="0"/>
      <c r="SO3342" s="0"/>
      <c r="SP3342" s="0"/>
      <c r="SQ3342" s="0"/>
      <c r="SR3342" s="0"/>
      <c r="SS3342" s="0"/>
      <c r="ST3342" s="0"/>
      <c r="SU3342" s="0"/>
      <c r="SV3342" s="0"/>
      <c r="SW3342" s="0"/>
      <c r="SX3342" s="0"/>
      <c r="SY3342" s="0"/>
      <c r="SZ3342" s="0"/>
      <c r="TA3342" s="0"/>
      <c r="TB3342" s="0"/>
      <c r="TC3342" s="0"/>
      <c r="TD3342" s="0"/>
      <c r="TE3342" s="0"/>
      <c r="TF3342" s="0"/>
      <c r="TG3342" s="0"/>
      <c r="TH3342" s="0"/>
      <c r="TI3342" s="0"/>
      <c r="TJ3342" s="0"/>
      <c r="TK3342" s="0"/>
      <c r="TL3342" s="0"/>
      <c r="TM3342" s="0"/>
      <c r="TN3342" s="0"/>
      <c r="TO3342" s="0"/>
      <c r="TP3342" s="0"/>
      <c r="TQ3342" s="0"/>
      <c r="TR3342" s="0"/>
      <c r="TS3342" s="0"/>
      <c r="TT3342" s="0"/>
      <c r="TU3342" s="0"/>
      <c r="TV3342" s="0"/>
      <c r="TW3342" s="0"/>
      <c r="TX3342" s="0"/>
      <c r="TY3342" s="0"/>
      <c r="TZ3342" s="0"/>
      <c r="UA3342" s="0"/>
      <c r="UB3342" s="0"/>
      <c r="UC3342" s="0"/>
      <c r="UD3342" s="0"/>
      <c r="UE3342" s="0"/>
      <c r="UF3342" s="0"/>
      <c r="UG3342" s="0"/>
      <c r="UH3342" s="0"/>
      <c r="UI3342" s="0"/>
      <c r="UJ3342" s="0"/>
      <c r="UK3342" s="0"/>
      <c r="UL3342" s="0"/>
      <c r="UM3342" s="0"/>
      <c r="UN3342" s="0"/>
      <c r="UO3342" s="0"/>
      <c r="UP3342" s="0"/>
      <c r="UQ3342" s="0"/>
      <c r="UR3342" s="0"/>
      <c r="US3342" s="0"/>
      <c r="UT3342" s="0"/>
      <c r="UU3342" s="0"/>
      <c r="UV3342" s="0"/>
      <c r="UW3342" s="0"/>
      <c r="UX3342" s="0"/>
      <c r="UY3342" s="0"/>
      <c r="UZ3342" s="0"/>
      <c r="VA3342" s="0"/>
      <c r="VB3342" s="0"/>
      <c r="VC3342" s="0"/>
      <c r="VD3342" s="0"/>
      <c r="VE3342" s="0"/>
      <c r="VF3342" s="0"/>
      <c r="VG3342" s="0"/>
      <c r="VH3342" s="0"/>
      <c r="VI3342" s="0"/>
      <c r="VJ3342" s="0"/>
      <c r="VK3342" s="0"/>
      <c r="VL3342" s="0"/>
      <c r="VM3342" s="0"/>
      <c r="VN3342" s="0"/>
      <c r="VO3342" s="0"/>
      <c r="VP3342" s="0"/>
      <c r="VQ3342" s="0"/>
      <c r="VR3342" s="0"/>
      <c r="VS3342" s="0"/>
      <c r="VT3342" s="0"/>
      <c r="VU3342" s="0"/>
      <c r="VV3342" s="0"/>
      <c r="VW3342" s="0"/>
      <c r="VX3342" s="0"/>
      <c r="VY3342" s="0"/>
      <c r="VZ3342" s="0"/>
      <c r="WA3342" s="0"/>
      <c r="WB3342" s="0"/>
      <c r="WC3342" s="0"/>
      <c r="WD3342" s="0"/>
      <c r="WE3342" s="0"/>
      <c r="WF3342" s="0"/>
      <c r="WG3342" s="0"/>
      <c r="WH3342" s="0"/>
      <c r="WI3342" s="0"/>
      <c r="WJ3342" s="0"/>
      <c r="WK3342" s="0"/>
      <c r="WL3342" s="0"/>
      <c r="WM3342" s="0"/>
      <c r="WN3342" s="0"/>
      <c r="WO3342" s="0"/>
      <c r="WP3342" s="0"/>
      <c r="WQ3342" s="0"/>
      <c r="WR3342" s="0"/>
      <c r="WS3342" s="0"/>
      <c r="WT3342" s="0"/>
      <c r="WU3342" s="0"/>
      <c r="WV3342" s="0"/>
      <c r="WW3342" s="0"/>
      <c r="WX3342" s="0"/>
      <c r="WY3342" s="0"/>
      <c r="WZ3342" s="0"/>
      <c r="XA3342" s="0"/>
      <c r="XB3342" s="0"/>
      <c r="XC3342" s="0"/>
      <c r="XD3342" s="0"/>
      <c r="XE3342" s="0"/>
      <c r="XF3342" s="0"/>
      <c r="XG3342" s="0"/>
      <c r="XH3342" s="0"/>
      <c r="XI3342" s="0"/>
      <c r="XJ3342" s="0"/>
      <c r="XK3342" s="0"/>
      <c r="XL3342" s="0"/>
      <c r="XM3342" s="0"/>
      <c r="XN3342" s="0"/>
      <c r="XO3342" s="0"/>
      <c r="XP3342" s="0"/>
      <c r="XQ3342" s="0"/>
      <c r="XR3342" s="0"/>
      <c r="XS3342" s="0"/>
      <c r="XT3342" s="0"/>
      <c r="XU3342" s="0"/>
      <c r="XV3342" s="0"/>
      <c r="XW3342" s="0"/>
      <c r="XX3342" s="0"/>
      <c r="XY3342" s="0"/>
      <c r="XZ3342" s="0"/>
      <c r="YA3342" s="0"/>
      <c r="YB3342" s="0"/>
      <c r="YC3342" s="0"/>
      <c r="YD3342" s="0"/>
      <c r="YE3342" s="0"/>
      <c r="YF3342" s="0"/>
      <c r="YG3342" s="0"/>
      <c r="YH3342" s="0"/>
      <c r="YI3342" s="0"/>
      <c r="YJ3342" s="0"/>
      <c r="YK3342" s="0"/>
      <c r="YL3342" s="0"/>
      <c r="YM3342" s="0"/>
      <c r="YN3342" s="0"/>
      <c r="YO3342" s="0"/>
      <c r="YP3342" s="0"/>
      <c r="YQ3342" s="0"/>
      <c r="YR3342" s="0"/>
      <c r="YS3342" s="0"/>
      <c r="YT3342" s="0"/>
      <c r="YU3342" s="0"/>
      <c r="YV3342" s="0"/>
      <c r="YW3342" s="0"/>
      <c r="YX3342" s="0"/>
      <c r="YY3342" s="0"/>
      <c r="YZ3342" s="0"/>
      <c r="ZA3342" s="0"/>
      <c r="ZB3342" s="0"/>
      <c r="ZC3342" s="0"/>
      <c r="ZD3342" s="0"/>
      <c r="ZE3342" s="0"/>
      <c r="ZF3342" s="0"/>
      <c r="ZG3342" s="0"/>
      <c r="ZH3342" s="0"/>
      <c r="ZI3342" s="0"/>
      <c r="ZJ3342" s="0"/>
      <c r="ZK3342" s="0"/>
      <c r="ZL3342" s="0"/>
      <c r="ZM3342" s="0"/>
      <c r="ZN3342" s="0"/>
      <c r="ZO3342" s="0"/>
      <c r="ZP3342" s="0"/>
      <c r="ZQ3342" s="0"/>
      <c r="ZR3342" s="0"/>
      <c r="ZS3342" s="0"/>
      <c r="ZT3342" s="0"/>
      <c r="ZU3342" s="0"/>
      <c r="ZV3342" s="0"/>
      <c r="ZW3342" s="0"/>
      <c r="ZX3342" s="0"/>
      <c r="ZY3342" s="0"/>
      <c r="ZZ3342" s="0"/>
      <c r="AAA3342" s="0"/>
      <c r="AAB3342" s="0"/>
      <c r="AAC3342" s="0"/>
      <c r="AAD3342" s="0"/>
      <c r="AAE3342" s="0"/>
      <c r="AAF3342" s="0"/>
      <c r="AAG3342" s="0"/>
      <c r="AAH3342" s="0"/>
      <c r="AAI3342" s="0"/>
      <c r="AAJ3342" s="0"/>
      <c r="AAK3342" s="0"/>
      <c r="AAL3342" s="0"/>
      <c r="AAM3342" s="0"/>
      <c r="AAN3342" s="0"/>
      <c r="AAO3342" s="0"/>
      <c r="AAP3342" s="0"/>
      <c r="AAQ3342" s="0"/>
      <c r="AAR3342" s="0"/>
      <c r="AAS3342" s="0"/>
      <c r="AAT3342" s="0"/>
      <c r="AAU3342" s="0"/>
      <c r="AAV3342" s="0"/>
      <c r="AAW3342" s="0"/>
      <c r="AAX3342" s="0"/>
      <c r="AAY3342" s="0"/>
      <c r="AAZ3342" s="0"/>
      <c r="ABA3342" s="0"/>
      <c r="ABB3342" s="0"/>
      <c r="ABC3342" s="0"/>
      <c r="ABD3342" s="0"/>
      <c r="ABE3342" s="0"/>
      <c r="ABF3342" s="0"/>
      <c r="ABG3342" s="0"/>
      <c r="ABH3342" s="0"/>
      <c r="ABI3342" s="0"/>
      <c r="ABJ3342" s="0"/>
      <c r="ABK3342" s="0"/>
      <c r="ABL3342" s="0"/>
      <c r="ABM3342" s="0"/>
      <c r="ABN3342" s="0"/>
      <c r="ABO3342" s="0"/>
      <c r="ABP3342" s="0"/>
      <c r="ABQ3342" s="0"/>
      <c r="ABR3342" s="0"/>
      <c r="ABS3342" s="0"/>
      <c r="ABT3342" s="0"/>
      <c r="ABU3342" s="0"/>
      <c r="ABV3342" s="0"/>
      <c r="ABW3342" s="0"/>
      <c r="ABX3342" s="0"/>
      <c r="ABY3342" s="0"/>
      <c r="ABZ3342" s="0"/>
      <c r="ACA3342" s="0"/>
      <c r="ACB3342" s="0"/>
      <c r="ACC3342" s="0"/>
      <c r="ACD3342" s="0"/>
      <c r="ACE3342" s="0"/>
      <c r="ACF3342" s="0"/>
      <c r="ACG3342" s="0"/>
      <c r="ACH3342" s="0"/>
      <c r="ACI3342" s="0"/>
      <c r="ACJ3342" s="0"/>
      <c r="ACK3342" s="0"/>
      <c r="ACL3342" s="0"/>
      <c r="ACM3342" s="0"/>
      <c r="ACN3342" s="0"/>
      <c r="ACO3342" s="0"/>
      <c r="ACP3342" s="0"/>
      <c r="ACQ3342" s="0"/>
      <c r="ACR3342" s="0"/>
      <c r="ACS3342" s="0"/>
      <c r="ACT3342" s="0"/>
      <c r="ACU3342" s="0"/>
      <c r="ACV3342" s="0"/>
      <c r="ACW3342" s="0"/>
      <c r="ACX3342" s="0"/>
      <c r="ACY3342" s="0"/>
      <c r="ACZ3342" s="0"/>
      <c r="ADA3342" s="0"/>
      <c r="ADB3342" s="0"/>
      <c r="ADC3342" s="0"/>
      <c r="ADD3342" s="0"/>
      <c r="ADE3342" s="0"/>
      <c r="ADF3342" s="0"/>
      <c r="ADG3342" s="0"/>
      <c r="ADH3342" s="0"/>
      <c r="ADI3342" s="0"/>
      <c r="ADJ3342" s="0"/>
      <c r="ADK3342" s="0"/>
      <c r="ADL3342" s="0"/>
      <c r="ADM3342" s="0"/>
      <c r="ADN3342" s="0"/>
      <c r="ADO3342" s="0"/>
      <c r="ADP3342" s="0"/>
      <c r="ADQ3342" s="0"/>
      <c r="ADR3342" s="0"/>
      <c r="ADS3342" s="0"/>
      <c r="ADT3342" s="0"/>
      <c r="ADU3342" s="0"/>
      <c r="ADV3342" s="0"/>
      <c r="ADW3342" s="0"/>
      <c r="ADX3342" s="0"/>
      <c r="ADY3342" s="0"/>
      <c r="ADZ3342" s="0"/>
      <c r="AEA3342" s="0"/>
      <c r="AEB3342" s="0"/>
      <c r="AEC3342" s="0"/>
      <c r="AED3342" s="0"/>
      <c r="AEE3342" s="0"/>
      <c r="AEF3342" s="0"/>
      <c r="AEG3342" s="0"/>
      <c r="AEH3342" s="0"/>
      <c r="AEI3342" s="0"/>
      <c r="AEJ3342" s="0"/>
      <c r="AEK3342" s="0"/>
      <c r="AEL3342" s="0"/>
      <c r="AEM3342" s="0"/>
      <c r="AEN3342" s="0"/>
      <c r="AEO3342" s="0"/>
      <c r="AEP3342" s="0"/>
      <c r="AEQ3342" s="0"/>
      <c r="AER3342" s="0"/>
      <c r="AES3342" s="0"/>
      <c r="AET3342" s="0"/>
      <c r="AEU3342" s="0"/>
      <c r="AEV3342" s="0"/>
      <c r="AEW3342" s="0"/>
      <c r="AEX3342" s="0"/>
      <c r="AEY3342" s="0"/>
      <c r="AEZ3342" s="0"/>
      <c r="AFA3342" s="0"/>
      <c r="AFB3342" s="0"/>
      <c r="AFC3342" s="0"/>
      <c r="AFD3342" s="0"/>
      <c r="AFE3342" s="0"/>
      <c r="AFF3342" s="0"/>
      <c r="AFG3342" s="0"/>
      <c r="AFH3342" s="0"/>
      <c r="AFI3342" s="0"/>
      <c r="AFJ3342" s="0"/>
      <c r="AFK3342" s="0"/>
      <c r="AFL3342" s="0"/>
      <c r="AFM3342" s="0"/>
      <c r="AFN3342" s="0"/>
      <c r="AFO3342" s="0"/>
      <c r="AFP3342" s="0"/>
      <c r="AFQ3342" s="0"/>
      <c r="AFR3342" s="0"/>
      <c r="AFS3342" s="0"/>
      <c r="AFT3342" s="0"/>
      <c r="AFU3342" s="0"/>
      <c r="AFV3342" s="0"/>
      <c r="AFW3342" s="0"/>
      <c r="AFX3342" s="0"/>
      <c r="AFY3342" s="0"/>
      <c r="AFZ3342" s="0"/>
      <c r="AGA3342" s="0"/>
      <c r="AGB3342" s="0"/>
      <c r="AGC3342" s="0"/>
      <c r="AGD3342" s="0"/>
      <c r="AGE3342" s="0"/>
      <c r="AGF3342" s="0"/>
      <c r="AGG3342" s="0"/>
      <c r="AGH3342" s="0"/>
      <c r="AGI3342" s="0"/>
      <c r="AGJ3342" s="0"/>
      <c r="AGK3342" s="0"/>
      <c r="AGL3342" s="0"/>
      <c r="AGM3342" s="0"/>
      <c r="AGN3342" s="0"/>
      <c r="AGO3342" s="0"/>
      <c r="AGP3342" s="0"/>
      <c r="AGQ3342" s="0"/>
      <c r="AGR3342" s="0"/>
      <c r="AGS3342" s="0"/>
      <c r="AGT3342" s="0"/>
      <c r="AGU3342" s="0"/>
      <c r="AGV3342" s="0"/>
      <c r="AGW3342" s="0"/>
      <c r="AGX3342" s="0"/>
      <c r="AGY3342" s="0"/>
      <c r="AGZ3342" s="0"/>
      <c r="AHA3342" s="0"/>
      <c r="AHB3342" s="0"/>
      <c r="AHC3342" s="0"/>
      <c r="AHD3342" s="0"/>
      <c r="AHE3342" s="0"/>
      <c r="AHF3342" s="0"/>
      <c r="AHG3342" s="0"/>
      <c r="AHH3342" s="0"/>
      <c r="AHI3342" s="0"/>
      <c r="AHJ3342" s="0"/>
      <c r="AHK3342" s="0"/>
      <c r="AHL3342" s="0"/>
      <c r="AHM3342" s="0"/>
      <c r="AHN3342" s="0"/>
      <c r="AHO3342" s="0"/>
      <c r="AHP3342" s="0"/>
      <c r="AHQ3342" s="0"/>
      <c r="AHR3342" s="0"/>
      <c r="AHS3342" s="0"/>
      <c r="AHT3342" s="0"/>
      <c r="AHU3342" s="0"/>
      <c r="AHV3342" s="0"/>
      <c r="AHW3342" s="0"/>
      <c r="AHX3342" s="0"/>
      <c r="AHY3342" s="0"/>
      <c r="AHZ3342" s="0"/>
      <c r="AIA3342" s="0"/>
      <c r="AIB3342" s="0"/>
      <c r="AIC3342" s="0"/>
      <c r="AID3342" s="0"/>
      <c r="AIE3342" s="0"/>
      <c r="AIF3342" s="0"/>
      <c r="AIG3342" s="0"/>
      <c r="AIH3342" s="0"/>
      <c r="AII3342" s="0"/>
      <c r="AIJ3342" s="0"/>
      <c r="AIK3342" s="0"/>
      <c r="AIL3342" s="0"/>
      <c r="AIM3342" s="0"/>
      <c r="AIN3342" s="0"/>
      <c r="AIO3342" s="0"/>
      <c r="AIP3342" s="0"/>
      <c r="AIQ3342" s="0"/>
      <c r="AIR3342" s="0"/>
      <c r="AIS3342" s="0"/>
      <c r="AIT3342" s="0"/>
      <c r="AIU3342" s="0"/>
      <c r="AIV3342" s="0"/>
      <c r="AIW3342" s="0"/>
      <c r="AIX3342" s="0"/>
      <c r="AIY3342" s="0"/>
      <c r="AIZ3342" s="0"/>
      <c r="AJA3342" s="0"/>
      <c r="AJB3342" s="0"/>
      <c r="AJC3342" s="0"/>
      <c r="AJD3342" s="0"/>
      <c r="AJE3342" s="0"/>
      <c r="AJF3342" s="0"/>
      <c r="AJG3342" s="0"/>
      <c r="AJH3342" s="0"/>
      <c r="AJI3342" s="0"/>
      <c r="AJJ3342" s="0"/>
      <c r="AJK3342" s="0"/>
      <c r="AJL3342" s="0"/>
      <c r="AJM3342" s="0"/>
      <c r="AJN3342" s="0"/>
      <c r="AJO3342" s="0"/>
      <c r="AJP3342" s="0"/>
      <c r="AJQ3342" s="0"/>
      <c r="AJR3342" s="0"/>
      <c r="AJS3342" s="0"/>
      <c r="AJT3342" s="0"/>
      <c r="AJU3342" s="0"/>
      <c r="AJV3342" s="0"/>
      <c r="AJW3342" s="0"/>
      <c r="AJX3342" s="0"/>
      <c r="AJY3342" s="0"/>
      <c r="AJZ3342" s="0"/>
      <c r="AKA3342" s="0"/>
      <c r="AKB3342" s="0"/>
      <c r="AKC3342" s="0"/>
      <c r="AKD3342" s="0"/>
      <c r="AKE3342" s="0"/>
      <c r="AKF3342" s="0"/>
      <c r="AKG3342" s="0"/>
      <c r="AKH3342" s="0"/>
      <c r="AKI3342" s="0"/>
      <c r="AKJ3342" s="0"/>
      <c r="AKK3342" s="0"/>
      <c r="AKL3342" s="0"/>
      <c r="AKM3342" s="0"/>
      <c r="AKN3342" s="0"/>
      <c r="AKO3342" s="0"/>
      <c r="AKP3342" s="0"/>
      <c r="AKQ3342" s="0"/>
      <c r="AKR3342" s="0"/>
      <c r="AKS3342" s="0"/>
      <c r="AKT3342" s="0"/>
      <c r="AKU3342" s="0"/>
      <c r="AKV3342" s="0"/>
      <c r="AKW3342" s="0"/>
      <c r="AKX3342" s="0"/>
      <c r="AKY3342" s="0"/>
      <c r="AKZ3342" s="0"/>
      <c r="ALA3342" s="0"/>
      <c r="ALB3342" s="0"/>
      <c r="ALC3342" s="0"/>
      <c r="ALD3342" s="0"/>
      <c r="ALE3342" s="0"/>
      <c r="ALF3342" s="0"/>
      <c r="ALG3342" s="0"/>
      <c r="ALH3342" s="0"/>
      <c r="ALI3342" s="0"/>
      <c r="ALJ3342" s="0"/>
      <c r="ALK3342" s="0"/>
      <c r="ALL3342" s="0"/>
      <c r="ALM3342" s="0"/>
      <c r="ALN3342" s="0"/>
      <c r="ALO3342" s="0"/>
      <c r="ALP3342" s="0"/>
      <c r="ALQ3342" s="0"/>
      <c r="ALR3342" s="0"/>
      <c r="ALS3342" s="0"/>
      <c r="ALT3342" s="0"/>
      <c r="ALU3342" s="0"/>
      <c r="ALV3342" s="0"/>
      <c r="ALW3342" s="0"/>
      <c r="ALX3342" s="0"/>
      <c r="ALY3342" s="0"/>
      <c r="ALZ3342" s="0"/>
      <c r="AMA3342" s="0"/>
      <c r="AMB3342" s="0"/>
      <c r="AMC3342" s="0"/>
      <c r="AMD3342" s="0"/>
      <c r="AME3342" s="0"/>
      <c r="AMF3342" s="0"/>
      <c r="AMG3342" s="0"/>
      <c r="AMH3342" s="0"/>
      <c r="AMI3342" s="0"/>
    </row>
    <row r="3343" customFormat="false" ht="12.75" hidden="false" customHeight="false" outlineLevel="0" collapsed="false">
      <c r="A3343" s="1" t="s">
        <v>3589</v>
      </c>
      <c r="C3343" s="70" t="s">
        <v>3598</v>
      </c>
      <c r="D3343" s="70" t="s">
        <v>22</v>
      </c>
      <c r="E3343" s="72" t="n">
        <v>2.3</v>
      </c>
      <c r="F3343" s="73" t="n">
        <v>0.83</v>
      </c>
      <c r="G3343" s="74" t="s">
        <v>2389</v>
      </c>
      <c r="BM3343" s="0"/>
      <c r="BN3343" s="0"/>
      <c r="BO3343" s="0"/>
      <c r="BP3343" s="0"/>
      <c r="BQ3343" s="0"/>
      <c r="BR3343" s="0"/>
      <c r="BS3343" s="0"/>
      <c r="BT3343" s="0"/>
      <c r="BU3343" s="0"/>
      <c r="BV3343" s="0"/>
      <c r="BW3343" s="0"/>
      <c r="BX3343" s="0"/>
      <c r="BY3343" s="0"/>
      <c r="BZ3343" s="0"/>
      <c r="CA3343" s="0"/>
      <c r="CB3343" s="0"/>
      <c r="CC3343" s="0"/>
      <c r="CD3343" s="0"/>
      <c r="CE3343" s="0"/>
      <c r="CF3343" s="0"/>
      <c r="CG3343" s="0"/>
      <c r="CH3343" s="0"/>
      <c r="CI3343" s="0"/>
      <c r="CJ3343" s="0"/>
      <c r="CK3343" s="0"/>
      <c r="CL3343" s="0"/>
      <c r="CM3343" s="0"/>
      <c r="CN3343" s="0"/>
      <c r="CO3343" s="0"/>
      <c r="CP3343" s="0"/>
      <c r="CQ3343" s="0"/>
      <c r="CR3343" s="0"/>
      <c r="CS3343" s="0"/>
      <c r="CT3343" s="0"/>
      <c r="CU3343" s="0"/>
      <c r="CV3343" s="0"/>
      <c r="CW3343" s="0"/>
      <c r="CX3343" s="0"/>
      <c r="CY3343" s="0"/>
      <c r="CZ3343" s="0"/>
      <c r="DA3343" s="0"/>
      <c r="DB3343" s="0"/>
      <c r="DC3343" s="0"/>
      <c r="DD3343" s="0"/>
      <c r="DE3343" s="0"/>
      <c r="DF3343" s="0"/>
      <c r="DG3343" s="0"/>
      <c r="DH3343" s="0"/>
      <c r="DI3343" s="0"/>
      <c r="DJ3343" s="0"/>
      <c r="DK3343" s="0"/>
      <c r="DL3343" s="0"/>
      <c r="DM3343" s="0"/>
      <c r="DN3343" s="0"/>
      <c r="DO3343" s="0"/>
      <c r="DP3343" s="0"/>
      <c r="DQ3343" s="0"/>
      <c r="DR3343" s="0"/>
      <c r="DS3343" s="0"/>
      <c r="DT3343" s="0"/>
      <c r="DU3343" s="0"/>
      <c r="DV3343" s="0"/>
      <c r="DW3343" s="0"/>
      <c r="DX3343" s="0"/>
      <c r="DY3343" s="0"/>
      <c r="DZ3343" s="0"/>
      <c r="EA3343" s="0"/>
      <c r="EB3343" s="0"/>
      <c r="EC3343" s="0"/>
      <c r="ED3343" s="0"/>
      <c r="EE3343" s="0"/>
      <c r="EF3343" s="0"/>
      <c r="EG3343" s="0"/>
      <c r="EH3343" s="0"/>
      <c r="EI3343" s="0"/>
      <c r="EJ3343" s="0"/>
      <c r="EK3343" s="0"/>
      <c r="EL3343" s="0"/>
      <c r="EM3343" s="0"/>
      <c r="EN3343" s="0"/>
      <c r="EO3343" s="0"/>
      <c r="EP3343" s="0"/>
      <c r="EQ3343" s="0"/>
      <c r="ER3343" s="0"/>
      <c r="ES3343" s="0"/>
      <c r="ET3343" s="0"/>
      <c r="EU3343" s="0"/>
      <c r="EV3343" s="0"/>
      <c r="EW3343" s="0"/>
      <c r="EX3343" s="0"/>
      <c r="EY3343" s="0"/>
      <c r="EZ3343" s="0"/>
      <c r="FA3343" s="0"/>
      <c r="FB3343" s="0"/>
      <c r="FC3343" s="0"/>
      <c r="FD3343" s="0"/>
      <c r="FE3343" s="0"/>
      <c r="FF3343" s="0"/>
      <c r="FG3343" s="0"/>
      <c r="FH3343" s="0"/>
      <c r="FI3343" s="0"/>
      <c r="FJ3343" s="0"/>
      <c r="FK3343" s="0"/>
      <c r="FL3343" s="0"/>
      <c r="FM3343" s="0"/>
      <c r="FN3343" s="0"/>
      <c r="FO3343" s="0"/>
      <c r="FP3343" s="0"/>
      <c r="FQ3343" s="0"/>
      <c r="FR3343" s="0"/>
      <c r="FS3343" s="0"/>
      <c r="FT3343" s="0"/>
      <c r="FU3343" s="0"/>
      <c r="FV3343" s="0"/>
      <c r="FW3343" s="0"/>
      <c r="FX3343" s="0"/>
      <c r="FY3343" s="0"/>
      <c r="FZ3343" s="0"/>
      <c r="GA3343" s="0"/>
      <c r="GB3343" s="0"/>
      <c r="GC3343" s="0"/>
      <c r="GD3343" s="0"/>
      <c r="GE3343" s="0"/>
      <c r="GF3343" s="0"/>
      <c r="GG3343" s="0"/>
      <c r="GH3343" s="0"/>
      <c r="GI3343" s="0"/>
      <c r="GJ3343" s="0"/>
      <c r="GK3343" s="0"/>
      <c r="GL3343" s="0"/>
      <c r="GM3343" s="0"/>
      <c r="GN3343" s="0"/>
      <c r="GO3343" s="0"/>
      <c r="GP3343" s="0"/>
      <c r="GQ3343" s="0"/>
      <c r="GR3343" s="0"/>
      <c r="GS3343" s="0"/>
      <c r="GT3343" s="0"/>
      <c r="GU3343" s="0"/>
      <c r="GV3343" s="0"/>
      <c r="GW3343" s="0"/>
      <c r="GX3343" s="0"/>
      <c r="GY3343" s="0"/>
      <c r="GZ3343" s="0"/>
      <c r="HA3343" s="0"/>
      <c r="HB3343" s="0"/>
      <c r="HC3343" s="0"/>
      <c r="HD3343" s="0"/>
      <c r="HE3343" s="0"/>
      <c r="HF3343" s="0"/>
      <c r="HG3343" s="0"/>
      <c r="HH3343" s="0"/>
      <c r="HI3343" s="0"/>
      <c r="HJ3343" s="0"/>
      <c r="HK3343" s="0"/>
      <c r="HL3343" s="0"/>
      <c r="HM3343" s="0"/>
      <c r="HN3343" s="0"/>
      <c r="HO3343" s="0"/>
      <c r="HP3343" s="0"/>
      <c r="HQ3343" s="0"/>
      <c r="HR3343" s="0"/>
      <c r="HS3343" s="0"/>
      <c r="HT3343" s="0"/>
      <c r="HU3343" s="0"/>
      <c r="HV3343" s="0"/>
      <c r="HW3343" s="0"/>
      <c r="HX3343" s="0"/>
      <c r="HY3343" s="0"/>
      <c r="HZ3343" s="0"/>
      <c r="IA3343" s="0"/>
      <c r="IB3343" s="0"/>
      <c r="IC3343" s="0"/>
      <c r="ID3343" s="0"/>
      <c r="IE3343" s="0"/>
      <c r="IF3343" s="0"/>
      <c r="IG3343" s="0"/>
      <c r="IH3343" s="0"/>
      <c r="II3343" s="0"/>
      <c r="IJ3343" s="0"/>
      <c r="IK3343" s="0"/>
      <c r="IL3343" s="0"/>
      <c r="IM3343" s="0"/>
      <c r="IN3343" s="0"/>
      <c r="IO3343" s="0"/>
      <c r="IP3343" s="0"/>
      <c r="IQ3343" s="0"/>
      <c r="IR3343" s="0"/>
      <c r="IS3343" s="0"/>
      <c r="IT3343" s="0"/>
      <c r="IU3343" s="0"/>
      <c r="IV3343" s="0"/>
      <c r="IW3343" s="0"/>
      <c r="IX3343" s="0"/>
      <c r="IY3343" s="0"/>
      <c r="IZ3343" s="0"/>
      <c r="JA3343" s="0"/>
      <c r="JB3343" s="0"/>
      <c r="JC3343" s="0"/>
      <c r="JD3343" s="0"/>
      <c r="JE3343" s="0"/>
      <c r="JF3343" s="0"/>
      <c r="JG3343" s="0"/>
      <c r="JH3343" s="0"/>
      <c r="JI3343" s="0"/>
      <c r="JJ3343" s="0"/>
      <c r="JK3343" s="0"/>
      <c r="JL3343" s="0"/>
      <c r="JM3343" s="0"/>
      <c r="JN3343" s="0"/>
      <c r="JO3343" s="0"/>
      <c r="JP3343" s="0"/>
      <c r="JQ3343" s="0"/>
      <c r="JR3343" s="0"/>
      <c r="JS3343" s="0"/>
      <c r="JT3343" s="0"/>
      <c r="JU3343" s="0"/>
      <c r="JV3343" s="0"/>
      <c r="JW3343" s="0"/>
      <c r="JX3343" s="0"/>
      <c r="JY3343" s="0"/>
      <c r="JZ3343" s="0"/>
      <c r="KA3343" s="0"/>
      <c r="KB3343" s="0"/>
      <c r="KC3343" s="0"/>
      <c r="KD3343" s="0"/>
      <c r="KE3343" s="0"/>
      <c r="KF3343" s="0"/>
      <c r="KG3343" s="0"/>
      <c r="KH3343" s="0"/>
      <c r="KI3343" s="0"/>
      <c r="KJ3343" s="0"/>
      <c r="KK3343" s="0"/>
      <c r="KL3343" s="0"/>
      <c r="KM3343" s="0"/>
      <c r="KN3343" s="0"/>
      <c r="KO3343" s="0"/>
      <c r="KP3343" s="0"/>
      <c r="KQ3343" s="0"/>
      <c r="KR3343" s="0"/>
      <c r="KS3343" s="0"/>
      <c r="KT3343" s="0"/>
      <c r="KU3343" s="0"/>
      <c r="KV3343" s="0"/>
      <c r="KW3343" s="0"/>
      <c r="KX3343" s="0"/>
      <c r="KY3343" s="0"/>
      <c r="KZ3343" s="0"/>
      <c r="LA3343" s="0"/>
      <c r="LB3343" s="0"/>
      <c r="LC3343" s="0"/>
      <c r="LD3343" s="0"/>
      <c r="LE3343" s="0"/>
      <c r="LF3343" s="0"/>
      <c r="LG3343" s="0"/>
      <c r="LH3343" s="0"/>
      <c r="LI3343" s="0"/>
      <c r="LJ3343" s="0"/>
      <c r="LK3343" s="0"/>
      <c r="LL3343" s="0"/>
      <c r="LM3343" s="0"/>
      <c r="LN3343" s="0"/>
      <c r="LO3343" s="0"/>
      <c r="LP3343" s="0"/>
      <c r="LQ3343" s="0"/>
      <c r="LR3343" s="0"/>
      <c r="LS3343" s="0"/>
      <c r="LT3343" s="0"/>
      <c r="LU3343" s="0"/>
      <c r="LV3343" s="0"/>
      <c r="LW3343" s="0"/>
      <c r="LX3343" s="0"/>
      <c r="LY3343" s="0"/>
      <c r="LZ3343" s="0"/>
      <c r="MA3343" s="0"/>
      <c r="MB3343" s="0"/>
      <c r="MC3343" s="0"/>
      <c r="MD3343" s="0"/>
      <c r="ME3343" s="0"/>
      <c r="MF3343" s="0"/>
      <c r="MG3343" s="0"/>
      <c r="MH3343" s="0"/>
      <c r="MI3343" s="0"/>
      <c r="MJ3343" s="0"/>
      <c r="MK3343" s="0"/>
      <c r="ML3343" s="0"/>
      <c r="MM3343" s="0"/>
      <c r="MN3343" s="0"/>
      <c r="MO3343" s="0"/>
      <c r="MP3343" s="0"/>
      <c r="MQ3343" s="0"/>
      <c r="MR3343" s="0"/>
      <c r="MS3343" s="0"/>
      <c r="MT3343" s="0"/>
      <c r="MU3343" s="0"/>
      <c r="MV3343" s="0"/>
      <c r="MW3343" s="0"/>
      <c r="MX3343" s="0"/>
      <c r="MY3343" s="0"/>
      <c r="MZ3343" s="0"/>
      <c r="NA3343" s="0"/>
      <c r="NB3343" s="0"/>
      <c r="NC3343" s="0"/>
      <c r="ND3343" s="0"/>
      <c r="NE3343" s="0"/>
      <c r="NF3343" s="0"/>
      <c r="NG3343" s="0"/>
      <c r="NH3343" s="0"/>
      <c r="NI3343" s="0"/>
      <c r="NJ3343" s="0"/>
      <c r="NK3343" s="0"/>
      <c r="NL3343" s="0"/>
      <c r="NM3343" s="0"/>
      <c r="NN3343" s="0"/>
      <c r="NO3343" s="0"/>
      <c r="NP3343" s="0"/>
      <c r="NQ3343" s="0"/>
      <c r="NR3343" s="0"/>
      <c r="NS3343" s="0"/>
      <c r="NT3343" s="0"/>
      <c r="NU3343" s="0"/>
      <c r="NV3343" s="0"/>
      <c r="NW3343" s="0"/>
      <c r="NX3343" s="0"/>
      <c r="NY3343" s="0"/>
      <c r="NZ3343" s="0"/>
      <c r="OA3343" s="0"/>
      <c r="OB3343" s="0"/>
      <c r="OC3343" s="0"/>
      <c r="OD3343" s="0"/>
      <c r="OE3343" s="0"/>
      <c r="OF3343" s="0"/>
      <c r="OG3343" s="0"/>
      <c r="OH3343" s="0"/>
      <c r="OI3343" s="0"/>
      <c r="OJ3343" s="0"/>
      <c r="OK3343" s="0"/>
      <c r="OL3343" s="0"/>
      <c r="OM3343" s="0"/>
      <c r="ON3343" s="0"/>
      <c r="OO3343" s="0"/>
      <c r="OP3343" s="0"/>
      <c r="OQ3343" s="0"/>
      <c r="OR3343" s="0"/>
      <c r="OS3343" s="0"/>
      <c r="OT3343" s="0"/>
      <c r="OU3343" s="0"/>
      <c r="OV3343" s="0"/>
      <c r="OW3343" s="0"/>
      <c r="OX3343" s="0"/>
      <c r="OY3343" s="0"/>
      <c r="OZ3343" s="0"/>
      <c r="PA3343" s="0"/>
      <c r="PB3343" s="0"/>
      <c r="PC3343" s="0"/>
      <c r="PD3343" s="0"/>
      <c r="PE3343" s="0"/>
      <c r="PF3343" s="0"/>
      <c r="PG3343" s="0"/>
      <c r="PH3343" s="0"/>
      <c r="PI3343" s="0"/>
      <c r="PJ3343" s="0"/>
      <c r="PK3343" s="0"/>
      <c r="PL3343" s="0"/>
      <c r="PM3343" s="0"/>
      <c r="PN3343" s="0"/>
      <c r="PO3343" s="0"/>
      <c r="PP3343" s="0"/>
      <c r="PQ3343" s="0"/>
      <c r="PR3343" s="0"/>
      <c r="PS3343" s="0"/>
      <c r="PT3343" s="0"/>
      <c r="PU3343" s="0"/>
      <c r="PV3343" s="0"/>
      <c r="PW3343" s="0"/>
      <c r="PX3343" s="0"/>
      <c r="PY3343" s="0"/>
      <c r="PZ3343" s="0"/>
      <c r="QA3343" s="0"/>
      <c r="QB3343" s="0"/>
      <c r="QC3343" s="0"/>
      <c r="QD3343" s="0"/>
      <c r="QE3343" s="0"/>
      <c r="QF3343" s="0"/>
      <c r="QG3343" s="0"/>
      <c r="QH3343" s="0"/>
      <c r="QI3343" s="0"/>
      <c r="QJ3343" s="0"/>
      <c r="QK3343" s="0"/>
      <c r="QL3343" s="0"/>
      <c r="QM3343" s="0"/>
      <c r="QN3343" s="0"/>
      <c r="QO3343" s="0"/>
      <c r="QP3343" s="0"/>
      <c r="QQ3343" s="0"/>
      <c r="QR3343" s="0"/>
      <c r="QS3343" s="0"/>
      <c r="QT3343" s="0"/>
      <c r="QU3343" s="0"/>
      <c r="QV3343" s="0"/>
      <c r="QW3343" s="0"/>
      <c r="QX3343" s="0"/>
      <c r="QY3343" s="0"/>
      <c r="QZ3343" s="0"/>
      <c r="RA3343" s="0"/>
      <c r="RB3343" s="0"/>
      <c r="RC3343" s="0"/>
      <c r="RD3343" s="0"/>
      <c r="RE3343" s="0"/>
      <c r="RF3343" s="0"/>
      <c r="RG3343" s="0"/>
      <c r="RH3343" s="0"/>
      <c r="RI3343" s="0"/>
      <c r="RJ3343" s="0"/>
      <c r="RK3343" s="0"/>
      <c r="RL3343" s="0"/>
      <c r="RM3343" s="0"/>
      <c r="RN3343" s="0"/>
      <c r="RO3343" s="0"/>
      <c r="RP3343" s="0"/>
      <c r="RQ3343" s="0"/>
      <c r="RR3343" s="0"/>
      <c r="RS3343" s="0"/>
      <c r="RT3343" s="0"/>
      <c r="RU3343" s="0"/>
      <c r="RV3343" s="0"/>
      <c r="RW3343" s="0"/>
      <c r="RX3343" s="0"/>
      <c r="RY3343" s="0"/>
      <c r="RZ3343" s="0"/>
      <c r="SA3343" s="0"/>
      <c r="SB3343" s="0"/>
      <c r="SC3343" s="0"/>
      <c r="SD3343" s="0"/>
      <c r="SE3343" s="0"/>
      <c r="SF3343" s="0"/>
      <c r="SG3343" s="0"/>
      <c r="SH3343" s="0"/>
      <c r="SI3343" s="0"/>
      <c r="SJ3343" s="0"/>
      <c r="SK3343" s="0"/>
      <c r="SL3343" s="0"/>
      <c r="SM3343" s="0"/>
      <c r="SN3343" s="0"/>
      <c r="SO3343" s="0"/>
      <c r="SP3343" s="0"/>
      <c r="SQ3343" s="0"/>
      <c r="SR3343" s="0"/>
      <c r="SS3343" s="0"/>
      <c r="ST3343" s="0"/>
      <c r="SU3343" s="0"/>
      <c r="SV3343" s="0"/>
      <c r="SW3343" s="0"/>
      <c r="SX3343" s="0"/>
      <c r="SY3343" s="0"/>
      <c r="SZ3343" s="0"/>
      <c r="TA3343" s="0"/>
      <c r="TB3343" s="0"/>
      <c r="TC3343" s="0"/>
      <c r="TD3343" s="0"/>
      <c r="TE3343" s="0"/>
      <c r="TF3343" s="0"/>
      <c r="TG3343" s="0"/>
      <c r="TH3343" s="0"/>
      <c r="TI3343" s="0"/>
      <c r="TJ3343" s="0"/>
      <c r="TK3343" s="0"/>
      <c r="TL3343" s="0"/>
      <c r="TM3343" s="0"/>
      <c r="TN3343" s="0"/>
      <c r="TO3343" s="0"/>
      <c r="TP3343" s="0"/>
      <c r="TQ3343" s="0"/>
      <c r="TR3343" s="0"/>
      <c r="TS3343" s="0"/>
      <c r="TT3343" s="0"/>
      <c r="TU3343" s="0"/>
      <c r="TV3343" s="0"/>
      <c r="TW3343" s="0"/>
      <c r="TX3343" s="0"/>
      <c r="TY3343" s="0"/>
      <c r="TZ3343" s="0"/>
      <c r="UA3343" s="0"/>
      <c r="UB3343" s="0"/>
      <c r="UC3343" s="0"/>
      <c r="UD3343" s="0"/>
      <c r="UE3343" s="0"/>
      <c r="UF3343" s="0"/>
      <c r="UG3343" s="0"/>
      <c r="UH3343" s="0"/>
      <c r="UI3343" s="0"/>
      <c r="UJ3343" s="0"/>
      <c r="UK3343" s="0"/>
      <c r="UL3343" s="0"/>
      <c r="UM3343" s="0"/>
      <c r="UN3343" s="0"/>
      <c r="UO3343" s="0"/>
      <c r="UP3343" s="0"/>
      <c r="UQ3343" s="0"/>
      <c r="UR3343" s="0"/>
      <c r="US3343" s="0"/>
      <c r="UT3343" s="0"/>
      <c r="UU3343" s="0"/>
      <c r="UV3343" s="0"/>
      <c r="UW3343" s="0"/>
      <c r="UX3343" s="0"/>
      <c r="UY3343" s="0"/>
      <c r="UZ3343" s="0"/>
      <c r="VA3343" s="0"/>
      <c r="VB3343" s="0"/>
      <c r="VC3343" s="0"/>
      <c r="VD3343" s="0"/>
      <c r="VE3343" s="0"/>
      <c r="VF3343" s="0"/>
      <c r="VG3343" s="0"/>
      <c r="VH3343" s="0"/>
      <c r="VI3343" s="0"/>
      <c r="VJ3343" s="0"/>
      <c r="VK3343" s="0"/>
      <c r="VL3343" s="0"/>
      <c r="VM3343" s="0"/>
      <c r="VN3343" s="0"/>
      <c r="VO3343" s="0"/>
      <c r="VP3343" s="0"/>
      <c r="VQ3343" s="0"/>
      <c r="VR3343" s="0"/>
      <c r="VS3343" s="0"/>
      <c r="VT3343" s="0"/>
      <c r="VU3343" s="0"/>
      <c r="VV3343" s="0"/>
      <c r="VW3343" s="0"/>
      <c r="VX3343" s="0"/>
      <c r="VY3343" s="0"/>
      <c r="VZ3343" s="0"/>
      <c r="WA3343" s="0"/>
      <c r="WB3343" s="0"/>
      <c r="WC3343" s="0"/>
      <c r="WD3343" s="0"/>
      <c r="WE3343" s="0"/>
      <c r="WF3343" s="0"/>
      <c r="WG3343" s="0"/>
      <c r="WH3343" s="0"/>
      <c r="WI3343" s="0"/>
      <c r="WJ3343" s="0"/>
      <c r="WK3343" s="0"/>
      <c r="WL3343" s="0"/>
      <c r="WM3343" s="0"/>
      <c r="WN3343" s="0"/>
      <c r="WO3343" s="0"/>
      <c r="WP3343" s="0"/>
      <c r="WQ3343" s="0"/>
      <c r="WR3343" s="0"/>
      <c r="WS3343" s="0"/>
      <c r="WT3343" s="0"/>
      <c r="WU3343" s="0"/>
      <c r="WV3343" s="0"/>
      <c r="WW3343" s="0"/>
      <c r="WX3343" s="0"/>
      <c r="WY3343" s="0"/>
      <c r="WZ3343" s="0"/>
      <c r="XA3343" s="0"/>
      <c r="XB3343" s="0"/>
      <c r="XC3343" s="0"/>
      <c r="XD3343" s="0"/>
      <c r="XE3343" s="0"/>
      <c r="XF3343" s="0"/>
      <c r="XG3343" s="0"/>
      <c r="XH3343" s="0"/>
      <c r="XI3343" s="0"/>
      <c r="XJ3343" s="0"/>
      <c r="XK3343" s="0"/>
      <c r="XL3343" s="0"/>
      <c r="XM3343" s="0"/>
      <c r="XN3343" s="0"/>
      <c r="XO3343" s="0"/>
      <c r="XP3343" s="0"/>
      <c r="XQ3343" s="0"/>
      <c r="XR3343" s="0"/>
      <c r="XS3343" s="0"/>
      <c r="XT3343" s="0"/>
      <c r="XU3343" s="0"/>
      <c r="XV3343" s="0"/>
      <c r="XW3343" s="0"/>
      <c r="XX3343" s="0"/>
      <c r="XY3343" s="0"/>
      <c r="XZ3343" s="0"/>
      <c r="YA3343" s="0"/>
      <c r="YB3343" s="0"/>
      <c r="YC3343" s="0"/>
      <c r="YD3343" s="0"/>
      <c r="YE3343" s="0"/>
      <c r="YF3343" s="0"/>
      <c r="YG3343" s="0"/>
      <c r="YH3343" s="0"/>
      <c r="YI3343" s="0"/>
      <c r="YJ3343" s="0"/>
      <c r="YK3343" s="0"/>
      <c r="YL3343" s="0"/>
      <c r="YM3343" s="0"/>
      <c r="YN3343" s="0"/>
      <c r="YO3343" s="0"/>
      <c r="YP3343" s="0"/>
      <c r="YQ3343" s="0"/>
      <c r="YR3343" s="0"/>
      <c r="YS3343" s="0"/>
      <c r="YT3343" s="0"/>
      <c r="YU3343" s="0"/>
      <c r="YV3343" s="0"/>
      <c r="YW3343" s="0"/>
      <c r="YX3343" s="0"/>
      <c r="YY3343" s="0"/>
      <c r="YZ3343" s="0"/>
      <c r="ZA3343" s="0"/>
      <c r="ZB3343" s="0"/>
      <c r="ZC3343" s="0"/>
      <c r="ZD3343" s="0"/>
      <c r="ZE3343" s="0"/>
      <c r="ZF3343" s="0"/>
      <c r="ZG3343" s="0"/>
      <c r="ZH3343" s="0"/>
      <c r="ZI3343" s="0"/>
      <c r="ZJ3343" s="0"/>
      <c r="ZK3343" s="0"/>
      <c r="ZL3343" s="0"/>
      <c r="ZM3343" s="0"/>
      <c r="ZN3343" s="0"/>
      <c r="ZO3343" s="0"/>
      <c r="ZP3343" s="0"/>
      <c r="ZQ3343" s="0"/>
      <c r="ZR3343" s="0"/>
      <c r="ZS3343" s="0"/>
      <c r="ZT3343" s="0"/>
      <c r="ZU3343" s="0"/>
      <c r="ZV3343" s="0"/>
      <c r="ZW3343" s="0"/>
      <c r="ZX3343" s="0"/>
      <c r="ZY3343" s="0"/>
      <c r="ZZ3343" s="0"/>
      <c r="AAA3343" s="0"/>
      <c r="AAB3343" s="0"/>
      <c r="AAC3343" s="0"/>
      <c r="AAD3343" s="0"/>
      <c r="AAE3343" s="0"/>
      <c r="AAF3343" s="0"/>
      <c r="AAG3343" s="0"/>
      <c r="AAH3343" s="0"/>
      <c r="AAI3343" s="0"/>
      <c r="AAJ3343" s="0"/>
      <c r="AAK3343" s="0"/>
      <c r="AAL3343" s="0"/>
      <c r="AAM3343" s="0"/>
      <c r="AAN3343" s="0"/>
      <c r="AAO3343" s="0"/>
      <c r="AAP3343" s="0"/>
      <c r="AAQ3343" s="0"/>
      <c r="AAR3343" s="0"/>
      <c r="AAS3343" s="0"/>
      <c r="AAT3343" s="0"/>
      <c r="AAU3343" s="0"/>
      <c r="AAV3343" s="0"/>
      <c r="AAW3343" s="0"/>
      <c r="AAX3343" s="0"/>
      <c r="AAY3343" s="0"/>
      <c r="AAZ3343" s="0"/>
      <c r="ABA3343" s="0"/>
      <c r="ABB3343" s="0"/>
      <c r="ABC3343" s="0"/>
      <c r="ABD3343" s="0"/>
      <c r="ABE3343" s="0"/>
      <c r="ABF3343" s="0"/>
      <c r="ABG3343" s="0"/>
      <c r="ABH3343" s="0"/>
      <c r="ABI3343" s="0"/>
      <c r="ABJ3343" s="0"/>
      <c r="ABK3343" s="0"/>
      <c r="ABL3343" s="0"/>
      <c r="ABM3343" s="0"/>
      <c r="ABN3343" s="0"/>
      <c r="ABO3343" s="0"/>
      <c r="ABP3343" s="0"/>
      <c r="ABQ3343" s="0"/>
      <c r="ABR3343" s="0"/>
      <c r="ABS3343" s="0"/>
      <c r="ABT3343" s="0"/>
      <c r="ABU3343" s="0"/>
      <c r="ABV3343" s="0"/>
      <c r="ABW3343" s="0"/>
      <c r="ABX3343" s="0"/>
      <c r="ABY3343" s="0"/>
      <c r="ABZ3343" s="0"/>
      <c r="ACA3343" s="0"/>
      <c r="ACB3343" s="0"/>
      <c r="ACC3343" s="0"/>
      <c r="ACD3343" s="0"/>
      <c r="ACE3343" s="0"/>
      <c r="ACF3343" s="0"/>
      <c r="ACG3343" s="0"/>
      <c r="ACH3343" s="0"/>
      <c r="ACI3343" s="0"/>
      <c r="ACJ3343" s="0"/>
      <c r="ACK3343" s="0"/>
      <c r="ACL3343" s="0"/>
      <c r="ACM3343" s="0"/>
      <c r="ACN3343" s="0"/>
      <c r="ACO3343" s="0"/>
      <c r="ACP3343" s="0"/>
      <c r="ACQ3343" s="0"/>
      <c r="ACR3343" s="0"/>
      <c r="ACS3343" s="0"/>
      <c r="ACT3343" s="0"/>
      <c r="ACU3343" s="0"/>
      <c r="ACV3343" s="0"/>
      <c r="ACW3343" s="0"/>
      <c r="ACX3343" s="0"/>
      <c r="ACY3343" s="0"/>
      <c r="ACZ3343" s="0"/>
      <c r="ADA3343" s="0"/>
      <c r="ADB3343" s="0"/>
      <c r="ADC3343" s="0"/>
      <c r="ADD3343" s="0"/>
      <c r="ADE3343" s="0"/>
      <c r="ADF3343" s="0"/>
      <c r="ADG3343" s="0"/>
      <c r="ADH3343" s="0"/>
      <c r="ADI3343" s="0"/>
      <c r="ADJ3343" s="0"/>
      <c r="ADK3343" s="0"/>
      <c r="ADL3343" s="0"/>
      <c r="ADM3343" s="0"/>
      <c r="ADN3343" s="0"/>
      <c r="ADO3343" s="0"/>
      <c r="ADP3343" s="0"/>
      <c r="ADQ3343" s="0"/>
      <c r="ADR3343" s="0"/>
      <c r="ADS3343" s="0"/>
      <c r="ADT3343" s="0"/>
      <c r="ADU3343" s="0"/>
      <c r="ADV3343" s="0"/>
      <c r="ADW3343" s="0"/>
      <c r="ADX3343" s="0"/>
      <c r="ADY3343" s="0"/>
      <c r="ADZ3343" s="0"/>
      <c r="AEA3343" s="0"/>
      <c r="AEB3343" s="0"/>
      <c r="AEC3343" s="0"/>
      <c r="AED3343" s="0"/>
      <c r="AEE3343" s="0"/>
      <c r="AEF3343" s="0"/>
      <c r="AEG3343" s="0"/>
      <c r="AEH3343" s="0"/>
      <c r="AEI3343" s="0"/>
      <c r="AEJ3343" s="0"/>
      <c r="AEK3343" s="0"/>
      <c r="AEL3343" s="0"/>
      <c r="AEM3343" s="0"/>
      <c r="AEN3343" s="0"/>
      <c r="AEO3343" s="0"/>
      <c r="AEP3343" s="0"/>
      <c r="AEQ3343" s="0"/>
      <c r="AER3343" s="0"/>
      <c r="AES3343" s="0"/>
      <c r="AET3343" s="0"/>
      <c r="AEU3343" s="0"/>
      <c r="AEV3343" s="0"/>
      <c r="AEW3343" s="0"/>
      <c r="AEX3343" s="0"/>
      <c r="AEY3343" s="0"/>
      <c r="AEZ3343" s="0"/>
      <c r="AFA3343" s="0"/>
      <c r="AFB3343" s="0"/>
      <c r="AFC3343" s="0"/>
      <c r="AFD3343" s="0"/>
      <c r="AFE3343" s="0"/>
      <c r="AFF3343" s="0"/>
      <c r="AFG3343" s="0"/>
      <c r="AFH3343" s="0"/>
      <c r="AFI3343" s="0"/>
      <c r="AFJ3343" s="0"/>
      <c r="AFK3343" s="0"/>
      <c r="AFL3343" s="0"/>
      <c r="AFM3343" s="0"/>
      <c r="AFN3343" s="0"/>
      <c r="AFO3343" s="0"/>
      <c r="AFP3343" s="0"/>
      <c r="AFQ3343" s="0"/>
      <c r="AFR3343" s="0"/>
      <c r="AFS3343" s="0"/>
      <c r="AFT3343" s="0"/>
      <c r="AFU3343" s="0"/>
      <c r="AFV3343" s="0"/>
      <c r="AFW3343" s="0"/>
      <c r="AFX3343" s="0"/>
      <c r="AFY3343" s="0"/>
      <c r="AFZ3343" s="0"/>
      <c r="AGA3343" s="0"/>
      <c r="AGB3343" s="0"/>
      <c r="AGC3343" s="0"/>
      <c r="AGD3343" s="0"/>
      <c r="AGE3343" s="0"/>
      <c r="AGF3343" s="0"/>
      <c r="AGG3343" s="0"/>
      <c r="AGH3343" s="0"/>
      <c r="AGI3343" s="0"/>
      <c r="AGJ3343" s="0"/>
      <c r="AGK3343" s="0"/>
      <c r="AGL3343" s="0"/>
      <c r="AGM3343" s="0"/>
      <c r="AGN3343" s="0"/>
      <c r="AGO3343" s="0"/>
      <c r="AGP3343" s="0"/>
      <c r="AGQ3343" s="0"/>
      <c r="AGR3343" s="0"/>
      <c r="AGS3343" s="0"/>
      <c r="AGT3343" s="0"/>
      <c r="AGU3343" s="0"/>
      <c r="AGV3343" s="0"/>
      <c r="AGW3343" s="0"/>
      <c r="AGX3343" s="0"/>
      <c r="AGY3343" s="0"/>
      <c r="AGZ3343" s="0"/>
      <c r="AHA3343" s="0"/>
      <c r="AHB3343" s="0"/>
      <c r="AHC3343" s="0"/>
      <c r="AHD3343" s="0"/>
      <c r="AHE3343" s="0"/>
      <c r="AHF3343" s="0"/>
      <c r="AHG3343" s="0"/>
      <c r="AHH3343" s="0"/>
      <c r="AHI3343" s="0"/>
      <c r="AHJ3343" s="0"/>
      <c r="AHK3343" s="0"/>
      <c r="AHL3343" s="0"/>
      <c r="AHM3343" s="0"/>
      <c r="AHN3343" s="0"/>
      <c r="AHO3343" s="0"/>
      <c r="AHP3343" s="0"/>
      <c r="AHQ3343" s="0"/>
      <c r="AHR3343" s="0"/>
      <c r="AHS3343" s="0"/>
      <c r="AHT3343" s="0"/>
      <c r="AHU3343" s="0"/>
      <c r="AHV3343" s="0"/>
      <c r="AHW3343" s="0"/>
      <c r="AHX3343" s="0"/>
      <c r="AHY3343" s="0"/>
      <c r="AHZ3343" s="0"/>
      <c r="AIA3343" s="0"/>
      <c r="AIB3343" s="0"/>
      <c r="AIC3343" s="0"/>
      <c r="AID3343" s="0"/>
      <c r="AIE3343" s="0"/>
      <c r="AIF3343" s="0"/>
      <c r="AIG3343" s="0"/>
      <c r="AIH3343" s="0"/>
      <c r="AII3343" s="0"/>
      <c r="AIJ3343" s="0"/>
      <c r="AIK3343" s="0"/>
      <c r="AIL3343" s="0"/>
      <c r="AIM3343" s="0"/>
      <c r="AIN3343" s="0"/>
      <c r="AIO3343" s="0"/>
      <c r="AIP3343" s="0"/>
      <c r="AIQ3343" s="0"/>
      <c r="AIR3343" s="0"/>
      <c r="AIS3343" s="0"/>
      <c r="AIT3343" s="0"/>
      <c r="AIU3343" s="0"/>
      <c r="AIV3343" s="0"/>
      <c r="AIW3343" s="0"/>
      <c r="AIX3343" s="0"/>
      <c r="AIY3343" s="0"/>
      <c r="AIZ3343" s="0"/>
      <c r="AJA3343" s="0"/>
      <c r="AJB3343" s="0"/>
      <c r="AJC3343" s="0"/>
      <c r="AJD3343" s="0"/>
      <c r="AJE3343" s="0"/>
      <c r="AJF3343" s="0"/>
      <c r="AJG3343" s="0"/>
      <c r="AJH3343" s="0"/>
      <c r="AJI3343" s="0"/>
      <c r="AJJ3343" s="0"/>
      <c r="AJK3343" s="0"/>
      <c r="AJL3343" s="0"/>
      <c r="AJM3343" s="0"/>
      <c r="AJN3343" s="0"/>
      <c r="AJO3343" s="0"/>
      <c r="AJP3343" s="0"/>
      <c r="AJQ3343" s="0"/>
      <c r="AJR3343" s="0"/>
      <c r="AJS3343" s="0"/>
      <c r="AJT3343" s="0"/>
      <c r="AJU3343" s="0"/>
      <c r="AJV3343" s="0"/>
      <c r="AJW3343" s="0"/>
      <c r="AJX3343" s="0"/>
      <c r="AJY3343" s="0"/>
      <c r="AJZ3343" s="0"/>
      <c r="AKA3343" s="0"/>
      <c r="AKB3343" s="0"/>
      <c r="AKC3343" s="0"/>
      <c r="AKD3343" s="0"/>
      <c r="AKE3343" s="0"/>
      <c r="AKF3343" s="0"/>
      <c r="AKG3343" s="0"/>
      <c r="AKH3343" s="0"/>
      <c r="AKI3343" s="0"/>
      <c r="AKJ3343" s="0"/>
      <c r="AKK3343" s="0"/>
      <c r="AKL3343" s="0"/>
      <c r="AKM3343" s="0"/>
      <c r="AKN3343" s="0"/>
      <c r="AKO3343" s="0"/>
      <c r="AKP3343" s="0"/>
      <c r="AKQ3343" s="0"/>
      <c r="AKR3343" s="0"/>
      <c r="AKS3343" s="0"/>
      <c r="AKT3343" s="0"/>
      <c r="AKU3343" s="0"/>
      <c r="AKV3343" s="0"/>
      <c r="AKW3343" s="0"/>
      <c r="AKX3343" s="0"/>
      <c r="AKY3343" s="0"/>
      <c r="AKZ3343" s="0"/>
      <c r="ALA3343" s="0"/>
      <c r="ALB3343" s="0"/>
      <c r="ALC3343" s="0"/>
      <c r="ALD3343" s="0"/>
      <c r="ALE3343" s="0"/>
      <c r="ALF3343" s="0"/>
      <c r="ALG3343" s="0"/>
      <c r="ALH3343" s="0"/>
      <c r="ALI3343" s="0"/>
      <c r="ALJ3343" s="0"/>
      <c r="ALK3343" s="0"/>
      <c r="ALL3343" s="0"/>
      <c r="ALM3343" s="0"/>
      <c r="ALN3343" s="0"/>
      <c r="ALO3343" s="0"/>
      <c r="ALP3343" s="0"/>
      <c r="ALQ3343" s="0"/>
      <c r="ALR3343" s="0"/>
      <c r="ALS3343" s="0"/>
      <c r="ALT3343" s="0"/>
      <c r="ALU3343" s="0"/>
      <c r="ALV3343" s="0"/>
      <c r="ALW3343" s="0"/>
      <c r="ALX3343" s="0"/>
      <c r="ALY3343" s="0"/>
      <c r="ALZ3343" s="0"/>
      <c r="AMA3343" s="0"/>
      <c r="AMB3343" s="0"/>
      <c r="AMC3343" s="0"/>
      <c r="AMD3343" s="0"/>
      <c r="AME3343" s="0"/>
      <c r="AMF3343" s="0"/>
      <c r="AMG3343" s="0"/>
      <c r="AMH3343" s="0"/>
      <c r="AMI3343" s="0"/>
    </row>
    <row r="3344" customFormat="false" ht="12.75" hidden="false" customHeight="false" outlineLevel="0" collapsed="false">
      <c r="A3344" s="1" t="s">
        <v>3589</v>
      </c>
      <c r="C3344" s="90" t="s">
        <v>3599</v>
      </c>
      <c r="D3344" s="90" t="s">
        <v>16</v>
      </c>
      <c r="E3344" s="91" t="n">
        <v>2.3</v>
      </c>
      <c r="F3344" s="92" t="n">
        <v>1</v>
      </c>
      <c r="G3344" s="96" t="s">
        <v>2389</v>
      </c>
      <c r="H3344" s="96" t="s">
        <v>3593</v>
      </c>
      <c r="I3344" s="96" t="n">
        <v>2.77</v>
      </c>
      <c r="J3344" s="96" t="s">
        <v>2344</v>
      </c>
      <c r="BM3344" s="0"/>
      <c r="BN3344" s="0"/>
      <c r="BO3344" s="0"/>
      <c r="BP3344" s="0"/>
      <c r="BQ3344" s="0"/>
      <c r="BR3344" s="0"/>
      <c r="BS3344" s="0"/>
      <c r="BT3344" s="0"/>
      <c r="BU3344" s="0"/>
      <c r="BV3344" s="0"/>
      <c r="BW3344" s="0"/>
      <c r="BX3344" s="0"/>
      <c r="BY3344" s="0"/>
      <c r="BZ3344" s="0"/>
      <c r="CA3344" s="0"/>
      <c r="CB3344" s="0"/>
      <c r="CC3344" s="0"/>
      <c r="CD3344" s="0"/>
      <c r="CE3344" s="0"/>
      <c r="CF3344" s="0"/>
      <c r="CG3344" s="0"/>
      <c r="CH3344" s="0"/>
      <c r="CI3344" s="0"/>
      <c r="CJ3344" s="0"/>
      <c r="CK3344" s="0"/>
      <c r="CL3344" s="0"/>
      <c r="CM3344" s="0"/>
      <c r="CN3344" s="0"/>
      <c r="CO3344" s="0"/>
      <c r="CP3344" s="0"/>
      <c r="CQ3344" s="0"/>
      <c r="CR3344" s="0"/>
      <c r="CS3344" s="0"/>
      <c r="CT3344" s="0"/>
      <c r="CU3344" s="0"/>
      <c r="CV3344" s="0"/>
      <c r="CW3344" s="0"/>
      <c r="CX3344" s="0"/>
      <c r="CY3344" s="0"/>
      <c r="CZ3344" s="0"/>
      <c r="DA3344" s="0"/>
      <c r="DB3344" s="0"/>
      <c r="DC3344" s="0"/>
      <c r="DD3344" s="0"/>
      <c r="DE3344" s="0"/>
      <c r="DF3344" s="0"/>
      <c r="DG3344" s="0"/>
      <c r="DH3344" s="0"/>
      <c r="DI3344" s="0"/>
      <c r="DJ3344" s="0"/>
      <c r="DK3344" s="0"/>
      <c r="DL3344" s="0"/>
      <c r="DM3344" s="0"/>
      <c r="DN3344" s="0"/>
      <c r="DO3344" s="0"/>
      <c r="DP3344" s="0"/>
      <c r="DQ3344" s="0"/>
      <c r="DR3344" s="0"/>
      <c r="DS3344" s="0"/>
      <c r="DT3344" s="0"/>
      <c r="DU3344" s="0"/>
      <c r="DV3344" s="0"/>
      <c r="DW3344" s="0"/>
      <c r="DX3344" s="0"/>
      <c r="DY3344" s="0"/>
      <c r="DZ3344" s="0"/>
      <c r="EA3344" s="0"/>
      <c r="EB3344" s="0"/>
      <c r="EC3344" s="0"/>
      <c r="ED3344" s="0"/>
      <c r="EE3344" s="0"/>
      <c r="EF3344" s="0"/>
      <c r="EG3344" s="0"/>
      <c r="EH3344" s="0"/>
      <c r="EI3344" s="0"/>
      <c r="EJ3344" s="0"/>
      <c r="EK3344" s="0"/>
      <c r="EL3344" s="0"/>
      <c r="EM3344" s="0"/>
      <c r="EN3344" s="0"/>
      <c r="EO3344" s="0"/>
      <c r="EP3344" s="0"/>
      <c r="EQ3344" s="0"/>
      <c r="ER3344" s="0"/>
      <c r="ES3344" s="0"/>
      <c r="ET3344" s="0"/>
      <c r="EU3344" s="0"/>
      <c r="EV3344" s="0"/>
      <c r="EW3344" s="0"/>
      <c r="EX3344" s="0"/>
      <c r="EY3344" s="0"/>
      <c r="EZ3344" s="0"/>
      <c r="FA3344" s="0"/>
      <c r="FB3344" s="0"/>
      <c r="FC3344" s="0"/>
      <c r="FD3344" s="0"/>
      <c r="FE3344" s="0"/>
      <c r="FF3344" s="0"/>
      <c r="FG3344" s="0"/>
      <c r="FH3344" s="0"/>
      <c r="FI3344" s="0"/>
      <c r="FJ3344" s="0"/>
      <c r="FK3344" s="0"/>
      <c r="FL3344" s="0"/>
      <c r="FM3344" s="0"/>
      <c r="FN3344" s="0"/>
      <c r="FO3344" s="0"/>
      <c r="FP3344" s="0"/>
      <c r="FQ3344" s="0"/>
      <c r="FR3344" s="0"/>
      <c r="FS3344" s="0"/>
      <c r="FT3344" s="0"/>
      <c r="FU3344" s="0"/>
      <c r="FV3344" s="0"/>
      <c r="FW3344" s="0"/>
      <c r="FX3344" s="0"/>
      <c r="FY3344" s="0"/>
      <c r="FZ3344" s="0"/>
      <c r="GA3344" s="0"/>
      <c r="GB3344" s="0"/>
      <c r="GC3344" s="0"/>
      <c r="GD3344" s="0"/>
      <c r="GE3344" s="0"/>
      <c r="GF3344" s="0"/>
      <c r="GG3344" s="0"/>
      <c r="GH3344" s="0"/>
      <c r="GI3344" s="0"/>
      <c r="GJ3344" s="0"/>
      <c r="GK3344" s="0"/>
      <c r="GL3344" s="0"/>
      <c r="GM3344" s="0"/>
      <c r="GN3344" s="0"/>
      <c r="GO3344" s="0"/>
      <c r="GP3344" s="0"/>
      <c r="GQ3344" s="0"/>
      <c r="GR3344" s="0"/>
      <c r="GS3344" s="0"/>
      <c r="GT3344" s="0"/>
      <c r="GU3344" s="0"/>
      <c r="GV3344" s="0"/>
      <c r="GW3344" s="0"/>
      <c r="GX3344" s="0"/>
      <c r="GY3344" s="0"/>
      <c r="GZ3344" s="0"/>
      <c r="HA3344" s="0"/>
      <c r="HB3344" s="0"/>
      <c r="HC3344" s="0"/>
      <c r="HD3344" s="0"/>
      <c r="HE3344" s="0"/>
      <c r="HF3344" s="0"/>
      <c r="HG3344" s="0"/>
      <c r="HH3344" s="0"/>
      <c r="HI3344" s="0"/>
      <c r="HJ3344" s="0"/>
      <c r="HK3344" s="0"/>
      <c r="HL3344" s="0"/>
      <c r="HM3344" s="0"/>
      <c r="HN3344" s="0"/>
      <c r="HO3344" s="0"/>
      <c r="HP3344" s="0"/>
      <c r="HQ3344" s="0"/>
      <c r="HR3344" s="0"/>
      <c r="HS3344" s="0"/>
      <c r="HT3344" s="0"/>
      <c r="HU3344" s="0"/>
      <c r="HV3344" s="0"/>
      <c r="HW3344" s="0"/>
      <c r="HX3344" s="0"/>
      <c r="HY3344" s="0"/>
      <c r="HZ3344" s="0"/>
      <c r="IA3344" s="0"/>
      <c r="IB3344" s="0"/>
      <c r="IC3344" s="0"/>
      <c r="ID3344" s="0"/>
      <c r="IE3344" s="0"/>
      <c r="IF3344" s="0"/>
      <c r="IG3344" s="0"/>
      <c r="IH3344" s="0"/>
      <c r="II3344" s="0"/>
      <c r="IJ3344" s="0"/>
      <c r="IK3344" s="0"/>
      <c r="IL3344" s="0"/>
      <c r="IM3344" s="0"/>
      <c r="IN3344" s="0"/>
      <c r="IO3344" s="0"/>
      <c r="IP3344" s="0"/>
      <c r="IQ3344" s="0"/>
      <c r="IR3344" s="0"/>
      <c r="IS3344" s="0"/>
      <c r="IT3344" s="0"/>
      <c r="IU3344" s="0"/>
      <c r="IV3344" s="0"/>
      <c r="IW3344" s="0"/>
      <c r="IX3344" s="0"/>
      <c r="IY3344" s="0"/>
      <c r="IZ3344" s="0"/>
      <c r="JA3344" s="0"/>
      <c r="JB3344" s="0"/>
      <c r="JC3344" s="0"/>
      <c r="JD3344" s="0"/>
      <c r="JE3344" s="0"/>
      <c r="JF3344" s="0"/>
      <c r="JG3344" s="0"/>
      <c r="JH3344" s="0"/>
      <c r="JI3344" s="0"/>
      <c r="JJ3344" s="0"/>
      <c r="JK3344" s="0"/>
      <c r="JL3344" s="0"/>
      <c r="JM3344" s="0"/>
      <c r="JN3344" s="0"/>
      <c r="JO3344" s="0"/>
      <c r="JP3344" s="0"/>
      <c r="JQ3344" s="0"/>
      <c r="JR3344" s="0"/>
      <c r="JS3344" s="0"/>
      <c r="JT3344" s="0"/>
      <c r="JU3344" s="0"/>
      <c r="JV3344" s="0"/>
      <c r="JW3344" s="0"/>
      <c r="JX3344" s="0"/>
      <c r="JY3344" s="0"/>
      <c r="JZ3344" s="0"/>
      <c r="KA3344" s="0"/>
      <c r="KB3344" s="0"/>
      <c r="KC3344" s="0"/>
      <c r="KD3344" s="0"/>
      <c r="KE3344" s="0"/>
      <c r="KF3344" s="0"/>
      <c r="KG3344" s="0"/>
      <c r="KH3344" s="0"/>
      <c r="KI3344" s="0"/>
      <c r="KJ3344" s="0"/>
      <c r="KK3344" s="0"/>
      <c r="KL3344" s="0"/>
      <c r="KM3344" s="0"/>
      <c r="KN3344" s="0"/>
      <c r="KO3344" s="0"/>
      <c r="KP3344" s="0"/>
      <c r="KQ3344" s="0"/>
      <c r="KR3344" s="0"/>
      <c r="KS3344" s="0"/>
      <c r="KT3344" s="0"/>
      <c r="KU3344" s="0"/>
      <c r="KV3344" s="0"/>
      <c r="KW3344" s="0"/>
      <c r="KX3344" s="0"/>
      <c r="KY3344" s="0"/>
      <c r="KZ3344" s="0"/>
      <c r="LA3344" s="0"/>
      <c r="LB3344" s="0"/>
      <c r="LC3344" s="0"/>
      <c r="LD3344" s="0"/>
      <c r="LE3344" s="0"/>
      <c r="LF3344" s="0"/>
      <c r="LG3344" s="0"/>
      <c r="LH3344" s="0"/>
      <c r="LI3344" s="0"/>
      <c r="LJ3344" s="0"/>
      <c r="LK3344" s="0"/>
      <c r="LL3344" s="0"/>
      <c r="LM3344" s="0"/>
      <c r="LN3344" s="0"/>
      <c r="LO3344" s="0"/>
      <c r="LP3344" s="0"/>
      <c r="LQ3344" s="0"/>
      <c r="LR3344" s="0"/>
      <c r="LS3344" s="0"/>
      <c r="LT3344" s="0"/>
      <c r="LU3344" s="0"/>
      <c r="LV3344" s="0"/>
      <c r="LW3344" s="0"/>
      <c r="LX3344" s="0"/>
      <c r="LY3344" s="0"/>
      <c r="LZ3344" s="0"/>
      <c r="MA3344" s="0"/>
      <c r="MB3344" s="0"/>
      <c r="MC3344" s="0"/>
      <c r="MD3344" s="0"/>
      <c r="ME3344" s="0"/>
      <c r="MF3344" s="0"/>
      <c r="MG3344" s="0"/>
      <c r="MH3344" s="0"/>
      <c r="MI3344" s="0"/>
      <c r="MJ3344" s="0"/>
      <c r="MK3344" s="0"/>
      <c r="ML3344" s="0"/>
      <c r="MM3344" s="0"/>
      <c r="MN3344" s="0"/>
      <c r="MO3344" s="0"/>
      <c r="MP3344" s="0"/>
      <c r="MQ3344" s="0"/>
      <c r="MR3344" s="0"/>
      <c r="MS3344" s="0"/>
      <c r="MT3344" s="0"/>
      <c r="MU3344" s="0"/>
      <c r="MV3344" s="0"/>
      <c r="MW3344" s="0"/>
      <c r="MX3344" s="0"/>
      <c r="MY3344" s="0"/>
      <c r="MZ3344" s="0"/>
      <c r="NA3344" s="0"/>
      <c r="NB3344" s="0"/>
      <c r="NC3344" s="0"/>
      <c r="ND3344" s="0"/>
      <c r="NE3344" s="0"/>
      <c r="NF3344" s="0"/>
      <c r="NG3344" s="0"/>
      <c r="NH3344" s="0"/>
      <c r="NI3344" s="0"/>
      <c r="NJ3344" s="0"/>
      <c r="NK3344" s="0"/>
      <c r="NL3344" s="0"/>
      <c r="NM3344" s="0"/>
      <c r="NN3344" s="0"/>
      <c r="NO3344" s="0"/>
      <c r="NP3344" s="0"/>
      <c r="NQ3344" s="0"/>
      <c r="NR3344" s="0"/>
      <c r="NS3344" s="0"/>
      <c r="NT3344" s="0"/>
      <c r="NU3344" s="0"/>
      <c r="NV3344" s="0"/>
      <c r="NW3344" s="0"/>
      <c r="NX3344" s="0"/>
      <c r="NY3344" s="0"/>
      <c r="NZ3344" s="0"/>
      <c r="OA3344" s="0"/>
      <c r="OB3344" s="0"/>
      <c r="OC3344" s="0"/>
      <c r="OD3344" s="0"/>
      <c r="OE3344" s="0"/>
      <c r="OF3344" s="0"/>
      <c r="OG3344" s="0"/>
      <c r="OH3344" s="0"/>
      <c r="OI3344" s="0"/>
      <c r="OJ3344" s="0"/>
      <c r="OK3344" s="0"/>
      <c r="OL3344" s="0"/>
      <c r="OM3344" s="0"/>
      <c r="ON3344" s="0"/>
      <c r="OO3344" s="0"/>
      <c r="OP3344" s="0"/>
      <c r="OQ3344" s="0"/>
      <c r="OR3344" s="0"/>
      <c r="OS3344" s="0"/>
      <c r="OT3344" s="0"/>
      <c r="OU3344" s="0"/>
      <c r="OV3344" s="0"/>
      <c r="OW3344" s="0"/>
      <c r="OX3344" s="0"/>
      <c r="OY3344" s="0"/>
      <c r="OZ3344" s="0"/>
      <c r="PA3344" s="0"/>
      <c r="PB3344" s="0"/>
      <c r="PC3344" s="0"/>
      <c r="PD3344" s="0"/>
      <c r="PE3344" s="0"/>
      <c r="PF3344" s="0"/>
      <c r="PG3344" s="0"/>
      <c r="PH3344" s="0"/>
      <c r="PI3344" s="0"/>
      <c r="PJ3344" s="0"/>
      <c r="PK3344" s="0"/>
      <c r="PL3344" s="0"/>
      <c r="PM3344" s="0"/>
      <c r="PN3344" s="0"/>
      <c r="PO3344" s="0"/>
      <c r="PP3344" s="0"/>
      <c r="PQ3344" s="0"/>
      <c r="PR3344" s="0"/>
      <c r="PS3344" s="0"/>
      <c r="PT3344" s="0"/>
      <c r="PU3344" s="0"/>
      <c r="PV3344" s="0"/>
      <c r="PW3344" s="0"/>
      <c r="PX3344" s="0"/>
      <c r="PY3344" s="0"/>
      <c r="PZ3344" s="0"/>
      <c r="QA3344" s="0"/>
      <c r="QB3344" s="0"/>
      <c r="QC3344" s="0"/>
      <c r="QD3344" s="0"/>
      <c r="QE3344" s="0"/>
      <c r="QF3344" s="0"/>
      <c r="QG3344" s="0"/>
      <c r="QH3344" s="0"/>
      <c r="QI3344" s="0"/>
      <c r="QJ3344" s="0"/>
      <c r="QK3344" s="0"/>
      <c r="QL3344" s="0"/>
      <c r="QM3344" s="0"/>
      <c r="QN3344" s="0"/>
      <c r="QO3344" s="0"/>
      <c r="QP3344" s="0"/>
      <c r="QQ3344" s="0"/>
      <c r="QR3344" s="0"/>
      <c r="QS3344" s="0"/>
      <c r="QT3344" s="0"/>
      <c r="QU3344" s="0"/>
      <c r="QV3344" s="0"/>
      <c r="QW3344" s="0"/>
      <c r="QX3344" s="0"/>
      <c r="QY3344" s="0"/>
      <c r="QZ3344" s="0"/>
      <c r="RA3344" s="0"/>
      <c r="RB3344" s="0"/>
      <c r="RC3344" s="0"/>
      <c r="RD3344" s="0"/>
      <c r="RE3344" s="0"/>
      <c r="RF3344" s="0"/>
      <c r="RG3344" s="0"/>
      <c r="RH3344" s="0"/>
      <c r="RI3344" s="0"/>
      <c r="RJ3344" s="0"/>
      <c r="RK3344" s="0"/>
      <c r="RL3344" s="0"/>
      <c r="RM3344" s="0"/>
      <c r="RN3344" s="0"/>
      <c r="RO3344" s="0"/>
      <c r="RP3344" s="0"/>
      <c r="RQ3344" s="0"/>
      <c r="RR3344" s="0"/>
      <c r="RS3344" s="0"/>
      <c r="RT3344" s="0"/>
      <c r="RU3344" s="0"/>
      <c r="RV3344" s="0"/>
      <c r="RW3344" s="0"/>
      <c r="RX3344" s="0"/>
      <c r="RY3344" s="0"/>
      <c r="RZ3344" s="0"/>
      <c r="SA3344" s="0"/>
      <c r="SB3344" s="0"/>
      <c r="SC3344" s="0"/>
      <c r="SD3344" s="0"/>
      <c r="SE3344" s="0"/>
      <c r="SF3344" s="0"/>
      <c r="SG3344" s="0"/>
      <c r="SH3344" s="0"/>
      <c r="SI3344" s="0"/>
      <c r="SJ3344" s="0"/>
      <c r="SK3344" s="0"/>
      <c r="SL3344" s="0"/>
      <c r="SM3344" s="0"/>
      <c r="SN3344" s="0"/>
      <c r="SO3344" s="0"/>
      <c r="SP3344" s="0"/>
      <c r="SQ3344" s="0"/>
      <c r="SR3344" s="0"/>
      <c r="SS3344" s="0"/>
      <c r="ST3344" s="0"/>
      <c r="SU3344" s="0"/>
      <c r="SV3344" s="0"/>
      <c r="SW3344" s="0"/>
      <c r="SX3344" s="0"/>
      <c r="SY3344" s="0"/>
      <c r="SZ3344" s="0"/>
      <c r="TA3344" s="0"/>
      <c r="TB3344" s="0"/>
      <c r="TC3344" s="0"/>
      <c r="TD3344" s="0"/>
      <c r="TE3344" s="0"/>
      <c r="TF3344" s="0"/>
      <c r="TG3344" s="0"/>
      <c r="TH3344" s="0"/>
      <c r="TI3344" s="0"/>
      <c r="TJ3344" s="0"/>
      <c r="TK3344" s="0"/>
      <c r="TL3344" s="0"/>
      <c r="TM3344" s="0"/>
      <c r="TN3344" s="0"/>
      <c r="TO3344" s="0"/>
      <c r="TP3344" s="0"/>
      <c r="TQ3344" s="0"/>
      <c r="TR3344" s="0"/>
      <c r="TS3344" s="0"/>
      <c r="TT3344" s="0"/>
      <c r="TU3344" s="0"/>
      <c r="TV3344" s="0"/>
      <c r="TW3344" s="0"/>
      <c r="TX3344" s="0"/>
      <c r="TY3344" s="0"/>
      <c r="TZ3344" s="0"/>
      <c r="UA3344" s="0"/>
      <c r="UB3344" s="0"/>
      <c r="UC3344" s="0"/>
      <c r="UD3344" s="0"/>
      <c r="UE3344" s="0"/>
      <c r="UF3344" s="0"/>
      <c r="UG3344" s="0"/>
      <c r="UH3344" s="0"/>
      <c r="UI3344" s="0"/>
      <c r="UJ3344" s="0"/>
      <c r="UK3344" s="0"/>
      <c r="UL3344" s="0"/>
      <c r="UM3344" s="0"/>
      <c r="UN3344" s="0"/>
      <c r="UO3344" s="0"/>
      <c r="UP3344" s="0"/>
      <c r="UQ3344" s="0"/>
      <c r="UR3344" s="0"/>
      <c r="US3344" s="0"/>
      <c r="UT3344" s="0"/>
      <c r="UU3344" s="0"/>
      <c r="UV3344" s="0"/>
      <c r="UW3344" s="0"/>
      <c r="UX3344" s="0"/>
      <c r="UY3344" s="0"/>
      <c r="UZ3344" s="0"/>
      <c r="VA3344" s="0"/>
      <c r="VB3344" s="0"/>
      <c r="VC3344" s="0"/>
      <c r="VD3344" s="0"/>
      <c r="VE3344" s="0"/>
      <c r="VF3344" s="0"/>
      <c r="VG3344" s="0"/>
      <c r="VH3344" s="0"/>
      <c r="VI3344" s="0"/>
      <c r="VJ3344" s="0"/>
      <c r="VK3344" s="0"/>
      <c r="VL3344" s="0"/>
      <c r="VM3344" s="0"/>
      <c r="VN3344" s="0"/>
      <c r="VO3344" s="0"/>
      <c r="VP3344" s="0"/>
      <c r="VQ3344" s="0"/>
      <c r="VR3344" s="0"/>
      <c r="VS3344" s="0"/>
      <c r="VT3344" s="0"/>
      <c r="VU3344" s="0"/>
      <c r="VV3344" s="0"/>
      <c r="VW3344" s="0"/>
      <c r="VX3344" s="0"/>
      <c r="VY3344" s="0"/>
      <c r="VZ3344" s="0"/>
      <c r="WA3344" s="0"/>
      <c r="WB3344" s="0"/>
      <c r="WC3344" s="0"/>
      <c r="WD3344" s="0"/>
      <c r="WE3344" s="0"/>
      <c r="WF3344" s="0"/>
      <c r="WG3344" s="0"/>
      <c r="WH3344" s="0"/>
      <c r="WI3344" s="0"/>
      <c r="WJ3344" s="0"/>
      <c r="WK3344" s="0"/>
      <c r="WL3344" s="0"/>
      <c r="WM3344" s="0"/>
      <c r="WN3344" s="0"/>
      <c r="WO3344" s="0"/>
      <c r="WP3344" s="0"/>
      <c r="WQ3344" s="0"/>
      <c r="WR3344" s="0"/>
      <c r="WS3344" s="0"/>
      <c r="WT3344" s="0"/>
      <c r="WU3344" s="0"/>
      <c r="WV3344" s="0"/>
      <c r="WW3344" s="0"/>
      <c r="WX3344" s="0"/>
      <c r="WY3344" s="0"/>
      <c r="WZ3344" s="0"/>
      <c r="XA3344" s="0"/>
      <c r="XB3344" s="0"/>
      <c r="XC3344" s="0"/>
      <c r="XD3344" s="0"/>
      <c r="XE3344" s="0"/>
      <c r="XF3344" s="0"/>
      <c r="XG3344" s="0"/>
      <c r="XH3344" s="0"/>
      <c r="XI3344" s="0"/>
      <c r="XJ3344" s="0"/>
      <c r="XK3344" s="0"/>
      <c r="XL3344" s="0"/>
      <c r="XM3344" s="0"/>
      <c r="XN3344" s="0"/>
      <c r="XO3344" s="0"/>
      <c r="XP3344" s="0"/>
      <c r="XQ3344" s="0"/>
      <c r="XR3344" s="0"/>
      <c r="XS3344" s="0"/>
      <c r="XT3344" s="0"/>
      <c r="XU3344" s="0"/>
      <c r="XV3344" s="0"/>
      <c r="XW3344" s="0"/>
      <c r="XX3344" s="0"/>
      <c r="XY3344" s="0"/>
      <c r="XZ3344" s="0"/>
      <c r="YA3344" s="0"/>
      <c r="YB3344" s="0"/>
      <c r="YC3344" s="0"/>
      <c r="YD3344" s="0"/>
      <c r="YE3344" s="0"/>
      <c r="YF3344" s="0"/>
      <c r="YG3344" s="0"/>
      <c r="YH3344" s="0"/>
      <c r="YI3344" s="0"/>
      <c r="YJ3344" s="0"/>
      <c r="YK3344" s="0"/>
      <c r="YL3344" s="0"/>
      <c r="YM3344" s="0"/>
      <c r="YN3344" s="0"/>
      <c r="YO3344" s="0"/>
      <c r="YP3344" s="0"/>
      <c r="YQ3344" s="0"/>
      <c r="YR3344" s="0"/>
      <c r="YS3344" s="0"/>
      <c r="YT3344" s="0"/>
      <c r="YU3344" s="0"/>
      <c r="YV3344" s="0"/>
      <c r="YW3344" s="0"/>
      <c r="YX3344" s="0"/>
      <c r="YY3344" s="0"/>
      <c r="YZ3344" s="0"/>
      <c r="ZA3344" s="0"/>
      <c r="ZB3344" s="0"/>
      <c r="ZC3344" s="0"/>
      <c r="ZD3344" s="0"/>
      <c r="ZE3344" s="0"/>
      <c r="ZF3344" s="0"/>
      <c r="ZG3344" s="0"/>
      <c r="ZH3344" s="0"/>
      <c r="ZI3344" s="0"/>
      <c r="ZJ3344" s="0"/>
      <c r="ZK3344" s="0"/>
      <c r="ZL3344" s="0"/>
      <c r="ZM3344" s="0"/>
      <c r="ZN3344" s="0"/>
      <c r="ZO3344" s="0"/>
      <c r="ZP3344" s="0"/>
      <c r="ZQ3344" s="0"/>
      <c r="ZR3344" s="0"/>
      <c r="ZS3344" s="0"/>
      <c r="ZT3344" s="0"/>
      <c r="ZU3344" s="0"/>
      <c r="ZV3344" s="0"/>
      <c r="ZW3344" s="0"/>
      <c r="ZX3344" s="0"/>
      <c r="ZY3344" s="0"/>
      <c r="ZZ3344" s="0"/>
      <c r="AAA3344" s="0"/>
      <c r="AAB3344" s="0"/>
      <c r="AAC3344" s="0"/>
      <c r="AAD3344" s="0"/>
      <c r="AAE3344" s="0"/>
      <c r="AAF3344" s="0"/>
      <c r="AAG3344" s="0"/>
      <c r="AAH3344" s="0"/>
      <c r="AAI3344" s="0"/>
      <c r="AAJ3344" s="0"/>
      <c r="AAK3344" s="0"/>
      <c r="AAL3344" s="0"/>
      <c r="AAM3344" s="0"/>
      <c r="AAN3344" s="0"/>
      <c r="AAO3344" s="0"/>
      <c r="AAP3344" s="0"/>
      <c r="AAQ3344" s="0"/>
      <c r="AAR3344" s="0"/>
      <c r="AAS3344" s="0"/>
      <c r="AAT3344" s="0"/>
      <c r="AAU3344" s="0"/>
      <c r="AAV3344" s="0"/>
      <c r="AAW3344" s="0"/>
      <c r="AAX3344" s="0"/>
      <c r="AAY3344" s="0"/>
      <c r="AAZ3344" s="0"/>
      <c r="ABA3344" s="0"/>
      <c r="ABB3344" s="0"/>
      <c r="ABC3344" s="0"/>
      <c r="ABD3344" s="0"/>
      <c r="ABE3344" s="0"/>
      <c r="ABF3344" s="0"/>
      <c r="ABG3344" s="0"/>
      <c r="ABH3344" s="0"/>
      <c r="ABI3344" s="0"/>
      <c r="ABJ3344" s="0"/>
      <c r="ABK3344" s="0"/>
      <c r="ABL3344" s="0"/>
      <c r="ABM3344" s="0"/>
      <c r="ABN3344" s="0"/>
      <c r="ABO3344" s="0"/>
      <c r="ABP3344" s="0"/>
      <c r="ABQ3344" s="0"/>
      <c r="ABR3344" s="0"/>
      <c r="ABS3344" s="0"/>
      <c r="ABT3344" s="0"/>
      <c r="ABU3344" s="0"/>
      <c r="ABV3344" s="0"/>
      <c r="ABW3344" s="0"/>
      <c r="ABX3344" s="0"/>
      <c r="ABY3344" s="0"/>
      <c r="ABZ3344" s="0"/>
      <c r="ACA3344" s="0"/>
      <c r="ACB3344" s="0"/>
      <c r="ACC3344" s="0"/>
      <c r="ACD3344" s="0"/>
      <c r="ACE3344" s="0"/>
      <c r="ACF3344" s="0"/>
      <c r="ACG3344" s="0"/>
      <c r="ACH3344" s="0"/>
      <c r="ACI3344" s="0"/>
      <c r="ACJ3344" s="0"/>
      <c r="ACK3344" s="0"/>
      <c r="ACL3344" s="0"/>
      <c r="ACM3344" s="0"/>
      <c r="ACN3344" s="0"/>
      <c r="ACO3344" s="0"/>
      <c r="ACP3344" s="0"/>
      <c r="ACQ3344" s="0"/>
      <c r="ACR3344" s="0"/>
      <c r="ACS3344" s="0"/>
      <c r="ACT3344" s="0"/>
      <c r="ACU3344" s="0"/>
      <c r="ACV3344" s="0"/>
      <c r="ACW3344" s="0"/>
      <c r="ACX3344" s="0"/>
      <c r="ACY3344" s="0"/>
      <c r="ACZ3344" s="0"/>
      <c r="ADA3344" s="0"/>
      <c r="ADB3344" s="0"/>
      <c r="ADC3344" s="0"/>
      <c r="ADD3344" s="0"/>
      <c r="ADE3344" s="0"/>
      <c r="ADF3344" s="0"/>
      <c r="ADG3344" s="0"/>
      <c r="ADH3344" s="0"/>
      <c r="ADI3344" s="0"/>
      <c r="ADJ3344" s="0"/>
      <c r="ADK3344" s="0"/>
      <c r="ADL3344" s="0"/>
      <c r="ADM3344" s="0"/>
      <c r="ADN3344" s="0"/>
      <c r="ADO3344" s="0"/>
      <c r="ADP3344" s="0"/>
      <c r="ADQ3344" s="0"/>
      <c r="ADR3344" s="0"/>
      <c r="ADS3344" s="0"/>
      <c r="ADT3344" s="0"/>
      <c r="ADU3344" s="0"/>
      <c r="ADV3344" s="0"/>
      <c r="ADW3344" s="0"/>
      <c r="ADX3344" s="0"/>
      <c r="ADY3344" s="0"/>
      <c r="ADZ3344" s="0"/>
      <c r="AEA3344" s="0"/>
      <c r="AEB3344" s="0"/>
      <c r="AEC3344" s="0"/>
      <c r="AED3344" s="0"/>
      <c r="AEE3344" s="0"/>
      <c r="AEF3344" s="0"/>
      <c r="AEG3344" s="0"/>
      <c r="AEH3344" s="0"/>
      <c r="AEI3344" s="0"/>
      <c r="AEJ3344" s="0"/>
      <c r="AEK3344" s="0"/>
      <c r="AEL3344" s="0"/>
      <c r="AEM3344" s="0"/>
      <c r="AEN3344" s="0"/>
      <c r="AEO3344" s="0"/>
      <c r="AEP3344" s="0"/>
      <c r="AEQ3344" s="0"/>
      <c r="AER3344" s="0"/>
      <c r="AES3344" s="0"/>
      <c r="AET3344" s="0"/>
      <c r="AEU3344" s="0"/>
      <c r="AEV3344" s="0"/>
      <c r="AEW3344" s="0"/>
      <c r="AEX3344" s="0"/>
      <c r="AEY3344" s="0"/>
      <c r="AEZ3344" s="0"/>
      <c r="AFA3344" s="0"/>
      <c r="AFB3344" s="0"/>
      <c r="AFC3344" s="0"/>
      <c r="AFD3344" s="0"/>
      <c r="AFE3344" s="0"/>
      <c r="AFF3344" s="0"/>
      <c r="AFG3344" s="0"/>
      <c r="AFH3344" s="0"/>
      <c r="AFI3344" s="0"/>
      <c r="AFJ3344" s="0"/>
      <c r="AFK3344" s="0"/>
      <c r="AFL3344" s="0"/>
      <c r="AFM3344" s="0"/>
      <c r="AFN3344" s="0"/>
      <c r="AFO3344" s="0"/>
      <c r="AFP3344" s="0"/>
      <c r="AFQ3344" s="0"/>
      <c r="AFR3344" s="0"/>
      <c r="AFS3344" s="0"/>
      <c r="AFT3344" s="0"/>
      <c r="AFU3344" s="0"/>
      <c r="AFV3344" s="0"/>
      <c r="AFW3344" s="0"/>
      <c r="AFX3344" s="0"/>
      <c r="AFY3344" s="0"/>
      <c r="AFZ3344" s="0"/>
      <c r="AGA3344" s="0"/>
      <c r="AGB3344" s="0"/>
      <c r="AGC3344" s="0"/>
      <c r="AGD3344" s="0"/>
      <c r="AGE3344" s="0"/>
      <c r="AGF3344" s="0"/>
      <c r="AGG3344" s="0"/>
      <c r="AGH3344" s="0"/>
      <c r="AGI3344" s="0"/>
      <c r="AGJ3344" s="0"/>
      <c r="AGK3344" s="0"/>
      <c r="AGL3344" s="0"/>
      <c r="AGM3344" s="0"/>
      <c r="AGN3344" s="0"/>
      <c r="AGO3344" s="0"/>
      <c r="AGP3344" s="0"/>
      <c r="AGQ3344" s="0"/>
      <c r="AGR3344" s="0"/>
      <c r="AGS3344" s="0"/>
      <c r="AGT3344" s="0"/>
      <c r="AGU3344" s="0"/>
      <c r="AGV3344" s="0"/>
      <c r="AGW3344" s="0"/>
      <c r="AGX3344" s="0"/>
      <c r="AGY3344" s="0"/>
      <c r="AGZ3344" s="0"/>
      <c r="AHA3344" s="0"/>
      <c r="AHB3344" s="0"/>
      <c r="AHC3344" s="0"/>
      <c r="AHD3344" s="0"/>
      <c r="AHE3344" s="0"/>
      <c r="AHF3344" s="0"/>
      <c r="AHG3344" s="0"/>
      <c r="AHH3344" s="0"/>
      <c r="AHI3344" s="0"/>
      <c r="AHJ3344" s="0"/>
      <c r="AHK3344" s="0"/>
      <c r="AHL3344" s="0"/>
      <c r="AHM3344" s="0"/>
      <c r="AHN3344" s="0"/>
      <c r="AHO3344" s="0"/>
      <c r="AHP3344" s="0"/>
      <c r="AHQ3344" s="0"/>
      <c r="AHR3344" s="0"/>
      <c r="AHS3344" s="0"/>
      <c r="AHT3344" s="0"/>
      <c r="AHU3344" s="0"/>
      <c r="AHV3344" s="0"/>
      <c r="AHW3344" s="0"/>
      <c r="AHX3344" s="0"/>
      <c r="AHY3344" s="0"/>
      <c r="AHZ3344" s="0"/>
      <c r="AIA3344" s="0"/>
      <c r="AIB3344" s="0"/>
      <c r="AIC3344" s="0"/>
      <c r="AID3344" s="0"/>
      <c r="AIE3344" s="0"/>
      <c r="AIF3344" s="0"/>
      <c r="AIG3344" s="0"/>
      <c r="AIH3344" s="0"/>
      <c r="AII3344" s="0"/>
      <c r="AIJ3344" s="0"/>
      <c r="AIK3344" s="0"/>
      <c r="AIL3344" s="0"/>
      <c r="AIM3344" s="0"/>
      <c r="AIN3344" s="0"/>
      <c r="AIO3344" s="0"/>
      <c r="AIP3344" s="0"/>
      <c r="AIQ3344" s="0"/>
      <c r="AIR3344" s="0"/>
      <c r="AIS3344" s="0"/>
      <c r="AIT3344" s="0"/>
      <c r="AIU3344" s="0"/>
      <c r="AIV3344" s="0"/>
      <c r="AIW3344" s="0"/>
      <c r="AIX3344" s="0"/>
      <c r="AIY3344" s="0"/>
      <c r="AIZ3344" s="0"/>
      <c r="AJA3344" s="0"/>
      <c r="AJB3344" s="0"/>
      <c r="AJC3344" s="0"/>
      <c r="AJD3344" s="0"/>
      <c r="AJE3344" s="0"/>
      <c r="AJF3344" s="0"/>
      <c r="AJG3344" s="0"/>
      <c r="AJH3344" s="0"/>
      <c r="AJI3344" s="0"/>
      <c r="AJJ3344" s="0"/>
      <c r="AJK3344" s="0"/>
      <c r="AJL3344" s="0"/>
      <c r="AJM3344" s="0"/>
      <c r="AJN3344" s="0"/>
      <c r="AJO3344" s="0"/>
      <c r="AJP3344" s="0"/>
      <c r="AJQ3344" s="0"/>
      <c r="AJR3344" s="0"/>
      <c r="AJS3344" s="0"/>
      <c r="AJT3344" s="0"/>
      <c r="AJU3344" s="0"/>
      <c r="AJV3344" s="0"/>
      <c r="AJW3344" s="0"/>
      <c r="AJX3344" s="0"/>
      <c r="AJY3344" s="0"/>
      <c r="AJZ3344" s="0"/>
      <c r="AKA3344" s="0"/>
      <c r="AKB3344" s="0"/>
      <c r="AKC3344" s="0"/>
      <c r="AKD3344" s="0"/>
      <c r="AKE3344" s="0"/>
      <c r="AKF3344" s="0"/>
      <c r="AKG3344" s="0"/>
      <c r="AKH3344" s="0"/>
      <c r="AKI3344" s="0"/>
      <c r="AKJ3344" s="0"/>
      <c r="AKK3344" s="0"/>
      <c r="AKL3344" s="0"/>
      <c r="AKM3344" s="0"/>
      <c r="AKN3344" s="0"/>
      <c r="AKO3344" s="0"/>
      <c r="AKP3344" s="0"/>
      <c r="AKQ3344" s="0"/>
      <c r="AKR3344" s="0"/>
      <c r="AKS3344" s="0"/>
      <c r="AKT3344" s="0"/>
      <c r="AKU3344" s="0"/>
      <c r="AKV3344" s="0"/>
      <c r="AKW3344" s="0"/>
      <c r="AKX3344" s="0"/>
      <c r="AKY3344" s="0"/>
      <c r="AKZ3344" s="0"/>
      <c r="ALA3344" s="0"/>
      <c r="ALB3344" s="0"/>
      <c r="ALC3344" s="0"/>
      <c r="ALD3344" s="0"/>
      <c r="ALE3344" s="0"/>
      <c r="ALF3344" s="0"/>
      <c r="ALG3344" s="0"/>
      <c r="ALH3344" s="0"/>
      <c r="ALI3344" s="0"/>
      <c r="ALJ3344" s="0"/>
      <c r="ALK3344" s="0"/>
      <c r="ALL3344" s="0"/>
      <c r="ALM3344" s="0"/>
      <c r="ALN3344" s="0"/>
      <c r="ALO3344" s="0"/>
      <c r="ALP3344" s="0"/>
      <c r="ALQ3344" s="0"/>
      <c r="ALR3344" s="0"/>
      <c r="ALS3344" s="0"/>
      <c r="ALT3344" s="0"/>
      <c r="ALU3344" s="0"/>
      <c r="ALV3344" s="0"/>
      <c r="ALW3344" s="0"/>
      <c r="ALX3344" s="0"/>
      <c r="ALY3344" s="0"/>
      <c r="ALZ3344" s="0"/>
      <c r="AMA3344" s="0"/>
      <c r="AMB3344" s="0"/>
      <c r="AMC3344" s="0"/>
      <c r="AMD3344" s="0"/>
      <c r="AME3344" s="0"/>
      <c r="AMF3344" s="0"/>
      <c r="AMG3344" s="0"/>
      <c r="AMH3344" s="0"/>
      <c r="AMI3344" s="0"/>
    </row>
    <row r="3345" customFormat="false" ht="12.75" hidden="false" customHeight="false" outlineLevel="0" collapsed="false">
      <c r="A3345" s="1" t="s">
        <v>3589</v>
      </c>
      <c r="C3345" s="90" t="s">
        <v>3600</v>
      </c>
      <c r="D3345" s="90" t="s">
        <v>49</v>
      </c>
      <c r="E3345" s="91" t="n">
        <v>2.3</v>
      </c>
      <c r="F3345" s="92" t="n">
        <v>0.74</v>
      </c>
      <c r="G3345" s="96" t="s">
        <v>2389</v>
      </c>
      <c r="H3345" s="96" t="s">
        <v>3593</v>
      </c>
      <c r="I3345" s="96" t="n">
        <v>2.77</v>
      </c>
      <c r="J3345" s="96" t="s">
        <v>2344</v>
      </c>
      <c r="BM3345" s="0"/>
      <c r="BN3345" s="0"/>
      <c r="BO3345" s="0"/>
      <c r="BP3345" s="0"/>
      <c r="BQ3345" s="0"/>
      <c r="BR3345" s="0"/>
      <c r="BS3345" s="0"/>
      <c r="BT3345" s="0"/>
      <c r="BU3345" s="0"/>
      <c r="BV3345" s="0"/>
      <c r="BW3345" s="0"/>
      <c r="BX3345" s="0"/>
      <c r="BY3345" s="0"/>
      <c r="BZ3345" s="0"/>
      <c r="CA3345" s="0"/>
      <c r="CB3345" s="0"/>
      <c r="CC3345" s="0"/>
      <c r="CD3345" s="0"/>
      <c r="CE3345" s="0"/>
      <c r="CF3345" s="0"/>
      <c r="CG3345" s="0"/>
      <c r="CH3345" s="0"/>
      <c r="CI3345" s="0"/>
      <c r="CJ3345" s="0"/>
      <c r="CK3345" s="0"/>
      <c r="CL3345" s="0"/>
      <c r="CM3345" s="0"/>
      <c r="CN3345" s="0"/>
      <c r="CO3345" s="0"/>
      <c r="CP3345" s="0"/>
      <c r="CQ3345" s="0"/>
      <c r="CR3345" s="0"/>
      <c r="CS3345" s="0"/>
      <c r="CT3345" s="0"/>
      <c r="CU3345" s="0"/>
      <c r="CV3345" s="0"/>
      <c r="CW3345" s="0"/>
      <c r="CX3345" s="0"/>
      <c r="CY3345" s="0"/>
      <c r="CZ3345" s="0"/>
      <c r="DA3345" s="0"/>
      <c r="DB3345" s="0"/>
      <c r="DC3345" s="0"/>
      <c r="DD3345" s="0"/>
      <c r="DE3345" s="0"/>
      <c r="DF3345" s="0"/>
      <c r="DG3345" s="0"/>
      <c r="DH3345" s="0"/>
      <c r="DI3345" s="0"/>
      <c r="DJ3345" s="0"/>
      <c r="DK3345" s="0"/>
      <c r="DL3345" s="0"/>
      <c r="DM3345" s="0"/>
      <c r="DN3345" s="0"/>
      <c r="DO3345" s="0"/>
      <c r="DP3345" s="0"/>
      <c r="DQ3345" s="0"/>
      <c r="DR3345" s="0"/>
      <c r="DS3345" s="0"/>
      <c r="DT3345" s="0"/>
      <c r="DU3345" s="0"/>
      <c r="DV3345" s="0"/>
      <c r="DW3345" s="0"/>
      <c r="DX3345" s="0"/>
      <c r="DY3345" s="0"/>
      <c r="DZ3345" s="0"/>
      <c r="EA3345" s="0"/>
      <c r="EB3345" s="0"/>
      <c r="EC3345" s="0"/>
      <c r="ED3345" s="0"/>
      <c r="EE3345" s="0"/>
      <c r="EF3345" s="0"/>
      <c r="EG3345" s="0"/>
      <c r="EH3345" s="0"/>
      <c r="EI3345" s="0"/>
      <c r="EJ3345" s="0"/>
      <c r="EK3345" s="0"/>
      <c r="EL3345" s="0"/>
      <c r="EM3345" s="0"/>
      <c r="EN3345" s="0"/>
      <c r="EO3345" s="0"/>
      <c r="EP3345" s="0"/>
      <c r="EQ3345" s="0"/>
      <c r="ER3345" s="0"/>
      <c r="ES3345" s="0"/>
      <c r="ET3345" s="0"/>
      <c r="EU3345" s="0"/>
      <c r="EV3345" s="0"/>
      <c r="EW3345" s="0"/>
      <c r="EX3345" s="0"/>
      <c r="EY3345" s="0"/>
      <c r="EZ3345" s="0"/>
      <c r="FA3345" s="0"/>
      <c r="FB3345" s="0"/>
      <c r="FC3345" s="0"/>
      <c r="FD3345" s="0"/>
      <c r="FE3345" s="0"/>
      <c r="FF3345" s="0"/>
      <c r="FG3345" s="0"/>
      <c r="FH3345" s="0"/>
      <c r="FI3345" s="0"/>
      <c r="FJ3345" s="0"/>
      <c r="FK3345" s="0"/>
      <c r="FL3345" s="0"/>
      <c r="FM3345" s="0"/>
      <c r="FN3345" s="0"/>
      <c r="FO3345" s="0"/>
      <c r="FP3345" s="0"/>
      <c r="FQ3345" s="0"/>
      <c r="FR3345" s="0"/>
      <c r="FS3345" s="0"/>
      <c r="FT3345" s="0"/>
      <c r="FU3345" s="0"/>
      <c r="FV3345" s="0"/>
      <c r="FW3345" s="0"/>
      <c r="FX3345" s="0"/>
      <c r="FY3345" s="0"/>
      <c r="FZ3345" s="0"/>
      <c r="GA3345" s="0"/>
      <c r="GB3345" s="0"/>
      <c r="GC3345" s="0"/>
      <c r="GD3345" s="0"/>
      <c r="GE3345" s="0"/>
      <c r="GF3345" s="0"/>
      <c r="GG3345" s="0"/>
      <c r="GH3345" s="0"/>
      <c r="GI3345" s="0"/>
      <c r="GJ3345" s="0"/>
      <c r="GK3345" s="0"/>
      <c r="GL3345" s="0"/>
      <c r="GM3345" s="0"/>
      <c r="GN3345" s="0"/>
      <c r="GO3345" s="0"/>
      <c r="GP3345" s="0"/>
      <c r="GQ3345" s="0"/>
      <c r="GR3345" s="0"/>
      <c r="GS3345" s="0"/>
      <c r="GT3345" s="0"/>
      <c r="GU3345" s="0"/>
      <c r="GV3345" s="0"/>
      <c r="GW3345" s="0"/>
      <c r="GX3345" s="0"/>
      <c r="GY3345" s="0"/>
      <c r="GZ3345" s="0"/>
      <c r="HA3345" s="0"/>
      <c r="HB3345" s="0"/>
      <c r="HC3345" s="0"/>
      <c r="HD3345" s="0"/>
      <c r="HE3345" s="0"/>
      <c r="HF3345" s="0"/>
      <c r="HG3345" s="0"/>
      <c r="HH3345" s="0"/>
      <c r="HI3345" s="0"/>
      <c r="HJ3345" s="0"/>
      <c r="HK3345" s="0"/>
      <c r="HL3345" s="0"/>
      <c r="HM3345" s="0"/>
      <c r="HN3345" s="0"/>
      <c r="HO3345" s="0"/>
      <c r="HP3345" s="0"/>
      <c r="HQ3345" s="0"/>
      <c r="HR3345" s="0"/>
      <c r="HS3345" s="0"/>
      <c r="HT3345" s="0"/>
      <c r="HU3345" s="0"/>
      <c r="HV3345" s="0"/>
      <c r="HW3345" s="0"/>
      <c r="HX3345" s="0"/>
      <c r="HY3345" s="0"/>
      <c r="HZ3345" s="0"/>
      <c r="IA3345" s="0"/>
      <c r="IB3345" s="0"/>
      <c r="IC3345" s="0"/>
      <c r="ID3345" s="0"/>
      <c r="IE3345" s="0"/>
      <c r="IF3345" s="0"/>
      <c r="IG3345" s="0"/>
      <c r="IH3345" s="0"/>
      <c r="II3345" s="0"/>
      <c r="IJ3345" s="0"/>
      <c r="IK3345" s="0"/>
      <c r="IL3345" s="0"/>
      <c r="IM3345" s="0"/>
      <c r="IN3345" s="0"/>
      <c r="IO3345" s="0"/>
      <c r="IP3345" s="0"/>
      <c r="IQ3345" s="0"/>
      <c r="IR3345" s="0"/>
      <c r="IS3345" s="0"/>
      <c r="IT3345" s="0"/>
      <c r="IU3345" s="0"/>
      <c r="IV3345" s="0"/>
      <c r="IW3345" s="0"/>
      <c r="IX3345" s="0"/>
      <c r="IY3345" s="0"/>
      <c r="IZ3345" s="0"/>
      <c r="JA3345" s="0"/>
      <c r="JB3345" s="0"/>
      <c r="JC3345" s="0"/>
      <c r="JD3345" s="0"/>
      <c r="JE3345" s="0"/>
      <c r="JF3345" s="0"/>
      <c r="JG3345" s="0"/>
      <c r="JH3345" s="0"/>
      <c r="JI3345" s="0"/>
      <c r="JJ3345" s="0"/>
      <c r="JK3345" s="0"/>
      <c r="JL3345" s="0"/>
      <c r="JM3345" s="0"/>
      <c r="JN3345" s="0"/>
      <c r="JO3345" s="0"/>
      <c r="JP3345" s="0"/>
      <c r="JQ3345" s="0"/>
      <c r="JR3345" s="0"/>
      <c r="JS3345" s="0"/>
      <c r="JT3345" s="0"/>
      <c r="JU3345" s="0"/>
      <c r="JV3345" s="0"/>
      <c r="JW3345" s="0"/>
      <c r="JX3345" s="0"/>
      <c r="JY3345" s="0"/>
      <c r="JZ3345" s="0"/>
      <c r="KA3345" s="0"/>
      <c r="KB3345" s="0"/>
      <c r="KC3345" s="0"/>
      <c r="KD3345" s="0"/>
      <c r="KE3345" s="0"/>
      <c r="KF3345" s="0"/>
      <c r="KG3345" s="0"/>
      <c r="KH3345" s="0"/>
      <c r="KI3345" s="0"/>
      <c r="KJ3345" s="0"/>
      <c r="KK3345" s="0"/>
      <c r="KL3345" s="0"/>
      <c r="KM3345" s="0"/>
      <c r="KN3345" s="0"/>
      <c r="KO3345" s="0"/>
      <c r="KP3345" s="0"/>
      <c r="KQ3345" s="0"/>
      <c r="KR3345" s="0"/>
      <c r="KS3345" s="0"/>
      <c r="KT3345" s="0"/>
      <c r="KU3345" s="0"/>
      <c r="KV3345" s="0"/>
      <c r="KW3345" s="0"/>
      <c r="KX3345" s="0"/>
      <c r="KY3345" s="0"/>
      <c r="KZ3345" s="0"/>
      <c r="LA3345" s="0"/>
      <c r="LB3345" s="0"/>
      <c r="LC3345" s="0"/>
      <c r="LD3345" s="0"/>
      <c r="LE3345" s="0"/>
      <c r="LF3345" s="0"/>
      <c r="LG3345" s="0"/>
      <c r="LH3345" s="0"/>
      <c r="LI3345" s="0"/>
      <c r="LJ3345" s="0"/>
      <c r="LK3345" s="0"/>
      <c r="LL3345" s="0"/>
      <c r="LM3345" s="0"/>
      <c r="LN3345" s="0"/>
      <c r="LO3345" s="0"/>
      <c r="LP3345" s="0"/>
      <c r="LQ3345" s="0"/>
      <c r="LR3345" s="0"/>
      <c r="LS3345" s="0"/>
      <c r="LT3345" s="0"/>
      <c r="LU3345" s="0"/>
      <c r="LV3345" s="0"/>
      <c r="LW3345" s="0"/>
      <c r="LX3345" s="0"/>
      <c r="LY3345" s="0"/>
      <c r="LZ3345" s="0"/>
      <c r="MA3345" s="0"/>
      <c r="MB3345" s="0"/>
      <c r="MC3345" s="0"/>
      <c r="MD3345" s="0"/>
      <c r="ME3345" s="0"/>
      <c r="MF3345" s="0"/>
      <c r="MG3345" s="0"/>
      <c r="MH3345" s="0"/>
      <c r="MI3345" s="0"/>
      <c r="MJ3345" s="0"/>
      <c r="MK3345" s="0"/>
      <c r="ML3345" s="0"/>
      <c r="MM3345" s="0"/>
      <c r="MN3345" s="0"/>
      <c r="MO3345" s="0"/>
      <c r="MP3345" s="0"/>
      <c r="MQ3345" s="0"/>
      <c r="MR3345" s="0"/>
      <c r="MS3345" s="0"/>
      <c r="MT3345" s="0"/>
      <c r="MU3345" s="0"/>
      <c r="MV3345" s="0"/>
      <c r="MW3345" s="0"/>
      <c r="MX3345" s="0"/>
      <c r="MY3345" s="0"/>
      <c r="MZ3345" s="0"/>
      <c r="NA3345" s="0"/>
      <c r="NB3345" s="0"/>
      <c r="NC3345" s="0"/>
      <c r="ND3345" s="0"/>
      <c r="NE3345" s="0"/>
      <c r="NF3345" s="0"/>
      <c r="NG3345" s="0"/>
      <c r="NH3345" s="0"/>
      <c r="NI3345" s="0"/>
      <c r="NJ3345" s="0"/>
      <c r="NK3345" s="0"/>
      <c r="NL3345" s="0"/>
      <c r="NM3345" s="0"/>
      <c r="NN3345" s="0"/>
      <c r="NO3345" s="0"/>
      <c r="NP3345" s="0"/>
      <c r="NQ3345" s="0"/>
      <c r="NR3345" s="0"/>
      <c r="NS3345" s="0"/>
      <c r="NT3345" s="0"/>
      <c r="NU3345" s="0"/>
      <c r="NV3345" s="0"/>
      <c r="NW3345" s="0"/>
      <c r="NX3345" s="0"/>
      <c r="NY3345" s="0"/>
      <c r="NZ3345" s="0"/>
      <c r="OA3345" s="0"/>
      <c r="OB3345" s="0"/>
      <c r="OC3345" s="0"/>
      <c r="OD3345" s="0"/>
      <c r="OE3345" s="0"/>
      <c r="OF3345" s="0"/>
      <c r="OG3345" s="0"/>
      <c r="OH3345" s="0"/>
      <c r="OI3345" s="0"/>
      <c r="OJ3345" s="0"/>
      <c r="OK3345" s="0"/>
      <c r="OL3345" s="0"/>
      <c r="OM3345" s="0"/>
      <c r="ON3345" s="0"/>
      <c r="OO3345" s="0"/>
      <c r="OP3345" s="0"/>
      <c r="OQ3345" s="0"/>
      <c r="OR3345" s="0"/>
      <c r="OS3345" s="0"/>
      <c r="OT3345" s="0"/>
      <c r="OU3345" s="0"/>
      <c r="OV3345" s="0"/>
      <c r="OW3345" s="0"/>
      <c r="OX3345" s="0"/>
      <c r="OY3345" s="0"/>
      <c r="OZ3345" s="0"/>
      <c r="PA3345" s="0"/>
      <c r="PB3345" s="0"/>
      <c r="PC3345" s="0"/>
      <c r="PD3345" s="0"/>
      <c r="PE3345" s="0"/>
      <c r="PF3345" s="0"/>
      <c r="PG3345" s="0"/>
      <c r="PH3345" s="0"/>
      <c r="PI3345" s="0"/>
      <c r="PJ3345" s="0"/>
      <c r="PK3345" s="0"/>
      <c r="PL3345" s="0"/>
      <c r="PM3345" s="0"/>
      <c r="PN3345" s="0"/>
      <c r="PO3345" s="0"/>
      <c r="PP3345" s="0"/>
      <c r="PQ3345" s="0"/>
      <c r="PR3345" s="0"/>
      <c r="PS3345" s="0"/>
      <c r="PT3345" s="0"/>
      <c r="PU3345" s="0"/>
      <c r="PV3345" s="0"/>
      <c r="PW3345" s="0"/>
      <c r="PX3345" s="0"/>
      <c r="PY3345" s="0"/>
      <c r="PZ3345" s="0"/>
      <c r="QA3345" s="0"/>
      <c r="QB3345" s="0"/>
      <c r="QC3345" s="0"/>
      <c r="QD3345" s="0"/>
      <c r="QE3345" s="0"/>
      <c r="QF3345" s="0"/>
      <c r="QG3345" s="0"/>
      <c r="QH3345" s="0"/>
      <c r="QI3345" s="0"/>
      <c r="QJ3345" s="0"/>
      <c r="QK3345" s="0"/>
      <c r="QL3345" s="0"/>
      <c r="QM3345" s="0"/>
      <c r="QN3345" s="0"/>
      <c r="QO3345" s="0"/>
      <c r="QP3345" s="0"/>
      <c r="QQ3345" s="0"/>
      <c r="QR3345" s="0"/>
      <c r="QS3345" s="0"/>
      <c r="QT3345" s="0"/>
      <c r="QU3345" s="0"/>
      <c r="QV3345" s="0"/>
      <c r="QW3345" s="0"/>
      <c r="QX3345" s="0"/>
      <c r="QY3345" s="0"/>
      <c r="QZ3345" s="0"/>
      <c r="RA3345" s="0"/>
      <c r="RB3345" s="0"/>
      <c r="RC3345" s="0"/>
      <c r="RD3345" s="0"/>
      <c r="RE3345" s="0"/>
      <c r="RF3345" s="0"/>
      <c r="RG3345" s="0"/>
      <c r="RH3345" s="0"/>
      <c r="RI3345" s="0"/>
      <c r="RJ3345" s="0"/>
      <c r="RK3345" s="0"/>
      <c r="RL3345" s="0"/>
      <c r="RM3345" s="0"/>
      <c r="RN3345" s="0"/>
      <c r="RO3345" s="0"/>
      <c r="RP3345" s="0"/>
      <c r="RQ3345" s="0"/>
      <c r="RR3345" s="0"/>
      <c r="RS3345" s="0"/>
      <c r="RT3345" s="0"/>
      <c r="RU3345" s="0"/>
      <c r="RV3345" s="0"/>
      <c r="RW3345" s="0"/>
      <c r="RX3345" s="0"/>
      <c r="RY3345" s="0"/>
      <c r="RZ3345" s="0"/>
      <c r="SA3345" s="0"/>
      <c r="SB3345" s="0"/>
      <c r="SC3345" s="0"/>
      <c r="SD3345" s="0"/>
      <c r="SE3345" s="0"/>
      <c r="SF3345" s="0"/>
      <c r="SG3345" s="0"/>
      <c r="SH3345" s="0"/>
      <c r="SI3345" s="0"/>
      <c r="SJ3345" s="0"/>
      <c r="SK3345" s="0"/>
      <c r="SL3345" s="0"/>
      <c r="SM3345" s="0"/>
      <c r="SN3345" s="0"/>
      <c r="SO3345" s="0"/>
      <c r="SP3345" s="0"/>
      <c r="SQ3345" s="0"/>
      <c r="SR3345" s="0"/>
      <c r="SS3345" s="0"/>
      <c r="ST3345" s="0"/>
      <c r="SU3345" s="0"/>
      <c r="SV3345" s="0"/>
      <c r="SW3345" s="0"/>
      <c r="SX3345" s="0"/>
      <c r="SY3345" s="0"/>
      <c r="SZ3345" s="0"/>
      <c r="TA3345" s="0"/>
      <c r="TB3345" s="0"/>
      <c r="TC3345" s="0"/>
      <c r="TD3345" s="0"/>
      <c r="TE3345" s="0"/>
      <c r="TF3345" s="0"/>
      <c r="TG3345" s="0"/>
      <c r="TH3345" s="0"/>
      <c r="TI3345" s="0"/>
      <c r="TJ3345" s="0"/>
      <c r="TK3345" s="0"/>
      <c r="TL3345" s="0"/>
      <c r="TM3345" s="0"/>
      <c r="TN3345" s="0"/>
      <c r="TO3345" s="0"/>
      <c r="TP3345" s="0"/>
      <c r="TQ3345" s="0"/>
      <c r="TR3345" s="0"/>
      <c r="TS3345" s="0"/>
      <c r="TT3345" s="0"/>
      <c r="TU3345" s="0"/>
      <c r="TV3345" s="0"/>
      <c r="TW3345" s="0"/>
      <c r="TX3345" s="0"/>
      <c r="TY3345" s="0"/>
      <c r="TZ3345" s="0"/>
      <c r="UA3345" s="0"/>
      <c r="UB3345" s="0"/>
      <c r="UC3345" s="0"/>
      <c r="UD3345" s="0"/>
      <c r="UE3345" s="0"/>
      <c r="UF3345" s="0"/>
      <c r="UG3345" s="0"/>
      <c r="UH3345" s="0"/>
      <c r="UI3345" s="0"/>
      <c r="UJ3345" s="0"/>
      <c r="UK3345" s="0"/>
      <c r="UL3345" s="0"/>
      <c r="UM3345" s="0"/>
      <c r="UN3345" s="0"/>
      <c r="UO3345" s="0"/>
      <c r="UP3345" s="0"/>
      <c r="UQ3345" s="0"/>
      <c r="UR3345" s="0"/>
      <c r="US3345" s="0"/>
      <c r="UT3345" s="0"/>
      <c r="UU3345" s="0"/>
      <c r="UV3345" s="0"/>
      <c r="UW3345" s="0"/>
      <c r="UX3345" s="0"/>
      <c r="UY3345" s="0"/>
      <c r="UZ3345" s="0"/>
      <c r="VA3345" s="0"/>
      <c r="VB3345" s="0"/>
      <c r="VC3345" s="0"/>
      <c r="VD3345" s="0"/>
      <c r="VE3345" s="0"/>
      <c r="VF3345" s="0"/>
      <c r="VG3345" s="0"/>
      <c r="VH3345" s="0"/>
      <c r="VI3345" s="0"/>
      <c r="VJ3345" s="0"/>
      <c r="VK3345" s="0"/>
      <c r="VL3345" s="0"/>
      <c r="VM3345" s="0"/>
      <c r="VN3345" s="0"/>
      <c r="VO3345" s="0"/>
      <c r="VP3345" s="0"/>
      <c r="VQ3345" s="0"/>
      <c r="VR3345" s="0"/>
      <c r="VS3345" s="0"/>
      <c r="VT3345" s="0"/>
      <c r="VU3345" s="0"/>
      <c r="VV3345" s="0"/>
      <c r="VW3345" s="0"/>
      <c r="VX3345" s="0"/>
      <c r="VY3345" s="0"/>
      <c r="VZ3345" s="0"/>
      <c r="WA3345" s="0"/>
      <c r="WB3345" s="0"/>
      <c r="WC3345" s="0"/>
      <c r="WD3345" s="0"/>
      <c r="WE3345" s="0"/>
      <c r="WF3345" s="0"/>
      <c r="WG3345" s="0"/>
      <c r="WH3345" s="0"/>
      <c r="WI3345" s="0"/>
      <c r="WJ3345" s="0"/>
      <c r="WK3345" s="0"/>
      <c r="WL3345" s="0"/>
      <c r="WM3345" s="0"/>
      <c r="WN3345" s="0"/>
      <c r="WO3345" s="0"/>
      <c r="WP3345" s="0"/>
      <c r="WQ3345" s="0"/>
      <c r="WR3345" s="0"/>
      <c r="WS3345" s="0"/>
      <c r="WT3345" s="0"/>
      <c r="WU3345" s="0"/>
      <c r="WV3345" s="0"/>
      <c r="WW3345" s="0"/>
      <c r="WX3345" s="0"/>
      <c r="WY3345" s="0"/>
      <c r="WZ3345" s="0"/>
      <c r="XA3345" s="0"/>
      <c r="XB3345" s="0"/>
      <c r="XC3345" s="0"/>
      <c r="XD3345" s="0"/>
      <c r="XE3345" s="0"/>
      <c r="XF3345" s="0"/>
      <c r="XG3345" s="0"/>
      <c r="XH3345" s="0"/>
      <c r="XI3345" s="0"/>
      <c r="XJ3345" s="0"/>
      <c r="XK3345" s="0"/>
      <c r="XL3345" s="0"/>
      <c r="XM3345" s="0"/>
      <c r="XN3345" s="0"/>
      <c r="XO3345" s="0"/>
      <c r="XP3345" s="0"/>
      <c r="XQ3345" s="0"/>
      <c r="XR3345" s="0"/>
      <c r="XS3345" s="0"/>
      <c r="XT3345" s="0"/>
      <c r="XU3345" s="0"/>
      <c r="XV3345" s="0"/>
      <c r="XW3345" s="0"/>
      <c r="XX3345" s="0"/>
      <c r="XY3345" s="0"/>
      <c r="XZ3345" s="0"/>
      <c r="YA3345" s="0"/>
      <c r="YB3345" s="0"/>
      <c r="YC3345" s="0"/>
      <c r="YD3345" s="0"/>
      <c r="YE3345" s="0"/>
      <c r="YF3345" s="0"/>
      <c r="YG3345" s="0"/>
      <c r="YH3345" s="0"/>
      <c r="YI3345" s="0"/>
      <c r="YJ3345" s="0"/>
      <c r="YK3345" s="0"/>
      <c r="YL3345" s="0"/>
      <c r="YM3345" s="0"/>
      <c r="YN3345" s="0"/>
      <c r="YO3345" s="0"/>
      <c r="YP3345" s="0"/>
      <c r="YQ3345" s="0"/>
      <c r="YR3345" s="0"/>
      <c r="YS3345" s="0"/>
      <c r="YT3345" s="0"/>
      <c r="YU3345" s="0"/>
      <c r="YV3345" s="0"/>
      <c r="YW3345" s="0"/>
      <c r="YX3345" s="0"/>
      <c r="YY3345" s="0"/>
      <c r="YZ3345" s="0"/>
      <c r="ZA3345" s="0"/>
      <c r="ZB3345" s="0"/>
      <c r="ZC3345" s="0"/>
      <c r="ZD3345" s="0"/>
      <c r="ZE3345" s="0"/>
      <c r="ZF3345" s="0"/>
      <c r="ZG3345" s="0"/>
      <c r="ZH3345" s="0"/>
      <c r="ZI3345" s="0"/>
      <c r="ZJ3345" s="0"/>
      <c r="ZK3345" s="0"/>
      <c r="ZL3345" s="0"/>
      <c r="ZM3345" s="0"/>
      <c r="ZN3345" s="0"/>
      <c r="ZO3345" s="0"/>
      <c r="ZP3345" s="0"/>
      <c r="ZQ3345" s="0"/>
      <c r="ZR3345" s="0"/>
      <c r="ZS3345" s="0"/>
      <c r="ZT3345" s="0"/>
      <c r="ZU3345" s="0"/>
      <c r="ZV3345" s="0"/>
      <c r="ZW3345" s="0"/>
      <c r="ZX3345" s="0"/>
      <c r="ZY3345" s="0"/>
      <c r="ZZ3345" s="0"/>
      <c r="AAA3345" s="0"/>
      <c r="AAB3345" s="0"/>
      <c r="AAC3345" s="0"/>
      <c r="AAD3345" s="0"/>
      <c r="AAE3345" s="0"/>
      <c r="AAF3345" s="0"/>
      <c r="AAG3345" s="0"/>
      <c r="AAH3345" s="0"/>
      <c r="AAI3345" s="0"/>
      <c r="AAJ3345" s="0"/>
      <c r="AAK3345" s="0"/>
      <c r="AAL3345" s="0"/>
      <c r="AAM3345" s="0"/>
      <c r="AAN3345" s="0"/>
      <c r="AAO3345" s="0"/>
      <c r="AAP3345" s="0"/>
      <c r="AAQ3345" s="0"/>
      <c r="AAR3345" s="0"/>
      <c r="AAS3345" s="0"/>
      <c r="AAT3345" s="0"/>
      <c r="AAU3345" s="0"/>
      <c r="AAV3345" s="0"/>
      <c r="AAW3345" s="0"/>
      <c r="AAX3345" s="0"/>
      <c r="AAY3345" s="0"/>
      <c r="AAZ3345" s="0"/>
      <c r="ABA3345" s="0"/>
      <c r="ABB3345" s="0"/>
      <c r="ABC3345" s="0"/>
      <c r="ABD3345" s="0"/>
      <c r="ABE3345" s="0"/>
      <c r="ABF3345" s="0"/>
      <c r="ABG3345" s="0"/>
      <c r="ABH3345" s="0"/>
      <c r="ABI3345" s="0"/>
      <c r="ABJ3345" s="0"/>
      <c r="ABK3345" s="0"/>
      <c r="ABL3345" s="0"/>
      <c r="ABM3345" s="0"/>
      <c r="ABN3345" s="0"/>
      <c r="ABO3345" s="0"/>
      <c r="ABP3345" s="0"/>
      <c r="ABQ3345" s="0"/>
      <c r="ABR3345" s="0"/>
      <c r="ABS3345" s="0"/>
      <c r="ABT3345" s="0"/>
      <c r="ABU3345" s="0"/>
      <c r="ABV3345" s="0"/>
      <c r="ABW3345" s="0"/>
      <c r="ABX3345" s="0"/>
      <c r="ABY3345" s="0"/>
      <c r="ABZ3345" s="0"/>
      <c r="ACA3345" s="0"/>
      <c r="ACB3345" s="0"/>
      <c r="ACC3345" s="0"/>
      <c r="ACD3345" s="0"/>
      <c r="ACE3345" s="0"/>
      <c r="ACF3345" s="0"/>
      <c r="ACG3345" s="0"/>
      <c r="ACH3345" s="0"/>
      <c r="ACI3345" s="0"/>
      <c r="ACJ3345" s="0"/>
      <c r="ACK3345" s="0"/>
      <c r="ACL3345" s="0"/>
      <c r="ACM3345" s="0"/>
      <c r="ACN3345" s="0"/>
      <c r="ACO3345" s="0"/>
      <c r="ACP3345" s="0"/>
      <c r="ACQ3345" s="0"/>
      <c r="ACR3345" s="0"/>
      <c r="ACS3345" s="0"/>
      <c r="ACT3345" s="0"/>
      <c r="ACU3345" s="0"/>
      <c r="ACV3345" s="0"/>
      <c r="ACW3345" s="0"/>
      <c r="ACX3345" s="0"/>
      <c r="ACY3345" s="0"/>
      <c r="ACZ3345" s="0"/>
      <c r="ADA3345" s="0"/>
      <c r="ADB3345" s="0"/>
      <c r="ADC3345" s="0"/>
      <c r="ADD3345" s="0"/>
      <c r="ADE3345" s="0"/>
      <c r="ADF3345" s="0"/>
      <c r="ADG3345" s="0"/>
      <c r="ADH3345" s="0"/>
      <c r="ADI3345" s="0"/>
      <c r="ADJ3345" s="0"/>
      <c r="ADK3345" s="0"/>
      <c r="ADL3345" s="0"/>
      <c r="ADM3345" s="0"/>
      <c r="ADN3345" s="0"/>
      <c r="ADO3345" s="0"/>
      <c r="ADP3345" s="0"/>
      <c r="ADQ3345" s="0"/>
      <c r="ADR3345" s="0"/>
      <c r="ADS3345" s="0"/>
      <c r="ADT3345" s="0"/>
      <c r="ADU3345" s="0"/>
      <c r="ADV3345" s="0"/>
      <c r="ADW3345" s="0"/>
      <c r="ADX3345" s="0"/>
      <c r="ADY3345" s="0"/>
      <c r="ADZ3345" s="0"/>
      <c r="AEA3345" s="0"/>
      <c r="AEB3345" s="0"/>
      <c r="AEC3345" s="0"/>
      <c r="AED3345" s="0"/>
      <c r="AEE3345" s="0"/>
      <c r="AEF3345" s="0"/>
      <c r="AEG3345" s="0"/>
      <c r="AEH3345" s="0"/>
      <c r="AEI3345" s="0"/>
      <c r="AEJ3345" s="0"/>
      <c r="AEK3345" s="0"/>
      <c r="AEL3345" s="0"/>
      <c r="AEM3345" s="0"/>
      <c r="AEN3345" s="0"/>
      <c r="AEO3345" s="0"/>
      <c r="AEP3345" s="0"/>
      <c r="AEQ3345" s="0"/>
      <c r="AER3345" s="0"/>
      <c r="AES3345" s="0"/>
      <c r="AET3345" s="0"/>
      <c r="AEU3345" s="0"/>
      <c r="AEV3345" s="0"/>
      <c r="AEW3345" s="0"/>
      <c r="AEX3345" s="0"/>
      <c r="AEY3345" s="0"/>
      <c r="AEZ3345" s="0"/>
      <c r="AFA3345" s="0"/>
      <c r="AFB3345" s="0"/>
      <c r="AFC3345" s="0"/>
      <c r="AFD3345" s="0"/>
      <c r="AFE3345" s="0"/>
      <c r="AFF3345" s="0"/>
      <c r="AFG3345" s="0"/>
      <c r="AFH3345" s="0"/>
      <c r="AFI3345" s="0"/>
      <c r="AFJ3345" s="0"/>
      <c r="AFK3345" s="0"/>
      <c r="AFL3345" s="0"/>
      <c r="AFM3345" s="0"/>
      <c r="AFN3345" s="0"/>
      <c r="AFO3345" s="0"/>
      <c r="AFP3345" s="0"/>
      <c r="AFQ3345" s="0"/>
      <c r="AFR3345" s="0"/>
      <c r="AFS3345" s="0"/>
      <c r="AFT3345" s="0"/>
      <c r="AFU3345" s="0"/>
      <c r="AFV3345" s="0"/>
      <c r="AFW3345" s="0"/>
      <c r="AFX3345" s="0"/>
      <c r="AFY3345" s="0"/>
      <c r="AFZ3345" s="0"/>
      <c r="AGA3345" s="0"/>
      <c r="AGB3345" s="0"/>
      <c r="AGC3345" s="0"/>
      <c r="AGD3345" s="0"/>
      <c r="AGE3345" s="0"/>
      <c r="AGF3345" s="0"/>
      <c r="AGG3345" s="0"/>
      <c r="AGH3345" s="0"/>
      <c r="AGI3345" s="0"/>
      <c r="AGJ3345" s="0"/>
      <c r="AGK3345" s="0"/>
      <c r="AGL3345" s="0"/>
      <c r="AGM3345" s="0"/>
      <c r="AGN3345" s="0"/>
      <c r="AGO3345" s="0"/>
      <c r="AGP3345" s="0"/>
      <c r="AGQ3345" s="0"/>
      <c r="AGR3345" s="0"/>
      <c r="AGS3345" s="0"/>
      <c r="AGT3345" s="0"/>
      <c r="AGU3345" s="0"/>
      <c r="AGV3345" s="0"/>
      <c r="AGW3345" s="0"/>
      <c r="AGX3345" s="0"/>
      <c r="AGY3345" s="0"/>
      <c r="AGZ3345" s="0"/>
      <c r="AHA3345" s="0"/>
      <c r="AHB3345" s="0"/>
      <c r="AHC3345" s="0"/>
      <c r="AHD3345" s="0"/>
      <c r="AHE3345" s="0"/>
      <c r="AHF3345" s="0"/>
      <c r="AHG3345" s="0"/>
      <c r="AHH3345" s="0"/>
      <c r="AHI3345" s="0"/>
      <c r="AHJ3345" s="0"/>
      <c r="AHK3345" s="0"/>
      <c r="AHL3345" s="0"/>
      <c r="AHM3345" s="0"/>
      <c r="AHN3345" s="0"/>
      <c r="AHO3345" s="0"/>
      <c r="AHP3345" s="0"/>
      <c r="AHQ3345" s="0"/>
      <c r="AHR3345" s="0"/>
      <c r="AHS3345" s="0"/>
      <c r="AHT3345" s="0"/>
      <c r="AHU3345" s="0"/>
      <c r="AHV3345" s="0"/>
      <c r="AHW3345" s="0"/>
      <c r="AHX3345" s="0"/>
      <c r="AHY3345" s="0"/>
      <c r="AHZ3345" s="0"/>
      <c r="AIA3345" s="0"/>
      <c r="AIB3345" s="0"/>
      <c r="AIC3345" s="0"/>
      <c r="AID3345" s="0"/>
      <c r="AIE3345" s="0"/>
      <c r="AIF3345" s="0"/>
      <c r="AIG3345" s="0"/>
      <c r="AIH3345" s="0"/>
      <c r="AII3345" s="0"/>
      <c r="AIJ3345" s="0"/>
      <c r="AIK3345" s="0"/>
      <c r="AIL3345" s="0"/>
      <c r="AIM3345" s="0"/>
      <c r="AIN3345" s="0"/>
      <c r="AIO3345" s="0"/>
      <c r="AIP3345" s="0"/>
      <c r="AIQ3345" s="0"/>
      <c r="AIR3345" s="0"/>
      <c r="AIS3345" s="0"/>
      <c r="AIT3345" s="0"/>
      <c r="AIU3345" s="0"/>
      <c r="AIV3345" s="0"/>
      <c r="AIW3345" s="0"/>
      <c r="AIX3345" s="0"/>
      <c r="AIY3345" s="0"/>
      <c r="AIZ3345" s="0"/>
      <c r="AJA3345" s="0"/>
      <c r="AJB3345" s="0"/>
      <c r="AJC3345" s="0"/>
      <c r="AJD3345" s="0"/>
      <c r="AJE3345" s="0"/>
      <c r="AJF3345" s="0"/>
      <c r="AJG3345" s="0"/>
      <c r="AJH3345" s="0"/>
      <c r="AJI3345" s="0"/>
      <c r="AJJ3345" s="0"/>
      <c r="AJK3345" s="0"/>
      <c r="AJL3345" s="0"/>
      <c r="AJM3345" s="0"/>
      <c r="AJN3345" s="0"/>
      <c r="AJO3345" s="0"/>
      <c r="AJP3345" s="0"/>
      <c r="AJQ3345" s="0"/>
      <c r="AJR3345" s="0"/>
      <c r="AJS3345" s="0"/>
      <c r="AJT3345" s="0"/>
      <c r="AJU3345" s="0"/>
      <c r="AJV3345" s="0"/>
      <c r="AJW3345" s="0"/>
      <c r="AJX3345" s="0"/>
      <c r="AJY3345" s="0"/>
      <c r="AJZ3345" s="0"/>
      <c r="AKA3345" s="0"/>
      <c r="AKB3345" s="0"/>
      <c r="AKC3345" s="0"/>
      <c r="AKD3345" s="0"/>
      <c r="AKE3345" s="0"/>
      <c r="AKF3345" s="0"/>
      <c r="AKG3345" s="0"/>
      <c r="AKH3345" s="0"/>
      <c r="AKI3345" s="0"/>
      <c r="AKJ3345" s="0"/>
      <c r="AKK3345" s="0"/>
      <c r="AKL3345" s="0"/>
      <c r="AKM3345" s="0"/>
      <c r="AKN3345" s="0"/>
      <c r="AKO3345" s="0"/>
      <c r="AKP3345" s="0"/>
      <c r="AKQ3345" s="0"/>
      <c r="AKR3345" s="0"/>
      <c r="AKS3345" s="0"/>
      <c r="AKT3345" s="0"/>
      <c r="AKU3345" s="0"/>
      <c r="AKV3345" s="0"/>
      <c r="AKW3345" s="0"/>
      <c r="AKX3345" s="0"/>
      <c r="AKY3345" s="0"/>
      <c r="AKZ3345" s="0"/>
      <c r="ALA3345" s="0"/>
      <c r="ALB3345" s="0"/>
      <c r="ALC3345" s="0"/>
      <c r="ALD3345" s="0"/>
      <c r="ALE3345" s="0"/>
      <c r="ALF3345" s="0"/>
      <c r="ALG3345" s="0"/>
      <c r="ALH3345" s="0"/>
      <c r="ALI3345" s="0"/>
      <c r="ALJ3345" s="0"/>
      <c r="ALK3345" s="0"/>
      <c r="ALL3345" s="0"/>
      <c r="ALM3345" s="0"/>
      <c r="ALN3345" s="0"/>
      <c r="ALO3345" s="0"/>
      <c r="ALP3345" s="0"/>
      <c r="ALQ3345" s="0"/>
      <c r="ALR3345" s="0"/>
      <c r="ALS3345" s="0"/>
      <c r="ALT3345" s="0"/>
      <c r="ALU3345" s="0"/>
      <c r="ALV3345" s="0"/>
      <c r="ALW3345" s="0"/>
      <c r="ALX3345" s="0"/>
      <c r="ALY3345" s="0"/>
      <c r="ALZ3345" s="0"/>
      <c r="AMA3345" s="0"/>
      <c r="AMB3345" s="0"/>
      <c r="AMC3345" s="0"/>
      <c r="AMD3345" s="0"/>
      <c r="AME3345" s="0"/>
      <c r="AMF3345" s="0"/>
      <c r="AMG3345" s="0"/>
      <c r="AMH3345" s="0"/>
      <c r="AMI3345" s="0"/>
    </row>
    <row r="3346" customFormat="false" ht="12.75" hidden="false" customHeight="false" outlineLevel="0" collapsed="false">
      <c r="A3346" s="1" t="s">
        <v>3589</v>
      </c>
      <c r="C3346" s="70" t="s">
        <v>3601</v>
      </c>
      <c r="D3346" s="70" t="s">
        <v>13</v>
      </c>
      <c r="E3346" s="72" t="n">
        <v>2.3</v>
      </c>
      <c r="F3346" s="73" t="n">
        <v>0.93</v>
      </c>
      <c r="G3346" s="74" t="s">
        <v>2389</v>
      </c>
      <c r="BM3346" s="0"/>
      <c r="BN3346" s="0"/>
      <c r="BO3346" s="0"/>
      <c r="BP3346" s="0"/>
      <c r="BQ3346" s="0"/>
      <c r="BR3346" s="0"/>
      <c r="BS3346" s="0"/>
      <c r="BT3346" s="0"/>
      <c r="BU3346" s="0"/>
      <c r="BV3346" s="0"/>
      <c r="BW3346" s="0"/>
      <c r="BX3346" s="0"/>
      <c r="BY3346" s="0"/>
      <c r="BZ3346" s="0"/>
      <c r="CA3346" s="0"/>
      <c r="CB3346" s="0"/>
      <c r="CC3346" s="0"/>
      <c r="CD3346" s="0"/>
      <c r="CE3346" s="0"/>
      <c r="CF3346" s="0"/>
      <c r="CG3346" s="0"/>
      <c r="CH3346" s="0"/>
      <c r="CI3346" s="0"/>
      <c r="CJ3346" s="0"/>
      <c r="CK3346" s="0"/>
      <c r="CL3346" s="0"/>
      <c r="CM3346" s="0"/>
      <c r="CN3346" s="0"/>
      <c r="CO3346" s="0"/>
      <c r="CP3346" s="0"/>
      <c r="CQ3346" s="0"/>
      <c r="CR3346" s="0"/>
      <c r="CS3346" s="0"/>
      <c r="CT3346" s="0"/>
      <c r="CU3346" s="0"/>
      <c r="CV3346" s="0"/>
      <c r="CW3346" s="0"/>
      <c r="CX3346" s="0"/>
      <c r="CY3346" s="0"/>
      <c r="CZ3346" s="0"/>
      <c r="DA3346" s="0"/>
      <c r="DB3346" s="0"/>
      <c r="DC3346" s="0"/>
      <c r="DD3346" s="0"/>
      <c r="DE3346" s="0"/>
      <c r="DF3346" s="0"/>
      <c r="DG3346" s="0"/>
      <c r="DH3346" s="0"/>
      <c r="DI3346" s="0"/>
      <c r="DJ3346" s="0"/>
      <c r="DK3346" s="0"/>
      <c r="DL3346" s="0"/>
      <c r="DM3346" s="0"/>
      <c r="DN3346" s="0"/>
      <c r="DO3346" s="0"/>
      <c r="DP3346" s="0"/>
      <c r="DQ3346" s="0"/>
      <c r="DR3346" s="0"/>
      <c r="DS3346" s="0"/>
      <c r="DT3346" s="0"/>
      <c r="DU3346" s="0"/>
      <c r="DV3346" s="0"/>
      <c r="DW3346" s="0"/>
      <c r="DX3346" s="0"/>
      <c r="DY3346" s="0"/>
      <c r="DZ3346" s="0"/>
      <c r="EA3346" s="0"/>
      <c r="EB3346" s="0"/>
      <c r="EC3346" s="0"/>
      <c r="ED3346" s="0"/>
      <c r="EE3346" s="0"/>
      <c r="EF3346" s="0"/>
      <c r="EG3346" s="0"/>
      <c r="EH3346" s="0"/>
      <c r="EI3346" s="0"/>
      <c r="EJ3346" s="0"/>
      <c r="EK3346" s="0"/>
      <c r="EL3346" s="0"/>
      <c r="EM3346" s="0"/>
      <c r="EN3346" s="0"/>
      <c r="EO3346" s="0"/>
      <c r="EP3346" s="0"/>
      <c r="EQ3346" s="0"/>
      <c r="ER3346" s="0"/>
      <c r="ES3346" s="0"/>
      <c r="ET3346" s="0"/>
      <c r="EU3346" s="0"/>
      <c r="EV3346" s="0"/>
      <c r="EW3346" s="0"/>
      <c r="EX3346" s="0"/>
      <c r="EY3346" s="0"/>
      <c r="EZ3346" s="0"/>
      <c r="FA3346" s="0"/>
      <c r="FB3346" s="0"/>
      <c r="FC3346" s="0"/>
      <c r="FD3346" s="0"/>
      <c r="FE3346" s="0"/>
      <c r="FF3346" s="0"/>
      <c r="FG3346" s="0"/>
      <c r="FH3346" s="0"/>
      <c r="FI3346" s="0"/>
      <c r="FJ3346" s="0"/>
      <c r="FK3346" s="0"/>
      <c r="FL3346" s="0"/>
      <c r="FM3346" s="0"/>
      <c r="FN3346" s="0"/>
      <c r="FO3346" s="0"/>
      <c r="FP3346" s="0"/>
      <c r="FQ3346" s="0"/>
      <c r="FR3346" s="0"/>
      <c r="FS3346" s="0"/>
      <c r="FT3346" s="0"/>
      <c r="FU3346" s="0"/>
      <c r="FV3346" s="0"/>
      <c r="FW3346" s="0"/>
      <c r="FX3346" s="0"/>
      <c r="FY3346" s="0"/>
      <c r="FZ3346" s="0"/>
      <c r="GA3346" s="0"/>
      <c r="GB3346" s="0"/>
      <c r="GC3346" s="0"/>
      <c r="GD3346" s="0"/>
      <c r="GE3346" s="0"/>
      <c r="GF3346" s="0"/>
      <c r="GG3346" s="0"/>
      <c r="GH3346" s="0"/>
      <c r="GI3346" s="0"/>
      <c r="GJ3346" s="0"/>
      <c r="GK3346" s="0"/>
      <c r="GL3346" s="0"/>
      <c r="GM3346" s="0"/>
      <c r="GN3346" s="0"/>
      <c r="GO3346" s="0"/>
      <c r="GP3346" s="0"/>
      <c r="GQ3346" s="0"/>
      <c r="GR3346" s="0"/>
      <c r="GS3346" s="0"/>
      <c r="GT3346" s="0"/>
      <c r="GU3346" s="0"/>
      <c r="GV3346" s="0"/>
      <c r="GW3346" s="0"/>
      <c r="GX3346" s="0"/>
      <c r="GY3346" s="0"/>
      <c r="GZ3346" s="0"/>
      <c r="HA3346" s="0"/>
      <c r="HB3346" s="0"/>
      <c r="HC3346" s="0"/>
      <c r="HD3346" s="0"/>
      <c r="HE3346" s="0"/>
      <c r="HF3346" s="0"/>
      <c r="HG3346" s="0"/>
      <c r="HH3346" s="0"/>
      <c r="HI3346" s="0"/>
      <c r="HJ3346" s="0"/>
      <c r="HK3346" s="0"/>
      <c r="HL3346" s="0"/>
      <c r="HM3346" s="0"/>
      <c r="HN3346" s="0"/>
      <c r="HO3346" s="0"/>
      <c r="HP3346" s="0"/>
      <c r="HQ3346" s="0"/>
      <c r="HR3346" s="0"/>
      <c r="HS3346" s="0"/>
      <c r="HT3346" s="0"/>
      <c r="HU3346" s="0"/>
      <c r="HV3346" s="0"/>
      <c r="HW3346" s="0"/>
      <c r="HX3346" s="0"/>
      <c r="HY3346" s="0"/>
      <c r="HZ3346" s="0"/>
      <c r="IA3346" s="0"/>
      <c r="IB3346" s="0"/>
      <c r="IC3346" s="0"/>
      <c r="ID3346" s="0"/>
      <c r="IE3346" s="0"/>
      <c r="IF3346" s="0"/>
      <c r="IG3346" s="0"/>
      <c r="IH3346" s="0"/>
      <c r="II3346" s="0"/>
      <c r="IJ3346" s="0"/>
      <c r="IK3346" s="0"/>
      <c r="IL3346" s="0"/>
      <c r="IM3346" s="0"/>
      <c r="IN3346" s="0"/>
      <c r="IO3346" s="0"/>
      <c r="IP3346" s="0"/>
      <c r="IQ3346" s="0"/>
      <c r="IR3346" s="0"/>
      <c r="IS3346" s="0"/>
      <c r="IT3346" s="0"/>
      <c r="IU3346" s="0"/>
      <c r="IV3346" s="0"/>
      <c r="IW3346" s="0"/>
      <c r="IX3346" s="0"/>
      <c r="IY3346" s="0"/>
      <c r="IZ3346" s="0"/>
      <c r="JA3346" s="0"/>
      <c r="JB3346" s="0"/>
      <c r="JC3346" s="0"/>
      <c r="JD3346" s="0"/>
      <c r="JE3346" s="0"/>
      <c r="JF3346" s="0"/>
      <c r="JG3346" s="0"/>
      <c r="JH3346" s="0"/>
      <c r="JI3346" s="0"/>
      <c r="JJ3346" s="0"/>
      <c r="JK3346" s="0"/>
      <c r="JL3346" s="0"/>
      <c r="JM3346" s="0"/>
      <c r="JN3346" s="0"/>
      <c r="JO3346" s="0"/>
      <c r="JP3346" s="0"/>
      <c r="JQ3346" s="0"/>
      <c r="JR3346" s="0"/>
      <c r="JS3346" s="0"/>
      <c r="JT3346" s="0"/>
      <c r="JU3346" s="0"/>
      <c r="JV3346" s="0"/>
      <c r="JW3346" s="0"/>
      <c r="JX3346" s="0"/>
      <c r="JY3346" s="0"/>
      <c r="JZ3346" s="0"/>
      <c r="KA3346" s="0"/>
      <c r="KB3346" s="0"/>
      <c r="KC3346" s="0"/>
      <c r="KD3346" s="0"/>
      <c r="KE3346" s="0"/>
      <c r="KF3346" s="0"/>
      <c r="KG3346" s="0"/>
      <c r="KH3346" s="0"/>
      <c r="KI3346" s="0"/>
      <c r="KJ3346" s="0"/>
      <c r="KK3346" s="0"/>
      <c r="KL3346" s="0"/>
      <c r="KM3346" s="0"/>
      <c r="KN3346" s="0"/>
      <c r="KO3346" s="0"/>
      <c r="KP3346" s="0"/>
      <c r="KQ3346" s="0"/>
      <c r="KR3346" s="0"/>
      <c r="KS3346" s="0"/>
      <c r="KT3346" s="0"/>
      <c r="KU3346" s="0"/>
      <c r="KV3346" s="0"/>
      <c r="KW3346" s="0"/>
      <c r="KX3346" s="0"/>
      <c r="KY3346" s="0"/>
      <c r="KZ3346" s="0"/>
      <c r="LA3346" s="0"/>
      <c r="LB3346" s="0"/>
      <c r="LC3346" s="0"/>
      <c r="LD3346" s="0"/>
      <c r="LE3346" s="0"/>
      <c r="LF3346" s="0"/>
      <c r="LG3346" s="0"/>
      <c r="LH3346" s="0"/>
      <c r="LI3346" s="0"/>
      <c r="LJ3346" s="0"/>
      <c r="LK3346" s="0"/>
      <c r="LL3346" s="0"/>
      <c r="LM3346" s="0"/>
      <c r="LN3346" s="0"/>
      <c r="LO3346" s="0"/>
      <c r="LP3346" s="0"/>
      <c r="LQ3346" s="0"/>
      <c r="LR3346" s="0"/>
      <c r="LS3346" s="0"/>
      <c r="LT3346" s="0"/>
      <c r="LU3346" s="0"/>
      <c r="LV3346" s="0"/>
      <c r="LW3346" s="0"/>
      <c r="LX3346" s="0"/>
      <c r="LY3346" s="0"/>
      <c r="LZ3346" s="0"/>
      <c r="MA3346" s="0"/>
      <c r="MB3346" s="0"/>
      <c r="MC3346" s="0"/>
      <c r="MD3346" s="0"/>
      <c r="ME3346" s="0"/>
      <c r="MF3346" s="0"/>
      <c r="MG3346" s="0"/>
      <c r="MH3346" s="0"/>
      <c r="MI3346" s="0"/>
      <c r="MJ3346" s="0"/>
      <c r="MK3346" s="0"/>
      <c r="ML3346" s="0"/>
      <c r="MM3346" s="0"/>
      <c r="MN3346" s="0"/>
      <c r="MO3346" s="0"/>
      <c r="MP3346" s="0"/>
      <c r="MQ3346" s="0"/>
      <c r="MR3346" s="0"/>
      <c r="MS3346" s="0"/>
      <c r="MT3346" s="0"/>
      <c r="MU3346" s="0"/>
      <c r="MV3346" s="0"/>
      <c r="MW3346" s="0"/>
      <c r="MX3346" s="0"/>
      <c r="MY3346" s="0"/>
      <c r="MZ3346" s="0"/>
      <c r="NA3346" s="0"/>
      <c r="NB3346" s="0"/>
      <c r="NC3346" s="0"/>
      <c r="ND3346" s="0"/>
      <c r="NE3346" s="0"/>
      <c r="NF3346" s="0"/>
      <c r="NG3346" s="0"/>
      <c r="NH3346" s="0"/>
      <c r="NI3346" s="0"/>
      <c r="NJ3346" s="0"/>
      <c r="NK3346" s="0"/>
      <c r="NL3346" s="0"/>
      <c r="NM3346" s="0"/>
      <c r="NN3346" s="0"/>
      <c r="NO3346" s="0"/>
      <c r="NP3346" s="0"/>
      <c r="NQ3346" s="0"/>
      <c r="NR3346" s="0"/>
      <c r="NS3346" s="0"/>
      <c r="NT3346" s="0"/>
      <c r="NU3346" s="0"/>
      <c r="NV3346" s="0"/>
      <c r="NW3346" s="0"/>
      <c r="NX3346" s="0"/>
      <c r="NY3346" s="0"/>
      <c r="NZ3346" s="0"/>
      <c r="OA3346" s="0"/>
      <c r="OB3346" s="0"/>
      <c r="OC3346" s="0"/>
      <c r="OD3346" s="0"/>
      <c r="OE3346" s="0"/>
      <c r="OF3346" s="0"/>
      <c r="OG3346" s="0"/>
      <c r="OH3346" s="0"/>
      <c r="OI3346" s="0"/>
      <c r="OJ3346" s="0"/>
      <c r="OK3346" s="0"/>
      <c r="OL3346" s="0"/>
      <c r="OM3346" s="0"/>
      <c r="ON3346" s="0"/>
      <c r="OO3346" s="0"/>
      <c r="OP3346" s="0"/>
      <c r="OQ3346" s="0"/>
      <c r="OR3346" s="0"/>
      <c r="OS3346" s="0"/>
      <c r="OT3346" s="0"/>
      <c r="OU3346" s="0"/>
      <c r="OV3346" s="0"/>
      <c r="OW3346" s="0"/>
      <c r="OX3346" s="0"/>
      <c r="OY3346" s="0"/>
      <c r="OZ3346" s="0"/>
      <c r="PA3346" s="0"/>
      <c r="PB3346" s="0"/>
      <c r="PC3346" s="0"/>
      <c r="PD3346" s="0"/>
      <c r="PE3346" s="0"/>
      <c r="PF3346" s="0"/>
      <c r="PG3346" s="0"/>
      <c r="PH3346" s="0"/>
      <c r="PI3346" s="0"/>
      <c r="PJ3346" s="0"/>
      <c r="PK3346" s="0"/>
      <c r="PL3346" s="0"/>
      <c r="PM3346" s="0"/>
      <c r="PN3346" s="0"/>
      <c r="PO3346" s="0"/>
      <c r="PP3346" s="0"/>
      <c r="PQ3346" s="0"/>
      <c r="PR3346" s="0"/>
      <c r="PS3346" s="0"/>
      <c r="PT3346" s="0"/>
      <c r="PU3346" s="0"/>
      <c r="PV3346" s="0"/>
      <c r="PW3346" s="0"/>
      <c r="PX3346" s="0"/>
      <c r="PY3346" s="0"/>
      <c r="PZ3346" s="0"/>
      <c r="QA3346" s="0"/>
      <c r="QB3346" s="0"/>
      <c r="QC3346" s="0"/>
      <c r="QD3346" s="0"/>
      <c r="QE3346" s="0"/>
      <c r="QF3346" s="0"/>
      <c r="QG3346" s="0"/>
      <c r="QH3346" s="0"/>
      <c r="QI3346" s="0"/>
      <c r="QJ3346" s="0"/>
      <c r="QK3346" s="0"/>
      <c r="QL3346" s="0"/>
      <c r="QM3346" s="0"/>
      <c r="QN3346" s="0"/>
      <c r="QO3346" s="0"/>
      <c r="QP3346" s="0"/>
      <c r="QQ3346" s="0"/>
      <c r="QR3346" s="0"/>
      <c r="QS3346" s="0"/>
      <c r="QT3346" s="0"/>
      <c r="QU3346" s="0"/>
      <c r="QV3346" s="0"/>
      <c r="QW3346" s="0"/>
      <c r="QX3346" s="0"/>
      <c r="QY3346" s="0"/>
      <c r="QZ3346" s="0"/>
      <c r="RA3346" s="0"/>
      <c r="RB3346" s="0"/>
      <c r="RC3346" s="0"/>
      <c r="RD3346" s="0"/>
      <c r="RE3346" s="0"/>
      <c r="RF3346" s="0"/>
      <c r="RG3346" s="0"/>
      <c r="RH3346" s="0"/>
      <c r="RI3346" s="0"/>
      <c r="RJ3346" s="0"/>
      <c r="RK3346" s="0"/>
      <c r="RL3346" s="0"/>
      <c r="RM3346" s="0"/>
      <c r="RN3346" s="0"/>
      <c r="RO3346" s="0"/>
      <c r="RP3346" s="0"/>
      <c r="RQ3346" s="0"/>
      <c r="RR3346" s="0"/>
      <c r="RS3346" s="0"/>
      <c r="RT3346" s="0"/>
      <c r="RU3346" s="0"/>
      <c r="RV3346" s="0"/>
      <c r="RW3346" s="0"/>
      <c r="RX3346" s="0"/>
      <c r="RY3346" s="0"/>
      <c r="RZ3346" s="0"/>
      <c r="SA3346" s="0"/>
      <c r="SB3346" s="0"/>
      <c r="SC3346" s="0"/>
      <c r="SD3346" s="0"/>
      <c r="SE3346" s="0"/>
      <c r="SF3346" s="0"/>
      <c r="SG3346" s="0"/>
      <c r="SH3346" s="0"/>
      <c r="SI3346" s="0"/>
      <c r="SJ3346" s="0"/>
      <c r="SK3346" s="0"/>
      <c r="SL3346" s="0"/>
      <c r="SM3346" s="0"/>
      <c r="SN3346" s="0"/>
      <c r="SO3346" s="0"/>
      <c r="SP3346" s="0"/>
      <c r="SQ3346" s="0"/>
      <c r="SR3346" s="0"/>
      <c r="SS3346" s="0"/>
      <c r="ST3346" s="0"/>
      <c r="SU3346" s="0"/>
      <c r="SV3346" s="0"/>
      <c r="SW3346" s="0"/>
      <c r="SX3346" s="0"/>
      <c r="SY3346" s="0"/>
      <c r="SZ3346" s="0"/>
      <c r="TA3346" s="0"/>
      <c r="TB3346" s="0"/>
      <c r="TC3346" s="0"/>
      <c r="TD3346" s="0"/>
      <c r="TE3346" s="0"/>
      <c r="TF3346" s="0"/>
      <c r="TG3346" s="0"/>
      <c r="TH3346" s="0"/>
      <c r="TI3346" s="0"/>
      <c r="TJ3346" s="0"/>
      <c r="TK3346" s="0"/>
      <c r="TL3346" s="0"/>
      <c r="TM3346" s="0"/>
      <c r="TN3346" s="0"/>
      <c r="TO3346" s="0"/>
      <c r="TP3346" s="0"/>
      <c r="TQ3346" s="0"/>
      <c r="TR3346" s="0"/>
      <c r="TS3346" s="0"/>
      <c r="TT3346" s="0"/>
      <c r="TU3346" s="0"/>
      <c r="TV3346" s="0"/>
      <c r="TW3346" s="0"/>
      <c r="TX3346" s="0"/>
      <c r="TY3346" s="0"/>
      <c r="TZ3346" s="0"/>
      <c r="UA3346" s="0"/>
      <c r="UB3346" s="0"/>
      <c r="UC3346" s="0"/>
      <c r="UD3346" s="0"/>
      <c r="UE3346" s="0"/>
      <c r="UF3346" s="0"/>
      <c r="UG3346" s="0"/>
      <c r="UH3346" s="0"/>
      <c r="UI3346" s="0"/>
      <c r="UJ3346" s="0"/>
      <c r="UK3346" s="0"/>
      <c r="UL3346" s="0"/>
      <c r="UM3346" s="0"/>
      <c r="UN3346" s="0"/>
      <c r="UO3346" s="0"/>
      <c r="UP3346" s="0"/>
      <c r="UQ3346" s="0"/>
      <c r="UR3346" s="0"/>
      <c r="US3346" s="0"/>
      <c r="UT3346" s="0"/>
      <c r="UU3346" s="0"/>
      <c r="UV3346" s="0"/>
      <c r="UW3346" s="0"/>
      <c r="UX3346" s="0"/>
      <c r="UY3346" s="0"/>
      <c r="UZ3346" s="0"/>
      <c r="VA3346" s="0"/>
      <c r="VB3346" s="0"/>
      <c r="VC3346" s="0"/>
      <c r="VD3346" s="0"/>
      <c r="VE3346" s="0"/>
      <c r="VF3346" s="0"/>
      <c r="VG3346" s="0"/>
      <c r="VH3346" s="0"/>
      <c r="VI3346" s="0"/>
      <c r="VJ3346" s="0"/>
      <c r="VK3346" s="0"/>
      <c r="VL3346" s="0"/>
      <c r="VM3346" s="0"/>
      <c r="VN3346" s="0"/>
      <c r="VO3346" s="0"/>
      <c r="VP3346" s="0"/>
      <c r="VQ3346" s="0"/>
      <c r="VR3346" s="0"/>
      <c r="VS3346" s="0"/>
      <c r="VT3346" s="0"/>
      <c r="VU3346" s="0"/>
      <c r="VV3346" s="0"/>
      <c r="VW3346" s="0"/>
      <c r="VX3346" s="0"/>
      <c r="VY3346" s="0"/>
      <c r="VZ3346" s="0"/>
      <c r="WA3346" s="0"/>
      <c r="WB3346" s="0"/>
      <c r="WC3346" s="0"/>
      <c r="WD3346" s="0"/>
      <c r="WE3346" s="0"/>
      <c r="WF3346" s="0"/>
      <c r="WG3346" s="0"/>
      <c r="WH3346" s="0"/>
      <c r="WI3346" s="0"/>
      <c r="WJ3346" s="0"/>
      <c r="WK3346" s="0"/>
      <c r="WL3346" s="0"/>
      <c r="WM3346" s="0"/>
      <c r="WN3346" s="0"/>
      <c r="WO3346" s="0"/>
      <c r="WP3346" s="0"/>
      <c r="WQ3346" s="0"/>
      <c r="WR3346" s="0"/>
      <c r="WS3346" s="0"/>
      <c r="WT3346" s="0"/>
      <c r="WU3346" s="0"/>
      <c r="WV3346" s="0"/>
      <c r="WW3346" s="0"/>
      <c r="WX3346" s="0"/>
      <c r="WY3346" s="0"/>
      <c r="WZ3346" s="0"/>
      <c r="XA3346" s="0"/>
      <c r="XB3346" s="0"/>
      <c r="XC3346" s="0"/>
      <c r="XD3346" s="0"/>
      <c r="XE3346" s="0"/>
      <c r="XF3346" s="0"/>
      <c r="XG3346" s="0"/>
      <c r="XH3346" s="0"/>
      <c r="XI3346" s="0"/>
      <c r="XJ3346" s="0"/>
      <c r="XK3346" s="0"/>
      <c r="XL3346" s="0"/>
      <c r="XM3346" s="0"/>
      <c r="XN3346" s="0"/>
      <c r="XO3346" s="0"/>
      <c r="XP3346" s="0"/>
      <c r="XQ3346" s="0"/>
      <c r="XR3346" s="0"/>
      <c r="XS3346" s="0"/>
      <c r="XT3346" s="0"/>
      <c r="XU3346" s="0"/>
      <c r="XV3346" s="0"/>
      <c r="XW3346" s="0"/>
      <c r="XX3346" s="0"/>
      <c r="XY3346" s="0"/>
      <c r="XZ3346" s="0"/>
      <c r="YA3346" s="0"/>
      <c r="YB3346" s="0"/>
      <c r="YC3346" s="0"/>
      <c r="YD3346" s="0"/>
      <c r="YE3346" s="0"/>
      <c r="YF3346" s="0"/>
      <c r="YG3346" s="0"/>
      <c r="YH3346" s="0"/>
      <c r="YI3346" s="0"/>
      <c r="YJ3346" s="0"/>
      <c r="YK3346" s="0"/>
      <c r="YL3346" s="0"/>
      <c r="YM3346" s="0"/>
      <c r="YN3346" s="0"/>
      <c r="YO3346" s="0"/>
      <c r="YP3346" s="0"/>
      <c r="YQ3346" s="0"/>
      <c r="YR3346" s="0"/>
      <c r="YS3346" s="0"/>
      <c r="YT3346" s="0"/>
      <c r="YU3346" s="0"/>
      <c r="YV3346" s="0"/>
      <c r="YW3346" s="0"/>
      <c r="YX3346" s="0"/>
      <c r="YY3346" s="0"/>
      <c r="YZ3346" s="0"/>
      <c r="ZA3346" s="0"/>
      <c r="ZB3346" s="0"/>
      <c r="ZC3346" s="0"/>
      <c r="ZD3346" s="0"/>
      <c r="ZE3346" s="0"/>
      <c r="ZF3346" s="0"/>
      <c r="ZG3346" s="0"/>
      <c r="ZH3346" s="0"/>
      <c r="ZI3346" s="0"/>
      <c r="ZJ3346" s="0"/>
      <c r="ZK3346" s="0"/>
      <c r="ZL3346" s="0"/>
      <c r="ZM3346" s="0"/>
      <c r="ZN3346" s="0"/>
      <c r="ZO3346" s="0"/>
      <c r="ZP3346" s="0"/>
      <c r="ZQ3346" s="0"/>
      <c r="ZR3346" s="0"/>
      <c r="ZS3346" s="0"/>
      <c r="ZT3346" s="0"/>
      <c r="ZU3346" s="0"/>
      <c r="ZV3346" s="0"/>
      <c r="ZW3346" s="0"/>
      <c r="ZX3346" s="0"/>
      <c r="ZY3346" s="0"/>
      <c r="ZZ3346" s="0"/>
      <c r="AAA3346" s="0"/>
      <c r="AAB3346" s="0"/>
      <c r="AAC3346" s="0"/>
      <c r="AAD3346" s="0"/>
      <c r="AAE3346" s="0"/>
      <c r="AAF3346" s="0"/>
      <c r="AAG3346" s="0"/>
      <c r="AAH3346" s="0"/>
      <c r="AAI3346" s="0"/>
      <c r="AAJ3346" s="0"/>
      <c r="AAK3346" s="0"/>
      <c r="AAL3346" s="0"/>
      <c r="AAM3346" s="0"/>
      <c r="AAN3346" s="0"/>
      <c r="AAO3346" s="0"/>
      <c r="AAP3346" s="0"/>
      <c r="AAQ3346" s="0"/>
      <c r="AAR3346" s="0"/>
      <c r="AAS3346" s="0"/>
      <c r="AAT3346" s="0"/>
      <c r="AAU3346" s="0"/>
      <c r="AAV3346" s="0"/>
      <c r="AAW3346" s="0"/>
      <c r="AAX3346" s="0"/>
      <c r="AAY3346" s="0"/>
      <c r="AAZ3346" s="0"/>
      <c r="ABA3346" s="0"/>
      <c r="ABB3346" s="0"/>
      <c r="ABC3346" s="0"/>
      <c r="ABD3346" s="0"/>
      <c r="ABE3346" s="0"/>
      <c r="ABF3346" s="0"/>
      <c r="ABG3346" s="0"/>
      <c r="ABH3346" s="0"/>
      <c r="ABI3346" s="0"/>
      <c r="ABJ3346" s="0"/>
      <c r="ABK3346" s="0"/>
      <c r="ABL3346" s="0"/>
      <c r="ABM3346" s="0"/>
      <c r="ABN3346" s="0"/>
      <c r="ABO3346" s="0"/>
      <c r="ABP3346" s="0"/>
      <c r="ABQ3346" s="0"/>
      <c r="ABR3346" s="0"/>
      <c r="ABS3346" s="0"/>
      <c r="ABT3346" s="0"/>
      <c r="ABU3346" s="0"/>
      <c r="ABV3346" s="0"/>
      <c r="ABW3346" s="0"/>
      <c r="ABX3346" s="0"/>
      <c r="ABY3346" s="0"/>
      <c r="ABZ3346" s="0"/>
      <c r="ACA3346" s="0"/>
      <c r="ACB3346" s="0"/>
      <c r="ACC3346" s="0"/>
      <c r="ACD3346" s="0"/>
      <c r="ACE3346" s="0"/>
      <c r="ACF3346" s="0"/>
      <c r="ACG3346" s="0"/>
      <c r="ACH3346" s="0"/>
      <c r="ACI3346" s="0"/>
      <c r="ACJ3346" s="0"/>
      <c r="ACK3346" s="0"/>
      <c r="ACL3346" s="0"/>
      <c r="ACM3346" s="0"/>
      <c r="ACN3346" s="0"/>
      <c r="ACO3346" s="0"/>
      <c r="ACP3346" s="0"/>
      <c r="ACQ3346" s="0"/>
      <c r="ACR3346" s="0"/>
      <c r="ACS3346" s="0"/>
      <c r="ACT3346" s="0"/>
      <c r="ACU3346" s="0"/>
      <c r="ACV3346" s="0"/>
      <c r="ACW3346" s="0"/>
      <c r="ACX3346" s="0"/>
      <c r="ACY3346" s="0"/>
      <c r="ACZ3346" s="0"/>
      <c r="ADA3346" s="0"/>
      <c r="ADB3346" s="0"/>
      <c r="ADC3346" s="0"/>
      <c r="ADD3346" s="0"/>
      <c r="ADE3346" s="0"/>
      <c r="ADF3346" s="0"/>
      <c r="ADG3346" s="0"/>
      <c r="ADH3346" s="0"/>
      <c r="ADI3346" s="0"/>
      <c r="ADJ3346" s="0"/>
      <c r="ADK3346" s="0"/>
      <c r="ADL3346" s="0"/>
      <c r="ADM3346" s="0"/>
      <c r="ADN3346" s="0"/>
      <c r="ADO3346" s="0"/>
      <c r="ADP3346" s="0"/>
      <c r="ADQ3346" s="0"/>
      <c r="ADR3346" s="0"/>
      <c r="ADS3346" s="0"/>
      <c r="ADT3346" s="0"/>
      <c r="ADU3346" s="0"/>
      <c r="ADV3346" s="0"/>
      <c r="ADW3346" s="0"/>
      <c r="ADX3346" s="0"/>
      <c r="ADY3346" s="0"/>
      <c r="ADZ3346" s="0"/>
      <c r="AEA3346" s="0"/>
      <c r="AEB3346" s="0"/>
      <c r="AEC3346" s="0"/>
      <c r="AED3346" s="0"/>
      <c r="AEE3346" s="0"/>
      <c r="AEF3346" s="0"/>
      <c r="AEG3346" s="0"/>
      <c r="AEH3346" s="0"/>
      <c r="AEI3346" s="0"/>
      <c r="AEJ3346" s="0"/>
      <c r="AEK3346" s="0"/>
      <c r="AEL3346" s="0"/>
      <c r="AEM3346" s="0"/>
      <c r="AEN3346" s="0"/>
      <c r="AEO3346" s="0"/>
      <c r="AEP3346" s="0"/>
      <c r="AEQ3346" s="0"/>
      <c r="AER3346" s="0"/>
      <c r="AES3346" s="0"/>
      <c r="AET3346" s="0"/>
      <c r="AEU3346" s="0"/>
      <c r="AEV3346" s="0"/>
      <c r="AEW3346" s="0"/>
      <c r="AEX3346" s="0"/>
      <c r="AEY3346" s="0"/>
      <c r="AEZ3346" s="0"/>
      <c r="AFA3346" s="0"/>
      <c r="AFB3346" s="0"/>
      <c r="AFC3346" s="0"/>
      <c r="AFD3346" s="0"/>
      <c r="AFE3346" s="0"/>
      <c r="AFF3346" s="0"/>
      <c r="AFG3346" s="0"/>
      <c r="AFH3346" s="0"/>
      <c r="AFI3346" s="0"/>
      <c r="AFJ3346" s="0"/>
      <c r="AFK3346" s="0"/>
      <c r="AFL3346" s="0"/>
      <c r="AFM3346" s="0"/>
      <c r="AFN3346" s="0"/>
      <c r="AFO3346" s="0"/>
      <c r="AFP3346" s="0"/>
      <c r="AFQ3346" s="0"/>
      <c r="AFR3346" s="0"/>
      <c r="AFS3346" s="0"/>
      <c r="AFT3346" s="0"/>
      <c r="AFU3346" s="0"/>
      <c r="AFV3346" s="0"/>
      <c r="AFW3346" s="0"/>
      <c r="AFX3346" s="0"/>
      <c r="AFY3346" s="0"/>
      <c r="AFZ3346" s="0"/>
      <c r="AGA3346" s="0"/>
      <c r="AGB3346" s="0"/>
      <c r="AGC3346" s="0"/>
      <c r="AGD3346" s="0"/>
      <c r="AGE3346" s="0"/>
      <c r="AGF3346" s="0"/>
      <c r="AGG3346" s="0"/>
      <c r="AGH3346" s="0"/>
      <c r="AGI3346" s="0"/>
      <c r="AGJ3346" s="0"/>
      <c r="AGK3346" s="0"/>
      <c r="AGL3346" s="0"/>
      <c r="AGM3346" s="0"/>
      <c r="AGN3346" s="0"/>
      <c r="AGO3346" s="0"/>
      <c r="AGP3346" s="0"/>
      <c r="AGQ3346" s="0"/>
      <c r="AGR3346" s="0"/>
      <c r="AGS3346" s="0"/>
      <c r="AGT3346" s="0"/>
      <c r="AGU3346" s="0"/>
      <c r="AGV3346" s="0"/>
      <c r="AGW3346" s="0"/>
      <c r="AGX3346" s="0"/>
      <c r="AGY3346" s="0"/>
      <c r="AGZ3346" s="0"/>
      <c r="AHA3346" s="0"/>
      <c r="AHB3346" s="0"/>
      <c r="AHC3346" s="0"/>
      <c r="AHD3346" s="0"/>
      <c r="AHE3346" s="0"/>
      <c r="AHF3346" s="0"/>
      <c r="AHG3346" s="0"/>
      <c r="AHH3346" s="0"/>
      <c r="AHI3346" s="0"/>
      <c r="AHJ3346" s="0"/>
      <c r="AHK3346" s="0"/>
      <c r="AHL3346" s="0"/>
      <c r="AHM3346" s="0"/>
      <c r="AHN3346" s="0"/>
      <c r="AHO3346" s="0"/>
      <c r="AHP3346" s="0"/>
      <c r="AHQ3346" s="0"/>
      <c r="AHR3346" s="0"/>
      <c r="AHS3346" s="0"/>
      <c r="AHT3346" s="0"/>
      <c r="AHU3346" s="0"/>
      <c r="AHV3346" s="0"/>
      <c r="AHW3346" s="0"/>
      <c r="AHX3346" s="0"/>
      <c r="AHY3346" s="0"/>
      <c r="AHZ3346" s="0"/>
      <c r="AIA3346" s="0"/>
      <c r="AIB3346" s="0"/>
      <c r="AIC3346" s="0"/>
      <c r="AID3346" s="0"/>
      <c r="AIE3346" s="0"/>
      <c r="AIF3346" s="0"/>
      <c r="AIG3346" s="0"/>
      <c r="AIH3346" s="0"/>
      <c r="AII3346" s="0"/>
      <c r="AIJ3346" s="0"/>
      <c r="AIK3346" s="0"/>
      <c r="AIL3346" s="0"/>
      <c r="AIM3346" s="0"/>
      <c r="AIN3346" s="0"/>
      <c r="AIO3346" s="0"/>
      <c r="AIP3346" s="0"/>
      <c r="AIQ3346" s="0"/>
      <c r="AIR3346" s="0"/>
      <c r="AIS3346" s="0"/>
      <c r="AIT3346" s="0"/>
      <c r="AIU3346" s="0"/>
      <c r="AIV3346" s="0"/>
      <c r="AIW3346" s="0"/>
      <c r="AIX3346" s="0"/>
      <c r="AIY3346" s="0"/>
      <c r="AIZ3346" s="0"/>
      <c r="AJA3346" s="0"/>
      <c r="AJB3346" s="0"/>
      <c r="AJC3346" s="0"/>
      <c r="AJD3346" s="0"/>
      <c r="AJE3346" s="0"/>
      <c r="AJF3346" s="0"/>
      <c r="AJG3346" s="0"/>
      <c r="AJH3346" s="0"/>
      <c r="AJI3346" s="0"/>
      <c r="AJJ3346" s="0"/>
      <c r="AJK3346" s="0"/>
      <c r="AJL3346" s="0"/>
      <c r="AJM3346" s="0"/>
      <c r="AJN3346" s="0"/>
      <c r="AJO3346" s="0"/>
      <c r="AJP3346" s="0"/>
      <c r="AJQ3346" s="0"/>
      <c r="AJR3346" s="0"/>
      <c r="AJS3346" s="0"/>
      <c r="AJT3346" s="0"/>
      <c r="AJU3346" s="0"/>
      <c r="AJV3346" s="0"/>
      <c r="AJW3346" s="0"/>
      <c r="AJX3346" s="0"/>
      <c r="AJY3346" s="0"/>
      <c r="AJZ3346" s="0"/>
      <c r="AKA3346" s="0"/>
      <c r="AKB3346" s="0"/>
      <c r="AKC3346" s="0"/>
      <c r="AKD3346" s="0"/>
      <c r="AKE3346" s="0"/>
      <c r="AKF3346" s="0"/>
      <c r="AKG3346" s="0"/>
      <c r="AKH3346" s="0"/>
      <c r="AKI3346" s="0"/>
      <c r="AKJ3346" s="0"/>
      <c r="AKK3346" s="0"/>
      <c r="AKL3346" s="0"/>
      <c r="AKM3346" s="0"/>
      <c r="AKN3346" s="0"/>
      <c r="AKO3346" s="0"/>
      <c r="AKP3346" s="0"/>
      <c r="AKQ3346" s="0"/>
      <c r="AKR3346" s="0"/>
      <c r="AKS3346" s="0"/>
      <c r="AKT3346" s="0"/>
      <c r="AKU3346" s="0"/>
      <c r="AKV3346" s="0"/>
      <c r="AKW3346" s="0"/>
      <c r="AKX3346" s="0"/>
      <c r="AKY3346" s="0"/>
      <c r="AKZ3346" s="0"/>
      <c r="ALA3346" s="0"/>
      <c r="ALB3346" s="0"/>
      <c r="ALC3346" s="0"/>
      <c r="ALD3346" s="0"/>
      <c r="ALE3346" s="0"/>
      <c r="ALF3346" s="0"/>
      <c r="ALG3346" s="0"/>
      <c r="ALH3346" s="0"/>
      <c r="ALI3346" s="0"/>
      <c r="ALJ3346" s="0"/>
      <c r="ALK3346" s="0"/>
      <c r="ALL3346" s="0"/>
      <c r="ALM3346" s="0"/>
      <c r="ALN3346" s="0"/>
      <c r="ALO3346" s="0"/>
      <c r="ALP3346" s="0"/>
      <c r="ALQ3346" s="0"/>
      <c r="ALR3346" s="0"/>
      <c r="ALS3346" s="0"/>
      <c r="ALT3346" s="0"/>
      <c r="ALU3346" s="0"/>
      <c r="ALV3346" s="0"/>
      <c r="ALW3346" s="0"/>
      <c r="ALX3346" s="0"/>
      <c r="ALY3346" s="0"/>
      <c r="ALZ3346" s="0"/>
      <c r="AMA3346" s="0"/>
      <c r="AMB3346" s="0"/>
      <c r="AMC3346" s="0"/>
      <c r="AMD3346" s="0"/>
      <c r="AME3346" s="0"/>
      <c r="AMF3346" s="0"/>
      <c r="AMG3346" s="0"/>
      <c r="AMH3346" s="0"/>
      <c r="AMI3346" s="0"/>
    </row>
    <row r="3347" customFormat="false" ht="12.75" hidden="false" customHeight="false" outlineLevel="0" collapsed="false">
      <c r="A3347" s="1" t="s">
        <v>3602</v>
      </c>
      <c r="C3347" s="70" t="s">
        <v>3603</v>
      </c>
      <c r="D3347" s="70" t="s">
        <v>13</v>
      </c>
      <c r="E3347" s="72" t="n">
        <v>2.1</v>
      </c>
      <c r="F3347" s="73" t="n">
        <v>1.78</v>
      </c>
      <c r="G3347" s="74" t="s">
        <v>2389</v>
      </c>
      <c r="BM3347" s="0"/>
      <c r="BN3347" s="0"/>
      <c r="BO3347" s="0"/>
      <c r="BP3347" s="0"/>
      <c r="BQ3347" s="0"/>
      <c r="BR3347" s="0"/>
      <c r="BS3347" s="0"/>
      <c r="BT3347" s="0"/>
      <c r="BU3347" s="0"/>
      <c r="BV3347" s="0"/>
      <c r="BW3347" s="0"/>
      <c r="BX3347" s="0"/>
      <c r="BY3347" s="0"/>
      <c r="BZ3347" s="0"/>
      <c r="CA3347" s="0"/>
      <c r="CB3347" s="0"/>
      <c r="CC3347" s="0"/>
      <c r="CD3347" s="0"/>
      <c r="CE3347" s="0"/>
      <c r="CF3347" s="0"/>
      <c r="CG3347" s="0"/>
      <c r="CH3347" s="0"/>
      <c r="CI3347" s="0"/>
      <c r="CJ3347" s="0"/>
      <c r="CK3347" s="0"/>
      <c r="CL3347" s="0"/>
      <c r="CM3347" s="0"/>
      <c r="CN3347" s="0"/>
      <c r="CO3347" s="0"/>
      <c r="CP3347" s="0"/>
      <c r="CQ3347" s="0"/>
      <c r="CR3347" s="0"/>
      <c r="CS3347" s="0"/>
      <c r="CT3347" s="0"/>
      <c r="CU3347" s="0"/>
      <c r="CV3347" s="0"/>
      <c r="CW3347" s="0"/>
      <c r="CX3347" s="0"/>
      <c r="CY3347" s="0"/>
      <c r="CZ3347" s="0"/>
      <c r="DA3347" s="0"/>
      <c r="DB3347" s="0"/>
      <c r="DC3347" s="0"/>
      <c r="DD3347" s="0"/>
      <c r="DE3347" s="0"/>
      <c r="DF3347" s="0"/>
      <c r="DG3347" s="0"/>
      <c r="DH3347" s="0"/>
      <c r="DI3347" s="0"/>
      <c r="DJ3347" s="0"/>
      <c r="DK3347" s="0"/>
      <c r="DL3347" s="0"/>
      <c r="DM3347" s="0"/>
      <c r="DN3347" s="0"/>
      <c r="DO3347" s="0"/>
      <c r="DP3347" s="0"/>
      <c r="DQ3347" s="0"/>
      <c r="DR3347" s="0"/>
      <c r="DS3347" s="0"/>
      <c r="DT3347" s="0"/>
      <c r="DU3347" s="0"/>
      <c r="DV3347" s="0"/>
      <c r="DW3347" s="0"/>
      <c r="DX3347" s="0"/>
      <c r="DY3347" s="0"/>
      <c r="DZ3347" s="0"/>
      <c r="EA3347" s="0"/>
      <c r="EB3347" s="0"/>
      <c r="EC3347" s="0"/>
      <c r="ED3347" s="0"/>
      <c r="EE3347" s="0"/>
      <c r="EF3347" s="0"/>
      <c r="EG3347" s="0"/>
      <c r="EH3347" s="0"/>
      <c r="EI3347" s="0"/>
      <c r="EJ3347" s="0"/>
      <c r="EK3347" s="0"/>
      <c r="EL3347" s="0"/>
      <c r="EM3347" s="0"/>
      <c r="EN3347" s="0"/>
      <c r="EO3347" s="0"/>
      <c r="EP3347" s="0"/>
      <c r="EQ3347" s="0"/>
      <c r="ER3347" s="0"/>
      <c r="ES3347" s="0"/>
      <c r="ET3347" s="0"/>
      <c r="EU3347" s="0"/>
      <c r="EV3347" s="0"/>
      <c r="EW3347" s="0"/>
      <c r="EX3347" s="0"/>
      <c r="EY3347" s="0"/>
      <c r="EZ3347" s="0"/>
      <c r="FA3347" s="0"/>
      <c r="FB3347" s="0"/>
      <c r="FC3347" s="0"/>
      <c r="FD3347" s="0"/>
      <c r="FE3347" s="0"/>
      <c r="FF3347" s="0"/>
      <c r="FG3347" s="0"/>
      <c r="FH3347" s="0"/>
      <c r="FI3347" s="0"/>
      <c r="FJ3347" s="0"/>
      <c r="FK3347" s="0"/>
      <c r="FL3347" s="0"/>
      <c r="FM3347" s="0"/>
      <c r="FN3347" s="0"/>
      <c r="FO3347" s="0"/>
      <c r="FP3347" s="0"/>
      <c r="FQ3347" s="0"/>
      <c r="FR3347" s="0"/>
      <c r="FS3347" s="0"/>
      <c r="FT3347" s="0"/>
      <c r="FU3347" s="0"/>
      <c r="FV3347" s="0"/>
      <c r="FW3347" s="0"/>
      <c r="FX3347" s="0"/>
      <c r="FY3347" s="0"/>
      <c r="FZ3347" s="0"/>
      <c r="GA3347" s="0"/>
      <c r="GB3347" s="0"/>
      <c r="GC3347" s="0"/>
      <c r="GD3347" s="0"/>
      <c r="GE3347" s="0"/>
      <c r="GF3347" s="0"/>
      <c r="GG3347" s="0"/>
      <c r="GH3347" s="0"/>
      <c r="GI3347" s="0"/>
      <c r="GJ3347" s="0"/>
      <c r="GK3347" s="0"/>
      <c r="GL3347" s="0"/>
      <c r="GM3347" s="0"/>
      <c r="GN3347" s="0"/>
      <c r="GO3347" s="0"/>
      <c r="GP3347" s="0"/>
      <c r="GQ3347" s="0"/>
      <c r="GR3347" s="0"/>
      <c r="GS3347" s="0"/>
      <c r="GT3347" s="0"/>
      <c r="GU3347" s="0"/>
      <c r="GV3347" s="0"/>
      <c r="GW3347" s="0"/>
      <c r="GX3347" s="0"/>
      <c r="GY3347" s="0"/>
      <c r="GZ3347" s="0"/>
      <c r="HA3347" s="0"/>
      <c r="HB3347" s="0"/>
      <c r="HC3347" s="0"/>
      <c r="HD3347" s="0"/>
      <c r="HE3347" s="0"/>
      <c r="HF3347" s="0"/>
      <c r="HG3347" s="0"/>
      <c r="HH3347" s="0"/>
      <c r="HI3347" s="0"/>
      <c r="HJ3347" s="0"/>
      <c r="HK3347" s="0"/>
      <c r="HL3347" s="0"/>
      <c r="HM3347" s="0"/>
      <c r="HN3347" s="0"/>
      <c r="HO3347" s="0"/>
      <c r="HP3347" s="0"/>
      <c r="HQ3347" s="0"/>
      <c r="HR3347" s="0"/>
      <c r="HS3347" s="0"/>
      <c r="HT3347" s="0"/>
      <c r="HU3347" s="0"/>
      <c r="HV3347" s="0"/>
      <c r="HW3347" s="0"/>
      <c r="HX3347" s="0"/>
      <c r="HY3347" s="0"/>
      <c r="HZ3347" s="0"/>
      <c r="IA3347" s="0"/>
      <c r="IB3347" s="0"/>
      <c r="IC3347" s="0"/>
      <c r="ID3347" s="0"/>
      <c r="IE3347" s="0"/>
      <c r="IF3347" s="0"/>
      <c r="IG3347" s="0"/>
      <c r="IH3347" s="0"/>
      <c r="II3347" s="0"/>
      <c r="IJ3347" s="0"/>
      <c r="IK3347" s="0"/>
      <c r="IL3347" s="0"/>
      <c r="IM3347" s="0"/>
      <c r="IN3347" s="0"/>
      <c r="IO3347" s="0"/>
      <c r="IP3347" s="0"/>
      <c r="IQ3347" s="0"/>
      <c r="IR3347" s="0"/>
      <c r="IS3347" s="0"/>
      <c r="IT3347" s="0"/>
      <c r="IU3347" s="0"/>
      <c r="IV3347" s="0"/>
      <c r="IW3347" s="0"/>
      <c r="IX3347" s="0"/>
      <c r="IY3347" s="0"/>
      <c r="IZ3347" s="0"/>
      <c r="JA3347" s="0"/>
      <c r="JB3347" s="0"/>
      <c r="JC3347" s="0"/>
      <c r="JD3347" s="0"/>
      <c r="JE3347" s="0"/>
      <c r="JF3347" s="0"/>
      <c r="JG3347" s="0"/>
      <c r="JH3347" s="0"/>
      <c r="JI3347" s="0"/>
      <c r="JJ3347" s="0"/>
      <c r="JK3347" s="0"/>
      <c r="JL3347" s="0"/>
      <c r="JM3347" s="0"/>
      <c r="JN3347" s="0"/>
      <c r="JO3347" s="0"/>
      <c r="JP3347" s="0"/>
      <c r="JQ3347" s="0"/>
      <c r="JR3347" s="0"/>
      <c r="JS3347" s="0"/>
      <c r="JT3347" s="0"/>
      <c r="JU3347" s="0"/>
      <c r="JV3347" s="0"/>
      <c r="JW3347" s="0"/>
      <c r="JX3347" s="0"/>
      <c r="JY3347" s="0"/>
      <c r="JZ3347" s="0"/>
      <c r="KA3347" s="0"/>
      <c r="KB3347" s="0"/>
      <c r="KC3347" s="0"/>
      <c r="KD3347" s="0"/>
      <c r="KE3347" s="0"/>
      <c r="KF3347" s="0"/>
      <c r="KG3347" s="0"/>
      <c r="KH3347" s="0"/>
      <c r="KI3347" s="0"/>
      <c r="KJ3347" s="0"/>
      <c r="KK3347" s="0"/>
      <c r="KL3347" s="0"/>
      <c r="KM3347" s="0"/>
      <c r="KN3347" s="0"/>
      <c r="KO3347" s="0"/>
      <c r="KP3347" s="0"/>
      <c r="KQ3347" s="0"/>
      <c r="KR3347" s="0"/>
      <c r="KS3347" s="0"/>
      <c r="KT3347" s="0"/>
      <c r="KU3347" s="0"/>
      <c r="KV3347" s="0"/>
      <c r="KW3347" s="0"/>
      <c r="KX3347" s="0"/>
      <c r="KY3347" s="0"/>
      <c r="KZ3347" s="0"/>
      <c r="LA3347" s="0"/>
      <c r="LB3347" s="0"/>
      <c r="LC3347" s="0"/>
      <c r="LD3347" s="0"/>
      <c r="LE3347" s="0"/>
      <c r="LF3347" s="0"/>
      <c r="LG3347" s="0"/>
      <c r="LH3347" s="0"/>
      <c r="LI3347" s="0"/>
      <c r="LJ3347" s="0"/>
      <c r="LK3347" s="0"/>
      <c r="LL3347" s="0"/>
      <c r="LM3347" s="0"/>
      <c r="LN3347" s="0"/>
      <c r="LO3347" s="0"/>
      <c r="LP3347" s="0"/>
      <c r="LQ3347" s="0"/>
      <c r="LR3347" s="0"/>
      <c r="LS3347" s="0"/>
      <c r="LT3347" s="0"/>
      <c r="LU3347" s="0"/>
      <c r="LV3347" s="0"/>
      <c r="LW3347" s="0"/>
      <c r="LX3347" s="0"/>
      <c r="LY3347" s="0"/>
      <c r="LZ3347" s="0"/>
      <c r="MA3347" s="0"/>
      <c r="MB3347" s="0"/>
      <c r="MC3347" s="0"/>
      <c r="MD3347" s="0"/>
      <c r="ME3347" s="0"/>
      <c r="MF3347" s="0"/>
      <c r="MG3347" s="0"/>
      <c r="MH3347" s="0"/>
      <c r="MI3347" s="0"/>
      <c r="MJ3347" s="0"/>
      <c r="MK3347" s="0"/>
      <c r="ML3347" s="0"/>
      <c r="MM3347" s="0"/>
      <c r="MN3347" s="0"/>
      <c r="MO3347" s="0"/>
      <c r="MP3347" s="0"/>
      <c r="MQ3347" s="0"/>
      <c r="MR3347" s="0"/>
      <c r="MS3347" s="0"/>
      <c r="MT3347" s="0"/>
      <c r="MU3347" s="0"/>
      <c r="MV3347" s="0"/>
      <c r="MW3347" s="0"/>
      <c r="MX3347" s="0"/>
      <c r="MY3347" s="0"/>
      <c r="MZ3347" s="0"/>
      <c r="NA3347" s="0"/>
      <c r="NB3347" s="0"/>
      <c r="NC3347" s="0"/>
      <c r="ND3347" s="0"/>
      <c r="NE3347" s="0"/>
      <c r="NF3347" s="0"/>
      <c r="NG3347" s="0"/>
      <c r="NH3347" s="0"/>
      <c r="NI3347" s="0"/>
      <c r="NJ3347" s="0"/>
      <c r="NK3347" s="0"/>
      <c r="NL3347" s="0"/>
      <c r="NM3347" s="0"/>
      <c r="NN3347" s="0"/>
      <c r="NO3347" s="0"/>
      <c r="NP3347" s="0"/>
      <c r="NQ3347" s="0"/>
      <c r="NR3347" s="0"/>
      <c r="NS3347" s="0"/>
      <c r="NT3347" s="0"/>
      <c r="NU3347" s="0"/>
      <c r="NV3347" s="0"/>
      <c r="NW3347" s="0"/>
      <c r="NX3347" s="0"/>
      <c r="NY3347" s="0"/>
      <c r="NZ3347" s="0"/>
      <c r="OA3347" s="0"/>
      <c r="OB3347" s="0"/>
      <c r="OC3347" s="0"/>
      <c r="OD3347" s="0"/>
      <c r="OE3347" s="0"/>
      <c r="OF3347" s="0"/>
      <c r="OG3347" s="0"/>
      <c r="OH3347" s="0"/>
      <c r="OI3347" s="0"/>
      <c r="OJ3347" s="0"/>
      <c r="OK3347" s="0"/>
      <c r="OL3347" s="0"/>
      <c r="OM3347" s="0"/>
      <c r="ON3347" s="0"/>
      <c r="OO3347" s="0"/>
      <c r="OP3347" s="0"/>
      <c r="OQ3347" s="0"/>
      <c r="OR3347" s="0"/>
      <c r="OS3347" s="0"/>
      <c r="OT3347" s="0"/>
      <c r="OU3347" s="0"/>
      <c r="OV3347" s="0"/>
      <c r="OW3347" s="0"/>
      <c r="OX3347" s="0"/>
      <c r="OY3347" s="0"/>
      <c r="OZ3347" s="0"/>
      <c r="PA3347" s="0"/>
      <c r="PB3347" s="0"/>
      <c r="PC3347" s="0"/>
      <c r="PD3347" s="0"/>
      <c r="PE3347" s="0"/>
      <c r="PF3347" s="0"/>
      <c r="PG3347" s="0"/>
      <c r="PH3347" s="0"/>
      <c r="PI3347" s="0"/>
      <c r="PJ3347" s="0"/>
      <c r="PK3347" s="0"/>
      <c r="PL3347" s="0"/>
      <c r="PM3347" s="0"/>
      <c r="PN3347" s="0"/>
      <c r="PO3347" s="0"/>
      <c r="PP3347" s="0"/>
      <c r="PQ3347" s="0"/>
      <c r="PR3347" s="0"/>
      <c r="PS3347" s="0"/>
      <c r="PT3347" s="0"/>
      <c r="PU3347" s="0"/>
      <c r="PV3347" s="0"/>
      <c r="PW3347" s="0"/>
      <c r="PX3347" s="0"/>
      <c r="PY3347" s="0"/>
      <c r="PZ3347" s="0"/>
      <c r="QA3347" s="0"/>
      <c r="QB3347" s="0"/>
      <c r="QC3347" s="0"/>
      <c r="QD3347" s="0"/>
      <c r="QE3347" s="0"/>
      <c r="QF3347" s="0"/>
      <c r="QG3347" s="0"/>
      <c r="QH3347" s="0"/>
      <c r="QI3347" s="0"/>
      <c r="QJ3347" s="0"/>
      <c r="QK3347" s="0"/>
      <c r="QL3347" s="0"/>
      <c r="QM3347" s="0"/>
      <c r="QN3347" s="0"/>
      <c r="QO3347" s="0"/>
      <c r="QP3347" s="0"/>
      <c r="QQ3347" s="0"/>
      <c r="QR3347" s="0"/>
      <c r="QS3347" s="0"/>
      <c r="QT3347" s="0"/>
      <c r="QU3347" s="0"/>
      <c r="QV3347" s="0"/>
      <c r="QW3347" s="0"/>
      <c r="QX3347" s="0"/>
      <c r="QY3347" s="0"/>
      <c r="QZ3347" s="0"/>
      <c r="RA3347" s="0"/>
      <c r="RB3347" s="0"/>
      <c r="RC3347" s="0"/>
      <c r="RD3347" s="0"/>
      <c r="RE3347" s="0"/>
      <c r="RF3347" s="0"/>
      <c r="RG3347" s="0"/>
      <c r="RH3347" s="0"/>
      <c r="RI3347" s="0"/>
      <c r="RJ3347" s="0"/>
      <c r="RK3347" s="0"/>
      <c r="RL3347" s="0"/>
      <c r="RM3347" s="0"/>
      <c r="RN3347" s="0"/>
      <c r="RO3347" s="0"/>
      <c r="RP3347" s="0"/>
      <c r="RQ3347" s="0"/>
      <c r="RR3347" s="0"/>
      <c r="RS3347" s="0"/>
      <c r="RT3347" s="0"/>
      <c r="RU3347" s="0"/>
      <c r="RV3347" s="0"/>
      <c r="RW3347" s="0"/>
      <c r="RX3347" s="0"/>
      <c r="RY3347" s="0"/>
      <c r="RZ3347" s="0"/>
      <c r="SA3347" s="0"/>
      <c r="SB3347" s="0"/>
      <c r="SC3347" s="0"/>
      <c r="SD3347" s="0"/>
      <c r="SE3347" s="0"/>
      <c r="SF3347" s="0"/>
      <c r="SG3347" s="0"/>
      <c r="SH3347" s="0"/>
      <c r="SI3347" s="0"/>
      <c r="SJ3347" s="0"/>
      <c r="SK3347" s="0"/>
      <c r="SL3347" s="0"/>
      <c r="SM3347" s="0"/>
      <c r="SN3347" s="0"/>
      <c r="SO3347" s="0"/>
      <c r="SP3347" s="0"/>
      <c r="SQ3347" s="0"/>
      <c r="SR3347" s="0"/>
      <c r="SS3347" s="0"/>
      <c r="ST3347" s="0"/>
      <c r="SU3347" s="0"/>
      <c r="SV3347" s="0"/>
      <c r="SW3347" s="0"/>
      <c r="SX3347" s="0"/>
      <c r="SY3347" s="0"/>
      <c r="SZ3347" s="0"/>
      <c r="TA3347" s="0"/>
      <c r="TB3347" s="0"/>
      <c r="TC3347" s="0"/>
      <c r="TD3347" s="0"/>
      <c r="TE3347" s="0"/>
      <c r="TF3347" s="0"/>
      <c r="TG3347" s="0"/>
      <c r="TH3347" s="0"/>
      <c r="TI3347" s="0"/>
      <c r="TJ3347" s="0"/>
      <c r="TK3347" s="0"/>
      <c r="TL3347" s="0"/>
      <c r="TM3347" s="0"/>
      <c r="TN3347" s="0"/>
      <c r="TO3347" s="0"/>
      <c r="TP3347" s="0"/>
      <c r="TQ3347" s="0"/>
      <c r="TR3347" s="0"/>
      <c r="TS3347" s="0"/>
      <c r="TT3347" s="0"/>
      <c r="TU3347" s="0"/>
      <c r="TV3347" s="0"/>
      <c r="TW3347" s="0"/>
      <c r="TX3347" s="0"/>
      <c r="TY3347" s="0"/>
      <c r="TZ3347" s="0"/>
      <c r="UA3347" s="0"/>
      <c r="UB3347" s="0"/>
      <c r="UC3347" s="0"/>
      <c r="UD3347" s="0"/>
      <c r="UE3347" s="0"/>
      <c r="UF3347" s="0"/>
      <c r="UG3347" s="0"/>
      <c r="UH3347" s="0"/>
      <c r="UI3347" s="0"/>
      <c r="UJ3347" s="0"/>
      <c r="UK3347" s="0"/>
      <c r="UL3347" s="0"/>
      <c r="UM3347" s="0"/>
      <c r="UN3347" s="0"/>
      <c r="UO3347" s="0"/>
      <c r="UP3347" s="0"/>
      <c r="UQ3347" s="0"/>
      <c r="UR3347" s="0"/>
      <c r="US3347" s="0"/>
      <c r="UT3347" s="0"/>
      <c r="UU3347" s="0"/>
      <c r="UV3347" s="0"/>
      <c r="UW3347" s="0"/>
      <c r="UX3347" s="0"/>
      <c r="UY3347" s="0"/>
      <c r="UZ3347" s="0"/>
      <c r="VA3347" s="0"/>
      <c r="VB3347" s="0"/>
      <c r="VC3347" s="0"/>
      <c r="VD3347" s="0"/>
      <c r="VE3347" s="0"/>
      <c r="VF3347" s="0"/>
      <c r="VG3347" s="0"/>
      <c r="VH3347" s="0"/>
      <c r="VI3347" s="0"/>
      <c r="VJ3347" s="0"/>
      <c r="VK3347" s="0"/>
      <c r="VL3347" s="0"/>
      <c r="VM3347" s="0"/>
      <c r="VN3347" s="0"/>
      <c r="VO3347" s="0"/>
      <c r="VP3347" s="0"/>
      <c r="VQ3347" s="0"/>
      <c r="VR3347" s="0"/>
      <c r="VS3347" s="0"/>
      <c r="VT3347" s="0"/>
      <c r="VU3347" s="0"/>
      <c r="VV3347" s="0"/>
      <c r="VW3347" s="0"/>
      <c r="VX3347" s="0"/>
      <c r="VY3347" s="0"/>
      <c r="VZ3347" s="0"/>
      <c r="WA3347" s="0"/>
      <c r="WB3347" s="0"/>
      <c r="WC3347" s="0"/>
      <c r="WD3347" s="0"/>
      <c r="WE3347" s="0"/>
      <c r="WF3347" s="0"/>
      <c r="WG3347" s="0"/>
      <c r="WH3347" s="0"/>
      <c r="WI3347" s="0"/>
      <c r="WJ3347" s="0"/>
      <c r="WK3347" s="0"/>
      <c r="WL3347" s="0"/>
      <c r="WM3347" s="0"/>
      <c r="WN3347" s="0"/>
      <c r="WO3347" s="0"/>
      <c r="WP3347" s="0"/>
      <c r="WQ3347" s="0"/>
      <c r="WR3347" s="0"/>
      <c r="WS3347" s="0"/>
      <c r="WT3347" s="0"/>
      <c r="WU3347" s="0"/>
      <c r="WV3347" s="0"/>
      <c r="WW3347" s="0"/>
      <c r="WX3347" s="0"/>
      <c r="WY3347" s="0"/>
      <c r="WZ3347" s="0"/>
      <c r="XA3347" s="0"/>
      <c r="XB3347" s="0"/>
      <c r="XC3347" s="0"/>
      <c r="XD3347" s="0"/>
      <c r="XE3347" s="0"/>
      <c r="XF3347" s="0"/>
      <c r="XG3347" s="0"/>
      <c r="XH3347" s="0"/>
      <c r="XI3347" s="0"/>
      <c r="XJ3347" s="0"/>
      <c r="XK3347" s="0"/>
      <c r="XL3347" s="0"/>
      <c r="XM3347" s="0"/>
      <c r="XN3347" s="0"/>
      <c r="XO3347" s="0"/>
      <c r="XP3347" s="0"/>
      <c r="XQ3347" s="0"/>
      <c r="XR3347" s="0"/>
      <c r="XS3347" s="0"/>
      <c r="XT3347" s="0"/>
      <c r="XU3347" s="0"/>
      <c r="XV3347" s="0"/>
      <c r="XW3347" s="0"/>
      <c r="XX3347" s="0"/>
      <c r="XY3347" s="0"/>
      <c r="XZ3347" s="0"/>
      <c r="YA3347" s="0"/>
      <c r="YB3347" s="0"/>
      <c r="YC3347" s="0"/>
      <c r="YD3347" s="0"/>
      <c r="YE3347" s="0"/>
      <c r="YF3347" s="0"/>
      <c r="YG3347" s="0"/>
      <c r="YH3347" s="0"/>
      <c r="YI3347" s="0"/>
      <c r="YJ3347" s="0"/>
      <c r="YK3347" s="0"/>
      <c r="YL3347" s="0"/>
      <c r="YM3347" s="0"/>
      <c r="YN3347" s="0"/>
      <c r="YO3347" s="0"/>
      <c r="YP3347" s="0"/>
      <c r="YQ3347" s="0"/>
      <c r="YR3347" s="0"/>
      <c r="YS3347" s="0"/>
      <c r="YT3347" s="0"/>
      <c r="YU3347" s="0"/>
      <c r="YV3347" s="0"/>
      <c r="YW3347" s="0"/>
      <c r="YX3347" s="0"/>
      <c r="YY3347" s="0"/>
      <c r="YZ3347" s="0"/>
      <c r="ZA3347" s="0"/>
      <c r="ZB3347" s="0"/>
      <c r="ZC3347" s="0"/>
      <c r="ZD3347" s="0"/>
      <c r="ZE3347" s="0"/>
      <c r="ZF3347" s="0"/>
      <c r="ZG3347" s="0"/>
      <c r="ZH3347" s="0"/>
      <c r="ZI3347" s="0"/>
      <c r="ZJ3347" s="0"/>
      <c r="ZK3347" s="0"/>
      <c r="ZL3347" s="0"/>
      <c r="ZM3347" s="0"/>
      <c r="ZN3347" s="0"/>
      <c r="ZO3347" s="0"/>
      <c r="ZP3347" s="0"/>
      <c r="ZQ3347" s="0"/>
      <c r="ZR3347" s="0"/>
      <c r="ZS3347" s="0"/>
      <c r="ZT3347" s="0"/>
      <c r="ZU3347" s="0"/>
      <c r="ZV3347" s="0"/>
      <c r="ZW3347" s="0"/>
      <c r="ZX3347" s="0"/>
      <c r="ZY3347" s="0"/>
      <c r="ZZ3347" s="0"/>
      <c r="AAA3347" s="0"/>
      <c r="AAB3347" s="0"/>
      <c r="AAC3347" s="0"/>
      <c r="AAD3347" s="0"/>
      <c r="AAE3347" s="0"/>
      <c r="AAF3347" s="0"/>
      <c r="AAG3347" s="0"/>
      <c r="AAH3347" s="0"/>
      <c r="AAI3347" s="0"/>
      <c r="AAJ3347" s="0"/>
      <c r="AAK3347" s="0"/>
      <c r="AAL3347" s="0"/>
      <c r="AAM3347" s="0"/>
      <c r="AAN3347" s="0"/>
      <c r="AAO3347" s="0"/>
      <c r="AAP3347" s="0"/>
      <c r="AAQ3347" s="0"/>
      <c r="AAR3347" s="0"/>
      <c r="AAS3347" s="0"/>
      <c r="AAT3347" s="0"/>
      <c r="AAU3347" s="0"/>
      <c r="AAV3347" s="0"/>
      <c r="AAW3347" s="0"/>
      <c r="AAX3347" s="0"/>
      <c r="AAY3347" s="0"/>
      <c r="AAZ3347" s="0"/>
      <c r="ABA3347" s="0"/>
      <c r="ABB3347" s="0"/>
      <c r="ABC3347" s="0"/>
      <c r="ABD3347" s="0"/>
      <c r="ABE3347" s="0"/>
      <c r="ABF3347" s="0"/>
      <c r="ABG3347" s="0"/>
      <c r="ABH3347" s="0"/>
      <c r="ABI3347" s="0"/>
      <c r="ABJ3347" s="0"/>
      <c r="ABK3347" s="0"/>
      <c r="ABL3347" s="0"/>
      <c r="ABM3347" s="0"/>
      <c r="ABN3347" s="0"/>
      <c r="ABO3347" s="0"/>
      <c r="ABP3347" s="0"/>
      <c r="ABQ3347" s="0"/>
      <c r="ABR3347" s="0"/>
      <c r="ABS3347" s="0"/>
      <c r="ABT3347" s="0"/>
      <c r="ABU3347" s="0"/>
      <c r="ABV3347" s="0"/>
      <c r="ABW3347" s="0"/>
      <c r="ABX3347" s="0"/>
      <c r="ABY3347" s="0"/>
      <c r="ABZ3347" s="0"/>
      <c r="ACA3347" s="0"/>
      <c r="ACB3347" s="0"/>
      <c r="ACC3347" s="0"/>
      <c r="ACD3347" s="0"/>
      <c r="ACE3347" s="0"/>
      <c r="ACF3347" s="0"/>
      <c r="ACG3347" s="0"/>
      <c r="ACH3347" s="0"/>
      <c r="ACI3347" s="0"/>
      <c r="ACJ3347" s="0"/>
      <c r="ACK3347" s="0"/>
      <c r="ACL3347" s="0"/>
      <c r="ACM3347" s="0"/>
      <c r="ACN3347" s="0"/>
      <c r="ACO3347" s="0"/>
      <c r="ACP3347" s="0"/>
      <c r="ACQ3347" s="0"/>
      <c r="ACR3347" s="0"/>
      <c r="ACS3347" s="0"/>
      <c r="ACT3347" s="0"/>
      <c r="ACU3347" s="0"/>
      <c r="ACV3347" s="0"/>
      <c r="ACW3347" s="0"/>
      <c r="ACX3347" s="0"/>
      <c r="ACY3347" s="0"/>
      <c r="ACZ3347" s="0"/>
      <c r="ADA3347" s="0"/>
      <c r="ADB3347" s="0"/>
      <c r="ADC3347" s="0"/>
      <c r="ADD3347" s="0"/>
      <c r="ADE3347" s="0"/>
      <c r="ADF3347" s="0"/>
      <c r="ADG3347" s="0"/>
      <c r="ADH3347" s="0"/>
      <c r="ADI3347" s="0"/>
      <c r="ADJ3347" s="0"/>
      <c r="ADK3347" s="0"/>
      <c r="ADL3347" s="0"/>
      <c r="ADM3347" s="0"/>
      <c r="ADN3347" s="0"/>
      <c r="ADO3347" s="0"/>
      <c r="ADP3347" s="0"/>
      <c r="ADQ3347" s="0"/>
      <c r="ADR3347" s="0"/>
      <c r="ADS3347" s="0"/>
      <c r="ADT3347" s="0"/>
      <c r="ADU3347" s="0"/>
      <c r="ADV3347" s="0"/>
      <c r="ADW3347" s="0"/>
      <c r="ADX3347" s="0"/>
      <c r="ADY3347" s="0"/>
      <c r="ADZ3347" s="0"/>
      <c r="AEA3347" s="0"/>
      <c r="AEB3347" s="0"/>
      <c r="AEC3347" s="0"/>
      <c r="AED3347" s="0"/>
      <c r="AEE3347" s="0"/>
      <c r="AEF3347" s="0"/>
      <c r="AEG3347" s="0"/>
      <c r="AEH3347" s="0"/>
      <c r="AEI3347" s="0"/>
      <c r="AEJ3347" s="0"/>
      <c r="AEK3347" s="0"/>
      <c r="AEL3347" s="0"/>
      <c r="AEM3347" s="0"/>
      <c r="AEN3347" s="0"/>
      <c r="AEO3347" s="0"/>
      <c r="AEP3347" s="0"/>
      <c r="AEQ3347" s="0"/>
      <c r="AER3347" s="0"/>
      <c r="AES3347" s="0"/>
      <c r="AET3347" s="0"/>
      <c r="AEU3347" s="0"/>
      <c r="AEV3347" s="0"/>
      <c r="AEW3347" s="0"/>
      <c r="AEX3347" s="0"/>
      <c r="AEY3347" s="0"/>
      <c r="AEZ3347" s="0"/>
      <c r="AFA3347" s="0"/>
      <c r="AFB3347" s="0"/>
      <c r="AFC3347" s="0"/>
      <c r="AFD3347" s="0"/>
      <c r="AFE3347" s="0"/>
      <c r="AFF3347" s="0"/>
      <c r="AFG3347" s="0"/>
      <c r="AFH3347" s="0"/>
      <c r="AFI3347" s="0"/>
      <c r="AFJ3347" s="0"/>
      <c r="AFK3347" s="0"/>
      <c r="AFL3347" s="0"/>
      <c r="AFM3347" s="0"/>
      <c r="AFN3347" s="0"/>
      <c r="AFO3347" s="0"/>
      <c r="AFP3347" s="0"/>
      <c r="AFQ3347" s="0"/>
      <c r="AFR3347" s="0"/>
      <c r="AFS3347" s="0"/>
      <c r="AFT3347" s="0"/>
      <c r="AFU3347" s="0"/>
      <c r="AFV3347" s="0"/>
      <c r="AFW3347" s="0"/>
      <c r="AFX3347" s="0"/>
      <c r="AFY3347" s="0"/>
      <c r="AFZ3347" s="0"/>
      <c r="AGA3347" s="0"/>
      <c r="AGB3347" s="0"/>
      <c r="AGC3347" s="0"/>
      <c r="AGD3347" s="0"/>
      <c r="AGE3347" s="0"/>
      <c r="AGF3347" s="0"/>
      <c r="AGG3347" s="0"/>
      <c r="AGH3347" s="0"/>
      <c r="AGI3347" s="0"/>
      <c r="AGJ3347" s="0"/>
      <c r="AGK3347" s="0"/>
      <c r="AGL3347" s="0"/>
      <c r="AGM3347" s="0"/>
      <c r="AGN3347" s="0"/>
      <c r="AGO3347" s="0"/>
      <c r="AGP3347" s="0"/>
      <c r="AGQ3347" s="0"/>
      <c r="AGR3347" s="0"/>
      <c r="AGS3347" s="0"/>
      <c r="AGT3347" s="0"/>
      <c r="AGU3347" s="0"/>
      <c r="AGV3347" s="0"/>
      <c r="AGW3347" s="0"/>
      <c r="AGX3347" s="0"/>
      <c r="AGY3347" s="0"/>
      <c r="AGZ3347" s="0"/>
      <c r="AHA3347" s="0"/>
      <c r="AHB3347" s="0"/>
      <c r="AHC3347" s="0"/>
      <c r="AHD3347" s="0"/>
      <c r="AHE3347" s="0"/>
      <c r="AHF3347" s="0"/>
      <c r="AHG3347" s="0"/>
      <c r="AHH3347" s="0"/>
      <c r="AHI3347" s="0"/>
      <c r="AHJ3347" s="0"/>
      <c r="AHK3347" s="0"/>
      <c r="AHL3347" s="0"/>
      <c r="AHM3347" s="0"/>
      <c r="AHN3347" s="0"/>
      <c r="AHO3347" s="0"/>
      <c r="AHP3347" s="0"/>
      <c r="AHQ3347" s="0"/>
      <c r="AHR3347" s="0"/>
      <c r="AHS3347" s="0"/>
      <c r="AHT3347" s="0"/>
      <c r="AHU3347" s="0"/>
      <c r="AHV3347" s="0"/>
      <c r="AHW3347" s="0"/>
      <c r="AHX3347" s="0"/>
      <c r="AHY3347" s="0"/>
      <c r="AHZ3347" s="0"/>
      <c r="AIA3347" s="0"/>
      <c r="AIB3347" s="0"/>
      <c r="AIC3347" s="0"/>
      <c r="AID3347" s="0"/>
      <c r="AIE3347" s="0"/>
      <c r="AIF3347" s="0"/>
      <c r="AIG3347" s="0"/>
      <c r="AIH3347" s="0"/>
      <c r="AII3347" s="0"/>
      <c r="AIJ3347" s="0"/>
      <c r="AIK3347" s="0"/>
      <c r="AIL3347" s="0"/>
      <c r="AIM3347" s="0"/>
      <c r="AIN3347" s="0"/>
      <c r="AIO3347" s="0"/>
      <c r="AIP3347" s="0"/>
      <c r="AIQ3347" s="0"/>
      <c r="AIR3347" s="0"/>
      <c r="AIS3347" s="0"/>
      <c r="AIT3347" s="0"/>
      <c r="AIU3347" s="0"/>
      <c r="AIV3347" s="0"/>
      <c r="AIW3347" s="0"/>
      <c r="AIX3347" s="0"/>
      <c r="AIY3347" s="0"/>
      <c r="AIZ3347" s="0"/>
      <c r="AJA3347" s="0"/>
      <c r="AJB3347" s="0"/>
      <c r="AJC3347" s="0"/>
      <c r="AJD3347" s="0"/>
      <c r="AJE3347" s="0"/>
      <c r="AJF3347" s="0"/>
      <c r="AJG3347" s="0"/>
      <c r="AJH3347" s="0"/>
      <c r="AJI3347" s="0"/>
      <c r="AJJ3347" s="0"/>
      <c r="AJK3347" s="0"/>
      <c r="AJL3347" s="0"/>
      <c r="AJM3347" s="0"/>
      <c r="AJN3347" s="0"/>
      <c r="AJO3347" s="0"/>
      <c r="AJP3347" s="0"/>
      <c r="AJQ3347" s="0"/>
      <c r="AJR3347" s="0"/>
      <c r="AJS3347" s="0"/>
      <c r="AJT3347" s="0"/>
      <c r="AJU3347" s="0"/>
      <c r="AJV3347" s="0"/>
      <c r="AJW3347" s="0"/>
      <c r="AJX3347" s="0"/>
      <c r="AJY3347" s="0"/>
      <c r="AJZ3347" s="0"/>
      <c r="AKA3347" s="0"/>
      <c r="AKB3347" s="0"/>
      <c r="AKC3347" s="0"/>
      <c r="AKD3347" s="0"/>
      <c r="AKE3347" s="0"/>
      <c r="AKF3347" s="0"/>
      <c r="AKG3347" s="0"/>
      <c r="AKH3347" s="0"/>
      <c r="AKI3347" s="0"/>
      <c r="AKJ3347" s="0"/>
      <c r="AKK3347" s="0"/>
      <c r="AKL3347" s="0"/>
      <c r="AKM3347" s="0"/>
      <c r="AKN3347" s="0"/>
      <c r="AKO3347" s="0"/>
      <c r="AKP3347" s="0"/>
      <c r="AKQ3347" s="0"/>
      <c r="AKR3347" s="0"/>
      <c r="AKS3347" s="0"/>
      <c r="AKT3347" s="0"/>
      <c r="AKU3347" s="0"/>
      <c r="AKV3347" s="0"/>
      <c r="AKW3347" s="0"/>
      <c r="AKX3347" s="0"/>
      <c r="AKY3347" s="0"/>
      <c r="AKZ3347" s="0"/>
      <c r="ALA3347" s="0"/>
      <c r="ALB3347" s="0"/>
      <c r="ALC3347" s="0"/>
      <c r="ALD3347" s="0"/>
      <c r="ALE3347" s="0"/>
      <c r="ALF3347" s="0"/>
      <c r="ALG3347" s="0"/>
      <c r="ALH3347" s="0"/>
      <c r="ALI3347" s="0"/>
      <c r="ALJ3347" s="0"/>
      <c r="ALK3347" s="0"/>
      <c r="ALL3347" s="0"/>
      <c r="ALM3347" s="0"/>
      <c r="ALN3347" s="0"/>
      <c r="ALO3347" s="0"/>
      <c r="ALP3347" s="0"/>
      <c r="ALQ3347" s="0"/>
      <c r="ALR3347" s="0"/>
      <c r="ALS3347" s="0"/>
      <c r="ALT3347" s="0"/>
      <c r="ALU3347" s="0"/>
      <c r="ALV3347" s="0"/>
      <c r="ALW3347" s="0"/>
      <c r="ALX3347" s="0"/>
      <c r="ALY3347" s="0"/>
      <c r="ALZ3347" s="0"/>
      <c r="AMA3347" s="0"/>
      <c r="AMB3347" s="0"/>
      <c r="AMC3347" s="0"/>
      <c r="AMD3347" s="0"/>
      <c r="AME3347" s="0"/>
      <c r="AMF3347" s="0"/>
      <c r="AMG3347" s="0"/>
      <c r="AMH3347" s="0"/>
      <c r="AMI3347" s="0"/>
    </row>
    <row r="3348" customFormat="false" ht="12.75" hidden="false" customHeight="false" outlineLevel="0" collapsed="false">
      <c r="A3348" s="1" t="s">
        <v>3602</v>
      </c>
      <c r="C3348" s="70" t="s">
        <v>3604</v>
      </c>
      <c r="D3348" s="70" t="s">
        <v>70</v>
      </c>
      <c r="E3348" s="72" t="n">
        <v>2.2</v>
      </c>
      <c r="F3348" s="73" t="n">
        <v>1.1</v>
      </c>
      <c r="G3348" s="74" t="s">
        <v>2389</v>
      </c>
      <c r="BM3348" s="0"/>
      <c r="BN3348" s="0"/>
      <c r="BO3348" s="0"/>
      <c r="BP3348" s="0"/>
      <c r="BQ3348" s="0"/>
      <c r="BR3348" s="0"/>
      <c r="BS3348" s="0"/>
      <c r="BT3348" s="0"/>
      <c r="BU3348" s="0"/>
      <c r="BV3348" s="0"/>
      <c r="BW3348" s="0"/>
      <c r="BX3348" s="0"/>
      <c r="BY3348" s="0"/>
      <c r="BZ3348" s="0"/>
      <c r="CA3348" s="0"/>
      <c r="CB3348" s="0"/>
      <c r="CC3348" s="0"/>
      <c r="CD3348" s="0"/>
      <c r="CE3348" s="0"/>
      <c r="CF3348" s="0"/>
      <c r="CG3348" s="0"/>
      <c r="CH3348" s="0"/>
      <c r="CI3348" s="0"/>
      <c r="CJ3348" s="0"/>
      <c r="CK3348" s="0"/>
      <c r="CL3348" s="0"/>
      <c r="CM3348" s="0"/>
      <c r="CN3348" s="0"/>
      <c r="CO3348" s="0"/>
      <c r="CP3348" s="0"/>
      <c r="CQ3348" s="0"/>
      <c r="CR3348" s="0"/>
      <c r="CS3348" s="0"/>
      <c r="CT3348" s="0"/>
      <c r="CU3348" s="0"/>
      <c r="CV3348" s="0"/>
      <c r="CW3348" s="0"/>
      <c r="CX3348" s="0"/>
      <c r="CY3348" s="0"/>
      <c r="CZ3348" s="0"/>
      <c r="DA3348" s="0"/>
      <c r="DB3348" s="0"/>
      <c r="DC3348" s="0"/>
      <c r="DD3348" s="0"/>
      <c r="DE3348" s="0"/>
      <c r="DF3348" s="0"/>
      <c r="DG3348" s="0"/>
      <c r="DH3348" s="0"/>
      <c r="DI3348" s="0"/>
      <c r="DJ3348" s="0"/>
      <c r="DK3348" s="0"/>
      <c r="DL3348" s="0"/>
      <c r="DM3348" s="0"/>
      <c r="DN3348" s="0"/>
      <c r="DO3348" s="0"/>
      <c r="DP3348" s="0"/>
      <c r="DQ3348" s="0"/>
      <c r="DR3348" s="0"/>
      <c r="DS3348" s="0"/>
      <c r="DT3348" s="0"/>
      <c r="DU3348" s="0"/>
      <c r="DV3348" s="0"/>
      <c r="DW3348" s="0"/>
      <c r="DX3348" s="0"/>
      <c r="DY3348" s="0"/>
      <c r="DZ3348" s="0"/>
      <c r="EA3348" s="0"/>
      <c r="EB3348" s="0"/>
      <c r="EC3348" s="0"/>
      <c r="ED3348" s="0"/>
      <c r="EE3348" s="0"/>
      <c r="EF3348" s="0"/>
      <c r="EG3348" s="0"/>
      <c r="EH3348" s="0"/>
      <c r="EI3348" s="0"/>
      <c r="EJ3348" s="0"/>
      <c r="EK3348" s="0"/>
      <c r="EL3348" s="0"/>
      <c r="EM3348" s="0"/>
      <c r="EN3348" s="0"/>
      <c r="EO3348" s="0"/>
      <c r="EP3348" s="0"/>
      <c r="EQ3348" s="0"/>
      <c r="ER3348" s="0"/>
      <c r="ES3348" s="0"/>
      <c r="ET3348" s="0"/>
      <c r="EU3348" s="0"/>
      <c r="EV3348" s="0"/>
      <c r="EW3348" s="0"/>
      <c r="EX3348" s="0"/>
      <c r="EY3348" s="0"/>
      <c r="EZ3348" s="0"/>
      <c r="FA3348" s="0"/>
      <c r="FB3348" s="0"/>
      <c r="FC3348" s="0"/>
      <c r="FD3348" s="0"/>
      <c r="FE3348" s="0"/>
      <c r="FF3348" s="0"/>
      <c r="FG3348" s="0"/>
      <c r="FH3348" s="0"/>
      <c r="FI3348" s="0"/>
      <c r="FJ3348" s="0"/>
      <c r="FK3348" s="0"/>
      <c r="FL3348" s="0"/>
      <c r="FM3348" s="0"/>
      <c r="FN3348" s="0"/>
      <c r="FO3348" s="0"/>
      <c r="FP3348" s="0"/>
      <c r="FQ3348" s="0"/>
      <c r="FR3348" s="0"/>
      <c r="FS3348" s="0"/>
      <c r="FT3348" s="0"/>
      <c r="FU3348" s="0"/>
      <c r="FV3348" s="0"/>
      <c r="FW3348" s="0"/>
      <c r="FX3348" s="0"/>
      <c r="FY3348" s="0"/>
      <c r="FZ3348" s="0"/>
      <c r="GA3348" s="0"/>
      <c r="GB3348" s="0"/>
      <c r="GC3348" s="0"/>
      <c r="GD3348" s="0"/>
      <c r="GE3348" s="0"/>
      <c r="GF3348" s="0"/>
      <c r="GG3348" s="0"/>
      <c r="GH3348" s="0"/>
      <c r="GI3348" s="0"/>
      <c r="GJ3348" s="0"/>
      <c r="GK3348" s="0"/>
      <c r="GL3348" s="0"/>
      <c r="GM3348" s="0"/>
      <c r="GN3348" s="0"/>
      <c r="GO3348" s="0"/>
      <c r="GP3348" s="0"/>
      <c r="GQ3348" s="0"/>
      <c r="GR3348" s="0"/>
      <c r="GS3348" s="0"/>
      <c r="GT3348" s="0"/>
      <c r="GU3348" s="0"/>
      <c r="GV3348" s="0"/>
      <c r="GW3348" s="0"/>
      <c r="GX3348" s="0"/>
      <c r="GY3348" s="0"/>
      <c r="GZ3348" s="0"/>
      <c r="HA3348" s="0"/>
      <c r="HB3348" s="0"/>
      <c r="HC3348" s="0"/>
      <c r="HD3348" s="0"/>
      <c r="HE3348" s="0"/>
      <c r="HF3348" s="0"/>
      <c r="HG3348" s="0"/>
      <c r="HH3348" s="0"/>
      <c r="HI3348" s="0"/>
      <c r="HJ3348" s="0"/>
      <c r="HK3348" s="0"/>
      <c r="HL3348" s="0"/>
      <c r="HM3348" s="0"/>
      <c r="HN3348" s="0"/>
      <c r="HO3348" s="0"/>
      <c r="HP3348" s="0"/>
      <c r="HQ3348" s="0"/>
      <c r="HR3348" s="0"/>
      <c r="HS3348" s="0"/>
      <c r="HT3348" s="0"/>
      <c r="HU3348" s="0"/>
      <c r="HV3348" s="0"/>
      <c r="HW3348" s="0"/>
      <c r="HX3348" s="0"/>
      <c r="HY3348" s="0"/>
      <c r="HZ3348" s="0"/>
      <c r="IA3348" s="0"/>
      <c r="IB3348" s="0"/>
      <c r="IC3348" s="0"/>
      <c r="ID3348" s="0"/>
      <c r="IE3348" s="0"/>
      <c r="IF3348" s="0"/>
      <c r="IG3348" s="0"/>
      <c r="IH3348" s="0"/>
      <c r="II3348" s="0"/>
      <c r="IJ3348" s="0"/>
      <c r="IK3348" s="0"/>
      <c r="IL3348" s="0"/>
      <c r="IM3348" s="0"/>
      <c r="IN3348" s="0"/>
      <c r="IO3348" s="0"/>
      <c r="IP3348" s="0"/>
      <c r="IQ3348" s="0"/>
      <c r="IR3348" s="0"/>
      <c r="IS3348" s="0"/>
      <c r="IT3348" s="0"/>
      <c r="IU3348" s="0"/>
      <c r="IV3348" s="0"/>
      <c r="IW3348" s="0"/>
      <c r="IX3348" s="0"/>
      <c r="IY3348" s="0"/>
      <c r="IZ3348" s="0"/>
      <c r="JA3348" s="0"/>
      <c r="JB3348" s="0"/>
      <c r="JC3348" s="0"/>
      <c r="JD3348" s="0"/>
      <c r="JE3348" s="0"/>
      <c r="JF3348" s="0"/>
      <c r="JG3348" s="0"/>
      <c r="JH3348" s="0"/>
      <c r="JI3348" s="0"/>
      <c r="JJ3348" s="0"/>
      <c r="JK3348" s="0"/>
      <c r="JL3348" s="0"/>
      <c r="JM3348" s="0"/>
      <c r="JN3348" s="0"/>
      <c r="JO3348" s="0"/>
      <c r="JP3348" s="0"/>
      <c r="JQ3348" s="0"/>
      <c r="JR3348" s="0"/>
      <c r="JS3348" s="0"/>
      <c r="JT3348" s="0"/>
      <c r="JU3348" s="0"/>
      <c r="JV3348" s="0"/>
      <c r="JW3348" s="0"/>
      <c r="JX3348" s="0"/>
      <c r="JY3348" s="0"/>
      <c r="JZ3348" s="0"/>
      <c r="KA3348" s="0"/>
      <c r="KB3348" s="0"/>
      <c r="KC3348" s="0"/>
      <c r="KD3348" s="0"/>
      <c r="KE3348" s="0"/>
      <c r="KF3348" s="0"/>
      <c r="KG3348" s="0"/>
      <c r="KH3348" s="0"/>
      <c r="KI3348" s="0"/>
      <c r="KJ3348" s="0"/>
      <c r="KK3348" s="0"/>
      <c r="KL3348" s="0"/>
      <c r="KM3348" s="0"/>
      <c r="KN3348" s="0"/>
      <c r="KO3348" s="0"/>
      <c r="KP3348" s="0"/>
      <c r="KQ3348" s="0"/>
      <c r="KR3348" s="0"/>
      <c r="KS3348" s="0"/>
      <c r="KT3348" s="0"/>
      <c r="KU3348" s="0"/>
      <c r="KV3348" s="0"/>
      <c r="KW3348" s="0"/>
      <c r="KX3348" s="0"/>
      <c r="KY3348" s="0"/>
      <c r="KZ3348" s="0"/>
      <c r="LA3348" s="0"/>
      <c r="LB3348" s="0"/>
      <c r="LC3348" s="0"/>
      <c r="LD3348" s="0"/>
      <c r="LE3348" s="0"/>
      <c r="LF3348" s="0"/>
      <c r="LG3348" s="0"/>
      <c r="LH3348" s="0"/>
      <c r="LI3348" s="0"/>
      <c r="LJ3348" s="0"/>
      <c r="LK3348" s="0"/>
      <c r="LL3348" s="0"/>
      <c r="LM3348" s="0"/>
      <c r="LN3348" s="0"/>
      <c r="LO3348" s="0"/>
      <c r="LP3348" s="0"/>
      <c r="LQ3348" s="0"/>
      <c r="LR3348" s="0"/>
      <c r="LS3348" s="0"/>
      <c r="LT3348" s="0"/>
      <c r="LU3348" s="0"/>
      <c r="LV3348" s="0"/>
      <c r="LW3348" s="0"/>
      <c r="LX3348" s="0"/>
      <c r="LY3348" s="0"/>
      <c r="LZ3348" s="0"/>
      <c r="MA3348" s="0"/>
      <c r="MB3348" s="0"/>
      <c r="MC3348" s="0"/>
      <c r="MD3348" s="0"/>
      <c r="ME3348" s="0"/>
      <c r="MF3348" s="0"/>
      <c r="MG3348" s="0"/>
      <c r="MH3348" s="0"/>
      <c r="MI3348" s="0"/>
      <c r="MJ3348" s="0"/>
      <c r="MK3348" s="0"/>
      <c r="ML3348" s="0"/>
      <c r="MM3348" s="0"/>
      <c r="MN3348" s="0"/>
      <c r="MO3348" s="0"/>
      <c r="MP3348" s="0"/>
      <c r="MQ3348" s="0"/>
      <c r="MR3348" s="0"/>
      <c r="MS3348" s="0"/>
      <c r="MT3348" s="0"/>
      <c r="MU3348" s="0"/>
      <c r="MV3348" s="0"/>
      <c r="MW3348" s="0"/>
      <c r="MX3348" s="0"/>
      <c r="MY3348" s="0"/>
      <c r="MZ3348" s="0"/>
      <c r="NA3348" s="0"/>
      <c r="NB3348" s="0"/>
      <c r="NC3348" s="0"/>
      <c r="ND3348" s="0"/>
      <c r="NE3348" s="0"/>
      <c r="NF3348" s="0"/>
      <c r="NG3348" s="0"/>
      <c r="NH3348" s="0"/>
      <c r="NI3348" s="0"/>
      <c r="NJ3348" s="0"/>
      <c r="NK3348" s="0"/>
      <c r="NL3348" s="0"/>
      <c r="NM3348" s="0"/>
      <c r="NN3348" s="0"/>
      <c r="NO3348" s="0"/>
      <c r="NP3348" s="0"/>
      <c r="NQ3348" s="0"/>
      <c r="NR3348" s="0"/>
      <c r="NS3348" s="0"/>
      <c r="NT3348" s="0"/>
      <c r="NU3348" s="0"/>
      <c r="NV3348" s="0"/>
      <c r="NW3348" s="0"/>
      <c r="NX3348" s="0"/>
      <c r="NY3348" s="0"/>
      <c r="NZ3348" s="0"/>
      <c r="OA3348" s="0"/>
      <c r="OB3348" s="0"/>
      <c r="OC3348" s="0"/>
      <c r="OD3348" s="0"/>
      <c r="OE3348" s="0"/>
      <c r="OF3348" s="0"/>
      <c r="OG3348" s="0"/>
      <c r="OH3348" s="0"/>
      <c r="OI3348" s="0"/>
      <c r="OJ3348" s="0"/>
      <c r="OK3348" s="0"/>
      <c r="OL3348" s="0"/>
      <c r="OM3348" s="0"/>
      <c r="ON3348" s="0"/>
      <c r="OO3348" s="0"/>
      <c r="OP3348" s="0"/>
      <c r="OQ3348" s="0"/>
      <c r="OR3348" s="0"/>
      <c r="OS3348" s="0"/>
      <c r="OT3348" s="0"/>
      <c r="OU3348" s="0"/>
      <c r="OV3348" s="0"/>
      <c r="OW3348" s="0"/>
      <c r="OX3348" s="0"/>
      <c r="OY3348" s="0"/>
      <c r="OZ3348" s="0"/>
      <c r="PA3348" s="0"/>
      <c r="PB3348" s="0"/>
      <c r="PC3348" s="0"/>
      <c r="PD3348" s="0"/>
      <c r="PE3348" s="0"/>
      <c r="PF3348" s="0"/>
      <c r="PG3348" s="0"/>
      <c r="PH3348" s="0"/>
      <c r="PI3348" s="0"/>
      <c r="PJ3348" s="0"/>
      <c r="PK3348" s="0"/>
      <c r="PL3348" s="0"/>
      <c r="PM3348" s="0"/>
      <c r="PN3348" s="0"/>
      <c r="PO3348" s="0"/>
      <c r="PP3348" s="0"/>
      <c r="PQ3348" s="0"/>
      <c r="PR3348" s="0"/>
      <c r="PS3348" s="0"/>
      <c r="PT3348" s="0"/>
      <c r="PU3348" s="0"/>
      <c r="PV3348" s="0"/>
      <c r="PW3348" s="0"/>
      <c r="PX3348" s="0"/>
      <c r="PY3348" s="0"/>
      <c r="PZ3348" s="0"/>
      <c r="QA3348" s="0"/>
      <c r="QB3348" s="0"/>
      <c r="QC3348" s="0"/>
      <c r="QD3348" s="0"/>
      <c r="QE3348" s="0"/>
      <c r="QF3348" s="0"/>
      <c r="QG3348" s="0"/>
      <c r="QH3348" s="0"/>
      <c r="QI3348" s="0"/>
      <c r="QJ3348" s="0"/>
      <c r="QK3348" s="0"/>
      <c r="QL3348" s="0"/>
      <c r="QM3348" s="0"/>
      <c r="QN3348" s="0"/>
      <c r="QO3348" s="0"/>
      <c r="QP3348" s="0"/>
      <c r="QQ3348" s="0"/>
      <c r="QR3348" s="0"/>
      <c r="QS3348" s="0"/>
      <c r="QT3348" s="0"/>
      <c r="QU3348" s="0"/>
      <c r="QV3348" s="0"/>
      <c r="QW3348" s="0"/>
      <c r="QX3348" s="0"/>
      <c r="QY3348" s="0"/>
      <c r="QZ3348" s="0"/>
      <c r="RA3348" s="0"/>
      <c r="RB3348" s="0"/>
      <c r="RC3348" s="0"/>
      <c r="RD3348" s="0"/>
      <c r="RE3348" s="0"/>
      <c r="RF3348" s="0"/>
      <c r="RG3348" s="0"/>
      <c r="RH3348" s="0"/>
      <c r="RI3348" s="0"/>
      <c r="RJ3348" s="0"/>
      <c r="RK3348" s="0"/>
      <c r="RL3348" s="0"/>
      <c r="RM3348" s="0"/>
      <c r="RN3348" s="0"/>
      <c r="RO3348" s="0"/>
      <c r="RP3348" s="0"/>
      <c r="RQ3348" s="0"/>
      <c r="RR3348" s="0"/>
      <c r="RS3348" s="0"/>
      <c r="RT3348" s="0"/>
      <c r="RU3348" s="0"/>
      <c r="RV3348" s="0"/>
      <c r="RW3348" s="0"/>
      <c r="RX3348" s="0"/>
      <c r="RY3348" s="0"/>
      <c r="RZ3348" s="0"/>
      <c r="SA3348" s="0"/>
      <c r="SB3348" s="0"/>
      <c r="SC3348" s="0"/>
      <c r="SD3348" s="0"/>
      <c r="SE3348" s="0"/>
      <c r="SF3348" s="0"/>
      <c r="SG3348" s="0"/>
      <c r="SH3348" s="0"/>
      <c r="SI3348" s="0"/>
      <c r="SJ3348" s="0"/>
      <c r="SK3348" s="0"/>
      <c r="SL3348" s="0"/>
      <c r="SM3348" s="0"/>
      <c r="SN3348" s="0"/>
      <c r="SO3348" s="0"/>
      <c r="SP3348" s="0"/>
      <c r="SQ3348" s="0"/>
      <c r="SR3348" s="0"/>
      <c r="SS3348" s="0"/>
      <c r="ST3348" s="0"/>
      <c r="SU3348" s="0"/>
      <c r="SV3348" s="0"/>
      <c r="SW3348" s="0"/>
      <c r="SX3348" s="0"/>
      <c r="SY3348" s="0"/>
      <c r="SZ3348" s="0"/>
      <c r="TA3348" s="0"/>
      <c r="TB3348" s="0"/>
      <c r="TC3348" s="0"/>
      <c r="TD3348" s="0"/>
      <c r="TE3348" s="0"/>
      <c r="TF3348" s="0"/>
      <c r="TG3348" s="0"/>
      <c r="TH3348" s="0"/>
      <c r="TI3348" s="0"/>
      <c r="TJ3348" s="0"/>
      <c r="TK3348" s="0"/>
      <c r="TL3348" s="0"/>
      <c r="TM3348" s="0"/>
      <c r="TN3348" s="0"/>
      <c r="TO3348" s="0"/>
      <c r="TP3348" s="0"/>
      <c r="TQ3348" s="0"/>
      <c r="TR3348" s="0"/>
      <c r="TS3348" s="0"/>
      <c r="TT3348" s="0"/>
      <c r="TU3348" s="0"/>
      <c r="TV3348" s="0"/>
      <c r="TW3348" s="0"/>
      <c r="TX3348" s="0"/>
      <c r="TY3348" s="0"/>
      <c r="TZ3348" s="0"/>
      <c r="UA3348" s="0"/>
      <c r="UB3348" s="0"/>
      <c r="UC3348" s="0"/>
      <c r="UD3348" s="0"/>
      <c r="UE3348" s="0"/>
      <c r="UF3348" s="0"/>
      <c r="UG3348" s="0"/>
      <c r="UH3348" s="0"/>
      <c r="UI3348" s="0"/>
      <c r="UJ3348" s="0"/>
      <c r="UK3348" s="0"/>
      <c r="UL3348" s="0"/>
      <c r="UM3348" s="0"/>
      <c r="UN3348" s="0"/>
      <c r="UO3348" s="0"/>
      <c r="UP3348" s="0"/>
      <c r="UQ3348" s="0"/>
      <c r="UR3348" s="0"/>
      <c r="US3348" s="0"/>
      <c r="UT3348" s="0"/>
      <c r="UU3348" s="0"/>
      <c r="UV3348" s="0"/>
      <c r="UW3348" s="0"/>
      <c r="UX3348" s="0"/>
      <c r="UY3348" s="0"/>
      <c r="UZ3348" s="0"/>
      <c r="VA3348" s="0"/>
      <c r="VB3348" s="0"/>
      <c r="VC3348" s="0"/>
      <c r="VD3348" s="0"/>
      <c r="VE3348" s="0"/>
      <c r="VF3348" s="0"/>
      <c r="VG3348" s="0"/>
      <c r="VH3348" s="0"/>
      <c r="VI3348" s="0"/>
      <c r="VJ3348" s="0"/>
      <c r="VK3348" s="0"/>
      <c r="VL3348" s="0"/>
      <c r="VM3348" s="0"/>
      <c r="VN3348" s="0"/>
      <c r="VO3348" s="0"/>
      <c r="VP3348" s="0"/>
      <c r="VQ3348" s="0"/>
      <c r="VR3348" s="0"/>
      <c r="VS3348" s="0"/>
      <c r="VT3348" s="0"/>
      <c r="VU3348" s="0"/>
      <c r="VV3348" s="0"/>
      <c r="VW3348" s="0"/>
      <c r="VX3348" s="0"/>
      <c r="VY3348" s="0"/>
      <c r="VZ3348" s="0"/>
      <c r="WA3348" s="0"/>
      <c r="WB3348" s="0"/>
      <c r="WC3348" s="0"/>
      <c r="WD3348" s="0"/>
      <c r="WE3348" s="0"/>
      <c r="WF3348" s="0"/>
      <c r="WG3348" s="0"/>
      <c r="WH3348" s="0"/>
      <c r="WI3348" s="0"/>
      <c r="WJ3348" s="0"/>
      <c r="WK3348" s="0"/>
      <c r="WL3348" s="0"/>
      <c r="WM3348" s="0"/>
      <c r="WN3348" s="0"/>
      <c r="WO3348" s="0"/>
      <c r="WP3348" s="0"/>
      <c r="WQ3348" s="0"/>
      <c r="WR3348" s="0"/>
      <c r="WS3348" s="0"/>
      <c r="WT3348" s="0"/>
      <c r="WU3348" s="0"/>
      <c r="WV3348" s="0"/>
      <c r="WW3348" s="0"/>
      <c r="WX3348" s="0"/>
      <c r="WY3348" s="0"/>
      <c r="WZ3348" s="0"/>
      <c r="XA3348" s="0"/>
      <c r="XB3348" s="0"/>
      <c r="XC3348" s="0"/>
      <c r="XD3348" s="0"/>
      <c r="XE3348" s="0"/>
      <c r="XF3348" s="0"/>
      <c r="XG3348" s="0"/>
      <c r="XH3348" s="0"/>
      <c r="XI3348" s="0"/>
      <c r="XJ3348" s="0"/>
      <c r="XK3348" s="0"/>
      <c r="XL3348" s="0"/>
      <c r="XM3348" s="0"/>
      <c r="XN3348" s="0"/>
      <c r="XO3348" s="0"/>
      <c r="XP3348" s="0"/>
      <c r="XQ3348" s="0"/>
      <c r="XR3348" s="0"/>
      <c r="XS3348" s="0"/>
      <c r="XT3348" s="0"/>
      <c r="XU3348" s="0"/>
      <c r="XV3348" s="0"/>
      <c r="XW3348" s="0"/>
      <c r="XX3348" s="0"/>
      <c r="XY3348" s="0"/>
      <c r="XZ3348" s="0"/>
      <c r="YA3348" s="0"/>
      <c r="YB3348" s="0"/>
      <c r="YC3348" s="0"/>
      <c r="YD3348" s="0"/>
      <c r="YE3348" s="0"/>
      <c r="YF3348" s="0"/>
      <c r="YG3348" s="0"/>
      <c r="YH3348" s="0"/>
      <c r="YI3348" s="0"/>
      <c r="YJ3348" s="0"/>
      <c r="YK3348" s="0"/>
      <c r="YL3348" s="0"/>
      <c r="YM3348" s="0"/>
      <c r="YN3348" s="0"/>
      <c r="YO3348" s="0"/>
      <c r="YP3348" s="0"/>
      <c r="YQ3348" s="0"/>
      <c r="YR3348" s="0"/>
      <c r="YS3348" s="0"/>
      <c r="YT3348" s="0"/>
      <c r="YU3348" s="0"/>
      <c r="YV3348" s="0"/>
      <c r="YW3348" s="0"/>
      <c r="YX3348" s="0"/>
      <c r="YY3348" s="0"/>
      <c r="YZ3348" s="0"/>
      <c r="ZA3348" s="0"/>
      <c r="ZB3348" s="0"/>
      <c r="ZC3348" s="0"/>
      <c r="ZD3348" s="0"/>
      <c r="ZE3348" s="0"/>
      <c r="ZF3348" s="0"/>
      <c r="ZG3348" s="0"/>
      <c r="ZH3348" s="0"/>
      <c r="ZI3348" s="0"/>
      <c r="ZJ3348" s="0"/>
      <c r="ZK3348" s="0"/>
      <c r="ZL3348" s="0"/>
      <c r="ZM3348" s="0"/>
      <c r="ZN3348" s="0"/>
      <c r="ZO3348" s="0"/>
      <c r="ZP3348" s="0"/>
      <c r="ZQ3348" s="0"/>
      <c r="ZR3348" s="0"/>
      <c r="ZS3348" s="0"/>
      <c r="ZT3348" s="0"/>
      <c r="ZU3348" s="0"/>
      <c r="ZV3348" s="0"/>
      <c r="ZW3348" s="0"/>
      <c r="ZX3348" s="0"/>
      <c r="ZY3348" s="0"/>
      <c r="ZZ3348" s="0"/>
      <c r="AAA3348" s="0"/>
      <c r="AAB3348" s="0"/>
      <c r="AAC3348" s="0"/>
      <c r="AAD3348" s="0"/>
      <c r="AAE3348" s="0"/>
      <c r="AAF3348" s="0"/>
      <c r="AAG3348" s="0"/>
      <c r="AAH3348" s="0"/>
      <c r="AAI3348" s="0"/>
      <c r="AAJ3348" s="0"/>
      <c r="AAK3348" s="0"/>
      <c r="AAL3348" s="0"/>
      <c r="AAM3348" s="0"/>
      <c r="AAN3348" s="0"/>
      <c r="AAO3348" s="0"/>
      <c r="AAP3348" s="0"/>
      <c r="AAQ3348" s="0"/>
      <c r="AAR3348" s="0"/>
      <c r="AAS3348" s="0"/>
      <c r="AAT3348" s="0"/>
      <c r="AAU3348" s="0"/>
      <c r="AAV3348" s="0"/>
      <c r="AAW3348" s="0"/>
      <c r="AAX3348" s="0"/>
      <c r="AAY3348" s="0"/>
      <c r="AAZ3348" s="0"/>
      <c r="ABA3348" s="0"/>
      <c r="ABB3348" s="0"/>
      <c r="ABC3348" s="0"/>
      <c r="ABD3348" s="0"/>
      <c r="ABE3348" s="0"/>
      <c r="ABF3348" s="0"/>
      <c r="ABG3348" s="0"/>
      <c r="ABH3348" s="0"/>
      <c r="ABI3348" s="0"/>
      <c r="ABJ3348" s="0"/>
      <c r="ABK3348" s="0"/>
      <c r="ABL3348" s="0"/>
      <c r="ABM3348" s="0"/>
      <c r="ABN3348" s="0"/>
      <c r="ABO3348" s="0"/>
      <c r="ABP3348" s="0"/>
      <c r="ABQ3348" s="0"/>
      <c r="ABR3348" s="0"/>
      <c r="ABS3348" s="0"/>
      <c r="ABT3348" s="0"/>
      <c r="ABU3348" s="0"/>
      <c r="ABV3348" s="0"/>
      <c r="ABW3348" s="0"/>
      <c r="ABX3348" s="0"/>
      <c r="ABY3348" s="0"/>
      <c r="ABZ3348" s="0"/>
      <c r="ACA3348" s="0"/>
      <c r="ACB3348" s="0"/>
      <c r="ACC3348" s="0"/>
      <c r="ACD3348" s="0"/>
      <c r="ACE3348" s="0"/>
      <c r="ACF3348" s="0"/>
      <c r="ACG3348" s="0"/>
      <c r="ACH3348" s="0"/>
      <c r="ACI3348" s="0"/>
      <c r="ACJ3348" s="0"/>
      <c r="ACK3348" s="0"/>
      <c r="ACL3348" s="0"/>
      <c r="ACM3348" s="0"/>
      <c r="ACN3348" s="0"/>
      <c r="ACO3348" s="0"/>
      <c r="ACP3348" s="0"/>
      <c r="ACQ3348" s="0"/>
      <c r="ACR3348" s="0"/>
      <c r="ACS3348" s="0"/>
      <c r="ACT3348" s="0"/>
      <c r="ACU3348" s="0"/>
      <c r="ACV3348" s="0"/>
      <c r="ACW3348" s="0"/>
      <c r="ACX3348" s="0"/>
      <c r="ACY3348" s="0"/>
      <c r="ACZ3348" s="0"/>
      <c r="ADA3348" s="0"/>
      <c r="ADB3348" s="0"/>
      <c r="ADC3348" s="0"/>
      <c r="ADD3348" s="0"/>
      <c r="ADE3348" s="0"/>
      <c r="ADF3348" s="0"/>
      <c r="ADG3348" s="0"/>
      <c r="ADH3348" s="0"/>
      <c r="ADI3348" s="0"/>
      <c r="ADJ3348" s="0"/>
      <c r="ADK3348" s="0"/>
      <c r="ADL3348" s="0"/>
      <c r="ADM3348" s="0"/>
      <c r="ADN3348" s="0"/>
      <c r="ADO3348" s="0"/>
      <c r="ADP3348" s="0"/>
      <c r="ADQ3348" s="0"/>
      <c r="ADR3348" s="0"/>
      <c r="ADS3348" s="0"/>
      <c r="ADT3348" s="0"/>
      <c r="ADU3348" s="0"/>
      <c r="ADV3348" s="0"/>
      <c r="ADW3348" s="0"/>
      <c r="ADX3348" s="0"/>
      <c r="ADY3348" s="0"/>
      <c r="ADZ3348" s="0"/>
      <c r="AEA3348" s="0"/>
      <c r="AEB3348" s="0"/>
      <c r="AEC3348" s="0"/>
      <c r="AED3348" s="0"/>
      <c r="AEE3348" s="0"/>
      <c r="AEF3348" s="0"/>
      <c r="AEG3348" s="0"/>
      <c r="AEH3348" s="0"/>
      <c r="AEI3348" s="0"/>
      <c r="AEJ3348" s="0"/>
      <c r="AEK3348" s="0"/>
      <c r="AEL3348" s="0"/>
      <c r="AEM3348" s="0"/>
      <c r="AEN3348" s="0"/>
      <c r="AEO3348" s="0"/>
      <c r="AEP3348" s="0"/>
      <c r="AEQ3348" s="0"/>
      <c r="AER3348" s="0"/>
      <c r="AES3348" s="0"/>
      <c r="AET3348" s="0"/>
      <c r="AEU3348" s="0"/>
      <c r="AEV3348" s="0"/>
      <c r="AEW3348" s="0"/>
      <c r="AEX3348" s="0"/>
      <c r="AEY3348" s="0"/>
      <c r="AEZ3348" s="0"/>
      <c r="AFA3348" s="0"/>
      <c r="AFB3348" s="0"/>
      <c r="AFC3348" s="0"/>
      <c r="AFD3348" s="0"/>
      <c r="AFE3348" s="0"/>
      <c r="AFF3348" s="0"/>
      <c r="AFG3348" s="0"/>
      <c r="AFH3348" s="0"/>
      <c r="AFI3348" s="0"/>
      <c r="AFJ3348" s="0"/>
      <c r="AFK3348" s="0"/>
      <c r="AFL3348" s="0"/>
      <c r="AFM3348" s="0"/>
      <c r="AFN3348" s="0"/>
      <c r="AFO3348" s="0"/>
      <c r="AFP3348" s="0"/>
      <c r="AFQ3348" s="0"/>
      <c r="AFR3348" s="0"/>
      <c r="AFS3348" s="0"/>
      <c r="AFT3348" s="0"/>
      <c r="AFU3348" s="0"/>
      <c r="AFV3348" s="0"/>
      <c r="AFW3348" s="0"/>
      <c r="AFX3348" s="0"/>
      <c r="AFY3348" s="0"/>
      <c r="AFZ3348" s="0"/>
      <c r="AGA3348" s="0"/>
      <c r="AGB3348" s="0"/>
      <c r="AGC3348" s="0"/>
      <c r="AGD3348" s="0"/>
      <c r="AGE3348" s="0"/>
      <c r="AGF3348" s="0"/>
      <c r="AGG3348" s="0"/>
      <c r="AGH3348" s="0"/>
      <c r="AGI3348" s="0"/>
      <c r="AGJ3348" s="0"/>
      <c r="AGK3348" s="0"/>
      <c r="AGL3348" s="0"/>
      <c r="AGM3348" s="0"/>
      <c r="AGN3348" s="0"/>
      <c r="AGO3348" s="0"/>
      <c r="AGP3348" s="0"/>
      <c r="AGQ3348" s="0"/>
      <c r="AGR3348" s="0"/>
      <c r="AGS3348" s="0"/>
      <c r="AGT3348" s="0"/>
      <c r="AGU3348" s="0"/>
      <c r="AGV3348" s="0"/>
      <c r="AGW3348" s="0"/>
      <c r="AGX3348" s="0"/>
      <c r="AGY3348" s="0"/>
      <c r="AGZ3348" s="0"/>
      <c r="AHA3348" s="0"/>
      <c r="AHB3348" s="0"/>
      <c r="AHC3348" s="0"/>
      <c r="AHD3348" s="0"/>
      <c r="AHE3348" s="0"/>
      <c r="AHF3348" s="0"/>
      <c r="AHG3348" s="0"/>
      <c r="AHH3348" s="0"/>
      <c r="AHI3348" s="0"/>
      <c r="AHJ3348" s="0"/>
      <c r="AHK3348" s="0"/>
      <c r="AHL3348" s="0"/>
      <c r="AHM3348" s="0"/>
      <c r="AHN3348" s="0"/>
      <c r="AHO3348" s="0"/>
      <c r="AHP3348" s="0"/>
      <c r="AHQ3348" s="0"/>
      <c r="AHR3348" s="0"/>
      <c r="AHS3348" s="0"/>
      <c r="AHT3348" s="0"/>
      <c r="AHU3348" s="0"/>
      <c r="AHV3348" s="0"/>
      <c r="AHW3348" s="0"/>
      <c r="AHX3348" s="0"/>
      <c r="AHY3348" s="0"/>
      <c r="AHZ3348" s="0"/>
      <c r="AIA3348" s="0"/>
      <c r="AIB3348" s="0"/>
      <c r="AIC3348" s="0"/>
      <c r="AID3348" s="0"/>
      <c r="AIE3348" s="0"/>
      <c r="AIF3348" s="0"/>
      <c r="AIG3348" s="0"/>
      <c r="AIH3348" s="0"/>
      <c r="AII3348" s="0"/>
      <c r="AIJ3348" s="0"/>
      <c r="AIK3348" s="0"/>
      <c r="AIL3348" s="0"/>
      <c r="AIM3348" s="0"/>
      <c r="AIN3348" s="0"/>
      <c r="AIO3348" s="0"/>
      <c r="AIP3348" s="0"/>
      <c r="AIQ3348" s="0"/>
      <c r="AIR3348" s="0"/>
      <c r="AIS3348" s="0"/>
      <c r="AIT3348" s="0"/>
      <c r="AIU3348" s="0"/>
      <c r="AIV3348" s="0"/>
      <c r="AIW3348" s="0"/>
      <c r="AIX3348" s="0"/>
      <c r="AIY3348" s="0"/>
      <c r="AIZ3348" s="0"/>
      <c r="AJA3348" s="0"/>
      <c r="AJB3348" s="0"/>
      <c r="AJC3348" s="0"/>
      <c r="AJD3348" s="0"/>
      <c r="AJE3348" s="0"/>
      <c r="AJF3348" s="0"/>
      <c r="AJG3348" s="0"/>
      <c r="AJH3348" s="0"/>
      <c r="AJI3348" s="0"/>
      <c r="AJJ3348" s="0"/>
      <c r="AJK3348" s="0"/>
      <c r="AJL3348" s="0"/>
      <c r="AJM3348" s="0"/>
      <c r="AJN3348" s="0"/>
      <c r="AJO3348" s="0"/>
      <c r="AJP3348" s="0"/>
      <c r="AJQ3348" s="0"/>
      <c r="AJR3348" s="0"/>
      <c r="AJS3348" s="0"/>
      <c r="AJT3348" s="0"/>
      <c r="AJU3348" s="0"/>
      <c r="AJV3348" s="0"/>
      <c r="AJW3348" s="0"/>
      <c r="AJX3348" s="0"/>
      <c r="AJY3348" s="0"/>
      <c r="AJZ3348" s="0"/>
      <c r="AKA3348" s="0"/>
      <c r="AKB3348" s="0"/>
      <c r="AKC3348" s="0"/>
      <c r="AKD3348" s="0"/>
      <c r="AKE3348" s="0"/>
      <c r="AKF3348" s="0"/>
      <c r="AKG3348" s="0"/>
      <c r="AKH3348" s="0"/>
      <c r="AKI3348" s="0"/>
      <c r="AKJ3348" s="0"/>
      <c r="AKK3348" s="0"/>
      <c r="AKL3348" s="0"/>
      <c r="AKM3348" s="0"/>
      <c r="AKN3348" s="0"/>
      <c r="AKO3348" s="0"/>
      <c r="AKP3348" s="0"/>
      <c r="AKQ3348" s="0"/>
      <c r="AKR3348" s="0"/>
      <c r="AKS3348" s="0"/>
      <c r="AKT3348" s="0"/>
      <c r="AKU3348" s="0"/>
      <c r="AKV3348" s="0"/>
      <c r="AKW3348" s="0"/>
      <c r="AKX3348" s="0"/>
      <c r="AKY3348" s="0"/>
      <c r="AKZ3348" s="0"/>
      <c r="ALA3348" s="0"/>
      <c r="ALB3348" s="0"/>
      <c r="ALC3348" s="0"/>
      <c r="ALD3348" s="0"/>
      <c r="ALE3348" s="0"/>
      <c r="ALF3348" s="0"/>
      <c r="ALG3348" s="0"/>
      <c r="ALH3348" s="0"/>
      <c r="ALI3348" s="0"/>
      <c r="ALJ3348" s="0"/>
      <c r="ALK3348" s="0"/>
      <c r="ALL3348" s="0"/>
      <c r="ALM3348" s="0"/>
      <c r="ALN3348" s="0"/>
      <c r="ALO3348" s="0"/>
      <c r="ALP3348" s="0"/>
      <c r="ALQ3348" s="0"/>
      <c r="ALR3348" s="0"/>
      <c r="ALS3348" s="0"/>
      <c r="ALT3348" s="0"/>
      <c r="ALU3348" s="0"/>
      <c r="ALV3348" s="0"/>
      <c r="ALW3348" s="0"/>
      <c r="ALX3348" s="0"/>
      <c r="ALY3348" s="0"/>
      <c r="ALZ3348" s="0"/>
      <c r="AMA3348" s="0"/>
      <c r="AMB3348" s="0"/>
      <c r="AMC3348" s="0"/>
      <c r="AMD3348" s="0"/>
      <c r="AME3348" s="0"/>
      <c r="AMF3348" s="0"/>
      <c r="AMG3348" s="0"/>
      <c r="AMH3348" s="0"/>
      <c r="AMI3348" s="0"/>
    </row>
    <row r="3349" customFormat="false" ht="12.75" hidden="false" customHeight="false" outlineLevel="0" collapsed="false">
      <c r="A3349" s="1" t="s">
        <v>3602</v>
      </c>
      <c r="C3349" s="70" t="s">
        <v>3605</v>
      </c>
      <c r="D3349" s="70" t="s">
        <v>13</v>
      </c>
      <c r="E3349" s="72" t="n">
        <v>2.2</v>
      </c>
      <c r="F3349" s="73" t="n">
        <v>1.04</v>
      </c>
      <c r="G3349" s="74" t="s">
        <v>2389</v>
      </c>
      <c r="BM3349" s="0"/>
      <c r="BN3349" s="0"/>
      <c r="BO3349" s="0"/>
      <c r="BP3349" s="0"/>
      <c r="BQ3349" s="0"/>
      <c r="BR3349" s="0"/>
      <c r="BS3349" s="0"/>
      <c r="BT3349" s="0"/>
      <c r="BU3349" s="0"/>
      <c r="BV3349" s="0"/>
      <c r="BW3349" s="0"/>
      <c r="BX3349" s="0"/>
      <c r="BY3349" s="0"/>
      <c r="BZ3349" s="0"/>
      <c r="CA3349" s="0"/>
      <c r="CB3349" s="0"/>
      <c r="CC3349" s="0"/>
      <c r="CD3349" s="0"/>
      <c r="CE3349" s="0"/>
      <c r="CF3349" s="0"/>
      <c r="CG3349" s="0"/>
      <c r="CH3349" s="0"/>
      <c r="CI3349" s="0"/>
      <c r="CJ3349" s="0"/>
      <c r="CK3349" s="0"/>
      <c r="CL3349" s="0"/>
      <c r="CM3349" s="0"/>
      <c r="CN3349" s="0"/>
      <c r="CO3349" s="0"/>
      <c r="CP3349" s="0"/>
      <c r="CQ3349" s="0"/>
      <c r="CR3349" s="0"/>
      <c r="CS3349" s="0"/>
      <c r="CT3349" s="0"/>
      <c r="CU3349" s="0"/>
      <c r="CV3349" s="0"/>
      <c r="CW3349" s="0"/>
      <c r="CX3349" s="0"/>
      <c r="CY3349" s="0"/>
      <c r="CZ3349" s="0"/>
      <c r="DA3349" s="0"/>
      <c r="DB3349" s="0"/>
      <c r="DC3349" s="0"/>
      <c r="DD3349" s="0"/>
      <c r="DE3349" s="0"/>
      <c r="DF3349" s="0"/>
      <c r="DG3349" s="0"/>
      <c r="DH3349" s="0"/>
      <c r="DI3349" s="0"/>
      <c r="DJ3349" s="0"/>
      <c r="DK3349" s="0"/>
      <c r="DL3349" s="0"/>
      <c r="DM3349" s="0"/>
      <c r="DN3349" s="0"/>
      <c r="DO3349" s="0"/>
      <c r="DP3349" s="0"/>
      <c r="DQ3349" s="0"/>
      <c r="DR3349" s="0"/>
      <c r="DS3349" s="0"/>
      <c r="DT3349" s="0"/>
      <c r="DU3349" s="0"/>
      <c r="DV3349" s="0"/>
      <c r="DW3349" s="0"/>
      <c r="DX3349" s="0"/>
      <c r="DY3349" s="0"/>
      <c r="DZ3349" s="0"/>
      <c r="EA3349" s="0"/>
      <c r="EB3349" s="0"/>
      <c r="EC3349" s="0"/>
      <c r="ED3349" s="0"/>
      <c r="EE3349" s="0"/>
      <c r="EF3349" s="0"/>
      <c r="EG3349" s="0"/>
      <c r="EH3349" s="0"/>
      <c r="EI3349" s="0"/>
      <c r="EJ3349" s="0"/>
      <c r="EK3349" s="0"/>
      <c r="EL3349" s="0"/>
      <c r="EM3349" s="0"/>
      <c r="EN3349" s="0"/>
      <c r="EO3349" s="0"/>
      <c r="EP3349" s="0"/>
      <c r="EQ3349" s="0"/>
      <c r="ER3349" s="0"/>
      <c r="ES3349" s="0"/>
      <c r="ET3349" s="0"/>
      <c r="EU3349" s="0"/>
      <c r="EV3349" s="0"/>
      <c r="EW3349" s="0"/>
      <c r="EX3349" s="0"/>
      <c r="EY3349" s="0"/>
      <c r="EZ3349" s="0"/>
      <c r="FA3349" s="0"/>
      <c r="FB3349" s="0"/>
      <c r="FC3349" s="0"/>
      <c r="FD3349" s="0"/>
      <c r="FE3349" s="0"/>
      <c r="FF3349" s="0"/>
      <c r="FG3349" s="0"/>
      <c r="FH3349" s="0"/>
      <c r="FI3349" s="0"/>
      <c r="FJ3349" s="0"/>
      <c r="FK3349" s="0"/>
      <c r="FL3349" s="0"/>
      <c r="FM3349" s="0"/>
      <c r="FN3349" s="0"/>
      <c r="FO3349" s="0"/>
      <c r="FP3349" s="0"/>
      <c r="FQ3349" s="0"/>
      <c r="FR3349" s="0"/>
      <c r="FS3349" s="0"/>
      <c r="FT3349" s="0"/>
      <c r="FU3349" s="0"/>
      <c r="FV3349" s="0"/>
      <c r="FW3349" s="0"/>
      <c r="FX3349" s="0"/>
      <c r="FY3349" s="0"/>
      <c r="FZ3349" s="0"/>
      <c r="GA3349" s="0"/>
      <c r="GB3349" s="0"/>
      <c r="GC3349" s="0"/>
      <c r="GD3349" s="0"/>
      <c r="GE3349" s="0"/>
      <c r="GF3349" s="0"/>
      <c r="GG3349" s="0"/>
      <c r="GH3349" s="0"/>
      <c r="GI3349" s="0"/>
      <c r="GJ3349" s="0"/>
      <c r="GK3349" s="0"/>
      <c r="GL3349" s="0"/>
      <c r="GM3349" s="0"/>
      <c r="GN3349" s="0"/>
      <c r="GO3349" s="0"/>
      <c r="GP3349" s="0"/>
      <c r="GQ3349" s="0"/>
      <c r="GR3349" s="0"/>
      <c r="GS3349" s="0"/>
      <c r="GT3349" s="0"/>
      <c r="GU3349" s="0"/>
      <c r="GV3349" s="0"/>
      <c r="GW3349" s="0"/>
      <c r="GX3349" s="0"/>
      <c r="GY3349" s="0"/>
      <c r="GZ3349" s="0"/>
      <c r="HA3349" s="0"/>
      <c r="HB3349" s="0"/>
      <c r="HC3349" s="0"/>
      <c r="HD3349" s="0"/>
      <c r="HE3349" s="0"/>
      <c r="HF3349" s="0"/>
      <c r="HG3349" s="0"/>
      <c r="HH3349" s="0"/>
      <c r="HI3349" s="0"/>
      <c r="HJ3349" s="0"/>
      <c r="HK3349" s="0"/>
      <c r="HL3349" s="0"/>
      <c r="HM3349" s="0"/>
      <c r="HN3349" s="0"/>
      <c r="HO3349" s="0"/>
      <c r="HP3349" s="0"/>
      <c r="HQ3349" s="0"/>
      <c r="HR3349" s="0"/>
      <c r="HS3349" s="0"/>
      <c r="HT3349" s="0"/>
      <c r="HU3349" s="0"/>
      <c r="HV3349" s="0"/>
      <c r="HW3349" s="0"/>
      <c r="HX3349" s="0"/>
      <c r="HY3349" s="0"/>
      <c r="HZ3349" s="0"/>
      <c r="IA3349" s="0"/>
      <c r="IB3349" s="0"/>
      <c r="IC3349" s="0"/>
      <c r="ID3349" s="0"/>
      <c r="IE3349" s="0"/>
      <c r="IF3349" s="0"/>
      <c r="IG3349" s="0"/>
      <c r="IH3349" s="0"/>
      <c r="II3349" s="0"/>
      <c r="IJ3349" s="0"/>
      <c r="IK3349" s="0"/>
      <c r="IL3349" s="0"/>
      <c r="IM3349" s="0"/>
      <c r="IN3349" s="0"/>
      <c r="IO3349" s="0"/>
      <c r="IP3349" s="0"/>
      <c r="IQ3349" s="0"/>
      <c r="IR3349" s="0"/>
      <c r="IS3349" s="0"/>
      <c r="IT3349" s="0"/>
      <c r="IU3349" s="0"/>
      <c r="IV3349" s="0"/>
      <c r="IW3349" s="0"/>
      <c r="IX3349" s="0"/>
      <c r="IY3349" s="0"/>
      <c r="IZ3349" s="0"/>
      <c r="JA3349" s="0"/>
      <c r="JB3349" s="0"/>
      <c r="JC3349" s="0"/>
      <c r="JD3349" s="0"/>
      <c r="JE3349" s="0"/>
      <c r="JF3349" s="0"/>
      <c r="JG3349" s="0"/>
      <c r="JH3349" s="0"/>
      <c r="JI3349" s="0"/>
      <c r="JJ3349" s="0"/>
      <c r="JK3349" s="0"/>
      <c r="JL3349" s="0"/>
      <c r="JM3349" s="0"/>
      <c r="JN3349" s="0"/>
      <c r="JO3349" s="0"/>
      <c r="JP3349" s="0"/>
      <c r="JQ3349" s="0"/>
      <c r="JR3349" s="0"/>
      <c r="JS3349" s="0"/>
      <c r="JT3349" s="0"/>
      <c r="JU3349" s="0"/>
      <c r="JV3349" s="0"/>
      <c r="JW3349" s="0"/>
      <c r="JX3349" s="0"/>
      <c r="JY3349" s="0"/>
      <c r="JZ3349" s="0"/>
      <c r="KA3349" s="0"/>
      <c r="KB3349" s="0"/>
      <c r="KC3349" s="0"/>
      <c r="KD3349" s="0"/>
      <c r="KE3349" s="0"/>
      <c r="KF3349" s="0"/>
      <c r="KG3349" s="0"/>
      <c r="KH3349" s="0"/>
      <c r="KI3349" s="0"/>
      <c r="KJ3349" s="0"/>
      <c r="KK3349" s="0"/>
      <c r="KL3349" s="0"/>
      <c r="KM3349" s="0"/>
      <c r="KN3349" s="0"/>
      <c r="KO3349" s="0"/>
      <c r="KP3349" s="0"/>
      <c r="KQ3349" s="0"/>
      <c r="KR3349" s="0"/>
      <c r="KS3349" s="0"/>
      <c r="KT3349" s="0"/>
      <c r="KU3349" s="0"/>
      <c r="KV3349" s="0"/>
      <c r="KW3349" s="0"/>
      <c r="KX3349" s="0"/>
      <c r="KY3349" s="0"/>
      <c r="KZ3349" s="0"/>
      <c r="LA3349" s="0"/>
      <c r="LB3349" s="0"/>
      <c r="LC3349" s="0"/>
      <c r="LD3349" s="0"/>
      <c r="LE3349" s="0"/>
      <c r="LF3349" s="0"/>
      <c r="LG3349" s="0"/>
      <c r="LH3349" s="0"/>
      <c r="LI3349" s="0"/>
      <c r="LJ3349" s="0"/>
      <c r="LK3349" s="0"/>
      <c r="LL3349" s="0"/>
      <c r="LM3349" s="0"/>
      <c r="LN3349" s="0"/>
      <c r="LO3349" s="0"/>
      <c r="LP3349" s="0"/>
      <c r="LQ3349" s="0"/>
      <c r="LR3349" s="0"/>
      <c r="LS3349" s="0"/>
      <c r="LT3349" s="0"/>
      <c r="LU3349" s="0"/>
      <c r="LV3349" s="0"/>
      <c r="LW3349" s="0"/>
      <c r="LX3349" s="0"/>
      <c r="LY3349" s="0"/>
      <c r="LZ3349" s="0"/>
      <c r="MA3349" s="0"/>
      <c r="MB3349" s="0"/>
      <c r="MC3349" s="0"/>
      <c r="MD3349" s="0"/>
      <c r="ME3349" s="0"/>
      <c r="MF3349" s="0"/>
      <c r="MG3349" s="0"/>
      <c r="MH3349" s="0"/>
      <c r="MI3349" s="0"/>
      <c r="MJ3349" s="0"/>
      <c r="MK3349" s="0"/>
      <c r="ML3349" s="0"/>
      <c r="MM3349" s="0"/>
      <c r="MN3349" s="0"/>
      <c r="MO3349" s="0"/>
      <c r="MP3349" s="0"/>
      <c r="MQ3349" s="0"/>
      <c r="MR3349" s="0"/>
      <c r="MS3349" s="0"/>
      <c r="MT3349" s="0"/>
      <c r="MU3349" s="0"/>
      <c r="MV3349" s="0"/>
      <c r="MW3349" s="0"/>
      <c r="MX3349" s="0"/>
      <c r="MY3349" s="0"/>
      <c r="MZ3349" s="0"/>
      <c r="NA3349" s="0"/>
      <c r="NB3349" s="0"/>
      <c r="NC3349" s="0"/>
      <c r="ND3349" s="0"/>
      <c r="NE3349" s="0"/>
      <c r="NF3349" s="0"/>
      <c r="NG3349" s="0"/>
      <c r="NH3349" s="0"/>
      <c r="NI3349" s="0"/>
      <c r="NJ3349" s="0"/>
      <c r="NK3349" s="0"/>
      <c r="NL3349" s="0"/>
      <c r="NM3349" s="0"/>
      <c r="NN3349" s="0"/>
      <c r="NO3349" s="0"/>
      <c r="NP3349" s="0"/>
      <c r="NQ3349" s="0"/>
      <c r="NR3349" s="0"/>
      <c r="NS3349" s="0"/>
      <c r="NT3349" s="0"/>
      <c r="NU3349" s="0"/>
      <c r="NV3349" s="0"/>
      <c r="NW3349" s="0"/>
      <c r="NX3349" s="0"/>
      <c r="NY3349" s="0"/>
      <c r="NZ3349" s="0"/>
      <c r="OA3349" s="0"/>
      <c r="OB3349" s="0"/>
      <c r="OC3349" s="0"/>
      <c r="OD3349" s="0"/>
      <c r="OE3349" s="0"/>
      <c r="OF3349" s="0"/>
      <c r="OG3349" s="0"/>
      <c r="OH3349" s="0"/>
      <c r="OI3349" s="0"/>
      <c r="OJ3349" s="0"/>
      <c r="OK3349" s="0"/>
      <c r="OL3349" s="0"/>
      <c r="OM3349" s="0"/>
      <c r="ON3349" s="0"/>
      <c r="OO3349" s="0"/>
      <c r="OP3349" s="0"/>
      <c r="OQ3349" s="0"/>
      <c r="OR3349" s="0"/>
      <c r="OS3349" s="0"/>
      <c r="OT3349" s="0"/>
      <c r="OU3349" s="0"/>
      <c r="OV3349" s="0"/>
      <c r="OW3349" s="0"/>
      <c r="OX3349" s="0"/>
      <c r="OY3349" s="0"/>
      <c r="OZ3349" s="0"/>
      <c r="PA3349" s="0"/>
      <c r="PB3349" s="0"/>
      <c r="PC3349" s="0"/>
      <c r="PD3349" s="0"/>
      <c r="PE3349" s="0"/>
      <c r="PF3349" s="0"/>
      <c r="PG3349" s="0"/>
      <c r="PH3349" s="0"/>
      <c r="PI3349" s="0"/>
      <c r="PJ3349" s="0"/>
      <c r="PK3349" s="0"/>
      <c r="PL3349" s="0"/>
      <c r="PM3349" s="0"/>
      <c r="PN3349" s="0"/>
      <c r="PO3349" s="0"/>
      <c r="PP3349" s="0"/>
      <c r="PQ3349" s="0"/>
      <c r="PR3349" s="0"/>
      <c r="PS3349" s="0"/>
      <c r="PT3349" s="0"/>
      <c r="PU3349" s="0"/>
      <c r="PV3349" s="0"/>
      <c r="PW3349" s="0"/>
      <c r="PX3349" s="0"/>
      <c r="PY3349" s="0"/>
      <c r="PZ3349" s="0"/>
      <c r="QA3349" s="0"/>
      <c r="QB3349" s="0"/>
      <c r="QC3349" s="0"/>
      <c r="QD3349" s="0"/>
      <c r="QE3349" s="0"/>
      <c r="QF3349" s="0"/>
      <c r="QG3349" s="0"/>
      <c r="QH3349" s="0"/>
      <c r="QI3349" s="0"/>
      <c r="QJ3349" s="0"/>
      <c r="QK3349" s="0"/>
      <c r="QL3349" s="0"/>
      <c r="QM3349" s="0"/>
      <c r="QN3349" s="0"/>
      <c r="QO3349" s="0"/>
      <c r="QP3349" s="0"/>
      <c r="QQ3349" s="0"/>
      <c r="QR3349" s="0"/>
      <c r="QS3349" s="0"/>
      <c r="QT3349" s="0"/>
      <c r="QU3349" s="0"/>
      <c r="QV3349" s="0"/>
      <c r="QW3349" s="0"/>
      <c r="QX3349" s="0"/>
      <c r="QY3349" s="0"/>
      <c r="QZ3349" s="0"/>
      <c r="RA3349" s="0"/>
      <c r="RB3349" s="0"/>
      <c r="RC3349" s="0"/>
      <c r="RD3349" s="0"/>
      <c r="RE3349" s="0"/>
      <c r="RF3349" s="0"/>
      <c r="RG3349" s="0"/>
      <c r="RH3349" s="0"/>
      <c r="RI3349" s="0"/>
      <c r="RJ3349" s="0"/>
      <c r="RK3349" s="0"/>
      <c r="RL3349" s="0"/>
      <c r="RM3349" s="0"/>
      <c r="RN3349" s="0"/>
      <c r="RO3349" s="0"/>
      <c r="RP3349" s="0"/>
      <c r="RQ3349" s="0"/>
      <c r="RR3349" s="0"/>
      <c r="RS3349" s="0"/>
      <c r="RT3349" s="0"/>
      <c r="RU3349" s="0"/>
      <c r="RV3349" s="0"/>
      <c r="RW3349" s="0"/>
      <c r="RX3349" s="0"/>
      <c r="RY3349" s="0"/>
      <c r="RZ3349" s="0"/>
      <c r="SA3349" s="0"/>
      <c r="SB3349" s="0"/>
      <c r="SC3349" s="0"/>
      <c r="SD3349" s="0"/>
      <c r="SE3349" s="0"/>
      <c r="SF3349" s="0"/>
      <c r="SG3349" s="0"/>
      <c r="SH3349" s="0"/>
      <c r="SI3349" s="0"/>
      <c r="SJ3349" s="0"/>
      <c r="SK3349" s="0"/>
      <c r="SL3349" s="0"/>
      <c r="SM3349" s="0"/>
      <c r="SN3349" s="0"/>
      <c r="SO3349" s="0"/>
      <c r="SP3349" s="0"/>
      <c r="SQ3349" s="0"/>
      <c r="SR3349" s="0"/>
      <c r="SS3349" s="0"/>
      <c r="ST3349" s="0"/>
      <c r="SU3349" s="0"/>
      <c r="SV3349" s="0"/>
      <c r="SW3349" s="0"/>
      <c r="SX3349" s="0"/>
      <c r="SY3349" s="0"/>
      <c r="SZ3349" s="0"/>
      <c r="TA3349" s="0"/>
      <c r="TB3349" s="0"/>
      <c r="TC3349" s="0"/>
      <c r="TD3349" s="0"/>
      <c r="TE3349" s="0"/>
      <c r="TF3349" s="0"/>
      <c r="TG3349" s="0"/>
      <c r="TH3349" s="0"/>
      <c r="TI3349" s="0"/>
      <c r="TJ3349" s="0"/>
      <c r="TK3349" s="0"/>
      <c r="TL3349" s="0"/>
      <c r="TM3349" s="0"/>
      <c r="TN3349" s="0"/>
      <c r="TO3349" s="0"/>
      <c r="TP3349" s="0"/>
      <c r="TQ3349" s="0"/>
      <c r="TR3349" s="0"/>
      <c r="TS3349" s="0"/>
      <c r="TT3349" s="0"/>
      <c r="TU3349" s="0"/>
      <c r="TV3349" s="0"/>
      <c r="TW3349" s="0"/>
      <c r="TX3349" s="0"/>
      <c r="TY3349" s="0"/>
      <c r="TZ3349" s="0"/>
      <c r="UA3349" s="0"/>
      <c r="UB3349" s="0"/>
      <c r="UC3349" s="0"/>
      <c r="UD3349" s="0"/>
      <c r="UE3349" s="0"/>
      <c r="UF3349" s="0"/>
      <c r="UG3349" s="0"/>
      <c r="UH3349" s="0"/>
      <c r="UI3349" s="0"/>
      <c r="UJ3349" s="0"/>
      <c r="UK3349" s="0"/>
      <c r="UL3349" s="0"/>
      <c r="UM3349" s="0"/>
      <c r="UN3349" s="0"/>
      <c r="UO3349" s="0"/>
      <c r="UP3349" s="0"/>
      <c r="UQ3349" s="0"/>
      <c r="UR3349" s="0"/>
      <c r="US3349" s="0"/>
      <c r="UT3349" s="0"/>
      <c r="UU3349" s="0"/>
      <c r="UV3349" s="0"/>
      <c r="UW3349" s="0"/>
      <c r="UX3349" s="0"/>
      <c r="UY3349" s="0"/>
      <c r="UZ3349" s="0"/>
      <c r="VA3349" s="0"/>
      <c r="VB3349" s="0"/>
      <c r="VC3349" s="0"/>
      <c r="VD3349" s="0"/>
      <c r="VE3349" s="0"/>
      <c r="VF3349" s="0"/>
      <c r="VG3349" s="0"/>
      <c r="VH3349" s="0"/>
      <c r="VI3349" s="0"/>
      <c r="VJ3349" s="0"/>
      <c r="VK3349" s="0"/>
      <c r="VL3349" s="0"/>
      <c r="VM3349" s="0"/>
      <c r="VN3349" s="0"/>
      <c r="VO3349" s="0"/>
      <c r="VP3349" s="0"/>
      <c r="VQ3349" s="0"/>
      <c r="VR3349" s="0"/>
      <c r="VS3349" s="0"/>
      <c r="VT3349" s="0"/>
      <c r="VU3349" s="0"/>
      <c r="VV3349" s="0"/>
      <c r="VW3349" s="0"/>
      <c r="VX3349" s="0"/>
      <c r="VY3349" s="0"/>
      <c r="VZ3349" s="0"/>
      <c r="WA3349" s="0"/>
      <c r="WB3349" s="0"/>
      <c r="WC3349" s="0"/>
      <c r="WD3349" s="0"/>
      <c r="WE3349" s="0"/>
      <c r="WF3349" s="0"/>
      <c r="WG3349" s="0"/>
      <c r="WH3349" s="0"/>
      <c r="WI3349" s="0"/>
      <c r="WJ3349" s="0"/>
      <c r="WK3349" s="0"/>
      <c r="WL3349" s="0"/>
      <c r="WM3349" s="0"/>
      <c r="WN3349" s="0"/>
      <c r="WO3349" s="0"/>
      <c r="WP3349" s="0"/>
      <c r="WQ3349" s="0"/>
      <c r="WR3349" s="0"/>
      <c r="WS3349" s="0"/>
      <c r="WT3349" s="0"/>
      <c r="WU3349" s="0"/>
      <c r="WV3349" s="0"/>
      <c r="WW3349" s="0"/>
      <c r="WX3349" s="0"/>
      <c r="WY3349" s="0"/>
      <c r="WZ3349" s="0"/>
      <c r="XA3349" s="0"/>
      <c r="XB3349" s="0"/>
      <c r="XC3349" s="0"/>
      <c r="XD3349" s="0"/>
      <c r="XE3349" s="0"/>
      <c r="XF3349" s="0"/>
      <c r="XG3349" s="0"/>
      <c r="XH3349" s="0"/>
      <c r="XI3349" s="0"/>
      <c r="XJ3349" s="0"/>
      <c r="XK3349" s="0"/>
      <c r="XL3349" s="0"/>
      <c r="XM3349" s="0"/>
      <c r="XN3349" s="0"/>
      <c r="XO3349" s="0"/>
      <c r="XP3349" s="0"/>
      <c r="XQ3349" s="0"/>
      <c r="XR3349" s="0"/>
      <c r="XS3349" s="0"/>
      <c r="XT3349" s="0"/>
      <c r="XU3349" s="0"/>
      <c r="XV3349" s="0"/>
      <c r="XW3349" s="0"/>
      <c r="XX3349" s="0"/>
      <c r="XY3349" s="0"/>
      <c r="XZ3349" s="0"/>
      <c r="YA3349" s="0"/>
      <c r="YB3349" s="0"/>
      <c r="YC3349" s="0"/>
      <c r="YD3349" s="0"/>
      <c r="YE3349" s="0"/>
      <c r="YF3349" s="0"/>
      <c r="YG3349" s="0"/>
      <c r="YH3349" s="0"/>
      <c r="YI3349" s="0"/>
      <c r="YJ3349" s="0"/>
      <c r="YK3349" s="0"/>
      <c r="YL3349" s="0"/>
      <c r="YM3349" s="0"/>
      <c r="YN3349" s="0"/>
      <c r="YO3349" s="0"/>
      <c r="YP3349" s="0"/>
      <c r="YQ3349" s="0"/>
      <c r="YR3349" s="0"/>
      <c r="YS3349" s="0"/>
      <c r="YT3349" s="0"/>
      <c r="YU3349" s="0"/>
      <c r="YV3349" s="0"/>
      <c r="YW3349" s="0"/>
      <c r="YX3349" s="0"/>
      <c r="YY3349" s="0"/>
      <c r="YZ3349" s="0"/>
      <c r="ZA3349" s="0"/>
      <c r="ZB3349" s="0"/>
      <c r="ZC3349" s="0"/>
      <c r="ZD3349" s="0"/>
      <c r="ZE3349" s="0"/>
      <c r="ZF3349" s="0"/>
      <c r="ZG3349" s="0"/>
      <c r="ZH3349" s="0"/>
      <c r="ZI3349" s="0"/>
      <c r="ZJ3349" s="0"/>
      <c r="ZK3349" s="0"/>
      <c r="ZL3349" s="0"/>
      <c r="ZM3349" s="0"/>
      <c r="ZN3349" s="0"/>
      <c r="ZO3349" s="0"/>
      <c r="ZP3349" s="0"/>
      <c r="ZQ3349" s="0"/>
      <c r="ZR3349" s="0"/>
      <c r="ZS3349" s="0"/>
      <c r="ZT3349" s="0"/>
      <c r="ZU3349" s="0"/>
      <c r="ZV3349" s="0"/>
      <c r="ZW3349" s="0"/>
      <c r="ZX3349" s="0"/>
      <c r="ZY3349" s="0"/>
      <c r="ZZ3349" s="0"/>
      <c r="AAA3349" s="0"/>
      <c r="AAB3349" s="0"/>
      <c r="AAC3349" s="0"/>
      <c r="AAD3349" s="0"/>
      <c r="AAE3349" s="0"/>
      <c r="AAF3349" s="0"/>
      <c r="AAG3349" s="0"/>
      <c r="AAH3349" s="0"/>
      <c r="AAI3349" s="0"/>
      <c r="AAJ3349" s="0"/>
      <c r="AAK3349" s="0"/>
      <c r="AAL3349" s="0"/>
      <c r="AAM3349" s="0"/>
      <c r="AAN3349" s="0"/>
      <c r="AAO3349" s="0"/>
      <c r="AAP3349" s="0"/>
      <c r="AAQ3349" s="0"/>
      <c r="AAR3349" s="0"/>
      <c r="AAS3349" s="0"/>
      <c r="AAT3349" s="0"/>
      <c r="AAU3349" s="0"/>
      <c r="AAV3349" s="0"/>
      <c r="AAW3349" s="0"/>
      <c r="AAX3349" s="0"/>
      <c r="AAY3349" s="0"/>
      <c r="AAZ3349" s="0"/>
      <c r="ABA3349" s="0"/>
      <c r="ABB3349" s="0"/>
      <c r="ABC3349" s="0"/>
      <c r="ABD3349" s="0"/>
      <c r="ABE3349" s="0"/>
      <c r="ABF3349" s="0"/>
      <c r="ABG3349" s="0"/>
      <c r="ABH3349" s="0"/>
      <c r="ABI3349" s="0"/>
      <c r="ABJ3349" s="0"/>
      <c r="ABK3349" s="0"/>
      <c r="ABL3349" s="0"/>
      <c r="ABM3349" s="0"/>
      <c r="ABN3349" s="0"/>
      <c r="ABO3349" s="0"/>
      <c r="ABP3349" s="0"/>
      <c r="ABQ3349" s="0"/>
      <c r="ABR3349" s="0"/>
      <c r="ABS3349" s="0"/>
      <c r="ABT3349" s="0"/>
      <c r="ABU3349" s="0"/>
      <c r="ABV3349" s="0"/>
      <c r="ABW3349" s="0"/>
      <c r="ABX3349" s="0"/>
      <c r="ABY3349" s="0"/>
      <c r="ABZ3349" s="0"/>
      <c r="ACA3349" s="0"/>
      <c r="ACB3349" s="0"/>
      <c r="ACC3349" s="0"/>
      <c r="ACD3349" s="0"/>
      <c r="ACE3349" s="0"/>
      <c r="ACF3349" s="0"/>
      <c r="ACG3349" s="0"/>
      <c r="ACH3349" s="0"/>
      <c r="ACI3349" s="0"/>
      <c r="ACJ3349" s="0"/>
      <c r="ACK3349" s="0"/>
      <c r="ACL3349" s="0"/>
      <c r="ACM3349" s="0"/>
      <c r="ACN3349" s="0"/>
      <c r="ACO3349" s="0"/>
      <c r="ACP3349" s="0"/>
      <c r="ACQ3349" s="0"/>
      <c r="ACR3349" s="0"/>
      <c r="ACS3349" s="0"/>
      <c r="ACT3349" s="0"/>
      <c r="ACU3349" s="0"/>
      <c r="ACV3349" s="0"/>
      <c r="ACW3349" s="0"/>
      <c r="ACX3349" s="0"/>
      <c r="ACY3349" s="0"/>
      <c r="ACZ3349" s="0"/>
      <c r="ADA3349" s="0"/>
      <c r="ADB3349" s="0"/>
      <c r="ADC3349" s="0"/>
      <c r="ADD3349" s="0"/>
      <c r="ADE3349" s="0"/>
      <c r="ADF3349" s="0"/>
      <c r="ADG3349" s="0"/>
      <c r="ADH3349" s="0"/>
      <c r="ADI3349" s="0"/>
      <c r="ADJ3349" s="0"/>
      <c r="ADK3349" s="0"/>
      <c r="ADL3349" s="0"/>
      <c r="ADM3349" s="0"/>
      <c r="ADN3349" s="0"/>
      <c r="ADO3349" s="0"/>
      <c r="ADP3349" s="0"/>
      <c r="ADQ3349" s="0"/>
      <c r="ADR3349" s="0"/>
      <c r="ADS3349" s="0"/>
      <c r="ADT3349" s="0"/>
      <c r="ADU3349" s="0"/>
      <c r="ADV3349" s="0"/>
      <c r="ADW3349" s="0"/>
      <c r="ADX3349" s="0"/>
      <c r="ADY3349" s="0"/>
      <c r="ADZ3349" s="0"/>
      <c r="AEA3349" s="0"/>
      <c r="AEB3349" s="0"/>
      <c r="AEC3349" s="0"/>
      <c r="AED3349" s="0"/>
      <c r="AEE3349" s="0"/>
      <c r="AEF3349" s="0"/>
      <c r="AEG3349" s="0"/>
      <c r="AEH3349" s="0"/>
      <c r="AEI3349" s="0"/>
      <c r="AEJ3349" s="0"/>
      <c r="AEK3349" s="0"/>
      <c r="AEL3349" s="0"/>
      <c r="AEM3349" s="0"/>
      <c r="AEN3349" s="0"/>
      <c r="AEO3349" s="0"/>
      <c r="AEP3349" s="0"/>
      <c r="AEQ3349" s="0"/>
      <c r="AER3349" s="0"/>
      <c r="AES3349" s="0"/>
      <c r="AET3349" s="0"/>
      <c r="AEU3349" s="0"/>
      <c r="AEV3349" s="0"/>
      <c r="AEW3349" s="0"/>
      <c r="AEX3349" s="0"/>
      <c r="AEY3349" s="0"/>
      <c r="AEZ3349" s="0"/>
      <c r="AFA3349" s="0"/>
      <c r="AFB3349" s="0"/>
      <c r="AFC3349" s="0"/>
      <c r="AFD3349" s="0"/>
      <c r="AFE3349" s="0"/>
      <c r="AFF3349" s="0"/>
      <c r="AFG3349" s="0"/>
      <c r="AFH3349" s="0"/>
      <c r="AFI3349" s="0"/>
      <c r="AFJ3349" s="0"/>
      <c r="AFK3349" s="0"/>
      <c r="AFL3349" s="0"/>
      <c r="AFM3349" s="0"/>
      <c r="AFN3349" s="0"/>
      <c r="AFO3349" s="0"/>
      <c r="AFP3349" s="0"/>
      <c r="AFQ3349" s="0"/>
      <c r="AFR3349" s="0"/>
      <c r="AFS3349" s="0"/>
      <c r="AFT3349" s="0"/>
      <c r="AFU3349" s="0"/>
      <c r="AFV3349" s="0"/>
      <c r="AFW3349" s="0"/>
      <c r="AFX3349" s="0"/>
      <c r="AFY3349" s="0"/>
      <c r="AFZ3349" s="0"/>
      <c r="AGA3349" s="0"/>
      <c r="AGB3349" s="0"/>
      <c r="AGC3349" s="0"/>
      <c r="AGD3349" s="0"/>
      <c r="AGE3349" s="0"/>
      <c r="AGF3349" s="0"/>
      <c r="AGG3349" s="0"/>
      <c r="AGH3349" s="0"/>
      <c r="AGI3349" s="0"/>
      <c r="AGJ3349" s="0"/>
      <c r="AGK3349" s="0"/>
      <c r="AGL3349" s="0"/>
      <c r="AGM3349" s="0"/>
      <c r="AGN3349" s="0"/>
      <c r="AGO3349" s="0"/>
      <c r="AGP3349" s="0"/>
      <c r="AGQ3349" s="0"/>
      <c r="AGR3349" s="0"/>
      <c r="AGS3349" s="0"/>
      <c r="AGT3349" s="0"/>
      <c r="AGU3349" s="0"/>
      <c r="AGV3349" s="0"/>
      <c r="AGW3349" s="0"/>
      <c r="AGX3349" s="0"/>
      <c r="AGY3349" s="0"/>
      <c r="AGZ3349" s="0"/>
      <c r="AHA3349" s="0"/>
      <c r="AHB3349" s="0"/>
      <c r="AHC3349" s="0"/>
      <c r="AHD3349" s="0"/>
      <c r="AHE3349" s="0"/>
      <c r="AHF3349" s="0"/>
      <c r="AHG3349" s="0"/>
      <c r="AHH3349" s="0"/>
      <c r="AHI3349" s="0"/>
      <c r="AHJ3349" s="0"/>
      <c r="AHK3349" s="0"/>
      <c r="AHL3349" s="0"/>
      <c r="AHM3349" s="0"/>
      <c r="AHN3349" s="0"/>
      <c r="AHO3349" s="0"/>
      <c r="AHP3349" s="0"/>
      <c r="AHQ3349" s="0"/>
      <c r="AHR3349" s="0"/>
      <c r="AHS3349" s="0"/>
      <c r="AHT3349" s="0"/>
      <c r="AHU3349" s="0"/>
      <c r="AHV3349" s="0"/>
      <c r="AHW3349" s="0"/>
      <c r="AHX3349" s="0"/>
      <c r="AHY3349" s="0"/>
      <c r="AHZ3349" s="0"/>
      <c r="AIA3349" s="0"/>
      <c r="AIB3349" s="0"/>
      <c r="AIC3349" s="0"/>
      <c r="AID3349" s="0"/>
      <c r="AIE3349" s="0"/>
      <c r="AIF3349" s="0"/>
      <c r="AIG3349" s="0"/>
      <c r="AIH3349" s="0"/>
      <c r="AII3349" s="0"/>
      <c r="AIJ3349" s="0"/>
      <c r="AIK3349" s="0"/>
      <c r="AIL3349" s="0"/>
      <c r="AIM3349" s="0"/>
      <c r="AIN3349" s="0"/>
      <c r="AIO3349" s="0"/>
      <c r="AIP3349" s="0"/>
      <c r="AIQ3349" s="0"/>
      <c r="AIR3349" s="0"/>
      <c r="AIS3349" s="0"/>
      <c r="AIT3349" s="0"/>
      <c r="AIU3349" s="0"/>
      <c r="AIV3349" s="0"/>
      <c r="AIW3349" s="0"/>
      <c r="AIX3349" s="0"/>
      <c r="AIY3349" s="0"/>
      <c r="AIZ3349" s="0"/>
      <c r="AJA3349" s="0"/>
      <c r="AJB3349" s="0"/>
      <c r="AJC3349" s="0"/>
      <c r="AJD3349" s="0"/>
      <c r="AJE3349" s="0"/>
      <c r="AJF3349" s="0"/>
      <c r="AJG3349" s="0"/>
      <c r="AJH3349" s="0"/>
      <c r="AJI3349" s="0"/>
      <c r="AJJ3349" s="0"/>
      <c r="AJK3349" s="0"/>
      <c r="AJL3349" s="0"/>
      <c r="AJM3349" s="0"/>
      <c r="AJN3349" s="0"/>
      <c r="AJO3349" s="0"/>
      <c r="AJP3349" s="0"/>
      <c r="AJQ3349" s="0"/>
      <c r="AJR3349" s="0"/>
      <c r="AJS3349" s="0"/>
      <c r="AJT3349" s="0"/>
      <c r="AJU3349" s="0"/>
      <c r="AJV3349" s="0"/>
      <c r="AJW3349" s="0"/>
      <c r="AJX3349" s="0"/>
      <c r="AJY3349" s="0"/>
      <c r="AJZ3349" s="0"/>
      <c r="AKA3349" s="0"/>
      <c r="AKB3349" s="0"/>
      <c r="AKC3349" s="0"/>
      <c r="AKD3349" s="0"/>
      <c r="AKE3349" s="0"/>
      <c r="AKF3349" s="0"/>
      <c r="AKG3349" s="0"/>
      <c r="AKH3349" s="0"/>
      <c r="AKI3349" s="0"/>
      <c r="AKJ3349" s="0"/>
      <c r="AKK3349" s="0"/>
      <c r="AKL3349" s="0"/>
      <c r="AKM3349" s="0"/>
      <c r="AKN3349" s="0"/>
      <c r="AKO3349" s="0"/>
      <c r="AKP3349" s="0"/>
      <c r="AKQ3349" s="0"/>
      <c r="AKR3349" s="0"/>
      <c r="AKS3349" s="0"/>
      <c r="AKT3349" s="0"/>
      <c r="AKU3349" s="0"/>
      <c r="AKV3349" s="0"/>
      <c r="AKW3349" s="0"/>
      <c r="AKX3349" s="0"/>
      <c r="AKY3349" s="0"/>
      <c r="AKZ3349" s="0"/>
      <c r="ALA3349" s="0"/>
      <c r="ALB3349" s="0"/>
      <c r="ALC3349" s="0"/>
      <c r="ALD3349" s="0"/>
      <c r="ALE3349" s="0"/>
      <c r="ALF3349" s="0"/>
      <c r="ALG3349" s="0"/>
      <c r="ALH3349" s="0"/>
      <c r="ALI3349" s="0"/>
      <c r="ALJ3349" s="0"/>
      <c r="ALK3349" s="0"/>
      <c r="ALL3349" s="0"/>
      <c r="ALM3349" s="0"/>
      <c r="ALN3349" s="0"/>
      <c r="ALO3349" s="0"/>
      <c r="ALP3349" s="0"/>
      <c r="ALQ3349" s="0"/>
      <c r="ALR3349" s="0"/>
      <c r="ALS3349" s="0"/>
      <c r="ALT3349" s="0"/>
      <c r="ALU3349" s="0"/>
      <c r="ALV3349" s="0"/>
      <c r="ALW3349" s="0"/>
      <c r="ALX3349" s="0"/>
      <c r="ALY3349" s="0"/>
      <c r="ALZ3349" s="0"/>
      <c r="AMA3349" s="0"/>
      <c r="AMB3349" s="0"/>
      <c r="AMC3349" s="0"/>
      <c r="AMD3349" s="0"/>
      <c r="AME3349" s="0"/>
      <c r="AMF3349" s="0"/>
      <c r="AMG3349" s="0"/>
      <c r="AMH3349" s="0"/>
      <c r="AMI3349" s="0"/>
    </row>
    <row r="3350" customFormat="false" ht="12.75" hidden="false" customHeight="false" outlineLevel="0" collapsed="false">
      <c r="A3350" s="1" t="s">
        <v>3602</v>
      </c>
      <c r="C3350" s="70" t="s">
        <v>3606</v>
      </c>
      <c r="D3350" s="70" t="s">
        <v>88</v>
      </c>
      <c r="E3350" s="72" t="n">
        <v>2.4</v>
      </c>
      <c r="F3350" s="73" t="n">
        <v>1.14</v>
      </c>
      <c r="G3350" s="74" t="s">
        <v>2389</v>
      </c>
      <c r="BM3350" s="0"/>
      <c r="BN3350" s="0"/>
      <c r="BO3350" s="0"/>
      <c r="BP3350" s="0"/>
      <c r="BQ3350" s="0"/>
      <c r="BR3350" s="0"/>
      <c r="BS3350" s="0"/>
      <c r="BT3350" s="0"/>
      <c r="BU3350" s="0"/>
      <c r="BV3350" s="0"/>
      <c r="BW3350" s="0"/>
      <c r="BX3350" s="0"/>
      <c r="BY3350" s="0"/>
      <c r="BZ3350" s="0"/>
      <c r="CA3350" s="0"/>
      <c r="CB3350" s="0"/>
      <c r="CC3350" s="0"/>
      <c r="CD3350" s="0"/>
      <c r="CE3350" s="0"/>
      <c r="CF3350" s="0"/>
      <c r="CG3350" s="0"/>
      <c r="CH3350" s="0"/>
      <c r="CI3350" s="0"/>
      <c r="CJ3350" s="0"/>
      <c r="CK3350" s="0"/>
      <c r="CL3350" s="0"/>
      <c r="CM3350" s="0"/>
      <c r="CN3350" s="0"/>
      <c r="CO3350" s="0"/>
      <c r="CP3350" s="0"/>
      <c r="CQ3350" s="0"/>
      <c r="CR3350" s="0"/>
      <c r="CS3350" s="0"/>
      <c r="CT3350" s="0"/>
      <c r="CU3350" s="0"/>
      <c r="CV3350" s="0"/>
      <c r="CW3350" s="0"/>
      <c r="CX3350" s="0"/>
      <c r="CY3350" s="0"/>
      <c r="CZ3350" s="0"/>
      <c r="DA3350" s="0"/>
      <c r="DB3350" s="0"/>
      <c r="DC3350" s="0"/>
      <c r="DD3350" s="0"/>
      <c r="DE3350" s="0"/>
      <c r="DF3350" s="0"/>
      <c r="DG3350" s="0"/>
      <c r="DH3350" s="0"/>
      <c r="DI3350" s="0"/>
      <c r="DJ3350" s="0"/>
      <c r="DK3350" s="0"/>
      <c r="DL3350" s="0"/>
      <c r="DM3350" s="0"/>
      <c r="DN3350" s="0"/>
      <c r="DO3350" s="0"/>
      <c r="DP3350" s="0"/>
      <c r="DQ3350" s="0"/>
      <c r="DR3350" s="0"/>
      <c r="DS3350" s="0"/>
      <c r="DT3350" s="0"/>
      <c r="DU3350" s="0"/>
      <c r="DV3350" s="0"/>
      <c r="DW3350" s="0"/>
      <c r="DX3350" s="0"/>
      <c r="DY3350" s="0"/>
      <c r="DZ3350" s="0"/>
      <c r="EA3350" s="0"/>
      <c r="EB3350" s="0"/>
      <c r="EC3350" s="0"/>
      <c r="ED3350" s="0"/>
      <c r="EE3350" s="0"/>
      <c r="EF3350" s="0"/>
      <c r="EG3350" s="0"/>
      <c r="EH3350" s="0"/>
      <c r="EI3350" s="0"/>
      <c r="EJ3350" s="0"/>
      <c r="EK3350" s="0"/>
      <c r="EL3350" s="0"/>
      <c r="EM3350" s="0"/>
      <c r="EN3350" s="0"/>
      <c r="EO3350" s="0"/>
      <c r="EP3350" s="0"/>
      <c r="EQ3350" s="0"/>
      <c r="ER3350" s="0"/>
      <c r="ES3350" s="0"/>
      <c r="ET3350" s="0"/>
      <c r="EU3350" s="0"/>
      <c r="EV3350" s="0"/>
      <c r="EW3350" s="0"/>
      <c r="EX3350" s="0"/>
      <c r="EY3350" s="0"/>
      <c r="EZ3350" s="0"/>
      <c r="FA3350" s="0"/>
      <c r="FB3350" s="0"/>
      <c r="FC3350" s="0"/>
      <c r="FD3350" s="0"/>
      <c r="FE3350" s="0"/>
      <c r="FF3350" s="0"/>
      <c r="FG3350" s="0"/>
      <c r="FH3350" s="0"/>
      <c r="FI3350" s="0"/>
      <c r="FJ3350" s="0"/>
      <c r="FK3350" s="0"/>
      <c r="FL3350" s="0"/>
      <c r="FM3350" s="0"/>
      <c r="FN3350" s="0"/>
      <c r="FO3350" s="0"/>
      <c r="FP3350" s="0"/>
      <c r="FQ3350" s="0"/>
      <c r="FR3350" s="0"/>
      <c r="FS3350" s="0"/>
      <c r="FT3350" s="0"/>
      <c r="FU3350" s="0"/>
      <c r="FV3350" s="0"/>
      <c r="FW3350" s="0"/>
      <c r="FX3350" s="0"/>
      <c r="FY3350" s="0"/>
      <c r="FZ3350" s="0"/>
      <c r="GA3350" s="0"/>
      <c r="GB3350" s="0"/>
      <c r="GC3350" s="0"/>
      <c r="GD3350" s="0"/>
      <c r="GE3350" s="0"/>
      <c r="GF3350" s="0"/>
      <c r="GG3350" s="0"/>
      <c r="GH3350" s="0"/>
      <c r="GI3350" s="0"/>
      <c r="GJ3350" s="0"/>
      <c r="GK3350" s="0"/>
      <c r="GL3350" s="0"/>
      <c r="GM3350" s="0"/>
      <c r="GN3350" s="0"/>
      <c r="GO3350" s="0"/>
      <c r="GP3350" s="0"/>
      <c r="GQ3350" s="0"/>
      <c r="GR3350" s="0"/>
      <c r="GS3350" s="0"/>
      <c r="GT3350" s="0"/>
      <c r="GU3350" s="0"/>
      <c r="GV3350" s="0"/>
      <c r="GW3350" s="0"/>
      <c r="GX3350" s="0"/>
      <c r="GY3350" s="0"/>
      <c r="GZ3350" s="0"/>
      <c r="HA3350" s="0"/>
      <c r="HB3350" s="0"/>
      <c r="HC3350" s="0"/>
      <c r="HD3350" s="0"/>
      <c r="HE3350" s="0"/>
      <c r="HF3350" s="0"/>
      <c r="HG3350" s="0"/>
      <c r="HH3350" s="0"/>
      <c r="HI3350" s="0"/>
      <c r="HJ3350" s="0"/>
      <c r="HK3350" s="0"/>
      <c r="HL3350" s="0"/>
      <c r="HM3350" s="0"/>
      <c r="HN3350" s="0"/>
      <c r="HO3350" s="0"/>
      <c r="HP3350" s="0"/>
      <c r="HQ3350" s="0"/>
      <c r="HR3350" s="0"/>
      <c r="HS3350" s="0"/>
      <c r="HT3350" s="0"/>
      <c r="HU3350" s="0"/>
      <c r="HV3350" s="0"/>
      <c r="HW3350" s="0"/>
      <c r="HX3350" s="0"/>
      <c r="HY3350" s="0"/>
      <c r="HZ3350" s="0"/>
      <c r="IA3350" s="0"/>
      <c r="IB3350" s="0"/>
      <c r="IC3350" s="0"/>
      <c r="ID3350" s="0"/>
      <c r="IE3350" s="0"/>
      <c r="IF3350" s="0"/>
      <c r="IG3350" s="0"/>
      <c r="IH3350" s="0"/>
      <c r="II3350" s="0"/>
      <c r="IJ3350" s="0"/>
      <c r="IK3350" s="0"/>
      <c r="IL3350" s="0"/>
      <c r="IM3350" s="0"/>
      <c r="IN3350" s="0"/>
      <c r="IO3350" s="0"/>
      <c r="IP3350" s="0"/>
      <c r="IQ3350" s="0"/>
      <c r="IR3350" s="0"/>
      <c r="IS3350" s="0"/>
      <c r="IT3350" s="0"/>
      <c r="IU3350" s="0"/>
      <c r="IV3350" s="0"/>
      <c r="IW3350" s="0"/>
      <c r="IX3350" s="0"/>
      <c r="IY3350" s="0"/>
      <c r="IZ3350" s="0"/>
      <c r="JA3350" s="0"/>
      <c r="JB3350" s="0"/>
      <c r="JC3350" s="0"/>
      <c r="JD3350" s="0"/>
      <c r="JE3350" s="0"/>
      <c r="JF3350" s="0"/>
      <c r="JG3350" s="0"/>
      <c r="JH3350" s="0"/>
      <c r="JI3350" s="0"/>
      <c r="JJ3350" s="0"/>
      <c r="JK3350" s="0"/>
      <c r="JL3350" s="0"/>
      <c r="JM3350" s="0"/>
      <c r="JN3350" s="0"/>
      <c r="JO3350" s="0"/>
      <c r="JP3350" s="0"/>
      <c r="JQ3350" s="0"/>
      <c r="JR3350" s="0"/>
      <c r="JS3350" s="0"/>
      <c r="JT3350" s="0"/>
      <c r="JU3350" s="0"/>
      <c r="JV3350" s="0"/>
      <c r="JW3350" s="0"/>
      <c r="JX3350" s="0"/>
      <c r="JY3350" s="0"/>
      <c r="JZ3350" s="0"/>
      <c r="KA3350" s="0"/>
      <c r="KB3350" s="0"/>
      <c r="KC3350" s="0"/>
      <c r="KD3350" s="0"/>
      <c r="KE3350" s="0"/>
      <c r="KF3350" s="0"/>
      <c r="KG3350" s="0"/>
      <c r="KH3350" s="0"/>
      <c r="KI3350" s="0"/>
      <c r="KJ3350" s="0"/>
      <c r="KK3350" s="0"/>
      <c r="KL3350" s="0"/>
      <c r="KM3350" s="0"/>
      <c r="KN3350" s="0"/>
      <c r="KO3350" s="0"/>
      <c r="KP3350" s="0"/>
      <c r="KQ3350" s="0"/>
      <c r="KR3350" s="0"/>
      <c r="KS3350" s="0"/>
      <c r="KT3350" s="0"/>
      <c r="KU3350" s="0"/>
      <c r="KV3350" s="0"/>
      <c r="KW3350" s="0"/>
      <c r="KX3350" s="0"/>
      <c r="KY3350" s="0"/>
      <c r="KZ3350" s="0"/>
      <c r="LA3350" s="0"/>
      <c r="LB3350" s="0"/>
      <c r="LC3350" s="0"/>
      <c r="LD3350" s="0"/>
      <c r="LE3350" s="0"/>
      <c r="LF3350" s="0"/>
      <c r="LG3350" s="0"/>
      <c r="LH3350" s="0"/>
      <c r="LI3350" s="0"/>
      <c r="LJ3350" s="0"/>
      <c r="LK3350" s="0"/>
      <c r="LL3350" s="0"/>
      <c r="LM3350" s="0"/>
      <c r="LN3350" s="0"/>
      <c r="LO3350" s="0"/>
      <c r="LP3350" s="0"/>
      <c r="LQ3350" s="0"/>
      <c r="LR3350" s="0"/>
      <c r="LS3350" s="0"/>
      <c r="LT3350" s="0"/>
      <c r="LU3350" s="0"/>
      <c r="LV3350" s="0"/>
      <c r="LW3350" s="0"/>
      <c r="LX3350" s="0"/>
      <c r="LY3350" s="0"/>
      <c r="LZ3350" s="0"/>
      <c r="MA3350" s="0"/>
      <c r="MB3350" s="0"/>
      <c r="MC3350" s="0"/>
      <c r="MD3350" s="0"/>
      <c r="ME3350" s="0"/>
      <c r="MF3350" s="0"/>
      <c r="MG3350" s="0"/>
      <c r="MH3350" s="0"/>
      <c r="MI3350" s="0"/>
      <c r="MJ3350" s="0"/>
      <c r="MK3350" s="0"/>
      <c r="ML3350" s="0"/>
      <c r="MM3350" s="0"/>
      <c r="MN3350" s="0"/>
      <c r="MO3350" s="0"/>
      <c r="MP3350" s="0"/>
      <c r="MQ3350" s="0"/>
      <c r="MR3350" s="0"/>
      <c r="MS3350" s="0"/>
      <c r="MT3350" s="0"/>
      <c r="MU3350" s="0"/>
      <c r="MV3350" s="0"/>
      <c r="MW3350" s="0"/>
      <c r="MX3350" s="0"/>
      <c r="MY3350" s="0"/>
      <c r="MZ3350" s="0"/>
      <c r="NA3350" s="0"/>
      <c r="NB3350" s="0"/>
      <c r="NC3350" s="0"/>
      <c r="ND3350" s="0"/>
      <c r="NE3350" s="0"/>
      <c r="NF3350" s="0"/>
      <c r="NG3350" s="0"/>
      <c r="NH3350" s="0"/>
      <c r="NI3350" s="0"/>
      <c r="NJ3350" s="0"/>
      <c r="NK3350" s="0"/>
      <c r="NL3350" s="0"/>
      <c r="NM3350" s="0"/>
      <c r="NN3350" s="0"/>
      <c r="NO3350" s="0"/>
      <c r="NP3350" s="0"/>
      <c r="NQ3350" s="0"/>
      <c r="NR3350" s="0"/>
      <c r="NS3350" s="0"/>
      <c r="NT3350" s="0"/>
      <c r="NU3350" s="0"/>
      <c r="NV3350" s="0"/>
      <c r="NW3350" s="0"/>
      <c r="NX3350" s="0"/>
      <c r="NY3350" s="0"/>
      <c r="NZ3350" s="0"/>
      <c r="OA3350" s="0"/>
      <c r="OB3350" s="0"/>
      <c r="OC3350" s="0"/>
      <c r="OD3350" s="0"/>
      <c r="OE3350" s="0"/>
      <c r="OF3350" s="0"/>
      <c r="OG3350" s="0"/>
      <c r="OH3350" s="0"/>
      <c r="OI3350" s="0"/>
      <c r="OJ3350" s="0"/>
      <c r="OK3350" s="0"/>
      <c r="OL3350" s="0"/>
      <c r="OM3350" s="0"/>
      <c r="ON3350" s="0"/>
      <c r="OO3350" s="0"/>
      <c r="OP3350" s="0"/>
      <c r="OQ3350" s="0"/>
      <c r="OR3350" s="0"/>
      <c r="OS3350" s="0"/>
      <c r="OT3350" s="0"/>
      <c r="OU3350" s="0"/>
      <c r="OV3350" s="0"/>
      <c r="OW3350" s="0"/>
      <c r="OX3350" s="0"/>
      <c r="OY3350" s="0"/>
      <c r="OZ3350" s="0"/>
      <c r="PA3350" s="0"/>
      <c r="PB3350" s="0"/>
      <c r="PC3350" s="0"/>
      <c r="PD3350" s="0"/>
      <c r="PE3350" s="0"/>
      <c r="PF3350" s="0"/>
      <c r="PG3350" s="0"/>
      <c r="PH3350" s="0"/>
      <c r="PI3350" s="0"/>
      <c r="PJ3350" s="0"/>
      <c r="PK3350" s="0"/>
      <c r="PL3350" s="0"/>
      <c r="PM3350" s="0"/>
      <c r="PN3350" s="0"/>
      <c r="PO3350" s="0"/>
      <c r="PP3350" s="0"/>
      <c r="PQ3350" s="0"/>
      <c r="PR3350" s="0"/>
      <c r="PS3350" s="0"/>
      <c r="PT3350" s="0"/>
      <c r="PU3350" s="0"/>
      <c r="PV3350" s="0"/>
      <c r="PW3350" s="0"/>
      <c r="PX3350" s="0"/>
      <c r="PY3350" s="0"/>
      <c r="PZ3350" s="0"/>
      <c r="QA3350" s="0"/>
      <c r="QB3350" s="0"/>
      <c r="QC3350" s="0"/>
      <c r="QD3350" s="0"/>
      <c r="QE3350" s="0"/>
      <c r="QF3350" s="0"/>
      <c r="QG3350" s="0"/>
      <c r="QH3350" s="0"/>
      <c r="QI3350" s="0"/>
      <c r="QJ3350" s="0"/>
      <c r="QK3350" s="0"/>
      <c r="QL3350" s="0"/>
      <c r="QM3350" s="0"/>
      <c r="QN3350" s="0"/>
      <c r="QO3350" s="0"/>
      <c r="QP3350" s="0"/>
      <c r="QQ3350" s="0"/>
      <c r="QR3350" s="0"/>
      <c r="QS3350" s="0"/>
      <c r="QT3350" s="0"/>
      <c r="QU3350" s="0"/>
      <c r="QV3350" s="0"/>
      <c r="QW3350" s="0"/>
      <c r="QX3350" s="0"/>
      <c r="QY3350" s="0"/>
      <c r="QZ3350" s="0"/>
      <c r="RA3350" s="0"/>
      <c r="RB3350" s="0"/>
      <c r="RC3350" s="0"/>
      <c r="RD3350" s="0"/>
      <c r="RE3350" s="0"/>
      <c r="RF3350" s="0"/>
      <c r="RG3350" s="0"/>
      <c r="RH3350" s="0"/>
      <c r="RI3350" s="0"/>
      <c r="RJ3350" s="0"/>
      <c r="RK3350" s="0"/>
      <c r="RL3350" s="0"/>
      <c r="RM3350" s="0"/>
      <c r="RN3350" s="0"/>
      <c r="RO3350" s="0"/>
      <c r="RP3350" s="0"/>
      <c r="RQ3350" s="0"/>
      <c r="RR3350" s="0"/>
      <c r="RS3350" s="0"/>
      <c r="RT3350" s="0"/>
      <c r="RU3350" s="0"/>
      <c r="RV3350" s="0"/>
      <c r="RW3350" s="0"/>
      <c r="RX3350" s="0"/>
      <c r="RY3350" s="0"/>
      <c r="RZ3350" s="0"/>
      <c r="SA3350" s="0"/>
      <c r="SB3350" s="0"/>
      <c r="SC3350" s="0"/>
      <c r="SD3350" s="0"/>
      <c r="SE3350" s="0"/>
      <c r="SF3350" s="0"/>
      <c r="SG3350" s="0"/>
      <c r="SH3350" s="0"/>
      <c r="SI3350" s="0"/>
      <c r="SJ3350" s="0"/>
      <c r="SK3350" s="0"/>
      <c r="SL3350" s="0"/>
      <c r="SM3350" s="0"/>
      <c r="SN3350" s="0"/>
      <c r="SO3350" s="0"/>
      <c r="SP3350" s="0"/>
      <c r="SQ3350" s="0"/>
      <c r="SR3350" s="0"/>
      <c r="SS3350" s="0"/>
      <c r="ST3350" s="0"/>
      <c r="SU3350" s="0"/>
      <c r="SV3350" s="0"/>
      <c r="SW3350" s="0"/>
      <c r="SX3350" s="0"/>
      <c r="SY3350" s="0"/>
      <c r="SZ3350" s="0"/>
      <c r="TA3350" s="0"/>
      <c r="TB3350" s="0"/>
      <c r="TC3350" s="0"/>
      <c r="TD3350" s="0"/>
      <c r="TE3350" s="0"/>
      <c r="TF3350" s="0"/>
      <c r="TG3350" s="0"/>
      <c r="TH3350" s="0"/>
      <c r="TI3350" s="0"/>
      <c r="TJ3350" s="0"/>
      <c r="TK3350" s="0"/>
      <c r="TL3350" s="0"/>
      <c r="TM3350" s="0"/>
      <c r="TN3350" s="0"/>
      <c r="TO3350" s="0"/>
      <c r="TP3350" s="0"/>
      <c r="TQ3350" s="0"/>
      <c r="TR3350" s="0"/>
      <c r="TS3350" s="0"/>
      <c r="TT3350" s="0"/>
      <c r="TU3350" s="0"/>
      <c r="TV3350" s="0"/>
      <c r="TW3350" s="0"/>
      <c r="TX3350" s="0"/>
      <c r="TY3350" s="0"/>
      <c r="TZ3350" s="0"/>
      <c r="UA3350" s="0"/>
      <c r="UB3350" s="0"/>
      <c r="UC3350" s="0"/>
      <c r="UD3350" s="0"/>
      <c r="UE3350" s="0"/>
      <c r="UF3350" s="0"/>
      <c r="UG3350" s="0"/>
      <c r="UH3350" s="0"/>
      <c r="UI3350" s="0"/>
      <c r="UJ3350" s="0"/>
      <c r="UK3350" s="0"/>
      <c r="UL3350" s="0"/>
      <c r="UM3350" s="0"/>
      <c r="UN3350" s="0"/>
      <c r="UO3350" s="0"/>
      <c r="UP3350" s="0"/>
      <c r="UQ3350" s="0"/>
      <c r="UR3350" s="0"/>
      <c r="US3350" s="0"/>
      <c r="UT3350" s="0"/>
      <c r="UU3350" s="0"/>
      <c r="UV3350" s="0"/>
      <c r="UW3350" s="0"/>
      <c r="UX3350" s="0"/>
      <c r="UY3350" s="0"/>
      <c r="UZ3350" s="0"/>
      <c r="VA3350" s="0"/>
      <c r="VB3350" s="0"/>
      <c r="VC3350" s="0"/>
      <c r="VD3350" s="0"/>
      <c r="VE3350" s="0"/>
      <c r="VF3350" s="0"/>
      <c r="VG3350" s="0"/>
      <c r="VH3350" s="0"/>
      <c r="VI3350" s="0"/>
      <c r="VJ3350" s="0"/>
      <c r="VK3350" s="0"/>
      <c r="VL3350" s="0"/>
      <c r="VM3350" s="0"/>
      <c r="VN3350" s="0"/>
      <c r="VO3350" s="0"/>
      <c r="VP3350" s="0"/>
      <c r="VQ3350" s="0"/>
      <c r="VR3350" s="0"/>
      <c r="VS3350" s="0"/>
      <c r="VT3350" s="0"/>
      <c r="VU3350" s="0"/>
      <c r="VV3350" s="0"/>
      <c r="VW3350" s="0"/>
      <c r="VX3350" s="0"/>
      <c r="VY3350" s="0"/>
      <c r="VZ3350" s="0"/>
      <c r="WA3350" s="0"/>
      <c r="WB3350" s="0"/>
      <c r="WC3350" s="0"/>
      <c r="WD3350" s="0"/>
      <c r="WE3350" s="0"/>
      <c r="WF3350" s="0"/>
      <c r="WG3350" s="0"/>
      <c r="WH3350" s="0"/>
      <c r="WI3350" s="0"/>
      <c r="WJ3350" s="0"/>
      <c r="WK3350" s="0"/>
      <c r="WL3350" s="0"/>
      <c r="WM3350" s="0"/>
      <c r="WN3350" s="0"/>
      <c r="WO3350" s="0"/>
      <c r="WP3350" s="0"/>
      <c r="WQ3350" s="0"/>
      <c r="WR3350" s="0"/>
      <c r="WS3350" s="0"/>
      <c r="WT3350" s="0"/>
      <c r="WU3350" s="0"/>
      <c r="WV3350" s="0"/>
      <c r="WW3350" s="0"/>
      <c r="WX3350" s="0"/>
      <c r="WY3350" s="0"/>
      <c r="WZ3350" s="0"/>
      <c r="XA3350" s="0"/>
      <c r="XB3350" s="0"/>
      <c r="XC3350" s="0"/>
      <c r="XD3350" s="0"/>
      <c r="XE3350" s="0"/>
      <c r="XF3350" s="0"/>
      <c r="XG3350" s="0"/>
      <c r="XH3350" s="0"/>
      <c r="XI3350" s="0"/>
      <c r="XJ3350" s="0"/>
      <c r="XK3350" s="0"/>
      <c r="XL3350" s="0"/>
      <c r="XM3350" s="0"/>
      <c r="XN3350" s="0"/>
      <c r="XO3350" s="0"/>
      <c r="XP3350" s="0"/>
      <c r="XQ3350" s="0"/>
      <c r="XR3350" s="0"/>
      <c r="XS3350" s="0"/>
      <c r="XT3350" s="0"/>
      <c r="XU3350" s="0"/>
      <c r="XV3350" s="0"/>
      <c r="XW3350" s="0"/>
      <c r="XX3350" s="0"/>
      <c r="XY3350" s="0"/>
      <c r="XZ3350" s="0"/>
      <c r="YA3350" s="0"/>
      <c r="YB3350" s="0"/>
      <c r="YC3350" s="0"/>
      <c r="YD3350" s="0"/>
      <c r="YE3350" s="0"/>
      <c r="YF3350" s="0"/>
      <c r="YG3350" s="0"/>
      <c r="YH3350" s="0"/>
      <c r="YI3350" s="0"/>
      <c r="YJ3350" s="0"/>
      <c r="YK3350" s="0"/>
      <c r="YL3350" s="0"/>
      <c r="YM3350" s="0"/>
      <c r="YN3350" s="0"/>
      <c r="YO3350" s="0"/>
      <c r="YP3350" s="0"/>
      <c r="YQ3350" s="0"/>
      <c r="YR3350" s="0"/>
      <c r="YS3350" s="0"/>
      <c r="YT3350" s="0"/>
      <c r="YU3350" s="0"/>
      <c r="YV3350" s="0"/>
      <c r="YW3350" s="0"/>
      <c r="YX3350" s="0"/>
      <c r="YY3350" s="0"/>
      <c r="YZ3350" s="0"/>
      <c r="ZA3350" s="0"/>
      <c r="ZB3350" s="0"/>
      <c r="ZC3350" s="0"/>
      <c r="ZD3350" s="0"/>
      <c r="ZE3350" s="0"/>
      <c r="ZF3350" s="0"/>
      <c r="ZG3350" s="0"/>
      <c r="ZH3350" s="0"/>
      <c r="ZI3350" s="0"/>
      <c r="ZJ3350" s="0"/>
      <c r="ZK3350" s="0"/>
      <c r="ZL3350" s="0"/>
      <c r="ZM3350" s="0"/>
      <c r="ZN3350" s="0"/>
      <c r="ZO3350" s="0"/>
      <c r="ZP3350" s="0"/>
      <c r="ZQ3350" s="0"/>
      <c r="ZR3350" s="0"/>
      <c r="ZS3350" s="0"/>
      <c r="ZT3350" s="0"/>
      <c r="ZU3350" s="0"/>
      <c r="ZV3350" s="0"/>
      <c r="ZW3350" s="0"/>
      <c r="ZX3350" s="0"/>
      <c r="ZY3350" s="0"/>
      <c r="ZZ3350" s="0"/>
      <c r="AAA3350" s="0"/>
      <c r="AAB3350" s="0"/>
      <c r="AAC3350" s="0"/>
      <c r="AAD3350" s="0"/>
      <c r="AAE3350" s="0"/>
      <c r="AAF3350" s="0"/>
      <c r="AAG3350" s="0"/>
      <c r="AAH3350" s="0"/>
      <c r="AAI3350" s="0"/>
      <c r="AAJ3350" s="0"/>
      <c r="AAK3350" s="0"/>
      <c r="AAL3350" s="0"/>
      <c r="AAM3350" s="0"/>
      <c r="AAN3350" s="0"/>
      <c r="AAO3350" s="0"/>
      <c r="AAP3350" s="0"/>
      <c r="AAQ3350" s="0"/>
      <c r="AAR3350" s="0"/>
      <c r="AAS3350" s="0"/>
      <c r="AAT3350" s="0"/>
      <c r="AAU3350" s="0"/>
      <c r="AAV3350" s="0"/>
      <c r="AAW3350" s="0"/>
      <c r="AAX3350" s="0"/>
      <c r="AAY3350" s="0"/>
      <c r="AAZ3350" s="0"/>
      <c r="ABA3350" s="0"/>
      <c r="ABB3350" s="0"/>
      <c r="ABC3350" s="0"/>
      <c r="ABD3350" s="0"/>
      <c r="ABE3350" s="0"/>
      <c r="ABF3350" s="0"/>
      <c r="ABG3350" s="0"/>
      <c r="ABH3350" s="0"/>
      <c r="ABI3350" s="0"/>
      <c r="ABJ3350" s="0"/>
      <c r="ABK3350" s="0"/>
      <c r="ABL3350" s="0"/>
      <c r="ABM3350" s="0"/>
      <c r="ABN3350" s="0"/>
      <c r="ABO3350" s="0"/>
      <c r="ABP3350" s="0"/>
      <c r="ABQ3350" s="0"/>
      <c r="ABR3350" s="0"/>
      <c r="ABS3350" s="0"/>
      <c r="ABT3350" s="0"/>
      <c r="ABU3350" s="0"/>
      <c r="ABV3350" s="0"/>
      <c r="ABW3350" s="0"/>
      <c r="ABX3350" s="0"/>
      <c r="ABY3350" s="0"/>
      <c r="ABZ3350" s="0"/>
      <c r="ACA3350" s="0"/>
      <c r="ACB3350" s="0"/>
      <c r="ACC3350" s="0"/>
      <c r="ACD3350" s="0"/>
      <c r="ACE3350" s="0"/>
      <c r="ACF3350" s="0"/>
      <c r="ACG3350" s="0"/>
      <c r="ACH3350" s="0"/>
      <c r="ACI3350" s="0"/>
      <c r="ACJ3350" s="0"/>
      <c r="ACK3350" s="0"/>
      <c r="ACL3350" s="0"/>
      <c r="ACM3350" s="0"/>
      <c r="ACN3350" s="0"/>
      <c r="ACO3350" s="0"/>
      <c r="ACP3350" s="0"/>
      <c r="ACQ3350" s="0"/>
      <c r="ACR3350" s="0"/>
      <c r="ACS3350" s="0"/>
      <c r="ACT3350" s="0"/>
      <c r="ACU3350" s="0"/>
      <c r="ACV3350" s="0"/>
      <c r="ACW3350" s="0"/>
      <c r="ACX3350" s="0"/>
      <c r="ACY3350" s="0"/>
      <c r="ACZ3350" s="0"/>
      <c r="ADA3350" s="0"/>
      <c r="ADB3350" s="0"/>
      <c r="ADC3350" s="0"/>
      <c r="ADD3350" s="0"/>
      <c r="ADE3350" s="0"/>
      <c r="ADF3350" s="0"/>
      <c r="ADG3350" s="0"/>
      <c r="ADH3350" s="0"/>
      <c r="ADI3350" s="0"/>
      <c r="ADJ3350" s="0"/>
      <c r="ADK3350" s="0"/>
      <c r="ADL3350" s="0"/>
      <c r="ADM3350" s="0"/>
      <c r="ADN3350" s="0"/>
      <c r="ADO3350" s="0"/>
      <c r="ADP3350" s="0"/>
      <c r="ADQ3350" s="0"/>
      <c r="ADR3350" s="0"/>
      <c r="ADS3350" s="0"/>
      <c r="ADT3350" s="0"/>
      <c r="ADU3350" s="0"/>
      <c r="ADV3350" s="0"/>
      <c r="ADW3350" s="0"/>
      <c r="ADX3350" s="0"/>
      <c r="ADY3350" s="0"/>
      <c r="ADZ3350" s="0"/>
      <c r="AEA3350" s="0"/>
      <c r="AEB3350" s="0"/>
      <c r="AEC3350" s="0"/>
      <c r="AED3350" s="0"/>
      <c r="AEE3350" s="0"/>
      <c r="AEF3350" s="0"/>
      <c r="AEG3350" s="0"/>
      <c r="AEH3350" s="0"/>
      <c r="AEI3350" s="0"/>
      <c r="AEJ3350" s="0"/>
      <c r="AEK3350" s="0"/>
      <c r="AEL3350" s="0"/>
      <c r="AEM3350" s="0"/>
      <c r="AEN3350" s="0"/>
      <c r="AEO3350" s="0"/>
      <c r="AEP3350" s="0"/>
      <c r="AEQ3350" s="0"/>
      <c r="AER3350" s="0"/>
      <c r="AES3350" s="0"/>
      <c r="AET3350" s="0"/>
      <c r="AEU3350" s="0"/>
      <c r="AEV3350" s="0"/>
      <c r="AEW3350" s="0"/>
      <c r="AEX3350" s="0"/>
      <c r="AEY3350" s="0"/>
      <c r="AEZ3350" s="0"/>
      <c r="AFA3350" s="0"/>
      <c r="AFB3350" s="0"/>
      <c r="AFC3350" s="0"/>
      <c r="AFD3350" s="0"/>
      <c r="AFE3350" s="0"/>
      <c r="AFF3350" s="0"/>
      <c r="AFG3350" s="0"/>
      <c r="AFH3350" s="0"/>
      <c r="AFI3350" s="0"/>
      <c r="AFJ3350" s="0"/>
      <c r="AFK3350" s="0"/>
      <c r="AFL3350" s="0"/>
      <c r="AFM3350" s="0"/>
      <c r="AFN3350" s="0"/>
      <c r="AFO3350" s="0"/>
      <c r="AFP3350" s="0"/>
      <c r="AFQ3350" s="0"/>
      <c r="AFR3350" s="0"/>
      <c r="AFS3350" s="0"/>
      <c r="AFT3350" s="0"/>
      <c r="AFU3350" s="0"/>
      <c r="AFV3350" s="0"/>
      <c r="AFW3350" s="0"/>
      <c r="AFX3350" s="0"/>
      <c r="AFY3350" s="0"/>
      <c r="AFZ3350" s="0"/>
      <c r="AGA3350" s="0"/>
      <c r="AGB3350" s="0"/>
      <c r="AGC3350" s="0"/>
      <c r="AGD3350" s="0"/>
      <c r="AGE3350" s="0"/>
      <c r="AGF3350" s="0"/>
      <c r="AGG3350" s="0"/>
      <c r="AGH3350" s="0"/>
      <c r="AGI3350" s="0"/>
      <c r="AGJ3350" s="0"/>
      <c r="AGK3350" s="0"/>
      <c r="AGL3350" s="0"/>
      <c r="AGM3350" s="0"/>
      <c r="AGN3350" s="0"/>
      <c r="AGO3350" s="0"/>
      <c r="AGP3350" s="0"/>
      <c r="AGQ3350" s="0"/>
      <c r="AGR3350" s="0"/>
      <c r="AGS3350" s="0"/>
      <c r="AGT3350" s="0"/>
      <c r="AGU3350" s="0"/>
      <c r="AGV3350" s="0"/>
      <c r="AGW3350" s="0"/>
      <c r="AGX3350" s="0"/>
      <c r="AGY3350" s="0"/>
      <c r="AGZ3350" s="0"/>
      <c r="AHA3350" s="0"/>
      <c r="AHB3350" s="0"/>
      <c r="AHC3350" s="0"/>
      <c r="AHD3350" s="0"/>
      <c r="AHE3350" s="0"/>
      <c r="AHF3350" s="0"/>
      <c r="AHG3350" s="0"/>
      <c r="AHH3350" s="0"/>
      <c r="AHI3350" s="0"/>
      <c r="AHJ3350" s="0"/>
      <c r="AHK3350" s="0"/>
      <c r="AHL3350" s="0"/>
      <c r="AHM3350" s="0"/>
      <c r="AHN3350" s="0"/>
      <c r="AHO3350" s="0"/>
      <c r="AHP3350" s="0"/>
      <c r="AHQ3350" s="0"/>
      <c r="AHR3350" s="0"/>
      <c r="AHS3350" s="0"/>
      <c r="AHT3350" s="0"/>
      <c r="AHU3350" s="0"/>
      <c r="AHV3350" s="0"/>
      <c r="AHW3350" s="0"/>
      <c r="AHX3350" s="0"/>
      <c r="AHY3350" s="0"/>
      <c r="AHZ3350" s="0"/>
      <c r="AIA3350" s="0"/>
      <c r="AIB3350" s="0"/>
      <c r="AIC3350" s="0"/>
      <c r="AID3350" s="0"/>
      <c r="AIE3350" s="0"/>
      <c r="AIF3350" s="0"/>
      <c r="AIG3350" s="0"/>
      <c r="AIH3350" s="0"/>
      <c r="AII3350" s="0"/>
      <c r="AIJ3350" s="0"/>
      <c r="AIK3350" s="0"/>
      <c r="AIL3350" s="0"/>
      <c r="AIM3350" s="0"/>
      <c r="AIN3350" s="0"/>
      <c r="AIO3350" s="0"/>
      <c r="AIP3350" s="0"/>
      <c r="AIQ3350" s="0"/>
      <c r="AIR3350" s="0"/>
      <c r="AIS3350" s="0"/>
      <c r="AIT3350" s="0"/>
      <c r="AIU3350" s="0"/>
      <c r="AIV3350" s="0"/>
      <c r="AIW3350" s="0"/>
      <c r="AIX3350" s="0"/>
      <c r="AIY3350" s="0"/>
      <c r="AIZ3350" s="0"/>
      <c r="AJA3350" s="0"/>
      <c r="AJB3350" s="0"/>
      <c r="AJC3350" s="0"/>
      <c r="AJD3350" s="0"/>
      <c r="AJE3350" s="0"/>
      <c r="AJF3350" s="0"/>
      <c r="AJG3350" s="0"/>
      <c r="AJH3350" s="0"/>
      <c r="AJI3350" s="0"/>
      <c r="AJJ3350" s="0"/>
      <c r="AJK3350" s="0"/>
      <c r="AJL3350" s="0"/>
      <c r="AJM3350" s="0"/>
      <c r="AJN3350" s="0"/>
      <c r="AJO3350" s="0"/>
      <c r="AJP3350" s="0"/>
      <c r="AJQ3350" s="0"/>
      <c r="AJR3350" s="0"/>
      <c r="AJS3350" s="0"/>
      <c r="AJT3350" s="0"/>
      <c r="AJU3350" s="0"/>
      <c r="AJV3350" s="0"/>
      <c r="AJW3350" s="0"/>
      <c r="AJX3350" s="0"/>
      <c r="AJY3350" s="0"/>
      <c r="AJZ3350" s="0"/>
      <c r="AKA3350" s="0"/>
      <c r="AKB3350" s="0"/>
      <c r="AKC3350" s="0"/>
      <c r="AKD3350" s="0"/>
      <c r="AKE3350" s="0"/>
      <c r="AKF3350" s="0"/>
      <c r="AKG3350" s="0"/>
      <c r="AKH3350" s="0"/>
      <c r="AKI3350" s="0"/>
      <c r="AKJ3350" s="0"/>
      <c r="AKK3350" s="0"/>
      <c r="AKL3350" s="0"/>
      <c r="AKM3350" s="0"/>
      <c r="AKN3350" s="0"/>
      <c r="AKO3350" s="0"/>
      <c r="AKP3350" s="0"/>
      <c r="AKQ3350" s="0"/>
      <c r="AKR3350" s="0"/>
      <c r="AKS3350" s="0"/>
      <c r="AKT3350" s="0"/>
      <c r="AKU3350" s="0"/>
      <c r="AKV3350" s="0"/>
      <c r="AKW3350" s="0"/>
      <c r="AKX3350" s="0"/>
      <c r="AKY3350" s="0"/>
      <c r="AKZ3350" s="0"/>
      <c r="ALA3350" s="0"/>
      <c r="ALB3350" s="0"/>
      <c r="ALC3350" s="0"/>
      <c r="ALD3350" s="0"/>
      <c r="ALE3350" s="0"/>
      <c r="ALF3350" s="0"/>
      <c r="ALG3350" s="0"/>
      <c r="ALH3350" s="0"/>
      <c r="ALI3350" s="0"/>
      <c r="ALJ3350" s="0"/>
      <c r="ALK3350" s="0"/>
      <c r="ALL3350" s="0"/>
      <c r="ALM3350" s="0"/>
      <c r="ALN3350" s="0"/>
      <c r="ALO3350" s="0"/>
      <c r="ALP3350" s="0"/>
      <c r="ALQ3350" s="0"/>
      <c r="ALR3350" s="0"/>
      <c r="ALS3350" s="0"/>
      <c r="ALT3350" s="0"/>
      <c r="ALU3350" s="0"/>
      <c r="ALV3350" s="0"/>
      <c r="ALW3350" s="0"/>
      <c r="ALX3350" s="0"/>
      <c r="ALY3350" s="0"/>
      <c r="ALZ3350" s="0"/>
      <c r="AMA3350" s="0"/>
      <c r="AMB3350" s="0"/>
      <c r="AMC3350" s="0"/>
      <c r="AMD3350" s="0"/>
      <c r="AME3350" s="0"/>
      <c r="AMF3350" s="0"/>
      <c r="AMG3350" s="0"/>
      <c r="AMH3350" s="0"/>
      <c r="AMI3350" s="0"/>
    </row>
    <row r="3351" customFormat="false" ht="12.75" hidden="false" customHeight="false" outlineLevel="0" collapsed="false">
      <c r="A3351" s="1" t="s">
        <v>3607</v>
      </c>
      <c r="C3351" s="27" t="s">
        <v>3608</v>
      </c>
      <c r="D3351" s="27" t="s">
        <v>79</v>
      </c>
      <c r="E3351" s="28"/>
      <c r="F3351" s="29"/>
      <c r="G3351" s="27"/>
      <c r="H3351" s="30" t="s">
        <v>61</v>
      </c>
      <c r="I3351" s="31" t="n">
        <v>2.31</v>
      </c>
      <c r="J3351" s="31" t="s">
        <v>3576</v>
      </c>
      <c r="BM3351" s="0"/>
      <c r="BN3351" s="0"/>
      <c r="BO3351" s="0"/>
      <c r="BP3351" s="0"/>
      <c r="BQ3351" s="0"/>
      <c r="BR3351" s="0"/>
      <c r="BS3351" s="0"/>
      <c r="BT3351" s="0"/>
      <c r="BU3351" s="0"/>
      <c r="BV3351" s="0"/>
      <c r="BW3351" s="0"/>
      <c r="BX3351" s="0"/>
      <c r="BY3351" s="0"/>
      <c r="BZ3351" s="0"/>
      <c r="CA3351" s="0"/>
      <c r="CB3351" s="0"/>
      <c r="CC3351" s="0"/>
      <c r="CD3351" s="0"/>
      <c r="CE3351" s="0"/>
      <c r="CF3351" s="0"/>
      <c r="CG3351" s="0"/>
      <c r="CH3351" s="0"/>
      <c r="CI3351" s="0"/>
      <c r="CJ3351" s="0"/>
      <c r="CK3351" s="0"/>
      <c r="CL3351" s="0"/>
      <c r="CM3351" s="0"/>
      <c r="CN3351" s="0"/>
      <c r="CO3351" s="0"/>
      <c r="CP3351" s="0"/>
      <c r="CQ3351" s="0"/>
      <c r="CR3351" s="0"/>
      <c r="CS3351" s="0"/>
      <c r="CT3351" s="0"/>
      <c r="CU3351" s="0"/>
      <c r="CV3351" s="0"/>
      <c r="CW3351" s="0"/>
      <c r="CX3351" s="0"/>
      <c r="CY3351" s="0"/>
      <c r="CZ3351" s="0"/>
      <c r="DA3351" s="0"/>
      <c r="DB3351" s="0"/>
      <c r="DC3351" s="0"/>
      <c r="DD3351" s="0"/>
      <c r="DE3351" s="0"/>
      <c r="DF3351" s="0"/>
      <c r="DG3351" s="0"/>
      <c r="DH3351" s="0"/>
      <c r="DI3351" s="0"/>
      <c r="DJ3351" s="0"/>
      <c r="DK3351" s="0"/>
      <c r="DL3351" s="0"/>
      <c r="DM3351" s="0"/>
      <c r="DN3351" s="0"/>
      <c r="DO3351" s="0"/>
      <c r="DP3351" s="0"/>
      <c r="DQ3351" s="0"/>
      <c r="DR3351" s="0"/>
      <c r="DS3351" s="0"/>
      <c r="DT3351" s="0"/>
      <c r="DU3351" s="0"/>
      <c r="DV3351" s="0"/>
      <c r="DW3351" s="0"/>
      <c r="DX3351" s="0"/>
      <c r="DY3351" s="0"/>
      <c r="DZ3351" s="0"/>
      <c r="EA3351" s="0"/>
      <c r="EB3351" s="0"/>
      <c r="EC3351" s="0"/>
      <c r="ED3351" s="0"/>
      <c r="EE3351" s="0"/>
      <c r="EF3351" s="0"/>
      <c r="EG3351" s="0"/>
      <c r="EH3351" s="0"/>
      <c r="EI3351" s="0"/>
      <c r="EJ3351" s="0"/>
      <c r="EK3351" s="0"/>
      <c r="EL3351" s="0"/>
      <c r="EM3351" s="0"/>
      <c r="EN3351" s="0"/>
      <c r="EO3351" s="0"/>
      <c r="EP3351" s="0"/>
      <c r="EQ3351" s="0"/>
      <c r="ER3351" s="0"/>
      <c r="ES3351" s="0"/>
      <c r="ET3351" s="0"/>
      <c r="EU3351" s="0"/>
      <c r="EV3351" s="0"/>
      <c r="EW3351" s="0"/>
      <c r="EX3351" s="0"/>
      <c r="EY3351" s="0"/>
      <c r="EZ3351" s="0"/>
      <c r="FA3351" s="0"/>
      <c r="FB3351" s="0"/>
      <c r="FC3351" s="0"/>
      <c r="FD3351" s="0"/>
      <c r="FE3351" s="0"/>
      <c r="FF3351" s="0"/>
      <c r="FG3351" s="0"/>
      <c r="FH3351" s="0"/>
      <c r="FI3351" s="0"/>
      <c r="FJ3351" s="0"/>
      <c r="FK3351" s="0"/>
      <c r="FL3351" s="0"/>
      <c r="FM3351" s="0"/>
      <c r="FN3351" s="0"/>
      <c r="FO3351" s="0"/>
      <c r="FP3351" s="0"/>
      <c r="FQ3351" s="0"/>
      <c r="FR3351" s="0"/>
      <c r="FS3351" s="0"/>
      <c r="FT3351" s="0"/>
      <c r="FU3351" s="0"/>
      <c r="FV3351" s="0"/>
      <c r="FW3351" s="0"/>
      <c r="FX3351" s="0"/>
      <c r="FY3351" s="0"/>
      <c r="FZ3351" s="0"/>
      <c r="GA3351" s="0"/>
      <c r="GB3351" s="0"/>
      <c r="GC3351" s="0"/>
      <c r="GD3351" s="0"/>
      <c r="GE3351" s="0"/>
      <c r="GF3351" s="0"/>
      <c r="GG3351" s="0"/>
      <c r="GH3351" s="0"/>
      <c r="GI3351" s="0"/>
      <c r="GJ3351" s="0"/>
      <c r="GK3351" s="0"/>
      <c r="GL3351" s="0"/>
      <c r="GM3351" s="0"/>
      <c r="GN3351" s="0"/>
      <c r="GO3351" s="0"/>
      <c r="GP3351" s="0"/>
      <c r="GQ3351" s="0"/>
      <c r="GR3351" s="0"/>
      <c r="GS3351" s="0"/>
      <c r="GT3351" s="0"/>
      <c r="GU3351" s="0"/>
      <c r="GV3351" s="0"/>
      <c r="GW3351" s="0"/>
      <c r="GX3351" s="0"/>
      <c r="GY3351" s="0"/>
      <c r="GZ3351" s="0"/>
      <c r="HA3351" s="0"/>
      <c r="HB3351" s="0"/>
      <c r="HC3351" s="0"/>
      <c r="HD3351" s="0"/>
      <c r="HE3351" s="0"/>
      <c r="HF3351" s="0"/>
      <c r="HG3351" s="0"/>
      <c r="HH3351" s="0"/>
      <c r="HI3351" s="0"/>
      <c r="HJ3351" s="0"/>
      <c r="HK3351" s="0"/>
      <c r="HL3351" s="0"/>
      <c r="HM3351" s="0"/>
      <c r="HN3351" s="0"/>
      <c r="HO3351" s="0"/>
      <c r="HP3351" s="0"/>
      <c r="HQ3351" s="0"/>
      <c r="HR3351" s="0"/>
      <c r="HS3351" s="0"/>
      <c r="HT3351" s="0"/>
      <c r="HU3351" s="0"/>
      <c r="HV3351" s="0"/>
      <c r="HW3351" s="0"/>
      <c r="HX3351" s="0"/>
      <c r="HY3351" s="0"/>
      <c r="HZ3351" s="0"/>
      <c r="IA3351" s="0"/>
      <c r="IB3351" s="0"/>
      <c r="IC3351" s="0"/>
      <c r="ID3351" s="0"/>
      <c r="IE3351" s="0"/>
      <c r="IF3351" s="0"/>
      <c r="IG3351" s="0"/>
      <c r="IH3351" s="0"/>
      <c r="II3351" s="0"/>
      <c r="IJ3351" s="0"/>
      <c r="IK3351" s="0"/>
      <c r="IL3351" s="0"/>
      <c r="IM3351" s="0"/>
      <c r="IN3351" s="0"/>
      <c r="IO3351" s="0"/>
      <c r="IP3351" s="0"/>
      <c r="IQ3351" s="0"/>
      <c r="IR3351" s="0"/>
      <c r="IS3351" s="0"/>
      <c r="IT3351" s="0"/>
      <c r="IU3351" s="0"/>
      <c r="IV3351" s="0"/>
      <c r="IW3351" s="0"/>
      <c r="IX3351" s="0"/>
      <c r="IY3351" s="0"/>
      <c r="IZ3351" s="0"/>
      <c r="JA3351" s="0"/>
      <c r="JB3351" s="0"/>
      <c r="JC3351" s="0"/>
      <c r="JD3351" s="0"/>
      <c r="JE3351" s="0"/>
      <c r="JF3351" s="0"/>
      <c r="JG3351" s="0"/>
      <c r="JH3351" s="0"/>
      <c r="JI3351" s="0"/>
      <c r="JJ3351" s="0"/>
      <c r="JK3351" s="0"/>
      <c r="JL3351" s="0"/>
      <c r="JM3351" s="0"/>
      <c r="JN3351" s="0"/>
      <c r="JO3351" s="0"/>
      <c r="JP3351" s="0"/>
      <c r="JQ3351" s="0"/>
      <c r="JR3351" s="0"/>
      <c r="JS3351" s="0"/>
      <c r="JT3351" s="0"/>
      <c r="JU3351" s="0"/>
      <c r="JV3351" s="0"/>
      <c r="JW3351" s="0"/>
      <c r="JX3351" s="0"/>
      <c r="JY3351" s="0"/>
      <c r="JZ3351" s="0"/>
      <c r="KA3351" s="0"/>
      <c r="KB3351" s="0"/>
      <c r="KC3351" s="0"/>
      <c r="KD3351" s="0"/>
      <c r="KE3351" s="0"/>
      <c r="KF3351" s="0"/>
      <c r="KG3351" s="0"/>
      <c r="KH3351" s="0"/>
      <c r="KI3351" s="0"/>
      <c r="KJ3351" s="0"/>
      <c r="KK3351" s="0"/>
      <c r="KL3351" s="0"/>
      <c r="KM3351" s="0"/>
      <c r="KN3351" s="0"/>
      <c r="KO3351" s="0"/>
      <c r="KP3351" s="0"/>
      <c r="KQ3351" s="0"/>
      <c r="KR3351" s="0"/>
      <c r="KS3351" s="0"/>
      <c r="KT3351" s="0"/>
      <c r="KU3351" s="0"/>
      <c r="KV3351" s="0"/>
      <c r="KW3351" s="0"/>
      <c r="KX3351" s="0"/>
      <c r="KY3351" s="0"/>
      <c r="KZ3351" s="0"/>
      <c r="LA3351" s="0"/>
      <c r="LB3351" s="0"/>
      <c r="LC3351" s="0"/>
      <c r="LD3351" s="0"/>
      <c r="LE3351" s="0"/>
      <c r="LF3351" s="0"/>
      <c r="LG3351" s="0"/>
      <c r="LH3351" s="0"/>
      <c r="LI3351" s="0"/>
      <c r="LJ3351" s="0"/>
      <c r="LK3351" s="0"/>
      <c r="LL3351" s="0"/>
      <c r="LM3351" s="0"/>
      <c r="LN3351" s="0"/>
      <c r="LO3351" s="0"/>
      <c r="LP3351" s="0"/>
      <c r="LQ3351" s="0"/>
      <c r="LR3351" s="0"/>
      <c r="LS3351" s="0"/>
      <c r="LT3351" s="0"/>
      <c r="LU3351" s="0"/>
      <c r="LV3351" s="0"/>
      <c r="LW3351" s="0"/>
      <c r="LX3351" s="0"/>
      <c r="LY3351" s="0"/>
      <c r="LZ3351" s="0"/>
      <c r="MA3351" s="0"/>
      <c r="MB3351" s="0"/>
      <c r="MC3351" s="0"/>
      <c r="MD3351" s="0"/>
      <c r="ME3351" s="0"/>
      <c r="MF3351" s="0"/>
      <c r="MG3351" s="0"/>
      <c r="MH3351" s="0"/>
      <c r="MI3351" s="0"/>
      <c r="MJ3351" s="0"/>
      <c r="MK3351" s="0"/>
      <c r="ML3351" s="0"/>
      <c r="MM3351" s="0"/>
      <c r="MN3351" s="0"/>
      <c r="MO3351" s="0"/>
      <c r="MP3351" s="0"/>
      <c r="MQ3351" s="0"/>
      <c r="MR3351" s="0"/>
      <c r="MS3351" s="0"/>
      <c r="MT3351" s="0"/>
      <c r="MU3351" s="0"/>
      <c r="MV3351" s="0"/>
      <c r="MW3351" s="0"/>
      <c r="MX3351" s="0"/>
      <c r="MY3351" s="0"/>
      <c r="MZ3351" s="0"/>
      <c r="NA3351" s="0"/>
      <c r="NB3351" s="0"/>
      <c r="NC3351" s="0"/>
      <c r="ND3351" s="0"/>
      <c r="NE3351" s="0"/>
      <c r="NF3351" s="0"/>
      <c r="NG3351" s="0"/>
      <c r="NH3351" s="0"/>
      <c r="NI3351" s="0"/>
      <c r="NJ3351" s="0"/>
      <c r="NK3351" s="0"/>
      <c r="NL3351" s="0"/>
      <c r="NM3351" s="0"/>
      <c r="NN3351" s="0"/>
      <c r="NO3351" s="0"/>
      <c r="NP3351" s="0"/>
      <c r="NQ3351" s="0"/>
      <c r="NR3351" s="0"/>
      <c r="NS3351" s="0"/>
      <c r="NT3351" s="0"/>
      <c r="NU3351" s="0"/>
      <c r="NV3351" s="0"/>
      <c r="NW3351" s="0"/>
      <c r="NX3351" s="0"/>
      <c r="NY3351" s="0"/>
      <c r="NZ3351" s="0"/>
      <c r="OA3351" s="0"/>
      <c r="OB3351" s="0"/>
      <c r="OC3351" s="0"/>
      <c r="OD3351" s="0"/>
      <c r="OE3351" s="0"/>
      <c r="OF3351" s="0"/>
      <c r="OG3351" s="0"/>
      <c r="OH3351" s="0"/>
      <c r="OI3351" s="0"/>
      <c r="OJ3351" s="0"/>
      <c r="OK3351" s="0"/>
      <c r="OL3351" s="0"/>
      <c r="OM3351" s="0"/>
      <c r="ON3351" s="0"/>
      <c r="OO3351" s="0"/>
      <c r="OP3351" s="0"/>
      <c r="OQ3351" s="0"/>
      <c r="OR3351" s="0"/>
      <c r="OS3351" s="0"/>
      <c r="OT3351" s="0"/>
      <c r="OU3351" s="0"/>
      <c r="OV3351" s="0"/>
      <c r="OW3351" s="0"/>
      <c r="OX3351" s="0"/>
      <c r="OY3351" s="0"/>
      <c r="OZ3351" s="0"/>
      <c r="PA3351" s="0"/>
      <c r="PB3351" s="0"/>
      <c r="PC3351" s="0"/>
      <c r="PD3351" s="0"/>
      <c r="PE3351" s="0"/>
      <c r="PF3351" s="0"/>
      <c r="PG3351" s="0"/>
      <c r="PH3351" s="0"/>
      <c r="PI3351" s="0"/>
      <c r="PJ3351" s="0"/>
      <c r="PK3351" s="0"/>
      <c r="PL3351" s="0"/>
      <c r="PM3351" s="0"/>
      <c r="PN3351" s="0"/>
      <c r="PO3351" s="0"/>
      <c r="PP3351" s="0"/>
      <c r="PQ3351" s="0"/>
      <c r="PR3351" s="0"/>
      <c r="PS3351" s="0"/>
      <c r="PT3351" s="0"/>
      <c r="PU3351" s="0"/>
      <c r="PV3351" s="0"/>
      <c r="PW3351" s="0"/>
      <c r="PX3351" s="0"/>
      <c r="PY3351" s="0"/>
      <c r="PZ3351" s="0"/>
      <c r="QA3351" s="0"/>
      <c r="QB3351" s="0"/>
      <c r="QC3351" s="0"/>
      <c r="QD3351" s="0"/>
      <c r="QE3351" s="0"/>
      <c r="QF3351" s="0"/>
      <c r="QG3351" s="0"/>
      <c r="QH3351" s="0"/>
      <c r="QI3351" s="0"/>
      <c r="QJ3351" s="0"/>
      <c r="QK3351" s="0"/>
      <c r="QL3351" s="0"/>
      <c r="QM3351" s="0"/>
      <c r="QN3351" s="0"/>
      <c r="QO3351" s="0"/>
      <c r="QP3351" s="0"/>
      <c r="QQ3351" s="0"/>
      <c r="QR3351" s="0"/>
      <c r="QS3351" s="0"/>
      <c r="QT3351" s="0"/>
      <c r="QU3351" s="0"/>
      <c r="QV3351" s="0"/>
      <c r="QW3351" s="0"/>
      <c r="QX3351" s="0"/>
      <c r="QY3351" s="0"/>
      <c r="QZ3351" s="0"/>
      <c r="RA3351" s="0"/>
      <c r="RB3351" s="0"/>
      <c r="RC3351" s="0"/>
      <c r="RD3351" s="0"/>
      <c r="RE3351" s="0"/>
      <c r="RF3351" s="0"/>
      <c r="RG3351" s="0"/>
      <c r="RH3351" s="0"/>
      <c r="RI3351" s="0"/>
      <c r="RJ3351" s="0"/>
      <c r="RK3351" s="0"/>
      <c r="RL3351" s="0"/>
      <c r="RM3351" s="0"/>
      <c r="RN3351" s="0"/>
      <c r="RO3351" s="0"/>
      <c r="RP3351" s="0"/>
      <c r="RQ3351" s="0"/>
      <c r="RR3351" s="0"/>
      <c r="RS3351" s="0"/>
      <c r="RT3351" s="0"/>
      <c r="RU3351" s="0"/>
      <c r="RV3351" s="0"/>
      <c r="RW3351" s="0"/>
      <c r="RX3351" s="0"/>
      <c r="RY3351" s="0"/>
      <c r="RZ3351" s="0"/>
      <c r="SA3351" s="0"/>
      <c r="SB3351" s="0"/>
      <c r="SC3351" s="0"/>
      <c r="SD3351" s="0"/>
      <c r="SE3351" s="0"/>
      <c r="SF3351" s="0"/>
      <c r="SG3351" s="0"/>
      <c r="SH3351" s="0"/>
      <c r="SI3351" s="0"/>
      <c r="SJ3351" s="0"/>
      <c r="SK3351" s="0"/>
      <c r="SL3351" s="0"/>
      <c r="SM3351" s="0"/>
      <c r="SN3351" s="0"/>
      <c r="SO3351" s="0"/>
      <c r="SP3351" s="0"/>
      <c r="SQ3351" s="0"/>
      <c r="SR3351" s="0"/>
      <c r="SS3351" s="0"/>
      <c r="ST3351" s="0"/>
      <c r="SU3351" s="0"/>
      <c r="SV3351" s="0"/>
      <c r="SW3351" s="0"/>
      <c r="SX3351" s="0"/>
      <c r="SY3351" s="0"/>
      <c r="SZ3351" s="0"/>
      <c r="TA3351" s="0"/>
      <c r="TB3351" s="0"/>
      <c r="TC3351" s="0"/>
      <c r="TD3351" s="0"/>
      <c r="TE3351" s="0"/>
      <c r="TF3351" s="0"/>
      <c r="TG3351" s="0"/>
      <c r="TH3351" s="0"/>
      <c r="TI3351" s="0"/>
      <c r="TJ3351" s="0"/>
      <c r="TK3351" s="0"/>
      <c r="TL3351" s="0"/>
      <c r="TM3351" s="0"/>
      <c r="TN3351" s="0"/>
      <c r="TO3351" s="0"/>
      <c r="TP3351" s="0"/>
      <c r="TQ3351" s="0"/>
      <c r="TR3351" s="0"/>
      <c r="TS3351" s="0"/>
      <c r="TT3351" s="0"/>
      <c r="TU3351" s="0"/>
      <c r="TV3351" s="0"/>
      <c r="TW3351" s="0"/>
      <c r="TX3351" s="0"/>
      <c r="TY3351" s="0"/>
      <c r="TZ3351" s="0"/>
      <c r="UA3351" s="0"/>
      <c r="UB3351" s="0"/>
      <c r="UC3351" s="0"/>
      <c r="UD3351" s="0"/>
      <c r="UE3351" s="0"/>
      <c r="UF3351" s="0"/>
      <c r="UG3351" s="0"/>
      <c r="UH3351" s="0"/>
      <c r="UI3351" s="0"/>
      <c r="UJ3351" s="0"/>
      <c r="UK3351" s="0"/>
      <c r="UL3351" s="0"/>
      <c r="UM3351" s="0"/>
      <c r="UN3351" s="0"/>
      <c r="UO3351" s="0"/>
      <c r="UP3351" s="0"/>
      <c r="UQ3351" s="0"/>
      <c r="UR3351" s="0"/>
      <c r="US3351" s="0"/>
      <c r="UT3351" s="0"/>
      <c r="UU3351" s="0"/>
      <c r="UV3351" s="0"/>
      <c r="UW3351" s="0"/>
      <c r="UX3351" s="0"/>
      <c r="UY3351" s="0"/>
      <c r="UZ3351" s="0"/>
      <c r="VA3351" s="0"/>
      <c r="VB3351" s="0"/>
      <c r="VC3351" s="0"/>
      <c r="VD3351" s="0"/>
      <c r="VE3351" s="0"/>
      <c r="VF3351" s="0"/>
      <c r="VG3351" s="0"/>
      <c r="VH3351" s="0"/>
      <c r="VI3351" s="0"/>
      <c r="VJ3351" s="0"/>
      <c r="VK3351" s="0"/>
      <c r="VL3351" s="0"/>
      <c r="VM3351" s="0"/>
      <c r="VN3351" s="0"/>
      <c r="VO3351" s="0"/>
      <c r="VP3351" s="0"/>
      <c r="VQ3351" s="0"/>
      <c r="VR3351" s="0"/>
      <c r="VS3351" s="0"/>
      <c r="VT3351" s="0"/>
      <c r="VU3351" s="0"/>
      <c r="VV3351" s="0"/>
      <c r="VW3351" s="0"/>
      <c r="VX3351" s="0"/>
      <c r="VY3351" s="0"/>
      <c r="VZ3351" s="0"/>
      <c r="WA3351" s="0"/>
      <c r="WB3351" s="0"/>
      <c r="WC3351" s="0"/>
      <c r="WD3351" s="0"/>
      <c r="WE3351" s="0"/>
      <c r="WF3351" s="0"/>
      <c r="WG3351" s="0"/>
      <c r="WH3351" s="0"/>
      <c r="WI3351" s="0"/>
      <c r="WJ3351" s="0"/>
      <c r="WK3351" s="0"/>
      <c r="WL3351" s="0"/>
      <c r="WM3351" s="0"/>
      <c r="WN3351" s="0"/>
      <c r="WO3351" s="0"/>
      <c r="WP3351" s="0"/>
      <c r="WQ3351" s="0"/>
      <c r="WR3351" s="0"/>
      <c r="WS3351" s="0"/>
      <c r="WT3351" s="0"/>
      <c r="WU3351" s="0"/>
      <c r="WV3351" s="0"/>
      <c r="WW3351" s="0"/>
      <c r="WX3351" s="0"/>
      <c r="WY3351" s="0"/>
      <c r="WZ3351" s="0"/>
      <c r="XA3351" s="0"/>
      <c r="XB3351" s="0"/>
      <c r="XC3351" s="0"/>
      <c r="XD3351" s="0"/>
      <c r="XE3351" s="0"/>
      <c r="XF3351" s="0"/>
      <c r="XG3351" s="0"/>
      <c r="XH3351" s="0"/>
      <c r="XI3351" s="0"/>
      <c r="XJ3351" s="0"/>
      <c r="XK3351" s="0"/>
      <c r="XL3351" s="0"/>
      <c r="XM3351" s="0"/>
      <c r="XN3351" s="0"/>
      <c r="XO3351" s="0"/>
      <c r="XP3351" s="0"/>
      <c r="XQ3351" s="0"/>
      <c r="XR3351" s="0"/>
      <c r="XS3351" s="0"/>
      <c r="XT3351" s="0"/>
      <c r="XU3351" s="0"/>
      <c r="XV3351" s="0"/>
      <c r="XW3351" s="0"/>
      <c r="XX3351" s="0"/>
      <c r="XY3351" s="0"/>
      <c r="XZ3351" s="0"/>
      <c r="YA3351" s="0"/>
      <c r="YB3351" s="0"/>
      <c r="YC3351" s="0"/>
      <c r="YD3351" s="0"/>
      <c r="YE3351" s="0"/>
      <c r="YF3351" s="0"/>
      <c r="YG3351" s="0"/>
      <c r="YH3351" s="0"/>
      <c r="YI3351" s="0"/>
      <c r="YJ3351" s="0"/>
      <c r="YK3351" s="0"/>
      <c r="YL3351" s="0"/>
      <c r="YM3351" s="0"/>
      <c r="YN3351" s="0"/>
      <c r="YO3351" s="0"/>
      <c r="YP3351" s="0"/>
      <c r="YQ3351" s="0"/>
      <c r="YR3351" s="0"/>
      <c r="YS3351" s="0"/>
      <c r="YT3351" s="0"/>
      <c r="YU3351" s="0"/>
      <c r="YV3351" s="0"/>
      <c r="YW3351" s="0"/>
      <c r="YX3351" s="0"/>
      <c r="YY3351" s="0"/>
      <c r="YZ3351" s="0"/>
      <c r="ZA3351" s="0"/>
      <c r="ZB3351" s="0"/>
      <c r="ZC3351" s="0"/>
      <c r="ZD3351" s="0"/>
      <c r="ZE3351" s="0"/>
      <c r="ZF3351" s="0"/>
      <c r="ZG3351" s="0"/>
      <c r="ZH3351" s="0"/>
      <c r="ZI3351" s="0"/>
      <c r="ZJ3351" s="0"/>
      <c r="ZK3351" s="0"/>
      <c r="ZL3351" s="0"/>
      <c r="ZM3351" s="0"/>
      <c r="ZN3351" s="0"/>
      <c r="ZO3351" s="0"/>
      <c r="ZP3351" s="0"/>
      <c r="ZQ3351" s="0"/>
      <c r="ZR3351" s="0"/>
      <c r="ZS3351" s="0"/>
      <c r="ZT3351" s="0"/>
      <c r="ZU3351" s="0"/>
      <c r="ZV3351" s="0"/>
      <c r="ZW3351" s="0"/>
      <c r="ZX3351" s="0"/>
      <c r="ZY3351" s="0"/>
      <c r="ZZ3351" s="0"/>
      <c r="AAA3351" s="0"/>
      <c r="AAB3351" s="0"/>
      <c r="AAC3351" s="0"/>
      <c r="AAD3351" s="0"/>
      <c r="AAE3351" s="0"/>
      <c r="AAF3351" s="0"/>
      <c r="AAG3351" s="0"/>
      <c r="AAH3351" s="0"/>
      <c r="AAI3351" s="0"/>
      <c r="AAJ3351" s="0"/>
      <c r="AAK3351" s="0"/>
      <c r="AAL3351" s="0"/>
      <c r="AAM3351" s="0"/>
      <c r="AAN3351" s="0"/>
      <c r="AAO3351" s="0"/>
      <c r="AAP3351" s="0"/>
      <c r="AAQ3351" s="0"/>
      <c r="AAR3351" s="0"/>
      <c r="AAS3351" s="0"/>
      <c r="AAT3351" s="0"/>
      <c r="AAU3351" s="0"/>
      <c r="AAV3351" s="0"/>
      <c r="AAW3351" s="0"/>
      <c r="AAX3351" s="0"/>
      <c r="AAY3351" s="0"/>
      <c r="AAZ3351" s="0"/>
      <c r="ABA3351" s="0"/>
      <c r="ABB3351" s="0"/>
      <c r="ABC3351" s="0"/>
      <c r="ABD3351" s="0"/>
      <c r="ABE3351" s="0"/>
      <c r="ABF3351" s="0"/>
      <c r="ABG3351" s="0"/>
      <c r="ABH3351" s="0"/>
      <c r="ABI3351" s="0"/>
      <c r="ABJ3351" s="0"/>
      <c r="ABK3351" s="0"/>
      <c r="ABL3351" s="0"/>
      <c r="ABM3351" s="0"/>
      <c r="ABN3351" s="0"/>
      <c r="ABO3351" s="0"/>
      <c r="ABP3351" s="0"/>
      <c r="ABQ3351" s="0"/>
      <c r="ABR3351" s="0"/>
      <c r="ABS3351" s="0"/>
      <c r="ABT3351" s="0"/>
      <c r="ABU3351" s="0"/>
      <c r="ABV3351" s="0"/>
      <c r="ABW3351" s="0"/>
      <c r="ABX3351" s="0"/>
      <c r="ABY3351" s="0"/>
      <c r="ABZ3351" s="0"/>
      <c r="ACA3351" s="0"/>
      <c r="ACB3351" s="0"/>
      <c r="ACC3351" s="0"/>
      <c r="ACD3351" s="0"/>
      <c r="ACE3351" s="0"/>
      <c r="ACF3351" s="0"/>
      <c r="ACG3351" s="0"/>
      <c r="ACH3351" s="0"/>
      <c r="ACI3351" s="0"/>
      <c r="ACJ3351" s="0"/>
      <c r="ACK3351" s="0"/>
      <c r="ACL3351" s="0"/>
      <c r="ACM3351" s="0"/>
      <c r="ACN3351" s="0"/>
      <c r="ACO3351" s="0"/>
      <c r="ACP3351" s="0"/>
      <c r="ACQ3351" s="0"/>
      <c r="ACR3351" s="0"/>
      <c r="ACS3351" s="0"/>
      <c r="ACT3351" s="0"/>
      <c r="ACU3351" s="0"/>
      <c r="ACV3351" s="0"/>
      <c r="ACW3351" s="0"/>
      <c r="ACX3351" s="0"/>
      <c r="ACY3351" s="0"/>
      <c r="ACZ3351" s="0"/>
      <c r="ADA3351" s="0"/>
      <c r="ADB3351" s="0"/>
      <c r="ADC3351" s="0"/>
      <c r="ADD3351" s="0"/>
      <c r="ADE3351" s="0"/>
      <c r="ADF3351" s="0"/>
      <c r="ADG3351" s="0"/>
      <c r="ADH3351" s="0"/>
      <c r="ADI3351" s="0"/>
      <c r="ADJ3351" s="0"/>
      <c r="ADK3351" s="0"/>
      <c r="ADL3351" s="0"/>
      <c r="ADM3351" s="0"/>
      <c r="ADN3351" s="0"/>
      <c r="ADO3351" s="0"/>
      <c r="ADP3351" s="0"/>
      <c r="ADQ3351" s="0"/>
      <c r="ADR3351" s="0"/>
      <c r="ADS3351" s="0"/>
      <c r="ADT3351" s="0"/>
      <c r="ADU3351" s="0"/>
      <c r="ADV3351" s="0"/>
      <c r="ADW3351" s="0"/>
      <c r="ADX3351" s="0"/>
      <c r="ADY3351" s="0"/>
      <c r="ADZ3351" s="0"/>
      <c r="AEA3351" s="0"/>
      <c r="AEB3351" s="0"/>
      <c r="AEC3351" s="0"/>
      <c r="AED3351" s="0"/>
      <c r="AEE3351" s="0"/>
      <c r="AEF3351" s="0"/>
      <c r="AEG3351" s="0"/>
      <c r="AEH3351" s="0"/>
      <c r="AEI3351" s="0"/>
      <c r="AEJ3351" s="0"/>
      <c r="AEK3351" s="0"/>
      <c r="AEL3351" s="0"/>
      <c r="AEM3351" s="0"/>
      <c r="AEN3351" s="0"/>
      <c r="AEO3351" s="0"/>
      <c r="AEP3351" s="0"/>
      <c r="AEQ3351" s="0"/>
      <c r="AER3351" s="0"/>
      <c r="AES3351" s="0"/>
      <c r="AET3351" s="0"/>
      <c r="AEU3351" s="0"/>
      <c r="AEV3351" s="0"/>
      <c r="AEW3351" s="0"/>
      <c r="AEX3351" s="0"/>
      <c r="AEY3351" s="0"/>
      <c r="AEZ3351" s="0"/>
      <c r="AFA3351" s="0"/>
      <c r="AFB3351" s="0"/>
      <c r="AFC3351" s="0"/>
      <c r="AFD3351" s="0"/>
      <c r="AFE3351" s="0"/>
      <c r="AFF3351" s="0"/>
      <c r="AFG3351" s="0"/>
      <c r="AFH3351" s="0"/>
      <c r="AFI3351" s="0"/>
      <c r="AFJ3351" s="0"/>
      <c r="AFK3351" s="0"/>
      <c r="AFL3351" s="0"/>
      <c r="AFM3351" s="0"/>
      <c r="AFN3351" s="0"/>
      <c r="AFO3351" s="0"/>
      <c r="AFP3351" s="0"/>
      <c r="AFQ3351" s="0"/>
      <c r="AFR3351" s="0"/>
      <c r="AFS3351" s="0"/>
      <c r="AFT3351" s="0"/>
      <c r="AFU3351" s="0"/>
      <c r="AFV3351" s="0"/>
      <c r="AFW3351" s="0"/>
      <c r="AFX3351" s="0"/>
      <c r="AFY3351" s="0"/>
      <c r="AFZ3351" s="0"/>
      <c r="AGA3351" s="0"/>
      <c r="AGB3351" s="0"/>
      <c r="AGC3351" s="0"/>
      <c r="AGD3351" s="0"/>
      <c r="AGE3351" s="0"/>
      <c r="AGF3351" s="0"/>
      <c r="AGG3351" s="0"/>
      <c r="AGH3351" s="0"/>
      <c r="AGI3351" s="0"/>
      <c r="AGJ3351" s="0"/>
      <c r="AGK3351" s="0"/>
      <c r="AGL3351" s="0"/>
      <c r="AGM3351" s="0"/>
      <c r="AGN3351" s="0"/>
      <c r="AGO3351" s="0"/>
      <c r="AGP3351" s="0"/>
      <c r="AGQ3351" s="0"/>
      <c r="AGR3351" s="0"/>
      <c r="AGS3351" s="0"/>
      <c r="AGT3351" s="0"/>
      <c r="AGU3351" s="0"/>
      <c r="AGV3351" s="0"/>
      <c r="AGW3351" s="0"/>
      <c r="AGX3351" s="0"/>
      <c r="AGY3351" s="0"/>
      <c r="AGZ3351" s="0"/>
      <c r="AHA3351" s="0"/>
      <c r="AHB3351" s="0"/>
      <c r="AHC3351" s="0"/>
      <c r="AHD3351" s="0"/>
      <c r="AHE3351" s="0"/>
      <c r="AHF3351" s="0"/>
      <c r="AHG3351" s="0"/>
      <c r="AHH3351" s="0"/>
      <c r="AHI3351" s="0"/>
      <c r="AHJ3351" s="0"/>
      <c r="AHK3351" s="0"/>
      <c r="AHL3351" s="0"/>
      <c r="AHM3351" s="0"/>
      <c r="AHN3351" s="0"/>
      <c r="AHO3351" s="0"/>
      <c r="AHP3351" s="0"/>
      <c r="AHQ3351" s="0"/>
      <c r="AHR3351" s="0"/>
      <c r="AHS3351" s="0"/>
      <c r="AHT3351" s="0"/>
      <c r="AHU3351" s="0"/>
      <c r="AHV3351" s="0"/>
      <c r="AHW3351" s="0"/>
      <c r="AHX3351" s="0"/>
      <c r="AHY3351" s="0"/>
      <c r="AHZ3351" s="0"/>
      <c r="AIA3351" s="0"/>
      <c r="AIB3351" s="0"/>
      <c r="AIC3351" s="0"/>
      <c r="AID3351" s="0"/>
      <c r="AIE3351" s="0"/>
      <c r="AIF3351" s="0"/>
      <c r="AIG3351" s="0"/>
      <c r="AIH3351" s="0"/>
      <c r="AII3351" s="0"/>
      <c r="AIJ3351" s="0"/>
      <c r="AIK3351" s="0"/>
      <c r="AIL3351" s="0"/>
      <c r="AIM3351" s="0"/>
      <c r="AIN3351" s="0"/>
      <c r="AIO3351" s="0"/>
      <c r="AIP3351" s="0"/>
      <c r="AIQ3351" s="0"/>
      <c r="AIR3351" s="0"/>
      <c r="AIS3351" s="0"/>
      <c r="AIT3351" s="0"/>
      <c r="AIU3351" s="0"/>
      <c r="AIV3351" s="0"/>
      <c r="AIW3351" s="0"/>
      <c r="AIX3351" s="0"/>
      <c r="AIY3351" s="0"/>
      <c r="AIZ3351" s="0"/>
      <c r="AJA3351" s="0"/>
      <c r="AJB3351" s="0"/>
      <c r="AJC3351" s="0"/>
      <c r="AJD3351" s="0"/>
      <c r="AJE3351" s="0"/>
      <c r="AJF3351" s="0"/>
      <c r="AJG3351" s="0"/>
      <c r="AJH3351" s="0"/>
      <c r="AJI3351" s="0"/>
      <c r="AJJ3351" s="0"/>
      <c r="AJK3351" s="0"/>
      <c r="AJL3351" s="0"/>
      <c r="AJM3351" s="0"/>
      <c r="AJN3351" s="0"/>
      <c r="AJO3351" s="0"/>
      <c r="AJP3351" s="0"/>
      <c r="AJQ3351" s="0"/>
      <c r="AJR3351" s="0"/>
      <c r="AJS3351" s="0"/>
      <c r="AJT3351" s="0"/>
      <c r="AJU3351" s="0"/>
      <c r="AJV3351" s="0"/>
      <c r="AJW3351" s="0"/>
      <c r="AJX3351" s="0"/>
      <c r="AJY3351" s="0"/>
      <c r="AJZ3351" s="0"/>
      <c r="AKA3351" s="0"/>
      <c r="AKB3351" s="0"/>
      <c r="AKC3351" s="0"/>
      <c r="AKD3351" s="0"/>
      <c r="AKE3351" s="0"/>
      <c r="AKF3351" s="0"/>
      <c r="AKG3351" s="0"/>
      <c r="AKH3351" s="0"/>
      <c r="AKI3351" s="0"/>
      <c r="AKJ3351" s="0"/>
      <c r="AKK3351" s="0"/>
      <c r="AKL3351" s="0"/>
      <c r="AKM3351" s="0"/>
      <c r="AKN3351" s="0"/>
      <c r="AKO3351" s="0"/>
      <c r="AKP3351" s="0"/>
      <c r="AKQ3351" s="0"/>
      <c r="AKR3351" s="0"/>
      <c r="AKS3351" s="0"/>
      <c r="AKT3351" s="0"/>
      <c r="AKU3351" s="0"/>
      <c r="AKV3351" s="0"/>
      <c r="AKW3351" s="0"/>
      <c r="AKX3351" s="0"/>
      <c r="AKY3351" s="0"/>
      <c r="AKZ3351" s="0"/>
      <c r="ALA3351" s="0"/>
      <c r="ALB3351" s="0"/>
      <c r="ALC3351" s="0"/>
      <c r="ALD3351" s="0"/>
      <c r="ALE3351" s="0"/>
      <c r="ALF3351" s="0"/>
      <c r="ALG3351" s="0"/>
      <c r="ALH3351" s="0"/>
      <c r="ALI3351" s="0"/>
      <c r="ALJ3351" s="0"/>
      <c r="ALK3351" s="0"/>
      <c r="ALL3351" s="0"/>
      <c r="ALM3351" s="0"/>
      <c r="ALN3351" s="0"/>
      <c r="ALO3351" s="0"/>
      <c r="ALP3351" s="0"/>
      <c r="ALQ3351" s="0"/>
      <c r="ALR3351" s="0"/>
      <c r="ALS3351" s="0"/>
      <c r="ALT3351" s="0"/>
      <c r="ALU3351" s="0"/>
      <c r="ALV3351" s="0"/>
      <c r="ALW3351" s="0"/>
      <c r="ALX3351" s="0"/>
      <c r="ALY3351" s="0"/>
      <c r="ALZ3351" s="0"/>
      <c r="AMA3351" s="0"/>
      <c r="AMB3351" s="0"/>
      <c r="AMC3351" s="0"/>
      <c r="AMD3351" s="0"/>
      <c r="AME3351" s="0"/>
      <c r="AMF3351" s="0"/>
      <c r="AMG3351" s="0"/>
      <c r="AMH3351" s="0"/>
      <c r="AMI3351" s="0"/>
    </row>
    <row r="3352" customFormat="false" ht="12.75" hidden="false" customHeight="false" outlineLevel="0" collapsed="false">
      <c r="A3352" s="1" t="s">
        <v>3607</v>
      </c>
      <c r="C3352" s="27" t="s">
        <v>3609</v>
      </c>
      <c r="D3352" s="27" t="s">
        <v>77</v>
      </c>
      <c r="E3352" s="28"/>
      <c r="F3352" s="29"/>
      <c r="G3352" s="27"/>
      <c r="H3352" s="30" t="s">
        <v>168</v>
      </c>
      <c r="I3352" s="31" t="n">
        <v>2.39</v>
      </c>
      <c r="J3352" s="31" t="s">
        <v>3576</v>
      </c>
      <c r="BM3352" s="0"/>
      <c r="BN3352" s="0"/>
      <c r="BO3352" s="0"/>
      <c r="BP3352" s="0"/>
      <c r="BQ3352" s="0"/>
      <c r="BR3352" s="0"/>
      <c r="BS3352" s="0"/>
      <c r="BT3352" s="0"/>
      <c r="BU3352" s="0"/>
      <c r="BV3352" s="0"/>
      <c r="BW3352" s="0"/>
      <c r="BX3352" s="0"/>
      <c r="BY3352" s="0"/>
      <c r="BZ3352" s="0"/>
      <c r="CA3352" s="0"/>
      <c r="CB3352" s="0"/>
      <c r="CC3352" s="0"/>
      <c r="CD3352" s="0"/>
      <c r="CE3352" s="0"/>
      <c r="CF3352" s="0"/>
      <c r="CG3352" s="0"/>
      <c r="CH3352" s="0"/>
      <c r="CI3352" s="0"/>
      <c r="CJ3352" s="0"/>
      <c r="CK3352" s="0"/>
      <c r="CL3352" s="0"/>
      <c r="CM3352" s="0"/>
      <c r="CN3352" s="0"/>
      <c r="CO3352" s="0"/>
      <c r="CP3352" s="0"/>
      <c r="CQ3352" s="0"/>
      <c r="CR3352" s="0"/>
      <c r="CS3352" s="0"/>
      <c r="CT3352" s="0"/>
      <c r="CU3352" s="0"/>
      <c r="CV3352" s="0"/>
      <c r="CW3352" s="0"/>
      <c r="CX3352" s="0"/>
      <c r="CY3352" s="0"/>
      <c r="CZ3352" s="0"/>
      <c r="DA3352" s="0"/>
      <c r="DB3352" s="0"/>
      <c r="DC3352" s="0"/>
      <c r="DD3352" s="0"/>
      <c r="DE3352" s="0"/>
      <c r="DF3352" s="0"/>
      <c r="DG3352" s="0"/>
      <c r="DH3352" s="0"/>
      <c r="DI3352" s="0"/>
      <c r="DJ3352" s="0"/>
      <c r="DK3352" s="0"/>
      <c r="DL3352" s="0"/>
      <c r="DM3352" s="0"/>
      <c r="DN3352" s="0"/>
      <c r="DO3352" s="0"/>
      <c r="DP3352" s="0"/>
      <c r="DQ3352" s="0"/>
      <c r="DR3352" s="0"/>
      <c r="DS3352" s="0"/>
      <c r="DT3352" s="0"/>
      <c r="DU3352" s="0"/>
      <c r="DV3352" s="0"/>
      <c r="DW3352" s="0"/>
      <c r="DX3352" s="0"/>
      <c r="DY3352" s="0"/>
      <c r="DZ3352" s="0"/>
      <c r="EA3352" s="0"/>
      <c r="EB3352" s="0"/>
      <c r="EC3352" s="0"/>
      <c r="ED3352" s="0"/>
      <c r="EE3352" s="0"/>
      <c r="EF3352" s="0"/>
      <c r="EG3352" s="0"/>
      <c r="EH3352" s="0"/>
      <c r="EI3352" s="0"/>
      <c r="EJ3352" s="0"/>
      <c r="EK3352" s="0"/>
      <c r="EL3352" s="0"/>
      <c r="EM3352" s="0"/>
      <c r="EN3352" s="0"/>
      <c r="EO3352" s="0"/>
      <c r="EP3352" s="0"/>
      <c r="EQ3352" s="0"/>
      <c r="ER3352" s="0"/>
      <c r="ES3352" s="0"/>
      <c r="ET3352" s="0"/>
      <c r="EU3352" s="0"/>
      <c r="EV3352" s="0"/>
      <c r="EW3352" s="0"/>
      <c r="EX3352" s="0"/>
      <c r="EY3352" s="0"/>
      <c r="EZ3352" s="0"/>
      <c r="FA3352" s="0"/>
      <c r="FB3352" s="0"/>
      <c r="FC3352" s="0"/>
      <c r="FD3352" s="0"/>
      <c r="FE3352" s="0"/>
      <c r="FF3352" s="0"/>
      <c r="FG3352" s="0"/>
      <c r="FH3352" s="0"/>
      <c r="FI3352" s="0"/>
      <c r="FJ3352" s="0"/>
      <c r="FK3352" s="0"/>
      <c r="FL3352" s="0"/>
      <c r="FM3352" s="0"/>
      <c r="FN3352" s="0"/>
      <c r="FO3352" s="0"/>
      <c r="FP3352" s="0"/>
      <c r="FQ3352" s="0"/>
      <c r="FR3352" s="0"/>
      <c r="FS3352" s="0"/>
      <c r="FT3352" s="0"/>
      <c r="FU3352" s="0"/>
      <c r="FV3352" s="0"/>
      <c r="FW3352" s="0"/>
      <c r="FX3352" s="0"/>
      <c r="FY3352" s="0"/>
      <c r="FZ3352" s="0"/>
      <c r="GA3352" s="0"/>
      <c r="GB3352" s="0"/>
      <c r="GC3352" s="0"/>
      <c r="GD3352" s="0"/>
      <c r="GE3352" s="0"/>
      <c r="GF3352" s="0"/>
      <c r="GG3352" s="0"/>
      <c r="GH3352" s="0"/>
      <c r="GI3352" s="0"/>
      <c r="GJ3352" s="0"/>
      <c r="GK3352" s="0"/>
      <c r="GL3352" s="0"/>
      <c r="GM3352" s="0"/>
      <c r="GN3352" s="0"/>
      <c r="GO3352" s="0"/>
      <c r="GP3352" s="0"/>
      <c r="GQ3352" s="0"/>
      <c r="GR3352" s="0"/>
      <c r="GS3352" s="0"/>
      <c r="GT3352" s="0"/>
      <c r="GU3352" s="0"/>
      <c r="GV3352" s="0"/>
      <c r="GW3352" s="0"/>
      <c r="GX3352" s="0"/>
      <c r="GY3352" s="0"/>
      <c r="GZ3352" s="0"/>
      <c r="HA3352" s="0"/>
      <c r="HB3352" s="0"/>
      <c r="HC3352" s="0"/>
      <c r="HD3352" s="0"/>
      <c r="HE3352" s="0"/>
      <c r="HF3352" s="0"/>
      <c r="HG3352" s="0"/>
      <c r="HH3352" s="0"/>
      <c r="HI3352" s="0"/>
      <c r="HJ3352" s="0"/>
      <c r="HK3352" s="0"/>
      <c r="HL3352" s="0"/>
      <c r="HM3352" s="0"/>
      <c r="HN3352" s="0"/>
      <c r="HO3352" s="0"/>
      <c r="HP3352" s="0"/>
      <c r="HQ3352" s="0"/>
      <c r="HR3352" s="0"/>
      <c r="HS3352" s="0"/>
      <c r="HT3352" s="0"/>
      <c r="HU3352" s="0"/>
      <c r="HV3352" s="0"/>
      <c r="HW3352" s="0"/>
      <c r="HX3352" s="0"/>
      <c r="HY3352" s="0"/>
      <c r="HZ3352" s="0"/>
      <c r="IA3352" s="0"/>
      <c r="IB3352" s="0"/>
      <c r="IC3352" s="0"/>
      <c r="ID3352" s="0"/>
      <c r="IE3352" s="0"/>
      <c r="IF3352" s="0"/>
      <c r="IG3352" s="0"/>
      <c r="IH3352" s="0"/>
      <c r="II3352" s="0"/>
      <c r="IJ3352" s="0"/>
      <c r="IK3352" s="0"/>
      <c r="IL3352" s="0"/>
      <c r="IM3352" s="0"/>
      <c r="IN3352" s="0"/>
      <c r="IO3352" s="0"/>
      <c r="IP3352" s="0"/>
      <c r="IQ3352" s="0"/>
      <c r="IR3352" s="0"/>
      <c r="IS3352" s="0"/>
      <c r="IT3352" s="0"/>
      <c r="IU3352" s="0"/>
      <c r="IV3352" s="0"/>
      <c r="IW3352" s="0"/>
      <c r="IX3352" s="0"/>
      <c r="IY3352" s="0"/>
      <c r="IZ3352" s="0"/>
      <c r="JA3352" s="0"/>
      <c r="JB3352" s="0"/>
      <c r="JC3352" s="0"/>
      <c r="JD3352" s="0"/>
      <c r="JE3352" s="0"/>
      <c r="JF3352" s="0"/>
      <c r="JG3352" s="0"/>
      <c r="JH3352" s="0"/>
      <c r="JI3352" s="0"/>
      <c r="JJ3352" s="0"/>
      <c r="JK3352" s="0"/>
      <c r="JL3352" s="0"/>
      <c r="JM3352" s="0"/>
      <c r="JN3352" s="0"/>
      <c r="JO3352" s="0"/>
      <c r="JP3352" s="0"/>
      <c r="JQ3352" s="0"/>
      <c r="JR3352" s="0"/>
      <c r="JS3352" s="0"/>
      <c r="JT3352" s="0"/>
      <c r="JU3352" s="0"/>
      <c r="JV3352" s="0"/>
      <c r="JW3352" s="0"/>
      <c r="JX3352" s="0"/>
      <c r="JY3352" s="0"/>
      <c r="JZ3352" s="0"/>
      <c r="KA3352" s="0"/>
      <c r="KB3352" s="0"/>
      <c r="KC3352" s="0"/>
      <c r="KD3352" s="0"/>
      <c r="KE3352" s="0"/>
      <c r="KF3352" s="0"/>
      <c r="KG3352" s="0"/>
      <c r="KH3352" s="0"/>
      <c r="KI3352" s="0"/>
      <c r="KJ3352" s="0"/>
      <c r="KK3352" s="0"/>
      <c r="KL3352" s="0"/>
      <c r="KM3352" s="0"/>
      <c r="KN3352" s="0"/>
      <c r="KO3352" s="0"/>
      <c r="KP3352" s="0"/>
      <c r="KQ3352" s="0"/>
      <c r="KR3352" s="0"/>
      <c r="KS3352" s="0"/>
      <c r="KT3352" s="0"/>
      <c r="KU3352" s="0"/>
      <c r="KV3352" s="0"/>
      <c r="KW3352" s="0"/>
      <c r="KX3352" s="0"/>
      <c r="KY3352" s="0"/>
      <c r="KZ3352" s="0"/>
      <c r="LA3352" s="0"/>
      <c r="LB3352" s="0"/>
      <c r="LC3352" s="0"/>
      <c r="LD3352" s="0"/>
      <c r="LE3352" s="0"/>
      <c r="LF3352" s="0"/>
      <c r="LG3352" s="0"/>
      <c r="LH3352" s="0"/>
      <c r="LI3352" s="0"/>
      <c r="LJ3352" s="0"/>
      <c r="LK3352" s="0"/>
      <c r="LL3352" s="0"/>
      <c r="LM3352" s="0"/>
      <c r="LN3352" s="0"/>
      <c r="LO3352" s="0"/>
      <c r="LP3352" s="0"/>
      <c r="LQ3352" s="0"/>
      <c r="LR3352" s="0"/>
      <c r="LS3352" s="0"/>
      <c r="LT3352" s="0"/>
      <c r="LU3352" s="0"/>
      <c r="LV3352" s="0"/>
      <c r="LW3352" s="0"/>
      <c r="LX3352" s="0"/>
      <c r="LY3352" s="0"/>
      <c r="LZ3352" s="0"/>
      <c r="MA3352" s="0"/>
      <c r="MB3352" s="0"/>
      <c r="MC3352" s="0"/>
      <c r="MD3352" s="0"/>
      <c r="ME3352" s="0"/>
      <c r="MF3352" s="0"/>
      <c r="MG3352" s="0"/>
      <c r="MH3352" s="0"/>
      <c r="MI3352" s="0"/>
      <c r="MJ3352" s="0"/>
      <c r="MK3352" s="0"/>
      <c r="ML3352" s="0"/>
      <c r="MM3352" s="0"/>
      <c r="MN3352" s="0"/>
      <c r="MO3352" s="0"/>
      <c r="MP3352" s="0"/>
      <c r="MQ3352" s="0"/>
      <c r="MR3352" s="0"/>
      <c r="MS3352" s="0"/>
      <c r="MT3352" s="0"/>
      <c r="MU3352" s="0"/>
      <c r="MV3352" s="0"/>
      <c r="MW3352" s="0"/>
      <c r="MX3352" s="0"/>
      <c r="MY3352" s="0"/>
      <c r="MZ3352" s="0"/>
      <c r="NA3352" s="0"/>
      <c r="NB3352" s="0"/>
      <c r="NC3352" s="0"/>
      <c r="ND3352" s="0"/>
      <c r="NE3352" s="0"/>
      <c r="NF3352" s="0"/>
      <c r="NG3352" s="0"/>
      <c r="NH3352" s="0"/>
      <c r="NI3352" s="0"/>
      <c r="NJ3352" s="0"/>
      <c r="NK3352" s="0"/>
      <c r="NL3352" s="0"/>
      <c r="NM3352" s="0"/>
      <c r="NN3352" s="0"/>
      <c r="NO3352" s="0"/>
      <c r="NP3352" s="0"/>
      <c r="NQ3352" s="0"/>
      <c r="NR3352" s="0"/>
      <c r="NS3352" s="0"/>
      <c r="NT3352" s="0"/>
      <c r="NU3352" s="0"/>
      <c r="NV3352" s="0"/>
      <c r="NW3352" s="0"/>
      <c r="NX3352" s="0"/>
      <c r="NY3352" s="0"/>
      <c r="NZ3352" s="0"/>
      <c r="OA3352" s="0"/>
      <c r="OB3352" s="0"/>
      <c r="OC3352" s="0"/>
      <c r="OD3352" s="0"/>
      <c r="OE3352" s="0"/>
      <c r="OF3352" s="0"/>
      <c r="OG3352" s="0"/>
      <c r="OH3352" s="0"/>
      <c r="OI3352" s="0"/>
      <c r="OJ3352" s="0"/>
      <c r="OK3352" s="0"/>
      <c r="OL3352" s="0"/>
      <c r="OM3352" s="0"/>
      <c r="ON3352" s="0"/>
      <c r="OO3352" s="0"/>
      <c r="OP3352" s="0"/>
      <c r="OQ3352" s="0"/>
      <c r="OR3352" s="0"/>
      <c r="OS3352" s="0"/>
      <c r="OT3352" s="0"/>
      <c r="OU3352" s="0"/>
      <c r="OV3352" s="0"/>
      <c r="OW3352" s="0"/>
      <c r="OX3352" s="0"/>
      <c r="OY3352" s="0"/>
      <c r="OZ3352" s="0"/>
      <c r="PA3352" s="0"/>
      <c r="PB3352" s="0"/>
      <c r="PC3352" s="0"/>
      <c r="PD3352" s="0"/>
      <c r="PE3352" s="0"/>
      <c r="PF3352" s="0"/>
      <c r="PG3352" s="0"/>
      <c r="PH3352" s="0"/>
      <c r="PI3352" s="0"/>
      <c r="PJ3352" s="0"/>
      <c r="PK3352" s="0"/>
      <c r="PL3352" s="0"/>
      <c r="PM3352" s="0"/>
      <c r="PN3352" s="0"/>
      <c r="PO3352" s="0"/>
      <c r="PP3352" s="0"/>
      <c r="PQ3352" s="0"/>
      <c r="PR3352" s="0"/>
      <c r="PS3352" s="0"/>
      <c r="PT3352" s="0"/>
      <c r="PU3352" s="0"/>
      <c r="PV3352" s="0"/>
      <c r="PW3352" s="0"/>
      <c r="PX3352" s="0"/>
      <c r="PY3352" s="0"/>
      <c r="PZ3352" s="0"/>
      <c r="QA3352" s="0"/>
      <c r="QB3352" s="0"/>
      <c r="QC3352" s="0"/>
      <c r="QD3352" s="0"/>
      <c r="QE3352" s="0"/>
      <c r="QF3352" s="0"/>
      <c r="QG3352" s="0"/>
      <c r="QH3352" s="0"/>
      <c r="QI3352" s="0"/>
      <c r="QJ3352" s="0"/>
      <c r="QK3352" s="0"/>
      <c r="QL3352" s="0"/>
      <c r="QM3352" s="0"/>
      <c r="QN3352" s="0"/>
      <c r="QO3352" s="0"/>
      <c r="QP3352" s="0"/>
      <c r="QQ3352" s="0"/>
      <c r="QR3352" s="0"/>
      <c r="QS3352" s="0"/>
      <c r="QT3352" s="0"/>
      <c r="QU3352" s="0"/>
      <c r="QV3352" s="0"/>
      <c r="QW3352" s="0"/>
      <c r="QX3352" s="0"/>
      <c r="QY3352" s="0"/>
      <c r="QZ3352" s="0"/>
      <c r="RA3352" s="0"/>
      <c r="RB3352" s="0"/>
      <c r="RC3352" s="0"/>
      <c r="RD3352" s="0"/>
      <c r="RE3352" s="0"/>
      <c r="RF3352" s="0"/>
      <c r="RG3352" s="0"/>
      <c r="RH3352" s="0"/>
      <c r="RI3352" s="0"/>
      <c r="RJ3352" s="0"/>
      <c r="RK3352" s="0"/>
      <c r="RL3352" s="0"/>
      <c r="RM3352" s="0"/>
      <c r="RN3352" s="0"/>
      <c r="RO3352" s="0"/>
      <c r="RP3352" s="0"/>
      <c r="RQ3352" s="0"/>
      <c r="RR3352" s="0"/>
      <c r="RS3352" s="0"/>
      <c r="RT3352" s="0"/>
      <c r="RU3352" s="0"/>
      <c r="RV3352" s="0"/>
      <c r="RW3352" s="0"/>
      <c r="RX3352" s="0"/>
      <c r="RY3352" s="0"/>
      <c r="RZ3352" s="0"/>
      <c r="SA3352" s="0"/>
      <c r="SB3352" s="0"/>
      <c r="SC3352" s="0"/>
      <c r="SD3352" s="0"/>
      <c r="SE3352" s="0"/>
      <c r="SF3352" s="0"/>
      <c r="SG3352" s="0"/>
      <c r="SH3352" s="0"/>
      <c r="SI3352" s="0"/>
      <c r="SJ3352" s="0"/>
      <c r="SK3352" s="0"/>
      <c r="SL3352" s="0"/>
      <c r="SM3352" s="0"/>
      <c r="SN3352" s="0"/>
      <c r="SO3352" s="0"/>
      <c r="SP3352" s="0"/>
      <c r="SQ3352" s="0"/>
      <c r="SR3352" s="0"/>
      <c r="SS3352" s="0"/>
      <c r="ST3352" s="0"/>
      <c r="SU3352" s="0"/>
      <c r="SV3352" s="0"/>
      <c r="SW3352" s="0"/>
      <c r="SX3352" s="0"/>
      <c r="SY3352" s="0"/>
      <c r="SZ3352" s="0"/>
      <c r="TA3352" s="0"/>
      <c r="TB3352" s="0"/>
      <c r="TC3352" s="0"/>
      <c r="TD3352" s="0"/>
      <c r="TE3352" s="0"/>
      <c r="TF3352" s="0"/>
      <c r="TG3352" s="0"/>
      <c r="TH3352" s="0"/>
      <c r="TI3352" s="0"/>
      <c r="TJ3352" s="0"/>
      <c r="TK3352" s="0"/>
      <c r="TL3352" s="0"/>
      <c r="TM3352" s="0"/>
      <c r="TN3352" s="0"/>
      <c r="TO3352" s="0"/>
      <c r="TP3352" s="0"/>
      <c r="TQ3352" s="0"/>
      <c r="TR3352" s="0"/>
      <c r="TS3352" s="0"/>
      <c r="TT3352" s="0"/>
      <c r="TU3352" s="0"/>
      <c r="TV3352" s="0"/>
      <c r="TW3352" s="0"/>
      <c r="TX3352" s="0"/>
      <c r="TY3352" s="0"/>
      <c r="TZ3352" s="0"/>
      <c r="UA3352" s="0"/>
      <c r="UB3352" s="0"/>
      <c r="UC3352" s="0"/>
      <c r="UD3352" s="0"/>
      <c r="UE3352" s="0"/>
      <c r="UF3352" s="0"/>
      <c r="UG3352" s="0"/>
      <c r="UH3352" s="0"/>
      <c r="UI3352" s="0"/>
      <c r="UJ3352" s="0"/>
      <c r="UK3352" s="0"/>
      <c r="UL3352" s="0"/>
      <c r="UM3352" s="0"/>
      <c r="UN3352" s="0"/>
      <c r="UO3352" s="0"/>
      <c r="UP3352" s="0"/>
      <c r="UQ3352" s="0"/>
      <c r="UR3352" s="0"/>
      <c r="US3352" s="0"/>
      <c r="UT3352" s="0"/>
      <c r="UU3352" s="0"/>
      <c r="UV3352" s="0"/>
      <c r="UW3352" s="0"/>
      <c r="UX3352" s="0"/>
      <c r="UY3352" s="0"/>
      <c r="UZ3352" s="0"/>
      <c r="VA3352" s="0"/>
      <c r="VB3352" s="0"/>
      <c r="VC3352" s="0"/>
      <c r="VD3352" s="0"/>
      <c r="VE3352" s="0"/>
      <c r="VF3352" s="0"/>
      <c r="VG3352" s="0"/>
      <c r="VH3352" s="0"/>
      <c r="VI3352" s="0"/>
      <c r="VJ3352" s="0"/>
      <c r="VK3352" s="0"/>
      <c r="VL3352" s="0"/>
      <c r="VM3352" s="0"/>
      <c r="VN3352" s="0"/>
      <c r="VO3352" s="0"/>
      <c r="VP3352" s="0"/>
      <c r="VQ3352" s="0"/>
      <c r="VR3352" s="0"/>
      <c r="VS3352" s="0"/>
      <c r="VT3352" s="0"/>
      <c r="VU3352" s="0"/>
      <c r="VV3352" s="0"/>
      <c r="VW3352" s="0"/>
      <c r="VX3352" s="0"/>
      <c r="VY3352" s="0"/>
      <c r="VZ3352" s="0"/>
      <c r="WA3352" s="0"/>
      <c r="WB3352" s="0"/>
      <c r="WC3352" s="0"/>
      <c r="WD3352" s="0"/>
      <c r="WE3352" s="0"/>
      <c r="WF3352" s="0"/>
      <c r="WG3352" s="0"/>
      <c r="WH3352" s="0"/>
      <c r="WI3352" s="0"/>
      <c r="WJ3352" s="0"/>
      <c r="WK3352" s="0"/>
      <c r="WL3352" s="0"/>
      <c r="WM3352" s="0"/>
      <c r="WN3352" s="0"/>
      <c r="WO3352" s="0"/>
      <c r="WP3352" s="0"/>
      <c r="WQ3352" s="0"/>
      <c r="WR3352" s="0"/>
      <c r="WS3352" s="0"/>
      <c r="WT3352" s="0"/>
      <c r="WU3352" s="0"/>
      <c r="WV3352" s="0"/>
      <c r="WW3352" s="0"/>
      <c r="WX3352" s="0"/>
      <c r="WY3352" s="0"/>
      <c r="WZ3352" s="0"/>
      <c r="XA3352" s="0"/>
      <c r="XB3352" s="0"/>
      <c r="XC3352" s="0"/>
      <c r="XD3352" s="0"/>
      <c r="XE3352" s="0"/>
      <c r="XF3352" s="0"/>
      <c r="XG3352" s="0"/>
      <c r="XH3352" s="0"/>
      <c r="XI3352" s="0"/>
      <c r="XJ3352" s="0"/>
      <c r="XK3352" s="0"/>
      <c r="XL3352" s="0"/>
      <c r="XM3352" s="0"/>
      <c r="XN3352" s="0"/>
      <c r="XO3352" s="0"/>
      <c r="XP3352" s="0"/>
      <c r="XQ3352" s="0"/>
      <c r="XR3352" s="0"/>
      <c r="XS3352" s="0"/>
      <c r="XT3352" s="0"/>
      <c r="XU3352" s="0"/>
      <c r="XV3352" s="0"/>
      <c r="XW3352" s="0"/>
      <c r="XX3352" s="0"/>
      <c r="XY3352" s="0"/>
      <c r="XZ3352" s="0"/>
      <c r="YA3352" s="0"/>
      <c r="YB3352" s="0"/>
      <c r="YC3352" s="0"/>
      <c r="YD3352" s="0"/>
      <c r="YE3352" s="0"/>
      <c r="YF3352" s="0"/>
      <c r="YG3352" s="0"/>
      <c r="YH3352" s="0"/>
      <c r="YI3352" s="0"/>
      <c r="YJ3352" s="0"/>
      <c r="YK3352" s="0"/>
      <c r="YL3352" s="0"/>
      <c r="YM3352" s="0"/>
      <c r="YN3352" s="0"/>
      <c r="YO3352" s="0"/>
      <c r="YP3352" s="0"/>
      <c r="YQ3352" s="0"/>
      <c r="YR3352" s="0"/>
      <c r="YS3352" s="0"/>
      <c r="YT3352" s="0"/>
      <c r="YU3352" s="0"/>
      <c r="YV3352" s="0"/>
      <c r="YW3352" s="0"/>
      <c r="YX3352" s="0"/>
      <c r="YY3352" s="0"/>
      <c r="YZ3352" s="0"/>
      <c r="ZA3352" s="0"/>
      <c r="ZB3352" s="0"/>
      <c r="ZC3352" s="0"/>
      <c r="ZD3352" s="0"/>
      <c r="ZE3352" s="0"/>
      <c r="ZF3352" s="0"/>
      <c r="ZG3352" s="0"/>
      <c r="ZH3352" s="0"/>
      <c r="ZI3352" s="0"/>
      <c r="ZJ3352" s="0"/>
      <c r="ZK3352" s="0"/>
      <c r="ZL3352" s="0"/>
      <c r="ZM3352" s="0"/>
      <c r="ZN3352" s="0"/>
      <c r="ZO3352" s="0"/>
      <c r="ZP3352" s="0"/>
      <c r="ZQ3352" s="0"/>
      <c r="ZR3352" s="0"/>
      <c r="ZS3352" s="0"/>
      <c r="ZT3352" s="0"/>
      <c r="ZU3352" s="0"/>
      <c r="ZV3352" s="0"/>
      <c r="ZW3352" s="0"/>
      <c r="ZX3352" s="0"/>
      <c r="ZY3352" s="0"/>
      <c r="ZZ3352" s="0"/>
      <c r="AAA3352" s="0"/>
      <c r="AAB3352" s="0"/>
      <c r="AAC3352" s="0"/>
      <c r="AAD3352" s="0"/>
      <c r="AAE3352" s="0"/>
      <c r="AAF3352" s="0"/>
      <c r="AAG3352" s="0"/>
      <c r="AAH3352" s="0"/>
      <c r="AAI3352" s="0"/>
      <c r="AAJ3352" s="0"/>
      <c r="AAK3352" s="0"/>
      <c r="AAL3352" s="0"/>
      <c r="AAM3352" s="0"/>
      <c r="AAN3352" s="0"/>
      <c r="AAO3352" s="0"/>
      <c r="AAP3352" s="0"/>
      <c r="AAQ3352" s="0"/>
      <c r="AAR3352" s="0"/>
      <c r="AAS3352" s="0"/>
      <c r="AAT3352" s="0"/>
      <c r="AAU3352" s="0"/>
      <c r="AAV3352" s="0"/>
      <c r="AAW3352" s="0"/>
      <c r="AAX3352" s="0"/>
      <c r="AAY3352" s="0"/>
      <c r="AAZ3352" s="0"/>
      <c r="ABA3352" s="0"/>
      <c r="ABB3352" s="0"/>
      <c r="ABC3352" s="0"/>
      <c r="ABD3352" s="0"/>
      <c r="ABE3352" s="0"/>
      <c r="ABF3352" s="0"/>
      <c r="ABG3352" s="0"/>
      <c r="ABH3352" s="0"/>
      <c r="ABI3352" s="0"/>
      <c r="ABJ3352" s="0"/>
      <c r="ABK3352" s="0"/>
      <c r="ABL3352" s="0"/>
      <c r="ABM3352" s="0"/>
      <c r="ABN3352" s="0"/>
      <c r="ABO3352" s="0"/>
      <c r="ABP3352" s="0"/>
      <c r="ABQ3352" s="0"/>
      <c r="ABR3352" s="0"/>
      <c r="ABS3352" s="0"/>
      <c r="ABT3352" s="0"/>
      <c r="ABU3352" s="0"/>
      <c r="ABV3352" s="0"/>
      <c r="ABW3352" s="0"/>
      <c r="ABX3352" s="0"/>
      <c r="ABY3352" s="0"/>
      <c r="ABZ3352" s="0"/>
      <c r="ACA3352" s="0"/>
      <c r="ACB3352" s="0"/>
      <c r="ACC3352" s="0"/>
      <c r="ACD3352" s="0"/>
      <c r="ACE3352" s="0"/>
      <c r="ACF3352" s="0"/>
      <c r="ACG3352" s="0"/>
      <c r="ACH3352" s="0"/>
      <c r="ACI3352" s="0"/>
      <c r="ACJ3352" s="0"/>
      <c r="ACK3352" s="0"/>
      <c r="ACL3352" s="0"/>
      <c r="ACM3352" s="0"/>
      <c r="ACN3352" s="0"/>
      <c r="ACO3352" s="0"/>
      <c r="ACP3352" s="0"/>
      <c r="ACQ3352" s="0"/>
      <c r="ACR3352" s="0"/>
      <c r="ACS3352" s="0"/>
      <c r="ACT3352" s="0"/>
      <c r="ACU3352" s="0"/>
      <c r="ACV3352" s="0"/>
      <c r="ACW3352" s="0"/>
      <c r="ACX3352" s="0"/>
      <c r="ACY3352" s="0"/>
      <c r="ACZ3352" s="0"/>
      <c r="ADA3352" s="0"/>
      <c r="ADB3352" s="0"/>
      <c r="ADC3352" s="0"/>
      <c r="ADD3352" s="0"/>
      <c r="ADE3352" s="0"/>
      <c r="ADF3352" s="0"/>
      <c r="ADG3352" s="0"/>
      <c r="ADH3352" s="0"/>
      <c r="ADI3352" s="0"/>
      <c r="ADJ3352" s="0"/>
      <c r="ADK3352" s="0"/>
      <c r="ADL3352" s="0"/>
      <c r="ADM3352" s="0"/>
      <c r="ADN3352" s="0"/>
      <c r="ADO3352" s="0"/>
      <c r="ADP3352" s="0"/>
      <c r="ADQ3352" s="0"/>
      <c r="ADR3352" s="0"/>
      <c r="ADS3352" s="0"/>
      <c r="ADT3352" s="0"/>
      <c r="ADU3352" s="0"/>
      <c r="ADV3352" s="0"/>
      <c r="ADW3352" s="0"/>
      <c r="ADX3352" s="0"/>
      <c r="ADY3352" s="0"/>
      <c r="ADZ3352" s="0"/>
      <c r="AEA3352" s="0"/>
      <c r="AEB3352" s="0"/>
      <c r="AEC3352" s="0"/>
      <c r="AED3352" s="0"/>
      <c r="AEE3352" s="0"/>
      <c r="AEF3352" s="0"/>
      <c r="AEG3352" s="0"/>
      <c r="AEH3352" s="0"/>
      <c r="AEI3352" s="0"/>
      <c r="AEJ3352" s="0"/>
      <c r="AEK3352" s="0"/>
      <c r="AEL3352" s="0"/>
      <c r="AEM3352" s="0"/>
      <c r="AEN3352" s="0"/>
      <c r="AEO3352" s="0"/>
      <c r="AEP3352" s="0"/>
      <c r="AEQ3352" s="0"/>
      <c r="AER3352" s="0"/>
      <c r="AES3352" s="0"/>
      <c r="AET3352" s="0"/>
      <c r="AEU3352" s="0"/>
      <c r="AEV3352" s="0"/>
      <c r="AEW3352" s="0"/>
      <c r="AEX3352" s="0"/>
      <c r="AEY3352" s="0"/>
      <c r="AEZ3352" s="0"/>
      <c r="AFA3352" s="0"/>
      <c r="AFB3352" s="0"/>
      <c r="AFC3352" s="0"/>
      <c r="AFD3352" s="0"/>
      <c r="AFE3352" s="0"/>
      <c r="AFF3352" s="0"/>
      <c r="AFG3352" s="0"/>
      <c r="AFH3352" s="0"/>
      <c r="AFI3352" s="0"/>
      <c r="AFJ3352" s="0"/>
      <c r="AFK3352" s="0"/>
      <c r="AFL3352" s="0"/>
      <c r="AFM3352" s="0"/>
      <c r="AFN3352" s="0"/>
      <c r="AFO3352" s="0"/>
      <c r="AFP3352" s="0"/>
      <c r="AFQ3352" s="0"/>
      <c r="AFR3352" s="0"/>
      <c r="AFS3352" s="0"/>
      <c r="AFT3352" s="0"/>
      <c r="AFU3352" s="0"/>
      <c r="AFV3352" s="0"/>
      <c r="AFW3352" s="0"/>
      <c r="AFX3352" s="0"/>
      <c r="AFY3352" s="0"/>
      <c r="AFZ3352" s="0"/>
      <c r="AGA3352" s="0"/>
      <c r="AGB3352" s="0"/>
      <c r="AGC3352" s="0"/>
      <c r="AGD3352" s="0"/>
      <c r="AGE3352" s="0"/>
      <c r="AGF3352" s="0"/>
      <c r="AGG3352" s="0"/>
      <c r="AGH3352" s="0"/>
      <c r="AGI3352" s="0"/>
      <c r="AGJ3352" s="0"/>
      <c r="AGK3352" s="0"/>
      <c r="AGL3352" s="0"/>
      <c r="AGM3352" s="0"/>
      <c r="AGN3352" s="0"/>
      <c r="AGO3352" s="0"/>
      <c r="AGP3352" s="0"/>
      <c r="AGQ3352" s="0"/>
      <c r="AGR3352" s="0"/>
      <c r="AGS3352" s="0"/>
      <c r="AGT3352" s="0"/>
      <c r="AGU3352" s="0"/>
      <c r="AGV3352" s="0"/>
      <c r="AGW3352" s="0"/>
      <c r="AGX3352" s="0"/>
      <c r="AGY3352" s="0"/>
      <c r="AGZ3352" s="0"/>
      <c r="AHA3352" s="0"/>
      <c r="AHB3352" s="0"/>
      <c r="AHC3352" s="0"/>
      <c r="AHD3352" s="0"/>
      <c r="AHE3352" s="0"/>
      <c r="AHF3352" s="0"/>
      <c r="AHG3352" s="0"/>
      <c r="AHH3352" s="0"/>
      <c r="AHI3352" s="0"/>
      <c r="AHJ3352" s="0"/>
      <c r="AHK3352" s="0"/>
      <c r="AHL3352" s="0"/>
      <c r="AHM3352" s="0"/>
      <c r="AHN3352" s="0"/>
      <c r="AHO3352" s="0"/>
      <c r="AHP3352" s="0"/>
      <c r="AHQ3352" s="0"/>
      <c r="AHR3352" s="0"/>
      <c r="AHS3352" s="0"/>
      <c r="AHT3352" s="0"/>
      <c r="AHU3352" s="0"/>
      <c r="AHV3352" s="0"/>
      <c r="AHW3352" s="0"/>
      <c r="AHX3352" s="0"/>
      <c r="AHY3352" s="0"/>
      <c r="AHZ3352" s="0"/>
      <c r="AIA3352" s="0"/>
      <c r="AIB3352" s="0"/>
      <c r="AIC3352" s="0"/>
      <c r="AID3352" s="0"/>
      <c r="AIE3352" s="0"/>
      <c r="AIF3352" s="0"/>
      <c r="AIG3352" s="0"/>
      <c r="AIH3352" s="0"/>
      <c r="AII3352" s="0"/>
      <c r="AIJ3352" s="0"/>
      <c r="AIK3352" s="0"/>
      <c r="AIL3352" s="0"/>
      <c r="AIM3352" s="0"/>
      <c r="AIN3352" s="0"/>
      <c r="AIO3352" s="0"/>
      <c r="AIP3352" s="0"/>
      <c r="AIQ3352" s="0"/>
      <c r="AIR3352" s="0"/>
      <c r="AIS3352" s="0"/>
      <c r="AIT3352" s="0"/>
      <c r="AIU3352" s="0"/>
      <c r="AIV3352" s="0"/>
      <c r="AIW3352" s="0"/>
      <c r="AIX3352" s="0"/>
      <c r="AIY3352" s="0"/>
      <c r="AIZ3352" s="0"/>
      <c r="AJA3352" s="0"/>
      <c r="AJB3352" s="0"/>
      <c r="AJC3352" s="0"/>
      <c r="AJD3352" s="0"/>
      <c r="AJE3352" s="0"/>
      <c r="AJF3352" s="0"/>
      <c r="AJG3352" s="0"/>
      <c r="AJH3352" s="0"/>
      <c r="AJI3352" s="0"/>
      <c r="AJJ3352" s="0"/>
      <c r="AJK3352" s="0"/>
      <c r="AJL3352" s="0"/>
      <c r="AJM3352" s="0"/>
      <c r="AJN3352" s="0"/>
      <c r="AJO3352" s="0"/>
      <c r="AJP3352" s="0"/>
      <c r="AJQ3352" s="0"/>
      <c r="AJR3352" s="0"/>
      <c r="AJS3352" s="0"/>
      <c r="AJT3352" s="0"/>
      <c r="AJU3352" s="0"/>
      <c r="AJV3352" s="0"/>
      <c r="AJW3352" s="0"/>
      <c r="AJX3352" s="0"/>
      <c r="AJY3352" s="0"/>
      <c r="AJZ3352" s="0"/>
      <c r="AKA3352" s="0"/>
      <c r="AKB3352" s="0"/>
      <c r="AKC3352" s="0"/>
      <c r="AKD3352" s="0"/>
      <c r="AKE3352" s="0"/>
      <c r="AKF3352" s="0"/>
      <c r="AKG3352" s="0"/>
      <c r="AKH3352" s="0"/>
      <c r="AKI3352" s="0"/>
      <c r="AKJ3352" s="0"/>
      <c r="AKK3352" s="0"/>
      <c r="AKL3352" s="0"/>
      <c r="AKM3352" s="0"/>
      <c r="AKN3352" s="0"/>
      <c r="AKO3352" s="0"/>
      <c r="AKP3352" s="0"/>
      <c r="AKQ3352" s="0"/>
      <c r="AKR3352" s="0"/>
      <c r="AKS3352" s="0"/>
      <c r="AKT3352" s="0"/>
      <c r="AKU3352" s="0"/>
      <c r="AKV3352" s="0"/>
      <c r="AKW3352" s="0"/>
      <c r="AKX3352" s="0"/>
      <c r="AKY3352" s="0"/>
      <c r="AKZ3352" s="0"/>
      <c r="ALA3352" s="0"/>
      <c r="ALB3352" s="0"/>
      <c r="ALC3352" s="0"/>
      <c r="ALD3352" s="0"/>
      <c r="ALE3352" s="0"/>
      <c r="ALF3352" s="0"/>
      <c r="ALG3352" s="0"/>
      <c r="ALH3352" s="0"/>
      <c r="ALI3352" s="0"/>
      <c r="ALJ3352" s="0"/>
      <c r="ALK3352" s="0"/>
      <c r="ALL3352" s="0"/>
      <c r="ALM3352" s="0"/>
      <c r="ALN3352" s="0"/>
      <c r="ALO3352" s="0"/>
      <c r="ALP3352" s="0"/>
      <c r="ALQ3352" s="0"/>
      <c r="ALR3352" s="0"/>
      <c r="ALS3352" s="0"/>
      <c r="ALT3352" s="0"/>
      <c r="ALU3352" s="0"/>
      <c r="ALV3352" s="0"/>
      <c r="ALW3352" s="0"/>
      <c r="ALX3352" s="0"/>
      <c r="ALY3352" s="0"/>
      <c r="ALZ3352" s="0"/>
      <c r="AMA3352" s="0"/>
      <c r="AMB3352" s="0"/>
      <c r="AMC3352" s="0"/>
      <c r="AMD3352" s="0"/>
      <c r="AME3352" s="0"/>
      <c r="AMF3352" s="0"/>
      <c r="AMG3352" s="0"/>
      <c r="AMH3352" s="0"/>
      <c r="AMI3352" s="0"/>
    </row>
    <row r="3353" customFormat="false" ht="12.75" hidden="false" customHeight="false" outlineLevel="0" collapsed="false">
      <c r="A3353" s="1" t="s">
        <v>3607</v>
      </c>
      <c r="C3353" s="27" t="s">
        <v>3610</v>
      </c>
      <c r="D3353" s="27" t="s">
        <v>3611</v>
      </c>
      <c r="E3353" s="28"/>
      <c r="F3353" s="29"/>
      <c r="G3353" s="27"/>
      <c r="H3353" s="30" t="s">
        <v>168</v>
      </c>
      <c r="I3353" s="31" t="n">
        <v>2.49</v>
      </c>
      <c r="J3353" s="31" t="s">
        <v>3576</v>
      </c>
      <c r="BM3353" s="0"/>
      <c r="BN3353" s="0"/>
      <c r="BO3353" s="0"/>
      <c r="BP3353" s="0"/>
      <c r="BQ3353" s="0"/>
      <c r="BR3353" s="0"/>
      <c r="BS3353" s="0"/>
      <c r="BT3353" s="0"/>
      <c r="BU3353" s="0"/>
      <c r="BV3353" s="0"/>
      <c r="BW3353" s="0"/>
      <c r="BX3353" s="0"/>
      <c r="BY3353" s="0"/>
      <c r="BZ3353" s="0"/>
      <c r="CA3353" s="0"/>
      <c r="CB3353" s="0"/>
      <c r="CC3353" s="0"/>
      <c r="CD3353" s="0"/>
      <c r="CE3353" s="0"/>
      <c r="CF3353" s="0"/>
      <c r="CG3353" s="0"/>
      <c r="CH3353" s="0"/>
      <c r="CI3353" s="0"/>
      <c r="CJ3353" s="0"/>
      <c r="CK3353" s="0"/>
      <c r="CL3353" s="0"/>
      <c r="CM3353" s="0"/>
      <c r="CN3353" s="0"/>
      <c r="CO3353" s="0"/>
      <c r="CP3353" s="0"/>
      <c r="CQ3353" s="0"/>
      <c r="CR3353" s="0"/>
      <c r="CS3353" s="0"/>
      <c r="CT3353" s="0"/>
      <c r="CU3353" s="0"/>
      <c r="CV3353" s="0"/>
      <c r="CW3353" s="0"/>
      <c r="CX3353" s="0"/>
      <c r="CY3353" s="0"/>
      <c r="CZ3353" s="0"/>
      <c r="DA3353" s="0"/>
      <c r="DB3353" s="0"/>
      <c r="DC3353" s="0"/>
      <c r="DD3353" s="0"/>
      <c r="DE3353" s="0"/>
      <c r="DF3353" s="0"/>
      <c r="DG3353" s="0"/>
      <c r="DH3353" s="0"/>
      <c r="DI3353" s="0"/>
      <c r="DJ3353" s="0"/>
      <c r="DK3353" s="0"/>
      <c r="DL3353" s="0"/>
      <c r="DM3353" s="0"/>
      <c r="DN3353" s="0"/>
      <c r="DO3353" s="0"/>
      <c r="DP3353" s="0"/>
      <c r="DQ3353" s="0"/>
      <c r="DR3353" s="0"/>
      <c r="DS3353" s="0"/>
      <c r="DT3353" s="0"/>
      <c r="DU3353" s="0"/>
      <c r="DV3353" s="0"/>
      <c r="DW3353" s="0"/>
      <c r="DX3353" s="0"/>
      <c r="DY3353" s="0"/>
      <c r="DZ3353" s="0"/>
      <c r="EA3353" s="0"/>
      <c r="EB3353" s="0"/>
      <c r="EC3353" s="0"/>
      <c r="ED3353" s="0"/>
      <c r="EE3353" s="0"/>
      <c r="EF3353" s="0"/>
      <c r="EG3353" s="0"/>
      <c r="EH3353" s="0"/>
      <c r="EI3353" s="0"/>
      <c r="EJ3353" s="0"/>
      <c r="EK3353" s="0"/>
      <c r="EL3353" s="0"/>
      <c r="EM3353" s="0"/>
      <c r="EN3353" s="0"/>
      <c r="EO3353" s="0"/>
      <c r="EP3353" s="0"/>
      <c r="EQ3353" s="0"/>
      <c r="ER3353" s="0"/>
      <c r="ES3353" s="0"/>
      <c r="ET3353" s="0"/>
      <c r="EU3353" s="0"/>
      <c r="EV3353" s="0"/>
      <c r="EW3353" s="0"/>
      <c r="EX3353" s="0"/>
      <c r="EY3353" s="0"/>
      <c r="EZ3353" s="0"/>
      <c r="FA3353" s="0"/>
      <c r="FB3353" s="0"/>
      <c r="FC3353" s="0"/>
      <c r="FD3353" s="0"/>
      <c r="FE3353" s="0"/>
      <c r="FF3353" s="0"/>
      <c r="FG3353" s="0"/>
      <c r="FH3353" s="0"/>
      <c r="FI3353" s="0"/>
      <c r="FJ3353" s="0"/>
      <c r="FK3353" s="0"/>
      <c r="FL3353" s="0"/>
      <c r="FM3353" s="0"/>
      <c r="FN3353" s="0"/>
      <c r="FO3353" s="0"/>
      <c r="FP3353" s="0"/>
      <c r="FQ3353" s="0"/>
      <c r="FR3353" s="0"/>
      <c r="FS3353" s="0"/>
      <c r="FT3353" s="0"/>
      <c r="FU3353" s="0"/>
      <c r="FV3353" s="0"/>
      <c r="FW3353" s="0"/>
      <c r="FX3353" s="0"/>
      <c r="FY3353" s="0"/>
      <c r="FZ3353" s="0"/>
      <c r="GA3353" s="0"/>
      <c r="GB3353" s="0"/>
      <c r="GC3353" s="0"/>
      <c r="GD3353" s="0"/>
      <c r="GE3353" s="0"/>
      <c r="GF3353" s="0"/>
      <c r="GG3353" s="0"/>
      <c r="GH3353" s="0"/>
      <c r="GI3353" s="0"/>
      <c r="GJ3353" s="0"/>
      <c r="GK3353" s="0"/>
      <c r="GL3353" s="0"/>
      <c r="GM3353" s="0"/>
      <c r="GN3353" s="0"/>
      <c r="GO3353" s="0"/>
      <c r="GP3353" s="0"/>
      <c r="GQ3353" s="0"/>
      <c r="GR3353" s="0"/>
      <c r="GS3353" s="0"/>
      <c r="GT3353" s="0"/>
      <c r="GU3353" s="0"/>
      <c r="GV3353" s="0"/>
      <c r="GW3353" s="0"/>
      <c r="GX3353" s="0"/>
      <c r="GY3353" s="0"/>
      <c r="GZ3353" s="0"/>
      <c r="HA3353" s="0"/>
      <c r="HB3353" s="0"/>
      <c r="HC3353" s="0"/>
      <c r="HD3353" s="0"/>
      <c r="HE3353" s="0"/>
      <c r="HF3353" s="0"/>
      <c r="HG3353" s="0"/>
      <c r="HH3353" s="0"/>
      <c r="HI3353" s="0"/>
      <c r="HJ3353" s="0"/>
      <c r="HK3353" s="0"/>
      <c r="HL3353" s="0"/>
      <c r="HM3353" s="0"/>
      <c r="HN3353" s="0"/>
      <c r="HO3353" s="0"/>
      <c r="HP3353" s="0"/>
      <c r="HQ3353" s="0"/>
      <c r="HR3353" s="0"/>
      <c r="HS3353" s="0"/>
      <c r="HT3353" s="0"/>
      <c r="HU3353" s="0"/>
      <c r="HV3353" s="0"/>
      <c r="HW3353" s="0"/>
      <c r="HX3353" s="0"/>
      <c r="HY3353" s="0"/>
      <c r="HZ3353" s="0"/>
      <c r="IA3353" s="0"/>
      <c r="IB3353" s="0"/>
      <c r="IC3353" s="0"/>
      <c r="ID3353" s="0"/>
      <c r="IE3353" s="0"/>
      <c r="IF3353" s="0"/>
      <c r="IG3353" s="0"/>
      <c r="IH3353" s="0"/>
      <c r="II3353" s="0"/>
      <c r="IJ3353" s="0"/>
      <c r="IK3353" s="0"/>
      <c r="IL3353" s="0"/>
      <c r="IM3353" s="0"/>
      <c r="IN3353" s="0"/>
      <c r="IO3353" s="0"/>
      <c r="IP3353" s="0"/>
      <c r="IQ3353" s="0"/>
      <c r="IR3353" s="0"/>
      <c r="IS3353" s="0"/>
      <c r="IT3353" s="0"/>
      <c r="IU3353" s="0"/>
      <c r="IV3353" s="0"/>
      <c r="IW3353" s="0"/>
      <c r="IX3353" s="0"/>
      <c r="IY3353" s="0"/>
      <c r="IZ3353" s="0"/>
      <c r="JA3353" s="0"/>
      <c r="JB3353" s="0"/>
      <c r="JC3353" s="0"/>
      <c r="JD3353" s="0"/>
      <c r="JE3353" s="0"/>
      <c r="JF3353" s="0"/>
      <c r="JG3353" s="0"/>
      <c r="JH3353" s="0"/>
      <c r="JI3353" s="0"/>
      <c r="JJ3353" s="0"/>
      <c r="JK3353" s="0"/>
      <c r="JL3353" s="0"/>
      <c r="JM3353" s="0"/>
      <c r="JN3353" s="0"/>
      <c r="JO3353" s="0"/>
      <c r="JP3353" s="0"/>
      <c r="JQ3353" s="0"/>
      <c r="JR3353" s="0"/>
      <c r="JS3353" s="0"/>
      <c r="JT3353" s="0"/>
      <c r="JU3353" s="0"/>
      <c r="JV3353" s="0"/>
      <c r="JW3353" s="0"/>
      <c r="JX3353" s="0"/>
      <c r="JY3353" s="0"/>
      <c r="JZ3353" s="0"/>
      <c r="KA3353" s="0"/>
      <c r="KB3353" s="0"/>
      <c r="KC3353" s="0"/>
      <c r="KD3353" s="0"/>
      <c r="KE3353" s="0"/>
      <c r="KF3353" s="0"/>
      <c r="KG3353" s="0"/>
      <c r="KH3353" s="0"/>
      <c r="KI3353" s="0"/>
      <c r="KJ3353" s="0"/>
      <c r="KK3353" s="0"/>
      <c r="KL3353" s="0"/>
      <c r="KM3353" s="0"/>
      <c r="KN3353" s="0"/>
      <c r="KO3353" s="0"/>
      <c r="KP3353" s="0"/>
      <c r="KQ3353" s="0"/>
      <c r="KR3353" s="0"/>
      <c r="KS3353" s="0"/>
      <c r="KT3353" s="0"/>
      <c r="KU3353" s="0"/>
      <c r="KV3353" s="0"/>
      <c r="KW3353" s="0"/>
      <c r="KX3353" s="0"/>
      <c r="KY3353" s="0"/>
      <c r="KZ3353" s="0"/>
      <c r="LA3353" s="0"/>
      <c r="LB3353" s="0"/>
      <c r="LC3353" s="0"/>
      <c r="LD3353" s="0"/>
      <c r="LE3353" s="0"/>
      <c r="LF3353" s="0"/>
      <c r="LG3353" s="0"/>
      <c r="LH3353" s="0"/>
      <c r="LI3353" s="0"/>
      <c r="LJ3353" s="0"/>
      <c r="LK3353" s="0"/>
      <c r="LL3353" s="0"/>
      <c r="LM3353" s="0"/>
      <c r="LN3353" s="0"/>
      <c r="LO3353" s="0"/>
      <c r="LP3353" s="0"/>
      <c r="LQ3353" s="0"/>
      <c r="LR3353" s="0"/>
      <c r="LS3353" s="0"/>
      <c r="LT3353" s="0"/>
      <c r="LU3353" s="0"/>
      <c r="LV3353" s="0"/>
      <c r="LW3353" s="0"/>
      <c r="LX3353" s="0"/>
      <c r="LY3353" s="0"/>
      <c r="LZ3353" s="0"/>
      <c r="MA3353" s="0"/>
      <c r="MB3353" s="0"/>
      <c r="MC3353" s="0"/>
      <c r="MD3353" s="0"/>
      <c r="ME3353" s="0"/>
      <c r="MF3353" s="0"/>
      <c r="MG3353" s="0"/>
      <c r="MH3353" s="0"/>
      <c r="MI3353" s="0"/>
      <c r="MJ3353" s="0"/>
      <c r="MK3353" s="0"/>
      <c r="ML3353" s="0"/>
      <c r="MM3353" s="0"/>
      <c r="MN3353" s="0"/>
      <c r="MO3353" s="0"/>
      <c r="MP3353" s="0"/>
      <c r="MQ3353" s="0"/>
      <c r="MR3353" s="0"/>
      <c r="MS3353" s="0"/>
      <c r="MT3353" s="0"/>
      <c r="MU3353" s="0"/>
      <c r="MV3353" s="0"/>
      <c r="MW3353" s="0"/>
      <c r="MX3353" s="0"/>
      <c r="MY3353" s="0"/>
      <c r="MZ3353" s="0"/>
      <c r="NA3353" s="0"/>
      <c r="NB3353" s="0"/>
      <c r="NC3353" s="0"/>
      <c r="ND3353" s="0"/>
      <c r="NE3353" s="0"/>
      <c r="NF3353" s="0"/>
      <c r="NG3353" s="0"/>
      <c r="NH3353" s="0"/>
      <c r="NI3353" s="0"/>
      <c r="NJ3353" s="0"/>
      <c r="NK3353" s="0"/>
      <c r="NL3353" s="0"/>
      <c r="NM3353" s="0"/>
      <c r="NN3353" s="0"/>
      <c r="NO3353" s="0"/>
      <c r="NP3353" s="0"/>
      <c r="NQ3353" s="0"/>
      <c r="NR3353" s="0"/>
      <c r="NS3353" s="0"/>
      <c r="NT3353" s="0"/>
      <c r="NU3353" s="0"/>
      <c r="NV3353" s="0"/>
      <c r="NW3353" s="0"/>
      <c r="NX3353" s="0"/>
      <c r="NY3353" s="0"/>
      <c r="NZ3353" s="0"/>
      <c r="OA3353" s="0"/>
      <c r="OB3353" s="0"/>
      <c r="OC3353" s="0"/>
      <c r="OD3353" s="0"/>
      <c r="OE3353" s="0"/>
      <c r="OF3353" s="0"/>
      <c r="OG3353" s="0"/>
      <c r="OH3353" s="0"/>
      <c r="OI3353" s="0"/>
      <c r="OJ3353" s="0"/>
      <c r="OK3353" s="0"/>
      <c r="OL3353" s="0"/>
      <c r="OM3353" s="0"/>
      <c r="ON3353" s="0"/>
      <c r="OO3353" s="0"/>
      <c r="OP3353" s="0"/>
      <c r="OQ3353" s="0"/>
      <c r="OR3353" s="0"/>
      <c r="OS3353" s="0"/>
      <c r="OT3353" s="0"/>
      <c r="OU3353" s="0"/>
      <c r="OV3353" s="0"/>
      <c r="OW3353" s="0"/>
      <c r="OX3353" s="0"/>
      <c r="OY3353" s="0"/>
      <c r="OZ3353" s="0"/>
      <c r="PA3353" s="0"/>
      <c r="PB3353" s="0"/>
      <c r="PC3353" s="0"/>
      <c r="PD3353" s="0"/>
      <c r="PE3353" s="0"/>
      <c r="PF3353" s="0"/>
      <c r="PG3353" s="0"/>
      <c r="PH3353" s="0"/>
      <c r="PI3353" s="0"/>
      <c r="PJ3353" s="0"/>
      <c r="PK3353" s="0"/>
      <c r="PL3353" s="0"/>
      <c r="PM3353" s="0"/>
      <c r="PN3353" s="0"/>
      <c r="PO3353" s="0"/>
      <c r="PP3353" s="0"/>
      <c r="PQ3353" s="0"/>
      <c r="PR3353" s="0"/>
      <c r="PS3353" s="0"/>
      <c r="PT3353" s="0"/>
      <c r="PU3353" s="0"/>
      <c r="PV3353" s="0"/>
      <c r="PW3353" s="0"/>
      <c r="PX3353" s="0"/>
      <c r="PY3353" s="0"/>
      <c r="PZ3353" s="0"/>
      <c r="QA3353" s="0"/>
      <c r="QB3353" s="0"/>
      <c r="QC3353" s="0"/>
      <c r="QD3353" s="0"/>
      <c r="QE3353" s="0"/>
      <c r="QF3353" s="0"/>
      <c r="QG3353" s="0"/>
      <c r="QH3353" s="0"/>
      <c r="QI3353" s="0"/>
      <c r="QJ3353" s="0"/>
      <c r="QK3353" s="0"/>
      <c r="QL3353" s="0"/>
      <c r="QM3353" s="0"/>
      <c r="QN3353" s="0"/>
      <c r="QO3353" s="0"/>
      <c r="QP3353" s="0"/>
      <c r="QQ3353" s="0"/>
      <c r="QR3353" s="0"/>
      <c r="QS3353" s="0"/>
      <c r="QT3353" s="0"/>
      <c r="QU3353" s="0"/>
      <c r="QV3353" s="0"/>
      <c r="QW3353" s="0"/>
      <c r="QX3353" s="0"/>
      <c r="QY3353" s="0"/>
      <c r="QZ3353" s="0"/>
      <c r="RA3353" s="0"/>
      <c r="RB3353" s="0"/>
      <c r="RC3353" s="0"/>
      <c r="RD3353" s="0"/>
      <c r="RE3353" s="0"/>
      <c r="RF3353" s="0"/>
      <c r="RG3353" s="0"/>
      <c r="RH3353" s="0"/>
      <c r="RI3353" s="0"/>
      <c r="RJ3353" s="0"/>
      <c r="RK3353" s="0"/>
      <c r="RL3353" s="0"/>
      <c r="RM3353" s="0"/>
      <c r="RN3353" s="0"/>
      <c r="RO3353" s="0"/>
      <c r="RP3353" s="0"/>
      <c r="RQ3353" s="0"/>
      <c r="RR3353" s="0"/>
      <c r="RS3353" s="0"/>
      <c r="RT3353" s="0"/>
      <c r="RU3353" s="0"/>
      <c r="RV3353" s="0"/>
      <c r="RW3353" s="0"/>
      <c r="RX3353" s="0"/>
      <c r="RY3353" s="0"/>
      <c r="RZ3353" s="0"/>
      <c r="SA3353" s="0"/>
      <c r="SB3353" s="0"/>
      <c r="SC3353" s="0"/>
      <c r="SD3353" s="0"/>
      <c r="SE3353" s="0"/>
      <c r="SF3353" s="0"/>
      <c r="SG3353" s="0"/>
      <c r="SH3353" s="0"/>
      <c r="SI3353" s="0"/>
      <c r="SJ3353" s="0"/>
      <c r="SK3353" s="0"/>
      <c r="SL3353" s="0"/>
      <c r="SM3353" s="0"/>
      <c r="SN3353" s="0"/>
      <c r="SO3353" s="0"/>
      <c r="SP3353" s="0"/>
      <c r="SQ3353" s="0"/>
      <c r="SR3353" s="0"/>
      <c r="SS3353" s="0"/>
      <c r="ST3353" s="0"/>
      <c r="SU3353" s="0"/>
      <c r="SV3353" s="0"/>
      <c r="SW3353" s="0"/>
      <c r="SX3353" s="0"/>
      <c r="SY3353" s="0"/>
      <c r="SZ3353" s="0"/>
      <c r="TA3353" s="0"/>
      <c r="TB3353" s="0"/>
      <c r="TC3353" s="0"/>
      <c r="TD3353" s="0"/>
      <c r="TE3353" s="0"/>
      <c r="TF3353" s="0"/>
      <c r="TG3353" s="0"/>
      <c r="TH3353" s="0"/>
      <c r="TI3353" s="0"/>
      <c r="TJ3353" s="0"/>
      <c r="TK3353" s="0"/>
      <c r="TL3353" s="0"/>
      <c r="TM3353" s="0"/>
      <c r="TN3353" s="0"/>
      <c r="TO3353" s="0"/>
      <c r="TP3353" s="0"/>
      <c r="TQ3353" s="0"/>
      <c r="TR3353" s="0"/>
      <c r="TS3353" s="0"/>
      <c r="TT3353" s="0"/>
      <c r="TU3353" s="0"/>
      <c r="TV3353" s="0"/>
      <c r="TW3353" s="0"/>
      <c r="TX3353" s="0"/>
      <c r="TY3353" s="0"/>
      <c r="TZ3353" s="0"/>
      <c r="UA3353" s="0"/>
      <c r="UB3353" s="0"/>
      <c r="UC3353" s="0"/>
      <c r="UD3353" s="0"/>
      <c r="UE3353" s="0"/>
      <c r="UF3353" s="0"/>
      <c r="UG3353" s="0"/>
      <c r="UH3353" s="0"/>
      <c r="UI3353" s="0"/>
      <c r="UJ3353" s="0"/>
      <c r="UK3353" s="0"/>
      <c r="UL3353" s="0"/>
      <c r="UM3353" s="0"/>
      <c r="UN3353" s="0"/>
      <c r="UO3353" s="0"/>
      <c r="UP3353" s="0"/>
      <c r="UQ3353" s="0"/>
      <c r="UR3353" s="0"/>
      <c r="US3353" s="0"/>
      <c r="UT3353" s="0"/>
      <c r="UU3353" s="0"/>
      <c r="UV3353" s="0"/>
      <c r="UW3353" s="0"/>
      <c r="UX3353" s="0"/>
      <c r="UY3353" s="0"/>
      <c r="UZ3353" s="0"/>
      <c r="VA3353" s="0"/>
      <c r="VB3353" s="0"/>
      <c r="VC3353" s="0"/>
      <c r="VD3353" s="0"/>
      <c r="VE3353" s="0"/>
      <c r="VF3353" s="0"/>
      <c r="VG3353" s="0"/>
      <c r="VH3353" s="0"/>
      <c r="VI3353" s="0"/>
      <c r="VJ3353" s="0"/>
      <c r="VK3353" s="0"/>
      <c r="VL3353" s="0"/>
      <c r="VM3353" s="0"/>
      <c r="VN3353" s="0"/>
      <c r="VO3353" s="0"/>
      <c r="VP3353" s="0"/>
      <c r="VQ3353" s="0"/>
      <c r="VR3353" s="0"/>
      <c r="VS3353" s="0"/>
      <c r="VT3353" s="0"/>
      <c r="VU3353" s="0"/>
      <c r="VV3353" s="0"/>
      <c r="VW3353" s="0"/>
      <c r="VX3353" s="0"/>
      <c r="VY3353" s="0"/>
      <c r="VZ3353" s="0"/>
      <c r="WA3353" s="0"/>
      <c r="WB3353" s="0"/>
      <c r="WC3353" s="0"/>
      <c r="WD3353" s="0"/>
      <c r="WE3353" s="0"/>
      <c r="WF3353" s="0"/>
      <c r="WG3353" s="0"/>
      <c r="WH3353" s="0"/>
      <c r="WI3353" s="0"/>
      <c r="WJ3353" s="0"/>
      <c r="WK3353" s="0"/>
      <c r="WL3353" s="0"/>
      <c r="WM3353" s="0"/>
      <c r="WN3353" s="0"/>
      <c r="WO3353" s="0"/>
      <c r="WP3353" s="0"/>
      <c r="WQ3353" s="0"/>
      <c r="WR3353" s="0"/>
      <c r="WS3353" s="0"/>
      <c r="WT3353" s="0"/>
      <c r="WU3353" s="0"/>
      <c r="WV3353" s="0"/>
      <c r="WW3353" s="0"/>
      <c r="WX3353" s="0"/>
      <c r="WY3353" s="0"/>
      <c r="WZ3353" s="0"/>
      <c r="XA3353" s="0"/>
      <c r="XB3353" s="0"/>
      <c r="XC3353" s="0"/>
      <c r="XD3353" s="0"/>
      <c r="XE3353" s="0"/>
      <c r="XF3353" s="0"/>
      <c r="XG3353" s="0"/>
      <c r="XH3353" s="0"/>
      <c r="XI3353" s="0"/>
      <c r="XJ3353" s="0"/>
      <c r="XK3353" s="0"/>
      <c r="XL3353" s="0"/>
      <c r="XM3353" s="0"/>
      <c r="XN3353" s="0"/>
      <c r="XO3353" s="0"/>
      <c r="XP3353" s="0"/>
      <c r="XQ3353" s="0"/>
      <c r="XR3353" s="0"/>
      <c r="XS3353" s="0"/>
      <c r="XT3353" s="0"/>
      <c r="XU3353" s="0"/>
      <c r="XV3353" s="0"/>
      <c r="XW3353" s="0"/>
      <c r="XX3353" s="0"/>
      <c r="XY3353" s="0"/>
      <c r="XZ3353" s="0"/>
      <c r="YA3353" s="0"/>
      <c r="YB3353" s="0"/>
      <c r="YC3353" s="0"/>
      <c r="YD3353" s="0"/>
      <c r="YE3353" s="0"/>
      <c r="YF3353" s="0"/>
      <c r="YG3353" s="0"/>
      <c r="YH3353" s="0"/>
      <c r="YI3353" s="0"/>
      <c r="YJ3353" s="0"/>
      <c r="YK3353" s="0"/>
      <c r="YL3353" s="0"/>
      <c r="YM3353" s="0"/>
      <c r="YN3353" s="0"/>
      <c r="YO3353" s="0"/>
      <c r="YP3353" s="0"/>
      <c r="YQ3353" s="0"/>
      <c r="YR3353" s="0"/>
      <c r="YS3353" s="0"/>
      <c r="YT3353" s="0"/>
      <c r="YU3353" s="0"/>
      <c r="YV3353" s="0"/>
      <c r="YW3353" s="0"/>
      <c r="YX3353" s="0"/>
      <c r="YY3353" s="0"/>
      <c r="YZ3353" s="0"/>
      <c r="ZA3353" s="0"/>
      <c r="ZB3353" s="0"/>
      <c r="ZC3353" s="0"/>
      <c r="ZD3353" s="0"/>
      <c r="ZE3353" s="0"/>
      <c r="ZF3353" s="0"/>
      <c r="ZG3353" s="0"/>
      <c r="ZH3353" s="0"/>
      <c r="ZI3353" s="0"/>
      <c r="ZJ3353" s="0"/>
      <c r="ZK3353" s="0"/>
      <c r="ZL3353" s="0"/>
      <c r="ZM3353" s="0"/>
      <c r="ZN3353" s="0"/>
      <c r="ZO3353" s="0"/>
      <c r="ZP3353" s="0"/>
      <c r="ZQ3353" s="0"/>
      <c r="ZR3353" s="0"/>
      <c r="ZS3353" s="0"/>
      <c r="ZT3353" s="0"/>
      <c r="ZU3353" s="0"/>
      <c r="ZV3353" s="0"/>
      <c r="ZW3353" s="0"/>
      <c r="ZX3353" s="0"/>
      <c r="ZY3353" s="0"/>
      <c r="ZZ3353" s="0"/>
      <c r="AAA3353" s="0"/>
      <c r="AAB3353" s="0"/>
      <c r="AAC3353" s="0"/>
      <c r="AAD3353" s="0"/>
      <c r="AAE3353" s="0"/>
      <c r="AAF3353" s="0"/>
      <c r="AAG3353" s="0"/>
      <c r="AAH3353" s="0"/>
      <c r="AAI3353" s="0"/>
      <c r="AAJ3353" s="0"/>
      <c r="AAK3353" s="0"/>
      <c r="AAL3353" s="0"/>
      <c r="AAM3353" s="0"/>
      <c r="AAN3353" s="0"/>
      <c r="AAO3353" s="0"/>
      <c r="AAP3353" s="0"/>
      <c r="AAQ3353" s="0"/>
      <c r="AAR3353" s="0"/>
      <c r="AAS3353" s="0"/>
      <c r="AAT3353" s="0"/>
      <c r="AAU3353" s="0"/>
      <c r="AAV3353" s="0"/>
      <c r="AAW3353" s="0"/>
      <c r="AAX3353" s="0"/>
      <c r="AAY3353" s="0"/>
      <c r="AAZ3353" s="0"/>
      <c r="ABA3353" s="0"/>
      <c r="ABB3353" s="0"/>
      <c r="ABC3353" s="0"/>
      <c r="ABD3353" s="0"/>
      <c r="ABE3353" s="0"/>
      <c r="ABF3353" s="0"/>
      <c r="ABG3353" s="0"/>
      <c r="ABH3353" s="0"/>
      <c r="ABI3353" s="0"/>
      <c r="ABJ3353" s="0"/>
      <c r="ABK3353" s="0"/>
      <c r="ABL3353" s="0"/>
      <c r="ABM3353" s="0"/>
      <c r="ABN3353" s="0"/>
      <c r="ABO3353" s="0"/>
      <c r="ABP3353" s="0"/>
      <c r="ABQ3353" s="0"/>
      <c r="ABR3353" s="0"/>
      <c r="ABS3353" s="0"/>
      <c r="ABT3353" s="0"/>
      <c r="ABU3353" s="0"/>
      <c r="ABV3353" s="0"/>
      <c r="ABW3353" s="0"/>
      <c r="ABX3353" s="0"/>
      <c r="ABY3353" s="0"/>
      <c r="ABZ3353" s="0"/>
      <c r="ACA3353" s="0"/>
      <c r="ACB3353" s="0"/>
      <c r="ACC3353" s="0"/>
      <c r="ACD3353" s="0"/>
      <c r="ACE3353" s="0"/>
      <c r="ACF3353" s="0"/>
      <c r="ACG3353" s="0"/>
      <c r="ACH3353" s="0"/>
      <c r="ACI3353" s="0"/>
      <c r="ACJ3353" s="0"/>
      <c r="ACK3353" s="0"/>
      <c r="ACL3353" s="0"/>
      <c r="ACM3353" s="0"/>
      <c r="ACN3353" s="0"/>
      <c r="ACO3353" s="0"/>
      <c r="ACP3353" s="0"/>
      <c r="ACQ3353" s="0"/>
      <c r="ACR3353" s="0"/>
      <c r="ACS3353" s="0"/>
      <c r="ACT3353" s="0"/>
      <c r="ACU3353" s="0"/>
      <c r="ACV3353" s="0"/>
      <c r="ACW3353" s="0"/>
      <c r="ACX3353" s="0"/>
      <c r="ACY3353" s="0"/>
      <c r="ACZ3353" s="0"/>
      <c r="ADA3353" s="0"/>
      <c r="ADB3353" s="0"/>
      <c r="ADC3353" s="0"/>
      <c r="ADD3353" s="0"/>
      <c r="ADE3353" s="0"/>
      <c r="ADF3353" s="0"/>
      <c r="ADG3353" s="0"/>
      <c r="ADH3353" s="0"/>
      <c r="ADI3353" s="0"/>
      <c r="ADJ3353" s="0"/>
      <c r="ADK3353" s="0"/>
      <c r="ADL3353" s="0"/>
      <c r="ADM3353" s="0"/>
      <c r="ADN3353" s="0"/>
      <c r="ADO3353" s="0"/>
      <c r="ADP3353" s="0"/>
      <c r="ADQ3353" s="0"/>
      <c r="ADR3353" s="0"/>
      <c r="ADS3353" s="0"/>
      <c r="ADT3353" s="0"/>
      <c r="ADU3353" s="0"/>
      <c r="ADV3353" s="0"/>
      <c r="ADW3353" s="0"/>
      <c r="ADX3353" s="0"/>
      <c r="ADY3353" s="0"/>
      <c r="ADZ3353" s="0"/>
      <c r="AEA3353" s="0"/>
      <c r="AEB3353" s="0"/>
      <c r="AEC3353" s="0"/>
      <c r="AED3353" s="0"/>
      <c r="AEE3353" s="0"/>
      <c r="AEF3353" s="0"/>
      <c r="AEG3353" s="0"/>
      <c r="AEH3353" s="0"/>
      <c r="AEI3353" s="0"/>
      <c r="AEJ3353" s="0"/>
      <c r="AEK3353" s="0"/>
      <c r="AEL3353" s="0"/>
      <c r="AEM3353" s="0"/>
      <c r="AEN3353" s="0"/>
      <c r="AEO3353" s="0"/>
      <c r="AEP3353" s="0"/>
      <c r="AEQ3353" s="0"/>
      <c r="AER3353" s="0"/>
      <c r="AES3353" s="0"/>
      <c r="AET3353" s="0"/>
      <c r="AEU3353" s="0"/>
      <c r="AEV3353" s="0"/>
      <c r="AEW3353" s="0"/>
      <c r="AEX3353" s="0"/>
      <c r="AEY3353" s="0"/>
      <c r="AEZ3353" s="0"/>
      <c r="AFA3353" s="0"/>
      <c r="AFB3353" s="0"/>
      <c r="AFC3353" s="0"/>
      <c r="AFD3353" s="0"/>
      <c r="AFE3353" s="0"/>
      <c r="AFF3353" s="0"/>
      <c r="AFG3353" s="0"/>
      <c r="AFH3353" s="0"/>
      <c r="AFI3353" s="0"/>
      <c r="AFJ3353" s="0"/>
      <c r="AFK3353" s="0"/>
      <c r="AFL3353" s="0"/>
      <c r="AFM3353" s="0"/>
      <c r="AFN3353" s="0"/>
      <c r="AFO3353" s="0"/>
      <c r="AFP3353" s="0"/>
      <c r="AFQ3353" s="0"/>
      <c r="AFR3353" s="0"/>
      <c r="AFS3353" s="0"/>
      <c r="AFT3353" s="0"/>
      <c r="AFU3353" s="0"/>
      <c r="AFV3353" s="0"/>
      <c r="AFW3353" s="0"/>
      <c r="AFX3353" s="0"/>
      <c r="AFY3353" s="0"/>
      <c r="AFZ3353" s="0"/>
      <c r="AGA3353" s="0"/>
      <c r="AGB3353" s="0"/>
      <c r="AGC3353" s="0"/>
      <c r="AGD3353" s="0"/>
      <c r="AGE3353" s="0"/>
      <c r="AGF3353" s="0"/>
      <c r="AGG3353" s="0"/>
      <c r="AGH3353" s="0"/>
      <c r="AGI3353" s="0"/>
      <c r="AGJ3353" s="0"/>
      <c r="AGK3353" s="0"/>
      <c r="AGL3353" s="0"/>
      <c r="AGM3353" s="0"/>
      <c r="AGN3353" s="0"/>
      <c r="AGO3353" s="0"/>
      <c r="AGP3353" s="0"/>
      <c r="AGQ3353" s="0"/>
      <c r="AGR3353" s="0"/>
      <c r="AGS3353" s="0"/>
      <c r="AGT3353" s="0"/>
      <c r="AGU3353" s="0"/>
      <c r="AGV3353" s="0"/>
      <c r="AGW3353" s="0"/>
      <c r="AGX3353" s="0"/>
      <c r="AGY3353" s="0"/>
      <c r="AGZ3353" s="0"/>
      <c r="AHA3353" s="0"/>
      <c r="AHB3353" s="0"/>
      <c r="AHC3353" s="0"/>
      <c r="AHD3353" s="0"/>
      <c r="AHE3353" s="0"/>
      <c r="AHF3353" s="0"/>
      <c r="AHG3353" s="0"/>
      <c r="AHH3353" s="0"/>
      <c r="AHI3353" s="0"/>
      <c r="AHJ3353" s="0"/>
      <c r="AHK3353" s="0"/>
      <c r="AHL3353" s="0"/>
      <c r="AHM3353" s="0"/>
      <c r="AHN3353" s="0"/>
      <c r="AHO3353" s="0"/>
      <c r="AHP3353" s="0"/>
      <c r="AHQ3353" s="0"/>
      <c r="AHR3353" s="0"/>
      <c r="AHS3353" s="0"/>
      <c r="AHT3353" s="0"/>
      <c r="AHU3353" s="0"/>
      <c r="AHV3353" s="0"/>
      <c r="AHW3353" s="0"/>
      <c r="AHX3353" s="0"/>
      <c r="AHY3353" s="0"/>
      <c r="AHZ3353" s="0"/>
      <c r="AIA3353" s="0"/>
      <c r="AIB3353" s="0"/>
      <c r="AIC3353" s="0"/>
      <c r="AID3353" s="0"/>
      <c r="AIE3353" s="0"/>
      <c r="AIF3353" s="0"/>
      <c r="AIG3353" s="0"/>
      <c r="AIH3353" s="0"/>
      <c r="AII3353" s="0"/>
      <c r="AIJ3353" s="0"/>
      <c r="AIK3353" s="0"/>
      <c r="AIL3353" s="0"/>
      <c r="AIM3353" s="0"/>
      <c r="AIN3353" s="0"/>
      <c r="AIO3353" s="0"/>
      <c r="AIP3353" s="0"/>
      <c r="AIQ3353" s="0"/>
      <c r="AIR3353" s="0"/>
      <c r="AIS3353" s="0"/>
      <c r="AIT3353" s="0"/>
      <c r="AIU3353" s="0"/>
      <c r="AIV3353" s="0"/>
      <c r="AIW3353" s="0"/>
      <c r="AIX3353" s="0"/>
      <c r="AIY3353" s="0"/>
      <c r="AIZ3353" s="0"/>
      <c r="AJA3353" s="0"/>
      <c r="AJB3353" s="0"/>
      <c r="AJC3353" s="0"/>
      <c r="AJD3353" s="0"/>
      <c r="AJE3353" s="0"/>
      <c r="AJF3353" s="0"/>
      <c r="AJG3353" s="0"/>
      <c r="AJH3353" s="0"/>
      <c r="AJI3353" s="0"/>
      <c r="AJJ3353" s="0"/>
      <c r="AJK3353" s="0"/>
      <c r="AJL3353" s="0"/>
      <c r="AJM3353" s="0"/>
      <c r="AJN3353" s="0"/>
      <c r="AJO3353" s="0"/>
      <c r="AJP3353" s="0"/>
      <c r="AJQ3353" s="0"/>
      <c r="AJR3353" s="0"/>
      <c r="AJS3353" s="0"/>
      <c r="AJT3353" s="0"/>
      <c r="AJU3353" s="0"/>
      <c r="AJV3353" s="0"/>
      <c r="AJW3353" s="0"/>
      <c r="AJX3353" s="0"/>
      <c r="AJY3353" s="0"/>
      <c r="AJZ3353" s="0"/>
      <c r="AKA3353" s="0"/>
      <c r="AKB3353" s="0"/>
      <c r="AKC3353" s="0"/>
      <c r="AKD3353" s="0"/>
      <c r="AKE3353" s="0"/>
      <c r="AKF3353" s="0"/>
      <c r="AKG3353" s="0"/>
      <c r="AKH3353" s="0"/>
      <c r="AKI3353" s="0"/>
      <c r="AKJ3353" s="0"/>
      <c r="AKK3353" s="0"/>
      <c r="AKL3353" s="0"/>
      <c r="AKM3353" s="0"/>
      <c r="AKN3353" s="0"/>
      <c r="AKO3353" s="0"/>
      <c r="AKP3353" s="0"/>
      <c r="AKQ3353" s="0"/>
      <c r="AKR3353" s="0"/>
      <c r="AKS3353" s="0"/>
      <c r="AKT3353" s="0"/>
      <c r="AKU3353" s="0"/>
      <c r="AKV3353" s="0"/>
      <c r="AKW3353" s="0"/>
      <c r="AKX3353" s="0"/>
      <c r="AKY3353" s="0"/>
      <c r="AKZ3353" s="0"/>
      <c r="ALA3353" s="0"/>
      <c r="ALB3353" s="0"/>
      <c r="ALC3353" s="0"/>
      <c r="ALD3353" s="0"/>
      <c r="ALE3353" s="0"/>
      <c r="ALF3353" s="0"/>
      <c r="ALG3353" s="0"/>
      <c r="ALH3353" s="0"/>
      <c r="ALI3353" s="0"/>
      <c r="ALJ3353" s="0"/>
      <c r="ALK3353" s="0"/>
      <c r="ALL3353" s="0"/>
      <c r="ALM3353" s="0"/>
      <c r="ALN3353" s="0"/>
      <c r="ALO3353" s="0"/>
      <c r="ALP3353" s="0"/>
      <c r="ALQ3353" s="0"/>
      <c r="ALR3353" s="0"/>
      <c r="ALS3353" s="0"/>
      <c r="ALT3353" s="0"/>
      <c r="ALU3353" s="0"/>
      <c r="ALV3353" s="0"/>
      <c r="ALW3353" s="0"/>
      <c r="ALX3353" s="0"/>
      <c r="ALY3353" s="0"/>
      <c r="ALZ3353" s="0"/>
      <c r="AMA3353" s="0"/>
      <c r="AMB3353" s="0"/>
      <c r="AMC3353" s="0"/>
      <c r="AMD3353" s="0"/>
      <c r="AME3353" s="0"/>
      <c r="AMF3353" s="0"/>
      <c r="AMG3353" s="0"/>
      <c r="AMH3353" s="0"/>
      <c r="AMI3353" s="0"/>
    </row>
    <row r="3354" customFormat="false" ht="12.75" hidden="false" customHeight="false" outlineLevel="0" collapsed="false">
      <c r="A3354" s="1" t="s">
        <v>3607</v>
      </c>
      <c r="C3354" s="27" t="s">
        <v>3612</v>
      </c>
      <c r="D3354" s="27" t="s">
        <v>13</v>
      </c>
      <c r="E3354" s="28"/>
      <c r="F3354" s="29"/>
      <c r="G3354" s="27"/>
      <c r="H3354" s="30" t="s">
        <v>168</v>
      </c>
      <c r="I3354" s="31" t="n">
        <v>3.19</v>
      </c>
      <c r="J3354" s="31" t="s">
        <v>3576</v>
      </c>
      <c r="BM3354" s="0"/>
      <c r="BN3354" s="0"/>
      <c r="BO3354" s="0"/>
      <c r="BP3354" s="0"/>
      <c r="BQ3354" s="0"/>
      <c r="BR3354" s="0"/>
      <c r="BS3354" s="0"/>
      <c r="BT3354" s="0"/>
      <c r="BU3354" s="0"/>
      <c r="BV3354" s="0"/>
      <c r="BW3354" s="0"/>
      <c r="BX3354" s="0"/>
      <c r="BY3354" s="0"/>
      <c r="BZ3354" s="0"/>
      <c r="CA3354" s="0"/>
      <c r="CB3354" s="0"/>
      <c r="CC3354" s="0"/>
      <c r="CD3354" s="0"/>
      <c r="CE3354" s="0"/>
      <c r="CF3354" s="0"/>
      <c r="CG3354" s="0"/>
      <c r="CH3354" s="0"/>
      <c r="CI3354" s="0"/>
      <c r="CJ3354" s="0"/>
      <c r="CK3354" s="0"/>
      <c r="CL3354" s="0"/>
      <c r="CM3354" s="0"/>
      <c r="CN3354" s="0"/>
      <c r="CO3354" s="0"/>
      <c r="CP3354" s="0"/>
      <c r="CQ3354" s="0"/>
      <c r="CR3354" s="0"/>
      <c r="CS3354" s="0"/>
      <c r="CT3354" s="0"/>
      <c r="CU3354" s="0"/>
      <c r="CV3354" s="0"/>
      <c r="CW3354" s="0"/>
      <c r="CX3354" s="0"/>
      <c r="CY3354" s="0"/>
      <c r="CZ3354" s="0"/>
      <c r="DA3354" s="0"/>
      <c r="DB3354" s="0"/>
      <c r="DC3354" s="0"/>
      <c r="DD3354" s="0"/>
      <c r="DE3354" s="0"/>
      <c r="DF3354" s="0"/>
      <c r="DG3354" s="0"/>
      <c r="DH3354" s="0"/>
      <c r="DI3354" s="0"/>
      <c r="DJ3354" s="0"/>
      <c r="DK3354" s="0"/>
      <c r="DL3354" s="0"/>
      <c r="DM3354" s="0"/>
      <c r="DN3354" s="0"/>
      <c r="DO3354" s="0"/>
      <c r="DP3354" s="0"/>
      <c r="DQ3354" s="0"/>
      <c r="DR3354" s="0"/>
      <c r="DS3354" s="0"/>
      <c r="DT3354" s="0"/>
      <c r="DU3354" s="0"/>
      <c r="DV3354" s="0"/>
      <c r="DW3354" s="0"/>
      <c r="DX3354" s="0"/>
      <c r="DY3354" s="0"/>
      <c r="DZ3354" s="0"/>
      <c r="EA3354" s="0"/>
      <c r="EB3354" s="0"/>
      <c r="EC3354" s="0"/>
      <c r="ED3354" s="0"/>
      <c r="EE3354" s="0"/>
      <c r="EF3354" s="0"/>
      <c r="EG3354" s="0"/>
      <c r="EH3354" s="0"/>
      <c r="EI3354" s="0"/>
      <c r="EJ3354" s="0"/>
      <c r="EK3354" s="0"/>
      <c r="EL3354" s="0"/>
      <c r="EM3354" s="0"/>
      <c r="EN3354" s="0"/>
      <c r="EO3354" s="0"/>
      <c r="EP3354" s="0"/>
      <c r="EQ3354" s="0"/>
      <c r="ER3354" s="0"/>
      <c r="ES3354" s="0"/>
      <c r="ET3354" s="0"/>
      <c r="EU3354" s="0"/>
      <c r="EV3354" s="0"/>
      <c r="EW3354" s="0"/>
      <c r="EX3354" s="0"/>
      <c r="EY3354" s="0"/>
      <c r="EZ3354" s="0"/>
      <c r="FA3354" s="0"/>
      <c r="FB3354" s="0"/>
      <c r="FC3354" s="0"/>
      <c r="FD3354" s="0"/>
      <c r="FE3354" s="0"/>
      <c r="FF3354" s="0"/>
      <c r="FG3354" s="0"/>
      <c r="FH3354" s="0"/>
      <c r="FI3354" s="0"/>
      <c r="FJ3354" s="0"/>
      <c r="FK3354" s="0"/>
      <c r="FL3354" s="0"/>
      <c r="FM3354" s="0"/>
      <c r="FN3354" s="0"/>
      <c r="FO3354" s="0"/>
      <c r="FP3354" s="0"/>
      <c r="FQ3354" s="0"/>
      <c r="FR3354" s="0"/>
      <c r="FS3354" s="0"/>
      <c r="FT3354" s="0"/>
      <c r="FU3354" s="0"/>
      <c r="FV3354" s="0"/>
      <c r="FW3354" s="0"/>
      <c r="FX3354" s="0"/>
      <c r="FY3354" s="0"/>
      <c r="FZ3354" s="0"/>
      <c r="GA3354" s="0"/>
      <c r="GB3354" s="0"/>
      <c r="GC3354" s="0"/>
      <c r="GD3354" s="0"/>
      <c r="GE3354" s="0"/>
      <c r="GF3354" s="0"/>
      <c r="GG3354" s="0"/>
      <c r="GH3354" s="0"/>
      <c r="GI3354" s="0"/>
      <c r="GJ3354" s="0"/>
      <c r="GK3354" s="0"/>
      <c r="GL3354" s="0"/>
      <c r="GM3354" s="0"/>
      <c r="GN3354" s="0"/>
      <c r="GO3354" s="0"/>
      <c r="GP3354" s="0"/>
      <c r="GQ3354" s="0"/>
      <c r="GR3354" s="0"/>
      <c r="GS3354" s="0"/>
      <c r="GT3354" s="0"/>
      <c r="GU3354" s="0"/>
      <c r="GV3354" s="0"/>
      <c r="GW3354" s="0"/>
      <c r="GX3354" s="0"/>
      <c r="GY3354" s="0"/>
      <c r="GZ3354" s="0"/>
      <c r="HA3354" s="0"/>
      <c r="HB3354" s="0"/>
      <c r="HC3354" s="0"/>
      <c r="HD3354" s="0"/>
      <c r="HE3354" s="0"/>
      <c r="HF3354" s="0"/>
      <c r="HG3354" s="0"/>
      <c r="HH3354" s="0"/>
      <c r="HI3354" s="0"/>
      <c r="HJ3354" s="0"/>
      <c r="HK3354" s="0"/>
      <c r="HL3354" s="0"/>
      <c r="HM3354" s="0"/>
      <c r="HN3354" s="0"/>
      <c r="HO3354" s="0"/>
      <c r="HP3354" s="0"/>
      <c r="HQ3354" s="0"/>
      <c r="HR3354" s="0"/>
      <c r="HS3354" s="0"/>
      <c r="HT3354" s="0"/>
      <c r="HU3354" s="0"/>
      <c r="HV3354" s="0"/>
      <c r="HW3354" s="0"/>
      <c r="HX3354" s="0"/>
      <c r="HY3354" s="0"/>
      <c r="HZ3354" s="0"/>
      <c r="IA3354" s="0"/>
      <c r="IB3354" s="0"/>
      <c r="IC3354" s="0"/>
      <c r="ID3354" s="0"/>
      <c r="IE3354" s="0"/>
      <c r="IF3354" s="0"/>
      <c r="IG3354" s="0"/>
      <c r="IH3354" s="0"/>
      <c r="II3354" s="0"/>
      <c r="IJ3354" s="0"/>
      <c r="IK3354" s="0"/>
      <c r="IL3354" s="0"/>
      <c r="IM3354" s="0"/>
      <c r="IN3354" s="0"/>
      <c r="IO3354" s="0"/>
      <c r="IP3354" s="0"/>
      <c r="IQ3354" s="0"/>
      <c r="IR3354" s="0"/>
      <c r="IS3354" s="0"/>
      <c r="IT3354" s="0"/>
      <c r="IU3354" s="0"/>
      <c r="IV3354" s="0"/>
      <c r="IW3354" s="0"/>
      <c r="IX3354" s="0"/>
      <c r="IY3354" s="0"/>
      <c r="IZ3354" s="0"/>
      <c r="JA3354" s="0"/>
      <c r="JB3354" s="0"/>
      <c r="JC3354" s="0"/>
      <c r="JD3354" s="0"/>
      <c r="JE3354" s="0"/>
      <c r="JF3354" s="0"/>
      <c r="JG3354" s="0"/>
      <c r="JH3354" s="0"/>
      <c r="JI3354" s="0"/>
      <c r="JJ3354" s="0"/>
      <c r="JK3354" s="0"/>
      <c r="JL3354" s="0"/>
      <c r="JM3354" s="0"/>
      <c r="JN3354" s="0"/>
      <c r="JO3354" s="0"/>
      <c r="JP3354" s="0"/>
      <c r="JQ3354" s="0"/>
      <c r="JR3354" s="0"/>
      <c r="JS3354" s="0"/>
      <c r="JT3354" s="0"/>
      <c r="JU3354" s="0"/>
      <c r="JV3354" s="0"/>
      <c r="JW3354" s="0"/>
      <c r="JX3354" s="0"/>
      <c r="JY3354" s="0"/>
      <c r="JZ3354" s="0"/>
      <c r="KA3354" s="0"/>
      <c r="KB3354" s="0"/>
      <c r="KC3354" s="0"/>
      <c r="KD3354" s="0"/>
      <c r="KE3354" s="0"/>
      <c r="KF3354" s="0"/>
      <c r="KG3354" s="0"/>
      <c r="KH3354" s="0"/>
      <c r="KI3354" s="0"/>
      <c r="KJ3354" s="0"/>
      <c r="KK3354" s="0"/>
      <c r="KL3354" s="0"/>
      <c r="KM3354" s="0"/>
      <c r="KN3354" s="0"/>
      <c r="KO3354" s="0"/>
      <c r="KP3354" s="0"/>
      <c r="KQ3354" s="0"/>
      <c r="KR3354" s="0"/>
      <c r="KS3354" s="0"/>
      <c r="KT3354" s="0"/>
      <c r="KU3354" s="0"/>
      <c r="KV3354" s="0"/>
      <c r="KW3354" s="0"/>
      <c r="KX3354" s="0"/>
      <c r="KY3354" s="0"/>
      <c r="KZ3354" s="0"/>
      <c r="LA3354" s="0"/>
      <c r="LB3354" s="0"/>
      <c r="LC3354" s="0"/>
      <c r="LD3354" s="0"/>
      <c r="LE3354" s="0"/>
      <c r="LF3354" s="0"/>
      <c r="LG3354" s="0"/>
      <c r="LH3354" s="0"/>
      <c r="LI3354" s="0"/>
      <c r="LJ3354" s="0"/>
      <c r="LK3354" s="0"/>
      <c r="LL3354" s="0"/>
      <c r="LM3354" s="0"/>
      <c r="LN3354" s="0"/>
      <c r="LO3354" s="0"/>
      <c r="LP3354" s="0"/>
      <c r="LQ3354" s="0"/>
      <c r="LR3354" s="0"/>
      <c r="LS3354" s="0"/>
      <c r="LT3354" s="0"/>
      <c r="LU3354" s="0"/>
      <c r="LV3354" s="0"/>
      <c r="LW3354" s="0"/>
      <c r="LX3354" s="0"/>
      <c r="LY3354" s="0"/>
      <c r="LZ3354" s="0"/>
      <c r="MA3354" s="0"/>
      <c r="MB3354" s="0"/>
      <c r="MC3354" s="0"/>
      <c r="MD3354" s="0"/>
      <c r="ME3354" s="0"/>
      <c r="MF3354" s="0"/>
      <c r="MG3354" s="0"/>
      <c r="MH3354" s="0"/>
      <c r="MI3354" s="0"/>
      <c r="MJ3354" s="0"/>
      <c r="MK3354" s="0"/>
      <c r="ML3354" s="0"/>
      <c r="MM3354" s="0"/>
      <c r="MN3354" s="0"/>
      <c r="MO3354" s="0"/>
      <c r="MP3354" s="0"/>
      <c r="MQ3354" s="0"/>
      <c r="MR3354" s="0"/>
      <c r="MS3354" s="0"/>
      <c r="MT3354" s="0"/>
      <c r="MU3354" s="0"/>
      <c r="MV3354" s="0"/>
      <c r="MW3354" s="0"/>
      <c r="MX3354" s="0"/>
      <c r="MY3354" s="0"/>
      <c r="MZ3354" s="0"/>
      <c r="NA3354" s="0"/>
      <c r="NB3354" s="0"/>
      <c r="NC3354" s="0"/>
      <c r="ND3354" s="0"/>
      <c r="NE3354" s="0"/>
      <c r="NF3354" s="0"/>
      <c r="NG3354" s="0"/>
      <c r="NH3354" s="0"/>
      <c r="NI3354" s="0"/>
      <c r="NJ3354" s="0"/>
      <c r="NK3354" s="0"/>
      <c r="NL3354" s="0"/>
      <c r="NM3354" s="0"/>
      <c r="NN3354" s="0"/>
      <c r="NO3354" s="0"/>
      <c r="NP3354" s="0"/>
      <c r="NQ3354" s="0"/>
      <c r="NR3354" s="0"/>
      <c r="NS3354" s="0"/>
      <c r="NT3354" s="0"/>
      <c r="NU3354" s="0"/>
      <c r="NV3354" s="0"/>
      <c r="NW3354" s="0"/>
      <c r="NX3354" s="0"/>
      <c r="NY3354" s="0"/>
      <c r="NZ3354" s="0"/>
      <c r="OA3354" s="0"/>
      <c r="OB3354" s="0"/>
      <c r="OC3354" s="0"/>
      <c r="OD3354" s="0"/>
      <c r="OE3354" s="0"/>
      <c r="OF3354" s="0"/>
      <c r="OG3354" s="0"/>
      <c r="OH3354" s="0"/>
      <c r="OI3354" s="0"/>
      <c r="OJ3354" s="0"/>
      <c r="OK3354" s="0"/>
      <c r="OL3354" s="0"/>
      <c r="OM3354" s="0"/>
      <c r="ON3354" s="0"/>
      <c r="OO3354" s="0"/>
      <c r="OP3354" s="0"/>
      <c r="OQ3354" s="0"/>
      <c r="OR3354" s="0"/>
      <c r="OS3354" s="0"/>
      <c r="OT3354" s="0"/>
      <c r="OU3354" s="0"/>
      <c r="OV3354" s="0"/>
      <c r="OW3354" s="0"/>
      <c r="OX3354" s="0"/>
      <c r="OY3354" s="0"/>
      <c r="OZ3354" s="0"/>
      <c r="PA3354" s="0"/>
      <c r="PB3354" s="0"/>
      <c r="PC3354" s="0"/>
      <c r="PD3354" s="0"/>
      <c r="PE3354" s="0"/>
      <c r="PF3354" s="0"/>
      <c r="PG3354" s="0"/>
      <c r="PH3354" s="0"/>
      <c r="PI3354" s="0"/>
      <c r="PJ3354" s="0"/>
      <c r="PK3354" s="0"/>
      <c r="PL3354" s="0"/>
      <c r="PM3354" s="0"/>
      <c r="PN3354" s="0"/>
      <c r="PO3354" s="0"/>
      <c r="PP3354" s="0"/>
      <c r="PQ3354" s="0"/>
      <c r="PR3354" s="0"/>
      <c r="PS3354" s="0"/>
      <c r="PT3354" s="0"/>
      <c r="PU3354" s="0"/>
      <c r="PV3354" s="0"/>
      <c r="PW3354" s="0"/>
      <c r="PX3354" s="0"/>
      <c r="PY3354" s="0"/>
      <c r="PZ3354" s="0"/>
      <c r="QA3354" s="0"/>
      <c r="QB3354" s="0"/>
      <c r="QC3354" s="0"/>
      <c r="QD3354" s="0"/>
      <c r="QE3354" s="0"/>
      <c r="QF3354" s="0"/>
      <c r="QG3354" s="0"/>
      <c r="QH3354" s="0"/>
      <c r="QI3354" s="0"/>
      <c r="QJ3354" s="0"/>
      <c r="QK3354" s="0"/>
      <c r="QL3354" s="0"/>
      <c r="QM3354" s="0"/>
      <c r="QN3354" s="0"/>
      <c r="QO3354" s="0"/>
      <c r="QP3354" s="0"/>
      <c r="QQ3354" s="0"/>
      <c r="QR3354" s="0"/>
      <c r="QS3354" s="0"/>
      <c r="QT3354" s="0"/>
      <c r="QU3354" s="0"/>
      <c r="QV3354" s="0"/>
      <c r="QW3354" s="0"/>
      <c r="QX3354" s="0"/>
      <c r="QY3354" s="0"/>
      <c r="QZ3354" s="0"/>
      <c r="RA3354" s="0"/>
      <c r="RB3354" s="0"/>
      <c r="RC3354" s="0"/>
      <c r="RD3354" s="0"/>
      <c r="RE3354" s="0"/>
      <c r="RF3354" s="0"/>
      <c r="RG3354" s="0"/>
      <c r="RH3354" s="0"/>
      <c r="RI3354" s="0"/>
      <c r="RJ3354" s="0"/>
      <c r="RK3354" s="0"/>
      <c r="RL3354" s="0"/>
      <c r="RM3354" s="0"/>
      <c r="RN3354" s="0"/>
      <c r="RO3354" s="0"/>
      <c r="RP3354" s="0"/>
      <c r="RQ3354" s="0"/>
      <c r="RR3354" s="0"/>
      <c r="RS3354" s="0"/>
      <c r="RT3354" s="0"/>
      <c r="RU3354" s="0"/>
      <c r="RV3354" s="0"/>
      <c r="RW3354" s="0"/>
      <c r="RX3354" s="0"/>
      <c r="RY3354" s="0"/>
      <c r="RZ3354" s="0"/>
      <c r="SA3354" s="0"/>
      <c r="SB3354" s="0"/>
      <c r="SC3354" s="0"/>
      <c r="SD3354" s="0"/>
      <c r="SE3354" s="0"/>
      <c r="SF3354" s="0"/>
      <c r="SG3354" s="0"/>
      <c r="SH3354" s="0"/>
      <c r="SI3354" s="0"/>
      <c r="SJ3354" s="0"/>
      <c r="SK3354" s="0"/>
      <c r="SL3354" s="0"/>
      <c r="SM3354" s="0"/>
      <c r="SN3354" s="0"/>
      <c r="SO3354" s="0"/>
      <c r="SP3354" s="0"/>
      <c r="SQ3354" s="0"/>
      <c r="SR3354" s="0"/>
      <c r="SS3354" s="0"/>
      <c r="ST3354" s="0"/>
      <c r="SU3354" s="0"/>
      <c r="SV3354" s="0"/>
      <c r="SW3354" s="0"/>
      <c r="SX3354" s="0"/>
      <c r="SY3354" s="0"/>
      <c r="SZ3354" s="0"/>
      <c r="TA3354" s="0"/>
      <c r="TB3354" s="0"/>
      <c r="TC3354" s="0"/>
      <c r="TD3354" s="0"/>
      <c r="TE3354" s="0"/>
      <c r="TF3354" s="0"/>
      <c r="TG3354" s="0"/>
      <c r="TH3354" s="0"/>
      <c r="TI3354" s="0"/>
      <c r="TJ3354" s="0"/>
      <c r="TK3354" s="0"/>
      <c r="TL3354" s="0"/>
      <c r="TM3354" s="0"/>
      <c r="TN3354" s="0"/>
      <c r="TO3354" s="0"/>
      <c r="TP3354" s="0"/>
      <c r="TQ3354" s="0"/>
      <c r="TR3354" s="0"/>
      <c r="TS3354" s="0"/>
      <c r="TT3354" s="0"/>
      <c r="TU3354" s="0"/>
      <c r="TV3354" s="0"/>
      <c r="TW3354" s="0"/>
      <c r="TX3354" s="0"/>
      <c r="TY3354" s="0"/>
      <c r="TZ3354" s="0"/>
      <c r="UA3354" s="0"/>
      <c r="UB3354" s="0"/>
      <c r="UC3354" s="0"/>
      <c r="UD3354" s="0"/>
      <c r="UE3354" s="0"/>
      <c r="UF3354" s="0"/>
      <c r="UG3354" s="0"/>
      <c r="UH3354" s="0"/>
      <c r="UI3354" s="0"/>
      <c r="UJ3354" s="0"/>
      <c r="UK3354" s="0"/>
      <c r="UL3354" s="0"/>
      <c r="UM3354" s="0"/>
      <c r="UN3354" s="0"/>
      <c r="UO3354" s="0"/>
      <c r="UP3354" s="0"/>
      <c r="UQ3354" s="0"/>
      <c r="UR3354" s="0"/>
      <c r="US3354" s="0"/>
      <c r="UT3354" s="0"/>
      <c r="UU3354" s="0"/>
      <c r="UV3354" s="0"/>
      <c r="UW3354" s="0"/>
      <c r="UX3354" s="0"/>
      <c r="UY3354" s="0"/>
      <c r="UZ3354" s="0"/>
      <c r="VA3354" s="0"/>
      <c r="VB3354" s="0"/>
      <c r="VC3354" s="0"/>
      <c r="VD3354" s="0"/>
      <c r="VE3354" s="0"/>
      <c r="VF3354" s="0"/>
      <c r="VG3354" s="0"/>
      <c r="VH3354" s="0"/>
      <c r="VI3354" s="0"/>
      <c r="VJ3354" s="0"/>
      <c r="VK3354" s="0"/>
      <c r="VL3354" s="0"/>
      <c r="VM3354" s="0"/>
      <c r="VN3354" s="0"/>
      <c r="VO3354" s="0"/>
      <c r="VP3354" s="0"/>
      <c r="VQ3354" s="0"/>
      <c r="VR3354" s="0"/>
      <c r="VS3354" s="0"/>
      <c r="VT3354" s="0"/>
      <c r="VU3354" s="0"/>
      <c r="VV3354" s="0"/>
      <c r="VW3354" s="0"/>
      <c r="VX3354" s="0"/>
      <c r="VY3354" s="0"/>
      <c r="VZ3354" s="0"/>
      <c r="WA3354" s="0"/>
      <c r="WB3354" s="0"/>
      <c r="WC3354" s="0"/>
      <c r="WD3354" s="0"/>
      <c r="WE3354" s="0"/>
      <c r="WF3354" s="0"/>
      <c r="WG3354" s="0"/>
      <c r="WH3354" s="0"/>
      <c r="WI3354" s="0"/>
      <c r="WJ3354" s="0"/>
      <c r="WK3354" s="0"/>
      <c r="WL3354" s="0"/>
      <c r="WM3354" s="0"/>
      <c r="WN3354" s="0"/>
      <c r="WO3354" s="0"/>
      <c r="WP3354" s="0"/>
      <c r="WQ3354" s="0"/>
      <c r="WR3354" s="0"/>
      <c r="WS3354" s="0"/>
      <c r="WT3354" s="0"/>
      <c r="WU3354" s="0"/>
      <c r="WV3354" s="0"/>
      <c r="WW3354" s="0"/>
      <c r="WX3354" s="0"/>
      <c r="WY3354" s="0"/>
      <c r="WZ3354" s="0"/>
      <c r="XA3354" s="0"/>
      <c r="XB3354" s="0"/>
      <c r="XC3354" s="0"/>
      <c r="XD3354" s="0"/>
      <c r="XE3354" s="0"/>
      <c r="XF3354" s="0"/>
      <c r="XG3354" s="0"/>
      <c r="XH3354" s="0"/>
      <c r="XI3354" s="0"/>
      <c r="XJ3354" s="0"/>
      <c r="XK3354" s="0"/>
      <c r="XL3354" s="0"/>
      <c r="XM3354" s="0"/>
      <c r="XN3354" s="0"/>
      <c r="XO3354" s="0"/>
      <c r="XP3354" s="0"/>
      <c r="XQ3354" s="0"/>
      <c r="XR3354" s="0"/>
      <c r="XS3354" s="0"/>
      <c r="XT3354" s="0"/>
      <c r="XU3354" s="0"/>
      <c r="XV3354" s="0"/>
      <c r="XW3354" s="0"/>
      <c r="XX3354" s="0"/>
      <c r="XY3354" s="0"/>
      <c r="XZ3354" s="0"/>
      <c r="YA3354" s="0"/>
      <c r="YB3354" s="0"/>
      <c r="YC3354" s="0"/>
      <c r="YD3354" s="0"/>
      <c r="YE3354" s="0"/>
      <c r="YF3354" s="0"/>
      <c r="YG3354" s="0"/>
      <c r="YH3354" s="0"/>
      <c r="YI3354" s="0"/>
      <c r="YJ3354" s="0"/>
      <c r="YK3354" s="0"/>
      <c r="YL3354" s="0"/>
      <c r="YM3354" s="0"/>
      <c r="YN3354" s="0"/>
      <c r="YO3354" s="0"/>
      <c r="YP3354" s="0"/>
      <c r="YQ3354" s="0"/>
      <c r="YR3354" s="0"/>
      <c r="YS3354" s="0"/>
      <c r="YT3354" s="0"/>
      <c r="YU3354" s="0"/>
      <c r="YV3354" s="0"/>
      <c r="YW3354" s="0"/>
      <c r="YX3354" s="0"/>
      <c r="YY3354" s="0"/>
      <c r="YZ3354" s="0"/>
      <c r="ZA3354" s="0"/>
      <c r="ZB3354" s="0"/>
      <c r="ZC3354" s="0"/>
      <c r="ZD3354" s="0"/>
      <c r="ZE3354" s="0"/>
      <c r="ZF3354" s="0"/>
      <c r="ZG3354" s="0"/>
      <c r="ZH3354" s="0"/>
      <c r="ZI3354" s="0"/>
      <c r="ZJ3354" s="0"/>
      <c r="ZK3354" s="0"/>
      <c r="ZL3354" s="0"/>
      <c r="ZM3354" s="0"/>
      <c r="ZN3354" s="0"/>
      <c r="ZO3354" s="0"/>
      <c r="ZP3354" s="0"/>
      <c r="ZQ3354" s="0"/>
      <c r="ZR3354" s="0"/>
      <c r="ZS3354" s="0"/>
      <c r="ZT3354" s="0"/>
      <c r="ZU3354" s="0"/>
      <c r="ZV3354" s="0"/>
      <c r="ZW3354" s="0"/>
      <c r="ZX3354" s="0"/>
      <c r="ZY3354" s="0"/>
      <c r="ZZ3354" s="0"/>
      <c r="AAA3354" s="0"/>
      <c r="AAB3354" s="0"/>
      <c r="AAC3354" s="0"/>
      <c r="AAD3354" s="0"/>
      <c r="AAE3354" s="0"/>
      <c r="AAF3354" s="0"/>
      <c r="AAG3354" s="0"/>
      <c r="AAH3354" s="0"/>
      <c r="AAI3354" s="0"/>
      <c r="AAJ3354" s="0"/>
      <c r="AAK3354" s="0"/>
      <c r="AAL3354" s="0"/>
      <c r="AAM3354" s="0"/>
      <c r="AAN3354" s="0"/>
      <c r="AAO3354" s="0"/>
      <c r="AAP3354" s="0"/>
      <c r="AAQ3354" s="0"/>
      <c r="AAR3354" s="0"/>
      <c r="AAS3354" s="0"/>
      <c r="AAT3354" s="0"/>
      <c r="AAU3354" s="0"/>
      <c r="AAV3354" s="0"/>
      <c r="AAW3354" s="0"/>
      <c r="AAX3354" s="0"/>
      <c r="AAY3354" s="0"/>
      <c r="AAZ3354" s="0"/>
      <c r="ABA3354" s="0"/>
      <c r="ABB3354" s="0"/>
      <c r="ABC3354" s="0"/>
      <c r="ABD3354" s="0"/>
      <c r="ABE3354" s="0"/>
      <c r="ABF3354" s="0"/>
      <c r="ABG3354" s="0"/>
      <c r="ABH3354" s="0"/>
      <c r="ABI3354" s="0"/>
      <c r="ABJ3354" s="0"/>
      <c r="ABK3354" s="0"/>
      <c r="ABL3354" s="0"/>
      <c r="ABM3354" s="0"/>
      <c r="ABN3354" s="0"/>
      <c r="ABO3354" s="0"/>
      <c r="ABP3354" s="0"/>
      <c r="ABQ3354" s="0"/>
      <c r="ABR3354" s="0"/>
      <c r="ABS3354" s="0"/>
      <c r="ABT3354" s="0"/>
      <c r="ABU3354" s="0"/>
      <c r="ABV3354" s="0"/>
      <c r="ABW3354" s="0"/>
      <c r="ABX3354" s="0"/>
      <c r="ABY3354" s="0"/>
      <c r="ABZ3354" s="0"/>
      <c r="ACA3354" s="0"/>
      <c r="ACB3354" s="0"/>
      <c r="ACC3354" s="0"/>
      <c r="ACD3354" s="0"/>
      <c r="ACE3354" s="0"/>
      <c r="ACF3354" s="0"/>
      <c r="ACG3354" s="0"/>
      <c r="ACH3354" s="0"/>
      <c r="ACI3354" s="0"/>
      <c r="ACJ3354" s="0"/>
      <c r="ACK3354" s="0"/>
      <c r="ACL3354" s="0"/>
      <c r="ACM3354" s="0"/>
      <c r="ACN3354" s="0"/>
      <c r="ACO3354" s="0"/>
      <c r="ACP3354" s="0"/>
      <c r="ACQ3354" s="0"/>
      <c r="ACR3354" s="0"/>
      <c r="ACS3354" s="0"/>
      <c r="ACT3354" s="0"/>
      <c r="ACU3354" s="0"/>
      <c r="ACV3354" s="0"/>
      <c r="ACW3354" s="0"/>
      <c r="ACX3354" s="0"/>
      <c r="ACY3354" s="0"/>
      <c r="ACZ3354" s="0"/>
      <c r="ADA3354" s="0"/>
      <c r="ADB3354" s="0"/>
      <c r="ADC3354" s="0"/>
      <c r="ADD3354" s="0"/>
      <c r="ADE3354" s="0"/>
      <c r="ADF3354" s="0"/>
      <c r="ADG3354" s="0"/>
      <c r="ADH3354" s="0"/>
      <c r="ADI3354" s="0"/>
      <c r="ADJ3354" s="0"/>
      <c r="ADK3354" s="0"/>
      <c r="ADL3354" s="0"/>
      <c r="ADM3354" s="0"/>
      <c r="ADN3354" s="0"/>
      <c r="ADO3354" s="0"/>
      <c r="ADP3354" s="0"/>
      <c r="ADQ3354" s="0"/>
      <c r="ADR3354" s="0"/>
      <c r="ADS3354" s="0"/>
      <c r="ADT3354" s="0"/>
      <c r="ADU3354" s="0"/>
      <c r="ADV3354" s="0"/>
      <c r="ADW3354" s="0"/>
      <c r="ADX3354" s="0"/>
      <c r="ADY3354" s="0"/>
      <c r="ADZ3354" s="0"/>
      <c r="AEA3354" s="0"/>
      <c r="AEB3354" s="0"/>
      <c r="AEC3354" s="0"/>
      <c r="AED3354" s="0"/>
      <c r="AEE3354" s="0"/>
      <c r="AEF3354" s="0"/>
      <c r="AEG3354" s="0"/>
      <c r="AEH3354" s="0"/>
      <c r="AEI3354" s="0"/>
      <c r="AEJ3354" s="0"/>
      <c r="AEK3354" s="0"/>
      <c r="AEL3354" s="0"/>
      <c r="AEM3354" s="0"/>
      <c r="AEN3354" s="0"/>
      <c r="AEO3354" s="0"/>
      <c r="AEP3354" s="0"/>
      <c r="AEQ3354" s="0"/>
      <c r="AER3354" s="0"/>
      <c r="AES3354" s="0"/>
      <c r="AET3354" s="0"/>
      <c r="AEU3354" s="0"/>
      <c r="AEV3354" s="0"/>
      <c r="AEW3354" s="0"/>
      <c r="AEX3354" s="0"/>
      <c r="AEY3354" s="0"/>
      <c r="AEZ3354" s="0"/>
      <c r="AFA3354" s="0"/>
      <c r="AFB3354" s="0"/>
      <c r="AFC3354" s="0"/>
      <c r="AFD3354" s="0"/>
      <c r="AFE3354" s="0"/>
      <c r="AFF3354" s="0"/>
      <c r="AFG3354" s="0"/>
      <c r="AFH3354" s="0"/>
      <c r="AFI3354" s="0"/>
      <c r="AFJ3354" s="0"/>
      <c r="AFK3354" s="0"/>
      <c r="AFL3354" s="0"/>
      <c r="AFM3354" s="0"/>
      <c r="AFN3354" s="0"/>
      <c r="AFO3354" s="0"/>
      <c r="AFP3354" s="0"/>
      <c r="AFQ3354" s="0"/>
      <c r="AFR3354" s="0"/>
      <c r="AFS3354" s="0"/>
      <c r="AFT3354" s="0"/>
      <c r="AFU3354" s="0"/>
      <c r="AFV3354" s="0"/>
      <c r="AFW3354" s="0"/>
      <c r="AFX3354" s="0"/>
      <c r="AFY3354" s="0"/>
      <c r="AFZ3354" s="0"/>
      <c r="AGA3354" s="0"/>
      <c r="AGB3354" s="0"/>
      <c r="AGC3354" s="0"/>
      <c r="AGD3354" s="0"/>
      <c r="AGE3354" s="0"/>
      <c r="AGF3354" s="0"/>
      <c r="AGG3354" s="0"/>
      <c r="AGH3354" s="0"/>
      <c r="AGI3354" s="0"/>
      <c r="AGJ3354" s="0"/>
      <c r="AGK3354" s="0"/>
      <c r="AGL3354" s="0"/>
      <c r="AGM3354" s="0"/>
      <c r="AGN3354" s="0"/>
      <c r="AGO3354" s="0"/>
      <c r="AGP3354" s="0"/>
      <c r="AGQ3354" s="0"/>
      <c r="AGR3354" s="0"/>
      <c r="AGS3354" s="0"/>
      <c r="AGT3354" s="0"/>
      <c r="AGU3354" s="0"/>
      <c r="AGV3354" s="0"/>
      <c r="AGW3354" s="0"/>
      <c r="AGX3354" s="0"/>
      <c r="AGY3354" s="0"/>
      <c r="AGZ3354" s="0"/>
      <c r="AHA3354" s="0"/>
      <c r="AHB3354" s="0"/>
      <c r="AHC3354" s="0"/>
      <c r="AHD3354" s="0"/>
      <c r="AHE3354" s="0"/>
      <c r="AHF3354" s="0"/>
      <c r="AHG3354" s="0"/>
      <c r="AHH3354" s="0"/>
      <c r="AHI3354" s="0"/>
      <c r="AHJ3354" s="0"/>
      <c r="AHK3354" s="0"/>
      <c r="AHL3354" s="0"/>
      <c r="AHM3354" s="0"/>
      <c r="AHN3354" s="0"/>
      <c r="AHO3354" s="0"/>
      <c r="AHP3354" s="0"/>
      <c r="AHQ3354" s="0"/>
      <c r="AHR3354" s="0"/>
      <c r="AHS3354" s="0"/>
      <c r="AHT3354" s="0"/>
      <c r="AHU3354" s="0"/>
      <c r="AHV3354" s="0"/>
      <c r="AHW3354" s="0"/>
      <c r="AHX3354" s="0"/>
      <c r="AHY3354" s="0"/>
      <c r="AHZ3354" s="0"/>
      <c r="AIA3354" s="0"/>
      <c r="AIB3354" s="0"/>
      <c r="AIC3354" s="0"/>
      <c r="AID3354" s="0"/>
      <c r="AIE3354" s="0"/>
      <c r="AIF3354" s="0"/>
      <c r="AIG3354" s="0"/>
      <c r="AIH3354" s="0"/>
      <c r="AII3354" s="0"/>
      <c r="AIJ3354" s="0"/>
      <c r="AIK3354" s="0"/>
      <c r="AIL3354" s="0"/>
      <c r="AIM3354" s="0"/>
      <c r="AIN3354" s="0"/>
      <c r="AIO3354" s="0"/>
      <c r="AIP3354" s="0"/>
      <c r="AIQ3354" s="0"/>
      <c r="AIR3354" s="0"/>
      <c r="AIS3354" s="0"/>
      <c r="AIT3354" s="0"/>
      <c r="AIU3354" s="0"/>
      <c r="AIV3354" s="0"/>
      <c r="AIW3354" s="0"/>
      <c r="AIX3354" s="0"/>
      <c r="AIY3354" s="0"/>
      <c r="AIZ3354" s="0"/>
      <c r="AJA3354" s="0"/>
      <c r="AJB3354" s="0"/>
      <c r="AJC3354" s="0"/>
      <c r="AJD3354" s="0"/>
      <c r="AJE3354" s="0"/>
      <c r="AJF3354" s="0"/>
      <c r="AJG3354" s="0"/>
      <c r="AJH3354" s="0"/>
      <c r="AJI3354" s="0"/>
      <c r="AJJ3354" s="0"/>
      <c r="AJK3354" s="0"/>
      <c r="AJL3354" s="0"/>
      <c r="AJM3354" s="0"/>
      <c r="AJN3354" s="0"/>
      <c r="AJO3354" s="0"/>
      <c r="AJP3354" s="0"/>
      <c r="AJQ3354" s="0"/>
      <c r="AJR3354" s="0"/>
      <c r="AJS3354" s="0"/>
      <c r="AJT3354" s="0"/>
      <c r="AJU3354" s="0"/>
      <c r="AJV3354" s="0"/>
      <c r="AJW3354" s="0"/>
      <c r="AJX3354" s="0"/>
      <c r="AJY3354" s="0"/>
      <c r="AJZ3354" s="0"/>
      <c r="AKA3354" s="0"/>
      <c r="AKB3354" s="0"/>
      <c r="AKC3354" s="0"/>
      <c r="AKD3354" s="0"/>
      <c r="AKE3354" s="0"/>
      <c r="AKF3354" s="0"/>
      <c r="AKG3354" s="0"/>
      <c r="AKH3354" s="0"/>
      <c r="AKI3354" s="0"/>
      <c r="AKJ3354" s="0"/>
      <c r="AKK3354" s="0"/>
      <c r="AKL3354" s="0"/>
      <c r="AKM3354" s="0"/>
      <c r="AKN3354" s="0"/>
      <c r="AKO3354" s="0"/>
      <c r="AKP3354" s="0"/>
      <c r="AKQ3354" s="0"/>
      <c r="AKR3354" s="0"/>
      <c r="AKS3354" s="0"/>
      <c r="AKT3354" s="0"/>
      <c r="AKU3354" s="0"/>
      <c r="AKV3354" s="0"/>
      <c r="AKW3354" s="0"/>
      <c r="AKX3354" s="0"/>
      <c r="AKY3354" s="0"/>
      <c r="AKZ3354" s="0"/>
      <c r="ALA3354" s="0"/>
      <c r="ALB3354" s="0"/>
      <c r="ALC3354" s="0"/>
      <c r="ALD3354" s="0"/>
      <c r="ALE3354" s="0"/>
      <c r="ALF3354" s="0"/>
      <c r="ALG3354" s="0"/>
      <c r="ALH3354" s="0"/>
      <c r="ALI3354" s="0"/>
      <c r="ALJ3354" s="0"/>
      <c r="ALK3354" s="0"/>
      <c r="ALL3354" s="0"/>
      <c r="ALM3354" s="0"/>
      <c r="ALN3354" s="0"/>
      <c r="ALO3354" s="0"/>
      <c r="ALP3354" s="0"/>
      <c r="ALQ3354" s="0"/>
      <c r="ALR3354" s="0"/>
      <c r="ALS3354" s="0"/>
      <c r="ALT3354" s="0"/>
      <c r="ALU3354" s="0"/>
      <c r="ALV3354" s="0"/>
      <c r="ALW3354" s="0"/>
      <c r="ALX3354" s="0"/>
      <c r="ALY3354" s="0"/>
      <c r="ALZ3354" s="0"/>
      <c r="AMA3354" s="0"/>
      <c r="AMB3354" s="0"/>
      <c r="AMC3354" s="0"/>
      <c r="AMD3354" s="0"/>
      <c r="AME3354" s="0"/>
      <c r="AMF3354" s="0"/>
      <c r="AMG3354" s="0"/>
      <c r="AMH3354" s="0"/>
      <c r="AMI3354" s="0"/>
    </row>
    <row r="3355" customFormat="false" ht="12.75" hidden="false" customHeight="false" outlineLevel="0" collapsed="false">
      <c r="A3355" s="1" t="s">
        <v>3602</v>
      </c>
      <c r="C3355" s="27" t="s">
        <v>3613</v>
      </c>
      <c r="D3355" s="27" t="s">
        <v>13</v>
      </c>
      <c r="E3355" s="28"/>
      <c r="F3355" s="29"/>
      <c r="G3355" s="27"/>
      <c r="H3355" s="30" t="s">
        <v>168</v>
      </c>
      <c r="I3355" s="31" t="n">
        <v>3.79</v>
      </c>
      <c r="J3355" s="31" t="s">
        <v>3576</v>
      </c>
      <c r="BM3355" s="0"/>
      <c r="BN3355" s="0"/>
      <c r="BO3355" s="0"/>
      <c r="BP3355" s="0"/>
      <c r="BQ3355" s="0"/>
      <c r="BR3355" s="0"/>
      <c r="BS3355" s="0"/>
      <c r="BT3355" s="0"/>
      <c r="BU3355" s="0"/>
      <c r="BV3355" s="0"/>
      <c r="BW3355" s="0"/>
      <c r="BX3355" s="0"/>
      <c r="BY3355" s="0"/>
      <c r="BZ3355" s="0"/>
      <c r="CA3355" s="0"/>
      <c r="CB3355" s="0"/>
      <c r="CC3355" s="0"/>
      <c r="CD3355" s="0"/>
      <c r="CE3355" s="0"/>
      <c r="CF3355" s="0"/>
      <c r="CG3355" s="0"/>
      <c r="CH3355" s="0"/>
      <c r="CI3355" s="0"/>
      <c r="CJ3355" s="0"/>
      <c r="CK3355" s="0"/>
      <c r="CL3355" s="0"/>
      <c r="CM3355" s="0"/>
      <c r="CN3355" s="0"/>
      <c r="CO3355" s="0"/>
      <c r="CP3355" s="0"/>
      <c r="CQ3355" s="0"/>
      <c r="CR3355" s="0"/>
      <c r="CS3355" s="0"/>
      <c r="CT3355" s="0"/>
      <c r="CU3355" s="0"/>
      <c r="CV3355" s="0"/>
      <c r="CW3355" s="0"/>
      <c r="CX3355" s="0"/>
      <c r="CY3355" s="0"/>
      <c r="CZ3355" s="0"/>
      <c r="DA3355" s="0"/>
      <c r="DB3355" s="0"/>
      <c r="DC3355" s="0"/>
      <c r="DD3355" s="0"/>
      <c r="DE3355" s="0"/>
      <c r="DF3355" s="0"/>
      <c r="DG3355" s="0"/>
      <c r="DH3355" s="0"/>
      <c r="DI3355" s="0"/>
      <c r="DJ3355" s="0"/>
      <c r="DK3355" s="0"/>
      <c r="DL3355" s="0"/>
      <c r="DM3355" s="0"/>
      <c r="DN3355" s="0"/>
      <c r="DO3355" s="0"/>
      <c r="DP3355" s="0"/>
      <c r="DQ3355" s="0"/>
      <c r="DR3355" s="0"/>
      <c r="DS3355" s="0"/>
      <c r="DT3355" s="0"/>
      <c r="DU3355" s="0"/>
      <c r="DV3355" s="0"/>
      <c r="DW3355" s="0"/>
      <c r="DX3355" s="0"/>
      <c r="DY3355" s="0"/>
      <c r="DZ3355" s="0"/>
      <c r="EA3355" s="0"/>
      <c r="EB3355" s="0"/>
      <c r="EC3355" s="0"/>
      <c r="ED3355" s="0"/>
      <c r="EE3355" s="0"/>
      <c r="EF3355" s="0"/>
      <c r="EG3355" s="0"/>
      <c r="EH3355" s="0"/>
      <c r="EI3355" s="0"/>
      <c r="EJ3355" s="0"/>
      <c r="EK3355" s="0"/>
      <c r="EL3355" s="0"/>
      <c r="EM3355" s="0"/>
      <c r="EN3355" s="0"/>
      <c r="EO3355" s="0"/>
      <c r="EP3355" s="0"/>
      <c r="EQ3355" s="0"/>
      <c r="ER3355" s="0"/>
      <c r="ES3355" s="0"/>
      <c r="ET3355" s="0"/>
      <c r="EU3355" s="0"/>
      <c r="EV3355" s="0"/>
      <c r="EW3355" s="0"/>
      <c r="EX3355" s="0"/>
      <c r="EY3355" s="0"/>
      <c r="EZ3355" s="0"/>
      <c r="FA3355" s="0"/>
      <c r="FB3355" s="0"/>
      <c r="FC3355" s="0"/>
      <c r="FD3355" s="0"/>
      <c r="FE3355" s="0"/>
      <c r="FF3355" s="0"/>
      <c r="FG3355" s="0"/>
      <c r="FH3355" s="0"/>
      <c r="FI3355" s="0"/>
      <c r="FJ3355" s="0"/>
      <c r="FK3355" s="0"/>
      <c r="FL3355" s="0"/>
      <c r="FM3355" s="0"/>
      <c r="FN3355" s="0"/>
      <c r="FO3355" s="0"/>
      <c r="FP3355" s="0"/>
      <c r="FQ3355" s="0"/>
      <c r="FR3355" s="0"/>
      <c r="FS3355" s="0"/>
      <c r="FT3355" s="0"/>
      <c r="FU3355" s="0"/>
      <c r="FV3355" s="0"/>
      <c r="FW3355" s="0"/>
      <c r="FX3355" s="0"/>
      <c r="FY3355" s="0"/>
      <c r="FZ3355" s="0"/>
      <c r="GA3355" s="0"/>
      <c r="GB3355" s="0"/>
      <c r="GC3355" s="0"/>
      <c r="GD3355" s="0"/>
      <c r="GE3355" s="0"/>
      <c r="GF3355" s="0"/>
      <c r="GG3355" s="0"/>
      <c r="GH3355" s="0"/>
      <c r="GI3355" s="0"/>
      <c r="GJ3355" s="0"/>
      <c r="GK3355" s="0"/>
      <c r="GL3355" s="0"/>
      <c r="GM3355" s="0"/>
      <c r="GN3355" s="0"/>
      <c r="GO3355" s="0"/>
      <c r="GP3355" s="0"/>
      <c r="GQ3355" s="0"/>
      <c r="GR3355" s="0"/>
      <c r="GS3355" s="0"/>
      <c r="GT3355" s="0"/>
      <c r="GU3355" s="0"/>
      <c r="GV3355" s="0"/>
      <c r="GW3355" s="0"/>
      <c r="GX3355" s="0"/>
      <c r="GY3355" s="0"/>
      <c r="GZ3355" s="0"/>
      <c r="HA3355" s="0"/>
      <c r="HB3355" s="0"/>
      <c r="HC3355" s="0"/>
      <c r="HD3355" s="0"/>
      <c r="HE3355" s="0"/>
      <c r="HF3355" s="0"/>
      <c r="HG3355" s="0"/>
      <c r="HH3355" s="0"/>
      <c r="HI3355" s="0"/>
      <c r="HJ3355" s="0"/>
      <c r="HK3355" s="0"/>
      <c r="HL3355" s="0"/>
      <c r="HM3355" s="0"/>
      <c r="HN3355" s="0"/>
      <c r="HO3355" s="0"/>
      <c r="HP3355" s="0"/>
      <c r="HQ3355" s="0"/>
      <c r="HR3355" s="0"/>
      <c r="HS3355" s="0"/>
      <c r="HT3355" s="0"/>
      <c r="HU3355" s="0"/>
      <c r="HV3355" s="0"/>
      <c r="HW3355" s="0"/>
      <c r="HX3355" s="0"/>
      <c r="HY3355" s="0"/>
      <c r="HZ3355" s="0"/>
      <c r="IA3355" s="0"/>
      <c r="IB3355" s="0"/>
      <c r="IC3355" s="0"/>
      <c r="ID3355" s="0"/>
      <c r="IE3355" s="0"/>
      <c r="IF3355" s="0"/>
      <c r="IG3355" s="0"/>
      <c r="IH3355" s="0"/>
      <c r="II3355" s="0"/>
      <c r="IJ3355" s="0"/>
      <c r="IK3355" s="0"/>
      <c r="IL3355" s="0"/>
      <c r="IM3355" s="0"/>
      <c r="IN3355" s="0"/>
      <c r="IO3355" s="0"/>
      <c r="IP3355" s="0"/>
      <c r="IQ3355" s="0"/>
      <c r="IR3355" s="0"/>
      <c r="IS3355" s="0"/>
      <c r="IT3355" s="0"/>
      <c r="IU3355" s="0"/>
      <c r="IV3355" s="0"/>
      <c r="IW3355" s="0"/>
      <c r="IX3355" s="0"/>
      <c r="IY3355" s="0"/>
      <c r="IZ3355" s="0"/>
      <c r="JA3355" s="0"/>
      <c r="JB3355" s="0"/>
      <c r="JC3355" s="0"/>
      <c r="JD3355" s="0"/>
      <c r="JE3355" s="0"/>
      <c r="JF3355" s="0"/>
      <c r="JG3355" s="0"/>
      <c r="JH3355" s="0"/>
      <c r="JI3355" s="0"/>
      <c r="JJ3355" s="0"/>
      <c r="JK3355" s="0"/>
      <c r="JL3355" s="0"/>
      <c r="JM3355" s="0"/>
      <c r="JN3355" s="0"/>
      <c r="JO3355" s="0"/>
      <c r="JP3355" s="0"/>
      <c r="JQ3355" s="0"/>
      <c r="JR3355" s="0"/>
      <c r="JS3355" s="0"/>
      <c r="JT3355" s="0"/>
      <c r="JU3355" s="0"/>
      <c r="JV3355" s="0"/>
      <c r="JW3355" s="0"/>
      <c r="JX3355" s="0"/>
      <c r="JY3355" s="0"/>
      <c r="JZ3355" s="0"/>
      <c r="KA3355" s="0"/>
      <c r="KB3355" s="0"/>
      <c r="KC3355" s="0"/>
      <c r="KD3355" s="0"/>
      <c r="KE3355" s="0"/>
      <c r="KF3355" s="0"/>
      <c r="KG3355" s="0"/>
      <c r="KH3355" s="0"/>
      <c r="KI3355" s="0"/>
      <c r="KJ3355" s="0"/>
      <c r="KK3355" s="0"/>
      <c r="KL3355" s="0"/>
      <c r="KM3355" s="0"/>
      <c r="KN3355" s="0"/>
      <c r="KO3355" s="0"/>
      <c r="KP3355" s="0"/>
      <c r="KQ3355" s="0"/>
      <c r="KR3355" s="0"/>
      <c r="KS3355" s="0"/>
      <c r="KT3355" s="0"/>
      <c r="KU3355" s="0"/>
      <c r="KV3355" s="0"/>
      <c r="KW3355" s="0"/>
      <c r="KX3355" s="0"/>
      <c r="KY3355" s="0"/>
      <c r="KZ3355" s="0"/>
      <c r="LA3355" s="0"/>
      <c r="LB3355" s="0"/>
      <c r="LC3355" s="0"/>
      <c r="LD3355" s="0"/>
      <c r="LE3355" s="0"/>
      <c r="LF3355" s="0"/>
      <c r="LG3355" s="0"/>
      <c r="LH3355" s="0"/>
      <c r="LI3355" s="0"/>
      <c r="LJ3355" s="0"/>
      <c r="LK3355" s="0"/>
      <c r="LL3355" s="0"/>
      <c r="LM3355" s="0"/>
      <c r="LN3355" s="0"/>
      <c r="LO3355" s="0"/>
      <c r="LP3355" s="0"/>
      <c r="LQ3355" s="0"/>
      <c r="LR3355" s="0"/>
      <c r="LS3355" s="0"/>
      <c r="LT3355" s="0"/>
      <c r="LU3355" s="0"/>
      <c r="LV3355" s="0"/>
      <c r="LW3355" s="0"/>
      <c r="LX3355" s="0"/>
      <c r="LY3355" s="0"/>
      <c r="LZ3355" s="0"/>
      <c r="MA3355" s="0"/>
      <c r="MB3355" s="0"/>
      <c r="MC3355" s="0"/>
      <c r="MD3355" s="0"/>
      <c r="ME3355" s="0"/>
      <c r="MF3355" s="0"/>
      <c r="MG3355" s="0"/>
      <c r="MH3355" s="0"/>
      <c r="MI3355" s="0"/>
      <c r="MJ3355" s="0"/>
      <c r="MK3355" s="0"/>
      <c r="ML3355" s="0"/>
      <c r="MM3355" s="0"/>
      <c r="MN3355" s="0"/>
      <c r="MO3355" s="0"/>
      <c r="MP3355" s="0"/>
      <c r="MQ3355" s="0"/>
      <c r="MR3355" s="0"/>
      <c r="MS3355" s="0"/>
      <c r="MT3355" s="0"/>
      <c r="MU3355" s="0"/>
      <c r="MV3355" s="0"/>
      <c r="MW3355" s="0"/>
      <c r="MX3355" s="0"/>
      <c r="MY3355" s="0"/>
      <c r="MZ3355" s="0"/>
      <c r="NA3355" s="0"/>
      <c r="NB3355" s="0"/>
      <c r="NC3355" s="0"/>
      <c r="ND3355" s="0"/>
      <c r="NE3355" s="0"/>
      <c r="NF3355" s="0"/>
      <c r="NG3355" s="0"/>
      <c r="NH3355" s="0"/>
      <c r="NI3355" s="0"/>
      <c r="NJ3355" s="0"/>
      <c r="NK3355" s="0"/>
      <c r="NL3355" s="0"/>
      <c r="NM3355" s="0"/>
      <c r="NN3355" s="0"/>
      <c r="NO3355" s="0"/>
      <c r="NP3355" s="0"/>
      <c r="NQ3355" s="0"/>
      <c r="NR3355" s="0"/>
      <c r="NS3355" s="0"/>
      <c r="NT3355" s="0"/>
      <c r="NU3355" s="0"/>
      <c r="NV3355" s="0"/>
      <c r="NW3355" s="0"/>
      <c r="NX3355" s="0"/>
      <c r="NY3355" s="0"/>
      <c r="NZ3355" s="0"/>
      <c r="OA3355" s="0"/>
      <c r="OB3355" s="0"/>
      <c r="OC3355" s="0"/>
      <c r="OD3355" s="0"/>
      <c r="OE3355" s="0"/>
      <c r="OF3355" s="0"/>
      <c r="OG3355" s="0"/>
      <c r="OH3355" s="0"/>
      <c r="OI3355" s="0"/>
      <c r="OJ3355" s="0"/>
      <c r="OK3355" s="0"/>
      <c r="OL3355" s="0"/>
      <c r="OM3355" s="0"/>
      <c r="ON3355" s="0"/>
      <c r="OO3355" s="0"/>
      <c r="OP3355" s="0"/>
      <c r="OQ3355" s="0"/>
      <c r="OR3355" s="0"/>
      <c r="OS3355" s="0"/>
      <c r="OT3355" s="0"/>
      <c r="OU3355" s="0"/>
      <c r="OV3355" s="0"/>
      <c r="OW3355" s="0"/>
      <c r="OX3355" s="0"/>
      <c r="OY3355" s="0"/>
      <c r="OZ3355" s="0"/>
      <c r="PA3355" s="0"/>
      <c r="PB3355" s="0"/>
      <c r="PC3355" s="0"/>
      <c r="PD3355" s="0"/>
      <c r="PE3355" s="0"/>
      <c r="PF3355" s="0"/>
      <c r="PG3355" s="0"/>
      <c r="PH3355" s="0"/>
      <c r="PI3355" s="0"/>
      <c r="PJ3355" s="0"/>
      <c r="PK3355" s="0"/>
      <c r="PL3355" s="0"/>
      <c r="PM3355" s="0"/>
      <c r="PN3355" s="0"/>
      <c r="PO3355" s="0"/>
      <c r="PP3355" s="0"/>
      <c r="PQ3355" s="0"/>
      <c r="PR3355" s="0"/>
      <c r="PS3355" s="0"/>
      <c r="PT3355" s="0"/>
      <c r="PU3355" s="0"/>
      <c r="PV3355" s="0"/>
      <c r="PW3355" s="0"/>
      <c r="PX3355" s="0"/>
      <c r="PY3355" s="0"/>
      <c r="PZ3355" s="0"/>
      <c r="QA3355" s="0"/>
      <c r="QB3355" s="0"/>
      <c r="QC3355" s="0"/>
      <c r="QD3355" s="0"/>
      <c r="QE3355" s="0"/>
      <c r="QF3355" s="0"/>
      <c r="QG3355" s="0"/>
      <c r="QH3355" s="0"/>
      <c r="QI3355" s="0"/>
      <c r="QJ3355" s="0"/>
      <c r="QK3355" s="0"/>
      <c r="QL3355" s="0"/>
      <c r="QM3355" s="0"/>
      <c r="QN3355" s="0"/>
      <c r="QO3355" s="0"/>
      <c r="QP3355" s="0"/>
      <c r="QQ3355" s="0"/>
      <c r="QR3355" s="0"/>
      <c r="QS3355" s="0"/>
      <c r="QT3355" s="0"/>
      <c r="QU3355" s="0"/>
      <c r="QV3355" s="0"/>
      <c r="QW3355" s="0"/>
      <c r="QX3355" s="0"/>
      <c r="QY3355" s="0"/>
      <c r="QZ3355" s="0"/>
      <c r="RA3355" s="0"/>
      <c r="RB3355" s="0"/>
      <c r="RC3355" s="0"/>
      <c r="RD3355" s="0"/>
      <c r="RE3355" s="0"/>
      <c r="RF3355" s="0"/>
      <c r="RG3355" s="0"/>
      <c r="RH3355" s="0"/>
      <c r="RI3355" s="0"/>
      <c r="RJ3355" s="0"/>
      <c r="RK3355" s="0"/>
      <c r="RL3355" s="0"/>
      <c r="RM3355" s="0"/>
      <c r="RN3355" s="0"/>
      <c r="RO3355" s="0"/>
      <c r="RP3355" s="0"/>
      <c r="RQ3355" s="0"/>
      <c r="RR3355" s="0"/>
      <c r="RS3355" s="0"/>
      <c r="RT3355" s="0"/>
      <c r="RU3355" s="0"/>
      <c r="RV3355" s="0"/>
      <c r="RW3355" s="0"/>
      <c r="RX3355" s="0"/>
      <c r="RY3355" s="0"/>
      <c r="RZ3355" s="0"/>
      <c r="SA3355" s="0"/>
      <c r="SB3355" s="0"/>
      <c r="SC3355" s="0"/>
      <c r="SD3355" s="0"/>
      <c r="SE3355" s="0"/>
      <c r="SF3355" s="0"/>
      <c r="SG3355" s="0"/>
      <c r="SH3355" s="0"/>
      <c r="SI3355" s="0"/>
      <c r="SJ3355" s="0"/>
      <c r="SK3355" s="0"/>
      <c r="SL3355" s="0"/>
      <c r="SM3355" s="0"/>
      <c r="SN3355" s="0"/>
      <c r="SO3355" s="0"/>
      <c r="SP3355" s="0"/>
      <c r="SQ3355" s="0"/>
      <c r="SR3355" s="0"/>
      <c r="SS3355" s="0"/>
      <c r="ST3355" s="0"/>
      <c r="SU3355" s="0"/>
      <c r="SV3355" s="0"/>
      <c r="SW3355" s="0"/>
      <c r="SX3355" s="0"/>
      <c r="SY3355" s="0"/>
      <c r="SZ3355" s="0"/>
      <c r="TA3355" s="0"/>
      <c r="TB3355" s="0"/>
      <c r="TC3355" s="0"/>
      <c r="TD3355" s="0"/>
      <c r="TE3355" s="0"/>
      <c r="TF3355" s="0"/>
      <c r="TG3355" s="0"/>
      <c r="TH3355" s="0"/>
      <c r="TI3355" s="0"/>
      <c r="TJ3355" s="0"/>
      <c r="TK3355" s="0"/>
      <c r="TL3355" s="0"/>
      <c r="TM3355" s="0"/>
      <c r="TN3355" s="0"/>
      <c r="TO3355" s="0"/>
      <c r="TP3355" s="0"/>
      <c r="TQ3355" s="0"/>
      <c r="TR3355" s="0"/>
      <c r="TS3355" s="0"/>
      <c r="TT3355" s="0"/>
      <c r="TU3355" s="0"/>
      <c r="TV3355" s="0"/>
      <c r="TW3355" s="0"/>
      <c r="TX3355" s="0"/>
      <c r="TY3355" s="0"/>
      <c r="TZ3355" s="0"/>
      <c r="UA3355" s="0"/>
      <c r="UB3355" s="0"/>
      <c r="UC3355" s="0"/>
      <c r="UD3355" s="0"/>
      <c r="UE3355" s="0"/>
      <c r="UF3355" s="0"/>
      <c r="UG3355" s="0"/>
      <c r="UH3355" s="0"/>
      <c r="UI3355" s="0"/>
      <c r="UJ3355" s="0"/>
      <c r="UK3355" s="0"/>
      <c r="UL3355" s="0"/>
      <c r="UM3355" s="0"/>
      <c r="UN3355" s="0"/>
      <c r="UO3355" s="0"/>
      <c r="UP3355" s="0"/>
      <c r="UQ3355" s="0"/>
      <c r="UR3355" s="0"/>
      <c r="US3355" s="0"/>
      <c r="UT3355" s="0"/>
      <c r="UU3355" s="0"/>
      <c r="UV3355" s="0"/>
      <c r="UW3355" s="0"/>
      <c r="UX3355" s="0"/>
      <c r="UY3355" s="0"/>
      <c r="UZ3355" s="0"/>
      <c r="VA3355" s="0"/>
      <c r="VB3355" s="0"/>
      <c r="VC3355" s="0"/>
      <c r="VD3355" s="0"/>
      <c r="VE3355" s="0"/>
      <c r="VF3355" s="0"/>
      <c r="VG3355" s="0"/>
      <c r="VH3355" s="0"/>
      <c r="VI3355" s="0"/>
      <c r="VJ3355" s="0"/>
      <c r="VK3355" s="0"/>
      <c r="VL3355" s="0"/>
      <c r="VM3355" s="0"/>
      <c r="VN3355" s="0"/>
      <c r="VO3355" s="0"/>
      <c r="VP3355" s="0"/>
      <c r="VQ3355" s="0"/>
      <c r="VR3355" s="0"/>
      <c r="VS3355" s="0"/>
      <c r="VT3355" s="0"/>
      <c r="VU3355" s="0"/>
      <c r="VV3355" s="0"/>
      <c r="VW3355" s="0"/>
      <c r="VX3355" s="0"/>
      <c r="VY3355" s="0"/>
      <c r="VZ3355" s="0"/>
      <c r="WA3355" s="0"/>
      <c r="WB3355" s="0"/>
      <c r="WC3355" s="0"/>
      <c r="WD3355" s="0"/>
      <c r="WE3355" s="0"/>
      <c r="WF3355" s="0"/>
      <c r="WG3355" s="0"/>
      <c r="WH3355" s="0"/>
      <c r="WI3355" s="0"/>
      <c r="WJ3355" s="0"/>
      <c r="WK3355" s="0"/>
      <c r="WL3355" s="0"/>
      <c r="WM3355" s="0"/>
      <c r="WN3355" s="0"/>
      <c r="WO3355" s="0"/>
      <c r="WP3355" s="0"/>
      <c r="WQ3355" s="0"/>
      <c r="WR3355" s="0"/>
      <c r="WS3355" s="0"/>
      <c r="WT3355" s="0"/>
      <c r="WU3355" s="0"/>
      <c r="WV3355" s="0"/>
      <c r="WW3355" s="0"/>
      <c r="WX3355" s="0"/>
      <c r="WY3355" s="0"/>
      <c r="WZ3355" s="0"/>
      <c r="XA3355" s="0"/>
      <c r="XB3355" s="0"/>
      <c r="XC3355" s="0"/>
      <c r="XD3355" s="0"/>
      <c r="XE3355" s="0"/>
      <c r="XF3355" s="0"/>
      <c r="XG3355" s="0"/>
      <c r="XH3355" s="0"/>
      <c r="XI3355" s="0"/>
      <c r="XJ3355" s="0"/>
      <c r="XK3355" s="0"/>
      <c r="XL3355" s="0"/>
      <c r="XM3355" s="0"/>
      <c r="XN3355" s="0"/>
      <c r="XO3355" s="0"/>
      <c r="XP3355" s="0"/>
      <c r="XQ3355" s="0"/>
      <c r="XR3355" s="0"/>
      <c r="XS3355" s="0"/>
      <c r="XT3355" s="0"/>
      <c r="XU3355" s="0"/>
      <c r="XV3355" s="0"/>
      <c r="XW3355" s="0"/>
      <c r="XX3355" s="0"/>
      <c r="XY3355" s="0"/>
      <c r="XZ3355" s="0"/>
      <c r="YA3355" s="0"/>
      <c r="YB3355" s="0"/>
      <c r="YC3355" s="0"/>
      <c r="YD3355" s="0"/>
      <c r="YE3355" s="0"/>
      <c r="YF3355" s="0"/>
      <c r="YG3355" s="0"/>
      <c r="YH3355" s="0"/>
      <c r="YI3355" s="0"/>
      <c r="YJ3355" s="0"/>
      <c r="YK3355" s="0"/>
      <c r="YL3355" s="0"/>
      <c r="YM3355" s="0"/>
      <c r="YN3355" s="0"/>
      <c r="YO3355" s="0"/>
      <c r="YP3355" s="0"/>
      <c r="YQ3355" s="0"/>
      <c r="YR3355" s="0"/>
      <c r="YS3355" s="0"/>
      <c r="YT3355" s="0"/>
      <c r="YU3355" s="0"/>
      <c r="YV3355" s="0"/>
      <c r="YW3355" s="0"/>
      <c r="YX3355" s="0"/>
      <c r="YY3355" s="0"/>
      <c r="YZ3355" s="0"/>
      <c r="ZA3355" s="0"/>
      <c r="ZB3355" s="0"/>
      <c r="ZC3355" s="0"/>
      <c r="ZD3355" s="0"/>
      <c r="ZE3355" s="0"/>
      <c r="ZF3355" s="0"/>
      <c r="ZG3355" s="0"/>
      <c r="ZH3355" s="0"/>
      <c r="ZI3355" s="0"/>
      <c r="ZJ3355" s="0"/>
      <c r="ZK3355" s="0"/>
      <c r="ZL3355" s="0"/>
      <c r="ZM3355" s="0"/>
      <c r="ZN3355" s="0"/>
      <c r="ZO3355" s="0"/>
      <c r="ZP3355" s="0"/>
      <c r="ZQ3355" s="0"/>
      <c r="ZR3355" s="0"/>
      <c r="ZS3355" s="0"/>
      <c r="ZT3355" s="0"/>
      <c r="ZU3355" s="0"/>
      <c r="ZV3355" s="0"/>
      <c r="ZW3355" s="0"/>
      <c r="ZX3355" s="0"/>
      <c r="ZY3355" s="0"/>
      <c r="ZZ3355" s="0"/>
      <c r="AAA3355" s="0"/>
      <c r="AAB3355" s="0"/>
      <c r="AAC3355" s="0"/>
      <c r="AAD3355" s="0"/>
      <c r="AAE3355" s="0"/>
      <c r="AAF3355" s="0"/>
      <c r="AAG3355" s="0"/>
      <c r="AAH3355" s="0"/>
      <c r="AAI3355" s="0"/>
      <c r="AAJ3355" s="0"/>
      <c r="AAK3355" s="0"/>
      <c r="AAL3355" s="0"/>
      <c r="AAM3355" s="0"/>
      <c r="AAN3355" s="0"/>
      <c r="AAO3355" s="0"/>
      <c r="AAP3355" s="0"/>
      <c r="AAQ3355" s="0"/>
      <c r="AAR3355" s="0"/>
      <c r="AAS3355" s="0"/>
      <c r="AAT3355" s="0"/>
      <c r="AAU3355" s="0"/>
      <c r="AAV3355" s="0"/>
      <c r="AAW3355" s="0"/>
      <c r="AAX3355" s="0"/>
      <c r="AAY3355" s="0"/>
      <c r="AAZ3355" s="0"/>
      <c r="ABA3355" s="0"/>
      <c r="ABB3355" s="0"/>
      <c r="ABC3355" s="0"/>
      <c r="ABD3355" s="0"/>
      <c r="ABE3355" s="0"/>
      <c r="ABF3355" s="0"/>
      <c r="ABG3355" s="0"/>
      <c r="ABH3355" s="0"/>
      <c r="ABI3355" s="0"/>
      <c r="ABJ3355" s="0"/>
      <c r="ABK3355" s="0"/>
      <c r="ABL3355" s="0"/>
      <c r="ABM3355" s="0"/>
      <c r="ABN3355" s="0"/>
      <c r="ABO3355" s="0"/>
      <c r="ABP3355" s="0"/>
      <c r="ABQ3355" s="0"/>
      <c r="ABR3355" s="0"/>
      <c r="ABS3355" s="0"/>
      <c r="ABT3355" s="0"/>
      <c r="ABU3355" s="0"/>
      <c r="ABV3355" s="0"/>
      <c r="ABW3355" s="0"/>
      <c r="ABX3355" s="0"/>
      <c r="ABY3355" s="0"/>
      <c r="ABZ3355" s="0"/>
      <c r="ACA3355" s="0"/>
      <c r="ACB3355" s="0"/>
      <c r="ACC3355" s="0"/>
      <c r="ACD3355" s="0"/>
      <c r="ACE3355" s="0"/>
      <c r="ACF3355" s="0"/>
      <c r="ACG3355" s="0"/>
      <c r="ACH3355" s="0"/>
      <c r="ACI3355" s="0"/>
      <c r="ACJ3355" s="0"/>
      <c r="ACK3355" s="0"/>
      <c r="ACL3355" s="0"/>
      <c r="ACM3355" s="0"/>
      <c r="ACN3355" s="0"/>
      <c r="ACO3355" s="0"/>
      <c r="ACP3355" s="0"/>
      <c r="ACQ3355" s="0"/>
      <c r="ACR3355" s="0"/>
      <c r="ACS3355" s="0"/>
      <c r="ACT3355" s="0"/>
      <c r="ACU3355" s="0"/>
      <c r="ACV3355" s="0"/>
      <c r="ACW3355" s="0"/>
      <c r="ACX3355" s="0"/>
      <c r="ACY3355" s="0"/>
      <c r="ACZ3355" s="0"/>
      <c r="ADA3355" s="0"/>
      <c r="ADB3355" s="0"/>
      <c r="ADC3355" s="0"/>
      <c r="ADD3355" s="0"/>
      <c r="ADE3355" s="0"/>
      <c r="ADF3355" s="0"/>
      <c r="ADG3355" s="0"/>
      <c r="ADH3355" s="0"/>
      <c r="ADI3355" s="0"/>
      <c r="ADJ3355" s="0"/>
      <c r="ADK3355" s="0"/>
      <c r="ADL3355" s="0"/>
      <c r="ADM3355" s="0"/>
      <c r="ADN3355" s="0"/>
      <c r="ADO3355" s="0"/>
      <c r="ADP3355" s="0"/>
      <c r="ADQ3355" s="0"/>
      <c r="ADR3355" s="0"/>
      <c r="ADS3355" s="0"/>
      <c r="ADT3355" s="0"/>
      <c r="ADU3355" s="0"/>
      <c r="ADV3355" s="0"/>
      <c r="ADW3355" s="0"/>
      <c r="ADX3355" s="0"/>
      <c r="ADY3355" s="0"/>
      <c r="ADZ3355" s="0"/>
      <c r="AEA3355" s="0"/>
      <c r="AEB3355" s="0"/>
      <c r="AEC3355" s="0"/>
      <c r="AED3355" s="0"/>
      <c r="AEE3355" s="0"/>
      <c r="AEF3355" s="0"/>
      <c r="AEG3355" s="0"/>
      <c r="AEH3355" s="0"/>
      <c r="AEI3355" s="0"/>
      <c r="AEJ3355" s="0"/>
      <c r="AEK3355" s="0"/>
      <c r="AEL3355" s="0"/>
      <c r="AEM3355" s="0"/>
      <c r="AEN3355" s="0"/>
      <c r="AEO3355" s="0"/>
      <c r="AEP3355" s="0"/>
      <c r="AEQ3355" s="0"/>
      <c r="AER3355" s="0"/>
      <c r="AES3355" s="0"/>
      <c r="AET3355" s="0"/>
      <c r="AEU3355" s="0"/>
      <c r="AEV3355" s="0"/>
      <c r="AEW3355" s="0"/>
      <c r="AEX3355" s="0"/>
      <c r="AEY3355" s="0"/>
      <c r="AEZ3355" s="0"/>
      <c r="AFA3355" s="0"/>
      <c r="AFB3355" s="0"/>
      <c r="AFC3355" s="0"/>
      <c r="AFD3355" s="0"/>
      <c r="AFE3355" s="0"/>
      <c r="AFF3355" s="0"/>
      <c r="AFG3355" s="0"/>
      <c r="AFH3355" s="0"/>
      <c r="AFI3355" s="0"/>
      <c r="AFJ3355" s="0"/>
      <c r="AFK3355" s="0"/>
      <c r="AFL3355" s="0"/>
      <c r="AFM3355" s="0"/>
      <c r="AFN3355" s="0"/>
      <c r="AFO3355" s="0"/>
      <c r="AFP3355" s="0"/>
      <c r="AFQ3355" s="0"/>
      <c r="AFR3355" s="0"/>
      <c r="AFS3355" s="0"/>
      <c r="AFT3355" s="0"/>
      <c r="AFU3355" s="0"/>
      <c r="AFV3355" s="0"/>
      <c r="AFW3355" s="0"/>
      <c r="AFX3355" s="0"/>
      <c r="AFY3355" s="0"/>
      <c r="AFZ3355" s="0"/>
      <c r="AGA3355" s="0"/>
      <c r="AGB3355" s="0"/>
      <c r="AGC3355" s="0"/>
      <c r="AGD3355" s="0"/>
      <c r="AGE3355" s="0"/>
      <c r="AGF3355" s="0"/>
      <c r="AGG3355" s="0"/>
      <c r="AGH3355" s="0"/>
      <c r="AGI3355" s="0"/>
      <c r="AGJ3355" s="0"/>
      <c r="AGK3355" s="0"/>
      <c r="AGL3355" s="0"/>
      <c r="AGM3355" s="0"/>
      <c r="AGN3355" s="0"/>
      <c r="AGO3355" s="0"/>
      <c r="AGP3355" s="0"/>
      <c r="AGQ3355" s="0"/>
      <c r="AGR3355" s="0"/>
      <c r="AGS3355" s="0"/>
      <c r="AGT3355" s="0"/>
      <c r="AGU3355" s="0"/>
      <c r="AGV3355" s="0"/>
      <c r="AGW3355" s="0"/>
      <c r="AGX3355" s="0"/>
      <c r="AGY3355" s="0"/>
      <c r="AGZ3355" s="0"/>
      <c r="AHA3355" s="0"/>
      <c r="AHB3355" s="0"/>
      <c r="AHC3355" s="0"/>
      <c r="AHD3355" s="0"/>
      <c r="AHE3355" s="0"/>
      <c r="AHF3355" s="0"/>
      <c r="AHG3355" s="0"/>
      <c r="AHH3355" s="0"/>
      <c r="AHI3355" s="0"/>
      <c r="AHJ3355" s="0"/>
      <c r="AHK3355" s="0"/>
      <c r="AHL3355" s="0"/>
      <c r="AHM3355" s="0"/>
      <c r="AHN3355" s="0"/>
      <c r="AHO3355" s="0"/>
      <c r="AHP3355" s="0"/>
      <c r="AHQ3355" s="0"/>
      <c r="AHR3355" s="0"/>
      <c r="AHS3355" s="0"/>
      <c r="AHT3355" s="0"/>
      <c r="AHU3355" s="0"/>
      <c r="AHV3355" s="0"/>
      <c r="AHW3355" s="0"/>
      <c r="AHX3355" s="0"/>
      <c r="AHY3355" s="0"/>
      <c r="AHZ3355" s="0"/>
      <c r="AIA3355" s="0"/>
      <c r="AIB3355" s="0"/>
      <c r="AIC3355" s="0"/>
      <c r="AID3355" s="0"/>
      <c r="AIE3355" s="0"/>
      <c r="AIF3355" s="0"/>
      <c r="AIG3355" s="0"/>
      <c r="AIH3355" s="0"/>
      <c r="AII3355" s="0"/>
      <c r="AIJ3355" s="0"/>
      <c r="AIK3355" s="0"/>
      <c r="AIL3355" s="0"/>
      <c r="AIM3355" s="0"/>
      <c r="AIN3355" s="0"/>
      <c r="AIO3355" s="0"/>
      <c r="AIP3355" s="0"/>
      <c r="AIQ3355" s="0"/>
      <c r="AIR3355" s="0"/>
      <c r="AIS3355" s="0"/>
      <c r="AIT3355" s="0"/>
      <c r="AIU3355" s="0"/>
      <c r="AIV3355" s="0"/>
      <c r="AIW3355" s="0"/>
      <c r="AIX3355" s="0"/>
      <c r="AIY3355" s="0"/>
      <c r="AIZ3355" s="0"/>
      <c r="AJA3355" s="0"/>
      <c r="AJB3355" s="0"/>
      <c r="AJC3355" s="0"/>
      <c r="AJD3355" s="0"/>
      <c r="AJE3355" s="0"/>
      <c r="AJF3355" s="0"/>
      <c r="AJG3355" s="0"/>
      <c r="AJH3355" s="0"/>
      <c r="AJI3355" s="0"/>
      <c r="AJJ3355" s="0"/>
      <c r="AJK3355" s="0"/>
      <c r="AJL3355" s="0"/>
      <c r="AJM3355" s="0"/>
      <c r="AJN3355" s="0"/>
      <c r="AJO3355" s="0"/>
      <c r="AJP3355" s="0"/>
      <c r="AJQ3355" s="0"/>
      <c r="AJR3355" s="0"/>
      <c r="AJS3355" s="0"/>
      <c r="AJT3355" s="0"/>
      <c r="AJU3355" s="0"/>
      <c r="AJV3355" s="0"/>
      <c r="AJW3355" s="0"/>
      <c r="AJX3355" s="0"/>
      <c r="AJY3355" s="0"/>
      <c r="AJZ3355" s="0"/>
      <c r="AKA3355" s="0"/>
      <c r="AKB3355" s="0"/>
      <c r="AKC3355" s="0"/>
      <c r="AKD3355" s="0"/>
      <c r="AKE3355" s="0"/>
      <c r="AKF3355" s="0"/>
      <c r="AKG3355" s="0"/>
      <c r="AKH3355" s="0"/>
      <c r="AKI3355" s="0"/>
      <c r="AKJ3355" s="0"/>
      <c r="AKK3355" s="0"/>
      <c r="AKL3355" s="0"/>
      <c r="AKM3355" s="0"/>
      <c r="AKN3355" s="0"/>
      <c r="AKO3355" s="0"/>
      <c r="AKP3355" s="0"/>
      <c r="AKQ3355" s="0"/>
      <c r="AKR3355" s="0"/>
      <c r="AKS3355" s="0"/>
      <c r="AKT3355" s="0"/>
      <c r="AKU3355" s="0"/>
      <c r="AKV3355" s="0"/>
      <c r="AKW3355" s="0"/>
      <c r="AKX3355" s="0"/>
      <c r="AKY3355" s="0"/>
      <c r="AKZ3355" s="0"/>
      <c r="ALA3355" s="0"/>
      <c r="ALB3355" s="0"/>
      <c r="ALC3355" s="0"/>
      <c r="ALD3355" s="0"/>
      <c r="ALE3355" s="0"/>
      <c r="ALF3355" s="0"/>
      <c r="ALG3355" s="0"/>
      <c r="ALH3355" s="0"/>
      <c r="ALI3355" s="0"/>
      <c r="ALJ3355" s="0"/>
      <c r="ALK3355" s="0"/>
      <c r="ALL3355" s="0"/>
      <c r="ALM3355" s="0"/>
      <c r="ALN3355" s="0"/>
      <c r="ALO3355" s="0"/>
      <c r="ALP3355" s="0"/>
      <c r="ALQ3355" s="0"/>
      <c r="ALR3355" s="0"/>
      <c r="ALS3355" s="0"/>
      <c r="ALT3355" s="0"/>
      <c r="ALU3355" s="0"/>
      <c r="ALV3355" s="0"/>
      <c r="ALW3355" s="0"/>
      <c r="ALX3355" s="0"/>
      <c r="ALY3355" s="0"/>
      <c r="ALZ3355" s="0"/>
      <c r="AMA3355" s="0"/>
      <c r="AMB3355" s="0"/>
      <c r="AMC3355" s="0"/>
      <c r="AMD3355" s="0"/>
      <c r="AME3355" s="0"/>
      <c r="AMF3355" s="0"/>
      <c r="AMG3355" s="0"/>
      <c r="AMH3355" s="0"/>
      <c r="AMI3355" s="0"/>
    </row>
    <row r="3356" customFormat="false" ht="12.75" hidden="false" customHeight="false" outlineLevel="0" collapsed="false">
      <c r="A3356" s="1" t="s">
        <v>3602</v>
      </c>
      <c r="C3356" s="27" t="s">
        <v>3614</v>
      </c>
      <c r="D3356" s="27" t="s">
        <v>13</v>
      </c>
      <c r="E3356" s="28"/>
      <c r="F3356" s="29"/>
      <c r="G3356" s="27"/>
      <c r="H3356" s="30" t="s">
        <v>168</v>
      </c>
      <c r="I3356" s="31" t="n">
        <v>2.72</v>
      </c>
      <c r="J3356" s="31" t="s">
        <v>3576</v>
      </c>
      <c r="BM3356" s="0"/>
      <c r="BN3356" s="0"/>
      <c r="BO3356" s="0"/>
      <c r="BP3356" s="0"/>
      <c r="BQ3356" s="0"/>
      <c r="BR3356" s="0"/>
      <c r="BS3356" s="0"/>
      <c r="BT3356" s="0"/>
      <c r="BU3356" s="0"/>
      <c r="BV3356" s="0"/>
      <c r="BW3356" s="0"/>
      <c r="BX3356" s="0"/>
      <c r="BY3356" s="0"/>
      <c r="BZ3356" s="0"/>
      <c r="CA3356" s="0"/>
      <c r="CB3356" s="0"/>
      <c r="CC3356" s="0"/>
      <c r="CD3356" s="0"/>
      <c r="CE3356" s="0"/>
      <c r="CF3356" s="0"/>
      <c r="CG3356" s="0"/>
      <c r="CH3356" s="0"/>
      <c r="CI3356" s="0"/>
      <c r="CJ3356" s="0"/>
      <c r="CK3356" s="0"/>
      <c r="CL3356" s="0"/>
      <c r="CM3356" s="0"/>
      <c r="CN3356" s="0"/>
      <c r="CO3356" s="0"/>
      <c r="CP3356" s="0"/>
      <c r="CQ3356" s="0"/>
      <c r="CR3356" s="0"/>
      <c r="CS3356" s="0"/>
      <c r="CT3356" s="0"/>
      <c r="CU3356" s="0"/>
      <c r="CV3356" s="0"/>
      <c r="CW3356" s="0"/>
      <c r="CX3356" s="0"/>
      <c r="CY3356" s="0"/>
      <c r="CZ3356" s="0"/>
      <c r="DA3356" s="0"/>
      <c r="DB3356" s="0"/>
      <c r="DC3356" s="0"/>
      <c r="DD3356" s="0"/>
      <c r="DE3356" s="0"/>
      <c r="DF3356" s="0"/>
      <c r="DG3356" s="0"/>
      <c r="DH3356" s="0"/>
      <c r="DI3356" s="0"/>
      <c r="DJ3356" s="0"/>
      <c r="DK3356" s="0"/>
      <c r="DL3356" s="0"/>
      <c r="DM3356" s="0"/>
      <c r="DN3356" s="0"/>
      <c r="DO3356" s="0"/>
      <c r="DP3356" s="0"/>
      <c r="DQ3356" s="0"/>
      <c r="DR3356" s="0"/>
      <c r="DS3356" s="0"/>
      <c r="DT3356" s="0"/>
      <c r="DU3356" s="0"/>
      <c r="DV3356" s="0"/>
      <c r="DW3356" s="0"/>
      <c r="DX3356" s="0"/>
      <c r="DY3356" s="0"/>
      <c r="DZ3356" s="0"/>
      <c r="EA3356" s="0"/>
      <c r="EB3356" s="0"/>
      <c r="EC3356" s="0"/>
      <c r="ED3356" s="0"/>
      <c r="EE3356" s="0"/>
      <c r="EF3356" s="0"/>
      <c r="EG3356" s="0"/>
      <c r="EH3356" s="0"/>
      <c r="EI3356" s="0"/>
      <c r="EJ3356" s="0"/>
      <c r="EK3356" s="0"/>
      <c r="EL3356" s="0"/>
      <c r="EM3356" s="0"/>
      <c r="EN3356" s="0"/>
      <c r="EO3356" s="0"/>
      <c r="EP3356" s="0"/>
      <c r="EQ3356" s="0"/>
      <c r="ER3356" s="0"/>
      <c r="ES3356" s="0"/>
      <c r="ET3356" s="0"/>
      <c r="EU3356" s="0"/>
      <c r="EV3356" s="0"/>
      <c r="EW3356" s="0"/>
      <c r="EX3356" s="0"/>
      <c r="EY3356" s="0"/>
      <c r="EZ3356" s="0"/>
      <c r="FA3356" s="0"/>
      <c r="FB3356" s="0"/>
      <c r="FC3356" s="0"/>
      <c r="FD3356" s="0"/>
      <c r="FE3356" s="0"/>
      <c r="FF3356" s="0"/>
      <c r="FG3356" s="0"/>
      <c r="FH3356" s="0"/>
      <c r="FI3356" s="0"/>
      <c r="FJ3356" s="0"/>
      <c r="FK3356" s="0"/>
      <c r="FL3356" s="0"/>
      <c r="FM3356" s="0"/>
      <c r="FN3356" s="0"/>
      <c r="FO3356" s="0"/>
      <c r="FP3356" s="0"/>
      <c r="FQ3356" s="0"/>
      <c r="FR3356" s="0"/>
      <c r="FS3356" s="0"/>
      <c r="FT3356" s="0"/>
      <c r="FU3356" s="0"/>
      <c r="FV3356" s="0"/>
      <c r="FW3356" s="0"/>
      <c r="FX3356" s="0"/>
      <c r="FY3356" s="0"/>
      <c r="FZ3356" s="0"/>
      <c r="GA3356" s="0"/>
      <c r="GB3356" s="0"/>
      <c r="GC3356" s="0"/>
      <c r="GD3356" s="0"/>
      <c r="GE3356" s="0"/>
      <c r="GF3356" s="0"/>
      <c r="GG3356" s="0"/>
      <c r="GH3356" s="0"/>
      <c r="GI3356" s="0"/>
      <c r="GJ3356" s="0"/>
      <c r="GK3356" s="0"/>
      <c r="GL3356" s="0"/>
      <c r="GM3356" s="0"/>
      <c r="GN3356" s="0"/>
      <c r="GO3356" s="0"/>
      <c r="GP3356" s="0"/>
      <c r="GQ3356" s="0"/>
      <c r="GR3356" s="0"/>
      <c r="GS3356" s="0"/>
      <c r="GT3356" s="0"/>
      <c r="GU3356" s="0"/>
      <c r="GV3356" s="0"/>
      <c r="GW3356" s="0"/>
      <c r="GX3356" s="0"/>
      <c r="GY3356" s="0"/>
      <c r="GZ3356" s="0"/>
      <c r="HA3356" s="0"/>
      <c r="HB3356" s="0"/>
      <c r="HC3356" s="0"/>
      <c r="HD3356" s="0"/>
      <c r="HE3356" s="0"/>
      <c r="HF3356" s="0"/>
      <c r="HG3356" s="0"/>
      <c r="HH3356" s="0"/>
      <c r="HI3356" s="0"/>
      <c r="HJ3356" s="0"/>
      <c r="HK3356" s="0"/>
      <c r="HL3356" s="0"/>
      <c r="HM3356" s="0"/>
      <c r="HN3356" s="0"/>
      <c r="HO3356" s="0"/>
      <c r="HP3356" s="0"/>
      <c r="HQ3356" s="0"/>
      <c r="HR3356" s="0"/>
      <c r="HS3356" s="0"/>
      <c r="HT3356" s="0"/>
      <c r="HU3356" s="0"/>
      <c r="HV3356" s="0"/>
      <c r="HW3356" s="0"/>
      <c r="HX3356" s="0"/>
      <c r="HY3356" s="0"/>
      <c r="HZ3356" s="0"/>
      <c r="IA3356" s="0"/>
      <c r="IB3356" s="0"/>
      <c r="IC3356" s="0"/>
      <c r="ID3356" s="0"/>
      <c r="IE3356" s="0"/>
      <c r="IF3356" s="0"/>
      <c r="IG3356" s="0"/>
      <c r="IH3356" s="0"/>
      <c r="II3356" s="0"/>
      <c r="IJ3356" s="0"/>
      <c r="IK3356" s="0"/>
      <c r="IL3356" s="0"/>
      <c r="IM3356" s="0"/>
      <c r="IN3356" s="0"/>
      <c r="IO3356" s="0"/>
      <c r="IP3356" s="0"/>
      <c r="IQ3356" s="0"/>
      <c r="IR3356" s="0"/>
      <c r="IS3356" s="0"/>
      <c r="IT3356" s="0"/>
      <c r="IU3356" s="0"/>
      <c r="IV3356" s="0"/>
      <c r="IW3356" s="0"/>
      <c r="IX3356" s="0"/>
      <c r="IY3356" s="0"/>
      <c r="IZ3356" s="0"/>
      <c r="JA3356" s="0"/>
      <c r="JB3356" s="0"/>
      <c r="JC3356" s="0"/>
      <c r="JD3356" s="0"/>
      <c r="JE3356" s="0"/>
      <c r="JF3356" s="0"/>
      <c r="JG3356" s="0"/>
      <c r="JH3356" s="0"/>
      <c r="JI3356" s="0"/>
      <c r="JJ3356" s="0"/>
      <c r="JK3356" s="0"/>
      <c r="JL3356" s="0"/>
      <c r="JM3356" s="0"/>
      <c r="JN3356" s="0"/>
      <c r="JO3356" s="0"/>
      <c r="JP3356" s="0"/>
      <c r="JQ3356" s="0"/>
      <c r="JR3356" s="0"/>
      <c r="JS3356" s="0"/>
      <c r="JT3356" s="0"/>
      <c r="JU3356" s="0"/>
      <c r="JV3356" s="0"/>
      <c r="JW3356" s="0"/>
      <c r="JX3356" s="0"/>
      <c r="JY3356" s="0"/>
      <c r="JZ3356" s="0"/>
      <c r="KA3356" s="0"/>
      <c r="KB3356" s="0"/>
      <c r="KC3356" s="0"/>
      <c r="KD3356" s="0"/>
      <c r="KE3356" s="0"/>
      <c r="KF3356" s="0"/>
      <c r="KG3356" s="0"/>
      <c r="KH3356" s="0"/>
      <c r="KI3356" s="0"/>
      <c r="KJ3356" s="0"/>
      <c r="KK3356" s="0"/>
      <c r="KL3356" s="0"/>
      <c r="KM3356" s="0"/>
      <c r="KN3356" s="0"/>
      <c r="KO3356" s="0"/>
      <c r="KP3356" s="0"/>
      <c r="KQ3356" s="0"/>
      <c r="KR3356" s="0"/>
      <c r="KS3356" s="0"/>
      <c r="KT3356" s="0"/>
      <c r="KU3356" s="0"/>
      <c r="KV3356" s="0"/>
      <c r="KW3356" s="0"/>
      <c r="KX3356" s="0"/>
      <c r="KY3356" s="0"/>
      <c r="KZ3356" s="0"/>
      <c r="LA3356" s="0"/>
      <c r="LB3356" s="0"/>
      <c r="LC3356" s="0"/>
      <c r="LD3356" s="0"/>
      <c r="LE3356" s="0"/>
      <c r="LF3356" s="0"/>
      <c r="LG3356" s="0"/>
      <c r="LH3356" s="0"/>
      <c r="LI3356" s="0"/>
      <c r="LJ3356" s="0"/>
      <c r="LK3356" s="0"/>
      <c r="LL3356" s="0"/>
      <c r="LM3356" s="0"/>
      <c r="LN3356" s="0"/>
      <c r="LO3356" s="0"/>
      <c r="LP3356" s="0"/>
      <c r="LQ3356" s="0"/>
      <c r="LR3356" s="0"/>
      <c r="LS3356" s="0"/>
      <c r="LT3356" s="0"/>
      <c r="LU3356" s="0"/>
      <c r="LV3356" s="0"/>
      <c r="LW3356" s="0"/>
      <c r="LX3356" s="0"/>
      <c r="LY3356" s="0"/>
      <c r="LZ3356" s="0"/>
      <c r="MA3356" s="0"/>
      <c r="MB3356" s="0"/>
      <c r="MC3356" s="0"/>
      <c r="MD3356" s="0"/>
      <c r="ME3356" s="0"/>
      <c r="MF3356" s="0"/>
      <c r="MG3356" s="0"/>
      <c r="MH3356" s="0"/>
      <c r="MI3356" s="0"/>
      <c r="MJ3356" s="0"/>
      <c r="MK3356" s="0"/>
      <c r="ML3356" s="0"/>
      <c r="MM3356" s="0"/>
      <c r="MN3356" s="0"/>
      <c r="MO3356" s="0"/>
      <c r="MP3356" s="0"/>
      <c r="MQ3356" s="0"/>
      <c r="MR3356" s="0"/>
      <c r="MS3356" s="0"/>
      <c r="MT3356" s="0"/>
      <c r="MU3356" s="0"/>
      <c r="MV3356" s="0"/>
      <c r="MW3356" s="0"/>
      <c r="MX3356" s="0"/>
      <c r="MY3356" s="0"/>
      <c r="MZ3356" s="0"/>
      <c r="NA3356" s="0"/>
      <c r="NB3356" s="0"/>
      <c r="NC3356" s="0"/>
      <c r="ND3356" s="0"/>
      <c r="NE3356" s="0"/>
      <c r="NF3356" s="0"/>
      <c r="NG3356" s="0"/>
      <c r="NH3356" s="0"/>
      <c r="NI3356" s="0"/>
      <c r="NJ3356" s="0"/>
      <c r="NK3356" s="0"/>
      <c r="NL3356" s="0"/>
      <c r="NM3356" s="0"/>
      <c r="NN3356" s="0"/>
      <c r="NO3356" s="0"/>
      <c r="NP3356" s="0"/>
      <c r="NQ3356" s="0"/>
      <c r="NR3356" s="0"/>
      <c r="NS3356" s="0"/>
      <c r="NT3356" s="0"/>
      <c r="NU3356" s="0"/>
      <c r="NV3356" s="0"/>
      <c r="NW3356" s="0"/>
      <c r="NX3356" s="0"/>
      <c r="NY3356" s="0"/>
      <c r="NZ3356" s="0"/>
      <c r="OA3356" s="0"/>
      <c r="OB3356" s="0"/>
      <c r="OC3356" s="0"/>
      <c r="OD3356" s="0"/>
      <c r="OE3356" s="0"/>
      <c r="OF3356" s="0"/>
      <c r="OG3356" s="0"/>
      <c r="OH3356" s="0"/>
      <c r="OI3356" s="0"/>
      <c r="OJ3356" s="0"/>
      <c r="OK3356" s="0"/>
      <c r="OL3356" s="0"/>
      <c r="OM3356" s="0"/>
      <c r="ON3356" s="0"/>
      <c r="OO3356" s="0"/>
      <c r="OP3356" s="0"/>
      <c r="OQ3356" s="0"/>
      <c r="OR3356" s="0"/>
      <c r="OS3356" s="0"/>
      <c r="OT3356" s="0"/>
      <c r="OU3356" s="0"/>
      <c r="OV3356" s="0"/>
      <c r="OW3356" s="0"/>
      <c r="OX3356" s="0"/>
      <c r="OY3356" s="0"/>
      <c r="OZ3356" s="0"/>
      <c r="PA3356" s="0"/>
      <c r="PB3356" s="0"/>
      <c r="PC3356" s="0"/>
      <c r="PD3356" s="0"/>
      <c r="PE3356" s="0"/>
      <c r="PF3356" s="0"/>
      <c r="PG3356" s="0"/>
      <c r="PH3356" s="0"/>
      <c r="PI3356" s="0"/>
      <c r="PJ3356" s="0"/>
      <c r="PK3356" s="0"/>
      <c r="PL3356" s="0"/>
      <c r="PM3356" s="0"/>
      <c r="PN3356" s="0"/>
      <c r="PO3356" s="0"/>
      <c r="PP3356" s="0"/>
      <c r="PQ3356" s="0"/>
      <c r="PR3356" s="0"/>
      <c r="PS3356" s="0"/>
      <c r="PT3356" s="0"/>
      <c r="PU3356" s="0"/>
      <c r="PV3356" s="0"/>
      <c r="PW3356" s="0"/>
      <c r="PX3356" s="0"/>
      <c r="PY3356" s="0"/>
      <c r="PZ3356" s="0"/>
      <c r="QA3356" s="0"/>
      <c r="QB3356" s="0"/>
      <c r="QC3356" s="0"/>
      <c r="QD3356" s="0"/>
      <c r="QE3356" s="0"/>
      <c r="QF3356" s="0"/>
      <c r="QG3356" s="0"/>
      <c r="QH3356" s="0"/>
      <c r="QI3356" s="0"/>
      <c r="QJ3356" s="0"/>
      <c r="QK3356" s="0"/>
      <c r="QL3356" s="0"/>
      <c r="QM3356" s="0"/>
      <c r="QN3356" s="0"/>
      <c r="QO3356" s="0"/>
      <c r="QP3356" s="0"/>
      <c r="QQ3356" s="0"/>
      <c r="QR3356" s="0"/>
      <c r="QS3356" s="0"/>
      <c r="QT3356" s="0"/>
      <c r="QU3356" s="0"/>
      <c r="QV3356" s="0"/>
      <c r="QW3356" s="0"/>
      <c r="QX3356" s="0"/>
      <c r="QY3356" s="0"/>
      <c r="QZ3356" s="0"/>
      <c r="RA3356" s="0"/>
      <c r="RB3356" s="0"/>
      <c r="RC3356" s="0"/>
      <c r="RD3356" s="0"/>
      <c r="RE3356" s="0"/>
      <c r="RF3356" s="0"/>
      <c r="RG3356" s="0"/>
      <c r="RH3356" s="0"/>
      <c r="RI3356" s="0"/>
      <c r="RJ3356" s="0"/>
      <c r="RK3356" s="0"/>
      <c r="RL3356" s="0"/>
      <c r="RM3356" s="0"/>
      <c r="RN3356" s="0"/>
      <c r="RO3356" s="0"/>
      <c r="RP3356" s="0"/>
      <c r="RQ3356" s="0"/>
      <c r="RR3356" s="0"/>
      <c r="RS3356" s="0"/>
      <c r="RT3356" s="0"/>
      <c r="RU3356" s="0"/>
      <c r="RV3356" s="0"/>
      <c r="RW3356" s="0"/>
      <c r="RX3356" s="0"/>
      <c r="RY3356" s="0"/>
      <c r="RZ3356" s="0"/>
      <c r="SA3356" s="0"/>
      <c r="SB3356" s="0"/>
      <c r="SC3356" s="0"/>
      <c r="SD3356" s="0"/>
      <c r="SE3356" s="0"/>
      <c r="SF3356" s="0"/>
      <c r="SG3356" s="0"/>
      <c r="SH3356" s="0"/>
      <c r="SI3356" s="0"/>
      <c r="SJ3356" s="0"/>
      <c r="SK3356" s="0"/>
      <c r="SL3356" s="0"/>
      <c r="SM3356" s="0"/>
      <c r="SN3356" s="0"/>
      <c r="SO3356" s="0"/>
      <c r="SP3356" s="0"/>
      <c r="SQ3356" s="0"/>
      <c r="SR3356" s="0"/>
      <c r="SS3356" s="0"/>
      <c r="ST3356" s="0"/>
      <c r="SU3356" s="0"/>
      <c r="SV3356" s="0"/>
      <c r="SW3356" s="0"/>
      <c r="SX3356" s="0"/>
      <c r="SY3356" s="0"/>
      <c r="SZ3356" s="0"/>
      <c r="TA3356" s="0"/>
      <c r="TB3356" s="0"/>
      <c r="TC3356" s="0"/>
      <c r="TD3356" s="0"/>
      <c r="TE3356" s="0"/>
      <c r="TF3356" s="0"/>
      <c r="TG3356" s="0"/>
      <c r="TH3356" s="0"/>
      <c r="TI3356" s="0"/>
      <c r="TJ3356" s="0"/>
      <c r="TK3356" s="0"/>
      <c r="TL3356" s="0"/>
      <c r="TM3356" s="0"/>
      <c r="TN3356" s="0"/>
      <c r="TO3356" s="0"/>
      <c r="TP3356" s="0"/>
      <c r="TQ3356" s="0"/>
      <c r="TR3356" s="0"/>
      <c r="TS3356" s="0"/>
      <c r="TT3356" s="0"/>
      <c r="TU3356" s="0"/>
      <c r="TV3356" s="0"/>
      <c r="TW3356" s="0"/>
      <c r="TX3356" s="0"/>
      <c r="TY3356" s="0"/>
      <c r="TZ3356" s="0"/>
      <c r="UA3356" s="0"/>
      <c r="UB3356" s="0"/>
      <c r="UC3356" s="0"/>
      <c r="UD3356" s="0"/>
      <c r="UE3356" s="0"/>
      <c r="UF3356" s="0"/>
      <c r="UG3356" s="0"/>
      <c r="UH3356" s="0"/>
      <c r="UI3356" s="0"/>
      <c r="UJ3356" s="0"/>
      <c r="UK3356" s="0"/>
      <c r="UL3356" s="0"/>
      <c r="UM3356" s="0"/>
      <c r="UN3356" s="0"/>
      <c r="UO3356" s="0"/>
      <c r="UP3356" s="0"/>
      <c r="UQ3356" s="0"/>
      <c r="UR3356" s="0"/>
      <c r="US3356" s="0"/>
      <c r="UT3356" s="0"/>
      <c r="UU3356" s="0"/>
      <c r="UV3356" s="0"/>
      <c r="UW3356" s="0"/>
      <c r="UX3356" s="0"/>
      <c r="UY3356" s="0"/>
      <c r="UZ3356" s="0"/>
      <c r="VA3356" s="0"/>
      <c r="VB3356" s="0"/>
      <c r="VC3356" s="0"/>
      <c r="VD3356" s="0"/>
      <c r="VE3356" s="0"/>
      <c r="VF3356" s="0"/>
      <c r="VG3356" s="0"/>
      <c r="VH3356" s="0"/>
      <c r="VI3356" s="0"/>
      <c r="VJ3356" s="0"/>
      <c r="VK3356" s="0"/>
      <c r="VL3356" s="0"/>
      <c r="VM3356" s="0"/>
      <c r="VN3356" s="0"/>
      <c r="VO3356" s="0"/>
      <c r="VP3356" s="0"/>
      <c r="VQ3356" s="0"/>
      <c r="VR3356" s="0"/>
      <c r="VS3356" s="0"/>
      <c r="VT3356" s="0"/>
      <c r="VU3356" s="0"/>
      <c r="VV3356" s="0"/>
      <c r="VW3356" s="0"/>
      <c r="VX3356" s="0"/>
      <c r="VY3356" s="0"/>
      <c r="VZ3356" s="0"/>
      <c r="WA3356" s="0"/>
      <c r="WB3356" s="0"/>
      <c r="WC3356" s="0"/>
      <c r="WD3356" s="0"/>
      <c r="WE3356" s="0"/>
      <c r="WF3356" s="0"/>
      <c r="WG3356" s="0"/>
      <c r="WH3356" s="0"/>
      <c r="WI3356" s="0"/>
      <c r="WJ3356" s="0"/>
      <c r="WK3356" s="0"/>
      <c r="WL3356" s="0"/>
      <c r="WM3356" s="0"/>
      <c r="WN3356" s="0"/>
      <c r="WO3356" s="0"/>
      <c r="WP3356" s="0"/>
      <c r="WQ3356" s="0"/>
      <c r="WR3356" s="0"/>
      <c r="WS3356" s="0"/>
      <c r="WT3356" s="0"/>
      <c r="WU3356" s="0"/>
      <c r="WV3356" s="0"/>
      <c r="WW3356" s="0"/>
      <c r="WX3356" s="0"/>
      <c r="WY3356" s="0"/>
      <c r="WZ3356" s="0"/>
      <c r="XA3356" s="0"/>
      <c r="XB3356" s="0"/>
      <c r="XC3356" s="0"/>
      <c r="XD3356" s="0"/>
      <c r="XE3356" s="0"/>
      <c r="XF3356" s="0"/>
      <c r="XG3356" s="0"/>
      <c r="XH3356" s="0"/>
      <c r="XI3356" s="0"/>
      <c r="XJ3356" s="0"/>
      <c r="XK3356" s="0"/>
      <c r="XL3356" s="0"/>
      <c r="XM3356" s="0"/>
      <c r="XN3356" s="0"/>
      <c r="XO3356" s="0"/>
      <c r="XP3356" s="0"/>
      <c r="XQ3356" s="0"/>
      <c r="XR3356" s="0"/>
      <c r="XS3356" s="0"/>
      <c r="XT3356" s="0"/>
      <c r="XU3356" s="0"/>
      <c r="XV3356" s="0"/>
      <c r="XW3356" s="0"/>
      <c r="XX3356" s="0"/>
      <c r="XY3356" s="0"/>
      <c r="XZ3356" s="0"/>
      <c r="YA3356" s="0"/>
      <c r="YB3356" s="0"/>
      <c r="YC3356" s="0"/>
      <c r="YD3356" s="0"/>
      <c r="YE3356" s="0"/>
      <c r="YF3356" s="0"/>
      <c r="YG3356" s="0"/>
      <c r="YH3356" s="0"/>
      <c r="YI3356" s="0"/>
      <c r="YJ3356" s="0"/>
      <c r="YK3356" s="0"/>
      <c r="YL3356" s="0"/>
      <c r="YM3356" s="0"/>
      <c r="YN3356" s="0"/>
      <c r="YO3356" s="0"/>
      <c r="YP3356" s="0"/>
      <c r="YQ3356" s="0"/>
      <c r="YR3356" s="0"/>
      <c r="YS3356" s="0"/>
      <c r="YT3356" s="0"/>
      <c r="YU3356" s="0"/>
      <c r="YV3356" s="0"/>
      <c r="YW3356" s="0"/>
      <c r="YX3356" s="0"/>
      <c r="YY3356" s="0"/>
      <c r="YZ3356" s="0"/>
      <c r="ZA3356" s="0"/>
      <c r="ZB3356" s="0"/>
      <c r="ZC3356" s="0"/>
      <c r="ZD3356" s="0"/>
      <c r="ZE3356" s="0"/>
      <c r="ZF3356" s="0"/>
      <c r="ZG3356" s="0"/>
      <c r="ZH3356" s="0"/>
      <c r="ZI3356" s="0"/>
      <c r="ZJ3356" s="0"/>
      <c r="ZK3356" s="0"/>
      <c r="ZL3356" s="0"/>
      <c r="ZM3356" s="0"/>
      <c r="ZN3356" s="0"/>
      <c r="ZO3356" s="0"/>
      <c r="ZP3356" s="0"/>
      <c r="ZQ3356" s="0"/>
      <c r="ZR3356" s="0"/>
      <c r="ZS3356" s="0"/>
      <c r="ZT3356" s="0"/>
      <c r="ZU3356" s="0"/>
      <c r="ZV3356" s="0"/>
      <c r="ZW3356" s="0"/>
      <c r="ZX3356" s="0"/>
      <c r="ZY3356" s="0"/>
      <c r="ZZ3356" s="0"/>
      <c r="AAA3356" s="0"/>
      <c r="AAB3356" s="0"/>
      <c r="AAC3356" s="0"/>
      <c r="AAD3356" s="0"/>
      <c r="AAE3356" s="0"/>
      <c r="AAF3356" s="0"/>
      <c r="AAG3356" s="0"/>
      <c r="AAH3356" s="0"/>
      <c r="AAI3356" s="0"/>
      <c r="AAJ3356" s="0"/>
      <c r="AAK3356" s="0"/>
      <c r="AAL3356" s="0"/>
      <c r="AAM3356" s="0"/>
      <c r="AAN3356" s="0"/>
      <c r="AAO3356" s="0"/>
      <c r="AAP3356" s="0"/>
      <c r="AAQ3356" s="0"/>
      <c r="AAR3356" s="0"/>
      <c r="AAS3356" s="0"/>
      <c r="AAT3356" s="0"/>
      <c r="AAU3356" s="0"/>
      <c r="AAV3356" s="0"/>
      <c r="AAW3356" s="0"/>
      <c r="AAX3356" s="0"/>
      <c r="AAY3356" s="0"/>
      <c r="AAZ3356" s="0"/>
      <c r="ABA3356" s="0"/>
      <c r="ABB3356" s="0"/>
      <c r="ABC3356" s="0"/>
      <c r="ABD3356" s="0"/>
      <c r="ABE3356" s="0"/>
      <c r="ABF3356" s="0"/>
      <c r="ABG3356" s="0"/>
      <c r="ABH3356" s="0"/>
      <c r="ABI3356" s="0"/>
      <c r="ABJ3356" s="0"/>
      <c r="ABK3356" s="0"/>
      <c r="ABL3356" s="0"/>
      <c r="ABM3356" s="0"/>
      <c r="ABN3356" s="0"/>
      <c r="ABO3356" s="0"/>
      <c r="ABP3356" s="0"/>
      <c r="ABQ3356" s="0"/>
      <c r="ABR3356" s="0"/>
      <c r="ABS3356" s="0"/>
      <c r="ABT3356" s="0"/>
      <c r="ABU3356" s="0"/>
      <c r="ABV3356" s="0"/>
      <c r="ABW3356" s="0"/>
      <c r="ABX3356" s="0"/>
      <c r="ABY3356" s="0"/>
      <c r="ABZ3356" s="0"/>
      <c r="ACA3356" s="0"/>
      <c r="ACB3356" s="0"/>
      <c r="ACC3356" s="0"/>
      <c r="ACD3356" s="0"/>
      <c r="ACE3356" s="0"/>
      <c r="ACF3356" s="0"/>
      <c r="ACG3356" s="0"/>
      <c r="ACH3356" s="0"/>
      <c r="ACI3356" s="0"/>
      <c r="ACJ3356" s="0"/>
      <c r="ACK3356" s="0"/>
      <c r="ACL3356" s="0"/>
      <c r="ACM3356" s="0"/>
      <c r="ACN3356" s="0"/>
      <c r="ACO3356" s="0"/>
      <c r="ACP3356" s="0"/>
      <c r="ACQ3356" s="0"/>
      <c r="ACR3356" s="0"/>
      <c r="ACS3356" s="0"/>
      <c r="ACT3356" s="0"/>
      <c r="ACU3356" s="0"/>
      <c r="ACV3356" s="0"/>
      <c r="ACW3356" s="0"/>
      <c r="ACX3356" s="0"/>
      <c r="ACY3356" s="0"/>
      <c r="ACZ3356" s="0"/>
      <c r="ADA3356" s="0"/>
      <c r="ADB3356" s="0"/>
      <c r="ADC3356" s="0"/>
      <c r="ADD3356" s="0"/>
      <c r="ADE3356" s="0"/>
      <c r="ADF3356" s="0"/>
      <c r="ADG3356" s="0"/>
      <c r="ADH3356" s="0"/>
      <c r="ADI3356" s="0"/>
      <c r="ADJ3356" s="0"/>
      <c r="ADK3356" s="0"/>
      <c r="ADL3356" s="0"/>
      <c r="ADM3356" s="0"/>
      <c r="ADN3356" s="0"/>
      <c r="ADO3356" s="0"/>
      <c r="ADP3356" s="0"/>
      <c r="ADQ3356" s="0"/>
      <c r="ADR3356" s="0"/>
      <c r="ADS3356" s="0"/>
      <c r="ADT3356" s="0"/>
      <c r="ADU3356" s="0"/>
      <c r="ADV3356" s="0"/>
      <c r="ADW3356" s="0"/>
      <c r="ADX3356" s="0"/>
      <c r="ADY3356" s="0"/>
      <c r="ADZ3356" s="0"/>
      <c r="AEA3356" s="0"/>
      <c r="AEB3356" s="0"/>
      <c r="AEC3356" s="0"/>
      <c r="AED3356" s="0"/>
      <c r="AEE3356" s="0"/>
      <c r="AEF3356" s="0"/>
      <c r="AEG3356" s="0"/>
      <c r="AEH3356" s="0"/>
      <c r="AEI3356" s="0"/>
      <c r="AEJ3356" s="0"/>
      <c r="AEK3356" s="0"/>
      <c r="AEL3356" s="0"/>
      <c r="AEM3356" s="0"/>
      <c r="AEN3356" s="0"/>
      <c r="AEO3356" s="0"/>
      <c r="AEP3356" s="0"/>
      <c r="AEQ3356" s="0"/>
      <c r="AER3356" s="0"/>
      <c r="AES3356" s="0"/>
      <c r="AET3356" s="0"/>
      <c r="AEU3356" s="0"/>
      <c r="AEV3356" s="0"/>
      <c r="AEW3356" s="0"/>
      <c r="AEX3356" s="0"/>
      <c r="AEY3356" s="0"/>
      <c r="AEZ3356" s="0"/>
      <c r="AFA3356" s="0"/>
      <c r="AFB3356" s="0"/>
      <c r="AFC3356" s="0"/>
      <c r="AFD3356" s="0"/>
      <c r="AFE3356" s="0"/>
      <c r="AFF3356" s="0"/>
      <c r="AFG3356" s="0"/>
      <c r="AFH3356" s="0"/>
      <c r="AFI3356" s="0"/>
      <c r="AFJ3356" s="0"/>
      <c r="AFK3356" s="0"/>
      <c r="AFL3356" s="0"/>
      <c r="AFM3356" s="0"/>
      <c r="AFN3356" s="0"/>
      <c r="AFO3356" s="0"/>
      <c r="AFP3356" s="0"/>
      <c r="AFQ3356" s="0"/>
      <c r="AFR3356" s="0"/>
      <c r="AFS3356" s="0"/>
      <c r="AFT3356" s="0"/>
      <c r="AFU3356" s="0"/>
      <c r="AFV3356" s="0"/>
      <c r="AFW3356" s="0"/>
      <c r="AFX3356" s="0"/>
      <c r="AFY3356" s="0"/>
      <c r="AFZ3356" s="0"/>
      <c r="AGA3356" s="0"/>
      <c r="AGB3356" s="0"/>
      <c r="AGC3356" s="0"/>
      <c r="AGD3356" s="0"/>
      <c r="AGE3356" s="0"/>
      <c r="AGF3356" s="0"/>
      <c r="AGG3356" s="0"/>
      <c r="AGH3356" s="0"/>
      <c r="AGI3356" s="0"/>
      <c r="AGJ3356" s="0"/>
      <c r="AGK3356" s="0"/>
      <c r="AGL3356" s="0"/>
      <c r="AGM3356" s="0"/>
      <c r="AGN3356" s="0"/>
      <c r="AGO3356" s="0"/>
      <c r="AGP3356" s="0"/>
      <c r="AGQ3356" s="0"/>
      <c r="AGR3356" s="0"/>
      <c r="AGS3356" s="0"/>
      <c r="AGT3356" s="0"/>
      <c r="AGU3356" s="0"/>
      <c r="AGV3356" s="0"/>
      <c r="AGW3356" s="0"/>
      <c r="AGX3356" s="0"/>
      <c r="AGY3356" s="0"/>
      <c r="AGZ3356" s="0"/>
      <c r="AHA3356" s="0"/>
      <c r="AHB3356" s="0"/>
      <c r="AHC3356" s="0"/>
      <c r="AHD3356" s="0"/>
      <c r="AHE3356" s="0"/>
      <c r="AHF3356" s="0"/>
      <c r="AHG3356" s="0"/>
      <c r="AHH3356" s="0"/>
      <c r="AHI3356" s="0"/>
      <c r="AHJ3356" s="0"/>
      <c r="AHK3356" s="0"/>
      <c r="AHL3356" s="0"/>
      <c r="AHM3356" s="0"/>
      <c r="AHN3356" s="0"/>
      <c r="AHO3356" s="0"/>
      <c r="AHP3356" s="0"/>
      <c r="AHQ3356" s="0"/>
      <c r="AHR3356" s="0"/>
      <c r="AHS3356" s="0"/>
      <c r="AHT3356" s="0"/>
      <c r="AHU3356" s="0"/>
      <c r="AHV3356" s="0"/>
      <c r="AHW3356" s="0"/>
      <c r="AHX3356" s="0"/>
      <c r="AHY3356" s="0"/>
      <c r="AHZ3356" s="0"/>
      <c r="AIA3356" s="0"/>
      <c r="AIB3356" s="0"/>
      <c r="AIC3356" s="0"/>
      <c r="AID3356" s="0"/>
      <c r="AIE3356" s="0"/>
      <c r="AIF3356" s="0"/>
      <c r="AIG3356" s="0"/>
      <c r="AIH3356" s="0"/>
      <c r="AII3356" s="0"/>
      <c r="AIJ3356" s="0"/>
      <c r="AIK3356" s="0"/>
      <c r="AIL3356" s="0"/>
      <c r="AIM3356" s="0"/>
      <c r="AIN3356" s="0"/>
      <c r="AIO3356" s="0"/>
      <c r="AIP3356" s="0"/>
      <c r="AIQ3356" s="0"/>
      <c r="AIR3356" s="0"/>
      <c r="AIS3356" s="0"/>
      <c r="AIT3356" s="0"/>
      <c r="AIU3356" s="0"/>
      <c r="AIV3356" s="0"/>
      <c r="AIW3356" s="0"/>
      <c r="AIX3356" s="0"/>
      <c r="AIY3356" s="0"/>
      <c r="AIZ3356" s="0"/>
      <c r="AJA3356" s="0"/>
      <c r="AJB3356" s="0"/>
      <c r="AJC3356" s="0"/>
      <c r="AJD3356" s="0"/>
      <c r="AJE3356" s="0"/>
      <c r="AJF3356" s="0"/>
      <c r="AJG3356" s="0"/>
      <c r="AJH3356" s="0"/>
      <c r="AJI3356" s="0"/>
      <c r="AJJ3356" s="0"/>
      <c r="AJK3356" s="0"/>
      <c r="AJL3356" s="0"/>
      <c r="AJM3356" s="0"/>
      <c r="AJN3356" s="0"/>
      <c r="AJO3356" s="0"/>
      <c r="AJP3356" s="0"/>
      <c r="AJQ3356" s="0"/>
      <c r="AJR3356" s="0"/>
      <c r="AJS3356" s="0"/>
      <c r="AJT3356" s="0"/>
      <c r="AJU3356" s="0"/>
      <c r="AJV3356" s="0"/>
      <c r="AJW3356" s="0"/>
      <c r="AJX3356" s="0"/>
      <c r="AJY3356" s="0"/>
      <c r="AJZ3356" s="0"/>
      <c r="AKA3356" s="0"/>
      <c r="AKB3356" s="0"/>
      <c r="AKC3356" s="0"/>
      <c r="AKD3356" s="0"/>
      <c r="AKE3356" s="0"/>
      <c r="AKF3356" s="0"/>
      <c r="AKG3356" s="0"/>
      <c r="AKH3356" s="0"/>
      <c r="AKI3356" s="0"/>
      <c r="AKJ3356" s="0"/>
      <c r="AKK3356" s="0"/>
      <c r="AKL3356" s="0"/>
      <c r="AKM3356" s="0"/>
      <c r="AKN3356" s="0"/>
      <c r="AKO3356" s="0"/>
      <c r="AKP3356" s="0"/>
      <c r="AKQ3356" s="0"/>
      <c r="AKR3356" s="0"/>
      <c r="AKS3356" s="0"/>
      <c r="AKT3356" s="0"/>
      <c r="AKU3356" s="0"/>
      <c r="AKV3356" s="0"/>
      <c r="AKW3356" s="0"/>
      <c r="AKX3356" s="0"/>
      <c r="AKY3356" s="0"/>
      <c r="AKZ3356" s="0"/>
      <c r="ALA3356" s="0"/>
      <c r="ALB3356" s="0"/>
      <c r="ALC3356" s="0"/>
      <c r="ALD3356" s="0"/>
      <c r="ALE3356" s="0"/>
      <c r="ALF3356" s="0"/>
      <c r="ALG3356" s="0"/>
      <c r="ALH3356" s="0"/>
      <c r="ALI3356" s="0"/>
      <c r="ALJ3356" s="0"/>
      <c r="ALK3356" s="0"/>
      <c r="ALL3356" s="0"/>
      <c r="ALM3356" s="0"/>
      <c r="ALN3356" s="0"/>
      <c r="ALO3356" s="0"/>
      <c r="ALP3356" s="0"/>
      <c r="ALQ3356" s="0"/>
      <c r="ALR3356" s="0"/>
      <c r="ALS3356" s="0"/>
      <c r="ALT3356" s="0"/>
      <c r="ALU3356" s="0"/>
      <c r="ALV3356" s="0"/>
      <c r="ALW3356" s="0"/>
      <c r="ALX3356" s="0"/>
      <c r="ALY3356" s="0"/>
      <c r="ALZ3356" s="0"/>
      <c r="AMA3356" s="0"/>
      <c r="AMB3356" s="0"/>
      <c r="AMC3356" s="0"/>
      <c r="AMD3356" s="0"/>
      <c r="AME3356" s="0"/>
      <c r="AMF3356" s="0"/>
      <c r="AMG3356" s="0"/>
      <c r="AMH3356" s="0"/>
      <c r="AMI3356" s="0"/>
    </row>
    <row r="3357" customFormat="false" ht="12.75" hidden="false" customHeight="false" outlineLevel="0" collapsed="false">
      <c r="A3357" s="1" t="s">
        <v>3602</v>
      </c>
      <c r="C3357" s="27" t="s">
        <v>3615</v>
      </c>
      <c r="D3357" s="27" t="s">
        <v>13</v>
      </c>
      <c r="E3357" s="28"/>
      <c r="F3357" s="29"/>
      <c r="G3357" s="27"/>
      <c r="H3357" s="30" t="s">
        <v>168</v>
      </c>
      <c r="I3357" s="31" t="n">
        <v>2.99</v>
      </c>
      <c r="J3357" s="31" t="s">
        <v>3576</v>
      </c>
      <c r="BM3357" s="0"/>
      <c r="BN3357" s="0"/>
      <c r="BO3357" s="0"/>
      <c r="BP3357" s="0"/>
      <c r="BQ3357" s="0"/>
      <c r="BR3357" s="0"/>
      <c r="BS3357" s="0"/>
      <c r="BT3357" s="0"/>
      <c r="BU3357" s="0"/>
      <c r="BV3357" s="0"/>
      <c r="BW3357" s="0"/>
      <c r="BX3357" s="0"/>
      <c r="BY3357" s="0"/>
      <c r="BZ3357" s="0"/>
      <c r="CA3357" s="0"/>
      <c r="CB3357" s="0"/>
      <c r="CC3357" s="0"/>
      <c r="CD3357" s="0"/>
      <c r="CE3357" s="0"/>
      <c r="CF3357" s="0"/>
      <c r="CG3357" s="0"/>
      <c r="CH3357" s="0"/>
      <c r="CI3357" s="0"/>
      <c r="CJ3357" s="0"/>
      <c r="CK3357" s="0"/>
      <c r="CL3357" s="0"/>
      <c r="CM3357" s="0"/>
      <c r="CN3357" s="0"/>
      <c r="CO3357" s="0"/>
      <c r="CP3357" s="0"/>
      <c r="CQ3357" s="0"/>
      <c r="CR3357" s="0"/>
      <c r="CS3357" s="0"/>
      <c r="CT3357" s="0"/>
      <c r="CU3357" s="0"/>
      <c r="CV3357" s="0"/>
      <c r="CW3357" s="0"/>
      <c r="CX3357" s="0"/>
      <c r="CY3357" s="0"/>
      <c r="CZ3357" s="0"/>
      <c r="DA3357" s="0"/>
      <c r="DB3357" s="0"/>
      <c r="DC3357" s="0"/>
      <c r="DD3357" s="0"/>
      <c r="DE3357" s="0"/>
      <c r="DF3357" s="0"/>
      <c r="DG3357" s="0"/>
      <c r="DH3357" s="0"/>
      <c r="DI3357" s="0"/>
      <c r="DJ3357" s="0"/>
      <c r="DK3357" s="0"/>
      <c r="DL3357" s="0"/>
      <c r="DM3357" s="0"/>
      <c r="DN3357" s="0"/>
      <c r="DO3357" s="0"/>
      <c r="DP3357" s="0"/>
      <c r="DQ3357" s="0"/>
      <c r="DR3357" s="0"/>
      <c r="DS3357" s="0"/>
      <c r="DT3357" s="0"/>
      <c r="DU3357" s="0"/>
      <c r="DV3357" s="0"/>
      <c r="DW3357" s="0"/>
      <c r="DX3357" s="0"/>
      <c r="DY3357" s="0"/>
      <c r="DZ3357" s="0"/>
      <c r="EA3357" s="0"/>
      <c r="EB3357" s="0"/>
      <c r="EC3357" s="0"/>
      <c r="ED3357" s="0"/>
      <c r="EE3357" s="0"/>
      <c r="EF3357" s="0"/>
      <c r="EG3357" s="0"/>
      <c r="EH3357" s="0"/>
      <c r="EI3357" s="0"/>
      <c r="EJ3357" s="0"/>
      <c r="EK3357" s="0"/>
      <c r="EL3357" s="0"/>
      <c r="EM3357" s="0"/>
      <c r="EN3357" s="0"/>
      <c r="EO3357" s="0"/>
      <c r="EP3357" s="0"/>
      <c r="EQ3357" s="0"/>
      <c r="ER3357" s="0"/>
      <c r="ES3357" s="0"/>
      <c r="ET3357" s="0"/>
      <c r="EU3357" s="0"/>
      <c r="EV3357" s="0"/>
      <c r="EW3357" s="0"/>
      <c r="EX3357" s="0"/>
      <c r="EY3357" s="0"/>
      <c r="EZ3357" s="0"/>
      <c r="FA3357" s="0"/>
      <c r="FB3357" s="0"/>
      <c r="FC3357" s="0"/>
      <c r="FD3357" s="0"/>
      <c r="FE3357" s="0"/>
      <c r="FF3357" s="0"/>
      <c r="FG3357" s="0"/>
      <c r="FH3357" s="0"/>
      <c r="FI3357" s="0"/>
      <c r="FJ3357" s="0"/>
      <c r="FK3357" s="0"/>
      <c r="FL3357" s="0"/>
      <c r="FM3357" s="0"/>
      <c r="FN3357" s="0"/>
      <c r="FO3357" s="0"/>
      <c r="FP3357" s="0"/>
      <c r="FQ3357" s="0"/>
      <c r="FR3357" s="0"/>
      <c r="FS3357" s="0"/>
      <c r="FT3357" s="0"/>
      <c r="FU3357" s="0"/>
      <c r="FV3357" s="0"/>
      <c r="FW3357" s="0"/>
      <c r="FX3357" s="0"/>
      <c r="FY3357" s="0"/>
      <c r="FZ3357" s="0"/>
      <c r="GA3357" s="0"/>
      <c r="GB3357" s="0"/>
      <c r="GC3357" s="0"/>
      <c r="GD3357" s="0"/>
      <c r="GE3357" s="0"/>
      <c r="GF3357" s="0"/>
      <c r="GG3357" s="0"/>
      <c r="GH3357" s="0"/>
      <c r="GI3357" s="0"/>
      <c r="GJ3357" s="0"/>
      <c r="GK3357" s="0"/>
      <c r="GL3357" s="0"/>
      <c r="GM3357" s="0"/>
      <c r="GN3357" s="0"/>
      <c r="GO3357" s="0"/>
      <c r="GP3357" s="0"/>
      <c r="GQ3357" s="0"/>
      <c r="GR3357" s="0"/>
      <c r="GS3357" s="0"/>
      <c r="GT3357" s="0"/>
      <c r="GU3357" s="0"/>
      <c r="GV3357" s="0"/>
      <c r="GW3357" s="0"/>
      <c r="GX3357" s="0"/>
      <c r="GY3357" s="0"/>
      <c r="GZ3357" s="0"/>
      <c r="HA3357" s="0"/>
      <c r="HB3357" s="0"/>
      <c r="HC3357" s="0"/>
      <c r="HD3357" s="0"/>
      <c r="HE3357" s="0"/>
      <c r="HF3357" s="0"/>
      <c r="HG3357" s="0"/>
      <c r="HH3357" s="0"/>
      <c r="HI3357" s="0"/>
      <c r="HJ3357" s="0"/>
      <c r="HK3357" s="0"/>
      <c r="HL3357" s="0"/>
      <c r="HM3357" s="0"/>
      <c r="HN3357" s="0"/>
      <c r="HO3357" s="0"/>
      <c r="HP3357" s="0"/>
      <c r="HQ3357" s="0"/>
      <c r="HR3357" s="0"/>
      <c r="HS3357" s="0"/>
      <c r="HT3357" s="0"/>
      <c r="HU3357" s="0"/>
      <c r="HV3357" s="0"/>
      <c r="HW3357" s="0"/>
      <c r="HX3357" s="0"/>
      <c r="HY3357" s="0"/>
      <c r="HZ3357" s="0"/>
      <c r="IA3357" s="0"/>
      <c r="IB3357" s="0"/>
      <c r="IC3357" s="0"/>
      <c r="ID3357" s="0"/>
      <c r="IE3357" s="0"/>
      <c r="IF3357" s="0"/>
      <c r="IG3357" s="0"/>
      <c r="IH3357" s="0"/>
      <c r="II3357" s="0"/>
      <c r="IJ3357" s="0"/>
      <c r="IK3357" s="0"/>
      <c r="IL3357" s="0"/>
      <c r="IM3357" s="0"/>
      <c r="IN3357" s="0"/>
      <c r="IO3357" s="0"/>
      <c r="IP3357" s="0"/>
      <c r="IQ3357" s="0"/>
      <c r="IR3357" s="0"/>
      <c r="IS3357" s="0"/>
      <c r="IT3357" s="0"/>
      <c r="IU3357" s="0"/>
      <c r="IV3357" s="0"/>
      <c r="IW3357" s="0"/>
      <c r="IX3357" s="0"/>
      <c r="IY3357" s="0"/>
      <c r="IZ3357" s="0"/>
      <c r="JA3357" s="0"/>
      <c r="JB3357" s="0"/>
      <c r="JC3357" s="0"/>
      <c r="JD3357" s="0"/>
      <c r="JE3357" s="0"/>
      <c r="JF3357" s="0"/>
      <c r="JG3357" s="0"/>
      <c r="JH3357" s="0"/>
      <c r="JI3357" s="0"/>
      <c r="JJ3357" s="0"/>
      <c r="JK3357" s="0"/>
      <c r="JL3357" s="0"/>
      <c r="JM3357" s="0"/>
      <c r="JN3357" s="0"/>
      <c r="JO3357" s="0"/>
      <c r="JP3357" s="0"/>
      <c r="JQ3357" s="0"/>
      <c r="JR3357" s="0"/>
      <c r="JS3357" s="0"/>
      <c r="JT3357" s="0"/>
      <c r="JU3357" s="0"/>
      <c r="JV3357" s="0"/>
      <c r="JW3357" s="0"/>
      <c r="JX3357" s="0"/>
      <c r="JY3357" s="0"/>
      <c r="JZ3357" s="0"/>
      <c r="KA3357" s="0"/>
      <c r="KB3357" s="0"/>
      <c r="KC3357" s="0"/>
      <c r="KD3357" s="0"/>
      <c r="KE3357" s="0"/>
      <c r="KF3357" s="0"/>
      <c r="KG3357" s="0"/>
      <c r="KH3357" s="0"/>
      <c r="KI3357" s="0"/>
      <c r="KJ3357" s="0"/>
      <c r="KK3357" s="0"/>
      <c r="KL3357" s="0"/>
      <c r="KM3357" s="0"/>
      <c r="KN3357" s="0"/>
      <c r="KO3357" s="0"/>
      <c r="KP3357" s="0"/>
      <c r="KQ3357" s="0"/>
      <c r="KR3357" s="0"/>
      <c r="KS3357" s="0"/>
      <c r="KT3357" s="0"/>
      <c r="KU3357" s="0"/>
      <c r="KV3357" s="0"/>
      <c r="KW3357" s="0"/>
      <c r="KX3357" s="0"/>
      <c r="KY3357" s="0"/>
      <c r="KZ3357" s="0"/>
      <c r="LA3357" s="0"/>
      <c r="LB3357" s="0"/>
      <c r="LC3357" s="0"/>
      <c r="LD3357" s="0"/>
      <c r="LE3357" s="0"/>
      <c r="LF3357" s="0"/>
      <c r="LG3357" s="0"/>
      <c r="LH3357" s="0"/>
      <c r="LI3357" s="0"/>
      <c r="LJ3357" s="0"/>
      <c r="LK3357" s="0"/>
      <c r="LL3357" s="0"/>
      <c r="LM3357" s="0"/>
      <c r="LN3357" s="0"/>
      <c r="LO3357" s="0"/>
      <c r="LP3357" s="0"/>
      <c r="LQ3357" s="0"/>
      <c r="LR3357" s="0"/>
      <c r="LS3357" s="0"/>
      <c r="LT3357" s="0"/>
      <c r="LU3357" s="0"/>
      <c r="LV3357" s="0"/>
      <c r="LW3357" s="0"/>
      <c r="LX3357" s="0"/>
      <c r="LY3357" s="0"/>
      <c r="LZ3357" s="0"/>
      <c r="MA3357" s="0"/>
      <c r="MB3357" s="0"/>
      <c r="MC3357" s="0"/>
      <c r="MD3357" s="0"/>
      <c r="ME3357" s="0"/>
      <c r="MF3357" s="0"/>
      <c r="MG3357" s="0"/>
      <c r="MH3357" s="0"/>
      <c r="MI3357" s="0"/>
      <c r="MJ3357" s="0"/>
      <c r="MK3357" s="0"/>
      <c r="ML3357" s="0"/>
      <c r="MM3357" s="0"/>
      <c r="MN3357" s="0"/>
      <c r="MO3357" s="0"/>
      <c r="MP3357" s="0"/>
      <c r="MQ3357" s="0"/>
      <c r="MR3357" s="0"/>
      <c r="MS3357" s="0"/>
      <c r="MT3357" s="0"/>
      <c r="MU3357" s="0"/>
      <c r="MV3357" s="0"/>
      <c r="MW3357" s="0"/>
      <c r="MX3357" s="0"/>
      <c r="MY3357" s="0"/>
      <c r="MZ3357" s="0"/>
      <c r="NA3357" s="0"/>
      <c r="NB3357" s="0"/>
      <c r="NC3357" s="0"/>
      <c r="ND3357" s="0"/>
      <c r="NE3357" s="0"/>
      <c r="NF3357" s="0"/>
      <c r="NG3357" s="0"/>
      <c r="NH3357" s="0"/>
      <c r="NI3357" s="0"/>
      <c r="NJ3357" s="0"/>
      <c r="NK3357" s="0"/>
      <c r="NL3357" s="0"/>
      <c r="NM3357" s="0"/>
      <c r="NN3357" s="0"/>
      <c r="NO3357" s="0"/>
      <c r="NP3357" s="0"/>
      <c r="NQ3357" s="0"/>
      <c r="NR3357" s="0"/>
      <c r="NS3357" s="0"/>
      <c r="NT3357" s="0"/>
      <c r="NU3357" s="0"/>
      <c r="NV3357" s="0"/>
      <c r="NW3357" s="0"/>
      <c r="NX3357" s="0"/>
      <c r="NY3357" s="0"/>
      <c r="NZ3357" s="0"/>
      <c r="OA3357" s="0"/>
      <c r="OB3357" s="0"/>
      <c r="OC3357" s="0"/>
      <c r="OD3357" s="0"/>
      <c r="OE3357" s="0"/>
      <c r="OF3357" s="0"/>
      <c r="OG3357" s="0"/>
      <c r="OH3357" s="0"/>
      <c r="OI3357" s="0"/>
      <c r="OJ3357" s="0"/>
      <c r="OK3357" s="0"/>
      <c r="OL3357" s="0"/>
      <c r="OM3357" s="0"/>
      <c r="ON3357" s="0"/>
      <c r="OO3357" s="0"/>
      <c r="OP3357" s="0"/>
      <c r="OQ3357" s="0"/>
      <c r="OR3357" s="0"/>
      <c r="OS3357" s="0"/>
      <c r="OT3357" s="0"/>
      <c r="OU3357" s="0"/>
      <c r="OV3357" s="0"/>
      <c r="OW3357" s="0"/>
      <c r="OX3357" s="0"/>
      <c r="OY3357" s="0"/>
      <c r="OZ3357" s="0"/>
      <c r="PA3357" s="0"/>
      <c r="PB3357" s="0"/>
      <c r="PC3357" s="0"/>
      <c r="PD3357" s="0"/>
      <c r="PE3357" s="0"/>
      <c r="PF3357" s="0"/>
      <c r="PG3357" s="0"/>
      <c r="PH3357" s="0"/>
      <c r="PI3357" s="0"/>
      <c r="PJ3357" s="0"/>
      <c r="PK3357" s="0"/>
      <c r="PL3357" s="0"/>
      <c r="PM3357" s="0"/>
      <c r="PN3357" s="0"/>
      <c r="PO3357" s="0"/>
      <c r="PP3357" s="0"/>
      <c r="PQ3357" s="0"/>
      <c r="PR3357" s="0"/>
      <c r="PS3357" s="0"/>
      <c r="PT3357" s="0"/>
      <c r="PU3357" s="0"/>
      <c r="PV3357" s="0"/>
      <c r="PW3357" s="0"/>
      <c r="PX3357" s="0"/>
      <c r="PY3357" s="0"/>
      <c r="PZ3357" s="0"/>
      <c r="QA3357" s="0"/>
      <c r="QB3357" s="0"/>
      <c r="QC3357" s="0"/>
      <c r="QD3357" s="0"/>
      <c r="QE3357" s="0"/>
      <c r="QF3357" s="0"/>
      <c r="QG3357" s="0"/>
      <c r="QH3357" s="0"/>
      <c r="QI3357" s="0"/>
      <c r="QJ3357" s="0"/>
      <c r="QK3357" s="0"/>
      <c r="QL3357" s="0"/>
      <c r="QM3357" s="0"/>
      <c r="QN3357" s="0"/>
      <c r="QO3357" s="0"/>
      <c r="QP3357" s="0"/>
      <c r="QQ3357" s="0"/>
      <c r="QR3357" s="0"/>
      <c r="QS3357" s="0"/>
      <c r="QT3357" s="0"/>
      <c r="QU3357" s="0"/>
      <c r="QV3357" s="0"/>
      <c r="QW3357" s="0"/>
      <c r="QX3357" s="0"/>
      <c r="QY3357" s="0"/>
      <c r="QZ3357" s="0"/>
      <c r="RA3357" s="0"/>
      <c r="RB3357" s="0"/>
      <c r="RC3357" s="0"/>
      <c r="RD3357" s="0"/>
      <c r="RE3357" s="0"/>
      <c r="RF3357" s="0"/>
      <c r="RG3357" s="0"/>
      <c r="RH3357" s="0"/>
      <c r="RI3357" s="0"/>
      <c r="RJ3357" s="0"/>
      <c r="RK3357" s="0"/>
      <c r="RL3357" s="0"/>
      <c r="RM3357" s="0"/>
      <c r="RN3357" s="0"/>
      <c r="RO3357" s="0"/>
      <c r="RP3357" s="0"/>
      <c r="RQ3357" s="0"/>
      <c r="RR3357" s="0"/>
      <c r="RS3357" s="0"/>
      <c r="RT3357" s="0"/>
      <c r="RU3357" s="0"/>
      <c r="RV3357" s="0"/>
      <c r="RW3357" s="0"/>
      <c r="RX3357" s="0"/>
      <c r="RY3357" s="0"/>
      <c r="RZ3357" s="0"/>
      <c r="SA3357" s="0"/>
      <c r="SB3357" s="0"/>
      <c r="SC3357" s="0"/>
      <c r="SD3357" s="0"/>
      <c r="SE3357" s="0"/>
      <c r="SF3357" s="0"/>
      <c r="SG3357" s="0"/>
      <c r="SH3357" s="0"/>
      <c r="SI3357" s="0"/>
      <c r="SJ3357" s="0"/>
      <c r="SK3357" s="0"/>
      <c r="SL3357" s="0"/>
      <c r="SM3357" s="0"/>
      <c r="SN3357" s="0"/>
      <c r="SO3357" s="0"/>
      <c r="SP3357" s="0"/>
      <c r="SQ3357" s="0"/>
      <c r="SR3357" s="0"/>
      <c r="SS3357" s="0"/>
      <c r="ST3357" s="0"/>
      <c r="SU3357" s="0"/>
      <c r="SV3357" s="0"/>
      <c r="SW3357" s="0"/>
      <c r="SX3357" s="0"/>
      <c r="SY3357" s="0"/>
      <c r="SZ3357" s="0"/>
      <c r="TA3357" s="0"/>
      <c r="TB3357" s="0"/>
      <c r="TC3357" s="0"/>
      <c r="TD3357" s="0"/>
      <c r="TE3357" s="0"/>
      <c r="TF3357" s="0"/>
      <c r="TG3357" s="0"/>
      <c r="TH3357" s="0"/>
      <c r="TI3357" s="0"/>
      <c r="TJ3357" s="0"/>
      <c r="TK3357" s="0"/>
      <c r="TL3357" s="0"/>
      <c r="TM3357" s="0"/>
      <c r="TN3357" s="0"/>
      <c r="TO3357" s="0"/>
      <c r="TP3357" s="0"/>
      <c r="TQ3357" s="0"/>
      <c r="TR3357" s="0"/>
      <c r="TS3357" s="0"/>
      <c r="TT3357" s="0"/>
      <c r="TU3357" s="0"/>
      <c r="TV3357" s="0"/>
      <c r="TW3357" s="0"/>
      <c r="TX3357" s="0"/>
      <c r="TY3357" s="0"/>
      <c r="TZ3357" s="0"/>
      <c r="UA3357" s="0"/>
      <c r="UB3357" s="0"/>
      <c r="UC3357" s="0"/>
      <c r="UD3357" s="0"/>
      <c r="UE3357" s="0"/>
      <c r="UF3357" s="0"/>
      <c r="UG3357" s="0"/>
      <c r="UH3357" s="0"/>
      <c r="UI3357" s="0"/>
      <c r="UJ3357" s="0"/>
      <c r="UK3357" s="0"/>
      <c r="UL3357" s="0"/>
      <c r="UM3357" s="0"/>
      <c r="UN3357" s="0"/>
      <c r="UO3357" s="0"/>
      <c r="UP3357" s="0"/>
      <c r="UQ3357" s="0"/>
      <c r="UR3357" s="0"/>
      <c r="US3357" s="0"/>
      <c r="UT3357" s="0"/>
      <c r="UU3357" s="0"/>
      <c r="UV3357" s="0"/>
      <c r="UW3357" s="0"/>
      <c r="UX3357" s="0"/>
      <c r="UY3357" s="0"/>
      <c r="UZ3357" s="0"/>
      <c r="VA3357" s="0"/>
      <c r="VB3357" s="0"/>
      <c r="VC3357" s="0"/>
      <c r="VD3357" s="0"/>
      <c r="VE3357" s="0"/>
      <c r="VF3357" s="0"/>
      <c r="VG3357" s="0"/>
      <c r="VH3357" s="0"/>
      <c r="VI3357" s="0"/>
      <c r="VJ3357" s="0"/>
      <c r="VK3357" s="0"/>
      <c r="VL3357" s="0"/>
      <c r="VM3357" s="0"/>
      <c r="VN3357" s="0"/>
      <c r="VO3357" s="0"/>
      <c r="VP3357" s="0"/>
      <c r="VQ3357" s="0"/>
      <c r="VR3357" s="0"/>
      <c r="VS3357" s="0"/>
      <c r="VT3357" s="0"/>
      <c r="VU3357" s="0"/>
      <c r="VV3357" s="0"/>
      <c r="VW3357" s="0"/>
      <c r="VX3357" s="0"/>
      <c r="VY3357" s="0"/>
      <c r="VZ3357" s="0"/>
      <c r="WA3357" s="0"/>
      <c r="WB3357" s="0"/>
      <c r="WC3357" s="0"/>
      <c r="WD3357" s="0"/>
      <c r="WE3357" s="0"/>
      <c r="WF3357" s="0"/>
      <c r="WG3357" s="0"/>
      <c r="WH3357" s="0"/>
      <c r="WI3357" s="0"/>
      <c r="WJ3357" s="0"/>
      <c r="WK3357" s="0"/>
      <c r="WL3357" s="0"/>
      <c r="WM3357" s="0"/>
      <c r="WN3357" s="0"/>
      <c r="WO3357" s="0"/>
      <c r="WP3357" s="0"/>
      <c r="WQ3357" s="0"/>
      <c r="WR3357" s="0"/>
      <c r="WS3357" s="0"/>
      <c r="WT3357" s="0"/>
      <c r="WU3357" s="0"/>
      <c r="WV3357" s="0"/>
      <c r="WW3357" s="0"/>
      <c r="WX3357" s="0"/>
      <c r="WY3357" s="0"/>
      <c r="WZ3357" s="0"/>
      <c r="XA3357" s="0"/>
      <c r="XB3357" s="0"/>
      <c r="XC3357" s="0"/>
      <c r="XD3357" s="0"/>
      <c r="XE3357" s="0"/>
      <c r="XF3357" s="0"/>
      <c r="XG3357" s="0"/>
      <c r="XH3357" s="0"/>
      <c r="XI3357" s="0"/>
      <c r="XJ3357" s="0"/>
      <c r="XK3357" s="0"/>
      <c r="XL3357" s="0"/>
      <c r="XM3357" s="0"/>
      <c r="XN3357" s="0"/>
      <c r="XO3357" s="0"/>
      <c r="XP3357" s="0"/>
      <c r="XQ3357" s="0"/>
      <c r="XR3357" s="0"/>
      <c r="XS3357" s="0"/>
      <c r="XT3357" s="0"/>
      <c r="XU3357" s="0"/>
      <c r="XV3357" s="0"/>
      <c r="XW3357" s="0"/>
      <c r="XX3357" s="0"/>
      <c r="XY3357" s="0"/>
      <c r="XZ3357" s="0"/>
      <c r="YA3357" s="0"/>
      <c r="YB3357" s="0"/>
      <c r="YC3357" s="0"/>
      <c r="YD3357" s="0"/>
      <c r="YE3357" s="0"/>
      <c r="YF3357" s="0"/>
      <c r="YG3357" s="0"/>
      <c r="YH3357" s="0"/>
      <c r="YI3357" s="0"/>
      <c r="YJ3357" s="0"/>
      <c r="YK3357" s="0"/>
      <c r="YL3357" s="0"/>
      <c r="YM3357" s="0"/>
      <c r="YN3357" s="0"/>
      <c r="YO3357" s="0"/>
      <c r="YP3357" s="0"/>
      <c r="YQ3357" s="0"/>
      <c r="YR3357" s="0"/>
      <c r="YS3357" s="0"/>
      <c r="YT3357" s="0"/>
      <c r="YU3357" s="0"/>
      <c r="YV3357" s="0"/>
      <c r="YW3357" s="0"/>
      <c r="YX3357" s="0"/>
      <c r="YY3357" s="0"/>
      <c r="YZ3357" s="0"/>
      <c r="ZA3357" s="0"/>
      <c r="ZB3357" s="0"/>
      <c r="ZC3357" s="0"/>
      <c r="ZD3357" s="0"/>
      <c r="ZE3357" s="0"/>
      <c r="ZF3357" s="0"/>
      <c r="ZG3357" s="0"/>
      <c r="ZH3357" s="0"/>
      <c r="ZI3357" s="0"/>
      <c r="ZJ3357" s="0"/>
      <c r="ZK3357" s="0"/>
      <c r="ZL3357" s="0"/>
      <c r="ZM3357" s="0"/>
      <c r="ZN3357" s="0"/>
      <c r="ZO3357" s="0"/>
      <c r="ZP3357" s="0"/>
      <c r="ZQ3357" s="0"/>
      <c r="ZR3357" s="0"/>
      <c r="ZS3357" s="0"/>
      <c r="ZT3357" s="0"/>
      <c r="ZU3357" s="0"/>
      <c r="ZV3357" s="0"/>
      <c r="ZW3357" s="0"/>
      <c r="ZX3357" s="0"/>
      <c r="ZY3357" s="0"/>
      <c r="ZZ3357" s="0"/>
      <c r="AAA3357" s="0"/>
      <c r="AAB3357" s="0"/>
      <c r="AAC3357" s="0"/>
      <c r="AAD3357" s="0"/>
      <c r="AAE3357" s="0"/>
      <c r="AAF3357" s="0"/>
      <c r="AAG3357" s="0"/>
      <c r="AAH3357" s="0"/>
      <c r="AAI3357" s="0"/>
      <c r="AAJ3357" s="0"/>
      <c r="AAK3357" s="0"/>
      <c r="AAL3357" s="0"/>
      <c r="AAM3357" s="0"/>
      <c r="AAN3357" s="0"/>
      <c r="AAO3357" s="0"/>
      <c r="AAP3357" s="0"/>
      <c r="AAQ3357" s="0"/>
      <c r="AAR3357" s="0"/>
      <c r="AAS3357" s="0"/>
      <c r="AAT3357" s="0"/>
      <c r="AAU3357" s="0"/>
      <c r="AAV3357" s="0"/>
      <c r="AAW3357" s="0"/>
      <c r="AAX3357" s="0"/>
      <c r="AAY3357" s="0"/>
      <c r="AAZ3357" s="0"/>
      <c r="ABA3357" s="0"/>
      <c r="ABB3357" s="0"/>
      <c r="ABC3357" s="0"/>
      <c r="ABD3357" s="0"/>
      <c r="ABE3357" s="0"/>
      <c r="ABF3357" s="0"/>
      <c r="ABG3357" s="0"/>
      <c r="ABH3357" s="0"/>
      <c r="ABI3357" s="0"/>
      <c r="ABJ3357" s="0"/>
      <c r="ABK3357" s="0"/>
      <c r="ABL3357" s="0"/>
      <c r="ABM3357" s="0"/>
      <c r="ABN3357" s="0"/>
      <c r="ABO3357" s="0"/>
      <c r="ABP3357" s="0"/>
      <c r="ABQ3357" s="0"/>
      <c r="ABR3357" s="0"/>
      <c r="ABS3357" s="0"/>
      <c r="ABT3357" s="0"/>
      <c r="ABU3357" s="0"/>
      <c r="ABV3357" s="0"/>
      <c r="ABW3357" s="0"/>
      <c r="ABX3357" s="0"/>
      <c r="ABY3357" s="0"/>
      <c r="ABZ3357" s="0"/>
      <c r="ACA3357" s="0"/>
      <c r="ACB3357" s="0"/>
      <c r="ACC3357" s="0"/>
      <c r="ACD3357" s="0"/>
      <c r="ACE3357" s="0"/>
      <c r="ACF3357" s="0"/>
      <c r="ACG3357" s="0"/>
      <c r="ACH3357" s="0"/>
      <c r="ACI3357" s="0"/>
      <c r="ACJ3357" s="0"/>
      <c r="ACK3357" s="0"/>
      <c r="ACL3357" s="0"/>
      <c r="ACM3357" s="0"/>
      <c r="ACN3357" s="0"/>
      <c r="ACO3357" s="0"/>
      <c r="ACP3357" s="0"/>
      <c r="ACQ3357" s="0"/>
      <c r="ACR3357" s="0"/>
      <c r="ACS3357" s="0"/>
      <c r="ACT3357" s="0"/>
      <c r="ACU3357" s="0"/>
      <c r="ACV3357" s="0"/>
      <c r="ACW3357" s="0"/>
      <c r="ACX3357" s="0"/>
      <c r="ACY3357" s="0"/>
      <c r="ACZ3357" s="0"/>
      <c r="ADA3357" s="0"/>
      <c r="ADB3357" s="0"/>
      <c r="ADC3357" s="0"/>
      <c r="ADD3357" s="0"/>
      <c r="ADE3357" s="0"/>
      <c r="ADF3357" s="0"/>
      <c r="ADG3357" s="0"/>
      <c r="ADH3357" s="0"/>
      <c r="ADI3357" s="0"/>
      <c r="ADJ3357" s="0"/>
      <c r="ADK3357" s="0"/>
      <c r="ADL3357" s="0"/>
      <c r="ADM3357" s="0"/>
      <c r="ADN3357" s="0"/>
      <c r="ADO3357" s="0"/>
      <c r="ADP3357" s="0"/>
      <c r="ADQ3357" s="0"/>
      <c r="ADR3357" s="0"/>
      <c r="ADS3357" s="0"/>
      <c r="ADT3357" s="0"/>
      <c r="ADU3357" s="0"/>
      <c r="ADV3357" s="0"/>
      <c r="ADW3357" s="0"/>
      <c r="ADX3357" s="0"/>
      <c r="ADY3357" s="0"/>
      <c r="ADZ3357" s="0"/>
      <c r="AEA3357" s="0"/>
      <c r="AEB3357" s="0"/>
      <c r="AEC3357" s="0"/>
      <c r="AED3357" s="0"/>
      <c r="AEE3357" s="0"/>
      <c r="AEF3357" s="0"/>
      <c r="AEG3357" s="0"/>
      <c r="AEH3357" s="0"/>
      <c r="AEI3357" s="0"/>
      <c r="AEJ3357" s="0"/>
      <c r="AEK3357" s="0"/>
      <c r="AEL3357" s="0"/>
      <c r="AEM3357" s="0"/>
      <c r="AEN3357" s="0"/>
      <c r="AEO3357" s="0"/>
      <c r="AEP3357" s="0"/>
      <c r="AEQ3357" s="0"/>
      <c r="AER3357" s="0"/>
      <c r="AES3357" s="0"/>
      <c r="AET3357" s="0"/>
      <c r="AEU3357" s="0"/>
      <c r="AEV3357" s="0"/>
      <c r="AEW3357" s="0"/>
      <c r="AEX3357" s="0"/>
      <c r="AEY3357" s="0"/>
      <c r="AEZ3357" s="0"/>
      <c r="AFA3357" s="0"/>
      <c r="AFB3357" s="0"/>
      <c r="AFC3357" s="0"/>
      <c r="AFD3357" s="0"/>
      <c r="AFE3357" s="0"/>
      <c r="AFF3357" s="0"/>
      <c r="AFG3357" s="0"/>
      <c r="AFH3357" s="0"/>
      <c r="AFI3357" s="0"/>
      <c r="AFJ3357" s="0"/>
      <c r="AFK3357" s="0"/>
      <c r="AFL3357" s="0"/>
      <c r="AFM3357" s="0"/>
      <c r="AFN3357" s="0"/>
      <c r="AFO3357" s="0"/>
      <c r="AFP3357" s="0"/>
      <c r="AFQ3357" s="0"/>
      <c r="AFR3357" s="0"/>
      <c r="AFS3357" s="0"/>
      <c r="AFT3357" s="0"/>
      <c r="AFU3357" s="0"/>
      <c r="AFV3357" s="0"/>
      <c r="AFW3357" s="0"/>
      <c r="AFX3357" s="0"/>
      <c r="AFY3357" s="0"/>
      <c r="AFZ3357" s="0"/>
      <c r="AGA3357" s="0"/>
      <c r="AGB3357" s="0"/>
      <c r="AGC3357" s="0"/>
      <c r="AGD3357" s="0"/>
      <c r="AGE3357" s="0"/>
      <c r="AGF3357" s="0"/>
      <c r="AGG3357" s="0"/>
      <c r="AGH3357" s="0"/>
      <c r="AGI3357" s="0"/>
      <c r="AGJ3357" s="0"/>
      <c r="AGK3357" s="0"/>
      <c r="AGL3357" s="0"/>
      <c r="AGM3357" s="0"/>
      <c r="AGN3357" s="0"/>
      <c r="AGO3357" s="0"/>
      <c r="AGP3357" s="0"/>
      <c r="AGQ3357" s="0"/>
      <c r="AGR3357" s="0"/>
      <c r="AGS3357" s="0"/>
      <c r="AGT3357" s="0"/>
      <c r="AGU3357" s="0"/>
      <c r="AGV3357" s="0"/>
      <c r="AGW3357" s="0"/>
      <c r="AGX3357" s="0"/>
      <c r="AGY3357" s="0"/>
      <c r="AGZ3357" s="0"/>
      <c r="AHA3357" s="0"/>
      <c r="AHB3357" s="0"/>
      <c r="AHC3357" s="0"/>
      <c r="AHD3357" s="0"/>
      <c r="AHE3357" s="0"/>
      <c r="AHF3357" s="0"/>
      <c r="AHG3357" s="0"/>
      <c r="AHH3357" s="0"/>
      <c r="AHI3357" s="0"/>
      <c r="AHJ3357" s="0"/>
      <c r="AHK3357" s="0"/>
      <c r="AHL3357" s="0"/>
      <c r="AHM3357" s="0"/>
      <c r="AHN3357" s="0"/>
      <c r="AHO3357" s="0"/>
      <c r="AHP3357" s="0"/>
      <c r="AHQ3357" s="0"/>
      <c r="AHR3357" s="0"/>
      <c r="AHS3357" s="0"/>
      <c r="AHT3357" s="0"/>
      <c r="AHU3357" s="0"/>
      <c r="AHV3357" s="0"/>
      <c r="AHW3357" s="0"/>
      <c r="AHX3357" s="0"/>
      <c r="AHY3357" s="0"/>
      <c r="AHZ3357" s="0"/>
      <c r="AIA3357" s="0"/>
      <c r="AIB3357" s="0"/>
      <c r="AIC3357" s="0"/>
      <c r="AID3357" s="0"/>
      <c r="AIE3357" s="0"/>
      <c r="AIF3357" s="0"/>
      <c r="AIG3357" s="0"/>
      <c r="AIH3357" s="0"/>
      <c r="AII3357" s="0"/>
      <c r="AIJ3357" s="0"/>
      <c r="AIK3357" s="0"/>
      <c r="AIL3357" s="0"/>
      <c r="AIM3357" s="0"/>
      <c r="AIN3357" s="0"/>
      <c r="AIO3357" s="0"/>
      <c r="AIP3357" s="0"/>
      <c r="AIQ3357" s="0"/>
      <c r="AIR3357" s="0"/>
      <c r="AIS3357" s="0"/>
      <c r="AIT3357" s="0"/>
      <c r="AIU3357" s="0"/>
      <c r="AIV3357" s="0"/>
      <c r="AIW3357" s="0"/>
      <c r="AIX3357" s="0"/>
      <c r="AIY3357" s="0"/>
      <c r="AIZ3357" s="0"/>
      <c r="AJA3357" s="0"/>
      <c r="AJB3357" s="0"/>
      <c r="AJC3357" s="0"/>
      <c r="AJD3357" s="0"/>
      <c r="AJE3357" s="0"/>
      <c r="AJF3357" s="0"/>
      <c r="AJG3357" s="0"/>
      <c r="AJH3357" s="0"/>
      <c r="AJI3357" s="0"/>
      <c r="AJJ3357" s="0"/>
      <c r="AJK3357" s="0"/>
      <c r="AJL3357" s="0"/>
      <c r="AJM3357" s="0"/>
      <c r="AJN3357" s="0"/>
      <c r="AJO3357" s="0"/>
      <c r="AJP3357" s="0"/>
      <c r="AJQ3357" s="0"/>
      <c r="AJR3357" s="0"/>
      <c r="AJS3357" s="0"/>
      <c r="AJT3357" s="0"/>
      <c r="AJU3357" s="0"/>
      <c r="AJV3357" s="0"/>
      <c r="AJW3357" s="0"/>
      <c r="AJX3357" s="0"/>
      <c r="AJY3357" s="0"/>
      <c r="AJZ3357" s="0"/>
      <c r="AKA3357" s="0"/>
      <c r="AKB3357" s="0"/>
      <c r="AKC3357" s="0"/>
      <c r="AKD3357" s="0"/>
      <c r="AKE3357" s="0"/>
      <c r="AKF3357" s="0"/>
      <c r="AKG3357" s="0"/>
      <c r="AKH3357" s="0"/>
      <c r="AKI3357" s="0"/>
      <c r="AKJ3357" s="0"/>
      <c r="AKK3357" s="0"/>
      <c r="AKL3357" s="0"/>
      <c r="AKM3357" s="0"/>
      <c r="AKN3357" s="0"/>
      <c r="AKO3357" s="0"/>
      <c r="AKP3357" s="0"/>
      <c r="AKQ3357" s="0"/>
      <c r="AKR3357" s="0"/>
      <c r="AKS3357" s="0"/>
      <c r="AKT3357" s="0"/>
      <c r="AKU3357" s="0"/>
      <c r="AKV3357" s="0"/>
      <c r="AKW3357" s="0"/>
      <c r="AKX3357" s="0"/>
      <c r="AKY3357" s="0"/>
      <c r="AKZ3357" s="0"/>
      <c r="ALA3357" s="0"/>
      <c r="ALB3357" s="0"/>
      <c r="ALC3357" s="0"/>
      <c r="ALD3357" s="0"/>
      <c r="ALE3357" s="0"/>
      <c r="ALF3357" s="0"/>
      <c r="ALG3357" s="0"/>
      <c r="ALH3357" s="0"/>
      <c r="ALI3357" s="0"/>
      <c r="ALJ3357" s="0"/>
      <c r="ALK3357" s="0"/>
      <c r="ALL3357" s="0"/>
      <c r="ALM3357" s="0"/>
      <c r="ALN3357" s="0"/>
      <c r="ALO3357" s="0"/>
      <c r="ALP3357" s="0"/>
      <c r="ALQ3357" s="0"/>
      <c r="ALR3357" s="0"/>
      <c r="ALS3357" s="0"/>
      <c r="ALT3357" s="0"/>
      <c r="ALU3357" s="0"/>
      <c r="ALV3357" s="0"/>
      <c r="ALW3357" s="0"/>
      <c r="ALX3357" s="0"/>
      <c r="ALY3357" s="0"/>
      <c r="ALZ3357" s="0"/>
      <c r="AMA3357" s="0"/>
      <c r="AMB3357" s="0"/>
      <c r="AMC3357" s="0"/>
      <c r="AMD3357" s="0"/>
      <c r="AME3357" s="0"/>
      <c r="AMF3357" s="0"/>
      <c r="AMG3357" s="0"/>
      <c r="AMH3357" s="0"/>
      <c r="AMI3357" s="0"/>
    </row>
    <row r="3359" customFormat="false" ht="17.35" hidden="false" customHeight="false" outlineLevel="0" collapsed="false">
      <c r="C3359" s="15" t="s">
        <v>3616</v>
      </c>
      <c r="D3359" s="45"/>
      <c r="L3359" s="95"/>
      <c r="N3359" s="95"/>
      <c r="O3359" s="95"/>
      <c r="BM3359" s="0"/>
      <c r="BN3359" s="0"/>
      <c r="BO3359" s="0"/>
      <c r="BP3359" s="0"/>
      <c r="BQ3359" s="0"/>
      <c r="BR3359" s="0"/>
      <c r="BS3359" s="0"/>
      <c r="BT3359" s="0"/>
      <c r="BU3359" s="0"/>
      <c r="BV3359" s="0"/>
      <c r="BW3359" s="0"/>
      <c r="BX3359" s="0"/>
      <c r="BY3359" s="0"/>
      <c r="BZ3359" s="0"/>
      <c r="CA3359" s="0"/>
      <c r="CB3359" s="0"/>
      <c r="CC3359" s="0"/>
      <c r="CD3359" s="0"/>
      <c r="CE3359" s="0"/>
      <c r="CF3359" s="0"/>
      <c r="CG3359" s="0"/>
      <c r="CH3359" s="0"/>
      <c r="CI3359" s="0"/>
      <c r="CJ3359" s="0"/>
      <c r="CK3359" s="0"/>
      <c r="CL3359" s="0"/>
      <c r="CM3359" s="0"/>
      <c r="CN3359" s="0"/>
      <c r="CO3359" s="0"/>
      <c r="CP3359" s="0"/>
      <c r="CQ3359" s="0"/>
      <c r="CR3359" s="0"/>
      <c r="CS3359" s="0"/>
      <c r="CT3359" s="0"/>
      <c r="CU3359" s="0"/>
      <c r="CV3359" s="0"/>
      <c r="CW3359" s="0"/>
      <c r="CX3359" s="0"/>
      <c r="CY3359" s="0"/>
      <c r="CZ3359" s="0"/>
      <c r="DA3359" s="0"/>
      <c r="DB3359" s="0"/>
      <c r="DC3359" s="0"/>
      <c r="DD3359" s="0"/>
      <c r="DE3359" s="0"/>
      <c r="DF3359" s="0"/>
      <c r="DG3359" s="0"/>
      <c r="DH3359" s="0"/>
      <c r="DI3359" s="0"/>
      <c r="DJ3359" s="0"/>
      <c r="DK3359" s="0"/>
      <c r="DL3359" s="0"/>
      <c r="DM3359" s="0"/>
      <c r="DN3359" s="0"/>
      <c r="DO3359" s="0"/>
      <c r="DP3359" s="0"/>
      <c r="DQ3359" s="0"/>
      <c r="DR3359" s="0"/>
      <c r="DS3359" s="0"/>
      <c r="DT3359" s="0"/>
      <c r="DU3359" s="0"/>
      <c r="DV3359" s="0"/>
      <c r="DW3359" s="0"/>
      <c r="DX3359" s="0"/>
      <c r="DY3359" s="0"/>
      <c r="DZ3359" s="0"/>
      <c r="EA3359" s="0"/>
      <c r="EB3359" s="0"/>
      <c r="EC3359" s="0"/>
      <c r="ED3359" s="0"/>
      <c r="EE3359" s="0"/>
      <c r="EF3359" s="0"/>
      <c r="EG3359" s="0"/>
      <c r="EH3359" s="0"/>
      <c r="EI3359" s="0"/>
      <c r="EJ3359" s="0"/>
      <c r="EK3359" s="0"/>
      <c r="EL3359" s="0"/>
      <c r="EM3359" s="0"/>
      <c r="EN3359" s="0"/>
      <c r="EO3359" s="0"/>
      <c r="EP3359" s="0"/>
      <c r="EQ3359" s="0"/>
      <c r="ER3359" s="0"/>
      <c r="ES3359" s="0"/>
      <c r="ET3359" s="0"/>
      <c r="EU3359" s="0"/>
      <c r="EV3359" s="0"/>
      <c r="EW3359" s="0"/>
      <c r="EX3359" s="0"/>
      <c r="EY3359" s="0"/>
      <c r="EZ3359" s="0"/>
      <c r="FA3359" s="0"/>
      <c r="FB3359" s="0"/>
      <c r="FC3359" s="0"/>
      <c r="FD3359" s="0"/>
      <c r="FE3359" s="0"/>
      <c r="FF3359" s="0"/>
      <c r="FG3359" s="0"/>
      <c r="FH3359" s="0"/>
      <c r="FI3359" s="0"/>
      <c r="FJ3359" s="0"/>
      <c r="FK3359" s="0"/>
      <c r="FL3359" s="0"/>
      <c r="FM3359" s="0"/>
      <c r="FN3359" s="0"/>
      <c r="FO3359" s="0"/>
      <c r="FP3359" s="0"/>
      <c r="FQ3359" s="0"/>
      <c r="FR3359" s="0"/>
      <c r="FS3359" s="0"/>
      <c r="FT3359" s="0"/>
      <c r="FU3359" s="0"/>
      <c r="FV3359" s="0"/>
      <c r="FW3359" s="0"/>
      <c r="FX3359" s="0"/>
      <c r="FY3359" s="0"/>
      <c r="FZ3359" s="0"/>
      <c r="GA3359" s="0"/>
      <c r="GB3359" s="0"/>
      <c r="GC3359" s="0"/>
      <c r="GD3359" s="0"/>
      <c r="GE3359" s="0"/>
      <c r="GF3359" s="0"/>
      <c r="GG3359" s="0"/>
      <c r="GH3359" s="0"/>
      <c r="GI3359" s="0"/>
      <c r="GJ3359" s="0"/>
      <c r="GK3359" s="0"/>
      <c r="GL3359" s="0"/>
      <c r="GM3359" s="0"/>
      <c r="GN3359" s="0"/>
      <c r="GO3359" s="0"/>
      <c r="GP3359" s="0"/>
      <c r="GQ3359" s="0"/>
      <c r="GR3359" s="0"/>
      <c r="GS3359" s="0"/>
      <c r="GT3359" s="0"/>
      <c r="GU3359" s="0"/>
      <c r="GV3359" s="0"/>
      <c r="GW3359" s="0"/>
      <c r="GX3359" s="0"/>
      <c r="GY3359" s="0"/>
      <c r="GZ3359" s="0"/>
      <c r="HA3359" s="0"/>
      <c r="HB3359" s="0"/>
      <c r="HC3359" s="0"/>
      <c r="HD3359" s="0"/>
      <c r="HE3359" s="0"/>
      <c r="HF3359" s="0"/>
      <c r="HG3359" s="0"/>
      <c r="HH3359" s="0"/>
      <c r="HI3359" s="0"/>
      <c r="HJ3359" s="0"/>
      <c r="HK3359" s="0"/>
      <c r="HL3359" s="0"/>
      <c r="HM3359" s="0"/>
      <c r="HN3359" s="0"/>
      <c r="HO3359" s="0"/>
      <c r="HP3359" s="0"/>
      <c r="HQ3359" s="0"/>
      <c r="HR3359" s="0"/>
      <c r="HS3359" s="0"/>
      <c r="HT3359" s="0"/>
      <c r="HU3359" s="0"/>
      <c r="HV3359" s="0"/>
      <c r="HW3359" s="0"/>
      <c r="HX3359" s="0"/>
      <c r="HY3359" s="0"/>
      <c r="HZ3359" s="0"/>
      <c r="IA3359" s="0"/>
      <c r="IB3359" s="0"/>
      <c r="IC3359" s="0"/>
      <c r="ID3359" s="0"/>
      <c r="IE3359" s="0"/>
      <c r="IF3359" s="0"/>
      <c r="IG3359" s="0"/>
      <c r="IH3359" s="0"/>
      <c r="II3359" s="0"/>
      <c r="IJ3359" s="0"/>
      <c r="IK3359" s="0"/>
      <c r="IL3359" s="0"/>
      <c r="IM3359" s="0"/>
      <c r="IN3359" s="0"/>
      <c r="IO3359" s="0"/>
      <c r="IP3359" s="0"/>
      <c r="IQ3359" s="0"/>
      <c r="IR3359" s="0"/>
      <c r="IS3359" s="0"/>
      <c r="IT3359" s="0"/>
      <c r="IU3359" s="0"/>
      <c r="IV3359" s="0"/>
      <c r="IW3359" s="0"/>
      <c r="IX3359" s="0"/>
      <c r="IY3359" s="0"/>
      <c r="IZ3359" s="0"/>
      <c r="JA3359" s="0"/>
      <c r="JB3359" s="0"/>
      <c r="JC3359" s="0"/>
      <c r="JD3359" s="0"/>
      <c r="JE3359" s="0"/>
      <c r="JF3359" s="0"/>
      <c r="JG3359" s="0"/>
      <c r="JH3359" s="0"/>
      <c r="JI3359" s="0"/>
      <c r="JJ3359" s="0"/>
      <c r="JK3359" s="0"/>
      <c r="JL3359" s="0"/>
      <c r="JM3359" s="0"/>
      <c r="JN3359" s="0"/>
      <c r="JO3359" s="0"/>
      <c r="JP3359" s="0"/>
      <c r="JQ3359" s="0"/>
      <c r="JR3359" s="0"/>
      <c r="JS3359" s="0"/>
      <c r="JT3359" s="0"/>
      <c r="JU3359" s="0"/>
      <c r="JV3359" s="0"/>
      <c r="JW3359" s="0"/>
      <c r="JX3359" s="0"/>
      <c r="JY3359" s="0"/>
      <c r="JZ3359" s="0"/>
      <c r="KA3359" s="0"/>
      <c r="KB3359" s="0"/>
      <c r="KC3359" s="0"/>
      <c r="KD3359" s="0"/>
      <c r="KE3359" s="0"/>
      <c r="KF3359" s="0"/>
      <c r="KG3359" s="0"/>
      <c r="KH3359" s="0"/>
      <c r="KI3359" s="0"/>
      <c r="KJ3359" s="0"/>
      <c r="KK3359" s="0"/>
      <c r="KL3359" s="0"/>
      <c r="KM3359" s="0"/>
      <c r="KN3359" s="0"/>
      <c r="KO3359" s="0"/>
      <c r="KP3359" s="0"/>
      <c r="KQ3359" s="0"/>
      <c r="KR3359" s="0"/>
      <c r="KS3359" s="0"/>
      <c r="KT3359" s="0"/>
      <c r="KU3359" s="0"/>
      <c r="KV3359" s="0"/>
      <c r="KW3359" s="0"/>
      <c r="KX3359" s="0"/>
      <c r="KY3359" s="0"/>
      <c r="KZ3359" s="0"/>
      <c r="LA3359" s="0"/>
      <c r="LB3359" s="0"/>
      <c r="LC3359" s="0"/>
      <c r="LD3359" s="0"/>
      <c r="LE3359" s="0"/>
      <c r="LF3359" s="0"/>
      <c r="LG3359" s="0"/>
      <c r="LH3359" s="0"/>
      <c r="LI3359" s="0"/>
      <c r="LJ3359" s="0"/>
      <c r="LK3359" s="0"/>
      <c r="LL3359" s="0"/>
      <c r="LM3359" s="0"/>
      <c r="LN3359" s="0"/>
      <c r="LO3359" s="0"/>
      <c r="LP3359" s="0"/>
      <c r="LQ3359" s="0"/>
      <c r="LR3359" s="0"/>
      <c r="LS3359" s="0"/>
      <c r="LT3359" s="0"/>
      <c r="LU3359" s="0"/>
      <c r="LV3359" s="0"/>
      <c r="LW3359" s="0"/>
      <c r="LX3359" s="0"/>
      <c r="LY3359" s="0"/>
      <c r="LZ3359" s="0"/>
      <c r="MA3359" s="0"/>
      <c r="MB3359" s="0"/>
      <c r="MC3359" s="0"/>
      <c r="MD3359" s="0"/>
      <c r="ME3359" s="0"/>
      <c r="MF3359" s="0"/>
      <c r="MG3359" s="0"/>
      <c r="MH3359" s="0"/>
      <c r="MI3359" s="0"/>
      <c r="MJ3359" s="0"/>
      <c r="MK3359" s="0"/>
      <c r="ML3359" s="0"/>
      <c r="MM3359" s="0"/>
      <c r="MN3359" s="0"/>
      <c r="MO3359" s="0"/>
      <c r="MP3359" s="0"/>
      <c r="MQ3359" s="0"/>
      <c r="MR3359" s="0"/>
      <c r="MS3359" s="0"/>
      <c r="MT3359" s="0"/>
      <c r="MU3359" s="0"/>
      <c r="MV3359" s="0"/>
      <c r="MW3359" s="0"/>
      <c r="MX3359" s="0"/>
      <c r="MY3359" s="0"/>
      <c r="MZ3359" s="0"/>
      <c r="NA3359" s="0"/>
      <c r="NB3359" s="0"/>
      <c r="NC3359" s="0"/>
      <c r="ND3359" s="0"/>
      <c r="NE3359" s="0"/>
      <c r="NF3359" s="0"/>
      <c r="NG3359" s="0"/>
      <c r="NH3359" s="0"/>
      <c r="NI3359" s="0"/>
      <c r="NJ3359" s="0"/>
      <c r="NK3359" s="0"/>
      <c r="NL3359" s="0"/>
      <c r="NM3359" s="0"/>
      <c r="NN3359" s="0"/>
      <c r="NO3359" s="0"/>
      <c r="NP3359" s="0"/>
      <c r="NQ3359" s="0"/>
      <c r="NR3359" s="0"/>
      <c r="NS3359" s="0"/>
      <c r="NT3359" s="0"/>
      <c r="NU3359" s="0"/>
      <c r="NV3359" s="0"/>
      <c r="NW3359" s="0"/>
      <c r="NX3359" s="0"/>
      <c r="NY3359" s="0"/>
      <c r="NZ3359" s="0"/>
      <c r="OA3359" s="0"/>
      <c r="OB3359" s="0"/>
      <c r="OC3359" s="0"/>
      <c r="OD3359" s="0"/>
      <c r="OE3359" s="0"/>
      <c r="OF3359" s="0"/>
      <c r="OG3359" s="0"/>
      <c r="OH3359" s="0"/>
      <c r="OI3359" s="0"/>
      <c r="OJ3359" s="0"/>
      <c r="OK3359" s="0"/>
      <c r="OL3359" s="0"/>
      <c r="OM3359" s="0"/>
      <c r="ON3359" s="0"/>
      <c r="OO3359" s="0"/>
      <c r="OP3359" s="0"/>
      <c r="OQ3359" s="0"/>
      <c r="OR3359" s="0"/>
      <c r="OS3359" s="0"/>
      <c r="OT3359" s="0"/>
      <c r="OU3359" s="0"/>
      <c r="OV3359" s="0"/>
      <c r="OW3359" s="0"/>
      <c r="OX3359" s="0"/>
      <c r="OY3359" s="0"/>
      <c r="OZ3359" s="0"/>
      <c r="PA3359" s="0"/>
      <c r="PB3359" s="0"/>
      <c r="PC3359" s="0"/>
      <c r="PD3359" s="0"/>
      <c r="PE3359" s="0"/>
      <c r="PF3359" s="0"/>
      <c r="PG3359" s="0"/>
      <c r="PH3359" s="0"/>
      <c r="PI3359" s="0"/>
      <c r="PJ3359" s="0"/>
      <c r="PK3359" s="0"/>
      <c r="PL3359" s="0"/>
      <c r="PM3359" s="0"/>
      <c r="PN3359" s="0"/>
      <c r="PO3359" s="0"/>
      <c r="PP3359" s="0"/>
      <c r="PQ3359" s="0"/>
      <c r="PR3359" s="0"/>
      <c r="PS3359" s="0"/>
      <c r="PT3359" s="0"/>
      <c r="PU3359" s="0"/>
      <c r="PV3359" s="0"/>
      <c r="PW3359" s="0"/>
      <c r="PX3359" s="0"/>
      <c r="PY3359" s="0"/>
      <c r="PZ3359" s="0"/>
      <c r="QA3359" s="0"/>
      <c r="QB3359" s="0"/>
      <c r="QC3359" s="0"/>
      <c r="QD3359" s="0"/>
      <c r="QE3359" s="0"/>
      <c r="QF3359" s="0"/>
      <c r="QG3359" s="0"/>
      <c r="QH3359" s="0"/>
      <c r="QI3359" s="0"/>
      <c r="QJ3359" s="0"/>
      <c r="QK3359" s="0"/>
      <c r="QL3359" s="0"/>
      <c r="QM3359" s="0"/>
      <c r="QN3359" s="0"/>
      <c r="QO3359" s="0"/>
      <c r="QP3359" s="0"/>
      <c r="QQ3359" s="0"/>
      <c r="QR3359" s="0"/>
      <c r="QS3359" s="0"/>
      <c r="QT3359" s="0"/>
      <c r="QU3359" s="0"/>
      <c r="QV3359" s="0"/>
      <c r="QW3359" s="0"/>
      <c r="QX3359" s="0"/>
      <c r="QY3359" s="0"/>
      <c r="QZ3359" s="0"/>
      <c r="RA3359" s="0"/>
      <c r="RB3359" s="0"/>
      <c r="RC3359" s="0"/>
      <c r="RD3359" s="0"/>
      <c r="RE3359" s="0"/>
      <c r="RF3359" s="0"/>
      <c r="RG3359" s="0"/>
      <c r="RH3359" s="0"/>
      <c r="RI3359" s="0"/>
      <c r="RJ3359" s="0"/>
      <c r="RK3359" s="0"/>
      <c r="RL3359" s="0"/>
      <c r="RM3359" s="0"/>
      <c r="RN3359" s="0"/>
      <c r="RO3359" s="0"/>
      <c r="RP3359" s="0"/>
      <c r="RQ3359" s="0"/>
      <c r="RR3359" s="0"/>
      <c r="RS3359" s="0"/>
      <c r="RT3359" s="0"/>
      <c r="RU3359" s="0"/>
      <c r="RV3359" s="0"/>
      <c r="RW3359" s="0"/>
      <c r="RX3359" s="0"/>
      <c r="RY3359" s="0"/>
      <c r="RZ3359" s="0"/>
      <c r="SA3359" s="0"/>
      <c r="SB3359" s="0"/>
      <c r="SC3359" s="0"/>
      <c r="SD3359" s="0"/>
      <c r="SE3359" s="0"/>
      <c r="SF3359" s="0"/>
      <c r="SG3359" s="0"/>
      <c r="SH3359" s="0"/>
      <c r="SI3359" s="0"/>
      <c r="SJ3359" s="0"/>
      <c r="SK3359" s="0"/>
      <c r="SL3359" s="0"/>
      <c r="SM3359" s="0"/>
      <c r="SN3359" s="0"/>
      <c r="SO3359" s="0"/>
      <c r="SP3359" s="0"/>
      <c r="SQ3359" s="0"/>
      <c r="SR3359" s="0"/>
      <c r="SS3359" s="0"/>
      <c r="ST3359" s="0"/>
      <c r="SU3359" s="0"/>
      <c r="SV3359" s="0"/>
      <c r="SW3359" s="0"/>
      <c r="SX3359" s="0"/>
      <c r="SY3359" s="0"/>
      <c r="SZ3359" s="0"/>
      <c r="TA3359" s="0"/>
      <c r="TB3359" s="0"/>
      <c r="TC3359" s="0"/>
      <c r="TD3359" s="0"/>
      <c r="TE3359" s="0"/>
      <c r="TF3359" s="0"/>
      <c r="TG3359" s="0"/>
      <c r="TH3359" s="0"/>
      <c r="TI3359" s="0"/>
      <c r="TJ3359" s="0"/>
      <c r="TK3359" s="0"/>
      <c r="TL3359" s="0"/>
      <c r="TM3359" s="0"/>
      <c r="TN3359" s="0"/>
      <c r="TO3359" s="0"/>
      <c r="TP3359" s="0"/>
      <c r="TQ3359" s="0"/>
      <c r="TR3359" s="0"/>
      <c r="TS3359" s="0"/>
      <c r="TT3359" s="0"/>
      <c r="TU3359" s="0"/>
      <c r="TV3359" s="0"/>
      <c r="TW3359" s="0"/>
      <c r="TX3359" s="0"/>
      <c r="TY3359" s="0"/>
      <c r="TZ3359" s="0"/>
      <c r="UA3359" s="0"/>
      <c r="UB3359" s="0"/>
      <c r="UC3359" s="0"/>
      <c r="UD3359" s="0"/>
      <c r="UE3359" s="0"/>
      <c r="UF3359" s="0"/>
      <c r="UG3359" s="0"/>
      <c r="UH3359" s="0"/>
      <c r="UI3359" s="0"/>
      <c r="UJ3359" s="0"/>
      <c r="UK3359" s="0"/>
      <c r="UL3359" s="0"/>
      <c r="UM3359" s="0"/>
      <c r="UN3359" s="0"/>
      <c r="UO3359" s="0"/>
      <c r="UP3359" s="0"/>
      <c r="UQ3359" s="0"/>
      <c r="UR3359" s="0"/>
      <c r="US3359" s="0"/>
      <c r="UT3359" s="0"/>
      <c r="UU3359" s="0"/>
      <c r="UV3359" s="0"/>
      <c r="UW3359" s="0"/>
      <c r="UX3359" s="0"/>
      <c r="UY3359" s="0"/>
      <c r="UZ3359" s="0"/>
      <c r="VA3359" s="0"/>
      <c r="VB3359" s="0"/>
      <c r="VC3359" s="0"/>
      <c r="VD3359" s="0"/>
      <c r="VE3359" s="0"/>
      <c r="VF3359" s="0"/>
      <c r="VG3359" s="0"/>
      <c r="VH3359" s="0"/>
      <c r="VI3359" s="0"/>
      <c r="VJ3359" s="0"/>
      <c r="VK3359" s="0"/>
      <c r="VL3359" s="0"/>
      <c r="VM3359" s="0"/>
      <c r="VN3359" s="0"/>
      <c r="VO3359" s="0"/>
      <c r="VP3359" s="0"/>
      <c r="VQ3359" s="0"/>
      <c r="VR3359" s="0"/>
      <c r="VS3359" s="0"/>
      <c r="VT3359" s="0"/>
      <c r="VU3359" s="0"/>
      <c r="VV3359" s="0"/>
      <c r="VW3359" s="0"/>
      <c r="VX3359" s="0"/>
      <c r="VY3359" s="0"/>
      <c r="VZ3359" s="0"/>
      <c r="WA3359" s="0"/>
      <c r="WB3359" s="0"/>
      <c r="WC3359" s="0"/>
      <c r="WD3359" s="0"/>
      <c r="WE3359" s="0"/>
      <c r="WF3359" s="0"/>
      <c r="WG3359" s="0"/>
      <c r="WH3359" s="0"/>
      <c r="WI3359" s="0"/>
      <c r="WJ3359" s="0"/>
      <c r="WK3359" s="0"/>
      <c r="WL3359" s="0"/>
      <c r="WM3359" s="0"/>
      <c r="WN3359" s="0"/>
      <c r="WO3359" s="0"/>
      <c r="WP3359" s="0"/>
      <c r="WQ3359" s="0"/>
      <c r="WR3359" s="0"/>
      <c r="WS3359" s="0"/>
      <c r="WT3359" s="0"/>
      <c r="WU3359" s="0"/>
      <c r="WV3359" s="0"/>
      <c r="WW3359" s="0"/>
      <c r="WX3359" s="0"/>
      <c r="WY3359" s="0"/>
      <c r="WZ3359" s="0"/>
      <c r="XA3359" s="0"/>
      <c r="XB3359" s="0"/>
      <c r="XC3359" s="0"/>
      <c r="XD3359" s="0"/>
      <c r="XE3359" s="0"/>
      <c r="XF3359" s="0"/>
      <c r="XG3359" s="0"/>
      <c r="XH3359" s="0"/>
      <c r="XI3359" s="0"/>
      <c r="XJ3359" s="0"/>
      <c r="XK3359" s="0"/>
      <c r="XL3359" s="0"/>
      <c r="XM3359" s="0"/>
      <c r="XN3359" s="0"/>
      <c r="XO3359" s="0"/>
      <c r="XP3359" s="0"/>
      <c r="XQ3359" s="0"/>
      <c r="XR3359" s="0"/>
      <c r="XS3359" s="0"/>
      <c r="XT3359" s="0"/>
      <c r="XU3359" s="0"/>
      <c r="XV3359" s="0"/>
      <c r="XW3359" s="0"/>
      <c r="XX3359" s="0"/>
      <c r="XY3359" s="0"/>
      <c r="XZ3359" s="0"/>
      <c r="YA3359" s="0"/>
      <c r="YB3359" s="0"/>
      <c r="YC3359" s="0"/>
      <c r="YD3359" s="0"/>
      <c r="YE3359" s="0"/>
      <c r="YF3359" s="0"/>
      <c r="YG3359" s="0"/>
      <c r="YH3359" s="0"/>
      <c r="YI3359" s="0"/>
      <c r="YJ3359" s="0"/>
      <c r="YK3359" s="0"/>
      <c r="YL3359" s="0"/>
      <c r="YM3359" s="0"/>
      <c r="YN3359" s="0"/>
      <c r="YO3359" s="0"/>
      <c r="YP3359" s="0"/>
      <c r="YQ3359" s="0"/>
      <c r="YR3359" s="0"/>
      <c r="YS3359" s="0"/>
      <c r="YT3359" s="0"/>
      <c r="YU3359" s="0"/>
      <c r="YV3359" s="0"/>
      <c r="YW3359" s="0"/>
      <c r="YX3359" s="0"/>
      <c r="YY3359" s="0"/>
      <c r="YZ3359" s="0"/>
      <c r="ZA3359" s="0"/>
      <c r="ZB3359" s="0"/>
      <c r="ZC3359" s="0"/>
      <c r="ZD3359" s="0"/>
      <c r="ZE3359" s="0"/>
      <c r="ZF3359" s="0"/>
      <c r="ZG3359" s="0"/>
      <c r="ZH3359" s="0"/>
      <c r="ZI3359" s="0"/>
      <c r="ZJ3359" s="0"/>
      <c r="ZK3359" s="0"/>
      <c r="ZL3359" s="0"/>
      <c r="ZM3359" s="0"/>
      <c r="ZN3359" s="0"/>
      <c r="ZO3359" s="0"/>
      <c r="ZP3359" s="0"/>
      <c r="ZQ3359" s="0"/>
      <c r="ZR3359" s="0"/>
      <c r="ZS3359" s="0"/>
      <c r="ZT3359" s="0"/>
      <c r="ZU3359" s="0"/>
      <c r="ZV3359" s="0"/>
      <c r="ZW3359" s="0"/>
      <c r="ZX3359" s="0"/>
      <c r="ZY3359" s="0"/>
      <c r="ZZ3359" s="0"/>
      <c r="AAA3359" s="0"/>
      <c r="AAB3359" s="0"/>
      <c r="AAC3359" s="0"/>
      <c r="AAD3359" s="0"/>
      <c r="AAE3359" s="0"/>
      <c r="AAF3359" s="0"/>
      <c r="AAG3359" s="0"/>
      <c r="AAH3359" s="0"/>
      <c r="AAI3359" s="0"/>
      <c r="AAJ3359" s="0"/>
      <c r="AAK3359" s="0"/>
      <c r="AAL3359" s="0"/>
      <c r="AAM3359" s="0"/>
      <c r="AAN3359" s="0"/>
      <c r="AAO3359" s="0"/>
      <c r="AAP3359" s="0"/>
      <c r="AAQ3359" s="0"/>
      <c r="AAR3359" s="0"/>
      <c r="AAS3359" s="0"/>
      <c r="AAT3359" s="0"/>
      <c r="AAU3359" s="0"/>
      <c r="AAV3359" s="0"/>
      <c r="AAW3359" s="0"/>
      <c r="AAX3359" s="0"/>
      <c r="AAY3359" s="0"/>
      <c r="AAZ3359" s="0"/>
      <c r="ABA3359" s="0"/>
      <c r="ABB3359" s="0"/>
      <c r="ABC3359" s="0"/>
      <c r="ABD3359" s="0"/>
      <c r="ABE3359" s="0"/>
      <c r="ABF3359" s="0"/>
      <c r="ABG3359" s="0"/>
      <c r="ABH3359" s="0"/>
      <c r="ABI3359" s="0"/>
      <c r="ABJ3359" s="0"/>
      <c r="ABK3359" s="0"/>
      <c r="ABL3359" s="0"/>
      <c r="ABM3359" s="0"/>
      <c r="ABN3359" s="0"/>
      <c r="ABO3359" s="0"/>
      <c r="ABP3359" s="0"/>
      <c r="ABQ3359" s="0"/>
      <c r="ABR3359" s="0"/>
      <c r="ABS3359" s="0"/>
      <c r="ABT3359" s="0"/>
      <c r="ABU3359" s="0"/>
      <c r="ABV3359" s="0"/>
      <c r="ABW3359" s="0"/>
      <c r="ABX3359" s="0"/>
      <c r="ABY3359" s="0"/>
      <c r="ABZ3359" s="0"/>
      <c r="ACA3359" s="0"/>
      <c r="ACB3359" s="0"/>
      <c r="ACC3359" s="0"/>
      <c r="ACD3359" s="0"/>
      <c r="ACE3359" s="0"/>
      <c r="ACF3359" s="0"/>
      <c r="ACG3359" s="0"/>
      <c r="ACH3359" s="0"/>
      <c r="ACI3359" s="0"/>
      <c r="ACJ3359" s="0"/>
      <c r="ACK3359" s="0"/>
      <c r="ACL3359" s="0"/>
      <c r="ACM3359" s="0"/>
      <c r="ACN3359" s="0"/>
      <c r="ACO3359" s="0"/>
      <c r="ACP3359" s="0"/>
      <c r="ACQ3359" s="0"/>
      <c r="ACR3359" s="0"/>
      <c r="ACS3359" s="0"/>
      <c r="ACT3359" s="0"/>
      <c r="ACU3359" s="0"/>
      <c r="ACV3359" s="0"/>
      <c r="ACW3359" s="0"/>
      <c r="ACX3359" s="0"/>
      <c r="ACY3359" s="0"/>
      <c r="ACZ3359" s="0"/>
      <c r="ADA3359" s="0"/>
      <c r="ADB3359" s="0"/>
      <c r="ADC3359" s="0"/>
      <c r="ADD3359" s="0"/>
      <c r="ADE3359" s="0"/>
      <c r="ADF3359" s="0"/>
      <c r="ADG3359" s="0"/>
      <c r="ADH3359" s="0"/>
      <c r="ADI3359" s="0"/>
      <c r="ADJ3359" s="0"/>
      <c r="ADK3359" s="0"/>
      <c r="ADL3359" s="0"/>
      <c r="ADM3359" s="0"/>
      <c r="ADN3359" s="0"/>
      <c r="ADO3359" s="0"/>
      <c r="ADP3359" s="0"/>
      <c r="ADQ3359" s="0"/>
      <c r="ADR3359" s="0"/>
      <c r="ADS3359" s="0"/>
      <c r="ADT3359" s="0"/>
      <c r="ADU3359" s="0"/>
      <c r="ADV3359" s="0"/>
      <c r="ADW3359" s="0"/>
      <c r="ADX3359" s="0"/>
      <c r="ADY3359" s="0"/>
      <c r="ADZ3359" s="0"/>
      <c r="AEA3359" s="0"/>
      <c r="AEB3359" s="0"/>
      <c r="AEC3359" s="0"/>
      <c r="AED3359" s="0"/>
      <c r="AEE3359" s="0"/>
      <c r="AEF3359" s="0"/>
      <c r="AEG3359" s="0"/>
      <c r="AEH3359" s="0"/>
      <c r="AEI3359" s="0"/>
      <c r="AEJ3359" s="0"/>
      <c r="AEK3359" s="0"/>
      <c r="AEL3359" s="0"/>
      <c r="AEM3359" s="0"/>
      <c r="AEN3359" s="0"/>
      <c r="AEO3359" s="0"/>
      <c r="AEP3359" s="0"/>
      <c r="AEQ3359" s="0"/>
      <c r="AER3359" s="0"/>
      <c r="AES3359" s="0"/>
      <c r="AET3359" s="0"/>
      <c r="AEU3359" s="0"/>
      <c r="AEV3359" s="0"/>
      <c r="AEW3359" s="0"/>
      <c r="AEX3359" s="0"/>
      <c r="AEY3359" s="0"/>
      <c r="AEZ3359" s="0"/>
      <c r="AFA3359" s="0"/>
      <c r="AFB3359" s="0"/>
      <c r="AFC3359" s="0"/>
      <c r="AFD3359" s="0"/>
      <c r="AFE3359" s="0"/>
      <c r="AFF3359" s="0"/>
      <c r="AFG3359" s="0"/>
      <c r="AFH3359" s="0"/>
      <c r="AFI3359" s="0"/>
      <c r="AFJ3359" s="0"/>
      <c r="AFK3359" s="0"/>
      <c r="AFL3359" s="0"/>
      <c r="AFM3359" s="0"/>
      <c r="AFN3359" s="0"/>
      <c r="AFO3359" s="0"/>
      <c r="AFP3359" s="0"/>
      <c r="AFQ3359" s="0"/>
      <c r="AFR3359" s="0"/>
      <c r="AFS3359" s="0"/>
      <c r="AFT3359" s="0"/>
      <c r="AFU3359" s="0"/>
      <c r="AFV3359" s="0"/>
      <c r="AFW3359" s="0"/>
      <c r="AFX3359" s="0"/>
      <c r="AFY3359" s="0"/>
      <c r="AFZ3359" s="0"/>
      <c r="AGA3359" s="0"/>
      <c r="AGB3359" s="0"/>
      <c r="AGC3359" s="0"/>
      <c r="AGD3359" s="0"/>
      <c r="AGE3359" s="0"/>
      <c r="AGF3359" s="0"/>
      <c r="AGG3359" s="0"/>
      <c r="AGH3359" s="0"/>
      <c r="AGI3359" s="0"/>
      <c r="AGJ3359" s="0"/>
      <c r="AGK3359" s="0"/>
      <c r="AGL3359" s="0"/>
      <c r="AGM3359" s="0"/>
      <c r="AGN3359" s="0"/>
      <c r="AGO3359" s="0"/>
      <c r="AGP3359" s="0"/>
      <c r="AGQ3359" s="0"/>
      <c r="AGR3359" s="0"/>
      <c r="AGS3359" s="0"/>
      <c r="AGT3359" s="0"/>
      <c r="AGU3359" s="0"/>
      <c r="AGV3359" s="0"/>
      <c r="AGW3359" s="0"/>
      <c r="AGX3359" s="0"/>
      <c r="AGY3359" s="0"/>
      <c r="AGZ3359" s="0"/>
      <c r="AHA3359" s="0"/>
      <c r="AHB3359" s="0"/>
      <c r="AHC3359" s="0"/>
      <c r="AHD3359" s="0"/>
      <c r="AHE3359" s="0"/>
      <c r="AHF3359" s="0"/>
      <c r="AHG3359" s="0"/>
      <c r="AHH3359" s="0"/>
      <c r="AHI3359" s="0"/>
      <c r="AHJ3359" s="0"/>
      <c r="AHK3359" s="0"/>
      <c r="AHL3359" s="0"/>
      <c r="AHM3359" s="0"/>
      <c r="AHN3359" s="0"/>
      <c r="AHO3359" s="0"/>
      <c r="AHP3359" s="0"/>
      <c r="AHQ3359" s="0"/>
      <c r="AHR3359" s="0"/>
      <c r="AHS3359" s="0"/>
      <c r="AHT3359" s="0"/>
      <c r="AHU3359" s="0"/>
      <c r="AHV3359" s="0"/>
      <c r="AHW3359" s="0"/>
      <c r="AHX3359" s="0"/>
      <c r="AHY3359" s="0"/>
      <c r="AHZ3359" s="0"/>
      <c r="AIA3359" s="0"/>
      <c r="AIB3359" s="0"/>
      <c r="AIC3359" s="0"/>
      <c r="AID3359" s="0"/>
      <c r="AIE3359" s="0"/>
      <c r="AIF3359" s="0"/>
      <c r="AIG3359" s="0"/>
      <c r="AIH3359" s="0"/>
      <c r="AII3359" s="0"/>
      <c r="AIJ3359" s="0"/>
      <c r="AIK3359" s="0"/>
      <c r="AIL3359" s="0"/>
      <c r="AIM3359" s="0"/>
      <c r="AIN3359" s="0"/>
      <c r="AIO3359" s="0"/>
      <c r="AIP3359" s="0"/>
      <c r="AIQ3359" s="0"/>
      <c r="AIR3359" s="0"/>
      <c r="AIS3359" s="0"/>
      <c r="AIT3359" s="0"/>
      <c r="AIU3359" s="0"/>
      <c r="AIV3359" s="0"/>
      <c r="AIW3359" s="0"/>
      <c r="AIX3359" s="0"/>
      <c r="AIY3359" s="0"/>
      <c r="AIZ3359" s="0"/>
      <c r="AJA3359" s="0"/>
      <c r="AJB3359" s="0"/>
      <c r="AJC3359" s="0"/>
      <c r="AJD3359" s="0"/>
      <c r="AJE3359" s="0"/>
      <c r="AJF3359" s="0"/>
      <c r="AJG3359" s="0"/>
      <c r="AJH3359" s="0"/>
      <c r="AJI3359" s="0"/>
      <c r="AJJ3359" s="0"/>
      <c r="AJK3359" s="0"/>
      <c r="AJL3359" s="0"/>
      <c r="AJM3359" s="0"/>
      <c r="AJN3359" s="0"/>
      <c r="AJO3359" s="0"/>
      <c r="AJP3359" s="0"/>
      <c r="AJQ3359" s="0"/>
      <c r="AJR3359" s="0"/>
      <c r="AJS3359" s="0"/>
      <c r="AJT3359" s="0"/>
      <c r="AJU3359" s="0"/>
      <c r="AJV3359" s="0"/>
      <c r="AJW3359" s="0"/>
      <c r="AJX3359" s="0"/>
      <c r="AJY3359" s="0"/>
      <c r="AJZ3359" s="0"/>
      <c r="AKA3359" s="0"/>
      <c r="AKB3359" s="0"/>
      <c r="AKC3359" s="0"/>
      <c r="AKD3359" s="0"/>
      <c r="AKE3359" s="0"/>
      <c r="AKF3359" s="0"/>
      <c r="AKG3359" s="0"/>
      <c r="AKH3359" s="0"/>
      <c r="AKI3359" s="0"/>
      <c r="AKJ3359" s="0"/>
      <c r="AKK3359" s="0"/>
      <c r="AKL3359" s="0"/>
      <c r="AKM3359" s="0"/>
      <c r="AKN3359" s="0"/>
      <c r="AKO3359" s="0"/>
      <c r="AKP3359" s="0"/>
      <c r="AKQ3359" s="0"/>
      <c r="AKR3359" s="0"/>
      <c r="AKS3359" s="0"/>
      <c r="AKT3359" s="0"/>
      <c r="AKU3359" s="0"/>
      <c r="AKV3359" s="0"/>
      <c r="AKW3359" s="0"/>
      <c r="AKX3359" s="0"/>
      <c r="AKY3359" s="0"/>
      <c r="AKZ3359" s="0"/>
      <c r="ALA3359" s="0"/>
      <c r="ALB3359" s="0"/>
      <c r="ALC3359" s="0"/>
      <c r="ALD3359" s="0"/>
      <c r="ALE3359" s="0"/>
      <c r="ALF3359" s="0"/>
      <c r="ALG3359" s="0"/>
      <c r="ALH3359" s="0"/>
      <c r="ALI3359" s="0"/>
      <c r="ALJ3359" s="0"/>
      <c r="ALK3359" s="0"/>
      <c r="ALL3359" s="0"/>
      <c r="ALM3359" s="0"/>
      <c r="ALN3359" s="0"/>
      <c r="ALO3359" s="0"/>
      <c r="ALP3359" s="0"/>
      <c r="ALQ3359" s="0"/>
      <c r="ALR3359" s="0"/>
      <c r="ALS3359" s="0"/>
      <c r="ALT3359" s="0"/>
      <c r="ALU3359" s="0"/>
      <c r="ALV3359" s="0"/>
      <c r="ALW3359" s="0"/>
      <c r="ALX3359" s="0"/>
      <c r="ALY3359" s="0"/>
      <c r="ALZ3359" s="0"/>
      <c r="AMA3359" s="0"/>
      <c r="AMB3359" s="0"/>
      <c r="AMC3359" s="0"/>
      <c r="AMD3359" s="0"/>
      <c r="AME3359" s="0"/>
      <c r="AMF3359" s="0"/>
      <c r="AMG3359" s="0"/>
      <c r="AMH3359" s="0"/>
      <c r="AMI3359" s="0"/>
    </row>
    <row r="3360" customFormat="false" ht="12.75" hidden="false" customHeight="false" outlineLevel="0" collapsed="false">
      <c r="A3360" s="1" t="s">
        <v>3617</v>
      </c>
      <c r="C3360" s="27" t="s">
        <v>3618</v>
      </c>
      <c r="D3360" s="27" t="s">
        <v>13</v>
      </c>
      <c r="E3360" s="27"/>
      <c r="F3360" s="29"/>
      <c r="G3360" s="29"/>
      <c r="H3360" s="30" t="s">
        <v>168</v>
      </c>
      <c r="I3360" s="44" t="n">
        <v>38.99</v>
      </c>
      <c r="J3360" s="30" t="s">
        <v>3576</v>
      </c>
      <c r="K3360" s="0"/>
      <c r="L3360" s="0"/>
      <c r="M3360" s="0"/>
      <c r="N3360" s="95"/>
      <c r="O3360" s="95"/>
      <c r="BM3360" s="0"/>
      <c r="BN3360" s="0"/>
      <c r="BO3360" s="0"/>
      <c r="BP3360" s="0"/>
      <c r="BQ3360" s="0"/>
      <c r="BR3360" s="0"/>
      <c r="BS3360" s="0"/>
      <c r="BT3360" s="0"/>
      <c r="BU3360" s="0"/>
      <c r="BV3360" s="0"/>
      <c r="BW3360" s="0"/>
      <c r="BX3360" s="0"/>
      <c r="BY3360" s="0"/>
      <c r="BZ3360" s="0"/>
      <c r="CA3360" s="0"/>
      <c r="CB3360" s="0"/>
      <c r="CC3360" s="0"/>
      <c r="CD3360" s="0"/>
      <c r="CE3360" s="0"/>
      <c r="CF3360" s="0"/>
      <c r="CG3360" s="0"/>
      <c r="CH3360" s="0"/>
      <c r="CI3360" s="0"/>
      <c r="CJ3360" s="0"/>
      <c r="CK3360" s="0"/>
      <c r="CL3360" s="0"/>
      <c r="CM3360" s="0"/>
      <c r="CN3360" s="0"/>
      <c r="CO3360" s="0"/>
      <c r="CP3360" s="0"/>
      <c r="CQ3360" s="0"/>
      <c r="CR3360" s="0"/>
      <c r="CS3360" s="0"/>
      <c r="CT3360" s="0"/>
      <c r="CU3360" s="0"/>
      <c r="CV3360" s="0"/>
      <c r="CW3360" s="0"/>
      <c r="CX3360" s="0"/>
      <c r="CY3360" s="0"/>
      <c r="CZ3360" s="0"/>
      <c r="DA3360" s="0"/>
      <c r="DB3360" s="0"/>
      <c r="DC3360" s="0"/>
      <c r="DD3360" s="0"/>
      <c r="DE3360" s="0"/>
      <c r="DF3360" s="0"/>
      <c r="DG3360" s="0"/>
      <c r="DH3360" s="0"/>
      <c r="DI3360" s="0"/>
      <c r="DJ3360" s="0"/>
      <c r="DK3360" s="0"/>
      <c r="DL3360" s="0"/>
      <c r="DM3360" s="0"/>
      <c r="DN3360" s="0"/>
      <c r="DO3360" s="0"/>
      <c r="DP3360" s="0"/>
      <c r="DQ3360" s="0"/>
      <c r="DR3360" s="0"/>
      <c r="DS3360" s="0"/>
      <c r="DT3360" s="0"/>
      <c r="DU3360" s="0"/>
      <c r="DV3360" s="0"/>
      <c r="DW3360" s="0"/>
      <c r="DX3360" s="0"/>
      <c r="DY3360" s="0"/>
      <c r="DZ3360" s="0"/>
      <c r="EA3360" s="0"/>
      <c r="EB3360" s="0"/>
      <c r="EC3360" s="0"/>
      <c r="ED3360" s="0"/>
      <c r="EE3360" s="0"/>
      <c r="EF3360" s="0"/>
      <c r="EG3360" s="0"/>
      <c r="EH3360" s="0"/>
      <c r="EI3360" s="0"/>
      <c r="EJ3360" s="0"/>
      <c r="EK3360" s="0"/>
      <c r="EL3360" s="0"/>
      <c r="EM3360" s="0"/>
      <c r="EN3360" s="0"/>
      <c r="EO3360" s="0"/>
      <c r="EP3360" s="0"/>
      <c r="EQ3360" s="0"/>
      <c r="ER3360" s="0"/>
      <c r="ES3360" s="0"/>
      <c r="ET3360" s="0"/>
      <c r="EU3360" s="0"/>
      <c r="EV3360" s="0"/>
      <c r="EW3360" s="0"/>
      <c r="EX3360" s="0"/>
      <c r="EY3360" s="0"/>
      <c r="EZ3360" s="0"/>
      <c r="FA3360" s="0"/>
      <c r="FB3360" s="0"/>
      <c r="FC3360" s="0"/>
      <c r="FD3360" s="0"/>
      <c r="FE3360" s="0"/>
      <c r="FF3360" s="0"/>
      <c r="FG3360" s="0"/>
      <c r="FH3360" s="0"/>
      <c r="FI3360" s="0"/>
      <c r="FJ3360" s="0"/>
      <c r="FK3360" s="0"/>
      <c r="FL3360" s="0"/>
      <c r="FM3360" s="0"/>
      <c r="FN3360" s="0"/>
      <c r="FO3360" s="0"/>
      <c r="FP3360" s="0"/>
      <c r="FQ3360" s="0"/>
      <c r="FR3360" s="0"/>
      <c r="FS3360" s="0"/>
      <c r="FT3360" s="0"/>
      <c r="FU3360" s="0"/>
      <c r="FV3360" s="0"/>
      <c r="FW3360" s="0"/>
      <c r="FX3360" s="0"/>
      <c r="FY3360" s="0"/>
      <c r="FZ3360" s="0"/>
      <c r="GA3360" s="0"/>
      <c r="GB3360" s="0"/>
      <c r="GC3360" s="0"/>
      <c r="GD3360" s="0"/>
      <c r="GE3360" s="0"/>
      <c r="GF3360" s="0"/>
      <c r="GG3360" s="0"/>
      <c r="GH3360" s="0"/>
      <c r="GI3360" s="0"/>
      <c r="GJ3360" s="0"/>
      <c r="GK3360" s="0"/>
      <c r="GL3360" s="0"/>
      <c r="GM3360" s="0"/>
      <c r="GN3360" s="0"/>
      <c r="GO3360" s="0"/>
      <c r="GP3360" s="0"/>
      <c r="GQ3360" s="0"/>
      <c r="GR3360" s="0"/>
      <c r="GS3360" s="0"/>
      <c r="GT3360" s="0"/>
      <c r="GU3360" s="0"/>
      <c r="GV3360" s="0"/>
      <c r="GW3360" s="0"/>
      <c r="GX3360" s="0"/>
      <c r="GY3360" s="0"/>
      <c r="GZ3360" s="0"/>
      <c r="HA3360" s="0"/>
      <c r="HB3360" s="0"/>
      <c r="HC3360" s="0"/>
      <c r="HD3360" s="0"/>
      <c r="HE3360" s="0"/>
      <c r="HF3360" s="0"/>
      <c r="HG3360" s="0"/>
      <c r="HH3360" s="0"/>
      <c r="HI3360" s="0"/>
      <c r="HJ3360" s="0"/>
      <c r="HK3360" s="0"/>
      <c r="HL3360" s="0"/>
      <c r="HM3360" s="0"/>
      <c r="HN3360" s="0"/>
      <c r="HO3360" s="0"/>
      <c r="HP3360" s="0"/>
      <c r="HQ3360" s="0"/>
      <c r="HR3360" s="0"/>
      <c r="HS3360" s="0"/>
      <c r="HT3360" s="0"/>
      <c r="HU3360" s="0"/>
      <c r="HV3360" s="0"/>
      <c r="HW3360" s="0"/>
      <c r="HX3360" s="0"/>
      <c r="HY3360" s="0"/>
      <c r="HZ3360" s="0"/>
      <c r="IA3360" s="0"/>
      <c r="IB3360" s="0"/>
      <c r="IC3360" s="0"/>
      <c r="ID3360" s="0"/>
      <c r="IE3360" s="0"/>
      <c r="IF3360" s="0"/>
      <c r="IG3360" s="0"/>
      <c r="IH3360" s="0"/>
      <c r="II3360" s="0"/>
      <c r="IJ3360" s="0"/>
      <c r="IK3360" s="0"/>
      <c r="IL3360" s="0"/>
      <c r="IM3360" s="0"/>
      <c r="IN3360" s="0"/>
      <c r="IO3360" s="0"/>
      <c r="IP3360" s="0"/>
      <c r="IQ3360" s="0"/>
      <c r="IR3360" s="0"/>
      <c r="IS3360" s="0"/>
      <c r="IT3360" s="0"/>
      <c r="IU3360" s="0"/>
      <c r="IV3360" s="0"/>
      <c r="IW3360" s="0"/>
      <c r="IX3360" s="0"/>
      <c r="IY3360" s="0"/>
      <c r="IZ3360" s="0"/>
      <c r="JA3360" s="0"/>
      <c r="JB3360" s="0"/>
      <c r="JC3360" s="0"/>
      <c r="JD3360" s="0"/>
      <c r="JE3360" s="0"/>
      <c r="JF3360" s="0"/>
      <c r="JG3360" s="0"/>
      <c r="JH3360" s="0"/>
      <c r="JI3360" s="0"/>
      <c r="JJ3360" s="0"/>
      <c r="JK3360" s="0"/>
      <c r="JL3360" s="0"/>
      <c r="JM3360" s="0"/>
      <c r="JN3360" s="0"/>
      <c r="JO3360" s="0"/>
      <c r="JP3360" s="0"/>
      <c r="JQ3360" s="0"/>
      <c r="JR3360" s="0"/>
      <c r="JS3360" s="0"/>
      <c r="JT3360" s="0"/>
      <c r="JU3360" s="0"/>
      <c r="JV3360" s="0"/>
      <c r="JW3360" s="0"/>
      <c r="JX3360" s="0"/>
      <c r="JY3360" s="0"/>
      <c r="JZ3360" s="0"/>
      <c r="KA3360" s="0"/>
      <c r="KB3360" s="0"/>
      <c r="KC3360" s="0"/>
      <c r="KD3360" s="0"/>
      <c r="KE3360" s="0"/>
      <c r="KF3360" s="0"/>
      <c r="KG3360" s="0"/>
      <c r="KH3360" s="0"/>
      <c r="KI3360" s="0"/>
      <c r="KJ3360" s="0"/>
      <c r="KK3360" s="0"/>
      <c r="KL3360" s="0"/>
      <c r="KM3360" s="0"/>
      <c r="KN3360" s="0"/>
      <c r="KO3360" s="0"/>
      <c r="KP3360" s="0"/>
      <c r="KQ3360" s="0"/>
      <c r="KR3360" s="0"/>
      <c r="KS3360" s="0"/>
      <c r="KT3360" s="0"/>
      <c r="KU3360" s="0"/>
      <c r="KV3360" s="0"/>
      <c r="KW3360" s="0"/>
      <c r="KX3360" s="0"/>
      <c r="KY3360" s="0"/>
      <c r="KZ3360" s="0"/>
      <c r="LA3360" s="0"/>
      <c r="LB3360" s="0"/>
      <c r="LC3360" s="0"/>
      <c r="LD3360" s="0"/>
      <c r="LE3360" s="0"/>
      <c r="LF3360" s="0"/>
      <c r="LG3360" s="0"/>
      <c r="LH3360" s="0"/>
      <c r="LI3360" s="0"/>
      <c r="LJ3360" s="0"/>
      <c r="LK3360" s="0"/>
      <c r="LL3360" s="0"/>
      <c r="LM3360" s="0"/>
      <c r="LN3360" s="0"/>
      <c r="LO3360" s="0"/>
      <c r="LP3360" s="0"/>
      <c r="LQ3360" s="0"/>
      <c r="LR3360" s="0"/>
      <c r="LS3360" s="0"/>
      <c r="LT3360" s="0"/>
      <c r="LU3360" s="0"/>
      <c r="LV3360" s="0"/>
      <c r="LW3360" s="0"/>
      <c r="LX3360" s="0"/>
      <c r="LY3360" s="0"/>
      <c r="LZ3360" s="0"/>
      <c r="MA3360" s="0"/>
      <c r="MB3360" s="0"/>
      <c r="MC3360" s="0"/>
      <c r="MD3360" s="0"/>
      <c r="ME3360" s="0"/>
      <c r="MF3360" s="0"/>
      <c r="MG3360" s="0"/>
      <c r="MH3360" s="0"/>
      <c r="MI3360" s="0"/>
      <c r="MJ3360" s="0"/>
      <c r="MK3360" s="0"/>
      <c r="ML3360" s="0"/>
      <c r="MM3360" s="0"/>
      <c r="MN3360" s="0"/>
      <c r="MO3360" s="0"/>
      <c r="MP3360" s="0"/>
      <c r="MQ3360" s="0"/>
      <c r="MR3360" s="0"/>
      <c r="MS3360" s="0"/>
      <c r="MT3360" s="0"/>
      <c r="MU3360" s="0"/>
      <c r="MV3360" s="0"/>
      <c r="MW3360" s="0"/>
      <c r="MX3360" s="0"/>
      <c r="MY3360" s="0"/>
      <c r="MZ3360" s="0"/>
      <c r="NA3360" s="0"/>
      <c r="NB3360" s="0"/>
      <c r="NC3360" s="0"/>
      <c r="ND3360" s="0"/>
      <c r="NE3360" s="0"/>
      <c r="NF3360" s="0"/>
      <c r="NG3360" s="0"/>
      <c r="NH3360" s="0"/>
      <c r="NI3360" s="0"/>
      <c r="NJ3360" s="0"/>
      <c r="NK3360" s="0"/>
      <c r="NL3360" s="0"/>
      <c r="NM3360" s="0"/>
      <c r="NN3360" s="0"/>
      <c r="NO3360" s="0"/>
      <c r="NP3360" s="0"/>
      <c r="NQ3360" s="0"/>
      <c r="NR3360" s="0"/>
      <c r="NS3360" s="0"/>
      <c r="NT3360" s="0"/>
      <c r="NU3360" s="0"/>
      <c r="NV3360" s="0"/>
      <c r="NW3360" s="0"/>
      <c r="NX3360" s="0"/>
      <c r="NY3360" s="0"/>
      <c r="NZ3360" s="0"/>
      <c r="OA3360" s="0"/>
      <c r="OB3360" s="0"/>
      <c r="OC3360" s="0"/>
      <c r="OD3360" s="0"/>
      <c r="OE3360" s="0"/>
      <c r="OF3360" s="0"/>
      <c r="OG3360" s="0"/>
      <c r="OH3360" s="0"/>
      <c r="OI3360" s="0"/>
      <c r="OJ3360" s="0"/>
      <c r="OK3360" s="0"/>
      <c r="OL3360" s="0"/>
      <c r="OM3360" s="0"/>
      <c r="ON3360" s="0"/>
      <c r="OO3360" s="0"/>
      <c r="OP3360" s="0"/>
      <c r="OQ3360" s="0"/>
      <c r="OR3360" s="0"/>
      <c r="OS3360" s="0"/>
      <c r="OT3360" s="0"/>
      <c r="OU3360" s="0"/>
      <c r="OV3360" s="0"/>
      <c r="OW3360" s="0"/>
      <c r="OX3360" s="0"/>
      <c r="OY3360" s="0"/>
      <c r="OZ3360" s="0"/>
      <c r="PA3360" s="0"/>
      <c r="PB3360" s="0"/>
      <c r="PC3360" s="0"/>
      <c r="PD3360" s="0"/>
      <c r="PE3360" s="0"/>
      <c r="PF3360" s="0"/>
      <c r="PG3360" s="0"/>
      <c r="PH3360" s="0"/>
      <c r="PI3360" s="0"/>
      <c r="PJ3360" s="0"/>
      <c r="PK3360" s="0"/>
      <c r="PL3360" s="0"/>
      <c r="PM3360" s="0"/>
      <c r="PN3360" s="0"/>
      <c r="PO3360" s="0"/>
      <c r="PP3360" s="0"/>
      <c r="PQ3360" s="0"/>
      <c r="PR3360" s="0"/>
      <c r="PS3360" s="0"/>
      <c r="PT3360" s="0"/>
      <c r="PU3360" s="0"/>
      <c r="PV3360" s="0"/>
      <c r="PW3360" s="0"/>
      <c r="PX3360" s="0"/>
      <c r="PY3360" s="0"/>
      <c r="PZ3360" s="0"/>
      <c r="QA3360" s="0"/>
      <c r="QB3360" s="0"/>
      <c r="QC3360" s="0"/>
      <c r="QD3360" s="0"/>
      <c r="QE3360" s="0"/>
      <c r="QF3360" s="0"/>
      <c r="QG3360" s="0"/>
      <c r="QH3360" s="0"/>
      <c r="QI3360" s="0"/>
      <c r="QJ3360" s="0"/>
      <c r="QK3360" s="0"/>
      <c r="QL3360" s="0"/>
      <c r="QM3360" s="0"/>
      <c r="QN3360" s="0"/>
      <c r="QO3360" s="0"/>
      <c r="QP3360" s="0"/>
      <c r="QQ3360" s="0"/>
      <c r="QR3360" s="0"/>
      <c r="QS3360" s="0"/>
      <c r="QT3360" s="0"/>
      <c r="QU3360" s="0"/>
      <c r="QV3360" s="0"/>
      <c r="QW3360" s="0"/>
      <c r="QX3360" s="0"/>
      <c r="QY3360" s="0"/>
      <c r="QZ3360" s="0"/>
      <c r="RA3360" s="0"/>
      <c r="RB3360" s="0"/>
      <c r="RC3360" s="0"/>
      <c r="RD3360" s="0"/>
      <c r="RE3360" s="0"/>
      <c r="RF3360" s="0"/>
      <c r="RG3360" s="0"/>
      <c r="RH3360" s="0"/>
      <c r="RI3360" s="0"/>
      <c r="RJ3360" s="0"/>
      <c r="RK3360" s="0"/>
      <c r="RL3360" s="0"/>
      <c r="RM3360" s="0"/>
      <c r="RN3360" s="0"/>
      <c r="RO3360" s="0"/>
      <c r="RP3360" s="0"/>
      <c r="RQ3360" s="0"/>
      <c r="RR3360" s="0"/>
      <c r="RS3360" s="0"/>
      <c r="RT3360" s="0"/>
      <c r="RU3360" s="0"/>
      <c r="RV3360" s="0"/>
      <c r="RW3360" s="0"/>
      <c r="RX3360" s="0"/>
      <c r="RY3360" s="0"/>
      <c r="RZ3360" s="0"/>
      <c r="SA3360" s="0"/>
      <c r="SB3360" s="0"/>
      <c r="SC3360" s="0"/>
      <c r="SD3360" s="0"/>
      <c r="SE3360" s="0"/>
      <c r="SF3360" s="0"/>
      <c r="SG3360" s="0"/>
      <c r="SH3360" s="0"/>
      <c r="SI3360" s="0"/>
      <c r="SJ3360" s="0"/>
      <c r="SK3360" s="0"/>
      <c r="SL3360" s="0"/>
      <c r="SM3360" s="0"/>
      <c r="SN3360" s="0"/>
      <c r="SO3360" s="0"/>
      <c r="SP3360" s="0"/>
      <c r="SQ3360" s="0"/>
      <c r="SR3360" s="0"/>
      <c r="SS3360" s="0"/>
      <c r="ST3360" s="0"/>
      <c r="SU3360" s="0"/>
      <c r="SV3360" s="0"/>
      <c r="SW3360" s="0"/>
      <c r="SX3360" s="0"/>
      <c r="SY3360" s="0"/>
      <c r="SZ3360" s="0"/>
      <c r="TA3360" s="0"/>
      <c r="TB3360" s="0"/>
      <c r="TC3360" s="0"/>
      <c r="TD3360" s="0"/>
      <c r="TE3360" s="0"/>
      <c r="TF3360" s="0"/>
      <c r="TG3360" s="0"/>
      <c r="TH3360" s="0"/>
      <c r="TI3360" s="0"/>
      <c r="TJ3360" s="0"/>
      <c r="TK3360" s="0"/>
      <c r="TL3360" s="0"/>
      <c r="TM3360" s="0"/>
      <c r="TN3360" s="0"/>
      <c r="TO3360" s="0"/>
      <c r="TP3360" s="0"/>
      <c r="TQ3360" s="0"/>
      <c r="TR3360" s="0"/>
      <c r="TS3360" s="0"/>
      <c r="TT3360" s="0"/>
      <c r="TU3360" s="0"/>
      <c r="TV3360" s="0"/>
      <c r="TW3360" s="0"/>
      <c r="TX3360" s="0"/>
      <c r="TY3360" s="0"/>
      <c r="TZ3360" s="0"/>
      <c r="UA3360" s="0"/>
      <c r="UB3360" s="0"/>
      <c r="UC3360" s="0"/>
      <c r="UD3360" s="0"/>
      <c r="UE3360" s="0"/>
      <c r="UF3360" s="0"/>
      <c r="UG3360" s="0"/>
      <c r="UH3360" s="0"/>
      <c r="UI3360" s="0"/>
      <c r="UJ3360" s="0"/>
      <c r="UK3360" s="0"/>
      <c r="UL3360" s="0"/>
      <c r="UM3360" s="0"/>
      <c r="UN3360" s="0"/>
      <c r="UO3360" s="0"/>
      <c r="UP3360" s="0"/>
      <c r="UQ3360" s="0"/>
      <c r="UR3360" s="0"/>
      <c r="US3360" s="0"/>
      <c r="UT3360" s="0"/>
      <c r="UU3360" s="0"/>
      <c r="UV3360" s="0"/>
      <c r="UW3360" s="0"/>
      <c r="UX3360" s="0"/>
      <c r="UY3360" s="0"/>
      <c r="UZ3360" s="0"/>
      <c r="VA3360" s="0"/>
      <c r="VB3360" s="0"/>
      <c r="VC3360" s="0"/>
      <c r="VD3360" s="0"/>
      <c r="VE3360" s="0"/>
      <c r="VF3360" s="0"/>
      <c r="VG3360" s="0"/>
      <c r="VH3360" s="0"/>
      <c r="VI3360" s="0"/>
      <c r="VJ3360" s="0"/>
      <c r="VK3360" s="0"/>
      <c r="VL3360" s="0"/>
      <c r="VM3360" s="0"/>
      <c r="VN3360" s="0"/>
      <c r="VO3360" s="0"/>
      <c r="VP3360" s="0"/>
      <c r="VQ3360" s="0"/>
      <c r="VR3360" s="0"/>
      <c r="VS3360" s="0"/>
      <c r="VT3360" s="0"/>
      <c r="VU3360" s="0"/>
      <c r="VV3360" s="0"/>
      <c r="VW3360" s="0"/>
      <c r="VX3360" s="0"/>
      <c r="VY3360" s="0"/>
      <c r="VZ3360" s="0"/>
      <c r="WA3360" s="0"/>
      <c r="WB3360" s="0"/>
      <c r="WC3360" s="0"/>
      <c r="WD3360" s="0"/>
      <c r="WE3360" s="0"/>
      <c r="WF3360" s="0"/>
      <c r="WG3360" s="0"/>
      <c r="WH3360" s="0"/>
      <c r="WI3360" s="0"/>
      <c r="WJ3360" s="0"/>
      <c r="WK3360" s="0"/>
      <c r="WL3360" s="0"/>
      <c r="WM3360" s="0"/>
      <c r="WN3360" s="0"/>
      <c r="WO3360" s="0"/>
      <c r="WP3360" s="0"/>
      <c r="WQ3360" s="0"/>
      <c r="WR3360" s="0"/>
      <c r="WS3360" s="0"/>
      <c r="WT3360" s="0"/>
      <c r="WU3360" s="0"/>
      <c r="WV3360" s="0"/>
      <c r="WW3360" s="0"/>
      <c r="WX3360" s="0"/>
      <c r="WY3360" s="0"/>
      <c r="WZ3360" s="0"/>
      <c r="XA3360" s="0"/>
      <c r="XB3360" s="0"/>
      <c r="XC3360" s="0"/>
      <c r="XD3360" s="0"/>
      <c r="XE3360" s="0"/>
      <c r="XF3360" s="0"/>
      <c r="XG3360" s="0"/>
      <c r="XH3360" s="0"/>
      <c r="XI3360" s="0"/>
      <c r="XJ3360" s="0"/>
      <c r="XK3360" s="0"/>
      <c r="XL3360" s="0"/>
      <c r="XM3360" s="0"/>
      <c r="XN3360" s="0"/>
      <c r="XO3360" s="0"/>
      <c r="XP3360" s="0"/>
      <c r="XQ3360" s="0"/>
      <c r="XR3360" s="0"/>
      <c r="XS3360" s="0"/>
      <c r="XT3360" s="0"/>
      <c r="XU3360" s="0"/>
      <c r="XV3360" s="0"/>
      <c r="XW3360" s="0"/>
      <c r="XX3360" s="0"/>
      <c r="XY3360" s="0"/>
      <c r="XZ3360" s="0"/>
      <c r="YA3360" s="0"/>
      <c r="YB3360" s="0"/>
      <c r="YC3360" s="0"/>
      <c r="YD3360" s="0"/>
      <c r="YE3360" s="0"/>
      <c r="YF3360" s="0"/>
      <c r="YG3360" s="0"/>
      <c r="YH3360" s="0"/>
      <c r="YI3360" s="0"/>
      <c r="YJ3360" s="0"/>
      <c r="YK3360" s="0"/>
      <c r="YL3360" s="0"/>
      <c r="YM3360" s="0"/>
      <c r="YN3360" s="0"/>
      <c r="YO3360" s="0"/>
      <c r="YP3360" s="0"/>
      <c r="YQ3360" s="0"/>
      <c r="YR3360" s="0"/>
      <c r="YS3360" s="0"/>
      <c r="YT3360" s="0"/>
      <c r="YU3360" s="0"/>
      <c r="YV3360" s="0"/>
      <c r="YW3360" s="0"/>
      <c r="YX3360" s="0"/>
      <c r="YY3360" s="0"/>
      <c r="YZ3360" s="0"/>
      <c r="ZA3360" s="0"/>
      <c r="ZB3360" s="0"/>
      <c r="ZC3360" s="0"/>
      <c r="ZD3360" s="0"/>
      <c r="ZE3360" s="0"/>
      <c r="ZF3360" s="0"/>
      <c r="ZG3360" s="0"/>
      <c r="ZH3360" s="0"/>
      <c r="ZI3360" s="0"/>
      <c r="ZJ3360" s="0"/>
      <c r="ZK3360" s="0"/>
      <c r="ZL3360" s="0"/>
      <c r="ZM3360" s="0"/>
      <c r="ZN3360" s="0"/>
      <c r="ZO3360" s="0"/>
      <c r="ZP3360" s="0"/>
      <c r="ZQ3360" s="0"/>
      <c r="ZR3360" s="0"/>
      <c r="ZS3360" s="0"/>
      <c r="ZT3360" s="0"/>
      <c r="ZU3360" s="0"/>
      <c r="ZV3360" s="0"/>
      <c r="ZW3360" s="0"/>
      <c r="ZX3360" s="0"/>
      <c r="ZY3360" s="0"/>
      <c r="ZZ3360" s="0"/>
      <c r="AAA3360" s="0"/>
      <c r="AAB3360" s="0"/>
      <c r="AAC3360" s="0"/>
      <c r="AAD3360" s="0"/>
      <c r="AAE3360" s="0"/>
      <c r="AAF3360" s="0"/>
      <c r="AAG3360" s="0"/>
      <c r="AAH3360" s="0"/>
      <c r="AAI3360" s="0"/>
      <c r="AAJ3360" s="0"/>
      <c r="AAK3360" s="0"/>
      <c r="AAL3360" s="0"/>
      <c r="AAM3360" s="0"/>
      <c r="AAN3360" s="0"/>
      <c r="AAO3360" s="0"/>
      <c r="AAP3360" s="0"/>
      <c r="AAQ3360" s="0"/>
      <c r="AAR3360" s="0"/>
      <c r="AAS3360" s="0"/>
      <c r="AAT3360" s="0"/>
      <c r="AAU3360" s="0"/>
      <c r="AAV3360" s="0"/>
      <c r="AAW3360" s="0"/>
      <c r="AAX3360" s="0"/>
      <c r="AAY3360" s="0"/>
      <c r="AAZ3360" s="0"/>
      <c r="ABA3360" s="0"/>
      <c r="ABB3360" s="0"/>
      <c r="ABC3360" s="0"/>
      <c r="ABD3360" s="0"/>
      <c r="ABE3360" s="0"/>
      <c r="ABF3360" s="0"/>
      <c r="ABG3360" s="0"/>
      <c r="ABH3360" s="0"/>
      <c r="ABI3360" s="0"/>
      <c r="ABJ3360" s="0"/>
      <c r="ABK3360" s="0"/>
      <c r="ABL3360" s="0"/>
      <c r="ABM3360" s="0"/>
      <c r="ABN3360" s="0"/>
      <c r="ABO3360" s="0"/>
      <c r="ABP3360" s="0"/>
      <c r="ABQ3360" s="0"/>
      <c r="ABR3360" s="0"/>
      <c r="ABS3360" s="0"/>
      <c r="ABT3360" s="0"/>
      <c r="ABU3360" s="0"/>
      <c r="ABV3360" s="0"/>
      <c r="ABW3360" s="0"/>
      <c r="ABX3360" s="0"/>
      <c r="ABY3360" s="0"/>
      <c r="ABZ3360" s="0"/>
      <c r="ACA3360" s="0"/>
      <c r="ACB3360" s="0"/>
      <c r="ACC3360" s="0"/>
      <c r="ACD3360" s="0"/>
      <c r="ACE3360" s="0"/>
      <c r="ACF3360" s="0"/>
      <c r="ACG3360" s="0"/>
      <c r="ACH3360" s="0"/>
      <c r="ACI3360" s="0"/>
      <c r="ACJ3360" s="0"/>
      <c r="ACK3360" s="0"/>
      <c r="ACL3360" s="0"/>
      <c r="ACM3360" s="0"/>
      <c r="ACN3360" s="0"/>
      <c r="ACO3360" s="0"/>
      <c r="ACP3360" s="0"/>
      <c r="ACQ3360" s="0"/>
      <c r="ACR3360" s="0"/>
      <c r="ACS3360" s="0"/>
      <c r="ACT3360" s="0"/>
      <c r="ACU3360" s="0"/>
      <c r="ACV3360" s="0"/>
      <c r="ACW3360" s="0"/>
      <c r="ACX3360" s="0"/>
      <c r="ACY3360" s="0"/>
      <c r="ACZ3360" s="0"/>
      <c r="ADA3360" s="0"/>
      <c r="ADB3360" s="0"/>
      <c r="ADC3360" s="0"/>
      <c r="ADD3360" s="0"/>
      <c r="ADE3360" s="0"/>
      <c r="ADF3360" s="0"/>
      <c r="ADG3360" s="0"/>
      <c r="ADH3360" s="0"/>
      <c r="ADI3360" s="0"/>
      <c r="ADJ3360" s="0"/>
      <c r="ADK3360" s="0"/>
      <c r="ADL3360" s="0"/>
      <c r="ADM3360" s="0"/>
      <c r="ADN3360" s="0"/>
      <c r="ADO3360" s="0"/>
      <c r="ADP3360" s="0"/>
      <c r="ADQ3360" s="0"/>
      <c r="ADR3360" s="0"/>
      <c r="ADS3360" s="0"/>
      <c r="ADT3360" s="0"/>
      <c r="ADU3360" s="0"/>
      <c r="ADV3360" s="0"/>
      <c r="ADW3360" s="0"/>
      <c r="ADX3360" s="0"/>
      <c r="ADY3360" s="0"/>
      <c r="ADZ3360" s="0"/>
      <c r="AEA3360" s="0"/>
      <c r="AEB3360" s="0"/>
      <c r="AEC3360" s="0"/>
      <c r="AED3360" s="0"/>
      <c r="AEE3360" s="0"/>
      <c r="AEF3360" s="0"/>
      <c r="AEG3360" s="0"/>
      <c r="AEH3360" s="0"/>
      <c r="AEI3360" s="0"/>
      <c r="AEJ3360" s="0"/>
      <c r="AEK3360" s="0"/>
      <c r="AEL3360" s="0"/>
      <c r="AEM3360" s="0"/>
      <c r="AEN3360" s="0"/>
      <c r="AEO3360" s="0"/>
      <c r="AEP3360" s="0"/>
      <c r="AEQ3360" s="0"/>
      <c r="AER3360" s="0"/>
      <c r="AES3360" s="0"/>
      <c r="AET3360" s="0"/>
      <c r="AEU3360" s="0"/>
      <c r="AEV3360" s="0"/>
      <c r="AEW3360" s="0"/>
      <c r="AEX3360" s="0"/>
      <c r="AEY3360" s="0"/>
      <c r="AEZ3360" s="0"/>
      <c r="AFA3360" s="0"/>
      <c r="AFB3360" s="0"/>
      <c r="AFC3360" s="0"/>
      <c r="AFD3360" s="0"/>
      <c r="AFE3360" s="0"/>
      <c r="AFF3360" s="0"/>
      <c r="AFG3360" s="0"/>
      <c r="AFH3360" s="0"/>
      <c r="AFI3360" s="0"/>
      <c r="AFJ3360" s="0"/>
      <c r="AFK3360" s="0"/>
      <c r="AFL3360" s="0"/>
      <c r="AFM3360" s="0"/>
      <c r="AFN3360" s="0"/>
      <c r="AFO3360" s="0"/>
      <c r="AFP3360" s="0"/>
      <c r="AFQ3360" s="0"/>
      <c r="AFR3360" s="0"/>
      <c r="AFS3360" s="0"/>
      <c r="AFT3360" s="0"/>
      <c r="AFU3360" s="0"/>
      <c r="AFV3360" s="0"/>
      <c r="AFW3360" s="0"/>
      <c r="AFX3360" s="0"/>
      <c r="AFY3360" s="0"/>
      <c r="AFZ3360" s="0"/>
      <c r="AGA3360" s="0"/>
      <c r="AGB3360" s="0"/>
      <c r="AGC3360" s="0"/>
      <c r="AGD3360" s="0"/>
      <c r="AGE3360" s="0"/>
      <c r="AGF3360" s="0"/>
      <c r="AGG3360" s="0"/>
      <c r="AGH3360" s="0"/>
      <c r="AGI3360" s="0"/>
      <c r="AGJ3360" s="0"/>
      <c r="AGK3360" s="0"/>
      <c r="AGL3360" s="0"/>
      <c r="AGM3360" s="0"/>
      <c r="AGN3360" s="0"/>
      <c r="AGO3360" s="0"/>
      <c r="AGP3360" s="0"/>
      <c r="AGQ3360" s="0"/>
      <c r="AGR3360" s="0"/>
      <c r="AGS3360" s="0"/>
      <c r="AGT3360" s="0"/>
      <c r="AGU3360" s="0"/>
      <c r="AGV3360" s="0"/>
      <c r="AGW3360" s="0"/>
      <c r="AGX3360" s="0"/>
      <c r="AGY3360" s="0"/>
      <c r="AGZ3360" s="0"/>
      <c r="AHA3360" s="0"/>
      <c r="AHB3360" s="0"/>
      <c r="AHC3360" s="0"/>
      <c r="AHD3360" s="0"/>
      <c r="AHE3360" s="0"/>
      <c r="AHF3360" s="0"/>
      <c r="AHG3360" s="0"/>
      <c r="AHH3360" s="0"/>
      <c r="AHI3360" s="0"/>
      <c r="AHJ3360" s="0"/>
      <c r="AHK3360" s="0"/>
      <c r="AHL3360" s="0"/>
      <c r="AHM3360" s="0"/>
      <c r="AHN3360" s="0"/>
      <c r="AHO3360" s="0"/>
      <c r="AHP3360" s="0"/>
      <c r="AHQ3360" s="0"/>
      <c r="AHR3360" s="0"/>
      <c r="AHS3360" s="0"/>
      <c r="AHT3360" s="0"/>
      <c r="AHU3360" s="0"/>
      <c r="AHV3360" s="0"/>
      <c r="AHW3360" s="0"/>
      <c r="AHX3360" s="0"/>
      <c r="AHY3360" s="0"/>
      <c r="AHZ3360" s="0"/>
      <c r="AIA3360" s="0"/>
      <c r="AIB3360" s="0"/>
      <c r="AIC3360" s="0"/>
      <c r="AID3360" s="0"/>
      <c r="AIE3360" s="0"/>
      <c r="AIF3360" s="0"/>
      <c r="AIG3360" s="0"/>
      <c r="AIH3360" s="0"/>
      <c r="AII3360" s="0"/>
      <c r="AIJ3360" s="0"/>
      <c r="AIK3360" s="0"/>
      <c r="AIL3360" s="0"/>
      <c r="AIM3360" s="0"/>
      <c r="AIN3360" s="0"/>
      <c r="AIO3360" s="0"/>
      <c r="AIP3360" s="0"/>
      <c r="AIQ3360" s="0"/>
      <c r="AIR3360" s="0"/>
      <c r="AIS3360" s="0"/>
      <c r="AIT3360" s="0"/>
      <c r="AIU3360" s="0"/>
      <c r="AIV3360" s="0"/>
      <c r="AIW3360" s="0"/>
      <c r="AIX3360" s="0"/>
      <c r="AIY3360" s="0"/>
      <c r="AIZ3360" s="0"/>
      <c r="AJA3360" s="0"/>
      <c r="AJB3360" s="0"/>
      <c r="AJC3360" s="0"/>
      <c r="AJD3360" s="0"/>
      <c r="AJE3360" s="0"/>
      <c r="AJF3360" s="0"/>
      <c r="AJG3360" s="0"/>
      <c r="AJH3360" s="0"/>
      <c r="AJI3360" s="0"/>
      <c r="AJJ3360" s="0"/>
      <c r="AJK3360" s="0"/>
      <c r="AJL3360" s="0"/>
      <c r="AJM3360" s="0"/>
      <c r="AJN3360" s="0"/>
      <c r="AJO3360" s="0"/>
      <c r="AJP3360" s="0"/>
      <c r="AJQ3360" s="0"/>
      <c r="AJR3360" s="0"/>
      <c r="AJS3360" s="0"/>
      <c r="AJT3360" s="0"/>
      <c r="AJU3360" s="0"/>
      <c r="AJV3360" s="0"/>
      <c r="AJW3360" s="0"/>
      <c r="AJX3360" s="0"/>
      <c r="AJY3360" s="0"/>
      <c r="AJZ3360" s="0"/>
      <c r="AKA3360" s="0"/>
      <c r="AKB3360" s="0"/>
      <c r="AKC3360" s="0"/>
      <c r="AKD3360" s="0"/>
      <c r="AKE3360" s="0"/>
      <c r="AKF3360" s="0"/>
      <c r="AKG3360" s="0"/>
      <c r="AKH3360" s="0"/>
      <c r="AKI3360" s="0"/>
      <c r="AKJ3360" s="0"/>
      <c r="AKK3360" s="0"/>
      <c r="AKL3360" s="0"/>
      <c r="AKM3360" s="0"/>
      <c r="AKN3360" s="0"/>
      <c r="AKO3360" s="0"/>
      <c r="AKP3360" s="0"/>
      <c r="AKQ3360" s="0"/>
      <c r="AKR3360" s="0"/>
      <c r="AKS3360" s="0"/>
      <c r="AKT3360" s="0"/>
      <c r="AKU3360" s="0"/>
      <c r="AKV3360" s="0"/>
      <c r="AKW3360" s="0"/>
      <c r="AKX3360" s="0"/>
      <c r="AKY3360" s="0"/>
      <c r="AKZ3360" s="0"/>
      <c r="ALA3360" s="0"/>
      <c r="ALB3360" s="0"/>
      <c r="ALC3360" s="0"/>
      <c r="ALD3360" s="0"/>
      <c r="ALE3360" s="0"/>
      <c r="ALF3360" s="0"/>
      <c r="ALG3360" s="0"/>
      <c r="ALH3360" s="0"/>
      <c r="ALI3360" s="0"/>
      <c r="ALJ3360" s="0"/>
      <c r="ALK3360" s="0"/>
      <c r="ALL3360" s="0"/>
      <c r="ALM3360" s="0"/>
      <c r="ALN3360" s="0"/>
      <c r="ALO3360" s="0"/>
      <c r="ALP3360" s="0"/>
      <c r="ALQ3360" s="0"/>
      <c r="ALR3360" s="0"/>
      <c r="ALS3360" s="0"/>
      <c r="ALT3360" s="0"/>
      <c r="ALU3360" s="0"/>
      <c r="ALV3360" s="0"/>
      <c r="ALW3360" s="0"/>
      <c r="ALX3360" s="0"/>
      <c r="ALY3360" s="0"/>
      <c r="ALZ3360" s="0"/>
      <c r="AMA3360" s="0"/>
      <c r="AMB3360" s="0"/>
      <c r="AMC3360" s="0"/>
      <c r="AMD3360" s="0"/>
      <c r="AME3360" s="0"/>
      <c r="AMF3360" s="0"/>
      <c r="AMG3360" s="0"/>
      <c r="AMH3360" s="0"/>
      <c r="AMI3360" s="0"/>
    </row>
    <row r="3361" customFormat="false" ht="12.75" hidden="false" customHeight="false" outlineLevel="0" collapsed="false">
      <c r="A3361" s="1" t="s">
        <v>3617</v>
      </c>
      <c r="C3361" s="27" t="s">
        <v>3619</v>
      </c>
      <c r="D3361" s="27" t="s">
        <v>13</v>
      </c>
      <c r="E3361" s="27"/>
      <c r="F3361" s="29"/>
      <c r="G3361" s="29"/>
      <c r="H3361" s="30" t="s">
        <v>168</v>
      </c>
      <c r="I3361" s="44" t="n">
        <v>159</v>
      </c>
      <c r="J3361" s="30" t="s">
        <v>3576</v>
      </c>
      <c r="K3361" s="0"/>
      <c r="L3361" s="0"/>
      <c r="M3361" s="0"/>
      <c r="N3361" s="95"/>
      <c r="O3361" s="95"/>
      <c r="BM3361" s="0"/>
      <c r="BN3361" s="0"/>
      <c r="BO3361" s="0"/>
      <c r="BP3361" s="0"/>
      <c r="BQ3361" s="0"/>
      <c r="BR3361" s="0"/>
      <c r="BS3361" s="0"/>
      <c r="BT3361" s="0"/>
      <c r="BU3361" s="0"/>
      <c r="BV3361" s="0"/>
      <c r="BW3361" s="0"/>
      <c r="BX3361" s="0"/>
      <c r="BY3361" s="0"/>
      <c r="BZ3361" s="0"/>
      <c r="CA3361" s="0"/>
      <c r="CB3361" s="0"/>
      <c r="CC3361" s="0"/>
      <c r="CD3361" s="0"/>
      <c r="CE3361" s="0"/>
      <c r="CF3361" s="0"/>
      <c r="CG3361" s="0"/>
      <c r="CH3361" s="0"/>
      <c r="CI3361" s="0"/>
      <c r="CJ3361" s="0"/>
      <c r="CK3361" s="0"/>
      <c r="CL3361" s="0"/>
      <c r="CM3361" s="0"/>
      <c r="CN3361" s="0"/>
      <c r="CO3361" s="0"/>
      <c r="CP3361" s="0"/>
      <c r="CQ3361" s="0"/>
      <c r="CR3361" s="0"/>
      <c r="CS3361" s="0"/>
      <c r="CT3361" s="0"/>
      <c r="CU3361" s="0"/>
      <c r="CV3361" s="0"/>
      <c r="CW3361" s="0"/>
      <c r="CX3361" s="0"/>
      <c r="CY3361" s="0"/>
      <c r="CZ3361" s="0"/>
      <c r="DA3361" s="0"/>
      <c r="DB3361" s="0"/>
      <c r="DC3361" s="0"/>
      <c r="DD3361" s="0"/>
      <c r="DE3361" s="0"/>
      <c r="DF3361" s="0"/>
      <c r="DG3361" s="0"/>
      <c r="DH3361" s="0"/>
      <c r="DI3361" s="0"/>
      <c r="DJ3361" s="0"/>
      <c r="DK3361" s="0"/>
      <c r="DL3361" s="0"/>
      <c r="DM3361" s="0"/>
      <c r="DN3361" s="0"/>
      <c r="DO3361" s="0"/>
      <c r="DP3361" s="0"/>
      <c r="DQ3361" s="0"/>
      <c r="DR3361" s="0"/>
      <c r="DS3361" s="0"/>
      <c r="DT3361" s="0"/>
      <c r="DU3361" s="0"/>
      <c r="DV3361" s="0"/>
      <c r="DW3361" s="0"/>
      <c r="DX3361" s="0"/>
      <c r="DY3361" s="0"/>
      <c r="DZ3361" s="0"/>
      <c r="EA3361" s="0"/>
      <c r="EB3361" s="0"/>
      <c r="EC3361" s="0"/>
      <c r="ED3361" s="0"/>
      <c r="EE3361" s="0"/>
      <c r="EF3361" s="0"/>
      <c r="EG3361" s="0"/>
      <c r="EH3361" s="0"/>
      <c r="EI3361" s="0"/>
      <c r="EJ3361" s="0"/>
      <c r="EK3361" s="0"/>
      <c r="EL3361" s="0"/>
      <c r="EM3361" s="0"/>
      <c r="EN3361" s="0"/>
      <c r="EO3361" s="0"/>
      <c r="EP3361" s="0"/>
      <c r="EQ3361" s="0"/>
      <c r="ER3361" s="0"/>
      <c r="ES3361" s="0"/>
      <c r="ET3361" s="0"/>
      <c r="EU3361" s="0"/>
      <c r="EV3361" s="0"/>
      <c r="EW3361" s="0"/>
      <c r="EX3361" s="0"/>
      <c r="EY3361" s="0"/>
      <c r="EZ3361" s="0"/>
      <c r="FA3361" s="0"/>
      <c r="FB3361" s="0"/>
      <c r="FC3361" s="0"/>
      <c r="FD3361" s="0"/>
      <c r="FE3361" s="0"/>
      <c r="FF3361" s="0"/>
      <c r="FG3361" s="0"/>
      <c r="FH3361" s="0"/>
      <c r="FI3361" s="0"/>
      <c r="FJ3361" s="0"/>
      <c r="FK3361" s="0"/>
      <c r="FL3361" s="0"/>
      <c r="FM3361" s="0"/>
      <c r="FN3361" s="0"/>
      <c r="FO3361" s="0"/>
      <c r="FP3361" s="0"/>
      <c r="FQ3361" s="0"/>
      <c r="FR3361" s="0"/>
      <c r="FS3361" s="0"/>
      <c r="FT3361" s="0"/>
      <c r="FU3361" s="0"/>
      <c r="FV3361" s="0"/>
      <c r="FW3361" s="0"/>
      <c r="FX3361" s="0"/>
      <c r="FY3361" s="0"/>
      <c r="FZ3361" s="0"/>
      <c r="GA3361" s="0"/>
      <c r="GB3361" s="0"/>
      <c r="GC3361" s="0"/>
      <c r="GD3361" s="0"/>
      <c r="GE3361" s="0"/>
      <c r="GF3361" s="0"/>
      <c r="GG3361" s="0"/>
      <c r="GH3361" s="0"/>
      <c r="GI3361" s="0"/>
      <c r="GJ3361" s="0"/>
      <c r="GK3361" s="0"/>
      <c r="GL3361" s="0"/>
      <c r="GM3361" s="0"/>
      <c r="GN3361" s="0"/>
      <c r="GO3361" s="0"/>
      <c r="GP3361" s="0"/>
      <c r="GQ3361" s="0"/>
      <c r="GR3361" s="0"/>
      <c r="GS3361" s="0"/>
      <c r="GT3361" s="0"/>
      <c r="GU3361" s="0"/>
      <c r="GV3361" s="0"/>
      <c r="GW3361" s="0"/>
      <c r="GX3361" s="0"/>
      <c r="GY3361" s="0"/>
      <c r="GZ3361" s="0"/>
      <c r="HA3361" s="0"/>
      <c r="HB3361" s="0"/>
      <c r="HC3361" s="0"/>
      <c r="HD3361" s="0"/>
      <c r="HE3361" s="0"/>
      <c r="HF3361" s="0"/>
      <c r="HG3361" s="0"/>
      <c r="HH3361" s="0"/>
      <c r="HI3361" s="0"/>
      <c r="HJ3361" s="0"/>
      <c r="HK3361" s="0"/>
      <c r="HL3361" s="0"/>
      <c r="HM3361" s="0"/>
      <c r="HN3361" s="0"/>
      <c r="HO3361" s="0"/>
      <c r="HP3361" s="0"/>
      <c r="HQ3361" s="0"/>
      <c r="HR3361" s="0"/>
      <c r="HS3361" s="0"/>
      <c r="HT3361" s="0"/>
      <c r="HU3361" s="0"/>
      <c r="HV3361" s="0"/>
      <c r="HW3361" s="0"/>
      <c r="HX3361" s="0"/>
      <c r="HY3361" s="0"/>
      <c r="HZ3361" s="0"/>
      <c r="IA3361" s="0"/>
      <c r="IB3361" s="0"/>
      <c r="IC3361" s="0"/>
      <c r="ID3361" s="0"/>
      <c r="IE3361" s="0"/>
      <c r="IF3361" s="0"/>
      <c r="IG3361" s="0"/>
      <c r="IH3361" s="0"/>
      <c r="II3361" s="0"/>
      <c r="IJ3361" s="0"/>
      <c r="IK3361" s="0"/>
      <c r="IL3361" s="0"/>
      <c r="IM3361" s="0"/>
      <c r="IN3361" s="0"/>
      <c r="IO3361" s="0"/>
      <c r="IP3361" s="0"/>
      <c r="IQ3361" s="0"/>
      <c r="IR3361" s="0"/>
      <c r="IS3361" s="0"/>
      <c r="IT3361" s="0"/>
      <c r="IU3361" s="0"/>
      <c r="IV3361" s="0"/>
      <c r="IW3361" s="0"/>
      <c r="IX3361" s="0"/>
      <c r="IY3361" s="0"/>
      <c r="IZ3361" s="0"/>
      <c r="JA3361" s="0"/>
      <c r="JB3361" s="0"/>
      <c r="JC3361" s="0"/>
      <c r="JD3361" s="0"/>
      <c r="JE3361" s="0"/>
      <c r="JF3361" s="0"/>
      <c r="JG3361" s="0"/>
      <c r="JH3361" s="0"/>
      <c r="JI3361" s="0"/>
      <c r="JJ3361" s="0"/>
      <c r="JK3361" s="0"/>
      <c r="JL3361" s="0"/>
      <c r="JM3361" s="0"/>
      <c r="JN3361" s="0"/>
      <c r="JO3361" s="0"/>
      <c r="JP3361" s="0"/>
      <c r="JQ3361" s="0"/>
      <c r="JR3361" s="0"/>
      <c r="JS3361" s="0"/>
      <c r="JT3361" s="0"/>
      <c r="JU3361" s="0"/>
      <c r="JV3361" s="0"/>
      <c r="JW3361" s="0"/>
      <c r="JX3361" s="0"/>
      <c r="JY3361" s="0"/>
      <c r="JZ3361" s="0"/>
      <c r="KA3361" s="0"/>
      <c r="KB3361" s="0"/>
      <c r="KC3361" s="0"/>
      <c r="KD3361" s="0"/>
      <c r="KE3361" s="0"/>
      <c r="KF3361" s="0"/>
      <c r="KG3361" s="0"/>
      <c r="KH3361" s="0"/>
      <c r="KI3361" s="0"/>
      <c r="KJ3361" s="0"/>
      <c r="KK3361" s="0"/>
      <c r="KL3361" s="0"/>
      <c r="KM3361" s="0"/>
      <c r="KN3361" s="0"/>
      <c r="KO3361" s="0"/>
      <c r="KP3361" s="0"/>
      <c r="KQ3361" s="0"/>
      <c r="KR3361" s="0"/>
      <c r="KS3361" s="0"/>
      <c r="KT3361" s="0"/>
      <c r="KU3361" s="0"/>
      <c r="KV3361" s="0"/>
      <c r="KW3361" s="0"/>
      <c r="KX3361" s="0"/>
      <c r="KY3361" s="0"/>
      <c r="KZ3361" s="0"/>
      <c r="LA3361" s="0"/>
      <c r="LB3361" s="0"/>
      <c r="LC3361" s="0"/>
      <c r="LD3361" s="0"/>
      <c r="LE3361" s="0"/>
      <c r="LF3361" s="0"/>
      <c r="LG3361" s="0"/>
      <c r="LH3361" s="0"/>
      <c r="LI3361" s="0"/>
      <c r="LJ3361" s="0"/>
      <c r="LK3361" s="0"/>
      <c r="LL3361" s="0"/>
      <c r="LM3361" s="0"/>
      <c r="LN3361" s="0"/>
      <c r="LO3361" s="0"/>
      <c r="LP3361" s="0"/>
      <c r="LQ3361" s="0"/>
      <c r="LR3361" s="0"/>
      <c r="LS3361" s="0"/>
      <c r="LT3361" s="0"/>
      <c r="LU3361" s="0"/>
      <c r="LV3361" s="0"/>
      <c r="LW3361" s="0"/>
      <c r="LX3361" s="0"/>
      <c r="LY3361" s="0"/>
      <c r="LZ3361" s="0"/>
      <c r="MA3361" s="0"/>
      <c r="MB3361" s="0"/>
      <c r="MC3361" s="0"/>
      <c r="MD3361" s="0"/>
      <c r="ME3361" s="0"/>
      <c r="MF3361" s="0"/>
      <c r="MG3361" s="0"/>
      <c r="MH3361" s="0"/>
      <c r="MI3361" s="0"/>
      <c r="MJ3361" s="0"/>
      <c r="MK3361" s="0"/>
      <c r="ML3361" s="0"/>
      <c r="MM3361" s="0"/>
      <c r="MN3361" s="0"/>
      <c r="MO3361" s="0"/>
      <c r="MP3361" s="0"/>
      <c r="MQ3361" s="0"/>
      <c r="MR3361" s="0"/>
      <c r="MS3361" s="0"/>
      <c r="MT3361" s="0"/>
      <c r="MU3361" s="0"/>
      <c r="MV3361" s="0"/>
      <c r="MW3361" s="0"/>
      <c r="MX3361" s="0"/>
      <c r="MY3361" s="0"/>
      <c r="MZ3361" s="0"/>
      <c r="NA3361" s="0"/>
      <c r="NB3361" s="0"/>
      <c r="NC3361" s="0"/>
      <c r="ND3361" s="0"/>
      <c r="NE3361" s="0"/>
      <c r="NF3361" s="0"/>
      <c r="NG3361" s="0"/>
      <c r="NH3361" s="0"/>
      <c r="NI3361" s="0"/>
      <c r="NJ3361" s="0"/>
      <c r="NK3361" s="0"/>
      <c r="NL3361" s="0"/>
      <c r="NM3361" s="0"/>
      <c r="NN3361" s="0"/>
      <c r="NO3361" s="0"/>
      <c r="NP3361" s="0"/>
      <c r="NQ3361" s="0"/>
      <c r="NR3361" s="0"/>
      <c r="NS3361" s="0"/>
      <c r="NT3361" s="0"/>
      <c r="NU3361" s="0"/>
      <c r="NV3361" s="0"/>
      <c r="NW3361" s="0"/>
      <c r="NX3361" s="0"/>
      <c r="NY3361" s="0"/>
      <c r="NZ3361" s="0"/>
      <c r="OA3361" s="0"/>
      <c r="OB3361" s="0"/>
      <c r="OC3361" s="0"/>
      <c r="OD3361" s="0"/>
      <c r="OE3361" s="0"/>
      <c r="OF3361" s="0"/>
      <c r="OG3361" s="0"/>
      <c r="OH3361" s="0"/>
      <c r="OI3361" s="0"/>
      <c r="OJ3361" s="0"/>
      <c r="OK3361" s="0"/>
      <c r="OL3361" s="0"/>
      <c r="OM3361" s="0"/>
      <c r="ON3361" s="0"/>
      <c r="OO3361" s="0"/>
      <c r="OP3361" s="0"/>
      <c r="OQ3361" s="0"/>
      <c r="OR3361" s="0"/>
      <c r="OS3361" s="0"/>
      <c r="OT3361" s="0"/>
      <c r="OU3361" s="0"/>
      <c r="OV3361" s="0"/>
      <c r="OW3361" s="0"/>
      <c r="OX3361" s="0"/>
      <c r="OY3361" s="0"/>
      <c r="OZ3361" s="0"/>
      <c r="PA3361" s="0"/>
      <c r="PB3361" s="0"/>
      <c r="PC3361" s="0"/>
      <c r="PD3361" s="0"/>
      <c r="PE3361" s="0"/>
      <c r="PF3361" s="0"/>
      <c r="PG3361" s="0"/>
      <c r="PH3361" s="0"/>
      <c r="PI3361" s="0"/>
      <c r="PJ3361" s="0"/>
      <c r="PK3361" s="0"/>
      <c r="PL3361" s="0"/>
      <c r="PM3361" s="0"/>
      <c r="PN3361" s="0"/>
      <c r="PO3361" s="0"/>
      <c r="PP3361" s="0"/>
      <c r="PQ3361" s="0"/>
      <c r="PR3361" s="0"/>
      <c r="PS3361" s="0"/>
      <c r="PT3361" s="0"/>
      <c r="PU3361" s="0"/>
      <c r="PV3361" s="0"/>
      <c r="PW3361" s="0"/>
      <c r="PX3361" s="0"/>
      <c r="PY3361" s="0"/>
      <c r="PZ3361" s="0"/>
      <c r="QA3361" s="0"/>
      <c r="QB3361" s="0"/>
      <c r="QC3361" s="0"/>
      <c r="QD3361" s="0"/>
      <c r="QE3361" s="0"/>
      <c r="QF3361" s="0"/>
      <c r="QG3361" s="0"/>
      <c r="QH3361" s="0"/>
      <c r="QI3361" s="0"/>
      <c r="QJ3361" s="0"/>
      <c r="QK3361" s="0"/>
      <c r="QL3361" s="0"/>
      <c r="QM3361" s="0"/>
      <c r="QN3361" s="0"/>
      <c r="QO3361" s="0"/>
      <c r="QP3361" s="0"/>
      <c r="QQ3361" s="0"/>
      <c r="QR3361" s="0"/>
      <c r="QS3361" s="0"/>
      <c r="QT3361" s="0"/>
      <c r="QU3361" s="0"/>
      <c r="QV3361" s="0"/>
      <c r="QW3361" s="0"/>
      <c r="QX3361" s="0"/>
      <c r="QY3361" s="0"/>
      <c r="QZ3361" s="0"/>
      <c r="RA3361" s="0"/>
      <c r="RB3361" s="0"/>
      <c r="RC3361" s="0"/>
      <c r="RD3361" s="0"/>
      <c r="RE3361" s="0"/>
      <c r="RF3361" s="0"/>
      <c r="RG3361" s="0"/>
      <c r="RH3361" s="0"/>
      <c r="RI3361" s="0"/>
      <c r="RJ3361" s="0"/>
      <c r="RK3361" s="0"/>
      <c r="RL3361" s="0"/>
      <c r="RM3361" s="0"/>
      <c r="RN3361" s="0"/>
      <c r="RO3361" s="0"/>
      <c r="RP3361" s="0"/>
      <c r="RQ3361" s="0"/>
      <c r="RR3361" s="0"/>
      <c r="RS3361" s="0"/>
      <c r="RT3361" s="0"/>
      <c r="RU3361" s="0"/>
      <c r="RV3361" s="0"/>
      <c r="RW3361" s="0"/>
      <c r="RX3361" s="0"/>
      <c r="RY3361" s="0"/>
      <c r="RZ3361" s="0"/>
      <c r="SA3361" s="0"/>
      <c r="SB3361" s="0"/>
      <c r="SC3361" s="0"/>
      <c r="SD3361" s="0"/>
      <c r="SE3361" s="0"/>
      <c r="SF3361" s="0"/>
      <c r="SG3361" s="0"/>
      <c r="SH3361" s="0"/>
      <c r="SI3361" s="0"/>
      <c r="SJ3361" s="0"/>
      <c r="SK3361" s="0"/>
      <c r="SL3361" s="0"/>
      <c r="SM3361" s="0"/>
      <c r="SN3361" s="0"/>
      <c r="SO3361" s="0"/>
      <c r="SP3361" s="0"/>
      <c r="SQ3361" s="0"/>
      <c r="SR3361" s="0"/>
      <c r="SS3361" s="0"/>
      <c r="ST3361" s="0"/>
      <c r="SU3361" s="0"/>
      <c r="SV3361" s="0"/>
      <c r="SW3361" s="0"/>
      <c r="SX3361" s="0"/>
      <c r="SY3361" s="0"/>
      <c r="SZ3361" s="0"/>
      <c r="TA3361" s="0"/>
      <c r="TB3361" s="0"/>
      <c r="TC3361" s="0"/>
      <c r="TD3361" s="0"/>
      <c r="TE3361" s="0"/>
      <c r="TF3361" s="0"/>
      <c r="TG3361" s="0"/>
      <c r="TH3361" s="0"/>
      <c r="TI3361" s="0"/>
      <c r="TJ3361" s="0"/>
      <c r="TK3361" s="0"/>
      <c r="TL3361" s="0"/>
      <c r="TM3361" s="0"/>
      <c r="TN3361" s="0"/>
      <c r="TO3361" s="0"/>
      <c r="TP3361" s="0"/>
      <c r="TQ3361" s="0"/>
      <c r="TR3361" s="0"/>
      <c r="TS3361" s="0"/>
      <c r="TT3361" s="0"/>
      <c r="TU3361" s="0"/>
      <c r="TV3361" s="0"/>
      <c r="TW3361" s="0"/>
      <c r="TX3361" s="0"/>
      <c r="TY3361" s="0"/>
      <c r="TZ3361" s="0"/>
      <c r="UA3361" s="0"/>
      <c r="UB3361" s="0"/>
      <c r="UC3361" s="0"/>
      <c r="UD3361" s="0"/>
      <c r="UE3361" s="0"/>
      <c r="UF3361" s="0"/>
      <c r="UG3361" s="0"/>
      <c r="UH3361" s="0"/>
      <c r="UI3361" s="0"/>
      <c r="UJ3361" s="0"/>
      <c r="UK3361" s="0"/>
      <c r="UL3361" s="0"/>
      <c r="UM3361" s="0"/>
      <c r="UN3361" s="0"/>
      <c r="UO3361" s="0"/>
      <c r="UP3361" s="0"/>
      <c r="UQ3361" s="0"/>
      <c r="UR3361" s="0"/>
      <c r="US3361" s="0"/>
      <c r="UT3361" s="0"/>
      <c r="UU3361" s="0"/>
      <c r="UV3361" s="0"/>
      <c r="UW3361" s="0"/>
      <c r="UX3361" s="0"/>
      <c r="UY3361" s="0"/>
      <c r="UZ3361" s="0"/>
      <c r="VA3361" s="0"/>
      <c r="VB3361" s="0"/>
      <c r="VC3361" s="0"/>
      <c r="VD3361" s="0"/>
      <c r="VE3361" s="0"/>
      <c r="VF3361" s="0"/>
      <c r="VG3361" s="0"/>
      <c r="VH3361" s="0"/>
      <c r="VI3361" s="0"/>
      <c r="VJ3361" s="0"/>
      <c r="VK3361" s="0"/>
      <c r="VL3361" s="0"/>
      <c r="VM3361" s="0"/>
      <c r="VN3361" s="0"/>
      <c r="VO3361" s="0"/>
      <c r="VP3361" s="0"/>
      <c r="VQ3361" s="0"/>
      <c r="VR3361" s="0"/>
      <c r="VS3361" s="0"/>
      <c r="VT3361" s="0"/>
      <c r="VU3361" s="0"/>
      <c r="VV3361" s="0"/>
      <c r="VW3361" s="0"/>
      <c r="VX3361" s="0"/>
      <c r="VY3361" s="0"/>
      <c r="VZ3361" s="0"/>
      <c r="WA3361" s="0"/>
      <c r="WB3361" s="0"/>
      <c r="WC3361" s="0"/>
      <c r="WD3361" s="0"/>
      <c r="WE3361" s="0"/>
      <c r="WF3361" s="0"/>
      <c r="WG3361" s="0"/>
      <c r="WH3361" s="0"/>
      <c r="WI3361" s="0"/>
      <c r="WJ3361" s="0"/>
      <c r="WK3361" s="0"/>
      <c r="WL3361" s="0"/>
      <c r="WM3361" s="0"/>
      <c r="WN3361" s="0"/>
      <c r="WO3361" s="0"/>
      <c r="WP3361" s="0"/>
      <c r="WQ3361" s="0"/>
      <c r="WR3361" s="0"/>
      <c r="WS3361" s="0"/>
      <c r="WT3361" s="0"/>
      <c r="WU3361" s="0"/>
      <c r="WV3361" s="0"/>
      <c r="WW3361" s="0"/>
      <c r="WX3361" s="0"/>
      <c r="WY3361" s="0"/>
      <c r="WZ3361" s="0"/>
      <c r="XA3361" s="0"/>
      <c r="XB3361" s="0"/>
      <c r="XC3361" s="0"/>
      <c r="XD3361" s="0"/>
      <c r="XE3361" s="0"/>
      <c r="XF3361" s="0"/>
      <c r="XG3361" s="0"/>
      <c r="XH3361" s="0"/>
      <c r="XI3361" s="0"/>
      <c r="XJ3361" s="0"/>
      <c r="XK3361" s="0"/>
      <c r="XL3361" s="0"/>
      <c r="XM3361" s="0"/>
      <c r="XN3361" s="0"/>
      <c r="XO3361" s="0"/>
      <c r="XP3361" s="0"/>
      <c r="XQ3361" s="0"/>
      <c r="XR3361" s="0"/>
      <c r="XS3361" s="0"/>
      <c r="XT3361" s="0"/>
      <c r="XU3361" s="0"/>
      <c r="XV3361" s="0"/>
      <c r="XW3361" s="0"/>
      <c r="XX3361" s="0"/>
      <c r="XY3361" s="0"/>
      <c r="XZ3361" s="0"/>
      <c r="YA3361" s="0"/>
      <c r="YB3361" s="0"/>
      <c r="YC3361" s="0"/>
      <c r="YD3361" s="0"/>
      <c r="YE3361" s="0"/>
      <c r="YF3361" s="0"/>
      <c r="YG3361" s="0"/>
      <c r="YH3361" s="0"/>
      <c r="YI3361" s="0"/>
      <c r="YJ3361" s="0"/>
      <c r="YK3361" s="0"/>
      <c r="YL3361" s="0"/>
      <c r="YM3361" s="0"/>
      <c r="YN3361" s="0"/>
      <c r="YO3361" s="0"/>
      <c r="YP3361" s="0"/>
      <c r="YQ3361" s="0"/>
      <c r="YR3361" s="0"/>
      <c r="YS3361" s="0"/>
      <c r="YT3361" s="0"/>
      <c r="YU3361" s="0"/>
      <c r="YV3361" s="0"/>
      <c r="YW3361" s="0"/>
      <c r="YX3361" s="0"/>
      <c r="YY3361" s="0"/>
      <c r="YZ3361" s="0"/>
      <c r="ZA3361" s="0"/>
      <c r="ZB3361" s="0"/>
      <c r="ZC3361" s="0"/>
      <c r="ZD3361" s="0"/>
      <c r="ZE3361" s="0"/>
      <c r="ZF3361" s="0"/>
      <c r="ZG3361" s="0"/>
      <c r="ZH3361" s="0"/>
      <c r="ZI3361" s="0"/>
      <c r="ZJ3361" s="0"/>
      <c r="ZK3361" s="0"/>
      <c r="ZL3361" s="0"/>
      <c r="ZM3361" s="0"/>
      <c r="ZN3361" s="0"/>
      <c r="ZO3361" s="0"/>
      <c r="ZP3361" s="0"/>
      <c r="ZQ3361" s="0"/>
      <c r="ZR3361" s="0"/>
      <c r="ZS3361" s="0"/>
      <c r="ZT3361" s="0"/>
      <c r="ZU3361" s="0"/>
      <c r="ZV3361" s="0"/>
      <c r="ZW3361" s="0"/>
      <c r="ZX3361" s="0"/>
      <c r="ZY3361" s="0"/>
      <c r="ZZ3361" s="0"/>
      <c r="AAA3361" s="0"/>
      <c r="AAB3361" s="0"/>
      <c r="AAC3361" s="0"/>
      <c r="AAD3361" s="0"/>
      <c r="AAE3361" s="0"/>
      <c r="AAF3361" s="0"/>
      <c r="AAG3361" s="0"/>
      <c r="AAH3361" s="0"/>
      <c r="AAI3361" s="0"/>
      <c r="AAJ3361" s="0"/>
      <c r="AAK3361" s="0"/>
      <c r="AAL3361" s="0"/>
      <c r="AAM3361" s="0"/>
      <c r="AAN3361" s="0"/>
      <c r="AAO3361" s="0"/>
      <c r="AAP3361" s="0"/>
      <c r="AAQ3361" s="0"/>
      <c r="AAR3361" s="0"/>
      <c r="AAS3361" s="0"/>
      <c r="AAT3361" s="0"/>
      <c r="AAU3361" s="0"/>
      <c r="AAV3361" s="0"/>
      <c r="AAW3361" s="0"/>
      <c r="AAX3361" s="0"/>
      <c r="AAY3361" s="0"/>
      <c r="AAZ3361" s="0"/>
      <c r="ABA3361" s="0"/>
      <c r="ABB3361" s="0"/>
      <c r="ABC3361" s="0"/>
      <c r="ABD3361" s="0"/>
      <c r="ABE3361" s="0"/>
      <c r="ABF3361" s="0"/>
      <c r="ABG3361" s="0"/>
      <c r="ABH3361" s="0"/>
      <c r="ABI3361" s="0"/>
      <c r="ABJ3361" s="0"/>
      <c r="ABK3361" s="0"/>
      <c r="ABL3361" s="0"/>
      <c r="ABM3361" s="0"/>
      <c r="ABN3361" s="0"/>
      <c r="ABO3361" s="0"/>
      <c r="ABP3361" s="0"/>
      <c r="ABQ3361" s="0"/>
      <c r="ABR3361" s="0"/>
      <c r="ABS3361" s="0"/>
      <c r="ABT3361" s="0"/>
      <c r="ABU3361" s="0"/>
      <c r="ABV3361" s="0"/>
      <c r="ABW3361" s="0"/>
      <c r="ABX3361" s="0"/>
      <c r="ABY3361" s="0"/>
      <c r="ABZ3361" s="0"/>
      <c r="ACA3361" s="0"/>
      <c r="ACB3361" s="0"/>
      <c r="ACC3361" s="0"/>
      <c r="ACD3361" s="0"/>
      <c r="ACE3361" s="0"/>
      <c r="ACF3361" s="0"/>
      <c r="ACG3361" s="0"/>
      <c r="ACH3361" s="0"/>
      <c r="ACI3361" s="0"/>
      <c r="ACJ3361" s="0"/>
      <c r="ACK3361" s="0"/>
      <c r="ACL3361" s="0"/>
      <c r="ACM3361" s="0"/>
      <c r="ACN3361" s="0"/>
      <c r="ACO3361" s="0"/>
      <c r="ACP3361" s="0"/>
      <c r="ACQ3361" s="0"/>
      <c r="ACR3361" s="0"/>
      <c r="ACS3361" s="0"/>
      <c r="ACT3361" s="0"/>
      <c r="ACU3361" s="0"/>
      <c r="ACV3361" s="0"/>
      <c r="ACW3361" s="0"/>
      <c r="ACX3361" s="0"/>
      <c r="ACY3361" s="0"/>
      <c r="ACZ3361" s="0"/>
      <c r="ADA3361" s="0"/>
      <c r="ADB3361" s="0"/>
      <c r="ADC3361" s="0"/>
      <c r="ADD3361" s="0"/>
      <c r="ADE3361" s="0"/>
      <c r="ADF3361" s="0"/>
      <c r="ADG3361" s="0"/>
      <c r="ADH3361" s="0"/>
      <c r="ADI3361" s="0"/>
      <c r="ADJ3361" s="0"/>
      <c r="ADK3361" s="0"/>
      <c r="ADL3361" s="0"/>
      <c r="ADM3361" s="0"/>
      <c r="ADN3361" s="0"/>
      <c r="ADO3361" s="0"/>
      <c r="ADP3361" s="0"/>
      <c r="ADQ3361" s="0"/>
      <c r="ADR3361" s="0"/>
      <c r="ADS3361" s="0"/>
      <c r="ADT3361" s="0"/>
      <c r="ADU3361" s="0"/>
      <c r="ADV3361" s="0"/>
      <c r="ADW3361" s="0"/>
      <c r="ADX3361" s="0"/>
      <c r="ADY3361" s="0"/>
      <c r="ADZ3361" s="0"/>
      <c r="AEA3361" s="0"/>
      <c r="AEB3361" s="0"/>
      <c r="AEC3361" s="0"/>
      <c r="AED3361" s="0"/>
      <c r="AEE3361" s="0"/>
      <c r="AEF3361" s="0"/>
      <c r="AEG3361" s="0"/>
      <c r="AEH3361" s="0"/>
      <c r="AEI3361" s="0"/>
      <c r="AEJ3361" s="0"/>
      <c r="AEK3361" s="0"/>
      <c r="AEL3361" s="0"/>
      <c r="AEM3361" s="0"/>
      <c r="AEN3361" s="0"/>
      <c r="AEO3361" s="0"/>
      <c r="AEP3361" s="0"/>
      <c r="AEQ3361" s="0"/>
      <c r="AER3361" s="0"/>
      <c r="AES3361" s="0"/>
      <c r="AET3361" s="0"/>
      <c r="AEU3361" s="0"/>
      <c r="AEV3361" s="0"/>
      <c r="AEW3361" s="0"/>
      <c r="AEX3361" s="0"/>
      <c r="AEY3361" s="0"/>
      <c r="AEZ3361" s="0"/>
      <c r="AFA3361" s="0"/>
      <c r="AFB3361" s="0"/>
      <c r="AFC3361" s="0"/>
      <c r="AFD3361" s="0"/>
      <c r="AFE3361" s="0"/>
      <c r="AFF3361" s="0"/>
      <c r="AFG3361" s="0"/>
      <c r="AFH3361" s="0"/>
      <c r="AFI3361" s="0"/>
      <c r="AFJ3361" s="0"/>
      <c r="AFK3361" s="0"/>
      <c r="AFL3361" s="0"/>
      <c r="AFM3361" s="0"/>
      <c r="AFN3361" s="0"/>
      <c r="AFO3361" s="0"/>
      <c r="AFP3361" s="0"/>
      <c r="AFQ3361" s="0"/>
      <c r="AFR3361" s="0"/>
      <c r="AFS3361" s="0"/>
      <c r="AFT3361" s="0"/>
      <c r="AFU3361" s="0"/>
      <c r="AFV3361" s="0"/>
      <c r="AFW3361" s="0"/>
      <c r="AFX3361" s="0"/>
      <c r="AFY3361" s="0"/>
      <c r="AFZ3361" s="0"/>
      <c r="AGA3361" s="0"/>
      <c r="AGB3361" s="0"/>
      <c r="AGC3361" s="0"/>
      <c r="AGD3361" s="0"/>
      <c r="AGE3361" s="0"/>
      <c r="AGF3361" s="0"/>
      <c r="AGG3361" s="0"/>
      <c r="AGH3361" s="0"/>
      <c r="AGI3361" s="0"/>
      <c r="AGJ3361" s="0"/>
      <c r="AGK3361" s="0"/>
      <c r="AGL3361" s="0"/>
      <c r="AGM3361" s="0"/>
      <c r="AGN3361" s="0"/>
      <c r="AGO3361" s="0"/>
      <c r="AGP3361" s="0"/>
      <c r="AGQ3361" s="0"/>
      <c r="AGR3361" s="0"/>
      <c r="AGS3361" s="0"/>
      <c r="AGT3361" s="0"/>
      <c r="AGU3361" s="0"/>
      <c r="AGV3361" s="0"/>
      <c r="AGW3361" s="0"/>
      <c r="AGX3361" s="0"/>
      <c r="AGY3361" s="0"/>
      <c r="AGZ3361" s="0"/>
      <c r="AHA3361" s="0"/>
      <c r="AHB3361" s="0"/>
      <c r="AHC3361" s="0"/>
      <c r="AHD3361" s="0"/>
      <c r="AHE3361" s="0"/>
      <c r="AHF3361" s="0"/>
      <c r="AHG3361" s="0"/>
      <c r="AHH3361" s="0"/>
      <c r="AHI3361" s="0"/>
      <c r="AHJ3361" s="0"/>
      <c r="AHK3361" s="0"/>
      <c r="AHL3361" s="0"/>
      <c r="AHM3361" s="0"/>
      <c r="AHN3361" s="0"/>
      <c r="AHO3361" s="0"/>
      <c r="AHP3361" s="0"/>
      <c r="AHQ3361" s="0"/>
      <c r="AHR3361" s="0"/>
      <c r="AHS3361" s="0"/>
      <c r="AHT3361" s="0"/>
      <c r="AHU3361" s="0"/>
      <c r="AHV3361" s="0"/>
      <c r="AHW3361" s="0"/>
      <c r="AHX3361" s="0"/>
      <c r="AHY3361" s="0"/>
      <c r="AHZ3361" s="0"/>
      <c r="AIA3361" s="0"/>
      <c r="AIB3361" s="0"/>
      <c r="AIC3361" s="0"/>
      <c r="AID3361" s="0"/>
      <c r="AIE3361" s="0"/>
      <c r="AIF3361" s="0"/>
      <c r="AIG3361" s="0"/>
      <c r="AIH3361" s="0"/>
      <c r="AII3361" s="0"/>
      <c r="AIJ3361" s="0"/>
      <c r="AIK3361" s="0"/>
      <c r="AIL3361" s="0"/>
      <c r="AIM3361" s="0"/>
      <c r="AIN3361" s="0"/>
      <c r="AIO3361" s="0"/>
      <c r="AIP3361" s="0"/>
      <c r="AIQ3361" s="0"/>
      <c r="AIR3361" s="0"/>
      <c r="AIS3361" s="0"/>
      <c r="AIT3361" s="0"/>
      <c r="AIU3361" s="0"/>
      <c r="AIV3361" s="0"/>
      <c r="AIW3361" s="0"/>
      <c r="AIX3361" s="0"/>
      <c r="AIY3361" s="0"/>
      <c r="AIZ3361" s="0"/>
      <c r="AJA3361" s="0"/>
      <c r="AJB3361" s="0"/>
      <c r="AJC3361" s="0"/>
      <c r="AJD3361" s="0"/>
      <c r="AJE3361" s="0"/>
      <c r="AJF3361" s="0"/>
      <c r="AJG3361" s="0"/>
      <c r="AJH3361" s="0"/>
      <c r="AJI3361" s="0"/>
      <c r="AJJ3361" s="0"/>
      <c r="AJK3361" s="0"/>
      <c r="AJL3361" s="0"/>
      <c r="AJM3361" s="0"/>
      <c r="AJN3361" s="0"/>
      <c r="AJO3361" s="0"/>
      <c r="AJP3361" s="0"/>
      <c r="AJQ3361" s="0"/>
      <c r="AJR3361" s="0"/>
      <c r="AJS3361" s="0"/>
      <c r="AJT3361" s="0"/>
      <c r="AJU3361" s="0"/>
      <c r="AJV3361" s="0"/>
      <c r="AJW3361" s="0"/>
      <c r="AJX3361" s="0"/>
      <c r="AJY3361" s="0"/>
      <c r="AJZ3361" s="0"/>
      <c r="AKA3361" s="0"/>
      <c r="AKB3361" s="0"/>
      <c r="AKC3361" s="0"/>
      <c r="AKD3361" s="0"/>
      <c r="AKE3361" s="0"/>
      <c r="AKF3361" s="0"/>
      <c r="AKG3361" s="0"/>
      <c r="AKH3361" s="0"/>
      <c r="AKI3361" s="0"/>
      <c r="AKJ3361" s="0"/>
      <c r="AKK3361" s="0"/>
      <c r="AKL3361" s="0"/>
      <c r="AKM3361" s="0"/>
      <c r="AKN3361" s="0"/>
      <c r="AKO3361" s="0"/>
      <c r="AKP3361" s="0"/>
      <c r="AKQ3361" s="0"/>
      <c r="AKR3361" s="0"/>
      <c r="AKS3361" s="0"/>
      <c r="AKT3361" s="0"/>
      <c r="AKU3361" s="0"/>
      <c r="AKV3361" s="0"/>
      <c r="AKW3361" s="0"/>
      <c r="AKX3361" s="0"/>
      <c r="AKY3361" s="0"/>
      <c r="AKZ3361" s="0"/>
      <c r="ALA3361" s="0"/>
      <c r="ALB3361" s="0"/>
      <c r="ALC3361" s="0"/>
      <c r="ALD3361" s="0"/>
      <c r="ALE3361" s="0"/>
      <c r="ALF3361" s="0"/>
      <c r="ALG3361" s="0"/>
      <c r="ALH3361" s="0"/>
      <c r="ALI3361" s="0"/>
      <c r="ALJ3361" s="0"/>
      <c r="ALK3361" s="0"/>
      <c r="ALL3361" s="0"/>
      <c r="ALM3361" s="0"/>
      <c r="ALN3361" s="0"/>
      <c r="ALO3361" s="0"/>
      <c r="ALP3361" s="0"/>
      <c r="ALQ3361" s="0"/>
      <c r="ALR3361" s="0"/>
      <c r="ALS3361" s="0"/>
      <c r="ALT3361" s="0"/>
      <c r="ALU3361" s="0"/>
      <c r="ALV3361" s="0"/>
      <c r="ALW3361" s="0"/>
      <c r="ALX3361" s="0"/>
      <c r="ALY3361" s="0"/>
      <c r="ALZ3361" s="0"/>
      <c r="AMA3361" s="0"/>
      <c r="AMB3361" s="0"/>
      <c r="AMC3361" s="0"/>
      <c r="AMD3361" s="0"/>
      <c r="AME3361" s="0"/>
      <c r="AMF3361" s="0"/>
      <c r="AMG3361" s="0"/>
      <c r="AMH3361" s="0"/>
      <c r="AMI3361" s="0"/>
    </row>
    <row r="3362" customFormat="false" ht="12.75" hidden="false" customHeight="false" outlineLevel="0" collapsed="false">
      <c r="A3362" s="1" t="s">
        <v>3620</v>
      </c>
      <c r="C3362" s="27" t="s">
        <v>3621</v>
      </c>
      <c r="D3362" s="27" t="s">
        <v>3622</v>
      </c>
      <c r="E3362" s="27"/>
      <c r="F3362" s="29"/>
      <c r="G3362" s="29"/>
      <c r="H3362" s="30" t="s">
        <v>168</v>
      </c>
      <c r="I3362" s="44" t="n">
        <v>39.99</v>
      </c>
      <c r="J3362" s="30" t="s">
        <v>3576</v>
      </c>
      <c r="K3362" s="0"/>
      <c r="L3362" s="0"/>
      <c r="M3362" s="0"/>
      <c r="N3362" s="95"/>
      <c r="O3362" s="95"/>
      <c r="BM3362" s="0"/>
      <c r="BN3362" s="0"/>
      <c r="BO3362" s="0"/>
      <c r="BP3362" s="0"/>
      <c r="BQ3362" s="0"/>
      <c r="BR3362" s="0"/>
      <c r="BS3362" s="0"/>
      <c r="BT3362" s="0"/>
      <c r="BU3362" s="0"/>
      <c r="BV3362" s="0"/>
      <c r="BW3362" s="0"/>
      <c r="BX3362" s="0"/>
      <c r="BY3362" s="0"/>
      <c r="BZ3362" s="0"/>
      <c r="CA3362" s="0"/>
      <c r="CB3362" s="0"/>
      <c r="CC3362" s="0"/>
      <c r="CD3362" s="0"/>
      <c r="CE3362" s="0"/>
      <c r="CF3362" s="0"/>
      <c r="CG3362" s="0"/>
      <c r="CH3362" s="0"/>
      <c r="CI3362" s="0"/>
      <c r="CJ3362" s="0"/>
      <c r="CK3362" s="0"/>
      <c r="CL3362" s="0"/>
      <c r="CM3362" s="0"/>
      <c r="CN3362" s="0"/>
      <c r="CO3362" s="0"/>
      <c r="CP3362" s="0"/>
      <c r="CQ3362" s="0"/>
      <c r="CR3362" s="0"/>
      <c r="CS3362" s="0"/>
      <c r="CT3362" s="0"/>
      <c r="CU3362" s="0"/>
      <c r="CV3362" s="0"/>
      <c r="CW3362" s="0"/>
      <c r="CX3362" s="0"/>
      <c r="CY3362" s="0"/>
      <c r="CZ3362" s="0"/>
      <c r="DA3362" s="0"/>
      <c r="DB3362" s="0"/>
      <c r="DC3362" s="0"/>
      <c r="DD3362" s="0"/>
      <c r="DE3362" s="0"/>
      <c r="DF3362" s="0"/>
      <c r="DG3362" s="0"/>
      <c r="DH3362" s="0"/>
      <c r="DI3362" s="0"/>
      <c r="DJ3362" s="0"/>
      <c r="DK3362" s="0"/>
      <c r="DL3362" s="0"/>
      <c r="DM3362" s="0"/>
      <c r="DN3362" s="0"/>
      <c r="DO3362" s="0"/>
      <c r="DP3362" s="0"/>
      <c r="DQ3362" s="0"/>
      <c r="DR3362" s="0"/>
      <c r="DS3362" s="0"/>
      <c r="DT3362" s="0"/>
      <c r="DU3362" s="0"/>
      <c r="DV3362" s="0"/>
      <c r="DW3362" s="0"/>
      <c r="DX3362" s="0"/>
      <c r="DY3362" s="0"/>
      <c r="DZ3362" s="0"/>
      <c r="EA3362" s="0"/>
      <c r="EB3362" s="0"/>
      <c r="EC3362" s="0"/>
      <c r="ED3362" s="0"/>
      <c r="EE3362" s="0"/>
      <c r="EF3362" s="0"/>
      <c r="EG3362" s="0"/>
      <c r="EH3362" s="0"/>
      <c r="EI3362" s="0"/>
      <c r="EJ3362" s="0"/>
      <c r="EK3362" s="0"/>
      <c r="EL3362" s="0"/>
      <c r="EM3362" s="0"/>
      <c r="EN3362" s="0"/>
      <c r="EO3362" s="0"/>
      <c r="EP3362" s="0"/>
      <c r="EQ3362" s="0"/>
      <c r="ER3362" s="0"/>
      <c r="ES3362" s="0"/>
      <c r="ET3362" s="0"/>
      <c r="EU3362" s="0"/>
      <c r="EV3362" s="0"/>
      <c r="EW3362" s="0"/>
      <c r="EX3362" s="0"/>
      <c r="EY3362" s="0"/>
      <c r="EZ3362" s="0"/>
      <c r="FA3362" s="0"/>
      <c r="FB3362" s="0"/>
      <c r="FC3362" s="0"/>
      <c r="FD3362" s="0"/>
      <c r="FE3362" s="0"/>
      <c r="FF3362" s="0"/>
      <c r="FG3362" s="0"/>
      <c r="FH3362" s="0"/>
      <c r="FI3362" s="0"/>
      <c r="FJ3362" s="0"/>
      <c r="FK3362" s="0"/>
      <c r="FL3362" s="0"/>
      <c r="FM3362" s="0"/>
      <c r="FN3362" s="0"/>
      <c r="FO3362" s="0"/>
      <c r="FP3362" s="0"/>
      <c r="FQ3362" s="0"/>
      <c r="FR3362" s="0"/>
      <c r="FS3362" s="0"/>
      <c r="FT3362" s="0"/>
      <c r="FU3362" s="0"/>
      <c r="FV3362" s="0"/>
      <c r="FW3362" s="0"/>
      <c r="FX3362" s="0"/>
      <c r="FY3362" s="0"/>
      <c r="FZ3362" s="0"/>
      <c r="GA3362" s="0"/>
      <c r="GB3362" s="0"/>
      <c r="GC3362" s="0"/>
      <c r="GD3362" s="0"/>
      <c r="GE3362" s="0"/>
      <c r="GF3362" s="0"/>
      <c r="GG3362" s="0"/>
      <c r="GH3362" s="0"/>
      <c r="GI3362" s="0"/>
      <c r="GJ3362" s="0"/>
      <c r="GK3362" s="0"/>
      <c r="GL3362" s="0"/>
      <c r="GM3362" s="0"/>
      <c r="GN3362" s="0"/>
      <c r="GO3362" s="0"/>
      <c r="GP3362" s="0"/>
      <c r="GQ3362" s="0"/>
      <c r="GR3362" s="0"/>
      <c r="GS3362" s="0"/>
      <c r="GT3362" s="0"/>
      <c r="GU3362" s="0"/>
      <c r="GV3362" s="0"/>
      <c r="GW3362" s="0"/>
      <c r="GX3362" s="0"/>
      <c r="GY3362" s="0"/>
      <c r="GZ3362" s="0"/>
      <c r="HA3362" s="0"/>
      <c r="HB3362" s="0"/>
      <c r="HC3362" s="0"/>
      <c r="HD3362" s="0"/>
      <c r="HE3362" s="0"/>
      <c r="HF3362" s="0"/>
      <c r="HG3362" s="0"/>
      <c r="HH3362" s="0"/>
      <c r="HI3362" s="0"/>
      <c r="HJ3362" s="0"/>
      <c r="HK3362" s="0"/>
      <c r="HL3362" s="0"/>
      <c r="HM3362" s="0"/>
      <c r="HN3362" s="0"/>
      <c r="HO3362" s="0"/>
      <c r="HP3362" s="0"/>
      <c r="HQ3362" s="0"/>
      <c r="HR3362" s="0"/>
      <c r="HS3362" s="0"/>
      <c r="HT3362" s="0"/>
      <c r="HU3362" s="0"/>
      <c r="HV3362" s="0"/>
      <c r="HW3362" s="0"/>
      <c r="HX3362" s="0"/>
      <c r="HY3362" s="0"/>
      <c r="HZ3362" s="0"/>
      <c r="IA3362" s="0"/>
      <c r="IB3362" s="0"/>
      <c r="IC3362" s="0"/>
      <c r="ID3362" s="0"/>
      <c r="IE3362" s="0"/>
      <c r="IF3362" s="0"/>
      <c r="IG3362" s="0"/>
      <c r="IH3362" s="0"/>
      <c r="II3362" s="0"/>
      <c r="IJ3362" s="0"/>
      <c r="IK3362" s="0"/>
      <c r="IL3362" s="0"/>
      <c r="IM3362" s="0"/>
      <c r="IN3362" s="0"/>
      <c r="IO3362" s="0"/>
      <c r="IP3362" s="0"/>
      <c r="IQ3362" s="0"/>
      <c r="IR3362" s="0"/>
      <c r="IS3362" s="0"/>
      <c r="IT3362" s="0"/>
      <c r="IU3362" s="0"/>
      <c r="IV3362" s="0"/>
      <c r="IW3362" s="0"/>
      <c r="IX3362" s="0"/>
      <c r="IY3362" s="0"/>
      <c r="IZ3362" s="0"/>
      <c r="JA3362" s="0"/>
      <c r="JB3362" s="0"/>
      <c r="JC3362" s="0"/>
      <c r="JD3362" s="0"/>
      <c r="JE3362" s="0"/>
      <c r="JF3362" s="0"/>
      <c r="JG3362" s="0"/>
      <c r="JH3362" s="0"/>
      <c r="JI3362" s="0"/>
      <c r="JJ3362" s="0"/>
      <c r="JK3362" s="0"/>
      <c r="JL3362" s="0"/>
      <c r="JM3362" s="0"/>
      <c r="JN3362" s="0"/>
      <c r="JO3362" s="0"/>
      <c r="JP3362" s="0"/>
      <c r="JQ3362" s="0"/>
      <c r="JR3362" s="0"/>
      <c r="JS3362" s="0"/>
      <c r="JT3362" s="0"/>
      <c r="JU3362" s="0"/>
      <c r="JV3362" s="0"/>
      <c r="JW3362" s="0"/>
      <c r="JX3362" s="0"/>
      <c r="JY3362" s="0"/>
      <c r="JZ3362" s="0"/>
      <c r="KA3362" s="0"/>
      <c r="KB3362" s="0"/>
      <c r="KC3362" s="0"/>
      <c r="KD3362" s="0"/>
      <c r="KE3362" s="0"/>
      <c r="KF3362" s="0"/>
      <c r="KG3362" s="0"/>
      <c r="KH3362" s="0"/>
      <c r="KI3362" s="0"/>
      <c r="KJ3362" s="0"/>
      <c r="KK3362" s="0"/>
      <c r="KL3362" s="0"/>
      <c r="KM3362" s="0"/>
      <c r="KN3362" s="0"/>
      <c r="KO3362" s="0"/>
      <c r="KP3362" s="0"/>
      <c r="KQ3362" s="0"/>
      <c r="KR3362" s="0"/>
      <c r="KS3362" s="0"/>
      <c r="KT3362" s="0"/>
      <c r="KU3362" s="0"/>
      <c r="KV3362" s="0"/>
      <c r="KW3362" s="0"/>
      <c r="KX3362" s="0"/>
      <c r="KY3362" s="0"/>
      <c r="KZ3362" s="0"/>
      <c r="LA3362" s="0"/>
      <c r="LB3362" s="0"/>
      <c r="LC3362" s="0"/>
      <c r="LD3362" s="0"/>
      <c r="LE3362" s="0"/>
      <c r="LF3362" s="0"/>
      <c r="LG3362" s="0"/>
      <c r="LH3362" s="0"/>
      <c r="LI3362" s="0"/>
      <c r="LJ3362" s="0"/>
      <c r="LK3362" s="0"/>
      <c r="LL3362" s="0"/>
      <c r="LM3362" s="0"/>
      <c r="LN3362" s="0"/>
      <c r="LO3362" s="0"/>
      <c r="LP3362" s="0"/>
      <c r="LQ3362" s="0"/>
      <c r="LR3362" s="0"/>
      <c r="LS3362" s="0"/>
      <c r="LT3362" s="0"/>
      <c r="LU3362" s="0"/>
      <c r="LV3362" s="0"/>
      <c r="LW3362" s="0"/>
      <c r="LX3362" s="0"/>
      <c r="LY3362" s="0"/>
      <c r="LZ3362" s="0"/>
      <c r="MA3362" s="0"/>
      <c r="MB3362" s="0"/>
      <c r="MC3362" s="0"/>
      <c r="MD3362" s="0"/>
      <c r="ME3362" s="0"/>
      <c r="MF3362" s="0"/>
      <c r="MG3362" s="0"/>
      <c r="MH3362" s="0"/>
      <c r="MI3362" s="0"/>
      <c r="MJ3362" s="0"/>
      <c r="MK3362" s="0"/>
      <c r="ML3362" s="0"/>
      <c r="MM3362" s="0"/>
      <c r="MN3362" s="0"/>
      <c r="MO3362" s="0"/>
      <c r="MP3362" s="0"/>
      <c r="MQ3362" s="0"/>
      <c r="MR3362" s="0"/>
      <c r="MS3362" s="0"/>
      <c r="MT3362" s="0"/>
      <c r="MU3362" s="0"/>
      <c r="MV3362" s="0"/>
      <c r="MW3362" s="0"/>
      <c r="MX3362" s="0"/>
      <c r="MY3362" s="0"/>
      <c r="MZ3362" s="0"/>
      <c r="NA3362" s="0"/>
      <c r="NB3362" s="0"/>
      <c r="NC3362" s="0"/>
      <c r="ND3362" s="0"/>
      <c r="NE3362" s="0"/>
      <c r="NF3362" s="0"/>
      <c r="NG3362" s="0"/>
      <c r="NH3362" s="0"/>
      <c r="NI3362" s="0"/>
      <c r="NJ3362" s="0"/>
      <c r="NK3362" s="0"/>
      <c r="NL3362" s="0"/>
      <c r="NM3362" s="0"/>
      <c r="NN3362" s="0"/>
      <c r="NO3362" s="0"/>
      <c r="NP3362" s="0"/>
      <c r="NQ3362" s="0"/>
      <c r="NR3362" s="0"/>
      <c r="NS3362" s="0"/>
      <c r="NT3362" s="0"/>
      <c r="NU3362" s="0"/>
      <c r="NV3362" s="0"/>
      <c r="NW3362" s="0"/>
      <c r="NX3362" s="0"/>
      <c r="NY3362" s="0"/>
      <c r="NZ3362" s="0"/>
      <c r="OA3362" s="0"/>
      <c r="OB3362" s="0"/>
      <c r="OC3362" s="0"/>
      <c r="OD3362" s="0"/>
      <c r="OE3362" s="0"/>
      <c r="OF3362" s="0"/>
      <c r="OG3362" s="0"/>
      <c r="OH3362" s="0"/>
      <c r="OI3362" s="0"/>
      <c r="OJ3362" s="0"/>
      <c r="OK3362" s="0"/>
      <c r="OL3362" s="0"/>
      <c r="OM3362" s="0"/>
      <c r="ON3362" s="0"/>
      <c r="OO3362" s="0"/>
      <c r="OP3362" s="0"/>
      <c r="OQ3362" s="0"/>
      <c r="OR3362" s="0"/>
      <c r="OS3362" s="0"/>
      <c r="OT3362" s="0"/>
      <c r="OU3362" s="0"/>
      <c r="OV3362" s="0"/>
      <c r="OW3362" s="0"/>
      <c r="OX3362" s="0"/>
      <c r="OY3362" s="0"/>
      <c r="OZ3362" s="0"/>
      <c r="PA3362" s="0"/>
      <c r="PB3362" s="0"/>
      <c r="PC3362" s="0"/>
      <c r="PD3362" s="0"/>
      <c r="PE3362" s="0"/>
      <c r="PF3362" s="0"/>
      <c r="PG3362" s="0"/>
      <c r="PH3362" s="0"/>
      <c r="PI3362" s="0"/>
      <c r="PJ3362" s="0"/>
      <c r="PK3362" s="0"/>
      <c r="PL3362" s="0"/>
      <c r="PM3362" s="0"/>
      <c r="PN3362" s="0"/>
      <c r="PO3362" s="0"/>
      <c r="PP3362" s="0"/>
      <c r="PQ3362" s="0"/>
      <c r="PR3362" s="0"/>
      <c r="PS3362" s="0"/>
      <c r="PT3362" s="0"/>
      <c r="PU3362" s="0"/>
      <c r="PV3362" s="0"/>
      <c r="PW3362" s="0"/>
      <c r="PX3362" s="0"/>
      <c r="PY3362" s="0"/>
      <c r="PZ3362" s="0"/>
      <c r="QA3362" s="0"/>
      <c r="QB3362" s="0"/>
      <c r="QC3362" s="0"/>
      <c r="QD3362" s="0"/>
      <c r="QE3362" s="0"/>
      <c r="QF3362" s="0"/>
      <c r="QG3362" s="0"/>
      <c r="QH3362" s="0"/>
      <c r="QI3362" s="0"/>
      <c r="QJ3362" s="0"/>
      <c r="QK3362" s="0"/>
      <c r="QL3362" s="0"/>
      <c r="QM3362" s="0"/>
      <c r="QN3362" s="0"/>
      <c r="QO3362" s="0"/>
      <c r="QP3362" s="0"/>
      <c r="QQ3362" s="0"/>
      <c r="QR3362" s="0"/>
      <c r="QS3362" s="0"/>
      <c r="QT3362" s="0"/>
      <c r="QU3362" s="0"/>
      <c r="QV3362" s="0"/>
      <c r="QW3362" s="0"/>
      <c r="QX3362" s="0"/>
      <c r="QY3362" s="0"/>
      <c r="QZ3362" s="0"/>
      <c r="RA3362" s="0"/>
      <c r="RB3362" s="0"/>
      <c r="RC3362" s="0"/>
      <c r="RD3362" s="0"/>
      <c r="RE3362" s="0"/>
      <c r="RF3362" s="0"/>
      <c r="RG3362" s="0"/>
      <c r="RH3362" s="0"/>
      <c r="RI3362" s="0"/>
      <c r="RJ3362" s="0"/>
      <c r="RK3362" s="0"/>
      <c r="RL3362" s="0"/>
      <c r="RM3362" s="0"/>
      <c r="RN3362" s="0"/>
      <c r="RO3362" s="0"/>
      <c r="RP3362" s="0"/>
      <c r="RQ3362" s="0"/>
      <c r="RR3362" s="0"/>
      <c r="RS3362" s="0"/>
      <c r="RT3362" s="0"/>
      <c r="RU3362" s="0"/>
      <c r="RV3362" s="0"/>
      <c r="RW3362" s="0"/>
      <c r="RX3362" s="0"/>
      <c r="RY3362" s="0"/>
      <c r="RZ3362" s="0"/>
      <c r="SA3362" s="0"/>
      <c r="SB3362" s="0"/>
      <c r="SC3362" s="0"/>
      <c r="SD3362" s="0"/>
      <c r="SE3362" s="0"/>
      <c r="SF3362" s="0"/>
      <c r="SG3362" s="0"/>
      <c r="SH3362" s="0"/>
      <c r="SI3362" s="0"/>
      <c r="SJ3362" s="0"/>
      <c r="SK3362" s="0"/>
      <c r="SL3362" s="0"/>
      <c r="SM3362" s="0"/>
      <c r="SN3362" s="0"/>
      <c r="SO3362" s="0"/>
      <c r="SP3362" s="0"/>
      <c r="SQ3362" s="0"/>
      <c r="SR3362" s="0"/>
      <c r="SS3362" s="0"/>
      <c r="ST3362" s="0"/>
      <c r="SU3362" s="0"/>
      <c r="SV3362" s="0"/>
      <c r="SW3362" s="0"/>
      <c r="SX3362" s="0"/>
      <c r="SY3362" s="0"/>
      <c r="SZ3362" s="0"/>
      <c r="TA3362" s="0"/>
      <c r="TB3362" s="0"/>
      <c r="TC3362" s="0"/>
      <c r="TD3362" s="0"/>
      <c r="TE3362" s="0"/>
      <c r="TF3362" s="0"/>
      <c r="TG3362" s="0"/>
      <c r="TH3362" s="0"/>
      <c r="TI3362" s="0"/>
      <c r="TJ3362" s="0"/>
      <c r="TK3362" s="0"/>
      <c r="TL3362" s="0"/>
      <c r="TM3362" s="0"/>
      <c r="TN3362" s="0"/>
      <c r="TO3362" s="0"/>
      <c r="TP3362" s="0"/>
      <c r="TQ3362" s="0"/>
      <c r="TR3362" s="0"/>
      <c r="TS3362" s="0"/>
      <c r="TT3362" s="0"/>
      <c r="TU3362" s="0"/>
      <c r="TV3362" s="0"/>
      <c r="TW3362" s="0"/>
      <c r="TX3362" s="0"/>
      <c r="TY3362" s="0"/>
      <c r="TZ3362" s="0"/>
      <c r="UA3362" s="0"/>
      <c r="UB3362" s="0"/>
      <c r="UC3362" s="0"/>
      <c r="UD3362" s="0"/>
      <c r="UE3362" s="0"/>
      <c r="UF3362" s="0"/>
      <c r="UG3362" s="0"/>
      <c r="UH3362" s="0"/>
      <c r="UI3362" s="0"/>
      <c r="UJ3362" s="0"/>
      <c r="UK3362" s="0"/>
      <c r="UL3362" s="0"/>
      <c r="UM3362" s="0"/>
      <c r="UN3362" s="0"/>
      <c r="UO3362" s="0"/>
      <c r="UP3362" s="0"/>
      <c r="UQ3362" s="0"/>
      <c r="UR3362" s="0"/>
      <c r="US3362" s="0"/>
      <c r="UT3362" s="0"/>
      <c r="UU3362" s="0"/>
      <c r="UV3362" s="0"/>
      <c r="UW3362" s="0"/>
      <c r="UX3362" s="0"/>
      <c r="UY3362" s="0"/>
      <c r="UZ3362" s="0"/>
      <c r="VA3362" s="0"/>
      <c r="VB3362" s="0"/>
      <c r="VC3362" s="0"/>
      <c r="VD3362" s="0"/>
      <c r="VE3362" s="0"/>
      <c r="VF3362" s="0"/>
      <c r="VG3362" s="0"/>
      <c r="VH3362" s="0"/>
      <c r="VI3362" s="0"/>
      <c r="VJ3362" s="0"/>
      <c r="VK3362" s="0"/>
      <c r="VL3362" s="0"/>
      <c r="VM3362" s="0"/>
      <c r="VN3362" s="0"/>
      <c r="VO3362" s="0"/>
      <c r="VP3362" s="0"/>
      <c r="VQ3362" s="0"/>
      <c r="VR3362" s="0"/>
      <c r="VS3362" s="0"/>
      <c r="VT3362" s="0"/>
      <c r="VU3362" s="0"/>
      <c r="VV3362" s="0"/>
      <c r="VW3362" s="0"/>
      <c r="VX3362" s="0"/>
      <c r="VY3362" s="0"/>
      <c r="VZ3362" s="0"/>
      <c r="WA3362" s="0"/>
      <c r="WB3362" s="0"/>
      <c r="WC3362" s="0"/>
      <c r="WD3362" s="0"/>
      <c r="WE3362" s="0"/>
      <c r="WF3362" s="0"/>
      <c r="WG3362" s="0"/>
      <c r="WH3362" s="0"/>
      <c r="WI3362" s="0"/>
      <c r="WJ3362" s="0"/>
      <c r="WK3362" s="0"/>
      <c r="WL3362" s="0"/>
      <c r="WM3362" s="0"/>
      <c r="WN3362" s="0"/>
      <c r="WO3362" s="0"/>
      <c r="WP3362" s="0"/>
      <c r="WQ3362" s="0"/>
      <c r="WR3362" s="0"/>
      <c r="WS3362" s="0"/>
      <c r="WT3362" s="0"/>
      <c r="WU3362" s="0"/>
      <c r="WV3362" s="0"/>
      <c r="WW3362" s="0"/>
      <c r="WX3362" s="0"/>
      <c r="WY3362" s="0"/>
      <c r="WZ3362" s="0"/>
      <c r="XA3362" s="0"/>
      <c r="XB3362" s="0"/>
      <c r="XC3362" s="0"/>
      <c r="XD3362" s="0"/>
      <c r="XE3362" s="0"/>
      <c r="XF3362" s="0"/>
      <c r="XG3362" s="0"/>
      <c r="XH3362" s="0"/>
      <c r="XI3362" s="0"/>
      <c r="XJ3362" s="0"/>
      <c r="XK3362" s="0"/>
      <c r="XL3362" s="0"/>
      <c r="XM3362" s="0"/>
      <c r="XN3362" s="0"/>
      <c r="XO3362" s="0"/>
      <c r="XP3362" s="0"/>
      <c r="XQ3362" s="0"/>
      <c r="XR3362" s="0"/>
      <c r="XS3362" s="0"/>
      <c r="XT3362" s="0"/>
      <c r="XU3362" s="0"/>
      <c r="XV3362" s="0"/>
      <c r="XW3362" s="0"/>
      <c r="XX3362" s="0"/>
      <c r="XY3362" s="0"/>
      <c r="XZ3362" s="0"/>
      <c r="YA3362" s="0"/>
      <c r="YB3362" s="0"/>
      <c r="YC3362" s="0"/>
      <c r="YD3362" s="0"/>
      <c r="YE3362" s="0"/>
      <c r="YF3362" s="0"/>
      <c r="YG3362" s="0"/>
      <c r="YH3362" s="0"/>
      <c r="YI3362" s="0"/>
      <c r="YJ3362" s="0"/>
      <c r="YK3362" s="0"/>
      <c r="YL3362" s="0"/>
      <c r="YM3362" s="0"/>
      <c r="YN3362" s="0"/>
      <c r="YO3362" s="0"/>
      <c r="YP3362" s="0"/>
      <c r="YQ3362" s="0"/>
      <c r="YR3362" s="0"/>
      <c r="YS3362" s="0"/>
      <c r="YT3362" s="0"/>
      <c r="YU3362" s="0"/>
      <c r="YV3362" s="0"/>
      <c r="YW3362" s="0"/>
      <c r="YX3362" s="0"/>
      <c r="YY3362" s="0"/>
      <c r="YZ3362" s="0"/>
      <c r="ZA3362" s="0"/>
      <c r="ZB3362" s="0"/>
      <c r="ZC3362" s="0"/>
      <c r="ZD3362" s="0"/>
      <c r="ZE3362" s="0"/>
      <c r="ZF3362" s="0"/>
      <c r="ZG3362" s="0"/>
      <c r="ZH3362" s="0"/>
      <c r="ZI3362" s="0"/>
      <c r="ZJ3362" s="0"/>
      <c r="ZK3362" s="0"/>
      <c r="ZL3362" s="0"/>
      <c r="ZM3362" s="0"/>
      <c r="ZN3362" s="0"/>
      <c r="ZO3362" s="0"/>
      <c r="ZP3362" s="0"/>
      <c r="ZQ3362" s="0"/>
      <c r="ZR3362" s="0"/>
      <c r="ZS3362" s="0"/>
      <c r="ZT3362" s="0"/>
      <c r="ZU3362" s="0"/>
      <c r="ZV3362" s="0"/>
      <c r="ZW3362" s="0"/>
      <c r="ZX3362" s="0"/>
      <c r="ZY3362" s="0"/>
      <c r="ZZ3362" s="0"/>
      <c r="AAA3362" s="0"/>
      <c r="AAB3362" s="0"/>
      <c r="AAC3362" s="0"/>
      <c r="AAD3362" s="0"/>
      <c r="AAE3362" s="0"/>
      <c r="AAF3362" s="0"/>
      <c r="AAG3362" s="0"/>
      <c r="AAH3362" s="0"/>
      <c r="AAI3362" s="0"/>
      <c r="AAJ3362" s="0"/>
      <c r="AAK3362" s="0"/>
      <c r="AAL3362" s="0"/>
      <c r="AAM3362" s="0"/>
      <c r="AAN3362" s="0"/>
      <c r="AAO3362" s="0"/>
      <c r="AAP3362" s="0"/>
      <c r="AAQ3362" s="0"/>
      <c r="AAR3362" s="0"/>
      <c r="AAS3362" s="0"/>
      <c r="AAT3362" s="0"/>
      <c r="AAU3362" s="0"/>
      <c r="AAV3362" s="0"/>
      <c r="AAW3362" s="0"/>
      <c r="AAX3362" s="0"/>
      <c r="AAY3362" s="0"/>
      <c r="AAZ3362" s="0"/>
      <c r="ABA3362" s="0"/>
      <c r="ABB3362" s="0"/>
      <c r="ABC3362" s="0"/>
      <c r="ABD3362" s="0"/>
      <c r="ABE3362" s="0"/>
      <c r="ABF3362" s="0"/>
      <c r="ABG3362" s="0"/>
      <c r="ABH3362" s="0"/>
      <c r="ABI3362" s="0"/>
      <c r="ABJ3362" s="0"/>
      <c r="ABK3362" s="0"/>
      <c r="ABL3362" s="0"/>
      <c r="ABM3362" s="0"/>
      <c r="ABN3362" s="0"/>
      <c r="ABO3362" s="0"/>
      <c r="ABP3362" s="0"/>
      <c r="ABQ3362" s="0"/>
      <c r="ABR3362" s="0"/>
      <c r="ABS3362" s="0"/>
      <c r="ABT3362" s="0"/>
      <c r="ABU3362" s="0"/>
      <c r="ABV3362" s="0"/>
      <c r="ABW3362" s="0"/>
      <c r="ABX3362" s="0"/>
      <c r="ABY3362" s="0"/>
      <c r="ABZ3362" s="0"/>
      <c r="ACA3362" s="0"/>
      <c r="ACB3362" s="0"/>
      <c r="ACC3362" s="0"/>
      <c r="ACD3362" s="0"/>
      <c r="ACE3362" s="0"/>
      <c r="ACF3362" s="0"/>
      <c r="ACG3362" s="0"/>
      <c r="ACH3362" s="0"/>
      <c r="ACI3362" s="0"/>
      <c r="ACJ3362" s="0"/>
      <c r="ACK3362" s="0"/>
      <c r="ACL3362" s="0"/>
      <c r="ACM3362" s="0"/>
      <c r="ACN3362" s="0"/>
      <c r="ACO3362" s="0"/>
      <c r="ACP3362" s="0"/>
      <c r="ACQ3362" s="0"/>
      <c r="ACR3362" s="0"/>
      <c r="ACS3362" s="0"/>
      <c r="ACT3362" s="0"/>
      <c r="ACU3362" s="0"/>
      <c r="ACV3362" s="0"/>
      <c r="ACW3362" s="0"/>
      <c r="ACX3362" s="0"/>
      <c r="ACY3362" s="0"/>
      <c r="ACZ3362" s="0"/>
      <c r="ADA3362" s="0"/>
      <c r="ADB3362" s="0"/>
      <c r="ADC3362" s="0"/>
      <c r="ADD3362" s="0"/>
      <c r="ADE3362" s="0"/>
      <c r="ADF3362" s="0"/>
      <c r="ADG3362" s="0"/>
      <c r="ADH3362" s="0"/>
      <c r="ADI3362" s="0"/>
      <c r="ADJ3362" s="0"/>
      <c r="ADK3362" s="0"/>
      <c r="ADL3362" s="0"/>
      <c r="ADM3362" s="0"/>
      <c r="ADN3362" s="0"/>
      <c r="ADO3362" s="0"/>
      <c r="ADP3362" s="0"/>
      <c r="ADQ3362" s="0"/>
      <c r="ADR3362" s="0"/>
      <c r="ADS3362" s="0"/>
      <c r="ADT3362" s="0"/>
      <c r="ADU3362" s="0"/>
      <c r="ADV3362" s="0"/>
      <c r="ADW3362" s="0"/>
      <c r="ADX3362" s="0"/>
      <c r="ADY3362" s="0"/>
      <c r="ADZ3362" s="0"/>
      <c r="AEA3362" s="0"/>
      <c r="AEB3362" s="0"/>
      <c r="AEC3362" s="0"/>
      <c r="AED3362" s="0"/>
      <c r="AEE3362" s="0"/>
      <c r="AEF3362" s="0"/>
      <c r="AEG3362" s="0"/>
      <c r="AEH3362" s="0"/>
      <c r="AEI3362" s="0"/>
      <c r="AEJ3362" s="0"/>
      <c r="AEK3362" s="0"/>
      <c r="AEL3362" s="0"/>
      <c r="AEM3362" s="0"/>
      <c r="AEN3362" s="0"/>
      <c r="AEO3362" s="0"/>
      <c r="AEP3362" s="0"/>
      <c r="AEQ3362" s="0"/>
      <c r="AER3362" s="0"/>
      <c r="AES3362" s="0"/>
      <c r="AET3362" s="0"/>
      <c r="AEU3362" s="0"/>
      <c r="AEV3362" s="0"/>
      <c r="AEW3362" s="0"/>
      <c r="AEX3362" s="0"/>
      <c r="AEY3362" s="0"/>
      <c r="AEZ3362" s="0"/>
      <c r="AFA3362" s="0"/>
      <c r="AFB3362" s="0"/>
      <c r="AFC3362" s="0"/>
      <c r="AFD3362" s="0"/>
      <c r="AFE3362" s="0"/>
      <c r="AFF3362" s="0"/>
      <c r="AFG3362" s="0"/>
      <c r="AFH3362" s="0"/>
      <c r="AFI3362" s="0"/>
      <c r="AFJ3362" s="0"/>
      <c r="AFK3362" s="0"/>
      <c r="AFL3362" s="0"/>
      <c r="AFM3362" s="0"/>
      <c r="AFN3362" s="0"/>
      <c r="AFO3362" s="0"/>
      <c r="AFP3362" s="0"/>
      <c r="AFQ3362" s="0"/>
      <c r="AFR3362" s="0"/>
      <c r="AFS3362" s="0"/>
      <c r="AFT3362" s="0"/>
      <c r="AFU3362" s="0"/>
      <c r="AFV3362" s="0"/>
      <c r="AFW3362" s="0"/>
      <c r="AFX3362" s="0"/>
      <c r="AFY3362" s="0"/>
      <c r="AFZ3362" s="0"/>
      <c r="AGA3362" s="0"/>
      <c r="AGB3362" s="0"/>
      <c r="AGC3362" s="0"/>
      <c r="AGD3362" s="0"/>
      <c r="AGE3362" s="0"/>
      <c r="AGF3362" s="0"/>
      <c r="AGG3362" s="0"/>
      <c r="AGH3362" s="0"/>
      <c r="AGI3362" s="0"/>
      <c r="AGJ3362" s="0"/>
      <c r="AGK3362" s="0"/>
      <c r="AGL3362" s="0"/>
      <c r="AGM3362" s="0"/>
      <c r="AGN3362" s="0"/>
      <c r="AGO3362" s="0"/>
      <c r="AGP3362" s="0"/>
      <c r="AGQ3362" s="0"/>
      <c r="AGR3362" s="0"/>
      <c r="AGS3362" s="0"/>
      <c r="AGT3362" s="0"/>
      <c r="AGU3362" s="0"/>
      <c r="AGV3362" s="0"/>
      <c r="AGW3362" s="0"/>
      <c r="AGX3362" s="0"/>
      <c r="AGY3362" s="0"/>
      <c r="AGZ3362" s="0"/>
      <c r="AHA3362" s="0"/>
      <c r="AHB3362" s="0"/>
      <c r="AHC3362" s="0"/>
      <c r="AHD3362" s="0"/>
      <c r="AHE3362" s="0"/>
      <c r="AHF3362" s="0"/>
      <c r="AHG3362" s="0"/>
      <c r="AHH3362" s="0"/>
      <c r="AHI3362" s="0"/>
      <c r="AHJ3362" s="0"/>
      <c r="AHK3362" s="0"/>
      <c r="AHL3362" s="0"/>
      <c r="AHM3362" s="0"/>
      <c r="AHN3362" s="0"/>
      <c r="AHO3362" s="0"/>
      <c r="AHP3362" s="0"/>
      <c r="AHQ3362" s="0"/>
      <c r="AHR3362" s="0"/>
      <c r="AHS3362" s="0"/>
      <c r="AHT3362" s="0"/>
      <c r="AHU3362" s="0"/>
      <c r="AHV3362" s="0"/>
      <c r="AHW3362" s="0"/>
      <c r="AHX3362" s="0"/>
      <c r="AHY3362" s="0"/>
      <c r="AHZ3362" s="0"/>
      <c r="AIA3362" s="0"/>
      <c r="AIB3362" s="0"/>
      <c r="AIC3362" s="0"/>
      <c r="AID3362" s="0"/>
      <c r="AIE3362" s="0"/>
      <c r="AIF3362" s="0"/>
      <c r="AIG3362" s="0"/>
      <c r="AIH3362" s="0"/>
      <c r="AII3362" s="0"/>
      <c r="AIJ3362" s="0"/>
      <c r="AIK3362" s="0"/>
      <c r="AIL3362" s="0"/>
      <c r="AIM3362" s="0"/>
      <c r="AIN3362" s="0"/>
      <c r="AIO3362" s="0"/>
      <c r="AIP3362" s="0"/>
      <c r="AIQ3362" s="0"/>
      <c r="AIR3362" s="0"/>
      <c r="AIS3362" s="0"/>
      <c r="AIT3362" s="0"/>
      <c r="AIU3362" s="0"/>
      <c r="AIV3362" s="0"/>
      <c r="AIW3362" s="0"/>
      <c r="AIX3362" s="0"/>
      <c r="AIY3362" s="0"/>
      <c r="AIZ3362" s="0"/>
      <c r="AJA3362" s="0"/>
      <c r="AJB3362" s="0"/>
      <c r="AJC3362" s="0"/>
      <c r="AJD3362" s="0"/>
      <c r="AJE3362" s="0"/>
      <c r="AJF3362" s="0"/>
      <c r="AJG3362" s="0"/>
      <c r="AJH3362" s="0"/>
      <c r="AJI3362" s="0"/>
      <c r="AJJ3362" s="0"/>
      <c r="AJK3362" s="0"/>
      <c r="AJL3362" s="0"/>
      <c r="AJM3362" s="0"/>
      <c r="AJN3362" s="0"/>
      <c r="AJO3362" s="0"/>
      <c r="AJP3362" s="0"/>
      <c r="AJQ3362" s="0"/>
      <c r="AJR3362" s="0"/>
      <c r="AJS3362" s="0"/>
      <c r="AJT3362" s="0"/>
      <c r="AJU3362" s="0"/>
      <c r="AJV3362" s="0"/>
      <c r="AJW3362" s="0"/>
      <c r="AJX3362" s="0"/>
      <c r="AJY3362" s="0"/>
      <c r="AJZ3362" s="0"/>
      <c r="AKA3362" s="0"/>
      <c r="AKB3362" s="0"/>
      <c r="AKC3362" s="0"/>
      <c r="AKD3362" s="0"/>
      <c r="AKE3362" s="0"/>
      <c r="AKF3362" s="0"/>
      <c r="AKG3362" s="0"/>
      <c r="AKH3362" s="0"/>
      <c r="AKI3362" s="0"/>
      <c r="AKJ3362" s="0"/>
      <c r="AKK3362" s="0"/>
      <c r="AKL3362" s="0"/>
      <c r="AKM3362" s="0"/>
      <c r="AKN3362" s="0"/>
      <c r="AKO3362" s="0"/>
      <c r="AKP3362" s="0"/>
      <c r="AKQ3362" s="0"/>
      <c r="AKR3362" s="0"/>
      <c r="AKS3362" s="0"/>
      <c r="AKT3362" s="0"/>
      <c r="AKU3362" s="0"/>
      <c r="AKV3362" s="0"/>
      <c r="AKW3362" s="0"/>
      <c r="AKX3362" s="0"/>
      <c r="AKY3362" s="0"/>
      <c r="AKZ3362" s="0"/>
      <c r="ALA3362" s="0"/>
      <c r="ALB3362" s="0"/>
      <c r="ALC3362" s="0"/>
      <c r="ALD3362" s="0"/>
      <c r="ALE3362" s="0"/>
      <c r="ALF3362" s="0"/>
      <c r="ALG3362" s="0"/>
      <c r="ALH3362" s="0"/>
      <c r="ALI3362" s="0"/>
      <c r="ALJ3362" s="0"/>
      <c r="ALK3362" s="0"/>
      <c r="ALL3362" s="0"/>
      <c r="ALM3362" s="0"/>
      <c r="ALN3362" s="0"/>
      <c r="ALO3362" s="0"/>
      <c r="ALP3362" s="0"/>
      <c r="ALQ3362" s="0"/>
      <c r="ALR3362" s="0"/>
      <c r="ALS3362" s="0"/>
      <c r="ALT3362" s="0"/>
      <c r="ALU3362" s="0"/>
      <c r="ALV3362" s="0"/>
      <c r="ALW3362" s="0"/>
      <c r="ALX3362" s="0"/>
      <c r="ALY3362" s="0"/>
      <c r="ALZ3362" s="0"/>
      <c r="AMA3362" s="0"/>
      <c r="AMB3362" s="0"/>
      <c r="AMC3362" s="0"/>
      <c r="AMD3362" s="0"/>
      <c r="AME3362" s="0"/>
      <c r="AMF3362" s="0"/>
      <c r="AMG3362" s="0"/>
      <c r="AMH3362" s="0"/>
      <c r="AMI3362" s="0"/>
    </row>
    <row r="3363" customFormat="false" ht="12.75" hidden="false" customHeight="false" outlineLevel="0" collapsed="false">
      <c r="A3363" s="1" t="s">
        <v>3620</v>
      </c>
      <c r="C3363" s="27" t="s">
        <v>3623</v>
      </c>
      <c r="D3363" s="27" t="s">
        <v>13</v>
      </c>
      <c r="E3363" s="27"/>
      <c r="F3363" s="29"/>
      <c r="G3363" s="29"/>
      <c r="H3363" s="30" t="s">
        <v>168</v>
      </c>
      <c r="I3363" s="44" t="n">
        <v>11.55</v>
      </c>
      <c r="J3363" s="30" t="s">
        <v>3576</v>
      </c>
      <c r="K3363" s="0"/>
      <c r="L3363" s="0"/>
      <c r="M3363" s="0"/>
      <c r="N3363" s="95"/>
      <c r="O3363" s="95"/>
      <c r="BM3363" s="0"/>
      <c r="BN3363" s="0"/>
      <c r="BO3363" s="0"/>
      <c r="BP3363" s="0"/>
      <c r="BQ3363" s="0"/>
      <c r="BR3363" s="0"/>
      <c r="BS3363" s="0"/>
      <c r="BT3363" s="0"/>
      <c r="BU3363" s="0"/>
      <c r="BV3363" s="0"/>
      <c r="BW3363" s="0"/>
      <c r="BX3363" s="0"/>
      <c r="BY3363" s="0"/>
      <c r="BZ3363" s="0"/>
      <c r="CA3363" s="0"/>
      <c r="CB3363" s="0"/>
      <c r="CC3363" s="0"/>
      <c r="CD3363" s="0"/>
      <c r="CE3363" s="0"/>
      <c r="CF3363" s="0"/>
      <c r="CG3363" s="0"/>
      <c r="CH3363" s="0"/>
      <c r="CI3363" s="0"/>
      <c r="CJ3363" s="0"/>
      <c r="CK3363" s="0"/>
      <c r="CL3363" s="0"/>
      <c r="CM3363" s="0"/>
      <c r="CN3363" s="0"/>
      <c r="CO3363" s="0"/>
      <c r="CP3363" s="0"/>
      <c r="CQ3363" s="0"/>
      <c r="CR3363" s="0"/>
      <c r="CS3363" s="0"/>
      <c r="CT3363" s="0"/>
      <c r="CU3363" s="0"/>
      <c r="CV3363" s="0"/>
      <c r="CW3363" s="0"/>
      <c r="CX3363" s="0"/>
      <c r="CY3363" s="0"/>
      <c r="CZ3363" s="0"/>
      <c r="DA3363" s="0"/>
      <c r="DB3363" s="0"/>
      <c r="DC3363" s="0"/>
      <c r="DD3363" s="0"/>
      <c r="DE3363" s="0"/>
      <c r="DF3363" s="0"/>
      <c r="DG3363" s="0"/>
      <c r="DH3363" s="0"/>
      <c r="DI3363" s="0"/>
      <c r="DJ3363" s="0"/>
      <c r="DK3363" s="0"/>
      <c r="DL3363" s="0"/>
      <c r="DM3363" s="0"/>
      <c r="DN3363" s="0"/>
      <c r="DO3363" s="0"/>
      <c r="DP3363" s="0"/>
      <c r="DQ3363" s="0"/>
      <c r="DR3363" s="0"/>
      <c r="DS3363" s="0"/>
      <c r="DT3363" s="0"/>
      <c r="DU3363" s="0"/>
      <c r="DV3363" s="0"/>
      <c r="DW3363" s="0"/>
      <c r="DX3363" s="0"/>
      <c r="DY3363" s="0"/>
      <c r="DZ3363" s="0"/>
      <c r="EA3363" s="0"/>
      <c r="EB3363" s="0"/>
      <c r="EC3363" s="0"/>
      <c r="ED3363" s="0"/>
      <c r="EE3363" s="0"/>
      <c r="EF3363" s="0"/>
      <c r="EG3363" s="0"/>
      <c r="EH3363" s="0"/>
      <c r="EI3363" s="0"/>
      <c r="EJ3363" s="0"/>
      <c r="EK3363" s="0"/>
      <c r="EL3363" s="0"/>
      <c r="EM3363" s="0"/>
      <c r="EN3363" s="0"/>
      <c r="EO3363" s="0"/>
      <c r="EP3363" s="0"/>
      <c r="EQ3363" s="0"/>
      <c r="ER3363" s="0"/>
      <c r="ES3363" s="0"/>
      <c r="ET3363" s="0"/>
      <c r="EU3363" s="0"/>
      <c r="EV3363" s="0"/>
      <c r="EW3363" s="0"/>
      <c r="EX3363" s="0"/>
      <c r="EY3363" s="0"/>
      <c r="EZ3363" s="0"/>
      <c r="FA3363" s="0"/>
      <c r="FB3363" s="0"/>
      <c r="FC3363" s="0"/>
      <c r="FD3363" s="0"/>
      <c r="FE3363" s="0"/>
      <c r="FF3363" s="0"/>
      <c r="FG3363" s="0"/>
      <c r="FH3363" s="0"/>
      <c r="FI3363" s="0"/>
      <c r="FJ3363" s="0"/>
      <c r="FK3363" s="0"/>
      <c r="FL3363" s="0"/>
      <c r="FM3363" s="0"/>
      <c r="FN3363" s="0"/>
      <c r="FO3363" s="0"/>
      <c r="FP3363" s="0"/>
      <c r="FQ3363" s="0"/>
      <c r="FR3363" s="0"/>
      <c r="FS3363" s="0"/>
      <c r="FT3363" s="0"/>
      <c r="FU3363" s="0"/>
      <c r="FV3363" s="0"/>
      <c r="FW3363" s="0"/>
      <c r="FX3363" s="0"/>
      <c r="FY3363" s="0"/>
      <c r="FZ3363" s="0"/>
      <c r="GA3363" s="0"/>
      <c r="GB3363" s="0"/>
      <c r="GC3363" s="0"/>
      <c r="GD3363" s="0"/>
      <c r="GE3363" s="0"/>
      <c r="GF3363" s="0"/>
      <c r="GG3363" s="0"/>
      <c r="GH3363" s="0"/>
      <c r="GI3363" s="0"/>
      <c r="GJ3363" s="0"/>
      <c r="GK3363" s="0"/>
      <c r="GL3363" s="0"/>
      <c r="GM3363" s="0"/>
      <c r="GN3363" s="0"/>
      <c r="GO3363" s="0"/>
      <c r="GP3363" s="0"/>
      <c r="GQ3363" s="0"/>
      <c r="GR3363" s="0"/>
      <c r="GS3363" s="0"/>
      <c r="GT3363" s="0"/>
      <c r="GU3363" s="0"/>
      <c r="GV3363" s="0"/>
      <c r="GW3363" s="0"/>
      <c r="GX3363" s="0"/>
      <c r="GY3363" s="0"/>
      <c r="GZ3363" s="0"/>
      <c r="HA3363" s="0"/>
      <c r="HB3363" s="0"/>
      <c r="HC3363" s="0"/>
      <c r="HD3363" s="0"/>
      <c r="HE3363" s="0"/>
      <c r="HF3363" s="0"/>
      <c r="HG3363" s="0"/>
      <c r="HH3363" s="0"/>
      <c r="HI3363" s="0"/>
      <c r="HJ3363" s="0"/>
      <c r="HK3363" s="0"/>
      <c r="HL3363" s="0"/>
      <c r="HM3363" s="0"/>
      <c r="HN3363" s="0"/>
      <c r="HO3363" s="0"/>
      <c r="HP3363" s="0"/>
      <c r="HQ3363" s="0"/>
      <c r="HR3363" s="0"/>
      <c r="HS3363" s="0"/>
      <c r="HT3363" s="0"/>
      <c r="HU3363" s="0"/>
      <c r="HV3363" s="0"/>
      <c r="HW3363" s="0"/>
      <c r="HX3363" s="0"/>
      <c r="HY3363" s="0"/>
      <c r="HZ3363" s="0"/>
      <c r="IA3363" s="0"/>
      <c r="IB3363" s="0"/>
      <c r="IC3363" s="0"/>
      <c r="ID3363" s="0"/>
      <c r="IE3363" s="0"/>
      <c r="IF3363" s="0"/>
      <c r="IG3363" s="0"/>
      <c r="IH3363" s="0"/>
      <c r="II3363" s="0"/>
      <c r="IJ3363" s="0"/>
      <c r="IK3363" s="0"/>
      <c r="IL3363" s="0"/>
      <c r="IM3363" s="0"/>
      <c r="IN3363" s="0"/>
      <c r="IO3363" s="0"/>
      <c r="IP3363" s="0"/>
      <c r="IQ3363" s="0"/>
      <c r="IR3363" s="0"/>
      <c r="IS3363" s="0"/>
      <c r="IT3363" s="0"/>
      <c r="IU3363" s="0"/>
      <c r="IV3363" s="0"/>
      <c r="IW3363" s="0"/>
      <c r="IX3363" s="0"/>
      <c r="IY3363" s="0"/>
      <c r="IZ3363" s="0"/>
      <c r="JA3363" s="0"/>
      <c r="JB3363" s="0"/>
      <c r="JC3363" s="0"/>
      <c r="JD3363" s="0"/>
      <c r="JE3363" s="0"/>
      <c r="JF3363" s="0"/>
      <c r="JG3363" s="0"/>
      <c r="JH3363" s="0"/>
      <c r="JI3363" s="0"/>
      <c r="JJ3363" s="0"/>
      <c r="JK3363" s="0"/>
      <c r="JL3363" s="0"/>
      <c r="JM3363" s="0"/>
      <c r="JN3363" s="0"/>
      <c r="JO3363" s="0"/>
      <c r="JP3363" s="0"/>
      <c r="JQ3363" s="0"/>
      <c r="JR3363" s="0"/>
      <c r="JS3363" s="0"/>
      <c r="JT3363" s="0"/>
      <c r="JU3363" s="0"/>
      <c r="JV3363" s="0"/>
      <c r="JW3363" s="0"/>
      <c r="JX3363" s="0"/>
      <c r="JY3363" s="0"/>
      <c r="JZ3363" s="0"/>
      <c r="KA3363" s="0"/>
      <c r="KB3363" s="0"/>
      <c r="KC3363" s="0"/>
      <c r="KD3363" s="0"/>
      <c r="KE3363" s="0"/>
      <c r="KF3363" s="0"/>
      <c r="KG3363" s="0"/>
      <c r="KH3363" s="0"/>
      <c r="KI3363" s="0"/>
      <c r="KJ3363" s="0"/>
      <c r="KK3363" s="0"/>
      <c r="KL3363" s="0"/>
      <c r="KM3363" s="0"/>
      <c r="KN3363" s="0"/>
      <c r="KO3363" s="0"/>
      <c r="KP3363" s="0"/>
      <c r="KQ3363" s="0"/>
      <c r="KR3363" s="0"/>
      <c r="KS3363" s="0"/>
      <c r="KT3363" s="0"/>
      <c r="KU3363" s="0"/>
      <c r="KV3363" s="0"/>
      <c r="KW3363" s="0"/>
      <c r="KX3363" s="0"/>
      <c r="KY3363" s="0"/>
      <c r="KZ3363" s="0"/>
      <c r="LA3363" s="0"/>
      <c r="LB3363" s="0"/>
      <c r="LC3363" s="0"/>
      <c r="LD3363" s="0"/>
      <c r="LE3363" s="0"/>
      <c r="LF3363" s="0"/>
      <c r="LG3363" s="0"/>
      <c r="LH3363" s="0"/>
      <c r="LI3363" s="0"/>
      <c r="LJ3363" s="0"/>
      <c r="LK3363" s="0"/>
      <c r="LL3363" s="0"/>
      <c r="LM3363" s="0"/>
      <c r="LN3363" s="0"/>
      <c r="LO3363" s="0"/>
      <c r="LP3363" s="0"/>
      <c r="LQ3363" s="0"/>
      <c r="LR3363" s="0"/>
      <c r="LS3363" s="0"/>
      <c r="LT3363" s="0"/>
      <c r="LU3363" s="0"/>
      <c r="LV3363" s="0"/>
      <c r="LW3363" s="0"/>
      <c r="LX3363" s="0"/>
      <c r="LY3363" s="0"/>
      <c r="LZ3363" s="0"/>
      <c r="MA3363" s="0"/>
      <c r="MB3363" s="0"/>
      <c r="MC3363" s="0"/>
      <c r="MD3363" s="0"/>
      <c r="ME3363" s="0"/>
      <c r="MF3363" s="0"/>
      <c r="MG3363" s="0"/>
      <c r="MH3363" s="0"/>
      <c r="MI3363" s="0"/>
      <c r="MJ3363" s="0"/>
      <c r="MK3363" s="0"/>
      <c r="ML3363" s="0"/>
      <c r="MM3363" s="0"/>
      <c r="MN3363" s="0"/>
      <c r="MO3363" s="0"/>
      <c r="MP3363" s="0"/>
      <c r="MQ3363" s="0"/>
      <c r="MR3363" s="0"/>
      <c r="MS3363" s="0"/>
      <c r="MT3363" s="0"/>
      <c r="MU3363" s="0"/>
      <c r="MV3363" s="0"/>
      <c r="MW3363" s="0"/>
      <c r="MX3363" s="0"/>
      <c r="MY3363" s="0"/>
      <c r="MZ3363" s="0"/>
      <c r="NA3363" s="0"/>
      <c r="NB3363" s="0"/>
      <c r="NC3363" s="0"/>
      <c r="ND3363" s="0"/>
      <c r="NE3363" s="0"/>
      <c r="NF3363" s="0"/>
      <c r="NG3363" s="0"/>
      <c r="NH3363" s="0"/>
      <c r="NI3363" s="0"/>
      <c r="NJ3363" s="0"/>
      <c r="NK3363" s="0"/>
      <c r="NL3363" s="0"/>
      <c r="NM3363" s="0"/>
      <c r="NN3363" s="0"/>
      <c r="NO3363" s="0"/>
      <c r="NP3363" s="0"/>
      <c r="NQ3363" s="0"/>
      <c r="NR3363" s="0"/>
      <c r="NS3363" s="0"/>
      <c r="NT3363" s="0"/>
      <c r="NU3363" s="0"/>
      <c r="NV3363" s="0"/>
      <c r="NW3363" s="0"/>
      <c r="NX3363" s="0"/>
      <c r="NY3363" s="0"/>
      <c r="NZ3363" s="0"/>
      <c r="OA3363" s="0"/>
      <c r="OB3363" s="0"/>
      <c r="OC3363" s="0"/>
      <c r="OD3363" s="0"/>
      <c r="OE3363" s="0"/>
      <c r="OF3363" s="0"/>
      <c r="OG3363" s="0"/>
      <c r="OH3363" s="0"/>
      <c r="OI3363" s="0"/>
      <c r="OJ3363" s="0"/>
      <c r="OK3363" s="0"/>
      <c r="OL3363" s="0"/>
      <c r="OM3363" s="0"/>
      <c r="ON3363" s="0"/>
      <c r="OO3363" s="0"/>
      <c r="OP3363" s="0"/>
      <c r="OQ3363" s="0"/>
      <c r="OR3363" s="0"/>
      <c r="OS3363" s="0"/>
      <c r="OT3363" s="0"/>
      <c r="OU3363" s="0"/>
      <c r="OV3363" s="0"/>
      <c r="OW3363" s="0"/>
      <c r="OX3363" s="0"/>
      <c r="OY3363" s="0"/>
      <c r="OZ3363" s="0"/>
      <c r="PA3363" s="0"/>
      <c r="PB3363" s="0"/>
      <c r="PC3363" s="0"/>
      <c r="PD3363" s="0"/>
      <c r="PE3363" s="0"/>
      <c r="PF3363" s="0"/>
      <c r="PG3363" s="0"/>
      <c r="PH3363" s="0"/>
      <c r="PI3363" s="0"/>
      <c r="PJ3363" s="0"/>
      <c r="PK3363" s="0"/>
      <c r="PL3363" s="0"/>
      <c r="PM3363" s="0"/>
      <c r="PN3363" s="0"/>
      <c r="PO3363" s="0"/>
      <c r="PP3363" s="0"/>
      <c r="PQ3363" s="0"/>
      <c r="PR3363" s="0"/>
      <c r="PS3363" s="0"/>
      <c r="PT3363" s="0"/>
      <c r="PU3363" s="0"/>
      <c r="PV3363" s="0"/>
      <c r="PW3363" s="0"/>
      <c r="PX3363" s="0"/>
      <c r="PY3363" s="0"/>
      <c r="PZ3363" s="0"/>
      <c r="QA3363" s="0"/>
      <c r="QB3363" s="0"/>
      <c r="QC3363" s="0"/>
      <c r="QD3363" s="0"/>
      <c r="QE3363" s="0"/>
      <c r="QF3363" s="0"/>
      <c r="QG3363" s="0"/>
      <c r="QH3363" s="0"/>
      <c r="QI3363" s="0"/>
      <c r="QJ3363" s="0"/>
      <c r="QK3363" s="0"/>
      <c r="QL3363" s="0"/>
      <c r="QM3363" s="0"/>
      <c r="QN3363" s="0"/>
      <c r="QO3363" s="0"/>
      <c r="QP3363" s="0"/>
      <c r="QQ3363" s="0"/>
      <c r="QR3363" s="0"/>
      <c r="QS3363" s="0"/>
      <c r="QT3363" s="0"/>
      <c r="QU3363" s="0"/>
      <c r="QV3363" s="0"/>
      <c r="QW3363" s="0"/>
      <c r="QX3363" s="0"/>
      <c r="QY3363" s="0"/>
      <c r="QZ3363" s="0"/>
      <c r="RA3363" s="0"/>
      <c r="RB3363" s="0"/>
      <c r="RC3363" s="0"/>
      <c r="RD3363" s="0"/>
      <c r="RE3363" s="0"/>
      <c r="RF3363" s="0"/>
      <c r="RG3363" s="0"/>
      <c r="RH3363" s="0"/>
      <c r="RI3363" s="0"/>
      <c r="RJ3363" s="0"/>
      <c r="RK3363" s="0"/>
      <c r="RL3363" s="0"/>
      <c r="RM3363" s="0"/>
      <c r="RN3363" s="0"/>
      <c r="RO3363" s="0"/>
      <c r="RP3363" s="0"/>
      <c r="RQ3363" s="0"/>
      <c r="RR3363" s="0"/>
      <c r="RS3363" s="0"/>
      <c r="RT3363" s="0"/>
      <c r="RU3363" s="0"/>
      <c r="RV3363" s="0"/>
      <c r="RW3363" s="0"/>
      <c r="RX3363" s="0"/>
      <c r="RY3363" s="0"/>
      <c r="RZ3363" s="0"/>
      <c r="SA3363" s="0"/>
      <c r="SB3363" s="0"/>
      <c r="SC3363" s="0"/>
      <c r="SD3363" s="0"/>
      <c r="SE3363" s="0"/>
      <c r="SF3363" s="0"/>
      <c r="SG3363" s="0"/>
      <c r="SH3363" s="0"/>
      <c r="SI3363" s="0"/>
      <c r="SJ3363" s="0"/>
      <c r="SK3363" s="0"/>
      <c r="SL3363" s="0"/>
      <c r="SM3363" s="0"/>
      <c r="SN3363" s="0"/>
      <c r="SO3363" s="0"/>
      <c r="SP3363" s="0"/>
      <c r="SQ3363" s="0"/>
      <c r="SR3363" s="0"/>
      <c r="SS3363" s="0"/>
      <c r="ST3363" s="0"/>
      <c r="SU3363" s="0"/>
      <c r="SV3363" s="0"/>
      <c r="SW3363" s="0"/>
      <c r="SX3363" s="0"/>
      <c r="SY3363" s="0"/>
      <c r="SZ3363" s="0"/>
      <c r="TA3363" s="0"/>
      <c r="TB3363" s="0"/>
      <c r="TC3363" s="0"/>
      <c r="TD3363" s="0"/>
      <c r="TE3363" s="0"/>
      <c r="TF3363" s="0"/>
      <c r="TG3363" s="0"/>
      <c r="TH3363" s="0"/>
      <c r="TI3363" s="0"/>
      <c r="TJ3363" s="0"/>
      <c r="TK3363" s="0"/>
      <c r="TL3363" s="0"/>
      <c r="TM3363" s="0"/>
      <c r="TN3363" s="0"/>
      <c r="TO3363" s="0"/>
      <c r="TP3363" s="0"/>
      <c r="TQ3363" s="0"/>
      <c r="TR3363" s="0"/>
      <c r="TS3363" s="0"/>
      <c r="TT3363" s="0"/>
      <c r="TU3363" s="0"/>
      <c r="TV3363" s="0"/>
      <c r="TW3363" s="0"/>
      <c r="TX3363" s="0"/>
      <c r="TY3363" s="0"/>
      <c r="TZ3363" s="0"/>
      <c r="UA3363" s="0"/>
      <c r="UB3363" s="0"/>
      <c r="UC3363" s="0"/>
      <c r="UD3363" s="0"/>
      <c r="UE3363" s="0"/>
      <c r="UF3363" s="0"/>
      <c r="UG3363" s="0"/>
      <c r="UH3363" s="0"/>
      <c r="UI3363" s="0"/>
      <c r="UJ3363" s="0"/>
      <c r="UK3363" s="0"/>
      <c r="UL3363" s="0"/>
      <c r="UM3363" s="0"/>
      <c r="UN3363" s="0"/>
      <c r="UO3363" s="0"/>
      <c r="UP3363" s="0"/>
      <c r="UQ3363" s="0"/>
      <c r="UR3363" s="0"/>
      <c r="US3363" s="0"/>
      <c r="UT3363" s="0"/>
      <c r="UU3363" s="0"/>
      <c r="UV3363" s="0"/>
      <c r="UW3363" s="0"/>
      <c r="UX3363" s="0"/>
      <c r="UY3363" s="0"/>
      <c r="UZ3363" s="0"/>
      <c r="VA3363" s="0"/>
      <c r="VB3363" s="0"/>
      <c r="VC3363" s="0"/>
      <c r="VD3363" s="0"/>
      <c r="VE3363" s="0"/>
      <c r="VF3363" s="0"/>
      <c r="VG3363" s="0"/>
      <c r="VH3363" s="0"/>
      <c r="VI3363" s="0"/>
      <c r="VJ3363" s="0"/>
      <c r="VK3363" s="0"/>
      <c r="VL3363" s="0"/>
      <c r="VM3363" s="0"/>
      <c r="VN3363" s="0"/>
      <c r="VO3363" s="0"/>
      <c r="VP3363" s="0"/>
      <c r="VQ3363" s="0"/>
      <c r="VR3363" s="0"/>
      <c r="VS3363" s="0"/>
      <c r="VT3363" s="0"/>
      <c r="VU3363" s="0"/>
      <c r="VV3363" s="0"/>
      <c r="VW3363" s="0"/>
      <c r="VX3363" s="0"/>
      <c r="VY3363" s="0"/>
      <c r="VZ3363" s="0"/>
      <c r="WA3363" s="0"/>
      <c r="WB3363" s="0"/>
      <c r="WC3363" s="0"/>
      <c r="WD3363" s="0"/>
      <c r="WE3363" s="0"/>
      <c r="WF3363" s="0"/>
      <c r="WG3363" s="0"/>
      <c r="WH3363" s="0"/>
      <c r="WI3363" s="0"/>
      <c r="WJ3363" s="0"/>
      <c r="WK3363" s="0"/>
      <c r="WL3363" s="0"/>
      <c r="WM3363" s="0"/>
      <c r="WN3363" s="0"/>
      <c r="WO3363" s="0"/>
      <c r="WP3363" s="0"/>
      <c r="WQ3363" s="0"/>
      <c r="WR3363" s="0"/>
      <c r="WS3363" s="0"/>
      <c r="WT3363" s="0"/>
      <c r="WU3363" s="0"/>
      <c r="WV3363" s="0"/>
      <c r="WW3363" s="0"/>
      <c r="WX3363" s="0"/>
      <c r="WY3363" s="0"/>
      <c r="WZ3363" s="0"/>
      <c r="XA3363" s="0"/>
      <c r="XB3363" s="0"/>
      <c r="XC3363" s="0"/>
      <c r="XD3363" s="0"/>
      <c r="XE3363" s="0"/>
      <c r="XF3363" s="0"/>
      <c r="XG3363" s="0"/>
      <c r="XH3363" s="0"/>
      <c r="XI3363" s="0"/>
      <c r="XJ3363" s="0"/>
      <c r="XK3363" s="0"/>
      <c r="XL3363" s="0"/>
      <c r="XM3363" s="0"/>
      <c r="XN3363" s="0"/>
      <c r="XO3363" s="0"/>
      <c r="XP3363" s="0"/>
      <c r="XQ3363" s="0"/>
      <c r="XR3363" s="0"/>
      <c r="XS3363" s="0"/>
      <c r="XT3363" s="0"/>
      <c r="XU3363" s="0"/>
      <c r="XV3363" s="0"/>
      <c r="XW3363" s="0"/>
      <c r="XX3363" s="0"/>
      <c r="XY3363" s="0"/>
      <c r="XZ3363" s="0"/>
      <c r="YA3363" s="0"/>
      <c r="YB3363" s="0"/>
      <c r="YC3363" s="0"/>
      <c r="YD3363" s="0"/>
      <c r="YE3363" s="0"/>
      <c r="YF3363" s="0"/>
      <c r="YG3363" s="0"/>
      <c r="YH3363" s="0"/>
      <c r="YI3363" s="0"/>
      <c r="YJ3363" s="0"/>
      <c r="YK3363" s="0"/>
      <c r="YL3363" s="0"/>
      <c r="YM3363" s="0"/>
      <c r="YN3363" s="0"/>
      <c r="YO3363" s="0"/>
      <c r="YP3363" s="0"/>
      <c r="YQ3363" s="0"/>
      <c r="YR3363" s="0"/>
      <c r="YS3363" s="0"/>
      <c r="YT3363" s="0"/>
      <c r="YU3363" s="0"/>
      <c r="YV3363" s="0"/>
      <c r="YW3363" s="0"/>
      <c r="YX3363" s="0"/>
      <c r="YY3363" s="0"/>
      <c r="YZ3363" s="0"/>
      <c r="ZA3363" s="0"/>
      <c r="ZB3363" s="0"/>
      <c r="ZC3363" s="0"/>
      <c r="ZD3363" s="0"/>
      <c r="ZE3363" s="0"/>
      <c r="ZF3363" s="0"/>
      <c r="ZG3363" s="0"/>
      <c r="ZH3363" s="0"/>
      <c r="ZI3363" s="0"/>
      <c r="ZJ3363" s="0"/>
      <c r="ZK3363" s="0"/>
      <c r="ZL3363" s="0"/>
      <c r="ZM3363" s="0"/>
      <c r="ZN3363" s="0"/>
      <c r="ZO3363" s="0"/>
      <c r="ZP3363" s="0"/>
      <c r="ZQ3363" s="0"/>
      <c r="ZR3363" s="0"/>
      <c r="ZS3363" s="0"/>
      <c r="ZT3363" s="0"/>
      <c r="ZU3363" s="0"/>
      <c r="ZV3363" s="0"/>
      <c r="ZW3363" s="0"/>
      <c r="ZX3363" s="0"/>
      <c r="ZY3363" s="0"/>
      <c r="ZZ3363" s="0"/>
      <c r="AAA3363" s="0"/>
      <c r="AAB3363" s="0"/>
      <c r="AAC3363" s="0"/>
      <c r="AAD3363" s="0"/>
      <c r="AAE3363" s="0"/>
      <c r="AAF3363" s="0"/>
      <c r="AAG3363" s="0"/>
      <c r="AAH3363" s="0"/>
      <c r="AAI3363" s="0"/>
      <c r="AAJ3363" s="0"/>
      <c r="AAK3363" s="0"/>
      <c r="AAL3363" s="0"/>
      <c r="AAM3363" s="0"/>
      <c r="AAN3363" s="0"/>
      <c r="AAO3363" s="0"/>
      <c r="AAP3363" s="0"/>
      <c r="AAQ3363" s="0"/>
      <c r="AAR3363" s="0"/>
      <c r="AAS3363" s="0"/>
      <c r="AAT3363" s="0"/>
      <c r="AAU3363" s="0"/>
      <c r="AAV3363" s="0"/>
      <c r="AAW3363" s="0"/>
      <c r="AAX3363" s="0"/>
      <c r="AAY3363" s="0"/>
      <c r="AAZ3363" s="0"/>
      <c r="ABA3363" s="0"/>
      <c r="ABB3363" s="0"/>
      <c r="ABC3363" s="0"/>
      <c r="ABD3363" s="0"/>
      <c r="ABE3363" s="0"/>
      <c r="ABF3363" s="0"/>
      <c r="ABG3363" s="0"/>
      <c r="ABH3363" s="0"/>
      <c r="ABI3363" s="0"/>
      <c r="ABJ3363" s="0"/>
      <c r="ABK3363" s="0"/>
      <c r="ABL3363" s="0"/>
      <c r="ABM3363" s="0"/>
      <c r="ABN3363" s="0"/>
      <c r="ABO3363" s="0"/>
      <c r="ABP3363" s="0"/>
      <c r="ABQ3363" s="0"/>
      <c r="ABR3363" s="0"/>
      <c r="ABS3363" s="0"/>
      <c r="ABT3363" s="0"/>
      <c r="ABU3363" s="0"/>
      <c r="ABV3363" s="0"/>
      <c r="ABW3363" s="0"/>
      <c r="ABX3363" s="0"/>
      <c r="ABY3363" s="0"/>
      <c r="ABZ3363" s="0"/>
      <c r="ACA3363" s="0"/>
      <c r="ACB3363" s="0"/>
      <c r="ACC3363" s="0"/>
      <c r="ACD3363" s="0"/>
      <c r="ACE3363" s="0"/>
      <c r="ACF3363" s="0"/>
      <c r="ACG3363" s="0"/>
      <c r="ACH3363" s="0"/>
      <c r="ACI3363" s="0"/>
      <c r="ACJ3363" s="0"/>
      <c r="ACK3363" s="0"/>
      <c r="ACL3363" s="0"/>
      <c r="ACM3363" s="0"/>
      <c r="ACN3363" s="0"/>
      <c r="ACO3363" s="0"/>
      <c r="ACP3363" s="0"/>
      <c r="ACQ3363" s="0"/>
      <c r="ACR3363" s="0"/>
      <c r="ACS3363" s="0"/>
      <c r="ACT3363" s="0"/>
      <c r="ACU3363" s="0"/>
      <c r="ACV3363" s="0"/>
      <c r="ACW3363" s="0"/>
      <c r="ACX3363" s="0"/>
      <c r="ACY3363" s="0"/>
      <c r="ACZ3363" s="0"/>
      <c r="ADA3363" s="0"/>
      <c r="ADB3363" s="0"/>
      <c r="ADC3363" s="0"/>
      <c r="ADD3363" s="0"/>
      <c r="ADE3363" s="0"/>
      <c r="ADF3363" s="0"/>
      <c r="ADG3363" s="0"/>
      <c r="ADH3363" s="0"/>
      <c r="ADI3363" s="0"/>
      <c r="ADJ3363" s="0"/>
      <c r="ADK3363" s="0"/>
      <c r="ADL3363" s="0"/>
      <c r="ADM3363" s="0"/>
      <c r="ADN3363" s="0"/>
      <c r="ADO3363" s="0"/>
      <c r="ADP3363" s="0"/>
      <c r="ADQ3363" s="0"/>
      <c r="ADR3363" s="0"/>
      <c r="ADS3363" s="0"/>
      <c r="ADT3363" s="0"/>
      <c r="ADU3363" s="0"/>
      <c r="ADV3363" s="0"/>
      <c r="ADW3363" s="0"/>
      <c r="ADX3363" s="0"/>
      <c r="ADY3363" s="0"/>
      <c r="ADZ3363" s="0"/>
      <c r="AEA3363" s="0"/>
      <c r="AEB3363" s="0"/>
      <c r="AEC3363" s="0"/>
      <c r="AED3363" s="0"/>
      <c r="AEE3363" s="0"/>
      <c r="AEF3363" s="0"/>
      <c r="AEG3363" s="0"/>
      <c r="AEH3363" s="0"/>
      <c r="AEI3363" s="0"/>
      <c r="AEJ3363" s="0"/>
      <c r="AEK3363" s="0"/>
      <c r="AEL3363" s="0"/>
      <c r="AEM3363" s="0"/>
      <c r="AEN3363" s="0"/>
      <c r="AEO3363" s="0"/>
      <c r="AEP3363" s="0"/>
      <c r="AEQ3363" s="0"/>
      <c r="AER3363" s="0"/>
      <c r="AES3363" s="0"/>
      <c r="AET3363" s="0"/>
      <c r="AEU3363" s="0"/>
      <c r="AEV3363" s="0"/>
      <c r="AEW3363" s="0"/>
      <c r="AEX3363" s="0"/>
      <c r="AEY3363" s="0"/>
      <c r="AEZ3363" s="0"/>
      <c r="AFA3363" s="0"/>
      <c r="AFB3363" s="0"/>
      <c r="AFC3363" s="0"/>
      <c r="AFD3363" s="0"/>
      <c r="AFE3363" s="0"/>
      <c r="AFF3363" s="0"/>
      <c r="AFG3363" s="0"/>
      <c r="AFH3363" s="0"/>
      <c r="AFI3363" s="0"/>
      <c r="AFJ3363" s="0"/>
      <c r="AFK3363" s="0"/>
      <c r="AFL3363" s="0"/>
      <c r="AFM3363" s="0"/>
      <c r="AFN3363" s="0"/>
      <c r="AFO3363" s="0"/>
      <c r="AFP3363" s="0"/>
      <c r="AFQ3363" s="0"/>
      <c r="AFR3363" s="0"/>
      <c r="AFS3363" s="0"/>
      <c r="AFT3363" s="0"/>
      <c r="AFU3363" s="0"/>
      <c r="AFV3363" s="0"/>
      <c r="AFW3363" s="0"/>
      <c r="AFX3363" s="0"/>
      <c r="AFY3363" s="0"/>
      <c r="AFZ3363" s="0"/>
      <c r="AGA3363" s="0"/>
      <c r="AGB3363" s="0"/>
      <c r="AGC3363" s="0"/>
      <c r="AGD3363" s="0"/>
      <c r="AGE3363" s="0"/>
      <c r="AGF3363" s="0"/>
      <c r="AGG3363" s="0"/>
      <c r="AGH3363" s="0"/>
      <c r="AGI3363" s="0"/>
      <c r="AGJ3363" s="0"/>
      <c r="AGK3363" s="0"/>
      <c r="AGL3363" s="0"/>
      <c r="AGM3363" s="0"/>
      <c r="AGN3363" s="0"/>
      <c r="AGO3363" s="0"/>
      <c r="AGP3363" s="0"/>
      <c r="AGQ3363" s="0"/>
      <c r="AGR3363" s="0"/>
      <c r="AGS3363" s="0"/>
      <c r="AGT3363" s="0"/>
      <c r="AGU3363" s="0"/>
      <c r="AGV3363" s="0"/>
      <c r="AGW3363" s="0"/>
      <c r="AGX3363" s="0"/>
      <c r="AGY3363" s="0"/>
      <c r="AGZ3363" s="0"/>
      <c r="AHA3363" s="0"/>
      <c r="AHB3363" s="0"/>
      <c r="AHC3363" s="0"/>
      <c r="AHD3363" s="0"/>
      <c r="AHE3363" s="0"/>
      <c r="AHF3363" s="0"/>
      <c r="AHG3363" s="0"/>
      <c r="AHH3363" s="0"/>
      <c r="AHI3363" s="0"/>
      <c r="AHJ3363" s="0"/>
      <c r="AHK3363" s="0"/>
      <c r="AHL3363" s="0"/>
      <c r="AHM3363" s="0"/>
      <c r="AHN3363" s="0"/>
      <c r="AHO3363" s="0"/>
      <c r="AHP3363" s="0"/>
      <c r="AHQ3363" s="0"/>
      <c r="AHR3363" s="0"/>
      <c r="AHS3363" s="0"/>
      <c r="AHT3363" s="0"/>
      <c r="AHU3363" s="0"/>
      <c r="AHV3363" s="0"/>
      <c r="AHW3363" s="0"/>
      <c r="AHX3363" s="0"/>
      <c r="AHY3363" s="0"/>
      <c r="AHZ3363" s="0"/>
      <c r="AIA3363" s="0"/>
      <c r="AIB3363" s="0"/>
      <c r="AIC3363" s="0"/>
      <c r="AID3363" s="0"/>
      <c r="AIE3363" s="0"/>
      <c r="AIF3363" s="0"/>
      <c r="AIG3363" s="0"/>
      <c r="AIH3363" s="0"/>
      <c r="AII3363" s="0"/>
      <c r="AIJ3363" s="0"/>
      <c r="AIK3363" s="0"/>
      <c r="AIL3363" s="0"/>
      <c r="AIM3363" s="0"/>
      <c r="AIN3363" s="0"/>
      <c r="AIO3363" s="0"/>
      <c r="AIP3363" s="0"/>
      <c r="AIQ3363" s="0"/>
      <c r="AIR3363" s="0"/>
      <c r="AIS3363" s="0"/>
      <c r="AIT3363" s="0"/>
      <c r="AIU3363" s="0"/>
      <c r="AIV3363" s="0"/>
      <c r="AIW3363" s="0"/>
      <c r="AIX3363" s="0"/>
      <c r="AIY3363" s="0"/>
      <c r="AIZ3363" s="0"/>
      <c r="AJA3363" s="0"/>
      <c r="AJB3363" s="0"/>
      <c r="AJC3363" s="0"/>
      <c r="AJD3363" s="0"/>
      <c r="AJE3363" s="0"/>
      <c r="AJF3363" s="0"/>
      <c r="AJG3363" s="0"/>
      <c r="AJH3363" s="0"/>
      <c r="AJI3363" s="0"/>
      <c r="AJJ3363" s="0"/>
      <c r="AJK3363" s="0"/>
      <c r="AJL3363" s="0"/>
      <c r="AJM3363" s="0"/>
      <c r="AJN3363" s="0"/>
      <c r="AJO3363" s="0"/>
      <c r="AJP3363" s="0"/>
      <c r="AJQ3363" s="0"/>
      <c r="AJR3363" s="0"/>
      <c r="AJS3363" s="0"/>
      <c r="AJT3363" s="0"/>
      <c r="AJU3363" s="0"/>
      <c r="AJV3363" s="0"/>
      <c r="AJW3363" s="0"/>
      <c r="AJX3363" s="0"/>
      <c r="AJY3363" s="0"/>
      <c r="AJZ3363" s="0"/>
      <c r="AKA3363" s="0"/>
      <c r="AKB3363" s="0"/>
      <c r="AKC3363" s="0"/>
      <c r="AKD3363" s="0"/>
      <c r="AKE3363" s="0"/>
      <c r="AKF3363" s="0"/>
      <c r="AKG3363" s="0"/>
      <c r="AKH3363" s="0"/>
      <c r="AKI3363" s="0"/>
      <c r="AKJ3363" s="0"/>
      <c r="AKK3363" s="0"/>
      <c r="AKL3363" s="0"/>
      <c r="AKM3363" s="0"/>
      <c r="AKN3363" s="0"/>
      <c r="AKO3363" s="0"/>
      <c r="AKP3363" s="0"/>
      <c r="AKQ3363" s="0"/>
      <c r="AKR3363" s="0"/>
      <c r="AKS3363" s="0"/>
      <c r="AKT3363" s="0"/>
      <c r="AKU3363" s="0"/>
      <c r="AKV3363" s="0"/>
      <c r="AKW3363" s="0"/>
      <c r="AKX3363" s="0"/>
      <c r="AKY3363" s="0"/>
      <c r="AKZ3363" s="0"/>
      <c r="ALA3363" s="0"/>
      <c r="ALB3363" s="0"/>
      <c r="ALC3363" s="0"/>
      <c r="ALD3363" s="0"/>
      <c r="ALE3363" s="0"/>
      <c r="ALF3363" s="0"/>
      <c r="ALG3363" s="0"/>
      <c r="ALH3363" s="0"/>
      <c r="ALI3363" s="0"/>
      <c r="ALJ3363" s="0"/>
      <c r="ALK3363" s="0"/>
      <c r="ALL3363" s="0"/>
      <c r="ALM3363" s="0"/>
      <c r="ALN3363" s="0"/>
      <c r="ALO3363" s="0"/>
      <c r="ALP3363" s="0"/>
      <c r="ALQ3363" s="0"/>
      <c r="ALR3363" s="0"/>
      <c r="ALS3363" s="0"/>
      <c r="ALT3363" s="0"/>
      <c r="ALU3363" s="0"/>
      <c r="ALV3363" s="0"/>
      <c r="ALW3363" s="0"/>
      <c r="ALX3363" s="0"/>
      <c r="ALY3363" s="0"/>
      <c r="ALZ3363" s="0"/>
      <c r="AMA3363" s="0"/>
      <c r="AMB3363" s="0"/>
      <c r="AMC3363" s="0"/>
      <c r="AMD3363" s="0"/>
      <c r="AME3363" s="0"/>
      <c r="AMF3363" s="0"/>
      <c r="AMG3363" s="0"/>
      <c r="AMH3363" s="0"/>
      <c r="AMI3363" s="0"/>
    </row>
    <row r="3365" customFormat="false" ht="17.35" hidden="false" customHeight="false" outlineLevel="0" collapsed="false">
      <c r="B3365" s="1" t="s">
        <v>3624</v>
      </c>
      <c r="C3365" s="52" t="s">
        <v>285</v>
      </c>
      <c r="D3365" s="11" t="s">
        <v>1</v>
      </c>
      <c r="I3365" s="3"/>
    </row>
    <row r="3366" customFormat="false" ht="12.75" hidden="false" customHeight="false" outlineLevel="0" collapsed="false">
      <c r="A3366" s="1" t="s">
        <v>286</v>
      </c>
      <c r="B3366" s="1" t="s">
        <v>3624</v>
      </c>
      <c r="C3366" s="27" t="s">
        <v>287</v>
      </c>
      <c r="D3366" s="27" t="s">
        <v>79</v>
      </c>
      <c r="E3366" s="30"/>
      <c r="F3366" s="31"/>
      <c r="G3366" s="30"/>
      <c r="H3366" s="30" t="s">
        <v>61</v>
      </c>
      <c r="I3366" s="31" t="n">
        <v>2.79</v>
      </c>
      <c r="J3366" s="30" t="s">
        <v>288</v>
      </c>
    </row>
    <row r="3367" customFormat="false" ht="12.75" hidden="false" customHeight="false" outlineLevel="0" collapsed="false">
      <c r="A3367" s="1" t="s">
        <v>286</v>
      </c>
      <c r="B3367" s="1" t="s">
        <v>3624</v>
      </c>
      <c r="C3367" s="27" t="s">
        <v>289</v>
      </c>
      <c r="D3367" s="27" t="s">
        <v>88</v>
      </c>
      <c r="E3367" s="30"/>
      <c r="F3367" s="31"/>
      <c r="G3367" s="30"/>
      <c r="H3367" s="30" t="s">
        <v>61</v>
      </c>
      <c r="I3367" s="31" t="n">
        <v>2.75</v>
      </c>
      <c r="J3367" s="30" t="s">
        <v>288</v>
      </c>
    </row>
    <row r="3368" customFormat="false" ht="12.75" hidden="false" customHeight="false" outlineLevel="0" collapsed="false">
      <c r="A3368" s="1" t="s">
        <v>286</v>
      </c>
      <c r="B3368" s="1" t="s">
        <v>3624</v>
      </c>
      <c r="C3368" s="27" t="s">
        <v>290</v>
      </c>
      <c r="D3368" s="27" t="s">
        <v>88</v>
      </c>
      <c r="E3368" s="30"/>
      <c r="F3368" s="31"/>
      <c r="G3368" s="30"/>
      <c r="H3368" s="30" t="s">
        <v>61</v>
      </c>
      <c r="I3368" s="31" t="n">
        <v>2.75</v>
      </c>
      <c r="J3368" s="30" t="s">
        <v>288</v>
      </c>
    </row>
    <row r="3369" customFormat="false" ht="12.75" hidden="false" customHeight="false" outlineLevel="0" collapsed="false">
      <c r="A3369" s="1" t="s">
        <v>286</v>
      </c>
      <c r="B3369" s="1" t="s">
        <v>3624</v>
      </c>
      <c r="C3369" s="27" t="s">
        <v>291</v>
      </c>
      <c r="D3369" s="27" t="s">
        <v>13</v>
      </c>
      <c r="E3369" s="30"/>
      <c r="F3369" s="31"/>
      <c r="G3369" s="30"/>
      <c r="H3369" s="30" t="s">
        <v>61</v>
      </c>
      <c r="I3369" s="31" t="n">
        <v>3.99</v>
      </c>
      <c r="J3369" s="30" t="s">
        <v>288</v>
      </c>
    </row>
    <row r="3370" customFormat="false" ht="12.75" hidden="false" customHeight="false" outlineLevel="0" collapsed="false">
      <c r="A3370" s="1" t="s">
        <v>286</v>
      </c>
      <c r="B3370" s="1" t="s">
        <v>3624</v>
      </c>
      <c r="C3370" s="27" t="s">
        <v>292</v>
      </c>
      <c r="D3370" s="27" t="s">
        <v>13</v>
      </c>
      <c r="E3370" s="30"/>
      <c r="F3370" s="31"/>
      <c r="G3370" s="30"/>
      <c r="H3370" s="30" t="s">
        <v>61</v>
      </c>
      <c r="I3370" s="31" t="n">
        <v>3.99</v>
      </c>
      <c r="J3370" s="30" t="s">
        <v>288</v>
      </c>
    </row>
    <row r="3371" customFormat="false" ht="12.75" hidden="false" customHeight="false" outlineLevel="0" collapsed="false">
      <c r="A3371" s="1" t="s">
        <v>286</v>
      </c>
      <c r="B3371" s="1" t="s">
        <v>3624</v>
      </c>
      <c r="C3371" s="27" t="s">
        <v>293</v>
      </c>
      <c r="D3371" s="27" t="s">
        <v>24</v>
      </c>
      <c r="E3371" s="30"/>
      <c r="F3371" s="31"/>
      <c r="G3371" s="30"/>
      <c r="H3371" s="30" t="s">
        <v>61</v>
      </c>
      <c r="I3371" s="31" t="n">
        <v>2.99</v>
      </c>
      <c r="J3371" s="30" t="s">
        <v>288</v>
      </c>
    </row>
    <row r="3372" customFormat="false" ht="12.75" hidden="false" customHeight="false" outlineLevel="0" collapsed="false">
      <c r="A3372" s="1" t="s">
        <v>286</v>
      </c>
      <c r="B3372" s="1" t="s">
        <v>3624</v>
      </c>
      <c r="C3372" s="27" t="s">
        <v>294</v>
      </c>
      <c r="D3372" s="27" t="s">
        <v>49</v>
      </c>
      <c r="E3372" s="30"/>
      <c r="F3372" s="31"/>
      <c r="G3372" s="30"/>
      <c r="H3372" s="30" t="s">
        <v>61</v>
      </c>
      <c r="I3372" s="31" t="n">
        <v>2.75</v>
      </c>
      <c r="J3372" s="30" t="s">
        <v>288</v>
      </c>
    </row>
    <row r="3373" customFormat="false" ht="12.75" hidden="false" customHeight="false" outlineLevel="0" collapsed="false">
      <c r="A3373" s="1" t="s">
        <v>286</v>
      </c>
      <c r="B3373" s="1" t="s">
        <v>3624</v>
      </c>
      <c r="C3373" s="27" t="s">
        <v>295</v>
      </c>
      <c r="D3373" s="27" t="s">
        <v>13</v>
      </c>
      <c r="E3373" s="30"/>
      <c r="F3373" s="31"/>
      <c r="G3373" s="30"/>
      <c r="H3373" s="30" t="s">
        <v>61</v>
      </c>
      <c r="I3373" s="31" t="n">
        <v>2.95</v>
      </c>
      <c r="J3373" s="30" t="s">
        <v>288</v>
      </c>
    </row>
    <row r="3374" customFormat="false" ht="12.75" hidden="false" customHeight="false" outlineLevel="0" collapsed="false">
      <c r="A3374" s="1" t="s">
        <v>286</v>
      </c>
      <c r="B3374" s="1" t="s">
        <v>3624</v>
      </c>
      <c r="C3374" s="27" t="s">
        <v>296</v>
      </c>
      <c r="D3374" s="27" t="s">
        <v>13</v>
      </c>
      <c r="E3374" s="30"/>
      <c r="F3374" s="31"/>
      <c r="G3374" s="30"/>
      <c r="H3374" s="30" t="s">
        <v>61</v>
      </c>
      <c r="I3374" s="31" t="n">
        <v>12.5</v>
      </c>
      <c r="J3374" s="30" t="s">
        <v>288</v>
      </c>
    </row>
    <row r="3375" customFormat="false" ht="12.75" hidden="false" customHeight="false" outlineLevel="0" collapsed="false">
      <c r="A3375" s="1" t="s">
        <v>286</v>
      </c>
      <c r="B3375" s="1" t="s">
        <v>3624</v>
      </c>
      <c r="C3375" s="27" t="s">
        <v>297</v>
      </c>
      <c r="D3375" s="27" t="s">
        <v>13</v>
      </c>
      <c r="E3375" s="30"/>
      <c r="F3375" s="31"/>
      <c r="G3375" s="30"/>
      <c r="H3375" s="30" t="s">
        <v>61</v>
      </c>
      <c r="I3375" s="31" t="n">
        <v>3.99</v>
      </c>
      <c r="J3375" s="30" t="s">
        <v>288</v>
      </c>
    </row>
    <row r="3376" customFormat="false" ht="12.75" hidden="false" customHeight="false" outlineLevel="0" collapsed="false">
      <c r="A3376" s="1" t="s">
        <v>286</v>
      </c>
      <c r="B3376" s="1" t="s">
        <v>3624</v>
      </c>
      <c r="C3376" s="27" t="s">
        <v>298</v>
      </c>
      <c r="D3376" s="27" t="s">
        <v>13</v>
      </c>
      <c r="E3376" s="30"/>
      <c r="F3376" s="31"/>
      <c r="G3376" s="30"/>
      <c r="H3376" s="30" t="s">
        <v>61</v>
      </c>
      <c r="I3376" s="31" t="n">
        <v>5.99</v>
      </c>
      <c r="J3376" s="30" t="s">
        <v>288</v>
      </c>
    </row>
    <row r="3377" customFormat="false" ht="12.75" hidden="false" customHeight="false" outlineLevel="0" collapsed="false">
      <c r="A3377" s="1" t="s">
        <v>286</v>
      </c>
      <c r="B3377" s="1" t="s">
        <v>3624</v>
      </c>
      <c r="C3377" s="27" t="s">
        <v>299</v>
      </c>
      <c r="D3377" s="27" t="s">
        <v>13</v>
      </c>
      <c r="E3377" s="30"/>
      <c r="F3377" s="31"/>
      <c r="G3377" s="30"/>
      <c r="H3377" s="30" t="s">
        <v>61</v>
      </c>
      <c r="I3377" s="31" t="n">
        <v>5.99</v>
      </c>
      <c r="J3377" s="30" t="s">
        <v>288</v>
      </c>
    </row>
    <row r="3378" customFormat="false" ht="12.75" hidden="false" customHeight="false" outlineLevel="0" collapsed="false">
      <c r="A3378" s="1" t="s">
        <v>286</v>
      </c>
      <c r="B3378" s="1" t="s">
        <v>3624</v>
      </c>
      <c r="C3378" s="27" t="s">
        <v>300</v>
      </c>
      <c r="D3378" s="27" t="s">
        <v>13</v>
      </c>
      <c r="E3378" s="30"/>
      <c r="F3378" s="31"/>
      <c r="G3378" s="30"/>
      <c r="H3378" s="30" t="s">
        <v>61</v>
      </c>
      <c r="I3378" s="31" t="n">
        <v>6.95</v>
      </c>
      <c r="J3378" s="30" t="s">
        <v>288</v>
      </c>
    </row>
    <row r="3379" customFormat="false" ht="12.75" hidden="false" customHeight="false" outlineLevel="0" collapsed="false">
      <c r="A3379" s="1" t="s">
        <v>286</v>
      </c>
      <c r="B3379" s="1" t="s">
        <v>3624</v>
      </c>
      <c r="C3379" s="27" t="s">
        <v>301</v>
      </c>
      <c r="D3379" s="27" t="s">
        <v>13</v>
      </c>
      <c r="E3379" s="30"/>
      <c r="F3379" s="31"/>
      <c r="G3379" s="30"/>
      <c r="H3379" s="30" t="s">
        <v>61</v>
      </c>
      <c r="I3379" s="31" t="n">
        <v>6.95</v>
      </c>
      <c r="J3379" s="30" t="s">
        <v>288</v>
      </c>
    </row>
    <row r="3380" customFormat="false" ht="12.75" hidden="false" customHeight="false" outlineLevel="0" collapsed="false">
      <c r="A3380" s="1" t="s">
        <v>286</v>
      </c>
      <c r="B3380" s="1" t="s">
        <v>3624</v>
      </c>
      <c r="C3380" s="27" t="s">
        <v>302</v>
      </c>
      <c r="D3380" s="27" t="s">
        <v>13</v>
      </c>
      <c r="E3380" s="30"/>
      <c r="F3380" s="31"/>
      <c r="G3380" s="30"/>
      <c r="H3380" s="30" t="s">
        <v>168</v>
      </c>
      <c r="I3380" s="31" t="n">
        <v>4.99</v>
      </c>
      <c r="J3380" s="30" t="s">
        <v>288</v>
      </c>
    </row>
    <row r="3381" customFormat="false" ht="12.75" hidden="false" customHeight="false" outlineLevel="0" collapsed="false">
      <c r="A3381" s="1" t="s">
        <v>286</v>
      </c>
      <c r="B3381" s="1" t="s">
        <v>3624</v>
      </c>
      <c r="C3381" s="27" t="s">
        <v>303</v>
      </c>
      <c r="D3381" s="27" t="s">
        <v>20</v>
      </c>
      <c r="E3381" s="30"/>
      <c r="F3381" s="31"/>
      <c r="G3381" s="30"/>
      <c r="H3381" s="30" t="s">
        <v>168</v>
      </c>
      <c r="I3381" s="31" t="n">
        <v>2.75</v>
      </c>
      <c r="J3381" s="30" t="s">
        <v>288</v>
      </c>
    </row>
    <row r="3382" customFormat="false" ht="12.75" hidden="false" customHeight="false" outlineLevel="0" collapsed="false">
      <c r="A3382" s="1" t="s">
        <v>286</v>
      </c>
      <c r="B3382" s="1" t="s">
        <v>3624</v>
      </c>
      <c r="C3382" s="27" t="s">
        <v>3625</v>
      </c>
      <c r="D3382" s="27" t="s">
        <v>79</v>
      </c>
      <c r="E3382" s="30"/>
      <c r="F3382" s="31"/>
      <c r="G3382" s="30"/>
      <c r="H3382" s="30" t="s">
        <v>61</v>
      </c>
      <c r="I3382" s="31" t="n">
        <v>2.99</v>
      </c>
      <c r="J3382" s="30" t="s">
        <v>3576</v>
      </c>
    </row>
    <row r="3383" customFormat="false" ht="12.75" hidden="false" customHeight="false" outlineLevel="0" collapsed="false">
      <c r="A3383" s="1" t="s">
        <v>286</v>
      </c>
      <c r="B3383" s="1" t="s">
        <v>3624</v>
      </c>
      <c r="C3383" s="27" t="s">
        <v>3626</v>
      </c>
      <c r="D3383" s="27" t="s">
        <v>88</v>
      </c>
      <c r="E3383" s="30"/>
      <c r="F3383" s="31"/>
      <c r="G3383" s="30"/>
      <c r="H3383" s="30" t="s">
        <v>61</v>
      </c>
      <c r="I3383" s="31" t="n">
        <v>2.55</v>
      </c>
      <c r="J3383" s="30" t="s">
        <v>3576</v>
      </c>
    </row>
    <row r="3384" customFormat="false" ht="12.75" hidden="false" customHeight="false" outlineLevel="0" collapsed="false">
      <c r="A3384" s="1" t="s">
        <v>286</v>
      </c>
      <c r="B3384" s="1" t="s">
        <v>3624</v>
      </c>
      <c r="C3384" s="27" t="s">
        <v>3627</v>
      </c>
      <c r="D3384" s="27" t="s">
        <v>13</v>
      </c>
      <c r="E3384" s="30"/>
      <c r="F3384" s="31"/>
      <c r="G3384" s="30"/>
      <c r="H3384" s="30" t="s">
        <v>61</v>
      </c>
      <c r="I3384" s="31" t="n">
        <v>4.49</v>
      </c>
      <c r="J3384" s="30" t="s">
        <v>3576</v>
      </c>
    </row>
    <row r="3385" customFormat="false" ht="12.75" hidden="false" customHeight="false" outlineLevel="0" collapsed="false">
      <c r="A3385" s="1" t="s">
        <v>286</v>
      </c>
      <c r="B3385" s="1" t="s">
        <v>3624</v>
      </c>
      <c r="C3385" s="27" t="s">
        <v>3628</v>
      </c>
      <c r="D3385" s="27" t="s">
        <v>13</v>
      </c>
      <c r="E3385" s="30"/>
      <c r="F3385" s="31"/>
      <c r="G3385" s="30"/>
      <c r="H3385" s="30" t="s">
        <v>61</v>
      </c>
      <c r="I3385" s="31" t="n">
        <v>3.49</v>
      </c>
      <c r="J3385" s="30" t="s">
        <v>3576</v>
      </c>
    </row>
    <row r="3386" customFormat="false" ht="12.75" hidden="false" customHeight="false" outlineLevel="0" collapsed="false">
      <c r="A3386" s="1" t="s">
        <v>286</v>
      </c>
      <c r="B3386" s="1" t="s">
        <v>3624</v>
      </c>
      <c r="C3386" s="27" t="s">
        <v>3629</v>
      </c>
      <c r="D3386" s="27" t="s">
        <v>13</v>
      </c>
      <c r="E3386" s="30"/>
      <c r="F3386" s="31"/>
      <c r="G3386" s="30"/>
      <c r="H3386" s="30" t="s">
        <v>61</v>
      </c>
      <c r="I3386" s="31" t="n">
        <v>12.5</v>
      </c>
      <c r="J3386" s="30" t="s">
        <v>3576</v>
      </c>
    </row>
    <row r="3387" customFormat="false" ht="12.75" hidden="false" customHeight="false" outlineLevel="0" collapsed="false">
      <c r="A3387" s="1" t="s">
        <v>286</v>
      </c>
      <c r="B3387" s="1" t="s">
        <v>3624</v>
      </c>
      <c r="C3387" s="27" t="s">
        <v>3630</v>
      </c>
      <c r="D3387" s="27" t="s">
        <v>13</v>
      </c>
      <c r="E3387" s="30"/>
      <c r="F3387" s="31"/>
      <c r="G3387" s="30"/>
      <c r="H3387" s="30" t="s">
        <v>61</v>
      </c>
      <c r="I3387" s="31" t="n">
        <v>9.9</v>
      </c>
      <c r="J3387" s="30" t="s">
        <v>3576</v>
      </c>
    </row>
    <row r="3388" customFormat="false" ht="12.75" hidden="false" customHeight="false" outlineLevel="0" collapsed="false">
      <c r="A3388" s="1" t="s">
        <v>286</v>
      </c>
      <c r="B3388" s="1" t="s">
        <v>3624</v>
      </c>
      <c r="C3388" s="27" t="s">
        <v>3631</v>
      </c>
      <c r="D3388" s="27" t="s">
        <v>13</v>
      </c>
      <c r="E3388" s="30"/>
      <c r="F3388" s="31"/>
      <c r="G3388" s="30"/>
      <c r="H3388" s="30" t="s">
        <v>61</v>
      </c>
      <c r="I3388" s="31" t="n">
        <v>5.99</v>
      </c>
      <c r="J3388" s="30" t="s">
        <v>3576</v>
      </c>
    </row>
    <row r="3389" customFormat="false" ht="12.75" hidden="false" customHeight="false" outlineLevel="0" collapsed="false">
      <c r="A3389" s="1" t="s">
        <v>286</v>
      </c>
      <c r="B3389" s="1" t="s">
        <v>3624</v>
      </c>
      <c r="C3389" s="27" t="s">
        <v>3632</v>
      </c>
      <c r="D3389" s="27" t="s">
        <v>13</v>
      </c>
      <c r="E3389" s="30"/>
      <c r="F3389" s="31"/>
      <c r="G3389" s="30"/>
      <c r="H3389" s="30" t="s">
        <v>61</v>
      </c>
      <c r="I3389" s="31" t="n">
        <v>4.8</v>
      </c>
      <c r="J3389" s="30" t="s">
        <v>3576</v>
      </c>
    </row>
    <row r="3390" customFormat="false" ht="12.75" hidden="false" customHeight="false" outlineLevel="0" collapsed="false">
      <c r="A3390" s="1" t="s">
        <v>286</v>
      </c>
      <c r="B3390" s="1" t="s">
        <v>3624</v>
      </c>
      <c r="C3390" s="27" t="s">
        <v>3633</v>
      </c>
      <c r="D3390" s="27" t="s">
        <v>13</v>
      </c>
      <c r="E3390" s="30"/>
      <c r="F3390" s="31"/>
      <c r="G3390" s="30"/>
      <c r="H3390" s="30" t="s">
        <v>61</v>
      </c>
      <c r="I3390" s="31" t="n">
        <v>7.49</v>
      </c>
      <c r="J3390" s="30" t="s">
        <v>3576</v>
      </c>
    </row>
    <row r="3391" customFormat="false" ht="12.75" hidden="false" customHeight="false" outlineLevel="0" collapsed="false">
      <c r="A3391" s="1" t="s">
        <v>286</v>
      </c>
      <c r="B3391" s="1" t="s">
        <v>3624</v>
      </c>
      <c r="C3391" s="27" t="s">
        <v>3634</v>
      </c>
      <c r="D3391" s="27" t="s">
        <v>193</v>
      </c>
      <c r="E3391" s="30"/>
      <c r="F3391" s="31"/>
      <c r="G3391" s="30"/>
      <c r="H3391" s="30" t="s">
        <v>61</v>
      </c>
      <c r="I3391" s="31" t="n">
        <v>2.75</v>
      </c>
      <c r="J3391" s="30" t="s">
        <v>3576</v>
      </c>
    </row>
    <row r="3392" customFormat="false" ht="12.75" hidden="false" customHeight="false" outlineLevel="0" collapsed="false">
      <c r="A3392" s="1" t="s">
        <v>286</v>
      </c>
      <c r="B3392" s="1" t="s">
        <v>3624</v>
      </c>
      <c r="C3392" s="27" t="s">
        <v>3635</v>
      </c>
      <c r="D3392" s="27" t="s">
        <v>13</v>
      </c>
      <c r="E3392" s="30"/>
      <c r="F3392" s="31"/>
      <c r="G3392" s="30"/>
      <c r="H3392" s="30" t="s">
        <v>61</v>
      </c>
      <c r="I3392" s="31" t="n">
        <v>6.99</v>
      </c>
      <c r="J3392" s="30" t="s">
        <v>3576</v>
      </c>
    </row>
    <row r="3393" customFormat="false" ht="12.75" hidden="false" customHeight="false" outlineLevel="0" collapsed="false">
      <c r="A3393" s="1" t="s">
        <v>286</v>
      </c>
      <c r="B3393" s="1" t="s">
        <v>3624</v>
      </c>
      <c r="C3393" s="27" t="s">
        <v>3636</v>
      </c>
      <c r="D3393" s="27" t="s">
        <v>13</v>
      </c>
      <c r="E3393" s="30"/>
      <c r="F3393" s="31"/>
      <c r="G3393" s="30"/>
      <c r="H3393" s="30" t="s">
        <v>168</v>
      </c>
      <c r="I3393" s="31" t="n">
        <v>3.29</v>
      </c>
      <c r="J3393" s="30" t="s">
        <v>3576</v>
      </c>
    </row>
    <row r="3394" customFormat="false" ht="12.75" hidden="false" customHeight="false" outlineLevel="0" collapsed="false">
      <c r="A3394" s="1" t="s">
        <v>304</v>
      </c>
      <c r="B3394" s="1" t="s">
        <v>3624</v>
      </c>
      <c r="C3394" s="27" t="s">
        <v>305</v>
      </c>
      <c r="D3394" s="27" t="s">
        <v>88</v>
      </c>
      <c r="E3394" s="30"/>
      <c r="F3394" s="31"/>
      <c r="G3394" s="30"/>
      <c r="H3394" s="30" t="s">
        <v>61</v>
      </c>
      <c r="I3394" s="31" t="n">
        <v>0.5</v>
      </c>
      <c r="J3394" s="30" t="s">
        <v>288</v>
      </c>
    </row>
    <row r="3395" customFormat="false" ht="12.75" hidden="false" customHeight="false" outlineLevel="0" collapsed="false">
      <c r="A3395" s="1" t="s">
        <v>304</v>
      </c>
      <c r="B3395" s="1" t="s">
        <v>3624</v>
      </c>
      <c r="C3395" s="27" t="s">
        <v>306</v>
      </c>
      <c r="D3395" s="27" t="s">
        <v>88</v>
      </c>
      <c r="E3395" s="30"/>
      <c r="F3395" s="31"/>
      <c r="G3395" s="30"/>
      <c r="H3395" s="30" t="s">
        <v>61</v>
      </c>
      <c r="I3395" s="31" t="n">
        <v>0.5</v>
      </c>
      <c r="J3395" s="30" t="s">
        <v>288</v>
      </c>
    </row>
    <row r="3396" customFormat="false" ht="12.75" hidden="false" customHeight="false" outlineLevel="0" collapsed="false">
      <c r="A3396" s="1" t="s">
        <v>304</v>
      </c>
      <c r="B3396" s="1" t="s">
        <v>3624</v>
      </c>
      <c r="C3396" s="27" t="s">
        <v>307</v>
      </c>
      <c r="D3396" s="27" t="s">
        <v>49</v>
      </c>
      <c r="E3396" s="30"/>
      <c r="F3396" s="31"/>
      <c r="G3396" s="30"/>
      <c r="H3396" s="30" t="s">
        <v>61</v>
      </c>
      <c r="I3396" s="31" t="n">
        <v>0.5</v>
      </c>
      <c r="J3396" s="30" t="s">
        <v>288</v>
      </c>
    </row>
    <row r="3397" customFormat="false" ht="12.75" hidden="false" customHeight="false" outlineLevel="0" collapsed="false">
      <c r="A3397" s="1" t="s">
        <v>304</v>
      </c>
      <c r="B3397" s="1" t="s">
        <v>3624</v>
      </c>
      <c r="C3397" s="27" t="s">
        <v>308</v>
      </c>
      <c r="D3397" s="27" t="s">
        <v>13</v>
      </c>
      <c r="E3397" s="30"/>
      <c r="F3397" s="31"/>
      <c r="G3397" s="30"/>
      <c r="H3397" s="30" t="s">
        <v>61</v>
      </c>
      <c r="I3397" s="31" t="n">
        <v>2.35</v>
      </c>
      <c r="J3397" s="30" t="s">
        <v>288</v>
      </c>
    </row>
    <row r="3398" customFormat="false" ht="12.75" hidden="false" customHeight="false" outlineLevel="0" collapsed="false">
      <c r="A3398" s="1" t="s">
        <v>304</v>
      </c>
      <c r="B3398" s="1" t="s">
        <v>3624</v>
      </c>
      <c r="C3398" s="27" t="s">
        <v>309</v>
      </c>
      <c r="D3398" s="27"/>
      <c r="E3398" s="30"/>
      <c r="F3398" s="31"/>
      <c r="G3398" s="30"/>
      <c r="H3398" s="30" t="s">
        <v>61</v>
      </c>
      <c r="I3398" s="31" t="n">
        <v>0.5</v>
      </c>
      <c r="J3398" s="30" t="s">
        <v>288</v>
      </c>
    </row>
    <row r="3399" customFormat="false" ht="12.75" hidden="false" customHeight="false" outlineLevel="0" collapsed="false">
      <c r="A3399" s="1" t="s">
        <v>304</v>
      </c>
      <c r="B3399" s="1" t="s">
        <v>3624</v>
      </c>
      <c r="C3399" s="27" t="s">
        <v>310</v>
      </c>
      <c r="D3399" s="27" t="s">
        <v>16</v>
      </c>
      <c r="E3399" s="30"/>
      <c r="F3399" s="31"/>
      <c r="G3399" s="30"/>
      <c r="H3399" s="30" t="s">
        <v>61</v>
      </c>
      <c r="I3399" s="31" t="n">
        <v>0.5</v>
      </c>
      <c r="J3399" s="30" t="s">
        <v>288</v>
      </c>
    </row>
    <row r="3400" customFormat="false" ht="12.75" hidden="false" customHeight="false" outlineLevel="0" collapsed="false">
      <c r="A3400" s="1" t="s">
        <v>304</v>
      </c>
      <c r="B3400" s="1" t="s">
        <v>3624</v>
      </c>
      <c r="C3400" s="27" t="s">
        <v>311</v>
      </c>
      <c r="D3400" s="27" t="s">
        <v>13</v>
      </c>
      <c r="E3400" s="30"/>
      <c r="F3400" s="31"/>
      <c r="G3400" s="30"/>
      <c r="H3400" s="30" t="s">
        <v>61</v>
      </c>
      <c r="I3400" s="31" t="n">
        <v>1.99</v>
      </c>
      <c r="J3400" s="30" t="s">
        <v>288</v>
      </c>
    </row>
    <row r="3401" customFormat="false" ht="12.75" hidden="false" customHeight="false" outlineLevel="0" collapsed="false">
      <c r="A3401" s="1" t="s">
        <v>304</v>
      </c>
      <c r="B3401" s="1" t="s">
        <v>3624</v>
      </c>
      <c r="C3401" s="27" t="s">
        <v>312</v>
      </c>
      <c r="D3401" s="27" t="s">
        <v>18</v>
      </c>
      <c r="E3401" s="30"/>
      <c r="F3401" s="31"/>
      <c r="G3401" s="30"/>
      <c r="H3401" s="30" t="s">
        <v>61</v>
      </c>
      <c r="I3401" s="31" t="n">
        <v>0.5</v>
      </c>
      <c r="J3401" s="30" t="s">
        <v>288</v>
      </c>
    </row>
    <row r="3402" customFormat="false" ht="12.75" hidden="false" customHeight="false" outlineLevel="0" collapsed="false">
      <c r="A3402" s="1" t="s">
        <v>304</v>
      </c>
      <c r="B3402" s="1" t="s">
        <v>3624</v>
      </c>
      <c r="C3402" s="27" t="s">
        <v>313</v>
      </c>
      <c r="D3402" s="27" t="s">
        <v>26</v>
      </c>
      <c r="E3402" s="30"/>
      <c r="F3402" s="31"/>
      <c r="G3402" s="30"/>
      <c r="H3402" s="30" t="s">
        <v>61</v>
      </c>
      <c r="I3402" s="31" t="n">
        <v>0.49</v>
      </c>
      <c r="J3402" s="30" t="s">
        <v>288</v>
      </c>
    </row>
    <row r="3403" customFormat="false" ht="12.75" hidden="false" customHeight="false" outlineLevel="0" collapsed="false">
      <c r="A3403" s="1" t="s">
        <v>304</v>
      </c>
      <c r="B3403" s="1" t="s">
        <v>3624</v>
      </c>
      <c r="C3403" s="27" t="s">
        <v>314</v>
      </c>
      <c r="D3403" s="27" t="s">
        <v>13</v>
      </c>
      <c r="E3403" s="30"/>
      <c r="F3403" s="31"/>
      <c r="G3403" s="30"/>
      <c r="H3403" s="30" t="s">
        <v>61</v>
      </c>
      <c r="I3403" s="31" t="n">
        <v>1.85</v>
      </c>
      <c r="J3403" s="30" t="s">
        <v>288</v>
      </c>
    </row>
    <row r="3404" customFormat="false" ht="12.75" hidden="false" customHeight="false" outlineLevel="0" collapsed="false">
      <c r="A3404" s="1" t="s">
        <v>304</v>
      </c>
      <c r="B3404" s="1" t="s">
        <v>3624</v>
      </c>
      <c r="C3404" s="27" t="s">
        <v>315</v>
      </c>
      <c r="D3404" s="27" t="s">
        <v>13</v>
      </c>
      <c r="E3404" s="30"/>
      <c r="F3404" s="31"/>
      <c r="G3404" s="30"/>
      <c r="H3404" s="30" t="s">
        <v>61</v>
      </c>
      <c r="I3404" s="31" t="n">
        <v>1.85</v>
      </c>
      <c r="J3404" s="30" t="s">
        <v>288</v>
      </c>
    </row>
    <row r="3405" customFormat="false" ht="12.75" hidden="false" customHeight="false" outlineLevel="0" collapsed="false">
      <c r="A3405" s="1" t="s">
        <v>304</v>
      </c>
      <c r="B3405" s="1" t="s">
        <v>3624</v>
      </c>
      <c r="C3405" s="27" t="s">
        <v>316</v>
      </c>
      <c r="D3405" s="27" t="s">
        <v>193</v>
      </c>
      <c r="E3405" s="30"/>
      <c r="F3405" s="31"/>
      <c r="G3405" s="30"/>
      <c r="H3405" s="30" t="s">
        <v>168</v>
      </c>
      <c r="I3405" s="31" t="n">
        <v>0.95</v>
      </c>
      <c r="J3405" s="30" t="s">
        <v>288</v>
      </c>
    </row>
    <row r="3406" customFormat="false" ht="12.75" hidden="false" customHeight="false" outlineLevel="0" collapsed="false">
      <c r="A3406" s="1" t="s">
        <v>304</v>
      </c>
      <c r="B3406" s="1" t="s">
        <v>3624</v>
      </c>
      <c r="C3406" s="27" t="s">
        <v>317</v>
      </c>
      <c r="D3406" s="27" t="s">
        <v>20</v>
      </c>
      <c r="E3406" s="30"/>
      <c r="F3406" s="31"/>
      <c r="G3406" s="30"/>
      <c r="H3406" s="30" t="s">
        <v>168</v>
      </c>
      <c r="I3406" s="31" t="n">
        <v>0.5</v>
      </c>
      <c r="J3406" s="30" t="s">
        <v>288</v>
      </c>
    </row>
    <row r="3407" customFormat="false" ht="12.75" hidden="false" customHeight="false" outlineLevel="0" collapsed="false">
      <c r="A3407" s="1" t="s">
        <v>304</v>
      </c>
      <c r="B3407" s="1" t="s">
        <v>3624</v>
      </c>
      <c r="C3407" s="27" t="s">
        <v>318</v>
      </c>
      <c r="D3407" s="27" t="s">
        <v>13</v>
      </c>
      <c r="E3407" s="30"/>
      <c r="F3407" s="31"/>
      <c r="G3407" s="30"/>
      <c r="H3407" s="30" t="s">
        <v>168</v>
      </c>
      <c r="I3407" s="31" t="n">
        <v>0.5</v>
      </c>
      <c r="J3407" s="30" t="s">
        <v>288</v>
      </c>
    </row>
    <row r="3408" customFormat="false" ht="12.75" hidden="false" customHeight="false" outlineLevel="0" collapsed="false">
      <c r="A3408" s="1" t="s">
        <v>304</v>
      </c>
      <c r="B3408" s="1" t="s">
        <v>3624</v>
      </c>
      <c r="C3408" s="27" t="s">
        <v>319</v>
      </c>
      <c r="D3408" s="27" t="s">
        <v>79</v>
      </c>
      <c r="E3408" s="30"/>
      <c r="F3408" s="31"/>
      <c r="G3408" s="30"/>
      <c r="H3408" s="30" t="s">
        <v>168</v>
      </c>
      <c r="I3408" s="31" t="n">
        <v>1.55</v>
      </c>
      <c r="J3408" s="30" t="s">
        <v>288</v>
      </c>
    </row>
    <row r="3409" customFormat="false" ht="12.75" hidden="false" customHeight="false" outlineLevel="0" collapsed="false">
      <c r="A3409" s="1" t="s">
        <v>304</v>
      </c>
      <c r="B3409" s="1" t="s">
        <v>3624</v>
      </c>
      <c r="C3409" s="27" t="s">
        <v>320</v>
      </c>
      <c r="D3409" s="27" t="s">
        <v>79</v>
      </c>
      <c r="E3409" s="30"/>
      <c r="F3409" s="31"/>
      <c r="G3409" s="30"/>
      <c r="H3409" s="30" t="s">
        <v>168</v>
      </c>
      <c r="I3409" s="31" t="n">
        <v>0.5</v>
      </c>
      <c r="J3409" s="30" t="s">
        <v>288</v>
      </c>
    </row>
    <row r="3410" customFormat="false" ht="12.75" hidden="false" customHeight="false" outlineLevel="0" collapsed="false">
      <c r="A3410" s="1" t="s">
        <v>304</v>
      </c>
      <c r="B3410" s="1" t="s">
        <v>3624</v>
      </c>
      <c r="C3410" s="27" t="s">
        <v>321</v>
      </c>
      <c r="D3410" s="27" t="s">
        <v>24</v>
      </c>
      <c r="E3410" s="30"/>
      <c r="F3410" s="31"/>
      <c r="G3410" s="30"/>
      <c r="H3410" s="30" t="s">
        <v>168</v>
      </c>
      <c r="I3410" s="31" t="n">
        <v>0.5</v>
      </c>
      <c r="J3410" s="30" t="s">
        <v>288</v>
      </c>
    </row>
    <row r="3411" customFormat="false" ht="12.75" hidden="false" customHeight="false" outlineLevel="0" collapsed="false">
      <c r="A3411" s="1" t="s">
        <v>304</v>
      </c>
      <c r="B3411" s="1" t="s">
        <v>3624</v>
      </c>
      <c r="C3411" s="27" t="s">
        <v>3637</v>
      </c>
      <c r="D3411" s="27" t="s">
        <v>88</v>
      </c>
      <c r="E3411" s="30"/>
      <c r="F3411" s="31"/>
      <c r="G3411" s="30"/>
      <c r="H3411" s="30" t="s">
        <v>61</v>
      </c>
      <c r="I3411" s="31" t="n">
        <v>0.6</v>
      </c>
      <c r="J3411" s="30" t="s">
        <v>3576</v>
      </c>
    </row>
    <row r="3412" customFormat="false" ht="12.75" hidden="false" customHeight="false" outlineLevel="0" collapsed="false">
      <c r="A3412" s="1" t="s">
        <v>304</v>
      </c>
      <c r="B3412" s="1" t="s">
        <v>3624</v>
      </c>
      <c r="C3412" s="27" t="s">
        <v>3638</v>
      </c>
      <c r="D3412" s="27" t="s">
        <v>20</v>
      </c>
      <c r="E3412" s="30"/>
      <c r="F3412" s="31"/>
      <c r="G3412" s="30"/>
      <c r="H3412" s="30" t="s">
        <v>61</v>
      </c>
      <c r="I3412" s="31" t="n">
        <v>0.6</v>
      </c>
      <c r="J3412" s="30" t="s">
        <v>3576</v>
      </c>
    </row>
    <row r="3413" customFormat="false" ht="12.75" hidden="false" customHeight="false" outlineLevel="0" collapsed="false">
      <c r="A3413" s="1" t="s">
        <v>304</v>
      </c>
      <c r="B3413" s="1" t="s">
        <v>3624</v>
      </c>
      <c r="C3413" s="27" t="s">
        <v>3639</v>
      </c>
      <c r="D3413" s="27" t="s">
        <v>13</v>
      </c>
      <c r="E3413" s="30"/>
      <c r="F3413" s="31"/>
      <c r="G3413" s="30"/>
      <c r="H3413" s="30" t="s">
        <v>61</v>
      </c>
      <c r="I3413" s="31" t="n">
        <v>1.95</v>
      </c>
      <c r="J3413" s="30" t="s">
        <v>3576</v>
      </c>
    </row>
    <row r="3414" customFormat="false" ht="12.75" hidden="false" customHeight="false" outlineLevel="0" collapsed="false">
      <c r="A3414" s="1" t="s">
        <v>304</v>
      </c>
      <c r="B3414" s="1" t="s">
        <v>3624</v>
      </c>
      <c r="C3414" s="27" t="s">
        <v>3640</v>
      </c>
      <c r="D3414" s="27" t="s">
        <v>13</v>
      </c>
      <c r="E3414" s="30"/>
      <c r="F3414" s="31"/>
      <c r="G3414" s="30"/>
      <c r="H3414" s="30" t="s">
        <v>61</v>
      </c>
      <c r="I3414" s="31" t="n">
        <v>14.9</v>
      </c>
      <c r="J3414" s="30" t="s">
        <v>3576</v>
      </c>
    </row>
    <row r="3415" customFormat="false" ht="12.75" hidden="false" customHeight="false" outlineLevel="0" collapsed="false">
      <c r="A3415" s="1" t="s">
        <v>304</v>
      </c>
      <c r="B3415" s="1" t="s">
        <v>3624</v>
      </c>
      <c r="C3415" s="27" t="s">
        <v>307</v>
      </c>
      <c r="D3415" s="27" t="s">
        <v>49</v>
      </c>
      <c r="E3415" s="30"/>
      <c r="F3415" s="31"/>
      <c r="G3415" s="30"/>
      <c r="H3415" s="30" t="s">
        <v>61</v>
      </c>
      <c r="I3415" s="31" t="n">
        <v>0.6</v>
      </c>
      <c r="J3415" s="30" t="s">
        <v>3576</v>
      </c>
    </row>
    <row r="3416" customFormat="false" ht="12.75" hidden="false" customHeight="false" outlineLevel="0" collapsed="false">
      <c r="A3416" s="1" t="s">
        <v>304</v>
      </c>
      <c r="B3416" s="1" t="s">
        <v>3624</v>
      </c>
      <c r="C3416" s="27" t="s">
        <v>3641</v>
      </c>
      <c r="D3416" s="27" t="s">
        <v>13</v>
      </c>
      <c r="E3416" s="30"/>
      <c r="F3416" s="31"/>
      <c r="G3416" s="30"/>
      <c r="H3416" s="30" t="s">
        <v>61</v>
      </c>
      <c r="I3416" s="31" t="n">
        <v>2.95</v>
      </c>
      <c r="J3416" s="30" t="s">
        <v>3576</v>
      </c>
    </row>
    <row r="3417" customFormat="false" ht="12.75" hidden="false" customHeight="false" outlineLevel="0" collapsed="false">
      <c r="A3417" s="1" t="s">
        <v>304</v>
      </c>
      <c r="B3417" s="1" t="s">
        <v>3624</v>
      </c>
      <c r="C3417" s="27" t="s">
        <v>3642</v>
      </c>
      <c r="D3417" s="27" t="s">
        <v>16</v>
      </c>
      <c r="E3417" s="30"/>
      <c r="F3417" s="31"/>
      <c r="G3417" s="30"/>
      <c r="H3417" s="30" t="s">
        <v>61</v>
      </c>
      <c r="I3417" s="31" t="n">
        <v>0.6</v>
      </c>
      <c r="J3417" s="30" t="s">
        <v>3576</v>
      </c>
    </row>
    <row r="3418" customFormat="false" ht="12.75" hidden="false" customHeight="false" outlineLevel="0" collapsed="false">
      <c r="A3418" s="1" t="s">
        <v>304</v>
      </c>
      <c r="B3418" s="1" t="s">
        <v>3624</v>
      </c>
      <c r="C3418" s="27" t="s">
        <v>3643</v>
      </c>
      <c r="D3418" s="27" t="s">
        <v>79</v>
      </c>
      <c r="E3418" s="30"/>
      <c r="F3418" s="31"/>
      <c r="G3418" s="30"/>
      <c r="H3418" s="30" t="s">
        <v>61</v>
      </c>
      <c r="I3418" s="31" t="n">
        <v>0.6</v>
      </c>
      <c r="J3418" s="30" t="s">
        <v>3576</v>
      </c>
    </row>
    <row r="3419" customFormat="false" ht="12.75" hidden="false" customHeight="false" outlineLevel="0" collapsed="false">
      <c r="A3419" s="1" t="s">
        <v>304</v>
      </c>
      <c r="B3419" s="1" t="s">
        <v>3624</v>
      </c>
      <c r="C3419" s="27" t="s">
        <v>3644</v>
      </c>
      <c r="D3419" s="27" t="s">
        <v>334</v>
      </c>
      <c r="E3419" s="30"/>
      <c r="F3419" s="31"/>
      <c r="G3419" s="30"/>
      <c r="H3419" s="30" t="s">
        <v>61</v>
      </c>
      <c r="I3419" s="31" t="n">
        <v>0.6</v>
      </c>
      <c r="J3419" s="30" t="s">
        <v>3576</v>
      </c>
    </row>
    <row r="3420" customFormat="false" ht="12.75" hidden="false" customHeight="false" outlineLevel="0" collapsed="false">
      <c r="A3420" s="1" t="s">
        <v>304</v>
      </c>
      <c r="B3420" s="1" t="s">
        <v>3624</v>
      </c>
      <c r="C3420" s="27" t="s">
        <v>3645</v>
      </c>
      <c r="D3420" s="27" t="s">
        <v>70</v>
      </c>
      <c r="E3420" s="30"/>
      <c r="F3420" s="31"/>
      <c r="G3420" s="30"/>
      <c r="H3420" s="30" t="s">
        <v>61</v>
      </c>
      <c r="I3420" s="31" t="n">
        <v>1.8</v>
      </c>
      <c r="J3420" s="30" t="s">
        <v>3576</v>
      </c>
    </row>
    <row r="3421" customFormat="false" ht="12.75" hidden="false" customHeight="false" outlineLevel="0" collapsed="false">
      <c r="A3421" s="1" t="s">
        <v>304</v>
      </c>
      <c r="B3421" s="1" t="s">
        <v>3624</v>
      </c>
      <c r="C3421" s="27" t="s">
        <v>3646</v>
      </c>
      <c r="D3421" s="27" t="s">
        <v>13</v>
      </c>
      <c r="E3421" s="30"/>
      <c r="F3421" s="31"/>
      <c r="G3421" s="30"/>
      <c r="H3421" s="30" t="s">
        <v>61</v>
      </c>
      <c r="I3421" s="31" t="n">
        <v>12.9</v>
      </c>
      <c r="J3421" s="30" t="s">
        <v>3576</v>
      </c>
    </row>
    <row r="3422" customFormat="false" ht="12.75" hidden="false" customHeight="false" outlineLevel="0" collapsed="false">
      <c r="A3422" s="1" t="s">
        <v>304</v>
      </c>
      <c r="B3422" s="1" t="s">
        <v>3624</v>
      </c>
      <c r="C3422" s="27" t="s">
        <v>3647</v>
      </c>
      <c r="D3422" s="27" t="s">
        <v>3611</v>
      </c>
      <c r="E3422" s="30"/>
      <c r="F3422" s="31"/>
      <c r="G3422" s="30"/>
      <c r="H3422" s="30" t="s">
        <v>61</v>
      </c>
      <c r="I3422" s="31" t="n">
        <v>0.6</v>
      </c>
      <c r="J3422" s="30" t="s">
        <v>3576</v>
      </c>
    </row>
    <row r="3423" customFormat="false" ht="12.75" hidden="false" customHeight="false" outlineLevel="0" collapsed="false">
      <c r="A3423" s="1" t="s">
        <v>304</v>
      </c>
      <c r="B3423" s="1" t="s">
        <v>3624</v>
      </c>
      <c r="C3423" s="27" t="s">
        <v>3648</v>
      </c>
      <c r="D3423" s="27" t="s">
        <v>13</v>
      </c>
      <c r="E3423" s="30"/>
      <c r="F3423" s="31"/>
      <c r="G3423" s="30"/>
      <c r="H3423" s="30" t="s">
        <v>168</v>
      </c>
      <c r="I3423" s="31" t="n">
        <v>14.95</v>
      </c>
      <c r="J3423" s="30" t="s">
        <v>3576</v>
      </c>
    </row>
    <row r="3424" customFormat="false" ht="12.75" hidden="false" customHeight="false" outlineLevel="0" collapsed="false">
      <c r="A3424" s="1" t="s">
        <v>304</v>
      </c>
      <c r="B3424" s="1" t="s">
        <v>3624</v>
      </c>
      <c r="C3424" s="27" t="s">
        <v>3649</v>
      </c>
      <c r="D3424" s="27" t="s">
        <v>13</v>
      </c>
      <c r="E3424" s="30"/>
      <c r="F3424" s="31"/>
      <c r="G3424" s="30"/>
      <c r="H3424" s="30" t="s">
        <v>168</v>
      </c>
      <c r="I3424" s="31" t="n">
        <v>0.6</v>
      </c>
      <c r="J3424" s="30" t="s">
        <v>3576</v>
      </c>
    </row>
    <row r="3425" customFormat="false" ht="12.75" hidden="false" customHeight="false" outlineLevel="0" collapsed="false">
      <c r="A3425" s="1" t="s">
        <v>304</v>
      </c>
      <c r="B3425" s="1" t="s">
        <v>3624</v>
      </c>
      <c r="C3425" s="27" t="s">
        <v>3650</v>
      </c>
      <c r="D3425" s="27" t="s">
        <v>13</v>
      </c>
      <c r="E3425" s="30"/>
      <c r="F3425" s="31"/>
      <c r="G3425" s="30"/>
      <c r="H3425" s="30" t="s">
        <v>168</v>
      </c>
      <c r="I3425" s="31" t="n">
        <v>17</v>
      </c>
      <c r="J3425" s="30" t="s">
        <v>3576</v>
      </c>
    </row>
    <row r="3426" customFormat="false" ht="12.75" hidden="false" customHeight="false" outlineLevel="0" collapsed="false">
      <c r="A3426" s="1" t="s">
        <v>304</v>
      </c>
      <c r="B3426" s="1" t="s">
        <v>3624</v>
      </c>
      <c r="C3426" s="27" t="s">
        <v>3651</v>
      </c>
      <c r="D3426" s="27" t="s">
        <v>13</v>
      </c>
      <c r="E3426" s="30"/>
      <c r="F3426" s="31"/>
      <c r="G3426" s="30"/>
      <c r="H3426" s="30" t="s">
        <v>168</v>
      </c>
      <c r="I3426" s="31" t="n">
        <v>3.35</v>
      </c>
      <c r="J3426" s="30" t="s">
        <v>3576</v>
      </c>
    </row>
    <row r="3427" customFormat="false" ht="12.75" hidden="false" customHeight="false" outlineLevel="0" collapsed="false">
      <c r="I3427" s="3"/>
    </row>
    <row r="3428" customFormat="false" ht="17.35" hidden="false" customHeight="false" outlineLevel="0" collapsed="false">
      <c r="B3428" s="1" t="s">
        <v>3624</v>
      </c>
      <c r="C3428" s="52" t="s">
        <v>279</v>
      </c>
      <c r="D3428" s="11" t="s">
        <v>1</v>
      </c>
      <c r="I3428" s="3"/>
    </row>
    <row r="3429" customFormat="false" ht="12.75" hidden="false" customHeight="false" outlineLevel="0" collapsed="false">
      <c r="A3429" s="1" t="s">
        <v>279</v>
      </c>
      <c r="B3429" s="1" t="s">
        <v>3624</v>
      </c>
      <c r="C3429" s="19" t="s">
        <v>280</v>
      </c>
      <c r="D3429" s="50" t="s">
        <v>88</v>
      </c>
      <c r="E3429" s="20" t="n">
        <v>2</v>
      </c>
      <c r="F3429" s="21" t="n">
        <v>0.55</v>
      </c>
      <c r="G3429" s="24" t="s">
        <v>281</v>
      </c>
      <c r="I3429" s="3"/>
    </row>
    <row r="3430" customFormat="false" ht="12.75" hidden="false" customHeight="false" outlineLevel="0" collapsed="false">
      <c r="A3430" s="1" t="s">
        <v>279</v>
      </c>
      <c r="B3430" s="1" t="s">
        <v>3624</v>
      </c>
      <c r="C3430" s="19" t="s">
        <v>282</v>
      </c>
      <c r="D3430" s="19" t="s">
        <v>49</v>
      </c>
      <c r="E3430" s="20" t="n">
        <v>2.1</v>
      </c>
      <c r="F3430" s="21" t="n">
        <v>0.55</v>
      </c>
      <c r="G3430" s="24" t="s">
        <v>281</v>
      </c>
      <c r="I3430" s="3"/>
    </row>
    <row r="3431" customFormat="false" ht="12.75" hidden="false" customHeight="false" outlineLevel="0" collapsed="false">
      <c r="A3431" s="1" t="s">
        <v>279</v>
      </c>
      <c r="B3431" s="1" t="s">
        <v>3624</v>
      </c>
      <c r="C3431" s="19" t="s">
        <v>283</v>
      </c>
      <c r="D3431" s="19" t="s">
        <v>13</v>
      </c>
      <c r="E3431" s="20" t="n">
        <v>2.3</v>
      </c>
      <c r="F3431" s="21" t="n">
        <v>1.55</v>
      </c>
      <c r="G3431" s="24" t="s">
        <v>281</v>
      </c>
      <c r="I3431" s="3"/>
    </row>
    <row r="3432" customFormat="false" ht="12.75" hidden="false" customHeight="false" outlineLevel="0" collapsed="false">
      <c r="A3432" s="1" t="s">
        <v>279</v>
      </c>
      <c r="B3432" s="1" t="s">
        <v>3624</v>
      </c>
      <c r="C3432" s="19" t="s">
        <v>284</v>
      </c>
      <c r="D3432" s="50" t="s">
        <v>18</v>
      </c>
      <c r="E3432" s="20" t="n">
        <v>2.5</v>
      </c>
      <c r="F3432" s="21" t="n">
        <v>0.55</v>
      </c>
      <c r="G3432" s="24" t="s">
        <v>281</v>
      </c>
      <c r="I3432" s="3"/>
    </row>
    <row r="3433" customFormat="false" ht="12.75" hidden="false" customHeight="false" outlineLevel="0" collapsed="false">
      <c r="I3433" s="3"/>
    </row>
    <row r="3434" customFormat="false" ht="17.35" hidden="false" customHeight="false" outlineLevel="0" collapsed="false">
      <c r="B3434" s="1" t="s">
        <v>3624</v>
      </c>
      <c r="C3434" s="52" t="s">
        <v>3624</v>
      </c>
      <c r="D3434" s="11" t="s">
        <v>1</v>
      </c>
      <c r="I3434" s="3"/>
    </row>
    <row r="3435" customFormat="false" ht="12.75" hidden="false" customHeight="false" outlineLevel="0" collapsed="false">
      <c r="A3435" s="1" t="s">
        <v>3624</v>
      </c>
      <c r="B3435" s="1" t="s">
        <v>3624</v>
      </c>
      <c r="C3435" s="19" t="s">
        <v>3652</v>
      </c>
      <c r="D3435" s="19" t="s">
        <v>13</v>
      </c>
      <c r="E3435" s="20" t="n">
        <v>2.1</v>
      </c>
      <c r="F3435" s="21" t="n">
        <v>1.35</v>
      </c>
      <c r="G3435" s="24" t="s">
        <v>281</v>
      </c>
      <c r="I3435" s="3"/>
    </row>
    <row r="3436" customFormat="false" ht="12.75" hidden="false" customHeight="false" outlineLevel="0" collapsed="false">
      <c r="A3436" s="1" t="s">
        <v>3624</v>
      </c>
      <c r="B3436" s="1" t="s">
        <v>3624</v>
      </c>
      <c r="C3436" s="19" t="s">
        <v>3653</v>
      </c>
      <c r="D3436" s="19" t="s">
        <v>13</v>
      </c>
      <c r="E3436" s="20" t="n">
        <v>2.2</v>
      </c>
      <c r="F3436" s="21" t="n">
        <v>1.55</v>
      </c>
      <c r="G3436" s="24" t="s">
        <v>281</v>
      </c>
      <c r="I3436" s="3"/>
    </row>
    <row r="3437" customFormat="false" ht="12.75" hidden="false" customHeight="false" outlineLevel="0" collapsed="false">
      <c r="A3437" s="1" t="s">
        <v>3624</v>
      </c>
      <c r="B3437" s="1" t="s">
        <v>3624</v>
      </c>
      <c r="C3437" s="19" t="s">
        <v>3654</v>
      </c>
      <c r="D3437" s="19" t="s">
        <v>13</v>
      </c>
      <c r="E3437" s="20" t="n">
        <v>2.2</v>
      </c>
      <c r="F3437" s="21" t="n">
        <v>2.4</v>
      </c>
      <c r="G3437" s="24" t="s">
        <v>281</v>
      </c>
      <c r="I3437" s="3"/>
    </row>
    <row r="3438" customFormat="false" ht="12.75" hidden="false" customHeight="false" outlineLevel="0" collapsed="false">
      <c r="A3438" s="1" t="s">
        <v>3624</v>
      </c>
      <c r="B3438" s="1" t="s">
        <v>3624</v>
      </c>
      <c r="C3438" s="19" t="s">
        <v>3655</v>
      </c>
      <c r="D3438" s="19" t="s">
        <v>79</v>
      </c>
      <c r="E3438" s="20" t="n">
        <v>2.3</v>
      </c>
      <c r="F3438" s="21" t="n">
        <v>2.99</v>
      </c>
      <c r="G3438" s="24" t="s">
        <v>281</v>
      </c>
      <c r="I3438" s="3"/>
    </row>
    <row r="3439" customFormat="false" ht="12.75" hidden="false" customHeight="false" outlineLevel="0" collapsed="false">
      <c r="A3439" s="1" t="s">
        <v>3624</v>
      </c>
      <c r="B3439" s="1" t="s">
        <v>3624</v>
      </c>
      <c r="C3439" s="19" t="s">
        <v>3656</v>
      </c>
      <c r="D3439" s="19" t="s">
        <v>22</v>
      </c>
      <c r="E3439" s="20" t="n">
        <v>2.4</v>
      </c>
      <c r="F3439" s="21" t="n">
        <v>0.55</v>
      </c>
      <c r="G3439" s="24" t="s">
        <v>281</v>
      </c>
      <c r="I3439" s="3"/>
    </row>
    <row r="3440" customFormat="false" ht="12.75" hidden="false" customHeight="false" outlineLevel="0" collapsed="false">
      <c r="A3440" s="1" t="s">
        <v>3624</v>
      </c>
      <c r="B3440" s="1" t="s">
        <v>3624</v>
      </c>
      <c r="C3440" s="19" t="s">
        <v>3657</v>
      </c>
      <c r="D3440" s="50" t="s">
        <v>88</v>
      </c>
      <c r="E3440" s="20" t="n">
        <v>2.4</v>
      </c>
      <c r="F3440" s="21" t="n">
        <v>2.95</v>
      </c>
      <c r="G3440" s="24" t="s">
        <v>281</v>
      </c>
      <c r="I3440" s="3"/>
    </row>
    <row r="3441" customFormat="false" ht="12.75" hidden="false" customHeight="false" outlineLevel="0" collapsed="false">
      <c r="A3441" s="1" t="s">
        <v>3624</v>
      </c>
      <c r="B3441" s="1" t="s">
        <v>3624</v>
      </c>
      <c r="C3441" s="19" t="s">
        <v>3658</v>
      </c>
      <c r="D3441" s="19" t="s">
        <v>13</v>
      </c>
      <c r="E3441" s="20" t="n">
        <v>2.4</v>
      </c>
      <c r="F3441" s="21" t="n">
        <v>8.2</v>
      </c>
      <c r="G3441" s="24" t="s">
        <v>281</v>
      </c>
      <c r="I3441" s="3"/>
    </row>
    <row r="3442" customFormat="false" ht="12.75" hidden="false" customHeight="false" outlineLevel="0" collapsed="false">
      <c r="I3442" s="3"/>
    </row>
    <row r="3443" customFormat="false" ht="17.35" hidden="false" customHeight="false" outlineLevel="0" collapsed="false">
      <c r="B3443" s="1" t="s">
        <v>3624</v>
      </c>
      <c r="C3443" s="52" t="s">
        <v>3659</v>
      </c>
      <c r="D3443" s="11" t="s">
        <v>1</v>
      </c>
      <c r="I3443" s="3"/>
    </row>
    <row r="3444" customFormat="false" ht="12.75" hidden="false" customHeight="false" outlineLevel="0" collapsed="false">
      <c r="A3444" s="1" t="s">
        <v>3660</v>
      </c>
      <c r="B3444" s="1" t="s">
        <v>3624</v>
      </c>
      <c r="C3444" s="19" t="s">
        <v>3661</v>
      </c>
      <c r="D3444" s="19" t="s">
        <v>13</v>
      </c>
      <c r="E3444" s="20" t="n">
        <v>2.5</v>
      </c>
      <c r="F3444" s="21" t="n">
        <v>3.3</v>
      </c>
      <c r="G3444" s="24" t="s">
        <v>1367</v>
      </c>
      <c r="I3444" s="3"/>
    </row>
    <row r="3445" customFormat="false" ht="12.75" hidden="false" customHeight="false" outlineLevel="0" collapsed="false">
      <c r="A3445" s="1" t="s">
        <v>3662</v>
      </c>
      <c r="B3445" s="1" t="s">
        <v>3624</v>
      </c>
      <c r="C3445" s="19" t="s">
        <v>3663</v>
      </c>
      <c r="D3445" s="19" t="s">
        <v>16</v>
      </c>
      <c r="E3445" s="20" t="n">
        <v>2.3</v>
      </c>
      <c r="F3445" s="21" t="n">
        <v>0.99</v>
      </c>
      <c r="G3445" s="24" t="s">
        <v>3664</v>
      </c>
      <c r="I3445" s="3"/>
    </row>
    <row r="3446" customFormat="false" ht="12.75" hidden="false" customHeight="false" outlineLevel="0" collapsed="false">
      <c r="A3446" s="1" t="s">
        <v>3662</v>
      </c>
      <c r="B3446" s="1" t="s">
        <v>3624</v>
      </c>
      <c r="C3446" s="19" t="s">
        <v>3665</v>
      </c>
      <c r="D3446" s="19" t="s">
        <v>13</v>
      </c>
      <c r="E3446" s="20" t="n">
        <v>2.4</v>
      </c>
      <c r="F3446" s="21" t="n">
        <v>1.55</v>
      </c>
      <c r="G3446" s="24" t="s">
        <v>1367</v>
      </c>
      <c r="I3446" s="3"/>
    </row>
    <row r="3447" customFormat="false" ht="12.75" hidden="false" customHeight="false" outlineLevel="0" collapsed="false">
      <c r="A3447" s="1" t="s">
        <v>3662</v>
      </c>
      <c r="B3447" s="1" t="s">
        <v>3624</v>
      </c>
      <c r="C3447" s="19" t="s">
        <v>3666</v>
      </c>
      <c r="D3447" s="19" t="s">
        <v>26</v>
      </c>
      <c r="E3447" s="20" t="n">
        <v>2.4</v>
      </c>
      <c r="F3447" s="21" t="n">
        <v>0.95</v>
      </c>
      <c r="G3447" s="24" t="s">
        <v>3664</v>
      </c>
      <c r="I3447" s="3"/>
    </row>
    <row r="3448" customFormat="false" ht="12.75" hidden="false" customHeight="false" outlineLevel="0" collapsed="false">
      <c r="A3448" s="1" t="s">
        <v>3662</v>
      </c>
      <c r="B3448" s="1" t="s">
        <v>3624</v>
      </c>
      <c r="C3448" s="19" t="s">
        <v>3667</v>
      </c>
      <c r="D3448" s="19" t="s">
        <v>13</v>
      </c>
      <c r="E3448" s="20" t="n">
        <v>2.4</v>
      </c>
      <c r="F3448" s="21" t="n">
        <v>1.95</v>
      </c>
      <c r="G3448" s="24" t="s">
        <v>1367</v>
      </c>
      <c r="I3448" s="3"/>
    </row>
    <row r="3449" customFormat="false" ht="12.75" hidden="false" customHeight="false" outlineLevel="0" collapsed="false">
      <c r="A3449" s="1" t="s">
        <v>3662</v>
      </c>
      <c r="B3449" s="1" t="s">
        <v>3624</v>
      </c>
      <c r="C3449" s="19" t="s">
        <v>3668</v>
      </c>
      <c r="D3449" s="19" t="s">
        <v>13</v>
      </c>
      <c r="E3449" s="20" t="n">
        <v>2.5</v>
      </c>
      <c r="F3449" s="21" t="n">
        <v>1.35</v>
      </c>
      <c r="G3449" s="24" t="s">
        <v>3664</v>
      </c>
      <c r="I3449" s="3"/>
    </row>
    <row r="3451" customFormat="false" ht="29.85" hidden="false" customHeight="false" outlineLevel="0" collapsed="false">
      <c r="B3451" s="1" t="s">
        <v>3669</v>
      </c>
      <c r="C3451" s="52" t="s">
        <v>3670</v>
      </c>
      <c r="D3451" s="11" t="s">
        <v>1</v>
      </c>
      <c r="I3451" s="3"/>
    </row>
    <row r="3452" customFormat="false" ht="12.75" hidden="false" customHeight="false" outlineLevel="0" collapsed="false">
      <c r="A3452" s="1" t="s">
        <v>3671</v>
      </c>
      <c r="B3452" s="1" t="s">
        <v>3669</v>
      </c>
      <c r="C3452" s="27" t="s">
        <v>3672</v>
      </c>
      <c r="D3452" s="27" t="s">
        <v>88</v>
      </c>
      <c r="E3452" s="27"/>
      <c r="F3452" s="31"/>
      <c r="G3452" s="27"/>
      <c r="H3452" s="30" t="s">
        <v>61</v>
      </c>
      <c r="I3452" s="31" t="n">
        <v>3.98</v>
      </c>
      <c r="J3452" s="30" t="s">
        <v>2997</v>
      </c>
    </row>
    <row r="3453" customFormat="false" ht="12.75" hidden="false" customHeight="false" outlineLevel="0" collapsed="false">
      <c r="A3453" s="1" t="s">
        <v>3671</v>
      </c>
      <c r="B3453" s="1" t="s">
        <v>3669</v>
      </c>
      <c r="C3453" s="27" t="s">
        <v>3673</v>
      </c>
      <c r="D3453" s="27" t="s">
        <v>13</v>
      </c>
      <c r="E3453" s="27"/>
      <c r="F3453" s="31"/>
      <c r="G3453" s="27"/>
      <c r="H3453" s="30" t="s">
        <v>61</v>
      </c>
      <c r="I3453" s="31" t="n">
        <v>15.99</v>
      </c>
      <c r="J3453" s="30" t="s">
        <v>2997</v>
      </c>
    </row>
    <row r="3454" customFormat="false" ht="12.75" hidden="false" customHeight="false" outlineLevel="0" collapsed="false">
      <c r="A3454" s="1" t="s">
        <v>3674</v>
      </c>
      <c r="B3454" s="1" t="s">
        <v>3669</v>
      </c>
      <c r="C3454" s="27" t="s">
        <v>3675</v>
      </c>
      <c r="D3454" s="27" t="s">
        <v>2169</v>
      </c>
      <c r="E3454" s="27"/>
      <c r="F3454" s="31"/>
      <c r="G3454" s="27"/>
      <c r="H3454" s="30" t="s">
        <v>61</v>
      </c>
      <c r="I3454" s="31" t="n">
        <v>1.88</v>
      </c>
      <c r="J3454" s="30" t="s">
        <v>2997</v>
      </c>
    </row>
    <row r="3455" customFormat="false" ht="12.75" hidden="false" customHeight="false" outlineLevel="0" collapsed="false">
      <c r="A3455" s="1" t="s">
        <v>3674</v>
      </c>
      <c r="B3455" s="1" t="s">
        <v>3669</v>
      </c>
      <c r="C3455" s="27" t="s">
        <v>3676</v>
      </c>
      <c r="D3455" s="27" t="s">
        <v>88</v>
      </c>
      <c r="E3455" s="27"/>
      <c r="F3455" s="31"/>
      <c r="G3455" s="27"/>
      <c r="H3455" s="30" t="s">
        <v>168</v>
      </c>
      <c r="I3455" s="31" t="n">
        <v>1.88</v>
      </c>
      <c r="J3455" s="30" t="s">
        <v>2997</v>
      </c>
    </row>
    <row r="3456" customFormat="false" ht="12.75" hidden="false" customHeight="false" outlineLevel="0" collapsed="false">
      <c r="A3456" s="1" t="s">
        <v>3671</v>
      </c>
      <c r="B3456" s="1" t="s">
        <v>3669</v>
      </c>
      <c r="C3456" s="27" t="s">
        <v>3677</v>
      </c>
      <c r="D3456" s="27" t="s">
        <v>79</v>
      </c>
      <c r="E3456" s="27"/>
      <c r="F3456" s="31"/>
      <c r="G3456" s="27"/>
      <c r="H3456" s="30" t="s">
        <v>168</v>
      </c>
      <c r="I3456" s="31" t="n">
        <v>7.99</v>
      </c>
      <c r="J3456" s="30" t="s">
        <v>288</v>
      </c>
    </row>
    <row r="3457" customFormat="false" ht="12.75" hidden="false" customHeight="false" outlineLevel="0" collapsed="false">
      <c r="A3457" s="1" t="s">
        <v>3671</v>
      </c>
      <c r="B3457" s="1" t="s">
        <v>3669</v>
      </c>
      <c r="C3457" s="27" t="s">
        <v>3678</v>
      </c>
      <c r="D3457" s="27" t="s">
        <v>13</v>
      </c>
      <c r="E3457" s="27"/>
      <c r="F3457" s="31"/>
      <c r="G3457" s="27"/>
      <c r="H3457" s="30" t="s">
        <v>168</v>
      </c>
      <c r="I3457" s="31" t="n">
        <v>37.9</v>
      </c>
      <c r="J3457" s="30" t="s">
        <v>288</v>
      </c>
    </row>
    <row r="3458" customFormat="false" ht="12.75" hidden="false" customHeight="false" outlineLevel="0" collapsed="false">
      <c r="A3458" s="1" t="s">
        <v>3671</v>
      </c>
      <c r="B3458" s="1" t="s">
        <v>3669</v>
      </c>
      <c r="C3458" s="27" t="s">
        <v>3679</v>
      </c>
      <c r="D3458" s="27" t="s">
        <v>13</v>
      </c>
      <c r="E3458" s="27"/>
      <c r="F3458" s="31"/>
      <c r="G3458" s="27"/>
      <c r="H3458" s="30" t="s">
        <v>168</v>
      </c>
      <c r="I3458" s="31" t="n">
        <v>35.8</v>
      </c>
      <c r="J3458" s="30" t="s">
        <v>288</v>
      </c>
    </row>
    <row r="3459" customFormat="false" ht="12.75" hidden="false" customHeight="false" outlineLevel="0" collapsed="false">
      <c r="A3459" s="1" t="s">
        <v>3671</v>
      </c>
      <c r="B3459" s="1" t="s">
        <v>3669</v>
      </c>
      <c r="C3459" s="27" t="s">
        <v>3680</v>
      </c>
      <c r="D3459" s="27" t="s">
        <v>13</v>
      </c>
      <c r="E3459" s="27"/>
      <c r="F3459" s="31"/>
      <c r="G3459" s="27"/>
      <c r="H3459" s="30" t="s">
        <v>168</v>
      </c>
      <c r="I3459" s="31" t="n">
        <v>25.8</v>
      </c>
      <c r="J3459" s="30" t="s">
        <v>288</v>
      </c>
    </row>
    <row r="3460" customFormat="false" ht="12.75" hidden="false" customHeight="false" outlineLevel="0" collapsed="false">
      <c r="A3460" s="1" t="s">
        <v>3671</v>
      </c>
      <c r="B3460" s="1" t="s">
        <v>3669</v>
      </c>
      <c r="C3460" s="27" t="s">
        <v>3681</v>
      </c>
      <c r="D3460" s="27" t="s">
        <v>13</v>
      </c>
      <c r="E3460" s="27"/>
      <c r="F3460" s="31"/>
      <c r="G3460" s="27"/>
      <c r="H3460" s="30" t="s">
        <v>168</v>
      </c>
      <c r="I3460" s="31" t="n">
        <v>25.95</v>
      </c>
      <c r="J3460" s="30" t="s">
        <v>288</v>
      </c>
    </row>
    <row r="3461" customFormat="false" ht="12.75" hidden="false" customHeight="false" outlineLevel="0" collapsed="false">
      <c r="A3461" s="1" t="s">
        <v>3671</v>
      </c>
      <c r="B3461" s="1" t="s">
        <v>3669</v>
      </c>
      <c r="C3461" s="27" t="s">
        <v>3682</v>
      </c>
      <c r="D3461" s="27" t="s">
        <v>193</v>
      </c>
      <c r="E3461" s="27"/>
      <c r="F3461" s="31"/>
      <c r="G3461" s="27"/>
      <c r="H3461" s="30" t="s">
        <v>168</v>
      </c>
      <c r="I3461" s="31" t="n">
        <v>6.95</v>
      </c>
      <c r="J3461" s="30" t="s">
        <v>288</v>
      </c>
    </row>
    <row r="3462" customFormat="false" ht="12.75" hidden="false" customHeight="false" outlineLevel="0" collapsed="false">
      <c r="A3462" s="1" t="s">
        <v>3674</v>
      </c>
      <c r="B3462" s="1" t="s">
        <v>3669</v>
      </c>
      <c r="C3462" s="27" t="s">
        <v>3683</v>
      </c>
      <c r="D3462" s="27" t="s">
        <v>49</v>
      </c>
      <c r="E3462" s="27"/>
      <c r="F3462" s="31"/>
      <c r="G3462" s="27"/>
      <c r="H3462" s="30" t="s">
        <v>61</v>
      </c>
      <c r="I3462" s="31" t="n">
        <v>2.36</v>
      </c>
      <c r="J3462" s="30" t="s">
        <v>288</v>
      </c>
    </row>
    <row r="3463" customFormat="false" ht="12.75" hidden="false" customHeight="false" outlineLevel="0" collapsed="false">
      <c r="A3463" s="1" t="s">
        <v>3674</v>
      </c>
      <c r="B3463" s="1" t="s">
        <v>3669</v>
      </c>
      <c r="C3463" s="27" t="s">
        <v>3684</v>
      </c>
      <c r="D3463" s="27" t="s">
        <v>88</v>
      </c>
      <c r="E3463" s="27"/>
      <c r="F3463" s="31"/>
      <c r="G3463" s="27"/>
      <c r="H3463" s="30" t="s">
        <v>61</v>
      </c>
      <c r="I3463" s="31" t="n">
        <v>6.6</v>
      </c>
      <c r="J3463" s="30" t="s">
        <v>288</v>
      </c>
    </row>
    <row r="3464" customFormat="false" ht="12.75" hidden="false" customHeight="false" outlineLevel="0" collapsed="false">
      <c r="A3464" s="1" t="s">
        <v>3674</v>
      </c>
      <c r="B3464" s="1" t="s">
        <v>3669</v>
      </c>
      <c r="C3464" s="27" t="s">
        <v>3685</v>
      </c>
      <c r="D3464" s="27" t="s">
        <v>24</v>
      </c>
      <c r="E3464" s="27"/>
      <c r="F3464" s="31"/>
      <c r="G3464" s="27"/>
      <c r="H3464" s="30" t="s">
        <v>61</v>
      </c>
      <c r="I3464" s="31" t="n">
        <v>2.66</v>
      </c>
      <c r="J3464" s="30" t="s">
        <v>288</v>
      </c>
    </row>
    <row r="3465" customFormat="false" ht="12.75" hidden="false" customHeight="false" outlineLevel="0" collapsed="false">
      <c r="A3465" s="1" t="s">
        <v>3674</v>
      </c>
      <c r="B3465" s="1" t="s">
        <v>3669</v>
      </c>
      <c r="C3465" s="27" t="s">
        <v>3686</v>
      </c>
      <c r="D3465" s="27" t="s">
        <v>13</v>
      </c>
      <c r="E3465" s="27"/>
      <c r="F3465" s="31"/>
      <c r="G3465" s="27"/>
      <c r="H3465" s="30" t="s">
        <v>168</v>
      </c>
      <c r="I3465" s="31" t="n">
        <v>31.92</v>
      </c>
      <c r="J3465" s="30" t="s">
        <v>288</v>
      </c>
    </row>
    <row r="3466" customFormat="false" ht="12.75" hidden="false" customHeight="false" outlineLevel="0" collapsed="false">
      <c r="A3466" s="1" t="s">
        <v>3674</v>
      </c>
      <c r="B3466" s="1" t="s">
        <v>3669</v>
      </c>
      <c r="C3466" s="27" t="s">
        <v>3687</v>
      </c>
      <c r="D3466" s="27" t="s">
        <v>20</v>
      </c>
      <c r="E3466" s="27"/>
      <c r="F3466" s="31"/>
      <c r="G3466" s="27"/>
      <c r="H3466" s="30" t="s">
        <v>168</v>
      </c>
      <c r="I3466" s="31" t="n">
        <v>2.36</v>
      </c>
      <c r="J3466" s="30" t="s">
        <v>288</v>
      </c>
    </row>
    <row r="3467" customFormat="false" ht="12.75" hidden="false" customHeight="false" outlineLevel="0" collapsed="false">
      <c r="A3467" s="1" t="s">
        <v>3674</v>
      </c>
      <c r="B3467" s="1" t="s">
        <v>3669</v>
      </c>
      <c r="C3467" s="27" t="s">
        <v>3688</v>
      </c>
      <c r="D3467" s="27" t="s">
        <v>13</v>
      </c>
      <c r="E3467" s="27"/>
      <c r="F3467" s="31"/>
      <c r="G3467" s="27"/>
      <c r="H3467" s="30" t="s">
        <v>168</v>
      </c>
      <c r="I3467" s="31" t="n">
        <v>16.99</v>
      </c>
      <c r="J3467" s="30" t="s">
        <v>288</v>
      </c>
    </row>
    <row r="3468" customFormat="false" ht="12.75" hidden="false" customHeight="false" outlineLevel="0" collapsed="false">
      <c r="A3468" s="1" t="s">
        <v>3674</v>
      </c>
      <c r="B3468" s="1" t="s">
        <v>3669</v>
      </c>
      <c r="C3468" s="27" t="s">
        <v>3689</v>
      </c>
      <c r="D3468" s="27" t="s">
        <v>13</v>
      </c>
      <c r="E3468" s="27"/>
      <c r="F3468" s="31"/>
      <c r="G3468" s="27"/>
      <c r="H3468" s="30" t="s">
        <v>168</v>
      </c>
      <c r="I3468" s="31" t="n">
        <v>7.99</v>
      </c>
      <c r="J3468" s="30" t="s">
        <v>288</v>
      </c>
    </row>
    <row r="3469" customFormat="false" ht="12.75" hidden="false" customHeight="false" outlineLevel="0" collapsed="false">
      <c r="A3469" s="1" t="s">
        <v>3674</v>
      </c>
      <c r="B3469" s="1" t="s">
        <v>3669</v>
      </c>
      <c r="C3469" s="27" t="s">
        <v>3690</v>
      </c>
      <c r="D3469" s="27" t="s">
        <v>13</v>
      </c>
      <c r="E3469" s="27"/>
      <c r="F3469" s="31"/>
      <c r="G3469" s="27"/>
      <c r="H3469" s="30" t="s">
        <v>61</v>
      </c>
      <c r="I3469" s="31" t="n">
        <f aca="false">19.95/125*100</f>
        <v>15.96</v>
      </c>
      <c r="J3469" s="30" t="s">
        <v>112</v>
      </c>
    </row>
    <row r="3470" customFormat="false" ht="12.75" hidden="false" customHeight="false" outlineLevel="0" collapsed="false">
      <c r="A3470" s="1" t="s">
        <v>3674</v>
      </c>
      <c r="B3470" s="1" t="s">
        <v>3669</v>
      </c>
      <c r="C3470" s="27" t="s">
        <v>3691</v>
      </c>
      <c r="D3470" s="27" t="s">
        <v>18</v>
      </c>
      <c r="E3470" s="27"/>
      <c r="F3470" s="31"/>
      <c r="G3470" s="27"/>
      <c r="H3470" s="30" t="s">
        <v>168</v>
      </c>
      <c r="I3470" s="31" t="n">
        <f aca="false">4.95/200*100</f>
        <v>2.475</v>
      </c>
      <c r="J3470" s="30" t="s">
        <v>112</v>
      </c>
    </row>
    <row r="3471" customFormat="false" ht="12.75" hidden="false" customHeight="false" outlineLevel="0" collapsed="false">
      <c r="A3471" s="1" t="s">
        <v>3674</v>
      </c>
      <c r="B3471" s="1" t="s">
        <v>3669</v>
      </c>
      <c r="C3471" s="27" t="s">
        <v>3692</v>
      </c>
      <c r="D3471" s="27" t="s">
        <v>88</v>
      </c>
      <c r="E3471" s="27"/>
      <c r="F3471" s="31"/>
      <c r="G3471" s="27"/>
      <c r="H3471" s="30" t="s">
        <v>522</v>
      </c>
      <c r="I3471" s="31" t="n">
        <f aca="false">2.95/2</f>
        <v>1.475</v>
      </c>
      <c r="J3471" s="30" t="s">
        <v>112</v>
      </c>
    </row>
    <row r="3472" customFormat="false" ht="12.75" hidden="false" customHeight="false" outlineLevel="0" collapsed="false">
      <c r="A3472" s="1" t="s">
        <v>3674</v>
      </c>
      <c r="B3472" s="1" t="s">
        <v>3669</v>
      </c>
      <c r="C3472" s="19" t="s">
        <v>3693</v>
      </c>
      <c r="D3472" s="19" t="s">
        <v>70</v>
      </c>
      <c r="E3472" s="24" t="n">
        <v>1.4</v>
      </c>
      <c r="F3472" s="54" t="n">
        <v>3.9</v>
      </c>
      <c r="G3472" s="24" t="s">
        <v>3694</v>
      </c>
      <c r="H3472" s="55"/>
      <c r="I3472" s="106"/>
      <c r="J3472" s="55"/>
      <c r="K3472" s="18"/>
    </row>
    <row r="3473" customFormat="false" ht="12.75" hidden="false" customHeight="false" outlineLevel="0" collapsed="false">
      <c r="A3473" s="1" t="s">
        <v>3674</v>
      </c>
      <c r="B3473" s="1" t="s">
        <v>3669</v>
      </c>
      <c r="C3473" s="19" t="s">
        <v>3695</v>
      </c>
      <c r="D3473" s="50" t="s">
        <v>88</v>
      </c>
      <c r="E3473" s="24" t="n">
        <v>1.3</v>
      </c>
      <c r="F3473" s="54" t="n">
        <v>1.29</v>
      </c>
      <c r="G3473" s="24" t="s">
        <v>3694</v>
      </c>
      <c r="H3473" s="55"/>
      <c r="I3473" s="106"/>
      <c r="J3473" s="55"/>
      <c r="K3473" s="18"/>
    </row>
    <row r="3474" customFormat="false" ht="12.75" hidden="false" customHeight="false" outlineLevel="0" collapsed="false">
      <c r="A3474" s="1" t="s">
        <v>3674</v>
      </c>
      <c r="B3474" s="1" t="s">
        <v>3669</v>
      </c>
      <c r="C3474" s="19" t="s">
        <v>3696</v>
      </c>
      <c r="D3474" s="19" t="s">
        <v>16</v>
      </c>
      <c r="E3474" s="20" t="n">
        <v>1.4</v>
      </c>
      <c r="F3474" s="21" t="n">
        <v>1.1</v>
      </c>
      <c r="G3474" s="24" t="s">
        <v>3694</v>
      </c>
      <c r="I3474" s="3"/>
      <c r="K3474" s="18"/>
    </row>
    <row r="3475" customFormat="false" ht="12.75" hidden="false" customHeight="false" outlineLevel="0" collapsed="false">
      <c r="A3475" s="1" t="s">
        <v>3674</v>
      </c>
      <c r="B3475" s="1" t="s">
        <v>3669</v>
      </c>
      <c r="C3475" s="19" t="s">
        <v>3697</v>
      </c>
      <c r="D3475" s="19" t="s">
        <v>79</v>
      </c>
      <c r="E3475" s="20" t="n">
        <v>1.4</v>
      </c>
      <c r="F3475" s="21" t="n">
        <v>1.63</v>
      </c>
      <c r="G3475" s="24" t="s">
        <v>3694</v>
      </c>
      <c r="I3475" s="3"/>
    </row>
    <row r="3476" customFormat="false" ht="12.75" hidden="false" customHeight="false" outlineLevel="0" collapsed="false">
      <c r="A3476" s="1" t="s">
        <v>3674</v>
      </c>
      <c r="B3476" s="1" t="s">
        <v>3669</v>
      </c>
      <c r="C3476" s="19" t="s">
        <v>3698</v>
      </c>
      <c r="D3476" s="19" t="s">
        <v>193</v>
      </c>
      <c r="E3476" s="20" t="n">
        <v>1.5</v>
      </c>
      <c r="F3476" s="21" t="n">
        <v>1.23</v>
      </c>
      <c r="G3476" s="24" t="s">
        <v>3694</v>
      </c>
      <c r="I3476" s="3"/>
    </row>
    <row r="3477" customFormat="false" ht="12.75" hidden="false" customHeight="false" outlineLevel="0" collapsed="false">
      <c r="A3477" s="1" t="s">
        <v>3674</v>
      </c>
      <c r="B3477" s="1" t="s">
        <v>3669</v>
      </c>
      <c r="C3477" s="19" t="s">
        <v>3699</v>
      </c>
      <c r="D3477" s="19" t="s">
        <v>13</v>
      </c>
      <c r="E3477" s="20" t="n">
        <v>1.7</v>
      </c>
      <c r="F3477" s="21" t="n">
        <v>4</v>
      </c>
      <c r="G3477" s="24" t="s">
        <v>3694</v>
      </c>
      <c r="I3477" s="3"/>
    </row>
    <row r="3478" customFormat="false" ht="12.75" hidden="false" customHeight="false" outlineLevel="0" collapsed="false">
      <c r="A3478" s="1" t="s">
        <v>3674</v>
      </c>
      <c r="B3478" s="1" t="s">
        <v>3669</v>
      </c>
      <c r="C3478" s="19" t="s">
        <v>3700</v>
      </c>
      <c r="D3478" s="50" t="s">
        <v>88</v>
      </c>
      <c r="E3478" s="20" t="n">
        <v>2.2</v>
      </c>
      <c r="F3478" s="21" t="n">
        <v>3.5</v>
      </c>
      <c r="G3478" s="24" t="s">
        <v>3694</v>
      </c>
      <c r="I3478" s="3"/>
    </row>
    <row r="3479" customFormat="false" ht="12.75" hidden="false" customHeight="false" outlineLevel="0" collapsed="false">
      <c r="A3479" s="1" t="s">
        <v>3674</v>
      </c>
      <c r="B3479" s="1" t="s">
        <v>3669</v>
      </c>
      <c r="C3479" s="19" t="s">
        <v>3701</v>
      </c>
      <c r="D3479" s="19" t="s">
        <v>49</v>
      </c>
      <c r="E3479" s="20" t="n">
        <v>1.3</v>
      </c>
      <c r="F3479" s="21" t="n">
        <v>1.18</v>
      </c>
      <c r="G3479" s="24" t="s">
        <v>3702</v>
      </c>
      <c r="I3479" s="3"/>
    </row>
    <row r="3480" customFormat="false" ht="12.75" hidden="false" customHeight="false" outlineLevel="0" collapsed="false">
      <c r="A3480" s="1" t="s">
        <v>3674</v>
      </c>
      <c r="B3480" s="1" t="s">
        <v>3669</v>
      </c>
      <c r="C3480" s="19" t="s">
        <v>3703</v>
      </c>
      <c r="D3480" s="19" t="s">
        <v>274</v>
      </c>
      <c r="E3480" s="20" t="n">
        <v>1.3</v>
      </c>
      <c r="F3480" s="21" t="n">
        <v>1.17</v>
      </c>
      <c r="G3480" s="24" t="s">
        <v>3702</v>
      </c>
      <c r="I3480" s="3"/>
    </row>
    <row r="3481" customFormat="false" ht="12.75" hidden="false" customHeight="false" outlineLevel="0" collapsed="false">
      <c r="A3481" s="1" t="s">
        <v>3674</v>
      </c>
      <c r="B3481" s="1" t="s">
        <v>3669</v>
      </c>
      <c r="C3481" s="19" t="s">
        <v>3704</v>
      </c>
      <c r="D3481" s="50" t="s">
        <v>88</v>
      </c>
      <c r="E3481" s="20" t="n">
        <v>1.4</v>
      </c>
      <c r="F3481" s="21" t="n">
        <v>2.23</v>
      </c>
      <c r="G3481" s="24" t="s">
        <v>3702</v>
      </c>
      <c r="I3481" s="3"/>
    </row>
    <row r="3482" customFormat="false" ht="12.75" hidden="false" customHeight="false" outlineLevel="0" collapsed="false">
      <c r="A3482" s="1" t="s">
        <v>3674</v>
      </c>
      <c r="B3482" s="1" t="s">
        <v>3669</v>
      </c>
      <c r="C3482" s="19" t="s">
        <v>3705</v>
      </c>
      <c r="D3482" s="19" t="s">
        <v>13</v>
      </c>
      <c r="E3482" s="20" t="n">
        <v>1.4</v>
      </c>
      <c r="F3482" s="21" t="n">
        <v>1.5</v>
      </c>
      <c r="G3482" s="24" t="s">
        <v>3702</v>
      </c>
      <c r="I3482" s="3"/>
    </row>
    <row r="3483" customFormat="false" ht="12.75" hidden="false" customHeight="false" outlineLevel="0" collapsed="false">
      <c r="A3483" s="1" t="s">
        <v>3674</v>
      </c>
      <c r="B3483" s="1" t="s">
        <v>3669</v>
      </c>
      <c r="C3483" s="19" t="s">
        <v>3706</v>
      </c>
      <c r="D3483" s="19" t="s">
        <v>79</v>
      </c>
      <c r="E3483" s="20" t="n">
        <v>1.6</v>
      </c>
      <c r="F3483" s="21" t="n">
        <v>1.63</v>
      </c>
      <c r="G3483" s="24" t="s">
        <v>3702</v>
      </c>
      <c r="I3483" s="3"/>
    </row>
    <row r="3484" customFormat="false" ht="12.75" hidden="false" customHeight="false" outlineLevel="0" collapsed="false">
      <c r="A3484" s="1" t="s">
        <v>3674</v>
      </c>
      <c r="B3484" s="1" t="s">
        <v>3669</v>
      </c>
      <c r="C3484" s="19" t="s">
        <v>3707</v>
      </c>
      <c r="D3484" s="19" t="s">
        <v>70</v>
      </c>
      <c r="E3484" s="20" t="n">
        <v>1.7</v>
      </c>
      <c r="F3484" s="21" t="n">
        <v>1.97</v>
      </c>
      <c r="G3484" s="24" t="s">
        <v>3702</v>
      </c>
      <c r="I3484" s="3"/>
    </row>
    <row r="3485" customFormat="false" ht="12.75" hidden="false" customHeight="false" outlineLevel="0" collapsed="false">
      <c r="A3485" s="1" t="s">
        <v>3674</v>
      </c>
      <c r="B3485" s="1" t="s">
        <v>3669</v>
      </c>
      <c r="C3485" s="19" t="s">
        <v>3708</v>
      </c>
      <c r="D3485" s="19" t="s">
        <v>13</v>
      </c>
      <c r="E3485" s="20" t="n">
        <v>1.8</v>
      </c>
      <c r="F3485" s="21" t="n">
        <v>13.3</v>
      </c>
      <c r="G3485" s="24" t="s">
        <v>3702</v>
      </c>
      <c r="I3485" s="3"/>
    </row>
    <row r="3486" customFormat="false" ht="12.75" hidden="false" customHeight="false" outlineLevel="0" collapsed="false">
      <c r="A3486" s="1" t="s">
        <v>3674</v>
      </c>
      <c r="B3486" s="1" t="s">
        <v>3669</v>
      </c>
      <c r="C3486" s="19" t="s">
        <v>3709</v>
      </c>
      <c r="D3486" s="19" t="s">
        <v>13</v>
      </c>
      <c r="E3486" s="20" t="n">
        <v>1.3</v>
      </c>
      <c r="F3486" s="21" t="n">
        <v>3.5</v>
      </c>
      <c r="G3486" s="24" t="s">
        <v>2389</v>
      </c>
      <c r="I3486" s="3"/>
    </row>
    <row r="3487" customFormat="false" ht="12.75" hidden="false" customHeight="false" outlineLevel="0" collapsed="false">
      <c r="A3487" s="1" t="s">
        <v>3674</v>
      </c>
      <c r="B3487" s="1" t="s">
        <v>3669</v>
      </c>
      <c r="C3487" s="19" t="s">
        <v>3710</v>
      </c>
      <c r="D3487" s="19" t="s">
        <v>88</v>
      </c>
      <c r="E3487" s="20" t="n">
        <v>1.4</v>
      </c>
      <c r="F3487" s="21" t="n">
        <v>4</v>
      </c>
      <c r="G3487" s="24" t="s">
        <v>2389</v>
      </c>
      <c r="I3487" s="3"/>
    </row>
    <row r="3488" customFormat="false" ht="12.75" hidden="false" customHeight="false" outlineLevel="0" collapsed="false">
      <c r="A3488" s="1" t="s">
        <v>3674</v>
      </c>
      <c r="B3488" s="1" t="s">
        <v>3669</v>
      </c>
      <c r="C3488" s="19" t="s">
        <v>3711</v>
      </c>
      <c r="D3488" s="19" t="s">
        <v>88</v>
      </c>
      <c r="E3488" s="20" t="n">
        <v>1.4</v>
      </c>
      <c r="F3488" s="21" t="n">
        <v>3.5</v>
      </c>
      <c r="G3488" s="24" t="s">
        <v>2389</v>
      </c>
      <c r="I3488" s="3"/>
    </row>
    <row r="3489" customFormat="false" ht="12.75" hidden="false" customHeight="false" outlineLevel="0" collapsed="false">
      <c r="A3489" s="1" t="s">
        <v>3674</v>
      </c>
      <c r="B3489" s="1" t="s">
        <v>3669</v>
      </c>
      <c r="C3489" s="19" t="s">
        <v>3712</v>
      </c>
      <c r="D3489" s="19" t="s">
        <v>13</v>
      </c>
      <c r="E3489" s="20" t="n">
        <v>1.4</v>
      </c>
      <c r="F3489" s="21" t="n">
        <v>15.1</v>
      </c>
      <c r="G3489" s="24" t="s">
        <v>2389</v>
      </c>
      <c r="I3489" s="3"/>
    </row>
    <row r="3490" customFormat="false" ht="12.75" hidden="false" customHeight="false" outlineLevel="0" collapsed="false">
      <c r="A3490" s="1" t="s">
        <v>3674</v>
      </c>
      <c r="B3490" s="1" t="s">
        <v>3669</v>
      </c>
      <c r="C3490" s="19" t="s">
        <v>3713</v>
      </c>
      <c r="D3490" s="19" t="s">
        <v>49</v>
      </c>
      <c r="E3490" s="20" t="n">
        <v>1.4</v>
      </c>
      <c r="F3490" s="21" t="n">
        <v>1.12</v>
      </c>
      <c r="G3490" s="24" t="s">
        <v>2389</v>
      </c>
      <c r="I3490" s="3"/>
    </row>
    <row r="3491" customFormat="false" ht="12.75" hidden="false" customHeight="false" outlineLevel="0" collapsed="false">
      <c r="A3491" s="1" t="s">
        <v>3674</v>
      </c>
      <c r="B3491" s="1" t="s">
        <v>3669</v>
      </c>
      <c r="C3491" s="19" t="s">
        <v>3714</v>
      </c>
      <c r="D3491" s="19" t="s">
        <v>274</v>
      </c>
      <c r="E3491" s="20" t="n">
        <v>1.4</v>
      </c>
      <c r="F3491" s="21" t="n">
        <v>1.33</v>
      </c>
      <c r="G3491" s="24" t="s">
        <v>2389</v>
      </c>
      <c r="I3491" s="3"/>
    </row>
    <row r="3492" customFormat="false" ht="12.75" hidden="false" customHeight="false" outlineLevel="0" collapsed="false">
      <c r="A3492" s="1" t="s">
        <v>3674</v>
      </c>
      <c r="B3492" s="1" t="s">
        <v>3669</v>
      </c>
      <c r="C3492" s="19" t="s">
        <v>3715</v>
      </c>
      <c r="D3492" s="19" t="s">
        <v>13</v>
      </c>
      <c r="E3492" s="20" t="n">
        <v>1.5</v>
      </c>
      <c r="F3492" s="21" t="n">
        <v>22</v>
      </c>
      <c r="G3492" s="24" t="s">
        <v>2389</v>
      </c>
      <c r="I3492" s="3"/>
    </row>
    <row r="3493" customFormat="false" ht="12.75" hidden="false" customHeight="false" outlineLevel="0" collapsed="false">
      <c r="A3493" s="1" t="s">
        <v>3674</v>
      </c>
      <c r="B3493" s="1" t="s">
        <v>3669</v>
      </c>
      <c r="C3493" s="19" t="s">
        <v>3716</v>
      </c>
      <c r="D3493" s="19" t="s">
        <v>13</v>
      </c>
      <c r="E3493" s="20" t="n">
        <v>1.5</v>
      </c>
      <c r="F3493" s="21" t="n">
        <v>8.35</v>
      </c>
      <c r="G3493" s="24" t="s">
        <v>2389</v>
      </c>
      <c r="I3493" s="3"/>
    </row>
    <row r="3494" customFormat="false" ht="12.75" hidden="false" customHeight="false" outlineLevel="0" collapsed="false">
      <c r="A3494" s="1" t="s">
        <v>3674</v>
      </c>
      <c r="B3494" s="1" t="s">
        <v>3669</v>
      </c>
      <c r="C3494" s="19" t="s">
        <v>3717</v>
      </c>
      <c r="D3494" s="19" t="s">
        <v>13</v>
      </c>
      <c r="E3494" s="20" t="n">
        <v>1.5</v>
      </c>
      <c r="F3494" s="21" t="n">
        <v>3.85</v>
      </c>
      <c r="G3494" s="24" t="s">
        <v>2389</v>
      </c>
      <c r="I3494" s="3"/>
    </row>
    <row r="3495" customFormat="false" ht="12.75" hidden="false" customHeight="false" outlineLevel="0" collapsed="false">
      <c r="A3495" s="1" t="s">
        <v>3674</v>
      </c>
      <c r="B3495" s="1" t="s">
        <v>3669</v>
      </c>
      <c r="C3495" s="19" t="s">
        <v>3718</v>
      </c>
      <c r="D3495" s="19" t="s">
        <v>13</v>
      </c>
      <c r="E3495" s="20" t="n">
        <v>1.6</v>
      </c>
      <c r="F3495" s="21" t="n">
        <v>16</v>
      </c>
      <c r="G3495" s="24" t="s">
        <v>2389</v>
      </c>
      <c r="I3495" s="3"/>
    </row>
    <row r="3496" customFormat="false" ht="12.75" hidden="false" customHeight="false" outlineLevel="0" collapsed="false">
      <c r="A3496" s="1" t="s">
        <v>3674</v>
      </c>
      <c r="B3496" s="1" t="s">
        <v>3669</v>
      </c>
      <c r="C3496" s="19" t="s">
        <v>3719</v>
      </c>
      <c r="D3496" s="19" t="s">
        <v>13</v>
      </c>
      <c r="E3496" s="20" t="n">
        <v>1.6</v>
      </c>
      <c r="F3496" s="21" t="n">
        <v>15.1</v>
      </c>
      <c r="G3496" s="24" t="s">
        <v>2389</v>
      </c>
      <c r="I3496" s="3"/>
    </row>
    <row r="3497" customFormat="false" ht="12.75" hidden="false" customHeight="false" outlineLevel="0" collapsed="false">
      <c r="A3497" s="1" t="s">
        <v>3674</v>
      </c>
      <c r="B3497" s="1" t="s">
        <v>3669</v>
      </c>
      <c r="C3497" s="19" t="s">
        <v>3720</v>
      </c>
      <c r="D3497" s="19" t="s">
        <v>13</v>
      </c>
      <c r="E3497" s="20" t="n">
        <v>1.6</v>
      </c>
      <c r="F3497" s="21" t="n">
        <v>22</v>
      </c>
      <c r="G3497" s="24" t="s">
        <v>2389</v>
      </c>
      <c r="I3497" s="3"/>
    </row>
    <row r="3498" customFormat="false" ht="12.75" hidden="false" customHeight="false" outlineLevel="0" collapsed="false">
      <c r="A3498" s="1" t="s">
        <v>3674</v>
      </c>
      <c r="B3498" s="1" t="s">
        <v>3669</v>
      </c>
      <c r="C3498" s="19" t="s">
        <v>3721</v>
      </c>
      <c r="D3498" s="19" t="s">
        <v>20</v>
      </c>
      <c r="E3498" s="20" t="n">
        <v>2</v>
      </c>
      <c r="F3498" s="21" t="n">
        <v>1.7</v>
      </c>
      <c r="G3498" s="24" t="s">
        <v>2389</v>
      </c>
      <c r="I3498" s="3"/>
    </row>
    <row r="3499" customFormat="false" ht="12.75" hidden="false" customHeight="false" outlineLevel="0" collapsed="false">
      <c r="A3499" s="1" t="s">
        <v>3674</v>
      </c>
      <c r="B3499" s="1" t="s">
        <v>3669</v>
      </c>
      <c r="C3499" s="19" t="s">
        <v>3722</v>
      </c>
      <c r="D3499" s="19" t="s">
        <v>13</v>
      </c>
      <c r="E3499" s="20" t="n">
        <v>2</v>
      </c>
      <c r="F3499" s="21" t="n">
        <v>2.03</v>
      </c>
      <c r="G3499" s="24" t="s">
        <v>2389</v>
      </c>
      <c r="I3499" s="3"/>
    </row>
    <row r="3500" customFormat="false" ht="12.75" hidden="false" customHeight="false" outlineLevel="0" collapsed="false">
      <c r="A3500" s="1" t="s">
        <v>3723</v>
      </c>
      <c r="B3500" s="1" t="s">
        <v>3669</v>
      </c>
      <c r="C3500" s="70" t="s">
        <v>3724</v>
      </c>
      <c r="D3500" s="70" t="s">
        <v>88</v>
      </c>
      <c r="E3500" s="72" t="n">
        <v>1.3</v>
      </c>
      <c r="F3500" s="73" t="n">
        <v>1.23</v>
      </c>
      <c r="G3500" s="74" t="s">
        <v>1426</v>
      </c>
    </row>
    <row r="3501" customFormat="false" ht="12.75" hidden="false" customHeight="false" outlineLevel="0" collapsed="false">
      <c r="A3501" s="1" t="s">
        <v>3723</v>
      </c>
      <c r="B3501" s="1" t="s">
        <v>3669</v>
      </c>
      <c r="C3501" s="70" t="s">
        <v>3725</v>
      </c>
      <c r="D3501" s="70" t="s">
        <v>88</v>
      </c>
      <c r="E3501" s="72" t="n">
        <v>1.4</v>
      </c>
      <c r="F3501" s="73" t="n">
        <v>1.73</v>
      </c>
      <c r="G3501" s="74" t="s">
        <v>1426</v>
      </c>
    </row>
    <row r="3502" customFormat="false" ht="12.75" hidden="false" customHeight="false" outlineLevel="0" collapsed="false">
      <c r="A3502" s="1" t="s">
        <v>3723</v>
      </c>
      <c r="B3502" s="1" t="s">
        <v>3669</v>
      </c>
      <c r="C3502" s="70" t="s">
        <v>3726</v>
      </c>
      <c r="D3502" s="70" t="s">
        <v>13</v>
      </c>
      <c r="E3502" s="72" t="n">
        <v>1.4</v>
      </c>
      <c r="F3502" s="73" t="n">
        <v>5.2</v>
      </c>
      <c r="G3502" s="74" t="s">
        <v>1426</v>
      </c>
    </row>
    <row r="3503" customFormat="false" ht="12.75" hidden="false" customHeight="false" outlineLevel="0" collapsed="false">
      <c r="A3503" s="1" t="s">
        <v>3723</v>
      </c>
      <c r="B3503" s="1" t="s">
        <v>3669</v>
      </c>
      <c r="C3503" s="70" t="s">
        <v>3727</v>
      </c>
      <c r="D3503" s="70" t="s">
        <v>13</v>
      </c>
      <c r="E3503" s="72" t="n">
        <v>1.4</v>
      </c>
      <c r="F3503" s="73" t="n">
        <v>2.15</v>
      </c>
      <c r="G3503" s="74" t="s">
        <v>1426</v>
      </c>
    </row>
    <row r="3504" customFormat="false" ht="12.75" hidden="false" customHeight="false" outlineLevel="0" collapsed="false">
      <c r="A3504" s="1" t="s">
        <v>3723</v>
      </c>
      <c r="B3504" s="1" t="s">
        <v>3669</v>
      </c>
      <c r="C3504" s="70" t="s">
        <v>3728</v>
      </c>
      <c r="D3504" s="70" t="s">
        <v>193</v>
      </c>
      <c r="E3504" s="72" t="n">
        <v>1.5</v>
      </c>
      <c r="F3504" s="73" t="n">
        <v>1.73</v>
      </c>
      <c r="G3504" s="74" t="s">
        <v>1426</v>
      </c>
    </row>
    <row r="3505" customFormat="false" ht="12.75" hidden="false" customHeight="false" outlineLevel="0" collapsed="false">
      <c r="A3505" s="1" t="s">
        <v>3723</v>
      </c>
      <c r="B3505" s="1" t="s">
        <v>3669</v>
      </c>
      <c r="C3505" s="70" t="s">
        <v>3729</v>
      </c>
      <c r="D3505" s="70" t="s">
        <v>193</v>
      </c>
      <c r="E3505" s="72" t="n">
        <v>1.5</v>
      </c>
      <c r="F3505" s="73" t="n">
        <v>1.23</v>
      </c>
      <c r="G3505" s="74" t="s">
        <v>1426</v>
      </c>
    </row>
    <row r="3506" customFormat="false" ht="12.75" hidden="false" customHeight="false" outlineLevel="0" collapsed="false">
      <c r="A3506" s="1" t="s">
        <v>3723</v>
      </c>
      <c r="B3506" s="1" t="s">
        <v>3669</v>
      </c>
      <c r="C3506" s="70" t="s">
        <v>3730</v>
      </c>
      <c r="D3506" s="70" t="s">
        <v>79</v>
      </c>
      <c r="E3506" s="72" t="n">
        <v>1.5</v>
      </c>
      <c r="F3506" s="73" t="n">
        <v>1.75</v>
      </c>
      <c r="G3506" s="74" t="s">
        <v>1426</v>
      </c>
    </row>
    <row r="3507" customFormat="false" ht="12.75" hidden="false" customHeight="false" outlineLevel="0" collapsed="false">
      <c r="A3507" s="1" t="s">
        <v>3723</v>
      </c>
      <c r="B3507" s="1" t="s">
        <v>3669</v>
      </c>
      <c r="C3507" s="70" t="s">
        <v>3731</v>
      </c>
      <c r="D3507" s="70" t="s">
        <v>13</v>
      </c>
      <c r="E3507" s="72" t="n">
        <v>1.6</v>
      </c>
      <c r="F3507" s="73" t="n">
        <v>8</v>
      </c>
      <c r="G3507" s="74" t="s">
        <v>1426</v>
      </c>
    </row>
    <row r="3508" customFormat="false" ht="12.75" hidden="false" customHeight="false" outlineLevel="0" collapsed="false">
      <c r="A3508" s="1" t="s">
        <v>3723</v>
      </c>
      <c r="B3508" s="1" t="s">
        <v>3669</v>
      </c>
      <c r="C3508" s="70" t="s">
        <v>3732</v>
      </c>
      <c r="D3508" s="70" t="s">
        <v>13</v>
      </c>
      <c r="E3508" s="72" t="n">
        <v>1.6</v>
      </c>
      <c r="F3508" s="73" t="n">
        <v>10.6</v>
      </c>
      <c r="G3508" s="74" t="s">
        <v>1426</v>
      </c>
    </row>
    <row r="3509" customFormat="false" ht="12.75" hidden="false" customHeight="false" outlineLevel="0" collapsed="false">
      <c r="A3509" s="1" t="s">
        <v>3723</v>
      </c>
      <c r="B3509" s="1" t="s">
        <v>3669</v>
      </c>
      <c r="C3509" s="70" t="s">
        <v>3733</v>
      </c>
      <c r="D3509" s="70" t="s">
        <v>70</v>
      </c>
      <c r="E3509" s="72" t="n">
        <v>1.7</v>
      </c>
      <c r="F3509" s="73" t="n">
        <v>1.99</v>
      </c>
      <c r="G3509" s="74" t="s">
        <v>1426</v>
      </c>
    </row>
    <row r="3510" customFormat="false" ht="12.75" hidden="false" customHeight="false" outlineLevel="0" collapsed="false">
      <c r="A3510" s="1" t="s">
        <v>3723</v>
      </c>
      <c r="B3510" s="1" t="s">
        <v>3669</v>
      </c>
      <c r="C3510" s="70" t="s">
        <v>3734</v>
      </c>
      <c r="D3510" s="70" t="s">
        <v>13</v>
      </c>
      <c r="E3510" s="72" t="n">
        <v>1.7</v>
      </c>
      <c r="F3510" s="73" t="n">
        <v>3.8</v>
      </c>
      <c r="G3510" s="74" t="s">
        <v>1426</v>
      </c>
    </row>
    <row r="3511" customFormat="false" ht="12.75" hidden="false" customHeight="false" outlineLevel="0" collapsed="false">
      <c r="A3511" s="1" t="s">
        <v>3723</v>
      </c>
      <c r="B3511" s="1" t="s">
        <v>3669</v>
      </c>
      <c r="C3511" s="70" t="s">
        <v>3735</v>
      </c>
      <c r="D3511" s="70" t="s">
        <v>13</v>
      </c>
      <c r="E3511" s="72" t="n">
        <v>1.7</v>
      </c>
      <c r="F3511" s="73" t="n">
        <v>10.6</v>
      </c>
      <c r="G3511" s="74" t="s">
        <v>1426</v>
      </c>
    </row>
    <row r="3512" customFormat="false" ht="12.75" hidden="false" customHeight="false" outlineLevel="0" collapsed="false">
      <c r="A3512" s="1" t="s">
        <v>3723</v>
      </c>
      <c r="B3512" s="1" t="s">
        <v>3669</v>
      </c>
      <c r="C3512" s="70" t="s">
        <v>3736</v>
      </c>
      <c r="D3512" s="70" t="s">
        <v>13</v>
      </c>
      <c r="E3512" s="72" t="n">
        <v>1.8</v>
      </c>
      <c r="F3512" s="73" t="n">
        <v>16</v>
      </c>
      <c r="G3512" s="74" t="s">
        <v>1426</v>
      </c>
    </row>
    <row r="3513" customFormat="false" ht="12.75" hidden="false" customHeight="false" outlineLevel="0" collapsed="false">
      <c r="A3513" s="1" t="s">
        <v>3723</v>
      </c>
      <c r="B3513" s="1" t="s">
        <v>3669</v>
      </c>
      <c r="C3513" s="70" t="s">
        <v>3715</v>
      </c>
      <c r="D3513" s="70" t="s">
        <v>13</v>
      </c>
      <c r="E3513" s="72" t="n">
        <v>1.8</v>
      </c>
      <c r="F3513" s="73" t="n">
        <v>15</v>
      </c>
      <c r="G3513" s="74" t="s">
        <v>1426</v>
      </c>
    </row>
    <row r="3514" customFormat="false" ht="12.75" hidden="false" customHeight="false" outlineLevel="0" collapsed="false">
      <c r="A3514" s="1" t="s">
        <v>3723</v>
      </c>
      <c r="B3514" s="1" t="s">
        <v>3669</v>
      </c>
      <c r="C3514" s="70" t="s">
        <v>3737</v>
      </c>
      <c r="D3514" s="70" t="s">
        <v>13</v>
      </c>
      <c r="E3514" s="72" t="n">
        <v>1.8</v>
      </c>
      <c r="F3514" s="73" t="n">
        <v>5.7</v>
      </c>
      <c r="G3514" s="74" t="s">
        <v>1426</v>
      </c>
    </row>
    <row r="3515" customFormat="false" ht="12.75" hidden="false" customHeight="false" outlineLevel="0" collapsed="false">
      <c r="A3515" s="1" t="s">
        <v>3723</v>
      </c>
      <c r="B3515" s="1" t="s">
        <v>3669</v>
      </c>
      <c r="C3515" s="70" t="s">
        <v>3738</v>
      </c>
      <c r="D3515" s="70" t="s">
        <v>13</v>
      </c>
      <c r="E3515" s="72" t="n">
        <v>1.8</v>
      </c>
      <c r="F3515" s="73" t="n">
        <v>9.65</v>
      </c>
      <c r="G3515" s="74" t="s">
        <v>1426</v>
      </c>
    </row>
    <row r="3516" customFormat="false" ht="12.75" hidden="false" customHeight="false" outlineLevel="0" collapsed="false">
      <c r="A3516" s="1" t="s">
        <v>3723</v>
      </c>
      <c r="B3516" s="1" t="s">
        <v>3669</v>
      </c>
      <c r="C3516" s="70" t="s">
        <v>3739</v>
      </c>
      <c r="D3516" s="70" t="s">
        <v>13</v>
      </c>
      <c r="E3516" s="72" t="n">
        <v>1.9</v>
      </c>
      <c r="F3516" s="73" t="n">
        <v>4.2</v>
      </c>
      <c r="G3516" s="74" t="s">
        <v>1426</v>
      </c>
    </row>
    <row r="3517" customFormat="false" ht="12.75" hidden="false" customHeight="false" outlineLevel="0" collapsed="false">
      <c r="A3517" s="1" t="s">
        <v>3723</v>
      </c>
      <c r="B3517" s="1" t="s">
        <v>3669</v>
      </c>
      <c r="C3517" s="70" t="s">
        <v>3740</v>
      </c>
      <c r="D3517" s="70" t="s">
        <v>13</v>
      </c>
      <c r="E3517" s="72" t="n">
        <v>1.9</v>
      </c>
      <c r="F3517" s="73" t="n">
        <v>8.95</v>
      </c>
      <c r="G3517" s="74" t="s">
        <v>1426</v>
      </c>
    </row>
    <row r="3518" customFormat="false" ht="12.75" hidden="false" customHeight="false" outlineLevel="0" collapsed="false">
      <c r="A3518" s="1" t="s">
        <v>3723</v>
      </c>
      <c r="B3518" s="1" t="s">
        <v>3669</v>
      </c>
      <c r="C3518" s="70" t="s">
        <v>3741</v>
      </c>
      <c r="D3518" s="70" t="s">
        <v>13</v>
      </c>
      <c r="E3518" s="72" t="n">
        <v>2</v>
      </c>
      <c r="F3518" s="73" t="n">
        <v>23.9</v>
      </c>
      <c r="G3518" s="74" t="s">
        <v>1426</v>
      </c>
    </row>
    <row r="3519" customFormat="false" ht="12.75" hidden="false" customHeight="false" outlineLevel="0" collapsed="false">
      <c r="A3519" s="1" t="s">
        <v>3723</v>
      </c>
      <c r="B3519" s="1" t="s">
        <v>3669</v>
      </c>
      <c r="C3519" s="70" t="s">
        <v>3742</v>
      </c>
      <c r="D3519" s="70" t="s">
        <v>13</v>
      </c>
      <c r="E3519" s="72" t="n">
        <v>2</v>
      </c>
      <c r="F3519" s="73" t="n">
        <v>22</v>
      </c>
      <c r="G3519" s="74" t="s">
        <v>1426</v>
      </c>
    </row>
    <row r="3520" customFormat="false" ht="12.75" hidden="false" customHeight="false" outlineLevel="0" collapsed="false">
      <c r="A3520" s="1" t="s">
        <v>3723</v>
      </c>
      <c r="B3520" s="1" t="s">
        <v>3669</v>
      </c>
      <c r="C3520" s="70" t="s">
        <v>3743</v>
      </c>
      <c r="D3520" s="70" t="s">
        <v>88</v>
      </c>
      <c r="E3520" s="72" t="n">
        <v>2.2</v>
      </c>
      <c r="F3520" s="73" t="n">
        <v>4</v>
      </c>
      <c r="G3520" s="74" t="s">
        <v>1426</v>
      </c>
    </row>
    <row r="3521" customFormat="false" ht="12.75" hidden="false" customHeight="false" outlineLevel="0" collapsed="false">
      <c r="A3521" s="1" t="s">
        <v>3723</v>
      </c>
      <c r="B3521" s="1" t="s">
        <v>3669</v>
      </c>
      <c r="C3521" s="70" t="s">
        <v>3744</v>
      </c>
      <c r="D3521" s="70" t="s">
        <v>13</v>
      </c>
      <c r="E3521" s="72" t="n">
        <v>2.2</v>
      </c>
      <c r="F3521" s="73" t="n">
        <v>4</v>
      </c>
      <c r="G3521" s="74" t="s">
        <v>1426</v>
      </c>
    </row>
    <row r="3522" customFormat="false" ht="12.75" hidden="false" customHeight="false" outlineLevel="0" collapsed="false">
      <c r="A3522" s="1" t="s">
        <v>3723</v>
      </c>
      <c r="B3522" s="1" t="s">
        <v>3669</v>
      </c>
      <c r="C3522" s="70" t="s">
        <v>3745</v>
      </c>
      <c r="D3522" s="70" t="s">
        <v>13</v>
      </c>
      <c r="E3522" s="72" t="n">
        <v>1.6</v>
      </c>
      <c r="F3522" s="73" t="n">
        <v>3.6</v>
      </c>
      <c r="G3522" s="74" t="s">
        <v>2842</v>
      </c>
    </row>
    <row r="3523" customFormat="false" ht="12.75" hidden="false" customHeight="false" outlineLevel="0" collapsed="false">
      <c r="A3523" s="1" t="s">
        <v>3723</v>
      </c>
      <c r="B3523" s="1" t="s">
        <v>3669</v>
      </c>
      <c r="C3523" s="70" t="s">
        <v>3746</v>
      </c>
      <c r="D3523" s="70" t="s">
        <v>13</v>
      </c>
      <c r="E3523" s="72" t="n">
        <v>1.6</v>
      </c>
      <c r="F3523" s="73" t="n">
        <v>7.5</v>
      </c>
      <c r="G3523" s="74" t="s">
        <v>2842</v>
      </c>
    </row>
    <row r="3525" customFormat="false" ht="29.85" hidden="false" customHeight="false" outlineLevel="0" collapsed="false">
      <c r="B3525" s="1" t="s">
        <v>3669</v>
      </c>
      <c r="C3525" s="52" t="s">
        <v>3747</v>
      </c>
      <c r="D3525" s="45" t="s">
        <v>1</v>
      </c>
      <c r="I3525" s="3"/>
    </row>
    <row r="3526" customFormat="false" ht="12.75" hidden="false" customHeight="false" outlineLevel="0" collapsed="false">
      <c r="A3526" s="18" t="s">
        <v>3748</v>
      </c>
      <c r="B3526" s="1" t="s">
        <v>3669</v>
      </c>
      <c r="C3526" s="70" t="s">
        <v>3749</v>
      </c>
      <c r="D3526" s="70" t="s">
        <v>728</v>
      </c>
      <c r="E3526" s="72" t="n">
        <v>1.4</v>
      </c>
      <c r="F3526" s="73" t="n">
        <v>2.25</v>
      </c>
      <c r="G3526" s="74" t="s">
        <v>648</v>
      </c>
      <c r="I3526" s="3"/>
    </row>
    <row r="3527" customFormat="false" ht="12.75" hidden="false" customHeight="false" outlineLevel="0" collapsed="false">
      <c r="A3527" s="18" t="s">
        <v>3748</v>
      </c>
      <c r="B3527" s="1" t="s">
        <v>3669</v>
      </c>
      <c r="C3527" s="70" t="s">
        <v>3750</v>
      </c>
      <c r="D3527" s="70" t="s">
        <v>13</v>
      </c>
      <c r="E3527" s="72" t="n">
        <v>1.4</v>
      </c>
      <c r="F3527" s="73" t="n">
        <v>2.48</v>
      </c>
      <c r="G3527" s="74" t="s">
        <v>648</v>
      </c>
      <c r="I3527" s="3"/>
    </row>
    <row r="3528" customFormat="false" ht="12.75" hidden="false" customHeight="false" outlineLevel="0" collapsed="false">
      <c r="A3528" s="18" t="s">
        <v>3748</v>
      </c>
      <c r="B3528" s="1" t="s">
        <v>3669</v>
      </c>
      <c r="C3528" s="70" t="s">
        <v>3751</v>
      </c>
      <c r="D3528" s="70" t="s">
        <v>13</v>
      </c>
      <c r="E3528" s="72" t="n">
        <v>1.6</v>
      </c>
      <c r="F3528" s="73" t="n">
        <v>7.45</v>
      </c>
      <c r="G3528" s="74" t="s">
        <v>648</v>
      </c>
      <c r="I3528" s="3"/>
    </row>
    <row r="3529" customFormat="false" ht="12.75" hidden="false" customHeight="false" outlineLevel="0" collapsed="false">
      <c r="A3529" s="18" t="s">
        <v>3748</v>
      </c>
      <c r="B3529" s="1" t="s">
        <v>3669</v>
      </c>
      <c r="C3529" s="70" t="s">
        <v>3752</v>
      </c>
      <c r="D3529" s="70" t="s">
        <v>13</v>
      </c>
      <c r="E3529" s="72" t="n">
        <v>1.6</v>
      </c>
      <c r="F3529" s="73" t="n">
        <v>11.3</v>
      </c>
      <c r="G3529" s="74" t="s">
        <v>648</v>
      </c>
      <c r="I3529" s="3"/>
    </row>
    <row r="3530" customFormat="false" ht="12.75" hidden="false" customHeight="false" outlineLevel="0" collapsed="false">
      <c r="A3530" s="18" t="s">
        <v>3748</v>
      </c>
      <c r="B3530" s="1" t="s">
        <v>3669</v>
      </c>
      <c r="C3530" s="70" t="s">
        <v>3753</v>
      </c>
      <c r="D3530" s="70" t="s">
        <v>13</v>
      </c>
      <c r="E3530" s="72" t="n">
        <v>1.6</v>
      </c>
      <c r="F3530" s="73" t="n">
        <v>8.1</v>
      </c>
      <c r="G3530" s="74" t="s">
        <v>648</v>
      </c>
      <c r="I3530" s="3"/>
    </row>
    <row r="3531" customFormat="false" ht="12.75" hidden="false" customHeight="false" outlineLevel="0" collapsed="false">
      <c r="A3531" s="18" t="s">
        <v>3748</v>
      </c>
      <c r="B3531" s="1" t="s">
        <v>3669</v>
      </c>
      <c r="C3531" s="70" t="s">
        <v>3754</v>
      </c>
      <c r="D3531" s="70" t="s">
        <v>13</v>
      </c>
      <c r="E3531" s="72" t="n">
        <v>1.7</v>
      </c>
      <c r="F3531" s="73" t="n">
        <v>16.7</v>
      </c>
      <c r="G3531" s="74" t="s">
        <v>648</v>
      </c>
      <c r="I3531" s="3"/>
    </row>
    <row r="3532" customFormat="false" ht="12.75" hidden="false" customHeight="false" outlineLevel="0" collapsed="false">
      <c r="A3532" s="18" t="s">
        <v>3748</v>
      </c>
      <c r="B3532" s="1" t="s">
        <v>3669</v>
      </c>
      <c r="C3532" s="70" t="s">
        <v>3755</v>
      </c>
      <c r="D3532" s="70" t="s">
        <v>88</v>
      </c>
      <c r="E3532" s="72" t="n">
        <v>1.8</v>
      </c>
      <c r="F3532" s="73" t="n">
        <v>1.98</v>
      </c>
      <c r="G3532" s="74" t="s">
        <v>648</v>
      </c>
      <c r="I3532" s="3"/>
    </row>
    <row r="3533" customFormat="false" ht="12.75" hidden="false" customHeight="false" outlineLevel="0" collapsed="false">
      <c r="A3533" s="18" t="s">
        <v>3748</v>
      </c>
      <c r="B3533" s="1" t="s">
        <v>3669</v>
      </c>
      <c r="C3533" s="70" t="s">
        <v>3756</v>
      </c>
      <c r="D3533" s="70" t="s">
        <v>13</v>
      </c>
      <c r="E3533" s="72" t="n">
        <v>1.9</v>
      </c>
      <c r="F3533" s="73" t="n">
        <v>13.3</v>
      </c>
      <c r="G3533" s="74" t="s">
        <v>648</v>
      </c>
      <c r="I3533" s="3"/>
    </row>
    <row r="3534" customFormat="false" ht="12.75" hidden="false" customHeight="false" outlineLevel="0" collapsed="false">
      <c r="A3534" s="1" t="s">
        <v>3757</v>
      </c>
      <c r="B3534" s="1" t="s">
        <v>3669</v>
      </c>
      <c r="C3534" s="27" t="s">
        <v>3758</v>
      </c>
      <c r="D3534" s="27" t="s">
        <v>88</v>
      </c>
      <c r="E3534" s="46"/>
      <c r="F3534" s="47"/>
      <c r="G3534" s="48"/>
      <c r="H3534" s="48" t="s">
        <v>61</v>
      </c>
      <c r="I3534" s="47" t="n">
        <v>9.27</v>
      </c>
      <c r="J3534" s="51" t="s">
        <v>2218</v>
      </c>
    </row>
    <row r="3535" customFormat="false" ht="12.75" hidden="false" customHeight="false" outlineLevel="0" collapsed="false">
      <c r="A3535" s="1" t="s">
        <v>3757</v>
      </c>
      <c r="B3535" s="1" t="s">
        <v>3669</v>
      </c>
      <c r="C3535" s="27" t="s">
        <v>3759</v>
      </c>
      <c r="D3535" s="27" t="s">
        <v>13</v>
      </c>
      <c r="E3535" s="46"/>
      <c r="F3535" s="47"/>
      <c r="G3535" s="48"/>
      <c r="H3535" s="48" t="s">
        <v>61</v>
      </c>
      <c r="I3535" s="47" t="n">
        <v>29.98</v>
      </c>
      <c r="J3535" s="51" t="s">
        <v>2218</v>
      </c>
    </row>
    <row r="3536" customFormat="false" ht="12.75" hidden="false" customHeight="false" outlineLevel="0" collapsed="false">
      <c r="A3536" s="1" t="s">
        <v>3757</v>
      </c>
      <c r="B3536" s="1" t="s">
        <v>3669</v>
      </c>
      <c r="C3536" s="27" t="s">
        <v>3760</v>
      </c>
      <c r="D3536" s="27" t="s">
        <v>13</v>
      </c>
      <c r="E3536" s="46"/>
      <c r="F3536" s="47"/>
      <c r="G3536" s="48"/>
      <c r="H3536" s="48" t="s">
        <v>168</v>
      </c>
      <c r="I3536" s="47" t="n">
        <v>57.8</v>
      </c>
      <c r="J3536" s="51" t="s">
        <v>2218</v>
      </c>
    </row>
    <row r="3537" customFormat="false" ht="12.75" hidden="false" customHeight="false" outlineLevel="0" collapsed="false">
      <c r="A3537" s="1" t="s">
        <v>3761</v>
      </c>
      <c r="B3537" s="1" t="s">
        <v>3669</v>
      </c>
      <c r="C3537" s="27" t="s">
        <v>3762</v>
      </c>
      <c r="D3537" s="27" t="s">
        <v>13</v>
      </c>
      <c r="E3537" s="46"/>
      <c r="F3537" s="47"/>
      <c r="G3537" s="48"/>
      <c r="H3537" s="48" t="s">
        <v>61</v>
      </c>
      <c r="I3537" s="47" t="n">
        <v>23.9</v>
      </c>
      <c r="J3537" s="51" t="s">
        <v>2218</v>
      </c>
    </row>
    <row r="3538" customFormat="false" ht="12.75" hidden="false" customHeight="false" outlineLevel="0" collapsed="false">
      <c r="A3538" s="1" t="s">
        <v>3761</v>
      </c>
      <c r="B3538" s="1" t="s">
        <v>3669</v>
      </c>
      <c r="C3538" s="27" t="s">
        <v>3763</v>
      </c>
      <c r="D3538" s="27" t="s">
        <v>79</v>
      </c>
      <c r="E3538" s="46"/>
      <c r="F3538" s="47"/>
      <c r="G3538" s="48"/>
      <c r="H3538" s="48" t="s">
        <v>61</v>
      </c>
      <c r="I3538" s="47" t="n">
        <v>6.99</v>
      </c>
      <c r="J3538" s="51" t="s">
        <v>2218</v>
      </c>
    </row>
    <row r="3539" customFormat="false" ht="12.75" hidden="false" customHeight="false" outlineLevel="0" collapsed="false">
      <c r="A3539" s="1" t="s">
        <v>3761</v>
      </c>
      <c r="B3539" s="1" t="s">
        <v>3669</v>
      </c>
      <c r="C3539" s="27" t="s">
        <v>3764</v>
      </c>
      <c r="D3539" s="27" t="s">
        <v>88</v>
      </c>
      <c r="E3539" s="46"/>
      <c r="F3539" s="47"/>
      <c r="G3539" s="48"/>
      <c r="H3539" s="48" t="s">
        <v>61</v>
      </c>
      <c r="I3539" s="47" t="n">
        <v>10.6</v>
      </c>
      <c r="J3539" s="51" t="s">
        <v>2218</v>
      </c>
    </row>
    <row r="3540" customFormat="false" ht="12.75" hidden="false" customHeight="false" outlineLevel="0" collapsed="false">
      <c r="A3540" s="1" t="s">
        <v>3761</v>
      </c>
      <c r="B3540" s="1" t="s">
        <v>3669</v>
      </c>
      <c r="C3540" s="27" t="s">
        <v>3765</v>
      </c>
      <c r="D3540" s="27" t="s">
        <v>13</v>
      </c>
      <c r="E3540" s="46"/>
      <c r="F3540" s="47"/>
      <c r="G3540" s="48"/>
      <c r="H3540" s="48" t="s">
        <v>61</v>
      </c>
      <c r="I3540" s="47" t="n">
        <v>11.99</v>
      </c>
      <c r="J3540" s="51" t="s">
        <v>2218</v>
      </c>
    </row>
    <row r="3541" customFormat="false" ht="12.75" hidden="false" customHeight="false" outlineLevel="0" collapsed="false">
      <c r="A3541" s="1" t="s">
        <v>3761</v>
      </c>
      <c r="B3541" s="1" t="s">
        <v>3669</v>
      </c>
      <c r="C3541" s="27" t="s">
        <v>3766</v>
      </c>
      <c r="D3541" s="27" t="s">
        <v>13</v>
      </c>
      <c r="E3541" s="46"/>
      <c r="F3541" s="47"/>
      <c r="G3541" s="48"/>
      <c r="H3541" s="48" t="s">
        <v>61</v>
      </c>
      <c r="I3541" s="47" t="n">
        <v>24.22</v>
      </c>
      <c r="J3541" s="51" t="s">
        <v>2218</v>
      </c>
    </row>
    <row r="3542" customFormat="false" ht="12.75" hidden="false" customHeight="false" outlineLevel="0" collapsed="false">
      <c r="A3542" s="1" t="s">
        <v>3761</v>
      </c>
      <c r="B3542" s="1" t="s">
        <v>3669</v>
      </c>
      <c r="C3542" s="27" t="s">
        <v>3767</v>
      </c>
      <c r="D3542" s="27" t="s">
        <v>13</v>
      </c>
      <c r="E3542" s="46"/>
      <c r="F3542" s="47"/>
      <c r="G3542" s="48"/>
      <c r="H3542" s="48" t="s">
        <v>61</v>
      </c>
      <c r="I3542" s="47" t="n">
        <v>14.6</v>
      </c>
      <c r="J3542" s="51" t="s">
        <v>2218</v>
      </c>
    </row>
    <row r="3543" customFormat="false" ht="12.75" hidden="false" customHeight="false" outlineLevel="0" collapsed="false">
      <c r="A3543" s="1" t="s">
        <v>3761</v>
      </c>
      <c r="B3543" s="1" t="s">
        <v>3669</v>
      </c>
      <c r="C3543" s="27" t="s">
        <v>3768</v>
      </c>
      <c r="D3543" s="27" t="s">
        <v>88</v>
      </c>
      <c r="E3543" s="46"/>
      <c r="F3543" s="47"/>
      <c r="G3543" s="48"/>
      <c r="H3543" s="48" t="s">
        <v>61</v>
      </c>
      <c r="I3543" s="47" t="n">
        <v>4.95</v>
      </c>
      <c r="J3543" s="51" t="s">
        <v>2218</v>
      </c>
    </row>
    <row r="3544" customFormat="false" ht="12.75" hidden="false" customHeight="false" outlineLevel="0" collapsed="false">
      <c r="A3544" s="1" t="s">
        <v>3761</v>
      </c>
      <c r="B3544" s="1" t="s">
        <v>3669</v>
      </c>
      <c r="C3544" s="27" t="s">
        <v>3769</v>
      </c>
      <c r="D3544" s="27" t="s">
        <v>20</v>
      </c>
      <c r="E3544" s="46"/>
      <c r="F3544" s="47"/>
      <c r="G3544" s="48"/>
      <c r="H3544" s="48" t="s">
        <v>168</v>
      </c>
      <c r="I3544" s="47" t="n">
        <v>4.45</v>
      </c>
      <c r="J3544" s="51" t="s">
        <v>2218</v>
      </c>
    </row>
    <row r="3545" customFormat="false" ht="12.75" hidden="false" customHeight="false" outlineLevel="0" collapsed="false">
      <c r="A3545" s="1" t="s">
        <v>3761</v>
      </c>
      <c r="B3545" s="1" t="s">
        <v>3669</v>
      </c>
      <c r="C3545" s="27" t="s">
        <v>3770</v>
      </c>
      <c r="D3545" s="27" t="s">
        <v>13</v>
      </c>
      <c r="E3545" s="46"/>
      <c r="F3545" s="47"/>
      <c r="G3545" s="48"/>
      <c r="H3545" s="48" t="s">
        <v>168</v>
      </c>
      <c r="I3545" s="47" t="n">
        <v>6.95</v>
      </c>
      <c r="J3545" s="51" t="s">
        <v>2218</v>
      </c>
    </row>
    <row r="3546" customFormat="false" ht="12.75" hidden="false" customHeight="false" outlineLevel="0" collapsed="false">
      <c r="A3546" s="1" t="s">
        <v>3761</v>
      </c>
      <c r="B3546" s="1" t="s">
        <v>3669</v>
      </c>
      <c r="C3546" s="27" t="s">
        <v>3771</v>
      </c>
      <c r="D3546" s="27" t="s">
        <v>193</v>
      </c>
      <c r="E3546" s="46"/>
      <c r="F3546" s="47"/>
      <c r="G3546" s="48"/>
      <c r="H3546" s="48" t="s">
        <v>168</v>
      </c>
      <c r="I3546" s="47" t="n">
        <v>6.45</v>
      </c>
      <c r="J3546" s="51" t="s">
        <v>2218</v>
      </c>
    </row>
    <row r="3547" customFormat="false" ht="12.75" hidden="false" customHeight="false" outlineLevel="0" collapsed="false">
      <c r="A3547" s="1" t="s">
        <v>3761</v>
      </c>
      <c r="B3547" s="1" t="s">
        <v>3669</v>
      </c>
      <c r="C3547" s="27" t="s">
        <v>3772</v>
      </c>
      <c r="D3547" s="27" t="s">
        <v>13</v>
      </c>
      <c r="E3547" s="46"/>
      <c r="F3547" s="47"/>
      <c r="G3547" s="48"/>
      <c r="H3547" s="48" t="s">
        <v>168</v>
      </c>
      <c r="I3547" s="47" t="n">
        <v>12.99</v>
      </c>
      <c r="J3547" s="51" t="s">
        <v>2218</v>
      </c>
    </row>
    <row r="3548" customFormat="false" ht="12.75" hidden="false" customHeight="false" outlineLevel="0" collapsed="false">
      <c r="A3548" s="18" t="s">
        <v>3761</v>
      </c>
      <c r="B3548" s="1" t="s">
        <v>3669</v>
      </c>
      <c r="C3548" s="70" t="s">
        <v>3773</v>
      </c>
      <c r="D3548" s="70" t="s">
        <v>728</v>
      </c>
      <c r="E3548" s="72" t="n">
        <v>1.5</v>
      </c>
      <c r="F3548" s="73" t="n">
        <v>2.75</v>
      </c>
      <c r="G3548" s="74" t="s">
        <v>2842</v>
      </c>
      <c r="I3548" s="3"/>
    </row>
    <row r="3549" customFormat="false" ht="12.75" hidden="false" customHeight="false" outlineLevel="0" collapsed="false">
      <c r="A3549" s="18" t="s">
        <v>3761</v>
      </c>
      <c r="B3549" s="1" t="s">
        <v>3669</v>
      </c>
      <c r="C3549" s="70" t="s">
        <v>3774</v>
      </c>
      <c r="D3549" s="70" t="s">
        <v>13</v>
      </c>
      <c r="E3549" s="72" t="n">
        <v>1.6</v>
      </c>
      <c r="F3549" s="73" t="n">
        <v>6.95</v>
      </c>
      <c r="G3549" s="74" t="s">
        <v>2842</v>
      </c>
      <c r="I3549" s="3"/>
    </row>
    <row r="3550" customFormat="false" ht="12.75" hidden="false" customHeight="false" outlineLevel="0" collapsed="false">
      <c r="A3550" s="18" t="s">
        <v>3761</v>
      </c>
      <c r="B3550" s="1" t="s">
        <v>3669</v>
      </c>
      <c r="C3550" s="70" t="s">
        <v>3775</v>
      </c>
      <c r="D3550" s="70" t="s">
        <v>13</v>
      </c>
      <c r="E3550" s="72" t="n">
        <v>1.6</v>
      </c>
      <c r="F3550" s="73" t="n">
        <v>12.2</v>
      </c>
      <c r="G3550" s="74" t="s">
        <v>2842</v>
      </c>
      <c r="I3550" s="3"/>
    </row>
    <row r="3551" customFormat="false" ht="12.75" hidden="false" customHeight="false" outlineLevel="0" collapsed="false">
      <c r="A3551" s="18" t="s">
        <v>3761</v>
      </c>
      <c r="B3551" s="1" t="s">
        <v>3669</v>
      </c>
      <c r="C3551" s="70" t="s">
        <v>3776</v>
      </c>
      <c r="D3551" s="70" t="s">
        <v>13</v>
      </c>
      <c r="E3551" s="72" t="n">
        <v>1.6</v>
      </c>
      <c r="F3551" s="73" t="n">
        <v>6.5</v>
      </c>
      <c r="G3551" s="74" t="s">
        <v>2842</v>
      </c>
      <c r="I3551" s="3"/>
    </row>
    <row r="3552" customFormat="false" ht="12.75" hidden="false" customHeight="true" outlineLevel="0" collapsed="false">
      <c r="A3552" s="18" t="s">
        <v>3761</v>
      </c>
      <c r="B3552" s="1" t="s">
        <v>3669</v>
      </c>
      <c r="C3552" s="70" t="s">
        <v>3777</v>
      </c>
      <c r="D3552" s="70" t="s">
        <v>193</v>
      </c>
      <c r="E3552" s="72" t="n">
        <v>1.6</v>
      </c>
      <c r="F3552" s="73" t="n">
        <v>1.48</v>
      </c>
      <c r="G3552" s="74" t="s">
        <v>2842</v>
      </c>
      <c r="I3552" s="3"/>
    </row>
    <row r="3554" customFormat="false" ht="17.35" hidden="false" customHeight="false" outlineLevel="0" collapsed="false">
      <c r="C3554" s="15" t="s">
        <v>3778</v>
      </c>
      <c r="D3554" s="45" t="s">
        <v>1</v>
      </c>
      <c r="I3554" s="3"/>
      <c r="BM3554" s="0"/>
      <c r="BN3554" s="0"/>
      <c r="BO3554" s="0"/>
      <c r="BP3554" s="0"/>
      <c r="BQ3554" s="0"/>
      <c r="BR3554" s="0"/>
      <c r="BS3554" s="0"/>
      <c r="BT3554" s="0"/>
      <c r="BU3554" s="0"/>
      <c r="BV3554" s="0"/>
      <c r="BW3554" s="0"/>
      <c r="BX3554" s="0"/>
      <c r="BY3554" s="0"/>
      <c r="BZ3554" s="0"/>
      <c r="CA3554" s="0"/>
      <c r="CB3554" s="0"/>
      <c r="CC3554" s="0"/>
      <c r="CD3554" s="0"/>
      <c r="CE3554" s="0"/>
      <c r="CF3554" s="0"/>
      <c r="CG3554" s="0"/>
      <c r="CH3554" s="0"/>
      <c r="CI3554" s="0"/>
      <c r="CJ3554" s="0"/>
      <c r="CK3554" s="0"/>
      <c r="CL3554" s="0"/>
      <c r="CM3554" s="0"/>
      <c r="CN3554" s="0"/>
      <c r="CO3554" s="0"/>
      <c r="CP3554" s="0"/>
      <c r="CQ3554" s="0"/>
      <c r="CR3554" s="0"/>
      <c r="CS3554" s="0"/>
      <c r="CT3554" s="0"/>
      <c r="CU3554" s="0"/>
      <c r="CV3554" s="0"/>
      <c r="CW3554" s="0"/>
      <c r="CX3554" s="0"/>
      <c r="CY3554" s="0"/>
      <c r="CZ3554" s="0"/>
      <c r="DA3554" s="0"/>
      <c r="DB3554" s="0"/>
      <c r="DC3554" s="0"/>
      <c r="DD3554" s="0"/>
      <c r="DE3554" s="0"/>
      <c r="DF3554" s="0"/>
      <c r="DG3554" s="0"/>
      <c r="DH3554" s="0"/>
      <c r="DI3554" s="0"/>
      <c r="DJ3554" s="0"/>
      <c r="DK3554" s="0"/>
      <c r="DL3554" s="0"/>
      <c r="DM3554" s="0"/>
      <c r="DN3554" s="0"/>
      <c r="DO3554" s="0"/>
      <c r="DP3554" s="0"/>
      <c r="DQ3554" s="0"/>
      <c r="DR3554" s="0"/>
      <c r="DS3554" s="0"/>
      <c r="DT3554" s="0"/>
      <c r="DU3554" s="0"/>
      <c r="DV3554" s="0"/>
      <c r="DW3554" s="0"/>
      <c r="DX3554" s="0"/>
      <c r="DY3554" s="0"/>
      <c r="DZ3554" s="0"/>
      <c r="EA3554" s="0"/>
      <c r="EB3554" s="0"/>
      <c r="EC3554" s="0"/>
      <c r="ED3554" s="0"/>
      <c r="EE3554" s="0"/>
      <c r="EF3554" s="0"/>
      <c r="EG3554" s="0"/>
      <c r="EH3554" s="0"/>
      <c r="EI3554" s="0"/>
      <c r="EJ3554" s="0"/>
      <c r="EK3554" s="0"/>
      <c r="EL3554" s="0"/>
      <c r="EM3554" s="0"/>
      <c r="EN3554" s="0"/>
      <c r="EO3554" s="0"/>
      <c r="EP3554" s="0"/>
      <c r="EQ3554" s="0"/>
      <c r="ER3554" s="0"/>
      <c r="ES3554" s="0"/>
      <c r="ET3554" s="0"/>
      <c r="EU3554" s="0"/>
      <c r="EV3554" s="0"/>
      <c r="EW3554" s="0"/>
      <c r="EX3554" s="0"/>
      <c r="EY3554" s="0"/>
      <c r="EZ3554" s="0"/>
      <c r="FA3554" s="0"/>
      <c r="FB3554" s="0"/>
      <c r="FC3554" s="0"/>
      <c r="FD3554" s="0"/>
      <c r="FE3554" s="0"/>
      <c r="FF3554" s="0"/>
      <c r="FG3554" s="0"/>
      <c r="FH3554" s="0"/>
      <c r="FI3554" s="0"/>
      <c r="FJ3554" s="0"/>
      <c r="FK3554" s="0"/>
      <c r="FL3554" s="0"/>
      <c r="FM3554" s="0"/>
      <c r="FN3554" s="0"/>
      <c r="FO3554" s="0"/>
      <c r="FP3554" s="0"/>
      <c r="FQ3554" s="0"/>
      <c r="FR3554" s="0"/>
      <c r="FS3554" s="0"/>
      <c r="FT3554" s="0"/>
      <c r="FU3554" s="0"/>
      <c r="FV3554" s="0"/>
      <c r="FW3554" s="0"/>
      <c r="FX3554" s="0"/>
      <c r="FY3554" s="0"/>
      <c r="FZ3554" s="0"/>
      <c r="GA3554" s="0"/>
      <c r="GB3554" s="0"/>
      <c r="GC3554" s="0"/>
      <c r="GD3554" s="0"/>
      <c r="GE3554" s="0"/>
      <c r="GF3554" s="0"/>
      <c r="GG3554" s="0"/>
      <c r="GH3554" s="0"/>
      <c r="GI3554" s="0"/>
      <c r="GJ3554" s="0"/>
      <c r="GK3554" s="0"/>
      <c r="GL3554" s="0"/>
      <c r="GM3554" s="0"/>
      <c r="GN3554" s="0"/>
      <c r="GO3554" s="0"/>
      <c r="GP3554" s="0"/>
      <c r="GQ3554" s="0"/>
      <c r="GR3554" s="0"/>
      <c r="GS3554" s="0"/>
      <c r="GT3554" s="0"/>
      <c r="GU3554" s="0"/>
      <c r="GV3554" s="0"/>
      <c r="GW3554" s="0"/>
      <c r="GX3554" s="0"/>
      <c r="GY3554" s="0"/>
      <c r="GZ3554" s="0"/>
      <c r="HA3554" s="0"/>
      <c r="HB3554" s="0"/>
      <c r="HC3554" s="0"/>
      <c r="HD3554" s="0"/>
      <c r="HE3554" s="0"/>
      <c r="HF3554" s="0"/>
      <c r="HG3554" s="0"/>
      <c r="HH3554" s="0"/>
      <c r="HI3554" s="0"/>
      <c r="HJ3554" s="0"/>
      <c r="HK3554" s="0"/>
      <c r="HL3554" s="0"/>
      <c r="HM3554" s="0"/>
      <c r="HN3554" s="0"/>
      <c r="HO3554" s="0"/>
      <c r="HP3554" s="0"/>
      <c r="HQ3554" s="0"/>
      <c r="HR3554" s="0"/>
      <c r="HS3554" s="0"/>
      <c r="HT3554" s="0"/>
      <c r="HU3554" s="0"/>
      <c r="HV3554" s="0"/>
      <c r="HW3554" s="0"/>
      <c r="HX3554" s="0"/>
      <c r="HY3554" s="0"/>
      <c r="HZ3554" s="0"/>
      <c r="IA3554" s="0"/>
      <c r="IB3554" s="0"/>
      <c r="IC3554" s="0"/>
      <c r="ID3554" s="0"/>
      <c r="IE3554" s="0"/>
      <c r="IF3554" s="0"/>
      <c r="IG3554" s="0"/>
      <c r="IH3554" s="0"/>
      <c r="II3554" s="0"/>
      <c r="IJ3554" s="0"/>
      <c r="IK3554" s="0"/>
      <c r="IL3554" s="0"/>
      <c r="IM3554" s="0"/>
      <c r="IN3554" s="0"/>
      <c r="IO3554" s="0"/>
      <c r="IP3554" s="0"/>
      <c r="IQ3554" s="0"/>
      <c r="IR3554" s="0"/>
      <c r="IS3554" s="0"/>
      <c r="IT3554" s="0"/>
      <c r="IU3554" s="0"/>
      <c r="IV3554" s="0"/>
      <c r="IW3554" s="0"/>
      <c r="IX3554" s="0"/>
      <c r="IY3554" s="0"/>
      <c r="IZ3554" s="0"/>
      <c r="JA3554" s="0"/>
      <c r="JB3554" s="0"/>
      <c r="JC3554" s="0"/>
      <c r="JD3554" s="0"/>
      <c r="JE3554" s="0"/>
      <c r="JF3554" s="0"/>
      <c r="JG3554" s="0"/>
      <c r="JH3554" s="0"/>
      <c r="JI3554" s="0"/>
      <c r="JJ3554" s="0"/>
      <c r="JK3554" s="0"/>
      <c r="JL3554" s="0"/>
      <c r="JM3554" s="0"/>
      <c r="JN3554" s="0"/>
      <c r="JO3554" s="0"/>
      <c r="JP3554" s="0"/>
      <c r="JQ3554" s="0"/>
      <c r="JR3554" s="0"/>
      <c r="JS3554" s="0"/>
      <c r="JT3554" s="0"/>
      <c r="JU3554" s="0"/>
      <c r="JV3554" s="0"/>
      <c r="JW3554" s="0"/>
      <c r="JX3554" s="0"/>
      <c r="JY3554" s="0"/>
      <c r="JZ3554" s="0"/>
      <c r="KA3554" s="0"/>
      <c r="KB3554" s="0"/>
      <c r="KC3554" s="0"/>
      <c r="KD3554" s="0"/>
      <c r="KE3554" s="0"/>
      <c r="KF3554" s="0"/>
      <c r="KG3554" s="0"/>
      <c r="KH3554" s="0"/>
      <c r="KI3554" s="0"/>
      <c r="KJ3554" s="0"/>
      <c r="KK3554" s="0"/>
      <c r="KL3554" s="0"/>
      <c r="KM3554" s="0"/>
      <c r="KN3554" s="0"/>
      <c r="KO3554" s="0"/>
      <c r="KP3554" s="0"/>
      <c r="KQ3554" s="0"/>
      <c r="KR3554" s="0"/>
      <c r="KS3554" s="0"/>
      <c r="KT3554" s="0"/>
      <c r="KU3554" s="0"/>
      <c r="KV3554" s="0"/>
      <c r="KW3554" s="0"/>
      <c r="KX3554" s="0"/>
      <c r="KY3554" s="0"/>
      <c r="KZ3554" s="0"/>
      <c r="LA3554" s="0"/>
      <c r="LB3554" s="0"/>
      <c r="LC3554" s="0"/>
      <c r="LD3554" s="0"/>
      <c r="LE3554" s="0"/>
      <c r="LF3554" s="0"/>
      <c r="LG3554" s="0"/>
      <c r="LH3554" s="0"/>
      <c r="LI3554" s="0"/>
      <c r="LJ3554" s="0"/>
      <c r="LK3554" s="0"/>
      <c r="LL3554" s="0"/>
      <c r="LM3554" s="0"/>
      <c r="LN3554" s="0"/>
      <c r="LO3554" s="0"/>
      <c r="LP3554" s="0"/>
      <c r="LQ3554" s="0"/>
      <c r="LR3554" s="0"/>
      <c r="LS3554" s="0"/>
      <c r="LT3554" s="0"/>
      <c r="LU3554" s="0"/>
      <c r="LV3554" s="0"/>
      <c r="LW3554" s="0"/>
      <c r="LX3554" s="0"/>
      <c r="LY3554" s="0"/>
      <c r="LZ3554" s="0"/>
      <c r="MA3554" s="0"/>
      <c r="MB3554" s="0"/>
      <c r="MC3554" s="0"/>
      <c r="MD3554" s="0"/>
      <c r="ME3554" s="0"/>
      <c r="MF3554" s="0"/>
      <c r="MG3554" s="0"/>
      <c r="MH3554" s="0"/>
      <c r="MI3554" s="0"/>
      <c r="MJ3554" s="0"/>
      <c r="MK3554" s="0"/>
      <c r="ML3554" s="0"/>
      <c r="MM3554" s="0"/>
      <c r="MN3554" s="0"/>
      <c r="MO3554" s="0"/>
      <c r="MP3554" s="0"/>
      <c r="MQ3554" s="0"/>
      <c r="MR3554" s="0"/>
      <c r="MS3554" s="0"/>
      <c r="MT3554" s="0"/>
      <c r="MU3554" s="0"/>
      <c r="MV3554" s="0"/>
      <c r="MW3554" s="0"/>
      <c r="MX3554" s="0"/>
      <c r="MY3554" s="0"/>
      <c r="MZ3554" s="0"/>
      <c r="NA3554" s="0"/>
      <c r="NB3554" s="0"/>
      <c r="NC3554" s="0"/>
      <c r="ND3554" s="0"/>
      <c r="NE3554" s="0"/>
      <c r="NF3554" s="0"/>
      <c r="NG3554" s="0"/>
      <c r="NH3554" s="0"/>
      <c r="NI3554" s="0"/>
      <c r="NJ3554" s="0"/>
      <c r="NK3554" s="0"/>
      <c r="NL3554" s="0"/>
      <c r="NM3554" s="0"/>
      <c r="NN3554" s="0"/>
      <c r="NO3554" s="0"/>
      <c r="NP3554" s="0"/>
      <c r="NQ3554" s="0"/>
      <c r="NR3554" s="0"/>
      <c r="NS3554" s="0"/>
      <c r="NT3554" s="0"/>
      <c r="NU3554" s="0"/>
      <c r="NV3554" s="0"/>
      <c r="NW3554" s="0"/>
      <c r="NX3554" s="0"/>
      <c r="NY3554" s="0"/>
      <c r="NZ3554" s="0"/>
      <c r="OA3554" s="0"/>
      <c r="OB3554" s="0"/>
      <c r="OC3554" s="0"/>
      <c r="OD3554" s="0"/>
      <c r="OE3554" s="0"/>
      <c r="OF3554" s="0"/>
      <c r="OG3554" s="0"/>
      <c r="OH3554" s="0"/>
      <c r="OI3554" s="0"/>
      <c r="OJ3554" s="0"/>
      <c r="OK3554" s="0"/>
      <c r="OL3554" s="0"/>
      <c r="OM3554" s="0"/>
      <c r="ON3554" s="0"/>
      <c r="OO3554" s="0"/>
      <c r="OP3554" s="0"/>
      <c r="OQ3554" s="0"/>
      <c r="OR3554" s="0"/>
      <c r="OS3554" s="0"/>
      <c r="OT3554" s="0"/>
      <c r="OU3554" s="0"/>
      <c r="OV3554" s="0"/>
      <c r="OW3554" s="0"/>
      <c r="OX3554" s="0"/>
      <c r="OY3554" s="0"/>
      <c r="OZ3554" s="0"/>
      <c r="PA3554" s="0"/>
      <c r="PB3554" s="0"/>
      <c r="PC3554" s="0"/>
      <c r="PD3554" s="0"/>
      <c r="PE3554" s="0"/>
      <c r="PF3554" s="0"/>
      <c r="PG3554" s="0"/>
      <c r="PH3554" s="0"/>
      <c r="PI3554" s="0"/>
      <c r="PJ3554" s="0"/>
      <c r="PK3554" s="0"/>
      <c r="PL3554" s="0"/>
      <c r="PM3554" s="0"/>
      <c r="PN3554" s="0"/>
      <c r="PO3554" s="0"/>
      <c r="PP3554" s="0"/>
      <c r="PQ3554" s="0"/>
      <c r="PR3554" s="0"/>
      <c r="PS3554" s="0"/>
      <c r="PT3554" s="0"/>
      <c r="PU3554" s="0"/>
      <c r="PV3554" s="0"/>
      <c r="PW3554" s="0"/>
      <c r="PX3554" s="0"/>
      <c r="PY3554" s="0"/>
      <c r="PZ3554" s="0"/>
      <c r="QA3554" s="0"/>
      <c r="QB3554" s="0"/>
      <c r="QC3554" s="0"/>
      <c r="QD3554" s="0"/>
      <c r="QE3554" s="0"/>
      <c r="QF3554" s="0"/>
      <c r="QG3554" s="0"/>
      <c r="QH3554" s="0"/>
      <c r="QI3554" s="0"/>
      <c r="QJ3554" s="0"/>
      <c r="QK3554" s="0"/>
      <c r="QL3554" s="0"/>
      <c r="QM3554" s="0"/>
      <c r="QN3554" s="0"/>
      <c r="QO3554" s="0"/>
      <c r="QP3554" s="0"/>
      <c r="QQ3554" s="0"/>
      <c r="QR3554" s="0"/>
      <c r="QS3554" s="0"/>
      <c r="QT3554" s="0"/>
      <c r="QU3554" s="0"/>
      <c r="QV3554" s="0"/>
      <c r="QW3554" s="0"/>
      <c r="QX3554" s="0"/>
      <c r="QY3554" s="0"/>
      <c r="QZ3554" s="0"/>
      <c r="RA3554" s="0"/>
      <c r="RB3554" s="0"/>
      <c r="RC3554" s="0"/>
      <c r="RD3554" s="0"/>
      <c r="RE3554" s="0"/>
      <c r="RF3554" s="0"/>
      <c r="RG3554" s="0"/>
      <c r="RH3554" s="0"/>
      <c r="RI3554" s="0"/>
      <c r="RJ3554" s="0"/>
      <c r="RK3554" s="0"/>
      <c r="RL3554" s="0"/>
      <c r="RM3554" s="0"/>
      <c r="RN3554" s="0"/>
      <c r="RO3554" s="0"/>
      <c r="RP3554" s="0"/>
      <c r="RQ3554" s="0"/>
      <c r="RR3554" s="0"/>
      <c r="RS3554" s="0"/>
      <c r="RT3554" s="0"/>
      <c r="RU3554" s="0"/>
      <c r="RV3554" s="0"/>
      <c r="RW3554" s="0"/>
      <c r="RX3554" s="0"/>
      <c r="RY3554" s="0"/>
      <c r="RZ3554" s="0"/>
      <c r="SA3554" s="0"/>
      <c r="SB3554" s="0"/>
      <c r="SC3554" s="0"/>
      <c r="SD3554" s="0"/>
      <c r="SE3554" s="0"/>
      <c r="SF3554" s="0"/>
      <c r="SG3554" s="0"/>
      <c r="SH3554" s="0"/>
      <c r="SI3554" s="0"/>
      <c r="SJ3554" s="0"/>
      <c r="SK3554" s="0"/>
      <c r="SL3554" s="0"/>
      <c r="SM3554" s="0"/>
      <c r="SN3554" s="0"/>
      <c r="SO3554" s="0"/>
      <c r="SP3554" s="0"/>
      <c r="SQ3554" s="0"/>
      <c r="SR3554" s="0"/>
      <c r="SS3554" s="0"/>
      <c r="ST3554" s="0"/>
      <c r="SU3554" s="0"/>
      <c r="SV3554" s="0"/>
      <c r="SW3554" s="0"/>
      <c r="SX3554" s="0"/>
      <c r="SY3554" s="0"/>
      <c r="SZ3554" s="0"/>
      <c r="TA3554" s="0"/>
      <c r="TB3554" s="0"/>
      <c r="TC3554" s="0"/>
      <c r="TD3554" s="0"/>
      <c r="TE3554" s="0"/>
      <c r="TF3554" s="0"/>
      <c r="TG3554" s="0"/>
      <c r="TH3554" s="0"/>
      <c r="TI3554" s="0"/>
      <c r="TJ3554" s="0"/>
      <c r="TK3554" s="0"/>
      <c r="TL3554" s="0"/>
      <c r="TM3554" s="0"/>
      <c r="TN3554" s="0"/>
      <c r="TO3554" s="0"/>
      <c r="TP3554" s="0"/>
      <c r="TQ3554" s="0"/>
      <c r="TR3554" s="0"/>
      <c r="TS3554" s="0"/>
      <c r="TT3554" s="0"/>
      <c r="TU3554" s="0"/>
      <c r="TV3554" s="0"/>
      <c r="TW3554" s="0"/>
      <c r="TX3554" s="0"/>
      <c r="TY3554" s="0"/>
      <c r="TZ3554" s="0"/>
      <c r="UA3554" s="0"/>
      <c r="UB3554" s="0"/>
      <c r="UC3554" s="0"/>
      <c r="UD3554" s="0"/>
      <c r="UE3554" s="0"/>
      <c r="UF3554" s="0"/>
      <c r="UG3554" s="0"/>
      <c r="UH3554" s="0"/>
      <c r="UI3554" s="0"/>
      <c r="UJ3554" s="0"/>
      <c r="UK3554" s="0"/>
      <c r="UL3554" s="0"/>
      <c r="UM3554" s="0"/>
      <c r="UN3554" s="0"/>
      <c r="UO3554" s="0"/>
      <c r="UP3554" s="0"/>
      <c r="UQ3554" s="0"/>
      <c r="UR3554" s="0"/>
      <c r="US3554" s="0"/>
      <c r="UT3554" s="0"/>
      <c r="UU3554" s="0"/>
      <c r="UV3554" s="0"/>
      <c r="UW3554" s="0"/>
      <c r="UX3554" s="0"/>
      <c r="UY3554" s="0"/>
      <c r="UZ3554" s="0"/>
      <c r="VA3554" s="0"/>
      <c r="VB3554" s="0"/>
      <c r="VC3554" s="0"/>
      <c r="VD3554" s="0"/>
      <c r="VE3554" s="0"/>
      <c r="VF3554" s="0"/>
      <c r="VG3554" s="0"/>
      <c r="VH3554" s="0"/>
      <c r="VI3554" s="0"/>
      <c r="VJ3554" s="0"/>
      <c r="VK3554" s="0"/>
      <c r="VL3554" s="0"/>
      <c r="VM3554" s="0"/>
      <c r="VN3554" s="0"/>
      <c r="VO3554" s="0"/>
      <c r="VP3554" s="0"/>
      <c r="VQ3554" s="0"/>
      <c r="VR3554" s="0"/>
      <c r="VS3554" s="0"/>
      <c r="VT3554" s="0"/>
      <c r="VU3554" s="0"/>
      <c r="VV3554" s="0"/>
      <c r="VW3554" s="0"/>
      <c r="VX3554" s="0"/>
      <c r="VY3554" s="0"/>
      <c r="VZ3554" s="0"/>
      <c r="WA3554" s="0"/>
      <c r="WB3554" s="0"/>
      <c r="WC3554" s="0"/>
      <c r="WD3554" s="0"/>
      <c r="WE3554" s="0"/>
      <c r="WF3554" s="0"/>
      <c r="WG3554" s="0"/>
      <c r="WH3554" s="0"/>
      <c r="WI3554" s="0"/>
      <c r="WJ3554" s="0"/>
      <c r="WK3554" s="0"/>
      <c r="WL3554" s="0"/>
      <c r="WM3554" s="0"/>
      <c r="WN3554" s="0"/>
      <c r="WO3554" s="0"/>
      <c r="WP3554" s="0"/>
      <c r="WQ3554" s="0"/>
      <c r="WR3554" s="0"/>
      <c r="WS3554" s="0"/>
      <c r="WT3554" s="0"/>
      <c r="WU3554" s="0"/>
      <c r="WV3554" s="0"/>
      <c r="WW3554" s="0"/>
      <c r="WX3554" s="0"/>
      <c r="WY3554" s="0"/>
      <c r="WZ3554" s="0"/>
      <c r="XA3554" s="0"/>
      <c r="XB3554" s="0"/>
      <c r="XC3554" s="0"/>
      <c r="XD3554" s="0"/>
      <c r="XE3554" s="0"/>
      <c r="XF3554" s="0"/>
      <c r="XG3554" s="0"/>
      <c r="XH3554" s="0"/>
      <c r="XI3554" s="0"/>
      <c r="XJ3554" s="0"/>
      <c r="XK3554" s="0"/>
      <c r="XL3554" s="0"/>
      <c r="XM3554" s="0"/>
      <c r="XN3554" s="0"/>
      <c r="XO3554" s="0"/>
      <c r="XP3554" s="0"/>
      <c r="XQ3554" s="0"/>
      <c r="XR3554" s="0"/>
      <c r="XS3554" s="0"/>
      <c r="XT3554" s="0"/>
      <c r="XU3554" s="0"/>
      <c r="XV3554" s="0"/>
      <c r="XW3554" s="0"/>
      <c r="XX3554" s="0"/>
      <c r="XY3554" s="0"/>
      <c r="XZ3554" s="0"/>
      <c r="YA3554" s="0"/>
      <c r="YB3554" s="0"/>
      <c r="YC3554" s="0"/>
      <c r="YD3554" s="0"/>
      <c r="YE3554" s="0"/>
      <c r="YF3554" s="0"/>
      <c r="YG3554" s="0"/>
      <c r="YH3554" s="0"/>
      <c r="YI3554" s="0"/>
      <c r="YJ3554" s="0"/>
      <c r="YK3554" s="0"/>
      <c r="YL3554" s="0"/>
      <c r="YM3554" s="0"/>
      <c r="YN3554" s="0"/>
      <c r="YO3554" s="0"/>
      <c r="YP3554" s="0"/>
      <c r="YQ3554" s="0"/>
      <c r="YR3554" s="0"/>
      <c r="YS3554" s="0"/>
      <c r="YT3554" s="0"/>
      <c r="YU3554" s="0"/>
      <c r="YV3554" s="0"/>
      <c r="YW3554" s="0"/>
      <c r="YX3554" s="0"/>
      <c r="YY3554" s="0"/>
      <c r="YZ3554" s="0"/>
      <c r="ZA3554" s="0"/>
      <c r="ZB3554" s="0"/>
      <c r="ZC3554" s="0"/>
      <c r="ZD3554" s="0"/>
      <c r="ZE3554" s="0"/>
      <c r="ZF3554" s="0"/>
      <c r="ZG3554" s="0"/>
      <c r="ZH3554" s="0"/>
      <c r="ZI3554" s="0"/>
      <c r="ZJ3554" s="0"/>
      <c r="ZK3554" s="0"/>
      <c r="ZL3554" s="0"/>
      <c r="ZM3554" s="0"/>
      <c r="ZN3554" s="0"/>
      <c r="ZO3554" s="0"/>
      <c r="ZP3554" s="0"/>
      <c r="ZQ3554" s="0"/>
      <c r="ZR3554" s="0"/>
      <c r="ZS3554" s="0"/>
      <c r="ZT3554" s="0"/>
      <c r="ZU3554" s="0"/>
      <c r="ZV3554" s="0"/>
      <c r="ZW3554" s="0"/>
      <c r="ZX3554" s="0"/>
      <c r="ZY3554" s="0"/>
      <c r="ZZ3554" s="0"/>
      <c r="AAA3554" s="0"/>
      <c r="AAB3554" s="0"/>
      <c r="AAC3554" s="0"/>
      <c r="AAD3554" s="0"/>
      <c r="AAE3554" s="0"/>
      <c r="AAF3554" s="0"/>
      <c r="AAG3554" s="0"/>
      <c r="AAH3554" s="0"/>
      <c r="AAI3554" s="0"/>
      <c r="AAJ3554" s="0"/>
      <c r="AAK3554" s="0"/>
      <c r="AAL3554" s="0"/>
      <c r="AAM3554" s="0"/>
      <c r="AAN3554" s="0"/>
      <c r="AAO3554" s="0"/>
      <c r="AAP3554" s="0"/>
      <c r="AAQ3554" s="0"/>
      <c r="AAR3554" s="0"/>
      <c r="AAS3554" s="0"/>
      <c r="AAT3554" s="0"/>
      <c r="AAU3554" s="0"/>
      <c r="AAV3554" s="0"/>
      <c r="AAW3554" s="0"/>
      <c r="AAX3554" s="0"/>
      <c r="AAY3554" s="0"/>
      <c r="AAZ3554" s="0"/>
      <c r="ABA3554" s="0"/>
      <c r="ABB3554" s="0"/>
      <c r="ABC3554" s="0"/>
      <c r="ABD3554" s="0"/>
      <c r="ABE3554" s="0"/>
      <c r="ABF3554" s="0"/>
      <c r="ABG3554" s="0"/>
      <c r="ABH3554" s="0"/>
      <c r="ABI3554" s="0"/>
      <c r="ABJ3554" s="0"/>
      <c r="ABK3554" s="0"/>
      <c r="ABL3554" s="0"/>
      <c r="ABM3554" s="0"/>
      <c r="ABN3554" s="0"/>
      <c r="ABO3554" s="0"/>
      <c r="ABP3554" s="0"/>
      <c r="ABQ3554" s="0"/>
      <c r="ABR3554" s="0"/>
      <c r="ABS3554" s="0"/>
      <c r="ABT3554" s="0"/>
      <c r="ABU3554" s="0"/>
      <c r="ABV3554" s="0"/>
      <c r="ABW3554" s="0"/>
      <c r="ABX3554" s="0"/>
      <c r="ABY3554" s="0"/>
      <c r="ABZ3554" s="0"/>
      <c r="ACA3554" s="0"/>
      <c r="ACB3554" s="0"/>
      <c r="ACC3554" s="0"/>
      <c r="ACD3554" s="0"/>
      <c r="ACE3554" s="0"/>
      <c r="ACF3554" s="0"/>
      <c r="ACG3554" s="0"/>
      <c r="ACH3554" s="0"/>
      <c r="ACI3554" s="0"/>
      <c r="ACJ3554" s="0"/>
      <c r="ACK3554" s="0"/>
      <c r="ACL3554" s="0"/>
      <c r="ACM3554" s="0"/>
      <c r="ACN3554" s="0"/>
      <c r="ACO3554" s="0"/>
      <c r="ACP3554" s="0"/>
      <c r="ACQ3554" s="0"/>
      <c r="ACR3554" s="0"/>
      <c r="ACS3554" s="0"/>
      <c r="ACT3554" s="0"/>
      <c r="ACU3554" s="0"/>
      <c r="ACV3554" s="0"/>
      <c r="ACW3554" s="0"/>
      <c r="ACX3554" s="0"/>
      <c r="ACY3554" s="0"/>
      <c r="ACZ3554" s="0"/>
      <c r="ADA3554" s="0"/>
      <c r="ADB3554" s="0"/>
      <c r="ADC3554" s="0"/>
      <c r="ADD3554" s="0"/>
      <c r="ADE3554" s="0"/>
      <c r="ADF3554" s="0"/>
      <c r="ADG3554" s="0"/>
      <c r="ADH3554" s="0"/>
      <c r="ADI3554" s="0"/>
      <c r="ADJ3554" s="0"/>
      <c r="ADK3554" s="0"/>
      <c r="ADL3554" s="0"/>
      <c r="ADM3554" s="0"/>
      <c r="ADN3554" s="0"/>
      <c r="ADO3554" s="0"/>
      <c r="ADP3554" s="0"/>
      <c r="ADQ3554" s="0"/>
      <c r="ADR3554" s="0"/>
      <c r="ADS3554" s="0"/>
      <c r="ADT3554" s="0"/>
      <c r="ADU3554" s="0"/>
      <c r="ADV3554" s="0"/>
      <c r="ADW3554" s="0"/>
      <c r="ADX3554" s="0"/>
      <c r="ADY3554" s="0"/>
      <c r="ADZ3554" s="0"/>
      <c r="AEA3554" s="0"/>
      <c r="AEB3554" s="0"/>
      <c r="AEC3554" s="0"/>
      <c r="AED3554" s="0"/>
      <c r="AEE3554" s="0"/>
      <c r="AEF3554" s="0"/>
      <c r="AEG3554" s="0"/>
      <c r="AEH3554" s="0"/>
      <c r="AEI3554" s="0"/>
      <c r="AEJ3554" s="0"/>
      <c r="AEK3554" s="0"/>
      <c r="AEL3554" s="0"/>
      <c r="AEM3554" s="0"/>
      <c r="AEN3554" s="0"/>
      <c r="AEO3554" s="0"/>
      <c r="AEP3554" s="0"/>
      <c r="AEQ3554" s="0"/>
      <c r="AER3554" s="0"/>
      <c r="AES3554" s="0"/>
      <c r="AET3554" s="0"/>
      <c r="AEU3554" s="0"/>
      <c r="AEV3554" s="0"/>
      <c r="AEW3554" s="0"/>
      <c r="AEX3554" s="0"/>
      <c r="AEY3554" s="0"/>
      <c r="AEZ3554" s="0"/>
      <c r="AFA3554" s="0"/>
      <c r="AFB3554" s="0"/>
      <c r="AFC3554" s="0"/>
      <c r="AFD3554" s="0"/>
      <c r="AFE3554" s="0"/>
      <c r="AFF3554" s="0"/>
      <c r="AFG3554" s="0"/>
      <c r="AFH3554" s="0"/>
      <c r="AFI3554" s="0"/>
      <c r="AFJ3554" s="0"/>
      <c r="AFK3554" s="0"/>
      <c r="AFL3554" s="0"/>
      <c r="AFM3554" s="0"/>
      <c r="AFN3554" s="0"/>
      <c r="AFO3554" s="0"/>
      <c r="AFP3554" s="0"/>
      <c r="AFQ3554" s="0"/>
      <c r="AFR3554" s="0"/>
      <c r="AFS3554" s="0"/>
      <c r="AFT3554" s="0"/>
      <c r="AFU3554" s="0"/>
      <c r="AFV3554" s="0"/>
      <c r="AFW3554" s="0"/>
      <c r="AFX3554" s="0"/>
      <c r="AFY3554" s="0"/>
      <c r="AFZ3554" s="0"/>
      <c r="AGA3554" s="0"/>
      <c r="AGB3554" s="0"/>
      <c r="AGC3554" s="0"/>
      <c r="AGD3554" s="0"/>
      <c r="AGE3554" s="0"/>
      <c r="AGF3554" s="0"/>
      <c r="AGG3554" s="0"/>
      <c r="AGH3554" s="0"/>
      <c r="AGI3554" s="0"/>
      <c r="AGJ3554" s="0"/>
      <c r="AGK3554" s="0"/>
      <c r="AGL3554" s="0"/>
      <c r="AGM3554" s="0"/>
      <c r="AGN3554" s="0"/>
      <c r="AGO3554" s="0"/>
      <c r="AGP3554" s="0"/>
      <c r="AGQ3554" s="0"/>
      <c r="AGR3554" s="0"/>
      <c r="AGS3554" s="0"/>
      <c r="AGT3554" s="0"/>
      <c r="AGU3554" s="0"/>
      <c r="AGV3554" s="0"/>
      <c r="AGW3554" s="0"/>
      <c r="AGX3554" s="0"/>
      <c r="AGY3554" s="0"/>
      <c r="AGZ3554" s="0"/>
      <c r="AHA3554" s="0"/>
      <c r="AHB3554" s="0"/>
      <c r="AHC3554" s="0"/>
      <c r="AHD3554" s="0"/>
      <c r="AHE3554" s="0"/>
      <c r="AHF3554" s="0"/>
      <c r="AHG3554" s="0"/>
      <c r="AHH3554" s="0"/>
      <c r="AHI3554" s="0"/>
      <c r="AHJ3554" s="0"/>
      <c r="AHK3554" s="0"/>
      <c r="AHL3554" s="0"/>
      <c r="AHM3554" s="0"/>
      <c r="AHN3554" s="0"/>
      <c r="AHO3554" s="0"/>
      <c r="AHP3554" s="0"/>
      <c r="AHQ3554" s="0"/>
      <c r="AHR3554" s="0"/>
      <c r="AHS3554" s="0"/>
      <c r="AHT3554" s="0"/>
      <c r="AHU3554" s="0"/>
      <c r="AHV3554" s="0"/>
      <c r="AHW3554" s="0"/>
      <c r="AHX3554" s="0"/>
      <c r="AHY3554" s="0"/>
      <c r="AHZ3554" s="0"/>
      <c r="AIA3554" s="0"/>
      <c r="AIB3554" s="0"/>
      <c r="AIC3554" s="0"/>
      <c r="AID3554" s="0"/>
      <c r="AIE3554" s="0"/>
      <c r="AIF3554" s="0"/>
      <c r="AIG3554" s="0"/>
      <c r="AIH3554" s="0"/>
      <c r="AII3554" s="0"/>
      <c r="AIJ3554" s="0"/>
      <c r="AIK3554" s="0"/>
      <c r="AIL3554" s="0"/>
      <c r="AIM3554" s="0"/>
      <c r="AIN3554" s="0"/>
      <c r="AIO3554" s="0"/>
      <c r="AIP3554" s="0"/>
      <c r="AIQ3554" s="0"/>
      <c r="AIR3554" s="0"/>
      <c r="AIS3554" s="0"/>
      <c r="AIT3554" s="0"/>
      <c r="AIU3554" s="0"/>
      <c r="AIV3554" s="0"/>
      <c r="AIW3554" s="0"/>
      <c r="AIX3554" s="0"/>
      <c r="AIY3554" s="0"/>
      <c r="AIZ3554" s="0"/>
      <c r="AJA3554" s="0"/>
      <c r="AJB3554" s="0"/>
      <c r="AJC3554" s="0"/>
      <c r="AJD3554" s="0"/>
      <c r="AJE3554" s="0"/>
      <c r="AJF3554" s="0"/>
      <c r="AJG3554" s="0"/>
      <c r="AJH3554" s="0"/>
      <c r="AJI3554" s="0"/>
      <c r="AJJ3554" s="0"/>
      <c r="AJK3554" s="0"/>
      <c r="AJL3554" s="0"/>
      <c r="AJM3554" s="0"/>
      <c r="AJN3554" s="0"/>
      <c r="AJO3554" s="0"/>
      <c r="AJP3554" s="0"/>
      <c r="AJQ3554" s="0"/>
      <c r="AJR3554" s="0"/>
      <c r="AJS3554" s="0"/>
      <c r="AJT3554" s="0"/>
      <c r="AJU3554" s="0"/>
      <c r="AJV3554" s="0"/>
      <c r="AJW3554" s="0"/>
      <c r="AJX3554" s="0"/>
      <c r="AJY3554" s="0"/>
      <c r="AJZ3554" s="0"/>
      <c r="AKA3554" s="0"/>
      <c r="AKB3554" s="0"/>
      <c r="AKC3554" s="0"/>
      <c r="AKD3554" s="0"/>
      <c r="AKE3554" s="0"/>
      <c r="AKF3554" s="0"/>
      <c r="AKG3554" s="0"/>
      <c r="AKH3554" s="0"/>
      <c r="AKI3554" s="0"/>
      <c r="AKJ3554" s="0"/>
      <c r="AKK3554" s="0"/>
      <c r="AKL3554" s="0"/>
      <c r="AKM3554" s="0"/>
      <c r="AKN3554" s="0"/>
      <c r="AKO3554" s="0"/>
      <c r="AKP3554" s="0"/>
      <c r="AKQ3554" s="0"/>
      <c r="AKR3554" s="0"/>
      <c r="AKS3554" s="0"/>
      <c r="AKT3554" s="0"/>
      <c r="AKU3554" s="0"/>
      <c r="AKV3554" s="0"/>
      <c r="AKW3554" s="0"/>
      <c r="AKX3554" s="0"/>
      <c r="AKY3554" s="0"/>
      <c r="AKZ3554" s="0"/>
      <c r="ALA3554" s="0"/>
      <c r="ALB3554" s="0"/>
      <c r="ALC3554" s="0"/>
      <c r="ALD3554" s="0"/>
      <c r="ALE3554" s="0"/>
      <c r="ALF3554" s="0"/>
      <c r="ALG3554" s="0"/>
      <c r="ALH3554" s="0"/>
      <c r="ALI3554" s="0"/>
      <c r="ALJ3554" s="0"/>
      <c r="ALK3554" s="0"/>
      <c r="ALL3554" s="0"/>
      <c r="ALM3554" s="0"/>
      <c r="ALN3554" s="0"/>
      <c r="ALO3554" s="0"/>
      <c r="ALP3554" s="0"/>
      <c r="ALQ3554" s="0"/>
      <c r="ALR3554" s="0"/>
      <c r="ALS3554" s="0"/>
      <c r="ALT3554" s="0"/>
      <c r="ALU3554" s="0"/>
      <c r="ALV3554" s="0"/>
      <c r="ALW3554" s="0"/>
      <c r="ALX3554" s="0"/>
      <c r="ALY3554" s="0"/>
      <c r="ALZ3554" s="0"/>
      <c r="AMA3554" s="0"/>
      <c r="AMB3554" s="0"/>
      <c r="AMC3554" s="0"/>
      <c r="AMD3554" s="0"/>
      <c r="AME3554" s="0"/>
      <c r="AMF3554" s="0"/>
      <c r="AMG3554" s="0"/>
      <c r="AMH3554" s="0"/>
      <c r="AMI3554" s="0"/>
    </row>
    <row r="3555" customFormat="false" ht="12.75" hidden="false" customHeight="false" outlineLevel="0" collapsed="false">
      <c r="A3555" s="1" t="s">
        <v>3779</v>
      </c>
      <c r="C3555" s="27" t="s">
        <v>3780</v>
      </c>
      <c r="D3555" s="27" t="s">
        <v>88</v>
      </c>
      <c r="E3555" s="28"/>
      <c r="F3555" s="29"/>
      <c r="G3555" s="27"/>
      <c r="H3555" s="30" t="s">
        <v>61</v>
      </c>
      <c r="I3555" s="31" t="n">
        <v>3.3</v>
      </c>
      <c r="J3555" s="31" t="s">
        <v>3781</v>
      </c>
      <c r="BM3555" s="0"/>
      <c r="BN3555" s="0"/>
      <c r="BO3555" s="0"/>
      <c r="BP3555" s="0"/>
      <c r="BQ3555" s="0"/>
      <c r="BR3555" s="0"/>
      <c r="BS3555" s="0"/>
      <c r="BT3555" s="0"/>
      <c r="BU3555" s="0"/>
      <c r="BV3555" s="0"/>
      <c r="BW3555" s="0"/>
      <c r="BX3555" s="0"/>
      <c r="BY3555" s="0"/>
      <c r="BZ3555" s="0"/>
      <c r="CA3555" s="0"/>
      <c r="CB3555" s="0"/>
      <c r="CC3555" s="0"/>
      <c r="CD3555" s="0"/>
      <c r="CE3555" s="0"/>
      <c r="CF3555" s="0"/>
      <c r="CG3555" s="0"/>
      <c r="CH3555" s="0"/>
      <c r="CI3555" s="0"/>
      <c r="CJ3555" s="0"/>
      <c r="CK3555" s="0"/>
      <c r="CL3555" s="0"/>
      <c r="CM3555" s="0"/>
      <c r="CN3555" s="0"/>
      <c r="CO3555" s="0"/>
      <c r="CP3555" s="0"/>
      <c r="CQ3555" s="0"/>
      <c r="CR3555" s="0"/>
      <c r="CS3555" s="0"/>
      <c r="CT3555" s="0"/>
      <c r="CU3555" s="0"/>
      <c r="CV3555" s="0"/>
      <c r="CW3555" s="0"/>
      <c r="CX3555" s="0"/>
      <c r="CY3555" s="0"/>
      <c r="CZ3555" s="0"/>
      <c r="DA3555" s="0"/>
      <c r="DB3555" s="0"/>
      <c r="DC3555" s="0"/>
      <c r="DD3555" s="0"/>
      <c r="DE3555" s="0"/>
      <c r="DF3555" s="0"/>
      <c r="DG3555" s="0"/>
      <c r="DH3555" s="0"/>
      <c r="DI3555" s="0"/>
      <c r="DJ3555" s="0"/>
      <c r="DK3555" s="0"/>
      <c r="DL3555" s="0"/>
      <c r="DM3555" s="0"/>
      <c r="DN3555" s="0"/>
      <c r="DO3555" s="0"/>
      <c r="DP3555" s="0"/>
      <c r="DQ3555" s="0"/>
      <c r="DR3555" s="0"/>
      <c r="DS3555" s="0"/>
      <c r="DT3555" s="0"/>
      <c r="DU3555" s="0"/>
      <c r="DV3555" s="0"/>
      <c r="DW3555" s="0"/>
      <c r="DX3555" s="0"/>
      <c r="DY3555" s="0"/>
      <c r="DZ3555" s="0"/>
      <c r="EA3555" s="0"/>
      <c r="EB3555" s="0"/>
      <c r="EC3555" s="0"/>
      <c r="ED3555" s="0"/>
      <c r="EE3555" s="0"/>
      <c r="EF3555" s="0"/>
      <c r="EG3555" s="0"/>
      <c r="EH3555" s="0"/>
      <c r="EI3555" s="0"/>
      <c r="EJ3555" s="0"/>
      <c r="EK3555" s="0"/>
      <c r="EL3555" s="0"/>
      <c r="EM3555" s="0"/>
      <c r="EN3555" s="0"/>
      <c r="EO3555" s="0"/>
      <c r="EP3555" s="0"/>
      <c r="EQ3555" s="0"/>
      <c r="ER3555" s="0"/>
      <c r="ES3555" s="0"/>
      <c r="ET3555" s="0"/>
      <c r="EU3555" s="0"/>
      <c r="EV3555" s="0"/>
      <c r="EW3555" s="0"/>
      <c r="EX3555" s="0"/>
      <c r="EY3555" s="0"/>
      <c r="EZ3555" s="0"/>
      <c r="FA3555" s="0"/>
      <c r="FB3555" s="0"/>
      <c r="FC3555" s="0"/>
      <c r="FD3555" s="0"/>
      <c r="FE3555" s="0"/>
      <c r="FF3555" s="0"/>
      <c r="FG3555" s="0"/>
      <c r="FH3555" s="0"/>
      <c r="FI3555" s="0"/>
      <c r="FJ3555" s="0"/>
      <c r="FK3555" s="0"/>
      <c r="FL3555" s="0"/>
      <c r="FM3555" s="0"/>
      <c r="FN3555" s="0"/>
      <c r="FO3555" s="0"/>
      <c r="FP3555" s="0"/>
      <c r="FQ3555" s="0"/>
      <c r="FR3555" s="0"/>
      <c r="FS3555" s="0"/>
      <c r="FT3555" s="0"/>
      <c r="FU3555" s="0"/>
      <c r="FV3555" s="0"/>
      <c r="FW3555" s="0"/>
      <c r="FX3555" s="0"/>
      <c r="FY3555" s="0"/>
      <c r="FZ3555" s="0"/>
      <c r="GA3555" s="0"/>
      <c r="GB3555" s="0"/>
      <c r="GC3555" s="0"/>
      <c r="GD3555" s="0"/>
      <c r="GE3555" s="0"/>
      <c r="GF3555" s="0"/>
      <c r="GG3555" s="0"/>
      <c r="GH3555" s="0"/>
      <c r="GI3555" s="0"/>
      <c r="GJ3555" s="0"/>
      <c r="GK3555" s="0"/>
      <c r="GL3555" s="0"/>
      <c r="GM3555" s="0"/>
      <c r="GN3555" s="0"/>
      <c r="GO3555" s="0"/>
      <c r="GP3555" s="0"/>
      <c r="GQ3555" s="0"/>
      <c r="GR3555" s="0"/>
      <c r="GS3555" s="0"/>
      <c r="GT3555" s="0"/>
      <c r="GU3555" s="0"/>
      <c r="GV3555" s="0"/>
      <c r="GW3555" s="0"/>
      <c r="GX3555" s="0"/>
      <c r="GY3555" s="0"/>
      <c r="GZ3555" s="0"/>
      <c r="HA3555" s="0"/>
      <c r="HB3555" s="0"/>
      <c r="HC3555" s="0"/>
      <c r="HD3555" s="0"/>
      <c r="HE3555" s="0"/>
      <c r="HF3555" s="0"/>
      <c r="HG3555" s="0"/>
      <c r="HH3555" s="0"/>
      <c r="HI3555" s="0"/>
      <c r="HJ3555" s="0"/>
      <c r="HK3555" s="0"/>
      <c r="HL3555" s="0"/>
      <c r="HM3555" s="0"/>
      <c r="HN3555" s="0"/>
      <c r="HO3555" s="0"/>
      <c r="HP3555" s="0"/>
      <c r="HQ3555" s="0"/>
      <c r="HR3555" s="0"/>
      <c r="HS3555" s="0"/>
      <c r="HT3555" s="0"/>
      <c r="HU3555" s="0"/>
      <c r="HV3555" s="0"/>
      <c r="HW3555" s="0"/>
      <c r="HX3555" s="0"/>
      <c r="HY3555" s="0"/>
      <c r="HZ3555" s="0"/>
      <c r="IA3555" s="0"/>
      <c r="IB3555" s="0"/>
      <c r="IC3555" s="0"/>
      <c r="ID3555" s="0"/>
      <c r="IE3555" s="0"/>
      <c r="IF3555" s="0"/>
      <c r="IG3555" s="0"/>
      <c r="IH3555" s="0"/>
      <c r="II3555" s="0"/>
      <c r="IJ3555" s="0"/>
      <c r="IK3555" s="0"/>
      <c r="IL3555" s="0"/>
      <c r="IM3555" s="0"/>
      <c r="IN3555" s="0"/>
      <c r="IO3555" s="0"/>
      <c r="IP3555" s="0"/>
      <c r="IQ3555" s="0"/>
      <c r="IR3555" s="0"/>
      <c r="IS3555" s="0"/>
      <c r="IT3555" s="0"/>
      <c r="IU3555" s="0"/>
      <c r="IV3555" s="0"/>
      <c r="IW3555" s="0"/>
      <c r="IX3555" s="0"/>
      <c r="IY3555" s="0"/>
      <c r="IZ3555" s="0"/>
      <c r="JA3555" s="0"/>
      <c r="JB3555" s="0"/>
      <c r="JC3555" s="0"/>
      <c r="JD3555" s="0"/>
      <c r="JE3555" s="0"/>
      <c r="JF3555" s="0"/>
      <c r="JG3555" s="0"/>
      <c r="JH3555" s="0"/>
      <c r="JI3555" s="0"/>
      <c r="JJ3555" s="0"/>
      <c r="JK3555" s="0"/>
      <c r="JL3555" s="0"/>
      <c r="JM3555" s="0"/>
      <c r="JN3555" s="0"/>
      <c r="JO3555" s="0"/>
      <c r="JP3555" s="0"/>
      <c r="JQ3555" s="0"/>
      <c r="JR3555" s="0"/>
      <c r="JS3555" s="0"/>
      <c r="JT3555" s="0"/>
      <c r="JU3555" s="0"/>
      <c r="JV3555" s="0"/>
      <c r="JW3555" s="0"/>
      <c r="JX3555" s="0"/>
      <c r="JY3555" s="0"/>
      <c r="JZ3555" s="0"/>
      <c r="KA3555" s="0"/>
      <c r="KB3555" s="0"/>
      <c r="KC3555" s="0"/>
      <c r="KD3555" s="0"/>
      <c r="KE3555" s="0"/>
      <c r="KF3555" s="0"/>
      <c r="KG3555" s="0"/>
      <c r="KH3555" s="0"/>
      <c r="KI3555" s="0"/>
      <c r="KJ3555" s="0"/>
      <c r="KK3555" s="0"/>
      <c r="KL3555" s="0"/>
      <c r="KM3555" s="0"/>
      <c r="KN3555" s="0"/>
      <c r="KO3555" s="0"/>
      <c r="KP3555" s="0"/>
      <c r="KQ3555" s="0"/>
      <c r="KR3555" s="0"/>
      <c r="KS3555" s="0"/>
      <c r="KT3555" s="0"/>
      <c r="KU3555" s="0"/>
      <c r="KV3555" s="0"/>
      <c r="KW3555" s="0"/>
      <c r="KX3555" s="0"/>
      <c r="KY3555" s="0"/>
      <c r="KZ3555" s="0"/>
      <c r="LA3555" s="0"/>
      <c r="LB3555" s="0"/>
      <c r="LC3555" s="0"/>
      <c r="LD3555" s="0"/>
      <c r="LE3555" s="0"/>
      <c r="LF3555" s="0"/>
      <c r="LG3555" s="0"/>
      <c r="LH3555" s="0"/>
      <c r="LI3555" s="0"/>
      <c r="LJ3555" s="0"/>
      <c r="LK3555" s="0"/>
      <c r="LL3555" s="0"/>
      <c r="LM3555" s="0"/>
      <c r="LN3555" s="0"/>
      <c r="LO3555" s="0"/>
      <c r="LP3555" s="0"/>
      <c r="LQ3555" s="0"/>
      <c r="LR3555" s="0"/>
      <c r="LS3555" s="0"/>
      <c r="LT3555" s="0"/>
      <c r="LU3555" s="0"/>
      <c r="LV3555" s="0"/>
      <c r="LW3555" s="0"/>
      <c r="LX3555" s="0"/>
      <c r="LY3555" s="0"/>
      <c r="LZ3555" s="0"/>
      <c r="MA3555" s="0"/>
      <c r="MB3555" s="0"/>
      <c r="MC3555" s="0"/>
      <c r="MD3555" s="0"/>
      <c r="ME3555" s="0"/>
      <c r="MF3555" s="0"/>
      <c r="MG3555" s="0"/>
      <c r="MH3555" s="0"/>
      <c r="MI3555" s="0"/>
      <c r="MJ3555" s="0"/>
      <c r="MK3555" s="0"/>
      <c r="ML3555" s="0"/>
      <c r="MM3555" s="0"/>
      <c r="MN3555" s="0"/>
      <c r="MO3555" s="0"/>
      <c r="MP3555" s="0"/>
      <c r="MQ3555" s="0"/>
      <c r="MR3555" s="0"/>
      <c r="MS3555" s="0"/>
      <c r="MT3555" s="0"/>
      <c r="MU3555" s="0"/>
      <c r="MV3555" s="0"/>
      <c r="MW3555" s="0"/>
      <c r="MX3555" s="0"/>
      <c r="MY3555" s="0"/>
      <c r="MZ3555" s="0"/>
      <c r="NA3555" s="0"/>
      <c r="NB3555" s="0"/>
      <c r="NC3555" s="0"/>
      <c r="ND3555" s="0"/>
      <c r="NE3555" s="0"/>
      <c r="NF3555" s="0"/>
      <c r="NG3555" s="0"/>
      <c r="NH3555" s="0"/>
      <c r="NI3555" s="0"/>
      <c r="NJ3555" s="0"/>
      <c r="NK3555" s="0"/>
      <c r="NL3555" s="0"/>
      <c r="NM3555" s="0"/>
      <c r="NN3555" s="0"/>
      <c r="NO3555" s="0"/>
      <c r="NP3555" s="0"/>
      <c r="NQ3555" s="0"/>
      <c r="NR3555" s="0"/>
      <c r="NS3555" s="0"/>
      <c r="NT3555" s="0"/>
      <c r="NU3555" s="0"/>
      <c r="NV3555" s="0"/>
      <c r="NW3555" s="0"/>
      <c r="NX3555" s="0"/>
      <c r="NY3555" s="0"/>
      <c r="NZ3555" s="0"/>
      <c r="OA3555" s="0"/>
      <c r="OB3555" s="0"/>
      <c r="OC3555" s="0"/>
      <c r="OD3555" s="0"/>
      <c r="OE3555" s="0"/>
      <c r="OF3555" s="0"/>
      <c r="OG3555" s="0"/>
      <c r="OH3555" s="0"/>
      <c r="OI3555" s="0"/>
      <c r="OJ3555" s="0"/>
      <c r="OK3555" s="0"/>
      <c r="OL3555" s="0"/>
      <c r="OM3555" s="0"/>
      <c r="ON3555" s="0"/>
      <c r="OO3555" s="0"/>
      <c r="OP3555" s="0"/>
      <c r="OQ3555" s="0"/>
      <c r="OR3555" s="0"/>
      <c r="OS3555" s="0"/>
      <c r="OT3555" s="0"/>
      <c r="OU3555" s="0"/>
      <c r="OV3555" s="0"/>
      <c r="OW3555" s="0"/>
      <c r="OX3555" s="0"/>
      <c r="OY3555" s="0"/>
      <c r="OZ3555" s="0"/>
      <c r="PA3555" s="0"/>
      <c r="PB3555" s="0"/>
      <c r="PC3555" s="0"/>
      <c r="PD3555" s="0"/>
      <c r="PE3555" s="0"/>
      <c r="PF3555" s="0"/>
      <c r="PG3555" s="0"/>
      <c r="PH3555" s="0"/>
      <c r="PI3555" s="0"/>
      <c r="PJ3555" s="0"/>
      <c r="PK3555" s="0"/>
      <c r="PL3555" s="0"/>
      <c r="PM3555" s="0"/>
      <c r="PN3555" s="0"/>
      <c r="PO3555" s="0"/>
      <c r="PP3555" s="0"/>
      <c r="PQ3555" s="0"/>
      <c r="PR3555" s="0"/>
      <c r="PS3555" s="0"/>
      <c r="PT3555" s="0"/>
      <c r="PU3555" s="0"/>
      <c r="PV3555" s="0"/>
      <c r="PW3555" s="0"/>
      <c r="PX3555" s="0"/>
      <c r="PY3555" s="0"/>
      <c r="PZ3555" s="0"/>
      <c r="QA3555" s="0"/>
      <c r="QB3555" s="0"/>
      <c r="QC3555" s="0"/>
      <c r="QD3555" s="0"/>
      <c r="QE3555" s="0"/>
      <c r="QF3555" s="0"/>
      <c r="QG3555" s="0"/>
      <c r="QH3555" s="0"/>
      <c r="QI3555" s="0"/>
      <c r="QJ3555" s="0"/>
      <c r="QK3555" s="0"/>
      <c r="QL3555" s="0"/>
      <c r="QM3555" s="0"/>
      <c r="QN3555" s="0"/>
      <c r="QO3555" s="0"/>
      <c r="QP3555" s="0"/>
      <c r="QQ3555" s="0"/>
      <c r="QR3555" s="0"/>
      <c r="QS3555" s="0"/>
      <c r="QT3555" s="0"/>
      <c r="QU3555" s="0"/>
      <c r="QV3555" s="0"/>
      <c r="QW3555" s="0"/>
      <c r="QX3555" s="0"/>
      <c r="QY3555" s="0"/>
      <c r="QZ3555" s="0"/>
      <c r="RA3555" s="0"/>
      <c r="RB3555" s="0"/>
      <c r="RC3555" s="0"/>
      <c r="RD3555" s="0"/>
      <c r="RE3555" s="0"/>
      <c r="RF3555" s="0"/>
      <c r="RG3555" s="0"/>
      <c r="RH3555" s="0"/>
      <c r="RI3555" s="0"/>
      <c r="RJ3555" s="0"/>
      <c r="RK3555" s="0"/>
      <c r="RL3555" s="0"/>
      <c r="RM3555" s="0"/>
      <c r="RN3555" s="0"/>
      <c r="RO3555" s="0"/>
      <c r="RP3555" s="0"/>
      <c r="RQ3555" s="0"/>
      <c r="RR3555" s="0"/>
      <c r="RS3555" s="0"/>
      <c r="RT3555" s="0"/>
      <c r="RU3555" s="0"/>
      <c r="RV3555" s="0"/>
      <c r="RW3555" s="0"/>
      <c r="RX3555" s="0"/>
      <c r="RY3555" s="0"/>
      <c r="RZ3555" s="0"/>
      <c r="SA3555" s="0"/>
      <c r="SB3555" s="0"/>
      <c r="SC3555" s="0"/>
      <c r="SD3555" s="0"/>
      <c r="SE3555" s="0"/>
      <c r="SF3555" s="0"/>
      <c r="SG3555" s="0"/>
      <c r="SH3555" s="0"/>
      <c r="SI3555" s="0"/>
      <c r="SJ3555" s="0"/>
      <c r="SK3555" s="0"/>
      <c r="SL3555" s="0"/>
      <c r="SM3555" s="0"/>
      <c r="SN3555" s="0"/>
      <c r="SO3555" s="0"/>
      <c r="SP3555" s="0"/>
      <c r="SQ3555" s="0"/>
      <c r="SR3555" s="0"/>
      <c r="SS3555" s="0"/>
      <c r="ST3555" s="0"/>
      <c r="SU3555" s="0"/>
      <c r="SV3555" s="0"/>
      <c r="SW3555" s="0"/>
      <c r="SX3555" s="0"/>
      <c r="SY3555" s="0"/>
      <c r="SZ3555" s="0"/>
      <c r="TA3555" s="0"/>
      <c r="TB3555" s="0"/>
      <c r="TC3555" s="0"/>
      <c r="TD3555" s="0"/>
      <c r="TE3555" s="0"/>
      <c r="TF3555" s="0"/>
      <c r="TG3555" s="0"/>
      <c r="TH3555" s="0"/>
      <c r="TI3555" s="0"/>
      <c r="TJ3555" s="0"/>
      <c r="TK3555" s="0"/>
      <c r="TL3555" s="0"/>
      <c r="TM3555" s="0"/>
      <c r="TN3555" s="0"/>
      <c r="TO3555" s="0"/>
      <c r="TP3555" s="0"/>
      <c r="TQ3555" s="0"/>
      <c r="TR3555" s="0"/>
      <c r="TS3555" s="0"/>
      <c r="TT3555" s="0"/>
      <c r="TU3555" s="0"/>
      <c r="TV3555" s="0"/>
      <c r="TW3555" s="0"/>
      <c r="TX3555" s="0"/>
      <c r="TY3555" s="0"/>
      <c r="TZ3555" s="0"/>
      <c r="UA3555" s="0"/>
      <c r="UB3555" s="0"/>
      <c r="UC3555" s="0"/>
      <c r="UD3555" s="0"/>
      <c r="UE3555" s="0"/>
      <c r="UF3555" s="0"/>
      <c r="UG3555" s="0"/>
      <c r="UH3555" s="0"/>
      <c r="UI3555" s="0"/>
      <c r="UJ3555" s="0"/>
      <c r="UK3555" s="0"/>
      <c r="UL3555" s="0"/>
      <c r="UM3555" s="0"/>
      <c r="UN3555" s="0"/>
      <c r="UO3555" s="0"/>
      <c r="UP3555" s="0"/>
      <c r="UQ3555" s="0"/>
      <c r="UR3555" s="0"/>
      <c r="US3555" s="0"/>
      <c r="UT3555" s="0"/>
      <c r="UU3555" s="0"/>
      <c r="UV3555" s="0"/>
      <c r="UW3555" s="0"/>
      <c r="UX3555" s="0"/>
      <c r="UY3555" s="0"/>
      <c r="UZ3555" s="0"/>
      <c r="VA3555" s="0"/>
      <c r="VB3555" s="0"/>
      <c r="VC3555" s="0"/>
      <c r="VD3555" s="0"/>
      <c r="VE3555" s="0"/>
      <c r="VF3555" s="0"/>
      <c r="VG3555" s="0"/>
      <c r="VH3555" s="0"/>
      <c r="VI3555" s="0"/>
      <c r="VJ3555" s="0"/>
      <c r="VK3555" s="0"/>
      <c r="VL3555" s="0"/>
      <c r="VM3555" s="0"/>
      <c r="VN3555" s="0"/>
      <c r="VO3555" s="0"/>
      <c r="VP3555" s="0"/>
      <c r="VQ3555" s="0"/>
      <c r="VR3555" s="0"/>
      <c r="VS3555" s="0"/>
      <c r="VT3555" s="0"/>
      <c r="VU3555" s="0"/>
      <c r="VV3555" s="0"/>
      <c r="VW3555" s="0"/>
      <c r="VX3555" s="0"/>
      <c r="VY3555" s="0"/>
      <c r="VZ3555" s="0"/>
      <c r="WA3555" s="0"/>
      <c r="WB3555" s="0"/>
      <c r="WC3555" s="0"/>
      <c r="WD3555" s="0"/>
      <c r="WE3555" s="0"/>
      <c r="WF3555" s="0"/>
      <c r="WG3555" s="0"/>
      <c r="WH3555" s="0"/>
      <c r="WI3555" s="0"/>
      <c r="WJ3555" s="0"/>
      <c r="WK3555" s="0"/>
      <c r="WL3555" s="0"/>
      <c r="WM3555" s="0"/>
      <c r="WN3555" s="0"/>
      <c r="WO3555" s="0"/>
      <c r="WP3555" s="0"/>
      <c r="WQ3555" s="0"/>
      <c r="WR3555" s="0"/>
      <c r="WS3555" s="0"/>
      <c r="WT3555" s="0"/>
      <c r="WU3555" s="0"/>
      <c r="WV3555" s="0"/>
      <c r="WW3555" s="0"/>
      <c r="WX3555" s="0"/>
      <c r="WY3555" s="0"/>
      <c r="WZ3555" s="0"/>
      <c r="XA3555" s="0"/>
      <c r="XB3555" s="0"/>
      <c r="XC3555" s="0"/>
      <c r="XD3555" s="0"/>
      <c r="XE3555" s="0"/>
      <c r="XF3555" s="0"/>
      <c r="XG3555" s="0"/>
      <c r="XH3555" s="0"/>
      <c r="XI3555" s="0"/>
      <c r="XJ3555" s="0"/>
      <c r="XK3555" s="0"/>
      <c r="XL3555" s="0"/>
      <c r="XM3555" s="0"/>
      <c r="XN3555" s="0"/>
      <c r="XO3555" s="0"/>
      <c r="XP3555" s="0"/>
      <c r="XQ3555" s="0"/>
      <c r="XR3555" s="0"/>
      <c r="XS3555" s="0"/>
      <c r="XT3555" s="0"/>
      <c r="XU3555" s="0"/>
      <c r="XV3555" s="0"/>
      <c r="XW3555" s="0"/>
      <c r="XX3555" s="0"/>
      <c r="XY3555" s="0"/>
      <c r="XZ3555" s="0"/>
      <c r="YA3555" s="0"/>
      <c r="YB3555" s="0"/>
      <c r="YC3555" s="0"/>
      <c r="YD3555" s="0"/>
      <c r="YE3555" s="0"/>
      <c r="YF3555" s="0"/>
      <c r="YG3555" s="0"/>
      <c r="YH3555" s="0"/>
      <c r="YI3555" s="0"/>
      <c r="YJ3555" s="0"/>
      <c r="YK3555" s="0"/>
      <c r="YL3555" s="0"/>
      <c r="YM3555" s="0"/>
      <c r="YN3555" s="0"/>
      <c r="YO3555" s="0"/>
      <c r="YP3555" s="0"/>
      <c r="YQ3555" s="0"/>
      <c r="YR3555" s="0"/>
      <c r="YS3555" s="0"/>
      <c r="YT3555" s="0"/>
      <c r="YU3555" s="0"/>
      <c r="YV3555" s="0"/>
      <c r="YW3555" s="0"/>
      <c r="YX3555" s="0"/>
      <c r="YY3555" s="0"/>
      <c r="YZ3555" s="0"/>
      <c r="ZA3555" s="0"/>
      <c r="ZB3555" s="0"/>
      <c r="ZC3555" s="0"/>
      <c r="ZD3555" s="0"/>
      <c r="ZE3555" s="0"/>
      <c r="ZF3555" s="0"/>
      <c r="ZG3555" s="0"/>
      <c r="ZH3555" s="0"/>
      <c r="ZI3555" s="0"/>
      <c r="ZJ3555" s="0"/>
      <c r="ZK3555" s="0"/>
      <c r="ZL3555" s="0"/>
      <c r="ZM3555" s="0"/>
      <c r="ZN3555" s="0"/>
      <c r="ZO3555" s="0"/>
      <c r="ZP3555" s="0"/>
      <c r="ZQ3555" s="0"/>
      <c r="ZR3555" s="0"/>
      <c r="ZS3555" s="0"/>
      <c r="ZT3555" s="0"/>
      <c r="ZU3555" s="0"/>
      <c r="ZV3555" s="0"/>
      <c r="ZW3555" s="0"/>
      <c r="ZX3555" s="0"/>
      <c r="ZY3555" s="0"/>
      <c r="ZZ3555" s="0"/>
      <c r="AAA3555" s="0"/>
      <c r="AAB3555" s="0"/>
      <c r="AAC3555" s="0"/>
      <c r="AAD3555" s="0"/>
      <c r="AAE3555" s="0"/>
      <c r="AAF3555" s="0"/>
      <c r="AAG3555" s="0"/>
      <c r="AAH3555" s="0"/>
      <c r="AAI3555" s="0"/>
      <c r="AAJ3555" s="0"/>
      <c r="AAK3555" s="0"/>
      <c r="AAL3555" s="0"/>
      <c r="AAM3555" s="0"/>
      <c r="AAN3555" s="0"/>
      <c r="AAO3555" s="0"/>
      <c r="AAP3555" s="0"/>
      <c r="AAQ3555" s="0"/>
      <c r="AAR3555" s="0"/>
      <c r="AAS3555" s="0"/>
      <c r="AAT3555" s="0"/>
      <c r="AAU3555" s="0"/>
      <c r="AAV3555" s="0"/>
      <c r="AAW3555" s="0"/>
      <c r="AAX3555" s="0"/>
      <c r="AAY3555" s="0"/>
      <c r="AAZ3555" s="0"/>
      <c r="ABA3555" s="0"/>
      <c r="ABB3555" s="0"/>
      <c r="ABC3555" s="0"/>
      <c r="ABD3555" s="0"/>
      <c r="ABE3555" s="0"/>
      <c r="ABF3555" s="0"/>
      <c r="ABG3555" s="0"/>
      <c r="ABH3555" s="0"/>
      <c r="ABI3555" s="0"/>
      <c r="ABJ3555" s="0"/>
      <c r="ABK3555" s="0"/>
      <c r="ABL3555" s="0"/>
      <c r="ABM3555" s="0"/>
      <c r="ABN3555" s="0"/>
      <c r="ABO3555" s="0"/>
      <c r="ABP3555" s="0"/>
      <c r="ABQ3555" s="0"/>
      <c r="ABR3555" s="0"/>
      <c r="ABS3555" s="0"/>
      <c r="ABT3555" s="0"/>
      <c r="ABU3555" s="0"/>
      <c r="ABV3555" s="0"/>
      <c r="ABW3555" s="0"/>
      <c r="ABX3555" s="0"/>
      <c r="ABY3555" s="0"/>
      <c r="ABZ3555" s="0"/>
      <c r="ACA3555" s="0"/>
      <c r="ACB3555" s="0"/>
      <c r="ACC3555" s="0"/>
      <c r="ACD3555" s="0"/>
      <c r="ACE3555" s="0"/>
      <c r="ACF3555" s="0"/>
      <c r="ACG3555" s="0"/>
      <c r="ACH3555" s="0"/>
      <c r="ACI3555" s="0"/>
      <c r="ACJ3555" s="0"/>
      <c r="ACK3555" s="0"/>
      <c r="ACL3555" s="0"/>
      <c r="ACM3555" s="0"/>
      <c r="ACN3555" s="0"/>
      <c r="ACO3555" s="0"/>
      <c r="ACP3555" s="0"/>
      <c r="ACQ3555" s="0"/>
      <c r="ACR3555" s="0"/>
      <c r="ACS3555" s="0"/>
      <c r="ACT3555" s="0"/>
      <c r="ACU3555" s="0"/>
      <c r="ACV3555" s="0"/>
      <c r="ACW3555" s="0"/>
      <c r="ACX3555" s="0"/>
      <c r="ACY3555" s="0"/>
      <c r="ACZ3555" s="0"/>
      <c r="ADA3555" s="0"/>
      <c r="ADB3555" s="0"/>
      <c r="ADC3555" s="0"/>
      <c r="ADD3555" s="0"/>
      <c r="ADE3555" s="0"/>
      <c r="ADF3555" s="0"/>
      <c r="ADG3555" s="0"/>
      <c r="ADH3555" s="0"/>
      <c r="ADI3555" s="0"/>
      <c r="ADJ3555" s="0"/>
      <c r="ADK3555" s="0"/>
      <c r="ADL3555" s="0"/>
      <c r="ADM3555" s="0"/>
      <c r="ADN3555" s="0"/>
      <c r="ADO3555" s="0"/>
      <c r="ADP3555" s="0"/>
      <c r="ADQ3555" s="0"/>
      <c r="ADR3555" s="0"/>
      <c r="ADS3555" s="0"/>
      <c r="ADT3555" s="0"/>
      <c r="ADU3555" s="0"/>
      <c r="ADV3555" s="0"/>
      <c r="ADW3555" s="0"/>
      <c r="ADX3555" s="0"/>
      <c r="ADY3555" s="0"/>
      <c r="ADZ3555" s="0"/>
      <c r="AEA3555" s="0"/>
      <c r="AEB3555" s="0"/>
      <c r="AEC3555" s="0"/>
      <c r="AED3555" s="0"/>
      <c r="AEE3555" s="0"/>
      <c r="AEF3555" s="0"/>
      <c r="AEG3555" s="0"/>
      <c r="AEH3555" s="0"/>
      <c r="AEI3555" s="0"/>
      <c r="AEJ3555" s="0"/>
      <c r="AEK3555" s="0"/>
      <c r="AEL3555" s="0"/>
      <c r="AEM3555" s="0"/>
      <c r="AEN3555" s="0"/>
      <c r="AEO3555" s="0"/>
      <c r="AEP3555" s="0"/>
      <c r="AEQ3555" s="0"/>
      <c r="AER3555" s="0"/>
      <c r="AES3555" s="0"/>
      <c r="AET3555" s="0"/>
      <c r="AEU3555" s="0"/>
      <c r="AEV3555" s="0"/>
      <c r="AEW3555" s="0"/>
      <c r="AEX3555" s="0"/>
      <c r="AEY3555" s="0"/>
      <c r="AEZ3555" s="0"/>
      <c r="AFA3555" s="0"/>
      <c r="AFB3555" s="0"/>
      <c r="AFC3555" s="0"/>
      <c r="AFD3555" s="0"/>
      <c r="AFE3555" s="0"/>
      <c r="AFF3555" s="0"/>
      <c r="AFG3555" s="0"/>
      <c r="AFH3555" s="0"/>
      <c r="AFI3555" s="0"/>
      <c r="AFJ3555" s="0"/>
      <c r="AFK3555" s="0"/>
      <c r="AFL3555" s="0"/>
      <c r="AFM3555" s="0"/>
      <c r="AFN3555" s="0"/>
      <c r="AFO3555" s="0"/>
      <c r="AFP3555" s="0"/>
      <c r="AFQ3555" s="0"/>
      <c r="AFR3555" s="0"/>
      <c r="AFS3555" s="0"/>
      <c r="AFT3555" s="0"/>
      <c r="AFU3555" s="0"/>
      <c r="AFV3555" s="0"/>
      <c r="AFW3555" s="0"/>
      <c r="AFX3555" s="0"/>
      <c r="AFY3555" s="0"/>
      <c r="AFZ3555" s="0"/>
      <c r="AGA3555" s="0"/>
      <c r="AGB3555" s="0"/>
      <c r="AGC3555" s="0"/>
      <c r="AGD3555" s="0"/>
      <c r="AGE3555" s="0"/>
      <c r="AGF3555" s="0"/>
      <c r="AGG3555" s="0"/>
      <c r="AGH3555" s="0"/>
      <c r="AGI3555" s="0"/>
      <c r="AGJ3555" s="0"/>
      <c r="AGK3555" s="0"/>
      <c r="AGL3555" s="0"/>
      <c r="AGM3555" s="0"/>
      <c r="AGN3555" s="0"/>
      <c r="AGO3555" s="0"/>
      <c r="AGP3555" s="0"/>
      <c r="AGQ3555" s="0"/>
      <c r="AGR3555" s="0"/>
      <c r="AGS3555" s="0"/>
      <c r="AGT3555" s="0"/>
      <c r="AGU3555" s="0"/>
      <c r="AGV3555" s="0"/>
      <c r="AGW3555" s="0"/>
      <c r="AGX3555" s="0"/>
      <c r="AGY3555" s="0"/>
      <c r="AGZ3555" s="0"/>
      <c r="AHA3555" s="0"/>
      <c r="AHB3555" s="0"/>
      <c r="AHC3555" s="0"/>
      <c r="AHD3555" s="0"/>
      <c r="AHE3555" s="0"/>
      <c r="AHF3555" s="0"/>
      <c r="AHG3555" s="0"/>
      <c r="AHH3555" s="0"/>
      <c r="AHI3555" s="0"/>
      <c r="AHJ3555" s="0"/>
      <c r="AHK3555" s="0"/>
      <c r="AHL3555" s="0"/>
      <c r="AHM3555" s="0"/>
      <c r="AHN3555" s="0"/>
      <c r="AHO3555" s="0"/>
      <c r="AHP3555" s="0"/>
      <c r="AHQ3555" s="0"/>
      <c r="AHR3555" s="0"/>
      <c r="AHS3555" s="0"/>
      <c r="AHT3555" s="0"/>
      <c r="AHU3555" s="0"/>
      <c r="AHV3555" s="0"/>
      <c r="AHW3555" s="0"/>
      <c r="AHX3555" s="0"/>
      <c r="AHY3555" s="0"/>
      <c r="AHZ3555" s="0"/>
      <c r="AIA3555" s="0"/>
      <c r="AIB3555" s="0"/>
      <c r="AIC3555" s="0"/>
      <c r="AID3555" s="0"/>
      <c r="AIE3555" s="0"/>
      <c r="AIF3555" s="0"/>
      <c r="AIG3555" s="0"/>
      <c r="AIH3555" s="0"/>
      <c r="AII3555" s="0"/>
      <c r="AIJ3555" s="0"/>
      <c r="AIK3555" s="0"/>
      <c r="AIL3555" s="0"/>
      <c r="AIM3555" s="0"/>
      <c r="AIN3555" s="0"/>
      <c r="AIO3555" s="0"/>
      <c r="AIP3555" s="0"/>
      <c r="AIQ3555" s="0"/>
      <c r="AIR3555" s="0"/>
      <c r="AIS3555" s="0"/>
      <c r="AIT3555" s="0"/>
      <c r="AIU3555" s="0"/>
      <c r="AIV3555" s="0"/>
      <c r="AIW3555" s="0"/>
      <c r="AIX3555" s="0"/>
      <c r="AIY3555" s="0"/>
      <c r="AIZ3555" s="0"/>
      <c r="AJA3555" s="0"/>
      <c r="AJB3555" s="0"/>
      <c r="AJC3555" s="0"/>
      <c r="AJD3555" s="0"/>
      <c r="AJE3555" s="0"/>
      <c r="AJF3555" s="0"/>
      <c r="AJG3555" s="0"/>
      <c r="AJH3555" s="0"/>
      <c r="AJI3555" s="0"/>
      <c r="AJJ3555" s="0"/>
      <c r="AJK3555" s="0"/>
      <c r="AJL3555" s="0"/>
      <c r="AJM3555" s="0"/>
      <c r="AJN3555" s="0"/>
      <c r="AJO3555" s="0"/>
      <c r="AJP3555" s="0"/>
      <c r="AJQ3555" s="0"/>
      <c r="AJR3555" s="0"/>
      <c r="AJS3555" s="0"/>
      <c r="AJT3555" s="0"/>
      <c r="AJU3555" s="0"/>
      <c r="AJV3555" s="0"/>
      <c r="AJW3555" s="0"/>
      <c r="AJX3555" s="0"/>
      <c r="AJY3555" s="0"/>
      <c r="AJZ3555" s="0"/>
      <c r="AKA3555" s="0"/>
      <c r="AKB3555" s="0"/>
      <c r="AKC3555" s="0"/>
      <c r="AKD3555" s="0"/>
      <c r="AKE3555" s="0"/>
      <c r="AKF3555" s="0"/>
      <c r="AKG3555" s="0"/>
      <c r="AKH3555" s="0"/>
      <c r="AKI3555" s="0"/>
      <c r="AKJ3555" s="0"/>
      <c r="AKK3555" s="0"/>
      <c r="AKL3555" s="0"/>
      <c r="AKM3555" s="0"/>
      <c r="AKN3555" s="0"/>
      <c r="AKO3555" s="0"/>
      <c r="AKP3555" s="0"/>
      <c r="AKQ3555" s="0"/>
      <c r="AKR3555" s="0"/>
      <c r="AKS3555" s="0"/>
      <c r="AKT3555" s="0"/>
      <c r="AKU3555" s="0"/>
      <c r="AKV3555" s="0"/>
      <c r="AKW3555" s="0"/>
      <c r="AKX3555" s="0"/>
      <c r="AKY3555" s="0"/>
      <c r="AKZ3555" s="0"/>
      <c r="ALA3555" s="0"/>
      <c r="ALB3555" s="0"/>
      <c r="ALC3555" s="0"/>
      <c r="ALD3555" s="0"/>
      <c r="ALE3555" s="0"/>
      <c r="ALF3555" s="0"/>
      <c r="ALG3555" s="0"/>
      <c r="ALH3555" s="0"/>
      <c r="ALI3555" s="0"/>
      <c r="ALJ3555" s="0"/>
      <c r="ALK3555" s="0"/>
      <c r="ALL3555" s="0"/>
      <c r="ALM3555" s="0"/>
      <c r="ALN3555" s="0"/>
      <c r="ALO3555" s="0"/>
      <c r="ALP3555" s="0"/>
      <c r="ALQ3555" s="0"/>
      <c r="ALR3555" s="0"/>
      <c r="ALS3555" s="0"/>
      <c r="ALT3555" s="0"/>
      <c r="ALU3555" s="0"/>
      <c r="ALV3555" s="0"/>
      <c r="ALW3555" s="0"/>
      <c r="ALX3555" s="0"/>
      <c r="ALY3555" s="0"/>
      <c r="ALZ3555" s="0"/>
      <c r="AMA3555" s="0"/>
      <c r="AMB3555" s="0"/>
      <c r="AMC3555" s="0"/>
      <c r="AMD3555" s="0"/>
      <c r="AME3555" s="0"/>
      <c r="AMF3555" s="0"/>
      <c r="AMG3555" s="0"/>
      <c r="AMH3555" s="0"/>
      <c r="AMI3555" s="0"/>
    </row>
    <row r="3556" customFormat="false" ht="12.75" hidden="false" customHeight="false" outlineLevel="0" collapsed="false">
      <c r="A3556" s="1" t="s">
        <v>3779</v>
      </c>
      <c r="C3556" s="27" t="s">
        <v>3782</v>
      </c>
      <c r="D3556" s="27" t="s">
        <v>18</v>
      </c>
      <c r="E3556" s="28"/>
      <c r="F3556" s="29"/>
      <c r="G3556" s="27"/>
      <c r="H3556" s="30" t="s">
        <v>61</v>
      </c>
      <c r="I3556" s="31" t="n">
        <v>3.3</v>
      </c>
      <c r="J3556" s="31" t="s">
        <v>3781</v>
      </c>
      <c r="BM3556" s="0"/>
      <c r="BN3556" s="0"/>
      <c r="BO3556" s="0"/>
      <c r="BP3556" s="0"/>
      <c r="BQ3556" s="0"/>
      <c r="BR3556" s="0"/>
      <c r="BS3556" s="0"/>
      <c r="BT3556" s="0"/>
      <c r="BU3556" s="0"/>
      <c r="BV3556" s="0"/>
      <c r="BW3556" s="0"/>
      <c r="BX3556" s="0"/>
      <c r="BY3556" s="0"/>
      <c r="BZ3556" s="0"/>
      <c r="CA3556" s="0"/>
      <c r="CB3556" s="0"/>
      <c r="CC3556" s="0"/>
      <c r="CD3556" s="0"/>
      <c r="CE3556" s="0"/>
      <c r="CF3556" s="0"/>
      <c r="CG3556" s="0"/>
      <c r="CH3556" s="0"/>
      <c r="CI3556" s="0"/>
      <c r="CJ3556" s="0"/>
      <c r="CK3556" s="0"/>
      <c r="CL3556" s="0"/>
      <c r="CM3556" s="0"/>
      <c r="CN3556" s="0"/>
      <c r="CO3556" s="0"/>
      <c r="CP3556" s="0"/>
      <c r="CQ3556" s="0"/>
      <c r="CR3556" s="0"/>
      <c r="CS3556" s="0"/>
      <c r="CT3556" s="0"/>
      <c r="CU3556" s="0"/>
      <c r="CV3556" s="0"/>
      <c r="CW3556" s="0"/>
      <c r="CX3556" s="0"/>
      <c r="CY3556" s="0"/>
      <c r="CZ3556" s="0"/>
      <c r="DA3556" s="0"/>
      <c r="DB3556" s="0"/>
      <c r="DC3556" s="0"/>
      <c r="DD3556" s="0"/>
      <c r="DE3556" s="0"/>
      <c r="DF3556" s="0"/>
      <c r="DG3556" s="0"/>
      <c r="DH3556" s="0"/>
      <c r="DI3556" s="0"/>
      <c r="DJ3556" s="0"/>
      <c r="DK3556" s="0"/>
      <c r="DL3556" s="0"/>
      <c r="DM3556" s="0"/>
      <c r="DN3556" s="0"/>
      <c r="DO3556" s="0"/>
      <c r="DP3556" s="0"/>
      <c r="DQ3556" s="0"/>
      <c r="DR3556" s="0"/>
      <c r="DS3556" s="0"/>
      <c r="DT3556" s="0"/>
      <c r="DU3556" s="0"/>
      <c r="DV3556" s="0"/>
      <c r="DW3556" s="0"/>
      <c r="DX3556" s="0"/>
      <c r="DY3556" s="0"/>
      <c r="DZ3556" s="0"/>
      <c r="EA3556" s="0"/>
      <c r="EB3556" s="0"/>
      <c r="EC3556" s="0"/>
      <c r="ED3556" s="0"/>
      <c r="EE3556" s="0"/>
      <c r="EF3556" s="0"/>
      <c r="EG3556" s="0"/>
      <c r="EH3556" s="0"/>
      <c r="EI3556" s="0"/>
      <c r="EJ3556" s="0"/>
      <c r="EK3556" s="0"/>
      <c r="EL3556" s="0"/>
      <c r="EM3556" s="0"/>
      <c r="EN3556" s="0"/>
      <c r="EO3556" s="0"/>
      <c r="EP3556" s="0"/>
      <c r="EQ3556" s="0"/>
      <c r="ER3556" s="0"/>
      <c r="ES3556" s="0"/>
      <c r="ET3556" s="0"/>
      <c r="EU3556" s="0"/>
      <c r="EV3556" s="0"/>
      <c r="EW3556" s="0"/>
      <c r="EX3556" s="0"/>
      <c r="EY3556" s="0"/>
      <c r="EZ3556" s="0"/>
      <c r="FA3556" s="0"/>
      <c r="FB3556" s="0"/>
      <c r="FC3556" s="0"/>
      <c r="FD3556" s="0"/>
      <c r="FE3556" s="0"/>
      <c r="FF3556" s="0"/>
      <c r="FG3556" s="0"/>
      <c r="FH3556" s="0"/>
      <c r="FI3556" s="0"/>
      <c r="FJ3556" s="0"/>
      <c r="FK3556" s="0"/>
      <c r="FL3556" s="0"/>
      <c r="FM3556" s="0"/>
      <c r="FN3556" s="0"/>
      <c r="FO3556" s="0"/>
      <c r="FP3556" s="0"/>
      <c r="FQ3556" s="0"/>
      <c r="FR3556" s="0"/>
      <c r="FS3556" s="0"/>
      <c r="FT3556" s="0"/>
      <c r="FU3556" s="0"/>
      <c r="FV3556" s="0"/>
      <c r="FW3556" s="0"/>
      <c r="FX3556" s="0"/>
      <c r="FY3556" s="0"/>
      <c r="FZ3556" s="0"/>
      <c r="GA3556" s="0"/>
      <c r="GB3556" s="0"/>
      <c r="GC3556" s="0"/>
      <c r="GD3556" s="0"/>
      <c r="GE3556" s="0"/>
      <c r="GF3556" s="0"/>
      <c r="GG3556" s="0"/>
      <c r="GH3556" s="0"/>
      <c r="GI3556" s="0"/>
      <c r="GJ3556" s="0"/>
      <c r="GK3556" s="0"/>
      <c r="GL3556" s="0"/>
      <c r="GM3556" s="0"/>
      <c r="GN3556" s="0"/>
      <c r="GO3556" s="0"/>
      <c r="GP3556" s="0"/>
      <c r="GQ3556" s="0"/>
      <c r="GR3556" s="0"/>
      <c r="GS3556" s="0"/>
      <c r="GT3556" s="0"/>
      <c r="GU3556" s="0"/>
      <c r="GV3556" s="0"/>
      <c r="GW3556" s="0"/>
      <c r="GX3556" s="0"/>
      <c r="GY3556" s="0"/>
      <c r="GZ3556" s="0"/>
      <c r="HA3556" s="0"/>
      <c r="HB3556" s="0"/>
      <c r="HC3556" s="0"/>
      <c r="HD3556" s="0"/>
      <c r="HE3556" s="0"/>
      <c r="HF3556" s="0"/>
      <c r="HG3556" s="0"/>
      <c r="HH3556" s="0"/>
      <c r="HI3556" s="0"/>
      <c r="HJ3556" s="0"/>
      <c r="HK3556" s="0"/>
      <c r="HL3556" s="0"/>
      <c r="HM3556" s="0"/>
      <c r="HN3556" s="0"/>
      <c r="HO3556" s="0"/>
      <c r="HP3556" s="0"/>
      <c r="HQ3556" s="0"/>
      <c r="HR3556" s="0"/>
      <c r="HS3556" s="0"/>
      <c r="HT3556" s="0"/>
      <c r="HU3556" s="0"/>
      <c r="HV3556" s="0"/>
      <c r="HW3556" s="0"/>
      <c r="HX3556" s="0"/>
      <c r="HY3556" s="0"/>
      <c r="HZ3556" s="0"/>
      <c r="IA3556" s="0"/>
      <c r="IB3556" s="0"/>
      <c r="IC3556" s="0"/>
      <c r="ID3556" s="0"/>
      <c r="IE3556" s="0"/>
      <c r="IF3556" s="0"/>
      <c r="IG3556" s="0"/>
      <c r="IH3556" s="0"/>
      <c r="II3556" s="0"/>
      <c r="IJ3556" s="0"/>
      <c r="IK3556" s="0"/>
      <c r="IL3556" s="0"/>
      <c r="IM3556" s="0"/>
      <c r="IN3556" s="0"/>
      <c r="IO3556" s="0"/>
      <c r="IP3556" s="0"/>
      <c r="IQ3556" s="0"/>
      <c r="IR3556" s="0"/>
      <c r="IS3556" s="0"/>
      <c r="IT3556" s="0"/>
      <c r="IU3556" s="0"/>
      <c r="IV3556" s="0"/>
      <c r="IW3556" s="0"/>
      <c r="IX3556" s="0"/>
      <c r="IY3556" s="0"/>
      <c r="IZ3556" s="0"/>
      <c r="JA3556" s="0"/>
      <c r="JB3556" s="0"/>
      <c r="JC3556" s="0"/>
      <c r="JD3556" s="0"/>
      <c r="JE3556" s="0"/>
      <c r="JF3556" s="0"/>
      <c r="JG3556" s="0"/>
      <c r="JH3556" s="0"/>
      <c r="JI3556" s="0"/>
      <c r="JJ3556" s="0"/>
      <c r="JK3556" s="0"/>
      <c r="JL3556" s="0"/>
      <c r="JM3556" s="0"/>
      <c r="JN3556" s="0"/>
      <c r="JO3556" s="0"/>
      <c r="JP3556" s="0"/>
      <c r="JQ3556" s="0"/>
      <c r="JR3556" s="0"/>
      <c r="JS3556" s="0"/>
      <c r="JT3556" s="0"/>
      <c r="JU3556" s="0"/>
      <c r="JV3556" s="0"/>
      <c r="JW3556" s="0"/>
      <c r="JX3556" s="0"/>
      <c r="JY3556" s="0"/>
      <c r="JZ3556" s="0"/>
      <c r="KA3556" s="0"/>
      <c r="KB3556" s="0"/>
      <c r="KC3556" s="0"/>
      <c r="KD3556" s="0"/>
      <c r="KE3556" s="0"/>
      <c r="KF3556" s="0"/>
      <c r="KG3556" s="0"/>
      <c r="KH3556" s="0"/>
      <c r="KI3556" s="0"/>
      <c r="KJ3556" s="0"/>
      <c r="KK3556" s="0"/>
      <c r="KL3556" s="0"/>
      <c r="KM3556" s="0"/>
      <c r="KN3556" s="0"/>
      <c r="KO3556" s="0"/>
      <c r="KP3556" s="0"/>
      <c r="KQ3556" s="0"/>
      <c r="KR3556" s="0"/>
      <c r="KS3556" s="0"/>
      <c r="KT3556" s="0"/>
      <c r="KU3556" s="0"/>
      <c r="KV3556" s="0"/>
      <c r="KW3556" s="0"/>
      <c r="KX3556" s="0"/>
      <c r="KY3556" s="0"/>
      <c r="KZ3556" s="0"/>
      <c r="LA3556" s="0"/>
      <c r="LB3556" s="0"/>
      <c r="LC3556" s="0"/>
      <c r="LD3556" s="0"/>
      <c r="LE3556" s="0"/>
      <c r="LF3556" s="0"/>
      <c r="LG3556" s="0"/>
      <c r="LH3556" s="0"/>
      <c r="LI3556" s="0"/>
      <c r="LJ3556" s="0"/>
      <c r="LK3556" s="0"/>
      <c r="LL3556" s="0"/>
      <c r="LM3556" s="0"/>
      <c r="LN3556" s="0"/>
      <c r="LO3556" s="0"/>
      <c r="LP3556" s="0"/>
      <c r="LQ3556" s="0"/>
      <c r="LR3556" s="0"/>
      <c r="LS3556" s="0"/>
      <c r="LT3556" s="0"/>
      <c r="LU3556" s="0"/>
      <c r="LV3556" s="0"/>
      <c r="LW3556" s="0"/>
      <c r="LX3556" s="0"/>
      <c r="LY3556" s="0"/>
      <c r="LZ3556" s="0"/>
      <c r="MA3556" s="0"/>
      <c r="MB3556" s="0"/>
      <c r="MC3556" s="0"/>
      <c r="MD3556" s="0"/>
      <c r="ME3556" s="0"/>
      <c r="MF3556" s="0"/>
      <c r="MG3556" s="0"/>
      <c r="MH3556" s="0"/>
      <c r="MI3556" s="0"/>
      <c r="MJ3556" s="0"/>
      <c r="MK3556" s="0"/>
      <c r="ML3556" s="0"/>
      <c r="MM3556" s="0"/>
      <c r="MN3556" s="0"/>
      <c r="MO3556" s="0"/>
      <c r="MP3556" s="0"/>
      <c r="MQ3556" s="0"/>
      <c r="MR3556" s="0"/>
      <c r="MS3556" s="0"/>
      <c r="MT3556" s="0"/>
      <c r="MU3556" s="0"/>
      <c r="MV3556" s="0"/>
      <c r="MW3556" s="0"/>
      <c r="MX3556" s="0"/>
      <c r="MY3556" s="0"/>
      <c r="MZ3556" s="0"/>
      <c r="NA3556" s="0"/>
      <c r="NB3556" s="0"/>
      <c r="NC3556" s="0"/>
      <c r="ND3556" s="0"/>
      <c r="NE3556" s="0"/>
      <c r="NF3556" s="0"/>
      <c r="NG3556" s="0"/>
      <c r="NH3556" s="0"/>
      <c r="NI3556" s="0"/>
      <c r="NJ3556" s="0"/>
      <c r="NK3556" s="0"/>
      <c r="NL3556" s="0"/>
      <c r="NM3556" s="0"/>
      <c r="NN3556" s="0"/>
      <c r="NO3556" s="0"/>
      <c r="NP3556" s="0"/>
      <c r="NQ3556" s="0"/>
      <c r="NR3556" s="0"/>
      <c r="NS3556" s="0"/>
      <c r="NT3556" s="0"/>
      <c r="NU3556" s="0"/>
      <c r="NV3556" s="0"/>
      <c r="NW3556" s="0"/>
      <c r="NX3556" s="0"/>
      <c r="NY3556" s="0"/>
      <c r="NZ3556" s="0"/>
      <c r="OA3556" s="0"/>
      <c r="OB3556" s="0"/>
      <c r="OC3556" s="0"/>
      <c r="OD3556" s="0"/>
      <c r="OE3556" s="0"/>
      <c r="OF3556" s="0"/>
      <c r="OG3556" s="0"/>
      <c r="OH3556" s="0"/>
      <c r="OI3556" s="0"/>
      <c r="OJ3556" s="0"/>
      <c r="OK3556" s="0"/>
      <c r="OL3556" s="0"/>
      <c r="OM3556" s="0"/>
      <c r="ON3556" s="0"/>
      <c r="OO3556" s="0"/>
      <c r="OP3556" s="0"/>
      <c r="OQ3556" s="0"/>
      <c r="OR3556" s="0"/>
      <c r="OS3556" s="0"/>
      <c r="OT3556" s="0"/>
      <c r="OU3556" s="0"/>
      <c r="OV3556" s="0"/>
      <c r="OW3556" s="0"/>
      <c r="OX3556" s="0"/>
      <c r="OY3556" s="0"/>
      <c r="OZ3556" s="0"/>
      <c r="PA3556" s="0"/>
      <c r="PB3556" s="0"/>
      <c r="PC3556" s="0"/>
      <c r="PD3556" s="0"/>
      <c r="PE3556" s="0"/>
      <c r="PF3556" s="0"/>
      <c r="PG3556" s="0"/>
      <c r="PH3556" s="0"/>
      <c r="PI3556" s="0"/>
      <c r="PJ3556" s="0"/>
      <c r="PK3556" s="0"/>
      <c r="PL3556" s="0"/>
      <c r="PM3556" s="0"/>
      <c r="PN3556" s="0"/>
      <c r="PO3556" s="0"/>
      <c r="PP3556" s="0"/>
      <c r="PQ3556" s="0"/>
      <c r="PR3556" s="0"/>
      <c r="PS3556" s="0"/>
      <c r="PT3556" s="0"/>
      <c r="PU3556" s="0"/>
      <c r="PV3556" s="0"/>
      <c r="PW3556" s="0"/>
      <c r="PX3556" s="0"/>
      <c r="PY3556" s="0"/>
      <c r="PZ3556" s="0"/>
      <c r="QA3556" s="0"/>
      <c r="QB3556" s="0"/>
      <c r="QC3556" s="0"/>
      <c r="QD3556" s="0"/>
      <c r="QE3556" s="0"/>
      <c r="QF3556" s="0"/>
      <c r="QG3556" s="0"/>
      <c r="QH3556" s="0"/>
      <c r="QI3556" s="0"/>
      <c r="QJ3556" s="0"/>
      <c r="QK3556" s="0"/>
      <c r="QL3556" s="0"/>
      <c r="QM3556" s="0"/>
      <c r="QN3556" s="0"/>
      <c r="QO3556" s="0"/>
      <c r="QP3556" s="0"/>
      <c r="QQ3556" s="0"/>
      <c r="QR3556" s="0"/>
      <c r="QS3556" s="0"/>
      <c r="QT3556" s="0"/>
      <c r="QU3556" s="0"/>
      <c r="QV3556" s="0"/>
      <c r="QW3556" s="0"/>
      <c r="QX3556" s="0"/>
      <c r="QY3556" s="0"/>
      <c r="QZ3556" s="0"/>
      <c r="RA3556" s="0"/>
      <c r="RB3556" s="0"/>
      <c r="RC3556" s="0"/>
      <c r="RD3556" s="0"/>
      <c r="RE3556" s="0"/>
      <c r="RF3556" s="0"/>
      <c r="RG3556" s="0"/>
      <c r="RH3556" s="0"/>
      <c r="RI3556" s="0"/>
      <c r="RJ3556" s="0"/>
      <c r="RK3556" s="0"/>
      <c r="RL3556" s="0"/>
      <c r="RM3556" s="0"/>
      <c r="RN3556" s="0"/>
      <c r="RO3556" s="0"/>
      <c r="RP3556" s="0"/>
      <c r="RQ3556" s="0"/>
      <c r="RR3556" s="0"/>
      <c r="RS3556" s="0"/>
      <c r="RT3556" s="0"/>
      <c r="RU3556" s="0"/>
      <c r="RV3556" s="0"/>
      <c r="RW3556" s="0"/>
      <c r="RX3556" s="0"/>
      <c r="RY3556" s="0"/>
      <c r="RZ3556" s="0"/>
      <c r="SA3556" s="0"/>
      <c r="SB3556" s="0"/>
      <c r="SC3556" s="0"/>
      <c r="SD3556" s="0"/>
      <c r="SE3556" s="0"/>
      <c r="SF3556" s="0"/>
      <c r="SG3556" s="0"/>
      <c r="SH3556" s="0"/>
      <c r="SI3556" s="0"/>
      <c r="SJ3556" s="0"/>
      <c r="SK3556" s="0"/>
      <c r="SL3556" s="0"/>
      <c r="SM3556" s="0"/>
      <c r="SN3556" s="0"/>
      <c r="SO3556" s="0"/>
      <c r="SP3556" s="0"/>
      <c r="SQ3556" s="0"/>
      <c r="SR3556" s="0"/>
      <c r="SS3556" s="0"/>
      <c r="ST3556" s="0"/>
      <c r="SU3556" s="0"/>
      <c r="SV3556" s="0"/>
      <c r="SW3556" s="0"/>
      <c r="SX3556" s="0"/>
      <c r="SY3556" s="0"/>
      <c r="SZ3556" s="0"/>
      <c r="TA3556" s="0"/>
      <c r="TB3556" s="0"/>
      <c r="TC3556" s="0"/>
      <c r="TD3556" s="0"/>
      <c r="TE3556" s="0"/>
      <c r="TF3556" s="0"/>
      <c r="TG3556" s="0"/>
      <c r="TH3556" s="0"/>
      <c r="TI3556" s="0"/>
      <c r="TJ3556" s="0"/>
      <c r="TK3556" s="0"/>
      <c r="TL3556" s="0"/>
      <c r="TM3556" s="0"/>
      <c r="TN3556" s="0"/>
      <c r="TO3556" s="0"/>
      <c r="TP3556" s="0"/>
      <c r="TQ3556" s="0"/>
      <c r="TR3556" s="0"/>
      <c r="TS3556" s="0"/>
      <c r="TT3556" s="0"/>
      <c r="TU3556" s="0"/>
      <c r="TV3556" s="0"/>
      <c r="TW3556" s="0"/>
      <c r="TX3556" s="0"/>
      <c r="TY3556" s="0"/>
      <c r="TZ3556" s="0"/>
      <c r="UA3556" s="0"/>
      <c r="UB3556" s="0"/>
      <c r="UC3556" s="0"/>
      <c r="UD3556" s="0"/>
      <c r="UE3556" s="0"/>
      <c r="UF3556" s="0"/>
      <c r="UG3556" s="0"/>
      <c r="UH3556" s="0"/>
      <c r="UI3556" s="0"/>
      <c r="UJ3556" s="0"/>
      <c r="UK3556" s="0"/>
      <c r="UL3556" s="0"/>
      <c r="UM3556" s="0"/>
      <c r="UN3556" s="0"/>
      <c r="UO3556" s="0"/>
      <c r="UP3556" s="0"/>
      <c r="UQ3556" s="0"/>
      <c r="UR3556" s="0"/>
      <c r="US3556" s="0"/>
      <c r="UT3556" s="0"/>
      <c r="UU3556" s="0"/>
      <c r="UV3556" s="0"/>
      <c r="UW3556" s="0"/>
      <c r="UX3556" s="0"/>
      <c r="UY3556" s="0"/>
      <c r="UZ3556" s="0"/>
      <c r="VA3556" s="0"/>
      <c r="VB3556" s="0"/>
      <c r="VC3556" s="0"/>
      <c r="VD3556" s="0"/>
      <c r="VE3556" s="0"/>
      <c r="VF3556" s="0"/>
      <c r="VG3556" s="0"/>
      <c r="VH3556" s="0"/>
      <c r="VI3556" s="0"/>
      <c r="VJ3556" s="0"/>
      <c r="VK3556" s="0"/>
      <c r="VL3556" s="0"/>
      <c r="VM3556" s="0"/>
      <c r="VN3556" s="0"/>
      <c r="VO3556" s="0"/>
      <c r="VP3556" s="0"/>
      <c r="VQ3556" s="0"/>
      <c r="VR3556" s="0"/>
      <c r="VS3556" s="0"/>
      <c r="VT3556" s="0"/>
      <c r="VU3556" s="0"/>
      <c r="VV3556" s="0"/>
      <c r="VW3556" s="0"/>
      <c r="VX3556" s="0"/>
      <c r="VY3556" s="0"/>
      <c r="VZ3556" s="0"/>
      <c r="WA3556" s="0"/>
      <c r="WB3556" s="0"/>
      <c r="WC3556" s="0"/>
      <c r="WD3556" s="0"/>
      <c r="WE3556" s="0"/>
      <c r="WF3556" s="0"/>
      <c r="WG3556" s="0"/>
      <c r="WH3556" s="0"/>
      <c r="WI3556" s="0"/>
      <c r="WJ3556" s="0"/>
      <c r="WK3556" s="0"/>
      <c r="WL3556" s="0"/>
      <c r="WM3556" s="0"/>
      <c r="WN3556" s="0"/>
      <c r="WO3556" s="0"/>
      <c r="WP3556" s="0"/>
      <c r="WQ3556" s="0"/>
      <c r="WR3556" s="0"/>
      <c r="WS3556" s="0"/>
      <c r="WT3556" s="0"/>
      <c r="WU3556" s="0"/>
      <c r="WV3556" s="0"/>
      <c r="WW3556" s="0"/>
      <c r="WX3556" s="0"/>
      <c r="WY3556" s="0"/>
      <c r="WZ3556" s="0"/>
      <c r="XA3556" s="0"/>
      <c r="XB3556" s="0"/>
      <c r="XC3556" s="0"/>
      <c r="XD3556" s="0"/>
      <c r="XE3556" s="0"/>
      <c r="XF3556" s="0"/>
      <c r="XG3556" s="0"/>
      <c r="XH3556" s="0"/>
      <c r="XI3556" s="0"/>
      <c r="XJ3556" s="0"/>
      <c r="XK3556" s="0"/>
      <c r="XL3556" s="0"/>
      <c r="XM3556" s="0"/>
      <c r="XN3556" s="0"/>
      <c r="XO3556" s="0"/>
      <c r="XP3556" s="0"/>
      <c r="XQ3556" s="0"/>
      <c r="XR3556" s="0"/>
      <c r="XS3556" s="0"/>
      <c r="XT3556" s="0"/>
      <c r="XU3556" s="0"/>
      <c r="XV3556" s="0"/>
      <c r="XW3556" s="0"/>
      <c r="XX3556" s="0"/>
      <c r="XY3556" s="0"/>
      <c r="XZ3556" s="0"/>
      <c r="YA3556" s="0"/>
      <c r="YB3556" s="0"/>
      <c r="YC3556" s="0"/>
      <c r="YD3556" s="0"/>
      <c r="YE3556" s="0"/>
      <c r="YF3556" s="0"/>
      <c r="YG3556" s="0"/>
      <c r="YH3556" s="0"/>
      <c r="YI3556" s="0"/>
      <c r="YJ3556" s="0"/>
      <c r="YK3556" s="0"/>
      <c r="YL3556" s="0"/>
      <c r="YM3556" s="0"/>
      <c r="YN3556" s="0"/>
      <c r="YO3556" s="0"/>
      <c r="YP3556" s="0"/>
      <c r="YQ3556" s="0"/>
      <c r="YR3556" s="0"/>
      <c r="YS3556" s="0"/>
      <c r="YT3556" s="0"/>
      <c r="YU3556" s="0"/>
      <c r="YV3556" s="0"/>
      <c r="YW3556" s="0"/>
      <c r="YX3556" s="0"/>
      <c r="YY3556" s="0"/>
      <c r="YZ3556" s="0"/>
      <c r="ZA3556" s="0"/>
      <c r="ZB3556" s="0"/>
      <c r="ZC3556" s="0"/>
      <c r="ZD3556" s="0"/>
      <c r="ZE3556" s="0"/>
      <c r="ZF3556" s="0"/>
      <c r="ZG3556" s="0"/>
      <c r="ZH3556" s="0"/>
      <c r="ZI3556" s="0"/>
      <c r="ZJ3556" s="0"/>
      <c r="ZK3556" s="0"/>
      <c r="ZL3556" s="0"/>
      <c r="ZM3556" s="0"/>
      <c r="ZN3556" s="0"/>
      <c r="ZO3556" s="0"/>
      <c r="ZP3556" s="0"/>
      <c r="ZQ3556" s="0"/>
      <c r="ZR3556" s="0"/>
      <c r="ZS3556" s="0"/>
      <c r="ZT3556" s="0"/>
      <c r="ZU3556" s="0"/>
      <c r="ZV3556" s="0"/>
      <c r="ZW3556" s="0"/>
      <c r="ZX3556" s="0"/>
      <c r="ZY3556" s="0"/>
      <c r="ZZ3556" s="0"/>
      <c r="AAA3556" s="0"/>
      <c r="AAB3556" s="0"/>
      <c r="AAC3556" s="0"/>
      <c r="AAD3556" s="0"/>
      <c r="AAE3556" s="0"/>
      <c r="AAF3556" s="0"/>
      <c r="AAG3556" s="0"/>
      <c r="AAH3556" s="0"/>
      <c r="AAI3556" s="0"/>
      <c r="AAJ3556" s="0"/>
      <c r="AAK3556" s="0"/>
      <c r="AAL3556" s="0"/>
      <c r="AAM3556" s="0"/>
      <c r="AAN3556" s="0"/>
      <c r="AAO3556" s="0"/>
      <c r="AAP3556" s="0"/>
      <c r="AAQ3556" s="0"/>
      <c r="AAR3556" s="0"/>
      <c r="AAS3556" s="0"/>
      <c r="AAT3556" s="0"/>
      <c r="AAU3556" s="0"/>
      <c r="AAV3556" s="0"/>
      <c r="AAW3556" s="0"/>
      <c r="AAX3556" s="0"/>
      <c r="AAY3556" s="0"/>
      <c r="AAZ3556" s="0"/>
      <c r="ABA3556" s="0"/>
      <c r="ABB3556" s="0"/>
      <c r="ABC3556" s="0"/>
      <c r="ABD3556" s="0"/>
      <c r="ABE3556" s="0"/>
      <c r="ABF3556" s="0"/>
      <c r="ABG3556" s="0"/>
      <c r="ABH3556" s="0"/>
      <c r="ABI3556" s="0"/>
      <c r="ABJ3556" s="0"/>
      <c r="ABK3556" s="0"/>
      <c r="ABL3556" s="0"/>
      <c r="ABM3556" s="0"/>
      <c r="ABN3556" s="0"/>
      <c r="ABO3556" s="0"/>
      <c r="ABP3556" s="0"/>
      <c r="ABQ3556" s="0"/>
      <c r="ABR3556" s="0"/>
      <c r="ABS3556" s="0"/>
      <c r="ABT3556" s="0"/>
      <c r="ABU3556" s="0"/>
      <c r="ABV3556" s="0"/>
      <c r="ABW3556" s="0"/>
      <c r="ABX3556" s="0"/>
      <c r="ABY3556" s="0"/>
      <c r="ABZ3556" s="0"/>
      <c r="ACA3556" s="0"/>
      <c r="ACB3556" s="0"/>
      <c r="ACC3556" s="0"/>
      <c r="ACD3556" s="0"/>
      <c r="ACE3556" s="0"/>
      <c r="ACF3556" s="0"/>
      <c r="ACG3556" s="0"/>
      <c r="ACH3556" s="0"/>
      <c r="ACI3556" s="0"/>
      <c r="ACJ3556" s="0"/>
      <c r="ACK3556" s="0"/>
      <c r="ACL3556" s="0"/>
      <c r="ACM3556" s="0"/>
      <c r="ACN3556" s="0"/>
      <c r="ACO3556" s="0"/>
      <c r="ACP3556" s="0"/>
      <c r="ACQ3556" s="0"/>
      <c r="ACR3556" s="0"/>
      <c r="ACS3556" s="0"/>
      <c r="ACT3556" s="0"/>
      <c r="ACU3556" s="0"/>
      <c r="ACV3556" s="0"/>
      <c r="ACW3556" s="0"/>
      <c r="ACX3556" s="0"/>
      <c r="ACY3556" s="0"/>
      <c r="ACZ3556" s="0"/>
      <c r="ADA3556" s="0"/>
      <c r="ADB3556" s="0"/>
      <c r="ADC3556" s="0"/>
      <c r="ADD3556" s="0"/>
      <c r="ADE3556" s="0"/>
      <c r="ADF3556" s="0"/>
      <c r="ADG3556" s="0"/>
      <c r="ADH3556" s="0"/>
      <c r="ADI3556" s="0"/>
      <c r="ADJ3556" s="0"/>
      <c r="ADK3556" s="0"/>
      <c r="ADL3556" s="0"/>
      <c r="ADM3556" s="0"/>
      <c r="ADN3556" s="0"/>
      <c r="ADO3556" s="0"/>
      <c r="ADP3556" s="0"/>
      <c r="ADQ3556" s="0"/>
      <c r="ADR3556" s="0"/>
      <c r="ADS3556" s="0"/>
      <c r="ADT3556" s="0"/>
      <c r="ADU3556" s="0"/>
      <c r="ADV3556" s="0"/>
      <c r="ADW3556" s="0"/>
      <c r="ADX3556" s="0"/>
      <c r="ADY3556" s="0"/>
      <c r="ADZ3556" s="0"/>
      <c r="AEA3556" s="0"/>
      <c r="AEB3556" s="0"/>
      <c r="AEC3556" s="0"/>
      <c r="AED3556" s="0"/>
      <c r="AEE3556" s="0"/>
      <c r="AEF3556" s="0"/>
      <c r="AEG3556" s="0"/>
      <c r="AEH3556" s="0"/>
      <c r="AEI3556" s="0"/>
      <c r="AEJ3556" s="0"/>
      <c r="AEK3556" s="0"/>
      <c r="AEL3556" s="0"/>
      <c r="AEM3556" s="0"/>
      <c r="AEN3556" s="0"/>
      <c r="AEO3556" s="0"/>
      <c r="AEP3556" s="0"/>
      <c r="AEQ3556" s="0"/>
      <c r="AER3556" s="0"/>
      <c r="AES3556" s="0"/>
      <c r="AET3556" s="0"/>
      <c r="AEU3556" s="0"/>
      <c r="AEV3556" s="0"/>
      <c r="AEW3556" s="0"/>
      <c r="AEX3556" s="0"/>
      <c r="AEY3556" s="0"/>
      <c r="AEZ3556" s="0"/>
      <c r="AFA3556" s="0"/>
      <c r="AFB3556" s="0"/>
      <c r="AFC3556" s="0"/>
      <c r="AFD3556" s="0"/>
      <c r="AFE3556" s="0"/>
      <c r="AFF3556" s="0"/>
      <c r="AFG3556" s="0"/>
      <c r="AFH3556" s="0"/>
      <c r="AFI3556" s="0"/>
      <c r="AFJ3556" s="0"/>
      <c r="AFK3556" s="0"/>
      <c r="AFL3556" s="0"/>
      <c r="AFM3556" s="0"/>
      <c r="AFN3556" s="0"/>
      <c r="AFO3556" s="0"/>
      <c r="AFP3556" s="0"/>
      <c r="AFQ3556" s="0"/>
      <c r="AFR3556" s="0"/>
      <c r="AFS3556" s="0"/>
      <c r="AFT3556" s="0"/>
      <c r="AFU3556" s="0"/>
      <c r="AFV3556" s="0"/>
      <c r="AFW3556" s="0"/>
      <c r="AFX3556" s="0"/>
      <c r="AFY3556" s="0"/>
      <c r="AFZ3556" s="0"/>
      <c r="AGA3556" s="0"/>
      <c r="AGB3556" s="0"/>
      <c r="AGC3556" s="0"/>
      <c r="AGD3556" s="0"/>
      <c r="AGE3556" s="0"/>
      <c r="AGF3556" s="0"/>
      <c r="AGG3556" s="0"/>
      <c r="AGH3556" s="0"/>
      <c r="AGI3556" s="0"/>
      <c r="AGJ3556" s="0"/>
      <c r="AGK3556" s="0"/>
      <c r="AGL3556" s="0"/>
      <c r="AGM3556" s="0"/>
      <c r="AGN3556" s="0"/>
      <c r="AGO3556" s="0"/>
      <c r="AGP3556" s="0"/>
      <c r="AGQ3556" s="0"/>
      <c r="AGR3556" s="0"/>
      <c r="AGS3556" s="0"/>
      <c r="AGT3556" s="0"/>
      <c r="AGU3556" s="0"/>
      <c r="AGV3556" s="0"/>
      <c r="AGW3556" s="0"/>
      <c r="AGX3556" s="0"/>
      <c r="AGY3556" s="0"/>
      <c r="AGZ3556" s="0"/>
      <c r="AHA3556" s="0"/>
      <c r="AHB3556" s="0"/>
      <c r="AHC3556" s="0"/>
      <c r="AHD3556" s="0"/>
      <c r="AHE3556" s="0"/>
      <c r="AHF3556" s="0"/>
      <c r="AHG3556" s="0"/>
      <c r="AHH3556" s="0"/>
      <c r="AHI3556" s="0"/>
      <c r="AHJ3556" s="0"/>
      <c r="AHK3556" s="0"/>
      <c r="AHL3556" s="0"/>
      <c r="AHM3556" s="0"/>
      <c r="AHN3556" s="0"/>
      <c r="AHO3556" s="0"/>
      <c r="AHP3556" s="0"/>
      <c r="AHQ3556" s="0"/>
      <c r="AHR3556" s="0"/>
      <c r="AHS3556" s="0"/>
      <c r="AHT3556" s="0"/>
      <c r="AHU3556" s="0"/>
      <c r="AHV3556" s="0"/>
      <c r="AHW3556" s="0"/>
      <c r="AHX3556" s="0"/>
      <c r="AHY3556" s="0"/>
      <c r="AHZ3556" s="0"/>
      <c r="AIA3556" s="0"/>
      <c r="AIB3556" s="0"/>
      <c r="AIC3556" s="0"/>
      <c r="AID3556" s="0"/>
      <c r="AIE3556" s="0"/>
      <c r="AIF3556" s="0"/>
      <c r="AIG3556" s="0"/>
      <c r="AIH3556" s="0"/>
      <c r="AII3556" s="0"/>
      <c r="AIJ3556" s="0"/>
      <c r="AIK3556" s="0"/>
      <c r="AIL3556" s="0"/>
      <c r="AIM3556" s="0"/>
      <c r="AIN3556" s="0"/>
      <c r="AIO3556" s="0"/>
      <c r="AIP3556" s="0"/>
      <c r="AIQ3556" s="0"/>
      <c r="AIR3556" s="0"/>
      <c r="AIS3556" s="0"/>
      <c r="AIT3556" s="0"/>
      <c r="AIU3556" s="0"/>
      <c r="AIV3556" s="0"/>
      <c r="AIW3556" s="0"/>
      <c r="AIX3556" s="0"/>
      <c r="AIY3556" s="0"/>
      <c r="AIZ3556" s="0"/>
      <c r="AJA3556" s="0"/>
      <c r="AJB3556" s="0"/>
      <c r="AJC3556" s="0"/>
      <c r="AJD3556" s="0"/>
      <c r="AJE3556" s="0"/>
      <c r="AJF3556" s="0"/>
      <c r="AJG3556" s="0"/>
      <c r="AJH3556" s="0"/>
      <c r="AJI3556" s="0"/>
      <c r="AJJ3556" s="0"/>
      <c r="AJK3556" s="0"/>
      <c r="AJL3556" s="0"/>
      <c r="AJM3556" s="0"/>
      <c r="AJN3556" s="0"/>
      <c r="AJO3556" s="0"/>
      <c r="AJP3556" s="0"/>
      <c r="AJQ3556" s="0"/>
      <c r="AJR3556" s="0"/>
      <c r="AJS3556" s="0"/>
      <c r="AJT3556" s="0"/>
      <c r="AJU3556" s="0"/>
      <c r="AJV3556" s="0"/>
      <c r="AJW3556" s="0"/>
      <c r="AJX3556" s="0"/>
      <c r="AJY3556" s="0"/>
      <c r="AJZ3556" s="0"/>
      <c r="AKA3556" s="0"/>
      <c r="AKB3556" s="0"/>
      <c r="AKC3556" s="0"/>
      <c r="AKD3556" s="0"/>
      <c r="AKE3556" s="0"/>
      <c r="AKF3556" s="0"/>
      <c r="AKG3556" s="0"/>
      <c r="AKH3556" s="0"/>
      <c r="AKI3556" s="0"/>
      <c r="AKJ3556" s="0"/>
      <c r="AKK3556" s="0"/>
      <c r="AKL3556" s="0"/>
      <c r="AKM3556" s="0"/>
      <c r="AKN3556" s="0"/>
      <c r="AKO3556" s="0"/>
      <c r="AKP3556" s="0"/>
      <c r="AKQ3556" s="0"/>
      <c r="AKR3556" s="0"/>
      <c r="AKS3556" s="0"/>
      <c r="AKT3556" s="0"/>
      <c r="AKU3556" s="0"/>
      <c r="AKV3556" s="0"/>
      <c r="AKW3556" s="0"/>
      <c r="AKX3556" s="0"/>
      <c r="AKY3556" s="0"/>
      <c r="AKZ3556" s="0"/>
      <c r="ALA3556" s="0"/>
      <c r="ALB3556" s="0"/>
      <c r="ALC3556" s="0"/>
      <c r="ALD3556" s="0"/>
      <c r="ALE3556" s="0"/>
      <c r="ALF3556" s="0"/>
      <c r="ALG3556" s="0"/>
      <c r="ALH3556" s="0"/>
      <c r="ALI3556" s="0"/>
      <c r="ALJ3556" s="0"/>
      <c r="ALK3556" s="0"/>
      <c r="ALL3556" s="0"/>
      <c r="ALM3556" s="0"/>
      <c r="ALN3556" s="0"/>
      <c r="ALO3556" s="0"/>
      <c r="ALP3556" s="0"/>
      <c r="ALQ3556" s="0"/>
      <c r="ALR3556" s="0"/>
      <c r="ALS3556" s="0"/>
      <c r="ALT3556" s="0"/>
      <c r="ALU3556" s="0"/>
      <c r="ALV3556" s="0"/>
      <c r="ALW3556" s="0"/>
      <c r="ALX3556" s="0"/>
      <c r="ALY3556" s="0"/>
      <c r="ALZ3556" s="0"/>
      <c r="AMA3556" s="0"/>
      <c r="AMB3556" s="0"/>
      <c r="AMC3556" s="0"/>
      <c r="AMD3556" s="0"/>
      <c r="AME3556" s="0"/>
      <c r="AMF3556" s="0"/>
      <c r="AMG3556" s="0"/>
      <c r="AMH3556" s="0"/>
      <c r="AMI3556" s="0"/>
    </row>
    <row r="3557" customFormat="false" ht="12.75" hidden="false" customHeight="false" outlineLevel="0" collapsed="false">
      <c r="A3557" s="1" t="s">
        <v>3779</v>
      </c>
      <c r="C3557" s="27" t="s">
        <v>3783</v>
      </c>
      <c r="D3557" s="27" t="s">
        <v>51</v>
      </c>
      <c r="E3557" s="28"/>
      <c r="F3557" s="29"/>
      <c r="G3557" s="27"/>
      <c r="H3557" s="30" t="s">
        <v>61</v>
      </c>
      <c r="I3557" s="31" t="n">
        <v>3.3</v>
      </c>
      <c r="J3557" s="31" t="s">
        <v>3781</v>
      </c>
      <c r="BM3557" s="0"/>
      <c r="BN3557" s="0"/>
      <c r="BO3557" s="0"/>
      <c r="BP3557" s="0"/>
      <c r="BQ3557" s="0"/>
      <c r="BR3557" s="0"/>
      <c r="BS3557" s="0"/>
      <c r="BT3557" s="0"/>
      <c r="BU3557" s="0"/>
      <c r="BV3557" s="0"/>
      <c r="BW3557" s="0"/>
      <c r="BX3557" s="0"/>
      <c r="BY3557" s="0"/>
      <c r="BZ3557" s="0"/>
      <c r="CA3557" s="0"/>
      <c r="CB3557" s="0"/>
      <c r="CC3557" s="0"/>
      <c r="CD3557" s="0"/>
      <c r="CE3557" s="0"/>
      <c r="CF3557" s="0"/>
      <c r="CG3557" s="0"/>
      <c r="CH3557" s="0"/>
      <c r="CI3557" s="0"/>
      <c r="CJ3557" s="0"/>
      <c r="CK3557" s="0"/>
      <c r="CL3557" s="0"/>
      <c r="CM3557" s="0"/>
      <c r="CN3557" s="0"/>
      <c r="CO3557" s="0"/>
      <c r="CP3557" s="0"/>
      <c r="CQ3557" s="0"/>
      <c r="CR3557" s="0"/>
      <c r="CS3557" s="0"/>
      <c r="CT3557" s="0"/>
      <c r="CU3557" s="0"/>
      <c r="CV3557" s="0"/>
      <c r="CW3557" s="0"/>
      <c r="CX3557" s="0"/>
      <c r="CY3557" s="0"/>
      <c r="CZ3557" s="0"/>
      <c r="DA3557" s="0"/>
      <c r="DB3557" s="0"/>
      <c r="DC3557" s="0"/>
      <c r="DD3557" s="0"/>
      <c r="DE3557" s="0"/>
      <c r="DF3557" s="0"/>
      <c r="DG3557" s="0"/>
      <c r="DH3557" s="0"/>
      <c r="DI3557" s="0"/>
      <c r="DJ3557" s="0"/>
      <c r="DK3557" s="0"/>
      <c r="DL3557" s="0"/>
      <c r="DM3557" s="0"/>
      <c r="DN3557" s="0"/>
      <c r="DO3557" s="0"/>
      <c r="DP3557" s="0"/>
      <c r="DQ3557" s="0"/>
      <c r="DR3557" s="0"/>
      <c r="DS3557" s="0"/>
      <c r="DT3557" s="0"/>
      <c r="DU3557" s="0"/>
      <c r="DV3557" s="0"/>
      <c r="DW3557" s="0"/>
      <c r="DX3557" s="0"/>
      <c r="DY3557" s="0"/>
      <c r="DZ3557" s="0"/>
      <c r="EA3557" s="0"/>
      <c r="EB3557" s="0"/>
      <c r="EC3557" s="0"/>
      <c r="ED3557" s="0"/>
      <c r="EE3557" s="0"/>
      <c r="EF3557" s="0"/>
      <c r="EG3557" s="0"/>
      <c r="EH3557" s="0"/>
      <c r="EI3557" s="0"/>
      <c r="EJ3557" s="0"/>
      <c r="EK3557" s="0"/>
      <c r="EL3557" s="0"/>
      <c r="EM3557" s="0"/>
      <c r="EN3557" s="0"/>
      <c r="EO3557" s="0"/>
      <c r="EP3557" s="0"/>
      <c r="EQ3557" s="0"/>
      <c r="ER3557" s="0"/>
      <c r="ES3557" s="0"/>
      <c r="ET3557" s="0"/>
      <c r="EU3557" s="0"/>
      <c r="EV3557" s="0"/>
      <c r="EW3557" s="0"/>
      <c r="EX3557" s="0"/>
      <c r="EY3557" s="0"/>
      <c r="EZ3557" s="0"/>
      <c r="FA3557" s="0"/>
      <c r="FB3557" s="0"/>
      <c r="FC3557" s="0"/>
      <c r="FD3557" s="0"/>
      <c r="FE3557" s="0"/>
      <c r="FF3557" s="0"/>
      <c r="FG3557" s="0"/>
      <c r="FH3557" s="0"/>
      <c r="FI3557" s="0"/>
      <c r="FJ3557" s="0"/>
      <c r="FK3557" s="0"/>
      <c r="FL3557" s="0"/>
      <c r="FM3557" s="0"/>
      <c r="FN3557" s="0"/>
      <c r="FO3557" s="0"/>
      <c r="FP3557" s="0"/>
      <c r="FQ3557" s="0"/>
      <c r="FR3557" s="0"/>
      <c r="FS3557" s="0"/>
      <c r="FT3557" s="0"/>
      <c r="FU3557" s="0"/>
      <c r="FV3557" s="0"/>
      <c r="FW3557" s="0"/>
      <c r="FX3557" s="0"/>
      <c r="FY3557" s="0"/>
      <c r="FZ3557" s="0"/>
      <c r="GA3557" s="0"/>
      <c r="GB3557" s="0"/>
      <c r="GC3557" s="0"/>
      <c r="GD3557" s="0"/>
      <c r="GE3557" s="0"/>
      <c r="GF3557" s="0"/>
      <c r="GG3557" s="0"/>
      <c r="GH3557" s="0"/>
      <c r="GI3557" s="0"/>
      <c r="GJ3557" s="0"/>
      <c r="GK3557" s="0"/>
      <c r="GL3557" s="0"/>
      <c r="GM3557" s="0"/>
      <c r="GN3557" s="0"/>
      <c r="GO3557" s="0"/>
      <c r="GP3557" s="0"/>
      <c r="GQ3557" s="0"/>
      <c r="GR3557" s="0"/>
      <c r="GS3557" s="0"/>
      <c r="GT3557" s="0"/>
      <c r="GU3557" s="0"/>
      <c r="GV3557" s="0"/>
      <c r="GW3557" s="0"/>
      <c r="GX3557" s="0"/>
      <c r="GY3557" s="0"/>
      <c r="GZ3557" s="0"/>
      <c r="HA3557" s="0"/>
      <c r="HB3557" s="0"/>
      <c r="HC3557" s="0"/>
      <c r="HD3557" s="0"/>
      <c r="HE3557" s="0"/>
      <c r="HF3557" s="0"/>
      <c r="HG3557" s="0"/>
      <c r="HH3557" s="0"/>
      <c r="HI3557" s="0"/>
      <c r="HJ3557" s="0"/>
      <c r="HK3557" s="0"/>
      <c r="HL3557" s="0"/>
      <c r="HM3557" s="0"/>
      <c r="HN3557" s="0"/>
      <c r="HO3557" s="0"/>
      <c r="HP3557" s="0"/>
      <c r="HQ3557" s="0"/>
      <c r="HR3557" s="0"/>
      <c r="HS3557" s="0"/>
      <c r="HT3557" s="0"/>
      <c r="HU3557" s="0"/>
      <c r="HV3557" s="0"/>
      <c r="HW3557" s="0"/>
      <c r="HX3557" s="0"/>
      <c r="HY3557" s="0"/>
      <c r="HZ3557" s="0"/>
      <c r="IA3557" s="0"/>
      <c r="IB3557" s="0"/>
      <c r="IC3557" s="0"/>
      <c r="ID3557" s="0"/>
      <c r="IE3557" s="0"/>
      <c r="IF3557" s="0"/>
      <c r="IG3557" s="0"/>
      <c r="IH3557" s="0"/>
      <c r="II3557" s="0"/>
      <c r="IJ3557" s="0"/>
      <c r="IK3557" s="0"/>
      <c r="IL3557" s="0"/>
      <c r="IM3557" s="0"/>
      <c r="IN3557" s="0"/>
      <c r="IO3557" s="0"/>
      <c r="IP3557" s="0"/>
      <c r="IQ3557" s="0"/>
      <c r="IR3557" s="0"/>
      <c r="IS3557" s="0"/>
      <c r="IT3557" s="0"/>
      <c r="IU3557" s="0"/>
      <c r="IV3557" s="0"/>
      <c r="IW3557" s="0"/>
      <c r="IX3557" s="0"/>
      <c r="IY3557" s="0"/>
      <c r="IZ3557" s="0"/>
      <c r="JA3557" s="0"/>
      <c r="JB3557" s="0"/>
      <c r="JC3557" s="0"/>
      <c r="JD3557" s="0"/>
      <c r="JE3557" s="0"/>
      <c r="JF3557" s="0"/>
      <c r="JG3557" s="0"/>
      <c r="JH3557" s="0"/>
      <c r="JI3557" s="0"/>
      <c r="JJ3557" s="0"/>
      <c r="JK3557" s="0"/>
      <c r="JL3557" s="0"/>
      <c r="JM3557" s="0"/>
      <c r="JN3557" s="0"/>
      <c r="JO3557" s="0"/>
      <c r="JP3557" s="0"/>
      <c r="JQ3557" s="0"/>
      <c r="JR3557" s="0"/>
      <c r="JS3557" s="0"/>
      <c r="JT3557" s="0"/>
      <c r="JU3557" s="0"/>
      <c r="JV3557" s="0"/>
      <c r="JW3557" s="0"/>
      <c r="JX3557" s="0"/>
      <c r="JY3557" s="0"/>
      <c r="JZ3557" s="0"/>
      <c r="KA3557" s="0"/>
      <c r="KB3557" s="0"/>
      <c r="KC3557" s="0"/>
      <c r="KD3557" s="0"/>
      <c r="KE3557" s="0"/>
      <c r="KF3557" s="0"/>
      <c r="KG3557" s="0"/>
      <c r="KH3557" s="0"/>
      <c r="KI3557" s="0"/>
      <c r="KJ3557" s="0"/>
      <c r="KK3557" s="0"/>
      <c r="KL3557" s="0"/>
      <c r="KM3557" s="0"/>
      <c r="KN3557" s="0"/>
      <c r="KO3557" s="0"/>
      <c r="KP3557" s="0"/>
      <c r="KQ3557" s="0"/>
      <c r="KR3557" s="0"/>
      <c r="KS3557" s="0"/>
      <c r="KT3557" s="0"/>
      <c r="KU3557" s="0"/>
      <c r="KV3557" s="0"/>
      <c r="KW3557" s="0"/>
      <c r="KX3557" s="0"/>
      <c r="KY3557" s="0"/>
      <c r="KZ3557" s="0"/>
      <c r="LA3557" s="0"/>
      <c r="LB3557" s="0"/>
      <c r="LC3557" s="0"/>
      <c r="LD3557" s="0"/>
      <c r="LE3557" s="0"/>
      <c r="LF3557" s="0"/>
      <c r="LG3557" s="0"/>
      <c r="LH3557" s="0"/>
      <c r="LI3557" s="0"/>
      <c r="LJ3557" s="0"/>
      <c r="LK3557" s="0"/>
      <c r="LL3557" s="0"/>
      <c r="LM3557" s="0"/>
      <c r="LN3557" s="0"/>
      <c r="LO3557" s="0"/>
      <c r="LP3557" s="0"/>
      <c r="LQ3557" s="0"/>
      <c r="LR3557" s="0"/>
      <c r="LS3557" s="0"/>
      <c r="LT3557" s="0"/>
      <c r="LU3557" s="0"/>
      <c r="LV3557" s="0"/>
      <c r="LW3557" s="0"/>
      <c r="LX3557" s="0"/>
      <c r="LY3557" s="0"/>
      <c r="LZ3557" s="0"/>
      <c r="MA3557" s="0"/>
      <c r="MB3557" s="0"/>
      <c r="MC3557" s="0"/>
      <c r="MD3557" s="0"/>
      <c r="ME3557" s="0"/>
      <c r="MF3557" s="0"/>
      <c r="MG3557" s="0"/>
      <c r="MH3557" s="0"/>
      <c r="MI3557" s="0"/>
      <c r="MJ3557" s="0"/>
      <c r="MK3557" s="0"/>
      <c r="ML3557" s="0"/>
      <c r="MM3557" s="0"/>
      <c r="MN3557" s="0"/>
      <c r="MO3557" s="0"/>
      <c r="MP3557" s="0"/>
      <c r="MQ3557" s="0"/>
      <c r="MR3557" s="0"/>
      <c r="MS3557" s="0"/>
      <c r="MT3557" s="0"/>
      <c r="MU3557" s="0"/>
      <c r="MV3557" s="0"/>
      <c r="MW3557" s="0"/>
      <c r="MX3557" s="0"/>
      <c r="MY3557" s="0"/>
      <c r="MZ3557" s="0"/>
      <c r="NA3557" s="0"/>
      <c r="NB3557" s="0"/>
      <c r="NC3557" s="0"/>
      <c r="ND3557" s="0"/>
      <c r="NE3557" s="0"/>
      <c r="NF3557" s="0"/>
      <c r="NG3557" s="0"/>
      <c r="NH3557" s="0"/>
      <c r="NI3557" s="0"/>
      <c r="NJ3557" s="0"/>
      <c r="NK3557" s="0"/>
      <c r="NL3557" s="0"/>
      <c r="NM3557" s="0"/>
      <c r="NN3557" s="0"/>
      <c r="NO3557" s="0"/>
      <c r="NP3557" s="0"/>
      <c r="NQ3557" s="0"/>
      <c r="NR3557" s="0"/>
      <c r="NS3557" s="0"/>
      <c r="NT3557" s="0"/>
      <c r="NU3557" s="0"/>
      <c r="NV3557" s="0"/>
      <c r="NW3557" s="0"/>
      <c r="NX3557" s="0"/>
      <c r="NY3557" s="0"/>
      <c r="NZ3557" s="0"/>
      <c r="OA3557" s="0"/>
      <c r="OB3557" s="0"/>
      <c r="OC3557" s="0"/>
      <c r="OD3557" s="0"/>
      <c r="OE3557" s="0"/>
      <c r="OF3557" s="0"/>
      <c r="OG3557" s="0"/>
      <c r="OH3557" s="0"/>
      <c r="OI3557" s="0"/>
      <c r="OJ3557" s="0"/>
      <c r="OK3557" s="0"/>
      <c r="OL3557" s="0"/>
      <c r="OM3557" s="0"/>
      <c r="ON3557" s="0"/>
      <c r="OO3557" s="0"/>
      <c r="OP3557" s="0"/>
      <c r="OQ3557" s="0"/>
      <c r="OR3557" s="0"/>
      <c r="OS3557" s="0"/>
      <c r="OT3557" s="0"/>
      <c r="OU3557" s="0"/>
      <c r="OV3557" s="0"/>
      <c r="OW3557" s="0"/>
      <c r="OX3557" s="0"/>
      <c r="OY3557" s="0"/>
      <c r="OZ3557" s="0"/>
      <c r="PA3557" s="0"/>
      <c r="PB3557" s="0"/>
      <c r="PC3557" s="0"/>
      <c r="PD3557" s="0"/>
      <c r="PE3557" s="0"/>
      <c r="PF3557" s="0"/>
      <c r="PG3557" s="0"/>
      <c r="PH3557" s="0"/>
      <c r="PI3557" s="0"/>
      <c r="PJ3557" s="0"/>
      <c r="PK3557" s="0"/>
      <c r="PL3557" s="0"/>
      <c r="PM3557" s="0"/>
      <c r="PN3557" s="0"/>
      <c r="PO3557" s="0"/>
      <c r="PP3557" s="0"/>
      <c r="PQ3557" s="0"/>
      <c r="PR3557" s="0"/>
      <c r="PS3557" s="0"/>
      <c r="PT3557" s="0"/>
      <c r="PU3557" s="0"/>
      <c r="PV3557" s="0"/>
      <c r="PW3557" s="0"/>
      <c r="PX3557" s="0"/>
      <c r="PY3557" s="0"/>
      <c r="PZ3557" s="0"/>
      <c r="QA3557" s="0"/>
      <c r="QB3557" s="0"/>
      <c r="QC3557" s="0"/>
      <c r="QD3557" s="0"/>
      <c r="QE3557" s="0"/>
      <c r="QF3557" s="0"/>
      <c r="QG3557" s="0"/>
      <c r="QH3557" s="0"/>
      <c r="QI3557" s="0"/>
      <c r="QJ3557" s="0"/>
      <c r="QK3557" s="0"/>
      <c r="QL3557" s="0"/>
      <c r="QM3557" s="0"/>
      <c r="QN3557" s="0"/>
      <c r="QO3557" s="0"/>
      <c r="QP3557" s="0"/>
      <c r="QQ3557" s="0"/>
      <c r="QR3557" s="0"/>
      <c r="QS3557" s="0"/>
      <c r="QT3557" s="0"/>
      <c r="QU3557" s="0"/>
      <c r="QV3557" s="0"/>
      <c r="QW3557" s="0"/>
      <c r="QX3557" s="0"/>
      <c r="QY3557" s="0"/>
      <c r="QZ3557" s="0"/>
      <c r="RA3557" s="0"/>
      <c r="RB3557" s="0"/>
      <c r="RC3557" s="0"/>
      <c r="RD3557" s="0"/>
      <c r="RE3557" s="0"/>
      <c r="RF3557" s="0"/>
      <c r="RG3557" s="0"/>
      <c r="RH3557" s="0"/>
      <c r="RI3557" s="0"/>
      <c r="RJ3557" s="0"/>
      <c r="RK3557" s="0"/>
      <c r="RL3557" s="0"/>
      <c r="RM3557" s="0"/>
      <c r="RN3557" s="0"/>
      <c r="RO3557" s="0"/>
      <c r="RP3557" s="0"/>
      <c r="RQ3557" s="0"/>
      <c r="RR3557" s="0"/>
      <c r="RS3557" s="0"/>
      <c r="RT3557" s="0"/>
      <c r="RU3557" s="0"/>
      <c r="RV3557" s="0"/>
      <c r="RW3557" s="0"/>
      <c r="RX3557" s="0"/>
      <c r="RY3557" s="0"/>
      <c r="RZ3557" s="0"/>
      <c r="SA3557" s="0"/>
      <c r="SB3557" s="0"/>
      <c r="SC3557" s="0"/>
      <c r="SD3557" s="0"/>
      <c r="SE3557" s="0"/>
      <c r="SF3557" s="0"/>
      <c r="SG3557" s="0"/>
      <c r="SH3557" s="0"/>
      <c r="SI3557" s="0"/>
      <c r="SJ3557" s="0"/>
      <c r="SK3557" s="0"/>
      <c r="SL3557" s="0"/>
      <c r="SM3557" s="0"/>
      <c r="SN3557" s="0"/>
      <c r="SO3557" s="0"/>
      <c r="SP3557" s="0"/>
      <c r="SQ3557" s="0"/>
      <c r="SR3557" s="0"/>
      <c r="SS3557" s="0"/>
      <c r="ST3557" s="0"/>
      <c r="SU3557" s="0"/>
      <c r="SV3557" s="0"/>
      <c r="SW3557" s="0"/>
      <c r="SX3557" s="0"/>
      <c r="SY3557" s="0"/>
      <c r="SZ3557" s="0"/>
      <c r="TA3557" s="0"/>
      <c r="TB3557" s="0"/>
      <c r="TC3557" s="0"/>
      <c r="TD3557" s="0"/>
      <c r="TE3557" s="0"/>
      <c r="TF3557" s="0"/>
      <c r="TG3557" s="0"/>
      <c r="TH3557" s="0"/>
      <c r="TI3557" s="0"/>
      <c r="TJ3557" s="0"/>
      <c r="TK3557" s="0"/>
      <c r="TL3557" s="0"/>
      <c r="TM3557" s="0"/>
      <c r="TN3557" s="0"/>
      <c r="TO3557" s="0"/>
      <c r="TP3557" s="0"/>
      <c r="TQ3557" s="0"/>
      <c r="TR3557" s="0"/>
      <c r="TS3557" s="0"/>
      <c r="TT3557" s="0"/>
      <c r="TU3557" s="0"/>
      <c r="TV3557" s="0"/>
      <c r="TW3557" s="0"/>
      <c r="TX3557" s="0"/>
      <c r="TY3557" s="0"/>
      <c r="TZ3557" s="0"/>
      <c r="UA3557" s="0"/>
      <c r="UB3557" s="0"/>
      <c r="UC3557" s="0"/>
      <c r="UD3557" s="0"/>
      <c r="UE3557" s="0"/>
      <c r="UF3557" s="0"/>
      <c r="UG3557" s="0"/>
      <c r="UH3557" s="0"/>
      <c r="UI3557" s="0"/>
      <c r="UJ3557" s="0"/>
      <c r="UK3557" s="0"/>
      <c r="UL3557" s="0"/>
      <c r="UM3557" s="0"/>
      <c r="UN3557" s="0"/>
      <c r="UO3557" s="0"/>
      <c r="UP3557" s="0"/>
      <c r="UQ3557" s="0"/>
      <c r="UR3557" s="0"/>
      <c r="US3557" s="0"/>
      <c r="UT3557" s="0"/>
      <c r="UU3557" s="0"/>
      <c r="UV3557" s="0"/>
      <c r="UW3557" s="0"/>
      <c r="UX3557" s="0"/>
      <c r="UY3557" s="0"/>
      <c r="UZ3557" s="0"/>
      <c r="VA3557" s="0"/>
      <c r="VB3557" s="0"/>
      <c r="VC3557" s="0"/>
      <c r="VD3557" s="0"/>
      <c r="VE3557" s="0"/>
      <c r="VF3557" s="0"/>
      <c r="VG3557" s="0"/>
      <c r="VH3557" s="0"/>
      <c r="VI3557" s="0"/>
      <c r="VJ3557" s="0"/>
      <c r="VK3557" s="0"/>
      <c r="VL3557" s="0"/>
      <c r="VM3557" s="0"/>
      <c r="VN3557" s="0"/>
      <c r="VO3557" s="0"/>
      <c r="VP3557" s="0"/>
      <c r="VQ3557" s="0"/>
      <c r="VR3557" s="0"/>
      <c r="VS3557" s="0"/>
      <c r="VT3557" s="0"/>
      <c r="VU3557" s="0"/>
      <c r="VV3557" s="0"/>
      <c r="VW3557" s="0"/>
      <c r="VX3557" s="0"/>
      <c r="VY3557" s="0"/>
      <c r="VZ3557" s="0"/>
      <c r="WA3557" s="0"/>
      <c r="WB3557" s="0"/>
      <c r="WC3557" s="0"/>
      <c r="WD3557" s="0"/>
      <c r="WE3557" s="0"/>
      <c r="WF3557" s="0"/>
      <c r="WG3557" s="0"/>
      <c r="WH3557" s="0"/>
      <c r="WI3557" s="0"/>
      <c r="WJ3557" s="0"/>
      <c r="WK3557" s="0"/>
      <c r="WL3557" s="0"/>
      <c r="WM3557" s="0"/>
      <c r="WN3557" s="0"/>
      <c r="WO3557" s="0"/>
      <c r="WP3557" s="0"/>
      <c r="WQ3557" s="0"/>
      <c r="WR3557" s="0"/>
      <c r="WS3557" s="0"/>
      <c r="WT3557" s="0"/>
      <c r="WU3557" s="0"/>
      <c r="WV3557" s="0"/>
      <c r="WW3557" s="0"/>
      <c r="WX3557" s="0"/>
      <c r="WY3557" s="0"/>
      <c r="WZ3557" s="0"/>
      <c r="XA3557" s="0"/>
      <c r="XB3557" s="0"/>
      <c r="XC3557" s="0"/>
      <c r="XD3557" s="0"/>
      <c r="XE3557" s="0"/>
      <c r="XF3557" s="0"/>
      <c r="XG3557" s="0"/>
      <c r="XH3557" s="0"/>
      <c r="XI3557" s="0"/>
      <c r="XJ3557" s="0"/>
      <c r="XK3557" s="0"/>
      <c r="XL3557" s="0"/>
      <c r="XM3557" s="0"/>
      <c r="XN3557" s="0"/>
      <c r="XO3557" s="0"/>
      <c r="XP3557" s="0"/>
      <c r="XQ3557" s="0"/>
      <c r="XR3557" s="0"/>
      <c r="XS3557" s="0"/>
      <c r="XT3557" s="0"/>
      <c r="XU3557" s="0"/>
      <c r="XV3557" s="0"/>
      <c r="XW3557" s="0"/>
      <c r="XX3557" s="0"/>
      <c r="XY3557" s="0"/>
      <c r="XZ3557" s="0"/>
      <c r="YA3557" s="0"/>
      <c r="YB3557" s="0"/>
      <c r="YC3557" s="0"/>
      <c r="YD3557" s="0"/>
      <c r="YE3557" s="0"/>
      <c r="YF3557" s="0"/>
      <c r="YG3557" s="0"/>
      <c r="YH3557" s="0"/>
      <c r="YI3557" s="0"/>
      <c r="YJ3557" s="0"/>
      <c r="YK3557" s="0"/>
      <c r="YL3557" s="0"/>
      <c r="YM3557" s="0"/>
      <c r="YN3557" s="0"/>
      <c r="YO3557" s="0"/>
      <c r="YP3557" s="0"/>
      <c r="YQ3557" s="0"/>
      <c r="YR3557" s="0"/>
      <c r="YS3557" s="0"/>
      <c r="YT3557" s="0"/>
      <c r="YU3557" s="0"/>
      <c r="YV3557" s="0"/>
      <c r="YW3557" s="0"/>
      <c r="YX3557" s="0"/>
      <c r="YY3557" s="0"/>
      <c r="YZ3557" s="0"/>
      <c r="ZA3557" s="0"/>
      <c r="ZB3557" s="0"/>
      <c r="ZC3557" s="0"/>
      <c r="ZD3557" s="0"/>
      <c r="ZE3557" s="0"/>
      <c r="ZF3557" s="0"/>
      <c r="ZG3557" s="0"/>
      <c r="ZH3557" s="0"/>
      <c r="ZI3557" s="0"/>
      <c r="ZJ3557" s="0"/>
      <c r="ZK3557" s="0"/>
      <c r="ZL3557" s="0"/>
      <c r="ZM3557" s="0"/>
      <c r="ZN3557" s="0"/>
      <c r="ZO3557" s="0"/>
      <c r="ZP3557" s="0"/>
      <c r="ZQ3557" s="0"/>
      <c r="ZR3557" s="0"/>
      <c r="ZS3557" s="0"/>
      <c r="ZT3557" s="0"/>
      <c r="ZU3557" s="0"/>
      <c r="ZV3557" s="0"/>
      <c r="ZW3557" s="0"/>
      <c r="ZX3557" s="0"/>
      <c r="ZY3557" s="0"/>
      <c r="ZZ3557" s="0"/>
      <c r="AAA3557" s="0"/>
      <c r="AAB3557" s="0"/>
      <c r="AAC3557" s="0"/>
      <c r="AAD3557" s="0"/>
      <c r="AAE3557" s="0"/>
      <c r="AAF3557" s="0"/>
      <c r="AAG3557" s="0"/>
      <c r="AAH3557" s="0"/>
      <c r="AAI3557" s="0"/>
      <c r="AAJ3557" s="0"/>
      <c r="AAK3557" s="0"/>
      <c r="AAL3557" s="0"/>
      <c r="AAM3557" s="0"/>
      <c r="AAN3557" s="0"/>
      <c r="AAO3557" s="0"/>
      <c r="AAP3557" s="0"/>
      <c r="AAQ3557" s="0"/>
      <c r="AAR3557" s="0"/>
      <c r="AAS3557" s="0"/>
      <c r="AAT3557" s="0"/>
      <c r="AAU3557" s="0"/>
      <c r="AAV3557" s="0"/>
      <c r="AAW3557" s="0"/>
      <c r="AAX3557" s="0"/>
      <c r="AAY3557" s="0"/>
      <c r="AAZ3557" s="0"/>
      <c r="ABA3557" s="0"/>
      <c r="ABB3557" s="0"/>
      <c r="ABC3557" s="0"/>
      <c r="ABD3557" s="0"/>
      <c r="ABE3557" s="0"/>
      <c r="ABF3557" s="0"/>
      <c r="ABG3557" s="0"/>
      <c r="ABH3557" s="0"/>
      <c r="ABI3557" s="0"/>
      <c r="ABJ3557" s="0"/>
      <c r="ABK3557" s="0"/>
      <c r="ABL3557" s="0"/>
      <c r="ABM3557" s="0"/>
      <c r="ABN3557" s="0"/>
      <c r="ABO3557" s="0"/>
      <c r="ABP3557" s="0"/>
      <c r="ABQ3557" s="0"/>
      <c r="ABR3557" s="0"/>
      <c r="ABS3557" s="0"/>
      <c r="ABT3557" s="0"/>
      <c r="ABU3557" s="0"/>
      <c r="ABV3557" s="0"/>
      <c r="ABW3557" s="0"/>
      <c r="ABX3557" s="0"/>
      <c r="ABY3557" s="0"/>
      <c r="ABZ3557" s="0"/>
      <c r="ACA3557" s="0"/>
      <c r="ACB3557" s="0"/>
      <c r="ACC3557" s="0"/>
      <c r="ACD3557" s="0"/>
      <c r="ACE3557" s="0"/>
      <c r="ACF3557" s="0"/>
      <c r="ACG3557" s="0"/>
      <c r="ACH3557" s="0"/>
      <c r="ACI3557" s="0"/>
      <c r="ACJ3557" s="0"/>
      <c r="ACK3557" s="0"/>
      <c r="ACL3557" s="0"/>
      <c r="ACM3557" s="0"/>
      <c r="ACN3557" s="0"/>
      <c r="ACO3557" s="0"/>
      <c r="ACP3557" s="0"/>
      <c r="ACQ3557" s="0"/>
      <c r="ACR3557" s="0"/>
      <c r="ACS3557" s="0"/>
      <c r="ACT3557" s="0"/>
      <c r="ACU3557" s="0"/>
      <c r="ACV3557" s="0"/>
      <c r="ACW3557" s="0"/>
      <c r="ACX3557" s="0"/>
      <c r="ACY3557" s="0"/>
      <c r="ACZ3557" s="0"/>
      <c r="ADA3557" s="0"/>
      <c r="ADB3557" s="0"/>
      <c r="ADC3557" s="0"/>
      <c r="ADD3557" s="0"/>
      <c r="ADE3557" s="0"/>
      <c r="ADF3557" s="0"/>
      <c r="ADG3557" s="0"/>
      <c r="ADH3557" s="0"/>
      <c r="ADI3557" s="0"/>
      <c r="ADJ3557" s="0"/>
      <c r="ADK3557" s="0"/>
      <c r="ADL3557" s="0"/>
      <c r="ADM3557" s="0"/>
      <c r="ADN3557" s="0"/>
      <c r="ADO3557" s="0"/>
      <c r="ADP3557" s="0"/>
      <c r="ADQ3557" s="0"/>
      <c r="ADR3557" s="0"/>
      <c r="ADS3557" s="0"/>
      <c r="ADT3557" s="0"/>
      <c r="ADU3557" s="0"/>
      <c r="ADV3557" s="0"/>
      <c r="ADW3557" s="0"/>
      <c r="ADX3557" s="0"/>
      <c r="ADY3557" s="0"/>
      <c r="ADZ3557" s="0"/>
      <c r="AEA3557" s="0"/>
      <c r="AEB3557" s="0"/>
      <c r="AEC3557" s="0"/>
      <c r="AED3557" s="0"/>
      <c r="AEE3557" s="0"/>
      <c r="AEF3557" s="0"/>
      <c r="AEG3557" s="0"/>
      <c r="AEH3557" s="0"/>
      <c r="AEI3557" s="0"/>
      <c r="AEJ3557" s="0"/>
      <c r="AEK3557" s="0"/>
      <c r="AEL3557" s="0"/>
      <c r="AEM3557" s="0"/>
      <c r="AEN3557" s="0"/>
      <c r="AEO3557" s="0"/>
      <c r="AEP3557" s="0"/>
      <c r="AEQ3557" s="0"/>
      <c r="AER3557" s="0"/>
      <c r="AES3557" s="0"/>
      <c r="AET3557" s="0"/>
      <c r="AEU3557" s="0"/>
      <c r="AEV3557" s="0"/>
      <c r="AEW3557" s="0"/>
      <c r="AEX3557" s="0"/>
      <c r="AEY3557" s="0"/>
      <c r="AEZ3557" s="0"/>
      <c r="AFA3557" s="0"/>
      <c r="AFB3557" s="0"/>
      <c r="AFC3557" s="0"/>
      <c r="AFD3557" s="0"/>
      <c r="AFE3557" s="0"/>
      <c r="AFF3557" s="0"/>
      <c r="AFG3557" s="0"/>
      <c r="AFH3557" s="0"/>
      <c r="AFI3557" s="0"/>
      <c r="AFJ3557" s="0"/>
      <c r="AFK3557" s="0"/>
      <c r="AFL3557" s="0"/>
      <c r="AFM3557" s="0"/>
      <c r="AFN3557" s="0"/>
      <c r="AFO3557" s="0"/>
      <c r="AFP3557" s="0"/>
      <c r="AFQ3557" s="0"/>
      <c r="AFR3557" s="0"/>
      <c r="AFS3557" s="0"/>
      <c r="AFT3557" s="0"/>
      <c r="AFU3557" s="0"/>
      <c r="AFV3557" s="0"/>
      <c r="AFW3557" s="0"/>
      <c r="AFX3557" s="0"/>
      <c r="AFY3557" s="0"/>
      <c r="AFZ3557" s="0"/>
      <c r="AGA3557" s="0"/>
      <c r="AGB3557" s="0"/>
      <c r="AGC3557" s="0"/>
      <c r="AGD3557" s="0"/>
      <c r="AGE3557" s="0"/>
      <c r="AGF3557" s="0"/>
      <c r="AGG3557" s="0"/>
      <c r="AGH3557" s="0"/>
      <c r="AGI3557" s="0"/>
      <c r="AGJ3557" s="0"/>
      <c r="AGK3557" s="0"/>
      <c r="AGL3557" s="0"/>
      <c r="AGM3557" s="0"/>
      <c r="AGN3557" s="0"/>
      <c r="AGO3557" s="0"/>
      <c r="AGP3557" s="0"/>
      <c r="AGQ3557" s="0"/>
      <c r="AGR3557" s="0"/>
      <c r="AGS3557" s="0"/>
      <c r="AGT3557" s="0"/>
      <c r="AGU3557" s="0"/>
      <c r="AGV3557" s="0"/>
      <c r="AGW3557" s="0"/>
      <c r="AGX3557" s="0"/>
      <c r="AGY3557" s="0"/>
      <c r="AGZ3557" s="0"/>
      <c r="AHA3557" s="0"/>
      <c r="AHB3557" s="0"/>
      <c r="AHC3557" s="0"/>
      <c r="AHD3557" s="0"/>
      <c r="AHE3557" s="0"/>
      <c r="AHF3557" s="0"/>
      <c r="AHG3557" s="0"/>
      <c r="AHH3557" s="0"/>
      <c r="AHI3557" s="0"/>
      <c r="AHJ3557" s="0"/>
      <c r="AHK3557" s="0"/>
      <c r="AHL3557" s="0"/>
      <c r="AHM3557" s="0"/>
      <c r="AHN3557" s="0"/>
      <c r="AHO3557" s="0"/>
      <c r="AHP3557" s="0"/>
      <c r="AHQ3557" s="0"/>
      <c r="AHR3557" s="0"/>
      <c r="AHS3557" s="0"/>
      <c r="AHT3557" s="0"/>
      <c r="AHU3557" s="0"/>
      <c r="AHV3557" s="0"/>
      <c r="AHW3557" s="0"/>
      <c r="AHX3557" s="0"/>
      <c r="AHY3557" s="0"/>
      <c r="AHZ3557" s="0"/>
      <c r="AIA3557" s="0"/>
      <c r="AIB3557" s="0"/>
      <c r="AIC3557" s="0"/>
      <c r="AID3557" s="0"/>
      <c r="AIE3557" s="0"/>
      <c r="AIF3557" s="0"/>
      <c r="AIG3557" s="0"/>
      <c r="AIH3557" s="0"/>
      <c r="AII3557" s="0"/>
      <c r="AIJ3557" s="0"/>
      <c r="AIK3557" s="0"/>
      <c r="AIL3557" s="0"/>
      <c r="AIM3557" s="0"/>
      <c r="AIN3557" s="0"/>
      <c r="AIO3557" s="0"/>
      <c r="AIP3557" s="0"/>
      <c r="AIQ3557" s="0"/>
      <c r="AIR3557" s="0"/>
      <c r="AIS3557" s="0"/>
      <c r="AIT3557" s="0"/>
      <c r="AIU3557" s="0"/>
      <c r="AIV3557" s="0"/>
      <c r="AIW3557" s="0"/>
      <c r="AIX3557" s="0"/>
      <c r="AIY3557" s="0"/>
      <c r="AIZ3557" s="0"/>
      <c r="AJA3557" s="0"/>
      <c r="AJB3557" s="0"/>
      <c r="AJC3557" s="0"/>
      <c r="AJD3557" s="0"/>
      <c r="AJE3557" s="0"/>
      <c r="AJF3557" s="0"/>
      <c r="AJG3557" s="0"/>
      <c r="AJH3557" s="0"/>
      <c r="AJI3557" s="0"/>
      <c r="AJJ3557" s="0"/>
      <c r="AJK3557" s="0"/>
      <c r="AJL3557" s="0"/>
      <c r="AJM3557" s="0"/>
      <c r="AJN3557" s="0"/>
      <c r="AJO3557" s="0"/>
      <c r="AJP3557" s="0"/>
      <c r="AJQ3557" s="0"/>
      <c r="AJR3557" s="0"/>
      <c r="AJS3557" s="0"/>
      <c r="AJT3557" s="0"/>
      <c r="AJU3557" s="0"/>
      <c r="AJV3557" s="0"/>
      <c r="AJW3557" s="0"/>
      <c r="AJX3557" s="0"/>
      <c r="AJY3557" s="0"/>
      <c r="AJZ3557" s="0"/>
      <c r="AKA3557" s="0"/>
      <c r="AKB3557" s="0"/>
      <c r="AKC3557" s="0"/>
      <c r="AKD3557" s="0"/>
      <c r="AKE3557" s="0"/>
      <c r="AKF3557" s="0"/>
      <c r="AKG3557" s="0"/>
      <c r="AKH3557" s="0"/>
      <c r="AKI3557" s="0"/>
      <c r="AKJ3557" s="0"/>
      <c r="AKK3557" s="0"/>
      <c r="AKL3557" s="0"/>
      <c r="AKM3557" s="0"/>
      <c r="AKN3557" s="0"/>
      <c r="AKO3557" s="0"/>
      <c r="AKP3557" s="0"/>
      <c r="AKQ3557" s="0"/>
      <c r="AKR3557" s="0"/>
      <c r="AKS3557" s="0"/>
      <c r="AKT3557" s="0"/>
      <c r="AKU3557" s="0"/>
      <c r="AKV3557" s="0"/>
      <c r="AKW3557" s="0"/>
      <c r="AKX3557" s="0"/>
      <c r="AKY3557" s="0"/>
      <c r="AKZ3557" s="0"/>
      <c r="ALA3557" s="0"/>
      <c r="ALB3557" s="0"/>
      <c r="ALC3557" s="0"/>
      <c r="ALD3557" s="0"/>
      <c r="ALE3557" s="0"/>
      <c r="ALF3557" s="0"/>
      <c r="ALG3557" s="0"/>
      <c r="ALH3557" s="0"/>
      <c r="ALI3557" s="0"/>
      <c r="ALJ3557" s="0"/>
      <c r="ALK3557" s="0"/>
      <c r="ALL3557" s="0"/>
      <c r="ALM3557" s="0"/>
      <c r="ALN3557" s="0"/>
      <c r="ALO3557" s="0"/>
      <c r="ALP3557" s="0"/>
      <c r="ALQ3557" s="0"/>
      <c r="ALR3557" s="0"/>
      <c r="ALS3557" s="0"/>
      <c r="ALT3557" s="0"/>
      <c r="ALU3557" s="0"/>
      <c r="ALV3557" s="0"/>
      <c r="ALW3557" s="0"/>
      <c r="ALX3557" s="0"/>
      <c r="ALY3557" s="0"/>
      <c r="ALZ3557" s="0"/>
      <c r="AMA3557" s="0"/>
      <c r="AMB3557" s="0"/>
      <c r="AMC3557" s="0"/>
      <c r="AMD3557" s="0"/>
      <c r="AME3557" s="0"/>
      <c r="AMF3557" s="0"/>
      <c r="AMG3557" s="0"/>
      <c r="AMH3557" s="0"/>
      <c r="AMI3557" s="0"/>
    </row>
    <row r="3558" customFormat="false" ht="12.75" hidden="false" customHeight="false" outlineLevel="0" collapsed="false">
      <c r="A3558" s="1" t="s">
        <v>3779</v>
      </c>
      <c r="C3558" s="27" t="s">
        <v>3784</v>
      </c>
      <c r="D3558" s="27" t="s">
        <v>13</v>
      </c>
      <c r="E3558" s="28"/>
      <c r="F3558" s="29"/>
      <c r="G3558" s="27"/>
      <c r="H3558" s="30" t="s">
        <v>168</v>
      </c>
      <c r="I3558" s="31" t="n">
        <v>15.98</v>
      </c>
      <c r="J3558" s="31" t="s">
        <v>3781</v>
      </c>
      <c r="BM3558" s="0"/>
      <c r="BN3558" s="0"/>
      <c r="BO3558" s="0"/>
      <c r="BP3558" s="0"/>
      <c r="BQ3558" s="0"/>
      <c r="BR3558" s="0"/>
      <c r="BS3558" s="0"/>
      <c r="BT3558" s="0"/>
      <c r="BU3558" s="0"/>
      <c r="BV3558" s="0"/>
      <c r="BW3558" s="0"/>
      <c r="BX3558" s="0"/>
      <c r="BY3558" s="0"/>
      <c r="BZ3558" s="0"/>
      <c r="CA3558" s="0"/>
      <c r="CB3558" s="0"/>
      <c r="CC3558" s="0"/>
      <c r="CD3558" s="0"/>
      <c r="CE3558" s="0"/>
      <c r="CF3558" s="0"/>
      <c r="CG3558" s="0"/>
      <c r="CH3558" s="0"/>
      <c r="CI3558" s="0"/>
      <c r="CJ3558" s="0"/>
      <c r="CK3558" s="0"/>
      <c r="CL3558" s="0"/>
      <c r="CM3558" s="0"/>
      <c r="CN3558" s="0"/>
      <c r="CO3558" s="0"/>
      <c r="CP3558" s="0"/>
      <c r="CQ3558" s="0"/>
      <c r="CR3558" s="0"/>
      <c r="CS3558" s="0"/>
      <c r="CT3558" s="0"/>
      <c r="CU3558" s="0"/>
      <c r="CV3558" s="0"/>
      <c r="CW3558" s="0"/>
      <c r="CX3558" s="0"/>
      <c r="CY3558" s="0"/>
      <c r="CZ3558" s="0"/>
      <c r="DA3558" s="0"/>
      <c r="DB3558" s="0"/>
      <c r="DC3558" s="0"/>
      <c r="DD3558" s="0"/>
      <c r="DE3558" s="0"/>
      <c r="DF3558" s="0"/>
      <c r="DG3558" s="0"/>
      <c r="DH3558" s="0"/>
      <c r="DI3558" s="0"/>
      <c r="DJ3558" s="0"/>
      <c r="DK3558" s="0"/>
      <c r="DL3558" s="0"/>
      <c r="DM3558" s="0"/>
      <c r="DN3558" s="0"/>
      <c r="DO3558" s="0"/>
      <c r="DP3558" s="0"/>
      <c r="DQ3558" s="0"/>
      <c r="DR3558" s="0"/>
      <c r="DS3558" s="0"/>
      <c r="DT3558" s="0"/>
      <c r="DU3558" s="0"/>
      <c r="DV3558" s="0"/>
      <c r="DW3558" s="0"/>
      <c r="DX3558" s="0"/>
      <c r="DY3558" s="0"/>
      <c r="DZ3558" s="0"/>
      <c r="EA3558" s="0"/>
      <c r="EB3558" s="0"/>
      <c r="EC3558" s="0"/>
      <c r="ED3558" s="0"/>
      <c r="EE3558" s="0"/>
      <c r="EF3558" s="0"/>
      <c r="EG3558" s="0"/>
      <c r="EH3558" s="0"/>
      <c r="EI3558" s="0"/>
      <c r="EJ3558" s="0"/>
      <c r="EK3558" s="0"/>
      <c r="EL3558" s="0"/>
      <c r="EM3558" s="0"/>
      <c r="EN3558" s="0"/>
      <c r="EO3558" s="0"/>
      <c r="EP3558" s="0"/>
      <c r="EQ3558" s="0"/>
      <c r="ER3558" s="0"/>
      <c r="ES3558" s="0"/>
      <c r="ET3558" s="0"/>
      <c r="EU3558" s="0"/>
      <c r="EV3558" s="0"/>
      <c r="EW3558" s="0"/>
      <c r="EX3558" s="0"/>
      <c r="EY3558" s="0"/>
      <c r="EZ3558" s="0"/>
      <c r="FA3558" s="0"/>
      <c r="FB3558" s="0"/>
      <c r="FC3558" s="0"/>
      <c r="FD3558" s="0"/>
      <c r="FE3558" s="0"/>
      <c r="FF3558" s="0"/>
      <c r="FG3558" s="0"/>
      <c r="FH3558" s="0"/>
      <c r="FI3558" s="0"/>
      <c r="FJ3558" s="0"/>
      <c r="FK3558" s="0"/>
      <c r="FL3558" s="0"/>
      <c r="FM3558" s="0"/>
      <c r="FN3558" s="0"/>
      <c r="FO3558" s="0"/>
      <c r="FP3558" s="0"/>
      <c r="FQ3558" s="0"/>
      <c r="FR3558" s="0"/>
      <c r="FS3558" s="0"/>
      <c r="FT3558" s="0"/>
      <c r="FU3558" s="0"/>
      <c r="FV3558" s="0"/>
      <c r="FW3558" s="0"/>
      <c r="FX3558" s="0"/>
      <c r="FY3558" s="0"/>
      <c r="FZ3558" s="0"/>
      <c r="GA3558" s="0"/>
      <c r="GB3558" s="0"/>
      <c r="GC3558" s="0"/>
      <c r="GD3558" s="0"/>
      <c r="GE3558" s="0"/>
      <c r="GF3558" s="0"/>
      <c r="GG3558" s="0"/>
      <c r="GH3558" s="0"/>
      <c r="GI3558" s="0"/>
      <c r="GJ3558" s="0"/>
      <c r="GK3558" s="0"/>
      <c r="GL3558" s="0"/>
      <c r="GM3558" s="0"/>
      <c r="GN3558" s="0"/>
      <c r="GO3558" s="0"/>
      <c r="GP3558" s="0"/>
      <c r="GQ3558" s="0"/>
      <c r="GR3558" s="0"/>
      <c r="GS3558" s="0"/>
      <c r="GT3558" s="0"/>
      <c r="GU3558" s="0"/>
      <c r="GV3558" s="0"/>
      <c r="GW3558" s="0"/>
      <c r="GX3558" s="0"/>
      <c r="GY3558" s="0"/>
      <c r="GZ3558" s="0"/>
      <c r="HA3558" s="0"/>
      <c r="HB3558" s="0"/>
      <c r="HC3558" s="0"/>
      <c r="HD3558" s="0"/>
      <c r="HE3558" s="0"/>
      <c r="HF3558" s="0"/>
      <c r="HG3558" s="0"/>
      <c r="HH3558" s="0"/>
      <c r="HI3558" s="0"/>
      <c r="HJ3558" s="0"/>
      <c r="HK3558" s="0"/>
      <c r="HL3558" s="0"/>
      <c r="HM3558" s="0"/>
      <c r="HN3558" s="0"/>
      <c r="HO3558" s="0"/>
      <c r="HP3558" s="0"/>
      <c r="HQ3558" s="0"/>
      <c r="HR3558" s="0"/>
      <c r="HS3558" s="0"/>
      <c r="HT3558" s="0"/>
      <c r="HU3558" s="0"/>
      <c r="HV3558" s="0"/>
      <c r="HW3558" s="0"/>
      <c r="HX3558" s="0"/>
      <c r="HY3558" s="0"/>
      <c r="HZ3558" s="0"/>
      <c r="IA3558" s="0"/>
      <c r="IB3558" s="0"/>
      <c r="IC3558" s="0"/>
      <c r="ID3558" s="0"/>
      <c r="IE3558" s="0"/>
      <c r="IF3558" s="0"/>
      <c r="IG3558" s="0"/>
      <c r="IH3558" s="0"/>
      <c r="II3558" s="0"/>
      <c r="IJ3558" s="0"/>
      <c r="IK3558" s="0"/>
      <c r="IL3558" s="0"/>
      <c r="IM3558" s="0"/>
      <c r="IN3558" s="0"/>
      <c r="IO3558" s="0"/>
      <c r="IP3558" s="0"/>
      <c r="IQ3558" s="0"/>
      <c r="IR3558" s="0"/>
      <c r="IS3558" s="0"/>
      <c r="IT3558" s="0"/>
      <c r="IU3558" s="0"/>
      <c r="IV3558" s="0"/>
      <c r="IW3558" s="0"/>
      <c r="IX3558" s="0"/>
      <c r="IY3558" s="0"/>
      <c r="IZ3558" s="0"/>
      <c r="JA3558" s="0"/>
      <c r="JB3558" s="0"/>
      <c r="JC3558" s="0"/>
      <c r="JD3558" s="0"/>
      <c r="JE3558" s="0"/>
      <c r="JF3558" s="0"/>
      <c r="JG3558" s="0"/>
      <c r="JH3558" s="0"/>
      <c r="JI3558" s="0"/>
      <c r="JJ3558" s="0"/>
      <c r="JK3558" s="0"/>
      <c r="JL3558" s="0"/>
      <c r="JM3558" s="0"/>
      <c r="JN3558" s="0"/>
      <c r="JO3558" s="0"/>
      <c r="JP3558" s="0"/>
      <c r="JQ3558" s="0"/>
      <c r="JR3558" s="0"/>
      <c r="JS3558" s="0"/>
      <c r="JT3558" s="0"/>
      <c r="JU3558" s="0"/>
      <c r="JV3558" s="0"/>
      <c r="JW3558" s="0"/>
      <c r="JX3558" s="0"/>
      <c r="JY3558" s="0"/>
      <c r="JZ3558" s="0"/>
      <c r="KA3558" s="0"/>
      <c r="KB3558" s="0"/>
      <c r="KC3558" s="0"/>
      <c r="KD3558" s="0"/>
      <c r="KE3558" s="0"/>
      <c r="KF3558" s="0"/>
      <c r="KG3558" s="0"/>
      <c r="KH3558" s="0"/>
      <c r="KI3558" s="0"/>
      <c r="KJ3558" s="0"/>
      <c r="KK3558" s="0"/>
      <c r="KL3558" s="0"/>
      <c r="KM3558" s="0"/>
      <c r="KN3558" s="0"/>
      <c r="KO3558" s="0"/>
      <c r="KP3558" s="0"/>
      <c r="KQ3558" s="0"/>
      <c r="KR3558" s="0"/>
      <c r="KS3558" s="0"/>
      <c r="KT3558" s="0"/>
      <c r="KU3558" s="0"/>
      <c r="KV3558" s="0"/>
      <c r="KW3558" s="0"/>
      <c r="KX3558" s="0"/>
      <c r="KY3558" s="0"/>
      <c r="KZ3558" s="0"/>
      <c r="LA3558" s="0"/>
      <c r="LB3558" s="0"/>
      <c r="LC3558" s="0"/>
      <c r="LD3558" s="0"/>
      <c r="LE3558" s="0"/>
      <c r="LF3558" s="0"/>
      <c r="LG3558" s="0"/>
      <c r="LH3558" s="0"/>
      <c r="LI3558" s="0"/>
      <c r="LJ3558" s="0"/>
      <c r="LK3558" s="0"/>
      <c r="LL3558" s="0"/>
      <c r="LM3558" s="0"/>
      <c r="LN3558" s="0"/>
      <c r="LO3558" s="0"/>
      <c r="LP3558" s="0"/>
      <c r="LQ3558" s="0"/>
      <c r="LR3558" s="0"/>
      <c r="LS3558" s="0"/>
      <c r="LT3558" s="0"/>
      <c r="LU3558" s="0"/>
      <c r="LV3558" s="0"/>
      <c r="LW3558" s="0"/>
      <c r="LX3558" s="0"/>
      <c r="LY3558" s="0"/>
      <c r="LZ3558" s="0"/>
      <c r="MA3558" s="0"/>
      <c r="MB3558" s="0"/>
      <c r="MC3558" s="0"/>
      <c r="MD3558" s="0"/>
      <c r="ME3558" s="0"/>
      <c r="MF3558" s="0"/>
      <c r="MG3558" s="0"/>
      <c r="MH3558" s="0"/>
      <c r="MI3558" s="0"/>
      <c r="MJ3558" s="0"/>
      <c r="MK3558" s="0"/>
      <c r="ML3558" s="0"/>
      <c r="MM3558" s="0"/>
      <c r="MN3558" s="0"/>
      <c r="MO3558" s="0"/>
      <c r="MP3558" s="0"/>
      <c r="MQ3558" s="0"/>
      <c r="MR3558" s="0"/>
      <c r="MS3558" s="0"/>
      <c r="MT3558" s="0"/>
      <c r="MU3558" s="0"/>
      <c r="MV3558" s="0"/>
      <c r="MW3558" s="0"/>
      <c r="MX3558" s="0"/>
      <c r="MY3558" s="0"/>
      <c r="MZ3558" s="0"/>
      <c r="NA3558" s="0"/>
      <c r="NB3558" s="0"/>
      <c r="NC3558" s="0"/>
      <c r="ND3558" s="0"/>
      <c r="NE3558" s="0"/>
      <c r="NF3558" s="0"/>
      <c r="NG3558" s="0"/>
      <c r="NH3558" s="0"/>
      <c r="NI3558" s="0"/>
      <c r="NJ3558" s="0"/>
      <c r="NK3558" s="0"/>
      <c r="NL3558" s="0"/>
      <c r="NM3558" s="0"/>
      <c r="NN3558" s="0"/>
      <c r="NO3558" s="0"/>
      <c r="NP3558" s="0"/>
      <c r="NQ3558" s="0"/>
      <c r="NR3558" s="0"/>
      <c r="NS3558" s="0"/>
      <c r="NT3558" s="0"/>
      <c r="NU3558" s="0"/>
      <c r="NV3558" s="0"/>
      <c r="NW3558" s="0"/>
      <c r="NX3558" s="0"/>
      <c r="NY3558" s="0"/>
      <c r="NZ3558" s="0"/>
      <c r="OA3558" s="0"/>
      <c r="OB3558" s="0"/>
      <c r="OC3558" s="0"/>
      <c r="OD3558" s="0"/>
      <c r="OE3558" s="0"/>
      <c r="OF3558" s="0"/>
      <c r="OG3558" s="0"/>
      <c r="OH3558" s="0"/>
      <c r="OI3558" s="0"/>
      <c r="OJ3558" s="0"/>
      <c r="OK3558" s="0"/>
      <c r="OL3558" s="0"/>
      <c r="OM3558" s="0"/>
      <c r="ON3558" s="0"/>
      <c r="OO3558" s="0"/>
      <c r="OP3558" s="0"/>
      <c r="OQ3558" s="0"/>
      <c r="OR3558" s="0"/>
      <c r="OS3558" s="0"/>
      <c r="OT3558" s="0"/>
      <c r="OU3558" s="0"/>
      <c r="OV3558" s="0"/>
      <c r="OW3558" s="0"/>
      <c r="OX3558" s="0"/>
      <c r="OY3558" s="0"/>
      <c r="OZ3558" s="0"/>
      <c r="PA3558" s="0"/>
      <c r="PB3558" s="0"/>
      <c r="PC3558" s="0"/>
      <c r="PD3558" s="0"/>
      <c r="PE3558" s="0"/>
      <c r="PF3558" s="0"/>
      <c r="PG3558" s="0"/>
      <c r="PH3558" s="0"/>
      <c r="PI3558" s="0"/>
      <c r="PJ3558" s="0"/>
      <c r="PK3558" s="0"/>
      <c r="PL3558" s="0"/>
      <c r="PM3558" s="0"/>
      <c r="PN3558" s="0"/>
      <c r="PO3558" s="0"/>
      <c r="PP3558" s="0"/>
      <c r="PQ3558" s="0"/>
      <c r="PR3558" s="0"/>
      <c r="PS3558" s="0"/>
      <c r="PT3558" s="0"/>
      <c r="PU3558" s="0"/>
      <c r="PV3558" s="0"/>
      <c r="PW3558" s="0"/>
      <c r="PX3558" s="0"/>
      <c r="PY3558" s="0"/>
      <c r="PZ3558" s="0"/>
      <c r="QA3558" s="0"/>
      <c r="QB3558" s="0"/>
      <c r="QC3558" s="0"/>
      <c r="QD3558" s="0"/>
      <c r="QE3558" s="0"/>
      <c r="QF3558" s="0"/>
      <c r="QG3558" s="0"/>
      <c r="QH3558" s="0"/>
      <c r="QI3558" s="0"/>
      <c r="QJ3558" s="0"/>
      <c r="QK3558" s="0"/>
      <c r="QL3558" s="0"/>
      <c r="QM3558" s="0"/>
      <c r="QN3558" s="0"/>
      <c r="QO3558" s="0"/>
      <c r="QP3558" s="0"/>
      <c r="QQ3558" s="0"/>
      <c r="QR3558" s="0"/>
      <c r="QS3558" s="0"/>
      <c r="QT3558" s="0"/>
      <c r="QU3558" s="0"/>
      <c r="QV3558" s="0"/>
      <c r="QW3558" s="0"/>
      <c r="QX3558" s="0"/>
      <c r="QY3558" s="0"/>
      <c r="QZ3558" s="0"/>
      <c r="RA3558" s="0"/>
      <c r="RB3558" s="0"/>
      <c r="RC3558" s="0"/>
      <c r="RD3558" s="0"/>
      <c r="RE3558" s="0"/>
      <c r="RF3558" s="0"/>
      <c r="RG3558" s="0"/>
      <c r="RH3558" s="0"/>
      <c r="RI3558" s="0"/>
      <c r="RJ3558" s="0"/>
      <c r="RK3558" s="0"/>
      <c r="RL3558" s="0"/>
      <c r="RM3558" s="0"/>
      <c r="RN3558" s="0"/>
      <c r="RO3558" s="0"/>
      <c r="RP3558" s="0"/>
      <c r="RQ3558" s="0"/>
      <c r="RR3558" s="0"/>
      <c r="RS3558" s="0"/>
      <c r="RT3558" s="0"/>
      <c r="RU3558" s="0"/>
      <c r="RV3558" s="0"/>
      <c r="RW3558" s="0"/>
      <c r="RX3558" s="0"/>
      <c r="RY3558" s="0"/>
      <c r="RZ3558" s="0"/>
      <c r="SA3558" s="0"/>
      <c r="SB3558" s="0"/>
      <c r="SC3558" s="0"/>
      <c r="SD3558" s="0"/>
      <c r="SE3558" s="0"/>
      <c r="SF3558" s="0"/>
      <c r="SG3558" s="0"/>
      <c r="SH3558" s="0"/>
      <c r="SI3558" s="0"/>
      <c r="SJ3558" s="0"/>
      <c r="SK3558" s="0"/>
      <c r="SL3558" s="0"/>
      <c r="SM3558" s="0"/>
      <c r="SN3558" s="0"/>
      <c r="SO3558" s="0"/>
      <c r="SP3558" s="0"/>
      <c r="SQ3558" s="0"/>
      <c r="SR3558" s="0"/>
      <c r="SS3558" s="0"/>
      <c r="ST3558" s="0"/>
      <c r="SU3558" s="0"/>
      <c r="SV3558" s="0"/>
      <c r="SW3558" s="0"/>
      <c r="SX3558" s="0"/>
      <c r="SY3558" s="0"/>
      <c r="SZ3558" s="0"/>
      <c r="TA3558" s="0"/>
      <c r="TB3558" s="0"/>
      <c r="TC3558" s="0"/>
      <c r="TD3558" s="0"/>
      <c r="TE3558" s="0"/>
      <c r="TF3558" s="0"/>
      <c r="TG3558" s="0"/>
      <c r="TH3558" s="0"/>
      <c r="TI3558" s="0"/>
      <c r="TJ3558" s="0"/>
      <c r="TK3558" s="0"/>
      <c r="TL3558" s="0"/>
      <c r="TM3558" s="0"/>
      <c r="TN3558" s="0"/>
      <c r="TO3558" s="0"/>
      <c r="TP3558" s="0"/>
      <c r="TQ3558" s="0"/>
      <c r="TR3558" s="0"/>
      <c r="TS3558" s="0"/>
      <c r="TT3558" s="0"/>
      <c r="TU3558" s="0"/>
      <c r="TV3558" s="0"/>
      <c r="TW3558" s="0"/>
      <c r="TX3558" s="0"/>
      <c r="TY3558" s="0"/>
      <c r="TZ3558" s="0"/>
      <c r="UA3558" s="0"/>
      <c r="UB3558" s="0"/>
      <c r="UC3558" s="0"/>
      <c r="UD3558" s="0"/>
      <c r="UE3558" s="0"/>
      <c r="UF3558" s="0"/>
      <c r="UG3558" s="0"/>
      <c r="UH3558" s="0"/>
      <c r="UI3558" s="0"/>
      <c r="UJ3558" s="0"/>
      <c r="UK3558" s="0"/>
      <c r="UL3558" s="0"/>
      <c r="UM3558" s="0"/>
      <c r="UN3558" s="0"/>
      <c r="UO3558" s="0"/>
      <c r="UP3558" s="0"/>
      <c r="UQ3558" s="0"/>
      <c r="UR3558" s="0"/>
      <c r="US3558" s="0"/>
      <c r="UT3558" s="0"/>
      <c r="UU3558" s="0"/>
      <c r="UV3558" s="0"/>
      <c r="UW3558" s="0"/>
      <c r="UX3558" s="0"/>
      <c r="UY3558" s="0"/>
      <c r="UZ3558" s="0"/>
      <c r="VA3558" s="0"/>
      <c r="VB3558" s="0"/>
      <c r="VC3558" s="0"/>
      <c r="VD3558" s="0"/>
      <c r="VE3558" s="0"/>
      <c r="VF3558" s="0"/>
      <c r="VG3558" s="0"/>
      <c r="VH3558" s="0"/>
      <c r="VI3558" s="0"/>
      <c r="VJ3558" s="0"/>
      <c r="VK3558" s="0"/>
      <c r="VL3558" s="0"/>
      <c r="VM3558" s="0"/>
      <c r="VN3558" s="0"/>
      <c r="VO3558" s="0"/>
      <c r="VP3558" s="0"/>
      <c r="VQ3558" s="0"/>
      <c r="VR3558" s="0"/>
      <c r="VS3558" s="0"/>
      <c r="VT3558" s="0"/>
      <c r="VU3558" s="0"/>
      <c r="VV3558" s="0"/>
      <c r="VW3558" s="0"/>
      <c r="VX3558" s="0"/>
      <c r="VY3558" s="0"/>
      <c r="VZ3558" s="0"/>
      <c r="WA3558" s="0"/>
      <c r="WB3558" s="0"/>
      <c r="WC3558" s="0"/>
      <c r="WD3558" s="0"/>
      <c r="WE3558" s="0"/>
      <c r="WF3558" s="0"/>
      <c r="WG3558" s="0"/>
      <c r="WH3558" s="0"/>
      <c r="WI3558" s="0"/>
      <c r="WJ3558" s="0"/>
      <c r="WK3558" s="0"/>
      <c r="WL3558" s="0"/>
      <c r="WM3558" s="0"/>
      <c r="WN3558" s="0"/>
      <c r="WO3558" s="0"/>
      <c r="WP3558" s="0"/>
      <c r="WQ3558" s="0"/>
      <c r="WR3558" s="0"/>
      <c r="WS3558" s="0"/>
      <c r="WT3558" s="0"/>
      <c r="WU3558" s="0"/>
      <c r="WV3558" s="0"/>
      <c r="WW3558" s="0"/>
      <c r="WX3558" s="0"/>
      <c r="WY3558" s="0"/>
      <c r="WZ3558" s="0"/>
      <c r="XA3558" s="0"/>
      <c r="XB3558" s="0"/>
      <c r="XC3558" s="0"/>
      <c r="XD3558" s="0"/>
      <c r="XE3558" s="0"/>
      <c r="XF3558" s="0"/>
      <c r="XG3558" s="0"/>
      <c r="XH3558" s="0"/>
      <c r="XI3558" s="0"/>
      <c r="XJ3558" s="0"/>
      <c r="XK3558" s="0"/>
      <c r="XL3558" s="0"/>
      <c r="XM3558" s="0"/>
      <c r="XN3558" s="0"/>
      <c r="XO3558" s="0"/>
      <c r="XP3558" s="0"/>
      <c r="XQ3558" s="0"/>
      <c r="XR3558" s="0"/>
      <c r="XS3558" s="0"/>
      <c r="XT3558" s="0"/>
      <c r="XU3558" s="0"/>
      <c r="XV3558" s="0"/>
      <c r="XW3558" s="0"/>
      <c r="XX3558" s="0"/>
      <c r="XY3558" s="0"/>
      <c r="XZ3558" s="0"/>
      <c r="YA3558" s="0"/>
      <c r="YB3558" s="0"/>
      <c r="YC3558" s="0"/>
      <c r="YD3558" s="0"/>
      <c r="YE3558" s="0"/>
      <c r="YF3558" s="0"/>
      <c r="YG3558" s="0"/>
      <c r="YH3558" s="0"/>
      <c r="YI3558" s="0"/>
      <c r="YJ3558" s="0"/>
      <c r="YK3558" s="0"/>
      <c r="YL3558" s="0"/>
      <c r="YM3558" s="0"/>
      <c r="YN3558" s="0"/>
      <c r="YO3558" s="0"/>
      <c r="YP3558" s="0"/>
      <c r="YQ3558" s="0"/>
      <c r="YR3558" s="0"/>
      <c r="YS3558" s="0"/>
      <c r="YT3558" s="0"/>
      <c r="YU3558" s="0"/>
      <c r="YV3558" s="0"/>
      <c r="YW3558" s="0"/>
      <c r="YX3558" s="0"/>
      <c r="YY3558" s="0"/>
      <c r="YZ3558" s="0"/>
      <c r="ZA3558" s="0"/>
      <c r="ZB3558" s="0"/>
      <c r="ZC3558" s="0"/>
      <c r="ZD3558" s="0"/>
      <c r="ZE3558" s="0"/>
      <c r="ZF3558" s="0"/>
      <c r="ZG3558" s="0"/>
      <c r="ZH3558" s="0"/>
      <c r="ZI3558" s="0"/>
      <c r="ZJ3558" s="0"/>
      <c r="ZK3558" s="0"/>
      <c r="ZL3558" s="0"/>
      <c r="ZM3558" s="0"/>
      <c r="ZN3558" s="0"/>
      <c r="ZO3558" s="0"/>
      <c r="ZP3558" s="0"/>
      <c r="ZQ3558" s="0"/>
      <c r="ZR3558" s="0"/>
      <c r="ZS3558" s="0"/>
      <c r="ZT3558" s="0"/>
      <c r="ZU3558" s="0"/>
      <c r="ZV3558" s="0"/>
      <c r="ZW3558" s="0"/>
      <c r="ZX3558" s="0"/>
      <c r="ZY3558" s="0"/>
      <c r="ZZ3558" s="0"/>
      <c r="AAA3558" s="0"/>
      <c r="AAB3558" s="0"/>
      <c r="AAC3558" s="0"/>
      <c r="AAD3558" s="0"/>
      <c r="AAE3558" s="0"/>
      <c r="AAF3558" s="0"/>
      <c r="AAG3558" s="0"/>
      <c r="AAH3558" s="0"/>
      <c r="AAI3558" s="0"/>
      <c r="AAJ3558" s="0"/>
      <c r="AAK3558" s="0"/>
      <c r="AAL3558" s="0"/>
      <c r="AAM3558" s="0"/>
      <c r="AAN3558" s="0"/>
      <c r="AAO3558" s="0"/>
      <c r="AAP3558" s="0"/>
      <c r="AAQ3558" s="0"/>
      <c r="AAR3558" s="0"/>
      <c r="AAS3558" s="0"/>
      <c r="AAT3558" s="0"/>
      <c r="AAU3558" s="0"/>
      <c r="AAV3558" s="0"/>
      <c r="AAW3558" s="0"/>
      <c r="AAX3558" s="0"/>
      <c r="AAY3558" s="0"/>
      <c r="AAZ3558" s="0"/>
      <c r="ABA3558" s="0"/>
      <c r="ABB3558" s="0"/>
      <c r="ABC3558" s="0"/>
      <c r="ABD3558" s="0"/>
      <c r="ABE3558" s="0"/>
      <c r="ABF3558" s="0"/>
      <c r="ABG3558" s="0"/>
      <c r="ABH3558" s="0"/>
      <c r="ABI3558" s="0"/>
      <c r="ABJ3558" s="0"/>
      <c r="ABK3558" s="0"/>
      <c r="ABL3558" s="0"/>
      <c r="ABM3558" s="0"/>
      <c r="ABN3558" s="0"/>
      <c r="ABO3558" s="0"/>
      <c r="ABP3558" s="0"/>
      <c r="ABQ3558" s="0"/>
      <c r="ABR3558" s="0"/>
      <c r="ABS3558" s="0"/>
      <c r="ABT3558" s="0"/>
      <c r="ABU3558" s="0"/>
      <c r="ABV3558" s="0"/>
      <c r="ABW3558" s="0"/>
      <c r="ABX3558" s="0"/>
      <c r="ABY3558" s="0"/>
      <c r="ABZ3558" s="0"/>
      <c r="ACA3558" s="0"/>
      <c r="ACB3558" s="0"/>
      <c r="ACC3558" s="0"/>
      <c r="ACD3558" s="0"/>
      <c r="ACE3558" s="0"/>
      <c r="ACF3558" s="0"/>
      <c r="ACG3558" s="0"/>
      <c r="ACH3558" s="0"/>
      <c r="ACI3558" s="0"/>
      <c r="ACJ3558" s="0"/>
      <c r="ACK3558" s="0"/>
      <c r="ACL3558" s="0"/>
      <c r="ACM3558" s="0"/>
      <c r="ACN3558" s="0"/>
      <c r="ACO3558" s="0"/>
      <c r="ACP3558" s="0"/>
      <c r="ACQ3558" s="0"/>
      <c r="ACR3558" s="0"/>
      <c r="ACS3558" s="0"/>
      <c r="ACT3558" s="0"/>
      <c r="ACU3558" s="0"/>
      <c r="ACV3558" s="0"/>
      <c r="ACW3558" s="0"/>
      <c r="ACX3558" s="0"/>
      <c r="ACY3558" s="0"/>
      <c r="ACZ3558" s="0"/>
      <c r="ADA3558" s="0"/>
      <c r="ADB3558" s="0"/>
      <c r="ADC3558" s="0"/>
      <c r="ADD3558" s="0"/>
      <c r="ADE3558" s="0"/>
      <c r="ADF3558" s="0"/>
      <c r="ADG3558" s="0"/>
      <c r="ADH3558" s="0"/>
      <c r="ADI3558" s="0"/>
      <c r="ADJ3558" s="0"/>
      <c r="ADK3558" s="0"/>
      <c r="ADL3558" s="0"/>
      <c r="ADM3558" s="0"/>
      <c r="ADN3558" s="0"/>
      <c r="ADO3558" s="0"/>
      <c r="ADP3558" s="0"/>
      <c r="ADQ3558" s="0"/>
      <c r="ADR3558" s="0"/>
      <c r="ADS3558" s="0"/>
      <c r="ADT3558" s="0"/>
      <c r="ADU3558" s="0"/>
      <c r="ADV3558" s="0"/>
      <c r="ADW3558" s="0"/>
      <c r="ADX3558" s="0"/>
      <c r="ADY3558" s="0"/>
      <c r="ADZ3558" s="0"/>
      <c r="AEA3558" s="0"/>
      <c r="AEB3558" s="0"/>
      <c r="AEC3558" s="0"/>
      <c r="AED3558" s="0"/>
      <c r="AEE3558" s="0"/>
      <c r="AEF3558" s="0"/>
      <c r="AEG3558" s="0"/>
      <c r="AEH3558" s="0"/>
      <c r="AEI3558" s="0"/>
      <c r="AEJ3558" s="0"/>
      <c r="AEK3558" s="0"/>
      <c r="AEL3558" s="0"/>
      <c r="AEM3558" s="0"/>
      <c r="AEN3558" s="0"/>
      <c r="AEO3558" s="0"/>
      <c r="AEP3558" s="0"/>
      <c r="AEQ3558" s="0"/>
      <c r="AER3558" s="0"/>
      <c r="AES3558" s="0"/>
      <c r="AET3558" s="0"/>
      <c r="AEU3558" s="0"/>
      <c r="AEV3558" s="0"/>
      <c r="AEW3558" s="0"/>
      <c r="AEX3558" s="0"/>
      <c r="AEY3558" s="0"/>
      <c r="AEZ3558" s="0"/>
      <c r="AFA3558" s="0"/>
      <c r="AFB3558" s="0"/>
      <c r="AFC3558" s="0"/>
      <c r="AFD3558" s="0"/>
      <c r="AFE3558" s="0"/>
      <c r="AFF3558" s="0"/>
      <c r="AFG3558" s="0"/>
      <c r="AFH3558" s="0"/>
      <c r="AFI3558" s="0"/>
      <c r="AFJ3558" s="0"/>
      <c r="AFK3558" s="0"/>
      <c r="AFL3558" s="0"/>
      <c r="AFM3558" s="0"/>
      <c r="AFN3558" s="0"/>
      <c r="AFO3558" s="0"/>
      <c r="AFP3558" s="0"/>
      <c r="AFQ3558" s="0"/>
      <c r="AFR3558" s="0"/>
      <c r="AFS3558" s="0"/>
      <c r="AFT3558" s="0"/>
      <c r="AFU3558" s="0"/>
      <c r="AFV3558" s="0"/>
      <c r="AFW3558" s="0"/>
      <c r="AFX3558" s="0"/>
      <c r="AFY3558" s="0"/>
      <c r="AFZ3558" s="0"/>
      <c r="AGA3558" s="0"/>
      <c r="AGB3558" s="0"/>
      <c r="AGC3558" s="0"/>
      <c r="AGD3558" s="0"/>
      <c r="AGE3558" s="0"/>
      <c r="AGF3558" s="0"/>
      <c r="AGG3558" s="0"/>
      <c r="AGH3558" s="0"/>
      <c r="AGI3558" s="0"/>
      <c r="AGJ3558" s="0"/>
      <c r="AGK3558" s="0"/>
      <c r="AGL3558" s="0"/>
      <c r="AGM3558" s="0"/>
      <c r="AGN3558" s="0"/>
      <c r="AGO3558" s="0"/>
      <c r="AGP3558" s="0"/>
      <c r="AGQ3558" s="0"/>
      <c r="AGR3558" s="0"/>
      <c r="AGS3558" s="0"/>
      <c r="AGT3558" s="0"/>
      <c r="AGU3558" s="0"/>
      <c r="AGV3558" s="0"/>
      <c r="AGW3558" s="0"/>
      <c r="AGX3558" s="0"/>
      <c r="AGY3558" s="0"/>
      <c r="AGZ3558" s="0"/>
      <c r="AHA3558" s="0"/>
      <c r="AHB3558" s="0"/>
      <c r="AHC3558" s="0"/>
      <c r="AHD3558" s="0"/>
      <c r="AHE3558" s="0"/>
      <c r="AHF3558" s="0"/>
      <c r="AHG3558" s="0"/>
      <c r="AHH3558" s="0"/>
      <c r="AHI3558" s="0"/>
      <c r="AHJ3558" s="0"/>
      <c r="AHK3558" s="0"/>
      <c r="AHL3558" s="0"/>
      <c r="AHM3558" s="0"/>
      <c r="AHN3558" s="0"/>
      <c r="AHO3558" s="0"/>
      <c r="AHP3558" s="0"/>
      <c r="AHQ3558" s="0"/>
      <c r="AHR3558" s="0"/>
      <c r="AHS3558" s="0"/>
      <c r="AHT3558" s="0"/>
      <c r="AHU3558" s="0"/>
      <c r="AHV3558" s="0"/>
      <c r="AHW3558" s="0"/>
      <c r="AHX3558" s="0"/>
      <c r="AHY3558" s="0"/>
      <c r="AHZ3558" s="0"/>
      <c r="AIA3558" s="0"/>
      <c r="AIB3558" s="0"/>
      <c r="AIC3558" s="0"/>
      <c r="AID3558" s="0"/>
      <c r="AIE3558" s="0"/>
      <c r="AIF3558" s="0"/>
      <c r="AIG3558" s="0"/>
      <c r="AIH3558" s="0"/>
      <c r="AII3558" s="0"/>
      <c r="AIJ3558" s="0"/>
      <c r="AIK3558" s="0"/>
      <c r="AIL3558" s="0"/>
      <c r="AIM3558" s="0"/>
      <c r="AIN3558" s="0"/>
      <c r="AIO3558" s="0"/>
      <c r="AIP3558" s="0"/>
      <c r="AIQ3558" s="0"/>
      <c r="AIR3558" s="0"/>
      <c r="AIS3558" s="0"/>
      <c r="AIT3558" s="0"/>
      <c r="AIU3558" s="0"/>
      <c r="AIV3558" s="0"/>
      <c r="AIW3558" s="0"/>
      <c r="AIX3558" s="0"/>
      <c r="AIY3558" s="0"/>
      <c r="AIZ3558" s="0"/>
      <c r="AJA3558" s="0"/>
      <c r="AJB3558" s="0"/>
      <c r="AJC3558" s="0"/>
      <c r="AJD3558" s="0"/>
      <c r="AJE3558" s="0"/>
      <c r="AJF3558" s="0"/>
      <c r="AJG3558" s="0"/>
      <c r="AJH3558" s="0"/>
      <c r="AJI3558" s="0"/>
      <c r="AJJ3558" s="0"/>
      <c r="AJK3558" s="0"/>
      <c r="AJL3558" s="0"/>
      <c r="AJM3558" s="0"/>
      <c r="AJN3558" s="0"/>
      <c r="AJO3558" s="0"/>
      <c r="AJP3558" s="0"/>
      <c r="AJQ3558" s="0"/>
      <c r="AJR3558" s="0"/>
      <c r="AJS3558" s="0"/>
      <c r="AJT3558" s="0"/>
      <c r="AJU3558" s="0"/>
      <c r="AJV3558" s="0"/>
      <c r="AJW3558" s="0"/>
      <c r="AJX3558" s="0"/>
      <c r="AJY3558" s="0"/>
      <c r="AJZ3558" s="0"/>
      <c r="AKA3558" s="0"/>
      <c r="AKB3558" s="0"/>
      <c r="AKC3558" s="0"/>
      <c r="AKD3558" s="0"/>
      <c r="AKE3558" s="0"/>
      <c r="AKF3558" s="0"/>
      <c r="AKG3558" s="0"/>
      <c r="AKH3558" s="0"/>
      <c r="AKI3558" s="0"/>
      <c r="AKJ3558" s="0"/>
      <c r="AKK3558" s="0"/>
      <c r="AKL3558" s="0"/>
      <c r="AKM3558" s="0"/>
      <c r="AKN3558" s="0"/>
      <c r="AKO3558" s="0"/>
      <c r="AKP3558" s="0"/>
      <c r="AKQ3558" s="0"/>
      <c r="AKR3558" s="0"/>
      <c r="AKS3558" s="0"/>
      <c r="AKT3558" s="0"/>
      <c r="AKU3558" s="0"/>
      <c r="AKV3558" s="0"/>
      <c r="AKW3558" s="0"/>
      <c r="AKX3558" s="0"/>
      <c r="AKY3558" s="0"/>
      <c r="AKZ3558" s="0"/>
      <c r="ALA3558" s="0"/>
      <c r="ALB3558" s="0"/>
      <c r="ALC3558" s="0"/>
      <c r="ALD3558" s="0"/>
      <c r="ALE3558" s="0"/>
      <c r="ALF3558" s="0"/>
      <c r="ALG3558" s="0"/>
      <c r="ALH3558" s="0"/>
      <c r="ALI3558" s="0"/>
      <c r="ALJ3558" s="0"/>
      <c r="ALK3558" s="0"/>
      <c r="ALL3558" s="0"/>
      <c r="ALM3558" s="0"/>
      <c r="ALN3558" s="0"/>
      <c r="ALO3558" s="0"/>
      <c r="ALP3558" s="0"/>
      <c r="ALQ3558" s="0"/>
      <c r="ALR3558" s="0"/>
      <c r="ALS3558" s="0"/>
      <c r="ALT3558" s="0"/>
      <c r="ALU3558" s="0"/>
      <c r="ALV3558" s="0"/>
      <c r="ALW3558" s="0"/>
      <c r="ALX3558" s="0"/>
      <c r="ALY3558" s="0"/>
      <c r="ALZ3558" s="0"/>
      <c r="AMA3558" s="0"/>
      <c r="AMB3558" s="0"/>
      <c r="AMC3558" s="0"/>
      <c r="AMD3558" s="0"/>
      <c r="AME3558" s="0"/>
      <c r="AMF3558" s="0"/>
      <c r="AMG3558" s="0"/>
      <c r="AMH3558" s="0"/>
      <c r="AMI3558" s="0"/>
    </row>
    <row r="3559" customFormat="false" ht="12.75" hidden="false" customHeight="false" outlineLevel="0" collapsed="false">
      <c r="A3559" s="1" t="s">
        <v>3779</v>
      </c>
      <c r="C3559" s="27" t="s">
        <v>3785</v>
      </c>
      <c r="D3559" s="27" t="s">
        <v>79</v>
      </c>
      <c r="E3559" s="28"/>
      <c r="F3559" s="29"/>
      <c r="G3559" s="27"/>
      <c r="H3559" s="30" t="s">
        <v>168</v>
      </c>
      <c r="I3559" s="31" t="n">
        <v>3.78</v>
      </c>
      <c r="J3559" s="31" t="s">
        <v>3781</v>
      </c>
      <c r="BM3559" s="0"/>
      <c r="BN3559" s="0"/>
      <c r="BO3559" s="0"/>
      <c r="BP3559" s="0"/>
      <c r="BQ3559" s="0"/>
      <c r="BR3559" s="0"/>
      <c r="BS3559" s="0"/>
      <c r="BT3559" s="0"/>
      <c r="BU3559" s="0"/>
      <c r="BV3559" s="0"/>
      <c r="BW3559" s="0"/>
      <c r="BX3559" s="0"/>
      <c r="BY3559" s="0"/>
      <c r="BZ3559" s="0"/>
      <c r="CA3559" s="0"/>
      <c r="CB3559" s="0"/>
      <c r="CC3559" s="0"/>
      <c r="CD3559" s="0"/>
      <c r="CE3559" s="0"/>
      <c r="CF3559" s="0"/>
      <c r="CG3559" s="0"/>
      <c r="CH3559" s="0"/>
      <c r="CI3559" s="0"/>
      <c r="CJ3559" s="0"/>
      <c r="CK3559" s="0"/>
      <c r="CL3559" s="0"/>
      <c r="CM3559" s="0"/>
      <c r="CN3559" s="0"/>
      <c r="CO3559" s="0"/>
      <c r="CP3559" s="0"/>
      <c r="CQ3559" s="0"/>
      <c r="CR3559" s="0"/>
      <c r="CS3559" s="0"/>
      <c r="CT3559" s="0"/>
      <c r="CU3559" s="0"/>
      <c r="CV3559" s="0"/>
      <c r="CW3559" s="0"/>
      <c r="CX3559" s="0"/>
      <c r="CY3559" s="0"/>
      <c r="CZ3559" s="0"/>
      <c r="DA3559" s="0"/>
      <c r="DB3559" s="0"/>
      <c r="DC3559" s="0"/>
      <c r="DD3559" s="0"/>
      <c r="DE3559" s="0"/>
      <c r="DF3559" s="0"/>
      <c r="DG3559" s="0"/>
      <c r="DH3559" s="0"/>
      <c r="DI3559" s="0"/>
      <c r="DJ3559" s="0"/>
      <c r="DK3559" s="0"/>
      <c r="DL3559" s="0"/>
      <c r="DM3559" s="0"/>
      <c r="DN3559" s="0"/>
      <c r="DO3559" s="0"/>
      <c r="DP3559" s="0"/>
      <c r="DQ3559" s="0"/>
      <c r="DR3559" s="0"/>
      <c r="DS3559" s="0"/>
      <c r="DT3559" s="0"/>
      <c r="DU3559" s="0"/>
      <c r="DV3559" s="0"/>
      <c r="DW3559" s="0"/>
      <c r="DX3559" s="0"/>
      <c r="DY3559" s="0"/>
      <c r="DZ3559" s="0"/>
      <c r="EA3559" s="0"/>
      <c r="EB3559" s="0"/>
      <c r="EC3559" s="0"/>
      <c r="ED3559" s="0"/>
      <c r="EE3559" s="0"/>
      <c r="EF3559" s="0"/>
      <c r="EG3559" s="0"/>
      <c r="EH3559" s="0"/>
      <c r="EI3559" s="0"/>
      <c r="EJ3559" s="0"/>
      <c r="EK3559" s="0"/>
      <c r="EL3559" s="0"/>
      <c r="EM3559" s="0"/>
      <c r="EN3559" s="0"/>
      <c r="EO3559" s="0"/>
      <c r="EP3559" s="0"/>
      <c r="EQ3559" s="0"/>
      <c r="ER3559" s="0"/>
      <c r="ES3559" s="0"/>
      <c r="ET3559" s="0"/>
      <c r="EU3559" s="0"/>
      <c r="EV3559" s="0"/>
      <c r="EW3559" s="0"/>
      <c r="EX3559" s="0"/>
      <c r="EY3559" s="0"/>
      <c r="EZ3559" s="0"/>
      <c r="FA3559" s="0"/>
      <c r="FB3559" s="0"/>
      <c r="FC3559" s="0"/>
      <c r="FD3559" s="0"/>
      <c r="FE3559" s="0"/>
      <c r="FF3559" s="0"/>
      <c r="FG3559" s="0"/>
      <c r="FH3559" s="0"/>
      <c r="FI3559" s="0"/>
      <c r="FJ3559" s="0"/>
      <c r="FK3559" s="0"/>
      <c r="FL3559" s="0"/>
      <c r="FM3559" s="0"/>
      <c r="FN3559" s="0"/>
      <c r="FO3559" s="0"/>
      <c r="FP3559" s="0"/>
      <c r="FQ3559" s="0"/>
      <c r="FR3559" s="0"/>
      <c r="FS3559" s="0"/>
      <c r="FT3559" s="0"/>
      <c r="FU3559" s="0"/>
      <c r="FV3559" s="0"/>
      <c r="FW3559" s="0"/>
      <c r="FX3559" s="0"/>
      <c r="FY3559" s="0"/>
      <c r="FZ3559" s="0"/>
      <c r="GA3559" s="0"/>
      <c r="GB3559" s="0"/>
      <c r="GC3559" s="0"/>
      <c r="GD3559" s="0"/>
      <c r="GE3559" s="0"/>
      <c r="GF3559" s="0"/>
      <c r="GG3559" s="0"/>
      <c r="GH3559" s="0"/>
      <c r="GI3559" s="0"/>
      <c r="GJ3559" s="0"/>
      <c r="GK3559" s="0"/>
      <c r="GL3559" s="0"/>
      <c r="GM3559" s="0"/>
      <c r="GN3559" s="0"/>
      <c r="GO3559" s="0"/>
      <c r="GP3559" s="0"/>
      <c r="GQ3559" s="0"/>
      <c r="GR3559" s="0"/>
      <c r="GS3559" s="0"/>
      <c r="GT3559" s="0"/>
      <c r="GU3559" s="0"/>
      <c r="GV3559" s="0"/>
      <c r="GW3559" s="0"/>
      <c r="GX3559" s="0"/>
      <c r="GY3559" s="0"/>
      <c r="GZ3559" s="0"/>
      <c r="HA3559" s="0"/>
      <c r="HB3559" s="0"/>
      <c r="HC3559" s="0"/>
      <c r="HD3559" s="0"/>
      <c r="HE3559" s="0"/>
      <c r="HF3559" s="0"/>
      <c r="HG3559" s="0"/>
      <c r="HH3559" s="0"/>
      <c r="HI3559" s="0"/>
      <c r="HJ3559" s="0"/>
      <c r="HK3559" s="0"/>
      <c r="HL3559" s="0"/>
      <c r="HM3559" s="0"/>
      <c r="HN3559" s="0"/>
      <c r="HO3559" s="0"/>
      <c r="HP3559" s="0"/>
      <c r="HQ3559" s="0"/>
      <c r="HR3559" s="0"/>
      <c r="HS3559" s="0"/>
      <c r="HT3559" s="0"/>
      <c r="HU3559" s="0"/>
      <c r="HV3559" s="0"/>
      <c r="HW3559" s="0"/>
      <c r="HX3559" s="0"/>
      <c r="HY3559" s="0"/>
      <c r="HZ3559" s="0"/>
      <c r="IA3559" s="0"/>
      <c r="IB3559" s="0"/>
      <c r="IC3559" s="0"/>
      <c r="ID3559" s="0"/>
      <c r="IE3559" s="0"/>
      <c r="IF3559" s="0"/>
      <c r="IG3559" s="0"/>
      <c r="IH3559" s="0"/>
      <c r="II3559" s="0"/>
      <c r="IJ3559" s="0"/>
      <c r="IK3559" s="0"/>
      <c r="IL3559" s="0"/>
      <c r="IM3559" s="0"/>
      <c r="IN3559" s="0"/>
      <c r="IO3559" s="0"/>
      <c r="IP3559" s="0"/>
      <c r="IQ3559" s="0"/>
      <c r="IR3559" s="0"/>
      <c r="IS3559" s="0"/>
      <c r="IT3559" s="0"/>
      <c r="IU3559" s="0"/>
      <c r="IV3559" s="0"/>
      <c r="IW3559" s="0"/>
      <c r="IX3559" s="0"/>
      <c r="IY3559" s="0"/>
      <c r="IZ3559" s="0"/>
      <c r="JA3559" s="0"/>
      <c r="JB3559" s="0"/>
      <c r="JC3559" s="0"/>
      <c r="JD3559" s="0"/>
      <c r="JE3559" s="0"/>
      <c r="JF3559" s="0"/>
      <c r="JG3559" s="0"/>
      <c r="JH3559" s="0"/>
      <c r="JI3559" s="0"/>
      <c r="JJ3559" s="0"/>
      <c r="JK3559" s="0"/>
      <c r="JL3559" s="0"/>
      <c r="JM3559" s="0"/>
      <c r="JN3559" s="0"/>
      <c r="JO3559" s="0"/>
      <c r="JP3559" s="0"/>
      <c r="JQ3559" s="0"/>
      <c r="JR3559" s="0"/>
      <c r="JS3559" s="0"/>
      <c r="JT3559" s="0"/>
      <c r="JU3559" s="0"/>
      <c r="JV3559" s="0"/>
      <c r="JW3559" s="0"/>
      <c r="JX3559" s="0"/>
      <c r="JY3559" s="0"/>
      <c r="JZ3559" s="0"/>
      <c r="KA3559" s="0"/>
      <c r="KB3559" s="0"/>
      <c r="KC3559" s="0"/>
      <c r="KD3559" s="0"/>
      <c r="KE3559" s="0"/>
      <c r="KF3559" s="0"/>
      <c r="KG3559" s="0"/>
      <c r="KH3559" s="0"/>
      <c r="KI3559" s="0"/>
      <c r="KJ3559" s="0"/>
      <c r="KK3559" s="0"/>
      <c r="KL3559" s="0"/>
      <c r="KM3559" s="0"/>
      <c r="KN3559" s="0"/>
      <c r="KO3559" s="0"/>
      <c r="KP3559" s="0"/>
      <c r="KQ3559" s="0"/>
      <c r="KR3559" s="0"/>
      <c r="KS3559" s="0"/>
      <c r="KT3559" s="0"/>
      <c r="KU3559" s="0"/>
      <c r="KV3559" s="0"/>
      <c r="KW3559" s="0"/>
      <c r="KX3559" s="0"/>
      <c r="KY3559" s="0"/>
      <c r="KZ3559" s="0"/>
      <c r="LA3559" s="0"/>
      <c r="LB3559" s="0"/>
      <c r="LC3559" s="0"/>
      <c r="LD3559" s="0"/>
      <c r="LE3559" s="0"/>
      <c r="LF3559" s="0"/>
      <c r="LG3559" s="0"/>
      <c r="LH3559" s="0"/>
      <c r="LI3559" s="0"/>
      <c r="LJ3559" s="0"/>
      <c r="LK3559" s="0"/>
      <c r="LL3559" s="0"/>
      <c r="LM3559" s="0"/>
      <c r="LN3559" s="0"/>
      <c r="LO3559" s="0"/>
      <c r="LP3559" s="0"/>
      <c r="LQ3559" s="0"/>
      <c r="LR3559" s="0"/>
      <c r="LS3559" s="0"/>
      <c r="LT3559" s="0"/>
      <c r="LU3559" s="0"/>
      <c r="LV3559" s="0"/>
      <c r="LW3559" s="0"/>
      <c r="LX3559" s="0"/>
      <c r="LY3559" s="0"/>
      <c r="LZ3559" s="0"/>
      <c r="MA3559" s="0"/>
      <c r="MB3559" s="0"/>
      <c r="MC3559" s="0"/>
      <c r="MD3559" s="0"/>
      <c r="ME3559" s="0"/>
      <c r="MF3559" s="0"/>
      <c r="MG3559" s="0"/>
      <c r="MH3559" s="0"/>
      <c r="MI3559" s="0"/>
      <c r="MJ3559" s="0"/>
      <c r="MK3559" s="0"/>
      <c r="ML3559" s="0"/>
      <c r="MM3559" s="0"/>
      <c r="MN3559" s="0"/>
      <c r="MO3559" s="0"/>
      <c r="MP3559" s="0"/>
      <c r="MQ3559" s="0"/>
      <c r="MR3559" s="0"/>
      <c r="MS3559" s="0"/>
      <c r="MT3559" s="0"/>
      <c r="MU3559" s="0"/>
      <c r="MV3559" s="0"/>
      <c r="MW3559" s="0"/>
      <c r="MX3559" s="0"/>
      <c r="MY3559" s="0"/>
      <c r="MZ3559" s="0"/>
      <c r="NA3559" s="0"/>
      <c r="NB3559" s="0"/>
      <c r="NC3559" s="0"/>
      <c r="ND3559" s="0"/>
      <c r="NE3559" s="0"/>
      <c r="NF3559" s="0"/>
      <c r="NG3559" s="0"/>
      <c r="NH3559" s="0"/>
      <c r="NI3559" s="0"/>
      <c r="NJ3559" s="0"/>
      <c r="NK3559" s="0"/>
      <c r="NL3559" s="0"/>
      <c r="NM3559" s="0"/>
      <c r="NN3559" s="0"/>
      <c r="NO3559" s="0"/>
      <c r="NP3559" s="0"/>
      <c r="NQ3559" s="0"/>
      <c r="NR3559" s="0"/>
      <c r="NS3559" s="0"/>
      <c r="NT3559" s="0"/>
      <c r="NU3559" s="0"/>
      <c r="NV3559" s="0"/>
      <c r="NW3559" s="0"/>
      <c r="NX3559" s="0"/>
      <c r="NY3559" s="0"/>
      <c r="NZ3559" s="0"/>
      <c r="OA3559" s="0"/>
      <c r="OB3559" s="0"/>
      <c r="OC3559" s="0"/>
      <c r="OD3559" s="0"/>
      <c r="OE3559" s="0"/>
      <c r="OF3559" s="0"/>
      <c r="OG3559" s="0"/>
      <c r="OH3559" s="0"/>
      <c r="OI3559" s="0"/>
      <c r="OJ3559" s="0"/>
      <c r="OK3559" s="0"/>
      <c r="OL3559" s="0"/>
      <c r="OM3559" s="0"/>
      <c r="ON3559" s="0"/>
      <c r="OO3559" s="0"/>
      <c r="OP3559" s="0"/>
      <c r="OQ3559" s="0"/>
      <c r="OR3559" s="0"/>
      <c r="OS3559" s="0"/>
      <c r="OT3559" s="0"/>
      <c r="OU3559" s="0"/>
      <c r="OV3559" s="0"/>
      <c r="OW3559" s="0"/>
      <c r="OX3559" s="0"/>
      <c r="OY3559" s="0"/>
      <c r="OZ3559" s="0"/>
      <c r="PA3559" s="0"/>
      <c r="PB3559" s="0"/>
      <c r="PC3559" s="0"/>
      <c r="PD3559" s="0"/>
      <c r="PE3559" s="0"/>
      <c r="PF3559" s="0"/>
      <c r="PG3559" s="0"/>
      <c r="PH3559" s="0"/>
      <c r="PI3559" s="0"/>
      <c r="PJ3559" s="0"/>
      <c r="PK3559" s="0"/>
      <c r="PL3559" s="0"/>
      <c r="PM3559" s="0"/>
      <c r="PN3559" s="0"/>
      <c r="PO3559" s="0"/>
      <c r="PP3559" s="0"/>
      <c r="PQ3559" s="0"/>
      <c r="PR3559" s="0"/>
      <c r="PS3559" s="0"/>
      <c r="PT3559" s="0"/>
      <c r="PU3559" s="0"/>
      <c r="PV3559" s="0"/>
      <c r="PW3559" s="0"/>
      <c r="PX3559" s="0"/>
      <c r="PY3559" s="0"/>
      <c r="PZ3559" s="0"/>
      <c r="QA3559" s="0"/>
      <c r="QB3559" s="0"/>
      <c r="QC3559" s="0"/>
      <c r="QD3559" s="0"/>
      <c r="QE3559" s="0"/>
      <c r="QF3559" s="0"/>
      <c r="QG3559" s="0"/>
      <c r="QH3559" s="0"/>
      <c r="QI3559" s="0"/>
      <c r="QJ3559" s="0"/>
      <c r="QK3559" s="0"/>
      <c r="QL3559" s="0"/>
      <c r="QM3559" s="0"/>
      <c r="QN3559" s="0"/>
      <c r="QO3559" s="0"/>
      <c r="QP3559" s="0"/>
      <c r="QQ3559" s="0"/>
      <c r="QR3559" s="0"/>
      <c r="QS3559" s="0"/>
      <c r="QT3559" s="0"/>
      <c r="QU3559" s="0"/>
      <c r="QV3559" s="0"/>
      <c r="QW3559" s="0"/>
      <c r="QX3559" s="0"/>
      <c r="QY3559" s="0"/>
      <c r="QZ3559" s="0"/>
      <c r="RA3559" s="0"/>
      <c r="RB3559" s="0"/>
      <c r="RC3559" s="0"/>
      <c r="RD3559" s="0"/>
      <c r="RE3559" s="0"/>
      <c r="RF3559" s="0"/>
      <c r="RG3559" s="0"/>
      <c r="RH3559" s="0"/>
      <c r="RI3559" s="0"/>
      <c r="RJ3559" s="0"/>
      <c r="RK3559" s="0"/>
      <c r="RL3559" s="0"/>
      <c r="RM3559" s="0"/>
      <c r="RN3559" s="0"/>
      <c r="RO3559" s="0"/>
      <c r="RP3559" s="0"/>
      <c r="RQ3559" s="0"/>
      <c r="RR3559" s="0"/>
      <c r="RS3559" s="0"/>
      <c r="RT3559" s="0"/>
      <c r="RU3559" s="0"/>
      <c r="RV3559" s="0"/>
      <c r="RW3559" s="0"/>
      <c r="RX3559" s="0"/>
      <c r="RY3559" s="0"/>
      <c r="RZ3559" s="0"/>
      <c r="SA3559" s="0"/>
      <c r="SB3559" s="0"/>
      <c r="SC3559" s="0"/>
      <c r="SD3559" s="0"/>
      <c r="SE3559" s="0"/>
      <c r="SF3559" s="0"/>
      <c r="SG3559" s="0"/>
      <c r="SH3559" s="0"/>
      <c r="SI3559" s="0"/>
      <c r="SJ3559" s="0"/>
      <c r="SK3559" s="0"/>
      <c r="SL3559" s="0"/>
      <c r="SM3559" s="0"/>
      <c r="SN3559" s="0"/>
      <c r="SO3559" s="0"/>
      <c r="SP3559" s="0"/>
      <c r="SQ3559" s="0"/>
      <c r="SR3559" s="0"/>
      <c r="SS3559" s="0"/>
      <c r="ST3559" s="0"/>
      <c r="SU3559" s="0"/>
      <c r="SV3559" s="0"/>
      <c r="SW3559" s="0"/>
      <c r="SX3559" s="0"/>
      <c r="SY3559" s="0"/>
      <c r="SZ3559" s="0"/>
      <c r="TA3559" s="0"/>
      <c r="TB3559" s="0"/>
      <c r="TC3559" s="0"/>
      <c r="TD3559" s="0"/>
      <c r="TE3559" s="0"/>
      <c r="TF3559" s="0"/>
      <c r="TG3559" s="0"/>
      <c r="TH3559" s="0"/>
      <c r="TI3559" s="0"/>
      <c r="TJ3559" s="0"/>
      <c r="TK3559" s="0"/>
      <c r="TL3559" s="0"/>
      <c r="TM3559" s="0"/>
      <c r="TN3559" s="0"/>
      <c r="TO3559" s="0"/>
      <c r="TP3559" s="0"/>
      <c r="TQ3559" s="0"/>
      <c r="TR3559" s="0"/>
      <c r="TS3559" s="0"/>
      <c r="TT3559" s="0"/>
      <c r="TU3559" s="0"/>
      <c r="TV3559" s="0"/>
      <c r="TW3559" s="0"/>
      <c r="TX3559" s="0"/>
      <c r="TY3559" s="0"/>
      <c r="TZ3559" s="0"/>
      <c r="UA3559" s="0"/>
      <c r="UB3559" s="0"/>
      <c r="UC3559" s="0"/>
      <c r="UD3559" s="0"/>
      <c r="UE3559" s="0"/>
      <c r="UF3559" s="0"/>
      <c r="UG3559" s="0"/>
      <c r="UH3559" s="0"/>
      <c r="UI3559" s="0"/>
      <c r="UJ3559" s="0"/>
      <c r="UK3559" s="0"/>
      <c r="UL3559" s="0"/>
      <c r="UM3559" s="0"/>
      <c r="UN3559" s="0"/>
      <c r="UO3559" s="0"/>
      <c r="UP3559" s="0"/>
      <c r="UQ3559" s="0"/>
      <c r="UR3559" s="0"/>
      <c r="US3559" s="0"/>
      <c r="UT3559" s="0"/>
      <c r="UU3559" s="0"/>
      <c r="UV3559" s="0"/>
      <c r="UW3559" s="0"/>
      <c r="UX3559" s="0"/>
      <c r="UY3559" s="0"/>
      <c r="UZ3559" s="0"/>
      <c r="VA3559" s="0"/>
      <c r="VB3559" s="0"/>
      <c r="VC3559" s="0"/>
      <c r="VD3559" s="0"/>
      <c r="VE3559" s="0"/>
      <c r="VF3559" s="0"/>
      <c r="VG3559" s="0"/>
      <c r="VH3559" s="0"/>
      <c r="VI3559" s="0"/>
      <c r="VJ3559" s="0"/>
      <c r="VK3559" s="0"/>
      <c r="VL3559" s="0"/>
      <c r="VM3559" s="0"/>
      <c r="VN3559" s="0"/>
      <c r="VO3559" s="0"/>
      <c r="VP3559" s="0"/>
      <c r="VQ3559" s="0"/>
      <c r="VR3559" s="0"/>
      <c r="VS3559" s="0"/>
      <c r="VT3559" s="0"/>
      <c r="VU3559" s="0"/>
      <c r="VV3559" s="0"/>
      <c r="VW3559" s="0"/>
      <c r="VX3559" s="0"/>
      <c r="VY3559" s="0"/>
      <c r="VZ3559" s="0"/>
      <c r="WA3559" s="0"/>
      <c r="WB3559" s="0"/>
      <c r="WC3559" s="0"/>
      <c r="WD3559" s="0"/>
      <c r="WE3559" s="0"/>
      <c r="WF3559" s="0"/>
      <c r="WG3559" s="0"/>
      <c r="WH3559" s="0"/>
      <c r="WI3559" s="0"/>
      <c r="WJ3559" s="0"/>
      <c r="WK3559" s="0"/>
      <c r="WL3559" s="0"/>
      <c r="WM3559" s="0"/>
      <c r="WN3559" s="0"/>
      <c r="WO3559" s="0"/>
      <c r="WP3559" s="0"/>
      <c r="WQ3559" s="0"/>
      <c r="WR3559" s="0"/>
      <c r="WS3559" s="0"/>
      <c r="WT3559" s="0"/>
      <c r="WU3559" s="0"/>
      <c r="WV3559" s="0"/>
      <c r="WW3559" s="0"/>
      <c r="WX3559" s="0"/>
      <c r="WY3559" s="0"/>
      <c r="WZ3559" s="0"/>
      <c r="XA3559" s="0"/>
      <c r="XB3559" s="0"/>
      <c r="XC3559" s="0"/>
      <c r="XD3559" s="0"/>
      <c r="XE3559" s="0"/>
      <c r="XF3559" s="0"/>
      <c r="XG3559" s="0"/>
      <c r="XH3559" s="0"/>
      <c r="XI3559" s="0"/>
      <c r="XJ3559" s="0"/>
      <c r="XK3559" s="0"/>
      <c r="XL3559" s="0"/>
      <c r="XM3559" s="0"/>
      <c r="XN3559" s="0"/>
      <c r="XO3559" s="0"/>
      <c r="XP3559" s="0"/>
      <c r="XQ3559" s="0"/>
      <c r="XR3559" s="0"/>
      <c r="XS3559" s="0"/>
      <c r="XT3559" s="0"/>
      <c r="XU3559" s="0"/>
      <c r="XV3559" s="0"/>
      <c r="XW3559" s="0"/>
      <c r="XX3559" s="0"/>
      <c r="XY3559" s="0"/>
      <c r="XZ3559" s="0"/>
      <c r="YA3559" s="0"/>
      <c r="YB3559" s="0"/>
      <c r="YC3559" s="0"/>
      <c r="YD3559" s="0"/>
      <c r="YE3559" s="0"/>
      <c r="YF3559" s="0"/>
      <c r="YG3559" s="0"/>
      <c r="YH3559" s="0"/>
      <c r="YI3559" s="0"/>
      <c r="YJ3559" s="0"/>
      <c r="YK3559" s="0"/>
      <c r="YL3559" s="0"/>
      <c r="YM3559" s="0"/>
      <c r="YN3559" s="0"/>
      <c r="YO3559" s="0"/>
      <c r="YP3559" s="0"/>
      <c r="YQ3559" s="0"/>
      <c r="YR3559" s="0"/>
      <c r="YS3559" s="0"/>
      <c r="YT3559" s="0"/>
      <c r="YU3559" s="0"/>
      <c r="YV3559" s="0"/>
      <c r="YW3559" s="0"/>
      <c r="YX3559" s="0"/>
      <c r="YY3559" s="0"/>
      <c r="YZ3559" s="0"/>
      <c r="ZA3559" s="0"/>
      <c r="ZB3559" s="0"/>
      <c r="ZC3559" s="0"/>
      <c r="ZD3559" s="0"/>
      <c r="ZE3559" s="0"/>
      <c r="ZF3559" s="0"/>
      <c r="ZG3559" s="0"/>
      <c r="ZH3559" s="0"/>
      <c r="ZI3559" s="0"/>
      <c r="ZJ3559" s="0"/>
      <c r="ZK3559" s="0"/>
      <c r="ZL3559" s="0"/>
      <c r="ZM3559" s="0"/>
      <c r="ZN3559" s="0"/>
      <c r="ZO3559" s="0"/>
      <c r="ZP3559" s="0"/>
      <c r="ZQ3559" s="0"/>
      <c r="ZR3559" s="0"/>
      <c r="ZS3559" s="0"/>
      <c r="ZT3559" s="0"/>
      <c r="ZU3559" s="0"/>
      <c r="ZV3559" s="0"/>
      <c r="ZW3559" s="0"/>
      <c r="ZX3559" s="0"/>
      <c r="ZY3559" s="0"/>
      <c r="ZZ3559" s="0"/>
      <c r="AAA3559" s="0"/>
      <c r="AAB3559" s="0"/>
      <c r="AAC3559" s="0"/>
      <c r="AAD3559" s="0"/>
      <c r="AAE3559" s="0"/>
      <c r="AAF3559" s="0"/>
      <c r="AAG3559" s="0"/>
      <c r="AAH3559" s="0"/>
      <c r="AAI3559" s="0"/>
      <c r="AAJ3559" s="0"/>
      <c r="AAK3559" s="0"/>
      <c r="AAL3559" s="0"/>
      <c r="AAM3559" s="0"/>
      <c r="AAN3559" s="0"/>
      <c r="AAO3559" s="0"/>
      <c r="AAP3559" s="0"/>
      <c r="AAQ3559" s="0"/>
      <c r="AAR3559" s="0"/>
      <c r="AAS3559" s="0"/>
      <c r="AAT3559" s="0"/>
      <c r="AAU3559" s="0"/>
      <c r="AAV3559" s="0"/>
      <c r="AAW3559" s="0"/>
      <c r="AAX3559" s="0"/>
      <c r="AAY3559" s="0"/>
      <c r="AAZ3559" s="0"/>
      <c r="ABA3559" s="0"/>
      <c r="ABB3559" s="0"/>
      <c r="ABC3559" s="0"/>
      <c r="ABD3559" s="0"/>
      <c r="ABE3559" s="0"/>
      <c r="ABF3559" s="0"/>
      <c r="ABG3559" s="0"/>
      <c r="ABH3559" s="0"/>
      <c r="ABI3559" s="0"/>
      <c r="ABJ3559" s="0"/>
      <c r="ABK3559" s="0"/>
      <c r="ABL3559" s="0"/>
      <c r="ABM3559" s="0"/>
      <c r="ABN3559" s="0"/>
      <c r="ABO3559" s="0"/>
      <c r="ABP3559" s="0"/>
      <c r="ABQ3559" s="0"/>
      <c r="ABR3559" s="0"/>
      <c r="ABS3559" s="0"/>
      <c r="ABT3559" s="0"/>
      <c r="ABU3559" s="0"/>
      <c r="ABV3559" s="0"/>
      <c r="ABW3559" s="0"/>
      <c r="ABX3559" s="0"/>
      <c r="ABY3559" s="0"/>
      <c r="ABZ3559" s="0"/>
      <c r="ACA3559" s="0"/>
      <c r="ACB3559" s="0"/>
      <c r="ACC3559" s="0"/>
      <c r="ACD3559" s="0"/>
      <c r="ACE3559" s="0"/>
      <c r="ACF3559" s="0"/>
      <c r="ACG3559" s="0"/>
      <c r="ACH3559" s="0"/>
      <c r="ACI3559" s="0"/>
      <c r="ACJ3559" s="0"/>
      <c r="ACK3559" s="0"/>
      <c r="ACL3559" s="0"/>
      <c r="ACM3559" s="0"/>
      <c r="ACN3559" s="0"/>
      <c r="ACO3559" s="0"/>
      <c r="ACP3559" s="0"/>
      <c r="ACQ3559" s="0"/>
      <c r="ACR3559" s="0"/>
      <c r="ACS3559" s="0"/>
      <c r="ACT3559" s="0"/>
      <c r="ACU3559" s="0"/>
      <c r="ACV3559" s="0"/>
      <c r="ACW3559" s="0"/>
      <c r="ACX3559" s="0"/>
      <c r="ACY3559" s="0"/>
      <c r="ACZ3559" s="0"/>
      <c r="ADA3559" s="0"/>
      <c r="ADB3559" s="0"/>
      <c r="ADC3559" s="0"/>
      <c r="ADD3559" s="0"/>
      <c r="ADE3559" s="0"/>
      <c r="ADF3559" s="0"/>
      <c r="ADG3559" s="0"/>
      <c r="ADH3559" s="0"/>
      <c r="ADI3559" s="0"/>
      <c r="ADJ3559" s="0"/>
      <c r="ADK3559" s="0"/>
      <c r="ADL3559" s="0"/>
      <c r="ADM3559" s="0"/>
      <c r="ADN3559" s="0"/>
      <c r="ADO3559" s="0"/>
      <c r="ADP3559" s="0"/>
      <c r="ADQ3559" s="0"/>
      <c r="ADR3559" s="0"/>
      <c r="ADS3559" s="0"/>
      <c r="ADT3559" s="0"/>
      <c r="ADU3559" s="0"/>
      <c r="ADV3559" s="0"/>
      <c r="ADW3559" s="0"/>
      <c r="ADX3559" s="0"/>
      <c r="ADY3559" s="0"/>
      <c r="ADZ3559" s="0"/>
      <c r="AEA3559" s="0"/>
      <c r="AEB3559" s="0"/>
      <c r="AEC3559" s="0"/>
      <c r="AED3559" s="0"/>
      <c r="AEE3559" s="0"/>
      <c r="AEF3559" s="0"/>
      <c r="AEG3559" s="0"/>
      <c r="AEH3559" s="0"/>
      <c r="AEI3559" s="0"/>
      <c r="AEJ3559" s="0"/>
      <c r="AEK3559" s="0"/>
      <c r="AEL3559" s="0"/>
      <c r="AEM3559" s="0"/>
      <c r="AEN3559" s="0"/>
      <c r="AEO3559" s="0"/>
      <c r="AEP3559" s="0"/>
      <c r="AEQ3559" s="0"/>
      <c r="AER3559" s="0"/>
      <c r="AES3559" s="0"/>
      <c r="AET3559" s="0"/>
      <c r="AEU3559" s="0"/>
      <c r="AEV3559" s="0"/>
      <c r="AEW3559" s="0"/>
      <c r="AEX3559" s="0"/>
      <c r="AEY3559" s="0"/>
      <c r="AEZ3559" s="0"/>
      <c r="AFA3559" s="0"/>
      <c r="AFB3559" s="0"/>
      <c r="AFC3559" s="0"/>
      <c r="AFD3559" s="0"/>
      <c r="AFE3559" s="0"/>
      <c r="AFF3559" s="0"/>
      <c r="AFG3559" s="0"/>
      <c r="AFH3559" s="0"/>
      <c r="AFI3559" s="0"/>
      <c r="AFJ3559" s="0"/>
      <c r="AFK3559" s="0"/>
      <c r="AFL3559" s="0"/>
      <c r="AFM3559" s="0"/>
      <c r="AFN3559" s="0"/>
      <c r="AFO3559" s="0"/>
      <c r="AFP3559" s="0"/>
      <c r="AFQ3559" s="0"/>
      <c r="AFR3559" s="0"/>
      <c r="AFS3559" s="0"/>
      <c r="AFT3559" s="0"/>
      <c r="AFU3559" s="0"/>
      <c r="AFV3559" s="0"/>
      <c r="AFW3559" s="0"/>
      <c r="AFX3559" s="0"/>
      <c r="AFY3559" s="0"/>
      <c r="AFZ3559" s="0"/>
      <c r="AGA3559" s="0"/>
      <c r="AGB3559" s="0"/>
      <c r="AGC3559" s="0"/>
      <c r="AGD3559" s="0"/>
      <c r="AGE3559" s="0"/>
      <c r="AGF3559" s="0"/>
      <c r="AGG3559" s="0"/>
      <c r="AGH3559" s="0"/>
      <c r="AGI3559" s="0"/>
      <c r="AGJ3559" s="0"/>
      <c r="AGK3559" s="0"/>
      <c r="AGL3559" s="0"/>
      <c r="AGM3559" s="0"/>
      <c r="AGN3559" s="0"/>
      <c r="AGO3559" s="0"/>
      <c r="AGP3559" s="0"/>
      <c r="AGQ3559" s="0"/>
      <c r="AGR3559" s="0"/>
      <c r="AGS3559" s="0"/>
      <c r="AGT3559" s="0"/>
      <c r="AGU3559" s="0"/>
      <c r="AGV3559" s="0"/>
      <c r="AGW3559" s="0"/>
      <c r="AGX3559" s="0"/>
      <c r="AGY3559" s="0"/>
      <c r="AGZ3559" s="0"/>
      <c r="AHA3559" s="0"/>
      <c r="AHB3559" s="0"/>
      <c r="AHC3559" s="0"/>
      <c r="AHD3559" s="0"/>
      <c r="AHE3559" s="0"/>
      <c r="AHF3559" s="0"/>
      <c r="AHG3559" s="0"/>
      <c r="AHH3559" s="0"/>
      <c r="AHI3559" s="0"/>
      <c r="AHJ3559" s="0"/>
      <c r="AHK3559" s="0"/>
      <c r="AHL3559" s="0"/>
      <c r="AHM3559" s="0"/>
      <c r="AHN3559" s="0"/>
      <c r="AHO3559" s="0"/>
      <c r="AHP3559" s="0"/>
      <c r="AHQ3559" s="0"/>
      <c r="AHR3559" s="0"/>
      <c r="AHS3559" s="0"/>
      <c r="AHT3559" s="0"/>
      <c r="AHU3559" s="0"/>
      <c r="AHV3559" s="0"/>
      <c r="AHW3559" s="0"/>
      <c r="AHX3559" s="0"/>
      <c r="AHY3559" s="0"/>
      <c r="AHZ3559" s="0"/>
      <c r="AIA3559" s="0"/>
      <c r="AIB3559" s="0"/>
      <c r="AIC3559" s="0"/>
      <c r="AID3559" s="0"/>
      <c r="AIE3559" s="0"/>
      <c r="AIF3559" s="0"/>
      <c r="AIG3559" s="0"/>
      <c r="AIH3559" s="0"/>
      <c r="AII3559" s="0"/>
      <c r="AIJ3559" s="0"/>
      <c r="AIK3559" s="0"/>
      <c r="AIL3559" s="0"/>
      <c r="AIM3559" s="0"/>
      <c r="AIN3559" s="0"/>
      <c r="AIO3559" s="0"/>
      <c r="AIP3559" s="0"/>
      <c r="AIQ3559" s="0"/>
      <c r="AIR3559" s="0"/>
      <c r="AIS3559" s="0"/>
      <c r="AIT3559" s="0"/>
      <c r="AIU3559" s="0"/>
      <c r="AIV3559" s="0"/>
      <c r="AIW3559" s="0"/>
      <c r="AIX3559" s="0"/>
      <c r="AIY3559" s="0"/>
      <c r="AIZ3559" s="0"/>
      <c r="AJA3559" s="0"/>
      <c r="AJB3559" s="0"/>
      <c r="AJC3559" s="0"/>
      <c r="AJD3559" s="0"/>
      <c r="AJE3559" s="0"/>
      <c r="AJF3559" s="0"/>
      <c r="AJG3559" s="0"/>
      <c r="AJH3559" s="0"/>
      <c r="AJI3559" s="0"/>
      <c r="AJJ3559" s="0"/>
      <c r="AJK3559" s="0"/>
      <c r="AJL3559" s="0"/>
      <c r="AJM3559" s="0"/>
      <c r="AJN3559" s="0"/>
      <c r="AJO3559" s="0"/>
      <c r="AJP3559" s="0"/>
      <c r="AJQ3559" s="0"/>
      <c r="AJR3559" s="0"/>
      <c r="AJS3559" s="0"/>
      <c r="AJT3559" s="0"/>
      <c r="AJU3559" s="0"/>
      <c r="AJV3559" s="0"/>
      <c r="AJW3559" s="0"/>
      <c r="AJX3559" s="0"/>
      <c r="AJY3559" s="0"/>
      <c r="AJZ3559" s="0"/>
      <c r="AKA3559" s="0"/>
      <c r="AKB3559" s="0"/>
      <c r="AKC3559" s="0"/>
      <c r="AKD3559" s="0"/>
      <c r="AKE3559" s="0"/>
      <c r="AKF3559" s="0"/>
      <c r="AKG3559" s="0"/>
      <c r="AKH3559" s="0"/>
      <c r="AKI3559" s="0"/>
      <c r="AKJ3559" s="0"/>
      <c r="AKK3559" s="0"/>
      <c r="AKL3559" s="0"/>
      <c r="AKM3559" s="0"/>
      <c r="AKN3559" s="0"/>
      <c r="AKO3559" s="0"/>
      <c r="AKP3559" s="0"/>
      <c r="AKQ3559" s="0"/>
      <c r="AKR3559" s="0"/>
      <c r="AKS3559" s="0"/>
      <c r="AKT3559" s="0"/>
      <c r="AKU3559" s="0"/>
      <c r="AKV3559" s="0"/>
      <c r="AKW3559" s="0"/>
      <c r="AKX3559" s="0"/>
      <c r="AKY3559" s="0"/>
      <c r="AKZ3559" s="0"/>
      <c r="ALA3559" s="0"/>
      <c r="ALB3559" s="0"/>
      <c r="ALC3559" s="0"/>
      <c r="ALD3559" s="0"/>
      <c r="ALE3559" s="0"/>
      <c r="ALF3559" s="0"/>
      <c r="ALG3559" s="0"/>
      <c r="ALH3559" s="0"/>
      <c r="ALI3559" s="0"/>
      <c r="ALJ3559" s="0"/>
      <c r="ALK3559" s="0"/>
      <c r="ALL3559" s="0"/>
      <c r="ALM3559" s="0"/>
      <c r="ALN3559" s="0"/>
      <c r="ALO3559" s="0"/>
      <c r="ALP3559" s="0"/>
      <c r="ALQ3559" s="0"/>
      <c r="ALR3559" s="0"/>
      <c r="ALS3559" s="0"/>
      <c r="ALT3559" s="0"/>
      <c r="ALU3559" s="0"/>
      <c r="ALV3559" s="0"/>
      <c r="ALW3559" s="0"/>
      <c r="ALX3559" s="0"/>
      <c r="ALY3559" s="0"/>
      <c r="ALZ3559" s="0"/>
      <c r="AMA3559" s="0"/>
      <c r="AMB3559" s="0"/>
      <c r="AMC3559" s="0"/>
      <c r="AMD3559" s="0"/>
      <c r="AME3559" s="0"/>
      <c r="AMF3559" s="0"/>
      <c r="AMG3559" s="0"/>
      <c r="AMH3559" s="0"/>
      <c r="AMI3559" s="0"/>
    </row>
    <row r="3560" customFormat="false" ht="12.75" hidden="false" customHeight="false" outlineLevel="0" collapsed="false">
      <c r="A3560" s="1" t="s">
        <v>3779</v>
      </c>
      <c r="C3560" s="27" t="s">
        <v>3786</v>
      </c>
      <c r="D3560" s="27" t="s">
        <v>20</v>
      </c>
      <c r="E3560" s="28"/>
      <c r="F3560" s="29"/>
      <c r="G3560" s="27"/>
      <c r="H3560" s="30" t="s">
        <v>168</v>
      </c>
      <c r="I3560" s="31" t="n">
        <v>3.3</v>
      </c>
      <c r="J3560" s="31" t="s">
        <v>3781</v>
      </c>
      <c r="BM3560" s="0"/>
      <c r="BN3560" s="0"/>
      <c r="BO3560" s="0"/>
      <c r="BP3560" s="0"/>
      <c r="BQ3560" s="0"/>
      <c r="BR3560" s="0"/>
      <c r="BS3560" s="0"/>
      <c r="BT3560" s="0"/>
      <c r="BU3560" s="0"/>
      <c r="BV3560" s="0"/>
      <c r="BW3560" s="0"/>
      <c r="BX3560" s="0"/>
      <c r="BY3560" s="0"/>
      <c r="BZ3560" s="0"/>
      <c r="CA3560" s="0"/>
      <c r="CB3560" s="0"/>
      <c r="CC3560" s="0"/>
      <c r="CD3560" s="0"/>
      <c r="CE3560" s="0"/>
      <c r="CF3560" s="0"/>
      <c r="CG3560" s="0"/>
      <c r="CH3560" s="0"/>
      <c r="CI3560" s="0"/>
      <c r="CJ3560" s="0"/>
      <c r="CK3560" s="0"/>
      <c r="CL3560" s="0"/>
      <c r="CM3560" s="0"/>
      <c r="CN3560" s="0"/>
      <c r="CO3560" s="0"/>
      <c r="CP3560" s="0"/>
      <c r="CQ3560" s="0"/>
      <c r="CR3560" s="0"/>
      <c r="CS3560" s="0"/>
      <c r="CT3560" s="0"/>
      <c r="CU3560" s="0"/>
      <c r="CV3560" s="0"/>
      <c r="CW3560" s="0"/>
      <c r="CX3560" s="0"/>
      <c r="CY3560" s="0"/>
      <c r="CZ3560" s="0"/>
      <c r="DA3560" s="0"/>
      <c r="DB3560" s="0"/>
      <c r="DC3560" s="0"/>
      <c r="DD3560" s="0"/>
      <c r="DE3560" s="0"/>
      <c r="DF3560" s="0"/>
      <c r="DG3560" s="0"/>
      <c r="DH3560" s="0"/>
      <c r="DI3560" s="0"/>
      <c r="DJ3560" s="0"/>
      <c r="DK3560" s="0"/>
      <c r="DL3560" s="0"/>
      <c r="DM3560" s="0"/>
      <c r="DN3560" s="0"/>
      <c r="DO3560" s="0"/>
      <c r="DP3560" s="0"/>
      <c r="DQ3560" s="0"/>
      <c r="DR3560" s="0"/>
      <c r="DS3560" s="0"/>
      <c r="DT3560" s="0"/>
      <c r="DU3560" s="0"/>
      <c r="DV3560" s="0"/>
      <c r="DW3560" s="0"/>
      <c r="DX3560" s="0"/>
      <c r="DY3560" s="0"/>
      <c r="DZ3560" s="0"/>
      <c r="EA3560" s="0"/>
      <c r="EB3560" s="0"/>
      <c r="EC3560" s="0"/>
      <c r="ED3560" s="0"/>
      <c r="EE3560" s="0"/>
      <c r="EF3560" s="0"/>
      <c r="EG3560" s="0"/>
      <c r="EH3560" s="0"/>
      <c r="EI3560" s="0"/>
      <c r="EJ3560" s="0"/>
      <c r="EK3560" s="0"/>
      <c r="EL3560" s="0"/>
      <c r="EM3560" s="0"/>
      <c r="EN3560" s="0"/>
      <c r="EO3560" s="0"/>
      <c r="EP3560" s="0"/>
      <c r="EQ3560" s="0"/>
      <c r="ER3560" s="0"/>
      <c r="ES3560" s="0"/>
      <c r="ET3560" s="0"/>
      <c r="EU3560" s="0"/>
      <c r="EV3560" s="0"/>
      <c r="EW3560" s="0"/>
      <c r="EX3560" s="0"/>
      <c r="EY3560" s="0"/>
      <c r="EZ3560" s="0"/>
      <c r="FA3560" s="0"/>
      <c r="FB3560" s="0"/>
      <c r="FC3560" s="0"/>
      <c r="FD3560" s="0"/>
      <c r="FE3560" s="0"/>
      <c r="FF3560" s="0"/>
      <c r="FG3560" s="0"/>
      <c r="FH3560" s="0"/>
      <c r="FI3560" s="0"/>
      <c r="FJ3560" s="0"/>
      <c r="FK3560" s="0"/>
      <c r="FL3560" s="0"/>
      <c r="FM3560" s="0"/>
      <c r="FN3560" s="0"/>
      <c r="FO3560" s="0"/>
      <c r="FP3560" s="0"/>
      <c r="FQ3560" s="0"/>
      <c r="FR3560" s="0"/>
      <c r="FS3560" s="0"/>
      <c r="FT3560" s="0"/>
      <c r="FU3560" s="0"/>
      <c r="FV3560" s="0"/>
      <c r="FW3560" s="0"/>
      <c r="FX3560" s="0"/>
      <c r="FY3560" s="0"/>
      <c r="FZ3560" s="0"/>
      <c r="GA3560" s="0"/>
      <c r="GB3560" s="0"/>
      <c r="GC3560" s="0"/>
      <c r="GD3560" s="0"/>
      <c r="GE3560" s="0"/>
      <c r="GF3560" s="0"/>
      <c r="GG3560" s="0"/>
      <c r="GH3560" s="0"/>
      <c r="GI3560" s="0"/>
      <c r="GJ3560" s="0"/>
      <c r="GK3560" s="0"/>
      <c r="GL3560" s="0"/>
      <c r="GM3560" s="0"/>
      <c r="GN3560" s="0"/>
      <c r="GO3560" s="0"/>
      <c r="GP3560" s="0"/>
      <c r="GQ3560" s="0"/>
      <c r="GR3560" s="0"/>
      <c r="GS3560" s="0"/>
      <c r="GT3560" s="0"/>
      <c r="GU3560" s="0"/>
      <c r="GV3560" s="0"/>
      <c r="GW3560" s="0"/>
      <c r="GX3560" s="0"/>
      <c r="GY3560" s="0"/>
      <c r="GZ3560" s="0"/>
      <c r="HA3560" s="0"/>
      <c r="HB3560" s="0"/>
      <c r="HC3560" s="0"/>
      <c r="HD3560" s="0"/>
      <c r="HE3560" s="0"/>
      <c r="HF3560" s="0"/>
      <c r="HG3560" s="0"/>
      <c r="HH3560" s="0"/>
      <c r="HI3560" s="0"/>
      <c r="HJ3560" s="0"/>
      <c r="HK3560" s="0"/>
      <c r="HL3560" s="0"/>
      <c r="HM3560" s="0"/>
      <c r="HN3560" s="0"/>
      <c r="HO3560" s="0"/>
      <c r="HP3560" s="0"/>
      <c r="HQ3560" s="0"/>
      <c r="HR3560" s="0"/>
      <c r="HS3560" s="0"/>
      <c r="HT3560" s="0"/>
      <c r="HU3560" s="0"/>
      <c r="HV3560" s="0"/>
      <c r="HW3560" s="0"/>
      <c r="HX3560" s="0"/>
      <c r="HY3560" s="0"/>
      <c r="HZ3560" s="0"/>
      <c r="IA3560" s="0"/>
      <c r="IB3560" s="0"/>
      <c r="IC3560" s="0"/>
      <c r="ID3560" s="0"/>
      <c r="IE3560" s="0"/>
      <c r="IF3560" s="0"/>
      <c r="IG3560" s="0"/>
      <c r="IH3560" s="0"/>
      <c r="II3560" s="0"/>
      <c r="IJ3560" s="0"/>
      <c r="IK3560" s="0"/>
      <c r="IL3560" s="0"/>
      <c r="IM3560" s="0"/>
      <c r="IN3560" s="0"/>
      <c r="IO3560" s="0"/>
      <c r="IP3560" s="0"/>
      <c r="IQ3560" s="0"/>
      <c r="IR3560" s="0"/>
      <c r="IS3560" s="0"/>
      <c r="IT3560" s="0"/>
      <c r="IU3560" s="0"/>
      <c r="IV3560" s="0"/>
      <c r="IW3560" s="0"/>
      <c r="IX3560" s="0"/>
      <c r="IY3560" s="0"/>
      <c r="IZ3560" s="0"/>
      <c r="JA3560" s="0"/>
      <c r="JB3560" s="0"/>
      <c r="JC3560" s="0"/>
      <c r="JD3560" s="0"/>
      <c r="JE3560" s="0"/>
      <c r="JF3560" s="0"/>
      <c r="JG3560" s="0"/>
      <c r="JH3560" s="0"/>
      <c r="JI3560" s="0"/>
      <c r="JJ3560" s="0"/>
      <c r="JK3560" s="0"/>
      <c r="JL3560" s="0"/>
      <c r="JM3560" s="0"/>
      <c r="JN3560" s="0"/>
      <c r="JO3560" s="0"/>
      <c r="JP3560" s="0"/>
      <c r="JQ3560" s="0"/>
      <c r="JR3560" s="0"/>
      <c r="JS3560" s="0"/>
      <c r="JT3560" s="0"/>
      <c r="JU3560" s="0"/>
      <c r="JV3560" s="0"/>
      <c r="JW3560" s="0"/>
      <c r="JX3560" s="0"/>
      <c r="JY3560" s="0"/>
      <c r="JZ3560" s="0"/>
      <c r="KA3560" s="0"/>
      <c r="KB3560" s="0"/>
      <c r="KC3560" s="0"/>
      <c r="KD3560" s="0"/>
      <c r="KE3560" s="0"/>
      <c r="KF3560" s="0"/>
      <c r="KG3560" s="0"/>
      <c r="KH3560" s="0"/>
      <c r="KI3560" s="0"/>
      <c r="KJ3560" s="0"/>
      <c r="KK3560" s="0"/>
      <c r="KL3560" s="0"/>
      <c r="KM3560" s="0"/>
      <c r="KN3560" s="0"/>
      <c r="KO3560" s="0"/>
      <c r="KP3560" s="0"/>
      <c r="KQ3560" s="0"/>
      <c r="KR3560" s="0"/>
      <c r="KS3560" s="0"/>
      <c r="KT3560" s="0"/>
      <c r="KU3560" s="0"/>
      <c r="KV3560" s="0"/>
      <c r="KW3560" s="0"/>
      <c r="KX3560" s="0"/>
      <c r="KY3560" s="0"/>
      <c r="KZ3560" s="0"/>
      <c r="LA3560" s="0"/>
      <c r="LB3560" s="0"/>
      <c r="LC3560" s="0"/>
      <c r="LD3560" s="0"/>
      <c r="LE3560" s="0"/>
      <c r="LF3560" s="0"/>
      <c r="LG3560" s="0"/>
      <c r="LH3560" s="0"/>
      <c r="LI3560" s="0"/>
      <c r="LJ3560" s="0"/>
      <c r="LK3560" s="0"/>
      <c r="LL3560" s="0"/>
      <c r="LM3560" s="0"/>
      <c r="LN3560" s="0"/>
      <c r="LO3560" s="0"/>
      <c r="LP3560" s="0"/>
      <c r="LQ3560" s="0"/>
      <c r="LR3560" s="0"/>
      <c r="LS3560" s="0"/>
      <c r="LT3560" s="0"/>
      <c r="LU3560" s="0"/>
      <c r="LV3560" s="0"/>
      <c r="LW3560" s="0"/>
      <c r="LX3560" s="0"/>
      <c r="LY3560" s="0"/>
      <c r="LZ3560" s="0"/>
      <c r="MA3560" s="0"/>
      <c r="MB3560" s="0"/>
      <c r="MC3560" s="0"/>
      <c r="MD3560" s="0"/>
      <c r="ME3560" s="0"/>
      <c r="MF3560" s="0"/>
      <c r="MG3560" s="0"/>
      <c r="MH3560" s="0"/>
      <c r="MI3560" s="0"/>
      <c r="MJ3560" s="0"/>
      <c r="MK3560" s="0"/>
      <c r="ML3560" s="0"/>
      <c r="MM3560" s="0"/>
      <c r="MN3560" s="0"/>
      <c r="MO3560" s="0"/>
      <c r="MP3560" s="0"/>
      <c r="MQ3560" s="0"/>
      <c r="MR3560" s="0"/>
      <c r="MS3560" s="0"/>
      <c r="MT3560" s="0"/>
      <c r="MU3560" s="0"/>
      <c r="MV3560" s="0"/>
      <c r="MW3560" s="0"/>
      <c r="MX3560" s="0"/>
      <c r="MY3560" s="0"/>
      <c r="MZ3560" s="0"/>
      <c r="NA3560" s="0"/>
      <c r="NB3560" s="0"/>
      <c r="NC3560" s="0"/>
      <c r="ND3560" s="0"/>
      <c r="NE3560" s="0"/>
      <c r="NF3560" s="0"/>
      <c r="NG3560" s="0"/>
      <c r="NH3560" s="0"/>
      <c r="NI3560" s="0"/>
      <c r="NJ3560" s="0"/>
      <c r="NK3560" s="0"/>
      <c r="NL3560" s="0"/>
      <c r="NM3560" s="0"/>
      <c r="NN3560" s="0"/>
      <c r="NO3560" s="0"/>
      <c r="NP3560" s="0"/>
      <c r="NQ3560" s="0"/>
      <c r="NR3560" s="0"/>
      <c r="NS3560" s="0"/>
      <c r="NT3560" s="0"/>
      <c r="NU3560" s="0"/>
      <c r="NV3560" s="0"/>
      <c r="NW3560" s="0"/>
      <c r="NX3560" s="0"/>
      <c r="NY3560" s="0"/>
      <c r="NZ3560" s="0"/>
      <c r="OA3560" s="0"/>
      <c r="OB3560" s="0"/>
      <c r="OC3560" s="0"/>
      <c r="OD3560" s="0"/>
      <c r="OE3560" s="0"/>
      <c r="OF3560" s="0"/>
      <c r="OG3560" s="0"/>
      <c r="OH3560" s="0"/>
      <c r="OI3560" s="0"/>
      <c r="OJ3560" s="0"/>
      <c r="OK3560" s="0"/>
      <c r="OL3560" s="0"/>
      <c r="OM3560" s="0"/>
      <c r="ON3560" s="0"/>
      <c r="OO3560" s="0"/>
      <c r="OP3560" s="0"/>
      <c r="OQ3560" s="0"/>
      <c r="OR3560" s="0"/>
      <c r="OS3560" s="0"/>
      <c r="OT3560" s="0"/>
      <c r="OU3560" s="0"/>
      <c r="OV3560" s="0"/>
      <c r="OW3560" s="0"/>
      <c r="OX3560" s="0"/>
      <c r="OY3560" s="0"/>
      <c r="OZ3560" s="0"/>
      <c r="PA3560" s="0"/>
      <c r="PB3560" s="0"/>
      <c r="PC3560" s="0"/>
      <c r="PD3560" s="0"/>
      <c r="PE3560" s="0"/>
      <c r="PF3560" s="0"/>
      <c r="PG3560" s="0"/>
      <c r="PH3560" s="0"/>
      <c r="PI3560" s="0"/>
      <c r="PJ3560" s="0"/>
      <c r="PK3560" s="0"/>
      <c r="PL3560" s="0"/>
      <c r="PM3560" s="0"/>
      <c r="PN3560" s="0"/>
      <c r="PO3560" s="0"/>
      <c r="PP3560" s="0"/>
      <c r="PQ3560" s="0"/>
      <c r="PR3560" s="0"/>
      <c r="PS3560" s="0"/>
      <c r="PT3560" s="0"/>
      <c r="PU3560" s="0"/>
      <c r="PV3560" s="0"/>
      <c r="PW3560" s="0"/>
      <c r="PX3560" s="0"/>
      <c r="PY3560" s="0"/>
      <c r="PZ3560" s="0"/>
      <c r="QA3560" s="0"/>
      <c r="QB3560" s="0"/>
      <c r="QC3560" s="0"/>
      <c r="QD3560" s="0"/>
      <c r="QE3560" s="0"/>
      <c r="QF3560" s="0"/>
      <c r="QG3560" s="0"/>
      <c r="QH3560" s="0"/>
      <c r="QI3560" s="0"/>
      <c r="QJ3560" s="0"/>
      <c r="QK3560" s="0"/>
      <c r="QL3560" s="0"/>
      <c r="QM3560" s="0"/>
      <c r="QN3560" s="0"/>
      <c r="QO3560" s="0"/>
      <c r="QP3560" s="0"/>
      <c r="QQ3560" s="0"/>
      <c r="QR3560" s="0"/>
      <c r="QS3560" s="0"/>
      <c r="QT3560" s="0"/>
      <c r="QU3560" s="0"/>
      <c r="QV3560" s="0"/>
      <c r="QW3560" s="0"/>
      <c r="QX3560" s="0"/>
      <c r="QY3560" s="0"/>
      <c r="QZ3560" s="0"/>
      <c r="RA3560" s="0"/>
      <c r="RB3560" s="0"/>
      <c r="RC3560" s="0"/>
      <c r="RD3560" s="0"/>
      <c r="RE3560" s="0"/>
      <c r="RF3560" s="0"/>
      <c r="RG3560" s="0"/>
      <c r="RH3560" s="0"/>
      <c r="RI3560" s="0"/>
      <c r="RJ3560" s="0"/>
      <c r="RK3560" s="0"/>
      <c r="RL3560" s="0"/>
      <c r="RM3560" s="0"/>
      <c r="RN3560" s="0"/>
      <c r="RO3560" s="0"/>
      <c r="RP3560" s="0"/>
      <c r="RQ3560" s="0"/>
      <c r="RR3560" s="0"/>
      <c r="RS3560" s="0"/>
      <c r="RT3560" s="0"/>
      <c r="RU3560" s="0"/>
      <c r="RV3560" s="0"/>
      <c r="RW3560" s="0"/>
      <c r="RX3560" s="0"/>
      <c r="RY3560" s="0"/>
      <c r="RZ3560" s="0"/>
      <c r="SA3560" s="0"/>
      <c r="SB3560" s="0"/>
      <c r="SC3560" s="0"/>
      <c r="SD3560" s="0"/>
      <c r="SE3560" s="0"/>
      <c r="SF3560" s="0"/>
      <c r="SG3560" s="0"/>
      <c r="SH3560" s="0"/>
      <c r="SI3560" s="0"/>
      <c r="SJ3560" s="0"/>
      <c r="SK3560" s="0"/>
      <c r="SL3560" s="0"/>
      <c r="SM3560" s="0"/>
      <c r="SN3560" s="0"/>
      <c r="SO3560" s="0"/>
      <c r="SP3560" s="0"/>
      <c r="SQ3560" s="0"/>
      <c r="SR3560" s="0"/>
      <c r="SS3560" s="0"/>
      <c r="ST3560" s="0"/>
      <c r="SU3560" s="0"/>
      <c r="SV3560" s="0"/>
      <c r="SW3560" s="0"/>
      <c r="SX3560" s="0"/>
      <c r="SY3560" s="0"/>
      <c r="SZ3560" s="0"/>
      <c r="TA3560" s="0"/>
      <c r="TB3560" s="0"/>
      <c r="TC3560" s="0"/>
      <c r="TD3560" s="0"/>
      <c r="TE3560" s="0"/>
      <c r="TF3560" s="0"/>
      <c r="TG3560" s="0"/>
      <c r="TH3560" s="0"/>
      <c r="TI3560" s="0"/>
      <c r="TJ3560" s="0"/>
      <c r="TK3560" s="0"/>
      <c r="TL3560" s="0"/>
      <c r="TM3560" s="0"/>
      <c r="TN3560" s="0"/>
      <c r="TO3560" s="0"/>
      <c r="TP3560" s="0"/>
      <c r="TQ3560" s="0"/>
      <c r="TR3560" s="0"/>
      <c r="TS3560" s="0"/>
      <c r="TT3560" s="0"/>
      <c r="TU3560" s="0"/>
      <c r="TV3560" s="0"/>
      <c r="TW3560" s="0"/>
      <c r="TX3560" s="0"/>
      <c r="TY3560" s="0"/>
      <c r="TZ3560" s="0"/>
      <c r="UA3560" s="0"/>
      <c r="UB3560" s="0"/>
      <c r="UC3560" s="0"/>
      <c r="UD3560" s="0"/>
      <c r="UE3560" s="0"/>
      <c r="UF3560" s="0"/>
      <c r="UG3560" s="0"/>
      <c r="UH3560" s="0"/>
      <c r="UI3560" s="0"/>
      <c r="UJ3560" s="0"/>
      <c r="UK3560" s="0"/>
      <c r="UL3560" s="0"/>
      <c r="UM3560" s="0"/>
      <c r="UN3560" s="0"/>
      <c r="UO3560" s="0"/>
      <c r="UP3560" s="0"/>
      <c r="UQ3560" s="0"/>
      <c r="UR3560" s="0"/>
      <c r="US3560" s="0"/>
      <c r="UT3560" s="0"/>
      <c r="UU3560" s="0"/>
      <c r="UV3560" s="0"/>
      <c r="UW3560" s="0"/>
      <c r="UX3560" s="0"/>
      <c r="UY3560" s="0"/>
      <c r="UZ3560" s="0"/>
      <c r="VA3560" s="0"/>
      <c r="VB3560" s="0"/>
      <c r="VC3560" s="0"/>
      <c r="VD3560" s="0"/>
      <c r="VE3560" s="0"/>
      <c r="VF3560" s="0"/>
      <c r="VG3560" s="0"/>
      <c r="VH3560" s="0"/>
      <c r="VI3560" s="0"/>
      <c r="VJ3560" s="0"/>
      <c r="VK3560" s="0"/>
      <c r="VL3560" s="0"/>
      <c r="VM3560" s="0"/>
      <c r="VN3560" s="0"/>
      <c r="VO3560" s="0"/>
      <c r="VP3560" s="0"/>
      <c r="VQ3560" s="0"/>
      <c r="VR3560" s="0"/>
      <c r="VS3560" s="0"/>
      <c r="VT3560" s="0"/>
      <c r="VU3560" s="0"/>
      <c r="VV3560" s="0"/>
      <c r="VW3560" s="0"/>
      <c r="VX3560" s="0"/>
      <c r="VY3560" s="0"/>
      <c r="VZ3560" s="0"/>
      <c r="WA3560" s="0"/>
      <c r="WB3560" s="0"/>
      <c r="WC3560" s="0"/>
      <c r="WD3560" s="0"/>
      <c r="WE3560" s="0"/>
      <c r="WF3560" s="0"/>
      <c r="WG3560" s="0"/>
      <c r="WH3560" s="0"/>
      <c r="WI3560" s="0"/>
      <c r="WJ3560" s="0"/>
      <c r="WK3560" s="0"/>
      <c r="WL3560" s="0"/>
      <c r="WM3560" s="0"/>
      <c r="WN3560" s="0"/>
      <c r="WO3560" s="0"/>
      <c r="WP3560" s="0"/>
      <c r="WQ3560" s="0"/>
      <c r="WR3560" s="0"/>
      <c r="WS3560" s="0"/>
      <c r="WT3560" s="0"/>
      <c r="WU3560" s="0"/>
      <c r="WV3560" s="0"/>
      <c r="WW3560" s="0"/>
      <c r="WX3560" s="0"/>
      <c r="WY3560" s="0"/>
      <c r="WZ3560" s="0"/>
      <c r="XA3560" s="0"/>
      <c r="XB3560" s="0"/>
      <c r="XC3560" s="0"/>
      <c r="XD3560" s="0"/>
      <c r="XE3560" s="0"/>
      <c r="XF3560" s="0"/>
      <c r="XG3560" s="0"/>
      <c r="XH3560" s="0"/>
      <c r="XI3560" s="0"/>
      <c r="XJ3560" s="0"/>
      <c r="XK3560" s="0"/>
      <c r="XL3560" s="0"/>
      <c r="XM3560" s="0"/>
      <c r="XN3560" s="0"/>
      <c r="XO3560" s="0"/>
      <c r="XP3560" s="0"/>
      <c r="XQ3560" s="0"/>
      <c r="XR3560" s="0"/>
      <c r="XS3560" s="0"/>
      <c r="XT3560" s="0"/>
      <c r="XU3560" s="0"/>
      <c r="XV3560" s="0"/>
      <c r="XW3560" s="0"/>
      <c r="XX3560" s="0"/>
      <c r="XY3560" s="0"/>
      <c r="XZ3560" s="0"/>
      <c r="YA3560" s="0"/>
      <c r="YB3560" s="0"/>
      <c r="YC3560" s="0"/>
      <c r="YD3560" s="0"/>
      <c r="YE3560" s="0"/>
      <c r="YF3560" s="0"/>
      <c r="YG3560" s="0"/>
      <c r="YH3560" s="0"/>
      <c r="YI3560" s="0"/>
      <c r="YJ3560" s="0"/>
      <c r="YK3560" s="0"/>
      <c r="YL3560" s="0"/>
      <c r="YM3560" s="0"/>
      <c r="YN3560" s="0"/>
      <c r="YO3560" s="0"/>
      <c r="YP3560" s="0"/>
      <c r="YQ3560" s="0"/>
      <c r="YR3560" s="0"/>
      <c r="YS3560" s="0"/>
      <c r="YT3560" s="0"/>
      <c r="YU3560" s="0"/>
      <c r="YV3560" s="0"/>
      <c r="YW3560" s="0"/>
      <c r="YX3560" s="0"/>
      <c r="YY3560" s="0"/>
      <c r="YZ3560" s="0"/>
      <c r="ZA3560" s="0"/>
      <c r="ZB3560" s="0"/>
      <c r="ZC3560" s="0"/>
      <c r="ZD3560" s="0"/>
      <c r="ZE3560" s="0"/>
      <c r="ZF3560" s="0"/>
      <c r="ZG3560" s="0"/>
      <c r="ZH3560" s="0"/>
      <c r="ZI3560" s="0"/>
      <c r="ZJ3560" s="0"/>
      <c r="ZK3560" s="0"/>
      <c r="ZL3560" s="0"/>
      <c r="ZM3560" s="0"/>
      <c r="ZN3560" s="0"/>
      <c r="ZO3560" s="0"/>
      <c r="ZP3560" s="0"/>
      <c r="ZQ3560" s="0"/>
      <c r="ZR3560" s="0"/>
      <c r="ZS3560" s="0"/>
      <c r="ZT3560" s="0"/>
      <c r="ZU3560" s="0"/>
      <c r="ZV3560" s="0"/>
      <c r="ZW3560" s="0"/>
      <c r="ZX3560" s="0"/>
      <c r="ZY3560" s="0"/>
      <c r="ZZ3560" s="0"/>
      <c r="AAA3560" s="0"/>
      <c r="AAB3560" s="0"/>
      <c r="AAC3560" s="0"/>
      <c r="AAD3560" s="0"/>
      <c r="AAE3560" s="0"/>
      <c r="AAF3560" s="0"/>
      <c r="AAG3560" s="0"/>
      <c r="AAH3560" s="0"/>
      <c r="AAI3560" s="0"/>
      <c r="AAJ3560" s="0"/>
      <c r="AAK3560" s="0"/>
      <c r="AAL3560" s="0"/>
      <c r="AAM3560" s="0"/>
      <c r="AAN3560" s="0"/>
      <c r="AAO3560" s="0"/>
      <c r="AAP3560" s="0"/>
      <c r="AAQ3560" s="0"/>
      <c r="AAR3560" s="0"/>
      <c r="AAS3560" s="0"/>
      <c r="AAT3560" s="0"/>
      <c r="AAU3560" s="0"/>
      <c r="AAV3560" s="0"/>
      <c r="AAW3560" s="0"/>
      <c r="AAX3560" s="0"/>
      <c r="AAY3560" s="0"/>
      <c r="AAZ3560" s="0"/>
      <c r="ABA3560" s="0"/>
      <c r="ABB3560" s="0"/>
      <c r="ABC3560" s="0"/>
      <c r="ABD3560" s="0"/>
      <c r="ABE3560" s="0"/>
      <c r="ABF3560" s="0"/>
      <c r="ABG3560" s="0"/>
      <c r="ABH3560" s="0"/>
      <c r="ABI3560" s="0"/>
      <c r="ABJ3560" s="0"/>
      <c r="ABK3560" s="0"/>
      <c r="ABL3560" s="0"/>
      <c r="ABM3560" s="0"/>
      <c r="ABN3560" s="0"/>
      <c r="ABO3560" s="0"/>
      <c r="ABP3560" s="0"/>
      <c r="ABQ3560" s="0"/>
      <c r="ABR3560" s="0"/>
      <c r="ABS3560" s="0"/>
      <c r="ABT3560" s="0"/>
      <c r="ABU3560" s="0"/>
      <c r="ABV3560" s="0"/>
      <c r="ABW3560" s="0"/>
      <c r="ABX3560" s="0"/>
      <c r="ABY3560" s="0"/>
      <c r="ABZ3560" s="0"/>
      <c r="ACA3560" s="0"/>
      <c r="ACB3560" s="0"/>
      <c r="ACC3560" s="0"/>
      <c r="ACD3560" s="0"/>
      <c r="ACE3560" s="0"/>
      <c r="ACF3560" s="0"/>
      <c r="ACG3560" s="0"/>
      <c r="ACH3560" s="0"/>
      <c r="ACI3560" s="0"/>
      <c r="ACJ3560" s="0"/>
      <c r="ACK3560" s="0"/>
      <c r="ACL3560" s="0"/>
      <c r="ACM3560" s="0"/>
      <c r="ACN3560" s="0"/>
      <c r="ACO3560" s="0"/>
      <c r="ACP3560" s="0"/>
      <c r="ACQ3560" s="0"/>
      <c r="ACR3560" s="0"/>
      <c r="ACS3560" s="0"/>
      <c r="ACT3560" s="0"/>
      <c r="ACU3560" s="0"/>
      <c r="ACV3560" s="0"/>
      <c r="ACW3560" s="0"/>
      <c r="ACX3560" s="0"/>
      <c r="ACY3560" s="0"/>
      <c r="ACZ3560" s="0"/>
      <c r="ADA3560" s="0"/>
      <c r="ADB3560" s="0"/>
      <c r="ADC3560" s="0"/>
      <c r="ADD3560" s="0"/>
      <c r="ADE3560" s="0"/>
      <c r="ADF3560" s="0"/>
      <c r="ADG3560" s="0"/>
      <c r="ADH3560" s="0"/>
      <c r="ADI3560" s="0"/>
      <c r="ADJ3560" s="0"/>
      <c r="ADK3560" s="0"/>
      <c r="ADL3560" s="0"/>
      <c r="ADM3560" s="0"/>
      <c r="ADN3560" s="0"/>
      <c r="ADO3560" s="0"/>
      <c r="ADP3560" s="0"/>
      <c r="ADQ3560" s="0"/>
      <c r="ADR3560" s="0"/>
      <c r="ADS3560" s="0"/>
      <c r="ADT3560" s="0"/>
      <c r="ADU3560" s="0"/>
      <c r="ADV3560" s="0"/>
      <c r="ADW3560" s="0"/>
      <c r="ADX3560" s="0"/>
      <c r="ADY3560" s="0"/>
      <c r="ADZ3560" s="0"/>
      <c r="AEA3560" s="0"/>
      <c r="AEB3560" s="0"/>
      <c r="AEC3560" s="0"/>
      <c r="AED3560" s="0"/>
      <c r="AEE3560" s="0"/>
      <c r="AEF3560" s="0"/>
      <c r="AEG3560" s="0"/>
      <c r="AEH3560" s="0"/>
      <c r="AEI3560" s="0"/>
      <c r="AEJ3560" s="0"/>
      <c r="AEK3560" s="0"/>
      <c r="AEL3560" s="0"/>
      <c r="AEM3560" s="0"/>
      <c r="AEN3560" s="0"/>
      <c r="AEO3560" s="0"/>
      <c r="AEP3560" s="0"/>
      <c r="AEQ3560" s="0"/>
      <c r="AER3560" s="0"/>
      <c r="AES3560" s="0"/>
      <c r="AET3560" s="0"/>
      <c r="AEU3560" s="0"/>
      <c r="AEV3560" s="0"/>
      <c r="AEW3560" s="0"/>
      <c r="AEX3560" s="0"/>
      <c r="AEY3560" s="0"/>
      <c r="AEZ3560" s="0"/>
      <c r="AFA3560" s="0"/>
      <c r="AFB3560" s="0"/>
      <c r="AFC3560" s="0"/>
      <c r="AFD3560" s="0"/>
      <c r="AFE3560" s="0"/>
      <c r="AFF3560" s="0"/>
      <c r="AFG3560" s="0"/>
      <c r="AFH3560" s="0"/>
      <c r="AFI3560" s="0"/>
      <c r="AFJ3560" s="0"/>
      <c r="AFK3560" s="0"/>
      <c r="AFL3560" s="0"/>
      <c r="AFM3560" s="0"/>
      <c r="AFN3560" s="0"/>
      <c r="AFO3560" s="0"/>
      <c r="AFP3560" s="0"/>
      <c r="AFQ3560" s="0"/>
      <c r="AFR3560" s="0"/>
      <c r="AFS3560" s="0"/>
      <c r="AFT3560" s="0"/>
      <c r="AFU3560" s="0"/>
      <c r="AFV3560" s="0"/>
      <c r="AFW3560" s="0"/>
      <c r="AFX3560" s="0"/>
      <c r="AFY3560" s="0"/>
      <c r="AFZ3560" s="0"/>
      <c r="AGA3560" s="0"/>
      <c r="AGB3560" s="0"/>
      <c r="AGC3560" s="0"/>
      <c r="AGD3560" s="0"/>
      <c r="AGE3560" s="0"/>
      <c r="AGF3560" s="0"/>
      <c r="AGG3560" s="0"/>
      <c r="AGH3560" s="0"/>
      <c r="AGI3560" s="0"/>
      <c r="AGJ3560" s="0"/>
      <c r="AGK3560" s="0"/>
      <c r="AGL3560" s="0"/>
      <c r="AGM3560" s="0"/>
      <c r="AGN3560" s="0"/>
      <c r="AGO3560" s="0"/>
      <c r="AGP3560" s="0"/>
      <c r="AGQ3560" s="0"/>
      <c r="AGR3560" s="0"/>
      <c r="AGS3560" s="0"/>
      <c r="AGT3560" s="0"/>
      <c r="AGU3560" s="0"/>
      <c r="AGV3560" s="0"/>
      <c r="AGW3560" s="0"/>
      <c r="AGX3560" s="0"/>
      <c r="AGY3560" s="0"/>
      <c r="AGZ3560" s="0"/>
      <c r="AHA3560" s="0"/>
      <c r="AHB3560" s="0"/>
      <c r="AHC3560" s="0"/>
      <c r="AHD3560" s="0"/>
      <c r="AHE3560" s="0"/>
      <c r="AHF3560" s="0"/>
      <c r="AHG3560" s="0"/>
      <c r="AHH3560" s="0"/>
      <c r="AHI3560" s="0"/>
      <c r="AHJ3560" s="0"/>
      <c r="AHK3560" s="0"/>
      <c r="AHL3560" s="0"/>
      <c r="AHM3560" s="0"/>
      <c r="AHN3560" s="0"/>
      <c r="AHO3560" s="0"/>
      <c r="AHP3560" s="0"/>
      <c r="AHQ3560" s="0"/>
      <c r="AHR3560" s="0"/>
      <c r="AHS3560" s="0"/>
      <c r="AHT3560" s="0"/>
      <c r="AHU3560" s="0"/>
      <c r="AHV3560" s="0"/>
      <c r="AHW3560" s="0"/>
      <c r="AHX3560" s="0"/>
      <c r="AHY3560" s="0"/>
      <c r="AHZ3560" s="0"/>
      <c r="AIA3560" s="0"/>
      <c r="AIB3560" s="0"/>
      <c r="AIC3560" s="0"/>
      <c r="AID3560" s="0"/>
      <c r="AIE3560" s="0"/>
      <c r="AIF3560" s="0"/>
      <c r="AIG3560" s="0"/>
      <c r="AIH3560" s="0"/>
      <c r="AII3560" s="0"/>
      <c r="AIJ3560" s="0"/>
      <c r="AIK3560" s="0"/>
      <c r="AIL3560" s="0"/>
      <c r="AIM3560" s="0"/>
      <c r="AIN3560" s="0"/>
      <c r="AIO3560" s="0"/>
      <c r="AIP3560" s="0"/>
      <c r="AIQ3560" s="0"/>
      <c r="AIR3560" s="0"/>
      <c r="AIS3560" s="0"/>
      <c r="AIT3560" s="0"/>
      <c r="AIU3560" s="0"/>
      <c r="AIV3560" s="0"/>
      <c r="AIW3560" s="0"/>
      <c r="AIX3560" s="0"/>
      <c r="AIY3560" s="0"/>
      <c r="AIZ3560" s="0"/>
      <c r="AJA3560" s="0"/>
      <c r="AJB3560" s="0"/>
      <c r="AJC3560" s="0"/>
      <c r="AJD3560" s="0"/>
      <c r="AJE3560" s="0"/>
      <c r="AJF3560" s="0"/>
      <c r="AJG3560" s="0"/>
      <c r="AJH3560" s="0"/>
      <c r="AJI3560" s="0"/>
      <c r="AJJ3560" s="0"/>
      <c r="AJK3560" s="0"/>
      <c r="AJL3560" s="0"/>
      <c r="AJM3560" s="0"/>
      <c r="AJN3560" s="0"/>
      <c r="AJO3560" s="0"/>
      <c r="AJP3560" s="0"/>
      <c r="AJQ3560" s="0"/>
      <c r="AJR3560" s="0"/>
      <c r="AJS3560" s="0"/>
      <c r="AJT3560" s="0"/>
      <c r="AJU3560" s="0"/>
      <c r="AJV3560" s="0"/>
      <c r="AJW3560" s="0"/>
      <c r="AJX3560" s="0"/>
      <c r="AJY3560" s="0"/>
      <c r="AJZ3560" s="0"/>
      <c r="AKA3560" s="0"/>
      <c r="AKB3560" s="0"/>
      <c r="AKC3560" s="0"/>
      <c r="AKD3560" s="0"/>
      <c r="AKE3560" s="0"/>
      <c r="AKF3560" s="0"/>
      <c r="AKG3560" s="0"/>
      <c r="AKH3560" s="0"/>
      <c r="AKI3560" s="0"/>
      <c r="AKJ3560" s="0"/>
      <c r="AKK3560" s="0"/>
      <c r="AKL3560" s="0"/>
      <c r="AKM3560" s="0"/>
      <c r="AKN3560" s="0"/>
      <c r="AKO3560" s="0"/>
      <c r="AKP3560" s="0"/>
      <c r="AKQ3560" s="0"/>
      <c r="AKR3560" s="0"/>
      <c r="AKS3560" s="0"/>
      <c r="AKT3560" s="0"/>
      <c r="AKU3560" s="0"/>
      <c r="AKV3560" s="0"/>
      <c r="AKW3560" s="0"/>
      <c r="AKX3560" s="0"/>
      <c r="AKY3560" s="0"/>
      <c r="AKZ3560" s="0"/>
      <c r="ALA3560" s="0"/>
      <c r="ALB3560" s="0"/>
      <c r="ALC3560" s="0"/>
      <c r="ALD3560" s="0"/>
      <c r="ALE3560" s="0"/>
      <c r="ALF3560" s="0"/>
      <c r="ALG3560" s="0"/>
      <c r="ALH3560" s="0"/>
      <c r="ALI3560" s="0"/>
      <c r="ALJ3560" s="0"/>
      <c r="ALK3560" s="0"/>
      <c r="ALL3560" s="0"/>
      <c r="ALM3560" s="0"/>
      <c r="ALN3560" s="0"/>
      <c r="ALO3560" s="0"/>
      <c r="ALP3560" s="0"/>
      <c r="ALQ3560" s="0"/>
      <c r="ALR3560" s="0"/>
      <c r="ALS3560" s="0"/>
      <c r="ALT3560" s="0"/>
      <c r="ALU3560" s="0"/>
      <c r="ALV3560" s="0"/>
      <c r="ALW3560" s="0"/>
      <c r="ALX3560" s="0"/>
      <c r="ALY3560" s="0"/>
      <c r="ALZ3560" s="0"/>
      <c r="AMA3560" s="0"/>
      <c r="AMB3560" s="0"/>
      <c r="AMC3560" s="0"/>
      <c r="AMD3560" s="0"/>
      <c r="AME3560" s="0"/>
      <c r="AMF3560" s="0"/>
      <c r="AMG3560" s="0"/>
      <c r="AMH3560" s="0"/>
      <c r="AMI3560" s="0"/>
    </row>
    <row r="3561" customFormat="false" ht="12.75" hidden="false" customHeight="false" outlineLevel="0" collapsed="false">
      <c r="A3561" s="1" t="s">
        <v>3779</v>
      </c>
      <c r="C3561" s="27" t="s">
        <v>3787</v>
      </c>
      <c r="D3561" s="27" t="s">
        <v>13</v>
      </c>
      <c r="E3561" s="28"/>
      <c r="F3561" s="29"/>
      <c r="G3561" s="27"/>
      <c r="H3561" s="30" t="s">
        <v>168</v>
      </c>
      <c r="I3561" s="31" t="n">
        <v>11.58</v>
      </c>
      <c r="J3561" s="31" t="s">
        <v>3781</v>
      </c>
      <c r="BM3561" s="0"/>
      <c r="BN3561" s="0"/>
      <c r="BO3561" s="0"/>
      <c r="BP3561" s="0"/>
      <c r="BQ3561" s="0"/>
      <c r="BR3561" s="0"/>
      <c r="BS3561" s="0"/>
      <c r="BT3561" s="0"/>
      <c r="BU3561" s="0"/>
      <c r="BV3561" s="0"/>
      <c r="BW3561" s="0"/>
      <c r="BX3561" s="0"/>
      <c r="BY3561" s="0"/>
      <c r="BZ3561" s="0"/>
      <c r="CA3561" s="0"/>
      <c r="CB3561" s="0"/>
      <c r="CC3561" s="0"/>
      <c r="CD3561" s="0"/>
      <c r="CE3561" s="0"/>
      <c r="CF3561" s="0"/>
      <c r="CG3561" s="0"/>
      <c r="CH3561" s="0"/>
      <c r="CI3561" s="0"/>
      <c r="CJ3561" s="0"/>
      <c r="CK3561" s="0"/>
      <c r="CL3561" s="0"/>
      <c r="CM3561" s="0"/>
      <c r="CN3561" s="0"/>
      <c r="CO3561" s="0"/>
      <c r="CP3561" s="0"/>
      <c r="CQ3561" s="0"/>
      <c r="CR3561" s="0"/>
      <c r="CS3561" s="0"/>
      <c r="CT3561" s="0"/>
      <c r="CU3561" s="0"/>
      <c r="CV3561" s="0"/>
      <c r="CW3561" s="0"/>
      <c r="CX3561" s="0"/>
      <c r="CY3561" s="0"/>
      <c r="CZ3561" s="0"/>
      <c r="DA3561" s="0"/>
      <c r="DB3561" s="0"/>
      <c r="DC3561" s="0"/>
      <c r="DD3561" s="0"/>
      <c r="DE3561" s="0"/>
      <c r="DF3561" s="0"/>
      <c r="DG3561" s="0"/>
      <c r="DH3561" s="0"/>
      <c r="DI3561" s="0"/>
      <c r="DJ3561" s="0"/>
      <c r="DK3561" s="0"/>
      <c r="DL3561" s="0"/>
      <c r="DM3561" s="0"/>
      <c r="DN3561" s="0"/>
      <c r="DO3561" s="0"/>
      <c r="DP3561" s="0"/>
      <c r="DQ3561" s="0"/>
      <c r="DR3561" s="0"/>
      <c r="DS3561" s="0"/>
      <c r="DT3561" s="0"/>
      <c r="DU3561" s="0"/>
      <c r="DV3561" s="0"/>
      <c r="DW3561" s="0"/>
      <c r="DX3561" s="0"/>
      <c r="DY3561" s="0"/>
      <c r="DZ3561" s="0"/>
      <c r="EA3561" s="0"/>
      <c r="EB3561" s="0"/>
      <c r="EC3561" s="0"/>
      <c r="ED3561" s="0"/>
      <c r="EE3561" s="0"/>
      <c r="EF3561" s="0"/>
      <c r="EG3561" s="0"/>
      <c r="EH3561" s="0"/>
      <c r="EI3561" s="0"/>
      <c r="EJ3561" s="0"/>
      <c r="EK3561" s="0"/>
      <c r="EL3561" s="0"/>
      <c r="EM3561" s="0"/>
      <c r="EN3561" s="0"/>
      <c r="EO3561" s="0"/>
      <c r="EP3561" s="0"/>
      <c r="EQ3561" s="0"/>
      <c r="ER3561" s="0"/>
      <c r="ES3561" s="0"/>
      <c r="ET3561" s="0"/>
      <c r="EU3561" s="0"/>
      <c r="EV3561" s="0"/>
      <c r="EW3561" s="0"/>
      <c r="EX3561" s="0"/>
      <c r="EY3561" s="0"/>
      <c r="EZ3561" s="0"/>
      <c r="FA3561" s="0"/>
      <c r="FB3561" s="0"/>
      <c r="FC3561" s="0"/>
      <c r="FD3561" s="0"/>
      <c r="FE3561" s="0"/>
      <c r="FF3561" s="0"/>
      <c r="FG3561" s="0"/>
      <c r="FH3561" s="0"/>
      <c r="FI3561" s="0"/>
      <c r="FJ3561" s="0"/>
      <c r="FK3561" s="0"/>
      <c r="FL3561" s="0"/>
      <c r="FM3561" s="0"/>
      <c r="FN3561" s="0"/>
      <c r="FO3561" s="0"/>
      <c r="FP3561" s="0"/>
      <c r="FQ3561" s="0"/>
      <c r="FR3561" s="0"/>
      <c r="FS3561" s="0"/>
      <c r="FT3561" s="0"/>
      <c r="FU3561" s="0"/>
      <c r="FV3561" s="0"/>
      <c r="FW3561" s="0"/>
      <c r="FX3561" s="0"/>
      <c r="FY3561" s="0"/>
      <c r="FZ3561" s="0"/>
      <c r="GA3561" s="0"/>
      <c r="GB3561" s="0"/>
      <c r="GC3561" s="0"/>
      <c r="GD3561" s="0"/>
      <c r="GE3561" s="0"/>
      <c r="GF3561" s="0"/>
      <c r="GG3561" s="0"/>
      <c r="GH3561" s="0"/>
      <c r="GI3561" s="0"/>
      <c r="GJ3561" s="0"/>
      <c r="GK3561" s="0"/>
      <c r="GL3561" s="0"/>
      <c r="GM3561" s="0"/>
      <c r="GN3561" s="0"/>
      <c r="GO3561" s="0"/>
      <c r="GP3561" s="0"/>
      <c r="GQ3561" s="0"/>
      <c r="GR3561" s="0"/>
      <c r="GS3561" s="0"/>
      <c r="GT3561" s="0"/>
      <c r="GU3561" s="0"/>
      <c r="GV3561" s="0"/>
      <c r="GW3561" s="0"/>
      <c r="GX3561" s="0"/>
      <c r="GY3561" s="0"/>
      <c r="GZ3561" s="0"/>
      <c r="HA3561" s="0"/>
      <c r="HB3561" s="0"/>
      <c r="HC3561" s="0"/>
      <c r="HD3561" s="0"/>
      <c r="HE3561" s="0"/>
      <c r="HF3561" s="0"/>
      <c r="HG3561" s="0"/>
      <c r="HH3561" s="0"/>
      <c r="HI3561" s="0"/>
      <c r="HJ3561" s="0"/>
      <c r="HK3561" s="0"/>
      <c r="HL3561" s="0"/>
      <c r="HM3561" s="0"/>
      <c r="HN3561" s="0"/>
      <c r="HO3561" s="0"/>
      <c r="HP3561" s="0"/>
      <c r="HQ3561" s="0"/>
      <c r="HR3561" s="0"/>
      <c r="HS3561" s="0"/>
      <c r="HT3561" s="0"/>
      <c r="HU3561" s="0"/>
      <c r="HV3561" s="0"/>
      <c r="HW3561" s="0"/>
      <c r="HX3561" s="0"/>
      <c r="HY3561" s="0"/>
      <c r="HZ3561" s="0"/>
      <c r="IA3561" s="0"/>
      <c r="IB3561" s="0"/>
      <c r="IC3561" s="0"/>
      <c r="ID3561" s="0"/>
      <c r="IE3561" s="0"/>
      <c r="IF3561" s="0"/>
      <c r="IG3561" s="0"/>
      <c r="IH3561" s="0"/>
      <c r="II3561" s="0"/>
      <c r="IJ3561" s="0"/>
      <c r="IK3561" s="0"/>
      <c r="IL3561" s="0"/>
      <c r="IM3561" s="0"/>
      <c r="IN3561" s="0"/>
      <c r="IO3561" s="0"/>
      <c r="IP3561" s="0"/>
      <c r="IQ3561" s="0"/>
      <c r="IR3561" s="0"/>
      <c r="IS3561" s="0"/>
      <c r="IT3561" s="0"/>
      <c r="IU3561" s="0"/>
      <c r="IV3561" s="0"/>
      <c r="IW3561" s="0"/>
      <c r="IX3561" s="0"/>
      <c r="IY3561" s="0"/>
      <c r="IZ3561" s="0"/>
      <c r="JA3561" s="0"/>
      <c r="JB3561" s="0"/>
      <c r="JC3561" s="0"/>
      <c r="JD3561" s="0"/>
      <c r="JE3561" s="0"/>
      <c r="JF3561" s="0"/>
      <c r="JG3561" s="0"/>
      <c r="JH3561" s="0"/>
      <c r="JI3561" s="0"/>
      <c r="JJ3561" s="0"/>
      <c r="JK3561" s="0"/>
      <c r="JL3561" s="0"/>
      <c r="JM3561" s="0"/>
      <c r="JN3561" s="0"/>
      <c r="JO3561" s="0"/>
      <c r="JP3561" s="0"/>
      <c r="JQ3561" s="0"/>
      <c r="JR3561" s="0"/>
      <c r="JS3561" s="0"/>
      <c r="JT3561" s="0"/>
      <c r="JU3561" s="0"/>
      <c r="JV3561" s="0"/>
      <c r="JW3561" s="0"/>
      <c r="JX3561" s="0"/>
      <c r="JY3561" s="0"/>
      <c r="JZ3561" s="0"/>
      <c r="KA3561" s="0"/>
      <c r="KB3561" s="0"/>
      <c r="KC3561" s="0"/>
      <c r="KD3561" s="0"/>
      <c r="KE3561" s="0"/>
      <c r="KF3561" s="0"/>
      <c r="KG3561" s="0"/>
      <c r="KH3561" s="0"/>
      <c r="KI3561" s="0"/>
      <c r="KJ3561" s="0"/>
      <c r="KK3561" s="0"/>
      <c r="KL3561" s="0"/>
      <c r="KM3561" s="0"/>
      <c r="KN3561" s="0"/>
      <c r="KO3561" s="0"/>
      <c r="KP3561" s="0"/>
      <c r="KQ3561" s="0"/>
      <c r="KR3561" s="0"/>
      <c r="KS3561" s="0"/>
      <c r="KT3561" s="0"/>
      <c r="KU3561" s="0"/>
      <c r="KV3561" s="0"/>
      <c r="KW3561" s="0"/>
      <c r="KX3561" s="0"/>
      <c r="KY3561" s="0"/>
      <c r="KZ3561" s="0"/>
      <c r="LA3561" s="0"/>
      <c r="LB3561" s="0"/>
      <c r="LC3561" s="0"/>
      <c r="LD3561" s="0"/>
      <c r="LE3561" s="0"/>
      <c r="LF3561" s="0"/>
      <c r="LG3561" s="0"/>
      <c r="LH3561" s="0"/>
      <c r="LI3561" s="0"/>
      <c r="LJ3561" s="0"/>
      <c r="LK3561" s="0"/>
      <c r="LL3561" s="0"/>
      <c r="LM3561" s="0"/>
      <c r="LN3561" s="0"/>
      <c r="LO3561" s="0"/>
      <c r="LP3561" s="0"/>
      <c r="LQ3561" s="0"/>
      <c r="LR3561" s="0"/>
      <c r="LS3561" s="0"/>
      <c r="LT3561" s="0"/>
      <c r="LU3561" s="0"/>
      <c r="LV3561" s="0"/>
      <c r="LW3561" s="0"/>
      <c r="LX3561" s="0"/>
      <c r="LY3561" s="0"/>
      <c r="LZ3561" s="0"/>
      <c r="MA3561" s="0"/>
      <c r="MB3561" s="0"/>
      <c r="MC3561" s="0"/>
      <c r="MD3561" s="0"/>
      <c r="ME3561" s="0"/>
      <c r="MF3561" s="0"/>
      <c r="MG3561" s="0"/>
      <c r="MH3561" s="0"/>
      <c r="MI3561" s="0"/>
      <c r="MJ3561" s="0"/>
      <c r="MK3561" s="0"/>
      <c r="ML3561" s="0"/>
      <c r="MM3561" s="0"/>
      <c r="MN3561" s="0"/>
      <c r="MO3561" s="0"/>
      <c r="MP3561" s="0"/>
      <c r="MQ3561" s="0"/>
      <c r="MR3561" s="0"/>
      <c r="MS3561" s="0"/>
      <c r="MT3561" s="0"/>
      <c r="MU3561" s="0"/>
      <c r="MV3561" s="0"/>
      <c r="MW3561" s="0"/>
      <c r="MX3561" s="0"/>
      <c r="MY3561" s="0"/>
      <c r="MZ3561" s="0"/>
      <c r="NA3561" s="0"/>
      <c r="NB3561" s="0"/>
      <c r="NC3561" s="0"/>
      <c r="ND3561" s="0"/>
      <c r="NE3561" s="0"/>
      <c r="NF3561" s="0"/>
      <c r="NG3561" s="0"/>
      <c r="NH3561" s="0"/>
      <c r="NI3561" s="0"/>
      <c r="NJ3561" s="0"/>
      <c r="NK3561" s="0"/>
      <c r="NL3561" s="0"/>
      <c r="NM3561" s="0"/>
      <c r="NN3561" s="0"/>
      <c r="NO3561" s="0"/>
      <c r="NP3561" s="0"/>
      <c r="NQ3561" s="0"/>
      <c r="NR3561" s="0"/>
      <c r="NS3561" s="0"/>
      <c r="NT3561" s="0"/>
      <c r="NU3561" s="0"/>
      <c r="NV3561" s="0"/>
      <c r="NW3561" s="0"/>
      <c r="NX3561" s="0"/>
      <c r="NY3561" s="0"/>
      <c r="NZ3561" s="0"/>
      <c r="OA3561" s="0"/>
      <c r="OB3561" s="0"/>
      <c r="OC3561" s="0"/>
      <c r="OD3561" s="0"/>
      <c r="OE3561" s="0"/>
      <c r="OF3561" s="0"/>
      <c r="OG3561" s="0"/>
      <c r="OH3561" s="0"/>
      <c r="OI3561" s="0"/>
      <c r="OJ3561" s="0"/>
      <c r="OK3561" s="0"/>
      <c r="OL3561" s="0"/>
      <c r="OM3561" s="0"/>
      <c r="ON3561" s="0"/>
      <c r="OO3561" s="0"/>
      <c r="OP3561" s="0"/>
      <c r="OQ3561" s="0"/>
      <c r="OR3561" s="0"/>
      <c r="OS3561" s="0"/>
      <c r="OT3561" s="0"/>
      <c r="OU3561" s="0"/>
      <c r="OV3561" s="0"/>
      <c r="OW3561" s="0"/>
      <c r="OX3561" s="0"/>
      <c r="OY3561" s="0"/>
      <c r="OZ3561" s="0"/>
      <c r="PA3561" s="0"/>
      <c r="PB3561" s="0"/>
      <c r="PC3561" s="0"/>
      <c r="PD3561" s="0"/>
      <c r="PE3561" s="0"/>
      <c r="PF3561" s="0"/>
      <c r="PG3561" s="0"/>
      <c r="PH3561" s="0"/>
      <c r="PI3561" s="0"/>
      <c r="PJ3561" s="0"/>
      <c r="PK3561" s="0"/>
      <c r="PL3561" s="0"/>
      <c r="PM3561" s="0"/>
      <c r="PN3561" s="0"/>
      <c r="PO3561" s="0"/>
      <c r="PP3561" s="0"/>
      <c r="PQ3561" s="0"/>
      <c r="PR3561" s="0"/>
      <c r="PS3561" s="0"/>
      <c r="PT3561" s="0"/>
      <c r="PU3561" s="0"/>
      <c r="PV3561" s="0"/>
      <c r="PW3561" s="0"/>
      <c r="PX3561" s="0"/>
      <c r="PY3561" s="0"/>
      <c r="PZ3561" s="0"/>
      <c r="QA3561" s="0"/>
      <c r="QB3561" s="0"/>
      <c r="QC3561" s="0"/>
      <c r="QD3561" s="0"/>
      <c r="QE3561" s="0"/>
      <c r="QF3561" s="0"/>
      <c r="QG3561" s="0"/>
      <c r="QH3561" s="0"/>
      <c r="QI3561" s="0"/>
      <c r="QJ3561" s="0"/>
      <c r="QK3561" s="0"/>
      <c r="QL3561" s="0"/>
      <c r="QM3561" s="0"/>
      <c r="QN3561" s="0"/>
      <c r="QO3561" s="0"/>
      <c r="QP3561" s="0"/>
      <c r="QQ3561" s="0"/>
      <c r="QR3561" s="0"/>
      <c r="QS3561" s="0"/>
      <c r="QT3561" s="0"/>
      <c r="QU3561" s="0"/>
      <c r="QV3561" s="0"/>
      <c r="QW3561" s="0"/>
      <c r="QX3561" s="0"/>
      <c r="QY3561" s="0"/>
      <c r="QZ3561" s="0"/>
      <c r="RA3561" s="0"/>
      <c r="RB3561" s="0"/>
      <c r="RC3561" s="0"/>
      <c r="RD3561" s="0"/>
      <c r="RE3561" s="0"/>
      <c r="RF3561" s="0"/>
      <c r="RG3561" s="0"/>
      <c r="RH3561" s="0"/>
      <c r="RI3561" s="0"/>
      <c r="RJ3561" s="0"/>
      <c r="RK3561" s="0"/>
      <c r="RL3561" s="0"/>
      <c r="RM3561" s="0"/>
      <c r="RN3561" s="0"/>
      <c r="RO3561" s="0"/>
      <c r="RP3561" s="0"/>
      <c r="RQ3561" s="0"/>
      <c r="RR3561" s="0"/>
      <c r="RS3561" s="0"/>
      <c r="RT3561" s="0"/>
      <c r="RU3561" s="0"/>
      <c r="RV3561" s="0"/>
      <c r="RW3561" s="0"/>
      <c r="RX3561" s="0"/>
      <c r="RY3561" s="0"/>
      <c r="RZ3561" s="0"/>
      <c r="SA3561" s="0"/>
      <c r="SB3561" s="0"/>
      <c r="SC3561" s="0"/>
      <c r="SD3561" s="0"/>
      <c r="SE3561" s="0"/>
      <c r="SF3561" s="0"/>
      <c r="SG3561" s="0"/>
      <c r="SH3561" s="0"/>
      <c r="SI3561" s="0"/>
      <c r="SJ3561" s="0"/>
      <c r="SK3561" s="0"/>
      <c r="SL3561" s="0"/>
      <c r="SM3561" s="0"/>
      <c r="SN3561" s="0"/>
      <c r="SO3561" s="0"/>
      <c r="SP3561" s="0"/>
      <c r="SQ3561" s="0"/>
      <c r="SR3561" s="0"/>
      <c r="SS3561" s="0"/>
      <c r="ST3561" s="0"/>
      <c r="SU3561" s="0"/>
      <c r="SV3561" s="0"/>
      <c r="SW3561" s="0"/>
      <c r="SX3561" s="0"/>
      <c r="SY3561" s="0"/>
      <c r="SZ3561" s="0"/>
      <c r="TA3561" s="0"/>
      <c r="TB3561" s="0"/>
      <c r="TC3561" s="0"/>
      <c r="TD3561" s="0"/>
      <c r="TE3561" s="0"/>
      <c r="TF3561" s="0"/>
      <c r="TG3561" s="0"/>
      <c r="TH3561" s="0"/>
      <c r="TI3561" s="0"/>
      <c r="TJ3561" s="0"/>
      <c r="TK3561" s="0"/>
      <c r="TL3561" s="0"/>
      <c r="TM3561" s="0"/>
      <c r="TN3561" s="0"/>
      <c r="TO3561" s="0"/>
      <c r="TP3561" s="0"/>
      <c r="TQ3561" s="0"/>
      <c r="TR3561" s="0"/>
      <c r="TS3561" s="0"/>
      <c r="TT3561" s="0"/>
      <c r="TU3561" s="0"/>
      <c r="TV3561" s="0"/>
      <c r="TW3561" s="0"/>
      <c r="TX3561" s="0"/>
      <c r="TY3561" s="0"/>
      <c r="TZ3561" s="0"/>
      <c r="UA3561" s="0"/>
      <c r="UB3561" s="0"/>
      <c r="UC3561" s="0"/>
      <c r="UD3561" s="0"/>
      <c r="UE3561" s="0"/>
      <c r="UF3561" s="0"/>
      <c r="UG3561" s="0"/>
      <c r="UH3561" s="0"/>
      <c r="UI3561" s="0"/>
      <c r="UJ3561" s="0"/>
      <c r="UK3561" s="0"/>
      <c r="UL3561" s="0"/>
      <c r="UM3561" s="0"/>
      <c r="UN3561" s="0"/>
      <c r="UO3561" s="0"/>
      <c r="UP3561" s="0"/>
      <c r="UQ3561" s="0"/>
      <c r="UR3561" s="0"/>
      <c r="US3561" s="0"/>
      <c r="UT3561" s="0"/>
      <c r="UU3561" s="0"/>
      <c r="UV3561" s="0"/>
      <c r="UW3561" s="0"/>
      <c r="UX3561" s="0"/>
      <c r="UY3561" s="0"/>
      <c r="UZ3561" s="0"/>
      <c r="VA3561" s="0"/>
      <c r="VB3561" s="0"/>
      <c r="VC3561" s="0"/>
      <c r="VD3561" s="0"/>
      <c r="VE3561" s="0"/>
      <c r="VF3561" s="0"/>
      <c r="VG3561" s="0"/>
      <c r="VH3561" s="0"/>
      <c r="VI3561" s="0"/>
      <c r="VJ3561" s="0"/>
      <c r="VK3561" s="0"/>
      <c r="VL3561" s="0"/>
      <c r="VM3561" s="0"/>
      <c r="VN3561" s="0"/>
      <c r="VO3561" s="0"/>
      <c r="VP3561" s="0"/>
      <c r="VQ3561" s="0"/>
      <c r="VR3561" s="0"/>
      <c r="VS3561" s="0"/>
      <c r="VT3561" s="0"/>
      <c r="VU3561" s="0"/>
      <c r="VV3561" s="0"/>
      <c r="VW3561" s="0"/>
      <c r="VX3561" s="0"/>
      <c r="VY3561" s="0"/>
      <c r="VZ3561" s="0"/>
      <c r="WA3561" s="0"/>
      <c r="WB3561" s="0"/>
      <c r="WC3561" s="0"/>
      <c r="WD3561" s="0"/>
      <c r="WE3561" s="0"/>
      <c r="WF3561" s="0"/>
      <c r="WG3561" s="0"/>
      <c r="WH3561" s="0"/>
      <c r="WI3561" s="0"/>
      <c r="WJ3561" s="0"/>
      <c r="WK3561" s="0"/>
      <c r="WL3561" s="0"/>
      <c r="WM3561" s="0"/>
      <c r="WN3561" s="0"/>
      <c r="WO3561" s="0"/>
      <c r="WP3561" s="0"/>
      <c r="WQ3561" s="0"/>
      <c r="WR3561" s="0"/>
      <c r="WS3561" s="0"/>
      <c r="WT3561" s="0"/>
      <c r="WU3561" s="0"/>
      <c r="WV3561" s="0"/>
      <c r="WW3561" s="0"/>
      <c r="WX3561" s="0"/>
      <c r="WY3561" s="0"/>
      <c r="WZ3561" s="0"/>
      <c r="XA3561" s="0"/>
      <c r="XB3561" s="0"/>
      <c r="XC3561" s="0"/>
      <c r="XD3561" s="0"/>
      <c r="XE3561" s="0"/>
      <c r="XF3561" s="0"/>
      <c r="XG3561" s="0"/>
      <c r="XH3561" s="0"/>
      <c r="XI3561" s="0"/>
      <c r="XJ3561" s="0"/>
      <c r="XK3561" s="0"/>
      <c r="XL3561" s="0"/>
      <c r="XM3561" s="0"/>
      <c r="XN3561" s="0"/>
      <c r="XO3561" s="0"/>
      <c r="XP3561" s="0"/>
      <c r="XQ3561" s="0"/>
      <c r="XR3561" s="0"/>
      <c r="XS3561" s="0"/>
      <c r="XT3561" s="0"/>
      <c r="XU3561" s="0"/>
      <c r="XV3561" s="0"/>
      <c r="XW3561" s="0"/>
      <c r="XX3561" s="0"/>
      <c r="XY3561" s="0"/>
      <c r="XZ3561" s="0"/>
      <c r="YA3561" s="0"/>
      <c r="YB3561" s="0"/>
      <c r="YC3561" s="0"/>
      <c r="YD3561" s="0"/>
      <c r="YE3561" s="0"/>
      <c r="YF3561" s="0"/>
      <c r="YG3561" s="0"/>
      <c r="YH3561" s="0"/>
      <c r="YI3561" s="0"/>
      <c r="YJ3561" s="0"/>
      <c r="YK3561" s="0"/>
      <c r="YL3561" s="0"/>
      <c r="YM3561" s="0"/>
      <c r="YN3561" s="0"/>
      <c r="YO3561" s="0"/>
      <c r="YP3561" s="0"/>
      <c r="YQ3561" s="0"/>
      <c r="YR3561" s="0"/>
      <c r="YS3561" s="0"/>
      <c r="YT3561" s="0"/>
      <c r="YU3561" s="0"/>
      <c r="YV3561" s="0"/>
      <c r="YW3561" s="0"/>
      <c r="YX3561" s="0"/>
      <c r="YY3561" s="0"/>
      <c r="YZ3561" s="0"/>
      <c r="ZA3561" s="0"/>
      <c r="ZB3561" s="0"/>
      <c r="ZC3561" s="0"/>
      <c r="ZD3561" s="0"/>
      <c r="ZE3561" s="0"/>
      <c r="ZF3561" s="0"/>
      <c r="ZG3561" s="0"/>
      <c r="ZH3561" s="0"/>
      <c r="ZI3561" s="0"/>
      <c r="ZJ3561" s="0"/>
      <c r="ZK3561" s="0"/>
      <c r="ZL3561" s="0"/>
      <c r="ZM3561" s="0"/>
      <c r="ZN3561" s="0"/>
      <c r="ZO3561" s="0"/>
      <c r="ZP3561" s="0"/>
      <c r="ZQ3561" s="0"/>
      <c r="ZR3561" s="0"/>
      <c r="ZS3561" s="0"/>
      <c r="ZT3561" s="0"/>
      <c r="ZU3561" s="0"/>
      <c r="ZV3561" s="0"/>
      <c r="ZW3561" s="0"/>
      <c r="ZX3561" s="0"/>
      <c r="ZY3561" s="0"/>
      <c r="ZZ3561" s="0"/>
      <c r="AAA3561" s="0"/>
      <c r="AAB3561" s="0"/>
      <c r="AAC3561" s="0"/>
      <c r="AAD3561" s="0"/>
      <c r="AAE3561" s="0"/>
      <c r="AAF3561" s="0"/>
      <c r="AAG3561" s="0"/>
      <c r="AAH3561" s="0"/>
      <c r="AAI3561" s="0"/>
      <c r="AAJ3561" s="0"/>
      <c r="AAK3561" s="0"/>
      <c r="AAL3561" s="0"/>
      <c r="AAM3561" s="0"/>
      <c r="AAN3561" s="0"/>
      <c r="AAO3561" s="0"/>
      <c r="AAP3561" s="0"/>
      <c r="AAQ3561" s="0"/>
      <c r="AAR3561" s="0"/>
      <c r="AAS3561" s="0"/>
      <c r="AAT3561" s="0"/>
      <c r="AAU3561" s="0"/>
      <c r="AAV3561" s="0"/>
      <c r="AAW3561" s="0"/>
      <c r="AAX3561" s="0"/>
      <c r="AAY3561" s="0"/>
      <c r="AAZ3561" s="0"/>
      <c r="ABA3561" s="0"/>
      <c r="ABB3561" s="0"/>
      <c r="ABC3561" s="0"/>
      <c r="ABD3561" s="0"/>
      <c r="ABE3561" s="0"/>
      <c r="ABF3561" s="0"/>
      <c r="ABG3561" s="0"/>
      <c r="ABH3561" s="0"/>
      <c r="ABI3561" s="0"/>
      <c r="ABJ3561" s="0"/>
      <c r="ABK3561" s="0"/>
      <c r="ABL3561" s="0"/>
      <c r="ABM3561" s="0"/>
      <c r="ABN3561" s="0"/>
      <c r="ABO3561" s="0"/>
      <c r="ABP3561" s="0"/>
      <c r="ABQ3561" s="0"/>
      <c r="ABR3561" s="0"/>
      <c r="ABS3561" s="0"/>
      <c r="ABT3561" s="0"/>
      <c r="ABU3561" s="0"/>
      <c r="ABV3561" s="0"/>
      <c r="ABW3561" s="0"/>
      <c r="ABX3561" s="0"/>
      <c r="ABY3561" s="0"/>
      <c r="ABZ3561" s="0"/>
      <c r="ACA3561" s="0"/>
      <c r="ACB3561" s="0"/>
      <c r="ACC3561" s="0"/>
      <c r="ACD3561" s="0"/>
      <c r="ACE3561" s="0"/>
      <c r="ACF3561" s="0"/>
      <c r="ACG3561" s="0"/>
      <c r="ACH3561" s="0"/>
      <c r="ACI3561" s="0"/>
      <c r="ACJ3561" s="0"/>
      <c r="ACK3561" s="0"/>
      <c r="ACL3561" s="0"/>
      <c r="ACM3561" s="0"/>
      <c r="ACN3561" s="0"/>
      <c r="ACO3561" s="0"/>
      <c r="ACP3561" s="0"/>
      <c r="ACQ3561" s="0"/>
      <c r="ACR3561" s="0"/>
      <c r="ACS3561" s="0"/>
      <c r="ACT3561" s="0"/>
      <c r="ACU3561" s="0"/>
      <c r="ACV3561" s="0"/>
      <c r="ACW3561" s="0"/>
      <c r="ACX3561" s="0"/>
      <c r="ACY3561" s="0"/>
      <c r="ACZ3561" s="0"/>
      <c r="ADA3561" s="0"/>
      <c r="ADB3561" s="0"/>
      <c r="ADC3561" s="0"/>
      <c r="ADD3561" s="0"/>
      <c r="ADE3561" s="0"/>
      <c r="ADF3561" s="0"/>
      <c r="ADG3561" s="0"/>
      <c r="ADH3561" s="0"/>
      <c r="ADI3561" s="0"/>
      <c r="ADJ3561" s="0"/>
      <c r="ADK3561" s="0"/>
      <c r="ADL3561" s="0"/>
      <c r="ADM3561" s="0"/>
      <c r="ADN3561" s="0"/>
      <c r="ADO3561" s="0"/>
      <c r="ADP3561" s="0"/>
      <c r="ADQ3561" s="0"/>
      <c r="ADR3561" s="0"/>
      <c r="ADS3561" s="0"/>
      <c r="ADT3561" s="0"/>
      <c r="ADU3561" s="0"/>
      <c r="ADV3561" s="0"/>
      <c r="ADW3561" s="0"/>
      <c r="ADX3561" s="0"/>
      <c r="ADY3561" s="0"/>
      <c r="ADZ3561" s="0"/>
      <c r="AEA3561" s="0"/>
      <c r="AEB3561" s="0"/>
      <c r="AEC3561" s="0"/>
      <c r="AED3561" s="0"/>
      <c r="AEE3561" s="0"/>
      <c r="AEF3561" s="0"/>
      <c r="AEG3561" s="0"/>
      <c r="AEH3561" s="0"/>
      <c r="AEI3561" s="0"/>
      <c r="AEJ3561" s="0"/>
      <c r="AEK3561" s="0"/>
      <c r="AEL3561" s="0"/>
      <c r="AEM3561" s="0"/>
      <c r="AEN3561" s="0"/>
      <c r="AEO3561" s="0"/>
      <c r="AEP3561" s="0"/>
      <c r="AEQ3561" s="0"/>
      <c r="AER3561" s="0"/>
      <c r="AES3561" s="0"/>
      <c r="AET3561" s="0"/>
      <c r="AEU3561" s="0"/>
      <c r="AEV3561" s="0"/>
      <c r="AEW3561" s="0"/>
      <c r="AEX3561" s="0"/>
      <c r="AEY3561" s="0"/>
      <c r="AEZ3561" s="0"/>
      <c r="AFA3561" s="0"/>
      <c r="AFB3561" s="0"/>
      <c r="AFC3561" s="0"/>
      <c r="AFD3561" s="0"/>
      <c r="AFE3561" s="0"/>
      <c r="AFF3561" s="0"/>
      <c r="AFG3561" s="0"/>
      <c r="AFH3561" s="0"/>
      <c r="AFI3561" s="0"/>
      <c r="AFJ3561" s="0"/>
      <c r="AFK3561" s="0"/>
      <c r="AFL3561" s="0"/>
      <c r="AFM3561" s="0"/>
      <c r="AFN3561" s="0"/>
      <c r="AFO3561" s="0"/>
      <c r="AFP3561" s="0"/>
      <c r="AFQ3561" s="0"/>
      <c r="AFR3561" s="0"/>
      <c r="AFS3561" s="0"/>
      <c r="AFT3561" s="0"/>
      <c r="AFU3561" s="0"/>
      <c r="AFV3561" s="0"/>
      <c r="AFW3561" s="0"/>
      <c r="AFX3561" s="0"/>
      <c r="AFY3561" s="0"/>
      <c r="AFZ3561" s="0"/>
      <c r="AGA3561" s="0"/>
      <c r="AGB3561" s="0"/>
      <c r="AGC3561" s="0"/>
      <c r="AGD3561" s="0"/>
      <c r="AGE3561" s="0"/>
      <c r="AGF3561" s="0"/>
      <c r="AGG3561" s="0"/>
      <c r="AGH3561" s="0"/>
      <c r="AGI3561" s="0"/>
      <c r="AGJ3561" s="0"/>
      <c r="AGK3561" s="0"/>
      <c r="AGL3561" s="0"/>
      <c r="AGM3561" s="0"/>
      <c r="AGN3561" s="0"/>
      <c r="AGO3561" s="0"/>
      <c r="AGP3561" s="0"/>
      <c r="AGQ3561" s="0"/>
      <c r="AGR3561" s="0"/>
      <c r="AGS3561" s="0"/>
      <c r="AGT3561" s="0"/>
      <c r="AGU3561" s="0"/>
      <c r="AGV3561" s="0"/>
      <c r="AGW3561" s="0"/>
      <c r="AGX3561" s="0"/>
      <c r="AGY3561" s="0"/>
      <c r="AGZ3561" s="0"/>
      <c r="AHA3561" s="0"/>
      <c r="AHB3561" s="0"/>
      <c r="AHC3561" s="0"/>
      <c r="AHD3561" s="0"/>
      <c r="AHE3561" s="0"/>
      <c r="AHF3561" s="0"/>
      <c r="AHG3561" s="0"/>
      <c r="AHH3561" s="0"/>
      <c r="AHI3561" s="0"/>
      <c r="AHJ3561" s="0"/>
      <c r="AHK3561" s="0"/>
      <c r="AHL3561" s="0"/>
      <c r="AHM3561" s="0"/>
      <c r="AHN3561" s="0"/>
      <c r="AHO3561" s="0"/>
      <c r="AHP3561" s="0"/>
      <c r="AHQ3561" s="0"/>
      <c r="AHR3561" s="0"/>
      <c r="AHS3561" s="0"/>
      <c r="AHT3561" s="0"/>
      <c r="AHU3561" s="0"/>
      <c r="AHV3561" s="0"/>
      <c r="AHW3561" s="0"/>
      <c r="AHX3561" s="0"/>
      <c r="AHY3561" s="0"/>
      <c r="AHZ3561" s="0"/>
      <c r="AIA3561" s="0"/>
      <c r="AIB3561" s="0"/>
      <c r="AIC3561" s="0"/>
      <c r="AID3561" s="0"/>
      <c r="AIE3561" s="0"/>
      <c r="AIF3561" s="0"/>
      <c r="AIG3561" s="0"/>
      <c r="AIH3561" s="0"/>
      <c r="AII3561" s="0"/>
      <c r="AIJ3561" s="0"/>
      <c r="AIK3561" s="0"/>
      <c r="AIL3561" s="0"/>
      <c r="AIM3561" s="0"/>
      <c r="AIN3561" s="0"/>
      <c r="AIO3561" s="0"/>
      <c r="AIP3561" s="0"/>
      <c r="AIQ3561" s="0"/>
      <c r="AIR3561" s="0"/>
      <c r="AIS3561" s="0"/>
      <c r="AIT3561" s="0"/>
      <c r="AIU3561" s="0"/>
      <c r="AIV3561" s="0"/>
      <c r="AIW3561" s="0"/>
      <c r="AIX3561" s="0"/>
      <c r="AIY3561" s="0"/>
      <c r="AIZ3561" s="0"/>
      <c r="AJA3561" s="0"/>
      <c r="AJB3561" s="0"/>
      <c r="AJC3561" s="0"/>
      <c r="AJD3561" s="0"/>
      <c r="AJE3561" s="0"/>
      <c r="AJF3561" s="0"/>
      <c r="AJG3561" s="0"/>
      <c r="AJH3561" s="0"/>
      <c r="AJI3561" s="0"/>
      <c r="AJJ3561" s="0"/>
      <c r="AJK3561" s="0"/>
      <c r="AJL3561" s="0"/>
      <c r="AJM3561" s="0"/>
      <c r="AJN3561" s="0"/>
      <c r="AJO3561" s="0"/>
      <c r="AJP3561" s="0"/>
      <c r="AJQ3561" s="0"/>
      <c r="AJR3561" s="0"/>
      <c r="AJS3561" s="0"/>
      <c r="AJT3561" s="0"/>
      <c r="AJU3561" s="0"/>
      <c r="AJV3561" s="0"/>
      <c r="AJW3561" s="0"/>
      <c r="AJX3561" s="0"/>
      <c r="AJY3561" s="0"/>
      <c r="AJZ3561" s="0"/>
      <c r="AKA3561" s="0"/>
      <c r="AKB3561" s="0"/>
      <c r="AKC3561" s="0"/>
      <c r="AKD3561" s="0"/>
      <c r="AKE3561" s="0"/>
      <c r="AKF3561" s="0"/>
      <c r="AKG3561" s="0"/>
      <c r="AKH3561" s="0"/>
      <c r="AKI3561" s="0"/>
      <c r="AKJ3561" s="0"/>
      <c r="AKK3561" s="0"/>
      <c r="AKL3561" s="0"/>
      <c r="AKM3561" s="0"/>
      <c r="AKN3561" s="0"/>
      <c r="AKO3561" s="0"/>
      <c r="AKP3561" s="0"/>
      <c r="AKQ3561" s="0"/>
      <c r="AKR3561" s="0"/>
      <c r="AKS3561" s="0"/>
      <c r="AKT3561" s="0"/>
      <c r="AKU3561" s="0"/>
      <c r="AKV3561" s="0"/>
      <c r="AKW3561" s="0"/>
      <c r="AKX3561" s="0"/>
      <c r="AKY3561" s="0"/>
      <c r="AKZ3561" s="0"/>
      <c r="ALA3561" s="0"/>
      <c r="ALB3561" s="0"/>
      <c r="ALC3561" s="0"/>
      <c r="ALD3561" s="0"/>
      <c r="ALE3561" s="0"/>
      <c r="ALF3561" s="0"/>
      <c r="ALG3561" s="0"/>
      <c r="ALH3561" s="0"/>
      <c r="ALI3561" s="0"/>
      <c r="ALJ3561" s="0"/>
      <c r="ALK3561" s="0"/>
      <c r="ALL3561" s="0"/>
      <c r="ALM3561" s="0"/>
      <c r="ALN3561" s="0"/>
      <c r="ALO3561" s="0"/>
      <c r="ALP3561" s="0"/>
      <c r="ALQ3561" s="0"/>
      <c r="ALR3561" s="0"/>
      <c r="ALS3561" s="0"/>
      <c r="ALT3561" s="0"/>
      <c r="ALU3561" s="0"/>
      <c r="ALV3561" s="0"/>
      <c r="ALW3561" s="0"/>
      <c r="ALX3561" s="0"/>
      <c r="ALY3561" s="0"/>
      <c r="ALZ3561" s="0"/>
      <c r="AMA3561" s="0"/>
      <c r="AMB3561" s="0"/>
      <c r="AMC3561" s="0"/>
      <c r="AMD3561" s="0"/>
      <c r="AME3561" s="0"/>
      <c r="AMF3561" s="0"/>
      <c r="AMG3561" s="0"/>
      <c r="AMH3561" s="0"/>
      <c r="AMI3561" s="0"/>
    </row>
    <row r="3562" customFormat="false" ht="12.75" hidden="false" customHeight="false" outlineLevel="0" collapsed="false">
      <c r="A3562" s="1" t="s">
        <v>3779</v>
      </c>
      <c r="C3562" s="27" t="s">
        <v>3788</v>
      </c>
      <c r="D3562" s="27" t="s">
        <v>24</v>
      </c>
      <c r="E3562" s="28"/>
      <c r="F3562" s="29"/>
      <c r="G3562" s="27"/>
      <c r="H3562" s="30" t="s">
        <v>168</v>
      </c>
      <c r="I3562" s="31" t="n">
        <v>3.3</v>
      </c>
      <c r="J3562" s="31" t="s">
        <v>3781</v>
      </c>
      <c r="BM3562" s="0"/>
      <c r="BN3562" s="0"/>
      <c r="BO3562" s="0"/>
      <c r="BP3562" s="0"/>
      <c r="BQ3562" s="0"/>
      <c r="BR3562" s="0"/>
      <c r="BS3562" s="0"/>
      <c r="BT3562" s="0"/>
      <c r="BU3562" s="0"/>
      <c r="BV3562" s="0"/>
      <c r="BW3562" s="0"/>
      <c r="BX3562" s="0"/>
      <c r="BY3562" s="0"/>
      <c r="BZ3562" s="0"/>
      <c r="CA3562" s="0"/>
      <c r="CB3562" s="0"/>
      <c r="CC3562" s="0"/>
      <c r="CD3562" s="0"/>
      <c r="CE3562" s="0"/>
      <c r="CF3562" s="0"/>
      <c r="CG3562" s="0"/>
      <c r="CH3562" s="0"/>
      <c r="CI3562" s="0"/>
      <c r="CJ3562" s="0"/>
      <c r="CK3562" s="0"/>
      <c r="CL3562" s="0"/>
      <c r="CM3562" s="0"/>
      <c r="CN3562" s="0"/>
      <c r="CO3562" s="0"/>
      <c r="CP3562" s="0"/>
      <c r="CQ3562" s="0"/>
      <c r="CR3562" s="0"/>
      <c r="CS3562" s="0"/>
      <c r="CT3562" s="0"/>
      <c r="CU3562" s="0"/>
      <c r="CV3562" s="0"/>
      <c r="CW3562" s="0"/>
      <c r="CX3562" s="0"/>
      <c r="CY3562" s="0"/>
      <c r="CZ3562" s="0"/>
      <c r="DA3562" s="0"/>
      <c r="DB3562" s="0"/>
      <c r="DC3562" s="0"/>
      <c r="DD3562" s="0"/>
      <c r="DE3562" s="0"/>
      <c r="DF3562" s="0"/>
      <c r="DG3562" s="0"/>
      <c r="DH3562" s="0"/>
      <c r="DI3562" s="0"/>
      <c r="DJ3562" s="0"/>
      <c r="DK3562" s="0"/>
      <c r="DL3562" s="0"/>
      <c r="DM3562" s="0"/>
      <c r="DN3562" s="0"/>
      <c r="DO3562" s="0"/>
      <c r="DP3562" s="0"/>
      <c r="DQ3562" s="0"/>
      <c r="DR3562" s="0"/>
      <c r="DS3562" s="0"/>
      <c r="DT3562" s="0"/>
      <c r="DU3562" s="0"/>
      <c r="DV3562" s="0"/>
      <c r="DW3562" s="0"/>
      <c r="DX3562" s="0"/>
      <c r="DY3562" s="0"/>
      <c r="DZ3562" s="0"/>
      <c r="EA3562" s="0"/>
      <c r="EB3562" s="0"/>
      <c r="EC3562" s="0"/>
      <c r="ED3562" s="0"/>
      <c r="EE3562" s="0"/>
      <c r="EF3562" s="0"/>
      <c r="EG3562" s="0"/>
      <c r="EH3562" s="0"/>
      <c r="EI3562" s="0"/>
      <c r="EJ3562" s="0"/>
      <c r="EK3562" s="0"/>
      <c r="EL3562" s="0"/>
      <c r="EM3562" s="0"/>
      <c r="EN3562" s="0"/>
      <c r="EO3562" s="0"/>
      <c r="EP3562" s="0"/>
      <c r="EQ3562" s="0"/>
      <c r="ER3562" s="0"/>
      <c r="ES3562" s="0"/>
      <c r="ET3562" s="0"/>
      <c r="EU3562" s="0"/>
      <c r="EV3562" s="0"/>
      <c r="EW3562" s="0"/>
      <c r="EX3562" s="0"/>
      <c r="EY3562" s="0"/>
      <c r="EZ3562" s="0"/>
      <c r="FA3562" s="0"/>
      <c r="FB3562" s="0"/>
      <c r="FC3562" s="0"/>
      <c r="FD3562" s="0"/>
      <c r="FE3562" s="0"/>
      <c r="FF3562" s="0"/>
      <c r="FG3562" s="0"/>
      <c r="FH3562" s="0"/>
      <c r="FI3562" s="0"/>
      <c r="FJ3562" s="0"/>
      <c r="FK3562" s="0"/>
      <c r="FL3562" s="0"/>
      <c r="FM3562" s="0"/>
      <c r="FN3562" s="0"/>
      <c r="FO3562" s="0"/>
      <c r="FP3562" s="0"/>
      <c r="FQ3562" s="0"/>
      <c r="FR3562" s="0"/>
      <c r="FS3562" s="0"/>
      <c r="FT3562" s="0"/>
      <c r="FU3562" s="0"/>
      <c r="FV3562" s="0"/>
      <c r="FW3562" s="0"/>
      <c r="FX3562" s="0"/>
      <c r="FY3562" s="0"/>
      <c r="FZ3562" s="0"/>
      <c r="GA3562" s="0"/>
      <c r="GB3562" s="0"/>
      <c r="GC3562" s="0"/>
      <c r="GD3562" s="0"/>
      <c r="GE3562" s="0"/>
      <c r="GF3562" s="0"/>
      <c r="GG3562" s="0"/>
      <c r="GH3562" s="0"/>
      <c r="GI3562" s="0"/>
      <c r="GJ3562" s="0"/>
      <c r="GK3562" s="0"/>
      <c r="GL3562" s="0"/>
      <c r="GM3562" s="0"/>
      <c r="GN3562" s="0"/>
      <c r="GO3562" s="0"/>
      <c r="GP3562" s="0"/>
      <c r="GQ3562" s="0"/>
      <c r="GR3562" s="0"/>
      <c r="GS3562" s="0"/>
      <c r="GT3562" s="0"/>
      <c r="GU3562" s="0"/>
      <c r="GV3562" s="0"/>
      <c r="GW3562" s="0"/>
      <c r="GX3562" s="0"/>
      <c r="GY3562" s="0"/>
      <c r="GZ3562" s="0"/>
      <c r="HA3562" s="0"/>
      <c r="HB3562" s="0"/>
      <c r="HC3562" s="0"/>
      <c r="HD3562" s="0"/>
      <c r="HE3562" s="0"/>
      <c r="HF3562" s="0"/>
      <c r="HG3562" s="0"/>
      <c r="HH3562" s="0"/>
      <c r="HI3562" s="0"/>
      <c r="HJ3562" s="0"/>
      <c r="HK3562" s="0"/>
      <c r="HL3562" s="0"/>
      <c r="HM3562" s="0"/>
      <c r="HN3562" s="0"/>
      <c r="HO3562" s="0"/>
      <c r="HP3562" s="0"/>
      <c r="HQ3562" s="0"/>
      <c r="HR3562" s="0"/>
      <c r="HS3562" s="0"/>
      <c r="HT3562" s="0"/>
      <c r="HU3562" s="0"/>
      <c r="HV3562" s="0"/>
      <c r="HW3562" s="0"/>
      <c r="HX3562" s="0"/>
      <c r="HY3562" s="0"/>
      <c r="HZ3562" s="0"/>
      <c r="IA3562" s="0"/>
      <c r="IB3562" s="0"/>
      <c r="IC3562" s="0"/>
      <c r="ID3562" s="0"/>
      <c r="IE3562" s="0"/>
      <c r="IF3562" s="0"/>
      <c r="IG3562" s="0"/>
      <c r="IH3562" s="0"/>
      <c r="II3562" s="0"/>
      <c r="IJ3562" s="0"/>
      <c r="IK3562" s="0"/>
      <c r="IL3562" s="0"/>
      <c r="IM3562" s="0"/>
      <c r="IN3562" s="0"/>
      <c r="IO3562" s="0"/>
      <c r="IP3562" s="0"/>
      <c r="IQ3562" s="0"/>
      <c r="IR3562" s="0"/>
      <c r="IS3562" s="0"/>
      <c r="IT3562" s="0"/>
      <c r="IU3562" s="0"/>
      <c r="IV3562" s="0"/>
      <c r="IW3562" s="0"/>
      <c r="IX3562" s="0"/>
      <c r="IY3562" s="0"/>
      <c r="IZ3562" s="0"/>
      <c r="JA3562" s="0"/>
      <c r="JB3562" s="0"/>
      <c r="JC3562" s="0"/>
      <c r="JD3562" s="0"/>
      <c r="JE3562" s="0"/>
      <c r="JF3562" s="0"/>
      <c r="JG3562" s="0"/>
      <c r="JH3562" s="0"/>
      <c r="JI3562" s="0"/>
      <c r="JJ3562" s="0"/>
      <c r="JK3562" s="0"/>
      <c r="JL3562" s="0"/>
      <c r="JM3562" s="0"/>
      <c r="JN3562" s="0"/>
      <c r="JO3562" s="0"/>
      <c r="JP3562" s="0"/>
      <c r="JQ3562" s="0"/>
      <c r="JR3562" s="0"/>
      <c r="JS3562" s="0"/>
      <c r="JT3562" s="0"/>
      <c r="JU3562" s="0"/>
      <c r="JV3562" s="0"/>
      <c r="JW3562" s="0"/>
      <c r="JX3562" s="0"/>
      <c r="JY3562" s="0"/>
      <c r="JZ3562" s="0"/>
      <c r="KA3562" s="0"/>
      <c r="KB3562" s="0"/>
      <c r="KC3562" s="0"/>
      <c r="KD3562" s="0"/>
      <c r="KE3562" s="0"/>
      <c r="KF3562" s="0"/>
      <c r="KG3562" s="0"/>
      <c r="KH3562" s="0"/>
      <c r="KI3562" s="0"/>
      <c r="KJ3562" s="0"/>
      <c r="KK3562" s="0"/>
      <c r="KL3562" s="0"/>
      <c r="KM3562" s="0"/>
      <c r="KN3562" s="0"/>
      <c r="KO3562" s="0"/>
      <c r="KP3562" s="0"/>
      <c r="KQ3562" s="0"/>
      <c r="KR3562" s="0"/>
      <c r="KS3562" s="0"/>
      <c r="KT3562" s="0"/>
      <c r="KU3562" s="0"/>
      <c r="KV3562" s="0"/>
      <c r="KW3562" s="0"/>
      <c r="KX3562" s="0"/>
      <c r="KY3562" s="0"/>
      <c r="KZ3562" s="0"/>
      <c r="LA3562" s="0"/>
      <c r="LB3562" s="0"/>
      <c r="LC3562" s="0"/>
      <c r="LD3562" s="0"/>
      <c r="LE3562" s="0"/>
      <c r="LF3562" s="0"/>
      <c r="LG3562" s="0"/>
      <c r="LH3562" s="0"/>
      <c r="LI3562" s="0"/>
      <c r="LJ3562" s="0"/>
      <c r="LK3562" s="0"/>
      <c r="LL3562" s="0"/>
      <c r="LM3562" s="0"/>
      <c r="LN3562" s="0"/>
      <c r="LO3562" s="0"/>
      <c r="LP3562" s="0"/>
      <c r="LQ3562" s="0"/>
      <c r="LR3562" s="0"/>
      <c r="LS3562" s="0"/>
      <c r="LT3562" s="0"/>
      <c r="LU3562" s="0"/>
      <c r="LV3562" s="0"/>
      <c r="LW3562" s="0"/>
      <c r="LX3562" s="0"/>
      <c r="LY3562" s="0"/>
      <c r="LZ3562" s="0"/>
      <c r="MA3562" s="0"/>
      <c r="MB3562" s="0"/>
      <c r="MC3562" s="0"/>
      <c r="MD3562" s="0"/>
      <c r="ME3562" s="0"/>
      <c r="MF3562" s="0"/>
      <c r="MG3562" s="0"/>
      <c r="MH3562" s="0"/>
      <c r="MI3562" s="0"/>
      <c r="MJ3562" s="0"/>
      <c r="MK3562" s="0"/>
      <c r="ML3562" s="0"/>
      <c r="MM3562" s="0"/>
      <c r="MN3562" s="0"/>
      <c r="MO3562" s="0"/>
      <c r="MP3562" s="0"/>
      <c r="MQ3562" s="0"/>
      <c r="MR3562" s="0"/>
      <c r="MS3562" s="0"/>
      <c r="MT3562" s="0"/>
      <c r="MU3562" s="0"/>
      <c r="MV3562" s="0"/>
      <c r="MW3562" s="0"/>
      <c r="MX3562" s="0"/>
      <c r="MY3562" s="0"/>
      <c r="MZ3562" s="0"/>
      <c r="NA3562" s="0"/>
      <c r="NB3562" s="0"/>
      <c r="NC3562" s="0"/>
      <c r="ND3562" s="0"/>
      <c r="NE3562" s="0"/>
      <c r="NF3562" s="0"/>
      <c r="NG3562" s="0"/>
      <c r="NH3562" s="0"/>
      <c r="NI3562" s="0"/>
      <c r="NJ3562" s="0"/>
      <c r="NK3562" s="0"/>
      <c r="NL3562" s="0"/>
      <c r="NM3562" s="0"/>
      <c r="NN3562" s="0"/>
      <c r="NO3562" s="0"/>
      <c r="NP3562" s="0"/>
      <c r="NQ3562" s="0"/>
      <c r="NR3562" s="0"/>
      <c r="NS3562" s="0"/>
      <c r="NT3562" s="0"/>
      <c r="NU3562" s="0"/>
      <c r="NV3562" s="0"/>
      <c r="NW3562" s="0"/>
      <c r="NX3562" s="0"/>
      <c r="NY3562" s="0"/>
      <c r="NZ3562" s="0"/>
      <c r="OA3562" s="0"/>
      <c r="OB3562" s="0"/>
      <c r="OC3562" s="0"/>
      <c r="OD3562" s="0"/>
      <c r="OE3562" s="0"/>
      <c r="OF3562" s="0"/>
      <c r="OG3562" s="0"/>
      <c r="OH3562" s="0"/>
      <c r="OI3562" s="0"/>
      <c r="OJ3562" s="0"/>
      <c r="OK3562" s="0"/>
      <c r="OL3562" s="0"/>
      <c r="OM3562" s="0"/>
      <c r="ON3562" s="0"/>
      <c r="OO3562" s="0"/>
      <c r="OP3562" s="0"/>
      <c r="OQ3562" s="0"/>
      <c r="OR3562" s="0"/>
      <c r="OS3562" s="0"/>
      <c r="OT3562" s="0"/>
      <c r="OU3562" s="0"/>
      <c r="OV3562" s="0"/>
      <c r="OW3562" s="0"/>
      <c r="OX3562" s="0"/>
      <c r="OY3562" s="0"/>
      <c r="OZ3562" s="0"/>
      <c r="PA3562" s="0"/>
      <c r="PB3562" s="0"/>
      <c r="PC3562" s="0"/>
      <c r="PD3562" s="0"/>
      <c r="PE3562" s="0"/>
      <c r="PF3562" s="0"/>
      <c r="PG3562" s="0"/>
      <c r="PH3562" s="0"/>
      <c r="PI3562" s="0"/>
      <c r="PJ3562" s="0"/>
      <c r="PK3562" s="0"/>
      <c r="PL3562" s="0"/>
      <c r="PM3562" s="0"/>
      <c r="PN3562" s="0"/>
      <c r="PO3562" s="0"/>
      <c r="PP3562" s="0"/>
      <c r="PQ3562" s="0"/>
      <c r="PR3562" s="0"/>
      <c r="PS3562" s="0"/>
      <c r="PT3562" s="0"/>
      <c r="PU3562" s="0"/>
      <c r="PV3562" s="0"/>
      <c r="PW3562" s="0"/>
      <c r="PX3562" s="0"/>
      <c r="PY3562" s="0"/>
      <c r="PZ3562" s="0"/>
      <c r="QA3562" s="0"/>
      <c r="QB3562" s="0"/>
      <c r="QC3562" s="0"/>
      <c r="QD3562" s="0"/>
      <c r="QE3562" s="0"/>
      <c r="QF3562" s="0"/>
      <c r="QG3562" s="0"/>
      <c r="QH3562" s="0"/>
      <c r="QI3562" s="0"/>
      <c r="QJ3562" s="0"/>
      <c r="QK3562" s="0"/>
      <c r="QL3562" s="0"/>
      <c r="QM3562" s="0"/>
      <c r="QN3562" s="0"/>
      <c r="QO3562" s="0"/>
      <c r="QP3562" s="0"/>
      <c r="QQ3562" s="0"/>
      <c r="QR3562" s="0"/>
      <c r="QS3562" s="0"/>
      <c r="QT3562" s="0"/>
      <c r="QU3562" s="0"/>
      <c r="QV3562" s="0"/>
      <c r="QW3562" s="0"/>
      <c r="QX3562" s="0"/>
      <c r="QY3562" s="0"/>
      <c r="QZ3562" s="0"/>
      <c r="RA3562" s="0"/>
      <c r="RB3562" s="0"/>
      <c r="RC3562" s="0"/>
      <c r="RD3562" s="0"/>
      <c r="RE3562" s="0"/>
      <c r="RF3562" s="0"/>
      <c r="RG3562" s="0"/>
      <c r="RH3562" s="0"/>
      <c r="RI3562" s="0"/>
      <c r="RJ3562" s="0"/>
      <c r="RK3562" s="0"/>
      <c r="RL3562" s="0"/>
      <c r="RM3562" s="0"/>
      <c r="RN3562" s="0"/>
      <c r="RO3562" s="0"/>
      <c r="RP3562" s="0"/>
      <c r="RQ3562" s="0"/>
      <c r="RR3562" s="0"/>
      <c r="RS3562" s="0"/>
      <c r="RT3562" s="0"/>
      <c r="RU3562" s="0"/>
      <c r="RV3562" s="0"/>
      <c r="RW3562" s="0"/>
      <c r="RX3562" s="0"/>
      <c r="RY3562" s="0"/>
      <c r="RZ3562" s="0"/>
      <c r="SA3562" s="0"/>
      <c r="SB3562" s="0"/>
      <c r="SC3562" s="0"/>
      <c r="SD3562" s="0"/>
      <c r="SE3562" s="0"/>
      <c r="SF3562" s="0"/>
      <c r="SG3562" s="0"/>
      <c r="SH3562" s="0"/>
      <c r="SI3562" s="0"/>
      <c r="SJ3562" s="0"/>
      <c r="SK3562" s="0"/>
      <c r="SL3562" s="0"/>
      <c r="SM3562" s="0"/>
      <c r="SN3562" s="0"/>
      <c r="SO3562" s="0"/>
      <c r="SP3562" s="0"/>
      <c r="SQ3562" s="0"/>
      <c r="SR3562" s="0"/>
      <c r="SS3562" s="0"/>
      <c r="ST3562" s="0"/>
      <c r="SU3562" s="0"/>
      <c r="SV3562" s="0"/>
      <c r="SW3562" s="0"/>
      <c r="SX3562" s="0"/>
      <c r="SY3562" s="0"/>
      <c r="SZ3562" s="0"/>
      <c r="TA3562" s="0"/>
      <c r="TB3562" s="0"/>
      <c r="TC3562" s="0"/>
      <c r="TD3562" s="0"/>
      <c r="TE3562" s="0"/>
      <c r="TF3562" s="0"/>
      <c r="TG3562" s="0"/>
      <c r="TH3562" s="0"/>
      <c r="TI3562" s="0"/>
      <c r="TJ3562" s="0"/>
      <c r="TK3562" s="0"/>
      <c r="TL3562" s="0"/>
      <c r="TM3562" s="0"/>
      <c r="TN3562" s="0"/>
      <c r="TO3562" s="0"/>
      <c r="TP3562" s="0"/>
      <c r="TQ3562" s="0"/>
      <c r="TR3562" s="0"/>
      <c r="TS3562" s="0"/>
      <c r="TT3562" s="0"/>
      <c r="TU3562" s="0"/>
      <c r="TV3562" s="0"/>
      <c r="TW3562" s="0"/>
      <c r="TX3562" s="0"/>
      <c r="TY3562" s="0"/>
      <c r="TZ3562" s="0"/>
      <c r="UA3562" s="0"/>
      <c r="UB3562" s="0"/>
      <c r="UC3562" s="0"/>
      <c r="UD3562" s="0"/>
      <c r="UE3562" s="0"/>
      <c r="UF3562" s="0"/>
      <c r="UG3562" s="0"/>
      <c r="UH3562" s="0"/>
      <c r="UI3562" s="0"/>
      <c r="UJ3562" s="0"/>
      <c r="UK3562" s="0"/>
      <c r="UL3562" s="0"/>
      <c r="UM3562" s="0"/>
      <c r="UN3562" s="0"/>
      <c r="UO3562" s="0"/>
      <c r="UP3562" s="0"/>
      <c r="UQ3562" s="0"/>
      <c r="UR3562" s="0"/>
      <c r="US3562" s="0"/>
      <c r="UT3562" s="0"/>
      <c r="UU3562" s="0"/>
      <c r="UV3562" s="0"/>
      <c r="UW3562" s="0"/>
      <c r="UX3562" s="0"/>
      <c r="UY3562" s="0"/>
      <c r="UZ3562" s="0"/>
      <c r="VA3562" s="0"/>
      <c r="VB3562" s="0"/>
      <c r="VC3562" s="0"/>
      <c r="VD3562" s="0"/>
      <c r="VE3562" s="0"/>
      <c r="VF3562" s="0"/>
      <c r="VG3562" s="0"/>
      <c r="VH3562" s="0"/>
      <c r="VI3562" s="0"/>
      <c r="VJ3562" s="0"/>
      <c r="VK3562" s="0"/>
      <c r="VL3562" s="0"/>
      <c r="VM3562" s="0"/>
      <c r="VN3562" s="0"/>
      <c r="VO3562" s="0"/>
      <c r="VP3562" s="0"/>
      <c r="VQ3562" s="0"/>
      <c r="VR3562" s="0"/>
      <c r="VS3562" s="0"/>
      <c r="VT3562" s="0"/>
      <c r="VU3562" s="0"/>
      <c r="VV3562" s="0"/>
      <c r="VW3562" s="0"/>
      <c r="VX3562" s="0"/>
      <c r="VY3562" s="0"/>
      <c r="VZ3562" s="0"/>
      <c r="WA3562" s="0"/>
      <c r="WB3562" s="0"/>
      <c r="WC3562" s="0"/>
      <c r="WD3562" s="0"/>
      <c r="WE3562" s="0"/>
      <c r="WF3562" s="0"/>
      <c r="WG3562" s="0"/>
      <c r="WH3562" s="0"/>
      <c r="WI3562" s="0"/>
      <c r="WJ3562" s="0"/>
      <c r="WK3562" s="0"/>
      <c r="WL3562" s="0"/>
      <c r="WM3562" s="0"/>
      <c r="WN3562" s="0"/>
      <c r="WO3562" s="0"/>
      <c r="WP3562" s="0"/>
      <c r="WQ3562" s="0"/>
      <c r="WR3562" s="0"/>
      <c r="WS3562" s="0"/>
      <c r="WT3562" s="0"/>
      <c r="WU3562" s="0"/>
      <c r="WV3562" s="0"/>
      <c r="WW3562" s="0"/>
      <c r="WX3562" s="0"/>
      <c r="WY3562" s="0"/>
      <c r="WZ3562" s="0"/>
      <c r="XA3562" s="0"/>
      <c r="XB3562" s="0"/>
      <c r="XC3562" s="0"/>
      <c r="XD3562" s="0"/>
      <c r="XE3562" s="0"/>
      <c r="XF3562" s="0"/>
      <c r="XG3562" s="0"/>
      <c r="XH3562" s="0"/>
      <c r="XI3562" s="0"/>
      <c r="XJ3562" s="0"/>
      <c r="XK3562" s="0"/>
      <c r="XL3562" s="0"/>
      <c r="XM3562" s="0"/>
      <c r="XN3562" s="0"/>
      <c r="XO3562" s="0"/>
      <c r="XP3562" s="0"/>
      <c r="XQ3562" s="0"/>
      <c r="XR3562" s="0"/>
      <c r="XS3562" s="0"/>
      <c r="XT3562" s="0"/>
      <c r="XU3562" s="0"/>
      <c r="XV3562" s="0"/>
      <c r="XW3562" s="0"/>
      <c r="XX3562" s="0"/>
      <c r="XY3562" s="0"/>
      <c r="XZ3562" s="0"/>
      <c r="YA3562" s="0"/>
      <c r="YB3562" s="0"/>
      <c r="YC3562" s="0"/>
      <c r="YD3562" s="0"/>
      <c r="YE3562" s="0"/>
      <c r="YF3562" s="0"/>
      <c r="YG3562" s="0"/>
      <c r="YH3562" s="0"/>
      <c r="YI3562" s="0"/>
      <c r="YJ3562" s="0"/>
      <c r="YK3562" s="0"/>
      <c r="YL3562" s="0"/>
      <c r="YM3562" s="0"/>
      <c r="YN3562" s="0"/>
      <c r="YO3562" s="0"/>
      <c r="YP3562" s="0"/>
      <c r="YQ3562" s="0"/>
      <c r="YR3562" s="0"/>
      <c r="YS3562" s="0"/>
      <c r="YT3562" s="0"/>
      <c r="YU3562" s="0"/>
      <c r="YV3562" s="0"/>
      <c r="YW3562" s="0"/>
      <c r="YX3562" s="0"/>
      <c r="YY3562" s="0"/>
      <c r="YZ3562" s="0"/>
      <c r="ZA3562" s="0"/>
      <c r="ZB3562" s="0"/>
      <c r="ZC3562" s="0"/>
      <c r="ZD3562" s="0"/>
      <c r="ZE3562" s="0"/>
      <c r="ZF3562" s="0"/>
      <c r="ZG3562" s="0"/>
      <c r="ZH3562" s="0"/>
      <c r="ZI3562" s="0"/>
      <c r="ZJ3562" s="0"/>
      <c r="ZK3562" s="0"/>
      <c r="ZL3562" s="0"/>
      <c r="ZM3562" s="0"/>
      <c r="ZN3562" s="0"/>
      <c r="ZO3562" s="0"/>
      <c r="ZP3562" s="0"/>
      <c r="ZQ3562" s="0"/>
      <c r="ZR3562" s="0"/>
      <c r="ZS3562" s="0"/>
      <c r="ZT3562" s="0"/>
      <c r="ZU3562" s="0"/>
      <c r="ZV3562" s="0"/>
      <c r="ZW3562" s="0"/>
      <c r="ZX3562" s="0"/>
      <c r="ZY3562" s="0"/>
      <c r="ZZ3562" s="0"/>
      <c r="AAA3562" s="0"/>
      <c r="AAB3562" s="0"/>
      <c r="AAC3562" s="0"/>
      <c r="AAD3562" s="0"/>
      <c r="AAE3562" s="0"/>
      <c r="AAF3562" s="0"/>
      <c r="AAG3562" s="0"/>
      <c r="AAH3562" s="0"/>
      <c r="AAI3562" s="0"/>
      <c r="AAJ3562" s="0"/>
      <c r="AAK3562" s="0"/>
      <c r="AAL3562" s="0"/>
      <c r="AAM3562" s="0"/>
      <c r="AAN3562" s="0"/>
      <c r="AAO3562" s="0"/>
      <c r="AAP3562" s="0"/>
      <c r="AAQ3562" s="0"/>
      <c r="AAR3562" s="0"/>
      <c r="AAS3562" s="0"/>
      <c r="AAT3562" s="0"/>
      <c r="AAU3562" s="0"/>
      <c r="AAV3562" s="0"/>
      <c r="AAW3562" s="0"/>
      <c r="AAX3562" s="0"/>
      <c r="AAY3562" s="0"/>
      <c r="AAZ3562" s="0"/>
      <c r="ABA3562" s="0"/>
      <c r="ABB3562" s="0"/>
      <c r="ABC3562" s="0"/>
      <c r="ABD3562" s="0"/>
      <c r="ABE3562" s="0"/>
      <c r="ABF3562" s="0"/>
      <c r="ABG3562" s="0"/>
      <c r="ABH3562" s="0"/>
      <c r="ABI3562" s="0"/>
      <c r="ABJ3562" s="0"/>
      <c r="ABK3562" s="0"/>
      <c r="ABL3562" s="0"/>
      <c r="ABM3562" s="0"/>
      <c r="ABN3562" s="0"/>
      <c r="ABO3562" s="0"/>
      <c r="ABP3562" s="0"/>
      <c r="ABQ3562" s="0"/>
      <c r="ABR3562" s="0"/>
      <c r="ABS3562" s="0"/>
      <c r="ABT3562" s="0"/>
      <c r="ABU3562" s="0"/>
      <c r="ABV3562" s="0"/>
      <c r="ABW3562" s="0"/>
      <c r="ABX3562" s="0"/>
      <c r="ABY3562" s="0"/>
      <c r="ABZ3562" s="0"/>
      <c r="ACA3562" s="0"/>
      <c r="ACB3562" s="0"/>
      <c r="ACC3562" s="0"/>
      <c r="ACD3562" s="0"/>
      <c r="ACE3562" s="0"/>
      <c r="ACF3562" s="0"/>
      <c r="ACG3562" s="0"/>
      <c r="ACH3562" s="0"/>
      <c r="ACI3562" s="0"/>
      <c r="ACJ3562" s="0"/>
      <c r="ACK3562" s="0"/>
      <c r="ACL3562" s="0"/>
      <c r="ACM3562" s="0"/>
      <c r="ACN3562" s="0"/>
      <c r="ACO3562" s="0"/>
      <c r="ACP3562" s="0"/>
      <c r="ACQ3562" s="0"/>
      <c r="ACR3562" s="0"/>
      <c r="ACS3562" s="0"/>
      <c r="ACT3562" s="0"/>
      <c r="ACU3562" s="0"/>
      <c r="ACV3562" s="0"/>
      <c r="ACW3562" s="0"/>
      <c r="ACX3562" s="0"/>
      <c r="ACY3562" s="0"/>
      <c r="ACZ3562" s="0"/>
      <c r="ADA3562" s="0"/>
      <c r="ADB3562" s="0"/>
      <c r="ADC3562" s="0"/>
      <c r="ADD3562" s="0"/>
      <c r="ADE3562" s="0"/>
      <c r="ADF3562" s="0"/>
      <c r="ADG3562" s="0"/>
      <c r="ADH3562" s="0"/>
      <c r="ADI3562" s="0"/>
      <c r="ADJ3562" s="0"/>
      <c r="ADK3562" s="0"/>
      <c r="ADL3562" s="0"/>
      <c r="ADM3562" s="0"/>
      <c r="ADN3562" s="0"/>
      <c r="ADO3562" s="0"/>
      <c r="ADP3562" s="0"/>
      <c r="ADQ3562" s="0"/>
      <c r="ADR3562" s="0"/>
      <c r="ADS3562" s="0"/>
      <c r="ADT3562" s="0"/>
      <c r="ADU3562" s="0"/>
      <c r="ADV3562" s="0"/>
      <c r="ADW3562" s="0"/>
      <c r="ADX3562" s="0"/>
      <c r="ADY3562" s="0"/>
      <c r="ADZ3562" s="0"/>
      <c r="AEA3562" s="0"/>
      <c r="AEB3562" s="0"/>
      <c r="AEC3562" s="0"/>
      <c r="AED3562" s="0"/>
      <c r="AEE3562" s="0"/>
      <c r="AEF3562" s="0"/>
      <c r="AEG3562" s="0"/>
      <c r="AEH3562" s="0"/>
      <c r="AEI3562" s="0"/>
      <c r="AEJ3562" s="0"/>
      <c r="AEK3562" s="0"/>
      <c r="AEL3562" s="0"/>
      <c r="AEM3562" s="0"/>
      <c r="AEN3562" s="0"/>
      <c r="AEO3562" s="0"/>
      <c r="AEP3562" s="0"/>
      <c r="AEQ3562" s="0"/>
      <c r="AER3562" s="0"/>
      <c r="AES3562" s="0"/>
      <c r="AET3562" s="0"/>
      <c r="AEU3562" s="0"/>
      <c r="AEV3562" s="0"/>
      <c r="AEW3562" s="0"/>
      <c r="AEX3562" s="0"/>
      <c r="AEY3562" s="0"/>
      <c r="AEZ3562" s="0"/>
      <c r="AFA3562" s="0"/>
      <c r="AFB3562" s="0"/>
      <c r="AFC3562" s="0"/>
      <c r="AFD3562" s="0"/>
      <c r="AFE3562" s="0"/>
      <c r="AFF3562" s="0"/>
      <c r="AFG3562" s="0"/>
      <c r="AFH3562" s="0"/>
      <c r="AFI3562" s="0"/>
      <c r="AFJ3562" s="0"/>
      <c r="AFK3562" s="0"/>
      <c r="AFL3562" s="0"/>
      <c r="AFM3562" s="0"/>
      <c r="AFN3562" s="0"/>
      <c r="AFO3562" s="0"/>
      <c r="AFP3562" s="0"/>
      <c r="AFQ3562" s="0"/>
      <c r="AFR3562" s="0"/>
      <c r="AFS3562" s="0"/>
      <c r="AFT3562" s="0"/>
      <c r="AFU3562" s="0"/>
      <c r="AFV3562" s="0"/>
      <c r="AFW3562" s="0"/>
      <c r="AFX3562" s="0"/>
      <c r="AFY3562" s="0"/>
      <c r="AFZ3562" s="0"/>
      <c r="AGA3562" s="0"/>
      <c r="AGB3562" s="0"/>
      <c r="AGC3562" s="0"/>
      <c r="AGD3562" s="0"/>
      <c r="AGE3562" s="0"/>
      <c r="AGF3562" s="0"/>
      <c r="AGG3562" s="0"/>
      <c r="AGH3562" s="0"/>
      <c r="AGI3562" s="0"/>
      <c r="AGJ3562" s="0"/>
      <c r="AGK3562" s="0"/>
      <c r="AGL3562" s="0"/>
      <c r="AGM3562" s="0"/>
      <c r="AGN3562" s="0"/>
      <c r="AGO3562" s="0"/>
      <c r="AGP3562" s="0"/>
      <c r="AGQ3562" s="0"/>
      <c r="AGR3562" s="0"/>
      <c r="AGS3562" s="0"/>
      <c r="AGT3562" s="0"/>
      <c r="AGU3562" s="0"/>
      <c r="AGV3562" s="0"/>
      <c r="AGW3562" s="0"/>
      <c r="AGX3562" s="0"/>
      <c r="AGY3562" s="0"/>
      <c r="AGZ3562" s="0"/>
      <c r="AHA3562" s="0"/>
      <c r="AHB3562" s="0"/>
      <c r="AHC3562" s="0"/>
      <c r="AHD3562" s="0"/>
      <c r="AHE3562" s="0"/>
      <c r="AHF3562" s="0"/>
      <c r="AHG3562" s="0"/>
      <c r="AHH3562" s="0"/>
      <c r="AHI3562" s="0"/>
      <c r="AHJ3562" s="0"/>
      <c r="AHK3562" s="0"/>
      <c r="AHL3562" s="0"/>
      <c r="AHM3562" s="0"/>
      <c r="AHN3562" s="0"/>
      <c r="AHO3562" s="0"/>
      <c r="AHP3562" s="0"/>
      <c r="AHQ3562" s="0"/>
      <c r="AHR3562" s="0"/>
      <c r="AHS3562" s="0"/>
      <c r="AHT3562" s="0"/>
      <c r="AHU3562" s="0"/>
      <c r="AHV3562" s="0"/>
      <c r="AHW3562" s="0"/>
      <c r="AHX3562" s="0"/>
      <c r="AHY3562" s="0"/>
      <c r="AHZ3562" s="0"/>
      <c r="AIA3562" s="0"/>
      <c r="AIB3562" s="0"/>
      <c r="AIC3562" s="0"/>
      <c r="AID3562" s="0"/>
      <c r="AIE3562" s="0"/>
      <c r="AIF3562" s="0"/>
      <c r="AIG3562" s="0"/>
      <c r="AIH3562" s="0"/>
      <c r="AII3562" s="0"/>
      <c r="AIJ3562" s="0"/>
      <c r="AIK3562" s="0"/>
      <c r="AIL3562" s="0"/>
      <c r="AIM3562" s="0"/>
      <c r="AIN3562" s="0"/>
      <c r="AIO3562" s="0"/>
      <c r="AIP3562" s="0"/>
      <c r="AIQ3562" s="0"/>
      <c r="AIR3562" s="0"/>
      <c r="AIS3562" s="0"/>
      <c r="AIT3562" s="0"/>
      <c r="AIU3562" s="0"/>
      <c r="AIV3562" s="0"/>
      <c r="AIW3562" s="0"/>
      <c r="AIX3562" s="0"/>
      <c r="AIY3562" s="0"/>
      <c r="AIZ3562" s="0"/>
      <c r="AJA3562" s="0"/>
      <c r="AJB3562" s="0"/>
      <c r="AJC3562" s="0"/>
      <c r="AJD3562" s="0"/>
      <c r="AJE3562" s="0"/>
      <c r="AJF3562" s="0"/>
      <c r="AJG3562" s="0"/>
      <c r="AJH3562" s="0"/>
      <c r="AJI3562" s="0"/>
      <c r="AJJ3562" s="0"/>
      <c r="AJK3562" s="0"/>
      <c r="AJL3562" s="0"/>
      <c r="AJM3562" s="0"/>
      <c r="AJN3562" s="0"/>
      <c r="AJO3562" s="0"/>
      <c r="AJP3562" s="0"/>
      <c r="AJQ3562" s="0"/>
      <c r="AJR3562" s="0"/>
      <c r="AJS3562" s="0"/>
      <c r="AJT3562" s="0"/>
      <c r="AJU3562" s="0"/>
      <c r="AJV3562" s="0"/>
      <c r="AJW3562" s="0"/>
      <c r="AJX3562" s="0"/>
      <c r="AJY3562" s="0"/>
      <c r="AJZ3562" s="0"/>
      <c r="AKA3562" s="0"/>
      <c r="AKB3562" s="0"/>
      <c r="AKC3562" s="0"/>
      <c r="AKD3562" s="0"/>
      <c r="AKE3562" s="0"/>
      <c r="AKF3562" s="0"/>
      <c r="AKG3562" s="0"/>
      <c r="AKH3562" s="0"/>
      <c r="AKI3562" s="0"/>
      <c r="AKJ3562" s="0"/>
      <c r="AKK3562" s="0"/>
      <c r="AKL3562" s="0"/>
      <c r="AKM3562" s="0"/>
      <c r="AKN3562" s="0"/>
      <c r="AKO3562" s="0"/>
      <c r="AKP3562" s="0"/>
      <c r="AKQ3562" s="0"/>
      <c r="AKR3562" s="0"/>
      <c r="AKS3562" s="0"/>
      <c r="AKT3562" s="0"/>
      <c r="AKU3562" s="0"/>
      <c r="AKV3562" s="0"/>
      <c r="AKW3562" s="0"/>
      <c r="AKX3562" s="0"/>
      <c r="AKY3562" s="0"/>
      <c r="AKZ3562" s="0"/>
      <c r="ALA3562" s="0"/>
      <c r="ALB3562" s="0"/>
      <c r="ALC3562" s="0"/>
      <c r="ALD3562" s="0"/>
      <c r="ALE3562" s="0"/>
      <c r="ALF3562" s="0"/>
      <c r="ALG3562" s="0"/>
      <c r="ALH3562" s="0"/>
      <c r="ALI3562" s="0"/>
      <c r="ALJ3562" s="0"/>
      <c r="ALK3562" s="0"/>
      <c r="ALL3562" s="0"/>
      <c r="ALM3562" s="0"/>
      <c r="ALN3562" s="0"/>
      <c r="ALO3562" s="0"/>
      <c r="ALP3562" s="0"/>
      <c r="ALQ3562" s="0"/>
      <c r="ALR3562" s="0"/>
      <c r="ALS3562" s="0"/>
      <c r="ALT3562" s="0"/>
      <c r="ALU3562" s="0"/>
      <c r="ALV3562" s="0"/>
      <c r="ALW3562" s="0"/>
      <c r="ALX3562" s="0"/>
      <c r="ALY3562" s="0"/>
      <c r="ALZ3562" s="0"/>
      <c r="AMA3562" s="0"/>
      <c r="AMB3562" s="0"/>
      <c r="AMC3562" s="0"/>
      <c r="AMD3562" s="0"/>
      <c r="AME3562" s="0"/>
      <c r="AMF3562" s="0"/>
      <c r="AMG3562" s="0"/>
      <c r="AMH3562" s="0"/>
      <c r="AMI3562" s="0"/>
    </row>
    <row r="3563" customFormat="false" ht="12.75" hidden="false" customHeight="false" outlineLevel="0" collapsed="false">
      <c r="A3563" s="1" t="s">
        <v>3789</v>
      </c>
      <c r="C3563" s="27" t="s">
        <v>3790</v>
      </c>
      <c r="D3563" s="27" t="s">
        <v>70</v>
      </c>
      <c r="E3563" s="28"/>
      <c r="F3563" s="29"/>
      <c r="G3563" s="27"/>
      <c r="H3563" s="30" t="s">
        <v>61</v>
      </c>
      <c r="I3563" s="31" t="n">
        <v>1.39</v>
      </c>
      <c r="J3563" s="31" t="s">
        <v>3781</v>
      </c>
      <c r="BM3563" s="0"/>
      <c r="BN3563" s="0"/>
      <c r="BO3563" s="0"/>
      <c r="BP3563" s="0"/>
      <c r="BQ3563" s="0"/>
      <c r="BR3563" s="0"/>
      <c r="BS3563" s="0"/>
      <c r="BT3563" s="0"/>
      <c r="BU3563" s="0"/>
      <c r="BV3563" s="0"/>
      <c r="BW3563" s="0"/>
      <c r="BX3563" s="0"/>
      <c r="BY3563" s="0"/>
      <c r="BZ3563" s="0"/>
      <c r="CA3563" s="0"/>
      <c r="CB3563" s="0"/>
      <c r="CC3563" s="0"/>
      <c r="CD3563" s="0"/>
      <c r="CE3563" s="0"/>
      <c r="CF3563" s="0"/>
      <c r="CG3563" s="0"/>
      <c r="CH3563" s="0"/>
      <c r="CI3563" s="0"/>
      <c r="CJ3563" s="0"/>
      <c r="CK3563" s="0"/>
      <c r="CL3563" s="0"/>
      <c r="CM3563" s="0"/>
      <c r="CN3563" s="0"/>
      <c r="CO3563" s="0"/>
      <c r="CP3563" s="0"/>
      <c r="CQ3563" s="0"/>
      <c r="CR3563" s="0"/>
      <c r="CS3563" s="0"/>
      <c r="CT3563" s="0"/>
      <c r="CU3563" s="0"/>
      <c r="CV3563" s="0"/>
      <c r="CW3563" s="0"/>
      <c r="CX3563" s="0"/>
      <c r="CY3563" s="0"/>
      <c r="CZ3563" s="0"/>
      <c r="DA3563" s="0"/>
      <c r="DB3563" s="0"/>
      <c r="DC3563" s="0"/>
      <c r="DD3563" s="0"/>
      <c r="DE3563" s="0"/>
      <c r="DF3563" s="0"/>
      <c r="DG3563" s="0"/>
      <c r="DH3563" s="0"/>
      <c r="DI3563" s="0"/>
      <c r="DJ3563" s="0"/>
      <c r="DK3563" s="0"/>
      <c r="DL3563" s="0"/>
      <c r="DM3563" s="0"/>
      <c r="DN3563" s="0"/>
      <c r="DO3563" s="0"/>
      <c r="DP3563" s="0"/>
      <c r="DQ3563" s="0"/>
      <c r="DR3563" s="0"/>
      <c r="DS3563" s="0"/>
      <c r="DT3563" s="0"/>
      <c r="DU3563" s="0"/>
      <c r="DV3563" s="0"/>
      <c r="DW3563" s="0"/>
      <c r="DX3563" s="0"/>
      <c r="DY3563" s="0"/>
      <c r="DZ3563" s="0"/>
      <c r="EA3563" s="0"/>
      <c r="EB3563" s="0"/>
      <c r="EC3563" s="0"/>
      <c r="ED3563" s="0"/>
      <c r="EE3563" s="0"/>
      <c r="EF3563" s="0"/>
      <c r="EG3563" s="0"/>
      <c r="EH3563" s="0"/>
      <c r="EI3563" s="0"/>
      <c r="EJ3563" s="0"/>
      <c r="EK3563" s="0"/>
      <c r="EL3563" s="0"/>
      <c r="EM3563" s="0"/>
      <c r="EN3563" s="0"/>
      <c r="EO3563" s="0"/>
      <c r="EP3563" s="0"/>
      <c r="EQ3563" s="0"/>
      <c r="ER3563" s="0"/>
      <c r="ES3563" s="0"/>
      <c r="ET3563" s="0"/>
      <c r="EU3563" s="0"/>
      <c r="EV3563" s="0"/>
      <c r="EW3563" s="0"/>
      <c r="EX3563" s="0"/>
      <c r="EY3563" s="0"/>
      <c r="EZ3563" s="0"/>
      <c r="FA3563" s="0"/>
      <c r="FB3563" s="0"/>
      <c r="FC3563" s="0"/>
      <c r="FD3563" s="0"/>
      <c r="FE3563" s="0"/>
      <c r="FF3563" s="0"/>
      <c r="FG3563" s="0"/>
      <c r="FH3563" s="0"/>
      <c r="FI3563" s="0"/>
      <c r="FJ3563" s="0"/>
      <c r="FK3563" s="0"/>
      <c r="FL3563" s="0"/>
      <c r="FM3563" s="0"/>
      <c r="FN3563" s="0"/>
      <c r="FO3563" s="0"/>
      <c r="FP3563" s="0"/>
      <c r="FQ3563" s="0"/>
      <c r="FR3563" s="0"/>
      <c r="FS3563" s="0"/>
      <c r="FT3563" s="0"/>
      <c r="FU3563" s="0"/>
      <c r="FV3563" s="0"/>
      <c r="FW3563" s="0"/>
      <c r="FX3563" s="0"/>
      <c r="FY3563" s="0"/>
      <c r="FZ3563" s="0"/>
      <c r="GA3563" s="0"/>
      <c r="GB3563" s="0"/>
      <c r="GC3563" s="0"/>
      <c r="GD3563" s="0"/>
      <c r="GE3563" s="0"/>
      <c r="GF3563" s="0"/>
      <c r="GG3563" s="0"/>
      <c r="GH3563" s="0"/>
      <c r="GI3563" s="0"/>
      <c r="GJ3563" s="0"/>
      <c r="GK3563" s="0"/>
      <c r="GL3563" s="0"/>
      <c r="GM3563" s="0"/>
      <c r="GN3563" s="0"/>
      <c r="GO3563" s="0"/>
      <c r="GP3563" s="0"/>
      <c r="GQ3563" s="0"/>
      <c r="GR3563" s="0"/>
      <c r="GS3563" s="0"/>
      <c r="GT3563" s="0"/>
      <c r="GU3563" s="0"/>
      <c r="GV3563" s="0"/>
      <c r="GW3563" s="0"/>
      <c r="GX3563" s="0"/>
      <c r="GY3563" s="0"/>
      <c r="GZ3563" s="0"/>
      <c r="HA3563" s="0"/>
      <c r="HB3563" s="0"/>
      <c r="HC3563" s="0"/>
      <c r="HD3563" s="0"/>
      <c r="HE3563" s="0"/>
      <c r="HF3563" s="0"/>
      <c r="HG3563" s="0"/>
      <c r="HH3563" s="0"/>
      <c r="HI3563" s="0"/>
      <c r="HJ3563" s="0"/>
      <c r="HK3563" s="0"/>
      <c r="HL3563" s="0"/>
      <c r="HM3563" s="0"/>
      <c r="HN3563" s="0"/>
      <c r="HO3563" s="0"/>
      <c r="HP3563" s="0"/>
      <c r="HQ3563" s="0"/>
      <c r="HR3563" s="0"/>
      <c r="HS3563" s="0"/>
      <c r="HT3563" s="0"/>
      <c r="HU3563" s="0"/>
      <c r="HV3563" s="0"/>
      <c r="HW3563" s="0"/>
      <c r="HX3563" s="0"/>
      <c r="HY3563" s="0"/>
      <c r="HZ3563" s="0"/>
      <c r="IA3563" s="0"/>
      <c r="IB3563" s="0"/>
      <c r="IC3563" s="0"/>
      <c r="ID3563" s="0"/>
      <c r="IE3563" s="0"/>
      <c r="IF3563" s="0"/>
      <c r="IG3563" s="0"/>
      <c r="IH3563" s="0"/>
      <c r="II3563" s="0"/>
      <c r="IJ3563" s="0"/>
      <c r="IK3563" s="0"/>
      <c r="IL3563" s="0"/>
      <c r="IM3563" s="0"/>
      <c r="IN3563" s="0"/>
      <c r="IO3563" s="0"/>
      <c r="IP3563" s="0"/>
      <c r="IQ3563" s="0"/>
      <c r="IR3563" s="0"/>
      <c r="IS3563" s="0"/>
      <c r="IT3563" s="0"/>
      <c r="IU3563" s="0"/>
      <c r="IV3563" s="0"/>
      <c r="IW3563" s="0"/>
      <c r="IX3563" s="0"/>
      <c r="IY3563" s="0"/>
      <c r="IZ3563" s="0"/>
      <c r="JA3563" s="0"/>
      <c r="JB3563" s="0"/>
      <c r="JC3563" s="0"/>
      <c r="JD3563" s="0"/>
      <c r="JE3563" s="0"/>
      <c r="JF3563" s="0"/>
      <c r="JG3563" s="0"/>
      <c r="JH3563" s="0"/>
      <c r="JI3563" s="0"/>
      <c r="JJ3563" s="0"/>
      <c r="JK3563" s="0"/>
      <c r="JL3563" s="0"/>
      <c r="JM3563" s="0"/>
      <c r="JN3563" s="0"/>
      <c r="JO3563" s="0"/>
      <c r="JP3563" s="0"/>
      <c r="JQ3563" s="0"/>
      <c r="JR3563" s="0"/>
      <c r="JS3563" s="0"/>
      <c r="JT3563" s="0"/>
      <c r="JU3563" s="0"/>
      <c r="JV3563" s="0"/>
      <c r="JW3563" s="0"/>
      <c r="JX3563" s="0"/>
      <c r="JY3563" s="0"/>
      <c r="JZ3563" s="0"/>
      <c r="KA3563" s="0"/>
      <c r="KB3563" s="0"/>
      <c r="KC3563" s="0"/>
      <c r="KD3563" s="0"/>
      <c r="KE3563" s="0"/>
      <c r="KF3563" s="0"/>
      <c r="KG3563" s="0"/>
      <c r="KH3563" s="0"/>
      <c r="KI3563" s="0"/>
      <c r="KJ3563" s="0"/>
      <c r="KK3563" s="0"/>
      <c r="KL3563" s="0"/>
      <c r="KM3563" s="0"/>
      <c r="KN3563" s="0"/>
      <c r="KO3563" s="0"/>
      <c r="KP3563" s="0"/>
      <c r="KQ3563" s="0"/>
      <c r="KR3563" s="0"/>
      <c r="KS3563" s="0"/>
      <c r="KT3563" s="0"/>
      <c r="KU3563" s="0"/>
      <c r="KV3563" s="0"/>
      <c r="KW3563" s="0"/>
      <c r="KX3563" s="0"/>
      <c r="KY3563" s="0"/>
      <c r="KZ3563" s="0"/>
      <c r="LA3563" s="0"/>
      <c r="LB3563" s="0"/>
      <c r="LC3563" s="0"/>
      <c r="LD3563" s="0"/>
      <c r="LE3563" s="0"/>
      <c r="LF3563" s="0"/>
      <c r="LG3563" s="0"/>
      <c r="LH3563" s="0"/>
      <c r="LI3563" s="0"/>
      <c r="LJ3563" s="0"/>
      <c r="LK3563" s="0"/>
      <c r="LL3563" s="0"/>
      <c r="LM3563" s="0"/>
      <c r="LN3563" s="0"/>
      <c r="LO3563" s="0"/>
      <c r="LP3563" s="0"/>
      <c r="LQ3563" s="0"/>
      <c r="LR3563" s="0"/>
      <c r="LS3563" s="0"/>
      <c r="LT3563" s="0"/>
      <c r="LU3563" s="0"/>
      <c r="LV3563" s="0"/>
      <c r="LW3563" s="0"/>
      <c r="LX3563" s="0"/>
      <c r="LY3563" s="0"/>
      <c r="LZ3563" s="0"/>
      <c r="MA3563" s="0"/>
      <c r="MB3563" s="0"/>
      <c r="MC3563" s="0"/>
      <c r="MD3563" s="0"/>
      <c r="ME3563" s="0"/>
      <c r="MF3563" s="0"/>
      <c r="MG3563" s="0"/>
      <c r="MH3563" s="0"/>
      <c r="MI3563" s="0"/>
      <c r="MJ3563" s="0"/>
      <c r="MK3563" s="0"/>
      <c r="ML3563" s="0"/>
      <c r="MM3563" s="0"/>
      <c r="MN3563" s="0"/>
      <c r="MO3563" s="0"/>
      <c r="MP3563" s="0"/>
      <c r="MQ3563" s="0"/>
      <c r="MR3563" s="0"/>
      <c r="MS3563" s="0"/>
      <c r="MT3563" s="0"/>
      <c r="MU3563" s="0"/>
      <c r="MV3563" s="0"/>
      <c r="MW3563" s="0"/>
      <c r="MX3563" s="0"/>
      <c r="MY3563" s="0"/>
      <c r="MZ3563" s="0"/>
      <c r="NA3563" s="0"/>
      <c r="NB3563" s="0"/>
      <c r="NC3563" s="0"/>
      <c r="ND3563" s="0"/>
      <c r="NE3563" s="0"/>
      <c r="NF3563" s="0"/>
      <c r="NG3563" s="0"/>
      <c r="NH3563" s="0"/>
      <c r="NI3563" s="0"/>
      <c r="NJ3563" s="0"/>
      <c r="NK3563" s="0"/>
      <c r="NL3563" s="0"/>
      <c r="NM3563" s="0"/>
      <c r="NN3563" s="0"/>
      <c r="NO3563" s="0"/>
      <c r="NP3563" s="0"/>
      <c r="NQ3563" s="0"/>
      <c r="NR3563" s="0"/>
      <c r="NS3563" s="0"/>
      <c r="NT3563" s="0"/>
      <c r="NU3563" s="0"/>
      <c r="NV3563" s="0"/>
      <c r="NW3563" s="0"/>
      <c r="NX3563" s="0"/>
      <c r="NY3563" s="0"/>
      <c r="NZ3563" s="0"/>
      <c r="OA3563" s="0"/>
      <c r="OB3563" s="0"/>
      <c r="OC3563" s="0"/>
      <c r="OD3563" s="0"/>
      <c r="OE3563" s="0"/>
      <c r="OF3563" s="0"/>
      <c r="OG3563" s="0"/>
      <c r="OH3563" s="0"/>
      <c r="OI3563" s="0"/>
      <c r="OJ3563" s="0"/>
      <c r="OK3563" s="0"/>
      <c r="OL3563" s="0"/>
      <c r="OM3563" s="0"/>
      <c r="ON3563" s="0"/>
      <c r="OO3563" s="0"/>
      <c r="OP3563" s="0"/>
      <c r="OQ3563" s="0"/>
      <c r="OR3563" s="0"/>
      <c r="OS3563" s="0"/>
      <c r="OT3563" s="0"/>
      <c r="OU3563" s="0"/>
      <c r="OV3563" s="0"/>
      <c r="OW3563" s="0"/>
      <c r="OX3563" s="0"/>
      <c r="OY3563" s="0"/>
      <c r="OZ3563" s="0"/>
      <c r="PA3563" s="0"/>
      <c r="PB3563" s="0"/>
      <c r="PC3563" s="0"/>
      <c r="PD3563" s="0"/>
      <c r="PE3563" s="0"/>
      <c r="PF3563" s="0"/>
      <c r="PG3563" s="0"/>
      <c r="PH3563" s="0"/>
      <c r="PI3563" s="0"/>
      <c r="PJ3563" s="0"/>
      <c r="PK3563" s="0"/>
      <c r="PL3563" s="0"/>
      <c r="PM3563" s="0"/>
      <c r="PN3563" s="0"/>
      <c r="PO3563" s="0"/>
      <c r="PP3563" s="0"/>
      <c r="PQ3563" s="0"/>
      <c r="PR3563" s="0"/>
      <c r="PS3563" s="0"/>
      <c r="PT3563" s="0"/>
      <c r="PU3563" s="0"/>
      <c r="PV3563" s="0"/>
      <c r="PW3563" s="0"/>
      <c r="PX3563" s="0"/>
      <c r="PY3563" s="0"/>
      <c r="PZ3563" s="0"/>
      <c r="QA3563" s="0"/>
      <c r="QB3563" s="0"/>
      <c r="QC3563" s="0"/>
      <c r="QD3563" s="0"/>
      <c r="QE3563" s="0"/>
      <c r="QF3563" s="0"/>
      <c r="QG3563" s="0"/>
      <c r="QH3563" s="0"/>
      <c r="QI3563" s="0"/>
      <c r="QJ3563" s="0"/>
      <c r="QK3563" s="0"/>
      <c r="QL3563" s="0"/>
      <c r="QM3563" s="0"/>
      <c r="QN3563" s="0"/>
      <c r="QO3563" s="0"/>
      <c r="QP3563" s="0"/>
      <c r="QQ3563" s="0"/>
      <c r="QR3563" s="0"/>
      <c r="QS3563" s="0"/>
      <c r="QT3563" s="0"/>
      <c r="QU3563" s="0"/>
      <c r="QV3563" s="0"/>
      <c r="QW3563" s="0"/>
      <c r="QX3563" s="0"/>
      <c r="QY3563" s="0"/>
      <c r="QZ3563" s="0"/>
      <c r="RA3563" s="0"/>
      <c r="RB3563" s="0"/>
      <c r="RC3563" s="0"/>
      <c r="RD3563" s="0"/>
      <c r="RE3563" s="0"/>
      <c r="RF3563" s="0"/>
      <c r="RG3563" s="0"/>
      <c r="RH3563" s="0"/>
      <c r="RI3563" s="0"/>
      <c r="RJ3563" s="0"/>
      <c r="RK3563" s="0"/>
      <c r="RL3563" s="0"/>
      <c r="RM3563" s="0"/>
      <c r="RN3563" s="0"/>
      <c r="RO3563" s="0"/>
      <c r="RP3563" s="0"/>
      <c r="RQ3563" s="0"/>
      <c r="RR3563" s="0"/>
      <c r="RS3563" s="0"/>
      <c r="RT3563" s="0"/>
      <c r="RU3563" s="0"/>
      <c r="RV3563" s="0"/>
      <c r="RW3563" s="0"/>
      <c r="RX3563" s="0"/>
      <c r="RY3563" s="0"/>
      <c r="RZ3563" s="0"/>
      <c r="SA3563" s="0"/>
      <c r="SB3563" s="0"/>
      <c r="SC3563" s="0"/>
      <c r="SD3563" s="0"/>
      <c r="SE3563" s="0"/>
      <c r="SF3563" s="0"/>
      <c r="SG3563" s="0"/>
      <c r="SH3563" s="0"/>
      <c r="SI3563" s="0"/>
      <c r="SJ3563" s="0"/>
      <c r="SK3563" s="0"/>
      <c r="SL3563" s="0"/>
      <c r="SM3563" s="0"/>
      <c r="SN3563" s="0"/>
      <c r="SO3563" s="0"/>
      <c r="SP3563" s="0"/>
      <c r="SQ3563" s="0"/>
      <c r="SR3563" s="0"/>
      <c r="SS3563" s="0"/>
      <c r="ST3563" s="0"/>
      <c r="SU3563" s="0"/>
      <c r="SV3563" s="0"/>
      <c r="SW3563" s="0"/>
      <c r="SX3563" s="0"/>
      <c r="SY3563" s="0"/>
      <c r="SZ3563" s="0"/>
      <c r="TA3563" s="0"/>
      <c r="TB3563" s="0"/>
      <c r="TC3563" s="0"/>
      <c r="TD3563" s="0"/>
      <c r="TE3563" s="0"/>
      <c r="TF3563" s="0"/>
      <c r="TG3563" s="0"/>
      <c r="TH3563" s="0"/>
      <c r="TI3563" s="0"/>
      <c r="TJ3563" s="0"/>
      <c r="TK3563" s="0"/>
      <c r="TL3563" s="0"/>
      <c r="TM3563" s="0"/>
      <c r="TN3563" s="0"/>
      <c r="TO3563" s="0"/>
      <c r="TP3563" s="0"/>
      <c r="TQ3563" s="0"/>
      <c r="TR3563" s="0"/>
      <c r="TS3563" s="0"/>
      <c r="TT3563" s="0"/>
      <c r="TU3563" s="0"/>
      <c r="TV3563" s="0"/>
      <c r="TW3563" s="0"/>
      <c r="TX3563" s="0"/>
      <c r="TY3563" s="0"/>
      <c r="TZ3563" s="0"/>
      <c r="UA3563" s="0"/>
      <c r="UB3563" s="0"/>
      <c r="UC3563" s="0"/>
      <c r="UD3563" s="0"/>
      <c r="UE3563" s="0"/>
      <c r="UF3563" s="0"/>
      <c r="UG3563" s="0"/>
      <c r="UH3563" s="0"/>
      <c r="UI3563" s="0"/>
      <c r="UJ3563" s="0"/>
      <c r="UK3563" s="0"/>
      <c r="UL3563" s="0"/>
      <c r="UM3563" s="0"/>
      <c r="UN3563" s="0"/>
      <c r="UO3563" s="0"/>
      <c r="UP3563" s="0"/>
      <c r="UQ3563" s="0"/>
      <c r="UR3563" s="0"/>
      <c r="US3563" s="0"/>
      <c r="UT3563" s="0"/>
      <c r="UU3563" s="0"/>
      <c r="UV3563" s="0"/>
      <c r="UW3563" s="0"/>
      <c r="UX3563" s="0"/>
      <c r="UY3563" s="0"/>
      <c r="UZ3563" s="0"/>
      <c r="VA3563" s="0"/>
      <c r="VB3563" s="0"/>
      <c r="VC3563" s="0"/>
      <c r="VD3563" s="0"/>
      <c r="VE3563" s="0"/>
      <c r="VF3563" s="0"/>
      <c r="VG3563" s="0"/>
      <c r="VH3563" s="0"/>
      <c r="VI3563" s="0"/>
      <c r="VJ3563" s="0"/>
      <c r="VK3563" s="0"/>
      <c r="VL3563" s="0"/>
      <c r="VM3563" s="0"/>
      <c r="VN3563" s="0"/>
      <c r="VO3563" s="0"/>
      <c r="VP3563" s="0"/>
      <c r="VQ3563" s="0"/>
      <c r="VR3563" s="0"/>
      <c r="VS3563" s="0"/>
      <c r="VT3563" s="0"/>
      <c r="VU3563" s="0"/>
      <c r="VV3563" s="0"/>
      <c r="VW3563" s="0"/>
      <c r="VX3563" s="0"/>
      <c r="VY3563" s="0"/>
      <c r="VZ3563" s="0"/>
      <c r="WA3563" s="0"/>
      <c r="WB3563" s="0"/>
      <c r="WC3563" s="0"/>
      <c r="WD3563" s="0"/>
      <c r="WE3563" s="0"/>
      <c r="WF3563" s="0"/>
      <c r="WG3563" s="0"/>
      <c r="WH3563" s="0"/>
      <c r="WI3563" s="0"/>
      <c r="WJ3563" s="0"/>
      <c r="WK3563" s="0"/>
      <c r="WL3563" s="0"/>
      <c r="WM3563" s="0"/>
      <c r="WN3563" s="0"/>
      <c r="WO3563" s="0"/>
      <c r="WP3563" s="0"/>
      <c r="WQ3563" s="0"/>
      <c r="WR3563" s="0"/>
      <c r="WS3563" s="0"/>
      <c r="WT3563" s="0"/>
      <c r="WU3563" s="0"/>
      <c r="WV3563" s="0"/>
      <c r="WW3563" s="0"/>
      <c r="WX3563" s="0"/>
      <c r="WY3563" s="0"/>
      <c r="WZ3563" s="0"/>
      <c r="XA3563" s="0"/>
      <c r="XB3563" s="0"/>
      <c r="XC3563" s="0"/>
      <c r="XD3563" s="0"/>
      <c r="XE3563" s="0"/>
      <c r="XF3563" s="0"/>
      <c r="XG3563" s="0"/>
      <c r="XH3563" s="0"/>
      <c r="XI3563" s="0"/>
      <c r="XJ3563" s="0"/>
      <c r="XK3563" s="0"/>
      <c r="XL3563" s="0"/>
      <c r="XM3563" s="0"/>
      <c r="XN3563" s="0"/>
      <c r="XO3563" s="0"/>
      <c r="XP3563" s="0"/>
      <c r="XQ3563" s="0"/>
      <c r="XR3563" s="0"/>
      <c r="XS3563" s="0"/>
      <c r="XT3563" s="0"/>
      <c r="XU3563" s="0"/>
      <c r="XV3563" s="0"/>
      <c r="XW3563" s="0"/>
      <c r="XX3563" s="0"/>
      <c r="XY3563" s="0"/>
      <c r="XZ3563" s="0"/>
      <c r="YA3563" s="0"/>
      <c r="YB3563" s="0"/>
      <c r="YC3563" s="0"/>
      <c r="YD3563" s="0"/>
      <c r="YE3563" s="0"/>
      <c r="YF3563" s="0"/>
      <c r="YG3563" s="0"/>
      <c r="YH3563" s="0"/>
      <c r="YI3563" s="0"/>
      <c r="YJ3563" s="0"/>
      <c r="YK3563" s="0"/>
      <c r="YL3563" s="0"/>
      <c r="YM3563" s="0"/>
      <c r="YN3563" s="0"/>
      <c r="YO3563" s="0"/>
      <c r="YP3563" s="0"/>
      <c r="YQ3563" s="0"/>
      <c r="YR3563" s="0"/>
      <c r="YS3563" s="0"/>
      <c r="YT3563" s="0"/>
      <c r="YU3563" s="0"/>
      <c r="YV3563" s="0"/>
      <c r="YW3563" s="0"/>
      <c r="YX3563" s="0"/>
      <c r="YY3563" s="0"/>
      <c r="YZ3563" s="0"/>
      <c r="ZA3563" s="0"/>
      <c r="ZB3563" s="0"/>
      <c r="ZC3563" s="0"/>
      <c r="ZD3563" s="0"/>
      <c r="ZE3563" s="0"/>
      <c r="ZF3563" s="0"/>
      <c r="ZG3563" s="0"/>
      <c r="ZH3563" s="0"/>
      <c r="ZI3563" s="0"/>
      <c r="ZJ3563" s="0"/>
      <c r="ZK3563" s="0"/>
      <c r="ZL3563" s="0"/>
      <c r="ZM3563" s="0"/>
      <c r="ZN3563" s="0"/>
      <c r="ZO3563" s="0"/>
      <c r="ZP3563" s="0"/>
      <c r="ZQ3563" s="0"/>
      <c r="ZR3563" s="0"/>
      <c r="ZS3563" s="0"/>
      <c r="ZT3563" s="0"/>
      <c r="ZU3563" s="0"/>
      <c r="ZV3563" s="0"/>
      <c r="ZW3563" s="0"/>
      <c r="ZX3563" s="0"/>
      <c r="ZY3563" s="0"/>
      <c r="ZZ3563" s="0"/>
      <c r="AAA3563" s="0"/>
      <c r="AAB3563" s="0"/>
      <c r="AAC3563" s="0"/>
      <c r="AAD3563" s="0"/>
      <c r="AAE3563" s="0"/>
      <c r="AAF3563" s="0"/>
      <c r="AAG3563" s="0"/>
      <c r="AAH3563" s="0"/>
      <c r="AAI3563" s="0"/>
      <c r="AAJ3563" s="0"/>
      <c r="AAK3563" s="0"/>
      <c r="AAL3563" s="0"/>
      <c r="AAM3563" s="0"/>
      <c r="AAN3563" s="0"/>
      <c r="AAO3563" s="0"/>
      <c r="AAP3563" s="0"/>
      <c r="AAQ3563" s="0"/>
      <c r="AAR3563" s="0"/>
      <c r="AAS3563" s="0"/>
      <c r="AAT3563" s="0"/>
      <c r="AAU3563" s="0"/>
      <c r="AAV3563" s="0"/>
      <c r="AAW3563" s="0"/>
      <c r="AAX3563" s="0"/>
      <c r="AAY3563" s="0"/>
      <c r="AAZ3563" s="0"/>
      <c r="ABA3563" s="0"/>
      <c r="ABB3563" s="0"/>
      <c r="ABC3563" s="0"/>
      <c r="ABD3563" s="0"/>
      <c r="ABE3563" s="0"/>
      <c r="ABF3563" s="0"/>
      <c r="ABG3563" s="0"/>
      <c r="ABH3563" s="0"/>
      <c r="ABI3563" s="0"/>
      <c r="ABJ3563" s="0"/>
      <c r="ABK3563" s="0"/>
      <c r="ABL3563" s="0"/>
      <c r="ABM3563" s="0"/>
      <c r="ABN3563" s="0"/>
      <c r="ABO3563" s="0"/>
      <c r="ABP3563" s="0"/>
      <c r="ABQ3563" s="0"/>
      <c r="ABR3563" s="0"/>
      <c r="ABS3563" s="0"/>
      <c r="ABT3563" s="0"/>
      <c r="ABU3563" s="0"/>
      <c r="ABV3563" s="0"/>
      <c r="ABW3563" s="0"/>
      <c r="ABX3563" s="0"/>
      <c r="ABY3563" s="0"/>
      <c r="ABZ3563" s="0"/>
      <c r="ACA3563" s="0"/>
      <c r="ACB3563" s="0"/>
      <c r="ACC3563" s="0"/>
      <c r="ACD3563" s="0"/>
      <c r="ACE3563" s="0"/>
      <c r="ACF3563" s="0"/>
      <c r="ACG3563" s="0"/>
      <c r="ACH3563" s="0"/>
      <c r="ACI3563" s="0"/>
      <c r="ACJ3563" s="0"/>
      <c r="ACK3563" s="0"/>
      <c r="ACL3563" s="0"/>
      <c r="ACM3563" s="0"/>
      <c r="ACN3563" s="0"/>
      <c r="ACO3563" s="0"/>
      <c r="ACP3563" s="0"/>
      <c r="ACQ3563" s="0"/>
      <c r="ACR3563" s="0"/>
      <c r="ACS3563" s="0"/>
      <c r="ACT3563" s="0"/>
      <c r="ACU3563" s="0"/>
      <c r="ACV3563" s="0"/>
      <c r="ACW3563" s="0"/>
      <c r="ACX3563" s="0"/>
      <c r="ACY3563" s="0"/>
      <c r="ACZ3563" s="0"/>
      <c r="ADA3563" s="0"/>
      <c r="ADB3563" s="0"/>
      <c r="ADC3563" s="0"/>
      <c r="ADD3563" s="0"/>
      <c r="ADE3563" s="0"/>
      <c r="ADF3563" s="0"/>
      <c r="ADG3563" s="0"/>
      <c r="ADH3563" s="0"/>
      <c r="ADI3563" s="0"/>
      <c r="ADJ3563" s="0"/>
      <c r="ADK3563" s="0"/>
      <c r="ADL3563" s="0"/>
      <c r="ADM3563" s="0"/>
      <c r="ADN3563" s="0"/>
      <c r="ADO3563" s="0"/>
      <c r="ADP3563" s="0"/>
      <c r="ADQ3563" s="0"/>
      <c r="ADR3563" s="0"/>
      <c r="ADS3563" s="0"/>
      <c r="ADT3563" s="0"/>
      <c r="ADU3563" s="0"/>
      <c r="ADV3563" s="0"/>
      <c r="ADW3563" s="0"/>
      <c r="ADX3563" s="0"/>
      <c r="ADY3563" s="0"/>
      <c r="ADZ3563" s="0"/>
      <c r="AEA3563" s="0"/>
      <c r="AEB3563" s="0"/>
      <c r="AEC3563" s="0"/>
      <c r="AED3563" s="0"/>
      <c r="AEE3563" s="0"/>
      <c r="AEF3563" s="0"/>
      <c r="AEG3563" s="0"/>
      <c r="AEH3563" s="0"/>
      <c r="AEI3563" s="0"/>
      <c r="AEJ3563" s="0"/>
      <c r="AEK3563" s="0"/>
      <c r="AEL3563" s="0"/>
      <c r="AEM3563" s="0"/>
      <c r="AEN3563" s="0"/>
      <c r="AEO3563" s="0"/>
      <c r="AEP3563" s="0"/>
      <c r="AEQ3563" s="0"/>
      <c r="AER3563" s="0"/>
      <c r="AES3563" s="0"/>
      <c r="AET3563" s="0"/>
      <c r="AEU3563" s="0"/>
      <c r="AEV3563" s="0"/>
      <c r="AEW3563" s="0"/>
      <c r="AEX3563" s="0"/>
      <c r="AEY3563" s="0"/>
      <c r="AEZ3563" s="0"/>
      <c r="AFA3563" s="0"/>
      <c r="AFB3563" s="0"/>
      <c r="AFC3563" s="0"/>
      <c r="AFD3563" s="0"/>
      <c r="AFE3563" s="0"/>
      <c r="AFF3563" s="0"/>
      <c r="AFG3563" s="0"/>
      <c r="AFH3563" s="0"/>
      <c r="AFI3563" s="0"/>
      <c r="AFJ3563" s="0"/>
      <c r="AFK3563" s="0"/>
      <c r="AFL3563" s="0"/>
      <c r="AFM3563" s="0"/>
      <c r="AFN3563" s="0"/>
      <c r="AFO3563" s="0"/>
      <c r="AFP3563" s="0"/>
      <c r="AFQ3563" s="0"/>
      <c r="AFR3563" s="0"/>
      <c r="AFS3563" s="0"/>
      <c r="AFT3563" s="0"/>
      <c r="AFU3563" s="0"/>
      <c r="AFV3563" s="0"/>
      <c r="AFW3563" s="0"/>
      <c r="AFX3563" s="0"/>
      <c r="AFY3563" s="0"/>
      <c r="AFZ3563" s="0"/>
      <c r="AGA3563" s="0"/>
      <c r="AGB3563" s="0"/>
      <c r="AGC3563" s="0"/>
      <c r="AGD3563" s="0"/>
      <c r="AGE3563" s="0"/>
      <c r="AGF3563" s="0"/>
      <c r="AGG3563" s="0"/>
      <c r="AGH3563" s="0"/>
      <c r="AGI3563" s="0"/>
      <c r="AGJ3563" s="0"/>
      <c r="AGK3563" s="0"/>
      <c r="AGL3563" s="0"/>
      <c r="AGM3563" s="0"/>
      <c r="AGN3563" s="0"/>
      <c r="AGO3563" s="0"/>
      <c r="AGP3563" s="0"/>
      <c r="AGQ3563" s="0"/>
      <c r="AGR3563" s="0"/>
      <c r="AGS3563" s="0"/>
      <c r="AGT3563" s="0"/>
      <c r="AGU3563" s="0"/>
      <c r="AGV3563" s="0"/>
      <c r="AGW3563" s="0"/>
      <c r="AGX3563" s="0"/>
      <c r="AGY3563" s="0"/>
      <c r="AGZ3563" s="0"/>
      <c r="AHA3563" s="0"/>
      <c r="AHB3563" s="0"/>
      <c r="AHC3563" s="0"/>
      <c r="AHD3563" s="0"/>
      <c r="AHE3563" s="0"/>
      <c r="AHF3563" s="0"/>
      <c r="AHG3563" s="0"/>
      <c r="AHH3563" s="0"/>
      <c r="AHI3563" s="0"/>
      <c r="AHJ3563" s="0"/>
      <c r="AHK3563" s="0"/>
      <c r="AHL3563" s="0"/>
      <c r="AHM3563" s="0"/>
      <c r="AHN3563" s="0"/>
      <c r="AHO3563" s="0"/>
      <c r="AHP3563" s="0"/>
      <c r="AHQ3563" s="0"/>
      <c r="AHR3563" s="0"/>
      <c r="AHS3563" s="0"/>
      <c r="AHT3563" s="0"/>
      <c r="AHU3563" s="0"/>
      <c r="AHV3563" s="0"/>
      <c r="AHW3563" s="0"/>
      <c r="AHX3563" s="0"/>
      <c r="AHY3563" s="0"/>
      <c r="AHZ3563" s="0"/>
      <c r="AIA3563" s="0"/>
      <c r="AIB3563" s="0"/>
      <c r="AIC3563" s="0"/>
      <c r="AID3563" s="0"/>
      <c r="AIE3563" s="0"/>
      <c r="AIF3563" s="0"/>
      <c r="AIG3563" s="0"/>
      <c r="AIH3563" s="0"/>
      <c r="AII3563" s="0"/>
      <c r="AIJ3563" s="0"/>
      <c r="AIK3563" s="0"/>
      <c r="AIL3563" s="0"/>
      <c r="AIM3563" s="0"/>
      <c r="AIN3563" s="0"/>
      <c r="AIO3563" s="0"/>
      <c r="AIP3563" s="0"/>
      <c r="AIQ3563" s="0"/>
      <c r="AIR3563" s="0"/>
      <c r="AIS3563" s="0"/>
      <c r="AIT3563" s="0"/>
      <c r="AIU3563" s="0"/>
      <c r="AIV3563" s="0"/>
      <c r="AIW3563" s="0"/>
      <c r="AIX3563" s="0"/>
      <c r="AIY3563" s="0"/>
      <c r="AIZ3563" s="0"/>
      <c r="AJA3563" s="0"/>
      <c r="AJB3563" s="0"/>
      <c r="AJC3563" s="0"/>
      <c r="AJD3563" s="0"/>
      <c r="AJE3563" s="0"/>
      <c r="AJF3563" s="0"/>
      <c r="AJG3563" s="0"/>
      <c r="AJH3563" s="0"/>
      <c r="AJI3563" s="0"/>
      <c r="AJJ3563" s="0"/>
      <c r="AJK3563" s="0"/>
      <c r="AJL3563" s="0"/>
      <c r="AJM3563" s="0"/>
      <c r="AJN3563" s="0"/>
      <c r="AJO3563" s="0"/>
      <c r="AJP3563" s="0"/>
      <c r="AJQ3563" s="0"/>
      <c r="AJR3563" s="0"/>
      <c r="AJS3563" s="0"/>
      <c r="AJT3563" s="0"/>
      <c r="AJU3563" s="0"/>
      <c r="AJV3563" s="0"/>
      <c r="AJW3563" s="0"/>
      <c r="AJX3563" s="0"/>
      <c r="AJY3563" s="0"/>
      <c r="AJZ3563" s="0"/>
      <c r="AKA3563" s="0"/>
      <c r="AKB3563" s="0"/>
      <c r="AKC3563" s="0"/>
      <c r="AKD3563" s="0"/>
      <c r="AKE3563" s="0"/>
      <c r="AKF3563" s="0"/>
      <c r="AKG3563" s="0"/>
      <c r="AKH3563" s="0"/>
      <c r="AKI3563" s="0"/>
      <c r="AKJ3563" s="0"/>
      <c r="AKK3563" s="0"/>
      <c r="AKL3563" s="0"/>
      <c r="AKM3563" s="0"/>
      <c r="AKN3563" s="0"/>
      <c r="AKO3563" s="0"/>
      <c r="AKP3563" s="0"/>
      <c r="AKQ3563" s="0"/>
      <c r="AKR3563" s="0"/>
      <c r="AKS3563" s="0"/>
      <c r="AKT3563" s="0"/>
      <c r="AKU3563" s="0"/>
      <c r="AKV3563" s="0"/>
      <c r="AKW3563" s="0"/>
      <c r="AKX3563" s="0"/>
      <c r="AKY3563" s="0"/>
      <c r="AKZ3563" s="0"/>
      <c r="ALA3563" s="0"/>
      <c r="ALB3563" s="0"/>
      <c r="ALC3563" s="0"/>
      <c r="ALD3563" s="0"/>
      <c r="ALE3563" s="0"/>
      <c r="ALF3563" s="0"/>
      <c r="ALG3563" s="0"/>
      <c r="ALH3563" s="0"/>
      <c r="ALI3563" s="0"/>
      <c r="ALJ3563" s="0"/>
      <c r="ALK3563" s="0"/>
      <c r="ALL3563" s="0"/>
      <c r="ALM3563" s="0"/>
      <c r="ALN3563" s="0"/>
      <c r="ALO3563" s="0"/>
      <c r="ALP3563" s="0"/>
      <c r="ALQ3563" s="0"/>
      <c r="ALR3563" s="0"/>
      <c r="ALS3563" s="0"/>
      <c r="ALT3563" s="0"/>
      <c r="ALU3563" s="0"/>
      <c r="ALV3563" s="0"/>
      <c r="ALW3563" s="0"/>
      <c r="ALX3563" s="0"/>
      <c r="ALY3563" s="0"/>
      <c r="ALZ3563" s="0"/>
      <c r="AMA3563" s="0"/>
      <c r="AMB3563" s="0"/>
      <c r="AMC3563" s="0"/>
      <c r="AMD3563" s="0"/>
      <c r="AME3563" s="0"/>
      <c r="AMF3563" s="0"/>
      <c r="AMG3563" s="0"/>
      <c r="AMH3563" s="0"/>
      <c r="AMI3563" s="0"/>
    </row>
    <row r="3564" customFormat="false" ht="12.75" hidden="false" customHeight="false" outlineLevel="0" collapsed="false">
      <c r="A3564" s="1" t="s">
        <v>3789</v>
      </c>
      <c r="C3564" s="27" t="s">
        <v>3791</v>
      </c>
      <c r="D3564" s="27" t="s">
        <v>390</v>
      </c>
      <c r="E3564" s="28"/>
      <c r="F3564" s="29"/>
      <c r="G3564" s="27"/>
      <c r="H3564" s="30" t="s">
        <v>61</v>
      </c>
      <c r="I3564" s="31" t="n">
        <v>1.39</v>
      </c>
      <c r="J3564" s="31" t="s">
        <v>3781</v>
      </c>
      <c r="BM3564" s="0"/>
      <c r="BN3564" s="0"/>
      <c r="BO3564" s="0"/>
      <c r="BP3564" s="0"/>
      <c r="BQ3564" s="0"/>
      <c r="BR3564" s="0"/>
      <c r="BS3564" s="0"/>
      <c r="BT3564" s="0"/>
      <c r="BU3564" s="0"/>
      <c r="BV3564" s="0"/>
      <c r="BW3564" s="0"/>
      <c r="BX3564" s="0"/>
      <c r="BY3564" s="0"/>
      <c r="BZ3564" s="0"/>
      <c r="CA3564" s="0"/>
      <c r="CB3564" s="0"/>
      <c r="CC3564" s="0"/>
      <c r="CD3564" s="0"/>
      <c r="CE3564" s="0"/>
      <c r="CF3564" s="0"/>
      <c r="CG3564" s="0"/>
      <c r="CH3564" s="0"/>
      <c r="CI3564" s="0"/>
      <c r="CJ3564" s="0"/>
      <c r="CK3564" s="0"/>
      <c r="CL3564" s="0"/>
      <c r="CM3564" s="0"/>
      <c r="CN3564" s="0"/>
      <c r="CO3564" s="0"/>
      <c r="CP3564" s="0"/>
      <c r="CQ3564" s="0"/>
      <c r="CR3564" s="0"/>
      <c r="CS3564" s="0"/>
      <c r="CT3564" s="0"/>
      <c r="CU3564" s="0"/>
      <c r="CV3564" s="0"/>
      <c r="CW3564" s="0"/>
      <c r="CX3564" s="0"/>
      <c r="CY3564" s="0"/>
      <c r="CZ3564" s="0"/>
      <c r="DA3564" s="0"/>
      <c r="DB3564" s="0"/>
      <c r="DC3564" s="0"/>
      <c r="DD3564" s="0"/>
      <c r="DE3564" s="0"/>
      <c r="DF3564" s="0"/>
      <c r="DG3564" s="0"/>
      <c r="DH3564" s="0"/>
      <c r="DI3564" s="0"/>
      <c r="DJ3564" s="0"/>
      <c r="DK3564" s="0"/>
      <c r="DL3564" s="0"/>
      <c r="DM3564" s="0"/>
      <c r="DN3564" s="0"/>
      <c r="DO3564" s="0"/>
      <c r="DP3564" s="0"/>
      <c r="DQ3564" s="0"/>
      <c r="DR3564" s="0"/>
      <c r="DS3564" s="0"/>
      <c r="DT3564" s="0"/>
      <c r="DU3564" s="0"/>
      <c r="DV3564" s="0"/>
      <c r="DW3564" s="0"/>
      <c r="DX3564" s="0"/>
      <c r="DY3564" s="0"/>
      <c r="DZ3564" s="0"/>
      <c r="EA3564" s="0"/>
      <c r="EB3564" s="0"/>
      <c r="EC3564" s="0"/>
      <c r="ED3564" s="0"/>
      <c r="EE3564" s="0"/>
      <c r="EF3564" s="0"/>
      <c r="EG3564" s="0"/>
      <c r="EH3564" s="0"/>
      <c r="EI3564" s="0"/>
      <c r="EJ3564" s="0"/>
      <c r="EK3564" s="0"/>
      <c r="EL3564" s="0"/>
      <c r="EM3564" s="0"/>
      <c r="EN3564" s="0"/>
      <c r="EO3564" s="0"/>
      <c r="EP3564" s="0"/>
      <c r="EQ3564" s="0"/>
      <c r="ER3564" s="0"/>
      <c r="ES3564" s="0"/>
      <c r="ET3564" s="0"/>
      <c r="EU3564" s="0"/>
      <c r="EV3564" s="0"/>
      <c r="EW3564" s="0"/>
      <c r="EX3564" s="0"/>
      <c r="EY3564" s="0"/>
      <c r="EZ3564" s="0"/>
      <c r="FA3564" s="0"/>
      <c r="FB3564" s="0"/>
      <c r="FC3564" s="0"/>
      <c r="FD3564" s="0"/>
      <c r="FE3564" s="0"/>
      <c r="FF3564" s="0"/>
      <c r="FG3564" s="0"/>
      <c r="FH3564" s="0"/>
      <c r="FI3564" s="0"/>
      <c r="FJ3564" s="0"/>
      <c r="FK3564" s="0"/>
      <c r="FL3564" s="0"/>
      <c r="FM3564" s="0"/>
      <c r="FN3564" s="0"/>
      <c r="FO3564" s="0"/>
      <c r="FP3564" s="0"/>
      <c r="FQ3564" s="0"/>
      <c r="FR3564" s="0"/>
      <c r="FS3564" s="0"/>
      <c r="FT3564" s="0"/>
      <c r="FU3564" s="0"/>
      <c r="FV3564" s="0"/>
      <c r="FW3564" s="0"/>
      <c r="FX3564" s="0"/>
      <c r="FY3564" s="0"/>
      <c r="FZ3564" s="0"/>
      <c r="GA3564" s="0"/>
      <c r="GB3564" s="0"/>
      <c r="GC3564" s="0"/>
      <c r="GD3564" s="0"/>
      <c r="GE3564" s="0"/>
      <c r="GF3564" s="0"/>
      <c r="GG3564" s="0"/>
      <c r="GH3564" s="0"/>
      <c r="GI3564" s="0"/>
      <c r="GJ3564" s="0"/>
      <c r="GK3564" s="0"/>
      <c r="GL3564" s="0"/>
      <c r="GM3564" s="0"/>
      <c r="GN3564" s="0"/>
      <c r="GO3564" s="0"/>
      <c r="GP3564" s="0"/>
      <c r="GQ3564" s="0"/>
      <c r="GR3564" s="0"/>
      <c r="GS3564" s="0"/>
      <c r="GT3564" s="0"/>
      <c r="GU3564" s="0"/>
      <c r="GV3564" s="0"/>
      <c r="GW3564" s="0"/>
      <c r="GX3564" s="0"/>
      <c r="GY3564" s="0"/>
      <c r="GZ3564" s="0"/>
      <c r="HA3564" s="0"/>
      <c r="HB3564" s="0"/>
      <c r="HC3564" s="0"/>
      <c r="HD3564" s="0"/>
      <c r="HE3564" s="0"/>
      <c r="HF3564" s="0"/>
      <c r="HG3564" s="0"/>
      <c r="HH3564" s="0"/>
      <c r="HI3564" s="0"/>
      <c r="HJ3564" s="0"/>
      <c r="HK3564" s="0"/>
      <c r="HL3564" s="0"/>
      <c r="HM3564" s="0"/>
      <c r="HN3564" s="0"/>
      <c r="HO3564" s="0"/>
      <c r="HP3564" s="0"/>
      <c r="HQ3564" s="0"/>
      <c r="HR3564" s="0"/>
      <c r="HS3564" s="0"/>
      <c r="HT3564" s="0"/>
      <c r="HU3564" s="0"/>
      <c r="HV3564" s="0"/>
      <c r="HW3564" s="0"/>
      <c r="HX3564" s="0"/>
      <c r="HY3564" s="0"/>
      <c r="HZ3564" s="0"/>
      <c r="IA3564" s="0"/>
      <c r="IB3564" s="0"/>
      <c r="IC3564" s="0"/>
      <c r="ID3564" s="0"/>
      <c r="IE3564" s="0"/>
      <c r="IF3564" s="0"/>
      <c r="IG3564" s="0"/>
      <c r="IH3564" s="0"/>
      <c r="II3564" s="0"/>
      <c r="IJ3564" s="0"/>
      <c r="IK3564" s="0"/>
      <c r="IL3564" s="0"/>
      <c r="IM3564" s="0"/>
      <c r="IN3564" s="0"/>
      <c r="IO3564" s="0"/>
      <c r="IP3564" s="0"/>
      <c r="IQ3564" s="0"/>
      <c r="IR3564" s="0"/>
      <c r="IS3564" s="0"/>
      <c r="IT3564" s="0"/>
      <c r="IU3564" s="0"/>
      <c r="IV3564" s="0"/>
      <c r="IW3564" s="0"/>
      <c r="IX3564" s="0"/>
      <c r="IY3564" s="0"/>
      <c r="IZ3564" s="0"/>
      <c r="JA3564" s="0"/>
      <c r="JB3564" s="0"/>
      <c r="JC3564" s="0"/>
      <c r="JD3564" s="0"/>
      <c r="JE3564" s="0"/>
      <c r="JF3564" s="0"/>
      <c r="JG3564" s="0"/>
      <c r="JH3564" s="0"/>
      <c r="JI3564" s="0"/>
      <c r="JJ3564" s="0"/>
      <c r="JK3564" s="0"/>
      <c r="JL3564" s="0"/>
      <c r="JM3564" s="0"/>
      <c r="JN3564" s="0"/>
      <c r="JO3564" s="0"/>
      <c r="JP3564" s="0"/>
      <c r="JQ3564" s="0"/>
      <c r="JR3564" s="0"/>
      <c r="JS3564" s="0"/>
      <c r="JT3564" s="0"/>
      <c r="JU3564" s="0"/>
      <c r="JV3564" s="0"/>
      <c r="JW3564" s="0"/>
      <c r="JX3564" s="0"/>
      <c r="JY3564" s="0"/>
      <c r="JZ3564" s="0"/>
      <c r="KA3564" s="0"/>
      <c r="KB3564" s="0"/>
      <c r="KC3564" s="0"/>
      <c r="KD3564" s="0"/>
      <c r="KE3564" s="0"/>
      <c r="KF3564" s="0"/>
      <c r="KG3564" s="0"/>
      <c r="KH3564" s="0"/>
      <c r="KI3564" s="0"/>
      <c r="KJ3564" s="0"/>
      <c r="KK3564" s="0"/>
      <c r="KL3564" s="0"/>
      <c r="KM3564" s="0"/>
      <c r="KN3564" s="0"/>
      <c r="KO3564" s="0"/>
      <c r="KP3564" s="0"/>
      <c r="KQ3564" s="0"/>
      <c r="KR3564" s="0"/>
      <c r="KS3564" s="0"/>
      <c r="KT3564" s="0"/>
      <c r="KU3564" s="0"/>
      <c r="KV3564" s="0"/>
      <c r="KW3564" s="0"/>
      <c r="KX3564" s="0"/>
      <c r="KY3564" s="0"/>
      <c r="KZ3564" s="0"/>
      <c r="LA3564" s="0"/>
      <c r="LB3564" s="0"/>
      <c r="LC3564" s="0"/>
      <c r="LD3564" s="0"/>
      <c r="LE3564" s="0"/>
      <c r="LF3564" s="0"/>
      <c r="LG3564" s="0"/>
      <c r="LH3564" s="0"/>
      <c r="LI3564" s="0"/>
      <c r="LJ3564" s="0"/>
      <c r="LK3564" s="0"/>
      <c r="LL3564" s="0"/>
      <c r="LM3564" s="0"/>
      <c r="LN3564" s="0"/>
      <c r="LO3564" s="0"/>
      <c r="LP3564" s="0"/>
      <c r="LQ3564" s="0"/>
      <c r="LR3564" s="0"/>
      <c r="LS3564" s="0"/>
      <c r="LT3564" s="0"/>
      <c r="LU3564" s="0"/>
      <c r="LV3564" s="0"/>
      <c r="LW3564" s="0"/>
      <c r="LX3564" s="0"/>
      <c r="LY3564" s="0"/>
      <c r="LZ3564" s="0"/>
      <c r="MA3564" s="0"/>
      <c r="MB3564" s="0"/>
      <c r="MC3564" s="0"/>
      <c r="MD3564" s="0"/>
      <c r="ME3564" s="0"/>
      <c r="MF3564" s="0"/>
      <c r="MG3564" s="0"/>
      <c r="MH3564" s="0"/>
      <c r="MI3564" s="0"/>
      <c r="MJ3564" s="0"/>
      <c r="MK3564" s="0"/>
      <c r="ML3564" s="0"/>
      <c r="MM3564" s="0"/>
      <c r="MN3564" s="0"/>
      <c r="MO3564" s="0"/>
      <c r="MP3564" s="0"/>
      <c r="MQ3564" s="0"/>
      <c r="MR3564" s="0"/>
      <c r="MS3564" s="0"/>
      <c r="MT3564" s="0"/>
      <c r="MU3564" s="0"/>
      <c r="MV3564" s="0"/>
      <c r="MW3564" s="0"/>
      <c r="MX3564" s="0"/>
      <c r="MY3564" s="0"/>
      <c r="MZ3564" s="0"/>
      <c r="NA3564" s="0"/>
      <c r="NB3564" s="0"/>
      <c r="NC3564" s="0"/>
      <c r="ND3564" s="0"/>
      <c r="NE3564" s="0"/>
      <c r="NF3564" s="0"/>
      <c r="NG3564" s="0"/>
      <c r="NH3564" s="0"/>
      <c r="NI3564" s="0"/>
      <c r="NJ3564" s="0"/>
      <c r="NK3564" s="0"/>
      <c r="NL3564" s="0"/>
      <c r="NM3564" s="0"/>
      <c r="NN3564" s="0"/>
      <c r="NO3564" s="0"/>
      <c r="NP3564" s="0"/>
      <c r="NQ3564" s="0"/>
      <c r="NR3564" s="0"/>
      <c r="NS3564" s="0"/>
      <c r="NT3564" s="0"/>
      <c r="NU3564" s="0"/>
      <c r="NV3564" s="0"/>
      <c r="NW3564" s="0"/>
      <c r="NX3564" s="0"/>
      <c r="NY3564" s="0"/>
      <c r="NZ3564" s="0"/>
      <c r="OA3564" s="0"/>
      <c r="OB3564" s="0"/>
      <c r="OC3564" s="0"/>
      <c r="OD3564" s="0"/>
      <c r="OE3564" s="0"/>
      <c r="OF3564" s="0"/>
      <c r="OG3564" s="0"/>
      <c r="OH3564" s="0"/>
      <c r="OI3564" s="0"/>
      <c r="OJ3564" s="0"/>
      <c r="OK3564" s="0"/>
      <c r="OL3564" s="0"/>
      <c r="OM3564" s="0"/>
      <c r="ON3564" s="0"/>
      <c r="OO3564" s="0"/>
      <c r="OP3564" s="0"/>
      <c r="OQ3564" s="0"/>
      <c r="OR3564" s="0"/>
      <c r="OS3564" s="0"/>
      <c r="OT3564" s="0"/>
      <c r="OU3564" s="0"/>
      <c r="OV3564" s="0"/>
      <c r="OW3564" s="0"/>
      <c r="OX3564" s="0"/>
      <c r="OY3564" s="0"/>
      <c r="OZ3564" s="0"/>
      <c r="PA3564" s="0"/>
      <c r="PB3564" s="0"/>
      <c r="PC3564" s="0"/>
      <c r="PD3564" s="0"/>
      <c r="PE3564" s="0"/>
      <c r="PF3564" s="0"/>
      <c r="PG3564" s="0"/>
      <c r="PH3564" s="0"/>
      <c r="PI3564" s="0"/>
      <c r="PJ3564" s="0"/>
      <c r="PK3564" s="0"/>
      <c r="PL3564" s="0"/>
      <c r="PM3564" s="0"/>
      <c r="PN3564" s="0"/>
      <c r="PO3564" s="0"/>
      <c r="PP3564" s="0"/>
      <c r="PQ3564" s="0"/>
      <c r="PR3564" s="0"/>
      <c r="PS3564" s="0"/>
      <c r="PT3564" s="0"/>
      <c r="PU3564" s="0"/>
      <c r="PV3564" s="0"/>
      <c r="PW3564" s="0"/>
      <c r="PX3564" s="0"/>
      <c r="PY3564" s="0"/>
      <c r="PZ3564" s="0"/>
      <c r="QA3564" s="0"/>
      <c r="QB3564" s="0"/>
      <c r="QC3564" s="0"/>
      <c r="QD3564" s="0"/>
      <c r="QE3564" s="0"/>
      <c r="QF3564" s="0"/>
      <c r="QG3564" s="0"/>
      <c r="QH3564" s="0"/>
      <c r="QI3564" s="0"/>
      <c r="QJ3564" s="0"/>
      <c r="QK3564" s="0"/>
      <c r="QL3564" s="0"/>
      <c r="QM3564" s="0"/>
      <c r="QN3564" s="0"/>
      <c r="QO3564" s="0"/>
      <c r="QP3564" s="0"/>
      <c r="QQ3564" s="0"/>
      <c r="QR3564" s="0"/>
      <c r="QS3564" s="0"/>
      <c r="QT3564" s="0"/>
      <c r="QU3564" s="0"/>
      <c r="QV3564" s="0"/>
      <c r="QW3564" s="0"/>
      <c r="QX3564" s="0"/>
      <c r="QY3564" s="0"/>
      <c r="QZ3564" s="0"/>
      <c r="RA3564" s="0"/>
      <c r="RB3564" s="0"/>
      <c r="RC3564" s="0"/>
      <c r="RD3564" s="0"/>
      <c r="RE3564" s="0"/>
      <c r="RF3564" s="0"/>
      <c r="RG3564" s="0"/>
      <c r="RH3564" s="0"/>
      <c r="RI3564" s="0"/>
      <c r="RJ3564" s="0"/>
      <c r="RK3564" s="0"/>
      <c r="RL3564" s="0"/>
      <c r="RM3564" s="0"/>
      <c r="RN3564" s="0"/>
      <c r="RO3564" s="0"/>
      <c r="RP3564" s="0"/>
      <c r="RQ3564" s="0"/>
      <c r="RR3564" s="0"/>
      <c r="RS3564" s="0"/>
      <c r="RT3564" s="0"/>
      <c r="RU3564" s="0"/>
      <c r="RV3564" s="0"/>
      <c r="RW3564" s="0"/>
      <c r="RX3564" s="0"/>
      <c r="RY3564" s="0"/>
      <c r="RZ3564" s="0"/>
      <c r="SA3564" s="0"/>
      <c r="SB3564" s="0"/>
      <c r="SC3564" s="0"/>
      <c r="SD3564" s="0"/>
      <c r="SE3564" s="0"/>
      <c r="SF3564" s="0"/>
      <c r="SG3564" s="0"/>
      <c r="SH3564" s="0"/>
      <c r="SI3564" s="0"/>
      <c r="SJ3564" s="0"/>
      <c r="SK3564" s="0"/>
      <c r="SL3564" s="0"/>
      <c r="SM3564" s="0"/>
      <c r="SN3564" s="0"/>
      <c r="SO3564" s="0"/>
      <c r="SP3564" s="0"/>
      <c r="SQ3564" s="0"/>
      <c r="SR3564" s="0"/>
      <c r="SS3564" s="0"/>
      <c r="ST3564" s="0"/>
      <c r="SU3564" s="0"/>
      <c r="SV3564" s="0"/>
      <c r="SW3564" s="0"/>
      <c r="SX3564" s="0"/>
      <c r="SY3564" s="0"/>
      <c r="SZ3564" s="0"/>
      <c r="TA3564" s="0"/>
      <c r="TB3564" s="0"/>
      <c r="TC3564" s="0"/>
      <c r="TD3564" s="0"/>
      <c r="TE3564" s="0"/>
      <c r="TF3564" s="0"/>
      <c r="TG3564" s="0"/>
      <c r="TH3564" s="0"/>
      <c r="TI3564" s="0"/>
      <c r="TJ3564" s="0"/>
      <c r="TK3564" s="0"/>
      <c r="TL3564" s="0"/>
      <c r="TM3564" s="0"/>
      <c r="TN3564" s="0"/>
      <c r="TO3564" s="0"/>
      <c r="TP3564" s="0"/>
      <c r="TQ3564" s="0"/>
      <c r="TR3564" s="0"/>
      <c r="TS3564" s="0"/>
      <c r="TT3564" s="0"/>
      <c r="TU3564" s="0"/>
      <c r="TV3564" s="0"/>
      <c r="TW3564" s="0"/>
      <c r="TX3564" s="0"/>
      <c r="TY3564" s="0"/>
      <c r="TZ3564" s="0"/>
      <c r="UA3564" s="0"/>
      <c r="UB3564" s="0"/>
      <c r="UC3564" s="0"/>
      <c r="UD3564" s="0"/>
      <c r="UE3564" s="0"/>
      <c r="UF3564" s="0"/>
      <c r="UG3564" s="0"/>
      <c r="UH3564" s="0"/>
      <c r="UI3564" s="0"/>
      <c r="UJ3564" s="0"/>
      <c r="UK3564" s="0"/>
      <c r="UL3564" s="0"/>
      <c r="UM3564" s="0"/>
      <c r="UN3564" s="0"/>
      <c r="UO3564" s="0"/>
      <c r="UP3564" s="0"/>
      <c r="UQ3564" s="0"/>
      <c r="UR3564" s="0"/>
      <c r="US3564" s="0"/>
      <c r="UT3564" s="0"/>
      <c r="UU3564" s="0"/>
      <c r="UV3564" s="0"/>
      <c r="UW3564" s="0"/>
      <c r="UX3564" s="0"/>
      <c r="UY3564" s="0"/>
      <c r="UZ3564" s="0"/>
      <c r="VA3564" s="0"/>
      <c r="VB3564" s="0"/>
      <c r="VC3564" s="0"/>
      <c r="VD3564" s="0"/>
      <c r="VE3564" s="0"/>
      <c r="VF3564" s="0"/>
      <c r="VG3564" s="0"/>
      <c r="VH3564" s="0"/>
      <c r="VI3564" s="0"/>
      <c r="VJ3564" s="0"/>
      <c r="VK3564" s="0"/>
      <c r="VL3564" s="0"/>
      <c r="VM3564" s="0"/>
      <c r="VN3564" s="0"/>
      <c r="VO3564" s="0"/>
      <c r="VP3564" s="0"/>
      <c r="VQ3564" s="0"/>
      <c r="VR3564" s="0"/>
      <c r="VS3564" s="0"/>
      <c r="VT3564" s="0"/>
      <c r="VU3564" s="0"/>
      <c r="VV3564" s="0"/>
      <c r="VW3564" s="0"/>
      <c r="VX3564" s="0"/>
      <c r="VY3564" s="0"/>
      <c r="VZ3564" s="0"/>
      <c r="WA3564" s="0"/>
      <c r="WB3564" s="0"/>
      <c r="WC3564" s="0"/>
      <c r="WD3564" s="0"/>
      <c r="WE3564" s="0"/>
      <c r="WF3564" s="0"/>
      <c r="WG3564" s="0"/>
      <c r="WH3564" s="0"/>
      <c r="WI3564" s="0"/>
      <c r="WJ3564" s="0"/>
      <c r="WK3564" s="0"/>
      <c r="WL3564" s="0"/>
      <c r="WM3564" s="0"/>
      <c r="WN3564" s="0"/>
      <c r="WO3564" s="0"/>
      <c r="WP3564" s="0"/>
      <c r="WQ3564" s="0"/>
      <c r="WR3564" s="0"/>
      <c r="WS3564" s="0"/>
      <c r="WT3564" s="0"/>
      <c r="WU3564" s="0"/>
      <c r="WV3564" s="0"/>
      <c r="WW3564" s="0"/>
      <c r="WX3564" s="0"/>
      <c r="WY3564" s="0"/>
      <c r="WZ3564" s="0"/>
      <c r="XA3564" s="0"/>
      <c r="XB3564" s="0"/>
      <c r="XC3564" s="0"/>
      <c r="XD3564" s="0"/>
      <c r="XE3564" s="0"/>
      <c r="XF3564" s="0"/>
      <c r="XG3564" s="0"/>
      <c r="XH3564" s="0"/>
      <c r="XI3564" s="0"/>
      <c r="XJ3564" s="0"/>
      <c r="XK3564" s="0"/>
      <c r="XL3564" s="0"/>
      <c r="XM3564" s="0"/>
      <c r="XN3564" s="0"/>
      <c r="XO3564" s="0"/>
      <c r="XP3564" s="0"/>
      <c r="XQ3564" s="0"/>
      <c r="XR3564" s="0"/>
      <c r="XS3564" s="0"/>
      <c r="XT3564" s="0"/>
      <c r="XU3564" s="0"/>
      <c r="XV3564" s="0"/>
      <c r="XW3564" s="0"/>
      <c r="XX3564" s="0"/>
      <c r="XY3564" s="0"/>
      <c r="XZ3564" s="0"/>
      <c r="YA3564" s="0"/>
      <c r="YB3564" s="0"/>
      <c r="YC3564" s="0"/>
      <c r="YD3564" s="0"/>
      <c r="YE3564" s="0"/>
      <c r="YF3564" s="0"/>
      <c r="YG3564" s="0"/>
      <c r="YH3564" s="0"/>
      <c r="YI3564" s="0"/>
      <c r="YJ3564" s="0"/>
      <c r="YK3564" s="0"/>
      <c r="YL3564" s="0"/>
      <c r="YM3564" s="0"/>
      <c r="YN3564" s="0"/>
      <c r="YO3564" s="0"/>
      <c r="YP3564" s="0"/>
      <c r="YQ3564" s="0"/>
      <c r="YR3564" s="0"/>
      <c r="YS3564" s="0"/>
      <c r="YT3564" s="0"/>
      <c r="YU3564" s="0"/>
      <c r="YV3564" s="0"/>
      <c r="YW3564" s="0"/>
      <c r="YX3564" s="0"/>
      <c r="YY3564" s="0"/>
      <c r="YZ3564" s="0"/>
      <c r="ZA3564" s="0"/>
      <c r="ZB3564" s="0"/>
      <c r="ZC3564" s="0"/>
      <c r="ZD3564" s="0"/>
      <c r="ZE3564" s="0"/>
      <c r="ZF3564" s="0"/>
      <c r="ZG3564" s="0"/>
      <c r="ZH3564" s="0"/>
      <c r="ZI3564" s="0"/>
      <c r="ZJ3564" s="0"/>
      <c r="ZK3564" s="0"/>
      <c r="ZL3564" s="0"/>
      <c r="ZM3564" s="0"/>
      <c r="ZN3564" s="0"/>
      <c r="ZO3564" s="0"/>
      <c r="ZP3564" s="0"/>
      <c r="ZQ3564" s="0"/>
      <c r="ZR3564" s="0"/>
      <c r="ZS3564" s="0"/>
      <c r="ZT3564" s="0"/>
      <c r="ZU3564" s="0"/>
      <c r="ZV3564" s="0"/>
      <c r="ZW3564" s="0"/>
      <c r="ZX3564" s="0"/>
      <c r="ZY3564" s="0"/>
      <c r="ZZ3564" s="0"/>
      <c r="AAA3564" s="0"/>
      <c r="AAB3564" s="0"/>
      <c r="AAC3564" s="0"/>
      <c r="AAD3564" s="0"/>
      <c r="AAE3564" s="0"/>
      <c r="AAF3564" s="0"/>
      <c r="AAG3564" s="0"/>
      <c r="AAH3564" s="0"/>
      <c r="AAI3564" s="0"/>
      <c r="AAJ3564" s="0"/>
      <c r="AAK3564" s="0"/>
      <c r="AAL3564" s="0"/>
      <c r="AAM3564" s="0"/>
      <c r="AAN3564" s="0"/>
      <c r="AAO3564" s="0"/>
      <c r="AAP3564" s="0"/>
      <c r="AAQ3564" s="0"/>
      <c r="AAR3564" s="0"/>
      <c r="AAS3564" s="0"/>
      <c r="AAT3564" s="0"/>
      <c r="AAU3564" s="0"/>
      <c r="AAV3564" s="0"/>
      <c r="AAW3564" s="0"/>
      <c r="AAX3564" s="0"/>
      <c r="AAY3564" s="0"/>
      <c r="AAZ3564" s="0"/>
      <c r="ABA3564" s="0"/>
      <c r="ABB3564" s="0"/>
      <c r="ABC3564" s="0"/>
      <c r="ABD3564" s="0"/>
      <c r="ABE3564" s="0"/>
      <c r="ABF3564" s="0"/>
      <c r="ABG3564" s="0"/>
      <c r="ABH3564" s="0"/>
      <c r="ABI3564" s="0"/>
      <c r="ABJ3564" s="0"/>
      <c r="ABK3564" s="0"/>
      <c r="ABL3564" s="0"/>
      <c r="ABM3564" s="0"/>
      <c r="ABN3564" s="0"/>
      <c r="ABO3564" s="0"/>
      <c r="ABP3564" s="0"/>
      <c r="ABQ3564" s="0"/>
      <c r="ABR3564" s="0"/>
      <c r="ABS3564" s="0"/>
      <c r="ABT3564" s="0"/>
      <c r="ABU3564" s="0"/>
      <c r="ABV3564" s="0"/>
      <c r="ABW3564" s="0"/>
      <c r="ABX3564" s="0"/>
      <c r="ABY3564" s="0"/>
      <c r="ABZ3564" s="0"/>
      <c r="ACA3564" s="0"/>
      <c r="ACB3564" s="0"/>
      <c r="ACC3564" s="0"/>
      <c r="ACD3564" s="0"/>
      <c r="ACE3564" s="0"/>
      <c r="ACF3564" s="0"/>
      <c r="ACG3564" s="0"/>
      <c r="ACH3564" s="0"/>
      <c r="ACI3564" s="0"/>
      <c r="ACJ3564" s="0"/>
      <c r="ACK3564" s="0"/>
      <c r="ACL3564" s="0"/>
      <c r="ACM3564" s="0"/>
      <c r="ACN3564" s="0"/>
      <c r="ACO3564" s="0"/>
      <c r="ACP3564" s="0"/>
      <c r="ACQ3564" s="0"/>
      <c r="ACR3564" s="0"/>
      <c r="ACS3564" s="0"/>
      <c r="ACT3564" s="0"/>
      <c r="ACU3564" s="0"/>
      <c r="ACV3564" s="0"/>
      <c r="ACW3564" s="0"/>
      <c r="ACX3564" s="0"/>
      <c r="ACY3564" s="0"/>
      <c r="ACZ3564" s="0"/>
      <c r="ADA3564" s="0"/>
      <c r="ADB3564" s="0"/>
      <c r="ADC3564" s="0"/>
      <c r="ADD3564" s="0"/>
      <c r="ADE3564" s="0"/>
      <c r="ADF3564" s="0"/>
      <c r="ADG3564" s="0"/>
      <c r="ADH3564" s="0"/>
      <c r="ADI3564" s="0"/>
      <c r="ADJ3564" s="0"/>
      <c r="ADK3564" s="0"/>
      <c r="ADL3564" s="0"/>
      <c r="ADM3564" s="0"/>
      <c r="ADN3564" s="0"/>
      <c r="ADO3564" s="0"/>
      <c r="ADP3564" s="0"/>
      <c r="ADQ3564" s="0"/>
      <c r="ADR3564" s="0"/>
      <c r="ADS3564" s="0"/>
      <c r="ADT3564" s="0"/>
      <c r="ADU3564" s="0"/>
      <c r="ADV3564" s="0"/>
      <c r="ADW3564" s="0"/>
      <c r="ADX3564" s="0"/>
      <c r="ADY3564" s="0"/>
      <c r="ADZ3564" s="0"/>
      <c r="AEA3564" s="0"/>
      <c r="AEB3564" s="0"/>
      <c r="AEC3564" s="0"/>
      <c r="AED3564" s="0"/>
      <c r="AEE3564" s="0"/>
      <c r="AEF3564" s="0"/>
      <c r="AEG3564" s="0"/>
      <c r="AEH3564" s="0"/>
      <c r="AEI3564" s="0"/>
      <c r="AEJ3564" s="0"/>
      <c r="AEK3564" s="0"/>
      <c r="AEL3564" s="0"/>
      <c r="AEM3564" s="0"/>
      <c r="AEN3564" s="0"/>
      <c r="AEO3564" s="0"/>
      <c r="AEP3564" s="0"/>
      <c r="AEQ3564" s="0"/>
      <c r="AER3564" s="0"/>
      <c r="AES3564" s="0"/>
      <c r="AET3564" s="0"/>
      <c r="AEU3564" s="0"/>
      <c r="AEV3564" s="0"/>
      <c r="AEW3564" s="0"/>
      <c r="AEX3564" s="0"/>
      <c r="AEY3564" s="0"/>
      <c r="AEZ3564" s="0"/>
      <c r="AFA3564" s="0"/>
      <c r="AFB3564" s="0"/>
      <c r="AFC3564" s="0"/>
      <c r="AFD3564" s="0"/>
      <c r="AFE3564" s="0"/>
      <c r="AFF3564" s="0"/>
      <c r="AFG3564" s="0"/>
      <c r="AFH3564" s="0"/>
      <c r="AFI3564" s="0"/>
      <c r="AFJ3564" s="0"/>
      <c r="AFK3564" s="0"/>
      <c r="AFL3564" s="0"/>
      <c r="AFM3564" s="0"/>
      <c r="AFN3564" s="0"/>
      <c r="AFO3564" s="0"/>
      <c r="AFP3564" s="0"/>
      <c r="AFQ3564" s="0"/>
      <c r="AFR3564" s="0"/>
      <c r="AFS3564" s="0"/>
      <c r="AFT3564" s="0"/>
      <c r="AFU3564" s="0"/>
      <c r="AFV3564" s="0"/>
      <c r="AFW3564" s="0"/>
      <c r="AFX3564" s="0"/>
      <c r="AFY3564" s="0"/>
      <c r="AFZ3564" s="0"/>
      <c r="AGA3564" s="0"/>
      <c r="AGB3564" s="0"/>
      <c r="AGC3564" s="0"/>
      <c r="AGD3564" s="0"/>
      <c r="AGE3564" s="0"/>
      <c r="AGF3564" s="0"/>
      <c r="AGG3564" s="0"/>
      <c r="AGH3564" s="0"/>
      <c r="AGI3564" s="0"/>
      <c r="AGJ3564" s="0"/>
      <c r="AGK3564" s="0"/>
      <c r="AGL3564" s="0"/>
      <c r="AGM3564" s="0"/>
      <c r="AGN3564" s="0"/>
      <c r="AGO3564" s="0"/>
      <c r="AGP3564" s="0"/>
      <c r="AGQ3564" s="0"/>
      <c r="AGR3564" s="0"/>
      <c r="AGS3564" s="0"/>
      <c r="AGT3564" s="0"/>
      <c r="AGU3564" s="0"/>
      <c r="AGV3564" s="0"/>
      <c r="AGW3564" s="0"/>
      <c r="AGX3564" s="0"/>
      <c r="AGY3564" s="0"/>
      <c r="AGZ3564" s="0"/>
      <c r="AHA3564" s="0"/>
      <c r="AHB3564" s="0"/>
      <c r="AHC3564" s="0"/>
      <c r="AHD3564" s="0"/>
      <c r="AHE3564" s="0"/>
      <c r="AHF3564" s="0"/>
      <c r="AHG3564" s="0"/>
      <c r="AHH3564" s="0"/>
      <c r="AHI3564" s="0"/>
      <c r="AHJ3564" s="0"/>
      <c r="AHK3564" s="0"/>
      <c r="AHL3564" s="0"/>
      <c r="AHM3564" s="0"/>
      <c r="AHN3564" s="0"/>
      <c r="AHO3564" s="0"/>
      <c r="AHP3564" s="0"/>
      <c r="AHQ3564" s="0"/>
      <c r="AHR3564" s="0"/>
      <c r="AHS3564" s="0"/>
      <c r="AHT3564" s="0"/>
      <c r="AHU3564" s="0"/>
      <c r="AHV3564" s="0"/>
      <c r="AHW3564" s="0"/>
      <c r="AHX3564" s="0"/>
      <c r="AHY3564" s="0"/>
      <c r="AHZ3564" s="0"/>
      <c r="AIA3564" s="0"/>
      <c r="AIB3564" s="0"/>
      <c r="AIC3564" s="0"/>
      <c r="AID3564" s="0"/>
      <c r="AIE3564" s="0"/>
      <c r="AIF3564" s="0"/>
      <c r="AIG3564" s="0"/>
      <c r="AIH3564" s="0"/>
      <c r="AII3564" s="0"/>
      <c r="AIJ3564" s="0"/>
      <c r="AIK3564" s="0"/>
      <c r="AIL3564" s="0"/>
      <c r="AIM3564" s="0"/>
      <c r="AIN3564" s="0"/>
      <c r="AIO3564" s="0"/>
      <c r="AIP3564" s="0"/>
      <c r="AIQ3564" s="0"/>
      <c r="AIR3564" s="0"/>
      <c r="AIS3564" s="0"/>
      <c r="AIT3564" s="0"/>
      <c r="AIU3564" s="0"/>
      <c r="AIV3564" s="0"/>
      <c r="AIW3564" s="0"/>
      <c r="AIX3564" s="0"/>
      <c r="AIY3564" s="0"/>
      <c r="AIZ3564" s="0"/>
      <c r="AJA3564" s="0"/>
      <c r="AJB3564" s="0"/>
      <c r="AJC3564" s="0"/>
      <c r="AJD3564" s="0"/>
      <c r="AJE3564" s="0"/>
      <c r="AJF3564" s="0"/>
      <c r="AJG3564" s="0"/>
      <c r="AJH3564" s="0"/>
      <c r="AJI3564" s="0"/>
      <c r="AJJ3564" s="0"/>
      <c r="AJK3564" s="0"/>
      <c r="AJL3564" s="0"/>
      <c r="AJM3564" s="0"/>
      <c r="AJN3564" s="0"/>
      <c r="AJO3564" s="0"/>
      <c r="AJP3564" s="0"/>
      <c r="AJQ3564" s="0"/>
      <c r="AJR3564" s="0"/>
      <c r="AJS3564" s="0"/>
      <c r="AJT3564" s="0"/>
      <c r="AJU3564" s="0"/>
      <c r="AJV3564" s="0"/>
      <c r="AJW3564" s="0"/>
      <c r="AJX3564" s="0"/>
      <c r="AJY3564" s="0"/>
      <c r="AJZ3564" s="0"/>
      <c r="AKA3564" s="0"/>
      <c r="AKB3564" s="0"/>
      <c r="AKC3564" s="0"/>
      <c r="AKD3564" s="0"/>
      <c r="AKE3564" s="0"/>
      <c r="AKF3564" s="0"/>
      <c r="AKG3564" s="0"/>
      <c r="AKH3564" s="0"/>
      <c r="AKI3564" s="0"/>
      <c r="AKJ3564" s="0"/>
      <c r="AKK3564" s="0"/>
      <c r="AKL3564" s="0"/>
      <c r="AKM3564" s="0"/>
      <c r="AKN3564" s="0"/>
      <c r="AKO3564" s="0"/>
      <c r="AKP3564" s="0"/>
      <c r="AKQ3564" s="0"/>
      <c r="AKR3564" s="0"/>
      <c r="AKS3564" s="0"/>
      <c r="AKT3564" s="0"/>
      <c r="AKU3564" s="0"/>
      <c r="AKV3564" s="0"/>
      <c r="AKW3564" s="0"/>
      <c r="AKX3564" s="0"/>
      <c r="AKY3564" s="0"/>
      <c r="AKZ3564" s="0"/>
      <c r="ALA3564" s="0"/>
      <c r="ALB3564" s="0"/>
      <c r="ALC3564" s="0"/>
      <c r="ALD3564" s="0"/>
      <c r="ALE3564" s="0"/>
      <c r="ALF3564" s="0"/>
      <c r="ALG3564" s="0"/>
      <c r="ALH3564" s="0"/>
      <c r="ALI3564" s="0"/>
      <c r="ALJ3564" s="0"/>
      <c r="ALK3564" s="0"/>
      <c r="ALL3564" s="0"/>
      <c r="ALM3564" s="0"/>
      <c r="ALN3564" s="0"/>
      <c r="ALO3564" s="0"/>
      <c r="ALP3564" s="0"/>
      <c r="ALQ3564" s="0"/>
      <c r="ALR3564" s="0"/>
      <c r="ALS3564" s="0"/>
      <c r="ALT3564" s="0"/>
      <c r="ALU3564" s="0"/>
      <c r="ALV3564" s="0"/>
      <c r="ALW3564" s="0"/>
      <c r="ALX3564" s="0"/>
      <c r="ALY3564" s="0"/>
      <c r="ALZ3564" s="0"/>
      <c r="AMA3564" s="0"/>
      <c r="AMB3564" s="0"/>
      <c r="AMC3564" s="0"/>
      <c r="AMD3564" s="0"/>
      <c r="AME3564" s="0"/>
      <c r="AMF3564" s="0"/>
      <c r="AMG3564" s="0"/>
      <c r="AMH3564" s="0"/>
      <c r="AMI3564" s="0"/>
    </row>
    <row r="3565" customFormat="false" ht="12.75" hidden="false" customHeight="false" outlineLevel="0" collapsed="false">
      <c r="A3565" s="1" t="s">
        <v>3789</v>
      </c>
      <c r="C3565" s="27" t="s">
        <v>3792</v>
      </c>
      <c r="D3565" s="27" t="s">
        <v>13</v>
      </c>
      <c r="E3565" s="28"/>
      <c r="F3565" s="29"/>
      <c r="G3565" s="27"/>
      <c r="H3565" s="30" t="s">
        <v>61</v>
      </c>
      <c r="I3565" s="31" t="n">
        <v>5.05</v>
      </c>
      <c r="J3565" s="31" t="s">
        <v>3781</v>
      </c>
      <c r="BM3565" s="0"/>
      <c r="BN3565" s="0"/>
      <c r="BO3565" s="0"/>
      <c r="BP3565" s="0"/>
      <c r="BQ3565" s="0"/>
      <c r="BR3565" s="0"/>
      <c r="BS3565" s="0"/>
      <c r="BT3565" s="0"/>
      <c r="BU3565" s="0"/>
      <c r="BV3565" s="0"/>
      <c r="BW3565" s="0"/>
      <c r="BX3565" s="0"/>
      <c r="BY3565" s="0"/>
      <c r="BZ3565" s="0"/>
      <c r="CA3565" s="0"/>
      <c r="CB3565" s="0"/>
      <c r="CC3565" s="0"/>
      <c r="CD3565" s="0"/>
      <c r="CE3565" s="0"/>
      <c r="CF3565" s="0"/>
      <c r="CG3565" s="0"/>
      <c r="CH3565" s="0"/>
      <c r="CI3565" s="0"/>
      <c r="CJ3565" s="0"/>
      <c r="CK3565" s="0"/>
      <c r="CL3565" s="0"/>
      <c r="CM3565" s="0"/>
      <c r="CN3565" s="0"/>
      <c r="CO3565" s="0"/>
      <c r="CP3565" s="0"/>
      <c r="CQ3565" s="0"/>
      <c r="CR3565" s="0"/>
      <c r="CS3565" s="0"/>
      <c r="CT3565" s="0"/>
      <c r="CU3565" s="0"/>
      <c r="CV3565" s="0"/>
      <c r="CW3565" s="0"/>
      <c r="CX3565" s="0"/>
      <c r="CY3565" s="0"/>
      <c r="CZ3565" s="0"/>
      <c r="DA3565" s="0"/>
      <c r="DB3565" s="0"/>
      <c r="DC3565" s="0"/>
      <c r="DD3565" s="0"/>
      <c r="DE3565" s="0"/>
      <c r="DF3565" s="0"/>
      <c r="DG3565" s="0"/>
      <c r="DH3565" s="0"/>
      <c r="DI3565" s="0"/>
      <c r="DJ3565" s="0"/>
      <c r="DK3565" s="0"/>
      <c r="DL3565" s="0"/>
      <c r="DM3565" s="0"/>
      <c r="DN3565" s="0"/>
      <c r="DO3565" s="0"/>
      <c r="DP3565" s="0"/>
      <c r="DQ3565" s="0"/>
      <c r="DR3565" s="0"/>
      <c r="DS3565" s="0"/>
      <c r="DT3565" s="0"/>
      <c r="DU3565" s="0"/>
      <c r="DV3565" s="0"/>
      <c r="DW3565" s="0"/>
      <c r="DX3565" s="0"/>
      <c r="DY3565" s="0"/>
      <c r="DZ3565" s="0"/>
      <c r="EA3565" s="0"/>
      <c r="EB3565" s="0"/>
      <c r="EC3565" s="0"/>
      <c r="ED3565" s="0"/>
      <c r="EE3565" s="0"/>
      <c r="EF3565" s="0"/>
      <c r="EG3565" s="0"/>
      <c r="EH3565" s="0"/>
      <c r="EI3565" s="0"/>
      <c r="EJ3565" s="0"/>
      <c r="EK3565" s="0"/>
      <c r="EL3565" s="0"/>
      <c r="EM3565" s="0"/>
      <c r="EN3565" s="0"/>
      <c r="EO3565" s="0"/>
      <c r="EP3565" s="0"/>
      <c r="EQ3565" s="0"/>
      <c r="ER3565" s="0"/>
      <c r="ES3565" s="0"/>
      <c r="ET3565" s="0"/>
      <c r="EU3565" s="0"/>
      <c r="EV3565" s="0"/>
      <c r="EW3565" s="0"/>
      <c r="EX3565" s="0"/>
      <c r="EY3565" s="0"/>
      <c r="EZ3565" s="0"/>
      <c r="FA3565" s="0"/>
      <c r="FB3565" s="0"/>
      <c r="FC3565" s="0"/>
      <c r="FD3565" s="0"/>
      <c r="FE3565" s="0"/>
      <c r="FF3565" s="0"/>
      <c r="FG3565" s="0"/>
      <c r="FH3565" s="0"/>
      <c r="FI3565" s="0"/>
      <c r="FJ3565" s="0"/>
      <c r="FK3565" s="0"/>
      <c r="FL3565" s="0"/>
      <c r="FM3565" s="0"/>
      <c r="FN3565" s="0"/>
      <c r="FO3565" s="0"/>
      <c r="FP3565" s="0"/>
      <c r="FQ3565" s="0"/>
      <c r="FR3565" s="0"/>
      <c r="FS3565" s="0"/>
      <c r="FT3565" s="0"/>
      <c r="FU3565" s="0"/>
      <c r="FV3565" s="0"/>
      <c r="FW3565" s="0"/>
      <c r="FX3565" s="0"/>
      <c r="FY3565" s="0"/>
      <c r="FZ3565" s="0"/>
      <c r="GA3565" s="0"/>
      <c r="GB3565" s="0"/>
      <c r="GC3565" s="0"/>
      <c r="GD3565" s="0"/>
      <c r="GE3565" s="0"/>
      <c r="GF3565" s="0"/>
      <c r="GG3565" s="0"/>
      <c r="GH3565" s="0"/>
      <c r="GI3565" s="0"/>
      <c r="GJ3565" s="0"/>
      <c r="GK3565" s="0"/>
      <c r="GL3565" s="0"/>
      <c r="GM3565" s="0"/>
      <c r="GN3565" s="0"/>
      <c r="GO3565" s="0"/>
      <c r="GP3565" s="0"/>
      <c r="GQ3565" s="0"/>
      <c r="GR3565" s="0"/>
      <c r="GS3565" s="0"/>
      <c r="GT3565" s="0"/>
      <c r="GU3565" s="0"/>
      <c r="GV3565" s="0"/>
      <c r="GW3565" s="0"/>
      <c r="GX3565" s="0"/>
      <c r="GY3565" s="0"/>
      <c r="GZ3565" s="0"/>
      <c r="HA3565" s="0"/>
      <c r="HB3565" s="0"/>
      <c r="HC3565" s="0"/>
      <c r="HD3565" s="0"/>
      <c r="HE3565" s="0"/>
      <c r="HF3565" s="0"/>
      <c r="HG3565" s="0"/>
      <c r="HH3565" s="0"/>
      <c r="HI3565" s="0"/>
      <c r="HJ3565" s="0"/>
      <c r="HK3565" s="0"/>
      <c r="HL3565" s="0"/>
      <c r="HM3565" s="0"/>
      <c r="HN3565" s="0"/>
      <c r="HO3565" s="0"/>
      <c r="HP3565" s="0"/>
      <c r="HQ3565" s="0"/>
      <c r="HR3565" s="0"/>
      <c r="HS3565" s="0"/>
      <c r="HT3565" s="0"/>
      <c r="HU3565" s="0"/>
      <c r="HV3565" s="0"/>
      <c r="HW3565" s="0"/>
      <c r="HX3565" s="0"/>
      <c r="HY3565" s="0"/>
      <c r="HZ3565" s="0"/>
      <c r="IA3565" s="0"/>
      <c r="IB3565" s="0"/>
      <c r="IC3565" s="0"/>
      <c r="ID3565" s="0"/>
      <c r="IE3565" s="0"/>
      <c r="IF3565" s="0"/>
      <c r="IG3565" s="0"/>
      <c r="IH3565" s="0"/>
      <c r="II3565" s="0"/>
      <c r="IJ3565" s="0"/>
      <c r="IK3565" s="0"/>
      <c r="IL3565" s="0"/>
      <c r="IM3565" s="0"/>
      <c r="IN3565" s="0"/>
      <c r="IO3565" s="0"/>
      <c r="IP3565" s="0"/>
      <c r="IQ3565" s="0"/>
      <c r="IR3565" s="0"/>
      <c r="IS3565" s="0"/>
      <c r="IT3565" s="0"/>
      <c r="IU3565" s="0"/>
      <c r="IV3565" s="0"/>
      <c r="IW3565" s="0"/>
      <c r="IX3565" s="0"/>
      <c r="IY3565" s="0"/>
      <c r="IZ3565" s="0"/>
      <c r="JA3565" s="0"/>
      <c r="JB3565" s="0"/>
      <c r="JC3565" s="0"/>
      <c r="JD3565" s="0"/>
      <c r="JE3565" s="0"/>
      <c r="JF3565" s="0"/>
      <c r="JG3565" s="0"/>
      <c r="JH3565" s="0"/>
      <c r="JI3565" s="0"/>
      <c r="JJ3565" s="0"/>
      <c r="JK3565" s="0"/>
      <c r="JL3565" s="0"/>
      <c r="JM3565" s="0"/>
      <c r="JN3565" s="0"/>
      <c r="JO3565" s="0"/>
      <c r="JP3565" s="0"/>
      <c r="JQ3565" s="0"/>
      <c r="JR3565" s="0"/>
      <c r="JS3565" s="0"/>
      <c r="JT3565" s="0"/>
      <c r="JU3565" s="0"/>
      <c r="JV3565" s="0"/>
      <c r="JW3565" s="0"/>
      <c r="JX3565" s="0"/>
      <c r="JY3565" s="0"/>
      <c r="JZ3565" s="0"/>
      <c r="KA3565" s="0"/>
      <c r="KB3565" s="0"/>
      <c r="KC3565" s="0"/>
      <c r="KD3565" s="0"/>
      <c r="KE3565" s="0"/>
      <c r="KF3565" s="0"/>
      <c r="KG3565" s="0"/>
      <c r="KH3565" s="0"/>
      <c r="KI3565" s="0"/>
      <c r="KJ3565" s="0"/>
      <c r="KK3565" s="0"/>
      <c r="KL3565" s="0"/>
      <c r="KM3565" s="0"/>
      <c r="KN3565" s="0"/>
      <c r="KO3565" s="0"/>
      <c r="KP3565" s="0"/>
      <c r="KQ3565" s="0"/>
      <c r="KR3565" s="0"/>
      <c r="KS3565" s="0"/>
      <c r="KT3565" s="0"/>
      <c r="KU3565" s="0"/>
      <c r="KV3565" s="0"/>
      <c r="KW3565" s="0"/>
      <c r="KX3565" s="0"/>
      <c r="KY3565" s="0"/>
      <c r="KZ3565" s="0"/>
      <c r="LA3565" s="0"/>
      <c r="LB3565" s="0"/>
      <c r="LC3565" s="0"/>
      <c r="LD3565" s="0"/>
      <c r="LE3565" s="0"/>
      <c r="LF3565" s="0"/>
      <c r="LG3565" s="0"/>
      <c r="LH3565" s="0"/>
      <c r="LI3565" s="0"/>
      <c r="LJ3565" s="0"/>
      <c r="LK3565" s="0"/>
      <c r="LL3565" s="0"/>
      <c r="LM3565" s="0"/>
      <c r="LN3565" s="0"/>
      <c r="LO3565" s="0"/>
      <c r="LP3565" s="0"/>
      <c r="LQ3565" s="0"/>
      <c r="LR3565" s="0"/>
      <c r="LS3565" s="0"/>
      <c r="LT3565" s="0"/>
      <c r="LU3565" s="0"/>
      <c r="LV3565" s="0"/>
      <c r="LW3565" s="0"/>
      <c r="LX3565" s="0"/>
      <c r="LY3565" s="0"/>
      <c r="LZ3565" s="0"/>
      <c r="MA3565" s="0"/>
      <c r="MB3565" s="0"/>
      <c r="MC3565" s="0"/>
      <c r="MD3565" s="0"/>
      <c r="ME3565" s="0"/>
      <c r="MF3565" s="0"/>
      <c r="MG3565" s="0"/>
      <c r="MH3565" s="0"/>
      <c r="MI3565" s="0"/>
      <c r="MJ3565" s="0"/>
      <c r="MK3565" s="0"/>
      <c r="ML3565" s="0"/>
      <c r="MM3565" s="0"/>
      <c r="MN3565" s="0"/>
      <c r="MO3565" s="0"/>
      <c r="MP3565" s="0"/>
      <c r="MQ3565" s="0"/>
      <c r="MR3565" s="0"/>
      <c r="MS3565" s="0"/>
      <c r="MT3565" s="0"/>
      <c r="MU3565" s="0"/>
      <c r="MV3565" s="0"/>
      <c r="MW3565" s="0"/>
      <c r="MX3565" s="0"/>
      <c r="MY3565" s="0"/>
      <c r="MZ3565" s="0"/>
      <c r="NA3565" s="0"/>
      <c r="NB3565" s="0"/>
      <c r="NC3565" s="0"/>
      <c r="ND3565" s="0"/>
      <c r="NE3565" s="0"/>
      <c r="NF3565" s="0"/>
      <c r="NG3565" s="0"/>
      <c r="NH3565" s="0"/>
      <c r="NI3565" s="0"/>
      <c r="NJ3565" s="0"/>
      <c r="NK3565" s="0"/>
      <c r="NL3565" s="0"/>
      <c r="NM3565" s="0"/>
      <c r="NN3565" s="0"/>
      <c r="NO3565" s="0"/>
      <c r="NP3565" s="0"/>
      <c r="NQ3565" s="0"/>
      <c r="NR3565" s="0"/>
      <c r="NS3565" s="0"/>
      <c r="NT3565" s="0"/>
      <c r="NU3565" s="0"/>
      <c r="NV3565" s="0"/>
      <c r="NW3565" s="0"/>
      <c r="NX3565" s="0"/>
      <c r="NY3565" s="0"/>
      <c r="NZ3565" s="0"/>
      <c r="OA3565" s="0"/>
      <c r="OB3565" s="0"/>
      <c r="OC3565" s="0"/>
      <c r="OD3565" s="0"/>
      <c r="OE3565" s="0"/>
      <c r="OF3565" s="0"/>
      <c r="OG3565" s="0"/>
      <c r="OH3565" s="0"/>
      <c r="OI3565" s="0"/>
      <c r="OJ3565" s="0"/>
      <c r="OK3565" s="0"/>
      <c r="OL3565" s="0"/>
      <c r="OM3565" s="0"/>
      <c r="ON3565" s="0"/>
      <c r="OO3565" s="0"/>
      <c r="OP3565" s="0"/>
      <c r="OQ3565" s="0"/>
      <c r="OR3565" s="0"/>
      <c r="OS3565" s="0"/>
      <c r="OT3565" s="0"/>
      <c r="OU3565" s="0"/>
      <c r="OV3565" s="0"/>
      <c r="OW3565" s="0"/>
      <c r="OX3565" s="0"/>
      <c r="OY3565" s="0"/>
      <c r="OZ3565" s="0"/>
      <c r="PA3565" s="0"/>
      <c r="PB3565" s="0"/>
      <c r="PC3565" s="0"/>
      <c r="PD3565" s="0"/>
      <c r="PE3565" s="0"/>
      <c r="PF3565" s="0"/>
      <c r="PG3565" s="0"/>
      <c r="PH3565" s="0"/>
      <c r="PI3565" s="0"/>
      <c r="PJ3565" s="0"/>
      <c r="PK3565" s="0"/>
      <c r="PL3565" s="0"/>
      <c r="PM3565" s="0"/>
      <c r="PN3565" s="0"/>
      <c r="PO3565" s="0"/>
      <c r="PP3565" s="0"/>
      <c r="PQ3565" s="0"/>
      <c r="PR3565" s="0"/>
      <c r="PS3565" s="0"/>
      <c r="PT3565" s="0"/>
      <c r="PU3565" s="0"/>
      <c r="PV3565" s="0"/>
      <c r="PW3565" s="0"/>
      <c r="PX3565" s="0"/>
      <c r="PY3565" s="0"/>
      <c r="PZ3565" s="0"/>
      <c r="QA3565" s="0"/>
      <c r="QB3565" s="0"/>
      <c r="QC3565" s="0"/>
      <c r="QD3565" s="0"/>
      <c r="QE3565" s="0"/>
      <c r="QF3565" s="0"/>
      <c r="QG3565" s="0"/>
      <c r="QH3565" s="0"/>
      <c r="QI3565" s="0"/>
      <c r="QJ3565" s="0"/>
      <c r="QK3565" s="0"/>
      <c r="QL3565" s="0"/>
      <c r="QM3565" s="0"/>
      <c r="QN3565" s="0"/>
      <c r="QO3565" s="0"/>
      <c r="QP3565" s="0"/>
      <c r="QQ3565" s="0"/>
      <c r="QR3565" s="0"/>
      <c r="QS3565" s="0"/>
      <c r="QT3565" s="0"/>
      <c r="QU3565" s="0"/>
      <c r="QV3565" s="0"/>
      <c r="QW3565" s="0"/>
      <c r="QX3565" s="0"/>
      <c r="QY3565" s="0"/>
      <c r="QZ3565" s="0"/>
      <c r="RA3565" s="0"/>
      <c r="RB3565" s="0"/>
      <c r="RC3565" s="0"/>
      <c r="RD3565" s="0"/>
      <c r="RE3565" s="0"/>
      <c r="RF3565" s="0"/>
      <c r="RG3565" s="0"/>
      <c r="RH3565" s="0"/>
      <c r="RI3565" s="0"/>
      <c r="RJ3565" s="0"/>
      <c r="RK3565" s="0"/>
      <c r="RL3565" s="0"/>
      <c r="RM3565" s="0"/>
      <c r="RN3565" s="0"/>
      <c r="RO3565" s="0"/>
      <c r="RP3565" s="0"/>
      <c r="RQ3565" s="0"/>
      <c r="RR3565" s="0"/>
      <c r="RS3565" s="0"/>
      <c r="RT3565" s="0"/>
      <c r="RU3565" s="0"/>
      <c r="RV3565" s="0"/>
      <c r="RW3565" s="0"/>
      <c r="RX3565" s="0"/>
      <c r="RY3565" s="0"/>
      <c r="RZ3565" s="0"/>
      <c r="SA3565" s="0"/>
      <c r="SB3565" s="0"/>
      <c r="SC3565" s="0"/>
      <c r="SD3565" s="0"/>
      <c r="SE3565" s="0"/>
      <c r="SF3565" s="0"/>
      <c r="SG3565" s="0"/>
      <c r="SH3565" s="0"/>
      <c r="SI3565" s="0"/>
      <c r="SJ3565" s="0"/>
      <c r="SK3565" s="0"/>
      <c r="SL3565" s="0"/>
      <c r="SM3565" s="0"/>
      <c r="SN3565" s="0"/>
      <c r="SO3565" s="0"/>
      <c r="SP3565" s="0"/>
      <c r="SQ3565" s="0"/>
      <c r="SR3565" s="0"/>
      <c r="SS3565" s="0"/>
      <c r="ST3565" s="0"/>
      <c r="SU3565" s="0"/>
      <c r="SV3565" s="0"/>
      <c r="SW3565" s="0"/>
      <c r="SX3565" s="0"/>
      <c r="SY3565" s="0"/>
      <c r="SZ3565" s="0"/>
      <c r="TA3565" s="0"/>
      <c r="TB3565" s="0"/>
      <c r="TC3565" s="0"/>
      <c r="TD3565" s="0"/>
      <c r="TE3565" s="0"/>
      <c r="TF3565" s="0"/>
      <c r="TG3565" s="0"/>
      <c r="TH3565" s="0"/>
      <c r="TI3565" s="0"/>
      <c r="TJ3565" s="0"/>
      <c r="TK3565" s="0"/>
      <c r="TL3565" s="0"/>
      <c r="TM3565" s="0"/>
      <c r="TN3565" s="0"/>
      <c r="TO3565" s="0"/>
      <c r="TP3565" s="0"/>
      <c r="TQ3565" s="0"/>
      <c r="TR3565" s="0"/>
      <c r="TS3565" s="0"/>
      <c r="TT3565" s="0"/>
      <c r="TU3565" s="0"/>
      <c r="TV3565" s="0"/>
      <c r="TW3565" s="0"/>
      <c r="TX3565" s="0"/>
      <c r="TY3565" s="0"/>
      <c r="TZ3565" s="0"/>
      <c r="UA3565" s="0"/>
      <c r="UB3565" s="0"/>
      <c r="UC3565" s="0"/>
      <c r="UD3565" s="0"/>
      <c r="UE3565" s="0"/>
      <c r="UF3565" s="0"/>
      <c r="UG3565" s="0"/>
      <c r="UH3565" s="0"/>
      <c r="UI3565" s="0"/>
      <c r="UJ3565" s="0"/>
      <c r="UK3565" s="0"/>
      <c r="UL3565" s="0"/>
      <c r="UM3565" s="0"/>
      <c r="UN3565" s="0"/>
      <c r="UO3565" s="0"/>
      <c r="UP3565" s="0"/>
      <c r="UQ3565" s="0"/>
      <c r="UR3565" s="0"/>
      <c r="US3565" s="0"/>
      <c r="UT3565" s="0"/>
      <c r="UU3565" s="0"/>
      <c r="UV3565" s="0"/>
      <c r="UW3565" s="0"/>
      <c r="UX3565" s="0"/>
      <c r="UY3565" s="0"/>
      <c r="UZ3565" s="0"/>
      <c r="VA3565" s="0"/>
      <c r="VB3565" s="0"/>
      <c r="VC3565" s="0"/>
      <c r="VD3565" s="0"/>
      <c r="VE3565" s="0"/>
      <c r="VF3565" s="0"/>
      <c r="VG3565" s="0"/>
      <c r="VH3565" s="0"/>
      <c r="VI3565" s="0"/>
      <c r="VJ3565" s="0"/>
      <c r="VK3565" s="0"/>
      <c r="VL3565" s="0"/>
      <c r="VM3565" s="0"/>
      <c r="VN3565" s="0"/>
      <c r="VO3565" s="0"/>
      <c r="VP3565" s="0"/>
      <c r="VQ3565" s="0"/>
      <c r="VR3565" s="0"/>
      <c r="VS3565" s="0"/>
      <c r="VT3565" s="0"/>
      <c r="VU3565" s="0"/>
      <c r="VV3565" s="0"/>
      <c r="VW3565" s="0"/>
      <c r="VX3565" s="0"/>
      <c r="VY3565" s="0"/>
      <c r="VZ3565" s="0"/>
      <c r="WA3565" s="0"/>
      <c r="WB3565" s="0"/>
      <c r="WC3565" s="0"/>
      <c r="WD3565" s="0"/>
      <c r="WE3565" s="0"/>
      <c r="WF3565" s="0"/>
      <c r="WG3565" s="0"/>
      <c r="WH3565" s="0"/>
      <c r="WI3565" s="0"/>
      <c r="WJ3565" s="0"/>
      <c r="WK3565" s="0"/>
      <c r="WL3565" s="0"/>
      <c r="WM3565" s="0"/>
      <c r="WN3565" s="0"/>
      <c r="WO3565" s="0"/>
      <c r="WP3565" s="0"/>
      <c r="WQ3565" s="0"/>
      <c r="WR3565" s="0"/>
      <c r="WS3565" s="0"/>
      <c r="WT3565" s="0"/>
      <c r="WU3565" s="0"/>
      <c r="WV3565" s="0"/>
      <c r="WW3565" s="0"/>
      <c r="WX3565" s="0"/>
      <c r="WY3565" s="0"/>
      <c r="WZ3565" s="0"/>
      <c r="XA3565" s="0"/>
      <c r="XB3565" s="0"/>
      <c r="XC3565" s="0"/>
      <c r="XD3565" s="0"/>
      <c r="XE3565" s="0"/>
      <c r="XF3565" s="0"/>
      <c r="XG3565" s="0"/>
      <c r="XH3565" s="0"/>
      <c r="XI3565" s="0"/>
      <c r="XJ3565" s="0"/>
      <c r="XK3565" s="0"/>
      <c r="XL3565" s="0"/>
      <c r="XM3565" s="0"/>
      <c r="XN3565" s="0"/>
      <c r="XO3565" s="0"/>
      <c r="XP3565" s="0"/>
      <c r="XQ3565" s="0"/>
      <c r="XR3565" s="0"/>
      <c r="XS3565" s="0"/>
      <c r="XT3565" s="0"/>
      <c r="XU3565" s="0"/>
      <c r="XV3565" s="0"/>
      <c r="XW3565" s="0"/>
      <c r="XX3565" s="0"/>
      <c r="XY3565" s="0"/>
      <c r="XZ3565" s="0"/>
      <c r="YA3565" s="0"/>
      <c r="YB3565" s="0"/>
      <c r="YC3565" s="0"/>
      <c r="YD3565" s="0"/>
      <c r="YE3565" s="0"/>
      <c r="YF3565" s="0"/>
      <c r="YG3565" s="0"/>
      <c r="YH3565" s="0"/>
      <c r="YI3565" s="0"/>
      <c r="YJ3565" s="0"/>
      <c r="YK3565" s="0"/>
      <c r="YL3565" s="0"/>
      <c r="YM3565" s="0"/>
      <c r="YN3565" s="0"/>
      <c r="YO3565" s="0"/>
      <c r="YP3565" s="0"/>
      <c r="YQ3565" s="0"/>
      <c r="YR3565" s="0"/>
      <c r="YS3565" s="0"/>
      <c r="YT3565" s="0"/>
      <c r="YU3565" s="0"/>
      <c r="YV3565" s="0"/>
      <c r="YW3565" s="0"/>
      <c r="YX3565" s="0"/>
      <c r="YY3565" s="0"/>
      <c r="YZ3565" s="0"/>
      <c r="ZA3565" s="0"/>
      <c r="ZB3565" s="0"/>
      <c r="ZC3565" s="0"/>
      <c r="ZD3565" s="0"/>
      <c r="ZE3565" s="0"/>
      <c r="ZF3565" s="0"/>
      <c r="ZG3565" s="0"/>
      <c r="ZH3565" s="0"/>
      <c r="ZI3565" s="0"/>
      <c r="ZJ3565" s="0"/>
      <c r="ZK3565" s="0"/>
      <c r="ZL3565" s="0"/>
      <c r="ZM3565" s="0"/>
      <c r="ZN3565" s="0"/>
      <c r="ZO3565" s="0"/>
      <c r="ZP3565" s="0"/>
      <c r="ZQ3565" s="0"/>
      <c r="ZR3565" s="0"/>
      <c r="ZS3565" s="0"/>
      <c r="ZT3565" s="0"/>
      <c r="ZU3565" s="0"/>
      <c r="ZV3565" s="0"/>
      <c r="ZW3565" s="0"/>
      <c r="ZX3565" s="0"/>
      <c r="ZY3565" s="0"/>
      <c r="ZZ3565" s="0"/>
      <c r="AAA3565" s="0"/>
      <c r="AAB3565" s="0"/>
      <c r="AAC3565" s="0"/>
      <c r="AAD3565" s="0"/>
      <c r="AAE3565" s="0"/>
      <c r="AAF3565" s="0"/>
      <c r="AAG3565" s="0"/>
      <c r="AAH3565" s="0"/>
      <c r="AAI3565" s="0"/>
      <c r="AAJ3565" s="0"/>
      <c r="AAK3565" s="0"/>
      <c r="AAL3565" s="0"/>
      <c r="AAM3565" s="0"/>
      <c r="AAN3565" s="0"/>
      <c r="AAO3565" s="0"/>
      <c r="AAP3565" s="0"/>
      <c r="AAQ3565" s="0"/>
      <c r="AAR3565" s="0"/>
      <c r="AAS3565" s="0"/>
      <c r="AAT3565" s="0"/>
      <c r="AAU3565" s="0"/>
      <c r="AAV3565" s="0"/>
      <c r="AAW3565" s="0"/>
      <c r="AAX3565" s="0"/>
      <c r="AAY3565" s="0"/>
      <c r="AAZ3565" s="0"/>
      <c r="ABA3565" s="0"/>
      <c r="ABB3565" s="0"/>
      <c r="ABC3565" s="0"/>
      <c r="ABD3565" s="0"/>
      <c r="ABE3565" s="0"/>
      <c r="ABF3565" s="0"/>
      <c r="ABG3565" s="0"/>
      <c r="ABH3565" s="0"/>
      <c r="ABI3565" s="0"/>
      <c r="ABJ3565" s="0"/>
      <c r="ABK3565" s="0"/>
      <c r="ABL3565" s="0"/>
      <c r="ABM3565" s="0"/>
      <c r="ABN3565" s="0"/>
      <c r="ABO3565" s="0"/>
      <c r="ABP3565" s="0"/>
      <c r="ABQ3565" s="0"/>
      <c r="ABR3565" s="0"/>
      <c r="ABS3565" s="0"/>
      <c r="ABT3565" s="0"/>
      <c r="ABU3565" s="0"/>
      <c r="ABV3565" s="0"/>
      <c r="ABW3565" s="0"/>
      <c r="ABX3565" s="0"/>
      <c r="ABY3565" s="0"/>
      <c r="ABZ3565" s="0"/>
      <c r="ACA3565" s="0"/>
      <c r="ACB3565" s="0"/>
      <c r="ACC3565" s="0"/>
      <c r="ACD3565" s="0"/>
      <c r="ACE3565" s="0"/>
      <c r="ACF3565" s="0"/>
      <c r="ACG3565" s="0"/>
      <c r="ACH3565" s="0"/>
      <c r="ACI3565" s="0"/>
      <c r="ACJ3565" s="0"/>
      <c r="ACK3565" s="0"/>
      <c r="ACL3565" s="0"/>
      <c r="ACM3565" s="0"/>
      <c r="ACN3565" s="0"/>
      <c r="ACO3565" s="0"/>
      <c r="ACP3565" s="0"/>
      <c r="ACQ3565" s="0"/>
      <c r="ACR3565" s="0"/>
      <c r="ACS3565" s="0"/>
      <c r="ACT3565" s="0"/>
      <c r="ACU3565" s="0"/>
      <c r="ACV3565" s="0"/>
      <c r="ACW3565" s="0"/>
      <c r="ACX3565" s="0"/>
      <c r="ACY3565" s="0"/>
      <c r="ACZ3565" s="0"/>
      <c r="ADA3565" s="0"/>
      <c r="ADB3565" s="0"/>
      <c r="ADC3565" s="0"/>
      <c r="ADD3565" s="0"/>
      <c r="ADE3565" s="0"/>
      <c r="ADF3565" s="0"/>
      <c r="ADG3565" s="0"/>
      <c r="ADH3565" s="0"/>
      <c r="ADI3565" s="0"/>
      <c r="ADJ3565" s="0"/>
      <c r="ADK3565" s="0"/>
      <c r="ADL3565" s="0"/>
      <c r="ADM3565" s="0"/>
      <c r="ADN3565" s="0"/>
      <c r="ADO3565" s="0"/>
      <c r="ADP3565" s="0"/>
      <c r="ADQ3565" s="0"/>
      <c r="ADR3565" s="0"/>
      <c r="ADS3565" s="0"/>
      <c r="ADT3565" s="0"/>
      <c r="ADU3565" s="0"/>
      <c r="ADV3565" s="0"/>
      <c r="ADW3565" s="0"/>
      <c r="ADX3565" s="0"/>
      <c r="ADY3565" s="0"/>
      <c r="ADZ3565" s="0"/>
      <c r="AEA3565" s="0"/>
      <c r="AEB3565" s="0"/>
      <c r="AEC3565" s="0"/>
      <c r="AED3565" s="0"/>
      <c r="AEE3565" s="0"/>
      <c r="AEF3565" s="0"/>
      <c r="AEG3565" s="0"/>
      <c r="AEH3565" s="0"/>
      <c r="AEI3565" s="0"/>
      <c r="AEJ3565" s="0"/>
      <c r="AEK3565" s="0"/>
      <c r="AEL3565" s="0"/>
      <c r="AEM3565" s="0"/>
      <c r="AEN3565" s="0"/>
      <c r="AEO3565" s="0"/>
      <c r="AEP3565" s="0"/>
      <c r="AEQ3565" s="0"/>
      <c r="AER3565" s="0"/>
      <c r="AES3565" s="0"/>
      <c r="AET3565" s="0"/>
      <c r="AEU3565" s="0"/>
      <c r="AEV3565" s="0"/>
      <c r="AEW3565" s="0"/>
      <c r="AEX3565" s="0"/>
      <c r="AEY3565" s="0"/>
      <c r="AEZ3565" s="0"/>
      <c r="AFA3565" s="0"/>
      <c r="AFB3565" s="0"/>
      <c r="AFC3565" s="0"/>
      <c r="AFD3565" s="0"/>
      <c r="AFE3565" s="0"/>
      <c r="AFF3565" s="0"/>
      <c r="AFG3565" s="0"/>
      <c r="AFH3565" s="0"/>
      <c r="AFI3565" s="0"/>
      <c r="AFJ3565" s="0"/>
      <c r="AFK3565" s="0"/>
      <c r="AFL3565" s="0"/>
      <c r="AFM3565" s="0"/>
      <c r="AFN3565" s="0"/>
      <c r="AFO3565" s="0"/>
      <c r="AFP3565" s="0"/>
      <c r="AFQ3565" s="0"/>
      <c r="AFR3565" s="0"/>
      <c r="AFS3565" s="0"/>
      <c r="AFT3565" s="0"/>
      <c r="AFU3565" s="0"/>
      <c r="AFV3565" s="0"/>
      <c r="AFW3565" s="0"/>
      <c r="AFX3565" s="0"/>
      <c r="AFY3565" s="0"/>
      <c r="AFZ3565" s="0"/>
      <c r="AGA3565" s="0"/>
      <c r="AGB3565" s="0"/>
      <c r="AGC3565" s="0"/>
      <c r="AGD3565" s="0"/>
      <c r="AGE3565" s="0"/>
      <c r="AGF3565" s="0"/>
      <c r="AGG3565" s="0"/>
      <c r="AGH3565" s="0"/>
      <c r="AGI3565" s="0"/>
      <c r="AGJ3565" s="0"/>
      <c r="AGK3565" s="0"/>
      <c r="AGL3565" s="0"/>
      <c r="AGM3565" s="0"/>
      <c r="AGN3565" s="0"/>
      <c r="AGO3565" s="0"/>
      <c r="AGP3565" s="0"/>
      <c r="AGQ3565" s="0"/>
      <c r="AGR3565" s="0"/>
      <c r="AGS3565" s="0"/>
      <c r="AGT3565" s="0"/>
      <c r="AGU3565" s="0"/>
      <c r="AGV3565" s="0"/>
      <c r="AGW3565" s="0"/>
      <c r="AGX3565" s="0"/>
      <c r="AGY3565" s="0"/>
      <c r="AGZ3565" s="0"/>
      <c r="AHA3565" s="0"/>
      <c r="AHB3565" s="0"/>
      <c r="AHC3565" s="0"/>
      <c r="AHD3565" s="0"/>
      <c r="AHE3565" s="0"/>
      <c r="AHF3565" s="0"/>
      <c r="AHG3565" s="0"/>
      <c r="AHH3565" s="0"/>
      <c r="AHI3565" s="0"/>
      <c r="AHJ3565" s="0"/>
      <c r="AHK3565" s="0"/>
      <c r="AHL3565" s="0"/>
      <c r="AHM3565" s="0"/>
      <c r="AHN3565" s="0"/>
      <c r="AHO3565" s="0"/>
      <c r="AHP3565" s="0"/>
      <c r="AHQ3565" s="0"/>
      <c r="AHR3565" s="0"/>
      <c r="AHS3565" s="0"/>
      <c r="AHT3565" s="0"/>
      <c r="AHU3565" s="0"/>
      <c r="AHV3565" s="0"/>
      <c r="AHW3565" s="0"/>
      <c r="AHX3565" s="0"/>
      <c r="AHY3565" s="0"/>
      <c r="AHZ3565" s="0"/>
      <c r="AIA3565" s="0"/>
      <c r="AIB3565" s="0"/>
      <c r="AIC3565" s="0"/>
      <c r="AID3565" s="0"/>
      <c r="AIE3565" s="0"/>
      <c r="AIF3565" s="0"/>
      <c r="AIG3565" s="0"/>
      <c r="AIH3565" s="0"/>
      <c r="AII3565" s="0"/>
      <c r="AIJ3565" s="0"/>
      <c r="AIK3565" s="0"/>
      <c r="AIL3565" s="0"/>
      <c r="AIM3565" s="0"/>
      <c r="AIN3565" s="0"/>
      <c r="AIO3565" s="0"/>
      <c r="AIP3565" s="0"/>
      <c r="AIQ3565" s="0"/>
      <c r="AIR3565" s="0"/>
      <c r="AIS3565" s="0"/>
      <c r="AIT3565" s="0"/>
      <c r="AIU3565" s="0"/>
      <c r="AIV3565" s="0"/>
      <c r="AIW3565" s="0"/>
      <c r="AIX3565" s="0"/>
      <c r="AIY3565" s="0"/>
      <c r="AIZ3565" s="0"/>
      <c r="AJA3565" s="0"/>
      <c r="AJB3565" s="0"/>
      <c r="AJC3565" s="0"/>
      <c r="AJD3565" s="0"/>
      <c r="AJE3565" s="0"/>
      <c r="AJF3565" s="0"/>
      <c r="AJG3565" s="0"/>
      <c r="AJH3565" s="0"/>
      <c r="AJI3565" s="0"/>
      <c r="AJJ3565" s="0"/>
      <c r="AJK3565" s="0"/>
      <c r="AJL3565" s="0"/>
      <c r="AJM3565" s="0"/>
      <c r="AJN3565" s="0"/>
      <c r="AJO3565" s="0"/>
      <c r="AJP3565" s="0"/>
      <c r="AJQ3565" s="0"/>
      <c r="AJR3565" s="0"/>
      <c r="AJS3565" s="0"/>
      <c r="AJT3565" s="0"/>
      <c r="AJU3565" s="0"/>
      <c r="AJV3565" s="0"/>
      <c r="AJW3565" s="0"/>
      <c r="AJX3565" s="0"/>
      <c r="AJY3565" s="0"/>
      <c r="AJZ3565" s="0"/>
      <c r="AKA3565" s="0"/>
      <c r="AKB3565" s="0"/>
      <c r="AKC3565" s="0"/>
      <c r="AKD3565" s="0"/>
      <c r="AKE3565" s="0"/>
      <c r="AKF3565" s="0"/>
      <c r="AKG3565" s="0"/>
      <c r="AKH3565" s="0"/>
      <c r="AKI3565" s="0"/>
      <c r="AKJ3565" s="0"/>
      <c r="AKK3565" s="0"/>
      <c r="AKL3565" s="0"/>
      <c r="AKM3565" s="0"/>
      <c r="AKN3565" s="0"/>
      <c r="AKO3565" s="0"/>
      <c r="AKP3565" s="0"/>
      <c r="AKQ3565" s="0"/>
      <c r="AKR3565" s="0"/>
      <c r="AKS3565" s="0"/>
      <c r="AKT3565" s="0"/>
      <c r="AKU3565" s="0"/>
      <c r="AKV3565" s="0"/>
      <c r="AKW3565" s="0"/>
      <c r="AKX3565" s="0"/>
      <c r="AKY3565" s="0"/>
      <c r="AKZ3565" s="0"/>
      <c r="ALA3565" s="0"/>
      <c r="ALB3565" s="0"/>
      <c r="ALC3565" s="0"/>
      <c r="ALD3565" s="0"/>
      <c r="ALE3565" s="0"/>
      <c r="ALF3565" s="0"/>
      <c r="ALG3565" s="0"/>
      <c r="ALH3565" s="0"/>
      <c r="ALI3565" s="0"/>
      <c r="ALJ3565" s="0"/>
      <c r="ALK3565" s="0"/>
      <c r="ALL3565" s="0"/>
      <c r="ALM3565" s="0"/>
      <c r="ALN3565" s="0"/>
      <c r="ALO3565" s="0"/>
      <c r="ALP3565" s="0"/>
      <c r="ALQ3565" s="0"/>
      <c r="ALR3565" s="0"/>
      <c r="ALS3565" s="0"/>
      <c r="ALT3565" s="0"/>
      <c r="ALU3565" s="0"/>
      <c r="ALV3565" s="0"/>
      <c r="ALW3565" s="0"/>
      <c r="ALX3565" s="0"/>
      <c r="ALY3565" s="0"/>
      <c r="ALZ3565" s="0"/>
      <c r="AMA3565" s="0"/>
      <c r="AMB3565" s="0"/>
      <c r="AMC3565" s="0"/>
      <c r="AMD3565" s="0"/>
      <c r="AME3565" s="0"/>
      <c r="AMF3565" s="0"/>
      <c r="AMG3565" s="0"/>
      <c r="AMH3565" s="0"/>
      <c r="AMI3565" s="0"/>
    </row>
    <row r="3566" customFormat="false" ht="12.75" hidden="false" customHeight="false" outlineLevel="0" collapsed="false">
      <c r="A3566" s="1" t="s">
        <v>3789</v>
      </c>
      <c r="C3566" s="27" t="s">
        <v>3793</v>
      </c>
      <c r="D3566" s="27" t="s">
        <v>16</v>
      </c>
      <c r="E3566" s="28"/>
      <c r="F3566" s="29"/>
      <c r="G3566" s="27"/>
      <c r="H3566" s="30" t="s">
        <v>61</v>
      </c>
      <c r="I3566" s="31" t="n">
        <v>1.39</v>
      </c>
      <c r="J3566" s="31" t="s">
        <v>3781</v>
      </c>
      <c r="BM3566" s="0"/>
      <c r="BN3566" s="0"/>
      <c r="BO3566" s="0"/>
      <c r="BP3566" s="0"/>
      <c r="BQ3566" s="0"/>
      <c r="BR3566" s="0"/>
      <c r="BS3566" s="0"/>
      <c r="BT3566" s="0"/>
      <c r="BU3566" s="0"/>
      <c r="BV3566" s="0"/>
      <c r="BW3566" s="0"/>
      <c r="BX3566" s="0"/>
      <c r="BY3566" s="0"/>
      <c r="BZ3566" s="0"/>
      <c r="CA3566" s="0"/>
      <c r="CB3566" s="0"/>
      <c r="CC3566" s="0"/>
      <c r="CD3566" s="0"/>
      <c r="CE3566" s="0"/>
      <c r="CF3566" s="0"/>
      <c r="CG3566" s="0"/>
      <c r="CH3566" s="0"/>
      <c r="CI3566" s="0"/>
      <c r="CJ3566" s="0"/>
      <c r="CK3566" s="0"/>
      <c r="CL3566" s="0"/>
      <c r="CM3566" s="0"/>
      <c r="CN3566" s="0"/>
      <c r="CO3566" s="0"/>
      <c r="CP3566" s="0"/>
      <c r="CQ3566" s="0"/>
      <c r="CR3566" s="0"/>
      <c r="CS3566" s="0"/>
      <c r="CT3566" s="0"/>
      <c r="CU3566" s="0"/>
      <c r="CV3566" s="0"/>
      <c r="CW3566" s="0"/>
      <c r="CX3566" s="0"/>
      <c r="CY3566" s="0"/>
      <c r="CZ3566" s="0"/>
      <c r="DA3566" s="0"/>
      <c r="DB3566" s="0"/>
      <c r="DC3566" s="0"/>
      <c r="DD3566" s="0"/>
      <c r="DE3566" s="0"/>
      <c r="DF3566" s="0"/>
      <c r="DG3566" s="0"/>
      <c r="DH3566" s="0"/>
      <c r="DI3566" s="0"/>
      <c r="DJ3566" s="0"/>
      <c r="DK3566" s="0"/>
      <c r="DL3566" s="0"/>
      <c r="DM3566" s="0"/>
      <c r="DN3566" s="0"/>
      <c r="DO3566" s="0"/>
      <c r="DP3566" s="0"/>
      <c r="DQ3566" s="0"/>
      <c r="DR3566" s="0"/>
      <c r="DS3566" s="0"/>
      <c r="DT3566" s="0"/>
      <c r="DU3566" s="0"/>
      <c r="DV3566" s="0"/>
      <c r="DW3566" s="0"/>
      <c r="DX3566" s="0"/>
      <c r="DY3566" s="0"/>
      <c r="DZ3566" s="0"/>
      <c r="EA3566" s="0"/>
      <c r="EB3566" s="0"/>
      <c r="EC3566" s="0"/>
      <c r="ED3566" s="0"/>
      <c r="EE3566" s="0"/>
      <c r="EF3566" s="0"/>
      <c r="EG3566" s="0"/>
      <c r="EH3566" s="0"/>
      <c r="EI3566" s="0"/>
      <c r="EJ3566" s="0"/>
      <c r="EK3566" s="0"/>
      <c r="EL3566" s="0"/>
      <c r="EM3566" s="0"/>
      <c r="EN3566" s="0"/>
      <c r="EO3566" s="0"/>
      <c r="EP3566" s="0"/>
      <c r="EQ3566" s="0"/>
      <c r="ER3566" s="0"/>
      <c r="ES3566" s="0"/>
      <c r="ET3566" s="0"/>
      <c r="EU3566" s="0"/>
      <c r="EV3566" s="0"/>
      <c r="EW3566" s="0"/>
      <c r="EX3566" s="0"/>
      <c r="EY3566" s="0"/>
      <c r="EZ3566" s="0"/>
      <c r="FA3566" s="0"/>
      <c r="FB3566" s="0"/>
      <c r="FC3566" s="0"/>
      <c r="FD3566" s="0"/>
      <c r="FE3566" s="0"/>
      <c r="FF3566" s="0"/>
      <c r="FG3566" s="0"/>
      <c r="FH3566" s="0"/>
      <c r="FI3566" s="0"/>
      <c r="FJ3566" s="0"/>
      <c r="FK3566" s="0"/>
      <c r="FL3566" s="0"/>
      <c r="FM3566" s="0"/>
      <c r="FN3566" s="0"/>
      <c r="FO3566" s="0"/>
      <c r="FP3566" s="0"/>
      <c r="FQ3566" s="0"/>
      <c r="FR3566" s="0"/>
      <c r="FS3566" s="0"/>
      <c r="FT3566" s="0"/>
      <c r="FU3566" s="0"/>
      <c r="FV3566" s="0"/>
      <c r="FW3566" s="0"/>
      <c r="FX3566" s="0"/>
      <c r="FY3566" s="0"/>
      <c r="FZ3566" s="0"/>
      <c r="GA3566" s="0"/>
      <c r="GB3566" s="0"/>
      <c r="GC3566" s="0"/>
      <c r="GD3566" s="0"/>
      <c r="GE3566" s="0"/>
      <c r="GF3566" s="0"/>
      <c r="GG3566" s="0"/>
      <c r="GH3566" s="0"/>
      <c r="GI3566" s="0"/>
      <c r="GJ3566" s="0"/>
      <c r="GK3566" s="0"/>
      <c r="GL3566" s="0"/>
      <c r="GM3566" s="0"/>
      <c r="GN3566" s="0"/>
      <c r="GO3566" s="0"/>
      <c r="GP3566" s="0"/>
      <c r="GQ3566" s="0"/>
      <c r="GR3566" s="0"/>
      <c r="GS3566" s="0"/>
      <c r="GT3566" s="0"/>
      <c r="GU3566" s="0"/>
      <c r="GV3566" s="0"/>
      <c r="GW3566" s="0"/>
      <c r="GX3566" s="0"/>
      <c r="GY3566" s="0"/>
      <c r="GZ3566" s="0"/>
      <c r="HA3566" s="0"/>
      <c r="HB3566" s="0"/>
      <c r="HC3566" s="0"/>
      <c r="HD3566" s="0"/>
      <c r="HE3566" s="0"/>
      <c r="HF3566" s="0"/>
      <c r="HG3566" s="0"/>
      <c r="HH3566" s="0"/>
      <c r="HI3566" s="0"/>
      <c r="HJ3566" s="0"/>
      <c r="HK3566" s="0"/>
      <c r="HL3566" s="0"/>
      <c r="HM3566" s="0"/>
      <c r="HN3566" s="0"/>
      <c r="HO3566" s="0"/>
      <c r="HP3566" s="0"/>
      <c r="HQ3566" s="0"/>
      <c r="HR3566" s="0"/>
      <c r="HS3566" s="0"/>
      <c r="HT3566" s="0"/>
      <c r="HU3566" s="0"/>
      <c r="HV3566" s="0"/>
      <c r="HW3566" s="0"/>
      <c r="HX3566" s="0"/>
      <c r="HY3566" s="0"/>
      <c r="HZ3566" s="0"/>
      <c r="IA3566" s="0"/>
      <c r="IB3566" s="0"/>
      <c r="IC3566" s="0"/>
      <c r="ID3566" s="0"/>
      <c r="IE3566" s="0"/>
      <c r="IF3566" s="0"/>
      <c r="IG3566" s="0"/>
      <c r="IH3566" s="0"/>
      <c r="II3566" s="0"/>
      <c r="IJ3566" s="0"/>
      <c r="IK3566" s="0"/>
      <c r="IL3566" s="0"/>
      <c r="IM3566" s="0"/>
      <c r="IN3566" s="0"/>
      <c r="IO3566" s="0"/>
      <c r="IP3566" s="0"/>
      <c r="IQ3566" s="0"/>
      <c r="IR3566" s="0"/>
      <c r="IS3566" s="0"/>
      <c r="IT3566" s="0"/>
      <c r="IU3566" s="0"/>
      <c r="IV3566" s="0"/>
      <c r="IW3566" s="0"/>
      <c r="IX3566" s="0"/>
      <c r="IY3566" s="0"/>
      <c r="IZ3566" s="0"/>
      <c r="JA3566" s="0"/>
      <c r="JB3566" s="0"/>
      <c r="JC3566" s="0"/>
      <c r="JD3566" s="0"/>
      <c r="JE3566" s="0"/>
      <c r="JF3566" s="0"/>
      <c r="JG3566" s="0"/>
      <c r="JH3566" s="0"/>
      <c r="JI3566" s="0"/>
      <c r="JJ3566" s="0"/>
      <c r="JK3566" s="0"/>
      <c r="JL3566" s="0"/>
      <c r="JM3566" s="0"/>
      <c r="JN3566" s="0"/>
      <c r="JO3566" s="0"/>
      <c r="JP3566" s="0"/>
      <c r="JQ3566" s="0"/>
      <c r="JR3566" s="0"/>
      <c r="JS3566" s="0"/>
      <c r="JT3566" s="0"/>
      <c r="JU3566" s="0"/>
      <c r="JV3566" s="0"/>
      <c r="JW3566" s="0"/>
      <c r="JX3566" s="0"/>
      <c r="JY3566" s="0"/>
      <c r="JZ3566" s="0"/>
      <c r="KA3566" s="0"/>
      <c r="KB3566" s="0"/>
      <c r="KC3566" s="0"/>
      <c r="KD3566" s="0"/>
      <c r="KE3566" s="0"/>
      <c r="KF3566" s="0"/>
      <c r="KG3566" s="0"/>
      <c r="KH3566" s="0"/>
      <c r="KI3566" s="0"/>
      <c r="KJ3566" s="0"/>
      <c r="KK3566" s="0"/>
      <c r="KL3566" s="0"/>
      <c r="KM3566" s="0"/>
      <c r="KN3566" s="0"/>
      <c r="KO3566" s="0"/>
      <c r="KP3566" s="0"/>
      <c r="KQ3566" s="0"/>
      <c r="KR3566" s="0"/>
      <c r="KS3566" s="0"/>
      <c r="KT3566" s="0"/>
      <c r="KU3566" s="0"/>
      <c r="KV3566" s="0"/>
      <c r="KW3566" s="0"/>
      <c r="KX3566" s="0"/>
      <c r="KY3566" s="0"/>
      <c r="KZ3566" s="0"/>
      <c r="LA3566" s="0"/>
      <c r="LB3566" s="0"/>
      <c r="LC3566" s="0"/>
      <c r="LD3566" s="0"/>
      <c r="LE3566" s="0"/>
      <c r="LF3566" s="0"/>
      <c r="LG3566" s="0"/>
      <c r="LH3566" s="0"/>
      <c r="LI3566" s="0"/>
      <c r="LJ3566" s="0"/>
      <c r="LK3566" s="0"/>
      <c r="LL3566" s="0"/>
      <c r="LM3566" s="0"/>
      <c r="LN3566" s="0"/>
      <c r="LO3566" s="0"/>
      <c r="LP3566" s="0"/>
      <c r="LQ3566" s="0"/>
      <c r="LR3566" s="0"/>
      <c r="LS3566" s="0"/>
      <c r="LT3566" s="0"/>
      <c r="LU3566" s="0"/>
      <c r="LV3566" s="0"/>
      <c r="LW3566" s="0"/>
      <c r="LX3566" s="0"/>
      <c r="LY3566" s="0"/>
      <c r="LZ3566" s="0"/>
      <c r="MA3566" s="0"/>
      <c r="MB3566" s="0"/>
      <c r="MC3566" s="0"/>
      <c r="MD3566" s="0"/>
      <c r="ME3566" s="0"/>
      <c r="MF3566" s="0"/>
      <c r="MG3566" s="0"/>
      <c r="MH3566" s="0"/>
      <c r="MI3566" s="0"/>
      <c r="MJ3566" s="0"/>
      <c r="MK3566" s="0"/>
      <c r="ML3566" s="0"/>
      <c r="MM3566" s="0"/>
      <c r="MN3566" s="0"/>
      <c r="MO3566" s="0"/>
      <c r="MP3566" s="0"/>
      <c r="MQ3566" s="0"/>
      <c r="MR3566" s="0"/>
      <c r="MS3566" s="0"/>
      <c r="MT3566" s="0"/>
      <c r="MU3566" s="0"/>
      <c r="MV3566" s="0"/>
      <c r="MW3566" s="0"/>
      <c r="MX3566" s="0"/>
      <c r="MY3566" s="0"/>
      <c r="MZ3566" s="0"/>
      <c r="NA3566" s="0"/>
      <c r="NB3566" s="0"/>
      <c r="NC3566" s="0"/>
      <c r="ND3566" s="0"/>
      <c r="NE3566" s="0"/>
      <c r="NF3566" s="0"/>
      <c r="NG3566" s="0"/>
      <c r="NH3566" s="0"/>
      <c r="NI3566" s="0"/>
      <c r="NJ3566" s="0"/>
      <c r="NK3566" s="0"/>
      <c r="NL3566" s="0"/>
      <c r="NM3566" s="0"/>
      <c r="NN3566" s="0"/>
      <c r="NO3566" s="0"/>
      <c r="NP3566" s="0"/>
      <c r="NQ3566" s="0"/>
      <c r="NR3566" s="0"/>
      <c r="NS3566" s="0"/>
      <c r="NT3566" s="0"/>
      <c r="NU3566" s="0"/>
      <c r="NV3566" s="0"/>
      <c r="NW3566" s="0"/>
      <c r="NX3566" s="0"/>
      <c r="NY3566" s="0"/>
      <c r="NZ3566" s="0"/>
      <c r="OA3566" s="0"/>
      <c r="OB3566" s="0"/>
      <c r="OC3566" s="0"/>
      <c r="OD3566" s="0"/>
      <c r="OE3566" s="0"/>
      <c r="OF3566" s="0"/>
      <c r="OG3566" s="0"/>
      <c r="OH3566" s="0"/>
      <c r="OI3566" s="0"/>
      <c r="OJ3566" s="0"/>
      <c r="OK3566" s="0"/>
      <c r="OL3566" s="0"/>
      <c r="OM3566" s="0"/>
      <c r="ON3566" s="0"/>
      <c r="OO3566" s="0"/>
      <c r="OP3566" s="0"/>
      <c r="OQ3566" s="0"/>
      <c r="OR3566" s="0"/>
      <c r="OS3566" s="0"/>
      <c r="OT3566" s="0"/>
      <c r="OU3566" s="0"/>
      <c r="OV3566" s="0"/>
      <c r="OW3566" s="0"/>
      <c r="OX3566" s="0"/>
      <c r="OY3566" s="0"/>
      <c r="OZ3566" s="0"/>
      <c r="PA3566" s="0"/>
      <c r="PB3566" s="0"/>
      <c r="PC3566" s="0"/>
      <c r="PD3566" s="0"/>
      <c r="PE3566" s="0"/>
      <c r="PF3566" s="0"/>
      <c r="PG3566" s="0"/>
      <c r="PH3566" s="0"/>
      <c r="PI3566" s="0"/>
      <c r="PJ3566" s="0"/>
      <c r="PK3566" s="0"/>
      <c r="PL3566" s="0"/>
      <c r="PM3566" s="0"/>
      <c r="PN3566" s="0"/>
      <c r="PO3566" s="0"/>
      <c r="PP3566" s="0"/>
      <c r="PQ3566" s="0"/>
      <c r="PR3566" s="0"/>
      <c r="PS3566" s="0"/>
      <c r="PT3566" s="0"/>
      <c r="PU3566" s="0"/>
      <c r="PV3566" s="0"/>
      <c r="PW3566" s="0"/>
      <c r="PX3566" s="0"/>
      <c r="PY3566" s="0"/>
      <c r="PZ3566" s="0"/>
      <c r="QA3566" s="0"/>
      <c r="QB3566" s="0"/>
      <c r="QC3566" s="0"/>
      <c r="QD3566" s="0"/>
      <c r="QE3566" s="0"/>
      <c r="QF3566" s="0"/>
      <c r="QG3566" s="0"/>
      <c r="QH3566" s="0"/>
      <c r="QI3566" s="0"/>
      <c r="QJ3566" s="0"/>
      <c r="QK3566" s="0"/>
      <c r="QL3566" s="0"/>
      <c r="QM3566" s="0"/>
      <c r="QN3566" s="0"/>
      <c r="QO3566" s="0"/>
      <c r="QP3566" s="0"/>
      <c r="QQ3566" s="0"/>
      <c r="QR3566" s="0"/>
      <c r="QS3566" s="0"/>
      <c r="QT3566" s="0"/>
      <c r="QU3566" s="0"/>
      <c r="QV3566" s="0"/>
      <c r="QW3566" s="0"/>
      <c r="QX3566" s="0"/>
      <c r="QY3566" s="0"/>
      <c r="QZ3566" s="0"/>
      <c r="RA3566" s="0"/>
      <c r="RB3566" s="0"/>
      <c r="RC3566" s="0"/>
      <c r="RD3566" s="0"/>
      <c r="RE3566" s="0"/>
      <c r="RF3566" s="0"/>
      <c r="RG3566" s="0"/>
      <c r="RH3566" s="0"/>
      <c r="RI3566" s="0"/>
      <c r="RJ3566" s="0"/>
      <c r="RK3566" s="0"/>
      <c r="RL3566" s="0"/>
      <c r="RM3566" s="0"/>
      <c r="RN3566" s="0"/>
      <c r="RO3566" s="0"/>
      <c r="RP3566" s="0"/>
      <c r="RQ3566" s="0"/>
      <c r="RR3566" s="0"/>
      <c r="RS3566" s="0"/>
      <c r="RT3566" s="0"/>
      <c r="RU3566" s="0"/>
      <c r="RV3566" s="0"/>
      <c r="RW3566" s="0"/>
      <c r="RX3566" s="0"/>
      <c r="RY3566" s="0"/>
      <c r="RZ3566" s="0"/>
      <c r="SA3566" s="0"/>
      <c r="SB3566" s="0"/>
      <c r="SC3566" s="0"/>
      <c r="SD3566" s="0"/>
      <c r="SE3566" s="0"/>
      <c r="SF3566" s="0"/>
      <c r="SG3566" s="0"/>
      <c r="SH3566" s="0"/>
      <c r="SI3566" s="0"/>
      <c r="SJ3566" s="0"/>
      <c r="SK3566" s="0"/>
      <c r="SL3566" s="0"/>
      <c r="SM3566" s="0"/>
      <c r="SN3566" s="0"/>
      <c r="SO3566" s="0"/>
      <c r="SP3566" s="0"/>
      <c r="SQ3566" s="0"/>
      <c r="SR3566" s="0"/>
      <c r="SS3566" s="0"/>
      <c r="ST3566" s="0"/>
      <c r="SU3566" s="0"/>
      <c r="SV3566" s="0"/>
      <c r="SW3566" s="0"/>
      <c r="SX3566" s="0"/>
      <c r="SY3566" s="0"/>
      <c r="SZ3566" s="0"/>
      <c r="TA3566" s="0"/>
      <c r="TB3566" s="0"/>
      <c r="TC3566" s="0"/>
      <c r="TD3566" s="0"/>
      <c r="TE3566" s="0"/>
      <c r="TF3566" s="0"/>
      <c r="TG3566" s="0"/>
      <c r="TH3566" s="0"/>
      <c r="TI3566" s="0"/>
      <c r="TJ3566" s="0"/>
      <c r="TK3566" s="0"/>
      <c r="TL3566" s="0"/>
      <c r="TM3566" s="0"/>
      <c r="TN3566" s="0"/>
      <c r="TO3566" s="0"/>
      <c r="TP3566" s="0"/>
      <c r="TQ3566" s="0"/>
      <c r="TR3566" s="0"/>
      <c r="TS3566" s="0"/>
      <c r="TT3566" s="0"/>
      <c r="TU3566" s="0"/>
      <c r="TV3566" s="0"/>
      <c r="TW3566" s="0"/>
      <c r="TX3566" s="0"/>
      <c r="TY3566" s="0"/>
      <c r="TZ3566" s="0"/>
      <c r="UA3566" s="0"/>
      <c r="UB3566" s="0"/>
      <c r="UC3566" s="0"/>
      <c r="UD3566" s="0"/>
      <c r="UE3566" s="0"/>
      <c r="UF3566" s="0"/>
      <c r="UG3566" s="0"/>
      <c r="UH3566" s="0"/>
      <c r="UI3566" s="0"/>
      <c r="UJ3566" s="0"/>
      <c r="UK3566" s="0"/>
      <c r="UL3566" s="0"/>
      <c r="UM3566" s="0"/>
      <c r="UN3566" s="0"/>
      <c r="UO3566" s="0"/>
      <c r="UP3566" s="0"/>
      <c r="UQ3566" s="0"/>
      <c r="UR3566" s="0"/>
      <c r="US3566" s="0"/>
      <c r="UT3566" s="0"/>
      <c r="UU3566" s="0"/>
      <c r="UV3566" s="0"/>
      <c r="UW3566" s="0"/>
      <c r="UX3566" s="0"/>
      <c r="UY3566" s="0"/>
      <c r="UZ3566" s="0"/>
      <c r="VA3566" s="0"/>
      <c r="VB3566" s="0"/>
      <c r="VC3566" s="0"/>
      <c r="VD3566" s="0"/>
      <c r="VE3566" s="0"/>
      <c r="VF3566" s="0"/>
      <c r="VG3566" s="0"/>
      <c r="VH3566" s="0"/>
      <c r="VI3566" s="0"/>
      <c r="VJ3566" s="0"/>
      <c r="VK3566" s="0"/>
      <c r="VL3566" s="0"/>
      <c r="VM3566" s="0"/>
      <c r="VN3566" s="0"/>
      <c r="VO3566" s="0"/>
      <c r="VP3566" s="0"/>
      <c r="VQ3566" s="0"/>
      <c r="VR3566" s="0"/>
      <c r="VS3566" s="0"/>
      <c r="VT3566" s="0"/>
      <c r="VU3566" s="0"/>
      <c r="VV3566" s="0"/>
      <c r="VW3566" s="0"/>
      <c r="VX3566" s="0"/>
      <c r="VY3566" s="0"/>
      <c r="VZ3566" s="0"/>
      <c r="WA3566" s="0"/>
      <c r="WB3566" s="0"/>
      <c r="WC3566" s="0"/>
      <c r="WD3566" s="0"/>
      <c r="WE3566" s="0"/>
      <c r="WF3566" s="0"/>
      <c r="WG3566" s="0"/>
      <c r="WH3566" s="0"/>
      <c r="WI3566" s="0"/>
      <c r="WJ3566" s="0"/>
      <c r="WK3566" s="0"/>
      <c r="WL3566" s="0"/>
      <c r="WM3566" s="0"/>
      <c r="WN3566" s="0"/>
      <c r="WO3566" s="0"/>
      <c r="WP3566" s="0"/>
      <c r="WQ3566" s="0"/>
      <c r="WR3566" s="0"/>
      <c r="WS3566" s="0"/>
      <c r="WT3566" s="0"/>
      <c r="WU3566" s="0"/>
      <c r="WV3566" s="0"/>
      <c r="WW3566" s="0"/>
      <c r="WX3566" s="0"/>
      <c r="WY3566" s="0"/>
      <c r="WZ3566" s="0"/>
      <c r="XA3566" s="0"/>
      <c r="XB3566" s="0"/>
      <c r="XC3566" s="0"/>
      <c r="XD3566" s="0"/>
      <c r="XE3566" s="0"/>
      <c r="XF3566" s="0"/>
      <c r="XG3566" s="0"/>
      <c r="XH3566" s="0"/>
      <c r="XI3566" s="0"/>
      <c r="XJ3566" s="0"/>
      <c r="XK3566" s="0"/>
      <c r="XL3566" s="0"/>
      <c r="XM3566" s="0"/>
      <c r="XN3566" s="0"/>
      <c r="XO3566" s="0"/>
      <c r="XP3566" s="0"/>
      <c r="XQ3566" s="0"/>
      <c r="XR3566" s="0"/>
      <c r="XS3566" s="0"/>
      <c r="XT3566" s="0"/>
      <c r="XU3566" s="0"/>
      <c r="XV3566" s="0"/>
      <c r="XW3566" s="0"/>
      <c r="XX3566" s="0"/>
      <c r="XY3566" s="0"/>
      <c r="XZ3566" s="0"/>
      <c r="YA3566" s="0"/>
      <c r="YB3566" s="0"/>
      <c r="YC3566" s="0"/>
      <c r="YD3566" s="0"/>
      <c r="YE3566" s="0"/>
      <c r="YF3566" s="0"/>
      <c r="YG3566" s="0"/>
      <c r="YH3566" s="0"/>
      <c r="YI3566" s="0"/>
      <c r="YJ3566" s="0"/>
      <c r="YK3566" s="0"/>
      <c r="YL3566" s="0"/>
      <c r="YM3566" s="0"/>
      <c r="YN3566" s="0"/>
      <c r="YO3566" s="0"/>
      <c r="YP3566" s="0"/>
      <c r="YQ3566" s="0"/>
      <c r="YR3566" s="0"/>
      <c r="YS3566" s="0"/>
      <c r="YT3566" s="0"/>
      <c r="YU3566" s="0"/>
      <c r="YV3566" s="0"/>
      <c r="YW3566" s="0"/>
      <c r="YX3566" s="0"/>
      <c r="YY3566" s="0"/>
      <c r="YZ3566" s="0"/>
      <c r="ZA3566" s="0"/>
      <c r="ZB3566" s="0"/>
      <c r="ZC3566" s="0"/>
      <c r="ZD3566" s="0"/>
      <c r="ZE3566" s="0"/>
      <c r="ZF3566" s="0"/>
      <c r="ZG3566" s="0"/>
      <c r="ZH3566" s="0"/>
      <c r="ZI3566" s="0"/>
      <c r="ZJ3566" s="0"/>
      <c r="ZK3566" s="0"/>
      <c r="ZL3566" s="0"/>
      <c r="ZM3566" s="0"/>
      <c r="ZN3566" s="0"/>
      <c r="ZO3566" s="0"/>
      <c r="ZP3566" s="0"/>
      <c r="ZQ3566" s="0"/>
      <c r="ZR3566" s="0"/>
      <c r="ZS3566" s="0"/>
      <c r="ZT3566" s="0"/>
      <c r="ZU3566" s="0"/>
      <c r="ZV3566" s="0"/>
      <c r="ZW3566" s="0"/>
      <c r="ZX3566" s="0"/>
      <c r="ZY3566" s="0"/>
      <c r="ZZ3566" s="0"/>
      <c r="AAA3566" s="0"/>
      <c r="AAB3566" s="0"/>
      <c r="AAC3566" s="0"/>
      <c r="AAD3566" s="0"/>
      <c r="AAE3566" s="0"/>
      <c r="AAF3566" s="0"/>
      <c r="AAG3566" s="0"/>
      <c r="AAH3566" s="0"/>
      <c r="AAI3566" s="0"/>
      <c r="AAJ3566" s="0"/>
      <c r="AAK3566" s="0"/>
      <c r="AAL3566" s="0"/>
      <c r="AAM3566" s="0"/>
      <c r="AAN3566" s="0"/>
      <c r="AAO3566" s="0"/>
      <c r="AAP3566" s="0"/>
      <c r="AAQ3566" s="0"/>
      <c r="AAR3566" s="0"/>
      <c r="AAS3566" s="0"/>
      <c r="AAT3566" s="0"/>
      <c r="AAU3566" s="0"/>
      <c r="AAV3566" s="0"/>
      <c r="AAW3566" s="0"/>
      <c r="AAX3566" s="0"/>
      <c r="AAY3566" s="0"/>
      <c r="AAZ3566" s="0"/>
      <c r="ABA3566" s="0"/>
      <c r="ABB3566" s="0"/>
      <c r="ABC3566" s="0"/>
      <c r="ABD3566" s="0"/>
      <c r="ABE3566" s="0"/>
      <c r="ABF3566" s="0"/>
      <c r="ABG3566" s="0"/>
      <c r="ABH3566" s="0"/>
      <c r="ABI3566" s="0"/>
      <c r="ABJ3566" s="0"/>
      <c r="ABK3566" s="0"/>
      <c r="ABL3566" s="0"/>
      <c r="ABM3566" s="0"/>
      <c r="ABN3566" s="0"/>
      <c r="ABO3566" s="0"/>
      <c r="ABP3566" s="0"/>
      <c r="ABQ3566" s="0"/>
      <c r="ABR3566" s="0"/>
      <c r="ABS3566" s="0"/>
      <c r="ABT3566" s="0"/>
      <c r="ABU3566" s="0"/>
      <c r="ABV3566" s="0"/>
      <c r="ABW3566" s="0"/>
      <c r="ABX3566" s="0"/>
      <c r="ABY3566" s="0"/>
      <c r="ABZ3566" s="0"/>
      <c r="ACA3566" s="0"/>
      <c r="ACB3566" s="0"/>
      <c r="ACC3566" s="0"/>
      <c r="ACD3566" s="0"/>
      <c r="ACE3566" s="0"/>
      <c r="ACF3566" s="0"/>
      <c r="ACG3566" s="0"/>
      <c r="ACH3566" s="0"/>
      <c r="ACI3566" s="0"/>
      <c r="ACJ3566" s="0"/>
      <c r="ACK3566" s="0"/>
      <c r="ACL3566" s="0"/>
      <c r="ACM3566" s="0"/>
      <c r="ACN3566" s="0"/>
      <c r="ACO3566" s="0"/>
      <c r="ACP3566" s="0"/>
      <c r="ACQ3566" s="0"/>
      <c r="ACR3566" s="0"/>
      <c r="ACS3566" s="0"/>
      <c r="ACT3566" s="0"/>
      <c r="ACU3566" s="0"/>
      <c r="ACV3566" s="0"/>
      <c r="ACW3566" s="0"/>
      <c r="ACX3566" s="0"/>
      <c r="ACY3566" s="0"/>
      <c r="ACZ3566" s="0"/>
      <c r="ADA3566" s="0"/>
      <c r="ADB3566" s="0"/>
      <c r="ADC3566" s="0"/>
      <c r="ADD3566" s="0"/>
      <c r="ADE3566" s="0"/>
      <c r="ADF3566" s="0"/>
      <c r="ADG3566" s="0"/>
      <c r="ADH3566" s="0"/>
      <c r="ADI3566" s="0"/>
      <c r="ADJ3566" s="0"/>
      <c r="ADK3566" s="0"/>
      <c r="ADL3566" s="0"/>
      <c r="ADM3566" s="0"/>
      <c r="ADN3566" s="0"/>
      <c r="ADO3566" s="0"/>
      <c r="ADP3566" s="0"/>
      <c r="ADQ3566" s="0"/>
      <c r="ADR3566" s="0"/>
      <c r="ADS3566" s="0"/>
      <c r="ADT3566" s="0"/>
      <c r="ADU3566" s="0"/>
      <c r="ADV3566" s="0"/>
      <c r="ADW3566" s="0"/>
      <c r="ADX3566" s="0"/>
      <c r="ADY3566" s="0"/>
      <c r="ADZ3566" s="0"/>
      <c r="AEA3566" s="0"/>
      <c r="AEB3566" s="0"/>
      <c r="AEC3566" s="0"/>
      <c r="AED3566" s="0"/>
      <c r="AEE3566" s="0"/>
      <c r="AEF3566" s="0"/>
      <c r="AEG3566" s="0"/>
      <c r="AEH3566" s="0"/>
      <c r="AEI3566" s="0"/>
      <c r="AEJ3566" s="0"/>
      <c r="AEK3566" s="0"/>
      <c r="AEL3566" s="0"/>
      <c r="AEM3566" s="0"/>
      <c r="AEN3566" s="0"/>
      <c r="AEO3566" s="0"/>
      <c r="AEP3566" s="0"/>
      <c r="AEQ3566" s="0"/>
      <c r="AER3566" s="0"/>
      <c r="AES3566" s="0"/>
      <c r="AET3566" s="0"/>
      <c r="AEU3566" s="0"/>
      <c r="AEV3566" s="0"/>
      <c r="AEW3566" s="0"/>
      <c r="AEX3566" s="0"/>
      <c r="AEY3566" s="0"/>
      <c r="AEZ3566" s="0"/>
      <c r="AFA3566" s="0"/>
      <c r="AFB3566" s="0"/>
      <c r="AFC3566" s="0"/>
      <c r="AFD3566" s="0"/>
      <c r="AFE3566" s="0"/>
      <c r="AFF3566" s="0"/>
      <c r="AFG3566" s="0"/>
      <c r="AFH3566" s="0"/>
      <c r="AFI3566" s="0"/>
      <c r="AFJ3566" s="0"/>
      <c r="AFK3566" s="0"/>
      <c r="AFL3566" s="0"/>
      <c r="AFM3566" s="0"/>
      <c r="AFN3566" s="0"/>
      <c r="AFO3566" s="0"/>
      <c r="AFP3566" s="0"/>
      <c r="AFQ3566" s="0"/>
      <c r="AFR3566" s="0"/>
      <c r="AFS3566" s="0"/>
      <c r="AFT3566" s="0"/>
      <c r="AFU3566" s="0"/>
      <c r="AFV3566" s="0"/>
      <c r="AFW3566" s="0"/>
      <c r="AFX3566" s="0"/>
      <c r="AFY3566" s="0"/>
      <c r="AFZ3566" s="0"/>
      <c r="AGA3566" s="0"/>
      <c r="AGB3566" s="0"/>
      <c r="AGC3566" s="0"/>
      <c r="AGD3566" s="0"/>
      <c r="AGE3566" s="0"/>
      <c r="AGF3566" s="0"/>
      <c r="AGG3566" s="0"/>
      <c r="AGH3566" s="0"/>
      <c r="AGI3566" s="0"/>
      <c r="AGJ3566" s="0"/>
      <c r="AGK3566" s="0"/>
      <c r="AGL3566" s="0"/>
      <c r="AGM3566" s="0"/>
      <c r="AGN3566" s="0"/>
      <c r="AGO3566" s="0"/>
      <c r="AGP3566" s="0"/>
      <c r="AGQ3566" s="0"/>
      <c r="AGR3566" s="0"/>
      <c r="AGS3566" s="0"/>
      <c r="AGT3566" s="0"/>
      <c r="AGU3566" s="0"/>
      <c r="AGV3566" s="0"/>
      <c r="AGW3566" s="0"/>
      <c r="AGX3566" s="0"/>
      <c r="AGY3566" s="0"/>
      <c r="AGZ3566" s="0"/>
      <c r="AHA3566" s="0"/>
      <c r="AHB3566" s="0"/>
      <c r="AHC3566" s="0"/>
      <c r="AHD3566" s="0"/>
      <c r="AHE3566" s="0"/>
      <c r="AHF3566" s="0"/>
      <c r="AHG3566" s="0"/>
      <c r="AHH3566" s="0"/>
      <c r="AHI3566" s="0"/>
      <c r="AHJ3566" s="0"/>
      <c r="AHK3566" s="0"/>
      <c r="AHL3566" s="0"/>
      <c r="AHM3566" s="0"/>
      <c r="AHN3566" s="0"/>
      <c r="AHO3566" s="0"/>
      <c r="AHP3566" s="0"/>
      <c r="AHQ3566" s="0"/>
      <c r="AHR3566" s="0"/>
      <c r="AHS3566" s="0"/>
      <c r="AHT3566" s="0"/>
      <c r="AHU3566" s="0"/>
      <c r="AHV3566" s="0"/>
      <c r="AHW3566" s="0"/>
      <c r="AHX3566" s="0"/>
      <c r="AHY3566" s="0"/>
      <c r="AHZ3566" s="0"/>
      <c r="AIA3566" s="0"/>
      <c r="AIB3566" s="0"/>
      <c r="AIC3566" s="0"/>
      <c r="AID3566" s="0"/>
      <c r="AIE3566" s="0"/>
      <c r="AIF3566" s="0"/>
      <c r="AIG3566" s="0"/>
      <c r="AIH3566" s="0"/>
      <c r="AII3566" s="0"/>
      <c r="AIJ3566" s="0"/>
      <c r="AIK3566" s="0"/>
      <c r="AIL3566" s="0"/>
      <c r="AIM3566" s="0"/>
      <c r="AIN3566" s="0"/>
      <c r="AIO3566" s="0"/>
      <c r="AIP3566" s="0"/>
      <c r="AIQ3566" s="0"/>
      <c r="AIR3566" s="0"/>
      <c r="AIS3566" s="0"/>
      <c r="AIT3566" s="0"/>
      <c r="AIU3566" s="0"/>
      <c r="AIV3566" s="0"/>
      <c r="AIW3566" s="0"/>
      <c r="AIX3566" s="0"/>
      <c r="AIY3566" s="0"/>
      <c r="AIZ3566" s="0"/>
      <c r="AJA3566" s="0"/>
      <c r="AJB3566" s="0"/>
      <c r="AJC3566" s="0"/>
      <c r="AJD3566" s="0"/>
      <c r="AJE3566" s="0"/>
      <c r="AJF3566" s="0"/>
      <c r="AJG3566" s="0"/>
      <c r="AJH3566" s="0"/>
      <c r="AJI3566" s="0"/>
      <c r="AJJ3566" s="0"/>
      <c r="AJK3566" s="0"/>
      <c r="AJL3566" s="0"/>
      <c r="AJM3566" s="0"/>
      <c r="AJN3566" s="0"/>
      <c r="AJO3566" s="0"/>
      <c r="AJP3566" s="0"/>
      <c r="AJQ3566" s="0"/>
      <c r="AJR3566" s="0"/>
      <c r="AJS3566" s="0"/>
      <c r="AJT3566" s="0"/>
      <c r="AJU3566" s="0"/>
      <c r="AJV3566" s="0"/>
      <c r="AJW3566" s="0"/>
      <c r="AJX3566" s="0"/>
      <c r="AJY3566" s="0"/>
      <c r="AJZ3566" s="0"/>
      <c r="AKA3566" s="0"/>
      <c r="AKB3566" s="0"/>
      <c r="AKC3566" s="0"/>
      <c r="AKD3566" s="0"/>
      <c r="AKE3566" s="0"/>
      <c r="AKF3566" s="0"/>
      <c r="AKG3566" s="0"/>
      <c r="AKH3566" s="0"/>
      <c r="AKI3566" s="0"/>
      <c r="AKJ3566" s="0"/>
      <c r="AKK3566" s="0"/>
      <c r="AKL3566" s="0"/>
      <c r="AKM3566" s="0"/>
      <c r="AKN3566" s="0"/>
      <c r="AKO3566" s="0"/>
      <c r="AKP3566" s="0"/>
      <c r="AKQ3566" s="0"/>
      <c r="AKR3566" s="0"/>
      <c r="AKS3566" s="0"/>
      <c r="AKT3566" s="0"/>
      <c r="AKU3566" s="0"/>
      <c r="AKV3566" s="0"/>
      <c r="AKW3566" s="0"/>
      <c r="AKX3566" s="0"/>
      <c r="AKY3566" s="0"/>
      <c r="AKZ3566" s="0"/>
      <c r="ALA3566" s="0"/>
      <c r="ALB3566" s="0"/>
      <c r="ALC3566" s="0"/>
      <c r="ALD3566" s="0"/>
      <c r="ALE3566" s="0"/>
      <c r="ALF3566" s="0"/>
      <c r="ALG3566" s="0"/>
      <c r="ALH3566" s="0"/>
      <c r="ALI3566" s="0"/>
      <c r="ALJ3566" s="0"/>
      <c r="ALK3566" s="0"/>
      <c r="ALL3566" s="0"/>
      <c r="ALM3566" s="0"/>
      <c r="ALN3566" s="0"/>
      <c r="ALO3566" s="0"/>
      <c r="ALP3566" s="0"/>
      <c r="ALQ3566" s="0"/>
      <c r="ALR3566" s="0"/>
      <c r="ALS3566" s="0"/>
      <c r="ALT3566" s="0"/>
      <c r="ALU3566" s="0"/>
      <c r="ALV3566" s="0"/>
      <c r="ALW3566" s="0"/>
      <c r="ALX3566" s="0"/>
      <c r="ALY3566" s="0"/>
      <c r="ALZ3566" s="0"/>
      <c r="AMA3566" s="0"/>
      <c r="AMB3566" s="0"/>
      <c r="AMC3566" s="0"/>
      <c r="AMD3566" s="0"/>
      <c r="AME3566" s="0"/>
      <c r="AMF3566" s="0"/>
      <c r="AMG3566" s="0"/>
      <c r="AMH3566" s="0"/>
      <c r="AMI3566" s="0"/>
    </row>
    <row r="3567" customFormat="false" ht="12.75" hidden="false" customHeight="false" outlineLevel="0" collapsed="false">
      <c r="A3567" s="1" t="s">
        <v>3789</v>
      </c>
      <c r="C3567" s="27" t="s">
        <v>95</v>
      </c>
      <c r="D3567" s="27" t="s">
        <v>13</v>
      </c>
      <c r="E3567" s="28"/>
      <c r="F3567" s="29"/>
      <c r="G3567" s="27"/>
      <c r="H3567" s="30" t="s">
        <v>61</v>
      </c>
      <c r="I3567" s="31" t="n">
        <v>6.12</v>
      </c>
      <c r="J3567" s="31" t="s">
        <v>3781</v>
      </c>
      <c r="BM3567" s="0"/>
      <c r="BN3567" s="0"/>
      <c r="BO3567" s="0"/>
      <c r="BP3567" s="0"/>
      <c r="BQ3567" s="0"/>
      <c r="BR3567" s="0"/>
      <c r="BS3567" s="0"/>
      <c r="BT3567" s="0"/>
      <c r="BU3567" s="0"/>
      <c r="BV3567" s="0"/>
      <c r="BW3567" s="0"/>
      <c r="BX3567" s="0"/>
      <c r="BY3567" s="0"/>
      <c r="BZ3567" s="0"/>
      <c r="CA3567" s="0"/>
      <c r="CB3567" s="0"/>
      <c r="CC3567" s="0"/>
      <c r="CD3567" s="0"/>
      <c r="CE3567" s="0"/>
      <c r="CF3567" s="0"/>
      <c r="CG3567" s="0"/>
      <c r="CH3567" s="0"/>
      <c r="CI3567" s="0"/>
      <c r="CJ3567" s="0"/>
      <c r="CK3567" s="0"/>
      <c r="CL3567" s="0"/>
      <c r="CM3567" s="0"/>
      <c r="CN3567" s="0"/>
      <c r="CO3567" s="0"/>
      <c r="CP3567" s="0"/>
      <c r="CQ3567" s="0"/>
      <c r="CR3567" s="0"/>
      <c r="CS3567" s="0"/>
      <c r="CT3567" s="0"/>
      <c r="CU3567" s="0"/>
      <c r="CV3567" s="0"/>
      <c r="CW3567" s="0"/>
      <c r="CX3567" s="0"/>
      <c r="CY3567" s="0"/>
      <c r="CZ3567" s="0"/>
      <c r="DA3567" s="0"/>
      <c r="DB3567" s="0"/>
      <c r="DC3567" s="0"/>
      <c r="DD3567" s="0"/>
      <c r="DE3567" s="0"/>
      <c r="DF3567" s="0"/>
      <c r="DG3567" s="0"/>
      <c r="DH3567" s="0"/>
      <c r="DI3567" s="0"/>
      <c r="DJ3567" s="0"/>
      <c r="DK3567" s="0"/>
      <c r="DL3567" s="0"/>
      <c r="DM3567" s="0"/>
      <c r="DN3567" s="0"/>
      <c r="DO3567" s="0"/>
      <c r="DP3567" s="0"/>
      <c r="DQ3567" s="0"/>
      <c r="DR3567" s="0"/>
      <c r="DS3567" s="0"/>
      <c r="DT3567" s="0"/>
      <c r="DU3567" s="0"/>
      <c r="DV3567" s="0"/>
      <c r="DW3567" s="0"/>
      <c r="DX3567" s="0"/>
      <c r="DY3567" s="0"/>
      <c r="DZ3567" s="0"/>
      <c r="EA3567" s="0"/>
      <c r="EB3567" s="0"/>
      <c r="EC3567" s="0"/>
      <c r="ED3567" s="0"/>
      <c r="EE3567" s="0"/>
      <c r="EF3567" s="0"/>
      <c r="EG3567" s="0"/>
      <c r="EH3567" s="0"/>
      <c r="EI3567" s="0"/>
      <c r="EJ3567" s="0"/>
      <c r="EK3567" s="0"/>
      <c r="EL3567" s="0"/>
      <c r="EM3567" s="0"/>
      <c r="EN3567" s="0"/>
      <c r="EO3567" s="0"/>
      <c r="EP3567" s="0"/>
      <c r="EQ3567" s="0"/>
      <c r="ER3567" s="0"/>
      <c r="ES3567" s="0"/>
      <c r="ET3567" s="0"/>
      <c r="EU3567" s="0"/>
      <c r="EV3567" s="0"/>
      <c r="EW3567" s="0"/>
      <c r="EX3567" s="0"/>
      <c r="EY3567" s="0"/>
      <c r="EZ3567" s="0"/>
      <c r="FA3567" s="0"/>
      <c r="FB3567" s="0"/>
      <c r="FC3567" s="0"/>
      <c r="FD3567" s="0"/>
      <c r="FE3567" s="0"/>
      <c r="FF3567" s="0"/>
      <c r="FG3567" s="0"/>
      <c r="FH3567" s="0"/>
      <c r="FI3567" s="0"/>
      <c r="FJ3567" s="0"/>
      <c r="FK3567" s="0"/>
      <c r="FL3567" s="0"/>
      <c r="FM3567" s="0"/>
      <c r="FN3567" s="0"/>
      <c r="FO3567" s="0"/>
      <c r="FP3567" s="0"/>
      <c r="FQ3567" s="0"/>
      <c r="FR3567" s="0"/>
      <c r="FS3567" s="0"/>
      <c r="FT3567" s="0"/>
      <c r="FU3567" s="0"/>
      <c r="FV3567" s="0"/>
      <c r="FW3567" s="0"/>
      <c r="FX3567" s="0"/>
      <c r="FY3567" s="0"/>
      <c r="FZ3567" s="0"/>
      <c r="GA3567" s="0"/>
      <c r="GB3567" s="0"/>
      <c r="GC3567" s="0"/>
      <c r="GD3567" s="0"/>
      <c r="GE3567" s="0"/>
      <c r="GF3567" s="0"/>
      <c r="GG3567" s="0"/>
      <c r="GH3567" s="0"/>
      <c r="GI3567" s="0"/>
      <c r="GJ3567" s="0"/>
      <c r="GK3567" s="0"/>
      <c r="GL3567" s="0"/>
      <c r="GM3567" s="0"/>
      <c r="GN3567" s="0"/>
      <c r="GO3567" s="0"/>
      <c r="GP3567" s="0"/>
      <c r="GQ3567" s="0"/>
      <c r="GR3567" s="0"/>
      <c r="GS3567" s="0"/>
      <c r="GT3567" s="0"/>
      <c r="GU3567" s="0"/>
      <c r="GV3567" s="0"/>
      <c r="GW3567" s="0"/>
      <c r="GX3567" s="0"/>
      <c r="GY3567" s="0"/>
      <c r="GZ3567" s="0"/>
      <c r="HA3567" s="0"/>
      <c r="HB3567" s="0"/>
      <c r="HC3567" s="0"/>
      <c r="HD3567" s="0"/>
      <c r="HE3567" s="0"/>
      <c r="HF3567" s="0"/>
      <c r="HG3567" s="0"/>
      <c r="HH3567" s="0"/>
      <c r="HI3567" s="0"/>
      <c r="HJ3567" s="0"/>
      <c r="HK3567" s="0"/>
      <c r="HL3567" s="0"/>
      <c r="HM3567" s="0"/>
      <c r="HN3567" s="0"/>
      <c r="HO3567" s="0"/>
      <c r="HP3567" s="0"/>
      <c r="HQ3567" s="0"/>
      <c r="HR3567" s="0"/>
      <c r="HS3567" s="0"/>
      <c r="HT3567" s="0"/>
      <c r="HU3567" s="0"/>
      <c r="HV3567" s="0"/>
      <c r="HW3567" s="0"/>
      <c r="HX3567" s="0"/>
      <c r="HY3567" s="0"/>
      <c r="HZ3567" s="0"/>
      <c r="IA3567" s="0"/>
      <c r="IB3567" s="0"/>
      <c r="IC3567" s="0"/>
      <c r="ID3567" s="0"/>
      <c r="IE3567" s="0"/>
      <c r="IF3567" s="0"/>
      <c r="IG3567" s="0"/>
      <c r="IH3567" s="0"/>
      <c r="II3567" s="0"/>
      <c r="IJ3567" s="0"/>
      <c r="IK3567" s="0"/>
      <c r="IL3567" s="0"/>
      <c r="IM3567" s="0"/>
      <c r="IN3567" s="0"/>
      <c r="IO3567" s="0"/>
      <c r="IP3567" s="0"/>
      <c r="IQ3567" s="0"/>
      <c r="IR3567" s="0"/>
      <c r="IS3567" s="0"/>
      <c r="IT3567" s="0"/>
      <c r="IU3567" s="0"/>
      <c r="IV3567" s="0"/>
      <c r="IW3567" s="0"/>
      <c r="IX3567" s="0"/>
      <c r="IY3567" s="0"/>
      <c r="IZ3567" s="0"/>
      <c r="JA3567" s="0"/>
      <c r="JB3567" s="0"/>
      <c r="JC3567" s="0"/>
      <c r="JD3567" s="0"/>
      <c r="JE3567" s="0"/>
      <c r="JF3567" s="0"/>
      <c r="JG3567" s="0"/>
      <c r="JH3567" s="0"/>
      <c r="JI3567" s="0"/>
      <c r="JJ3567" s="0"/>
      <c r="JK3567" s="0"/>
      <c r="JL3567" s="0"/>
      <c r="JM3567" s="0"/>
      <c r="JN3567" s="0"/>
      <c r="JO3567" s="0"/>
      <c r="JP3567" s="0"/>
      <c r="JQ3567" s="0"/>
      <c r="JR3567" s="0"/>
      <c r="JS3567" s="0"/>
      <c r="JT3567" s="0"/>
      <c r="JU3567" s="0"/>
      <c r="JV3567" s="0"/>
      <c r="JW3567" s="0"/>
      <c r="JX3567" s="0"/>
      <c r="JY3567" s="0"/>
      <c r="JZ3567" s="0"/>
      <c r="KA3567" s="0"/>
      <c r="KB3567" s="0"/>
      <c r="KC3567" s="0"/>
      <c r="KD3567" s="0"/>
      <c r="KE3567" s="0"/>
      <c r="KF3567" s="0"/>
      <c r="KG3567" s="0"/>
      <c r="KH3567" s="0"/>
      <c r="KI3567" s="0"/>
      <c r="KJ3567" s="0"/>
      <c r="KK3567" s="0"/>
      <c r="KL3567" s="0"/>
      <c r="KM3567" s="0"/>
      <c r="KN3567" s="0"/>
      <c r="KO3567" s="0"/>
      <c r="KP3567" s="0"/>
      <c r="KQ3567" s="0"/>
      <c r="KR3567" s="0"/>
      <c r="KS3567" s="0"/>
      <c r="KT3567" s="0"/>
      <c r="KU3567" s="0"/>
      <c r="KV3567" s="0"/>
      <c r="KW3567" s="0"/>
      <c r="KX3567" s="0"/>
      <c r="KY3567" s="0"/>
      <c r="KZ3567" s="0"/>
      <c r="LA3567" s="0"/>
      <c r="LB3567" s="0"/>
      <c r="LC3567" s="0"/>
      <c r="LD3567" s="0"/>
      <c r="LE3567" s="0"/>
      <c r="LF3567" s="0"/>
      <c r="LG3567" s="0"/>
      <c r="LH3567" s="0"/>
      <c r="LI3567" s="0"/>
      <c r="LJ3567" s="0"/>
      <c r="LK3567" s="0"/>
      <c r="LL3567" s="0"/>
      <c r="LM3567" s="0"/>
      <c r="LN3567" s="0"/>
      <c r="LO3567" s="0"/>
      <c r="LP3567" s="0"/>
      <c r="LQ3567" s="0"/>
      <c r="LR3567" s="0"/>
      <c r="LS3567" s="0"/>
      <c r="LT3567" s="0"/>
      <c r="LU3567" s="0"/>
      <c r="LV3567" s="0"/>
      <c r="LW3567" s="0"/>
      <c r="LX3567" s="0"/>
      <c r="LY3567" s="0"/>
      <c r="LZ3567" s="0"/>
      <c r="MA3567" s="0"/>
      <c r="MB3567" s="0"/>
      <c r="MC3567" s="0"/>
      <c r="MD3567" s="0"/>
      <c r="ME3567" s="0"/>
      <c r="MF3567" s="0"/>
      <c r="MG3567" s="0"/>
      <c r="MH3567" s="0"/>
      <c r="MI3567" s="0"/>
      <c r="MJ3567" s="0"/>
      <c r="MK3567" s="0"/>
      <c r="ML3567" s="0"/>
      <c r="MM3567" s="0"/>
      <c r="MN3567" s="0"/>
      <c r="MO3567" s="0"/>
      <c r="MP3567" s="0"/>
      <c r="MQ3567" s="0"/>
      <c r="MR3567" s="0"/>
      <c r="MS3567" s="0"/>
      <c r="MT3567" s="0"/>
      <c r="MU3567" s="0"/>
      <c r="MV3567" s="0"/>
      <c r="MW3567" s="0"/>
      <c r="MX3567" s="0"/>
      <c r="MY3567" s="0"/>
      <c r="MZ3567" s="0"/>
      <c r="NA3567" s="0"/>
      <c r="NB3567" s="0"/>
      <c r="NC3567" s="0"/>
      <c r="ND3567" s="0"/>
      <c r="NE3567" s="0"/>
      <c r="NF3567" s="0"/>
      <c r="NG3567" s="0"/>
      <c r="NH3567" s="0"/>
      <c r="NI3567" s="0"/>
      <c r="NJ3567" s="0"/>
      <c r="NK3567" s="0"/>
      <c r="NL3567" s="0"/>
      <c r="NM3567" s="0"/>
      <c r="NN3567" s="0"/>
      <c r="NO3567" s="0"/>
      <c r="NP3567" s="0"/>
      <c r="NQ3567" s="0"/>
      <c r="NR3567" s="0"/>
      <c r="NS3567" s="0"/>
      <c r="NT3567" s="0"/>
      <c r="NU3567" s="0"/>
      <c r="NV3567" s="0"/>
      <c r="NW3567" s="0"/>
      <c r="NX3567" s="0"/>
      <c r="NY3567" s="0"/>
      <c r="NZ3567" s="0"/>
      <c r="OA3567" s="0"/>
      <c r="OB3567" s="0"/>
      <c r="OC3567" s="0"/>
      <c r="OD3567" s="0"/>
      <c r="OE3567" s="0"/>
      <c r="OF3567" s="0"/>
      <c r="OG3567" s="0"/>
      <c r="OH3567" s="0"/>
      <c r="OI3567" s="0"/>
      <c r="OJ3567" s="0"/>
      <c r="OK3567" s="0"/>
      <c r="OL3567" s="0"/>
      <c r="OM3567" s="0"/>
      <c r="ON3567" s="0"/>
      <c r="OO3567" s="0"/>
      <c r="OP3567" s="0"/>
      <c r="OQ3567" s="0"/>
      <c r="OR3567" s="0"/>
      <c r="OS3567" s="0"/>
      <c r="OT3567" s="0"/>
      <c r="OU3567" s="0"/>
      <c r="OV3567" s="0"/>
      <c r="OW3567" s="0"/>
      <c r="OX3567" s="0"/>
      <c r="OY3567" s="0"/>
      <c r="OZ3567" s="0"/>
      <c r="PA3567" s="0"/>
      <c r="PB3567" s="0"/>
      <c r="PC3567" s="0"/>
      <c r="PD3567" s="0"/>
      <c r="PE3567" s="0"/>
      <c r="PF3567" s="0"/>
      <c r="PG3567" s="0"/>
      <c r="PH3567" s="0"/>
      <c r="PI3567" s="0"/>
      <c r="PJ3567" s="0"/>
      <c r="PK3567" s="0"/>
      <c r="PL3567" s="0"/>
      <c r="PM3567" s="0"/>
      <c r="PN3567" s="0"/>
      <c r="PO3567" s="0"/>
      <c r="PP3567" s="0"/>
      <c r="PQ3567" s="0"/>
      <c r="PR3567" s="0"/>
      <c r="PS3567" s="0"/>
      <c r="PT3567" s="0"/>
      <c r="PU3567" s="0"/>
      <c r="PV3567" s="0"/>
      <c r="PW3567" s="0"/>
      <c r="PX3567" s="0"/>
      <c r="PY3567" s="0"/>
      <c r="PZ3567" s="0"/>
      <c r="QA3567" s="0"/>
      <c r="QB3567" s="0"/>
      <c r="QC3567" s="0"/>
      <c r="QD3567" s="0"/>
      <c r="QE3567" s="0"/>
      <c r="QF3567" s="0"/>
      <c r="QG3567" s="0"/>
      <c r="QH3567" s="0"/>
      <c r="QI3567" s="0"/>
      <c r="QJ3567" s="0"/>
      <c r="QK3567" s="0"/>
      <c r="QL3567" s="0"/>
      <c r="QM3567" s="0"/>
      <c r="QN3567" s="0"/>
      <c r="QO3567" s="0"/>
      <c r="QP3567" s="0"/>
      <c r="QQ3567" s="0"/>
      <c r="QR3567" s="0"/>
      <c r="QS3567" s="0"/>
      <c r="QT3567" s="0"/>
      <c r="QU3567" s="0"/>
      <c r="QV3567" s="0"/>
      <c r="QW3567" s="0"/>
      <c r="QX3567" s="0"/>
      <c r="QY3567" s="0"/>
      <c r="QZ3567" s="0"/>
      <c r="RA3567" s="0"/>
      <c r="RB3567" s="0"/>
      <c r="RC3567" s="0"/>
      <c r="RD3567" s="0"/>
      <c r="RE3567" s="0"/>
      <c r="RF3567" s="0"/>
      <c r="RG3567" s="0"/>
      <c r="RH3567" s="0"/>
      <c r="RI3567" s="0"/>
      <c r="RJ3567" s="0"/>
      <c r="RK3567" s="0"/>
      <c r="RL3567" s="0"/>
      <c r="RM3567" s="0"/>
      <c r="RN3567" s="0"/>
      <c r="RO3567" s="0"/>
      <c r="RP3567" s="0"/>
      <c r="RQ3567" s="0"/>
      <c r="RR3567" s="0"/>
      <c r="RS3567" s="0"/>
      <c r="RT3567" s="0"/>
      <c r="RU3567" s="0"/>
      <c r="RV3567" s="0"/>
      <c r="RW3567" s="0"/>
      <c r="RX3567" s="0"/>
      <c r="RY3567" s="0"/>
      <c r="RZ3567" s="0"/>
      <c r="SA3567" s="0"/>
      <c r="SB3567" s="0"/>
      <c r="SC3567" s="0"/>
      <c r="SD3567" s="0"/>
      <c r="SE3567" s="0"/>
      <c r="SF3567" s="0"/>
      <c r="SG3567" s="0"/>
      <c r="SH3567" s="0"/>
      <c r="SI3567" s="0"/>
      <c r="SJ3567" s="0"/>
      <c r="SK3567" s="0"/>
      <c r="SL3567" s="0"/>
      <c r="SM3567" s="0"/>
      <c r="SN3567" s="0"/>
      <c r="SO3567" s="0"/>
      <c r="SP3567" s="0"/>
      <c r="SQ3567" s="0"/>
      <c r="SR3567" s="0"/>
      <c r="SS3567" s="0"/>
      <c r="ST3567" s="0"/>
      <c r="SU3567" s="0"/>
      <c r="SV3567" s="0"/>
      <c r="SW3567" s="0"/>
      <c r="SX3567" s="0"/>
      <c r="SY3567" s="0"/>
      <c r="SZ3567" s="0"/>
      <c r="TA3567" s="0"/>
      <c r="TB3567" s="0"/>
      <c r="TC3567" s="0"/>
      <c r="TD3567" s="0"/>
      <c r="TE3567" s="0"/>
      <c r="TF3567" s="0"/>
      <c r="TG3567" s="0"/>
      <c r="TH3567" s="0"/>
      <c r="TI3567" s="0"/>
      <c r="TJ3567" s="0"/>
      <c r="TK3567" s="0"/>
      <c r="TL3567" s="0"/>
      <c r="TM3567" s="0"/>
      <c r="TN3567" s="0"/>
      <c r="TO3567" s="0"/>
      <c r="TP3567" s="0"/>
      <c r="TQ3567" s="0"/>
      <c r="TR3567" s="0"/>
      <c r="TS3567" s="0"/>
      <c r="TT3567" s="0"/>
      <c r="TU3567" s="0"/>
      <c r="TV3567" s="0"/>
      <c r="TW3567" s="0"/>
      <c r="TX3567" s="0"/>
      <c r="TY3567" s="0"/>
      <c r="TZ3567" s="0"/>
      <c r="UA3567" s="0"/>
      <c r="UB3567" s="0"/>
      <c r="UC3567" s="0"/>
      <c r="UD3567" s="0"/>
      <c r="UE3567" s="0"/>
      <c r="UF3567" s="0"/>
      <c r="UG3567" s="0"/>
      <c r="UH3567" s="0"/>
      <c r="UI3567" s="0"/>
      <c r="UJ3567" s="0"/>
      <c r="UK3567" s="0"/>
      <c r="UL3567" s="0"/>
      <c r="UM3567" s="0"/>
      <c r="UN3567" s="0"/>
      <c r="UO3567" s="0"/>
      <c r="UP3567" s="0"/>
      <c r="UQ3567" s="0"/>
      <c r="UR3567" s="0"/>
      <c r="US3567" s="0"/>
      <c r="UT3567" s="0"/>
      <c r="UU3567" s="0"/>
      <c r="UV3567" s="0"/>
      <c r="UW3567" s="0"/>
      <c r="UX3567" s="0"/>
      <c r="UY3567" s="0"/>
      <c r="UZ3567" s="0"/>
      <c r="VA3567" s="0"/>
      <c r="VB3567" s="0"/>
      <c r="VC3567" s="0"/>
      <c r="VD3567" s="0"/>
      <c r="VE3567" s="0"/>
      <c r="VF3567" s="0"/>
      <c r="VG3567" s="0"/>
      <c r="VH3567" s="0"/>
      <c r="VI3567" s="0"/>
      <c r="VJ3567" s="0"/>
      <c r="VK3567" s="0"/>
      <c r="VL3567" s="0"/>
      <c r="VM3567" s="0"/>
      <c r="VN3567" s="0"/>
      <c r="VO3567" s="0"/>
      <c r="VP3567" s="0"/>
      <c r="VQ3567" s="0"/>
      <c r="VR3567" s="0"/>
      <c r="VS3567" s="0"/>
      <c r="VT3567" s="0"/>
      <c r="VU3567" s="0"/>
      <c r="VV3567" s="0"/>
      <c r="VW3567" s="0"/>
      <c r="VX3567" s="0"/>
      <c r="VY3567" s="0"/>
      <c r="VZ3567" s="0"/>
      <c r="WA3567" s="0"/>
      <c r="WB3567" s="0"/>
      <c r="WC3567" s="0"/>
      <c r="WD3567" s="0"/>
      <c r="WE3567" s="0"/>
      <c r="WF3567" s="0"/>
      <c r="WG3567" s="0"/>
      <c r="WH3567" s="0"/>
      <c r="WI3567" s="0"/>
      <c r="WJ3567" s="0"/>
      <c r="WK3567" s="0"/>
      <c r="WL3567" s="0"/>
      <c r="WM3567" s="0"/>
      <c r="WN3567" s="0"/>
      <c r="WO3567" s="0"/>
      <c r="WP3567" s="0"/>
      <c r="WQ3567" s="0"/>
      <c r="WR3567" s="0"/>
      <c r="WS3567" s="0"/>
      <c r="WT3567" s="0"/>
      <c r="WU3567" s="0"/>
      <c r="WV3567" s="0"/>
      <c r="WW3567" s="0"/>
      <c r="WX3567" s="0"/>
      <c r="WY3567" s="0"/>
      <c r="WZ3567" s="0"/>
      <c r="XA3567" s="0"/>
      <c r="XB3567" s="0"/>
      <c r="XC3567" s="0"/>
      <c r="XD3567" s="0"/>
      <c r="XE3567" s="0"/>
      <c r="XF3567" s="0"/>
      <c r="XG3567" s="0"/>
      <c r="XH3567" s="0"/>
      <c r="XI3567" s="0"/>
      <c r="XJ3567" s="0"/>
      <c r="XK3567" s="0"/>
      <c r="XL3567" s="0"/>
      <c r="XM3567" s="0"/>
      <c r="XN3567" s="0"/>
      <c r="XO3567" s="0"/>
      <c r="XP3567" s="0"/>
      <c r="XQ3567" s="0"/>
      <c r="XR3567" s="0"/>
      <c r="XS3567" s="0"/>
      <c r="XT3567" s="0"/>
      <c r="XU3567" s="0"/>
      <c r="XV3567" s="0"/>
      <c r="XW3567" s="0"/>
      <c r="XX3567" s="0"/>
      <c r="XY3567" s="0"/>
      <c r="XZ3567" s="0"/>
      <c r="YA3567" s="0"/>
      <c r="YB3567" s="0"/>
      <c r="YC3567" s="0"/>
      <c r="YD3567" s="0"/>
      <c r="YE3567" s="0"/>
      <c r="YF3567" s="0"/>
      <c r="YG3567" s="0"/>
      <c r="YH3567" s="0"/>
      <c r="YI3567" s="0"/>
      <c r="YJ3567" s="0"/>
      <c r="YK3567" s="0"/>
      <c r="YL3567" s="0"/>
      <c r="YM3567" s="0"/>
      <c r="YN3567" s="0"/>
      <c r="YO3567" s="0"/>
      <c r="YP3567" s="0"/>
      <c r="YQ3567" s="0"/>
      <c r="YR3567" s="0"/>
      <c r="YS3567" s="0"/>
      <c r="YT3567" s="0"/>
      <c r="YU3567" s="0"/>
      <c r="YV3567" s="0"/>
      <c r="YW3567" s="0"/>
      <c r="YX3567" s="0"/>
      <c r="YY3567" s="0"/>
      <c r="YZ3567" s="0"/>
      <c r="ZA3567" s="0"/>
      <c r="ZB3567" s="0"/>
      <c r="ZC3567" s="0"/>
      <c r="ZD3567" s="0"/>
      <c r="ZE3567" s="0"/>
      <c r="ZF3567" s="0"/>
      <c r="ZG3567" s="0"/>
      <c r="ZH3567" s="0"/>
      <c r="ZI3567" s="0"/>
      <c r="ZJ3567" s="0"/>
      <c r="ZK3567" s="0"/>
      <c r="ZL3567" s="0"/>
      <c r="ZM3567" s="0"/>
      <c r="ZN3567" s="0"/>
      <c r="ZO3567" s="0"/>
      <c r="ZP3567" s="0"/>
      <c r="ZQ3567" s="0"/>
      <c r="ZR3567" s="0"/>
      <c r="ZS3567" s="0"/>
      <c r="ZT3567" s="0"/>
      <c r="ZU3567" s="0"/>
      <c r="ZV3567" s="0"/>
      <c r="ZW3567" s="0"/>
      <c r="ZX3567" s="0"/>
      <c r="ZY3567" s="0"/>
      <c r="ZZ3567" s="0"/>
      <c r="AAA3567" s="0"/>
      <c r="AAB3567" s="0"/>
      <c r="AAC3567" s="0"/>
      <c r="AAD3567" s="0"/>
      <c r="AAE3567" s="0"/>
      <c r="AAF3567" s="0"/>
      <c r="AAG3567" s="0"/>
      <c r="AAH3567" s="0"/>
      <c r="AAI3567" s="0"/>
      <c r="AAJ3567" s="0"/>
      <c r="AAK3567" s="0"/>
      <c r="AAL3567" s="0"/>
      <c r="AAM3567" s="0"/>
      <c r="AAN3567" s="0"/>
      <c r="AAO3567" s="0"/>
      <c r="AAP3567" s="0"/>
      <c r="AAQ3567" s="0"/>
      <c r="AAR3567" s="0"/>
      <c r="AAS3567" s="0"/>
      <c r="AAT3567" s="0"/>
      <c r="AAU3567" s="0"/>
      <c r="AAV3567" s="0"/>
      <c r="AAW3567" s="0"/>
      <c r="AAX3567" s="0"/>
      <c r="AAY3567" s="0"/>
      <c r="AAZ3567" s="0"/>
      <c r="ABA3567" s="0"/>
      <c r="ABB3567" s="0"/>
      <c r="ABC3567" s="0"/>
      <c r="ABD3567" s="0"/>
      <c r="ABE3567" s="0"/>
      <c r="ABF3567" s="0"/>
      <c r="ABG3567" s="0"/>
      <c r="ABH3567" s="0"/>
      <c r="ABI3567" s="0"/>
      <c r="ABJ3567" s="0"/>
      <c r="ABK3567" s="0"/>
      <c r="ABL3567" s="0"/>
      <c r="ABM3567" s="0"/>
      <c r="ABN3567" s="0"/>
      <c r="ABO3567" s="0"/>
      <c r="ABP3567" s="0"/>
      <c r="ABQ3567" s="0"/>
      <c r="ABR3567" s="0"/>
      <c r="ABS3567" s="0"/>
      <c r="ABT3567" s="0"/>
      <c r="ABU3567" s="0"/>
      <c r="ABV3567" s="0"/>
      <c r="ABW3567" s="0"/>
      <c r="ABX3567" s="0"/>
      <c r="ABY3567" s="0"/>
      <c r="ABZ3567" s="0"/>
      <c r="ACA3567" s="0"/>
      <c r="ACB3567" s="0"/>
      <c r="ACC3567" s="0"/>
      <c r="ACD3567" s="0"/>
      <c r="ACE3567" s="0"/>
      <c r="ACF3567" s="0"/>
      <c r="ACG3567" s="0"/>
      <c r="ACH3567" s="0"/>
      <c r="ACI3567" s="0"/>
      <c r="ACJ3567" s="0"/>
      <c r="ACK3567" s="0"/>
      <c r="ACL3567" s="0"/>
      <c r="ACM3567" s="0"/>
      <c r="ACN3567" s="0"/>
      <c r="ACO3567" s="0"/>
      <c r="ACP3567" s="0"/>
      <c r="ACQ3567" s="0"/>
      <c r="ACR3567" s="0"/>
      <c r="ACS3567" s="0"/>
      <c r="ACT3567" s="0"/>
      <c r="ACU3567" s="0"/>
      <c r="ACV3567" s="0"/>
      <c r="ACW3567" s="0"/>
      <c r="ACX3567" s="0"/>
      <c r="ACY3567" s="0"/>
      <c r="ACZ3567" s="0"/>
      <c r="ADA3567" s="0"/>
      <c r="ADB3567" s="0"/>
      <c r="ADC3567" s="0"/>
      <c r="ADD3567" s="0"/>
      <c r="ADE3567" s="0"/>
      <c r="ADF3567" s="0"/>
      <c r="ADG3567" s="0"/>
      <c r="ADH3567" s="0"/>
      <c r="ADI3567" s="0"/>
      <c r="ADJ3567" s="0"/>
      <c r="ADK3567" s="0"/>
      <c r="ADL3567" s="0"/>
      <c r="ADM3567" s="0"/>
      <c r="ADN3567" s="0"/>
      <c r="ADO3567" s="0"/>
      <c r="ADP3567" s="0"/>
      <c r="ADQ3567" s="0"/>
      <c r="ADR3567" s="0"/>
      <c r="ADS3567" s="0"/>
      <c r="ADT3567" s="0"/>
      <c r="ADU3567" s="0"/>
      <c r="ADV3567" s="0"/>
      <c r="ADW3567" s="0"/>
      <c r="ADX3567" s="0"/>
      <c r="ADY3567" s="0"/>
      <c r="ADZ3567" s="0"/>
      <c r="AEA3567" s="0"/>
      <c r="AEB3567" s="0"/>
      <c r="AEC3567" s="0"/>
      <c r="AED3567" s="0"/>
      <c r="AEE3567" s="0"/>
      <c r="AEF3567" s="0"/>
      <c r="AEG3567" s="0"/>
      <c r="AEH3567" s="0"/>
      <c r="AEI3567" s="0"/>
      <c r="AEJ3567" s="0"/>
      <c r="AEK3567" s="0"/>
      <c r="AEL3567" s="0"/>
      <c r="AEM3567" s="0"/>
      <c r="AEN3567" s="0"/>
      <c r="AEO3567" s="0"/>
      <c r="AEP3567" s="0"/>
      <c r="AEQ3567" s="0"/>
      <c r="AER3567" s="0"/>
      <c r="AES3567" s="0"/>
      <c r="AET3567" s="0"/>
      <c r="AEU3567" s="0"/>
      <c r="AEV3567" s="0"/>
      <c r="AEW3567" s="0"/>
      <c r="AEX3567" s="0"/>
      <c r="AEY3567" s="0"/>
      <c r="AEZ3567" s="0"/>
      <c r="AFA3567" s="0"/>
      <c r="AFB3567" s="0"/>
      <c r="AFC3567" s="0"/>
      <c r="AFD3567" s="0"/>
      <c r="AFE3567" s="0"/>
      <c r="AFF3567" s="0"/>
      <c r="AFG3567" s="0"/>
      <c r="AFH3567" s="0"/>
      <c r="AFI3567" s="0"/>
      <c r="AFJ3567" s="0"/>
      <c r="AFK3567" s="0"/>
      <c r="AFL3567" s="0"/>
      <c r="AFM3567" s="0"/>
      <c r="AFN3567" s="0"/>
      <c r="AFO3567" s="0"/>
      <c r="AFP3567" s="0"/>
      <c r="AFQ3567" s="0"/>
      <c r="AFR3567" s="0"/>
      <c r="AFS3567" s="0"/>
      <c r="AFT3567" s="0"/>
      <c r="AFU3567" s="0"/>
      <c r="AFV3567" s="0"/>
      <c r="AFW3567" s="0"/>
      <c r="AFX3567" s="0"/>
      <c r="AFY3567" s="0"/>
      <c r="AFZ3567" s="0"/>
      <c r="AGA3567" s="0"/>
      <c r="AGB3567" s="0"/>
      <c r="AGC3567" s="0"/>
      <c r="AGD3567" s="0"/>
      <c r="AGE3567" s="0"/>
      <c r="AGF3567" s="0"/>
      <c r="AGG3567" s="0"/>
      <c r="AGH3567" s="0"/>
      <c r="AGI3567" s="0"/>
      <c r="AGJ3567" s="0"/>
      <c r="AGK3567" s="0"/>
      <c r="AGL3567" s="0"/>
      <c r="AGM3567" s="0"/>
      <c r="AGN3567" s="0"/>
      <c r="AGO3567" s="0"/>
      <c r="AGP3567" s="0"/>
      <c r="AGQ3567" s="0"/>
      <c r="AGR3567" s="0"/>
      <c r="AGS3567" s="0"/>
      <c r="AGT3567" s="0"/>
      <c r="AGU3567" s="0"/>
      <c r="AGV3567" s="0"/>
      <c r="AGW3567" s="0"/>
      <c r="AGX3567" s="0"/>
      <c r="AGY3567" s="0"/>
      <c r="AGZ3567" s="0"/>
      <c r="AHA3567" s="0"/>
      <c r="AHB3567" s="0"/>
      <c r="AHC3567" s="0"/>
      <c r="AHD3567" s="0"/>
      <c r="AHE3567" s="0"/>
      <c r="AHF3567" s="0"/>
      <c r="AHG3567" s="0"/>
      <c r="AHH3567" s="0"/>
      <c r="AHI3567" s="0"/>
      <c r="AHJ3567" s="0"/>
      <c r="AHK3567" s="0"/>
      <c r="AHL3567" s="0"/>
      <c r="AHM3567" s="0"/>
      <c r="AHN3567" s="0"/>
      <c r="AHO3567" s="0"/>
      <c r="AHP3567" s="0"/>
      <c r="AHQ3567" s="0"/>
      <c r="AHR3567" s="0"/>
      <c r="AHS3567" s="0"/>
      <c r="AHT3567" s="0"/>
      <c r="AHU3567" s="0"/>
      <c r="AHV3567" s="0"/>
      <c r="AHW3567" s="0"/>
      <c r="AHX3567" s="0"/>
      <c r="AHY3567" s="0"/>
      <c r="AHZ3567" s="0"/>
      <c r="AIA3567" s="0"/>
      <c r="AIB3567" s="0"/>
      <c r="AIC3567" s="0"/>
      <c r="AID3567" s="0"/>
      <c r="AIE3567" s="0"/>
      <c r="AIF3567" s="0"/>
      <c r="AIG3567" s="0"/>
      <c r="AIH3567" s="0"/>
      <c r="AII3567" s="0"/>
      <c r="AIJ3567" s="0"/>
      <c r="AIK3567" s="0"/>
      <c r="AIL3567" s="0"/>
      <c r="AIM3567" s="0"/>
      <c r="AIN3567" s="0"/>
      <c r="AIO3567" s="0"/>
      <c r="AIP3567" s="0"/>
      <c r="AIQ3567" s="0"/>
      <c r="AIR3567" s="0"/>
      <c r="AIS3567" s="0"/>
      <c r="AIT3567" s="0"/>
      <c r="AIU3567" s="0"/>
      <c r="AIV3567" s="0"/>
      <c r="AIW3567" s="0"/>
      <c r="AIX3567" s="0"/>
      <c r="AIY3567" s="0"/>
      <c r="AIZ3567" s="0"/>
      <c r="AJA3567" s="0"/>
      <c r="AJB3567" s="0"/>
      <c r="AJC3567" s="0"/>
      <c r="AJD3567" s="0"/>
      <c r="AJE3567" s="0"/>
      <c r="AJF3567" s="0"/>
      <c r="AJG3567" s="0"/>
      <c r="AJH3567" s="0"/>
      <c r="AJI3567" s="0"/>
      <c r="AJJ3567" s="0"/>
      <c r="AJK3567" s="0"/>
      <c r="AJL3567" s="0"/>
      <c r="AJM3567" s="0"/>
      <c r="AJN3567" s="0"/>
      <c r="AJO3567" s="0"/>
      <c r="AJP3567" s="0"/>
      <c r="AJQ3567" s="0"/>
      <c r="AJR3567" s="0"/>
      <c r="AJS3567" s="0"/>
      <c r="AJT3567" s="0"/>
      <c r="AJU3567" s="0"/>
      <c r="AJV3567" s="0"/>
      <c r="AJW3567" s="0"/>
      <c r="AJX3567" s="0"/>
      <c r="AJY3567" s="0"/>
      <c r="AJZ3567" s="0"/>
      <c r="AKA3567" s="0"/>
      <c r="AKB3567" s="0"/>
      <c r="AKC3567" s="0"/>
      <c r="AKD3567" s="0"/>
      <c r="AKE3567" s="0"/>
      <c r="AKF3567" s="0"/>
      <c r="AKG3567" s="0"/>
      <c r="AKH3567" s="0"/>
      <c r="AKI3567" s="0"/>
      <c r="AKJ3567" s="0"/>
      <c r="AKK3567" s="0"/>
      <c r="AKL3567" s="0"/>
      <c r="AKM3567" s="0"/>
      <c r="AKN3567" s="0"/>
      <c r="AKO3567" s="0"/>
      <c r="AKP3567" s="0"/>
      <c r="AKQ3567" s="0"/>
      <c r="AKR3567" s="0"/>
      <c r="AKS3567" s="0"/>
      <c r="AKT3567" s="0"/>
      <c r="AKU3567" s="0"/>
      <c r="AKV3567" s="0"/>
      <c r="AKW3567" s="0"/>
      <c r="AKX3567" s="0"/>
      <c r="AKY3567" s="0"/>
      <c r="AKZ3567" s="0"/>
      <c r="ALA3567" s="0"/>
      <c r="ALB3567" s="0"/>
      <c r="ALC3567" s="0"/>
      <c r="ALD3567" s="0"/>
      <c r="ALE3567" s="0"/>
      <c r="ALF3567" s="0"/>
      <c r="ALG3567" s="0"/>
      <c r="ALH3567" s="0"/>
      <c r="ALI3567" s="0"/>
      <c r="ALJ3567" s="0"/>
      <c r="ALK3567" s="0"/>
      <c r="ALL3567" s="0"/>
      <c r="ALM3567" s="0"/>
      <c r="ALN3567" s="0"/>
      <c r="ALO3567" s="0"/>
      <c r="ALP3567" s="0"/>
      <c r="ALQ3567" s="0"/>
      <c r="ALR3567" s="0"/>
      <c r="ALS3567" s="0"/>
      <c r="ALT3567" s="0"/>
      <c r="ALU3567" s="0"/>
      <c r="ALV3567" s="0"/>
      <c r="ALW3567" s="0"/>
      <c r="ALX3567" s="0"/>
      <c r="ALY3567" s="0"/>
      <c r="ALZ3567" s="0"/>
      <c r="AMA3567" s="0"/>
      <c r="AMB3567" s="0"/>
      <c r="AMC3567" s="0"/>
      <c r="AMD3567" s="0"/>
      <c r="AME3567" s="0"/>
      <c r="AMF3567" s="0"/>
      <c r="AMG3567" s="0"/>
      <c r="AMH3567" s="0"/>
      <c r="AMI3567" s="0"/>
    </row>
    <row r="3568" customFormat="false" ht="12.75" hidden="false" customHeight="false" outlineLevel="0" collapsed="false">
      <c r="A3568" s="1" t="s">
        <v>3789</v>
      </c>
      <c r="C3568" s="27" t="s">
        <v>3794</v>
      </c>
      <c r="D3568" s="27" t="s">
        <v>583</v>
      </c>
      <c r="E3568" s="28"/>
      <c r="F3568" s="29"/>
      <c r="G3568" s="27"/>
      <c r="H3568" s="30" t="s">
        <v>61</v>
      </c>
      <c r="I3568" s="31" t="n">
        <v>4.65</v>
      </c>
      <c r="J3568" s="31" t="s">
        <v>3781</v>
      </c>
      <c r="BM3568" s="0"/>
      <c r="BN3568" s="0"/>
      <c r="BO3568" s="0"/>
      <c r="BP3568" s="0"/>
      <c r="BQ3568" s="0"/>
      <c r="BR3568" s="0"/>
      <c r="BS3568" s="0"/>
      <c r="BT3568" s="0"/>
      <c r="BU3568" s="0"/>
      <c r="BV3568" s="0"/>
      <c r="BW3568" s="0"/>
      <c r="BX3568" s="0"/>
      <c r="BY3568" s="0"/>
      <c r="BZ3568" s="0"/>
      <c r="CA3568" s="0"/>
      <c r="CB3568" s="0"/>
      <c r="CC3568" s="0"/>
      <c r="CD3568" s="0"/>
      <c r="CE3568" s="0"/>
      <c r="CF3568" s="0"/>
      <c r="CG3568" s="0"/>
      <c r="CH3568" s="0"/>
      <c r="CI3568" s="0"/>
      <c r="CJ3568" s="0"/>
      <c r="CK3568" s="0"/>
      <c r="CL3568" s="0"/>
      <c r="CM3568" s="0"/>
      <c r="CN3568" s="0"/>
      <c r="CO3568" s="0"/>
      <c r="CP3568" s="0"/>
      <c r="CQ3568" s="0"/>
      <c r="CR3568" s="0"/>
      <c r="CS3568" s="0"/>
      <c r="CT3568" s="0"/>
      <c r="CU3568" s="0"/>
      <c r="CV3568" s="0"/>
      <c r="CW3568" s="0"/>
      <c r="CX3568" s="0"/>
      <c r="CY3568" s="0"/>
      <c r="CZ3568" s="0"/>
      <c r="DA3568" s="0"/>
      <c r="DB3568" s="0"/>
      <c r="DC3568" s="0"/>
      <c r="DD3568" s="0"/>
      <c r="DE3568" s="0"/>
      <c r="DF3568" s="0"/>
      <c r="DG3568" s="0"/>
      <c r="DH3568" s="0"/>
      <c r="DI3568" s="0"/>
      <c r="DJ3568" s="0"/>
      <c r="DK3568" s="0"/>
      <c r="DL3568" s="0"/>
      <c r="DM3568" s="0"/>
      <c r="DN3568" s="0"/>
      <c r="DO3568" s="0"/>
      <c r="DP3568" s="0"/>
      <c r="DQ3568" s="0"/>
      <c r="DR3568" s="0"/>
      <c r="DS3568" s="0"/>
      <c r="DT3568" s="0"/>
      <c r="DU3568" s="0"/>
      <c r="DV3568" s="0"/>
      <c r="DW3568" s="0"/>
      <c r="DX3568" s="0"/>
      <c r="DY3568" s="0"/>
      <c r="DZ3568" s="0"/>
      <c r="EA3568" s="0"/>
      <c r="EB3568" s="0"/>
      <c r="EC3568" s="0"/>
      <c r="ED3568" s="0"/>
      <c r="EE3568" s="0"/>
      <c r="EF3568" s="0"/>
      <c r="EG3568" s="0"/>
      <c r="EH3568" s="0"/>
      <c r="EI3568" s="0"/>
      <c r="EJ3568" s="0"/>
      <c r="EK3568" s="0"/>
      <c r="EL3568" s="0"/>
      <c r="EM3568" s="0"/>
      <c r="EN3568" s="0"/>
      <c r="EO3568" s="0"/>
      <c r="EP3568" s="0"/>
      <c r="EQ3568" s="0"/>
      <c r="ER3568" s="0"/>
      <c r="ES3568" s="0"/>
      <c r="ET3568" s="0"/>
      <c r="EU3568" s="0"/>
      <c r="EV3568" s="0"/>
      <c r="EW3568" s="0"/>
      <c r="EX3568" s="0"/>
      <c r="EY3568" s="0"/>
      <c r="EZ3568" s="0"/>
      <c r="FA3568" s="0"/>
      <c r="FB3568" s="0"/>
      <c r="FC3568" s="0"/>
      <c r="FD3568" s="0"/>
      <c r="FE3568" s="0"/>
      <c r="FF3568" s="0"/>
      <c r="FG3568" s="0"/>
      <c r="FH3568" s="0"/>
      <c r="FI3568" s="0"/>
      <c r="FJ3568" s="0"/>
      <c r="FK3568" s="0"/>
      <c r="FL3568" s="0"/>
      <c r="FM3568" s="0"/>
      <c r="FN3568" s="0"/>
      <c r="FO3568" s="0"/>
      <c r="FP3568" s="0"/>
      <c r="FQ3568" s="0"/>
      <c r="FR3568" s="0"/>
      <c r="FS3568" s="0"/>
      <c r="FT3568" s="0"/>
      <c r="FU3568" s="0"/>
      <c r="FV3568" s="0"/>
      <c r="FW3568" s="0"/>
      <c r="FX3568" s="0"/>
      <c r="FY3568" s="0"/>
      <c r="FZ3568" s="0"/>
      <c r="GA3568" s="0"/>
      <c r="GB3568" s="0"/>
      <c r="GC3568" s="0"/>
      <c r="GD3568" s="0"/>
      <c r="GE3568" s="0"/>
      <c r="GF3568" s="0"/>
      <c r="GG3568" s="0"/>
      <c r="GH3568" s="0"/>
      <c r="GI3568" s="0"/>
      <c r="GJ3568" s="0"/>
      <c r="GK3568" s="0"/>
      <c r="GL3568" s="0"/>
      <c r="GM3568" s="0"/>
      <c r="GN3568" s="0"/>
      <c r="GO3568" s="0"/>
      <c r="GP3568" s="0"/>
      <c r="GQ3568" s="0"/>
      <c r="GR3568" s="0"/>
      <c r="GS3568" s="0"/>
      <c r="GT3568" s="0"/>
      <c r="GU3568" s="0"/>
      <c r="GV3568" s="0"/>
      <c r="GW3568" s="0"/>
      <c r="GX3568" s="0"/>
      <c r="GY3568" s="0"/>
      <c r="GZ3568" s="0"/>
      <c r="HA3568" s="0"/>
      <c r="HB3568" s="0"/>
      <c r="HC3568" s="0"/>
      <c r="HD3568" s="0"/>
      <c r="HE3568" s="0"/>
      <c r="HF3568" s="0"/>
      <c r="HG3568" s="0"/>
      <c r="HH3568" s="0"/>
      <c r="HI3568" s="0"/>
      <c r="HJ3568" s="0"/>
      <c r="HK3568" s="0"/>
      <c r="HL3568" s="0"/>
      <c r="HM3568" s="0"/>
      <c r="HN3568" s="0"/>
      <c r="HO3568" s="0"/>
      <c r="HP3568" s="0"/>
      <c r="HQ3568" s="0"/>
      <c r="HR3568" s="0"/>
      <c r="HS3568" s="0"/>
      <c r="HT3568" s="0"/>
      <c r="HU3568" s="0"/>
      <c r="HV3568" s="0"/>
      <c r="HW3568" s="0"/>
      <c r="HX3568" s="0"/>
      <c r="HY3568" s="0"/>
      <c r="HZ3568" s="0"/>
      <c r="IA3568" s="0"/>
      <c r="IB3568" s="0"/>
      <c r="IC3568" s="0"/>
      <c r="ID3568" s="0"/>
      <c r="IE3568" s="0"/>
      <c r="IF3568" s="0"/>
      <c r="IG3568" s="0"/>
      <c r="IH3568" s="0"/>
      <c r="II3568" s="0"/>
      <c r="IJ3568" s="0"/>
      <c r="IK3568" s="0"/>
      <c r="IL3568" s="0"/>
      <c r="IM3568" s="0"/>
      <c r="IN3568" s="0"/>
      <c r="IO3568" s="0"/>
      <c r="IP3568" s="0"/>
      <c r="IQ3568" s="0"/>
      <c r="IR3568" s="0"/>
      <c r="IS3568" s="0"/>
      <c r="IT3568" s="0"/>
      <c r="IU3568" s="0"/>
      <c r="IV3568" s="0"/>
      <c r="IW3568" s="0"/>
      <c r="IX3568" s="0"/>
      <c r="IY3568" s="0"/>
      <c r="IZ3568" s="0"/>
      <c r="JA3568" s="0"/>
      <c r="JB3568" s="0"/>
      <c r="JC3568" s="0"/>
      <c r="JD3568" s="0"/>
      <c r="JE3568" s="0"/>
      <c r="JF3568" s="0"/>
      <c r="JG3568" s="0"/>
      <c r="JH3568" s="0"/>
      <c r="JI3568" s="0"/>
      <c r="JJ3568" s="0"/>
      <c r="JK3568" s="0"/>
      <c r="JL3568" s="0"/>
      <c r="JM3568" s="0"/>
      <c r="JN3568" s="0"/>
      <c r="JO3568" s="0"/>
      <c r="JP3568" s="0"/>
      <c r="JQ3568" s="0"/>
      <c r="JR3568" s="0"/>
      <c r="JS3568" s="0"/>
      <c r="JT3568" s="0"/>
      <c r="JU3568" s="0"/>
      <c r="JV3568" s="0"/>
      <c r="JW3568" s="0"/>
      <c r="JX3568" s="0"/>
      <c r="JY3568" s="0"/>
      <c r="JZ3568" s="0"/>
      <c r="KA3568" s="0"/>
      <c r="KB3568" s="0"/>
      <c r="KC3568" s="0"/>
      <c r="KD3568" s="0"/>
      <c r="KE3568" s="0"/>
      <c r="KF3568" s="0"/>
      <c r="KG3568" s="0"/>
      <c r="KH3568" s="0"/>
      <c r="KI3568" s="0"/>
      <c r="KJ3568" s="0"/>
      <c r="KK3568" s="0"/>
      <c r="KL3568" s="0"/>
      <c r="KM3568" s="0"/>
      <c r="KN3568" s="0"/>
      <c r="KO3568" s="0"/>
      <c r="KP3568" s="0"/>
      <c r="KQ3568" s="0"/>
      <c r="KR3568" s="0"/>
      <c r="KS3568" s="0"/>
      <c r="KT3568" s="0"/>
      <c r="KU3568" s="0"/>
      <c r="KV3568" s="0"/>
      <c r="KW3568" s="0"/>
      <c r="KX3568" s="0"/>
      <c r="KY3568" s="0"/>
      <c r="KZ3568" s="0"/>
      <c r="LA3568" s="0"/>
      <c r="LB3568" s="0"/>
      <c r="LC3568" s="0"/>
      <c r="LD3568" s="0"/>
      <c r="LE3568" s="0"/>
      <c r="LF3568" s="0"/>
      <c r="LG3568" s="0"/>
      <c r="LH3568" s="0"/>
      <c r="LI3568" s="0"/>
      <c r="LJ3568" s="0"/>
      <c r="LK3568" s="0"/>
      <c r="LL3568" s="0"/>
      <c r="LM3568" s="0"/>
      <c r="LN3568" s="0"/>
      <c r="LO3568" s="0"/>
      <c r="LP3568" s="0"/>
      <c r="LQ3568" s="0"/>
      <c r="LR3568" s="0"/>
      <c r="LS3568" s="0"/>
      <c r="LT3568" s="0"/>
      <c r="LU3568" s="0"/>
      <c r="LV3568" s="0"/>
      <c r="LW3568" s="0"/>
      <c r="LX3568" s="0"/>
      <c r="LY3568" s="0"/>
      <c r="LZ3568" s="0"/>
      <c r="MA3568" s="0"/>
      <c r="MB3568" s="0"/>
      <c r="MC3568" s="0"/>
      <c r="MD3568" s="0"/>
      <c r="ME3568" s="0"/>
      <c r="MF3568" s="0"/>
      <c r="MG3568" s="0"/>
      <c r="MH3568" s="0"/>
      <c r="MI3568" s="0"/>
      <c r="MJ3568" s="0"/>
      <c r="MK3568" s="0"/>
      <c r="ML3568" s="0"/>
      <c r="MM3568" s="0"/>
      <c r="MN3568" s="0"/>
      <c r="MO3568" s="0"/>
      <c r="MP3568" s="0"/>
      <c r="MQ3568" s="0"/>
      <c r="MR3568" s="0"/>
      <c r="MS3568" s="0"/>
      <c r="MT3568" s="0"/>
      <c r="MU3568" s="0"/>
      <c r="MV3568" s="0"/>
      <c r="MW3568" s="0"/>
      <c r="MX3568" s="0"/>
      <c r="MY3568" s="0"/>
      <c r="MZ3568" s="0"/>
      <c r="NA3568" s="0"/>
      <c r="NB3568" s="0"/>
      <c r="NC3568" s="0"/>
      <c r="ND3568" s="0"/>
      <c r="NE3568" s="0"/>
      <c r="NF3568" s="0"/>
      <c r="NG3568" s="0"/>
      <c r="NH3568" s="0"/>
      <c r="NI3568" s="0"/>
      <c r="NJ3568" s="0"/>
      <c r="NK3568" s="0"/>
      <c r="NL3568" s="0"/>
      <c r="NM3568" s="0"/>
      <c r="NN3568" s="0"/>
      <c r="NO3568" s="0"/>
      <c r="NP3568" s="0"/>
      <c r="NQ3568" s="0"/>
      <c r="NR3568" s="0"/>
      <c r="NS3568" s="0"/>
      <c r="NT3568" s="0"/>
      <c r="NU3568" s="0"/>
      <c r="NV3568" s="0"/>
      <c r="NW3568" s="0"/>
      <c r="NX3568" s="0"/>
      <c r="NY3568" s="0"/>
      <c r="NZ3568" s="0"/>
      <c r="OA3568" s="0"/>
      <c r="OB3568" s="0"/>
      <c r="OC3568" s="0"/>
      <c r="OD3568" s="0"/>
      <c r="OE3568" s="0"/>
      <c r="OF3568" s="0"/>
      <c r="OG3568" s="0"/>
      <c r="OH3568" s="0"/>
      <c r="OI3568" s="0"/>
      <c r="OJ3568" s="0"/>
      <c r="OK3568" s="0"/>
      <c r="OL3568" s="0"/>
      <c r="OM3568" s="0"/>
      <c r="ON3568" s="0"/>
      <c r="OO3568" s="0"/>
      <c r="OP3568" s="0"/>
      <c r="OQ3568" s="0"/>
      <c r="OR3568" s="0"/>
      <c r="OS3568" s="0"/>
      <c r="OT3568" s="0"/>
      <c r="OU3568" s="0"/>
      <c r="OV3568" s="0"/>
      <c r="OW3568" s="0"/>
      <c r="OX3568" s="0"/>
      <c r="OY3568" s="0"/>
      <c r="OZ3568" s="0"/>
      <c r="PA3568" s="0"/>
      <c r="PB3568" s="0"/>
      <c r="PC3568" s="0"/>
      <c r="PD3568" s="0"/>
      <c r="PE3568" s="0"/>
      <c r="PF3568" s="0"/>
      <c r="PG3568" s="0"/>
      <c r="PH3568" s="0"/>
      <c r="PI3568" s="0"/>
      <c r="PJ3568" s="0"/>
      <c r="PK3568" s="0"/>
      <c r="PL3568" s="0"/>
      <c r="PM3568" s="0"/>
      <c r="PN3568" s="0"/>
      <c r="PO3568" s="0"/>
      <c r="PP3568" s="0"/>
      <c r="PQ3568" s="0"/>
      <c r="PR3568" s="0"/>
      <c r="PS3568" s="0"/>
      <c r="PT3568" s="0"/>
      <c r="PU3568" s="0"/>
      <c r="PV3568" s="0"/>
      <c r="PW3568" s="0"/>
      <c r="PX3568" s="0"/>
      <c r="PY3568" s="0"/>
      <c r="PZ3568" s="0"/>
      <c r="QA3568" s="0"/>
      <c r="QB3568" s="0"/>
      <c r="QC3568" s="0"/>
      <c r="QD3568" s="0"/>
      <c r="QE3568" s="0"/>
      <c r="QF3568" s="0"/>
      <c r="QG3568" s="0"/>
      <c r="QH3568" s="0"/>
      <c r="QI3568" s="0"/>
      <c r="QJ3568" s="0"/>
      <c r="QK3568" s="0"/>
      <c r="QL3568" s="0"/>
      <c r="QM3568" s="0"/>
      <c r="QN3568" s="0"/>
      <c r="QO3568" s="0"/>
      <c r="QP3568" s="0"/>
      <c r="QQ3568" s="0"/>
      <c r="QR3568" s="0"/>
      <c r="QS3568" s="0"/>
      <c r="QT3568" s="0"/>
      <c r="QU3568" s="0"/>
      <c r="QV3568" s="0"/>
      <c r="QW3568" s="0"/>
      <c r="QX3568" s="0"/>
      <c r="QY3568" s="0"/>
      <c r="QZ3568" s="0"/>
      <c r="RA3568" s="0"/>
      <c r="RB3568" s="0"/>
      <c r="RC3568" s="0"/>
      <c r="RD3568" s="0"/>
      <c r="RE3568" s="0"/>
      <c r="RF3568" s="0"/>
      <c r="RG3568" s="0"/>
      <c r="RH3568" s="0"/>
      <c r="RI3568" s="0"/>
      <c r="RJ3568" s="0"/>
      <c r="RK3568" s="0"/>
      <c r="RL3568" s="0"/>
      <c r="RM3568" s="0"/>
      <c r="RN3568" s="0"/>
      <c r="RO3568" s="0"/>
      <c r="RP3568" s="0"/>
      <c r="RQ3568" s="0"/>
      <c r="RR3568" s="0"/>
      <c r="RS3568" s="0"/>
      <c r="RT3568" s="0"/>
      <c r="RU3568" s="0"/>
      <c r="RV3568" s="0"/>
      <c r="RW3568" s="0"/>
      <c r="RX3568" s="0"/>
      <c r="RY3568" s="0"/>
      <c r="RZ3568" s="0"/>
      <c r="SA3568" s="0"/>
      <c r="SB3568" s="0"/>
      <c r="SC3568" s="0"/>
      <c r="SD3568" s="0"/>
      <c r="SE3568" s="0"/>
      <c r="SF3568" s="0"/>
      <c r="SG3568" s="0"/>
      <c r="SH3568" s="0"/>
      <c r="SI3568" s="0"/>
      <c r="SJ3568" s="0"/>
      <c r="SK3568" s="0"/>
      <c r="SL3568" s="0"/>
      <c r="SM3568" s="0"/>
      <c r="SN3568" s="0"/>
      <c r="SO3568" s="0"/>
      <c r="SP3568" s="0"/>
      <c r="SQ3568" s="0"/>
      <c r="SR3568" s="0"/>
      <c r="SS3568" s="0"/>
      <c r="ST3568" s="0"/>
      <c r="SU3568" s="0"/>
      <c r="SV3568" s="0"/>
      <c r="SW3568" s="0"/>
      <c r="SX3568" s="0"/>
      <c r="SY3568" s="0"/>
      <c r="SZ3568" s="0"/>
      <c r="TA3568" s="0"/>
      <c r="TB3568" s="0"/>
      <c r="TC3568" s="0"/>
      <c r="TD3568" s="0"/>
      <c r="TE3568" s="0"/>
      <c r="TF3568" s="0"/>
      <c r="TG3568" s="0"/>
      <c r="TH3568" s="0"/>
      <c r="TI3568" s="0"/>
      <c r="TJ3568" s="0"/>
      <c r="TK3568" s="0"/>
      <c r="TL3568" s="0"/>
      <c r="TM3568" s="0"/>
      <c r="TN3568" s="0"/>
      <c r="TO3568" s="0"/>
      <c r="TP3568" s="0"/>
      <c r="TQ3568" s="0"/>
      <c r="TR3568" s="0"/>
      <c r="TS3568" s="0"/>
      <c r="TT3568" s="0"/>
      <c r="TU3568" s="0"/>
      <c r="TV3568" s="0"/>
      <c r="TW3568" s="0"/>
      <c r="TX3568" s="0"/>
      <c r="TY3568" s="0"/>
      <c r="TZ3568" s="0"/>
      <c r="UA3568" s="0"/>
      <c r="UB3568" s="0"/>
      <c r="UC3568" s="0"/>
      <c r="UD3568" s="0"/>
      <c r="UE3568" s="0"/>
      <c r="UF3568" s="0"/>
      <c r="UG3568" s="0"/>
      <c r="UH3568" s="0"/>
      <c r="UI3568" s="0"/>
      <c r="UJ3568" s="0"/>
      <c r="UK3568" s="0"/>
      <c r="UL3568" s="0"/>
      <c r="UM3568" s="0"/>
      <c r="UN3568" s="0"/>
      <c r="UO3568" s="0"/>
      <c r="UP3568" s="0"/>
      <c r="UQ3568" s="0"/>
      <c r="UR3568" s="0"/>
      <c r="US3568" s="0"/>
      <c r="UT3568" s="0"/>
      <c r="UU3568" s="0"/>
      <c r="UV3568" s="0"/>
      <c r="UW3568" s="0"/>
      <c r="UX3568" s="0"/>
      <c r="UY3568" s="0"/>
      <c r="UZ3568" s="0"/>
      <c r="VA3568" s="0"/>
      <c r="VB3568" s="0"/>
      <c r="VC3568" s="0"/>
      <c r="VD3568" s="0"/>
      <c r="VE3568" s="0"/>
      <c r="VF3568" s="0"/>
      <c r="VG3568" s="0"/>
      <c r="VH3568" s="0"/>
      <c r="VI3568" s="0"/>
      <c r="VJ3568" s="0"/>
      <c r="VK3568" s="0"/>
      <c r="VL3568" s="0"/>
      <c r="VM3568" s="0"/>
      <c r="VN3568" s="0"/>
      <c r="VO3568" s="0"/>
      <c r="VP3568" s="0"/>
      <c r="VQ3568" s="0"/>
      <c r="VR3568" s="0"/>
      <c r="VS3568" s="0"/>
      <c r="VT3568" s="0"/>
      <c r="VU3568" s="0"/>
      <c r="VV3568" s="0"/>
      <c r="VW3568" s="0"/>
      <c r="VX3568" s="0"/>
      <c r="VY3568" s="0"/>
      <c r="VZ3568" s="0"/>
      <c r="WA3568" s="0"/>
      <c r="WB3568" s="0"/>
      <c r="WC3568" s="0"/>
      <c r="WD3568" s="0"/>
      <c r="WE3568" s="0"/>
      <c r="WF3568" s="0"/>
      <c r="WG3568" s="0"/>
      <c r="WH3568" s="0"/>
      <c r="WI3568" s="0"/>
      <c r="WJ3568" s="0"/>
      <c r="WK3568" s="0"/>
      <c r="WL3568" s="0"/>
      <c r="WM3568" s="0"/>
      <c r="WN3568" s="0"/>
      <c r="WO3568" s="0"/>
      <c r="WP3568" s="0"/>
      <c r="WQ3568" s="0"/>
      <c r="WR3568" s="0"/>
      <c r="WS3568" s="0"/>
      <c r="WT3568" s="0"/>
      <c r="WU3568" s="0"/>
      <c r="WV3568" s="0"/>
      <c r="WW3568" s="0"/>
      <c r="WX3568" s="0"/>
      <c r="WY3568" s="0"/>
      <c r="WZ3568" s="0"/>
      <c r="XA3568" s="0"/>
      <c r="XB3568" s="0"/>
      <c r="XC3568" s="0"/>
      <c r="XD3568" s="0"/>
      <c r="XE3568" s="0"/>
      <c r="XF3568" s="0"/>
      <c r="XG3568" s="0"/>
      <c r="XH3568" s="0"/>
      <c r="XI3568" s="0"/>
      <c r="XJ3568" s="0"/>
      <c r="XK3568" s="0"/>
      <c r="XL3568" s="0"/>
      <c r="XM3568" s="0"/>
      <c r="XN3568" s="0"/>
      <c r="XO3568" s="0"/>
      <c r="XP3568" s="0"/>
      <c r="XQ3568" s="0"/>
      <c r="XR3568" s="0"/>
      <c r="XS3568" s="0"/>
      <c r="XT3568" s="0"/>
      <c r="XU3568" s="0"/>
      <c r="XV3568" s="0"/>
      <c r="XW3568" s="0"/>
      <c r="XX3568" s="0"/>
      <c r="XY3568" s="0"/>
      <c r="XZ3568" s="0"/>
      <c r="YA3568" s="0"/>
      <c r="YB3568" s="0"/>
      <c r="YC3568" s="0"/>
      <c r="YD3568" s="0"/>
      <c r="YE3568" s="0"/>
      <c r="YF3568" s="0"/>
      <c r="YG3568" s="0"/>
      <c r="YH3568" s="0"/>
      <c r="YI3568" s="0"/>
      <c r="YJ3568" s="0"/>
      <c r="YK3568" s="0"/>
      <c r="YL3568" s="0"/>
      <c r="YM3568" s="0"/>
      <c r="YN3568" s="0"/>
      <c r="YO3568" s="0"/>
      <c r="YP3568" s="0"/>
      <c r="YQ3568" s="0"/>
      <c r="YR3568" s="0"/>
      <c r="YS3568" s="0"/>
      <c r="YT3568" s="0"/>
      <c r="YU3568" s="0"/>
      <c r="YV3568" s="0"/>
      <c r="YW3568" s="0"/>
      <c r="YX3568" s="0"/>
      <c r="YY3568" s="0"/>
      <c r="YZ3568" s="0"/>
      <c r="ZA3568" s="0"/>
      <c r="ZB3568" s="0"/>
      <c r="ZC3568" s="0"/>
      <c r="ZD3568" s="0"/>
      <c r="ZE3568" s="0"/>
      <c r="ZF3568" s="0"/>
      <c r="ZG3568" s="0"/>
      <c r="ZH3568" s="0"/>
      <c r="ZI3568" s="0"/>
      <c r="ZJ3568" s="0"/>
      <c r="ZK3568" s="0"/>
      <c r="ZL3568" s="0"/>
      <c r="ZM3568" s="0"/>
      <c r="ZN3568" s="0"/>
      <c r="ZO3568" s="0"/>
      <c r="ZP3568" s="0"/>
      <c r="ZQ3568" s="0"/>
      <c r="ZR3568" s="0"/>
      <c r="ZS3568" s="0"/>
      <c r="ZT3568" s="0"/>
      <c r="ZU3568" s="0"/>
      <c r="ZV3568" s="0"/>
      <c r="ZW3568" s="0"/>
      <c r="ZX3568" s="0"/>
      <c r="ZY3568" s="0"/>
      <c r="ZZ3568" s="0"/>
      <c r="AAA3568" s="0"/>
      <c r="AAB3568" s="0"/>
      <c r="AAC3568" s="0"/>
      <c r="AAD3568" s="0"/>
      <c r="AAE3568" s="0"/>
      <c r="AAF3568" s="0"/>
      <c r="AAG3568" s="0"/>
      <c r="AAH3568" s="0"/>
      <c r="AAI3568" s="0"/>
      <c r="AAJ3568" s="0"/>
      <c r="AAK3568" s="0"/>
      <c r="AAL3568" s="0"/>
      <c r="AAM3568" s="0"/>
      <c r="AAN3568" s="0"/>
      <c r="AAO3568" s="0"/>
      <c r="AAP3568" s="0"/>
      <c r="AAQ3568" s="0"/>
      <c r="AAR3568" s="0"/>
      <c r="AAS3568" s="0"/>
      <c r="AAT3568" s="0"/>
      <c r="AAU3568" s="0"/>
      <c r="AAV3568" s="0"/>
      <c r="AAW3568" s="0"/>
      <c r="AAX3568" s="0"/>
      <c r="AAY3568" s="0"/>
      <c r="AAZ3568" s="0"/>
      <c r="ABA3568" s="0"/>
      <c r="ABB3568" s="0"/>
      <c r="ABC3568" s="0"/>
      <c r="ABD3568" s="0"/>
      <c r="ABE3568" s="0"/>
      <c r="ABF3568" s="0"/>
      <c r="ABG3568" s="0"/>
      <c r="ABH3568" s="0"/>
      <c r="ABI3568" s="0"/>
      <c r="ABJ3568" s="0"/>
      <c r="ABK3568" s="0"/>
      <c r="ABL3568" s="0"/>
      <c r="ABM3568" s="0"/>
      <c r="ABN3568" s="0"/>
      <c r="ABO3568" s="0"/>
      <c r="ABP3568" s="0"/>
      <c r="ABQ3568" s="0"/>
      <c r="ABR3568" s="0"/>
      <c r="ABS3568" s="0"/>
      <c r="ABT3568" s="0"/>
      <c r="ABU3568" s="0"/>
      <c r="ABV3568" s="0"/>
      <c r="ABW3568" s="0"/>
      <c r="ABX3568" s="0"/>
      <c r="ABY3568" s="0"/>
      <c r="ABZ3568" s="0"/>
      <c r="ACA3568" s="0"/>
      <c r="ACB3568" s="0"/>
      <c r="ACC3568" s="0"/>
      <c r="ACD3568" s="0"/>
      <c r="ACE3568" s="0"/>
      <c r="ACF3568" s="0"/>
      <c r="ACG3568" s="0"/>
      <c r="ACH3568" s="0"/>
      <c r="ACI3568" s="0"/>
      <c r="ACJ3568" s="0"/>
      <c r="ACK3568" s="0"/>
      <c r="ACL3568" s="0"/>
      <c r="ACM3568" s="0"/>
      <c r="ACN3568" s="0"/>
      <c r="ACO3568" s="0"/>
      <c r="ACP3568" s="0"/>
      <c r="ACQ3568" s="0"/>
      <c r="ACR3568" s="0"/>
      <c r="ACS3568" s="0"/>
      <c r="ACT3568" s="0"/>
      <c r="ACU3568" s="0"/>
      <c r="ACV3568" s="0"/>
      <c r="ACW3568" s="0"/>
      <c r="ACX3568" s="0"/>
      <c r="ACY3568" s="0"/>
      <c r="ACZ3568" s="0"/>
      <c r="ADA3568" s="0"/>
      <c r="ADB3568" s="0"/>
      <c r="ADC3568" s="0"/>
      <c r="ADD3568" s="0"/>
      <c r="ADE3568" s="0"/>
      <c r="ADF3568" s="0"/>
      <c r="ADG3568" s="0"/>
      <c r="ADH3568" s="0"/>
      <c r="ADI3568" s="0"/>
      <c r="ADJ3568" s="0"/>
      <c r="ADK3568" s="0"/>
      <c r="ADL3568" s="0"/>
      <c r="ADM3568" s="0"/>
      <c r="ADN3568" s="0"/>
      <c r="ADO3568" s="0"/>
      <c r="ADP3568" s="0"/>
      <c r="ADQ3568" s="0"/>
      <c r="ADR3568" s="0"/>
      <c r="ADS3568" s="0"/>
      <c r="ADT3568" s="0"/>
      <c r="ADU3568" s="0"/>
      <c r="ADV3568" s="0"/>
      <c r="ADW3568" s="0"/>
      <c r="ADX3568" s="0"/>
      <c r="ADY3568" s="0"/>
      <c r="ADZ3568" s="0"/>
      <c r="AEA3568" s="0"/>
      <c r="AEB3568" s="0"/>
      <c r="AEC3568" s="0"/>
      <c r="AED3568" s="0"/>
      <c r="AEE3568" s="0"/>
      <c r="AEF3568" s="0"/>
      <c r="AEG3568" s="0"/>
      <c r="AEH3568" s="0"/>
      <c r="AEI3568" s="0"/>
      <c r="AEJ3568" s="0"/>
      <c r="AEK3568" s="0"/>
      <c r="AEL3568" s="0"/>
      <c r="AEM3568" s="0"/>
      <c r="AEN3568" s="0"/>
      <c r="AEO3568" s="0"/>
      <c r="AEP3568" s="0"/>
      <c r="AEQ3568" s="0"/>
      <c r="AER3568" s="0"/>
      <c r="AES3568" s="0"/>
      <c r="AET3568" s="0"/>
      <c r="AEU3568" s="0"/>
      <c r="AEV3568" s="0"/>
      <c r="AEW3568" s="0"/>
      <c r="AEX3568" s="0"/>
      <c r="AEY3568" s="0"/>
      <c r="AEZ3568" s="0"/>
      <c r="AFA3568" s="0"/>
      <c r="AFB3568" s="0"/>
      <c r="AFC3568" s="0"/>
      <c r="AFD3568" s="0"/>
      <c r="AFE3568" s="0"/>
      <c r="AFF3568" s="0"/>
      <c r="AFG3568" s="0"/>
      <c r="AFH3568" s="0"/>
      <c r="AFI3568" s="0"/>
      <c r="AFJ3568" s="0"/>
      <c r="AFK3568" s="0"/>
      <c r="AFL3568" s="0"/>
      <c r="AFM3568" s="0"/>
      <c r="AFN3568" s="0"/>
      <c r="AFO3568" s="0"/>
      <c r="AFP3568" s="0"/>
      <c r="AFQ3568" s="0"/>
      <c r="AFR3568" s="0"/>
      <c r="AFS3568" s="0"/>
      <c r="AFT3568" s="0"/>
      <c r="AFU3568" s="0"/>
      <c r="AFV3568" s="0"/>
      <c r="AFW3568" s="0"/>
      <c r="AFX3568" s="0"/>
      <c r="AFY3568" s="0"/>
      <c r="AFZ3568" s="0"/>
      <c r="AGA3568" s="0"/>
      <c r="AGB3568" s="0"/>
      <c r="AGC3568" s="0"/>
      <c r="AGD3568" s="0"/>
      <c r="AGE3568" s="0"/>
      <c r="AGF3568" s="0"/>
      <c r="AGG3568" s="0"/>
      <c r="AGH3568" s="0"/>
      <c r="AGI3568" s="0"/>
      <c r="AGJ3568" s="0"/>
      <c r="AGK3568" s="0"/>
      <c r="AGL3568" s="0"/>
      <c r="AGM3568" s="0"/>
      <c r="AGN3568" s="0"/>
      <c r="AGO3568" s="0"/>
      <c r="AGP3568" s="0"/>
      <c r="AGQ3568" s="0"/>
      <c r="AGR3568" s="0"/>
      <c r="AGS3568" s="0"/>
      <c r="AGT3568" s="0"/>
      <c r="AGU3568" s="0"/>
      <c r="AGV3568" s="0"/>
      <c r="AGW3568" s="0"/>
      <c r="AGX3568" s="0"/>
      <c r="AGY3568" s="0"/>
      <c r="AGZ3568" s="0"/>
      <c r="AHA3568" s="0"/>
      <c r="AHB3568" s="0"/>
      <c r="AHC3568" s="0"/>
      <c r="AHD3568" s="0"/>
      <c r="AHE3568" s="0"/>
      <c r="AHF3568" s="0"/>
      <c r="AHG3568" s="0"/>
      <c r="AHH3568" s="0"/>
      <c r="AHI3568" s="0"/>
      <c r="AHJ3568" s="0"/>
      <c r="AHK3568" s="0"/>
      <c r="AHL3568" s="0"/>
      <c r="AHM3568" s="0"/>
      <c r="AHN3568" s="0"/>
      <c r="AHO3568" s="0"/>
      <c r="AHP3568" s="0"/>
      <c r="AHQ3568" s="0"/>
      <c r="AHR3568" s="0"/>
      <c r="AHS3568" s="0"/>
      <c r="AHT3568" s="0"/>
      <c r="AHU3568" s="0"/>
      <c r="AHV3568" s="0"/>
      <c r="AHW3568" s="0"/>
      <c r="AHX3568" s="0"/>
      <c r="AHY3568" s="0"/>
      <c r="AHZ3568" s="0"/>
      <c r="AIA3568" s="0"/>
      <c r="AIB3568" s="0"/>
      <c r="AIC3568" s="0"/>
      <c r="AID3568" s="0"/>
      <c r="AIE3568" s="0"/>
      <c r="AIF3568" s="0"/>
      <c r="AIG3568" s="0"/>
      <c r="AIH3568" s="0"/>
      <c r="AII3568" s="0"/>
      <c r="AIJ3568" s="0"/>
      <c r="AIK3568" s="0"/>
      <c r="AIL3568" s="0"/>
      <c r="AIM3568" s="0"/>
      <c r="AIN3568" s="0"/>
      <c r="AIO3568" s="0"/>
      <c r="AIP3568" s="0"/>
      <c r="AIQ3568" s="0"/>
      <c r="AIR3568" s="0"/>
      <c r="AIS3568" s="0"/>
      <c r="AIT3568" s="0"/>
      <c r="AIU3568" s="0"/>
      <c r="AIV3568" s="0"/>
      <c r="AIW3568" s="0"/>
      <c r="AIX3568" s="0"/>
      <c r="AIY3568" s="0"/>
      <c r="AIZ3568" s="0"/>
      <c r="AJA3568" s="0"/>
      <c r="AJB3568" s="0"/>
      <c r="AJC3568" s="0"/>
      <c r="AJD3568" s="0"/>
      <c r="AJE3568" s="0"/>
      <c r="AJF3568" s="0"/>
      <c r="AJG3568" s="0"/>
      <c r="AJH3568" s="0"/>
      <c r="AJI3568" s="0"/>
      <c r="AJJ3568" s="0"/>
      <c r="AJK3568" s="0"/>
      <c r="AJL3568" s="0"/>
      <c r="AJM3568" s="0"/>
      <c r="AJN3568" s="0"/>
      <c r="AJO3568" s="0"/>
      <c r="AJP3568" s="0"/>
      <c r="AJQ3568" s="0"/>
      <c r="AJR3568" s="0"/>
      <c r="AJS3568" s="0"/>
      <c r="AJT3568" s="0"/>
      <c r="AJU3568" s="0"/>
      <c r="AJV3568" s="0"/>
      <c r="AJW3568" s="0"/>
      <c r="AJX3568" s="0"/>
      <c r="AJY3568" s="0"/>
      <c r="AJZ3568" s="0"/>
      <c r="AKA3568" s="0"/>
      <c r="AKB3568" s="0"/>
      <c r="AKC3568" s="0"/>
      <c r="AKD3568" s="0"/>
      <c r="AKE3568" s="0"/>
      <c r="AKF3568" s="0"/>
      <c r="AKG3568" s="0"/>
      <c r="AKH3568" s="0"/>
      <c r="AKI3568" s="0"/>
      <c r="AKJ3568" s="0"/>
      <c r="AKK3568" s="0"/>
      <c r="AKL3568" s="0"/>
      <c r="AKM3568" s="0"/>
      <c r="AKN3568" s="0"/>
      <c r="AKO3568" s="0"/>
      <c r="AKP3568" s="0"/>
      <c r="AKQ3568" s="0"/>
      <c r="AKR3568" s="0"/>
      <c r="AKS3568" s="0"/>
      <c r="AKT3568" s="0"/>
      <c r="AKU3568" s="0"/>
      <c r="AKV3568" s="0"/>
      <c r="AKW3568" s="0"/>
      <c r="AKX3568" s="0"/>
      <c r="AKY3568" s="0"/>
      <c r="AKZ3568" s="0"/>
      <c r="ALA3568" s="0"/>
      <c r="ALB3568" s="0"/>
      <c r="ALC3568" s="0"/>
      <c r="ALD3568" s="0"/>
      <c r="ALE3568" s="0"/>
      <c r="ALF3568" s="0"/>
      <c r="ALG3568" s="0"/>
      <c r="ALH3568" s="0"/>
      <c r="ALI3568" s="0"/>
      <c r="ALJ3568" s="0"/>
      <c r="ALK3568" s="0"/>
      <c r="ALL3568" s="0"/>
      <c r="ALM3568" s="0"/>
      <c r="ALN3568" s="0"/>
      <c r="ALO3568" s="0"/>
      <c r="ALP3568" s="0"/>
      <c r="ALQ3568" s="0"/>
      <c r="ALR3568" s="0"/>
      <c r="ALS3568" s="0"/>
      <c r="ALT3568" s="0"/>
      <c r="ALU3568" s="0"/>
      <c r="ALV3568" s="0"/>
      <c r="ALW3568" s="0"/>
      <c r="ALX3568" s="0"/>
      <c r="ALY3568" s="0"/>
      <c r="ALZ3568" s="0"/>
      <c r="AMA3568" s="0"/>
      <c r="AMB3568" s="0"/>
      <c r="AMC3568" s="0"/>
      <c r="AMD3568" s="0"/>
      <c r="AME3568" s="0"/>
      <c r="AMF3568" s="0"/>
      <c r="AMG3568" s="0"/>
      <c r="AMH3568" s="0"/>
      <c r="AMI3568" s="0"/>
    </row>
    <row r="3569" customFormat="false" ht="12.75" hidden="false" customHeight="false" outlineLevel="0" collapsed="false">
      <c r="A3569" s="1" t="s">
        <v>3789</v>
      </c>
      <c r="C3569" s="27" t="s">
        <v>3795</v>
      </c>
      <c r="D3569" s="27" t="s">
        <v>26</v>
      </c>
      <c r="E3569" s="28"/>
      <c r="F3569" s="29"/>
      <c r="G3569" s="27"/>
      <c r="H3569" s="30" t="s">
        <v>61</v>
      </c>
      <c r="I3569" s="31" t="n">
        <v>1.39</v>
      </c>
      <c r="J3569" s="31" t="s">
        <v>3781</v>
      </c>
      <c r="BM3569" s="0"/>
      <c r="BN3569" s="0"/>
      <c r="BO3569" s="0"/>
      <c r="BP3569" s="0"/>
      <c r="BQ3569" s="0"/>
      <c r="BR3569" s="0"/>
      <c r="BS3569" s="0"/>
      <c r="BT3569" s="0"/>
      <c r="BU3569" s="0"/>
      <c r="BV3569" s="0"/>
      <c r="BW3569" s="0"/>
      <c r="BX3569" s="0"/>
      <c r="BY3569" s="0"/>
      <c r="BZ3569" s="0"/>
      <c r="CA3569" s="0"/>
      <c r="CB3569" s="0"/>
      <c r="CC3569" s="0"/>
      <c r="CD3569" s="0"/>
      <c r="CE3569" s="0"/>
      <c r="CF3569" s="0"/>
      <c r="CG3569" s="0"/>
      <c r="CH3569" s="0"/>
      <c r="CI3569" s="0"/>
      <c r="CJ3569" s="0"/>
      <c r="CK3569" s="0"/>
      <c r="CL3569" s="0"/>
      <c r="CM3569" s="0"/>
      <c r="CN3569" s="0"/>
      <c r="CO3569" s="0"/>
      <c r="CP3569" s="0"/>
      <c r="CQ3569" s="0"/>
      <c r="CR3569" s="0"/>
      <c r="CS3569" s="0"/>
      <c r="CT3569" s="0"/>
      <c r="CU3569" s="0"/>
      <c r="CV3569" s="0"/>
      <c r="CW3569" s="0"/>
      <c r="CX3569" s="0"/>
      <c r="CY3569" s="0"/>
      <c r="CZ3569" s="0"/>
      <c r="DA3569" s="0"/>
      <c r="DB3569" s="0"/>
      <c r="DC3569" s="0"/>
      <c r="DD3569" s="0"/>
      <c r="DE3569" s="0"/>
      <c r="DF3569" s="0"/>
      <c r="DG3569" s="0"/>
      <c r="DH3569" s="0"/>
      <c r="DI3569" s="0"/>
      <c r="DJ3569" s="0"/>
      <c r="DK3569" s="0"/>
      <c r="DL3569" s="0"/>
      <c r="DM3569" s="0"/>
      <c r="DN3569" s="0"/>
      <c r="DO3569" s="0"/>
      <c r="DP3569" s="0"/>
      <c r="DQ3569" s="0"/>
      <c r="DR3569" s="0"/>
      <c r="DS3569" s="0"/>
      <c r="DT3569" s="0"/>
      <c r="DU3569" s="0"/>
      <c r="DV3569" s="0"/>
      <c r="DW3569" s="0"/>
      <c r="DX3569" s="0"/>
      <c r="DY3569" s="0"/>
      <c r="DZ3569" s="0"/>
      <c r="EA3569" s="0"/>
      <c r="EB3569" s="0"/>
      <c r="EC3569" s="0"/>
      <c r="ED3569" s="0"/>
      <c r="EE3569" s="0"/>
      <c r="EF3569" s="0"/>
      <c r="EG3569" s="0"/>
      <c r="EH3569" s="0"/>
      <c r="EI3569" s="0"/>
      <c r="EJ3569" s="0"/>
      <c r="EK3569" s="0"/>
      <c r="EL3569" s="0"/>
      <c r="EM3569" s="0"/>
      <c r="EN3569" s="0"/>
      <c r="EO3569" s="0"/>
      <c r="EP3569" s="0"/>
      <c r="EQ3569" s="0"/>
      <c r="ER3569" s="0"/>
      <c r="ES3569" s="0"/>
      <c r="ET3569" s="0"/>
      <c r="EU3569" s="0"/>
      <c r="EV3569" s="0"/>
      <c r="EW3569" s="0"/>
      <c r="EX3569" s="0"/>
      <c r="EY3569" s="0"/>
      <c r="EZ3569" s="0"/>
      <c r="FA3569" s="0"/>
      <c r="FB3569" s="0"/>
      <c r="FC3569" s="0"/>
      <c r="FD3569" s="0"/>
      <c r="FE3569" s="0"/>
      <c r="FF3569" s="0"/>
      <c r="FG3569" s="0"/>
      <c r="FH3569" s="0"/>
      <c r="FI3569" s="0"/>
      <c r="FJ3569" s="0"/>
      <c r="FK3569" s="0"/>
      <c r="FL3569" s="0"/>
      <c r="FM3569" s="0"/>
      <c r="FN3569" s="0"/>
      <c r="FO3569" s="0"/>
      <c r="FP3569" s="0"/>
      <c r="FQ3569" s="0"/>
      <c r="FR3569" s="0"/>
      <c r="FS3569" s="0"/>
      <c r="FT3569" s="0"/>
      <c r="FU3569" s="0"/>
      <c r="FV3569" s="0"/>
      <c r="FW3569" s="0"/>
      <c r="FX3569" s="0"/>
      <c r="FY3569" s="0"/>
      <c r="FZ3569" s="0"/>
      <c r="GA3569" s="0"/>
      <c r="GB3569" s="0"/>
      <c r="GC3569" s="0"/>
      <c r="GD3569" s="0"/>
      <c r="GE3569" s="0"/>
      <c r="GF3569" s="0"/>
      <c r="GG3569" s="0"/>
      <c r="GH3569" s="0"/>
      <c r="GI3569" s="0"/>
      <c r="GJ3569" s="0"/>
      <c r="GK3569" s="0"/>
      <c r="GL3569" s="0"/>
      <c r="GM3569" s="0"/>
      <c r="GN3569" s="0"/>
      <c r="GO3569" s="0"/>
      <c r="GP3569" s="0"/>
      <c r="GQ3569" s="0"/>
      <c r="GR3569" s="0"/>
      <c r="GS3569" s="0"/>
      <c r="GT3569" s="0"/>
      <c r="GU3569" s="0"/>
      <c r="GV3569" s="0"/>
      <c r="GW3569" s="0"/>
      <c r="GX3569" s="0"/>
      <c r="GY3569" s="0"/>
      <c r="GZ3569" s="0"/>
      <c r="HA3569" s="0"/>
      <c r="HB3569" s="0"/>
      <c r="HC3569" s="0"/>
      <c r="HD3569" s="0"/>
      <c r="HE3569" s="0"/>
      <c r="HF3569" s="0"/>
      <c r="HG3569" s="0"/>
      <c r="HH3569" s="0"/>
      <c r="HI3569" s="0"/>
      <c r="HJ3569" s="0"/>
      <c r="HK3569" s="0"/>
      <c r="HL3569" s="0"/>
      <c r="HM3569" s="0"/>
      <c r="HN3569" s="0"/>
      <c r="HO3569" s="0"/>
      <c r="HP3569" s="0"/>
      <c r="HQ3569" s="0"/>
      <c r="HR3569" s="0"/>
      <c r="HS3569" s="0"/>
      <c r="HT3569" s="0"/>
      <c r="HU3569" s="0"/>
      <c r="HV3569" s="0"/>
      <c r="HW3569" s="0"/>
      <c r="HX3569" s="0"/>
      <c r="HY3569" s="0"/>
      <c r="HZ3569" s="0"/>
      <c r="IA3569" s="0"/>
      <c r="IB3569" s="0"/>
      <c r="IC3569" s="0"/>
      <c r="ID3569" s="0"/>
      <c r="IE3569" s="0"/>
      <c r="IF3569" s="0"/>
      <c r="IG3569" s="0"/>
      <c r="IH3569" s="0"/>
      <c r="II3569" s="0"/>
      <c r="IJ3569" s="0"/>
      <c r="IK3569" s="0"/>
      <c r="IL3569" s="0"/>
      <c r="IM3569" s="0"/>
      <c r="IN3569" s="0"/>
      <c r="IO3569" s="0"/>
      <c r="IP3569" s="0"/>
      <c r="IQ3569" s="0"/>
      <c r="IR3569" s="0"/>
      <c r="IS3569" s="0"/>
      <c r="IT3569" s="0"/>
      <c r="IU3569" s="0"/>
      <c r="IV3569" s="0"/>
      <c r="IW3569" s="0"/>
      <c r="IX3569" s="0"/>
      <c r="IY3569" s="0"/>
      <c r="IZ3569" s="0"/>
      <c r="JA3569" s="0"/>
      <c r="JB3569" s="0"/>
      <c r="JC3569" s="0"/>
      <c r="JD3569" s="0"/>
      <c r="JE3569" s="0"/>
      <c r="JF3569" s="0"/>
      <c r="JG3569" s="0"/>
      <c r="JH3569" s="0"/>
      <c r="JI3569" s="0"/>
      <c r="JJ3569" s="0"/>
      <c r="JK3569" s="0"/>
      <c r="JL3569" s="0"/>
      <c r="JM3569" s="0"/>
      <c r="JN3569" s="0"/>
      <c r="JO3569" s="0"/>
      <c r="JP3569" s="0"/>
      <c r="JQ3569" s="0"/>
      <c r="JR3569" s="0"/>
      <c r="JS3569" s="0"/>
      <c r="JT3569" s="0"/>
      <c r="JU3569" s="0"/>
      <c r="JV3569" s="0"/>
      <c r="JW3569" s="0"/>
      <c r="JX3569" s="0"/>
      <c r="JY3569" s="0"/>
      <c r="JZ3569" s="0"/>
      <c r="KA3569" s="0"/>
      <c r="KB3569" s="0"/>
      <c r="KC3569" s="0"/>
      <c r="KD3569" s="0"/>
      <c r="KE3569" s="0"/>
      <c r="KF3569" s="0"/>
      <c r="KG3569" s="0"/>
      <c r="KH3569" s="0"/>
      <c r="KI3569" s="0"/>
      <c r="KJ3569" s="0"/>
      <c r="KK3569" s="0"/>
      <c r="KL3569" s="0"/>
      <c r="KM3569" s="0"/>
      <c r="KN3569" s="0"/>
      <c r="KO3569" s="0"/>
      <c r="KP3569" s="0"/>
      <c r="KQ3569" s="0"/>
      <c r="KR3569" s="0"/>
      <c r="KS3569" s="0"/>
      <c r="KT3569" s="0"/>
      <c r="KU3569" s="0"/>
      <c r="KV3569" s="0"/>
      <c r="KW3569" s="0"/>
      <c r="KX3569" s="0"/>
      <c r="KY3569" s="0"/>
      <c r="KZ3569" s="0"/>
      <c r="LA3569" s="0"/>
      <c r="LB3569" s="0"/>
      <c r="LC3569" s="0"/>
      <c r="LD3569" s="0"/>
      <c r="LE3569" s="0"/>
      <c r="LF3569" s="0"/>
      <c r="LG3569" s="0"/>
      <c r="LH3569" s="0"/>
      <c r="LI3569" s="0"/>
      <c r="LJ3569" s="0"/>
      <c r="LK3569" s="0"/>
      <c r="LL3569" s="0"/>
      <c r="LM3569" s="0"/>
      <c r="LN3569" s="0"/>
      <c r="LO3569" s="0"/>
      <c r="LP3569" s="0"/>
      <c r="LQ3569" s="0"/>
      <c r="LR3569" s="0"/>
      <c r="LS3569" s="0"/>
      <c r="LT3569" s="0"/>
      <c r="LU3569" s="0"/>
      <c r="LV3569" s="0"/>
      <c r="LW3569" s="0"/>
      <c r="LX3569" s="0"/>
      <c r="LY3569" s="0"/>
      <c r="LZ3569" s="0"/>
      <c r="MA3569" s="0"/>
      <c r="MB3569" s="0"/>
      <c r="MC3569" s="0"/>
      <c r="MD3569" s="0"/>
      <c r="ME3569" s="0"/>
      <c r="MF3569" s="0"/>
      <c r="MG3569" s="0"/>
      <c r="MH3569" s="0"/>
      <c r="MI3569" s="0"/>
      <c r="MJ3569" s="0"/>
      <c r="MK3569" s="0"/>
      <c r="ML3569" s="0"/>
      <c r="MM3569" s="0"/>
      <c r="MN3569" s="0"/>
      <c r="MO3569" s="0"/>
      <c r="MP3569" s="0"/>
      <c r="MQ3569" s="0"/>
      <c r="MR3569" s="0"/>
      <c r="MS3569" s="0"/>
      <c r="MT3569" s="0"/>
      <c r="MU3569" s="0"/>
      <c r="MV3569" s="0"/>
      <c r="MW3569" s="0"/>
      <c r="MX3569" s="0"/>
      <c r="MY3569" s="0"/>
      <c r="MZ3569" s="0"/>
      <c r="NA3569" s="0"/>
      <c r="NB3569" s="0"/>
      <c r="NC3569" s="0"/>
      <c r="ND3569" s="0"/>
      <c r="NE3569" s="0"/>
      <c r="NF3569" s="0"/>
      <c r="NG3569" s="0"/>
      <c r="NH3569" s="0"/>
      <c r="NI3569" s="0"/>
      <c r="NJ3569" s="0"/>
      <c r="NK3569" s="0"/>
      <c r="NL3569" s="0"/>
      <c r="NM3569" s="0"/>
      <c r="NN3569" s="0"/>
      <c r="NO3569" s="0"/>
      <c r="NP3569" s="0"/>
      <c r="NQ3569" s="0"/>
      <c r="NR3569" s="0"/>
      <c r="NS3569" s="0"/>
      <c r="NT3569" s="0"/>
      <c r="NU3569" s="0"/>
      <c r="NV3569" s="0"/>
      <c r="NW3569" s="0"/>
      <c r="NX3569" s="0"/>
      <c r="NY3569" s="0"/>
      <c r="NZ3569" s="0"/>
      <c r="OA3569" s="0"/>
      <c r="OB3569" s="0"/>
      <c r="OC3569" s="0"/>
      <c r="OD3569" s="0"/>
      <c r="OE3569" s="0"/>
      <c r="OF3569" s="0"/>
      <c r="OG3569" s="0"/>
      <c r="OH3569" s="0"/>
      <c r="OI3569" s="0"/>
      <c r="OJ3569" s="0"/>
      <c r="OK3569" s="0"/>
      <c r="OL3569" s="0"/>
      <c r="OM3569" s="0"/>
      <c r="ON3569" s="0"/>
      <c r="OO3569" s="0"/>
      <c r="OP3569" s="0"/>
      <c r="OQ3569" s="0"/>
      <c r="OR3569" s="0"/>
      <c r="OS3569" s="0"/>
      <c r="OT3569" s="0"/>
      <c r="OU3569" s="0"/>
      <c r="OV3569" s="0"/>
      <c r="OW3569" s="0"/>
      <c r="OX3569" s="0"/>
      <c r="OY3569" s="0"/>
      <c r="OZ3569" s="0"/>
      <c r="PA3569" s="0"/>
      <c r="PB3569" s="0"/>
      <c r="PC3569" s="0"/>
      <c r="PD3569" s="0"/>
      <c r="PE3569" s="0"/>
      <c r="PF3569" s="0"/>
      <c r="PG3569" s="0"/>
      <c r="PH3569" s="0"/>
      <c r="PI3569" s="0"/>
      <c r="PJ3569" s="0"/>
      <c r="PK3569" s="0"/>
      <c r="PL3569" s="0"/>
      <c r="PM3569" s="0"/>
      <c r="PN3569" s="0"/>
      <c r="PO3569" s="0"/>
      <c r="PP3569" s="0"/>
      <c r="PQ3569" s="0"/>
      <c r="PR3569" s="0"/>
      <c r="PS3569" s="0"/>
      <c r="PT3569" s="0"/>
      <c r="PU3569" s="0"/>
      <c r="PV3569" s="0"/>
      <c r="PW3569" s="0"/>
      <c r="PX3569" s="0"/>
      <c r="PY3569" s="0"/>
      <c r="PZ3569" s="0"/>
      <c r="QA3569" s="0"/>
      <c r="QB3569" s="0"/>
      <c r="QC3569" s="0"/>
      <c r="QD3569" s="0"/>
      <c r="QE3569" s="0"/>
      <c r="QF3569" s="0"/>
      <c r="QG3569" s="0"/>
      <c r="QH3569" s="0"/>
      <c r="QI3569" s="0"/>
      <c r="QJ3569" s="0"/>
      <c r="QK3569" s="0"/>
      <c r="QL3569" s="0"/>
      <c r="QM3569" s="0"/>
      <c r="QN3569" s="0"/>
      <c r="QO3569" s="0"/>
      <c r="QP3569" s="0"/>
      <c r="QQ3569" s="0"/>
      <c r="QR3569" s="0"/>
      <c r="QS3569" s="0"/>
      <c r="QT3569" s="0"/>
      <c r="QU3569" s="0"/>
      <c r="QV3569" s="0"/>
      <c r="QW3569" s="0"/>
      <c r="QX3569" s="0"/>
      <c r="QY3569" s="0"/>
      <c r="QZ3569" s="0"/>
      <c r="RA3569" s="0"/>
      <c r="RB3569" s="0"/>
      <c r="RC3569" s="0"/>
      <c r="RD3569" s="0"/>
      <c r="RE3569" s="0"/>
      <c r="RF3569" s="0"/>
      <c r="RG3569" s="0"/>
      <c r="RH3569" s="0"/>
      <c r="RI3569" s="0"/>
      <c r="RJ3569" s="0"/>
      <c r="RK3569" s="0"/>
      <c r="RL3569" s="0"/>
      <c r="RM3569" s="0"/>
      <c r="RN3569" s="0"/>
      <c r="RO3569" s="0"/>
      <c r="RP3569" s="0"/>
      <c r="RQ3569" s="0"/>
      <c r="RR3569" s="0"/>
      <c r="RS3569" s="0"/>
      <c r="RT3569" s="0"/>
      <c r="RU3569" s="0"/>
      <c r="RV3569" s="0"/>
      <c r="RW3569" s="0"/>
      <c r="RX3569" s="0"/>
      <c r="RY3569" s="0"/>
      <c r="RZ3569" s="0"/>
      <c r="SA3569" s="0"/>
      <c r="SB3569" s="0"/>
      <c r="SC3569" s="0"/>
      <c r="SD3569" s="0"/>
      <c r="SE3569" s="0"/>
      <c r="SF3569" s="0"/>
      <c r="SG3569" s="0"/>
      <c r="SH3569" s="0"/>
      <c r="SI3569" s="0"/>
      <c r="SJ3569" s="0"/>
      <c r="SK3569" s="0"/>
      <c r="SL3569" s="0"/>
      <c r="SM3569" s="0"/>
      <c r="SN3569" s="0"/>
      <c r="SO3569" s="0"/>
      <c r="SP3569" s="0"/>
      <c r="SQ3569" s="0"/>
      <c r="SR3569" s="0"/>
      <c r="SS3569" s="0"/>
      <c r="ST3569" s="0"/>
      <c r="SU3569" s="0"/>
      <c r="SV3569" s="0"/>
      <c r="SW3569" s="0"/>
      <c r="SX3569" s="0"/>
      <c r="SY3569" s="0"/>
      <c r="SZ3569" s="0"/>
      <c r="TA3569" s="0"/>
      <c r="TB3569" s="0"/>
      <c r="TC3569" s="0"/>
      <c r="TD3569" s="0"/>
      <c r="TE3569" s="0"/>
      <c r="TF3569" s="0"/>
      <c r="TG3569" s="0"/>
      <c r="TH3569" s="0"/>
      <c r="TI3569" s="0"/>
      <c r="TJ3569" s="0"/>
      <c r="TK3569" s="0"/>
      <c r="TL3569" s="0"/>
      <c r="TM3569" s="0"/>
      <c r="TN3569" s="0"/>
      <c r="TO3569" s="0"/>
      <c r="TP3569" s="0"/>
      <c r="TQ3569" s="0"/>
      <c r="TR3569" s="0"/>
      <c r="TS3569" s="0"/>
      <c r="TT3569" s="0"/>
      <c r="TU3569" s="0"/>
      <c r="TV3569" s="0"/>
      <c r="TW3569" s="0"/>
      <c r="TX3569" s="0"/>
      <c r="TY3569" s="0"/>
      <c r="TZ3569" s="0"/>
      <c r="UA3569" s="0"/>
      <c r="UB3569" s="0"/>
      <c r="UC3569" s="0"/>
      <c r="UD3569" s="0"/>
      <c r="UE3569" s="0"/>
      <c r="UF3569" s="0"/>
      <c r="UG3569" s="0"/>
      <c r="UH3569" s="0"/>
      <c r="UI3569" s="0"/>
      <c r="UJ3569" s="0"/>
      <c r="UK3569" s="0"/>
      <c r="UL3569" s="0"/>
      <c r="UM3569" s="0"/>
      <c r="UN3569" s="0"/>
      <c r="UO3569" s="0"/>
      <c r="UP3569" s="0"/>
      <c r="UQ3569" s="0"/>
      <c r="UR3569" s="0"/>
      <c r="US3569" s="0"/>
      <c r="UT3569" s="0"/>
      <c r="UU3569" s="0"/>
      <c r="UV3569" s="0"/>
      <c r="UW3569" s="0"/>
      <c r="UX3569" s="0"/>
      <c r="UY3569" s="0"/>
      <c r="UZ3569" s="0"/>
      <c r="VA3569" s="0"/>
      <c r="VB3569" s="0"/>
      <c r="VC3569" s="0"/>
      <c r="VD3569" s="0"/>
      <c r="VE3569" s="0"/>
      <c r="VF3569" s="0"/>
      <c r="VG3569" s="0"/>
      <c r="VH3569" s="0"/>
      <c r="VI3569" s="0"/>
      <c r="VJ3569" s="0"/>
      <c r="VK3569" s="0"/>
      <c r="VL3569" s="0"/>
      <c r="VM3569" s="0"/>
      <c r="VN3569" s="0"/>
      <c r="VO3569" s="0"/>
      <c r="VP3569" s="0"/>
      <c r="VQ3569" s="0"/>
      <c r="VR3569" s="0"/>
      <c r="VS3569" s="0"/>
      <c r="VT3569" s="0"/>
      <c r="VU3569" s="0"/>
      <c r="VV3569" s="0"/>
      <c r="VW3569" s="0"/>
      <c r="VX3569" s="0"/>
      <c r="VY3569" s="0"/>
      <c r="VZ3569" s="0"/>
      <c r="WA3569" s="0"/>
      <c r="WB3569" s="0"/>
      <c r="WC3569" s="0"/>
      <c r="WD3569" s="0"/>
      <c r="WE3569" s="0"/>
      <c r="WF3569" s="0"/>
      <c r="WG3569" s="0"/>
      <c r="WH3569" s="0"/>
      <c r="WI3569" s="0"/>
      <c r="WJ3569" s="0"/>
      <c r="WK3569" s="0"/>
      <c r="WL3569" s="0"/>
      <c r="WM3569" s="0"/>
      <c r="WN3569" s="0"/>
      <c r="WO3569" s="0"/>
      <c r="WP3569" s="0"/>
      <c r="WQ3569" s="0"/>
      <c r="WR3569" s="0"/>
      <c r="WS3569" s="0"/>
      <c r="WT3569" s="0"/>
      <c r="WU3569" s="0"/>
      <c r="WV3569" s="0"/>
      <c r="WW3569" s="0"/>
      <c r="WX3569" s="0"/>
      <c r="WY3569" s="0"/>
      <c r="WZ3569" s="0"/>
      <c r="XA3569" s="0"/>
      <c r="XB3569" s="0"/>
      <c r="XC3569" s="0"/>
      <c r="XD3569" s="0"/>
      <c r="XE3569" s="0"/>
      <c r="XF3569" s="0"/>
      <c r="XG3569" s="0"/>
      <c r="XH3569" s="0"/>
      <c r="XI3569" s="0"/>
      <c r="XJ3569" s="0"/>
      <c r="XK3569" s="0"/>
      <c r="XL3569" s="0"/>
      <c r="XM3569" s="0"/>
      <c r="XN3569" s="0"/>
      <c r="XO3569" s="0"/>
      <c r="XP3569" s="0"/>
      <c r="XQ3569" s="0"/>
      <c r="XR3569" s="0"/>
      <c r="XS3569" s="0"/>
      <c r="XT3569" s="0"/>
      <c r="XU3569" s="0"/>
      <c r="XV3569" s="0"/>
      <c r="XW3569" s="0"/>
      <c r="XX3569" s="0"/>
      <c r="XY3569" s="0"/>
      <c r="XZ3569" s="0"/>
      <c r="YA3569" s="0"/>
      <c r="YB3569" s="0"/>
      <c r="YC3569" s="0"/>
      <c r="YD3569" s="0"/>
      <c r="YE3569" s="0"/>
      <c r="YF3569" s="0"/>
      <c r="YG3569" s="0"/>
      <c r="YH3569" s="0"/>
      <c r="YI3569" s="0"/>
      <c r="YJ3569" s="0"/>
      <c r="YK3569" s="0"/>
      <c r="YL3569" s="0"/>
      <c r="YM3569" s="0"/>
      <c r="YN3569" s="0"/>
      <c r="YO3569" s="0"/>
      <c r="YP3569" s="0"/>
      <c r="YQ3569" s="0"/>
      <c r="YR3569" s="0"/>
      <c r="YS3569" s="0"/>
      <c r="YT3569" s="0"/>
      <c r="YU3569" s="0"/>
      <c r="YV3569" s="0"/>
      <c r="YW3569" s="0"/>
      <c r="YX3569" s="0"/>
      <c r="YY3569" s="0"/>
      <c r="YZ3569" s="0"/>
      <c r="ZA3569" s="0"/>
      <c r="ZB3569" s="0"/>
      <c r="ZC3569" s="0"/>
      <c r="ZD3569" s="0"/>
      <c r="ZE3569" s="0"/>
      <c r="ZF3569" s="0"/>
      <c r="ZG3569" s="0"/>
      <c r="ZH3569" s="0"/>
      <c r="ZI3569" s="0"/>
      <c r="ZJ3569" s="0"/>
      <c r="ZK3569" s="0"/>
      <c r="ZL3569" s="0"/>
      <c r="ZM3569" s="0"/>
      <c r="ZN3569" s="0"/>
      <c r="ZO3569" s="0"/>
      <c r="ZP3569" s="0"/>
      <c r="ZQ3569" s="0"/>
      <c r="ZR3569" s="0"/>
      <c r="ZS3569" s="0"/>
      <c r="ZT3569" s="0"/>
      <c r="ZU3569" s="0"/>
      <c r="ZV3569" s="0"/>
      <c r="ZW3569" s="0"/>
      <c r="ZX3569" s="0"/>
      <c r="ZY3569" s="0"/>
      <c r="ZZ3569" s="0"/>
      <c r="AAA3569" s="0"/>
      <c r="AAB3569" s="0"/>
      <c r="AAC3569" s="0"/>
      <c r="AAD3569" s="0"/>
      <c r="AAE3569" s="0"/>
      <c r="AAF3569" s="0"/>
      <c r="AAG3569" s="0"/>
      <c r="AAH3569" s="0"/>
      <c r="AAI3569" s="0"/>
      <c r="AAJ3569" s="0"/>
      <c r="AAK3569" s="0"/>
      <c r="AAL3569" s="0"/>
      <c r="AAM3569" s="0"/>
      <c r="AAN3569" s="0"/>
      <c r="AAO3569" s="0"/>
      <c r="AAP3569" s="0"/>
      <c r="AAQ3569" s="0"/>
      <c r="AAR3569" s="0"/>
      <c r="AAS3569" s="0"/>
      <c r="AAT3569" s="0"/>
      <c r="AAU3569" s="0"/>
      <c r="AAV3569" s="0"/>
      <c r="AAW3569" s="0"/>
      <c r="AAX3569" s="0"/>
      <c r="AAY3569" s="0"/>
      <c r="AAZ3569" s="0"/>
      <c r="ABA3569" s="0"/>
      <c r="ABB3569" s="0"/>
      <c r="ABC3569" s="0"/>
      <c r="ABD3569" s="0"/>
      <c r="ABE3569" s="0"/>
      <c r="ABF3569" s="0"/>
      <c r="ABG3569" s="0"/>
      <c r="ABH3569" s="0"/>
      <c r="ABI3569" s="0"/>
      <c r="ABJ3569" s="0"/>
      <c r="ABK3569" s="0"/>
      <c r="ABL3569" s="0"/>
      <c r="ABM3569" s="0"/>
      <c r="ABN3569" s="0"/>
      <c r="ABO3569" s="0"/>
      <c r="ABP3569" s="0"/>
      <c r="ABQ3569" s="0"/>
      <c r="ABR3569" s="0"/>
      <c r="ABS3569" s="0"/>
      <c r="ABT3569" s="0"/>
      <c r="ABU3569" s="0"/>
      <c r="ABV3569" s="0"/>
      <c r="ABW3569" s="0"/>
      <c r="ABX3569" s="0"/>
      <c r="ABY3569" s="0"/>
      <c r="ABZ3569" s="0"/>
      <c r="ACA3569" s="0"/>
      <c r="ACB3569" s="0"/>
      <c r="ACC3569" s="0"/>
      <c r="ACD3569" s="0"/>
      <c r="ACE3569" s="0"/>
      <c r="ACF3569" s="0"/>
      <c r="ACG3569" s="0"/>
      <c r="ACH3569" s="0"/>
      <c r="ACI3569" s="0"/>
      <c r="ACJ3569" s="0"/>
      <c r="ACK3569" s="0"/>
      <c r="ACL3569" s="0"/>
      <c r="ACM3569" s="0"/>
      <c r="ACN3569" s="0"/>
      <c r="ACO3569" s="0"/>
      <c r="ACP3569" s="0"/>
      <c r="ACQ3569" s="0"/>
      <c r="ACR3569" s="0"/>
      <c r="ACS3569" s="0"/>
      <c r="ACT3569" s="0"/>
      <c r="ACU3569" s="0"/>
      <c r="ACV3569" s="0"/>
      <c r="ACW3569" s="0"/>
      <c r="ACX3569" s="0"/>
      <c r="ACY3569" s="0"/>
      <c r="ACZ3569" s="0"/>
      <c r="ADA3569" s="0"/>
      <c r="ADB3569" s="0"/>
      <c r="ADC3569" s="0"/>
      <c r="ADD3569" s="0"/>
      <c r="ADE3569" s="0"/>
      <c r="ADF3569" s="0"/>
      <c r="ADG3569" s="0"/>
      <c r="ADH3569" s="0"/>
      <c r="ADI3569" s="0"/>
      <c r="ADJ3569" s="0"/>
      <c r="ADK3569" s="0"/>
      <c r="ADL3569" s="0"/>
      <c r="ADM3569" s="0"/>
      <c r="ADN3569" s="0"/>
      <c r="ADO3569" s="0"/>
      <c r="ADP3569" s="0"/>
      <c r="ADQ3569" s="0"/>
      <c r="ADR3569" s="0"/>
      <c r="ADS3569" s="0"/>
      <c r="ADT3569" s="0"/>
      <c r="ADU3569" s="0"/>
      <c r="ADV3569" s="0"/>
      <c r="ADW3569" s="0"/>
      <c r="ADX3569" s="0"/>
      <c r="ADY3569" s="0"/>
      <c r="ADZ3569" s="0"/>
      <c r="AEA3569" s="0"/>
      <c r="AEB3569" s="0"/>
      <c r="AEC3569" s="0"/>
      <c r="AED3569" s="0"/>
      <c r="AEE3569" s="0"/>
      <c r="AEF3569" s="0"/>
      <c r="AEG3569" s="0"/>
      <c r="AEH3569" s="0"/>
      <c r="AEI3569" s="0"/>
      <c r="AEJ3569" s="0"/>
      <c r="AEK3569" s="0"/>
      <c r="AEL3569" s="0"/>
      <c r="AEM3569" s="0"/>
      <c r="AEN3569" s="0"/>
      <c r="AEO3569" s="0"/>
      <c r="AEP3569" s="0"/>
      <c r="AEQ3569" s="0"/>
      <c r="AER3569" s="0"/>
      <c r="AES3569" s="0"/>
      <c r="AET3569" s="0"/>
      <c r="AEU3569" s="0"/>
      <c r="AEV3569" s="0"/>
      <c r="AEW3569" s="0"/>
      <c r="AEX3569" s="0"/>
      <c r="AEY3569" s="0"/>
      <c r="AEZ3569" s="0"/>
      <c r="AFA3569" s="0"/>
      <c r="AFB3569" s="0"/>
      <c r="AFC3569" s="0"/>
      <c r="AFD3569" s="0"/>
      <c r="AFE3569" s="0"/>
      <c r="AFF3569" s="0"/>
      <c r="AFG3569" s="0"/>
      <c r="AFH3569" s="0"/>
      <c r="AFI3569" s="0"/>
      <c r="AFJ3569" s="0"/>
      <c r="AFK3569" s="0"/>
      <c r="AFL3569" s="0"/>
      <c r="AFM3569" s="0"/>
      <c r="AFN3569" s="0"/>
      <c r="AFO3569" s="0"/>
      <c r="AFP3569" s="0"/>
      <c r="AFQ3569" s="0"/>
      <c r="AFR3569" s="0"/>
      <c r="AFS3569" s="0"/>
      <c r="AFT3569" s="0"/>
      <c r="AFU3569" s="0"/>
      <c r="AFV3569" s="0"/>
      <c r="AFW3569" s="0"/>
      <c r="AFX3569" s="0"/>
      <c r="AFY3569" s="0"/>
      <c r="AFZ3569" s="0"/>
      <c r="AGA3569" s="0"/>
      <c r="AGB3569" s="0"/>
      <c r="AGC3569" s="0"/>
      <c r="AGD3569" s="0"/>
      <c r="AGE3569" s="0"/>
      <c r="AGF3569" s="0"/>
      <c r="AGG3569" s="0"/>
      <c r="AGH3569" s="0"/>
      <c r="AGI3569" s="0"/>
      <c r="AGJ3569" s="0"/>
      <c r="AGK3569" s="0"/>
      <c r="AGL3569" s="0"/>
      <c r="AGM3569" s="0"/>
      <c r="AGN3569" s="0"/>
      <c r="AGO3569" s="0"/>
      <c r="AGP3569" s="0"/>
      <c r="AGQ3569" s="0"/>
      <c r="AGR3569" s="0"/>
      <c r="AGS3569" s="0"/>
      <c r="AGT3569" s="0"/>
      <c r="AGU3569" s="0"/>
      <c r="AGV3569" s="0"/>
      <c r="AGW3569" s="0"/>
      <c r="AGX3569" s="0"/>
      <c r="AGY3569" s="0"/>
      <c r="AGZ3569" s="0"/>
      <c r="AHA3569" s="0"/>
      <c r="AHB3569" s="0"/>
      <c r="AHC3569" s="0"/>
      <c r="AHD3569" s="0"/>
      <c r="AHE3569" s="0"/>
      <c r="AHF3569" s="0"/>
      <c r="AHG3569" s="0"/>
      <c r="AHH3569" s="0"/>
      <c r="AHI3569" s="0"/>
      <c r="AHJ3569" s="0"/>
      <c r="AHK3569" s="0"/>
      <c r="AHL3569" s="0"/>
      <c r="AHM3569" s="0"/>
      <c r="AHN3569" s="0"/>
      <c r="AHO3569" s="0"/>
      <c r="AHP3569" s="0"/>
      <c r="AHQ3569" s="0"/>
      <c r="AHR3569" s="0"/>
      <c r="AHS3569" s="0"/>
      <c r="AHT3569" s="0"/>
      <c r="AHU3569" s="0"/>
      <c r="AHV3569" s="0"/>
      <c r="AHW3569" s="0"/>
      <c r="AHX3569" s="0"/>
      <c r="AHY3569" s="0"/>
      <c r="AHZ3569" s="0"/>
      <c r="AIA3569" s="0"/>
      <c r="AIB3569" s="0"/>
      <c r="AIC3569" s="0"/>
      <c r="AID3569" s="0"/>
      <c r="AIE3569" s="0"/>
      <c r="AIF3569" s="0"/>
      <c r="AIG3569" s="0"/>
      <c r="AIH3569" s="0"/>
      <c r="AII3569" s="0"/>
      <c r="AIJ3569" s="0"/>
      <c r="AIK3569" s="0"/>
      <c r="AIL3569" s="0"/>
      <c r="AIM3569" s="0"/>
      <c r="AIN3569" s="0"/>
      <c r="AIO3569" s="0"/>
      <c r="AIP3569" s="0"/>
      <c r="AIQ3569" s="0"/>
      <c r="AIR3569" s="0"/>
      <c r="AIS3569" s="0"/>
      <c r="AIT3569" s="0"/>
      <c r="AIU3569" s="0"/>
      <c r="AIV3569" s="0"/>
      <c r="AIW3569" s="0"/>
      <c r="AIX3569" s="0"/>
      <c r="AIY3569" s="0"/>
      <c r="AIZ3569" s="0"/>
      <c r="AJA3569" s="0"/>
      <c r="AJB3569" s="0"/>
      <c r="AJC3569" s="0"/>
      <c r="AJD3569" s="0"/>
      <c r="AJE3569" s="0"/>
      <c r="AJF3569" s="0"/>
      <c r="AJG3569" s="0"/>
      <c r="AJH3569" s="0"/>
      <c r="AJI3569" s="0"/>
      <c r="AJJ3569" s="0"/>
      <c r="AJK3569" s="0"/>
      <c r="AJL3569" s="0"/>
      <c r="AJM3569" s="0"/>
      <c r="AJN3569" s="0"/>
      <c r="AJO3569" s="0"/>
      <c r="AJP3569" s="0"/>
      <c r="AJQ3569" s="0"/>
      <c r="AJR3569" s="0"/>
      <c r="AJS3569" s="0"/>
      <c r="AJT3569" s="0"/>
      <c r="AJU3569" s="0"/>
      <c r="AJV3569" s="0"/>
      <c r="AJW3569" s="0"/>
      <c r="AJX3569" s="0"/>
      <c r="AJY3569" s="0"/>
      <c r="AJZ3569" s="0"/>
      <c r="AKA3569" s="0"/>
      <c r="AKB3569" s="0"/>
      <c r="AKC3569" s="0"/>
      <c r="AKD3569" s="0"/>
      <c r="AKE3569" s="0"/>
      <c r="AKF3569" s="0"/>
      <c r="AKG3569" s="0"/>
      <c r="AKH3569" s="0"/>
      <c r="AKI3569" s="0"/>
      <c r="AKJ3569" s="0"/>
      <c r="AKK3569" s="0"/>
      <c r="AKL3569" s="0"/>
      <c r="AKM3569" s="0"/>
      <c r="AKN3569" s="0"/>
      <c r="AKO3569" s="0"/>
      <c r="AKP3569" s="0"/>
      <c r="AKQ3569" s="0"/>
      <c r="AKR3569" s="0"/>
      <c r="AKS3569" s="0"/>
      <c r="AKT3569" s="0"/>
      <c r="AKU3569" s="0"/>
      <c r="AKV3569" s="0"/>
      <c r="AKW3569" s="0"/>
      <c r="AKX3569" s="0"/>
      <c r="AKY3569" s="0"/>
      <c r="AKZ3569" s="0"/>
      <c r="ALA3569" s="0"/>
      <c r="ALB3569" s="0"/>
      <c r="ALC3569" s="0"/>
      <c r="ALD3569" s="0"/>
      <c r="ALE3569" s="0"/>
      <c r="ALF3569" s="0"/>
      <c r="ALG3569" s="0"/>
      <c r="ALH3569" s="0"/>
      <c r="ALI3569" s="0"/>
      <c r="ALJ3569" s="0"/>
      <c r="ALK3569" s="0"/>
      <c r="ALL3569" s="0"/>
      <c r="ALM3569" s="0"/>
      <c r="ALN3569" s="0"/>
      <c r="ALO3569" s="0"/>
      <c r="ALP3569" s="0"/>
      <c r="ALQ3569" s="0"/>
      <c r="ALR3569" s="0"/>
      <c r="ALS3569" s="0"/>
      <c r="ALT3569" s="0"/>
      <c r="ALU3569" s="0"/>
      <c r="ALV3569" s="0"/>
      <c r="ALW3569" s="0"/>
      <c r="ALX3569" s="0"/>
      <c r="ALY3569" s="0"/>
      <c r="ALZ3569" s="0"/>
      <c r="AMA3569" s="0"/>
      <c r="AMB3569" s="0"/>
      <c r="AMC3569" s="0"/>
      <c r="AMD3569" s="0"/>
      <c r="AME3569" s="0"/>
      <c r="AMF3569" s="0"/>
      <c r="AMG3569" s="0"/>
      <c r="AMH3569" s="0"/>
      <c r="AMI3569" s="0"/>
    </row>
    <row r="3570" customFormat="false" ht="12.75" hidden="false" customHeight="false" outlineLevel="0" collapsed="false">
      <c r="A3570" s="1" t="s">
        <v>3789</v>
      </c>
      <c r="C3570" s="27" t="s">
        <v>3796</v>
      </c>
      <c r="D3570" s="27" t="s">
        <v>49</v>
      </c>
      <c r="E3570" s="28"/>
      <c r="F3570" s="29"/>
      <c r="G3570" s="27"/>
      <c r="H3570" s="30" t="s">
        <v>61</v>
      </c>
      <c r="I3570" s="31" t="n">
        <v>1.39</v>
      </c>
      <c r="J3570" s="31" t="s">
        <v>3781</v>
      </c>
      <c r="BM3570" s="0"/>
      <c r="BN3570" s="0"/>
      <c r="BO3570" s="0"/>
      <c r="BP3570" s="0"/>
      <c r="BQ3570" s="0"/>
      <c r="BR3570" s="0"/>
      <c r="BS3570" s="0"/>
      <c r="BT3570" s="0"/>
      <c r="BU3570" s="0"/>
      <c r="BV3570" s="0"/>
      <c r="BW3570" s="0"/>
      <c r="BX3570" s="0"/>
      <c r="BY3570" s="0"/>
      <c r="BZ3570" s="0"/>
      <c r="CA3570" s="0"/>
      <c r="CB3570" s="0"/>
      <c r="CC3570" s="0"/>
      <c r="CD3570" s="0"/>
      <c r="CE3570" s="0"/>
      <c r="CF3570" s="0"/>
      <c r="CG3570" s="0"/>
      <c r="CH3570" s="0"/>
      <c r="CI3570" s="0"/>
      <c r="CJ3570" s="0"/>
      <c r="CK3570" s="0"/>
      <c r="CL3570" s="0"/>
      <c r="CM3570" s="0"/>
      <c r="CN3570" s="0"/>
      <c r="CO3570" s="0"/>
      <c r="CP3570" s="0"/>
      <c r="CQ3570" s="0"/>
      <c r="CR3570" s="0"/>
      <c r="CS3570" s="0"/>
      <c r="CT3570" s="0"/>
      <c r="CU3570" s="0"/>
      <c r="CV3570" s="0"/>
      <c r="CW3570" s="0"/>
      <c r="CX3570" s="0"/>
      <c r="CY3570" s="0"/>
      <c r="CZ3570" s="0"/>
      <c r="DA3570" s="0"/>
      <c r="DB3570" s="0"/>
      <c r="DC3570" s="0"/>
      <c r="DD3570" s="0"/>
      <c r="DE3570" s="0"/>
      <c r="DF3570" s="0"/>
      <c r="DG3570" s="0"/>
      <c r="DH3570" s="0"/>
      <c r="DI3570" s="0"/>
      <c r="DJ3570" s="0"/>
      <c r="DK3570" s="0"/>
      <c r="DL3570" s="0"/>
      <c r="DM3570" s="0"/>
      <c r="DN3570" s="0"/>
      <c r="DO3570" s="0"/>
      <c r="DP3570" s="0"/>
      <c r="DQ3570" s="0"/>
      <c r="DR3570" s="0"/>
      <c r="DS3570" s="0"/>
      <c r="DT3570" s="0"/>
      <c r="DU3570" s="0"/>
      <c r="DV3570" s="0"/>
      <c r="DW3570" s="0"/>
      <c r="DX3570" s="0"/>
      <c r="DY3570" s="0"/>
      <c r="DZ3570" s="0"/>
      <c r="EA3570" s="0"/>
      <c r="EB3570" s="0"/>
      <c r="EC3570" s="0"/>
      <c r="ED3570" s="0"/>
      <c r="EE3570" s="0"/>
      <c r="EF3570" s="0"/>
      <c r="EG3570" s="0"/>
      <c r="EH3570" s="0"/>
      <c r="EI3570" s="0"/>
      <c r="EJ3570" s="0"/>
      <c r="EK3570" s="0"/>
      <c r="EL3570" s="0"/>
      <c r="EM3570" s="0"/>
      <c r="EN3570" s="0"/>
      <c r="EO3570" s="0"/>
      <c r="EP3570" s="0"/>
      <c r="EQ3570" s="0"/>
      <c r="ER3570" s="0"/>
      <c r="ES3570" s="0"/>
      <c r="ET3570" s="0"/>
      <c r="EU3570" s="0"/>
      <c r="EV3570" s="0"/>
      <c r="EW3570" s="0"/>
      <c r="EX3570" s="0"/>
      <c r="EY3570" s="0"/>
      <c r="EZ3570" s="0"/>
      <c r="FA3570" s="0"/>
      <c r="FB3570" s="0"/>
      <c r="FC3570" s="0"/>
      <c r="FD3570" s="0"/>
      <c r="FE3570" s="0"/>
      <c r="FF3570" s="0"/>
      <c r="FG3570" s="0"/>
      <c r="FH3570" s="0"/>
      <c r="FI3570" s="0"/>
      <c r="FJ3570" s="0"/>
      <c r="FK3570" s="0"/>
      <c r="FL3570" s="0"/>
      <c r="FM3570" s="0"/>
      <c r="FN3570" s="0"/>
      <c r="FO3570" s="0"/>
      <c r="FP3570" s="0"/>
      <c r="FQ3570" s="0"/>
      <c r="FR3570" s="0"/>
      <c r="FS3570" s="0"/>
      <c r="FT3570" s="0"/>
      <c r="FU3570" s="0"/>
      <c r="FV3570" s="0"/>
      <c r="FW3570" s="0"/>
      <c r="FX3570" s="0"/>
      <c r="FY3570" s="0"/>
      <c r="FZ3570" s="0"/>
      <c r="GA3570" s="0"/>
      <c r="GB3570" s="0"/>
      <c r="GC3570" s="0"/>
      <c r="GD3570" s="0"/>
      <c r="GE3570" s="0"/>
      <c r="GF3570" s="0"/>
      <c r="GG3570" s="0"/>
      <c r="GH3570" s="0"/>
      <c r="GI3570" s="0"/>
      <c r="GJ3570" s="0"/>
      <c r="GK3570" s="0"/>
      <c r="GL3570" s="0"/>
      <c r="GM3570" s="0"/>
      <c r="GN3570" s="0"/>
      <c r="GO3570" s="0"/>
      <c r="GP3570" s="0"/>
      <c r="GQ3570" s="0"/>
      <c r="GR3570" s="0"/>
      <c r="GS3570" s="0"/>
      <c r="GT3570" s="0"/>
      <c r="GU3570" s="0"/>
      <c r="GV3570" s="0"/>
      <c r="GW3570" s="0"/>
      <c r="GX3570" s="0"/>
      <c r="GY3570" s="0"/>
      <c r="GZ3570" s="0"/>
      <c r="HA3570" s="0"/>
      <c r="HB3570" s="0"/>
      <c r="HC3570" s="0"/>
      <c r="HD3570" s="0"/>
      <c r="HE3570" s="0"/>
      <c r="HF3570" s="0"/>
      <c r="HG3570" s="0"/>
      <c r="HH3570" s="0"/>
      <c r="HI3570" s="0"/>
      <c r="HJ3570" s="0"/>
      <c r="HK3570" s="0"/>
      <c r="HL3570" s="0"/>
      <c r="HM3570" s="0"/>
      <c r="HN3570" s="0"/>
      <c r="HO3570" s="0"/>
      <c r="HP3570" s="0"/>
      <c r="HQ3570" s="0"/>
      <c r="HR3570" s="0"/>
      <c r="HS3570" s="0"/>
      <c r="HT3570" s="0"/>
      <c r="HU3570" s="0"/>
      <c r="HV3570" s="0"/>
      <c r="HW3570" s="0"/>
      <c r="HX3570" s="0"/>
      <c r="HY3570" s="0"/>
      <c r="HZ3570" s="0"/>
      <c r="IA3570" s="0"/>
      <c r="IB3570" s="0"/>
      <c r="IC3570" s="0"/>
      <c r="ID3570" s="0"/>
      <c r="IE3570" s="0"/>
      <c r="IF3570" s="0"/>
      <c r="IG3570" s="0"/>
      <c r="IH3570" s="0"/>
      <c r="II3570" s="0"/>
      <c r="IJ3570" s="0"/>
      <c r="IK3570" s="0"/>
      <c r="IL3570" s="0"/>
      <c r="IM3570" s="0"/>
      <c r="IN3570" s="0"/>
      <c r="IO3570" s="0"/>
      <c r="IP3570" s="0"/>
      <c r="IQ3570" s="0"/>
      <c r="IR3570" s="0"/>
      <c r="IS3570" s="0"/>
      <c r="IT3570" s="0"/>
      <c r="IU3570" s="0"/>
      <c r="IV3570" s="0"/>
      <c r="IW3570" s="0"/>
      <c r="IX3570" s="0"/>
      <c r="IY3570" s="0"/>
      <c r="IZ3570" s="0"/>
      <c r="JA3570" s="0"/>
      <c r="JB3570" s="0"/>
      <c r="JC3570" s="0"/>
      <c r="JD3570" s="0"/>
      <c r="JE3570" s="0"/>
      <c r="JF3570" s="0"/>
      <c r="JG3570" s="0"/>
      <c r="JH3570" s="0"/>
      <c r="JI3570" s="0"/>
      <c r="JJ3570" s="0"/>
      <c r="JK3570" s="0"/>
      <c r="JL3570" s="0"/>
      <c r="JM3570" s="0"/>
      <c r="JN3570" s="0"/>
      <c r="JO3570" s="0"/>
      <c r="JP3570" s="0"/>
      <c r="JQ3570" s="0"/>
      <c r="JR3570" s="0"/>
      <c r="JS3570" s="0"/>
      <c r="JT3570" s="0"/>
      <c r="JU3570" s="0"/>
      <c r="JV3570" s="0"/>
      <c r="JW3570" s="0"/>
      <c r="JX3570" s="0"/>
      <c r="JY3570" s="0"/>
      <c r="JZ3570" s="0"/>
      <c r="KA3570" s="0"/>
      <c r="KB3570" s="0"/>
      <c r="KC3570" s="0"/>
      <c r="KD3570" s="0"/>
      <c r="KE3570" s="0"/>
      <c r="KF3570" s="0"/>
      <c r="KG3570" s="0"/>
      <c r="KH3570" s="0"/>
      <c r="KI3570" s="0"/>
      <c r="KJ3570" s="0"/>
      <c r="KK3570" s="0"/>
      <c r="KL3570" s="0"/>
      <c r="KM3570" s="0"/>
      <c r="KN3570" s="0"/>
      <c r="KO3570" s="0"/>
      <c r="KP3570" s="0"/>
      <c r="KQ3570" s="0"/>
      <c r="KR3570" s="0"/>
      <c r="KS3570" s="0"/>
      <c r="KT3570" s="0"/>
      <c r="KU3570" s="0"/>
      <c r="KV3570" s="0"/>
      <c r="KW3570" s="0"/>
      <c r="KX3570" s="0"/>
      <c r="KY3570" s="0"/>
      <c r="KZ3570" s="0"/>
      <c r="LA3570" s="0"/>
      <c r="LB3570" s="0"/>
      <c r="LC3570" s="0"/>
      <c r="LD3570" s="0"/>
      <c r="LE3570" s="0"/>
      <c r="LF3570" s="0"/>
      <c r="LG3570" s="0"/>
      <c r="LH3570" s="0"/>
      <c r="LI3570" s="0"/>
      <c r="LJ3570" s="0"/>
      <c r="LK3570" s="0"/>
      <c r="LL3570" s="0"/>
      <c r="LM3570" s="0"/>
      <c r="LN3570" s="0"/>
      <c r="LO3570" s="0"/>
      <c r="LP3570" s="0"/>
      <c r="LQ3570" s="0"/>
      <c r="LR3570" s="0"/>
      <c r="LS3570" s="0"/>
      <c r="LT3570" s="0"/>
      <c r="LU3570" s="0"/>
      <c r="LV3570" s="0"/>
      <c r="LW3570" s="0"/>
      <c r="LX3570" s="0"/>
      <c r="LY3570" s="0"/>
      <c r="LZ3570" s="0"/>
      <c r="MA3570" s="0"/>
      <c r="MB3570" s="0"/>
      <c r="MC3570" s="0"/>
      <c r="MD3570" s="0"/>
      <c r="ME3570" s="0"/>
      <c r="MF3570" s="0"/>
      <c r="MG3570" s="0"/>
      <c r="MH3570" s="0"/>
      <c r="MI3570" s="0"/>
      <c r="MJ3570" s="0"/>
      <c r="MK3570" s="0"/>
      <c r="ML3570" s="0"/>
      <c r="MM3570" s="0"/>
      <c r="MN3570" s="0"/>
      <c r="MO3570" s="0"/>
      <c r="MP3570" s="0"/>
      <c r="MQ3570" s="0"/>
      <c r="MR3570" s="0"/>
      <c r="MS3570" s="0"/>
      <c r="MT3570" s="0"/>
      <c r="MU3570" s="0"/>
      <c r="MV3570" s="0"/>
      <c r="MW3570" s="0"/>
      <c r="MX3570" s="0"/>
      <c r="MY3570" s="0"/>
      <c r="MZ3570" s="0"/>
      <c r="NA3570" s="0"/>
      <c r="NB3570" s="0"/>
      <c r="NC3570" s="0"/>
      <c r="ND3570" s="0"/>
      <c r="NE3570" s="0"/>
      <c r="NF3570" s="0"/>
      <c r="NG3570" s="0"/>
      <c r="NH3570" s="0"/>
      <c r="NI3570" s="0"/>
      <c r="NJ3570" s="0"/>
      <c r="NK3570" s="0"/>
      <c r="NL3570" s="0"/>
      <c r="NM3570" s="0"/>
      <c r="NN3570" s="0"/>
      <c r="NO3570" s="0"/>
      <c r="NP3570" s="0"/>
      <c r="NQ3570" s="0"/>
      <c r="NR3570" s="0"/>
      <c r="NS3570" s="0"/>
      <c r="NT3570" s="0"/>
      <c r="NU3570" s="0"/>
      <c r="NV3570" s="0"/>
      <c r="NW3570" s="0"/>
      <c r="NX3570" s="0"/>
      <c r="NY3570" s="0"/>
      <c r="NZ3570" s="0"/>
      <c r="OA3570" s="0"/>
      <c r="OB3570" s="0"/>
      <c r="OC3570" s="0"/>
      <c r="OD3570" s="0"/>
      <c r="OE3570" s="0"/>
      <c r="OF3570" s="0"/>
      <c r="OG3570" s="0"/>
      <c r="OH3570" s="0"/>
      <c r="OI3570" s="0"/>
      <c r="OJ3570" s="0"/>
      <c r="OK3570" s="0"/>
      <c r="OL3570" s="0"/>
      <c r="OM3570" s="0"/>
      <c r="ON3570" s="0"/>
      <c r="OO3570" s="0"/>
      <c r="OP3570" s="0"/>
      <c r="OQ3570" s="0"/>
      <c r="OR3570" s="0"/>
      <c r="OS3570" s="0"/>
      <c r="OT3570" s="0"/>
      <c r="OU3570" s="0"/>
      <c r="OV3570" s="0"/>
      <c r="OW3570" s="0"/>
      <c r="OX3570" s="0"/>
      <c r="OY3570" s="0"/>
      <c r="OZ3570" s="0"/>
      <c r="PA3570" s="0"/>
      <c r="PB3570" s="0"/>
      <c r="PC3570" s="0"/>
      <c r="PD3570" s="0"/>
      <c r="PE3570" s="0"/>
      <c r="PF3570" s="0"/>
      <c r="PG3570" s="0"/>
      <c r="PH3570" s="0"/>
      <c r="PI3570" s="0"/>
      <c r="PJ3570" s="0"/>
      <c r="PK3570" s="0"/>
      <c r="PL3570" s="0"/>
      <c r="PM3570" s="0"/>
      <c r="PN3570" s="0"/>
      <c r="PO3570" s="0"/>
      <c r="PP3570" s="0"/>
      <c r="PQ3570" s="0"/>
      <c r="PR3570" s="0"/>
      <c r="PS3570" s="0"/>
      <c r="PT3570" s="0"/>
      <c r="PU3570" s="0"/>
      <c r="PV3570" s="0"/>
      <c r="PW3570" s="0"/>
      <c r="PX3570" s="0"/>
      <c r="PY3570" s="0"/>
      <c r="PZ3570" s="0"/>
      <c r="QA3570" s="0"/>
      <c r="QB3570" s="0"/>
      <c r="QC3570" s="0"/>
      <c r="QD3570" s="0"/>
      <c r="QE3570" s="0"/>
      <c r="QF3570" s="0"/>
      <c r="QG3570" s="0"/>
      <c r="QH3570" s="0"/>
      <c r="QI3570" s="0"/>
      <c r="QJ3570" s="0"/>
      <c r="QK3570" s="0"/>
      <c r="QL3570" s="0"/>
      <c r="QM3570" s="0"/>
      <c r="QN3570" s="0"/>
      <c r="QO3570" s="0"/>
      <c r="QP3570" s="0"/>
      <c r="QQ3570" s="0"/>
      <c r="QR3570" s="0"/>
      <c r="QS3570" s="0"/>
      <c r="QT3570" s="0"/>
      <c r="QU3570" s="0"/>
      <c r="QV3570" s="0"/>
      <c r="QW3570" s="0"/>
      <c r="QX3570" s="0"/>
      <c r="QY3570" s="0"/>
      <c r="QZ3570" s="0"/>
      <c r="RA3570" s="0"/>
      <c r="RB3570" s="0"/>
      <c r="RC3570" s="0"/>
      <c r="RD3570" s="0"/>
      <c r="RE3570" s="0"/>
      <c r="RF3570" s="0"/>
      <c r="RG3570" s="0"/>
      <c r="RH3570" s="0"/>
      <c r="RI3570" s="0"/>
      <c r="RJ3570" s="0"/>
      <c r="RK3570" s="0"/>
      <c r="RL3570" s="0"/>
      <c r="RM3570" s="0"/>
      <c r="RN3570" s="0"/>
      <c r="RO3570" s="0"/>
      <c r="RP3570" s="0"/>
      <c r="RQ3570" s="0"/>
      <c r="RR3570" s="0"/>
      <c r="RS3570" s="0"/>
      <c r="RT3570" s="0"/>
      <c r="RU3570" s="0"/>
      <c r="RV3570" s="0"/>
      <c r="RW3570" s="0"/>
      <c r="RX3570" s="0"/>
      <c r="RY3570" s="0"/>
      <c r="RZ3570" s="0"/>
      <c r="SA3570" s="0"/>
      <c r="SB3570" s="0"/>
      <c r="SC3570" s="0"/>
      <c r="SD3570" s="0"/>
      <c r="SE3570" s="0"/>
      <c r="SF3570" s="0"/>
      <c r="SG3570" s="0"/>
      <c r="SH3570" s="0"/>
      <c r="SI3570" s="0"/>
      <c r="SJ3570" s="0"/>
      <c r="SK3570" s="0"/>
      <c r="SL3570" s="0"/>
      <c r="SM3570" s="0"/>
      <c r="SN3570" s="0"/>
      <c r="SO3570" s="0"/>
      <c r="SP3570" s="0"/>
      <c r="SQ3570" s="0"/>
      <c r="SR3570" s="0"/>
      <c r="SS3570" s="0"/>
      <c r="ST3570" s="0"/>
      <c r="SU3570" s="0"/>
      <c r="SV3570" s="0"/>
      <c r="SW3570" s="0"/>
      <c r="SX3570" s="0"/>
      <c r="SY3570" s="0"/>
      <c r="SZ3570" s="0"/>
      <c r="TA3570" s="0"/>
      <c r="TB3570" s="0"/>
      <c r="TC3570" s="0"/>
      <c r="TD3570" s="0"/>
      <c r="TE3570" s="0"/>
      <c r="TF3570" s="0"/>
      <c r="TG3570" s="0"/>
      <c r="TH3570" s="0"/>
      <c r="TI3570" s="0"/>
      <c r="TJ3570" s="0"/>
      <c r="TK3570" s="0"/>
      <c r="TL3570" s="0"/>
      <c r="TM3570" s="0"/>
      <c r="TN3570" s="0"/>
      <c r="TO3570" s="0"/>
      <c r="TP3570" s="0"/>
      <c r="TQ3570" s="0"/>
      <c r="TR3570" s="0"/>
      <c r="TS3570" s="0"/>
      <c r="TT3570" s="0"/>
      <c r="TU3570" s="0"/>
      <c r="TV3570" s="0"/>
      <c r="TW3570" s="0"/>
      <c r="TX3570" s="0"/>
      <c r="TY3570" s="0"/>
      <c r="TZ3570" s="0"/>
      <c r="UA3570" s="0"/>
      <c r="UB3570" s="0"/>
      <c r="UC3570" s="0"/>
      <c r="UD3570" s="0"/>
      <c r="UE3570" s="0"/>
      <c r="UF3570" s="0"/>
      <c r="UG3570" s="0"/>
      <c r="UH3570" s="0"/>
      <c r="UI3570" s="0"/>
      <c r="UJ3570" s="0"/>
      <c r="UK3570" s="0"/>
      <c r="UL3570" s="0"/>
      <c r="UM3570" s="0"/>
      <c r="UN3570" s="0"/>
      <c r="UO3570" s="0"/>
      <c r="UP3570" s="0"/>
      <c r="UQ3570" s="0"/>
      <c r="UR3570" s="0"/>
      <c r="US3570" s="0"/>
      <c r="UT3570" s="0"/>
      <c r="UU3570" s="0"/>
      <c r="UV3570" s="0"/>
      <c r="UW3570" s="0"/>
      <c r="UX3570" s="0"/>
      <c r="UY3570" s="0"/>
      <c r="UZ3570" s="0"/>
      <c r="VA3570" s="0"/>
      <c r="VB3570" s="0"/>
      <c r="VC3570" s="0"/>
      <c r="VD3570" s="0"/>
      <c r="VE3570" s="0"/>
      <c r="VF3570" s="0"/>
      <c r="VG3570" s="0"/>
      <c r="VH3570" s="0"/>
      <c r="VI3570" s="0"/>
      <c r="VJ3570" s="0"/>
      <c r="VK3570" s="0"/>
      <c r="VL3570" s="0"/>
      <c r="VM3570" s="0"/>
      <c r="VN3570" s="0"/>
      <c r="VO3570" s="0"/>
      <c r="VP3570" s="0"/>
      <c r="VQ3570" s="0"/>
      <c r="VR3570" s="0"/>
      <c r="VS3570" s="0"/>
      <c r="VT3570" s="0"/>
      <c r="VU3570" s="0"/>
      <c r="VV3570" s="0"/>
      <c r="VW3570" s="0"/>
      <c r="VX3570" s="0"/>
      <c r="VY3570" s="0"/>
      <c r="VZ3570" s="0"/>
      <c r="WA3570" s="0"/>
      <c r="WB3570" s="0"/>
      <c r="WC3570" s="0"/>
      <c r="WD3570" s="0"/>
      <c r="WE3570" s="0"/>
      <c r="WF3570" s="0"/>
      <c r="WG3570" s="0"/>
      <c r="WH3570" s="0"/>
      <c r="WI3570" s="0"/>
      <c r="WJ3570" s="0"/>
      <c r="WK3570" s="0"/>
      <c r="WL3570" s="0"/>
      <c r="WM3570" s="0"/>
      <c r="WN3570" s="0"/>
      <c r="WO3570" s="0"/>
      <c r="WP3570" s="0"/>
      <c r="WQ3570" s="0"/>
      <c r="WR3570" s="0"/>
      <c r="WS3570" s="0"/>
      <c r="WT3570" s="0"/>
      <c r="WU3570" s="0"/>
      <c r="WV3570" s="0"/>
      <c r="WW3570" s="0"/>
      <c r="WX3570" s="0"/>
      <c r="WY3570" s="0"/>
      <c r="WZ3570" s="0"/>
      <c r="XA3570" s="0"/>
      <c r="XB3570" s="0"/>
      <c r="XC3570" s="0"/>
      <c r="XD3570" s="0"/>
      <c r="XE3570" s="0"/>
      <c r="XF3570" s="0"/>
      <c r="XG3570" s="0"/>
      <c r="XH3570" s="0"/>
      <c r="XI3570" s="0"/>
      <c r="XJ3570" s="0"/>
      <c r="XK3570" s="0"/>
      <c r="XL3570" s="0"/>
      <c r="XM3570" s="0"/>
      <c r="XN3570" s="0"/>
      <c r="XO3570" s="0"/>
      <c r="XP3570" s="0"/>
      <c r="XQ3570" s="0"/>
      <c r="XR3570" s="0"/>
      <c r="XS3570" s="0"/>
      <c r="XT3570" s="0"/>
      <c r="XU3570" s="0"/>
      <c r="XV3570" s="0"/>
      <c r="XW3570" s="0"/>
      <c r="XX3570" s="0"/>
      <c r="XY3570" s="0"/>
      <c r="XZ3570" s="0"/>
      <c r="YA3570" s="0"/>
      <c r="YB3570" s="0"/>
      <c r="YC3570" s="0"/>
      <c r="YD3570" s="0"/>
      <c r="YE3570" s="0"/>
      <c r="YF3570" s="0"/>
      <c r="YG3570" s="0"/>
      <c r="YH3570" s="0"/>
      <c r="YI3570" s="0"/>
      <c r="YJ3570" s="0"/>
      <c r="YK3570" s="0"/>
      <c r="YL3570" s="0"/>
      <c r="YM3570" s="0"/>
      <c r="YN3570" s="0"/>
      <c r="YO3570" s="0"/>
      <c r="YP3570" s="0"/>
      <c r="YQ3570" s="0"/>
      <c r="YR3570" s="0"/>
      <c r="YS3570" s="0"/>
      <c r="YT3570" s="0"/>
      <c r="YU3570" s="0"/>
      <c r="YV3570" s="0"/>
      <c r="YW3570" s="0"/>
      <c r="YX3570" s="0"/>
      <c r="YY3570" s="0"/>
      <c r="YZ3570" s="0"/>
      <c r="ZA3570" s="0"/>
      <c r="ZB3570" s="0"/>
      <c r="ZC3570" s="0"/>
      <c r="ZD3570" s="0"/>
      <c r="ZE3570" s="0"/>
      <c r="ZF3570" s="0"/>
      <c r="ZG3570" s="0"/>
      <c r="ZH3570" s="0"/>
      <c r="ZI3570" s="0"/>
      <c r="ZJ3570" s="0"/>
      <c r="ZK3570" s="0"/>
      <c r="ZL3570" s="0"/>
      <c r="ZM3570" s="0"/>
      <c r="ZN3570" s="0"/>
      <c r="ZO3570" s="0"/>
      <c r="ZP3570" s="0"/>
      <c r="ZQ3570" s="0"/>
      <c r="ZR3570" s="0"/>
      <c r="ZS3570" s="0"/>
      <c r="ZT3570" s="0"/>
      <c r="ZU3570" s="0"/>
      <c r="ZV3570" s="0"/>
      <c r="ZW3570" s="0"/>
      <c r="ZX3570" s="0"/>
      <c r="ZY3570" s="0"/>
      <c r="ZZ3570" s="0"/>
      <c r="AAA3570" s="0"/>
      <c r="AAB3570" s="0"/>
      <c r="AAC3570" s="0"/>
      <c r="AAD3570" s="0"/>
      <c r="AAE3570" s="0"/>
      <c r="AAF3570" s="0"/>
      <c r="AAG3570" s="0"/>
      <c r="AAH3570" s="0"/>
      <c r="AAI3570" s="0"/>
      <c r="AAJ3570" s="0"/>
      <c r="AAK3570" s="0"/>
      <c r="AAL3570" s="0"/>
      <c r="AAM3570" s="0"/>
      <c r="AAN3570" s="0"/>
      <c r="AAO3570" s="0"/>
      <c r="AAP3570" s="0"/>
      <c r="AAQ3570" s="0"/>
      <c r="AAR3570" s="0"/>
      <c r="AAS3570" s="0"/>
      <c r="AAT3570" s="0"/>
      <c r="AAU3570" s="0"/>
      <c r="AAV3570" s="0"/>
      <c r="AAW3570" s="0"/>
      <c r="AAX3570" s="0"/>
      <c r="AAY3570" s="0"/>
      <c r="AAZ3570" s="0"/>
      <c r="ABA3570" s="0"/>
      <c r="ABB3570" s="0"/>
      <c r="ABC3570" s="0"/>
      <c r="ABD3570" s="0"/>
      <c r="ABE3570" s="0"/>
      <c r="ABF3570" s="0"/>
      <c r="ABG3570" s="0"/>
      <c r="ABH3570" s="0"/>
      <c r="ABI3570" s="0"/>
      <c r="ABJ3570" s="0"/>
      <c r="ABK3570" s="0"/>
      <c r="ABL3570" s="0"/>
      <c r="ABM3570" s="0"/>
      <c r="ABN3570" s="0"/>
      <c r="ABO3570" s="0"/>
      <c r="ABP3570" s="0"/>
      <c r="ABQ3570" s="0"/>
      <c r="ABR3570" s="0"/>
      <c r="ABS3570" s="0"/>
      <c r="ABT3570" s="0"/>
      <c r="ABU3570" s="0"/>
      <c r="ABV3570" s="0"/>
      <c r="ABW3570" s="0"/>
      <c r="ABX3570" s="0"/>
      <c r="ABY3570" s="0"/>
      <c r="ABZ3570" s="0"/>
      <c r="ACA3570" s="0"/>
      <c r="ACB3570" s="0"/>
      <c r="ACC3570" s="0"/>
      <c r="ACD3570" s="0"/>
      <c r="ACE3570" s="0"/>
      <c r="ACF3570" s="0"/>
      <c r="ACG3570" s="0"/>
      <c r="ACH3570" s="0"/>
      <c r="ACI3570" s="0"/>
      <c r="ACJ3570" s="0"/>
      <c r="ACK3570" s="0"/>
      <c r="ACL3570" s="0"/>
      <c r="ACM3570" s="0"/>
      <c r="ACN3570" s="0"/>
      <c r="ACO3570" s="0"/>
      <c r="ACP3570" s="0"/>
      <c r="ACQ3570" s="0"/>
      <c r="ACR3570" s="0"/>
      <c r="ACS3570" s="0"/>
      <c r="ACT3570" s="0"/>
      <c r="ACU3570" s="0"/>
      <c r="ACV3570" s="0"/>
      <c r="ACW3570" s="0"/>
      <c r="ACX3570" s="0"/>
      <c r="ACY3570" s="0"/>
      <c r="ACZ3570" s="0"/>
      <c r="ADA3570" s="0"/>
      <c r="ADB3570" s="0"/>
      <c r="ADC3570" s="0"/>
      <c r="ADD3570" s="0"/>
      <c r="ADE3570" s="0"/>
      <c r="ADF3570" s="0"/>
      <c r="ADG3570" s="0"/>
      <c r="ADH3570" s="0"/>
      <c r="ADI3570" s="0"/>
      <c r="ADJ3570" s="0"/>
      <c r="ADK3570" s="0"/>
      <c r="ADL3570" s="0"/>
      <c r="ADM3570" s="0"/>
      <c r="ADN3570" s="0"/>
      <c r="ADO3570" s="0"/>
      <c r="ADP3570" s="0"/>
      <c r="ADQ3570" s="0"/>
      <c r="ADR3570" s="0"/>
      <c r="ADS3570" s="0"/>
      <c r="ADT3570" s="0"/>
      <c r="ADU3570" s="0"/>
      <c r="ADV3570" s="0"/>
      <c r="ADW3570" s="0"/>
      <c r="ADX3570" s="0"/>
      <c r="ADY3570" s="0"/>
      <c r="ADZ3570" s="0"/>
      <c r="AEA3570" s="0"/>
      <c r="AEB3570" s="0"/>
      <c r="AEC3570" s="0"/>
      <c r="AED3570" s="0"/>
      <c r="AEE3570" s="0"/>
      <c r="AEF3570" s="0"/>
      <c r="AEG3570" s="0"/>
      <c r="AEH3570" s="0"/>
      <c r="AEI3570" s="0"/>
      <c r="AEJ3570" s="0"/>
      <c r="AEK3570" s="0"/>
      <c r="AEL3570" s="0"/>
      <c r="AEM3570" s="0"/>
      <c r="AEN3570" s="0"/>
      <c r="AEO3570" s="0"/>
      <c r="AEP3570" s="0"/>
      <c r="AEQ3570" s="0"/>
      <c r="AER3570" s="0"/>
      <c r="AES3570" s="0"/>
      <c r="AET3570" s="0"/>
      <c r="AEU3570" s="0"/>
      <c r="AEV3570" s="0"/>
      <c r="AEW3570" s="0"/>
      <c r="AEX3570" s="0"/>
      <c r="AEY3570" s="0"/>
      <c r="AEZ3570" s="0"/>
      <c r="AFA3570" s="0"/>
      <c r="AFB3570" s="0"/>
      <c r="AFC3570" s="0"/>
      <c r="AFD3570" s="0"/>
      <c r="AFE3570" s="0"/>
      <c r="AFF3570" s="0"/>
      <c r="AFG3570" s="0"/>
      <c r="AFH3570" s="0"/>
      <c r="AFI3570" s="0"/>
      <c r="AFJ3570" s="0"/>
      <c r="AFK3570" s="0"/>
      <c r="AFL3570" s="0"/>
      <c r="AFM3570" s="0"/>
      <c r="AFN3570" s="0"/>
      <c r="AFO3570" s="0"/>
      <c r="AFP3570" s="0"/>
      <c r="AFQ3570" s="0"/>
      <c r="AFR3570" s="0"/>
      <c r="AFS3570" s="0"/>
      <c r="AFT3570" s="0"/>
      <c r="AFU3570" s="0"/>
      <c r="AFV3570" s="0"/>
      <c r="AFW3570" s="0"/>
      <c r="AFX3570" s="0"/>
      <c r="AFY3570" s="0"/>
      <c r="AFZ3570" s="0"/>
      <c r="AGA3570" s="0"/>
      <c r="AGB3570" s="0"/>
      <c r="AGC3570" s="0"/>
      <c r="AGD3570" s="0"/>
      <c r="AGE3570" s="0"/>
      <c r="AGF3570" s="0"/>
      <c r="AGG3570" s="0"/>
      <c r="AGH3570" s="0"/>
      <c r="AGI3570" s="0"/>
      <c r="AGJ3570" s="0"/>
      <c r="AGK3570" s="0"/>
      <c r="AGL3570" s="0"/>
      <c r="AGM3570" s="0"/>
      <c r="AGN3570" s="0"/>
      <c r="AGO3570" s="0"/>
      <c r="AGP3570" s="0"/>
      <c r="AGQ3570" s="0"/>
      <c r="AGR3570" s="0"/>
      <c r="AGS3570" s="0"/>
      <c r="AGT3570" s="0"/>
      <c r="AGU3570" s="0"/>
      <c r="AGV3570" s="0"/>
      <c r="AGW3570" s="0"/>
      <c r="AGX3570" s="0"/>
      <c r="AGY3570" s="0"/>
      <c r="AGZ3570" s="0"/>
      <c r="AHA3570" s="0"/>
      <c r="AHB3570" s="0"/>
      <c r="AHC3570" s="0"/>
      <c r="AHD3570" s="0"/>
      <c r="AHE3570" s="0"/>
      <c r="AHF3570" s="0"/>
      <c r="AHG3570" s="0"/>
      <c r="AHH3570" s="0"/>
      <c r="AHI3570" s="0"/>
      <c r="AHJ3570" s="0"/>
      <c r="AHK3570" s="0"/>
      <c r="AHL3570" s="0"/>
      <c r="AHM3570" s="0"/>
      <c r="AHN3570" s="0"/>
      <c r="AHO3570" s="0"/>
      <c r="AHP3570" s="0"/>
      <c r="AHQ3570" s="0"/>
      <c r="AHR3570" s="0"/>
      <c r="AHS3570" s="0"/>
      <c r="AHT3570" s="0"/>
      <c r="AHU3570" s="0"/>
      <c r="AHV3570" s="0"/>
      <c r="AHW3570" s="0"/>
      <c r="AHX3570" s="0"/>
      <c r="AHY3570" s="0"/>
      <c r="AHZ3570" s="0"/>
      <c r="AIA3570" s="0"/>
      <c r="AIB3570" s="0"/>
      <c r="AIC3570" s="0"/>
      <c r="AID3570" s="0"/>
      <c r="AIE3570" s="0"/>
      <c r="AIF3570" s="0"/>
      <c r="AIG3570" s="0"/>
      <c r="AIH3570" s="0"/>
      <c r="AII3570" s="0"/>
      <c r="AIJ3570" s="0"/>
      <c r="AIK3570" s="0"/>
      <c r="AIL3570" s="0"/>
      <c r="AIM3570" s="0"/>
      <c r="AIN3570" s="0"/>
      <c r="AIO3570" s="0"/>
      <c r="AIP3570" s="0"/>
      <c r="AIQ3570" s="0"/>
      <c r="AIR3570" s="0"/>
      <c r="AIS3570" s="0"/>
      <c r="AIT3570" s="0"/>
      <c r="AIU3570" s="0"/>
      <c r="AIV3570" s="0"/>
      <c r="AIW3570" s="0"/>
      <c r="AIX3570" s="0"/>
      <c r="AIY3570" s="0"/>
      <c r="AIZ3570" s="0"/>
      <c r="AJA3570" s="0"/>
      <c r="AJB3570" s="0"/>
      <c r="AJC3570" s="0"/>
      <c r="AJD3570" s="0"/>
      <c r="AJE3570" s="0"/>
      <c r="AJF3570" s="0"/>
      <c r="AJG3570" s="0"/>
      <c r="AJH3570" s="0"/>
      <c r="AJI3570" s="0"/>
      <c r="AJJ3570" s="0"/>
      <c r="AJK3570" s="0"/>
      <c r="AJL3570" s="0"/>
      <c r="AJM3570" s="0"/>
      <c r="AJN3570" s="0"/>
      <c r="AJO3570" s="0"/>
      <c r="AJP3570" s="0"/>
      <c r="AJQ3570" s="0"/>
      <c r="AJR3570" s="0"/>
      <c r="AJS3570" s="0"/>
      <c r="AJT3570" s="0"/>
      <c r="AJU3570" s="0"/>
      <c r="AJV3570" s="0"/>
      <c r="AJW3570" s="0"/>
      <c r="AJX3570" s="0"/>
      <c r="AJY3570" s="0"/>
      <c r="AJZ3570" s="0"/>
      <c r="AKA3570" s="0"/>
      <c r="AKB3570" s="0"/>
      <c r="AKC3570" s="0"/>
      <c r="AKD3570" s="0"/>
      <c r="AKE3570" s="0"/>
      <c r="AKF3570" s="0"/>
      <c r="AKG3570" s="0"/>
      <c r="AKH3570" s="0"/>
      <c r="AKI3570" s="0"/>
      <c r="AKJ3570" s="0"/>
      <c r="AKK3570" s="0"/>
      <c r="AKL3570" s="0"/>
      <c r="AKM3570" s="0"/>
      <c r="AKN3570" s="0"/>
      <c r="AKO3570" s="0"/>
      <c r="AKP3570" s="0"/>
      <c r="AKQ3570" s="0"/>
      <c r="AKR3570" s="0"/>
      <c r="AKS3570" s="0"/>
      <c r="AKT3570" s="0"/>
      <c r="AKU3570" s="0"/>
      <c r="AKV3570" s="0"/>
      <c r="AKW3570" s="0"/>
      <c r="AKX3570" s="0"/>
      <c r="AKY3570" s="0"/>
      <c r="AKZ3570" s="0"/>
      <c r="ALA3570" s="0"/>
      <c r="ALB3570" s="0"/>
      <c r="ALC3570" s="0"/>
      <c r="ALD3570" s="0"/>
      <c r="ALE3570" s="0"/>
      <c r="ALF3570" s="0"/>
      <c r="ALG3570" s="0"/>
      <c r="ALH3570" s="0"/>
      <c r="ALI3570" s="0"/>
      <c r="ALJ3570" s="0"/>
      <c r="ALK3570" s="0"/>
      <c r="ALL3570" s="0"/>
      <c r="ALM3570" s="0"/>
      <c r="ALN3570" s="0"/>
      <c r="ALO3570" s="0"/>
      <c r="ALP3570" s="0"/>
      <c r="ALQ3570" s="0"/>
      <c r="ALR3570" s="0"/>
      <c r="ALS3570" s="0"/>
      <c r="ALT3570" s="0"/>
      <c r="ALU3570" s="0"/>
      <c r="ALV3570" s="0"/>
      <c r="ALW3570" s="0"/>
      <c r="ALX3570" s="0"/>
      <c r="ALY3570" s="0"/>
      <c r="ALZ3570" s="0"/>
      <c r="AMA3570" s="0"/>
      <c r="AMB3570" s="0"/>
      <c r="AMC3570" s="0"/>
      <c r="AMD3570" s="0"/>
      <c r="AME3570" s="0"/>
      <c r="AMF3570" s="0"/>
      <c r="AMG3570" s="0"/>
      <c r="AMH3570" s="0"/>
      <c r="AMI3570" s="0"/>
    </row>
    <row r="3571" customFormat="false" ht="12.75" hidden="false" customHeight="false" outlineLevel="0" collapsed="false">
      <c r="A3571" s="1" t="s">
        <v>3789</v>
      </c>
      <c r="C3571" s="27" t="s">
        <v>3797</v>
      </c>
      <c r="D3571" s="27" t="s">
        <v>13</v>
      </c>
      <c r="E3571" s="28"/>
      <c r="F3571" s="29"/>
      <c r="G3571" s="27"/>
      <c r="H3571" s="30" t="s">
        <v>168</v>
      </c>
      <c r="I3571" s="31" t="n">
        <v>5.32</v>
      </c>
      <c r="J3571" s="31" t="s">
        <v>3781</v>
      </c>
      <c r="BM3571" s="0"/>
      <c r="BN3571" s="0"/>
      <c r="BO3571" s="0"/>
      <c r="BP3571" s="0"/>
      <c r="BQ3571" s="0"/>
      <c r="BR3571" s="0"/>
      <c r="BS3571" s="0"/>
      <c r="BT3571" s="0"/>
      <c r="BU3571" s="0"/>
      <c r="BV3571" s="0"/>
      <c r="BW3571" s="0"/>
      <c r="BX3571" s="0"/>
      <c r="BY3571" s="0"/>
      <c r="BZ3571" s="0"/>
      <c r="CA3571" s="0"/>
      <c r="CB3571" s="0"/>
      <c r="CC3571" s="0"/>
      <c r="CD3571" s="0"/>
      <c r="CE3571" s="0"/>
      <c r="CF3571" s="0"/>
      <c r="CG3571" s="0"/>
      <c r="CH3571" s="0"/>
      <c r="CI3571" s="0"/>
      <c r="CJ3571" s="0"/>
      <c r="CK3571" s="0"/>
      <c r="CL3571" s="0"/>
      <c r="CM3571" s="0"/>
      <c r="CN3571" s="0"/>
      <c r="CO3571" s="0"/>
      <c r="CP3571" s="0"/>
      <c r="CQ3571" s="0"/>
      <c r="CR3571" s="0"/>
      <c r="CS3571" s="0"/>
      <c r="CT3571" s="0"/>
      <c r="CU3571" s="0"/>
      <c r="CV3571" s="0"/>
      <c r="CW3571" s="0"/>
      <c r="CX3571" s="0"/>
      <c r="CY3571" s="0"/>
      <c r="CZ3571" s="0"/>
      <c r="DA3571" s="0"/>
      <c r="DB3571" s="0"/>
      <c r="DC3571" s="0"/>
      <c r="DD3571" s="0"/>
      <c r="DE3571" s="0"/>
      <c r="DF3571" s="0"/>
      <c r="DG3571" s="0"/>
      <c r="DH3571" s="0"/>
      <c r="DI3571" s="0"/>
      <c r="DJ3571" s="0"/>
      <c r="DK3571" s="0"/>
      <c r="DL3571" s="0"/>
      <c r="DM3571" s="0"/>
      <c r="DN3571" s="0"/>
      <c r="DO3571" s="0"/>
      <c r="DP3571" s="0"/>
      <c r="DQ3571" s="0"/>
      <c r="DR3571" s="0"/>
      <c r="DS3571" s="0"/>
      <c r="DT3571" s="0"/>
      <c r="DU3571" s="0"/>
      <c r="DV3571" s="0"/>
      <c r="DW3571" s="0"/>
      <c r="DX3571" s="0"/>
      <c r="DY3571" s="0"/>
      <c r="DZ3571" s="0"/>
      <c r="EA3571" s="0"/>
      <c r="EB3571" s="0"/>
      <c r="EC3571" s="0"/>
      <c r="ED3571" s="0"/>
      <c r="EE3571" s="0"/>
      <c r="EF3571" s="0"/>
      <c r="EG3571" s="0"/>
      <c r="EH3571" s="0"/>
      <c r="EI3571" s="0"/>
      <c r="EJ3571" s="0"/>
      <c r="EK3571" s="0"/>
      <c r="EL3571" s="0"/>
      <c r="EM3571" s="0"/>
      <c r="EN3571" s="0"/>
      <c r="EO3571" s="0"/>
      <c r="EP3571" s="0"/>
      <c r="EQ3571" s="0"/>
      <c r="ER3571" s="0"/>
      <c r="ES3571" s="0"/>
      <c r="ET3571" s="0"/>
      <c r="EU3571" s="0"/>
      <c r="EV3571" s="0"/>
      <c r="EW3571" s="0"/>
      <c r="EX3571" s="0"/>
      <c r="EY3571" s="0"/>
      <c r="EZ3571" s="0"/>
      <c r="FA3571" s="0"/>
      <c r="FB3571" s="0"/>
      <c r="FC3571" s="0"/>
      <c r="FD3571" s="0"/>
      <c r="FE3571" s="0"/>
      <c r="FF3571" s="0"/>
      <c r="FG3571" s="0"/>
      <c r="FH3571" s="0"/>
      <c r="FI3571" s="0"/>
      <c r="FJ3571" s="0"/>
      <c r="FK3571" s="0"/>
      <c r="FL3571" s="0"/>
      <c r="FM3571" s="0"/>
      <c r="FN3571" s="0"/>
      <c r="FO3571" s="0"/>
      <c r="FP3571" s="0"/>
      <c r="FQ3571" s="0"/>
      <c r="FR3571" s="0"/>
      <c r="FS3571" s="0"/>
      <c r="FT3571" s="0"/>
      <c r="FU3571" s="0"/>
      <c r="FV3571" s="0"/>
      <c r="FW3571" s="0"/>
      <c r="FX3571" s="0"/>
      <c r="FY3571" s="0"/>
      <c r="FZ3571" s="0"/>
      <c r="GA3571" s="0"/>
      <c r="GB3571" s="0"/>
      <c r="GC3571" s="0"/>
      <c r="GD3571" s="0"/>
      <c r="GE3571" s="0"/>
      <c r="GF3571" s="0"/>
      <c r="GG3571" s="0"/>
      <c r="GH3571" s="0"/>
      <c r="GI3571" s="0"/>
      <c r="GJ3571" s="0"/>
      <c r="GK3571" s="0"/>
      <c r="GL3571" s="0"/>
      <c r="GM3571" s="0"/>
      <c r="GN3571" s="0"/>
      <c r="GO3571" s="0"/>
      <c r="GP3571" s="0"/>
      <c r="GQ3571" s="0"/>
      <c r="GR3571" s="0"/>
      <c r="GS3571" s="0"/>
      <c r="GT3571" s="0"/>
      <c r="GU3571" s="0"/>
      <c r="GV3571" s="0"/>
      <c r="GW3571" s="0"/>
      <c r="GX3571" s="0"/>
      <c r="GY3571" s="0"/>
      <c r="GZ3571" s="0"/>
      <c r="HA3571" s="0"/>
      <c r="HB3571" s="0"/>
      <c r="HC3571" s="0"/>
      <c r="HD3571" s="0"/>
      <c r="HE3571" s="0"/>
      <c r="HF3571" s="0"/>
      <c r="HG3571" s="0"/>
      <c r="HH3571" s="0"/>
      <c r="HI3571" s="0"/>
      <c r="HJ3571" s="0"/>
      <c r="HK3571" s="0"/>
      <c r="HL3571" s="0"/>
      <c r="HM3571" s="0"/>
      <c r="HN3571" s="0"/>
      <c r="HO3571" s="0"/>
      <c r="HP3571" s="0"/>
      <c r="HQ3571" s="0"/>
      <c r="HR3571" s="0"/>
      <c r="HS3571" s="0"/>
      <c r="HT3571" s="0"/>
      <c r="HU3571" s="0"/>
      <c r="HV3571" s="0"/>
      <c r="HW3571" s="0"/>
      <c r="HX3571" s="0"/>
      <c r="HY3571" s="0"/>
      <c r="HZ3571" s="0"/>
      <c r="IA3571" s="0"/>
      <c r="IB3571" s="0"/>
      <c r="IC3571" s="0"/>
      <c r="ID3571" s="0"/>
      <c r="IE3571" s="0"/>
      <c r="IF3571" s="0"/>
      <c r="IG3571" s="0"/>
      <c r="IH3571" s="0"/>
      <c r="II3571" s="0"/>
      <c r="IJ3571" s="0"/>
      <c r="IK3571" s="0"/>
      <c r="IL3571" s="0"/>
      <c r="IM3571" s="0"/>
      <c r="IN3571" s="0"/>
      <c r="IO3571" s="0"/>
      <c r="IP3571" s="0"/>
      <c r="IQ3571" s="0"/>
      <c r="IR3571" s="0"/>
      <c r="IS3571" s="0"/>
      <c r="IT3571" s="0"/>
      <c r="IU3571" s="0"/>
      <c r="IV3571" s="0"/>
      <c r="IW3571" s="0"/>
      <c r="IX3571" s="0"/>
      <c r="IY3571" s="0"/>
      <c r="IZ3571" s="0"/>
      <c r="JA3571" s="0"/>
      <c r="JB3571" s="0"/>
      <c r="JC3571" s="0"/>
      <c r="JD3571" s="0"/>
      <c r="JE3571" s="0"/>
      <c r="JF3571" s="0"/>
      <c r="JG3571" s="0"/>
      <c r="JH3571" s="0"/>
      <c r="JI3571" s="0"/>
      <c r="JJ3571" s="0"/>
      <c r="JK3571" s="0"/>
      <c r="JL3571" s="0"/>
      <c r="JM3571" s="0"/>
      <c r="JN3571" s="0"/>
      <c r="JO3571" s="0"/>
      <c r="JP3571" s="0"/>
      <c r="JQ3571" s="0"/>
      <c r="JR3571" s="0"/>
      <c r="JS3571" s="0"/>
      <c r="JT3571" s="0"/>
      <c r="JU3571" s="0"/>
      <c r="JV3571" s="0"/>
      <c r="JW3571" s="0"/>
      <c r="JX3571" s="0"/>
      <c r="JY3571" s="0"/>
      <c r="JZ3571" s="0"/>
      <c r="KA3571" s="0"/>
      <c r="KB3571" s="0"/>
      <c r="KC3571" s="0"/>
      <c r="KD3571" s="0"/>
      <c r="KE3571" s="0"/>
      <c r="KF3571" s="0"/>
      <c r="KG3571" s="0"/>
      <c r="KH3571" s="0"/>
      <c r="KI3571" s="0"/>
      <c r="KJ3571" s="0"/>
      <c r="KK3571" s="0"/>
      <c r="KL3571" s="0"/>
      <c r="KM3571" s="0"/>
      <c r="KN3571" s="0"/>
      <c r="KO3571" s="0"/>
      <c r="KP3571" s="0"/>
      <c r="KQ3571" s="0"/>
      <c r="KR3571" s="0"/>
      <c r="KS3571" s="0"/>
      <c r="KT3571" s="0"/>
      <c r="KU3571" s="0"/>
      <c r="KV3571" s="0"/>
      <c r="KW3571" s="0"/>
      <c r="KX3571" s="0"/>
      <c r="KY3571" s="0"/>
      <c r="KZ3571" s="0"/>
      <c r="LA3571" s="0"/>
      <c r="LB3571" s="0"/>
      <c r="LC3571" s="0"/>
      <c r="LD3571" s="0"/>
      <c r="LE3571" s="0"/>
      <c r="LF3571" s="0"/>
      <c r="LG3571" s="0"/>
      <c r="LH3571" s="0"/>
      <c r="LI3571" s="0"/>
      <c r="LJ3571" s="0"/>
      <c r="LK3571" s="0"/>
      <c r="LL3571" s="0"/>
      <c r="LM3571" s="0"/>
      <c r="LN3571" s="0"/>
      <c r="LO3571" s="0"/>
      <c r="LP3571" s="0"/>
      <c r="LQ3571" s="0"/>
      <c r="LR3571" s="0"/>
      <c r="LS3571" s="0"/>
      <c r="LT3571" s="0"/>
      <c r="LU3571" s="0"/>
      <c r="LV3571" s="0"/>
      <c r="LW3571" s="0"/>
      <c r="LX3571" s="0"/>
      <c r="LY3571" s="0"/>
      <c r="LZ3571" s="0"/>
      <c r="MA3571" s="0"/>
      <c r="MB3571" s="0"/>
      <c r="MC3571" s="0"/>
      <c r="MD3571" s="0"/>
      <c r="ME3571" s="0"/>
      <c r="MF3571" s="0"/>
      <c r="MG3571" s="0"/>
      <c r="MH3571" s="0"/>
      <c r="MI3571" s="0"/>
      <c r="MJ3571" s="0"/>
      <c r="MK3571" s="0"/>
      <c r="ML3571" s="0"/>
      <c r="MM3571" s="0"/>
      <c r="MN3571" s="0"/>
      <c r="MO3571" s="0"/>
      <c r="MP3571" s="0"/>
      <c r="MQ3571" s="0"/>
      <c r="MR3571" s="0"/>
      <c r="MS3571" s="0"/>
      <c r="MT3571" s="0"/>
      <c r="MU3571" s="0"/>
      <c r="MV3571" s="0"/>
      <c r="MW3571" s="0"/>
      <c r="MX3571" s="0"/>
      <c r="MY3571" s="0"/>
      <c r="MZ3571" s="0"/>
      <c r="NA3571" s="0"/>
      <c r="NB3571" s="0"/>
      <c r="NC3571" s="0"/>
      <c r="ND3571" s="0"/>
      <c r="NE3571" s="0"/>
      <c r="NF3571" s="0"/>
      <c r="NG3571" s="0"/>
      <c r="NH3571" s="0"/>
      <c r="NI3571" s="0"/>
      <c r="NJ3571" s="0"/>
      <c r="NK3571" s="0"/>
      <c r="NL3571" s="0"/>
      <c r="NM3571" s="0"/>
      <c r="NN3571" s="0"/>
      <c r="NO3571" s="0"/>
      <c r="NP3571" s="0"/>
      <c r="NQ3571" s="0"/>
      <c r="NR3571" s="0"/>
      <c r="NS3571" s="0"/>
      <c r="NT3571" s="0"/>
      <c r="NU3571" s="0"/>
      <c r="NV3571" s="0"/>
      <c r="NW3571" s="0"/>
      <c r="NX3571" s="0"/>
      <c r="NY3571" s="0"/>
      <c r="NZ3571" s="0"/>
      <c r="OA3571" s="0"/>
      <c r="OB3571" s="0"/>
      <c r="OC3571" s="0"/>
      <c r="OD3571" s="0"/>
      <c r="OE3571" s="0"/>
      <c r="OF3571" s="0"/>
      <c r="OG3571" s="0"/>
      <c r="OH3571" s="0"/>
      <c r="OI3571" s="0"/>
      <c r="OJ3571" s="0"/>
      <c r="OK3571" s="0"/>
      <c r="OL3571" s="0"/>
      <c r="OM3571" s="0"/>
      <c r="ON3571" s="0"/>
      <c r="OO3571" s="0"/>
      <c r="OP3571" s="0"/>
      <c r="OQ3571" s="0"/>
      <c r="OR3571" s="0"/>
      <c r="OS3571" s="0"/>
      <c r="OT3571" s="0"/>
      <c r="OU3571" s="0"/>
      <c r="OV3571" s="0"/>
      <c r="OW3571" s="0"/>
      <c r="OX3571" s="0"/>
      <c r="OY3571" s="0"/>
      <c r="OZ3571" s="0"/>
      <c r="PA3571" s="0"/>
      <c r="PB3571" s="0"/>
      <c r="PC3571" s="0"/>
      <c r="PD3571" s="0"/>
      <c r="PE3571" s="0"/>
      <c r="PF3571" s="0"/>
      <c r="PG3571" s="0"/>
      <c r="PH3571" s="0"/>
      <c r="PI3571" s="0"/>
      <c r="PJ3571" s="0"/>
      <c r="PK3571" s="0"/>
      <c r="PL3571" s="0"/>
      <c r="PM3571" s="0"/>
      <c r="PN3571" s="0"/>
      <c r="PO3571" s="0"/>
      <c r="PP3571" s="0"/>
      <c r="PQ3571" s="0"/>
      <c r="PR3571" s="0"/>
      <c r="PS3571" s="0"/>
      <c r="PT3571" s="0"/>
      <c r="PU3571" s="0"/>
      <c r="PV3571" s="0"/>
      <c r="PW3571" s="0"/>
      <c r="PX3571" s="0"/>
      <c r="PY3571" s="0"/>
      <c r="PZ3571" s="0"/>
      <c r="QA3571" s="0"/>
      <c r="QB3571" s="0"/>
      <c r="QC3571" s="0"/>
      <c r="QD3571" s="0"/>
      <c r="QE3571" s="0"/>
      <c r="QF3571" s="0"/>
      <c r="QG3571" s="0"/>
      <c r="QH3571" s="0"/>
      <c r="QI3571" s="0"/>
      <c r="QJ3571" s="0"/>
      <c r="QK3571" s="0"/>
      <c r="QL3571" s="0"/>
      <c r="QM3571" s="0"/>
      <c r="QN3571" s="0"/>
      <c r="QO3571" s="0"/>
      <c r="QP3571" s="0"/>
      <c r="QQ3571" s="0"/>
      <c r="QR3571" s="0"/>
      <c r="QS3571" s="0"/>
      <c r="QT3571" s="0"/>
      <c r="QU3571" s="0"/>
      <c r="QV3571" s="0"/>
      <c r="QW3571" s="0"/>
      <c r="QX3571" s="0"/>
      <c r="QY3571" s="0"/>
      <c r="QZ3571" s="0"/>
      <c r="RA3571" s="0"/>
      <c r="RB3571" s="0"/>
      <c r="RC3571" s="0"/>
      <c r="RD3571" s="0"/>
      <c r="RE3571" s="0"/>
      <c r="RF3571" s="0"/>
      <c r="RG3571" s="0"/>
      <c r="RH3571" s="0"/>
      <c r="RI3571" s="0"/>
      <c r="RJ3571" s="0"/>
      <c r="RK3571" s="0"/>
      <c r="RL3571" s="0"/>
      <c r="RM3571" s="0"/>
      <c r="RN3571" s="0"/>
      <c r="RO3571" s="0"/>
      <c r="RP3571" s="0"/>
      <c r="RQ3571" s="0"/>
      <c r="RR3571" s="0"/>
      <c r="RS3571" s="0"/>
      <c r="RT3571" s="0"/>
      <c r="RU3571" s="0"/>
      <c r="RV3571" s="0"/>
      <c r="RW3571" s="0"/>
      <c r="RX3571" s="0"/>
      <c r="RY3571" s="0"/>
      <c r="RZ3571" s="0"/>
      <c r="SA3571" s="0"/>
      <c r="SB3571" s="0"/>
      <c r="SC3571" s="0"/>
      <c r="SD3571" s="0"/>
      <c r="SE3571" s="0"/>
      <c r="SF3571" s="0"/>
      <c r="SG3571" s="0"/>
      <c r="SH3571" s="0"/>
      <c r="SI3571" s="0"/>
      <c r="SJ3571" s="0"/>
      <c r="SK3571" s="0"/>
      <c r="SL3571" s="0"/>
      <c r="SM3571" s="0"/>
      <c r="SN3571" s="0"/>
      <c r="SO3571" s="0"/>
      <c r="SP3571" s="0"/>
      <c r="SQ3571" s="0"/>
      <c r="SR3571" s="0"/>
      <c r="SS3571" s="0"/>
      <c r="ST3571" s="0"/>
      <c r="SU3571" s="0"/>
      <c r="SV3571" s="0"/>
      <c r="SW3571" s="0"/>
      <c r="SX3571" s="0"/>
      <c r="SY3571" s="0"/>
      <c r="SZ3571" s="0"/>
      <c r="TA3571" s="0"/>
      <c r="TB3571" s="0"/>
      <c r="TC3571" s="0"/>
      <c r="TD3571" s="0"/>
      <c r="TE3571" s="0"/>
      <c r="TF3571" s="0"/>
      <c r="TG3571" s="0"/>
      <c r="TH3571" s="0"/>
      <c r="TI3571" s="0"/>
      <c r="TJ3571" s="0"/>
      <c r="TK3571" s="0"/>
      <c r="TL3571" s="0"/>
      <c r="TM3571" s="0"/>
      <c r="TN3571" s="0"/>
      <c r="TO3571" s="0"/>
      <c r="TP3571" s="0"/>
      <c r="TQ3571" s="0"/>
      <c r="TR3571" s="0"/>
      <c r="TS3571" s="0"/>
      <c r="TT3571" s="0"/>
      <c r="TU3571" s="0"/>
      <c r="TV3571" s="0"/>
      <c r="TW3571" s="0"/>
      <c r="TX3571" s="0"/>
      <c r="TY3571" s="0"/>
      <c r="TZ3571" s="0"/>
      <c r="UA3571" s="0"/>
      <c r="UB3571" s="0"/>
      <c r="UC3571" s="0"/>
      <c r="UD3571" s="0"/>
      <c r="UE3571" s="0"/>
      <c r="UF3571" s="0"/>
      <c r="UG3571" s="0"/>
      <c r="UH3571" s="0"/>
      <c r="UI3571" s="0"/>
      <c r="UJ3571" s="0"/>
      <c r="UK3571" s="0"/>
      <c r="UL3571" s="0"/>
      <c r="UM3571" s="0"/>
      <c r="UN3571" s="0"/>
      <c r="UO3571" s="0"/>
      <c r="UP3571" s="0"/>
      <c r="UQ3571" s="0"/>
      <c r="UR3571" s="0"/>
      <c r="US3571" s="0"/>
      <c r="UT3571" s="0"/>
      <c r="UU3571" s="0"/>
      <c r="UV3571" s="0"/>
      <c r="UW3571" s="0"/>
      <c r="UX3571" s="0"/>
      <c r="UY3571" s="0"/>
      <c r="UZ3571" s="0"/>
      <c r="VA3571" s="0"/>
      <c r="VB3571" s="0"/>
      <c r="VC3571" s="0"/>
      <c r="VD3571" s="0"/>
      <c r="VE3571" s="0"/>
      <c r="VF3571" s="0"/>
      <c r="VG3571" s="0"/>
      <c r="VH3571" s="0"/>
      <c r="VI3571" s="0"/>
      <c r="VJ3571" s="0"/>
      <c r="VK3571" s="0"/>
      <c r="VL3571" s="0"/>
      <c r="VM3571" s="0"/>
      <c r="VN3571" s="0"/>
      <c r="VO3571" s="0"/>
      <c r="VP3571" s="0"/>
      <c r="VQ3571" s="0"/>
      <c r="VR3571" s="0"/>
      <c r="VS3571" s="0"/>
      <c r="VT3571" s="0"/>
      <c r="VU3571" s="0"/>
      <c r="VV3571" s="0"/>
      <c r="VW3571" s="0"/>
      <c r="VX3571" s="0"/>
      <c r="VY3571" s="0"/>
      <c r="VZ3571" s="0"/>
      <c r="WA3571" s="0"/>
      <c r="WB3571" s="0"/>
      <c r="WC3571" s="0"/>
      <c r="WD3571" s="0"/>
      <c r="WE3571" s="0"/>
      <c r="WF3571" s="0"/>
      <c r="WG3571" s="0"/>
      <c r="WH3571" s="0"/>
      <c r="WI3571" s="0"/>
      <c r="WJ3571" s="0"/>
      <c r="WK3571" s="0"/>
      <c r="WL3571" s="0"/>
      <c r="WM3571" s="0"/>
      <c r="WN3571" s="0"/>
      <c r="WO3571" s="0"/>
      <c r="WP3571" s="0"/>
      <c r="WQ3571" s="0"/>
      <c r="WR3571" s="0"/>
      <c r="WS3571" s="0"/>
      <c r="WT3571" s="0"/>
      <c r="WU3571" s="0"/>
      <c r="WV3571" s="0"/>
      <c r="WW3571" s="0"/>
      <c r="WX3571" s="0"/>
      <c r="WY3571" s="0"/>
      <c r="WZ3571" s="0"/>
      <c r="XA3571" s="0"/>
      <c r="XB3571" s="0"/>
      <c r="XC3571" s="0"/>
      <c r="XD3571" s="0"/>
      <c r="XE3571" s="0"/>
      <c r="XF3571" s="0"/>
      <c r="XG3571" s="0"/>
      <c r="XH3571" s="0"/>
      <c r="XI3571" s="0"/>
      <c r="XJ3571" s="0"/>
      <c r="XK3571" s="0"/>
      <c r="XL3571" s="0"/>
      <c r="XM3571" s="0"/>
      <c r="XN3571" s="0"/>
      <c r="XO3571" s="0"/>
      <c r="XP3571" s="0"/>
      <c r="XQ3571" s="0"/>
      <c r="XR3571" s="0"/>
      <c r="XS3571" s="0"/>
      <c r="XT3571" s="0"/>
      <c r="XU3571" s="0"/>
      <c r="XV3571" s="0"/>
      <c r="XW3571" s="0"/>
      <c r="XX3571" s="0"/>
      <c r="XY3571" s="0"/>
      <c r="XZ3571" s="0"/>
      <c r="YA3571" s="0"/>
      <c r="YB3571" s="0"/>
      <c r="YC3571" s="0"/>
      <c r="YD3571" s="0"/>
      <c r="YE3571" s="0"/>
      <c r="YF3571" s="0"/>
      <c r="YG3571" s="0"/>
      <c r="YH3571" s="0"/>
      <c r="YI3571" s="0"/>
      <c r="YJ3571" s="0"/>
      <c r="YK3571" s="0"/>
      <c r="YL3571" s="0"/>
      <c r="YM3571" s="0"/>
      <c r="YN3571" s="0"/>
      <c r="YO3571" s="0"/>
      <c r="YP3571" s="0"/>
      <c r="YQ3571" s="0"/>
      <c r="YR3571" s="0"/>
      <c r="YS3571" s="0"/>
      <c r="YT3571" s="0"/>
      <c r="YU3571" s="0"/>
      <c r="YV3571" s="0"/>
      <c r="YW3571" s="0"/>
      <c r="YX3571" s="0"/>
      <c r="YY3571" s="0"/>
      <c r="YZ3571" s="0"/>
      <c r="ZA3571" s="0"/>
      <c r="ZB3571" s="0"/>
      <c r="ZC3571" s="0"/>
      <c r="ZD3571" s="0"/>
      <c r="ZE3571" s="0"/>
      <c r="ZF3571" s="0"/>
      <c r="ZG3571" s="0"/>
      <c r="ZH3571" s="0"/>
      <c r="ZI3571" s="0"/>
      <c r="ZJ3571" s="0"/>
      <c r="ZK3571" s="0"/>
      <c r="ZL3571" s="0"/>
      <c r="ZM3571" s="0"/>
      <c r="ZN3571" s="0"/>
      <c r="ZO3571" s="0"/>
      <c r="ZP3571" s="0"/>
      <c r="ZQ3571" s="0"/>
      <c r="ZR3571" s="0"/>
      <c r="ZS3571" s="0"/>
      <c r="ZT3571" s="0"/>
      <c r="ZU3571" s="0"/>
      <c r="ZV3571" s="0"/>
      <c r="ZW3571" s="0"/>
      <c r="ZX3571" s="0"/>
      <c r="ZY3571" s="0"/>
      <c r="ZZ3571" s="0"/>
      <c r="AAA3571" s="0"/>
      <c r="AAB3571" s="0"/>
      <c r="AAC3571" s="0"/>
      <c r="AAD3571" s="0"/>
      <c r="AAE3571" s="0"/>
      <c r="AAF3571" s="0"/>
      <c r="AAG3571" s="0"/>
      <c r="AAH3571" s="0"/>
      <c r="AAI3571" s="0"/>
      <c r="AAJ3571" s="0"/>
      <c r="AAK3571" s="0"/>
      <c r="AAL3571" s="0"/>
      <c r="AAM3571" s="0"/>
      <c r="AAN3571" s="0"/>
      <c r="AAO3571" s="0"/>
      <c r="AAP3571" s="0"/>
      <c r="AAQ3571" s="0"/>
      <c r="AAR3571" s="0"/>
      <c r="AAS3571" s="0"/>
      <c r="AAT3571" s="0"/>
      <c r="AAU3571" s="0"/>
      <c r="AAV3571" s="0"/>
      <c r="AAW3571" s="0"/>
      <c r="AAX3571" s="0"/>
      <c r="AAY3571" s="0"/>
      <c r="AAZ3571" s="0"/>
      <c r="ABA3571" s="0"/>
      <c r="ABB3571" s="0"/>
      <c r="ABC3571" s="0"/>
      <c r="ABD3571" s="0"/>
      <c r="ABE3571" s="0"/>
      <c r="ABF3571" s="0"/>
      <c r="ABG3571" s="0"/>
      <c r="ABH3571" s="0"/>
      <c r="ABI3571" s="0"/>
      <c r="ABJ3571" s="0"/>
      <c r="ABK3571" s="0"/>
      <c r="ABL3571" s="0"/>
      <c r="ABM3571" s="0"/>
      <c r="ABN3571" s="0"/>
      <c r="ABO3571" s="0"/>
      <c r="ABP3571" s="0"/>
      <c r="ABQ3571" s="0"/>
      <c r="ABR3571" s="0"/>
      <c r="ABS3571" s="0"/>
      <c r="ABT3571" s="0"/>
      <c r="ABU3571" s="0"/>
      <c r="ABV3571" s="0"/>
      <c r="ABW3571" s="0"/>
      <c r="ABX3571" s="0"/>
      <c r="ABY3571" s="0"/>
      <c r="ABZ3571" s="0"/>
      <c r="ACA3571" s="0"/>
      <c r="ACB3571" s="0"/>
      <c r="ACC3571" s="0"/>
      <c r="ACD3571" s="0"/>
      <c r="ACE3571" s="0"/>
      <c r="ACF3571" s="0"/>
      <c r="ACG3571" s="0"/>
      <c r="ACH3571" s="0"/>
      <c r="ACI3571" s="0"/>
      <c r="ACJ3571" s="0"/>
      <c r="ACK3571" s="0"/>
      <c r="ACL3571" s="0"/>
      <c r="ACM3571" s="0"/>
      <c r="ACN3571" s="0"/>
      <c r="ACO3571" s="0"/>
      <c r="ACP3571" s="0"/>
      <c r="ACQ3571" s="0"/>
      <c r="ACR3571" s="0"/>
      <c r="ACS3571" s="0"/>
      <c r="ACT3571" s="0"/>
      <c r="ACU3571" s="0"/>
      <c r="ACV3571" s="0"/>
      <c r="ACW3571" s="0"/>
      <c r="ACX3571" s="0"/>
      <c r="ACY3571" s="0"/>
      <c r="ACZ3571" s="0"/>
      <c r="ADA3571" s="0"/>
      <c r="ADB3571" s="0"/>
      <c r="ADC3571" s="0"/>
      <c r="ADD3571" s="0"/>
      <c r="ADE3571" s="0"/>
      <c r="ADF3571" s="0"/>
      <c r="ADG3571" s="0"/>
      <c r="ADH3571" s="0"/>
      <c r="ADI3571" s="0"/>
      <c r="ADJ3571" s="0"/>
      <c r="ADK3571" s="0"/>
      <c r="ADL3571" s="0"/>
      <c r="ADM3571" s="0"/>
      <c r="ADN3571" s="0"/>
      <c r="ADO3571" s="0"/>
      <c r="ADP3571" s="0"/>
      <c r="ADQ3571" s="0"/>
      <c r="ADR3571" s="0"/>
      <c r="ADS3571" s="0"/>
      <c r="ADT3571" s="0"/>
      <c r="ADU3571" s="0"/>
      <c r="ADV3571" s="0"/>
      <c r="ADW3571" s="0"/>
      <c r="ADX3571" s="0"/>
      <c r="ADY3571" s="0"/>
      <c r="ADZ3571" s="0"/>
      <c r="AEA3571" s="0"/>
      <c r="AEB3571" s="0"/>
      <c r="AEC3571" s="0"/>
      <c r="AED3571" s="0"/>
      <c r="AEE3571" s="0"/>
      <c r="AEF3571" s="0"/>
      <c r="AEG3571" s="0"/>
      <c r="AEH3571" s="0"/>
      <c r="AEI3571" s="0"/>
      <c r="AEJ3571" s="0"/>
      <c r="AEK3571" s="0"/>
      <c r="AEL3571" s="0"/>
      <c r="AEM3571" s="0"/>
      <c r="AEN3571" s="0"/>
      <c r="AEO3571" s="0"/>
      <c r="AEP3571" s="0"/>
      <c r="AEQ3571" s="0"/>
      <c r="AER3571" s="0"/>
      <c r="AES3571" s="0"/>
      <c r="AET3571" s="0"/>
      <c r="AEU3571" s="0"/>
      <c r="AEV3571" s="0"/>
      <c r="AEW3571" s="0"/>
      <c r="AEX3571" s="0"/>
      <c r="AEY3571" s="0"/>
      <c r="AEZ3571" s="0"/>
      <c r="AFA3571" s="0"/>
      <c r="AFB3571" s="0"/>
      <c r="AFC3571" s="0"/>
      <c r="AFD3571" s="0"/>
      <c r="AFE3571" s="0"/>
      <c r="AFF3571" s="0"/>
      <c r="AFG3571" s="0"/>
      <c r="AFH3571" s="0"/>
      <c r="AFI3571" s="0"/>
      <c r="AFJ3571" s="0"/>
      <c r="AFK3571" s="0"/>
      <c r="AFL3571" s="0"/>
      <c r="AFM3571" s="0"/>
      <c r="AFN3571" s="0"/>
      <c r="AFO3571" s="0"/>
      <c r="AFP3571" s="0"/>
      <c r="AFQ3571" s="0"/>
      <c r="AFR3571" s="0"/>
      <c r="AFS3571" s="0"/>
      <c r="AFT3571" s="0"/>
      <c r="AFU3571" s="0"/>
      <c r="AFV3571" s="0"/>
      <c r="AFW3571" s="0"/>
      <c r="AFX3571" s="0"/>
      <c r="AFY3571" s="0"/>
      <c r="AFZ3571" s="0"/>
      <c r="AGA3571" s="0"/>
      <c r="AGB3571" s="0"/>
      <c r="AGC3571" s="0"/>
      <c r="AGD3571" s="0"/>
      <c r="AGE3571" s="0"/>
      <c r="AGF3571" s="0"/>
      <c r="AGG3571" s="0"/>
      <c r="AGH3571" s="0"/>
      <c r="AGI3571" s="0"/>
      <c r="AGJ3571" s="0"/>
      <c r="AGK3571" s="0"/>
      <c r="AGL3571" s="0"/>
      <c r="AGM3571" s="0"/>
      <c r="AGN3571" s="0"/>
      <c r="AGO3571" s="0"/>
      <c r="AGP3571" s="0"/>
      <c r="AGQ3571" s="0"/>
      <c r="AGR3571" s="0"/>
      <c r="AGS3571" s="0"/>
      <c r="AGT3571" s="0"/>
      <c r="AGU3571" s="0"/>
      <c r="AGV3571" s="0"/>
      <c r="AGW3571" s="0"/>
      <c r="AGX3571" s="0"/>
      <c r="AGY3571" s="0"/>
      <c r="AGZ3571" s="0"/>
      <c r="AHA3571" s="0"/>
      <c r="AHB3571" s="0"/>
      <c r="AHC3571" s="0"/>
      <c r="AHD3571" s="0"/>
      <c r="AHE3571" s="0"/>
      <c r="AHF3571" s="0"/>
      <c r="AHG3571" s="0"/>
      <c r="AHH3571" s="0"/>
      <c r="AHI3571" s="0"/>
      <c r="AHJ3571" s="0"/>
      <c r="AHK3571" s="0"/>
      <c r="AHL3571" s="0"/>
      <c r="AHM3571" s="0"/>
      <c r="AHN3571" s="0"/>
      <c r="AHO3571" s="0"/>
      <c r="AHP3571" s="0"/>
      <c r="AHQ3571" s="0"/>
      <c r="AHR3571" s="0"/>
      <c r="AHS3571" s="0"/>
      <c r="AHT3571" s="0"/>
      <c r="AHU3571" s="0"/>
      <c r="AHV3571" s="0"/>
      <c r="AHW3571" s="0"/>
      <c r="AHX3571" s="0"/>
      <c r="AHY3571" s="0"/>
      <c r="AHZ3571" s="0"/>
      <c r="AIA3571" s="0"/>
      <c r="AIB3571" s="0"/>
      <c r="AIC3571" s="0"/>
      <c r="AID3571" s="0"/>
      <c r="AIE3571" s="0"/>
      <c r="AIF3571" s="0"/>
      <c r="AIG3571" s="0"/>
      <c r="AIH3571" s="0"/>
      <c r="AII3571" s="0"/>
      <c r="AIJ3571" s="0"/>
      <c r="AIK3571" s="0"/>
      <c r="AIL3571" s="0"/>
      <c r="AIM3571" s="0"/>
      <c r="AIN3571" s="0"/>
      <c r="AIO3571" s="0"/>
      <c r="AIP3571" s="0"/>
      <c r="AIQ3571" s="0"/>
      <c r="AIR3571" s="0"/>
      <c r="AIS3571" s="0"/>
      <c r="AIT3571" s="0"/>
      <c r="AIU3571" s="0"/>
      <c r="AIV3571" s="0"/>
      <c r="AIW3571" s="0"/>
      <c r="AIX3571" s="0"/>
      <c r="AIY3571" s="0"/>
      <c r="AIZ3571" s="0"/>
      <c r="AJA3571" s="0"/>
      <c r="AJB3571" s="0"/>
      <c r="AJC3571" s="0"/>
      <c r="AJD3571" s="0"/>
      <c r="AJE3571" s="0"/>
      <c r="AJF3571" s="0"/>
      <c r="AJG3571" s="0"/>
      <c r="AJH3571" s="0"/>
      <c r="AJI3571" s="0"/>
      <c r="AJJ3571" s="0"/>
      <c r="AJK3571" s="0"/>
      <c r="AJL3571" s="0"/>
      <c r="AJM3571" s="0"/>
      <c r="AJN3571" s="0"/>
      <c r="AJO3571" s="0"/>
      <c r="AJP3571" s="0"/>
      <c r="AJQ3571" s="0"/>
      <c r="AJR3571" s="0"/>
      <c r="AJS3571" s="0"/>
      <c r="AJT3571" s="0"/>
      <c r="AJU3571" s="0"/>
      <c r="AJV3571" s="0"/>
      <c r="AJW3571" s="0"/>
      <c r="AJX3571" s="0"/>
      <c r="AJY3571" s="0"/>
      <c r="AJZ3571" s="0"/>
      <c r="AKA3571" s="0"/>
      <c r="AKB3571" s="0"/>
      <c r="AKC3571" s="0"/>
      <c r="AKD3571" s="0"/>
      <c r="AKE3571" s="0"/>
      <c r="AKF3571" s="0"/>
      <c r="AKG3571" s="0"/>
      <c r="AKH3571" s="0"/>
      <c r="AKI3571" s="0"/>
      <c r="AKJ3571" s="0"/>
      <c r="AKK3571" s="0"/>
      <c r="AKL3571" s="0"/>
      <c r="AKM3571" s="0"/>
      <c r="AKN3571" s="0"/>
      <c r="AKO3571" s="0"/>
      <c r="AKP3571" s="0"/>
      <c r="AKQ3571" s="0"/>
      <c r="AKR3571" s="0"/>
      <c r="AKS3571" s="0"/>
      <c r="AKT3571" s="0"/>
      <c r="AKU3571" s="0"/>
      <c r="AKV3571" s="0"/>
      <c r="AKW3571" s="0"/>
      <c r="AKX3571" s="0"/>
      <c r="AKY3571" s="0"/>
      <c r="AKZ3571" s="0"/>
      <c r="ALA3571" s="0"/>
      <c r="ALB3571" s="0"/>
      <c r="ALC3571" s="0"/>
      <c r="ALD3571" s="0"/>
      <c r="ALE3571" s="0"/>
      <c r="ALF3571" s="0"/>
      <c r="ALG3571" s="0"/>
      <c r="ALH3571" s="0"/>
      <c r="ALI3571" s="0"/>
      <c r="ALJ3571" s="0"/>
      <c r="ALK3571" s="0"/>
      <c r="ALL3571" s="0"/>
      <c r="ALM3571" s="0"/>
      <c r="ALN3571" s="0"/>
      <c r="ALO3571" s="0"/>
      <c r="ALP3571" s="0"/>
      <c r="ALQ3571" s="0"/>
      <c r="ALR3571" s="0"/>
      <c r="ALS3571" s="0"/>
      <c r="ALT3571" s="0"/>
      <c r="ALU3571" s="0"/>
      <c r="ALV3571" s="0"/>
      <c r="ALW3571" s="0"/>
      <c r="ALX3571" s="0"/>
      <c r="ALY3571" s="0"/>
      <c r="ALZ3571" s="0"/>
      <c r="AMA3571" s="0"/>
      <c r="AMB3571" s="0"/>
      <c r="AMC3571" s="0"/>
      <c r="AMD3571" s="0"/>
      <c r="AME3571" s="0"/>
      <c r="AMF3571" s="0"/>
      <c r="AMG3571" s="0"/>
      <c r="AMH3571" s="0"/>
      <c r="AMI3571" s="0"/>
    </row>
    <row r="3572" customFormat="false" ht="12.75" hidden="false" customHeight="false" outlineLevel="0" collapsed="false">
      <c r="I3572" s="3"/>
      <c r="BM3572" s="0"/>
      <c r="BN3572" s="0"/>
      <c r="BO3572" s="0"/>
      <c r="BP3572" s="0"/>
      <c r="BQ3572" s="0"/>
      <c r="BR3572" s="0"/>
      <c r="BS3572" s="0"/>
      <c r="BT3572" s="0"/>
      <c r="BU3572" s="0"/>
      <c r="BV3572" s="0"/>
      <c r="BW3572" s="0"/>
      <c r="BX3572" s="0"/>
      <c r="BY3572" s="0"/>
      <c r="BZ3572" s="0"/>
      <c r="CA3572" s="0"/>
      <c r="CB3572" s="0"/>
      <c r="CC3572" s="0"/>
      <c r="CD3572" s="0"/>
      <c r="CE3572" s="0"/>
      <c r="CF3572" s="0"/>
      <c r="CG3572" s="0"/>
      <c r="CH3572" s="0"/>
      <c r="CI3572" s="0"/>
      <c r="CJ3572" s="0"/>
      <c r="CK3572" s="0"/>
      <c r="CL3572" s="0"/>
      <c r="CM3572" s="0"/>
      <c r="CN3572" s="0"/>
      <c r="CO3572" s="0"/>
      <c r="CP3572" s="0"/>
      <c r="CQ3572" s="0"/>
      <c r="CR3572" s="0"/>
      <c r="CS3572" s="0"/>
      <c r="CT3572" s="0"/>
      <c r="CU3572" s="0"/>
      <c r="CV3572" s="0"/>
      <c r="CW3572" s="0"/>
      <c r="CX3572" s="0"/>
      <c r="CY3572" s="0"/>
      <c r="CZ3572" s="0"/>
      <c r="DA3572" s="0"/>
      <c r="DB3572" s="0"/>
      <c r="DC3572" s="0"/>
      <c r="DD3572" s="0"/>
      <c r="DE3572" s="0"/>
      <c r="DF3572" s="0"/>
      <c r="DG3572" s="0"/>
      <c r="DH3572" s="0"/>
      <c r="DI3572" s="0"/>
      <c r="DJ3572" s="0"/>
      <c r="DK3572" s="0"/>
      <c r="DL3572" s="0"/>
      <c r="DM3572" s="0"/>
      <c r="DN3572" s="0"/>
      <c r="DO3572" s="0"/>
      <c r="DP3572" s="0"/>
      <c r="DQ3572" s="0"/>
      <c r="DR3572" s="0"/>
      <c r="DS3572" s="0"/>
      <c r="DT3572" s="0"/>
      <c r="DU3572" s="0"/>
      <c r="DV3572" s="0"/>
      <c r="DW3572" s="0"/>
      <c r="DX3572" s="0"/>
      <c r="DY3572" s="0"/>
      <c r="DZ3572" s="0"/>
      <c r="EA3572" s="0"/>
      <c r="EB3572" s="0"/>
      <c r="EC3572" s="0"/>
      <c r="ED3572" s="0"/>
      <c r="EE3572" s="0"/>
      <c r="EF3572" s="0"/>
      <c r="EG3572" s="0"/>
      <c r="EH3572" s="0"/>
      <c r="EI3572" s="0"/>
      <c r="EJ3572" s="0"/>
      <c r="EK3572" s="0"/>
      <c r="EL3572" s="0"/>
      <c r="EM3572" s="0"/>
      <c r="EN3572" s="0"/>
      <c r="EO3572" s="0"/>
      <c r="EP3572" s="0"/>
      <c r="EQ3572" s="0"/>
      <c r="ER3572" s="0"/>
      <c r="ES3572" s="0"/>
      <c r="ET3572" s="0"/>
      <c r="EU3572" s="0"/>
      <c r="EV3572" s="0"/>
      <c r="EW3572" s="0"/>
      <c r="EX3572" s="0"/>
      <c r="EY3572" s="0"/>
      <c r="EZ3572" s="0"/>
      <c r="FA3572" s="0"/>
      <c r="FB3572" s="0"/>
      <c r="FC3572" s="0"/>
      <c r="FD3572" s="0"/>
      <c r="FE3572" s="0"/>
      <c r="FF3572" s="0"/>
      <c r="FG3572" s="0"/>
      <c r="FH3572" s="0"/>
      <c r="FI3572" s="0"/>
      <c r="FJ3572" s="0"/>
      <c r="FK3572" s="0"/>
      <c r="FL3572" s="0"/>
      <c r="FM3572" s="0"/>
      <c r="FN3572" s="0"/>
      <c r="FO3572" s="0"/>
      <c r="FP3572" s="0"/>
      <c r="FQ3572" s="0"/>
      <c r="FR3572" s="0"/>
      <c r="FS3572" s="0"/>
      <c r="FT3572" s="0"/>
      <c r="FU3572" s="0"/>
      <c r="FV3572" s="0"/>
      <c r="FW3572" s="0"/>
      <c r="FX3572" s="0"/>
      <c r="FY3572" s="0"/>
      <c r="FZ3572" s="0"/>
      <c r="GA3572" s="0"/>
      <c r="GB3572" s="0"/>
      <c r="GC3572" s="0"/>
      <c r="GD3572" s="0"/>
      <c r="GE3572" s="0"/>
      <c r="GF3572" s="0"/>
      <c r="GG3572" s="0"/>
      <c r="GH3572" s="0"/>
      <c r="GI3572" s="0"/>
      <c r="GJ3572" s="0"/>
      <c r="GK3572" s="0"/>
      <c r="GL3572" s="0"/>
      <c r="GM3572" s="0"/>
      <c r="GN3572" s="0"/>
      <c r="GO3572" s="0"/>
      <c r="GP3572" s="0"/>
      <c r="GQ3572" s="0"/>
      <c r="GR3572" s="0"/>
      <c r="GS3572" s="0"/>
      <c r="GT3572" s="0"/>
      <c r="GU3572" s="0"/>
      <c r="GV3572" s="0"/>
      <c r="GW3572" s="0"/>
      <c r="GX3572" s="0"/>
      <c r="GY3572" s="0"/>
      <c r="GZ3572" s="0"/>
      <c r="HA3572" s="0"/>
      <c r="HB3572" s="0"/>
      <c r="HC3572" s="0"/>
      <c r="HD3572" s="0"/>
      <c r="HE3572" s="0"/>
      <c r="HF3572" s="0"/>
      <c r="HG3572" s="0"/>
      <c r="HH3572" s="0"/>
      <c r="HI3572" s="0"/>
      <c r="HJ3572" s="0"/>
      <c r="HK3572" s="0"/>
      <c r="HL3572" s="0"/>
      <c r="HM3572" s="0"/>
      <c r="HN3572" s="0"/>
      <c r="HO3572" s="0"/>
      <c r="HP3572" s="0"/>
      <c r="HQ3572" s="0"/>
      <c r="HR3572" s="0"/>
      <c r="HS3572" s="0"/>
      <c r="HT3572" s="0"/>
      <c r="HU3572" s="0"/>
      <c r="HV3572" s="0"/>
      <c r="HW3572" s="0"/>
      <c r="HX3572" s="0"/>
      <c r="HY3572" s="0"/>
      <c r="HZ3572" s="0"/>
      <c r="IA3572" s="0"/>
      <c r="IB3572" s="0"/>
      <c r="IC3572" s="0"/>
      <c r="ID3572" s="0"/>
      <c r="IE3572" s="0"/>
      <c r="IF3572" s="0"/>
      <c r="IG3572" s="0"/>
      <c r="IH3572" s="0"/>
      <c r="II3572" s="0"/>
      <c r="IJ3572" s="0"/>
      <c r="IK3572" s="0"/>
      <c r="IL3572" s="0"/>
      <c r="IM3572" s="0"/>
      <c r="IN3572" s="0"/>
      <c r="IO3572" s="0"/>
      <c r="IP3572" s="0"/>
      <c r="IQ3572" s="0"/>
      <c r="IR3572" s="0"/>
      <c r="IS3572" s="0"/>
      <c r="IT3572" s="0"/>
      <c r="IU3572" s="0"/>
      <c r="IV3572" s="0"/>
      <c r="IW3572" s="0"/>
      <c r="IX3572" s="0"/>
      <c r="IY3572" s="0"/>
      <c r="IZ3572" s="0"/>
      <c r="JA3572" s="0"/>
      <c r="JB3572" s="0"/>
      <c r="JC3572" s="0"/>
      <c r="JD3572" s="0"/>
      <c r="JE3572" s="0"/>
      <c r="JF3572" s="0"/>
      <c r="JG3572" s="0"/>
      <c r="JH3572" s="0"/>
      <c r="JI3572" s="0"/>
      <c r="JJ3572" s="0"/>
      <c r="JK3572" s="0"/>
      <c r="JL3572" s="0"/>
      <c r="JM3572" s="0"/>
      <c r="JN3572" s="0"/>
      <c r="JO3572" s="0"/>
      <c r="JP3572" s="0"/>
      <c r="JQ3572" s="0"/>
      <c r="JR3572" s="0"/>
      <c r="JS3572" s="0"/>
      <c r="JT3572" s="0"/>
      <c r="JU3572" s="0"/>
      <c r="JV3572" s="0"/>
      <c r="JW3572" s="0"/>
      <c r="JX3572" s="0"/>
      <c r="JY3572" s="0"/>
      <c r="JZ3572" s="0"/>
      <c r="KA3572" s="0"/>
      <c r="KB3572" s="0"/>
      <c r="KC3572" s="0"/>
      <c r="KD3572" s="0"/>
      <c r="KE3572" s="0"/>
      <c r="KF3572" s="0"/>
      <c r="KG3572" s="0"/>
      <c r="KH3572" s="0"/>
      <c r="KI3572" s="0"/>
      <c r="KJ3572" s="0"/>
      <c r="KK3572" s="0"/>
      <c r="KL3572" s="0"/>
      <c r="KM3572" s="0"/>
      <c r="KN3572" s="0"/>
      <c r="KO3572" s="0"/>
      <c r="KP3572" s="0"/>
      <c r="KQ3572" s="0"/>
      <c r="KR3572" s="0"/>
      <c r="KS3572" s="0"/>
      <c r="KT3572" s="0"/>
      <c r="KU3572" s="0"/>
      <c r="KV3572" s="0"/>
      <c r="KW3572" s="0"/>
      <c r="KX3572" s="0"/>
      <c r="KY3572" s="0"/>
      <c r="KZ3572" s="0"/>
      <c r="LA3572" s="0"/>
      <c r="LB3572" s="0"/>
      <c r="LC3572" s="0"/>
      <c r="LD3572" s="0"/>
      <c r="LE3572" s="0"/>
      <c r="LF3572" s="0"/>
      <c r="LG3572" s="0"/>
      <c r="LH3572" s="0"/>
      <c r="LI3572" s="0"/>
      <c r="LJ3572" s="0"/>
      <c r="LK3572" s="0"/>
      <c r="LL3572" s="0"/>
      <c r="LM3572" s="0"/>
      <c r="LN3572" s="0"/>
      <c r="LO3572" s="0"/>
      <c r="LP3572" s="0"/>
      <c r="LQ3572" s="0"/>
      <c r="LR3572" s="0"/>
      <c r="LS3572" s="0"/>
      <c r="LT3572" s="0"/>
      <c r="LU3572" s="0"/>
      <c r="LV3572" s="0"/>
      <c r="LW3572" s="0"/>
      <c r="LX3572" s="0"/>
      <c r="LY3572" s="0"/>
      <c r="LZ3572" s="0"/>
      <c r="MA3572" s="0"/>
      <c r="MB3572" s="0"/>
      <c r="MC3572" s="0"/>
      <c r="MD3572" s="0"/>
      <c r="ME3572" s="0"/>
      <c r="MF3572" s="0"/>
      <c r="MG3572" s="0"/>
      <c r="MH3572" s="0"/>
      <c r="MI3572" s="0"/>
      <c r="MJ3572" s="0"/>
      <c r="MK3572" s="0"/>
      <c r="ML3572" s="0"/>
      <c r="MM3572" s="0"/>
      <c r="MN3572" s="0"/>
      <c r="MO3572" s="0"/>
      <c r="MP3572" s="0"/>
      <c r="MQ3572" s="0"/>
      <c r="MR3572" s="0"/>
      <c r="MS3572" s="0"/>
      <c r="MT3572" s="0"/>
      <c r="MU3572" s="0"/>
      <c r="MV3572" s="0"/>
      <c r="MW3572" s="0"/>
      <c r="MX3572" s="0"/>
      <c r="MY3572" s="0"/>
      <c r="MZ3572" s="0"/>
      <c r="NA3572" s="0"/>
      <c r="NB3572" s="0"/>
      <c r="NC3572" s="0"/>
      <c r="ND3572" s="0"/>
      <c r="NE3572" s="0"/>
      <c r="NF3572" s="0"/>
      <c r="NG3572" s="0"/>
      <c r="NH3572" s="0"/>
      <c r="NI3572" s="0"/>
      <c r="NJ3572" s="0"/>
      <c r="NK3572" s="0"/>
      <c r="NL3572" s="0"/>
      <c r="NM3572" s="0"/>
      <c r="NN3572" s="0"/>
      <c r="NO3572" s="0"/>
      <c r="NP3572" s="0"/>
      <c r="NQ3572" s="0"/>
      <c r="NR3572" s="0"/>
      <c r="NS3572" s="0"/>
      <c r="NT3572" s="0"/>
      <c r="NU3572" s="0"/>
      <c r="NV3572" s="0"/>
      <c r="NW3572" s="0"/>
      <c r="NX3572" s="0"/>
      <c r="NY3572" s="0"/>
      <c r="NZ3572" s="0"/>
      <c r="OA3572" s="0"/>
      <c r="OB3572" s="0"/>
      <c r="OC3572" s="0"/>
      <c r="OD3572" s="0"/>
      <c r="OE3572" s="0"/>
      <c r="OF3572" s="0"/>
      <c r="OG3572" s="0"/>
      <c r="OH3572" s="0"/>
      <c r="OI3572" s="0"/>
      <c r="OJ3572" s="0"/>
      <c r="OK3572" s="0"/>
      <c r="OL3572" s="0"/>
      <c r="OM3572" s="0"/>
      <c r="ON3572" s="0"/>
      <c r="OO3572" s="0"/>
      <c r="OP3572" s="0"/>
      <c r="OQ3572" s="0"/>
      <c r="OR3572" s="0"/>
      <c r="OS3572" s="0"/>
      <c r="OT3572" s="0"/>
      <c r="OU3572" s="0"/>
      <c r="OV3572" s="0"/>
      <c r="OW3572" s="0"/>
      <c r="OX3572" s="0"/>
      <c r="OY3572" s="0"/>
      <c r="OZ3572" s="0"/>
      <c r="PA3572" s="0"/>
      <c r="PB3572" s="0"/>
      <c r="PC3572" s="0"/>
      <c r="PD3572" s="0"/>
      <c r="PE3572" s="0"/>
      <c r="PF3572" s="0"/>
      <c r="PG3572" s="0"/>
      <c r="PH3572" s="0"/>
      <c r="PI3572" s="0"/>
      <c r="PJ3572" s="0"/>
      <c r="PK3572" s="0"/>
      <c r="PL3572" s="0"/>
      <c r="PM3572" s="0"/>
      <c r="PN3572" s="0"/>
      <c r="PO3572" s="0"/>
      <c r="PP3572" s="0"/>
      <c r="PQ3572" s="0"/>
      <c r="PR3572" s="0"/>
      <c r="PS3572" s="0"/>
      <c r="PT3572" s="0"/>
      <c r="PU3572" s="0"/>
      <c r="PV3572" s="0"/>
      <c r="PW3572" s="0"/>
      <c r="PX3572" s="0"/>
      <c r="PY3572" s="0"/>
      <c r="PZ3572" s="0"/>
      <c r="QA3572" s="0"/>
      <c r="QB3572" s="0"/>
      <c r="QC3572" s="0"/>
      <c r="QD3572" s="0"/>
      <c r="QE3572" s="0"/>
      <c r="QF3572" s="0"/>
      <c r="QG3572" s="0"/>
      <c r="QH3572" s="0"/>
      <c r="QI3572" s="0"/>
      <c r="QJ3572" s="0"/>
      <c r="QK3572" s="0"/>
      <c r="QL3572" s="0"/>
      <c r="QM3572" s="0"/>
      <c r="QN3572" s="0"/>
      <c r="QO3572" s="0"/>
      <c r="QP3572" s="0"/>
      <c r="QQ3572" s="0"/>
      <c r="QR3572" s="0"/>
      <c r="QS3572" s="0"/>
      <c r="QT3572" s="0"/>
      <c r="QU3572" s="0"/>
      <c r="QV3572" s="0"/>
      <c r="QW3572" s="0"/>
      <c r="QX3572" s="0"/>
      <c r="QY3572" s="0"/>
      <c r="QZ3572" s="0"/>
      <c r="RA3572" s="0"/>
      <c r="RB3572" s="0"/>
      <c r="RC3572" s="0"/>
      <c r="RD3572" s="0"/>
      <c r="RE3572" s="0"/>
      <c r="RF3572" s="0"/>
      <c r="RG3572" s="0"/>
      <c r="RH3572" s="0"/>
      <c r="RI3572" s="0"/>
      <c r="RJ3572" s="0"/>
      <c r="RK3572" s="0"/>
      <c r="RL3572" s="0"/>
      <c r="RM3572" s="0"/>
      <c r="RN3572" s="0"/>
      <c r="RO3572" s="0"/>
      <c r="RP3572" s="0"/>
      <c r="RQ3572" s="0"/>
      <c r="RR3572" s="0"/>
      <c r="RS3572" s="0"/>
      <c r="RT3572" s="0"/>
      <c r="RU3572" s="0"/>
      <c r="RV3572" s="0"/>
      <c r="RW3572" s="0"/>
      <c r="RX3572" s="0"/>
      <c r="RY3572" s="0"/>
      <c r="RZ3572" s="0"/>
      <c r="SA3572" s="0"/>
      <c r="SB3572" s="0"/>
      <c r="SC3572" s="0"/>
      <c r="SD3572" s="0"/>
      <c r="SE3572" s="0"/>
      <c r="SF3572" s="0"/>
      <c r="SG3572" s="0"/>
      <c r="SH3572" s="0"/>
      <c r="SI3572" s="0"/>
      <c r="SJ3572" s="0"/>
      <c r="SK3572" s="0"/>
      <c r="SL3572" s="0"/>
      <c r="SM3572" s="0"/>
      <c r="SN3572" s="0"/>
      <c r="SO3572" s="0"/>
      <c r="SP3572" s="0"/>
      <c r="SQ3572" s="0"/>
      <c r="SR3572" s="0"/>
      <c r="SS3572" s="0"/>
      <c r="ST3572" s="0"/>
      <c r="SU3572" s="0"/>
      <c r="SV3572" s="0"/>
      <c r="SW3572" s="0"/>
      <c r="SX3572" s="0"/>
      <c r="SY3572" s="0"/>
      <c r="SZ3572" s="0"/>
      <c r="TA3572" s="0"/>
      <c r="TB3572" s="0"/>
      <c r="TC3572" s="0"/>
      <c r="TD3572" s="0"/>
      <c r="TE3572" s="0"/>
      <c r="TF3572" s="0"/>
      <c r="TG3572" s="0"/>
      <c r="TH3572" s="0"/>
      <c r="TI3572" s="0"/>
      <c r="TJ3572" s="0"/>
      <c r="TK3572" s="0"/>
      <c r="TL3572" s="0"/>
      <c r="TM3572" s="0"/>
      <c r="TN3572" s="0"/>
      <c r="TO3572" s="0"/>
      <c r="TP3572" s="0"/>
      <c r="TQ3572" s="0"/>
      <c r="TR3572" s="0"/>
      <c r="TS3572" s="0"/>
      <c r="TT3572" s="0"/>
      <c r="TU3572" s="0"/>
      <c r="TV3572" s="0"/>
      <c r="TW3572" s="0"/>
      <c r="TX3572" s="0"/>
      <c r="TY3572" s="0"/>
      <c r="TZ3572" s="0"/>
      <c r="UA3572" s="0"/>
      <c r="UB3572" s="0"/>
      <c r="UC3572" s="0"/>
      <c r="UD3572" s="0"/>
      <c r="UE3572" s="0"/>
      <c r="UF3572" s="0"/>
      <c r="UG3572" s="0"/>
      <c r="UH3572" s="0"/>
      <c r="UI3572" s="0"/>
      <c r="UJ3572" s="0"/>
      <c r="UK3572" s="0"/>
      <c r="UL3572" s="0"/>
      <c r="UM3572" s="0"/>
      <c r="UN3572" s="0"/>
      <c r="UO3572" s="0"/>
      <c r="UP3572" s="0"/>
      <c r="UQ3572" s="0"/>
      <c r="UR3572" s="0"/>
      <c r="US3572" s="0"/>
      <c r="UT3572" s="0"/>
      <c r="UU3572" s="0"/>
      <c r="UV3572" s="0"/>
      <c r="UW3572" s="0"/>
      <c r="UX3572" s="0"/>
      <c r="UY3572" s="0"/>
      <c r="UZ3572" s="0"/>
      <c r="VA3572" s="0"/>
      <c r="VB3572" s="0"/>
      <c r="VC3572" s="0"/>
      <c r="VD3572" s="0"/>
      <c r="VE3572" s="0"/>
      <c r="VF3572" s="0"/>
      <c r="VG3572" s="0"/>
      <c r="VH3572" s="0"/>
      <c r="VI3572" s="0"/>
      <c r="VJ3572" s="0"/>
      <c r="VK3572" s="0"/>
      <c r="VL3572" s="0"/>
      <c r="VM3572" s="0"/>
      <c r="VN3572" s="0"/>
      <c r="VO3572" s="0"/>
      <c r="VP3572" s="0"/>
      <c r="VQ3572" s="0"/>
      <c r="VR3572" s="0"/>
      <c r="VS3572" s="0"/>
      <c r="VT3572" s="0"/>
      <c r="VU3572" s="0"/>
      <c r="VV3572" s="0"/>
      <c r="VW3572" s="0"/>
      <c r="VX3572" s="0"/>
      <c r="VY3572" s="0"/>
      <c r="VZ3572" s="0"/>
      <c r="WA3572" s="0"/>
      <c r="WB3572" s="0"/>
      <c r="WC3572" s="0"/>
      <c r="WD3572" s="0"/>
      <c r="WE3572" s="0"/>
      <c r="WF3572" s="0"/>
      <c r="WG3572" s="0"/>
      <c r="WH3572" s="0"/>
      <c r="WI3572" s="0"/>
      <c r="WJ3572" s="0"/>
      <c r="WK3572" s="0"/>
      <c r="WL3572" s="0"/>
      <c r="WM3572" s="0"/>
      <c r="WN3572" s="0"/>
      <c r="WO3572" s="0"/>
      <c r="WP3572" s="0"/>
      <c r="WQ3572" s="0"/>
      <c r="WR3572" s="0"/>
      <c r="WS3572" s="0"/>
      <c r="WT3572" s="0"/>
      <c r="WU3572" s="0"/>
      <c r="WV3572" s="0"/>
      <c r="WW3572" s="0"/>
      <c r="WX3572" s="0"/>
      <c r="WY3572" s="0"/>
      <c r="WZ3572" s="0"/>
      <c r="XA3572" s="0"/>
      <c r="XB3572" s="0"/>
      <c r="XC3572" s="0"/>
      <c r="XD3572" s="0"/>
      <c r="XE3572" s="0"/>
      <c r="XF3572" s="0"/>
      <c r="XG3572" s="0"/>
      <c r="XH3572" s="0"/>
      <c r="XI3572" s="0"/>
      <c r="XJ3572" s="0"/>
      <c r="XK3572" s="0"/>
      <c r="XL3572" s="0"/>
      <c r="XM3572" s="0"/>
      <c r="XN3572" s="0"/>
      <c r="XO3572" s="0"/>
      <c r="XP3572" s="0"/>
      <c r="XQ3572" s="0"/>
      <c r="XR3572" s="0"/>
      <c r="XS3572" s="0"/>
      <c r="XT3572" s="0"/>
      <c r="XU3572" s="0"/>
      <c r="XV3572" s="0"/>
      <c r="XW3572" s="0"/>
      <c r="XX3572" s="0"/>
      <c r="XY3572" s="0"/>
      <c r="XZ3572" s="0"/>
      <c r="YA3572" s="0"/>
      <c r="YB3572" s="0"/>
      <c r="YC3572" s="0"/>
      <c r="YD3572" s="0"/>
      <c r="YE3572" s="0"/>
      <c r="YF3572" s="0"/>
      <c r="YG3572" s="0"/>
      <c r="YH3572" s="0"/>
      <c r="YI3572" s="0"/>
      <c r="YJ3572" s="0"/>
      <c r="YK3572" s="0"/>
      <c r="YL3572" s="0"/>
      <c r="YM3572" s="0"/>
      <c r="YN3572" s="0"/>
      <c r="YO3572" s="0"/>
      <c r="YP3572" s="0"/>
      <c r="YQ3572" s="0"/>
      <c r="YR3572" s="0"/>
      <c r="YS3572" s="0"/>
      <c r="YT3572" s="0"/>
      <c r="YU3572" s="0"/>
      <c r="YV3572" s="0"/>
      <c r="YW3572" s="0"/>
      <c r="YX3572" s="0"/>
      <c r="YY3572" s="0"/>
      <c r="YZ3572" s="0"/>
      <c r="ZA3572" s="0"/>
      <c r="ZB3572" s="0"/>
      <c r="ZC3572" s="0"/>
      <c r="ZD3572" s="0"/>
      <c r="ZE3572" s="0"/>
      <c r="ZF3572" s="0"/>
      <c r="ZG3572" s="0"/>
      <c r="ZH3572" s="0"/>
      <c r="ZI3572" s="0"/>
      <c r="ZJ3572" s="0"/>
      <c r="ZK3572" s="0"/>
      <c r="ZL3572" s="0"/>
      <c r="ZM3572" s="0"/>
      <c r="ZN3572" s="0"/>
      <c r="ZO3572" s="0"/>
      <c r="ZP3572" s="0"/>
      <c r="ZQ3572" s="0"/>
      <c r="ZR3572" s="0"/>
      <c r="ZS3572" s="0"/>
      <c r="ZT3572" s="0"/>
      <c r="ZU3572" s="0"/>
      <c r="ZV3572" s="0"/>
      <c r="ZW3572" s="0"/>
      <c r="ZX3572" s="0"/>
      <c r="ZY3572" s="0"/>
      <c r="ZZ3572" s="0"/>
      <c r="AAA3572" s="0"/>
      <c r="AAB3572" s="0"/>
      <c r="AAC3572" s="0"/>
      <c r="AAD3572" s="0"/>
      <c r="AAE3572" s="0"/>
      <c r="AAF3572" s="0"/>
      <c r="AAG3572" s="0"/>
      <c r="AAH3572" s="0"/>
      <c r="AAI3572" s="0"/>
      <c r="AAJ3572" s="0"/>
      <c r="AAK3572" s="0"/>
      <c r="AAL3572" s="0"/>
      <c r="AAM3572" s="0"/>
      <c r="AAN3572" s="0"/>
      <c r="AAO3572" s="0"/>
      <c r="AAP3572" s="0"/>
      <c r="AAQ3572" s="0"/>
      <c r="AAR3572" s="0"/>
      <c r="AAS3572" s="0"/>
      <c r="AAT3572" s="0"/>
      <c r="AAU3572" s="0"/>
      <c r="AAV3572" s="0"/>
      <c r="AAW3572" s="0"/>
      <c r="AAX3572" s="0"/>
      <c r="AAY3572" s="0"/>
      <c r="AAZ3572" s="0"/>
      <c r="ABA3572" s="0"/>
      <c r="ABB3572" s="0"/>
      <c r="ABC3572" s="0"/>
      <c r="ABD3572" s="0"/>
      <c r="ABE3572" s="0"/>
      <c r="ABF3572" s="0"/>
      <c r="ABG3572" s="0"/>
      <c r="ABH3572" s="0"/>
      <c r="ABI3572" s="0"/>
      <c r="ABJ3572" s="0"/>
      <c r="ABK3572" s="0"/>
      <c r="ABL3572" s="0"/>
      <c r="ABM3572" s="0"/>
      <c r="ABN3572" s="0"/>
      <c r="ABO3572" s="0"/>
      <c r="ABP3572" s="0"/>
      <c r="ABQ3572" s="0"/>
      <c r="ABR3572" s="0"/>
      <c r="ABS3572" s="0"/>
      <c r="ABT3572" s="0"/>
      <c r="ABU3572" s="0"/>
      <c r="ABV3572" s="0"/>
      <c r="ABW3572" s="0"/>
      <c r="ABX3572" s="0"/>
      <c r="ABY3572" s="0"/>
      <c r="ABZ3572" s="0"/>
      <c r="ACA3572" s="0"/>
      <c r="ACB3572" s="0"/>
      <c r="ACC3572" s="0"/>
      <c r="ACD3572" s="0"/>
      <c r="ACE3572" s="0"/>
      <c r="ACF3572" s="0"/>
      <c r="ACG3572" s="0"/>
      <c r="ACH3572" s="0"/>
      <c r="ACI3572" s="0"/>
      <c r="ACJ3572" s="0"/>
      <c r="ACK3572" s="0"/>
      <c r="ACL3572" s="0"/>
      <c r="ACM3572" s="0"/>
      <c r="ACN3572" s="0"/>
      <c r="ACO3572" s="0"/>
      <c r="ACP3572" s="0"/>
      <c r="ACQ3572" s="0"/>
      <c r="ACR3572" s="0"/>
      <c r="ACS3572" s="0"/>
      <c r="ACT3572" s="0"/>
      <c r="ACU3572" s="0"/>
      <c r="ACV3572" s="0"/>
      <c r="ACW3572" s="0"/>
      <c r="ACX3572" s="0"/>
      <c r="ACY3572" s="0"/>
      <c r="ACZ3572" s="0"/>
      <c r="ADA3572" s="0"/>
      <c r="ADB3572" s="0"/>
      <c r="ADC3572" s="0"/>
      <c r="ADD3572" s="0"/>
      <c r="ADE3572" s="0"/>
      <c r="ADF3572" s="0"/>
      <c r="ADG3572" s="0"/>
      <c r="ADH3572" s="0"/>
      <c r="ADI3572" s="0"/>
      <c r="ADJ3572" s="0"/>
      <c r="ADK3572" s="0"/>
      <c r="ADL3572" s="0"/>
      <c r="ADM3572" s="0"/>
      <c r="ADN3572" s="0"/>
      <c r="ADO3572" s="0"/>
      <c r="ADP3572" s="0"/>
      <c r="ADQ3572" s="0"/>
      <c r="ADR3572" s="0"/>
      <c r="ADS3572" s="0"/>
      <c r="ADT3572" s="0"/>
      <c r="ADU3572" s="0"/>
      <c r="ADV3572" s="0"/>
      <c r="ADW3572" s="0"/>
      <c r="ADX3572" s="0"/>
      <c r="ADY3572" s="0"/>
      <c r="ADZ3572" s="0"/>
      <c r="AEA3572" s="0"/>
      <c r="AEB3572" s="0"/>
      <c r="AEC3572" s="0"/>
      <c r="AED3572" s="0"/>
      <c r="AEE3572" s="0"/>
      <c r="AEF3572" s="0"/>
      <c r="AEG3572" s="0"/>
      <c r="AEH3572" s="0"/>
      <c r="AEI3572" s="0"/>
      <c r="AEJ3572" s="0"/>
      <c r="AEK3572" s="0"/>
      <c r="AEL3572" s="0"/>
      <c r="AEM3572" s="0"/>
      <c r="AEN3572" s="0"/>
      <c r="AEO3572" s="0"/>
      <c r="AEP3572" s="0"/>
      <c r="AEQ3572" s="0"/>
      <c r="AER3572" s="0"/>
      <c r="AES3572" s="0"/>
      <c r="AET3572" s="0"/>
      <c r="AEU3572" s="0"/>
      <c r="AEV3572" s="0"/>
      <c r="AEW3572" s="0"/>
      <c r="AEX3572" s="0"/>
      <c r="AEY3572" s="0"/>
      <c r="AEZ3572" s="0"/>
      <c r="AFA3572" s="0"/>
      <c r="AFB3572" s="0"/>
      <c r="AFC3572" s="0"/>
      <c r="AFD3572" s="0"/>
      <c r="AFE3572" s="0"/>
      <c r="AFF3572" s="0"/>
      <c r="AFG3572" s="0"/>
      <c r="AFH3572" s="0"/>
      <c r="AFI3572" s="0"/>
      <c r="AFJ3572" s="0"/>
      <c r="AFK3572" s="0"/>
      <c r="AFL3572" s="0"/>
      <c r="AFM3572" s="0"/>
      <c r="AFN3572" s="0"/>
      <c r="AFO3572" s="0"/>
      <c r="AFP3572" s="0"/>
      <c r="AFQ3572" s="0"/>
      <c r="AFR3572" s="0"/>
      <c r="AFS3572" s="0"/>
      <c r="AFT3572" s="0"/>
      <c r="AFU3572" s="0"/>
      <c r="AFV3572" s="0"/>
      <c r="AFW3572" s="0"/>
      <c r="AFX3572" s="0"/>
      <c r="AFY3572" s="0"/>
      <c r="AFZ3572" s="0"/>
      <c r="AGA3572" s="0"/>
      <c r="AGB3572" s="0"/>
      <c r="AGC3572" s="0"/>
      <c r="AGD3572" s="0"/>
      <c r="AGE3572" s="0"/>
      <c r="AGF3572" s="0"/>
      <c r="AGG3572" s="0"/>
      <c r="AGH3572" s="0"/>
      <c r="AGI3572" s="0"/>
      <c r="AGJ3572" s="0"/>
      <c r="AGK3572" s="0"/>
      <c r="AGL3572" s="0"/>
      <c r="AGM3572" s="0"/>
      <c r="AGN3572" s="0"/>
      <c r="AGO3572" s="0"/>
      <c r="AGP3572" s="0"/>
      <c r="AGQ3572" s="0"/>
      <c r="AGR3572" s="0"/>
      <c r="AGS3572" s="0"/>
      <c r="AGT3572" s="0"/>
      <c r="AGU3572" s="0"/>
      <c r="AGV3572" s="0"/>
      <c r="AGW3572" s="0"/>
      <c r="AGX3572" s="0"/>
      <c r="AGY3572" s="0"/>
      <c r="AGZ3572" s="0"/>
      <c r="AHA3572" s="0"/>
      <c r="AHB3572" s="0"/>
      <c r="AHC3572" s="0"/>
      <c r="AHD3572" s="0"/>
      <c r="AHE3572" s="0"/>
      <c r="AHF3572" s="0"/>
      <c r="AHG3572" s="0"/>
      <c r="AHH3572" s="0"/>
      <c r="AHI3572" s="0"/>
      <c r="AHJ3572" s="0"/>
      <c r="AHK3572" s="0"/>
      <c r="AHL3572" s="0"/>
      <c r="AHM3572" s="0"/>
      <c r="AHN3572" s="0"/>
      <c r="AHO3572" s="0"/>
      <c r="AHP3572" s="0"/>
      <c r="AHQ3572" s="0"/>
      <c r="AHR3572" s="0"/>
      <c r="AHS3572" s="0"/>
      <c r="AHT3572" s="0"/>
      <c r="AHU3572" s="0"/>
      <c r="AHV3572" s="0"/>
      <c r="AHW3572" s="0"/>
      <c r="AHX3572" s="0"/>
      <c r="AHY3572" s="0"/>
      <c r="AHZ3572" s="0"/>
      <c r="AIA3572" s="0"/>
      <c r="AIB3572" s="0"/>
      <c r="AIC3572" s="0"/>
      <c r="AID3572" s="0"/>
      <c r="AIE3572" s="0"/>
      <c r="AIF3572" s="0"/>
      <c r="AIG3572" s="0"/>
      <c r="AIH3572" s="0"/>
      <c r="AII3572" s="0"/>
      <c r="AIJ3572" s="0"/>
      <c r="AIK3572" s="0"/>
      <c r="AIL3572" s="0"/>
      <c r="AIM3572" s="0"/>
      <c r="AIN3572" s="0"/>
      <c r="AIO3572" s="0"/>
      <c r="AIP3572" s="0"/>
      <c r="AIQ3572" s="0"/>
      <c r="AIR3572" s="0"/>
      <c r="AIS3572" s="0"/>
      <c r="AIT3572" s="0"/>
      <c r="AIU3572" s="0"/>
      <c r="AIV3572" s="0"/>
      <c r="AIW3572" s="0"/>
      <c r="AIX3572" s="0"/>
      <c r="AIY3572" s="0"/>
      <c r="AIZ3572" s="0"/>
      <c r="AJA3572" s="0"/>
      <c r="AJB3572" s="0"/>
      <c r="AJC3572" s="0"/>
      <c r="AJD3572" s="0"/>
      <c r="AJE3572" s="0"/>
      <c r="AJF3572" s="0"/>
      <c r="AJG3572" s="0"/>
      <c r="AJH3572" s="0"/>
      <c r="AJI3572" s="0"/>
      <c r="AJJ3572" s="0"/>
      <c r="AJK3572" s="0"/>
      <c r="AJL3572" s="0"/>
      <c r="AJM3572" s="0"/>
      <c r="AJN3572" s="0"/>
      <c r="AJO3572" s="0"/>
      <c r="AJP3572" s="0"/>
      <c r="AJQ3572" s="0"/>
      <c r="AJR3572" s="0"/>
      <c r="AJS3572" s="0"/>
      <c r="AJT3572" s="0"/>
      <c r="AJU3572" s="0"/>
      <c r="AJV3572" s="0"/>
      <c r="AJW3572" s="0"/>
      <c r="AJX3572" s="0"/>
      <c r="AJY3572" s="0"/>
      <c r="AJZ3572" s="0"/>
      <c r="AKA3572" s="0"/>
      <c r="AKB3572" s="0"/>
      <c r="AKC3572" s="0"/>
      <c r="AKD3572" s="0"/>
      <c r="AKE3572" s="0"/>
      <c r="AKF3572" s="0"/>
      <c r="AKG3572" s="0"/>
      <c r="AKH3572" s="0"/>
      <c r="AKI3572" s="0"/>
      <c r="AKJ3572" s="0"/>
      <c r="AKK3572" s="0"/>
      <c r="AKL3572" s="0"/>
      <c r="AKM3572" s="0"/>
      <c r="AKN3572" s="0"/>
      <c r="AKO3572" s="0"/>
      <c r="AKP3572" s="0"/>
      <c r="AKQ3572" s="0"/>
      <c r="AKR3572" s="0"/>
      <c r="AKS3572" s="0"/>
      <c r="AKT3572" s="0"/>
      <c r="AKU3572" s="0"/>
      <c r="AKV3572" s="0"/>
      <c r="AKW3572" s="0"/>
      <c r="AKX3572" s="0"/>
      <c r="AKY3572" s="0"/>
      <c r="AKZ3572" s="0"/>
      <c r="ALA3572" s="0"/>
      <c r="ALB3572" s="0"/>
      <c r="ALC3572" s="0"/>
      <c r="ALD3572" s="0"/>
      <c r="ALE3572" s="0"/>
      <c r="ALF3572" s="0"/>
      <c r="ALG3572" s="0"/>
      <c r="ALH3572" s="0"/>
      <c r="ALI3572" s="0"/>
      <c r="ALJ3572" s="0"/>
      <c r="ALK3572" s="0"/>
      <c r="ALL3572" s="0"/>
      <c r="ALM3572" s="0"/>
      <c r="ALN3572" s="0"/>
      <c r="ALO3572" s="0"/>
      <c r="ALP3572" s="0"/>
      <c r="ALQ3572" s="0"/>
      <c r="ALR3572" s="0"/>
      <c r="ALS3572" s="0"/>
      <c r="ALT3572" s="0"/>
      <c r="ALU3572" s="0"/>
      <c r="ALV3572" s="0"/>
      <c r="ALW3572" s="0"/>
      <c r="ALX3572" s="0"/>
      <c r="ALY3572" s="0"/>
      <c r="ALZ3572" s="0"/>
      <c r="AMA3572" s="0"/>
      <c r="AMB3572" s="0"/>
      <c r="AMC3572" s="0"/>
      <c r="AMD3572" s="0"/>
      <c r="AME3572" s="0"/>
      <c r="AMF3572" s="0"/>
      <c r="AMG3572" s="0"/>
      <c r="AMH3572" s="0"/>
      <c r="AMI3572" s="0"/>
    </row>
    <row r="3573" customFormat="false" ht="17.35" hidden="false" customHeight="false" outlineLevel="0" collapsed="false">
      <c r="C3573" s="15" t="s">
        <v>3798</v>
      </c>
      <c r="D3573" s="45" t="s">
        <v>1</v>
      </c>
      <c r="I3573" s="3"/>
      <c r="BM3573" s="0"/>
      <c r="BN3573" s="0"/>
      <c r="BO3573" s="0"/>
      <c r="BP3573" s="0"/>
      <c r="BQ3573" s="0"/>
      <c r="BR3573" s="0"/>
      <c r="BS3573" s="0"/>
      <c r="BT3573" s="0"/>
      <c r="BU3573" s="0"/>
      <c r="BV3573" s="0"/>
      <c r="BW3573" s="0"/>
      <c r="BX3573" s="0"/>
      <c r="BY3573" s="0"/>
      <c r="BZ3573" s="0"/>
      <c r="CA3573" s="0"/>
      <c r="CB3573" s="0"/>
      <c r="CC3573" s="0"/>
      <c r="CD3573" s="0"/>
      <c r="CE3573" s="0"/>
      <c r="CF3573" s="0"/>
      <c r="CG3573" s="0"/>
      <c r="CH3573" s="0"/>
      <c r="CI3573" s="0"/>
      <c r="CJ3573" s="0"/>
      <c r="CK3573" s="0"/>
      <c r="CL3573" s="0"/>
      <c r="CM3573" s="0"/>
      <c r="CN3573" s="0"/>
      <c r="CO3573" s="0"/>
      <c r="CP3573" s="0"/>
      <c r="CQ3573" s="0"/>
      <c r="CR3573" s="0"/>
      <c r="CS3573" s="0"/>
      <c r="CT3573" s="0"/>
      <c r="CU3573" s="0"/>
      <c r="CV3573" s="0"/>
      <c r="CW3573" s="0"/>
      <c r="CX3573" s="0"/>
      <c r="CY3573" s="0"/>
      <c r="CZ3573" s="0"/>
      <c r="DA3573" s="0"/>
      <c r="DB3573" s="0"/>
      <c r="DC3573" s="0"/>
      <c r="DD3573" s="0"/>
      <c r="DE3573" s="0"/>
      <c r="DF3573" s="0"/>
      <c r="DG3573" s="0"/>
      <c r="DH3573" s="0"/>
      <c r="DI3573" s="0"/>
      <c r="DJ3573" s="0"/>
      <c r="DK3573" s="0"/>
      <c r="DL3573" s="0"/>
      <c r="DM3573" s="0"/>
      <c r="DN3573" s="0"/>
      <c r="DO3573" s="0"/>
      <c r="DP3573" s="0"/>
      <c r="DQ3573" s="0"/>
      <c r="DR3573" s="0"/>
      <c r="DS3573" s="0"/>
      <c r="DT3573" s="0"/>
      <c r="DU3573" s="0"/>
      <c r="DV3573" s="0"/>
      <c r="DW3573" s="0"/>
      <c r="DX3573" s="0"/>
      <c r="DY3573" s="0"/>
      <c r="DZ3573" s="0"/>
      <c r="EA3573" s="0"/>
      <c r="EB3573" s="0"/>
      <c r="EC3573" s="0"/>
      <c r="ED3573" s="0"/>
      <c r="EE3573" s="0"/>
      <c r="EF3573" s="0"/>
      <c r="EG3573" s="0"/>
      <c r="EH3573" s="0"/>
      <c r="EI3573" s="0"/>
      <c r="EJ3573" s="0"/>
      <c r="EK3573" s="0"/>
      <c r="EL3573" s="0"/>
      <c r="EM3573" s="0"/>
      <c r="EN3573" s="0"/>
      <c r="EO3573" s="0"/>
      <c r="EP3573" s="0"/>
      <c r="EQ3573" s="0"/>
      <c r="ER3573" s="0"/>
      <c r="ES3573" s="0"/>
      <c r="ET3573" s="0"/>
      <c r="EU3573" s="0"/>
      <c r="EV3573" s="0"/>
      <c r="EW3573" s="0"/>
      <c r="EX3573" s="0"/>
      <c r="EY3573" s="0"/>
      <c r="EZ3573" s="0"/>
      <c r="FA3573" s="0"/>
      <c r="FB3573" s="0"/>
      <c r="FC3573" s="0"/>
      <c r="FD3573" s="0"/>
      <c r="FE3573" s="0"/>
      <c r="FF3573" s="0"/>
      <c r="FG3573" s="0"/>
      <c r="FH3573" s="0"/>
      <c r="FI3573" s="0"/>
      <c r="FJ3573" s="0"/>
      <c r="FK3573" s="0"/>
      <c r="FL3573" s="0"/>
      <c r="FM3573" s="0"/>
      <c r="FN3573" s="0"/>
      <c r="FO3573" s="0"/>
      <c r="FP3573" s="0"/>
      <c r="FQ3573" s="0"/>
      <c r="FR3573" s="0"/>
      <c r="FS3573" s="0"/>
      <c r="FT3573" s="0"/>
      <c r="FU3573" s="0"/>
      <c r="FV3573" s="0"/>
      <c r="FW3573" s="0"/>
      <c r="FX3573" s="0"/>
      <c r="FY3573" s="0"/>
      <c r="FZ3573" s="0"/>
      <c r="GA3573" s="0"/>
      <c r="GB3573" s="0"/>
      <c r="GC3573" s="0"/>
      <c r="GD3573" s="0"/>
      <c r="GE3573" s="0"/>
      <c r="GF3573" s="0"/>
      <c r="GG3573" s="0"/>
      <c r="GH3573" s="0"/>
      <c r="GI3573" s="0"/>
      <c r="GJ3573" s="0"/>
      <c r="GK3573" s="0"/>
      <c r="GL3573" s="0"/>
      <c r="GM3573" s="0"/>
      <c r="GN3573" s="0"/>
      <c r="GO3573" s="0"/>
      <c r="GP3573" s="0"/>
      <c r="GQ3573" s="0"/>
      <c r="GR3573" s="0"/>
      <c r="GS3573" s="0"/>
      <c r="GT3573" s="0"/>
      <c r="GU3573" s="0"/>
      <c r="GV3573" s="0"/>
      <c r="GW3573" s="0"/>
      <c r="GX3573" s="0"/>
      <c r="GY3573" s="0"/>
      <c r="GZ3573" s="0"/>
      <c r="HA3573" s="0"/>
      <c r="HB3573" s="0"/>
      <c r="HC3573" s="0"/>
      <c r="HD3573" s="0"/>
      <c r="HE3573" s="0"/>
      <c r="HF3573" s="0"/>
      <c r="HG3573" s="0"/>
      <c r="HH3573" s="0"/>
      <c r="HI3573" s="0"/>
      <c r="HJ3573" s="0"/>
      <c r="HK3573" s="0"/>
      <c r="HL3573" s="0"/>
      <c r="HM3573" s="0"/>
      <c r="HN3573" s="0"/>
      <c r="HO3573" s="0"/>
      <c r="HP3573" s="0"/>
      <c r="HQ3573" s="0"/>
      <c r="HR3573" s="0"/>
      <c r="HS3573" s="0"/>
      <c r="HT3573" s="0"/>
      <c r="HU3573" s="0"/>
      <c r="HV3573" s="0"/>
      <c r="HW3573" s="0"/>
      <c r="HX3573" s="0"/>
      <c r="HY3573" s="0"/>
      <c r="HZ3573" s="0"/>
      <c r="IA3573" s="0"/>
      <c r="IB3573" s="0"/>
      <c r="IC3573" s="0"/>
      <c r="ID3573" s="0"/>
      <c r="IE3573" s="0"/>
      <c r="IF3573" s="0"/>
      <c r="IG3573" s="0"/>
      <c r="IH3573" s="0"/>
      <c r="II3573" s="0"/>
      <c r="IJ3573" s="0"/>
      <c r="IK3573" s="0"/>
      <c r="IL3573" s="0"/>
      <c r="IM3573" s="0"/>
      <c r="IN3573" s="0"/>
      <c r="IO3573" s="0"/>
      <c r="IP3573" s="0"/>
      <c r="IQ3573" s="0"/>
      <c r="IR3573" s="0"/>
      <c r="IS3573" s="0"/>
      <c r="IT3573" s="0"/>
      <c r="IU3573" s="0"/>
      <c r="IV3573" s="0"/>
      <c r="IW3573" s="0"/>
      <c r="IX3573" s="0"/>
      <c r="IY3573" s="0"/>
      <c r="IZ3573" s="0"/>
      <c r="JA3573" s="0"/>
      <c r="JB3573" s="0"/>
      <c r="JC3573" s="0"/>
      <c r="JD3573" s="0"/>
      <c r="JE3573" s="0"/>
      <c r="JF3573" s="0"/>
      <c r="JG3573" s="0"/>
      <c r="JH3573" s="0"/>
      <c r="JI3573" s="0"/>
      <c r="JJ3573" s="0"/>
      <c r="JK3573" s="0"/>
      <c r="JL3573" s="0"/>
      <c r="JM3573" s="0"/>
      <c r="JN3573" s="0"/>
      <c r="JO3573" s="0"/>
      <c r="JP3573" s="0"/>
      <c r="JQ3573" s="0"/>
      <c r="JR3573" s="0"/>
      <c r="JS3573" s="0"/>
      <c r="JT3573" s="0"/>
      <c r="JU3573" s="0"/>
      <c r="JV3573" s="0"/>
      <c r="JW3573" s="0"/>
      <c r="JX3573" s="0"/>
      <c r="JY3573" s="0"/>
      <c r="JZ3573" s="0"/>
      <c r="KA3573" s="0"/>
      <c r="KB3573" s="0"/>
      <c r="KC3573" s="0"/>
      <c r="KD3573" s="0"/>
      <c r="KE3573" s="0"/>
      <c r="KF3573" s="0"/>
      <c r="KG3573" s="0"/>
      <c r="KH3573" s="0"/>
      <c r="KI3573" s="0"/>
      <c r="KJ3573" s="0"/>
      <c r="KK3573" s="0"/>
      <c r="KL3573" s="0"/>
      <c r="KM3573" s="0"/>
      <c r="KN3573" s="0"/>
      <c r="KO3573" s="0"/>
      <c r="KP3573" s="0"/>
      <c r="KQ3573" s="0"/>
      <c r="KR3573" s="0"/>
      <c r="KS3573" s="0"/>
      <c r="KT3573" s="0"/>
      <c r="KU3573" s="0"/>
      <c r="KV3573" s="0"/>
      <c r="KW3573" s="0"/>
      <c r="KX3573" s="0"/>
      <c r="KY3573" s="0"/>
      <c r="KZ3573" s="0"/>
      <c r="LA3573" s="0"/>
      <c r="LB3573" s="0"/>
      <c r="LC3573" s="0"/>
      <c r="LD3573" s="0"/>
      <c r="LE3573" s="0"/>
      <c r="LF3573" s="0"/>
      <c r="LG3573" s="0"/>
      <c r="LH3573" s="0"/>
      <c r="LI3573" s="0"/>
      <c r="LJ3573" s="0"/>
      <c r="LK3573" s="0"/>
      <c r="LL3573" s="0"/>
      <c r="LM3573" s="0"/>
      <c r="LN3573" s="0"/>
      <c r="LO3573" s="0"/>
      <c r="LP3573" s="0"/>
      <c r="LQ3573" s="0"/>
      <c r="LR3573" s="0"/>
      <c r="LS3573" s="0"/>
      <c r="LT3573" s="0"/>
      <c r="LU3573" s="0"/>
      <c r="LV3573" s="0"/>
      <c r="LW3573" s="0"/>
      <c r="LX3573" s="0"/>
      <c r="LY3573" s="0"/>
      <c r="LZ3573" s="0"/>
      <c r="MA3573" s="0"/>
      <c r="MB3573" s="0"/>
      <c r="MC3573" s="0"/>
      <c r="MD3573" s="0"/>
      <c r="ME3573" s="0"/>
      <c r="MF3573" s="0"/>
      <c r="MG3573" s="0"/>
      <c r="MH3573" s="0"/>
      <c r="MI3573" s="0"/>
      <c r="MJ3573" s="0"/>
      <c r="MK3573" s="0"/>
      <c r="ML3573" s="0"/>
      <c r="MM3573" s="0"/>
      <c r="MN3573" s="0"/>
      <c r="MO3573" s="0"/>
      <c r="MP3573" s="0"/>
      <c r="MQ3573" s="0"/>
      <c r="MR3573" s="0"/>
      <c r="MS3573" s="0"/>
      <c r="MT3573" s="0"/>
      <c r="MU3573" s="0"/>
      <c r="MV3573" s="0"/>
      <c r="MW3573" s="0"/>
      <c r="MX3573" s="0"/>
      <c r="MY3573" s="0"/>
      <c r="MZ3573" s="0"/>
      <c r="NA3573" s="0"/>
      <c r="NB3573" s="0"/>
      <c r="NC3573" s="0"/>
      <c r="ND3573" s="0"/>
      <c r="NE3573" s="0"/>
      <c r="NF3573" s="0"/>
      <c r="NG3573" s="0"/>
      <c r="NH3573" s="0"/>
      <c r="NI3573" s="0"/>
      <c r="NJ3573" s="0"/>
      <c r="NK3573" s="0"/>
      <c r="NL3573" s="0"/>
      <c r="NM3573" s="0"/>
      <c r="NN3573" s="0"/>
      <c r="NO3573" s="0"/>
      <c r="NP3573" s="0"/>
      <c r="NQ3573" s="0"/>
      <c r="NR3573" s="0"/>
      <c r="NS3573" s="0"/>
      <c r="NT3573" s="0"/>
      <c r="NU3573" s="0"/>
      <c r="NV3573" s="0"/>
      <c r="NW3573" s="0"/>
      <c r="NX3573" s="0"/>
      <c r="NY3573" s="0"/>
      <c r="NZ3573" s="0"/>
      <c r="OA3573" s="0"/>
      <c r="OB3573" s="0"/>
      <c r="OC3573" s="0"/>
      <c r="OD3573" s="0"/>
      <c r="OE3573" s="0"/>
      <c r="OF3573" s="0"/>
      <c r="OG3573" s="0"/>
      <c r="OH3573" s="0"/>
      <c r="OI3573" s="0"/>
      <c r="OJ3573" s="0"/>
      <c r="OK3573" s="0"/>
      <c r="OL3573" s="0"/>
      <c r="OM3573" s="0"/>
      <c r="ON3573" s="0"/>
      <c r="OO3573" s="0"/>
      <c r="OP3573" s="0"/>
      <c r="OQ3573" s="0"/>
      <c r="OR3573" s="0"/>
      <c r="OS3573" s="0"/>
      <c r="OT3573" s="0"/>
      <c r="OU3573" s="0"/>
      <c r="OV3573" s="0"/>
      <c r="OW3573" s="0"/>
      <c r="OX3573" s="0"/>
      <c r="OY3573" s="0"/>
      <c r="OZ3573" s="0"/>
      <c r="PA3573" s="0"/>
      <c r="PB3573" s="0"/>
      <c r="PC3573" s="0"/>
      <c r="PD3573" s="0"/>
      <c r="PE3573" s="0"/>
      <c r="PF3573" s="0"/>
      <c r="PG3573" s="0"/>
      <c r="PH3573" s="0"/>
      <c r="PI3573" s="0"/>
      <c r="PJ3573" s="0"/>
      <c r="PK3573" s="0"/>
      <c r="PL3573" s="0"/>
      <c r="PM3573" s="0"/>
      <c r="PN3573" s="0"/>
      <c r="PO3573" s="0"/>
      <c r="PP3573" s="0"/>
      <c r="PQ3573" s="0"/>
      <c r="PR3573" s="0"/>
      <c r="PS3573" s="0"/>
      <c r="PT3573" s="0"/>
      <c r="PU3573" s="0"/>
      <c r="PV3573" s="0"/>
      <c r="PW3573" s="0"/>
      <c r="PX3573" s="0"/>
      <c r="PY3573" s="0"/>
      <c r="PZ3573" s="0"/>
      <c r="QA3573" s="0"/>
      <c r="QB3573" s="0"/>
      <c r="QC3573" s="0"/>
      <c r="QD3573" s="0"/>
      <c r="QE3573" s="0"/>
      <c r="QF3573" s="0"/>
      <c r="QG3573" s="0"/>
      <c r="QH3573" s="0"/>
      <c r="QI3573" s="0"/>
      <c r="QJ3573" s="0"/>
      <c r="QK3573" s="0"/>
      <c r="QL3573" s="0"/>
      <c r="QM3573" s="0"/>
      <c r="QN3573" s="0"/>
      <c r="QO3573" s="0"/>
      <c r="QP3573" s="0"/>
      <c r="QQ3573" s="0"/>
      <c r="QR3573" s="0"/>
      <c r="QS3573" s="0"/>
      <c r="QT3573" s="0"/>
      <c r="QU3573" s="0"/>
      <c r="QV3573" s="0"/>
      <c r="QW3573" s="0"/>
      <c r="QX3573" s="0"/>
      <c r="QY3573" s="0"/>
      <c r="QZ3573" s="0"/>
      <c r="RA3573" s="0"/>
      <c r="RB3573" s="0"/>
      <c r="RC3573" s="0"/>
      <c r="RD3573" s="0"/>
      <c r="RE3573" s="0"/>
      <c r="RF3573" s="0"/>
      <c r="RG3573" s="0"/>
      <c r="RH3573" s="0"/>
      <c r="RI3573" s="0"/>
      <c r="RJ3573" s="0"/>
      <c r="RK3573" s="0"/>
      <c r="RL3573" s="0"/>
      <c r="RM3573" s="0"/>
      <c r="RN3573" s="0"/>
      <c r="RO3573" s="0"/>
      <c r="RP3573" s="0"/>
      <c r="RQ3573" s="0"/>
      <c r="RR3573" s="0"/>
      <c r="RS3573" s="0"/>
      <c r="RT3573" s="0"/>
      <c r="RU3573" s="0"/>
      <c r="RV3573" s="0"/>
      <c r="RW3573" s="0"/>
      <c r="RX3573" s="0"/>
      <c r="RY3573" s="0"/>
      <c r="RZ3573" s="0"/>
      <c r="SA3573" s="0"/>
      <c r="SB3573" s="0"/>
      <c r="SC3573" s="0"/>
      <c r="SD3573" s="0"/>
      <c r="SE3573" s="0"/>
      <c r="SF3573" s="0"/>
      <c r="SG3573" s="0"/>
      <c r="SH3573" s="0"/>
      <c r="SI3573" s="0"/>
      <c r="SJ3573" s="0"/>
      <c r="SK3573" s="0"/>
      <c r="SL3573" s="0"/>
      <c r="SM3573" s="0"/>
      <c r="SN3573" s="0"/>
      <c r="SO3573" s="0"/>
      <c r="SP3573" s="0"/>
      <c r="SQ3573" s="0"/>
      <c r="SR3573" s="0"/>
      <c r="SS3573" s="0"/>
      <c r="ST3573" s="0"/>
      <c r="SU3573" s="0"/>
      <c r="SV3573" s="0"/>
      <c r="SW3573" s="0"/>
      <c r="SX3573" s="0"/>
      <c r="SY3573" s="0"/>
      <c r="SZ3573" s="0"/>
      <c r="TA3573" s="0"/>
      <c r="TB3573" s="0"/>
      <c r="TC3573" s="0"/>
      <c r="TD3573" s="0"/>
      <c r="TE3573" s="0"/>
      <c r="TF3573" s="0"/>
      <c r="TG3573" s="0"/>
      <c r="TH3573" s="0"/>
      <c r="TI3573" s="0"/>
      <c r="TJ3573" s="0"/>
      <c r="TK3573" s="0"/>
      <c r="TL3573" s="0"/>
      <c r="TM3573" s="0"/>
      <c r="TN3573" s="0"/>
      <c r="TO3573" s="0"/>
      <c r="TP3573" s="0"/>
      <c r="TQ3573" s="0"/>
      <c r="TR3573" s="0"/>
      <c r="TS3573" s="0"/>
      <c r="TT3573" s="0"/>
      <c r="TU3573" s="0"/>
      <c r="TV3573" s="0"/>
      <c r="TW3573" s="0"/>
      <c r="TX3573" s="0"/>
      <c r="TY3573" s="0"/>
      <c r="TZ3573" s="0"/>
      <c r="UA3573" s="0"/>
      <c r="UB3573" s="0"/>
      <c r="UC3573" s="0"/>
      <c r="UD3573" s="0"/>
      <c r="UE3573" s="0"/>
      <c r="UF3573" s="0"/>
      <c r="UG3573" s="0"/>
      <c r="UH3573" s="0"/>
      <c r="UI3573" s="0"/>
      <c r="UJ3573" s="0"/>
      <c r="UK3573" s="0"/>
      <c r="UL3573" s="0"/>
      <c r="UM3573" s="0"/>
      <c r="UN3573" s="0"/>
      <c r="UO3573" s="0"/>
      <c r="UP3573" s="0"/>
      <c r="UQ3573" s="0"/>
      <c r="UR3573" s="0"/>
      <c r="US3573" s="0"/>
      <c r="UT3573" s="0"/>
      <c r="UU3573" s="0"/>
      <c r="UV3573" s="0"/>
      <c r="UW3573" s="0"/>
      <c r="UX3573" s="0"/>
      <c r="UY3573" s="0"/>
      <c r="UZ3573" s="0"/>
      <c r="VA3573" s="0"/>
      <c r="VB3573" s="0"/>
      <c r="VC3573" s="0"/>
      <c r="VD3573" s="0"/>
      <c r="VE3573" s="0"/>
      <c r="VF3573" s="0"/>
      <c r="VG3573" s="0"/>
      <c r="VH3573" s="0"/>
      <c r="VI3573" s="0"/>
      <c r="VJ3573" s="0"/>
      <c r="VK3573" s="0"/>
      <c r="VL3573" s="0"/>
      <c r="VM3573" s="0"/>
      <c r="VN3573" s="0"/>
      <c r="VO3573" s="0"/>
      <c r="VP3573" s="0"/>
      <c r="VQ3573" s="0"/>
      <c r="VR3573" s="0"/>
      <c r="VS3573" s="0"/>
      <c r="VT3573" s="0"/>
      <c r="VU3573" s="0"/>
      <c r="VV3573" s="0"/>
      <c r="VW3573" s="0"/>
      <c r="VX3573" s="0"/>
      <c r="VY3573" s="0"/>
      <c r="VZ3573" s="0"/>
      <c r="WA3573" s="0"/>
      <c r="WB3573" s="0"/>
      <c r="WC3573" s="0"/>
      <c r="WD3573" s="0"/>
      <c r="WE3573" s="0"/>
      <c r="WF3573" s="0"/>
      <c r="WG3573" s="0"/>
      <c r="WH3573" s="0"/>
      <c r="WI3573" s="0"/>
      <c r="WJ3573" s="0"/>
      <c r="WK3573" s="0"/>
      <c r="WL3573" s="0"/>
      <c r="WM3573" s="0"/>
      <c r="WN3573" s="0"/>
      <c r="WO3573" s="0"/>
      <c r="WP3573" s="0"/>
      <c r="WQ3573" s="0"/>
      <c r="WR3573" s="0"/>
      <c r="WS3573" s="0"/>
      <c r="WT3573" s="0"/>
      <c r="WU3573" s="0"/>
      <c r="WV3573" s="0"/>
      <c r="WW3573" s="0"/>
      <c r="WX3573" s="0"/>
      <c r="WY3573" s="0"/>
      <c r="WZ3573" s="0"/>
      <c r="XA3573" s="0"/>
      <c r="XB3573" s="0"/>
      <c r="XC3573" s="0"/>
      <c r="XD3573" s="0"/>
      <c r="XE3573" s="0"/>
      <c r="XF3573" s="0"/>
      <c r="XG3573" s="0"/>
      <c r="XH3573" s="0"/>
      <c r="XI3573" s="0"/>
      <c r="XJ3573" s="0"/>
      <c r="XK3573" s="0"/>
      <c r="XL3573" s="0"/>
      <c r="XM3573" s="0"/>
      <c r="XN3573" s="0"/>
      <c r="XO3573" s="0"/>
      <c r="XP3573" s="0"/>
      <c r="XQ3573" s="0"/>
      <c r="XR3573" s="0"/>
      <c r="XS3573" s="0"/>
      <c r="XT3573" s="0"/>
      <c r="XU3573" s="0"/>
      <c r="XV3573" s="0"/>
      <c r="XW3573" s="0"/>
      <c r="XX3573" s="0"/>
      <c r="XY3573" s="0"/>
      <c r="XZ3573" s="0"/>
      <c r="YA3573" s="0"/>
      <c r="YB3573" s="0"/>
      <c r="YC3573" s="0"/>
      <c r="YD3573" s="0"/>
      <c r="YE3573" s="0"/>
      <c r="YF3573" s="0"/>
      <c r="YG3573" s="0"/>
      <c r="YH3573" s="0"/>
      <c r="YI3573" s="0"/>
      <c r="YJ3573" s="0"/>
      <c r="YK3573" s="0"/>
      <c r="YL3573" s="0"/>
      <c r="YM3573" s="0"/>
      <c r="YN3573" s="0"/>
      <c r="YO3573" s="0"/>
      <c r="YP3573" s="0"/>
      <c r="YQ3573" s="0"/>
      <c r="YR3573" s="0"/>
      <c r="YS3573" s="0"/>
      <c r="YT3573" s="0"/>
      <c r="YU3573" s="0"/>
      <c r="YV3573" s="0"/>
      <c r="YW3573" s="0"/>
      <c r="YX3573" s="0"/>
      <c r="YY3573" s="0"/>
      <c r="YZ3573" s="0"/>
      <c r="ZA3573" s="0"/>
      <c r="ZB3573" s="0"/>
      <c r="ZC3573" s="0"/>
      <c r="ZD3573" s="0"/>
      <c r="ZE3573" s="0"/>
      <c r="ZF3573" s="0"/>
      <c r="ZG3573" s="0"/>
      <c r="ZH3573" s="0"/>
      <c r="ZI3573" s="0"/>
      <c r="ZJ3573" s="0"/>
      <c r="ZK3573" s="0"/>
      <c r="ZL3573" s="0"/>
      <c r="ZM3573" s="0"/>
      <c r="ZN3573" s="0"/>
      <c r="ZO3573" s="0"/>
      <c r="ZP3573" s="0"/>
      <c r="ZQ3573" s="0"/>
      <c r="ZR3573" s="0"/>
      <c r="ZS3573" s="0"/>
      <c r="ZT3573" s="0"/>
      <c r="ZU3573" s="0"/>
      <c r="ZV3573" s="0"/>
      <c r="ZW3573" s="0"/>
      <c r="ZX3573" s="0"/>
      <c r="ZY3573" s="0"/>
      <c r="ZZ3573" s="0"/>
      <c r="AAA3573" s="0"/>
      <c r="AAB3573" s="0"/>
      <c r="AAC3573" s="0"/>
      <c r="AAD3573" s="0"/>
      <c r="AAE3573" s="0"/>
      <c r="AAF3573" s="0"/>
      <c r="AAG3573" s="0"/>
      <c r="AAH3573" s="0"/>
      <c r="AAI3573" s="0"/>
      <c r="AAJ3573" s="0"/>
      <c r="AAK3573" s="0"/>
      <c r="AAL3573" s="0"/>
      <c r="AAM3573" s="0"/>
      <c r="AAN3573" s="0"/>
      <c r="AAO3573" s="0"/>
      <c r="AAP3573" s="0"/>
      <c r="AAQ3573" s="0"/>
      <c r="AAR3573" s="0"/>
      <c r="AAS3573" s="0"/>
      <c r="AAT3573" s="0"/>
      <c r="AAU3573" s="0"/>
      <c r="AAV3573" s="0"/>
      <c r="AAW3573" s="0"/>
      <c r="AAX3573" s="0"/>
      <c r="AAY3573" s="0"/>
      <c r="AAZ3573" s="0"/>
      <c r="ABA3573" s="0"/>
      <c r="ABB3573" s="0"/>
      <c r="ABC3573" s="0"/>
      <c r="ABD3573" s="0"/>
      <c r="ABE3573" s="0"/>
      <c r="ABF3573" s="0"/>
      <c r="ABG3573" s="0"/>
      <c r="ABH3573" s="0"/>
      <c r="ABI3573" s="0"/>
      <c r="ABJ3573" s="0"/>
      <c r="ABK3573" s="0"/>
      <c r="ABL3573" s="0"/>
      <c r="ABM3573" s="0"/>
      <c r="ABN3573" s="0"/>
      <c r="ABO3573" s="0"/>
      <c r="ABP3573" s="0"/>
      <c r="ABQ3573" s="0"/>
      <c r="ABR3573" s="0"/>
      <c r="ABS3573" s="0"/>
      <c r="ABT3573" s="0"/>
      <c r="ABU3573" s="0"/>
      <c r="ABV3573" s="0"/>
      <c r="ABW3573" s="0"/>
      <c r="ABX3573" s="0"/>
      <c r="ABY3573" s="0"/>
      <c r="ABZ3573" s="0"/>
      <c r="ACA3573" s="0"/>
      <c r="ACB3573" s="0"/>
      <c r="ACC3573" s="0"/>
      <c r="ACD3573" s="0"/>
      <c r="ACE3573" s="0"/>
      <c r="ACF3573" s="0"/>
      <c r="ACG3573" s="0"/>
      <c r="ACH3573" s="0"/>
      <c r="ACI3573" s="0"/>
      <c r="ACJ3573" s="0"/>
      <c r="ACK3573" s="0"/>
      <c r="ACL3573" s="0"/>
      <c r="ACM3573" s="0"/>
      <c r="ACN3573" s="0"/>
      <c r="ACO3573" s="0"/>
      <c r="ACP3573" s="0"/>
      <c r="ACQ3573" s="0"/>
      <c r="ACR3573" s="0"/>
      <c r="ACS3573" s="0"/>
      <c r="ACT3573" s="0"/>
      <c r="ACU3573" s="0"/>
      <c r="ACV3573" s="0"/>
      <c r="ACW3573" s="0"/>
      <c r="ACX3573" s="0"/>
      <c r="ACY3573" s="0"/>
      <c r="ACZ3573" s="0"/>
      <c r="ADA3573" s="0"/>
      <c r="ADB3573" s="0"/>
      <c r="ADC3573" s="0"/>
      <c r="ADD3573" s="0"/>
      <c r="ADE3573" s="0"/>
      <c r="ADF3573" s="0"/>
      <c r="ADG3573" s="0"/>
      <c r="ADH3573" s="0"/>
      <c r="ADI3573" s="0"/>
      <c r="ADJ3573" s="0"/>
      <c r="ADK3573" s="0"/>
      <c r="ADL3573" s="0"/>
      <c r="ADM3573" s="0"/>
      <c r="ADN3573" s="0"/>
      <c r="ADO3573" s="0"/>
      <c r="ADP3573" s="0"/>
      <c r="ADQ3573" s="0"/>
      <c r="ADR3573" s="0"/>
      <c r="ADS3573" s="0"/>
      <c r="ADT3573" s="0"/>
      <c r="ADU3573" s="0"/>
      <c r="ADV3573" s="0"/>
      <c r="ADW3573" s="0"/>
      <c r="ADX3573" s="0"/>
      <c r="ADY3573" s="0"/>
      <c r="ADZ3573" s="0"/>
      <c r="AEA3573" s="0"/>
      <c r="AEB3573" s="0"/>
      <c r="AEC3573" s="0"/>
      <c r="AED3573" s="0"/>
      <c r="AEE3573" s="0"/>
      <c r="AEF3573" s="0"/>
      <c r="AEG3573" s="0"/>
      <c r="AEH3573" s="0"/>
      <c r="AEI3573" s="0"/>
      <c r="AEJ3573" s="0"/>
      <c r="AEK3573" s="0"/>
      <c r="AEL3573" s="0"/>
      <c r="AEM3573" s="0"/>
      <c r="AEN3573" s="0"/>
      <c r="AEO3573" s="0"/>
      <c r="AEP3573" s="0"/>
      <c r="AEQ3573" s="0"/>
      <c r="AER3573" s="0"/>
      <c r="AES3573" s="0"/>
      <c r="AET3573" s="0"/>
      <c r="AEU3573" s="0"/>
      <c r="AEV3573" s="0"/>
      <c r="AEW3573" s="0"/>
      <c r="AEX3573" s="0"/>
      <c r="AEY3573" s="0"/>
      <c r="AEZ3573" s="0"/>
      <c r="AFA3573" s="0"/>
      <c r="AFB3573" s="0"/>
      <c r="AFC3573" s="0"/>
      <c r="AFD3573" s="0"/>
      <c r="AFE3573" s="0"/>
      <c r="AFF3573" s="0"/>
      <c r="AFG3573" s="0"/>
      <c r="AFH3573" s="0"/>
      <c r="AFI3573" s="0"/>
      <c r="AFJ3573" s="0"/>
      <c r="AFK3573" s="0"/>
      <c r="AFL3573" s="0"/>
      <c r="AFM3573" s="0"/>
      <c r="AFN3573" s="0"/>
      <c r="AFO3573" s="0"/>
      <c r="AFP3573" s="0"/>
      <c r="AFQ3573" s="0"/>
      <c r="AFR3573" s="0"/>
      <c r="AFS3573" s="0"/>
      <c r="AFT3573" s="0"/>
      <c r="AFU3573" s="0"/>
      <c r="AFV3573" s="0"/>
      <c r="AFW3573" s="0"/>
      <c r="AFX3573" s="0"/>
      <c r="AFY3573" s="0"/>
      <c r="AFZ3573" s="0"/>
      <c r="AGA3573" s="0"/>
      <c r="AGB3573" s="0"/>
      <c r="AGC3573" s="0"/>
      <c r="AGD3573" s="0"/>
      <c r="AGE3573" s="0"/>
      <c r="AGF3573" s="0"/>
      <c r="AGG3573" s="0"/>
      <c r="AGH3573" s="0"/>
      <c r="AGI3573" s="0"/>
      <c r="AGJ3573" s="0"/>
      <c r="AGK3573" s="0"/>
      <c r="AGL3573" s="0"/>
      <c r="AGM3573" s="0"/>
      <c r="AGN3573" s="0"/>
      <c r="AGO3573" s="0"/>
      <c r="AGP3573" s="0"/>
      <c r="AGQ3573" s="0"/>
      <c r="AGR3573" s="0"/>
      <c r="AGS3573" s="0"/>
      <c r="AGT3573" s="0"/>
      <c r="AGU3573" s="0"/>
      <c r="AGV3573" s="0"/>
      <c r="AGW3573" s="0"/>
      <c r="AGX3573" s="0"/>
      <c r="AGY3573" s="0"/>
      <c r="AGZ3573" s="0"/>
      <c r="AHA3573" s="0"/>
      <c r="AHB3573" s="0"/>
      <c r="AHC3573" s="0"/>
      <c r="AHD3573" s="0"/>
      <c r="AHE3573" s="0"/>
      <c r="AHF3573" s="0"/>
      <c r="AHG3573" s="0"/>
      <c r="AHH3573" s="0"/>
      <c r="AHI3573" s="0"/>
      <c r="AHJ3573" s="0"/>
      <c r="AHK3573" s="0"/>
      <c r="AHL3573" s="0"/>
      <c r="AHM3573" s="0"/>
      <c r="AHN3573" s="0"/>
      <c r="AHO3573" s="0"/>
      <c r="AHP3573" s="0"/>
      <c r="AHQ3573" s="0"/>
      <c r="AHR3573" s="0"/>
      <c r="AHS3573" s="0"/>
      <c r="AHT3573" s="0"/>
      <c r="AHU3573" s="0"/>
      <c r="AHV3573" s="0"/>
      <c r="AHW3573" s="0"/>
      <c r="AHX3573" s="0"/>
      <c r="AHY3573" s="0"/>
      <c r="AHZ3573" s="0"/>
      <c r="AIA3573" s="0"/>
      <c r="AIB3573" s="0"/>
      <c r="AIC3573" s="0"/>
      <c r="AID3573" s="0"/>
      <c r="AIE3573" s="0"/>
      <c r="AIF3573" s="0"/>
      <c r="AIG3573" s="0"/>
      <c r="AIH3573" s="0"/>
      <c r="AII3573" s="0"/>
      <c r="AIJ3573" s="0"/>
      <c r="AIK3573" s="0"/>
      <c r="AIL3573" s="0"/>
      <c r="AIM3573" s="0"/>
      <c r="AIN3573" s="0"/>
      <c r="AIO3573" s="0"/>
      <c r="AIP3573" s="0"/>
      <c r="AIQ3573" s="0"/>
      <c r="AIR3573" s="0"/>
      <c r="AIS3573" s="0"/>
      <c r="AIT3573" s="0"/>
      <c r="AIU3573" s="0"/>
      <c r="AIV3573" s="0"/>
      <c r="AIW3573" s="0"/>
      <c r="AIX3573" s="0"/>
      <c r="AIY3573" s="0"/>
      <c r="AIZ3573" s="0"/>
      <c r="AJA3573" s="0"/>
      <c r="AJB3573" s="0"/>
      <c r="AJC3573" s="0"/>
      <c r="AJD3573" s="0"/>
      <c r="AJE3573" s="0"/>
      <c r="AJF3573" s="0"/>
      <c r="AJG3573" s="0"/>
      <c r="AJH3573" s="0"/>
      <c r="AJI3573" s="0"/>
      <c r="AJJ3573" s="0"/>
      <c r="AJK3573" s="0"/>
      <c r="AJL3573" s="0"/>
      <c r="AJM3573" s="0"/>
      <c r="AJN3573" s="0"/>
      <c r="AJO3573" s="0"/>
      <c r="AJP3573" s="0"/>
      <c r="AJQ3573" s="0"/>
      <c r="AJR3573" s="0"/>
      <c r="AJS3573" s="0"/>
      <c r="AJT3573" s="0"/>
      <c r="AJU3573" s="0"/>
      <c r="AJV3573" s="0"/>
      <c r="AJW3573" s="0"/>
      <c r="AJX3573" s="0"/>
      <c r="AJY3573" s="0"/>
      <c r="AJZ3573" s="0"/>
      <c r="AKA3573" s="0"/>
      <c r="AKB3573" s="0"/>
      <c r="AKC3573" s="0"/>
      <c r="AKD3573" s="0"/>
      <c r="AKE3573" s="0"/>
      <c r="AKF3573" s="0"/>
      <c r="AKG3573" s="0"/>
      <c r="AKH3573" s="0"/>
      <c r="AKI3573" s="0"/>
      <c r="AKJ3573" s="0"/>
      <c r="AKK3573" s="0"/>
      <c r="AKL3573" s="0"/>
      <c r="AKM3573" s="0"/>
      <c r="AKN3573" s="0"/>
      <c r="AKO3573" s="0"/>
      <c r="AKP3573" s="0"/>
      <c r="AKQ3573" s="0"/>
      <c r="AKR3573" s="0"/>
      <c r="AKS3573" s="0"/>
      <c r="AKT3573" s="0"/>
      <c r="AKU3573" s="0"/>
      <c r="AKV3573" s="0"/>
      <c r="AKW3573" s="0"/>
      <c r="AKX3573" s="0"/>
      <c r="AKY3573" s="0"/>
      <c r="AKZ3573" s="0"/>
      <c r="ALA3573" s="0"/>
      <c r="ALB3573" s="0"/>
      <c r="ALC3573" s="0"/>
      <c r="ALD3573" s="0"/>
      <c r="ALE3573" s="0"/>
      <c r="ALF3573" s="0"/>
      <c r="ALG3573" s="0"/>
      <c r="ALH3573" s="0"/>
      <c r="ALI3573" s="0"/>
      <c r="ALJ3573" s="0"/>
      <c r="ALK3573" s="0"/>
      <c r="ALL3573" s="0"/>
      <c r="ALM3573" s="0"/>
      <c r="ALN3573" s="0"/>
      <c r="ALO3573" s="0"/>
      <c r="ALP3573" s="0"/>
      <c r="ALQ3573" s="0"/>
      <c r="ALR3573" s="0"/>
      <c r="ALS3573" s="0"/>
      <c r="ALT3573" s="0"/>
      <c r="ALU3573" s="0"/>
      <c r="ALV3573" s="0"/>
      <c r="ALW3573" s="0"/>
      <c r="ALX3573" s="0"/>
      <c r="ALY3573" s="0"/>
      <c r="ALZ3573" s="0"/>
      <c r="AMA3573" s="0"/>
      <c r="AMB3573" s="0"/>
      <c r="AMC3573" s="0"/>
      <c r="AMD3573" s="0"/>
      <c r="AME3573" s="0"/>
      <c r="AMF3573" s="0"/>
      <c r="AMG3573" s="0"/>
      <c r="AMH3573" s="0"/>
      <c r="AMI3573" s="0"/>
    </row>
    <row r="3574" customFormat="false" ht="12.75" hidden="false" customHeight="false" outlineLevel="0" collapsed="false">
      <c r="A3574" s="1" t="s">
        <v>3799</v>
      </c>
      <c r="C3574" s="27" t="s">
        <v>3800</v>
      </c>
      <c r="D3574" s="27" t="s">
        <v>13</v>
      </c>
      <c r="E3574" s="28"/>
      <c r="F3574" s="29"/>
      <c r="G3574" s="27"/>
      <c r="H3574" s="30" t="s">
        <v>61</v>
      </c>
      <c r="I3574" s="31" t="n">
        <v>1.73</v>
      </c>
      <c r="J3574" s="31" t="s">
        <v>3781</v>
      </c>
      <c r="BM3574" s="0"/>
      <c r="BN3574" s="0"/>
      <c r="BO3574" s="0"/>
      <c r="BP3574" s="0"/>
      <c r="BQ3574" s="0"/>
      <c r="BR3574" s="0"/>
      <c r="BS3574" s="0"/>
      <c r="BT3574" s="0"/>
      <c r="BU3574" s="0"/>
      <c r="BV3574" s="0"/>
      <c r="BW3574" s="0"/>
      <c r="BX3574" s="0"/>
      <c r="BY3574" s="0"/>
      <c r="BZ3574" s="0"/>
      <c r="CA3574" s="0"/>
      <c r="CB3574" s="0"/>
      <c r="CC3574" s="0"/>
      <c r="CD3574" s="0"/>
      <c r="CE3574" s="0"/>
      <c r="CF3574" s="0"/>
      <c r="CG3574" s="0"/>
      <c r="CH3574" s="0"/>
      <c r="CI3574" s="0"/>
      <c r="CJ3574" s="0"/>
      <c r="CK3574" s="0"/>
      <c r="CL3574" s="0"/>
      <c r="CM3574" s="0"/>
      <c r="CN3574" s="0"/>
      <c r="CO3574" s="0"/>
      <c r="CP3574" s="0"/>
      <c r="CQ3574" s="0"/>
      <c r="CR3574" s="0"/>
      <c r="CS3574" s="0"/>
      <c r="CT3574" s="0"/>
      <c r="CU3574" s="0"/>
      <c r="CV3574" s="0"/>
      <c r="CW3574" s="0"/>
      <c r="CX3574" s="0"/>
      <c r="CY3574" s="0"/>
      <c r="CZ3574" s="0"/>
      <c r="DA3574" s="0"/>
      <c r="DB3574" s="0"/>
      <c r="DC3574" s="0"/>
      <c r="DD3574" s="0"/>
      <c r="DE3574" s="0"/>
      <c r="DF3574" s="0"/>
      <c r="DG3574" s="0"/>
      <c r="DH3574" s="0"/>
      <c r="DI3574" s="0"/>
      <c r="DJ3574" s="0"/>
      <c r="DK3574" s="0"/>
      <c r="DL3574" s="0"/>
      <c r="DM3574" s="0"/>
      <c r="DN3574" s="0"/>
      <c r="DO3574" s="0"/>
      <c r="DP3574" s="0"/>
      <c r="DQ3574" s="0"/>
      <c r="DR3574" s="0"/>
      <c r="DS3574" s="0"/>
      <c r="DT3574" s="0"/>
      <c r="DU3574" s="0"/>
      <c r="DV3574" s="0"/>
      <c r="DW3574" s="0"/>
      <c r="DX3574" s="0"/>
      <c r="DY3574" s="0"/>
      <c r="DZ3574" s="0"/>
      <c r="EA3574" s="0"/>
      <c r="EB3574" s="0"/>
      <c r="EC3574" s="0"/>
      <c r="ED3574" s="0"/>
      <c r="EE3574" s="0"/>
      <c r="EF3574" s="0"/>
      <c r="EG3574" s="0"/>
      <c r="EH3574" s="0"/>
      <c r="EI3574" s="0"/>
      <c r="EJ3574" s="0"/>
      <c r="EK3574" s="0"/>
      <c r="EL3574" s="0"/>
      <c r="EM3574" s="0"/>
      <c r="EN3574" s="0"/>
      <c r="EO3574" s="0"/>
      <c r="EP3574" s="0"/>
      <c r="EQ3574" s="0"/>
      <c r="ER3574" s="0"/>
      <c r="ES3574" s="0"/>
      <c r="ET3574" s="0"/>
      <c r="EU3574" s="0"/>
      <c r="EV3574" s="0"/>
      <c r="EW3574" s="0"/>
      <c r="EX3574" s="0"/>
      <c r="EY3574" s="0"/>
      <c r="EZ3574" s="0"/>
      <c r="FA3574" s="0"/>
      <c r="FB3574" s="0"/>
      <c r="FC3574" s="0"/>
      <c r="FD3574" s="0"/>
      <c r="FE3574" s="0"/>
      <c r="FF3574" s="0"/>
      <c r="FG3574" s="0"/>
      <c r="FH3574" s="0"/>
      <c r="FI3574" s="0"/>
      <c r="FJ3574" s="0"/>
      <c r="FK3574" s="0"/>
      <c r="FL3574" s="0"/>
      <c r="FM3574" s="0"/>
      <c r="FN3574" s="0"/>
      <c r="FO3574" s="0"/>
      <c r="FP3574" s="0"/>
      <c r="FQ3574" s="0"/>
      <c r="FR3574" s="0"/>
      <c r="FS3574" s="0"/>
      <c r="FT3574" s="0"/>
      <c r="FU3574" s="0"/>
      <c r="FV3574" s="0"/>
      <c r="FW3574" s="0"/>
      <c r="FX3574" s="0"/>
      <c r="FY3574" s="0"/>
      <c r="FZ3574" s="0"/>
      <c r="GA3574" s="0"/>
      <c r="GB3574" s="0"/>
      <c r="GC3574" s="0"/>
      <c r="GD3574" s="0"/>
      <c r="GE3574" s="0"/>
      <c r="GF3574" s="0"/>
      <c r="GG3574" s="0"/>
      <c r="GH3574" s="0"/>
      <c r="GI3574" s="0"/>
      <c r="GJ3574" s="0"/>
      <c r="GK3574" s="0"/>
      <c r="GL3574" s="0"/>
      <c r="GM3574" s="0"/>
      <c r="GN3574" s="0"/>
      <c r="GO3574" s="0"/>
      <c r="GP3574" s="0"/>
      <c r="GQ3574" s="0"/>
      <c r="GR3574" s="0"/>
      <c r="GS3574" s="0"/>
      <c r="GT3574" s="0"/>
      <c r="GU3574" s="0"/>
      <c r="GV3574" s="0"/>
      <c r="GW3574" s="0"/>
      <c r="GX3574" s="0"/>
      <c r="GY3574" s="0"/>
      <c r="GZ3574" s="0"/>
      <c r="HA3574" s="0"/>
      <c r="HB3574" s="0"/>
      <c r="HC3574" s="0"/>
      <c r="HD3574" s="0"/>
      <c r="HE3574" s="0"/>
      <c r="HF3574" s="0"/>
      <c r="HG3574" s="0"/>
      <c r="HH3574" s="0"/>
      <c r="HI3574" s="0"/>
      <c r="HJ3574" s="0"/>
      <c r="HK3574" s="0"/>
      <c r="HL3574" s="0"/>
      <c r="HM3574" s="0"/>
      <c r="HN3574" s="0"/>
      <c r="HO3574" s="0"/>
      <c r="HP3574" s="0"/>
      <c r="HQ3574" s="0"/>
      <c r="HR3574" s="0"/>
      <c r="HS3574" s="0"/>
      <c r="HT3574" s="0"/>
      <c r="HU3574" s="0"/>
      <c r="HV3574" s="0"/>
      <c r="HW3574" s="0"/>
      <c r="HX3574" s="0"/>
      <c r="HY3574" s="0"/>
      <c r="HZ3574" s="0"/>
      <c r="IA3574" s="0"/>
      <c r="IB3574" s="0"/>
      <c r="IC3574" s="0"/>
      <c r="ID3574" s="0"/>
      <c r="IE3574" s="0"/>
      <c r="IF3574" s="0"/>
      <c r="IG3574" s="0"/>
      <c r="IH3574" s="0"/>
      <c r="II3574" s="0"/>
      <c r="IJ3574" s="0"/>
      <c r="IK3574" s="0"/>
      <c r="IL3574" s="0"/>
      <c r="IM3574" s="0"/>
      <c r="IN3574" s="0"/>
      <c r="IO3574" s="0"/>
      <c r="IP3574" s="0"/>
      <c r="IQ3574" s="0"/>
      <c r="IR3574" s="0"/>
      <c r="IS3574" s="0"/>
      <c r="IT3574" s="0"/>
      <c r="IU3574" s="0"/>
      <c r="IV3574" s="0"/>
      <c r="IW3574" s="0"/>
      <c r="IX3574" s="0"/>
      <c r="IY3574" s="0"/>
      <c r="IZ3574" s="0"/>
      <c r="JA3574" s="0"/>
      <c r="JB3574" s="0"/>
      <c r="JC3574" s="0"/>
      <c r="JD3574" s="0"/>
      <c r="JE3574" s="0"/>
      <c r="JF3574" s="0"/>
      <c r="JG3574" s="0"/>
      <c r="JH3574" s="0"/>
      <c r="JI3574" s="0"/>
      <c r="JJ3574" s="0"/>
      <c r="JK3574" s="0"/>
      <c r="JL3574" s="0"/>
      <c r="JM3574" s="0"/>
      <c r="JN3574" s="0"/>
      <c r="JO3574" s="0"/>
      <c r="JP3574" s="0"/>
      <c r="JQ3574" s="0"/>
      <c r="JR3574" s="0"/>
      <c r="JS3574" s="0"/>
      <c r="JT3574" s="0"/>
      <c r="JU3574" s="0"/>
      <c r="JV3574" s="0"/>
      <c r="JW3574" s="0"/>
      <c r="JX3574" s="0"/>
      <c r="JY3574" s="0"/>
      <c r="JZ3574" s="0"/>
      <c r="KA3574" s="0"/>
      <c r="KB3574" s="0"/>
      <c r="KC3574" s="0"/>
      <c r="KD3574" s="0"/>
      <c r="KE3574" s="0"/>
      <c r="KF3574" s="0"/>
      <c r="KG3574" s="0"/>
      <c r="KH3574" s="0"/>
      <c r="KI3574" s="0"/>
      <c r="KJ3574" s="0"/>
      <c r="KK3574" s="0"/>
      <c r="KL3574" s="0"/>
      <c r="KM3574" s="0"/>
      <c r="KN3574" s="0"/>
      <c r="KO3574" s="0"/>
      <c r="KP3574" s="0"/>
      <c r="KQ3574" s="0"/>
      <c r="KR3574" s="0"/>
      <c r="KS3574" s="0"/>
      <c r="KT3574" s="0"/>
      <c r="KU3574" s="0"/>
      <c r="KV3574" s="0"/>
      <c r="KW3574" s="0"/>
      <c r="KX3574" s="0"/>
      <c r="KY3574" s="0"/>
      <c r="KZ3574" s="0"/>
      <c r="LA3574" s="0"/>
      <c r="LB3574" s="0"/>
      <c r="LC3574" s="0"/>
      <c r="LD3574" s="0"/>
      <c r="LE3574" s="0"/>
      <c r="LF3574" s="0"/>
      <c r="LG3574" s="0"/>
      <c r="LH3574" s="0"/>
      <c r="LI3574" s="0"/>
      <c r="LJ3574" s="0"/>
      <c r="LK3574" s="0"/>
      <c r="LL3574" s="0"/>
      <c r="LM3574" s="0"/>
      <c r="LN3574" s="0"/>
      <c r="LO3574" s="0"/>
      <c r="LP3574" s="0"/>
      <c r="LQ3574" s="0"/>
      <c r="LR3574" s="0"/>
      <c r="LS3574" s="0"/>
      <c r="LT3574" s="0"/>
      <c r="LU3574" s="0"/>
      <c r="LV3574" s="0"/>
      <c r="LW3574" s="0"/>
      <c r="LX3574" s="0"/>
      <c r="LY3574" s="0"/>
      <c r="LZ3574" s="0"/>
      <c r="MA3574" s="0"/>
      <c r="MB3574" s="0"/>
      <c r="MC3574" s="0"/>
      <c r="MD3574" s="0"/>
      <c r="ME3574" s="0"/>
      <c r="MF3574" s="0"/>
      <c r="MG3574" s="0"/>
      <c r="MH3574" s="0"/>
      <c r="MI3574" s="0"/>
      <c r="MJ3574" s="0"/>
      <c r="MK3574" s="0"/>
      <c r="ML3574" s="0"/>
      <c r="MM3574" s="0"/>
      <c r="MN3574" s="0"/>
      <c r="MO3574" s="0"/>
      <c r="MP3574" s="0"/>
      <c r="MQ3574" s="0"/>
      <c r="MR3574" s="0"/>
      <c r="MS3574" s="0"/>
      <c r="MT3574" s="0"/>
      <c r="MU3574" s="0"/>
      <c r="MV3574" s="0"/>
      <c r="MW3574" s="0"/>
      <c r="MX3574" s="0"/>
      <c r="MY3574" s="0"/>
      <c r="MZ3574" s="0"/>
      <c r="NA3574" s="0"/>
      <c r="NB3574" s="0"/>
      <c r="NC3574" s="0"/>
      <c r="ND3574" s="0"/>
      <c r="NE3574" s="0"/>
      <c r="NF3574" s="0"/>
      <c r="NG3574" s="0"/>
      <c r="NH3574" s="0"/>
      <c r="NI3574" s="0"/>
      <c r="NJ3574" s="0"/>
      <c r="NK3574" s="0"/>
      <c r="NL3574" s="0"/>
      <c r="NM3574" s="0"/>
      <c r="NN3574" s="0"/>
      <c r="NO3574" s="0"/>
      <c r="NP3574" s="0"/>
      <c r="NQ3574" s="0"/>
      <c r="NR3574" s="0"/>
      <c r="NS3574" s="0"/>
      <c r="NT3574" s="0"/>
      <c r="NU3574" s="0"/>
      <c r="NV3574" s="0"/>
      <c r="NW3574" s="0"/>
      <c r="NX3574" s="0"/>
      <c r="NY3574" s="0"/>
      <c r="NZ3574" s="0"/>
      <c r="OA3574" s="0"/>
      <c r="OB3574" s="0"/>
      <c r="OC3574" s="0"/>
      <c r="OD3574" s="0"/>
      <c r="OE3574" s="0"/>
      <c r="OF3574" s="0"/>
      <c r="OG3574" s="0"/>
      <c r="OH3574" s="0"/>
      <c r="OI3574" s="0"/>
      <c r="OJ3574" s="0"/>
      <c r="OK3574" s="0"/>
      <c r="OL3574" s="0"/>
      <c r="OM3574" s="0"/>
      <c r="ON3574" s="0"/>
      <c r="OO3574" s="0"/>
      <c r="OP3574" s="0"/>
      <c r="OQ3574" s="0"/>
      <c r="OR3574" s="0"/>
      <c r="OS3574" s="0"/>
      <c r="OT3574" s="0"/>
      <c r="OU3574" s="0"/>
      <c r="OV3574" s="0"/>
      <c r="OW3574" s="0"/>
      <c r="OX3574" s="0"/>
      <c r="OY3574" s="0"/>
      <c r="OZ3574" s="0"/>
      <c r="PA3574" s="0"/>
      <c r="PB3574" s="0"/>
      <c r="PC3574" s="0"/>
      <c r="PD3574" s="0"/>
      <c r="PE3574" s="0"/>
      <c r="PF3574" s="0"/>
      <c r="PG3574" s="0"/>
      <c r="PH3574" s="0"/>
      <c r="PI3574" s="0"/>
      <c r="PJ3574" s="0"/>
      <c r="PK3574" s="0"/>
      <c r="PL3574" s="0"/>
      <c r="PM3574" s="0"/>
      <c r="PN3574" s="0"/>
      <c r="PO3574" s="0"/>
      <c r="PP3574" s="0"/>
      <c r="PQ3574" s="0"/>
      <c r="PR3574" s="0"/>
      <c r="PS3574" s="0"/>
      <c r="PT3574" s="0"/>
      <c r="PU3574" s="0"/>
      <c r="PV3574" s="0"/>
      <c r="PW3574" s="0"/>
      <c r="PX3574" s="0"/>
      <c r="PY3574" s="0"/>
      <c r="PZ3574" s="0"/>
      <c r="QA3574" s="0"/>
      <c r="QB3574" s="0"/>
      <c r="QC3574" s="0"/>
      <c r="QD3574" s="0"/>
      <c r="QE3574" s="0"/>
      <c r="QF3574" s="0"/>
      <c r="QG3574" s="0"/>
      <c r="QH3574" s="0"/>
      <c r="QI3574" s="0"/>
      <c r="QJ3574" s="0"/>
      <c r="QK3574" s="0"/>
      <c r="QL3574" s="0"/>
      <c r="QM3574" s="0"/>
      <c r="QN3574" s="0"/>
      <c r="QO3574" s="0"/>
      <c r="QP3574" s="0"/>
      <c r="QQ3574" s="0"/>
      <c r="QR3574" s="0"/>
      <c r="QS3574" s="0"/>
      <c r="QT3574" s="0"/>
      <c r="QU3574" s="0"/>
      <c r="QV3574" s="0"/>
      <c r="QW3574" s="0"/>
      <c r="QX3574" s="0"/>
      <c r="QY3574" s="0"/>
      <c r="QZ3574" s="0"/>
      <c r="RA3574" s="0"/>
      <c r="RB3574" s="0"/>
      <c r="RC3574" s="0"/>
      <c r="RD3574" s="0"/>
      <c r="RE3574" s="0"/>
      <c r="RF3574" s="0"/>
      <c r="RG3574" s="0"/>
      <c r="RH3574" s="0"/>
      <c r="RI3574" s="0"/>
      <c r="RJ3574" s="0"/>
      <c r="RK3574" s="0"/>
      <c r="RL3574" s="0"/>
      <c r="RM3574" s="0"/>
      <c r="RN3574" s="0"/>
      <c r="RO3574" s="0"/>
      <c r="RP3574" s="0"/>
      <c r="RQ3574" s="0"/>
      <c r="RR3574" s="0"/>
      <c r="RS3574" s="0"/>
      <c r="RT3574" s="0"/>
      <c r="RU3574" s="0"/>
      <c r="RV3574" s="0"/>
      <c r="RW3574" s="0"/>
      <c r="RX3574" s="0"/>
      <c r="RY3574" s="0"/>
      <c r="RZ3574" s="0"/>
      <c r="SA3574" s="0"/>
      <c r="SB3574" s="0"/>
      <c r="SC3574" s="0"/>
      <c r="SD3574" s="0"/>
      <c r="SE3574" s="0"/>
      <c r="SF3574" s="0"/>
      <c r="SG3574" s="0"/>
      <c r="SH3574" s="0"/>
      <c r="SI3574" s="0"/>
      <c r="SJ3574" s="0"/>
      <c r="SK3574" s="0"/>
      <c r="SL3574" s="0"/>
      <c r="SM3574" s="0"/>
      <c r="SN3574" s="0"/>
      <c r="SO3574" s="0"/>
      <c r="SP3574" s="0"/>
      <c r="SQ3574" s="0"/>
      <c r="SR3574" s="0"/>
      <c r="SS3574" s="0"/>
      <c r="ST3574" s="0"/>
      <c r="SU3574" s="0"/>
      <c r="SV3574" s="0"/>
      <c r="SW3574" s="0"/>
      <c r="SX3574" s="0"/>
      <c r="SY3574" s="0"/>
      <c r="SZ3574" s="0"/>
      <c r="TA3574" s="0"/>
      <c r="TB3574" s="0"/>
      <c r="TC3574" s="0"/>
      <c r="TD3574" s="0"/>
      <c r="TE3574" s="0"/>
      <c r="TF3574" s="0"/>
      <c r="TG3574" s="0"/>
      <c r="TH3574" s="0"/>
      <c r="TI3574" s="0"/>
      <c r="TJ3574" s="0"/>
      <c r="TK3574" s="0"/>
      <c r="TL3574" s="0"/>
      <c r="TM3574" s="0"/>
      <c r="TN3574" s="0"/>
      <c r="TO3574" s="0"/>
      <c r="TP3574" s="0"/>
      <c r="TQ3574" s="0"/>
      <c r="TR3574" s="0"/>
      <c r="TS3574" s="0"/>
      <c r="TT3574" s="0"/>
      <c r="TU3574" s="0"/>
      <c r="TV3574" s="0"/>
      <c r="TW3574" s="0"/>
      <c r="TX3574" s="0"/>
      <c r="TY3574" s="0"/>
      <c r="TZ3574" s="0"/>
      <c r="UA3574" s="0"/>
      <c r="UB3574" s="0"/>
      <c r="UC3574" s="0"/>
      <c r="UD3574" s="0"/>
      <c r="UE3574" s="0"/>
      <c r="UF3574" s="0"/>
      <c r="UG3574" s="0"/>
      <c r="UH3574" s="0"/>
      <c r="UI3574" s="0"/>
      <c r="UJ3574" s="0"/>
      <c r="UK3574" s="0"/>
      <c r="UL3574" s="0"/>
      <c r="UM3574" s="0"/>
      <c r="UN3574" s="0"/>
      <c r="UO3574" s="0"/>
      <c r="UP3574" s="0"/>
      <c r="UQ3574" s="0"/>
      <c r="UR3574" s="0"/>
      <c r="US3574" s="0"/>
      <c r="UT3574" s="0"/>
      <c r="UU3574" s="0"/>
      <c r="UV3574" s="0"/>
      <c r="UW3574" s="0"/>
      <c r="UX3574" s="0"/>
      <c r="UY3574" s="0"/>
      <c r="UZ3574" s="0"/>
      <c r="VA3574" s="0"/>
      <c r="VB3574" s="0"/>
      <c r="VC3574" s="0"/>
      <c r="VD3574" s="0"/>
      <c r="VE3574" s="0"/>
      <c r="VF3574" s="0"/>
      <c r="VG3574" s="0"/>
      <c r="VH3574" s="0"/>
      <c r="VI3574" s="0"/>
      <c r="VJ3574" s="0"/>
      <c r="VK3574" s="0"/>
      <c r="VL3574" s="0"/>
      <c r="VM3574" s="0"/>
      <c r="VN3574" s="0"/>
      <c r="VO3574" s="0"/>
      <c r="VP3574" s="0"/>
      <c r="VQ3574" s="0"/>
      <c r="VR3574" s="0"/>
      <c r="VS3574" s="0"/>
      <c r="VT3574" s="0"/>
      <c r="VU3574" s="0"/>
      <c r="VV3574" s="0"/>
      <c r="VW3574" s="0"/>
      <c r="VX3574" s="0"/>
      <c r="VY3574" s="0"/>
      <c r="VZ3574" s="0"/>
      <c r="WA3574" s="0"/>
      <c r="WB3574" s="0"/>
      <c r="WC3574" s="0"/>
      <c r="WD3574" s="0"/>
      <c r="WE3574" s="0"/>
      <c r="WF3574" s="0"/>
      <c r="WG3574" s="0"/>
      <c r="WH3574" s="0"/>
      <c r="WI3574" s="0"/>
      <c r="WJ3574" s="0"/>
      <c r="WK3574" s="0"/>
      <c r="WL3574" s="0"/>
      <c r="WM3574" s="0"/>
      <c r="WN3574" s="0"/>
      <c r="WO3574" s="0"/>
      <c r="WP3574" s="0"/>
      <c r="WQ3574" s="0"/>
      <c r="WR3574" s="0"/>
      <c r="WS3574" s="0"/>
      <c r="WT3574" s="0"/>
      <c r="WU3574" s="0"/>
      <c r="WV3574" s="0"/>
      <c r="WW3574" s="0"/>
      <c r="WX3574" s="0"/>
      <c r="WY3574" s="0"/>
      <c r="WZ3574" s="0"/>
      <c r="XA3574" s="0"/>
      <c r="XB3574" s="0"/>
      <c r="XC3574" s="0"/>
      <c r="XD3574" s="0"/>
      <c r="XE3574" s="0"/>
      <c r="XF3574" s="0"/>
      <c r="XG3574" s="0"/>
      <c r="XH3574" s="0"/>
      <c r="XI3574" s="0"/>
      <c r="XJ3574" s="0"/>
      <c r="XK3574" s="0"/>
      <c r="XL3574" s="0"/>
      <c r="XM3574" s="0"/>
      <c r="XN3574" s="0"/>
      <c r="XO3574" s="0"/>
      <c r="XP3574" s="0"/>
      <c r="XQ3574" s="0"/>
      <c r="XR3574" s="0"/>
      <c r="XS3574" s="0"/>
      <c r="XT3574" s="0"/>
      <c r="XU3574" s="0"/>
      <c r="XV3574" s="0"/>
      <c r="XW3574" s="0"/>
      <c r="XX3574" s="0"/>
      <c r="XY3574" s="0"/>
      <c r="XZ3574" s="0"/>
      <c r="YA3574" s="0"/>
      <c r="YB3574" s="0"/>
      <c r="YC3574" s="0"/>
      <c r="YD3574" s="0"/>
      <c r="YE3574" s="0"/>
      <c r="YF3574" s="0"/>
      <c r="YG3574" s="0"/>
      <c r="YH3574" s="0"/>
      <c r="YI3574" s="0"/>
      <c r="YJ3574" s="0"/>
      <c r="YK3574" s="0"/>
      <c r="YL3574" s="0"/>
      <c r="YM3574" s="0"/>
      <c r="YN3574" s="0"/>
      <c r="YO3574" s="0"/>
      <c r="YP3574" s="0"/>
      <c r="YQ3574" s="0"/>
      <c r="YR3574" s="0"/>
      <c r="YS3574" s="0"/>
      <c r="YT3574" s="0"/>
      <c r="YU3574" s="0"/>
      <c r="YV3574" s="0"/>
      <c r="YW3574" s="0"/>
      <c r="YX3574" s="0"/>
      <c r="YY3574" s="0"/>
      <c r="YZ3574" s="0"/>
      <c r="ZA3574" s="0"/>
      <c r="ZB3574" s="0"/>
      <c r="ZC3574" s="0"/>
      <c r="ZD3574" s="0"/>
      <c r="ZE3574" s="0"/>
      <c r="ZF3574" s="0"/>
      <c r="ZG3574" s="0"/>
      <c r="ZH3574" s="0"/>
      <c r="ZI3574" s="0"/>
      <c r="ZJ3574" s="0"/>
      <c r="ZK3574" s="0"/>
      <c r="ZL3574" s="0"/>
      <c r="ZM3574" s="0"/>
      <c r="ZN3574" s="0"/>
      <c r="ZO3574" s="0"/>
      <c r="ZP3574" s="0"/>
      <c r="ZQ3574" s="0"/>
      <c r="ZR3574" s="0"/>
      <c r="ZS3574" s="0"/>
      <c r="ZT3574" s="0"/>
      <c r="ZU3574" s="0"/>
      <c r="ZV3574" s="0"/>
      <c r="ZW3574" s="0"/>
      <c r="ZX3574" s="0"/>
      <c r="ZY3574" s="0"/>
      <c r="ZZ3574" s="0"/>
      <c r="AAA3574" s="0"/>
      <c r="AAB3574" s="0"/>
      <c r="AAC3574" s="0"/>
      <c r="AAD3574" s="0"/>
      <c r="AAE3574" s="0"/>
      <c r="AAF3574" s="0"/>
      <c r="AAG3574" s="0"/>
      <c r="AAH3574" s="0"/>
      <c r="AAI3574" s="0"/>
      <c r="AAJ3574" s="0"/>
      <c r="AAK3574" s="0"/>
      <c r="AAL3574" s="0"/>
      <c r="AAM3574" s="0"/>
      <c r="AAN3574" s="0"/>
      <c r="AAO3574" s="0"/>
      <c r="AAP3574" s="0"/>
      <c r="AAQ3574" s="0"/>
      <c r="AAR3574" s="0"/>
      <c r="AAS3574" s="0"/>
      <c r="AAT3574" s="0"/>
      <c r="AAU3574" s="0"/>
      <c r="AAV3574" s="0"/>
      <c r="AAW3574" s="0"/>
      <c r="AAX3574" s="0"/>
      <c r="AAY3574" s="0"/>
      <c r="AAZ3574" s="0"/>
      <c r="ABA3574" s="0"/>
      <c r="ABB3574" s="0"/>
      <c r="ABC3574" s="0"/>
      <c r="ABD3574" s="0"/>
      <c r="ABE3574" s="0"/>
      <c r="ABF3574" s="0"/>
      <c r="ABG3574" s="0"/>
      <c r="ABH3574" s="0"/>
      <c r="ABI3574" s="0"/>
      <c r="ABJ3574" s="0"/>
      <c r="ABK3574" s="0"/>
      <c r="ABL3574" s="0"/>
      <c r="ABM3574" s="0"/>
      <c r="ABN3574" s="0"/>
      <c r="ABO3574" s="0"/>
      <c r="ABP3574" s="0"/>
      <c r="ABQ3574" s="0"/>
      <c r="ABR3574" s="0"/>
      <c r="ABS3574" s="0"/>
      <c r="ABT3574" s="0"/>
      <c r="ABU3574" s="0"/>
      <c r="ABV3574" s="0"/>
      <c r="ABW3574" s="0"/>
      <c r="ABX3574" s="0"/>
      <c r="ABY3574" s="0"/>
      <c r="ABZ3574" s="0"/>
      <c r="ACA3574" s="0"/>
      <c r="ACB3574" s="0"/>
      <c r="ACC3574" s="0"/>
      <c r="ACD3574" s="0"/>
      <c r="ACE3574" s="0"/>
      <c r="ACF3574" s="0"/>
      <c r="ACG3574" s="0"/>
      <c r="ACH3574" s="0"/>
      <c r="ACI3574" s="0"/>
      <c r="ACJ3574" s="0"/>
      <c r="ACK3574" s="0"/>
      <c r="ACL3574" s="0"/>
      <c r="ACM3574" s="0"/>
      <c r="ACN3574" s="0"/>
      <c r="ACO3574" s="0"/>
      <c r="ACP3574" s="0"/>
      <c r="ACQ3574" s="0"/>
      <c r="ACR3574" s="0"/>
      <c r="ACS3574" s="0"/>
      <c r="ACT3574" s="0"/>
      <c r="ACU3574" s="0"/>
      <c r="ACV3574" s="0"/>
      <c r="ACW3574" s="0"/>
      <c r="ACX3574" s="0"/>
      <c r="ACY3574" s="0"/>
      <c r="ACZ3574" s="0"/>
      <c r="ADA3574" s="0"/>
      <c r="ADB3574" s="0"/>
      <c r="ADC3574" s="0"/>
      <c r="ADD3574" s="0"/>
      <c r="ADE3574" s="0"/>
      <c r="ADF3574" s="0"/>
      <c r="ADG3574" s="0"/>
      <c r="ADH3574" s="0"/>
      <c r="ADI3574" s="0"/>
      <c r="ADJ3574" s="0"/>
      <c r="ADK3574" s="0"/>
      <c r="ADL3574" s="0"/>
      <c r="ADM3574" s="0"/>
      <c r="ADN3574" s="0"/>
      <c r="ADO3574" s="0"/>
      <c r="ADP3574" s="0"/>
      <c r="ADQ3574" s="0"/>
      <c r="ADR3574" s="0"/>
      <c r="ADS3574" s="0"/>
      <c r="ADT3574" s="0"/>
      <c r="ADU3574" s="0"/>
      <c r="ADV3574" s="0"/>
      <c r="ADW3574" s="0"/>
      <c r="ADX3574" s="0"/>
      <c r="ADY3574" s="0"/>
      <c r="ADZ3574" s="0"/>
      <c r="AEA3574" s="0"/>
      <c r="AEB3574" s="0"/>
      <c r="AEC3574" s="0"/>
      <c r="AED3574" s="0"/>
      <c r="AEE3574" s="0"/>
      <c r="AEF3574" s="0"/>
      <c r="AEG3574" s="0"/>
      <c r="AEH3574" s="0"/>
      <c r="AEI3574" s="0"/>
      <c r="AEJ3574" s="0"/>
      <c r="AEK3574" s="0"/>
      <c r="AEL3574" s="0"/>
      <c r="AEM3574" s="0"/>
      <c r="AEN3574" s="0"/>
      <c r="AEO3574" s="0"/>
      <c r="AEP3574" s="0"/>
      <c r="AEQ3574" s="0"/>
      <c r="AER3574" s="0"/>
      <c r="AES3574" s="0"/>
      <c r="AET3574" s="0"/>
      <c r="AEU3574" s="0"/>
      <c r="AEV3574" s="0"/>
      <c r="AEW3574" s="0"/>
      <c r="AEX3574" s="0"/>
      <c r="AEY3574" s="0"/>
      <c r="AEZ3574" s="0"/>
      <c r="AFA3574" s="0"/>
      <c r="AFB3574" s="0"/>
      <c r="AFC3574" s="0"/>
      <c r="AFD3574" s="0"/>
      <c r="AFE3574" s="0"/>
      <c r="AFF3574" s="0"/>
      <c r="AFG3574" s="0"/>
      <c r="AFH3574" s="0"/>
      <c r="AFI3574" s="0"/>
      <c r="AFJ3574" s="0"/>
      <c r="AFK3574" s="0"/>
      <c r="AFL3574" s="0"/>
      <c r="AFM3574" s="0"/>
      <c r="AFN3574" s="0"/>
      <c r="AFO3574" s="0"/>
      <c r="AFP3574" s="0"/>
      <c r="AFQ3574" s="0"/>
      <c r="AFR3574" s="0"/>
      <c r="AFS3574" s="0"/>
      <c r="AFT3574" s="0"/>
      <c r="AFU3574" s="0"/>
      <c r="AFV3574" s="0"/>
      <c r="AFW3574" s="0"/>
      <c r="AFX3574" s="0"/>
      <c r="AFY3574" s="0"/>
      <c r="AFZ3574" s="0"/>
      <c r="AGA3574" s="0"/>
      <c r="AGB3574" s="0"/>
      <c r="AGC3574" s="0"/>
      <c r="AGD3574" s="0"/>
      <c r="AGE3574" s="0"/>
      <c r="AGF3574" s="0"/>
      <c r="AGG3574" s="0"/>
      <c r="AGH3574" s="0"/>
      <c r="AGI3574" s="0"/>
      <c r="AGJ3574" s="0"/>
      <c r="AGK3574" s="0"/>
      <c r="AGL3574" s="0"/>
      <c r="AGM3574" s="0"/>
      <c r="AGN3574" s="0"/>
      <c r="AGO3574" s="0"/>
      <c r="AGP3574" s="0"/>
      <c r="AGQ3574" s="0"/>
      <c r="AGR3574" s="0"/>
      <c r="AGS3574" s="0"/>
      <c r="AGT3574" s="0"/>
      <c r="AGU3574" s="0"/>
      <c r="AGV3574" s="0"/>
      <c r="AGW3574" s="0"/>
      <c r="AGX3574" s="0"/>
      <c r="AGY3574" s="0"/>
      <c r="AGZ3574" s="0"/>
      <c r="AHA3574" s="0"/>
      <c r="AHB3574" s="0"/>
      <c r="AHC3574" s="0"/>
      <c r="AHD3574" s="0"/>
      <c r="AHE3574" s="0"/>
      <c r="AHF3574" s="0"/>
      <c r="AHG3574" s="0"/>
      <c r="AHH3574" s="0"/>
      <c r="AHI3574" s="0"/>
      <c r="AHJ3574" s="0"/>
      <c r="AHK3574" s="0"/>
      <c r="AHL3574" s="0"/>
      <c r="AHM3574" s="0"/>
      <c r="AHN3574" s="0"/>
      <c r="AHO3574" s="0"/>
      <c r="AHP3574" s="0"/>
      <c r="AHQ3574" s="0"/>
      <c r="AHR3574" s="0"/>
      <c r="AHS3574" s="0"/>
      <c r="AHT3574" s="0"/>
      <c r="AHU3574" s="0"/>
      <c r="AHV3574" s="0"/>
      <c r="AHW3574" s="0"/>
      <c r="AHX3574" s="0"/>
      <c r="AHY3574" s="0"/>
      <c r="AHZ3574" s="0"/>
      <c r="AIA3574" s="0"/>
      <c r="AIB3574" s="0"/>
      <c r="AIC3574" s="0"/>
      <c r="AID3574" s="0"/>
      <c r="AIE3574" s="0"/>
      <c r="AIF3574" s="0"/>
      <c r="AIG3574" s="0"/>
      <c r="AIH3574" s="0"/>
      <c r="AII3574" s="0"/>
      <c r="AIJ3574" s="0"/>
      <c r="AIK3574" s="0"/>
      <c r="AIL3574" s="0"/>
      <c r="AIM3574" s="0"/>
      <c r="AIN3574" s="0"/>
      <c r="AIO3574" s="0"/>
      <c r="AIP3574" s="0"/>
      <c r="AIQ3574" s="0"/>
      <c r="AIR3574" s="0"/>
      <c r="AIS3574" s="0"/>
      <c r="AIT3574" s="0"/>
      <c r="AIU3574" s="0"/>
      <c r="AIV3574" s="0"/>
      <c r="AIW3574" s="0"/>
      <c r="AIX3574" s="0"/>
      <c r="AIY3574" s="0"/>
      <c r="AIZ3574" s="0"/>
      <c r="AJA3574" s="0"/>
      <c r="AJB3574" s="0"/>
      <c r="AJC3574" s="0"/>
      <c r="AJD3574" s="0"/>
      <c r="AJE3574" s="0"/>
      <c r="AJF3574" s="0"/>
      <c r="AJG3574" s="0"/>
      <c r="AJH3574" s="0"/>
      <c r="AJI3574" s="0"/>
      <c r="AJJ3574" s="0"/>
      <c r="AJK3574" s="0"/>
      <c r="AJL3574" s="0"/>
      <c r="AJM3574" s="0"/>
      <c r="AJN3574" s="0"/>
      <c r="AJO3574" s="0"/>
      <c r="AJP3574" s="0"/>
      <c r="AJQ3574" s="0"/>
      <c r="AJR3574" s="0"/>
      <c r="AJS3574" s="0"/>
      <c r="AJT3574" s="0"/>
      <c r="AJU3574" s="0"/>
      <c r="AJV3574" s="0"/>
      <c r="AJW3574" s="0"/>
      <c r="AJX3574" s="0"/>
      <c r="AJY3574" s="0"/>
      <c r="AJZ3574" s="0"/>
      <c r="AKA3574" s="0"/>
      <c r="AKB3574" s="0"/>
      <c r="AKC3574" s="0"/>
      <c r="AKD3574" s="0"/>
      <c r="AKE3574" s="0"/>
      <c r="AKF3574" s="0"/>
      <c r="AKG3574" s="0"/>
      <c r="AKH3574" s="0"/>
      <c r="AKI3574" s="0"/>
      <c r="AKJ3574" s="0"/>
      <c r="AKK3574" s="0"/>
      <c r="AKL3574" s="0"/>
      <c r="AKM3574" s="0"/>
      <c r="AKN3574" s="0"/>
      <c r="AKO3574" s="0"/>
      <c r="AKP3574" s="0"/>
      <c r="AKQ3574" s="0"/>
      <c r="AKR3574" s="0"/>
      <c r="AKS3574" s="0"/>
      <c r="AKT3574" s="0"/>
      <c r="AKU3574" s="0"/>
      <c r="AKV3574" s="0"/>
      <c r="AKW3574" s="0"/>
      <c r="AKX3574" s="0"/>
      <c r="AKY3574" s="0"/>
      <c r="AKZ3574" s="0"/>
      <c r="ALA3574" s="0"/>
      <c r="ALB3574" s="0"/>
      <c r="ALC3574" s="0"/>
      <c r="ALD3574" s="0"/>
      <c r="ALE3574" s="0"/>
      <c r="ALF3574" s="0"/>
      <c r="ALG3574" s="0"/>
      <c r="ALH3574" s="0"/>
      <c r="ALI3574" s="0"/>
      <c r="ALJ3574" s="0"/>
      <c r="ALK3574" s="0"/>
      <c r="ALL3574" s="0"/>
      <c r="ALM3574" s="0"/>
      <c r="ALN3574" s="0"/>
      <c r="ALO3574" s="0"/>
      <c r="ALP3574" s="0"/>
      <c r="ALQ3574" s="0"/>
      <c r="ALR3574" s="0"/>
      <c r="ALS3574" s="0"/>
      <c r="ALT3574" s="0"/>
      <c r="ALU3574" s="0"/>
      <c r="ALV3574" s="0"/>
      <c r="ALW3574" s="0"/>
      <c r="ALX3574" s="0"/>
      <c r="ALY3574" s="0"/>
      <c r="ALZ3574" s="0"/>
      <c r="AMA3574" s="0"/>
      <c r="AMB3574" s="0"/>
      <c r="AMC3574" s="0"/>
      <c r="AMD3574" s="0"/>
      <c r="AME3574" s="0"/>
      <c r="AMF3574" s="0"/>
      <c r="AMG3574" s="0"/>
      <c r="AMH3574" s="0"/>
      <c r="AMI3574" s="0"/>
    </row>
    <row r="3575" customFormat="false" ht="12.75" hidden="false" customHeight="false" outlineLevel="0" collapsed="false">
      <c r="A3575" s="1" t="s">
        <v>3799</v>
      </c>
      <c r="C3575" s="27" t="s">
        <v>3801</v>
      </c>
      <c r="D3575" s="27" t="s">
        <v>507</v>
      </c>
      <c r="E3575" s="28"/>
      <c r="F3575" s="29"/>
      <c r="G3575" s="27"/>
      <c r="H3575" s="30" t="s">
        <v>61</v>
      </c>
      <c r="I3575" s="31" t="n">
        <v>1.29</v>
      </c>
      <c r="J3575" s="31" t="s">
        <v>3781</v>
      </c>
      <c r="BM3575" s="0"/>
      <c r="BN3575" s="0"/>
      <c r="BO3575" s="0"/>
      <c r="BP3575" s="0"/>
      <c r="BQ3575" s="0"/>
      <c r="BR3575" s="0"/>
      <c r="BS3575" s="0"/>
      <c r="BT3575" s="0"/>
      <c r="BU3575" s="0"/>
      <c r="BV3575" s="0"/>
      <c r="BW3575" s="0"/>
      <c r="BX3575" s="0"/>
      <c r="BY3575" s="0"/>
      <c r="BZ3575" s="0"/>
      <c r="CA3575" s="0"/>
      <c r="CB3575" s="0"/>
      <c r="CC3575" s="0"/>
      <c r="CD3575" s="0"/>
      <c r="CE3575" s="0"/>
      <c r="CF3575" s="0"/>
      <c r="CG3575" s="0"/>
      <c r="CH3575" s="0"/>
      <c r="CI3575" s="0"/>
      <c r="CJ3575" s="0"/>
      <c r="CK3575" s="0"/>
      <c r="CL3575" s="0"/>
      <c r="CM3575" s="0"/>
      <c r="CN3575" s="0"/>
      <c r="CO3575" s="0"/>
      <c r="CP3575" s="0"/>
      <c r="CQ3575" s="0"/>
      <c r="CR3575" s="0"/>
      <c r="CS3575" s="0"/>
      <c r="CT3575" s="0"/>
      <c r="CU3575" s="0"/>
      <c r="CV3575" s="0"/>
      <c r="CW3575" s="0"/>
      <c r="CX3575" s="0"/>
      <c r="CY3575" s="0"/>
      <c r="CZ3575" s="0"/>
      <c r="DA3575" s="0"/>
      <c r="DB3575" s="0"/>
      <c r="DC3575" s="0"/>
      <c r="DD3575" s="0"/>
      <c r="DE3575" s="0"/>
      <c r="DF3575" s="0"/>
      <c r="DG3575" s="0"/>
      <c r="DH3575" s="0"/>
      <c r="DI3575" s="0"/>
      <c r="DJ3575" s="0"/>
      <c r="DK3575" s="0"/>
      <c r="DL3575" s="0"/>
      <c r="DM3575" s="0"/>
      <c r="DN3575" s="0"/>
      <c r="DO3575" s="0"/>
      <c r="DP3575" s="0"/>
      <c r="DQ3575" s="0"/>
      <c r="DR3575" s="0"/>
      <c r="DS3575" s="0"/>
      <c r="DT3575" s="0"/>
      <c r="DU3575" s="0"/>
      <c r="DV3575" s="0"/>
      <c r="DW3575" s="0"/>
      <c r="DX3575" s="0"/>
      <c r="DY3575" s="0"/>
      <c r="DZ3575" s="0"/>
      <c r="EA3575" s="0"/>
      <c r="EB3575" s="0"/>
      <c r="EC3575" s="0"/>
      <c r="ED3575" s="0"/>
      <c r="EE3575" s="0"/>
      <c r="EF3575" s="0"/>
      <c r="EG3575" s="0"/>
      <c r="EH3575" s="0"/>
      <c r="EI3575" s="0"/>
      <c r="EJ3575" s="0"/>
      <c r="EK3575" s="0"/>
      <c r="EL3575" s="0"/>
      <c r="EM3575" s="0"/>
      <c r="EN3575" s="0"/>
      <c r="EO3575" s="0"/>
      <c r="EP3575" s="0"/>
      <c r="EQ3575" s="0"/>
      <c r="ER3575" s="0"/>
      <c r="ES3575" s="0"/>
      <c r="ET3575" s="0"/>
      <c r="EU3575" s="0"/>
      <c r="EV3575" s="0"/>
      <c r="EW3575" s="0"/>
      <c r="EX3575" s="0"/>
      <c r="EY3575" s="0"/>
      <c r="EZ3575" s="0"/>
      <c r="FA3575" s="0"/>
      <c r="FB3575" s="0"/>
      <c r="FC3575" s="0"/>
      <c r="FD3575" s="0"/>
      <c r="FE3575" s="0"/>
      <c r="FF3575" s="0"/>
      <c r="FG3575" s="0"/>
      <c r="FH3575" s="0"/>
      <c r="FI3575" s="0"/>
      <c r="FJ3575" s="0"/>
      <c r="FK3575" s="0"/>
      <c r="FL3575" s="0"/>
      <c r="FM3575" s="0"/>
      <c r="FN3575" s="0"/>
      <c r="FO3575" s="0"/>
      <c r="FP3575" s="0"/>
      <c r="FQ3575" s="0"/>
      <c r="FR3575" s="0"/>
      <c r="FS3575" s="0"/>
      <c r="FT3575" s="0"/>
      <c r="FU3575" s="0"/>
      <c r="FV3575" s="0"/>
      <c r="FW3575" s="0"/>
      <c r="FX3575" s="0"/>
      <c r="FY3575" s="0"/>
      <c r="FZ3575" s="0"/>
      <c r="GA3575" s="0"/>
      <c r="GB3575" s="0"/>
      <c r="GC3575" s="0"/>
      <c r="GD3575" s="0"/>
      <c r="GE3575" s="0"/>
      <c r="GF3575" s="0"/>
      <c r="GG3575" s="0"/>
      <c r="GH3575" s="0"/>
      <c r="GI3575" s="0"/>
      <c r="GJ3575" s="0"/>
      <c r="GK3575" s="0"/>
      <c r="GL3575" s="0"/>
      <c r="GM3575" s="0"/>
      <c r="GN3575" s="0"/>
      <c r="GO3575" s="0"/>
      <c r="GP3575" s="0"/>
      <c r="GQ3575" s="0"/>
      <c r="GR3575" s="0"/>
      <c r="GS3575" s="0"/>
      <c r="GT3575" s="0"/>
      <c r="GU3575" s="0"/>
      <c r="GV3575" s="0"/>
      <c r="GW3575" s="0"/>
      <c r="GX3575" s="0"/>
      <c r="GY3575" s="0"/>
      <c r="GZ3575" s="0"/>
      <c r="HA3575" s="0"/>
      <c r="HB3575" s="0"/>
      <c r="HC3575" s="0"/>
      <c r="HD3575" s="0"/>
      <c r="HE3575" s="0"/>
      <c r="HF3575" s="0"/>
      <c r="HG3575" s="0"/>
      <c r="HH3575" s="0"/>
      <c r="HI3575" s="0"/>
      <c r="HJ3575" s="0"/>
      <c r="HK3575" s="0"/>
      <c r="HL3575" s="0"/>
      <c r="HM3575" s="0"/>
      <c r="HN3575" s="0"/>
      <c r="HO3575" s="0"/>
      <c r="HP3575" s="0"/>
      <c r="HQ3575" s="0"/>
      <c r="HR3575" s="0"/>
      <c r="HS3575" s="0"/>
      <c r="HT3575" s="0"/>
      <c r="HU3575" s="0"/>
      <c r="HV3575" s="0"/>
      <c r="HW3575" s="0"/>
      <c r="HX3575" s="0"/>
      <c r="HY3575" s="0"/>
      <c r="HZ3575" s="0"/>
      <c r="IA3575" s="0"/>
      <c r="IB3575" s="0"/>
      <c r="IC3575" s="0"/>
      <c r="ID3575" s="0"/>
      <c r="IE3575" s="0"/>
      <c r="IF3575" s="0"/>
      <c r="IG3575" s="0"/>
      <c r="IH3575" s="0"/>
      <c r="II3575" s="0"/>
      <c r="IJ3575" s="0"/>
      <c r="IK3575" s="0"/>
      <c r="IL3575" s="0"/>
      <c r="IM3575" s="0"/>
      <c r="IN3575" s="0"/>
      <c r="IO3575" s="0"/>
      <c r="IP3575" s="0"/>
      <c r="IQ3575" s="0"/>
      <c r="IR3575" s="0"/>
      <c r="IS3575" s="0"/>
      <c r="IT3575" s="0"/>
      <c r="IU3575" s="0"/>
      <c r="IV3575" s="0"/>
      <c r="IW3575" s="0"/>
      <c r="IX3575" s="0"/>
      <c r="IY3575" s="0"/>
      <c r="IZ3575" s="0"/>
      <c r="JA3575" s="0"/>
      <c r="JB3575" s="0"/>
      <c r="JC3575" s="0"/>
      <c r="JD3575" s="0"/>
      <c r="JE3575" s="0"/>
      <c r="JF3575" s="0"/>
      <c r="JG3575" s="0"/>
      <c r="JH3575" s="0"/>
      <c r="JI3575" s="0"/>
      <c r="JJ3575" s="0"/>
      <c r="JK3575" s="0"/>
      <c r="JL3575" s="0"/>
      <c r="JM3575" s="0"/>
      <c r="JN3575" s="0"/>
      <c r="JO3575" s="0"/>
      <c r="JP3575" s="0"/>
      <c r="JQ3575" s="0"/>
      <c r="JR3575" s="0"/>
      <c r="JS3575" s="0"/>
      <c r="JT3575" s="0"/>
      <c r="JU3575" s="0"/>
      <c r="JV3575" s="0"/>
      <c r="JW3575" s="0"/>
      <c r="JX3575" s="0"/>
      <c r="JY3575" s="0"/>
      <c r="JZ3575" s="0"/>
      <c r="KA3575" s="0"/>
      <c r="KB3575" s="0"/>
      <c r="KC3575" s="0"/>
      <c r="KD3575" s="0"/>
      <c r="KE3575" s="0"/>
      <c r="KF3575" s="0"/>
      <c r="KG3575" s="0"/>
      <c r="KH3575" s="0"/>
      <c r="KI3575" s="0"/>
      <c r="KJ3575" s="0"/>
      <c r="KK3575" s="0"/>
      <c r="KL3575" s="0"/>
      <c r="KM3575" s="0"/>
      <c r="KN3575" s="0"/>
      <c r="KO3575" s="0"/>
      <c r="KP3575" s="0"/>
      <c r="KQ3575" s="0"/>
      <c r="KR3575" s="0"/>
      <c r="KS3575" s="0"/>
      <c r="KT3575" s="0"/>
      <c r="KU3575" s="0"/>
      <c r="KV3575" s="0"/>
      <c r="KW3575" s="0"/>
      <c r="KX3575" s="0"/>
      <c r="KY3575" s="0"/>
      <c r="KZ3575" s="0"/>
      <c r="LA3575" s="0"/>
      <c r="LB3575" s="0"/>
      <c r="LC3575" s="0"/>
      <c r="LD3575" s="0"/>
      <c r="LE3575" s="0"/>
      <c r="LF3575" s="0"/>
      <c r="LG3575" s="0"/>
      <c r="LH3575" s="0"/>
      <c r="LI3575" s="0"/>
      <c r="LJ3575" s="0"/>
      <c r="LK3575" s="0"/>
      <c r="LL3575" s="0"/>
      <c r="LM3575" s="0"/>
      <c r="LN3575" s="0"/>
      <c r="LO3575" s="0"/>
      <c r="LP3575" s="0"/>
      <c r="LQ3575" s="0"/>
      <c r="LR3575" s="0"/>
      <c r="LS3575" s="0"/>
      <c r="LT3575" s="0"/>
      <c r="LU3575" s="0"/>
      <c r="LV3575" s="0"/>
      <c r="LW3575" s="0"/>
      <c r="LX3575" s="0"/>
      <c r="LY3575" s="0"/>
      <c r="LZ3575" s="0"/>
      <c r="MA3575" s="0"/>
      <c r="MB3575" s="0"/>
      <c r="MC3575" s="0"/>
      <c r="MD3575" s="0"/>
      <c r="ME3575" s="0"/>
      <c r="MF3575" s="0"/>
      <c r="MG3575" s="0"/>
      <c r="MH3575" s="0"/>
      <c r="MI3575" s="0"/>
      <c r="MJ3575" s="0"/>
      <c r="MK3575" s="0"/>
      <c r="ML3575" s="0"/>
      <c r="MM3575" s="0"/>
      <c r="MN3575" s="0"/>
      <c r="MO3575" s="0"/>
      <c r="MP3575" s="0"/>
      <c r="MQ3575" s="0"/>
      <c r="MR3575" s="0"/>
      <c r="MS3575" s="0"/>
      <c r="MT3575" s="0"/>
      <c r="MU3575" s="0"/>
      <c r="MV3575" s="0"/>
      <c r="MW3575" s="0"/>
      <c r="MX3575" s="0"/>
      <c r="MY3575" s="0"/>
      <c r="MZ3575" s="0"/>
      <c r="NA3575" s="0"/>
      <c r="NB3575" s="0"/>
      <c r="NC3575" s="0"/>
      <c r="ND3575" s="0"/>
      <c r="NE3575" s="0"/>
      <c r="NF3575" s="0"/>
      <c r="NG3575" s="0"/>
      <c r="NH3575" s="0"/>
      <c r="NI3575" s="0"/>
      <c r="NJ3575" s="0"/>
      <c r="NK3575" s="0"/>
      <c r="NL3575" s="0"/>
      <c r="NM3575" s="0"/>
      <c r="NN3575" s="0"/>
      <c r="NO3575" s="0"/>
      <c r="NP3575" s="0"/>
      <c r="NQ3575" s="0"/>
      <c r="NR3575" s="0"/>
      <c r="NS3575" s="0"/>
      <c r="NT3575" s="0"/>
      <c r="NU3575" s="0"/>
      <c r="NV3575" s="0"/>
      <c r="NW3575" s="0"/>
      <c r="NX3575" s="0"/>
      <c r="NY3575" s="0"/>
      <c r="NZ3575" s="0"/>
      <c r="OA3575" s="0"/>
      <c r="OB3575" s="0"/>
      <c r="OC3575" s="0"/>
      <c r="OD3575" s="0"/>
      <c r="OE3575" s="0"/>
      <c r="OF3575" s="0"/>
      <c r="OG3575" s="0"/>
      <c r="OH3575" s="0"/>
      <c r="OI3575" s="0"/>
      <c r="OJ3575" s="0"/>
      <c r="OK3575" s="0"/>
      <c r="OL3575" s="0"/>
      <c r="OM3575" s="0"/>
      <c r="ON3575" s="0"/>
      <c r="OO3575" s="0"/>
      <c r="OP3575" s="0"/>
      <c r="OQ3575" s="0"/>
      <c r="OR3575" s="0"/>
      <c r="OS3575" s="0"/>
      <c r="OT3575" s="0"/>
      <c r="OU3575" s="0"/>
      <c r="OV3575" s="0"/>
      <c r="OW3575" s="0"/>
      <c r="OX3575" s="0"/>
      <c r="OY3575" s="0"/>
      <c r="OZ3575" s="0"/>
      <c r="PA3575" s="0"/>
      <c r="PB3575" s="0"/>
      <c r="PC3575" s="0"/>
      <c r="PD3575" s="0"/>
      <c r="PE3575" s="0"/>
      <c r="PF3575" s="0"/>
      <c r="PG3575" s="0"/>
      <c r="PH3575" s="0"/>
      <c r="PI3575" s="0"/>
      <c r="PJ3575" s="0"/>
      <c r="PK3575" s="0"/>
      <c r="PL3575" s="0"/>
      <c r="PM3575" s="0"/>
      <c r="PN3575" s="0"/>
      <c r="PO3575" s="0"/>
      <c r="PP3575" s="0"/>
      <c r="PQ3575" s="0"/>
      <c r="PR3575" s="0"/>
      <c r="PS3575" s="0"/>
      <c r="PT3575" s="0"/>
      <c r="PU3575" s="0"/>
      <c r="PV3575" s="0"/>
      <c r="PW3575" s="0"/>
      <c r="PX3575" s="0"/>
      <c r="PY3575" s="0"/>
      <c r="PZ3575" s="0"/>
      <c r="QA3575" s="0"/>
      <c r="QB3575" s="0"/>
      <c r="QC3575" s="0"/>
      <c r="QD3575" s="0"/>
      <c r="QE3575" s="0"/>
      <c r="QF3575" s="0"/>
      <c r="QG3575" s="0"/>
      <c r="QH3575" s="0"/>
      <c r="QI3575" s="0"/>
      <c r="QJ3575" s="0"/>
      <c r="QK3575" s="0"/>
      <c r="QL3575" s="0"/>
      <c r="QM3575" s="0"/>
      <c r="QN3575" s="0"/>
      <c r="QO3575" s="0"/>
      <c r="QP3575" s="0"/>
      <c r="QQ3575" s="0"/>
      <c r="QR3575" s="0"/>
      <c r="QS3575" s="0"/>
      <c r="QT3575" s="0"/>
      <c r="QU3575" s="0"/>
      <c r="QV3575" s="0"/>
      <c r="QW3575" s="0"/>
      <c r="QX3575" s="0"/>
      <c r="QY3575" s="0"/>
      <c r="QZ3575" s="0"/>
      <c r="RA3575" s="0"/>
      <c r="RB3575" s="0"/>
      <c r="RC3575" s="0"/>
      <c r="RD3575" s="0"/>
      <c r="RE3575" s="0"/>
      <c r="RF3575" s="0"/>
      <c r="RG3575" s="0"/>
      <c r="RH3575" s="0"/>
      <c r="RI3575" s="0"/>
      <c r="RJ3575" s="0"/>
      <c r="RK3575" s="0"/>
      <c r="RL3575" s="0"/>
      <c r="RM3575" s="0"/>
      <c r="RN3575" s="0"/>
      <c r="RO3575" s="0"/>
      <c r="RP3575" s="0"/>
      <c r="RQ3575" s="0"/>
      <c r="RR3575" s="0"/>
      <c r="RS3575" s="0"/>
      <c r="RT3575" s="0"/>
      <c r="RU3575" s="0"/>
      <c r="RV3575" s="0"/>
      <c r="RW3575" s="0"/>
      <c r="RX3575" s="0"/>
      <c r="RY3575" s="0"/>
      <c r="RZ3575" s="0"/>
      <c r="SA3575" s="0"/>
      <c r="SB3575" s="0"/>
      <c r="SC3575" s="0"/>
      <c r="SD3575" s="0"/>
      <c r="SE3575" s="0"/>
      <c r="SF3575" s="0"/>
      <c r="SG3575" s="0"/>
      <c r="SH3575" s="0"/>
      <c r="SI3575" s="0"/>
      <c r="SJ3575" s="0"/>
      <c r="SK3575" s="0"/>
      <c r="SL3575" s="0"/>
      <c r="SM3575" s="0"/>
      <c r="SN3575" s="0"/>
      <c r="SO3575" s="0"/>
      <c r="SP3575" s="0"/>
      <c r="SQ3575" s="0"/>
      <c r="SR3575" s="0"/>
      <c r="SS3575" s="0"/>
      <c r="ST3575" s="0"/>
      <c r="SU3575" s="0"/>
      <c r="SV3575" s="0"/>
      <c r="SW3575" s="0"/>
      <c r="SX3575" s="0"/>
      <c r="SY3575" s="0"/>
      <c r="SZ3575" s="0"/>
      <c r="TA3575" s="0"/>
      <c r="TB3575" s="0"/>
      <c r="TC3575" s="0"/>
      <c r="TD3575" s="0"/>
      <c r="TE3575" s="0"/>
      <c r="TF3575" s="0"/>
      <c r="TG3575" s="0"/>
      <c r="TH3575" s="0"/>
      <c r="TI3575" s="0"/>
      <c r="TJ3575" s="0"/>
      <c r="TK3575" s="0"/>
      <c r="TL3575" s="0"/>
      <c r="TM3575" s="0"/>
      <c r="TN3575" s="0"/>
      <c r="TO3575" s="0"/>
      <c r="TP3575" s="0"/>
      <c r="TQ3575" s="0"/>
      <c r="TR3575" s="0"/>
      <c r="TS3575" s="0"/>
      <c r="TT3575" s="0"/>
      <c r="TU3575" s="0"/>
      <c r="TV3575" s="0"/>
      <c r="TW3575" s="0"/>
      <c r="TX3575" s="0"/>
      <c r="TY3575" s="0"/>
      <c r="TZ3575" s="0"/>
      <c r="UA3575" s="0"/>
      <c r="UB3575" s="0"/>
      <c r="UC3575" s="0"/>
      <c r="UD3575" s="0"/>
      <c r="UE3575" s="0"/>
      <c r="UF3575" s="0"/>
      <c r="UG3575" s="0"/>
      <c r="UH3575" s="0"/>
      <c r="UI3575" s="0"/>
      <c r="UJ3575" s="0"/>
      <c r="UK3575" s="0"/>
      <c r="UL3575" s="0"/>
      <c r="UM3575" s="0"/>
      <c r="UN3575" s="0"/>
      <c r="UO3575" s="0"/>
      <c r="UP3575" s="0"/>
      <c r="UQ3575" s="0"/>
      <c r="UR3575" s="0"/>
      <c r="US3575" s="0"/>
      <c r="UT3575" s="0"/>
      <c r="UU3575" s="0"/>
      <c r="UV3575" s="0"/>
      <c r="UW3575" s="0"/>
      <c r="UX3575" s="0"/>
      <c r="UY3575" s="0"/>
      <c r="UZ3575" s="0"/>
      <c r="VA3575" s="0"/>
      <c r="VB3575" s="0"/>
      <c r="VC3575" s="0"/>
      <c r="VD3575" s="0"/>
      <c r="VE3575" s="0"/>
      <c r="VF3575" s="0"/>
      <c r="VG3575" s="0"/>
      <c r="VH3575" s="0"/>
      <c r="VI3575" s="0"/>
      <c r="VJ3575" s="0"/>
      <c r="VK3575" s="0"/>
      <c r="VL3575" s="0"/>
      <c r="VM3575" s="0"/>
      <c r="VN3575" s="0"/>
      <c r="VO3575" s="0"/>
      <c r="VP3575" s="0"/>
      <c r="VQ3575" s="0"/>
      <c r="VR3575" s="0"/>
      <c r="VS3575" s="0"/>
      <c r="VT3575" s="0"/>
      <c r="VU3575" s="0"/>
      <c r="VV3575" s="0"/>
      <c r="VW3575" s="0"/>
      <c r="VX3575" s="0"/>
      <c r="VY3575" s="0"/>
      <c r="VZ3575" s="0"/>
      <c r="WA3575" s="0"/>
      <c r="WB3575" s="0"/>
      <c r="WC3575" s="0"/>
      <c r="WD3575" s="0"/>
      <c r="WE3575" s="0"/>
      <c r="WF3575" s="0"/>
      <c r="WG3575" s="0"/>
      <c r="WH3575" s="0"/>
      <c r="WI3575" s="0"/>
      <c r="WJ3575" s="0"/>
      <c r="WK3575" s="0"/>
      <c r="WL3575" s="0"/>
      <c r="WM3575" s="0"/>
      <c r="WN3575" s="0"/>
      <c r="WO3575" s="0"/>
      <c r="WP3575" s="0"/>
      <c r="WQ3575" s="0"/>
      <c r="WR3575" s="0"/>
      <c r="WS3575" s="0"/>
      <c r="WT3575" s="0"/>
      <c r="WU3575" s="0"/>
      <c r="WV3575" s="0"/>
      <c r="WW3575" s="0"/>
      <c r="WX3575" s="0"/>
      <c r="WY3575" s="0"/>
      <c r="WZ3575" s="0"/>
      <c r="XA3575" s="0"/>
      <c r="XB3575" s="0"/>
      <c r="XC3575" s="0"/>
      <c r="XD3575" s="0"/>
      <c r="XE3575" s="0"/>
      <c r="XF3575" s="0"/>
      <c r="XG3575" s="0"/>
      <c r="XH3575" s="0"/>
      <c r="XI3575" s="0"/>
      <c r="XJ3575" s="0"/>
      <c r="XK3575" s="0"/>
      <c r="XL3575" s="0"/>
      <c r="XM3575" s="0"/>
      <c r="XN3575" s="0"/>
      <c r="XO3575" s="0"/>
      <c r="XP3575" s="0"/>
      <c r="XQ3575" s="0"/>
      <c r="XR3575" s="0"/>
      <c r="XS3575" s="0"/>
      <c r="XT3575" s="0"/>
      <c r="XU3575" s="0"/>
      <c r="XV3575" s="0"/>
      <c r="XW3575" s="0"/>
      <c r="XX3575" s="0"/>
      <c r="XY3575" s="0"/>
      <c r="XZ3575" s="0"/>
      <c r="YA3575" s="0"/>
      <c r="YB3575" s="0"/>
      <c r="YC3575" s="0"/>
      <c r="YD3575" s="0"/>
      <c r="YE3575" s="0"/>
      <c r="YF3575" s="0"/>
      <c r="YG3575" s="0"/>
      <c r="YH3575" s="0"/>
      <c r="YI3575" s="0"/>
      <c r="YJ3575" s="0"/>
      <c r="YK3575" s="0"/>
      <c r="YL3575" s="0"/>
      <c r="YM3575" s="0"/>
      <c r="YN3575" s="0"/>
      <c r="YO3575" s="0"/>
      <c r="YP3575" s="0"/>
      <c r="YQ3575" s="0"/>
      <c r="YR3575" s="0"/>
      <c r="YS3575" s="0"/>
      <c r="YT3575" s="0"/>
      <c r="YU3575" s="0"/>
      <c r="YV3575" s="0"/>
      <c r="YW3575" s="0"/>
      <c r="YX3575" s="0"/>
      <c r="YY3575" s="0"/>
      <c r="YZ3575" s="0"/>
      <c r="ZA3575" s="0"/>
      <c r="ZB3575" s="0"/>
      <c r="ZC3575" s="0"/>
      <c r="ZD3575" s="0"/>
      <c r="ZE3575" s="0"/>
      <c r="ZF3575" s="0"/>
      <c r="ZG3575" s="0"/>
      <c r="ZH3575" s="0"/>
      <c r="ZI3575" s="0"/>
      <c r="ZJ3575" s="0"/>
      <c r="ZK3575" s="0"/>
      <c r="ZL3575" s="0"/>
      <c r="ZM3575" s="0"/>
      <c r="ZN3575" s="0"/>
      <c r="ZO3575" s="0"/>
      <c r="ZP3575" s="0"/>
      <c r="ZQ3575" s="0"/>
      <c r="ZR3575" s="0"/>
      <c r="ZS3575" s="0"/>
      <c r="ZT3575" s="0"/>
      <c r="ZU3575" s="0"/>
      <c r="ZV3575" s="0"/>
      <c r="ZW3575" s="0"/>
      <c r="ZX3575" s="0"/>
      <c r="ZY3575" s="0"/>
      <c r="ZZ3575" s="0"/>
      <c r="AAA3575" s="0"/>
      <c r="AAB3575" s="0"/>
      <c r="AAC3575" s="0"/>
      <c r="AAD3575" s="0"/>
      <c r="AAE3575" s="0"/>
      <c r="AAF3575" s="0"/>
      <c r="AAG3575" s="0"/>
      <c r="AAH3575" s="0"/>
      <c r="AAI3575" s="0"/>
      <c r="AAJ3575" s="0"/>
      <c r="AAK3575" s="0"/>
      <c r="AAL3575" s="0"/>
      <c r="AAM3575" s="0"/>
      <c r="AAN3575" s="0"/>
      <c r="AAO3575" s="0"/>
      <c r="AAP3575" s="0"/>
      <c r="AAQ3575" s="0"/>
      <c r="AAR3575" s="0"/>
      <c r="AAS3575" s="0"/>
      <c r="AAT3575" s="0"/>
      <c r="AAU3575" s="0"/>
      <c r="AAV3575" s="0"/>
      <c r="AAW3575" s="0"/>
      <c r="AAX3575" s="0"/>
      <c r="AAY3575" s="0"/>
      <c r="AAZ3575" s="0"/>
      <c r="ABA3575" s="0"/>
      <c r="ABB3575" s="0"/>
      <c r="ABC3575" s="0"/>
      <c r="ABD3575" s="0"/>
      <c r="ABE3575" s="0"/>
      <c r="ABF3575" s="0"/>
      <c r="ABG3575" s="0"/>
      <c r="ABH3575" s="0"/>
      <c r="ABI3575" s="0"/>
      <c r="ABJ3575" s="0"/>
      <c r="ABK3575" s="0"/>
      <c r="ABL3575" s="0"/>
      <c r="ABM3575" s="0"/>
      <c r="ABN3575" s="0"/>
      <c r="ABO3575" s="0"/>
      <c r="ABP3575" s="0"/>
      <c r="ABQ3575" s="0"/>
      <c r="ABR3575" s="0"/>
      <c r="ABS3575" s="0"/>
      <c r="ABT3575" s="0"/>
      <c r="ABU3575" s="0"/>
      <c r="ABV3575" s="0"/>
      <c r="ABW3575" s="0"/>
      <c r="ABX3575" s="0"/>
      <c r="ABY3575" s="0"/>
      <c r="ABZ3575" s="0"/>
      <c r="ACA3575" s="0"/>
      <c r="ACB3575" s="0"/>
      <c r="ACC3575" s="0"/>
      <c r="ACD3575" s="0"/>
      <c r="ACE3575" s="0"/>
      <c r="ACF3575" s="0"/>
      <c r="ACG3575" s="0"/>
      <c r="ACH3575" s="0"/>
      <c r="ACI3575" s="0"/>
      <c r="ACJ3575" s="0"/>
      <c r="ACK3575" s="0"/>
      <c r="ACL3575" s="0"/>
      <c r="ACM3575" s="0"/>
      <c r="ACN3575" s="0"/>
      <c r="ACO3575" s="0"/>
      <c r="ACP3575" s="0"/>
      <c r="ACQ3575" s="0"/>
      <c r="ACR3575" s="0"/>
      <c r="ACS3575" s="0"/>
      <c r="ACT3575" s="0"/>
      <c r="ACU3575" s="0"/>
      <c r="ACV3575" s="0"/>
      <c r="ACW3575" s="0"/>
      <c r="ACX3575" s="0"/>
      <c r="ACY3575" s="0"/>
      <c r="ACZ3575" s="0"/>
      <c r="ADA3575" s="0"/>
      <c r="ADB3575" s="0"/>
      <c r="ADC3575" s="0"/>
      <c r="ADD3575" s="0"/>
      <c r="ADE3575" s="0"/>
      <c r="ADF3575" s="0"/>
      <c r="ADG3575" s="0"/>
      <c r="ADH3575" s="0"/>
      <c r="ADI3575" s="0"/>
      <c r="ADJ3575" s="0"/>
      <c r="ADK3575" s="0"/>
      <c r="ADL3575" s="0"/>
      <c r="ADM3575" s="0"/>
      <c r="ADN3575" s="0"/>
      <c r="ADO3575" s="0"/>
      <c r="ADP3575" s="0"/>
      <c r="ADQ3575" s="0"/>
      <c r="ADR3575" s="0"/>
      <c r="ADS3575" s="0"/>
      <c r="ADT3575" s="0"/>
      <c r="ADU3575" s="0"/>
      <c r="ADV3575" s="0"/>
      <c r="ADW3575" s="0"/>
      <c r="ADX3575" s="0"/>
      <c r="ADY3575" s="0"/>
      <c r="ADZ3575" s="0"/>
      <c r="AEA3575" s="0"/>
      <c r="AEB3575" s="0"/>
      <c r="AEC3575" s="0"/>
      <c r="AED3575" s="0"/>
      <c r="AEE3575" s="0"/>
      <c r="AEF3575" s="0"/>
      <c r="AEG3575" s="0"/>
      <c r="AEH3575" s="0"/>
      <c r="AEI3575" s="0"/>
      <c r="AEJ3575" s="0"/>
      <c r="AEK3575" s="0"/>
      <c r="AEL3575" s="0"/>
      <c r="AEM3575" s="0"/>
      <c r="AEN3575" s="0"/>
      <c r="AEO3575" s="0"/>
      <c r="AEP3575" s="0"/>
      <c r="AEQ3575" s="0"/>
      <c r="AER3575" s="0"/>
      <c r="AES3575" s="0"/>
      <c r="AET3575" s="0"/>
      <c r="AEU3575" s="0"/>
      <c r="AEV3575" s="0"/>
      <c r="AEW3575" s="0"/>
      <c r="AEX3575" s="0"/>
      <c r="AEY3575" s="0"/>
      <c r="AEZ3575" s="0"/>
      <c r="AFA3575" s="0"/>
      <c r="AFB3575" s="0"/>
      <c r="AFC3575" s="0"/>
      <c r="AFD3575" s="0"/>
      <c r="AFE3575" s="0"/>
      <c r="AFF3575" s="0"/>
      <c r="AFG3575" s="0"/>
      <c r="AFH3575" s="0"/>
      <c r="AFI3575" s="0"/>
      <c r="AFJ3575" s="0"/>
      <c r="AFK3575" s="0"/>
      <c r="AFL3575" s="0"/>
      <c r="AFM3575" s="0"/>
      <c r="AFN3575" s="0"/>
      <c r="AFO3575" s="0"/>
      <c r="AFP3575" s="0"/>
      <c r="AFQ3575" s="0"/>
      <c r="AFR3575" s="0"/>
      <c r="AFS3575" s="0"/>
      <c r="AFT3575" s="0"/>
      <c r="AFU3575" s="0"/>
      <c r="AFV3575" s="0"/>
      <c r="AFW3575" s="0"/>
      <c r="AFX3575" s="0"/>
      <c r="AFY3575" s="0"/>
      <c r="AFZ3575" s="0"/>
      <c r="AGA3575" s="0"/>
      <c r="AGB3575" s="0"/>
      <c r="AGC3575" s="0"/>
      <c r="AGD3575" s="0"/>
      <c r="AGE3575" s="0"/>
      <c r="AGF3575" s="0"/>
      <c r="AGG3575" s="0"/>
      <c r="AGH3575" s="0"/>
      <c r="AGI3575" s="0"/>
      <c r="AGJ3575" s="0"/>
      <c r="AGK3575" s="0"/>
      <c r="AGL3575" s="0"/>
      <c r="AGM3575" s="0"/>
      <c r="AGN3575" s="0"/>
      <c r="AGO3575" s="0"/>
      <c r="AGP3575" s="0"/>
      <c r="AGQ3575" s="0"/>
      <c r="AGR3575" s="0"/>
      <c r="AGS3575" s="0"/>
      <c r="AGT3575" s="0"/>
      <c r="AGU3575" s="0"/>
      <c r="AGV3575" s="0"/>
      <c r="AGW3575" s="0"/>
      <c r="AGX3575" s="0"/>
      <c r="AGY3575" s="0"/>
      <c r="AGZ3575" s="0"/>
      <c r="AHA3575" s="0"/>
      <c r="AHB3575" s="0"/>
      <c r="AHC3575" s="0"/>
      <c r="AHD3575" s="0"/>
      <c r="AHE3575" s="0"/>
      <c r="AHF3575" s="0"/>
      <c r="AHG3575" s="0"/>
      <c r="AHH3575" s="0"/>
      <c r="AHI3575" s="0"/>
      <c r="AHJ3575" s="0"/>
      <c r="AHK3575" s="0"/>
      <c r="AHL3575" s="0"/>
      <c r="AHM3575" s="0"/>
      <c r="AHN3575" s="0"/>
      <c r="AHO3575" s="0"/>
      <c r="AHP3575" s="0"/>
      <c r="AHQ3575" s="0"/>
      <c r="AHR3575" s="0"/>
      <c r="AHS3575" s="0"/>
      <c r="AHT3575" s="0"/>
      <c r="AHU3575" s="0"/>
      <c r="AHV3575" s="0"/>
      <c r="AHW3575" s="0"/>
      <c r="AHX3575" s="0"/>
      <c r="AHY3575" s="0"/>
      <c r="AHZ3575" s="0"/>
      <c r="AIA3575" s="0"/>
      <c r="AIB3575" s="0"/>
      <c r="AIC3575" s="0"/>
      <c r="AID3575" s="0"/>
      <c r="AIE3575" s="0"/>
      <c r="AIF3575" s="0"/>
      <c r="AIG3575" s="0"/>
      <c r="AIH3575" s="0"/>
      <c r="AII3575" s="0"/>
      <c r="AIJ3575" s="0"/>
      <c r="AIK3575" s="0"/>
      <c r="AIL3575" s="0"/>
      <c r="AIM3575" s="0"/>
      <c r="AIN3575" s="0"/>
      <c r="AIO3575" s="0"/>
      <c r="AIP3575" s="0"/>
      <c r="AIQ3575" s="0"/>
      <c r="AIR3575" s="0"/>
      <c r="AIS3575" s="0"/>
      <c r="AIT3575" s="0"/>
      <c r="AIU3575" s="0"/>
      <c r="AIV3575" s="0"/>
      <c r="AIW3575" s="0"/>
      <c r="AIX3575" s="0"/>
      <c r="AIY3575" s="0"/>
      <c r="AIZ3575" s="0"/>
      <c r="AJA3575" s="0"/>
      <c r="AJB3575" s="0"/>
      <c r="AJC3575" s="0"/>
      <c r="AJD3575" s="0"/>
      <c r="AJE3575" s="0"/>
      <c r="AJF3575" s="0"/>
      <c r="AJG3575" s="0"/>
      <c r="AJH3575" s="0"/>
      <c r="AJI3575" s="0"/>
      <c r="AJJ3575" s="0"/>
      <c r="AJK3575" s="0"/>
      <c r="AJL3575" s="0"/>
      <c r="AJM3575" s="0"/>
      <c r="AJN3575" s="0"/>
      <c r="AJO3575" s="0"/>
      <c r="AJP3575" s="0"/>
      <c r="AJQ3575" s="0"/>
      <c r="AJR3575" s="0"/>
      <c r="AJS3575" s="0"/>
      <c r="AJT3575" s="0"/>
      <c r="AJU3575" s="0"/>
      <c r="AJV3575" s="0"/>
      <c r="AJW3575" s="0"/>
      <c r="AJX3575" s="0"/>
      <c r="AJY3575" s="0"/>
      <c r="AJZ3575" s="0"/>
      <c r="AKA3575" s="0"/>
      <c r="AKB3575" s="0"/>
      <c r="AKC3575" s="0"/>
      <c r="AKD3575" s="0"/>
      <c r="AKE3575" s="0"/>
      <c r="AKF3575" s="0"/>
      <c r="AKG3575" s="0"/>
      <c r="AKH3575" s="0"/>
      <c r="AKI3575" s="0"/>
      <c r="AKJ3575" s="0"/>
      <c r="AKK3575" s="0"/>
      <c r="AKL3575" s="0"/>
      <c r="AKM3575" s="0"/>
      <c r="AKN3575" s="0"/>
      <c r="AKO3575" s="0"/>
      <c r="AKP3575" s="0"/>
      <c r="AKQ3575" s="0"/>
      <c r="AKR3575" s="0"/>
      <c r="AKS3575" s="0"/>
      <c r="AKT3575" s="0"/>
      <c r="AKU3575" s="0"/>
      <c r="AKV3575" s="0"/>
      <c r="AKW3575" s="0"/>
      <c r="AKX3575" s="0"/>
      <c r="AKY3575" s="0"/>
      <c r="AKZ3575" s="0"/>
      <c r="ALA3575" s="0"/>
      <c r="ALB3575" s="0"/>
      <c r="ALC3575" s="0"/>
      <c r="ALD3575" s="0"/>
      <c r="ALE3575" s="0"/>
      <c r="ALF3575" s="0"/>
      <c r="ALG3575" s="0"/>
      <c r="ALH3575" s="0"/>
      <c r="ALI3575" s="0"/>
      <c r="ALJ3575" s="0"/>
      <c r="ALK3575" s="0"/>
      <c r="ALL3575" s="0"/>
      <c r="ALM3575" s="0"/>
      <c r="ALN3575" s="0"/>
      <c r="ALO3575" s="0"/>
      <c r="ALP3575" s="0"/>
      <c r="ALQ3575" s="0"/>
      <c r="ALR3575" s="0"/>
      <c r="ALS3575" s="0"/>
      <c r="ALT3575" s="0"/>
      <c r="ALU3575" s="0"/>
      <c r="ALV3575" s="0"/>
      <c r="ALW3575" s="0"/>
      <c r="ALX3575" s="0"/>
      <c r="ALY3575" s="0"/>
      <c r="ALZ3575" s="0"/>
      <c r="AMA3575" s="0"/>
      <c r="AMB3575" s="0"/>
      <c r="AMC3575" s="0"/>
      <c r="AMD3575" s="0"/>
      <c r="AME3575" s="0"/>
      <c r="AMF3575" s="0"/>
      <c r="AMG3575" s="0"/>
      <c r="AMH3575" s="0"/>
      <c r="AMI3575" s="0"/>
    </row>
    <row r="3576" customFormat="false" ht="12.75" hidden="false" customHeight="false" outlineLevel="0" collapsed="false">
      <c r="A3576" s="1" t="s">
        <v>3799</v>
      </c>
      <c r="C3576" s="27" t="s">
        <v>3802</v>
      </c>
      <c r="D3576" s="27" t="s">
        <v>88</v>
      </c>
      <c r="E3576" s="28"/>
      <c r="F3576" s="29"/>
      <c r="G3576" s="27"/>
      <c r="H3576" s="30" t="s">
        <v>61</v>
      </c>
      <c r="I3576" s="31" t="n">
        <v>0.92</v>
      </c>
      <c r="J3576" s="31" t="s">
        <v>3781</v>
      </c>
      <c r="BM3576" s="0"/>
      <c r="BN3576" s="0"/>
      <c r="BO3576" s="0"/>
      <c r="BP3576" s="0"/>
      <c r="BQ3576" s="0"/>
      <c r="BR3576" s="0"/>
      <c r="BS3576" s="0"/>
      <c r="BT3576" s="0"/>
      <c r="BU3576" s="0"/>
      <c r="BV3576" s="0"/>
      <c r="BW3576" s="0"/>
      <c r="BX3576" s="0"/>
      <c r="BY3576" s="0"/>
      <c r="BZ3576" s="0"/>
      <c r="CA3576" s="0"/>
      <c r="CB3576" s="0"/>
      <c r="CC3576" s="0"/>
      <c r="CD3576" s="0"/>
      <c r="CE3576" s="0"/>
      <c r="CF3576" s="0"/>
      <c r="CG3576" s="0"/>
      <c r="CH3576" s="0"/>
      <c r="CI3576" s="0"/>
      <c r="CJ3576" s="0"/>
      <c r="CK3576" s="0"/>
      <c r="CL3576" s="0"/>
      <c r="CM3576" s="0"/>
      <c r="CN3576" s="0"/>
      <c r="CO3576" s="0"/>
      <c r="CP3576" s="0"/>
      <c r="CQ3576" s="0"/>
      <c r="CR3576" s="0"/>
      <c r="CS3576" s="0"/>
      <c r="CT3576" s="0"/>
      <c r="CU3576" s="0"/>
      <c r="CV3576" s="0"/>
      <c r="CW3576" s="0"/>
      <c r="CX3576" s="0"/>
      <c r="CY3576" s="0"/>
      <c r="CZ3576" s="0"/>
      <c r="DA3576" s="0"/>
      <c r="DB3576" s="0"/>
      <c r="DC3576" s="0"/>
      <c r="DD3576" s="0"/>
      <c r="DE3576" s="0"/>
      <c r="DF3576" s="0"/>
      <c r="DG3576" s="0"/>
      <c r="DH3576" s="0"/>
      <c r="DI3576" s="0"/>
      <c r="DJ3576" s="0"/>
      <c r="DK3576" s="0"/>
      <c r="DL3576" s="0"/>
      <c r="DM3576" s="0"/>
      <c r="DN3576" s="0"/>
      <c r="DO3576" s="0"/>
      <c r="DP3576" s="0"/>
      <c r="DQ3576" s="0"/>
      <c r="DR3576" s="0"/>
      <c r="DS3576" s="0"/>
      <c r="DT3576" s="0"/>
      <c r="DU3576" s="0"/>
      <c r="DV3576" s="0"/>
      <c r="DW3576" s="0"/>
      <c r="DX3576" s="0"/>
      <c r="DY3576" s="0"/>
      <c r="DZ3576" s="0"/>
      <c r="EA3576" s="0"/>
      <c r="EB3576" s="0"/>
      <c r="EC3576" s="0"/>
      <c r="ED3576" s="0"/>
      <c r="EE3576" s="0"/>
      <c r="EF3576" s="0"/>
      <c r="EG3576" s="0"/>
      <c r="EH3576" s="0"/>
      <c r="EI3576" s="0"/>
      <c r="EJ3576" s="0"/>
      <c r="EK3576" s="0"/>
      <c r="EL3576" s="0"/>
      <c r="EM3576" s="0"/>
      <c r="EN3576" s="0"/>
      <c r="EO3576" s="0"/>
      <c r="EP3576" s="0"/>
      <c r="EQ3576" s="0"/>
      <c r="ER3576" s="0"/>
      <c r="ES3576" s="0"/>
      <c r="ET3576" s="0"/>
      <c r="EU3576" s="0"/>
      <c r="EV3576" s="0"/>
      <c r="EW3576" s="0"/>
      <c r="EX3576" s="0"/>
      <c r="EY3576" s="0"/>
      <c r="EZ3576" s="0"/>
      <c r="FA3576" s="0"/>
      <c r="FB3576" s="0"/>
      <c r="FC3576" s="0"/>
      <c r="FD3576" s="0"/>
      <c r="FE3576" s="0"/>
      <c r="FF3576" s="0"/>
      <c r="FG3576" s="0"/>
      <c r="FH3576" s="0"/>
      <c r="FI3576" s="0"/>
      <c r="FJ3576" s="0"/>
      <c r="FK3576" s="0"/>
      <c r="FL3576" s="0"/>
      <c r="FM3576" s="0"/>
      <c r="FN3576" s="0"/>
      <c r="FO3576" s="0"/>
      <c r="FP3576" s="0"/>
      <c r="FQ3576" s="0"/>
      <c r="FR3576" s="0"/>
      <c r="FS3576" s="0"/>
      <c r="FT3576" s="0"/>
      <c r="FU3576" s="0"/>
      <c r="FV3576" s="0"/>
      <c r="FW3576" s="0"/>
      <c r="FX3576" s="0"/>
      <c r="FY3576" s="0"/>
      <c r="FZ3576" s="0"/>
      <c r="GA3576" s="0"/>
      <c r="GB3576" s="0"/>
      <c r="GC3576" s="0"/>
      <c r="GD3576" s="0"/>
      <c r="GE3576" s="0"/>
      <c r="GF3576" s="0"/>
      <c r="GG3576" s="0"/>
      <c r="GH3576" s="0"/>
      <c r="GI3576" s="0"/>
      <c r="GJ3576" s="0"/>
      <c r="GK3576" s="0"/>
      <c r="GL3576" s="0"/>
      <c r="GM3576" s="0"/>
      <c r="GN3576" s="0"/>
      <c r="GO3576" s="0"/>
      <c r="GP3576" s="0"/>
      <c r="GQ3576" s="0"/>
      <c r="GR3576" s="0"/>
      <c r="GS3576" s="0"/>
      <c r="GT3576" s="0"/>
      <c r="GU3576" s="0"/>
      <c r="GV3576" s="0"/>
      <c r="GW3576" s="0"/>
      <c r="GX3576" s="0"/>
      <c r="GY3576" s="0"/>
      <c r="GZ3576" s="0"/>
      <c r="HA3576" s="0"/>
      <c r="HB3576" s="0"/>
      <c r="HC3576" s="0"/>
      <c r="HD3576" s="0"/>
      <c r="HE3576" s="0"/>
      <c r="HF3576" s="0"/>
      <c r="HG3576" s="0"/>
      <c r="HH3576" s="0"/>
      <c r="HI3576" s="0"/>
      <c r="HJ3576" s="0"/>
      <c r="HK3576" s="0"/>
      <c r="HL3576" s="0"/>
      <c r="HM3576" s="0"/>
      <c r="HN3576" s="0"/>
      <c r="HO3576" s="0"/>
      <c r="HP3576" s="0"/>
      <c r="HQ3576" s="0"/>
      <c r="HR3576" s="0"/>
      <c r="HS3576" s="0"/>
      <c r="HT3576" s="0"/>
      <c r="HU3576" s="0"/>
      <c r="HV3576" s="0"/>
      <c r="HW3576" s="0"/>
      <c r="HX3576" s="0"/>
      <c r="HY3576" s="0"/>
      <c r="HZ3576" s="0"/>
      <c r="IA3576" s="0"/>
      <c r="IB3576" s="0"/>
      <c r="IC3576" s="0"/>
      <c r="ID3576" s="0"/>
      <c r="IE3576" s="0"/>
      <c r="IF3576" s="0"/>
      <c r="IG3576" s="0"/>
      <c r="IH3576" s="0"/>
      <c r="II3576" s="0"/>
      <c r="IJ3576" s="0"/>
      <c r="IK3576" s="0"/>
      <c r="IL3576" s="0"/>
      <c r="IM3576" s="0"/>
      <c r="IN3576" s="0"/>
      <c r="IO3576" s="0"/>
      <c r="IP3576" s="0"/>
      <c r="IQ3576" s="0"/>
      <c r="IR3576" s="0"/>
      <c r="IS3576" s="0"/>
      <c r="IT3576" s="0"/>
      <c r="IU3576" s="0"/>
      <c r="IV3576" s="0"/>
      <c r="IW3576" s="0"/>
      <c r="IX3576" s="0"/>
      <c r="IY3576" s="0"/>
      <c r="IZ3576" s="0"/>
      <c r="JA3576" s="0"/>
      <c r="JB3576" s="0"/>
      <c r="JC3576" s="0"/>
      <c r="JD3576" s="0"/>
      <c r="JE3576" s="0"/>
      <c r="JF3576" s="0"/>
      <c r="JG3576" s="0"/>
      <c r="JH3576" s="0"/>
      <c r="JI3576" s="0"/>
      <c r="JJ3576" s="0"/>
      <c r="JK3576" s="0"/>
      <c r="JL3576" s="0"/>
      <c r="JM3576" s="0"/>
      <c r="JN3576" s="0"/>
      <c r="JO3576" s="0"/>
      <c r="JP3576" s="0"/>
      <c r="JQ3576" s="0"/>
      <c r="JR3576" s="0"/>
      <c r="JS3576" s="0"/>
      <c r="JT3576" s="0"/>
      <c r="JU3576" s="0"/>
      <c r="JV3576" s="0"/>
      <c r="JW3576" s="0"/>
      <c r="JX3576" s="0"/>
      <c r="JY3576" s="0"/>
      <c r="JZ3576" s="0"/>
      <c r="KA3576" s="0"/>
      <c r="KB3576" s="0"/>
      <c r="KC3576" s="0"/>
      <c r="KD3576" s="0"/>
      <c r="KE3576" s="0"/>
      <c r="KF3576" s="0"/>
      <c r="KG3576" s="0"/>
      <c r="KH3576" s="0"/>
      <c r="KI3576" s="0"/>
      <c r="KJ3576" s="0"/>
      <c r="KK3576" s="0"/>
      <c r="KL3576" s="0"/>
      <c r="KM3576" s="0"/>
      <c r="KN3576" s="0"/>
      <c r="KO3576" s="0"/>
      <c r="KP3576" s="0"/>
      <c r="KQ3576" s="0"/>
      <c r="KR3576" s="0"/>
      <c r="KS3576" s="0"/>
      <c r="KT3576" s="0"/>
      <c r="KU3576" s="0"/>
      <c r="KV3576" s="0"/>
      <c r="KW3576" s="0"/>
      <c r="KX3576" s="0"/>
      <c r="KY3576" s="0"/>
      <c r="KZ3576" s="0"/>
      <c r="LA3576" s="0"/>
      <c r="LB3576" s="0"/>
      <c r="LC3576" s="0"/>
      <c r="LD3576" s="0"/>
      <c r="LE3576" s="0"/>
      <c r="LF3576" s="0"/>
      <c r="LG3576" s="0"/>
      <c r="LH3576" s="0"/>
      <c r="LI3576" s="0"/>
      <c r="LJ3576" s="0"/>
      <c r="LK3576" s="0"/>
      <c r="LL3576" s="0"/>
      <c r="LM3576" s="0"/>
      <c r="LN3576" s="0"/>
      <c r="LO3576" s="0"/>
      <c r="LP3576" s="0"/>
      <c r="LQ3576" s="0"/>
      <c r="LR3576" s="0"/>
      <c r="LS3576" s="0"/>
      <c r="LT3576" s="0"/>
      <c r="LU3576" s="0"/>
      <c r="LV3576" s="0"/>
      <c r="LW3576" s="0"/>
      <c r="LX3576" s="0"/>
      <c r="LY3576" s="0"/>
      <c r="LZ3576" s="0"/>
      <c r="MA3576" s="0"/>
      <c r="MB3576" s="0"/>
      <c r="MC3576" s="0"/>
      <c r="MD3576" s="0"/>
      <c r="ME3576" s="0"/>
      <c r="MF3576" s="0"/>
      <c r="MG3576" s="0"/>
      <c r="MH3576" s="0"/>
      <c r="MI3576" s="0"/>
      <c r="MJ3576" s="0"/>
      <c r="MK3576" s="0"/>
      <c r="ML3576" s="0"/>
      <c r="MM3576" s="0"/>
      <c r="MN3576" s="0"/>
      <c r="MO3576" s="0"/>
      <c r="MP3576" s="0"/>
      <c r="MQ3576" s="0"/>
      <c r="MR3576" s="0"/>
      <c r="MS3576" s="0"/>
      <c r="MT3576" s="0"/>
      <c r="MU3576" s="0"/>
      <c r="MV3576" s="0"/>
      <c r="MW3576" s="0"/>
      <c r="MX3576" s="0"/>
      <c r="MY3576" s="0"/>
      <c r="MZ3576" s="0"/>
      <c r="NA3576" s="0"/>
      <c r="NB3576" s="0"/>
      <c r="NC3576" s="0"/>
      <c r="ND3576" s="0"/>
      <c r="NE3576" s="0"/>
      <c r="NF3576" s="0"/>
      <c r="NG3576" s="0"/>
      <c r="NH3576" s="0"/>
      <c r="NI3576" s="0"/>
      <c r="NJ3576" s="0"/>
      <c r="NK3576" s="0"/>
      <c r="NL3576" s="0"/>
      <c r="NM3576" s="0"/>
      <c r="NN3576" s="0"/>
      <c r="NO3576" s="0"/>
      <c r="NP3576" s="0"/>
      <c r="NQ3576" s="0"/>
      <c r="NR3576" s="0"/>
      <c r="NS3576" s="0"/>
      <c r="NT3576" s="0"/>
      <c r="NU3576" s="0"/>
      <c r="NV3576" s="0"/>
      <c r="NW3576" s="0"/>
      <c r="NX3576" s="0"/>
      <c r="NY3576" s="0"/>
      <c r="NZ3576" s="0"/>
      <c r="OA3576" s="0"/>
      <c r="OB3576" s="0"/>
      <c r="OC3576" s="0"/>
      <c r="OD3576" s="0"/>
      <c r="OE3576" s="0"/>
      <c r="OF3576" s="0"/>
      <c r="OG3576" s="0"/>
      <c r="OH3576" s="0"/>
      <c r="OI3576" s="0"/>
      <c r="OJ3576" s="0"/>
      <c r="OK3576" s="0"/>
      <c r="OL3576" s="0"/>
      <c r="OM3576" s="0"/>
      <c r="ON3576" s="0"/>
      <c r="OO3576" s="0"/>
      <c r="OP3576" s="0"/>
      <c r="OQ3576" s="0"/>
      <c r="OR3576" s="0"/>
      <c r="OS3576" s="0"/>
      <c r="OT3576" s="0"/>
      <c r="OU3576" s="0"/>
      <c r="OV3576" s="0"/>
      <c r="OW3576" s="0"/>
      <c r="OX3576" s="0"/>
      <c r="OY3576" s="0"/>
      <c r="OZ3576" s="0"/>
      <c r="PA3576" s="0"/>
      <c r="PB3576" s="0"/>
      <c r="PC3576" s="0"/>
      <c r="PD3576" s="0"/>
      <c r="PE3576" s="0"/>
      <c r="PF3576" s="0"/>
      <c r="PG3576" s="0"/>
      <c r="PH3576" s="0"/>
      <c r="PI3576" s="0"/>
      <c r="PJ3576" s="0"/>
      <c r="PK3576" s="0"/>
      <c r="PL3576" s="0"/>
      <c r="PM3576" s="0"/>
      <c r="PN3576" s="0"/>
      <c r="PO3576" s="0"/>
      <c r="PP3576" s="0"/>
      <c r="PQ3576" s="0"/>
      <c r="PR3576" s="0"/>
      <c r="PS3576" s="0"/>
      <c r="PT3576" s="0"/>
      <c r="PU3576" s="0"/>
      <c r="PV3576" s="0"/>
      <c r="PW3576" s="0"/>
      <c r="PX3576" s="0"/>
      <c r="PY3576" s="0"/>
      <c r="PZ3576" s="0"/>
      <c r="QA3576" s="0"/>
      <c r="QB3576" s="0"/>
      <c r="QC3576" s="0"/>
      <c r="QD3576" s="0"/>
      <c r="QE3576" s="0"/>
      <c r="QF3576" s="0"/>
      <c r="QG3576" s="0"/>
      <c r="QH3576" s="0"/>
      <c r="QI3576" s="0"/>
      <c r="QJ3576" s="0"/>
      <c r="QK3576" s="0"/>
      <c r="QL3576" s="0"/>
      <c r="QM3576" s="0"/>
      <c r="QN3576" s="0"/>
      <c r="QO3576" s="0"/>
      <c r="QP3576" s="0"/>
      <c r="QQ3576" s="0"/>
      <c r="QR3576" s="0"/>
      <c r="QS3576" s="0"/>
      <c r="QT3576" s="0"/>
      <c r="QU3576" s="0"/>
      <c r="QV3576" s="0"/>
      <c r="QW3576" s="0"/>
      <c r="QX3576" s="0"/>
      <c r="QY3576" s="0"/>
      <c r="QZ3576" s="0"/>
      <c r="RA3576" s="0"/>
      <c r="RB3576" s="0"/>
      <c r="RC3576" s="0"/>
      <c r="RD3576" s="0"/>
      <c r="RE3576" s="0"/>
      <c r="RF3576" s="0"/>
      <c r="RG3576" s="0"/>
      <c r="RH3576" s="0"/>
      <c r="RI3576" s="0"/>
      <c r="RJ3576" s="0"/>
      <c r="RK3576" s="0"/>
      <c r="RL3576" s="0"/>
      <c r="RM3576" s="0"/>
      <c r="RN3576" s="0"/>
      <c r="RO3576" s="0"/>
      <c r="RP3576" s="0"/>
      <c r="RQ3576" s="0"/>
      <c r="RR3576" s="0"/>
      <c r="RS3576" s="0"/>
      <c r="RT3576" s="0"/>
      <c r="RU3576" s="0"/>
      <c r="RV3576" s="0"/>
      <c r="RW3576" s="0"/>
      <c r="RX3576" s="0"/>
      <c r="RY3576" s="0"/>
      <c r="RZ3576" s="0"/>
      <c r="SA3576" s="0"/>
      <c r="SB3576" s="0"/>
      <c r="SC3576" s="0"/>
      <c r="SD3576" s="0"/>
      <c r="SE3576" s="0"/>
      <c r="SF3576" s="0"/>
      <c r="SG3576" s="0"/>
      <c r="SH3576" s="0"/>
      <c r="SI3576" s="0"/>
      <c r="SJ3576" s="0"/>
      <c r="SK3576" s="0"/>
      <c r="SL3576" s="0"/>
      <c r="SM3576" s="0"/>
      <c r="SN3576" s="0"/>
      <c r="SO3576" s="0"/>
      <c r="SP3576" s="0"/>
      <c r="SQ3576" s="0"/>
      <c r="SR3576" s="0"/>
      <c r="SS3576" s="0"/>
      <c r="ST3576" s="0"/>
      <c r="SU3576" s="0"/>
      <c r="SV3576" s="0"/>
      <c r="SW3576" s="0"/>
      <c r="SX3576" s="0"/>
      <c r="SY3576" s="0"/>
      <c r="SZ3576" s="0"/>
      <c r="TA3576" s="0"/>
      <c r="TB3576" s="0"/>
      <c r="TC3576" s="0"/>
      <c r="TD3576" s="0"/>
      <c r="TE3576" s="0"/>
      <c r="TF3576" s="0"/>
      <c r="TG3576" s="0"/>
      <c r="TH3576" s="0"/>
      <c r="TI3576" s="0"/>
      <c r="TJ3576" s="0"/>
      <c r="TK3576" s="0"/>
      <c r="TL3576" s="0"/>
      <c r="TM3576" s="0"/>
      <c r="TN3576" s="0"/>
      <c r="TO3576" s="0"/>
      <c r="TP3576" s="0"/>
      <c r="TQ3576" s="0"/>
      <c r="TR3576" s="0"/>
      <c r="TS3576" s="0"/>
      <c r="TT3576" s="0"/>
      <c r="TU3576" s="0"/>
      <c r="TV3576" s="0"/>
      <c r="TW3576" s="0"/>
      <c r="TX3576" s="0"/>
      <c r="TY3576" s="0"/>
      <c r="TZ3576" s="0"/>
      <c r="UA3576" s="0"/>
      <c r="UB3576" s="0"/>
      <c r="UC3576" s="0"/>
      <c r="UD3576" s="0"/>
      <c r="UE3576" s="0"/>
      <c r="UF3576" s="0"/>
      <c r="UG3576" s="0"/>
      <c r="UH3576" s="0"/>
      <c r="UI3576" s="0"/>
      <c r="UJ3576" s="0"/>
      <c r="UK3576" s="0"/>
      <c r="UL3576" s="0"/>
      <c r="UM3576" s="0"/>
      <c r="UN3576" s="0"/>
      <c r="UO3576" s="0"/>
      <c r="UP3576" s="0"/>
      <c r="UQ3576" s="0"/>
      <c r="UR3576" s="0"/>
      <c r="US3576" s="0"/>
      <c r="UT3576" s="0"/>
      <c r="UU3576" s="0"/>
      <c r="UV3576" s="0"/>
      <c r="UW3576" s="0"/>
      <c r="UX3576" s="0"/>
      <c r="UY3576" s="0"/>
      <c r="UZ3576" s="0"/>
      <c r="VA3576" s="0"/>
      <c r="VB3576" s="0"/>
      <c r="VC3576" s="0"/>
      <c r="VD3576" s="0"/>
      <c r="VE3576" s="0"/>
      <c r="VF3576" s="0"/>
      <c r="VG3576" s="0"/>
      <c r="VH3576" s="0"/>
      <c r="VI3576" s="0"/>
      <c r="VJ3576" s="0"/>
      <c r="VK3576" s="0"/>
      <c r="VL3576" s="0"/>
      <c r="VM3576" s="0"/>
      <c r="VN3576" s="0"/>
      <c r="VO3576" s="0"/>
      <c r="VP3576" s="0"/>
      <c r="VQ3576" s="0"/>
      <c r="VR3576" s="0"/>
      <c r="VS3576" s="0"/>
      <c r="VT3576" s="0"/>
      <c r="VU3576" s="0"/>
      <c r="VV3576" s="0"/>
      <c r="VW3576" s="0"/>
      <c r="VX3576" s="0"/>
      <c r="VY3576" s="0"/>
      <c r="VZ3576" s="0"/>
      <c r="WA3576" s="0"/>
      <c r="WB3576" s="0"/>
      <c r="WC3576" s="0"/>
      <c r="WD3576" s="0"/>
      <c r="WE3576" s="0"/>
      <c r="WF3576" s="0"/>
      <c r="WG3576" s="0"/>
      <c r="WH3576" s="0"/>
      <c r="WI3576" s="0"/>
      <c r="WJ3576" s="0"/>
      <c r="WK3576" s="0"/>
      <c r="WL3576" s="0"/>
      <c r="WM3576" s="0"/>
      <c r="WN3576" s="0"/>
      <c r="WO3576" s="0"/>
      <c r="WP3576" s="0"/>
      <c r="WQ3576" s="0"/>
      <c r="WR3576" s="0"/>
      <c r="WS3576" s="0"/>
      <c r="WT3576" s="0"/>
      <c r="WU3576" s="0"/>
      <c r="WV3576" s="0"/>
      <c r="WW3576" s="0"/>
      <c r="WX3576" s="0"/>
      <c r="WY3576" s="0"/>
      <c r="WZ3576" s="0"/>
      <c r="XA3576" s="0"/>
      <c r="XB3576" s="0"/>
      <c r="XC3576" s="0"/>
      <c r="XD3576" s="0"/>
      <c r="XE3576" s="0"/>
      <c r="XF3576" s="0"/>
      <c r="XG3576" s="0"/>
      <c r="XH3576" s="0"/>
      <c r="XI3576" s="0"/>
      <c r="XJ3576" s="0"/>
      <c r="XK3576" s="0"/>
      <c r="XL3576" s="0"/>
      <c r="XM3576" s="0"/>
      <c r="XN3576" s="0"/>
      <c r="XO3576" s="0"/>
      <c r="XP3576" s="0"/>
      <c r="XQ3576" s="0"/>
      <c r="XR3576" s="0"/>
      <c r="XS3576" s="0"/>
      <c r="XT3576" s="0"/>
      <c r="XU3576" s="0"/>
      <c r="XV3576" s="0"/>
      <c r="XW3576" s="0"/>
      <c r="XX3576" s="0"/>
      <c r="XY3576" s="0"/>
      <c r="XZ3576" s="0"/>
      <c r="YA3576" s="0"/>
      <c r="YB3576" s="0"/>
      <c r="YC3576" s="0"/>
      <c r="YD3576" s="0"/>
      <c r="YE3576" s="0"/>
      <c r="YF3576" s="0"/>
      <c r="YG3576" s="0"/>
      <c r="YH3576" s="0"/>
      <c r="YI3576" s="0"/>
      <c r="YJ3576" s="0"/>
      <c r="YK3576" s="0"/>
      <c r="YL3576" s="0"/>
      <c r="YM3576" s="0"/>
      <c r="YN3576" s="0"/>
      <c r="YO3576" s="0"/>
      <c r="YP3576" s="0"/>
      <c r="YQ3576" s="0"/>
      <c r="YR3576" s="0"/>
      <c r="YS3576" s="0"/>
      <c r="YT3576" s="0"/>
      <c r="YU3576" s="0"/>
      <c r="YV3576" s="0"/>
      <c r="YW3576" s="0"/>
      <c r="YX3576" s="0"/>
      <c r="YY3576" s="0"/>
      <c r="YZ3576" s="0"/>
      <c r="ZA3576" s="0"/>
      <c r="ZB3576" s="0"/>
      <c r="ZC3576" s="0"/>
      <c r="ZD3576" s="0"/>
      <c r="ZE3576" s="0"/>
      <c r="ZF3576" s="0"/>
      <c r="ZG3576" s="0"/>
      <c r="ZH3576" s="0"/>
      <c r="ZI3576" s="0"/>
      <c r="ZJ3576" s="0"/>
      <c r="ZK3576" s="0"/>
      <c r="ZL3576" s="0"/>
      <c r="ZM3576" s="0"/>
      <c r="ZN3576" s="0"/>
      <c r="ZO3576" s="0"/>
      <c r="ZP3576" s="0"/>
      <c r="ZQ3576" s="0"/>
      <c r="ZR3576" s="0"/>
      <c r="ZS3576" s="0"/>
      <c r="ZT3576" s="0"/>
      <c r="ZU3576" s="0"/>
      <c r="ZV3576" s="0"/>
      <c r="ZW3576" s="0"/>
      <c r="ZX3576" s="0"/>
      <c r="ZY3576" s="0"/>
      <c r="ZZ3576" s="0"/>
      <c r="AAA3576" s="0"/>
      <c r="AAB3576" s="0"/>
      <c r="AAC3576" s="0"/>
      <c r="AAD3576" s="0"/>
      <c r="AAE3576" s="0"/>
      <c r="AAF3576" s="0"/>
      <c r="AAG3576" s="0"/>
      <c r="AAH3576" s="0"/>
      <c r="AAI3576" s="0"/>
      <c r="AAJ3576" s="0"/>
      <c r="AAK3576" s="0"/>
      <c r="AAL3576" s="0"/>
      <c r="AAM3576" s="0"/>
      <c r="AAN3576" s="0"/>
      <c r="AAO3576" s="0"/>
      <c r="AAP3576" s="0"/>
      <c r="AAQ3576" s="0"/>
      <c r="AAR3576" s="0"/>
      <c r="AAS3576" s="0"/>
      <c r="AAT3576" s="0"/>
      <c r="AAU3576" s="0"/>
      <c r="AAV3576" s="0"/>
      <c r="AAW3576" s="0"/>
      <c r="AAX3576" s="0"/>
      <c r="AAY3576" s="0"/>
      <c r="AAZ3576" s="0"/>
      <c r="ABA3576" s="0"/>
      <c r="ABB3576" s="0"/>
      <c r="ABC3576" s="0"/>
      <c r="ABD3576" s="0"/>
      <c r="ABE3576" s="0"/>
      <c r="ABF3576" s="0"/>
      <c r="ABG3576" s="0"/>
      <c r="ABH3576" s="0"/>
      <c r="ABI3576" s="0"/>
      <c r="ABJ3576" s="0"/>
      <c r="ABK3576" s="0"/>
      <c r="ABL3576" s="0"/>
      <c r="ABM3576" s="0"/>
      <c r="ABN3576" s="0"/>
      <c r="ABO3576" s="0"/>
      <c r="ABP3576" s="0"/>
      <c r="ABQ3576" s="0"/>
      <c r="ABR3576" s="0"/>
      <c r="ABS3576" s="0"/>
      <c r="ABT3576" s="0"/>
      <c r="ABU3576" s="0"/>
      <c r="ABV3576" s="0"/>
      <c r="ABW3576" s="0"/>
      <c r="ABX3576" s="0"/>
      <c r="ABY3576" s="0"/>
      <c r="ABZ3576" s="0"/>
      <c r="ACA3576" s="0"/>
      <c r="ACB3576" s="0"/>
      <c r="ACC3576" s="0"/>
      <c r="ACD3576" s="0"/>
      <c r="ACE3576" s="0"/>
      <c r="ACF3576" s="0"/>
      <c r="ACG3576" s="0"/>
      <c r="ACH3576" s="0"/>
      <c r="ACI3576" s="0"/>
      <c r="ACJ3576" s="0"/>
      <c r="ACK3576" s="0"/>
      <c r="ACL3576" s="0"/>
      <c r="ACM3576" s="0"/>
      <c r="ACN3576" s="0"/>
      <c r="ACO3576" s="0"/>
      <c r="ACP3576" s="0"/>
      <c r="ACQ3576" s="0"/>
      <c r="ACR3576" s="0"/>
      <c r="ACS3576" s="0"/>
      <c r="ACT3576" s="0"/>
      <c r="ACU3576" s="0"/>
      <c r="ACV3576" s="0"/>
      <c r="ACW3576" s="0"/>
      <c r="ACX3576" s="0"/>
      <c r="ACY3576" s="0"/>
      <c r="ACZ3576" s="0"/>
      <c r="ADA3576" s="0"/>
      <c r="ADB3576" s="0"/>
      <c r="ADC3576" s="0"/>
      <c r="ADD3576" s="0"/>
      <c r="ADE3576" s="0"/>
      <c r="ADF3576" s="0"/>
      <c r="ADG3576" s="0"/>
      <c r="ADH3576" s="0"/>
      <c r="ADI3576" s="0"/>
      <c r="ADJ3576" s="0"/>
      <c r="ADK3576" s="0"/>
      <c r="ADL3576" s="0"/>
      <c r="ADM3576" s="0"/>
      <c r="ADN3576" s="0"/>
      <c r="ADO3576" s="0"/>
      <c r="ADP3576" s="0"/>
      <c r="ADQ3576" s="0"/>
      <c r="ADR3576" s="0"/>
      <c r="ADS3576" s="0"/>
      <c r="ADT3576" s="0"/>
      <c r="ADU3576" s="0"/>
      <c r="ADV3576" s="0"/>
      <c r="ADW3576" s="0"/>
      <c r="ADX3576" s="0"/>
      <c r="ADY3576" s="0"/>
      <c r="ADZ3576" s="0"/>
      <c r="AEA3576" s="0"/>
      <c r="AEB3576" s="0"/>
      <c r="AEC3576" s="0"/>
      <c r="AED3576" s="0"/>
      <c r="AEE3576" s="0"/>
      <c r="AEF3576" s="0"/>
      <c r="AEG3576" s="0"/>
      <c r="AEH3576" s="0"/>
      <c r="AEI3576" s="0"/>
      <c r="AEJ3576" s="0"/>
      <c r="AEK3576" s="0"/>
      <c r="AEL3576" s="0"/>
      <c r="AEM3576" s="0"/>
      <c r="AEN3576" s="0"/>
      <c r="AEO3576" s="0"/>
      <c r="AEP3576" s="0"/>
      <c r="AEQ3576" s="0"/>
      <c r="AER3576" s="0"/>
      <c r="AES3576" s="0"/>
      <c r="AET3576" s="0"/>
      <c r="AEU3576" s="0"/>
      <c r="AEV3576" s="0"/>
      <c r="AEW3576" s="0"/>
      <c r="AEX3576" s="0"/>
      <c r="AEY3576" s="0"/>
      <c r="AEZ3576" s="0"/>
      <c r="AFA3576" s="0"/>
      <c r="AFB3576" s="0"/>
      <c r="AFC3576" s="0"/>
      <c r="AFD3576" s="0"/>
      <c r="AFE3576" s="0"/>
      <c r="AFF3576" s="0"/>
      <c r="AFG3576" s="0"/>
      <c r="AFH3576" s="0"/>
      <c r="AFI3576" s="0"/>
      <c r="AFJ3576" s="0"/>
      <c r="AFK3576" s="0"/>
      <c r="AFL3576" s="0"/>
      <c r="AFM3576" s="0"/>
      <c r="AFN3576" s="0"/>
      <c r="AFO3576" s="0"/>
      <c r="AFP3576" s="0"/>
      <c r="AFQ3576" s="0"/>
      <c r="AFR3576" s="0"/>
      <c r="AFS3576" s="0"/>
      <c r="AFT3576" s="0"/>
      <c r="AFU3576" s="0"/>
      <c r="AFV3576" s="0"/>
      <c r="AFW3576" s="0"/>
      <c r="AFX3576" s="0"/>
      <c r="AFY3576" s="0"/>
      <c r="AFZ3576" s="0"/>
      <c r="AGA3576" s="0"/>
      <c r="AGB3576" s="0"/>
      <c r="AGC3576" s="0"/>
      <c r="AGD3576" s="0"/>
      <c r="AGE3576" s="0"/>
      <c r="AGF3576" s="0"/>
      <c r="AGG3576" s="0"/>
      <c r="AGH3576" s="0"/>
      <c r="AGI3576" s="0"/>
      <c r="AGJ3576" s="0"/>
      <c r="AGK3576" s="0"/>
      <c r="AGL3576" s="0"/>
      <c r="AGM3576" s="0"/>
      <c r="AGN3576" s="0"/>
      <c r="AGO3576" s="0"/>
      <c r="AGP3576" s="0"/>
      <c r="AGQ3576" s="0"/>
      <c r="AGR3576" s="0"/>
      <c r="AGS3576" s="0"/>
      <c r="AGT3576" s="0"/>
      <c r="AGU3576" s="0"/>
      <c r="AGV3576" s="0"/>
      <c r="AGW3576" s="0"/>
      <c r="AGX3576" s="0"/>
      <c r="AGY3576" s="0"/>
      <c r="AGZ3576" s="0"/>
      <c r="AHA3576" s="0"/>
      <c r="AHB3576" s="0"/>
      <c r="AHC3576" s="0"/>
      <c r="AHD3576" s="0"/>
      <c r="AHE3576" s="0"/>
      <c r="AHF3576" s="0"/>
      <c r="AHG3576" s="0"/>
      <c r="AHH3576" s="0"/>
      <c r="AHI3576" s="0"/>
      <c r="AHJ3576" s="0"/>
      <c r="AHK3576" s="0"/>
      <c r="AHL3576" s="0"/>
      <c r="AHM3576" s="0"/>
      <c r="AHN3576" s="0"/>
      <c r="AHO3576" s="0"/>
      <c r="AHP3576" s="0"/>
      <c r="AHQ3576" s="0"/>
      <c r="AHR3576" s="0"/>
      <c r="AHS3576" s="0"/>
      <c r="AHT3576" s="0"/>
      <c r="AHU3576" s="0"/>
      <c r="AHV3576" s="0"/>
      <c r="AHW3576" s="0"/>
      <c r="AHX3576" s="0"/>
      <c r="AHY3576" s="0"/>
      <c r="AHZ3576" s="0"/>
      <c r="AIA3576" s="0"/>
      <c r="AIB3576" s="0"/>
      <c r="AIC3576" s="0"/>
      <c r="AID3576" s="0"/>
      <c r="AIE3576" s="0"/>
      <c r="AIF3576" s="0"/>
      <c r="AIG3576" s="0"/>
      <c r="AIH3576" s="0"/>
      <c r="AII3576" s="0"/>
      <c r="AIJ3576" s="0"/>
      <c r="AIK3576" s="0"/>
      <c r="AIL3576" s="0"/>
      <c r="AIM3576" s="0"/>
      <c r="AIN3576" s="0"/>
      <c r="AIO3576" s="0"/>
      <c r="AIP3576" s="0"/>
      <c r="AIQ3576" s="0"/>
      <c r="AIR3576" s="0"/>
      <c r="AIS3576" s="0"/>
      <c r="AIT3576" s="0"/>
      <c r="AIU3576" s="0"/>
      <c r="AIV3576" s="0"/>
      <c r="AIW3576" s="0"/>
      <c r="AIX3576" s="0"/>
      <c r="AIY3576" s="0"/>
      <c r="AIZ3576" s="0"/>
      <c r="AJA3576" s="0"/>
      <c r="AJB3576" s="0"/>
      <c r="AJC3576" s="0"/>
      <c r="AJD3576" s="0"/>
      <c r="AJE3576" s="0"/>
      <c r="AJF3576" s="0"/>
      <c r="AJG3576" s="0"/>
      <c r="AJH3576" s="0"/>
      <c r="AJI3576" s="0"/>
      <c r="AJJ3576" s="0"/>
      <c r="AJK3576" s="0"/>
      <c r="AJL3576" s="0"/>
      <c r="AJM3576" s="0"/>
      <c r="AJN3576" s="0"/>
      <c r="AJO3576" s="0"/>
      <c r="AJP3576" s="0"/>
      <c r="AJQ3576" s="0"/>
      <c r="AJR3576" s="0"/>
      <c r="AJS3576" s="0"/>
      <c r="AJT3576" s="0"/>
      <c r="AJU3576" s="0"/>
      <c r="AJV3576" s="0"/>
      <c r="AJW3576" s="0"/>
      <c r="AJX3576" s="0"/>
      <c r="AJY3576" s="0"/>
      <c r="AJZ3576" s="0"/>
      <c r="AKA3576" s="0"/>
      <c r="AKB3576" s="0"/>
      <c r="AKC3576" s="0"/>
      <c r="AKD3576" s="0"/>
      <c r="AKE3576" s="0"/>
      <c r="AKF3576" s="0"/>
      <c r="AKG3576" s="0"/>
      <c r="AKH3576" s="0"/>
      <c r="AKI3576" s="0"/>
      <c r="AKJ3576" s="0"/>
      <c r="AKK3576" s="0"/>
      <c r="AKL3576" s="0"/>
      <c r="AKM3576" s="0"/>
      <c r="AKN3576" s="0"/>
      <c r="AKO3576" s="0"/>
      <c r="AKP3576" s="0"/>
      <c r="AKQ3576" s="0"/>
      <c r="AKR3576" s="0"/>
      <c r="AKS3576" s="0"/>
      <c r="AKT3576" s="0"/>
      <c r="AKU3576" s="0"/>
      <c r="AKV3576" s="0"/>
      <c r="AKW3576" s="0"/>
      <c r="AKX3576" s="0"/>
      <c r="AKY3576" s="0"/>
      <c r="AKZ3576" s="0"/>
      <c r="ALA3576" s="0"/>
      <c r="ALB3576" s="0"/>
      <c r="ALC3576" s="0"/>
      <c r="ALD3576" s="0"/>
      <c r="ALE3576" s="0"/>
      <c r="ALF3576" s="0"/>
      <c r="ALG3576" s="0"/>
      <c r="ALH3576" s="0"/>
      <c r="ALI3576" s="0"/>
      <c r="ALJ3576" s="0"/>
      <c r="ALK3576" s="0"/>
      <c r="ALL3576" s="0"/>
      <c r="ALM3576" s="0"/>
      <c r="ALN3576" s="0"/>
      <c r="ALO3576" s="0"/>
      <c r="ALP3576" s="0"/>
      <c r="ALQ3576" s="0"/>
      <c r="ALR3576" s="0"/>
      <c r="ALS3576" s="0"/>
      <c r="ALT3576" s="0"/>
      <c r="ALU3576" s="0"/>
      <c r="ALV3576" s="0"/>
      <c r="ALW3576" s="0"/>
      <c r="ALX3576" s="0"/>
      <c r="ALY3576" s="0"/>
      <c r="ALZ3576" s="0"/>
      <c r="AMA3576" s="0"/>
      <c r="AMB3576" s="0"/>
      <c r="AMC3576" s="0"/>
      <c r="AMD3576" s="0"/>
      <c r="AME3576" s="0"/>
      <c r="AMF3576" s="0"/>
      <c r="AMG3576" s="0"/>
      <c r="AMH3576" s="0"/>
      <c r="AMI3576" s="0"/>
    </row>
    <row r="3577" customFormat="false" ht="12.75" hidden="false" customHeight="false" outlineLevel="0" collapsed="false">
      <c r="A3577" s="1" t="s">
        <v>3799</v>
      </c>
      <c r="C3577" s="27" t="s">
        <v>3803</v>
      </c>
      <c r="D3577" s="27" t="s">
        <v>20</v>
      </c>
      <c r="E3577" s="28"/>
      <c r="F3577" s="29"/>
      <c r="G3577" s="27"/>
      <c r="H3577" s="30" t="s">
        <v>61</v>
      </c>
      <c r="I3577" s="31" t="n">
        <v>1.03</v>
      </c>
      <c r="J3577" s="31" t="s">
        <v>3781</v>
      </c>
      <c r="BM3577" s="0"/>
      <c r="BN3577" s="0"/>
      <c r="BO3577" s="0"/>
      <c r="BP3577" s="0"/>
      <c r="BQ3577" s="0"/>
      <c r="BR3577" s="0"/>
      <c r="BS3577" s="0"/>
      <c r="BT3577" s="0"/>
      <c r="BU3577" s="0"/>
      <c r="BV3577" s="0"/>
      <c r="BW3577" s="0"/>
      <c r="BX3577" s="0"/>
      <c r="BY3577" s="0"/>
      <c r="BZ3577" s="0"/>
      <c r="CA3577" s="0"/>
      <c r="CB3577" s="0"/>
      <c r="CC3577" s="0"/>
      <c r="CD3577" s="0"/>
      <c r="CE3577" s="0"/>
      <c r="CF3577" s="0"/>
      <c r="CG3577" s="0"/>
      <c r="CH3577" s="0"/>
      <c r="CI3577" s="0"/>
      <c r="CJ3577" s="0"/>
      <c r="CK3577" s="0"/>
      <c r="CL3577" s="0"/>
      <c r="CM3577" s="0"/>
      <c r="CN3577" s="0"/>
      <c r="CO3577" s="0"/>
      <c r="CP3577" s="0"/>
      <c r="CQ3577" s="0"/>
      <c r="CR3577" s="0"/>
      <c r="CS3577" s="0"/>
      <c r="CT3577" s="0"/>
      <c r="CU3577" s="0"/>
      <c r="CV3577" s="0"/>
      <c r="CW3577" s="0"/>
      <c r="CX3577" s="0"/>
      <c r="CY3577" s="0"/>
      <c r="CZ3577" s="0"/>
      <c r="DA3577" s="0"/>
      <c r="DB3577" s="0"/>
      <c r="DC3577" s="0"/>
      <c r="DD3577" s="0"/>
      <c r="DE3577" s="0"/>
      <c r="DF3577" s="0"/>
      <c r="DG3577" s="0"/>
      <c r="DH3577" s="0"/>
      <c r="DI3577" s="0"/>
      <c r="DJ3577" s="0"/>
      <c r="DK3577" s="0"/>
      <c r="DL3577" s="0"/>
      <c r="DM3577" s="0"/>
      <c r="DN3577" s="0"/>
      <c r="DO3577" s="0"/>
      <c r="DP3577" s="0"/>
      <c r="DQ3577" s="0"/>
      <c r="DR3577" s="0"/>
      <c r="DS3577" s="0"/>
      <c r="DT3577" s="0"/>
      <c r="DU3577" s="0"/>
      <c r="DV3577" s="0"/>
      <c r="DW3577" s="0"/>
      <c r="DX3577" s="0"/>
      <c r="DY3577" s="0"/>
      <c r="DZ3577" s="0"/>
      <c r="EA3577" s="0"/>
      <c r="EB3577" s="0"/>
      <c r="EC3577" s="0"/>
      <c r="ED3577" s="0"/>
      <c r="EE3577" s="0"/>
      <c r="EF3577" s="0"/>
      <c r="EG3577" s="0"/>
      <c r="EH3577" s="0"/>
      <c r="EI3577" s="0"/>
      <c r="EJ3577" s="0"/>
      <c r="EK3577" s="0"/>
      <c r="EL3577" s="0"/>
      <c r="EM3577" s="0"/>
      <c r="EN3577" s="0"/>
      <c r="EO3577" s="0"/>
      <c r="EP3577" s="0"/>
      <c r="EQ3577" s="0"/>
      <c r="ER3577" s="0"/>
      <c r="ES3577" s="0"/>
      <c r="ET3577" s="0"/>
      <c r="EU3577" s="0"/>
      <c r="EV3577" s="0"/>
      <c r="EW3577" s="0"/>
      <c r="EX3577" s="0"/>
      <c r="EY3577" s="0"/>
      <c r="EZ3577" s="0"/>
      <c r="FA3577" s="0"/>
      <c r="FB3577" s="0"/>
      <c r="FC3577" s="0"/>
      <c r="FD3577" s="0"/>
      <c r="FE3577" s="0"/>
      <c r="FF3577" s="0"/>
      <c r="FG3577" s="0"/>
      <c r="FH3577" s="0"/>
      <c r="FI3577" s="0"/>
      <c r="FJ3577" s="0"/>
      <c r="FK3577" s="0"/>
      <c r="FL3577" s="0"/>
      <c r="FM3577" s="0"/>
      <c r="FN3577" s="0"/>
      <c r="FO3577" s="0"/>
      <c r="FP3577" s="0"/>
      <c r="FQ3577" s="0"/>
      <c r="FR3577" s="0"/>
      <c r="FS3577" s="0"/>
      <c r="FT3577" s="0"/>
      <c r="FU3577" s="0"/>
      <c r="FV3577" s="0"/>
      <c r="FW3577" s="0"/>
      <c r="FX3577" s="0"/>
      <c r="FY3577" s="0"/>
      <c r="FZ3577" s="0"/>
      <c r="GA3577" s="0"/>
      <c r="GB3577" s="0"/>
      <c r="GC3577" s="0"/>
      <c r="GD3577" s="0"/>
      <c r="GE3577" s="0"/>
      <c r="GF3577" s="0"/>
      <c r="GG3577" s="0"/>
      <c r="GH3577" s="0"/>
      <c r="GI3577" s="0"/>
      <c r="GJ3577" s="0"/>
      <c r="GK3577" s="0"/>
      <c r="GL3577" s="0"/>
      <c r="GM3577" s="0"/>
      <c r="GN3577" s="0"/>
      <c r="GO3577" s="0"/>
      <c r="GP3577" s="0"/>
      <c r="GQ3577" s="0"/>
      <c r="GR3577" s="0"/>
      <c r="GS3577" s="0"/>
      <c r="GT3577" s="0"/>
      <c r="GU3577" s="0"/>
      <c r="GV3577" s="0"/>
      <c r="GW3577" s="0"/>
      <c r="GX3577" s="0"/>
      <c r="GY3577" s="0"/>
      <c r="GZ3577" s="0"/>
      <c r="HA3577" s="0"/>
      <c r="HB3577" s="0"/>
      <c r="HC3577" s="0"/>
      <c r="HD3577" s="0"/>
      <c r="HE3577" s="0"/>
      <c r="HF3577" s="0"/>
      <c r="HG3577" s="0"/>
      <c r="HH3577" s="0"/>
      <c r="HI3577" s="0"/>
      <c r="HJ3577" s="0"/>
      <c r="HK3577" s="0"/>
      <c r="HL3577" s="0"/>
      <c r="HM3577" s="0"/>
      <c r="HN3577" s="0"/>
      <c r="HO3577" s="0"/>
      <c r="HP3577" s="0"/>
      <c r="HQ3577" s="0"/>
      <c r="HR3577" s="0"/>
      <c r="HS3577" s="0"/>
      <c r="HT3577" s="0"/>
      <c r="HU3577" s="0"/>
      <c r="HV3577" s="0"/>
      <c r="HW3577" s="0"/>
      <c r="HX3577" s="0"/>
      <c r="HY3577" s="0"/>
      <c r="HZ3577" s="0"/>
      <c r="IA3577" s="0"/>
      <c r="IB3577" s="0"/>
      <c r="IC3577" s="0"/>
      <c r="ID3577" s="0"/>
      <c r="IE3577" s="0"/>
      <c r="IF3577" s="0"/>
      <c r="IG3577" s="0"/>
      <c r="IH3577" s="0"/>
      <c r="II3577" s="0"/>
      <c r="IJ3577" s="0"/>
      <c r="IK3577" s="0"/>
      <c r="IL3577" s="0"/>
      <c r="IM3577" s="0"/>
      <c r="IN3577" s="0"/>
      <c r="IO3577" s="0"/>
      <c r="IP3577" s="0"/>
      <c r="IQ3577" s="0"/>
      <c r="IR3577" s="0"/>
      <c r="IS3577" s="0"/>
      <c r="IT3577" s="0"/>
      <c r="IU3577" s="0"/>
      <c r="IV3577" s="0"/>
      <c r="IW3577" s="0"/>
      <c r="IX3577" s="0"/>
      <c r="IY3577" s="0"/>
      <c r="IZ3577" s="0"/>
      <c r="JA3577" s="0"/>
      <c r="JB3577" s="0"/>
      <c r="JC3577" s="0"/>
      <c r="JD3577" s="0"/>
      <c r="JE3577" s="0"/>
      <c r="JF3577" s="0"/>
      <c r="JG3577" s="0"/>
      <c r="JH3577" s="0"/>
      <c r="JI3577" s="0"/>
      <c r="JJ3577" s="0"/>
      <c r="JK3577" s="0"/>
      <c r="JL3577" s="0"/>
      <c r="JM3577" s="0"/>
      <c r="JN3577" s="0"/>
      <c r="JO3577" s="0"/>
      <c r="JP3577" s="0"/>
      <c r="JQ3577" s="0"/>
      <c r="JR3577" s="0"/>
      <c r="JS3577" s="0"/>
      <c r="JT3577" s="0"/>
      <c r="JU3577" s="0"/>
      <c r="JV3577" s="0"/>
      <c r="JW3577" s="0"/>
      <c r="JX3577" s="0"/>
      <c r="JY3577" s="0"/>
      <c r="JZ3577" s="0"/>
      <c r="KA3577" s="0"/>
      <c r="KB3577" s="0"/>
      <c r="KC3577" s="0"/>
      <c r="KD3577" s="0"/>
      <c r="KE3577" s="0"/>
      <c r="KF3577" s="0"/>
      <c r="KG3577" s="0"/>
      <c r="KH3577" s="0"/>
      <c r="KI3577" s="0"/>
      <c r="KJ3577" s="0"/>
      <c r="KK3577" s="0"/>
      <c r="KL3577" s="0"/>
      <c r="KM3577" s="0"/>
      <c r="KN3577" s="0"/>
      <c r="KO3577" s="0"/>
      <c r="KP3577" s="0"/>
      <c r="KQ3577" s="0"/>
      <c r="KR3577" s="0"/>
      <c r="KS3577" s="0"/>
      <c r="KT3577" s="0"/>
      <c r="KU3577" s="0"/>
      <c r="KV3577" s="0"/>
      <c r="KW3577" s="0"/>
      <c r="KX3577" s="0"/>
      <c r="KY3577" s="0"/>
      <c r="KZ3577" s="0"/>
      <c r="LA3577" s="0"/>
      <c r="LB3577" s="0"/>
      <c r="LC3577" s="0"/>
      <c r="LD3577" s="0"/>
      <c r="LE3577" s="0"/>
      <c r="LF3577" s="0"/>
      <c r="LG3577" s="0"/>
      <c r="LH3577" s="0"/>
      <c r="LI3577" s="0"/>
      <c r="LJ3577" s="0"/>
      <c r="LK3577" s="0"/>
      <c r="LL3577" s="0"/>
      <c r="LM3577" s="0"/>
      <c r="LN3577" s="0"/>
      <c r="LO3577" s="0"/>
      <c r="LP3577" s="0"/>
      <c r="LQ3577" s="0"/>
      <c r="LR3577" s="0"/>
      <c r="LS3577" s="0"/>
      <c r="LT3577" s="0"/>
      <c r="LU3577" s="0"/>
      <c r="LV3577" s="0"/>
      <c r="LW3577" s="0"/>
      <c r="LX3577" s="0"/>
      <c r="LY3577" s="0"/>
      <c r="LZ3577" s="0"/>
      <c r="MA3577" s="0"/>
      <c r="MB3577" s="0"/>
      <c r="MC3577" s="0"/>
      <c r="MD3577" s="0"/>
      <c r="ME3577" s="0"/>
      <c r="MF3577" s="0"/>
      <c r="MG3577" s="0"/>
      <c r="MH3577" s="0"/>
      <c r="MI3577" s="0"/>
      <c r="MJ3577" s="0"/>
      <c r="MK3577" s="0"/>
      <c r="ML3577" s="0"/>
      <c r="MM3577" s="0"/>
      <c r="MN3577" s="0"/>
      <c r="MO3577" s="0"/>
      <c r="MP3577" s="0"/>
      <c r="MQ3577" s="0"/>
      <c r="MR3577" s="0"/>
      <c r="MS3577" s="0"/>
      <c r="MT3577" s="0"/>
      <c r="MU3577" s="0"/>
      <c r="MV3577" s="0"/>
      <c r="MW3577" s="0"/>
      <c r="MX3577" s="0"/>
      <c r="MY3577" s="0"/>
      <c r="MZ3577" s="0"/>
      <c r="NA3577" s="0"/>
      <c r="NB3577" s="0"/>
      <c r="NC3577" s="0"/>
      <c r="ND3577" s="0"/>
      <c r="NE3577" s="0"/>
      <c r="NF3577" s="0"/>
      <c r="NG3577" s="0"/>
      <c r="NH3577" s="0"/>
      <c r="NI3577" s="0"/>
      <c r="NJ3577" s="0"/>
      <c r="NK3577" s="0"/>
      <c r="NL3577" s="0"/>
      <c r="NM3577" s="0"/>
      <c r="NN3577" s="0"/>
      <c r="NO3577" s="0"/>
      <c r="NP3577" s="0"/>
      <c r="NQ3577" s="0"/>
      <c r="NR3577" s="0"/>
      <c r="NS3577" s="0"/>
      <c r="NT3577" s="0"/>
      <c r="NU3577" s="0"/>
      <c r="NV3577" s="0"/>
      <c r="NW3577" s="0"/>
      <c r="NX3577" s="0"/>
      <c r="NY3577" s="0"/>
      <c r="NZ3577" s="0"/>
      <c r="OA3577" s="0"/>
      <c r="OB3577" s="0"/>
      <c r="OC3577" s="0"/>
      <c r="OD3577" s="0"/>
      <c r="OE3577" s="0"/>
      <c r="OF3577" s="0"/>
      <c r="OG3577" s="0"/>
      <c r="OH3577" s="0"/>
      <c r="OI3577" s="0"/>
      <c r="OJ3577" s="0"/>
      <c r="OK3577" s="0"/>
      <c r="OL3577" s="0"/>
      <c r="OM3577" s="0"/>
      <c r="ON3577" s="0"/>
      <c r="OO3577" s="0"/>
      <c r="OP3577" s="0"/>
      <c r="OQ3577" s="0"/>
      <c r="OR3577" s="0"/>
      <c r="OS3577" s="0"/>
      <c r="OT3577" s="0"/>
      <c r="OU3577" s="0"/>
      <c r="OV3577" s="0"/>
      <c r="OW3577" s="0"/>
      <c r="OX3577" s="0"/>
      <c r="OY3577" s="0"/>
      <c r="OZ3577" s="0"/>
      <c r="PA3577" s="0"/>
      <c r="PB3577" s="0"/>
      <c r="PC3577" s="0"/>
      <c r="PD3577" s="0"/>
      <c r="PE3577" s="0"/>
      <c r="PF3577" s="0"/>
      <c r="PG3577" s="0"/>
      <c r="PH3577" s="0"/>
      <c r="PI3577" s="0"/>
      <c r="PJ3577" s="0"/>
      <c r="PK3577" s="0"/>
      <c r="PL3577" s="0"/>
      <c r="PM3577" s="0"/>
      <c r="PN3577" s="0"/>
      <c r="PO3577" s="0"/>
      <c r="PP3577" s="0"/>
      <c r="PQ3577" s="0"/>
      <c r="PR3577" s="0"/>
      <c r="PS3577" s="0"/>
      <c r="PT3577" s="0"/>
      <c r="PU3577" s="0"/>
      <c r="PV3577" s="0"/>
      <c r="PW3577" s="0"/>
      <c r="PX3577" s="0"/>
      <c r="PY3577" s="0"/>
      <c r="PZ3577" s="0"/>
      <c r="QA3577" s="0"/>
      <c r="QB3577" s="0"/>
      <c r="QC3577" s="0"/>
      <c r="QD3577" s="0"/>
      <c r="QE3577" s="0"/>
      <c r="QF3577" s="0"/>
      <c r="QG3577" s="0"/>
      <c r="QH3577" s="0"/>
      <c r="QI3577" s="0"/>
      <c r="QJ3577" s="0"/>
      <c r="QK3577" s="0"/>
      <c r="QL3577" s="0"/>
      <c r="QM3577" s="0"/>
      <c r="QN3577" s="0"/>
      <c r="QO3577" s="0"/>
      <c r="QP3577" s="0"/>
      <c r="QQ3577" s="0"/>
      <c r="QR3577" s="0"/>
      <c r="QS3577" s="0"/>
      <c r="QT3577" s="0"/>
      <c r="QU3577" s="0"/>
      <c r="QV3577" s="0"/>
      <c r="QW3577" s="0"/>
      <c r="QX3577" s="0"/>
      <c r="QY3577" s="0"/>
      <c r="QZ3577" s="0"/>
      <c r="RA3577" s="0"/>
      <c r="RB3577" s="0"/>
      <c r="RC3577" s="0"/>
      <c r="RD3577" s="0"/>
      <c r="RE3577" s="0"/>
      <c r="RF3577" s="0"/>
      <c r="RG3577" s="0"/>
      <c r="RH3577" s="0"/>
      <c r="RI3577" s="0"/>
      <c r="RJ3577" s="0"/>
      <c r="RK3577" s="0"/>
      <c r="RL3577" s="0"/>
      <c r="RM3577" s="0"/>
      <c r="RN3577" s="0"/>
      <c r="RO3577" s="0"/>
      <c r="RP3577" s="0"/>
      <c r="RQ3577" s="0"/>
      <c r="RR3577" s="0"/>
      <c r="RS3577" s="0"/>
      <c r="RT3577" s="0"/>
      <c r="RU3577" s="0"/>
      <c r="RV3577" s="0"/>
      <c r="RW3577" s="0"/>
      <c r="RX3577" s="0"/>
      <c r="RY3577" s="0"/>
      <c r="RZ3577" s="0"/>
      <c r="SA3577" s="0"/>
      <c r="SB3577" s="0"/>
      <c r="SC3577" s="0"/>
      <c r="SD3577" s="0"/>
      <c r="SE3577" s="0"/>
      <c r="SF3577" s="0"/>
      <c r="SG3577" s="0"/>
      <c r="SH3577" s="0"/>
      <c r="SI3577" s="0"/>
      <c r="SJ3577" s="0"/>
      <c r="SK3577" s="0"/>
      <c r="SL3577" s="0"/>
      <c r="SM3577" s="0"/>
      <c r="SN3577" s="0"/>
      <c r="SO3577" s="0"/>
      <c r="SP3577" s="0"/>
      <c r="SQ3577" s="0"/>
      <c r="SR3577" s="0"/>
      <c r="SS3577" s="0"/>
      <c r="ST3577" s="0"/>
      <c r="SU3577" s="0"/>
      <c r="SV3577" s="0"/>
      <c r="SW3577" s="0"/>
      <c r="SX3577" s="0"/>
      <c r="SY3577" s="0"/>
      <c r="SZ3577" s="0"/>
      <c r="TA3577" s="0"/>
      <c r="TB3577" s="0"/>
      <c r="TC3577" s="0"/>
      <c r="TD3577" s="0"/>
      <c r="TE3577" s="0"/>
      <c r="TF3577" s="0"/>
      <c r="TG3577" s="0"/>
      <c r="TH3577" s="0"/>
      <c r="TI3577" s="0"/>
      <c r="TJ3577" s="0"/>
      <c r="TK3577" s="0"/>
      <c r="TL3577" s="0"/>
      <c r="TM3577" s="0"/>
      <c r="TN3577" s="0"/>
      <c r="TO3577" s="0"/>
      <c r="TP3577" s="0"/>
      <c r="TQ3577" s="0"/>
      <c r="TR3577" s="0"/>
      <c r="TS3577" s="0"/>
      <c r="TT3577" s="0"/>
      <c r="TU3577" s="0"/>
      <c r="TV3577" s="0"/>
      <c r="TW3577" s="0"/>
      <c r="TX3577" s="0"/>
      <c r="TY3577" s="0"/>
      <c r="TZ3577" s="0"/>
      <c r="UA3577" s="0"/>
      <c r="UB3577" s="0"/>
      <c r="UC3577" s="0"/>
      <c r="UD3577" s="0"/>
      <c r="UE3577" s="0"/>
      <c r="UF3577" s="0"/>
      <c r="UG3577" s="0"/>
      <c r="UH3577" s="0"/>
      <c r="UI3577" s="0"/>
      <c r="UJ3577" s="0"/>
      <c r="UK3577" s="0"/>
      <c r="UL3577" s="0"/>
      <c r="UM3577" s="0"/>
      <c r="UN3577" s="0"/>
      <c r="UO3577" s="0"/>
      <c r="UP3577" s="0"/>
      <c r="UQ3577" s="0"/>
      <c r="UR3577" s="0"/>
      <c r="US3577" s="0"/>
      <c r="UT3577" s="0"/>
      <c r="UU3577" s="0"/>
      <c r="UV3577" s="0"/>
      <c r="UW3577" s="0"/>
      <c r="UX3577" s="0"/>
      <c r="UY3577" s="0"/>
      <c r="UZ3577" s="0"/>
      <c r="VA3577" s="0"/>
      <c r="VB3577" s="0"/>
      <c r="VC3577" s="0"/>
      <c r="VD3577" s="0"/>
      <c r="VE3577" s="0"/>
      <c r="VF3577" s="0"/>
      <c r="VG3577" s="0"/>
      <c r="VH3577" s="0"/>
      <c r="VI3577" s="0"/>
      <c r="VJ3577" s="0"/>
      <c r="VK3577" s="0"/>
      <c r="VL3577" s="0"/>
      <c r="VM3577" s="0"/>
      <c r="VN3577" s="0"/>
      <c r="VO3577" s="0"/>
      <c r="VP3577" s="0"/>
      <c r="VQ3577" s="0"/>
      <c r="VR3577" s="0"/>
      <c r="VS3577" s="0"/>
      <c r="VT3577" s="0"/>
      <c r="VU3577" s="0"/>
      <c r="VV3577" s="0"/>
      <c r="VW3577" s="0"/>
      <c r="VX3577" s="0"/>
      <c r="VY3577" s="0"/>
      <c r="VZ3577" s="0"/>
      <c r="WA3577" s="0"/>
      <c r="WB3577" s="0"/>
      <c r="WC3577" s="0"/>
      <c r="WD3577" s="0"/>
      <c r="WE3577" s="0"/>
      <c r="WF3577" s="0"/>
      <c r="WG3577" s="0"/>
      <c r="WH3577" s="0"/>
      <c r="WI3577" s="0"/>
      <c r="WJ3577" s="0"/>
      <c r="WK3577" s="0"/>
      <c r="WL3577" s="0"/>
      <c r="WM3577" s="0"/>
      <c r="WN3577" s="0"/>
      <c r="WO3577" s="0"/>
      <c r="WP3577" s="0"/>
      <c r="WQ3577" s="0"/>
      <c r="WR3577" s="0"/>
      <c r="WS3577" s="0"/>
      <c r="WT3577" s="0"/>
      <c r="WU3577" s="0"/>
      <c r="WV3577" s="0"/>
      <c r="WW3577" s="0"/>
      <c r="WX3577" s="0"/>
      <c r="WY3577" s="0"/>
      <c r="WZ3577" s="0"/>
      <c r="XA3577" s="0"/>
      <c r="XB3577" s="0"/>
      <c r="XC3577" s="0"/>
      <c r="XD3577" s="0"/>
      <c r="XE3577" s="0"/>
      <c r="XF3577" s="0"/>
      <c r="XG3577" s="0"/>
      <c r="XH3577" s="0"/>
      <c r="XI3577" s="0"/>
      <c r="XJ3577" s="0"/>
      <c r="XK3577" s="0"/>
      <c r="XL3577" s="0"/>
      <c r="XM3577" s="0"/>
      <c r="XN3577" s="0"/>
      <c r="XO3577" s="0"/>
      <c r="XP3577" s="0"/>
      <c r="XQ3577" s="0"/>
      <c r="XR3577" s="0"/>
      <c r="XS3577" s="0"/>
      <c r="XT3577" s="0"/>
      <c r="XU3577" s="0"/>
      <c r="XV3577" s="0"/>
      <c r="XW3577" s="0"/>
      <c r="XX3577" s="0"/>
      <c r="XY3577" s="0"/>
      <c r="XZ3577" s="0"/>
      <c r="YA3577" s="0"/>
      <c r="YB3577" s="0"/>
      <c r="YC3577" s="0"/>
      <c r="YD3577" s="0"/>
      <c r="YE3577" s="0"/>
      <c r="YF3577" s="0"/>
      <c r="YG3577" s="0"/>
      <c r="YH3577" s="0"/>
      <c r="YI3577" s="0"/>
      <c r="YJ3577" s="0"/>
      <c r="YK3577" s="0"/>
      <c r="YL3577" s="0"/>
      <c r="YM3577" s="0"/>
      <c r="YN3577" s="0"/>
      <c r="YO3577" s="0"/>
      <c r="YP3577" s="0"/>
      <c r="YQ3577" s="0"/>
      <c r="YR3577" s="0"/>
      <c r="YS3577" s="0"/>
      <c r="YT3577" s="0"/>
      <c r="YU3577" s="0"/>
      <c r="YV3577" s="0"/>
      <c r="YW3577" s="0"/>
      <c r="YX3577" s="0"/>
      <c r="YY3577" s="0"/>
      <c r="YZ3577" s="0"/>
      <c r="ZA3577" s="0"/>
      <c r="ZB3577" s="0"/>
      <c r="ZC3577" s="0"/>
      <c r="ZD3577" s="0"/>
      <c r="ZE3577" s="0"/>
      <c r="ZF3577" s="0"/>
      <c r="ZG3577" s="0"/>
      <c r="ZH3577" s="0"/>
      <c r="ZI3577" s="0"/>
      <c r="ZJ3577" s="0"/>
      <c r="ZK3577" s="0"/>
      <c r="ZL3577" s="0"/>
      <c r="ZM3577" s="0"/>
      <c r="ZN3577" s="0"/>
      <c r="ZO3577" s="0"/>
      <c r="ZP3577" s="0"/>
      <c r="ZQ3577" s="0"/>
      <c r="ZR3577" s="0"/>
      <c r="ZS3577" s="0"/>
      <c r="ZT3577" s="0"/>
      <c r="ZU3577" s="0"/>
      <c r="ZV3577" s="0"/>
      <c r="ZW3577" s="0"/>
      <c r="ZX3577" s="0"/>
      <c r="ZY3577" s="0"/>
      <c r="ZZ3577" s="0"/>
      <c r="AAA3577" s="0"/>
      <c r="AAB3577" s="0"/>
      <c r="AAC3577" s="0"/>
      <c r="AAD3577" s="0"/>
      <c r="AAE3577" s="0"/>
      <c r="AAF3577" s="0"/>
      <c r="AAG3577" s="0"/>
      <c r="AAH3577" s="0"/>
      <c r="AAI3577" s="0"/>
      <c r="AAJ3577" s="0"/>
      <c r="AAK3577" s="0"/>
      <c r="AAL3577" s="0"/>
      <c r="AAM3577" s="0"/>
      <c r="AAN3577" s="0"/>
      <c r="AAO3577" s="0"/>
      <c r="AAP3577" s="0"/>
      <c r="AAQ3577" s="0"/>
      <c r="AAR3577" s="0"/>
      <c r="AAS3577" s="0"/>
      <c r="AAT3577" s="0"/>
      <c r="AAU3577" s="0"/>
      <c r="AAV3577" s="0"/>
      <c r="AAW3577" s="0"/>
      <c r="AAX3577" s="0"/>
      <c r="AAY3577" s="0"/>
      <c r="AAZ3577" s="0"/>
      <c r="ABA3577" s="0"/>
      <c r="ABB3577" s="0"/>
      <c r="ABC3577" s="0"/>
      <c r="ABD3577" s="0"/>
      <c r="ABE3577" s="0"/>
      <c r="ABF3577" s="0"/>
      <c r="ABG3577" s="0"/>
      <c r="ABH3577" s="0"/>
      <c r="ABI3577" s="0"/>
      <c r="ABJ3577" s="0"/>
      <c r="ABK3577" s="0"/>
      <c r="ABL3577" s="0"/>
      <c r="ABM3577" s="0"/>
      <c r="ABN3577" s="0"/>
      <c r="ABO3577" s="0"/>
      <c r="ABP3577" s="0"/>
      <c r="ABQ3577" s="0"/>
      <c r="ABR3577" s="0"/>
      <c r="ABS3577" s="0"/>
      <c r="ABT3577" s="0"/>
      <c r="ABU3577" s="0"/>
      <c r="ABV3577" s="0"/>
      <c r="ABW3577" s="0"/>
      <c r="ABX3577" s="0"/>
      <c r="ABY3577" s="0"/>
      <c r="ABZ3577" s="0"/>
      <c r="ACA3577" s="0"/>
      <c r="ACB3577" s="0"/>
      <c r="ACC3577" s="0"/>
      <c r="ACD3577" s="0"/>
      <c r="ACE3577" s="0"/>
      <c r="ACF3577" s="0"/>
      <c r="ACG3577" s="0"/>
      <c r="ACH3577" s="0"/>
      <c r="ACI3577" s="0"/>
      <c r="ACJ3577" s="0"/>
      <c r="ACK3577" s="0"/>
      <c r="ACL3577" s="0"/>
      <c r="ACM3577" s="0"/>
      <c r="ACN3577" s="0"/>
      <c r="ACO3577" s="0"/>
      <c r="ACP3577" s="0"/>
      <c r="ACQ3577" s="0"/>
      <c r="ACR3577" s="0"/>
      <c r="ACS3577" s="0"/>
      <c r="ACT3577" s="0"/>
      <c r="ACU3577" s="0"/>
      <c r="ACV3577" s="0"/>
      <c r="ACW3577" s="0"/>
      <c r="ACX3577" s="0"/>
      <c r="ACY3577" s="0"/>
      <c r="ACZ3577" s="0"/>
      <c r="ADA3577" s="0"/>
      <c r="ADB3577" s="0"/>
      <c r="ADC3577" s="0"/>
      <c r="ADD3577" s="0"/>
      <c r="ADE3577" s="0"/>
      <c r="ADF3577" s="0"/>
      <c r="ADG3577" s="0"/>
      <c r="ADH3577" s="0"/>
      <c r="ADI3577" s="0"/>
      <c r="ADJ3577" s="0"/>
      <c r="ADK3577" s="0"/>
      <c r="ADL3577" s="0"/>
      <c r="ADM3577" s="0"/>
      <c r="ADN3577" s="0"/>
      <c r="ADO3577" s="0"/>
      <c r="ADP3577" s="0"/>
      <c r="ADQ3577" s="0"/>
      <c r="ADR3577" s="0"/>
      <c r="ADS3577" s="0"/>
      <c r="ADT3577" s="0"/>
      <c r="ADU3577" s="0"/>
      <c r="ADV3577" s="0"/>
      <c r="ADW3577" s="0"/>
      <c r="ADX3577" s="0"/>
      <c r="ADY3577" s="0"/>
      <c r="ADZ3577" s="0"/>
      <c r="AEA3577" s="0"/>
      <c r="AEB3577" s="0"/>
      <c r="AEC3577" s="0"/>
      <c r="AED3577" s="0"/>
      <c r="AEE3577" s="0"/>
      <c r="AEF3577" s="0"/>
      <c r="AEG3577" s="0"/>
      <c r="AEH3577" s="0"/>
      <c r="AEI3577" s="0"/>
      <c r="AEJ3577" s="0"/>
      <c r="AEK3577" s="0"/>
      <c r="AEL3577" s="0"/>
      <c r="AEM3577" s="0"/>
      <c r="AEN3577" s="0"/>
      <c r="AEO3577" s="0"/>
      <c r="AEP3577" s="0"/>
      <c r="AEQ3577" s="0"/>
      <c r="AER3577" s="0"/>
      <c r="AES3577" s="0"/>
      <c r="AET3577" s="0"/>
      <c r="AEU3577" s="0"/>
      <c r="AEV3577" s="0"/>
      <c r="AEW3577" s="0"/>
      <c r="AEX3577" s="0"/>
      <c r="AEY3577" s="0"/>
      <c r="AEZ3577" s="0"/>
      <c r="AFA3577" s="0"/>
      <c r="AFB3577" s="0"/>
      <c r="AFC3577" s="0"/>
      <c r="AFD3577" s="0"/>
      <c r="AFE3577" s="0"/>
      <c r="AFF3577" s="0"/>
      <c r="AFG3577" s="0"/>
      <c r="AFH3577" s="0"/>
      <c r="AFI3577" s="0"/>
      <c r="AFJ3577" s="0"/>
      <c r="AFK3577" s="0"/>
      <c r="AFL3577" s="0"/>
      <c r="AFM3577" s="0"/>
      <c r="AFN3577" s="0"/>
      <c r="AFO3577" s="0"/>
      <c r="AFP3577" s="0"/>
      <c r="AFQ3577" s="0"/>
      <c r="AFR3577" s="0"/>
      <c r="AFS3577" s="0"/>
      <c r="AFT3577" s="0"/>
      <c r="AFU3577" s="0"/>
      <c r="AFV3577" s="0"/>
      <c r="AFW3577" s="0"/>
      <c r="AFX3577" s="0"/>
      <c r="AFY3577" s="0"/>
      <c r="AFZ3577" s="0"/>
      <c r="AGA3577" s="0"/>
      <c r="AGB3577" s="0"/>
      <c r="AGC3577" s="0"/>
      <c r="AGD3577" s="0"/>
      <c r="AGE3577" s="0"/>
      <c r="AGF3577" s="0"/>
      <c r="AGG3577" s="0"/>
      <c r="AGH3577" s="0"/>
      <c r="AGI3577" s="0"/>
      <c r="AGJ3577" s="0"/>
      <c r="AGK3577" s="0"/>
      <c r="AGL3577" s="0"/>
      <c r="AGM3577" s="0"/>
      <c r="AGN3577" s="0"/>
      <c r="AGO3577" s="0"/>
      <c r="AGP3577" s="0"/>
      <c r="AGQ3577" s="0"/>
      <c r="AGR3577" s="0"/>
      <c r="AGS3577" s="0"/>
      <c r="AGT3577" s="0"/>
      <c r="AGU3577" s="0"/>
      <c r="AGV3577" s="0"/>
      <c r="AGW3577" s="0"/>
      <c r="AGX3577" s="0"/>
      <c r="AGY3577" s="0"/>
      <c r="AGZ3577" s="0"/>
      <c r="AHA3577" s="0"/>
      <c r="AHB3577" s="0"/>
      <c r="AHC3577" s="0"/>
      <c r="AHD3577" s="0"/>
      <c r="AHE3577" s="0"/>
      <c r="AHF3577" s="0"/>
      <c r="AHG3577" s="0"/>
      <c r="AHH3577" s="0"/>
      <c r="AHI3577" s="0"/>
      <c r="AHJ3577" s="0"/>
      <c r="AHK3577" s="0"/>
      <c r="AHL3577" s="0"/>
      <c r="AHM3577" s="0"/>
      <c r="AHN3577" s="0"/>
      <c r="AHO3577" s="0"/>
      <c r="AHP3577" s="0"/>
      <c r="AHQ3577" s="0"/>
      <c r="AHR3577" s="0"/>
      <c r="AHS3577" s="0"/>
      <c r="AHT3577" s="0"/>
      <c r="AHU3577" s="0"/>
      <c r="AHV3577" s="0"/>
      <c r="AHW3577" s="0"/>
      <c r="AHX3577" s="0"/>
      <c r="AHY3577" s="0"/>
      <c r="AHZ3577" s="0"/>
      <c r="AIA3577" s="0"/>
      <c r="AIB3577" s="0"/>
      <c r="AIC3577" s="0"/>
      <c r="AID3577" s="0"/>
      <c r="AIE3577" s="0"/>
      <c r="AIF3577" s="0"/>
      <c r="AIG3577" s="0"/>
      <c r="AIH3577" s="0"/>
      <c r="AII3577" s="0"/>
      <c r="AIJ3577" s="0"/>
      <c r="AIK3577" s="0"/>
      <c r="AIL3577" s="0"/>
      <c r="AIM3577" s="0"/>
      <c r="AIN3577" s="0"/>
      <c r="AIO3577" s="0"/>
      <c r="AIP3577" s="0"/>
      <c r="AIQ3577" s="0"/>
      <c r="AIR3577" s="0"/>
      <c r="AIS3577" s="0"/>
      <c r="AIT3577" s="0"/>
      <c r="AIU3577" s="0"/>
      <c r="AIV3577" s="0"/>
      <c r="AIW3577" s="0"/>
      <c r="AIX3577" s="0"/>
      <c r="AIY3577" s="0"/>
      <c r="AIZ3577" s="0"/>
      <c r="AJA3577" s="0"/>
      <c r="AJB3577" s="0"/>
      <c r="AJC3577" s="0"/>
      <c r="AJD3577" s="0"/>
      <c r="AJE3577" s="0"/>
      <c r="AJF3577" s="0"/>
      <c r="AJG3577" s="0"/>
      <c r="AJH3577" s="0"/>
      <c r="AJI3577" s="0"/>
      <c r="AJJ3577" s="0"/>
      <c r="AJK3577" s="0"/>
      <c r="AJL3577" s="0"/>
      <c r="AJM3577" s="0"/>
      <c r="AJN3577" s="0"/>
      <c r="AJO3577" s="0"/>
      <c r="AJP3577" s="0"/>
      <c r="AJQ3577" s="0"/>
      <c r="AJR3577" s="0"/>
      <c r="AJS3577" s="0"/>
      <c r="AJT3577" s="0"/>
      <c r="AJU3577" s="0"/>
      <c r="AJV3577" s="0"/>
      <c r="AJW3577" s="0"/>
      <c r="AJX3577" s="0"/>
      <c r="AJY3577" s="0"/>
      <c r="AJZ3577" s="0"/>
      <c r="AKA3577" s="0"/>
      <c r="AKB3577" s="0"/>
      <c r="AKC3577" s="0"/>
      <c r="AKD3577" s="0"/>
      <c r="AKE3577" s="0"/>
      <c r="AKF3577" s="0"/>
      <c r="AKG3577" s="0"/>
      <c r="AKH3577" s="0"/>
      <c r="AKI3577" s="0"/>
      <c r="AKJ3577" s="0"/>
      <c r="AKK3577" s="0"/>
      <c r="AKL3577" s="0"/>
      <c r="AKM3577" s="0"/>
      <c r="AKN3577" s="0"/>
      <c r="AKO3577" s="0"/>
      <c r="AKP3577" s="0"/>
      <c r="AKQ3577" s="0"/>
      <c r="AKR3577" s="0"/>
      <c r="AKS3577" s="0"/>
      <c r="AKT3577" s="0"/>
      <c r="AKU3577" s="0"/>
      <c r="AKV3577" s="0"/>
      <c r="AKW3577" s="0"/>
      <c r="AKX3577" s="0"/>
      <c r="AKY3577" s="0"/>
      <c r="AKZ3577" s="0"/>
      <c r="ALA3577" s="0"/>
      <c r="ALB3577" s="0"/>
      <c r="ALC3577" s="0"/>
      <c r="ALD3577" s="0"/>
      <c r="ALE3577" s="0"/>
      <c r="ALF3577" s="0"/>
      <c r="ALG3577" s="0"/>
      <c r="ALH3577" s="0"/>
      <c r="ALI3577" s="0"/>
      <c r="ALJ3577" s="0"/>
      <c r="ALK3577" s="0"/>
      <c r="ALL3577" s="0"/>
      <c r="ALM3577" s="0"/>
      <c r="ALN3577" s="0"/>
      <c r="ALO3577" s="0"/>
      <c r="ALP3577" s="0"/>
      <c r="ALQ3577" s="0"/>
      <c r="ALR3577" s="0"/>
      <c r="ALS3577" s="0"/>
      <c r="ALT3577" s="0"/>
      <c r="ALU3577" s="0"/>
      <c r="ALV3577" s="0"/>
      <c r="ALW3577" s="0"/>
      <c r="ALX3577" s="0"/>
      <c r="ALY3577" s="0"/>
      <c r="ALZ3577" s="0"/>
      <c r="AMA3577" s="0"/>
      <c r="AMB3577" s="0"/>
      <c r="AMC3577" s="0"/>
      <c r="AMD3577" s="0"/>
      <c r="AME3577" s="0"/>
      <c r="AMF3577" s="0"/>
      <c r="AMG3577" s="0"/>
      <c r="AMH3577" s="0"/>
      <c r="AMI3577" s="0"/>
    </row>
    <row r="3578" customFormat="false" ht="12.75" hidden="false" customHeight="false" outlineLevel="0" collapsed="false">
      <c r="A3578" s="1" t="s">
        <v>3799</v>
      </c>
      <c r="C3578" s="27" t="s">
        <v>3804</v>
      </c>
      <c r="D3578" s="27" t="s">
        <v>13</v>
      </c>
      <c r="E3578" s="28"/>
      <c r="F3578" s="29"/>
      <c r="G3578" s="27"/>
      <c r="H3578" s="30" t="s">
        <v>61</v>
      </c>
      <c r="I3578" s="31" t="n">
        <v>2.16</v>
      </c>
      <c r="J3578" s="31" t="s">
        <v>3781</v>
      </c>
      <c r="BM3578" s="0"/>
      <c r="BN3578" s="0"/>
      <c r="BO3578" s="0"/>
      <c r="BP3578" s="0"/>
      <c r="BQ3578" s="0"/>
      <c r="BR3578" s="0"/>
      <c r="BS3578" s="0"/>
      <c r="BT3578" s="0"/>
      <c r="BU3578" s="0"/>
      <c r="BV3578" s="0"/>
      <c r="BW3578" s="0"/>
      <c r="BX3578" s="0"/>
      <c r="BY3578" s="0"/>
      <c r="BZ3578" s="0"/>
      <c r="CA3578" s="0"/>
      <c r="CB3578" s="0"/>
      <c r="CC3578" s="0"/>
      <c r="CD3578" s="0"/>
      <c r="CE3578" s="0"/>
      <c r="CF3578" s="0"/>
      <c r="CG3578" s="0"/>
      <c r="CH3578" s="0"/>
      <c r="CI3578" s="0"/>
      <c r="CJ3578" s="0"/>
      <c r="CK3578" s="0"/>
      <c r="CL3578" s="0"/>
      <c r="CM3578" s="0"/>
      <c r="CN3578" s="0"/>
      <c r="CO3578" s="0"/>
      <c r="CP3578" s="0"/>
      <c r="CQ3578" s="0"/>
      <c r="CR3578" s="0"/>
      <c r="CS3578" s="0"/>
      <c r="CT3578" s="0"/>
      <c r="CU3578" s="0"/>
      <c r="CV3578" s="0"/>
      <c r="CW3578" s="0"/>
      <c r="CX3578" s="0"/>
      <c r="CY3578" s="0"/>
      <c r="CZ3578" s="0"/>
      <c r="DA3578" s="0"/>
      <c r="DB3578" s="0"/>
      <c r="DC3578" s="0"/>
      <c r="DD3578" s="0"/>
      <c r="DE3578" s="0"/>
      <c r="DF3578" s="0"/>
      <c r="DG3578" s="0"/>
      <c r="DH3578" s="0"/>
      <c r="DI3578" s="0"/>
      <c r="DJ3578" s="0"/>
      <c r="DK3578" s="0"/>
      <c r="DL3578" s="0"/>
      <c r="DM3578" s="0"/>
      <c r="DN3578" s="0"/>
      <c r="DO3578" s="0"/>
      <c r="DP3578" s="0"/>
      <c r="DQ3578" s="0"/>
      <c r="DR3578" s="0"/>
      <c r="DS3578" s="0"/>
      <c r="DT3578" s="0"/>
      <c r="DU3578" s="0"/>
      <c r="DV3578" s="0"/>
      <c r="DW3578" s="0"/>
      <c r="DX3578" s="0"/>
      <c r="DY3578" s="0"/>
      <c r="DZ3578" s="0"/>
      <c r="EA3578" s="0"/>
      <c r="EB3578" s="0"/>
      <c r="EC3578" s="0"/>
      <c r="ED3578" s="0"/>
      <c r="EE3578" s="0"/>
      <c r="EF3578" s="0"/>
      <c r="EG3578" s="0"/>
      <c r="EH3578" s="0"/>
      <c r="EI3578" s="0"/>
      <c r="EJ3578" s="0"/>
      <c r="EK3578" s="0"/>
      <c r="EL3578" s="0"/>
      <c r="EM3578" s="0"/>
      <c r="EN3578" s="0"/>
      <c r="EO3578" s="0"/>
      <c r="EP3578" s="0"/>
      <c r="EQ3578" s="0"/>
      <c r="ER3578" s="0"/>
      <c r="ES3578" s="0"/>
      <c r="ET3578" s="0"/>
      <c r="EU3578" s="0"/>
      <c r="EV3578" s="0"/>
      <c r="EW3578" s="0"/>
      <c r="EX3578" s="0"/>
      <c r="EY3578" s="0"/>
      <c r="EZ3578" s="0"/>
      <c r="FA3578" s="0"/>
      <c r="FB3578" s="0"/>
      <c r="FC3578" s="0"/>
      <c r="FD3578" s="0"/>
      <c r="FE3578" s="0"/>
      <c r="FF3578" s="0"/>
      <c r="FG3578" s="0"/>
      <c r="FH3578" s="0"/>
      <c r="FI3578" s="0"/>
      <c r="FJ3578" s="0"/>
      <c r="FK3578" s="0"/>
      <c r="FL3578" s="0"/>
      <c r="FM3578" s="0"/>
      <c r="FN3578" s="0"/>
      <c r="FO3578" s="0"/>
      <c r="FP3578" s="0"/>
      <c r="FQ3578" s="0"/>
      <c r="FR3578" s="0"/>
      <c r="FS3578" s="0"/>
      <c r="FT3578" s="0"/>
      <c r="FU3578" s="0"/>
      <c r="FV3578" s="0"/>
      <c r="FW3578" s="0"/>
      <c r="FX3578" s="0"/>
      <c r="FY3578" s="0"/>
      <c r="FZ3578" s="0"/>
      <c r="GA3578" s="0"/>
      <c r="GB3578" s="0"/>
      <c r="GC3578" s="0"/>
      <c r="GD3578" s="0"/>
      <c r="GE3578" s="0"/>
      <c r="GF3578" s="0"/>
      <c r="GG3578" s="0"/>
      <c r="GH3578" s="0"/>
      <c r="GI3578" s="0"/>
      <c r="GJ3578" s="0"/>
      <c r="GK3578" s="0"/>
      <c r="GL3578" s="0"/>
      <c r="GM3578" s="0"/>
      <c r="GN3578" s="0"/>
      <c r="GO3578" s="0"/>
      <c r="GP3578" s="0"/>
      <c r="GQ3578" s="0"/>
      <c r="GR3578" s="0"/>
      <c r="GS3578" s="0"/>
      <c r="GT3578" s="0"/>
      <c r="GU3578" s="0"/>
      <c r="GV3578" s="0"/>
      <c r="GW3578" s="0"/>
      <c r="GX3578" s="0"/>
      <c r="GY3578" s="0"/>
      <c r="GZ3578" s="0"/>
      <c r="HA3578" s="0"/>
      <c r="HB3578" s="0"/>
      <c r="HC3578" s="0"/>
      <c r="HD3578" s="0"/>
      <c r="HE3578" s="0"/>
      <c r="HF3578" s="0"/>
      <c r="HG3578" s="0"/>
      <c r="HH3578" s="0"/>
      <c r="HI3578" s="0"/>
      <c r="HJ3578" s="0"/>
      <c r="HK3578" s="0"/>
      <c r="HL3578" s="0"/>
      <c r="HM3578" s="0"/>
      <c r="HN3578" s="0"/>
      <c r="HO3578" s="0"/>
      <c r="HP3578" s="0"/>
      <c r="HQ3578" s="0"/>
      <c r="HR3578" s="0"/>
      <c r="HS3578" s="0"/>
      <c r="HT3578" s="0"/>
      <c r="HU3578" s="0"/>
      <c r="HV3578" s="0"/>
      <c r="HW3578" s="0"/>
      <c r="HX3578" s="0"/>
      <c r="HY3578" s="0"/>
      <c r="HZ3578" s="0"/>
      <c r="IA3578" s="0"/>
      <c r="IB3578" s="0"/>
      <c r="IC3578" s="0"/>
      <c r="ID3578" s="0"/>
      <c r="IE3578" s="0"/>
      <c r="IF3578" s="0"/>
      <c r="IG3578" s="0"/>
      <c r="IH3578" s="0"/>
      <c r="II3578" s="0"/>
      <c r="IJ3578" s="0"/>
      <c r="IK3578" s="0"/>
      <c r="IL3578" s="0"/>
      <c r="IM3578" s="0"/>
      <c r="IN3578" s="0"/>
      <c r="IO3578" s="0"/>
      <c r="IP3578" s="0"/>
      <c r="IQ3578" s="0"/>
      <c r="IR3578" s="0"/>
      <c r="IS3578" s="0"/>
      <c r="IT3578" s="0"/>
      <c r="IU3578" s="0"/>
      <c r="IV3578" s="0"/>
      <c r="IW3578" s="0"/>
      <c r="IX3578" s="0"/>
      <c r="IY3578" s="0"/>
      <c r="IZ3578" s="0"/>
      <c r="JA3578" s="0"/>
      <c r="JB3578" s="0"/>
      <c r="JC3578" s="0"/>
      <c r="JD3578" s="0"/>
      <c r="JE3578" s="0"/>
      <c r="JF3578" s="0"/>
      <c r="JG3578" s="0"/>
      <c r="JH3578" s="0"/>
      <c r="JI3578" s="0"/>
      <c r="JJ3578" s="0"/>
      <c r="JK3578" s="0"/>
      <c r="JL3578" s="0"/>
      <c r="JM3578" s="0"/>
      <c r="JN3578" s="0"/>
      <c r="JO3578" s="0"/>
      <c r="JP3578" s="0"/>
      <c r="JQ3578" s="0"/>
      <c r="JR3578" s="0"/>
      <c r="JS3578" s="0"/>
      <c r="JT3578" s="0"/>
      <c r="JU3578" s="0"/>
      <c r="JV3578" s="0"/>
      <c r="JW3578" s="0"/>
      <c r="JX3578" s="0"/>
      <c r="JY3578" s="0"/>
      <c r="JZ3578" s="0"/>
      <c r="KA3578" s="0"/>
      <c r="KB3578" s="0"/>
      <c r="KC3578" s="0"/>
      <c r="KD3578" s="0"/>
      <c r="KE3578" s="0"/>
      <c r="KF3578" s="0"/>
      <c r="KG3578" s="0"/>
      <c r="KH3578" s="0"/>
      <c r="KI3578" s="0"/>
      <c r="KJ3578" s="0"/>
      <c r="KK3578" s="0"/>
      <c r="KL3578" s="0"/>
      <c r="KM3578" s="0"/>
      <c r="KN3578" s="0"/>
      <c r="KO3578" s="0"/>
      <c r="KP3578" s="0"/>
      <c r="KQ3578" s="0"/>
      <c r="KR3578" s="0"/>
      <c r="KS3578" s="0"/>
      <c r="KT3578" s="0"/>
      <c r="KU3578" s="0"/>
      <c r="KV3578" s="0"/>
      <c r="KW3578" s="0"/>
      <c r="KX3578" s="0"/>
      <c r="KY3578" s="0"/>
      <c r="KZ3578" s="0"/>
      <c r="LA3578" s="0"/>
      <c r="LB3578" s="0"/>
      <c r="LC3578" s="0"/>
      <c r="LD3578" s="0"/>
      <c r="LE3578" s="0"/>
      <c r="LF3578" s="0"/>
      <c r="LG3578" s="0"/>
      <c r="LH3578" s="0"/>
      <c r="LI3578" s="0"/>
      <c r="LJ3578" s="0"/>
      <c r="LK3578" s="0"/>
      <c r="LL3578" s="0"/>
      <c r="LM3578" s="0"/>
      <c r="LN3578" s="0"/>
      <c r="LO3578" s="0"/>
      <c r="LP3578" s="0"/>
      <c r="LQ3578" s="0"/>
      <c r="LR3578" s="0"/>
      <c r="LS3578" s="0"/>
      <c r="LT3578" s="0"/>
      <c r="LU3578" s="0"/>
      <c r="LV3578" s="0"/>
      <c r="LW3578" s="0"/>
      <c r="LX3578" s="0"/>
      <c r="LY3578" s="0"/>
      <c r="LZ3578" s="0"/>
      <c r="MA3578" s="0"/>
      <c r="MB3578" s="0"/>
      <c r="MC3578" s="0"/>
      <c r="MD3578" s="0"/>
      <c r="ME3578" s="0"/>
      <c r="MF3578" s="0"/>
      <c r="MG3578" s="0"/>
      <c r="MH3578" s="0"/>
      <c r="MI3578" s="0"/>
      <c r="MJ3578" s="0"/>
      <c r="MK3578" s="0"/>
      <c r="ML3578" s="0"/>
      <c r="MM3578" s="0"/>
      <c r="MN3578" s="0"/>
      <c r="MO3578" s="0"/>
      <c r="MP3578" s="0"/>
      <c r="MQ3578" s="0"/>
      <c r="MR3578" s="0"/>
      <c r="MS3578" s="0"/>
      <c r="MT3578" s="0"/>
      <c r="MU3578" s="0"/>
      <c r="MV3578" s="0"/>
      <c r="MW3578" s="0"/>
      <c r="MX3578" s="0"/>
      <c r="MY3578" s="0"/>
      <c r="MZ3578" s="0"/>
      <c r="NA3578" s="0"/>
      <c r="NB3578" s="0"/>
      <c r="NC3578" s="0"/>
      <c r="ND3578" s="0"/>
      <c r="NE3578" s="0"/>
      <c r="NF3578" s="0"/>
      <c r="NG3578" s="0"/>
      <c r="NH3578" s="0"/>
      <c r="NI3578" s="0"/>
      <c r="NJ3578" s="0"/>
      <c r="NK3578" s="0"/>
      <c r="NL3578" s="0"/>
      <c r="NM3578" s="0"/>
      <c r="NN3578" s="0"/>
      <c r="NO3578" s="0"/>
      <c r="NP3578" s="0"/>
      <c r="NQ3578" s="0"/>
      <c r="NR3578" s="0"/>
      <c r="NS3578" s="0"/>
      <c r="NT3578" s="0"/>
      <c r="NU3578" s="0"/>
      <c r="NV3578" s="0"/>
      <c r="NW3578" s="0"/>
      <c r="NX3578" s="0"/>
      <c r="NY3578" s="0"/>
      <c r="NZ3578" s="0"/>
      <c r="OA3578" s="0"/>
      <c r="OB3578" s="0"/>
      <c r="OC3578" s="0"/>
      <c r="OD3578" s="0"/>
      <c r="OE3578" s="0"/>
      <c r="OF3578" s="0"/>
      <c r="OG3578" s="0"/>
      <c r="OH3578" s="0"/>
      <c r="OI3578" s="0"/>
      <c r="OJ3578" s="0"/>
      <c r="OK3578" s="0"/>
      <c r="OL3578" s="0"/>
      <c r="OM3578" s="0"/>
      <c r="ON3578" s="0"/>
      <c r="OO3578" s="0"/>
      <c r="OP3578" s="0"/>
      <c r="OQ3578" s="0"/>
      <c r="OR3578" s="0"/>
      <c r="OS3578" s="0"/>
      <c r="OT3578" s="0"/>
      <c r="OU3578" s="0"/>
      <c r="OV3578" s="0"/>
      <c r="OW3578" s="0"/>
      <c r="OX3578" s="0"/>
      <c r="OY3578" s="0"/>
      <c r="OZ3578" s="0"/>
      <c r="PA3578" s="0"/>
      <c r="PB3578" s="0"/>
      <c r="PC3578" s="0"/>
      <c r="PD3578" s="0"/>
      <c r="PE3578" s="0"/>
      <c r="PF3578" s="0"/>
      <c r="PG3578" s="0"/>
      <c r="PH3578" s="0"/>
      <c r="PI3578" s="0"/>
      <c r="PJ3578" s="0"/>
      <c r="PK3578" s="0"/>
      <c r="PL3578" s="0"/>
      <c r="PM3578" s="0"/>
      <c r="PN3578" s="0"/>
      <c r="PO3578" s="0"/>
      <c r="PP3578" s="0"/>
      <c r="PQ3578" s="0"/>
      <c r="PR3578" s="0"/>
      <c r="PS3578" s="0"/>
      <c r="PT3578" s="0"/>
      <c r="PU3578" s="0"/>
      <c r="PV3578" s="0"/>
      <c r="PW3578" s="0"/>
      <c r="PX3578" s="0"/>
      <c r="PY3578" s="0"/>
      <c r="PZ3578" s="0"/>
      <c r="QA3578" s="0"/>
      <c r="QB3578" s="0"/>
      <c r="QC3578" s="0"/>
      <c r="QD3578" s="0"/>
      <c r="QE3578" s="0"/>
      <c r="QF3578" s="0"/>
      <c r="QG3578" s="0"/>
      <c r="QH3578" s="0"/>
      <c r="QI3578" s="0"/>
      <c r="QJ3578" s="0"/>
      <c r="QK3578" s="0"/>
      <c r="QL3578" s="0"/>
      <c r="QM3578" s="0"/>
      <c r="QN3578" s="0"/>
      <c r="QO3578" s="0"/>
      <c r="QP3578" s="0"/>
      <c r="QQ3578" s="0"/>
      <c r="QR3578" s="0"/>
      <c r="QS3578" s="0"/>
      <c r="QT3578" s="0"/>
      <c r="QU3578" s="0"/>
      <c r="QV3578" s="0"/>
      <c r="QW3578" s="0"/>
      <c r="QX3578" s="0"/>
      <c r="QY3578" s="0"/>
      <c r="QZ3578" s="0"/>
      <c r="RA3578" s="0"/>
      <c r="RB3578" s="0"/>
      <c r="RC3578" s="0"/>
      <c r="RD3578" s="0"/>
      <c r="RE3578" s="0"/>
      <c r="RF3578" s="0"/>
      <c r="RG3578" s="0"/>
      <c r="RH3578" s="0"/>
      <c r="RI3578" s="0"/>
      <c r="RJ3578" s="0"/>
      <c r="RK3578" s="0"/>
      <c r="RL3578" s="0"/>
      <c r="RM3578" s="0"/>
      <c r="RN3578" s="0"/>
      <c r="RO3578" s="0"/>
      <c r="RP3578" s="0"/>
      <c r="RQ3578" s="0"/>
      <c r="RR3578" s="0"/>
      <c r="RS3578" s="0"/>
      <c r="RT3578" s="0"/>
      <c r="RU3578" s="0"/>
      <c r="RV3578" s="0"/>
      <c r="RW3578" s="0"/>
      <c r="RX3578" s="0"/>
      <c r="RY3578" s="0"/>
      <c r="RZ3578" s="0"/>
      <c r="SA3578" s="0"/>
      <c r="SB3578" s="0"/>
      <c r="SC3578" s="0"/>
      <c r="SD3578" s="0"/>
      <c r="SE3578" s="0"/>
      <c r="SF3578" s="0"/>
      <c r="SG3578" s="0"/>
      <c r="SH3578" s="0"/>
      <c r="SI3578" s="0"/>
      <c r="SJ3578" s="0"/>
      <c r="SK3578" s="0"/>
      <c r="SL3578" s="0"/>
      <c r="SM3578" s="0"/>
      <c r="SN3578" s="0"/>
      <c r="SO3578" s="0"/>
      <c r="SP3578" s="0"/>
      <c r="SQ3578" s="0"/>
      <c r="SR3578" s="0"/>
      <c r="SS3578" s="0"/>
      <c r="ST3578" s="0"/>
      <c r="SU3578" s="0"/>
      <c r="SV3578" s="0"/>
      <c r="SW3578" s="0"/>
      <c r="SX3578" s="0"/>
      <c r="SY3578" s="0"/>
      <c r="SZ3578" s="0"/>
      <c r="TA3578" s="0"/>
      <c r="TB3578" s="0"/>
      <c r="TC3578" s="0"/>
      <c r="TD3578" s="0"/>
      <c r="TE3578" s="0"/>
      <c r="TF3578" s="0"/>
      <c r="TG3578" s="0"/>
      <c r="TH3578" s="0"/>
      <c r="TI3578" s="0"/>
      <c r="TJ3578" s="0"/>
      <c r="TK3578" s="0"/>
      <c r="TL3578" s="0"/>
      <c r="TM3578" s="0"/>
      <c r="TN3578" s="0"/>
      <c r="TO3578" s="0"/>
      <c r="TP3578" s="0"/>
      <c r="TQ3578" s="0"/>
      <c r="TR3578" s="0"/>
      <c r="TS3578" s="0"/>
      <c r="TT3578" s="0"/>
      <c r="TU3578" s="0"/>
      <c r="TV3578" s="0"/>
      <c r="TW3578" s="0"/>
      <c r="TX3578" s="0"/>
      <c r="TY3578" s="0"/>
      <c r="TZ3578" s="0"/>
      <c r="UA3578" s="0"/>
      <c r="UB3578" s="0"/>
      <c r="UC3578" s="0"/>
      <c r="UD3578" s="0"/>
      <c r="UE3578" s="0"/>
      <c r="UF3578" s="0"/>
      <c r="UG3578" s="0"/>
      <c r="UH3578" s="0"/>
      <c r="UI3578" s="0"/>
      <c r="UJ3578" s="0"/>
      <c r="UK3578" s="0"/>
      <c r="UL3578" s="0"/>
      <c r="UM3578" s="0"/>
      <c r="UN3578" s="0"/>
      <c r="UO3578" s="0"/>
      <c r="UP3578" s="0"/>
      <c r="UQ3578" s="0"/>
      <c r="UR3578" s="0"/>
      <c r="US3578" s="0"/>
      <c r="UT3578" s="0"/>
      <c r="UU3578" s="0"/>
      <c r="UV3578" s="0"/>
      <c r="UW3578" s="0"/>
      <c r="UX3578" s="0"/>
      <c r="UY3578" s="0"/>
      <c r="UZ3578" s="0"/>
      <c r="VA3578" s="0"/>
      <c r="VB3578" s="0"/>
      <c r="VC3578" s="0"/>
      <c r="VD3578" s="0"/>
      <c r="VE3578" s="0"/>
      <c r="VF3578" s="0"/>
      <c r="VG3578" s="0"/>
      <c r="VH3578" s="0"/>
      <c r="VI3578" s="0"/>
      <c r="VJ3578" s="0"/>
      <c r="VK3578" s="0"/>
      <c r="VL3578" s="0"/>
      <c r="VM3578" s="0"/>
      <c r="VN3578" s="0"/>
      <c r="VO3578" s="0"/>
      <c r="VP3578" s="0"/>
      <c r="VQ3578" s="0"/>
      <c r="VR3578" s="0"/>
      <c r="VS3578" s="0"/>
      <c r="VT3578" s="0"/>
      <c r="VU3578" s="0"/>
      <c r="VV3578" s="0"/>
      <c r="VW3578" s="0"/>
      <c r="VX3578" s="0"/>
      <c r="VY3578" s="0"/>
      <c r="VZ3578" s="0"/>
      <c r="WA3578" s="0"/>
      <c r="WB3578" s="0"/>
      <c r="WC3578" s="0"/>
      <c r="WD3578" s="0"/>
      <c r="WE3578" s="0"/>
      <c r="WF3578" s="0"/>
      <c r="WG3578" s="0"/>
      <c r="WH3578" s="0"/>
      <c r="WI3578" s="0"/>
      <c r="WJ3578" s="0"/>
      <c r="WK3578" s="0"/>
      <c r="WL3578" s="0"/>
      <c r="WM3578" s="0"/>
      <c r="WN3578" s="0"/>
      <c r="WO3578" s="0"/>
      <c r="WP3578" s="0"/>
      <c r="WQ3578" s="0"/>
      <c r="WR3578" s="0"/>
      <c r="WS3578" s="0"/>
      <c r="WT3578" s="0"/>
      <c r="WU3578" s="0"/>
      <c r="WV3578" s="0"/>
      <c r="WW3578" s="0"/>
      <c r="WX3578" s="0"/>
      <c r="WY3578" s="0"/>
      <c r="WZ3578" s="0"/>
      <c r="XA3578" s="0"/>
      <c r="XB3578" s="0"/>
      <c r="XC3578" s="0"/>
      <c r="XD3578" s="0"/>
      <c r="XE3578" s="0"/>
      <c r="XF3578" s="0"/>
      <c r="XG3578" s="0"/>
      <c r="XH3578" s="0"/>
      <c r="XI3578" s="0"/>
      <c r="XJ3578" s="0"/>
      <c r="XK3578" s="0"/>
      <c r="XL3578" s="0"/>
      <c r="XM3578" s="0"/>
      <c r="XN3578" s="0"/>
      <c r="XO3578" s="0"/>
      <c r="XP3578" s="0"/>
      <c r="XQ3578" s="0"/>
      <c r="XR3578" s="0"/>
      <c r="XS3578" s="0"/>
      <c r="XT3578" s="0"/>
      <c r="XU3578" s="0"/>
      <c r="XV3578" s="0"/>
      <c r="XW3578" s="0"/>
      <c r="XX3578" s="0"/>
      <c r="XY3578" s="0"/>
      <c r="XZ3578" s="0"/>
      <c r="YA3578" s="0"/>
      <c r="YB3578" s="0"/>
      <c r="YC3578" s="0"/>
      <c r="YD3578" s="0"/>
      <c r="YE3578" s="0"/>
      <c r="YF3578" s="0"/>
      <c r="YG3578" s="0"/>
      <c r="YH3578" s="0"/>
      <c r="YI3578" s="0"/>
      <c r="YJ3578" s="0"/>
      <c r="YK3578" s="0"/>
      <c r="YL3578" s="0"/>
      <c r="YM3578" s="0"/>
      <c r="YN3578" s="0"/>
      <c r="YO3578" s="0"/>
      <c r="YP3578" s="0"/>
      <c r="YQ3578" s="0"/>
      <c r="YR3578" s="0"/>
      <c r="YS3578" s="0"/>
      <c r="YT3578" s="0"/>
      <c r="YU3578" s="0"/>
      <c r="YV3578" s="0"/>
      <c r="YW3578" s="0"/>
      <c r="YX3578" s="0"/>
      <c r="YY3578" s="0"/>
      <c r="YZ3578" s="0"/>
      <c r="ZA3578" s="0"/>
      <c r="ZB3578" s="0"/>
      <c r="ZC3578" s="0"/>
      <c r="ZD3578" s="0"/>
      <c r="ZE3578" s="0"/>
      <c r="ZF3578" s="0"/>
      <c r="ZG3578" s="0"/>
      <c r="ZH3578" s="0"/>
      <c r="ZI3578" s="0"/>
      <c r="ZJ3578" s="0"/>
      <c r="ZK3578" s="0"/>
      <c r="ZL3578" s="0"/>
      <c r="ZM3578" s="0"/>
      <c r="ZN3578" s="0"/>
      <c r="ZO3578" s="0"/>
      <c r="ZP3578" s="0"/>
      <c r="ZQ3578" s="0"/>
      <c r="ZR3578" s="0"/>
      <c r="ZS3578" s="0"/>
      <c r="ZT3578" s="0"/>
      <c r="ZU3578" s="0"/>
      <c r="ZV3578" s="0"/>
      <c r="ZW3578" s="0"/>
      <c r="ZX3578" s="0"/>
      <c r="ZY3578" s="0"/>
      <c r="ZZ3578" s="0"/>
      <c r="AAA3578" s="0"/>
      <c r="AAB3578" s="0"/>
      <c r="AAC3578" s="0"/>
      <c r="AAD3578" s="0"/>
      <c r="AAE3578" s="0"/>
      <c r="AAF3578" s="0"/>
      <c r="AAG3578" s="0"/>
      <c r="AAH3578" s="0"/>
      <c r="AAI3578" s="0"/>
      <c r="AAJ3578" s="0"/>
      <c r="AAK3578" s="0"/>
      <c r="AAL3578" s="0"/>
      <c r="AAM3578" s="0"/>
      <c r="AAN3578" s="0"/>
      <c r="AAO3578" s="0"/>
      <c r="AAP3578" s="0"/>
      <c r="AAQ3578" s="0"/>
      <c r="AAR3578" s="0"/>
      <c r="AAS3578" s="0"/>
      <c r="AAT3578" s="0"/>
      <c r="AAU3578" s="0"/>
      <c r="AAV3578" s="0"/>
      <c r="AAW3578" s="0"/>
      <c r="AAX3578" s="0"/>
      <c r="AAY3578" s="0"/>
      <c r="AAZ3578" s="0"/>
      <c r="ABA3578" s="0"/>
      <c r="ABB3578" s="0"/>
      <c r="ABC3578" s="0"/>
      <c r="ABD3578" s="0"/>
      <c r="ABE3578" s="0"/>
      <c r="ABF3578" s="0"/>
      <c r="ABG3578" s="0"/>
      <c r="ABH3578" s="0"/>
      <c r="ABI3578" s="0"/>
      <c r="ABJ3578" s="0"/>
      <c r="ABK3578" s="0"/>
      <c r="ABL3578" s="0"/>
      <c r="ABM3578" s="0"/>
      <c r="ABN3578" s="0"/>
      <c r="ABO3578" s="0"/>
      <c r="ABP3578" s="0"/>
      <c r="ABQ3578" s="0"/>
      <c r="ABR3578" s="0"/>
      <c r="ABS3578" s="0"/>
      <c r="ABT3578" s="0"/>
      <c r="ABU3578" s="0"/>
      <c r="ABV3578" s="0"/>
      <c r="ABW3578" s="0"/>
      <c r="ABX3578" s="0"/>
      <c r="ABY3578" s="0"/>
      <c r="ABZ3578" s="0"/>
      <c r="ACA3578" s="0"/>
      <c r="ACB3578" s="0"/>
      <c r="ACC3578" s="0"/>
      <c r="ACD3578" s="0"/>
      <c r="ACE3578" s="0"/>
      <c r="ACF3578" s="0"/>
      <c r="ACG3578" s="0"/>
      <c r="ACH3578" s="0"/>
      <c r="ACI3578" s="0"/>
      <c r="ACJ3578" s="0"/>
      <c r="ACK3578" s="0"/>
      <c r="ACL3578" s="0"/>
      <c r="ACM3578" s="0"/>
      <c r="ACN3578" s="0"/>
      <c r="ACO3578" s="0"/>
      <c r="ACP3578" s="0"/>
      <c r="ACQ3578" s="0"/>
      <c r="ACR3578" s="0"/>
      <c r="ACS3578" s="0"/>
      <c r="ACT3578" s="0"/>
      <c r="ACU3578" s="0"/>
      <c r="ACV3578" s="0"/>
      <c r="ACW3578" s="0"/>
      <c r="ACX3578" s="0"/>
      <c r="ACY3578" s="0"/>
      <c r="ACZ3578" s="0"/>
      <c r="ADA3578" s="0"/>
      <c r="ADB3578" s="0"/>
      <c r="ADC3578" s="0"/>
      <c r="ADD3578" s="0"/>
      <c r="ADE3578" s="0"/>
      <c r="ADF3578" s="0"/>
      <c r="ADG3578" s="0"/>
      <c r="ADH3578" s="0"/>
      <c r="ADI3578" s="0"/>
      <c r="ADJ3578" s="0"/>
      <c r="ADK3578" s="0"/>
      <c r="ADL3578" s="0"/>
      <c r="ADM3578" s="0"/>
      <c r="ADN3578" s="0"/>
      <c r="ADO3578" s="0"/>
      <c r="ADP3578" s="0"/>
      <c r="ADQ3578" s="0"/>
      <c r="ADR3578" s="0"/>
      <c r="ADS3578" s="0"/>
      <c r="ADT3578" s="0"/>
      <c r="ADU3578" s="0"/>
      <c r="ADV3578" s="0"/>
      <c r="ADW3578" s="0"/>
      <c r="ADX3578" s="0"/>
      <c r="ADY3578" s="0"/>
      <c r="ADZ3578" s="0"/>
      <c r="AEA3578" s="0"/>
      <c r="AEB3578" s="0"/>
      <c r="AEC3578" s="0"/>
      <c r="AED3578" s="0"/>
      <c r="AEE3578" s="0"/>
      <c r="AEF3578" s="0"/>
      <c r="AEG3578" s="0"/>
      <c r="AEH3578" s="0"/>
      <c r="AEI3578" s="0"/>
      <c r="AEJ3578" s="0"/>
      <c r="AEK3578" s="0"/>
      <c r="AEL3578" s="0"/>
      <c r="AEM3578" s="0"/>
      <c r="AEN3578" s="0"/>
      <c r="AEO3578" s="0"/>
      <c r="AEP3578" s="0"/>
      <c r="AEQ3578" s="0"/>
      <c r="AER3578" s="0"/>
      <c r="AES3578" s="0"/>
      <c r="AET3578" s="0"/>
      <c r="AEU3578" s="0"/>
      <c r="AEV3578" s="0"/>
      <c r="AEW3578" s="0"/>
      <c r="AEX3578" s="0"/>
      <c r="AEY3578" s="0"/>
      <c r="AEZ3578" s="0"/>
      <c r="AFA3578" s="0"/>
      <c r="AFB3578" s="0"/>
      <c r="AFC3578" s="0"/>
      <c r="AFD3578" s="0"/>
      <c r="AFE3578" s="0"/>
      <c r="AFF3578" s="0"/>
      <c r="AFG3578" s="0"/>
      <c r="AFH3578" s="0"/>
      <c r="AFI3578" s="0"/>
      <c r="AFJ3578" s="0"/>
      <c r="AFK3578" s="0"/>
      <c r="AFL3578" s="0"/>
      <c r="AFM3578" s="0"/>
      <c r="AFN3578" s="0"/>
      <c r="AFO3578" s="0"/>
      <c r="AFP3578" s="0"/>
      <c r="AFQ3578" s="0"/>
      <c r="AFR3578" s="0"/>
      <c r="AFS3578" s="0"/>
      <c r="AFT3578" s="0"/>
      <c r="AFU3578" s="0"/>
      <c r="AFV3578" s="0"/>
      <c r="AFW3578" s="0"/>
      <c r="AFX3578" s="0"/>
      <c r="AFY3578" s="0"/>
      <c r="AFZ3578" s="0"/>
      <c r="AGA3578" s="0"/>
      <c r="AGB3578" s="0"/>
      <c r="AGC3578" s="0"/>
      <c r="AGD3578" s="0"/>
      <c r="AGE3578" s="0"/>
      <c r="AGF3578" s="0"/>
      <c r="AGG3578" s="0"/>
      <c r="AGH3578" s="0"/>
      <c r="AGI3578" s="0"/>
      <c r="AGJ3578" s="0"/>
      <c r="AGK3578" s="0"/>
      <c r="AGL3578" s="0"/>
      <c r="AGM3578" s="0"/>
      <c r="AGN3578" s="0"/>
      <c r="AGO3578" s="0"/>
      <c r="AGP3578" s="0"/>
      <c r="AGQ3578" s="0"/>
      <c r="AGR3578" s="0"/>
      <c r="AGS3578" s="0"/>
      <c r="AGT3578" s="0"/>
      <c r="AGU3578" s="0"/>
      <c r="AGV3578" s="0"/>
      <c r="AGW3578" s="0"/>
      <c r="AGX3578" s="0"/>
      <c r="AGY3578" s="0"/>
      <c r="AGZ3578" s="0"/>
      <c r="AHA3578" s="0"/>
      <c r="AHB3578" s="0"/>
      <c r="AHC3578" s="0"/>
      <c r="AHD3578" s="0"/>
      <c r="AHE3578" s="0"/>
      <c r="AHF3578" s="0"/>
      <c r="AHG3578" s="0"/>
      <c r="AHH3578" s="0"/>
      <c r="AHI3578" s="0"/>
      <c r="AHJ3578" s="0"/>
      <c r="AHK3578" s="0"/>
      <c r="AHL3578" s="0"/>
      <c r="AHM3578" s="0"/>
      <c r="AHN3578" s="0"/>
      <c r="AHO3578" s="0"/>
      <c r="AHP3578" s="0"/>
      <c r="AHQ3578" s="0"/>
      <c r="AHR3578" s="0"/>
      <c r="AHS3578" s="0"/>
      <c r="AHT3578" s="0"/>
      <c r="AHU3578" s="0"/>
      <c r="AHV3578" s="0"/>
      <c r="AHW3578" s="0"/>
      <c r="AHX3578" s="0"/>
      <c r="AHY3578" s="0"/>
      <c r="AHZ3578" s="0"/>
      <c r="AIA3578" s="0"/>
      <c r="AIB3578" s="0"/>
      <c r="AIC3578" s="0"/>
      <c r="AID3578" s="0"/>
      <c r="AIE3578" s="0"/>
      <c r="AIF3578" s="0"/>
      <c r="AIG3578" s="0"/>
      <c r="AIH3578" s="0"/>
      <c r="AII3578" s="0"/>
      <c r="AIJ3578" s="0"/>
      <c r="AIK3578" s="0"/>
      <c r="AIL3578" s="0"/>
      <c r="AIM3578" s="0"/>
      <c r="AIN3578" s="0"/>
      <c r="AIO3578" s="0"/>
      <c r="AIP3578" s="0"/>
      <c r="AIQ3578" s="0"/>
      <c r="AIR3578" s="0"/>
      <c r="AIS3578" s="0"/>
      <c r="AIT3578" s="0"/>
      <c r="AIU3578" s="0"/>
      <c r="AIV3578" s="0"/>
      <c r="AIW3578" s="0"/>
      <c r="AIX3578" s="0"/>
      <c r="AIY3578" s="0"/>
      <c r="AIZ3578" s="0"/>
      <c r="AJA3578" s="0"/>
      <c r="AJB3578" s="0"/>
      <c r="AJC3578" s="0"/>
      <c r="AJD3578" s="0"/>
      <c r="AJE3578" s="0"/>
      <c r="AJF3578" s="0"/>
      <c r="AJG3578" s="0"/>
      <c r="AJH3578" s="0"/>
      <c r="AJI3578" s="0"/>
      <c r="AJJ3578" s="0"/>
      <c r="AJK3578" s="0"/>
      <c r="AJL3578" s="0"/>
      <c r="AJM3578" s="0"/>
      <c r="AJN3578" s="0"/>
      <c r="AJO3578" s="0"/>
      <c r="AJP3578" s="0"/>
      <c r="AJQ3578" s="0"/>
      <c r="AJR3578" s="0"/>
      <c r="AJS3578" s="0"/>
      <c r="AJT3578" s="0"/>
      <c r="AJU3578" s="0"/>
      <c r="AJV3578" s="0"/>
      <c r="AJW3578" s="0"/>
      <c r="AJX3578" s="0"/>
      <c r="AJY3578" s="0"/>
      <c r="AJZ3578" s="0"/>
      <c r="AKA3578" s="0"/>
      <c r="AKB3578" s="0"/>
      <c r="AKC3578" s="0"/>
      <c r="AKD3578" s="0"/>
      <c r="AKE3578" s="0"/>
      <c r="AKF3578" s="0"/>
      <c r="AKG3578" s="0"/>
      <c r="AKH3578" s="0"/>
      <c r="AKI3578" s="0"/>
      <c r="AKJ3578" s="0"/>
      <c r="AKK3578" s="0"/>
      <c r="AKL3578" s="0"/>
      <c r="AKM3578" s="0"/>
      <c r="AKN3578" s="0"/>
      <c r="AKO3578" s="0"/>
      <c r="AKP3578" s="0"/>
      <c r="AKQ3578" s="0"/>
      <c r="AKR3578" s="0"/>
      <c r="AKS3578" s="0"/>
      <c r="AKT3578" s="0"/>
      <c r="AKU3578" s="0"/>
      <c r="AKV3578" s="0"/>
      <c r="AKW3578" s="0"/>
      <c r="AKX3578" s="0"/>
      <c r="AKY3578" s="0"/>
      <c r="AKZ3578" s="0"/>
      <c r="ALA3578" s="0"/>
      <c r="ALB3578" s="0"/>
      <c r="ALC3578" s="0"/>
      <c r="ALD3578" s="0"/>
      <c r="ALE3578" s="0"/>
      <c r="ALF3578" s="0"/>
      <c r="ALG3578" s="0"/>
      <c r="ALH3578" s="0"/>
      <c r="ALI3578" s="0"/>
      <c r="ALJ3578" s="0"/>
      <c r="ALK3578" s="0"/>
      <c r="ALL3578" s="0"/>
      <c r="ALM3578" s="0"/>
      <c r="ALN3578" s="0"/>
      <c r="ALO3578" s="0"/>
      <c r="ALP3578" s="0"/>
      <c r="ALQ3578" s="0"/>
      <c r="ALR3578" s="0"/>
      <c r="ALS3578" s="0"/>
      <c r="ALT3578" s="0"/>
      <c r="ALU3578" s="0"/>
      <c r="ALV3578" s="0"/>
      <c r="ALW3578" s="0"/>
      <c r="ALX3578" s="0"/>
      <c r="ALY3578" s="0"/>
      <c r="ALZ3578" s="0"/>
      <c r="AMA3578" s="0"/>
      <c r="AMB3578" s="0"/>
      <c r="AMC3578" s="0"/>
      <c r="AMD3578" s="0"/>
      <c r="AME3578" s="0"/>
      <c r="AMF3578" s="0"/>
      <c r="AMG3578" s="0"/>
      <c r="AMH3578" s="0"/>
      <c r="AMI3578" s="0"/>
    </row>
    <row r="3579" customFormat="false" ht="12.75" hidden="false" customHeight="false" outlineLevel="0" collapsed="false">
      <c r="I3579" s="3"/>
      <c r="BM3579" s="0"/>
      <c r="BN3579" s="0"/>
      <c r="BO3579" s="0"/>
      <c r="BP3579" s="0"/>
      <c r="BQ3579" s="0"/>
      <c r="BR3579" s="0"/>
      <c r="BS3579" s="0"/>
      <c r="BT3579" s="0"/>
      <c r="BU3579" s="0"/>
      <c r="BV3579" s="0"/>
      <c r="BW3579" s="0"/>
      <c r="BX3579" s="0"/>
      <c r="BY3579" s="0"/>
      <c r="BZ3579" s="0"/>
      <c r="CA3579" s="0"/>
      <c r="CB3579" s="0"/>
      <c r="CC3579" s="0"/>
      <c r="CD3579" s="0"/>
      <c r="CE3579" s="0"/>
      <c r="CF3579" s="0"/>
      <c r="CG3579" s="0"/>
      <c r="CH3579" s="0"/>
      <c r="CI3579" s="0"/>
      <c r="CJ3579" s="0"/>
      <c r="CK3579" s="0"/>
      <c r="CL3579" s="0"/>
      <c r="CM3579" s="0"/>
      <c r="CN3579" s="0"/>
      <c r="CO3579" s="0"/>
      <c r="CP3579" s="0"/>
      <c r="CQ3579" s="0"/>
      <c r="CR3579" s="0"/>
      <c r="CS3579" s="0"/>
      <c r="CT3579" s="0"/>
      <c r="CU3579" s="0"/>
      <c r="CV3579" s="0"/>
      <c r="CW3579" s="0"/>
      <c r="CX3579" s="0"/>
      <c r="CY3579" s="0"/>
      <c r="CZ3579" s="0"/>
      <c r="DA3579" s="0"/>
      <c r="DB3579" s="0"/>
      <c r="DC3579" s="0"/>
      <c r="DD3579" s="0"/>
      <c r="DE3579" s="0"/>
      <c r="DF3579" s="0"/>
      <c r="DG3579" s="0"/>
      <c r="DH3579" s="0"/>
      <c r="DI3579" s="0"/>
      <c r="DJ3579" s="0"/>
      <c r="DK3579" s="0"/>
      <c r="DL3579" s="0"/>
      <c r="DM3579" s="0"/>
      <c r="DN3579" s="0"/>
      <c r="DO3579" s="0"/>
      <c r="DP3579" s="0"/>
      <c r="DQ3579" s="0"/>
      <c r="DR3579" s="0"/>
      <c r="DS3579" s="0"/>
      <c r="DT3579" s="0"/>
      <c r="DU3579" s="0"/>
      <c r="DV3579" s="0"/>
      <c r="DW3579" s="0"/>
      <c r="DX3579" s="0"/>
      <c r="DY3579" s="0"/>
      <c r="DZ3579" s="0"/>
      <c r="EA3579" s="0"/>
      <c r="EB3579" s="0"/>
      <c r="EC3579" s="0"/>
      <c r="ED3579" s="0"/>
      <c r="EE3579" s="0"/>
      <c r="EF3579" s="0"/>
      <c r="EG3579" s="0"/>
      <c r="EH3579" s="0"/>
      <c r="EI3579" s="0"/>
      <c r="EJ3579" s="0"/>
      <c r="EK3579" s="0"/>
      <c r="EL3579" s="0"/>
      <c r="EM3579" s="0"/>
      <c r="EN3579" s="0"/>
      <c r="EO3579" s="0"/>
      <c r="EP3579" s="0"/>
      <c r="EQ3579" s="0"/>
      <c r="ER3579" s="0"/>
      <c r="ES3579" s="0"/>
      <c r="ET3579" s="0"/>
      <c r="EU3579" s="0"/>
      <c r="EV3579" s="0"/>
      <c r="EW3579" s="0"/>
      <c r="EX3579" s="0"/>
      <c r="EY3579" s="0"/>
      <c r="EZ3579" s="0"/>
      <c r="FA3579" s="0"/>
      <c r="FB3579" s="0"/>
      <c r="FC3579" s="0"/>
      <c r="FD3579" s="0"/>
      <c r="FE3579" s="0"/>
      <c r="FF3579" s="0"/>
      <c r="FG3579" s="0"/>
      <c r="FH3579" s="0"/>
      <c r="FI3579" s="0"/>
      <c r="FJ3579" s="0"/>
      <c r="FK3579" s="0"/>
      <c r="FL3579" s="0"/>
      <c r="FM3579" s="0"/>
      <c r="FN3579" s="0"/>
      <c r="FO3579" s="0"/>
      <c r="FP3579" s="0"/>
      <c r="FQ3579" s="0"/>
      <c r="FR3579" s="0"/>
      <c r="FS3579" s="0"/>
      <c r="FT3579" s="0"/>
      <c r="FU3579" s="0"/>
      <c r="FV3579" s="0"/>
      <c r="FW3579" s="0"/>
      <c r="FX3579" s="0"/>
      <c r="FY3579" s="0"/>
      <c r="FZ3579" s="0"/>
      <c r="GA3579" s="0"/>
      <c r="GB3579" s="0"/>
      <c r="GC3579" s="0"/>
      <c r="GD3579" s="0"/>
      <c r="GE3579" s="0"/>
      <c r="GF3579" s="0"/>
      <c r="GG3579" s="0"/>
      <c r="GH3579" s="0"/>
      <c r="GI3579" s="0"/>
      <c r="GJ3579" s="0"/>
      <c r="GK3579" s="0"/>
      <c r="GL3579" s="0"/>
      <c r="GM3579" s="0"/>
      <c r="GN3579" s="0"/>
      <c r="GO3579" s="0"/>
      <c r="GP3579" s="0"/>
      <c r="GQ3579" s="0"/>
      <c r="GR3579" s="0"/>
      <c r="GS3579" s="0"/>
      <c r="GT3579" s="0"/>
      <c r="GU3579" s="0"/>
      <c r="GV3579" s="0"/>
      <c r="GW3579" s="0"/>
      <c r="GX3579" s="0"/>
      <c r="GY3579" s="0"/>
      <c r="GZ3579" s="0"/>
      <c r="HA3579" s="0"/>
      <c r="HB3579" s="0"/>
      <c r="HC3579" s="0"/>
      <c r="HD3579" s="0"/>
      <c r="HE3579" s="0"/>
      <c r="HF3579" s="0"/>
      <c r="HG3579" s="0"/>
      <c r="HH3579" s="0"/>
      <c r="HI3579" s="0"/>
      <c r="HJ3579" s="0"/>
      <c r="HK3579" s="0"/>
      <c r="HL3579" s="0"/>
      <c r="HM3579" s="0"/>
      <c r="HN3579" s="0"/>
      <c r="HO3579" s="0"/>
      <c r="HP3579" s="0"/>
      <c r="HQ3579" s="0"/>
      <c r="HR3579" s="0"/>
      <c r="HS3579" s="0"/>
      <c r="HT3579" s="0"/>
      <c r="HU3579" s="0"/>
      <c r="HV3579" s="0"/>
      <c r="HW3579" s="0"/>
      <c r="HX3579" s="0"/>
      <c r="HY3579" s="0"/>
      <c r="HZ3579" s="0"/>
      <c r="IA3579" s="0"/>
      <c r="IB3579" s="0"/>
      <c r="IC3579" s="0"/>
      <c r="ID3579" s="0"/>
      <c r="IE3579" s="0"/>
      <c r="IF3579" s="0"/>
      <c r="IG3579" s="0"/>
      <c r="IH3579" s="0"/>
      <c r="II3579" s="0"/>
      <c r="IJ3579" s="0"/>
      <c r="IK3579" s="0"/>
      <c r="IL3579" s="0"/>
      <c r="IM3579" s="0"/>
      <c r="IN3579" s="0"/>
      <c r="IO3579" s="0"/>
      <c r="IP3579" s="0"/>
      <c r="IQ3579" s="0"/>
      <c r="IR3579" s="0"/>
      <c r="IS3579" s="0"/>
      <c r="IT3579" s="0"/>
      <c r="IU3579" s="0"/>
      <c r="IV3579" s="0"/>
      <c r="IW3579" s="0"/>
      <c r="IX3579" s="0"/>
      <c r="IY3579" s="0"/>
      <c r="IZ3579" s="0"/>
      <c r="JA3579" s="0"/>
      <c r="JB3579" s="0"/>
      <c r="JC3579" s="0"/>
      <c r="JD3579" s="0"/>
      <c r="JE3579" s="0"/>
      <c r="JF3579" s="0"/>
      <c r="JG3579" s="0"/>
      <c r="JH3579" s="0"/>
      <c r="JI3579" s="0"/>
      <c r="JJ3579" s="0"/>
      <c r="JK3579" s="0"/>
      <c r="JL3579" s="0"/>
      <c r="JM3579" s="0"/>
      <c r="JN3579" s="0"/>
      <c r="JO3579" s="0"/>
      <c r="JP3579" s="0"/>
      <c r="JQ3579" s="0"/>
      <c r="JR3579" s="0"/>
      <c r="JS3579" s="0"/>
      <c r="JT3579" s="0"/>
      <c r="JU3579" s="0"/>
      <c r="JV3579" s="0"/>
      <c r="JW3579" s="0"/>
      <c r="JX3579" s="0"/>
      <c r="JY3579" s="0"/>
      <c r="JZ3579" s="0"/>
      <c r="KA3579" s="0"/>
      <c r="KB3579" s="0"/>
      <c r="KC3579" s="0"/>
      <c r="KD3579" s="0"/>
      <c r="KE3579" s="0"/>
      <c r="KF3579" s="0"/>
      <c r="KG3579" s="0"/>
      <c r="KH3579" s="0"/>
      <c r="KI3579" s="0"/>
      <c r="KJ3579" s="0"/>
      <c r="KK3579" s="0"/>
      <c r="KL3579" s="0"/>
      <c r="KM3579" s="0"/>
      <c r="KN3579" s="0"/>
      <c r="KO3579" s="0"/>
      <c r="KP3579" s="0"/>
      <c r="KQ3579" s="0"/>
      <c r="KR3579" s="0"/>
      <c r="KS3579" s="0"/>
      <c r="KT3579" s="0"/>
      <c r="KU3579" s="0"/>
      <c r="KV3579" s="0"/>
      <c r="KW3579" s="0"/>
      <c r="KX3579" s="0"/>
      <c r="KY3579" s="0"/>
      <c r="KZ3579" s="0"/>
      <c r="LA3579" s="0"/>
      <c r="LB3579" s="0"/>
      <c r="LC3579" s="0"/>
      <c r="LD3579" s="0"/>
      <c r="LE3579" s="0"/>
      <c r="LF3579" s="0"/>
      <c r="LG3579" s="0"/>
      <c r="LH3579" s="0"/>
      <c r="LI3579" s="0"/>
      <c r="LJ3579" s="0"/>
      <c r="LK3579" s="0"/>
      <c r="LL3579" s="0"/>
      <c r="LM3579" s="0"/>
      <c r="LN3579" s="0"/>
      <c r="LO3579" s="0"/>
      <c r="LP3579" s="0"/>
      <c r="LQ3579" s="0"/>
      <c r="LR3579" s="0"/>
      <c r="LS3579" s="0"/>
      <c r="LT3579" s="0"/>
      <c r="LU3579" s="0"/>
      <c r="LV3579" s="0"/>
      <c r="LW3579" s="0"/>
      <c r="LX3579" s="0"/>
      <c r="LY3579" s="0"/>
      <c r="LZ3579" s="0"/>
      <c r="MA3579" s="0"/>
      <c r="MB3579" s="0"/>
      <c r="MC3579" s="0"/>
      <c r="MD3579" s="0"/>
      <c r="ME3579" s="0"/>
      <c r="MF3579" s="0"/>
      <c r="MG3579" s="0"/>
      <c r="MH3579" s="0"/>
      <c r="MI3579" s="0"/>
      <c r="MJ3579" s="0"/>
      <c r="MK3579" s="0"/>
      <c r="ML3579" s="0"/>
      <c r="MM3579" s="0"/>
      <c r="MN3579" s="0"/>
      <c r="MO3579" s="0"/>
      <c r="MP3579" s="0"/>
      <c r="MQ3579" s="0"/>
      <c r="MR3579" s="0"/>
      <c r="MS3579" s="0"/>
      <c r="MT3579" s="0"/>
      <c r="MU3579" s="0"/>
      <c r="MV3579" s="0"/>
      <c r="MW3579" s="0"/>
      <c r="MX3579" s="0"/>
      <c r="MY3579" s="0"/>
      <c r="MZ3579" s="0"/>
      <c r="NA3579" s="0"/>
      <c r="NB3579" s="0"/>
      <c r="NC3579" s="0"/>
      <c r="ND3579" s="0"/>
      <c r="NE3579" s="0"/>
      <c r="NF3579" s="0"/>
      <c r="NG3579" s="0"/>
      <c r="NH3579" s="0"/>
      <c r="NI3579" s="0"/>
      <c r="NJ3579" s="0"/>
      <c r="NK3579" s="0"/>
      <c r="NL3579" s="0"/>
      <c r="NM3579" s="0"/>
      <c r="NN3579" s="0"/>
      <c r="NO3579" s="0"/>
      <c r="NP3579" s="0"/>
      <c r="NQ3579" s="0"/>
      <c r="NR3579" s="0"/>
      <c r="NS3579" s="0"/>
      <c r="NT3579" s="0"/>
      <c r="NU3579" s="0"/>
      <c r="NV3579" s="0"/>
      <c r="NW3579" s="0"/>
      <c r="NX3579" s="0"/>
      <c r="NY3579" s="0"/>
      <c r="NZ3579" s="0"/>
      <c r="OA3579" s="0"/>
      <c r="OB3579" s="0"/>
      <c r="OC3579" s="0"/>
      <c r="OD3579" s="0"/>
      <c r="OE3579" s="0"/>
      <c r="OF3579" s="0"/>
      <c r="OG3579" s="0"/>
      <c r="OH3579" s="0"/>
      <c r="OI3579" s="0"/>
      <c r="OJ3579" s="0"/>
      <c r="OK3579" s="0"/>
      <c r="OL3579" s="0"/>
      <c r="OM3579" s="0"/>
      <c r="ON3579" s="0"/>
      <c r="OO3579" s="0"/>
      <c r="OP3579" s="0"/>
      <c r="OQ3579" s="0"/>
      <c r="OR3579" s="0"/>
      <c r="OS3579" s="0"/>
      <c r="OT3579" s="0"/>
      <c r="OU3579" s="0"/>
      <c r="OV3579" s="0"/>
      <c r="OW3579" s="0"/>
      <c r="OX3579" s="0"/>
      <c r="OY3579" s="0"/>
      <c r="OZ3579" s="0"/>
      <c r="PA3579" s="0"/>
      <c r="PB3579" s="0"/>
      <c r="PC3579" s="0"/>
      <c r="PD3579" s="0"/>
      <c r="PE3579" s="0"/>
      <c r="PF3579" s="0"/>
      <c r="PG3579" s="0"/>
      <c r="PH3579" s="0"/>
      <c r="PI3579" s="0"/>
      <c r="PJ3579" s="0"/>
      <c r="PK3579" s="0"/>
      <c r="PL3579" s="0"/>
      <c r="PM3579" s="0"/>
      <c r="PN3579" s="0"/>
      <c r="PO3579" s="0"/>
      <c r="PP3579" s="0"/>
      <c r="PQ3579" s="0"/>
      <c r="PR3579" s="0"/>
      <c r="PS3579" s="0"/>
      <c r="PT3579" s="0"/>
      <c r="PU3579" s="0"/>
      <c r="PV3579" s="0"/>
      <c r="PW3579" s="0"/>
      <c r="PX3579" s="0"/>
      <c r="PY3579" s="0"/>
      <c r="PZ3579" s="0"/>
      <c r="QA3579" s="0"/>
      <c r="QB3579" s="0"/>
      <c r="QC3579" s="0"/>
      <c r="QD3579" s="0"/>
      <c r="QE3579" s="0"/>
      <c r="QF3579" s="0"/>
      <c r="QG3579" s="0"/>
      <c r="QH3579" s="0"/>
      <c r="QI3579" s="0"/>
      <c r="QJ3579" s="0"/>
      <c r="QK3579" s="0"/>
      <c r="QL3579" s="0"/>
      <c r="QM3579" s="0"/>
      <c r="QN3579" s="0"/>
      <c r="QO3579" s="0"/>
      <c r="QP3579" s="0"/>
      <c r="QQ3579" s="0"/>
      <c r="QR3579" s="0"/>
      <c r="QS3579" s="0"/>
      <c r="QT3579" s="0"/>
      <c r="QU3579" s="0"/>
      <c r="QV3579" s="0"/>
      <c r="QW3579" s="0"/>
      <c r="QX3579" s="0"/>
      <c r="QY3579" s="0"/>
      <c r="QZ3579" s="0"/>
      <c r="RA3579" s="0"/>
      <c r="RB3579" s="0"/>
      <c r="RC3579" s="0"/>
      <c r="RD3579" s="0"/>
      <c r="RE3579" s="0"/>
      <c r="RF3579" s="0"/>
      <c r="RG3579" s="0"/>
      <c r="RH3579" s="0"/>
      <c r="RI3579" s="0"/>
      <c r="RJ3579" s="0"/>
      <c r="RK3579" s="0"/>
      <c r="RL3579" s="0"/>
      <c r="RM3579" s="0"/>
      <c r="RN3579" s="0"/>
      <c r="RO3579" s="0"/>
      <c r="RP3579" s="0"/>
      <c r="RQ3579" s="0"/>
      <c r="RR3579" s="0"/>
      <c r="RS3579" s="0"/>
      <c r="RT3579" s="0"/>
      <c r="RU3579" s="0"/>
      <c r="RV3579" s="0"/>
      <c r="RW3579" s="0"/>
      <c r="RX3579" s="0"/>
      <c r="RY3579" s="0"/>
      <c r="RZ3579" s="0"/>
      <c r="SA3579" s="0"/>
      <c r="SB3579" s="0"/>
      <c r="SC3579" s="0"/>
      <c r="SD3579" s="0"/>
      <c r="SE3579" s="0"/>
      <c r="SF3579" s="0"/>
      <c r="SG3579" s="0"/>
      <c r="SH3579" s="0"/>
      <c r="SI3579" s="0"/>
      <c r="SJ3579" s="0"/>
      <c r="SK3579" s="0"/>
      <c r="SL3579" s="0"/>
      <c r="SM3579" s="0"/>
      <c r="SN3579" s="0"/>
      <c r="SO3579" s="0"/>
      <c r="SP3579" s="0"/>
      <c r="SQ3579" s="0"/>
      <c r="SR3579" s="0"/>
      <c r="SS3579" s="0"/>
      <c r="ST3579" s="0"/>
      <c r="SU3579" s="0"/>
      <c r="SV3579" s="0"/>
      <c r="SW3579" s="0"/>
      <c r="SX3579" s="0"/>
      <c r="SY3579" s="0"/>
      <c r="SZ3579" s="0"/>
      <c r="TA3579" s="0"/>
      <c r="TB3579" s="0"/>
      <c r="TC3579" s="0"/>
      <c r="TD3579" s="0"/>
      <c r="TE3579" s="0"/>
      <c r="TF3579" s="0"/>
      <c r="TG3579" s="0"/>
      <c r="TH3579" s="0"/>
      <c r="TI3579" s="0"/>
      <c r="TJ3579" s="0"/>
      <c r="TK3579" s="0"/>
      <c r="TL3579" s="0"/>
      <c r="TM3579" s="0"/>
      <c r="TN3579" s="0"/>
      <c r="TO3579" s="0"/>
      <c r="TP3579" s="0"/>
      <c r="TQ3579" s="0"/>
      <c r="TR3579" s="0"/>
      <c r="TS3579" s="0"/>
      <c r="TT3579" s="0"/>
      <c r="TU3579" s="0"/>
      <c r="TV3579" s="0"/>
      <c r="TW3579" s="0"/>
      <c r="TX3579" s="0"/>
      <c r="TY3579" s="0"/>
      <c r="TZ3579" s="0"/>
      <c r="UA3579" s="0"/>
      <c r="UB3579" s="0"/>
      <c r="UC3579" s="0"/>
      <c r="UD3579" s="0"/>
      <c r="UE3579" s="0"/>
      <c r="UF3579" s="0"/>
      <c r="UG3579" s="0"/>
      <c r="UH3579" s="0"/>
      <c r="UI3579" s="0"/>
      <c r="UJ3579" s="0"/>
      <c r="UK3579" s="0"/>
      <c r="UL3579" s="0"/>
      <c r="UM3579" s="0"/>
      <c r="UN3579" s="0"/>
      <c r="UO3579" s="0"/>
      <c r="UP3579" s="0"/>
      <c r="UQ3579" s="0"/>
      <c r="UR3579" s="0"/>
      <c r="US3579" s="0"/>
      <c r="UT3579" s="0"/>
      <c r="UU3579" s="0"/>
      <c r="UV3579" s="0"/>
      <c r="UW3579" s="0"/>
      <c r="UX3579" s="0"/>
      <c r="UY3579" s="0"/>
      <c r="UZ3579" s="0"/>
      <c r="VA3579" s="0"/>
      <c r="VB3579" s="0"/>
      <c r="VC3579" s="0"/>
      <c r="VD3579" s="0"/>
      <c r="VE3579" s="0"/>
      <c r="VF3579" s="0"/>
      <c r="VG3579" s="0"/>
      <c r="VH3579" s="0"/>
      <c r="VI3579" s="0"/>
      <c r="VJ3579" s="0"/>
      <c r="VK3579" s="0"/>
      <c r="VL3579" s="0"/>
      <c r="VM3579" s="0"/>
      <c r="VN3579" s="0"/>
      <c r="VO3579" s="0"/>
      <c r="VP3579" s="0"/>
      <c r="VQ3579" s="0"/>
      <c r="VR3579" s="0"/>
      <c r="VS3579" s="0"/>
      <c r="VT3579" s="0"/>
      <c r="VU3579" s="0"/>
      <c r="VV3579" s="0"/>
      <c r="VW3579" s="0"/>
      <c r="VX3579" s="0"/>
      <c r="VY3579" s="0"/>
      <c r="VZ3579" s="0"/>
      <c r="WA3579" s="0"/>
      <c r="WB3579" s="0"/>
      <c r="WC3579" s="0"/>
      <c r="WD3579" s="0"/>
      <c r="WE3579" s="0"/>
      <c r="WF3579" s="0"/>
      <c r="WG3579" s="0"/>
      <c r="WH3579" s="0"/>
      <c r="WI3579" s="0"/>
      <c r="WJ3579" s="0"/>
      <c r="WK3579" s="0"/>
      <c r="WL3579" s="0"/>
      <c r="WM3579" s="0"/>
      <c r="WN3579" s="0"/>
      <c r="WO3579" s="0"/>
      <c r="WP3579" s="0"/>
      <c r="WQ3579" s="0"/>
      <c r="WR3579" s="0"/>
      <c r="WS3579" s="0"/>
      <c r="WT3579" s="0"/>
      <c r="WU3579" s="0"/>
      <c r="WV3579" s="0"/>
      <c r="WW3579" s="0"/>
      <c r="WX3579" s="0"/>
      <c r="WY3579" s="0"/>
      <c r="WZ3579" s="0"/>
      <c r="XA3579" s="0"/>
      <c r="XB3579" s="0"/>
      <c r="XC3579" s="0"/>
      <c r="XD3579" s="0"/>
      <c r="XE3579" s="0"/>
      <c r="XF3579" s="0"/>
      <c r="XG3579" s="0"/>
      <c r="XH3579" s="0"/>
      <c r="XI3579" s="0"/>
      <c r="XJ3579" s="0"/>
      <c r="XK3579" s="0"/>
      <c r="XL3579" s="0"/>
      <c r="XM3579" s="0"/>
      <c r="XN3579" s="0"/>
      <c r="XO3579" s="0"/>
      <c r="XP3579" s="0"/>
      <c r="XQ3579" s="0"/>
      <c r="XR3579" s="0"/>
      <c r="XS3579" s="0"/>
      <c r="XT3579" s="0"/>
      <c r="XU3579" s="0"/>
      <c r="XV3579" s="0"/>
      <c r="XW3579" s="0"/>
      <c r="XX3579" s="0"/>
      <c r="XY3579" s="0"/>
      <c r="XZ3579" s="0"/>
      <c r="YA3579" s="0"/>
      <c r="YB3579" s="0"/>
      <c r="YC3579" s="0"/>
      <c r="YD3579" s="0"/>
      <c r="YE3579" s="0"/>
      <c r="YF3579" s="0"/>
      <c r="YG3579" s="0"/>
      <c r="YH3579" s="0"/>
      <c r="YI3579" s="0"/>
      <c r="YJ3579" s="0"/>
      <c r="YK3579" s="0"/>
      <c r="YL3579" s="0"/>
      <c r="YM3579" s="0"/>
      <c r="YN3579" s="0"/>
      <c r="YO3579" s="0"/>
      <c r="YP3579" s="0"/>
      <c r="YQ3579" s="0"/>
      <c r="YR3579" s="0"/>
      <c r="YS3579" s="0"/>
      <c r="YT3579" s="0"/>
      <c r="YU3579" s="0"/>
      <c r="YV3579" s="0"/>
      <c r="YW3579" s="0"/>
      <c r="YX3579" s="0"/>
      <c r="YY3579" s="0"/>
      <c r="YZ3579" s="0"/>
      <c r="ZA3579" s="0"/>
      <c r="ZB3579" s="0"/>
      <c r="ZC3579" s="0"/>
      <c r="ZD3579" s="0"/>
      <c r="ZE3579" s="0"/>
      <c r="ZF3579" s="0"/>
      <c r="ZG3579" s="0"/>
      <c r="ZH3579" s="0"/>
      <c r="ZI3579" s="0"/>
      <c r="ZJ3579" s="0"/>
      <c r="ZK3579" s="0"/>
      <c r="ZL3579" s="0"/>
      <c r="ZM3579" s="0"/>
      <c r="ZN3579" s="0"/>
      <c r="ZO3579" s="0"/>
      <c r="ZP3579" s="0"/>
      <c r="ZQ3579" s="0"/>
      <c r="ZR3579" s="0"/>
      <c r="ZS3579" s="0"/>
      <c r="ZT3579" s="0"/>
      <c r="ZU3579" s="0"/>
      <c r="ZV3579" s="0"/>
      <c r="ZW3579" s="0"/>
      <c r="ZX3579" s="0"/>
      <c r="ZY3579" s="0"/>
      <c r="ZZ3579" s="0"/>
      <c r="AAA3579" s="0"/>
      <c r="AAB3579" s="0"/>
      <c r="AAC3579" s="0"/>
      <c r="AAD3579" s="0"/>
      <c r="AAE3579" s="0"/>
      <c r="AAF3579" s="0"/>
      <c r="AAG3579" s="0"/>
      <c r="AAH3579" s="0"/>
      <c r="AAI3579" s="0"/>
      <c r="AAJ3579" s="0"/>
      <c r="AAK3579" s="0"/>
      <c r="AAL3579" s="0"/>
      <c r="AAM3579" s="0"/>
      <c r="AAN3579" s="0"/>
      <c r="AAO3579" s="0"/>
      <c r="AAP3579" s="0"/>
      <c r="AAQ3579" s="0"/>
      <c r="AAR3579" s="0"/>
      <c r="AAS3579" s="0"/>
      <c r="AAT3579" s="0"/>
      <c r="AAU3579" s="0"/>
      <c r="AAV3579" s="0"/>
      <c r="AAW3579" s="0"/>
      <c r="AAX3579" s="0"/>
      <c r="AAY3579" s="0"/>
      <c r="AAZ3579" s="0"/>
      <c r="ABA3579" s="0"/>
      <c r="ABB3579" s="0"/>
      <c r="ABC3579" s="0"/>
      <c r="ABD3579" s="0"/>
      <c r="ABE3579" s="0"/>
      <c r="ABF3579" s="0"/>
      <c r="ABG3579" s="0"/>
      <c r="ABH3579" s="0"/>
      <c r="ABI3579" s="0"/>
      <c r="ABJ3579" s="0"/>
      <c r="ABK3579" s="0"/>
      <c r="ABL3579" s="0"/>
      <c r="ABM3579" s="0"/>
      <c r="ABN3579" s="0"/>
      <c r="ABO3579" s="0"/>
      <c r="ABP3579" s="0"/>
      <c r="ABQ3579" s="0"/>
      <c r="ABR3579" s="0"/>
      <c r="ABS3579" s="0"/>
      <c r="ABT3579" s="0"/>
      <c r="ABU3579" s="0"/>
      <c r="ABV3579" s="0"/>
      <c r="ABW3579" s="0"/>
      <c r="ABX3579" s="0"/>
      <c r="ABY3579" s="0"/>
      <c r="ABZ3579" s="0"/>
      <c r="ACA3579" s="0"/>
      <c r="ACB3579" s="0"/>
      <c r="ACC3579" s="0"/>
      <c r="ACD3579" s="0"/>
      <c r="ACE3579" s="0"/>
      <c r="ACF3579" s="0"/>
      <c r="ACG3579" s="0"/>
      <c r="ACH3579" s="0"/>
      <c r="ACI3579" s="0"/>
      <c r="ACJ3579" s="0"/>
      <c r="ACK3579" s="0"/>
      <c r="ACL3579" s="0"/>
      <c r="ACM3579" s="0"/>
      <c r="ACN3579" s="0"/>
      <c r="ACO3579" s="0"/>
      <c r="ACP3579" s="0"/>
      <c r="ACQ3579" s="0"/>
      <c r="ACR3579" s="0"/>
      <c r="ACS3579" s="0"/>
      <c r="ACT3579" s="0"/>
      <c r="ACU3579" s="0"/>
      <c r="ACV3579" s="0"/>
      <c r="ACW3579" s="0"/>
      <c r="ACX3579" s="0"/>
      <c r="ACY3579" s="0"/>
      <c r="ACZ3579" s="0"/>
      <c r="ADA3579" s="0"/>
      <c r="ADB3579" s="0"/>
      <c r="ADC3579" s="0"/>
      <c r="ADD3579" s="0"/>
      <c r="ADE3579" s="0"/>
      <c r="ADF3579" s="0"/>
      <c r="ADG3579" s="0"/>
      <c r="ADH3579" s="0"/>
      <c r="ADI3579" s="0"/>
      <c r="ADJ3579" s="0"/>
      <c r="ADK3579" s="0"/>
      <c r="ADL3579" s="0"/>
      <c r="ADM3579" s="0"/>
      <c r="ADN3579" s="0"/>
      <c r="ADO3579" s="0"/>
      <c r="ADP3579" s="0"/>
      <c r="ADQ3579" s="0"/>
      <c r="ADR3579" s="0"/>
      <c r="ADS3579" s="0"/>
      <c r="ADT3579" s="0"/>
      <c r="ADU3579" s="0"/>
      <c r="ADV3579" s="0"/>
      <c r="ADW3579" s="0"/>
      <c r="ADX3579" s="0"/>
      <c r="ADY3579" s="0"/>
      <c r="ADZ3579" s="0"/>
      <c r="AEA3579" s="0"/>
      <c r="AEB3579" s="0"/>
      <c r="AEC3579" s="0"/>
      <c r="AED3579" s="0"/>
      <c r="AEE3579" s="0"/>
      <c r="AEF3579" s="0"/>
      <c r="AEG3579" s="0"/>
      <c r="AEH3579" s="0"/>
      <c r="AEI3579" s="0"/>
      <c r="AEJ3579" s="0"/>
      <c r="AEK3579" s="0"/>
      <c r="AEL3579" s="0"/>
      <c r="AEM3579" s="0"/>
      <c r="AEN3579" s="0"/>
      <c r="AEO3579" s="0"/>
      <c r="AEP3579" s="0"/>
      <c r="AEQ3579" s="0"/>
      <c r="AER3579" s="0"/>
      <c r="AES3579" s="0"/>
      <c r="AET3579" s="0"/>
      <c r="AEU3579" s="0"/>
      <c r="AEV3579" s="0"/>
      <c r="AEW3579" s="0"/>
      <c r="AEX3579" s="0"/>
      <c r="AEY3579" s="0"/>
      <c r="AEZ3579" s="0"/>
      <c r="AFA3579" s="0"/>
      <c r="AFB3579" s="0"/>
      <c r="AFC3579" s="0"/>
      <c r="AFD3579" s="0"/>
      <c r="AFE3579" s="0"/>
      <c r="AFF3579" s="0"/>
      <c r="AFG3579" s="0"/>
      <c r="AFH3579" s="0"/>
      <c r="AFI3579" s="0"/>
      <c r="AFJ3579" s="0"/>
      <c r="AFK3579" s="0"/>
      <c r="AFL3579" s="0"/>
      <c r="AFM3579" s="0"/>
      <c r="AFN3579" s="0"/>
      <c r="AFO3579" s="0"/>
      <c r="AFP3579" s="0"/>
      <c r="AFQ3579" s="0"/>
      <c r="AFR3579" s="0"/>
      <c r="AFS3579" s="0"/>
      <c r="AFT3579" s="0"/>
      <c r="AFU3579" s="0"/>
      <c r="AFV3579" s="0"/>
      <c r="AFW3579" s="0"/>
      <c r="AFX3579" s="0"/>
      <c r="AFY3579" s="0"/>
      <c r="AFZ3579" s="0"/>
      <c r="AGA3579" s="0"/>
      <c r="AGB3579" s="0"/>
      <c r="AGC3579" s="0"/>
      <c r="AGD3579" s="0"/>
      <c r="AGE3579" s="0"/>
      <c r="AGF3579" s="0"/>
      <c r="AGG3579" s="0"/>
      <c r="AGH3579" s="0"/>
      <c r="AGI3579" s="0"/>
      <c r="AGJ3579" s="0"/>
      <c r="AGK3579" s="0"/>
      <c r="AGL3579" s="0"/>
      <c r="AGM3579" s="0"/>
      <c r="AGN3579" s="0"/>
      <c r="AGO3579" s="0"/>
      <c r="AGP3579" s="0"/>
      <c r="AGQ3579" s="0"/>
      <c r="AGR3579" s="0"/>
      <c r="AGS3579" s="0"/>
      <c r="AGT3579" s="0"/>
      <c r="AGU3579" s="0"/>
      <c r="AGV3579" s="0"/>
      <c r="AGW3579" s="0"/>
      <c r="AGX3579" s="0"/>
      <c r="AGY3579" s="0"/>
      <c r="AGZ3579" s="0"/>
      <c r="AHA3579" s="0"/>
      <c r="AHB3579" s="0"/>
      <c r="AHC3579" s="0"/>
      <c r="AHD3579" s="0"/>
      <c r="AHE3579" s="0"/>
      <c r="AHF3579" s="0"/>
      <c r="AHG3579" s="0"/>
      <c r="AHH3579" s="0"/>
      <c r="AHI3579" s="0"/>
      <c r="AHJ3579" s="0"/>
      <c r="AHK3579" s="0"/>
      <c r="AHL3579" s="0"/>
      <c r="AHM3579" s="0"/>
      <c r="AHN3579" s="0"/>
      <c r="AHO3579" s="0"/>
      <c r="AHP3579" s="0"/>
      <c r="AHQ3579" s="0"/>
      <c r="AHR3579" s="0"/>
      <c r="AHS3579" s="0"/>
      <c r="AHT3579" s="0"/>
      <c r="AHU3579" s="0"/>
      <c r="AHV3579" s="0"/>
      <c r="AHW3579" s="0"/>
      <c r="AHX3579" s="0"/>
      <c r="AHY3579" s="0"/>
      <c r="AHZ3579" s="0"/>
      <c r="AIA3579" s="0"/>
      <c r="AIB3579" s="0"/>
      <c r="AIC3579" s="0"/>
      <c r="AID3579" s="0"/>
      <c r="AIE3579" s="0"/>
      <c r="AIF3579" s="0"/>
      <c r="AIG3579" s="0"/>
      <c r="AIH3579" s="0"/>
      <c r="AII3579" s="0"/>
      <c r="AIJ3579" s="0"/>
      <c r="AIK3579" s="0"/>
      <c r="AIL3579" s="0"/>
      <c r="AIM3579" s="0"/>
      <c r="AIN3579" s="0"/>
      <c r="AIO3579" s="0"/>
      <c r="AIP3579" s="0"/>
      <c r="AIQ3579" s="0"/>
      <c r="AIR3579" s="0"/>
      <c r="AIS3579" s="0"/>
      <c r="AIT3579" s="0"/>
      <c r="AIU3579" s="0"/>
      <c r="AIV3579" s="0"/>
      <c r="AIW3579" s="0"/>
      <c r="AIX3579" s="0"/>
      <c r="AIY3579" s="0"/>
      <c r="AIZ3579" s="0"/>
      <c r="AJA3579" s="0"/>
      <c r="AJB3579" s="0"/>
      <c r="AJC3579" s="0"/>
      <c r="AJD3579" s="0"/>
      <c r="AJE3579" s="0"/>
      <c r="AJF3579" s="0"/>
      <c r="AJG3579" s="0"/>
      <c r="AJH3579" s="0"/>
      <c r="AJI3579" s="0"/>
      <c r="AJJ3579" s="0"/>
      <c r="AJK3579" s="0"/>
      <c r="AJL3579" s="0"/>
      <c r="AJM3579" s="0"/>
      <c r="AJN3579" s="0"/>
      <c r="AJO3579" s="0"/>
      <c r="AJP3579" s="0"/>
      <c r="AJQ3579" s="0"/>
      <c r="AJR3579" s="0"/>
      <c r="AJS3579" s="0"/>
      <c r="AJT3579" s="0"/>
      <c r="AJU3579" s="0"/>
      <c r="AJV3579" s="0"/>
      <c r="AJW3579" s="0"/>
      <c r="AJX3579" s="0"/>
      <c r="AJY3579" s="0"/>
      <c r="AJZ3579" s="0"/>
      <c r="AKA3579" s="0"/>
      <c r="AKB3579" s="0"/>
      <c r="AKC3579" s="0"/>
      <c r="AKD3579" s="0"/>
      <c r="AKE3579" s="0"/>
      <c r="AKF3579" s="0"/>
      <c r="AKG3579" s="0"/>
      <c r="AKH3579" s="0"/>
      <c r="AKI3579" s="0"/>
      <c r="AKJ3579" s="0"/>
      <c r="AKK3579" s="0"/>
      <c r="AKL3579" s="0"/>
      <c r="AKM3579" s="0"/>
      <c r="AKN3579" s="0"/>
      <c r="AKO3579" s="0"/>
      <c r="AKP3579" s="0"/>
      <c r="AKQ3579" s="0"/>
      <c r="AKR3579" s="0"/>
      <c r="AKS3579" s="0"/>
      <c r="AKT3579" s="0"/>
      <c r="AKU3579" s="0"/>
      <c r="AKV3579" s="0"/>
      <c r="AKW3579" s="0"/>
      <c r="AKX3579" s="0"/>
      <c r="AKY3579" s="0"/>
      <c r="AKZ3579" s="0"/>
      <c r="ALA3579" s="0"/>
      <c r="ALB3579" s="0"/>
      <c r="ALC3579" s="0"/>
      <c r="ALD3579" s="0"/>
      <c r="ALE3579" s="0"/>
      <c r="ALF3579" s="0"/>
      <c r="ALG3579" s="0"/>
      <c r="ALH3579" s="0"/>
      <c r="ALI3579" s="0"/>
      <c r="ALJ3579" s="0"/>
      <c r="ALK3579" s="0"/>
      <c r="ALL3579" s="0"/>
      <c r="ALM3579" s="0"/>
      <c r="ALN3579" s="0"/>
      <c r="ALO3579" s="0"/>
      <c r="ALP3579" s="0"/>
      <c r="ALQ3579" s="0"/>
      <c r="ALR3579" s="0"/>
      <c r="ALS3579" s="0"/>
      <c r="ALT3579" s="0"/>
      <c r="ALU3579" s="0"/>
      <c r="ALV3579" s="0"/>
      <c r="ALW3579" s="0"/>
      <c r="ALX3579" s="0"/>
      <c r="ALY3579" s="0"/>
      <c r="ALZ3579" s="0"/>
      <c r="AMA3579" s="0"/>
      <c r="AMB3579" s="0"/>
      <c r="AMC3579" s="0"/>
      <c r="AMD3579" s="0"/>
      <c r="AME3579" s="0"/>
      <c r="AMF3579" s="0"/>
      <c r="AMG3579" s="0"/>
      <c r="AMH3579" s="0"/>
      <c r="AMI3579" s="0"/>
    </row>
    <row r="3580" customFormat="false" ht="17.35" hidden="false" customHeight="false" outlineLevel="0" collapsed="false">
      <c r="C3580" s="15" t="s">
        <v>3805</v>
      </c>
      <c r="D3580" s="45" t="s">
        <v>1</v>
      </c>
      <c r="I3580" s="3"/>
      <c r="BM3580" s="0"/>
      <c r="BN3580" s="0"/>
      <c r="BO3580" s="0"/>
      <c r="BP3580" s="0"/>
      <c r="BQ3580" s="0"/>
      <c r="BR3580" s="0"/>
      <c r="BS3580" s="0"/>
      <c r="BT3580" s="0"/>
      <c r="BU3580" s="0"/>
      <c r="BV3580" s="0"/>
      <c r="BW3580" s="0"/>
      <c r="BX3580" s="0"/>
      <c r="BY3580" s="0"/>
      <c r="BZ3580" s="0"/>
      <c r="CA3580" s="0"/>
      <c r="CB3580" s="0"/>
      <c r="CC3580" s="0"/>
      <c r="CD3580" s="0"/>
      <c r="CE3580" s="0"/>
      <c r="CF3580" s="0"/>
      <c r="CG3580" s="0"/>
      <c r="CH3580" s="0"/>
      <c r="CI3580" s="0"/>
      <c r="CJ3580" s="0"/>
      <c r="CK3580" s="0"/>
      <c r="CL3580" s="0"/>
      <c r="CM3580" s="0"/>
      <c r="CN3580" s="0"/>
      <c r="CO3580" s="0"/>
      <c r="CP3580" s="0"/>
      <c r="CQ3580" s="0"/>
      <c r="CR3580" s="0"/>
      <c r="CS3580" s="0"/>
      <c r="CT3580" s="0"/>
      <c r="CU3580" s="0"/>
      <c r="CV3580" s="0"/>
      <c r="CW3580" s="0"/>
      <c r="CX3580" s="0"/>
      <c r="CY3580" s="0"/>
      <c r="CZ3580" s="0"/>
      <c r="DA3580" s="0"/>
      <c r="DB3580" s="0"/>
      <c r="DC3580" s="0"/>
      <c r="DD3580" s="0"/>
      <c r="DE3580" s="0"/>
      <c r="DF3580" s="0"/>
      <c r="DG3580" s="0"/>
      <c r="DH3580" s="0"/>
      <c r="DI3580" s="0"/>
      <c r="DJ3580" s="0"/>
      <c r="DK3580" s="0"/>
      <c r="DL3580" s="0"/>
      <c r="DM3580" s="0"/>
      <c r="DN3580" s="0"/>
      <c r="DO3580" s="0"/>
      <c r="DP3580" s="0"/>
      <c r="DQ3580" s="0"/>
      <c r="DR3580" s="0"/>
      <c r="DS3580" s="0"/>
      <c r="DT3580" s="0"/>
      <c r="DU3580" s="0"/>
      <c r="DV3580" s="0"/>
      <c r="DW3580" s="0"/>
      <c r="DX3580" s="0"/>
      <c r="DY3580" s="0"/>
      <c r="DZ3580" s="0"/>
      <c r="EA3580" s="0"/>
      <c r="EB3580" s="0"/>
      <c r="EC3580" s="0"/>
      <c r="ED3580" s="0"/>
      <c r="EE3580" s="0"/>
      <c r="EF3580" s="0"/>
      <c r="EG3580" s="0"/>
      <c r="EH3580" s="0"/>
      <c r="EI3580" s="0"/>
      <c r="EJ3580" s="0"/>
      <c r="EK3580" s="0"/>
      <c r="EL3580" s="0"/>
      <c r="EM3580" s="0"/>
      <c r="EN3580" s="0"/>
      <c r="EO3580" s="0"/>
      <c r="EP3580" s="0"/>
      <c r="EQ3580" s="0"/>
      <c r="ER3580" s="0"/>
      <c r="ES3580" s="0"/>
      <c r="ET3580" s="0"/>
      <c r="EU3580" s="0"/>
      <c r="EV3580" s="0"/>
      <c r="EW3580" s="0"/>
      <c r="EX3580" s="0"/>
      <c r="EY3580" s="0"/>
      <c r="EZ3580" s="0"/>
      <c r="FA3580" s="0"/>
      <c r="FB3580" s="0"/>
      <c r="FC3580" s="0"/>
      <c r="FD3580" s="0"/>
      <c r="FE3580" s="0"/>
      <c r="FF3580" s="0"/>
      <c r="FG3580" s="0"/>
      <c r="FH3580" s="0"/>
      <c r="FI3580" s="0"/>
      <c r="FJ3580" s="0"/>
      <c r="FK3580" s="0"/>
      <c r="FL3580" s="0"/>
      <c r="FM3580" s="0"/>
      <c r="FN3580" s="0"/>
      <c r="FO3580" s="0"/>
      <c r="FP3580" s="0"/>
      <c r="FQ3580" s="0"/>
      <c r="FR3580" s="0"/>
      <c r="FS3580" s="0"/>
      <c r="FT3580" s="0"/>
      <c r="FU3580" s="0"/>
      <c r="FV3580" s="0"/>
      <c r="FW3580" s="0"/>
      <c r="FX3580" s="0"/>
      <c r="FY3580" s="0"/>
      <c r="FZ3580" s="0"/>
      <c r="GA3580" s="0"/>
      <c r="GB3580" s="0"/>
      <c r="GC3580" s="0"/>
      <c r="GD3580" s="0"/>
      <c r="GE3580" s="0"/>
      <c r="GF3580" s="0"/>
      <c r="GG3580" s="0"/>
      <c r="GH3580" s="0"/>
      <c r="GI3580" s="0"/>
      <c r="GJ3580" s="0"/>
      <c r="GK3580" s="0"/>
      <c r="GL3580" s="0"/>
      <c r="GM3580" s="0"/>
      <c r="GN3580" s="0"/>
      <c r="GO3580" s="0"/>
      <c r="GP3580" s="0"/>
      <c r="GQ3580" s="0"/>
      <c r="GR3580" s="0"/>
      <c r="GS3580" s="0"/>
      <c r="GT3580" s="0"/>
      <c r="GU3580" s="0"/>
      <c r="GV3580" s="0"/>
      <c r="GW3580" s="0"/>
      <c r="GX3580" s="0"/>
      <c r="GY3580" s="0"/>
      <c r="GZ3580" s="0"/>
      <c r="HA3580" s="0"/>
      <c r="HB3580" s="0"/>
      <c r="HC3580" s="0"/>
      <c r="HD3580" s="0"/>
      <c r="HE3580" s="0"/>
      <c r="HF3580" s="0"/>
      <c r="HG3580" s="0"/>
      <c r="HH3580" s="0"/>
      <c r="HI3580" s="0"/>
      <c r="HJ3580" s="0"/>
      <c r="HK3580" s="0"/>
      <c r="HL3580" s="0"/>
      <c r="HM3580" s="0"/>
      <c r="HN3580" s="0"/>
      <c r="HO3580" s="0"/>
      <c r="HP3580" s="0"/>
      <c r="HQ3580" s="0"/>
      <c r="HR3580" s="0"/>
      <c r="HS3580" s="0"/>
      <c r="HT3580" s="0"/>
      <c r="HU3580" s="0"/>
      <c r="HV3580" s="0"/>
      <c r="HW3580" s="0"/>
      <c r="HX3580" s="0"/>
      <c r="HY3580" s="0"/>
      <c r="HZ3580" s="0"/>
      <c r="IA3580" s="0"/>
      <c r="IB3580" s="0"/>
      <c r="IC3580" s="0"/>
      <c r="ID3580" s="0"/>
      <c r="IE3580" s="0"/>
      <c r="IF3580" s="0"/>
      <c r="IG3580" s="0"/>
      <c r="IH3580" s="0"/>
      <c r="II3580" s="0"/>
      <c r="IJ3580" s="0"/>
      <c r="IK3580" s="0"/>
      <c r="IL3580" s="0"/>
      <c r="IM3580" s="0"/>
      <c r="IN3580" s="0"/>
      <c r="IO3580" s="0"/>
      <c r="IP3580" s="0"/>
      <c r="IQ3580" s="0"/>
      <c r="IR3580" s="0"/>
      <c r="IS3580" s="0"/>
      <c r="IT3580" s="0"/>
      <c r="IU3580" s="0"/>
      <c r="IV3580" s="0"/>
      <c r="IW3580" s="0"/>
      <c r="IX3580" s="0"/>
      <c r="IY3580" s="0"/>
      <c r="IZ3580" s="0"/>
      <c r="JA3580" s="0"/>
      <c r="JB3580" s="0"/>
      <c r="JC3580" s="0"/>
      <c r="JD3580" s="0"/>
      <c r="JE3580" s="0"/>
      <c r="JF3580" s="0"/>
      <c r="JG3580" s="0"/>
      <c r="JH3580" s="0"/>
      <c r="JI3580" s="0"/>
      <c r="JJ3580" s="0"/>
      <c r="JK3580" s="0"/>
      <c r="JL3580" s="0"/>
      <c r="JM3580" s="0"/>
      <c r="JN3580" s="0"/>
      <c r="JO3580" s="0"/>
      <c r="JP3580" s="0"/>
      <c r="JQ3580" s="0"/>
      <c r="JR3580" s="0"/>
      <c r="JS3580" s="0"/>
      <c r="JT3580" s="0"/>
      <c r="JU3580" s="0"/>
      <c r="JV3580" s="0"/>
      <c r="JW3580" s="0"/>
      <c r="JX3580" s="0"/>
      <c r="JY3580" s="0"/>
      <c r="JZ3580" s="0"/>
      <c r="KA3580" s="0"/>
      <c r="KB3580" s="0"/>
      <c r="KC3580" s="0"/>
      <c r="KD3580" s="0"/>
      <c r="KE3580" s="0"/>
      <c r="KF3580" s="0"/>
      <c r="KG3580" s="0"/>
      <c r="KH3580" s="0"/>
      <c r="KI3580" s="0"/>
      <c r="KJ3580" s="0"/>
      <c r="KK3580" s="0"/>
      <c r="KL3580" s="0"/>
      <c r="KM3580" s="0"/>
      <c r="KN3580" s="0"/>
      <c r="KO3580" s="0"/>
      <c r="KP3580" s="0"/>
      <c r="KQ3580" s="0"/>
      <c r="KR3580" s="0"/>
      <c r="KS3580" s="0"/>
      <c r="KT3580" s="0"/>
      <c r="KU3580" s="0"/>
      <c r="KV3580" s="0"/>
      <c r="KW3580" s="0"/>
      <c r="KX3580" s="0"/>
      <c r="KY3580" s="0"/>
      <c r="KZ3580" s="0"/>
      <c r="LA3580" s="0"/>
      <c r="LB3580" s="0"/>
      <c r="LC3580" s="0"/>
      <c r="LD3580" s="0"/>
      <c r="LE3580" s="0"/>
      <c r="LF3580" s="0"/>
      <c r="LG3580" s="0"/>
      <c r="LH3580" s="0"/>
      <c r="LI3580" s="0"/>
      <c r="LJ3580" s="0"/>
      <c r="LK3580" s="0"/>
      <c r="LL3580" s="0"/>
      <c r="LM3580" s="0"/>
      <c r="LN3580" s="0"/>
      <c r="LO3580" s="0"/>
      <c r="LP3580" s="0"/>
      <c r="LQ3580" s="0"/>
      <c r="LR3580" s="0"/>
      <c r="LS3580" s="0"/>
      <c r="LT3580" s="0"/>
      <c r="LU3580" s="0"/>
      <c r="LV3580" s="0"/>
      <c r="LW3580" s="0"/>
      <c r="LX3580" s="0"/>
      <c r="LY3580" s="0"/>
      <c r="LZ3580" s="0"/>
      <c r="MA3580" s="0"/>
      <c r="MB3580" s="0"/>
      <c r="MC3580" s="0"/>
      <c r="MD3580" s="0"/>
      <c r="ME3580" s="0"/>
      <c r="MF3580" s="0"/>
      <c r="MG3580" s="0"/>
      <c r="MH3580" s="0"/>
      <c r="MI3580" s="0"/>
      <c r="MJ3580" s="0"/>
      <c r="MK3580" s="0"/>
      <c r="ML3580" s="0"/>
      <c r="MM3580" s="0"/>
      <c r="MN3580" s="0"/>
      <c r="MO3580" s="0"/>
      <c r="MP3580" s="0"/>
      <c r="MQ3580" s="0"/>
      <c r="MR3580" s="0"/>
      <c r="MS3580" s="0"/>
      <c r="MT3580" s="0"/>
      <c r="MU3580" s="0"/>
      <c r="MV3580" s="0"/>
      <c r="MW3580" s="0"/>
      <c r="MX3580" s="0"/>
      <c r="MY3580" s="0"/>
      <c r="MZ3580" s="0"/>
      <c r="NA3580" s="0"/>
      <c r="NB3580" s="0"/>
      <c r="NC3580" s="0"/>
      <c r="ND3580" s="0"/>
      <c r="NE3580" s="0"/>
      <c r="NF3580" s="0"/>
      <c r="NG3580" s="0"/>
      <c r="NH3580" s="0"/>
      <c r="NI3580" s="0"/>
      <c r="NJ3580" s="0"/>
      <c r="NK3580" s="0"/>
      <c r="NL3580" s="0"/>
      <c r="NM3580" s="0"/>
      <c r="NN3580" s="0"/>
      <c r="NO3580" s="0"/>
      <c r="NP3580" s="0"/>
      <c r="NQ3580" s="0"/>
      <c r="NR3580" s="0"/>
      <c r="NS3580" s="0"/>
      <c r="NT3580" s="0"/>
      <c r="NU3580" s="0"/>
      <c r="NV3580" s="0"/>
      <c r="NW3580" s="0"/>
      <c r="NX3580" s="0"/>
      <c r="NY3580" s="0"/>
      <c r="NZ3580" s="0"/>
      <c r="OA3580" s="0"/>
      <c r="OB3580" s="0"/>
      <c r="OC3580" s="0"/>
      <c r="OD3580" s="0"/>
      <c r="OE3580" s="0"/>
      <c r="OF3580" s="0"/>
      <c r="OG3580" s="0"/>
      <c r="OH3580" s="0"/>
      <c r="OI3580" s="0"/>
      <c r="OJ3580" s="0"/>
      <c r="OK3580" s="0"/>
      <c r="OL3580" s="0"/>
      <c r="OM3580" s="0"/>
      <c r="ON3580" s="0"/>
      <c r="OO3580" s="0"/>
      <c r="OP3580" s="0"/>
      <c r="OQ3580" s="0"/>
      <c r="OR3580" s="0"/>
      <c r="OS3580" s="0"/>
      <c r="OT3580" s="0"/>
      <c r="OU3580" s="0"/>
      <c r="OV3580" s="0"/>
      <c r="OW3580" s="0"/>
      <c r="OX3580" s="0"/>
      <c r="OY3580" s="0"/>
      <c r="OZ3580" s="0"/>
      <c r="PA3580" s="0"/>
      <c r="PB3580" s="0"/>
      <c r="PC3580" s="0"/>
      <c r="PD3580" s="0"/>
      <c r="PE3580" s="0"/>
      <c r="PF3580" s="0"/>
      <c r="PG3580" s="0"/>
      <c r="PH3580" s="0"/>
      <c r="PI3580" s="0"/>
      <c r="PJ3580" s="0"/>
      <c r="PK3580" s="0"/>
      <c r="PL3580" s="0"/>
      <c r="PM3580" s="0"/>
      <c r="PN3580" s="0"/>
      <c r="PO3580" s="0"/>
      <c r="PP3580" s="0"/>
      <c r="PQ3580" s="0"/>
      <c r="PR3580" s="0"/>
      <c r="PS3580" s="0"/>
      <c r="PT3580" s="0"/>
      <c r="PU3580" s="0"/>
      <c r="PV3580" s="0"/>
      <c r="PW3580" s="0"/>
      <c r="PX3580" s="0"/>
      <c r="PY3580" s="0"/>
      <c r="PZ3580" s="0"/>
      <c r="QA3580" s="0"/>
      <c r="QB3580" s="0"/>
      <c r="QC3580" s="0"/>
      <c r="QD3580" s="0"/>
      <c r="QE3580" s="0"/>
      <c r="QF3580" s="0"/>
      <c r="QG3580" s="0"/>
      <c r="QH3580" s="0"/>
      <c r="QI3580" s="0"/>
      <c r="QJ3580" s="0"/>
      <c r="QK3580" s="0"/>
      <c r="QL3580" s="0"/>
      <c r="QM3580" s="0"/>
      <c r="QN3580" s="0"/>
      <c r="QO3580" s="0"/>
      <c r="QP3580" s="0"/>
      <c r="QQ3580" s="0"/>
      <c r="QR3580" s="0"/>
      <c r="QS3580" s="0"/>
      <c r="QT3580" s="0"/>
      <c r="QU3580" s="0"/>
      <c r="QV3580" s="0"/>
      <c r="QW3580" s="0"/>
      <c r="QX3580" s="0"/>
      <c r="QY3580" s="0"/>
      <c r="QZ3580" s="0"/>
      <c r="RA3580" s="0"/>
      <c r="RB3580" s="0"/>
      <c r="RC3580" s="0"/>
      <c r="RD3580" s="0"/>
      <c r="RE3580" s="0"/>
      <c r="RF3580" s="0"/>
      <c r="RG3580" s="0"/>
      <c r="RH3580" s="0"/>
      <c r="RI3580" s="0"/>
      <c r="RJ3580" s="0"/>
      <c r="RK3580" s="0"/>
      <c r="RL3580" s="0"/>
      <c r="RM3580" s="0"/>
      <c r="RN3580" s="0"/>
      <c r="RO3580" s="0"/>
      <c r="RP3580" s="0"/>
      <c r="RQ3580" s="0"/>
      <c r="RR3580" s="0"/>
      <c r="RS3580" s="0"/>
      <c r="RT3580" s="0"/>
      <c r="RU3580" s="0"/>
      <c r="RV3580" s="0"/>
      <c r="RW3580" s="0"/>
      <c r="RX3580" s="0"/>
      <c r="RY3580" s="0"/>
      <c r="RZ3580" s="0"/>
      <c r="SA3580" s="0"/>
      <c r="SB3580" s="0"/>
      <c r="SC3580" s="0"/>
      <c r="SD3580" s="0"/>
      <c r="SE3580" s="0"/>
      <c r="SF3580" s="0"/>
      <c r="SG3580" s="0"/>
      <c r="SH3580" s="0"/>
      <c r="SI3580" s="0"/>
      <c r="SJ3580" s="0"/>
      <c r="SK3580" s="0"/>
      <c r="SL3580" s="0"/>
      <c r="SM3580" s="0"/>
      <c r="SN3580" s="0"/>
      <c r="SO3580" s="0"/>
      <c r="SP3580" s="0"/>
      <c r="SQ3580" s="0"/>
      <c r="SR3580" s="0"/>
      <c r="SS3580" s="0"/>
      <c r="ST3580" s="0"/>
      <c r="SU3580" s="0"/>
      <c r="SV3580" s="0"/>
      <c r="SW3580" s="0"/>
      <c r="SX3580" s="0"/>
      <c r="SY3580" s="0"/>
      <c r="SZ3580" s="0"/>
      <c r="TA3580" s="0"/>
      <c r="TB3580" s="0"/>
      <c r="TC3580" s="0"/>
      <c r="TD3580" s="0"/>
      <c r="TE3580" s="0"/>
      <c r="TF3580" s="0"/>
      <c r="TG3580" s="0"/>
      <c r="TH3580" s="0"/>
      <c r="TI3580" s="0"/>
      <c r="TJ3580" s="0"/>
      <c r="TK3580" s="0"/>
      <c r="TL3580" s="0"/>
      <c r="TM3580" s="0"/>
      <c r="TN3580" s="0"/>
      <c r="TO3580" s="0"/>
      <c r="TP3580" s="0"/>
      <c r="TQ3580" s="0"/>
      <c r="TR3580" s="0"/>
      <c r="TS3580" s="0"/>
      <c r="TT3580" s="0"/>
      <c r="TU3580" s="0"/>
      <c r="TV3580" s="0"/>
      <c r="TW3580" s="0"/>
      <c r="TX3580" s="0"/>
      <c r="TY3580" s="0"/>
      <c r="TZ3580" s="0"/>
      <c r="UA3580" s="0"/>
      <c r="UB3580" s="0"/>
      <c r="UC3580" s="0"/>
      <c r="UD3580" s="0"/>
      <c r="UE3580" s="0"/>
      <c r="UF3580" s="0"/>
      <c r="UG3580" s="0"/>
      <c r="UH3580" s="0"/>
      <c r="UI3580" s="0"/>
      <c r="UJ3580" s="0"/>
      <c r="UK3580" s="0"/>
      <c r="UL3580" s="0"/>
      <c r="UM3580" s="0"/>
      <c r="UN3580" s="0"/>
      <c r="UO3580" s="0"/>
      <c r="UP3580" s="0"/>
      <c r="UQ3580" s="0"/>
      <c r="UR3580" s="0"/>
      <c r="US3580" s="0"/>
      <c r="UT3580" s="0"/>
      <c r="UU3580" s="0"/>
      <c r="UV3580" s="0"/>
      <c r="UW3580" s="0"/>
      <c r="UX3580" s="0"/>
      <c r="UY3580" s="0"/>
      <c r="UZ3580" s="0"/>
      <c r="VA3580" s="0"/>
      <c r="VB3580" s="0"/>
      <c r="VC3580" s="0"/>
      <c r="VD3580" s="0"/>
      <c r="VE3580" s="0"/>
      <c r="VF3580" s="0"/>
      <c r="VG3580" s="0"/>
      <c r="VH3580" s="0"/>
      <c r="VI3580" s="0"/>
      <c r="VJ3580" s="0"/>
      <c r="VK3580" s="0"/>
      <c r="VL3580" s="0"/>
      <c r="VM3580" s="0"/>
      <c r="VN3580" s="0"/>
      <c r="VO3580" s="0"/>
      <c r="VP3580" s="0"/>
      <c r="VQ3580" s="0"/>
      <c r="VR3580" s="0"/>
      <c r="VS3580" s="0"/>
      <c r="VT3580" s="0"/>
      <c r="VU3580" s="0"/>
      <c r="VV3580" s="0"/>
      <c r="VW3580" s="0"/>
      <c r="VX3580" s="0"/>
      <c r="VY3580" s="0"/>
      <c r="VZ3580" s="0"/>
      <c r="WA3580" s="0"/>
      <c r="WB3580" s="0"/>
      <c r="WC3580" s="0"/>
      <c r="WD3580" s="0"/>
      <c r="WE3580" s="0"/>
      <c r="WF3580" s="0"/>
      <c r="WG3580" s="0"/>
      <c r="WH3580" s="0"/>
      <c r="WI3580" s="0"/>
      <c r="WJ3580" s="0"/>
      <c r="WK3580" s="0"/>
      <c r="WL3580" s="0"/>
      <c r="WM3580" s="0"/>
      <c r="WN3580" s="0"/>
      <c r="WO3580" s="0"/>
      <c r="WP3580" s="0"/>
      <c r="WQ3580" s="0"/>
      <c r="WR3580" s="0"/>
      <c r="WS3580" s="0"/>
      <c r="WT3580" s="0"/>
      <c r="WU3580" s="0"/>
      <c r="WV3580" s="0"/>
      <c r="WW3580" s="0"/>
      <c r="WX3580" s="0"/>
      <c r="WY3580" s="0"/>
      <c r="WZ3580" s="0"/>
      <c r="XA3580" s="0"/>
      <c r="XB3580" s="0"/>
      <c r="XC3580" s="0"/>
      <c r="XD3580" s="0"/>
      <c r="XE3580" s="0"/>
      <c r="XF3580" s="0"/>
      <c r="XG3580" s="0"/>
      <c r="XH3580" s="0"/>
      <c r="XI3580" s="0"/>
      <c r="XJ3580" s="0"/>
      <c r="XK3580" s="0"/>
      <c r="XL3580" s="0"/>
      <c r="XM3580" s="0"/>
      <c r="XN3580" s="0"/>
      <c r="XO3580" s="0"/>
      <c r="XP3580" s="0"/>
      <c r="XQ3580" s="0"/>
      <c r="XR3580" s="0"/>
      <c r="XS3580" s="0"/>
      <c r="XT3580" s="0"/>
      <c r="XU3580" s="0"/>
      <c r="XV3580" s="0"/>
      <c r="XW3580" s="0"/>
      <c r="XX3580" s="0"/>
      <c r="XY3580" s="0"/>
      <c r="XZ3580" s="0"/>
      <c r="YA3580" s="0"/>
      <c r="YB3580" s="0"/>
      <c r="YC3580" s="0"/>
      <c r="YD3580" s="0"/>
      <c r="YE3580" s="0"/>
      <c r="YF3580" s="0"/>
      <c r="YG3580" s="0"/>
      <c r="YH3580" s="0"/>
      <c r="YI3580" s="0"/>
      <c r="YJ3580" s="0"/>
      <c r="YK3580" s="0"/>
      <c r="YL3580" s="0"/>
      <c r="YM3580" s="0"/>
      <c r="YN3580" s="0"/>
      <c r="YO3580" s="0"/>
      <c r="YP3580" s="0"/>
      <c r="YQ3580" s="0"/>
      <c r="YR3580" s="0"/>
      <c r="YS3580" s="0"/>
      <c r="YT3580" s="0"/>
      <c r="YU3580" s="0"/>
      <c r="YV3580" s="0"/>
      <c r="YW3580" s="0"/>
      <c r="YX3580" s="0"/>
      <c r="YY3580" s="0"/>
      <c r="YZ3580" s="0"/>
      <c r="ZA3580" s="0"/>
      <c r="ZB3580" s="0"/>
      <c r="ZC3580" s="0"/>
      <c r="ZD3580" s="0"/>
      <c r="ZE3580" s="0"/>
      <c r="ZF3580" s="0"/>
      <c r="ZG3580" s="0"/>
      <c r="ZH3580" s="0"/>
      <c r="ZI3580" s="0"/>
      <c r="ZJ3580" s="0"/>
      <c r="ZK3580" s="0"/>
      <c r="ZL3580" s="0"/>
      <c r="ZM3580" s="0"/>
      <c r="ZN3580" s="0"/>
      <c r="ZO3580" s="0"/>
      <c r="ZP3580" s="0"/>
      <c r="ZQ3580" s="0"/>
      <c r="ZR3580" s="0"/>
      <c r="ZS3580" s="0"/>
      <c r="ZT3580" s="0"/>
      <c r="ZU3580" s="0"/>
      <c r="ZV3580" s="0"/>
      <c r="ZW3580" s="0"/>
      <c r="ZX3580" s="0"/>
      <c r="ZY3580" s="0"/>
      <c r="ZZ3580" s="0"/>
      <c r="AAA3580" s="0"/>
      <c r="AAB3580" s="0"/>
      <c r="AAC3580" s="0"/>
      <c r="AAD3580" s="0"/>
      <c r="AAE3580" s="0"/>
      <c r="AAF3580" s="0"/>
      <c r="AAG3580" s="0"/>
      <c r="AAH3580" s="0"/>
      <c r="AAI3580" s="0"/>
      <c r="AAJ3580" s="0"/>
      <c r="AAK3580" s="0"/>
      <c r="AAL3580" s="0"/>
      <c r="AAM3580" s="0"/>
      <c r="AAN3580" s="0"/>
      <c r="AAO3580" s="0"/>
      <c r="AAP3580" s="0"/>
      <c r="AAQ3580" s="0"/>
      <c r="AAR3580" s="0"/>
      <c r="AAS3580" s="0"/>
      <c r="AAT3580" s="0"/>
      <c r="AAU3580" s="0"/>
      <c r="AAV3580" s="0"/>
      <c r="AAW3580" s="0"/>
      <c r="AAX3580" s="0"/>
      <c r="AAY3580" s="0"/>
      <c r="AAZ3580" s="0"/>
      <c r="ABA3580" s="0"/>
      <c r="ABB3580" s="0"/>
      <c r="ABC3580" s="0"/>
      <c r="ABD3580" s="0"/>
      <c r="ABE3580" s="0"/>
      <c r="ABF3580" s="0"/>
      <c r="ABG3580" s="0"/>
      <c r="ABH3580" s="0"/>
      <c r="ABI3580" s="0"/>
      <c r="ABJ3580" s="0"/>
      <c r="ABK3580" s="0"/>
      <c r="ABL3580" s="0"/>
      <c r="ABM3580" s="0"/>
      <c r="ABN3580" s="0"/>
      <c r="ABO3580" s="0"/>
      <c r="ABP3580" s="0"/>
      <c r="ABQ3580" s="0"/>
      <c r="ABR3580" s="0"/>
      <c r="ABS3580" s="0"/>
      <c r="ABT3580" s="0"/>
      <c r="ABU3580" s="0"/>
      <c r="ABV3580" s="0"/>
      <c r="ABW3580" s="0"/>
      <c r="ABX3580" s="0"/>
      <c r="ABY3580" s="0"/>
      <c r="ABZ3580" s="0"/>
      <c r="ACA3580" s="0"/>
      <c r="ACB3580" s="0"/>
      <c r="ACC3580" s="0"/>
      <c r="ACD3580" s="0"/>
      <c r="ACE3580" s="0"/>
      <c r="ACF3580" s="0"/>
      <c r="ACG3580" s="0"/>
      <c r="ACH3580" s="0"/>
      <c r="ACI3580" s="0"/>
      <c r="ACJ3580" s="0"/>
      <c r="ACK3580" s="0"/>
      <c r="ACL3580" s="0"/>
      <c r="ACM3580" s="0"/>
      <c r="ACN3580" s="0"/>
      <c r="ACO3580" s="0"/>
      <c r="ACP3580" s="0"/>
      <c r="ACQ3580" s="0"/>
      <c r="ACR3580" s="0"/>
      <c r="ACS3580" s="0"/>
      <c r="ACT3580" s="0"/>
      <c r="ACU3580" s="0"/>
      <c r="ACV3580" s="0"/>
      <c r="ACW3580" s="0"/>
      <c r="ACX3580" s="0"/>
      <c r="ACY3580" s="0"/>
      <c r="ACZ3580" s="0"/>
      <c r="ADA3580" s="0"/>
      <c r="ADB3580" s="0"/>
      <c r="ADC3580" s="0"/>
      <c r="ADD3580" s="0"/>
      <c r="ADE3580" s="0"/>
      <c r="ADF3580" s="0"/>
      <c r="ADG3580" s="0"/>
      <c r="ADH3580" s="0"/>
      <c r="ADI3580" s="0"/>
      <c r="ADJ3580" s="0"/>
      <c r="ADK3580" s="0"/>
      <c r="ADL3580" s="0"/>
      <c r="ADM3580" s="0"/>
      <c r="ADN3580" s="0"/>
      <c r="ADO3580" s="0"/>
      <c r="ADP3580" s="0"/>
      <c r="ADQ3580" s="0"/>
      <c r="ADR3580" s="0"/>
      <c r="ADS3580" s="0"/>
      <c r="ADT3580" s="0"/>
      <c r="ADU3580" s="0"/>
      <c r="ADV3580" s="0"/>
      <c r="ADW3580" s="0"/>
      <c r="ADX3580" s="0"/>
      <c r="ADY3580" s="0"/>
      <c r="ADZ3580" s="0"/>
      <c r="AEA3580" s="0"/>
      <c r="AEB3580" s="0"/>
      <c r="AEC3580" s="0"/>
      <c r="AED3580" s="0"/>
      <c r="AEE3580" s="0"/>
      <c r="AEF3580" s="0"/>
      <c r="AEG3580" s="0"/>
      <c r="AEH3580" s="0"/>
      <c r="AEI3580" s="0"/>
      <c r="AEJ3580" s="0"/>
      <c r="AEK3580" s="0"/>
      <c r="AEL3580" s="0"/>
      <c r="AEM3580" s="0"/>
      <c r="AEN3580" s="0"/>
      <c r="AEO3580" s="0"/>
      <c r="AEP3580" s="0"/>
      <c r="AEQ3580" s="0"/>
      <c r="AER3580" s="0"/>
      <c r="AES3580" s="0"/>
      <c r="AET3580" s="0"/>
      <c r="AEU3580" s="0"/>
      <c r="AEV3580" s="0"/>
      <c r="AEW3580" s="0"/>
      <c r="AEX3580" s="0"/>
      <c r="AEY3580" s="0"/>
      <c r="AEZ3580" s="0"/>
      <c r="AFA3580" s="0"/>
      <c r="AFB3580" s="0"/>
      <c r="AFC3580" s="0"/>
      <c r="AFD3580" s="0"/>
      <c r="AFE3580" s="0"/>
      <c r="AFF3580" s="0"/>
      <c r="AFG3580" s="0"/>
      <c r="AFH3580" s="0"/>
      <c r="AFI3580" s="0"/>
      <c r="AFJ3580" s="0"/>
      <c r="AFK3580" s="0"/>
      <c r="AFL3580" s="0"/>
      <c r="AFM3580" s="0"/>
      <c r="AFN3580" s="0"/>
      <c r="AFO3580" s="0"/>
      <c r="AFP3580" s="0"/>
      <c r="AFQ3580" s="0"/>
      <c r="AFR3580" s="0"/>
      <c r="AFS3580" s="0"/>
      <c r="AFT3580" s="0"/>
      <c r="AFU3580" s="0"/>
      <c r="AFV3580" s="0"/>
      <c r="AFW3580" s="0"/>
      <c r="AFX3580" s="0"/>
      <c r="AFY3580" s="0"/>
      <c r="AFZ3580" s="0"/>
      <c r="AGA3580" s="0"/>
      <c r="AGB3580" s="0"/>
      <c r="AGC3580" s="0"/>
      <c r="AGD3580" s="0"/>
      <c r="AGE3580" s="0"/>
      <c r="AGF3580" s="0"/>
      <c r="AGG3580" s="0"/>
      <c r="AGH3580" s="0"/>
      <c r="AGI3580" s="0"/>
      <c r="AGJ3580" s="0"/>
      <c r="AGK3580" s="0"/>
      <c r="AGL3580" s="0"/>
      <c r="AGM3580" s="0"/>
      <c r="AGN3580" s="0"/>
      <c r="AGO3580" s="0"/>
      <c r="AGP3580" s="0"/>
      <c r="AGQ3580" s="0"/>
      <c r="AGR3580" s="0"/>
      <c r="AGS3580" s="0"/>
      <c r="AGT3580" s="0"/>
      <c r="AGU3580" s="0"/>
      <c r="AGV3580" s="0"/>
      <c r="AGW3580" s="0"/>
      <c r="AGX3580" s="0"/>
      <c r="AGY3580" s="0"/>
      <c r="AGZ3580" s="0"/>
      <c r="AHA3580" s="0"/>
      <c r="AHB3580" s="0"/>
      <c r="AHC3580" s="0"/>
      <c r="AHD3580" s="0"/>
      <c r="AHE3580" s="0"/>
      <c r="AHF3580" s="0"/>
      <c r="AHG3580" s="0"/>
      <c r="AHH3580" s="0"/>
      <c r="AHI3580" s="0"/>
      <c r="AHJ3580" s="0"/>
      <c r="AHK3580" s="0"/>
      <c r="AHL3580" s="0"/>
      <c r="AHM3580" s="0"/>
      <c r="AHN3580" s="0"/>
      <c r="AHO3580" s="0"/>
      <c r="AHP3580" s="0"/>
      <c r="AHQ3580" s="0"/>
      <c r="AHR3580" s="0"/>
      <c r="AHS3580" s="0"/>
      <c r="AHT3580" s="0"/>
      <c r="AHU3580" s="0"/>
      <c r="AHV3580" s="0"/>
      <c r="AHW3580" s="0"/>
      <c r="AHX3580" s="0"/>
      <c r="AHY3580" s="0"/>
      <c r="AHZ3580" s="0"/>
      <c r="AIA3580" s="0"/>
      <c r="AIB3580" s="0"/>
      <c r="AIC3580" s="0"/>
      <c r="AID3580" s="0"/>
      <c r="AIE3580" s="0"/>
      <c r="AIF3580" s="0"/>
      <c r="AIG3580" s="0"/>
      <c r="AIH3580" s="0"/>
      <c r="AII3580" s="0"/>
      <c r="AIJ3580" s="0"/>
      <c r="AIK3580" s="0"/>
      <c r="AIL3580" s="0"/>
      <c r="AIM3580" s="0"/>
      <c r="AIN3580" s="0"/>
      <c r="AIO3580" s="0"/>
      <c r="AIP3580" s="0"/>
      <c r="AIQ3580" s="0"/>
      <c r="AIR3580" s="0"/>
      <c r="AIS3580" s="0"/>
      <c r="AIT3580" s="0"/>
      <c r="AIU3580" s="0"/>
      <c r="AIV3580" s="0"/>
      <c r="AIW3580" s="0"/>
      <c r="AIX3580" s="0"/>
      <c r="AIY3580" s="0"/>
      <c r="AIZ3580" s="0"/>
      <c r="AJA3580" s="0"/>
      <c r="AJB3580" s="0"/>
      <c r="AJC3580" s="0"/>
      <c r="AJD3580" s="0"/>
      <c r="AJE3580" s="0"/>
      <c r="AJF3580" s="0"/>
      <c r="AJG3580" s="0"/>
      <c r="AJH3580" s="0"/>
      <c r="AJI3580" s="0"/>
      <c r="AJJ3580" s="0"/>
      <c r="AJK3580" s="0"/>
      <c r="AJL3580" s="0"/>
      <c r="AJM3580" s="0"/>
      <c r="AJN3580" s="0"/>
      <c r="AJO3580" s="0"/>
      <c r="AJP3580" s="0"/>
      <c r="AJQ3580" s="0"/>
      <c r="AJR3580" s="0"/>
      <c r="AJS3580" s="0"/>
      <c r="AJT3580" s="0"/>
      <c r="AJU3580" s="0"/>
      <c r="AJV3580" s="0"/>
      <c r="AJW3580" s="0"/>
      <c r="AJX3580" s="0"/>
      <c r="AJY3580" s="0"/>
      <c r="AJZ3580" s="0"/>
      <c r="AKA3580" s="0"/>
      <c r="AKB3580" s="0"/>
      <c r="AKC3580" s="0"/>
      <c r="AKD3580" s="0"/>
      <c r="AKE3580" s="0"/>
      <c r="AKF3580" s="0"/>
      <c r="AKG3580" s="0"/>
      <c r="AKH3580" s="0"/>
      <c r="AKI3580" s="0"/>
      <c r="AKJ3580" s="0"/>
      <c r="AKK3580" s="0"/>
      <c r="AKL3580" s="0"/>
      <c r="AKM3580" s="0"/>
      <c r="AKN3580" s="0"/>
      <c r="AKO3580" s="0"/>
      <c r="AKP3580" s="0"/>
      <c r="AKQ3580" s="0"/>
      <c r="AKR3580" s="0"/>
      <c r="AKS3580" s="0"/>
      <c r="AKT3580" s="0"/>
      <c r="AKU3580" s="0"/>
      <c r="AKV3580" s="0"/>
      <c r="AKW3580" s="0"/>
      <c r="AKX3580" s="0"/>
      <c r="AKY3580" s="0"/>
      <c r="AKZ3580" s="0"/>
      <c r="ALA3580" s="0"/>
      <c r="ALB3580" s="0"/>
      <c r="ALC3580" s="0"/>
      <c r="ALD3580" s="0"/>
      <c r="ALE3580" s="0"/>
      <c r="ALF3580" s="0"/>
      <c r="ALG3580" s="0"/>
      <c r="ALH3580" s="0"/>
      <c r="ALI3580" s="0"/>
      <c r="ALJ3580" s="0"/>
      <c r="ALK3580" s="0"/>
      <c r="ALL3580" s="0"/>
      <c r="ALM3580" s="0"/>
      <c r="ALN3580" s="0"/>
      <c r="ALO3580" s="0"/>
      <c r="ALP3580" s="0"/>
      <c r="ALQ3580" s="0"/>
      <c r="ALR3580" s="0"/>
      <c r="ALS3580" s="0"/>
      <c r="ALT3580" s="0"/>
      <c r="ALU3580" s="0"/>
      <c r="ALV3580" s="0"/>
      <c r="ALW3580" s="0"/>
      <c r="ALX3580" s="0"/>
      <c r="ALY3580" s="0"/>
      <c r="ALZ3580" s="0"/>
      <c r="AMA3580" s="0"/>
      <c r="AMB3580" s="0"/>
      <c r="AMC3580" s="0"/>
      <c r="AMD3580" s="0"/>
      <c r="AME3580" s="0"/>
      <c r="AMF3580" s="0"/>
      <c r="AMG3580" s="0"/>
      <c r="AMH3580" s="0"/>
      <c r="AMI3580" s="0"/>
    </row>
    <row r="3581" customFormat="false" ht="12.75" hidden="false" customHeight="false" outlineLevel="0" collapsed="false">
      <c r="A3581" s="1" t="s">
        <v>3806</v>
      </c>
      <c r="C3581" s="27" t="s">
        <v>3807</v>
      </c>
      <c r="D3581" s="27" t="s">
        <v>77</v>
      </c>
      <c r="E3581" s="28"/>
      <c r="F3581" s="29"/>
      <c r="G3581" s="27"/>
      <c r="H3581" s="30" t="s">
        <v>61</v>
      </c>
      <c r="I3581" s="31" t="n">
        <v>0.37</v>
      </c>
      <c r="J3581" s="31" t="s">
        <v>3781</v>
      </c>
      <c r="BM3581" s="0"/>
      <c r="BN3581" s="0"/>
      <c r="BO3581" s="0"/>
      <c r="BP3581" s="0"/>
      <c r="BQ3581" s="0"/>
      <c r="BR3581" s="0"/>
      <c r="BS3581" s="0"/>
      <c r="BT3581" s="0"/>
      <c r="BU3581" s="0"/>
      <c r="BV3581" s="0"/>
      <c r="BW3581" s="0"/>
      <c r="BX3581" s="0"/>
      <c r="BY3581" s="0"/>
      <c r="BZ3581" s="0"/>
      <c r="CA3581" s="0"/>
      <c r="CB3581" s="0"/>
      <c r="CC3581" s="0"/>
      <c r="CD3581" s="0"/>
      <c r="CE3581" s="0"/>
      <c r="CF3581" s="0"/>
      <c r="CG3581" s="0"/>
      <c r="CH3581" s="0"/>
      <c r="CI3581" s="0"/>
      <c r="CJ3581" s="0"/>
      <c r="CK3581" s="0"/>
      <c r="CL3581" s="0"/>
      <c r="CM3581" s="0"/>
      <c r="CN3581" s="0"/>
      <c r="CO3581" s="0"/>
      <c r="CP3581" s="0"/>
      <c r="CQ3581" s="0"/>
      <c r="CR3581" s="0"/>
      <c r="CS3581" s="0"/>
      <c r="CT3581" s="0"/>
      <c r="CU3581" s="0"/>
      <c r="CV3581" s="0"/>
      <c r="CW3581" s="0"/>
      <c r="CX3581" s="0"/>
      <c r="CY3581" s="0"/>
      <c r="CZ3581" s="0"/>
      <c r="DA3581" s="0"/>
      <c r="DB3581" s="0"/>
      <c r="DC3581" s="0"/>
      <c r="DD3581" s="0"/>
      <c r="DE3581" s="0"/>
      <c r="DF3581" s="0"/>
      <c r="DG3581" s="0"/>
      <c r="DH3581" s="0"/>
      <c r="DI3581" s="0"/>
      <c r="DJ3581" s="0"/>
      <c r="DK3581" s="0"/>
      <c r="DL3581" s="0"/>
      <c r="DM3581" s="0"/>
      <c r="DN3581" s="0"/>
      <c r="DO3581" s="0"/>
      <c r="DP3581" s="0"/>
      <c r="DQ3581" s="0"/>
      <c r="DR3581" s="0"/>
      <c r="DS3581" s="0"/>
      <c r="DT3581" s="0"/>
      <c r="DU3581" s="0"/>
      <c r="DV3581" s="0"/>
      <c r="DW3581" s="0"/>
      <c r="DX3581" s="0"/>
      <c r="DY3581" s="0"/>
      <c r="DZ3581" s="0"/>
      <c r="EA3581" s="0"/>
      <c r="EB3581" s="0"/>
      <c r="EC3581" s="0"/>
      <c r="ED3581" s="0"/>
      <c r="EE3581" s="0"/>
      <c r="EF3581" s="0"/>
      <c r="EG3581" s="0"/>
      <c r="EH3581" s="0"/>
      <c r="EI3581" s="0"/>
      <c r="EJ3581" s="0"/>
      <c r="EK3581" s="0"/>
      <c r="EL3581" s="0"/>
      <c r="EM3581" s="0"/>
      <c r="EN3581" s="0"/>
      <c r="EO3581" s="0"/>
      <c r="EP3581" s="0"/>
      <c r="EQ3581" s="0"/>
      <c r="ER3581" s="0"/>
      <c r="ES3581" s="0"/>
      <c r="ET3581" s="0"/>
      <c r="EU3581" s="0"/>
      <c r="EV3581" s="0"/>
      <c r="EW3581" s="0"/>
      <c r="EX3581" s="0"/>
      <c r="EY3581" s="0"/>
      <c r="EZ3581" s="0"/>
      <c r="FA3581" s="0"/>
      <c r="FB3581" s="0"/>
      <c r="FC3581" s="0"/>
      <c r="FD3581" s="0"/>
      <c r="FE3581" s="0"/>
      <c r="FF3581" s="0"/>
      <c r="FG3581" s="0"/>
      <c r="FH3581" s="0"/>
      <c r="FI3581" s="0"/>
      <c r="FJ3581" s="0"/>
      <c r="FK3581" s="0"/>
      <c r="FL3581" s="0"/>
      <c r="FM3581" s="0"/>
      <c r="FN3581" s="0"/>
      <c r="FO3581" s="0"/>
      <c r="FP3581" s="0"/>
      <c r="FQ3581" s="0"/>
      <c r="FR3581" s="0"/>
      <c r="FS3581" s="0"/>
      <c r="FT3581" s="0"/>
      <c r="FU3581" s="0"/>
      <c r="FV3581" s="0"/>
      <c r="FW3581" s="0"/>
      <c r="FX3581" s="0"/>
      <c r="FY3581" s="0"/>
      <c r="FZ3581" s="0"/>
      <c r="GA3581" s="0"/>
      <c r="GB3581" s="0"/>
      <c r="GC3581" s="0"/>
      <c r="GD3581" s="0"/>
      <c r="GE3581" s="0"/>
      <c r="GF3581" s="0"/>
      <c r="GG3581" s="0"/>
      <c r="GH3581" s="0"/>
      <c r="GI3581" s="0"/>
      <c r="GJ3581" s="0"/>
      <c r="GK3581" s="0"/>
      <c r="GL3581" s="0"/>
      <c r="GM3581" s="0"/>
      <c r="GN3581" s="0"/>
      <c r="GO3581" s="0"/>
      <c r="GP3581" s="0"/>
      <c r="GQ3581" s="0"/>
      <c r="GR3581" s="0"/>
      <c r="GS3581" s="0"/>
      <c r="GT3581" s="0"/>
      <c r="GU3581" s="0"/>
      <c r="GV3581" s="0"/>
      <c r="GW3581" s="0"/>
      <c r="GX3581" s="0"/>
      <c r="GY3581" s="0"/>
      <c r="GZ3581" s="0"/>
      <c r="HA3581" s="0"/>
      <c r="HB3581" s="0"/>
      <c r="HC3581" s="0"/>
      <c r="HD3581" s="0"/>
      <c r="HE3581" s="0"/>
      <c r="HF3581" s="0"/>
      <c r="HG3581" s="0"/>
      <c r="HH3581" s="0"/>
      <c r="HI3581" s="0"/>
      <c r="HJ3581" s="0"/>
      <c r="HK3581" s="0"/>
      <c r="HL3581" s="0"/>
      <c r="HM3581" s="0"/>
      <c r="HN3581" s="0"/>
      <c r="HO3581" s="0"/>
      <c r="HP3581" s="0"/>
      <c r="HQ3581" s="0"/>
      <c r="HR3581" s="0"/>
      <c r="HS3581" s="0"/>
      <c r="HT3581" s="0"/>
      <c r="HU3581" s="0"/>
      <c r="HV3581" s="0"/>
      <c r="HW3581" s="0"/>
      <c r="HX3581" s="0"/>
      <c r="HY3581" s="0"/>
      <c r="HZ3581" s="0"/>
      <c r="IA3581" s="0"/>
      <c r="IB3581" s="0"/>
      <c r="IC3581" s="0"/>
      <c r="ID3581" s="0"/>
      <c r="IE3581" s="0"/>
      <c r="IF3581" s="0"/>
      <c r="IG3581" s="0"/>
      <c r="IH3581" s="0"/>
      <c r="II3581" s="0"/>
      <c r="IJ3581" s="0"/>
      <c r="IK3581" s="0"/>
      <c r="IL3581" s="0"/>
      <c r="IM3581" s="0"/>
      <c r="IN3581" s="0"/>
      <c r="IO3581" s="0"/>
      <c r="IP3581" s="0"/>
      <c r="IQ3581" s="0"/>
      <c r="IR3581" s="0"/>
      <c r="IS3581" s="0"/>
      <c r="IT3581" s="0"/>
      <c r="IU3581" s="0"/>
      <c r="IV3581" s="0"/>
      <c r="IW3581" s="0"/>
      <c r="IX3581" s="0"/>
      <c r="IY3581" s="0"/>
      <c r="IZ3581" s="0"/>
      <c r="JA3581" s="0"/>
      <c r="JB3581" s="0"/>
      <c r="JC3581" s="0"/>
      <c r="JD3581" s="0"/>
      <c r="JE3581" s="0"/>
      <c r="JF3581" s="0"/>
      <c r="JG3581" s="0"/>
      <c r="JH3581" s="0"/>
      <c r="JI3581" s="0"/>
      <c r="JJ3581" s="0"/>
      <c r="JK3581" s="0"/>
      <c r="JL3581" s="0"/>
      <c r="JM3581" s="0"/>
      <c r="JN3581" s="0"/>
      <c r="JO3581" s="0"/>
      <c r="JP3581" s="0"/>
      <c r="JQ3581" s="0"/>
      <c r="JR3581" s="0"/>
      <c r="JS3581" s="0"/>
      <c r="JT3581" s="0"/>
      <c r="JU3581" s="0"/>
      <c r="JV3581" s="0"/>
      <c r="JW3581" s="0"/>
      <c r="JX3581" s="0"/>
      <c r="JY3581" s="0"/>
      <c r="JZ3581" s="0"/>
      <c r="KA3581" s="0"/>
      <c r="KB3581" s="0"/>
      <c r="KC3581" s="0"/>
      <c r="KD3581" s="0"/>
      <c r="KE3581" s="0"/>
      <c r="KF3581" s="0"/>
      <c r="KG3581" s="0"/>
      <c r="KH3581" s="0"/>
      <c r="KI3581" s="0"/>
      <c r="KJ3581" s="0"/>
      <c r="KK3581" s="0"/>
      <c r="KL3581" s="0"/>
      <c r="KM3581" s="0"/>
      <c r="KN3581" s="0"/>
      <c r="KO3581" s="0"/>
      <c r="KP3581" s="0"/>
      <c r="KQ3581" s="0"/>
      <c r="KR3581" s="0"/>
      <c r="KS3581" s="0"/>
      <c r="KT3581" s="0"/>
      <c r="KU3581" s="0"/>
      <c r="KV3581" s="0"/>
      <c r="KW3581" s="0"/>
      <c r="KX3581" s="0"/>
      <c r="KY3581" s="0"/>
      <c r="KZ3581" s="0"/>
      <c r="LA3581" s="0"/>
      <c r="LB3581" s="0"/>
      <c r="LC3581" s="0"/>
      <c r="LD3581" s="0"/>
      <c r="LE3581" s="0"/>
      <c r="LF3581" s="0"/>
      <c r="LG3581" s="0"/>
      <c r="LH3581" s="0"/>
      <c r="LI3581" s="0"/>
      <c r="LJ3581" s="0"/>
      <c r="LK3581" s="0"/>
      <c r="LL3581" s="0"/>
      <c r="LM3581" s="0"/>
      <c r="LN3581" s="0"/>
      <c r="LO3581" s="0"/>
      <c r="LP3581" s="0"/>
      <c r="LQ3581" s="0"/>
      <c r="LR3581" s="0"/>
      <c r="LS3581" s="0"/>
      <c r="LT3581" s="0"/>
      <c r="LU3581" s="0"/>
      <c r="LV3581" s="0"/>
      <c r="LW3581" s="0"/>
      <c r="LX3581" s="0"/>
      <c r="LY3581" s="0"/>
      <c r="LZ3581" s="0"/>
      <c r="MA3581" s="0"/>
      <c r="MB3581" s="0"/>
      <c r="MC3581" s="0"/>
      <c r="MD3581" s="0"/>
      <c r="ME3581" s="0"/>
      <c r="MF3581" s="0"/>
      <c r="MG3581" s="0"/>
      <c r="MH3581" s="0"/>
      <c r="MI3581" s="0"/>
      <c r="MJ3581" s="0"/>
      <c r="MK3581" s="0"/>
      <c r="ML3581" s="0"/>
      <c r="MM3581" s="0"/>
      <c r="MN3581" s="0"/>
      <c r="MO3581" s="0"/>
      <c r="MP3581" s="0"/>
      <c r="MQ3581" s="0"/>
      <c r="MR3581" s="0"/>
      <c r="MS3581" s="0"/>
      <c r="MT3581" s="0"/>
      <c r="MU3581" s="0"/>
      <c r="MV3581" s="0"/>
      <c r="MW3581" s="0"/>
      <c r="MX3581" s="0"/>
      <c r="MY3581" s="0"/>
      <c r="MZ3581" s="0"/>
      <c r="NA3581" s="0"/>
      <c r="NB3581" s="0"/>
      <c r="NC3581" s="0"/>
      <c r="ND3581" s="0"/>
      <c r="NE3581" s="0"/>
      <c r="NF3581" s="0"/>
      <c r="NG3581" s="0"/>
      <c r="NH3581" s="0"/>
      <c r="NI3581" s="0"/>
      <c r="NJ3581" s="0"/>
      <c r="NK3581" s="0"/>
      <c r="NL3581" s="0"/>
      <c r="NM3581" s="0"/>
      <c r="NN3581" s="0"/>
      <c r="NO3581" s="0"/>
      <c r="NP3581" s="0"/>
      <c r="NQ3581" s="0"/>
      <c r="NR3581" s="0"/>
      <c r="NS3581" s="0"/>
      <c r="NT3581" s="0"/>
      <c r="NU3581" s="0"/>
      <c r="NV3581" s="0"/>
      <c r="NW3581" s="0"/>
      <c r="NX3581" s="0"/>
      <c r="NY3581" s="0"/>
      <c r="NZ3581" s="0"/>
      <c r="OA3581" s="0"/>
      <c r="OB3581" s="0"/>
      <c r="OC3581" s="0"/>
      <c r="OD3581" s="0"/>
      <c r="OE3581" s="0"/>
      <c r="OF3581" s="0"/>
      <c r="OG3581" s="0"/>
      <c r="OH3581" s="0"/>
      <c r="OI3581" s="0"/>
      <c r="OJ3581" s="0"/>
      <c r="OK3581" s="0"/>
      <c r="OL3581" s="0"/>
      <c r="OM3581" s="0"/>
      <c r="ON3581" s="0"/>
      <c r="OO3581" s="0"/>
      <c r="OP3581" s="0"/>
      <c r="OQ3581" s="0"/>
      <c r="OR3581" s="0"/>
      <c r="OS3581" s="0"/>
      <c r="OT3581" s="0"/>
      <c r="OU3581" s="0"/>
      <c r="OV3581" s="0"/>
      <c r="OW3581" s="0"/>
      <c r="OX3581" s="0"/>
      <c r="OY3581" s="0"/>
      <c r="OZ3581" s="0"/>
      <c r="PA3581" s="0"/>
      <c r="PB3581" s="0"/>
      <c r="PC3581" s="0"/>
      <c r="PD3581" s="0"/>
      <c r="PE3581" s="0"/>
      <c r="PF3581" s="0"/>
      <c r="PG3581" s="0"/>
      <c r="PH3581" s="0"/>
      <c r="PI3581" s="0"/>
      <c r="PJ3581" s="0"/>
      <c r="PK3581" s="0"/>
      <c r="PL3581" s="0"/>
      <c r="PM3581" s="0"/>
      <c r="PN3581" s="0"/>
      <c r="PO3581" s="0"/>
      <c r="PP3581" s="0"/>
      <c r="PQ3581" s="0"/>
      <c r="PR3581" s="0"/>
      <c r="PS3581" s="0"/>
      <c r="PT3581" s="0"/>
      <c r="PU3581" s="0"/>
      <c r="PV3581" s="0"/>
      <c r="PW3581" s="0"/>
      <c r="PX3581" s="0"/>
      <c r="PY3581" s="0"/>
      <c r="PZ3581" s="0"/>
      <c r="QA3581" s="0"/>
      <c r="QB3581" s="0"/>
      <c r="QC3581" s="0"/>
      <c r="QD3581" s="0"/>
      <c r="QE3581" s="0"/>
      <c r="QF3581" s="0"/>
      <c r="QG3581" s="0"/>
      <c r="QH3581" s="0"/>
      <c r="QI3581" s="0"/>
      <c r="QJ3581" s="0"/>
      <c r="QK3581" s="0"/>
      <c r="QL3581" s="0"/>
      <c r="QM3581" s="0"/>
      <c r="QN3581" s="0"/>
      <c r="QO3581" s="0"/>
      <c r="QP3581" s="0"/>
      <c r="QQ3581" s="0"/>
      <c r="QR3581" s="0"/>
      <c r="QS3581" s="0"/>
      <c r="QT3581" s="0"/>
      <c r="QU3581" s="0"/>
      <c r="QV3581" s="0"/>
      <c r="QW3581" s="0"/>
      <c r="QX3581" s="0"/>
      <c r="QY3581" s="0"/>
      <c r="QZ3581" s="0"/>
      <c r="RA3581" s="0"/>
      <c r="RB3581" s="0"/>
      <c r="RC3581" s="0"/>
      <c r="RD3581" s="0"/>
      <c r="RE3581" s="0"/>
      <c r="RF3581" s="0"/>
      <c r="RG3581" s="0"/>
      <c r="RH3581" s="0"/>
      <c r="RI3581" s="0"/>
      <c r="RJ3581" s="0"/>
      <c r="RK3581" s="0"/>
      <c r="RL3581" s="0"/>
      <c r="RM3581" s="0"/>
      <c r="RN3581" s="0"/>
      <c r="RO3581" s="0"/>
      <c r="RP3581" s="0"/>
      <c r="RQ3581" s="0"/>
      <c r="RR3581" s="0"/>
      <c r="RS3581" s="0"/>
      <c r="RT3581" s="0"/>
      <c r="RU3581" s="0"/>
      <c r="RV3581" s="0"/>
      <c r="RW3581" s="0"/>
      <c r="RX3581" s="0"/>
      <c r="RY3581" s="0"/>
      <c r="RZ3581" s="0"/>
      <c r="SA3581" s="0"/>
      <c r="SB3581" s="0"/>
      <c r="SC3581" s="0"/>
      <c r="SD3581" s="0"/>
      <c r="SE3581" s="0"/>
      <c r="SF3581" s="0"/>
      <c r="SG3581" s="0"/>
      <c r="SH3581" s="0"/>
      <c r="SI3581" s="0"/>
      <c r="SJ3581" s="0"/>
      <c r="SK3581" s="0"/>
      <c r="SL3581" s="0"/>
      <c r="SM3581" s="0"/>
      <c r="SN3581" s="0"/>
      <c r="SO3581" s="0"/>
      <c r="SP3581" s="0"/>
      <c r="SQ3581" s="0"/>
      <c r="SR3581" s="0"/>
      <c r="SS3581" s="0"/>
      <c r="ST3581" s="0"/>
      <c r="SU3581" s="0"/>
      <c r="SV3581" s="0"/>
      <c r="SW3581" s="0"/>
      <c r="SX3581" s="0"/>
      <c r="SY3581" s="0"/>
      <c r="SZ3581" s="0"/>
      <c r="TA3581" s="0"/>
      <c r="TB3581" s="0"/>
      <c r="TC3581" s="0"/>
      <c r="TD3581" s="0"/>
      <c r="TE3581" s="0"/>
      <c r="TF3581" s="0"/>
      <c r="TG3581" s="0"/>
      <c r="TH3581" s="0"/>
      <c r="TI3581" s="0"/>
      <c r="TJ3581" s="0"/>
      <c r="TK3581" s="0"/>
      <c r="TL3581" s="0"/>
      <c r="TM3581" s="0"/>
      <c r="TN3581" s="0"/>
      <c r="TO3581" s="0"/>
      <c r="TP3581" s="0"/>
      <c r="TQ3581" s="0"/>
      <c r="TR3581" s="0"/>
      <c r="TS3581" s="0"/>
      <c r="TT3581" s="0"/>
      <c r="TU3581" s="0"/>
      <c r="TV3581" s="0"/>
      <c r="TW3581" s="0"/>
      <c r="TX3581" s="0"/>
      <c r="TY3581" s="0"/>
      <c r="TZ3581" s="0"/>
      <c r="UA3581" s="0"/>
      <c r="UB3581" s="0"/>
      <c r="UC3581" s="0"/>
      <c r="UD3581" s="0"/>
      <c r="UE3581" s="0"/>
      <c r="UF3581" s="0"/>
      <c r="UG3581" s="0"/>
      <c r="UH3581" s="0"/>
      <c r="UI3581" s="0"/>
      <c r="UJ3581" s="0"/>
      <c r="UK3581" s="0"/>
      <c r="UL3581" s="0"/>
      <c r="UM3581" s="0"/>
      <c r="UN3581" s="0"/>
      <c r="UO3581" s="0"/>
      <c r="UP3581" s="0"/>
      <c r="UQ3581" s="0"/>
      <c r="UR3581" s="0"/>
      <c r="US3581" s="0"/>
      <c r="UT3581" s="0"/>
      <c r="UU3581" s="0"/>
      <c r="UV3581" s="0"/>
      <c r="UW3581" s="0"/>
      <c r="UX3581" s="0"/>
      <c r="UY3581" s="0"/>
      <c r="UZ3581" s="0"/>
      <c r="VA3581" s="0"/>
      <c r="VB3581" s="0"/>
      <c r="VC3581" s="0"/>
      <c r="VD3581" s="0"/>
      <c r="VE3581" s="0"/>
      <c r="VF3581" s="0"/>
      <c r="VG3581" s="0"/>
      <c r="VH3581" s="0"/>
      <c r="VI3581" s="0"/>
      <c r="VJ3581" s="0"/>
      <c r="VK3581" s="0"/>
      <c r="VL3581" s="0"/>
      <c r="VM3581" s="0"/>
      <c r="VN3581" s="0"/>
      <c r="VO3581" s="0"/>
      <c r="VP3581" s="0"/>
      <c r="VQ3581" s="0"/>
      <c r="VR3581" s="0"/>
      <c r="VS3581" s="0"/>
      <c r="VT3581" s="0"/>
      <c r="VU3581" s="0"/>
      <c r="VV3581" s="0"/>
      <c r="VW3581" s="0"/>
      <c r="VX3581" s="0"/>
      <c r="VY3581" s="0"/>
      <c r="VZ3581" s="0"/>
      <c r="WA3581" s="0"/>
      <c r="WB3581" s="0"/>
      <c r="WC3581" s="0"/>
      <c r="WD3581" s="0"/>
      <c r="WE3581" s="0"/>
      <c r="WF3581" s="0"/>
      <c r="WG3581" s="0"/>
      <c r="WH3581" s="0"/>
      <c r="WI3581" s="0"/>
      <c r="WJ3581" s="0"/>
      <c r="WK3581" s="0"/>
      <c r="WL3581" s="0"/>
      <c r="WM3581" s="0"/>
      <c r="WN3581" s="0"/>
      <c r="WO3581" s="0"/>
      <c r="WP3581" s="0"/>
      <c r="WQ3581" s="0"/>
      <c r="WR3581" s="0"/>
      <c r="WS3581" s="0"/>
      <c r="WT3581" s="0"/>
      <c r="WU3581" s="0"/>
      <c r="WV3581" s="0"/>
      <c r="WW3581" s="0"/>
      <c r="WX3581" s="0"/>
      <c r="WY3581" s="0"/>
      <c r="WZ3581" s="0"/>
      <c r="XA3581" s="0"/>
      <c r="XB3581" s="0"/>
      <c r="XC3581" s="0"/>
      <c r="XD3581" s="0"/>
      <c r="XE3581" s="0"/>
      <c r="XF3581" s="0"/>
      <c r="XG3581" s="0"/>
      <c r="XH3581" s="0"/>
      <c r="XI3581" s="0"/>
      <c r="XJ3581" s="0"/>
      <c r="XK3581" s="0"/>
      <c r="XL3581" s="0"/>
      <c r="XM3581" s="0"/>
      <c r="XN3581" s="0"/>
      <c r="XO3581" s="0"/>
      <c r="XP3581" s="0"/>
      <c r="XQ3581" s="0"/>
      <c r="XR3581" s="0"/>
      <c r="XS3581" s="0"/>
      <c r="XT3581" s="0"/>
      <c r="XU3581" s="0"/>
      <c r="XV3581" s="0"/>
      <c r="XW3581" s="0"/>
      <c r="XX3581" s="0"/>
      <c r="XY3581" s="0"/>
      <c r="XZ3581" s="0"/>
      <c r="YA3581" s="0"/>
      <c r="YB3581" s="0"/>
      <c r="YC3581" s="0"/>
      <c r="YD3581" s="0"/>
      <c r="YE3581" s="0"/>
      <c r="YF3581" s="0"/>
      <c r="YG3581" s="0"/>
      <c r="YH3581" s="0"/>
      <c r="YI3581" s="0"/>
      <c r="YJ3581" s="0"/>
      <c r="YK3581" s="0"/>
      <c r="YL3581" s="0"/>
      <c r="YM3581" s="0"/>
      <c r="YN3581" s="0"/>
      <c r="YO3581" s="0"/>
      <c r="YP3581" s="0"/>
      <c r="YQ3581" s="0"/>
      <c r="YR3581" s="0"/>
      <c r="YS3581" s="0"/>
      <c r="YT3581" s="0"/>
      <c r="YU3581" s="0"/>
      <c r="YV3581" s="0"/>
      <c r="YW3581" s="0"/>
      <c r="YX3581" s="0"/>
      <c r="YY3581" s="0"/>
      <c r="YZ3581" s="0"/>
      <c r="ZA3581" s="0"/>
      <c r="ZB3581" s="0"/>
      <c r="ZC3581" s="0"/>
      <c r="ZD3581" s="0"/>
      <c r="ZE3581" s="0"/>
      <c r="ZF3581" s="0"/>
      <c r="ZG3581" s="0"/>
      <c r="ZH3581" s="0"/>
      <c r="ZI3581" s="0"/>
      <c r="ZJ3581" s="0"/>
      <c r="ZK3581" s="0"/>
      <c r="ZL3581" s="0"/>
      <c r="ZM3581" s="0"/>
      <c r="ZN3581" s="0"/>
      <c r="ZO3581" s="0"/>
      <c r="ZP3581" s="0"/>
      <c r="ZQ3581" s="0"/>
      <c r="ZR3581" s="0"/>
      <c r="ZS3581" s="0"/>
      <c r="ZT3581" s="0"/>
      <c r="ZU3581" s="0"/>
      <c r="ZV3581" s="0"/>
      <c r="ZW3581" s="0"/>
      <c r="ZX3581" s="0"/>
      <c r="ZY3581" s="0"/>
      <c r="ZZ3581" s="0"/>
      <c r="AAA3581" s="0"/>
      <c r="AAB3581" s="0"/>
      <c r="AAC3581" s="0"/>
      <c r="AAD3581" s="0"/>
      <c r="AAE3581" s="0"/>
      <c r="AAF3581" s="0"/>
      <c r="AAG3581" s="0"/>
      <c r="AAH3581" s="0"/>
      <c r="AAI3581" s="0"/>
      <c r="AAJ3581" s="0"/>
      <c r="AAK3581" s="0"/>
      <c r="AAL3581" s="0"/>
      <c r="AAM3581" s="0"/>
      <c r="AAN3581" s="0"/>
      <c r="AAO3581" s="0"/>
      <c r="AAP3581" s="0"/>
      <c r="AAQ3581" s="0"/>
      <c r="AAR3581" s="0"/>
      <c r="AAS3581" s="0"/>
      <c r="AAT3581" s="0"/>
      <c r="AAU3581" s="0"/>
      <c r="AAV3581" s="0"/>
      <c r="AAW3581" s="0"/>
      <c r="AAX3581" s="0"/>
      <c r="AAY3581" s="0"/>
      <c r="AAZ3581" s="0"/>
      <c r="ABA3581" s="0"/>
      <c r="ABB3581" s="0"/>
      <c r="ABC3581" s="0"/>
      <c r="ABD3581" s="0"/>
      <c r="ABE3581" s="0"/>
      <c r="ABF3581" s="0"/>
      <c r="ABG3581" s="0"/>
      <c r="ABH3581" s="0"/>
      <c r="ABI3581" s="0"/>
      <c r="ABJ3581" s="0"/>
      <c r="ABK3581" s="0"/>
      <c r="ABL3581" s="0"/>
      <c r="ABM3581" s="0"/>
      <c r="ABN3581" s="0"/>
      <c r="ABO3581" s="0"/>
      <c r="ABP3581" s="0"/>
      <c r="ABQ3581" s="0"/>
      <c r="ABR3581" s="0"/>
      <c r="ABS3581" s="0"/>
      <c r="ABT3581" s="0"/>
      <c r="ABU3581" s="0"/>
      <c r="ABV3581" s="0"/>
      <c r="ABW3581" s="0"/>
      <c r="ABX3581" s="0"/>
      <c r="ABY3581" s="0"/>
      <c r="ABZ3581" s="0"/>
      <c r="ACA3581" s="0"/>
      <c r="ACB3581" s="0"/>
      <c r="ACC3581" s="0"/>
      <c r="ACD3581" s="0"/>
      <c r="ACE3581" s="0"/>
      <c r="ACF3581" s="0"/>
      <c r="ACG3581" s="0"/>
      <c r="ACH3581" s="0"/>
      <c r="ACI3581" s="0"/>
      <c r="ACJ3581" s="0"/>
      <c r="ACK3581" s="0"/>
      <c r="ACL3581" s="0"/>
      <c r="ACM3581" s="0"/>
      <c r="ACN3581" s="0"/>
      <c r="ACO3581" s="0"/>
      <c r="ACP3581" s="0"/>
      <c r="ACQ3581" s="0"/>
      <c r="ACR3581" s="0"/>
      <c r="ACS3581" s="0"/>
      <c r="ACT3581" s="0"/>
      <c r="ACU3581" s="0"/>
      <c r="ACV3581" s="0"/>
      <c r="ACW3581" s="0"/>
      <c r="ACX3581" s="0"/>
      <c r="ACY3581" s="0"/>
      <c r="ACZ3581" s="0"/>
      <c r="ADA3581" s="0"/>
      <c r="ADB3581" s="0"/>
      <c r="ADC3581" s="0"/>
      <c r="ADD3581" s="0"/>
      <c r="ADE3581" s="0"/>
      <c r="ADF3581" s="0"/>
      <c r="ADG3581" s="0"/>
      <c r="ADH3581" s="0"/>
      <c r="ADI3581" s="0"/>
      <c r="ADJ3581" s="0"/>
      <c r="ADK3581" s="0"/>
      <c r="ADL3581" s="0"/>
      <c r="ADM3581" s="0"/>
      <c r="ADN3581" s="0"/>
      <c r="ADO3581" s="0"/>
      <c r="ADP3581" s="0"/>
      <c r="ADQ3581" s="0"/>
      <c r="ADR3581" s="0"/>
      <c r="ADS3581" s="0"/>
      <c r="ADT3581" s="0"/>
      <c r="ADU3581" s="0"/>
      <c r="ADV3581" s="0"/>
      <c r="ADW3581" s="0"/>
      <c r="ADX3581" s="0"/>
      <c r="ADY3581" s="0"/>
      <c r="ADZ3581" s="0"/>
      <c r="AEA3581" s="0"/>
      <c r="AEB3581" s="0"/>
      <c r="AEC3581" s="0"/>
      <c r="AED3581" s="0"/>
      <c r="AEE3581" s="0"/>
      <c r="AEF3581" s="0"/>
      <c r="AEG3581" s="0"/>
      <c r="AEH3581" s="0"/>
      <c r="AEI3581" s="0"/>
      <c r="AEJ3581" s="0"/>
      <c r="AEK3581" s="0"/>
      <c r="AEL3581" s="0"/>
      <c r="AEM3581" s="0"/>
      <c r="AEN3581" s="0"/>
      <c r="AEO3581" s="0"/>
      <c r="AEP3581" s="0"/>
      <c r="AEQ3581" s="0"/>
      <c r="AER3581" s="0"/>
      <c r="AES3581" s="0"/>
      <c r="AET3581" s="0"/>
      <c r="AEU3581" s="0"/>
      <c r="AEV3581" s="0"/>
      <c r="AEW3581" s="0"/>
      <c r="AEX3581" s="0"/>
      <c r="AEY3581" s="0"/>
      <c r="AEZ3581" s="0"/>
      <c r="AFA3581" s="0"/>
      <c r="AFB3581" s="0"/>
      <c r="AFC3581" s="0"/>
      <c r="AFD3581" s="0"/>
      <c r="AFE3581" s="0"/>
      <c r="AFF3581" s="0"/>
      <c r="AFG3581" s="0"/>
      <c r="AFH3581" s="0"/>
      <c r="AFI3581" s="0"/>
      <c r="AFJ3581" s="0"/>
      <c r="AFK3581" s="0"/>
      <c r="AFL3581" s="0"/>
      <c r="AFM3581" s="0"/>
      <c r="AFN3581" s="0"/>
      <c r="AFO3581" s="0"/>
      <c r="AFP3581" s="0"/>
      <c r="AFQ3581" s="0"/>
      <c r="AFR3581" s="0"/>
      <c r="AFS3581" s="0"/>
      <c r="AFT3581" s="0"/>
      <c r="AFU3581" s="0"/>
      <c r="AFV3581" s="0"/>
      <c r="AFW3581" s="0"/>
      <c r="AFX3581" s="0"/>
      <c r="AFY3581" s="0"/>
      <c r="AFZ3581" s="0"/>
      <c r="AGA3581" s="0"/>
      <c r="AGB3581" s="0"/>
      <c r="AGC3581" s="0"/>
      <c r="AGD3581" s="0"/>
      <c r="AGE3581" s="0"/>
      <c r="AGF3581" s="0"/>
      <c r="AGG3581" s="0"/>
      <c r="AGH3581" s="0"/>
      <c r="AGI3581" s="0"/>
      <c r="AGJ3581" s="0"/>
      <c r="AGK3581" s="0"/>
      <c r="AGL3581" s="0"/>
      <c r="AGM3581" s="0"/>
      <c r="AGN3581" s="0"/>
      <c r="AGO3581" s="0"/>
      <c r="AGP3581" s="0"/>
      <c r="AGQ3581" s="0"/>
      <c r="AGR3581" s="0"/>
      <c r="AGS3581" s="0"/>
      <c r="AGT3581" s="0"/>
      <c r="AGU3581" s="0"/>
      <c r="AGV3581" s="0"/>
      <c r="AGW3581" s="0"/>
      <c r="AGX3581" s="0"/>
      <c r="AGY3581" s="0"/>
      <c r="AGZ3581" s="0"/>
      <c r="AHA3581" s="0"/>
      <c r="AHB3581" s="0"/>
      <c r="AHC3581" s="0"/>
      <c r="AHD3581" s="0"/>
      <c r="AHE3581" s="0"/>
      <c r="AHF3581" s="0"/>
      <c r="AHG3581" s="0"/>
      <c r="AHH3581" s="0"/>
      <c r="AHI3581" s="0"/>
      <c r="AHJ3581" s="0"/>
      <c r="AHK3581" s="0"/>
      <c r="AHL3581" s="0"/>
      <c r="AHM3581" s="0"/>
      <c r="AHN3581" s="0"/>
      <c r="AHO3581" s="0"/>
      <c r="AHP3581" s="0"/>
      <c r="AHQ3581" s="0"/>
      <c r="AHR3581" s="0"/>
      <c r="AHS3581" s="0"/>
      <c r="AHT3581" s="0"/>
      <c r="AHU3581" s="0"/>
      <c r="AHV3581" s="0"/>
      <c r="AHW3581" s="0"/>
      <c r="AHX3581" s="0"/>
      <c r="AHY3581" s="0"/>
      <c r="AHZ3581" s="0"/>
      <c r="AIA3581" s="0"/>
      <c r="AIB3581" s="0"/>
      <c r="AIC3581" s="0"/>
      <c r="AID3581" s="0"/>
      <c r="AIE3581" s="0"/>
      <c r="AIF3581" s="0"/>
      <c r="AIG3581" s="0"/>
      <c r="AIH3581" s="0"/>
      <c r="AII3581" s="0"/>
      <c r="AIJ3581" s="0"/>
      <c r="AIK3581" s="0"/>
      <c r="AIL3581" s="0"/>
      <c r="AIM3581" s="0"/>
      <c r="AIN3581" s="0"/>
      <c r="AIO3581" s="0"/>
      <c r="AIP3581" s="0"/>
      <c r="AIQ3581" s="0"/>
      <c r="AIR3581" s="0"/>
      <c r="AIS3581" s="0"/>
      <c r="AIT3581" s="0"/>
      <c r="AIU3581" s="0"/>
      <c r="AIV3581" s="0"/>
      <c r="AIW3581" s="0"/>
      <c r="AIX3581" s="0"/>
      <c r="AIY3581" s="0"/>
      <c r="AIZ3581" s="0"/>
      <c r="AJA3581" s="0"/>
      <c r="AJB3581" s="0"/>
      <c r="AJC3581" s="0"/>
      <c r="AJD3581" s="0"/>
      <c r="AJE3581" s="0"/>
      <c r="AJF3581" s="0"/>
      <c r="AJG3581" s="0"/>
      <c r="AJH3581" s="0"/>
      <c r="AJI3581" s="0"/>
      <c r="AJJ3581" s="0"/>
      <c r="AJK3581" s="0"/>
      <c r="AJL3581" s="0"/>
      <c r="AJM3581" s="0"/>
      <c r="AJN3581" s="0"/>
      <c r="AJO3581" s="0"/>
      <c r="AJP3581" s="0"/>
      <c r="AJQ3581" s="0"/>
      <c r="AJR3581" s="0"/>
      <c r="AJS3581" s="0"/>
      <c r="AJT3581" s="0"/>
      <c r="AJU3581" s="0"/>
      <c r="AJV3581" s="0"/>
      <c r="AJW3581" s="0"/>
      <c r="AJX3581" s="0"/>
      <c r="AJY3581" s="0"/>
      <c r="AJZ3581" s="0"/>
      <c r="AKA3581" s="0"/>
      <c r="AKB3581" s="0"/>
      <c r="AKC3581" s="0"/>
      <c r="AKD3581" s="0"/>
      <c r="AKE3581" s="0"/>
      <c r="AKF3581" s="0"/>
      <c r="AKG3581" s="0"/>
      <c r="AKH3581" s="0"/>
      <c r="AKI3581" s="0"/>
      <c r="AKJ3581" s="0"/>
      <c r="AKK3581" s="0"/>
      <c r="AKL3581" s="0"/>
      <c r="AKM3581" s="0"/>
      <c r="AKN3581" s="0"/>
      <c r="AKO3581" s="0"/>
      <c r="AKP3581" s="0"/>
      <c r="AKQ3581" s="0"/>
      <c r="AKR3581" s="0"/>
      <c r="AKS3581" s="0"/>
      <c r="AKT3581" s="0"/>
      <c r="AKU3581" s="0"/>
      <c r="AKV3581" s="0"/>
      <c r="AKW3581" s="0"/>
      <c r="AKX3581" s="0"/>
      <c r="AKY3581" s="0"/>
      <c r="AKZ3581" s="0"/>
      <c r="ALA3581" s="0"/>
      <c r="ALB3581" s="0"/>
      <c r="ALC3581" s="0"/>
      <c r="ALD3581" s="0"/>
      <c r="ALE3581" s="0"/>
      <c r="ALF3581" s="0"/>
      <c r="ALG3581" s="0"/>
      <c r="ALH3581" s="0"/>
      <c r="ALI3581" s="0"/>
      <c r="ALJ3581" s="0"/>
      <c r="ALK3581" s="0"/>
      <c r="ALL3581" s="0"/>
      <c r="ALM3581" s="0"/>
      <c r="ALN3581" s="0"/>
      <c r="ALO3581" s="0"/>
      <c r="ALP3581" s="0"/>
      <c r="ALQ3581" s="0"/>
      <c r="ALR3581" s="0"/>
      <c r="ALS3581" s="0"/>
      <c r="ALT3581" s="0"/>
      <c r="ALU3581" s="0"/>
      <c r="ALV3581" s="0"/>
      <c r="ALW3581" s="0"/>
      <c r="ALX3581" s="0"/>
      <c r="ALY3581" s="0"/>
      <c r="ALZ3581" s="0"/>
      <c r="AMA3581" s="0"/>
      <c r="AMB3581" s="0"/>
      <c r="AMC3581" s="0"/>
      <c r="AMD3581" s="0"/>
      <c r="AME3581" s="0"/>
      <c r="AMF3581" s="0"/>
      <c r="AMG3581" s="0"/>
      <c r="AMH3581" s="0"/>
      <c r="AMI3581" s="0"/>
    </row>
    <row r="3582" customFormat="false" ht="12.75" hidden="false" customHeight="false" outlineLevel="0" collapsed="false">
      <c r="A3582" s="1" t="s">
        <v>3806</v>
      </c>
      <c r="C3582" s="27" t="s">
        <v>3808</v>
      </c>
      <c r="D3582" s="27" t="s">
        <v>22</v>
      </c>
      <c r="E3582" s="28"/>
      <c r="F3582" s="29"/>
      <c r="G3582" s="27"/>
      <c r="H3582" s="30" t="s">
        <v>61</v>
      </c>
      <c r="I3582" s="31" t="n">
        <v>0.24</v>
      </c>
      <c r="J3582" s="31" t="s">
        <v>3781</v>
      </c>
      <c r="BM3582" s="0"/>
      <c r="BN3582" s="0"/>
      <c r="BO3582" s="0"/>
      <c r="BP3582" s="0"/>
      <c r="BQ3582" s="0"/>
      <c r="BR3582" s="0"/>
      <c r="BS3582" s="0"/>
      <c r="BT3582" s="0"/>
      <c r="BU3582" s="0"/>
      <c r="BV3582" s="0"/>
      <c r="BW3582" s="0"/>
      <c r="BX3582" s="0"/>
      <c r="BY3582" s="0"/>
      <c r="BZ3582" s="0"/>
      <c r="CA3582" s="0"/>
      <c r="CB3582" s="0"/>
      <c r="CC3582" s="0"/>
      <c r="CD3582" s="0"/>
      <c r="CE3582" s="0"/>
      <c r="CF3582" s="0"/>
      <c r="CG3582" s="0"/>
      <c r="CH3582" s="0"/>
      <c r="CI3582" s="0"/>
      <c r="CJ3582" s="0"/>
      <c r="CK3582" s="0"/>
      <c r="CL3582" s="0"/>
      <c r="CM3582" s="0"/>
      <c r="CN3582" s="0"/>
      <c r="CO3582" s="0"/>
      <c r="CP3582" s="0"/>
      <c r="CQ3582" s="0"/>
      <c r="CR3582" s="0"/>
      <c r="CS3582" s="0"/>
      <c r="CT3582" s="0"/>
      <c r="CU3582" s="0"/>
      <c r="CV3582" s="0"/>
      <c r="CW3582" s="0"/>
      <c r="CX3582" s="0"/>
      <c r="CY3582" s="0"/>
      <c r="CZ3582" s="0"/>
      <c r="DA3582" s="0"/>
      <c r="DB3582" s="0"/>
      <c r="DC3582" s="0"/>
      <c r="DD3582" s="0"/>
      <c r="DE3582" s="0"/>
      <c r="DF3582" s="0"/>
      <c r="DG3582" s="0"/>
      <c r="DH3582" s="0"/>
      <c r="DI3582" s="0"/>
      <c r="DJ3582" s="0"/>
      <c r="DK3582" s="0"/>
      <c r="DL3582" s="0"/>
      <c r="DM3582" s="0"/>
      <c r="DN3582" s="0"/>
      <c r="DO3582" s="0"/>
      <c r="DP3582" s="0"/>
      <c r="DQ3582" s="0"/>
      <c r="DR3582" s="0"/>
      <c r="DS3582" s="0"/>
      <c r="DT3582" s="0"/>
      <c r="DU3582" s="0"/>
      <c r="DV3582" s="0"/>
      <c r="DW3582" s="0"/>
      <c r="DX3582" s="0"/>
      <c r="DY3582" s="0"/>
      <c r="DZ3582" s="0"/>
      <c r="EA3582" s="0"/>
      <c r="EB3582" s="0"/>
      <c r="EC3582" s="0"/>
      <c r="ED3582" s="0"/>
      <c r="EE3582" s="0"/>
      <c r="EF3582" s="0"/>
      <c r="EG3582" s="0"/>
      <c r="EH3582" s="0"/>
      <c r="EI3582" s="0"/>
      <c r="EJ3582" s="0"/>
      <c r="EK3582" s="0"/>
      <c r="EL3582" s="0"/>
      <c r="EM3582" s="0"/>
      <c r="EN3582" s="0"/>
      <c r="EO3582" s="0"/>
      <c r="EP3582" s="0"/>
      <c r="EQ3582" s="0"/>
      <c r="ER3582" s="0"/>
      <c r="ES3582" s="0"/>
      <c r="ET3582" s="0"/>
      <c r="EU3582" s="0"/>
      <c r="EV3582" s="0"/>
      <c r="EW3582" s="0"/>
      <c r="EX3582" s="0"/>
      <c r="EY3582" s="0"/>
      <c r="EZ3582" s="0"/>
      <c r="FA3582" s="0"/>
      <c r="FB3582" s="0"/>
      <c r="FC3582" s="0"/>
      <c r="FD3582" s="0"/>
      <c r="FE3582" s="0"/>
      <c r="FF3582" s="0"/>
      <c r="FG3582" s="0"/>
      <c r="FH3582" s="0"/>
      <c r="FI3582" s="0"/>
      <c r="FJ3582" s="0"/>
      <c r="FK3582" s="0"/>
      <c r="FL3582" s="0"/>
      <c r="FM3582" s="0"/>
      <c r="FN3582" s="0"/>
      <c r="FO3582" s="0"/>
      <c r="FP3582" s="0"/>
      <c r="FQ3582" s="0"/>
      <c r="FR3582" s="0"/>
      <c r="FS3582" s="0"/>
      <c r="FT3582" s="0"/>
      <c r="FU3582" s="0"/>
      <c r="FV3582" s="0"/>
      <c r="FW3582" s="0"/>
      <c r="FX3582" s="0"/>
      <c r="FY3582" s="0"/>
      <c r="FZ3582" s="0"/>
      <c r="GA3582" s="0"/>
      <c r="GB3582" s="0"/>
      <c r="GC3582" s="0"/>
      <c r="GD3582" s="0"/>
      <c r="GE3582" s="0"/>
      <c r="GF3582" s="0"/>
      <c r="GG3582" s="0"/>
      <c r="GH3582" s="0"/>
      <c r="GI3582" s="0"/>
      <c r="GJ3582" s="0"/>
      <c r="GK3582" s="0"/>
      <c r="GL3582" s="0"/>
      <c r="GM3582" s="0"/>
      <c r="GN3582" s="0"/>
      <c r="GO3582" s="0"/>
      <c r="GP3582" s="0"/>
      <c r="GQ3582" s="0"/>
      <c r="GR3582" s="0"/>
      <c r="GS3582" s="0"/>
      <c r="GT3582" s="0"/>
      <c r="GU3582" s="0"/>
      <c r="GV3582" s="0"/>
      <c r="GW3582" s="0"/>
      <c r="GX3582" s="0"/>
      <c r="GY3582" s="0"/>
      <c r="GZ3582" s="0"/>
      <c r="HA3582" s="0"/>
      <c r="HB3582" s="0"/>
      <c r="HC3582" s="0"/>
      <c r="HD3582" s="0"/>
      <c r="HE3582" s="0"/>
      <c r="HF3582" s="0"/>
      <c r="HG3582" s="0"/>
      <c r="HH3582" s="0"/>
      <c r="HI3582" s="0"/>
      <c r="HJ3582" s="0"/>
      <c r="HK3582" s="0"/>
      <c r="HL3582" s="0"/>
      <c r="HM3582" s="0"/>
      <c r="HN3582" s="0"/>
      <c r="HO3582" s="0"/>
      <c r="HP3582" s="0"/>
      <c r="HQ3582" s="0"/>
      <c r="HR3582" s="0"/>
      <c r="HS3582" s="0"/>
      <c r="HT3582" s="0"/>
      <c r="HU3582" s="0"/>
      <c r="HV3582" s="0"/>
      <c r="HW3582" s="0"/>
      <c r="HX3582" s="0"/>
      <c r="HY3582" s="0"/>
      <c r="HZ3582" s="0"/>
      <c r="IA3582" s="0"/>
      <c r="IB3582" s="0"/>
      <c r="IC3582" s="0"/>
      <c r="ID3582" s="0"/>
      <c r="IE3582" s="0"/>
      <c r="IF3582" s="0"/>
      <c r="IG3582" s="0"/>
      <c r="IH3582" s="0"/>
      <c r="II3582" s="0"/>
      <c r="IJ3582" s="0"/>
      <c r="IK3582" s="0"/>
      <c r="IL3582" s="0"/>
      <c r="IM3582" s="0"/>
      <c r="IN3582" s="0"/>
      <c r="IO3582" s="0"/>
      <c r="IP3582" s="0"/>
      <c r="IQ3582" s="0"/>
      <c r="IR3582" s="0"/>
      <c r="IS3582" s="0"/>
      <c r="IT3582" s="0"/>
      <c r="IU3582" s="0"/>
      <c r="IV3582" s="0"/>
      <c r="IW3582" s="0"/>
      <c r="IX3582" s="0"/>
      <c r="IY3582" s="0"/>
      <c r="IZ3582" s="0"/>
      <c r="JA3582" s="0"/>
      <c r="JB3582" s="0"/>
      <c r="JC3582" s="0"/>
      <c r="JD3582" s="0"/>
      <c r="JE3582" s="0"/>
      <c r="JF3582" s="0"/>
      <c r="JG3582" s="0"/>
      <c r="JH3582" s="0"/>
      <c r="JI3582" s="0"/>
      <c r="JJ3582" s="0"/>
      <c r="JK3582" s="0"/>
      <c r="JL3582" s="0"/>
      <c r="JM3582" s="0"/>
      <c r="JN3582" s="0"/>
      <c r="JO3582" s="0"/>
      <c r="JP3582" s="0"/>
      <c r="JQ3582" s="0"/>
      <c r="JR3582" s="0"/>
      <c r="JS3582" s="0"/>
      <c r="JT3582" s="0"/>
      <c r="JU3582" s="0"/>
      <c r="JV3582" s="0"/>
      <c r="JW3582" s="0"/>
      <c r="JX3582" s="0"/>
      <c r="JY3582" s="0"/>
      <c r="JZ3582" s="0"/>
      <c r="KA3582" s="0"/>
      <c r="KB3582" s="0"/>
      <c r="KC3582" s="0"/>
      <c r="KD3582" s="0"/>
      <c r="KE3582" s="0"/>
      <c r="KF3582" s="0"/>
      <c r="KG3582" s="0"/>
      <c r="KH3582" s="0"/>
      <c r="KI3582" s="0"/>
      <c r="KJ3582" s="0"/>
      <c r="KK3582" s="0"/>
      <c r="KL3582" s="0"/>
      <c r="KM3582" s="0"/>
      <c r="KN3582" s="0"/>
      <c r="KO3582" s="0"/>
      <c r="KP3582" s="0"/>
      <c r="KQ3582" s="0"/>
      <c r="KR3582" s="0"/>
      <c r="KS3582" s="0"/>
      <c r="KT3582" s="0"/>
      <c r="KU3582" s="0"/>
      <c r="KV3582" s="0"/>
      <c r="KW3582" s="0"/>
      <c r="KX3582" s="0"/>
      <c r="KY3582" s="0"/>
      <c r="KZ3582" s="0"/>
      <c r="LA3582" s="0"/>
      <c r="LB3582" s="0"/>
      <c r="LC3582" s="0"/>
      <c r="LD3582" s="0"/>
      <c r="LE3582" s="0"/>
      <c r="LF3582" s="0"/>
      <c r="LG3582" s="0"/>
      <c r="LH3582" s="0"/>
      <c r="LI3582" s="0"/>
      <c r="LJ3582" s="0"/>
      <c r="LK3582" s="0"/>
      <c r="LL3582" s="0"/>
      <c r="LM3582" s="0"/>
      <c r="LN3582" s="0"/>
      <c r="LO3582" s="0"/>
      <c r="LP3582" s="0"/>
      <c r="LQ3582" s="0"/>
      <c r="LR3582" s="0"/>
      <c r="LS3582" s="0"/>
      <c r="LT3582" s="0"/>
      <c r="LU3582" s="0"/>
      <c r="LV3582" s="0"/>
      <c r="LW3582" s="0"/>
      <c r="LX3582" s="0"/>
      <c r="LY3582" s="0"/>
      <c r="LZ3582" s="0"/>
      <c r="MA3582" s="0"/>
      <c r="MB3582" s="0"/>
      <c r="MC3582" s="0"/>
      <c r="MD3582" s="0"/>
      <c r="ME3582" s="0"/>
      <c r="MF3582" s="0"/>
      <c r="MG3582" s="0"/>
      <c r="MH3582" s="0"/>
      <c r="MI3582" s="0"/>
      <c r="MJ3582" s="0"/>
      <c r="MK3582" s="0"/>
      <c r="ML3582" s="0"/>
      <c r="MM3582" s="0"/>
      <c r="MN3582" s="0"/>
      <c r="MO3582" s="0"/>
      <c r="MP3582" s="0"/>
      <c r="MQ3582" s="0"/>
      <c r="MR3582" s="0"/>
      <c r="MS3582" s="0"/>
      <c r="MT3582" s="0"/>
      <c r="MU3582" s="0"/>
      <c r="MV3582" s="0"/>
      <c r="MW3582" s="0"/>
      <c r="MX3582" s="0"/>
      <c r="MY3582" s="0"/>
      <c r="MZ3582" s="0"/>
      <c r="NA3582" s="0"/>
      <c r="NB3582" s="0"/>
      <c r="NC3582" s="0"/>
      <c r="ND3582" s="0"/>
      <c r="NE3582" s="0"/>
      <c r="NF3582" s="0"/>
      <c r="NG3582" s="0"/>
      <c r="NH3582" s="0"/>
      <c r="NI3582" s="0"/>
      <c r="NJ3582" s="0"/>
      <c r="NK3582" s="0"/>
      <c r="NL3582" s="0"/>
      <c r="NM3582" s="0"/>
      <c r="NN3582" s="0"/>
      <c r="NO3582" s="0"/>
      <c r="NP3582" s="0"/>
      <c r="NQ3582" s="0"/>
      <c r="NR3582" s="0"/>
      <c r="NS3582" s="0"/>
      <c r="NT3582" s="0"/>
      <c r="NU3582" s="0"/>
      <c r="NV3582" s="0"/>
      <c r="NW3582" s="0"/>
      <c r="NX3582" s="0"/>
      <c r="NY3582" s="0"/>
      <c r="NZ3582" s="0"/>
      <c r="OA3582" s="0"/>
      <c r="OB3582" s="0"/>
      <c r="OC3582" s="0"/>
      <c r="OD3582" s="0"/>
      <c r="OE3582" s="0"/>
      <c r="OF3582" s="0"/>
      <c r="OG3582" s="0"/>
      <c r="OH3582" s="0"/>
      <c r="OI3582" s="0"/>
      <c r="OJ3582" s="0"/>
      <c r="OK3582" s="0"/>
      <c r="OL3582" s="0"/>
      <c r="OM3582" s="0"/>
      <c r="ON3582" s="0"/>
      <c r="OO3582" s="0"/>
      <c r="OP3582" s="0"/>
      <c r="OQ3582" s="0"/>
      <c r="OR3582" s="0"/>
      <c r="OS3582" s="0"/>
      <c r="OT3582" s="0"/>
      <c r="OU3582" s="0"/>
      <c r="OV3582" s="0"/>
      <c r="OW3582" s="0"/>
      <c r="OX3582" s="0"/>
      <c r="OY3582" s="0"/>
      <c r="OZ3582" s="0"/>
      <c r="PA3582" s="0"/>
      <c r="PB3582" s="0"/>
      <c r="PC3582" s="0"/>
      <c r="PD3582" s="0"/>
      <c r="PE3582" s="0"/>
      <c r="PF3582" s="0"/>
      <c r="PG3582" s="0"/>
      <c r="PH3582" s="0"/>
      <c r="PI3582" s="0"/>
      <c r="PJ3582" s="0"/>
      <c r="PK3582" s="0"/>
      <c r="PL3582" s="0"/>
      <c r="PM3582" s="0"/>
      <c r="PN3582" s="0"/>
      <c r="PO3582" s="0"/>
      <c r="PP3582" s="0"/>
      <c r="PQ3582" s="0"/>
      <c r="PR3582" s="0"/>
      <c r="PS3582" s="0"/>
      <c r="PT3582" s="0"/>
      <c r="PU3582" s="0"/>
      <c r="PV3582" s="0"/>
      <c r="PW3582" s="0"/>
      <c r="PX3582" s="0"/>
      <c r="PY3582" s="0"/>
      <c r="PZ3582" s="0"/>
      <c r="QA3582" s="0"/>
      <c r="QB3582" s="0"/>
      <c r="QC3582" s="0"/>
      <c r="QD3582" s="0"/>
      <c r="QE3582" s="0"/>
      <c r="QF3582" s="0"/>
      <c r="QG3582" s="0"/>
      <c r="QH3582" s="0"/>
      <c r="QI3582" s="0"/>
      <c r="QJ3582" s="0"/>
      <c r="QK3582" s="0"/>
      <c r="QL3582" s="0"/>
      <c r="QM3582" s="0"/>
      <c r="QN3582" s="0"/>
      <c r="QO3582" s="0"/>
      <c r="QP3582" s="0"/>
      <c r="QQ3582" s="0"/>
      <c r="QR3582" s="0"/>
      <c r="QS3582" s="0"/>
      <c r="QT3582" s="0"/>
      <c r="QU3582" s="0"/>
      <c r="QV3582" s="0"/>
      <c r="QW3582" s="0"/>
      <c r="QX3582" s="0"/>
      <c r="QY3582" s="0"/>
      <c r="QZ3582" s="0"/>
      <c r="RA3582" s="0"/>
      <c r="RB3582" s="0"/>
      <c r="RC3582" s="0"/>
      <c r="RD3582" s="0"/>
      <c r="RE3582" s="0"/>
      <c r="RF3582" s="0"/>
      <c r="RG3582" s="0"/>
      <c r="RH3582" s="0"/>
      <c r="RI3582" s="0"/>
      <c r="RJ3582" s="0"/>
      <c r="RK3582" s="0"/>
      <c r="RL3582" s="0"/>
      <c r="RM3582" s="0"/>
      <c r="RN3582" s="0"/>
      <c r="RO3582" s="0"/>
      <c r="RP3582" s="0"/>
      <c r="RQ3582" s="0"/>
      <c r="RR3582" s="0"/>
      <c r="RS3582" s="0"/>
      <c r="RT3582" s="0"/>
      <c r="RU3582" s="0"/>
      <c r="RV3582" s="0"/>
      <c r="RW3582" s="0"/>
      <c r="RX3582" s="0"/>
      <c r="RY3582" s="0"/>
      <c r="RZ3582" s="0"/>
      <c r="SA3582" s="0"/>
      <c r="SB3582" s="0"/>
      <c r="SC3582" s="0"/>
      <c r="SD3582" s="0"/>
      <c r="SE3582" s="0"/>
      <c r="SF3582" s="0"/>
      <c r="SG3582" s="0"/>
      <c r="SH3582" s="0"/>
      <c r="SI3582" s="0"/>
      <c r="SJ3582" s="0"/>
      <c r="SK3582" s="0"/>
      <c r="SL3582" s="0"/>
      <c r="SM3582" s="0"/>
      <c r="SN3582" s="0"/>
      <c r="SO3582" s="0"/>
      <c r="SP3582" s="0"/>
      <c r="SQ3582" s="0"/>
      <c r="SR3582" s="0"/>
      <c r="SS3582" s="0"/>
      <c r="ST3582" s="0"/>
      <c r="SU3582" s="0"/>
      <c r="SV3582" s="0"/>
      <c r="SW3582" s="0"/>
      <c r="SX3582" s="0"/>
      <c r="SY3582" s="0"/>
      <c r="SZ3582" s="0"/>
      <c r="TA3582" s="0"/>
      <c r="TB3582" s="0"/>
      <c r="TC3582" s="0"/>
      <c r="TD3582" s="0"/>
      <c r="TE3582" s="0"/>
      <c r="TF3582" s="0"/>
      <c r="TG3582" s="0"/>
      <c r="TH3582" s="0"/>
      <c r="TI3582" s="0"/>
      <c r="TJ3582" s="0"/>
      <c r="TK3582" s="0"/>
      <c r="TL3582" s="0"/>
      <c r="TM3582" s="0"/>
      <c r="TN3582" s="0"/>
      <c r="TO3582" s="0"/>
      <c r="TP3582" s="0"/>
      <c r="TQ3582" s="0"/>
      <c r="TR3582" s="0"/>
      <c r="TS3582" s="0"/>
      <c r="TT3582" s="0"/>
      <c r="TU3582" s="0"/>
      <c r="TV3582" s="0"/>
      <c r="TW3582" s="0"/>
      <c r="TX3582" s="0"/>
      <c r="TY3582" s="0"/>
      <c r="TZ3582" s="0"/>
      <c r="UA3582" s="0"/>
      <c r="UB3582" s="0"/>
      <c r="UC3582" s="0"/>
      <c r="UD3582" s="0"/>
      <c r="UE3582" s="0"/>
      <c r="UF3582" s="0"/>
      <c r="UG3582" s="0"/>
      <c r="UH3582" s="0"/>
      <c r="UI3582" s="0"/>
      <c r="UJ3582" s="0"/>
      <c r="UK3582" s="0"/>
      <c r="UL3582" s="0"/>
      <c r="UM3582" s="0"/>
      <c r="UN3582" s="0"/>
      <c r="UO3582" s="0"/>
      <c r="UP3582" s="0"/>
      <c r="UQ3582" s="0"/>
      <c r="UR3582" s="0"/>
      <c r="US3582" s="0"/>
      <c r="UT3582" s="0"/>
      <c r="UU3582" s="0"/>
      <c r="UV3582" s="0"/>
      <c r="UW3582" s="0"/>
      <c r="UX3582" s="0"/>
      <c r="UY3582" s="0"/>
      <c r="UZ3582" s="0"/>
      <c r="VA3582" s="0"/>
      <c r="VB3582" s="0"/>
      <c r="VC3582" s="0"/>
      <c r="VD3582" s="0"/>
      <c r="VE3582" s="0"/>
      <c r="VF3582" s="0"/>
      <c r="VG3582" s="0"/>
      <c r="VH3582" s="0"/>
      <c r="VI3582" s="0"/>
      <c r="VJ3582" s="0"/>
      <c r="VK3582" s="0"/>
      <c r="VL3582" s="0"/>
      <c r="VM3582" s="0"/>
      <c r="VN3582" s="0"/>
      <c r="VO3582" s="0"/>
      <c r="VP3582" s="0"/>
      <c r="VQ3582" s="0"/>
      <c r="VR3582" s="0"/>
      <c r="VS3582" s="0"/>
      <c r="VT3582" s="0"/>
      <c r="VU3582" s="0"/>
      <c r="VV3582" s="0"/>
      <c r="VW3582" s="0"/>
      <c r="VX3582" s="0"/>
      <c r="VY3582" s="0"/>
      <c r="VZ3582" s="0"/>
      <c r="WA3582" s="0"/>
      <c r="WB3582" s="0"/>
      <c r="WC3582" s="0"/>
      <c r="WD3582" s="0"/>
      <c r="WE3582" s="0"/>
      <c r="WF3582" s="0"/>
      <c r="WG3582" s="0"/>
      <c r="WH3582" s="0"/>
      <c r="WI3582" s="0"/>
      <c r="WJ3582" s="0"/>
      <c r="WK3582" s="0"/>
      <c r="WL3582" s="0"/>
      <c r="WM3582" s="0"/>
      <c r="WN3582" s="0"/>
      <c r="WO3582" s="0"/>
      <c r="WP3582" s="0"/>
      <c r="WQ3582" s="0"/>
      <c r="WR3582" s="0"/>
      <c r="WS3582" s="0"/>
      <c r="WT3582" s="0"/>
      <c r="WU3582" s="0"/>
      <c r="WV3582" s="0"/>
      <c r="WW3582" s="0"/>
      <c r="WX3582" s="0"/>
      <c r="WY3582" s="0"/>
      <c r="WZ3582" s="0"/>
      <c r="XA3582" s="0"/>
      <c r="XB3582" s="0"/>
      <c r="XC3582" s="0"/>
      <c r="XD3582" s="0"/>
      <c r="XE3582" s="0"/>
      <c r="XF3582" s="0"/>
      <c r="XG3582" s="0"/>
      <c r="XH3582" s="0"/>
      <c r="XI3582" s="0"/>
      <c r="XJ3582" s="0"/>
      <c r="XK3582" s="0"/>
      <c r="XL3582" s="0"/>
      <c r="XM3582" s="0"/>
      <c r="XN3582" s="0"/>
      <c r="XO3582" s="0"/>
      <c r="XP3582" s="0"/>
      <c r="XQ3582" s="0"/>
      <c r="XR3582" s="0"/>
      <c r="XS3582" s="0"/>
      <c r="XT3582" s="0"/>
      <c r="XU3582" s="0"/>
      <c r="XV3582" s="0"/>
      <c r="XW3582" s="0"/>
      <c r="XX3582" s="0"/>
      <c r="XY3582" s="0"/>
      <c r="XZ3582" s="0"/>
      <c r="YA3582" s="0"/>
      <c r="YB3582" s="0"/>
      <c r="YC3582" s="0"/>
      <c r="YD3582" s="0"/>
      <c r="YE3582" s="0"/>
      <c r="YF3582" s="0"/>
      <c r="YG3582" s="0"/>
      <c r="YH3582" s="0"/>
      <c r="YI3582" s="0"/>
      <c r="YJ3582" s="0"/>
      <c r="YK3582" s="0"/>
      <c r="YL3582" s="0"/>
      <c r="YM3582" s="0"/>
      <c r="YN3582" s="0"/>
      <c r="YO3582" s="0"/>
      <c r="YP3582" s="0"/>
      <c r="YQ3582" s="0"/>
      <c r="YR3582" s="0"/>
      <c r="YS3582" s="0"/>
      <c r="YT3582" s="0"/>
      <c r="YU3582" s="0"/>
      <c r="YV3582" s="0"/>
      <c r="YW3582" s="0"/>
      <c r="YX3582" s="0"/>
      <c r="YY3582" s="0"/>
      <c r="YZ3582" s="0"/>
      <c r="ZA3582" s="0"/>
      <c r="ZB3582" s="0"/>
      <c r="ZC3582" s="0"/>
      <c r="ZD3582" s="0"/>
      <c r="ZE3582" s="0"/>
      <c r="ZF3582" s="0"/>
      <c r="ZG3582" s="0"/>
      <c r="ZH3582" s="0"/>
      <c r="ZI3582" s="0"/>
      <c r="ZJ3582" s="0"/>
      <c r="ZK3582" s="0"/>
      <c r="ZL3582" s="0"/>
      <c r="ZM3582" s="0"/>
      <c r="ZN3582" s="0"/>
      <c r="ZO3582" s="0"/>
      <c r="ZP3582" s="0"/>
      <c r="ZQ3582" s="0"/>
      <c r="ZR3582" s="0"/>
      <c r="ZS3582" s="0"/>
      <c r="ZT3582" s="0"/>
      <c r="ZU3582" s="0"/>
      <c r="ZV3582" s="0"/>
      <c r="ZW3582" s="0"/>
      <c r="ZX3582" s="0"/>
      <c r="ZY3582" s="0"/>
      <c r="ZZ3582" s="0"/>
      <c r="AAA3582" s="0"/>
      <c r="AAB3582" s="0"/>
      <c r="AAC3582" s="0"/>
      <c r="AAD3582" s="0"/>
      <c r="AAE3582" s="0"/>
      <c r="AAF3582" s="0"/>
      <c r="AAG3582" s="0"/>
      <c r="AAH3582" s="0"/>
      <c r="AAI3582" s="0"/>
      <c r="AAJ3582" s="0"/>
      <c r="AAK3582" s="0"/>
      <c r="AAL3582" s="0"/>
      <c r="AAM3582" s="0"/>
      <c r="AAN3582" s="0"/>
      <c r="AAO3582" s="0"/>
      <c r="AAP3582" s="0"/>
      <c r="AAQ3582" s="0"/>
      <c r="AAR3582" s="0"/>
      <c r="AAS3582" s="0"/>
      <c r="AAT3582" s="0"/>
      <c r="AAU3582" s="0"/>
      <c r="AAV3582" s="0"/>
      <c r="AAW3582" s="0"/>
      <c r="AAX3582" s="0"/>
      <c r="AAY3582" s="0"/>
      <c r="AAZ3582" s="0"/>
      <c r="ABA3582" s="0"/>
      <c r="ABB3582" s="0"/>
      <c r="ABC3582" s="0"/>
      <c r="ABD3582" s="0"/>
      <c r="ABE3582" s="0"/>
      <c r="ABF3582" s="0"/>
      <c r="ABG3582" s="0"/>
      <c r="ABH3582" s="0"/>
      <c r="ABI3582" s="0"/>
      <c r="ABJ3582" s="0"/>
      <c r="ABK3582" s="0"/>
      <c r="ABL3582" s="0"/>
      <c r="ABM3582" s="0"/>
      <c r="ABN3582" s="0"/>
      <c r="ABO3582" s="0"/>
      <c r="ABP3582" s="0"/>
      <c r="ABQ3582" s="0"/>
      <c r="ABR3582" s="0"/>
      <c r="ABS3582" s="0"/>
      <c r="ABT3582" s="0"/>
      <c r="ABU3582" s="0"/>
      <c r="ABV3582" s="0"/>
      <c r="ABW3582" s="0"/>
      <c r="ABX3582" s="0"/>
      <c r="ABY3582" s="0"/>
      <c r="ABZ3582" s="0"/>
      <c r="ACA3582" s="0"/>
      <c r="ACB3582" s="0"/>
      <c r="ACC3582" s="0"/>
      <c r="ACD3582" s="0"/>
      <c r="ACE3582" s="0"/>
      <c r="ACF3582" s="0"/>
      <c r="ACG3582" s="0"/>
      <c r="ACH3582" s="0"/>
      <c r="ACI3582" s="0"/>
      <c r="ACJ3582" s="0"/>
      <c r="ACK3582" s="0"/>
      <c r="ACL3582" s="0"/>
      <c r="ACM3582" s="0"/>
      <c r="ACN3582" s="0"/>
      <c r="ACO3582" s="0"/>
      <c r="ACP3582" s="0"/>
      <c r="ACQ3582" s="0"/>
      <c r="ACR3582" s="0"/>
      <c r="ACS3582" s="0"/>
      <c r="ACT3582" s="0"/>
      <c r="ACU3582" s="0"/>
      <c r="ACV3582" s="0"/>
      <c r="ACW3582" s="0"/>
      <c r="ACX3582" s="0"/>
      <c r="ACY3582" s="0"/>
      <c r="ACZ3582" s="0"/>
      <c r="ADA3582" s="0"/>
      <c r="ADB3582" s="0"/>
      <c r="ADC3582" s="0"/>
      <c r="ADD3582" s="0"/>
      <c r="ADE3582" s="0"/>
      <c r="ADF3582" s="0"/>
      <c r="ADG3582" s="0"/>
      <c r="ADH3582" s="0"/>
      <c r="ADI3582" s="0"/>
      <c r="ADJ3582" s="0"/>
      <c r="ADK3582" s="0"/>
      <c r="ADL3582" s="0"/>
      <c r="ADM3582" s="0"/>
      <c r="ADN3582" s="0"/>
      <c r="ADO3582" s="0"/>
      <c r="ADP3582" s="0"/>
      <c r="ADQ3582" s="0"/>
      <c r="ADR3582" s="0"/>
      <c r="ADS3582" s="0"/>
      <c r="ADT3582" s="0"/>
      <c r="ADU3582" s="0"/>
      <c r="ADV3582" s="0"/>
      <c r="ADW3582" s="0"/>
      <c r="ADX3582" s="0"/>
      <c r="ADY3582" s="0"/>
      <c r="ADZ3582" s="0"/>
      <c r="AEA3582" s="0"/>
      <c r="AEB3582" s="0"/>
      <c r="AEC3582" s="0"/>
      <c r="AED3582" s="0"/>
      <c r="AEE3582" s="0"/>
      <c r="AEF3582" s="0"/>
      <c r="AEG3582" s="0"/>
      <c r="AEH3582" s="0"/>
      <c r="AEI3582" s="0"/>
      <c r="AEJ3582" s="0"/>
      <c r="AEK3582" s="0"/>
      <c r="AEL3582" s="0"/>
      <c r="AEM3582" s="0"/>
      <c r="AEN3582" s="0"/>
      <c r="AEO3582" s="0"/>
      <c r="AEP3582" s="0"/>
      <c r="AEQ3582" s="0"/>
      <c r="AER3582" s="0"/>
      <c r="AES3582" s="0"/>
      <c r="AET3582" s="0"/>
      <c r="AEU3582" s="0"/>
      <c r="AEV3582" s="0"/>
      <c r="AEW3582" s="0"/>
      <c r="AEX3582" s="0"/>
      <c r="AEY3582" s="0"/>
      <c r="AEZ3582" s="0"/>
      <c r="AFA3582" s="0"/>
      <c r="AFB3582" s="0"/>
      <c r="AFC3582" s="0"/>
      <c r="AFD3582" s="0"/>
      <c r="AFE3582" s="0"/>
      <c r="AFF3582" s="0"/>
      <c r="AFG3582" s="0"/>
      <c r="AFH3582" s="0"/>
      <c r="AFI3582" s="0"/>
      <c r="AFJ3582" s="0"/>
      <c r="AFK3582" s="0"/>
      <c r="AFL3582" s="0"/>
      <c r="AFM3582" s="0"/>
      <c r="AFN3582" s="0"/>
      <c r="AFO3582" s="0"/>
      <c r="AFP3582" s="0"/>
      <c r="AFQ3582" s="0"/>
      <c r="AFR3582" s="0"/>
      <c r="AFS3582" s="0"/>
      <c r="AFT3582" s="0"/>
      <c r="AFU3582" s="0"/>
      <c r="AFV3582" s="0"/>
      <c r="AFW3582" s="0"/>
      <c r="AFX3582" s="0"/>
      <c r="AFY3582" s="0"/>
      <c r="AFZ3582" s="0"/>
      <c r="AGA3582" s="0"/>
      <c r="AGB3582" s="0"/>
      <c r="AGC3582" s="0"/>
      <c r="AGD3582" s="0"/>
      <c r="AGE3582" s="0"/>
      <c r="AGF3582" s="0"/>
      <c r="AGG3582" s="0"/>
      <c r="AGH3582" s="0"/>
      <c r="AGI3582" s="0"/>
      <c r="AGJ3582" s="0"/>
      <c r="AGK3582" s="0"/>
      <c r="AGL3582" s="0"/>
      <c r="AGM3582" s="0"/>
      <c r="AGN3582" s="0"/>
      <c r="AGO3582" s="0"/>
      <c r="AGP3582" s="0"/>
      <c r="AGQ3582" s="0"/>
      <c r="AGR3582" s="0"/>
      <c r="AGS3582" s="0"/>
      <c r="AGT3582" s="0"/>
      <c r="AGU3582" s="0"/>
      <c r="AGV3582" s="0"/>
      <c r="AGW3582" s="0"/>
      <c r="AGX3582" s="0"/>
      <c r="AGY3582" s="0"/>
      <c r="AGZ3582" s="0"/>
      <c r="AHA3582" s="0"/>
      <c r="AHB3582" s="0"/>
      <c r="AHC3582" s="0"/>
      <c r="AHD3582" s="0"/>
      <c r="AHE3582" s="0"/>
      <c r="AHF3582" s="0"/>
      <c r="AHG3582" s="0"/>
      <c r="AHH3582" s="0"/>
      <c r="AHI3582" s="0"/>
      <c r="AHJ3582" s="0"/>
      <c r="AHK3582" s="0"/>
      <c r="AHL3582" s="0"/>
      <c r="AHM3582" s="0"/>
      <c r="AHN3582" s="0"/>
      <c r="AHO3582" s="0"/>
      <c r="AHP3582" s="0"/>
      <c r="AHQ3582" s="0"/>
      <c r="AHR3582" s="0"/>
      <c r="AHS3582" s="0"/>
      <c r="AHT3582" s="0"/>
      <c r="AHU3582" s="0"/>
      <c r="AHV3582" s="0"/>
      <c r="AHW3582" s="0"/>
      <c r="AHX3582" s="0"/>
      <c r="AHY3582" s="0"/>
      <c r="AHZ3582" s="0"/>
      <c r="AIA3582" s="0"/>
      <c r="AIB3582" s="0"/>
      <c r="AIC3582" s="0"/>
      <c r="AID3582" s="0"/>
      <c r="AIE3582" s="0"/>
      <c r="AIF3582" s="0"/>
      <c r="AIG3582" s="0"/>
      <c r="AIH3582" s="0"/>
      <c r="AII3582" s="0"/>
      <c r="AIJ3582" s="0"/>
      <c r="AIK3582" s="0"/>
      <c r="AIL3582" s="0"/>
      <c r="AIM3582" s="0"/>
      <c r="AIN3582" s="0"/>
      <c r="AIO3582" s="0"/>
      <c r="AIP3582" s="0"/>
      <c r="AIQ3582" s="0"/>
      <c r="AIR3582" s="0"/>
      <c r="AIS3582" s="0"/>
      <c r="AIT3582" s="0"/>
      <c r="AIU3582" s="0"/>
      <c r="AIV3582" s="0"/>
      <c r="AIW3582" s="0"/>
      <c r="AIX3582" s="0"/>
      <c r="AIY3582" s="0"/>
      <c r="AIZ3582" s="0"/>
      <c r="AJA3582" s="0"/>
      <c r="AJB3582" s="0"/>
      <c r="AJC3582" s="0"/>
      <c r="AJD3582" s="0"/>
      <c r="AJE3582" s="0"/>
      <c r="AJF3582" s="0"/>
      <c r="AJG3582" s="0"/>
      <c r="AJH3582" s="0"/>
      <c r="AJI3582" s="0"/>
      <c r="AJJ3582" s="0"/>
      <c r="AJK3582" s="0"/>
      <c r="AJL3582" s="0"/>
      <c r="AJM3582" s="0"/>
      <c r="AJN3582" s="0"/>
      <c r="AJO3582" s="0"/>
      <c r="AJP3582" s="0"/>
      <c r="AJQ3582" s="0"/>
      <c r="AJR3582" s="0"/>
      <c r="AJS3582" s="0"/>
      <c r="AJT3582" s="0"/>
      <c r="AJU3582" s="0"/>
      <c r="AJV3582" s="0"/>
      <c r="AJW3582" s="0"/>
      <c r="AJX3582" s="0"/>
      <c r="AJY3582" s="0"/>
      <c r="AJZ3582" s="0"/>
      <c r="AKA3582" s="0"/>
      <c r="AKB3582" s="0"/>
      <c r="AKC3582" s="0"/>
      <c r="AKD3582" s="0"/>
      <c r="AKE3582" s="0"/>
      <c r="AKF3582" s="0"/>
      <c r="AKG3582" s="0"/>
      <c r="AKH3582" s="0"/>
      <c r="AKI3582" s="0"/>
      <c r="AKJ3582" s="0"/>
      <c r="AKK3582" s="0"/>
      <c r="AKL3582" s="0"/>
      <c r="AKM3582" s="0"/>
      <c r="AKN3582" s="0"/>
      <c r="AKO3582" s="0"/>
      <c r="AKP3582" s="0"/>
      <c r="AKQ3582" s="0"/>
      <c r="AKR3582" s="0"/>
      <c r="AKS3582" s="0"/>
      <c r="AKT3582" s="0"/>
      <c r="AKU3582" s="0"/>
      <c r="AKV3582" s="0"/>
      <c r="AKW3582" s="0"/>
      <c r="AKX3582" s="0"/>
      <c r="AKY3582" s="0"/>
      <c r="AKZ3582" s="0"/>
      <c r="ALA3582" s="0"/>
      <c r="ALB3582" s="0"/>
      <c r="ALC3582" s="0"/>
      <c r="ALD3582" s="0"/>
      <c r="ALE3582" s="0"/>
      <c r="ALF3582" s="0"/>
      <c r="ALG3582" s="0"/>
      <c r="ALH3582" s="0"/>
      <c r="ALI3582" s="0"/>
      <c r="ALJ3582" s="0"/>
      <c r="ALK3582" s="0"/>
      <c r="ALL3582" s="0"/>
      <c r="ALM3582" s="0"/>
      <c r="ALN3582" s="0"/>
      <c r="ALO3582" s="0"/>
      <c r="ALP3582" s="0"/>
      <c r="ALQ3582" s="0"/>
      <c r="ALR3582" s="0"/>
      <c r="ALS3582" s="0"/>
      <c r="ALT3582" s="0"/>
      <c r="ALU3582" s="0"/>
      <c r="ALV3582" s="0"/>
      <c r="ALW3582" s="0"/>
      <c r="ALX3582" s="0"/>
      <c r="ALY3582" s="0"/>
      <c r="ALZ3582" s="0"/>
      <c r="AMA3582" s="0"/>
      <c r="AMB3582" s="0"/>
      <c r="AMC3582" s="0"/>
      <c r="AMD3582" s="0"/>
      <c r="AME3582" s="0"/>
      <c r="AMF3582" s="0"/>
      <c r="AMG3582" s="0"/>
      <c r="AMH3582" s="0"/>
      <c r="AMI3582" s="0"/>
    </row>
    <row r="3583" customFormat="false" ht="12.75" hidden="false" customHeight="false" outlineLevel="0" collapsed="false">
      <c r="A3583" s="1" t="s">
        <v>3806</v>
      </c>
      <c r="C3583" s="27" t="s">
        <v>3809</v>
      </c>
      <c r="D3583" s="27" t="s">
        <v>88</v>
      </c>
      <c r="E3583" s="28"/>
      <c r="F3583" s="29"/>
      <c r="G3583" s="27"/>
      <c r="H3583" s="30" t="s">
        <v>168</v>
      </c>
      <c r="I3583" s="31" t="n">
        <v>0.24</v>
      </c>
      <c r="J3583" s="31" t="s">
        <v>3781</v>
      </c>
      <c r="BM3583" s="0"/>
      <c r="BN3583" s="0"/>
      <c r="BO3583" s="0"/>
      <c r="BP3583" s="0"/>
      <c r="BQ3583" s="0"/>
      <c r="BR3583" s="0"/>
      <c r="BS3583" s="0"/>
      <c r="BT3583" s="0"/>
      <c r="BU3583" s="0"/>
      <c r="BV3583" s="0"/>
      <c r="BW3583" s="0"/>
      <c r="BX3583" s="0"/>
      <c r="BY3583" s="0"/>
      <c r="BZ3583" s="0"/>
      <c r="CA3583" s="0"/>
      <c r="CB3583" s="0"/>
      <c r="CC3583" s="0"/>
      <c r="CD3583" s="0"/>
      <c r="CE3583" s="0"/>
      <c r="CF3583" s="0"/>
      <c r="CG3583" s="0"/>
      <c r="CH3583" s="0"/>
      <c r="CI3583" s="0"/>
      <c r="CJ3583" s="0"/>
      <c r="CK3583" s="0"/>
      <c r="CL3583" s="0"/>
      <c r="CM3583" s="0"/>
      <c r="CN3583" s="0"/>
      <c r="CO3583" s="0"/>
      <c r="CP3583" s="0"/>
      <c r="CQ3583" s="0"/>
      <c r="CR3583" s="0"/>
      <c r="CS3583" s="0"/>
      <c r="CT3583" s="0"/>
      <c r="CU3583" s="0"/>
      <c r="CV3583" s="0"/>
      <c r="CW3583" s="0"/>
      <c r="CX3583" s="0"/>
      <c r="CY3583" s="0"/>
      <c r="CZ3583" s="0"/>
      <c r="DA3583" s="0"/>
      <c r="DB3583" s="0"/>
      <c r="DC3583" s="0"/>
      <c r="DD3583" s="0"/>
      <c r="DE3583" s="0"/>
      <c r="DF3583" s="0"/>
      <c r="DG3583" s="0"/>
      <c r="DH3583" s="0"/>
      <c r="DI3583" s="0"/>
      <c r="DJ3583" s="0"/>
      <c r="DK3583" s="0"/>
      <c r="DL3583" s="0"/>
      <c r="DM3583" s="0"/>
      <c r="DN3583" s="0"/>
      <c r="DO3583" s="0"/>
      <c r="DP3583" s="0"/>
      <c r="DQ3583" s="0"/>
      <c r="DR3583" s="0"/>
      <c r="DS3583" s="0"/>
      <c r="DT3583" s="0"/>
      <c r="DU3583" s="0"/>
      <c r="DV3583" s="0"/>
      <c r="DW3583" s="0"/>
      <c r="DX3583" s="0"/>
      <c r="DY3583" s="0"/>
      <c r="DZ3583" s="0"/>
      <c r="EA3583" s="0"/>
      <c r="EB3583" s="0"/>
      <c r="EC3583" s="0"/>
      <c r="ED3583" s="0"/>
      <c r="EE3583" s="0"/>
      <c r="EF3583" s="0"/>
      <c r="EG3583" s="0"/>
      <c r="EH3583" s="0"/>
      <c r="EI3583" s="0"/>
      <c r="EJ3583" s="0"/>
      <c r="EK3583" s="0"/>
      <c r="EL3583" s="0"/>
      <c r="EM3583" s="0"/>
      <c r="EN3583" s="0"/>
      <c r="EO3583" s="0"/>
      <c r="EP3583" s="0"/>
      <c r="EQ3583" s="0"/>
      <c r="ER3583" s="0"/>
      <c r="ES3583" s="0"/>
      <c r="ET3583" s="0"/>
      <c r="EU3583" s="0"/>
      <c r="EV3583" s="0"/>
      <c r="EW3583" s="0"/>
      <c r="EX3583" s="0"/>
      <c r="EY3583" s="0"/>
      <c r="EZ3583" s="0"/>
      <c r="FA3583" s="0"/>
      <c r="FB3583" s="0"/>
      <c r="FC3583" s="0"/>
      <c r="FD3583" s="0"/>
      <c r="FE3583" s="0"/>
      <c r="FF3583" s="0"/>
      <c r="FG3583" s="0"/>
      <c r="FH3583" s="0"/>
      <c r="FI3583" s="0"/>
      <c r="FJ3583" s="0"/>
      <c r="FK3583" s="0"/>
      <c r="FL3583" s="0"/>
      <c r="FM3583" s="0"/>
      <c r="FN3583" s="0"/>
      <c r="FO3583" s="0"/>
      <c r="FP3583" s="0"/>
      <c r="FQ3583" s="0"/>
      <c r="FR3583" s="0"/>
      <c r="FS3583" s="0"/>
      <c r="FT3583" s="0"/>
      <c r="FU3583" s="0"/>
      <c r="FV3583" s="0"/>
      <c r="FW3583" s="0"/>
      <c r="FX3583" s="0"/>
      <c r="FY3583" s="0"/>
      <c r="FZ3583" s="0"/>
      <c r="GA3583" s="0"/>
      <c r="GB3583" s="0"/>
      <c r="GC3583" s="0"/>
      <c r="GD3583" s="0"/>
      <c r="GE3583" s="0"/>
      <c r="GF3583" s="0"/>
      <c r="GG3583" s="0"/>
      <c r="GH3583" s="0"/>
      <c r="GI3583" s="0"/>
      <c r="GJ3583" s="0"/>
      <c r="GK3583" s="0"/>
      <c r="GL3583" s="0"/>
      <c r="GM3583" s="0"/>
      <c r="GN3583" s="0"/>
      <c r="GO3583" s="0"/>
      <c r="GP3583" s="0"/>
      <c r="GQ3583" s="0"/>
      <c r="GR3583" s="0"/>
      <c r="GS3583" s="0"/>
      <c r="GT3583" s="0"/>
      <c r="GU3583" s="0"/>
      <c r="GV3583" s="0"/>
      <c r="GW3583" s="0"/>
      <c r="GX3583" s="0"/>
      <c r="GY3583" s="0"/>
      <c r="GZ3583" s="0"/>
      <c r="HA3583" s="0"/>
      <c r="HB3583" s="0"/>
      <c r="HC3583" s="0"/>
      <c r="HD3583" s="0"/>
      <c r="HE3583" s="0"/>
      <c r="HF3583" s="0"/>
      <c r="HG3583" s="0"/>
      <c r="HH3583" s="0"/>
      <c r="HI3583" s="0"/>
      <c r="HJ3583" s="0"/>
      <c r="HK3583" s="0"/>
      <c r="HL3583" s="0"/>
      <c r="HM3583" s="0"/>
      <c r="HN3583" s="0"/>
      <c r="HO3583" s="0"/>
      <c r="HP3583" s="0"/>
      <c r="HQ3583" s="0"/>
      <c r="HR3583" s="0"/>
      <c r="HS3583" s="0"/>
      <c r="HT3583" s="0"/>
      <c r="HU3583" s="0"/>
      <c r="HV3583" s="0"/>
      <c r="HW3583" s="0"/>
      <c r="HX3583" s="0"/>
      <c r="HY3583" s="0"/>
      <c r="HZ3583" s="0"/>
      <c r="IA3583" s="0"/>
      <c r="IB3583" s="0"/>
      <c r="IC3583" s="0"/>
      <c r="ID3583" s="0"/>
      <c r="IE3583" s="0"/>
      <c r="IF3583" s="0"/>
      <c r="IG3583" s="0"/>
      <c r="IH3583" s="0"/>
      <c r="II3583" s="0"/>
      <c r="IJ3583" s="0"/>
      <c r="IK3583" s="0"/>
      <c r="IL3583" s="0"/>
      <c r="IM3583" s="0"/>
      <c r="IN3583" s="0"/>
      <c r="IO3583" s="0"/>
      <c r="IP3583" s="0"/>
      <c r="IQ3583" s="0"/>
      <c r="IR3583" s="0"/>
      <c r="IS3583" s="0"/>
      <c r="IT3583" s="0"/>
      <c r="IU3583" s="0"/>
      <c r="IV3583" s="0"/>
      <c r="IW3583" s="0"/>
      <c r="IX3583" s="0"/>
      <c r="IY3583" s="0"/>
      <c r="IZ3583" s="0"/>
      <c r="JA3583" s="0"/>
      <c r="JB3583" s="0"/>
      <c r="JC3583" s="0"/>
      <c r="JD3583" s="0"/>
      <c r="JE3583" s="0"/>
      <c r="JF3583" s="0"/>
      <c r="JG3583" s="0"/>
      <c r="JH3583" s="0"/>
      <c r="JI3583" s="0"/>
      <c r="JJ3583" s="0"/>
      <c r="JK3583" s="0"/>
      <c r="JL3583" s="0"/>
      <c r="JM3583" s="0"/>
      <c r="JN3583" s="0"/>
      <c r="JO3583" s="0"/>
      <c r="JP3583" s="0"/>
      <c r="JQ3583" s="0"/>
      <c r="JR3583" s="0"/>
      <c r="JS3583" s="0"/>
      <c r="JT3583" s="0"/>
      <c r="JU3583" s="0"/>
      <c r="JV3583" s="0"/>
      <c r="JW3583" s="0"/>
      <c r="JX3583" s="0"/>
      <c r="JY3583" s="0"/>
      <c r="JZ3583" s="0"/>
      <c r="KA3583" s="0"/>
      <c r="KB3583" s="0"/>
      <c r="KC3583" s="0"/>
      <c r="KD3583" s="0"/>
      <c r="KE3583" s="0"/>
      <c r="KF3583" s="0"/>
      <c r="KG3583" s="0"/>
      <c r="KH3583" s="0"/>
      <c r="KI3583" s="0"/>
      <c r="KJ3583" s="0"/>
      <c r="KK3583" s="0"/>
      <c r="KL3583" s="0"/>
      <c r="KM3583" s="0"/>
      <c r="KN3583" s="0"/>
      <c r="KO3583" s="0"/>
      <c r="KP3583" s="0"/>
      <c r="KQ3583" s="0"/>
      <c r="KR3583" s="0"/>
      <c r="KS3583" s="0"/>
      <c r="KT3583" s="0"/>
      <c r="KU3583" s="0"/>
      <c r="KV3583" s="0"/>
      <c r="KW3583" s="0"/>
      <c r="KX3583" s="0"/>
      <c r="KY3583" s="0"/>
      <c r="KZ3583" s="0"/>
      <c r="LA3583" s="0"/>
      <c r="LB3583" s="0"/>
      <c r="LC3583" s="0"/>
      <c r="LD3583" s="0"/>
      <c r="LE3583" s="0"/>
      <c r="LF3583" s="0"/>
      <c r="LG3583" s="0"/>
      <c r="LH3583" s="0"/>
      <c r="LI3583" s="0"/>
      <c r="LJ3583" s="0"/>
      <c r="LK3583" s="0"/>
      <c r="LL3583" s="0"/>
      <c r="LM3583" s="0"/>
      <c r="LN3583" s="0"/>
      <c r="LO3583" s="0"/>
      <c r="LP3583" s="0"/>
      <c r="LQ3583" s="0"/>
      <c r="LR3583" s="0"/>
      <c r="LS3583" s="0"/>
      <c r="LT3583" s="0"/>
      <c r="LU3583" s="0"/>
      <c r="LV3583" s="0"/>
      <c r="LW3583" s="0"/>
      <c r="LX3583" s="0"/>
      <c r="LY3583" s="0"/>
      <c r="LZ3583" s="0"/>
      <c r="MA3583" s="0"/>
      <c r="MB3583" s="0"/>
      <c r="MC3583" s="0"/>
      <c r="MD3583" s="0"/>
      <c r="ME3583" s="0"/>
      <c r="MF3583" s="0"/>
      <c r="MG3583" s="0"/>
      <c r="MH3583" s="0"/>
      <c r="MI3583" s="0"/>
      <c r="MJ3583" s="0"/>
      <c r="MK3583" s="0"/>
      <c r="ML3583" s="0"/>
      <c r="MM3583" s="0"/>
      <c r="MN3583" s="0"/>
      <c r="MO3583" s="0"/>
      <c r="MP3583" s="0"/>
      <c r="MQ3583" s="0"/>
      <c r="MR3583" s="0"/>
      <c r="MS3583" s="0"/>
      <c r="MT3583" s="0"/>
      <c r="MU3583" s="0"/>
      <c r="MV3583" s="0"/>
      <c r="MW3583" s="0"/>
      <c r="MX3583" s="0"/>
      <c r="MY3583" s="0"/>
      <c r="MZ3583" s="0"/>
      <c r="NA3583" s="0"/>
      <c r="NB3583" s="0"/>
      <c r="NC3583" s="0"/>
      <c r="ND3583" s="0"/>
      <c r="NE3583" s="0"/>
      <c r="NF3583" s="0"/>
      <c r="NG3583" s="0"/>
      <c r="NH3583" s="0"/>
      <c r="NI3583" s="0"/>
      <c r="NJ3583" s="0"/>
      <c r="NK3583" s="0"/>
      <c r="NL3583" s="0"/>
      <c r="NM3583" s="0"/>
      <c r="NN3583" s="0"/>
      <c r="NO3583" s="0"/>
      <c r="NP3583" s="0"/>
      <c r="NQ3583" s="0"/>
      <c r="NR3583" s="0"/>
      <c r="NS3583" s="0"/>
      <c r="NT3583" s="0"/>
      <c r="NU3583" s="0"/>
      <c r="NV3583" s="0"/>
      <c r="NW3583" s="0"/>
      <c r="NX3583" s="0"/>
      <c r="NY3583" s="0"/>
      <c r="NZ3583" s="0"/>
      <c r="OA3583" s="0"/>
      <c r="OB3583" s="0"/>
      <c r="OC3583" s="0"/>
      <c r="OD3583" s="0"/>
      <c r="OE3583" s="0"/>
      <c r="OF3583" s="0"/>
      <c r="OG3583" s="0"/>
      <c r="OH3583" s="0"/>
      <c r="OI3583" s="0"/>
      <c r="OJ3583" s="0"/>
      <c r="OK3583" s="0"/>
      <c r="OL3583" s="0"/>
      <c r="OM3583" s="0"/>
      <c r="ON3583" s="0"/>
      <c r="OO3583" s="0"/>
      <c r="OP3583" s="0"/>
      <c r="OQ3583" s="0"/>
      <c r="OR3583" s="0"/>
      <c r="OS3583" s="0"/>
      <c r="OT3583" s="0"/>
      <c r="OU3583" s="0"/>
      <c r="OV3583" s="0"/>
      <c r="OW3583" s="0"/>
      <c r="OX3583" s="0"/>
      <c r="OY3583" s="0"/>
      <c r="OZ3583" s="0"/>
      <c r="PA3583" s="0"/>
      <c r="PB3583" s="0"/>
      <c r="PC3583" s="0"/>
      <c r="PD3583" s="0"/>
      <c r="PE3583" s="0"/>
      <c r="PF3583" s="0"/>
      <c r="PG3583" s="0"/>
      <c r="PH3583" s="0"/>
      <c r="PI3583" s="0"/>
      <c r="PJ3583" s="0"/>
      <c r="PK3583" s="0"/>
      <c r="PL3583" s="0"/>
      <c r="PM3583" s="0"/>
      <c r="PN3583" s="0"/>
      <c r="PO3583" s="0"/>
      <c r="PP3583" s="0"/>
      <c r="PQ3583" s="0"/>
      <c r="PR3583" s="0"/>
      <c r="PS3583" s="0"/>
      <c r="PT3583" s="0"/>
      <c r="PU3583" s="0"/>
      <c r="PV3583" s="0"/>
      <c r="PW3583" s="0"/>
      <c r="PX3583" s="0"/>
      <c r="PY3583" s="0"/>
      <c r="PZ3583" s="0"/>
      <c r="QA3583" s="0"/>
      <c r="QB3583" s="0"/>
      <c r="QC3583" s="0"/>
      <c r="QD3583" s="0"/>
      <c r="QE3583" s="0"/>
      <c r="QF3583" s="0"/>
      <c r="QG3583" s="0"/>
      <c r="QH3583" s="0"/>
      <c r="QI3583" s="0"/>
      <c r="QJ3583" s="0"/>
      <c r="QK3583" s="0"/>
      <c r="QL3583" s="0"/>
      <c r="QM3583" s="0"/>
      <c r="QN3583" s="0"/>
      <c r="QO3583" s="0"/>
      <c r="QP3583" s="0"/>
      <c r="QQ3583" s="0"/>
      <c r="QR3583" s="0"/>
      <c r="QS3583" s="0"/>
      <c r="QT3583" s="0"/>
      <c r="QU3583" s="0"/>
      <c r="QV3583" s="0"/>
      <c r="QW3583" s="0"/>
      <c r="QX3583" s="0"/>
      <c r="QY3583" s="0"/>
      <c r="QZ3583" s="0"/>
      <c r="RA3583" s="0"/>
      <c r="RB3583" s="0"/>
      <c r="RC3583" s="0"/>
      <c r="RD3583" s="0"/>
      <c r="RE3583" s="0"/>
      <c r="RF3583" s="0"/>
      <c r="RG3583" s="0"/>
      <c r="RH3583" s="0"/>
      <c r="RI3583" s="0"/>
      <c r="RJ3583" s="0"/>
      <c r="RK3583" s="0"/>
      <c r="RL3583" s="0"/>
      <c r="RM3583" s="0"/>
      <c r="RN3583" s="0"/>
      <c r="RO3583" s="0"/>
      <c r="RP3583" s="0"/>
      <c r="RQ3583" s="0"/>
      <c r="RR3583" s="0"/>
      <c r="RS3583" s="0"/>
      <c r="RT3583" s="0"/>
      <c r="RU3583" s="0"/>
      <c r="RV3583" s="0"/>
      <c r="RW3583" s="0"/>
      <c r="RX3583" s="0"/>
      <c r="RY3583" s="0"/>
      <c r="RZ3583" s="0"/>
      <c r="SA3583" s="0"/>
      <c r="SB3583" s="0"/>
      <c r="SC3583" s="0"/>
      <c r="SD3583" s="0"/>
      <c r="SE3583" s="0"/>
      <c r="SF3583" s="0"/>
      <c r="SG3583" s="0"/>
      <c r="SH3583" s="0"/>
      <c r="SI3583" s="0"/>
      <c r="SJ3583" s="0"/>
      <c r="SK3583" s="0"/>
      <c r="SL3583" s="0"/>
      <c r="SM3583" s="0"/>
      <c r="SN3583" s="0"/>
      <c r="SO3583" s="0"/>
      <c r="SP3583" s="0"/>
      <c r="SQ3583" s="0"/>
      <c r="SR3583" s="0"/>
      <c r="SS3583" s="0"/>
      <c r="ST3583" s="0"/>
      <c r="SU3583" s="0"/>
      <c r="SV3583" s="0"/>
      <c r="SW3583" s="0"/>
      <c r="SX3583" s="0"/>
      <c r="SY3583" s="0"/>
      <c r="SZ3583" s="0"/>
      <c r="TA3583" s="0"/>
      <c r="TB3583" s="0"/>
      <c r="TC3583" s="0"/>
      <c r="TD3583" s="0"/>
      <c r="TE3583" s="0"/>
      <c r="TF3583" s="0"/>
      <c r="TG3583" s="0"/>
      <c r="TH3583" s="0"/>
      <c r="TI3583" s="0"/>
      <c r="TJ3583" s="0"/>
      <c r="TK3583" s="0"/>
      <c r="TL3583" s="0"/>
      <c r="TM3583" s="0"/>
      <c r="TN3583" s="0"/>
      <c r="TO3583" s="0"/>
      <c r="TP3583" s="0"/>
      <c r="TQ3583" s="0"/>
      <c r="TR3583" s="0"/>
      <c r="TS3583" s="0"/>
      <c r="TT3583" s="0"/>
      <c r="TU3583" s="0"/>
      <c r="TV3583" s="0"/>
      <c r="TW3583" s="0"/>
      <c r="TX3583" s="0"/>
      <c r="TY3583" s="0"/>
      <c r="TZ3583" s="0"/>
      <c r="UA3583" s="0"/>
      <c r="UB3583" s="0"/>
      <c r="UC3583" s="0"/>
      <c r="UD3583" s="0"/>
      <c r="UE3583" s="0"/>
      <c r="UF3583" s="0"/>
      <c r="UG3583" s="0"/>
      <c r="UH3583" s="0"/>
      <c r="UI3583" s="0"/>
      <c r="UJ3583" s="0"/>
      <c r="UK3583" s="0"/>
      <c r="UL3583" s="0"/>
      <c r="UM3583" s="0"/>
      <c r="UN3583" s="0"/>
      <c r="UO3583" s="0"/>
      <c r="UP3583" s="0"/>
      <c r="UQ3583" s="0"/>
      <c r="UR3583" s="0"/>
      <c r="US3583" s="0"/>
      <c r="UT3583" s="0"/>
      <c r="UU3583" s="0"/>
      <c r="UV3583" s="0"/>
      <c r="UW3583" s="0"/>
      <c r="UX3583" s="0"/>
      <c r="UY3583" s="0"/>
      <c r="UZ3583" s="0"/>
      <c r="VA3583" s="0"/>
      <c r="VB3583" s="0"/>
      <c r="VC3583" s="0"/>
      <c r="VD3583" s="0"/>
      <c r="VE3583" s="0"/>
      <c r="VF3583" s="0"/>
      <c r="VG3583" s="0"/>
      <c r="VH3583" s="0"/>
      <c r="VI3583" s="0"/>
      <c r="VJ3583" s="0"/>
      <c r="VK3583" s="0"/>
      <c r="VL3583" s="0"/>
      <c r="VM3583" s="0"/>
      <c r="VN3583" s="0"/>
      <c r="VO3583" s="0"/>
      <c r="VP3583" s="0"/>
      <c r="VQ3583" s="0"/>
      <c r="VR3583" s="0"/>
      <c r="VS3583" s="0"/>
      <c r="VT3583" s="0"/>
      <c r="VU3583" s="0"/>
      <c r="VV3583" s="0"/>
      <c r="VW3583" s="0"/>
      <c r="VX3583" s="0"/>
      <c r="VY3583" s="0"/>
      <c r="VZ3583" s="0"/>
      <c r="WA3583" s="0"/>
      <c r="WB3583" s="0"/>
      <c r="WC3583" s="0"/>
      <c r="WD3583" s="0"/>
      <c r="WE3583" s="0"/>
      <c r="WF3583" s="0"/>
      <c r="WG3583" s="0"/>
      <c r="WH3583" s="0"/>
      <c r="WI3583" s="0"/>
      <c r="WJ3583" s="0"/>
      <c r="WK3583" s="0"/>
      <c r="WL3583" s="0"/>
      <c r="WM3583" s="0"/>
      <c r="WN3583" s="0"/>
      <c r="WO3583" s="0"/>
      <c r="WP3583" s="0"/>
      <c r="WQ3583" s="0"/>
      <c r="WR3583" s="0"/>
      <c r="WS3583" s="0"/>
      <c r="WT3583" s="0"/>
      <c r="WU3583" s="0"/>
      <c r="WV3583" s="0"/>
      <c r="WW3583" s="0"/>
      <c r="WX3583" s="0"/>
      <c r="WY3583" s="0"/>
      <c r="WZ3583" s="0"/>
      <c r="XA3583" s="0"/>
      <c r="XB3583" s="0"/>
      <c r="XC3583" s="0"/>
      <c r="XD3583" s="0"/>
      <c r="XE3583" s="0"/>
      <c r="XF3583" s="0"/>
      <c r="XG3583" s="0"/>
      <c r="XH3583" s="0"/>
      <c r="XI3583" s="0"/>
      <c r="XJ3583" s="0"/>
      <c r="XK3583" s="0"/>
      <c r="XL3583" s="0"/>
      <c r="XM3583" s="0"/>
      <c r="XN3583" s="0"/>
      <c r="XO3583" s="0"/>
      <c r="XP3583" s="0"/>
      <c r="XQ3583" s="0"/>
      <c r="XR3583" s="0"/>
      <c r="XS3583" s="0"/>
      <c r="XT3583" s="0"/>
      <c r="XU3583" s="0"/>
      <c r="XV3583" s="0"/>
      <c r="XW3583" s="0"/>
      <c r="XX3583" s="0"/>
      <c r="XY3583" s="0"/>
      <c r="XZ3583" s="0"/>
      <c r="YA3583" s="0"/>
      <c r="YB3583" s="0"/>
      <c r="YC3583" s="0"/>
      <c r="YD3583" s="0"/>
      <c r="YE3583" s="0"/>
      <c r="YF3583" s="0"/>
      <c r="YG3583" s="0"/>
      <c r="YH3583" s="0"/>
      <c r="YI3583" s="0"/>
      <c r="YJ3583" s="0"/>
      <c r="YK3583" s="0"/>
      <c r="YL3583" s="0"/>
      <c r="YM3583" s="0"/>
      <c r="YN3583" s="0"/>
      <c r="YO3583" s="0"/>
      <c r="YP3583" s="0"/>
      <c r="YQ3583" s="0"/>
      <c r="YR3583" s="0"/>
      <c r="YS3583" s="0"/>
      <c r="YT3583" s="0"/>
      <c r="YU3583" s="0"/>
      <c r="YV3583" s="0"/>
      <c r="YW3583" s="0"/>
      <c r="YX3583" s="0"/>
      <c r="YY3583" s="0"/>
      <c r="YZ3583" s="0"/>
      <c r="ZA3583" s="0"/>
      <c r="ZB3583" s="0"/>
      <c r="ZC3583" s="0"/>
      <c r="ZD3583" s="0"/>
      <c r="ZE3583" s="0"/>
      <c r="ZF3583" s="0"/>
      <c r="ZG3583" s="0"/>
      <c r="ZH3583" s="0"/>
      <c r="ZI3583" s="0"/>
      <c r="ZJ3583" s="0"/>
      <c r="ZK3583" s="0"/>
      <c r="ZL3583" s="0"/>
      <c r="ZM3583" s="0"/>
      <c r="ZN3583" s="0"/>
      <c r="ZO3583" s="0"/>
      <c r="ZP3583" s="0"/>
      <c r="ZQ3583" s="0"/>
      <c r="ZR3583" s="0"/>
      <c r="ZS3583" s="0"/>
      <c r="ZT3583" s="0"/>
      <c r="ZU3583" s="0"/>
      <c r="ZV3583" s="0"/>
      <c r="ZW3583" s="0"/>
      <c r="ZX3583" s="0"/>
      <c r="ZY3583" s="0"/>
      <c r="ZZ3583" s="0"/>
      <c r="AAA3583" s="0"/>
      <c r="AAB3583" s="0"/>
      <c r="AAC3583" s="0"/>
      <c r="AAD3583" s="0"/>
      <c r="AAE3583" s="0"/>
      <c r="AAF3583" s="0"/>
      <c r="AAG3583" s="0"/>
      <c r="AAH3583" s="0"/>
      <c r="AAI3583" s="0"/>
      <c r="AAJ3583" s="0"/>
      <c r="AAK3583" s="0"/>
      <c r="AAL3583" s="0"/>
      <c r="AAM3583" s="0"/>
      <c r="AAN3583" s="0"/>
      <c r="AAO3583" s="0"/>
      <c r="AAP3583" s="0"/>
      <c r="AAQ3583" s="0"/>
      <c r="AAR3583" s="0"/>
      <c r="AAS3583" s="0"/>
      <c r="AAT3583" s="0"/>
      <c r="AAU3583" s="0"/>
      <c r="AAV3583" s="0"/>
      <c r="AAW3583" s="0"/>
      <c r="AAX3583" s="0"/>
      <c r="AAY3583" s="0"/>
      <c r="AAZ3583" s="0"/>
      <c r="ABA3583" s="0"/>
      <c r="ABB3583" s="0"/>
      <c r="ABC3583" s="0"/>
      <c r="ABD3583" s="0"/>
      <c r="ABE3583" s="0"/>
      <c r="ABF3583" s="0"/>
      <c r="ABG3583" s="0"/>
      <c r="ABH3583" s="0"/>
      <c r="ABI3583" s="0"/>
      <c r="ABJ3583" s="0"/>
      <c r="ABK3583" s="0"/>
      <c r="ABL3583" s="0"/>
      <c r="ABM3583" s="0"/>
      <c r="ABN3583" s="0"/>
      <c r="ABO3583" s="0"/>
      <c r="ABP3583" s="0"/>
      <c r="ABQ3583" s="0"/>
      <c r="ABR3583" s="0"/>
      <c r="ABS3583" s="0"/>
      <c r="ABT3583" s="0"/>
      <c r="ABU3583" s="0"/>
      <c r="ABV3583" s="0"/>
      <c r="ABW3583" s="0"/>
      <c r="ABX3583" s="0"/>
      <c r="ABY3583" s="0"/>
      <c r="ABZ3583" s="0"/>
      <c r="ACA3583" s="0"/>
      <c r="ACB3583" s="0"/>
      <c r="ACC3583" s="0"/>
      <c r="ACD3583" s="0"/>
      <c r="ACE3583" s="0"/>
      <c r="ACF3583" s="0"/>
      <c r="ACG3583" s="0"/>
      <c r="ACH3583" s="0"/>
      <c r="ACI3583" s="0"/>
      <c r="ACJ3583" s="0"/>
      <c r="ACK3583" s="0"/>
      <c r="ACL3583" s="0"/>
      <c r="ACM3583" s="0"/>
      <c r="ACN3583" s="0"/>
      <c r="ACO3583" s="0"/>
      <c r="ACP3583" s="0"/>
      <c r="ACQ3583" s="0"/>
      <c r="ACR3583" s="0"/>
      <c r="ACS3583" s="0"/>
      <c r="ACT3583" s="0"/>
      <c r="ACU3583" s="0"/>
      <c r="ACV3583" s="0"/>
      <c r="ACW3583" s="0"/>
      <c r="ACX3583" s="0"/>
      <c r="ACY3583" s="0"/>
      <c r="ACZ3583" s="0"/>
      <c r="ADA3583" s="0"/>
      <c r="ADB3583" s="0"/>
      <c r="ADC3583" s="0"/>
      <c r="ADD3583" s="0"/>
      <c r="ADE3583" s="0"/>
      <c r="ADF3583" s="0"/>
      <c r="ADG3583" s="0"/>
      <c r="ADH3583" s="0"/>
      <c r="ADI3583" s="0"/>
      <c r="ADJ3583" s="0"/>
      <c r="ADK3583" s="0"/>
      <c r="ADL3583" s="0"/>
      <c r="ADM3583" s="0"/>
      <c r="ADN3583" s="0"/>
      <c r="ADO3583" s="0"/>
      <c r="ADP3583" s="0"/>
      <c r="ADQ3583" s="0"/>
      <c r="ADR3583" s="0"/>
      <c r="ADS3583" s="0"/>
      <c r="ADT3583" s="0"/>
      <c r="ADU3583" s="0"/>
      <c r="ADV3583" s="0"/>
      <c r="ADW3583" s="0"/>
      <c r="ADX3583" s="0"/>
      <c r="ADY3583" s="0"/>
      <c r="ADZ3583" s="0"/>
      <c r="AEA3583" s="0"/>
      <c r="AEB3583" s="0"/>
      <c r="AEC3583" s="0"/>
      <c r="AED3583" s="0"/>
      <c r="AEE3583" s="0"/>
      <c r="AEF3583" s="0"/>
      <c r="AEG3583" s="0"/>
      <c r="AEH3583" s="0"/>
      <c r="AEI3583" s="0"/>
      <c r="AEJ3583" s="0"/>
      <c r="AEK3583" s="0"/>
      <c r="AEL3583" s="0"/>
      <c r="AEM3583" s="0"/>
      <c r="AEN3583" s="0"/>
      <c r="AEO3583" s="0"/>
      <c r="AEP3583" s="0"/>
      <c r="AEQ3583" s="0"/>
      <c r="AER3583" s="0"/>
      <c r="AES3583" s="0"/>
      <c r="AET3583" s="0"/>
      <c r="AEU3583" s="0"/>
      <c r="AEV3583" s="0"/>
      <c r="AEW3583" s="0"/>
      <c r="AEX3583" s="0"/>
      <c r="AEY3583" s="0"/>
      <c r="AEZ3583" s="0"/>
      <c r="AFA3583" s="0"/>
      <c r="AFB3583" s="0"/>
      <c r="AFC3583" s="0"/>
      <c r="AFD3583" s="0"/>
      <c r="AFE3583" s="0"/>
      <c r="AFF3583" s="0"/>
      <c r="AFG3583" s="0"/>
      <c r="AFH3583" s="0"/>
      <c r="AFI3583" s="0"/>
      <c r="AFJ3583" s="0"/>
      <c r="AFK3583" s="0"/>
      <c r="AFL3583" s="0"/>
      <c r="AFM3583" s="0"/>
      <c r="AFN3583" s="0"/>
      <c r="AFO3583" s="0"/>
      <c r="AFP3583" s="0"/>
      <c r="AFQ3583" s="0"/>
      <c r="AFR3583" s="0"/>
      <c r="AFS3583" s="0"/>
      <c r="AFT3583" s="0"/>
      <c r="AFU3583" s="0"/>
      <c r="AFV3583" s="0"/>
      <c r="AFW3583" s="0"/>
      <c r="AFX3583" s="0"/>
      <c r="AFY3583" s="0"/>
      <c r="AFZ3583" s="0"/>
      <c r="AGA3583" s="0"/>
      <c r="AGB3583" s="0"/>
      <c r="AGC3583" s="0"/>
      <c r="AGD3583" s="0"/>
      <c r="AGE3583" s="0"/>
      <c r="AGF3583" s="0"/>
      <c r="AGG3583" s="0"/>
      <c r="AGH3583" s="0"/>
      <c r="AGI3583" s="0"/>
      <c r="AGJ3583" s="0"/>
      <c r="AGK3583" s="0"/>
      <c r="AGL3583" s="0"/>
      <c r="AGM3583" s="0"/>
      <c r="AGN3583" s="0"/>
      <c r="AGO3583" s="0"/>
      <c r="AGP3583" s="0"/>
      <c r="AGQ3583" s="0"/>
      <c r="AGR3583" s="0"/>
      <c r="AGS3583" s="0"/>
      <c r="AGT3583" s="0"/>
      <c r="AGU3583" s="0"/>
      <c r="AGV3583" s="0"/>
      <c r="AGW3583" s="0"/>
      <c r="AGX3583" s="0"/>
      <c r="AGY3583" s="0"/>
      <c r="AGZ3583" s="0"/>
      <c r="AHA3583" s="0"/>
      <c r="AHB3583" s="0"/>
      <c r="AHC3583" s="0"/>
      <c r="AHD3583" s="0"/>
      <c r="AHE3583" s="0"/>
      <c r="AHF3583" s="0"/>
      <c r="AHG3583" s="0"/>
      <c r="AHH3583" s="0"/>
      <c r="AHI3583" s="0"/>
      <c r="AHJ3583" s="0"/>
      <c r="AHK3583" s="0"/>
      <c r="AHL3583" s="0"/>
      <c r="AHM3583" s="0"/>
      <c r="AHN3583" s="0"/>
      <c r="AHO3583" s="0"/>
      <c r="AHP3583" s="0"/>
      <c r="AHQ3583" s="0"/>
      <c r="AHR3583" s="0"/>
      <c r="AHS3583" s="0"/>
      <c r="AHT3583" s="0"/>
      <c r="AHU3583" s="0"/>
      <c r="AHV3583" s="0"/>
      <c r="AHW3583" s="0"/>
      <c r="AHX3583" s="0"/>
      <c r="AHY3583" s="0"/>
      <c r="AHZ3583" s="0"/>
      <c r="AIA3583" s="0"/>
      <c r="AIB3583" s="0"/>
      <c r="AIC3583" s="0"/>
      <c r="AID3583" s="0"/>
      <c r="AIE3583" s="0"/>
      <c r="AIF3583" s="0"/>
      <c r="AIG3583" s="0"/>
      <c r="AIH3583" s="0"/>
      <c r="AII3583" s="0"/>
      <c r="AIJ3583" s="0"/>
      <c r="AIK3583" s="0"/>
      <c r="AIL3583" s="0"/>
      <c r="AIM3583" s="0"/>
      <c r="AIN3583" s="0"/>
      <c r="AIO3583" s="0"/>
      <c r="AIP3583" s="0"/>
      <c r="AIQ3583" s="0"/>
      <c r="AIR3583" s="0"/>
      <c r="AIS3583" s="0"/>
      <c r="AIT3583" s="0"/>
      <c r="AIU3583" s="0"/>
      <c r="AIV3583" s="0"/>
      <c r="AIW3583" s="0"/>
      <c r="AIX3583" s="0"/>
      <c r="AIY3583" s="0"/>
      <c r="AIZ3583" s="0"/>
      <c r="AJA3583" s="0"/>
      <c r="AJB3583" s="0"/>
      <c r="AJC3583" s="0"/>
      <c r="AJD3583" s="0"/>
      <c r="AJE3583" s="0"/>
      <c r="AJF3583" s="0"/>
      <c r="AJG3583" s="0"/>
      <c r="AJH3583" s="0"/>
      <c r="AJI3583" s="0"/>
      <c r="AJJ3583" s="0"/>
      <c r="AJK3583" s="0"/>
      <c r="AJL3583" s="0"/>
      <c r="AJM3583" s="0"/>
      <c r="AJN3583" s="0"/>
      <c r="AJO3583" s="0"/>
      <c r="AJP3583" s="0"/>
      <c r="AJQ3583" s="0"/>
      <c r="AJR3583" s="0"/>
      <c r="AJS3583" s="0"/>
      <c r="AJT3583" s="0"/>
      <c r="AJU3583" s="0"/>
      <c r="AJV3583" s="0"/>
      <c r="AJW3583" s="0"/>
      <c r="AJX3583" s="0"/>
      <c r="AJY3583" s="0"/>
      <c r="AJZ3583" s="0"/>
      <c r="AKA3583" s="0"/>
      <c r="AKB3583" s="0"/>
      <c r="AKC3583" s="0"/>
      <c r="AKD3583" s="0"/>
      <c r="AKE3583" s="0"/>
      <c r="AKF3583" s="0"/>
      <c r="AKG3583" s="0"/>
      <c r="AKH3583" s="0"/>
      <c r="AKI3583" s="0"/>
      <c r="AKJ3583" s="0"/>
      <c r="AKK3583" s="0"/>
      <c r="AKL3583" s="0"/>
      <c r="AKM3583" s="0"/>
      <c r="AKN3583" s="0"/>
      <c r="AKO3583" s="0"/>
      <c r="AKP3583" s="0"/>
      <c r="AKQ3583" s="0"/>
      <c r="AKR3583" s="0"/>
      <c r="AKS3583" s="0"/>
      <c r="AKT3583" s="0"/>
      <c r="AKU3583" s="0"/>
      <c r="AKV3583" s="0"/>
      <c r="AKW3583" s="0"/>
      <c r="AKX3583" s="0"/>
      <c r="AKY3583" s="0"/>
      <c r="AKZ3583" s="0"/>
      <c r="ALA3583" s="0"/>
      <c r="ALB3583" s="0"/>
      <c r="ALC3583" s="0"/>
      <c r="ALD3583" s="0"/>
      <c r="ALE3583" s="0"/>
      <c r="ALF3583" s="0"/>
      <c r="ALG3583" s="0"/>
      <c r="ALH3583" s="0"/>
      <c r="ALI3583" s="0"/>
      <c r="ALJ3583" s="0"/>
      <c r="ALK3583" s="0"/>
      <c r="ALL3583" s="0"/>
      <c r="ALM3583" s="0"/>
      <c r="ALN3583" s="0"/>
      <c r="ALO3583" s="0"/>
      <c r="ALP3583" s="0"/>
      <c r="ALQ3583" s="0"/>
      <c r="ALR3583" s="0"/>
      <c r="ALS3583" s="0"/>
      <c r="ALT3583" s="0"/>
      <c r="ALU3583" s="0"/>
      <c r="ALV3583" s="0"/>
      <c r="ALW3583" s="0"/>
      <c r="ALX3583" s="0"/>
      <c r="ALY3583" s="0"/>
      <c r="ALZ3583" s="0"/>
      <c r="AMA3583" s="0"/>
      <c r="AMB3583" s="0"/>
      <c r="AMC3583" s="0"/>
      <c r="AMD3583" s="0"/>
      <c r="AME3583" s="0"/>
      <c r="AMF3583" s="0"/>
      <c r="AMG3583" s="0"/>
      <c r="AMH3583" s="0"/>
      <c r="AMI3583" s="0"/>
    </row>
    <row r="3584" customFormat="false" ht="12.75" hidden="false" customHeight="false" outlineLevel="0" collapsed="false">
      <c r="A3584" s="1" t="s">
        <v>3806</v>
      </c>
      <c r="C3584" s="27" t="s">
        <v>3810</v>
      </c>
      <c r="D3584" s="27" t="s">
        <v>13</v>
      </c>
      <c r="E3584" s="28"/>
      <c r="F3584" s="29"/>
      <c r="G3584" s="27"/>
      <c r="H3584" s="30" t="s">
        <v>168</v>
      </c>
      <c r="I3584" s="31" t="n">
        <v>0.24</v>
      </c>
      <c r="J3584" s="31" t="s">
        <v>3781</v>
      </c>
      <c r="BM3584" s="0"/>
      <c r="BN3584" s="0"/>
      <c r="BO3584" s="0"/>
      <c r="BP3584" s="0"/>
      <c r="BQ3584" s="0"/>
      <c r="BR3584" s="0"/>
      <c r="BS3584" s="0"/>
      <c r="BT3584" s="0"/>
      <c r="BU3584" s="0"/>
      <c r="BV3584" s="0"/>
      <c r="BW3584" s="0"/>
      <c r="BX3584" s="0"/>
      <c r="BY3584" s="0"/>
      <c r="BZ3584" s="0"/>
      <c r="CA3584" s="0"/>
      <c r="CB3584" s="0"/>
      <c r="CC3584" s="0"/>
      <c r="CD3584" s="0"/>
      <c r="CE3584" s="0"/>
      <c r="CF3584" s="0"/>
      <c r="CG3584" s="0"/>
      <c r="CH3584" s="0"/>
      <c r="CI3584" s="0"/>
      <c r="CJ3584" s="0"/>
      <c r="CK3584" s="0"/>
      <c r="CL3584" s="0"/>
      <c r="CM3584" s="0"/>
      <c r="CN3584" s="0"/>
      <c r="CO3584" s="0"/>
      <c r="CP3584" s="0"/>
      <c r="CQ3584" s="0"/>
      <c r="CR3584" s="0"/>
      <c r="CS3584" s="0"/>
      <c r="CT3584" s="0"/>
      <c r="CU3584" s="0"/>
      <c r="CV3584" s="0"/>
      <c r="CW3584" s="0"/>
      <c r="CX3584" s="0"/>
      <c r="CY3584" s="0"/>
      <c r="CZ3584" s="0"/>
      <c r="DA3584" s="0"/>
      <c r="DB3584" s="0"/>
      <c r="DC3584" s="0"/>
      <c r="DD3584" s="0"/>
      <c r="DE3584" s="0"/>
      <c r="DF3584" s="0"/>
      <c r="DG3584" s="0"/>
      <c r="DH3584" s="0"/>
      <c r="DI3584" s="0"/>
      <c r="DJ3584" s="0"/>
      <c r="DK3584" s="0"/>
      <c r="DL3584" s="0"/>
      <c r="DM3584" s="0"/>
      <c r="DN3584" s="0"/>
      <c r="DO3584" s="0"/>
      <c r="DP3584" s="0"/>
      <c r="DQ3584" s="0"/>
      <c r="DR3584" s="0"/>
      <c r="DS3584" s="0"/>
      <c r="DT3584" s="0"/>
      <c r="DU3584" s="0"/>
      <c r="DV3584" s="0"/>
      <c r="DW3584" s="0"/>
      <c r="DX3584" s="0"/>
      <c r="DY3584" s="0"/>
      <c r="DZ3584" s="0"/>
      <c r="EA3584" s="0"/>
      <c r="EB3584" s="0"/>
      <c r="EC3584" s="0"/>
      <c r="ED3584" s="0"/>
      <c r="EE3584" s="0"/>
      <c r="EF3584" s="0"/>
      <c r="EG3584" s="0"/>
      <c r="EH3584" s="0"/>
      <c r="EI3584" s="0"/>
      <c r="EJ3584" s="0"/>
      <c r="EK3584" s="0"/>
      <c r="EL3584" s="0"/>
      <c r="EM3584" s="0"/>
      <c r="EN3584" s="0"/>
      <c r="EO3584" s="0"/>
      <c r="EP3584" s="0"/>
      <c r="EQ3584" s="0"/>
      <c r="ER3584" s="0"/>
      <c r="ES3584" s="0"/>
      <c r="ET3584" s="0"/>
      <c r="EU3584" s="0"/>
      <c r="EV3584" s="0"/>
      <c r="EW3584" s="0"/>
      <c r="EX3584" s="0"/>
      <c r="EY3584" s="0"/>
      <c r="EZ3584" s="0"/>
      <c r="FA3584" s="0"/>
      <c r="FB3584" s="0"/>
      <c r="FC3584" s="0"/>
      <c r="FD3584" s="0"/>
      <c r="FE3584" s="0"/>
      <c r="FF3584" s="0"/>
      <c r="FG3584" s="0"/>
      <c r="FH3584" s="0"/>
      <c r="FI3584" s="0"/>
      <c r="FJ3584" s="0"/>
      <c r="FK3584" s="0"/>
      <c r="FL3584" s="0"/>
      <c r="FM3584" s="0"/>
      <c r="FN3584" s="0"/>
      <c r="FO3584" s="0"/>
      <c r="FP3584" s="0"/>
      <c r="FQ3584" s="0"/>
      <c r="FR3584" s="0"/>
      <c r="FS3584" s="0"/>
      <c r="FT3584" s="0"/>
      <c r="FU3584" s="0"/>
      <c r="FV3584" s="0"/>
      <c r="FW3584" s="0"/>
      <c r="FX3584" s="0"/>
      <c r="FY3584" s="0"/>
      <c r="FZ3584" s="0"/>
      <c r="GA3584" s="0"/>
      <c r="GB3584" s="0"/>
      <c r="GC3584" s="0"/>
      <c r="GD3584" s="0"/>
      <c r="GE3584" s="0"/>
      <c r="GF3584" s="0"/>
      <c r="GG3584" s="0"/>
      <c r="GH3584" s="0"/>
      <c r="GI3584" s="0"/>
      <c r="GJ3584" s="0"/>
      <c r="GK3584" s="0"/>
      <c r="GL3584" s="0"/>
      <c r="GM3584" s="0"/>
      <c r="GN3584" s="0"/>
      <c r="GO3584" s="0"/>
      <c r="GP3584" s="0"/>
      <c r="GQ3584" s="0"/>
      <c r="GR3584" s="0"/>
      <c r="GS3584" s="0"/>
      <c r="GT3584" s="0"/>
      <c r="GU3584" s="0"/>
      <c r="GV3584" s="0"/>
      <c r="GW3584" s="0"/>
      <c r="GX3584" s="0"/>
      <c r="GY3584" s="0"/>
      <c r="GZ3584" s="0"/>
      <c r="HA3584" s="0"/>
      <c r="HB3584" s="0"/>
      <c r="HC3584" s="0"/>
      <c r="HD3584" s="0"/>
      <c r="HE3584" s="0"/>
      <c r="HF3584" s="0"/>
      <c r="HG3584" s="0"/>
      <c r="HH3584" s="0"/>
      <c r="HI3584" s="0"/>
      <c r="HJ3584" s="0"/>
      <c r="HK3584" s="0"/>
      <c r="HL3584" s="0"/>
      <c r="HM3584" s="0"/>
      <c r="HN3584" s="0"/>
      <c r="HO3584" s="0"/>
      <c r="HP3584" s="0"/>
      <c r="HQ3584" s="0"/>
      <c r="HR3584" s="0"/>
      <c r="HS3584" s="0"/>
      <c r="HT3584" s="0"/>
      <c r="HU3584" s="0"/>
      <c r="HV3584" s="0"/>
      <c r="HW3584" s="0"/>
      <c r="HX3584" s="0"/>
      <c r="HY3584" s="0"/>
      <c r="HZ3584" s="0"/>
      <c r="IA3584" s="0"/>
      <c r="IB3584" s="0"/>
      <c r="IC3584" s="0"/>
      <c r="ID3584" s="0"/>
      <c r="IE3584" s="0"/>
      <c r="IF3584" s="0"/>
      <c r="IG3584" s="0"/>
      <c r="IH3584" s="0"/>
      <c r="II3584" s="0"/>
      <c r="IJ3584" s="0"/>
      <c r="IK3584" s="0"/>
      <c r="IL3584" s="0"/>
      <c r="IM3584" s="0"/>
      <c r="IN3584" s="0"/>
      <c r="IO3584" s="0"/>
      <c r="IP3584" s="0"/>
      <c r="IQ3584" s="0"/>
      <c r="IR3584" s="0"/>
      <c r="IS3584" s="0"/>
      <c r="IT3584" s="0"/>
      <c r="IU3584" s="0"/>
      <c r="IV3584" s="0"/>
      <c r="IW3584" s="0"/>
      <c r="IX3584" s="0"/>
      <c r="IY3584" s="0"/>
      <c r="IZ3584" s="0"/>
      <c r="JA3584" s="0"/>
      <c r="JB3584" s="0"/>
      <c r="JC3584" s="0"/>
      <c r="JD3584" s="0"/>
      <c r="JE3584" s="0"/>
      <c r="JF3584" s="0"/>
      <c r="JG3584" s="0"/>
      <c r="JH3584" s="0"/>
      <c r="JI3584" s="0"/>
      <c r="JJ3584" s="0"/>
      <c r="JK3584" s="0"/>
      <c r="JL3584" s="0"/>
      <c r="JM3584" s="0"/>
      <c r="JN3584" s="0"/>
      <c r="JO3584" s="0"/>
      <c r="JP3584" s="0"/>
      <c r="JQ3584" s="0"/>
      <c r="JR3584" s="0"/>
      <c r="JS3584" s="0"/>
      <c r="JT3584" s="0"/>
      <c r="JU3584" s="0"/>
      <c r="JV3584" s="0"/>
      <c r="JW3584" s="0"/>
      <c r="JX3584" s="0"/>
      <c r="JY3584" s="0"/>
      <c r="JZ3584" s="0"/>
      <c r="KA3584" s="0"/>
      <c r="KB3584" s="0"/>
      <c r="KC3584" s="0"/>
      <c r="KD3584" s="0"/>
      <c r="KE3584" s="0"/>
      <c r="KF3584" s="0"/>
      <c r="KG3584" s="0"/>
      <c r="KH3584" s="0"/>
      <c r="KI3584" s="0"/>
      <c r="KJ3584" s="0"/>
      <c r="KK3584" s="0"/>
      <c r="KL3584" s="0"/>
      <c r="KM3584" s="0"/>
      <c r="KN3584" s="0"/>
      <c r="KO3584" s="0"/>
      <c r="KP3584" s="0"/>
      <c r="KQ3584" s="0"/>
      <c r="KR3584" s="0"/>
      <c r="KS3584" s="0"/>
      <c r="KT3584" s="0"/>
      <c r="KU3584" s="0"/>
      <c r="KV3584" s="0"/>
      <c r="KW3584" s="0"/>
      <c r="KX3584" s="0"/>
      <c r="KY3584" s="0"/>
      <c r="KZ3584" s="0"/>
      <c r="LA3584" s="0"/>
      <c r="LB3584" s="0"/>
      <c r="LC3584" s="0"/>
      <c r="LD3584" s="0"/>
      <c r="LE3584" s="0"/>
      <c r="LF3584" s="0"/>
      <c r="LG3584" s="0"/>
      <c r="LH3584" s="0"/>
      <c r="LI3584" s="0"/>
      <c r="LJ3584" s="0"/>
      <c r="LK3584" s="0"/>
      <c r="LL3584" s="0"/>
      <c r="LM3584" s="0"/>
      <c r="LN3584" s="0"/>
      <c r="LO3584" s="0"/>
      <c r="LP3584" s="0"/>
      <c r="LQ3584" s="0"/>
      <c r="LR3584" s="0"/>
      <c r="LS3584" s="0"/>
      <c r="LT3584" s="0"/>
      <c r="LU3584" s="0"/>
      <c r="LV3584" s="0"/>
      <c r="LW3584" s="0"/>
      <c r="LX3584" s="0"/>
      <c r="LY3584" s="0"/>
      <c r="LZ3584" s="0"/>
      <c r="MA3584" s="0"/>
      <c r="MB3584" s="0"/>
      <c r="MC3584" s="0"/>
      <c r="MD3584" s="0"/>
      <c r="ME3584" s="0"/>
      <c r="MF3584" s="0"/>
      <c r="MG3584" s="0"/>
      <c r="MH3584" s="0"/>
      <c r="MI3584" s="0"/>
      <c r="MJ3584" s="0"/>
      <c r="MK3584" s="0"/>
      <c r="ML3584" s="0"/>
      <c r="MM3584" s="0"/>
      <c r="MN3584" s="0"/>
      <c r="MO3584" s="0"/>
      <c r="MP3584" s="0"/>
      <c r="MQ3584" s="0"/>
      <c r="MR3584" s="0"/>
      <c r="MS3584" s="0"/>
      <c r="MT3584" s="0"/>
      <c r="MU3584" s="0"/>
      <c r="MV3584" s="0"/>
      <c r="MW3584" s="0"/>
      <c r="MX3584" s="0"/>
      <c r="MY3584" s="0"/>
      <c r="MZ3584" s="0"/>
      <c r="NA3584" s="0"/>
      <c r="NB3584" s="0"/>
      <c r="NC3584" s="0"/>
      <c r="ND3584" s="0"/>
      <c r="NE3584" s="0"/>
      <c r="NF3584" s="0"/>
      <c r="NG3584" s="0"/>
      <c r="NH3584" s="0"/>
      <c r="NI3584" s="0"/>
      <c r="NJ3584" s="0"/>
      <c r="NK3584" s="0"/>
      <c r="NL3584" s="0"/>
      <c r="NM3584" s="0"/>
      <c r="NN3584" s="0"/>
      <c r="NO3584" s="0"/>
      <c r="NP3584" s="0"/>
      <c r="NQ3584" s="0"/>
      <c r="NR3584" s="0"/>
      <c r="NS3584" s="0"/>
      <c r="NT3584" s="0"/>
      <c r="NU3584" s="0"/>
      <c r="NV3584" s="0"/>
      <c r="NW3584" s="0"/>
      <c r="NX3584" s="0"/>
      <c r="NY3584" s="0"/>
      <c r="NZ3584" s="0"/>
      <c r="OA3584" s="0"/>
      <c r="OB3584" s="0"/>
      <c r="OC3584" s="0"/>
      <c r="OD3584" s="0"/>
      <c r="OE3584" s="0"/>
      <c r="OF3584" s="0"/>
      <c r="OG3584" s="0"/>
      <c r="OH3584" s="0"/>
      <c r="OI3584" s="0"/>
      <c r="OJ3584" s="0"/>
      <c r="OK3584" s="0"/>
      <c r="OL3584" s="0"/>
      <c r="OM3584" s="0"/>
      <c r="ON3584" s="0"/>
      <c r="OO3584" s="0"/>
      <c r="OP3584" s="0"/>
      <c r="OQ3584" s="0"/>
      <c r="OR3584" s="0"/>
      <c r="OS3584" s="0"/>
      <c r="OT3584" s="0"/>
      <c r="OU3584" s="0"/>
      <c r="OV3584" s="0"/>
      <c r="OW3584" s="0"/>
      <c r="OX3584" s="0"/>
      <c r="OY3584" s="0"/>
      <c r="OZ3584" s="0"/>
      <c r="PA3584" s="0"/>
      <c r="PB3584" s="0"/>
      <c r="PC3584" s="0"/>
      <c r="PD3584" s="0"/>
      <c r="PE3584" s="0"/>
      <c r="PF3584" s="0"/>
      <c r="PG3584" s="0"/>
      <c r="PH3584" s="0"/>
      <c r="PI3584" s="0"/>
      <c r="PJ3584" s="0"/>
      <c r="PK3584" s="0"/>
      <c r="PL3584" s="0"/>
      <c r="PM3584" s="0"/>
      <c r="PN3584" s="0"/>
      <c r="PO3584" s="0"/>
      <c r="PP3584" s="0"/>
      <c r="PQ3584" s="0"/>
      <c r="PR3584" s="0"/>
      <c r="PS3584" s="0"/>
      <c r="PT3584" s="0"/>
      <c r="PU3584" s="0"/>
      <c r="PV3584" s="0"/>
      <c r="PW3584" s="0"/>
      <c r="PX3584" s="0"/>
      <c r="PY3584" s="0"/>
      <c r="PZ3584" s="0"/>
      <c r="QA3584" s="0"/>
      <c r="QB3584" s="0"/>
      <c r="QC3584" s="0"/>
      <c r="QD3584" s="0"/>
      <c r="QE3584" s="0"/>
      <c r="QF3584" s="0"/>
      <c r="QG3584" s="0"/>
      <c r="QH3584" s="0"/>
      <c r="QI3584" s="0"/>
      <c r="QJ3584" s="0"/>
      <c r="QK3584" s="0"/>
      <c r="QL3584" s="0"/>
      <c r="QM3584" s="0"/>
      <c r="QN3584" s="0"/>
      <c r="QO3584" s="0"/>
      <c r="QP3584" s="0"/>
      <c r="QQ3584" s="0"/>
      <c r="QR3584" s="0"/>
      <c r="QS3584" s="0"/>
      <c r="QT3584" s="0"/>
      <c r="QU3584" s="0"/>
      <c r="QV3584" s="0"/>
      <c r="QW3584" s="0"/>
      <c r="QX3584" s="0"/>
      <c r="QY3584" s="0"/>
      <c r="QZ3584" s="0"/>
      <c r="RA3584" s="0"/>
      <c r="RB3584" s="0"/>
      <c r="RC3584" s="0"/>
      <c r="RD3584" s="0"/>
      <c r="RE3584" s="0"/>
      <c r="RF3584" s="0"/>
      <c r="RG3584" s="0"/>
      <c r="RH3584" s="0"/>
      <c r="RI3584" s="0"/>
      <c r="RJ3584" s="0"/>
      <c r="RK3584" s="0"/>
      <c r="RL3584" s="0"/>
      <c r="RM3584" s="0"/>
      <c r="RN3584" s="0"/>
      <c r="RO3584" s="0"/>
      <c r="RP3584" s="0"/>
      <c r="RQ3584" s="0"/>
      <c r="RR3584" s="0"/>
      <c r="RS3584" s="0"/>
      <c r="RT3584" s="0"/>
      <c r="RU3584" s="0"/>
      <c r="RV3584" s="0"/>
      <c r="RW3584" s="0"/>
      <c r="RX3584" s="0"/>
      <c r="RY3584" s="0"/>
      <c r="RZ3584" s="0"/>
      <c r="SA3584" s="0"/>
      <c r="SB3584" s="0"/>
      <c r="SC3584" s="0"/>
      <c r="SD3584" s="0"/>
      <c r="SE3584" s="0"/>
      <c r="SF3584" s="0"/>
      <c r="SG3584" s="0"/>
      <c r="SH3584" s="0"/>
      <c r="SI3584" s="0"/>
      <c r="SJ3584" s="0"/>
      <c r="SK3584" s="0"/>
      <c r="SL3584" s="0"/>
      <c r="SM3584" s="0"/>
      <c r="SN3584" s="0"/>
      <c r="SO3584" s="0"/>
      <c r="SP3584" s="0"/>
      <c r="SQ3584" s="0"/>
      <c r="SR3584" s="0"/>
      <c r="SS3584" s="0"/>
      <c r="ST3584" s="0"/>
      <c r="SU3584" s="0"/>
      <c r="SV3584" s="0"/>
      <c r="SW3584" s="0"/>
      <c r="SX3584" s="0"/>
      <c r="SY3584" s="0"/>
      <c r="SZ3584" s="0"/>
      <c r="TA3584" s="0"/>
      <c r="TB3584" s="0"/>
      <c r="TC3584" s="0"/>
      <c r="TD3584" s="0"/>
      <c r="TE3584" s="0"/>
      <c r="TF3584" s="0"/>
      <c r="TG3584" s="0"/>
      <c r="TH3584" s="0"/>
      <c r="TI3584" s="0"/>
      <c r="TJ3584" s="0"/>
      <c r="TK3584" s="0"/>
      <c r="TL3584" s="0"/>
      <c r="TM3584" s="0"/>
      <c r="TN3584" s="0"/>
      <c r="TO3584" s="0"/>
      <c r="TP3584" s="0"/>
      <c r="TQ3584" s="0"/>
      <c r="TR3584" s="0"/>
      <c r="TS3584" s="0"/>
      <c r="TT3584" s="0"/>
      <c r="TU3584" s="0"/>
      <c r="TV3584" s="0"/>
      <c r="TW3584" s="0"/>
      <c r="TX3584" s="0"/>
      <c r="TY3584" s="0"/>
      <c r="TZ3584" s="0"/>
      <c r="UA3584" s="0"/>
      <c r="UB3584" s="0"/>
      <c r="UC3584" s="0"/>
      <c r="UD3584" s="0"/>
      <c r="UE3584" s="0"/>
      <c r="UF3584" s="0"/>
      <c r="UG3584" s="0"/>
      <c r="UH3584" s="0"/>
      <c r="UI3584" s="0"/>
      <c r="UJ3584" s="0"/>
      <c r="UK3584" s="0"/>
      <c r="UL3584" s="0"/>
      <c r="UM3584" s="0"/>
      <c r="UN3584" s="0"/>
      <c r="UO3584" s="0"/>
      <c r="UP3584" s="0"/>
      <c r="UQ3584" s="0"/>
      <c r="UR3584" s="0"/>
      <c r="US3584" s="0"/>
      <c r="UT3584" s="0"/>
      <c r="UU3584" s="0"/>
      <c r="UV3584" s="0"/>
      <c r="UW3584" s="0"/>
      <c r="UX3584" s="0"/>
      <c r="UY3584" s="0"/>
      <c r="UZ3584" s="0"/>
      <c r="VA3584" s="0"/>
      <c r="VB3584" s="0"/>
      <c r="VC3584" s="0"/>
      <c r="VD3584" s="0"/>
      <c r="VE3584" s="0"/>
      <c r="VF3584" s="0"/>
      <c r="VG3584" s="0"/>
      <c r="VH3584" s="0"/>
      <c r="VI3584" s="0"/>
      <c r="VJ3584" s="0"/>
      <c r="VK3584" s="0"/>
      <c r="VL3584" s="0"/>
      <c r="VM3584" s="0"/>
      <c r="VN3584" s="0"/>
      <c r="VO3584" s="0"/>
      <c r="VP3584" s="0"/>
      <c r="VQ3584" s="0"/>
      <c r="VR3584" s="0"/>
      <c r="VS3584" s="0"/>
      <c r="VT3584" s="0"/>
      <c r="VU3584" s="0"/>
      <c r="VV3584" s="0"/>
      <c r="VW3584" s="0"/>
      <c r="VX3584" s="0"/>
      <c r="VY3584" s="0"/>
      <c r="VZ3584" s="0"/>
      <c r="WA3584" s="0"/>
      <c r="WB3584" s="0"/>
      <c r="WC3584" s="0"/>
      <c r="WD3584" s="0"/>
      <c r="WE3584" s="0"/>
      <c r="WF3584" s="0"/>
      <c r="WG3584" s="0"/>
      <c r="WH3584" s="0"/>
      <c r="WI3584" s="0"/>
      <c r="WJ3584" s="0"/>
      <c r="WK3584" s="0"/>
      <c r="WL3584" s="0"/>
      <c r="WM3584" s="0"/>
      <c r="WN3584" s="0"/>
      <c r="WO3584" s="0"/>
      <c r="WP3584" s="0"/>
      <c r="WQ3584" s="0"/>
      <c r="WR3584" s="0"/>
      <c r="WS3584" s="0"/>
      <c r="WT3584" s="0"/>
      <c r="WU3584" s="0"/>
      <c r="WV3584" s="0"/>
      <c r="WW3584" s="0"/>
      <c r="WX3584" s="0"/>
      <c r="WY3584" s="0"/>
      <c r="WZ3584" s="0"/>
      <c r="XA3584" s="0"/>
      <c r="XB3584" s="0"/>
      <c r="XC3584" s="0"/>
      <c r="XD3584" s="0"/>
      <c r="XE3584" s="0"/>
      <c r="XF3584" s="0"/>
      <c r="XG3584" s="0"/>
      <c r="XH3584" s="0"/>
      <c r="XI3584" s="0"/>
      <c r="XJ3584" s="0"/>
      <c r="XK3584" s="0"/>
      <c r="XL3584" s="0"/>
      <c r="XM3584" s="0"/>
      <c r="XN3584" s="0"/>
      <c r="XO3584" s="0"/>
      <c r="XP3584" s="0"/>
      <c r="XQ3584" s="0"/>
      <c r="XR3584" s="0"/>
      <c r="XS3584" s="0"/>
      <c r="XT3584" s="0"/>
      <c r="XU3584" s="0"/>
      <c r="XV3584" s="0"/>
      <c r="XW3584" s="0"/>
      <c r="XX3584" s="0"/>
      <c r="XY3584" s="0"/>
      <c r="XZ3584" s="0"/>
      <c r="YA3584" s="0"/>
      <c r="YB3584" s="0"/>
      <c r="YC3584" s="0"/>
      <c r="YD3584" s="0"/>
      <c r="YE3584" s="0"/>
      <c r="YF3584" s="0"/>
      <c r="YG3584" s="0"/>
      <c r="YH3584" s="0"/>
      <c r="YI3584" s="0"/>
      <c r="YJ3584" s="0"/>
      <c r="YK3584" s="0"/>
      <c r="YL3584" s="0"/>
      <c r="YM3584" s="0"/>
      <c r="YN3584" s="0"/>
      <c r="YO3584" s="0"/>
      <c r="YP3584" s="0"/>
      <c r="YQ3584" s="0"/>
      <c r="YR3584" s="0"/>
      <c r="YS3584" s="0"/>
      <c r="YT3584" s="0"/>
      <c r="YU3584" s="0"/>
      <c r="YV3584" s="0"/>
      <c r="YW3584" s="0"/>
      <c r="YX3584" s="0"/>
      <c r="YY3584" s="0"/>
      <c r="YZ3584" s="0"/>
      <c r="ZA3584" s="0"/>
      <c r="ZB3584" s="0"/>
      <c r="ZC3584" s="0"/>
      <c r="ZD3584" s="0"/>
      <c r="ZE3584" s="0"/>
      <c r="ZF3584" s="0"/>
      <c r="ZG3584" s="0"/>
      <c r="ZH3584" s="0"/>
      <c r="ZI3584" s="0"/>
      <c r="ZJ3584" s="0"/>
      <c r="ZK3584" s="0"/>
      <c r="ZL3584" s="0"/>
      <c r="ZM3584" s="0"/>
      <c r="ZN3584" s="0"/>
      <c r="ZO3584" s="0"/>
      <c r="ZP3584" s="0"/>
      <c r="ZQ3584" s="0"/>
      <c r="ZR3584" s="0"/>
      <c r="ZS3584" s="0"/>
      <c r="ZT3584" s="0"/>
      <c r="ZU3584" s="0"/>
      <c r="ZV3584" s="0"/>
      <c r="ZW3584" s="0"/>
      <c r="ZX3584" s="0"/>
      <c r="ZY3584" s="0"/>
      <c r="ZZ3584" s="0"/>
      <c r="AAA3584" s="0"/>
      <c r="AAB3584" s="0"/>
      <c r="AAC3584" s="0"/>
      <c r="AAD3584" s="0"/>
      <c r="AAE3584" s="0"/>
      <c r="AAF3584" s="0"/>
      <c r="AAG3584" s="0"/>
      <c r="AAH3584" s="0"/>
      <c r="AAI3584" s="0"/>
      <c r="AAJ3584" s="0"/>
      <c r="AAK3584" s="0"/>
      <c r="AAL3584" s="0"/>
      <c r="AAM3584" s="0"/>
      <c r="AAN3584" s="0"/>
      <c r="AAO3584" s="0"/>
      <c r="AAP3584" s="0"/>
      <c r="AAQ3584" s="0"/>
      <c r="AAR3584" s="0"/>
      <c r="AAS3584" s="0"/>
      <c r="AAT3584" s="0"/>
      <c r="AAU3584" s="0"/>
      <c r="AAV3584" s="0"/>
      <c r="AAW3584" s="0"/>
      <c r="AAX3584" s="0"/>
      <c r="AAY3584" s="0"/>
      <c r="AAZ3584" s="0"/>
      <c r="ABA3584" s="0"/>
      <c r="ABB3584" s="0"/>
      <c r="ABC3584" s="0"/>
      <c r="ABD3584" s="0"/>
      <c r="ABE3584" s="0"/>
      <c r="ABF3584" s="0"/>
      <c r="ABG3584" s="0"/>
      <c r="ABH3584" s="0"/>
      <c r="ABI3584" s="0"/>
      <c r="ABJ3584" s="0"/>
      <c r="ABK3584" s="0"/>
      <c r="ABL3584" s="0"/>
      <c r="ABM3584" s="0"/>
      <c r="ABN3584" s="0"/>
      <c r="ABO3584" s="0"/>
      <c r="ABP3584" s="0"/>
      <c r="ABQ3584" s="0"/>
      <c r="ABR3584" s="0"/>
      <c r="ABS3584" s="0"/>
      <c r="ABT3584" s="0"/>
      <c r="ABU3584" s="0"/>
      <c r="ABV3584" s="0"/>
      <c r="ABW3584" s="0"/>
      <c r="ABX3584" s="0"/>
      <c r="ABY3584" s="0"/>
      <c r="ABZ3584" s="0"/>
      <c r="ACA3584" s="0"/>
      <c r="ACB3584" s="0"/>
      <c r="ACC3584" s="0"/>
      <c r="ACD3584" s="0"/>
      <c r="ACE3584" s="0"/>
      <c r="ACF3584" s="0"/>
      <c r="ACG3584" s="0"/>
      <c r="ACH3584" s="0"/>
      <c r="ACI3584" s="0"/>
      <c r="ACJ3584" s="0"/>
      <c r="ACK3584" s="0"/>
      <c r="ACL3584" s="0"/>
      <c r="ACM3584" s="0"/>
      <c r="ACN3584" s="0"/>
      <c r="ACO3584" s="0"/>
      <c r="ACP3584" s="0"/>
      <c r="ACQ3584" s="0"/>
      <c r="ACR3584" s="0"/>
      <c r="ACS3584" s="0"/>
      <c r="ACT3584" s="0"/>
      <c r="ACU3584" s="0"/>
      <c r="ACV3584" s="0"/>
      <c r="ACW3584" s="0"/>
      <c r="ACX3584" s="0"/>
      <c r="ACY3584" s="0"/>
      <c r="ACZ3584" s="0"/>
      <c r="ADA3584" s="0"/>
      <c r="ADB3584" s="0"/>
      <c r="ADC3584" s="0"/>
      <c r="ADD3584" s="0"/>
      <c r="ADE3584" s="0"/>
      <c r="ADF3584" s="0"/>
      <c r="ADG3584" s="0"/>
      <c r="ADH3584" s="0"/>
      <c r="ADI3584" s="0"/>
      <c r="ADJ3584" s="0"/>
      <c r="ADK3584" s="0"/>
      <c r="ADL3584" s="0"/>
      <c r="ADM3584" s="0"/>
      <c r="ADN3584" s="0"/>
      <c r="ADO3584" s="0"/>
      <c r="ADP3584" s="0"/>
      <c r="ADQ3584" s="0"/>
      <c r="ADR3584" s="0"/>
      <c r="ADS3584" s="0"/>
      <c r="ADT3584" s="0"/>
      <c r="ADU3584" s="0"/>
      <c r="ADV3584" s="0"/>
      <c r="ADW3584" s="0"/>
      <c r="ADX3584" s="0"/>
      <c r="ADY3584" s="0"/>
      <c r="ADZ3584" s="0"/>
      <c r="AEA3584" s="0"/>
      <c r="AEB3584" s="0"/>
      <c r="AEC3584" s="0"/>
      <c r="AED3584" s="0"/>
      <c r="AEE3584" s="0"/>
      <c r="AEF3584" s="0"/>
      <c r="AEG3584" s="0"/>
      <c r="AEH3584" s="0"/>
      <c r="AEI3584" s="0"/>
      <c r="AEJ3584" s="0"/>
      <c r="AEK3584" s="0"/>
      <c r="AEL3584" s="0"/>
      <c r="AEM3584" s="0"/>
      <c r="AEN3584" s="0"/>
      <c r="AEO3584" s="0"/>
      <c r="AEP3584" s="0"/>
      <c r="AEQ3584" s="0"/>
      <c r="AER3584" s="0"/>
      <c r="AES3584" s="0"/>
      <c r="AET3584" s="0"/>
      <c r="AEU3584" s="0"/>
      <c r="AEV3584" s="0"/>
      <c r="AEW3584" s="0"/>
      <c r="AEX3584" s="0"/>
      <c r="AEY3584" s="0"/>
      <c r="AEZ3584" s="0"/>
      <c r="AFA3584" s="0"/>
      <c r="AFB3584" s="0"/>
      <c r="AFC3584" s="0"/>
      <c r="AFD3584" s="0"/>
      <c r="AFE3584" s="0"/>
      <c r="AFF3584" s="0"/>
      <c r="AFG3584" s="0"/>
      <c r="AFH3584" s="0"/>
      <c r="AFI3584" s="0"/>
      <c r="AFJ3584" s="0"/>
      <c r="AFK3584" s="0"/>
      <c r="AFL3584" s="0"/>
      <c r="AFM3584" s="0"/>
      <c r="AFN3584" s="0"/>
      <c r="AFO3584" s="0"/>
      <c r="AFP3584" s="0"/>
      <c r="AFQ3584" s="0"/>
      <c r="AFR3584" s="0"/>
      <c r="AFS3584" s="0"/>
      <c r="AFT3584" s="0"/>
      <c r="AFU3584" s="0"/>
      <c r="AFV3584" s="0"/>
      <c r="AFW3584" s="0"/>
      <c r="AFX3584" s="0"/>
      <c r="AFY3584" s="0"/>
      <c r="AFZ3584" s="0"/>
      <c r="AGA3584" s="0"/>
      <c r="AGB3584" s="0"/>
      <c r="AGC3584" s="0"/>
      <c r="AGD3584" s="0"/>
      <c r="AGE3584" s="0"/>
      <c r="AGF3584" s="0"/>
      <c r="AGG3584" s="0"/>
      <c r="AGH3584" s="0"/>
      <c r="AGI3584" s="0"/>
      <c r="AGJ3584" s="0"/>
      <c r="AGK3584" s="0"/>
      <c r="AGL3584" s="0"/>
      <c r="AGM3584" s="0"/>
      <c r="AGN3584" s="0"/>
      <c r="AGO3584" s="0"/>
      <c r="AGP3584" s="0"/>
      <c r="AGQ3584" s="0"/>
      <c r="AGR3584" s="0"/>
      <c r="AGS3584" s="0"/>
      <c r="AGT3584" s="0"/>
      <c r="AGU3584" s="0"/>
      <c r="AGV3584" s="0"/>
      <c r="AGW3584" s="0"/>
      <c r="AGX3584" s="0"/>
      <c r="AGY3584" s="0"/>
      <c r="AGZ3584" s="0"/>
      <c r="AHA3584" s="0"/>
      <c r="AHB3584" s="0"/>
      <c r="AHC3584" s="0"/>
      <c r="AHD3584" s="0"/>
      <c r="AHE3584" s="0"/>
      <c r="AHF3584" s="0"/>
      <c r="AHG3584" s="0"/>
      <c r="AHH3584" s="0"/>
      <c r="AHI3584" s="0"/>
      <c r="AHJ3584" s="0"/>
      <c r="AHK3584" s="0"/>
      <c r="AHL3584" s="0"/>
      <c r="AHM3584" s="0"/>
      <c r="AHN3584" s="0"/>
      <c r="AHO3584" s="0"/>
      <c r="AHP3584" s="0"/>
      <c r="AHQ3584" s="0"/>
      <c r="AHR3584" s="0"/>
      <c r="AHS3584" s="0"/>
      <c r="AHT3584" s="0"/>
      <c r="AHU3584" s="0"/>
      <c r="AHV3584" s="0"/>
      <c r="AHW3584" s="0"/>
      <c r="AHX3584" s="0"/>
      <c r="AHY3584" s="0"/>
      <c r="AHZ3584" s="0"/>
      <c r="AIA3584" s="0"/>
      <c r="AIB3584" s="0"/>
      <c r="AIC3584" s="0"/>
      <c r="AID3584" s="0"/>
      <c r="AIE3584" s="0"/>
      <c r="AIF3584" s="0"/>
      <c r="AIG3584" s="0"/>
      <c r="AIH3584" s="0"/>
      <c r="AII3584" s="0"/>
      <c r="AIJ3584" s="0"/>
      <c r="AIK3584" s="0"/>
      <c r="AIL3584" s="0"/>
      <c r="AIM3584" s="0"/>
      <c r="AIN3584" s="0"/>
      <c r="AIO3584" s="0"/>
      <c r="AIP3584" s="0"/>
      <c r="AIQ3584" s="0"/>
      <c r="AIR3584" s="0"/>
      <c r="AIS3584" s="0"/>
      <c r="AIT3584" s="0"/>
      <c r="AIU3584" s="0"/>
      <c r="AIV3584" s="0"/>
      <c r="AIW3584" s="0"/>
      <c r="AIX3584" s="0"/>
      <c r="AIY3584" s="0"/>
      <c r="AIZ3584" s="0"/>
      <c r="AJA3584" s="0"/>
      <c r="AJB3584" s="0"/>
      <c r="AJC3584" s="0"/>
      <c r="AJD3584" s="0"/>
      <c r="AJE3584" s="0"/>
      <c r="AJF3584" s="0"/>
      <c r="AJG3584" s="0"/>
      <c r="AJH3584" s="0"/>
      <c r="AJI3584" s="0"/>
      <c r="AJJ3584" s="0"/>
      <c r="AJK3584" s="0"/>
      <c r="AJL3584" s="0"/>
      <c r="AJM3584" s="0"/>
      <c r="AJN3584" s="0"/>
      <c r="AJO3584" s="0"/>
      <c r="AJP3584" s="0"/>
      <c r="AJQ3584" s="0"/>
      <c r="AJR3584" s="0"/>
      <c r="AJS3584" s="0"/>
      <c r="AJT3584" s="0"/>
      <c r="AJU3584" s="0"/>
      <c r="AJV3584" s="0"/>
      <c r="AJW3584" s="0"/>
      <c r="AJX3584" s="0"/>
      <c r="AJY3584" s="0"/>
      <c r="AJZ3584" s="0"/>
      <c r="AKA3584" s="0"/>
      <c r="AKB3584" s="0"/>
      <c r="AKC3584" s="0"/>
      <c r="AKD3584" s="0"/>
      <c r="AKE3584" s="0"/>
      <c r="AKF3584" s="0"/>
      <c r="AKG3584" s="0"/>
      <c r="AKH3584" s="0"/>
      <c r="AKI3584" s="0"/>
      <c r="AKJ3584" s="0"/>
      <c r="AKK3584" s="0"/>
      <c r="AKL3584" s="0"/>
      <c r="AKM3584" s="0"/>
      <c r="AKN3584" s="0"/>
      <c r="AKO3584" s="0"/>
      <c r="AKP3584" s="0"/>
      <c r="AKQ3584" s="0"/>
      <c r="AKR3584" s="0"/>
      <c r="AKS3584" s="0"/>
      <c r="AKT3584" s="0"/>
      <c r="AKU3584" s="0"/>
      <c r="AKV3584" s="0"/>
      <c r="AKW3584" s="0"/>
      <c r="AKX3584" s="0"/>
      <c r="AKY3584" s="0"/>
      <c r="AKZ3584" s="0"/>
      <c r="ALA3584" s="0"/>
      <c r="ALB3584" s="0"/>
      <c r="ALC3584" s="0"/>
      <c r="ALD3584" s="0"/>
      <c r="ALE3584" s="0"/>
      <c r="ALF3584" s="0"/>
      <c r="ALG3584" s="0"/>
      <c r="ALH3584" s="0"/>
      <c r="ALI3584" s="0"/>
      <c r="ALJ3584" s="0"/>
      <c r="ALK3584" s="0"/>
      <c r="ALL3584" s="0"/>
      <c r="ALM3584" s="0"/>
      <c r="ALN3584" s="0"/>
      <c r="ALO3584" s="0"/>
      <c r="ALP3584" s="0"/>
      <c r="ALQ3584" s="0"/>
      <c r="ALR3584" s="0"/>
      <c r="ALS3584" s="0"/>
      <c r="ALT3584" s="0"/>
      <c r="ALU3584" s="0"/>
      <c r="ALV3584" s="0"/>
      <c r="ALW3584" s="0"/>
      <c r="ALX3584" s="0"/>
      <c r="ALY3584" s="0"/>
      <c r="ALZ3584" s="0"/>
      <c r="AMA3584" s="0"/>
      <c r="AMB3584" s="0"/>
      <c r="AMC3584" s="0"/>
      <c r="AMD3584" s="0"/>
      <c r="AME3584" s="0"/>
      <c r="AMF3584" s="0"/>
      <c r="AMG3584" s="0"/>
      <c r="AMH3584" s="0"/>
      <c r="AMI3584" s="0"/>
    </row>
    <row r="3585" customFormat="false" ht="12.75" hidden="false" customHeight="false" outlineLevel="0" collapsed="false">
      <c r="A3585" s="1" t="s">
        <v>3811</v>
      </c>
      <c r="C3585" s="27" t="s">
        <v>3812</v>
      </c>
      <c r="D3585" s="27" t="s">
        <v>49</v>
      </c>
      <c r="E3585" s="28"/>
      <c r="F3585" s="29"/>
      <c r="G3585" s="27"/>
      <c r="H3585" s="30" t="s">
        <v>61</v>
      </c>
      <c r="I3585" s="31" t="n">
        <v>0.17</v>
      </c>
      <c r="J3585" s="31" t="s">
        <v>3781</v>
      </c>
      <c r="BM3585" s="0"/>
      <c r="BN3585" s="0"/>
      <c r="BO3585" s="0"/>
      <c r="BP3585" s="0"/>
      <c r="BQ3585" s="0"/>
      <c r="BR3585" s="0"/>
      <c r="BS3585" s="0"/>
      <c r="BT3585" s="0"/>
      <c r="BU3585" s="0"/>
      <c r="BV3585" s="0"/>
      <c r="BW3585" s="0"/>
      <c r="BX3585" s="0"/>
      <c r="BY3585" s="0"/>
      <c r="BZ3585" s="0"/>
      <c r="CA3585" s="0"/>
      <c r="CB3585" s="0"/>
      <c r="CC3585" s="0"/>
      <c r="CD3585" s="0"/>
      <c r="CE3585" s="0"/>
      <c r="CF3585" s="0"/>
      <c r="CG3585" s="0"/>
      <c r="CH3585" s="0"/>
      <c r="CI3585" s="0"/>
      <c r="CJ3585" s="0"/>
      <c r="CK3585" s="0"/>
      <c r="CL3585" s="0"/>
      <c r="CM3585" s="0"/>
      <c r="CN3585" s="0"/>
      <c r="CO3585" s="0"/>
      <c r="CP3585" s="0"/>
      <c r="CQ3585" s="0"/>
      <c r="CR3585" s="0"/>
      <c r="CS3585" s="0"/>
      <c r="CT3585" s="0"/>
      <c r="CU3585" s="0"/>
      <c r="CV3585" s="0"/>
      <c r="CW3585" s="0"/>
      <c r="CX3585" s="0"/>
      <c r="CY3585" s="0"/>
      <c r="CZ3585" s="0"/>
      <c r="DA3585" s="0"/>
      <c r="DB3585" s="0"/>
      <c r="DC3585" s="0"/>
      <c r="DD3585" s="0"/>
      <c r="DE3585" s="0"/>
      <c r="DF3585" s="0"/>
      <c r="DG3585" s="0"/>
      <c r="DH3585" s="0"/>
      <c r="DI3585" s="0"/>
      <c r="DJ3585" s="0"/>
      <c r="DK3585" s="0"/>
      <c r="DL3585" s="0"/>
      <c r="DM3585" s="0"/>
      <c r="DN3585" s="0"/>
      <c r="DO3585" s="0"/>
      <c r="DP3585" s="0"/>
      <c r="DQ3585" s="0"/>
      <c r="DR3585" s="0"/>
      <c r="DS3585" s="0"/>
      <c r="DT3585" s="0"/>
      <c r="DU3585" s="0"/>
      <c r="DV3585" s="0"/>
      <c r="DW3585" s="0"/>
      <c r="DX3585" s="0"/>
      <c r="DY3585" s="0"/>
      <c r="DZ3585" s="0"/>
      <c r="EA3585" s="0"/>
      <c r="EB3585" s="0"/>
      <c r="EC3585" s="0"/>
      <c r="ED3585" s="0"/>
      <c r="EE3585" s="0"/>
      <c r="EF3585" s="0"/>
      <c r="EG3585" s="0"/>
      <c r="EH3585" s="0"/>
      <c r="EI3585" s="0"/>
      <c r="EJ3585" s="0"/>
      <c r="EK3585" s="0"/>
      <c r="EL3585" s="0"/>
      <c r="EM3585" s="0"/>
      <c r="EN3585" s="0"/>
      <c r="EO3585" s="0"/>
      <c r="EP3585" s="0"/>
      <c r="EQ3585" s="0"/>
      <c r="ER3585" s="0"/>
      <c r="ES3585" s="0"/>
      <c r="ET3585" s="0"/>
      <c r="EU3585" s="0"/>
      <c r="EV3585" s="0"/>
      <c r="EW3585" s="0"/>
      <c r="EX3585" s="0"/>
      <c r="EY3585" s="0"/>
      <c r="EZ3585" s="0"/>
      <c r="FA3585" s="0"/>
      <c r="FB3585" s="0"/>
      <c r="FC3585" s="0"/>
      <c r="FD3585" s="0"/>
      <c r="FE3585" s="0"/>
      <c r="FF3585" s="0"/>
      <c r="FG3585" s="0"/>
      <c r="FH3585" s="0"/>
      <c r="FI3585" s="0"/>
      <c r="FJ3585" s="0"/>
      <c r="FK3585" s="0"/>
      <c r="FL3585" s="0"/>
      <c r="FM3585" s="0"/>
      <c r="FN3585" s="0"/>
      <c r="FO3585" s="0"/>
      <c r="FP3585" s="0"/>
      <c r="FQ3585" s="0"/>
      <c r="FR3585" s="0"/>
      <c r="FS3585" s="0"/>
      <c r="FT3585" s="0"/>
      <c r="FU3585" s="0"/>
      <c r="FV3585" s="0"/>
      <c r="FW3585" s="0"/>
      <c r="FX3585" s="0"/>
      <c r="FY3585" s="0"/>
      <c r="FZ3585" s="0"/>
      <c r="GA3585" s="0"/>
      <c r="GB3585" s="0"/>
      <c r="GC3585" s="0"/>
      <c r="GD3585" s="0"/>
      <c r="GE3585" s="0"/>
      <c r="GF3585" s="0"/>
      <c r="GG3585" s="0"/>
      <c r="GH3585" s="0"/>
      <c r="GI3585" s="0"/>
      <c r="GJ3585" s="0"/>
      <c r="GK3585" s="0"/>
      <c r="GL3585" s="0"/>
      <c r="GM3585" s="0"/>
      <c r="GN3585" s="0"/>
      <c r="GO3585" s="0"/>
      <c r="GP3585" s="0"/>
      <c r="GQ3585" s="0"/>
      <c r="GR3585" s="0"/>
      <c r="GS3585" s="0"/>
      <c r="GT3585" s="0"/>
      <c r="GU3585" s="0"/>
      <c r="GV3585" s="0"/>
      <c r="GW3585" s="0"/>
      <c r="GX3585" s="0"/>
      <c r="GY3585" s="0"/>
      <c r="GZ3585" s="0"/>
      <c r="HA3585" s="0"/>
      <c r="HB3585" s="0"/>
      <c r="HC3585" s="0"/>
      <c r="HD3585" s="0"/>
      <c r="HE3585" s="0"/>
      <c r="HF3585" s="0"/>
      <c r="HG3585" s="0"/>
      <c r="HH3585" s="0"/>
      <c r="HI3585" s="0"/>
      <c r="HJ3585" s="0"/>
      <c r="HK3585" s="0"/>
      <c r="HL3585" s="0"/>
      <c r="HM3585" s="0"/>
      <c r="HN3585" s="0"/>
      <c r="HO3585" s="0"/>
      <c r="HP3585" s="0"/>
      <c r="HQ3585" s="0"/>
      <c r="HR3585" s="0"/>
      <c r="HS3585" s="0"/>
      <c r="HT3585" s="0"/>
      <c r="HU3585" s="0"/>
      <c r="HV3585" s="0"/>
      <c r="HW3585" s="0"/>
      <c r="HX3585" s="0"/>
      <c r="HY3585" s="0"/>
      <c r="HZ3585" s="0"/>
      <c r="IA3585" s="0"/>
      <c r="IB3585" s="0"/>
      <c r="IC3585" s="0"/>
      <c r="ID3585" s="0"/>
      <c r="IE3585" s="0"/>
      <c r="IF3585" s="0"/>
      <c r="IG3585" s="0"/>
      <c r="IH3585" s="0"/>
      <c r="II3585" s="0"/>
      <c r="IJ3585" s="0"/>
      <c r="IK3585" s="0"/>
      <c r="IL3585" s="0"/>
      <c r="IM3585" s="0"/>
      <c r="IN3585" s="0"/>
      <c r="IO3585" s="0"/>
      <c r="IP3585" s="0"/>
      <c r="IQ3585" s="0"/>
      <c r="IR3585" s="0"/>
      <c r="IS3585" s="0"/>
      <c r="IT3585" s="0"/>
      <c r="IU3585" s="0"/>
      <c r="IV3585" s="0"/>
      <c r="IW3585" s="0"/>
      <c r="IX3585" s="0"/>
      <c r="IY3585" s="0"/>
      <c r="IZ3585" s="0"/>
      <c r="JA3585" s="0"/>
      <c r="JB3585" s="0"/>
      <c r="JC3585" s="0"/>
      <c r="JD3585" s="0"/>
      <c r="JE3585" s="0"/>
      <c r="JF3585" s="0"/>
      <c r="JG3585" s="0"/>
      <c r="JH3585" s="0"/>
      <c r="JI3585" s="0"/>
      <c r="JJ3585" s="0"/>
      <c r="JK3585" s="0"/>
      <c r="JL3585" s="0"/>
      <c r="JM3585" s="0"/>
      <c r="JN3585" s="0"/>
      <c r="JO3585" s="0"/>
      <c r="JP3585" s="0"/>
      <c r="JQ3585" s="0"/>
      <c r="JR3585" s="0"/>
      <c r="JS3585" s="0"/>
      <c r="JT3585" s="0"/>
      <c r="JU3585" s="0"/>
      <c r="JV3585" s="0"/>
      <c r="JW3585" s="0"/>
      <c r="JX3585" s="0"/>
      <c r="JY3585" s="0"/>
      <c r="JZ3585" s="0"/>
      <c r="KA3585" s="0"/>
      <c r="KB3585" s="0"/>
      <c r="KC3585" s="0"/>
      <c r="KD3585" s="0"/>
      <c r="KE3585" s="0"/>
      <c r="KF3585" s="0"/>
      <c r="KG3585" s="0"/>
      <c r="KH3585" s="0"/>
      <c r="KI3585" s="0"/>
      <c r="KJ3585" s="0"/>
      <c r="KK3585" s="0"/>
      <c r="KL3585" s="0"/>
      <c r="KM3585" s="0"/>
      <c r="KN3585" s="0"/>
      <c r="KO3585" s="0"/>
      <c r="KP3585" s="0"/>
      <c r="KQ3585" s="0"/>
      <c r="KR3585" s="0"/>
      <c r="KS3585" s="0"/>
      <c r="KT3585" s="0"/>
      <c r="KU3585" s="0"/>
      <c r="KV3585" s="0"/>
      <c r="KW3585" s="0"/>
      <c r="KX3585" s="0"/>
      <c r="KY3585" s="0"/>
      <c r="KZ3585" s="0"/>
      <c r="LA3585" s="0"/>
      <c r="LB3585" s="0"/>
      <c r="LC3585" s="0"/>
      <c r="LD3585" s="0"/>
      <c r="LE3585" s="0"/>
      <c r="LF3585" s="0"/>
      <c r="LG3585" s="0"/>
      <c r="LH3585" s="0"/>
      <c r="LI3585" s="0"/>
      <c r="LJ3585" s="0"/>
      <c r="LK3585" s="0"/>
      <c r="LL3585" s="0"/>
      <c r="LM3585" s="0"/>
      <c r="LN3585" s="0"/>
      <c r="LO3585" s="0"/>
      <c r="LP3585" s="0"/>
      <c r="LQ3585" s="0"/>
      <c r="LR3585" s="0"/>
      <c r="LS3585" s="0"/>
      <c r="LT3585" s="0"/>
      <c r="LU3585" s="0"/>
      <c r="LV3585" s="0"/>
      <c r="LW3585" s="0"/>
      <c r="LX3585" s="0"/>
      <c r="LY3585" s="0"/>
      <c r="LZ3585" s="0"/>
      <c r="MA3585" s="0"/>
      <c r="MB3585" s="0"/>
      <c r="MC3585" s="0"/>
      <c r="MD3585" s="0"/>
      <c r="ME3585" s="0"/>
      <c r="MF3585" s="0"/>
      <c r="MG3585" s="0"/>
      <c r="MH3585" s="0"/>
      <c r="MI3585" s="0"/>
      <c r="MJ3585" s="0"/>
      <c r="MK3585" s="0"/>
      <c r="ML3585" s="0"/>
      <c r="MM3585" s="0"/>
      <c r="MN3585" s="0"/>
      <c r="MO3585" s="0"/>
      <c r="MP3585" s="0"/>
      <c r="MQ3585" s="0"/>
      <c r="MR3585" s="0"/>
      <c r="MS3585" s="0"/>
      <c r="MT3585" s="0"/>
      <c r="MU3585" s="0"/>
      <c r="MV3585" s="0"/>
      <c r="MW3585" s="0"/>
      <c r="MX3585" s="0"/>
      <c r="MY3585" s="0"/>
      <c r="MZ3585" s="0"/>
      <c r="NA3585" s="0"/>
      <c r="NB3585" s="0"/>
      <c r="NC3585" s="0"/>
      <c r="ND3585" s="0"/>
      <c r="NE3585" s="0"/>
      <c r="NF3585" s="0"/>
      <c r="NG3585" s="0"/>
      <c r="NH3585" s="0"/>
      <c r="NI3585" s="0"/>
      <c r="NJ3585" s="0"/>
      <c r="NK3585" s="0"/>
      <c r="NL3585" s="0"/>
      <c r="NM3585" s="0"/>
      <c r="NN3585" s="0"/>
      <c r="NO3585" s="0"/>
      <c r="NP3585" s="0"/>
      <c r="NQ3585" s="0"/>
      <c r="NR3585" s="0"/>
      <c r="NS3585" s="0"/>
      <c r="NT3585" s="0"/>
      <c r="NU3585" s="0"/>
      <c r="NV3585" s="0"/>
      <c r="NW3585" s="0"/>
      <c r="NX3585" s="0"/>
      <c r="NY3585" s="0"/>
      <c r="NZ3585" s="0"/>
      <c r="OA3585" s="0"/>
      <c r="OB3585" s="0"/>
      <c r="OC3585" s="0"/>
      <c r="OD3585" s="0"/>
      <c r="OE3585" s="0"/>
      <c r="OF3585" s="0"/>
      <c r="OG3585" s="0"/>
      <c r="OH3585" s="0"/>
      <c r="OI3585" s="0"/>
      <c r="OJ3585" s="0"/>
      <c r="OK3585" s="0"/>
      <c r="OL3585" s="0"/>
      <c r="OM3585" s="0"/>
      <c r="ON3585" s="0"/>
      <c r="OO3585" s="0"/>
      <c r="OP3585" s="0"/>
      <c r="OQ3585" s="0"/>
      <c r="OR3585" s="0"/>
      <c r="OS3585" s="0"/>
      <c r="OT3585" s="0"/>
      <c r="OU3585" s="0"/>
      <c r="OV3585" s="0"/>
      <c r="OW3585" s="0"/>
      <c r="OX3585" s="0"/>
      <c r="OY3585" s="0"/>
      <c r="OZ3585" s="0"/>
      <c r="PA3585" s="0"/>
      <c r="PB3585" s="0"/>
      <c r="PC3585" s="0"/>
      <c r="PD3585" s="0"/>
      <c r="PE3585" s="0"/>
      <c r="PF3585" s="0"/>
      <c r="PG3585" s="0"/>
      <c r="PH3585" s="0"/>
      <c r="PI3585" s="0"/>
      <c r="PJ3585" s="0"/>
      <c r="PK3585" s="0"/>
      <c r="PL3585" s="0"/>
      <c r="PM3585" s="0"/>
      <c r="PN3585" s="0"/>
      <c r="PO3585" s="0"/>
      <c r="PP3585" s="0"/>
      <c r="PQ3585" s="0"/>
      <c r="PR3585" s="0"/>
      <c r="PS3585" s="0"/>
      <c r="PT3585" s="0"/>
      <c r="PU3585" s="0"/>
      <c r="PV3585" s="0"/>
      <c r="PW3585" s="0"/>
      <c r="PX3585" s="0"/>
      <c r="PY3585" s="0"/>
      <c r="PZ3585" s="0"/>
      <c r="QA3585" s="0"/>
      <c r="QB3585" s="0"/>
      <c r="QC3585" s="0"/>
      <c r="QD3585" s="0"/>
      <c r="QE3585" s="0"/>
      <c r="QF3585" s="0"/>
      <c r="QG3585" s="0"/>
      <c r="QH3585" s="0"/>
      <c r="QI3585" s="0"/>
      <c r="QJ3585" s="0"/>
      <c r="QK3585" s="0"/>
      <c r="QL3585" s="0"/>
      <c r="QM3585" s="0"/>
      <c r="QN3585" s="0"/>
      <c r="QO3585" s="0"/>
      <c r="QP3585" s="0"/>
      <c r="QQ3585" s="0"/>
      <c r="QR3585" s="0"/>
      <c r="QS3585" s="0"/>
      <c r="QT3585" s="0"/>
      <c r="QU3585" s="0"/>
      <c r="QV3585" s="0"/>
      <c r="QW3585" s="0"/>
      <c r="QX3585" s="0"/>
      <c r="QY3585" s="0"/>
      <c r="QZ3585" s="0"/>
      <c r="RA3585" s="0"/>
      <c r="RB3585" s="0"/>
      <c r="RC3585" s="0"/>
      <c r="RD3585" s="0"/>
      <c r="RE3585" s="0"/>
      <c r="RF3585" s="0"/>
      <c r="RG3585" s="0"/>
      <c r="RH3585" s="0"/>
      <c r="RI3585" s="0"/>
      <c r="RJ3585" s="0"/>
      <c r="RK3585" s="0"/>
      <c r="RL3585" s="0"/>
      <c r="RM3585" s="0"/>
      <c r="RN3585" s="0"/>
      <c r="RO3585" s="0"/>
      <c r="RP3585" s="0"/>
      <c r="RQ3585" s="0"/>
      <c r="RR3585" s="0"/>
      <c r="RS3585" s="0"/>
      <c r="RT3585" s="0"/>
      <c r="RU3585" s="0"/>
      <c r="RV3585" s="0"/>
      <c r="RW3585" s="0"/>
      <c r="RX3585" s="0"/>
      <c r="RY3585" s="0"/>
      <c r="RZ3585" s="0"/>
      <c r="SA3585" s="0"/>
      <c r="SB3585" s="0"/>
      <c r="SC3585" s="0"/>
      <c r="SD3585" s="0"/>
      <c r="SE3585" s="0"/>
      <c r="SF3585" s="0"/>
      <c r="SG3585" s="0"/>
      <c r="SH3585" s="0"/>
      <c r="SI3585" s="0"/>
      <c r="SJ3585" s="0"/>
      <c r="SK3585" s="0"/>
      <c r="SL3585" s="0"/>
      <c r="SM3585" s="0"/>
      <c r="SN3585" s="0"/>
      <c r="SO3585" s="0"/>
      <c r="SP3585" s="0"/>
      <c r="SQ3585" s="0"/>
      <c r="SR3585" s="0"/>
      <c r="SS3585" s="0"/>
      <c r="ST3585" s="0"/>
      <c r="SU3585" s="0"/>
      <c r="SV3585" s="0"/>
      <c r="SW3585" s="0"/>
      <c r="SX3585" s="0"/>
      <c r="SY3585" s="0"/>
      <c r="SZ3585" s="0"/>
      <c r="TA3585" s="0"/>
      <c r="TB3585" s="0"/>
      <c r="TC3585" s="0"/>
      <c r="TD3585" s="0"/>
      <c r="TE3585" s="0"/>
      <c r="TF3585" s="0"/>
      <c r="TG3585" s="0"/>
      <c r="TH3585" s="0"/>
      <c r="TI3585" s="0"/>
      <c r="TJ3585" s="0"/>
      <c r="TK3585" s="0"/>
      <c r="TL3585" s="0"/>
      <c r="TM3585" s="0"/>
      <c r="TN3585" s="0"/>
      <c r="TO3585" s="0"/>
      <c r="TP3585" s="0"/>
      <c r="TQ3585" s="0"/>
      <c r="TR3585" s="0"/>
      <c r="TS3585" s="0"/>
      <c r="TT3585" s="0"/>
      <c r="TU3585" s="0"/>
      <c r="TV3585" s="0"/>
      <c r="TW3585" s="0"/>
      <c r="TX3585" s="0"/>
      <c r="TY3585" s="0"/>
      <c r="TZ3585" s="0"/>
      <c r="UA3585" s="0"/>
      <c r="UB3585" s="0"/>
      <c r="UC3585" s="0"/>
      <c r="UD3585" s="0"/>
      <c r="UE3585" s="0"/>
      <c r="UF3585" s="0"/>
      <c r="UG3585" s="0"/>
      <c r="UH3585" s="0"/>
      <c r="UI3585" s="0"/>
      <c r="UJ3585" s="0"/>
      <c r="UK3585" s="0"/>
      <c r="UL3585" s="0"/>
      <c r="UM3585" s="0"/>
      <c r="UN3585" s="0"/>
      <c r="UO3585" s="0"/>
      <c r="UP3585" s="0"/>
      <c r="UQ3585" s="0"/>
      <c r="UR3585" s="0"/>
      <c r="US3585" s="0"/>
      <c r="UT3585" s="0"/>
      <c r="UU3585" s="0"/>
      <c r="UV3585" s="0"/>
      <c r="UW3585" s="0"/>
      <c r="UX3585" s="0"/>
      <c r="UY3585" s="0"/>
      <c r="UZ3585" s="0"/>
      <c r="VA3585" s="0"/>
      <c r="VB3585" s="0"/>
      <c r="VC3585" s="0"/>
      <c r="VD3585" s="0"/>
      <c r="VE3585" s="0"/>
      <c r="VF3585" s="0"/>
      <c r="VG3585" s="0"/>
      <c r="VH3585" s="0"/>
      <c r="VI3585" s="0"/>
      <c r="VJ3585" s="0"/>
      <c r="VK3585" s="0"/>
      <c r="VL3585" s="0"/>
      <c r="VM3585" s="0"/>
      <c r="VN3585" s="0"/>
      <c r="VO3585" s="0"/>
      <c r="VP3585" s="0"/>
      <c r="VQ3585" s="0"/>
      <c r="VR3585" s="0"/>
      <c r="VS3585" s="0"/>
      <c r="VT3585" s="0"/>
      <c r="VU3585" s="0"/>
      <c r="VV3585" s="0"/>
      <c r="VW3585" s="0"/>
      <c r="VX3585" s="0"/>
      <c r="VY3585" s="0"/>
      <c r="VZ3585" s="0"/>
      <c r="WA3585" s="0"/>
      <c r="WB3585" s="0"/>
      <c r="WC3585" s="0"/>
      <c r="WD3585" s="0"/>
      <c r="WE3585" s="0"/>
      <c r="WF3585" s="0"/>
      <c r="WG3585" s="0"/>
      <c r="WH3585" s="0"/>
      <c r="WI3585" s="0"/>
      <c r="WJ3585" s="0"/>
      <c r="WK3585" s="0"/>
      <c r="WL3585" s="0"/>
      <c r="WM3585" s="0"/>
      <c r="WN3585" s="0"/>
      <c r="WO3585" s="0"/>
      <c r="WP3585" s="0"/>
      <c r="WQ3585" s="0"/>
      <c r="WR3585" s="0"/>
      <c r="WS3585" s="0"/>
      <c r="WT3585" s="0"/>
      <c r="WU3585" s="0"/>
      <c r="WV3585" s="0"/>
      <c r="WW3585" s="0"/>
      <c r="WX3585" s="0"/>
      <c r="WY3585" s="0"/>
      <c r="WZ3585" s="0"/>
      <c r="XA3585" s="0"/>
      <c r="XB3585" s="0"/>
      <c r="XC3585" s="0"/>
      <c r="XD3585" s="0"/>
      <c r="XE3585" s="0"/>
      <c r="XF3585" s="0"/>
      <c r="XG3585" s="0"/>
      <c r="XH3585" s="0"/>
      <c r="XI3585" s="0"/>
      <c r="XJ3585" s="0"/>
      <c r="XK3585" s="0"/>
      <c r="XL3585" s="0"/>
      <c r="XM3585" s="0"/>
      <c r="XN3585" s="0"/>
      <c r="XO3585" s="0"/>
      <c r="XP3585" s="0"/>
      <c r="XQ3585" s="0"/>
      <c r="XR3585" s="0"/>
      <c r="XS3585" s="0"/>
      <c r="XT3585" s="0"/>
      <c r="XU3585" s="0"/>
      <c r="XV3585" s="0"/>
      <c r="XW3585" s="0"/>
      <c r="XX3585" s="0"/>
      <c r="XY3585" s="0"/>
      <c r="XZ3585" s="0"/>
      <c r="YA3585" s="0"/>
      <c r="YB3585" s="0"/>
      <c r="YC3585" s="0"/>
      <c r="YD3585" s="0"/>
      <c r="YE3585" s="0"/>
      <c r="YF3585" s="0"/>
      <c r="YG3585" s="0"/>
      <c r="YH3585" s="0"/>
      <c r="YI3585" s="0"/>
      <c r="YJ3585" s="0"/>
      <c r="YK3585" s="0"/>
      <c r="YL3585" s="0"/>
      <c r="YM3585" s="0"/>
      <c r="YN3585" s="0"/>
      <c r="YO3585" s="0"/>
      <c r="YP3585" s="0"/>
      <c r="YQ3585" s="0"/>
      <c r="YR3585" s="0"/>
      <c r="YS3585" s="0"/>
      <c r="YT3585" s="0"/>
      <c r="YU3585" s="0"/>
      <c r="YV3585" s="0"/>
      <c r="YW3585" s="0"/>
      <c r="YX3585" s="0"/>
      <c r="YY3585" s="0"/>
      <c r="YZ3585" s="0"/>
      <c r="ZA3585" s="0"/>
      <c r="ZB3585" s="0"/>
      <c r="ZC3585" s="0"/>
      <c r="ZD3585" s="0"/>
      <c r="ZE3585" s="0"/>
      <c r="ZF3585" s="0"/>
      <c r="ZG3585" s="0"/>
      <c r="ZH3585" s="0"/>
      <c r="ZI3585" s="0"/>
      <c r="ZJ3585" s="0"/>
      <c r="ZK3585" s="0"/>
      <c r="ZL3585" s="0"/>
      <c r="ZM3585" s="0"/>
      <c r="ZN3585" s="0"/>
      <c r="ZO3585" s="0"/>
      <c r="ZP3585" s="0"/>
      <c r="ZQ3585" s="0"/>
      <c r="ZR3585" s="0"/>
      <c r="ZS3585" s="0"/>
      <c r="ZT3585" s="0"/>
      <c r="ZU3585" s="0"/>
      <c r="ZV3585" s="0"/>
      <c r="ZW3585" s="0"/>
      <c r="ZX3585" s="0"/>
      <c r="ZY3585" s="0"/>
      <c r="ZZ3585" s="0"/>
      <c r="AAA3585" s="0"/>
      <c r="AAB3585" s="0"/>
      <c r="AAC3585" s="0"/>
      <c r="AAD3585" s="0"/>
      <c r="AAE3585" s="0"/>
      <c r="AAF3585" s="0"/>
      <c r="AAG3585" s="0"/>
      <c r="AAH3585" s="0"/>
      <c r="AAI3585" s="0"/>
      <c r="AAJ3585" s="0"/>
      <c r="AAK3585" s="0"/>
      <c r="AAL3585" s="0"/>
      <c r="AAM3585" s="0"/>
      <c r="AAN3585" s="0"/>
      <c r="AAO3585" s="0"/>
      <c r="AAP3585" s="0"/>
      <c r="AAQ3585" s="0"/>
      <c r="AAR3585" s="0"/>
      <c r="AAS3585" s="0"/>
      <c r="AAT3585" s="0"/>
      <c r="AAU3585" s="0"/>
      <c r="AAV3585" s="0"/>
      <c r="AAW3585" s="0"/>
      <c r="AAX3585" s="0"/>
      <c r="AAY3585" s="0"/>
      <c r="AAZ3585" s="0"/>
      <c r="ABA3585" s="0"/>
      <c r="ABB3585" s="0"/>
      <c r="ABC3585" s="0"/>
      <c r="ABD3585" s="0"/>
      <c r="ABE3585" s="0"/>
      <c r="ABF3585" s="0"/>
      <c r="ABG3585" s="0"/>
      <c r="ABH3585" s="0"/>
      <c r="ABI3585" s="0"/>
      <c r="ABJ3585" s="0"/>
      <c r="ABK3585" s="0"/>
      <c r="ABL3585" s="0"/>
      <c r="ABM3585" s="0"/>
      <c r="ABN3585" s="0"/>
      <c r="ABO3585" s="0"/>
      <c r="ABP3585" s="0"/>
      <c r="ABQ3585" s="0"/>
      <c r="ABR3585" s="0"/>
      <c r="ABS3585" s="0"/>
      <c r="ABT3585" s="0"/>
      <c r="ABU3585" s="0"/>
      <c r="ABV3585" s="0"/>
      <c r="ABW3585" s="0"/>
      <c r="ABX3585" s="0"/>
      <c r="ABY3585" s="0"/>
      <c r="ABZ3585" s="0"/>
      <c r="ACA3585" s="0"/>
      <c r="ACB3585" s="0"/>
      <c r="ACC3585" s="0"/>
      <c r="ACD3585" s="0"/>
      <c r="ACE3585" s="0"/>
      <c r="ACF3585" s="0"/>
      <c r="ACG3585" s="0"/>
      <c r="ACH3585" s="0"/>
      <c r="ACI3585" s="0"/>
      <c r="ACJ3585" s="0"/>
      <c r="ACK3585" s="0"/>
      <c r="ACL3585" s="0"/>
      <c r="ACM3585" s="0"/>
      <c r="ACN3585" s="0"/>
      <c r="ACO3585" s="0"/>
      <c r="ACP3585" s="0"/>
      <c r="ACQ3585" s="0"/>
      <c r="ACR3585" s="0"/>
      <c r="ACS3585" s="0"/>
      <c r="ACT3585" s="0"/>
      <c r="ACU3585" s="0"/>
      <c r="ACV3585" s="0"/>
      <c r="ACW3585" s="0"/>
      <c r="ACX3585" s="0"/>
      <c r="ACY3585" s="0"/>
      <c r="ACZ3585" s="0"/>
      <c r="ADA3585" s="0"/>
      <c r="ADB3585" s="0"/>
      <c r="ADC3585" s="0"/>
      <c r="ADD3585" s="0"/>
      <c r="ADE3585" s="0"/>
      <c r="ADF3585" s="0"/>
      <c r="ADG3585" s="0"/>
      <c r="ADH3585" s="0"/>
      <c r="ADI3585" s="0"/>
      <c r="ADJ3585" s="0"/>
      <c r="ADK3585" s="0"/>
      <c r="ADL3585" s="0"/>
      <c r="ADM3585" s="0"/>
      <c r="ADN3585" s="0"/>
      <c r="ADO3585" s="0"/>
      <c r="ADP3585" s="0"/>
      <c r="ADQ3585" s="0"/>
      <c r="ADR3585" s="0"/>
      <c r="ADS3585" s="0"/>
      <c r="ADT3585" s="0"/>
      <c r="ADU3585" s="0"/>
      <c r="ADV3585" s="0"/>
      <c r="ADW3585" s="0"/>
      <c r="ADX3585" s="0"/>
      <c r="ADY3585" s="0"/>
      <c r="ADZ3585" s="0"/>
      <c r="AEA3585" s="0"/>
      <c r="AEB3585" s="0"/>
      <c r="AEC3585" s="0"/>
      <c r="AED3585" s="0"/>
      <c r="AEE3585" s="0"/>
      <c r="AEF3585" s="0"/>
      <c r="AEG3585" s="0"/>
      <c r="AEH3585" s="0"/>
      <c r="AEI3585" s="0"/>
      <c r="AEJ3585" s="0"/>
      <c r="AEK3585" s="0"/>
      <c r="AEL3585" s="0"/>
      <c r="AEM3585" s="0"/>
      <c r="AEN3585" s="0"/>
      <c r="AEO3585" s="0"/>
      <c r="AEP3585" s="0"/>
      <c r="AEQ3585" s="0"/>
      <c r="AER3585" s="0"/>
      <c r="AES3585" s="0"/>
      <c r="AET3585" s="0"/>
      <c r="AEU3585" s="0"/>
      <c r="AEV3585" s="0"/>
      <c r="AEW3585" s="0"/>
      <c r="AEX3585" s="0"/>
      <c r="AEY3585" s="0"/>
      <c r="AEZ3585" s="0"/>
      <c r="AFA3585" s="0"/>
      <c r="AFB3585" s="0"/>
      <c r="AFC3585" s="0"/>
      <c r="AFD3585" s="0"/>
      <c r="AFE3585" s="0"/>
      <c r="AFF3585" s="0"/>
      <c r="AFG3585" s="0"/>
      <c r="AFH3585" s="0"/>
      <c r="AFI3585" s="0"/>
      <c r="AFJ3585" s="0"/>
      <c r="AFK3585" s="0"/>
      <c r="AFL3585" s="0"/>
      <c r="AFM3585" s="0"/>
      <c r="AFN3585" s="0"/>
      <c r="AFO3585" s="0"/>
      <c r="AFP3585" s="0"/>
      <c r="AFQ3585" s="0"/>
      <c r="AFR3585" s="0"/>
      <c r="AFS3585" s="0"/>
      <c r="AFT3585" s="0"/>
      <c r="AFU3585" s="0"/>
      <c r="AFV3585" s="0"/>
      <c r="AFW3585" s="0"/>
      <c r="AFX3585" s="0"/>
      <c r="AFY3585" s="0"/>
      <c r="AFZ3585" s="0"/>
      <c r="AGA3585" s="0"/>
      <c r="AGB3585" s="0"/>
      <c r="AGC3585" s="0"/>
      <c r="AGD3585" s="0"/>
      <c r="AGE3585" s="0"/>
      <c r="AGF3585" s="0"/>
      <c r="AGG3585" s="0"/>
      <c r="AGH3585" s="0"/>
      <c r="AGI3585" s="0"/>
      <c r="AGJ3585" s="0"/>
      <c r="AGK3585" s="0"/>
      <c r="AGL3585" s="0"/>
      <c r="AGM3585" s="0"/>
      <c r="AGN3585" s="0"/>
      <c r="AGO3585" s="0"/>
      <c r="AGP3585" s="0"/>
      <c r="AGQ3585" s="0"/>
      <c r="AGR3585" s="0"/>
      <c r="AGS3585" s="0"/>
      <c r="AGT3585" s="0"/>
      <c r="AGU3585" s="0"/>
      <c r="AGV3585" s="0"/>
      <c r="AGW3585" s="0"/>
      <c r="AGX3585" s="0"/>
      <c r="AGY3585" s="0"/>
      <c r="AGZ3585" s="0"/>
      <c r="AHA3585" s="0"/>
      <c r="AHB3585" s="0"/>
      <c r="AHC3585" s="0"/>
      <c r="AHD3585" s="0"/>
      <c r="AHE3585" s="0"/>
      <c r="AHF3585" s="0"/>
      <c r="AHG3585" s="0"/>
      <c r="AHH3585" s="0"/>
      <c r="AHI3585" s="0"/>
      <c r="AHJ3585" s="0"/>
      <c r="AHK3585" s="0"/>
      <c r="AHL3585" s="0"/>
      <c r="AHM3585" s="0"/>
      <c r="AHN3585" s="0"/>
      <c r="AHO3585" s="0"/>
      <c r="AHP3585" s="0"/>
      <c r="AHQ3585" s="0"/>
      <c r="AHR3585" s="0"/>
      <c r="AHS3585" s="0"/>
      <c r="AHT3585" s="0"/>
      <c r="AHU3585" s="0"/>
      <c r="AHV3585" s="0"/>
      <c r="AHW3585" s="0"/>
      <c r="AHX3585" s="0"/>
      <c r="AHY3585" s="0"/>
      <c r="AHZ3585" s="0"/>
      <c r="AIA3585" s="0"/>
      <c r="AIB3585" s="0"/>
      <c r="AIC3585" s="0"/>
      <c r="AID3585" s="0"/>
      <c r="AIE3585" s="0"/>
      <c r="AIF3585" s="0"/>
      <c r="AIG3585" s="0"/>
      <c r="AIH3585" s="0"/>
      <c r="AII3585" s="0"/>
      <c r="AIJ3585" s="0"/>
      <c r="AIK3585" s="0"/>
      <c r="AIL3585" s="0"/>
      <c r="AIM3585" s="0"/>
      <c r="AIN3585" s="0"/>
      <c r="AIO3585" s="0"/>
      <c r="AIP3585" s="0"/>
      <c r="AIQ3585" s="0"/>
      <c r="AIR3585" s="0"/>
      <c r="AIS3585" s="0"/>
      <c r="AIT3585" s="0"/>
      <c r="AIU3585" s="0"/>
      <c r="AIV3585" s="0"/>
      <c r="AIW3585" s="0"/>
      <c r="AIX3585" s="0"/>
      <c r="AIY3585" s="0"/>
      <c r="AIZ3585" s="0"/>
      <c r="AJA3585" s="0"/>
      <c r="AJB3585" s="0"/>
      <c r="AJC3585" s="0"/>
      <c r="AJD3585" s="0"/>
      <c r="AJE3585" s="0"/>
      <c r="AJF3585" s="0"/>
      <c r="AJG3585" s="0"/>
      <c r="AJH3585" s="0"/>
      <c r="AJI3585" s="0"/>
      <c r="AJJ3585" s="0"/>
      <c r="AJK3585" s="0"/>
      <c r="AJL3585" s="0"/>
      <c r="AJM3585" s="0"/>
      <c r="AJN3585" s="0"/>
      <c r="AJO3585" s="0"/>
      <c r="AJP3585" s="0"/>
      <c r="AJQ3585" s="0"/>
      <c r="AJR3585" s="0"/>
      <c r="AJS3585" s="0"/>
      <c r="AJT3585" s="0"/>
      <c r="AJU3585" s="0"/>
      <c r="AJV3585" s="0"/>
      <c r="AJW3585" s="0"/>
      <c r="AJX3585" s="0"/>
      <c r="AJY3585" s="0"/>
      <c r="AJZ3585" s="0"/>
      <c r="AKA3585" s="0"/>
      <c r="AKB3585" s="0"/>
      <c r="AKC3585" s="0"/>
      <c r="AKD3585" s="0"/>
      <c r="AKE3585" s="0"/>
      <c r="AKF3585" s="0"/>
      <c r="AKG3585" s="0"/>
      <c r="AKH3585" s="0"/>
      <c r="AKI3585" s="0"/>
      <c r="AKJ3585" s="0"/>
      <c r="AKK3585" s="0"/>
      <c r="AKL3585" s="0"/>
      <c r="AKM3585" s="0"/>
      <c r="AKN3585" s="0"/>
      <c r="AKO3585" s="0"/>
      <c r="AKP3585" s="0"/>
      <c r="AKQ3585" s="0"/>
      <c r="AKR3585" s="0"/>
      <c r="AKS3585" s="0"/>
      <c r="AKT3585" s="0"/>
      <c r="AKU3585" s="0"/>
      <c r="AKV3585" s="0"/>
      <c r="AKW3585" s="0"/>
      <c r="AKX3585" s="0"/>
      <c r="AKY3585" s="0"/>
      <c r="AKZ3585" s="0"/>
      <c r="ALA3585" s="0"/>
      <c r="ALB3585" s="0"/>
      <c r="ALC3585" s="0"/>
      <c r="ALD3585" s="0"/>
      <c r="ALE3585" s="0"/>
      <c r="ALF3585" s="0"/>
      <c r="ALG3585" s="0"/>
      <c r="ALH3585" s="0"/>
      <c r="ALI3585" s="0"/>
      <c r="ALJ3585" s="0"/>
      <c r="ALK3585" s="0"/>
      <c r="ALL3585" s="0"/>
      <c r="ALM3585" s="0"/>
      <c r="ALN3585" s="0"/>
      <c r="ALO3585" s="0"/>
      <c r="ALP3585" s="0"/>
      <c r="ALQ3585" s="0"/>
      <c r="ALR3585" s="0"/>
      <c r="ALS3585" s="0"/>
      <c r="ALT3585" s="0"/>
      <c r="ALU3585" s="0"/>
      <c r="ALV3585" s="0"/>
      <c r="ALW3585" s="0"/>
      <c r="ALX3585" s="0"/>
      <c r="ALY3585" s="0"/>
      <c r="ALZ3585" s="0"/>
      <c r="AMA3585" s="0"/>
      <c r="AMB3585" s="0"/>
      <c r="AMC3585" s="0"/>
      <c r="AMD3585" s="0"/>
      <c r="AME3585" s="0"/>
      <c r="AMF3585" s="0"/>
      <c r="AMG3585" s="0"/>
      <c r="AMH3585" s="0"/>
      <c r="AMI3585" s="0"/>
    </row>
    <row r="3586" customFormat="false" ht="12.75" hidden="false" customHeight="false" outlineLevel="0" collapsed="false">
      <c r="A3586" s="1" t="s">
        <v>3811</v>
      </c>
      <c r="C3586" s="27" t="s">
        <v>3813</v>
      </c>
      <c r="D3586" s="27" t="s">
        <v>13</v>
      </c>
      <c r="E3586" s="28"/>
      <c r="F3586" s="29"/>
      <c r="G3586" s="27"/>
      <c r="H3586" s="30" t="s">
        <v>168</v>
      </c>
      <c r="I3586" s="31" t="n">
        <v>0.3</v>
      </c>
      <c r="J3586" s="31" t="s">
        <v>3781</v>
      </c>
      <c r="BM3586" s="0"/>
      <c r="BN3586" s="0"/>
      <c r="BO3586" s="0"/>
      <c r="BP3586" s="0"/>
      <c r="BQ3586" s="0"/>
      <c r="BR3586" s="0"/>
      <c r="BS3586" s="0"/>
      <c r="BT3586" s="0"/>
      <c r="BU3586" s="0"/>
      <c r="BV3586" s="0"/>
      <c r="BW3586" s="0"/>
      <c r="BX3586" s="0"/>
      <c r="BY3586" s="0"/>
      <c r="BZ3586" s="0"/>
      <c r="CA3586" s="0"/>
      <c r="CB3586" s="0"/>
      <c r="CC3586" s="0"/>
      <c r="CD3586" s="0"/>
      <c r="CE3586" s="0"/>
      <c r="CF3586" s="0"/>
      <c r="CG3586" s="0"/>
      <c r="CH3586" s="0"/>
      <c r="CI3586" s="0"/>
      <c r="CJ3586" s="0"/>
      <c r="CK3586" s="0"/>
      <c r="CL3586" s="0"/>
      <c r="CM3586" s="0"/>
      <c r="CN3586" s="0"/>
      <c r="CO3586" s="0"/>
      <c r="CP3586" s="0"/>
      <c r="CQ3586" s="0"/>
      <c r="CR3586" s="0"/>
      <c r="CS3586" s="0"/>
      <c r="CT3586" s="0"/>
      <c r="CU3586" s="0"/>
      <c r="CV3586" s="0"/>
      <c r="CW3586" s="0"/>
      <c r="CX3586" s="0"/>
      <c r="CY3586" s="0"/>
      <c r="CZ3586" s="0"/>
      <c r="DA3586" s="0"/>
      <c r="DB3586" s="0"/>
      <c r="DC3586" s="0"/>
      <c r="DD3586" s="0"/>
      <c r="DE3586" s="0"/>
      <c r="DF3586" s="0"/>
      <c r="DG3586" s="0"/>
      <c r="DH3586" s="0"/>
      <c r="DI3586" s="0"/>
      <c r="DJ3586" s="0"/>
      <c r="DK3586" s="0"/>
      <c r="DL3586" s="0"/>
      <c r="DM3586" s="0"/>
      <c r="DN3586" s="0"/>
      <c r="DO3586" s="0"/>
      <c r="DP3586" s="0"/>
      <c r="DQ3586" s="0"/>
      <c r="DR3586" s="0"/>
      <c r="DS3586" s="0"/>
      <c r="DT3586" s="0"/>
      <c r="DU3586" s="0"/>
      <c r="DV3586" s="0"/>
      <c r="DW3586" s="0"/>
      <c r="DX3586" s="0"/>
      <c r="DY3586" s="0"/>
      <c r="DZ3586" s="0"/>
      <c r="EA3586" s="0"/>
      <c r="EB3586" s="0"/>
      <c r="EC3586" s="0"/>
      <c r="ED3586" s="0"/>
      <c r="EE3586" s="0"/>
      <c r="EF3586" s="0"/>
      <c r="EG3586" s="0"/>
      <c r="EH3586" s="0"/>
      <c r="EI3586" s="0"/>
      <c r="EJ3586" s="0"/>
      <c r="EK3586" s="0"/>
      <c r="EL3586" s="0"/>
      <c r="EM3586" s="0"/>
      <c r="EN3586" s="0"/>
      <c r="EO3586" s="0"/>
      <c r="EP3586" s="0"/>
      <c r="EQ3586" s="0"/>
      <c r="ER3586" s="0"/>
      <c r="ES3586" s="0"/>
      <c r="ET3586" s="0"/>
      <c r="EU3586" s="0"/>
      <c r="EV3586" s="0"/>
      <c r="EW3586" s="0"/>
      <c r="EX3586" s="0"/>
      <c r="EY3586" s="0"/>
      <c r="EZ3586" s="0"/>
      <c r="FA3586" s="0"/>
      <c r="FB3586" s="0"/>
      <c r="FC3586" s="0"/>
      <c r="FD3586" s="0"/>
      <c r="FE3586" s="0"/>
      <c r="FF3586" s="0"/>
      <c r="FG3586" s="0"/>
      <c r="FH3586" s="0"/>
      <c r="FI3586" s="0"/>
      <c r="FJ3586" s="0"/>
      <c r="FK3586" s="0"/>
      <c r="FL3586" s="0"/>
      <c r="FM3586" s="0"/>
      <c r="FN3586" s="0"/>
      <c r="FO3586" s="0"/>
      <c r="FP3586" s="0"/>
      <c r="FQ3586" s="0"/>
      <c r="FR3586" s="0"/>
      <c r="FS3586" s="0"/>
      <c r="FT3586" s="0"/>
      <c r="FU3586" s="0"/>
      <c r="FV3586" s="0"/>
      <c r="FW3586" s="0"/>
      <c r="FX3586" s="0"/>
      <c r="FY3586" s="0"/>
      <c r="FZ3586" s="0"/>
      <c r="GA3586" s="0"/>
      <c r="GB3586" s="0"/>
      <c r="GC3586" s="0"/>
      <c r="GD3586" s="0"/>
      <c r="GE3586" s="0"/>
      <c r="GF3586" s="0"/>
      <c r="GG3586" s="0"/>
      <c r="GH3586" s="0"/>
      <c r="GI3586" s="0"/>
      <c r="GJ3586" s="0"/>
      <c r="GK3586" s="0"/>
      <c r="GL3586" s="0"/>
      <c r="GM3586" s="0"/>
      <c r="GN3586" s="0"/>
      <c r="GO3586" s="0"/>
      <c r="GP3586" s="0"/>
      <c r="GQ3586" s="0"/>
      <c r="GR3586" s="0"/>
      <c r="GS3586" s="0"/>
      <c r="GT3586" s="0"/>
      <c r="GU3586" s="0"/>
      <c r="GV3586" s="0"/>
      <c r="GW3586" s="0"/>
      <c r="GX3586" s="0"/>
      <c r="GY3586" s="0"/>
      <c r="GZ3586" s="0"/>
      <c r="HA3586" s="0"/>
      <c r="HB3586" s="0"/>
      <c r="HC3586" s="0"/>
      <c r="HD3586" s="0"/>
      <c r="HE3586" s="0"/>
      <c r="HF3586" s="0"/>
      <c r="HG3586" s="0"/>
      <c r="HH3586" s="0"/>
      <c r="HI3586" s="0"/>
      <c r="HJ3586" s="0"/>
      <c r="HK3586" s="0"/>
      <c r="HL3586" s="0"/>
      <c r="HM3586" s="0"/>
      <c r="HN3586" s="0"/>
      <c r="HO3586" s="0"/>
      <c r="HP3586" s="0"/>
      <c r="HQ3586" s="0"/>
      <c r="HR3586" s="0"/>
      <c r="HS3586" s="0"/>
      <c r="HT3586" s="0"/>
      <c r="HU3586" s="0"/>
      <c r="HV3586" s="0"/>
      <c r="HW3586" s="0"/>
      <c r="HX3586" s="0"/>
      <c r="HY3586" s="0"/>
      <c r="HZ3586" s="0"/>
      <c r="IA3586" s="0"/>
      <c r="IB3586" s="0"/>
      <c r="IC3586" s="0"/>
      <c r="ID3586" s="0"/>
      <c r="IE3586" s="0"/>
      <c r="IF3586" s="0"/>
      <c r="IG3586" s="0"/>
      <c r="IH3586" s="0"/>
      <c r="II3586" s="0"/>
      <c r="IJ3586" s="0"/>
      <c r="IK3586" s="0"/>
      <c r="IL3586" s="0"/>
      <c r="IM3586" s="0"/>
      <c r="IN3586" s="0"/>
      <c r="IO3586" s="0"/>
      <c r="IP3586" s="0"/>
      <c r="IQ3586" s="0"/>
      <c r="IR3586" s="0"/>
      <c r="IS3586" s="0"/>
      <c r="IT3586" s="0"/>
      <c r="IU3586" s="0"/>
      <c r="IV3586" s="0"/>
      <c r="IW3586" s="0"/>
      <c r="IX3586" s="0"/>
      <c r="IY3586" s="0"/>
      <c r="IZ3586" s="0"/>
      <c r="JA3586" s="0"/>
      <c r="JB3586" s="0"/>
      <c r="JC3586" s="0"/>
      <c r="JD3586" s="0"/>
      <c r="JE3586" s="0"/>
      <c r="JF3586" s="0"/>
      <c r="JG3586" s="0"/>
      <c r="JH3586" s="0"/>
      <c r="JI3586" s="0"/>
      <c r="JJ3586" s="0"/>
      <c r="JK3586" s="0"/>
      <c r="JL3586" s="0"/>
      <c r="JM3586" s="0"/>
      <c r="JN3586" s="0"/>
      <c r="JO3586" s="0"/>
      <c r="JP3586" s="0"/>
      <c r="JQ3586" s="0"/>
      <c r="JR3586" s="0"/>
      <c r="JS3586" s="0"/>
      <c r="JT3586" s="0"/>
      <c r="JU3586" s="0"/>
      <c r="JV3586" s="0"/>
      <c r="JW3586" s="0"/>
      <c r="JX3586" s="0"/>
      <c r="JY3586" s="0"/>
      <c r="JZ3586" s="0"/>
      <c r="KA3586" s="0"/>
      <c r="KB3586" s="0"/>
      <c r="KC3586" s="0"/>
      <c r="KD3586" s="0"/>
      <c r="KE3586" s="0"/>
      <c r="KF3586" s="0"/>
      <c r="KG3586" s="0"/>
      <c r="KH3586" s="0"/>
      <c r="KI3586" s="0"/>
      <c r="KJ3586" s="0"/>
      <c r="KK3586" s="0"/>
      <c r="KL3586" s="0"/>
      <c r="KM3586" s="0"/>
      <c r="KN3586" s="0"/>
      <c r="KO3586" s="0"/>
      <c r="KP3586" s="0"/>
      <c r="KQ3586" s="0"/>
      <c r="KR3586" s="0"/>
      <c r="KS3586" s="0"/>
      <c r="KT3586" s="0"/>
      <c r="KU3586" s="0"/>
      <c r="KV3586" s="0"/>
      <c r="KW3586" s="0"/>
      <c r="KX3586" s="0"/>
      <c r="KY3586" s="0"/>
      <c r="KZ3586" s="0"/>
      <c r="LA3586" s="0"/>
      <c r="LB3586" s="0"/>
      <c r="LC3586" s="0"/>
      <c r="LD3586" s="0"/>
      <c r="LE3586" s="0"/>
      <c r="LF3586" s="0"/>
      <c r="LG3586" s="0"/>
      <c r="LH3586" s="0"/>
      <c r="LI3586" s="0"/>
      <c r="LJ3586" s="0"/>
      <c r="LK3586" s="0"/>
      <c r="LL3586" s="0"/>
      <c r="LM3586" s="0"/>
      <c r="LN3586" s="0"/>
      <c r="LO3586" s="0"/>
      <c r="LP3586" s="0"/>
      <c r="LQ3586" s="0"/>
      <c r="LR3586" s="0"/>
      <c r="LS3586" s="0"/>
      <c r="LT3586" s="0"/>
      <c r="LU3586" s="0"/>
      <c r="LV3586" s="0"/>
      <c r="LW3586" s="0"/>
      <c r="LX3586" s="0"/>
      <c r="LY3586" s="0"/>
      <c r="LZ3586" s="0"/>
      <c r="MA3586" s="0"/>
      <c r="MB3586" s="0"/>
      <c r="MC3586" s="0"/>
      <c r="MD3586" s="0"/>
      <c r="ME3586" s="0"/>
      <c r="MF3586" s="0"/>
      <c r="MG3586" s="0"/>
      <c r="MH3586" s="0"/>
      <c r="MI3586" s="0"/>
      <c r="MJ3586" s="0"/>
      <c r="MK3586" s="0"/>
      <c r="ML3586" s="0"/>
      <c r="MM3586" s="0"/>
      <c r="MN3586" s="0"/>
      <c r="MO3586" s="0"/>
      <c r="MP3586" s="0"/>
      <c r="MQ3586" s="0"/>
      <c r="MR3586" s="0"/>
      <c r="MS3586" s="0"/>
      <c r="MT3586" s="0"/>
      <c r="MU3586" s="0"/>
      <c r="MV3586" s="0"/>
      <c r="MW3586" s="0"/>
      <c r="MX3586" s="0"/>
      <c r="MY3586" s="0"/>
      <c r="MZ3586" s="0"/>
      <c r="NA3586" s="0"/>
      <c r="NB3586" s="0"/>
      <c r="NC3586" s="0"/>
      <c r="ND3586" s="0"/>
      <c r="NE3586" s="0"/>
      <c r="NF3586" s="0"/>
      <c r="NG3586" s="0"/>
      <c r="NH3586" s="0"/>
      <c r="NI3586" s="0"/>
      <c r="NJ3586" s="0"/>
      <c r="NK3586" s="0"/>
      <c r="NL3586" s="0"/>
      <c r="NM3586" s="0"/>
      <c r="NN3586" s="0"/>
      <c r="NO3586" s="0"/>
      <c r="NP3586" s="0"/>
      <c r="NQ3586" s="0"/>
      <c r="NR3586" s="0"/>
      <c r="NS3586" s="0"/>
      <c r="NT3586" s="0"/>
      <c r="NU3586" s="0"/>
      <c r="NV3586" s="0"/>
      <c r="NW3586" s="0"/>
      <c r="NX3586" s="0"/>
      <c r="NY3586" s="0"/>
      <c r="NZ3586" s="0"/>
      <c r="OA3586" s="0"/>
      <c r="OB3586" s="0"/>
      <c r="OC3586" s="0"/>
      <c r="OD3586" s="0"/>
      <c r="OE3586" s="0"/>
      <c r="OF3586" s="0"/>
      <c r="OG3586" s="0"/>
      <c r="OH3586" s="0"/>
      <c r="OI3586" s="0"/>
      <c r="OJ3586" s="0"/>
      <c r="OK3586" s="0"/>
      <c r="OL3586" s="0"/>
      <c r="OM3586" s="0"/>
      <c r="ON3586" s="0"/>
      <c r="OO3586" s="0"/>
      <c r="OP3586" s="0"/>
      <c r="OQ3586" s="0"/>
      <c r="OR3586" s="0"/>
      <c r="OS3586" s="0"/>
      <c r="OT3586" s="0"/>
      <c r="OU3586" s="0"/>
      <c r="OV3586" s="0"/>
      <c r="OW3586" s="0"/>
      <c r="OX3586" s="0"/>
      <c r="OY3586" s="0"/>
      <c r="OZ3586" s="0"/>
      <c r="PA3586" s="0"/>
      <c r="PB3586" s="0"/>
      <c r="PC3586" s="0"/>
      <c r="PD3586" s="0"/>
      <c r="PE3586" s="0"/>
      <c r="PF3586" s="0"/>
      <c r="PG3586" s="0"/>
      <c r="PH3586" s="0"/>
      <c r="PI3586" s="0"/>
      <c r="PJ3586" s="0"/>
      <c r="PK3586" s="0"/>
      <c r="PL3586" s="0"/>
      <c r="PM3586" s="0"/>
      <c r="PN3586" s="0"/>
      <c r="PO3586" s="0"/>
      <c r="PP3586" s="0"/>
      <c r="PQ3586" s="0"/>
      <c r="PR3586" s="0"/>
      <c r="PS3586" s="0"/>
      <c r="PT3586" s="0"/>
      <c r="PU3586" s="0"/>
      <c r="PV3586" s="0"/>
      <c r="PW3586" s="0"/>
      <c r="PX3586" s="0"/>
      <c r="PY3586" s="0"/>
      <c r="PZ3586" s="0"/>
      <c r="QA3586" s="0"/>
      <c r="QB3586" s="0"/>
      <c r="QC3586" s="0"/>
      <c r="QD3586" s="0"/>
      <c r="QE3586" s="0"/>
      <c r="QF3586" s="0"/>
      <c r="QG3586" s="0"/>
      <c r="QH3586" s="0"/>
      <c r="QI3586" s="0"/>
      <c r="QJ3586" s="0"/>
      <c r="QK3586" s="0"/>
      <c r="QL3586" s="0"/>
      <c r="QM3586" s="0"/>
      <c r="QN3586" s="0"/>
      <c r="QO3586" s="0"/>
      <c r="QP3586" s="0"/>
      <c r="QQ3586" s="0"/>
      <c r="QR3586" s="0"/>
      <c r="QS3586" s="0"/>
      <c r="QT3586" s="0"/>
      <c r="QU3586" s="0"/>
      <c r="QV3586" s="0"/>
      <c r="QW3586" s="0"/>
      <c r="QX3586" s="0"/>
      <c r="QY3586" s="0"/>
      <c r="QZ3586" s="0"/>
      <c r="RA3586" s="0"/>
      <c r="RB3586" s="0"/>
      <c r="RC3586" s="0"/>
      <c r="RD3586" s="0"/>
      <c r="RE3586" s="0"/>
      <c r="RF3586" s="0"/>
      <c r="RG3586" s="0"/>
      <c r="RH3586" s="0"/>
      <c r="RI3586" s="0"/>
      <c r="RJ3586" s="0"/>
      <c r="RK3586" s="0"/>
      <c r="RL3586" s="0"/>
      <c r="RM3586" s="0"/>
      <c r="RN3586" s="0"/>
      <c r="RO3586" s="0"/>
      <c r="RP3586" s="0"/>
      <c r="RQ3586" s="0"/>
      <c r="RR3586" s="0"/>
      <c r="RS3586" s="0"/>
      <c r="RT3586" s="0"/>
      <c r="RU3586" s="0"/>
      <c r="RV3586" s="0"/>
      <c r="RW3586" s="0"/>
      <c r="RX3586" s="0"/>
      <c r="RY3586" s="0"/>
      <c r="RZ3586" s="0"/>
      <c r="SA3586" s="0"/>
      <c r="SB3586" s="0"/>
      <c r="SC3586" s="0"/>
      <c r="SD3586" s="0"/>
      <c r="SE3586" s="0"/>
      <c r="SF3586" s="0"/>
      <c r="SG3586" s="0"/>
      <c r="SH3586" s="0"/>
      <c r="SI3586" s="0"/>
      <c r="SJ3586" s="0"/>
      <c r="SK3586" s="0"/>
      <c r="SL3586" s="0"/>
      <c r="SM3586" s="0"/>
      <c r="SN3586" s="0"/>
      <c r="SO3586" s="0"/>
      <c r="SP3586" s="0"/>
      <c r="SQ3586" s="0"/>
      <c r="SR3586" s="0"/>
      <c r="SS3586" s="0"/>
      <c r="ST3586" s="0"/>
      <c r="SU3586" s="0"/>
      <c r="SV3586" s="0"/>
      <c r="SW3586" s="0"/>
      <c r="SX3586" s="0"/>
      <c r="SY3586" s="0"/>
      <c r="SZ3586" s="0"/>
      <c r="TA3586" s="0"/>
      <c r="TB3586" s="0"/>
      <c r="TC3586" s="0"/>
      <c r="TD3586" s="0"/>
      <c r="TE3586" s="0"/>
      <c r="TF3586" s="0"/>
      <c r="TG3586" s="0"/>
      <c r="TH3586" s="0"/>
      <c r="TI3586" s="0"/>
      <c r="TJ3586" s="0"/>
      <c r="TK3586" s="0"/>
      <c r="TL3586" s="0"/>
      <c r="TM3586" s="0"/>
      <c r="TN3586" s="0"/>
      <c r="TO3586" s="0"/>
      <c r="TP3586" s="0"/>
      <c r="TQ3586" s="0"/>
      <c r="TR3586" s="0"/>
      <c r="TS3586" s="0"/>
      <c r="TT3586" s="0"/>
      <c r="TU3586" s="0"/>
      <c r="TV3586" s="0"/>
      <c r="TW3586" s="0"/>
      <c r="TX3586" s="0"/>
      <c r="TY3586" s="0"/>
      <c r="TZ3586" s="0"/>
      <c r="UA3586" s="0"/>
      <c r="UB3586" s="0"/>
      <c r="UC3586" s="0"/>
      <c r="UD3586" s="0"/>
      <c r="UE3586" s="0"/>
      <c r="UF3586" s="0"/>
      <c r="UG3586" s="0"/>
      <c r="UH3586" s="0"/>
      <c r="UI3586" s="0"/>
      <c r="UJ3586" s="0"/>
      <c r="UK3586" s="0"/>
      <c r="UL3586" s="0"/>
      <c r="UM3586" s="0"/>
      <c r="UN3586" s="0"/>
      <c r="UO3586" s="0"/>
      <c r="UP3586" s="0"/>
      <c r="UQ3586" s="0"/>
      <c r="UR3586" s="0"/>
      <c r="US3586" s="0"/>
      <c r="UT3586" s="0"/>
      <c r="UU3586" s="0"/>
      <c r="UV3586" s="0"/>
      <c r="UW3586" s="0"/>
      <c r="UX3586" s="0"/>
      <c r="UY3586" s="0"/>
      <c r="UZ3586" s="0"/>
      <c r="VA3586" s="0"/>
      <c r="VB3586" s="0"/>
      <c r="VC3586" s="0"/>
      <c r="VD3586" s="0"/>
      <c r="VE3586" s="0"/>
      <c r="VF3586" s="0"/>
      <c r="VG3586" s="0"/>
      <c r="VH3586" s="0"/>
      <c r="VI3586" s="0"/>
      <c r="VJ3586" s="0"/>
      <c r="VK3586" s="0"/>
      <c r="VL3586" s="0"/>
      <c r="VM3586" s="0"/>
      <c r="VN3586" s="0"/>
      <c r="VO3586" s="0"/>
      <c r="VP3586" s="0"/>
      <c r="VQ3586" s="0"/>
      <c r="VR3586" s="0"/>
      <c r="VS3586" s="0"/>
      <c r="VT3586" s="0"/>
      <c r="VU3586" s="0"/>
      <c r="VV3586" s="0"/>
      <c r="VW3586" s="0"/>
      <c r="VX3586" s="0"/>
      <c r="VY3586" s="0"/>
      <c r="VZ3586" s="0"/>
      <c r="WA3586" s="0"/>
      <c r="WB3586" s="0"/>
      <c r="WC3586" s="0"/>
      <c r="WD3586" s="0"/>
      <c r="WE3586" s="0"/>
      <c r="WF3586" s="0"/>
      <c r="WG3586" s="0"/>
      <c r="WH3586" s="0"/>
      <c r="WI3586" s="0"/>
      <c r="WJ3586" s="0"/>
      <c r="WK3586" s="0"/>
      <c r="WL3586" s="0"/>
      <c r="WM3586" s="0"/>
      <c r="WN3586" s="0"/>
      <c r="WO3586" s="0"/>
      <c r="WP3586" s="0"/>
      <c r="WQ3586" s="0"/>
      <c r="WR3586" s="0"/>
      <c r="WS3586" s="0"/>
      <c r="WT3586" s="0"/>
      <c r="WU3586" s="0"/>
      <c r="WV3586" s="0"/>
      <c r="WW3586" s="0"/>
      <c r="WX3586" s="0"/>
      <c r="WY3586" s="0"/>
      <c r="WZ3586" s="0"/>
      <c r="XA3586" s="0"/>
      <c r="XB3586" s="0"/>
      <c r="XC3586" s="0"/>
      <c r="XD3586" s="0"/>
      <c r="XE3586" s="0"/>
      <c r="XF3586" s="0"/>
      <c r="XG3586" s="0"/>
      <c r="XH3586" s="0"/>
      <c r="XI3586" s="0"/>
      <c r="XJ3586" s="0"/>
      <c r="XK3586" s="0"/>
      <c r="XL3586" s="0"/>
      <c r="XM3586" s="0"/>
      <c r="XN3586" s="0"/>
      <c r="XO3586" s="0"/>
      <c r="XP3586" s="0"/>
      <c r="XQ3586" s="0"/>
      <c r="XR3586" s="0"/>
      <c r="XS3586" s="0"/>
      <c r="XT3586" s="0"/>
      <c r="XU3586" s="0"/>
      <c r="XV3586" s="0"/>
      <c r="XW3586" s="0"/>
      <c r="XX3586" s="0"/>
      <c r="XY3586" s="0"/>
      <c r="XZ3586" s="0"/>
      <c r="YA3586" s="0"/>
      <c r="YB3586" s="0"/>
      <c r="YC3586" s="0"/>
      <c r="YD3586" s="0"/>
      <c r="YE3586" s="0"/>
      <c r="YF3586" s="0"/>
      <c r="YG3586" s="0"/>
      <c r="YH3586" s="0"/>
      <c r="YI3586" s="0"/>
      <c r="YJ3586" s="0"/>
      <c r="YK3586" s="0"/>
      <c r="YL3586" s="0"/>
      <c r="YM3586" s="0"/>
      <c r="YN3586" s="0"/>
      <c r="YO3586" s="0"/>
      <c r="YP3586" s="0"/>
      <c r="YQ3586" s="0"/>
      <c r="YR3586" s="0"/>
      <c r="YS3586" s="0"/>
      <c r="YT3586" s="0"/>
      <c r="YU3586" s="0"/>
      <c r="YV3586" s="0"/>
      <c r="YW3586" s="0"/>
      <c r="YX3586" s="0"/>
      <c r="YY3586" s="0"/>
      <c r="YZ3586" s="0"/>
      <c r="ZA3586" s="0"/>
      <c r="ZB3586" s="0"/>
      <c r="ZC3586" s="0"/>
      <c r="ZD3586" s="0"/>
      <c r="ZE3586" s="0"/>
      <c r="ZF3586" s="0"/>
      <c r="ZG3586" s="0"/>
      <c r="ZH3586" s="0"/>
      <c r="ZI3586" s="0"/>
      <c r="ZJ3586" s="0"/>
      <c r="ZK3586" s="0"/>
      <c r="ZL3586" s="0"/>
      <c r="ZM3586" s="0"/>
      <c r="ZN3586" s="0"/>
      <c r="ZO3586" s="0"/>
      <c r="ZP3586" s="0"/>
      <c r="ZQ3586" s="0"/>
      <c r="ZR3586" s="0"/>
      <c r="ZS3586" s="0"/>
      <c r="ZT3586" s="0"/>
      <c r="ZU3586" s="0"/>
      <c r="ZV3586" s="0"/>
      <c r="ZW3586" s="0"/>
      <c r="ZX3586" s="0"/>
      <c r="ZY3586" s="0"/>
      <c r="ZZ3586" s="0"/>
      <c r="AAA3586" s="0"/>
      <c r="AAB3586" s="0"/>
      <c r="AAC3586" s="0"/>
      <c r="AAD3586" s="0"/>
      <c r="AAE3586" s="0"/>
      <c r="AAF3586" s="0"/>
      <c r="AAG3586" s="0"/>
      <c r="AAH3586" s="0"/>
      <c r="AAI3586" s="0"/>
      <c r="AAJ3586" s="0"/>
      <c r="AAK3586" s="0"/>
      <c r="AAL3586" s="0"/>
      <c r="AAM3586" s="0"/>
      <c r="AAN3586" s="0"/>
      <c r="AAO3586" s="0"/>
      <c r="AAP3586" s="0"/>
      <c r="AAQ3586" s="0"/>
      <c r="AAR3586" s="0"/>
      <c r="AAS3586" s="0"/>
      <c r="AAT3586" s="0"/>
      <c r="AAU3586" s="0"/>
      <c r="AAV3586" s="0"/>
      <c r="AAW3586" s="0"/>
      <c r="AAX3586" s="0"/>
      <c r="AAY3586" s="0"/>
      <c r="AAZ3586" s="0"/>
      <c r="ABA3586" s="0"/>
      <c r="ABB3586" s="0"/>
      <c r="ABC3586" s="0"/>
      <c r="ABD3586" s="0"/>
      <c r="ABE3586" s="0"/>
      <c r="ABF3586" s="0"/>
      <c r="ABG3586" s="0"/>
      <c r="ABH3586" s="0"/>
      <c r="ABI3586" s="0"/>
      <c r="ABJ3586" s="0"/>
      <c r="ABK3586" s="0"/>
      <c r="ABL3586" s="0"/>
      <c r="ABM3586" s="0"/>
      <c r="ABN3586" s="0"/>
      <c r="ABO3586" s="0"/>
      <c r="ABP3586" s="0"/>
      <c r="ABQ3586" s="0"/>
      <c r="ABR3586" s="0"/>
      <c r="ABS3586" s="0"/>
      <c r="ABT3586" s="0"/>
      <c r="ABU3586" s="0"/>
      <c r="ABV3586" s="0"/>
      <c r="ABW3586" s="0"/>
      <c r="ABX3586" s="0"/>
      <c r="ABY3586" s="0"/>
      <c r="ABZ3586" s="0"/>
      <c r="ACA3586" s="0"/>
      <c r="ACB3586" s="0"/>
      <c r="ACC3586" s="0"/>
      <c r="ACD3586" s="0"/>
      <c r="ACE3586" s="0"/>
      <c r="ACF3586" s="0"/>
      <c r="ACG3586" s="0"/>
      <c r="ACH3586" s="0"/>
      <c r="ACI3586" s="0"/>
      <c r="ACJ3586" s="0"/>
      <c r="ACK3586" s="0"/>
      <c r="ACL3586" s="0"/>
      <c r="ACM3586" s="0"/>
      <c r="ACN3586" s="0"/>
      <c r="ACO3586" s="0"/>
      <c r="ACP3586" s="0"/>
      <c r="ACQ3586" s="0"/>
      <c r="ACR3586" s="0"/>
      <c r="ACS3586" s="0"/>
      <c r="ACT3586" s="0"/>
      <c r="ACU3586" s="0"/>
      <c r="ACV3586" s="0"/>
      <c r="ACW3586" s="0"/>
      <c r="ACX3586" s="0"/>
      <c r="ACY3586" s="0"/>
      <c r="ACZ3586" s="0"/>
      <c r="ADA3586" s="0"/>
      <c r="ADB3586" s="0"/>
      <c r="ADC3586" s="0"/>
      <c r="ADD3586" s="0"/>
      <c r="ADE3586" s="0"/>
      <c r="ADF3586" s="0"/>
      <c r="ADG3586" s="0"/>
      <c r="ADH3586" s="0"/>
      <c r="ADI3586" s="0"/>
      <c r="ADJ3586" s="0"/>
      <c r="ADK3586" s="0"/>
      <c r="ADL3586" s="0"/>
      <c r="ADM3586" s="0"/>
      <c r="ADN3586" s="0"/>
      <c r="ADO3586" s="0"/>
      <c r="ADP3586" s="0"/>
      <c r="ADQ3586" s="0"/>
      <c r="ADR3586" s="0"/>
      <c r="ADS3586" s="0"/>
      <c r="ADT3586" s="0"/>
      <c r="ADU3586" s="0"/>
      <c r="ADV3586" s="0"/>
      <c r="ADW3586" s="0"/>
      <c r="ADX3586" s="0"/>
      <c r="ADY3586" s="0"/>
      <c r="ADZ3586" s="0"/>
      <c r="AEA3586" s="0"/>
      <c r="AEB3586" s="0"/>
      <c r="AEC3586" s="0"/>
      <c r="AED3586" s="0"/>
      <c r="AEE3586" s="0"/>
      <c r="AEF3586" s="0"/>
      <c r="AEG3586" s="0"/>
      <c r="AEH3586" s="0"/>
      <c r="AEI3586" s="0"/>
      <c r="AEJ3586" s="0"/>
      <c r="AEK3586" s="0"/>
      <c r="AEL3586" s="0"/>
      <c r="AEM3586" s="0"/>
      <c r="AEN3586" s="0"/>
      <c r="AEO3586" s="0"/>
      <c r="AEP3586" s="0"/>
      <c r="AEQ3586" s="0"/>
      <c r="AER3586" s="0"/>
      <c r="AES3586" s="0"/>
      <c r="AET3586" s="0"/>
      <c r="AEU3586" s="0"/>
      <c r="AEV3586" s="0"/>
      <c r="AEW3586" s="0"/>
      <c r="AEX3586" s="0"/>
      <c r="AEY3586" s="0"/>
      <c r="AEZ3586" s="0"/>
      <c r="AFA3586" s="0"/>
      <c r="AFB3586" s="0"/>
      <c r="AFC3586" s="0"/>
      <c r="AFD3586" s="0"/>
      <c r="AFE3586" s="0"/>
      <c r="AFF3586" s="0"/>
      <c r="AFG3586" s="0"/>
      <c r="AFH3586" s="0"/>
      <c r="AFI3586" s="0"/>
      <c r="AFJ3586" s="0"/>
      <c r="AFK3586" s="0"/>
      <c r="AFL3586" s="0"/>
      <c r="AFM3586" s="0"/>
      <c r="AFN3586" s="0"/>
      <c r="AFO3586" s="0"/>
      <c r="AFP3586" s="0"/>
      <c r="AFQ3586" s="0"/>
      <c r="AFR3586" s="0"/>
      <c r="AFS3586" s="0"/>
      <c r="AFT3586" s="0"/>
      <c r="AFU3586" s="0"/>
      <c r="AFV3586" s="0"/>
      <c r="AFW3586" s="0"/>
      <c r="AFX3586" s="0"/>
      <c r="AFY3586" s="0"/>
      <c r="AFZ3586" s="0"/>
      <c r="AGA3586" s="0"/>
      <c r="AGB3586" s="0"/>
      <c r="AGC3586" s="0"/>
      <c r="AGD3586" s="0"/>
      <c r="AGE3586" s="0"/>
      <c r="AGF3586" s="0"/>
      <c r="AGG3586" s="0"/>
      <c r="AGH3586" s="0"/>
      <c r="AGI3586" s="0"/>
      <c r="AGJ3586" s="0"/>
      <c r="AGK3586" s="0"/>
      <c r="AGL3586" s="0"/>
      <c r="AGM3586" s="0"/>
      <c r="AGN3586" s="0"/>
      <c r="AGO3586" s="0"/>
      <c r="AGP3586" s="0"/>
      <c r="AGQ3586" s="0"/>
      <c r="AGR3586" s="0"/>
      <c r="AGS3586" s="0"/>
      <c r="AGT3586" s="0"/>
      <c r="AGU3586" s="0"/>
      <c r="AGV3586" s="0"/>
      <c r="AGW3586" s="0"/>
      <c r="AGX3586" s="0"/>
      <c r="AGY3586" s="0"/>
      <c r="AGZ3586" s="0"/>
      <c r="AHA3586" s="0"/>
      <c r="AHB3586" s="0"/>
      <c r="AHC3586" s="0"/>
      <c r="AHD3586" s="0"/>
      <c r="AHE3586" s="0"/>
      <c r="AHF3586" s="0"/>
      <c r="AHG3586" s="0"/>
      <c r="AHH3586" s="0"/>
      <c r="AHI3586" s="0"/>
      <c r="AHJ3586" s="0"/>
      <c r="AHK3586" s="0"/>
      <c r="AHL3586" s="0"/>
      <c r="AHM3586" s="0"/>
      <c r="AHN3586" s="0"/>
      <c r="AHO3586" s="0"/>
      <c r="AHP3586" s="0"/>
      <c r="AHQ3586" s="0"/>
      <c r="AHR3586" s="0"/>
      <c r="AHS3586" s="0"/>
      <c r="AHT3586" s="0"/>
      <c r="AHU3586" s="0"/>
      <c r="AHV3586" s="0"/>
      <c r="AHW3586" s="0"/>
      <c r="AHX3586" s="0"/>
      <c r="AHY3586" s="0"/>
      <c r="AHZ3586" s="0"/>
      <c r="AIA3586" s="0"/>
      <c r="AIB3586" s="0"/>
      <c r="AIC3586" s="0"/>
      <c r="AID3586" s="0"/>
      <c r="AIE3586" s="0"/>
      <c r="AIF3586" s="0"/>
      <c r="AIG3586" s="0"/>
      <c r="AIH3586" s="0"/>
      <c r="AII3586" s="0"/>
      <c r="AIJ3586" s="0"/>
      <c r="AIK3586" s="0"/>
      <c r="AIL3586" s="0"/>
      <c r="AIM3586" s="0"/>
      <c r="AIN3586" s="0"/>
      <c r="AIO3586" s="0"/>
      <c r="AIP3586" s="0"/>
      <c r="AIQ3586" s="0"/>
      <c r="AIR3586" s="0"/>
      <c r="AIS3586" s="0"/>
      <c r="AIT3586" s="0"/>
      <c r="AIU3586" s="0"/>
      <c r="AIV3586" s="0"/>
      <c r="AIW3586" s="0"/>
      <c r="AIX3586" s="0"/>
      <c r="AIY3586" s="0"/>
      <c r="AIZ3586" s="0"/>
      <c r="AJA3586" s="0"/>
      <c r="AJB3586" s="0"/>
      <c r="AJC3586" s="0"/>
      <c r="AJD3586" s="0"/>
      <c r="AJE3586" s="0"/>
      <c r="AJF3586" s="0"/>
      <c r="AJG3586" s="0"/>
      <c r="AJH3586" s="0"/>
      <c r="AJI3586" s="0"/>
      <c r="AJJ3586" s="0"/>
      <c r="AJK3586" s="0"/>
      <c r="AJL3586" s="0"/>
      <c r="AJM3586" s="0"/>
      <c r="AJN3586" s="0"/>
      <c r="AJO3586" s="0"/>
      <c r="AJP3586" s="0"/>
      <c r="AJQ3586" s="0"/>
      <c r="AJR3586" s="0"/>
      <c r="AJS3586" s="0"/>
      <c r="AJT3586" s="0"/>
      <c r="AJU3586" s="0"/>
      <c r="AJV3586" s="0"/>
      <c r="AJW3586" s="0"/>
      <c r="AJX3586" s="0"/>
      <c r="AJY3586" s="0"/>
      <c r="AJZ3586" s="0"/>
      <c r="AKA3586" s="0"/>
      <c r="AKB3586" s="0"/>
      <c r="AKC3586" s="0"/>
      <c r="AKD3586" s="0"/>
      <c r="AKE3586" s="0"/>
      <c r="AKF3586" s="0"/>
      <c r="AKG3586" s="0"/>
      <c r="AKH3586" s="0"/>
      <c r="AKI3586" s="0"/>
      <c r="AKJ3586" s="0"/>
      <c r="AKK3586" s="0"/>
      <c r="AKL3586" s="0"/>
      <c r="AKM3586" s="0"/>
      <c r="AKN3586" s="0"/>
      <c r="AKO3586" s="0"/>
      <c r="AKP3586" s="0"/>
      <c r="AKQ3586" s="0"/>
      <c r="AKR3586" s="0"/>
      <c r="AKS3586" s="0"/>
      <c r="AKT3586" s="0"/>
      <c r="AKU3586" s="0"/>
      <c r="AKV3586" s="0"/>
      <c r="AKW3586" s="0"/>
      <c r="AKX3586" s="0"/>
      <c r="AKY3586" s="0"/>
      <c r="AKZ3586" s="0"/>
      <c r="ALA3586" s="0"/>
      <c r="ALB3586" s="0"/>
      <c r="ALC3586" s="0"/>
      <c r="ALD3586" s="0"/>
      <c r="ALE3586" s="0"/>
      <c r="ALF3586" s="0"/>
      <c r="ALG3586" s="0"/>
      <c r="ALH3586" s="0"/>
      <c r="ALI3586" s="0"/>
      <c r="ALJ3586" s="0"/>
      <c r="ALK3586" s="0"/>
      <c r="ALL3586" s="0"/>
      <c r="ALM3586" s="0"/>
      <c r="ALN3586" s="0"/>
      <c r="ALO3586" s="0"/>
      <c r="ALP3586" s="0"/>
      <c r="ALQ3586" s="0"/>
      <c r="ALR3586" s="0"/>
      <c r="ALS3586" s="0"/>
      <c r="ALT3586" s="0"/>
      <c r="ALU3586" s="0"/>
      <c r="ALV3586" s="0"/>
      <c r="ALW3586" s="0"/>
      <c r="ALX3586" s="0"/>
      <c r="ALY3586" s="0"/>
      <c r="ALZ3586" s="0"/>
      <c r="AMA3586" s="0"/>
      <c r="AMB3586" s="0"/>
      <c r="AMC3586" s="0"/>
      <c r="AMD3586" s="0"/>
      <c r="AME3586" s="0"/>
      <c r="AMF3586" s="0"/>
      <c r="AMG3586" s="0"/>
      <c r="AMH3586" s="0"/>
      <c r="AMI3586" s="0"/>
    </row>
    <row r="3587" customFormat="false" ht="12.75" hidden="false" customHeight="false" outlineLevel="0" collapsed="false">
      <c r="A3587" s="1" t="s">
        <v>3811</v>
      </c>
      <c r="C3587" s="27" t="s">
        <v>3814</v>
      </c>
      <c r="D3587" s="27" t="s">
        <v>24</v>
      </c>
      <c r="E3587" s="28"/>
      <c r="F3587" s="29"/>
      <c r="G3587" s="27"/>
      <c r="H3587" s="30" t="s">
        <v>168</v>
      </c>
      <c r="I3587" s="31" t="n">
        <v>0.17</v>
      </c>
      <c r="J3587" s="31" t="s">
        <v>3781</v>
      </c>
      <c r="BM3587" s="0"/>
      <c r="BN3587" s="0"/>
      <c r="BO3587" s="0"/>
      <c r="BP3587" s="0"/>
      <c r="BQ3587" s="0"/>
      <c r="BR3587" s="0"/>
      <c r="BS3587" s="0"/>
      <c r="BT3587" s="0"/>
      <c r="BU3587" s="0"/>
      <c r="BV3587" s="0"/>
      <c r="BW3587" s="0"/>
      <c r="BX3587" s="0"/>
      <c r="BY3587" s="0"/>
      <c r="BZ3587" s="0"/>
      <c r="CA3587" s="0"/>
      <c r="CB3587" s="0"/>
      <c r="CC3587" s="0"/>
      <c r="CD3587" s="0"/>
      <c r="CE3587" s="0"/>
      <c r="CF3587" s="0"/>
      <c r="CG3587" s="0"/>
      <c r="CH3587" s="0"/>
      <c r="CI3587" s="0"/>
      <c r="CJ3587" s="0"/>
      <c r="CK3587" s="0"/>
      <c r="CL3587" s="0"/>
      <c r="CM3587" s="0"/>
      <c r="CN3587" s="0"/>
      <c r="CO3587" s="0"/>
      <c r="CP3587" s="0"/>
      <c r="CQ3587" s="0"/>
      <c r="CR3587" s="0"/>
      <c r="CS3587" s="0"/>
      <c r="CT3587" s="0"/>
      <c r="CU3587" s="0"/>
      <c r="CV3587" s="0"/>
      <c r="CW3587" s="0"/>
      <c r="CX3587" s="0"/>
      <c r="CY3587" s="0"/>
      <c r="CZ3587" s="0"/>
      <c r="DA3587" s="0"/>
      <c r="DB3587" s="0"/>
      <c r="DC3587" s="0"/>
      <c r="DD3587" s="0"/>
      <c r="DE3587" s="0"/>
      <c r="DF3587" s="0"/>
      <c r="DG3587" s="0"/>
      <c r="DH3587" s="0"/>
      <c r="DI3587" s="0"/>
      <c r="DJ3587" s="0"/>
      <c r="DK3587" s="0"/>
      <c r="DL3587" s="0"/>
      <c r="DM3587" s="0"/>
      <c r="DN3587" s="0"/>
      <c r="DO3587" s="0"/>
      <c r="DP3587" s="0"/>
      <c r="DQ3587" s="0"/>
      <c r="DR3587" s="0"/>
      <c r="DS3587" s="0"/>
      <c r="DT3587" s="0"/>
      <c r="DU3587" s="0"/>
      <c r="DV3587" s="0"/>
      <c r="DW3587" s="0"/>
      <c r="DX3587" s="0"/>
      <c r="DY3587" s="0"/>
      <c r="DZ3587" s="0"/>
      <c r="EA3587" s="0"/>
      <c r="EB3587" s="0"/>
      <c r="EC3587" s="0"/>
      <c r="ED3587" s="0"/>
      <c r="EE3587" s="0"/>
      <c r="EF3587" s="0"/>
      <c r="EG3587" s="0"/>
      <c r="EH3587" s="0"/>
      <c r="EI3587" s="0"/>
      <c r="EJ3587" s="0"/>
      <c r="EK3587" s="0"/>
      <c r="EL3587" s="0"/>
      <c r="EM3587" s="0"/>
      <c r="EN3587" s="0"/>
      <c r="EO3587" s="0"/>
      <c r="EP3587" s="0"/>
      <c r="EQ3587" s="0"/>
      <c r="ER3587" s="0"/>
      <c r="ES3587" s="0"/>
      <c r="ET3587" s="0"/>
      <c r="EU3587" s="0"/>
      <c r="EV3587" s="0"/>
      <c r="EW3587" s="0"/>
      <c r="EX3587" s="0"/>
      <c r="EY3587" s="0"/>
      <c r="EZ3587" s="0"/>
      <c r="FA3587" s="0"/>
      <c r="FB3587" s="0"/>
      <c r="FC3587" s="0"/>
      <c r="FD3587" s="0"/>
      <c r="FE3587" s="0"/>
      <c r="FF3587" s="0"/>
      <c r="FG3587" s="0"/>
      <c r="FH3587" s="0"/>
      <c r="FI3587" s="0"/>
      <c r="FJ3587" s="0"/>
      <c r="FK3587" s="0"/>
      <c r="FL3587" s="0"/>
      <c r="FM3587" s="0"/>
      <c r="FN3587" s="0"/>
      <c r="FO3587" s="0"/>
      <c r="FP3587" s="0"/>
      <c r="FQ3587" s="0"/>
      <c r="FR3587" s="0"/>
      <c r="FS3587" s="0"/>
      <c r="FT3587" s="0"/>
      <c r="FU3587" s="0"/>
      <c r="FV3587" s="0"/>
      <c r="FW3587" s="0"/>
      <c r="FX3587" s="0"/>
      <c r="FY3587" s="0"/>
      <c r="FZ3587" s="0"/>
      <c r="GA3587" s="0"/>
      <c r="GB3587" s="0"/>
      <c r="GC3587" s="0"/>
      <c r="GD3587" s="0"/>
      <c r="GE3587" s="0"/>
      <c r="GF3587" s="0"/>
      <c r="GG3587" s="0"/>
      <c r="GH3587" s="0"/>
      <c r="GI3587" s="0"/>
      <c r="GJ3587" s="0"/>
      <c r="GK3587" s="0"/>
      <c r="GL3587" s="0"/>
      <c r="GM3587" s="0"/>
      <c r="GN3587" s="0"/>
      <c r="GO3587" s="0"/>
      <c r="GP3587" s="0"/>
      <c r="GQ3587" s="0"/>
      <c r="GR3587" s="0"/>
      <c r="GS3587" s="0"/>
      <c r="GT3587" s="0"/>
      <c r="GU3587" s="0"/>
      <c r="GV3587" s="0"/>
      <c r="GW3587" s="0"/>
      <c r="GX3587" s="0"/>
      <c r="GY3587" s="0"/>
      <c r="GZ3587" s="0"/>
      <c r="HA3587" s="0"/>
      <c r="HB3587" s="0"/>
      <c r="HC3587" s="0"/>
      <c r="HD3587" s="0"/>
      <c r="HE3587" s="0"/>
      <c r="HF3587" s="0"/>
      <c r="HG3587" s="0"/>
      <c r="HH3587" s="0"/>
      <c r="HI3587" s="0"/>
      <c r="HJ3587" s="0"/>
      <c r="HK3587" s="0"/>
      <c r="HL3587" s="0"/>
      <c r="HM3587" s="0"/>
      <c r="HN3587" s="0"/>
      <c r="HO3587" s="0"/>
      <c r="HP3587" s="0"/>
      <c r="HQ3587" s="0"/>
      <c r="HR3587" s="0"/>
      <c r="HS3587" s="0"/>
      <c r="HT3587" s="0"/>
      <c r="HU3587" s="0"/>
      <c r="HV3587" s="0"/>
      <c r="HW3587" s="0"/>
      <c r="HX3587" s="0"/>
      <c r="HY3587" s="0"/>
      <c r="HZ3587" s="0"/>
      <c r="IA3587" s="0"/>
      <c r="IB3587" s="0"/>
      <c r="IC3587" s="0"/>
      <c r="ID3587" s="0"/>
      <c r="IE3587" s="0"/>
      <c r="IF3587" s="0"/>
      <c r="IG3587" s="0"/>
      <c r="IH3587" s="0"/>
      <c r="II3587" s="0"/>
      <c r="IJ3587" s="0"/>
      <c r="IK3587" s="0"/>
      <c r="IL3587" s="0"/>
      <c r="IM3587" s="0"/>
      <c r="IN3587" s="0"/>
      <c r="IO3587" s="0"/>
      <c r="IP3587" s="0"/>
      <c r="IQ3587" s="0"/>
      <c r="IR3587" s="0"/>
      <c r="IS3587" s="0"/>
      <c r="IT3587" s="0"/>
      <c r="IU3587" s="0"/>
      <c r="IV3587" s="0"/>
      <c r="IW3587" s="0"/>
      <c r="IX3587" s="0"/>
      <c r="IY3587" s="0"/>
      <c r="IZ3587" s="0"/>
      <c r="JA3587" s="0"/>
      <c r="JB3587" s="0"/>
      <c r="JC3587" s="0"/>
      <c r="JD3587" s="0"/>
      <c r="JE3587" s="0"/>
      <c r="JF3587" s="0"/>
      <c r="JG3587" s="0"/>
      <c r="JH3587" s="0"/>
      <c r="JI3587" s="0"/>
      <c r="JJ3587" s="0"/>
      <c r="JK3587" s="0"/>
      <c r="JL3587" s="0"/>
      <c r="JM3587" s="0"/>
      <c r="JN3587" s="0"/>
      <c r="JO3587" s="0"/>
      <c r="JP3587" s="0"/>
      <c r="JQ3587" s="0"/>
      <c r="JR3587" s="0"/>
      <c r="JS3587" s="0"/>
      <c r="JT3587" s="0"/>
      <c r="JU3587" s="0"/>
      <c r="JV3587" s="0"/>
      <c r="JW3587" s="0"/>
      <c r="JX3587" s="0"/>
      <c r="JY3587" s="0"/>
      <c r="JZ3587" s="0"/>
      <c r="KA3587" s="0"/>
      <c r="KB3587" s="0"/>
      <c r="KC3587" s="0"/>
      <c r="KD3587" s="0"/>
      <c r="KE3587" s="0"/>
      <c r="KF3587" s="0"/>
      <c r="KG3587" s="0"/>
      <c r="KH3587" s="0"/>
      <c r="KI3587" s="0"/>
      <c r="KJ3587" s="0"/>
      <c r="KK3587" s="0"/>
      <c r="KL3587" s="0"/>
      <c r="KM3587" s="0"/>
      <c r="KN3587" s="0"/>
      <c r="KO3587" s="0"/>
      <c r="KP3587" s="0"/>
      <c r="KQ3587" s="0"/>
      <c r="KR3587" s="0"/>
      <c r="KS3587" s="0"/>
      <c r="KT3587" s="0"/>
      <c r="KU3587" s="0"/>
      <c r="KV3587" s="0"/>
      <c r="KW3587" s="0"/>
      <c r="KX3587" s="0"/>
      <c r="KY3587" s="0"/>
      <c r="KZ3587" s="0"/>
      <c r="LA3587" s="0"/>
      <c r="LB3587" s="0"/>
      <c r="LC3587" s="0"/>
      <c r="LD3587" s="0"/>
      <c r="LE3587" s="0"/>
      <c r="LF3587" s="0"/>
      <c r="LG3587" s="0"/>
      <c r="LH3587" s="0"/>
      <c r="LI3587" s="0"/>
      <c r="LJ3587" s="0"/>
      <c r="LK3587" s="0"/>
      <c r="LL3587" s="0"/>
      <c r="LM3587" s="0"/>
      <c r="LN3587" s="0"/>
      <c r="LO3587" s="0"/>
      <c r="LP3587" s="0"/>
      <c r="LQ3587" s="0"/>
      <c r="LR3587" s="0"/>
      <c r="LS3587" s="0"/>
      <c r="LT3587" s="0"/>
      <c r="LU3587" s="0"/>
      <c r="LV3587" s="0"/>
      <c r="LW3587" s="0"/>
      <c r="LX3587" s="0"/>
      <c r="LY3587" s="0"/>
      <c r="LZ3587" s="0"/>
      <c r="MA3587" s="0"/>
      <c r="MB3587" s="0"/>
      <c r="MC3587" s="0"/>
      <c r="MD3587" s="0"/>
      <c r="ME3587" s="0"/>
      <c r="MF3587" s="0"/>
      <c r="MG3587" s="0"/>
      <c r="MH3587" s="0"/>
      <c r="MI3587" s="0"/>
      <c r="MJ3587" s="0"/>
      <c r="MK3587" s="0"/>
      <c r="ML3587" s="0"/>
      <c r="MM3587" s="0"/>
      <c r="MN3587" s="0"/>
      <c r="MO3587" s="0"/>
      <c r="MP3587" s="0"/>
      <c r="MQ3587" s="0"/>
      <c r="MR3587" s="0"/>
      <c r="MS3587" s="0"/>
      <c r="MT3587" s="0"/>
      <c r="MU3587" s="0"/>
      <c r="MV3587" s="0"/>
      <c r="MW3587" s="0"/>
      <c r="MX3587" s="0"/>
      <c r="MY3587" s="0"/>
      <c r="MZ3587" s="0"/>
      <c r="NA3587" s="0"/>
      <c r="NB3587" s="0"/>
      <c r="NC3587" s="0"/>
      <c r="ND3587" s="0"/>
      <c r="NE3587" s="0"/>
      <c r="NF3587" s="0"/>
      <c r="NG3587" s="0"/>
      <c r="NH3587" s="0"/>
      <c r="NI3587" s="0"/>
      <c r="NJ3587" s="0"/>
      <c r="NK3587" s="0"/>
      <c r="NL3587" s="0"/>
      <c r="NM3587" s="0"/>
      <c r="NN3587" s="0"/>
      <c r="NO3587" s="0"/>
      <c r="NP3587" s="0"/>
      <c r="NQ3587" s="0"/>
      <c r="NR3587" s="0"/>
      <c r="NS3587" s="0"/>
      <c r="NT3587" s="0"/>
      <c r="NU3587" s="0"/>
      <c r="NV3587" s="0"/>
      <c r="NW3587" s="0"/>
      <c r="NX3587" s="0"/>
      <c r="NY3587" s="0"/>
      <c r="NZ3587" s="0"/>
      <c r="OA3587" s="0"/>
      <c r="OB3587" s="0"/>
      <c r="OC3587" s="0"/>
      <c r="OD3587" s="0"/>
      <c r="OE3587" s="0"/>
      <c r="OF3587" s="0"/>
      <c r="OG3587" s="0"/>
      <c r="OH3587" s="0"/>
      <c r="OI3587" s="0"/>
      <c r="OJ3587" s="0"/>
      <c r="OK3587" s="0"/>
      <c r="OL3587" s="0"/>
      <c r="OM3587" s="0"/>
      <c r="ON3587" s="0"/>
      <c r="OO3587" s="0"/>
      <c r="OP3587" s="0"/>
      <c r="OQ3587" s="0"/>
      <c r="OR3587" s="0"/>
      <c r="OS3587" s="0"/>
      <c r="OT3587" s="0"/>
      <c r="OU3587" s="0"/>
      <c r="OV3587" s="0"/>
      <c r="OW3587" s="0"/>
      <c r="OX3587" s="0"/>
      <c r="OY3587" s="0"/>
      <c r="OZ3587" s="0"/>
      <c r="PA3587" s="0"/>
      <c r="PB3587" s="0"/>
      <c r="PC3587" s="0"/>
      <c r="PD3587" s="0"/>
      <c r="PE3587" s="0"/>
      <c r="PF3587" s="0"/>
      <c r="PG3587" s="0"/>
      <c r="PH3587" s="0"/>
      <c r="PI3587" s="0"/>
      <c r="PJ3587" s="0"/>
      <c r="PK3587" s="0"/>
      <c r="PL3587" s="0"/>
      <c r="PM3587" s="0"/>
      <c r="PN3587" s="0"/>
      <c r="PO3587" s="0"/>
      <c r="PP3587" s="0"/>
      <c r="PQ3587" s="0"/>
      <c r="PR3587" s="0"/>
      <c r="PS3587" s="0"/>
      <c r="PT3587" s="0"/>
      <c r="PU3587" s="0"/>
      <c r="PV3587" s="0"/>
      <c r="PW3587" s="0"/>
      <c r="PX3587" s="0"/>
      <c r="PY3587" s="0"/>
      <c r="PZ3587" s="0"/>
      <c r="QA3587" s="0"/>
      <c r="QB3587" s="0"/>
      <c r="QC3587" s="0"/>
      <c r="QD3587" s="0"/>
      <c r="QE3587" s="0"/>
      <c r="QF3587" s="0"/>
      <c r="QG3587" s="0"/>
      <c r="QH3587" s="0"/>
      <c r="QI3587" s="0"/>
      <c r="QJ3587" s="0"/>
      <c r="QK3587" s="0"/>
      <c r="QL3587" s="0"/>
      <c r="QM3587" s="0"/>
      <c r="QN3587" s="0"/>
      <c r="QO3587" s="0"/>
      <c r="QP3587" s="0"/>
      <c r="QQ3587" s="0"/>
      <c r="QR3587" s="0"/>
      <c r="QS3587" s="0"/>
      <c r="QT3587" s="0"/>
      <c r="QU3587" s="0"/>
      <c r="QV3587" s="0"/>
      <c r="QW3587" s="0"/>
      <c r="QX3587" s="0"/>
      <c r="QY3587" s="0"/>
      <c r="QZ3587" s="0"/>
      <c r="RA3587" s="0"/>
      <c r="RB3587" s="0"/>
      <c r="RC3587" s="0"/>
      <c r="RD3587" s="0"/>
      <c r="RE3587" s="0"/>
      <c r="RF3587" s="0"/>
      <c r="RG3587" s="0"/>
      <c r="RH3587" s="0"/>
      <c r="RI3587" s="0"/>
      <c r="RJ3587" s="0"/>
      <c r="RK3587" s="0"/>
      <c r="RL3587" s="0"/>
      <c r="RM3587" s="0"/>
      <c r="RN3587" s="0"/>
      <c r="RO3587" s="0"/>
      <c r="RP3587" s="0"/>
      <c r="RQ3587" s="0"/>
      <c r="RR3587" s="0"/>
      <c r="RS3587" s="0"/>
      <c r="RT3587" s="0"/>
      <c r="RU3587" s="0"/>
      <c r="RV3587" s="0"/>
      <c r="RW3587" s="0"/>
      <c r="RX3587" s="0"/>
      <c r="RY3587" s="0"/>
      <c r="RZ3587" s="0"/>
      <c r="SA3587" s="0"/>
      <c r="SB3587" s="0"/>
      <c r="SC3587" s="0"/>
      <c r="SD3587" s="0"/>
      <c r="SE3587" s="0"/>
      <c r="SF3587" s="0"/>
      <c r="SG3587" s="0"/>
      <c r="SH3587" s="0"/>
      <c r="SI3587" s="0"/>
      <c r="SJ3587" s="0"/>
      <c r="SK3587" s="0"/>
      <c r="SL3587" s="0"/>
      <c r="SM3587" s="0"/>
      <c r="SN3587" s="0"/>
      <c r="SO3587" s="0"/>
      <c r="SP3587" s="0"/>
      <c r="SQ3587" s="0"/>
      <c r="SR3587" s="0"/>
      <c r="SS3587" s="0"/>
      <c r="ST3587" s="0"/>
      <c r="SU3587" s="0"/>
      <c r="SV3587" s="0"/>
      <c r="SW3587" s="0"/>
      <c r="SX3587" s="0"/>
      <c r="SY3587" s="0"/>
      <c r="SZ3587" s="0"/>
      <c r="TA3587" s="0"/>
      <c r="TB3587" s="0"/>
      <c r="TC3587" s="0"/>
      <c r="TD3587" s="0"/>
      <c r="TE3587" s="0"/>
      <c r="TF3587" s="0"/>
      <c r="TG3587" s="0"/>
      <c r="TH3587" s="0"/>
      <c r="TI3587" s="0"/>
      <c r="TJ3587" s="0"/>
      <c r="TK3587" s="0"/>
      <c r="TL3587" s="0"/>
      <c r="TM3587" s="0"/>
      <c r="TN3587" s="0"/>
      <c r="TO3587" s="0"/>
      <c r="TP3587" s="0"/>
      <c r="TQ3587" s="0"/>
      <c r="TR3587" s="0"/>
      <c r="TS3587" s="0"/>
      <c r="TT3587" s="0"/>
      <c r="TU3587" s="0"/>
      <c r="TV3587" s="0"/>
      <c r="TW3587" s="0"/>
      <c r="TX3587" s="0"/>
      <c r="TY3587" s="0"/>
      <c r="TZ3587" s="0"/>
      <c r="UA3587" s="0"/>
      <c r="UB3587" s="0"/>
      <c r="UC3587" s="0"/>
      <c r="UD3587" s="0"/>
      <c r="UE3587" s="0"/>
      <c r="UF3587" s="0"/>
      <c r="UG3587" s="0"/>
      <c r="UH3587" s="0"/>
      <c r="UI3587" s="0"/>
      <c r="UJ3587" s="0"/>
      <c r="UK3587" s="0"/>
      <c r="UL3587" s="0"/>
      <c r="UM3587" s="0"/>
      <c r="UN3587" s="0"/>
      <c r="UO3587" s="0"/>
      <c r="UP3587" s="0"/>
      <c r="UQ3587" s="0"/>
      <c r="UR3587" s="0"/>
      <c r="US3587" s="0"/>
      <c r="UT3587" s="0"/>
      <c r="UU3587" s="0"/>
      <c r="UV3587" s="0"/>
      <c r="UW3587" s="0"/>
      <c r="UX3587" s="0"/>
      <c r="UY3587" s="0"/>
      <c r="UZ3587" s="0"/>
      <c r="VA3587" s="0"/>
      <c r="VB3587" s="0"/>
      <c r="VC3587" s="0"/>
      <c r="VD3587" s="0"/>
      <c r="VE3587" s="0"/>
      <c r="VF3587" s="0"/>
      <c r="VG3587" s="0"/>
      <c r="VH3587" s="0"/>
      <c r="VI3587" s="0"/>
      <c r="VJ3587" s="0"/>
      <c r="VK3587" s="0"/>
      <c r="VL3587" s="0"/>
      <c r="VM3587" s="0"/>
      <c r="VN3587" s="0"/>
      <c r="VO3587" s="0"/>
      <c r="VP3587" s="0"/>
      <c r="VQ3587" s="0"/>
      <c r="VR3587" s="0"/>
      <c r="VS3587" s="0"/>
      <c r="VT3587" s="0"/>
      <c r="VU3587" s="0"/>
      <c r="VV3587" s="0"/>
      <c r="VW3587" s="0"/>
      <c r="VX3587" s="0"/>
      <c r="VY3587" s="0"/>
      <c r="VZ3587" s="0"/>
      <c r="WA3587" s="0"/>
      <c r="WB3587" s="0"/>
      <c r="WC3587" s="0"/>
      <c r="WD3587" s="0"/>
      <c r="WE3587" s="0"/>
      <c r="WF3587" s="0"/>
      <c r="WG3587" s="0"/>
      <c r="WH3587" s="0"/>
      <c r="WI3587" s="0"/>
      <c r="WJ3587" s="0"/>
      <c r="WK3587" s="0"/>
      <c r="WL3587" s="0"/>
      <c r="WM3587" s="0"/>
      <c r="WN3587" s="0"/>
      <c r="WO3587" s="0"/>
      <c r="WP3587" s="0"/>
      <c r="WQ3587" s="0"/>
      <c r="WR3587" s="0"/>
      <c r="WS3587" s="0"/>
      <c r="WT3587" s="0"/>
      <c r="WU3587" s="0"/>
      <c r="WV3587" s="0"/>
      <c r="WW3587" s="0"/>
      <c r="WX3587" s="0"/>
      <c r="WY3587" s="0"/>
      <c r="WZ3587" s="0"/>
      <c r="XA3587" s="0"/>
      <c r="XB3587" s="0"/>
      <c r="XC3587" s="0"/>
      <c r="XD3587" s="0"/>
      <c r="XE3587" s="0"/>
      <c r="XF3587" s="0"/>
      <c r="XG3587" s="0"/>
      <c r="XH3587" s="0"/>
      <c r="XI3587" s="0"/>
      <c r="XJ3587" s="0"/>
      <c r="XK3587" s="0"/>
      <c r="XL3587" s="0"/>
      <c r="XM3587" s="0"/>
      <c r="XN3587" s="0"/>
      <c r="XO3587" s="0"/>
      <c r="XP3587" s="0"/>
      <c r="XQ3587" s="0"/>
      <c r="XR3587" s="0"/>
      <c r="XS3587" s="0"/>
      <c r="XT3587" s="0"/>
      <c r="XU3587" s="0"/>
      <c r="XV3587" s="0"/>
      <c r="XW3587" s="0"/>
      <c r="XX3587" s="0"/>
      <c r="XY3587" s="0"/>
      <c r="XZ3587" s="0"/>
      <c r="YA3587" s="0"/>
      <c r="YB3587" s="0"/>
      <c r="YC3587" s="0"/>
      <c r="YD3587" s="0"/>
      <c r="YE3587" s="0"/>
      <c r="YF3587" s="0"/>
      <c r="YG3587" s="0"/>
      <c r="YH3587" s="0"/>
      <c r="YI3587" s="0"/>
      <c r="YJ3587" s="0"/>
      <c r="YK3587" s="0"/>
      <c r="YL3587" s="0"/>
      <c r="YM3587" s="0"/>
      <c r="YN3587" s="0"/>
      <c r="YO3587" s="0"/>
      <c r="YP3587" s="0"/>
      <c r="YQ3587" s="0"/>
      <c r="YR3587" s="0"/>
      <c r="YS3587" s="0"/>
      <c r="YT3587" s="0"/>
      <c r="YU3587" s="0"/>
      <c r="YV3587" s="0"/>
      <c r="YW3587" s="0"/>
      <c r="YX3587" s="0"/>
      <c r="YY3587" s="0"/>
      <c r="YZ3587" s="0"/>
      <c r="ZA3587" s="0"/>
      <c r="ZB3587" s="0"/>
      <c r="ZC3587" s="0"/>
      <c r="ZD3587" s="0"/>
      <c r="ZE3587" s="0"/>
      <c r="ZF3587" s="0"/>
      <c r="ZG3587" s="0"/>
      <c r="ZH3587" s="0"/>
      <c r="ZI3587" s="0"/>
      <c r="ZJ3587" s="0"/>
      <c r="ZK3587" s="0"/>
      <c r="ZL3587" s="0"/>
      <c r="ZM3587" s="0"/>
      <c r="ZN3587" s="0"/>
      <c r="ZO3587" s="0"/>
      <c r="ZP3587" s="0"/>
      <c r="ZQ3587" s="0"/>
      <c r="ZR3587" s="0"/>
      <c r="ZS3587" s="0"/>
      <c r="ZT3587" s="0"/>
      <c r="ZU3587" s="0"/>
      <c r="ZV3587" s="0"/>
      <c r="ZW3587" s="0"/>
      <c r="ZX3587" s="0"/>
      <c r="ZY3587" s="0"/>
      <c r="ZZ3587" s="0"/>
      <c r="AAA3587" s="0"/>
      <c r="AAB3587" s="0"/>
      <c r="AAC3587" s="0"/>
      <c r="AAD3587" s="0"/>
      <c r="AAE3587" s="0"/>
      <c r="AAF3587" s="0"/>
      <c r="AAG3587" s="0"/>
      <c r="AAH3587" s="0"/>
      <c r="AAI3587" s="0"/>
      <c r="AAJ3587" s="0"/>
      <c r="AAK3587" s="0"/>
      <c r="AAL3587" s="0"/>
      <c r="AAM3587" s="0"/>
      <c r="AAN3587" s="0"/>
      <c r="AAO3587" s="0"/>
      <c r="AAP3587" s="0"/>
      <c r="AAQ3587" s="0"/>
      <c r="AAR3587" s="0"/>
      <c r="AAS3587" s="0"/>
      <c r="AAT3587" s="0"/>
      <c r="AAU3587" s="0"/>
      <c r="AAV3587" s="0"/>
      <c r="AAW3587" s="0"/>
      <c r="AAX3587" s="0"/>
      <c r="AAY3587" s="0"/>
      <c r="AAZ3587" s="0"/>
      <c r="ABA3587" s="0"/>
      <c r="ABB3587" s="0"/>
      <c r="ABC3587" s="0"/>
      <c r="ABD3587" s="0"/>
      <c r="ABE3587" s="0"/>
      <c r="ABF3587" s="0"/>
      <c r="ABG3587" s="0"/>
      <c r="ABH3587" s="0"/>
      <c r="ABI3587" s="0"/>
      <c r="ABJ3587" s="0"/>
      <c r="ABK3587" s="0"/>
      <c r="ABL3587" s="0"/>
      <c r="ABM3587" s="0"/>
      <c r="ABN3587" s="0"/>
      <c r="ABO3587" s="0"/>
      <c r="ABP3587" s="0"/>
      <c r="ABQ3587" s="0"/>
      <c r="ABR3587" s="0"/>
      <c r="ABS3587" s="0"/>
      <c r="ABT3587" s="0"/>
      <c r="ABU3587" s="0"/>
      <c r="ABV3587" s="0"/>
      <c r="ABW3587" s="0"/>
      <c r="ABX3587" s="0"/>
      <c r="ABY3587" s="0"/>
      <c r="ABZ3587" s="0"/>
      <c r="ACA3587" s="0"/>
      <c r="ACB3587" s="0"/>
      <c r="ACC3587" s="0"/>
      <c r="ACD3587" s="0"/>
      <c r="ACE3587" s="0"/>
      <c r="ACF3587" s="0"/>
      <c r="ACG3587" s="0"/>
      <c r="ACH3587" s="0"/>
      <c r="ACI3587" s="0"/>
      <c r="ACJ3587" s="0"/>
      <c r="ACK3587" s="0"/>
      <c r="ACL3587" s="0"/>
      <c r="ACM3587" s="0"/>
      <c r="ACN3587" s="0"/>
      <c r="ACO3587" s="0"/>
      <c r="ACP3587" s="0"/>
      <c r="ACQ3587" s="0"/>
      <c r="ACR3587" s="0"/>
      <c r="ACS3587" s="0"/>
      <c r="ACT3587" s="0"/>
      <c r="ACU3587" s="0"/>
      <c r="ACV3587" s="0"/>
      <c r="ACW3587" s="0"/>
      <c r="ACX3587" s="0"/>
      <c r="ACY3587" s="0"/>
      <c r="ACZ3587" s="0"/>
      <c r="ADA3587" s="0"/>
      <c r="ADB3587" s="0"/>
      <c r="ADC3587" s="0"/>
      <c r="ADD3587" s="0"/>
      <c r="ADE3587" s="0"/>
      <c r="ADF3587" s="0"/>
      <c r="ADG3587" s="0"/>
      <c r="ADH3587" s="0"/>
      <c r="ADI3587" s="0"/>
      <c r="ADJ3587" s="0"/>
      <c r="ADK3587" s="0"/>
      <c r="ADL3587" s="0"/>
      <c r="ADM3587" s="0"/>
      <c r="ADN3587" s="0"/>
      <c r="ADO3587" s="0"/>
      <c r="ADP3587" s="0"/>
      <c r="ADQ3587" s="0"/>
      <c r="ADR3587" s="0"/>
      <c r="ADS3587" s="0"/>
      <c r="ADT3587" s="0"/>
      <c r="ADU3587" s="0"/>
      <c r="ADV3587" s="0"/>
      <c r="ADW3587" s="0"/>
      <c r="ADX3587" s="0"/>
      <c r="ADY3587" s="0"/>
      <c r="ADZ3587" s="0"/>
      <c r="AEA3587" s="0"/>
      <c r="AEB3587" s="0"/>
      <c r="AEC3587" s="0"/>
      <c r="AED3587" s="0"/>
      <c r="AEE3587" s="0"/>
      <c r="AEF3587" s="0"/>
      <c r="AEG3587" s="0"/>
      <c r="AEH3587" s="0"/>
      <c r="AEI3587" s="0"/>
      <c r="AEJ3587" s="0"/>
      <c r="AEK3587" s="0"/>
      <c r="AEL3587" s="0"/>
      <c r="AEM3587" s="0"/>
      <c r="AEN3587" s="0"/>
      <c r="AEO3587" s="0"/>
      <c r="AEP3587" s="0"/>
      <c r="AEQ3587" s="0"/>
      <c r="AER3587" s="0"/>
      <c r="AES3587" s="0"/>
      <c r="AET3587" s="0"/>
      <c r="AEU3587" s="0"/>
      <c r="AEV3587" s="0"/>
      <c r="AEW3587" s="0"/>
      <c r="AEX3587" s="0"/>
      <c r="AEY3587" s="0"/>
      <c r="AEZ3587" s="0"/>
      <c r="AFA3587" s="0"/>
      <c r="AFB3587" s="0"/>
      <c r="AFC3587" s="0"/>
      <c r="AFD3587" s="0"/>
      <c r="AFE3587" s="0"/>
      <c r="AFF3587" s="0"/>
      <c r="AFG3587" s="0"/>
      <c r="AFH3587" s="0"/>
      <c r="AFI3587" s="0"/>
      <c r="AFJ3587" s="0"/>
      <c r="AFK3587" s="0"/>
      <c r="AFL3587" s="0"/>
      <c r="AFM3587" s="0"/>
      <c r="AFN3587" s="0"/>
      <c r="AFO3587" s="0"/>
      <c r="AFP3587" s="0"/>
      <c r="AFQ3587" s="0"/>
      <c r="AFR3587" s="0"/>
      <c r="AFS3587" s="0"/>
      <c r="AFT3587" s="0"/>
      <c r="AFU3587" s="0"/>
      <c r="AFV3587" s="0"/>
      <c r="AFW3587" s="0"/>
      <c r="AFX3587" s="0"/>
      <c r="AFY3587" s="0"/>
      <c r="AFZ3587" s="0"/>
      <c r="AGA3587" s="0"/>
      <c r="AGB3587" s="0"/>
      <c r="AGC3587" s="0"/>
      <c r="AGD3587" s="0"/>
      <c r="AGE3587" s="0"/>
      <c r="AGF3587" s="0"/>
      <c r="AGG3587" s="0"/>
      <c r="AGH3587" s="0"/>
      <c r="AGI3587" s="0"/>
      <c r="AGJ3587" s="0"/>
      <c r="AGK3587" s="0"/>
      <c r="AGL3587" s="0"/>
      <c r="AGM3587" s="0"/>
      <c r="AGN3587" s="0"/>
      <c r="AGO3587" s="0"/>
      <c r="AGP3587" s="0"/>
      <c r="AGQ3587" s="0"/>
      <c r="AGR3587" s="0"/>
      <c r="AGS3587" s="0"/>
      <c r="AGT3587" s="0"/>
      <c r="AGU3587" s="0"/>
      <c r="AGV3587" s="0"/>
      <c r="AGW3587" s="0"/>
      <c r="AGX3587" s="0"/>
      <c r="AGY3587" s="0"/>
      <c r="AGZ3587" s="0"/>
      <c r="AHA3587" s="0"/>
      <c r="AHB3587" s="0"/>
      <c r="AHC3587" s="0"/>
      <c r="AHD3587" s="0"/>
      <c r="AHE3587" s="0"/>
      <c r="AHF3587" s="0"/>
      <c r="AHG3587" s="0"/>
      <c r="AHH3587" s="0"/>
      <c r="AHI3587" s="0"/>
      <c r="AHJ3587" s="0"/>
      <c r="AHK3587" s="0"/>
      <c r="AHL3587" s="0"/>
      <c r="AHM3587" s="0"/>
      <c r="AHN3587" s="0"/>
      <c r="AHO3587" s="0"/>
      <c r="AHP3587" s="0"/>
      <c r="AHQ3587" s="0"/>
      <c r="AHR3587" s="0"/>
      <c r="AHS3587" s="0"/>
      <c r="AHT3587" s="0"/>
      <c r="AHU3587" s="0"/>
      <c r="AHV3587" s="0"/>
      <c r="AHW3587" s="0"/>
      <c r="AHX3587" s="0"/>
      <c r="AHY3587" s="0"/>
      <c r="AHZ3587" s="0"/>
      <c r="AIA3587" s="0"/>
      <c r="AIB3587" s="0"/>
      <c r="AIC3587" s="0"/>
      <c r="AID3587" s="0"/>
      <c r="AIE3587" s="0"/>
      <c r="AIF3587" s="0"/>
      <c r="AIG3587" s="0"/>
      <c r="AIH3587" s="0"/>
      <c r="AII3587" s="0"/>
      <c r="AIJ3587" s="0"/>
      <c r="AIK3587" s="0"/>
      <c r="AIL3587" s="0"/>
      <c r="AIM3587" s="0"/>
      <c r="AIN3587" s="0"/>
      <c r="AIO3587" s="0"/>
      <c r="AIP3587" s="0"/>
      <c r="AIQ3587" s="0"/>
      <c r="AIR3587" s="0"/>
      <c r="AIS3587" s="0"/>
      <c r="AIT3587" s="0"/>
      <c r="AIU3587" s="0"/>
      <c r="AIV3587" s="0"/>
      <c r="AIW3587" s="0"/>
      <c r="AIX3587" s="0"/>
      <c r="AIY3587" s="0"/>
      <c r="AIZ3587" s="0"/>
      <c r="AJA3587" s="0"/>
      <c r="AJB3587" s="0"/>
      <c r="AJC3587" s="0"/>
      <c r="AJD3587" s="0"/>
      <c r="AJE3587" s="0"/>
      <c r="AJF3587" s="0"/>
      <c r="AJG3587" s="0"/>
      <c r="AJH3587" s="0"/>
      <c r="AJI3587" s="0"/>
      <c r="AJJ3587" s="0"/>
      <c r="AJK3587" s="0"/>
      <c r="AJL3587" s="0"/>
      <c r="AJM3587" s="0"/>
      <c r="AJN3587" s="0"/>
      <c r="AJO3587" s="0"/>
      <c r="AJP3587" s="0"/>
      <c r="AJQ3587" s="0"/>
      <c r="AJR3587" s="0"/>
      <c r="AJS3587" s="0"/>
      <c r="AJT3587" s="0"/>
      <c r="AJU3587" s="0"/>
      <c r="AJV3587" s="0"/>
      <c r="AJW3587" s="0"/>
      <c r="AJX3587" s="0"/>
      <c r="AJY3587" s="0"/>
      <c r="AJZ3587" s="0"/>
      <c r="AKA3587" s="0"/>
      <c r="AKB3587" s="0"/>
      <c r="AKC3587" s="0"/>
      <c r="AKD3587" s="0"/>
      <c r="AKE3587" s="0"/>
      <c r="AKF3587" s="0"/>
      <c r="AKG3587" s="0"/>
      <c r="AKH3587" s="0"/>
      <c r="AKI3587" s="0"/>
      <c r="AKJ3587" s="0"/>
      <c r="AKK3587" s="0"/>
      <c r="AKL3587" s="0"/>
      <c r="AKM3587" s="0"/>
      <c r="AKN3587" s="0"/>
      <c r="AKO3587" s="0"/>
      <c r="AKP3587" s="0"/>
      <c r="AKQ3587" s="0"/>
      <c r="AKR3587" s="0"/>
      <c r="AKS3587" s="0"/>
      <c r="AKT3587" s="0"/>
      <c r="AKU3587" s="0"/>
      <c r="AKV3587" s="0"/>
      <c r="AKW3587" s="0"/>
      <c r="AKX3587" s="0"/>
      <c r="AKY3587" s="0"/>
      <c r="AKZ3587" s="0"/>
      <c r="ALA3587" s="0"/>
      <c r="ALB3587" s="0"/>
      <c r="ALC3587" s="0"/>
      <c r="ALD3587" s="0"/>
      <c r="ALE3587" s="0"/>
      <c r="ALF3587" s="0"/>
      <c r="ALG3587" s="0"/>
      <c r="ALH3587" s="0"/>
      <c r="ALI3587" s="0"/>
      <c r="ALJ3587" s="0"/>
      <c r="ALK3587" s="0"/>
      <c r="ALL3587" s="0"/>
      <c r="ALM3587" s="0"/>
      <c r="ALN3587" s="0"/>
      <c r="ALO3587" s="0"/>
      <c r="ALP3587" s="0"/>
      <c r="ALQ3587" s="0"/>
      <c r="ALR3587" s="0"/>
      <c r="ALS3587" s="0"/>
      <c r="ALT3587" s="0"/>
      <c r="ALU3587" s="0"/>
      <c r="ALV3587" s="0"/>
      <c r="ALW3587" s="0"/>
      <c r="ALX3587" s="0"/>
      <c r="ALY3587" s="0"/>
      <c r="ALZ3587" s="0"/>
      <c r="AMA3587" s="0"/>
      <c r="AMB3587" s="0"/>
      <c r="AMC3587" s="0"/>
      <c r="AMD3587" s="0"/>
      <c r="AME3587" s="0"/>
      <c r="AMF3587" s="0"/>
      <c r="AMG3587" s="0"/>
      <c r="AMH3587" s="0"/>
      <c r="AMI3587" s="0"/>
    </row>
    <row r="3589" customFormat="false" ht="17.35" hidden="false" customHeight="false" outlineLevel="0" collapsed="false">
      <c r="C3589" s="15" t="s">
        <v>3815</v>
      </c>
      <c r="D3589" s="45" t="s">
        <v>1</v>
      </c>
      <c r="I3589" s="3"/>
      <c r="BM3589" s="0"/>
      <c r="BN3589" s="0"/>
      <c r="BO3589" s="0"/>
      <c r="BP3589" s="0"/>
      <c r="BQ3589" s="0"/>
      <c r="BR3589" s="0"/>
      <c r="BS3589" s="0"/>
      <c r="BT3589" s="0"/>
      <c r="BU3589" s="0"/>
      <c r="BV3589" s="0"/>
      <c r="BW3589" s="0"/>
      <c r="BX3589" s="0"/>
      <c r="BY3589" s="0"/>
      <c r="BZ3589" s="0"/>
      <c r="CA3589" s="0"/>
      <c r="CB3589" s="0"/>
      <c r="CC3589" s="0"/>
      <c r="CD3589" s="0"/>
      <c r="CE3589" s="0"/>
      <c r="CF3589" s="0"/>
      <c r="CG3589" s="0"/>
      <c r="CH3589" s="0"/>
      <c r="CI3589" s="0"/>
      <c r="CJ3589" s="0"/>
      <c r="CK3589" s="0"/>
      <c r="CL3589" s="0"/>
      <c r="CM3589" s="0"/>
      <c r="CN3589" s="0"/>
      <c r="CO3589" s="0"/>
      <c r="CP3589" s="0"/>
      <c r="CQ3589" s="0"/>
      <c r="CR3589" s="0"/>
      <c r="CS3589" s="0"/>
      <c r="CT3589" s="0"/>
      <c r="CU3589" s="0"/>
      <c r="CV3589" s="0"/>
      <c r="CW3589" s="0"/>
      <c r="CX3589" s="0"/>
      <c r="CY3589" s="0"/>
      <c r="CZ3589" s="0"/>
      <c r="DA3589" s="0"/>
      <c r="DB3589" s="0"/>
      <c r="DC3589" s="0"/>
      <c r="DD3589" s="0"/>
      <c r="DE3589" s="0"/>
      <c r="DF3589" s="0"/>
      <c r="DG3589" s="0"/>
      <c r="DH3589" s="0"/>
      <c r="DI3589" s="0"/>
      <c r="DJ3589" s="0"/>
      <c r="DK3589" s="0"/>
      <c r="DL3589" s="0"/>
      <c r="DM3589" s="0"/>
      <c r="DN3589" s="0"/>
      <c r="DO3589" s="0"/>
      <c r="DP3589" s="0"/>
      <c r="DQ3589" s="0"/>
      <c r="DR3589" s="0"/>
      <c r="DS3589" s="0"/>
      <c r="DT3589" s="0"/>
      <c r="DU3589" s="0"/>
      <c r="DV3589" s="0"/>
      <c r="DW3589" s="0"/>
      <c r="DX3589" s="0"/>
      <c r="DY3589" s="0"/>
      <c r="DZ3589" s="0"/>
      <c r="EA3589" s="0"/>
      <c r="EB3589" s="0"/>
      <c r="EC3589" s="0"/>
      <c r="ED3589" s="0"/>
      <c r="EE3589" s="0"/>
      <c r="EF3589" s="0"/>
      <c r="EG3589" s="0"/>
      <c r="EH3589" s="0"/>
      <c r="EI3589" s="0"/>
      <c r="EJ3589" s="0"/>
      <c r="EK3589" s="0"/>
      <c r="EL3589" s="0"/>
      <c r="EM3589" s="0"/>
      <c r="EN3589" s="0"/>
      <c r="EO3589" s="0"/>
      <c r="EP3589" s="0"/>
      <c r="EQ3589" s="0"/>
      <c r="ER3589" s="0"/>
      <c r="ES3589" s="0"/>
      <c r="ET3589" s="0"/>
      <c r="EU3589" s="0"/>
      <c r="EV3589" s="0"/>
      <c r="EW3589" s="0"/>
      <c r="EX3589" s="0"/>
      <c r="EY3589" s="0"/>
      <c r="EZ3589" s="0"/>
      <c r="FA3589" s="0"/>
      <c r="FB3589" s="0"/>
      <c r="FC3589" s="0"/>
      <c r="FD3589" s="0"/>
      <c r="FE3589" s="0"/>
      <c r="FF3589" s="0"/>
      <c r="FG3589" s="0"/>
      <c r="FH3589" s="0"/>
      <c r="FI3589" s="0"/>
      <c r="FJ3589" s="0"/>
      <c r="FK3589" s="0"/>
      <c r="FL3589" s="0"/>
      <c r="FM3589" s="0"/>
      <c r="FN3589" s="0"/>
      <c r="FO3589" s="0"/>
      <c r="FP3589" s="0"/>
      <c r="FQ3589" s="0"/>
      <c r="FR3589" s="0"/>
      <c r="FS3589" s="0"/>
      <c r="FT3589" s="0"/>
      <c r="FU3589" s="0"/>
      <c r="FV3589" s="0"/>
      <c r="FW3589" s="0"/>
      <c r="FX3589" s="0"/>
      <c r="FY3589" s="0"/>
      <c r="FZ3589" s="0"/>
      <c r="GA3589" s="0"/>
      <c r="GB3589" s="0"/>
      <c r="GC3589" s="0"/>
      <c r="GD3589" s="0"/>
      <c r="GE3589" s="0"/>
      <c r="GF3589" s="0"/>
      <c r="GG3589" s="0"/>
      <c r="GH3589" s="0"/>
      <c r="GI3589" s="0"/>
      <c r="GJ3589" s="0"/>
      <c r="GK3589" s="0"/>
      <c r="GL3589" s="0"/>
      <c r="GM3589" s="0"/>
      <c r="GN3589" s="0"/>
      <c r="GO3589" s="0"/>
      <c r="GP3589" s="0"/>
      <c r="GQ3589" s="0"/>
      <c r="GR3589" s="0"/>
      <c r="GS3589" s="0"/>
      <c r="GT3589" s="0"/>
      <c r="GU3589" s="0"/>
      <c r="GV3589" s="0"/>
      <c r="GW3589" s="0"/>
      <c r="GX3589" s="0"/>
      <c r="GY3589" s="0"/>
      <c r="GZ3589" s="0"/>
      <c r="HA3589" s="0"/>
      <c r="HB3589" s="0"/>
      <c r="HC3589" s="0"/>
      <c r="HD3589" s="0"/>
      <c r="HE3589" s="0"/>
      <c r="HF3589" s="0"/>
      <c r="HG3589" s="0"/>
      <c r="HH3589" s="0"/>
      <c r="HI3589" s="0"/>
      <c r="HJ3589" s="0"/>
      <c r="HK3589" s="0"/>
      <c r="HL3589" s="0"/>
      <c r="HM3589" s="0"/>
      <c r="HN3589" s="0"/>
      <c r="HO3589" s="0"/>
      <c r="HP3589" s="0"/>
      <c r="HQ3589" s="0"/>
      <c r="HR3589" s="0"/>
      <c r="HS3589" s="0"/>
      <c r="HT3589" s="0"/>
      <c r="HU3589" s="0"/>
      <c r="HV3589" s="0"/>
      <c r="HW3589" s="0"/>
      <c r="HX3589" s="0"/>
      <c r="HY3589" s="0"/>
      <c r="HZ3589" s="0"/>
      <c r="IA3589" s="0"/>
      <c r="IB3589" s="0"/>
      <c r="IC3589" s="0"/>
      <c r="ID3589" s="0"/>
      <c r="IE3589" s="0"/>
      <c r="IF3589" s="0"/>
      <c r="IG3589" s="0"/>
      <c r="IH3589" s="0"/>
      <c r="II3589" s="0"/>
      <c r="IJ3589" s="0"/>
      <c r="IK3589" s="0"/>
      <c r="IL3589" s="0"/>
      <c r="IM3589" s="0"/>
      <c r="IN3589" s="0"/>
      <c r="IO3589" s="0"/>
      <c r="IP3589" s="0"/>
      <c r="IQ3589" s="0"/>
      <c r="IR3589" s="0"/>
      <c r="IS3589" s="0"/>
      <c r="IT3589" s="0"/>
      <c r="IU3589" s="0"/>
      <c r="IV3589" s="0"/>
      <c r="IW3589" s="0"/>
      <c r="IX3589" s="0"/>
      <c r="IY3589" s="0"/>
      <c r="IZ3589" s="0"/>
      <c r="JA3589" s="0"/>
      <c r="JB3589" s="0"/>
      <c r="JC3589" s="0"/>
      <c r="JD3589" s="0"/>
      <c r="JE3589" s="0"/>
      <c r="JF3589" s="0"/>
      <c r="JG3589" s="0"/>
      <c r="JH3589" s="0"/>
      <c r="JI3589" s="0"/>
      <c r="JJ3589" s="0"/>
      <c r="JK3589" s="0"/>
      <c r="JL3589" s="0"/>
      <c r="JM3589" s="0"/>
      <c r="JN3589" s="0"/>
      <c r="JO3589" s="0"/>
      <c r="JP3589" s="0"/>
      <c r="JQ3589" s="0"/>
      <c r="JR3589" s="0"/>
      <c r="JS3589" s="0"/>
      <c r="JT3589" s="0"/>
      <c r="JU3589" s="0"/>
      <c r="JV3589" s="0"/>
      <c r="JW3589" s="0"/>
      <c r="JX3589" s="0"/>
      <c r="JY3589" s="0"/>
      <c r="JZ3589" s="0"/>
      <c r="KA3589" s="0"/>
      <c r="KB3589" s="0"/>
      <c r="KC3589" s="0"/>
      <c r="KD3589" s="0"/>
      <c r="KE3589" s="0"/>
      <c r="KF3589" s="0"/>
      <c r="KG3589" s="0"/>
      <c r="KH3589" s="0"/>
      <c r="KI3589" s="0"/>
      <c r="KJ3589" s="0"/>
      <c r="KK3589" s="0"/>
      <c r="KL3589" s="0"/>
      <c r="KM3589" s="0"/>
      <c r="KN3589" s="0"/>
      <c r="KO3589" s="0"/>
      <c r="KP3589" s="0"/>
      <c r="KQ3589" s="0"/>
      <c r="KR3589" s="0"/>
      <c r="KS3589" s="0"/>
      <c r="KT3589" s="0"/>
      <c r="KU3589" s="0"/>
      <c r="KV3589" s="0"/>
      <c r="KW3589" s="0"/>
      <c r="KX3589" s="0"/>
      <c r="KY3589" s="0"/>
      <c r="KZ3589" s="0"/>
      <c r="LA3589" s="0"/>
      <c r="LB3589" s="0"/>
      <c r="LC3589" s="0"/>
      <c r="LD3589" s="0"/>
      <c r="LE3589" s="0"/>
      <c r="LF3589" s="0"/>
      <c r="LG3589" s="0"/>
      <c r="LH3589" s="0"/>
      <c r="LI3589" s="0"/>
      <c r="LJ3589" s="0"/>
      <c r="LK3589" s="0"/>
      <c r="LL3589" s="0"/>
      <c r="LM3589" s="0"/>
      <c r="LN3589" s="0"/>
      <c r="LO3589" s="0"/>
      <c r="LP3589" s="0"/>
      <c r="LQ3589" s="0"/>
      <c r="LR3589" s="0"/>
      <c r="LS3589" s="0"/>
      <c r="LT3589" s="0"/>
      <c r="LU3589" s="0"/>
      <c r="LV3589" s="0"/>
      <c r="LW3589" s="0"/>
      <c r="LX3589" s="0"/>
      <c r="LY3589" s="0"/>
      <c r="LZ3589" s="0"/>
      <c r="MA3589" s="0"/>
      <c r="MB3589" s="0"/>
      <c r="MC3589" s="0"/>
      <c r="MD3589" s="0"/>
      <c r="ME3589" s="0"/>
      <c r="MF3589" s="0"/>
      <c r="MG3589" s="0"/>
      <c r="MH3589" s="0"/>
      <c r="MI3589" s="0"/>
      <c r="MJ3589" s="0"/>
      <c r="MK3589" s="0"/>
      <c r="ML3589" s="0"/>
      <c r="MM3589" s="0"/>
      <c r="MN3589" s="0"/>
      <c r="MO3589" s="0"/>
      <c r="MP3589" s="0"/>
      <c r="MQ3589" s="0"/>
      <c r="MR3589" s="0"/>
      <c r="MS3589" s="0"/>
      <c r="MT3589" s="0"/>
      <c r="MU3589" s="0"/>
      <c r="MV3589" s="0"/>
      <c r="MW3589" s="0"/>
      <c r="MX3589" s="0"/>
      <c r="MY3589" s="0"/>
      <c r="MZ3589" s="0"/>
      <c r="NA3589" s="0"/>
      <c r="NB3589" s="0"/>
      <c r="NC3589" s="0"/>
      <c r="ND3589" s="0"/>
      <c r="NE3589" s="0"/>
      <c r="NF3589" s="0"/>
      <c r="NG3589" s="0"/>
      <c r="NH3589" s="0"/>
      <c r="NI3589" s="0"/>
      <c r="NJ3589" s="0"/>
      <c r="NK3589" s="0"/>
      <c r="NL3589" s="0"/>
      <c r="NM3589" s="0"/>
      <c r="NN3589" s="0"/>
      <c r="NO3589" s="0"/>
      <c r="NP3589" s="0"/>
      <c r="NQ3589" s="0"/>
      <c r="NR3589" s="0"/>
      <c r="NS3589" s="0"/>
      <c r="NT3589" s="0"/>
      <c r="NU3589" s="0"/>
      <c r="NV3589" s="0"/>
      <c r="NW3589" s="0"/>
      <c r="NX3589" s="0"/>
      <c r="NY3589" s="0"/>
      <c r="NZ3589" s="0"/>
      <c r="OA3589" s="0"/>
      <c r="OB3589" s="0"/>
      <c r="OC3589" s="0"/>
      <c r="OD3589" s="0"/>
      <c r="OE3589" s="0"/>
      <c r="OF3589" s="0"/>
      <c r="OG3589" s="0"/>
      <c r="OH3589" s="0"/>
      <c r="OI3589" s="0"/>
      <c r="OJ3589" s="0"/>
      <c r="OK3589" s="0"/>
      <c r="OL3589" s="0"/>
      <c r="OM3589" s="0"/>
      <c r="ON3589" s="0"/>
      <c r="OO3589" s="0"/>
      <c r="OP3589" s="0"/>
      <c r="OQ3589" s="0"/>
      <c r="OR3589" s="0"/>
      <c r="OS3589" s="0"/>
      <c r="OT3589" s="0"/>
      <c r="OU3589" s="0"/>
      <c r="OV3589" s="0"/>
      <c r="OW3589" s="0"/>
      <c r="OX3589" s="0"/>
      <c r="OY3589" s="0"/>
      <c r="OZ3589" s="0"/>
      <c r="PA3589" s="0"/>
      <c r="PB3589" s="0"/>
      <c r="PC3589" s="0"/>
      <c r="PD3589" s="0"/>
      <c r="PE3589" s="0"/>
      <c r="PF3589" s="0"/>
      <c r="PG3589" s="0"/>
      <c r="PH3589" s="0"/>
      <c r="PI3589" s="0"/>
      <c r="PJ3589" s="0"/>
      <c r="PK3589" s="0"/>
      <c r="PL3589" s="0"/>
      <c r="PM3589" s="0"/>
      <c r="PN3589" s="0"/>
      <c r="PO3589" s="0"/>
      <c r="PP3589" s="0"/>
      <c r="PQ3589" s="0"/>
      <c r="PR3589" s="0"/>
      <c r="PS3589" s="0"/>
      <c r="PT3589" s="0"/>
      <c r="PU3589" s="0"/>
      <c r="PV3589" s="0"/>
      <c r="PW3589" s="0"/>
      <c r="PX3589" s="0"/>
      <c r="PY3589" s="0"/>
      <c r="PZ3589" s="0"/>
      <c r="QA3589" s="0"/>
      <c r="QB3589" s="0"/>
      <c r="QC3589" s="0"/>
      <c r="QD3589" s="0"/>
      <c r="QE3589" s="0"/>
      <c r="QF3589" s="0"/>
      <c r="QG3589" s="0"/>
      <c r="QH3589" s="0"/>
      <c r="QI3589" s="0"/>
      <c r="QJ3589" s="0"/>
      <c r="QK3589" s="0"/>
      <c r="QL3589" s="0"/>
      <c r="QM3589" s="0"/>
      <c r="QN3589" s="0"/>
      <c r="QO3589" s="0"/>
      <c r="QP3589" s="0"/>
      <c r="QQ3589" s="0"/>
      <c r="QR3589" s="0"/>
      <c r="QS3589" s="0"/>
      <c r="QT3589" s="0"/>
      <c r="QU3589" s="0"/>
      <c r="QV3589" s="0"/>
      <c r="QW3589" s="0"/>
      <c r="QX3589" s="0"/>
      <c r="QY3589" s="0"/>
      <c r="QZ3589" s="0"/>
      <c r="RA3589" s="0"/>
      <c r="RB3589" s="0"/>
      <c r="RC3589" s="0"/>
      <c r="RD3589" s="0"/>
      <c r="RE3589" s="0"/>
      <c r="RF3589" s="0"/>
      <c r="RG3589" s="0"/>
      <c r="RH3589" s="0"/>
      <c r="RI3589" s="0"/>
      <c r="RJ3589" s="0"/>
      <c r="RK3589" s="0"/>
      <c r="RL3589" s="0"/>
      <c r="RM3589" s="0"/>
      <c r="RN3589" s="0"/>
      <c r="RO3589" s="0"/>
      <c r="RP3589" s="0"/>
      <c r="RQ3589" s="0"/>
      <c r="RR3589" s="0"/>
      <c r="RS3589" s="0"/>
      <c r="RT3589" s="0"/>
      <c r="RU3589" s="0"/>
      <c r="RV3589" s="0"/>
      <c r="RW3589" s="0"/>
      <c r="RX3589" s="0"/>
      <c r="RY3589" s="0"/>
      <c r="RZ3589" s="0"/>
      <c r="SA3589" s="0"/>
      <c r="SB3589" s="0"/>
      <c r="SC3589" s="0"/>
      <c r="SD3589" s="0"/>
      <c r="SE3589" s="0"/>
      <c r="SF3589" s="0"/>
      <c r="SG3589" s="0"/>
      <c r="SH3589" s="0"/>
      <c r="SI3589" s="0"/>
      <c r="SJ3589" s="0"/>
      <c r="SK3589" s="0"/>
      <c r="SL3589" s="0"/>
      <c r="SM3589" s="0"/>
      <c r="SN3589" s="0"/>
      <c r="SO3589" s="0"/>
      <c r="SP3589" s="0"/>
      <c r="SQ3589" s="0"/>
      <c r="SR3589" s="0"/>
      <c r="SS3589" s="0"/>
      <c r="ST3589" s="0"/>
      <c r="SU3589" s="0"/>
      <c r="SV3589" s="0"/>
      <c r="SW3589" s="0"/>
      <c r="SX3589" s="0"/>
      <c r="SY3589" s="0"/>
      <c r="SZ3589" s="0"/>
      <c r="TA3589" s="0"/>
      <c r="TB3589" s="0"/>
      <c r="TC3589" s="0"/>
      <c r="TD3589" s="0"/>
      <c r="TE3589" s="0"/>
      <c r="TF3589" s="0"/>
      <c r="TG3589" s="0"/>
      <c r="TH3589" s="0"/>
      <c r="TI3589" s="0"/>
      <c r="TJ3589" s="0"/>
      <c r="TK3589" s="0"/>
      <c r="TL3589" s="0"/>
      <c r="TM3589" s="0"/>
      <c r="TN3589" s="0"/>
      <c r="TO3589" s="0"/>
      <c r="TP3589" s="0"/>
      <c r="TQ3589" s="0"/>
      <c r="TR3589" s="0"/>
      <c r="TS3589" s="0"/>
      <c r="TT3589" s="0"/>
      <c r="TU3589" s="0"/>
      <c r="TV3589" s="0"/>
      <c r="TW3589" s="0"/>
      <c r="TX3589" s="0"/>
      <c r="TY3589" s="0"/>
      <c r="TZ3589" s="0"/>
      <c r="UA3589" s="0"/>
      <c r="UB3589" s="0"/>
      <c r="UC3589" s="0"/>
      <c r="UD3589" s="0"/>
      <c r="UE3589" s="0"/>
      <c r="UF3589" s="0"/>
      <c r="UG3589" s="0"/>
      <c r="UH3589" s="0"/>
      <c r="UI3589" s="0"/>
      <c r="UJ3589" s="0"/>
      <c r="UK3589" s="0"/>
      <c r="UL3589" s="0"/>
      <c r="UM3589" s="0"/>
      <c r="UN3589" s="0"/>
      <c r="UO3589" s="0"/>
      <c r="UP3589" s="0"/>
      <c r="UQ3589" s="0"/>
      <c r="UR3589" s="0"/>
      <c r="US3589" s="0"/>
      <c r="UT3589" s="0"/>
      <c r="UU3589" s="0"/>
      <c r="UV3589" s="0"/>
      <c r="UW3589" s="0"/>
      <c r="UX3589" s="0"/>
      <c r="UY3589" s="0"/>
      <c r="UZ3589" s="0"/>
      <c r="VA3589" s="0"/>
      <c r="VB3589" s="0"/>
      <c r="VC3589" s="0"/>
      <c r="VD3589" s="0"/>
      <c r="VE3589" s="0"/>
      <c r="VF3589" s="0"/>
      <c r="VG3589" s="0"/>
      <c r="VH3589" s="0"/>
      <c r="VI3589" s="0"/>
      <c r="VJ3589" s="0"/>
      <c r="VK3589" s="0"/>
      <c r="VL3589" s="0"/>
      <c r="VM3589" s="0"/>
      <c r="VN3589" s="0"/>
      <c r="VO3589" s="0"/>
      <c r="VP3589" s="0"/>
      <c r="VQ3589" s="0"/>
      <c r="VR3589" s="0"/>
      <c r="VS3589" s="0"/>
      <c r="VT3589" s="0"/>
      <c r="VU3589" s="0"/>
      <c r="VV3589" s="0"/>
      <c r="VW3589" s="0"/>
      <c r="VX3589" s="0"/>
      <c r="VY3589" s="0"/>
      <c r="VZ3589" s="0"/>
      <c r="WA3589" s="0"/>
      <c r="WB3589" s="0"/>
      <c r="WC3589" s="0"/>
      <c r="WD3589" s="0"/>
      <c r="WE3589" s="0"/>
      <c r="WF3589" s="0"/>
      <c r="WG3589" s="0"/>
      <c r="WH3589" s="0"/>
      <c r="WI3589" s="0"/>
      <c r="WJ3589" s="0"/>
      <c r="WK3589" s="0"/>
      <c r="WL3589" s="0"/>
      <c r="WM3589" s="0"/>
      <c r="WN3589" s="0"/>
      <c r="WO3589" s="0"/>
      <c r="WP3589" s="0"/>
      <c r="WQ3589" s="0"/>
      <c r="WR3589" s="0"/>
      <c r="WS3589" s="0"/>
      <c r="WT3589" s="0"/>
      <c r="WU3589" s="0"/>
      <c r="WV3589" s="0"/>
      <c r="WW3589" s="0"/>
      <c r="WX3589" s="0"/>
      <c r="WY3589" s="0"/>
      <c r="WZ3589" s="0"/>
      <c r="XA3589" s="0"/>
      <c r="XB3589" s="0"/>
      <c r="XC3589" s="0"/>
      <c r="XD3589" s="0"/>
      <c r="XE3589" s="0"/>
      <c r="XF3589" s="0"/>
      <c r="XG3589" s="0"/>
      <c r="XH3589" s="0"/>
      <c r="XI3589" s="0"/>
      <c r="XJ3589" s="0"/>
      <c r="XK3589" s="0"/>
      <c r="XL3589" s="0"/>
      <c r="XM3589" s="0"/>
      <c r="XN3589" s="0"/>
      <c r="XO3589" s="0"/>
      <c r="XP3589" s="0"/>
      <c r="XQ3589" s="0"/>
      <c r="XR3589" s="0"/>
      <c r="XS3589" s="0"/>
      <c r="XT3589" s="0"/>
      <c r="XU3589" s="0"/>
      <c r="XV3589" s="0"/>
      <c r="XW3589" s="0"/>
      <c r="XX3589" s="0"/>
      <c r="XY3589" s="0"/>
      <c r="XZ3589" s="0"/>
      <c r="YA3589" s="0"/>
      <c r="YB3589" s="0"/>
      <c r="YC3589" s="0"/>
      <c r="YD3589" s="0"/>
      <c r="YE3589" s="0"/>
      <c r="YF3589" s="0"/>
      <c r="YG3589" s="0"/>
      <c r="YH3589" s="0"/>
      <c r="YI3589" s="0"/>
      <c r="YJ3589" s="0"/>
      <c r="YK3589" s="0"/>
      <c r="YL3589" s="0"/>
      <c r="YM3589" s="0"/>
      <c r="YN3589" s="0"/>
      <c r="YO3589" s="0"/>
      <c r="YP3589" s="0"/>
      <c r="YQ3589" s="0"/>
      <c r="YR3589" s="0"/>
      <c r="YS3589" s="0"/>
      <c r="YT3589" s="0"/>
      <c r="YU3589" s="0"/>
      <c r="YV3589" s="0"/>
      <c r="YW3589" s="0"/>
      <c r="YX3589" s="0"/>
      <c r="YY3589" s="0"/>
      <c r="YZ3589" s="0"/>
      <c r="ZA3589" s="0"/>
      <c r="ZB3589" s="0"/>
      <c r="ZC3589" s="0"/>
      <c r="ZD3589" s="0"/>
      <c r="ZE3589" s="0"/>
      <c r="ZF3589" s="0"/>
      <c r="ZG3589" s="0"/>
      <c r="ZH3589" s="0"/>
      <c r="ZI3589" s="0"/>
      <c r="ZJ3589" s="0"/>
      <c r="ZK3589" s="0"/>
      <c r="ZL3589" s="0"/>
      <c r="ZM3589" s="0"/>
      <c r="ZN3589" s="0"/>
      <c r="ZO3589" s="0"/>
      <c r="ZP3589" s="0"/>
      <c r="ZQ3589" s="0"/>
      <c r="ZR3589" s="0"/>
      <c r="ZS3589" s="0"/>
      <c r="ZT3589" s="0"/>
      <c r="ZU3589" s="0"/>
      <c r="ZV3589" s="0"/>
      <c r="ZW3589" s="0"/>
      <c r="ZX3589" s="0"/>
      <c r="ZY3589" s="0"/>
      <c r="ZZ3589" s="0"/>
      <c r="AAA3589" s="0"/>
      <c r="AAB3589" s="0"/>
      <c r="AAC3589" s="0"/>
      <c r="AAD3589" s="0"/>
      <c r="AAE3589" s="0"/>
      <c r="AAF3589" s="0"/>
      <c r="AAG3589" s="0"/>
      <c r="AAH3589" s="0"/>
      <c r="AAI3589" s="0"/>
      <c r="AAJ3589" s="0"/>
      <c r="AAK3589" s="0"/>
      <c r="AAL3589" s="0"/>
      <c r="AAM3589" s="0"/>
      <c r="AAN3589" s="0"/>
      <c r="AAO3589" s="0"/>
      <c r="AAP3589" s="0"/>
      <c r="AAQ3589" s="0"/>
      <c r="AAR3589" s="0"/>
      <c r="AAS3589" s="0"/>
      <c r="AAT3589" s="0"/>
      <c r="AAU3589" s="0"/>
      <c r="AAV3589" s="0"/>
      <c r="AAW3589" s="0"/>
      <c r="AAX3589" s="0"/>
      <c r="AAY3589" s="0"/>
      <c r="AAZ3589" s="0"/>
      <c r="ABA3589" s="0"/>
      <c r="ABB3589" s="0"/>
      <c r="ABC3589" s="0"/>
      <c r="ABD3589" s="0"/>
      <c r="ABE3589" s="0"/>
      <c r="ABF3589" s="0"/>
      <c r="ABG3589" s="0"/>
      <c r="ABH3589" s="0"/>
      <c r="ABI3589" s="0"/>
      <c r="ABJ3589" s="0"/>
      <c r="ABK3589" s="0"/>
      <c r="ABL3589" s="0"/>
      <c r="ABM3589" s="0"/>
      <c r="ABN3589" s="0"/>
      <c r="ABO3589" s="0"/>
      <c r="ABP3589" s="0"/>
      <c r="ABQ3589" s="0"/>
      <c r="ABR3589" s="0"/>
      <c r="ABS3589" s="0"/>
      <c r="ABT3589" s="0"/>
      <c r="ABU3589" s="0"/>
      <c r="ABV3589" s="0"/>
      <c r="ABW3589" s="0"/>
      <c r="ABX3589" s="0"/>
      <c r="ABY3589" s="0"/>
      <c r="ABZ3589" s="0"/>
      <c r="ACA3589" s="0"/>
      <c r="ACB3589" s="0"/>
      <c r="ACC3589" s="0"/>
      <c r="ACD3589" s="0"/>
      <c r="ACE3589" s="0"/>
      <c r="ACF3589" s="0"/>
      <c r="ACG3589" s="0"/>
      <c r="ACH3589" s="0"/>
      <c r="ACI3589" s="0"/>
      <c r="ACJ3589" s="0"/>
      <c r="ACK3589" s="0"/>
      <c r="ACL3589" s="0"/>
      <c r="ACM3589" s="0"/>
      <c r="ACN3589" s="0"/>
      <c r="ACO3589" s="0"/>
      <c r="ACP3589" s="0"/>
      <c r="ACQ3589" s="0"/>
      <c r="ACR3589" s="0"/>
      <c r="ACS3589" s="0"/>
      <c r="ACT3589" s="0"/>
      <c r="ACU3589" s="0"/>
      <c r="ACV3589" s="0"/>
      <c r="ACW3589" s="0"/>
      <c r="ACX3589" s="0"/>
      <c r="ACY3589" s="0"/>
      <c r="ACZ3589" s="0"/>
      <c r="ADA3589" s="0"/>
      <c r="ADB3589" s="0"/>
      <c r="ADC3589" s="0"/>
      <c r="ADD3589" s="0"/>
      <c r="ADE3589" s="0"/>
      <c r="ADF3589" s="0"/>
      <c r="ADG3589" s="0"/>
      <c r="ADH3589" s="0"/>
      <c r="ADI3589" s="0"/>
      <c r="ADJ3589" s="0"/>
      <c r="ADK3589" s="0"/>
      <c r="ADL3589" s="0"/>
      <c r="ADM3589" s="0"/>
      <c r="ADN3589" s="0"/>
      <c r="ADO3589" s="0"/>
      <c r="ADP3589" s="0"/>
      <c r="ADQ3589" s="0"/>
      <c r="ADR3589" s="0"/>
      <c r="ADS3589" s="0"/>
      <c r="ADT3589" s="0"/>
      <c r="ADU3589" s="0"/>
      <c r="ADV3589" s="0"/>
      <c r="ADW3589" s="0"/>
      <c r="ADX3589" s="0"/>
      <c r="ADY3589" s="0"/>
      <c r="ADZ3589" s="0"/>
      <c r="AEA3589" s="0"/>
      <c r="AEB3589" s="0"/>
      <c r="AEC3589" s="0"/>
      <c r="AED3589" s="0"/>
      <c r="AEE3589" s="0"/>
      <c r="AEF3589" s="0"/>
      <c r="AEG3589" s="0"/>
      <c r="AEH3589" s="0"/>
      <c r="AEI3589" s="0"/>
      <c r="AEJ3589" s="0"/>
      <c r="AEK3589" s="0"/>
      <c r="AEL3589" s="0"/>
      <c r="AEM3589" s="0"/>
      <c r="AEN3589" s="0"/>
      <c r="AEO3589" s="0"/>
      <c r="AEP3589" s="0"/>
      <c r="AEQ3589" s="0"/>
      <c r="AER3589" s="0"/>
      <c r="AES3589" s="0"/>
      <c r="AET3589" s="0"/>
      <c r="AEU3589" s="0"/>
      <c r="AEV3589" s="0"/>
      <c r="AEW3589" s="0"/>
      <c r="AEX3589" s="0"/>
      <c r="AEY3589" s="0"/>
      <c r="AEZ3589" s="0"/>
      <c r="AFA3589" s="0"/>
      <c r="AFB3589" s="0"/>
      <c r="AFC3589" s="0"/>
      <c r="AFD3589" s="0"/>
      <c r="AFE3589" s="0"/>
      <c r="AFF3589" s="0"/>
      <c r="AFG3589" s="0"/>
      <c r="AFH3589" s="0"/>
      <c r="AFI3589" s="0"/>
      <c r="AFJ3589" s="0"/>
      <c r="AFK3589" s="0"/>
      <c r="AFL3589" s="0"/>
      <c r="AFM3589" s="0"/>
      <c r="AFN3589" s="0"/>
      <c r="AFO3589" s="0"/>
      <c r="AFP3589" s="0"/>
      <c r="AFQ3589" s="0"/>
      <c r="AFR3589" s="0"/>
      <c r="AFS3589" s="0"/>
      <c r="AFT3589" s="0"/>
      <c r="AFU3589" s="0"/>
      <c r="AFV3589" s="0"/>
      <c r="AFW3589" s="0"/>
      <c r="AFX3589" s="0"/>
      <c r="AFY3589" s="0"/>
      <c r="AFZ3589" s="0"/>
      <c r="AGA3589" s="0"/>
      <c r="AGB3589" s="0"/>
      <c r="AGC3589" s="0"/>
      <c r="AGD3589" s="0"/>
      <c r="AGE3589" s="0"/>
      <c r="AGF3589" s="0"/>
      <c r="AGG3589" s="0"/>
      <c r="AGH3589" s="0"/>
      <c r="AGI3589" s="0"/>
      <c r="AGJ3589" s="0"/>
      <c r="AGK3589" s="0"/>
      <c r="AGL3589" s="0"/>
      <c r="AGM3589" s="0"/>
      <c r="AGN3589" s="0"/>
      <c r="AGO3589" s="0"/>
      <c r="AGP3589" s="0"/>
      <c r="AGQ3589" s="0"/>
      <c r="AGR3589" s="0"/>
      <c r="AGS3589" s="0"/>
      <c r="AGT3589" s="0"/>
      <c r="AGU3589" s="0"/>
      <c r="AGV3589" s="0"/>
      <c r="AGW3589" s="0"/>
      <c r="AGX3589" s="0"/>
      <c r="AGY3589" s="0"/>
      <c r="AGZ3589" s="0"/>
      <c r="AHA3589" s="0"/>
      <c r="AHB3589" s="0"/>
      <c r="AHC3589" s="0"/>
      <c r="AHD3589" s="0"/>
      <c r="AHE3589" s="0"/>
      <c r="AHF3589" s="0"/>
      <c r="AHG3589" s="0"/>
      <c r="AHH3589" s="0"/>
      <c r="AHI3589" s="0"/>
      <c r="AHJ3589" s="0"/>
      <c r="AHK3589" s="0"/>
      <c r="AHL3589" s="0"/>
      <c r="AHM3589" s="0"/>
      <c r="AHN3589" s="0"/>
      <c r="AHO3589" s="0"/>
      <c r="AHP3589" s="0"/>
      <c r="AHQ3589" s="0"/>
      <c r="AHR3589" s="0"/>
      <c r="AHS3589" s="0"/>
      <c r="AHT3589" s="0"/>
      <c r="AHU3589" s="0"/>
      <c r="AHV3589" s="0"/>
      <c r="AHW3589" s="0"/>
      <c r="AHX3589" s="0"/>
      <c r="AHY3589" s="0"/>
      <c r="AHZ3589" s="0"/>
      <c r="AIA3589" s="0"/>
      <c r="AIB3589" s="0"/>
      <c r="AIC3589" s="0"/>
      <c r="AID3589" s="0"/>
      <c r="AIE3589" s="0"/>
      <c r="AIF3589" s="0"/>
      <c r="AIG3589" s="0"/>
      <c r="AIH3589" s="0"/>
      <c r="AII3589" s="0"/>
      <c r="AIJ3589" s="0"/>
      <c r="AIK3589" s="0"/>
      <c r="AIL3589" s="0"/>
      <c r="AIM3589" s="0"/>
      <c r="AIN3589" s="0"/>
      <c r="AIO3589" s="0"/>
      <c r="AIP3589" s="0"/>
      <c r="AIQ3589" s="0"/>
      <c r="AIR3589" s="0"/>
      <c r="AIS3589" s="0"/>
      <c r="AIT3589" s="0"/>
      <c r="AIU3589" s="0"/>
      <c r="AIV3589" s="0"/>
      <c r="AIW3589" s="0"/>
      <c r="AIX3589" s="0"/>
      <c r="AIY3589" s="0"/>
      <c r="AIZ3589" s="0"/>
      <c r="AJA3589" s="0"/>
      <c r="AJB3589" s="0"/>
      <c r="AJC3589" s="0"/>
      <c r="AJD3589" s="0"/>
      <c r="AJE3589" s="0"/>
      <c r="AJF3589" s="0"/>
      <c r="AJG3589" s="0"/>
      <c r="AJH3589" s="0"/>
      <c r="AJI3589" s="0"/>
      <c r="AJJ3589" s="0"/>
      <c r="AJK3589" s="0"/>
      <c r="AJL3589" s="0"/>
      <c r="AJM3589" s="0"/>
      <c r="AJN3589" s="0"/>
      <c r="AJO3589" s="0"/>
      <c r="AJP3589" s="0"/>
      <c r="AJQ3589" s="0"/>
      <c r="AJR3589" s="0"/>
      <c r="AJS3589" s="0"/>
      <c r="AJT3589" s="0"/>
      <c r="AJU3589" s="0"/>
      <c r="AJV3589" s="0"/>
      <c r="AJW3589" s="0"/>
      <c r="AJX3589" s="0"/>
      <c r="AJY3589" s="0"/>
      <c r="AJZ3589" s="0"/>
      <c r="AKA3589" s="0"/>
      <c r="AKB3589" s="0"/>
      <c r="AKC3589" s="0"/>
      <c r="AKD3589" s="0"/>
      <c r="AKE3589" s="0"/>
      <c r="AKF3589" s="0"/>
      <c r="AKG3589" s="0"/>
      <c r="AKH3589" s="0"/>
      <c r="AKI3589" s="0"/>
      <c r="AKJ3589" s="0"/>
      <c r="AKK3589" s="0"/>
      <c r="AKL3589" s="0"/>
      <c r="AKM3589" s="0"/>
      <c r="AKN3589" s="0"/>
      <c r="AKO3589" s="0"/>
      <c r="AKP3589" s="0"/>
      <c r="AKQ3589" s="0"/>
      <c r="AKR3589" s="0"/>
      <c r="AKS3589" s="0"/>
      <c r="AKT3589" s="0"/>
      <c r="AKU3589" s="0"/>
      <c r="AKV3589" s="0"/>
      <c r="AKW3589" s="0"/>
      <c r="AKX3589" s="0"/>
      <c r="AKY3589" s="0"/>
      <c r="AKZ3589" s="0"/>
      <c r="ALA3589" s="0"/>
      <c r="ALB3589" s="0"/>
      <c r="ALC3589" s="0"/>
      <c r="ALD3589" s="0"/>
      <c r="ALE3589" s="0"/>
      <c r="ALF3589" s="0"/>
      <c r="ALG3589" s="0"/>
      <c r="ALH3589" s="0"/>
      <c r="ALI3589" s="0"/>
      <c r="ALJ3589" s="0"/>
      <c r="ALK3589" s="0"/>
      <c r="ALL3589" s="0"/>
      <c r="ALM3589" s="0"/>
      <c r="ALN3589" s="0"/>
      <c r="ALO3589" s="0"/>
      <c r="ALP3589" s="0"/>
      <c r="ALQ3589" s="0"/>
      <c r="ALR3589" s="0"/>
      <c r="ALS3589" s="0"/>
      <c r="ALT3589" s="0"/>
      <c r="ALU3589" s="0"/>
      <c r="ALV3589" s="0"/>
      <c r="ALW3589" s="0"/>
      <c r="ALX3589" s="0"/>
      <c r="ALY3589" s="0"/>
      <c r="ALZ3589" s="0"/>
      <c r="AMA3589" s="0"/>
      <c r="AMB3589" s="0"/>
      <c r="AMC3589" s="0"/>
      <c r="AMD3589" s="0"/>
      <c r="AME3589" s="0"/>
      <c r="AMF3589" s="0"/>
      <c r="AMG3589" s="0"/>
      <c r="AMH3589" s="0"/>
      <c r="AMI3589" s="0"/>
    </row>
    <row r="3590" customFormat="false" ht="12.75" hidden="false" customHeight="false" outlineLevel="0" collapsed="false">
      <c r="A3590" s="1" t="s">
        <v>3816</v>
      </c>
      <c r="C3590" s="70" t="s">
        <v>3817</v>
      </c>
      <c r="D3590" s="70" t="s">
        <v>13</v>
      </c>
      <c r="E3590" s="72" t="n">
        <v>1.7</v>
      </c>
      <c r="F3590" s="73" t="n">
        <v>3.3</v>
      </c>
      <c r="G3590" s="74"/>
      <c r="BM3590" s="0"/>
      <c r="BN3590" s="0"/>
      <c r="BO3590" s="0"/>
      <c r="BP3590" s="0"/>
      <c r="BQ3590" s="0"/>
      <c r="BR3590" s="0"/>
      <c r="BS3590" s="0"/>
      <c r="BT3590" s="0"/>
      <c r="BU3590" s="0"/>
      <c r="BV3590" s="0"/>
      <c r="BW3590" s="0"/>
      <c r="BX3590" s="0"/>
      <c r="BY3590" s="0"/>
      <c r="BZ3590" s="0"/>
      <c r="CA3590" s="0"/>
      <c r="CB3590" s="0"/>
      <c r="CC3590" s="0"/>
      <c r="CD3590" s="0"/>
      <c r="CE3590" s="0"/>
      <c r="CF3590" s="0"/>
      <c r="CG3590" s="0"/>
      <c r="CH3590" s="0"/>
      <c r="CI3590" s="0"/>
      <c r="CJ3590" s="0"/>
      <c r="CK3590" s="0"/>
      <c r="CL3590" s="0"/>
      <c r="CM3590" s="0"/>
      <c r="CN3590" s="0"/>
      <c r="CO3590" s="0"/>
      <c r="CP3590" s="0"/>
      <c r="CQ3590" s="0"/>
      <c r="CR3590" s="0"/>
      <c r="CS3590" s="0"/>
      <c r="CT3590" s="0"/>
      <c r="CU3590" s="0"/>
      <c r="CV3590" s="0"/>
      <c r="CW3590" s="0"/>
      <c r="CX3590" s="0"/>
      <c r="CY3590" s="0"/>
      <c r="CZ3590" s="0"/>
      <c r="DA3590" s="0"/>
      <c r="DB3590" s="0"/>
      <c r="DC3590" s="0"/>
      <c r="DD3590" s="0"/>
      <c r="DE3590" s="0"/>
      <c r="DF3590" s="0"/>
      <c r="DG3590" s="0"/>
      <c r="DH3590" s="0"/>
      <c r="DI3590" s="0"/>
      <c r="DJ3590" s="0"/>
      <c r="DK3590" s="0"/>
      <c r="DL3590" s="0"/>
      <c r="DM3590" s="0"/>
      <c r="DN3590" s="0"/>
      <c r="DO3590" s="0"/>
      <c r="DP3590" s="0"/>
      <c r="DQ3590" s="0"/>
      <c r="DR3590" s="0"/>
      <c r="DS3590" s="0"/>
      <c r="DT3590" s="0"/>
      <c r="DU3590" s="0"/>
      <c r="DV3590" s="0"/>
      <c r="DW3590" s="0"/>
      <c r="DX3590" s="0"/>
      <c r="DY3590" s="0"/>
      <c r="DZ3590" s="0"/>
      <c r="EA3590" s="0"/>
      <c r="EB3590" s="0"/>
      <c r="EC3590" s="0"/>
      <c r="ED3590" s="0"/>
      <c r="EE3590" s="0"/>
      <c r="EF3590" s="0"/>
      <c r="EG3590" s="0"/>
      <c r="EH3590" s="0"/>
      <c r="EI3590" s="0"/>
      <c r="EJ3590" s="0"/>
      <c r="EK3590" s="0"/>
      <c r="EL3590" s="0"/>
      <c r="EM3590" s="0"/>
      <c r="EN3590" s="0"/>
      <c r="EO3590" s="0"/>
      <c r="EP3590" s="0"/>
      <c r="EQ3590" s="0"/>
      <c r="ER3590" s="0"/>
      <c r="ES3590" s="0"/>
      <c r="ET3590" s="0"/>
      <c r="EU3590" s="0"/>
      <c r="EV3590" s="0"/>
      <c r="EW3590" s="0"/>
      <c r="EX3590" s="0"/>
      <c r="EY3590" s="0"/>
      <c r="EZ3590" s="0"/>
      <c r="FA3590" s="0"/>
      <c r="FB3590" s="0"/>
      <c r="FC3590" s="0"/>
      <c r="FD3590" s="0"/>
      <c r="FE3590" s="0"/>
      <c r="FF3590" s="0"/>
      <c r="FG3590" s="0"/>
      <c r="FH3590" s="0"/>
      <c r="FI3590" s="0"/>
      <c r="FJ3590" s="0"/>
      <c r="FK3590" s="0"/>
      <c r="FL3590" s="0"/>
      <c r="FM3590" s="0"/>
      <c r="FN3590" s="0"/>
      <c r="FO3590" s="0"/>
      <c r="FP3590" s="0"/>
      <c r="FQ3590" s="0"/>
      <c r="FR3590" s="0"/>
      <c r="FS3590" s="0"/>
      <c r="FT3590" s="0"/>
      <c r="FU3590" s="0"/>
      <c r="FV3590" s="0"/>
      <c r="FW3590" s="0"/>
      <c r="FX3590" s="0"/>
      <c r="FY3590" s="0"/>
      <c r="FZ3590" s="0"/>
      <c r="GA3590" s="0"/>
      <c r="GB3590" s="0"/>
      <c r="GC3590" s="0"/>
      <c r="GD3590" s="0"/>
      <c r="GE3590" s="0"/>
      <c r="GF3590" s="0"/>
      <c r="GG3590" s="0"/>
      <c r="GH3590" s="0"/>
      <c r="GI3590" s="0"/>
      <c r="GJ3590" s="0"/>
      <c r="GK3590" s="0"/>
      <c r="GL3590" s="0"/>
      <c r="GM3590" s="0"/>
      <c r="GN3590" s="0"/>
      <c r="GO3590" s="0"/>
      <c r="GP3590" s="0"/>
      <c r="GQ3590" s="0"/>
      <c r="GR3590" s="0"/>
      <c r="GS3590" s="0"/>
      <c r="GT3590" s="0"/>
      <c r="GU3590" s="0"/>
      <c r="GV3590" s="0"/>
      <c r="GW3590" s="0"/>
      <c r="GX3590" s="0"/>
      <c r="GY3590" s="0"/>
      <c r="GZ3590" s="0"/>
      <c r="HA3590" s="0"/>
      <c r="HB3590" s="0"/>
      <c r="HC3590" s="0"/>
      <c r="HD3590" s="0"/>
      <c r="HE3590" s="0"/>
      <c r="HF3590" s="0"/>
      <c r="HG3590" s="0"/>
      <c r="HH3590" s="0"/>
      <c r="HI3590" s="0"/>
      <c r="HJ3590" s="0"/>
      <c r="HK3590" s="0"/>
      <c r="HL3590" s="0"/>
      <c r="HM3590" s="0"/>
      <c r="HN3590" s="0"/>
      <c r="HO3590" s="0"/>
      <c r="HP3590" s="0"/>
      <c r="HQ3590" s="0"/>
      <c r="HR3590" s="0"/>
      <c r="HS3590" s="0"/>
      <c r="HT3590" s="0"/>
      <c r="HU3590" s="0"/>
      <c r="HV3590" s="0"/>
      <c r="HW3590" s="0"/>
      <c r="HX3590" s="0"/>
      <c r="HY3590" s="0"/>
      <c r="HZ3590" s="0"/>
      <c r="IA3590" s="0"/>
      <c r="IB3590" s="0"/>
      <c r="IC3590" s="0"/>
      <c r="ID3590" s="0"/>
      <c r="IE3590" s="0"/>
      <c r="IF3590" s="0"/>
      <c r="IG3590" s="0"/>
      <c r="IH3590" s="0"/>
      <c r="II3590" s="0"/>
      <c r="IJ3590" s="0"/>
      <c r="IK3590" s="0"/>
      <c r="IL3590" s="0"/>
      <c r="IM3590" s="0"/>
      <c r="IN3590" s="0"/>
      <c r="IO3590" s="0"/>
      <c r="IP3590" s="0"/>
      <c r="IQ3590" s="0"/>
      <c r="IR3590" s="0"/>
      <c r="IS3590" s="0"/>
      <c r="IT3590" s="0"/>
      <c r="IU3590" s="0"/>
      <c r="IV3590" s="0"/>
      <c r="IW3590" s="0"/>
      <c r="IX3590" s="0"/>
      <c r="IY3590" s="0"/>
      <c r="IZ3590" s="0"/>
      <c r="JA3590" s="0"/>
      <c r="JB3590" s="0"/>
      <c r="JC3590" s="0"/>
      <c r="JD3590" s="0"/>
      <c r="JE3590" s="0"/>
      <c r="JF3590" s="0"/>
      <c r="JG3590" s="0"/>
      <c r="JH3590" s="0"/>
      <c r="JI3590" s="0"/>
      <c r="JJ3590" s="0"/>
      <c r="JK3590" s="0"/>
      <c r="JL3590" s="0"/>
      <c r="JM3590" s="0"/>
      <c r="JN3590" s="0"/>
      <c r="JO3590" s="0"/>
      <c r="JP3590" s="0"/>
      <c r="JQ3590" s="0"/>
      <c r="JR3590" s="0"/>
      <c r="JS3590" s="0"/>
      <c r="JT3590" s="0"/>
      <c r="JU3590" s="0"/>
      <c r="JV3590" s="0"/>
      <c r="JW3590" s="0"/>
      <c r="JX3590" s="0"/>
      <c r="JY3590" s="0"/>
      <c r="JZ3590" s="0"/>
      <c r="KA3590" s="0"/>
      <c r="KB3590" s="0"/>
      <c r="KC3590" s="0"/>
      <c r="KD3590" s="0"/>
      <c r="KE3590" s="0"/>
      <c r="KF3590" s="0"/>
      <c r="KG3590" s="0"/>
      <c r="KH3590" s="0"/>
      <c r="KI3590" s="0"/>
      <c r="KJ3590" s="0"/>
      <c r="KK3590" s="0"/>
      <c r="KL3590" s="0"/>
      <c r="KM3590" s="0"/>
      <c r="KN3590" s="0"/>
      <c r="KO3590" s="0"/>
      <c r="KP3590" s="0"/>
      <c r="KQ3590" s="0"/>
      <c r="KR3590" s="0"/>
      <c r="KS3590" s="0"/>
      <c r="KT3590" s="0"/>
      <c r="KU3590" s="0"/>
      <c r="KV3590" s="0"/>
      <c r="KW3590" s="0"/>
      <c r="KX3590" s="0"/>
      <c r="KY3590" s="0"/>
      <c r="KZ3590" s="0"/>
      <c r="LA3590" s="0"/>
      <c r="LB3590" s="0"/>
      <c r="LC3590" s="0"/>
      <c r="LD3590" s="0"/>
      <c r="LE3590" s="0"/>
      <c r="LF3590" s="0"/>
      <c r="LG3590" s="0"/>
      <c r="LH3590" s="0"/>
      <c r="LI3590" s="0"/>
      <c r="LJ3590" s="0"/>
      <c r="LK3590" s="0"/>
      <c r="LL3590" s="0"/>
      <c r="LM3590" s="0"/>
      <c r="LN3590" s="0"/>
      <c r="LO3590" s="0"/>
      <c r="LP3590" s="0"/>
      <c r="LQ3590" s="0"/>
      <c r="LR3590" s="0"/>
      <c r="LS3590" s="0"/>
      <c r="LT3590" s="0"/>
      <c r="LU3590" s="0"/>
      <c r="LV3590" s="0"/>
      <c r="LW3590" s="0"/>
      <c r="LX3590" s="0"/>
      <c r="LY3590" s="0"/>
      <c r="LZ3590" s="0"/>
      <c r="MA3590" s="0"/>
      <c r="MB3590" s="0"/>
      <c r="MC3590" s="0"/>
      <c r="MD3590" s="0"/>
      <c r="ME3590" s="0"/>
      <c r="MF3590" s="0"/>
      <c r="MG3590" s="0"/>
      <c r="MH3590" s="0"/>
      <c r="MI3590" s="0"/>
      <c r="MJ3590" s="0"/>
      <c r="MK3590" s="0"/>
      <c r="ML3590" s="0"/>
      <c r="MM3590" s="0"/>
      <c r="MN3590" s="0"/>
      <c r="MO3590" s="0"/>
      <c r="MP3590" s="0"/>
      <c r="MQ3590" s="0"/>
      <c r="MR3590" s="0"/>
      <c r="MS3590" s="0"/>
      <c r="MT3590" s="0"/>
      <c r="MU3590" s="0"/>
      <c r="MV3590" s="0"/>
      <c r="MW3590" s="0"/>
      <c r="MX3590" s="0"/>
      <c r="MY3590" s="0"/>
      <c r="MZ3590" s="0"/>
      <c r="NA3590" s="0"/>
      <c r="NB3590" s="0"/>
      <c r="NC3590" s="0"/>
      <c r="ND3590" s="0"/>
      <c r="NE3590" s="0"/>
      <c r="NF3590" s="0"/>
      <c r="NG3590" s="0"/>
      <c r="NH3590" s="0"/>
      <c r="NI3590" s="0"/>
      <c r="NJ3590" s="0"/>
      <c r="NK3590" s="0"/>
      <c r="NL3590" s="0"/>
      <c r="NM3590" s="0"/>
      <c r="NN3590" s="0"/>
      <c r="NO3590" s="0"/>
      <c r="NP3590" s="0"/>
      <c r="NQ3590" s="0"/>
      <c r="NR3590" s="0"/>
      <c r="NS3590" s="0"/>
      <c r="NT3590" s="0"/>
      <c r="NU3590" s="0"/>
      <c r="NV3590" s="0"/>
      <c r="NW3590" s="0"/>
      <c r="NX3590" s="0"/>
      <c r="NY3590" s="0"/>
      <c r="NZ3590" s="0"/>
      <c r="OA3590" s="0"/>
      <c r="OB3590" s="0"/>
      <c r="OC3590" s="0"/>
      <c r="OD3590" s="0"/>
      <c r="OE3590" s="0"/>
      <c r="OF3590" s="0"/>
      <c r="OG3590" s="0"/>
      <c r="OH3590" s="0"/>
      <c r="OI3590" s="0"/>
      <c r="OJ3590" s="0"/>
      <c r="OK3590" s="0"/>
      <c r="OL3590" s="0"/>
      <c r="OM3590" s="0"/>
      <c r="ON3590" s="0"/>
      <c r="OO3590" s="0"/>
      <c r="OP3590" s="0"/>
      <c r="OQ3590" s="0"/>
      <c r="OR3590" s="0"/>
      <c r="OS3590" s="0"/>
      <c r="OT3590" s="0"/>
      <c r="OU3590" s="0"/>
      <c r="OV3590" s="0"/>
      <c r="OW3590" s="0"/>
      <c r="OX3590" s="0"/>
      <c r="OY3590" s="0"/>
      <c r="OZ3590" s="0"/>
      <c r="PA3590" s="0"/>
      <c r="PB3590" s="0"/>
      <c r="PC3590" s="0"/>
      <c r="PD3590" s="0"/>
      <c r="PE3590" s="0"/>
      <c r="PF3590" s="0"/>
      <c r="PG3590" s="0"/>
      <c r="PH3590" s="0"/>
      <c r="PI3590" s="0"/>
      <c r="PJ3590" s="0"/>
      <c r="PK3590" s="0"/>
      <c r="PL3590" s="0"/>
      <c r="PM3590" s="0"/>
      <c r="PN3590" s="0"/>
      <c r="PO3590" s="0"/>
      <c r="PP3590" s="0"/>
      <c r="PQ3590" s="0"/>
      <c r="PR3590" s="0"/>
      <c r="PS3590" s="0"/>
      <c r="PT3590" s="0"/>
      <c r="PU3590" s="0"/>
      <c r="PV3590" s="0"/>
      <c r="PW3590" s="0"/>
      <c r="PX3590" s="0"/>
      <c r="PY3590" s="0"/>
      <c r="PZ3590" s="0"/>
      <c r="QA3590" s="0"/>
      <c r="QB3590" s="0"/>
      <c r="QC3590" s="0"/>
      <c r="QD3590" s="0"/>
      <c r="QE3590" s="0"/>
      <c r="QF3590" s="0"/>
      <c r="QG3590" s="0"/>
      <c r="QH3590" s="0"/>
      <c r="QI3590" s="0"/>
      <c r="QJ3590" s="0"/>
      <c r="QK3590" s="0"/>
      <c r="QL3590" s="0"/>
      <c r="QM3590" s="0"/>
      <c r="QN3590" s="0"/>
      <c r="QO3590" s="0"/>
      <c r="QP3590" s="0"/>
      <c r="QQ3590" s="0"/>
      <c r="QR3590" s="0"/>
      <c r="QS3590" s="0"/>
      <c r="QT3590" s="0"/>
      <c r="QU3590" s="0"/>
      <c r="QV3590" s="0"/>
      <c r="QW3590" s="0"/>
      <c r="QX3590" s="0"/>
      <c r="QY3590" s="0"/>
      <c r="QZ3590" s="0"/>
      <c r="RA3590" s="0"/>
      <c r="RB3590" s="0"/>
      <c r="RC3590" s="0"/>
      <c r="RD3590" s="0"/>
      <c r="RE3590" s="0"/>
      <c r="RF3590" s="0"/>
      <c r="RG3590" s="0"/>
      <c r="RH3590" s="0"/>
      <c r="RI3590" s="0"/>
      <c r="RJ3590" s="0"/>
      <c r="RK3590" s="0"/>
      <c r="RL3590" s="0"/>
      <c r="RM3590" s="0"/>
      <c r="RN3590" s="0"/>
      <c r="RO3590" s="0"/>
      <c r="RP3590" s="0"/>
      <c r="RQ3590" s="0"/>
      <c r="RR3590" s="0"/>
      <c r="RS3590" s="0"/>
      <c r="RT3590" s="0"/>
      <c r="RU3590" s="0"/>
      <c r="RV3590" s="0"/>
      <c r="RW3590" s="0"/>
      <c r="RX3590" s="0"/>
      <c r="RY3590" s="0"/>
      <c r="RZ3590" s="0"/>
      <c r="SA3590" s="0"/>
      <c r="SB3590" s="0"/>
      <c r="SC3590" s="0"/>
      <c r="SD3590" s="0"/>
      <c r="SE3590" s="0"/>
      <c r="SF3590" s="0"/>
      <c r="SG3590" s="0"/>
      <c r="SH3590" s="0"/>
      <c r="SI3590" s="0"/>
      <c r="SJ3590" s="0"/>
      <c r="SK3590" s="0"/>
      <c r="SL3590" s="0"/>
      <c r="SM3590" s="0"/>
      <c r="SN3590" s="0"/>
      <c r="SO3590" s="0"/>
      <c r="SP3590" s="0"/>
      <c r="SQ3590" s="0"/>
      <c r="SR3590" s="0"/>
      <c r="SS3590" s="0"/>
      <c r="ST3590" s="0"/>
      <c r="SU3590" s="0"/>
      <c r="SV3590" s="0"/>
      <c r="SW3590" s="0"/>
      <c r="SX3590" s="0"/>
      <c r="SY3590" s="0"/>
      <c r="SZ3590" s="0"/>
      <c r="TA3590" s="0"/>
      <c r="TB3590" s="0"/>
      <c r="TC3590" s="0"/>
      <c r="TD3590" s="0"/>
      <c r="TE3590" s="0"/>
      <c r="TF3590" s="0"/>
      <c r="TG3590" s="0"/>
      <c r="TH3590" s="0"/>
      <c r="TI3590" s="0"/>
      <c r="TJ3590" s="0"/>
      <c r="TK3590" s="0"/>
      <c r="TL3590" s="0"/>
      <c r="TM3590" s="0"/>
      <c r="TN3590" s="0"/>
      <c r="TO3590" s="0"/>
      <c r="TP3590" s="0"/>
      <c r="TQ3590" s="0"/>
      <c r="TR3590" s="0"/>
      <c r="TS3590" s="0"/>
      <c r="TT3590" s="0"/>
      <c r="TU3590" s="0"/>
      <c r="TV3590" s="0"/>
      <c r="TW3590" s="0"/>
      <c r="TX3590" s="0"/>
      <c r="TY3590" s="0"/>
      <c r="TZ3590" s="0"/>
      <c r="UA3590" s="0"/>
      <c r="UB3590" s="0"/>
      <c r="UC3590" s="0"/>
      <c r="UD3590" s="0"/>
      <c r="UE3590" s="0"/>
      <c r="UF3590" s="0"/>
      <c r="UG3590" s="0"/>
      <c r="UH3590" s="0"/>
      <c r="UI3590" s="0"/>
      <c r="UJ3590" s="0"/>
      <c r="UK3590" s="0"/>
      <c r="UL3590" s="0"/>
      <c r="UM3590" s="0"/>
      <c r="UN3590" s="0"/>
      <c r="UO3590" s="0"/>
      <c r="UP3590" s="0"/>
      <c r="UQ3590" s="0"/>
      <c r="UR3590" s="0"/>
      <c r="US3590" s="0"/>
      <c r="UT3590" s="0"/>
      <c r="UU3590" s="0"/>
      <c r="UV3590" s="0"/>
      <c r="UW3590" s="0"/>
      <c r="UX3590" s="0"/>
      <c r="UY3590" s="0"/>
      <c r="UZ3590" s="0"/>
      <c r="VA3590" s="0"/>
      <c r="VB3590" s="0"/>
      <c r="VC3590" s="0"/>
      <c r="VD3590" s="0"/>
      <c r="VE3590" s="0"/>
      <c r="VF3590" s="0"/>
      <c r="VG3590" s="0"/>
      <c r="VH3590" s="0"/>
      <c r="VI3590" s="0"/>
      <c r="VJ3590" s="0"/>
      <c r="VK3590" s="0"/>
      <c r="VL3590" s="0"/>
      <c r="VM3590" s="0"/>
      <c r="VN3590" s="0"/>
      <c r="VO3590" s="0"/>
      <c r="VP3590" s="0"/>
      <c r="VQ3590" s="0"/>
      <c r="VR3590" s="0"/>
      <c r="VS3590" s="0"/>
      <c r="VT3590" s="0"/>
      <c r="VU3590" s="0"/>
      <c r="VV3590" s="0"/>
      <c r="VW3590" s="0"/>
      <c r="VX3590" s="0"/>
      <c r="VY3590" s="0"/>
      <c r="VZ3590" s="0"/>
      <c r="WA3590" s="0"/>
      <c r="WB3590" s="0"/>
      <c r="WC3590" s="0"/>
      <c r="WD3590" s="0"/>
      <c r="WE3590" s="0"/>
      <c r="WF3590" s="0"/>
      <c r="WG3590" s="0"/>
      <c r="WH3590" s="0"/>
      <c r="WI3590" s="0"/>
      <c r="WJ3590" s="0"/>
      <c r="WK3590" s="0"/>
      <c r="WL3590" s="0"/>
      <c r="WM3590" s="0"/>
      <c r="WN3590" s="0"/>
      <c r="WO3590" s="0"/>
      <c r="WP3590" s="0"/>
      <c r="WQ3590" s="0"/>
      <c r="WR3590" s="0"/>
      <c r="WS3590" s="0"/>
      <c r="WT3590" s="0"/>
      <c r="WU3590" s="0"/>
      <c r="WV3590" s="0"/>
      <c r="WW3590" s="0"/>
      <c r="WX3590" s="0"/>
      <c r="WY3590" s="0"/>
      <c r="WZ3590" s="0"/>
      <c r="XA3590" s="0"/>
      <c r="XB3590" s="0"/>
      <c r="XC3590" s="0"/>
      <c r="XD3590" s="0"/>
      <c r="XE3590" s="0"/>
      <c r="XF3590" s="0"/>
      <c r="XG3590" s="0"/>
      <c r="XH3590" s="0"/>
      <c r="XI3590" s="0"/>
      <c r="XJ3590" s="0"/>
      <c r="XK3590" s="0"/>
      <c r="XL3590" s="0"/>
      <c r="XM3590" s="0"/>
      <c r="XN3590" s="0"/>
      <c r="XO3590" s="0"/>
      <c r="XP3590" s="0"/>
      <c r="XQ3590" s="0"/>
      <c r="XR3590" s="0"/>
      <c r="XS3590" s="0"/>
      <c r="XT3590" s="0"/>
      <c r="XU3590" s="0"/>
      <c r="XV3590" s="0"/>
      <c r="XW3590" s="0"/>
      <c r="XX3590" s="0"/>
      <c r="XY3590" s="0"/>
      <c r="XZ3590" s="0"/>
      <c r="YA3590" s="0"/>
      <c r="YB3590" s="0"/>
      <c r="YC3590" s="0"/>
      <c r="YD3590" s="0"/>
      <c r="YE3590" s="0"/>
      <c r="YF3590" s="0"/>
      <c r="YG3590" s="0"/>
      <c r="YH3590" s="0"/>
      <c r="YI3590" s="0"/>
      <c r="YJ3590" s="0"/>
      <c r="YK3590" s="0"/>
      <c r="YL3590" s="0"/>
      <c r="YM3590" s="0"/>
      <c r="YN3590" s="0"/>
      <c r="YO3590" s="0"/>
      <c r="YP3590" s="0"/>
      <c r="YQ3590" s="0"/>
      <c r="YR3590" s="0"/>
      <c r="YS3590" s="0"/>
      <c r="YT3590" s="0"/>
      <c r="YU3590" s="0"/>
      <c r="YV3590" s="0"/>
      <c r="YW3590" s="0"/>
      <c r="YX3590" s="0"/>
      <c r="YY3590" s="0"/>
      <c r="YZ3590" s="0"/>
      <c r="ZA3590" s="0"/>
      <c r="ZB3590" s="0"/>
      <c r="ZC3590" s="0"/>
      <c r="ZD3590" s="0"/>
      <c r="ZE3590" s="0"/>
      <c r="ZF3590" s="0"/>
      <c r="ZG3590" s="0"/>
      <c r="ZH3590" s="0"/>
      <c r="ZI3590" s="0"/>
      <c r="ZJ3590" s="0"/>
      <c r="ZK3590" s="0"/>
      <c r="ZL3590" s="0"/>
      <c r="ZM3590" s="0"/>
      <c r="ZN3590" s="0"/>
      <c r="ZO3590" s="0"/>
      <c r="ZP3590" s="0"/>
      <c r="ZQ3590" s="0"/>
      <c r="ZR3590" s="0"/>
      <c r="ZS3590" s="0"/>
      <c r="ZT3590" s="0"/>
      <c r="ZU3590" s="0"/>
      <c r="ZV3590" s="0"/>
      <c r="ZW3590" s="0"/>
      <c r="ZX3590" s="0"/>
      <c r="ZY3590" s="0"/>
      <c r="ZZ3590" s="0"/>
      <c r="AAA3590" s="0"/>
      <c r="AAB3590" s="0"/>
      <c r="AAC3590" s="0"/>
      <c r="AAD3590" s="0"/>
      <c r="AAE3590" s="0"/>
      <c r="AAF3590" s="0"/>
      <c r="AAG3590" s="0"/>
      <c r="AAH3590" s="0"/>
      <c r="AAI3590" s="0"/>
      <c r="AAJ3590" s="0"/>
      <c r="AAK3590" s="0"/>
      <c r="AAL3590" s="0"/>
      <c r="AAM3590" s="0"/>
      <c r="AAN3590" s="0"/>
      <c r="AAO3590" s="0"/>
      <c r="AAP3590" s="0"/>
      <c r="AAQ3590" s="0"/>
      <c r="AAR3590" s="0"/>
      <c r="AAS3590" s="0"/>
      <c r="AAT3590" s="0"/>
      <c r="AAU3590" s="0"/>
      <c r="AAV3590" s="0"/>
      <c r="AAW3590" s="0"/>
      <c r="AAX3590" s="0"/>
      <c r="AAY3590" s="0"/>
      <c r="AAZ3590" s="0"/>
      <c r="ABA3590" s="0"/>
      <c r="ABB3590" s="0"/>
      <c r="ABC3590" s="0"/>
      <c r="ABD3590" s="0"/>
      <c r="ABE3590" s="0"/>
      <c r="ABF3590" s="0"/>
      <c r="ABG3590" s="0"/>
      <c r="ABH3590" s="0"/>
      <c r="ABI3590" s="0"/>
      <c r="ABJ3590" s="0"/>
      <c r="ABK3590" s="0"/>
      <c r="ABL3590" s="0"/>
      <c r="ABM3590" s="0"/>
      <c r="ABN3590" s="0"/>
      <c r="ABO3590" s="0"/>
      <c r="ABP3590" s="0"/>
      <c r="ABQ3590" s="0"/>
      <c r="ABR3590" s="0"/>
      <c r="ABS3590" s="0"/>
      <c r="ABT3590" s="0"/>
      <c r="ABU3590" s="0"/>
      <c r="ABV3590" s="0"/>
      <c r="ABW3590" s="0"/>
      <c r="ABX3590" s="0"/>
      <c r="ABY3590" s="0"/>
      <c r="ABZ3590" s="0"/>
      <c r="ACA3590" s="0"/>
      <c r="ACB3590" s="0"/>
      <c r="ACC3590" s="0"/>
      <c r="ACD3590" s="0"/>
      <c r="ACE3590" s="0"/>
      <c r="ACF3590" s="0"/>
      <c r="ACG3590" s="0"/>
      <c r="ACH3590" s="0"/>
      <c r="ACI3590" s="0"/>
      <c r="ACJ3590" s="0"/>
      <c r="ACK3590" s="0"/>
      <c r="ACL3590" s="0"/>
      <c r="ACM3590" s="0"/>
      <c r="ACN3590" s="0"/>
      <c r="ACO3590" s="0"/>
      <c r="ACP3590" s="0"/>
      <c r="ACQ3590" s="0"/>
      <c r="ACR3590" s="0"/>
      <c r="ACS3590" s="0"/>
      <c r="ACT3590" s="0"/>
      <c r="ACU3590" s="0"/>
      <c r="ACV3590" s="0"/>
      <c r="ACW3590" s="0"/>
      <c r="ACX3590" s="0"/>
      <c r="ACY3590" s="0"/>
      <c r="ACZ3590" s="0"/>
      <c r="ADA3590" s="0"/>
      <c r="ADB3590" s="0"/>
      <c r="ADC3590" s="0"/>
      <c r="ADD3590" s="0"/>
      <c r="ADE3590" s="0"/>
      <c r="ADF3590" s="0"/>
      <c r="ADG3590" s="0"/>
      <c r="ADH3590" s="0"/>
      <c r="ADI3590" s="0"/>
      <c r="ADJ3590" s="0"/>
      <c r="ADK3590" s="0"/>
      <c r="ADL3590" s="0"/>
      <c r="ADM3590" s="0"/>
      <c r="ADN3590" s="0"/>
      <c r="ADO3590" s="0"/>
      <c r="ADP3590" s="0"/>
      <c r="ADQ3590" s="0"/>
      <c r="ADR3590" s="0"/>
      <c r="ADS3590" s="0"/>
      <c r="ADT3590" s="0"/>
      <c r="ADU3590" s="0"/>
      <c r="ADV3590" s="0"/>
      <c r="ADW3590" s="0"/>
      <c r="ADX3590" s="0"/>
      <c r="ADY3590" s="0"/>
      <c r="ADZ3590" s="0"/>
      <c r="AEA3590" s="0"/>
      <c r="AEB3590" s="0"/>
      <c r="AEC3590" s="0"/>
      <c r="AED3590" s="0"/>
      <c r="AEE3590" s="0"/>
      <c r="AEF3590" s="0"/>
      <c r="AEG3590" s="0"/>
      <c r="AEH3590" s="0"/>
      <c r="AEI3590" s="0"/>
      <c r="AEJ3590" s="0"/>
      <c r="AEK3590" s="0"/>
      <c r="AEL3590" s="0"/>
      <c r="AEM3590" s="0"/>
      <c r="AEN3590" s="0"/>
      <c r="AEO3590" s="0"/>
      <c r="AEP3590" s="0"/>
      <c r="AEQ3590" s="0"/>
      <c r="AER3590" s="0"/>
      <c r="AES3590" s="0"/>
      <c r="AET3590" s="0"/>
      <c r="AEU3590" s="0"/>
      <c r="AEV3590" s="0"/>
      <c r="AEW3590" s="0"/>
      <c r="AEX3590" s="0"/>
      <c r="AEY3590" s="0"/>
      <c r="AEZ3590" s="0"/>
      <c r="AFA3590" s="0"/>
      <c r="AFB3590" s="0"/>
      <c r="AFC3590" s="0"/>
      <c r="AFD3590" s="0"/>
      <c r="AFE3590" s="0"/>
      <c r="AFF3590" s="0"/>
      <c r="AFG3590" s="0"/>
      <c r="AFH3590" s="0"/>
      <c r="AFI3590" s="0"/>
      <c r="AFJ3590" s="0"/>
      <c r="AFK3590" s="0"/>
      <c r="AFL3590" s="0"/>
      <c r="AFM3590" s="0"/>
      <c r="AFN3590" s="0"/>
      <c r="AFO3590" s="0"/>
      <c r="AFP3590" s="0"/>
      <c r="AFQ3590" s="0"/>
      <c r="AFR3590" s="0"/>
      <c r="AFS3590" s="0"/>
      <c r="AFT3590" s="0"/>
      <c r="AFU3590" s="0"/>
      <c r="AFV3590" s="0"/>
      <c r="AFW3590" s="0"/>
      <c r="AFX3590" s="0"/>
      <c r="AFY3590" s="0"/>
      <c r="AFZ3590" s="0"/>
      <c r="AGA3590" s="0"/>
      <c r="AGB3590" s="0"/>
      <c r="AGC3590" s="0"/>
      <c r="AGD3590" s="0"/>
      <c r="AGE3590" s="0"/>
      <c r="AGF3590" s="0"/>
      <c r="AGG3590" s="0"/>
      <c r="AGH3590" s="0"/>
      <c r="AGI3590" s="0"/>
      <c r="AGJ3590" s="0"/>
      <c r="AGK3590" s="0"/>
      <c r="AGL3590" s="0"/>
      <c r="AGM3590" s="0"/>
      <c r="AGN3590" s="0"/>
      <c r="AGO3590" s="0"/>
      <c r="AGP3590" s="0"/>
      <c r="AGQ3590" s="0"/>
      <c r="AGR3590" s="0"/>
      <c r="AGS3590" s="0"/>
      <c r="AGT3590" s="0"/>
      <c r="AGU3590" s="0"/>
      <c r="AGV3590" s="0"/>
      <c r="AGW3590" s="0"/>
      <c r="AGX3590" s="0"/>
      <c r="AGY3590" s="0"/>
      <c r="AGZ3590" s="0"/>
      <c r="AHA3590" s="0"/>
      <c r="AHB3590" s="0"/>
      <c r="AHC3590" s="0"/>
      <c r="AHD3590" s="0"/>
      <c r="AHE3590" s="0"/>
      <c r="AHF3590" s="0"/>
      <c r="AHG3590" s="0"/>
      <c r="AHH3590" s="0"/>
      <c r="AHI3590" s="0"/>
      <c r="AHJ3590" s="0"/>
      <c r="AHK3590" s="0"/>
      <c r="AHL3590" s="0"/>
      <c r="AHM3590" s="0"/>
      <c r="AHN3590" s="0"/>
      <c r="AHO3590" s="0"/>
      <c r="AHP3590" s="0"/>
      <c r="AHQ3590" s="0"/>
      <c r="AHR3590" s="0"/>
      <c r="AHS3590" s="0"/>
      <c r="AHT3590" s="0"/>
      <c r="AHU3590" s="0"/>
      <c r="AHV3590" s="0"/>
      <c r="AHW3590" s="0"/>
      <c r="AHX3590" s="0"/>
      <c r="AHY3590" s="0"/>
      <c r="AHZ3590" s="0"/>
      <c r="AIA3590" s="0"/>
      <c r="AIB3590" s="0"/>
      <c r="AIC3590" s="0"/>
      <c r="AID3590" s="0"/>
      <c r="AIE3590" s="0"/>
      <c r="AIF3590" s="0"/>
      <c r="AIG3590" s="0"/>
      <c r="AIH3590" s="0"/>
      <c r="AII3590" s="0"/>
      <c r="AIJ3590" s="0"/>
      <c r="AIK3590" s="0"/>
      <c r="AIL3590" s="0"/>
      <c r="AIM3590" s="0"/>
      <c r="AIN3590" s="0"/>
      <c r="AIO3590" s="0"/>
      <c r="AIP3590" s="0"/>
      <c r="AIQ3590" s="0"/>
      <c r="AIR3590" s="0"/>
      <c r="AIS3590" s="0"/>
      <c r="AIT3590" s="0"/>
      <c r="AIU3590" s="0"/>
      <c r="AIV3590" s="0"/>
      <c r="AIW3590" s="0"/>
      <c r="AIX3590" s="0"/>
      <c r="AIY3590" s="0"/>
      <c r="AIZ3590" s="0"/>
      <c r="AJA3590" s="0"/>
      <c r="AJB3590" s="0"/>
      <c r="AJC3590" s="0"/>
      <c r="AJD3590" s="0"/>
      <c r="AJE3590" s="0"/>
      <c r="AJF3590" s="0"/>
      <c r="AJG3590" s="0"/>
      <c r="AJH3590" s="0"/>
      <c r="AJI3590" s="0"/>
      <c r="AJJ3590" s="0"/>
      <c r="AJK3590" s="0"/>
      <c r="AJL3590" s="0"/>
      <c r="AJM3590" s="0"/>
      <c r="AJN3590" s="0"/>
      <c r="AJO3590" s="0"/>
      <c r="AJP3590" s="0"/>
      <c r="AJQ3590" s="0"/>
      <c r="AJR3590" s="0"/>
      <c r="AJS3590" s="0"/>
      <c r="AJT3590" s="0"/>
      <c r="AJU3590" s="0"/>
      <c r="AJV3590" s="0"/>
      <c r="AJW3590" s="0"/>
      <c r="AJX3590" s="0"/>
      <c r="AJY3590" s="0"/>
      <c r="AJZ3590" s="0"/>
      <c r="AKA3590" s="0"/>
      <c r="AKB3590" s="0"/>
      <c r="AKC3590" s="0"/>
      <c r="AKD3590" s="0"/>
      <c r="AKE3590" s="0"/>
      <c r="AKF3590" s="0"/>
      <c r="AKG3590" s="0"/>
      <c r="AKH3590" s="0"/>
      <c r="AKI3590" s="0"/>
      <c r="AKJ3590" s="0"/>
      <c r="AKK3590" s="0"/>
      <c r="AKL3590" s="0"/>
      <c r="AKM3590" s="0"/>
      <c r="AKN3590" s="0"/>
      <c r="AKO3590" s="0"/>
      <c r="AKP3590" s="0"/>
      <c r="AKQ3590" s="0"/>
      <c r="AKR3590" s="0"/>
      <c r="AKS3590" s="0"/>
      <c r="AKT3590" s="0"/>
      <c r="AKU3590" s="0"/>
      <c r="AKV3590" s="0"/>
      <c r="AKW3590" s="0"/>
      <c r="AKX3590" s="0"/>
      <c r="AKY3590" s="0"/>
      <c r="AKZ3590" s="0"/>
      <c r="ALA3590" s="0"/>
      <c r="ALB3590" s="0"/>
      <c r="ALC3590" s="0"/>
      <c r="ALD3590" s="0"/>
      <c r="ALE3590" s="0"/>
      <c r="ALF3590" s="0"/>
      <c r="ALG3590" s="0"/>
      <c r="ALH3590" s="0"/>
      <c r="ALI3590" s="0"/>
      <c r="ALJ3590" s="0"/>
      <c r="ALK3590" s="0"/>
      <c r="ALL3590" s="0"/>
      <c r="ALM3590" s="0"/>
      <c r="ALN3590" s="0"/>
      <c r="ALO3590" s="0"/>
      <c r="ALP3590" s="0"/>
      <c r="ALQ3590" s="0"/>
      <c r="ALR3590" s="0"/>
      <c r="ALS3590" s="0"/>
      <c r="ALT3590" s="0"/>
      <c r="ALU3590" s="0"/>
      <c r="ALV3590" s="0"/>
      <c r="ALW3590" s="0"/>
      <c r="ALX3590" s="0"/>
      <c r="ALY3590" s="0"/>
      <c r="ALZ3590" s="0"/>
      <c r="AMA3590" s="0"/>
      <c r="AMB3590" s="0"/>
      <c r="AMC3590" s="0"/>
      <c r="AMD3590" s="0"/>
      <c r="AME3590" s="0"/>
      <c r="AMF3590" s="0"/>
      <c r="AMG3590" s="0"/>
      <c r="AMH3590" s="0"/>
      <c r="AMI3590" s="0"/>
    </row>
    <row r="3591" customFormat="false" ht="12.75" hidden="false" customHeight="false" outlineLevel="0" collapsed="false">
      <c r="A3591" s="1" t="s">
        <v>3816</v>
      </c>
      <c r="C3591" s="70" t="s">
        <v>3818</v>
      </c>
      <c r="D3591" s="70" t="s">
        <v>13</v>
      </c>
      <c r="E3591" s="72" t="n">
        <v>1.7</v>
      </c>
      <c r="F3591" s="73" t="n">
        <v>3.3</v>
      </c>
      <c r="G3591" s="74"/>
      <c r="BM3591" s="0"/>
      <c r="BN3591" s="0"/>
      <c r="BO3591" s="0"/>
      <c r="BP3591" s="0"/>
      <c r="BQ3591" s="0"/>
      <c r="BR3591" s="0"/>
      <c r="BS3591" s="0"/>
      <c r="BT3591" s="0"/>
      <c r="BU3591" s="0"/>
      <c r="BV3591" s="0"/>
      <c r="BW3591" s="0"/>
      <c r="BX3591" s="0"/>
      <c r="BY3591" s="0"/>
      <c r="BZ3591" s="0"/>
      <c r="CA3591" s="0"/>
      <c r="CB3591" s="0"/>
      <c r="CC3591" s="0"/>
      <c r="CD3591" s="0"/>
      <c r="CE3591" s="0"/>
      <c r="CF3591" s="0"/>
      <c r="CG3591" s="0"/>
      <c r="CH3591" s="0"/>
      <c r="CI3591" s="0"/>
      <c r="CJ3591" s="0"/>
      <c r="CK3591" s="0"/>
      <c r="CL3591" s="0"/>
      <c r="CM3591" s="0"/>
      <c r="CN3591" s="0"/>
      <c r="CO3591" s="0"/>
      <c r="CP3591" s="0"/>
      <c r="CQ3591" s="0"/>
      <c r="CR3591" s="0"/>
      <c r="CS3591" s="0"/>
      <c r="CT3591" s="0"/>
      <c r="CU3591" s="0"/>
      <c r="CV3591" s="0"/>
      <c r="CW3591" s="0"/>
      <c r="CX3591" s="0"/>
      <c r="CY3591" s="0"/>
      <c r="CZ3591" s="0"/>
      <c r="DA3591" s="0"/>
      <c r="DB3591" s="0"/>
      <c r="DC3591" s="0"/>
      <c r="DD3591" s="0"/>
      <c r="DE3591" s="0"/>
      <c r="DF3591" s="0"/>
      <c r="DG3591" s="0"/>
      <c r="DH3591" s="0"/>
      <c r="DI3591" s="0"/>
      <c r="DJ3591" s="0"/>
      <c r="DK3591" s="0"/>
      <c r="DL3591" s="0"/>
      <c r="DM3591" s="0"/>
      <c r="DN3591" s="0"/>
      <c r="DO3591" s="0"/>
      <c r="DP3591" s="0"/>
      <c r="DQ3591" s="0"/>
      <c r="DR3591" s="0"/>
      <c r="DS3591" s="0"/>
      <c r="DT3591" s="0"/>
      <c r="DU3591" s="0"/>
      <c r="DV3591" s="0"/>
      <c r="DW3591" s="0"/>
      <c r="DX3591" s="0"/>
      <c r="DY3591" s="0"/>
      <c r="DZ3591" s="0"/>
      <c r="EA3591" s="0"/>
      <c r="EB3591" s="0"/>
      <c r="EC3591" s="0"/>
      <c r="ED3591" s="0"/>
      <c r="EE3591" s="0"/>
      <c r="EF3591" s="0"/>
      <c r="EG3591" s="0"/>
      <c r="EH3591" s="0"/>
      <c r="EI3591" s="0"/>
      <c r="EJ3591" s="0"/>
      <c r="EK3591" s="0"/>
      <c r="EL3591" s="0"/>
      <c r="EM3591" s="0"/>
      <c r="EN3591" s="0"/>
      <c r="EO3591" s="0"/>
      <c r="EP3591" s="0"/>
      <c r="EQ3591" s="0"/>
      <c r="ER3591" s="0"/>
      <c r="ES3591" s="0"/>
      <c r="ET3591" s="0"/>
      <c r="EU3591" s="0"/>
      <c r="EV3591" s="0"/>
      <c r="EW3591" s="0"/>
      <c r="EX3591" s="0"/>
      <c r="EY3591" s="0"/>
      <c r="EZ3591" s="0"/>
      <c r="FA3591" s="0"/>
      <c r="FB3591" s="0"/>
      <c r="FC3591" s="0"/>
      <c r="FD3591" s="0"/>
      <c r="FE3591" s="0"/>
      <c r="FF3591" s="0"/>
      <c r="FG3591" s="0"/>
      <c r="FH3591" s="0"/>
      <c r="FI3591" s="0"/>
      <c r="FJ3591" s="0"/>
      <c r="FK3591" s="0"/>
      <c r="FL3591" s="0"/>
      <c r="FM3591" s="0"/>
      <c r="FN3591" s="0"/>
      <c r="FO3591" s="0"/>
      <c r="FP3591" s="0"/>
      <c r="FQ3591" s="0"/>
      <c r="FR3591" s="0"/>
      <c r="FS3591" s="0"/>
      <c r="FT3591" s="0"/>
      <c r="FU3591" s="0"/>
      <c r="FV3591" s="0"/>
      <c r="FW3591" s="0"/>
      <c r="FX3591" s="0"/>
      <c r="FY3591" s="0"/>
      <c r="FZ3591" s="0"/>
      <c r="GA3591" s="0"/>
      <c r="GB3591" s="0"/>
      <c r="GC3591" s="0"/>
      <c r="GD3591" s="0"/>
      <c r="GE3591" s="0"/>
      <c r="GF3591" s="0"/>
      <c r="GG3591" s="0"/>
      <c r="GH3591" s="0"/>
      <c r="GI3591" s="0"/>
      <c r="GJ3591" s="0"/>
      <c r="GK3591" s="0"/>
      <c r="GL3591" s="0"/>
      <c r="GM3591" s="0"/>
      <c r="GN3591" s="0"/>
      <c r="GO3591" s="0"/>
      <c r="GP3591" s="0"/>
      <c r="GQ3591" s="0"/>
      <c r="GR3591" s="0"/>
      <c r="GS3591" s="0"/>
      <c r="GT3591" s="0"/>
      <c r="GU3591" s="0"/>
      <c r="GV3591" s="0"/>
      <c r="GW3591" s="0"/>
      <c r="GX3591" s="0"/>
      <c r="GY3591" s="0"/>
      <c r="GZ3591" s="0"/>
      <c r="HA3591" s="0"/>
      <c r="HB3591" s="0"/>
      <c r="HC3591" s="0"/>
      <c r="HD3591" s="0"/>
      <c r="HE3591" s="0"/>
      <c r="HF3591" s="0"/>
      <c r="HG3591" s="0"/>
      <c r="HH3591" s="0"/>
      <c r="HI3591" s="0"/>
      <c r="HJ3591" s="0"/>
      <c r="HK3591" s="0"/>
      <c r="HL3591" s="0"/>
      <c r="HM3591" s="0"/>
      <c r="HN3591" s="0"/>
      <c r="HO3591" s="0"/>
      <c r="HP3591" s="0"/>
      <c r="HQ3591" s="0"/>
      <c r="HR3591" s="0"/>
      <c r="HS3591" s="0"/>
      <c r="HT3591" s="0"/>
      <c r="HU3591" s="0"/>
      <c r="HV3591" s="0"/>
      <c r="HW3591" s="0"/>
      <c r="HX3591" s="0"/>
      <c r="HY3591" s="0"/>
      <c r="HZ3591" s="0"/>
      <c r="IA3591" s="0"/>
      <c r="IB3591" s="0"/>
      <c r="IC3591" s="0"/>
      <c r="ID3591" s="0"/>
      <c r="IE3591" s="0"/>
      <c r="IF3591" s="0"/>
      <c r="IG3591" s="0"/>
      <c r="IH3591" s="0"/>
      <c r="II3591" s="0"/>
      <c r="IJ3591" s="0"/>
      <c r="IK3591" s="0"/>
      <c r="IL3591" s="0"/>
      <c r="IM3591" s="0"/>
      <c r="IN3591" s="0"/>
      <c r="IO3591" s="0"/>
      <c r="IP3591" s="0"/>
      <c r="IQ3591" s="0"/>
      <c r="IR3591" s="0"/>
      <c r="IS3591" s="0"/>
      <c r="IT3591" s="0"/>
      <c r="IU3591" s="0"/>
      <c r="IV3591" s="0"/>
      <c r="IW3591" s="0"/>
      <c r="IX3591" s="0"/>
      <c r="IY3591" s="0"/>
      <c r="IZ3591" s="0"/>
      <c r="JA3591" s="0"/>
      <c r="JB3591" s="0"/>
      <c r="JC3591" s="0"/>
      <c r="JD3591" s="0"/>
      <c r="JE3591" s="0"/>
      <c r="JF3591" s="0"/>
      <c r="JG3591" s="0"/>
      <c r="JH3591" s="0"/>
      <c r="JI3591" s="0"/>
      <c r="JJ3591" s="0"/>
      <c r="JK3591" s="0"/>
      <c r="JL3591" s="0"/>
      <c r="JM3591" s="0"/>
      <c r="JN3591" s="0"/>
      <c r="JO3591" s="0"/>
      <c r="JP3591" s="0"/>
      <c r="JQ3591" s="0"/>
      <c r="JR3591" s="0"/>
      <c r="JS3591" s="0"/>
      <c r="JT3591" s="0"/>
      <c r="JU3591" s="0"/>
      <c r="JV3591" s="0"/>
      <c r="JW3591" s="0"/>
      <c r="JX3591" s="0"/>
      <c r="JY3591" s="0"/>
      <c r="JZ3591" s="0"/>
      <c r="KA3591" s="0"/>
      <c r="KB3591" s="0"/>
      <c r="KC3591" s="0"/>
      <c r="KD3591" s="0"/>
      <c r="KE3591" s="0"/>
      <c r="KF3591" s="0"/>
      <c r="KG3591" s="0"/>
      <c r="KH3591" s="0"/>
      <c r="KI3591" s="0"/>
      <c r="KJ3591" s="0"/>
      <c r="KK3591" s="0"/>
      <c r="KL3591" s="0"/>
      <c r="KM3591" s="0"/>
      <c r="KN3591" s="0"/>
      <c r="KO3591" s="0"/>
      <c r="KP3591" s="0"/>
      <c r="KQ3591" s="0"/>
      <c r="KR3591" s="0"/>
      <c r="KS3591" s="0"/>
      <c r="KT3591" s="0"/>
      <c r="KU3591" s="0"/>
      <c r="KV3591" s="0"/>
      <c r="KW3591" s="0"/>
      <c r="KX3591" s="0"/>
      <c r="KY3591" s="0"/>
      <c r="KZ3591" s="0"/>
      <c r="LA3591" s="0"/>
      <c r="LB3591" s="0"/>
      <c r="LC3591" s="0"/>
      <c r="LD3591" s="0"/>
      <c r="LE3591" s="0"/>
      <c r="LF3591" s="0"/>
      <c r="LG3591" s="0"/>
      <c r="LH3591" s="0"/>
      <c r="LI3591" s="0"/>
      <c r="LJ3591" s="0"/>
      <c r="LK3591" s="0"/>
      <c r="LL3591" s="0"/>
      <c r="LM3591" s="0"/>
      <c r="LN3591" s="0"/>
      <c r="LO3591" s="0"/>
      <c r="LP3591" s="0"/>
      <c r="LQ3591" s="0"/>
      <c r="LR3591" s="0"/>
      <c r="LS3591" s="0"/>
      <c r="LT3591" s="0"/>
      <c r="LU3591" s="0"/>
      <c r="LV3591" s="0"/>
      <c r="LW3591" s="0"/>
      <c r="LX3591" s="0"/>
      <c r="LY3591" s="0"/>
      <c r="LZ3591" s="0"/>
      <c r="MA3591" s="0"/>
      <c r="MB3591" s="0"/>
      <c r="MC3591" s="0"/>
      <c r="MD3591" s="0"/>
      <c r="ME3591" s="0"/>
      <c r="MF3591" s="0"/>
      <c r="MG3591" s="0"/>
      <c r="MH3591" s="0"/>
      <c r="MI3591" s="0"/>
      <c r="MJ3591" s="0"/>
      <c r="MK3591" s="0"/>
      <c r="ML3591" s="0"/>
      <c r="MM3591" s="0"/>
      <c r="MN3591" s="0"/>
      <c r="MO3591" s="0"/>
      <c r="MP3591" s="0"/>
      <c r="MQ3591" s="0"/>
      <c r="MR3591" s="0"/>
      <c r="MS3591" s="0"/>
      <c r="MT3591" s="0"/>
      <c r="MU3591" s="0"/>
      <c r="MV3591" s="0"/>
      <c r="MW3591" s="0"/>
      <c r="MX3591" s="0"/>
      <c r="MY3591" s="0"/>
      <c r="MZ3591" s="0"/>
      <c r="NA3591" s="0"/>
      <c r="NB3591" s="0"/>
      <c r="NC3591" s="0"/>
      <c r="ND3591" s="0"/>
      <c r="NE3591" s="0"/>
      <c r="NF3591" s="0"/>
      <c r="NG3591" s="0"/>
      <c r="NH3591" s="0"/>
      <c r="NI3591" s="0"/>
      <c r="NJ3591" s="0"/>
      <c r="NK3591" s="0"/>
      <c r="NL3591" s="0"/>
      <c r="NM3591" s="0"/>
      <c r="NN3591" s="0"/>
      <c r="NO3591" s="0"/>
      <c r="NP3591" s="0"/>
      <c r="NQ3591" s="0"/>
      <c r="NR3591" s="0"/>
      <c r="NS3591" s="0"/>
      <c r="NT3591" s="0"/>
      <c r="NU3591" s="0"/>
      <c r="NV3591" s="0"/>
      <c r="NW3591" s="0"/>
      <c r="NX3591" s="0"/>
      <c r="NY3591" s="0"/>
      <c r="NZ3591" s="0"/>
      <c r="OA3591" s="0"/>
      <c r="OB3591" s="0"/>
      <c r="OC3591" s="0"/>
      <c r="OD3591" s="0"/>
      <c r="OE3591" s="0"/>
      <c r="OF3591" s="0"/>
      <c r="OG3591" s="0"/>
      <c r="OH3591" s="0"/>
      <c r="OI3591" s="0"/>
      <c r="OJ3591" s="0"/>
      <c r="OK3591" s="0"/>
      <c r="OL3591" s="0"/>
      <c r="OM3591" s="0"/>
      <c r="ON3591" s="0"/>
      <c r="OO3591" s="0"/>
      <c r="OP3591" s="0"/>
      <c r="OQ3591" s="0"/>
      <c r="OR3591" s="0"/>
      <c r="OS3591" s="0"/>
      <c r="OT3591" s="0"/>
      <c r="OU3591" s="0"/>
      <c r="OV3591" s="0"/>
      <c r="OW3591" s="0"/>
      <c r="OX3591" s="0"/>
      <c r="OY3591" s="0"/>
      <c r="OZ3591" s="0"/>
      <c r="PA3591" s="0"/>
      <c r="PB3591" s="0"/>
      <c r="PC3591" s="0"/>
      <c r="PD3591" s="0"/>
      <c r="PE3591" s="0"/>
      <c r="PF3591" s="0"/>
      <c r="PG3591" s="0"/>
      <c r="PH3591" s="0"/>
      <c r="PI3591" s="0"/>
      <c r="PJ3591" s="0"/>
      <c r="PK3591" s="0"/>
      <c r="PL3591" s="0"/>
      <c r="PM3591" s="0"/>
      <c r="PN3591" s="0"/>
      <c r="PO3591" s="0"/>
      <c r="PP3591" s="0"/>
      <c r="PQ3591" s="0"/>
      <c r="PR3591" s="0"/>
      <c r="PS3591" s="0"/>
      <c r="PT3591" s="0"/>
      <c r="PU3591" s="0"/>
      <c r="PV3591" s="0"/>
      <c r="PW3591" s="0"/>
      <c r="PX3591" s="0"/>
      <c r="PY3591" s="0"/>
      <c r="PZ3591" s="0"/>
      <c r="QA3591" s="0"/>
      <c r="QB3591" s="0"/>
      <c r="QC3591" s="0"/>
      <c r="QD3591" s="0"/>
      <c r="QE3591" s="0"/>
      <c r="QF3591" s="0"/>
      <c r="QG3591" s="0"/>
      <c r="QH3591" s="0"/>
      <c r="QI3591" s="0"/>
      <c r="QJ3591" s="0"/>
      <c r="QK3591" s="0"/>
      <c r="QL3591" s="0"/>
      <c r="QM3591" s="0"/>
      <c r="QN3591" s="0"/>
      <c r="QO3591" s="0"/>
      <c r="QP3591" s="0"/>
      <c r="QQ3591" s="0"/>
      <c r="QR3591" s="0"/>
      <c r="QS3591" s="0"/>
      <c r="QT3591" s="0"/>
      <c r="QU3591" s="0"/>
      <c r="QV3591" s="0"/>
      <c r="QW3591" s="0"/>
      <c r="QX3591" s="0"/>
      <c r="QY3591" s="0"/>
      <c r="QZ3591" s="0"/>
      <c r="RA3591" s="0"/>
      <c r="RB3591" s="0"/>
      <c r="RC3591" s="0"/>
      <c r="RD3591" s="0"/>
      <c r="RE3591" s="0"/>
      <c r="RF3591" s="0"/>
      <c r="RG3591" s="0"/>
      <c r="RH3591" s="0"/>
      <c r="RI3591" s="0"/>
      <c r="RJ3591" s="0"/>
      <c r="RK3591" s="0"/>
      <c r="RL3591" s="0"/>
      <c r="RM3591" s="0"/>
      <c r="RN3591" s="0"/>
      <c r="RO3591" s="0"/>
      <c r="RP3591" s="0"/>
      <c r="RQ3591" s="0"/>
      <c r="RR3591" s="0"/>
      <c r="RS3591" s="0"/>
      <c r="RT3591" s="0"/>
      <c r="RU3591" s="0"/>
      <c r="RV3591" s="0"/>
      <c r="RW3591" s="0"/>
      <c r="RX3591" s="0"/>
      <c r="RY3591" s="0"/>
      <c r="RZ3591" s="0"/>
      <c r="SA3591" s="0"/>
      <c r="SB3591" s="0"/>
      <c r="SC3591" s="0"/>
      <c r="SD3591" s="0"/>
      <c r="SE3591" s="0"/>
      <c r="SF3591" s="0"/>
      <c r="SG3591" s="0"/>
      <c r="SH3591" s="0"/>
      <c r="SI3591" s="0"/>
      <c r="SJ3591" s="0"/>
      <c r="SK3591" s="0"/>
      <c r="SL3591" s="0"/>
      <c r="SM3591" s="0"/>
      <c r="SN3591" s="0"/>
      <c r="SO3591" s="0"/>
      <c r="SP3591" s="0"/>
      <c r="SQ3591" s="0"/>
      <c r="SR3591" s="0"/>
      <c r="SS3591" s="0"/>
      <c r="ST3591" s="0"/>
      <c r="SU3591" s="0"/>
      <c r="SV3591" s="0"/>
      <c r="SW3591" s="0"/>
      <c r="SX3591" s="0"/>
      <c r="SY3591" s="0"/>
      <c r="SZ3591" s="0"/>
      <c r="TA3591" s="0"/>
      <c r="TB3591" s="0"/>
      <c r="TC3591" s="0"/>
      <c r="TD3591" s="0"/>
      <c r="TE3591" s="0"/>
      <c r="TF3591" s="0"/>
      <c r="TG3591" s="0"/>
      <c r="TH3591" s="0"/>
      <c r="TI3591" s="0"/>
      <c r="TJ3591" s="0"/>
      <c r="TK3591" s="0"/>
      <c r="TL3591" s="0"/>
      <c r="TM3591" s="0"/>
      <c r="TN3591" s="0"/>
      <c r="TO3591" s="0"/>
      <c r="TP3591" s="0"/>
      <c r="TQ3591" s="0"/>
      <c r="TR3591" s="0"/>
      <c r="TS3591" s="0"/>
      <c r="TT3591" s="0"/>
      <c r="TU3591" s="0"/>
      <c r="TV3591" s="0"/>
      <c r="TW3591" s="0"/>
      <c r="TX3591" s="0"/>
      <c r="TY3591" s="0"/>
      <c r="TZ3591" s="0"/>
      <c r="UA3591" s="0"/>
      <c r="UB3591" s="0"/>
      <c r="UC3591" s="0"/>
      <c r="UD3591" s="0"/>
      <c r="UE3591" s="0"/>
      <c r="UF3591" s="0"/>
      <c r="UG3591" s="0"/>
      <c r="UH3591" s="0"/>
      <c r="UI3591" s="0"/>
      <c r="UJ3591" s="0"/>
      <c r="UK3591" s="0"/>
      <c r="UL3591" s="0"/>
      <c r="UM3591" s="0"/>
      <c r="UN3591" s="0"/>
      <c r="UO3591" s="0"/>
      <c r="UP3591" s="0"/>
      <c r="UQ3591" s="0"/>
      <c r="UR3591" s="0"/>
      <c r="US3591" s="0"/>
      <c r="UT3591" s="0"/>
      <c r="UU3591" s="0"/>
      <c r="UV3591" s="0"/>
      <c r="UW3591" s="0"/>
      <c r="UX3591" s="0"/>
      <c r="UY3591" s="0"/>
      <c r="UZ3591" s="0"/>
      <c r="VA3591" s="0"/>
      <c r="VB3591" s="0"/>
      <c r="VC3591" s="0"/>
      <c r="VD3591" s="0"/>
      <c r="VE3591" s="0"/>
      <c r="VF3591" s="0"/>
      <c r="VG3591" s="0"/>
      <c r="VH3591" s="0"/>
      <c r="VI3591" s="0"/>
      <c r="VJ3591" s="0"/>
      <c r="VK3591" s="0"/>
      <c r="VL3591" s="0"/>
      <c r="VM3591" s="0"/>
      <c r="VN3591" s="0"/>
      <c r="VO3591" s="0"/>
      <c r="VP3591" s="0"/>
      <c r="VQ3591" s="0"/>
      <c r="VR3591" s="0"/>
      <c r="VS3591" s="0"/>
      <c r="VT3591" s="0"/>
      <c r="VU3591" s="0"/>
      <c r="VV3591" s="0"/>
      <c r="VW3591" s="0"/>
      <c r="VX3591" s="0"/>
      <c r="VY3591" s="0"/>
      <c r="VZ3591" s="0"/>
      <c r="WA3591" s="0"/>
      <c r="WB3591" s="0"/>
      <c r="WC3591" s="0"/>
      <c r="WD3591" s="0"/>
      <c r="WE3591" s="0"/>
      <c r="WF3591" s="0"/>
      <c r="WG3591" s="0"/>
      <c r="WH3591" s="0"/>
      <c r="WI3591" s="0"/>
      <c r="WJ3591" s="0"/>
      <c r="WK3591" s="0"/>
      <c r="WL3591" s="0"/>
      <c r="WM3591" s="0"/>
      <c r="WN3591" s="0"/>
      <c r="WO3591" s="0"/>
      <c r="WP3591" s="0"/>
      <c r="WQ3591" s="0"/>
      <c r="WR3591" s="0"/>
      <c r="WS3591" s="0"/>
      <c r="WT3591" s="0"/>
      <c r="WU3591" s="0"/>
      <c r="WV3591" s="0"/>
      <c r="WW3591" s="0"/>
      <c r="WX3591" s="0"/>
      <c r="WY3591" s="0"/>
      <c r="WZ3591" s="0"/>
      <c r="XA3591" s="0"/>
      <c r="XB3591" s="0"/>
      <c r="XC3591" s="0"/>
      <c r="XD3591" s="0"/>
      <c r="XE3591" s="0"/>
      <c r="XF3591" s="0"/>
      <c r="XG3591" s="0"/>
      <c r="XH3591" s="0"/>
      <c r="XI3591" s="0"/>
      <c r="XJ3591" s="0"/>
      <c r="XK3591" s="0"/>
      <c r="XL3591" s="0"/>
      <c r="XM3591" s="0"/>
      <c r="XN3591" s="0"/>
      <c r="XO3591" s="0"/>
      <c r="XP3591" s="0"/>
      <c r="XQ3591" s="0"/>
      <c r="XR3591" s="0"/>
      <c r="XS3591" s="0"/>
      <c r="XT3591" s="0"/>
      <c r="XU3591" s="0"/>
      <c r="XV3591" s="0"/>
      <c r="XW3591" s="0"/>
      <c r="XX3591" s="0"/>
      <c r="XY3591" s="0"/>
      <c r="XZ3591" s="0"/>
      <c r="YA3591" s="0"/>
      <c r="YB3591" s="0"/>
      <c r="YC3591" s="0"/>
      <c r="YD3591" s="0"/>
      <c r="YE3591" s="0"/>
      <c r="YF3591" s="0"/>
      <c r="YG3591" s="0"/>
      <c r="YH3591" s="0"/>
      <c r="YI3591" s="0"/>
      <c r="YJ3591" s="0"/>
      <c r="YK3591" s="0"/>
      <c r="YL3591" s="0"/>
      <c r="YM3591" s="0"/>
      <c r="YN3591" s="0"/>
      <c r="YO3591" s="0"/>
      <c r="YP3591" s="0"/>
      <c r="YQ3591" s="0"/>
      <c r="YR3591" s="0"/>
      <c r="YS3591" s="0"/>
      <c r="YT3591" s="0"/>
      <c r="YU3591" s="0"/>
      <c r="YV3591" s="0"/>
      <c r="YW3591" s="0"/>
      <c r="YX3591" s="0"/>
      <c r="YY3591" s="0"/>
      <c r="YZ3591" s="0"/>
      <c r="ZA3591" s="0"/>
      <c r="ZB3591" s="0"/>
      <c r="ZC3591" s="0"/>
      <c r="ZD3591" s="0"/>
      <c r="ZE3591" s="0"/>
      <c r="ZF3591" s="0"/>
      <c r="ZG3591" s="0"/>
      <c r="ZH3591" s="0"/>
      <c r="ZI3591" s="0"/>
      <c r="ZJ3591" s="0"/>
      <c r="ZK3591" s="0"/>
      <c r="ZL3591" s="0"/>
      <c r="ZM3591" s="0"/>
      <c r="ZN3591" s="0"/>
      <c r="ZO3591" s="0"/>
      <c r="ZP3591" s="0"/>
      <c r="ZQ3591" s="0"/>
      <c r="ZR3591" s="0"/>
      <c r="ZS3591" s="0"/>
      <c r="ZT3591" s="0"/>
      <c r="ZU3591" s="0"/>
      <c r="ZV3591" s="0"/>
      <c r="ZW3591" s="0"/>
      <c r="ZX3591" s="0"/>
      <c r="ZY3591" s="0"/>
      <c r="ZZ3591" s="0"/>
      <c r="AAA3591" s="0"/>
      <c r="AAB3591" s="0"/>
      <c r="AAC3591" s="0"/>
      <c r="AAD3591" s="0"/>
      <c r="AAE3591" s="0"/>
      <c r="AAF3591" s="0"/>
      <c r="AAG3591" s="0"/>
      <c r="AAH3591" s="0"/>
      <c r="AAI3591" s="0"/>
      <c r="AAJ3591" s="0"/>
      <c r="AAK3591" s="0"/>
      <c r="AAL3591" s="0"/>
      <c r="AAM3591" s="0"/>
      <c r="AAN3591" s="0"/>
      <c r="AAO3591" s="0"/>
      <c r="AAP3591" s="0"/>
      <c r="AAQ3591" s="0"/>
      <c r="AAR3591" s="0"/>
      <c r="AAS3591" s="0"/>
      <c r="AAT3591" s="0"/>
      <c r="AAU3591" s="0"/>
      <c r="AAV3591" s="0"/>
      <c r="AAW3591" s="0"/>
      <c r="AAX3591" s="0"/>
      <c r="AAY3591" s="0"/>
      <c r="AAZ3591" s="0"/>
      <c r="ABA3591" s="0"/>
      <c r="ABB3591" s="0"/>
      <c r="ABC3591" s="0"/>
      <c r="ABD3591" s="0"/>
      <c r="ABE3591" s="0"/>
      <c r="ABF3591" s="0"/>
      <c r="ABG3591" s="0"/>
      <c r="ABH3591" s="0"/>
      <c r="ABI3591" s="0"/>
      <c r="ABJ3591" s="0"/>
      <c r="ABK3591" s="0"/>
      <c r="ABL3591" s="0"/>
      <c r="ABM3591" s="0"/>
      <c r="ABN3591" s="0"/>
      <c r="ABO3591" s="0"/>
      <c r="ABP3591" s="0"/>
      <c r="ABQ3591" s="0"/>
      <c r="ABR3591" s="0"/>
      <c r="ABS3591" s="0"/>
      <c r="ABT3591" s="0"/>
      <c r="ABU3591" s="0"/>
      <c r="ABV3591" s="0"/>
      <c r="ABW3591" s="0"/>
      <c r="ABX3591" s="0"/>
      <c r="ABY3591" s="0"/>
      <c r="ABZ3591" s="0"/>
      <c r="ACA3591" s="0"/>
      <c r="ACB3591" s="0"/>
      <c r="ACC3591" s="0"/>
      <c r="ACD3591" s="0"/>
      <c r="ACE3591" s="0"/>
      <c r="ACF3591" s="0"/>
      <c r="ACG3591" s="0"/>
      <c r="ACH3591" s="0"/>
      <c r="ACI3591" s="0"/>
      <c r="ACJ3591" s="0"/>
      <c r="ACK3591" s="0"/>
      <c r="ACL3591" s="0"/>
      <c r="ACM3591" s="0"/>
      <c r="ACN3591" s="0"/>
      <c r="ACO3591" s="0"/>
      <c r="ACP3591" s="0"/>
      <c r="ACQ3591" s="0"/>
      <c r="ACR3591" s="0"/>
      <c r="ACS3591" s="0"/>
      <c r="ACT3591" s="0"/>
      <c r="ACU3591" s="0"/>
      <c r="ACV3591" s="0"/>
      <c r="ACW3591" s="0"/>
      <c r="ACX3591" s="0"/>
      <c r="ACY3591" s="0"/>
      <c r="ACZ3591" s="0"/>
      <c r="ADA3591" s="0"/>
      <c r="ADB3591" s="0"/>
      <c r="ADC3591" s="0"/>
      <c r="ADD3591" s="0"/>
      <c r="ADE3591" s="0"/>
      <c r="ADF3591" s="0"/>
      <c r="ADG3591" s="0"/>
      <c r="ADH3591" s="0"/>
      <c r="ADI3591" s="0"/>
      <c r="ADJ3591" s="0"/>
      <c r="ADK3591" s="0"/>
      <c r="ADL3591" s="0"/>
      <c r="ADM3591" s="0"/>
      <c r="ADN3591" s="0"/>
      <c r="ADO3591" s="0"/>
      <c r="ADP3591" s="0"/>
      <c r="ADQ3591" s="0"/>
      <c r="ADR3591" s="0"/>
      <c r="ADS3591" s="0"/>
      <c r="ADT3591" s="0"/>
      <c r="ADU3591" s="0"/>
      <c r="ADV3591" s="0"/>
      <c r="ADW3591" s="0"/>
      <c r="ADX3591" s="0"/>
      <c r="ADY3591" s="0"/>
      <c r="ADZ3591" s="0"/>
      <c r="AEA3591" s="0"/>
      <c r="AEB3591" s="0"/>
      <c r="AEC3591" s="0"/>
      <c r="AED3591" s="0"/>
      <c r="AEE3591" s="0"/>
      <c r="AEF3591" s="0"/>
      <c r="AEG3591" s="0"/>
      <c r="AEH3591" s="0"/>
      <c r="AEI3591" s="0"/>
      <c r="AEJ3591" s="0"/>
      <c r="AEK3591" s="0"/>
      <c r="AEL3591" s="0"/>
      <c r="AEM3591" s="0"/>
      <c r="AEN3591" s="0"/>
      <c r="AEO3591" s="0"/>
      <c r="AEP3591" s="0"/>
      <c r="AEQ3591" s="0"/>
      <c r="AER3591" s="0"/>
      <c r="AES3591" s="0"/>
      <c r="AET3591" s="0"/>
      <c r="AEU3591" s="0"/>
      <c r="AEV3591" s="0"/>
      <c r="AEW3591" s="0"/>
      <c r="AEX3591" s="0"/>
      <c r="AEY3591" s="0"/>
      <c r="AEZ3591" s="0"/>
      <c r="AFA3591" s="0"/>
      <c r="AFB3591" s="0"/>
      <c r="AFC3591" s="0"/>
      <c r="AFD3591" s="0"/>
      <c r="AFE3591" s="0"/>
      <c r="AFF3591" s="0"/>
      <c r="AFG3591" s="0"/>
      <c r="AFH3591" s="0"/>
      <c r="AFI3591" s="0"/>
      <c r="AFJ3591" s="0"/>
      <c r="AFK3591" s="0"/>
      <c r="AFL3591" s="0"/>
      <c r="AFM3591" s="0"/>
      <c r="AFN3591" s="0"/>
      <c r="AFO3591" s="0"/>
      <c r="AFP3591" s="0"/>
      <c r="AFQ3591" s="0"/>
      <c r="AFR3591" s="0"/>
      <c r="AFS3591" s="0"/>
      <c r="AFT3591" s="0"/>
      <c r="AFU3591" s="0"/>
      <c r="AFV3591" s="0"/>
      <c r="AFW3591" s="0"/>
      <c r="AFX3591" s="0"/>
      <c r="AFY3591" s="0"/>
      <c r="AFZ3591" s="0"/>
      <c r="AGA3591" s="0"/>
      <c r="AGB3591" s="0"/>
      <c r="AGC3591" s="0"/>
      <c r="AGD3591" s="0"/>
      <c r="AGE3591" s="0"/>
      <c r="AGF3591" s="0"/>
      <c r="AGG3591" s="0"/>
      <c r="AGH3591" s="0"/>
      <c r="AGI3591" s="0"/>
      <c r="AGJ3591" s="0"/>
      <c r="AGK3591" s="0"/>
      <c r="AGL3591" s="0"/>
      <c r="AGM3591" s="0"/>
      <c r="AGN3591" s="0"/>
      <c r="AGO3591" s="0"/>
      <c r="AGP3591" s="0"/>
      <c r="AGQ3591" s="0"/>
      <c r="AGR3591" s="0"/>
      <c r="AGS3591" s="0"/>
      <c r="AGT3591" s="0"/>
      <c r="AGU3591" s="0"/>
      <c r="AGV3591" s="0"/>
      <c r="AGW3591" s="0"/>
      <c r="AGX3591" s="0"/>
      <c r="AGY3591" s="0"/>
      <c r="AGZ3591" s="0"/>
      <c r="AHA3591" s="0"/>
      <c r="AHB3591" s="0"/>
      <c r="AHC3591" s="0"/>
      <c r="AHD3591" s="0"/>
      <c r="AHE3591" s="0"/>
      <c r="AHF3591" s="0"/>
      <c r="AHG3591" s="0"/>
      <c r="AHH3591" s="0"/>
      <c r="AHI3591" s="0"/>
      <c r="AHJ3591" s="0"/>
      <c r="AHK3591" s="0"/>
      <c r="AHL3591" s="0"/>
      <c r="AHM3591" s="0"/>
      <c r="AHN3591" s="0"/>
      <c r="AHO3591" s="0"/>
      <c r="AHP3591" s="0"/>
      <c r="AHQ3591" s="0"/>
      <c r="AHR3591" s="0"/>
      <c r="AHS3591" s="0"/>
      <c r="AHT3591" s="0"/>
      <c r="AHU3591" s="0"/>
      <c r="AHV3591" s="0"/>
      <c r="AHW3591" s="0"/>
      <c r="AHX3591" s="0"/>
      <c r="AHY3591" s="0"/>
      <c r="AHZ3591" s="0"/>
      <c r="AIA3591" s="0"/>
      <c r="AIB3591" s="0"/>
      <c r="AIC3591" s="0"/>
      <c r="AID3591" s="0"/>
      <c r="AIE3591" s="0"/>
      <c r="AIF3591" s="0"/>
      <c r="AIG3591" s="0"/>
      <c r="AIH3591" s="0"/>
      <c r="AII3591" s="0"/>
      <c r="AIJ3591" s="0"/>
      <c r="AIK3591" s="0"/>
      <c r="AIL3591" s="0"/>
      <c r="AIM3591" s="0"/>
      <c r="AIN3591" s="0"/>
      <c r="AIO3591" s="0"/>
      <c r="AIP3591" s="0"/>
      <c r="AIQ3591" s="0"/>
      <c r="AIR3591" s="0"/>
      <c r="AIS3591" s="0"/>
      <c r="AIT3591" s="0"/>
      <c r="AIU3591" s="0"/>
      <c r="AIV3591" s="0"/>
      <c r="AIW3591" s="0"/>
      <c r="AIX3591" s="0"/>
      <c r="AIY3591" s="0"/>
      <c r="AIZ3591" s="0"/>
      <c r="AJA3591" s="0"/>
      <c r="AJB3591" s="0"/>
      <c r="AJC3591" s="0"/>
      <c r="AJD3591" s="0"/>
      <c r="AJE3591" s="0"/>
      <c r="AJF3591" s="0"/>
      <c r="AJG3591" s="0"/>
      <c r="AJH3591" s="0"/>
      <c r="AJI3591" s="0"/>
      <c r="AJJ3591" s="0"/>
      <c r="AJK3591" s="0"/>
      <c r="AJL3591" s="0"/>
      <c r="AJM3591" s="0"/>
      <c r="AJN3591" s="0"/>
      <c r="AJO3591" s="0"/>
      <c r="AJP3591" s="0"/>
      <c r="AJQ3591" s="0"/>
      <c r="AJR3591" s="0"/>
      <c r="AJS3591" s="0"/>
      <c r="AJT3591" s="0"/>
      <c r="AJU3591" s="0"/>
      <c r="AJV3591" s="0"/>
      <c r="AJW3591" s="0"/>
      <c r="AJX3591" s="0"/>
      <c r="AJY3591" s="0"/>
      <c r="AJZ3591" s="0"/>
      <c r="AKA3591" s="0"/>
      <c r="AKB3591" s="0"/>
      <c r="AKC3591" s="0"/>
      <c r="AKD3591" s="0"/>
      <c r="AKE3591" s="0"/>
      <c r="AKF3591" s="0"/>
      <c r="AKG3591" s="0"/>
      <c r="AKH3591" s="0"/>
      <c r="AKI3591" s="0"/>
      <c r="AKJ3591" s="0"/>
      <c r="AKK3591" s="0"/>
      <c r="AKL3591" s="0"/>
      <c r="AKM3591" s="0"/>
      <c r="AKN3591" s="0"/>
      <c r="AKO3591" s="0"/>
      <c r="AKP3591" s="0"/>
      <c r="AKQ3591" s="0"/>
      <c r="AKR3591" s="0"/>
      <c r="AKS3591" s="0"/>
      <c r="AKT3591" s="0"/>
      <c r="AKU3591" s="0"/>
      <c r="AKV3591" s="0"/>
      <c r="AKW3591" s="0"/>
      <c r="AKX3591" s="0"/>
      <c r="AKY3591" s="0"/>
      <c r="AKZ3591" s="0"/>
      <c r="ALA3591" s="0"/>
      <c r="ALB3591" s="0"/>
      <c r="ALC3591" s="0"/>
      <c r="ALD3591" s="0"/>
      <c r="ALE3591" s="0"/>
      <c r="ALF3591" s="0"/>
      <c r="ALG3591" s="0"/>
      <c r="ALH3591" s="0"/>
      <c r="ALI3591" s="0"/>
      <c r="ALJ3591" s="0"/>
      <c r="ALK3591" s="0"/>
      <c r="ALL3591" s="0"/>
      <c r="ALM3591" s="0"/>
      <c r="ALN3591" s="0"/>
      <c r="ALO3591" s="0"/>
      <c r="ALP3591" s="0"/>
      <c r="ALQ3591" s="0"/>
      <c r="ALR3591" s="0"/>
      <c r="ALS3591" s="0"/>
      <c r="ALT3591" s="0"/>
      <c r="ALU3591" s="0"/>
      <c r="ALV3591" s="0"/>
      <c r="ALW3591" s="0"/>
      <c r="ALX3591" s="0"/>
      <c r="ALY3591" s="0"/>
      <c r="ALZ3591" s="0"/>
      <c r="AMA3591" s="0"/>
      <c r="AMB3591" s="0"/>
      <c r="AMC3591" s="0"/>
      <c r="AMD3591" s="0"/>
      <c r="AME3591" s="0"/>
      <c r="AMF3591" s="0"/>
      <c r="AMG3591" s="0"/>
      <c r="AMH3591" s="0"/>
      <c r="AMI3591" s="0"/>
    </row>
    <row r="3592" customFormat="false" ht="12.75" hidden="false" customHeight="false" outlineLevel="0" collapsed="false">
      <c r="A3592" s="1" t="s">
        <v>3816</v>
      </c>
      <c r="C3592" s="70" t="s">
        <v>3819</v>
      </c>
      <c r="D3592" s="70" t="s">
        <v>13</v>
      </c>
      <c r="E3592" s="72" t="n">
        <v>2</v>
      </c>
      <c r="F3592" s="73" t="n">
        <v>3.2</v>
      </c>
      <c r="G3592" s="74"/>
      <c r="BM3592" s="0"/>
      <c r="BN3592" s="0"/>
      <c r="BO3592" s="0"/>
      <c r="BP3592" s="0"/>
      <c r="BQ3592" s="0"/>
      <c r="BR3592" s="0"/>
      <c r="BS3592" s="0"/>
      <c r="BT3592" s="0"/>
      <c r="BU3592" s="0"/>
      <c r="BV3592" s="0"/>
      <c r="BW3592" s="0"/>
      <c r="BX3592" s="0"/>
      <c r="BY3592" s="0"/>
      <c r="BZ3592" s="0"/>
      <c r="CA3592" s="0"/>
      <c r="CB3592" s="0"/>
      <c r="CC3592" s="0"/>
      <c r="CD3592" s="0"/>
      <c r="CE3592" s="0"/>
      <c r="CF3592" s="0"/>
      <c r="CG3592" s="0"/>
      <c r="CH3592" s="0"/>
      <c r="CI3592" s="0"/>
      <c r="CJ3592" s="0"/>
      <c r="CK3592" s="0"/>
      <c r="CL3592" s="0"/>
      <c r="CM3592" s="0"/>
      <c r="CN3592" s="0"/>
      <c r="CO3592" s="0"/>
      <c r="CP3592" s="0"/>
      <c r="CQ3592" s="0"/>
      <c r="CR3592" s="0"/>
      <c r="CS3592" s="0"/>
      <c r="CT3592" s="0"/>
      <c r="CU3592" s="0"/>
      <c r="CV3592" s="0"/>
      <c r="CW3592" s="0"/>
      <c r="CX3592" s="0"/>
      <c r="CY3592" s="0"/>
      <c r="CZ3592" s="0"/>
      <c r="DA3592" s="0"/>
      <c r="DB3592" s="0"/>
      <c r="DC3592" s="0"/>
      <c r="DD3592" s="0"/>
      <c r="DE3592" s="0"/>
      <c r="DF3592" s="0"/>
      <c r="DG3592" s="0"/>
      <c r="DH3592" s="0"/>
      <c r="DI3592" s="0"/>
      <c r="DJ3592" s="0"/>
      <c r="DK3592" s="0"/>
      <c r="DL3592" s="0"/>
      <c r="DM3592" s="0"/>
      <c r="DN3592" s="0"/>
      <c r="DO3592" s="0"/>
      <c r="DP3592" s="0"/>
      <c r="DQ3592" s="0"/>
      <c r="DR3592" s="0"/>
      <c r="DS3592" s="0"/>
      <c r="DT3592" s="0"/>
      <c r="DU3592" s="0"/>
      <c r="DV3592" s="0"/>
      <c r="DW3592" s="0"/>
      <c r="DX3592" s="0"/>
      <c r="DY3592" s="0"/>
      <c r="DZ3592" s="0"/>
      <c r="EA3592" s="0"/>
      <c r="EB3592" s="0"/>
      <c r="EC3592" s="0"/>
      <c r="ED3592" s="0"/>
      <c r="EE3592" s="0"/>
      <c r="EF3592" s="0"/>
      <c r="EG3592" s="0"/>
      <c r="EH3592" s="0"/>
      <c r="EI3592" s="0"/>
      <c r="EJ3592" s="0"/>
      <c r="EK3592" s="0"/>
      <c r="EL3592" s="0"/>
      <c r="EM3592" s="0"/>
      <c r="EN3592" s="0"/>
      <c r="EO3592" s="0"/>
      <c r="EP3592" s="0"/>
      <c r="EQ3592" s="0"/>
      <c r="ER3592" s="0"/>
      <c r="ES3592" s="0"/>
      <c r="ET3592" s="0"/>
      <c r="EU3592" s="0"/>
      <c r="EV3592" s="0"/>
      <c r="EW3592" s="0"/>
      <c r="EX3592" s="0"/>
      <c r="EY3592" s="0"/>
      <c r="EZ3592" s="0"/>
      <c r="FA3592" s="0"/>
      <c r="FB3592" s="0"/>
      <c r="FC3592" s="0"/>
      <c r="FD3592" s="0"/>
      <c r="FE3592" s="0"/>
      <c r="FF3592" s="0"/>
      <c r="FG3592" s="0"/>
      <c r="FH3592" s="0"/>
      <c r="FI3592" s="0"/>
      <c r="FJ3592" s="0"/>
      <c r="FK3592" s="0"/>
      <c r="FL3592" s="0"/>
      <c r="FM3592" s="0"/>
      <c r="FN3592" s="0"/>
      <c r="FO3592" s="0"/>
      <c r="FP3592" s="0"/>
      <c r="FQ3592" s="0"/>
      <c r="FR3592" s="0"/>
      <c r="FS3592" s="0"/>
      <c r="FT3592" s="0"/>
      <c r="FU3592" s="0"/>
      <c r="FV3592" s="0"/>
      <c r="FW3592" s="0"/>
      <c r="FX3592" s="0"/>
      <c r="FY3592" s="0"/>
      <c r="FZ3592" s="0"/>
      <c r="GA3592" s="0"/>
      <c r="GB3592" s="0"/>
      <c r="GC3592" s="0"/>
      <c r="GD3592" s="0"/>
      <c r="GE3592" s="0"/>
      <c r="GF3592" s="0"/>
      <c r="GG3592" s="0"/>
      <c r="GH3592" s="0"/>
      <c r="GI3592" s="0"/>
      <c r="GJ3592" s="0"/>
      <c r="GK3592" s="0"/>
      <c r="GL3592" s="0"/>
      <c r="GM3592" s="0"/>
      <c r="GN3592" s="0"/>
      <c r="GO3592" s="0"/>
      <c r="GP3592" s="0"/>
      <c r="GQ3592" s="0"/>
      <c r="GR3592" s="0"/>
      <c r="GS3592" s="0"/>
      <c r="GT3592" s="0"/>
      <c r="GU3592" s="0"/>
      <c r="GV3592" s="0"/>
      <c r="GW3592" s="0"/>
      <c r="GX3592" s="0"/>
      <c r="GY3592" s="0"/>
      <c r="GZ3592" s="0"/>
      <c r="HA3592" s="0"/>
      <c r="HB3592" s="0"/>
      <c r="HC3592" s="0"/>
      <c r="HD3592" s="0"/>
      <c r="HE3592" s="0"/>
      <c r="HF3592" s="0"/>
      <c r="HG3592" s="0"/>
      <c r="HH3592" s="0"/>
      <c r="HI3592" s="0"/>
      <c r="HJ3592" s="0"/>
      <c r="HK3592" s="0"/>
      <c r="HL3592" s="0"/>
      <c r="HM3592" s="0"/>
      <c r="HN3592" s="0"/>
      <c r="HO3592" s="0"/>
      <c r="HP3592" s="0"/>
      <c r="HQ3592" s="0"/>
      <c r="HR3592" s="0"/>
      <c r="HS3592" s="0"/>
      <c r="HT3592" s="0"/>
      <c r="HU3592" s="0"/>
      <c r="HV3592" s="0"/>
      <c r="HW3592" s="0"/>
      <c r="HX3592" s="0"/>
      <c r="HY3592" s="0"/>
      <c r="HZ3592" s="0"/>
      <c r="IA3592" s="0"/>
      <c r="IB3592" s="0"/>
      <c r="IC3592" s="0"/>
      <c r="ID3592" s="0"/>
      <c r="IE3592" s="0"/>
      <c r="IF3592" s="0"/>
      <c r="IG3592" s="0"/>
      <c r="IH3592" s="0"/>
      <c r="II3592" s="0"/>
      <c r="IJ3592" s="0"/>
      <c r="IK3592" s="0"/>
      <c r="IL3592" s="0"/>
      <c r="IM3592" s="0"/>
      <c r="IN3592" s="0"/>
      <c r="IO3592" s="0"/>
      <c r="IP3592" s="0"/>
      <c r="IQ3592" s="0"/>
      <c r="IR3592" s="0"/>
      <c r="IS3592" s="0"/>
      <c r="IT3592" s="0"/>
      <c r="IU3592" s="0"/>
      <c r="IV3592" s="0"/>
      <c r="IW3592" s="0"/>
      <c r="IX3592" s="0"/>
      <c r="IY3592" s="0"/>
      <c r="IZ3592" s="0"/>
      <c r="JA3592" s="0"/>
      <c r="JB3592" s="0"/>
      <c r="JC3592" s="0"/>
      <c r="JD3592" s="0"/>
      <c r="JE3592" s="0"/>
      <c r="JF3592" s="0"/>
      <c r="JG3592" s="0"/>
      <c r="JH3592" s="0"/>
      <c r="JI3592" s="0"/>
      <c r="JJ3592" s="0"/>
      <c r="JK3592" s="0"/>
      <c r="JL3592" s="0"/>
      <c r="JM3592" s="0"/>
      <c r="JN3592" s="0"/>
      <c r="JO3592" s="0"/>
      <c r="JP3592" s="0"/>
      <c r="JQ3592" s="0"/>
      <c r="JR3592" s="0"/>
      <c r="JS3592" s="0"/>
      <c r="JT3592" s="0"/>
      <c r="JU3592" s="0"/>
      <c r="JV3592" s="0"/>
      <c r="JW3592" s="0"/>
      <c r="JX3592" s="0"/>
      <c r="JY3592" s="0"/>
      <c r="JZ3592" s="0"/>
      <c r="KA3592" s="0"/>
      <c r="KB3592" s="0"/>
      <c r="KC3592" s="0"/>
      <c r="KD3592" s="0"/>
      <c r="KE3592" s="0"/>
      <c r="KF3592" s="0"/>
      <c r="KG3592" s="0"/>
      <c r="KH3592" s="0"/>
      <c r="KI3592" s="0"/>
      <c r="KJ3592" s="0"/>
      <c r="KK3592" s="0"/>
      <c r="KL3592" s="0"/>
      <c r="KM3592" s="0"/>
      <c r="KN3592" s="0"/>
      <c r="KO3592" s="0"/>
      <c r="KP3592" s="0"/>
      <c r="KQ3592" s="0"/>
      <c r="KR3592" s="0"/>
      <c r="KS3592" s="0"/>
      <c r="KT3592" s="0"/>
      <c r="KU3592" s="0"/>
      <c r="KV3592" s="0"/>
      <c r="KW3592" s="0"/>
      <c r="KX3592" s="0"/>
      <c r="KY3592" s="0"/>
      <c r="KZ3592" s="0"/>
      <c r="LA3592" s="0"/>
      <c r="LB3592" s="0"/>
      <c r="LC3592" s="0"/>
      <c r="LD3592" s="0"/>
      <c r="LE3592" s="0"/>
      <c r="LF3592" s="0"/>
      <c r="LG3592" s="0"/>
      <c r="LH3592" s="0"/>
      <c r="LI3592" s="0"/>
      <c r="LJ3592" s="0"/>
      <c r="LK3592" s="0"/>
      <c r="LL3592" s="0"/>
      <c r="LM3592" s="0"/>
      <c r="LN3592" s="0"/>
      <c r="LO3592" s="0"/>
      <c r="LP3592" s="0"/>
      <c r="LQ3592" s="0"/>
      <c r="LR3592" s="0"/>
      <c r="LS3592" s="0"/>
      <c r="LT3592" s="0"/>
      <c r="LU3592" s="0"/>
      <c r="LV3592" s="0"/>
      <c r="LW3592" s="0"/>
      <c r="LX3592" s="0"/>
      <c r="LY3592" s="0"/>
      <c r="LZ3592" s="0"/>
      <c r="MA3592" s="0"/>
      <c r="MB3592" s="0"/>
      <c r="MC3592" s="0"/>
      <c r="MD3592" s="0"/>
      <c r="ME3592" s="0"/>
      <c r="MF3592" s="0"/>
      <c r="MG3592" s="0"/>
      <c r="MH3592" s="0"/>
      <c r="MI3592" s="0"/>
      <c r="MJ3592" s="0"/>
      <c r="MK3592" s="0"/>
      <c r="ML3592" s="0"/>
      <c r="MM3592" s="0"/>
      <c r="MN3592" s="0"/>
      <c r="MO3592" s="0"/>
      <c r="MP3592" s="0"/>
      <c r="MQ3592" s="0"/>
      <c r="MR3592" s="0"/>
      <c r="MS3592" s="0"/>
      <c r="MT3592" s="0"/>
      <c r="MU3592" s="0"/>
      <c r="MV3592" s="0"/>
      <c r="MW3592" s="0"/>
      <c r="MX3592" s="0"/>
      <c r="MY3592" s="0"/>
      <c r="MZ3592" s="0"/>
      <c r="NA3592" s="0"/>
      <c r="NB3592" s="0"/>
      <c r="NC3592" s="0"/>
      <c r="ND3592" s="0"/>
      <c r="NE3592" s="0"/>
      <c r="NF3592" s="0"/>
      <c r="NG3592" s="0"/>
      <c r="NH3592" s="0"/>
      <c r="NI3592" s="0"/>
      <c r="NJ3592" s="0"/>
      <c r="NK3592" s="0"/>
      <c r="NL3592" s="0"/>
      <c r="NM3592" s="0"/>
      <c r="NN3592" s="0"/>
      <c r="NO3592" s="0"/>
      <c r="NP3592" s="0"/>
      <c r="NQ3592" s="0"/>
      <c r="NR3592" s="0"/>
      <c r="NS3592" s="0"/>
      <c r="NT3592" s="0"/>
      <c r="NU3592" s="0"/>
      <c r="NV3592" s="0"/>
      <c r="NW3592" s="0"/>
      <c r="NX3592" s="0"/>
      <c r="NY3592" s="0"/>
      <c r="NZ3592" s="0"/>
      <c r="OA3592" s="0"/>
      <c r="OB3592" s="0"/>
      <c r="OC3592" s="0"/>
      <c r="OD3592" s="0"/>
      <c r="OE3592" s="0"/>
      <c r="OF3592" s="0"/>
      <c r="OG3592" s="0"/>
      <c r="OH3592" s="0"/>
      <c r="OI3592" s="0"/>
      <c r="OJ3592" s="0"/>
      <c r="OK3592" s="0"/>
      <c r="OL3592" s="0"/>
      <c r="OM3592" s="0"/>
      <c r="ON3592" s="0"/>
      <c r="OO3592" s="0"/>
      <c r="OP3592" s="0"/>
      <c r="OQ3592" s="0"/>
      <c r="OR3592" s="0"/>
      <c r="OS3592" s="0"/>
      <c r="OT3592" s="0"/>
      <c r="OU3592" s="0"/>
      <c r="OV3592" s="0"/>
      <c r="OW3592" s="0"/>
      <c r="OX3592" s="0"/>
      <c r="OY3592" s="0"/>
      <c r="OZ3592" s="0"/>
      <c r="PA3592" s="0"/>
      <c r="PB3592" s="0"/>
      <c r="PC3592" s="0"/>
      <c r="PD3592" s="0"/>
      <c r="PE3592" s="0"/>
      <c r="PF3592" s="0"/>
      <c r="PG3592" s="0"/>
      <c r="PH3592" s="0"/>
      <c r="PI3592" s="0"/>
      <c r="PJ3592" s="0"/>
      <c r="PK3592" s="0"/>
      <c r="PL3592" s="0"/>
      <c r="PM3592" s="0"/>
      <c r="PN3592" s="0"/>
      <c r="PO3592" s="0"/>
      <c r="PP3592" s="0"/>
      <c r="PQ3592" s="0"/>
      <c r="PR3592" s="0"/>
      <c r="PS3592" s="0"/>
      <c r="PT3592" s="0"/>
      <c r="PU3592" s="0"/>
      <c r="PV3592" s="0"/>
      <c r="PW3592" s="0"/>
      <c r="PX3592" s="0"/>
      <c r="PY3592" s="0"/>
      <c r="PZ3592" s="0"/>
      <c r="QA3592" s="0"/>
      <c r="QB3592" s="0"/>
      <c r="QC3592" s="0"/>
      <c r="QD3592" s="0"/>
      <c r="QE3592" s="0"/>
      <c r="QF3592" s="0"/>
      <c r="QG3592" s="0"/>
      <c r="QH3592" s="0"/>
      <c r="QI3592" s="0"/>
      <c r="QJ3592" s="0"/>
      <c r="QK3592" s="0"/>
      <c r="QL3592" s="0"/>
      <c r="QM3592" s="0"/>
      <c r="QN3592" s="0"/>
      <c r="QO3592" s="0"/>
      <c r="QP3592" s="0"/>
      <c r="QQ3592" s="0"/>
      <c r="QR3592" s="0"/>
      <c r="QS3592" s="0"/>
      <c r="QT3592" s="0"/>
      <c r="QU3592" s="0"/>
      <c r="QV3592" s="0"/>
      <c r="QW3592" s="0"/>
      <c r="QX3592" s="0"/>
      <c r="QY3592" s="0"/>
      <c r="QZ3592" s="0"/>
      <c r="RA3592" s="0"/>
      <c r="RB3592" s="0"/>
      <c r="RC3592" s="0"/>
      <c r="RD3592" s="0"/>
      <c r="RE3592" s="0"/>
      <c r="RF3592" s="0"/>
      <c r="RG3592" s="0"/>
      <c r="RH3592" s="0"/>
      <c r="RI3592" s="0"/>
      <c r="RJ3592" s="0"/>
      <c r="RK3592" s="0"/>
      <c r="RL3592" s="0"/>
      <c r="RM3592" s="0"/>
      <c r="RN3592" s="0"/>
      <c r="RO3592" s="0"/>
      <c r="RP3592" s="0"/>
      <c r="RQ3592" s="0"/>
      <c r="RR3592" s="0"/>
      <c r="RS3592" s="0"/>
      <c r="RT3592" s="0"/>
      <c r="RU3592" s="0"/>
      <c r="RV3592" s="0"/>
      <c r="RW3592" s="0"/>
      <c r="RX3592" s="0"/>
      <c r="RY3592" s="0"/>
      <c r="RZ3592" s="0"/>
      <c r="SA3592" s="0"/>
      <c r="SB3592" s="0"/>
      <c r="SC3592" s="0"/>
      <c r="SD3592" s="0"/>
      <c r="SE3592" s="0"/>
      <c r="SF3592" s="0"/>
      <c r="SG3592" s="0"/>
      <c r="SH3592" s="0"/>
      <c r="SI3592" s="0"/>
      <c r="SJ3592" s="0"/>
      <c r="SK3592" s="0"/>
      <c r="SL3592" s="0"/>
      <c r="SM3592" s="0"/>
      <c r="SN3592" s="0"/>
      <c r="SO3592" s="0"/>
      <c r="SP3592" s="0"/>
      <c r="SQ3592" s="0"/>
      <c r="SR3592" s="0"/>
      <c r="SS3592" s="0"/>
      <c r="ST3592" s="0"/>
      <c r="SU3592" s="0"/>
      <c r="SV3592" s="0"/>
      <c r="SW3592" s="0"/>
      <c r="SX3592" s="0"/>
      <c r="SY3592" s="0"/>
      <c r="SZ3592" s="0"/>
      <c r="TA3592" s="0"/>
      <c r="TB3592" s="0"/>
      <c r="TC3592" s="0"/>
      <c r="TD3592" s="0"/>
      <c r="TE3592" s="0"/>
      <c r="TF3592" s="0"/>
      <c r="TG3592" s="0"/>
      <c r="TH3592" s="0"/>
      <c r="TI3592" s="0"/>
      <c r="TJ3592" s="0"/>
      <c r="TK3592" s="0"/>
      <c r="TL3592" s="0"/>
      <c r="TM3592" s="0"/>
      <c r="TN3592" s="0"/>
      <c r="TO3592" s="0"/>
      <c r="TP3592" s="0"/>
      <c r="TQ3592" s="0"/>
      <c r="TR3592" s="0"/>
      <c r="TS3592" s="0"/>
      <c r="TT3592" s="0"/>
      <c r="TU3592" s="0"/>
      <c r="TV3592" s="0"/>
      <c r="TW3592" s="0"/>
      <c r="TX3592" s="0"/>
      <c r="TY3592" s="0"/>
      <c r="TZ3592" s="0"/>
      <c r="UA3592" s="0"/>
      <c r="UB3592" s="0"/>
      <c r="UC3592" s="0"/>
      <c r="UD3592" s="0"/>
      <c r="UE3592" s="0"/>
      <c r="UF3592" s="0"/>
      <c r="UG3592" s="0"/>
      <c r="UH3592" s="0"/>
      <c r="UI3592" s="0"/>
      <c r="UJ3592" s="0"/>
      <c r="UK3592" s="0"/>
      <c r="UL3592" s="0"/>
      <c r="UM3592" s="0"/>
      <c r="UN3592" s="0"/>
      <c r="UO3592" s="0"/>
      <c r="UP3592" s="0"/>
      <c r="UQ3592" s="0"/>
      <c r="UR3592" s="0"/>
      <c r="US3592" s="0"/>
      <c r="UT3592" s="0"/>
      <c r="UU3592" s="0"/>
      <c r="UV3592" s="0"/>
      <c r="UW3592" s="0"/>
      <c r="UX3592" s="0"/>
      <c r="UY3592" s="0"/>
      <c r="UZ3592" s="0"/>
      <c r="VA3592" s="0"/>
      <c r="VB3592" s="0"/>
      <c r="VC3592" s="0"/>
      <c r="VD3592" s="0"/>
      <c r="VE3592" s="0"/>
      <c r="VF3592" s="0"/>
      <c r="VG3592" s="0"/>
      <c r="VH3592" s="0"/>
      <c r="VI3592" s="0"/>
      <c r="VJ3592" s="0"/>
      <c r="VK3592" s="0"/>
      <c r="VL3592" s="0"/>
      <c r="VM3592" s="0"/>
      <c r="VN3592" s="0"/>
      <c r="VO3592" s="0"/>
      <c r="VP3592" s="0"/>
      <c r="VQ3592" s="0"/>
      <c r="VR3592" s="0"/>
      <c r="VS3592" s="0"/>
      <c r="VT3592" s="0"/>
      <c r="VU3592" s="0"/>
      <c r="VV3592" s="0"/>
      <c r="VW3592" s="0"/>
      <c r="VX3592" s="0"/>
      <c r="VY3592" s="0"/>
      <c r="VZ3592" s="0"/>
      <c r="WA3592" s="0"/>
      <c r="WB3592" s="0"/>
      <c r="WC3592" s="0"/>
      <c r="WD3592" s="0"/>
      <c r="WE3592" s="0"/>
      <c r="WF3592" s="0"/>
      <c r="WG3592" s="0"/>
      <c r="WH3592" s="0"/>
      <c r="WI3592" s="0"/>
      <c r="WJ3592" s="0"/>
      <c r="WK3592" s="0"/>
      <c r="WL3592" s="0"/>
      <c r="WM3592" s="0"/>
      <c r="WN3592" s="0"/>
      <c r="WO3592" s="0"/>
      <c r="WP3592" s="0"/>
      <c r="WQ3592" s="0"/>
      <c r="WR3592" s="0"/>
      <c r="WS3592" s="0"/>
      <c r="WT3592" s="0"/>
      <c r="WU3592" s="0"/>
      <c r="WV3592" s="0"/>
      <c r="WW3592" s="0"/>
      <c r="WX3592" s="0"/>
      <c r="WY3592" s="0"/>
      <c r="WZ3592" s="0"/>
      <c r="XA3592" s="0"/>
      <c r="XB3592" s="0"/>
      <c r="XC3592" s="0"/>
      <c r="XD3592" s="0"/>
      <c r="XE3592" s="0"/>
      <c r="XF3592" s="0"/>
      <c r="XG3592" s="0"/>
      <c r="XH3592" s="0"/>
      <c r="XI3592" s="0"/>
      <c r="XJ3592" s="0"/>
      <c r="XK3592" s="0"/>
      <c r="XL3592" s="0"/>
      <c r="XM3592" s="0"/>
      <c r="XN3592" s="0"/>
      <c r="XO3592" s="0"/>
      <c r="XP3592" s="0"/>
      <c r="XQ3592" s="0"/>
      <c r="XR3592" s="0"/>
      <c r="XS3592" s="0"/>
      <c r="XT3592" s="0"/>
      <c r="XU3592" s="0"/>
      <c r="XV3592" s="0"/>
      <c r="XW3592" s="0"/>
      <c r="XX3592" s="0"/>
      <c r="XY3592" s="0"/>
      <c r="XZ3592" s="0"/>
      <c r="YA3592" s="0"/>
      <c r="YB3592" s="0"/>
      <c r="YC3592" s="0"/>
      <c r="YD3592" s="0"/>
      <c r="YE3592" s="0"/>
      <c r="YF3592" s="0"/>
      <c r="YG3592" s="0"/>
      <c r="YH3592" s="0"/>
      <c r="YI3592" s="0"/>
      <c r="YJ3592" s="0"/>
      <c r="YK3592" s="0"/>
      <c r="YL3592" s="0"/>
      <c r="YM3592" s="0"/>
      <c r="YN3592" s="0"/>
      <c r="YO3592" s="0"/>
      <c r="YP3592" s="0"/>
      <c r="YQ3592" s="0"/>
      <c r="YR3592" s="0"/>
      <c r="YS3592" s="0"/>
      <c r="YT3592" s="0"/>
      <c r="YU3592" s="0"/>
      <c r="YV3592" s="0"/>
      <c r="YW3592" s="0"/>
      <c r="YX3592" s="0"/>
      <c r="YY3592" s="0"/>
      <c r="YZ3592" s="0"/>
      <c r="ZA3592" s="0"/>
      <c r="ZB3592" s="0"/>
      <c r="ZC3592" s="0"/>
      <c r="ZD3592" s="0"/>
      <c r="ZE3592" s="0"/>
      <c r="ZF3592" s="0"/>
      <c r="ZG3592" s="0"/>
      <c r="ZH3592" s="0"/>
      <c r="ZI3592" s="0"/>
      <c r="ZJ3592" s="0"/>
      <c r="ZK3592" s="0"/>
      <c r="ZL3592" s="0"/>
      <c r="ZM3592" s="0"/>
      <c r="ZN3592" s="0"/>
      <c r="ZO3592" s="0"/>
      <c r="ZP3592" s="0"/>
      <c r="ZQ3592" s="0"/>
      <c r="ZR3592" s="0"/>
      <c r="ZS3592" s="0"/>
      <c r="ZT3592" s="0"/>
      <c r="ZU3592" s="0"/>
      <c r="ZV3592" s="0"/>
      <c r="ZW3592" s="0"/>
      <c r="ZX3592" s="0"/>
      <c r="ZY3592" s="0"/>
      <c r="ZZ3592" s="0"/>
      <c r="AAA3592" s="0"/>
      <c r="AAB3592" s="0"/>
      <c r="AAC3592" s="0"/>
      <c r="AAD3592" s="0"/>
      <c r="AAE3592" s="0"/>
      <c r="AAF3592" s="0"/>
      <c r="AAG3592" s="0"/>
      <c r="AAH3592" s="0"/>
      <c r="AAI3592" s="0"/>
      <c r="AAJ3592" s="0"/>
      <c r="AAK3592" s="0"/>
      <c r="AAL3592" s="0"/>
      <c r="AAM3592" s="0"/>
      <c r="AAN3592" s="0"/>
      <c r="AAO3592" s="0"/>
      <c r="AAP3592" s="0"/>
      <c r="AAQ3592" s="0"/>
      <c r="AAR3592" s="0"/>
      <c r="AAS3592" s="0"/>
      <c r="AAT3592" s="0"/>
      <c r="AAU3592" s="0"/>
      <c r="AAV3592" s="0"/>
      <c r="AAW3592" s="0"/>
      <c r="AAX3592" s="0"/>
      <c r="AAY3592" s="0"/>
      <c r="AAZ3592" s="0"/>
      <c r="ABA3592" s="0"/>
      <c r="ABB3592" s="0"/>
      <c r="ABC3592" s="0"/>
      <c r="ABD3592" s="0"/>
      <c r="ABE3592" s="0"/>
      <c r="ABF3592" s="0"/>
      <c r="ABG3592" s="0"/>
      <c r="ABH3592" s="0"/>
      <c r="ABI3592" s="0"/>
      <c r="ABJ3592" s="0"/>
      <c r="ABK3592" s="0"/>
      <c r="ABL3592" s="0"/>
      <c r="ABM3592" s="0"/>
      <c r="ABN3592" s="0"/>
      <c r="ABO3592" s="0"/>
      <c r="ABP3592" s="0"/>
      <c r="ABQ3592" s="0"/>
      <c r="ABR3592" s="0"/>
      <c r="ABS3592" s="0"/>
      <c r="ABT3592" s="0"/>
      <c r="ABU3592" s="0"/>
      <c r="ABV3592" s="0"/>
      <c r="ABW3592" s="0"/>
      <c r="ABX3592" s="0"/>
      <c r="ABY3592" s="0"/>
      <c r="ABZ3592" s="0"/>
      <c r="ACA3592" s="0"/>
      <c r="ACB3592" s="0"/>
      <c r="ACC3592" s="0"/>
      <c r="ACD3592" s="0"/>
      <c r="ACE3592" s="0"/>
      <c r="ACF3592" s="0"/>
      <c r="ACG3592" s="0"/>
      <c r="ACH3592" s="0"/>
      <c r="ACI3592" s="0"/>
      <c r="ACJ3592" s="0"/>
      <c r="ACK3592" s="0"/>
      <c r="ACL3592" s="0"/>
      <c r="ACM3592" s="0"/>
      <c r="ACN3592" s="0"/>
      <c r="ACO3592" s="0"/>
      <c r="ACP3592" s="0"/>
      <c r="ACQ3592" s="0"/>
      <c r="ACR3592" s="0"/>
      <c r="ACS3592" s="0"/>
      <c r="ACT3592" s="0"/>
      <c r="ACU3592" s="0"/>
      <c r="ACV3592" s="0"/>
      <c r="ACW3592" s="0"/>
      <c r="ACX3592" s="0"/>
      <c r="ACY3592" s="0"/>
      <c r="ACZ3592" s="0"/>
      <c r="ADA3592" s="0"/>
      <c r="ADB3592" s="0"/>
      <c r="ADC3592" s="0"/>
      <c r="ADD3592" s="0"/>
      <c r="ADE3592" s="0"/>
      <c r="ADF3592" s="0"/>
      <c r="ADG3592" s="0"/>
      <c r="ADH3592" s="0"/>
      <c r="ADI3592" s="0"/>
      <c r="ADJ3592" s="0"/>
      <c r="ADK3592" s="0"/>
      <c r="ADL3592" s="0"/>
      <c r="ADM3592" s="0"/>
      <c r="ADN3592" s="0"/>
      <c r="ADO3592" s="0"/>
      <c r="ADP3592" s="0"/>
      <c r="ADQ3592" s="0"/>
      <c r="ADR3592" s="0"/>
      <c r="ADS3592" s="0"/>
      <c r="ADT3592" s="0"/>
      <c r="ADU3592" s="0"/>
      <c r="ADV3592" s="0"/>
      <c r="ADW3592" s="0"/>
      <c r="ADX3592" s="0"/>
      <c r="ADY3592" s="0"/>
      <c r="ADZ3592" s="0"/>
      <c r="AEA3592" s="0"/>
      <c r="AEB3592" s="0"/>
      <c r="AEC3592" s="0"/>
      <c r="AED3592" s="0"/>
      <c r="AEE3592" s="0"/>
      <c r="AEF3592" s="0"/>
      <c r="AEG3592" s="0"/>
      <c r="AEH3592" s="0"/>
      <c r="AEI3592" s="0"/>
      <c r="AEJ3592" s="0"/>
      <c r="AEK3592" s="0"/>
      <c r="AEL3592" s="0"/>
      <c r="AEM3592" s="0"/>
      <c r="AEN3592" s="0"/>
      <c r="AEO3592" s="0"/>
      <c r="AEP3592" s="0"/>
      <c r="AEQ3592" s="0"/>
      <c r="AER3592" s="0"/>
      <c r="AES3592" s="0"/>
      <c r="AET3592" s="0"/>
      <c r="AEU3592" s="0"/>
      <c r="AEV3592" s="0"/>
      <c r="AEW3592" s="0"/>
      <c r="AEX3592" s="0"/>
      <c r="AEY3592" s="0"/>
      <c r="AEZ3592" s="0"/>
      <c r="AFA3592" s="0"/>
      <c r="AFB3592" s="0"/>
      <c r="AFC3592" s="0"/>
      <c r="AFD3592" s="0"/>
      <c r="AFE3592" s="0"/>
      <c r="AFF3592" s="0"/>
      <c r="AFG3592" s="0"/>
      <c r="AFH3592" s="0"/>
      <c r="AFI3592" s="0"/>
      <c r="AFJ3592" s="0"/>
      <c r="AFK3592" s="0"/>
      <c r="AFL3592" s="0"/>
      <c r="AFM3592" s="0"/>
      <c r="AFN3592" s="0"/>
      <c r="AFO3592" s="0"/>
      <c r="AFP3592" s="0"/>
      <c r="AFQ3592" s="0"/>
      <c r="AFR3592" s="0"/>
      <c r="AFS3592" s="0"/>
      <c r="AFT3592" s="0"/>
      <c r="AFU3592" s="0"/>
      <c r="AFV3592" s="0"/>
      <c r="AFW3592" s="0"/>
      <c r="AFX3592" s="0"/>
      <c r="AFY3592" s="0"/>
      <c r="AFZ3592" s="0"/>
      <c r="AGA3592" s="0"/>
      <c r="AGB3592" s="0"/>
      <c r="AGC3592" s="0"/>
      <c r="AGD3592" s="0"/>
      <c r="AGE3592" s="0"/>
      <c r="AGF3592" s="0"/>
      <c r="AGG3592" s="0"/>
      <c r="AGH3592" s="0"/>
      <c r="AGI3592" s="0"/>
      <c r="AGJ3592" s="0"/>
      <c r="AGK3592" s="0"/>
      <c r="AGL3592" s="0"/>
      <c r="AGM3592" s="0"/>
      <c r="AGN3592" s="0"/>
      <c r="AGO3592" s="0"/>
      <c r="AGP3592" s="0"/>
      <c r="AGQ3592" s="0"/>
      <c r="AGR3592" s="0"/>
      <c r="AGS3592" s="0"/>
      <c r="AGT3592" s="0"/>
      <c r="AGU3592" s="0"/>
      <c r="AGV3592" s="0"/>
      <c r="AGW3592" s="0"/>
      <c r="AGX3592" s="0"/>
      <c r="AGY3592" s="0"/>
      <c r="AGZ3592" s="0"/>
      <c r="AHA3592" s="0"/>
      <c r="AHB3592" s="0"/>
      <c r="AHC3592" s="0"/>
      <c r="AHD3592" s="0"/>
      <c r="AHE3592" s="0"/>
      <c r="AHF3592" s="0"/>
      <c r="AHG3592" s="0"/>
      <c r="AHH3592" s="0"/>
      <c r="AHI3592" s="0"/>
      <c r="AHJ3592" s="0"/>
      <c r="AHK3592" s="0"/>
      <c r="AHL3592" s="0"/>
      <c r="AHM3592" s="0"/>
      <c r="AHN3592" s="0"/>
      <c r="AHO3592" s="0"/>
      <c r="AHP3592" s="0"/>
      <c r="AHQ3592" s="0"/>
      <c r="AHR3592" s="0"/>
      <c r="AHS3592" s="0"/>
      <c r="AHT3592" s="0"/>
      <c r="AHU3592" s="0"/>
      <c r="AHV3592" s="0"/>
      <c r="AHW3592" s="0"/>
      <c r="AHX3592" s="0"/>
      <c r="AHY3592" s="0"/>
      <c r="AHZ3592" s="0"/>
      <c r="AIA3592" s="0"/>
      <c r="AIB3592" s="0"/>
      <c r="AIC3592" s="0"/>
      <c r="AID3592" s="0"/>
      <c r="AIE3592" s="0"/>
      <c r="AIF3592" s="0"/>
      <c r="AIG3592" s="0"/>
      <c r="AIH3592" s="0"/>
      <c r="AII3592" s="0"/>
      <c r="AIJ3592" s="0"/>
      <c r="AIK3592" s="0"/>
      <c r="AIL3592" s="0"/>
      <c r="AIM3592" s="0"/>
      <c r="AIN3592" s="0"/>
      <c r="AIO3592" s="0"/>
      <c r="AIP3592" s="0"/>
      <c r="AIQ3592" s="0"/>
      <c r="AIR3592" s="0"/>
      <c r="AIS3592" s="0"/>
      <c r="AIT3592" s="0"/>
      <c r="AIU3592" s="0"/>
      <c r="AIV3592" s="0"/>
      <c r="AIW3592" s="0"/>
      <c r="AIX3592" s="0"/>
      <c r="AIY3592" s="0"/>
      <c r="AIZ3592" s="0"/>
      <c r="AJA3592" s="0"/>
      <c r="AJB3592" s="0"/>
      <c r="AJC3592" s="0"/>
      <c r="AJD3592" s="0"/>
      <c r="AJE3592" s="0"/>
      <c r="AJF3592" s="0"/>
      <c r="AJG3592" s="0"/>
      <c r="AJH3592" s="0"/>
      <c r="AJI3592" s="0"/>
      <c r="AJJ3592" s="0"/>
      <c r="AJK3592" s="0"/>
      <c r="AJL3592" s="0"/>
      <c r="AJM3592" s="0"/>
      <c r="AJN3592" s="0"/>
      <c r="AJO3592" s="0"/>
      <c r="AJP3592" s="0"/>
      <c r="AJQ3592" s="0"/>
      <c r="AJR3592" s="0"/>
      <c r="AJS3592" s="0"/>
      <c r="AJT3592" s="0"/>
      <c r="AJU3592" s="0"/>
      <c r="AJV3592" s="0"/>
      <c r="AJW3592" s="0"/>
      <c r="AJX3592" s="0"/>
      <c r="AJY3592" s="0"/>
      <c r="AJZ3592" s="0"/>
      <c r="AKA3592" s="0"/>
      <c r="AKB3592" s="0"/>
      <c r="AKC3592" s="0"/>
      <c r="AKD3592" s="0"/>
      <c r="AKE3592" s="0"/>
      <c r="AKF3592" s="0"/>
      <c r="AKG3592" s="0"/>
      <c r="AKH3592" s="0"/>
      <c r="AKI3592" s="0"/>
      <c r="AKJ3592" s="0"/>
      <c r="AKK3592" s="0"/>
      <c r="AKL3592" s="0"/>
      <c r="AKM3592" s="0"/>
      <c r="AKN3592" s="0"/>
      <c r="AKO3592" s="0"/>
      <c r="AKP3592" s="0"/>
      <c r="AKQ3592" s="0"/>
      <c r="AKR3592" s="0"/>
      <c r="AKS3592" s="0"/>
      <c r="AKT3592" s="0"/>
      <c r="AKU3592" s="0"/>
      <c r="AKV3592" s="0"/>
      <c r="AKW3592" s="0"/>
      <c r="AKX3592" s="0"/>
      <c r="AKY3592" s="0"/>
      <c r="AKZ3592" s="0"/>
      <c r="ALA3592" s="0"/>
      <c r="ALB3592" s="0"/>
      <c r="ALC3592" s="0"/>
      <c r="ALD3592" s="0"/>
      <c r="ALE3592" s="0"/>
      <c r="ALF3592" s="0"/>
      <c r="ALG3592" s="0"/>
      <c r="ALH3592" s="0"/>
      <c r="ALI3592" s="0"/>
      <c r="ALJ3592" s="0"/>
      <c r="ALK3592" s="0"/>
      <c r="ALL3592" s="0"/>
      <c r="ALM3592" s="0"/>
      <c r="ALN3592" s="0"/>
      <c r="ALO3592" s="0"/>
      <c r="ALP3592" s="0"/>
      <c r="ALQ3592" s="0"/>
      <c r="ALR3592" s="0"/>
      <c r="ALS3592" s="0"/>
      <c r="ALT3592" s="0"/>
      <c r="ALU3592" s="0"/>
      <c r="ALV3592" s="0"/>
      <c r="ALW3592" s="0"/>
      <c r="ALX3592" s="0"/>
      <c r="ALY3592" s="0"/>
      <c r="ALZ3592" s="0"/>
      <c r="AMA3592" s="0"/>
      <c r="AMB3592" s="0"/>
      <c r="AMC3592" s="0"/>
      <c r="AMD3592" s="0"/>
      <c r="AME3592" s="0"/>
      <c r="AMF3592" s="0"/>
      <c r="AMG3592" s="0"/>
      <c r="AMH3592" s="0"/>
      <c r="AMI3592" s="0"/>
    </row>
    <row r="3593" customFormat="false" ht="12.75" hidden="false" customHeight="false" outlineLevel="0" collapsed="false">
      <c r="A3593" s="1" t="s">
        <v>3816</v>
      </c>
      <c r="C3593" s="70" t="s">
        <v>3820</v>
      </c>
      <c r="D3593" s="70" t="s">
        <v>70</v>
      </c>
      <c r="E3593" s="72" t="n">
        <v>2.1</v>
      </c>
      <c r="F3593" s="73" t="n">
        <v>3.29</v>
      </c>
      <c r="G3593" s="74"/>
      <c r="BM3593" s="0"/>
      <c r="BN3593" s="0"/>
      <c r="BO3593" s="0"/>
      <c r="BP3593" s="0"/>
      <c r="BQ3593" s="0"/>
      <c r="BR3593" s="0"/>
      <c r="BS3593" s="0"/>
      <c r="BT3593" s="0"/>
      <c r="BU3593" s="0"/>
      <c r="BV3593" s="0"/>
      <c r="BW3593" s="0"/>
      <c r="BX3593" s="0"/>
      <c r="BY3593" s="0"/>
      <c r="BZ3593" s="0"/>
      <c r="CA3593" s="0"/>
      <c r="CB3593" s="0"/>
      <c r="CC3593" s="0"/>
      <c r="CD3593" s="0"/>
      <c r="CE3593" s="0"/>
      <c r="CF3593" s="0"/>
      <c r="CG3593" s="0"/>
      <c r="CH3593" s="0"/>
      <c r="CI3593" s="0"/>
      <c r="CJ3593" s="0"/>
      <c r="CK3593" s="0"/>
      <c r="CL3593" s="0"/>
      <c r="CM3593" s="0"/>
      <c r="CN3593" s="0"/>
      <c r="CO3593" s="0"/>
      <c r="CP3593" s="0"/>
      <c r="CQ3593" s="0"/>
      <c r="CR3593" s="0"/>
      <c r="CS3593" s="0"/>
      <c r="CT3593" s="0"/>
      <c r="CU3593" s="0"/>
      <c r="CV3593" s="0"/>
      <c r="CW3593" s="0"/>
      <c r="CX3593" s="0"/>
      <c r="CY3593" s="0"/>
      <c r="CZ3593" s="0"/>
      <c r="DA3593" s="0"/>
      <c r="DB3593" s="0"/>
      <c r="DC3593" s="0"/>
      <c r="DD3593" s="0"/>
      <c r="DE3593" s="0"/>
      <c r="DF3593" s="0"/>
      <c r="DG3593" s="0"/>
      <c r="DH3593" s="0"/>
      <c r="DI3593" s="0"/>
      <c r="DJ3593" s="0"/>
      <c r="DK3593" s="0"/>
      <c r="DL3593" s="0"/>
      <c r="DM3593" s="0"/>
      <c r="DN3593" s="0"/>
      <c r="DO3593" s="0"/>
      <c r="DP3593" s="0"/>
      <c r="DQ3593" s="0"/>
      <c r="DR3593" s="0"/>
      <c r="DS3593" s="0"/>
      <c r="DT3593" s="0"/>
      <c r="DU3593" s="0"/>
      <c r="DV3593" s="0"/>
      <c r="DW3593" s="0"/>
      <c r="DX3593" s="0"/>
      <c r="DY3593" s="0"/>
      <c r="DZ3593" s="0"/>
      <c r="EA3593" s="0"/>
      <c r="EB3593" s="0"/>
      <c r="EC3593" s="0"/>
      <c r="ED3593" s="0"/>
      <c r="EE3593" s="0"/>
      <c r="EF3593" s="0"/>
      <c r="EG3593" s="0"/>
      <c r="EH3593" s="0"/>
      <c r="EI3593" s="0"/>
      <c r="EJ3593" s="0"/>
      <c r="EK3593" s="0"/>
      <c r="EL3593" s="0"/>
      <c r="EM3593" s="0"/>
      <c r="EN3593" s="0"/>
      <c r="EO3593" s="0"/>
      <c r="EP3593" s="0"/>
      <c r="EQ3593" s="0"/>
      <c r="ER3593" s="0"/>
      <c r="ES3593" s="0"/>
      <c r="ET3593" s="0"/>
      <c r="EU3593" s="0"/>
      <c r="EV3593" s="0"/>
      <c r="EW3593" s="0"/>
      <c r="EX3593" s="0"/>
      <c r="EY3593" s="0"/>
      <c r="EZ3593" s="0"/>
      <c r="FA3593" s="0"/>
      <c r="FB3593" s="0"/>
      <c r="FC3593" s="0"/>
      <c r="FD3593" s="0"/>
      <c r="FE3593" s="0"/>
      <c r="FF3593" s="0"/>
      <c r="FG3593" s="0"/>
      <c r="FH3593" s="0"/>
      <c r="FI3593" s="0"/>
      <c r="FJ3593" s="0"/>
      <c r="FK3593" s="0"/>
      <c r="FL3593" s="0"/>
      <c r="FM3593" s="0"/>
      <c r="FN3593" s="0"/>
      <c r="FO3593" s="0"/>
      <c r="FP3593" s="0"/>
      <c r="FQ3593" s="0"/>
      <c r="FR3593" s="0"/>
      <c r="FS3593" s="0"/>
      <c r="FT3593" s="0"/>
      <c r="FU3593" s="0"/>
      <c r="FV3593" s="0"/>
      <c r="FW3593" s="0"/>
      <c r="FX3593" s="0"/>
      <c r="FY3593" s="0"/>
      <c r="FZ3593" s="0"/>
      <c r="GA3593" s="0"/>
      <c r="GB3593" s="0"/>
      <c r="GC3593" s="0"/>
      <c r="GD3593" s="0"/>
      <c r="GE3593" s="0"/>
      <c r="GF3593" s="0"/>
      <c r="GG3593" s="0"/>
      <c r="GH3593" s="0"/>
      <c r="GI3593" s="0"/>
      <c r="GJ3593" s="0"/>
      <c r="GK3593" s="0"/>
      <c r="GL3593" s="0"/>
      <c r="GM3593" s="0"/>
      <c r="GN3593" s="0"/>
      <c r="GO3593" s="0"/>
      <c r="GP3593" s="0"/>
      <c r="GQ3593" s="0"/>
      <c r="GR3593" s="0"/>
      <c r="GS3593" s="0"/>
      <c r="GT3593" s="0"/>
      <c r="GU3593" s="0"/>
      <c r="GV3593" s="0"/>
      <c r="GW3593" s="0"/>
      <c r="GX3593" s="0"/>
      <c r="GY3593" s="0"/>
      <c r="GZ3593" s="0"/>
      <c r="HA3593" s="0"/>
      <c r="HB3593" s="0"/>
      <c r="HC3593" s="0"/>
      <c r="HD3593" s="0"/>
      <c r="HE3593" s="0"/>
      <c r="HF3593" s="0"/>
      <c r="HG3593" s="0"/>
      <c r="HH3593" s="0"/>
      <c r="HI3593" s="0"/>
      <c r="HJ3593" s="0"/>
      <c r="HK3593" s="0"/>
      <c r="HL3593" s="0"/>
      <c r="HM3593" s="0"/>
      <c r="HN3593" s="0"/>
      <c r="HO3593" s="0"/>
      <c r="HP3593" s="0"/>
      <c r="HQ3593" s="0"/>
      <c r="HR3593" s="0"/>
      <c r="HS3593" s="0"/>
      <c r="HT3593" s="0"/>
      <c r="HU3593" s="0"/>
      <c r="HV3593" s="0"/>
      <c r="HW3593" s="0"/>
      <c r="HX3593" s="0"/>
      <c r="HY3593" s="0"/>
      <c r="HZ3593" s="0"/>
      <c r="IA3593" s="0"/>
      <c r="IB3593" s="0"/>
      <c r="IC3593" s="0"/>
      <c r="ID3593" s="0"/>
      <c r="IE3593" s="0"/>
      <c r="IF3593" s="0"/>
      <c r="IG3593" s="0"/>
      <c r="IH3593" s="0"/>
      <c r="II3593" s="0"/>
      <c r="IJ3593" s="0"/>
      <c r="IK3593" s="0"/>
      <c r="IL3593" s="0"/>
      <c r="IM3593" s="0"/>
      <c r="IN3593" s="0"/>
      <c r="IO3593" s="0"/>
      <c r="IP3593" s="0"/>
      <c r="IQ3593" s="0"/>
      <c r="IR3593" s="0"/>
      <c r="IS3593" s="0"/>
      <c r="IT3593" s="0"/>
      <c r="IU3593" s="0"/>
      <c r="IV3593" s="0"/>
      <c r="IW3593" s="0"/>
      <c r="IX3593" s="0"/>
      <c r="IY3593" s="0"/>
      <c r="IZ3593" s="0"/>
      <c r="JA3593" s="0"/>
      <c r="JB3593" s="0"/>
      <c r="JC3593" s="0"/>
      <c r="JD3593" s="0"/>
      <c r="JE3593" s="0"/>
      <c r="JF3593" s="0"/>
      <c r="JG3593" s="0"/>
      <c r="JH3593" s="0"/>
      <c r="JI3593" s="0"/>
      <c r="JJ3593" s="0"/>
      <c r="JK3593" s="0"/>
      <c r="JL3593" s="0"/>
      <c r="JM3593" s="0"/>
      <c r="JN3593" s="0"/>
      <c r="JO3593" s="0"/>
      <c r="JP3593" s="0"/>
      <c r="JQ3593" s="0"/>
      <c r="JR3593" s="0"/>
      <c r="JS3593" s="0"/>
      <c r="JT3593" s="0"/>
      <c r="JU3593" s="0"/>
      <c r="JV3593" s="0"/>
      <c r="JW3593" s="0"/>
      <c r="JX3593" s="0"/>
      <c r="JY3593" s="0"/>
      <c r="JZ3593" s="0"/>
      <c r="KA3593" s="0"/>
      <c r="KB3593" s="0"/>
      <c r="KC3593" s="0"/>
      <c r="KD3593" s="0"/>
      <c r="KE3593" s="0"/>
      <c r="KF3593" s="0"/>
      <c r="KG3593" s="0"/>
      <c r="KH3593" s="0"/>
      <c r="KI3593" s="0"/>
      <c r="KJ3593" s="0"/>
      <c r="KK3593" s="0"/>
      <c r="KL3593" s="0"/>
      <c r="KM3593" s="0"/>
      <c r="KN3593" s="0"/>
      <c r="KO3593" s="0"/>
      <c r="KP3593" s="0"/>
      <c r="KQ3593" s="0"/>
      <c r="KR3593" s="0"/>
      <c r="KS3593" s="0"/>
      <c r="KT3593" s="0"/>
      <c r="KU3593" s="0"/>
      <c r="KV3593" s="0"/>
      <c r="KW3593" s="0"/>
      <c r="KX3593" s="0"/>
      <c r="KY3593" s="0"/>
      <c r="KZ3593" s="0"/>
      <c r="LA3593" s="0"/>
      <c r="LB3593" s="0"/>
      <c r="LC3593" s="0"/>
      <c r="LD3593" s="0"/>
      <c r="LE3593" s="0"/>
      <c r="LF3593" s="0"/>
      <c r="LG3593" s="0"/>
      <c r="LH3593" s="0"/>
      <c r="LI3593" s="0"/>
      <c r="LJ3593" s="0"/>
      <c r="LK3593" s="0"/>
      <c r="LL3593" s="0"/>
      <c r="LM3593" s="0"/>
      <c r="LN3593" s="0"/>
      <c r="LO3593" s="0"/>
      <c r="LP3593" s="0"/>
      <c r="LQ3593" s="0"/>
      <c r="LR3593" s="0"/>
      <c r="LS3593" s="0"/>
      <c r="LT3593" s="0"/>
      <c r="LU3593" s="0"/>
      <c r="LV3593" s="0"/>
      <c r="LW3593" s="0"/>
      <c r="LX3593" s="0"/>
      <c r="LY3593" s="0"/>
      <c r="LZ3593" s="0"/>
      <c r="MA3593" s="0"/>
      <c r="MB3593" s="0"/>
      <c r="MC3593" s="0"/>
      <c r="MD3593" s="0"/>
      <c r="ME3593" s="0"/>
      <c r="MF3593" s="0"/>
      <c r="MG3593" s="0"/>
      <c r="MH3593" s="0"/>
      <c r="MI3593" s="0"/>
      <c r="MJ3593" s="0"/>
      <c r="MK3593" s="0"/>
      <c r="ML3593" s="0"/>
      <c r="MM3593" s="0"/>
      <c r="MN3593" s="0"/>
      <c r="MO3593" s="0"/>
      <c r="MP3593" s="0"/>
      <c r="MQ3593" s="0"/>
      <c r="MR3593" s="0"/>
      <c r="MS3593" s="0"/>
      <c r="MT3593" s="0"/>
      <c r="MU3593" s="0"/>
      <c r="MV3593" s="0"/>
      <c r="MW3593" s="0"/>
      <c r="MX3593" s="0"/>
      <c r="MY3593" s="0"/>
      <c r="MZ3593" s="0"/>
      <c r="NA3593" s="0"/>
      <c r="NB3593" s="0"/>
      <c r="NC3593" s="0"/>
      <c r="ND3593" s="0"/>
      <c r="NE3593" s="0"/>
      <c r="NF3593" s="0"/>
      <c r="NG3593" s="0"/>
      <c r="NH3593" s="0"/>
      <c r="NI3593" s="0"/>
      <c r="NJ3593" s="0"/>
      <c r="NK3593" s="0"/>
      <c r="NL3593" s="0"/>
      <c r="NM3593" s="0"/>
      <c r="NN3593" s="0"/>
      <c r="NO3593" s="0"/>
      <c r="NP3593" s="0"/>
      <c r="NQ3593" s="0"/>
      <c r="NR3593" s="0"/>
      <c r="NS3593" s="0"/>
      <c r="NT3593" s="0"/>
      <c r="NU3593" s="0"/>
      <c r="NV3593" s="0"/>
      <c r="NW3593" s="0"/>
      <c r="NX3593" s="0"/>
      <c r="NY3593" s="0"/>
      <c r="NZ3593" s="0"/>
      <c r="OA3593" s="0"/>
      <c r="OB3593" s="0"/>
      <c r="OC3593" s="0"/>
      <c r="OD3593" s="0"/>
      <c r="OE3593" s="0"/>
      <c r="OF3593" s="0"/>
      <c r="OG3593" s="0"/>
      <c r="OH3593" s="0"/>
      <c r="OI3593" s="0"/>
      <c r="OJ3593" s="0"/>
      <c r="OK3593" s="0"/>
      <c r="OL3593" s="0"/>
      <c r="OM3593" s="0"/>
      <c r="ON3593" s="0"/>
      <c r="OO3593" s="0"/>
      <c r="OP3593" s="0"/>
      <c r="OQ3593" s="0"/>
      <c r="OR3593" s="0"/>
      <c r="OS3593" s="0"/>
      <c r="OT3593" s="0"/>
      <c r="OU3593" s="0"/>
      <c r="OV3593" s="0"/>
      <c r="OW3593" s="0"/>
      <c r="OX3593" s="0"/>
      <c r="OY3593" s="0"/>
      <c r="OZ3593" s="0"/>
      <c r="PA3593" s="0"/>
      <c r="PB3593" s="0"/>
      <c r="PC3593" s="0"/>
      <c r="PD3593" s="0"/>
      <c r="PE3593" s="0"/>
      <c r="PF3593" s="0"/>
      <c r="PG3593" s="0"/>
      <c r="PH3593" s="0"/>
      <c r="PI3593" s="0"/>
      <c r="PJ3593" s="0"/>
      <c r="PK3593" s="0"/>
      <c r="PL3593" s="0"/>
      <c r="PM3593" s="0"/>
      <c r="PN3593" s="0"/>
      <c r="PO3593" s="0"/>
      <c r="PP3593" s="0"/>
      <c r="PQ3593" s="0"/>
      <c r="PR3593" s="0"/>
      <c r="PS3593" s="0"/>
      <c r="PT3593" s="0"/>
      <c r="PU3593" s="0"/>
      <c r="PV3593" s="0"/>
      <c r="PW3593" s="0"/>
      <c r="PX3593" s="0"/>
      <c r="PY3593" s="0"/>
      <c r="PZ3593" s="0"/>
      <c r="QA3593" s="0"/>
      <c r="QB3593" s="0"/>
      <c r="QC3593" s="0"/>
      <c r="QD3593" s="0"/>
      <c r="QE3593" s="0"/>
      <c r="QF3593" s="0"/>
      <c r="QG3593" s="0"/>
      <c r="QH3593" s="0"/>
      <c r="QI3593" s="0"/>
      <c r="QJ3593" s="0"/>
      <c r="QK3593" s="0"/>
      <c r="QL3593" s="0"/>
      <c r="QM3593" s="0"/>
      <c r="QN3593" s="0"/>
      <c r="QO3593" s="0"/>
      <c r="QP3593" s="0"/>
      <c r="QQ3593" s="0"/>
      <c r="QR3593" s="0"/>
      <c r="QS3593" s="0"/>
      <c r="QT3593" s="0"/>
      <c r="QU3593" s="0"/>
      <c r="QV3593" s="0"/>
      <c r="QW3593" s="0"/>
      <c r="QX3593" s="0"/>
      <c r="QY3593" s="0"/>
      <c r="QZ3593" s="0"/>
      <c r="RA3593" s="0"/>
      <c r="RB3593" s="0"/>
      <c r="RC3593" s="0"/>
      <c r="RD3593" s="0"/>
      <c r="RE3593" s="0"/>
      <c r="RF3593" s="0"/>
      <c r="RG3593" s="0"/>
      <c r="RH3593" s="0"/>
      <c r="RI3593" s="0"/>
      <c r="RJ3593" s="0"/>
      <c r="RK3593" s="0"/>
      <c r="RL3593" s="0"/>
      <c r="RM3593" s="0"/>
      <c r="RN3593" s="0"/>
      <c r="RO3593" s="0"/>
      <c r="RP3593" s="0"/>
      <c r="RQ3593" s="0"/>
      <c r="RR3593" s="0"/>
      <c r="RS3593" s="0"/>
      <c r="RT3593" s="0"/>
      <c r="RU3593" s="0"/>
      <c r="RV3593" s="0"/>
      <c r="RW3593" s="0"/>
      <c r="RX3593" s="0"/>
      <c r="RY3593" s="0"/>
      <c r="RZ3593" s="0"/>
      <c r="SA3593" s="0"/>
      <c r="SB3593" s="0"/>
      <c r="SC3593" s="0"/>
      <c r="SD3593" s="0"/>
      <c r="SE3593" s="0"/>
      <c r="SF3593" s="0"/>
      <c r="SG3593" s="0"/>
      <c r="SH3593" s="0"/>
      <c r="SI3593" s="0"/>
      <c r="SJ3593" s="0"/>
      <c r="SK3593" s="0"/>
      <c r="SL3593" s="0"/>
      <c r="SM3593" s="0"/>
      <c r="SN3593" s="0"/>
      <c r="SO3593" s="0"/>
      <c r="SP3593" s="0"/>
      <c r="SQ3593" s="0"/>
      <c r="SR3593" s="0"/>
      <c r="SS3593" s="0"/>
      <c r="ST3593" s="0"/>
      <c r="SU3593" s="0"/>
      <c r="SV3593" s="0"/>
      <c r="SW3593" s="0"/>
      <c r="SX3593" s="0"/>
      <c r="SY3593" s="0"/>
      <c r="SZ3593" s="0"/>
      <c r="TA3593" s="0"/>
      <c r="TB3593" s="0"/>
      <c r="TC3593" s="0"/>
      <c r="TD3593" s="0"/>
      <c r="TE3593" s="0"/>
      <c r="TF3593" s="0"/>
      <c r="TG3593" s="0"/>
      <c r="TH3593" s="0"/>
      <c r="TI3593" s="0"/>
      <c r="TJ3593" s="0"/>
      <c r="TK3593" s="0"/>
      <c r="TL3593" s="0"/>
      <c r="TM3593" s="0"/>
      <c r="TN3593" s="0"/>
      <c r="TO3593" s="0"/>
      <c r="TP3593" s="0"/>
      <c r="TQ3593" s="0"/>
      <c r="TR3593" s="0"/>
      <c r="TS3593" s="0"/>
      <c r="TT3593" s="0"/>
      <c r="TU3593" s="0"/>
      <c r="TV3593" s="0"/>
      <c r="TW3593" s="0"/>
      <c r="TX3593" s="0"/>
      <c r="TY3593" s="0"/>
      <c r="TZ3593" s="0"/>
      <c r="UA3593" s="0"/>
      <c r="UB3593" s="0"/>
      <c r="UC3593" s="0"/>
      <c r="UD3593" s="0"/>
      <c r="UE3593" s="0"/>
      <c r="UF3593" s="0"/>
      <c r="UG3593" s="0"/>
      <c r="UH3593" s="0"/>
      <c r="UI3593" s="0"/>
      <c r="UJ3593" s="0"/>
      <c r="UK3593" s="0"/>
      <c r="UL3593" s="0"/>
      <c r="UM3593" s="0"/>
      <c r="UN3593" s="0"/>
      <c r="UO3593" s="0"/>
      <c r="UP3593" s="0"/>
      <c r="UQ3593" s="0"/>
      <c r="UR3593" s="0"/>
      <c r="US3593" s="0"/>
      <c r="UT3593" s="0"/>
      <c r="UU3593" s="0"/>
      <c r="UV3593" s="0"/>
      <c r="UW3593" s="0"/>
      <c r="UX3593" s="0"/>
      <c r="UY3593" s="0"/>
      <c r="UZ3593" s="0"/>
      <c r="VA3593" s="0"/>
      <c r="VB3593" s="0"/>
      <c r="VC3593" s="0"/>
      <c r="VD3593" s="0"/>
      <c r="VE3593" s="0"/>
      <c r="VF3593" s="0"/>
      <c r="VG3593" s="0"/>
      <c r="VH3593" s="0"/>
      <c r="VI3593" s="0"/>
      <c r="VJ3593" s="0"/>
      <c r="VK3593" s="0"/>
      <c r="VL3593" s="0"/>
      <c r="VM3593" s="0"/>
      <c r="VN3593" s="0"/>
      <c r="VO3593" s="0"/>
      <c r="VP3593" s="0"/>
      <c r="VQ3593" s="0"/>
      <c r="VR3593" s="0"/>
      <c r="VS3593" s="0"/>
      <c r="VT3593" s="0"/>
      <c r="VU3593" s="0"/>
      <c r="VV3593" s="0"/>
      <c r="VW3593" s="0"/>
      <c r="VX3593" s="0"/>
      <c r="VY3593" s="0"/>
      <c r="VZ3593" s="0"/>
      <c r="WA3593" s="0"/>
      <c r="WB3593" s="0"/>
      <c r="WC3593" s="0"/>
      <c r="WD3593" s="0"/>
      <c r="WE3593" s="0"/>
      <c r="WF3593" s="0"/>
      <c r="WG3593" s="0"/>
      <c r="WH3593" s="0"/>
      <c r="WI3593" s="0"/>
      <c r="WJ3593" s="0"/>
      <c r="WK3593" s="0"/>
      <c r="WL3593" s="0"/>
      <c r="WM3593" s="0"/>
      <c r="WN3593" s="0"/>
      <c r="WO3593" s="0"/>
      <c r="WP3593" s="0"/>
      <c r="WQ3593" s="0"/>
      <c r="WR3593" s="0"/>
      <c r="WS3593" s="0"/>
      <c r="WT3593" s="0"/>
      <c r="WU3593" s="0"/>
      <c r="WV3593" s="0"/>
      <c r="WW3593" s="0"/>
      <c r="WX3593" s="0"/>
      <c r="WY3593" s="0"/>
      <c r="WZ3593" s="0"/>
      <c r="XA3593" s="0"/>
      <c r="XB3593" s="0"/>
      <c r="XC3593" s="0"/>
      <c r="XD3593" s="0"/>
      <c r="XE3593" s="0"/>
      <c r="XF3593" s="0"/>
      <c r="XG3593" s="0"/>
      <c r="XH3593" s="0"/>
      <c r="XI3593" s="0"/>
      <c r="XJ3593" s="0"/>
      <c r="XK3593" s="0"/>
      <c r="XL3593" s="0"/>
      <c r="XM3593" s="0"/>
      <c r="XN3593" s="0"/>
      <c r="XO3593" s="0"/>
      <c r="XP3593" s="0"/>
      <c r="XQ3593" s="0"/>
      <c r="XR3593" s="0"/>
      <c r="XS3593" s="0"/>
      <c r="XT3593" s="0"/>
      <c r="XU3593" s="0"/>
      <c r="XV3593" s="0"/>
      <c r="XW3593" s="0"/>
      <c r="XX3593" s="0"/>
      <c r="XY3593" s="0"/>
      <c r="XZ3593" s="0"/>
      <c r="YA3593" s="0"/>
      <c r="YB3593" s="0"/>
      <c r="YC3593" s="0"/>
      <c r="YD3593" s="0"/>
      <c r="YE3593" s="0"/>
      <c r="YF3593" s="0"/>
      <c r="YG3593" s="0"/>
      <c r="YH3593" s="0"/>
      <c r="YI3593" s="0"/>
      <c r="YJ3593" s="0"/>
      <c r="YK3593" s="0"/>
      <c r="YL3593" s="0"/>
      <c r="YM3593" s="0"/>
      <c r="YN3593" s="0"/>
      <c r="YO3593" s="0"/>
      <c r="YP3593" s="0"/>
      <c r="YQ3593" s="0"/>
      <c r="YR3593" s="0"/>
      <c r="YS3593" s="0"/>
      <c r="YT3593" s="0"/>
      <c r="YU3593" s="0"/>
      <c r="YV3593" s="0"/>
      <c r="YW3593" s="0"/>
      <c r="YX3593" s="0"/>
      <c r="YY3593" s="0"/>
      <c r="YZ3593" s="0"/>
      <c r="ZA3593" s="0"/>
      <c r="ZB3593" s="0"/>
      <c r="ZC3593" s="0"/>
      <c r="ZD3593" s="0"/>
      <c r="ZE3593" s="0"/>
      <c r="ZF3593" s="0"/>
      <c r="ZG3593" s="0"/>
      <c r="ZH3593" s="0"/>
      <c r="ZI3593" s="0"/>
      <c r="ZJ3593" s="0"/>
      <c r="ZK3593" s="0"/>
      <c r="ZL3593" s="0"/>
      <c r="ZM3593" s="0"/>
      <c r="ZN3593" s="0"/>
      <c r="ZO3593" s="0"/>
      <c r="ZP3593" s="0"/>
      <c r="ZQ3593" s="0"/>
      <c r="ZR3593" s="0"/>
      <c r="ZS3593" s="0"/>
      <c r="ZT3593" s="0"/>
      <c r="ZU3593" s="0"/>
      <c r="ZV3593" s="0"/>
      <c r="ZW3593" s="0"/>
      <c r="ZX3593" s="0"/>
      <c r="ZY3593" s="0"/>
      <c r="ZZ3593" s="0"/>
      <c r="AAA3593" s="0"/>
      <c r="AAB3593" s="0"/>
      <c r="AAC3593" s="0"/>
      <c r="AAD3593" s="0"/>
      <c r="AAE3593" s="0"/>
      <c r="AAF3593" s="0"/>
      <c r="AAG3593" s="0"/>
      <c r="AAH3593" s="0"/>
      <c r="AAI3593" s="0"/>
      <c r="AAJ3593" s="0"/>
      <c r="AAK3593" s="0"/>
      <c r="AAL3593" s="0"/>
      <c r="AAM3593" s="0"/>
      <c r="AAN3593" s="0"/>
      <c r="AAO3593" s="0"/>
      <c r="AAP3593" s="0"/>
      <c r="AAQ3593" s="0"/>
      <c r="AAR3593" s="0"/>
      <c r="AAS3593" s="0"/>
      <c r="AAT3593" s="0"/>
      <c r="AAU3593" s="0"/>
      <c r="AAV3593" s="0"/>
      <c r="AAW3593" s="0"/>
      <c r="AAX3593" s="0"/>
      <c r="AAY3593" s="0"/>
      <c r="AAZ3593" s="0"/>
      <c r="ABA3593" s="0"/>
      <c r="ABB3593" s="0"/>
      <c r="ABC3593" s="0"/>
      <c r="ABD3593" s="0"/>
      <c r="ABE3593" s="0"/>
      <c r="ABF3593" s="0"/>
      <c r="ABG3593" s="0"/>
      <c r="ABH3593" s="0"/>
      <c r="ABI3593" s="0"/>
      <c r="ABJ3593" s="0"/>
      <c r="ABK3593" s="0"/>
      <c r="ABL3593" s="0"/>
      <c r="ABM3593" s="0"/>
      <c r="ABN3593" s="0"/>
      <c r="ABO3593" s="0"/>
      <c r="ABP3593" s="0"/>
      <c r="ABQ3593" s="0"/>
      <c r="ABR3593" s="0"/>
      <c r="ABS3593" s="0"/>
      <c r="ABT3593" s="0"/>
      <c r="ABU3593" s="0"/>
      <c r="ABV3593" s="0"/>
      <c r="ABW3593" s="0"/>
      <c r="ABX3593" s="0"/>
      <c r="ABY3593" s="0"/>
      <c r="ABZ3593" s="0"/>
      <c r="ACA3593" s="0"/>
      <c r="ACB3593" s="0"/>
      <c r="ACC3593" s="0"/>
      <c r="ACD3593" s="0"/>
      <c r="ACE3593" s="0"/>
      <c r="ACF3593" s="0"/>
      <c r="ACG3593" s="0"/>
      <c r="ACH3593" s="0"/>
      <c r="ACI3593" s="0"/>
      <c r="ACJ3593" s="0"/>
      <c r="ACK3593" s="0"/>
      <c r="ACL3593" s="0"/>
      <c r="ACM3593" s="0"/>
      <c r="ACN3593" s="0"/>
      <c r="ACO3593" s="0"/>
      <c r="ACP3593" s="0"/>
      <c r="ACQ3593" s="0"/>
      <c r="ACR3593" s="0"/>
      <c r="ACS3593" s="0"/>
      <c r="ACT3593" s="0"/>
      <c r="ACU3593" s="0"/>
      <c r="ACV3593" s="0"/>
      <c r="ACW3593" s="0"/>
      <c r="ACX3593" s="0"/>
      <c r="ACY3593" s="0"/>
      <c r="ACZ3593" s="0"/>
      <c r="ADA3593" s="0"/>
      <c r="ADB3593" s="0"/>
      <c r="ADC3593" s="0"/>
      <c r="ADD3593" s="0"/>
      <c r="ADE3593" s="0"/>
      <c r="ADF3593" s="0"/>
      <c r="ADG3593" s="0"/>
      <c r="ADH3593" s="0"/>
      <c r="ADI3593" s="0"/>
      <c r="ADJ3593" s="0"/>
      <c r="ADK3593" s="0"/>
      <c r="ADL3593" s="0"/>
      <c r="ADM3593" s="0"/>
      <c r="ADN3593" s="0"/>
      <c r="ADO3593" s="0"/>
      <c r="ADP3593" s="0"/>
      <c r="ADQ3593" s="0"/>
      <c r="ADR3593" s="0"/>
      <c r="ADS3593" s="0"/>
      <c r="ADT3593" s="0"/>
      <c r="ADU3593" s="0"/>
      <c r="ADV3593" s="0"/>
      <c r="ADW3593" s="0"/>
      <c r="ADX3593" s="0"/>
      <c r="ADY3593" s="0"/>
      <c r="ADZ3593" s="0"/>
      <c r="AEA3593" s="0"/>
      <c r="AEB3593" s="0"/>
      <c r="AEC3593" s="0"/>
      <c r="AED3593" s="0"/>
      <c r="AEE3593" s="0"/>
      <c r="AEF3593" s="0"/>
      <c r="AEG3593" s="0"/>
      <c r="AEH3593" s="0"/>
      <c r="AEI3593" s="0"/>
      <c r="AEJ3593" s="0"/>
      <c r="AEK3593" s="0"/>
      <c r="AEL3593" s="0"/>
      <c r="AEM3593" s="0"/>
      <c r="AEN3593" s="0"/>
      <c r="AEO3593" s="0"/>
      <c r="AEP3593" s="0"/>
      <c r="AEQ3593" s="0"/>
      <c r="AER3593" s="0"/>
      <c r="AES3593" s="0"/>
      <c r="AET3593" s="0"/>
      <c r="AEU3593" s="0"/>
      <c r="AEV3593" s="0"/>
      <c r="AEW3593" s="0"/>
      <c r="AEX3593" s="0"/>
      <c r="AEY3593" s="0"/>
      <c r="AEZ3593" s="0"/>
      <c r="AFA3593" s="0"/>
      <c r="AFB3593" s="0"/>
      <c r="AFC3593" s="0"/>
      <c r="AFD3593" s="0"/>
      <c r="AFE3593" s="0"/>
      <c r="AFF3593" s="0"/>
      <c r="AFG3593" s="0"/>
      <c r="AFH3593" s="0"/>
      <c r="AFI3593" s="0"/>
      <c r="AFJ3593" s="0"/>
      <c r="AFK3593" s="0"/>
      <c r="AFL3593" s="0"/>
      <c r="AFM3593" s="0"/>
      <c r="AFN3593" s="0"/>
      <c r="AFO3593" s="0"/>
      <c r="AFP3593" s="0"/>
      <c r="AFQ3593" s="0"/>
      <c r="AFR3593" s="0"/>
      <c r="AFS3593" s="0"/>
      <c r="AFT3593" s="0"/>
      <c r="AFU3593" s="0"/>
      <c r="AFV3593" s="0"/>
      <c r="AFW3593" s="0"/>
      <c r="AFX3593" s="0"/>
      <c r="AFY3593" s="0"/>
      <c r="AFZ3593" s="0"/>
      <c r="AGA3593" s="0"/>
      <c r="AGB3593" s="0"/>
      <c r="AGC3593" s="0"/>
      <c r="AGD3593" s="0"/>
      <c r="AGE3593" s="0"/>
      <c r="AGF3593" s="0"/>
      <c r="AGG3593" s="0"/>
      <c r="AGH3593" s="0"/>
      <c r="AGI3593" s="0"/>
      <c r="AGJ3593" s="0"/>
      <c r="AGK3593" s="0"/>
      <c r="AGL3593" s="0"/>
      <c r="AGM3593" s="0"/>
      <c r="AGN3593" s="0"/>
      <c r="AGO3593" s="0"/>
      <c r="AGP3593" s="0"/>
      <c r="AGQ3593" s="0"/>
      <c r="AGR3593" s="0"/>
      <c r="AGS3593" s="0"/>
      <c r="AGT3593" s="0"/>
      <c r="AGU3593" s="0"/>
      <c r="AGV3593" s="0"/>
      <c r="AGW3593" s="0"/>
      <c r="AGX3593" s="0"/>
      <c r="AGY3593" s="0"/>
      <c r="AGZ3593" s="0"/>
      <c r="AHA3593" s="0"/>
      <c r="AHB3593" s="0"/>
      <c r="AHC3593" s="0"/>
      <c r="AHD3593" s="0"/>
      <c r="AHE3593" s="0"/>
      <c r="AHF3593" s="0"/>
      <c r="AHG3593" s="0"/>
      <c r="AHH3593" s="0"/>
      <c r="AHI3593" s="0"/>
      <c r="AHJ3593" s="0"/>
      <c r="AHK3593" s="0"/>
      <c r="AHL3593" s="0"/>
      <c r="AHM3593" s="0"/>
      <c r="AHN3593" s="0"/>
      <c r="AHO3593" s="0"/>
      <c r="AHP3593" s="0"/>
      <c r="AHQ3593" s="0"/>
      <c r="AHR3593" s="0"/>
      <c r="AHS3593" s="0"/>
      <c r="AHT3593" s="0"/>
      <c r="AHU3593" s="0"/>
      <c r="AHV3593" s="0"/>
      <c r="AHW3593" s="0"/>
      <c r="AHX3593" s="0"/>
      <c r="AHY3593" s="0"/>
      <c r="AHZ3593" s="0"/>
      <c r="AIA3593" s="0"/>
      <c r="AIB3593" s="0"/>
      <c r="AIC3593" s="0"/>
      <c r="AID3593" s="0"/>
      <c r="AIE3593" s="0"/>
      <c r="AIF3593" s="0"/>
      <c r="AIG3593" s="0"/>
      <c r="AIH3593" s="0"/>
      <c r="AII3593" s="0"/>
      <c r="AIJ3593" s="0"/>
      <c r="AIK3593" s="0"/>
      <c r="AIL3593" s="0"/>
      <c r="AIM3593" s="0"/>
      <c r="AIN3593" s="0"/>
      <c r="AIO3593" s="0"/>
      <c r="AIP3593" s="0"/>
      <c r="AIQ3593" s="0"/>
      <c r="AIR3593" s="0"/>
      <c r="AIS3593" s="0"/>
      <c r="AIT3593" s="0"/>
      <c r="AIU3593" s="0"/>
      <c r="AIV3593" s="0"/>
      <c r="AIW3593" s="0"/>
      <c r="AIX3593" s="0"/>
      <c r="AIY3593" s="0"/>
      <c r="AIZ3593" s="0"/>
      <c r="AJA3593" s="0"/>
      <c r="AJB3593" s="0"/>
      <c r="AJC3593" s="0"/>
      <c r="AJD3593" s="0"/>
      <c r="AJE3593" s="0"/>
      <c r="AJF3593" s="0"/>
      <c r="AJG3593" s="0"/>
      <c r="AJH3593" s="0"/>
      <c r="AJI3593" s="0"/>
      <c r="AJJ3593" s="0"/>
      <c r="AJK3593" s="0"/>
      <c r="AJL3593" s="0"/>
      <c r="AJM3593" s="0"/>
      <c r="AJN3593" s="0"/>
      <c r="AJO3593" s="0"/>
      <c r="AJP3593" s="0"/>
      <c r="AJQ3593" s="0"/>
      <c r="AJR3593" s="0"/>
      <c r="AJS3593" s="0"/>
      <c r="AJT3593" s="0"/>
      <c r="AJU3593" s="0"/>
      <c r="AJV3593" s="0"/>
      <c r="AJW3593" s="0"/>
      <c r="AJX3593" s="0"/>
      <c r="AJY3593" s="0"/>
      <c r="AJZ3593" s="0"/>
      <c r="AKA3593" s="0"/>
      <c r="AKB3593" s="0"/>
      <c r="AKC3593" s="0"/>
      <c r="AKD3593" s="0"/>
      <c r="AKE3593" s="0"/>
      <c r="AKF3593" s="0"/>
      <c r="AKG3593" s="0"/>
      <c r="AKH3593" s="0"/>
      <c r="AKI3593" s="0"/>
      <c r="AKJ3593" s="0"/>
      <c r="AKK3593" s="0"/>
      <c r="AKL3593" s="0"/>
      <c r="AKM3593" s="0"/>
      <c r="AKN3593" s="0"/>
      <c r="AKO3593" s="0"/>
      <c r="AKP3593" s="0"/>
      <c r="AKQ3593" s="0"/>
      <c r="AKR3593" s="0"/>
      <c r="AKS3593" s="0"/>
      <c r="AKT3593" s="0"/>
      <c r="AKU3593" s="0"/>
      <c r="AKV3593" s="0"/>
      <c r="AKW3593" s="0"/>
      <c r="AKX3593" s="0"/>
      <c r="AKY3593" s="0"/>
      <c r="AKZ3593" s="0"/>
      <c r="ALA3593" s="0"/>
      <c r="ALB3593" s="0"/>
      <c r="ALC3593" s="0"/>
      <c r="ALD3593" s="0"/>
      <c r="ALE3593" s="0"/>
      <c r="ALF3593" s="0"/>
      <c r="ALG3593" s="0"/>
      <c r="ALH3593" s="0"/>
      <c r="ALI3593" s="0"/>
      <c r="ALJ3593" s="0"/>
      <c r="ALK3593" s="0"/>
      <c r="ALL3593" s="0"/>
      <c r="ALM3593" s="0"/>
      <c r="ALN3593" s="0"/>
      <c r="ALO3593" s="0"/>
      <c r="ALP3593" s="0"/>
      <c r="ALQ3593" s="0"/>
      <c r="ALR3593" s="0"/>
      <c r="ALS3593" s="0"/>
      <c r="ALT3593" s="0"/>
      <c r="ALU3593" s="0"/>
      <c r="ALV3593" s="0"/>
      <c r="ALW3593" s="0"/>
      <c r="ALX3593" s="0"/>
      <c r="ALY3593" s="0"/>
      <c r="ALZ3593" s="0"/>
      <c r="AMA3593" s="0"/>
      <c r="AMB3593" s="0"/>
      <c r="AMC3593" s="0"/>
      <c r="AMD3593" s="0"/>
      <c r="AME3593" s="0"/>
      <c r="AMF3593" s="0"/>
      <c r="AMG3593" s="0"/>
      <c r="AMH3593" s="0"/>
      <c r="AMI3593" s="0"/>
    </row>
    <row r="3594" customFormat="false" ht="12.75" hidden="false" customHeight="false" outlineLevel="0" collapsed="false">
      <c r="A3594" s="1" t="s">
        <v>3816</v>
      </c>
      <c r="C3594" s="70" t="s">
        <v>3821</v>
      </c>
      <c r="D3594" s="70" t="s">
        <v>24</v>
      </c>
      <c r="E3594" s="72" t="n">
        <v>2.1</v>
      </c>
      <c r="F3594" s="73" t="n">
        <v>2.29</v>
      </c>
      <c r="G3594" s="74"/>
      <c r="BM3594" s="0"/>
      <c r="BN3594" s="0"/>
      <c r="BO3594" s="0"/>
      <c r="BP3594" s="0"/>
      <c r="BQ3594" s="0"/>
      <c r="BR3594" s="0"/>
      <c r="BS3594" s="0"/>
      <c r="BT3594" s="0"/>
      <c r="BU3594" s="0"/>
      <c r="BV3594" s="0"/>
      <c r="BW3594" s="0"/>
      <c r="BX3594" s="0"/>
      <c r="BY3594" s="0"/>
      <c r="BZ3594" s="0"/>
      <c r="CA3594" s="0"/>
      <c r="CB3594" s="0"/>
      <c r="CC3594" s="0"/>
      <c r="CD3594" s="0"/>
      <c r="CE3594" s="0"/>
      <c r="CF3594" s="0"/>
      <c r="CG3594" s="0"/>
      <c r="CH3594" s="0"/>
      <c r="CI3594" s="0"/>
      <c r="CJ3594" s="0"/>
      <c r="CK3594" s="0"/>
      <c r="CL3594" s="0"/>
      <c r="CM3594" s="0"/>
      <c r="CN3594" s="0"/>
      <c r="CO3594" s="0"/>
      <c r="CP3594" s="0"/>
      <c r="CQ3594" s="0"/>
      <c r="CR3594" s="0"/>
      <c r="CS3594" s="0"/>
      <c r="CT3594" s="0"/>
      <c r="CU3594" s="0"/>
      <c r="CV3594" s="0"/>
      <c r="CW3594" s="0"/>
      <c r="CX3594" s="0"/>
      <c r="CY3594" s="0"/>
      <c r="CZ3594" s="0"/>
      <c r="DA3594" s="0"/>
      <c r="DB3594" s="0"/>
      <c r="DC3594" s="0"/>
      <c r="DD3594" s="0"/>
      <c r="DE3594" s="0"/>
      <c r="DF3594" s="0"/>
      <c r="DG3594" s="0"/>
      <c r="DH3594" s="0"/>
      <c r="DI3594" s="0"/>
      <c r="DJ3594" s="0"/>
      <c r="DK3594" s="0"/>
      <c r="DL3594" s="0"/>
      <c r="DM3594" s="0"/>
      <c r="DN3594" s="0"/>
      <c r="DO3594" s="0"/>
      <c r="DP3594" s="0"/>
      <c r="DQ3594" s="0"/>
      <c r="DR3594" s="0"/>
      <c r="DS3594" s="0"/>
      <c r="DT3594" s="0"/>
      <c r="DU3594" s="0"/>
      <c r="DV3594" s="0"/>
      <c r="DW3594" s="0"/>
      <c r="DX3594" s="0"/>
      <c r="DY3594" s="0"/>
      <c r="DZ3594" s="0"/>
      <c r="EA3594" s="0"/>
      <c r="EB3594" s="0"/>
      <c r="EC3594" s="0"/>
      <c r="ED3594" s="0"/>
      <c r="EE3594" s="0"/>
      <c r="EF3594" s="0"/>
      <c r="EG3594" s="0"/>
      <c r="EH3594" s="0"/>
      <c r="EI3594" s="0"/>
      <c r="EJ3594" s="0"/>
      <c r="EK3594" s="0"/>
      <c r="EL3594" s="0"/>
      <c r="EM3594" s="0"/>
      <c r="EN3594" s="0"/>
      <c r="EO3594" s="0"/>
      <c r="EP3594" s="0"/>
      <c r="EQ3594" s="0"/>
      <c r="ER3594" s="0"/>
      <c r="ES3594" s="0"/>
      <c r="ET3594" s="0"/>
      <c r="EU3594" s="0"/>
      <c r="EV3594" s="0"/>
      <c r="EW3594" s="0"/>
      <c r="EX3594" s="0"/>
      <c r="EY3594" s="0"/>
      <c r="EZ3594" s="0"/>
      <c r="FA3594" s="0"/>
      <c r="FB3594" s="0"/>
      <c r="FC3594" s="0"/>
      <c r="FD3594" s="0"/>
      <c r="FE3594" s="0"/>
      <c r="FF3594" s="0"/>
      <c r="FG3594" s="0"/>
      <c r="FH3594" s="0"/>
      <c r="FI3594" s="0"/>
      <c r="FJ3594" s="0"/>
      <c r="FK3594" s="0"/>
      <c r="FL3594" s="0"/>
      <c r="FM3594" s="0"/>
      <c r="FN3594" s="0"/>
      <c r="FO3594" s="0"/>
      <c r="FP3594" s="0"/>
      <c r="FQ3594" s="0"/>
      <c r="FR3594" s="0"/>
      <c r="FS3594" s="0"/>
      <c r="FT3594" s="0"/>
      <c r="FU3594" s="0"/>
      <c r="FV3594" s="0"/>
      <c r="FW3594" s="0"/>
      <c r="FX3594" s="0"/>
      <c r="FY3594" s="0"/>
      <c r="FZ3594" s="0"/>
      <c r="GA3594" s="0"/>
      <c r="GB3594" s="0"/>
      <c r="GC3594" s="0"/>
      <c r="GD3594" s="0"/>
      <c r="GE3594" s="0"/>
      <c r="GF3594" s="0"/>
      <c r="GG3594" s="0"/>
      <c r="GH3594" s="0"/>
      <c r="GI3594" s="0"/>
      <c r="GJ3594" s="0"/>
      <c r="GK3594" s="0"/>
      <c r="GL3594" s="0"/>
      <c r="GM3594" s="0"/>
      <c r="GN3594" s="0"/>
      <c r="GO3594" s="0"/>
      <c r="GP3594" s="0"/>
      <c r="GQ3594" s="0"/>
      <c r="GR3594" s="0"/>
      <c r="GS3594" s="0"/>
      <c r="GT3594" s="0"/>
      <c r="GU3594" s="0"/>
      <c r="GV3594" s="0"/>
      <c r="GW3594" s="0"/>
      <c r="GX3594" s="0"/>
      <c r="GY3594" s="0"/>
      <c r="GZ3594" s="0"/>
      <c r="HA3594" s="0"/>
      <c r="HB3594" s="0"/>
      <c r="HC3594" s="0"/>
      <c r="HD3594" s="0"/>
      <c r="HE3594" s="0"/>
      <c r="HF3594" s="0"/>
      <c r="HG3594" s="0"/>
      <c r="HH3594" s="0"/>
      <c r="HI3594" s="0"/>
      <c r="HJ3594" s="0"/>
      <c r="HK3594" s="0"/>
      <c r="HL3594" s="0"/>
      <c r="HM3594" s="0"/>
      <c r="HN3594" s="0"/>
      <c r="HO3594" s="0"/>
      <c r="HP3594" s="0"/>
      <c r="HQ3594" s="0"/>
      <c r="HR3594" s="0"/>
      <c r="HS3594" s="0"/>
      <c r="HT3594" s="0"/>
      <c r="HU3594" s="0"/>
      <c r="HV3594" s="0"/>
      <c r="HW3594" s="0"/>
      <c r="HX3594" s="0"/>
      <c r="HY3594" s="0"/>
      <c r="HZ3594" s="0"/>
      <c r="IA3594" s="0"/>
      <c r="IB3594" s="0"/>
      <c r="IC3594" s="0"/>
      <c r="ID3594" s="0"/>
      <c r="IE3594" s="0"/>
      <c r="IF3594" s="0"/>
      <c r="IG3594" s="0"/>
      <c r="IH3594" s="0"/>
      <c r="II3594" s="0"/>
      <c r="IJ3594" s="0"/>
      <c r="IK3594" s="0"/>
      <c r="IL3594" s="0"/>
      <c r="IM3594" s="0"/>
      <c r="IN3594" s="0"/>
      <c r="IO3594" s="0"/>
      <c r="IP3594" s="0"/>
      <c r="IQ3594" s="0"/>
      <c r="IR3594" s="0"/>
      <c r="IS3594" s="0"/>
      <c r="IT3594" s="0"/>
      <c r="IU3594" s="0"/>
      <c r="IV3594" s="0"/>
      <c r="IW3594" s="0"/>
      <c r="IX3594" s="0"/>
      <c r="IY3594" s="0"/>
      <c r="IZ3594" s="0"/>
      <c r="JA3594" s="0"/>
      <c r="JB3594" s="0"/>
      <c r="JC3594" s="0"/>
      <c r="JD3594" s="0"/>
      <c r="JE3594" s="0"/>
      <c r="JF3594" s="0"/>
      <c r="JG3594" s="0"/>
      <c r="JH3594" s="0"/>
      <c r="JI3594" s="0"/>
      <c r="JJ3594" s="0"/>
      <c r="JK3594" s="0"/>
      <c r="JL3594" s="0"/>
      <c r="JM3594" s="0"/>
      <c r="JN3594" s="0"/>
      <c r="JO3594" s="0"/>
      <c r="JP3594" s="0"/>
      <c r="JQ3594" s="0"/>
      <c r="JR3594" s="0"/>
      <c r="JS3594" s="0"/>
      <c r="JT3594" s="0"/>
      <c r="JU3594" s="0"/>
      <c r="JV3594" s="0"/>
      <c r="JW3594" s="0"/>
      <c r="JX3594" s="0"/>
      <c r="JY3594" s="0"/>
      <c r="JZ3594" s="0"/>
      <c r="KA3594" s="0"/>
      <c r="KB3594" s="0"/>
      <c r="KC3594" s="0"/>
      <c r="KD3594" s="0"/>
      <c r="KE3594" s="0"/>
      <c r="KF3594" s="0"/>
      <c r="KG3594" s="0"/>
      <c r="KH3594" s="0"/>
      <c r="KI3594" s="0"/>
      <c r="KJ3594" s="0"/>
      <c r="KK3594" s="0"/>
      <c r="KL3594" s="0"/>
      <c r="KM3594" s="0"/>
      <c r="KN3594" s="0"/>
      <c r="KO3594" s="0"/>
      <c r="KP3594" s="0"/>
      <c r="KQ3594" s="0"/>
      <c r="KR3594" s="0"/>
      <c r="KS3594" s="0"/>
      <c r="KT3594" s="0"/>
      <c r="KU3594" s="0"/>
      <c r="KV3594" s="0"/>
      <c r="KW3594" s="0"/>
      <c r="KX3594" s="0"/>
      <c r="KY3594" s="0"/>
      <c r="KZ3594" s="0"/>
      <c r="LA3594" s="0"/>
      <c r="LB3594" s="0"/>
      <c r="LC3594" s="0"/>
      <c r="LD3594" s="0"/>
      <c r="LE3594" s="0"/>
      <c r="LF3594" s="0"/>
      <c r="LG3594" s="0"/>
      <c r="LH3594" s="0"/>
      <c r="LI3594" s="0"/>
      <c r="LJ3594" s="0"/>
      <c r="LK3594" s="0"/>
      <c r="LL3594" s="0"/>
      <c r="LM3594" s="0"/>
      <c r="LN3594" s="0"/>
      <c r="LO3594" s="0"/>
      <c r="LP3594" s="0"/>
      <c r="LQ3594" s="0"/>
      <c r="LR3594" s="0"/>
      <c r="LS3594" s="0"/>
      <c r="LT3594" s="0"/>
      <c r="LU3594" s="0"/>
      <c r="LV3594" s="0"/>
      <c r="LW3594" s="0"/>
      <c r="LX3594" s="0"/>
      <c r="LY3594" s="0"/>
      <c r="LZ3594" s="0"/>
      <c r="MA3594" s="0"/>
      <c r="MB3594" s="0"/>
      <c r="MC3594" s="0"/>
      <c r="MD3594" s="0"/>
      <c r="ME3594" s="0"/>
      <c r="MF3594" s="0"/>
      <c r="MG3594" s="0"/>
      <c r="MH3594" s="0"/>
      <c r="MI3594" s="0"/>
      <c r="MJ3594" s="0"/>
      <c r="MK3594" s="0"/>
      <c r="ML3594" s="0"/>
      <c r="MM3594" s="0"/>
      <c r="MN3594" s="0"/>
      <c r="MO3594" s="0"/>
      <c r="MP3594" s="0"/>
      <c r="MQ3594" s="0"/>
      <c r="MR3594" s="0"/>
      <c r="MS3594" s="0"/>
      <c r="MT3594" s="0"/>
      <c r="MU3594" s="0"/>
      <c r="MV3594" s="0"/>
      <c r="MW3594" s="0"/>
      <c r="MX3594" s="0"/>
      <c r="MY3594" s="0"/>
      <c r="MZ3594" s="0"/>
      <c r="NA3594" s="0"/>
      <c r="NB3594" s="0"/>
      <c r="NC3594" s="0"/>
      <c r="ND3594" s="0"/>
      <c r="NE3594" s="0"/>
      <c r="NF3594" s="0"/>
      <c r="NG3594" s="0"/>
      <c r="NH3594" s="0"/>
      <c r="NI3594" s="0"/>
      <c r="NJ3594" s="0"/>
      <c r="NK3594" s="0"/>
      <c r="NL3594" s="0"/>
      <c r="NM3594" s="0"/>
      <c r="NN3594" s="0"/>
      <c r="NO3594" s="0"/>
      <c r="NP3594" s="0"/>
      <c r="NQ3594" s="0"/>
      <c r="NR3594" s="0"/>
      <c r="NS3594" s="0"/>
      <c r="NT3594" s="0"/>
      <c r="NU3594" s="0"/>
      <c r="NV3594" s="0"/>
      <c r="NW3594" s="0"/>
      <c r="NX3594" s="0"/>
      <c r="NY3594" s="0"/>
      <c r="NZ3594" s="0"/>
      <c r="OA3594" s="0"/>
      <c r="OB3594" s="0"/>
      <c r="OC3594" s="0"/>
      <c r="OD3594" s="0"/>
      <c r="OE3594" s="0"/>
      <c r="OF3594" s="0"/>
      <c r="OG3594" s="0"/>
      <c r="OH3594" s="0"/>
      <c r="OI3594" s="0"/>
      <c r="OJ3594" s="0"/>
      <c r="OK3594" s="0"/>
      <c r="OL3594" s="0"/>
      <c r="OM3594" s="0"/>
      <c r="ON3594" s="0"/>
      <c r="OO3594" s="0"/>
      <c r="OP3594" s="0"/>
      <c r="OQ3594" s="0"/>
      <c r="OR3594" s="0"/>
      <c r="OS3594" s="0"/>
      <c r="OT3594" s="0"/>
      <c r="OU3594" s="0"/>
      <c r="OV3594" s="0"/>
      <c r="OW3594" s="0"/>
      <c r="OX3594" s="0"/>
      <c r="OY3594" s="0"/>
      <c r="OZ3594" s="0"/>
      <c r="PA3594" s="0"/>
      <c r="PB3594" s="0"/>
      <c r="PC3594" s="0"/>
      <c r="PD3594" s="0"/>
      <c r="PE3594" s="0"/>
      <c r="PF3594" s="0"/>
      <c r="PG3594" s="0"/>
      <c r="PH3594" s="0"/>
      <c r="PI3594" s="0"/>
      <c r="PJ3594" s="0"/>
      <c r="PK3594" s="0"/>
      <c r="PL3594" s="0"/>
      <c r="PM3594" s="0"/>
      <c r="PN3594" s="0"/>
      <c r="PO3594" s="0"/>
      <c r="PP3594" s="0"/>
      <c r="PQ3594" s="0"/>
      <c r="PR3594" s="0"/>
      <c r="PS3594" s="0"/>
      <c r="PT3594" s="0"/>
      <c r="PU3594" s="0"/>
      <c r="PV3594" s="0"/>
      <c r="PW3594" s="0"/>
      <c r="PX3594" s="0"/>
      <c r="PY3594" s="0"/>
      <c r="PZ3594" s="0"/>
      <c r="QA3594" s="0"/>
      <c r="QB3594" s="0"/>
      <c r="QC3594" s="0"/>
      <c r="QD3594" s="0"/>
      <c r="QE3594" s="0"/>
      <c r="QF3594" s="0"/>
      <c r="QG3594" s="0"/>
      <c r="QH3594" s="0"/>
      <c r="QI3594" s="0"/>
      <c r="QJ3594" s="0"/>
      <c r="QK3594" s="0"/>
      <c r="QL3594" s="0"/>
      <c r="QM3594" s="0"/>
      <c r="QN3594" s="0"/>
      <c r="QO3594" s="0"/>
      <c r="QP3594" s="0"/>
      <c r="QQ3594" s="0"/>
      <c r="QR3594" s="0"/>
      <c r="QS3594" s="0"/>
      <c r="QT3594" s="0"/>
      <c r="QU3594" s="0"/>
      <c r="QV3594" s="0"/>
      <c r="QW3594" s="0"/>
      <c r="QX3594" s="0"/>
      <c r="QY3594" s="0"/>
      <c r="QZ3594" s="0"/>
      <c r="RA3594" s="0"/>
      <c r="RB3594" s="0"/>
      <c r="RC3594" s="0"/>
      <c r="RD3594" s="0"/>
      <c r="RE3594" s="0"/>
      <c r="RF3594" s="0"/>
      <c r="RG3594" s="0"/>
      <c r="RH3594" s="0"/>
      <c r="RI3594" s="0"/>
      <c r="RJ3594" s="0"/>
      <c r="RK3594" s="0"/>
      <c r="RL3594" s="0"/>
      <c r="RM3594" s="0"/>
      <c r="RN3594" s="0"/>
      <c r="RO3594" s="0"/>
      <c r="RP3594" s="0"/>
      <c r="RQ3594" s="0"/>
      <c r="RR3594" s="0"/>
      <c r="RS3594" s="0"/>
      <c r="RT3594" s="0"/>
      <c r="RU3594" s="0"/>
      <c r="RV3594" s="0"/>
      <c r="RW3594" s="0"/>
      <c r="RX3594" s="0"/>
      <c r="RY3594" s="0"/>
      <c r="RZ3594" s="0"/>
      <c r="SA3594" s="0"/>
      <c r="SB3594" s="0"/>
      <c r="SC3594" s="0"/>
      <c r="SD3594" s="0"/>
      <c r="SE3594" s="0"/>
      <c r="SF3594" s="0"/>
      <c r="SG3594" s="0"/>
      <c r="SH3594" s="0"/>
      <c r="SI3594" s="0"/>
      <c r="SJ3594" s="0"/>
      <c r="SK3594" s="0"/>
      <c r="SL3594" s="0"/>
      <c r="SM3594" s="0"/>
      <c r="SN3594" s="0"/>
      <c r="SO3594" s="0"/>
      <c r="SP3594" s="0"/>
      <c r="SQ3594" s="0"/>
      <c r="SR3594" s="0"/>
      <c r="SS3594" s="0"/>
      <c r="ST3594" s="0"/>
      <c r="SU3594" s="0"/>
      <c r="SV3594" s="0"/>
      <c r="SW3594" s="0"/>
      <c r="SX3594" s="0"/>
      <c r="SY3594" s="0"/>
      <c r="SZ3594" s="0"/>
      <c r="TA3594" s="0"/>
      <c r="TB3594" s="0"/>
      <c r="TC3594" s="0"/>
      <c r="TD3594" s="0"/>
      <c r="TE3594" s="0"/>
      <c r="TF3594" s="0"/>
      <c r="TG3594" s="0"/>
      <c r="TH3594" s="0"/>
      <c r="TI3594" s="0"/>
      <c r="TJ3594" s="0"/>
      <c r="TK3594" s="0"/>
      <c r="TL3594" s="0"/>
      <c r="TM3594" s="0"/>
      <c r="TN3594" s="0"/>
      <c r="TO3594" s="0"/>
      <c r="TP3594" s="0"/>
      <c r="TQ3594" s="0"/>
      <c r="TR3594" s="0"/>
      <c r="TS3594" s="0"/>
      <c r="TT3594" s="0"/>
      <c r="TU3594" s="0"/>
      <c r="TV3594" s="0"/>
      <c r="TW3594" s="0"/>
      <c r="TX3594" s="0"/>
      <c r="TY3594" s="0"/>
      <c r="TZ3594" s="0"/>
      <c r="UA3594" s="0"/>
      <c r="UB3594" s="0"/>
      <c r="UC3594" s="0"/>
      <c r="UD3594" s="0"/>
      <c r="UE3594" s="0"/>
      <c r="UF3594" s="0"/>
      <c r="UG3594" s="0"/>
      <c r="UH3594" s="0"/>
      <c r="UI3594" s="0"/>
      <c r="UJ3594" s="0"/>
      <c r="UK3594" s="0"/>
      <c r="UL3594" s="0"/>
      <c r="UM3594" s="0"/>
      <c r="UN3594" s="0"/>
      <c r="UO3594" s="0"/>
      <c r="UP3594" s="0"/>
      <c r="UQ3594" s="0"/>
      <c r="UR3594" s="0"/>
      <c r="US3594" s="0"/>
      <c r="UT3594" s="0"/>
      <c r="UU3594" s="0"/>
      <c r="UV3594" s="0"/>
      <c r="UW3594" s="0"/>
      <c r="UX3594" s="0"/>
      <c r="UY3594" s="0"/>
      <c r="UZ3594" s="0"/>
      <c r="VA3594" s="0"/>
      <c r="VB3594" s="0"/>
      <c r="VC3594" s="0"/>
      <c r="VD3594" s="0"/>
      <c r="VE3594" s="0"/>
      <c r="VF3594" s="0"/>
      <c r="VG3594" s="0"/>
      <c r="VH3594" s="0"/>
      <c r="VI3594" s="0"/>
      <c r="VJ3594" s="0"/>
      <c r="VK3594" s="0"/>
      <c r="VL3594" s="0"/>
      <c r="VM3594" s="0"/>
      <c r="VN3594" s="0"/>
      <c r="VO3594" s="0"/>
      <c r="VP3594" s="0"/>
      <c r="VQ3594" s="0"/>
      <c r="VR3594" s="0"/>
      <c r="VS3594" s="0"/>
      <c r="VT3594" s="0"/>
      <c r="VU3594" s="0"/>
      <c r="VV3594" s="0"/>
      <c r="VW3594" s="0"/>
      <c r="VX3594" s="0"/>
      <c r="VY3594" s="0"/>
      <c r="VZ3594" s="0"/>
      <c r="WA3594" s="0"/>
      <c r="WB3594" s="0"/>
      <c r="WC3594" s="0"/>
      <c r="WD3594" s="0"/>
      <c r="WE3594" s="0"/>
      <c r="WF3594" s="0"/>
      <c r="WG3594" s="0"/>
      <c r="WH3594" s="0"/>
      <c r="WI3594" s="0"/>
      <c r="WJ3594" s="0"/>
      <c r="WK3594" s="0"/>
      <c r="WL3594" s="0"/>
      <c r="WM3594" s="0"/>
      <c r="WN3594" s="0"/>
      <c r="WO3594" s="0"/>
      <c r="WP3594" s="0"/>
      <c r="WQ3594" s="0"/>
      <c r="WR3594" s="0"/>
      <c r="WS3594" s="0"/>
      <c r="WT3594" s="0"/>
      <c r="WU3594" s="0"/>
      <c r="WV3594" s="0"/>
      <c r="WW3594" s="0"/>
      <c r="WX3594" s="0"/>
      <c r="WY3594" s="0"/>
      <c r="WZ3594" s="0"/>
      <c r="XA3594" s="0"/>
      <c r="XB3594" s="0"/>
      <c r="XC3594" s="0"/>
      <c r="XD3594" s="0"/>
      <c r="XE3594" s="0"/>
      <c r="XF3594" s="0"/>
      <c r="XG3594" s="0"/>
      <c r="XH3594" s="0"/>
      <c r="XI3594" s="0"/>
      <c r="XJ3594" s="0"/>
      <c r="XK3594" s="0"/>
      <c r="XL3594" s="0"/>
      <c r="XM3594" s="0"/>
      <c r="XN3594" s="0"/>
      <c r="XO3594" s="0"/>
      <c r="XP3594" s="0"/>
      <c r="XQ3594" s="0"/>
      <c r="XR3594" s="0"/>
      <c r="XS3594" s="0"/>
      <c r="XT3594" s="0"/>
      <c r="XU3594" s="0"/>
      <c r="XV3594" s="0"/>
      <c r="XW3594" s="0"/>
      <c r="XX3594" s="0"/>
      <c r="XY3594" s="0"/>
      <c r="XZ3594" s="0"/>
      <c r="YA3594" s="0"/>
      <c r="YB3594" s="0"/>
      <c r="YC3594" s="0"/>
      <c r="YD3594" s="0"/>
      <c r="YE3594" s="0"/>
      <c r="YF3594" s="0"/>
      <c r="YG3594" s="0"/>
      <c r="YH3594" s="0"/>
      <c r="YI3594" s="0"/>
      <c r="YJ3594" s="0"/>
      <c r="YK3594" s="0"/>
      <c r="YL3594" s="0"/>
      <c r="YM3594" s="0"/>
      <c r="YN3594" s="0"/>
      <c r="YO3594" s="0"/>
      <c r="YP3594" s="0"/>
      <c r="YQ3594" s="0"/>
      <c r="YR3594" s="0"/>
      <c r="YS3594" s="0"/>
      <c r="YT3594" s="0"/>
      <c r="YU3594" s="0"/>
      <c r="YV3594" s="0"/>
      <c r="YW3594" s="0"/>
      <c r="YX3594" s="0"/>
      <c r="YY3594" s="0"/>
      <c r="YZ3594" s="0"/>
      <c r="ZA3594" s="0"/>
      <c r="ZB3594" s="0"/>
      <c r="ZC3594" s="0"/>
      <c r="ZD3594" s="0"/>
      <c r="ZE3594" s="0"/>
      <c r="ZF3594" s="0"/>
      <c r="ZG3594" s="0"/>
      <c r="ZH3594" s="0"/>
      <c r="ZI3594" s="0"/>
      <c r="ZJ3594" s="0"/>
      <c r="ZK3594" s="0"/>
      <c r="ZL3594" s="0"/>
      <c r="ZM3594" s="0"/>
      <c r="ZN3594" s="0"/>
      <c r="ZO3594" s="0"/>
      <c r="ZP3594" s="0"/>
      <c r="ZQ3594" s="0"/>
      <c r="ZR3594" s="0"/>
      <c r="ZS3594" s="0"/>
      <c r="ZT3594" s="0"/>
      <c r="ZU3594" s="0"/>
      <c r="ZV3594" s="0"/>
      <c r="ZW3594" s="0"/>
      <c r="ZX3594" s="0"/>
      <c r="ZY3594" s="0"/>
      <c r="ZZ3594" s="0"/>
      <c r="AAA3594" s="0"/>
      <c r="AAB3594" s="0"/>
      <c r="AAC3594" s="0"/>
      <c r="AAD3594" s="0"/>
      <c r="AAE3594" s="0"/>
      <c r="AAF3594" s="0"/>
      <c r="AAG3594" s="0"/>
      <c r="AAH3594" s="0"/>
      <c r="AAI3594" s="0"/>
      <c r="AAJ3594" s="0"/>
      <c r="AAK3594" s="0"/>
      <c r="AAL3594" s="0"/>
      <c r="AAM3594" s="0"/>
      <c r="AAN3594" s="0"/>
      <c r="AAO3594" s="0"/>
      <c r="AAP3594" s="0"/>
      <c r="AAQ3594" s="0"/>
      <c r="AAR3594" s="0"/>
      <c r="AAS3594" s="0"/>
      <c r="AAT3594" s="0"/>
      <c r="AAU3594" s="0"/>
      <c r="AAV3594" s="0"/>
      <c r="AAW3594" s="0"/>
      <c r="AAX3594" s="0"/>
      <c r="AAY3594" s="0"/>
      <c r="AAZ3594" s="0"/>
      <c r="ABA3594" s="0"/>
      <c r="ABB3594" s="0"/>
      <c r="ABC3594" s="0"/>
      <c r="ABD3594" s="0"/>
      <c r="ABE3594" s="0"/>
      <c r="ABF3594" s="0"/>
      <c r="ABG3594" s="0"/>
      <c r="ABH3594" s="0"/>
      <c r="ABI3594" s="0"/>
      <c r="ABJ3594" s="0"/>
      <c r="ABK3594" s="0"/>
      <c r="ABL3594" s="0"/>
      <c r="ABM3594" s="0"/>
      <c r="ABN3594" s="0"/>
      <c r="ABO3594" s="0"/>
      <c r="ABP3594" s="0"/>
      <c r="ABQ3594" s="0"/>
      <c r="ABR3594" s="0"/>
      <c r="ABS3594" s="0"/>
      <c r="ABT3594" s="0"/>
      <c r="ABU3594" s="0"/>
      <c r="ABV3594" s="0"/>
      <c r="ABW3594" s="0"/>
      <c r="ABX3594" s="0"/>
      <c r="ABY3594" s="0"/>
      <c r="ABZ3594" s="0"/>
      <c r="ACA3594" s="0"/>
      <c r="ACB3594" s="0"/>
      <c r="ACC3594" s="0"/>
      <c r="ACD3594" s="0"/>
      <c r="ACE3594" s="0"/>
      <c r="ACF3594" s="0"/>
      <c r="ACG3594" s="0"/>
      <c r="ACH3594" s="0"/>
      <c r="ACI3594" s="0"/>
      <c r="ACJ3594" s="0"/>
      <c r="ACK3594" s="0"/>
      <c r="ACL3594" s="0"/>
      <c r="ACM3594" s="0"/>
      <c r="ACN3594" s="0"/>
      <c r="ACO3594" s="0"/>
      <c r="ACP3594" s="0"/>
      <c r="ACQ3594" s="0"/>
      <c r="ACR3594" s="0"/>
      <c r="ACS3594" s="0"/>
      <c r="ACT3594" s="0"/>
      <c r="ACU3594" s="0"/>
      <c r="ACV3594" s="0"/>
      <c r="ACW3594" s="0"/>
      <c r="ACX3594" s="0"/>
      <c r="ACY3594" s="0"/>
      <c r="ACZ3594" s="0"/>
      <c r="ADA3594" s="0"/>
      <c r="ADB3594" s="0"/>
      <c r="ADC3594" s="0"/>
      <c r="ADD3594" s="0"/>
      <c r="ADE3594" s="0"/>
      <c r="ADF3594" s="0"/>
      <c r="ADG3594" s="0"/>
      <c r="ADH3594" s="0"/>
      <c r="ADI3594" s="0"/>
      <c r="ADJ3594" s="0"/>
      <c r="ADK3594" s="0"/>
      <c r="ADL3594" s="0"/>
      <c r="ADM3594" s="0"/>
      <c r="ADN3594" s="0"/>
      <c r="ADO3594" s="0"/>
      <c r="ADP3594" s="0"/>
      <c r="ADQ3594" s="0"/>
      <c r="ADR3594" s="0"/>
      <c r="ADS3594" s="0"/>
      <c r="ADT3594" s="0"/>
      <c r="ADU3594" s="0"/>
      <c r="ADV3594" s="0"/>
      <c r="ADW3594" s="0"/>
      <c r="ADX3594" s="0"/>
      <c r="ADY3594" s="0"/>
      <c r="ADZ3594" s="0"/>
      <c r="AEA3594" s="0"/>
      <c r="AEB3594" s="0"/>
      <c r="AEC3594" s="0"/>
      <c r="AED3594" s="0"/>
      <c r="AEE3594" s="0"/>
      <c r="AEF3594" s="0"/>
      <c r="AEG3594" s="0"/>
      <c r="AEH3594" s="0"/>
      <c r="AEI3594" s="0"/>
      <c r="AEJ3594" s="0"/>
      <c r="AEK3594" s="0"/>
      <c r="AEL3594" s="0"/>
      <c r="AEM3594" s="0"/>
      <c r="AEN3594" s="0"/>
      <c r="AEO3594" s="0"/>
      <c r="AEP3594" s="0"/>
      <c r="AEQ3594" s="0"/>
      <c r="AER3594" s="0"/>
      <c r="AES3594" s="0"/>
      <c r="AET3594" s="0"/>
      <c r="AEU3594" s="0"/>
      <c r="AEV3594" s="0"/>
      <c r="AEW3594" s="0"/>
      <c r="AEX3594" s="0"/>
      <c r="AEY3594" s="0"/>
      <c r="AEZ3594" s="0"/>
      <c r="AFA3594" s="0"/>
      <c r="AFB3594" s="0"/>
      <c r="AFC3594" s="0"/>
      <c r="AFD3594" s="0"/>
      <c r="AFE3594" s="0"/>
      <c r="AFF3594" s="0"/>
      <c r="AFG3594" s="0"/>
      <c r="AFH3594" s="0"/>
      <c r="AFI3594" s="0"/>
      <c r="AFJ3594" s="0"/>
      <c r="AFK3594" s="0"/>
      <c r="AFL3594" s="0"/>
      <c r="AFM3594" s="0"/>
      <c r="AFN3594" s="0"/>
      <c r="AFO3594" s="0"/>
      <c r="AFP3594" s="0"/>
      <c r="AFQ3594" s="0"/>
      <c r="AFR3594" s="0"/>
      <c r="AFS3594" s="0"/>
      <c r="AFT3594" s="0"/>
      <c r="AFU3594" s="0"/>
      <c r="AFV3594" s="0"/>
      <c r="AFW3594" s="0"/>
      <c r="AFX3594" s="0"/>
      <c r="AFY3594" s="0"/>
      <c r="AFZ3594" s="0"/>
      <c r="AGA3594" s="0"/>
      <c r="AGB3594" s="0"/>
      <c r="AGC3594" s="0"/>
      <c r="AGD3594" s="0"/>
      <c r="AGE3594" s="0"/>
      <c r="AGF3594" s="0"/>
      <c r="AGG3594" s="0"/>
      <c r="AGH3594" s="0"/>
      <c r="AGI3594" s="0"/>
      <c r="AGJ3594" s="0"/>
      <c r="AGK3594" s="0"/>
      <c r="AGL3594" s="0"/>
      <c r="AGM3594" s="0"/>
      <c r="AGN3594" s="0"/>
      <c r="AGO3594" s="0"/>
      <c r="AGP3594" s="0"/>
      <c r="AGQ3594" s="0"/>
      <c r="AGR3594" s="0"/>
      <c r="AGS3594" s="0"/>
      <c r="AGT3594" s="0"/>
      <c r="AGU3594" s="0"/>
      <c r="AGV3594" s="0"/>
      <c r="AGW3594" s="0"/>
      <c r="AGX3594" s="0"/>
      <c r="AGY3594" s="0"/>
      <c r="AGZ3594" s="0"/>
      <c r="AHA3594" s="0"/>
      <c r="AHB3594" s="0"/>
      <c r="AHC3594" s="0"/>
      <c r="AHD3594" s="0"/>
      <c r="AHE3594" s="0"/>
      <c r="AHF3594" s="0"/>
      <c r="AHG3594" s="0"/>
      <c r="AHH3594" s="0"/>
      <c r="AHI3594" s="0"/>
      <c r="AHJ3594" s="0"/>
      <c r="AHK3594" s="0"/>
      <c r="AHL3594" s="0"/>
      <c r="AHM3594" s="0"/>
      <c r="AHN3594" s="0"/>
      <c r="AHO3594" s="0"/>
      <c r="AHP3594" s="0"/>
      <c r="AHQ3594" s="0"/>
      <c r="AHR3594" s="0"/>
      <c r="AHS3594" s="0"/>
      <c r="AHT3594" s="0"/>
      <c r="AHU3594" s="0"/>
      <c r="AHV3594" s="0"/>
      <c r="AHW3594" s="0"/>
      <c r="AHX3594" s="0"/>
      <c r="AHY3594" s="0"/>
      <c r="AHZ3594" s="0"/>
      <c r="AIA3594" s="0"/>
      <c r="AIB3594" s="0"/>
      <c r="AIC3594" s="0"/>
      <c r="AID3594" s="0"/>
      <c r="AIE3594" s="0"/>
      <c r="AIF3594" s="0"/>
      <c r="AIG3594" s="0"/>
      <c r="AIH3594" s="0"/>
      <c r="AII3594" s="0"/>
      <c r="AIJ3594" s="0"/>
      <c r="AIK3594" s="0"/>
      <c r="AIL3594" s="0"/>
      <c r="AIM3594" s="0"/>
      <c r="AIN3594" s="0"/>
      <c r="AIO3594" s="0"/>
      <c r="AIP3594" s="0"/>
      <c r="AIQ3594" s="0"/>
      <c r="AIR3594" s="0"/>
      <c r="AIS3594" s="0"/>
      <c r="AIT3594" s="0"/>
      <c r="AIU3594" s="0"/>
      <c r="AIV3594" s="0"/>
      <c r="AIW3594" s="0"/>
      <c r="AIX3594" s="0"/>
      <c r="AIY3594" s="0"/>
      <c r="AIZ3594" s="0"/>
      <c r="AJA3594" s="0"/>
      <c r="AJB3594" s="0"/>
      <c r="AJC3594" s="0"/>
      <c r="AJD3594" s="0"/>
      <c r="AJE3594" s="0"/>
      <c r="AJF3594" s="0"/>
      <c r="AJG3594" s="0"/>
      <c r="AJH3594" s="0"/>
      <c r="AJI3594" s="0"/>
      <c r="AJJ3594" s="0"/>
      <c r="AJK3594" s="0"/>
      <c r="AJL3594" s="0"/>
      <c r="AJM3594" s="0"/>
      <c r="AJN3594" s="0"/>
      <c r="AJO3594" s="0"/>
      <c r="AJP3594" s="0"/>
      <c r="AJQ3594" s="0"/>
      <c r="AJR3594" s="0"/>
      <c r="AJS3594" s="0"/>
      <c r="AJT3594" s="0"/>
      <c r="AJU3594" s="0"/>
      <c r="AJV3594" s="0"/>
      <c r="AJW3594" s="0"/>
      <c r="AJX3594" s="0"/>
      <c r="AJY3594" s="0"/>
      <c r="AJZ3594" s="0"/>
      <c r="AKA3594" s="0"/>
      <c r="AKB3594" s="0"/>
      <c r="AKC3594" s="0"/>
      <c r="AKD3594" s="0"/>
      <c r="AKE3594" s="0"/>
      <c r="AKF3594" s="0"/>
      <c r="AKG3594" s="0"/>
      <c r="AKH3594" s="0"/>
      <c r="AKI3594" s="0"/>
      <c r="AKJ3594" s="0"/>
      <c r="AKK3594" s="0"/>
      <c r="AKL3594" s="0"/>
      <c r="AKM3594" s="0"/>
      <c r="AKN3594" s="0"/>
      <c r="AKO3594" s="0"/>
      <c r="AKP3594" s="0"/>
      <c r="AKQ3594" s="0"/>
      <c r="AKR3594" s="0"/>
      <c r="AKS3594" s="0"/>
      <c r="AKT3594" s="0"/>
      <c r="AKU3594" s="0"/>
      <c r="AKV3594" s="0"/>
      <c r="AKW3594" s="0"/>
      <c r="AKX3594" s="0"/>
      <c r="AKY3594" s="0"/>
      <c r="AKZ3594" s="0"/>
      <c r="ALA3594" s="0"/>
      <c r="ALB3594" s="0"/>
      <c r="ALC3594" s="0"/>
      <c r="ALD3594" s="0"/>
      <c r="ALE3594" s="0"/>
      <c r="ALF3594" s="0"/>
      <c r="ALG3594" s="0"/>
      <c r="ALH3594" s="0"/>
      <c r="ALI3594" s="0"/>
      <c r="ALJ3594" s="0"/>
      <c r="ALK3594" s="0"/>
      <c r="ALL3594" s="0"/>
      <c r="ALM3594" s="0"/>
      <c r="ALN3594" s="0"/>
      <c r="ALO3594" s="0"/>
      <c r="ALP3594" s="0"/>
      <c r="ALQ3594" s="0"/>
      <c r="ALR3594" s="0"/>
      <c r="ALS3594" s="0"/>
      <c r="ALT3594" s="0"/>
      <c r="ALU3594" s="0"/>
      <c r="ALV3594" s="0"/>
      <c r="ALW3594" s="0"/>
      <c r="ALX3594" s="0"/>
      <c r="ALY3594" s="0"/>
      <c r="ALZ3594" s="0"/>
      <c r="AMA3594" s="0"/>
      <c r="AMB3594" s="0"/>
      <c r="AMC3594" s="0"/>
      <c r="AMD3594" s="0"/>
      <c r="AME3594" s="0"/>
      <c r="AMF3594" s="0"/>
      <c r="AMG3594" s="0"/>
      <c r="AMH3594" s="0"/>
      <c r="AMI3594" s="0"/>
    </row>
    <row r="3595" customFormat="false" ht="12.75" hidden="false" customHeight="false" outlineLevel="0" collapsed="false">
      <c r="A3595" s="1" t="s">
        <v>3816</v>
      </c>
      <c r="C3595" s="70" t="s">
        <v>3822</v>
      </c>
      <c r="D3595" s="70" t="s">
        <v>13</v>
      </c>
      <c r="E3595" s="72" t="n">
        <v>2.5</v>
      </c>
      <c r="F3595" s="73" t="n">
        <v>2.99</v>
      </c>
      <c r="G3595" s="74"/>
      <c r="BM3595" s="0"/>
      <c r="BN3595" s="0"/>
      <c r="BO3595" s="0"/>
      <c r="BP3595" s="0"/>
      <c r="BQ3595" s="0"/>
      <c r="BR3595" s="0"/>
      <c r="BS3595" s="0"/>
      <c r="BT3595" s="0"/>
      <c r="BU3595" s="0"/>
      <c r="BV3595" s="0"/>
      <c r="BW3595" s="0"/>
      <c r="BX3595" s="0"/>
      <c r="BY3595" s="0"/>
      <c r="BZ3595" s="0"/>
      <c r="CA3595" s="0"/>
      <c r="CB3595" s="0"/>
      <c r="CC3595" s="0"/>
      <c r="CD3595" s="0"/>
      <c r="CE3595" s="0"/>
      <c r="CF3595" s="0"/>
      <c r="CG3595" s="0"/>
      <c r="CH3595" s="0"/>
      <c r="CI3595" s="0"/>
      <c r="CJ3595" s="0"/>
      <c r="CK3595" s="0"/>
      <c r="CL3595" s="0"/>
      <c r="CM3595" s="0"/>
      <c r="CN3595" s="0"/>
      <c r="CO3595" s="0"/>
      <c r="CP3595" s="0"/>
      <c r="CQ3595" s="0"/>
      <c r="CR3595" s="0"/>
      <c r="CS3595" s="0"/>
      <c r="CT3595" s="0"/>
      <c r="CU3595" s="0"/>
      <c r="CV3595" s="0"/>
      <c r="CW3595" s="0"/>
      <c r="CX3595" s="0"/>
      <c r="CY3595" s="0"/>
      <c r="CZ3595" s="0"/>
      <c r="DA3595" s="0"/>
      <c r="DB3595" s="0"/>
      <c r="DC3595" s="0"/>
      <c r="DD3595" s="0"/>
      <c r="DE3595" s="0"/>
      <c r="DF3595" s="0"/>
      <c r="DG3595" s="0"/>
      <c r="DH3595" s="0"/>
      <c r="DI3595" s="0"/>
      <c r="DJ3595" s="0"/>
      <c r="DK3595" s="0"/>
      <c r="DL3595" s="0"/>
      <c r="DM3595" s="0"/>
      <c r="DN3595" s="0"/>
      <c r="DO3595" s="0"/>
      <c r="DP3595" s="0"/>
      <c r="DQ3595" s="0"/>
      <c r="DR3595" s="0"/>
      <c r="DS3595" s="0"/>
      <c r="DT3595" s="0"/>
      <c r="DU3595" s="0"/>
      <c r="DV3595" s="0"/>
      <c r="DW3595" s="0"/>
      <c r="DX3595" s="0"/>
      <c r="DY3595" s="0"/>
      <c r="DZ3595" s="0"/>
      <c r="EA3595" s="0"/>
      <c r="EB3595" s="0"/>
      <c r="EC3595" s="0"/>
      <c r="ED3595" s="0"/>
      <c r="EE3595" s="0"/>
      <c r="EF3595" s="0"/>
      <c r="EG3595" s="0"/>
      <c r="EH3595" s="0"/>
      <c r="EI3595" s="0"/>
      <c r="EJ3595" s="0"/>
      <c r="EK3595" s="0"/>
      <c r="EL3595" s="0"/>
      <c r="EM3595" s="0"/>
      <c r="EN3595" s="0"/>
      <c r="EO3595" s="0"/>
      <c r="EP3595" s="0"/>
      <c r="EQ3595" s="0"/>
      <c r="ER3595" s="0"/>
      <c r="ES3595" s="0"/>
      <c r="ET3595" s="0"/>
      <c r="EU3595" s="0"/>
      <c r="EV3595" s="0"/>
      <c r="EW3595" s="0"/>
      <c r="EX3595" s="0"/>
      <c r="EY3595" s="0"/>
      <c r="EZ3595" s="0"/>
      <c r="FA3595" s="0"/>
      <c r="FB3595" s="0"/>
      <c r="FC3595" s="0"/>
      <c r="FD3595" s="0"/>
      <c r="FE3595" s="0"/>
      <c r="FF3595" s="0"/>
      <c r="FG3595" s="0"/>
      <c r="FH3595" s="0"/>
      <c r="FI3595" s="0"/>
      <c r="FJ3595" s="0"/>
      <c r="FK3595" s="0"/>
      <c r="FL3595" s="0"/>
      <c r="FM3595" s="0"/>
      <c r="FN3595" s="0"/>
      <c r="FO3595" s="0"/>
      <c r="FP3595" s="0"/>
      <c r="FQ3595" s="0"/>
      <c r="FR3595" s="0"/>
      <c r="FS3595" s="0"/>
      <c r="FT3595" s="0"/>
      <c r="FU3595" s="0"/>
      <c r="FV3595" s="0"/>
      <c r="FW3595" s="0"/>
      <c r="FX3595" s="0"/>
      <c r="FY3595" s="0"/>
      <c r="FZ3595" s="0"/>
      <c r="GA3595" s="0"/>
      <c r="GB3595" s="0"/>
      <c r="GC3595" s="0"/>
      <c r="GD3595" s="0"/>
      <c r="GE3595" s="0"/>
      <c r="GF3595" s="0"/>
      <c r="GG3595" s="0"/>
      <c r="GH3595" s="0"/>
      <c r="GI3595" s="0"/>
      <c r="GJ3595" s="0"/>
      <c r="GK3595" s="0"/>
      <c r="GL3595" s="0"/>
      <c r="GM3595" s="0"/>
      <c r="GN3595" s="0"/>
      <c r="GO3595" s="0"/>
      <c r="GP3595" s="0"/>
      <c r="GQ3595" s="0"/>
      <c r="GR3595" s="0"/>
      <c r="GS3595" s="0"/>
      <c r="GT3595" s="0"/>
      <c r="GU3595" s="0"/>
      <c r="GV3595" s="0"/>
      <c r="GW3595" s="0"/>
      <c r="GX3595" s="0"/>
      <c r="GY3595" s="0"/>
      <c r="GZ3595" s="0"/>
      <c r="HA3595" s="0"/>
      <c r="HB3595" s="0"/>
      <c r="HC3595" s="0"/>
      <c r="HD3595" s="0"/>
      <c r="HE3595" s="0"/>
      <c r="HF3595" s="0"/>
      <c r="HG3595" s="0"/>
      <c r="HH3595" s="0"/>
      <c r="HI3595" s="0"/>
      <c r="HJ3595" s="0"/>
      <c r="HK3595" s="0"/>
      <c r="HL3595" s="0"/>
      <c r="HM3595" s="0"/>
      <c r="HN3595" s="0"/>
      <c r="HO3595" s="0"/>
      <c r="HP3595" s="0"/>
      <c r="HQ3595" s="0"/>
      <c r="HR3595" s="0"/>
      <c r="HS3595" s="0"/>
      <c r="HT3595" s="0"/>
      <c r="HU3595" s="0"/>
      <c r="HV3595" s="0"/>
      <c r="HW3595" s="0"/>
      <c r="HX3595" s="0"/>
      <c r="HY3595" s="0"/>
      <c r="HZ3595" s="0"/>
      <c r="IA3595" s="0"/>
      <c r="IB3595" s="0"/>
      <c r="IC3595" s="0"/>
      <c r="ID3595" s="0"/>
      <c r="IE3595" s="0"/>
      <c r="IF3595" s="0"/>
      <c r="IG3595" s="0"/>
      <c r="IH3595" s="0"/>
      <c r="II3595" s="0"/>
      <c r="IJ3595" s="0"/>
      <c r="IK3595" s="0"/>
      <c r="IL3595" s="0"/>
      <c r="IM3595" s="0"/>
      <c r="IN3595" s="0"/>
      <c r="IO3595" s="0"/>
      <c r="IP3595" s="0"/>
      <c r="IQ3595" s="0"/>
      <c r="IR3595" s="0"/>
      <c r="IS3595" s="0"/>
      <c r="IT3595" s="0"/>
      <c r="IU3595" s="0"/>
      <c r="IV3595" s="0"/>
      <c r="IW3595" s="0"/>
      <c r="IX3595" s="0"/>
      <c r="IY3595" s="0"/>
      <c r="IZ3595" s="0"/>
      <c r="JA3595" s="0"/>
      <c r="JB3595" s="0"/>
      <c r="JC3595" s="0"/>
      <c r="JD3595" s="0"/>
      <c r="JE3595" s="0"/>
      <c r="JF3595" s="0"/>
      <c r="JG3595" s="0"/>
      <c r="JH3595" s="0"/>
      <c r="JI3595" s="0"/>
      <c r="JJ3595" s="0"/>
      <c r="JK3595" s="0"/>
      <c r="JL3595" s="0"/>
      <c r="JM3595" s="0"/>
      <c r="JN3595" s="0"/>
      <c r="JO3595" s="0"/>
      <c r="JP3595" s="0"/>
      <c r="JQ3595" s="0"/>
      <c r="JR3595" s="0"/>
      <c r="JS3595" s="0"/>
      <c r="JT3595" s="0"/>
      <c r="JU3595" s="0"/>
      <c r="JV3595" s="0"/>
      <c r="JW3595" s="0"/>
      <c r="JX3595" s="0"/>
      <c r="JY3595" s="0"/>
      <c r="JZ3595" s="0"/>
      <c r="KA3595" s="0"/>
      <c r="KB3595" s="0"/>
      <c r="KC3595" s="0"/>
      <c r="KD3595" s="0"/>
      <c r="KE3595" s="0"/>
      <c r="KF3595" s="0"/>
      <c r="KG3595" s="0"/>
      <c r="KH3595" s="0"/>
      <c r="KI3595" s="0"/>
      <c r="KJ3595" s="0"/>
      <c r="KK3595" s="0"/>
      <c r="KL3595" s="0"/>
      <c r="KM3595" s="0"/>
      <c r="KN3595" s="0"/>
      <c r="KO3595" s="0"/>
      <c r="KP3595" s="0"/>
      <c r="KQ3595" s="0"/>
      <c r="KR3595" s="0"/>
      <c r="KS3595" s="0"/>
      <c r="KT3595" s="0"/>
      <c r="KU3595" s="0"/>
      <c r="KV3595" s="0"/>
      <c r="KW3595" s="0"/>
      <c r="KX3595" s="0"/>
      <c r="KY3595" s="0"/>
      <c r="KZ3595" s="0"/>
      <c r="LA3595" s="0"/>
      <c r="LB3595" s="0"/>
      <c r="LC3595" s="0"/>
      <c r="LD3595" s="0"/>
      <c r="LE3595" s="0"/>
      <c r="LF3595" s="0"/>
      <c r="LG3595" s="0"/>
      <c r="LH3595" s="0"/>
      <c r="LI3595" s="0"/>
      <c r="LJ3595" s="0"/>
      <c r="LK3595" s="0"/>
      <c r="LL3595" s="0"/>
      <c r="LM3595" s="0"/>
      <c r="LN3595" s="0"/>
      <c r="LO3595" s="0"/>
      <c r="LP3595" s="0"/>
      <c r="LQ3595" s="0"/>
      <c r="LR3595" s="0"/>
      <c r="LS3595" s="0"/>
      <c r="LT3595" s="0"/>
      <c r="LU3595" s="0"/>
      <c r="LV3595" s="0"/>
      <c r="LW3595" s="0"/>
      <c r="LX3595" s="0"/>
      <c r="LY3595" s="0"/>
      <c r="LZ3595" s="0"/>
      <c r="MA3595" s="0"/>
      <c r="MB3595" s="0"/>
      <c r="MC3595" s="0"/>
      <c r="MD3595" s="0"/>
      <c r="ME3595" s="0"/>
      <c r="MF3595" s="0"/>
      <c r="MG3595" s="0"/>
      <c r="MH3595" s="0"/>
      <c r="MI3595" s="0"/>
      <c r="MJ3595" s="0"/>
      <c r="MK3595" s="0"/>
      <c r="ML3595" s="0"/>
      <c r="MM3595" s="0"/>
      <c r="MN3595" s="0"/>
      <c r="MO3595" s="0"/>
      <c r="MP3595" s="0"/>
      <c r="MQ3595" s="0"/>
      <c r="MR3595" s="0"/>
      <c r="MS3595" s="0"/>
      <c r="MT3595" s="0"/>
      <c r="MU3595" s="0"/>
      <c r="MV3595" s="0"/>
      <c r="MW3595" s="0"/>
      <c r="MX3595" s="0"/>
      <c r="MY3595" s="0"/>
      <c r="MZ3595" s="0"/>
      <c r="NA3595" s="0"/>
      <c r="NB3595" s="0"/>
      <c r="NC3595" s="0"/>
      <c r="ND3595" s="0"/>
      <c r="NE3595" s="0"/>
      <c r="NF3595" s="0"/>
      <c r="NG3595" s="0"/>
      <c r="NH3595" s="0"/>
      <c r="NI3595" s="0"/>
      <c r="NJ3595" s="0"/>
      <c r="NK3595" s="0"/>
      <c r="NL3595" s="0"/>
      <c r="NM3595" s="0"/>
      <c r="NN3595" s="0"/>
      <c r="NO3595" s="0"/>
      <c r="NP3595" s="0"/>
      <c r="NQ3595" s="0"/>
      <c r="NR3595" s="0"/>
      <c r="NS3595" s="0"/>
      <c r="NT3595" s="0"/>
      <c r="NU3595" s="0"/>
      <c r="NV3595" s="0"/>
      <c r="NW3595" s="0"/>
      <c r="NX3595" s="0"/>
      <c r="NY3595" s="0"/>
      <c r="NZ3595" s="0"/>
      <c r="OA3595" s="0"/>
      <c r="OB3595" s="0"/>
      <c r="OC3595" s="0"/>
      <c r="OD3595" s="0"/>
      <c r="OE3595" s="0"/>
      <c r="OF3595" s="0"/>
      <c r="OG3595" s="0"/>
      <c r="OH3595" s="0"/>
      <c r="OI3595" s="0"/>
      <c r="OJ3595" s="0"/>
      <c r="OK3595" s="0"/>
      <c r="OL3595" s="0"/>
      <c r="OM3595" s="0"/>
      <c r="ON3595" s="0"/>
      <c r="OO3595" s="0"/>
      <c r="OP3595" s="0"/>
      <c r="OQ3595" s="0"/>
      <c r="OR3595" s="0"/>
      <c r="OS3595" s="0"/>
      <c r="OT3595" s="0"/>
      <c r="OU3595" s="0"/>
      <c r="OV3595" s="0"/>
      <c r="OW3595" s="0"/>
      <c r="OX3595" s="0"/>
      <c r="OY3595" s="0"/>
      <c r="OZ3595" s="0"/>
      <c r="PA3595" s="0"/>
      <c r="PB3595" s="0"/>
      <c r="PC3595" s="0"/>
      <c r="PD3595" s="0"/>
      <c r="PE3595" s="0"/>
      <c r="PF3595" s="0"/>
      <c r="PG3595" s="0"/>
      <c r="PH3595" s="0"/>
      <c r="PI3595" s="0"/>
      <c r="PJ3595" s="0"/>
      <c r="PK3595" s="0"/>
      <c r="PL3595" s="0"/>
      <c r="PM3595" s="0"/>
      <c r="PN3595" s="0"/>
      <c r="PO3595" s="0"/>
      <c r="PP3595" s="0"/>
      <c r="PQ3595" s="0"/>
      <c r="PR3595" s="0"/>
      <c r="PS3595" s="0"/>
      <c r="PT3595" s="0"/>
      <c r="PU3595" s="0"/>
      <c r="PV3595" s="0"/>
      <c r="PW3595" s="0"/>
      <c r="PX3595" s="0"/>
      <c r="PY3595" s="0"/>
      <c r="PZ3595" s="0"/>
      <c r="QA3595" s="0"/>
      <c r="QB3595" s="0"/>
      <c r="QC3595" s="0"/>
      <c r="QD3595" s="0"/>
      <c r="QE3595" s="0"/>
      <c r="QF3595" s="0"/>
      <c r="QG3595" s="0"/>
      <c r="QH3595" s="0"/>
      <c r="QI3595" s="0"/>
      <c r="QJ3595" s="0"/>
      <c r="QK3595" s="0"/>
      <c r="QL3595" s="0"/>
      <c r="QM3595" s="0"/>
      <c r="QN3595" s="0"/>
      <c r="QO3595" s="0"/>
      <c r="QP3595" s="0"/>
      <c r="QQ3595" s="0"/>
      <c r="QR3595" s="0"/>
      <c r="QS3595" s="0"/>
      <c r="QT3595" s="0"/>
      <c r="QU3595" s="0"/>
      <c r="QV3595" s="0"/>
      <c r="QW3595" s="0"/>
      <c r="QX3595" s="0"/>
      <c r="QY3595" s="0"/>
      <c r="QZ3595" s="0"/>
      <c r="RA3595" s="0"/>
      <c r="RB3595" s="0"/>
      <c r="RC3595" s="0"/>
      <c r="RD3595" s="0"/>
      <c r="RE3595" s="0"/>
      <c r="RF3595" s="0"/>
      <c r="RG3595" s="0"/>
      <c r="RH3595" s="0"/>
      <c r="RI3595" s="0"/>
      <c r="RJ3595" s="0"/>
      <c r="RK3595" s="0"/>
      <c r="RL3595" s="0"/>
      <c r="RM3595" s="0"/>
      <c r="RN3595" s="0"/>
      <c r="RO3595" s="0"/>
      <c r="RP3595" s="0"/>
      <c r="RQ3595" s="0"/>
      <c r="RR3595" s="0"/>
      <c r="RS3595" s="0"/>
      <c r="RT3595" s="0"/>
      <c r="RU3595" s="0"/>
      <c r="RV3595" s="0"/>
      <c r="RW3595" s="0"/>
      <c r="RX3595" s="0"/>
      <c r="RY3595" s="0"/>
      <c r="RZ3595" s="0"/>
      <c r="SA3595" s="0"/>
      <c r="SB3595" s="0"/>
      <c r="SC3595" s="0"/>
      <c r="SD3595" s="0"/>
      <c r="SE3595" s="0"/>
      <c r="SF3595" s="0"/>
      <c r="SG3595" s="0"/>
      <c r="SH3595" s="0"/>
      <c r="SI3595" s="0"/>
      <c r="SJ3595" s="0"/>
      <c r="SK3595" s="0"/>
      <c r="SL3595" s="0"/>
      <c r="SM3595" s="0"/>
      <c r="SN3595" s="0"/>
      <c r="SO3595" s="0"/>
      <c r="SP3595" s="0"/>
      <c r="SQ3595" s="0"/>
      <c r="SR3595" s="0"/>
      <c r="SS3595" s="0"/>
      <c r="ST3595" s="0"/>
      <c r="SU3595" s="0"/>
      <c r="SV3595" s="0"/>
      <c r="SW3595" s="0"/>
      <c r="SX3595" s="0"/>
      <c r="SY3595" s="0"/>
      <c r="SZ3595" s="0"/>
      <c r="TA3595" s="0"/>
      <c r="TB3595" s="0"/>
      <c r="TC3595" s="0"/>
      <c r="TD3595" s="0"/>
      <c r="TE3595" s="0"/>
      <c r="TF3595" s="0"/>
      <c r="TG3595" s="0"/>
      <c r="TH3595" s="0"/>
      <c r="TI3595" s="0"/>
      <c r="TJ3595" s="0"/>
      <c r="TK3595" s="0"/>
      <c r="TL3595" s="0"/>
      <c r="TM3595" s="0"/>
      <c r="TN3595" s="0"/>
      <c r="TO3595" s="0"/>
      <c r="TP3595" s="0"/>
      <c r="TQ3595" s="0"/>
      <c r="TR3595" s="0"/>
      <c r="TS3595" s="0"/>
      <c r="TT3595" s="0"/>
      <c r="TU3595" s="0"/>
      <c r="TV3595" s="0"/>
      <c r="TW3595" s="0"/>
      <c r="TX3595" s="0"/>
      <c r="TY3595" s="0"/>
      <c r="TZ3595" s="0"/>
      <c r="UA3595" s="0"/>
      <c r="UB3595" s="0"/>
      <c r="UC3595" s="0"/>
      <c r="UD3595" s="0"/>
      <c r="UE3595" s="0"/>
      <c r="UF3595" s="0"/>
      <c r="UG3595" s="0"/>
      <c r="UH3595" s="0"/>
      <c r="UI3595" s="0"/>
      <c r="UJ3595" s="0"/>
      <c r="UK3595" s="0"/>
      <c r="UL3595" s="0"/>
      <c r="UM3595" s="0"/>
      <c r="UN3595" s="0"/>
      <c r="UO3595" s="0"/>
      <c r="UP3595" s="0"/>
      <c r="UQ3595" s="0"/>
      <c r="UR3595" s="0"/>
      <c r="US3595" s="0"/>
      <c r="UT3595" s="0"/>
      <c r="UU3595" s="0"/>
      <c r="UV3595" s="0"/>
      <c r="UW3595" s="0"/>
      <c r="UX3595" s="0"/>
      <c r="UY3595" s="0"/>
      <c r="UZ3595" s="0"/>
      <c r="VA3595" s="0"/>
      <c r="VB3595" s="0"/>
      <c r="VC3595" s="0"/>
      <c r="VD3595" s="0"/>
      <c r="VE3595" s="0"/>
      <c r="VF3595" s="0"/>
      <c r="VG3595" s="0"/>
      <c r="VH3595" s="0"/>
      <c r="VI3595" s="0"/>
      <c r="VJ3595" s="0"/>
      <c r="VK3595" s="0"/>
      <c r="VL3595" s="0"/>
      <c r="VM3595" s="0"/>
      <c r="VN3595" s="0"/>
      <c r="VO3595" s="0"/>
      <c r="VP3595" s="0"/>
      <c r="VQ3595" s="0"/>
      <c r="VR3595" s="0"/>
      <c r="VS3595" s="0"/>
      <c r="VT3595" s="0"/>
      <c r="VU3595" s="0"/>
      <c r="VV3595" s="0"/>
      <c r="VW3595" s="0"/>
      <c r="VX3595" s="0"/>
      <c r="VY3595" s="0"/>
      <c r="VZ3595" s="0"/>
      <c r="WA3595" s="0"/>
      <c r="WB3595" s="0"/>
      <c r="WC3595" s="0"/>
      <c r="WD3595" s="0"/>
      <c r="WE3595" s="0"/>
      <c r="WF3595" s="0"/>
      <c r="WG3595" s="0"/>
      <c r="WH3595" s="0"/>
      <c r="WI3595" s="0"/>
      <c r="WJ3595" s="0"/>
      <c r="WK3595" s="0"/>
      <c r="WL3595" s="0"/>
      <c r="WM3595" s="0"/>
      <c r="WN3595" s="0"/>
      <c r="WO3595" s="0"/>
      <c r="WP3595" s="0"/>
      <c r="WQ3595" s="0"/>
      <c r="WR3595" s="0"/>
      <c r="WS3595" s="0"/>
      <c r="WT3595" s="0"/>
      <c r="WU3595" s="0"/>
      <c r="WV3595" s="0"/>
      <c r="WW3595" s="0"/>
      <c r="WX3595" s="0"/>
      <c r="WY3595" s="0"/>
      <c r="WZ3595" s="0"/>
      <c r="XA3595" s="0"/>
      <c r="XB3595" s="0"/>
      <c r="XC3595" s="0"/>
      <c r="XD3595" s="0"/>
      <c r="XE3595" s="0"/>
      <c r="XF3595" s="0"/>
      <c r="XG3595" s="0"/>
      <c r="XH3595" s="0"/>
      <c r="XI3595" s="0"/>
      <c r="XJ3595" s="0"/>
      <c r="XK3595" s="0"/>
      <c r="XL3595" s="0"/>
      <c r="XM3595" s="0"/>
      <c r="XN3595" s="0"/>
      <c r="XO3595" s="0"/>
      <c r="XP3595" s="0"/>
      <c r="XQ3595" s="0"/>
      <c r="XR3595" s="0"/>
      <c r="XS3595" s="0"/>
      <c r="XT3595" s="0"/>
      <c r="XU3595" s="0"/>
      <c r="XV3595" s="0"/>
      <c r="XW3595" s="0"/>
      <c r="XX3595" s="0"/>
      <c r="XY3595" s="0"/>
      <c r="XZ3595" s="0"/>
      <c r="YA3595" s="0"/>
      <c r="YB3595" s="0"/>
      <c r="YC3595" s="0"/>
      <c r="YD3595" s="0"/>
      <c r="YE3595" s="0"/>
      <c r="YF3595" s="0"/>
      <c r="YG3595" s="0"/>
      <c r="YH3595" s="0"/>
      <c r="YI3595" s="0"/>
      <c r="YJ3595" s="0"/>
      <c r="YK3595" s="0"/>
      <c r="YL3595" s="0"/>
      <c r="YM3595" s="0"/>
      <c r="YN3595" s="0"/>
      <c r="YO3595" s="0"/>
      <c r="YP3595" s="0"/>
      <c r="YQ3595" s="0"/>
      <c r="YR3595" s="0"/>
      <c r="YS3595" s="0"/>
      <c r="YT3595" s="0"/>
      <c r="YU3595" s="0"/>
      <c r="YV3595" s="0"/>
      <c r="YW3595" s="0"/>
      <c r="YX3595" s="0"/>
      <c r="YY3595" s="0"/>
      <c r="YZ3595" s="0"/>
      <c r="ZA3595" s="0"/>
      <c r="ZB3595" s="0"/>
      <c r="ZC3595" s="0"/>
      <c r="ZD3595" s="0"/>
      <c r="ZE3595" s="0"/>
      <c r="ZF3595" s="0"/>
      <c r="ZG3595" s="0"/>
      <c r="ZH3595" s="0"/>
      <c r="ZI3595" s="0"/>
      <c r="ZJ3595" s="0"/>
      <c r="ZK3595" s="0"/>
      <c r="ZL3595" s="0"/>
      <c r="ZM3595" s="0"/>
      <c r="ZN3595" s="0"/>
      <c r="ZO3595" s="0"/>
      <c r="ZP3595" s="0"/>
      <c r="ZQ3595" s="0"/>
      <c r="ZR3595" s="0"/>
      <c r="ZS3595" s="0"/>
      <c r="ZT3595" s="0"/>
      <c r="ZU3595" s="0"/>
      <c r="ZV3595" s="0"/>
      <c r="ZW3595" s="0"/>
      <c r="ZX3595" s="0"/>
      <c r="ZY3595" s="0"/>
      <c r="ZZ3595" s="0"/>
      <c r="AAA3595" s="0"/>
      <c r="AAB3595" s="0"/>
      <c r="AAC3595" s="0"/>
      <c r="AAD3595" s="0"/>
      <c r="AAE3595" s="0"/>
      <c r="AAF3595" s="0"/>
      <c r="AAG3595" s="0"/>
      <c r="AAH3595" s="0"/>
      <c r="AAI3595" s="0"/>
      <c r="AAJ3595" s="0"/>
      <c r="AAK3595" s="0"/>
      <c r="AAL3595" s="0"/>
      <c r="AAM3595" s="0"/>
      <c r="AAN3595" s="0"/>
      <c r="AAO3595" s="0"/>
      <c r="AAP3595" s="0"/>
      <c r="AAQ3595" s="0"/>
      <c r="AAR3595" s="0"/>
      <c r="AAS3595" s="0"/>
      <c r="AAT3595" s="0"/>
      <c r="AAU3595" s="0"/>
      <c r="AAV3595" s="0"/>
      <c r="AAW3595" s="0"/>
      <c r="AAX3595" s="0"/>
      <c r="AAY3595" s="0"/>
      <c r="AAZ3595" s="0"/>
      <c r="ABA3595" s="0"/>
      <c r="ABB3595" s="0"/>
      <c r="ABC3595" s="0"/>
      <c r="ABD3595" s="0"/>
      <c r="ABE3595" s="0"/>
      <c r="ABF3595" s="0"/>
      <c r="ABG3595" s="0"/>
      <c r="ABH3595" s="0"/>
      <c r="ABI3595" s="0"/>
      <c r="ABJ3595" s="0"/>
      <c r="ABK3595" s="0"/>
      <c r="ABL3595" s="0"/>
      <c r="ABM3595" s="0"/>
      <c r="ABN3595" s="0"/>
      <c r="ABO3595" s="0"/>
      <c r="ABP3595" s="0"/>
      <c r="ABQ3595" s="0"/>
      <c r="ABR3595" s="0"/>
      <c r="ABS3595" s="0"/>
      <c r="ABT3595" s="0"/>
      <c r="ABU3595" s="0"/>
      <c r="ABV3595" s="0"/>
      <c r="ABW3595" s="0"/>
      <c r="ABX3595" s="0"/>
      <c r="ABY3595" s="0"/>
      <c r="ABZ3595" s="0"/>
      <c r="ACA3595" s="0"/>
      <c r="ACB3595" s="0"/>
      <c r="ACC3595" s="0"/>
      <c r="ACD3595" s="0"/>
      <c r="ACE3595" s="0"/>
      <c r="ACF3595" s="0"/>
      <c r="ACG3595" s="0"/>
      <c r="ACH3595" s="0"/>
      <c r="ACI3595" s="0"/>
      <c r="ACJ3595" s="0"/>
      <c r="ACK3595" s="0"/>
      <c r="ACL3595" s="0"/>
      <c r="ACM3595" s="0"/>
      <c r="ACN3595" s="0"/>
      <c r="ACO3595" s="0"/>
      <c r="ACP3595" s="0"/>
      <c r="ACQ3595" s="0"/>
      <c r="ACR3595" s="0"/>
      <c r="ACS3595" s="0"/>
      <c r="ACT3595" s="0"/>
      <c r="ACU3595" s="0"/>
      <c r="ACV3595" s="0"/>
      <c r="ACW3595" s="0"/>
      <c r="ACX3595" s="0"/>
      <c r="ACY3595" s="0"/>
      <c r="ACZ3595" s="0"/>
      <c r="ADA3595" s="0"/>
      <c r="ADB3595" s="0"/>
      <c r="ADC3595" s="0"/>
      <c r="ADD3595" s="0"/>
      <c r="ADE3595" s="0"/>
      <c r="ADF3595" s="0"/>
      <c r="ADG3595" s="0"/>
      <c r="ADH3595" s="0"/>
      <c r="ADI3595" s="0"/>
      <c r="ADJ3595" s="0"/>
      <c r="ADK3595" s="0"/>
      <c r="ADL3595" s="0"/>
      <c r="ADM3595" s="0"/>
      <c r="ADN3595" s="0"/>
      <c r="ADO3595" s="0"/>
      <c r="ADP3595" s="0"/>
      <c r="ADQ3595" s="0"/>
      <c r="ADR3595" s="0"/>
      <c r="ADS3595" s="0"/>
      <c r="ADT3595" s="0"/>
      <c r="ADU3595" s="0"/>
      <c r="ADV3595" s="0"/>
      <c r="ADW3595" s="0"/>
      <c r="ADX3595" s="0"/>
      <c r="ADY3595" s="0"/>
      <c r="ADZ3595" s="0"/>
      <c r="AEA3595" s="0"/>
      <c r="AEB3595" s="0"/>
      <c r="AEC3595" s="0"/>
      <c r="AED3595" s="0"/>
      <c r="AEE3595" s="0"/>
      <c r="AEF3595" s="0"/>
      <c r="AEG3595" s="0"/>
      <c r="AEH3595" s="0"/>
      <c r="AEI3595" s="0"/>
      <c r="AEJ3595" s="0"/>
      <c r="AEK3595" s="0"/>
      <c r="AEL3595" s="0"/>
      <c r="AEM3595" s="0"/>
      <c r="AEN3595" s="0"/>
      <c r="AEO3595" s="0"/>
      <c r="AEP3595" s="0"/>
      <c r="AEQ3595" s="0"/>
      <c r="AER3595" s="0"/>
      <c r="AES3595" s="0"/>
      <c r="AET3595" s="0"/>
      <c r="AEU3595" s="0"/>
      <c r="AEV3595" s="0"/>
      <c r="AEW3595" s="0"/>
      <c r="AEX3595" s="0"/>
      <c r="AEY3595" s="0"/>
      <c r="AEZ3595" s="0"/>
      <c r="AFA3595" s="0"/>
      <c r="AFB3595" s="0"/>
      <c r="AFC3595" s="0"/>
      <c r="AFD3595" s="0"/>
      <c r="AFE3595" s="0"/>
      <c r="AFF3595" s="0"/>
      <c r="AFG3595" s="0"/>
      <c r="AFH3595" s="0"/>
      <c r="AFI3595" s="0"/>
      <c r="AFJ3595" s="0"/>
      <c r="AFK3595" s="0"/>
      <c r="AFL3595" s="0"/>
      <c r="AFM3595" s="0"/>
      <c r="AFN3595" s="0"/>
      <c r="AFO3595" s="0"/>
      <c r="AFP3595" s="0"/>
      <c r="AFQ3595" s="0"/>
      <c r="AFR3595" s="0"/>
      <c r="AFS3595" s="0"/>
      <c r="AFT3595" s="0"/>
      <c r="AFU3595" s="0"/>
      <c r="AFV3595" s="0"/>
      <c r="AFW3595" s="0"/>
      <c r="AFX3595" s="0"/>
      <c r="AFY3595" s="0"/>
      <c r="AFZ3595" s="0"/>
      <c r="AGA3595" s="0"/>
      <c r="AGB3595" s="0"/>
      <c r="AGC3595" s="0"/>
      <c r="AGD3595" s="0"/>
      <c r="AGE3595" s="0"/>
      <c r="AGF3595" s="0"/>
      <c r="AGG3595" s="0"/>
      <c r="AGH3595" s="0"/>
      <c r="AGI3595" s="0"/>
      <c r="AGJ3595" s="0"/>
      <c r="AGK3595" s="0"/>
      <c r="AGL3595" s="0"/>
      <c r="AGM3595" s="0"/>
      <c r="AGN3595" s="0"/>
      <c r="AGO3595" s="0"/>
      <c r="AGP3595" s="0"/>
      <c r="AGQ3595" s="0"/>
      <c r="AGR3595" s="0"/>
      <c r="AGS3595" s="0"/>
      <c r="AGT3595" s="0"/>
      <c r="AGU3595" s="0"/>
      <c r="AGV3595" s="0"/>
      <c r="AGW3595" s="0"/>
      <c r="AGX3595" s="0"/>
      <c r="AGY3595" s="0"/>
      <c r="AGZ3595" s="0"/>
      <c r="AHA3595" s="0"/>
      <c r="AHB3595" s="0"/>
      <c r="AHC3595" s="0"/>
      <c r="AHD3595" s="0"/>
      <c r="AHE3595" s="0"/>
      <c r="AHF3595" s="0"/>
      <c r="AHG3595" s="0"/>
      <c r="AHH3595" s="0"/>
      <c r="AHI3595" s="0"/>
      <c r="AHJ3595" s="0"/>
      <c r="AHK3595" s="0"/>
      <c r="AHL3595" s="0"/>
      <c r="AHM3595" s="0"/>
      <c r="AHN3595" s="0"/>
      <c r="AHO3595" s="0"/>
      <c r="AHP3595" s="0"/>
      <c r="AHQ3595" s="0"/>
      <c r="AHR3595" s="0"/>
      <c r="AHS3595" s="0"/>
      <c r="AHT3595" s="0"/>
      <c r="AHU3595" s="0"/>
      <c r="AHV3595" s="0"/>
      <c r="AHW3595" s="0"/>
      <c r="AHX3595" s="0"/>
      <c r="AHY3595" s="0"/>
      <c r="AHZ3595" s="0"/>
      <c r="AIA3595" s="0"/>
      <c r="AIB3595" s="0"/>
      <c r="AIC3595" s="0"/>
      <c r="AID3595" s="0"/>
      <c r="AIE3595" s="0"/>
      <c r="AIF3595" s="0"/>
      <c r="AIG3595" s="0"/>
      <c r="AIH3595" s="0"/>
      <c r="AII3595" s="0"/>
      <c r="AIJ3595" s="0"/>
      <c r="AIK3595" s="0"/>
      <c r="AIL3595" s="0"/>
      <c r="AIM3595" s="0"/>
      <c r="AIN3595" s="0"/>
      <c r="AIO3595" s="0"/>
      <c r="AIP3595" s="0"/>
      <c r="AIQ3595" s="0"/>
      <c r="AIR3595" s="0"/>
      <c r="AIS3595" s="0"/>
      <c r="AIT3595" s="0"/>
      <c r="AIU3595" s="0"/>
      <c r="AIV3595" s="0"/>
      <c r="AIW3595" s="0"/>
      <c r="AIX3595" s="0"/>
      <c r="AIY3595" s="0"/>
      <c r="AIZ3595" s="0"/>
      <c r="AJA3595" s="0"/>
      <c r="AJB3595" s="0"/>
      <c r="AJC3595" s="0"/>
      <c r="AJD3595" s="0"/>
      <c r="AJE3595" s="0"/>
      <c r="AJF3595" s="0"/>
      <c r="AJG3595" s="0"/>
      <c r="AJH3595" s="0"/>
      <c r="AJI3595" s="0"/>
      <c r="AJJ3595" s="0"/>
      <c r="AJK3595" s="0"/>
      <c r="AJL3595" s="0"/>
      <c r="AJM3595" s="0"/>
      <c r="AJN3595" s="0"/>
      <c r="AJO3595" s="0"/>
      <c r="AJP3595" s="0"/>
      <c r="AJQ3595" s="0"/>
      <c r="AJR3595" s="0"/>
      <c r="AJS3595" s="0"/>
      <c r="AJT3595" s="0"/>
      <c r="AJU3595" s="0"/>
      <c r="AJV3595" s="0"/>
      <c r="AJW3595" s="0"/>
      <c r="AJX3595" s="0"/>
      <c r="AJY3595" s="0"/>
      <c r="AJZ3595" s="0"/>
      <c r="AKA3595" s="0"/>
      <c r="AKB3595" s="0"/>
      <c r="AKC3595" s="0"/>
      <c r="AKD3595" s="0"/>
      <c r="AKE3595" s="0"/>
      <c r="AKF3595" s="0"/>
      <c r="AKG3595" s="0"/>
      <c r="AKH3595" s="0"/>
      <c r="AKI3595" s="0"/>
      <c r="AKJ3595" s="0"/>
      <c r="AKK3595" s="0"/>
      <c r="AKL3595" s="0"/>
      <c r="AKM3595" s="0"/>
      <c r="AKN3595" s="0"/>
      <c r="AKO3595" s="0"/>
      <c r="AKP3595" s="0"/>
      <c r="AKQ3595" s="0"/>
      <c r="AKR3595" s="0"/>
      <c r="AKS3595" s="0"/>
      <c r="AKT3595" s="0"/>
      <c r="AKU3595" s="0"/>
      <c r="AKV3595" s="0"/>
      <c r="AKW3595" s="0"/>
      <c r="AKX3595" s="0"/>
      <c r="AKY3595" s="0"/>
      <c r="AKZ3595" s="0"/>
      <c r="ALA3595" s="0"/>
      <c r="ALB3595" s="0"/>
      <c r="ALC3595" s="0"/>
      <c r="ALD3595" s="0"/>
      <c r="ALE3595" s="0"/>
      <c r="ALF3595" s="0"/>
      <c r="ALG3595" s="0"/>
      <c r="ALH3595" s="0"/>
      <c r="ALI3595" s="0"/>
      <c r="ALJ3595" s="0"/>
      <c r="ALK3595" s="0"/>
      <c r="ALL3595" s="0"/>
      <c r="ALM3595" s="0"/>
      <c r="ALN3595" s="0"/>
      <c r="ALO3595" s="0"/>
      <c r="ALP3595" s="0"/>
      <c r="ALQ3595" s="0"/>
      <c r="ALR3595" s="0"/>
      <c r="ALS3595" s="0"/>
      <c r="ALT3595" s="0"/>
      <c r="ALU3595" s="0"/>
      <c r="ALV3595" s="0"/>
      <c r="ALW3595" s="0"/>
      <c r="ALX3595" s="0"/>
      <c r="ALY3595" s="0"/>
      <c r="ALZ3595" s="0"/>
      <c r="AMA3595" s="0"/>
      <c r="AMB3595" s="0"/>
      <c r="AMC3595" s="0"/>
      <c r="AMD3595" s="0"/>
      <c r="AME3595" s="0"/>
      <c r="AMF3595" s="0"/>
      <c r="AMG3595" s="0"/>
      <c r="AMH3595" s="0"/>
      <c r="AMI3595" s="0"/>
    </row>
    <row r="3596" customFormat="false" ht="12.75" hidden="false" customHeight="false" outlineLevel="0" collapsed="false">
      <c r="A3596" s="1" t="s">
        <v>3823</v>
      </c>
      <c r="C3596" s="70" t="s">
        <v>3824</v>
      </c>
      <c r="D3596" s="70" t="s">
        <v>77</v>
      </c>
      <c r="E3596" s="72" t="n">
        <v>2.5</v>
      </c>
      <c r="F3596" s="73" t="n">
        <v>2.49</v>
      </c>
      <c r="G3596" s="74"/>
      <c r="BM3596" s="0"/>
      <c r="BN3596" s="0"/>
      <c r="BO3596" s="0"/>
      <c r="BP3596" s="0"/>
      <c r="BQ3596" s="0"/>
      <c r="BR3596" s="0"/>
      <c r="BS3596" s="0"/>
      <c r="BT3596" s="0"/>
      <c r="BU3596" s="0"/>
      <c r="BV3596" s="0"/>
      <c r="BW3596" s="0"/>
      <c r="BX3596" s="0"/>
      <c r="BY3596" s="0"/>
      <c r="BZ3596" s="0"/>
      <c r="CA3596" s="0"/>
      <c r="CB3596" s="0"/>
      <c r="CC3596" s="0"/>
      <c r="CD3596" s="0"/>
      <c r="CE3596" s="0"/>
      <c r="CF3596" s="0"/>
      <c r="CG3596" s="0"/>
      <c r="CH3596" s="0"/>
      <c r="CI3596" s="0"/>
      <c r="CJ3596" s="0"/>
      <c r="CK3596" s="0"/>
      <c r="CL3596" s="0"/>
      <c r="CM3596" s="0"/>
      <c r="CN3596" s="0"/>
      <c r="CO3596" s="0"/>
      <c r="CP3596" s="0"/>
      <c r="CQ3596" s="0"/>
      <c r="CR3596" s="0"/>
      <c r="CS3596" s="0"/>
      <c r="CT3596" s="0"/>
      <c r="CU3596" s="0"/>
      <c r="CV3596" s="0"/>
      <c r="CW3596" s="0"/>
      <c r="CX3596" s="0"/>
      <c r="CY3596" s="0"/>
      <c r="CZ3596" s="0"/>
      <c r="DA3596" s="0"/>
      <c r="DB3596" s="0"/>
      <c r="DC3596" s="0"/>
      <c r="DD3596" s="0"/>
      <c r="DE3596" s="0"/>
      <c r="DF3596" s="0"/>
      <c r="DG3596" s="0"/>
      <c r="DH3596" s="0"/>
      <c r="DI3596" s="0"/>
      <c r="DJ3596" s="0"/>
      <c r="DK3596" s="0"/>
      <c r="DL3596" s="0"/>
      <c r="DM3596" s="0"/>
      <c r="DN3596" s="0"/>
      <c r="DO3596" s="0"/>
      <c r="DP3596" s="0"/>
      <c r="DQ3596" s="0"/>
      <c r="DR3596" s="0"/>
      <c r="DS3596" s="0"/>
      <c r="DT3596" s="0"/>
      <c r="DU3596" s="0"/>
      <c r="DV3596" s="0"/>
      <c r="DW3596" s="0"/>
      <c r="DX3596" s="0"/>
      <c r="DY3596" s="0"/>
      <c r="DZ3596" s="0"/>
      <c r="EA3596" s="0"/>
      <c r="EB3596" s="0"/>
      <c r="EC3596" s="0"/>
      <c r="ED3596" s="0"/>
      <c r="EE3596" s="0"/>
      <c r="EF3596" s="0"/>
      <c r="EG3596" s="0"/>
      <c r="EH3596" s="0"/>
      <c r="EI3596" s="0"/>
      <c r="EJ3596" s="0"/>
      <c r="EK3596" s="0"/>
      <c r="EL3596" s="0"/>
      <c r="EM3596" s="0"/>
      <c r="EN3596" s="0"/>
      <c r="EO3596" s="0"/>
      <c r="EP3596" s="0"/>
      <c r="EQ3596" s="0"/>
      <c r="ER3596" s="0"/>
      <c r="ES3596" s="0"/>
      <c r="ET3596" s="0"/>
      <c r="EU3596" s="0"/>
      <c r="EV3596" s="0"/>
      <c r="EW3596" s="0"/>
      <c r="EX3596" s="0"/>
      <c r="EY3596" s="0"/>
      <c r="EZ3596" s="0"/>
      <c r="FA3596" s="0"/>
      <c r="FB3596" s="0"/>
      <c r="FC3596" s="0"/>
      <c r="FD3596" s="0"/>
      <c r="FE3596" s="0"/>
      <c r="FF3596" s="0"/>
      <c r="FG3596" s="0"/>
      <c r="FH3596" s="0"/>
      <c r="FI3596" s="0"/>
      <c r="FJ3596" s="0"/>
      <c r="FK3596" s="0"/>
      <c r="FL3596" s="0"/>
      <c r="FM3596" s="0"/>
      <c r="FN3596" s="0"/>
      <c r="FO3596" s="0"/>
      <c r="FP3596" s="0"/>
      <c r="FQ3596" s="0"/>
      <c r="FR3596" s="0"/>
      <c r="FS3596" s="0"/>
      <c r="FT3596" s="0"/>
      <c r="FU3596" s="0"/>
      <c r="FV3596" s="0"/>
      <c r="FW3596" s="0"/>
      <c r="FX3596" s="0"/>
      <c r="FY3596" s="0"/>
      <c r="FZ3596" s="0"/>
      <c r="GA3596" s="0"/>
      <c r="GB3596" s="0"/>
      <c r="GC3596" s="0"/>
      <c r="GD3596" s="0"/>
      <c r="GE3596" s="0"/>
      <c r="GF3596" s="0"/>
      <c r="GG3596" s="0"/>
      <c r="GH3596" s="0"/>
      <c r="GI3596" s="0"/>
      <c r="GJ3596" s="0"/>
      <c r="GK3596" s="0"/>
      <c r="GL3596" s="0"/>
      <c r="GM3596" s="0"/>
      <c r="GN3596" s="0"/>
      <c r="GO3596" s="0"/>
      <c r="GP3596" s="0"/>
      <c r="GQ3596" s="0"/>
      <c r="GR3596" s="0"/>
      <c r="GS3596" s="0"/>
      <c r="GT3596" s="0"/>
      <c r="GU3596" s="0"/>
      <c r="GV3596" s="0"/>
      <c r="GW3596" s="0"/>
      <c r="GX3596" s="0"/>
      <c r="GY3596" s="0"/>
      <c r="GZ3596" s="0"/>
      <c r="HA3596" s="0"/>
      <c r="HB3596" s="0"/>
      <c r="HC3596" s="0"/>
      <c r="HD3596" s="0"/>
      <c r="HE3596" s="0"/>
      <c r="HF3596" s="0"/>
      <c r="HG3596" s="0"/>
      <c r="HH3596" s="0"/>
      <c r="HI3596" s="0"/>
      <c r="HJ3596" s="0"/>
      <c r="HK3596" s="0"/>
      <c r="HL3596" s="0"/>
      <c r="HM3596" s="0"/>
      <c r="HN3596" s="0"/>
      <c r="HO3596" s="0"/>
      <c r="HP3596" s="0"/>
      <c r="HQ3596" s="0"/>
      <c r="HR3596" s="0"/>
      <c r="HS3596" s="0"/>
      <c r="HT3596" s="0"/>
      <c r="HU3596" s="0"/>
      <c r="HV3596" s="0"/>
      <c r="HW3596" s="0"/>
      <c r="HX3596" s="0"/>
      <c r="HY3596" s="0"/>
      <c r="HZ3596" s="0"/>
      <c r="IA3596" s="0"/>
      <c r="IB3596" s="0"/>
      <c r="IC3596" s="0"/>
      <c r="ID3596" s="0"/>
      <c r="IE3596" s="0"/>
      <c r="IF3596" s="0"/>
      <c r="IG3596" s="0"/>
      <c r="IH3596" s="0"/>
      <c r="II3596" s="0"/>
      <c r="IJ3596" s="0"/>
      <c r="IK3596" s="0"/>
      <c r="IL3596" s="0"/>
      <c r="IM3596" s="0"/>
      <c r="IN3596" s="0"/>
      <c r="IO3596" s="0"/>
      <c r="IP3596" s="0"/>
      <c r="IQ3596" s="0"/>
      <c r="IR3596" s="0"/>
      <c r="IS3596" s="0"/>
      <c r="IT3596" s="0"/>
      <c r="IU3596" s="0"/>
      <c r="IV3596" s="0"/>
      <c r="IW3596" s="0"/>
      <c r="IX3596" s="0"/>
      <c r="IY3596" s="0"/>
      <c r="IZ3596" s="0"/>
      <c r="JA3596" s="0"/>
      <c r="JB3596" s="0"/>
      <c r="JC3596" s="0"/>
      <c r="JD3596" s="0"/>
      <c r="JE3596" s="0"/>
      <c r="JF3596" s="0"/>
      <c r="JG3596" s="0"/>
      <c r="JH3596" s="0"/>
      <c r="JI3596" s="0"/>
      <c r="JJ3596" s="0"/>
      <c r="JK3596" s="0"/>
      <c r="JL3596" s="0"/>
      <c r="JM3596" s="0"/>
      <c r="JN3596" s="0"/>
      <c r="JO3596" s="0"/>
      <c r="JP3596" s="0"/>
      <c r="JQ3596" s="0"/>
      <c r="JR3596" s="0"/>
      <c r="JS3596" s="0"/>
      <c r="JT3596" s="0"/>
      <c r="JU3596" s="0"/>
      <c r="JV3596" s="0"/>
      <c r="JW3596" s="0"/>
      <c r="JX3596" s="0"/>
      <c r="JY3596" s="0"/>
      <c r="JZ3596" s="0"/>
      <c r="KA3596" s="0"/>
      <c r="KB3596" s="0"/>
      <c r="KC3596" s="0"/>
      <c r="KD3596" s="0"/>
      <c r="KE3596" s="0"/>
      <c r="KF3596" s="0"/>
      <c r="KG3596" s="0"/>
      <c r="KH3596" s="0"/>
      <c r="KI3596" s="0"/>
      <c r="KJ3596" s="0"/>
      <c r="KK3596" s="0"/>
      <c r="KL3596" s="0"/>
      <c r="KM3596" s="0"/>
      <c r="KN3596" s="0"/>
      <c r="KO3596" s="0"/>
      <c r="KP3596" s="0"/>
      <c r="KQ3596" s="0"/>
      <c r="KR3596" s="0"/>
      <c r="KS3596" s="0"/>
      <c r="KT3596" s="0"/>
      <c r="KU3596" s="0"/>
      <c r="KV3596" s="0"/>
      <c r="KW3596" s="0"/>
      <c r="KX3596" s="0"/>
      <c r="KY3596" s="0"/>
      <c r="KZ3596" s="0"/>
      <c r="LA3596" s="0"/>
      <c r="LB3596" s="0"/>
      <c r="LC3596" s="0"/>
      <c r="LD3596" s="0"/>
      <c r="LE3596" s="0"/>
      <c r="LF3596" s="0"/>
      <c r="LG3596" s="0"/>
      <c r="LH3596" s="0"/>
      <c r="LI3596" s="0"/>
      <c r="LJ3596" s="0"/>
      <c r="LK3596" s="0"/>
      <c r="LL3596" s="0"/>
      <c r="LM3596" s="0"/>
      <c r="LN3596" s="0"/>
      <c r="LO3596" s="0"/>
      <c r="LP3596" s="0"/>
      <c r="LQ3596" s="0"/>
      <c r="LR3596" s="0"/>
      <c r="LS3596" s="0"/>
      <c r="LT3596" s="0"/>
      <c r="LU3596" s="0"/>
      <c r="LV3596" s="0"/>
      <c r="LW3596" s="0"/>
      <c r="LX3596" s="0"/>
      <c r="LY3596" s="0"/>
      <c r="LZ3596" s="0"/>
      <c r="MA3596" s="0"/>
      <c r="MB3596" s="0"/>
      <c r="MC3596" s="0"/>
      <c r="MD3596" s="0"/>
      <c r="ME3596" s="0"/>
      <c r="MF3596" s="0"/>
      <c r="MG3596" s="0"/>
      <c r="MH3596" s="0"/>
      <c r="MI3596" s="0"/>
      <c r="MJ3596" s="0"/>
      <c r="MK3596" s="0"/>
      <c r="ML3596" s="0"/>
      <c r="MM3596" s="0"/>
      <c r="MN3596" s="0"/>
      <c r="MO3596" s="0"/>
      <c r="MP3596" s="0"/>
      <c r="MQ3596" s="0"/>
      <c r="MR3596" s="0"/>
      <c r="MS3596" s="0"/>
      <c r="MT3596" s="0"/>
      <c r="MU3596" s="0"/>
      <c r="MV3596" s="0"/>
      <c r="MW3596" s="0"/>
      <c r="MX3596" s="0"/>
      <c r="MY3596" s="0"/>
      <c r="MZ3596" s="0"/>
      <c r="NA3596" s="0"/>
      <c r="NB3596" s="0"/>
      <c r="NC3596" s="0"/>
      <c r="ND3596" s="0"/>
      <c r="NE3596" s="0"/>
      <c r="NF3596" s="0"/>
      <c r="NG3596" s="0"/>
      <c r="NH3596" s="0"/>
      <c r="NI3596" s="0"/>
      <c r="NJ3596" s="0"/>
      <c r="NK3596" s="0"/>
      <c r="NL3596" s="0"/>
      <c r="NM3596" s="0"/>
      <c r="NN3596" s="0"/>
      <c r="NO3596" s="0"/>
      <c r="NP3596" s="0"/>
      <c r="NQ3596" s="0"/>
      <c r="NR3596" s="0"/>
      <c r="NS3596" s="0"/>
      <c r="NT3596" s="0"/>
      <c r="NU3596" s="0"/>
      <c r="NV3596" s="0"/>
      <c r="NW3596" s="0"/>
      <c r="NX3596" s="0"/>
      <c r="NY3596" s="0"/>
      <c r="NZ3596" s="0"/>
      <c r="OA3596" s="0"/>
      <c r="OB3596" s="0"/>
      <c r="OC3596" s="0"/>
      <c r="OD3596" s="0"/>
      <c r="OE3596" s="0"/>
      <c r="OF3596" s="0"/>
      <c r="OG3596" s="0"/>
      <c r="OH3596" s="0"/>
      <c r="OI3596" s="0"/>
      <c r="OJ3596" s="0"/>
      <c r="OK3596" s="0"/>
      <c r="OL3596" s="0"/>
      <c r="OM3596" s="0"/>
      <c r="ON3596" s="0"/>
      <c r="OO3596" s="0"/>
      <c r="OP3596" s="0"/>
      <c r="OQ3596" s="0"/>
      <c r="OR3596" s="0"/>
      <c r="OS3596" s="0"/>
      <c r="OT3596" s="0"/>
      <c r="OU3596" s="0"/>
      <c r="OV3596" s="0"/>
      <c r="OW3596" s="0"/>
      <c r="OX3596" s="0"/>
      <c r="OY3596" s="0"/>
      <c r="OZ3596" s="0"/>
      <c r="PA3596" s="0"/>
      <c r="PB3596" s="0"/>
      <c r="PC3596" s="0"/>
      <c r="PD3596" s="0"/>
      <c r="PE3596" s="0"/>
      <c r="PF3596" s="0"/>
      <c r="PG3596" s="0"/>
      <c r="PH3596" s="0"/>
      <c r="PI3596" s="0"/>
      <c r="PJ3596" s="0"/>
      <c r="PK3596" s="0"/>
      <c r="PL3596" s="0"/>
      <c r="PM3596" s="0"/>
      <c r="PN3596" s="0"/>
      <c r="PO3596" s="0"/>
      <c r="PP3596" s="0"/>
      <c r="PQ3596" s="0"/>
      <c r="PR3596" s="0"/>
      <c r="PS3596" s="0"/>
      <c r="PT3596" s="0"/>
      <c r="PU3596" s="0"/>
      <c r="PV3596" s="0"/>
      <c r="PW3596" s="0"/>
      <c r="PX3596" s="0"/>
      <c r="PY3596" s="0"/>
      <c r="PZ3596" s="0"/>
      <c r="QA3596" s="0"/>
      <c r="QB3596" s="0"/>
      <c r="QC3596" s="0"/>
      <c r="QD3596" s="0"/>
      <c r="QE3596" s="0"/>
      <c r="QF3596" s="0"/>
      <c r="QG3596" s="0"/>
      <c r="QH3596" s="0"/>
      <c r="QI3596" s="0"/>
      <c r="QJ3596" s="0"/>
      <c r="QK3596" s="0"/>
      <c r="QL3596" s="0"/>
      <c r="QM3596" s="0"/>
      <c r="QN3596" s="0"/>
      <c r="QO3596" s="0"/>
      <c r="QP3596" s="0"/>
      <c r="QQ3596" s="0"/>
      <c r="QR3596" s="0"/>
      <c r="QS3596" s="0"/>
      <c r="QT3596" s="0"/>
      <c r="QU3596" s="0"/>
      <c r="QV3596" s="0"/>
      <c r="QW3596" s="0"/>
      <c r="QX3596" s="0"/>
      <c r="QY3596" s="0"/>
      <c r="QZ3596" s="0"/>
      <c r="RA3596" s="0"/>
      <c r="RB3596" s="0"/>
      <c r="RC3596" s="0"/>
      <c r="RD3596" s="0"/>
      <c r="RE3596" s="0"/>
      <c r="RF3596" s="0"/>
      <c r="RG3596" s="0"/>
      <c r="RH3596" s="0"/>
      <c r="RI3596" s="0"/>
      <c r="RJ3596" s="0"/>
      <c r="RK3596" s="0"/>
      <c r="RL3596" s="0"/>
      <c r="RM3596" s="0"/>
      <c r="RN3596" s="0"/>
      <c r="RO3596" s="0"/>
      <c r="RP3596" s="0"/>
      <c r="RQ3596" s="0"/>
      <c r="RR3596" s="0"/>
      <c r="RS3596" s="0"/>
      <c r="RT3596" s="0"/>
      <c r="RU3596" s="0"/>
      <c r="RV3596" s="0"/>
      <c r="RW3596" s="0"/>
      <c r="RX3596" s="0"/>
      <c r="RY3596" s="0"/>
      <c r="RZ3596" s="0"/>
      <c r="SA3596" s="0"/>
      <c r="SB3596" s="0"/>
      <c r="SC3596" s="0"/>
      <c r="SD3596" s="0"/>
      <c r="SE3596" s="0"/>
      <c r="SF3596" s="0"/>
      <c r="SG3596" s="0"/>
      <c r="SH3596" s="0"/>
      <c r="SI3596" s="0"/>
      <c r="SJ3596" s="0"/>
      <c r="SK3596" s="0"/>
      <c r="SL3596" s="0"/>
      <c r="SM3596" s="0"/>
      <c r="SN3596" s="0"/>
      <c r="SO3596" s="0"/>
      <c r="SP3596" s="0"/>
      <c r="SQ3596" s="0"/>
      <c r="SR3596" s="0"/>
      <c r="SS3596" s="0"/>
      <c r="ST3596" s="0"/>
      <c r="SU3596" s="0"/>
      <c r="SV3596" s="0"/>
      <c r="SW3596" s="0"/>
      <c r="SX3596" s="0"/>
      <c r="SY3596" s="0"/>
      <c r="SZ3596" s="0"/>
      <c r="TA3596" s="0"/>
      <c r="TB3596" s="0"/>
      <c r="TC3596" s="0"/>
      <c r="TD3596" s="0"/>
      <c r="TE3596" s="0"/>
      <c r="TF3596" s="0"/>
      <c r="TG3596" s="0"/>
      <c r="TH3596" s="0"/>
      <c r="TI3596" s="0"/>
      <c r="TJ3596" s="0"/>
      <c r="TK3596" s="0"/>
      <c r="TL3596" s="0"/>
      <c r="TM3596" s="0"/>
      <c r="TN3596" s="0"/>
      <c r="TO3596" s="0"/>
      <c r="TP3596" s="0"/>
      <c r="TQ3596" s="0"/>
      <c r="TR3596" s="0"/>
      <c r="TS3596" s="0"/>
      <c r="TT3596" s="0"/>
      <c r="TU3596" s="0"/>
      <c r="TV3596" s="0"/>
      <c r="TW3596" s="0"/>
      <c r="TX3596" s="0"/>
      <c r="TY3596" s="0"/>
      <c r="TZ3596" s="0"/>
      <c r="UA3596" s="0"/>
      <c r="UB3596" s="0"/>
      <c r="UC3596" s="0"/>
      <c r="UD3596" s="0"/>
      <c r="UE3596" s="0"/>
      <c r="UF3596" s="0"/>
      <c r="UG3596" s="0"/>
      <c r="UH3596" s="0"/>
      <c r="UI3596" s="0"/>
      <c r="UJ3596" s="0"/>
      <c r="UK3596" s="0"/>
      <c r="UL3596" s="0"/>
      <c r="UM3596" s="0"/>
      <c r="UN3596" s="0"/>
      <c r="UO3596" s="0"/>
      <c r="UP3596" s="0"/>
      <c r="UQ3596" s="0"/>
      <c r="UR3596" s="0"/>
      <c r="US3596" s="0"/>
      <c r="UT3596" s="0"/>
      <c r="UU3596" s="0"/>
      <c r="UV3596" s="0"/>
      <c r="UW3596" s="0"/>
      <c r="UX3596" s="0"/>
      <c r="UY3596" s="0"/>
      <c r="UZ3596" s="0"/>
      <c r="VA3596" s="0"/>
      <c r="VB3596" s="0"/>
      <c r="VC3596" s="0"/>
      <c r="VD3596" s="0"/>
      <c r="VE3596" s="0"/>
      <c r="VF3596" s="0"/>
      <c r="VG3596" s="0"/>
      <c r="VH3596" s="0"/>
      <c r="VI3596" s="0"/>
      <c r="VJ3596" s="0"/>
      <c r="VK3596" s="0"/>
      <c r="VL3596" s="0"/>
      <c r="VM3596" s="0"/>
      <c r="VN3596" s="0"/>
      <c r="VO3596" s="0"/>
      <c r="VP3596" s="0"/>
      <c r="VQ3596" s="0"/>
      <c r="VR3596" s="0"/>
      <c r="VS3596" s="0"/>
      <c r="VT3596" s="0"/>
      <c r="VU3596" s="0"/>
      <c r="VV3596" s="0"/>
      <c r="VW3596" s="0"/>
      <c r="VX3596" s="0"/>
      <c r="VY3596" s="0"/>
      <c r="VZ3596" s="0"/>
      <c r="WA3596" s="0"/>
      <c r="WB3596" s="0"/>
      <c r="WC3596" s="0"/>
      <c r="WD3596" s="0"/>
      <c r="WE3596" s="0"/>
      <c r="WF3596" s="0"/>
      <c r="WG3596" s="0"/>
      <c r="WH3596" s="0"/>
      <c r="WI3596" s="0"/>
      <c r="WJ3596" s="0"/>
      <c r="WK3596" s="0"/>
      <c r="WL3596" s="0"/>
      <c r="WM3596" s="0"/>
      <c r="WN3596" s="0"/>
      <c r="WO3596" s="0"/>
      <c r="WP3596" s="0"/>
      <c r="WQ3596" s="0"/>
      <c r="WR3596" s="0"/>
      <c r="WS3596" s="0"/>
      <c r="WT3596" s="0"/>
      <c r="WU3596" s="0"/>
      <c r="WV3596" s="0"/>
      <c r="WW3596" s="0"/>
      <c r="WX3596" s="0"/>
      <c r="WY3596" s="0"/>
      <c r="WZ3596" s="0"/>
      <c r="XA3596" s="0"/>
      <c r="XB3596" s="0"/>
      <c r="XC3596" s="0"/>
      <c r="XD3596" s="0"/>
      <c r="XE3596" s="0"/>
      <c r="XF3596" s="0"/>
      <c r="XG3596" s="0"/>
      <c r="XH3596" s="0"/>
      <c r="XI3596" s="0"/>
      <c r="XJ3596" s="0"/>
      <c r="XK3596" s="0"/>
      <c r="XL3596" s="0"/>
      <c r="XM3596" s="0"/>
      <c r="XN3596" s="0"/>
      <c r="XO3596" s="0"/>
      <c r="XP3596" s="0"/>
      <c r="XQ3596" s="0"/>
      <c r="XR3596" s="0"/>
      <c r="XS3596" s="0"/>
      <c r="XT3596" s="0"/>
      <c r="XU3596" s="0"/>
      <c r="XV3596" s="0"/>
      <c r="XW3596" s="0"/>
      <c r="XX3596" s="0"/>
      <c r="XY3596" s="0"/>
      <c r="XZ3596" s="0"/>
      <c r="YA3596" s="0"/>
      <c r="YB3596" s="0"/>
      <c r="YC3596" s="0"/>
      <c r="YD3596" s="0"/>
      <c r="YE3596" s="0"/>
      <c r="YF3596" s="0"/>
      <c r="YG3596" s="0"/>
      <c r="YH3596" s="0"/>
      <c r="YI3596" s="0"/>
      <c r="YJ3596" s="0"/>
      <c r="YK3596" s="0"/>
      <c r="YL3596" s="0"/>
      <c r="YM3596" s="0"/>
      <c r="YN3596" s="0"/>
      <c r="YO3596" s="0"/>
      <c r="YP3596" s="0"/>
      <c r="YQ3596" s="0"/>
      <c r="YR3596" s="0"/>
      <c r="YS3596" s="0"/>
      <c r="YT3596" s="0"/>
      <c r="YU3596" s="0"/>
      <c r="YV3596" s="0"/>
      <c r="YW3596" s="0"/>
      <c r="YX3596" s="0"/>
      <c r="YY3596" s="0"/>
      <c r="YZ3596" s="0"/>
      <c r="ZA3596" s="0"/>
      <c r="ZB3596" s="0"/>
      <c r="ZC3596" s="0"/>
      <c r="ZD3596" s="0"/>
      <c r="ZE3596" s="0"/>
      <c r="ZF3596" s="0"/>
      <c r="ZG3596" s="0"/>
      <c r="ZH3596" s="0"/>
      <c r="ZI3596" s="0"/>
      <c r="ZJ3596" s="0"/>
      <c r="ZK3596" s="0"/>
      <c r="ZL3596" s="0"/>
      <c r="ZM3596" s="0"/>
      <c r="ZN3596" s="0"/>
      <c r="ZO3596" s="0"/>
      <c r="ZP3596" s="0"/>
      <c r="ZQ3596" s="0"/>
      <c r="ZR3596" s="0"/>
      <c r="ZS3596" s="0"/>
      <c r="ZT3596" s="0"/>
      <c r="ZU3596" s="0"/>
      <c r="ZV3596" s="0"/>
      <c r="ZW3596" s="0"/>
      <c r="ZX3596" s="0"/>
      <c r="ZY3596" s="0"/>
      <c r="ZZ3596" s="0"/>
      <c r="AAA3596" s="0"/>
      <c r="AAB3596" s="0"/>
      <c r="AAC3596" s="0"/>
      <c r="AAD3596" s="0"/>
      <c r="AAE3596" s="0"/>
      <c r="AAF3596" s="0"/>
      <c r="AAG3596" s="0"/>
      <c r="AAH3596" s="0"/>
      <c r="AAI3596" s="0"/>
      <c r="AAJ3596" s="0"/>
      <c r="AAK3596" s="0"/>
      <c r="AAL3596" s="0"/>
      <c r="AAM3596" s="0"/>
      <c r="AAN3596" s="0"/>
      <c r="AAO3596" s="0"/>
      <c r="AAP3596" s="0"/>
      <c r="AAQ3596" s="0"/>
      <c r="AAR3596" s="0"/>
      <c r="AAS3596" s="0"/>
      <c r="AAT3596" s="0"/>
      <c r="AAU3596" s="0"/>
      <c r="AAV3596" s="0"/>
      <c r="AAW3596" s="0"/>
      <c r="AAX3596" s="0"/>
      <c r="AAY3596" s="0"/>
      <c r="AAZ3596" s="0"/>
      <c r="ABA3596" s="0"/>
      <c r="ABB3596" s="0"/>
      <c r="ABC3596" s="0"/>
      <c r="ABD3596" s="0"/>
      <c r="ABE3596" s="0"/>
      <c r="ABF3596" s="0"/>
      <c r="ABG3596" s="0"/>
      <c r="ABH3596" s="0"/>
      <c r="ABI3596" s="0"/>
      <c r="ABJ3596" s="0"/>
      <c r="ABK3596" s="0"/>
      <c r="ABL3596" s="0"/>
      <c r="ABM3596" s="0"/>
      <c r="ABN3596" s="0"/>
      <c r="ABO3596" s="0"/>
      <c r="ABP3596" s="0"/>
      <c r="ABQ3596" s="0"/>
      <c r="ABR3596" s="0"/>
      <c r="ABS3596" s="0"/>
      <c r="ABT3596" s="0"/>
      <c r="ABU3596" s="0"/>
      <c r="ABV3596" s="0"/>
      <c r="ABW3596" s="0"/>
      <c r="ABX3596" s="0"/>
      <c r="ABY3596" s="0"/>
      <c r="ABZ3596" s="0"/>
      <c r="ACA3596" s="0"/>
      <c r="ACB3596" s="0"/>
      <c r="ACC3596" s="0"/>
      <c r="ACD3596" s="0"/>
      <c r="ACE3596" s="0"/>
      <c r="ACF3596" s="0"/>
      <c r="ACG3596" s="0"/>
      <c r="ACH3596" s="0"/>
      <c r="ACI3596" s="0"/>
      <c r="ACJ3596" s="0"/>
      <c r="ACK3596" s="0"/>
      <c r="ACL3596" s="0"/>
      <c r="ACM3596" s="0"/>
      <c r="ACN3596" s="0"/>
      <c r="ACO3596" s="0"/>
      <c r="ACP3596" s="0"/>
      <c r="ACQ3596" s="0"/>
      <c r="ACR3596" s="0"/>
      <c r="ACS3596" s="0"/>
      <c r="ACT3596" s="0"/>
      <c r="ACU3596" s="0"/>
      <c r="ACV3596" s="0"/>
      <c r="ACW3596" s="0"/>
      <c r="ACX3596" s="0"/>
      <c r="ACY3596" s="0"/>
      <c r="ACZ3596" s="0"/>
      <c r="ADA3596" s="0"/>
      <c r="ADB3596" s="0"/>
      <c r="ADC3596" s="0"/>
      <c r="ADD3596" s="0"/>
      <c r="ADE3596" s="0"/>
      <c r="ADF3596" s="0"/>
      <c r="ADG3596" s="0"/>
      <c r="ADH3596" s="0"/>
      <c r="ADI3596" s="0"/>
      <c r="ADJ3596" s="0"/>
      <c r="ADK3596" s="0"/>
      <c r="ADL3596" s="0"/>
      <c r="ADM3596" s="0"/>
      <c r="ADN3596" s="0"/>
      <c r="ADO3596" s="0"/>
      <c r="ADP3596" s="0"/>
      <c r="ADQ3596" s="0"/>
      <c r="ADR3596" s="0"/>
      <c r="ADS3596" s="0"/>
      <c r="ADT3596" s="0"/>
      <c r="ADU3596" s="0"/>
      <c r="ADV3596" s="0"/>
      <c r="ADW3596" s="0"/>
      <c r="ADX3596" s="0"/>
      <c r="ADY3596" s="0"/>
      <c r="ADZ3596" s="0"/>
      <c r="AEA3596" s="0"/>
      <c r="AEB3596" s="0"/>
      <c r="AEC3596" s="0"/>
      <c r="AED3596" s="0"/>
      <c r="AEE3596" s="0"/>
      <c r="AEF3596" s="0"/>
      <c r="AEG3596" s="0"/>
      <c r="AEH3596" s="0"/>
      <c r="AEI3596" s="0"/>
      <c r="AEJ3596" s="0"/>
      <c r="AEK3596" s="0"/>
      <c r="AEL3596" s="0"/>
      <c r="AEM3596" s="0"/>
      <c r="AEN3596" s="0"/>
      <c r="AEO3596" s="0"/>
      <c r="AEP3596" s="0"/>
      <c r="AEQ3596" s="0"/>
      <c r="AER3596" s="0"/>
      <c r="AES3596" s="0"/>
      <c r="AET3596" s="0"/>
      <c r="AEU3596" s="0"/>
      <c r="AEV3596" s="0"/>
      <c r="AEW3596" s="0"/>
      <c r="AEX3596" s="0"/>
      <c r="AEY3596" s="0"/>
      <c r="AEZ3596" s="0"/>
      <c r="AFA3596" s="0"/>
      <c r="AFB3596" s="0"/>
      <c r="AFC3596" s="0"/>
      <c r="AFD3596" s="0"/>
      <c r="AFE3596" s="0"/>
      <c r="AFF3596" s="0"/>
      <c r="AFG3596" s="0"/>
      <c r="AFH3596" s="0"/>
      <c r="AFI3596" s="0"/>
      <c r="AFJ3596" s="0"/>
      <c r="AFK3596" s="0"/>
      <c r="AFL3596" s="0"/>
      <c r="AFM3596" s="0"/>
      <c r="AFN3596" s="0"/>
      <c r="AFO3596" s="0"/>
      <c r="AFP3596" s="0"/>
      <c r="AFQ3596" s="0"/>
      <c r="AFR3596" s="0"/>
      <c r="AFS3596" s="0"/>
      <c r="AFT3596" s="0"/>
      <c r="AFU3596" s="0"/>
      <c r="AFV3596" s="0"/>
      <c r="AFW3596" s="0"/>
      <c r="AFX3596" s="0"/>
      <c r="AFY3596" s="0"/>
      <c r="AFZ3596" s="0"/>
      <c r="AGA3596" s="0"/>
      <c r="AGB3596" s="0"/>
      <c r="AGC3596" s="0"/>
      <c r="AGD3596" s="0"/>
      <c r="AGE3596" s="0"/>
      <c r="AGF3596" s="0"/>
      <c r="AGG3596" s="0"/>
      <c r="AGH3596" s="0"/>
      <c r="AGI3596" s="0"/>
      <c r="AGJ3596" s="0"/>
      <c r="AGK3596" s="0"/>
      <c r="AGL3596" s="0"/>
      <c r="AGM3596" s="0"/>
      <c r="AGN3596" s="0"/>
      <c r="AGO3596" s="0"/>
      <c r="AGP3596" s="0"/>
      <c r="AGQ3596" s="0"/>
      <c r="AGR3596" s="0"/>
      <c r="AGS3596" s="0"/>
      <c r="AGT3596" s="0"/>
      <c r="AGU3596" s="0"/>
      <c r="AGV3596" s="0"/>
      <c r="AGW3596" s="0"/>
      <c r="AGX3596" s="0"/>
      <c r="AGY3596" s="0"/>
      <c r="AGZ3596" s="0"/>
      <c r="AHA3596" s="0"/>
      <c r="AHB3596" s="0"/>
      <c r="AHC3596" s="0"/>
      <c r="AHD3596" s="0"/>
      <c r="AHE3596" s="0"/>
      <c r="AHF3596" s="0"/>
      <c r="AHG3596" s="0"/>
      <c r="AHH3596" s="0"/>
      <c r="AHI3596" s="0"/>
      <c r="AHJ3596" s="0"/>
      <c r="AHK3596" s="0"/>
      <c r="AHL3596" s="0"/>
      <c r="AHM3596" s="0"/>
      <c r="AHN3596" s="0"/>
      <c r="AHO3596" s="0"/>
      <c r="AHP3596" s="0"/>
      <c r="AHQ3596" s="0"/>
      <c r="AHR3596" s="0"/>
      <c r="AHS3596" s="0"/>
      <c r="AHT3596" s="0"/>
      <c r="AHU3596" s="0"/>
      <c r="AHV3596" s="0"/>
      <c r="AHW3596" s="0"/>
      <c r="AHX3596" s="0"/>
      <c r="AHY3596" s="0"/>
      <c r="AHZ3596" s="0"/>
      <c r="AIA3596" s="0"/>
      <c r="AIB3596" s="0"/>
      <c r="AIC3596" s="0"/>
      <c r="AID3596" s="0"/>
      <c r="AIE3596" s="0"/>
      <c r="AIF3596" s="0"/>
      <c r="AIG3596" s="0"/>
      <c r="AIH3596" s="0"/>
      <c r="AII3596" s="0"/>
      <c r="AIJ3596" s="0"/>
      <c r="AIK3596" s="0"/>
      <c r="AIL3596" s="0"/>
      <c r="AIM3596" s="0"/>
      <c r="AIN3596" s="0"/>
      <c r="AIO3596" s="0"/>
      <c r="AIP3596" s="0"/>
      <c r="AIQ3596" s="0"/>
      <c r="AIR3596" s="0"/>
      <c r="AIS3596" s="0"/>
      <c r="AIT3596" s="0"/>
      <c r="AIU3596" s="0"/>
      <c r="AIV3596" s="0"/>
      <c r="AIW3596" s="0"/>
      <c r="AIX3596" s="0"/>
      <c r="AIY3596" s="0"/>
      <c r="AIZ3596" s="0"/>
      <c r="AJA3596" s="0"/>
      <c r="AJB3596" s="0"/>
      <c r="AJC3596" s="0"/>
      <c r="AJD3596" s="0"/>
      <c r="AJE3596" s="0"/>
      <c r="AJF3596" s="0"/>
      <c r="AJG3596" s="0"/>
      <c r="AJH3596" s="0"/>
      <c r="AJI3596" s="0"/>
      <c r="AJJ3596" s="0"/>
      <c r="AJK3596" s="0"/>
      <c r="AJL3596" s="0"/>
      <c r="AJM3596" s="0"/>
      <c r="AJN3596" s="0"/>
      <c r="AJO3596" s="0"/>
      <c r="AJP3596" s="0"/>
      <c r="AJQ3596" s="0"/>
      <c r="AJR3596" s="0"/>
      <c r="AJS3596" s="0"/>
      <c r="AJT3596" s="0"/>
      <c r="AJU3596" s="0"/>
      <c r="AJV3596" s="0"/>
      <c r="AJW3596" s="0"/>
      <c r="AJX3596" s="0"/>
      <c r="AJY3596" s="0"/>
      <c r="AJZ3596" s="0"/>
      <c r="AKA3596" s="0"/>
      <c r="AKB3596" s="0"/>
      <c r="AKC3596" s="0"/>
      <c r="AKD3596" s="0"/>
      <c r="AKE3596" s="0"/>
      <c r="AKF3596" s="0"/>
      <c r="AKG3596" s="0"/>
      <c r="AKH3596" s="0"/>
      <c r="AKI3596" s="0"/>
      <c r="AKJ3596" s="0"/>
      <c r="AKK3596" s="0"/>
      <c r="AKL3596" s="0"/>
      <c r="AKM3596" s="0"/>
      <c r="AKN3596" s="0"/>
      <c r="AKO3596" s="0"/>
      <c r="AKP3596" s="0"/>
      <c r="AKQ3596" s="0"/>
      <c r="AKR3596" s="0"/>
      <c r="AKS3596" s="0"/>
      <c r="AKT3596" s="0"/>
      <c r="AKU3596" s="0"/>
      <c r="AKV3596" s="0"/>
      <c r="AKW3596" s="0"/>
      <c r="AKX3596" s="0"/>
      <c r="AKY3596" s="0"/>
      <c r="AKZ3596" s="0"/>
      <c r="ALA3596" s="0"/>
      <c r="ALB3596" s="0"/>
      <c r="ALC3596" s="0"/>
      <c r="ALD3596" s="0"/>
      <c r="ALE3596" s="0"/>
      <c r="ALF3596" s="0"/>
      <c r="ALG3596" s="0"/>
      <c r="ALH3596" s="0"/>
      <c r="ALI3596" s="0"/>
      <c r="ALJ3596" s="0"/>
      <c r="ALK3596" s="0"/>
      <c r="ALL3596" s="0"/>
      <c r="ALM3596" s="0"/>
      <c r="ALN3596" s="0"/>
      <c r="ALO3596" s="0"/>
      <c r="ALP3596" s="0"/>
      <c r="ALQ3596" s="0"/>
      <c r="ALR3596" s="0"/>
      <c r="ALS3596" s="0"/>
      <c r="ALT3596" s="0"/>
      <c r="ALU3596" s="0"/>
      <c r="ALV3596" s="0"/>
      <c r="ALW3596" s="0"/>
      <c r="ALX3596" s="0"/>
      <c r="ALY3596" s="0"/>
      <c r="ALZ3596" s="0"/>
      <c r="AMA3596" s="0"/>
      <c r="AMB3596" s="0"/>
      <c r="AMC3596" s="0"/>
      <c r="AMD3596" s="0"/>
      <c r="AME3596" s="0"/>
      <c r="AMF3596" s="0"/>
      <c r="AMG3596" s="0"/>
      <c r="AMH3596" s="0"/>
      <c r="AMI3596" s="0"/>
    </row>
    <row r="3598" customFormat="false" ht="17.35" hidden="false" customHeight="false" outlineLevel="0" collapsed="false">
      <c r="C3598" s="15" t="s">
        <v>3825</v>
      </c>
      <c r="D3598" s="45" t="s">
        <v>1</v>
      </c>
      <c r="I3598" s="3"/>
      <c r="BM3598" s="0"/>
      <c r="BN3598" s="0"/>
      <c r="BO3598" s="0"/>
      <c r="BP3598" s="0"/>
      <c r="BQ3598" s="0"/>
      <c r="BR3598" s="0"/>
      <c r="BS3598" s="0"/>
      <c r="BT3598" s="0"/>
      <c r="BU3598" s="0"/>
      <c r="BV3598" s="0"/>
      <c r="BW3598" s="0"/>
      <c r="BX3598" s="0"/>
      <c r="BY3598" s="0"/>
      <c r="BZ3598" s="0"/>
      <c r="CA3598" s="0"/>
      <c r="CB3598" s="0"/>
      <c r="CC3598" s="0"/>
      <c r="CD3598" s="0"/>
      <c r="CE3598" s="0"/>
      <c r="CF3598" s="0"/>
      <c r="CG3598" s="0"/>
      <c r="CH3598" s="0"/>
      <c r="CI3598" s="0"/>
      <c r="CJ3598" s="0"/>
      <c r="CK3598" s="0"/>
      <c r="CL3598" s="0"/>
      <c r="CM3598" s="0"/>
      <c r="CN3598" s="0"/>
      <c r="CO3598" s="0"/>
      <c r="CP3598" s="0"/>
      <c r="CQ3598" s="0"/>
      <c r="CR3598" s="0"/>
      <c r="CS3598" s="0"/>
      <c r="CT3598" s="0"/>
      <c r="CU3598" s="0"/>
      <c r="CV3598" s="0"/>
      <c r="CW3598" s="0"/>
      <c r="CX3598" s="0"/>
      <c r="CY3598" s="0"/>
      <c r="CZ3598" s="0"/>
      <c r="DA3598" s="0"/>
      <c r="DB3598" s="0"/>
      <c r="DC3598" s="0"/>
      <c r="DD3598" s="0"/>
      <c r="DE3598" s="0"/>
      <c r="DF3598" s="0"/>
      <c r="DG3598" s="0"/>
      <c r="DH3598" s="0"/>
      <c r="DI3598" s="0"/>
      <c r="DJ3598" s="0"/>
      <c r="DK3598" s="0"/>
      <c r="DL3598" s="0"/>
      <c r="DM3598" s="0"/>
      <c r="DN3598" s="0"/>
      <c r="DO3598" s="0"/>
      <c r="DP3598" s="0"/>
      <c r="DQ3598" s="0"/>
      <c r="DR3598" s="0"/>
      <c r="DS3598" s="0"/>
      <c r="DT3598" s="0"/>
      <c r="DU3598" s="0"/>
      <c r="DV3598" s="0"/>
      <c r="DW3598" s="0"/>
      <c r="DX3598" s="0"/>
      <c r="DY3598" s="0"/>
      <c r="DZ3598" s="0"/>
      <c r="EA3598" s="0"/>
      <c r="EB3598" s="0"/>
      <c r="EC3598" s="0"/>
      <c r="ED3598" s="0"/>
      <c r="EE3598" s="0"/>
      <c r="EF3598" s="0"/>
      <c r="EG3598" s="0"/>
      <c r="EH3598" s="0"/>
      <c r="EI3598" s="0"/>
      <c r="EJ3598" s="0"/>
      <c r="EK3598" s="0"/>
      <c r="EL3598" s="0"/>
      <c r="EM3598" s="0"/>
      <c r="EN3598" s="0"/>
      <c r="EO3598" s="0"/>
      <c r="EP3598" s="0"/>
      <c r="EQ3598" s="0"/>
      <c r="ER3598" s="0"/>
      <c r="ES3598" s="0"/>
      <c r="ET3598" s="0"/>
      <c r="EU3598" s="0"/>
      <c r="EV3598" s="0"/>
      <c r="EW3598" s="0"/>
      <c r="EX3598" s="0"/>
      <c r="EY3598" s="0"/>
      <c r="EZ3598" s="0"/>
      <c r="FA3598" s="0"/>
      <c r="FB3598" s="0"/>
      <c r="FC3598" s="0"/>
      <c r="FD3598" s="0"/>
      <c r="FE3598" s="0"/>
      <c r="FF3598" s="0"/>
      <c r="FG3598" s="0"/>
      <c r="FH3598" s="0"/>
      <c r="FI3598" s="0"/>
      <c r="FJ3598" s="0"/>
      <c r="FK3598" s="0"/>
      <c r="FL3598" s="0"/>
      <c r="FM3598" s="0"/>
      <c r="FN3598" s="0"/>
      <c r="FO3598" s="0"/>
      <c r="FP3598" s="0"/>
      <c r="FQ3598" s="0"/>
      <c r="FR3598" s="0"/>
      <c r="FS3598" s="0"/>
      <c r="FT3598" s="0"/>
      <c r="FU3598" s="0"/>
      <c r="FV3598" s="0"/>
      <c r="FW3598" s="0"/>
      <c r="FX3598" s="0"/>
      <c r="FY3598" s="0"/>
      <c r="FZ3598" s="0"/>
      <c r="GA3598" s="0"/>
      <c r="GB3598" s="0"/>
      <c r="GC3598" s="0"/>
      <c r="GD3598" s="0"/>
      <c r="GE3598" s="0"/>
      <c r="GF3598" s="0"/>
      <c r="GG3598" s="0"/>
      <c r="GH3598" s="0"/>
      <c r="GI3598" s="0"/>
      <c r="GJ3598" s="0"/>
      <c r="GK3598" s="0"/>
      <c r="GL3598" s="0"/>
      <c r="GM3598" s="0"/>
      <c r="GN3598" s="0"/>
      <c r="GO3598" s="0"/>
      <c r="GP3598" s="0"/>
      <c r="GQ3598" s="0"/>
      <c r="GR3598" s="0"/>
      <c r="GS3598" s="0"/>
      <c r="GT3598" s="0"/>
      <c r="GU3598" s="0"/>
      <c r="GV3598" s="0"/>
      <c r="GW3598" s="0"/>
      <c r="GX3598" s="0"/>
      <c r="GY3598" s="0"/>
      <c r="GZ3598" s="0"/>
      <c r="HA3598" s="0"/>
      <c r="HB3598" s="0"/>
      <c r="HC3598" s="0"/>
      <c r="HD3598" s="0"/>
      <c r="HE3598" s="0"/>
      <c r="HF3598" s="0"/>
      <c r="HG3598" s="0"/>
      <c r="HH3598" s="0"/>
      <c r="HI3598" s="0"/>
      <c r="HJ3598" s="0"/>
      <c r="HK3598" s="0"/>
      <c r="HL3598" s="0"/>
      <c r="HM3598" s="0"/>
      <c r="HN3598" s="0"/>
      <c r="HO3598" s="0"/>
      <c r="HP3598" s="0"/>
      <c r="HQ3598" s="0"/>
      <c r="HR3598" s="0"/>
      <c r="HS3598" s="0"/>
      <c r="HT3598" s="0"/>
      <c r="HU3598" s="0"/>
      <c r="HV3598" s="0"/>
      <c r="HW3598" s="0"/>
      <c r="HX3598" s="0"/>
      <c r="HY3598" s="0"/>
      <c r="HZ3598" s="0"/>
      <c r="IA3598" s="0"/>
      <c r="IB3598" s="0"/>
      <c r="IC3598" s="0"/>
      <c r="ID3598" s="0"/>
      <c r="IE3598" s="0"/>
      <c r="IF3598" s="0"/>
      <c r="IG3598" s="0"/>
      <c r="IH3598" s="0"/>
      <c r="II3598" s="0"/>
      <c r="IJ3598" s="0"/>
      <c r="IK3598" s="0"/>
      <c r="IL3598" s="0"/>
      <c r="IM3598" s="0"/>
      <c r="IN3598" s="0"/>
      <c r="IO3598" s="0"/>
      <c r="IP3598" s="0"/>
      <c r="IQ3598" s="0"/>
      <c r="IR3598" s="0"/>
      <c r="IS3598" s="0"/>
      <c r="IT3598" s="0"/>
      <c r="IU3598" s="0"/>
      <c r="IV3598" s="0"/>
      <c r="IW3598" s="0"/>
      <c r="IX3598" s="0"/>
      <c r="IY3598" s="0"/>
      <c r="IZ3598" s="0"/>
      <c r="JA3598" s="0"/>
      <c r="JB3598" s="0"/>
      <c r="JC3598" s="0"/>
      <c r="JD3598" s="0"/>
      <c r="JE3598" s="0"/>
      <c r="JF3598" s="0"/>
      <c r="JG3598" s="0"/>
      <c r="JH3598" s="0"/>
      <c r="JI3598" s="0"/>
      <c r="JJ3598" s="0"/>
      <c r="JK3598" s="0"/>
      <c r="JL3598" s="0"/>
      <c r="JM3598" s="0"/>
      <c r="JN3598" s="0"/>
      <c r="JO3598" s="0"/>
      <c r="JP3598" s="0"/>
      <c r="JQ3598" s="0"/>
      <c r="JR3598" s="0"/>
      <c r="JS3598" s="0"/>
      <c r="JT3598" s="0"/>
      <c r="JU3598" s="0"/>
      <c r="JV3598" s="0"/>
      <c r="JW3598" s="0"/>
      <c r="JX3598" s="0"/>
      <c r="JY3598" s="0"/>
      <c r="JZ3598" s="0"/>
      <c r="KA3598" s="0"/>
      <c r="KB3598" s="0"/>
      <c r="KC3598" s="0"/>
      <c r="KD3598" s="0"/>
      <c r="KE3598" s="0"/>
      <c r="KF3598" s="0"/>
      <c r="KG3598" s="0"/>
      <c r="KH3598" s="0"/>
      <c r="KI3598" s="0"/>
      <c r="KJ3598" s="0"/>
      <c r="KK3598" s="0"/>
      <c r="KL3598" s="0"/>
      <c r="KM3598" s="0"/>
      <c r="KN3598" s="0"/>
      <c r="KO3598" s="0"/>
      <c r="KP3598" s="0"/>
      <c r="KQ3598" s="0"/>
      <c r="KR3598" s="0"/>
      <c r="KS3598" s="0"/>
      <c r="KT3598" s="0"/>
      <c r="KU3598" s="0"/>
      <c r="KV3598" s="0"/>
      <c r="KW3598" s="0"/>
      <c r="KX3598" s="0"/>
      <c r="KY3598" s="0"/>
      <c r="KZ3598" s="0"/>
      <c r="LA3598" s="0"/>
      <c r="LB3598" s="0"/>
      <c r="LC3598" s="0"/>
      <c r="LD3598" s="0"/>
      <c r="LE3598" s="0"/>
      <c r="LF3598" s="0"/>
      <c r="LG3598" s="0"/>
      <c r="LH3598" s="0"/>
      <c r="LI3598" s="0"/>
      <c r="LJ3598" s="0"/>
      <c r="LK3598" s="0"/>
      <c r="LL3598" s="0"/>
      <c r="LM3598" s="0"/>
      <c r="LN3598" s="0"/>
      <c r="LO3598" s="0"/>
      <c r="LP3598" s="0"/>
      <c r="LQ3598" s="0"/>
      <c r="LR3598" s="0"/>
      <c r="LS3598" s="0"/>
      <c r="LT3598" s="0"/>
      <c r="LU3598" s="0"/>
      <c r="LV3598" s="0"/>
      <c r="LW3598" s="0"/>
      <c r="LX3598" s="0"/>
      <c r="LY3598" s="0"/>
      <c r="LZ3598" s="0"/>
      <c r="MA3598" s="0"/>
      <c r="MB3598" s="0"/>
      <c r="MC3598" s="0"/>
      <c r="MD3598" s="0"/>
      <c r="ME3598" s="0"/>
      <c r="MF3598" s="0"/>
      <c r="MG3598" s="0"/>
      <c r="MH3598" s="0"/>
      <c r="MI3598" s="0"/>
      <c r="MJ3598" s="0"/>
      <c r="MK3598" s="0"/>
      <c r="ML3598" s="0"/>
      <c r="MM3598" s="0"/>
      <c r="MN3598" s="0"/>
      <c r="MO3598" s="0"/>
      <c r="MP3598" s="0"/>
      <c r="MQ3598" s="0"/>
      <c r="MR3598" s="0"/>
      <c r="MS3598" s="0"/>
      <c r="MT3598" s="0"/>
      <c r="MU3598" s="0"/>
      <c r="MV3598" s="0"/>
      <c r="MW3598" s="0"/>
      <c r="MX3598" s="0"/>
      <c r="MY3598" s="0"/>
      <c r="MZ3598" s="0"/>
      <c r="NA3598" s="0"/>
      <c r="NB3598" s="0"/>
      <c r="NC3598" s="0"/>
      <c r="ND3598" s="0"/>
      <c r="NE3598" s="0"/>
      <c r="NF3598" s="0"/>
      <c r="NG3598" s="0"/>
      <c r="NH3598" s="0"/>
      <c r="NI3598" s="0"/>
      <c r="NJ3598" s="0"/>
      <c r="NK3598" s="0"/>
      <c r="NL3598" s="0"/>
      <c r="NM3598" s="0"/>
      <c r="NN3598" s="0"/>
      <c r="NO3598" s="0"/>
      <c r="NP3598" s="0"/>
      <c r="NQ3598" s="0"/>
      <c r="NR3598" s="0"/>
      <c r="NS3598" s="0"/>
      <c r="NT3598" s="0"/>
      <c r="NU3598" s="0"/>
      <c r="NV3598" s="0"/>
      <c r="NW3598" s="0"/>
      <c r="NX3598" s="0"/>
      <c r="NY3598" s="0"/>
      <c r="NZ3598" s="0"/>
      <c r="OA3598" s="0"/>
      <c r="OB3598" s="0"/>
      <c r="OC3598" s="0"/>
      <c r="OD3598" s="0"/>
      <c r="OE3598" s="0"/>
      <c r="OF3598" s="0"/>
      <c r="OG3598" s="0"/>
      <c r="OH3598" s="0"/>
      <c r="OI3598" s="0"/>
      <c r="OJ3598" s="0"/>
      <c r="OK3598" s="0"/>
      <c r="OL3598" s="0"/>
      <c r="OM3598" s="0"/>
      <c r="ON3598" s="0"/>
      <c r="OO3598" s="0"/>
      <c r="OP3598" s="0"/>
      <c r="OQ3598" s="0"/>
      <c r="OR3598" s="0"/>
      <c r="OS3598" s="0"/>
      <c r="OT3598" s="0"/>
      <c r="OU3598" s="0"/>
      <c r="OV3598" s="0"/>
      <c r="OW3598" s="0"/>
      <c r="OX3598" s="0"/>
      <c r="OY3598" s="0"/>
      <c r="OZ3598" s="0"/>
      <c r="PA3598" s="0"/>
      <c r="PB3598" s="0"/>
      <c r="PC3598" s="0"/>
      <c r="PD3598" s="0"/>
      <c r="PE3598" s="0"/>
      <c r="PF3598" s="0"/>
      <c r="PG3598" s="0"/>
      <c r="PH3598" s="0"/>
      <c r="PI3598" s="0"/>
      <c r="PJ3598" s="0"/>
      <c r="PK3598" s="0"/>
      <c r="PL3598" s="0"/>
      <c r="PM3598" s="0"/>
      <c r="PN3598" s="0"/>
      <c r="PO3598" s="0"/>
      <c r="PP3598" s="0"/>
      <c r="PQ3598" s="0"/>
      <c r="PR3598" s="0"/>
      <c r="PS3598" s="0"/>
      <c r="PT3598" s="0"/>
      <c r="PU3598" s="0"/>
      <c r="PV3598" s="0"/>
      <c r="PW3598" s="0"/>
      <c r="PX3598" s="0"/>
      <c r="PY3598" s="0"/>
      <c r="PZ3598" s="0"/>
      <c r="QA3598" s="0"/>
      <c r="QB3598" s="0"/>
      <c r="QC3598" s="0"/>
      <c r="QD3598" s="0"/>
      <c r="QE3598" s="0"/>
      <c r="QF3598" s="0"/>
      <c r="QG3598" s="0"/>
      <c r="QH3598" s="0"/>
      <c r="QI3598" s="0"/>
      <c r="QJ3598" s="0"/>
      <c r="QK3598" s="0"/>
      <c r="QL3598" s="0"/>
      <c r="QM3598" s="0"/>
      <c r="QN3598" s="0"/>
      <c r="QO3598" s="0"/>
      <c r="QP3598" s="0"/>
      <c r="QQ3598" s="0"/>
      <c r="QR3598" s="0"/>
      <c r="QS3598" s="0"/>
      <c r="QT3598" s="0"/>
      <c r="QU3598" s="0"/>
      <c r="QV3598" s="0"/>
      <c r="QW3598" s="0"/>
      <c r="QX3598" s="0"/>
      <c r="QY3598" s="0"/>
      <c r="QZ3598" s="0"/>
      <c r="RA3598" s="0"/>
      <c r="RB3598" s="0"/>
      <c r="RC3598" s="0"/>
      <c r="RD3598" s="0"/>
      <c r="RE3598" s="0"/>
      <c r="RF3598" s="0"/>
      <c r="RG3598" s="0"/>
      <c r="RH3598" s="0"/>
      <c r="RI3598" s="0"/>
      <c r="RJ3598" s="0"/>
      <c r="RK3598" s="0"/>
      <c r="RL3598" s="0"/>
      <c r="RM3598" s="0"/>
      <c r="RN3598" s="0"/>
      <c r="RO3598" s="0"/>
      <c r="RP3598" s="0"/>
      <c r="RQ3598" s="0"/>
      <c r="RR3598" s="0"/>
      <c r="RS3598" s="0"/>
      <c r="RT3598" s="0"/>
      <c r="RU3598" s="0"/>
      <c r="RV3598" s="0"/>
      <c r="RW3598" s="0"/>
      <c r="RX3598" s="0"/>
      <c r="RY3598" s="0"/>
      <c r="RZ3598" s="0"/>
      <c r="SA3598" s="0"/>
      <c r="SB3598" s="0"/>
      <c r="SC3598" s="0"/>
      <c r="SD3598" s="0"/>
      <c r="SE3598" s="0"/>
      <c r="SF3598" s="0"/>
      <c r="SG3598" s="0"/>
      <c r="SH3598" s="0"/>
      <c r="SI3598" s="0"/>
      <c r="SJ3598" s="0"/>
      <c r="SK3598" s="0"/>
      <c r="SL3598" s="0"/>
      <c r="SM3598" s="0"/>
      <c r="SN3598" s="0"/>
      <c r="SO3598" s="0"/>
      <c r="SP3598" s="0"/>
      <c r="SQ3598" s="0"/>
      <c r="SR3598" s="0"/>
      <c r="SS3598" s="0"/>
      <c r="ST3598" s="0"/>
      <c r="SU3598" s="0"/>
      <c r="SV3598" s="0"/>
      <c r="SW3598" s="0"/>
      <c r="SX3598" s="0"/>
      <c r="SY3598" s="0"/>
      <c r="SZ3598" s="0"/>
      <c r="TA3598" s="0"/>
      <c r="TB3598" s="0"/>
      <c r="TC3598" s="0"/>
      <c r="TD3598" s="0"/>
      <c r="TE3598" s="0"/>
      <c r="TF3598" s="0"/>
      <c r="TG3598" s="0"/>
      <c r="TH3598" s="0"/>
      <c r="TI3598" s="0"/>
      <c r="TJ3598" s="0"/>
      <c r="TK3598" s="0"/>
      <c r="TL3598" s="0"/>
      <c r="TM3598" s="0"/>
      <c r="TN3598" s="0"/>
      <c r="TO3598" s="0"/>
      <c r="TP3598" s="0"/>
      <c r="TQ3598" s="0"/>
      <c r="TR3598" s="0"/>
      <c r="TS3598" s="0"/>
      <c r="TT3598" s="0"/>
      <c r="TU3598" s="0"/>
      <c r="TV3598" s="0"/>
      <c r="TW3598" s="0"/>
      <c r="TX3598" s="0"/>
      <c r="TY3598" s="0"/>
      <c r="TZ3598" s="0"/>
      <c r="UA3598" s="0"/>
      <c r="UB3598" s="0"/>
      <c r="UC3598" s="0"/>
      <c r="UD3598" s="0"/>
      <c r="UE3598" s="0"/>
      <c r="UF3598" s="0"/>
      <c r="UG3598" s="0"/>
      <c r="UH3598" s="0"/>
      <c r="UI3598" s="0"/>
      <c r="UJ3598" s="0"/>
      <c r="UK3598" s="0"/>
      <c r="UL3598" s="0"/>
      <c r="UM3598" s="0"/>
      <c r="UN3598" s="0"/>
      <c r="UO3598" s="0"/>
      <c r="UP3598" s="0"/>
      <c r="UQ3598" s="0"/>
      <c r="UR3598" s="0"/>
      <c r="US3598" s="0"/>
      <c r="UT3598" s="0"/>
      <c r="UU3598" s="0"/>
      <c r="UV3598" s="0"/>
      <c r="UW3598" s="0"/>
      <c r="UX3598" s="0"/>
      <c r="UY3598" s="0"/>
      <c r="UZ3598" s="0"/>
      <c r="VA3598" s="0"/>
      <c r="VB3598" s="0"/>
      <c r="VC3598" s="0"/>
      <c r="VD3598" s="0"/>
      <c r="VE3598" s="0"/>
      <c r="VF3598" s="0"/>
      <c r="VG3598" s="0"/>
      <c r="VH3598" s="0"/>
      <c r="VI3598" s="0"/>
      <c r="VJ3598" s="0"/>
      <c r="VK3598" s="0"/>
      <c r="VL3598" s="0"/>
      <c r="VM3598" s="0"/>
      <c r="VN3598" s="0"/>
      <c r="VO3598" s="0"/>
      <c r="VP3598" s="0"/>
      <c r="VQ3598" s="0"/>
      <c r="VR3598" s="0"/>
      <c r="VS3598" s="0"/>
      <c r="VT3598" s="0"/>
      <c r="VU3598" s="0"/>
      <c r="VV3598" s="0"/>
      <c r="VW3598" s="0"/>
      <c r="VX3598" s="0"/>
      <c r="VY3598" s="0"/>
      <c r="VZ3598" s="0"/>
      <c r="WA3598" s="0"/>
      <c r="WB3598" s="0"/>
      <c r="WC3598" s="0"/>
      <c r="WD3598" s="0"/>
      <c r="WE3598" s="0"/>
      <c r="WF3598" s="0"/>
      <c r="WG3598" s="0"/>
      <c r="WH3598" s="0"/>
      <c r="WI3598" s="0"/>
      <c r="WJ3598" s="0"/>
      <c r="WK3598" s="0"/>
      <c r="WL3598" s="0"/>
      <c r="WM3598" s="0"/>
      <c r="WN3598" s="0"/>
      <c r="WO3598" s="0"/>
      <c r="WP3598" s="0"/>
      <c r="WQ3598" s="0"/>
      <c r="WR3598" s="0"/>
      <c r="WS3598" s="0"/>
      <c r="WT3598" s="0"/>
      <c r="WU3598" s="0"/>
      <c r="WV3598" s="0"/>
      <c r="WW3598" s="0"/>
      <c r="WX3598" s="0"/>
      <c r="WY3598" s="0"/>
      <c r="WZ3598" s="0"/>
      <c r="XA3598" s="0"/>
      <c r="XB3598" s="0"/>
      <c r="XC3598" s="0"/>
      <c r="XD3598" s="0"/>
      <c r="XE3598" s="0"/>
      <c r="XF3598" s="0"/>
      <c r="XG3598" s="0"/>
      <c r="XH3598" s="0"/>
      <c r="XI3598" s="0"/>
      <c r="XJ3598" s="0"/>
      <c r="XK3598" s="0"/>
      <c r="XL3598" s="0"/>
      <c r="XM3598" s="0"/>
      <c r="XN3598" s="0"/>
      <c r="XO3598" s="0"/>
      <c r="XP3598" s="0"/>
      <c r="XQ3598" s="0"/>
      <c r="XR3598" s="0"/>
      <c r="XS3598" s="0"/>
      <c r="XT3598" s="0"/>
      <c r="XU3598" s="0"/>
      <c r="XV3598" s="0"/>
      <c r="XW3598" s="0"/>
      <c r="XX3598" s="0"/>
      <c r="XY3598" s="0"/>
      <c r="XZ3598" s="0"/>
      <c r="YA3598" s="0"/>
      <c r="YB3598" s="0"/>
      <c r="YC3598" s="0"/>
      <c r="YD3598" s="0"/>
      <c r="YE3598" s="0"/>
      <c r="YF3598" s="0"/>
      <c r="YG3598" s="0"/>
      <c r="YH3598" s="0"/>
      <c r="YI3598" s="0"/>
      <c r="YJ3598" s="0"/>
      <c r="YK3598" s="0"/>
      <c r="YL3598" s="0"/>
      <c r="YM3598" s="0"/>
      <c r="YN3598" s="0"/>
      <c r="YO3598" s="0"/>
      <c r="YP3598" s="0"/>
      <c r="YQ3598" s="0"/>
      <c r="YR3598" s="0"/>
      <c r="YS3598" s="0"/>
      <c r="YT3598" s="0"/>
      <c r="YU3598" s="0"/>
      <c r="YV3598" s="0"/>
      <c r="YW3598" s="0"/>
      <c r="YX3598" s="0"/>
      <c r="YY3598" s="0"/>
      <c r="YZ3598" s="0"/>
      <c r="ZA3598" s="0"/>
      <c r="ZB3598" s="0"/>
      <c r="ZC3598" s="0"/>
      <c r="ZD3598" s="0"/>
      <c r="ZE3598" s="0"/>
      <c r="ZF3598" s="0"/>
      <c r="ZG3598" s="0"/>
      <c r="ZH3598" s="0"/>
      <c r="ZI3598" s="0"/>
      <c r="ZJ3598" s="0"/>
      <c r="ZK3598" s="0"/>
      <c r="ZL3598" s="0"/>
      <c r="ZM3598" s="0"/>
      <c r="ZN3598" s="0"/>
      <c r="ZO3598" s="0"/>
      <c r="ZP3598" s="0"/>
      <c r="ZQ3598" s="0"/>
      <c r="ZR3598" s="0"/>
      <c r="ZS3598" s="0"/>
      <c r="ZT3598" s="0"/>
      <c r="ZU3598" s="0"/>
      <c r="ZV3598" s="0"/>
      <c r="ZW3598" s="0"/>
      <c r="ZX3598" s="0"/>
      <c r="ZY3598" s="0"/>
      <c r="ZZ3598" s="0"/>
      <c r="AAA3598" s="0"/>
      <c r="AAB3598" s="0"/>
      <c r="AAC3598" s="0"/>
      <c r="AAD3598" s="0"/>
      <c r="AAE3598" s="0"/>
      <c r="AAF3598" s="0"/>
      <c r="AAG3598" s="0"/>
      <c r="AAH3598" s="0"/>
      <c r="AAI3598" s="0"/>
      <c r="AAJ3598" s="0"/>
      <c r="AAK3598" s="0"/>
      <c r="AAL3598" s="0"/>
      <c r="AAM3598" s="0"/>
      <c r="AAN3598" s="0"/>
      <c r="AAO3598" s="0"/>
      <c r="AAP3598" s="0"/>
      <c r="AAQ3598" s="0"/>
      <c r="AAR3598" s="0"/>
      <c r="AAS3598" s="0"/>
      <c r="AAT3598" s="0"/>
      <c r="AAU3598" s="0"/>
      <c r="AAV3598" s="0"/>
      <c r="AAW3598" s="0"/>
      <c r="AAX3598" s="0"/>
      <c r="AAY3598" s="0"/>
      <c r="AAZ3598" s="0"/>
      <c r="ABA3598" s="0"/>
      <c r="ABB3598" s="0"/>
      <c r="ABC3598" s="0"/>
      <c r="ABD3598" s="0"/>
      <c r="ABE3598" s="0"/>
      <c r="ABF3598" s="0"/>
      <c r="ABG3598" s="0"/>
      <c r="ABH3598" s="0"/>
      <c r="ABI3598" s="0"/>
      <c r="ABJ3598" s="0"/>
      <c r="ABK3598" s="0"/>
      <c r="ABL3598" s="0"/>
      <c r="ABM3598" s="0"/>
      <c r="ABN3598" s="0"/>
      <c r="ABO3598" s="0"/>
      <c r="ABP3598" s="0"/>
      <c r="ABQ3598" s="0"/>
      <c r="ABR3598" s="0"/>
      <c r="ABS3598" s="0"/>
      <c r="ABT3598" s="0"/>
      <c r="ABU3598" s="0"/>
      <c r="ABV3598" s="0"/>
      <c r="ABW3598" s="0"/>
      <c r="ABX3598" s="0"/>
      <c r="ABY3598" s="0"/>
      <c r="ABZ3598" s="0"/>
      <c r="ACA3598" s="0"/>
      <c r="ACB3598" s="0"/>
      <c r="ACC3598" s="0"/>
      <c r="ACD3598" s="0"/>
      <c r="ACE3598" s="0"/>
      <c r="ACF3598" s="0"/>
      <c r="ACG3598" s="0"/>
      <c r="ACH3598" s="0"/>
      <c r="ACI3598" s="0"/>
      <c r="ACJ3598" s="0"/>
      <c r="ACK3598" s="0"/>
      <c r="ACL3598" s="0"/>
      <c r="ACM3598" s="0"/>
      <c r="ACN3598" s="0"/>
      <c r="ACO3598" s="0"/>
      <c r="ACP3598" s="0"/>
      <c r="ACQ3598" s="0"/>
      <c r="ACR3598" s="0"/>
      <c r="ACS3598" s="0"/>
      <c r="ACT3598" s="0"/>
      <c r="ACU3598" s="0"/>
      <c r="ACV3598" s="0"/>
      <c r="ACW3598" s="0"/>
      <c r="ACX3598" s="0"/>
      <c r="ACY3598" s="0"/>
      <c r="ACZ3598" s="0"/>
      <c r="ADA3598" s="0"/>
      <c r="ADB3598" s="0"/>
      <c r="ADC3598" s="0"/>
      <c r="ADD3598" s="0"/>
      <c r="ADE3598" s="0"/>
      <c r="ADF3598" s="0"/>
      <c r="ADG3598" s="0"/>
      <c r="ADH3598" s="0"/>
      <c r="ADI3598" s="0"/>
      <c r="ADJ3598" s="0"/>
      <c r="ADK3598" s="0"/>
      <c r="ADL3598" s="0"/>
      <c r="ADM3598" s="0"/>
      <c r="ADN3598" s="0"/>
      <c r="ADO3598" s="0"/>
      <c r="ADP3598" s="0"/>
      <c r="ADQ3598" s="0"/>
      <c r="ADR3598" s="0"/>
      <c r="ADS3598" s="0"/>
      <c r="ADT3598" s="0"/>
      <c r="ADU3598" s="0"/>
      <c r="ADV3598" s="0"/>
      <c r="ADW3598" s="0"/>
      <c r="ADX3598" s="0"/>
      <c r="ADY3598" s="0"/>
      <c r="ADZ3598" s="0"/>
      <c r="AEA3598" s="0"/>
      <c r="AEB3598" s="0"/>
      <c r="AEC3598" s="0"/>
      <c r="AED3598" s="0"/>
      <c r="AEE3598" s="0"/>
      <c r="AEF3598" s="0"/>
      <c r="AEG3598" s="0"/>
      <c r="AEH3598" s="0"/>
      <c r="AEI3598" s="0"/>
      <c r="AEJ3598" s="0"/>
      <c r="AEK3598" s="0"/>
      <c r="AEL3598" s="0"/>
      <c r="AEM3598" s="0"/>
      <c r="AEN3598" s="0"/>
      <c r="AEO3598" s="0"/>
      <c r="AEP3598" s="0"/>
      <c r="AEQ3598" s="0"/>
      <c r="AER3598" s="0"/>
      <c r="AES3598" s="0"/>
      <c r="AET3598" s="0"/>
      <c r="AEU3598" s="0"/>
      <c r="AEV3598" s="0"/>
      <c r="AEW3598" s="0"/>
      <c r="AEX3598" s="0"/>
      <c r="AEY3598" s="0"/>
      <c r="AEZ3598" s="0"/>
      <c r="AFA3598" s="0"/>
      <c r="AFB3598" s="0"/>
      <c r="AFC3598" s="0"/>
      <c r="AFD3598" s="0"/>
      <c r="AFE3598" s="0"/>
      <c r="AFF3598" s="0"/>
      <c r="AFG3598" s="0"/>
      <c r="AFH3598" s="0"/>
      <c r="AFI3598" s="0"/>
      <c r="AFJ3598" s="0"/>
      <c r="AFK3598" s="0"/>
      <c r="AFL3598" s="0"/>
      <c r="AFM3598" s="0"/>
      <c r="AFN3598" s="0"/>
      <c r="AFO3598" s="0"/>
      <c r="AFP3598" s="0"/>
      <c r="AFQ3598" s="0"/>
      <c r="AFR3598" s="0"/>
      <c r="AFS3598" s="0"/>
      <c r="AFT3598" s="0"/>
      <c r="AFU3598" s="0"/>
      <c r="AFV3598" s="0"/>
      <c r="AFW3598" s="0"/>
      <c r="AFX3598" s="0"/>
      <c r="AFY3598" s="0"/>
      <c r="AFZ3598" s="0"/>
      <c r="AGA3598" s="0"/>
      <c r="AGB3598" s="0"/>
      <c r="AGC3598" s="0"/>
      <c r="AGD3598" s="0"/>
      <c r="AGE3598" s="0"/>
      <c r="AGF3598" s="0"/>
      <c r="AGG3598" s="0"/>
      <c r="AGH3598" s="0"/>
      <c r="AGI3598" s="0"/>
      <c r="AGJ3598" s="0"/>
      <c r="AGK3598" s="0"/>
      <c r="AGL3598" s="0"/>
      <c r="AGM3598" s="0"/>
      <c r="AGN3598" s="0"/>
      <c r="AGO3598" s="0"/>
      <c r="AGP3598" s="0"/>
      <c r="AGQ3598" s="0"/>
      <c r="AGR3598" s="0"/>
      <c r="AGS3598" s="0"/>
      <c r="AGT3598" s="0"/>
      <c r="AGU3598" s="0"/>
      <c r="AGV3598" s="0"/>
      <c r="AGW3598" s="0"/>
      <c r="AGX3598" s="0"/>
      <c r="AGY3598" s="0"/>
      <c r="AGZ3598" s="0"/>
      <c r="AHA3598" s="0"/>
      <c r="AHB3598" s="0"/>
      <c r="AHC3598" s="0"/>
      <c r="AHD3598" s="0"/>
      <c r="AHE3598" s="0"/>
      <c r="AHF3598" s="0"/>
      <c r="AHG3598" s="0"/>
      <c r="AHH3598" s="0"/>
      <c r="AHI3598" s="0"/>
      <c r="AHJ3598" s="0"/>
      <c r="AHK3598" s="0"/>
      <c r="AHL3598" s="0"/>
      <c r="AHM3598" s="0"/>
      <c r="AHN3598" s="0"/>
      <c r="AHO3598" s="0"/>
      <c r="AHP3598" s="0"/>
      <c r="AHQ3598" s="0"/>
      <c r="AHR3598" s="0"/>
      <c r="AHS3598" s="0"/>
      <c r="AHT3598" s="0"/>
      <c r="AHU3598" s="0"/>
      <c r="AHV3598" s="0"/>
      <c r="AHW3598" s="0"/>
      <c r="AHX3598" s="0"/>
      <c r="AHY3598" s="0"/>
      <c r="AHZ3598" s="0"/>
      <c r="AIA3598" s="0"/>
      <c r="AIB3598" s="0"/>
      <c r="AIC3598" s="0"/>
      <c r="AID3598" s="0"/>
      <c r="AIE3598" s="0"/>
      <c r="AIF3598" s="0"/>
      <c r="AIG3598" s="0"/>
      <c r="AIH3598" s="0"/>
      <c r="AII3598" s="0"/>
      <c r="AIJ3598" s="0"/>
      <c r="AIK3598" s="0"/>
      <c r="AIL3598" s="0"/>
      <c r="AIM3598" s="0"/>
      <c r="AIN3598" s="0"/>
      <c r="AIO3598" s="0"/>
      <c r="AIP3598" s="0"/>
      <c r="AIQ3598" s="0"/>
      <c r="AIR3598" s="0"/>
      <c r="AIS3598" s="0"/>
      <c r="AIT3598" s="0"/>
      <c r="AIU3598" s="0"/>
      <c r="AIV3598" s="0"/>
      <c r="AIW3598" s="0"/>
      <c r="AIX3598" s="0"/>
      <c r="AIY3598" s="0"/>
      <c r="AIZ3598" s="0"/>
      <c r="AJA3598" s="0"/>
      <c r="AJB3598" s="0"/>
      <c r="AJC3598" s="0"/>
      <c r="AJD3598" s="0"/>
      <c r="AJE3598" s="0"/>
      <c r="AJF3598" s="0"/>
      <c r="AJG3598" s="0"/>
      <c r="AJH3598" s="0"/>
      <c r="AJI3598" s="0"/>
      <c r="AJJ3598" s="0"/>
      <c r="AJK3598" s="0"/>
      <c r="AJL3598" s="0"/>
      <c r="AJM3598" s="0"/>
      <c r="AJN3598" s="0"/>
      <c r="AJO3598" s="0"/>
      <c r="AJP3598" s="0"/>
      <c r="AJQ3598" s="0"/>
      <c r="AJR3598" s="0"/>
      <c r="AJS3598" s="0"/>
      <c r="AJT3598" s="0"/>
      <c r="AJU3598" s="0"/>
      <c r="AJV3598" s="0"/>
      <c r="AJW3598" s="0"/>
      <c r="AJX3598" s="0"/>
      <c r="AJY3598" s="0"/>
      <c r="AJZ3598" s="0"/>
      <c r="AKA3598" s="0"/>
      <c r="AKB3598" s="0"/>
      <c r="AKC3598" s="0"/>
      <c r="AKD3598" s="0"/>
      <c r="AKE3598" s="0"/>
      <c r="AKF3598" s="0"/>
      <c r="AKG3598" s="0"/>
      <c r="AKH3598" s="0"/>
      <c r="AKI3598" s="0"/>
      <c r="AKJ3598" s="0"/>
      <c r="AKK3598" s="0"/>
      <c r="AKL3598" s="0"/>
      <c r="AKM3598" s="0"/>
      <c r="AKN3598" s="0"/>
      <c r="AKO3598" s="0"/>
      <c r="AKP3598" s="0"/>
      <c r="AKQ3598" s="0"/>
      <c r="AKR3598" s="0"/>
      <c r="AKS3598" s="0"/>
      <c r="AKT3598" s="0"/>
      <c r="AKU3598" s="0"/>
      <c r="AKV3598" s="0"/>
      <c r="AKW3598" s="0"/>
      <c r="AKX3598" s="0"/>
      <c r="AKY3598" s="0"/>
      <c r="AKZ3598" s="0"/>
      <c r="ALA3598" s="0"/>
      <c r="ALB3598" s="0"/>
      <c r="ALC3598" s="0"/>
      <c r="ALD3598" s="0"/>
      <c r="ALE3598" s="0"/>
      <c r="ALF3598" s="0"/>
      <c r="ALG3598" s="0"/>
      <c r="ALH3598" s="0"/>
      <c r="ALI3598" s="0"/>
      <c r="ALJ3598" s="0"/>
      <c r="ALK3598" s="0"/>
      <c r="ALL3598" s="0"/>
      <c r="ALM3598" s="0"/>
      <c r="ALN3598" s="0"/>
      <c r="ALO3598" s="0"/>
      <c r="ALP3598" s="0"/>
      <c r="ALQ3598" s="0"/>
      <c r="ALR3598" s="0"/>
      <c r="ALS3598" s="0"/>
      <c r="ALT3598" s="0"/>
      <c r="ALU3598" s="0"/>
      <c r="ALV3598" s="0"/>
      <c r="ALW3598" s="0"/>
      <c r="ALX3598" s="0"/>
      <c r="ALY3598" s="0"/>
      <c r="ALZ3598" s="0"/>
      <c r="AMA3598" s="0"/>
      <c r="AMB3598" s="0"/>
      <c r="AMC3598" s="0"/>
      <c r="AMD3598" s="0"/>
      <c r="AME3598" s="0"/>
      <c r="AMF3598" s="0"/>
      <c r="AMG3598" s="0"/>
      <c r="AMH3598" s="0"/>
      <c r="AMI3598" s="0"/>
    </row>
    <row r="3599" customFormat="false" ht="12.75" hidden="false" customHeight="false" outlineLevel="0" collapsed="false">
      <c r="A3599" s="1" t="s">
        <v>3826</v>
      </c>
      <c r="C3599" s="27" t="s">
        <v>3827</v>
      </c>
      <c r="D3599" s="27" t="s">
        <v>3611</v>
      </c>
      <c r="E3599" s="28"/>
      <c r="F3599" s="29"/>
      <c r="G3599" s="27"/>
      <c r="H3599" s="30" t="s">
        <v>61</v>
      </c>
      <c r="I3599" s="31" t="n">
        <v>1.15</v>
      </c>
      <c r="J3599" s="107" t="s">
        <v>2842</v>
      </c>
      <c r="BM3599" s="0"/>
      <c r="BN3599" s="0"/>
      <c r="BO3599" s="0"/>
      <c r="BP3599" s="0"/>
      <c r="BQ3599" s="0"/>
      <c r="BR3599" s="0"/>
      <c r="BS3599" s="0"/>
      <c r="BT3599" s="0"/>
      <c r="BU3599" s="0"/>
      <c r="BV3599" s="0"/>
      <c r="BW3599" s="0"/>
      <c r="BX3599" s="0"/>
      <c r="BY3599" s="0"/>
      <c r="BZ3599" s="0"/>
      <c r="CA3599" s="0"/>
      <c r="CB3599" s="0"/>
      <c r="CC3599" s="0"/>
      <c r="CD3599" s="0"/>
      <c r="CE3599" s="0"/>
      <c r="CF3599" s="0"/>
      <c r="CG3599" s="0"/>
      <c r="CH3599" s="0"/>
      <c r="CI3599" s="0"/>
      <c r="CJ3599" s="0"/>
      <c r="CK3599" s="0"/>
      <c r="CL3599" s="0"/>
      <c r="CM3599" s="0"/>
      <c r="CN3599" s="0"/>
      <c r="CO3599" s="0"/>
      <c r="CP3599" s="0"/>
      <c r="CQ3599" s="0"/>
      <c r="CR3599" s="0"/>
      <c r="CS3599" s="0"/>
      <c r="CT3599" s="0"/>
      <c r="CU3599" s="0"/>
      <c r="CV3599" s="0"/>
      <c r="CW3599" s="0"/>
      <c r="CX3599" s="0"/>
      <c r="CY3599" s="0"/>
      <c r="CZ3599" s="0"/>
      <c r="DA3599" s="0"/>
      <c r="DB3599" s="0"/>
      <c r="DC3599" s="0"/>
      <c r="DD3599" s="0"/>
      <c r="DE3599" s="0"/>
      <c r="DF3599" s="0"/>
      <c r="DG3599" s="0"/>
      <c r="DH3599" s="0"/>
      <c r="DI3599" s="0"/>
      <c r="DJ3599" s="0"/>
      <c r="DK3599" s="0"/>
      <c r="DL3599" s="0"/>
      <c r="DM3599" s="0"/>
      <c r="DN3599" s="0"/>
      <c r="DO3599" s="0"/>
      <c r="DP3599" s="0"/>
      <c r="DQ3599" s="0"/>
      <c r="DR3599" s="0"/>
      <c r="DS3599" s="0"/>
      <c r="DT3599" s="0"/>
      <c r="DU3599" s="0"/>
      <c r="DV3599" s="0"/>
      <c r="DW3599" s="0"/>
      <c r="DX3599" s="0"/>
      <c r="DY3599" s="0"/>
      <c r="DZ3599" s="0"/>
      <c r="EA3599" s="0"/>
      <c r="EB3599" s="0"/>
      <c r="EC3599" s="0"/>
      <c r="ED3599" s="0"/>
      <c r="EE3599" s="0"/>
      <c r="EF3599" s="0"/>
      <c r="EG3599" s="0"/>
      <c r="EH3599" s="0"/>
      <c r="EI3599" s="0"/>
      <c r="EJ3599" s="0"/>
      <c r="EK3599" s="0"/>
      <c r="EL3599" s="0"/>
      <c r="EM3599" s="0"/>
      <c r="EN3599" s="0"/>
      <c r="EO3599" s="0"/>
      <c r="EP3599" s="0"/>
      <c r="EQ3599" s="0"/>
      <c r="ER3599" s="0"/>
      <c r="ES3599" s="0"/>
      <c r="ET3599" s="0"/>
      <c r="EU3599" s="0"/>
      <c r="EV3599" s="0"/>
      <c r="EW3599" s="0"/>
      <c r="EX3599" s="0"/>
      <c r="EY3599" s="0"/>
      <c r="EZ3599" s="0"/>
      <c r="FA3599" s="0"/>
      <c r="FB3599" s="0"/>
      <c r="FC3599" s="0"/>
      <c r="FD3599" s="0"/>
      <c r="FE3599" s="0"/>
      <c r="FF3599" s="0"/>
      <c r="FG3599" s="0"/>
      <c r="FH3599" s="0"/>
      <c r="FI3599" s="0"/>
      <c r="FJ3599" s="0"/>
      <c r="FK3599" s="0"/>
      <c r="FL3599" s="0"/>
      <c r="FM3599" s="0"/>
      <c r="FN3599" s="0"/>
      <c r="FO3599" s="0"/>
      <c r="FP3599" s="0"/>
      <c r="FQ3599" s="0"/>
      <c r="FR3599" s="0"/>
      <c r="FS3599" s="0"/>
      <c r="FT3599" s="0"/>
      <c r="FU3599" s="0"/>
      <c r="FV3599" s="0"/>
      <c r="FW3599" s="0"/>
      <c r="FX3599" s="0"/>
      <c r="FY3599" s="0"/>
      <c r="FZ3599" s="0"/>
      <c r="GA3599" s="0"/>
      <c r="GB3599" s="0"/>
      <c r="GC3599" s="0"/>
      <c r="GD3599" s="0"/>
      <c r="GE3599" s="0"/>
      <c r="GF3599" s="0"/>
      <c r="GG3599" s="0"/>
      <c r="GH3599" s="0"/>
      <c r="GI3599" s="0"/>
      <c r="GJ3599" s="0"/>
      <c r="GK3599" s="0"/>
      <c r="GL3599" s="0"/>
      <c r="GM3599" s="0"/>
      <c r="GN3599" s="0"/>
      <c r="GO3599" s="0"/>
      <c r="GP3599" s="0"/>
      <c r="GQ3599" s="0"/>
      <c r="GR3599" s="0"/>
      <c r="GS3599" s="0"/>
      <c r="GT3599" s="0"/>
      <c r="GU3599" s="0"/>
      <c r="GV3599" s="0"/>
      <c r="GW3599" s="0"/>
      <c r="GX3599" s="0"/>
      <c r="GY3599" s="0"/>
      <c r="GZ3599" s="0"/>
      <c r="HA3599" s="0"/>
      <c r="HB3599" s="0"/>
      <c r="HC3599" s="0"/>
      <c r="HD3599" s="0"/>
      <c r="HE3599" s="0"/>
      <c r="HF3599" s="0"/>
      <c r="HG3599" s="0"/>
      <c r="HH3599" s="0"/>
      <c r="HI3599" s="0"/>
      <c r="HJ3599" s="0"/>
      <c r="HK3599" s="0"/>
      <c r="HL3599" s="0"/>
      <c r="HM3599" s="0"/>
      <c r="HN3599" s="0"/>
      <c r="HO3599" s="0"/>
      <c r="HP3599" s="0"/>
      <c r="HQ3599" s="0"/>
      <c r="HR3599" s="0"/>
      <c r="HS3599" s="0"/>
      <c r="HT3599" s="0"/>
      <c r="HU3599" s="0"/>
      <c r="HV3599" s="0"/>
      <c r="HW3599" s="0"/>
      <c r="HX3599" s="0"/>
      <c r="HY3599" s="0"/>
      <c r="HZ3599" s="0"/>
      <c r="IA3599" s="0"/>
      <c r="IB3599" s="0"/>
      <c r="IC3599" s="0"/>
      <c r="ID3599" s="0"/>
      <c r="IE3599" s="0"/>
      <c r="IF3599" s="0"/>
      <c r="IG3599" s="0"/>
      <c r="IH3599" s="0"/>
      <c r="II3599" s="0"/>
      <c r="IJ3599" s="0"/>
      <c r="IK3599" s="0"/>
      <c r="IL3599" s="0"/>
      <c r="IM3599" s="0"/>
      <c r="IN3599" s="0"/>
      <c r="IO3599" s="0"/>
      <c r="IP3599" s="0"/>
      <c r="IQ3599" s="0"/>
      <c r="IR3599" s="0"/>
      <c r="IS3599" s="0"/>
      <c r="IT3599" s="0"/>
      <c r="IU3599" s="0"/>
      <c r="IV3599" s="0"/>
      <c r="IW3599" s="0"/>
      <c r="IX3599" s="0"/>
      <c r="IY3599" s="0"/>
      <c r="IZ3599" s="0"/>
      <c r="JA3599" s="0"/>
      <c r="JB3599" s="0"/>
      <c r="JC3599" s="0"/>
      <c r="JD3599" s="0"/>
      <c r="JE3599" s="0"/>
      <c r="JF3599" s="0"/>
      <c r="JG3599" s="0"/>
      <c r="JH3599" s="0"/>
      <c r="JI3599" s="0"/>
      <c r="JJ3599" s="0"/>
      <c r="JK3599" s="0"/>
      <c r="JL3599" s="0"/>
      <c r="JM3599" s="0"/>
      <c r="JN3599" s="0"/>
      <c r="JO3599" s="0"/>
      <c r="JP3599" s="0"/>
      <c r="JQ3599" s="0"/>
      <c r="JR3599" s="0"/>
      <c r="JS3599" s="0"/>
      <c r="JT3599" s="0"/>
      <c r="JU3599" s="0"/>
      <c r="JV3599" s="0"/>
      <c r="JW3599" s="0"/>
      <c r="JX3599" s="0"/>
      <c r="JY3599" s="0"/>
      <c r="JZ3599" s="0"/>
      <c r="KA3599" s="0"/>
      <c r="KB3599" s="0"/>
      <c r="KC3599" s="0"/>
      <c r="KD3599" s="0"/>
      <c r="KE3599" s="0"/>
      <c r="KF3599" s="0"/>
      <c r="KG3599" s="0"/>
      <c r="KH3599" s="0"/>
      <c r="KI3599" s="0"/>
      <c r="KJ3599" s="0"/>
      <c r="KK3599" s="0"/>
      <c r="KL3599" s="0"/>
      <c r="KM3599" s="0"/>
      <c r="KN3599" s="0"/>
      <c r="KO3599" s="0"/>
      <c r="KP3599" s="0"/>
      <c r="KQ3599" s="0"/>
      <c r="KR3599" s="0"/>
      <c r="KS3599" s="0"/>
      <c r="KT3599" s="0"/>
      <c r="KU3599" s="0"/>
      <c r="KV3599" s="0"/>
      <c r="KW3599" s="0"/>
      <c r="KX3599" s="0"/>
      <c r="KY3599" s="0"/>
      <c r="KZ3599" s="0"/>
      <c r="LA3599" s="0"/>
      <c r="LB3599" s="0"/>
      <c r="LC3599" s="0"/>
      <c r="LD3599" s="0"/>
      <c r="LE3599" s="0"/>
      <c r="LF3599" s="0"/>
      <c r="LG3599" s="0"/>
      <c r="LH3599" s="0"/>
      <c r="LI3599" s="0"/>
      <c r="LJ3599" s="0"/>
      <c r="LK3599" s="0"/>
      <c r="LL3599" s="0"/>
      <c r="LM3599" s="0"/>
      <c r="LN3599" s="0"/>
      <c r="LO3599" s="0"/>
      <c r="LP3599" s="0"/>
      <c r="LQ3599" s="0"/>
      <c r="LR3599" s="0"/>
      <c r="LS3599" s="0"/>
      <c r="LT3599" s="0"/>
      <c r="LU3599" s="0"/>
      <c r="LV3599" s="0"/>
      <c r="LW3599" s="0"/>
      <c r="LX3599" s="0"/>
      <c r="LY3599" s="0"/>
      <c r="LZ3599" s="0"/>
      <c r="MA3599" s="0"/>
      <c r="MB3599" s="0"/>
      <c r="MC3599" s="0"/>
      <c r="MD3599" s="0"/>
      <c r="ME3599" s="0"/>
      <c r="MF3599" s="0"/>
      <c r="MG3599" s="0"/>
      <c r="MH3599" s="0"/>
      <c r="MI3599" s="0"/>
      <c r="MJ3599" s="0"/>
      <c r="MK3599" s="0"/>
      <c r="ML3599" s="0"/>
      <c r="MM3599" s="0"/>
      <c r="MN3599" s="0"/>
      <c r="MO3599" s="0"/>
      <c r="MP3599" s="0"/>
      <c r="MQ3599" s="0"/>
      <c r="MR3599" s="0"/>
      <c r="MS3599" s="0"/>
      <c r="MT3599" s="0"/>
      <c r="MU3599" s="0"/>
      <c r="MV3599" s="0"/>
      <c r="MW3599" s="0"/>
      <c r="MX3599" s="0"/>
      <c r="MY3599" s="0"/>
      <c r="MZ3599" s="0"/>
      <c r="NA3599" s="0"/>
      <c r="NB3599" s="0"/>
      <c r="NC3599" s="0"/>
      <c r="ND3599" s="0"/>
      <c r="NE3599" s="0"/>
      <c r="NF3599" s="0"/>
      <c r="NG3599" s="0"/>
      <c r="NH3599" s="0"/>
      <c r="NI3599" s="0"/>
      <c r="NJ3599" s="0"/>
      <c r="NK3599" s="0"/>
      <c r="NL3599" s="0"/>
      <c r="NM3599" s="0"/>
      <c r="NN3599" s="0"/>
      <c r="NO3599" s="0"/>
      <c r="NP3599" s="0"/>
      <c r="NQ3599" s="0"/>
      <c r="NR3599" s="0"/>
      <c r="NS3599" s="0"/>
      <c r="NT3599" s="0"/>
      <c r="NU3599" s="0"/>
      <c r="NV3599" s="0"/>
      <c r="NW3599" s="0"/>
      <c r="NX3599" s="0"/>
      <c r="NY3599" s="0"/>
      <c r="NZ3599" s="0"/>
      <c r="OA3599" s="0"/>
      <c r="OB3599" s="0"/>
      <c r="OC3599" s="0"/>
      <c r="OD3599" s="0"/>
      <c r="OE3599" s="0"/>
      <c r="OF3599" s="0"/>
      <c r="OG3599" s="0"/>
      <c r="OH3599" s="0"/>
      <c r="OI3599" s="0"/>
      <c r="OJ3599" s="0"/>
      <c r="OK3599" s="0"/>
      <c r="OL3599" s="0"/>
      <c r="OM3599" s="0"/>
      <c r="ON3599" s="0"/>
      <c r="OO3599" s="0"/>
      <c r="OP3599" s="0"/>
      <c r="OQ3599" s="0"/>
      <c r="OR3599" s="0"/>
      <c r="OS3599" s="0"/>
      <c r="OT3599" s="0"/>
      <c r="OU3599" s="0"/>
      <c r="OV3599" s="0"/>
      <c r="OW3599" s="0"/>
      <c r="OX3599" s="0"/>
      <c r="OY3599" s="0"/>
      <c r="OZ3599" s="0"/>
      <c r="PA3599" s="0"/>
      <c r="PB3599" s="0"/>
      <c r="PC3599" s="0"/>
      <c r="PD3599" s="0"/>
      <c r="PE3599" s="0"/>
      <c r="PF3599" s="0"/>
      <c r="PG3599" s="0"/>
      <c r="PH3599" s="0"/>
      <c r="PI3599" s="0"/>
      <c r="PJ3599" s="0"/>
      <c r="PK3599" s="0"/>
      <c r="PL3599" s="0"/>
      <c r="PM3599" s="0"/>
      <c r="PN3599" s="0"/>
      <c r="PO3599" s="0"/>
      <c r="PP3599" s="0"/>
      <c r="PQ3599" s="0"/>
      <c r="PR3599" s="0"/>
      <c r="PS3599" s="0"/>
      <c r="PT3599" s="0"/>
      <c r="PU3599" s="0"/>
      <c r="PV3599" s="0"/>
      <c r="PW3599" s="0"/>
      <c r="PX3599" s="0"/>
      <c r="PY3599" s="0"/>
      <c r="PZ3599" s="0"/>
      <c r="QA3599" s="0"/>
      <c r="QB3599" s="0"/>
      <c r="QC3599" s="0"/>
      <c r="QD3599" s="0"/>
      <c r="QE3599" s="0"/>
      <c r="QF3599" s="0"/>
      <c r="QG3599" s="0"/>
      <c r="QH3599" s="0"/>
      <c r="QI3599" s="0"/>
      <c r="QJ3599" s="0"/>
      <c r="QK3599" s="0"/>
      <c r="QL3599" s="0"/>
      <c r="QM3599" s="0"/>
      <c r="QN3599" s="0"/>
      <c r="QO3599" s="0"/>
      <c r="QP3599" s="0"/>
      <c r="QQ3599" s="0"/>
      <c r="QR3599" s="0"/>
      <c r="QS3599" s="0"/>
      <c r="QT3599" s="0"/>
      <c r="QU3599" s="0"/>
      <c r="QV3599" s="0"/>
      <c r="QW3599" s="0"/>
      <c r="QX3599" s="0"/>
      <c r="QY3599" s="0"/>
      <c r="QZ3599" s="0"/>
      <c r="RA3599" s="0"/>
      <c r="RB3599" s="0"/>
      <c r="RC3599" s="0"/>
      <c r="RD3599" s="0"/>
      <c r="RE3599" s="0"/>
      <c r="RF3599" s="0"/>
      <c r="RG3599" s="0"/>
      <c r="RH3599" s="0"/>
      <c r="RI3599" s="0"/>
      <c r="RJ3599" s="0"/>
      <c r="RK3599" s="0"/>
      <c r="RL3599" s="0"/>
      <c r="RM3599" s="0"/>
      <c r="RN3599" s="0"/>
      <c r="RO3599" s="0"/>
      <c r="RP3599" s="0"/>
      <c r="RQ3599" s="0"/>
      <c r="RR3599" s="0"/>
      <c r="RS3599" s="0"/>
      <c r="RT3599" s="0"/>
      <c r="RU3599" s="0"/>
      <c r="RV3599" s="0"/>
      <c r="RW3599" s="0"/>
      <c r="RX3599" s="0"/>
      <c r="RY3599" s="0"/>
      <c r="RZ3599" s="0"/>
      <c r="SA3599" s="0"/>
      <c r="SB3599" s="0"/>
      <c r="SC3599" s="0"/>
      <c r="SD3599" s="0"/>
      <c r="SE3599" s="0"/>
      <c r="SF3599" s="0"/>
      <c r="SG3599" s="0"/>
      <c r="SH3599" s="0"/>
      <c r="SI3599" s="0"/>
      <c r="SJ3599" s="0"/>
      <c r="SK3599" s="0"/>
      <c r="SL3599" s="0"/>
      <c r="SM3599" s="0"/>
      <c r="SN3599" s="0"/>
      <c r="SO3599" s="0"/>
      <c r="SP3599" s="0"/>
      <c r="SQ3599" s="0"/>
      <c r="SR3599" s="0"/>
      <c r="SS3599" s="0"/>
      <c r="ST3599" s="0"/>
      <c r="SU3599" s="0"/>
      <c r="SV3599" s="0"/>
      <c r="SW3599" s="0"/>
      <c r="SX3599" s="0"/>
      <c r="SY3599" s="0"/>
      <c r="SZ3599" s="0"/>
      <c r="TA3599" s="0"/>
      <c r="TB3599" s="0"/>
      <c r="TC3599" s="0"/>
      <c r="TD3599" s="0"/>
      <c r="TE3599" s="0"/>
      <c r="TF3599" s="0"/>
      <c r="TG3599" s="0"/>
      <c r="TH3599" s="0"/>
      <c r="TI3599" s="0"/>
      <c r="TJ3599" s="0"/>
      <c r="TK3599" s="0"/>
      <c r="TL3599" s="0"/>
      <c r="TM3599" s="0"/>
      <c r="TN3599" s="0"/>
      <c r="TO3599" s="0"/>
      <c r="TP3599" s="0"/>
      <c r="TQ3599" s="0"/>
      <c r="TR3599" s="0"/>
      <c r="TS3599" s="0"/>
      <c r="TT3599" s="0"/>
      <c r="TU3599" s="0"/>
      <c r="TV3599" s="0"/>
      <c r="TW3599" s="0"/>
      <c r="TX3599" s="0"/>
      <c r="TY3599" s="0"/>
      <c r="TZ3599" s="0"/>
      <c r="UA3599" s="0"/>
      <c r="UB3599" s="0"/>
      <c r="UC3599" s="0"/>
      <c r="UD3599" s="0"/>
      <c r="UE3599" s="0"/>
      <c r="UF3599" s="0"/>
      <c r="UG3599" s="0"/>
      <c r="UH3599" s="0"/>
      <c r="UI3599" s="0"/>
      <c r="UJ3599" s="0"/>
      <c r="UK3599" s="0"/>
      <c r="UL3599" s="0"/>
      <c r="UM3599" s="0"/>
      <c r="UN3599" s="0"/>
      <c r="UO3599" s="0"/>
      <c r="UP3599" s="0"/>
      <c r="UQ3599" s="0"/>
      <c r="UR3599" s="0"/>
      <c r="US3599" s="0"/>
      <c r="UT3599" s="0"/>
      <c r="UU3599" s="0"/>
      <c r="UV3599" s="0"/>
      <c r="UW3599" s="0"/>
      <c r="UX3599" s="0"/>
      <c r="UY3599" s="0"/>
      <c r="UZ3599" s="0"/>
      <c r="VA3599" s="0"/>
      <c r="VB3599" s="0"/>
      <c r="VC3599" s="0"/>
      <c r="VD3599" s="0"/>
      <c r="VE3599" s="0"/>
      <c r="VF3599" s="0"/>
      <c r="VG3599" s="0"/>
      <c r="VH3599" s="0"/>
      <c r="VI3599" s="0"/>
      <c r="VJ3599" s="0"/>
      <c r="VK3599" s="0"/>
      <c r="VL3599" s="0"/>
      <c r="VM3599" s="0"/>
      <c r="VN3599" s="0"/>
      <c r="VO3599" s="0"/>
      <c r="VP3599" s="0"/>
      <c r="VQ3599" s="0"/>
      <c r="VR3599" s="0"/>
      <c r="VS3599" s="0"/>
      <c r="VT3599" s="0"/>
      <c r="VU3599" s="0"/>
      <c r="VV3599" s="0"/>
      <c r="VW3599" s="0"/>
      <c r="VX3599" s="0"/>
      <c r="VY3599" s="0"/>
      <c r="VZ3599" s="0"/>
      <c r="WA3599" s="0"/>
      <c r="WB3599" s="0"/>
      <c r="WC3599" s="0"/>
      <c r="WD3599" s="0"/>
      <c r="WE3599" s="0"/>
      <c r="WF3599" s="0"/>
      <c r="WG3599" s="0"/>
      <c r="WH3599" s="0"/>
      <c r="WI3599" s="0"/>
      <c r="WJ3599" s="0"/>
      <c r="WK3599" s="0"/>
      <c r="WL3599" s="0"/>
      <c r="WM3599" s="0"/>
      <c r="WN3599" s="0"/>
      <c r="WO3599" s="0"/>
      <c r="WP3599" s="0"/>
      <c r="WQ3599" s="0"/>
      <c r="WR3599" s="0"/>
      <c r="WS3599" s="0"/>
      <c r="WT3599" s="0"/>
      <c r="WU3599" s="0"/>
      <c r="WV3599" s="0"/>
      <c r="WW3599" s="0"/>
      <c r="WX3599" s="0"/>
      <c r="WY3599" s="0"/>
      <c r="WZ3599" s="0"/>
      <c r="XA3599" s="0"/>
      <c r="XB3599" s="0"/>
      <c r="XC3599" s="0"/>
      <c r="XD3599" s="0"/>
      <c r="XE3599" s="0"/>
      <c r="XF3599" s="0"/>
      <c r="XG3599" s="0"/>
      <c r="XH3599" s="0"/>
      <c r="XI3599" s="0"/>
      <c r="XJ3599" s="0"/>
      <c r="XK3599" s="0"/>
      <c r="XL3599" s="0"/>
      <c r="XM3599" s="0"/>
      <c r="XN3599" s="0"/>
      <c r="XO3599" s="0"/>
      <c r="XP3599" s="0"/>
      <c r="XQ3599" s="0"/>
      <c r="XR3599" s="0"/>
      <c r="XS3599" s="0"/>
      <c r="XT3599" s="0"/>
      <c r="XU3599" s="0"/>
      <c r="XV3599" s="0"/>
      <c r="XW3599" s="0"/>
      <c r="XX3599" s="0"/>
      <c r="XY3599" s="0"/>
      <c r="XZ3599" s="0"/>
      <c r="YA3599" s="0"/>
      <c r="YB3599" s="0"/>
      <c r="YC3599" s="0"/>
      <c r="YD3599" s="0"/>
      <c r="YE3599" s="0"/>
      <c r="YF3599" s="0"/>
      <c r="YG3599" s="0"/>
      <c r="YH3599" s="0"/>
      <c r="YI3599" s="0"/>
      <c r="YJ3599" s="0"/>
      <c r="YK3599" s="0"/>
      <c r="YL3599" s="0"/>
      <c r="YM3599" s="0"/>
      <c r="YN3599" s="0"/>
      <c r="YO3599" s="0"/>
      <c r="YP3599" s="0"/>
      <c r="YQ3599" s="0"/>
      <c r="YR3599" s="0"/>
      <c r="YS3599" s="0"/>
      <c r="YT3599" s="0"/>
      <c r="YU3599" s="0"/>
      <c r="YV3599" s="0"/>
      <c r="YW3599" s="0"/>
      <c r="YX3599" s="0"/>
      <c r="YY3599" s="0"/>
      <c r="YZ3599" s="0"/>
      <c r="ZA3599" s="0"/>
      <c r="ZB3599" s="0"/>
      <c r="ZC3599" s="0"/>
      <c r="ZD3599" s="0"/>
      <c r="ZE3599" s="0"/>
      <c r="ZF3599" s="0"/>
      <c r="ZG3599" s="0"/>
      <c r="ZH3599" s="0"/>
      <c r="ZI3599" s="0"/>
      <c r="ZJ3599" s="0"/>
      <c r="ZK3599" s="0"/>
      <c r="ZL3599" s="0"/>
      <c r="ZM3599" s="0"/>
      <c r="ZN3599" s="0"/>
      <c r="ZO3599" s="0"/>
      <c r="ZP3599" s="0"/>
      <c r="ZQ3599" s="0"/>
      <c r="ZR3599" s="0"/>
      <c r="ZS3599" s="0"/>
      <c r="ZT3599" s="0"/>
      <c r="ZU3599" s="0"/>
      <c r="ZV3599" s="0"/>
      <c r="ZW3599" s="0"/>
      <c r="ZX3599" s="0"/>
      <c r="ZY3599" s="0"/>
      <c r="ZZ3599" s="0"/>
      <c r="AAA3599" s="0"/>
      <c r="AAB3599" s="0"/>
      <c r="AAC3599" s="0"/>
      <c r="AAD3599" s="0"/>
      <c r="AAE3599" s="0"/>
      <c r="AAF3599" s="0"/>
      <c r="AAG3599" s="0"/>
      <c r="AAH3599" s="0"/>
      <c r="AAI3599" s="0"/>
      <c r="AAJ3599" s="0"/>
      <c r="AAK3599" s="0"/>
      <c r="AAL3599" s="0"/>
      <c r="AAM3599" s="0"/>
      <c r="AAN3599" s="0"/>
      <c r="AAO3599" s="0"/>
      <c r="AAP3599" s="0"/>
      <c r="AAQ3599" s="0"/>
      <c r="AAR3599" s="0"/>
      <c r="AAS3599" s="0"/>
      <c r="AAT3599" s="0"/>
      <c r="AAU3599" s="0"/>
      <c r="AAV3599" s="0"/>
      <c r="AAW3599" s="0"/>
      <c r="AAX3599" s="0"/>
      <c r="AAY3599" s="0"/>
      <c r="AAZ3599" s="0"/>
      <c r="ABA3599" s="0"/>
      <c r="ABB3599" s="0"/>
      <c r="ABC3599" s="0"/>
      <c r="ABD3599" s="0"/>
      <c r="ABE3599" s="0"/>
      <c r="ABF3599" s="0"/>
      <c r="ABG3599" s="0"/>
      <c r="ABH3599" s="0"/>
      <c r="ABI3599" s="0"/>
      <c r="ABJ3599" s="0"/>
      <c r="ABK3599" s="0"/>
      <c r="ABL3599" s="0"/>
      <c r="ABM3599" s="0"/>
      <c r="ABN3599" s="0"/>
      <c r="ABO3599" s="0"/>
      <c r="ABP3599" s="0"/>
      <c r="ABQ3599" s="0"/>
      <c r="ABR3599" s="0"/>
      <c r="ABS3599" s="0"/>
      <c r="ABT3599" s="0"/>
      <c r="ABU3599" s="0"/>
      <c r="ABV3599" s="0"/>
      <c r="ABW3599" s="0"/>
      <c r="ABX3599" s="0"/>
      <c r="ABY3599" s="0"/>
      <c r="ABZ3599" s="0"/>
      <c r="ACA3599" s="0"/>
      <c r="ACB3599" s="0"/>
      <c r="ACC3599" s="0"/>
      <c r="ACD3599" s="0"/>
      <c r="ACE3599" s="0"/>
      <c r="ACF3599" s="0"/>
      <c r="ACG3599" s="0"/>
      <c r="ACH3599" s="0"/>
      <c r="ACI3599" s="0"/>
      <c r="ACJ3599" s="0"/>
      <c r="ACK3599" s="0"/>
      <c r="ACL3599" s="0"/>
      <c r="ACM3599" s="0"/>
      <c r="ACN3599" s="0"/>
      <c r="ACO3599" s="0"/>
      <c r="ACP3599" s="0"/>
      <c r="ACQ3599" s="0"/>
      <c r="ACR3599" s="0"/>
      <c r="ACS3599" s="0"/>
      <c r="ACT3599" s="0"/>
      <c r="ACU3599" s="0"/>
      <c r="ACV3599" s="0"/>
      <c r="ACW3599" s="0"/>
      <c r="ACX3599" s="0"/>
      <c r="ACY3599" s="0"/>
      <c r="ACZ3599" s="0"/>
      <c r="ADA3599" s="0"/>
      <c r="ADB3599" s="0"/>
      <c r="ADC3599" s="0"/>
      <c r="ADD3599" s="0"/>
      <c r="ADE3599" s="0"/>
      <c r="ADF3599" s="0"/>
      <c r="ADG3599" s="0"/>
      <c r="ADH3599" s="0"/>
      <c r="ADI3599" s="0"/>
      <c r="ADJ3599" s="0"/>
      <c r="ADK3599" s="0"/>
      <c r="ADL3599" s="0"/>
      <c r="ADM3599" s="0"/>
      <c r="ADN3599" s="0"/>
      <c r="ADO3599" s="0"/>
      <c r="ADP3599" s="0"/>
      <c r="ADQ3599" s="0"/>
      <c r="ADR3599" s="0"/>
      <c r="ADS3599" s="0"/>
      <c r="ADT3599" s="0"/>
      <c r="ADU3599" s="0"/>
      <c r="ADV3599" s="0"/>
      <c r="ADW3599" s="0"/>
      <c r="ADX3599" s="0"/>
      <c r="ADY3599" s="0"/>
      <c r="ADZ3599" s="0"/>
      <c r="AEA3599" s="0"/>
      <c r="AEB3599" s="0"/>
      <c r="AEC3599" s="0"/>
      <c r="AED3599" s="0"/>
      <c r="AEE3599" s="0"/>
      <c r="AEF3599" s="0"/>
      <c r="AEG3599" s="0"/>
      <c r="AEH3599" s="0"/>
      <c r="AEI3599" s="0"/>
      <c r="AEJ3599" s="0"/>
      <c r="AEK3599" s="0"/>
      <c r="AEL3599" s="0"/>
      <c r="AEM3599" s="0"/>
      <c r="AEN3599" s="0"/>
      <c r="AEO3599" s="0"/>
      <c r="AEP3599" s="0"/>
      <c r="AEQ3599" s="0"/>
      <c r="AER3599" s="0"/>
      <c r="AES3599" s="0"/>
      <c r="AET3599" s="0"/>
      <c r="AEU3599" s="0"/>
      <c r="AEV3599" s="0"/>
      <c r="AEW3599" s="0"/>
      <c r="AEX3599" s="0"/>
      <c r="AEY3599" s="0"/>
      <c r="AEZ3599" s="0"/>
      <c r="AFA3599" s="0"/>
      <c r="AFB3599" s="0"/>
      <c r="AFC3599" s="0"/>
      <c r="AFD3599" s="0"/>
      <c r="AFE3599" s="0"/>
      <c r="AFF3599" s="0"/>
      <c r="AFG3599" s="0"/>
      <c r="AFH3599" s="0"/>
      <c r="AFI3599" s="0"/>
      <c r="AFJ3599" s="0"/>
      <c r="AFK3599" s="0"/>
      <c r="AFL3599" s="0"/>
      <c r="AFM3599" s="0"/>
      <c r="AFN3599" s="0"/>
      <c r="AFO3599" s="0"/>
      <c r="AFP3599" s="0"/>
      <c r="AFQ3599" s="0"/>
      <c r="AFR3599" s="0"/>
      <c r="AFS3599" s="0"/>
      <c r="AFT3599" s="0"/>
      <c r="AFU3599" s="0"/>
      <c r="AFV3599" s="0"/>
      <c r="AFW3599" s="0"/>
      <c r="AFX3599" s="0"/>
      <c r="AFY3599" s="0"/>
      <c r="AFZ3599" s="0"/>
      <c r="AGA3599" s="0"/>
      <c r="AGB3599" s="0"/>
      <c r="AGC3599" s="0"/>
      <c r="AGD3599" s="0"/>
      <c r="AGE3599" s="0"/>
      <c r="AGF3599" s="0"/>
      <c r="AGG3599" s="0"/>
      <c r="AGH3599" s="0"/>
      <c r="AGI3599" s="0"/>
      <c r="AGJ3599" s="0"/>
      <c r="AGK3599" s="0"/>
      <c r="AGL3599" s="0"/>
      <c r="AGM3599" s="0"/>
      <c r="AGN3599" s="0"/>
      <c r="AGO3599" s="0"/>
      <c r="AGP3599" s="0"/>
      <c r="AGQ3599" s="0"/>
      <c r="AGR3599" s="0"/>
      <c r="AGS3599" s="0"/>
      <c r="AGT3599" s="0"/>
      <c r="AGU3599" s="0"/>
      <c r="AGV3599" s="0"/>
      <c r="AGW3599" s="0"/>
      <c r="AGX3599" s="0"/>
      <c r="AGY3599" s="0"/>
      <c r="AGZ3599" s="0"/>
      <c r="AHA3599" s="0"/>
      <c r="AHB3599" s="0"/>
      <c r="AHC3599" s="0"/>
      <c r="AHD3599" s="0"/>
      <c r="AHE3599" s="0"/>
      <c r="AHF3599" s="0"/>
      <c r="AHG3599" s="0"/>
      <c r="AHH3599" s="0"/>
      <c r="AHI3599" s="0"/>
      <c r="AHJ3599" s="0"/>
      <c r="AHK3599" s="0"/>
      <c r="AHL3599" s="0"/>
      <c r="AHM3599" s="0"/>
      <c r="AHN3599" s="0"/>
      <c r="AHO3599" s="0"/>
      <c r="AHP3599" s="0"/>
      <c r="AHQ3599" s="0"/>
      <c r="AHR3599" s="0"/>
      <c r="AHS3599" s="0"/>
      <c r="AHT3599" s="0"/>
      <c r="AHU3599" s="0"/>
      <c r="AHV3599" s="0"/>
      <c r="AHW3599" s="0"/>
      <c r="AHX3599" s="0"/>
      <c r="AHY3599" s="0"/>
      <c r="AHZ3599" s="0"/>
      <c r="AIA3599" s="0"/>
      <c r="AIB3599" s="0"/>
      <c r="AIC3599" s="0"/>
      <c r="AID3599" s="0"/>
      <c r="AIE3599" s="0"/>
      <c r="AIF3599" s="0"/>
      <c r="AIG3599" s="0"/>
      <c r="AIH3599" s="0"/>
      <c r="AII3599" s="0"/>
      <c r="AIJ3599" s="0"/>
      <c r="AIK3599" s="0"/>
      <c r="AIL3599" s="0"/>
      <c r="AIM3599" s="0"/>
      <c r="AIN3599" s="0"/>
      <c r="AIO3599" s="0"/>
      <c r="AIP3599" s="0"/>
      <c r="AIQ3599" s="0"/>
      <c r="AIR3599" s="0"/>
      <c r="AIS3599" s="0"/>
      <c r="AIT3599" s="0"/>
      <c r="AIU3599" s="0"/>
      <c r="AIV3599" s="0"/>
      <c r="AIW3599" s="0"/>
      <c r="AIX3599" s="0"/>
      <c r="AIY3599" s="0"/>
      <c r="AIZ3599" s="0"/>
      <c r="AJA3599" s="0"/>
      <c r="AJB3599" s="0"/>
      <c r="AJC3599" s="0"/>
      <c r="AJD3599" s="0"/>
      <c r="AJE3599" s="0"/>
      <c r="AJF3599" s="0"/>
      <c r="AJG3599" s="0"/>
      <c r="AJH3599" s="0"/>
      <c r="AJI3599" s="0"/>
      <c r="AJJ3599" s="0"/>
      <c r="AJK3599" s="0"/>
      <c r="AJL3599" s="0"/>
      <c r="AJM3599" s="0"/>
      <c r="AJN3599" s="0"/>
      <c r="AJO3599" s="0"/>
      <c r="AJP3599" s="0"/>
      <c r="AJQ3599" s="0"/>
      <c r="AJR3599" s="0"/>
      <c r="AJS3599" s="0"/>
      <c r="AJT3599" s="0"/>
      <c r="AJU3599" s="0"/>
      <c r="AJV3599" s="0"/>
      <c r="AJW3599" s="0"/>
      <c r="AJX3599" s="0"/>
      <c r="AJY3599" s="0"/>
      <c r="AJZ3599" s="0"/>
      <c r="AKA3599" s="0"/>
      <c r="AKB3599" s="0"/>
      <c r="AKC3599" s="0"/>
      <c r="AKD3599" s="0"/>
      <c r="AKE3599" s="0"/>
      <c r="AKF3599" s="0"/>
      <c r="AKG3599" s="0"/>
      <c r="AKH3599" s="0"/>
      <c r="AKI3599" s="0"/>
      <c r="AKJ3599" s="0"/>
      <c r="AKK3599" s="0"/>
      <c r="AKL3599" s="0"/>
      <c r="AKM3599" s="0"/>
      <c r="AKN3599" s="0"/>
      <c r="AKO3599" s="0"/>
      <c r="AKP3599" s="0"/>
      <c r="AKQ3599" s="0"/>
      <c r="AKR3599" s="0"/>
      <c r="AKS3599" s="0"/>
      <c r="AKT3599" s="0"/>
      <c r="AKU3599" s="0"/>
      <c r="AKV3599" s="0"/>
      <c r="AKW3599" s="0"/>
      <c r="AKX3599" s="0"/>
      <c r="AKY3599" s="0"/>
      <c r="AKZ3599" s="0"/>
      <c r="ALA3599" s="0"/>
      <c r="ALB3599" s="0"/>
      <c r="ALC3599" s="0"/>
      <c r="ALD3599" s="0"/>
      <c r="ALE3599" s="0"/>
      <c r="ALF3599" s="0"/>
      <c r="ALG3599" s="0"/>
      <c r="ALH3599" s="0"/>
      <c r="ALI3599" s="0"/>
      <c r="ALJ3599" s="0"/>
      <c r="ALK3599" s="0"/>
      <c r="ALL3599" s="0"/>
      <c r="ALM3599" s="0"/>
      <c r="ALN3599" s="0"/>
      <c r="ALO3599" s="0"/>
      <c r="ALP3599" s="0"/>
      <c r="ALQ3599" s="0"/>
      <c r="ALR3599" s="0"/>
      <c r="ALS3599" s="0"/>
      <c r="ALT3599" s="0"/>
      <c r="ALU3599" s="0"/>
      <c r="ALV3599" s="0"/>
      <c r="ALW3599" s="0"/>
      <c r="ALX3599" s="0"/>
      <c r="ALY3599" s="0"/>
      <c r="ALZ3599" s="0"/>
      <c r="AMA3599" s="0"/>
      <c r="AMB3599" s="0"/>
      <c r="AMC3599" s="0"/>
      <c r="AMD3599" s="0"/>
      <c r="AME3599" s="0"/>
      <c r="AMF3599" s="0"/>
      <c r="AMG3599" s="0"/>
      <c r="AMH3599" s="0"/>
      <c r="AMI3599" s="0"/>
    </row>
    <row r="3600" customFormat="false" ht="12.75" hidden="false" customHeight="false" outlineLevel="0" collapsed="false">
      <c r="A3600" s="1" t="s">
        <v>3826</v>
      </c>
      <c r="C3600" s="27" t="s">
        <v>3828</v>
      </c>
      <c r="D3600" s="27" t="s">
        <v>20</v>
      </c>
      <c r="E3600" s="28"/>
      <c r="F3600" s="29"/>
      <c r="G3600" s="27"/>
      <c r="H3600" s="30" t="s">
        <v>61</v>
      </c>
      <c r="I3600" s="31" t="n">
        <v>1.15</v>
      </c>
      <c r="J3600" s="107" t="s">
        <v>2842</v>
      </c>
      <c r="BM3600" s="0"/>
      <c r="BN3600" s="0"/>
      <c r="BO3600" s="0"/>
      <c r="BP3600" s="0"/>
      <c r="BQ3600" s="0"/>
      <c r="BR3600" s="0"/>
      <c r="BS3600" s="0"/>
      <c r="BT3600" s="0"/>
      <c r="BU3600" s="0"/>
      <c r="BV3600" s="0"/>
      <c r="BW3600" s="0"/>
      <c r="BX3600" s="0"/>
      <c r="BY3600" s="0"/>
      <c r="BZ3600" s="0"/>
      <c r="CA3600" s="0"/>
      <c r="CB3600" s="0"/>
      <c r="CC3600" s="0"/>
      <c r="CD3600" s="0"/>
      <c r="CE3600" s="0"/>
      <c r="CF3600" s="0"/>
      <c r="CG3600" s="0"/>
      <c r="CH3600" s="0"/>
      <c r="CI3600" s="0"/>
      <c r="CJ3600" s="0"/>
      <c r="CK3600" s="0"/>
      <c r="CL3600" s="0"/>
      <c r="CM3600" s="0"/>
      <c r="CN3600" s="0"/>
      <c r="CO3600" s="0"/>
      <c r="CP3600" s="0"/>
      <c r="CQ3600" s="0"/>
      <c r="CR3600" s="0"/>
      <c r="CS3600" s="0"/>
      <c r="CT3600" s="0"/>
      <c r="CU3600" s="0"/>
      <c r="CV3600" s="0"/>
      <c r="CW3600" s="0"/>
      <c r="CX3600" s="0"/>
      <c r="CY3600" s="0"/>
      <c r="CZ3600" s="0"/>
      <c r="DA3600" s="0"/>
      <c r="DB3600" s="0"/>
      <c r="DC3600" s="0"/>
      <c r="DD3600" s="0"/>
      <c r="DE3600" s="0"/>
      <c r="DF3600" s="0"/>
      <c r="DG3600" s="0"/>
      <c r="DH3600" s="0"/>
      <c r="DI3600" s="0"/>
      <c r="DJ3600" s="0"/>
      <c r="DK3600" s="0"/>
      <c r="DL3600" s="0"/>
      <c r="DM3600" s="0"/>
      <c r="DN3600" s="0"/>
      <c r="DO3600" s="0"/>
      <c r="DP3600" s="0"/>
      <c r="DQ3600" s="0"/>
      <c r="DR3600" s="0"/>
      <c r="DS3600" s="0"/>
      <c r="DT3600" s="0"/>
      <c r="DU3600" s="0"/>
      <c r="DV3600" s="0"/>
      <c r="DW3600" s="0"/>
      <c r="DX3600" s="0"/>
      <c r="DY3600" s="0"/>
      <c r="DZ3600" s="0"/>
      <c r="EA3600" s="0"/>
      <c r="EB3600" s="0"/>
      <c r="EC3600" s="0"/>
      <c r="ED3600" s="0"/>
      <c r="EE3600" s="0"/>
      <c r="EF3600" s="0"/>
      <c r="EG3600" s="0"/>
      <c r="EH3600" s="0"/>
      <c r="EI3600" s="0"/>
      <c r="EJ3600" s="0"/>
      <c r="EK3600" s="0"/>
      <c r="EL3600" s="0"/>
      <c r="EM3600" s="0"/>
      <c r="EN3600" s="0"/>
      <c r="EO3600" s="0"/>
      <c r="EP3600" s="0"/>
      <c r="EQ3600" s="0"/>
      <c r="ER3600" s="0"/>
      <c r="ES3600" s="0"/>
      <c r="ET3600" s="0"/>
      <c r="EU3600" s="0"/>
      <c r="EV3600" s="0"/>
      <c r="EW3600" s="0"/>
      <c r="EX3600" s="0"/>
      <c r="EY3600" s="0"/>
      <c r="EZ3600" s="0"/>
      <c r="FA3600" s="0"/>
      <c r="FB3600" s="0"/>
      <c r="FC3600" s="0"/>
      <c r="FD3600" s="0"/>
      <c r="FE3600" s="0"/>
      <c r="FF3600" s="0"/>
      <c r="FG3600" s="0"/>
      <c r="FH3600" s="0"/>
      <c r="FI3600" s="0"/>
      <c r="FJ3600" s="0"/>
      <c r="FK3600" s="0"/>
      <c r="FL3600" s="0"/>
      <c r="FM3600" s="0"/>
      <c r="FN3600" s="0"/>
      <c r="FO3600" s="0"/>
      <c r="FP3600" s="0"/>
      <c r="FQ3600" s="0"/>
      <c r="FR3600" s="0"/>
      <c r="FS3600" s="0"/>
      <c r="FT3600" s="0"/>
      <c r="FU3600" s="0"/>
      <c r="FV3600" s="0"/>
      <c r="FW3600" s="0"/>
      <c r="FX3600" s="0"/>
      <c r="FY3600" s="0"/>
      <c r="FZ3600" s="0"/>
      <c r="GA3600" s="0"/>
      <c r="GB3600" s="0"/>
      <c r="GC3600" s="0"/>
      <c r="GD3600" s="0"/>
      <c r="GE3600" s="0"/>
      <c r="GF3600" s="0"/>
      <c r="GG3600" s="0"/>
      <c r="GH3600" s="0"/>
      <c r="GI3600" s="0"/>
      <c r="GJ3600" s="0"/>
      <c r="GK3600" s="0"/>
      <c r="GL3600" s="0"/>
      <c r="GM3600" s="0"/>
      <c r="GN3600" s="0"/>
      <c r="GO3600" s="0"/>
      <c r="GP3600" s="0"/>
      <c r="GQ3600" s="0"/>
      <c r="GR3600" s="0"/>
      <c r="GS3600" s="0"/>
      <c r="GT3600" s="0"/>
      <c r="GU3600" s="0"/>
      <c r="GV3600" s="0"/>
      <c r="GW3600" s="0"/>
      <c r="GX3600" s="0"/>
      <c r="GY3600" s="0"/>
      <c r="GZ3600" s="0"/>
      <c r="HA3600" s="0"/>
      <c r="HB3600" s="0"/>
      <c r="HC3600" s="0"/>
      <c r="HD3600" s="0"/>
      <c r="HE3600" s="0"/>
      <c r="HF3600" s="0"/>
      <c r="HG3600" s="0"/>
      <c r="HH3600" s="0"/>
      <c r="HI3600" s="0"/>
      <c r="HJ3600" s="0"/>
      <c r="HK3600" s="0"/>
      <c r="HL3600" s="0"/>
      <c r="HM3600" s="0"/>
      <c r="HN3600" s="0"/>
      <c r="HO3600" s="0"/>
      <c r="HP3600" s="0"/>
      <c r="HQ3600" s="0"/>
      <c r="HR3600" s="0"/>
      <c r="HS3600" s="0"/>
      <c r="HT3600" s="0"/>
      <c r="HU3600" s="0"/>
      <c r="HV3600" s="0"/>
      <c r="HW3600" s="0"/>
      <c r="HX3600" s="0"/>
      <c r="HY3600" s="0"/>
      <c r="HZ3600" s="0"/>
      <c r="IA3600" s="0"/>
      <c r="IB3600" s="0"/>
      <c r="IC3600" s="0"/>
      <c r="ID3600" s="0"/>
      <c r="IE3600" s="0"/>
      <c r="IF3600" s="0"/>
      <c r="IG3600" s="0"/>
      <c r="IH3600" s="0"/>
      <c r="II3600" s="0"/>
      <c r="IJ3600" s="0"/>
      <c r="IK3600" s="0"/>
      <c r="IL3600" s="0"/>
      <c r="IM3600" s="0"/>
      <c r="IN3600" s="0"/>
      <c r="IO3600" s="0"/>
      <c r="IP3600" s="0"/>
      <c r="IQ3600" s="0"/>
      <c r="IR3600" s="0"/>
      <c r="IS3600" s="0"/>
      <c r="IT3600" s="0"/>
      <c r="IU3600" s="0"/>
      <c r="IV3600" s="0"/>
      <c r="IW3600" s="0"/>
      <c r="IX3600" s="0"/>
      <c r="IY3600" s="0"/>
      <c r="IZ3600" s="0"/>
      <c r="JA3600" s="0"/>
      <c r="JB3600" s="0"/>
      <c r="JC3600" s="0"/>
      <c r="JD3600" s="0"/>
      <c r="JE3600" s="0"/>
      <c r="JF3600" s="0"/>
      <c r="JG3600" s="0"/>
      <c r="JH3600" s="0"/>
      <c r="JI3600" s="0"/>
      <c r="JJ3600" s="0"/>
      <c r="JK3600" s="0"/>
      <c r="JL3600" s="0"/>
      <c r="JM3600" s="0"/>
      <c r="JN3600" s="0"/>
      <c r="JO3600" s="0"/>
      <c r="JP3600" s="0"/>
      <c r="JQ3600" s="0"/>
      <c r="JR3600" s="0"/>
      <c r="JS3600" s="0"/>
      <c r="JT3600" s="0"/>
      <c r="JU3600" s="0"/>
      <c r="JV3600" s="0"/>
      <c r="JW3600" s="0"/>
      <c r="JX3600" s="0"/>
      <c r="JY3600" s="0"/>
      <c r="JZ3600" s="0"/>
      <c r="KA3600" s="0"/>
      <c r="KB3600" s="0"/>
      <c r="KC3600" s="0"/>
      <c r="KD3600" s="0"/>
      <c r="KE3600" s="0"/>
      <c r="KF3600" s="0"/>
      <c r="KG3600" s="0"/>
      <c r="KH3600" s="0"/>
      <c r="KI3600" s="0"/>
      <c r="KJ3600" s="0"/>
      <c r="KK3600" s="0"/>
      <c r="KL3600" s="0"/>
      <c r="KM3600" s="0"/>
      <c r="KN3600" s="0"/>
      <c r="KO3600" s="0"/>
      <c r="KP3600" s="0"/>
      <c r="KQ3600" s="0"/>
      <c r="KR3600" s="0"/>
      <c r="KS3600" s="0"/>
      <c r="KT3600" s="0"/>
      <c r="KU3600" s="0"/>
      <c r="KV3600" s="0"/>
      <c r="KW3600" s="0"/>
      <c r="KX3600" s="0"/>
      <c r="KY3600" s="0"/>
      <c r="KZ3600" s="0"/>
      <c r="LA3600" s="0"/>
      <c r="LB3600" s="0"/>
      <c r="LC3600" s="0"/>
      <c r="LD3600" s="0"/>
      <c r="LE3600" s="0"/>
      <c r="LF3600" s="0"/>
      <c r="LG3600" s="0"/>
      <c r="LH3600" s="0"/>
      <c r="LI3600" s="0"/>
      <c r="LJ3600" s="0"/>
      <c r="LK3600" s="0"/>
      <c r="LL3600" s="0"/>
      <c r="LM3600" s="0"/>
      <c r="LN3600" s="0"/>
      <c r="LO3600" s="0"/>
      <c r="LP3600" s="0"/>
      <c r="LQ3600" s="0"/>
      <c r="LR3600" s="0"/>
      <c r="LS3600" s="0"/>
      <c r="LT3600" s="0"/>
      <c r="LU3600" s="0"/>
      <c r="LV3600" s="0"/>
      <c r="LW3600" s="0"/>
      <c r="LX3600" s="0"/>
      <c r="LY3600" s="0"/>
      <c r="LZ3600" s="0"/>
      <c r="MA3600" s="0"/>
      <c r="MB3600" s="0"/>
      <c r="MC3600" s="0"/>
      <c r="MD3600" s="0"/>
      <c r="ME3600" s="0"/>
      <c r="MF3600" s="0"/>
      <c r="MG3600" s="0"/>
      <c r="MH3600" s="0"/>
      <c r="MI3600" s="0"/>
      <c r="MJ3600" s="0"/>
      <c r="MK3600" s="0"/>
      <c r="ML3600" s="0"/>
      <c r="MM3600" s="0"/>
      <c r="MN3600" s="0"/>
      <c r="MO3600" s="0"/>
      <c r="MP3600" s="0"/>
      <c r="MQ3600" s="0"/>
      <c r="MR3600" s="0"/>
      <c r="MS3600" s="0"/>
      <c r="MT3600" s="0"/>
      <c r="MU3600" s="0"/>
      <c r="MV3600" s="0"/>
      <c r="MW3600" s="0"/>
      <c r="MX3600" s="0"/>
      <c r="MY3600" s="0"/>
      <c r="MZ3600" s="0"/>
      <c r="NA3600" s="0"/>
      <c r="NB3600" s="0"/>
      <c r="NC3600" s="0"/>
      <c r="ND3600" s="0"/>
      <c r="NE3600" s="0"/>
      <c r="NF3600" s="0"/>
      <c r="NG3600" s="0"/>
      <c r="NH3600" s="0"/>
      <c r="NI3600" s="0"/>
      <c r="NJ3600" s="0"/>
      <c r="NK3600" s="0"/>
      <c r="NL3600" s="0"/>
      <c r="NM3600" s="0"/>
      <c r="NN3600" s="0"/>
      <c r="NO3600" s="0"/>
      <c r="NP3600" s="0"/>
      <c r="NQ3600" s="0"/>
      <c r="NR3600" s="0"/>
      <c r="NS3600" s="0"/>
      <c r="NT3600" s="0"/>
      <c r="NU3600" s="0"/>
      <c r="NV3600" s="0"/>
      <c r="NW3600" s="0"/>
      <c r="NX3600" s="0"/>
      <c r="NY3600" s="0"/>
      <c r="NZ3600" s="0"/>
      <c r="OA3600" s="0"/>
      <c r="OB3600" s="0"/>
      <c r="OC3600" s="0"/>
      <c r="OD3600" s="0"/>
      <c r="OE3600" s="0"/>
      <c r="OF3600" s="0"/>
      <c r="OG3600" s="0"/>
      <c r="OH3600" s="0"/>
      <c r="OI3600" s="0"/>
      <c r="OJ3600" s="0"/>
      <c r="OK3600" s="0"/>
      <c r="OL3600" s="0"/>
      <c r="OM3600" s="0"/>
      <c r="ON3600" s="0"/>
      <c r="OO3600" s="0"/>
      <c r="OP3600" s="0"/>
      <c r="OQ3600" s="0"/>
      <c r="OR3600" s="0"/>
      <c r="OS3600" s="0"/>
      <c r="OT3600" s="0"/>
      <c r="OU3600" s="0"/>
      <c r="OV3600" s="0"/>
      <c r="OW3600" s="0"/>
      <c r="OX3600" s="0"/>
      <c r="OY3600" s="0"/>
      <c r="OZ3600" s="0"/>
      <c r="PA3600" s="0"/>
      <c r="PB3600" s="0"/>
      <c r="PC3600" s="0"/>
      <c r="PD3600" s="0"/>
      <c r="PE3600" s="0"/>
      <c r="PF3600" s="0"/>
      <c r="PG3600" s="0"/>
      <c r="PH3600" s="0"/>
      <c r="PI3600" s="0"/>
      <c r="PJ3600" s="0"/>
      <c r="PK3600" s="0"/>
      <c r="PL3600" s="0"/>
      <c r="PM3600" s="0"/>
      <c r="PN3600" s="0"/>
      <c r="PO3600" s="0"/>
      <c r="PP3600" s="0"/>
      <c r="PQ3600" s="0"/>
      <c r="PR3600" s="0"/>
      <c r="PS3600" s="0"/>
      <c r="PT3600" s="0"/>
      <c r="PU3600" s="0"/>
      <c r="PV3600" s="0"/>
      <c r="PW3600" s="0"/>
      <c r="PX3600" s="0"/>
      <c r="PY3600" s="0"/>
      <c r="PZ3600" s="0"/>
      <c r="QA3600" s="0"/>
      <c r="QB3600" s="0"/>
      <c r="QC3600" s="0"/>
      <c r="QD3600" s="0"/>
      <c r="QE3600" s="0"/>
      <c r="QF3600" s="0"/>
      <c r="QG3600" s="0"/>
      <c r="QH3600" s="0"/>
      <c r="QI3600" s="0"/>
      <c r="QJ3600" s="0"/>
      <c r="QK3600" s="0"/>
      <c r="QL3600" s="0"/>
      <c r="QM3600" s="0"/>
      <c r="QN3600" s="0"/>
      <c r="QO3600" s="0"/>
      <c r="QP3600" s="0"/>
      <c r="QQ3600" s="0"/>
      <c r="QR3600" s="0"/>
      <c r="QS3600" s="0"/>
      <c r="QT3600" s="0"/>
      <c r="QU3600" s="0"/>
      <c r="QV3600" s="0"/>
      <c r="QW3600" s="0"/>
      <c r="QX3600" s="0"/>
      <c r="QY3600" s="0"/>
      <c r="QZ3600" s="0"/>
      <c r="RA3600" s="0"/>
      <c r="RB3600" s="0"/>
      <c r="RC3600" s="0"/>
      <c r="RD3600" s="0"/>
      <c r="RE3600" s="0"/>
      <c r="RF3600" s="0"/>
      <c r="RG3600" s="0"/>
      <c r="RH3600" s="0"/>
      <c r="RI3600" s="0"/>
      <c r="RJ3600" s="0"/>
      <c r="RK3600" s="0"/>
      <c r="RL3600" s="0"/>
      <c r="RM3600" s="0"/>
      <c r="RN3600" s="0"/>
      <c r="RO3600" s="0"/>
      <c r="RP3600" s="0"/>
      <c r="RQ3600" s="0"/>
      <c r="RR3600" s="0"/>
      <c r="RS3600" s="0"/>
      <c r="RT3600" s="0"/>
      <c r="RU3600" s="0"/>
      <c r="RV3600" s="0"/>
      <c r="RW3600" s="0"/>
      <c r="RX3600" s="0"/>
      <c r="RY3600" s="0"/>
      <c r="RZ3600" s="0"/>
      <c r="SA3600" s="0"/>
      <c r="SB3600" s="0"/>
      <c r="SC3600" s="0"/>
      <c r="SD3600" s="0"/>
      <c r="SE3600" s="0"/>
      <c r="SF3600" s="0"/>
      <c r="SG3600" s="0"/>
      <c r="SH3600" s="0"/>
      <c r="SI3600" s="0"/>
      <c r="SJ3600" s="0"/>
      <c r="SK3600" s="0"/>
      <c r="SL3600" s="0"/>
      <c r="SM3600" s="0"/>
      <c r="SN3600" s="0"/>
      <c r="SO3600" s="0"/>
      <c r="SP3600" s="0"/>
      <c r="SQ3600" s="0"/>
      <c r="SR3600" s="0"/>
      <c r="SS3600" s="0"/>
      <c r="ST3600" s="0"/>
      <c r="SU3600" s="0"/>
      <c r="SV3600" s="0"/>
      <c r="SW3600" s="0"/>
      <c r="SX3600" s="0"/>
      <c r="SY3600" s="0"/>
      <c r="SZ3600" s="0"/>
      <c r="TA3600" s="0"/>
      <c r="TB3600" s="0"/>
      <c r="TC3600" s="0"/>
      <c r="TD3600" s="0"/>
      <c r="TE3600" s="0"/>
      <c r="TF3600" s="0"/>
      <c r="TG3600" s="0"/>
      <c r="TH3600" s="0"/>
      <c r="TI3600" s="0"/>
      <c r="TJ3600" s="0"/>
      <c r="TK3600" s="0"/>
      <c r="TL3600" s="0"/>
      <c r="TM3600" s="0"/>
      <c r="TN3600" s="0"/>
      <c r="TO3600" s="0"/>
      <c r="TP3600" s="0"/>
      <c r="TQ3600" s="0"/>
      <c r="TR3600" s="0"/>
      <c r="TS3600" s="0"/>
      <c r="TT3600" s="0"/>
      <c r="TU3600" s="0"/>
      <c r="TV3600" s="0"/>
      <c r="TW3600" s="0"/>
      <c r="TX3600" s="0"/>
      <c r="TY3600" s="0"/>
      <c r="TZ3600" s="0"/>
      <c r="UA3600" s="0"/>
      <c r="UB3600" s="0"/>
      <c r="UC3600" s="0"/>
      <c r="UD3600" s="0"/>
      <c r="UE3600" s="0"/>
      <c r="UF3600" s="0"/>
      <c r="UG3600" s="0"/>
      <c r="UH3600" s="0"/>
      <c r="UI3600" s="0"/>
      <c r="UJ3600" s="0"/>
      <c r="UK3600" s="0"/>
      <c r="UL3600" s="0"/>
      <c r="UM3600" s="0"/>
      <c r="UN3600" s="0"/>
      <c r="UO3600" s="0"/>
      <c r="UP3600" s="0"/>
      <c r="UQ3600" s="0"/>
      <c r="UR3600" s="0"/>
      <c r="US3600" s="0"/>
      <c r="UT3600" s="0"/>
      <c r="UU3600" s="0"/>
      <c r="UV3600" s="0"/>
      <c r="UW3600" s="0"/>
      <c r="UX3600" s="0"/>
      <c r="UY3600" s="0"/>
      <c r="UZ3600" s="0"/>
      <c r="VA3600" s="0"/>
      <c r="VB3600" s="0"/>
      <c r="VC3600" s="0"/>
      <c r="VD3600" s="0"/>
      <c r="VE3600" s="0"/>
      <c r="VF3600" s="0"/>
      <c r="VG3600" s="0"/>
      <c r="VH3600" s="0"/>
      <c r="VI3600" s="0"/>
      <c r="VJ3600" s="0"/>
      <c r="VK3600" s="0"/>
      <c r="VL3600" s="0"/>
      <c r="VM3600" s="0"/>
      <c r="VN3600" s="0"/>
      <c r="VO3600" s="0"/>
      <c r="VP3600" s="0"/>
      <c r="VQ3600" s="0"/>
      <c r="VR3600" s="0"/>
      <c r="VS3600" s="0"/>
      <c r="VT3600" s="0"/>
      <c r="VU3600" s="0"/>
      <c r="VV3600" s="0"/>
      <c r="VW3600" s="0"/>
      <c r="VX3600" s="0"/>
      <c r="VY3600" s="0"/>
      <c r="VZ3600" s="0"/>
      <c r="WA3600" s="0"/>
      <c r="WB3600" s="0"/>
      <c r="WC3600" s="0"/>
      <c r="WD3600" s="0"/>
      <c r="WE3600" s="0"/>
      <c r="WF3600" s="0"/>
      <c r="WG3600" s="0"/>
      <c r="WH3600" s="0"/>
      <c r="WI3600" s="0"/>
      <c r="WJ3600" s="0"/>
      <c r="WK3600" s="0"/>
      <c r="WL3600" s="0"/>
      <c r="WM3600" s="0"/>
      <c r="WN3600" s="0"/>
      <c r="WO3600" s="0"/>
      <c r="WP3600" s="0"/>
      <c r="WQ3600" s="0"/>
      <c r="WR3600" s="0"/>
      <c r="WS3600" s="0"/>
      <c r="WT3600" s="0"/>
      <c r="WU3600" s="0"/>
      <c r="WV3600" s="0"/>
      <c r="WW3600" s="0"/>
      <c r="WX3600" s="0"/>
      <c r="WY3600" s="0"/>
      <c r="WZ3600" s="0"/>
      <c r="XA3600" s="0"/>
      <c r="XB3600" s="0"/>
      <c r="XC3600" s="0"/>
      <c r="XD3600" s="0"/>
      <c r="XE3600" s="0"/>
      <c r="XF3600" s="0"/>
      <c r="XG3600" s="0"/>
      <c r="XH3600" s="0"/>
      <c r="XI3600" s="0"/>
      <c r="XJ3600" s="0"/>
      <c r="XK3600" s="0"/>
      <c r="XL3600" s="0"/>
      <c r="XM3600" s="0"/>
      <c r="XN3600" s="0"/>
      <c r="XO3600" s="0"/>
      <c r="XP3600" s="0"/>
      <c r="XQ3600" s="0"/>
      <c r="XR3600" s="0"/>
      <c r="XS3600" s="0"/>
      <c r="XT3600" s="0"/>
      <c r="XU3600" s="0"/>
      <c r="XV3600" s="0"/>
      <c r="XW3600" s="0"/>
      <c r="XX3600" s="0"/>
      <c r="XY3600" s="0"/>
      <c r="XZ3600" s="0"/>
      <c r="YA3600" s="0"/>
      <c r="YB3600" s="0"/>
      <c r="YC3600" s="0"/>
      <c r="YD3600" s="0"/>
      <c r="YE3600" s="0"/>
      <c r="YF3600" s="0"/>
      <c r="YG3600" s="0"/>
      <c r="YH3600" s="0"/>
      <c r="YI3600" s="0"/>
      <c r="YJ3600" s="0"/>
      <c r="YK3600" s="0"/>
      <c r="YL3600" s="0"/>
      <c r="YM3600" s="0"/>
      <c r="YN3600" s="0"/>
      <c r="YO3600" s="0"/>
      <c r="YP3600" s="0"/>
      <c r="YQ3600" s="0"/>
      <c r="YR3600" s="0"/>
      <c r="YS3600" s="0"/>
      <c r="YT3600" s="0"/>
      <c r="YU3600" s="0"/>
      <c r="YV3600" s="0"/>
      <c r="YW3600" s="0"/>
      <c r="YX3600" s="0"/>
      <c r="YY3600" s="0"/>
      <c r="YZ3600" s="0"/>
      <c r="ZA3600" s="0"/>
      <c r="ZB3600" s="0"/>
      <c r="ZC3600" s="0"/>
      <c r="ZD3600" s="0"/>
      <c r="ZE3600" s="0"/>
      <c r="ZF3600" s="0"/>
      <c r="ZG3600" s="0"/>
      <c r="ZH3600" s="0"/>
      <c r="ZI3600" s="0"/>
      <c r="ZJ3600" s="0"/>
      <c r="ZK3600" s="0"/>
      <c r="ZL3600" s="0"/>
      <c r="ZM3600" s="0"/>
      <c r="ZN3600" s="0"/>
      <c r="ZO3600" s="0"/>
      <c r="ZP3600" s="0"/>
      <c r="ZQ3600" s="0"/>
      <c r="ZR3600" s="0"/>
      <c r="ZS3600" s="0"/>
      <c r="ZT3600" s="0"/>
      <c r="ZU3600" s="0"/>
      <c r="ZV3600" s="0"/>
      <c r="ZW3600" s="0"/>
      <c r="ZX3600" s="0"/>
      <c r="ZY3600" s="0"/>
      <c r="ZZ3600" s="0"/>
      <c r="AAA3600" s="0"/>
      <c r="AAB3600" s="0"/>
      <c r="AAC3600" s="0"/>
      <c r="AAD3600" s="0"/>
      <c r="AAE3600" s="0"/>
      <c r="AAF3600" s="0"/>
      <c r="AAG3600" s="0"/>
      <c r="AAH3600" s="0"/>
      <c r="AAI3600" s="0"/>
      <c r="AAJ3600" s="0"/>
      <c r="AAK3600" s="0"/>
      <c r="AAL3600" s="0"/>
      <c r="AAM3600" s="0"/>
      <c r="AAN3600" s="0"/>
      <c r="AAO3600" s="0"/>
      <c r="AAP3600" s="0"/>
      <c r="AAQ3600" s="0"/>
      <c r="AAR3600" s="0"/>
      <c r="AAS3600" s="0"/>
      <c r="AAT3600" s="0"/>
      <c r="AAU3600" s="0"/>
      <c r="AAV3600" s="0"/>
      <c r="AAW3600" s="0"/>
      <c r="AAX3600" s="0"/>
      <c r="AAY3600" s="0"/>
      <c r="AAZ3600" s="0"/>
      <c r="ABA3600" s="0"/>
      <c r="ABB3600" s="0"/>
      <c r="ABC3600" s="0"/>
      <c r="ABD3600" s="0"/>
      <c r="ABE3600" s="0"/>
      <c r="ABF3600" s="0"/>
      <c r="ABG3600" s="0"/>
      <c r="ABH3600" s="0"/>
      <c r="ABI3600" s="0"/>
      <c r="ABJ3600" s="0"/>
      <c r="ABK3600" s="0"/>
      <c r="ABL3600" s="0"/>
      <c r="ABM3600" s="0"/>
      <c r="ABN3600" s="0"/>
      <c r="ABO3600" s="0"/>
      <c r="ABP3600" s="0"/>
      <c r="ABQ3600" s="0"/>
      <c r="ABR3600" s="0"/>
      <c r="ABS3600" s="0"/>
      <c r="ABT3600" s="0"/>
      <c r="ABU3600" s="0"/>
      <c r="ABV3600" s="0"/>
      <c r="ABW3600" s="0"/>
      <c r="ABX3600" s="0"/>
      <c r="ABY3600" s="0"/>
      <c r="ABZ3600" s="0"/>
      <c r="ACA3600" s="0"/>
      <c r="ACB3600" s="0"/>
      <c r="ACC3600" s="0"/>
      <c r="ACD3600" s="0"/>
      <c r="ACE3600" s="0"/>
      <c r="ACF3600" s="0"/>
      <c r="ACG3600" s="0"/>
      <c r="ACH3600" s="0"/>
      <c r="ACI3600" s="0"/>
      <c r="ACJ3600" s="0"/>
      <c r="ACK3600" s="0"/>
      <c r="ACL3600" s="0"/>
      <c r="ACM3600" s="0"/>
      <c r="ACN3600" s="0"/>
      <c r="ACO3600" s="0"/>
      <c r="ACP3600" s="0"/>
      <c r="ACQ3600" s="0"/>
      <c r="ACR3600" s="0"/>
      <c r="ACS3600" s="0"/>
      <c r="ACT3600" s="0"/>
      <c r="ACU3600" s="0"/>
      <c r="ACV3600" s="0"/>
      <c r="ACW3600" s="0"/>
      <c r="ACX3600" s="0"/>
      <c r="ACY3600" s="0"/>
      <c r="ACZ3600" s="0"/>
      <c r="ADA3600" s="0"/>
      <c r="ADB3600" s="0"/>
      <c r="ADC3600" s="0"/>
      <c r="ADD3600" s="0"/>
      <c r="ADE3600" s="0"/>
      <c r="ADF3600" s="0"/>
      <c r="ADG3600" s="0"/>
      <c r="ADH3600" s="0"/>
      <c r="ADI3600" s="0"/>
      <c r="ADJ3600" s="0"/>
      <c r="ADK3600" s="0"/>
      <c r="ADL3600" s="0"/>
      <c r="ADM3600" s="0"/>
      <c r="ADN3600" s="0"/>
      <c r="ADO3600" s="0"/>
      <c r="ADP3600" s="0"/>
      <c r="ADQ3600" s="0"/>
      <c r="ADR3600" s="0"/>
      <c r="ADS3600" s="0"/>
      <c r="ADT3600" s="0"/>
      <c r="ADU3600" s="0"/>
      <c r="ADV3600" s="0"/>
      <c r="ADW3600" s="0"/>
      <c r="ADX3600" s="0"/>
      <c r="ADY3600" s="0"/>
      <c r="ADZ3600" s="0"/>
      <c r="AEA3600" s="0"/>
      <c r="AEB3600" s="0"/>
      <c r="AEC3600" s="0"/>
      <c r="AED3600" s="0"/>
      <c r="AEE3600" s="0"/>
      <c r="AEF3600" s="0"/>
      <c r="AEG3600" s="0"/>
      <c r="AEH3600" s="0"/>
      <c r="AEI3600" s="0"/>
      <c r="AEJ3600" s="0"/>
      <c r="AEK3600" s="0"/>
      <c r="AEL3600" s="0"/>
      <c r="AEM3600" s="0"/>
      <c r="AEN3600" s="0"/>
      <c r="AEO3600" s="0"/>
      <c r="AEP3600" s="0"/>
      <c r="AEQ3600" s="0"/>
      <c r="AER3600" s="0"/>
      <c r="AES3600" s="0"/>
      <c r="AET3600" s="0"/>
      <c r="AEU3600" s="0"/>
      <c r="AEV3600" s="0"/>
      <c r="AEW3600" s="0"/>
      <c r="AEX3600" s="0"/>
      <c r="AEY3600" s="0"/>
      <c r="AEZ3600" s="0"/>
      <c r="AFA3600" s="0"/>
      <c r="AFB3600" s="0"/>
      <c r="AFC3600" s="0"/>
      <c r="AFD3600" s="0"/>
      <c r="AFE3600" s="0"/>
      <c r="AFF3600" s="0"/>
      <c r="AFG3600" s="0"/>
      <c r="AFH3600" s="0"/>
      <c r="AFI3600" s="0"/>
      <c r="AFJ3600" s="0"/>
      <c r="AFK3600" s="0"/>
      <c r="AFL3600" s="0"/>
      <c r="AFM3600" s="0"/>
      <c r="AFN3600" s="0"/>
      <c r="AFO3600" s="0"/>
      <c r="AFP3600" s="0"/>
      <c r="AFQ3600" s="0"/>
      <c r="AFR3600" s="0"/>
      <c r="AFS3600" s="0"/>
      <c r="AFT3600" s="0"/>
      <c r="AFU3600" s="0"/>
      <c r="AFV3600" s="0"/>
      <c r="AFW3600" s="0"/>
      <c r="AFX3600" s="0"/>
      <c r="AFY3600" s="0"/>
      <c r="AFZ3600" s="0"/>
      <c r="AGA3600" s="0"/>
      <c r="AGB3600" s="0"/>
      <c r="AGC3600" s="0"/>
      <c r="AGD3600" s="0"/>
      <c r="AGE3600" s="0"/>
      <c r="AGF3600" s="0"/>
      <c r="AGG3600" s="0"/>
      <c r="AGH3600" s="0"/>
      <c r="AGI3600" s="0"/>
      <c r="AGJ3600" s="0"/>
      <c r="AGK3600" s="0"/>
      <c r="AGL3600" s="0"/>
      <c r="AGM3600" s="0"/>
      <c r="AGN3600" s="0"/>
      <c r="AGO3600" s="0"/>
      <c r="AGP3600" s="0"/>
      <c r="AGQ3600" s="0"/>
      <c r="AGR3600" s="0"/>
      <c r="AGS3600" s="0"/>
      <c r="AGT3600" s="0"/>
      <c r="AGU3600" s="0"/>
      <c r="AGV3600" s="0"/>
      <c r="AGW3600" s="0"/>
      <c r="AGX3600" s="0"/>
      <c r="AGY3600" s="0"/>
      <c r="AGZ3600" s="0"/>
      <c r="AHA3600" s="0"/>
      <c r="AHB3600" s="0"/>
      <c r="AHC3600" s="0"/>
      <c r="AHD3600" s="0"/>
      <c r="AHE3600" s="0"/>
      <c r="AHF3600" s="0"/>
      <c r="AHG3600" s="0"/>
      <c r="AHH3600" s="0"/>
      <c r="AHI3600" s="0"/>
      <c r="AHJ3600" s="0"/>
      <c r="AHK3600" s="0"/>
      <c r="AHL3600" s="0"/>
      <c r="AHM3600" s="0"/>
      <c r="AHN3600" s="0"/>
      <c r="AHO3600" s="0"/>
      <c r="AHP3600" s="0"/>
      <c r="AHQ3600" s="0"/>
      <c r="AHR3600" s="0"/>
      <c r="AHS3600" s="0"/>
      <c r="AHT3600" s="0"/>
      <c r="AHU3600" s="0"/>
      <c r="AHV3600" s="0"/>
      <c r="AHW3600" s="0"/>
      <c r="AHX3600" s="0"/>
      <c r="AHY3600" s="0"/>
      <c r="AHZ3600" s="0"/>
      <c r="AIA3600" s="0"/>
      <c r="AIB3600" s="0"/>
      <c r="AIC3600" s="0"/>
      <c r="AID3600" s="0"/>
      <c r="AIE3600" s="0"/>
      <c r="AIF3600" s="0"/>
      <c r="AIG3600" s="0"/>
      <c r="AIH3600" s="0"/>
      <c r="AII3600" s="0"/>
      <c r="AIJ3600" s="0"/>
      <c r="AIK3600" s="0"/>
      <c r="AIL3600" s="0"/>
      <c r="AIM3600" s="0"/>
      <c r="AIN3600" s="0"/>
      <c r="AIO3600" s="0"/>
      <c r="AIP3600" s="0"/>
      <c r="AIQ3600" s="0"/>
      <c r="AIR3600" s="0"/>
      <c r="AIS3600" s="0"/>
      <c r="AIT3600" s="0"/>
      <c r="AIU3600" s="0"/>
      <c r="AIV3600" s="0"/>
      <c r="AIW3600" s="0"/>
      <c r="AIX3600" s="0"/>
      <c r="AIY3600" s="0"/>
      <c r="AIZ3600" s="0"/>
      <c r="AJA3600" s="0"/>
      <c r="AJB3600" s="0"/>
      <c r="AJC3600" s="0"/>
      <c r="AJD3600" s="0"/>
      <c r="AJE3600" s="0"/>
      <c r="AJF3600" s="0"/>
      <c r="AJG3600" s="0"/>
      <c r="AJH3600" s="0"/>
      <c r="AJI3600" s="0"/>
      <c r="AJJ3600" s="0"/>
      <c r="AJK3600" s="0"/>
      <c r="AJL3600" s="0"/>
      <c r="AJM3600" s="0"/>
      <c r="AJN3600" s="0"/>
      <c r="AJO3600" s="0"/>
      <c r="AJP3600" s="0"/>
      <c r="AJQ3600" s="0"/>
      <c r="AJR3600" s="0"/>
      <c r="AJS3600" s="0"/>
      <c r="AJT3600" s="0"/>
      <c r="AJU3600" s="0"/>
      <c r="AJV3600" s="0"/>
      <c r="AJW3600" s="0"/>
      <c r="AJX3600" s="0"/>
      <c r="AJY3600" s="0"/>
      <c r="AJZ3600" s="0"/>
      <c r="AKA3600" s="0"/>
      <c r="AKB3600" s="0"/>
      <c r="AKC3600" s="0"/>
      <c r="AKD3600" s="0"/>
      <c r="AKE3600" s="0"/>
      <c r="AKF3600" s="0"/>
      <c r="AKG3600" s="0"/>
      <c r="AKH3600" s="0"/>
      <c r="AKI3600" s="0"/>
      <c r="AKJ3600" s="0"/>
      <c r="AKK3600" s="0"/>
      <c r="AKL3600" s="0"/>
      <c r="AKM3600" s="0"/>
      <c r="AKN3600" s="0"/>
      <c r="AKO3600" s="0"/>
      <c r="AKP3600" s="0"/>
      <c r="AKQ3600" s="0"/>
      <c r="AKR3600" s="0"/>
      <c r="AKS3600" s="0"/>
      <c r="AKT3600" s="0"/>
      <c r="AKU3600" s="0"/>
      <c r="AKV3600" s="0"/>
      <c r="AKW3600" s="0"/>
      <c r="AKX3600" s="0"/>
      <c r="AKY3600" s="0"/>
      <c r="AKZ3600" s="0"/>
      <c r="ALA3600" s="0"/>
      <c r="ALB3600" s="0"/>
      <c r="ALC3600" s="0"/>
      <c r="ALD3600" s="0"/>
      <c r="ALE3600" s="0"/>
      <c r="ALF3600" s="0"/>
      <c r="ALG3600" s="0"/>
      <c r="ALH3600" s="0"/>
      <c r="ALI3600" s="0"/>
      <c r="ALJ3600" s="0"/>
      <c r="ALK3600" s="0"/>
      <c r="ALL3600" s="0"/>
      <c r="ALM3600" s="0"/>
      <c r="ALN3600" s="0"/>
      <c r="ALO3600" s="0"/>
      <c r="ALP3600" s="0"/>
      <c r="ALQ3600" s="0"/>
      <c r="ALR3600" s="0"/>
      <c r="ALS3600" s="0"/>
      <c r="ALT3600" s="0"/>
      <c r="ALU3600" s="0"/>
      <c r="ALV3600" s="0"/>
      <c r="ALW3600" s="0"/>
      <c r="ALX3600" s="0"/>
      <c r="ALY3600" s="0"/>
      <c r="ALZ3600" s="0"/>
      <c r="AMA3600" s="0"/>
      <c r="AMB3600" s="0"/>
      <c r="AMC3600" s="0"/>
      <c r="AMD3600" s="0"/>
      <c r="AME3600" s="0"/>
      <c r="AMF3600" s="0"/>
      <c r="AMG3600" s="0"/>
      <c r="AMH3600" s="0"/>
      <c r="AMI3600" s="0"/>
    </row>
    <row r="3601" customFormat="false" ht="12.75" hidden="false" customHeight="false" outlineLevel="0" collapsed="false">
      <c r="A3601" s="1" t="s">
        <v>3826</v>
      </c>
      <c r="C3601" s="27" t="s">
        <v>3829</v>
      </c>
      <c r="D3601" s="27" t="s">
        <v>2286</v>
      </c>
      <c r="E3601" s="28"/>
      <c r="F3601" s="29"/>
      <c r="G3601" s="27"/>
      <c r="H3601" s="30" t="s">
        <v>168</v>
      </c>
      <c r="I3601" s="31" t="n">
        <v>1.59</v>
      </c>
      <c r="J3601" s="107" t="s">
        <v>2842</v>
      </c>
      <c r="BM3601" s="0"/>
      <c r="BN3601" s="0"/>
      <c r="BO3601" s="0"/>
      <c r="BP3601" s="0"/>
      <c r="BQ3601" s="0"/>
      <c r="BR3601" s="0"/>
      <c r="BS3601" s="0"/>
      <c r="BT3601" s="0"/>
      <c r="BU3601" s="0"/>
      <c r="BV3601" s="0"/>
      <c r="BW3601" s="0"/>
      <c r="BX3601" s="0"/>
      <c r="BY3601" s="0"/>
      <c r="BZ3601" s="0"/>
      <c r="CA3601" s="0"/>
      <c r="CB3601" s="0"/>
      <c r="CC3601" s="0"/>
      <c r="CD3601" s="0"/>
      <c r="CE3601" s="0"/>
      <c r="CF3601" s="0"/>
      <c r="CG3601" s="0"/>
      <c r="CH3601" s="0"/>
      <c r="CI3601" s="0"/>
      <c r="CJ3601" s="0"/>
      <c r="CK3601" s="0"/>
      <c r="CL3601" s="0"/>
      <c r="CM3601" s="0"/>
      <c r="CN3601" s="0"/>
      <c r="CO3601" s="0"/>
      <c r="CP3601" s="0"/>
      <c r="CQ3601" s="0"/>
      <c r="CR3601" s="0"/>
      <c r="CS3601" s="0"/>
      <c r="CT3601" s="0"/>
      <c r="CU3601" s="0"/>
      <c r="CV3601" s="0"/>
      <c r="CW3601" s="0"/>
      <c r="CX3601" s="0"/>
      <c r="CY3601" s="0"/>
      <c r="CZ3601" s="0"/>
      <c r="DA3601" s="0"/>
      <c r="DB3601" s="0"/>
      <c r="DC3601" s="0"/>
      <c r="DD3601" s="0"/>
      <c r="DE3601" s="0"/>
      <c r="DF3601" s="0"/>
      <c r="DG3601" s="0"/>
      <c r="DH3601" s="0"/>
      <c r="DI3601" s="0"/>
      <c r="DJ3601" s="0"/>
      <c r="DK3601" s="0"/>
      <c r="DL3601" s="0"/>
      <c r="DM3601" s="0"/>
      <c r="DN3601" s="0"/>
      <c r="DO3601" s="0"/>
      <c r="DP3601" s="0"/>
      <c r="DQ3601" s="0"/>
      <c r="DR3601" s="0"/>
      <c r="DS3601" s="0"/>
      <c r="DT3601" s="0"/>
      <c r="DU3601" s="0"/>
      <c r="DV3601" s="0"/>
      <c r="DW3601" s="0"/>
      <c r="DX3601" s="0"/>
      <c r="DY3601" s="0"/>
      <c r="DZ3601" s="0"/>
      <c r="EA3601" s="0"/>
      <c r="EB3601" s="0"/>
      <c r="EC3601" s="0"/>
      <c r="ED3601" s="0"/>
      <c r="EE3601" s="0"/>
      <c r="EF3601" s="0"/>
      <c r="EG3601" s="0"/>
      <c r="EH3601" s="0"/>
      <c r="EI3601" s="0"/>
      <c r="EJ3601" s="0"/>
      <c r="EK3601" s="0"/>
      <c r="EL3601" s="0"/>
      <c r="EM3601" s="0"/>
      <c r="EN3601" s="0"/>
      <c r="EO3601" s="0"/>
      <c r="EP3601" s="0"/>
      <c r="EQ3601" s="0"/>
      <c r="ER3601" s="0"/>
      <c r="ES3601" s="0"/>
      <c r="ET3601" s="0"/>
      <c r="EU3601" s="0"/>
      <c r="EV3601" s="0"/>
      <c r="EW3601" s="0"/>
      <c r="EX3601" s="0"/>
      <c r="EY3601" s="0"/>
      <c r="EZ3601" s="0"/>
      <c r="FA3601" s="0"/>
      <c r="FB3601" s="0"/>
      <c r="FC3601" s="0"/>
      <c r="FD3601" s="0"/>
      <c r="FE3601" s="0"/>
      <c r="FF3601" s="0"/>
      <c r="FG3601" s="0"/>
      <c r="FH3601" s="0"/>
      <c r="FI3601" s="0"/>
      <c r="FJ3601" s="0"/>
      <c r="FK3601" s="0"/>
      <c r="FL3601" s="0"/>
      <c r="FM3601" s="0"/>
      <c r="FN3601" s="0"/>
      <c r="FO3601" s="0"/>
      <c r="FP3601" s="0"/>
      <c r="FQ3601" s="0"/>
      <c r="FR3601" s="0"/>
      <c r="FS3601" s="0"/>
      <c r="FT3601" s="0"/>
      <c r="FU3601" s="0"/>
      <c r="FV3601" s="0"/>
      <c r="FW3601" s="0"/>
      <c r="FX3601" s="0"/>
      <c r="FY3601" s="0"/>
      <c r="FZ3601" s="0"/>
      <c r="GA3601" s="0"/>
      <c r="GB3601" s="0"/>
      <c r="GC3601" s="0"/>
      <c r="GD3601" s="0"/>
      <c r="GE3601" s="0"/>
      <c r="GF3601" s="0"/>
      <c r="GG3601" s="0"/>
      <c r="GH3601" s="0"/>
      <c r="GI3601" s="0"/>
      <c r="GJ3601" s="0"/>
      <c r="GK3601" s="0"/>
      <c r="GL3601" s="0"/>
      <c r="GM3601" s="0"/>
      <c r="GN3601" s="0"/>
      <c r="GO3601" s="0"/>
      <c r="GP3601" s="0"/>
      <c r="GQ3601" s="0"/>
      <c r="GR3601" s="0"/>
      <c r="GS3601" s="0"/>
      <c r="GT3601" s="0"/>
      <c r="GU3601" s="0"/>
      <c r="GV3601" s="0"/>
      <c r="GW3601" s="0"/>
      <c r="GX3601" s="0"/>
      <c r="GY3601" s="0"/>
      <c r="GZ3601" s="0"/>
      <c r="HA3601" s="0"/>
      <c r="HB3601" s="0"/>
      <c r="HC3601" s="0"/>
      <c r="HD3601" s="0"/>
      <c r="HE3601" s="0"/>
      <c r="HF3601" s="0"/>
      <c r="HG3601" s="0"/>
      <c r="HH3601" s="0"/>
      <c r="HI3601" s="0"/>
      <c r="HJ3601" s="0"/>
      <c r="HK3601" s="0"/>
      <c r="HL3601" s="0"/>
      <c r="HM3601" s="0"/>
      <c r="HN3601" s="0"/>
      <c r="HO3601" s="0"/>
      <c r="HP3601" s="0"/>
      <c r="HQ3601" s="0"/>
      <c r="HR3601" s="0"/>
      <c r="HS3601" s="0"/>
      <c r="HT3601" s="0"/>
      <c r="HU3601" s="0"/>
      <c r="HV3601" s="0"/>
      <c r="HW3601" s="0"/>
      <c r="HX3601" s="0"/>
      <c r="HY3601" s="0"/>
      <c r="HZ3601" s="0"/>
      <c r="IA3601" s="0"/>
      <c r="IB3601" s="0"/>
      <c r="IC3601" s="0"/>
      <c r="ID3601" s="0"/>
      <c r="IE3601" s="0"/>
      <c r="IF3601" s="0"/>
      <c r="IG3601" s="0"/>
      <c r="IH3601" s="0"/>
      <c r="II3601" s="0"/>
      <c r="IJ3601" s="0"/>
      <c r="IK3601" s="0"/>
      <c r="IL3601" s="0"/>
      <c r="IM3601" s="0"/>
      <c r="IN3601" s="0"/>
      <c r="IO3601" s="0"/>
      <c r="IP3601" s="0"/>
      <c r="IQ3601" s="0"/>
      <c r="IR3601" s="0"/>
      <c r="IS3601" s="0"/>
      <c r="IT3601" s="0"/>
      <c r="IU3601" s="0"/>
      <c r="IV3601" s="0"/>
      <c r="IW3601" s="0"/>
      <c r="IX3601" s="0"/>
      <c r="IY3601" s="0"/>
      <c r="IZ3601" s="0"/>
      <c r="JA3601" s="0"/>
      <c r="JB3601" s="0"/>
      <c r="JC3601" s="0"/>
      <c r="JD3601" s="0"/>
      <c r="JE3601" s="0"/>
      <c r="JF3601" s="0"/>
      <c r="JG3601" s="0"/>
      <c r="JH3601" s="0"/>
      <c r="JI3601" s="0"/>
      <c r="JJ3601" s="0"/>
      <c r="JK3601" s="0"/>
      <c r="JL3601" s="0"/>
      <c r="JM3601" s="0"/>
      <c r="JN3601" s="0"/>
      <c r="JO3601" s="0"/>
      <c r="JP3601" s="0"/>
      <c r="JQ3601" s="0"/>
      <c r="JR3601" s="0"/>
      <c r="JS3601" s="0"/>
      <c r="JT3601" s="0"/>
      <c r="JU3601" s="0"/>
      <c r="JV3601" s="0"/>
      <c r="JW3601" s="0"/>
      <c r="JX3601" s="0"/>
      <c r="JY3601" s="0"/>
      <c r="JZ3601" s="0"/>
      <c r="KA3601" s="0"/>
      <c r="KB3601" s="0"/>
      <c r="KC3601" s="0"/>
      <c r="KD3601" s="0"/>
      <c r="KE3601" s="0"/>
      <c r="KF3601" s="0"/>
      <c r="KG3601" s="0"/>
      <c r="KH3601" s="0"/>
      <c r="KI3601" s="0"/>
      <c r="KJ3601" s="0"/>
      <c r="KK3601" s="0"/>
      <c r="KL3601" s="0"/>
      <c r="KM3601" s="0"/>
      <c r="KN3601" s="0"/>
      <c r="KO3601" s="0"/>
      <c r="KP3601" s="0"/>
      <c r="KQ3601" s="0"/>
      <c r="KR3601" s="0"/>
      <c r="KS3601" s="0"/>
      <c r="KT3601" s="0"/>
      <c r="KU3601" s="0"/>
      <c r="KV3601" s="0"/>
      <c r="KW3601" s="0"/>
      <c r="KX3601" s="0"/>
      <c r="KY3601" s="0"/>
      <c r="KZ3601" s="0"/>
      <c r="LA3601" s="0"/>
      <c r="LB3601" s="0"/>
      <c r="LC3601" s="0"/>
      <c r="LD3601" s="0"/>
      <c r="LE3601" s="0"/>
      <c r="LF3601" s="0"/>
      <c r="LG3601" s="0"/>
      <c r="LH3601" s="0"/>
      <c r="LI3601" s="0"/>
      <c r="LJ3601" s="0"/>
      <c r="LK3601" s="0"/>
      <c r="LL3601" s="0"/>
      <c r="LM3601" s="0"/>
      <c r="LN3601" s="0"/>
      <c r="LO3601" s="0"/>
      <c r="LP3601" s="0"/>
      <c r="LQ3601" s="0"/>
      <c r="LR3601" s="0"/>
      <c r="LS3601" s="0"/>
      <c r="LT3601" s="0"/>
      <c r="LU3601" s="0"/>
      <c r="LV3601" s="0"/>
      <c r="LW3601" s="0"/>
      <c r="LX3601" s="0"/>
      <c r="LY3601" s="0"/>
      <c r="LZ3601" s="0"/>
      <c r="MA3601" s="0"/>
      <c r="MB3601" s="0"/>
      <c r="MC3601" s="0"/>
      <c r="MD3601" s="0"/>
      <c r="ME3601" s="0"/>
      <c r="MF3601" s="0"/>
      <c r="MG3601" s="0"/>
      <c r="MH3601" s="0"/>
      <c r="MI3601" s="0"/>
      <c r="MJ3601" s="0"/>
      <c r="MK3601" s="0"/>
      <c r="ML3601" s="0"/>
      <c r="MM3601" s="0"/>
      <c r="MN3601" s="0"/>
      <c r="MO3601" s="0"/>
      <c r="MP3601" s="0"/>
      <c r="MQ3601" s="0"/>
      <c r="MR3601" s="0"/>
      <c r="MS3601" s="0"/>
      <c r="MT3601" s="0"/>
      <c r="MU3601" s="0"/>
      <c r="MV3601" s="0"/>
      <c r="MW3601" s="0"/>
      <c r="MX3601" s="0"/>
      <c r="MY3601" s="0"/>
      <c r="MZ3601" s="0"/>
      <c r="NA3601" s="0"/>
      <c r="NB3601" s="0"/>
      <c r="NC3601" s="0"/>
      <c r="ND3601" s="0"/>
      <c r="NE3601" s="0"/>
      <c r="NF3601" s="0"/>
      <c r="NG3601" s="0"/>
      <c r="NH3601" s="0"/>
      <c r="NI3601" s="0"/>
      <c r="NJ3601" s="0"/>
      <c r="NK3601" s="0"/>
      <c r="NL3601" s="0"/>
      <c r="NM3601" s="0"/>
      <c r="NN3601" s="0"/>
      <c r="NO3601" s="0"/>
      <c r="NP3601" s="0"/>
      <c r="NQ3601" s="0"/>
      <c r="NR3601" s="0"/>
      <c r="NS3601" s="0"/>
      <c r="NT3601" s="0"/>
      <c r="NU3601" s="0"/>
      <c r="NV3601" s="0"/>
      <c r="NW3601" s="0"/>
      <c r="NX3601" s="0"/>
      <c r="NY3601" s="0"/>
      <c r="NZ3601" s="0"/>
      <c r="OA3601" s="0"/>
      <c r="OB3601" s="0"/>
      <c r="OC3601" s="0"/>
      <c r="OD3601" s="0"/>
      <c r="OE3601" s="0"/>
      <c r="OF3601" s="0"/>
      <c r="OG3601" s="0"/>
      <c r="OH3601" s="0"/>
      <c r="OI3601" s="0"/>
      <c r="OJ3601" s="0"/>
      <c r="OK3601" s="0"/>
      <c r="OL3601" s="0"/>
      <c r="OM3601" s="0"/>
      <c r="ON3601" s="0"/>
      <c r="OO3601" s="0"/>
      <c r="OP3601" s="0"/>
      <c r="OQ3601" s="0"/>
      <c r="OR3601" s="0"/>
      <c r="OS3601" s="0"/>
      <c r="OT3601" s="0"/>
      <c r="OU3601" s="0"/>
      <c r="OV3601" s="0"/>
      <c r="OW3601" s="0"/>
      <c r="OX3601" s="0"/>
      <c r="OY3601" s="0"/>
      <c r="OZ3601" s="0"/>
      <c r="PA3601" s="0"/>
      <c r="PB3601" s="0"/>
      <c r="PC3601" s="0"/>
      <c r="PD3601" s="0"/>
      <c r="PE3601" s="0"/>
      <c r="PF3601" s="0"/>
      <c r="PG3601" s="0"/>
      <c r="PH3601" s="0"/>
      <c r="PI3601" s="0"/>
      <c r="PJ3601" s="0"/>
      <c r="PK3601" s="0"/>
      <c r="PL3601" s="0"/>
      <c r="PM3601" s="0"/>
      <c r="PN3601" s="0"/>
      <c r="PO3601" s="0"/>
      <c r="PP3601" s="0"/>
      <c r="PQ3601" s="0"/>
      <c r="PR3601" s="0"/>
      <c r="PS3601" s="0"/>
      <c r="PT3601" s="0"/>
      <c r="PU3601" s="0"/>
      <c r="PV3601" s="0"/>
      <c r="PW3601" s="0"/>
      <c r="PX3601" s="0"/>
      <c r="PY3601" s="0"/>
      <c r="PZ3601" s="0"/>
      <c r="QA3601" s="0"/>
      <c r="QB3601" s="0"/>
      <c r="QC3601" s="0"/>
      <c r="QD3601" s="0"/>
      <c r="QE3601" s="0"/>
      <c r="QF3601" s="0"/>
      <c r="QG3601" s="0"/>
      <c r="QH3601" s="0"/>
      <c r="QI3601" s="0"/>
      <c r="QJ3601" s="0"/>
      <c r="QK3601" s="0"/>
      <c r="QL3601" s="0"/>
      <c r="QM3601" s="0"/>
      <c r="QN3601" s="0"/>
      <c r="QO3601" s="0"/>
      <c r="QP3601" s="0"/>
      <c r="QQ3601" s="0"/>
      <c r="QR3601" s="0"/>
      <c r="QS3601" s="0"/>
      <c r="QT3601" s="0"/>
      <c r="QU3601" s="0"/>
      <c r="QV3601" s="0"/>
      <c r="QW3601" s="0"/>
      <c r="QX3601" s="0"/>
      <c r="QY3601" s="0"/>
      <c r="QZ3601" s="0"/>
      <c r="RA3601" s="0"/>
      <c r="RB3601" s="0"/>
      <c r="RC3601" s="0"/>
      <c r="RD3601" s="0"/>
      <c r="RE3601" s="0"/>
      <c r="RF3601" s="0"/>
      <c r="RG3601" s="0"/>
      <c r="RH3601" s="0"/>
      <c r="RI3601" s="0"/>
      <c r="RJ3601" s="0"/>
      <c r="RK3601" s="0"/>
      <c r="RL3601" s="0"/>
      <c r="RM3601" s="0"/>
      <c r="RN3601" s="0"/>
      <c r="RO3601" s="0"/>
      <c r="RP3601" s="0"/>
      <c r="RQ3601" s="0"/>
      <c r="RR3601" s="0"/>
      <c r="RS3601" s="0"/>
      <c r="RT3601" s="0"/>
      <c r="RU3601" s="0"/>
      <c r="RV3601" s="0"/>
      <c r="RW3601" s="0"/>
      <c r="RX3601" s="0"/>
      <c r="RY3601" s="0"/>
      <c r="RZ3601" s="0"/>
      <c r="SA3601" s="0"/>
      <c r="SB3601" s="0"/>
      <c r="SC3601" s="0"/>
      <c r="SD3601" s="0"/>
      <c r="SE3601" s="0"/>
      <c r="SF3601" s="0"/>
      <c r="SG3601" s="0"/>
      <c r="SH3601" s="0"/>
      <c r="SI3601" s="0"/>
      <c r="SJ3601" s="0"/>
      <c r="SK3601" s="0"/>
      <c r="SL3601" s="0"/>
      <c r="SM3601" s="0"/>
      <c r="SN3601" s="0"/>
      <c r="SO3601" s="0"/>
      <c r="SP3601" s="0"/>
      <c r="SQ3601" s="0"/>
      <c r="SR3601" s="0"/>
      <c r="SS3601" s="0"/>
      <c r="ST3601" s="0"/>
      <c r="SU3601" s="0"/>
      <c r="SV3601" s="0"/>
      <c r="SW3601" s="0"/>
      <c r="SX3601" s="0"/>
      <c r="SY3601" s="0"/>
      <c r="SZ3601" s="0"/>
      <c r="TA3601" s="0"/>
      <c r="TB3601" s="0"/>
      <c r="TC3601" s="0"/>
      <c r="TD3601" s="0"/>
      <c r="TE3601" s="0"/>
      <c r="TF3601" s="0"/>
      <c r="TG3601" s="0"/>
      <c r="TH3601" s="0"/>
      <c r="TI3601" s="0"/>
      <c r="TJ3601" s="0"/>
      <c r="TK3601" s="0"/>
      <c r="TL3601" s="0"/>
      <c r="TM3601" s="0"/>
      <c r="TN3601" s="0"/>
      <c r="TO3601" s="0"/>
      <c r="TP3601" s="0"/>
      <c r="TQ3601" s="0"/>
      <c r="TR3601" s="0"/>
      <c r="TS3601" s="0"/>
      <c r="TT3601" s="0"/>
      <c r="TU3601" s="0"/>
      <c r="TV3601" s="0"/>
      <c r="TW3601" s="0"/>
      <c r="TX3601" s="0"/>
      <c r="TY3601" s="0"/>
      <c r="TZ3601" s="0"/>
      <c r="UA3601" s="0"/>
      <c r="UB3601" s="0"/>
      <c r="UC3601" s="0"/>
      <c r="UD3601" s="0"/>
      <c r="UE3601" s="0"/>
      <c r="UF3601" s="0"/>
      <c r="UG3601" s="0"/>
      <c r="UH3601" s="0"/>
      <c r="UI3601" s="0"/>
      <c r="UJ3601" s="0"/>
      <c r="UK3601" s="0"/>
      <c r="UL3601" s="0"/>
      <c r="UM3601" s="0"/>
      <c r="UN3601" s="0"/>
      <c r="UO3601" s="0"/>
      <c r="UP3601" s="0"/>
      <c r="UQ3601" s="0"/>
      <c r="UR3601" s="0"/>
      <c r="US3601" s="0"/>
      <c r="UT3601" s="0"/>
      <c r="UU3601" s="0"/>
      <c r="UV3601" s="0"/>
      <c r="UW3601" s="0"/>
      <c r="UX3601" s="0"/>
      <c r="UY3601" s="0"/>
      <c r="UZ3601" s="0"/>
      <c r="VA3601" s="0"/>
      <c r="VB3601" s="0"/>
      <c r="VC3601" s="0"/>
      <c r="VD3601" s="0"/>
      <c r="VE3601" s="0"/>
      <c r="VF3601" s="0"/>
      <c r="VG3601" s="0"/>
      <c r="VH3601" s="0"/>
      <c r="VI3601" s="0"/>
      <c r="VJ3601" s="0"/>
      <c r="VK3601" s="0"/>
      <c r="VL3601" s="0"/>
      <c r="VM3601" s="0"/>
      <c r="VN3601" s="0"/>
      <c r="VO3601" s="0"/>
      <c r="VP3601" s="0"/>
      <c r="VQ3601" s="0"/>
      <c r="VR3601" s="0"/>
      <c r="VS3601" s="0"/>
      <c r="VT3601" s="0"/>
      <c r="VU3601" s="0"/>
      <c r="VV3601" s="0"/>
      <c r="VW3601" s="0"/>
      <c r="VX3601" s="0"/>
      <c r="VY3601" s="0"/>
      <c r="VZ3601" s="0"/>
      <c r="WA3601" s="0"/>
      <c r="WB3601" s="0"/>
      <c r="WC3601" s="0"/>
      <c r="WD3601" s="0"/>
      <c r="WE3601" s="0"/>
      <c r="WF3601" s="0"/>
      <c r="WG3601" s="0"/>
      <c r="WH3601" s="0"/>
      <c r="WI3601" s="0"/>
      <c r="WJ3601" s="0"/>
      <c r="WK3601" s="0"/>
      <c r="WL3601" s="0"/>
      <c r="WM3601" s="0"/>
      <c r="WN3601" s="0"/>
      <c r="WO3601" s="0"/>
      <c r="WP3601" s="0"/>
      <c r="WQ3601" s="0"/>
      <c r="WR3601" s="0"/>
      <c r="WS3601" s="0"/>
      <c r="WT3601" s="0"/>
      <c r="WU3601" s="0"/>
      <c r="WV3601" s="0"/>
      <c r="WW3601" s="0"/>
      <c r="WX3601" s="0"/>
      <c r="WY3601" s="0"/>
      <c r="WZ3601" s="0"/>
      <c r="XA3601" s="0"/>
      <c r="XB3601" s="0"/>
      <c r="XC3601" s="0"/>
      <c r="XD3601" s="0"/>
      <c r="XE3601" s="0"/>
      <c r="XF3601" s="0"/>
      <c r="XG3601" s="0"/>
      <c r="XH3601" s="0"/>
      <c r="XI3601" s="0"/>
      <c r="XJ3601" s="0"/>
      <c r="XK3601" s="0"/>
      <c r="XL3601" s="0"/>
      <c r="XM3601" s="0"/>
      <c r="XN3601" s="0"/>
      <c r="XO3601" s="0"/>
      <c r="XP3601" s="0"/>
      <c r="XQ3601" s="0"/>
      <c r="XR3601" s="0"/>
      <c r="XS3601" s="0"/>
      <c r="XT3601" s="0"/>
      <c r="XU3601" s="0"/>
      <c r="XV3601" s="0"/>
      <c r="XW3601" s="0"/>
      <c r="XX3601" s="0"/>
      <c r="XY3601" s="0"/>
      <c r="XZ3601" s="0"/>
      <c r="YA3601" s="0"/>
      <c r="YB3601" s="0"/>
      <c r="YC3601" s="0"/>
      <c r="YD3601" s="0"/>
      <c r="YE3601" s="0"/>
      <c r="YF3601" s="0"/>
      <c r="YG3601" s="0"/>
      <c r="YH3601" s="0"/>
      <c r="YI3601" s="0"/>
      <c r="YJ3601" s="0"/>
      <c r="YK3601" s="0"/>
      <c r="YL3601" s="0"/>
      <c r="YM3601" s="0"/>
      <c r="YN3601" s="0"/>
      <c r="YO3601" s="0"/>
      <c r="YP3601" s="0"/>
      <c r="YQ3601" s="0"/>
      <c r="YR3601" s="0"/>
      <c r="YS3601" s="0"/>
      <c r="YT3601" s="0"/>
      <c r="YU3601" s="0"/>
      <c r="YV3601" s="0"/>
      <c r="YW3601" s="0"/>
      <c r="YX3601" s="0"/>
      <c r="YY3601" s="0"/>
      <c r="YZ3601" s="0"/>
      <c r="ZA3601" s="0"/>
      <c r="ZB3601" s="0"/>
      <c r="ZC3601" s="0"/>
      <c r="ZD3601" s="0"/>
      <c r="ZE3601" s="0"/>
      <c r="ZF3601" s="0"/>
      <c r="ZG3601" s="0"/>
      <c r="ZH3601" s="0"/>
      <c r="ZI3601" s="0"/>
      <c r="ZJ3601" s="0"/>
      <c r="ZK3601" s="0"/>
      <c r="ZL3601" s="0"/>
      <c r="ZM3601" s="0"/>
      <c r="ZN3601" s="0"/>
      <c r="ZO3601" s="0"/>
      <c r="ZP3601" s="0"/>
      <c r="ZQ3601" s="0"/>
      <c r="ZR3601" s="0"/>
      <c r="ZS3601" s="0"/>
      <c r="ZT3601" s="0"/>
      <c r="ZU3601" s="0"/>
      <c r="ZV3601" s="0"/>
      <c r="ZW3601" s="0"/>
      <c r="ZX3601" s="0"/>
      <c r="ZY3601" s="0"/>
      <c r="ZZ3601" s="0"/>
      <c r="AAA3601" s="0"/>
      <c r="AAB3601" s="0"/>
      <c r="AAC3601" s="0"/>
      <c r="AAD3601" s="0"/>
      <c r="AAE3601" s="0"/>
      <c r="AAF3601" s="0"/>
      <c r="AAG3601" s="0"/>
      <c r="AAH3601" s="0"/>
      <c r="AAI3601" s="0"/>
      <c r="AAJ3601" s="0"/>
      <c r="AAK3601" s="0"/>
      <c r="AAL3601" s="0"/>
      <c r="AAM3601" s="0"/>
      <c r="AAN3601" s="0"/>
      <c r="AAO3601" s="0"/>
      <c r="AAP3601" s="0"/>
      <c r="AAQ3601" s="0"/>
      <c r="AAR3601" s="0"/>
      <c r="AAS3601" s="0"/>
      <c r="AAT3601" s="0"/>
      <c r="AAU3601" s="0"/>
      <c r="AAV3601" s="0"/>
      <c r="AAW3601" s="0"/>
      <c r="AAX3601" s="0"/>
      <c r="AAY3601" s="0"/>
      <c r="AAZ3601" s="0"/>
      <c r="ABA3601" s="0"/>
      <c r="ABB3601" s="0"/>
      <c r="ABC3601" s="0"/>
      <c r="ABD3601" s="0"/>
      <c r="ABE3601" s="0"/>
      <c r="ABF3601" s="0"/>
      <c r="ABG3601" s="0"/>
      <c r="ABH3601" s="0"/>
      <c r="ABI3601" s="0"/>
      <c r="ABJ3601" s="0"/>
      <c r="ABK3601" s="0"/>
      <c r="ABL3601" s="0"/>
      <c r="ABM3601" s="0"/>
      <c r="ABN3601" s="0"/>
      <c r="ABO3601" s="0"/>
      <c r="ABP3601" s="0"/>
      <c r="ABQ3601" s="0"/>
      <c r="ABR3601" s="0"/>
      <c r="ABS3601" s="0"/>
      <c r="ABT3601" s="0"/>
      <c r="ABU3601" s="0"/>
      <c r="ABV3601" s="0"/>
      <c r="ABW3601" s="0"/>
      <c r="ABX3601" s="0"/>
      <c r="ABY3601" s="0"/>
      <c r="ABZ3601" s="0"/>
      <c r="ACA3601" s="0"/>
      <c r="ACB3601" s="0"/>
      <c r="ACC3601" s="0"/>
      <c r="ACD3601" s="0"/>
      <c r="ACE3601" s="0"/>
      <c r="ACF3601" s="0"/>
      <c r="ACG3601" s="0"/>
      <c r="ACH3601" s="0"/>
      <c r="ACI3601" s="0"/>
      <c r="ACJ3601" s="0"/>
      <c r="ACK3601" s="0"/>
      <c r="ACL3601" s="0"/>
      <c r="ACM3601" s="0"/>
      <c r="ACN3601" s="0"/>
      <c r="ACO3601" s="0"/>
      <c r="ACP3601" s="0"/>
      <c r="ACQ3601" s="0"/>
      <c r="ACR3601" s="0"/>
      <c r="ACS3601" s="0"/>
      <c r="ACT3601" s="0"/>
      <c r="ACU3601" s="0"/>
      <c r="ACV3601" s="0"/>
      <c r="ACW3601" s="0"/>
      <c r="ACX3601" s="0"/>
      <c r="ACY3601" s="0"/>
      <c r="ACZ3601" s="0"/>
      <c r="ADA3601" s="0"/>
      <c r="ADB3601" s="0"/>
      <c r="ADC3601" s="0"/>
      <c r="ADD3601" s="0"/>
      <c r="ADE3601" s="0"/>
      <c r="ADF3601" s="0"/>
      <c r="ADG3601" s="0"/>
      <c r="ADH3601" s="0"/>
      <c r="ADI3601" s="0"/>
      <c r="ADJ3601" s="0"/>
      <c r="ADK3601" s="0"/>
      <c r="ADL3601" s="0"/>
      <c r="ADM3601" s="0"/>
      <c r="ADN3601" s="0"/>
      <c r="ADO3601" s="0"/>
      <c r="ADP3601" s="0"/>
      <c r="ADQ3601" s="0"/>
      <c r="ADR3601" s="0"/>
      <c r="ADS3601" s="0"/>
      <c r="ADT3601" s="0"/>
      <c r="ADU3601" s="0"/>
      <c r="ADV3601" s="0"/>
      <c r="ADW3601" s="0"/>
      <c r="ADX3601" s="0"/>
      <c r="ADY3601" s="0"/>
      <c r="ADZ3601" s="0"/>
      <c r="AEA3601" s="0"/>
      <c r="AEB3601" s="0"/>
      <c r="AEC3601" s="0"/>
      <c r="AED3601" s="0"/>
      <c r="AEE3601" s="0"/>
      <c r="AEF3601" s="0"/>
      <c r="AEG3601" s="0"/>
      <c r="AEH3601" s="0"/>
      <c r="AEI3601" s="0"/>
      <c r="AEJ3601" s="0"/>
      <c r="AEK3601" s="0"/>
      <c r="AEL3601" s="0"/>
      <c r="AEM3601" s="0"/>
      <c r="AEN3601" s="0"/>
      <c r="AEO3601" s="0"/>
      <c r="AEP3601" s="0"/>
      <c r="AEQ3601" s="0"/>
      <c r="AER3601" s="0"/>
      <c r="AES3601" s="0"/>
      <c r="AET3601" s="0"/>
      <c r="AEU3601" s="0"/>
      <c r="AEV3601" s="0"/>
      <c r="AEW3601" s="0"/>
      <c r="AEX3601" s="0"/>
      <c r="AEY3601" s="0"/>
      <c r="AEZ3601" s="0"/>
      <c r="AFA3601" s="0"/>
      <c r="AFB3601" s="0"/>
      <c r="AFC3601" s="0"/>
      <c r="AFD3601" s="0"/>
      <c r="AFE3601" s="0"/>
      <c r="AFF3601" s="0"/>
      <c r="AFG3601" s="0"/>
      <c r="AFH3601" s="0"/>
      <c r="AFI3601" s="0"/>
      <c r="AFJ3601" s="0"/>
      <c r="AFK3601" s="0"/>
      <c r="AFL3601" s="0"/>
      <c r="AFM3601" s="0"/>
      <c r="AFN3601" s="0"/>
      <c r="AFO3601" s="0"/>
      <c r="AFP3601" s="0"/>
      <c r="AFQ3601" s="0"/>
      <c r="AFR3601" s="0"/>
      <c r="AFS3601" s="0"/>
      <c r="AFT3601" s="0"/>
      <c r="AFU3601" s="0"/>
      <c r="AFV3601" s="0"/>
      <c r="AFW3601" s="0"/>
      <c r="AFX3601" s="0"/>
      <c r="AFY3601" s="0"/>
      <c r="AFZ3601" s="0"/>
      <c r="AGA3601" s="0"/>
      <c r="AGB3601" s="0"/>
      <c r="AGC3601" s="0"/>
      <c r="AGD3601" s="0"/>
      <c r="AGE3601" s="0"/>
      <c r="AGF3601" s="0"/>
      <c r="AGG3601" s="0"/>
      <c r="AGH3601" s="0"/>
      <c r="AGI3601" s="0"/>
      <c r="AGJ3601" s="0"/>
      <c r="AGK3601" s="0"/>
      <c r="AGL3601" s="0"/>
      <c r="AGM3601" s="0"/>
      <c r="AGN3601" s="0"/>
      <c r="AGO3601" s="0"/>
      <c r="AGP3601" s="0"/>
      <c r="AGQ3601" s="0"/>
      <c r="AGR3601" s="0"/>
      <c r="AGS3601" s="0"/>
      <c r="AGT3601" s="0"/>
      <c r="AGU3601" s="0"/>
      <c r="AGV3601" s="0"/>
      <c r="AGW3601" s="0"/>
      <c r="AGX3601" s="0"/>
      <c r="AGY3601" s="0"/>
      <c r="AGZ3601" s="0"/>
      <c r="AHA3601" s="0"/>
      <c r="AHB3601" s="0"/>
      <c r="AHC3601" s="0"/>
      <c r="AHD3601" s="0"/>
      <c r="AHE3601" s="0"/>
      <c r="AHF3601" s="0"/>
      <c r="AHG3601" s="0"/>
      <c r="AHH3601" s="0"/>
      <c r="AHI3601" s="0"/>
      <c r="AHJ3601" s="0"/>
      <c r="AHK3601" s="0"/>
      <c r="AHL3601" s="0"/>
      <c r="AHM3601" s="0"/>
      <c r="AHN3601" s="0"/>
      <c r="AHO3601" s="0"/>
      <c r="AHP3601" s="0"/>
      <c r="AHQ3601" s="0"/>
      <c r="AHR3601" s="0"/>
      <c r="AHS3601" s="0"/>
      <c r="AHT3601" s="0"/>
      <c r="AHU3601" s="0"/>
      <c r="AHV3601" s="0"/>
      <c r="AHW3601" s="0"/>
      <c r="AHX3601" s="0"/>
      <c r="AHY3601" s="0"/>
      <c r="AHZ3601" s="0"/>
      <c r="AIA3601" s="0"/>
      <c r="AIB3601" s="0"/>
      <c r="AIC3601" s="0"/>
      <c r="AID3601" s="0"/>
      <c r="AIE3601" s="0"/>
      <c r="AIF3601" s="0"/>
      <c r="AIG3601" s="0"/>
      <c r="AIH3601" s="0"/>
      <c r="AII3601" s="0"/>
      <c r="AIJ3601" s="0"/>
      <c r="AIK3601" s="0"/>
      <c r="AIL3601" s="0"/>
      <c r="AIM3601" s="0"/>
      <c r="AIN3601" s="0"/>
      <c r="AIO3601" s="0"/>
      <c r="AIP3601" s="0"/>
      <c r="AIQ3601" s="0"/>
      <c r="AIR3601" s="0"/>
      <c r="AIS3601" s="0"/>
      <c r="AIT3601" s="0"/>
      <c r="AIU3601" s="0"/>
      <c r="AIV3601" s="0"/>
      <c r="AIW3601" s="0"/>
      <c r="AIX3601" s="0"/>
      <c r="AIY3601" s="0"/>
      <c r="AIZ3601" s="0"/>
      <c r="AJA3601" s="0"/>
      <c r="AJB3601" s="0"/>
      <c r="AJC3601" s="0"/>
      <c r="AJD3601" s="0"/>
      <c r="AJE3601" s="0"/>
      <c r="AJF3601" s="0"/>
      <c r="AJG3601" s="0"/>
      <c r="AJH3601" s="0"/>
      <c r="AJI3601" s="0"/>
      <c r="AJJ3601" s="0"/>
      <c r="AJK3601" s="0"/>
      <c r="AJL3601" s="0"/>
      <c r="AJM3601" s="0"/>
      <c r="AJN3601" s="0"/>
      <c r="AJO3601" s="0"/>
      <c r="AJP3601" s="0"/>
      <c r="AJQ3601" s="0"/>
      <c r="AJR3601" s="0"/>
      <c r="AJS3601" s="0"/>
      <c r="AJT3601" s="0"/>
      <c r="AJU3601" s="0"/>
      <c r="AJV3601" s="0"/>
      <c r="AJW3601" s="0"/>
      <c r="AJX3601" s="0"/>
      <c r="AJY3601" s="0"/>
      <c r="AJZ3601" s="0"/>
      <c r="AKA3601" s="0"/>
      <c r="AKB3601" s="0"/>
      <c r="AKC3601" s="0"/>
      <c r="AKD3601" s="0"/>
      <c r="AKE3601" s="0"/>
      <c r="AKF3601" s="0"/>
      <c r="AKG3601" s="0"/>
      <c r="AKH3601" s="0"/>
      <c r="AKI3601" s="0"/>
      <c r="AKJ3601" s="0"/>
      <c r="AKK3601" s="0"/>
      <c r="AKL3601" s="0"/>
      <c r="AKM3601" s="0"/>
      <c r="AKN3601" s="0"/>
      <c r="AKO3601" s="0"/>
      <c r="AKP3601" s="0"/>
      <c r="AKQ3601" s="0"/>
      <c r="AKR3601" s="0"/>
      <c r="AKS3601" s="0"/>
      <c r="AKT3601" s="0"/>
      <c r="AKU3601" s="0"/>
      <c r="AKV3601" s="0"/>
      <c r="AKW3601" s="0"/>
      <c r="AKX3601" s="0"/>
      <c r="AKY3601" s="0"/>
      <c r="AKZ3601" s="0"/>
      <c r="ALA3601" s="0"/>
      <c r="ALB3601" s="0"/>
      <c r="ALC3601" s="0"/>
      <c r="ALD3601" s="0"/>
      <c r="ALE3601" s="0"/>
      <c r="ALF3601" s="0"/>
      <c r="ALG3601" s="0"/>
      <c r="ALH3601" s="0"/>
      <c r="ALI3601" s="0"/>
      <c r="ALJ3601" s="0"/>
      <c r="ALK3601" s="0"/>
      <c r="ALL3601" s="0"/>
      <c r="ALM3601" s="0"/>
      <c r="ALN3601" s="0"/>
      <c r="ALO3601" s="0"/>
      <c r="ALP3601" s="0"/>
      <c r="ALQ3601" s="0"/>
      <c r="ALR3601" s="0"/>
      <c r="ALS3601" s="0"/>
      <c r="ALT3601" s="0"/>
      <c r="ALU3601" s="0"/>
      <c r="ALV3601" s="0"/>
      <c r="ALW3601" s="0"/>
      <c r="ALX3601" s="0"/>
      <c r="ALY3601" s="0"/>
      <c r="ALZ3601" s="0"/>
      <c r="AMA3601" s="0"/>
      <c r="AMB3601" s="0"/>
      <c r="AMC3601" s="0"/>
      <c r="AMD3601" s="0"/>
      <c r="AME3601" s="0"/>
      <c r="AMF3601" s="0"/>
      <c r="AMG3601" s="0"/>
      <c r="AMH3601" s="0"/>
      <c r="AMI3601" s="0"/>
    </row>
    <row r="3602" customFormat="false" ht="12.75" hidden="false" customHeight="false" outlineLevel="0" collapsed="false">
      <c r="A3602" s="1" t="s">
        <v>3826</v>
      </c>
      <c r="C3602" s="27" t="s">
        <v>3830</v>
      </c>
      <c r="D3602" s="27"/>
      <c r="E3602" s="28"/>
      <c r="F3602" s="29"/>
      <c r="G3602" s="27"/>
      <c r="H3602" s="30" t="s">
        <v>168</v>
      </c>
      <c r="I3602" s="31" t="n">
        <v>1.55</v>
      </c>
      <c r="J3602" s="107" t="s">
        <v>2842</v>
      </c>
      <c r="BM3602" s="0"/>
      <c r="BN3602" s="0"/>
      <c r="BO3602" s="0"/>
      <c r="BP3602" s="0"/>
      <c r="BQ3602" s="0"/>
      <c r="BR3602" s="0"/>
      <c r="BS3602" s="0"/>
      <c r="BT3602" s="0"/>
      <c r="BU3602" s="0"/>
      <c r="BV3602" s="0"/>
      <c r="BW3602" s="0"/>
      <c r="BX3602" s="0"/>
      <c r="BY3602" s="0"/>
      <c r="BZ3602" s="0"/>
      <c r="CA3602" s="0"/>
      <c r="CB3602" s="0"/>
      <c r="CC3602" s="0"/>
      <c r="CD3602" s="0"/>
      <c r="CE3602" s="0"/>
      <c r="CF3602" s="0"/>
      <c r="CG3602" s="0"/>
      <c r="CH3602" s="0"/>
      <c r="CI3602" s="0"/>
      <c r="CJ3602" s="0"/>
      <c r="CK3602" s="0"/>
      <c r="CL3602" s="0"/>
      <c r="CM3602" s="0"/>
      <c r="CN3602" s="0"/>
      <c r="CO3602" s="0"/>
      <c r="CP3602" s="0"/>
      <c r="CQ3602" s="0"/>
      <c r="CR3602" s="0"/>
      <c r="CS3602" s="0"/>
      <c r="CT3602" s="0"/>
      <c r="CU3602" s="0"/>
      <c r="CV3602" s="0"/>
      <c r="CW3602" s="0"/>
      <c r="CX3602" s="0"/>
      <c r="CY3602" s="0"/>
      <c r="CZ3602" s="0"/>
      <c r="DA3602" s="0"/>
      <c r="DB3602" s="0"/>
      <c r="DC3602" s="0"/>
      <c r="DD3602" s="0"/>
      <c r="DE3602" s="0"/>
      <c r="DF3602" s="0"/>
      <c r="DG3602" s="0"/>
      <c r="DH3602" s="0"/>
      <c r="DI3602" s="0"/>
      <c r="DJ3602" s="0"/>
      <c r="DK3602" s="0"/>
      <c r="DL3602" s="0"/>
      <c r="DM3602" s="0"/>
      <c r="DN3602" s="0"/>
      <c r="DO3602" s="0"/>
      <c r="DP3602" s="0"/>
      <c r="DQ3602" s="0"/>
      <c r="DR3602" s="0"/>
      <c r="DS3602" s="0"/>
      <c r="DT3602" s="0"/>
      <c r="DU3602" s="0"/>
      <c r="DV3602" s="0"/>
      <c r="DW3602" s="0"/>
      <c r="DX3602" s="0"/>
      <c r="DY3602" s="0"/>
      <c r="DZ3602" s="0"/>
      <c r="EA3602" s="0"/>
      <c r="EB3602" s="0"/>
      <c r="EC3602" s="0"/>
      <c r="ED3602" s="0"/>
      <c r="EE3602" s="0"/>
      <c r="EF3602" s="0"/>
      <c r="EG3602" s="0"/>
      <c r="EH3602" s="0"/>
      <c r="EI3602" s="0"/>
      <c r="EJ3602" s="0"/>
      <c r="EK3602" s="0"/>
      <c r="EL3602" s="0"/>
      <c r="EM3602" s="0"/>
      <c r="EN3602" s="0"/>
      <c r="EO3602" s="0"/>
      <c r="EP3602" s="0"/>
      <c r="EQ3602" s="0"/>
      <c r="ER3602" s="0"/>
      <c r="ES3602" s="0"/>
      <c r="ET3602" s="0"/>
      <c r="EU3602" s="0"/>
      <c r="EV3602" s="0"/>
      <c r="EW3602" s="0"/>
      <c r="EX3602" s="0"/>
      <c r="EY3602" s="0"/>
      <c r="EZ3602" s="0"/>
      <c r="FA3602" s="0"/>
      <c r="FB3602" s="0"/>
      <c r="FC3602" s="0"/>
      <c r="FD3602" s="0"/>
      <c r="FE3602" s="0"/>
      <c r="FF3602" s="0"/>
      <c r="FG3602" s="0"/>
      <c r="FH3602" s="0"/>
      <c r="FI3602" s="0"/>
      <c r="FJ3602" s="0"/>
      <c r="FK3602" s="0"/>
      <c r="FL3602" s="0"/>
      <c r="FM3602" s="0"/>
      <c r="FN3602" s="0"/>
      <c r="FO3602" s="0"/>
      <c r="FP3602" s="0"/>
      <c r="FQ3602" s="0"/>
      <c r="FR3602" s="0"/>
      <c r="FS3602" s="0"/>
      <c r="FT3602" s="0"/>
      <c r="FU3602" s="0"/>
      <c r="FV3602" s="0"/>
      <c r="FW3602" s="0"/>
      <c r="FX3602" s="0"/>
      <c r="FY3602" s="0"/>
      <c r="FZ3602" s="0"/>
      <c r="GA3602" s="0"/>
      <c r="GB3602" s="0"/>
      <c r="GC3602" s="0"/>
      <c r="GD3602" s="0"/>
      <c r="GE3602" s="0"/>
      <c r="GF3602" s="0"/>
      <c r="GG3602" s="0"/>
      <c r="GH3602" s="0"/>
      <c r="GI3602" s="0"/>
      <c r="GJ3602" s="0"/>
      <c r="GK3602" s="0"/>
      <c r="GL3602" s="0"/>
      <c r="GM3602" s="0"/>
      <c r="GN3602" s="0"/>
      <c r="GO3602" s="0"/>
      <c r="GP3602" s="0"/>
      <c r="GQ3602" s="0"/>
      <c r="GR3602" s="0"/>
      <c r="GS3602" s="0"/>
      <c r="GT3602" s="0"/>
      <c r="GU3602" s="0"/>
      <c r="GV3602" s="0"/>
      <c r="GW3602" s="0"/>
      <c r="GX3602" s="0"/>
      <c r="GY3602" s="0"/>
      <c r="GZ3602" s="0"/>
      <c r="HA3602" s="0"/>
      <c r="HB3602" s="0"/>
      <c r="HC3602" s="0"/>
      <c r="HD3602" s="0"/>
      <c r="HE3602" s="0"/>
      <c r="HF3602" s="0"/>
      <c r="HG3602" s="0"/>
      <c r="HH3602" s="0"/>
      <c r="HI3602" s="0"/>
      <c r="HJ3602" s="0"/>
      <c r="HK3602" s="0"/>
      <c r="HL3602" s="0"/>
      <c r="HM3602" s="0"/>
      <c r="HN3602" s="0"/>
      <c r="HO3602" s="0"/>
      <c r="HP3602" s="0"/>
      <c r="HQ3602" s="0"/>
      <c r="HR3602" s="0"/>
      <c r="HS3602" s="0"/>
      <c r="HT3602" s="0"/>
      <c r="HU3602" s="0"/>
      <c r="HV3602" s="0"/>
      <c r="HW3602" s="0"/>
      <c r="HX3602" s="0"/>
      <c r="HY3602" s="0"/>
      <c r="HZ3602" s="0"/>
      <c r="IA3602" s="0"/>
      <c r="IB3602" s="0"/>
      <c r="IC3602" s="0"/>
      <c r="ID3602" s="0"/>
      <c r="IE3602" s="0"/>
      <c r="IF3602" s="0"/>
      <c r="IG3602" s="0"/>
      <c r="IH3602" s="0"/>
      <c r="II3602" s="0"/>
      <c r="IJ3602" s="0"/>
      <c r="IK3602" s="0"/>
      <c r="IL3602" s="0"/>
      <c r="IM3602" s="0"/>
      <c r="IN3602" s="0"/>
      <c r="IO3602" s="0"/>
      <c r="IP3602" s="0"/>
      <c r="IQ3602" s="0"/>
      <c r="IR3602" s="0"/>
      <c r="IS3602" s="0"/>
      <c r="IT3602" s="0"/>
      <c r="IU3602" s="0"/>
      <c r="IV3602" s="0"/>
      <c r="IW3602" s="0"/>
      <c r="IX3602" s="0"/>
      <c r="IY3602" s="0"/>
      <c r="IZ3602" s="0"/>
      <c r="JA3602" s="0"/>
      <c r="JB3602" s="0"/>
      <c r="JC3602" s="0"/>
      <c r="JD3602" s="0"/>
      <c r="JE3602" s="0"/>
      <c r="JF3602" s="0"/>
      <c r="JG3602" s="0"/>
      <c r="JH3602" s="0"/>
      <c r="JI3602" s="0"/>
      <c r="JJ3602" s="0"/>
      <c r="JK3602" s="0"/>
      <c r="JL3602" s="0"/>
      <c r="JM3602" s="0"/>
      <c r="JN3602" s="0"/>
      <c r="JO3602" s="0"/>
      <c r="JP3602" s="0"/>
      <c r="JQ3602" s="0"/>
      <c r="JR3602" s="0"/>
      <c r="JS3602" s="0"/>
      <c r="JT3602" s="0"/>
      <c r="JU3602" s="0"/>
      <c r="JV3602" s="0"/>
      <c r="JW3602" s="0"/>
      <c r="JX3602" s="0"/>
      <c r="JY3602" s="0"/>
      <c r="JZ3602" s="0"/>
      <c r="KA3602" s="0"/>
      <c r="KB3602" s="0"/>
      <c r="KC3602" s="0"/>
      <c r="KD3602" s="0"/>
      <c r="KE3602" s="0"/>
      <c r="KF3602" s="0"/>
      <c r="KG3602" s="0"/>
      <c r="KH3602" s="0"/>
      <c r="KI3602" s="0"/>
      <c r="KJ3602" s="0"/>
      <c r="KK3602" s="0"/>
      <c r="KL3602" s="0"/>
      <c r="KM3602" s="0"/>
      <c r="KN3602" s="0"/>
      <c r="KO3602" s="0"/>
      <c r="KP3602" s="0"/>
      <c r="KQ3602" s="0"/>
      <c r="KR3602" s="0"/>
      <c r="KS3602" s="0"/>
      <c r="KT3602" s="0"/>
      <c r="KU3602" s="0"/>
      <c r="KV3602" s="0"/>
      <c r="KW3602" s="0"/>
      <c r="KX3602" s="0"/>
      <c r="KY3602" s="0"/>
      <c r="KZ3602" s="0"/>
      <c r="LA3602" s="0"/>
      <c r="LB3602" s="0"/>
      <c r="LC3602" s="0"/>
      <c r="LD3602" s="0"/>
      <c r="LE3602" s="0"/>
      <c r="LF3602" s="0"/>
      <c r="LG3602" s="0"/>
      <c r="LH3602" s="0"/>
      <c r="LI3602" s="0"/>
      <c r="LJ3602" s="0"/>
      <c r="LK3602" s="0"/>
      <c r="LL3602" s="0"/>
      <c r="LM3602" s="0"/>
      <c r="LN3602" s="0"/>
      <c r="LO3602" s="0"/>
      <c r="LP3602" s="0"/>
      <c r="LQ3602" s="0"/>
      <c r="LR3602" s="0"/>
      <c r="LS3602" s="0"/>
      <c r="LT3602" s="0"/>
      <c r="LU3602" s="0"/>
      <c r="LV3602" s="0"/>
      <c r="LW3602" s="0"/>
      <c r="LX3602" s="0"/>
      <c r="LY3602" s="0"/>
      <c r="LZ3602" s="0"/>
      <c r="MA3602" s="0"/>
      <c r="MB3602" s="0"/>
      <c r="MC3602" s="0"/>
      <c r="MD3602" s="0"/>
      <c r="ME3602" s="0"/>
      <c r="MF3602" s="0"/>
      <c r="MG3602" s="0"/>
      <c r="MH3602" s="0"/>
      <c r="MI3602" s="0"/>
      <c r="MJ3602" s="0"/>
      <c r="MK3602" s="0"/>
      <c r="ML3602" s="0"/>
      <c r="MM3602" s="0"/>
      <c r="MN3602" s="0"/>
      <c r="MO3602" s="0"/>
      <c r="MP3602" s="0"/>
      <c r="MQ3602" s="0"/>
      <c r="MR3602" s="0"/>
      <c r="MS3602" s="0"/>
      <c r="MT3602" s="0"/>
      <c r="MU3602" s="0"/>
      <c r="MV3602" s="0"/>
      <c r="MW3602" s="0"/>
      <c r="MX3602" s="0"/>
      <c r="MY3602" s="0"/>
      <c r="MZ3602" s="0"/>
      <c r="NA3602" s="0"/>
      <c r="NB3602" s="0"/>
      <c r="NC3602" s="0"/>
      <c r="ND3602" s="0"/>
      <c r="NE3602" s="0"/>
      <c r="NF3602" s="0"/>
      <c r="NG3602" s="0"/>
      <c r="NH3602" s="0"/>
      <c r="NI3602" s="0"/>
      <c r="NJ3602" s="0"/>
      <c r="NK3602" s="0"/>
      <c r="NL3602" s="0"/>
      <c r="NM3602" s="0"/>
      <c r="NN3602" s="0"/>
      <c r="NO3602" s="0"/>
      <c r="NP3602" s="0"/>
      <c r="NQ3602" s="0"/>
      <c r="NR3602" s="0"/>
      <c r="NS3602" s="0"/>
      <c r="NT3602" s="0"/>
      <c r="NU3602" s="0"/>
      <c r="NV3602" s="0"/>
      <c r="NW3602" s="0"/>
      <c r="NX3602" s="0"/>
      <c r="NY3602" s="0"/>
      <c r="NZ3602" s="0"/>
      <c r="OA3602" s="0"/>
      <c r="OB3602" s="0"/>
      <c r="OC3602" s="0"/>
      <c r="OD3602" s="0"/>
      <c r="OE3602" s="0"/>
      <c r="OF3602" s="0"/>
      <c r="OG3602" s="0"/>
      <c r="OH3602" s="0"/>
      <c r="OI3602" s="0"/>
      <c r="OJ3602" s="0"/>
      <c r="OK3602" s="0"/>
      <c r="OL3602" s="0"/>
      <c r="OM3602" s="0"/>
      <c r="ON3602" s="0"/>
      <c r="OO3602" s="0"/>
      <c r="OP3602" s="0"/>
      <c r="OQ3602" s="0"/>
      <c r="OR3602" s="0"/>
      <c r="OS3602" s="0"/>
      <c r="OT3602" s="0"/>
      <c r="OU3602" s="0"/>
      <c r="OV3602" s="0"/>
      <c r="OW3602" s="0"/>
      <c r="OX3602" s="0"/>
      <c r="OY3602" s="0"/>
      <c r="OZ3602" s="0"/>
      <c r="PA3602" s="0"/>
      <c r="PB3602" s="0"/>
      <c r="PC3602" s="0"/>
      <c r="PD3602" s="0"/>
      <c r="PE3602" s="0"/>
      <c r="PF3602" s="0"/>
      <c r="PG3602" s="0"/>
      <c r="PH3602" s="0"/>
      <c r="PI3602" s="0"/>
      <c r="PJ3602" s="0"/>
      <c r="PK3602" s="0"/>
      <c r="PL3602" s="0"/>
      <c r="PM3602" s="0"/>
      <c r="PN3602" s="0"/>
      <c r="PO3602" s="0"/>
      <c r="PP3602" s="0"/>
      <c r="PQ3602" s="0"/>
      <c r="PR3602" s="0"/>
      <c r="PS3602" s="0"/>
      <c r="PT3602" s="0"/>
      <c r="PU3602" s="0"/>
      <c r="PV3602" s="0"/>
      <c r="PW3602" s="0"/>
      <c r="PX3602" s="0"/>
      <c r="PY3602" s="0"/>
      <c r="PZ3602" s="0"/>
      <c r="QA3602" s="0"/>
      <c r="QB3602" s="0"/>
      <c r="QC3602" s="0"/>
      <c r="QD3602" s="0"/>
      <c r="QE3602" s="0"/>
      <c r="QF3602" s="0"/>
      <c r="QG3602" s="0"/>
      <c r="QH3602" s="0"/>
      <c r="QI3602" s="0"/>
      <c r="QJ3602" s="0"/>
      <c r="QK3602" s="0"/>
      <c r="QL3602" s="0"/>
      <c r="QM3602" s="0"/>
      <c r="QN3602" s="0"/>
      <c r="QO3602" s="0"/>
      <c r="QP3602" s="0"/>
      <c r="QQ3602" s="0"/>
      <c r="QR3602" s="0"/>
      <c r="QS3602" s="0"/>
      <c r="QT3602" s="0"/>
      <c r="QU3602" s="0"/>
      <c r="QV3602" s="0"/>
      <c r="QW3602" s="0"/>
      <c r="QX3602" s="0"/>
      <c r="QY3602" s="0"/>
      <c r="QZ3602" s="0"/>
      <c r="RA3602" s="0"/>
      <c r="RB3602" s="0"/>
      <c r="RC3602" s="0"/>
      <c r="RD3602" s="0"/>
      <c r="RE3602" s="0"/>
      <c r="RF3602" s="0"/>
      <c r="RG3602" s="0"/>
      <c r="RH3602" s="0"/>
      <c r="RI3602" s="0"/>
      <c r="RJ3602" s="0"/>
      <c r="RK3602" s="0"/>
      <c r="RL3602" s="0"/>
      <c r="RM3602" s="0"/>
      <c r="RN3602" s="0"/>
      <c r="RO3602" s="0"/>
      <c r="RP3602" s="0"/>
      <c r="RQ3602" s="0"/>
      <c r="RR3602" s="0"/>
      <c r="RS3602" s="0"/>
      <c r="RT3602" s="0"/>
      <c r="RU3602" s="0"/>
      <c r="RV3602" s="0"/>
      <c r="RW3602" s="0"/>
      <c r="RX3602" s="0"/>
      <c r="RY3602" s="0"/>
      <c r="RZ3602" s="0"/>
      <c r="SA3602" s="0"/>
      <c r="SB3602" s="0"/>
      <c r="SC3602" s="0"/>
      <c r="SD3602" s="0"/>
      <c r="SE3602" s="0"/>
      <c r="SF3602" s="0"/>
      <c r="SG3602" s="0"/>
      <c r="SH3602" s="0"/>
      <c r="SI3602" s="0"/>
      <c r="SJ3602" s="0"/>
      <c r="SK3602" s="0"/>
      <c r="SL3602" s="0"/>
      <c r="SM3602" s="0"/>
      <c r="SN3602" s="0"/>
      <c r="SO3602" s="0"/>
      <c r="SP3602" s="0"/>
      <c r="SQ3602" s="0"/>
      <c r="SR3602" s="0"/>
      <c r="SS3602" s="0"/>
      <c r="ST3602" s="0"/>
      <c r="SU3602" s="0"/>
      <c r="SV3602" s="0"/>
      <c r="SW3602" s="0"/>
      <c r="SX3602" s="0"/>
      <c r="SY3602" s="0"/>
      <c r="SZ3602" s="0"/>
      <c r="TA3602" s="0"/>
      <c r="TB3602" s="0"/>
      <c r="TC3602" s="0"/>
      <c r="TD3602" s="0"/>
      <c r="TE3602" s="0"/>
      <c r="TF3602" s="0"/>
      <c r="TG3602" s="0"/>
      <c r="TH3602" s="0"/>
      <c r="TI3602" s="0"/>
      <c r="TJ3602" s="0"/>
      <c r="TK3602" s="0"/>
      <c r="TL3602" s="0"/>
      <c r="TM3602" s="0"/>
      <c r="TN3602" s="0"/>
      <c r="TO3602" s="0"/>
      <c r="TP3602" s="0"/>
      <c r="TQ3602" s="0"/>
      <c r="TR3602" s="0"/>
      <c r="TS3602" s="0"/>
      <c r="TT3602" s="0"/>
      <c r="TU3602" s="0"/>
      <c r="TV3602" s="0"/>
      <c r="TW3602" s="0"/>
      <c r="TX3602" s="0"/>
      <c r="TY3602" s="0"/>
      <c r="TZ3602" s="0"/>
      <c r="UA3602" s="0"/>
      <c r="UB3602" s="0"/>
      <c r="UC3602" s="0"/>
      <c r="UD3602" s="0"/>
      <c r="UE3602" s="0"/>
      <c r="UF3602" s="0"/>
      <c r="UG3602" s="0"/>
      <c r="UH3602" s="0"/>
      <c r="UI3602" s="0"/>
      <c r="UJ3602" s="0"/>
      <c r="UK3602" s="0"/>
      <c r="UL3602" s="0"/>
      <c r="UM3602" s="0"/>
      <c r="UN3602" s="0"/>
      <c r="UO3602" s="0"/>
      <c r="UP3602" s="0"/>
      <c r="UQ3602" s="0"/>
      <c r="UR3602" s="0"/>
      <c r="US3602" s="0"/>
      <c r="UT3602" s="0"/>
      <c r="UU3602" s="0"/>
      <c r="UV3602" s="0"/>
      <c r="UW3602" s="0"/>
      <c r="UX3602" s="0"/>
      <c r="UY3602" s="0"/>
      <c r="UZ3602" s="0"/>
      <c r="VA3602" s="0"/>
      <c r="VB3602" s="0"/>
      <c r="VC3602" s="0"/>
      <c r="VD3602" s="0"/>
      <c r="VE3602" s="0"/>
      <c r="VF3602" s="0"/>
      <c r="VG3602" s="0"/>
      <c r="VH3602" s="0"/>
      <c r="VI3602" s="0"/>
      <c r="VJ3602" s="0"/>
      <c r="VK3602" s="0"/>
      <c r="VL3602" s="0"/>
      <c r="VM3602" s="0"/>
      <c r="VN3602" s="0"/>
      <c r="VO3602" s="0"/>
      <c r="VP3602" s="0"/>
      <c r="VQ3602" s="0"/>
      <c r="VR3602" s="0"/>
      <c r="VS3602" s="0"/>
      <c r="VT3602" s="0"/>
      <c r="VU3602" s="0"/>
      <c r="VV3602" s="0"/>
      <c r="VW3602" s="0"/>
      <c r="VX3602" s="0"/>
      <c r="VY3602" s="0"/>
      <c r="VZ3602" s="0"/>
      <c r="WA3602" s="0"/>
      <c r="WB3602" s="0"/>
      <c r="WC3602" s="0"/>
      <c r="WD3602" s="0"/>
      <c r="WE3602" s="0"/>
      <c r="WF3602" s="0"/>
      <c r="WG3602" s="0"/>
      <c r="WH3602" s="0"/>
      <c r="WI3602" s="0"/>
      <c r="WJ3602" s="0"/>
      <c r="WK3602" s="0"/>
      <c r="WL3602" s="0"/>
      <c r="WM3602" s="0"/>
      <c r="WN3602" s="0"/>
      <c r="WO3602" s="0"/>
      <c r="WP3602" s="0"/>
      <c r="WQ3602" s="0"/>
      <c r="WR3602" s="0"/>
      <c r="WS3602" s="0"/>
      <c r="WT3602" s="0"/>
      <c r="WU3602" s="0"/>
      <c r="WV3602" s="0"/>
      <c r="WW3602" s="0"/>
      <c r="WX3602" s="0"/>
      <c r="WY3602" s="0"/>
      <c r="WZ3602" s="0"/>
      <c r="XA3602" s="0"/>
      <c r="XB3602" s="0"/>
      <c r="XC3602" s="0"/>
      <c r="XD3602" s="0"/>
      <c r="XE3602" s="0"/>
      <c r="XF3602" s="0"/>
      <c r="XG3602" s="0"/>
      <c r="XH3602" s="0"/>
      <c r="XI3602" s="0"/>
      <c r="XJ3602" s="0"/>
      <c r="XK3602" s="0"/>
      <c r="XL3602" s="0"/>
      <c r="XM3602" s="0"/>
      <c r="XN3602" s="0"/>
      <c r="XO3602" s="0"/>
      <c r="XP3602" s="0"/>
      <c r="XQ3602" s="0"/>
      <c r="XR3602" s="0"/>
      <c r="XS3602" s="0"/>
      <c r="XT3602" s="0"/>
      <c r="XU3602" s="0"/>
      <c r="XV3602" s="0"/>
      <c r="XW3602" s="0"/>
      <c r="XX3602" s="0"/>
      <c r="XY3602" s="0"/>
      <c r="XZ3602" s="0"/>
      <c r="YA3602" s="0"/>
      <c r="YB3602" s="0"/>
      <c r="YC3602" s="0"/>
      <c r="YD3602" s="0"/>
      <c r="YE3602" s="0"/>
      <c r="YF3602" s="0"/>
      <c r="YG3602" s="0"/>
      <c r="YH3602" s="0"/>
      <c r="YI3602" s="0"/>
      <c r="YJ3602" s="0"/>
      <c r="YK3602" s="0"/>
      <c r="YL3602" s="0"/>
      <c r="YM3602" s="0"/>
      <c r="YN3602" s="0"/>
      <c r="YO3602" s="0"/>
      <c r="YP3602" s="0"/>
      <c r="YQ3602" s="0"/>
      <c r="YR3602" s="0"/>
      <c r="YS3602" s="0"/>
      <c r="YT3602" s="0"/>
      <c r="YU3602" s="0"/>
      <c r="YV3602" s="0"/>
      <c r="YW3602" s="0"/>
      <c r="YX3602" s="0"/>
      <c r="YY3602" s="0"/>
      <c r="YZ3602" s="0"/>
      <c r="ZA3602" s="0"/>
      <c r="ZB3602" s="0"/>
      <c r="ZC3602" s="0"/>
      <c r="ZD3602" s="0"/>
      <c r="ZE3602" s="0"/>
      <c r="ZF3602" s="0"/>
      <c r="ZG3602" s="0"/>
      <c r="ZH3602" s="0"/>
      <c r="ZI3602" s="0"/>
      <c r="ZJ3602" s="0"/>
      <c r="ZK3602" s="0"/>
      <c r="ZL3602" s="0"/>
      <c r="ZM3602" s="0"/>
      <c r="ZN3602" s="0"/>
      <c r="ZO3602" s="0"/>
      <c r="ZP3602" s="0"/>
      <c r="ZQ3602" s="0"/>
      <c r="ZR3602" s="0"/>
      <c r="ZS3602" s="0"/>
      <c r="ZT3602" s="0"/>
      <c r="ZU3602" s="0"/>
      <c r="ZV3602" s="0"/>
      <c r="ZW3602" s="0"/>
      <c r="ZX3602" s="0"/>
      <c r="ZY3602" s="0"/>
      <c r="ZZ3602" s="0"/>
      <c r="AAA3602" s="0"/>
      <c r="AAB3602" s="0"/>
      <c r="AAC3602" s="0"/>
      <c r="AAD3602" s="0"/>
      <c r="AAE3602" s="0"/>
      <c r="AAF3602" s="0"/>
      <c r="AAG3602" s="0"/>
      <c r="AAH3602" s="0"/>
      <c r="AAI3602" s="0"/>
      <c r="AAJ3602" s="0"/>
      <c r="AAK3602" s="0"/>
      <c r="AAL3602" s="0"/>
      <c r="AAM3602" s="0"/>
      <c r="AAN3602" s="0"/>
      <c r="AAO3602" s="0"/>
      <c r="AAP3602" s="0"/>
      <c r="AAQ3602" s="0"/>
      <c r="AAR3602" s="0"/>
      <c r="AAS3602" s="0"/>
      <c r="AAT3602" s="0"/>
      <c r="AAU3602" s="0"/>
      <c r="AAV3602" s="0"/>
      <c r="AAW3602" s="0"/>
      <c r="AAX3602" s="0"/>
      <c r="AAY3602" s="0"/>
      <c r="AAZ3602" s="0"/>
      <c r="ABA3602" s="0"/>
      <c r="ABB3602" s="0"/>
      <c r="ABC3602" s="0"/>
      <c r="ABD3602" s="0"/>
      <c r="ABE3602" s="0"/>
      <c r="ABF3602" s="0"/>
      <c r="ABG3602" s="0"/>
      <c r="ABH3602" s="0"/>
      <c r="ABI3602" s="0"/>
      <c r="ABJ3602" s="0"/>
      <c r="ABK3602" s="0"/>
      <c r="ABL3602" s="0"/>
      <c r="ABM3602" s="0"/>
      <c r="ABN3602" s="0"/>
      <c r="ABO3602" s="0"/>
      <c r="ABP3602" s="0"/>
      <c r="ABQ3602" s="0"/>
      <c r="ABR3602" s="0"/>
      <c r="ABS3602" s="0"/>
      <c r="ABT3602" s="0"/>
      <c r="ABU3602" s="0"/>
      <c r="ABV3602" s="0"/>
      <c r="ABW3602" s="0"/>
      <c r="ABX3602" s="0"/>
      <c r="ABY3602" s="0"/>
      <c r="ABZ3602" s="0"/>
      <c r="ACA3602" s="0"/>
      <c r="ACB3602" s="0"/>
      <c r="ACC3602" s="0"/>
      <c r="ACD3602" s="0"/>
      <c r="ACE3602" s="0"/>
      <c r="ACF3602" s="0"/>
      <c r="ACG3602" s="0"/>
      <c r="ACH3602" s="0"/>
      <c r="ACI3602" s="0"/>
      <c r="ACJ3602" s="0"/>
      <c r="ACK3602" s="0"/>
      <c r="ACL3602" s="0"/>
      <c r="ACM3602" s="0"/>
      <c r="ACN3602" s="0"/>
      <c r="ACO3602" s="0"/>
      <c r="ACP3602" s="0"/>
      <c r="ACQ3602" s="0"/>
      <c r="ACR3602" s="0"/>
      <c r="ACS3602" s="0"/>
      <c r="ACT3602" s="0"/>
      <c r="ACU3602" s="0"/>
      <c r="ACV3602" s="0"/>
      <c r="ACW3602" s="0"/>
      <c r="ACX3602" s="0"/>
      <c r="ACY3602" s="0"/>
      <c r="ACZ3602" s="0"/>
      <c r="ADA3602" s="0"/>
      <c r="ADB3602" s="0"/>
      <c r="ADC3602" s="0"/>
      <c r="ADD3602" s="0"/>
      <c r="ADE3602" s="0"/>
      <c r="ADF3602" s="0"/>
      <c r="ADG3602" s="0"/>
      <c r="ADH3602" s="0"/>
      <c r="ADI3602" s="0"/>
      <c r="ADJ3602" s="0"/>
      <c r="ADK3602" s="0"/>
      <c r="ADL3602" s="0"/>
      <c r="ADM3602" s="0"/>
      <c r="ADN3602" s="0"/>
      <c r="ADO3602" s="0"/>
      <c r="ADP3602" s="0"/>
      <c r="ADQ3602" s="0"/>
      <c r="ADR3602" s="0"/>
      <c r="ADS3602" s="0"/>
      <c r="ADT3602" s="0"/>
      <c r="ADU3602" s="0"/>
      <c r="ADV3602" s="0"/>
      <c r="ADW3602" s="0"/>
      <c r="ADX3602" s="0"/>
      <c r="ADY3602" s="0"/>
      <c r="ADZ3602" s="0"/>
      <c r="AEA3602" s="0"/>
      <c r="AEB3602" s="0"/>
      <c r="AEC3602" s="0"/>
      <c r="AED3602" s="0"/>
      <c r="AEE3602" s="0"/>
      <c r="AEF3602" s="0"/>
      <c r="AEG3602" s="0"/>
      <c r="AEH3602" s="0"/>
      <c r="AEI3602" s="0"/>
      <c r="AEJ3602" s="0"/>
      <c r="AEK3602" s="0"/>
      <c r="AEL3602" s="0"/>
      <c r="AEM3602" s="0"/>
      <c r="AEN3602" s="0"/>
      <c r="AEO3602" s="0"/>
      <c r="AEP3602" s="0"/>
      <c r="AEQ3602" s="0"/>
      <c r="AER3602" s="0"/>
      <c r="AES3602" s="0"/>
      <c r="AET3602" s="0"/>
      <c r="AEU3602" s="0"/>
      <c r="AEV3602" s="0"/>
      <c r="AEW3602" s="0"/>
      <c r="AEX3602" s="0"/>
      <c r="AEY3602" s="0"/>
      <c r="AEZ3602" s="0"/>
      <c r="AFA3602" s="0"/>
      <c r="AFB3602" s="0"/>
      <c r="AFC3602" s="0"/>
      <c r="AFD3602" s="0"/>
      <c r="AFE3602" s="0"/>
      <c r="AFF3602" s="0"/>
      <c r="AFG3602" s="0"/>
      <c r="AFH3602" s="0"/>
      <c r="AFI3602" s="0"/>
      <c r="AFJ3602" s="0"/>
      <c r="AFK3602" s="0"/>
      <c r="AFL3602" s="0"/>
      <c r="AFM3602" s="0"/>
      <c r="AFN3602" s="0"/>
      <c r="AFO3602" s="0"/>
      <c r="AFP3602" s="0"/>
      <c r="AFQ3602" s="0"/>
      <c r="AFR3602" s="0"/>
      <c r="AFS3602" s="0"/>
      <c r="AFT3602" s="0"/>
      <c r="AFU3602" s="0"/>
      <c r="AFV3602" s="0"/>
      <c r="AFW3602" s="0"/>
      <c r="AFX3602" s="0"/>
      <c r="AFY3602" s="0"/>
      <c r="AFZ3602" s="0"/>
      <c r="AGA3602" s="0"/>
      <c r="AGB3602" s="0"/>
      <c r="AGC3602" s="0"/>
      <c r="AGD3602" s="0"/>
      <c r="AGE3602" s="0"/>
      <c r="AGF3602" s="0"/>
      <c r="AGG3602" s="0"/>
      <c r="AGH3602" s="0"/>
      <c r="AGI3602" s="0"/>
      <c r="AGJ3602" s="0"/>
      <c r="AGK3602" s="0"/>
      <c r="AGL3602" s="0"/>
      <c r="AGM3602" s="0"/>
      <c r="AGN3602" s="0"/>
      <c r="AGO3602" s="0"/>
      <c r="AGP3602" s="0"/>
      <c r="AGQ3602" s="0"/>
      <c r="AGR3602" s="0"/>
      <c r="AGS3602" s="0"/>
      <c r="AGT3602" s="0"/>
      <c r="AGU3602" s="0"/>
      <c r="AGV3602" s="0"/>
      <c r="AGW3602" s="0"/>
      <c r="AGX3602" s="0"/>
      <c r="AGY3602" s="0"/>
      <c r="AGZ3602" s="0"/>
      <c r="AHA3602" s="0"/>
      <c r="AHB3602" s="0"/>
      <c r="AHC3602" s="0"/>
      <c r="AHD3602" s="0"/>
      <c r="AHE3602" s="0"/>
      <c r="AHF3602" s="0"/>
      <c r="AHG3602" s="0"/>
      <c r="AHH3602" s="0"/>
      <c r="AHI3602" s="0"/>
      <c r="AHJ3602" s="0"/>
      <c r="AHK3602" s="0"/>
      <c r="AHL3602" s="0"/>
      <c r="AHM3602" s="0"/>
      <c r="AHN3602" s="0"/>
      <c r="AHO3602" s="0"/>
      <c r="AHP3602" s="0"/>
      <c r="AHQ3602" s="0"/>
      <c r="AHR3602" s="0"/>
      <c r="AHS3602" s="0"/>
      <c r="AHT3602" s="0"/>
      <c r="AHU3602" s="0"/>
      <c r="AHV3602" s="0"/>
      <c r="AHW3602" s="0"/>
      <c r="AHX3602" s="0"/>
      <c r="AHY3602" s="0"/>
      <c r="AHZ3602" s="0"/>
      <c r="AIA3602" s="0"/>
      <c r="AIB3602" s="0"/>
      <c r="AIC3602" s="0"/>
      <c r="AID3602" s="0"/>
      <c r="AIE3602" s="0"/>
      <c r="AIF3602" s="0"/>
      <c r="AIG3602" s="0"/>
      <c r="AIH3602" s="0"/>
      <c r="AII3602" s="0"/>
      <c r="AIJ3602" s="0"/>
      <c r="AIK3602" s="0"/>
      <c r="AIL3602" s="0"/>
      <c r="AIM3602" s="0"/>
      <c r="AIN3602" s="0"/>
      <c r="AIO3602" s="0"/>
      <c r="AIP3602" s="0"/>
      <c r="AIQ3602" s="0"/>
      <c r="AIR3602" s="0"/>
      <c r="AIS3602" s="0"/>
      <c r="AIT3602" s="0"/>
      <c r="AIU3602" s="0"/>
      <c r="AIV3602" s="0"/>
      <c r="AIW3602" s="0"/>
      <c r="AIX3602" s="0"/>
      <c r="AIY3602" s="0"/>
      <c r="AIZ3602" s="0"/>
      <c r="AJA3602" s="0"/>
      <c r="AJB3602" s="0"/>
      <c r="AJC3602" s="0"/>
      <c r="AJD3602" s="0"/>
      <c r="AJE3602" s="0"/>
      <c r="AJF3602" s="0"/>
      <c r="AJG3602" s="0"/>
      <c r="AJH3602" s="0"/>
      <c r="AJI3602" s="0"/>
      <c r="AJJ3602" s="0"/>
      <c r="AJK3602" s="0"/>
      <c r="AJL3602" s="0"/>
      <c r="AJM3602" s="0"/>
      <c r="AJN3602" s="0"/>
      <c r="AJO3602" s="0"/>
      <c r="AJP3602" s="0"/>
      <c r="AJQ3602" s="0"/>
      <c r="AJR3602" s="0"/>
      <c r="AJS3602" s="0"/>
      <c r="AJT3602" s="0"/>
      <c r="AJU3602" s="0"/>
      <c r="AJV3602" s="0"/>
      <c r="AJW3602" s="0"/>
      <c r="AJX3602" s="0"/>
      <c r="AJY3602" s="0"/>
      <c r="AJZ3602" s="0"/>
      <c r="AKA3602" s="0"/>
      <c r="AKB3602" s="0"/>
      <c r="AKC3602" s="0"/>
      <c r="AKD3602" s="0"/>
      <c r="AKE3602" s="0"/>
      <c r="AKF3602" s="0"/>
      <c r="AKG3602" s="0"/>
      <c r="AKH3602" s="0"/>
      <c r="AKI3602" s="0"/>
      <c r="AKJ3602" s="0"/>
      <c r="AKK3602" s="0"/>
      <c r="AKL3602" s="0"/>
      <c r="AKM3602" s="0"/>
      <c r="AKN3602" s="0"/>
      <c r="AKO3602" s="0"/>
      <c r="AKP3602" s="0"/>
      <c r="AKQ3602" s="0"/>
      <c r="AKR3602" s="0"/>
      <c r="AKS3602" s="0"/>
      <c r="AKT3602" s="0"/>
      <c r="AKU3602" s="0"/>
      <c r="AKV3602" s="0"/>
      <c r="AKW3602" s="0"/>
      <c r="AKX3602" s="0"/>
      <c r="AKY3602" s="0"/>
      <c r="AKZ3602" s="0"/>
      <c r="ALA3602" s="0"/>
      <c r="ALB3602" s="0"/>
      <c r="ALC3602" s="0"/>
      <c r="ALD3602" s="0"/>
      <c r="ALE3602" s="0"/>
      <c r="ALF3602" s="0"/>
      <c r="ALG3602" s="0"/>
      <c r="ALH3602" s="0"/>
      <c r="ALI3602" s="0"/>
      <c r="ALJ3602" s="0"/>
      <c r="ALK3602" s="0"/>
      <c r="ALL3602" s="0"/>
      <c r="ALM3602" s="0"/>
      <c r="ALN3602" s="0"/>
      <c r="ALO3602" s="0"/>
      <c r="ALP3602" s="0"/>
      <c r="ALQ3602" s="0"/>
      <c r="ALR3602" s="0"/>
      <c r="ALS3602" s="0"/>
      <c r="ALT3602" s="0"/>
      <c r="ALU3602" s="0"/>
      <c r="ALV3602" s="0"/>
      <c r="ALW3602" s="0"/>
      <c r="ALX3602" s="0"/>
      <c r="ALY3602" s="0"/>
      <c r="ALZ3602" s="0"/>
      <c r="AMA3602" s="0"/>
      <c r="AMB3602" s="0"/>
      <c r="AMC3602" s="0"/>
      <c r="AMD3602" s="0"/>
      <c r="AME3602" s="0"/>
      <c r="AMF3602" s="0"/>
      <c r="AMG3602" s="0"/>
      <c r="AMH3602" s="0"/>
      <c r="AMI3602" s="0"/>
    </row>
    <row r="3603" customFormat="false" ht="12.75" hidden="false" customHeight="false" outlineLevel="0" collapsed="false">
      <c r="A3603" s="1" t="s">
        <v>3826</v>
      </c>
      <c r="C3603" s="27" t="s">
        <v>3831</v>
      </c>
      <c r="D3603" s="27" t="s">
        <v>13</v>
      </c>
      <c r="E3603" s="28"/>
      <c r="F3603" s="29"/>
      <c r="G3603" s="27"/>
      <c r="H3603" s="30" t="s">
        <v>168</v>
      </c>
      <c r="I3603" s="31" t="n">
        <v>1.49</v>
      </c>
      <c r="J3603" s="107" t="s">
        <v>2842</v>
      </c>
      <c r="BM3603" s="0"/>
      <c r="BN3603" s="0"/>
      <c r="BO3603" s="0"/>
      <c r="BP3603" s="0"/>
      <c r="BQ3603" s="0"/>
      <c r="BR3603" s="0"/>
      <c r="BS3603" s="0"/>
      <c r="BT3603" s="0"/>
      <c r="BU3603" s="0"/>
      <c r="BV3603" s="0"/>
      <c r="BW3603" s="0"/>
      <c r="BX3603" s="0"/>
      <c r="BY3603" s="0"/>
      <c r="BZ3603" s="0"/>
      <c r="CA3603" s="0"/>
      <c r="CB3603" s="0"/>
      <c r="CC3603" s="0"/>
      <c r="CD3603" s="0"/>
      <c r="CE3603" s="0"/>
      <c r="CF3603" s="0"/>
      <c r="CG3603" s="0"/>
      <c r="CH3603" s="0"/>
      <c r="CI3603" s="0"/>
      <c r="CJ3603" s="0"/>
      <c r="CK3603" s="0"/>
      <c r="CL3603" s="0"/>
      <c r="CM3603" s="0"/>
      <c r="CN3603" s="0"/>
      <c r="CO3603" s="0"/>
      <c r="CP3603" s="0"/>
      <c r="CQ3603" s="0"/>
      <c r="CR3603" s="0"/>
      <c r="CS3603" s="0"/>
      <c r="CT3603" s="0"/>
      <c r="CU3603" s="0"/>
      <c r="CV3603" s="0"/>
      <c r="CW3603" s="0"/>
      <c r="CX3603" s="0"/>
      <c r="CY3603" s="0"/>
      <c r="CZ3603" s="0"/>
      <c r="DA3603" s="0"/>
      <c r="DB3603" s="0"/>
      <c r="DC3603" s="0"/>
      <c r="DD3603" s="0"/>
      <c r="DE3603" s="0"/>
      <c r="DF3603" s="0"/>
      <c r="DG3603" s="0"/>
      <c r="DH3603" s="0"/>
      <c r="DI3603" s="0"/>
      <c r="DJ3603" s="0"/>
      <c r="DK3603" s="0"/>
      <c r="DL3603" s="0"/>
      <c r="DM3603" s="0"/>
      <c r="DN3603" s="0"/>
      <c r="DO3603" s="0"/>
      <c r="DP3603" s="0"/>
      <c r="DQ3603" s="0"/>
      <c r="DR3603" s="0"/>
      <c r="DS3603" s="0"/>
      <c r="DT3603" s="0"/>
      <c r="DU3603" s="0"/>
      <c r="DV3603" s="0"/>
      <c r="DW3603" s="0"/>
      <c r="DX3603" s="0"/>
      <c r="DY3603" s="0"/>
      <c r="DZ3603" s="0"/>
      <c r="EA3603" s="0"/>
      <c r="EB3603" s="0"/>
      <c r="EC3603" s="0"/>
      <c r="ED3603" s="0"/>
      <c r="EE3603" s="0"/>
      <c r="EF3603" s="0"/>
      <c r="EG3603" s="0"/>
      <c r="EH3603" s="0"/>
      <c r="EI3603" s="0"/>
      <c r="EJ3603" s="0"/>
      <c r="EK3603" s="0"/>
      <c r="EL3603" s="0"/>
      <c r="EM3603" s="0"/>
      <c r="EN3603" s="0"/>
      <c r="EO3603" s="0"/>
      <c r="EP3603" s="0"/>
      <c r="EQ3603" s="0"/>
      <c r="ER3603" s="0"/>
      <c r="ES3603" s="0"/>
      <c r="ET3603" s="0"/>
      <c r="EU3603" s="0"/>
      <c r="EV3603" s="0"/>
      <c r="EW3603" s="0"/>
      <c r="EX3603" s="0"/>
      <c r="EY3603" s="0"/>
      <c r="EZ3603" s="0"/>
      <c r="FA3603" s="0"/>
      <c r="FB3603" s="0"/>
      <c r="FC3603" s="0"/>
      <c r="FD3603" s="0"/>
      <c r="FE3603" s="0"/>
      <c r="FF3603" s="0"/>
      <c r="FG3603" s="0"/>
      <c r="FH3603" s="0"/>
      <c r="FI3603" s="0"/>
      <c r="FJ3603" s="0"/>
      <c r="FK3603" s="0"/>
      <c r="FL3603" s="0"/>
      <c r="FM3603" s="0"/>
      <c r="FN3603" s="0"/>
      <c r="FO3603" s="0"/>
      <c r="FP3603" s="0"/>
      <c r="FQ3603" s="0"/>
      <c r="FR3603" s="0"/>
      <c r="FS3603" s="0"/>
      <c r="FT3603" s="0"/>
      <c r="FU3603" s="0"/>
      <c r="FV3603" s="0"/>
      <c r="FW3603" s="0"/>
      <c r="FX3603" s="0"/>
      <c r="FY3603" s="0"/>
      <c r="FZ3603" s="0"/>
      <c r="GA3603" s="0"/>
      <c r="GB3603" s="0"/>
      <c r="GC3603" s="0"/>
      <c r="GD3603" s="0"/>
      <c r="GE3603" s="0"/>
      <c r="GF3603" s="0"/>
      <c r="GG3603" s="0"/>
      <c r="GH3603" s="0"/>
      <c r="GI3603" s="0"/>
      <c r="GJ3603" s="0"/>
      <c r="GK3603" s="0"/>
      <c r="GL3603" s="0"/>
      <c r="GM3603" s="0"/>
      <c r="GN3603" s="0"/>
      <c r="GO3603" s="0"/>
      <c r="GP3603" s="0"/>
      <c r="GQ3603" s="0"/>
      <c r="GR3603" s="0"/>
      <c r="GS3603" s="0"/>
      <c r="GT3603" s="0"/>
      <c r="GU3603" s="0"/>
      <c r="GV3603" s="0"/>
      <c r="GW3603" s="0"/>
      <c r="GX3603" s="0"/>
      <c r="GY3603" s="0"/>
      <c r="GZ3603" s="0"/>
      <c r="HA3603" s="0"/>
      <c r="HB3603" s="0"/>
      <c r="HC3603" s="0"/>
      <c r="HD3603" s="0"/>
      <c r="HE3603" s="0"/>
      <c r="HF3603" s="0"/>
      <c r="HG3603" s="0"/>
      <c r="HH3603" s="0"/>
      <c r="HI3603" s="0"/>
      <c r="HJ3603" s="0"/>
      <c r="HK3603" s="0"/>
      <c r="HL3603" s="0"/>
      <c r="HM3603" s="0"/>
      <c r="HN3603" s="0"/>
      <c r="HO3603" s="0"/>
      <c r="HP3603" s="0"/>
      <c r="HQ3603" s="0"/>
      <c r="HR3603" s="0"/>
      <c r="HS3603" s="0"/>
      <c r="HT3603" s="0"/>
      <c r="HU3603" s="0"/>
      <c r="HV3603" s="0"/>
      <c r="HW3603" s="0"/>
      <c r="HX3603" s="0"/>
      <c r="HY3603" s="0"/>
      <c r="HZ3603" s="0"/>
      <c r="IA3603" s="0"/>
      <c r="IB3603" s="0"/>
      <c r="IC3603" s="0"/>
      <c r="ID3603" s="0"/>
      <c r="IE3603" s="0"/>
      <c r="IF3603" s="0"/>
      <c r="IG3603" s="0"/>
      <c r="IH3603" s="0"/>
      <c r="II3603" s="0"/>
      <c r="IJ3603" s="0"/>
      <c r="IK3603" s="0"/>
      <c r="IL3603" s="0"/>
      <c r="IM3603" s="0"/>
      <c r="IN3603" s="0"/>
      <c r="IO3603" s="0"/>
      <c r="IP3603" s="0"/>
      <c r="IQ3603" s="0"/>
      <c r="IR3603" s="0"/>
      <c r="IS3603" s="0"/>
      <c r="IT3603" s="0"/>
      <c r="IU3603" s="0"/>
      <c r="IV3603" s="0"/>
      <c r="IW3603" s="0"/>
      <c r="IX3603" s="0"/>
      <c r="IY3603" s="0"/>
      <c r="IZ3603" s="0"/>
      <c r="JA3603" s="0"/>
      <c r="JB3603" s="0"/>
      <c r="JC3603" s="0"/>
      <c r="JD3603" s="0"/>
      <c r="JE3603" s="0"/>
      <c r="JF3603" s="0"/>
      <c r="JG3603" s="0"/>
      <c r="JH3603" s="0"/>
      <c r="JI3603" s="0"/>
      <c r="JJ3603" s="0"/>
      <c r="JK3603" s="0"/>
      <c r="JL3603" s="0"/>
      <c r="JM3603" s="0"/>
      <c r="JN3603" s="0"/>
      <c r="JO3603" s="0"/>
      <c r="JP3603" s="0"/>
      <c r="JQ3603" s="0"/>
      <c r="JR3603" s="0"/>
      <c r="JS3603" s="0"/>
      <c r="JT3603" s="0"/>
      <c r="JU3603" s="0"/>
      <c r="JV3603" s="0"/>
      <c r="JW3603" s="0"/>
      <c r="JX3603" s="0"/>
      <c r="JY3603" s="0"/>
      <c r="JZ3603" s="0"/>
      <c r="KA3603" s="0"/>
      <c r="KB3603" s="0"/>
      <c r="KC3603" s="0"/>
      <c r="KD3603" s="0"/>
      <c r="KE3603" s="0"/>
      <c r="KF3603" s="0"/>
      <c r="KG3603" s="0"/>
      <c r="KH3603" s="0"/>
      <c r="KI3603" s="0"/>
      <c r="KJ3603" s="0"/>
      <c r="KK3603" s="0"/>
      <c r="KL3603" s="0"/>
      <c r="KM3603" s="0"/>
      <c r="KN3603" s="0"/>
      <c r="KO3603" s="0"/>
      <c r="KP3603" s="0"/>
      <c r="KQ3603" s="0"/>
      <c r="KR3603" s="0"/>
      <c r="KS3603" s="0"/>
      <c r="KT3603" s="0"/>
      <c r="KU3603" s="0"/>
      <c r="KV3603" s="0"/>
      <c r="KW3603" s="0"/>
      <c r="KX3603" s="0"/>
      <c r="KY3603" s="0"/>
      <c r="KZ3603" s="0"/>
      <c r="LA3603" s="0"/>
      <c r="LB3603" s="0"/>
      <c r="LC3603" s="0"/>
      <c r="LD3603" s="0"/>
      <c r="LE3603" s="0"/>
      <c r="LF3603" s="0"/>
      <c r="LG3603" s="0"/>
      <c r="LH3603" s="0"/>
      <c r="LI3603" s="0"/>
      <c r="LJ3603" s="0"/>
      <c r="LK3603" s="0"/>
      <c r="LL3603" s="0"/>
      <c r="LM3603" s="0"/>
      <c r="LN3603" s="0"/>
      <c r="LO3603" s="0"/>
      <c r="LP3603" s="0"/>
      <c r="LQ3603" s="0"/>
      <c r="LR3603" s="0"/>
      <c r="LS3603" s="0"/>
      <c r="LT3603" s="0"/>
      <c r="LU3603" s="0"/>
      <c r="LV3603" s="0"/>
      <c r="LW3603" s="0"/>
      <c r="LX3603" s="0"/>
      <c r="LY3603" s="0"/>
      <c r="LZ3603" s="0"/>
      <c r="MA3603" s="0"/>
      <c r="MB3603" s="0"/>
      <c r="MC3603" s="0"/>
      <c r="MD3603" s="0"/>
      <c r="ME3603" s="0"/>
      <c r="MF3603" s="0"/>
      <c r="MG3603" s="0"/>
      <c r="MH3603" s="0"/>
      <c r="MI3603" s="0"/>
      <c r="MJ3603" s="0"/>
      <c r="MK3603" s="0"/>
      <c r="ML3603" s="0"/>
      <c r="MM3603" s="0"/>
      <c r="MN3603" s="0"/>
      <c r="MO3603" s="0"/>
      <c r="MP3603" s="0"/>
      <c r="MQ3603" s="0"/>
      <c r="MR3603" s="0"/>
      <c r="MS3603" s="0"/>
      <c r="MT3603" s="0"/>
      <c r="MU3603" s="0"/>
      <c r="MV3603" s="0"/>
      <c r="MW3603" s="0"/>
      <c r="MX3603" s="0"/>
      <c r="MY3603" s="0"/>
      <c r="MZ3603" s="0"/>
      <c r="NA3603" s="0"/>
      <c r="NB3603" s="0"/>
      <c r="NC3603" s="0"/>
      <c r="ND3603" s="0"/>
      <c r="NE3603" s="0"/>
      <c r="NF3603" s="0"/>
      <c r="NG3603" s="0"/>
      <c r="NH3603" s="0"/>
      <c r="NI3603" s="0"/>
      <c r="NJ3603" s="0"/>
      <c r="NK3603" s="0"/>
      <c r="NL3603" s="0"/>
      <c r="NM3603" s="0"/>
      <c r="NN3603" s="0"/>
      <c r="NO3603" s="0"/>
      <c r="NP3603" s="0"/>
      <c r="NQ3603" s="0"/>
      <c r="NR3603" s="0"/>
      <c r="NS3603" s="0"/>
      <c r="NT3603" s="0"/>
      <c r="NU3603" s="0"/>
      <c r="NV3603" s="0"/>
      <c r="NW3603" s="0"/>
      <c r="NX3603" s="0"/>
      <c r="NY3603" s="0"/>
      <c r="NZ3603" s="0"/>
      <c r="OA3603" s="0"/>
      <c r="OB3603" s="0"/>
      <c r="OC3603" s="0"/>
      <c r="OD3603" s="0"/>
      <c r="OE3603" s="0"/>
      <c r="OF3603" s="0"/>
      <c r="OG3603" s="0"/>
      <c r="OH3603" s="0"/>
      <c r="OI3603" s="0"/>
      <c r="OJ3603" s="0"/>
      <c r="OK3603" s="0"/>
      <c r="OL3603" s="0"/>
      <c r="OM3603" s="0"/>
      <c r="ON3603" s="0"/>
      <c r="OO3603" s="0"/>
      <c r="OP3603" s="0"/>
      <c r="OQ3603" s="0"/>
      <c r="OR3603" s="0"/>
      <c r="OS3603" s="0"/>
      <c r="OT3603" s="0"/>
      <c r="OU3603" s="0"/>
      <c r="OV3603" s="0"/>
      <c r="OW3603" s="0"/>
      <c r="OX3603" s="0"/>
      <c r="OY3603" s="0"/>
      <c r="OZ3603" s="0"/>
      <c r="PA3603" s="0"/>
      <c r="PB3603" s="0"/>
      <c r="PC3603" s="0"/>
      <c r="PD3603" s="0"/>
      <c r="PE3603" s="0"/>
      <c r="PF3603" s="0"/>
      <c r="PG3603" s="0"/>
      <c r="PH3603" s="0"/>
      <c r="PI3603" s="0"/>
      <c r="PJ3603" s="0"/>
      <c r="PK3603" s="0"/>
      <c r="PL3603" s="0"/>
      <c r="PM3603" s="0"/>
      <c r="PN3603" s="0"/>
      <c r="PO3603" s="0"/>
      <c r="PP3603" s="0"/>
      <c r="PQ3603" s="0"/>
      <c r="PR3603" s="0"/>
      <c r="PS3603" s="0"/>
      <c r="PT3603" s="0"/>
      <c r="PU3603" s="0"/>
      <c r="PV3603" s="0"/>
      <c r="PW3603" s="0"/>
      <c r="PX3603" s="0"/>
      <c r="PY3603" s="0"/>
      <c r="PZ3603" s="0"/>
      <c r="QA3603" s="0"/>
      <c r="QB3603" s="0"/>
      <c r="QC3603" s="0"/>
      <c r="QD3603" s="0"/>
      <c r="QE3603" s="0"/>
      <c r="QF3603" s="0"/>
      <c r="QG3603" s="0"/>
      <c r="QH3603" s="0"/>
      <c r="QI3603" s="0"/>
      <c r="QJ3603" s="0"/>
      <c r="QK3603" s="0"/>
      <c r="QL3603" s="0"/>
      <c r="QM3603" s="0"/>
      <c r="QN3603" s="0"/>
      <c r="QO3603" s="0"/>
      <c r="QP3603" s="0"/>
      <c r="QQ3603" s="0"/>
      <c r="QR3603" s="0"/>
      <c r="QS3603" s="0"/>
      <c r="QT3603" s="0"/>
      <c r="QU3603" s="0"/>
      <c r="QV3603" s="0"/>
      <c r="QW3603" s="0"/>
      <c r="QX3603" s="0"/>
      <c r="QY3603" s="0"/>
      <c r="QZ3603" s="0"/>
      <c r="RA3603" s="0"/>
      <c r="RB3603" s="0"/>
      <c r="RC3603" s="0"/>
      <c r="RD3603" s="0"/>
      <c r="RE3603" s="0"/>
      <c r="RF3603" s="0"/>
      <c r="RG3603" s="0"/>
      <c r="RH3603" s="0"/>
      <c r="RI3603" s="0"/>
      <c r="RJ3603" s="0"/>
      <c r="RK3603" s="0"/>
      <c r="RL3603" s="0"/>
      <c r="RM3603" s="0"/>
      <c r="RN3603" s="0"/>
      <c r="RO3603" s="0"/>
      <c r="RP3603" s="0"/>
      <c r="RQ3603" s="0"/>
      <c r="RR3603" s="0"/>
      <c r="RS3603" s="0"/>
      <c r="RT3603" s="0"/>
      <c r="RU3603" s="0"/>
      <c r="RV3603" s="0"/>
      <c r="RW3603" s="0"/>
      <c r="RX3603" s="0"/>
      <c r="RY3603" s="0"/>
      <c r="RZ3603" s="0"/>
      <c r="SA3603" s="0"/>
      <c r="SB3603" s="0"/>
      <c r="SC3603" s="0"/>
      <c r="SD3603" s="0"/>
      <c r="SE3603" s="0"/>
      <c r="SF3603" s="0"/>
      <c r="SG3603" s="0"/>
      <c r="SH3603" s="0"/>
      <c r="SI3603" s="0"/>
      <c r="SJ3603" s="0"/>
      <c r="SK3603" s="0"/>
      <c r="SL3603" s="0"/>
      <c r="SM3603" s="0"/>
      <c r="SN3603" s="0"/>
      <c r="SO3603" s="0"/>
      <c r="SP3603" s="0"/>
      <c r="SQ3603" s="0"/>
      <c r="SR3603" s="0"/>
      <c r="SS3603" s="0"/>
      <c r="ST3603" s="0"/>
      <c r="SU3603" s="0"/>
      <c r="SV3603" s="0"/>
      <c r="SW3603" s="0"/>
      <c r="SX3603" s="0"/>
      <c r="SY3603" s="0"/>
      <c r="SZ3603" s="0"/>
      <c r="TA3603" s="0"/>
      <c r="TB3603" s="0"/>
      <c r="TC3603" s="0"/>
      <c r="TD3603" s="0"/>
      <c r="TE3603" s="0"/>
      <c r="TF3603" s="0"/>
      <c r="TG3603" s="0"/>
      <c r="TH3603" s="0"/>
      <c r="TI3603" s="0"/>
      <c r="TJ3603" s="0"/>
      <c r="TK3603" s="0"/>
      <c r="TL3603" s="0"/>
      <c r="TM3603" s="0"/>
      <c r="TN3603" s="0"/>
      <c r="TO3603" s="0"/>
      <c r="TP3603" s="0"/>
      <c r="TQ3603" s="0"/>
      <c r="TR3603" s="0"/>
      <c r="TS3603" s="0"/>
      <c r="TT3603" s="0"/>
      <c r="TU3603" s="0"/>
      <c r="TV3603" s="0"/>
      <c r="TW3603" s="0"/>
      <c r="TX3603" s="0"/>
      <c r="TY3603" s="0"/>
      <c r="TZ3603" s="0"/>
      <c r="UA3603" s="0"/>
      <c r="UB3603" s="0"/>
      <c r="UC3603" s="0"/>
      <c r="UD3603" s="0"/>
      <c r="UE3603" s="0"/>
      <c r="UF3603" s="0"/>
      <c r="UG3603" s="0"/>
      <c r="UH3603" s="0"/>
      <c r="UI3603" s="0"/>
      <c r="UJ3603" s="0"/>
      <c r="UK3603" s="0"/>
      <c r="UL3603" s="0"/>
      <c r="UM3603" s="0"/>
      <c r="UN3603" s="0"/>
      <c r="UO3603" s="0"/>
      <c r="UP3603" s="0"/>
      <c r="UQ3603" s="0"/>
      <c r="UR3603" s="0"/>
      <c r="US3603" s="0"/>
      <c r="UT3603" s="0"/>
      <c r="UU3603" s="0"/>
      <c r="UV3603" s="0"/>
      <c r="UW3603" s="0"/>
      <c r="UX3603" s="0"/>
      <c r="UY3603" s="0"/>
      <c r="UZ3603" s="0"/>
      <c r="VA3603" s="0"/>
      <c r="VB3603" s="0"/>
      <c r="VC3603" s="0"/>
      <c r="VD3603" s="0"/>
      <c r="VE3603" s="0"/>
      <c r="VF3603" s="0"/>
      <c r="VG3603" s="0"/>
      <c r="VH3603" s="0"/>
      <c r="VI3603" s="0"/>
      <c r="VJ3603" s="0"/>
      <c r="VK3603" s="0"/>
      <c r="VL3603" s="0"/>
      <c r="VM3603" s="0"/>
      <c r="VN3603" s="0"/>
      <c r="VO3603" s="0"/>
      <c r="VP3603" s="0"/>
      <c r="VQ3603" s="0"/>
      <c r="VR3603" s="0"/>
      <c r="VS3603" s="0"/>
      <c r="VT3603" s="0"/>
      <c r="VU3603" s="0"/>
      <c r="VV3603" s="0"/>
      <c r="VW3603" s="0"/>
      <c r="VX3603" s="0"/>
      <c r="VY3603" s="0"/>
      <c r="VZ3603" s="0"/>
      <c r="WA3603" s="0"/>
      <c r="WB3603" s="0"/>
      <c r="WC3603" s="0"/>
      <c r="WD3603" s="0"/>
      <c r="WE3603" s="0"/>
      <c r="WF3603" s="0"/>
      <c r="WG3603" s="0"/>
      <c r="WH3603" s="0"/>
      <c r="WI3603" s="0"/>
      <c r="WJ3603" s="0"/>
      <c r="WK3603" s="0"/>
      <c r="WL3603" s="0"/>
      <c r="WM3603" s="0"/>
      <c r="WN3603" s="0"/>
      <c r="WO3603" s="0"/>
      <c r="WP3603" s="0"/>
      <c r="WQ3603" s="0"/>
      <c r="WR3603" s="0"/>
      <c r="WS3603" s="0"/>
      <c r="WT3603" s="0"/>
      <c r="WU3603" s="0"/>
      <c r="WV3603" s="0"/>
      <c r="WW3603" s="0"/>
      <c r="WX3603" s="0"/>
      <c r="WY3603" s="0"/>
      <c r="WZ3603" s="0"/>
      <c r="XA3603" s="0"/>
      <c r="XB3603" s="0"/>
      <c r="XC3603" s="0"/>
      <c r="XD3603" s="0"/>
      <c r="XE3603" s="0"/>
      <c r="XF3603" s="0"/>
      <c r="XG3603" s="0"/>
      <c r="XH3603" s="0"/>
      <c r="XI3603" s="0"/>
      <c r="XJ3603" s="0"/>
      <c r="XK3603" s="0"/>
      <c r="XL3603" s="0"/>
      <c r="XM3603" s="0"/>
      <c r="XN3603" s="0"/>
      <c r="XO3603" s="0"/>
      <c r="XP3603" s="0"/>
      <c r="XQ3603" s="0"/>
      <c r="XR3603" s="0"/>
      <c r="XS3603" s="0"/>
      <c r="XT3603" s="0"/>
      <c r="XU3603" s="0"/>
      <c r="XV3603" s="0"/>
      <c r="XW3603" s="0"/>
      <c r="XX3603" s="0"/>
      <c r="XY3603" s="0"/>
      <c r="XZ3603" s="0"/>
      <c r="YA3603" s="0"/>
      <c r="YB3603" s="0"/>
      <c r="YC3603" s="0"/>
      <c r="YD3603" s="0"/>
      <c r="YE3603" s="0"/>
      <c r="YF3603" s="0"/>
      <c r="YG3603" s="0"/>
      <c r="YH3603" s="0"/>
      <c r="YI3603" s="0"/>
      <c r="YJ3603" s="0"/>
      <c r="YK3603" s="0"/>
      <c r="YL3603" s="0"/>
      <c r="YM3603" s="0"/>
      <c r="YN3603" s="0"/>
      <c r="YO3603" s="0"/>
      <c r="YP3603" s="0"/>
      <c r="YQ3603" s="0"/>
      <c r="YR3603" s="0"/>
      <c r="YS3603" s="0"/>
      <c r="YT3603" s="0"/>
      <c r="YU3603" s="0"/>
      <c r="YV3603" s="0"/>
      <c r="YW3603" s="0"/>
      <c r="YX3603" s="0"/>
      <c r="YY3603" s="0"/>
      <c r="YZ3603" s="0"/>
      <c r="ZA3603" s="0"/>
      <c r="ZB3603" s="0"/>
      <c r="ZC3603" s="0"/>
      <c r="ZD3603" s="0"/>
      <c r="ZE3603" s="0"/>
      <c r="ZF3603" s="0"/>
      <c r="ZG3603" s="0"/>
      <c r="ZH3603" s="0"/>
      <c r="ZI3603" s="0"/>
      <c r="ZJ3603" s="0"/>
      <c r="ZK3603" s="0"/>
      <c r="ZL3603" s="0"/>
      <c r="ZM3603" s="0"/>
      <c r="ZN3603" s="0"/>
      <c r="ZO3603" s="0"/>
      <c r="ZP3603" s="0"/>
      <c r="ZQ3603" s="0"/>
      <c r="ZR3603" s="0"/>
      <c r="ZS3603" s="0"/>
      <c r="ZT3603" s="0"/>
      <c r="ZU3603" s="0"/>
      <c r="ZV3603" s="0"/>
      <c r="ZW3603" s="0"/>
      <c r="ZX3603" s="0"/>
      <c r="ZY3603" s="0"/>
      <c r="ZZ3603" s="0"/>
      <c r="AAA3603" s="0"/>
      <c r="AAB3603" s="0"/>
      <c r="AAC3603" s="0"/>
      <c r="AAD3603" s="0"/>
      <c r="AAE3603" s="0"/>
      <c r="AAF3603" s="0"/>
      <c r="AAG3603" s="0"/>
      <c r="AAH3603" s="0"/>
      <c r="AAI3603" s="0"/>
      <c r="AAJ3603" s="0"/>
      <c r="AAK3603" s="0"/>
      <c r="AAL3603" s="0"/>
      <c r="AAM3603" s="0"/>
      <c r="AAN3603" s="0"/>
      <c r="AAO3603" s="0"/>
      <c r="AAP3603" s="0"/>
      <c r="AAQ3603" s="0"/>
      <c r="AAR3603" s="0"/>
      <c r="AAS3603" s="0"/>
      <c r="AAT3603" s="0"/>
      <c r="AAU3603" s="0"/>
      <c r="AAV3603" s="0"/>
      <c r="AAW3603" s="0"/>
      <c r="AAX3603" s="0"/>
      <c r="AAY3603" s="0"/>
      <c r="AAZ3603" s="0"/>
      <c r="ABA3603" s="0"/>
      <c r="ABB3603" s="0"/>
      <c r="ABC3603" s="0"/>
      <c r="ABD3603" s="0"/>
      <c r="ABE3603" s="0"/>
      <c r="ABF3603" s="0"/>
      <c r="ABG3603" s="0"/>
      <c r="ABH3603" s="0"/>
      <c r="ABI3603" s="0"/>
      <c r="ABJ3603" s="0"/>
      <c r="ABK3603" s="0"/>
      <c r="ABL3603" s="0"/>
      <c r="ABM3603" s="0"/>
      <c r="ABN3603" s="0"/>
      <c r="ABO3603" s="0"/>
      <c r="ABP3603" s="0"/>
      <c r="ABQ3603" s="0"/>
      <c r="ABR3603" s="0"/>
      <c r="ABS3603" s="0"/>
      <c r="ABT3603" s="0"/>
      <c r="ABU3603" s="0"/>
      <c r="ABV3603" s="0"/>
      <c r="ABW3603" s="0"/>
      <c r="ABX3603" s="0"/>
      <c r="ABY3603" s="0"/>
      <c r="ABZ3603" s="0"/>
      <c r="ACA3603" s="0"/>
      <c r="ACB3603" s="0"/>
      <c r="ACC3603" s="0"/>
      <c r="ACD3603" s="0"/>
      <c r="ACE3603" s="0"/>
      <c r="ACF3603" s="0"/>
      <c r="ACG3603" s="0"/>
      <c r="ACH3603" s="0"/>
      <c r="ACI3603" s="0"/>
      <c r="ACJ3603" s="0"/>
      <c r="ACK3603" s="0"/>
      <c r="ACL3603" s="0"/>
      <c r="ACM3603" s="0"/>
      <c r="ACN3603" s="0"/>
      <c r="ACO3603" s="0"/>
      <c r="ACP3603" s="0"/>
      <c r="ACQ3603" s="0"/>
      <c r="ACR3603" s="0"/>
      <c r="ACS3603" s="0"/>
      <c r="ACT3603" s="0"/>
      <c r="ACU3603" s="0"/>
      <c r="ACV3603" s="0"/>
      <c r="ACW3603" s="0"/>
      <c r="ACX3603" s="0"/>
      <c r="ACY3603" s="0"/>
      <c r="ACZ3603" s="0"/>
      <c r="ADA3603" s="0"/>
      <c r="ADB3603" s="0"/>
      <c r="ADC3603" s="0"/>
      <c r="ADD3603" s="0"/>
      <c r="ADE3603" s="0"/>
      <c r="ADF3603" s="0"/>
      <c r="ADG3603" s="0"/>
      <c r="ADH3603" s="0"/>
      <c r="ADI3603" s="0"/>
      <c r="ADJ3603" s="0"/>
      <c r="ADK3603" s="0"/>
      <c r="ADL3603" s="0"/>
      <c r="ADM3603" s="0"/>
      <c r="ADN3603" s="0"/>
      <c r="ADO3603" s="0"/>
      <c r="ADP3603" s="0"/>
      <c r="ADQ3603" s="0"/>
      <c r="ADR3603" s="0"/>
      <c r="ADS3603" s="0"/>
      <c r="ADT3603" s="0"/>
      <c r="ADU3603" s="0"/>
      <c r="ADV3603" s="0"/>
      <c r="ADW3603" s="0"/>
      <c r="ADX3603" s="0"/>
      <c r="ADY3603" s="0"/>
      <c r="ADZ3603" s="0"/>
      <c r="AEA3603" s="0"/>
      <c r="AEB3603" s="0"/>
      <c r="AEC3603" s="0"/>
      <c r="AED3603" s="0"/>
      <c r="AEE3603" s="0"/>
      <c r="AEF3603" s="0"/>
      <c r="AEG3603" s="0"/>
      <c r="AEH3603" s="0"/>
      <c r="AEI3603" s="0"/>
      <c r="AEJ3603" s="0"/>
      <c r="AEK3603" s="0"/>
      <c r="AEL3603" s="0"/>
      <c r="AEM3603" s="0"/>
      <c r="AEN3603" s="0"/>
      <c r="AEO3603" s="0"/>
      <c r="AEP3603" s="0"/>
      <c r="AEQ3603" s="0"/>
      <c r="AER3603" s="0"/>
      <c r="AES3603" s="0"/>
      <c r="AET3603" s="0"/>
      <c r="AEU3603" s="0"/>
      <c r="AEV3603" s="0"/>
      <c r="AEW3603" s="0"/>
      <c r="AEX3603" s="0"/>
      <c r="AEY3603" s="0"/>
      <c r="AEZ3603" s="0"/>
      <c r="AFA3603" s="0"/>
      <c r="AFB3603" s="0"/>
      <c r="AFC3603" s="0"/>
      <c r="AFD3603" s="0"/>
      <c r="AFE3603" s="0"/>
      <c r="AFF3603" s="0"/>
      <c r="AFG3603" s="0"/>
      <c r="AFH3603" s="0"/>
      <c r="AFI3603" s="0"/>
      <c r="AFJ3603" s="0"/>
      <c r="AFK3603" s="0"/>
      <c r="AFL3603" s="0"/>
      <c r="AFM3603" s="0"/>
      <c r="AFN3603" s="0"/>
      <c r="AFO3603" s="0"/>
      <c r="AFP3603" s="0"/>
      <c r="AFQ3603" s="0"/>
      <c r="AFR3603" s="0"/>
      <c r="AFS3603" s="0"/>
      <c r="AFT3603" s="0"/>
      <c r="AFU3603" s="0"/>
      <c r="AFV3603" s="0"/>
      <c r="AFW3603" s="0"/>
      <c r="AFX3603" s="0"/>
      <c r="AFY3603" s="0"/>
      <c r="AFZ3603" s="0"/>
      <c r="AGA3603" s="0"/>
      <c r="AGB3603" s="0"/>
      <c r="AGC3603" s="0"/>
      <c r="AGD3603" s="0"/>
      <c r="AGE3603" s="0"/>
      <c r="AGF3603" s="0"/>
      <c r="AGG3603" s="0"/>
      <c r="AGH3603" s="0"/>
      <c r="AGI3603" s="0"/>
      <c r="AGJ3603" s="0"/>
      <c r="AGK3603" s="0"/>
      <c r="AGL3603" s="0"/>
      <c r="AGM3603" s="0"/>
      <c r="AGN3603" s="0"/>
      <c r="AGO3603" s="0"/>
      <c r="AGP3603" s="0"/>
      <c r="AGQ3603" s="0"/>
      <c r="AGR3603" s="0"/>
      <c r="AGS3603" s="0"/>
      <c r="AGT3603" s="0"/>
      <c r="AGU3603" s="0"/>
      <c r="AGV3603" s="0"/>
      <c r="AGW3603" s="0"/>
      <c r="AGX3603" s="0"/>
      <c r="AGY3603" s="0"/>
      <c r="AGZ3603" s="0"/>
      <c r="AHA3603" s="0"/>
      <c r="AHB3603" s="0"/>
      <c r="AHC3603" s="0"/>
      <c r="AHD3603" s="0"/>
      <c r="AHE3603" s="0"/>
      <c r="AHF3603" s="0"/>
      <c r="AHG3603" s="0"/>
      <c r="AHH3603" s="0"/>
      <c r="AHI3603" s="0"/>
      <c r="AHJ3603" s="0"/>
      <c r="AHK3603" s="0"/>
      <c r="AHL3603" s="0"/>
      <c r="AHM3603" s="0"/>
      <c r="AHN3603" s="0"/>
      <c r="AHO3603" s="0"/>
      <c r="AHP3603" s="0"/>
      <c r="AHQ3603" s="0"/>
      <c r="AHR3603" s="0"/>
      <c r="AHS3603" s="0"/>
      <c r="AHT3603" s="0"/>
      <c r="AHU3603" s="0"/>
      <c r="AHV3603" s="0"/>
      <c r="AHW3603" s="0"/>
      <c r="AHX3603" s="0"/>
      <c r="AHY3603" s="0"/>
      <c r="AHZ3603" s="0"/>
      <c r="AIA3603" s="0"/>
      <c r="AIB3603" s="0"/>
      <c r="AIC3603" s="0"/>
      <c r="AID3603" s="0"/>
      <c r="AIE3603" s="0"/>
      <c r="AIF3603" s="0"/>
      <c r="AIG3603" s="0"/>
      <c r="AIH3603" s="0"/>
      <c r="AII3603" s="0"/>
      <c r="AIJ3603" s="0"/>
      <c r="AIK3603" s="0"/>
      <c r="AIL3603" s="0"/>
      <c r="AIM3603" s="0"/>
      <c r="AIN3603" s="0"/>
      <c r="AIO3603" s="0"/>
      <c r="AIP3603" s="0"/>
      <c r="AIQ3603" s="0"/>
      <c r="AIR3603" s="0"/>
      <c r="AIS3603" s="0"/>
      <c r="AIT3603" s="0"/>
      <c r="AIU3603" s="0"/>
      <c r="AIV3603" s="0"/>
      <c r="AIW3603" s="0"/>
      <c r="AIX3603" s="0"/>
      <c r="AIY3603" s="0"/>
      <c r="AIZ3603" s="0"/>
      <c r="AJA3603" s="0"/>
      <c r="AJB3603" s="0"/>
      <c r="AJC3603" s="0"/>
      <c r="AJD3603" s="0"/>
      <c r="AJE3603" s="0"/>
      <c r="AJF3603" s="0"/>
      <c r="AJG3603" s="0"/>
      <c r="AJH3603" s="0"/>
      <c r="AJI3603" s="0"/>
      <c r="AJJ3603" s="0"/>
      <c r="AJK3603" s="0"/>
      <c r="AJL3603" s="0"/>
      <c r="AJM3603" s="0"/>
      <c r="AJN3603" s="0"/>
      <c r="AJO3603" s="0"/>
      <c r="AJP3603" s="0"/>
      <c r="AJQ3603" s="0"/>
      <c r="AJR3603" s="0"/>
      <c r="AJS3603" s="0"/>
      <c r="AJT3603" s="0"/>
      <c r="AJU3603" s="0"/>
      <c r="AJV3603" s="0"/>
      <c r="AJW3603" s="0"/>
      <c r="AJX3603" s="0"/>
      <c r="AJY3603" s="0"/>
      <c r="AJZ3603" s="0"/>
      <c r="AKA3603" s="0"/>
      <c r="AKB3603" s="0"/>
      <c r="AKC3603" s="0"/>
      <c r="AKD3603" s="0"/>
      <c r="AKE3603" s="0"/>
      <c r="AKF3603" s="0"/>
      <c r="AKG3603" s="0"/>
      <c r="AKH3603" s="0"/>
      <c r="AKI3603" s="0"/>
      <c r="AKJ3603" s="0"/>
      <c r="AKK3603" s="0"/>
      <c r="AKL3603" s="0"/>
      <c r="AKM3603" s="0"/>
      <c r="AKN3603" s="0"/>
      <c r="AKO3603" s="0"/>
      <c r="AKP3603" s="0"/>
      <c r="AKQ3603" s="0"/>
      <c r="AKR3603" s="0"/>
      <c r="AKS3603" s="0"/>
      <c r="AKT3603" s="0"/>
      <c r="AKU3603" s="0"/>
      <c r="AKV3603" s="0"/>
      <c r="AKW3603" s="0"/>
      <c r="AKX3603" s="0"/>
      <c r="AKY3603" s="0"/>
      <c r="AKZ3603" s="0"/>
      <c r="ALA3603" s="0"/>
      <c r="ALB3603" s="0"/>
      <c r="ALC3603" s="0"/>
      <c r="ALD3603" s="0"/>
      <c r="ALE3603" s="0"/>
      <c r="ALF3603" s="0"/>
      <c r="ALG3603" s="0"/>
      <c r="ALH3603" s="0"/>
      <c r="ALI3603" s="0"/>
      <c r="ALJ3603" s="0"/>
      <c r="ALK3603" s="0"/>
      <c r="ALL3603" s="0"/>
      <c r="ALM3603" s="0"/>
      <c r="ALN3603" s="0"/>
      <c r="ALO3603" s="0"/>
      <c r="ALP3603" s="0"/>
      <c r="ALQ3603" s="0"/>
      <c r="ALR3603" s="0"/>
      <c r="ALS3603" s="0"/>
      <c r="ALT3603" s="0"/>
      <c r="ALU3603" s="0"/>
      <c r="ALV3603" s="0"/>
      <c r="ALW3603" s="0"/>
      <c r="ALX3603" s="0"/>
      <c r="ALY3603" s="0"/>
      <c r="ALZ3603" s="0"/>
      <c r="AMA3603" s="0"/>
      <c r="AMB3603" s="0"/>
      <c r="AMC3603" s="0"/>
      <c r="AMD3603" s="0"/>
      <c r="AME3603" s="0"/>
      <c r="AMF3603" s="0"/>
      <c r="AMG3603" s="0"/>
      <c r="AMH3603" s="0"/>
      <c r="AMI3603" s="0"/>
    </row>
    <row r="3604" customFormat="false" ht="12.75" hidden="false" customHeight="false" outlineLevel="0" collapsed="false">
      <c r="A3604" s="1" t="s">
        <v>3826</v>
      </c>
      <c r="C3604" s="27" t="s">
        <v>3832</v>
      </c>
      <c r="D3604" s="27" t="s">
        <v>13</v>
      </c>
      <c r="E3604" s="28"/>
      <c r="F3604" s="29"/>
      <c r="G3604" s="27"/>
      <c r="H3604" s="30" t="s">
        <v>168</v>
      </c>
      <c r="I3604" s="31" t="n">
        <v>1.39</v>
      </c>
      <c r="J3604" s="107" t="s">
        <v>2842</v>
      </c>
      <c r="BM3604" s="0"/>
      <c r="BN3604" s="0"/>
      <c r="BO3604" s="0"/>
      <c r="BP3604" s="0"/>
      <c r="BQ3604" s="0"/>
      <c r="BR3604" s="0"/>
      <c r="BS3604" s="0"/>
      <c r="BT3604" s="0"/>
      <c r="BU3604" s="0"/>
      <c r="BV3604" s="0"/>
      <c r="BW3604" s="0"/>
      <c r="BX3604" s="0"/>
      <c r="BY3604" s="0"/>
      <c r="BZ3604" s="0"/>
      <c r="CA3604" s="0"/>
      <c r="CB3604" s="0"/>
      <c r="CC3604" s="0"/>
      <c r="CD3604" s="0"/>
      <c r="CE3604" s="0"/>
      <c r="CF3604" s="0"/>
      <c r="CG3604" s="0"/>
      <c r="CH3604" s="0"/>
      <c r="CI3604" s="0"/>
      <c r="CJ3604" s="0"/>
      <c r="CK3604" s="0"/>
      <c r="CL3604" s="0"/>
      <c r="CM3604" s="0"/>
      <c r="CN3604" s="0"/>
      <c r="CO3604" s="0"/>
      <c r="CP3604" s="0"/>
      <c r="CQ3604" s="0"/>
      <c r="CR3604" s="0"/>
      <c r="CS3604" s="0"/>
      <c r="CT3604" s="0"/>
      <c r="CU3604" s="0"/>
      <c r="CV3604" s="0"/>
      <c r="CW3604" s="0"/>
      <c r="CX3604" s="0"/>
      <c r="CY3604" s="0"/>
      <c r="CZ3604" s="0"/>
      <c r="DA3604" s="0"/>
      <c r="DB3604" s="0"/>
      <c r="DC3604" s="0"/>
      <c r="DD3604" s="0"/>
      <c r="DE3604" s="0"/>
      <c r="DF3604" s="0"/>
      <c r="DG3604" s="0"/>
      <c r="DH3604" s="0"/>
      <c r="DI3604" s="0"/>
      <c r="DJ3604" s="0"/>
      <c r="DK3604" s="0"/>
      <c r="DL3604" s="0"/>
      <c r="DM3604" s="0"/>
      <c r="DN3604" s="0"/>
      <c r="DO3604" s="0"/>
      <c r="DP3604" s="0"/>
      <c r="DQ3604" s="0"/>
      <c r="DR3604" s="0"/>
      <c r="DS3604" s="0"/>
      <c r="DT3604" s="0"/>
      <c r="DU3604" s="0"/>
      <c r="DV3604" s="0"/>
      <c r="DW3604" s="0"/>
      <c r="DX3604" s="0"/>
      <c r="DY3604" s="0"/>
      <c r="DZ3604" s="0"/>
      <c r="EA3604" s="0"/>
      <c r="EB3604" s="0"/>
      <c r="EC3604" s="0"/>
      <c r="ED3604" s="0"/>
      <c r="EE3604" s="0"/>
      <c r="EF3604" s="0"/>
      <c r="EG3604" s="0"/>
      <c r="EH3604" s="0"/>
      <c r="EI3604" s="0"/>
      <c r="EJ3604" s="0"/>
      <c r="EK3604" s="0"/>
      <c r="EL3604" s="0"/>
      <c r="EM3604" s="0"/>
      <c r="EN3604" s="0"/>
      <c r="EO3604" s="0"/>
      <c r="EP3604" s="0"/>
      <c r="EQ3604" s="0"/>
      <c r="ER3604" s="0"/>
      <c r="ES3604" s="0"/>
      <c r="ET3604" s="0"/>
      <c r="EU3604" s="0"/>
      <c r="EV3604" s="0"/>
      <c r="EW3604" s="0"/>
      <c r="EX3604" s="0"/>
      <c r="EY3604" s="0"/>
      <c r="EZ3604" s="0"/>
      <c r="FA3604" s="0"/>
      <c r="FB3604" s="0"/>
      <c r="FC3604" s="0"/>
      <c r="FD3604" s="0"/>
      <c r="FE3604" s="0"/>
      <c r="FF3604" s="0"/>
      <c r="FG3604" s="0"/>
      <c r="FH3604" s="0"/>
      <c r="FI3604" s="0"/>
      <c r="FJ3604" s="0"/>
      <c r="FK3604" s="0"/>
      <c r="FL3604" s="0"/>
      <c r="FM3604" s="0"/>
      <c r="FN3604" s="0"/>
      <c r="FO3604" s="0"/>
      <c r="FP3604" s="0"/>
      <c r="FQ3604" s="0"/>
      <c r="FR3604" s="0"/>
      <c r="FS3604" s="0"/>
      <c r="FT3604" s="0"/>
      <c r="FU3604" s="0"/>
      <c r="FV3604" s="0"/>
      <c r="FW3604" s="0"/>
      <c r="FX3604" s="0"/>
      <c r="FY3604" s="0"/>
      <c r="FZ3604" s="0"/>
      <c r="GA3604" s="0"/>
      <c r="GB3604" s="0"/>
      <c r="GC3604" s="0"/>
      <c r="GD3604" s="0"/>
      <c r="GE3604" s="0"/>
      <c r="GF3604" s="0"/>
      <c r="GG3604" s="0"/>
      <c r="GH3604" s="0"/>
      <c r="GI3604" s="0"/>
      <c r="GJ3604" s="0"/>
      <c r="GK3604" s="0"/>
      <c r="GL3604" s="0"/>
      <c r="GM3604" s="0"/>
      <c r="GN3604" s="0"/>
      <c r="GO3604" s="0"/>
      <c r="GP3604" s="0"/>
      <c r="GQ3604" s="0"/>
      <c r="GR3604" s="0"/>
      <c r="GS3604" s="0"/>
      <c r="GT3604" s="0"/>
      <c r="GU3604" s="0"/>
      <c r="GV3604" s="0"/>
      <c r="GW3604" s="0"/>
      <c r="GX3604" s="0"/>
      <c r="GY3604" s="0"/>
      <c r="GZ3604" s="0"/>
      <c r="HA3604" s="0"/>
      <c r="HB3604" s="0"/>
      <c r="HC3604" s="0"/>
      <c r="HD3604" s="0"/>
      <c r="HE3604" s="0"/>
      <c r="HF3604" s="0"/>
      <c r="HG3604" s="0"/>
      <c r="HH3604" s="0"/>
      <c r="HI3604" s="0"/>
      <c r="HJ3604" s="0"/>
      <c r="HK3604" s="0"/>
      <c r="HL3604" s="0"/>
      <c r="HM3604" s="0"/>
      <c r="HN3604" s="0"/>
      <c r="HO3604" s="0"/>
      <c r="HP3604" s="0"/>
      <c r="HQ3604" s="0"/>
      <c r="HR3604" s="0"/>
      <c r="HS3604" s="0"/>
      <c r="HT3604" s="0"/>
      <c r="HU3604" s="0"/>
      <c r="HV3604" s="0"/>
      <c r="HW3604" s="0"/>
      <c r="HX3604" s="0"/>
      <c r="HY3604" s="0"/>
      <c r="HZ3604" s="0"/>
      <c r="IA3604" s="0"/>
      <c r="IB3604" s="0"/>
      <c r="IC3604" s="0"/>
      <c r="ID3604" s="0"/>
      <c r="IE3604" s="0"/>
      <c r="IF3604" s="0"/>
      <c r="IG3604" s="0"/>
      <c r="IH3604" s="0"/>
      <c r="II3604" s="0"/>
      <c r="IJ3604" s="0"/>
      <c r="IK3604" s="0"/>
      <c r="IL3604" s="0"/>
      <c r="IM3604" s="0"/>
      <c r="IN3604" s="0"/>
      <c r="IO3604" s="0"/>
      <c r="IP3604" s="0"/>
      <c r="IQ3604" s="0"/>
      <c r="IR3604" s="0"/>
      <c r="IS3604" s="0"/>
      <c r="IT3604" s="0"/>
      <c r="IU3604" s="0"/>
      <c r="IV3604" s="0"/>
      <c r="IW3604" s="0"/>
      <c r="IX3604" s="0"/>
      <c r="IY3604" s="0"/>
      <c r="IZ3604" s="0"/>
      <c r="JA3604" s="0"/>
      <c r="JB3604" s="0"/>
      <c r="JC3604" s="0"/>
      <c r="JD3604" s="0"/>
      <c r="JE3604" s="0"/>
      <c r="JF3604" s="0"/>
      <c r="JG3604" s="0"/>
      <c r="JH3604" s="0"/>
      <c r="JI3604" s="0"/>
      <c r="JJ3604" s="0"/>
      <c r="JK3604" s="0"/>
      <c r="JL3604" s="0"/>
      <c r="JM3604" s="0"/>
      <c r="JN3604" s="0"/>
      <c r="JO3604" s="0"/>
      <c r="JP3604" s="0"/>
      <c r="JQ3604" s="0"/>
      <c r="JR3604" s="0"/>
      <c r="JS3604" s="0"/>
      <c r="JT3604" s="0"/>
      <c r="JU3604" s="0"/>
      <c r="JV3604" s="0"/>
      <c r="JW3604" s="0"/>
      <c r="JX3604" s="0"/>
      <c r="JY3604" s="0"/>
      <c r="JZ3604" s="0"/>
      <c r="KA3604" s="0"/>
      <c r="KB3604" s="0"/>
      <c r="KC3604" s="0"/>
      <c r="KD3604" s="0"/>
      <c r="KE3604" s="0"/>
      <c r="KF3604" s="0"/>
      <c r="KG3604" s="0"/>
      <c r="KH3604" s="0"/>
      <c r="KI3604" s="0"/>
      <c r="KJ3604" s="0"/>
      <c r="KK3604" s="0"/>
      <c r="KL3604" s="0"/>
      <c r="KM3604" s="0"/>
      <c r="KN3604" s="0"/>
      <c r="KO3604" s="0"/>
      <c r="KP3604" s="0"/>
      <c r="KQ3604" s="0"/>
      <c r="KR3604" s="0"/>
      <c r="KS3604" s="0"/>
      <c r="KT3604" s="0"/>
      <c r="KU3604" s="0"/>
      <c r="KV3604" s="0"/>
      <c r="KW3604" s="0"/>
      <c r="KX3604" s="0"/>
      <c r="KY3604" s="0"/>
      <c r="KZ3604" s="0"/>
      <c r="LA3604" s="0"/>
      <c r="LB3604" s="0"/>
      <c r="LC3604" s="0"/>
      <c r="LD3604" s="0"/>
      <c r="LE3604" s="0"/>
      <c r="LF3604" s="0"/>
      <c r="LG3604" s="0"/>
      <c r="LH3604" s="0"/>
      <c r="LI3604" s="0"/>
      <c r="LJ3604" s="0"/>
      <c r="LK3604" s="0"/>
      <c r="LL3604" s="0"/>
      <c r="LM3604" s="0"/>
      <c r="LN3604" s="0"/>
      <c r="LO3604" s="0"/>
      <c r="LP3604" s="0"/>
      <c r="LQ3604" s="0"/>
      <c r="LR3604" s="0"/>
      <c r="LS3604" s="0"/>
      <c r="LT3604" s="0"/>
      <c r="LU3604" s="0"/>
      <c r="LV3604" s="0"/>
      <c r="LW3604" s="0"/>
      <c r="LX3604" s="0"/>
      <c r="LY3604" s="0"/>
      <c r="LZ3604" s="0"/>
      <c r="MA3604" s="0"/>
      <c r="MB3604" s="0"/>
      <c r="MC3604" s="0"/>
      <c r="MD3604" s="0"/>
      <c r="ME3604" s="0"/>
      <c r="MF3604" s="0"/>
      <c r="MG3604" s="0"/>
      <c r="MH3604" s="0"/>
      <c r="MI3604" s="0"/>
      <c r="MJ3604" s="0"/>
      <c r="MK3604" s="0"/>
      <c r="ML3604" s="0"/>
      <c r="MM3604" s="0"/>
      <c r="MN3604" s="0"/>
      <c r="MO3604" s="0"/>
      <c r="MP3604" s="0"/>
      <c r="MQ3604" s="0"/>
      <c r="MR3604" s="0"/>
      <c r="MS3604" s="0"/>
      <c r="MT3604" s="0"/>
      <c r="MU3604" s="0"/>
      <c r="MV3604" s="0"/>
      <c r="MW3604" s="0"/>
      <c r="MX3604" s="0"/>
      <c r="MY3604" s="0"/>
      <c r="MZ3604" s="0"/>
      <c r="NA3604" s="0"/>
      <c r="NB3604" s="0"/>
      <c r="NC3604" s="0"/>
      <c r="ND3604" s="0"/>
      <c r="NE3604" s="0"/>
      <c r="NF3604" s="0"/>
      <c r="NG3604" s="0"/>
      <c r="NH3604" s="0"/>
      <c r="NI3604" s="0"/>
      <c r="NJ3604" s="0"/>
      <c r="NK3604" s="0"/>
      <c r="NL3604" s="0"/>
      <c r="NM3604" s="0"/>
      <c r="NN3604" s="0"/>
      <c r="NO3604" s="0"/>
      <c r="NP3604" s="0"/>
      <c r="NQ3604" s="0"/>
      <c r="NR3604" s="0"/>
      <c r="NS3604" s="0"/>
      <c r="NT3604" s="0"/>
      <c r="NU3604" s="0"/>
      <c r="NV3604" s="0"/>
      <c r="NW3604" s="0"/>
      <c r="NX3604" s="0"/>
      <c r="NY3604" s="0"/>
      <c r="NZ3604" s="0"/>
      <c r="OA3604" s="0"/>
      <c r="OB3604" s="0"/>
      <c r="OC3604" s="0"/>
      <c r="OD3604" s="0"/>
      <c r="OE3604" s="0"/>
      <c r="OF3604" s="0"/>
      <c r="OG3604" s="0"/>
      <c r="OH3604" s="0"/>
      <c r="OI3604" s="0"/>
      <c r="OJ3604" s="0"/>
      <c r="OK3604" s="0"/>
      <c r="OL3604" s="0"/>
      <c r="OM3604" s="0"/>
      <c r="ON3604" s="0"/>
      <c r="OO3604" s="0"/>
      <c r="OP3604" s="0"/>
      <c r="OQ3604" s="0"/>
      <c r="OR3604" s="0"/>
      <c r="OS3604" s="0"/>
      <c r="OT3604" s="0"/>
      <c r="OU3604" s="0"/>
      <c r="OV3604" s="0"/>
      <c r="OW3604" s="0"/>
      <c r="OX3604" s="0"/>
      <c r="OY3604" s="0"/>
      <c r="OZ3604" s="0"/>
      <c r="PA3604" s="0"/>
      <c r="PB3604" s="0"/>
      <c r="PC3604" s="0"/>
      <c r="PD3604" s="0"/>
      <c r="PE3604" s="0"/>
      <c r="PF3604" s="0"/>
      <c r="PG3604" s="0"/>
      <c r="PH3604" s="0"/>
      <c r="PI3604" s="0"/>
      <c r="PJ3604" s="0"/>
      <c r="PK3604" s="0"/>
      <c r="PL3604" s="0"/>
      <c r="PM3604" s="0"/>
      <c r="PN3604" s="0"/>
      <c r="PO3604" s="0"/>
      <c r="PP3604" s="0"/>
      <c r="PQ3604" s="0"/>
      <c r="PR3604" s="0"/>
      <c r="PS3604" s="0"/>
      <c r="PT3604" s="0"/>
      <c r="PU3604" s="0"/>
      <c r="PV3604" s="0"/>
      <c r="PW3604" s="0"/>
      <c r="PX3604" s="0"/>
      <c r="PY3604" s="0"/>
      <c r="PZ3604" s="0"/>
      <c r="QA3604" s="0"/>
      <c r="QB3604" s="0"/>
      <c r="QC3604" s="0"/>
      <c r="QD3604" s="0"/>
      <c r="QE3604" s="0"/>
      <c r="QF3604" s="0"/>
      <c r="QG3604" s="0"/>
      <c r="QH3604" s="0"/>
      <c r="QI3604" s="0"/>
      <c r="QJ3604" s="0"/>
      <c r="QK3604" s="0"/>
      <c r="QL3604" s="0"/>
      <c r="QM3604" s="0"/>
      <c r="QN3604" s="0"/>
      <c r="QO3604" s="0"/>
      <c r="QP3604" s="0"/>
      <c r="QQ3604" s="0"/>
      <c r="QR3604" s="0"/>
      <c r="QS3604" s="0"/>
      <c r="QT3604" s="0"/>
      <c r="QU3604" s="0"/>
      <c r="QV3604" s="0"/>
      <c r="QW3604" s="0"/>
      <c r="QX3604" s="0"/>
      <c r="QY3604" s="0"/>
      <c r="QZ3604" s="0"/>
      <c r="RA3604" s="0"/>
      <c r="RB3604" s="0"/>
      <c r="RC3604" s="0"/>
      <c r="RD3604" s="0"/>
      <c r="RE3604" s="0"/>
      <c r="RF3604" s="0"/>
      <c r="RG3604" s="0"/>
      <c r="RH3604" s="0"/>
      <c r="RI3604" s="0"/>
      <c r="RJ3604" s="0"/>
      <c r="RK3604" s="0"/>
      <c r="RL3604" s="0"/>
      <c r="RM3604" s="0"/>
      <c r="RN3604" s="0"/>
      <c r="RO3604" s="0"/>
      <c r="RP3604" s="0"/>
      <c r="RQ3604" s="0"/>
      <c r="RR3604" s="0"/>
      <c r="RS3604" s="0"/>
      <c r="RT3604" s="0"/>
      <c r="RU3604" s="0"/>
      <c r="RV3604" s="0"/>
      <c r="RW3604" s="0"/>
      <c r="RX3604" s="0"/>
      <c r="RY3604" s="0"/>
      <c r="RZ3604" s="0"/>
      <c r="SA3604" s="0"/>
      <c r="SB3604" s="0"/>
      <c r="SC3604" s="0"/>
      <c r="SD3604" s="0"/>
      <c r="SE3604" s="0"/>
      <c r="SF3604" s="0"/>
      <c r="SG3604" s="0"/>
      <c r="SH3604" s="0"/>
      <c r="SI3604" s="0"/>
      <c r="SJ3604" s="0"/>
      <c r="SK3604" s="0"/>
      <c r="SL3604" s="0"/>
      <c r="SM3604" s="0"/>
      <c r="SN3604" s="0"/>
      <c r="SO3604" s="0"/>
      <c r="SP3604" s="0"/>
      <c r="SQ3604" s="0"/>
      <c r="SR3604" s="0"/>
      <c r="SS3604" s="0"/>
      <c r="ST3604" s="0"/>
      <c r="SU3604" s="0"/>
      <c r="SV3604" s="0"/>
      <c r="SW3604" s="0"/>
      <c r="SX3604" s="0"/>
      <c r="SY3604" s="0"/>
      <c r="SZ3604" s="0"/>
      <c r="TA3604" s="0"/>
      <c r="TB3604" s="0"/>
      <c r="TC3604" s="0"/>
      <c r="TD3604" s="0"/>
      <c r="TE3604" s="0"/>
      <c r="TF3604" s="0"/>
      <c r="TG3604" s="0"/>
      <c r="TH3604" s="0"/>
      <c r="TI3604" s="0"/>
      <c r="TJ3604" s="0"/>
      <c r="TK3604" s="0"/>
      <c r="TL3604" s="0"/>
      <c r="TM3604" s="0"/>
      <c r="TN3604" s="0"/>
      <c r="TO3604" s="0"/>
      <c r="TP3604" s="0"/>
      <c r="TQ3604" s="0"/>
      <c r="TR3604" s="0"/>
      <c r="TS3604" s="0"/>
      <c r="TT3604" s="0"/>
      <c r="TU3604" s="0"/>
      <c r="TV3604" s="0"/>
      <c r="TW3604" s="0"/>
      <c r="TX3604" s="0"/>
      <c r="TY3604" s="0"/>
      <c r="TZ3604" s="0"/>
      <c r="UA3604" s="0"/>
      <c r="UB3604" s="0"/>
      <c r="UC3604" s="0"/>
      <c r="UD3604" s="0"/>
      <c r="UE3604" s="0"/>
      <c r="UF3604" s="0"/>
      <c r="UG3604" s="0"/>
      <c r="UH3604" s="0"/>
      <c r="UI3604" s="0"/>
      <c r="UJ3604" s="0"/>
      <c r="UK3604" s="0"/>
      <c r="UL3604" s="0"/>
      <c r="UM3604" s="0"/>
      <c r="UN3604" s="0"/>
      <c r="UO3604" s="0"/>
      <c r="UP3604" s="0"/>
      <c r="UQ3604" s="0"/>
      <c r="UR3604" s="0"/>
      <c r="US3604" s="0"/>
      <c r="UT3604" s="0"/>
      <c r="UU3604" s="0"/>
      <c r="UV3604" s="0"/>
      <c r="UW3604" s="0"/>
      <c r="UX3604" s="0"/>
      <c r="UY3604" s="0"/>
      <c r="UZ3604" s="0"/>
      <c r="VA3604" s="0"/>
      <c r="VB3604" s="0"/>
      <c r="VC3604" s="0"/>
      <c r="VD3604" s="0"/>
      <c r="VE3604" s="0"/>
      <c r="VF3604" s="0"/>
      <c r="VG3604" s="0"/>
      <c r="VH3604" s="0"/>
      <c r="VI3604" s="0"/>
      <c r="VJ3604" s="0"/>
      <c r="VK3604" s="0"/>
      <c r="VL3604" s="0"/>
      <c r="VM3604" s="0"/>
      <c r="VN3604" s="0"/>
      <c r="VO3604" s="0"/>
      <c r="VP3604" s="0"/>
      <c r="VQ3604" s="0"/>
      <c r="VR3604" s="0"/>
      <c r="VS3604" s="0"/>
      <c r="VT3604" s="0"/>
      <c r="VU3604" s="0"/>
      <c r="VV3604" s="0"/>
      <c r="VW3604" s="0"/>
      <c r="VX3604" s="0"/>
      <c r="VY3604" s="0"/>
      <c r="VZ3604" s="0"/>
      <c r="WA3604" s="0"/>
      <c r="WB3604" s="0"/>
      <c r="WC3604" s="0"/>
      <c r="WD3604" s="0"/>
      <c r="WE3604" s="0"/>
      <c r="WF3604" s="0"/>
      <c r="WG3604" s="0"/>
      <c r="WH3604" s="0"/>
      <c r="WI3604" s="0"/>
      <c r="WJ3604" s="0"/>
      <c r="WK3604" s="0"/>
      <c r="WL3604" s="0"/>
      <c r="WM3604" s="0"/>
      <c r="WN3604" s="0"/>
      <c r="WO3604" s="0"/>
      <c r="WP3604" s="0"/>
      <c r="WQ3604" s="0"/>
      <c r="WR3604" s="0"/>
      <c r="WS3604" s="0"/>
      <c r="WT3604" s="0"/>
      <c r="WU3604" s="0"/>
      <c r="WV3604" s="0"/>
      <c r="WW3604" s="0"/>
      <c r="WX3604" s="0"/>
      <c r="WY3604" s="0"/>
      <c r="WZ3604" s="0"/>
      <c r="XA3604" s="0"/>
      <c r="XB3604" s="0"/>
      <c r="XC3604" s="0"/>
      <c r="XD3604" s="0"/>
      <c r="XE3604" s="0"/>
      <c r="XF3604" s="0"/>
      <c r="XG3604" s="0"/>
      <c r="XH3604" s="0"/>
      <c r="XI3604" s="0"/>
      <c r="XJ3604" s="0"/>
      <c r="XK3604" s="0"/>
      <c r="XL3604" s="0"/>
      <c r="XM3604" s="0"/>
      <c r="XN3604" s="0"/>
      <c r="XO3604" s="0"/>
      <c r="XP3604" s="0"/>
      <c r="XQ3604" s="0"/>
      <c r="XR3604" s="0"/>
      <c r="XS3604" s="0"/>
      <c r="XT3604" s="0"/>
      <c r="XU3604" s="0"/>
      <c r="XV3604" s="0"/>
      <c r="XW3604" s="0"/>
      <c r="XX3604" s="0"/>
      <c r="XY3604" s="0"/>
      <c r="XZ3604" s="0"/>
      <c r="YA3604" s="0"/>
      <c r="YB3604" s="0"/>
      <c r="YC3604" s="0"/>
      <c r="YD3604" s="0"/>
      <c r="YE3604" s="0"/>
      <c r="YF3604" s="0"/>
      <c r="YG3604" s="0"/>
      <c r="YH3604" s="0"/>
      <c r="YI3604" s="0"/>
      <c r="YJ3604" s="0"/>
      <c r="YK3604" s="0"/>
      <c r="YL3604" s="0"/>
      <c r="YM3604" s="0"/>
      <c r="YN3604" s="0"/>
      <c r="YO3604" s="0"/>
      <c r="YP3604" s="0"/>
      <c r="YQ3604" s="0"/>
      <c r="YR3604" s="0"/>
      <c r="YS3604" s="0"/>
      <c r="YT3604" s="0"/>
      <c r="YU3604" s="0"/>
      <c r="YV3604" s="0"/>
      <c r="YW3604" s="0"/>
      <c r="YX3604" s="0"/>
      <c r="YY3604" s="0"/>
      <c r="YZ3604" s="0"/>
      <c r="ZA3604" s="0"/>
      <c r="ZB3604" s="0"/>
      <c r="ZC3604" s="0"/>
      <c r="ZD3604" s="0"/>
      <c r="ZE3604" s="0"/>
      <c r="ZF3604" s="0"/>
      <c r="ZG3604" s="0"/>
      <c r="ZH3604" s="0"/>
      <c r="ZI3604" s="0"/>
      <c r="ZJ3604" s="0"/>
      <c r="ZK3604" s="0"/>
      <c r="ZL3604" s="0"/>
      <c r="ZM3604" s="0"/>
      <c r="ZN3604" s="0"/>
      <c r="ZO3604" s="0"/>
      <c r="ZP3604" s="0"/>
      <c r="ZQ3604" s="0"/>
      <c r="ZR3604" s="0"/>
      <c r="ZS3604" s="0"/>
      <c r="ZT3604" s="0"/>
      <c r="ZU3604" s="0"/>
      <c r="ZV3604" s="0"/>
      <c r="ZW3604" s="0"/>
      <c r="ZX3604" s="0"/>
      <c r="ZY3604" s="0"/>
      <c r="ZZ3604" s="0"/>
      <c r="AAA3604" s="0"/>
      <c r="AAB3604" s="0"/>
      <c r="AAC3604" s="0"/>
      <c r="AAD3604" s="0"/>
      <c r="AAE3604" s="0"/>
      <c r="AAF3604" s="0"/>
      <c r="AAG3604" s="0"/>
      <c r="AAH3604" s="0"/>
      <c r="AAI3604" s="0"/>
      <c r="AAJ3604" s="0"/>
      <c r="AAK3604" s="0"/>
      <c r="AAL3604" s="0"/>
      <c r="AAM3604" s="0"/>
      <c r="AAN3604" s="0"/>
      <c r="AAO3604" s="0"/>
      <c r="AAP3604" s="0"/>
      <c r="AAQ3604" s="0"/>
      <c r="AAR3604" s="0"/>
      <c r="AAS3604" s="0"/>
      <c r="AAT3604" s="0"/>
      <c r="AAU3604" s="0"/>
      <c r="AAV3604" s="0"/>
      <c r="AAW3604" s="0"/>
      <c r="AAX3604" s="0"/>
      <c r="AAY3604" s="0"/>
      <c r="AAZ3604" s="0"/>
      <c r="ABA3604" s="0"/>
      <c r="ABB3604" s="0"/>
      <c r="ABC3604" s="0"/>
      <c r="ABD3604" s="0"/>
      <c r="ABE3604" s="0"/>
      <c r="ABF3604" s="0"/>
      <c r="ABG3604" s="0"/>
      <c r="ABH3604" s="0"/>
      <c r="ABI3604" s="0"/>
      <c r="ABJ3604" s="0"/>
      <c r="ABK3604" s="0"/>
      <c r="ABL3604" s="0"/>
      <c r="ABM3604" s="0"/>
      <c r="ABN3604" s="0"/>
      <c r="ABO3604" s="0"/>
      <c r="ABP3604" s="0"/>
      <c r="ABQ3604" s="0"/>
      <c r="ABR3604" s="0"/>
      <c r="ABS3604" s="0"/>
      <c r="ABT3604" s="0"/>
      <c r="ABU3604" s="0"/>
      <c r="ABV3604" s="0"/>
      <c r="ABW3604" s="0"/>
      <c r="ABX3604" s="0"/>
      <c r="ABY3604" s="0"/>
      <c r="ABZ3604" s="0"/>
      <c r="ACA3604" s="0"/>
      <c r="ACB3604" s="0"/>
      <c r="ACC3604" s="0"/>
      <c r="ACD3604" s="0"/>
      <c r="ACE3604" s="0"/>
      <c r="ACF3604" s="0"/>
      <c r="ACG3604" s="0"/>
      <c r="ACH3604" s="0"/>
      <c r="ACI3604" s="0"/>
      <c r="ACJ3604" s="0"/>
      <c r="ACK3604" s="0"/>
      <c r="ACL3604" s="0"/>
      <c r="ACM3604" s="0"/>
      <c r="ACN3604" s="0"/>
      <c r="ACO3604" s="0"/>
      <c r="ACP3604" s="0"/>
      <c r="ACQ3604" s="0"/>
      <c r="ACR3604" s="0"/>
      <c r="ACS3604" s="0"/>
      <c r="ACT3604" s="0"/>
      <c r="ACU3604" s="0"/>
      <c r="ACV3604" s="0"/>
      <c r="ACW3604" s="0"/>
      <c r="ACX3604" s="0"/>
      <c r="ACY3604" s="0"/>
      <c r="ACZ3604" s="0"/>
      <c r="ADA3604" s="0"/>
      <c r="ADB3604" s="0"/>
      <c r="ADC3604" s="0"/>
      <c r="ADD3604" s="0"/>
      <c r="ADE3604" s="0"/>
      <c r="ADF3604" s="0"/>
      <c r="ADG3604" s="0"/>
      <c r="ADH3604" s="0"/>
      <c r="ADI3604" s="0"/>
      <c r="ADJ3604" s="0"/>
      <c r="ADK3604" s="0"/>
      <c r="ADL3604" s="0"/>
      <c r="ADM3604" s="0"/>
      <c r="ADN3604" s="0"/>
      <c r="ADO3604" s="0"/>
      <c r="ADP3604" s="0"/>
      <c r="ADQ3604" s="0"/>
      <c r="ADR3604" s="0"/>
      <c r="ADS3604" s="0"/>
      <c r="ADT3604" s="0"/>
      <c r="ADU3604" s="0"/>
      <c r="ADV3604" s="0"/>
      <c r="ADW3604" s="0"/>
      <c r="ADX3604" s="0"/>
      <c r="ADY3604" s="0"/>
      <c r="ADZ3604" s="0"/>
      <c r="AEA3604" s="0"/>
      <c r="AEB3604" s="0"/>
      <c r="AEC3604" s="0"/>
      <c r="AED3604" s="0"/>
      <c r="AEE3604" s="0"/>
      <c r="AEF3604" s="0"/>
      <c r="AEG3604" s="0"/>
      <c r="AEH3604" s="0"/>
      <c r="AEI3604" s="0"/>
      <c r="AEJ3604" s="0"/>
      <c r="AEK3604" s="0"/>
      <c r="AEL3604" s="0"/>
      <c r="AEM3604" s="0"/>
      <c r="AEN3604" s="0"/>
      <c r="AEO3604" s="0"/>
      <c r="AEP3604" s="0"/>
      <c r="AEQ3604" s="0"/>
      <c r="AER3604" s="0"/>
      <c r="AES3604" s="0"/>
      <c r="AET3604" s="0"/>
      <c r="AEU3604" s="0"/>
      <c r="AEV3604" s="0"/>
      <c r="AEW3604" s="0"/>
      <c r="AEX3604" s="0"/>
      <c r="AEY3604" s="0"/>
      <c r="AEZ3604" s="0"/>
      <c r="AFA3604" s="0"/>
      <c r="AFB3604" s="0"/>
      <c r="AFC3604" s="0"/>
      <c r="AFD3604" s="0"/>
      <c r="AFE3604" s="0"/>
      <c r="AFF3604" s="0"/>
      <c r="AFG3604" s="0"/>
      <c r="AFH3604" s="0"/>
      <c r="AFI3604" s="0"/>
      <c r="AFJ3604" s="0"/>
      <c r="AFK3604" s="0"/>
      <c r="AFL3604" s="0"/>
      <c r="AFM3604" s="0"/>
      <c r="AFN3604" s="0"/>
      <c r="AFO3604" s="0"/>
      <c r="AFP3604" s="0"/>
      <c r="AFQ3604" s="0"/>
      <c r="AFR3604" s="0"/>
      <c r="AFS3604" s="0"/>
      <c r="AFT3604" s="0"/>
      <c r="AFU3604" s="0"/>
      <c r="AFV3604" s="0"/>
      <c r="AFW3604" s="0"/>
      <c r="AFX3604" s="0"/>
      <c r="AFY3604" s="0"/>
      <c r="AFZ3604" s="0"/>
      <c r="AGA3604" s="0"/>
      <c r="AGB3604" s="0"/>
      <c r="AGC3604" s="0"/>
      <c r="AGD3604" s="0"/>
      <c r="AGE3604" s="0"/>
      <c r="AGF3604" s="0"/>
      <c r="AGG3604" s="0"/>
      <c r="AGH3604" s="0"/>
      <c r="AGI3604" s="0"/>
      <c r="AGJ3604" s="0"/>
      <c r="AGK3604" s="0"/>
      <c r="AGL3604" s="0"/>
      <c r="AGM3604" s="0"/>
      <c r="AGN3604" s="0"/>
      <c r="AGO3604" s="0"/>
      <c r="AGP3604" s="0"/>
      <c r="AGQ3604" s="0"/>
      <c r="AGR3604" s="0"/>
      <c r="AGS3604" s="0"/>
      <c r="AGT3604" s="0"/>
      <c r="AGU3604" s="0"/>
      <c r="AGV3604" s="0"/>
      <c r="AGW3604" s="0"/>
      <c r="AGX3604" s="0"/>
      <c r="AGY3604" s="0"/>
      <c r="AGZ3604" s="0"/>
      <c r="AHA3604" s="0"/>
      <c r="AHB3604" s="0"/>
      <c r="AHC3604" s="0"/>
      <c r="AHD3604" s="0"/>
      <c r="AHE3604" s="0"/>
      <c r="AHF3604" s="0"/>
      <c r="AHG3604" s="0"/>
      <c r="AHH3604" s="0"/>
      <c r="AHI3604" s="0"/>
      <c r="AHJ3604" s="0"/>
      <c r="AHK3604" s="0"/>
      <c r="AHL3604" s="0"/>
      <c r="AHM3604" s="0"/>
      <c r="AHN3604" s="0"/>
      <c r="AHO3604" s="0"/>
      <c r="AHP3604" s="0"/>
      <c r="AHQ3604" s="0"/>
      <c r="AHR3604" s="0"/>
      <c r="AHS3604" s="0"/>
      <c r="AHT3604" s="0"/>
      <c r="AHU3604" s="0"/>
      <c r="AHV3604" s="0"/>
      <c r="AHW3604" s="0"/>
      <c r="AHX3604" s="0"/>
      <c r="AHY3604" s="0"/>
      <c r="AHZ3604" s="0"/>
      <c r="AIA3604" s="0"/>
      <c r="AIB3604" s="0"/>
      <c r="AIC3604" s="0"/>
      <c r="AID3604" s="0"/>
      <c r="AIE3604" s="0"/>
      <c r="AIF3604" s="0"/>
      <c r="AIG3604" s="0"/>
      <c r="AIH3604" s="0"/>
      <c r="AII3604" s="0"/>
      <c r="AIJ3604" s="0"/>
      <c r="AIK3604" s="0"/>
      <c r="AIL3604" s="0"/>
      <c r="AIM3604" s="0"/>
      <c r="AIN3604" s="0"/>
      <c r="AIO3604" s="0"/>
      <c r="AIP3604" s="0"/>
      <c r="AIQ3604" s="0"/>
      <c r="AIR3604" s="0"/>
      <c r="AIS3604" s="0"/>
      <c r="AIT3604" s="0"/>
      <c r="AIU3604" s="0"/>
      <c r="AIV3604" s="0"/>
      <c r="AIW3604" s="0"/>
      <c r="AIX3604" s="0"/>
      <c r="AIY3604" s="0"/>
      <c r="AIZ3604" s="0"/>
      <c r="AJA3604" s="0"/>
      <c r="AJB3604" s="0"/>
      <c r="AJC3604" s="0"/>
      <c r="AJD3604" s="0"/>
      <c r="AJE3604" s="0"/>
      <c r="AJF3604" s="0"/>
      <c r="AJG3604" s="0"/>
      <c r="AJH3604" s="0"/>
      <c r="AJI3604" s="0"/>
      <c r="AJJ3604" s="0"/>
      <c r="AJK3604" s="0"/>
      <c r="AJL3604" s="0"/>
      <c r="AJM3604" s="0"/>
      <c r="AJN3604" s="0"/>
      <c r="AJO3604" s="0"/>
      <c r="AJP3604" s="0"/>
      <c r="AJQ3604" s="0"/>
      <c r="AJR3604" s="0"/>
      <c r="AJS3604" s="0"/>
      <c r="AJT3604" s="0"/>
      <c r="AJU3604" s="0"/>
      <c r="AJV3604" s="0"/>
      <c r="AJW3604" s="0"/>
      <c r="AJX3604" s="0"/>
      <c r="AJY3604" s="0"/>
      <c r="AJZ3604" s="0"/>
      <c r="AKA3604" s="0"/>
      <c r="AKB3604" s="0"/>
      <c r="AKC3604" s="0"/>
      <c r="AKD3604" s="0"/>
      <c r="AKE3604" s="0"/>
      <c r="AKF3604" s="0"/>
      <c r="AKG3604" s="0"/>
      <c r="AKH3604" s="0"/>
      <c r="AKI3604" s="0"/>
      <c r="AKJ3604" s="0"/>
      <c r="AKK3604" s="0"/>
      <c r="AKL3604" s="0"/>
      <c r="AKM3604" s="0"/>
      <c r="AKN3604" s="0"/>
      <c r="AKO3604" s="0"/>
      <c r="AKP3604" s="0"/>
      <c r="AKQ3604" s="0"/>
      <c r="AKR3604" s="0"/>
      <c r="AKS3604" s="0"/>
      <c r="AKT3604" s="0"/>
      <c r="AKU3604" s="0"/>
      <c r="AKV3604" s="0"/>
      <c r="AKW3604" s="0"/>
      <c r="AKX3604" s="0"/>
      <c r="AKY3604" s="0"/>
      <c r="AKZ3604" s="0"/>
      <c r="ALA3604" s="0"/>
      <c r="ALB3604" s="0"/>
      <c r="ALC3604" s="0"/>
      <c r="ALD3604" s="0"/>
      <c r="ALE3604" s="0"/>
      <c r="ALF3604" s="0"/>
      <c r="ALG3604" s="0"/>
      <c r="ALH3604" s="0"/>
      <c r="ALI3604" s="0"/>
      <c r="ALJ3604" s="0"/>
      <c r="ALK3604" s="0"/>
      <c r="ALL3604" s="0"/>
      <c r="ALM3604" s="0"/>
      <c r="ALN3604" s="0"/>
      <c r="ALO3604" s="0"/>
      <c r="ALP3604" s="0"/>
      <c r="ALQ3604" s="0"/>
      <c r="ALR3604" s="0"/>
      <c r="ALS3604" s="0"/>
      <c r="ALT3604" s="0"/>
      <c r="ALU3604" s="0"/>
      <c r="ALV3604" s="0"/>
      <c r="ALW3604" s="0"/>
      <c r="ALX3604" s="0"/>
      <c r="ALY3604" s="0"/>
      <c r="ALZ3604" s="0"/>
      <c r="AMA3604" s="0"/>
      <c r="AMB3604" s="0"/>
      <c r="AMC3604" s="0"/>
      <c r="AMD3604" s="0"/>
      <c r="AME3604" s="0"/>
      <c r="AMF3604" s="0"/>
      <c r="AMG3604" s="0"/>
      <c r="AMH3604" s="0"/>
      <c r="AMI3604" s="0"/>
    </row>
    <row r="3605" customFormat="false" ht="12.75" hidden="false" customHeight="false" outlineLevel="0" collapsed="false">
      <c r="A3605" s="1" t="s">
        <v>3826</v>
      </c>
      <c r="C3605" s="27" t="s">
        <v>3833</v>
      </c>
      <c r="D3605" s="27" t="s">
        <v>51</v>
      </c>
      <c r="E3605" s="28"/>
      <c r="F3605" s="29"/>
      <c r="G3605" s="27"/>
      <c r="H3605" s="30" t="s">
        <v>168</v>
      </c>
      <c r="I3605" s="31" t="n">
        <v>1.5</v>
      </c>
      <c r="J3605" s="107" t="s">
        <v>2842</v>
      </c>
      <c r="BM3605" s="0"/>
      <c r="BN3605" s="0"/>
      <c r="BO3605" s="0"/>
      <c r="BP3605" s="0"/>
      <c r="BQ3605" s="0"/>
      <c r="BR3605" s="0"/>
      <c r="BS3605" s="0"/>
      <c r="BT3605" s="0"/>
      <c r="BU3605" s="0"/>
      <c r="BV3605" s="0"/>
      <c r="BW3605" s="0"/>
      <c r="BX3605" s="0"/>
      <c r="BY3605" s="0"/>
      <c r="BZ3605" s="0"/>
      <c r="CA3605" s="0"/>
      <c r="CB3605" s="0"/>
      <c r="CC3605" s="0"/>
      <c r="CD3605" s="0"/>
      <c r="CE3605" s="0"/>
      <c r="CF3605" s="0"/>
      <c r="CG3605" s="0"/>
      <c r="CH3605" s="0"/>
      <c r="CI3605" s="0"/>
      <c r="CJ3605" s="0"/>
      <c r="CK3605" s="0"/>
      <c r="CL3605" s="0"/>
      <c r="CM3605" s="0"/>
      <c r="CN3605" s="0"/>
      <c r="CO3605" s="0"/>
      <c r="CP3605" s="0"/>
      <c r="CQ3605" s="0"/>
      <c r="CR3605" s="0"/>
      <c r="CS3605" s="0"/>
      <c r="CT3605" s="0"/>
      <c r="CU3605" s="0"/>
      <c r="CV3605" s="0"/>
      <c r="CW3605" s="0"/>
      <c r="CX3605" s="0"/>
      <c r="CY3605" s="0"/>
      <c r="CZ3605" s="0"/>
      <c r="DA3605" s="0"/>
      <c r="DB3605" s="0"/>
      <c r="DC3605" s="0"/>
      <c r="DD3605" s="0"/>
      <c r="DE3605" s="0"/>
      <c r="DF3605" s="0"/>
      <c r="DG3605" s="0"/>
      <c r="DH3605" s="0"/>
      <c r="DI3605" s="0"/>
      <c r="DJ3605" s="0"/>
      <c r="DK3605" s="0"/>
      <c r="DL3605" s="0"/>
      <c r="DM3605" s="0"/>
      <c r="DN3605" s="0"/>
      <c r="DO3605" s="0"/>
      <c r="DP3605" s="0"/>
      <c r="DQ3605" s="0"/>
      <c r="DR3605" s="0"/>
      <c r="DS3605" s="0"/>
      <c r="DT3605" s="0"/>
      <c r="DU3605" s="0"/>
      <c r="DV3605" s="0"/>
      <c r="DW3605" s="0"/>
      <c r="DX3605" s="0"/>
      <c r="DY3605" s="0"/>
      <c r="DZ3605" s="0"/>
      <c r="EA3605" s="0"/>
      <c r="EB3605" s="0"/>
      <c r="EC3605" s="0"/>
      <c r="ED3605" s="0"/>
      <c r="EE3605" s="0"/>
      <c r="EF3605" s="0"/>
      <c r="EG3605" s="0"/>
      <c r="EH3605" s="0"/>
      <c r="EI3605" s="0"/>
      <c r="EJ3605" s="0"/>
      <c r="EK3605" s="0"/>
      <c r="EL3605" s="0"/>
      <c r="EM3605" s="0"/>
      <c r="EN3605" s="0"/>
      <c r="EO3605" s="0"/>
      <c r="EP3605" s="0"/>
      <c r="EQ3605" s="0"/>
      <c r="ER3605" s="0"/>
      <c r="ES3605" s="0"/>
      <c r="ET3605" s="0"/>
      <c r="EU3605" s="0"/>
      <c r="EV3605" s="0"/>
      <c r="EW3605" s="0"/>
      <c r="EX3605" s="0"/>
      <c r="EY3605" s="0"/>
      <c r="EZ3605" s="0"/>
      <c r="FA3605" s="0"/>
      <c r="FB3605" s="0"/>
      <c r="FC3605" s="0"/>
      <c r="FD3605" s="0"/>
      <c r="FE3605" s="0"/>
      <c r="FF3605" s="0"/>
      <c r="FG3605" s="0"/>
      <c r="FH3605" s="0"/>
      <c r="FI3605" s="0"/>
      <c r="FJ3605" s="0"/>
      <c r="FK3605" s="0"/>
      <c r="FL3605" s="0"/>
      <c r="FM3605" s="0"/>
      <c r="FN3605" s="0"/>
      <c r="FO3605" s="0"/>
      <c r="FP3605" s="0"/>
      <c r="FQ3605" s="0"/>
      <c r="FR3605" s="0"/>
      <c r="FS3605" s="0"/>
      <c r="FT3605" s="0"/>
      <c r="FU3605" s="0"/>
      <c r="FV3605" s="0"/>
      <c r="FW3605" s="0"/>
      <c r="FX3605" s="0"/>
      <c r="FY3605" s="0"/>
      <c r="FZ3605" s="0"/>
      <c r="GA3605" s="0"/>
      <c r="GB3605" s="0"/>
      <c r="GC3605" s="0"/>
      <c r="GD3605" s="0"/>
      <c r="GE3605" s="0"/>
      <c r="GF3605" s="0"/>
      <c r="GG3605" s="0"/>
      <c r="GH3605" s="0"/>
      <c r="GI3605" s="0"/>
      <c r="GJ3605" s="0"/>
      <c r="GK3605" s="0"/>
      <c r="GL3605" s="0"/>
      <c r="GM3605" s="0"/>
      <c r="GN3605" s="0"/>
      <c r="GO3605" s="0"/>
      <c r="GP3605" s="0"/>
      <c r="GQ3605" s="0"/>
      <c r="GR3605" s="0"/>
      <c r="GS3605" s="0"/>
      <c r="GT3605" s="0"/>
      <c r="GU3605" s="0"/>
      <c r="GV3605" s="0"/>
      <c r="GW3605" s="0"/>
      <c r="GX3605" s="0"/>
      <c r="GY3605" s="0"/>
      <c r="GZ3605" s="0"/>
      <c r="HA3605" s="0"/>
      <c r="HB3605" s="0"/>
      <c r="HC3605" s="0"/>
      <c r="HD3605" s="0"/>
      <c r="HE3605" s="0"/>
      <c r="HF3605" s="0"/>
      <c r="HG3605" s="0"/>
      <c r="HH3605" s="0"/>
      <c r="HI3605" s="0"/>
      <c r="HJ3605" s="0"/>
      <c r="HK3605" s="0"/>
      <c r="HL3605" s="0"/>
      <c r="HM3605" s="0"/>
      <c r="HN3605" s="0"/>
      <c r="HO3605" s="0"/>
      <c r="HP3605" s="0"/>
      <c r="HQ3605" s="0"/>
      <c r="HR3605" s="0"/>
      <c r="HS3605" s="0"/>
      <c r="HT3605" s="0"/>
      <c r="HU3605" s="0"/>
      <c r="HV3605" s="0"/>
      <c r="HW3605" s="0"/>
      <c r="HX3605" s="0"/>
      <c r="HY3605" s="0"/>
      <c r="HZ3605" s="0"/>
      <c r="IA3605" s="0"/>
      <c r="IB3605" s="0"/>
      <c r="IC3605" s="0"/>
      <c r="ID3605" s="0"/>
      <c r="IE3605" s="0"/>
      <c r="IF3605" s="0"/>
      <c r="IG3605" s="0"/>
      <c r="IH3605" s="0"/>
      <c r="II3605" s="0"/>
      <c r="IJ3605" s="0"/>
      <c r="IK3605" s="0"/>
      <c r="IL3605" s="0"/>
      <c r="IM3605" s="0"/>
      <c r="IN3605" s="0"/>
      <c r="IO3605" s="0"/>
      <c r="IP3605" s="0"/>
      <c r="IQ3605" s="0"/>
      <c r="IR3605" s="0"/>
      <c r="IS3605" s="0"/>
      <c r="IT3605" s="0"/>
      <c r="IU3605" s="0"/>
      <c r="IV3605" s="0"/>
      <c r="IW3605" s="0"/>
      <c r="IX3605" s="0"/>
      <c r="IY3605" s="0"/>
      <c r="IZ3605" s="0"/>
      <c r="JA3605" s="0"/>
      <c r="JB3605" s="0"/>
      <c r="JC3605" s="0"/>
      <c r="JD3605" s="0"/>
      <c r="JE3605" s="0"/>
      <c r="JF3605" s="0"/>
      <c r="JG3605" s="0"/>
      <c r="JH3605" s="0"/>
      <c r="JI3605" s="0"/>
      <c r="JJ3605" s="0"/>
      <c r="JK3605" s="0"/>
      <c r="JL3605" s="0"/>
      <c r="JM3605" s="0"/>
      <c r="JN3605" s="0"/>
      <c r="JO3605" s="0"/>
      <c r="JP3605" s="0"/>
      <c r="JQ3605" s="0"/>
      <c r="JR3605" s="0"/>
      <c r="JS3605" s="0"/>
      <c r="JT3605" s="0"/>
      <c r="JU3605" s="0"/>
      <c r="JV3605" s="0"/>
      <c r="JW3605" s="0"/>
      <c r="JX3605" s="0"/>
      <c r="JY3605" s="0"/>
      <c r="JZ3605" s="0"/>
      <c r="KA3605" s="0"/>
      <c r="KB3605" s="0"/>
      <c r="KC3605" s="0"/>
      <c r="KD3605" s="0"/>
      <c r="KE3605" s="0"/>
      <c r="KF3605" s="0"/>
      <c r="KG3605" s="0"/>
      <c r="KH3605" s="0"/>
      <c r="KI3605" s="0"/>
      <c r="KJ3605" s="0"/>
      <c r="KK3605" s="0"/>
      <c r="KL3605" s="0"/>
      <c r="KM3605" s="0"/>
      <c r="KN3605" s="0"/>
      <c r="KO3605" s="0"/>
      <c r="KP3605" s="0"/>
      <c r="KQ3605" s="0"/>
      <c r="KR3605" s="0"/>
      <c r="KS3605" s="0"/>
      <c r="KT3605" s="0"/>
      <c r="KU3605" s="0"/>
      <c r="KV3605" s="0"/>
      <c r="KW3605" s="0"/>
      <c r="KX3605" s="0"/>
      <c r="KY3605" s="0"/>
      <c r="KZ3605" s="0"/>
      <c r="LA3605" s="0"/>
      <c r="LB3605" s="0"/>
      <c r="LC3605" s="0"/>
      <c r="LD3605" s="0"/>
      <c r="LE3605" s="0"/>
      <c r="LF3605" s="0"/>
      <c r="LG3605" s="0"/>
      <c r="LH3605" s="0"/>
      <c r="LI3605" s="0"/>
      <c r="LJ3605" s="0"/>
      <c r="LK3605" s="0"/>
      <c r="LL3605" s="0"/>
      <c r="LM3605" s="0"/>
      <c r="LN3605" s="0"/>
      <c r="LO3605" s="0"/>
      <c r="LP3605" s="0"/>
      <c r="LQ3605" s="0"/>
      <c r="LR3605" s="0"/>
      <c r="LS3605" s="0"/>
      <c r="LT3605" s="0"/>
      <c r="LU3605" s="0"/>
      <c r="LV3605" s="0"/>
      <c r="LW3605" s="0"/>
      <c r="LX3605" s="0"/>
      <c r="LY3605" s="0"/>
      <c r="LZ3605" s="0"/>
      <c r="MA3605" s="0"/>
      <c r="MB3605" s="0"/>
      <c r="MC3605" s="0"/>
      <c r="MD3605" s="0"/>
      <c r="ME3605" s="0"/>
      <c r="MF3605" s="0"/>
      <c r="MG3605" s="0"/>
      <c r="MH3605" s="0"/>
      <c r="MI3605" s="0"/>
      <c r="MJ3605" s="0"/>
      <c r="MK3605" s="0"/>
      <c r="ML3605" s="0"/>
      <c r="MM3605" s="0"/>
      <c r="MN3605" s="0"/>
      <c r="MO3605" s="0"/>
      <c r="MP3605" s="0"/>
      <c r="MQ3605" s="0"/>
      <c r="MR3605" s="0"/>
      <c r="MS3605" s="0"/>
      <c r="MT3605" s="0"/>
      <c r="MU3605" s="0"/>
      <c r="MV3605" s="0"/>
      <c r="MW3605" s="0"/>
      <c r="MX3605" s="0"/>
      <c r="MY3605" s="0"/>
      <c r="MZ3605" s="0"/>
      <c r="NA3605" s="0"/>
      <c r="NB3605" s="0"/>
      <c r="NC3605" s="0"/>
      <c r="ND3605" s="0"/>
      <c r="NE3605" s="0"/>
      <c r="NF3605" s="0"/>
      <c r="NG3605" s="0"/>
      <c r="NH3605" s="0"/>
      <c r="NI3605" s="0"/>
      <c r="NJ3605" s="0"/>
      <c r="NK3605" s="0"/>
      <c r="NL3605" s="0"/>
      <c r="NM3605" s="0"/>
      <c r="NN3605" s="0"/>
      <c r="NO3605" s="0"/>
      <c r="NP3605" s="0"/>
      <c r="NQ3605" s="0"/>
      <c r="NR3605" s="0"/>
      <c r="NS3605" s="0"/>
      <c r="NT3605" s="0"/>
      <c r="NU3605" s="0"/>
      <c r="NV3605" s="0"/>
      <c r="NW3605" s="0"/>
      <c r="NX3605" s="0"/>
      <c r="NY3605" s="0"/>
      <c r="NZ3605" s="0"/>
      <c r="OA3605" s="0"/>
      <c r="OB3605" s="0"/>
      <c r="OC3605" s="0"/>
      <c r="OD3605" s="0"/>
      <c r="OE3605" s="0"/>
      <c r="OF3605" s="0"/>
      <c r="OG3605" s="0"/>
      <c r="OH3605" s="0"/>
      <c r="OI3605" s="0"/>
      <c r="OJ3605" s="0"/>
      <c r="OK3605" s="0"/>
      <c r="OL3605" s="0"/>
      <c r="OM3605" s="0"/>
      <c r="ON3605" s="0"/>
      <c r="OO3605" s="0"/>
      <c r="OP3605" s="0"/>
      <c r="OQ3605" s="0"/>
      <c r="OR3605" s="0"/>
      <c r="OS3605" s="0"/>
      <c r="OT3605" s="0"/>
      <c r="OU3605" s="0"/>
      <c r="OV3605" s="0"/>
      <c r="OW3605" s="0"/>
      <c r="OX3605" s="0"/>
      <c r="OY3605" s="0"/>
      <c r="OZ3605" s="0"/>
      <c r="PA3605" s="0"/>
      <c r="PB3605" s="0"/>
      <c r="PC3605" s="0"/>
      <c r="PD3605" s="0"/>
      <c r="PE3605" s="0"/>
      <c r="PF3605" s="0"/>
      <c r="PG3605" s="0"/>
      <c r="PH3605" s="0"/>
      <c r="PI3605" s="0"/>
      <c r="PJ3605" s="0"/>
      <c r="PK3605" s="0"/>
      <c r="PL3605" s="0"/>
      <c r="PM3605" s="0"/>
      <c r="PN3605" s="0"/>
      <c r="PO3605" s="0"/>
      <c r="PP3605" s="0"/>
      <c r="PQ3605" s="0"/>
      <c r="PR3605" s="0"/>
      <c r="PS3605" s="0"/>
      <c r="PT3605" s="0"/>
      <c r="PU3605" s="0"/>
      <c r="PV3605" s="0"/>
      <c r="PW3605" s="0"/>
      <c r="PX3605" s="0"/>
      <c r="PY3605" s="0"/>
      <c r="PZ3605" s="0"/>
      <c r="QA3605" s="0"/>
      <c r="QB3605" s="0"/>
      <c r="QC3605" s="0"/>
      <c r="QD3605" s="0"/>
      <c r="QE3605" s="0"/>
      <c r="QF3605" s="0"/>
      <c r="QG3605" s="0"/>
      <c r="QH3605" s="0"/>
      <c r="QI3605" s="0"/>
      <c r="QJ3605" s="0"/>
      <c r="QK3605" s="0"/>
      <c r="QL3605" s="0"/>
      <c r="QM3605" s="0"/>
      <c r="QN3605" s="0"/>
      <c r="QO3605" s="0"/>
      <c r="QP3605" s="0"/>
      <c r="QQ3605" s="0"/>
      <c r="QR3605" s="0"/>
      <c r="QS3605" s="0"/>
      <c r="QT3605" s="0"/>
      <c r="QU3605" s="0"/>
      <c r="QV3605" s="0"/>
      <c r="QW3605" s="0"/>
      <c r="QX3605" s="0"/>
      <c r="QY3605" s="0"/>
      <c r="QZ3605" s="0"/>
      <c r="RA3605" s="0"/>
      <c r="RB3605" s="0"/>
      <c r="RC3605" s="0"/>
      <c r="RD3605" s="0"/>
      <c r="RE3605" s="0"/>
      <c r="RF3605" s="0"/>
      <c r="RG3605" s="0"/>
      <c r="RH3605" s="0"/>
      <c r="RI3605" s="0"/>
      <c r="RJ3605" s="0"/>
      <c r="RK3605" s="0"/>
      <c r="RL3605" s="0"/>
      <c r="RM3605" s="0"/>
      <c r="RN3605" s="0"/>
      <c r="RO3605" s="0"/>
      <c r="RP3605" s="0"/>
      <c r="RQ3605" s="0"/>
      <c r="RR3605" s="0"/>
      <c r="RS3605" s="0"/>
      <c r="RT3605" s="0"/>
      <c r="RU3605" s="0"/>
      <c r="RV3605" s="0"/>
      <c r="RW3605" s="0"/>
      <c r="RX3605" s="0"/>
      <c r="RY3605" s="0"/>
      <c r="RZ3605" s="0"/>
      <c r="SA3605" s="0"/>
      <c r="SB3605" s="0"/>
      <c r="SC3605" s="0"/>
      <c r="SD3605" s="0"/>
      <c r="SE3605" s="0"/>
      <c r="SF3605" s="0"/>
      <c r="SG3605" s="0"/>
      <c r="SH3605" s="0"/>
      <c r="SI3605" s="0"/>
      <c r="SJ3605" s="0"/>
      <c r="SK3605" s="0"/>
      <c r="SL3605" s="0"/>
      <c r="SM3605" s="0"/>
      <c r="SN3605" s="0"/>
      <c r="SO3605" s="0"/>
      <c r="SP3605" s="0"/>
      <c r="SQ3605" s="0"/>
      <c r="SR3605" s="0"/>
      <c r="SS3605" s="0"/>
      <c r="ST3605" s="0"/>
      <c r="SU3605" s="0"/>
      <c r="SV3605" s="0"/>
      <c r="SW3605" s="0"/>
      <c r="SX3605" s="0"/>
      <c r="SY3605" s="0"/>
      <c r="SZ3605" s="0"/>
      <c r="TA3605" s="0"/>
      <c r="TB3605" s="0"/>
      <c r="TC3605" s="0"/>
      <c r="TD3605" s="0"/>
      <c r="TE3605" s="0"/>
      <c r="TF3605" s="0"/>
      <c r="TG3605" s="0"/>
      <c r="TH3605" s="0"/>
      <c r="TI3605" s="0"/>
      <c r="TJ3605" s="0"/>
      <c r="TK3605" s="0"/>
      <c r="TL3605" s="0"/>
      <c r="TM3605" s="0"/>
      <c r="TN3605" s="0"/>
      <c r="TO3605" s="0"/>
      <c r="TP3605" s="0"/>
      <c r="TQ3605" s="0"/>
      <c r="TR3605" s="0"/>
      <c r="TS3605" s="0"/>
      <c r="TT3605" s="0"/>
      <c r="TU3605" s="0"/>
      <c r="TV3605" s="0"/>
      <c r="TW3605" s="0"/>
      <c r="TX3605" s="0"/>
      <c r="TY3605" s="0"/>
      <c r="TZ3605" s="0"/>
      <c r="UA3605" s="0"/>
      <c r="UB3605" s="0"/>
      <c r="UC3605" s="0"/>
      <c r="UD3605" s="0"/>
      <c r="UE3605" s="0"/>
      <c r="UF3605" s="0"/>
      <c r="UG3605" s="0"/>
      <c r="UH3605" s="0"/>
      <c r="UI3605" s="0"/>
      <c r="UJ3605" s="0"/>
      <c r="UK3605" s="0"/>
      <c r="UL3605" s="0"/>
      <c r="UM3605" s="0"/>
      <c r="UN3605" s="0"/>
      <c r="UO3605" s="0"/>
      <c r="UP3605" s="0"/>
      <c r="UQ3605" s="0"/>
      <c r="UR3605" s="0"/>
      <c r="US3605" s="0"/>
      <c r="UT3605" s="0"/>
      <c r="UU3605" s="0"/>
      <c r="UV3605" s="0"/>
      <c r="UW3605" s="0"/>
      <c r="UX3605" s="0"/>
      <c r="UY3605" s="0"/>
      <c r="UZ3605" s="0"/>
      <c r="VA3605" s="0"/>
      <c r="VB3605" s="0"/>
      <c r="VC3605" s="0"/>
      <c r="VD3605" s="0"/>
      <c r="VE3605" s="0"/>
      <c r="VF3605" s="0"/>
      <c r="VG3605" s="0"/>
      <c r="VH3605" s="0"/>
      <c r="VI3605" s="0"/>
      <c r="VJ3605" s="0"/>
      <c r="VK3605" s="0"/>
      <c r="VL3605" s="0"/>
      <c r="VM3605" s="0"/>
      <c r="VN3605" s="0"/>
      <c r="VO3605" s="0"/>
      <c r="VP3605" s="0"/>
      <c r="VQ3605" s="0"/>
      <c r="VR3605" s="0"/>
      <c r="VS3605" s="0"/>
      <c r="VT3605" s="0"/>
      <c r="VU3605" s="0"/>
      <c r="VV3605" s="0"/>
      <c r="VW3605" s="0"/>
      <c r="VX3605" s="0"/>
      <c r="VY3605" s="0"/>
      <c r="VZ3605" s="0"/>
      <c r="WA3605" s="0"/>
      <c r="WB3605" s="0"/>
      <c r="WC3605" s="0"/>
      <c r="WD3605" s="0"/>
      <c r="WE3605" s="0"/>
      <c r="WF3605" s="0"/>
      <c r="WG3605" s="0"/>
      <c r="WH3605" s="0"/>
      <c r="WI3605" s="0"/>
      <c r="WJ3605" s="0"/>
      <c r="WK3605" s="0"/>
      <c r="WL3605" s="0"/>
      <c r="WM3605" s="0"/>
      <c r="WN3605" s="0"/>
      <c r="WO3605" s="0"/>
      <c r="WP3605" s="0"/>
      <c r="WQ3605" s="0"/>
      <c r="WR3605" s="0"/>
      <c r="WS3605" s="0"/>
      <c r="WT3605" s="0"/>
      <c r="WU3605" s="0"/>
      <c r="WV3605" s="0"/>
      <c r="WW3605" s="0"/>
      <c r="WX3605" s="0"/>
      <c r="WY3605" s="0"/>
      <c r="WZ3605" s="0"/>
      <c r="XA3605" s="0"/>
      <c r="XB3605" s="0"/>
      <c r="XC3605" s="0"/>
      <c r="XD3605" s="0"/>
      <c r="XE3605" s="0"/>
      <c r="XF3605" s="0"/>
      <c r="XG3605" s="0"/>
      <c r="XH3605" s="0"/>
      <c r="XI3605" s="0"/>
      <c r="XJ3605" s="0"/>
      <c r="XK3605" s="0"/>
      <c r="XL3605" s="0"/>
      <c r="XM3605" s="0"/>
      <c r="XN3605" s="0"/>
      <c r="XO3605" s="0"/>
      <c r="XP3605" s="0"/>
      <c r="XQ3605" s="0"/>
      <c r="XR3605" s="0"/>
      <c r="XS3605" s="0"/>
      <c r="XT3605" s="0"/>
      <c r="XU3605" s="0"/>
      <c r="XV3605" s="0"/>
      <c r="XW3605" s="0"/>
      <c r="XX3605" s="0"/>
      <c r="XY3605" s="0"/>
      <c r="XZ3605" s="0"/>
      <c r="YA3605" s="0"/>
      <c r="YB3605" s="0"/>
      <c r="YC3605" s="0"/>
      <c r="YD3605" s="0"/>
      <c r="YE3605" s="0"/>
      <c r="YF3605" s="0"/>
      <c r="YG3605" s="0"/>
      <c r="YH3605" s="0"/>
      <c r="YI3605" s="0"/>
      <c r="YJ3605" s="0"/>
      <c r="YK3605" s="0"/>
      <c r="YL3605" s="0"/>
      <c r="YM3605" s="0"/>
      <c r="YN3605" s="0"/>
      <c r="YO3605" s="0"/>
      <c r="YP3605" s="0"/>
      <c r="YQ3605" s="0"/>
      <c r="YR3605" s="0"/>
      <c r="YS3605" s="0"/>
      <c r="YT3605" s="0"/>
      <c r="YU3605" s="0"/>
      <c r="YV3605" s="0"/>
      <c r="YW3605" s="0"/>
      <c r="YX3605" s="0"/>
      <c r="YY3605" s="0"/>
      <c r="YZ3605" s="0"/>
      <c r="ZA3605" s="0"/>
      <c r="ZB3605" s="0"/>
      <c r="ZC3605" s="0"/>
      <c r="ZD3605" s="0"/>
      <c r="ZE3605" s="0"/>
      <c r="ZF3605" s="0"/>
      <c r="ZG3605" s="0"/>
      <c r="ZH3605" s="0"/>
      <c r="ZI3605" s="0"/>
      <c r="ZJ3605" s="0"/>
      <c r="ZK3605" s="0"/>
      <c r="ZL3605" s="0"/>
      <c r="ZM3605" s="0"/>
      <c r="ZN3605" s="0"/>
      <c r="ZO3605" s="0"/>
      <c r="ZP3605" s="0"/>
      <c r="ZQ3605" s="0"/>
      <c r="ZR3605" s="0"/>
      <c r="ZS3605" s="0"/>
      <c r="ZT3605" s="0"/>
      <c r="ZU3605" s="0"/>
      <c r="ZV3605" s="0"/>
      <c r="ZW3605" s="0"/>
      <c r="ZX3605" s="0"/>
      <c r="ZY3605" s="0"/>
      <c r="ZZ3605" s="0"/>
      <c r="AAA3605" s="0"/>
      <c r="AAB3605" s="0"/>
      <c r="AAC3605" s="0"/>
      <c r="AAD3605" s="0"/>
      <c r="AAE3605" s="0"/>
      <c r="AAF3605" s="0"/>
      <c r="AAG3605" s="0"/>
      <c r="AAH3605" s="0"/>
      <c r="AAI3605" s="0"/>
      <c r="AAJ3605" s="0"/>
      <c r="AAK3605" s="0"/>
      <c r="AAL3605" s="0"/>
      <c r="AAM3605" s="0"/>
      <c r="AAN3605" s="0"/>
      <c r="AAO3605" s="0"/>
      <c r="AAP3605" s="0"/>
      <c r="AAQ3605" s="0"/>
      <c r="AAR3605" s="0"/>
      <c r="AAS3605" s="0"/>
      <c r="AAT3605" s="0"/>
      <c r="AAU3605" s="0"/>
      <c r="AAV3605" s="0"/>
      <c r="AAW3605" s="0"/>
      <c r="AAX3605" s="0"/>
      <c r="AAY3605" s="0"/>
      <c r="AAZ3605" s="0"/>
      <c r="ABA3605" s="0"/>
      <c r="ABB3605" s="0"/>
      <c r="ABC3605" s="0"/>
      <c r="ABD3605" s="0"/>
      <c r="ABE3605" s="0"/>
      <c r="ABF3605" s="0"/>
      <c r="ABG3605" s="0"/>
      <c r="ABH3605" s="0"/>
      <c r="ABI3605" s="0"/>
      <c r="ABJ3605" s="0"/>
      <c r="ABK3605" s="0"/>
      <c r="ABL3605" s="0"/>
      <c r="ABM3605" s="0"/>
      <c r="ABN3605" s="0"/>
      <c r="ABO3605" s="0"/>
      <c r="ABP3605" s="0"/>
      <c r="ABQ3605" s="0"/>
      <c r="ABR3605" s="0"/>
      <c r="ABS3605" s="0"/>
      <c r="ABT3605" s="0"/>
      <c r="ABU3605" s="0"/>
      <c r="ABV3605" s="0"/>
      <c r="ABW3605" s="0"/>
      <c r="ABX3605" s="0"/>
      <c r="ABY3605" s="0"/>
      <c r="ABZ3605" s="0"/>
      <c r="ACA3605" s="0"/>
      <c r="ACB3605" s="0"/>
      <c r="ACC3605" s="0"/>
      <c r="ACD3605" s="0"/>
      <c r="ACE3605" s="0"/>
      <c r="ACF3605" s="0"/>
      <c r="ACG3605" s="0"/>
      <c r="ACH3605" s="0"/>
      <c r="ACI3605" s="0"/>
      <c r="ACJ3605" s="0"/>
      <c r="ACK3605" s="0"/>
      <c r="ACL3605" s="0"/>
      <c r="ACM3605" s="0"/>
      <c r="ACN3605" s="0"/>
      <c r="ACO3605" s="0"/>
      <c r="ACP3605" s="0"/>
      <c r="ACQ3605" s="0"/>
      <c r="ACR3605" s="0"/>
      <c r="ACS3605" s="0"/>
      <c r="ACT3605" s="0"/>
      <c r="ACU3605" s="0"/>
      <c r="ACV3605" s="0"/>
      <c r="ACW3605" s="0"/>
      <c r="ACX3605" s="0"/>
      <c r="ACY3605" s="0"/>
      <c r="ACZ3605" s="0"/>
      <c r="ADA3605" s="0"/>
      <c r="ADB3605" s="0"/>
      <c r="ADC3605" s="0"/>
      <c r="ADD3605" s="0"/>
      <c r="ADE3605" s="0"/>
      <c r="ADF3605" s="0"/>
      <c r="ADG3605" s="0"/>
      <c r="ADH3605" s="0"/>
      <c r="ADI3605" s="0"/>
      <c r="ADJ3605" s="0"/>
      <c r="ADK3605" s="0"/>
      <c r="ADL3605" s="0"/>
      <c r="ADM3605" s="0"/>
      <c r="ADN3605" s="0"/>
      <c r="ADO3605" s="0"/>
      <c r="ADP3605" s="0"/>
      <c r="ADQ3605" s="0"/>
      <c r="ADR3605" s="0"/>
      <c r="ADS3605" s="0"/>
      <c r="ADT3605" s="0"/>
      <c r="ADU3605" s="0"/>
      <c r="ADV3605" s="0"/>
      <c r="ADW3605" s="0"/>
      <c r="ADX3605" s="0"/>
      <c r="ADY3605" s="0"/>
      <c r="ADZ3605" s="0"/>
      <c r="AEA3605" s="0"/>
      <c r="AEB3605" s="0"/>
      <c r="AEC3605" s="0"/>
      <c r="AED3605" s="0"/>
      <c r="AEE3605" s="0"/>
      <c r="AEF3605" s="0"/>
      <c r="AEG3605" s="0"/>
      <c r="AEH3605" s="0"/>
      <c r="AEI3605" s="0"/>
      <c r="AEJ3605" s="0"/>
      <c r="AEK3605" s="0"/>
      <c r="AEL3605" s="0"/>
      <c r="AEM3605" s="0"/>
      <c r="AEN3605" s="0"/>
      <c r="AEO3605" s="0"/>
      <c r="AEP3605" s="0"/>
      <c r="AEQ3605" s="0"/>
      <c r="AER3605" s="0"/>
      <c r="AES3605" s="0"/>
      <c r="AET3605" s="0"/>
      <c r="AEU3605" s="0"/>
      <c r="AEV3605" s="0"/>
      <c r="AEW3605" s="0"/>
      <c r="AEX3605" s="0"/>
      <c r="AEY3605" s="0"/>
      <c r="AEZ3605" s="0"/>
      <c r="AFA3605" s="0"/>
      <c r="AFB3605" s="0"/>
      <c r="AFC3605" s="0"/>
      <c r="AFD3605" s="0"/>
      <c r="AFE3605" s="0"/>
      <c r="AFF3605" s="0"/>
      <c r="AFG3605" s="0"/>
      <c r="AFH3605" s="0"/>
      <c r="AFI3605" s="0"/>
      <c r="AFJ3605" s="0"/>
      <c r="AFK3605" s="0"/>
      <c r="AFL3605" s="0"/>
      <c r="AFM3605" s="0"/>
      <c r="AFN3605" s="0"/>
      <c r="AFO3605" s="0"/>
      <c r="AFP3605" s="0"/>
      <c r="AFQ3605" s="0"/>
      <c r="AFR3605" s="0"/>
      <c r="AFS3605" s="0"/>
      <c r="AFT3605" s="0"/>
      <c r="AFU3605" s="0"/>
      <c r="AFV3605" s="0"/>
      <c r="AFW3605" s="0"/>
      <c r="AFX3605" s="0"/>
      <c r="AFY3605" s="0"/>
      <c r="AFZ3605" s="0"/>
      <c r="AGA3605" s="0"/>
      <c r="AGB3605" s="0"/>
      <c r="AGC3605" s="0"/>
      <c r="AGD3605" s="0"/>
      <c r="AGE3605" s="0"/>
      <c r="AGF3605" s="0"/>
      <c r="AGG3605" s="0"/>
      <c r="AGH3605" s="0"/>
      <c r="AGI3605" s="0"/>
      <c r="AGJ3605" s="0"/>
      <c r="AGK3605" s="0"/>
      <c r="AGL3605" s="0"/>
      <c r="AGM3605" s="0"/>
      <c r="AGN3605" s="0"/>
      <c r="AGO3605" s="0"/>
      <c r="AGP3605" s="0"/>
      <c r="AGQ3605" s="0"/>
      <c r="AGR3605" s="0"/>
      <c r="AGS3605" s="0"/>
      <c r="AGT3605" s="0"/>
      <c r="AGU3605" s="0"/>
      <c r="AGV3605" s="0"/>
      <c r="AGW3605" s="0"/>
      <c r="AGX3605" s="0"/>
      <c r="AGY3605" s="0"/>
      <c r="AGZ3605" s="0"/>
      <c r="AHA3605" s="0"/>
      <c r="AHB3605" s="0"/>
      <c r="AHC3605" s="0"/>
      <c r="AHD3605" s="0"/>
      <c r="AHE3605" s="0"/>
      <c r="AHF3605" s="0"/>
      <c r="AHG3605" s="0"/>
      <c r="AHH3605" s="0"/>
      <c r="AHI3605" s="0"/>
      <c r="AHJ3605" s="0"/>
      <c r="AHK3605" s="0"/>
      <c r="AHL3605" s="0"/>
      <c r="AHM3605" s="0"/>
      <c r="AHN3605" s="0"/>
      <c r="AHO3605" s="0"/>
      <c r="AHP3605" s="0"/>
      <c r="AHQ3605" s="0"/>
      <c r="AHR3605" s="0"/>
      <c r="AHS3605" s="0"/>
      <c r="AHT3605" s="0"/>
      <c r="AHU3605" s="0"/>
      <c r="AHV3605" s="0"/>
      <c r="AHW3605" s="0"/>
      <c r="AHX3605" s="0"/>
      <c r="AHY3605" s="0"/>
      <c r="AHZ3605" s="0"/>
      <c r="AIA3605" s="0"/>
      <c r="AIB3605" s="0"/>
      <c r="AIC3605" s="0"/>
      <c r="AID3605" s="0"/>
      <c r="AIE3605" s="0"/>
      <c r="AIF3605" s="0"/>
      <c r="AIG3605" s="0"/>
      <c r="AIH3605" s="0"/>
      <c r="AII3605" s="0"/>
      <c r="AIJ3605" s="0"/>
      <c r="AIK3605" s="0"/>
      <c r="AIL3605" s="0"/>
      <c r="AIM3605" s="0"/>
      <c r="AIN3605" s="0"/>
      <c r="AIO3605" s="0"/>
      <c r="AIP3605" s="0"/>
      <c r="AIQ3605" s="0"/>
      <c r="AIR3605" s="0"/>
      <c r="AIS3605" s="0"/>
      <c r="AIT3605" s="0"/>
      <c r="AIU3605" s="0"/>
      <c r="AIV3605" s="0"/>
      <c r="AIW3605" s="0"/>
      <c r="AIX3605" s="0"/>
      <c r="AIY3605" s="0"/>
      <c r="AIZ3605" s="0"/>
      <c r="AJA3605" s="0"/>
      <c r="AJB3605" s="0"/>
      <c r="AJC3605" s="0"/>
      <c r="AJD3605" s="0"/>
      <c r="AJE3605" s="0"/>
      <c r="AJF3605" s="0"/>
      <c r="AJG3605" s="0"/>
      <c r="AJH3605" s="0"/>
      <c r="AJI3605" s="0"/>
      <c r="AJJ3605" s="0"/>
      <c r="AJK3605" s="0"/>
      <c r="AJL3605" s="0"/>
      <c r="AJM3605" s="0"/>
      <c r="AJN3605" s="0"/>
      <c r="AJO3605" s="0"/>
      <c r="AJP3605" s="0"/>
      <c r="AJQ3605" s="0"/>
      <c r="AJR3605" s="0"/>
      <c r="AJS3605" s="0"/>
      <c r="AJT3605" s="0"/>
      <c r="AJU3605" s="0"/>
      <c r="AJV3605" s="0"/>
      <c r="AJW3605" s="0"/>
      <c r="AJX3605" s="0"/>
      <c r="AJY3605" s="0"/>
      <c r="AJZ3605" s="0"/>
      <c r="AKA3605" s="0"/>
      <c r="AKB3605" s="0"/>
      <c r="AKC3605" s="0"/>
      <c r="AKD3605" s="0"/>
      <c r="AKE3605" s="0"/>
      <c r="AKF3605" s="0"/>
      <c r="AKG3605" s="0"/>
      <c r="AKH3605" s="0"/>
      <c r="AKI3605" s="0"/>
      <c r="AKJ3605" s="0"/>
      <c r="AKK3605" s="0"/>
      <c r="AKL3605" s="0"/>
      <c r="AKM3605" s="0"/>
      <c r="AKN3605" s="0"/>
      <c r="AKO3605" s="0"/>
      <c r="AKP3605" s="0"/>
      <c r="AKQ3605" s="0"/>
      <c r="AKR3605" s="0"/>
      <c r="AKS3605" s="0"/>
      <c r="AKT3605" s="0"/>
      <c r="AKU3605" s="0"/>
      <c r="AKV3605" s="0"/>
      <c r="AKW3605" s="0"/>
      <c r="AKX3605" s="0"/>
      <c r="AKY3605" s="0"/>
      <c r="AKZ3605" s="0"/>
      <c r="ALA3605" s="0"/>
      <c r="ALB3605" s="0"/>
      <c r="ALC3605" s="0"/>
      <c r="ALD3605" s="0"/>
      <c r="ALE3605" s="0"/>
      <c r="ALF3605" s="0"/>
      <c r="ALG3605" s="0"/>
      <c r="ALH3605" s="0"/>
      <c r="ALI3605" s="0"/>
      <c r="ALJ3605" s="0"/>
      <c r="ALK3605" s="0"/>
      <c r="ALL3605" s="0"/>
      <c r="ALM3605" s="0"/>
      <c r="ALN3605" s="0"/>
      <c r="ALO3605" s="0"/>
      <c r="ALP3605" s="0"/>
      <c r="ALQ3605" s="0"/>
      <c r="ALR3605" s="0"/>
      <c r="ALS3605" s="0"/>
      <c r="ALT3605" s="0"/>
      <c r="ALU3605" s="0"/>
      <c r="ALV3605" s="0"/>
      <c r="ALW3605" s="0"/>
      <c r="ALX3605" s="0"/>
      <c r="ALY3605" s="0"/>
      <c r="ALZ3605" s="0"/>
      <c r="AMA3605" s="0"/>
      <c r="AMB3605" s="0"/>
      <c r="AMC3605" s="0"/>
      <c r="AMD3605" s="0"/>
      <c r="AME3605" s="0"/>
      <c r="AMF3605" s="0"/>
      <c r="AMG3605" s="0"/>
      <c r="AMH3605" s="0"/>
      <c r="AMI3605" s="0"/>
    </row>
    <row r="3606" customFormat="false" ht="12.75" hidden="false" customHeight="false" outlineLevel="0" collapsed="false">
      <c r="A3606" s="1" t="s">
        <v>3826</v>
      </c>
      <c r="C3606" s="27" t="s">
        <v>3834</v>
      </c>
      <c r="D3606" s="27" t="s">
        <v>13</v>
      </c>
      <c r="E3606" s="28"/>
      <c r="F3606" s="29"/>
      <c r="G3606" s="27"/>
      <c r="H3606" s="30" t="s">
        <v>168</v>
      </c>
      <c r="I3606" s="31" t="n">
        <v>1.79</v>
      </c>
      <c r="J3606" s="107" t="s">
        <v>2842</v>
      </c>
      <c r="BM3606" s="0"/>
      <c r="BN3606" s="0"/>
      <c r="BO3606" s="0"/>
      <c r="BP3606" s="0"/>
      <c r="BQ3606" s="0"/>
      <c r="BR3606" s="0"/>
      <c r="BS3606" s="0"/>
      <c r="BT3606" s="0"/>
      <c r="BU3606" s="0"/>
      <c r="BV3606" s="0"/>
      <c r="BW3606" s="0"/>
      <c r="BX3606" s="0"/>
      <c r="BY3606" s="0"/>
      <c r="BZ3606" s="0"/>
      <c r="CA3606" s="0"/>
      <c r="CB3606" s="0"/>
      <c r="CC3606" s="0"/>
      <c r="CD3606" s="0"/>
      <c r="CE3606" s="0"/>
      <c r="CF3606" s="0"/>
      <c r="CG3606" s="0"/>
      <c r="CH3606" s="0"/>
      <c r="CI3606" s="0"/>
      <c r="CJ3606" s="0"/>
      <c r="CK3606" s="0"/>
      <c r="CL3606" s="0"/>
      <c r="CM3606" s="0"/>
      <c r="CN3606" s="0"/>
      <c r="CO3606" s="0"/>
      <c r="CP3606" s="0"/>
      <c r="CQ3606" s="0"/>
      <c r="CR3606" s="0"/>
      <c r="CS3606" s="0"/>
      <c r="CT3606" s="0"/>
      <c r="CU3606" s="0"/>
      <c r="CV3606" s="0"/>
      <c r="CW3606" s="0"/>
      <c r="CX3606" s="0"/>
      <c r="CY3606" s="0"/>
      <c r="CZ3606" s="0"/>
      <c r="DA3606" s="0"/>
      <c r="DB3606" s="0"/>
      <c r="DC3606" s="0"/>
      <c r="DD3606" s="0"/>
      <c r="DE3606" s="0"/>
      <c r="DF3606" s="0"/>
      <c r="DG3606" s="0"/>
      <c r="DH3606" s="0"/>
      <c r="DI3606" s="0"/>
      <c r="DJ3606" s="0"/>
      <c r="DK3606" s="0"/>
      <c r="DL3606" s="0"/>
      <c r="DM3606" s="0"/>
      <c r="DN3606" s="0"/>
      <c r="DO3606" s="0"/>
      <c r="DP3606" s="0"/>
      <c r="DQ3606" s="0"/>
      <c r="DR3606" s="0"/>
      <c r="DS3606" s="0"/>
      <c r="DT3606" s="0"/>
      <c r="DU3606" s="0"/>
      <c r="DV3606" s="0"/>
      <c r="DW3606" s="0"/>
      <c r="DX3606" s="0"/>
      <c r="DY3606" s="0"/>
      <c r="DZ3606" s="0"/>
      <c r="EA3606" s="0"/>
      <c r="EB3606" s="0"/>
      <c r="EC3606" s="0"/>
      <c r="ED3606" s="0"/>
      <c r="EE3606" s="0"/>
      <c r="EF3606" s="0"/>
      <c r="EG3606" s="0"/>
      <c r="EH3606" s="0"/>
      <c r="EI3606" s="0"/>
      <c r="EJ3606" s="0"/>
      <c r="EK3606" s="0"/>
      <c r="EL3606" s="0"/>
      <c r="EM3606" s="0"/>
      <c r="EN3606" s="0"/>
      <c r="EO3606" s="0"/>
      <c r="EP3606" s="0"/>
      <c r="EQ3606" s="0"/>
      <c r="ER3606" s="0"/>
      <c r="ES3606" s="0"/>
      <c r="ET3606" s="0"/>
      <c r="EU3606" s="0"/>
      <c r="EV3606" s="0"/>
      <c r="EW3606" s="0"/>
      <c r="EX3606" s="0"/>
      <c r="EY3606" s="0"/>
      <c r="EZ3606" s="0"/>
      <c r="FA3606" s="0"/>
      <c r="FB3606" s="0"/>
      <c r="FC3606" s="0"/>
      <c r="FD3606" s="0"/>
      <c r="FE3606" s="0"/>
      <c r="FF3606" s="0"/>
      <c r="FG3606" s="0"/>
      <c r="FH3606" s="0"/>
      <c r="FI3606" s="0"/>
      <c r="FJ3606" s="0"/>
      <c r="FK3606" s="0"/>
      <c r="FL3606" s="0"/>
      <c r="FM3606" s="0"/>
      <c r="FN3606" s="0"/>
      <c r="FO3606" s="0"/>
      <c r="FP3606" s="0"/>
      <c r="FQ3606" s="0"/>
      <c r="FR3606" s="0"/>
      <c r="FS3606" s="0"/>
      <c r="FT3606" s="0"/>
      <c r="FU3606" s="0"/>
      <c r="FV3606" s="0"/>
      <c r="FW3606" s="0"/>
      <c r="FX3606" s="0"/>
      <c r="FY3606" s="0"/>
      <c r="FZ3606" s="0"/>
      <c r="GA3606" s="0"/>
      <c r="GB3606" s="0"/>
      <c r="GC3606" s="0"/>
      <c r="GD3606" s="0"/>
      <c r="GE3606" s="0"/>
      <c r="GF3606" s="0"/>
      <c r="GG3606" s="0"/>
      <c r="GH3606" s="0"/>
      <c r="GI3606" s="0"/>
      <c r="GJ3606" s="0"/>
      <c r="GK3606" s="0"/>
      <c r="GL3606" s="0"/>
      <c r="GM3606" s="0"/>
      <c r="GN3606" s="0"/>
      <c r="GO3606" s="0"/>
      <c r="GP3606" s="0"/>
      <c r="GQ3606" s="0"/>
      <c r="GR3606" s="0"/>
      <c r="GS3606" s="0"/>
      <c r="GT3606" s="0"/>
      <c r="GU3606" s="0"/>
      <c r="GV3606" s="0"/>
      <c r="GW3606" s="0"/>
      <c r="GX3606" s="0"/>
      <c r="GY3606" s="0"/>
      <c r="GZ3606" s="0"/>
      <c r="HA3606" s="0"/>
      <c r="HB3606" s="0"/>
      <c r="HC3606" s="0"/>
      <c r="HD3606" s="0"/>
      <c r="HE3606" s="0"/>
      <c r="HF3606" s="0"/>
      <c r="HG3606" s="0"/>
      <c r="HH3606" s="0"/>
      <c r="HI3606" s="0"/>
      <c r="HJ3606" s="0"/>
      <c r="HK3606" s="0"/>
      <c r="HL3606" s="0"/>
      <c r="HM3606" s="0"/>
      <c r="HN3606" s="0"/>
      <c r="HO3606" s="0"/>
      <c r="HP3606" s="0"/>
      <c r="HQ3606" s="0"/>
      <c r="HR3606" s="0"/>
      <c r="HS3606" s="0"/>
      <c r="HT3606" s="0"/>
      <c r="HU3606" s="0"/>
      <c r="HV3606" s="0"/>
      <c r="HW3606" s="0"/>
      <c r="HX3606" s="0"/>
      <c r="HY3606" s="0"/>
      <c r="HZ3606" s="0"/>
      <c r="IA3606" s="0"/>
      <c r="IB3606" s="0"/>
      <c r="IC3606" s="0"/>
      <c r="ID3606" s="0"/>
      <c r="IE3606" s="0"/>
      <c r="IF3606" s="0"/>
      <c r="IG3606" s="0"/>
      <c r="IH3606" s="0"/>
      <c r="II3606" s="0"/>
      <c r="IJ3606" s="0"/>
      <c r="IK3606" s="0"/>
      <c r="IL3606" s="0"/>
      <c r="IM3606" s="0"/>
      <c r="IN3606" s="0"/>
      <c r="IO3606" s="0"/>
      <c r="IP3606" s="0"/>
      <c r="IQ3606" s="0"/>
      <c r="IR3606" s="0"/>
      <c r="IS3606" s="0"/>
      <c r="IT3606" s="0"/>
      <c r="IU3606" s="0"/>
      <c r="IV3606" s="0"/>
      <c r="IW3606" s="0"/>
      <c r="IX3606" s="0"/>
      <c r="IY3606" s="0"/>
      <c r="IZ3606" s="0"/>
      <c r="JA3606" s="0"/>
      <c r="JB3606" s="0"/>
      <c r="JC3606" s="0"/>
      <c r="JD3606" s="0"/>
      <c r="JE3606" s="0"/>
      <c r="JF3606" s="0"/>
      <c r="JG3606" s="0"/>
      <c r="JH3606" s="0"/>
      <c r="JI3606" s="0"/>
      <c r="JJ3606" s="0"/>
      <c r="JK3606" s="0"/>
      <c r="JL3606" s="0"/>
      <c r="JM3606" s="0"/>
      <c r="JN3606" s="0"/>
      <c r="JO3606" s="0"/>
      <c r="JP3606" s="0"/>
      <c r="JQ3606" s="0"/>
      <c r="JR3606" s="0"/>
      <c r="JS3606" s="0"/>
      <c r="JT3606" s="0"/>
      <c r="JU3606" s="0"/>
      <c r="JV3606" s="0"/>
      <c r="JW3606" s="0"/>
      <c r="JX3606" s="0"/>
      <c r="JY3606" s="0"/>
      <c r="JZ3606" s="0"/>
      <c r="KA3606" s="0"/>
      <c r="KB3606" s="0"/>
      <c r="KC3606" s="0"/>
      <c r="KD3606" s="0"/>
      <c r="KE3606" s="0"/>
      <c r="KF3606" s="0"/>
      <c r="KG3606" s="0"/>
      <c r="KH3606" s="0"/>
      <c r="KI3606" s="0"/>
      <c r="KJ3606" s="0"/>
      <c r="KK3606" s="0"/>
      <c r="KL3606" s="0"/>
      <c r="KM3606" s="0"/>
      <c r="KN3606" s="0"/>
      <c r="KO3606" s="0"/>
      <c r="KP3606" s="0"/>
      <c r="KQ3606" s="0"/>
      <c r="KR3606" s="0"/>
      <c r="KS3606" s="0"/>
      <c r="KT3606" s="0"/>
      <c r="KU3606" s="0"/>
      <c r="KV3606" s="0"/>
      <c r="KW3606" s="0"/>
      <c r="KX3606" s="0"/>
      <c r="KY3606" s="0"/>
      <c r="KZ3606" s="0"/>
      <c r="LA3606" s="0"/>
      <c r="LB3606" s="0"/>
      <c r="LC3606" s="0"/>
      <c r="LD3606" s="0"/>
      <c r="LE3606" s="0"/>
      <c r="LF3606" s="0"/>
      <c r="LG3606" s="0"/>
      <c r="LH3606" s="0"/>
      <c r="LI3606" s="0"/>
      <c r="LJ3606" s="0"/>
      <c r="LK3606" s="0"/>
      <c r="LL3606" s="0"/>
      <c r="LM3606" s="0"/>
      <c r="LN3606" s="0"/>
      <c r="LO3606" s="0"/>
      <c r="LP3606" s="0"/>
      <c r="LQ3606" s="0"/>
      <c r="LR3606" s="0"/>
      <c r="LS3606" s="0"/>
      <c r="LT3606" s="0"/>
      <c r="LU3606" s="0"/>
      <c r="LV3606" s="0"/>
      <c r="LW3606" s="0"/>
      <c r="LX3606" s="0"/>
      <c r="LY3606" s="0"/>
      <c r="LZ3606" s="0"/>
      <c r="MA3606" s="0"/>
      <c r="MB3606" s="0"/>
      <c r="MC3606" s="0"/>
      <c r="MD3606" s="0"/>
      <c r="ME3606" s="0"/>
      <c r="MF3606" s="0"/>
      <c r="MG3606" s="0"/>
      <c r="MH3606" s="0"/>
      <c r="MI3606" s="0"/>
      <c r="MJ3606" s="0"/>
      <c r="MK3606" s="0"/>
      <c r="ML3606" s="0"/>
      <c r="MM3606" s="0"/>
      <c r="MN3606" s="0"/>
      <c r="MO3606" s="0"/>
      <c r="MP3606" s="0"/>
      <c r="MQ3606" s="0"/>
      <c r="MR3606" s="0"/>
      <c r="MS3606" s="0"/>
      <c r="MT3606" s="0"/>
      <c r="MU3606" s="0"/>
      <c r="MV3606" s="0"/>
      <c r="MW3606" s="0"/>
      <c r="MX3606" s="0"/>
      <c r="MY3606" s="0"/>
      <c r="MZ3606" s="0"/>
      <c r="NA3606" s="0"/>
      <c r="NB3606" s="0"/>
      <c r="NC3606" s="0"/>
      <c r="ND3606" s="0"/>
      <c r="NE3606" s="0"/>
      <c r="NF3606" s="0"/>
      <c r="NG3606" s="0"/>
      <c r="NH3606" s="0"/>
      <c r="NI3606" s="0"/>
      <c r="NJ3606" s="0"/>
      <c r="NK3606" s="0"/>
      <c r="NL3606" s="0"/>
      <c r="NM3606" s="0"/>
      <c r="NN3606" s="0"/>
      <c r="NO3606" s="0"/>
      <c r="NP3606" s="0"/>
      <c r="NQ3606" s="0"/>
      <c r="NR3606" s="0"/>
      <c r="NS3606" s="0"/>
      <c r="NT3606" s="0"/>
      <c r="NU3606" s="0"/>
      <c r="NV3606" s="0"/>
      <c r="NW3606" s="0"/>
      <c r="NX3606" s="0"/>
      <c r="NY3606" s="0"/>
      <c r="NZ3606" s="0"/>
      <c r="OA3606" s="0"/>
      <c r="OB3606" s="0"/>
      <c r="OC3606" s="0"/>
      <c r="OD3606" s="0"/>
      <c r="OE3606" s="0"/>
      <c r="OF3606" s="0"/>
      <c r="OG3606" s="0"/>
      <c r="OH3606" s="0"/>
      <c r="OI3606" s="0"/>
      <c r="OJ3606" s="0"/>
      <c r="OK3606" s="0"/>
      <c r="OL3606" s="0"/>
      <c r="OM3606" s="0"/>
      <c r="ON3606" s="0"/>
      <c r="OO3606" s="0"/>
      <c r="OP3606" s="0"/>
      <c r="OQ3606" s="0"/>
      <c r="OR3606" s="0"/>
      <c r="OS3606" s="0"/>
      <c r="OT3606" s="0"/>
      <c r="OU3606" s="0"/>
      <c r="OV3606" s="0"/>
      <c r="OW3606" s="0"/>
      <c r="OX3606" s="0"/>
      <c r="OY3606" s="0"/>
      <c r="OZ3606" s="0"/>
      <c r="PA3606" s="0"/>
      <c r="PB3606" s="0"/>
      <c r="PC3606" s="0"/>
      <c r="PD3606" s="0"/>
      <c r="PE3606" s="0"/>
      <c r="PF3606" s="0"/>
      <c r="PG3606" s="0"/>
      <c r="PH3606" s="0"/>
      <c r="PI3606" s="0"/>
      <c r="PJ3606" s="0"/>
      <c r="PK3606" s="0"/>
      <c r="PL3606" s="0"/>
      <c r="PM3606" s="0"/>
      <c r="PN3606" s="0"/>
      <c r="PO3606" s="0"/>
      <c r="PP3606" s="0"/>
      <c r="PQ3606" s="0"/>
      <c r="PR3606" s="0"/>
      <c r="PS3606" s="0"/>
      <c r="PT3606" s="0"/>
      <c r="PU3606" s="0"/>
      <c r="PV3606" s="0"/>
      <c r="PW3606" s="0"/>
      <c r="PX3606" s="0"/>
      <c r="PY3606" s="0"/>
      <c r="PZ3606" s="0"/>
      <c r="QA3606" s="0"/>
      <c r="QB3606" s="0"/>
      <c r="QC3606" s="0"/>
      <c r="QD3606" s="0"/>
      <c r="QE3606" s="0"/>
      <c r="QF3606" s="0"/>
      <c r="QG3606" s="0"/>
      <c r="QH3606" s="0"/>
      <c r="QI3606" s="0"/>
      <c r="QJ3606" s="0"/>
      <c r="QK3606" s="0"/>
      <c r="QL3606" s="0"/>
      <c r="QM3606" s="0"/>
      <c r="QN3606" s="0"/>
      <c r="QO3606" s="0"/>
      <c r="QP3606" s="0"/>
      <c r="QQ3606" s="0"/>
      <c r="QR3606" s="0"/>
      <c r="QS3606" s="0"/>
      <c r="QT3606" s="0"/>
      <c r="QU3606" s="0"/>
      <c r="QV3606" s="0"/>
      <c r="QW3606" s="0"/>
      <c r="QX3606" s="0"/>
      <c r="QY3606" s="0"/>
      <c r="QZ3606" s="0"/>
      <c r="RA3606" s="0"/>
      <c r="RB3606" s="0"/>
      <c r="RC3606" s="0"/>
      <c r="RD3606" s="0"/>
      <c r="RE3606" s="0"/>
      <c r="RF3606" s="0"/>
      <c r="RG3606" s="0"/>
      <c r="RH3606" s="0"/>
      <c r="RI3606" s="0"/>
      <c r="RJ3606" s="0"/>
      <c r="RK3606" s="0"/>
      <c r="RL3606" s="0"/>
      <c r="RM3606" s="0"/>
      <c r="RN3606" s="0"/>
      <c r="RO3606" s="0"/>
      <c r="RP3606" s="0"/>
      <c r="RQ3606" s="0"/>
      <c r="RR3606" s="0"/>
      <c r="RS3606" s="0"/>
      <c r="RT3606" s="0"/>
      <c r="RU3606" s="0"/>
      <c r="RV3606" s="0"/>
      <c r="RW3606" s="0"/>
      <c r="RX3606" s="0"/>
      <c r="RY3606" s="0"/>
      <c r="RZ3606" s="0"/>
      <c r="SA3606" s="0"/>
      <c r="SB3606" s="0"/>
      <c r="SC3606" s="0"/>
      <c r="SD3606" s="0"/>
      <c r="SE3606" s="0"/>
      <c r="SF3606" s="0"/>
      <c r="SG3606" s="0"/>
      <c r="SH3606" s="0"/>
      <c r="SI3606" s="0"/>
      <c r="SJ3606" s="0"/>
      <c r="SK3606" s="0"/>
      <c r="SL3606" s="0"/>
      <c r="SM3606" s="0"/>
      <c r="SN3606" s="0"/>
      <c r="SO3606" s="0"/>
      <c r="SP3606" s="0"/>
      <c r="SQ3606" s="0"/>
      <c r="SR3606" s="0"/>
      <c r="SS3606" s="0"/>
      <c r="ST3606" s="0"/>
      <c r="SU3606" s="0"/>
      <c r="SV3606" s="0"/>
      <c r="SW3606" s="0"/>
      <c r="SX3606" s="0"/>
      <c r="SY3606" s="0"/>
      <c r="SZ3606" s="0"/>
      <c r="TA3606" s="0"/>
      <c r="TB3606" s="0"/>
      <c r="TC3606" s="0"/>
      <c r="TD3606" s="0"/>
      <c r="TE3606" s="0"/>
      <c r="TF3606" s="0"/>
      <c r="TG3606" s="0"/>
      <c r="TH3606" s="0"/>
      <c r="TI3606" s="0"/>
      <c r="TJ3606" s="0"/>
      <c r="TK3606" s="0"/>
      <c r="TL3606" s="0"/>
      <c r="TM3606" s="0"/>
      <c r="TN3606" s="0"/>
      <c r="TO3606" s="0"/>
      <c r="TP3606" s="0"/>
      <c r="TQ3606" s="0"/>
      <c r="TR3606" s="0"/>
      <c r="TS3606" s="0"/>
      <c r="TT3606" s="0"/>
      <c r="TU3606" s="0"/>
      <c r="TV3606" s="0"/>
      <c r="TW3606" s="0"/>
      <c r="TX3606" s="0"/>
      <c r="TY3606" s="0"/>
      <c r="TZ3606" s="0"/>
      <c r="UA3606" s="0"/>
      <c r="UB3606" s="0"/>
      <c r="UC3606" s="0"/>
      <c r="UD3606" s="0"/>
      <c r="UE3606" s="0"/>
      <c r="UF3606" s="0"/>
      <c r="UG3606" s="0"/>
      <c r="UH3606" s="0"/>
      <c r="UI3606" s="0"/>
      <c r="UJ3606" s="0"/>
      <c r="UK3606" s="0"/>
      <c r="UL3606" s="0"/>
      <c r="UM3606" s="0"/>
      <c r="UN3606" s="0"/>
      <c r="UO3606" s="0"/>
      <c r="UP3606" s="0"/>
      <c r="UQ3606" s="0"/>
      <c r="UR3606" s="0"/>
      <c r="US3606" s="0"/>
      <c r="UT3606" s="0"/>
      <c r="UU3606" s="0"/>
      <c r="UV3606" s="0"/>
      <c r="UW3606" s="0"/>
      <c r="UX3606" s="0"/>
      <c r="UY3606" s="0"/>
      <c r="UZ3606" s="0"/>
      <c r="VA3606" s="0"/>
      <c r="VB3606" s="0"/>
      <c r="VC3606" s="0"/>
      <c r="VD3606" s="0"/>
      <c r="VE3606" s="0"/>
      <c r="VF3606" s="0"/>
      <c r="VG3606" s="0"/>
      <c r="VH3606" s="0"/>
      <c r="VI3606" s="0"/>
      <c r="VJ3606" s="0"/>
      <c r="VK3606" s="0"/>
      <c r="VL3606" s="0"/>
      <c r="VM3606" s="0"/>
      <c r="VN3606" s="0"/>
      <c r="VO3606" s="0"/>
      <c r="VP3606" s="0"/>
      <c r="VQ3606" s="0"/>
      <c r="VR3606" s="0"/>
      <c r="VS3606" s="0"/>
      <c r="VT3606" s="0"/>
      <c r="VU3606" s="0"/>
      <c r="VV3606" s="0"/>
      <c r="VW3606" s="0"/>
      <c r="VX3606" s="0"/>
      <c r="VY3606" s="0"/>
      <c r="VZ3606" s="0"/>
      <c r="WA3606" s="0"/>
      <c r="WB3606" s="0"/>
      <c r="WC3606" s="0"/>
      <c r="WD3606" s="0"/>
      <c r="WE3606" s="0"/>
      <c r="WF3606" s="0"/>
      <c r="WG3606" s="0"/>
      <c r="WH3606" s="0"/>
      <c r="WI3606" s="0"/>
      <c r="WJ3606" s="0"/>
      <c r="WK3606" s="0"/>
      <c r="WL3606" s="0"/>
      <c r="WM3606" s="0"/>
      <c r="WN3606" s="0"/>
      <c r="WO3606" s="0"/>
      <c r="WP3606" s="0"/>
      <c r="WQ3606" s="0"/>
      <c r="WR3606" s="0"/>
      <c r="WS3606" s="0"/>
      <c r="WT3606" s="0"/>
      <c r="WU3606" s="0"/>
      <c r="WV3606" s="0"/>
      <c r="WW3606" s="0"/>
      <c r="WX3606" s="0"/>
      <c r="WY3606" s="0"/>
      <c r="WZ3606" s="0"/>
      <c r="XA3606" s="0"/>
      <c r="XB3606" s="0"/>
      <c r="XC3606" s="0"/>
      <c r="XD3606" s="0"/>
      <c r="XE3606" s="0"/>
      <c r="XF3606" s="0"/>
      <c r="XG3606" s="0"/>
      <c r="XH3606" s="0"/>
      <c r="XI3606" s="0"/>
      <c r="XJ3606" s="0"/>
      <c r="XK3606" s="0"/>
      <c r="XL3606" s="0"/>
      <c r="XM3606" s="0"/>
      <c r="XN3606" s="0"/>
      <c r="XO3606" s="0"/>
      <c r="XP3606" s="0"/>
      <c r="XQ3606" s="0"/>
      <c r="XR3606" s="0"/>
      <c r="XS3606" s="0"/>
      <c r="XT3606" s="0"/>
      <c r="XU3606" s="0"/>
      <c r="XV3606" s="0"/>
      <c r="XW3606" s="0"/>
      <c r="XX3606" s="0"/>
      <c r="XY3606" s="0"/>
      <c r="XZ3606" s="0"/>
      <c r="YA3606" s="0"/>
      <c r="YB3606" s="0"/>
      <c r="YC3606" s="0"/>
      <c r="YD3606" s="0"/>
      <c r="YE3606" s="0"/>
      <c r="YF3606" s="0"/>
      <c r="YG3606" s="0"/>
      <c r="YH3606" s="0"/>
      <c r="YI3606" s="0"/>
      <c r="YJ3606" s="0"/>
      <c r="YK3606" s="0"/>
      <c r="YL3606" s="0"/>
      <c r="YM3606" s="0"/>
      <c r="YN3606" s="0"/>
      <c r="YO3606" s="0"/>
      <c r="YP3606" s="0"/>
      <c r="YQ3606" s="0"/>
      <c r="YR3606" s="0"/>
      <c r="YS3606" s="0"/>
      <c r="YT3606" s="0"/>
      <c r="YU3606" s="0"/>
      <c r="YV3606" s="0"/>
      <c r="YW3606" s="0"/>
      <c r="YX3606" s="0"/>
      <c r="YY3606" s="0"/>
      <c r="YZ3606" s="0"/>
      <c r="ZA3606" s="0"/>
      <c r="ZB3606" s="0"/>
      <c r="ZC3606" s="0"/>
      <c r="ZD3606" s="0"/>
      <c r="ZE3606" s="0"/>
      <c r="ZF3606" s="0"/>
      <c r="ZG3606" s="0"/>
      <c r="ZH3606" s="0"/>
      <c r="ZI3606" s="0"/>
      <c r="ZJ3606" s="0"/>
      <c r="ZK3606" s="0"/>
      <c r="ZL3606" s="0"/>
      <c r="ZM3606" s="0"/>
      <c r="ZN3606" s="0"/>
      <c r="ZO3606" s="0"/>
      <c r="ZP3606" s="0"/>
      <c r="ZQ3606" s="0"/>
      <c r="ZR3606" s="0"/>
      <c r="ZS3606" s="0"/>
      <c r="ZT3606" s="0"/>
      <c r="ZU3606" s="0"/>
      <c r="ZV3606" s="0"/>
      <c r="ZW3606" s="0"/>
      <c r="ZX3606" s="0"/>
      <c r="ZY3606" s="0"/>
      <c r="ZZ3606" s="0"/>
      <c r="AAA3606" s="0"/>
      <c r="AAB3606" s="0"/>
      <c r="AAC3606" s="0"/>
      <c r="AAD3606" s="0"/>
      <c r="AAE3606" s="0"/>
      <c r="AAF3606" s="0"/>
      <c r="AAG3606" s="0"/>
      <c r="AAH3606" s="0"/>
      <c r="AAI3606" s="0"/>
      <c r="AAJ3606" s="0"/>
      <c r="AAK3606" s="0"/>
      <c r="AAL3606" s="0"/>
      <c r="AAM3606" s="0"/>
      <c r="AAN3606" s="0"/>
      <c r="AAO3606" s="0"/>
      <c r="AAP3606" s="0"/>
      <c r="AAQ3606" s="0"/>
      <c r="AAR3606" s="0"/>
      <c r="AAS3606" s="0"/>
      <c r="AAT3606" s="0"/>
      <c r="AAU3606" s="0"/>
      <c r="AAV3606" s="0"/>
      <c r="AAW3606" s="0"/>
      <c r="AAX3606" s="0"/>
      <c r="AAY3606" s="0"/>
      <c r="AAZ3606" s="0"/>
      <c r="ABA3606" s="0"/>
      <c r="ABB3606" s="0"/>
      <c r="ABC3606" s="0"/>
      <c r="ABD3606" s="0"/>
      <c r="ABE3606" s="0"/>
      <c r="ABF3606" s="0"/>
      <c r="ABG3606" s="0"/>
      <c r="ABH3606" s="0"/>
      <c r="ABI3606" s="0"/>
      <c r="ABJ3606" s="0"/>
      <c r="ABK3606" s="0"/>
      <c r="ABL3606" s="0"/>
      <c r="ABM3606" s="0"/>
      <c r="ABN3606" s="0"/>
      <c r="ABO3606" s="0"/>
      <c r="ABP3606" s="0"/>
      <c r="ABQ3606" s="0"/>
      <c r="ABR3606" s="0"/>
      <c r="ABS3606" s="0"/>
      <c r="ABT3606" s="0"/>
      <c r="ABU3606" s="0"/>
      <c r="ABV3606" s="0"/>
      <c r="ABW3606" s="0"/>
      <c r="ABX3606" s="0"/>
      <c r="ABY3606" s="0"/>
      <c r="ABZ3606" s="0"/>
      <c r="ACA3606" s="0"/>
      <c r="ACB3606" s="0"/>
      <c r="ACC3606" s="0"/>
      <c r="ACD3606" s="0"/>
      <c r="ACE3606" s="0"/>
      <c r="ACF3606" s="0"/>
      <c r="ACG3606" s="0"/>
      <c r="ACH3606" s="0"/>
      <c r="ACI3606" s="0"/>
      <c r="ACJ3606" s="0"/>
      <c r="ACK3606" s="0"/>
      <c r="ACL3606" s="0"/>
      <c r="ACM3606" s="0"/>
      <c r="ACN3606" s="0"/>
      <c r="ACO3606" s="0"/>
      <c r="ACP3606" s="0"/>
      <c r="ACQ3606" s="0"/>
      <c r="ACR3606" s="0"/>
      <c r="ACS3606" s="0"/>
      <c r="ACT3606" s="0"/>
      <c r="ACU3606" s="0"/>
      <c r="ACV3606" s="0"/>
      <c r="ACW3606" s="0"/>
      <c r="ACX3606" s="0"/>
      <c r="ACY3606" s="0"/>
      <c r="ACZ3606" s="0"/>
      <c r="ADA3606" s="0"/>
      <c r="ADB3606" s="0"/>
      <c r="ADC3606" s="0"/>
      <c r="ADD3606" s="0"/>
      <c r="ADE3606" s="0"/>
      <c r="ADF3606" s="0"/>
      <c r="ADG3606" s="0"/>
      <c r="ADH3606" s="0"/>
      <c r="ADI3606" s="0"/>
      <c r="ADJ3606" s="0"/>
      <c r="ADK3606" s="0"/>
      <c r="ADL3606" s="0"/>
      <c r="ADM3606" s="0"/>
      <c r="ADN3606" s="0"/>
      <c r="ADO3606" s="0"/>
      <c r="ADP3606" s="0"/>
      <c r="ADQ3606" s="0"/>
      <c r="ADR3606" s="0"/>
      <c r="ADS3606" s="0"/>
      <c r="ADT3606" s="0"/>
      <c r="ADU3606" s="0"/>
      <c r="ADV3606" s="0"/>
      <c r="ADW3606" s="0"/>
      <c r="ADX3606" s="0"/>
      <c r="ADY3606" s="0"/>
      <c r="ADZ3606" s="0"/>
      <c r="AEA3606" s="0"/>
      <c r="AEB3606" s="0"/>
      <c r="AEC3606" s="0"/>
      <c r="AED3606" s="0"/>
      <c r="AEE3606" s="0"/>
      <c r="AEF3606" s="0"/>
      <c r="AEG3606" s="0"/>
      <c r="AEH3606" s="0"/>
      <c r="AEI3606" s="0"/>
      <c r="AEJ3606" s="0"/>
      <c r="AEK3606" s="0"/>
      <c r="AEL3606" s="0"/>
      <c r="AEM3606" s="0"/>
      <c r="AEN3606" s="0"/>
      <c r="AEO3606" s="0"/>
      <c r="AEP3606" s="0"/>
      <c r="AEQ3606" s="0"/>
      <c r="AER3606" s="0"/>
      <c r="AES3606" s="0"/>
      <c r="AET3606" s="0"/>
      <c r="AEU3606" s="0"/>
      <c r="AEV3606" s="0"/>
      <c r="AEW3606" s="0"/>
      <c r="AEX3606" s="0"/>
      <c r="AEY3606" s="0"/>
      <c r="AEZ3606" s="0"/>
      <c r="AFA3606" s="0"/>
      <c r="AFB3606" s="0"/>
      <c r="AFC3606" s="0"/>
      <c r="AFD3606" s="0"/>
      <c r="AFE3606" s="0"/>
      <c r="AFF3606" s="0"/>
      <c r="AFG3606" s="0"/>
      <c r="AFH3606" s="0"/>
      <c r="AFI3606" s="0"/>
      <c r="AFJ3606" s="0"/>
      <c r="AFK3606" s="0"/>
      <c r="AFL3606" s="0"/>
      <c r="AFM3606" s="0"/>
      <c r="AFN3606" s="0"/>
      <c r="AFO3606" s="0"/>
      <c r="AFP3606" s="0"/>
      <c r="AFQ3606" s="0"/>
      <c r="AFR3606" s="0"/>
      <c r="AFS3606" s="0"/>
      <c r="AFT3606" s="0"/>
      <c r="AFU3606" s="0"/>
      <c r="AFV3606" s="0"/>
      <c r="AFW3606" s="0"/>
      <c r="AFX3606" s="0"/>
      <c r="AFY3606" s="0"/>
      <c r="AFZ3606" s="0"/>
      <c r="AGA3606" s="0"/>
      <c r="AGB3606" s="0"/>
      <c r="AGC3606" s="0"/>
      <c r="AGD3606" s="0"/>
      <c r="AGE3606" s="0"/>
      <c r="AGF3606" s="0"/>
      <c r="AGG3606" s="0"/>
      <c r="AGH3606" s="0"/>
      <c r="AGI3606" s="0"/>
      <c r="AGJ3606" s="0"/>
      <c r="AGK3606" s="0"/>
      <c r="AGL3606" s="0"/>
      <c r="AGM3606" s="0"/>
      <c r="AGN3606" s="0"/>
      <c r="AGO3606" s="0"/>
      <c r="AGP3606" s="0"/>
      <c r="AGQ3606" s="0"/>
      <c r="AGR3606" s="0"/>
      <c r="AGS3606" s="0"/>
      <c r="AGT3606" s="0"/>
      <c r="AGU3606" s="0"/>
      <c r="AGV3606" s="0"/>
      <c r="AGW3606" s="0"/>
      <c r="AGX3606" s="0"/>
      <c r="AGY3606" s="0"/>
      <c r="AGZ3606" s="0"/>
      <c r="AHA3606" s="0"/>
      <c r="AHB3606" s="0"/>
      <c r="AHC3606" s="0"/>
      <c r="AHD3606" s="0"/>
      <c r="AHE3606" s="0"/>
      <c r="AHF3606" s="0"/>
      <c r="AHG3606" s="0"/>
      <c r="AHH3606" s="0"/>
      <c r="AHI3606" s="0"/>
      <c r="AHJ3606" s="0"/>
      <c r="AHK3606" s="0"/>
      <c r="AHL3606" s="0"/>
      <c r="AHM3606" s="0"/>
      <c r="AHN3606" s="0"/>
      <c r="AHO3606" s="0"/>
      <c r="AHP3606" s="0"/>
      <c r="AHQ3606" s="0"/>
      <c r="AHR3606" s="0"/>
      <c r="AHS3606" s="0"/>
      <c r="AHT3606" s="0"/>
      <c r="AHU3606" s="0"/>
      <c r="AHV3606" s="0"/>
      <c r="AHW3606" s="0"/>
      <c r="AHX3606" s="0"/>
      <c r="AHY3606" s="0"/>
      <c r="AHZ3606" s="0"/>
      <c r="AIA3606" s="0"/>
      <c r="AIB3606" s="0"/>
      <c r="AIC3606" s="0"/>
      <c r="AID3606" s="0"/>
      <c r="AIE3606" s="0"/>
      <c r="AIF3606" s="0"/>
      <c r="AIG3606" s="0"/>
      <c r="AIH3606" s="0"/>
      <c r="AII3606" s="0"/>
      <c r="AIJ3606" s="0"/>
      <c r="AIK3606" s="0"/>
      <c r="AIL3606" s="0"/>
      <c r="AIM3606" s="0"/>
      <c r="AIN3606" s="0"/>
      <c r="AIO3606" s="0"/>
      <c r="AIP3606" s="0"/>
      <c r="AIQ3606" s="0"/>
      <c r="AIR3606" s="0"/>
      <c r="AIS3606" s="0"/>
      <c r="AIT3606" s="0"/>
      <c r="AIU3606" s="0"/>
      <c r="AIV3606" s="0"/>
      <c r="AIW3606" s="0"/>
      <c r="AIX3606" s="0"/>
      <c r="AIY3606" s="0"/>
      <c r="AIZ3606" s="0"/>
      <c r="AJA3606" s="0"/>
      <c r="AJB3606" s="0"/>
      <c r="AJC3606" s="0"/>
      <c r="AJD3606" s="0"/>
      <c r="AJE3606" s="0"/>
      <c r="AJF3606" s="0"/>
      <c r="AJG3606" s="0"/>
      <c r="AJH3606" s="0"/>
      <c r="AJI3606" s="0"/>
      <c r="AJJ3606" s="0"/>
      <c r="AJK3606" s="0"/>
      <c r="AJL3606" s="0"/>
      <c r="AJM3606" s="0"/>
      <c r="AJN3606" s="0"/>
      <c r="AJO3606" s="0"/>
      <c r="AJP3606" s="0"/>
      <c r="AJQ3606" s="0"/>
      <c r="AJR3606" s="0"/>
      <c r="AJS3606" s="0"/>
      <c r="AJT3606" s="0"/>
      <c r="AJU3606" s="0"/>
      <c r="AJV3606" s="0"/>
      <c r="AJW3606" s="0"/>
      <c r="AJX3606" s="0"/>
      <c r="AJY3606" s="0"/>
      <c r="AJZ3606" s="0"/>
      <c r="AKA3606" s="0"/>
      <c r="AKB3606" s="0"/>
      <c r="AKC3606" s="0"/>
      <c r="AKD3606" s="0"/>
      <c r="AKE3606" s="0"/>
      <c r="AKF3606" s="0"/>
      <c r="AKG3606" s="0"/>
      <c r="AKH3606" s="0"/>
      <c r="AKI3606" s="0"/>
      <c r="AKJ3606" s="0"/>
      <c r="AKK3606" s="0"/>
      <c r="AKL3606" s="0"/>
      <c r="AKM3606" s="0"/>
      <c r="AKN3606" s="0"/>
      <c r="AKO3606" s="0"/>
      <c r="AKP3606" s="0"/>
      <c r="AKQ3606" s="0"/>
      <c r="AKR3606" s="0"/>
      <c r="AKS3606" s="0"/>
      <c r="AKT3606" s="0"/>
      <c r="AKU3606" s="0"/>
      <c r="AKV3606" s="0"/>
      <c r="AKW3606" s="0"/>
      <c r="AKX3606" s="0"/>
      <c r="AKY3606" s="0"/>
      <c r="AKZ3606" s="0"/>
      <c r="ALA3606" s="0"/>
      <c r="ALB3606" s="0"/>
      <c r="ALC3606" s="0"/>
      <c r="ALD3606" s="0"/>
      <c r="ALE3606" s="0"/>
      <c r="ALF3606" s="0"/>
      <c r="ALG3606" s="0"/>
      <c r="ALH3606" s="0"/>
      <c r="ALI3606" s="0"/>
      <c r="ALJ3606" s="0"/>
      <c r="ALK3606" s="0"/>
      <c r="ALL3606" s="0"/>
      <c r="ALM3606" s="0"/>
      <c r="ALN3606" s="0"/>
      <c r="ALO3606" s="0"/>
      <c r="ALP3606" s="0"/>
      <c r="ALQ3606" s="0"/>
      <c r="ALR3606" s="0"/>
      <c r="ALS3606" s="0"/>
      <c r="ALT3606" s="0"/>
      <c r="ALU3606" s="0"/>
      <c r="ALV3606" s="0"/>
      <c r="ALW3606" s="0"/>
      <c r="ALX3606" s="0"/>
      <c r="ALY3606" s="0"/>
      <c r="ALZ3606" s="0"/>
      <c r="AMA3606" s="0"/>
      <c r="AMB3606" s="0"/>
      <c r="AMC3606" s="0"/>
      <c r="AMD3606" s="0"/>
      <c r="AME3606" s="0"/>
      <c r="AMF3606" s="0"/>
      <c r="AMG3606" s="0"/>
      <c r="AMH3606" s="0"/>
      <c r="AMI3606" s="0"/>
    </row>
    <row r="3607" customFormat="false" ht="12.75" hidden="false" customHeight="false" outlineLevel="0" collapsed="false">
      <c r="I3607" s="3"/>
      <c r="BM3607" s="0"/>
      <c r="BN3607" s="0"/>
      <c r="BO3607" s="0"/>
      <c r="BP3607" s="0"/>
      <c r="BQ3607" s="0"/>
      <c r="BR3607" s="0"/>
      <c r="BS3607" s="0"/>
      <c r="BT3607" s="0"/>
      <c r="BU3607" s="0"/>
      <c r="BV3607" s="0"/>
      <c r="BW3607" s="0"/>
      <c r="BX3607" s="0"/>
      <c r="BY3607" s="0"/>
      <c r="BZ3607" s="0"/>
      <c r="CA3607" s="0"/>
      <c r="CB3607" s="0"/>
      <c r="CC3607" s="0"/>
      <c r="CD3607" s="0"/>
      <c r="CE3607" s="0"/>
      <c r="CF3607" s="0"/>
      <c r="CG3607" s="0"/>
      <c r="CH3607" s="0"/>
      <c r="CI3607" s="0"/>
      <c r="CJ3607" s="0"/>
      <c r="CK3607" s="0"/>
      <c r="CL3607" s="0"/>
      <c r="CM3607" s="0"/>
      <c r="CN3607" s="0"/>
      <c r="CO3607" s="0"/>
      <c r="CP3607" s="0"/>
      <c r="CQ3607" s="0"/>
      <c r="CR3607" s="0"/>
      <c r="CS3607" s="0"/>
      <c r="CT3607" s="0"/>
      <c r="CU3607" s="0"/>
      <c r="CV3607" s="0"/>
      <c r="CW3607" s="0"/>
      <c r="CX3607" s="0"/>
      <c r="CY3607" s="0"/>
      <c r="CZ3607" s="0"/>
      <c r="DA3607" s="0"/>
      <c r="DB3607" s="0"/>
      <c r="DC3607" s="0"/>
      <c r="DD3607" s="0"/>
      <c r="DE3607" s="0"/>
      <c r="DF3607" s="0"/>
      <c r="DG3607" s="0"/>
      <c r="DH3607" s="0"/>
      <c r="DI3607" s="0"/>
      <c r="DJ3607" s="0"/>
      <c r="DK3607" s="0"/>
      <c r="DL3607" s="0"/>
      <c r="DM3607" s="0"/>
      <c r="DN3607" s="0"/>
      <c r="DO3607" s="0"/>
      <c r="DP3607" s="0"/>
      <c r="DQ3607" s="0"/>
      <c r="DR3607" s="0"/>
      <c r="DS3607" s="0"/>
      <c r="DT3607" s="0"/>
      <c r="DU3607" s="0"/>
      <c r="DV3607" s="0"/>
      <c r="DW3607" s="0"/>
      <c r="DX3607" s="0"/>
      <c r="DY3607" s="0"/>
      <c r="DZ3607" s="0"/>
      <c r="EA3607" s="0"/>
      <c r="EB3607" s="0"/>
      <c r="EC3607" s="0"/>
      <c r="ED3607" s="0"/>
      <c r="EE3607" s="0"/>
      <c r="EF3607" s="0"/>
      <c r="EG3607" s="0"/>
      <c r="EH3607" s="0"/>
      <c r="EI3607" s="0"/>
      <c r="EJ3607" s="0"/>
      <c r="EK3607" s="0"/>
      <c r="EL3607" s="0"/>
      <c r="EM3607" s="0"/>
      <c r="EN3607" s="0"/>
      <c r="EO3607" s="0"/>
      <c r="EP3607" s="0"/>
      <c r="EQ3607" s="0"/>
      <c r="ER3607" s="0"/>
      <c r="ES3607" s="0"/>
      <c r="ET3607" s="0"/>
      <c r="EU3607" s="0"/>
      <c r="EV3607" s="0"/>
      <c r="EW3607" s="0"/>
      <c r="EX3607" s="0"/>
      <c r="EY3607" s="0"/>
      <c r="EZ3607" s="0"/>
      <c r="FA3607" s="0"/>
      <c r="FB3607" s="0"/>
      <c r="FC3607" s="0"/>
      <c r="FD3607" s="0"/>
      <c r="FE3607" s="0"/>
      <c r="FF3607" s="0"/>
      <c r="FG3607" s="0"/>
      <c r="FH3607" s="0"/>
      <c r="FI3607" s="0"/>
      <c r="FJ3607" s="0"/>
      <c r="FK3607" s="0"/>
      <c r="FL3607" s="0"/>
      <c r="FM3607" s="0"/>
      <c r="FN3607" s="0"/>
      <c r="FO3607" s="0"/>
      <c r="FP3607" s="0"/>
      <c r="FQ3607" s="0"/>
      <c r="FR3607" s="0"/>
      <c r="FS3607" s="0"/>
      <c r="FT3607" s="0"/>
      <c r="FU3607" s="0"/>
      <c r="FV3607" s="0"/>
      <c r="FW3607" s="0"/>
      <c r="FX3607" s="0"/>
      <c r="FY3607" s="0"/>
      <c r="FZ3607" s="0"/>
      <c r="GA3607" s="0"/>
      <c r="GB3607" s="0"/>
      <c r="GC3607" s="0"/>
      <c r="GD3607" s="0"/>
      <c r="GE3607" s="0"/>
      <c r="GF3607" s="0"/>
      <c r="GG3607" s="0"/>
      <c r="GH3607" s="0"/>
      <c r="GI3607" s="0"/>
      <c r="GJ3607" s="0"/>
      <c r="GK3607" s="0"/>
      <c r="GL3607" s="0"/>
      <c r="GM3607" s="0"/>
      <c r="GN3607" s="0"/>
      <c r="GO3607" s="0"/>
      <c r="GP3607" s="0"/>
      <c r="GQ3607" s="0"/>
      <c r="GR3607" s="0"/>
      <c r="GS3607" s="0"/>
      <c r="GT3607" s="0"/>
      <c r="GU3607" s="0"/>
      <c r="GV3607" s="0"/>
      <c r="GW3607" s="0"/>
      <c r="GX3607" s="0"/>
      <c r="GY3607" s="0"/>
      <c r="GZ3607" s="0"/>
      <c r="HA3607" s="0"/>
      <c r="HB3607" s="0"/>
      <c r="HC3607" s="0"/>
      <c r="HD3607" s="0"/>
      <c r="HE3607" s="0"/>
      <c r="HF3607" s="0"/>
      <c r="HG3607" s="0"/>
      <c r="HH3607" s="0"/>
      <c r="HI3607" s="0"/>
      <c r="HJ3607" s="0"/>
      <c r="HK3607" s="0"/>
      <c r="HL3607" s="0"/>
      <c r="HM3607" s="0"/>
      <c r="HN3607" s="0"/>
      <c r="HO3607" s="0"/>
      <c r="HP3607" s="0"/>
      <c r="HQ3607" s="0"/>
      <c r="HR3607" s="0"/>
      <c r="HS3607" s="0"/>
      <c r="HT3607" s="0"/>
      <c r="HU3607" s="0"/>
      <c r="HV3607" s="0"/>
      <c r="HW3607" s="0"/>
      <c r="HX3607" s="0"/>
      <c r="HY3607" s="0"/>
      <c r="HZ3607" s="0"/>
      <c r="IA3607" s="0"/>
      <c r="IB3607" s="0"/>
      <c r="IC3607" s="0"/>
      <c r="ID3607" s="0"/>
      <c r="IE3607" s="0"/>
      <c r="IF3607" s="0"/>
      <c r="IG3607" s="0"/>
      <c r="IH3607" s="0"/>
      <c r="II3607" s="0"/>
      <c r="IJ3607" s="0"/>
      <c r="IK3607" s="0"/>
      <c r="IL3607" s="0"/>
      <c r="IM3607" s="0"/>
      <c r="IN3607" s="0"/>
      <c r="IO3607" s="0"/>
      <c r="IP3607" s="0"/>
      <c r="IQ3607" s="0"/>
      <c r="IR3607" s="0"/>
      <c r="IS3607" s="0"/>
      <c r="IT3607" s="0"/>
      <c r="IU3607" s="0"/>
      <c r="IV3607" s="0"/>
      <c r="IW3607" s="0"/>
      <c r="IX3607" s="0"/>
      <c r="IY3607" s="0"/>
      <c r="IZ3607" s="0"/>
      <c r="JA3607" s="0"/>
      <c r="JB3607" s="0"/>
      <c r="JC3607" s="0"/>
      <c r="JD3607" s="0"/>
      <c r="JE3607" s="0"/>
      <c r="JF3607" s="0"/>
      <c r="JG3607" s="0"/>
      <c r="JH3607" s="0"/>
      <c r="JI3607" s="0"/>
      <c r="JJ3607" s="0"/>
      <c r="JK3607" s="0"/>
      <c r="JL3607" s="0"/>
      <c r="JM3607" s="0"/>
      <c r="JN3607" s="0"/>
      <c r="JO3607" s="0"/>
      <c r="JP3607" s="0"/>
      <c r="JQ3607" s="0"/>
      <c r="JR3607" s="0"/>
      <c r="JS3607" s="0"/>
      <c r="JT3607" s="0"/>
      <c r="JU3607" s="0"/>
      <c r="JV3607" s="0"/>
      <c r="JW3607" s="0"/>
      <c r="JX3607" s="0"/>
      <c r="JY3607" s="0"/>
      <c r="JZ3607" s="0"/>
      <c r="KA3607" s="0"/>
      <c r="KB3607" s="0"/>
      <c r="KC3607" s="0"/>
      <c r="KD3607" s="0"/>
      <c r="KE3607" s="0"/>
      <c r="KF3607" s="0"/>
      <c r="KG3607" s="0"/>
      <c r="KH3607" s="0"/>
      <c r="KI3607" s="0"/>
      <c r="KJ3607" s="0"/>
      <c r="KK3607" s="0"/>
      <c r="KL3607" s="0"/>
      <c r="KM3607" s="0"/>
      <c r="KN3607" s="0"/>
      <c r="KO3607" s="0"/>
      <c r="KP3607" s="0"/>
      <c r="KQ3607" s="0"/>
      <c r="KR3607" s="0"/>
      <c r="KS3607" s="0"/>
      <c r="KT3607" s="0"/>
      <c r="KU3607" s="0"/>
      <c r="KV3607" s="0"/>
      <c r="KW3607" s="0"/>
      <c r="KX3607" s="0"/>
      <c r="KY3607" s="0"/>
      <c r="KZ3607" s="0"/>
      <c r="LA3607" s="0"/>
      <c r="LB3607" s="0"/>
      <c r="LC3607" s="0"/>
      <c r="LD3607" s="0"/>
      <c r="LE3607" s="0"/>
      <c r="LF3607" s="0"/>
      <c r="LG3607" s="0"/>
      <c r="LH3607" s="0"/>
      <c r="LI3607" s="0"/>
      <c r="LJ3607" s="0"/>
      <c r="LK3607" s="0"/>
      <c r="LL3607" s="0"/>
      <c r="LM3607" s="0"/>
      <c r="LN3607" s="0"/>
      <c r="LO3607" s="0"/>
      <c r="LP3607" s="0"/>
      <c r="LQ3607" s="0"/>
      <c r="LR3607" s="0"/>
      <c r="LS3607" s="0"/>
      <c r="LT3607" s="0"/>
      <c r="LU3607" s="0"/>
      <c r="LV3607" s="0"/>
      <c r="LW3607" s="0"/>
      <c r="LX3607" s="0"/>
      <c r="LY3607" s="0"/>
      <c r="LZ3607" s="0"/>
      <c r="MA3607" s="0"/>
      <c r="MB3607" s="0"/>
      <c r="MC3607" s="0"/>
      <c r="MD3607" s="0"/>
      <c r="ME3607" s="0"/>
      <c r="MF3607" s="0"/>
      <c r="MG3607" s="0"/>
      <c r="MH3607" s="0"/>
      <c r="MI3607" s="0"/>
      <c r="MJ3607" s="0"/>
      <c r="MK3607" s="0"/>
      <c r="ML3607" s="0"/>
      <c r="MM3607" s="0"/>
      <c r="MN3607" s="0"/>
      <c r="MO3607" s="0"/>
      <c r="MP3607" s="0"/>
      <c r="MQ3607" s="0"/>
      <c r="MR3607" s="0"/>
      <c r="MS3607" s="0"/>
      <c r="MT3607" s="0"/>
      <c r="MU3607" s="0"/>
      <c r="MV3607" s="0"/>
      <c r="MW3607" s="0"/>
      <c r="MX3607" s="0"/>
      <c r="MY3607" s="0"/>
      <c r="MZ3607" s="0"/>
      <c r="NA3607" s="0"/>
      <c r="NB3607" s="0"/>
      <c r="NC3607" s="0"/>
      <c r="ND3607" s="0"/>
      <c r="NE3607" s="0"/>
      <c r="NF3607" s="0"/>
      <c r="NG3607" s="0"/>
      <c r="NH3607" s="0"/>
      <c r="NI3607" s="0"/>
      <c r="NJ3607" s="0"/>
      <c r="NK3607" s="0"/>
      <c r="NL3607" s="0"/>
      <c r="NM3607" s="0"/>
      <c r="NN3607" s="0"/>
      <c r="NO3607" s="0"/>
      <c r="NP3607" s="0"/>
      <c r="NQ3607" s="0"/>
      <c r="NR3607" s="0"/>
      <c r="NS3607" s="0"/>
      <c r="NT3607" s="0"/>
      <c r="NU3607" s="0"/>
      <c r="NV3607" s="0"/>
      <c r="NW3607" s="0"/>
      <c r="NX3607" s="0"/>
      <c r="NY3607" s="0"/>
      <c r="NZ3607" s="0"/>
      <c r="OA3607" s="0"/>
      <c r="OB3607" s="0"/>
      <c r="OC3607" s="0"/>
      <c r="OD3607" s="0"/>
      <c r="OE3607" s="0"/>
      <c r="OF3607" s="0"/>
      <c r="OG3607" s="0"/>
      <c r="OH3607" s="0"/>
      <c r="OI3607" s="0"/>
      <c r="OJ3607" s="0"/>
      <c r="OK3607" s="0"/>
      <c r="OL3607" s="0"/>
      <c r="OM3607" s="0"/>
      <c r="ON3607" s="0"/>
      <c r="OO3607" s="0"/>
      <c r="OP3607" s="0"/>
      <c r="OQ3607" s="0"/>
      <c r="OR3607" s="0"/>
      <c r="OS3607" s="0"/>
      <c r="OT3607" s="0"/>
      <c r="OU3607" s="0"/>
      <c r="OV3607" s="0"/>
      <c r="OW3607" s="0"/>
      <c r="OX3607" s="0"/>
      <c r="OY3607" s="0"/>
      <c r="OZ3607" s="0"/>
      <c r="PA3607" s="0"/>
      <c r="PB3607" s="0"/>
      <c r="PC3607" s="0"/>
      <c r="PD3607" s="0"/>
      <c r="PE3607" s="0"/>
      <c r="PF3607" s="0"/>
      <c r="PG3607" s="0"/>
      <c r="PH3607" s="0"/>
      <c r="PI3607" s="0"/>
      <c r="PJ3607" s="0"/>
      <c r="PK3607" s="0"/>
      <c r="PL3607" s="0"/>
      <c r="PM3607" s="0"/>
      <c r="PN3607" s="0"/>
      <c r="PO3607" s="0"/>
      <c r="PP3607" s="0"/>
      <c r="PQ3607" s="0"/>
      <c r="PR3607" s="0"/>
      <c r="PS3607" s="0"/>
      <c r="PT3607" s="0"/>
      <c r="PU3607" s="0"/>
      <c r="PV3607" s="0"/>
      <c r="PW3607" s="0"/>
      <c r="PX3607" s="0"/>
      <c r="PY3607" s="0"/>
      <c r="PZ3607" s="0"/>
      <c r="QA3607" s="0"/>
      <c r="QB3607" s="0"/>
      <c r="QC3607" s="0"/>
      <c r="QD3607" s="0"/>
      <c r="QE3607" s="0"/>
      <c r="QF3607" s="0"/>
      <c r="QG3607" s="0"/>
      <c r="QH3607" s="0"/>
      <c r="QI3607" s="0"/>
      <c r="QJ3607" s="0"/>
      <c r="QK3607" s="0"/>
      <c r="QL3607" s="0"/>
      <c r="QM3607" s="0"/>
      <c r="QN3607" s="0"/>
      <c r="QO3607" s="0"/>
      <c r="QP3607" s="0"/>
      <c r="QQ3607" s="0"/>
      <c r="QR3607" s="0"/>
      <c r="QS3607" s="0"/>
      <c r="QT3607" s="0"/>
      <c r="QU3607" s="0"/>
      <c r="QV3607" s="0"/>
      <c r="QW3607" s="0"/>
      <c r="QX3607" s="0"/>
      <c r="QY3607" s="0"/>
      <c r="QZ3607" s="0"/>
      <c r="RA3607" s="0"/>
      <c r="RB3607" s="0"/>
      <c r="RC3607" s="0"/>
      <c r="RD3607" s="0"/>
      <c r="RE3607" s="0"/>
      <c r="RF3607" s="0"/>
      <c r="RG3607" s="0"/>
      <c r="RH3607" s="0"/>
      <c r="RI3607" s="0"/>
      <c r="RJ3607" s="0"/>
      <c r="RK3607" s="0"/>
      <c r="RL3607" s="0"/>
      <c r="RM3607" s="0"/>
      <c r="RN3607" s="0"/>
      <c r="RO3607" s="0"/>
      <c r="RP3607" s="0"/>
      <c r="RQ3607" s="0"/>
      <c r="RR3607" s="0"/>
      <c r="RS3607" s="0"/>
      <c r="RT3607" s="0"/>
      <c r="RU3607" s="0"/>
      <c r="RV3607" s="0"/>
      <c r="RW3607" s="0"/>
      <c r="RX3607" s="0"/>
      <c r="RY3607" s="0"/>
      <c r="RZ3607" s="0"/>
      <c r="SA3607" s="0"/>
      <c r="SB3607" s="0"/>
      <c r="SC3607" s="0"/>
      <c r="SD3607" s="0"/>
      <c r="SE3607" s="0"/>
      <c r="SF3607" s="0"/>
      <c r="SG3607" s="0"/>
      <c r="SH3607" s="0"/>
      <c r="SI3607" s="0"/>
      <c r="SJ3607" s="0"/>
      <c r="SK3607" s="0"/>
      <c r="SL3607" s="0"/>
      <c r="SM3607" s="0"/>
      <c r="SN3607" s="0"/>
      <c r="SO3607" s="0"/>
      <c r="SP3607" s="0"/>
      <c r="SQ3607" s="0"/>
      <c r="SR3607" s="0"/>
      <c r="SS3607" s="0"/>
      <c r="ST3607" s="0"/>
      <c r="SU3607" s="0"/>
      <c r="SV3607" s="0"/>
      <c r="SW3607" s="0"/>
      <c r="SX3607" s="0"/>
      <c r="SY3607" s="0"/>
      <c r="SZ3607" s="0"/>
      <c r="TA3607" s="0"/>
      <c r="TB3607" s="0"/>
      <c r="TC3607" s="0"/>
      <c r="TD3607" s="0"/>
      <c r="TE3607" s="0"/>
      <c r="TF3607" s="0"/>
      <c r="TG3607" s="0"/>
      <c r="TH3607" s="0"/>
      <c r="TI3607" s="0"/>
      <c r="TJ3607" s="0"/>
      <c r="TK3607" s="0"/>
      <c r="TL3607" s="0"/>
      <c r="TM3607" s="0"/>
      <c r="TN3607" s="0"/>
      <c r="TO3607" s="0"/>
      <c r="TP3607" s="0"/>
      <c r="TQ3607" s="0"/>
      <c r="TR3607" s="0"/>
      <c r="TS3607" s="0"/>
      <c r="TT3607" s="0"/>
      <c r="TU3607" s="0"/>
      <c r="TV3607" s="0"/>
      <c r="TW3607" s="0"/>
      <c r="TX3607" s="0"/>
      <c r="TY3607" s="0"/>
      <c r="TZ3607" s="0"/>
      <c r="UA3607" s="0"/>
      <c r="UB3607" s="0"/>
      <c r="UC3607" s="0"/>
      <c r="UD3607" s="0"/>
      <c r="UE3607" s="0"/>
      <c r="UF3607" s="0"/>
      <c r="UG3607" s="0"/>
      <c r="UH3607" s="0"/>
      <c r="UI3607" s="0"/>
      <c r="UJ3607" s="0"/>
      <c r="UK3607" s="0"/>
      <c r="UL3607" s="0"/>
      <c r="UM3607" s="0"/>
      <c r="UN3607" s="0"/>
      <c r="UO3607" s="0"/>
      <c r="UP3607" s="0"/>
      <c r="UQ3607" s="0"/>
      <c r="UR3607" s="0"/>
      <c r="US3607" s="0"/>
      <c r="UT3607" s="0"/>
      <c r="UU3607" s="0"/>
      <c r="UV3607" s="0"/>
      <c r="UW3607" s="0"/>
      <c r="UX3607" s="0"/>
      <c r="UY3607" s="0"/>
      <c r="UZ3607" s="0"/>
      <c r="VA3607" s="0"/>
      <c r="VB3607" s="0"/>
      <c r="VC3607" s="0"/>
      <c r="VD3607" s="0"/>
      <c r="VE3607" s="0"/>
      <c r="VF3607" s="0"/>
      <c r="VG3607" s="0"/>
      <c r="VH3607" s="0"/>
      <c r="VI3607" s="0"/>
      <c r="VJ3607" s="0"/>
      <c r="VK3607" s="0"/>
      <c r="VL3607" s="0"/>
      <c r="VM3607" s="0"/>
      <c r="VN3607" s="0"/>
      <c r="VO3607" s="0"/>
      <c r="VP3607" s="0"/>
      <c r="VQ3607" s="0"/>
      <c r="VR3607" s="0"/>
      <c r="VS3607" s="0"/>
      <c r="VT3607" s="0"/>
      <c r="VU3607" s="0"/>
      <c r="VV3607" s="0"/>
      <c r="VW3607" s="0"/>
      <c r="VX3607" s="0"/>
      <c r="VY3607" s="0"/>
      <c r="VZ3607" s="0"/>
      <c r="WA3607" s="0"/>
      <c r="WB3607" s="0"/>
      <c r="WC3607" s="0"/>
      <c r="WD3607" s="0"/>
      <c r="WE3607" s="0"/>
      <c r="WF3607" s="0"/>
      <c r="WG3607" s="0"/>
      <c r="WH3607" s="0"/>
      <c r="WI3607" s="0"/>
      <c r="WJ3607" s="0"/>
      <c r="WK3607" s="0"/>
      <c r="WL3607" s="0"/>
      <c r="WM3607" s="0"/>
      <c r="WN3607" s="0"/>
      <c r="WO3607" s="0"/>
      <c r="WP3607" s="0"/>
      <c r="WQ3607" s="0"/>
      <c r="WR3607" s="0"/>
      <c r="WS3607" s="0"/>
      <c r="WT3607" s="0"/>
      <c r="WU3607" s="0"/>
      <c r="WV3607" s="0"/>
      <c r="WW3607" s="0"/>
      <c r="WX3607" s="0"/>
      <c r="WY3607" s="0"/>
      <c r="WZ3607" s="0"/>
      <c r="XA3607" s="0"/>
      <c r="XB3607" s="0"/>
      <c r="XC3607" s="0"/>
      <c r="XD3607" s="0"/>
      <c r="XE3607" s="0"/>
      <c r="XF3607" s="0"/>
      <c r="XG3607" s="0"/>
      <c r="XH3607" s="0"/>
      <c r="XI3607" s="0"/>
      <c r="XJ3607" s="0"/>
      <c r="XK3607" s="0"/>
      <c r="XL3607" s="0"/>
      <c r="XM3607" s="0"/>
      <c r="XN3607" s="0"/>
      <c r="XO3607" s="0"/>
      <c r="XP3607" s="0"/>
      <c r="XQ3607" s="0"/>
      <c r="XR3607" s="0"/>
      <c r="XS3607" s="0"/>
      <c r="XT3607" s="0"/>
      <c r="XU3607" s="0"/>
      <c r="XV3607" s="0"/>
      <c r="XW3607" s="0"/>
      <c r="XX3607" s="0"/>
      <c r="XY3607" s="0"/>
      <c r="XZ3607" s="0"/>
      <c r="YA3607" s="0"/>
      <c r="YB3607" s="0"/>
      <c r="YC3607" s="0"/>
      <c r="YD3607" s="0"/>
      <c r="YE3607" s="0"/>
      <c r="YF3607" s="0"/>
      <c r="YG3607" s="0"/>
      <c r="YH3607" s="0"/>
      <c r="YI3607" s="0"/>
      <c r="YJ3607" s="0"/>
      <c r="YK3607" s="0"/>
      <c r="YL3607" s="0"/>
      <c r="YM3607" s="0"/>
      <c r="YN3607" s="0"/>
      <c r="YO3607" s="0"/>
      <c r="YP3607" s="0"/>
      <c r="YQ3607" s="0"/>
      <c r="YR3607" s="0"/>
      <c r="YS3607" s="0"/>
      <c r="YT3607" s="0"/>
      <c r="YU3607" s="0"/>
      <c r="YV3607" s="0"/>
      <c r="YW3607" s="0"/>
      <c r="YX3607" s="0"/>
      <c r="YY3607" s="0"/>
      <c r="YZ3607" s="0"/>
      <c r="ZA3607" s="0"/>
      <c r="ZB3607" s="0"/>
      <c r="ZC3607" s="0"/>
      <c r="ZD3607" s="0"/>
      <c r="ZE3607" s="0"/>
      <c r="ZF3607" s="0"/>
      <c r="ZG3607" s="0"/>
      <c r="ZH3607" s="0"/>
      <c r="ZI3607" s="0"/>
      <c r="ZJ3607" s="0"/>
      <c r="ZK3607" s="0"/>
      <c r="ZL3607" s="0"/>
      <c r="ZM3607" s="0"/>
      <c r="ZN3607" s="0"/>
      <c r="ZO3607" s="0"/>
      <c r="ZP3607" s="0"/>
      <c r="ZQ3607" s="0"/>
      <c r="ZR3607" s="0"/>
      <c r="ZS3607" s="0"/>
      <c r="ZT3607" s="0"/>
      <c r="ZU3607" s="0"/>
      <c r="ZV3607" s="0"/>
      <c r="ZW3607" s="0"/>
      <c r="ZX3607" s="0"/>
      <c r="ZY3607" s="0"/>
      <c r="ZZ3607" s="0"/>
      <c r="AAA3607" s="0"/>
      <c r="AAB3607" s="0"/>
      <c r="AAC3607" s="0"/>
      <c r="AAD3607" s="0"/>
      <c r="AAE3607" s="0"/>
      <c r="AAF3607" s="0"/>
      <c r="AAG3607" s="0"/>
      <c r="AAH3607" s="0"/>
      <c r="AAI3607" s="0"/>
      <c r="AAJ3607" s="0"/>
      <c r="AAK3607" s="0"/>
      <c r="AAL3607" s="0"/>
      <c r="AAM3607" s="0"/>
      <c r="AAN3607" s="0"/>
      <c r="AAO3607" s="0"/>
      <c r="AAP3607" s="0"/>
      <c r="AAQ3607" s="0"/>
      <c r="AAR3607" s="0"/>
      <c r="AAS3607" s="0"/>
      <c r="AAT3607" s="0"/>
      <c r="AAU3607" s="0"/>
      <c r="AAV3607" s="0"/>
      <c r="AAW3607" s="0"/>
      <c r="AAX3607" s="0"/>
      <c r="AAY3607" s="0"/>
      <c r="AAZ3607" s="0"/>
      <c r="ABA3607" s="0"/>
      <c r="ABB3607" s="0"/>
      <c r="ABC3607" s="0"/>
      <c r="ABD3607" s="0"/>
      <c r="ABE3607" s="0"/>
      <c r="ABF3607" s="0"/>
      <c r="ABG3607" s="0"/>
      <c r="ABH3607" s="0"/>
      <c r="ABI3607" s="0"/>
      <c r="ABJ3607" s="0"/>
      <c r="ABK3607" s="0"/>
      <c r="ABL3607" s="0"/>
      <c r="ABM3607" s="0"/>
      <c r="ABN3607" s="0"/>
      <c r="ABO3607" s="0"/>
      <c r="ABP3607" s="0"/>
      <c r="ABQ3607" s="0"/>
      <c r="ABR3607" s="0"/>
      <c r="ABS3607" s="0"/>
      <c r="ABT3607" s="0"/>
      <c r="ABU3607" s="0"/>
      <c r="ABV3607" s="0"/>
      <c r="ABW3607" s="0"/>
      <c r="ABX3607" s="0"/>
      <c r="ABY3607" s="0"/>
      <c r="ABZ3607" s="0"/>
      <c r="ACA3607" s="0"/>
      <c r="ACB3607" s="0"/>
      <c r="ACC3607" s="0"/>
      <c r="ACD3607" s="0"/>
      <c r="ACE3607" s="0"/>
      <c r="ACF3607" s="0"/>
      <c r="ACG3607" s="0"/>
      <c r="ACH3607" s="0"/>
      <c r="ACI3607" s="0"/>
      <c r="ACJ3607" s="0"/>
      <c r="ACK3607" s="0"/>
      <c r="ACL3607" s="0"/>
      <c r="ACM3607" s="0"/>
      <c r="ACN3607" s="0"/>
      <c r="ACO3607" s="0"/>
      <c r="ACP3607" s="0"/>
      <c r="ACQ3607" s="0"/>
      <c r="ACR3607" s="0"/>
      <c r="ACS3607" s="0"/>
      <c r="ACT3607" s="0"/>
      <c r="ACU3607" s="0"/>
      <c r="ACV3607" s="0"/>
      <c r="ACW3607" s="0"/>
      <c r="ACX3607" s="0"/>
      <c r="ACY3607" s="0"/>
      <c r="ACZ3607" s="0"/>
      <c r="ADA3607" s="0"/>
      <c r="ADB3607" s="0"/>
      <c r="ADC3607" s="0"/>
      <c r="ADD3607" s="0"/>
      <c r="ADE3607" s="0"/>
      <c r="ADF3607" s="0"/>
      <c r="ADG3607" s="0"/>
      <c r="ADH3607" s="0"/>
      <c r="ADI3607" s="0"/>
      <c r="ADJ3607" s="0"/>
      <c r="ADK3607" s="0"/>
      <c r="ADL3607" s="0"/>
      <c r="ADM3607" s="0"/>
      <c r="ADN3607" s="0"/>
      <c r="ADO3607" s="0"/>
      <c r="ADP3607" s="0"/>
      <c r="ADQ3607" s="0"/>
      <c r="ADR3607" s="0"/>
      <c r="ADS3607" s="0"/>
      <c r="ADT3607" s="0"/>
      <c r="ADU3607" s="0"/>
      <c r="ADV3607" s="0"/>
      <c r="ADW3607" s="0"/>
      <c r="ADX3607" s="0"/>
      <c r="ADY3607" s="0"/>
      <c r="ADZ3607" s="0"/>
      <c r="AEA3607" s="0"/>
      <c r="AEB3607" s="0"/>
      <c r="AEC3607" s="0"/>
      <c r="AED3607" s="0"/>
      <c r="AEE3607" s="0"/>
      <c r="AEF3607" s="0"/>
      <c r="AEG3607" s="0"/>
      <c r="AEH3607" s="0"/>
      <c r="AEI3607" s="0"/>
      <c r="AEJ3607" s="0"/>
      <c r="AEK3607" s="0"/>
      <c r="AEL3607" s="0"/>
      <c r="AEM3607" s="0"/>
      <c r="AEN3607" s="0"/>
      <c r="AEO3607" s="0"/>
      <c r="AEP3607" s="0"/>
      <c r="AEQ3607" s="0"/>
      <c r="AER3607" s="0"/>
      <c r="AES3607" s="0"/>
      <c r="AET3607" s="0"/>
      <c r="AEU3607" s="0"/>
      <c r="AEV3607" s="0"/>
      <c r="AEW3607" s="0"/>
      <c r="AEX3607" s="0"/>
      <c r="AEY3607" s="0"/>
      <c r="AEZ3607" s="0"/>
      <c r="AFA3607" s="0"/>
      <c r="AFB3607" s="0"/>
      <c r="AFC3607" s="0"/>
      <c r="AFD3607" s="0"/>
      <c r="AFE3607" s="0"/>
      <c r="AFF3607" s="0"/>
      <c r="AFG3607" s="0"/>
      <c r="AFH3607" s="0"/>
      <c r="AFI3607" s="0"/>
      <c r="AFJ3607" s="0"/>
      <c r="AFK3607" s="0"/>
      <c r="AFL3607" s="0"/>
      <c r="AFM3607" s="0"/>
      <c r="AFN3607" s="0"/>
      <c r="AFO3607" s="0"/>
      <c r="AFP3607" s="0"/>
      <c r="AFQ3607" s="0"/>
      <c r="AFR3607" s="0"/>
      <c r="AFS3607" s="0"/>
      <c r="AFT3607" s="0"/>
      <c r="AFU3607" s="0"/>
      <c r="AFV3607" s="0"/>
      <c r="AFW3607" s="0"/>
      <c r="AFX3607" s="0"/>
      <c r="AFY3607" s="0"/>
      <c r="AFZ3607" s="0"/>
      <c r="AGA3607" s="0"/>
      <c r="AGB3607" s="0"/>
      <c r="AGC3607" s="0"/>
      <c r="AGD3607" s="0"/>
      <c r="AGE3607" s="0"/>
      <c r="AGF3607" s="0"/>
      <c r="AGG3607" s="0"/>
      <c r="AGH3607" s="0"/>
      <c r="AGI3607" s="0"/>
      <c r="AGJ3607" s="0"/>
      <c r="AGK3607" s="0"/>
      <c r="AGL3607" s="0"/>
      <c r="AGM3607" s="0"/>
      <c r="AGN3607" s="0"/>
      <c r="AGO3607" s="0"/>
      <c r="AGP3607" s="0"/>
      <c r="AGQ3607" s="0"/>
      <c r="AGR3607" s="0"/>
      <c r="AGS3607" s="0"/>
      <c r="AGT3607" s="0"/>
      <c r="AGU3607" s="0"/>
      <c r="AGV3607" s="0"/>
      <c r="AGW3607" s="0"/>
      <c r="AGX3607" s="0"/>
      <c r="AGY3607" s="0"/>
      <c r="AGZ3607" s="0"/>
      <c r="AHA3607" s="0"/>
      <c r="AHB3607" s="0"/>
      <c r="AHC3607" s="0"/>
      <c r="AHD3607" s="0"/>
      <c r="AHE3607" s="0"/>
      <c r="AHF3607" s="0"/>
      <c r="AHG3607" s="0"/>
      <c r="AHH3607" s="0"/>
      <c r="AHI3607" s="0"/>
      <c r="AHJ3607" s="0"/>
      <c r="AHK3607" s="0"/>
      <c r="AHL3607" s="0"/>
      <c r="AHM3607" s="0"/>
      <c r="AHN3607" s="0"/>
      <c r="AHO3607" s="0"/>
      <c r="AHP3607" s="0"/>
      <c r="AHQ3607" s="0"/>
      <c r="AHR3607" s="0"/>
      <c r="AHS3607" s="0"/>
      <c r="AHT3607" s="0"/>
      <c r="AHU3607" s="0"/>
      <c r="AHV3607" s="0"/>
      <c r="AHW3607" s="0"/>
      <c r="AHX3607" s="0"/>
      <c r="AHY3607" s="0"/>
      <c r="AHZ3607" s="0"/>
      <c r="AIA3607" s="0"/>
      <c r="AIB3607" s="0"/>
      <c r="AIC3607" s="0"/>
      <c r="AID3607" s="0"/>
      <c r="AIE3607" s="0"/>
      <c r="AIF3607" s="0"/>
      <c r="AIG3607" s="0"/>
      <c r="AIH3607" s="0"/>
      <c r="AII3607" s="0"/>
      <c r="AIJ3607" s="0"/>
      <c r="AIK3607" s="0"/>
      <c r="AIL3607" s="0"/>
      <c r="AIM3607" s="0"/>
      <c r="AIN3607" s="0"/>
      <c r="AIO3607" s="0"/>
      <c r="AIP3607" s="0"/>
      <c r="AIQ3607" s="0"/>
      <c r="AIR3607" s="0"/>
      <c r="AIS3607" s="0"/>
      <c r="AIT3607" s="0"/>
      <c r="AIU3607" s="0"/>
      <c r="AIV3607" s="0"/>
      <c r="AIW3607" s="0"/>
      <c r="AIX3607" s="0"/>
      <c r="AIY3607" s="0"/>
      <c r="AIZ3607" s="0"/>
      <c r="AJA3607" s="0"/>
      <c r="AJB3607" s="0"/>
      <c r="AJC3607" s="0"/>
      <c r="AJD3607" s="0"/>
      <c r="AJE3607" s="0"/>
      <c r="AJF3607" s="0"/>
      <c r="AJG3607" s="0"/>
      <c r="AJH3607" s="0"/>
      <c r="AJI3607" s="0"/>
      <c r="AJJ3607" s="0"/>
      <c r="AJK3607" s="0"/>
      <c r="AJL3607" s="0"/>
      <c r="AJM3607" s="0"/>
      <c r="AJN3607" s="0"/>
      <c r="AJO3607" s="0"/>
      <c r="AJP3607" s="0"/>
      <c r="AJQ3607" s="0"/>
      <c r="AJR3607" s="0"/>
      <c r="AJS3607" s="0"/>
      <c r="AJT3607" s="0"/>
      <c r="AJU3607" s="0"/>
      <c r="AJV3607" s="0"/>
      <c r="AJW3607" s="0"/>
      <c r="AJX3607" s="0"/>
      <c r="AJY3607" s="0"/>
      <c r="AJZ3607" s="0"/>
      <c r="AKA3607" s="0"/>
      <c r="AKB3607" s="0"/>
      <c r="AKC3607" s="0"/>
      <c r="AKD3607" s="0"/>
      <c r="AKE3607" s="0"/>
      <c r="AKF3607" s="0"/>
      <c r="AKG3607" s="0"/>
      <c r="AKH3607" s="0"/>
      <c r="AKI3607" s="0"/>
      <c r="AKJ3607" s="0"/>
      <c r="AKK3607" s="0"/>
      <c r="AKL3607" s="0"/>
      <c r="AKM3607" s="0"/>
      <c r="AKN3607" s="0"/>
      <c r="AKO3607" s="0"/>
      <c r="AKP3607" s="0"/>
      <c r="AKQ3607" s="0"/>
      <c r="AKR3607" s="0"/>
      <c r="AKS3607" s="0"/>
      <c r="AKT3607" s="0"/>
      <c r="AKU3607" s="0"/>
      <c r="AKV3607" s="0"/>
      <c r="AKW3607" s="0"/>
      <c r="AKX3607" s="0"/>
      <c r="AKY3607" s="0"/>
      <c r="AKZ3607" s="0"/>
      <c r="ALA3607" s="0"/>
      <c r="ALB3607" s="0"/>
      <c r="ALC3607" s="0"/>
      <c r="ALD3607" s="0"/>
      <c r="ALE3607" s="0"/>
      <c r="ALF3607" s="0"/>
      <c r="ALG3607" s="0"/>
      <c r="ALH3607" s="0"/>
      <c r="ALI3607" s="0"/>
      <c r="ALJ3607" s="0"/>
      <c r="ALK3607" s="0"/>
      <c r="ALL3607" s="0"/>
      <c r="ALM3607" s="0"/>
      <c r="ALN3607" s="0"/>
      <c r="ALO3607" s="0"/>
      <c r="ALP3607" s="0"/>
      <c r="ALQ3607" s="0"/>
      <c r="ALR3607" s="0"/>
      <c r="ALS3607" s="0"/>
      <c r="ALT3607" s="0"/>
      <c r="ALU3607" s="0"/>
      <c r="ALV3607" s="0"/>
      <c r="ALW3607" s="0"/>
      <c r="ALX3607" s="0"/>
      <c r="ALY3607" s="0"/>
      <c r="ALZ3607" s="0"/>
      <c r="AMA3607" s="0"/>
      <c r="AMB3607" s="0"/>
      <c r="AMC3607" s="0"/>
      <c r="AMD3607" s="0"/>
      <c r="AME3607" s="0"/>
      <c r="AMF3607" s="0"/>
      <c r="AMG3607" s="0"/>
      <c r="AMH3607" s="0"/>
      <c r="AMI3607" s="0"/>
    </row>
    <row r="3608" customFormat="false" ht="17.35" hidden="false" customHeight="false" outlineLevel="0" collapsed="false">
      <c r="C3608" s="15" t="s">
        <v>3835</v>
      </c>
      <c r="D3608" s="45" t="s">
        <v>1</v>
      </c>
      <c r="I3608" s="3"/>
      <c r="BM3608" s="0"/>
      <c r="BN3608" s="0"/>
      <c r="BO3608" s="0"/>
      <c r="BP3608" s="0"/>
      <c r="BQ3608" s="0"/>
      <c r="BR3608" s="0"/>
      <c r="BS3608" s="0"/>
      <c r="BT3608" s="0"/>
      <c r="BU3608" s="0"/>
      <c r="BV3608" s="0"/>
      <c r="BW3608" s="0"/>
      <c r="BX3608" s="0"/>
      <c r="BY3608" s="0"/>
      <c r="BZ3608" s="0"/>
      <c r="CA3608" s="0"/>
      <c r="CB3608" s="0"/>
      <c r="CC3608" s="0"/>
      <c r="CD3608" s="0"/>
      <c r="CE3608" s="0"/>
      <c r="CF3608" s="0"/>
      <c r="CG3608" s="0"/>
      <c r="CH3608" s="0"/>
      <c r="CI3608" s="0"/>
      <c r="CJ3608" s="0"/>
      <c r="CK3608" s="0"/>
      <c r="CL3608" s="0"/>
      <c r="CM3608" s="0"/>
      <c r="CN3608" s="0"/>
      <c r="CO3608" s="0"/>
      <c r="CP3608" s="0"/>
      <c r="CQ3608" s="0"/>
      <c r="CR3608" s="0"/>
      <c r="CS3608" s="0"/>
      <c r="CT3608" s="0"/>
      <c r="CU3608" s="0"/>
      <c r="CV3608" s="0"/>
      <c r="CW3608" s="0"/>
      <c r="CX3608" s="0"/>
      <c r="CY3608" s="0"/>
      <c r="CZ3608" s="0"/>
      <c r="DA3608" s="0"/>
      <c r="DB3608" s="0"/>
      <c r="DC3608" s="0"/>
      <c r="DD3608" s="0"/>
      <c r="DE3608" s="0"/>
      <c r="DF3608" s="0"/>
      <c r="DG3608" s="0"/>
      <c r="DH3608" s="0"/>
      <c r="DI3608" s="0"/>
      <c r="DJ3608" s="0"/>
      <c r="DK3608" s="0"/>
      <c r="DL3608" s="0"/>
      <c r="DM3608" s="0"/>
      <c r="DN3608" s="0"/>
      <c r="DO3608" s="0"/>
      <c r="DP3608" s="0"/>
      <c r="DQ3608" s="0"/>
      <c r="DR3608" s="0"/>
      <c r="DS3608" s="0"/>
      <c r="DT3608" s="0"/>
      <c r="DU3608" s="0"/>
      <c r="DV3608" s="0"/>
      <c r="DW3608" s="0"/>
      <c r="DX3608" s="0"/>
      <c r="DY3608" s="0"/>
      <c r="DZ3608" s="0"/>
      <c r="EA3608" s="0"/>
      <c r="EB3608" s="0"/>
      <c r="EC3608" s="0"/>
      <c r="ED3608" s="0"/>
      <c r="EE3608" s="0"/>
      <c r="EF3608" s="0"/>
      <c r="EG3608" s="0"/>
      <c r="EH3608" s="0"/>
      <c r="EI3608" s="0"/>
      <c r="EJ3608" s="0"/>
      <c r="EK3608" s="0"/>
      <c r="EL3608" s="0"/>
      <c r="EM3608" s="0"/>
      <c r="EN3608" s="0"/>
      <c r="EO3608" s="0"/>
      <c r="EP3608" s="0"/>
      <c r="EQ3608" s="0"/>
      <c r="ER3608" s="0"/>
      <c r="ES3608" s="0"/>
      <c r="ET3608" s="0"/>
      <c r="EU3608" s="0"/>
      <c r="EV3608" s="0"/>
      <c r="EW3608" s="0"/>
      <c r="EX3608" s="0"/>
      <c r="EY3608" s="0"/>
      <c r="EZ3608" s="0"/>
      <c r="FA3608" s="0"/>
      <c r="FB3608" s="0"/>
      <c r="FC3608" s="0"/>
      <c r="FD3608" s="0"/>
      <c r="FE3608" s="0"/>
      <c r="FF3608" s="0"/>
      <c r="FG3608" s="0"/>
      <c r="FH3608" s="0"/>
      <c r="FI3608" s="0"/>
      <c r="FJ3608" s="0"/>
      <c r="FK3608" s="0"/>
      <c r="FL3608" s="0"/>
      <c r="FM3608" s="0"/>
      <c r="FN3608" s="0"/>
      <c r="FO3608" s="0"/>
      <c r="FP3608" s="0"/>
      <c r="FQ3608" s="0"/>
      <c r="FR3608" s="0"/>
      <c r="FS3608" s="0"/>
      <c r="FT3608" s="0"/>
      <c r="FU3608" s="0"/>
      <c r="FV3608" s="0"/>
      <c r="FW3608" s="0"/>
      <c r="FX3608" s="0"/>
      <c r="FY3608" s="0"/>
      <c r="FZ3608" s="0"/>
      <c r="GA3608" s="0"/>
      <c r="GB3608" s="0"/>
      <c r="GC3608" s="0"/>
      <c r="GD3608" s="0"/>
      <c r="GE3608" s="0"/>
      <c r="GF3608" s="0"/>
      <c r="GG3608" s="0"/>
      <c r="GH3608" s="0"/>
      <c r="GI3608" s="0"/>
      <c r="GJ3608" s="0"/>
      <c r="GK3608" s="0"/>
      <c r="GL3608" s="0"/>
      <c r="GM3608" s="0"/>
      <c r="GN3608" s="0"/>
      <c r="GO3608" s="0"/>
      <c r="GP3608" s="0"/>
      <c r="GQ3608" s="0"/>
      <c r="GR3608" s="0"/>
      <c r="GS3608" s="0"/>
      <c r="GT3608" s="0"/>
      <c r="GU3608" s="0"/>
      <c r="GV3608" s="0"/>
      <c r="GW3608" s="0"/>
      <c r="GX3608" s="0"/>
      <c r="GY3608" s="0"/>
      <c r="GZ3608" s="0"/>
      <c r="HA3608" s="0"/>
      <c r="HB3608" s="0"/>
      <c r="HC3608" s="0"/>
      <c r="HD3608" s="0"/>
      <c r="HE3608" s="0"/>
      <c r="HF3608" s="0"/>
      <c r="HG3608" s="0"/>
      <c r="HH3608" s="0"/>
      <c r="HI3608" s="0"/>
      <c r="HJ3608" s="0"/>
      <c r="HK3608" s="0"/>
      <c r="HL3608" s="0"/>
      <c r="HM3608" s="0"/>
      <c r="HN3608" s="0"/>
      <c r="HO3608" s="0"/>
      <c r="HP3608" s="0"/>
      <c r="HQ3608" s="0"/>
      <c r="HR3608" s="0"/>
      <c r="HS3608" s="0"/>
      <c r="HT3608" s="0"/>
      <c r="HU3608" s="0"/>
      <c r="HV3608" s="0"/>
      <c r="HW3608" s="0"/>
      <c r="HX3608" s="0"/>
      <c r="HY3608" s="0"/>
      <c r="HZ3608" s="0"/>
      <c r="IA3608" s="0"/>
      <c r="IB3608" s="0"/>
      <c r="IC3608" s="0"/>
      <c r="ID3608" s="0"/>
      <c r="IE3608" s="0"/>
      <c r="IF3608" s="0"/>
      <c r="IG3608" s="0"/>
      <c r="IH3608" s="0"/>
      <c r="II3608" s="0"/>
      <c r="IJ3608" s="0"/>
      <c r="IK3608" s="0"/>
      <c r="IL3608" s="0"/>
      <c r="IM3608" s="0"/>
      <c r="IN3608" s="0"/>
      <c r="IO3608" s="0"/>
      <c r="IP3608" s="0"/>
      <c r="IQ3608" s="0"/>
      <c r="IR3608" s="0"/>
      <c r="IS3608" s="0"/>
      <c r="IT3608" s="0"/>
      <c r="IU3608" s="0"/>
      <c r="IV3608" s="0"/>
      <c r="IW3608" s="0"/>
      <c r="IX3608" s="0"/>
      <c r="IY3608" s="0"/>
      <c r="IZ3608" s="0"/>
      <c r="JA3608" s="0"/>
      <c r="JB3608" s="0"/>
      <c r="JC3608" s="0"/>
      <c r="JD3608" s="0"/>
      <c r="JE3608" s="0"/>
      <c r="JF3608" s="0"/>
      <c r="JG3608" s="0"/>
      <c r="JH3608" s="0"/>
      <c r="JI3608" s="0"/>
      <c r="JJ3608" s="0"/>
      <c r="JK3608" s="0"/>
      <c r="JL3608" s="0"/>
      <c r="JM3608" s="0"/>
      <c r="JN3608" s="0"/>
      <c r="JO3608" s="0"/>
      <c r="JP3608" s="0"/>
      <c r="JQ3608" s="0"/>
      <c r="JR3608" s="0"/>
      <c r="JS3608" s="0"/>
      <c r="JT3608" s="0"/>
      <c r="JU3608" s="0"/>
      <c r="JV3608" s="0"/>
      <c r="JW3608" s="0"/>
      <c r="JX3608" s="0"/>
      <c r="JY3608" s="0"/>
      <c r="JZ3608" s="0"/>
      <c r="KA3608" s="0"/>
      <c r="KB3608" s="0"/>
      <c r="KC3608" s="0"/>
      <c r="KD3608" s="0"/>
      <c r="KE3608" s="0"/>
      <c r="KF3608" s="0"/>
      <c r="KG3608" s="0"/>
      <c r="KH3608" s="0"/>
      <c r="KI3608" s="0"/>
      <c r="KJ3608" s="0"/>
      <c r="KK3608" s="0"/>
      <c r="KL3608" s="0"/>
      <c r="KM3608" s="0"/>
      <c r="KN3608" s="0"/>
      <c r="KO3608" s="0"/>
      <c r="KP3608" s="0"/>
      <c r="KQ3608" s="0"/>
      <c r="KR3608" s="0"/>
      <c r="KS3608" s="0"/>
      <c r="KT3608" s="0"/>
      <c r="KU3608" s="0"/>
      <c r="KV3608" s="0"/>
      <c r="KW3608" s="0"/>
      <c r="KX3608" s="0"/>
      <c r="KY3608" s="0"/>
      <c r="KZ3608" s="0"/>
      <c r="LA3608" s="0"/>
      <c r="LB3608" s="0"/>
      <c r="LC3608" s="0"/>
      <c r="LD3608" s="0"/>
      <c r="LE3608" s="0"/>
      <c r="LF3608" s="0"/>
      <c r="LG3608" s="0"/>
      <c r="LH3608" s="0"/>
      <c r="LI3608" s="0"/>
      <c r="LJ3608" s="0"/>
      <c r="LK3608" s="0"/>
      <c r="LL3608" s="0"/>
      <c r="LM3608" s="0"/>
      <c r="LN3608" s="0"/>
      <c r="LO3608" s="0"/>
      <c r="LP3608" s="0"/>
      <c r="LQ3608" s="0"/>
      <c r="LR3608" s="0"/>
      <c r="LS3608" s="0"/>
      <c r="LT3608" s="0"/>
      <c r="LU3608" s="0"/>
      <c r="LV3608" s="0"/>
      <c r="LW3608" s="0"/>
      <c r="LX3608" s="0"/>
      <c r="LY3608" s="0"/>
      <c r="LZ3608" s="0"/>
      <c r="MA3608" s="0"/>
      <c r="MB3608" s="0"/>
      <c r="MC3608" s="0"/>
      <c r="MD3608" s="0"/>
      <c r="ME3608" s="0"/>
      <c r="MF3608" s="0"/>
      <c r="MG3608" s="0"/>
      <c r="MH3608" s="0"/>
      <c r="MI3608" s="0"/>
      <c r="MJ3608" s="0"/>
      <c r="MK3608" s="0"/>
      <c r="ML3608" s="0"/>
      <c r="MM3608" s="0"/>
      <c r="MN3608" s="0"/>
      <c r="MO3608" s="0"/>
      <c r="MP3608" s="0"/>
      <c r="MQ3608" s="0"/>
      <c r="MR3608" s="0"/>
      <c r="MS3608" s="0"/>
      <c r="MT3608" s="0"/>
      <c r="MU3608" s="0"/>
      <c r="MV3608" s="0"/>
      <c r="MW3608" s="0"/>
      <c r="MX3608" s="0"/>
      <c r="MY3608" s="0"/>
      <c r="MZ3608" s="0"/>
      <c r="NA3608" s="0"/>
      <c r="NB3608" s="0"/>
      <c r="NC3608" s="0"/>
      <c r="ND3608" s="0"/>
      <c r="NE3608" s="0"/>
      <c r="NF3608" s="0"/>
      <c r="NG3608" s="0"/>
      <c r="NH3608" s="0"/>
      <c r="NI3608" s="0"/>
      <c r="NJ3608" s="0"/>
      <c r="NK3608" s="0"/>
      <c r="NL3608" s="0"/>
      <c r="NM3608" s="0"/>
      <c r="NN3608" s="0"/>
      <c r="NO3608" s="0"/>
      <c r="NP3608" s="0"/>
      <c r="NQ3608" s="0"/>
      <c r="NR3608" s="0"/>
      <c r="NS3608" s="0"/>
      <c r="NT3608" s="0"/>
      <c r="NU3608" s="0"/>
      <c r="NV3608" s="0"/>
      <c r="NW3608" s="0"/>
      <c r="NX3608" s="0"/>
      <c r="NY3608" s="0"/>
      <c r="NZ3608" s="0"/>
      <c r="OA3608" s="0"/>
      <c r="OB3608" s="0"/>
      <c r="OC3608" s="0"/>
      <c r="OD3608" s="0"/>
      <c r="OE3608" s="0"/>
      <c r="OF3608" s="0"/>
      <c r="OG3608" s="0"/>
      <c r="OH3608" s="0"/>
      <c r="OI3608" s="0"/>
      <c r="OJ3608" s="0"/>
      <c r="OK3608" s="0"/>
      <c r="OL3608" s="0"/>
      <c r="OM3608" s="0"/>
      <c r="ON3608" s="0"/>
      <c r="OO3608" s="0"/>
      <c r="OP3608" s="0"/>
      <c r="OQ3608" s="0"/>
      <c r="OR3608" s="0"/>
      <c r="OS3608" s="0"/>
      <c r="OT3608" s="0"/>
      <c r="OU3608" s="0"/>
      <c r="OV3608" s="0"/>
      <c r="OW3608" s="0"/>
      <c r="OX3608" s="0"/>
      <c r="OY3608" s="0"/>
      <c r="OZ3608" s="0"/>
      <c r="PA3608" s="0"/>
      <c r="PB3608" s="0"/>
      <c r="PC3608" s="0"/>
      <c r="PD3608" s="0"/>
      <c r="PE3608" s="0"/>
      <c r="PF3608" s="0"/>
      <c r="PG3608" s="0"/>
      <c r="PH3608" s="0"/>
      <c r="PI3608" s="0"/>
      <c r="PJ3608" s="0"/>
      <c r="PK3608" s="0"/>
      <c r="PL3608" s="0"/>
      <c r="PM3608" s="0"/>
      <c r="PN3608" s="0"/>
      <c r="PO3608" s="0"/>
      <c r="PP3608" s="0"/>
      <c r="PQ3608" s="0"/>
      <c r="PR3608" s="0"/>
      <c r="PS3608" s="0"/>
      <c r="PT3608" s="0"/>
      <c r="PU3608" s="0"/>
      <c r="PV3608" s="0"/>
      <c r="PW3608" s="0"/>
      <c r="PX3608" s="0"/>
      <c r="PY3608" s="0"/>
      <c r="PZ3608" s="0"/>
      <c r="QA3608" s="0"/>
      <c r="QB3608" s="0"/>
      <c r="QC3608" s="0"/>
      <c r="QD3608" s="0"/>
      <c r="QE3608" s="0"/>
      <c r="QF3608" s="0"/>
      <c r="QG3608" s="0"/>
      <c r="QH3608" s="0"/>
      <c r="QI3608" s="0"/>
      <c r="QJ3608" s="0"/>
      <c r="QK3608" s="0"/>
      <c r="QL3608" s="0"/>
      <c r="QM3608" s="0"/>
      <c r="QN3608" s="0"/>
      <c r="QO3608" s="0"/>
      <c r="QP3608" s="0"/>
      <c r="QQ3608" s="0"/>
      <c r="QR3608" s="0"/>
      <c r="QS3608" s="0"/>
      <c r="QT3608" s="0"/>
      <c r="QU3608" s="0"/>
      <c r="QV3608" s="0"/>
      <c r="QW3608" s="0"/>
      <c r="QX3608" s="0"/>
      <c r="QY3608" s="0"/>
      <c r="QZ3608" s="0"/>
      <c r="RA3608" s="0"/>
      <c r="RB3608" s="0"/>
      <c r="RC3608" s="0"/>
      <c r="RD3608" s="0"/>
      <c r="RE3608" s="0"/>
      <c r="RF3608" s="0"/>
      <c r="RG3608" s="0"/>
      <c r="RH3608" s="0"/>
      <c r="RI3608" s="0"/>
      <c r="RJ3608" s="0"/>
      <c r="RK3608" s="0"/>
      <c r="RL3608" s="0"/>
      <c r="RM3608" s="0"/>
      <c r="RN3608" s="0"/>
      <c r="RO3608" s="0"/>
      <c r="RP3608" s="0"/>
      <c r="RQ3608" s="0"/>
      <c r="RR3608" s="0"/>
      <c r="RS3608" s="0"/>
      <c r="RT3608" s="0"/>
      <c r="RU3608" s="0"/>
      <c r="RV3608" s="0"/>
      <c r="RW3608" s="0"/>
      <c r="RX3608" s="0"/>
      <c r="RY3608" s="0"/>
      <c r="RZ3608" s="0"/>
      <c r="SA3608" s="0"/>
      <c r="SB3608" s="0"/>
      <c r="SC3608" s="0"/>
      <c r="SD3608" s="0"/>
      <c r="SE3608" s="0"/>
      <c r="SF3608" s="0"/>
      <c r="SG3608" s="0"/>
      <c r="SH3608" s="0"/>
      <c r="SI3608" s="0"/>
      <c r="SJ3608" s="0"/>
      <c r="SK3608" s="0"/>
      <c r="SL3608" s="0"/>
      <c r="SM3608" s="0"/>
      <c r="SN3608" s="0"/>
      <c r="SO3608" s="0"/>
      <c r="SP3608" s="0"/>
      <c r="SQ3608" s="0"/>
      <c r="SR3608" s="0"/>
      <c r="SS3608" s="0"/>
      <c r="ST3608" s="0"/>
      <c r="SU3608" s="0"/>
      <c r="SV3608" s="0"/>
      <c r="SW3608" s="0"/>
      <c r="SX3608" s="0"/>
      <c r="SY3608" s="0"/>
      <c r="SZ3608" s="0"/>
      <c r="TA3608" s="0"/>
      <c r="TB3608" s="0"/>
      <c r="TC3608" s="0"/>
      <c r="TD3608" s="0"/>
      <c r="TE3608" s="0"/>
      <c r="TF3608" s="0"/>
      <c r="TG3608" s="0"/>
      <c r="TH3608" s="0"/>
      <c r="TI3608" s="0"/>
      <c r="TJ3608" s="0"/>
      <c r="TK3608" s="0"/>
      <c r="TL3608" s="0"/>
      <c r="TM3608" s="0"/>
      <c r="TN3608" s="0"/>
      <c r="TO3608" s="0"/>
      <c r="TP3608" s="0"/>
      <c r="TQ3608" s="0"/>
      <c r="TR3608" s="0"/>
      <c r="TS3608" s="0"/>
      <c r="TT3608" s="0"/>
      <c r="TU3608" s="0"/>
      <c r="TV3608" s="0"/>
      <c r="TW3608" s="0"/>
      <c r="TX3608" s="0"/>
      <c r="TY3608" s="0"/>
      <c r="TZ3608" s="0"/>
      <c r="UA3608" s="0"/>
      <c r="UB3608" s="0"/>
      <c r="UC3608" s="0"/>
      <c r="UD3608" s="0"/>
      <c r="UE3608" s="0"/>
      <c r="UF3608" s="0"/>
      <c r="UG3608" s="0"/>
      <c r="UH3608" s="0"/>
      <c r="UI3608" s="0"/>
      <c r="UJ3608" s="0"/>
      <c r="UK3608" s="0"/>
      <c r="UL3608" s="0"/>
      <c r="UM3608" s="0"/>
      <c r="UN3608" s="0"/>
      <c r="UO3608" s="0"/>
      <c r="UP3608" s="0"/>
      <c r="UQ3608" s="0"/>
      <c r="UR3608" s="0"/>
      <c r="US3608" s="0"/>
      <c r="UT3608" s="0"/>
      <c r="UU3608" s="0"/>
      <c r="UV3608" s="0"/>
      <c r="UW3608" s="0"/>
      <c r="UX3608" s="0"/>
      <c r="UY3608" s="0"/>
      <c r="UZ3608" s="0"/>
      <c r="VA3608" s="0"/>
      <c r="VB3608" s="0"/>
      <c r="VC3608" s="0"/>
      <c r="VD3608" s="0"/>
      <c r="VE3608" s="0"/>
      <c r="VF3608" s="0"/>
      <c r="VG3608" s="0"/>
      <c r="VH3608" s="0"/>
      <c r="VI3608" s="0"/>
      <c r="VJ3608" s="0"/>
      <c r="VK3608" s="0"/>
      <c r="VL3608" s="0"/>
      <c r="VM3608" s="0"/>
      <c r="VN3608" s="0"/>
      <c r="VO3608" s="0"/>
      <c r="VP3608" s="0"/>
      <c r="VQ3608" s="0"/>
      <c r="VR3608" s="0"/>
      <c r="VS3608" s="0"/>
      <c r="VT3608" s="0"/>
      <c r="VU3608" s="0"/>
      <c r="VV3608" s="0"/>
      <c r="VW3608" s="0"/>
      <c r="VX3608" s="0"/>
      <c r="VY3608" s="0"/>
      <c r="VZ3608" s="0"/>
      <c r="WA3608" s="0"/>
      <c r="WB3608" s="0"/>
      <c r="WC3608" s="0"/>
      <c r="WD3608" s="0"/>
      <c r="WE3608" s="0"/>
      <c r="WF3608" s="0"/>
      <c r="WG3608" s="0"/>
      <c r="WH3608" s="0"/>
      <c r="WI3608" s="0"/>
      <c r="WJ3608" s="0"/>
      <c r="WK3608" s="0"/>
      <c r="WL3608" s="0"/>
      <c r="WM3608" s="0"/>
      <c r="WN3608" s="0"/>
      <c r="WO3608" s="0"/>
      <c r="WP3608" s="0"/>
      <c r="WQ3608" s="0"/>
      <c r="WR3608" s="0"/>
      <c r="WS3608" s="0"/>
      <c r="WT3608" s="0"/>
      <c r="WU3608" s="0"/>
      <c r="WV3608" s="0"/>
      <c r="WW3608" s="0"/>
      <c r="WX3608" s="0"/>
      <c r="WY3608" s="0"/>
      <c r="WZ3608" s="0"/>
      <c r="XA3608" s="0"/>
      <c r="XB3608" s="0"/>
      <c r="XC3608" s="0"/>
      <c r="XD3608" s="0"/>
      <c r="XE3608" s="0"/>
      <c r="XF3608" s="0"/>
      <c r="XG3608" s="0"/>
      <c r="XH3608" s="0"/>
      <c r="XI3608" s="0"/>
      <c r="XJ3608" s="0"/>
      <c r="XK3608" s="0"/>
      <c r="XL3608" s="0"/>
      <c r="XM3608" s="0"/>
      <c r="XN3608" s="0"/>
      <c r="XO3608" s="0"/>
      <c r="XP3608" s="0"/>
      <c r="XQ3608" s="0"/>
      <c r="XR3608" s="0"/>
      <c r="XS3608" s="0"/>
      <c r="XT3608" s="0"/>
      <c r="XU3608" s="0"/>
      <c r="XV3608" s="0"/>
      <c r="XW3608" s="0"/>
      <c r="XX3608" s="0"/>
      <c r="XY3608" s="0"/>
      <c r="XZ3608" s="0"/>
      <c r="YA3608" s="0"/>
      <c r="YB3608" s="0"/>
      <c r="YC3608" s="0"/>
      <c r="YD3608" s="0"/>
      <c r="YE3608" s="0"/>
      <c r="YF3608" s="0"/>
      <c r="YG3608" s="0"/>
      <c r="YH3608" s="0"/>
      <c r="YI3608" s="0"/>
      <c r="YJ3608" s="0"/>
      <c r="YK3608" s="0"/>
      <c r="YL3608" s="0"/>
      <c r="YM3608" s="0"/>
      <c r="YN3608" s="0"/>
      <c r="YO3608" s="0"/>
      <c r="YP3608" s="0"/>
      <c r="YQ3608" s="0"/>
      <c r="YR3608" s="0"/>
      <c r="YS3608" s="0"/>
      <c r="YT3608" s="0"/>
      <c r="YU3608" s="0"/>
      <c r="YV3608" s="0"/>
      <c r="YW3608" s="0"/>
      <c r="YX3608" s="0"/>
      <c r="YY3608" s="0"/>
      <c r="YZ3608" s="0"/>
      <c r="ZA3608" s="0"/>
      <c r="ZB3608" s="0"/>
      <c r="ZC3608" s="0"/>
      <c r="ZD3608" s="0"/>
      <c r="ZE3608" s="0"/>
      <c r="ZF3608" s="0"/>
      <c r="ZG3608" s="0"/>
      <c r="ZH3608" s="0"/>
      <c r="ZI3608" s="0"/>
      <c r="ZJ3608" s="0"/>
      <c r="ZK3608" s="0"/>
      <c r="ZL3608" s="0"/>
      <c r="ZM3608" s="0"/>
      <c r="ZN3608" s="0"/>
      <c r="ZO3608" s="0"/>
      <c r="ZP3608" s="0"/>
      <c r="ZQ3608" s="0"/>
      <c r="ZR3608" s="0"/>
      <c r="ZS3608" s="0"/>
      <c r="ZT3608" s="0"/>
      <c r="ZU3608" s="0"/>
      <c r="ZV3608" s="0"/>
      <c r="ZW3608" s="0"/>
      <c r="ZX3608" s="0"/>
      <c r="ZY3608" s="0"/>
      <c r="ZZ3608" s="0"/>
      <c r="AAA3608" s="0"/>
      <c r="AAB3608" s="0"/>
      <c r="AAC3608" s="0"/>
      <c r="AAD3608" s="0"/>
      <c r="AAE3608" s="0"/>
      <c r="AAF3608" s="0"/>
      <c r="AAG3608" s="0"/>
      <c r="AAH3608" s="0"/>
      <c r="AAI3608" s="0"/>
      <c r="AAJ3608" s="0"/>
      <c r="AAK3608" s="0"/>
      <c r="AAL3608" s="0"/>
      <c r="AAM3608" s="0"/>
      <c r="AAN3608" s="0"/>
      <c r="AAO3608" s="0"/>
      <c r="AAP3608" s="0"/>
      <c r="AAQ3608" s="0"/>
      <c r="AAR3608" s="0"/>
      <c r="AAS3608" s="0"/>
      <c r="AAT3608" s="0"/>
      <c r="AAU3608" s="0"/>
      <c r="AAV3608" s="0"/>
      <c r="AAW3608" s="0"/>
      <c r="AAX3608" s="0"/>
      <c r="AAY3608" s="0"/>
      <c r="AAZ3608" s="0"/>
      <c r="ABA3608" s="0"/>
      <c r="ABB3608" s="0"/>
      <c r="ABC3608" s="0"/>
      <c r="ABD3608" s="0"/>
      <c r="ABE3608" s="0"/>
      <c r="ABF3608" s="0"/>
      <c r="ABG3608" s="0"/>
      <c r="ABH3608" s="0"/>
      <c r="ABI3608" s="0"/>
      <c r="ABJ3608" s="0"/>
      <c r="ABK3608" s="0"/>
      <c r="ABL3608" s="0"/>
      <c r="ABM3608" s="0"/>
      <c r="ABN3608" s="0"/>
      <c r="ABO3608" s="0"/>
      <c r="ABP3608" s="0"/>
      <c r="ABQ3608" s="0"/>
      <c r="ABR3608" s="0"/>
      <c r="ABS3608" s="0"/>
      <c r="ABT3608" s="0"/>
      <c r="ABU3608" s="0"/>
      <c r="ABV3608" s="0"/>
      <c r="ABW3608" s="0"/>
      <c r="ABX3608" s="0"/>
      <c r="ABY3608" s="0"/>
      <c r="ABZ3608" s="0"/>
      <c r="ACA3608" s="0"/>
      <c r="ACB3608" s="0"/>
      <c r="ACC3608" s="0"/>
      <c r="ACD3608" s="0"/>
      <c r="ACE3608" s="0"/>
      <c r="ACF3608" s="0"/>
      <c r="ACG3608" s="0"/>
      <c r="ACH3608" s="0"/>
      <c r="ACI3608" s="0"/>
      <c r="ACJ3608" s="0"/>
      <c r="ACK3608" s="0"/>
      <c r="ACL3608" s="0"/>
      <c r="ACM3608" s="0"/>
      <c r="ACN3608" s="0"/>
      <c r="ACO3608" s="0"/>
      <c r="ACP3608" s="0"/>
      <c r="ACQ3608" s="0"/>
      <c r="ACR3608" s="0"/>
      <c r="ACS3608" s="0"/>
      <c r="ACT3608" s="0"/>
      <c r="ACU3608" s="0"/>
      <c r="ACV3608" s="0"/>
      <c r="ACW3608" s="0"/>
      <c r="ACX3608" s="0"/>
      <c r="ACY3608" s="0"/>
      <c r="ACZ3608" s="0"/>
      <c r="ADA3608" s="0"/>
      <c r="ADB3608" s="0"/>
      <c r="ADC3608" s="0"/>
      <c r="ADD3608" s="0"/>
      <c r="ADE3608" s="0"/>
      <c r="ADF3608" s="0"/>
      <c r="ADG3608" s="0"/>
      <c r="ADH3608" s="0"/>
      <c r="ADI3608" s="0"/>
      <c r="ADJ3608" s="0"/>
      <c r="ADK3608" s="0"/>
      <c r="ADL3608" s="0"/>
      <c r="ADM3608" s="0"/>
      <c r="ADN3608" s="0"/>
      <c r="ADO3608" s="0"/>
      <c r="ADP3608" s="0"/>
      <c r="ADQ3608" s="0"/>
      <c r="ADR3608" s="0"/>
      <c r="ADS3608" s="0"/>
      <c r="ADT3608" s="0"/>
      <c r="ADU3608" s="0"/>
      <c r="ADV3608" s="0"/>
      <c r="ADW3608" s="0"/>
      <c r="ADX3608" s="0"/>
      <c r="ADY3608" s="0"/>
      <c r="ADZ3608" s="0"/>
      <c r="AEA3608" s="0"/>
      <c r="AEB3608" s="0"/>
      <c r="AEC3608" s="0"/>
      <c r="AED3608" s="0"/>
      <c r="AEE3608" s="0"/>
      <c r="AEF3608" s="0"/>
      <c r="AEG3608" s="0"/>
      <c r="AEH3608" s="0"/>
      <c r="AEI3608" s="0"/>
      <c r="AEJ3608" s="0"/>
      <c r="AEK3608" s="0"/>
      <c r="AEL3608" s="0"/>
      <c r="AEM3608" s="0"/>
      <c r="AEN3608" s="0"/>
      <c r="AEO3608" s="0"/>
      <c r="AEP3608" s="0"/>
      <c r="AEQ3608" s="0"/>
      <c r="AER3608" s="0"/>
      <c r="AES3608" s="0"/>
      <c r="AET3608" s="0"/>
      <c r="AEU3608" s="0"/>
      <c r="AEV3608" s="0"/>
      <c r="AEW3608" s="0"/>
      <c r="AEX3608" s="0"/>
      <c r="AEY3608" s="0"/>
      <c r="AEZ3608" s="0"/>
      <c r="AFA3608" s="0"/>
      <c r="AFB3608" s="0"/>
      <c r="AFC3608" s="0"/>
      <c r="AFD3608" s="0"/>
      <c r="AFE3608" s="0"/>
      <c r="AFF3608" s="0"/>
      <c r="AFG3608" s="0"/>
      <c r="AFH3608" s="0"/>
      <c r="AFI3608" s="0"/>
      <c r="AFJ3608" s="0"/>
      <c r="AFK3608" s="0"/>
      <c r="AFL3608" s="0"/>
      <c r="AFM3608" s="0"/>
      <c r="AFN3608" s="0"/>
      <c r="AFO3608" s="0"/>
      <c r="AFP3608" s="0"/>
      <c r="AFQ3608" s="0"/>
      <c r="AFR3608" s="0"/>
      <c r="AFS3608" s="0"/>
      <c r="AFT3608" s="0"/>
      <c r="AFU3608" s="0"/>
      <c r="AFV3608" s="0"/>
      <c r="AFW3608" s="0"/>
      <c r="AFX3608" s="0"/>
      <c r="AFY3608" s="0"/>
      <c r="AFZ3608" s="0"/>
      <c r="AGA3608" s="0"/>
      <c r="AGB3608" s="0"/>
      <c r="AGC3608" s="0"/>
      <c r="AGD3608" s="0"/>
      <c r="AGE3608" s="0"/>
      <c r="AGF3608" s="0"/>
      <c r="AGG3608" s="0"/>
      <c r="AGH3608" s="0"/>
      <c r="AGI3608" s="0"/>
      <c r="AGJ3608" s="0"/>
      <c r="AGK3608" s="0"/>
      <c r="AGL3608" s="0"/>
      <c r="AGM3608" s="0"/>
      <c r="AGN3608" s="0"/>
      <c r="AGO3608" s="0"/>
      <c r="AGP3608" s="0"/>
      <c r="AGQ3608" s="0"/>
      <c r="AGR3608" s="0"/>
      <c r="AGS3608" s="0"/>
      <c r="AGT3608" s="0"/>
      <c r="AGU3608" s="0"/>
      <c r="AGV3608" s="0"/>
      <c r="AGW3608" s="0"/>
      <c r="AGX3608" s="0"/>
      <c r="AGY3608" s="0"/>
      <c r="AGZ3608" s="0"/>
      <c r="AHA3608" s="0"/>
      <c r="AHB3608" s="0"/>
      <c r="AHC3608" s="0"/>
      <c r="AHD3608" s="0"/>
      <c r="AHE3608" s="0"/>
      <c r="AHF3608" s="0"/>
      <c r="AHG3608" s="0"/>
      <c r="AHH3608" s="0"/>
      <c r="AHI3608" s="0"/>
      <c r="AHJ3608" s="0"/>
      <c r="AHK3608" s="0"/>
      <c r="AHL3608" s="0"/>
      <c r="AHM3608" s="0"/>
      <c r="AHN3608" s="0"/>
      <c r="AHO3608" s="0"/>
      <c r="AHP3608" s="0"/>
      <c r="AHQ3608" s="0"/>
      <c r="AHR3608" s="0"/>
      <c r="AHS3608" s="0"/>
      <c r="AHT3608" s="0"/>
      <c r="AHU3608" s="0"/>
      <c r="AHV3608" s="0"/>
      <c r="AHW3608" s="0"/>
      <c r="AHX3608" s="0"/>
      <c r="AHY3608" s="0"/>
      <c r="AHZ3608" s="0"/>
      <c r="AIA3608" s="0"/>
      <c r="AIB3608" s="0"/>
      <c r="AIC3608" s="0"/>
      <c r="AID3608" s="0"/>
      <c r="AIE3608" s="0"/>
      <c r="AIF3608" s="0"/>
      <c r="AIG3608" s="0"/>
      <c r="AIH3608" s="0"/>
      <c r="AII3608" s="0"/>
      <c r="AIJ3608" s="0"/>
      <c r="AIK3608" s="0"/>
      <c r="AIL3608" s="0"/>
      <c r="AIM3608" s="0"/>
      <c r="AIN3608" s="0"/>
      <c r="AIO3608" s="0"/>
      <c r="AIP3608" s="0"/>
      <c r="AIQ3608" s="0"/>
      <c r="AIR3608" s="0"/>
      <c r="AIS3608" s="0"/>
      <c r="AIT3608" s="0"/>
      <c r="AIU3608" s="0"/>
      <c r="AIV3608" s="0"/>
      <c r="AIW3608" s="0"/>
      <c r="AIX3608" s="0"/>
      <c r="AIY3608" s="0"/>
      <c r="AIZ3608" s="0"/>
      <c r="AJA3608" s="0"/>
      <c r="AJB3608" s="0"/>
      <c r="AJC3608" s="0"/>
      <c r="AJD3608" s="0"/>
      <c r="AJE3608" s="0"/>
      <c r="AJF3608" s="0"/>
      <c r="AJG3608" s="0"/>
      <c r="AJH3608" s="0"/>
      <c r="AJI3608" s="0"/>
      <c r="AJJ3608" s="0"/>
      <c r="AJK3608" s="0"/>
      <c r="AJL3608" s="0"/>
      <c r="AJM3608" s="0"/>
      <c r="AJN3608" s="0"/>
      <c r="AJO3608" s="0"/>
      <c r="AJP3608" s="0"/>
      <c r="AJQ3608" s="0"/>
      <c r="AJR3608" s="0"/>
      <c r="AJS3608" s="0"/>
      <c r="AJT3608" s="0"/>
      <c r="AJU3608" s="0"/>
      <c r="AJV3608" s="0"/>
      <c r="AJW3608" s="0"/>
      <c r="AJX3608" s="0"/>
      <c r="AJY3608" s="0"/>
      <c r="AJZ3608" s="0"/>
      <c r="AKA3608" s="0"/>
      <c r="AKB3608" s="0"/>
      <c r="AKC3608" s="0"/>
      <c r="AKD3608" s="0"/>
      <c r="AKE3608" s="0"/>
      <c r="AKF3608" s="0"/>
      <c r="AKG3608" s="0"/>
      <c r="AKH3608" s="0"/>
      <c r="AKI3608" s="0"/>
      <c r="AKJ3608" s="0"/>
      <c r="AKK3608" s="0"/>
      <c r="AKL3608" s="0"/>
      <c r="AKM3608" s="0"/>
      <c r="AKN3608" s="0"/>
      <c r="AKO3608" s="0"/>
      <c r="AKP3608" s="0"/>
      <c r="AKQ3608" s="0"/>
      <c r="AKR3608" s="0"/>
      <c r="AKS3608" s="0"/>
      <c r="AKT3608" s="0"/>
      <c r="AKU3608" s="0"/>
      <c r="AKV3608" s="0"/>
      <c r="AKW3608" s="0"/>
      <c r="AKX3608" s="0"/>
      <c r="AKY3608" s="0"/>
      <c r="AKZ3608" s="0"/>
      <c r="ALA3608" s="0"/>
      <c r="ALB3608" s="0"/>
      <c r="ALC3608" s="0"/>
      <c r="ALD3608" s="0"/>
      <c r="ALE3608" s="0"/>
      <c r="ALF3608" s="0"/>
      <c r="ALG3608" s="0"/>
      <c r="ALH3608" s="0"/>
      <c r="ALI3608" s="0"/>
      <c r="ALJ3608" s="0"/>
      <c r="ALK3608" s="0"/>
      <c r="ALL3608" s="0"/>
      <c r="ALM3608" s="0"/>
      <c r="ALN3608" s="0"/>
      <c r="ALO3608" s="0"/>
      <c r="ALP3608" s="0"/>
      <c r="ALQ3608" s="0"/>
      <c r="ALR3608" s="0"/>
      <c r="ALS3608" s="0"/>
      <c r="ALT3608" s="0"/>
      <c r="ALU3608" s="0"/>
      <c r="ALV3608" s="0"/>
      <c r="ALW3608" s="0"/>
      <c r="ALX3608" s="0"/>
      <c r="ALY3608" s="0"/>
      <c r="ALZ3608" s="0"/>
      <c r="AMA3608" s="0"/>
      <c r="AMB3608" s="0"/>
      <c r="AMC3608" s="0"/>
      <c r="AMD3608" s="0"/>
      <c r="AME3608" s="0"/>
      <c r="AMF3608" s="0"/>
      <c r="AMG3608" s="0"/>
      <c r="AMH3608" s="0"/>
      <c r="AMI3608" s="0"/>
    </row>
    <row r="3609" customFormat="false" ht="12.75" hidden="false" customHeight="false" outlineLevel="0" collapsed="false">
      <c r="A3609" s="1" t="s">
        <v>3836</v>
      </c>
      <c r="C3609" s="27" t="s">
        <v>3837</v>
      </c>
      <c r="D3609" s="27" t="s">
        <v>20</v>
      </c>
      <c r="E3609" s="28"/>
      <c r="F3609" s="29"/>
      <c r="G3609" s="27"/>
      <c r="H3609" s="30" t="s">
        <v>61</v>
      </c>
      <c r="I3609" s="31" t="n">
        <v>0.22</v>
      </c>
      <c r="J3609" s="107" t="s">
        <v>2842</v>
      </c>
      <c r="BM3609" s="0"/>
      <c r="BN3609" s="0"/>
      <c r="BO3609" s="0"/>
      <c r="BP3609" s="0"/>
      <c r="BQ3609" s="0"/>
      <c r="BR3609" s="0"/>
      <c r="BS3609" s="0"/>
      <c r="BT3609" s="0"/>
      <c r="BU3609" s="0"/>
      <c r="BV3609" s="0"/>
      <c r="BW3609" s="0"/>
      <c r="BX3609" s="0"/>
      <c r="BY3609" s="0"/>
      <c r="BZ3609" s="0"/>
      <c r="CA3609" s="0"/>
      <c r="CB3609" s="0"/>
      <c r="CC3609" s="0"/>
      <c r="CD3609" s="0"/>
      <c r="CE3609" s="0"/>
      <c r="CF3609" s="0"/>
      <c r="CG3609" s="0"/>
      <c r="CH3609" s="0"/>
      <c r="CI3609" s="0"/>
      <c r="CJ3609" s="0"/>
      <c r="CK3609" s="0"/>
      <c r="CL3609" s="0"/>
      <c r="CM3609" s="0"/>
      <c r="CN3609" s="0"/>
      <c r="CO3609" s="0"/>
      <c r="CP3609" s="0"/>
      <c r="CQ3609" s="0"/>
      <c r="CR3609" s="0"/>
      <c r="CS3609" s="0"/>
      <c r="CT3609" s="0"/>
      <c r="CU3609" s="0"/>
      <c r="CV3609" s="0"/>
      <c r="CW3609" s="0"/>
      <c r="CX3609" s="0"/>
      <c r="CY3609" s="0"/>
      <c r="CZ3609" s="0"/>
      <c r="DA3609" s="0"/>
      <c r="DB3609" s="0"/>
      <c r="DC3609" s="0"/>
      <c r="DD3609" s="0"/>
      <c r="DE3609" s="0"/>
      <c r="DF3609" s="0"/>
      <c r="DG3609" s="0"/>
      <c r="DH3609" s="0"/>
      <c r="DI3609" s="0"/>
      <c r="DJ3609" s="0"/>
      <c r="DK3609" s="0"/>
      <c r="DL3609" s="0"/>
      <c r="DM3609" s="0"/>
      <c r="DN3609" s="0"/>
      <c r="DO3609" s="0"/>
      <c r="DP3609" s="0"/>
      <c r="DQ3609" s="0"/>
      <c r="DR3609" s="0"/>
      <c r="DS3609" s="0"/>
      <c r="DT3609" s="0"/>
      <c r="DU3609" s="0"/>
      <c r="DV3609" s="0"/>
      <c r="DW3609" s="0"/>
      <c r="DX3609" s="0"/>
      <c r="DY3609" s="0"/>
      <c r="DZ3609" s="0"/>
      <c r="EA3609" s="0"/>
      <c r="EB3609" s="0"/>
      <c r="EC3609" s="0"/>
      <c r="ED3609" s="0"/>
      <c r="EE3609" s="0"/>
      <c r="EF3609" s="0"/>
      <c r="EG3609" s="0"/>
      <c r="EH3609" s="0"/>
      <c r="EI3609" s="0"/>
      <c r="EJ3609" s="0"/>
      <c r="EK3609" s="0"/>
      <c r="EL3609" s="0"/>
      <c r="EM3609" s="0"/>
      <c r="EN3609" s="0"/>
      <c r="EO3609" s="0"/>
      <c r="EP3609" s="0"/>
      <c r="EQ3609" s="0"/>
      <c r="ER3609" s="0"/>
      <c r="ES3609" s="0"/>
      <c r="ET3609" s="0"/>
      <c r="EU3609" s="0"/>
      <c r="EV3609" s="0"/>
      <c r="EW3609" s="0"/>
      <c r="EX3609" s="0"/>
      <c r="EY3609" s="0"/>
      <c r="EZ3609" s="0"/>
      <c r="FA3609" s="0"/>
      <c r="FB3609" s="0"/>
      <c r="FC3609" s="0"/>
      <c r="FD3609" s="0"/>
      <c r="FE3609" s="0"/>
      <c r="FF3609" s="0"/>
      <c r="FG3609" s="0"/>
      <c r="FH3609" s="0"/>
      <c r="FI3609" s="0"/>
      <c r="FJ3609" s="0"/>
      <c r="FK3609" s="0"/>
      <c r="FL3609" s="0"/>
      <c r="FM3609" s="0"/>
      <c r="FN3609" s="0"/>
      <c r="FO3609" s="0"/>
      <c r="FP3609" s="0"/>
      <c r="FQ3609" s="0"/>
      <c r="FR3609" s="0"/>
      <c r="FS3609" s="0"/>
      <c r="FT3609" s="0"/>
      <c r="FU3609" s="0"/>
      <c r="FV3609" s="0"/>
      <c r="FW3609" s="0"/>
      <c r="FX3609" s="0"/>
      <c r="FY3609" s="0"/>
      <c r="FZ3609" s="0"/>
      <c r="GA3609" s="0"/>
      <c r="GB3609" s="0"/>
      <c r="GC3609" s="0"/>
      <c r="GD3609" s="0"/>
      <c r="GE3609" s="0"/>
      <c r="GF3609" s="0"/>
      <c r="GG3609" s="0"/>
      <c r="GH3609" s="0"/>
      <c r="GI3609" s="0"/>
      <c r="GJ3609" s="0"/>
      <c r="GK3609" s="0"/>
      <c r="GL3609" s="0"/>
      <c r="GM3609" s="0"/>
      <c r="GN3609" s="0"/>
      <c r="GO3609" s="0"/>
      <c r="GP3609" s="0"/>
      <c r="GQ3609" s="0"/>
      <c r="GR3609" s="0"/>
      <c r="GS3609" s="0"/>
      <c r="GT3609" s="0"/>
      <c r="GU3609" s="0"/>
      <c r="GV3609" s="0"/>
      <c r="GW3609" s="0"/>
      <c r="GX3609" s="0"/>
      <c r="GY3609" s="0"/>
      <c r="GZ3609" s="0"/>
      <c r="HA3609" s="0"/>
      <c r="HB3609" s="0"/>
      <c r="HC3609" s="0"/>
      <c r="HD3609" s="0"/>
      <c r="HE3609" s="0"/>
      <c r="HF3609" s="0"/>
      <c r="HG3609" s="0"/>
      <c r="HH3609" s="0"/>
      <c r="HI3609" s="0"/>
      <c r="HJ3609" s="0"/>
      <c r="HK3609" s="0"/>
      <c r="HL3609" s="0"/>
      <c r="HM3609" s="0"/>
      <c r="HN3609" s="0"/>
      <c r="HO3609" s="0"/>
      <c r="HP3609" s="0"/>
      <c r="HQ3609" s="0"/>
      <c r="HR3609" s="0"/>
      <c r="HS3609" s="0"/>
      <c r="HT3609" s="0"/>
      <c r="HU3609" s="0"/>
      <c r="HV3609" s="0"/>
      <c r="HW3609" s="0"/>
      <c r="HX3609" s="0"/>
      <c r="HY3609" s="0"/>
      <c r="HZ3609" s="0"/>
      <c r="IA3609" s="0"/>
      <c r="IB3609" s="0"/>
      <c r="IC3609" s="0"/>
      <c r="ID3609" s="0"/>
      <c r="IE3609" s="0"/>
      <c r="IF3609" s="0"/>
      <c r="IG3609" s="0"/>
      <c r="IH3609" s="0"/>
      <c r="II3609" s="0"/>
      <c r="IJ3609" s="0"/>
      <c r="IK3609" s="0"/>
      <c r="IL3609" s="0"/>
      <c r="IM3609" s="0"/>
      <c r="IN3609" s="0"/>
      <c r="IO3609" s="0"/>
      <c r="IP3609" s="0"/>
      <c r="IQ3609" s="0"/>
      <c r="IR3609" s="0"/>
      <c r="IS3609" s="0"/>
      <c r="IT3609" s="0"/>
      <c r="IU3609" s="0"/>
      <c r="IV3609" s="0"/>
      <c r="IW3609" s="0"/>
      <c r="IX3609" s="0"/>
      <c r="IY3609" s="0"/>
      <c r="IZ3609" s="0"/>
      <c r="JA3609" s="0"/>
      <c r="JB3609" s="0"/>
      <c r="JC3609" s="0"/>
      <c r="JD3609" s="0"/>
      <c r="JE3609" s="0"/>
      <c r="JF3609" s="0"/>
      <c r="JG3609" s="0"/>
      <c r="JH3609" s="0"/>
      <c r="JI3609" s="0"/>
      <c r="JJ3609" s="0"/>
      <c r="JK3609" s="0"/>
      <c r="JL3609" s="0"/>
      <c r="JM3609" s="0"/>
      <c r="JN3609" s="0"/>
      <c r="JO3609" s="0"/>
      <c r="JP3609" s="0"/>
      <c r="JQ3609" s="0"/>
      <c r="JR3609" s="0"/>
      <c r="JS3609" s="0"/>
      <c r="JT3609" s="0"/>
      <c r="JU3609" s="0"/>
      <c r="JV3609" s="0"/>
      <c r="JW3609" s="0"/>
      <c r="JX3609" s="0"/>
      <c r="JY3609" s="0"/>
      <c r="JZ3609" s="0"/>
      <c r="KA3609" s="0"/>
      <c r="KB3609" s="0"/>
      <c r="KC3609" s="0"/>
      <c r="KD3609" s="0"/>
      <c r="KE3609" s="0"/>
      <c r="KF3609" s="0"/>
      <c r="KG3609" s="0"/>
      <c r="KH3609" s="0"/>
      <c r="KI3609" s="0"/>
      <c r="KJ3609" s="0"/>
      <c r="KK3609" s="0"/>
      <c r="KL3609" s="0"/>
      <c r="KM3609" s="0"/>
      <c r="KN3609" s="0"/>
      <c r="KO3609" s="0"/>
      <c r="KP3609" s="0"/>
      <c r="KQ3609" s="0"/>
      <c r="KR3609" s="0"/>
      <c r="KS3609" s="0"/>
      <c r="KT3609" s="0"/>
      <c r="KU3609" s="0"/>
      <c r="KV3609" s="0"/>
      <c r="KW3609" s="0"/>
      <c r="KX3609" s="0"/>
      <c r="KY3609" s="0"/>
      <c r="KZ3609" s="0"/>
      <c r="LA3609" s="0"/>
      <c r="LB3609" s="0"/>
      <c r="LC3609" s="0"/>
      <c r="LD3609" s="0"/>
      <c r="LE3609" s="0"/>
      <c r="LF3609" s="0"/>
      <c r="LG3609" s="0"/>
      <c r="LH3609" s="0"/>
      <c r="LI3609" s="0"/>
      <c r="LJ3609" s="0"/>
      <c r="LK3609" s="0"/>
      <c r="LL3609" s="0"/>
      <c r="LM3609" s="0"/>
      <c r="LN3609" s="0"/>
      <c r="LO3609" s="0"/>
      <c r="LP3609" s="0"/>
      <c r="LQ3609" s="0"/>
      <c r="LR3609" s="0"/>
      <c r="LS3609" s="0"/>
      <c r="LT3609" s="0"/>
      <c r="LU3609" s="0"/>
      <c r="LV3609" s="0"/>
      <c r="LW3609" s="0"/>
      <c r="LX3609" s="0"/>
      <c r="LY3609" s="0"/>
      <c r="LZ3609" s="0"/>
      <c r="MA3609" s="0"/>
      <c r="MB3609" s="0"/>
      <c r="MC3609" s="0"/>
      <c r="MD3609" s="0"/>
      <c r="ME3609" s="0"/>
      <c r="MF3609" s="0"/>
      <c r="MG3609" s="0"/>
      <c r="MH3609" s="0"/>
      <c r="MI3609" s="0"/>
      <c r="MJ3609" s="0"/>
      <c r="MK3609" s="0"/>
      <c r="ML3609" s="0"/>
      <c r="MM3609" s="0"/>
      <c r="MN3609" s="0"/>
      <c r="MO3609" s="0"/>
      <c r="MP3609" s="0"/>
      <c r="MQ3609" s="0"/>
      <c r="MR3609" s="0"/>
      <c r="MS3609" s="0"/>
      <c r="MT3609" s="0"/>
      <c r="MU3609" s="0"/>
      <c r="MV3609" s="0"/>
      <c r="MW3609" s="0"/>
      <c r="MX3609" s="0"/>
      <c r="MY3609" s="0"/>
      <c r="MZ3609" s="0"/>
      <c r="NA3609" s="0"/>
      <c r="NB3609" s="0"/>
      <c r="NC3609" s="0"/>
      <c r="ND3609" s="0"/>
      <c r="NE3609" s="0"/>
      <c r="NF3609" s="0"/>
      <c r="NG3609" s="0"/>
      <c r="NH3609" s="0"/>
      <c r="NI3609" s="0"/>
      <c r="NJ3609" s="0"/>
      <c r="NK3609" s="0"/>
      <c r="NL3609" s="0"/>
      <c r="NM3609" s="0"/>
      <c r="NN3609" s="0"/>
      <c r="NO3609" s="0"/>
      <c r="NP3609" s="0"/>
      <c r="NQ3609" s="0"/>
      <c r="NR3609" s="0"/>
      <c r="NS3609" s="0"/>
      <c r="NT3609" s="0"/>
      <c r="NU3609" s="0"/>
      <c r="NV3609" s="0"/>
      <c r="NW3609" s="0"/>
      <c r="NX3609" s="0"/>
      <c r="NY3609" s="0"/>
      <c r="NZ3609" s="0"/>
      <c r="OA3609" s="0"/>
      <c r="OB3609" s="0"/>
      <c r="OC3609" s="0"/>
      <c r="OD3609" s="0"/>
      <c r="OE3609" s="0"/>
      <c r="OF3609" s="0"/>
      <c r="OG3609" s="0"/>
      <c r="OH3609" s="0"/>
      <c r="OI3609" s="0"/>
      <c r="OJ3609" s="0"/>
      <c r="OK3609" s="0"/>
      <c r="OL3609" s="0"/>
      <c r="OM3609" s="0"/>
      <c r="ON3609" s="0"/>
      <c r="OO3609" s="0"/>
      <c r="OP3609" s="0"/>
      <c r="OQ3609" s="0"/>
      <c r="OR3609" s="0"/>
      <c r="OS3609" s="0"/>
      <c r="OT3609" s="0"/>
      <c r="OU3609" s="0"/>
      <c r="OV3609" s="0"/>
      <c r="OW3609" s="0"/>
      <c r="OX3609" s="0"/>
      <c r="OY3609" s="0"/>
      <c r="OZ3609" s="0"/>
      <c r="PA3609" s="0"/>
      <c r="PB3609" s="0"/>
      <c r="PC3609" s="0"/>
      <c r="PD3609" s="0"/>
      <c r="PE3609" s="0"/>
      <c r="PF3609" s="0"/>
      <c r="PG3609" s="0"/>
      <c r="PH3609" s="0"/>
      <c r="PI3609" s="0"/>
      <c r="PJ3609" s="0"/>
      <c r="PK3609" s="0"/>
      <c r="PL3609" s="0"/>
      <c r="PM3609" s="0"/>
      <c r="PN3609" s="0"/>
      <c r="PO3609" s="0"/>
      <c r="PP3609" s="0"/>
      <c r="PQ3609" s="0"/>
      <c r="PR3609" s="0"/>
      <c r="PS3609" s="0"/>
      <c r="PT3609" s="0"/>
      <c r="PU3609" s="0"/>
      <c r="PV3609" s="0"/>
      <c r="PW3609" s="0"/>
      <c r="PX3609" s="0"/>
      <c r="PY3609" s="0"/>
      <c r="PZ3609" s="0"/>
      <c r="QA3609" s="0"/>
      <c r="QB3609" s="0"/>
      <c r="QC3609" s="0"/>
      <c r="QD3609" s="0"/>
      <c r="QE3609" s="0"/>
      <c r="QF3609" s="0"/>
      <c r="QG3609" s="0"/>
      <c r="QH3609" s="0"/>
      <c r="QI3609" s="0"/>
      <c r="QJ3609" s="0"/>
      <c r="QK3609" s="0"/>
      <c r="QL3609" s="0"/>
      <c r="QM3609" s="0"/>
      <c r="QN3609" s="0"/>
      <c r="QO3609" s="0"/>
      <c r="QP3609" s="0"/>
      <c r="QQ3609" s="0"/>
      <c r="QR3609" s="0"/>
      <c r="QS3609" s="0"/>
      <c r="QT3609" s="0"/>
      <c r="QU3609" s="0"/>
      <c r="QV3609" s="0"/>
      <c r="QW3609" s="0"/>
      <c r="QX3609" s="0"/>
      <c r="QY3609" s="0"/>
      <c r="QZ3609" s="0"/>
      <c r="RA3609" s="0"/>
      <c r="RB3609" s="0"/>
      <c r="RC3609" s="0"/>
      <c r="RD3609" s="0"/>
      <c r="RE3609" s="0"/>
      <c r="RF3609" s="0"/>
      <c r="RG3609" s="0"/>
      <c r="RH3609" s="0"/>
      <c r="RI3609" s="0"/>
      <c r="RJ3609" s="0"/>
      <c r="RK3609" s="0"/>
      <c r="RL3609" s="0"/>
      <c r="RM3609" s="0"/>
      <c r="RN3609" s="0"/>
      <c r="RO3609" s="0"/>
      <c r="RP3609" s="0"/>
      <c r="RQ3609" s="0"/>
      <c r="RR3609" s="0"/>
      <c r="RS3609" s="0"/>
      <c r="RT3609" s="0"/>
      <c r="RU3609" s="0"/>
      <c r="RV3609" s="0"/>
      <c r="RW3609" s="0"/>
      <c r="RX3609" s="0"/>
      <c r="RY3609" s="0"/>
      <c r="RZ3609" s="0"/>
      <c r="SA3609" s="0"/>
      <c r="SB3609" s="0"/>
      <c r="SC3609" s="0"/>
      <c r="SD3609" s="0"/>
      <c r="SE3609" s="0"/>
      <c r="SF3609" s="0"/>
      <c r="SG3609" s="0"/>
      <c r="SH3609" s="0"/>
      <c r="SI3609" s="0"/>
      <c r="SJ3609" s="0"/>
      <c r="SK3609" s="0"/>
      <c r="SL3609" s="0"/>
      <c r="SM3609" s="0"/>
      <c r="SN3609" s="0"/>
      <c r="SO3609" s="0"/>
      <c r="SP3609" s="0"/>
      <c r="SQ3609" s="0"/>
      <c r="SR3609" s="0"/>
      <c r="SS3609" s="0"/>
      <c r="ST3609" s="0"/>
      <c r="SU3609" s="0"/>
      <c r="SV3609" s="0"/>
      <c r="SW3609" s="0"/>
      <c r="SX3609" s="0"/>
      <c r="SY3609" s="0"/>
      <c r="SZ3609" s="0"/>
      <c r="TA3609" s="0"/>
      <c r="TB3609" s="0"/>
      <c r="TC3609" s="0"/>
      <c r="TD3609" s="0"/>
      <c r="TE3609" s="0"/>
      <c r="TF3609" s="0"/>
      <c r="TG3609" s="0"/>
      <c r="TH3609" s="0"/>
      <c r="TI3609" s="0"/>
      <c r="TJ3609" s="0"/>
      <c r="TK3609" s="0"/>
      <c r="TL3609" s="0"/>
      <c r="TM3609" s="0"/>
      <c r="TN3609" s="0"/>
      <c r="TO3609" s="0"/>
      <c r="TP3609" s="0"/>
      <c r="TQ3609" s="0"/>
      <c r="TR3609" s="0"/>
      <c r="TS3609" s="0"/>
      <c r="TT3609" s="0"/>
      <c r="TU3609" s="0"/>
      <c r="TV3609" s="0"/>
      <c r="TW3609" s="0"/>
      <c r="TX3609" s="0"/>
      <c r="TY3609" s="0"/>
      <c r="TZ3609" s="0"/>
      <c r="UA3609" s="0"/>
      <c r="UB3609" s="0"/>
      <c r="UC3609" s="0"/>
      <c r="UD3609" s="0"/>
      <c r="UE3609" s="0"/>
      <c r="UF3609" s="0"/>
      <c r="UG3609" s="0"/>
      <c r="UH3609" s="0"/>
      <c r="UI3609" s="0"/>
      <c r="UJ3609" s="0"/>
      <c r="UK3609" s="0"/>
      <c r="UL3609" s="0"/>
      <c r="UM3609" s="0"/>
      <c r="UN3609" s="0"/>
      <c r="UO3609" s="0"/>
      <c r="UP3609" s="0"/>
      <c r="UQ3609" s="0"/>
      <c r="UR3609" s="0"/>
      <c r="US3609" s="0"/>
      <c r="UT3609" s="0"/>
      <c r="UU3609" s="0"/>
      <c r="UV3609" s="0"/>
      <c r="UW3609" s="0"/>
      <c r="UX3609" s="0"/>
      <c r="UY3609" s="0"/>
      <c r="UZ3609" s="0"/>
      <c r="VA3609" s="0"/>
      <c r="VB3609" s="0"/>
      <c r="VC3609" s="0"/>
      <c r="VD3609" s="0"/>
      <c r="VE3609" s="0"/>
      <c r="VF3609" s="0"/>
      <c r="VG3609" s="0"/>
      <c r="VH3609" s="0"/>
      <c r="VI3609" s="0"/>
      <c r="VJ3609" s="0"/>
      <c r="VK3609" s="0"/>
      <c r="VL3609" s="0"/>
      <c r="VM3609" s="0"/>
      <c r="VN3609" s="0"/>
      <c r="VO3609" s="0"/>
      <c r="VP3609" s="0"/>
      <c r="VQ3609" s="0"/>
      <c r="VR3609" s="0"/>
      <c r="VS3609" s="0"/>
      <c r="VT3609" s="0"/>
      <c r="VU3609" s="0"/>
      <c r="VV3609" s="0"/>
      <c r="VW3609" s="0"/>
      <c r="VX3609" s="0"/>
      <c r="VY3609" s="0"/>
      <c r="VZ3609" s="0"/>
      <c r="WA3609" s="0"/>
      <c r="WB3609" s="0"/>
      <c r="WC3609" s="0"/>
      <c r="WD3609" s="0"/>
      <c r="WE3609" s="0"/>
      <c r="WF3609" s="0"/>
      <c r="WG3609" s="0"/>
      <c r="WH3609" s="0"/>
      <c r="WI3609" s="0"/>
      <c r="WJ3609" s="0"/>
      <c r="WK3609" s="0"/>
      <c r="WL3609" s="0"/>
      <c r="WM3609" s="0"/>
      <c r="WN3609" s="0"/>
      <c r="WO3609" s="0"/>
      <c r="WP3609" s="0"/>
      <c r="WQ3609" s="0"/>
      <c r="WR3609" s="0"/>
      <c r="WS3609" s="0"/>
      <c r="WT3609" s="0"/>
      <c r="WU3609" s="0"/>
      <c r="WV3609" s="0"/>
      <c r="WW3609" s="0"/>
      <c r="WX3609" s="0"/>
      <c r="WY3609" s="0"/>
      <c r="WZ3609" s="0"/>
      <c r="XA3609" s="0"/>
      <c r="XB3609" s="0"/>
      <c r="XC3609" s="0"/>
      <c r="XD3609" s="0"/>
      <c r="XE3609" s="0"/>
      <c r="XF3609" s="0"/>
      <c r="XG3609" s="0"/>
      <c r="XH3609" s="0"/>
      <c r="XI3609" s="0"/>
      <c r="XJ3609" s="0"/>
      <c r="XK3609" s="0"/>
      <c r="XL3609" s="0"/>
      <c r="XM3609" s="0"/>
      <c r="XN3609" s="0"/>
      <c r="XO3609" s="0"/>
      <c r="XP3609" s="0"/>
      <c r="XQ3609" s="0"/>
      <c r="XR3609" s="0"/>
      <c r="XS3609" s="0"/>
      <c r="XT3609" s="0"/>
      <c r="XU3609" s="0"/>
      <c r="XV3609" s="0"/>
      <c r="XW3609" s="0"/>
      <c r="XX3609" s="0"/>
      <c r="XY3609" s="0"/>
      <c r="XZ3609" s="0"/>
      <c r="YA3609" s="0"/>
      <c r="YB3609" s="0"/>
      <c r="YC3609" s="0"/>
      <c r="YD3609" s="0"/>
      <c r="YE3609" s="0"/>
      <c r="YF3609" s="0"/>
      <c r="YG3609" s="0"/>
      <c r="YH3609" s="0"/>
      <c r="YI3609" s="0"/>
      <c r="YJ3609" s="0"/>
      <c r="YK3609" s="0"/>
      <c r="YL3609" s="0"/>
      <c r="YM3609" s="0"/>
      <c r="YN3609" s="0"/>
      <c r="YO3609" s="0"/>
      <c r="YP3609" s="0"/>
      <c r="YQ3609" s="0"/>
      <c r="YR3609" s="0"/>
      <c r="YS3609" s="0"/>
      <c r="YT3609" s="0"/>
      <c r="YU3609" s="0"/>
      <c r="YV3609" s="0"/>
      <c r="YW3609" s="0"/>
      <c r="YX3609" s="0"/>
      <c r="YY3609" s="0"/>
      <c r="YZ3609" s="0"/>
      <c r="ZA3609" s="0"/>
      <c r="ZB3609" s="0"/>
      <c r="ZC3609" s="0"/>
      <c r="ZD3609" s="0"/>
      <c r="ZE3609" s="0"/>
      <c r="ZF3609" s="0"/>
      <c r="ZG3609" s="0"/>
      <c r="ZH3609" s="0"/>
      <c r="ZI3609" s="0"/>
      <c r="ZJ3609" s="0"/>
      <c r="ZK3609" s="0"/>
      <c r="ZL3609" s="0"/>
      <c r="ZM3609" s="0"/>
      <c r="ZN3609" s="0"/>
      <c r="ZO3609" s="0"/>
      <c r="ZP3609" s="0"/>
      <c r="ZQ3609" s="0"/>
      <c r="ZR3609" s="0"/>
      <c r="ZS3609" s="0"/>
      <c r="ZT3609" s="0"/>
      <c r="ZU3609" s="0"/>
      <c r="ZV3609" s="0"/>
      <c r="ZW3609" s="0"/>
      <c r="ZX3609" s="0"/>
      <c r="ZY3609" s="0"/>
      <c r="ZZ3609" s="0"/>
      <c r="AAA3609" s="0"/>
      <c r="AAB3609" s="0"/>
      <c r="AAC3609" s="0"/>
      <c r="AAD3609" s="0"/>
      <c r="AAE3609" s="0"/>
      <c r="AAF3609" s="0"/>
      <c r="AAG3609" s="0"/>
      <c r="AAH3609" s="0"/>
      <c r="AAI3609" s="0"/>
      <c r="AAJ3609" s="0"/>
      <c r="AAK3609" s="0"/>
      <c r="AAL3609" s="0"/>
      <c r="AAM3609" s="0"/>
      <c r="AAN3609" s="0"/>
      <c r="AAO3609" s="0"/>
      <c r="AAP3609" s="0"/>
      <c r="AAQ3609" s="0"/>
      <c r="AAR3609" s="0"/>
      <c r="AAS3609" s="0"/>
      <c r="AAT3609" s="0"/>
      <c r="AAU3609" s="0"/>
      <c r="AAV3609" s="0"/>
      <c r="AAW3609" s="0"/>
      <c r="AAX3609" s="0"/>
      <c r="AAY3609" s="0"/>
      <c r="AAZ3609" s="0"/>
      <c r="ABA3609" s="0"/>
      <c r="ABB3609" s="0"/>
      <c r="ABC3609" s="0"/>
      <c r="ABD3609" s="0"/>
      <c r="ABE3609" s="0"/>
      <c r="ABF3609" s="0"/>
      <c r="ABG3609" s="0"/>
      <c r="ABH3609" s="0"/>
      <c r="ABI3609" s="0"/>
      <c r="ABJ3609" s="0"/>
      <c r="ABK3609" s="0"/>
      <c r="ABL3609" s="0"/>
      <c r="ABM3609" s="0"/>
      <c r="ABN3609" s="0"/>
      <c r="ABO3609" s="0"/>
      <c r="ABP3609" s="0"/>
      <c r="ABQ3609" s="0"/>
      <c r="ABR3609" s="0"/>
      <c r="ABS3609" s="0"/>
      <c r="ABT3609" s="0"/>
      <c r="ABU3609" s="0"/>
      <c r="ABV3609" s="0"/>
      <c r="ABW3609" s="0"/>
      <c r="ABX3609" s="0"/>
      <c r="ABY3609" s="0"/>
      <c r="ABZ3609" s="0"/>
      <c r="ACA3609" s="0"/>
      <c r="ACB3609" s="0"/>
      <c r="ACC3609" s="0"/>
      <c r="ACD3609" s="0"/>
      <c r="ACE3609" s="0"/>
      <c r="ACF3609" s="0"/>
      <c r="ACG3609" s="0"/>
      <c r="ACH3609" s="0"/>
      <c r="ACI3609" s="0"/>
      <c r="ACJ3609" s="0"/>
      <c r="ACK3609" s="0"/>
      <c r="ACL3609" s="0"/>
      <c r="ACM3609" s="0"/>
      <c r="ACN3609" s="0"/>
      <c r="ACO3609" s="0"/>
      <c r="ACP3609" s="0"/>
      <c r="ACQ3609" s="0"/>
      <c r="ACR3609" s="0"/>
      <c r="ACS3609" s="0"/>
      <c r="ACT3609" s="0"/>
      <c r="ACU3609" s="0"/>
      <c r="ACV3609" s="0"/>
      <c r="ACW3609" s="0"/>
      <c r="ACX3609" s="0"/>
      <c r="ACY3609" s="0"/>
      <c r="ACZ3609" s="0"/>
      <c r="ADA3609" s="0"/>
      <c r="ADB3609" s="0"/>
      <c r="ADC3609" s="0"/>
      <c r="ADD3609" s="0"/>
      <c r="ADE3609" s="0"/>
      <c r="ADF3609" s="0"/>
      <c r="ADG3609" s="0"/>
      <c r="ADH3609" s="0"/>
      <c r="ADI3609" s="0"/>
      <c r="ADJ3609" s="0"/>
      <c r="ADK3609" s="0"/>
      <c r="ADL3609" s="0"/>
      <c r="ADM3609" s="0"/>
      <c r="ADN3609" s="0"/>
      <c r="ADO3609" s="0"/>
      <c r="ADP3609" s="0"/>
      <c r="ADQ3609" s="0"/>
      <c r="ADR3609" s="0"/>
      <c r="ADS3609" s="0"/>
      <c r="ADT3609" s="0"/>
      <c r="ADU3609" s="0"/>
      <c r="ADV3609" s="0"/>
      <c r="ADW3609" s="0"/>
      <c r="ADX3609" s="0"/>
      <c r="ADY3609" s="0"/>
      <c r="ADZ3609" s="0"/>
      <c r="AEA3609" s="0"/>
      <c r="AEB3609" s="0"/>
      <c r="AEC3609" s="0"/>
      <c r="AED3609" s="0"/>
      <c r="AEE3609" s="0"/>
      <c r="AEF3609" s="0"/>
      <c r="AEG3609" s="0"/>
      <c r="AEH3609" s="0"/>
      <c r="AEI3609" s="0"/>
      <c r="AEJ3609" s="0"/>
      <c r="AEK3609" s="0"/>
      <c r="AEL3609" s="0"/>
      <c r="AEM3609" s="0"/>
      <c r="AEN3609" s="0"/>
      <c r="AEO3609" s="0"/>
      <c r="AEP3609" s="0"/>
      <c r="AEQ3609" s="0"/>
      <c r="AER3609" s="0"/>
      <c r="AES3609" s="0"/>
      <c r="AET3609" s="0"/>
      <c r="AEU3609" s="0"/>
      <c r="AEV3609" s="0"/>
      <c r="AEW3609" s="0"/>
      <c r="AEX3609" s="0"/>
      <c r="AEY3609" s="0"/>
      <c r="AEZ3609" s="0"/>
      <c r="AFA3609" s="0"/>
      <c r="AFB3609" s="0"/>
      <c r="AFC3609" s="0"/>
      <c r="AFD3609" s="0"/>
      <c r="AFE3609" s="0"/>
      <c r="AFF3609" s="0"/>
      <c r="AFG3609" s="0"/>
      <c r="AFH3609" s="0"/>
      <c r="AFI3609" s="0"/>
      <c r="AFJ3609" s="0"/>
      <c r="AFK3609" s="0"/>
      <c r="AFL3609" s="0"/>
      <c r="AFM3609" s="0"/>
      <c r="AFN3609" s="0"/>
      <c r="AFO3609" s="0"/>
      <c r="AFP3609" s="0"/>
      <c r="AFQ3609" s="0"/>
      <c r="AFR3609" s="0"/>
      <c r="AFS3609" s="0"/>
      <c r="AFT3609" s="0"/>
      <c r="AFU3609" s="0"/>
      <c r="AFV3609" s="0"/>
      <c r="AFW3609" s="0"/>
      <c r="AFX3609" s="0"/>
      <c r="AFY3609" s="0"/>
      <c r="AFZ3609" s="0"/>
      <c r="AGA3609" s="0"/>
      <c r="AGB3609" s="0"/>
      <c r="AGC3609" s="0"/>
      <c r="AGD3609" s="0"/>
      <c r="AGE3609" s="0"/>
      <c r="AGF3609" s="0"/>
      <c r="AGG3609" s="0"/>
      <c r="AGH3609" s="0"/>
      <c r="AGI3609" s="0"/>
      <c r="AGJ3609" s="0"/>
      <c r="AGK3609" s="0"/>
      <c r="AGL3609" s="0"/>
      <c r="AGM3609" s="0"/>
      <c r="AGN3609" s="0"/>
      <c r="AGO3609" s="0"/>
      <c r="AGP3609" s="0"/>
      <c r="AGQ3609" s="0"/>
      <c r="AGR3609" s="0"/>
      <c r="AGS3609" s="0"/>
      <c r="AGT3609" s="0"/>
      <c r="AGU3609" s="0"/>
      <c r="AGV3609" s="0"/>
      <c r="AGW3609" s="0"/>
      <c r="AGX3609" s="0"/>
      <c r="AGY3609" s="0"/>
      <c r="AGZ3609" s="0"/>
      <c r="AHA3609" s="0"/>
      <c r="AHB3609" s="0"/>
      <c r="AHC3609" s="0"/>
      <c r="AHD3609" s="0"/>
      <c r="AHE3609" s="0"/>
      <c r="AHF3609" s="0"/>
      <c r="AHG3609" s="0"/>
      <c r="AHH3609" s="0"/>
      <c r="AHI3609" s="0"/>
      <c r="AHJ3609" s="0"/>
      <c r="AHK3609" s="0"/>
      <c r="AHL3609" s="0"/>
      <c r="AHM3609" s="0"/>
      <c r="AHN3609" s="0"/>
      <c r="AHO3609" s="0"/>
      <c r="AHP3609" s="0"/>
      <c r="AHQ3609" s="0"/>
      <c r="AHR3609" s="0"/>
      <c r="AHS3609" s="0"/>
      <c r="AHT3609" s="0"/>
      <c r="AHU3609" s="0"/>
      <c r="AHV3609" s="0"/>
      <c r="AHW3609" s="0"/>
      <c r="AHX3609" s="0"/>
      <c r="AHY3609" s="0"/>
      <c r="AHZ3609" s="0"/>
      <c r="AIA3609" s="0"/>
      <c r="AIB3609" s="0"/>
      <c r="AIC3609" s="0"/>
      <c r="AID3609" s="0"/>
      <c r="AIE3609" s="0"/>
      <c r="AIF3609" s="0"/>
      <c r="AIG3609" s="0"/>
      <c r="AIH3609" s="0"/>
      <c r="AII3609" s="0"/>
      <c r="AIJ3609" s="0"/>
      <c r="AIK3609" s="0"/>
      <c r="AIL3609" s="0"/>
      <c r="AIM3609" s="0"/>
      <c r="AIN3609" s="0"/>
      <c r="AIO3609" s="0"/>
      <c r="AIP3609" s="0"/>
      <c r="AIQ3609" s="0"/>
      <c r="AIR3609" s="0"/>
      <c r="AIS3609" s="0"/>
      <c r="AIT3609" s="0"/>
      <c r="AIU3609" s="0"/>
      <c r="AIV3609" s="0"/>
      <c r="AIW3609" s="0"/>
      <c r="AIX3609" s="0"/>
      <c r="AIY3609" s="0"/>
      <c r="AIZ3609" s="0"/>
      <c r="AJA3609" s="0"/>
      <c r="AJB3609" s="0"/>
      <c r="AJC3609" s="0"/>
      <c r="AJD3609" s="0"/>
      <c r="AJE3609" s="0"/>
      <c r="AJF3609" s="0"/>
      <c r="AJG3609" s="0"/>
      <c r="AJH3609" s="0"/>
      <c r="AJI3609" s="0"/>
      <c r="AJJ3609" s="0"/>
      <c r="AJK3609" s="0"/>
      <c r="AJL3609" s="0"/>
      <c r="AJM3609" s="0"/>
      <c r="AJN3609" s="0"/>
      <c r="AJO3609" s="0"/>
      <c r="AJP3609" s="0"/>
      <c r="AJQ3609" s="0"/>
      <c r="AJR3609" s="0"/>
      <c r="AJS3609" s="0"/>
      <c r="AJT3609" s="0"/>
      <c r="AJU3609" s="0"/>
      <c r="AJV3609" s="0"/>
      <c r="AJW3609" s="0"/>
      <c r="AJX3609" s="0"/>
      <c r="AJY3609" s="0"/>
      <c r="AJZ3609" s="0"/>
      <c r="AKA3609" s="0"/>
      <c r="AKB3609" s="0"/>
      <c r="AKC3609" s="0"/>
      <c r="AKD3609" s="0"/>
      <c r="AKE3609" s="0"/>
      <c r="AKF3609" s="0"/>
      <c r="AKG3609" s="0"/>
      <c r="AKH3609" s="0"/>
      <c r="AKI3609" s="0"/>
      <c r="AKJ3609" s="0"/>
      <c r="AKK3609" s="0"/>
      <c r="AKL3609" s="0"/>
      <c r="AKM3609" s="0"/>
      <c r="AKN3609" s="0"/>
      <c r="AKO3609" s="0"/>
      <c r="AKP3609" s="0"/>
      <c r="AKQ3609" s="0"/>
      <c r="AKR3609" s="0"/>
      <c r="AKS3609" s="0"/>
      <c r="AKT3609" s="0"/>
      <c r="AKU3609" s="0"/>
      <c r="AKV3609" s="0"/>
      <c r="AKW3609" s="0"/>
      <c r="AKX3609" s="0"/>
      <c r="AKY3609" s="0"/>
      <c r="AKZ3609" s="0"/>
      <c r="ALA3609" s="0"/>
      <c r="ALB3609" s="0"/>
      <c r="ALC3609" s="0"/>
      <c r="ALD3609" s="0"/>
      <c r="ALE3609" s="0"/>
      <c r="ALF3609" s="0"/>
      <c r="ALG3609" s="0"/>
      <c r="ALH3609" s="0"/>
      <c r="ALI3609" s="0"/>
      <c r="ALJ3609" s="0"/>
      <c r="ALK3609" s="0"/>
      <c r="ALL3609" s="0"/>
      <c r="ALM3609" s="0"/>
      <c r="ALN3609" s="0"/>
      <c r="ALO3609" s="0"/>
      <c r="ALP3609" s="0"/>
      <c r="ALQ3609" s="0"/>
      <c r="ALR3609" s="0"/>
      <c r="ALS3609" s="0"/>
      <c r="ALT3609" s="0"/>
      <c r="ALU3609" s="0"/>
      <c r="ALV3609" s="0"/>
      <c r="ALW3609" s="0"/>
      <c r="ALX3609" s="0"/>
      <c r="ALY3609" s="0"/>
      <c r="ALZ3609" s="0"/>
      <c r="AMA3609" s="0"/>
      <c r="AMB3609" s="0"/>
      <c r="AMC3609" s="0"/>
      <c r="AMD3609" s="0"/>
      <c r="AME3609" s="0"/>
      <c r="AMF3609" s="0"/>
      <c r="AMG3609" s="0"/>
      <c r="AMH3609" s="0"/>
      <c r="AMI3609" s="0"/>
    </row>
    <row r="3610" customFormat="false" ht="12.75" hidden="false" customHeight="false" outlineLevel="0" collapsed="false">
      <c r="A3610" s="1" t="s">
        <v>3836</v>
      </c>
      <c r="C3610" s="27" t="s">
        <v>3838</v>
      </c>
      <c r="D3610" s="27" t="s">
        <v>51</v>
      </c>
      <c r="E3610" s="28"/>
      <c r="F3610" s="29"/>
      <c r="G3610" s="27"/>
      <c r="H3610" s="30" t="s">
        <v>61</v>
      </c>
      <c r="I3610" s="31" t="n">
        <v>0.22</v>
      </c>
      <c r="J3610" s="107" t="s">
        <v>2842</v>
      </c>
      <c r="BM3610" s="0"/>
      <c r="BN3610" s="0"/>
      <c r="BO3610" s="0"/>
      <c r="BP3610" s="0"/>
      <c r="BQ3610" s="0"/>
      <c r="BR3610" s="0"/>
      <c r="BS3610" s="0"/>
      <c r="BT3610" s="0"/>
      <c r="BU3610" s="0"/>
      <c r="BV3610" s="0"/>
      <c r="BW3610" s="0"/>
      <c r="BX3610" s="0"/>
      <c r="BY3610" s="0"/>
      <c r="BZ3610" s="0"/>
      <c r="CA3610" s="0"/>
      <c r="CB3610" s="0"/>
      <c r="CC3610" s="0"/>
      <c r="CD3610" s="0"/>
      <c r="CE3610" s="0"/>
      <c r="CF3610" s="0"/>
      <c r="CG3610" s="0"/>
      <c r="CH3610" s="0"/>
      <c r="CI3610" s="0"/>
      <c r="CJ3610" s="0"/>
      <c r="CK3610" s="0"/>
      <c r="CL3610" s="0"/>
      <c r="CM3610" s="0"/>
      <c r="CN3610" s="0"/>
      <c r="CO3610" s="0"/>
      <c r="CP3610" s="0"/>
      <c r="CQ3610" s="0"/>
      <c r="CR3610" s="0"/>
      <c r="CS3610" s="0"/>
      <c r="CT3610" s="0"/>
      <c r="CU3610" s="0"/>
      <c r="CV3610" s="0"/>
      <c r="CW3610" s="0"/>
      <c r="CX3610" s="0"/>
      <c r="CY3610" s="0"/>
      <c r="CZ3610" s="0"/>
      <c r="DA3610" s="0"/>
      <c r="DB3610" s="0"/>
      <c r="DC3610" s="0"/>
      <c r="DD3610" s="0"/>
      <c r="DE3610" s="0"/>
      <c r="DF3610" s="0"/>
      <c r="DG3610" s="0"/>
      <c r="DH3610" s="0"/>
      <c r="DI3610" s="0"/>
      <c r="DJ3610" s="0"/>
      <c r="DK3610" s="0"/>
      <c r="DL3610" s="0"/>
      <c r="DM3610" s="0"/>
      <c r="DN3610" s="0"/>
      <c r="DO3610" s="0"/>
      <c r="DP3610" s="0"/>
      <c r="DQ3610" s="0"/>
      <c r="DR3610" s="0"/>
      <c r="DS3610" s="0"/>
      <c r="DT3610" s="0"/>
      <c r="DU3610" s="0"/>
      <c r="DV3610" s="0"/>
      <c r="DW3610" s="0"/>
      <c r="DX3610" s="0"/>
      <c r="DY3610" s="0"/>
      <c r="DZ3610" s="0"/>
      <c r="EA3610" s="0"/>
      <c r="EB3610" s="0"/>
      <c r="EC3610" s="0"/>
      <c r="ED3610" s="0"/>
      <c r="EE3610" s="0"/>
      <c r="EF3610" s="0"/>
      <c r="EG3610" s="0"/>
      <c r="EH3610" s="0"/>
      <c r="EI3610" s="0"/>
      <c r="EJ3610" s="0"/>
      <c r="EK3610" s="0"/>
      <c r="EL3610" s="0"/>
      <c r="EM3610" s="0"/>
      <c r="EN3610" s="0"/>
      <c r="EO3610" s="0"/>
      <c r="EP3610" s="0"/>
      <c r="EQ3610" s="0"/>
      <c r="ER3610" s="0"/>
      <c r="ES3610" s="0"/>
      <c r="ET3610" s="0"/>
      <c r="EU3610" s="0"/>
      <c r="EV3610" s="0"/>
      <c r="EW3610" s="0"/>
      <c r="EX3610" s="0"/>
      <c r="EY3610" s="0"/>
      <c r="EZ3610" s="0"/>
      <c r="FA3610" s="0"/>
      <c r="FB3610" s="0"/>
      <c r="FC3610" s="0"/>
      <c r="FD3610" s="0"/>
      <c r="FE3610" s="0"/>
      <c r="FF3610" s="0"/>
      <c r="FG3610" s="0"/>
      <c r="FH3610" s="0"/>
      <c r="FI3610" s="0"/>
      <c r="FJ3610" s="0"/>
      <c r="FK3610" s="0"/>
      <c r="FL3610" s="0"/>
      <c r="FM3610" s="0"/>
      <c r="FN3610" s="0"/>
      <c r="FO3610" s="0"/>
      <c r="FP3610" s="0"/>
      <c r="FQ3610" s="0"/>
      <c r="FR3610" s="0"/>
      <c r="FS3610" s="0"/>
      <c r="FT3610" s="0"/>
      <c r="FU3610" s="0"/>
      <c r="FV3610" s="0"/>
      <c r="FW3610" s="0"/>
      <c r="FX3610" s="0"/>
      <c r="FY3610" s="0"/>
      <c r="FZ3610" s="0"/>
      <c r="GA3610" s="0"/>
      <c r="GB3610" s="0"/>
      <c r="GC3610" s="0"/>
      <c r="GD3610" s="0"/>
      <c r="GE3610" s="0"/>
      <c r="GF3610" s="0"/>
      <c r="GG3610" s="0"/>
      <c r="GH3610" s="0"/>
      <c r="GI3610" s="0"/>
      <c r="GJ3610" s="0"/>
      <c r="GK3610" s="0"/>
      <c r="GL3610" s="0"/>
      <c r="GM3610" s="0"/>
      <c r="GN3610" s="0"/>
      <c r="GO3610" s="0"/>
      <c r="GP3610" s="0"/>
      <c r="GQ3610" s="0"/>
      <c r="GR3610" s="0"/>
      <c r="GS3610" s="0"/>
      <c r="GT3610" s="0"/>
      <c r="GU3610" s="0"/>
      <c r="GV3610" s="0"/>
      <c r="GW3610" s="0"/>
      <c r="GX3610" s="0"/>
      <c r="GY3610" s="0"/>
      <c r="GZ3610" s="0"/>
      <c r="HA3610" s="0"/>
      <c r="HB3610" s="0"/>
      <c r="HC3610" s="0"/>
      <c r="HD3610" s="0"/>
      <c r="HE3610" s="0"/>
      <c r="HF3610" s="0"/>
      <c r="HG3610" s="0"/>
      <c r="HH3610" s="0"/>
      <c r="HI3610" s="0"/>
      <c r="HJ3610" s="0"/>
      <c r="HK3610" s="0"/>
      <c r="HL3610" s="0"/>
      <c r="HM3610" s="0"/>
      <c r="HN3610" s="0"/>
      <c r="HO3610" s="0"/>
      <c r="HP3610" s="0"/>
      <c r="HQ3610" s="0"/>
      <c r="HR3610" s="0"/>
      <c r="HS3610" s="0"/>
      <c r="HT3610" s="0"/>
      <c r="HU3610" s="0"/>
      <c r="HV3610" s="0"/>
      <c r="HW3610" s="0"/>
      <c r="HX3610" s="0"/>
      <c r="HY3610" s="0"/>
      <c r="HZ3610" s="0"/>
      <c r="IA3610" s="0"/>
      <c r="IB3610" s="0"/>
      <c r="IC3610" s="0"/>
      <c r="ID3610" s="0"/>
      <c r="IE3610" s="0"/>
      <c r="IF3610" s="0"/>
      <c r="IG3610" s="0"/>
      <c r="IH3610" s="0"/>
      <c r="II3610" s="0"/>
      <c r="IJ3610" s="0"/>
      <c r="IK3610" s="0"/>
      <c r="IL3610" s="0"/>
      <c r="IM3610" s="0"/>
      <c r="IN3610" s="0"/>
      <c r="IO3610" s="0"/>
      <c r="IP3610" s="0"/>
      <c r="IQ3610" s="0"/>
      <c r="IR3610" s="0"/>
      <c r="IS3610" s="0"/>
      <c r="IT3610" s="0"/>
      <c r="IU3610" s="0"/>
      <c r="IV3610" s="0"/>
      <c r="IW3610" s="0"/>
      <c r="IX3610" s="0"/>
      <c r="IY3610" s="0"/>
      <c r="IZ3610" s="0"/>
      <c r="JA3610" s="0"/>
      <c r="JB3610" s="0"/>
      <c r="JC3610" s="0"/>
      <c r="JD3610" s="0"/>
      <c r="JE3610" s="0"/>
      <c r="JF3610" s="0"/>
      <c r="JG3610" s="0"/>
      <c r="JH3610" s="0"/>
      <c r="JI3610" s="0"/>
      <c r="JJ3610" s="0"/>
      <c r="JK3610" s="0"/>
      <c r="JL3610" s="0"/>
      <c r="JM3610" s="0"/>
      <c r="JN3610" s="0"/>
      <c r="JO3610" s="0"/>
      <c r="JP3610" s="0"/>
      <c r="JQ3610" s="0"/>
      <c r="JR3610" s="0"/>
      <c r="JS3610" s="0"/>
      <c r="JT3610" s="0"/>
      <c r="JU3610" s="0"/>
      <c r="JV3610" s="0"/>
      <c r="JW3610" s="0"/>
      <c r="JX3610" s="0"/>
      <c r="JY3610" s="0"/>
      <c r="JZ3610" s="0"/>
      <c r="KA3610" s="0"/>
      <c r="KB3610" s="0"/>
      <c r="KC3610" s="0"/>
      <c r="KD3610" s="0"/>
      <c r="KE3610" s="0"/>
      <c r="KF3610" s="0"/>
      <c r="KG3610" s="0"/>
      <c r="KH3610" s="0"/>
      <c r="KI3610" s="0"/>
      <c r="KJ3610" s="0"/>
      <c r="KK3610" s="0"/>
      <c r="KL3610" s="0"/>
      <c r="KM3610" s="0"/>
      <c r="KN3610" s="0"/>
      <c r="KO3610" s="0"/>
      <c r="KP3610" s="0"/>
      <c r="KQ3610" s="0"/>
      <c r="KR3610" s="0"/>
      <c r="KS3610" s="0"/>
      <c r="KT3610" s="0"/>
      <c r="KU3610" s="0"/>
      <c r="KV3610" s="0"/>
      <c r="KW3610" s="0"/>
      <c r="KX3610" s="0"/>
      <c r="KY3610" s="0"/>
      <c r="KZ3610" s="0"/>
      <c r="LA3610" s="0"/>
      <c r="LB3610" s="0"/>
      <c r="LC3610" s="0"/>
      <c r="LD3610" s="0"/>
      <c r="LE3610" s="0"/>
      <c r="LF3610" s="0"/>
      <c r="LG3610" s="0"/>
      <c r="LH3610" s="0"/>
      <c r="LI3610" s="0"/>
      <c r="LJ3610" s="0"/>
      <c r="LK3610" s="0"/>
      <c r="LL3610" s="0"/>
      <c r="LM3610" s="0"/>
      <c r="LN3610" s="0"/>
      <c r="LO3610" s="0"/>
      <c r="LP3610" s="0"/>
      <c r="LQ3610" s="0"/>
      <c r="LR3610" s="0"/>
      <c r="LS3610" s="0"/>
      <c r="LT3610" s="0"/>
      <c r="LU3610" s="0"/>
      <c r="LV3610" s="0"/>
      <c r="LW3610" s="0"/>
      <c r="LX3610" s="0"/>
      <c r="LY3610" s="0"/>
      <c r="LZ3610" s="0"/>
      <c r="MA3610" s="0"/>
      <c r="MB3610" s="0"/>
      <c r="MC3610" s="0"/>
      <c r="MD3610" s="0"/>
      <c r="ME3610" s="0"/>
      <c r="MF3610" s="0"/>
      <c r="MG3610" s="0"/>
      <c r="MH3610" s="0"/>
      <c r="MI3610" s="0"/>
      <c r="MJ3610" s="0"/>
      <c r="MK3610" s="0"/>
      <c r="ML3610" s="0"/>
      <c r="MM3610" s="0"/>
      <c r="MN3610" s="0"/>
      <c r="MO3610" s="0"/>
      <c r="MP3610" s="0"/>
      <c r="MQ3610" s="0"/>
      <c r="MR3610" s="0"/>
      <c r="MS3610" s="0"/>
      <c r="MT3610" s="0"/>
      <c r="MU3610" s="0"/>
      <c r="MV3610" s="0"/>
      <c r="MW3610" s="0"/>
      <c r="MX3610" s="0"/>
      <c r="MY3610" s="0"/>
      <c r="MZ3610" s="0"/>
      <c r="NA3610" s="0"/>
      <c r="NB3610" s="0"/>
      <c r="NC3610" s="0"/>
      <c r="ND3610" s="0"/>
      <c r="NE3610" s="0"/>
      <c r="NF3610" s="0"/>
      <c r="NG3610" s="0"/>
      <c r="NH3610" s="0"/>
      <c r="NI3610" s="0"/>
      <c r="NJ3610" s="0"/>
      <c r="NK3610" s="0"/>
      <c r="NL3610" s="0"/>
      <c r="NM3610" s="0"/>
      <c r="NN3610" s="0"/>
      <c r="NO3610" s="0"/>
      <c r="NP3610" s="0"/>
      <c r="NQ3610" s="0"/>
      <c r="NR3610" s="0"/>
      <c r="NS3610" s="0"/>
      <c r="NT3610" s="0"/>
      <c r="NU3610" s="0"/>
      <c r="NV3610" s="0"/>
      <c r="NW3610" s="0"/>
      <c r="NX3610" s="0"/>
      <c r="NY3610" s="0"/>
      <c r="NZ3610" s="0"/>
      <c r="OA3610" s="0"/>
      <c r="OB3610" s="0"/>
      <c r="OC3610" s="0"/>
      <c r="OD3610" s="0"/>
      <c r="OE3610" s="0"/>
      <c r="OF3610" s="0"/>
      <c r="OG3610" s="0"/>
      <c r="OH3610" s="0"/>
      <c r="OI3610" s="0"/>
      <c r="OJ3610" s="0"/>
      <c r="OK3610" s="0"/>
      <c r="OL3610" s="0"/>
      <c r="OM3610" s="0"/>
      <c r="ON3610" s="0"/>
      <c r="OO3610" s="0"/>
      <c r="OP3610" s="0"/>
      <c r="OQ3610" s="0"/>
      <c r="OR3610" s="0"/>
      <c r="OS3610" s="0"/>
      <c r="OT3610" s="0"/>
      <c r="OU3610" s="0"/>
      <c r="OV3610" s="0"/>
      <c r="OW3610" s="0"/>
      <c r="OX3610" s="0"/>
      <c r="OY3610" s="0"/>
      <c r="OZ3610" s="0"/>
      <c r="PA3610" s="0"/>
      <c r="PB3610" s="0"/>
      <c r="PC3610" s="0"/>
      <c r="PD3610" s="0"/>
      <c r="PE3610" s="0"/>
      <c r="PF3610" s="0"/>
      <c r="PG3610" s="0"/>
      <c r="PH3610" s="0"/>
      <c r="PI3610" s="0"/>
      <c r="PJ3610" s="0"/>
      <c r="PK3610" s="0"/>
      <c r="PL3610" s="0"/>
      <c r="PM3610" s="0"/>
      <c r="PN3610" s="0"/>
      <c r="PO3610" s="0"/>
      <c r="PP3610" s="0"/>
      <c r="PQ3610" s="0"/>
      <c r="PR3610" s="0"/>
      <c r="PS3610" s="0"/>
      <c r="PT3610" s="0"/>
      <c r="PU3610" s="0"/>
      <c r="PV3610" s="0"/>
      <c r="PW3610" s="0"/>
      <c r="PX3610" s="0"/>
      <c r="PY3610" s="0"/>
      <c r="PZ3610" s="0"/>
      <c r="QA3610" s="0"/>
      <c r="QB3610" s="0"/>
      <c r="QC3610" s="0"/>
      <c r="QD3610" s="0"/>
      <c r="QE3610" s="0"/>
      <c r="QF3610" s="0"/>
      <c r="QG3610" s="0"/>
      <c r="QH3610" s="0"/>
      <c r="QI3610" s="0"/>
      <c r="QJ3610" s="0"/>
      <c r="QK3610" s="0"/>
      <c r="QL3610" s="0"/>
      <c r="QM3610" s="0"/>
      <c r="QN3610" s="0"/>
      <c r="QO3610" s="0"/>
      <c r="QP3610" s="0"/>
      <c r="QQ3610" s="0"/>
      <c r="QR3610" s="0"/>
      <c r="QS3610" s="0"/>
      <c r="QT3610" s="0"/>
      <c r="QU3610" s="0"/>
      <c r="QV3610" s="0"/>
      <c r="QW3610" s="0"/>
      <c r="QX3610" s="0"/>
      <c r="QY3610" s="0"/>
      <c r="QZ3610" s="0"/>
      <c r="RA3610" s="0"/>
      <c r="RB3610" s="0"/>
      <c r="RC3610" s="0"/>
      <c r="RD3610" s="0"/>
      <c r="RE3610" s="0"/>
      <c r="RF3610" s="0"/>
      <c r="RG3610" s="0"/>
      <c r="RH3610" s="0"/>
      <c r="RI3610" s="0"/>
      <c r="RJ3610" s="0"/>
      <c r="RK3610" s="0"/>
      <c r="RL3610" s="0"/>
      <c r="RM3610" s="0"/>
      <c r="RN3610" s="0"/>
      <c r="RO3610" s="0"/>
      <c r="RP3610" s="0"/>
      <c r="RQ3610" s="0"/>
      <c r="RR3610" s="0"/>
      <c r="RS3610" s="0"/>
      <c r="RT3610" s="0"/>
      <c r="RU3610" s="0"/>
      <c r="RV3610" s="0"/>
      <c r="RW3610" s="0"/>
      <c r="RX3610" s="0"/>
      <c r="RY3610" s="0"/>
      <c r="RZ3610" s="0"/>
      <c r="SA3610" s="0"/>
      <c r="SB3610" s="0"/>
      <c r="SC3610" s="0"/>
      <c r="SD3610" s="0"/>
      <c r="SE3610" s="0"/>
      <c r="SF3610" s="0"/>
      <c r="SG3610" s="0"/>
      <c r="SH3610" s="0"/>
      <c r="SI3610" s="0"/>
      <c r="SJ3610" s="0"/>
      <c r="SK3610" s="0"/>
      <c r="SL3610" s="0"/>
      <c r="SM3610" s="0"/>
      <c r="SN3610" s="0"/>
      <c r="SO3610" s="0"/>
      <c r="SP3610" s="0"/>
      <c r="SQ3610" s="0"/>
      <c r="SR3610" s="0"/>
      <c r="SS3610" s="0"/>
      <c r="ST3610" s="0"/>
      <c r="SU3610" s="0"/>
      <c r="SV3610" s="0"/>
      <c r="SW3610" s="0"/>
      <c r="SX3610" s="0"/>
      <c r="SY3610" s="0"/>
      <c r="SZ3610" s="0"/>
      <c r="TA3610" s="0"/>
      <c r="TB3610" s="0"/>
      <c r="TC3610" s="0"/>
      <c r="TD3610" s="0"/>
      <c r="TE3610" s="0"/>
      <c r="TF3610" s="0"/>
      <c r="TG3610" s="0"/>
      <c r="TH3610" s="0"/>
      <c r="TI3610" s="0"/>
      <c r="TJ3610" s="0"/>
      <c r="TK3610" s="0"/>
      <c r="TL3610" s="0"/>
      <c r="TM3610" s="0"/>
      <c r="TN3610" s="0"/>
      <c r="TO3610" s="0"/>
      <c r="TP3610" s="0"/>
      <c r="TQ3610" s="0"/>
      <c r="TR3610" s="0"/>
      <c r="TS3610" s="0"/>
      <c r="TT3610" s="0"/>
      <c r="TU3610" s="0"/>
      <c r="TV3610" s="0"/>
      <c r="TW3610" s="0"/>
      <c r="TX3610" s="0"/>
      <c r="TY3610" s="0"/>
      <c r="TZ3610" s="0"/>
      <c r="UA3610" s="0"/>
      <c r="UB3610" s="0"/>
      <c r="UC3610" s="0"/>
      <c r="UD3610" s="0"/>
      <c r="UE3610" s="0"/>
      <c r="UF3610" s="0"/>
      <c r="UG3610" s="0"/>
      <c r="UH3610" s="0"/>
      <c r="UI3610" s="0"/>
      <c r="UJ3610" s="0"/>
      <c r="UK3610" s="0"/>
      <c r="UL3610" s="0"/>
      <c r="UM3610" s="0"/>
      <c r="UN3610" s="0"/>
      <c r="UO3610" s="0"/>
      <c r="UP3610" s="0"/>
      <c r="UQ3610" s="0"/>
      <c r="UR3610" s="0"/>
      <c r="US3610" s="0"/>
      <c r="UT3610" s="0"/>
      <c r="UU3610" s="0"/>
      <c r="UV3610" s="0"/>
      <c r="UW3610" s="0"/>
      <c r="UX3610" s="0"/>
      <c r="UY3610" s="0"/>
      <c r="UZ3610" s="0"/>
      <c r="VA3610" s="0"/>
      <c r="VB3610" s="0"/>
      <c r="VC3610" s="0"/>
      <c r="VD3610" s="0"/>
      <c r="VE3610" s="0"/>
      <c r="VF3610" s="0"/>
      <c r="VG3610" s="0"/>
      <c r="VH3610" s="0"/>
      <c r="VI3610" s="0"/>
      <c r="VJ3610" s="0"/>
      <c r="VK3610" s="0"/>
      <c r="VL3610" s="0"/>
      <c r="VM3610" s="0"/>
      <c r="VN3610" s="0"/>
      <c r="VO3610" s="0"/>
      <c r="VP3610" s="0"/>
      <c r="VQ3610" s="0"/>
      <c r="VR3610" s="0"/>
      <c r="VS3610" s="0"/>
      <c r="VT3610" s="0"/>
      <c r="VU3610" s="0"/>
      <c r="VV3610" s="0"/>
      <c r="VW3610" s="0"/>
      <c r="VX3610" s="0"/>
      <c r="VY3610" s="0"/>
      <c r="VZ3610" s="0"/>
      <c r="WA3610" s="0"/>
      <c r="WB3610" s="0"/>
      <c r="WC3610" s="0"/>
      <c r="WD3610" s="0"/>
      <c r="WE3610" s="0"/>
      <c r="WF3610" s="0"/>
      <c r="WG3610" s="0"/>
      <c r="WH3610" s="0"/>
      <c r="WI3610" s="0"/>
      <c r="WJ3610" s="0"/>
      <c r="WK3610" s="0"/>
      <c r="WL3610" s="0"/>
      <c r="WM3610" s="0"/>
      <c r="WN3610" s="0"/>
      <c r="WO3610" s="0"/>
      <c r="WP3610" s="0"/>
      <c r="WQ3610" s="0"/>
      <c r="WR3610" s="0"/>
      <c r="WS3610" s="0"/>
      <c r="WT3610" s="0"/>
      <c r="WU3610" s="0"/>
      <c r="WV3610" s="0"/>
      <c r="WW3610" s="0"/>
      <c r="WX3610" s="0"/>
      <c r="WY3610" s="0"/>
      <c r="WZ3610" s="0"/>
      <c r="XA3610" s="0"/>
      <c r="XB3610" s="0"/>
      <c r="XC3610" s="0"/>
      <c r="XD3610" s="0"/>
      <c r="XE3610" s="0"/>
      <c r="XF3610" s="0"/>
      <c r="XG3610" s="0"/>
      <c r="XH3610" s="0"/>
      <c r="XI3610" s="0"/>
      <c r="XJ3610" s="0"/>
      <c r="XK3610" s="0"/>
      <c r="XL3610" s="0"/>
      <c r="XM3610" s="0"/>
      <c r="XN3610" s="0"/>
      <c r="XO3610" s="0"/>
      <c r="XP3610" s="0"/>
      <c r="XQ3610" s="0"/>
      <c r="XR3610" s="0"/>
      <c r="XS3610" s="0"/>
      <c r="XT3610" s="0"/>
      <c r="XU3610" s="0"/>
      <c r="XV3610" s="0"/>
      <c r="XW3610" s="0"/>
      <c r="XX3610" s="0"/>
      <c r="XY3610" s="0"/>
      <c r="XZ3610" s="0"/>
      <c r="YA3610" s="0"/>
      <c r="YB3610" s="0"/>
      <c r="YC3610" s="0"/>
      <c r="YD3610" s="0"/>
      <c r="YE3610" s="0"/>
      <c r="YF3610" s="0"/>
      <c r="YG3610" s="0"/>
      <c r="YH3610" s="0"/>
      <c r="YI3610" s="0"/>
      <c r="YJ3610" s="0"/>
      <c r="YK3610" s="0"/>
      <c r="YL3610" s="0"/>
      <c r="YM3610" s="0"/>
      <c r="YN3610" s="0"/>
      <c r="YO3610" s="0"/>
      <c r="YP3610" s="0"/>
      <c r="YQ3610" s="0"/>
      <c r="YR3610" s="0"/>
      <c r="YS3610" s="0"/>
      <c r="YT3610" s="0"/>
      <c r="YU3610" s="0"/>
      <c r="YV3610" s="0"/>
      <c r="YW3610" s="0"/>
      <c r="YX3610" s="0"/>
      <c r="YY3610" s="0"/>
      <c r="YZ3610" s="0"/>
      <c r="ZA3610" s="0"/>
      <c r="ZB3610" s="0"/>
      <c r="ZC3610" s="0"/>
      <c r="ZD3610" s="0"/>
      <c r="ZE3610" s="0"/>
      <c r="ZF3610" s="0"/>
      <c r="ZG3610" s="0"/>
      <c r="ZH3610" s="0"/>
      <c r="ZI3610" s="0"/>
      <c r="ZJ3610" s="0"/>
      <c r="ZK3610" s="0"/>
      <c r="ZL3610" s="0"/>
      <c r="ZM3610" s="0"/>
      <c r="ZN3610" s="0"/>
      <c r="ZO3610" s="0"/>
      <c r="ZP3610" s="0"/>
      <c r="ZQ3610" s="0"/>
      <c r="ZR3610" s="0"/>
      <c r="ZS3610" s="0"/>
      <c r="ZT3610" s="0"/>
      <c r="ZU3610" s="0"/>
      <c r="ZV3610" s="0"/>
      <c r="ZW3610" s="0"/>
      <c r="ZX3610" s="0"/>
      <c r="ZY3610" s="0"/>
      <c r="ZZ3610" s="0"/>
      <c r="AAA3610" s="0"/>
      <c r="AAB3610" s="0"/>
      <c r="AAC3610" s="0"/>
      <c r="AAD3610" s="0"/>
      <c r="AAE3610" s="0"/>
      <c r="AAF3610" s="0"/>
      <c r="AAG3610" s="0"/>
      <c r="AAH3610" s="0"/>
      <c r="AAI3610" s="0"/>
      <c r="AAJ3610" s="0"/>
      <c r="AAK3610" s="0"/>
      <c r="AAL3610" s="0"/>
      <c r="AAM3610" s="0"/>
      <c r="AAN3610" s="0"/>
      <c r="AAO3610" s="0"/>
      <c r="AAP3610" s="0"/>
      <c r="AAQ3610" s="0"/>
      <c r="AAR3610" s="0"/>
      <c r="AAS3610" s="0"/>
      <c r="AAT3610" s="0"/>
      <c r="AAU3610" s="0"/>
      <c r="AAV3610" s="0"/>
      <c r="AAW3610" s="0"/>
      <c r="AAX3610" s="0"/>
      <c r="AAY3610" s="0"/>
      <c r="AAZ3610" s="0"/>
      <c r="ABA3610" s="0"/>
      <c r="ABB3610" s="0"/>
      <c r="ABC3610" s="0"/>
      <c r="ABD3610" s="0"/>
      <c r="ABE3610" s="0"/>
      <c r="ABF3610" s="0"/>
      <c r="ABG3610" s="0"/>
      <c r="ABH3610" s="0"/>
      <c r="ABI3610" s="0"/>
      <c r="ABJ3610" s="0"/>
      <c r="ABK3610" s="0"/>
      <c r="ABL3610" s="0"/>
      <c r="ABM3610" s="0"/>
      <c r="ABN3610" s="0"/>
      <c r="ABO3610" s="0"/>
      <c r="ABP3610" s="0"/>
      <c r="ABQ3610" s="0"/>
      <c r="ABR3610" s="0"/>
      <c r="ABS3610" s="0"/>
      <c r="ABT3610" s="0"/>
      <c r="ABU3610" s="0"/>
      <c r="ABV3610" s="0"/>
      <c r="ABW3610" s="0"/>
      <c r="ABX3610" s="0"/>
      <c r="ABY3610" s="0"/>
      <c r="ABZ3610" s="0"/>
      <c r="ACA3610" s="0"/>
      <c r="ACB3610" s="0"/>
      <c r="ACC3610" s="0"/>
      <c r="ACD3610" s="0"/>
      <c r="ACE3610" s="0"/>
      <c r="ACF3610" s="0"/>
      <c r="ACG3610" s="0"/>
      <c r="ACH3610" s="0"/>
      <c r="ACI3610" s="0"/>
      <c r="ACJ3610" s="0"/>
      <c r="ACK3610" s="0"/>
      <c r="ACL3610" s="0"/>
      <c r="ACM3610" s="0"/>
      <c r="ACN3610" s="0"/>
      <c r="ACO3610" s="0"/>
      <c r="ACP3610" s="0"/>
      <c r="ACQ3610" s="0"/>
      <c r="ACR3610" s="0"/>
      <c r="ACS3610" s="0"/>
      <c r="ACT3610" s="0"/>
      <c r="ACU3610" s="0"/>
      <c r="ACV3610" s="0"/>
      <c r="ACW3610" s="0"/>
      <c r="ACX3610" s="0"/>
      <c r="ACY3610" s="0"/>
      <c r="ACZ3610" s="0"/>
      <c r="ADA3610" s="0"/>
      <c r="ADB3610" s="0"/>
      <c r="ADC3610" s="0"/>
      <c r="ADD3610" s="0"/>
      <c r="ADE3610" s="0"/>
      <c r="ADF3610" s="0"/>
      <c r="ADG3610" s="0"/>
      <c r="ADH3610" s="0"/>
      <c r="ADI3610" s="0"/>
      <c r="ADJ3610" s="0"/>
      <c r="ADK3610" s="0"/>
      <c r="ADL3610" s="0"/>
      <c r="ADM3610" s="0"/>
      <c r="ADN3610" s="0"/>
      <c r="ADO3610" s="0"/>
      <c r="ADP3610" s="0"/>
      <c r="ADQ3610" s="0"/>
      <c r="ADR3610" s="0"/>
      <c r="ADS3610" s="0"/>
      <c r="ADT3610" s="0"/>
      <c r="ADU3610" s="0"/>
      <c r="ADV3610" s="0"/>
      <c r="ADW3610" s="0"/>
      <c r="ADX3610" s="0"/>
      <c r="ADY3610" s="0"/>
      <c r="ADZ3610" s="0"/>
      <c r="AEA3610" s="0"/>
      <c r="AEB3610" s="0"/>
      <c r="AEC3610" s="0"/>
      <c r="AED3610" s="0"/>
      <c r="AEE3610" s="0"/>
      <c r="AEF3610" s="0"/>
      <c r="AEG3610" s="0"/>
      <c r="AEH3610" s="0"/>
      <c r="AEI3610" s="0"/>
      <c r="AEJ3610" s="0"/>
      <c r="AEK3610" s="0"/>
      <c r="AEL3610" s="0"/>
      <c r="AEM3610" s="0"/>
      <c r="AEN3610" s="0"/>
      <c r="AEO3610" s="0"/>
      <c r="AEP3610" s="0"/>
      <c r="AEQ3610" s="0"/>
      <c r="AER3610" s="0"/>
      <c r="AES3610" s="0"/>
      <c r="AET3610" s="0"/>
      <c r="AEU3610" s="0"/>
      <c r="AEV3610" s="0"/>
      <c r="AEW3610" s="0"/>
      <c r="AEX3610" s="0"/>
      <c r="AEY3610" s="0"/>
      <c r="AEZ3610" s="0"/>
      <c r="AFA3610" s="0"/>
      <c r="AFB3610" s="0"/>
      <c r="AFC3610" s="0"/>
      <c r="AFD3610" s="0"/>
      <c r="AFE3610" s="0"/>
      <c r="AFF3610" s="0"/>
      <c r="AFG3610" s="0"/>
      <c r="AFH3610" s="0"/>
      <c r="AFI3610" s="0"/>
      <c r="AFJ3610" s="0"/>
      <c r="AFK3610" s="0"/>
      <c r="AFL3610" s="0"/>
      <c r="AFM3610" s="0"/>
      <c r="AFN3610" s="0"/>
      <c r="AFO3610" s="0"/>
      <c r="AFP3610" s="0"/>
      <c r="AFQ3610" s="0"/>
      <c r="AFR3610" s="0"/>
      <c r="AFS3610" s="0"/>
      <c r="AFT3610" s="0"/>
      <c r="AFU3610" s="0"/>
      <c r="AFV3610" s="0"/>
      <c r="AFW3610" s="0"/>
      <c r="AFX3610" s="0"/>
      <c r="AFY3610" s="0"/>
      <c r="AFZ3610" s="0"/>
      <c r="AGA3610" s="0"/>
      <c r="AGB3610" s="0"/>
      <c r="AGC3610" s="0"/>
      <c r="AGD3610" s="0"/>
      <c r="AGE3610" s="0"/>
      <c r="AGF3610" s="0"/>
      <c r="AGG3610" s="0"/>
      <c r="AGH3610" s="0"/>
      <c r="AGI3610" s="0"/>
      <c r="AGJ3610" s="0"/>
      <c r="AGK3610" s="0"/>
      <c r="AGL3610" s="0"/>
      <c r="AGM3610" s="0"/>
      <c r="AGN3610" s="0"/>
      <c r="AGO3610" s="0"/>
      <c r="AGP3610" s="0"/>
      <c r="AGQ3610" s="0"/>
      <c r="AGR3610" s="0"/>
      <c r="AGS3610" s="0"/>
      <c r="AGT3610" s="0"/>
      <c r="AGU3610" s="0"/>
      <c r="AGV3610" s="0"/>
      <c r="AGW3610" s="0"/>
      <c r="AGX3610" s="0"/>
      <c r="AGY3610" s="0"/>
      <c r="AGZ3610" s="0"/>
      <c r="AHA3610" s="0"/>
      <c r="AHB3610" s="0"/>
      <c r="AHC3610" s="0"/>
      <c r="AHD3610" s="0"/>
      <c r="AHE3610" s="0"/>
      <c r="AHF3610" s="0"/>
      <c r="AHG3610" s="0"/>
      <c r="AHH3610" s="0"/>
      <c r="AHI3610" s="0"/>
      <c r="AHJ3610" s="0"/>
      <c r="AHK3610" s="0"/>
      <c r="AHL3610" s="0"/>
      <c r="AHM3610" s="0"/>
      <c r="AHN3610" s="0"/>
      <c r="AHO3610" s="0"/>
      <c r="AHP3610" s="0"/>
      <c r="AHQ3610" s="0"/>
      <c r="AHR3610" s="0"/>
      <c r="AHS3610" s="0"/>
      <c r="AHT3610" s="0"/>
      <c r="AHU3610" s="0"/>
      <c r="AHV3610" s="0"/>
      <c r="AHW3610" s="0"/>
      <c r="AHX3610" s="0"/>
      <c r="AHY3610" s="0"/>
      <c r="AHZ3610" s="0"/>
      <c r="AIA3610" s="0"/>
      <c r="AIB3610" s="0"/>
      <c r="AIC3610" s="0"/>
      <c r="AID3610" s="0"/>
      <c r="AIE3610" s="0"/>
      <c r="AIF3610" s="0"/>
      <c r="AIG3610" s="0"/>
      <c r="AIH3610" s="0"/>
      <c r="AII3610" s="0"/>
      <c r="AIJ3610" s="0"/>
      <c r="AIK3610" s="0"/>
      <c r="AIL3610" s="0"/>
      <c r="AIM3610" s="0"/>
      <c r="AIN3610" s="0"/>
      <c r="AIO3610" s="0"/>
      <c r="AIP3610" s="0"/>
      <c r="AIQ3610" s="0"/>
      <c r="AIR3610" s="0"/>
      <c r="AIS3610" s="0"/>
      <c r="AIT3610" s="0"/>
      <c r="AIU3610" s="0"/>
      <c r="AIV3610" s="0"/>
      <c r="AIW3610" s="0"/>
      <c r="AIX3610" s="0"/>
      <c r="AIY3610" s="0"/>
      <c r="AIZ3610" s="0"/>
      <c r="AJA3610" s="0"/>
      <c r="AJB3610" s="0"/>
      <c r="AJC3610" s="0"/>
      <c r="AJD3610" s="0"/>
      <c r="AJE3610" s="0"/>
      <c r="AJF3610" s="0"/>
      <c r="AJG3610" s="0"/>
      <c r="AJH3610" s="0"/>
      <c r="AJI3610" s="0"/>
      <c r="AJJ3610" s="0"/>
      <c r="AJK3610" s="0"/>
      <c r="AJL3610" s="0"/>
      <c r="AJM3610" s="0"/>
      <c r="AJN3610" s="0"/>
      <c r="AJO3610" s="0"/>
      <c r="AJP3610" s="0"/>
      <c r="AJQ3610" s="0"/>
      <c r="AJR3610" s="0"/>
      <c r="AJS3610" s="0"/>
      <c r="AJT3610" s="0"/>
      <c r="AJU3610" s="0"/>
      <c r="AJV3610" s="0"/>
      <c r="AJW3610" s="0"/>
      <c r="AJX3610" s="0"/>
      <c r="AJY3610" s="0"/>
      <c r="AJZ3610" s="0"/>
      <c r="AKA3610" s="0"/>
      <c r="AKB3610" s="0"/>
      <c r="AKC3610" s="0"/>
      <c r="AKD3610" s="0"/>
      <c r="AKE3610" s="0"/>
      <c r="AKF3610" s="0"/>
      <c r="AKG3610" s="0"/>
      <c r="AKH3610" s="0"/>
      <c r="AKI3610" s="0"/>
      <c r="AKJ3610" s="0"/>
      <c r="AKK3610" s="0"/>
      <c r="AKL3610" s="0"/>
      <c r="AKM3610" s="0"/>
      <c r="AKN3610" s="0"/>
      <c r="AKO3610" s="0"/>
      <c r="AKP3610" s="0"/>
      <c r="AKQ3610" s="0"/>
      <c r="AKR3610" s="0"/>
      <c r="AKS3610" s="0"/>
      <c r="AKT3610" s="0"/>
      <c r="AKU3610" s="0"/>
      <c r="AKV3610" s="0"/>
      <c r="AKW3610" s="0"/>
      <c r="AKX3610" s="0"/>
      <c r="AKY3610" s="0"/>
      <c r="AKZ3610" s="0"/>
      <c r="ALA3610" s="0"/>
      <c r="ALB3610" s="0"/>
      <c r="ALC3610" s="0"/>
      <c r="ALD3610" s="0"/>
      <c r="ALE3610" s="0"/>
      <c r="ALF3610" s="0"/>
      <c r="ALG3610" s="0"/>
      <c r="ALH3610" s="0"/>
      <c r="ALI3610" s="0"/>
      <c r="ALJ3610" s="0"/>
      <c r="ALK3610" s="0"/>
      <c r="ALL3610" s="0"/>
      <c r="ALM3610" s="0"/>
      <c r="ALN3610" s="0"/>
      <c r="ALO3610" s="0"/>
      <c r="ALP3610" s="0"/>
      <c r="ALQ3610" s="0"/>
      <c r="ALR3610" s="0"/>
      <c r="ALS3610" s="0"/>
      <c r="ALT3610" s="0"/>
      <c r="ALU3610" s="0"/>
      <c r="ALV3610" s="0"/>
      <c r="ALW3610" s="0"/>
      <c r="ALX3610" s="0"/>
      <c r="ALY3610" s="0"/>
      <c r="ALZ3610" s="0"/>
      <c r="AMA3610" s="0"/>
      <c r="AMB3610" s="0"/>
      <c r="AMC3610" s="0"/>
      <c r="AMD3610" s="0"/>
      <c r="AME3610" s="0"/>
      <c r="AMF3610" s="0"/>
      <c r="AMG3610" s="0"/>
      <c r="AMH3610" s="0"/>
      <c r="AMI3610" s="0"/>
    </row>
    <row r="3611" customFormat="false" ht="12.75" hidden="false" customHeight="false" outlineLevel="0" collapsed="false">
      <c r="A3611" s="1" t="s">
        <v>3836</v>
      </c>
      <c r="C3611" s="27" t="s">
        <v>3839</v>
      </c>
      <c r="D3611" s="27" t="s">
        <v>13</v>
      </c>
      <c r="E3611" s="28"/>
      <c r="F3611" s="29"/>
      <c r="G3611" s="27"/>
      <c r="H3611" s="30" t="s">
        <v>168</v>
      </c>
      <c r="I3611" s="31" t="n">
        <v>0.46</v>
      </c>
      <c r="J3611" s="107" t="s">
        <v>2842</v>
      </c>
      <c r="BM3611" s="0"/>
      <c r="BN3611" s="0"/>
      <c r="BO3611" s="0"/>
      <c r="BP3611" s="0"/>
      <c r="BQ3611" s="0"/>
      <c r="BR3611" s="0"/>
      <c r="BS3611" s="0"/>
      <c r="BT3611" s="0"/>
      <c r="BU3611" s="0"/>
      <c r="BV3611" s="0"/>
      <c r="BW3611" s="0"/>
      <c r="BX3611" s="0"/>
      <c r="BY3611" s="0"/>
      <c r="BZ3611" s="0"/>
      <c r="CA3611" s="0"/>
      <c r="CB3611" s="0"/>
      <c r="CC3611" s="0"/>
      <c r="CD3611" s="0"/>
      <c r="CE3611" s="0"/>
      <c r="CF3611" s="0"/>
      <c r="CG3611" s="0"/>
      <c r="CH3611" s="0"/>
      <c r="CI3611" s="0"/>
      <c r="CJ3611" s="0"/>
      <c r="CK3611" s="0"/>
      <c r="CL3611" s="0"/>
      <c r="CM3611" s="0"/>
      <c r="CN3611" s="0"/>
      <c r="CO3611" s="0"/>
      <c r="CP3611" s="0"/>
      <c r="CQ3611" s="0"/>
      <c r="CR3611" s="0"/>
      <c r="CS3611" s="0"/>
      <c r="CT3611" s="0"/>
      <c r="CU3611" s="0"/>
      <c r="CV3611" s="0"/>
      <c r="CW3611" s="0"/>
      <c r="CX3611" s="0"/>
      <c r="CY3611" s="0"/>
      <c r="CZ3611" s="0"/>
      <c r="DA3611" s="0"/>
      <c r="DB3611" s="0"/>
      <c r="DC3611" s="0"/>
      <c r="DD3611" s="0"/>
      <c r="DE3611" s="0"/>
      <c r="DF3611" s="0"/>
      <c r="DG3611" s="0"/>
      <c r="DH3611" s="0"/>
      <c r="DI3611" s="0"/>
      <c r="DJ3611" s="0"/>
      <c r="DK3611" s="0"/>
      <c r="DL3611" s="0"/>
      <c r="DM3611" s="0"/>
      <c r="DN3611" s="0"/>
      <c r="DO3611" s="0"/>
      <c r="DP3611" s="0"/>
      <c r="DQ3611" s="0"/>
      <c r="DR3611" s="0"/>
      <c r="DS3611" s="0"/>
      <c r="DT3611" s="0"/>
      <c r="DU3611" s="0"/>
      <c r="DV3611" s="0"/>
      <c r="DW3611" s="0"/>
      <c r="DX3611" s="0"/>
      <c r="DY3611" s="0"/>
      <c r="DZ3611" s="0"/>
      <c r="EA3611" s="0"/>
      <c r="EB3611" s="0"/>
      <c r="EC3611" s="0"/>
      <c r="ED3611" s="0"/>
      <c r="EE3611" s="0"/>
      <c r="EF3611" s="0"/>
      <c r="EG3611" s="0"/>
      <c r="EH3611" s="0"/>
      <c r="EI3611" s="0"/>
      <c r="EJ3611" s="0"/>
      <c r="EK3611" s="0"/>
      <c r="EL3611" s="0"/>
      <c r="EM3611" s="0"/>
      <c r="EN3611" s="0"/>
      <c r="EO3611" s="0"/>
      <c r="EP3611" s="0"/>
      <c r="EQ3611" s="0"/>
      <c r="ER3611" s="0"/>
      <c r="ES3611" s="0"/>
      <c r="ET3611" s="0"/>
      <c r="EU3611" s="0"/>
      <c r="EV3611" s="0"/>
      <c r="EW3611" s="0"/>
      <c r="EX3611" s="0"/>
      <c r="EY3611" s="0"/>
      <c r="EZ3611" s="0"/>
      <c r="FA3611" s="0"/>
      <c r="FB3611" s="0"/>
      <c r="FC3611" s="0"/>
      <c r="FD3611" s="0"/>
      <c r="FE3611" s="0"/>
      <c r="FF3611" s="0"/>
      <c r="FG3611" s="0"/>
      <c r="FH3611" s="0"/>
      <c r="FI3611" s="0"/>
      <c r="FJ3611" s="0"/>
      <c r="FK3611" s="0"/>
      <c r="FL3611" s="0"/>
      <c r="FM3611" s="0"/>
      <c r="FN3611" s="0"/>
      <c r="FO3611" s="0"/>
      <c r="FP3611" s="0"/>
      <c r="FQ3611" s="0"/>
      <c r="FR3611" s="0"/>
      <c r="FS3611" s="0"/>
      <c r="FT3611" s="0"/>
      <c r="FU3611" s="0"/>
      <c r="FV3611" s="0"/>
      <c r="FW3611" s="0"/>
      <c r="FX3611" s="0"/>
      <c r="FY3611" s="0"/>
      <c r="FZ3611" s="0"/>
      <c r="GA3611" s="0"/>
      <c r="GB3611" s="0"/>
      <c r="GC3611" s="0"/>
      <c r="GD3611" s="0"/>
      <c r="GE3611" s="0"/>
      <c r="GF3611" s="0"/>
      <c r="GG3611" s="0"/>
      <c r="GH3611" s="0"/>
      <c r="GI3611" s="0"/>
      <c r="GJ3611" s="0"/>
      <c r="GK3611" s="0"/>
      <c r="GL3611" s="0"/>
      <c r="GM3611" s="0"/>
      <c r="GN3611" s="0"/>
      <c r="GO3611" s="0"/>
      <c r="GP3611" s="0"/>
      <c r="GQ3611" s="0"/>
      <c r="GR3611" s="0"/>
      <c r="GS3611" s="0"/>
      <c r="GT3611" s="0"/>
      <c r="GU3611" s="0"/>
      <c r="GV3611" s="0"/>
      <c r="GW3611" s="0"/>
      <c r="GX3611" s="0"/>
      <c r="GY3611" s="0"/>
      <c r="GZ3611" s="0"/>
      <c r="HA3611" s="0"/>
      <c r="HB3611" s="0"/>
      <c r="HC3611" s="0"/>
      <c r="HD3611" s="0"/>
      <c r="HE3611" s="0"/>
      <c r="HF3611" s="0"/>
      <c r="HG3611" s="0"/>
      <c r="HH3611" s="0"/>
      <c r="HI3611" s="0"/>
      <c r="HJ3611" s="0"/>
      <c r="HK3611" s="0"/>
      <c r="HL3611" s="0"/>
      <c r="HM3611" s="0"/>
      <c r="HN3611" s="0"/>
      <c r="HO3611" s="0"/>
      <c r="HP3611" s="0"/>
      <c r="HQ3611" s="0"/>
      <c r="HR3611" s="0"/>
      <c r="HS3611" s="0"/>
      <c r="HT3611" s="0"/>
      <c r="HU3611" s="0"/>
      <c r="HV3611" s="0"/>
      <c r="HW3611" s="0"/>
      <c r="HX3611" s="0"/>
      <c r="HY3611" s="0"/>
      <c r="HZ3611" s="0"/>
      <c r="IA3611" s="0"/>
      <c r="IB3611" s="0"/>
      <c r="IC3611" s="0"/>
      <c r="ID3611" s="0"/>
      <c r="IE3611" s="0"/>
      <c r="IF3611" s="0"/>
      <c r="IG3611" s="0"/>
      <c r="IH3611" s="0"/>
      <c r="II3611" s="0"/>
      <c r="IJ3611" s="0"/>
      <c r="IK3611" s="0"/>
      <c r="IL3611" s="0"/>
      <c r="IM3611" s="0"/>
      <c r="IN3611" s="0"/>
      <c r="IO3611" s="0"/>
      <c r="IP3611" s="0"/>
      <c r="IQ3611" s="0"/>
      <c r="IR3611" s="0"/>
      <c r="IS3611" s="0"/>
      <c r="IT3611" s="0"/>
      <c r="IU3611" s="0"/>
      <c r="IV3611" s="0"/>
      <c r="IW3611" s="0"/>
      <c r="IX3611" s="0"/>
      <c r="IY3611" s="0"/>
      <c r="IZ3611" s="0"/>
      <c r="JA3611" s="0"/>
      <c r="JB3611" s="0"/>
      <c r="JC3611" s="0"/>
      <c r="JD3611" s="0"/>
      <c r="JE3611" s="0"/>
      <c r="JF3611" s="0"/>
      <c r="JG3611" s="0"/>
      <c r="JH3611" s="0"/>
      <c r="JI3611" s="0"/>
      <c r="JJ3611" s="0"/>
      <c r="JK3611" s="0"/>
      <c r="JL3611" s="0"/>
      <c r="JM3611" s="0"/>
      <c r="JN3611" s="0"/>
      <c r="JO3611" s="0"/>
      <c r="JP3611" s="0"/>
      <c r="JQ3611" s="0"/>
      <c r="JR3611" s="0"/>
      <c r="JS3611" s="0"/>
      <c r="JT3611" s="0"/>
      <c r="JU3611" s="0"/>
      <c r="JV3611" s="0"/>
      <c r="JW3611" s="0"/>
      <c r="JX3611" s="0"/>
      <c r="JY3611" s="0"/>
      <c r="JZ3611" s="0"/>
      <c r="KA3611" s="0"/>
      <c r="KB3611" s="0"/>
      <c r="KC3611" s="0"/>
      <c r="KD3611" s="0"/>
      <c r="KE3611" s="0"/>
      <c r="KF3611" s="0"/>
      <c r="KG3611" s="0"/>
      <c r="KH3611" s="0"/>
      <c r="KI3611" s="0"/>
      <c r="KJ3611" s="0"/>
      <c r="KK3611" s="0"/>
      <c r="KL3611" s="0"/>
      <c r="KM3611" s="0"/>
      <c r="KN3611" s="0"/>
      <c r="KO3611" s="0"/>
      <c r="KP3611" s="0"/>
      <c r="KQ3611" s="0"/>
      <c r="KR3611" s="0"/>
      <c r="KS3611" s="0"/>
      <c r="KT3611" s="0"/>
      <c r="KU3611" s="0"/>
      <c r="KV3611" s="0"/>
      <c r="KW3611" s="0"/>
      <c r="KX3611" s="0"/>
      <c r="KY3611" s="0"/>
      <c r="KZ3611" s="0"/>
      <c r="LA3611" s="0"/>
      <c r="LB3611" s="0"/>
      <c r="LC3611" s="0"/>
      <c r="LD3611" s="0"/>
      <c r="LE3611" s="0"/>
      <c r="LF3611" s="0"/>
      <c r="LG3611" s="0"/>
      <c r="LH3611" s="0"/>
      <c r="LI3611" s="0"/>
      <c r="LJ3611" s="0"/>
      <c r="LK3611" s="0"/>
      <c r="LL3611" s="0"/>
      <c r="LM3611" s="0"/>
      <c r="LN3611" s="0"/>
      <c r="LO3611" s="0"/>
      <c r="LP3611" s="0"/>
      <c r="LQ3611" s="0"/>
      <c r="LR3611" s="0"/>
      <c r="LS3611" s="0"/>
      <c r="LT3611" s="0"/>
      <c r="LU3611" s="0"/>
      <c r="LV3611" s="0"/>
      <c r="LW3611" s="0"/>
      <c r="LX3611" s="0"/>
      <c r="LY3611" s="0"/>
      <c r="LZ3611" s="0"/>
      <c r="MA3611" s="0"/>
      <c r="MB3611" s="0"/>
      <c r="MC3611" s="0"/>
      <c r="MD3611" s="0"/>
      <c r="ME3611" s="0"/>
      <c r="MF3611" s="0"/>
      <c r="MG3611" s="0"/>
      <c r="MH3611" s="0"/>
      <c r="MI3611" s="0"/>
      <c r="MJ3611" s="0"/>
      <c r="MK3611" s="0"/>
      <c r="ML3611" s="0"/>
      <c r="MM3611" s="0"/>
      <c r="MN3611" s="0"/>
      <c r="MO3611" s="0"/>
      <c r="MP3611" s="0"/>
      <c r="MQ3611" s="0"/>
      <c r="MR3611" s="0"/>
      <c r="MS3611" s="0"/>
      <c r="MT3611" s="0"/>
      <c r="MU3611" s="0"/>
      <c r="MV3611" s="0"/>
      <c r="MW3611" s="0"/>
      <c r="MX3611" s="0"/>
      <c r="MY3611" s="0"/>
      <c r="MZ3611" s="0"/>
      <c r="NA3611" s="0"/>
      <c r="NB3611" s="0"/>
      <c r="NC3611" s="0"/>
      <c r="ND3611" s="0"/>
      <c r="NE3611" s="0"/>
      <c r="NF3611" s="0"/>
      <c r="NG3611" s="0"/>
      <c r="NH3611" s="0"/>
      <c r="NI3611" s="0"/>
      <c r="NJ3611" s="0"/>
      <c r="NK3611" s="0"/>
      <c r="NL3611" s="0"/>
      <c r="NM3611" s="0"/>
      <c r="NN3611" s="0"/>
      <c r="NO3611" s="0"/>
      <c r="NP3611" s="0"/>
      <c r="NQ3611" s="0"/>
      <c r="NR3611" s="0"/>
      <c r="NS3611" s="0"/>
      <c r="NT3611" s="0"/>
      <c r="NU3611" s="0"/>
      <c r="NV3611" s="0"/>
      <c r="NW3611" s="0"/>
      <c r="NX3611" s="0"/>
      <c r="NY3611" s="0"/>
      <c r="NZ3611" s="0"/>
      <c r="OA3611" s="0"/>
      <c r="OB3611" s="0"/>
      <c r="OC3611" s="0"/>
      <c r="OD3611" s="0"/>
      <c r="OE3611" s="0"/>
      <c r="OF3611" s="0"/>
      <c r="OG3611" s="0"/>
      <c r="OH3611" s="0"/>
      <c r="OI3611" s="0"/>
      <c r="OJ3611" s="0"/>
      <c r="OK3611" s="0"/>
      <c r="OL3611" s="0"/>
      <c r="OM3611" s="0"/>
      <c r="ON3611" s="0"/>
      <c r="OO3611" s="0"/>
      <c r="OP3611" s="0"/>
      <c r="OQ3611" s="0"/>
      <c r="OR3611" s="0"/>
      <c r="OS3611" s="0"/>
      <c r="OT3611" s="0"/>
      <c r="OU3611" s="0"/>
      <c r="OV3611" s="0"/>
      <c r="OW3611" s="0"/>
      <c r="OX3611" s="0"/>
      <c r="OY3611" s="0"/>
      <c r="OZ3611" s="0"/>
      <c r="PA3611" s="0"/>
      <c r="PB3611" s="0"/>
      <c r="PC3611" s="0"/>
      <c r="PD3611" s="0"/>
      <c r="PE3611" s="0"/>
      <c r="PF3611" s="0"/>
      <c r="PG3611" s="0"/>
      <c r="PH3611" s="0"/>
      <c r="PI3611" s="0"/>
      <c r="PJ3611" s="0"/>
      <c r="PK3611" s="0"/>
      <c r="PL3611" s="0"/>
      <c r="PM3611" s="0"/>
      <c r="PN3611" s="0"/>
      <c r="PO3611" s="0"/>
      <c r="PP3611" s="0"/>
      <c r="PQ3611" s="0"/>
      <c r="PR3611" s="0"/>
      <c r="PS3611" s="0"/>
      <c r="PT3611" s="0"/>
      <c r="PU3611" s="0"/>
      <c r="PV3611" s="0"/>
      <c r="PW3611" s="0"/>
      <c r="PX3611" s="0"/>
      <c r="PY3611" s="0"/>
      <c r="PZ3611" s="0"/>
      <c r="QA3611" s="0"/>
      <c r="QB3611" s="0"/>
      <c r="QC3611" s="0"/>
      <c r="QD3611" s="0"/>
      <c r="QE3611" s="0"/>
      <c r="QF3611" s="0"/>
      <c r="QG3611" s="0"/>
      <c r="QH3611" s="0"/>
      <c r="QI3611" s="0"/>
      <c r="QJ3611" s="0"/>
      <c r="QK3611" s="0"/>
      <c r="QL3611" s="0"/>
      <c r="QM3611" s="0"/>
      <c r="QN3611" s="0"/>
      <c r="QO3611" s="0"/>
      <c r="QP3611" s="0"/>
      <c r="QQ3611" s="0"/>
      <c r="QR3611" s="0"/>
      <c r="QS3611" s="0"/>
      <c r="QT3611" s="0"/>
      <c r="QU3611" s="0"/>
      <c r="QV3611" s="0"/>
      <c r="QW3611" s="0"/>
      <c r="QX3611" s="0"/>
      <c r="QY3611" s="0"/>
      <c r="QZ3611" s="0"/>
      <c r="RA3611" s="0"/>
      <c r="RB3611" s="0"/>
      <c r="RC3611" s="0"/>
      <c r="RD3611" s="0"/>
      <c r="RE3611" s="0"/>
      <c r="RF3611" s="0"/>
      <c r="RG3611" s="0"/>
      <c r="RH3611" s="0"/>
      <c r="RI3611" s="0"/>
      <c r="RJ3611" s="0"/>
      <c r="RK3611" s="0"/>
      <c r="RL3611" s="0"/>
      <c r="RM3611" s="0"/>
      <c r="RN3611" s="0"/>
      <c r="RO3611" s="0"/>
      <c r="RP3611" s="0"/>
      <c r="RQ3611" s="0"/>
      <c r="RR3611" s="0"/>
      <c r="RS3611" s="0"/>
      <c r="RT3611" s="0"/>
      <c r="RU3611" s="0"/>
      <c r="RV3611" s="0"/>
      <c r="RW3611" s="0"/>
      <c r="RX3611" s="0"/>
      <c r="RY3611" s="0"/>
      <c r="RZ3611" s="0"/>
      <c r="SA3611" s="0"/>
      <c r="SB3611" s="0"/>
      <c r="SC3611" s="0"/>
      <c r="SD3611" s="0"/>
      <c r="SE3611" s="0"/>
      <c r="SF3611" s="0"/>
      <c r="SG3611" s="0"/>
      <c r="SH3611" s="0"/>
      <c r="SI3611" s="0"/>
      <c r="SJ3611" s="0"/>
      <c r="SK3611" s="0"/>
      <c r="SL3611" s="0"/>
      <c r="SM3611" s="0"/>
      <c r="SN3611" s="0"/>
      <c r="SO3611" s="0"/>
      <c r="SP3611" s="0"/>
      <c r="SQ3611" s="0"/>
      <c r="SR3611" s="0"/>
      <c r="SS3611" s="0"/>
      <c r="ST3611" s="0"/>
      <c r="SU3611" s="0"/>
      <c r="SV3611" s="0"/>
      <c r="SW3611" s="0"/>
      <c r="SX3611" s="0"/>
      <c r="SY3611" s="0"/>
      <c r="SZ3611" s="0"/>
      <c r="TA3611" s="0"/>
      <c r="TB3611" s="0"/>
      <c r="TC3611" s="0"/>
      <c r="TD3611" s="0"/>
      <c r="TE3611" s="0"/>
      <c r="TF3611" s="0"/>
      <c r="TG3611" s="0"/>
      <c r="TH3611" s="0"/>
      <c r="TI3611" s="0"/>
      <c r="TJ3611" s="0"/>
      <c r="TK3611" s="0"/>
      <c r="TL3611" s="0"/>
      <c r="TM3611" s="0"/>
      <c r="TN3611" s="0"/>
      <c r="TO3611" s="0"/>
      <c r="TP3611" s="0"/>
      <c r="TQ3611" s="0"/>
      <c r="TR3611" s="0"/>
      <c r="TS3611" s="0"/>
      <c r="TT3611" s="0"/>
      <c r="TU3611" s="0"/>
      <c r="TV3611" s="0"/>
      <c r="TW3611" s="0"/>
      <c r="TX3611" s="0"/>
      <c r="TY3611" s="0"/>
      <c r="TZ3611" s="0"/>
      <c r="UA3611" s="0"/>
      <c r="UB3611" s="0"/>
      <c r="UC3611" s="0"/>
      <c r="UD3611" s="0"/>
      <c r="UE3611" s="0"/>
      <c r="UF3611" s="0"/>
      <c r="UG3611" s="0"/>
      <c r="UH3611" s="0"/>
      <c r="UI3611" s="0"/>
      <c r="UJ3611" s="0"/>
      <c r="UK3611" s="0"/>
      <c r="UL3611" s="0"/>
      <c r="UM3611" s="0"/>
      <c r="UN3611" s="0"/>
      <c r="UO3611" s="0"/>
      <c r="UP3611" s="0"/>
      <c r="UQ3611" s="0"/>
      <c r="UR3611" s="0"/>
      <c r="US3611" s="0"/>
      <c r="UT3611" s="0"/>
      <c r="UU3611" s="0"/>
      <c r="UV3611" s="0"/>
      <c r="UW3611" s="0"/>
      <c r="UX3611" s="0"/>
      <c r="UY3611" s="0"/>
      <c r="UZ3611" s="0"/>
      <c r="VA3611" s="0"/>
      <c r="VB3611" s="0"/>
      <c r="VC3611" s="0"/>
      <c r="VD3611" s="0"/>
      <c r="VE3611" s="0"/>
      <c r="VF3611" s="0"/>
      <c r="VG3611" s="0"/>
      <c r="VH3611" s="0"/>
      <c r="VI3611" s="0"/>
      <c r="VJ3611" s="0"/>
      <c r="VK3611" s="0"/>
      <c r="VL3611" s="0"/>
      <c r="VM3611" s="0"/>
      <c r="VN3611" s="0"/>
      <c r="VO3611" s="0"/>
      <c r="VP3611" s="0"/>
      <c r="VQ3611" s="0"/>
      <c r="VR3611" s="0"/>
      <c r="VS3611" s="0"/>
      <c r="VT3611" s="0"/>
      <c r="VU3611" s="0"/>
      <c r="VV3611" s="0"/>
      <c r="VW3611" s="0"/>
      <c r="VX3611" s="0"/>
      <c r="VY3611" s="0"/>
      <c r="VZ3611" s="0"/>
      <c r="WA3611" s="0"/>
      <c r="WB3611" s="0"/>
      <c r="WC3611" s="0"/>
      <c r="WD3611" s="0"/>
      <c r="WE3611" s="0"/>
      <c r="WF3611" s="0"/>
      <c r="WG3611" s="0"/>
      <c r="WH3611" s="0"/>
      <c r="WI3611" s="0"/>
      <c r="WJ3611" s="0"/>
      <c r="WK3611" s="0"/>
      <c r="WL3611" s="0"/>
      <c r="WM3611" s="0"/>
      <c r="WN3611" s="0"/>
      <c r="WO3611" s="0"/>
      <c r="WP3611" s="0"/>
      <c r="WQ3611" s="0"/>
      <c r="WR3611" s="0"/>
      <c r="WS3611" s="0"/>
      <c r="WT3611" s="0"/>
      <c r="WU3611" s="0"/>
      <c r="WV3611" s="0"/>
      <c r="WW3611" s="0"/>
      <c r="WX3611" s="0"/>
      <c r="WY3611" s="0"/>
      <c r="WZ3611" s="0"/>
      <c r="XA3611" s="0"/>
      <c r="XB3611" s="0"/>
      <c r="XC3611" s="0"/>
      <c r="XD3611" s="0"/>
      <c r="XE3611" s="0"/>
      <c r="XF3611" s="0"/>
      <c r="XG3611" s="0"/>
      <c r="XH3611" s="0"/>
      <c r="XI3611" s="0"/>
      <c r="XJ3611" s="0"/>
      <c r="XK3611" s="0"/>
      <c r="XL3611" s="0"/>
      <c r="XM3611" s="0"/>
      <c r="XN3611" s="0"/>
      <c r="XO3611" s="0"/>
      <c r="XP3611" s="0"/>
      <c r="XQ3611" s="0"/>
      <c r="XR3611" s="0"/>
      <c r="XS3611" s="0"/>
      <c r="XT3611" s="0"/>
      <c r="XU3611" s="0"/>
      <c r="XV3611" s="0"/>
      <c r="XW3611" s="0"/>
      <c r="XX3611" s="0"/>
      <c r="XY3611" s="0"/>
      <c r="XZ3611" s="0"/>
      <c r="YA3611" s="0"/>
      <c r="YB3611" s="0"/>
      <c r="YC3611" s="0"/>
      <c r="YD3611" s="0"/>
      <c r="YE3611" s="0"/>
      <c r="YF3611" s="0"/>
      <c r="YG3611" s="0"/>
      <c r="YH3611" s="0"/>
      <c r="YI3611" s="0"/>
      <c r="YJ3611" s="0"/>
      <c r="YK3611" s="0"/>
      <c r="YL3611" s="0"/>
      <c r="YM3611" s="0"/>
      <c r="YN3611" s="0"/>
      <c r="YO3611" s="0"/>
      <c r="YP3611" s="0"/>
      <c r="YQ3611" s="0"/>
      <c r="YR3611" s="0"/>
      <c r="YS3611" s="0"/>
      <c r="YT3611" s="0"/>
      <c r="YU3611" s="0"/>
      <c r="YV3611" s="0"/>
      <c r="YW3611" s="0"/>
      <c r="YX3611" s="0"/>
      <c r="YY3611" s="0"/>
      <c r="YZ3611" s="0"/>
      <c r="ZA3611" s="0"/>
      <c r="ZB3611" s="0"/>
      <c r="ZC3611" s="0"/>
      <c r="ZD3611" s="0"/>
      <c r="ZE3611" s="0"/>
      <c r="ZF3611" s="0"/>
      <c r="ZG3611" s="0"/>
      <c r="ZH3611" s="0"/>
      <c r="ZI3611" s="0"/>
      <c r="ZJ3611" s="0"/>
      <c r="ZK3611" s="0"/>
      <c r="ZL3611" s="0"/>
      <c r="ZM3611" s="0"/>
      <c r="ZN3611" s="0"/>
      <c r="ZO3611" s="0"/>
      <c r="ZP3611" s="0"/>
      <c r="ZQ3611" s="0"/>
      <c r="ZR3611" s="0"/>
      <c r="ZS3611" s="0"/>
      <c r="ZT3611" s="0"/>
      <c r="ZU3611" s="0"/>
      <c r="ZV3611" s="0"/>
      <c r="ZW3611" s="0"/>
      <c r="ZX3611" s="0"/>
      <c r="ZY3611" s="0"/>
      <c r="ZZ3611" s="0"/>
      <c r="AAA3611" s="0"/>
      <c r="AAB3611" s="0"/>
      <c r="AAC3611" s="0"/>
      <c r="AAD3611" s="0"/>
      <c r="AAE3611" s="0"/>
      <c r="AAF3611" s="0"/>
      <c r="AAG3611" s="0"/>
      <c r="AAH3611" s="0"/>
      <c r="AAI3611" s="0"/>
      <c r="AAJ3611" s="0"/>
      <c r="AAK3611" s="0"/>
      <c r="AAL3611" s="0"/>
      <c r="AAM3611" s="0"/>
      <c r="AAN3611" s="0"/>
      <c r="AAO3611" s="0"/>
      <c r="AAP3611" s="0"/>
      <c r="AAQ3611" s="0"/>
      <c r="AAR3611" s="0"/>
      <c r="AAS3611" s="0"/>
      <c r="AAT3611" s="0"/>
      <c r="AAU3611" s="0"/>
      <c r="AAV3611" s="0"/>
      <c r="AAW3611" s="0"/>
      <c r="AAX3611" s="0"/>
      <c r="AAY3611" s="0"/>
      <c r="AAZ3611" s="0"/>
      <c r="ABA3611" s="0"/>
      <c r="ABB3611" s="0"/>
      <c r="ABC3611" s="0"/>
      <c r="ABD3611" s="0"/>
      <c r="ABE3611" s="0"/>
      <c r="ABF3611" s="0"/>
      <c r="ABG3611" s="0"/>
      <c r="ABH3611" s="0"/>
      <c r="ABI3611" s="0"/>
      <c r="ABJ3611" s="0"/>
      <c r="ABK3611" s="0"/>
      <c r="ABL3611" s="0"/>
      <c r="ABM3611" s="0"/>
      <c r="ABN3611" s="0"/>
      <c r="ABO3611" s="0"/>
      <c r="ABP3611" s="0"/>
      <c r="ABQ3611" s="0"/>
      <c r="ABR3611" s="0"/>
      <c r="ABS3611" s="0"/>
      <c r="ABT3611" s="0"/>
      <c r="ABU3611" s="0"/>
      <c r="ABV3611" s="0"/>
      <c r="ABW3611" s="0"/>
      <c r="ABX3611" s="0"/>
      <c r="ABY3611" s="0"/>
      <c r="ABZ3611" s="0"/>
      <c r="ACA3611" s="0"/>
      <c r="ACB3611" s="0"/>
      <c r="ACC3611" s="0"/>
      <c r="ACD3611" s="0"/>
      <c r="ACE3611" s="0"/>
      <c r="ACF3611" s="0"/>
      <c r="ACG3611" s="0"/>
      <c r="ACH3611" s="0"/>
      <c r="ACI3611" s="0"/>
      <c r="ACJ3611" s="0"/>
      <c r="ACK3611" s="0"/>
      <c r="ACL3611" s="0"/>
      <c r="ACM3611" s="0"/>
      <c r="ACN3611" s="0"/>
      <c r="ACO3611" s="0"/>
      <c r="ACP3611" s="0"/>
      <c r="ACQ3611" s="0"/>
      <c r="ACR3611" s="0"/>
      <c r="ACS3611" s="0"/>
      <c r="ACT3611" s="0"/>
      <c r="ACU3611" s="0"/>
      <c r="ACV3611" s="0"/>
      <c r="ACW3611" s="0"/>
      <c r="ACX3611" s="0"/>
      <c r="ACY3611" s="0"/>
      <c r="ACZ3611" s="0"/>
      <c r="ADA3611" s="0"/>
      <c r="ADB3611" s="0"/>
      <c r="ADC3611" s="0"/>
      <c r="ADD3611" s="0"/>
      <c r="ADE3611" s="0"/>
      <c r="ADF3611" s="0"/>
      <c r="ADG3611" s="0"/>
      <c r="ADH3611" s="0"/>
      <c r="ADI3611" s="0"/>
      <c r="ADJ3611" s="0"/>
      <c r="ADK3611" s="0"/>
      <c r="ADL3611" s="0"/>
      <c r="ADM3611" s="0"/>
      <c r="ADN3611" s="0"/>
      <c r="ADO3611" s="0"/>
      <c r="ADP3611" s="0"/>
      <c r="ADQ3611" s="0"/>
      <c r="ADR3611" s="0"/>
      <c r="ADS3611" s="0"/>
      <c r="ADT3611" s="0"/>
      <c r="ADU3611" s="0"/>
      <c r="ADV3611" s="0"/>
      <c r="ADW3611" s="0"/>
      <c r="ADX3611" s="0"/>
      <c r="ADY3611" s="0"/>
      <c r="ADZ3611" s="0"/>
      <c r="AEA3611" s="0"/>
      <c r="AEB3611" s="0"/>
      <c r="AEC3611" s="0"/>
      <c r="AED3611" s="0"/>
      <c r="AEE3611" s="0"/>
      <c r="AEF3611" s="0"/>
      <c r="AEG3611" s="0"/>
      <c r="AEH3611" s="0"/>
      <c r="AEI3611" s="0"/>
      <c r="AEJ3611" s="0"/>
      <c r="AEK3611" s="0"/>
      <c r="AEL3611" s="0"/>
      <c r="AEM3611" s="0"/>
      <c r="AEN3611" s="0"/>
      <c r="AEO3611" s="0"/>
      <c r="AEP3611" s="0"/>
      <c r="AEQ3611" s="0"/>
      <c r="AER3611" s="0"/>
      <c r="AES3611" s="0"/>
      <c r="AET3611" s="0"/>
      <c r="AEU3611" s="0"/>
      <c r="AEV3611" s="0"/>
      <c r="AEW3611" s="0"/>
      <c r="AEX3611" s="0"/>
      <c r="AEY3611" s="0"/>
      <c r="AEZ3611" s="0"/>
      <c r="AFA3611" s="0"/>
      <c r="AFB3611" s="0"/>
      <c r="AFC3611" s="0"/>
      <c r="AFD3611" s="0"/>
      <c r="AFE3611" s="0"/>
      <c r="AFF3611" s="0"/>
      <c r="AFG3611" s="0"/>
      <c r="AFH3611" s="0"/>
      <c r="AFI3611" s="0"/>
      <c r="AFJ3611" s="0"/>
      <c r="AFK3611" s="0"/>
      <c r="AFL3611" s="0"/>
      <c r="AFM3611" s="0"/>
      <c r="AFN3611" s="0"/>
      <c r="AFO3611" s="0"/>
      <c r="AFP3611" s="0"/>
      <c r="AFQ3611" s="0"/>
      <c r="AFR3611" s="0"/>
      <c r="AFS3611" s="0"/>
      <c r="AFT3611" s="0"/>
      <c r="AFU3611" s="0"/>
      <c r="AFV3611" s="0"/>
      <c r="AFW3611" s="0"/>
      <c r="AFX3611" s="0"/>
      <c r="AFY3611" s="0"/>
      <c r="AFZ3611" s="0"/>
      <c r="AGA3611" s="0"/>
      <c r="AGB3611" s="0"/>
      <c r="AGC3611" s="0"/>
      <c r="AGD3611" s="0"/>
      <c r="AGE3611" s="0"/>
      <c r="AGF3611" s="0"/>
      <c r="AGG3611" s="0"/>
      <c r="AGH3611" s="0"/>
      <c r="AGI3611" s="0"/>
      <c r="AGJ3611" s="0"/>
      <c r="AGK3611" s="0"/>
      <c r="AGL3611" s="0"/>
      <c r="AGM3611" s="0"/>
      <c r="AGN3611" s="0"/>
      <c r="AGO3611" s="0"/>
      <c r="AGP3611" s="0"/>
      <c r="AGQ3611" s="0"/>
      <c r="AGR3611" s="0"/>
      <c r="AGS3611" s="0"/>
      <c r="AGT3611" s="0"/>
      <c r="AGU3611" s="0"/>
      <c r="AGV3611" s="0"/>
      <c r="AGW3611" s="0"/>
      <c r="AGX3611" s="0"/>
      <c r="AGY3611" s="0"/>
      <c r="AGZ3611" s="0"/>
      <c r="AHA3611" s="0"/>
      <c r="AHB3611" s="0"/>
      <c r="AHC3611" s="0"/>
      <c r="AHD3611" s="0"/>
      <c r="AHE3611" s="0"/>
      <c r="AHF3611" s="0"/>
      <c r="AHG3611" s="0"/>
      <c r="AHH3611" s="0"/>
      <c r="AHI3611" s="0"/>
      <c r="AHJ3611" s="0"/>
      <c r="AHK3611" s="0"/>
      <c r="AHL3611" s="0"/>
      <c r="AHM3611" s="0"/>
      <c r="AHN3611" s="0"/>
      <c r="AHO3611" s="0"/>
      <c r="AHP3611" s="0"/>
      <c r="AHQ3611" s="0"/>
      <c r="AHR3611" s="0"/>
      <c r="AHS3611" s="0"/>
      <c r="AHT3611" s="0"/>
      <c r="AHU3611" s="0"/>
      <c r="AHV3611" s="0"/>
      <c r="AHW3611" s="0"/>
      <c r="AHX3611" s="0"/>
      <c r="AHY3611" s="0"/>
      <c r="AHZ3611" s="0"/>
      <c r="AIA3611" s="0"/>
      <c r="AIB3611" s="0"/>
      <c r="AIC3611" s="0"/>
      <c r="AID3611" s="0"/>
      <c r="AIE3611" s="0"/>
      <c r="AIF3611" s="0"/>
      <c r="AIG3611" s="0"/>
      <c r="AIH3611" s="0"/>
      <c r="AII3611" s="0"/>
      <c r="AIJ3611" s="0"/>
      <c r="AIK3611" s="0"/>
      <c r="AIL3611" s="0"/>
      <c r="AIM3611" s="0"/>
      <c r="AIN3611" s="0"/>
      <c r="AIO3611" s="0"/>
      <c r="AIP3611" s="0"/>
      <c r="AIQ3611" s="0"/>
      <c r="AIR3611" s="0"/>
      <c r="AIS3611" s="0"/>
      <c r="AIT3611" s="0"/>
      <c r="AIU3611" s="0"/>
      <c r="AIV3611" s="0"/>
      <c r="AIW3611" s="0"/>
      <c r="AIX3611" s="0"/>
      <c r="AIY3611" s="0"/>
      <c r="AIZ3611" s="0"/>
      <c r="AJA3611" s="0"/>
      <c r="AJB3611" s="0"/>
      <c r="AJC3611" s="0"/>
      <c r="AJD3611" s="0"/>
      <c r="AJE3611" s="0"/>
      <c r="AJF3611" s="0"/>
      <c r="AJG3611" s="0"/>
      <c r="AJH3611" s="0"/>
      <c r="AJI3611" s="0"/>
      <c r="AJJ3611" s="0"/>
      <c r="AJK3611" s="0"/>
      <c r="AJL3611" s="0"/>
      <c r="AJM3611" s="0"/>
      <c r="AJN3611" s="0"/>
      <c r="AJO3611" s="0"/>
      <c r="AJP3611" s="0"/>
      <c r="AJQ3611" s="0"/>
      <c r="AJR3611" s="0"/>
      <c r="AJS3611" s="0"/>
      <c r="AJT3611" s="0"/>
      <c r="AJU3611" s="0"/>
      <c r="AJV3611" s="0"/>
      <c r="AJW3611" s="0"/>
      <c r="AJX3611" s="0"/>
      <c r="AJY3611" s="0"/>
      <c r="AJZ3611" s="0"/>
      <c r="AKA3611" s="0"/>
      <c r="AKB3611" s="0"/>
      <c r="AKC3611" s="0"/>
      <c r="AKD3611" s="0"/>
      <c r="AKE3611" s="0"/>
      <c r="AKF3611" s="0"/>
      <c r="AKG3611" s="0"/>
      <c r="AKH3611" s="0"/>
      <c r="AKI3611" s="0"/>
      <c r="AKJ3611" s="0"/>
      <c r="AKK3611" s="0"/>
      <c r="AKL3611" s="0"/>
      <c r="AKM3611" s="0"/>
      <c r="AKN3611" s="0"/>
      <c r="AKO3611" s="0"/>
      <c r="AKP3611" s="0"/>
      <c r="AKQ3611" s="0"/>
      <c r="AKR3611" s="0"/>
      <c r="AKS3611" s="0"/>
      <c r="AKT3611" s="0"/>
      <c r="AKU3611" s="0"/>
      <c r="AKV3611" s="0"/>
      <c r="AKW3611" s="0"/>
      <c r="AKX3611" s="0"/>
      <c r="AKY3611" s="0"/>
      <c r="AKZ3611" s="0"/>
      <c r="ALA3611" s="0"/>
      <c r="ALB3611" s="0"/>
      <c r="ALC3611" s="0"/>
      <c r="ALD3611" s="0"/>
      <c r="ALE3611" s="0"/>
      <c r="ALF3611" s="0"/>
      <c r="ALG3611" s="0"/>
      <c r="ALH3611" s="0"/>
      <c r="ALI3611" s="0"/>
      <c r="ALJ3611" s="0"/>
      <c r="ALK3611" s="0"/>
      <c r="ALL3611" s="0"/>
      <c r="ALM3611" s="0"/>
      <c r="ALN3611" s="0"/>
      <c r="ALO3611" s="0"/>
      <c r="ALP3611" s="0"/>
      <c r="ALQ3611" s="0"/>
      <c r="ALR3611" s="0"/>
      <c r="ALS3611" s="0"/>
      <c r="ALT3611" s="0"/>
      <c r="ALU3611" s="0"/>
      <c r="ALV3611" s="0"/>
      <c r="ALW3611" s="0"/>
      <c r="ALX3611" s="0"/>
      <c r="ALY3611" s="0"/>
      <c r="ALZ3611" s="0"/>
      <c r="AMA3611" s="0"/>
      <c r="AMB3611" s="0"/>
      <c r="AMC3611" s="0"/>
      <c r="AMD3611" s="0"/>
      <c r="AME3611" s="0"/>
      <c r="AMF3611" s="0"/>
      <c r="AMG3611" s="0"/>
      <c r="AMH3611" s="0"/>
      <c r="AMI3611" s="0"/>
    </row>
    <row r="3612" customFormat="false" ht="12.75" hidden="false" customHeight="false" outlineLevel="0" collapsed="false">
      <c r="A3612" s="1" t="s">
        <v>3836</v>
      </c>
      <c r="C3612" s="27" t="s">
        <v>3840</v>
      </c>
      <c r="D3612" s="27" t="s">
        <v>13</v>
      </c>
      <c r="E3612" s="28"/>
      <c r="F3612" s="29"/>
      <c r="G3612" s="27"/>
      <c r="H3612" s="30" t="s">
        <v>168</v>
      </c>
      <c r="I3612" s="31" t="n">
        <v>0.24</v>
      </c>
      <c r="J3612" s="107" t="s">
        <v>2842</v>
      </c>
      <c r="BM3612" s="0"/>
      <c r="BN3612" s="0"/>
      <c r="BO3612" s="0"/>
      <c r="BP3612" s="0"/>
      <c r="BQ3612" s="0"/>
      <c r="BR3612" s="0"/>
      <c r="BS3612" s="0"/>
      <c r="BT3612" s="0"/>
      <c r="BU3612" s="0"/>
      <c r="BV3612" s="0"/>
      <c r="BW3612" s="0"/>
      <c r="BX3612" s="0"/>
      <c r="BY3612" s="0"/>
      <c r="BZ3612" s="0"/>
      <c r="CA3612" s="0"/>
      <c r="CB3612" s="0"/>
      <c r="CC3612" s="0"/>
      <c r="CD3612" s="0"/>
      <c r="CE3612" s="0"/>
      <c r="CF3612" s="0"/>
      <c r="CG3612" s="0"/>
      <c r="CH3612" s="0"/>
      <c r="CI3612" s="0"/>
      <c r="CJ3612" s="0"/>
      <c r="CK3612" s="0"/>
      <c r="CL3612" s="0"/>
      <c r="CM3612" s="0"/>
      <c r="CN3612" s="0"/>
      <c r="CO3612" s="0"/>
      <c r="CP3612" s="0"/>
      <c r="CQ3612" s="0"/>
      <c r="CR3612" s="0"/>
      <c r="CS3612" s="0"/>
      <c r="CT3612" s="0"/>
      <c r="CU3612" s="0"/>
      <c r="CV3612" s="0"/>
      <c r="CW3612" s="0"/>
      <c r="CX3612" s="0"/>
      <c r="CY3612" s="0"/>
      <c r="CZ3612" s="0"/>
      <c r="DA3612" s="0"/>
      <c r="DB3612" s="0"/>
      <c r="DC3612" s="0"/>
      <c r="DD3612" s="0"/>
      <c r="DE3612" s="0"/>
      <c r="DF3612" s="0"/>
      <c r="DG3612" s="0"/>
      <c r="DH3612" s="0"/>
      <c r="DI3612" s="0"/>
      <c r="DJ3612" s="0"/>
      <c r="DK3612" s="0"/>
      <c r="DL3612" s="0"/>
      <c r="DM3612" s="0"/>
      <c r="DN3612" s="0"/>
      <c r="DO3612" s="0"/>
      <c r="DP3612" s="0"/>
      <c r="DQ3612" s="0"/>
      <c r="DR3612" s="0"/>
      <c r="DS3612" s="0"/>
      <c r="DT3612" s="0"/>
      <c r="DU3612" s="0"/>
      <c r="DV3612" s="0"/>
      <c r="DW3612" s="0"/>
      <c r="DX3612" s="0"/>
      <c r="DY3612" s="0"/>
      <c r="DZ3612" s="0"/>
      <c r="EA3612" s="0"/>
      <c r="EB3612" s="0"/>
      <c r="EC3612" s="0"/>
      <c r="ED3612" s="0"/>
      <c r="EE3612" s="0"/>
      <c r="EF3612" s="0"/>
      <c r="EG3612" s="0"/>
      <c r="EH3612" s="0"/>
      <c r="EI3612" s="0"/>
      <c r="EJ3612" s="0"/>
      <c r="EK3612" s="0"/>
      <c r="EL3612" s="0"/>
      <c r="EM3612" s="0"/>
      <c r="EN3612" s="0"/>
      <c r="EO3612" s="0"/>
      <c r="EP3612" s="0"/>
      <c r="EQ3612" s="0"/>
      <c r="ER3612" s="0"/>
      <c r="ES3612" s="0"/>
      <c r="ET3612" s="0"/>
      <c r="EU3612" s="0"/>
      <c r="EV3612" s="0"/>
      <c r="EW3612" s="0"/>
      <c r="EX3612" s="0"/>
      <c r="EY3612" s="0"/>
      <c r="EZ3612" s="0"/>
      <c r="FA3612" s="0"/>
      <c r="FB3612" s="0"/>
      <c r="FC3612" s="0"/>
      <c r="FD3612" s="0"/>
      <c r="FE3612" s="0"/>
      <c r="FF3612" s="0"/>
      <c r="FG3612" s="0"/>
      <c r="FH3612" s="0"/>
      <c r="FI3612" s="0"/>
      <c r="FJ3612" s="0"/>
      <c r="FK3612" s="0"/>
      <c r="FL3612" s="0"/>
      <c r="FM3612" s="0"/>
      <c r="FN3612" s="0"/>
      <c r="FO3612" s="0"/>
      <c r="FP3612" s="0"/>
      <c r="FQ3612" s="0"/>
      <c r="FR3612" s="0"/>
      <c r="FS3612" s="0"/>
      <c r="FT3612" s="0"/>
      <c r="FU3612" s="0"/>
      <c r="FV3612" s="0"/>
      <c r="FW3612" s="0"/>
      <c r="FX3612" s="0"/>
      <c r="FY3612" s="0"/>
      <c r="FZ3612" s="0"/>
      <c r="GA3612" s="0"/>
      <c r="GB3612" s="0"/>
      <c r="GC3612" s="0"/>
      <c r="GD3612" s="0"/>
      <c r="GE3612" s="0"/>
      <c r="GF3612" s="0"/>
      <c r="GG3612" s="0"/>
      <c r="GH3612" s="0"/>
      <c r="GI3612" s="0"/>
      <c r="GJ3612" s="0"/>
      <c r="GK3612" s="0"/>
      <c r="GL3612" s="0"/>
      <c r="GM3612" s="0"/>
      <c r="GN3612" s="0"/>
      <c r="GO3612" s="0"/>
      <c r="GP3612" s="0"/>
      <c r="GQ3612" s="0"/>
      <c r="GR3612" s="0"/>
      <c r="GS3612" s="0"/>
      <c r="GT3612" s="0"/>
      <c r="GU3612" s="0"/>
      <c r="GV3612" s="0"/>
      <c r="GW3612" s="0"/>
      <c r="GX3612" s="0"/>
      <c r="GY3612" s="0"/>
      <c r="GZ3612" s="0"/>
      <c r="HA3612" s="0"/>
      <c r="HB3612" s="0"/>
      <c r="HC3612" s="0"/>
      <c r="HD3612" s="0"/>
      <c r="HE3612" s="0"/>
      <c r="HF3612" s="0"/>
      <c r="HG3612" s="0"/>
      <c r="HH3612" s="0"/>
      <c r="HI3612" s="0"/>
      <c r="HJ3612" s="0"/>
      <c r="HK3612" s="0"/>
      <c r="HL3612" s="0"/>
      <c r="HM3612" s="0"/>
      <c r="HN3612" s="0"/>
      <c r="HO3612" s="0"/>
      <c r="HP3612" s="0"/>
      <c r="HQ3612" s="0"/>
      <c r="HR3612" s="0"/>
      <c r="HS3612" s="0"/>
      <c r="HT3612" s="0"/>
      <c r="HU3612" s="0"/>
      <c r="HV3612" s="0"/>
      <c r="HW3612" s="0"/>
      <c r="HX3612" s="0"/>
      <c r="HY3612" s="0"/>
      <c r="HZ3612" s="0"/>
      <c r="IA3612" s="0"/>
      <c r="IB3612" s="0"/>
      <c r="IC3612" s="0"/>
      <c r="ID3612" s="0"/>
      <c r="IE3612" s="0"/>
      <c r="IF3612" s="0"/>
      <c r="IG3612" s="0"/>
      <c r="IH3612" s="0"/>
      <c r="II3612" s="0"/>
      <c r="IJ3612" s="0"/>
      <c r="IK3612" s="0"/>
      <c r="IL3612" s="0"/>
      <c r="IM3612" s="0"/>
      <c r="IN3612" s="0"/>
      <c r="IO3612" s="0"/>
      <c r="IP3612" s="0"/>
      <c r="IQ3612" s="0"/>
      <c r="IR3612" s="0"/>
      <c r="IS3612" s="0"/>
      <c r="IT3612" s="0"/>
      <c r="IU3612" s="0"/>
      <c r="IV3612" s="0"/>
      <c r="IW3612" s="0"/>
      <c r="IX3612" s="0"/>
      <c r="IY3612" s="0"/>
      <c r="IZ3612" s="0"/>
      <c r="JA3612" s="0"/>
      <c r="JB3612" s="0"/>
      <c r="JC3612" s="0"/>
      <c r="JD3612" s="0"/>
      <c r="JE3612" s="0"/>
      <c r="JF3612" s="0"/>
      <c r="JG3612" s="0"/>
      <c r="JH3612" s="0"/>
      <c r="JI3612" s="0"/>
      <c r="JJ3612" s="0"/>
      <c r="JK3612" s="0"/>
      <c r="JL3612" s="0"/>
      <c r="JM3612" s="0"/>
      <c r="JN3612" s="0"/>
      <c r="JO3612" s="0"/>
      <c r="JP3612" s="0"/>
      <c r="JQ3612" s="0"/>
      <c r="JR3612" s="0"/>
      <c r="JS3612" s="0"/>
      <c r="JT3612" s="0"/>
      <c r="JU3612" s="0"/>
      <c r="JV3612" s="0"/>
      <c r="JW3612" s="0"/>
      <c r="JX3612" s="0"/>
      <c r="JY3612" s="0"/>
      <c r="JZ3612" s="0"/>
      <c r="KA3612" s="0"/>
      <c r="KB3612" s="0"/>
      <c r="KC3612" s="0"/>
      <c r="KD3612" s="0"/>
      <c r="KE3612" s="0"/>
      <c r="KF3612" s="0"/>
      <c r="KG3612" s="0"/>
      <c r="KH3612" s="0"/>
      <c r="KI3612" s="0"/>
      <c r="KJ3612" s="0"/>
      <c r="KK3612" s="0"/>
      <c r="KL3612" s="0"/>
      <c r="KM3612" s="0"/>
      <c r="KN3612" s="0"/>
      <c r="KO3612" s="0"/>
      <c r="KP3612" s="0"/>
      <c r="KQ3612" s="0"/>
      <c r="KR3612" s="0"/>
      <c r="KS3612" s="0"/>
      <c r="KT3612" s="0"/>
      <c r="KU3612" s="0"/>
      <c r="KV3612" s="0"/>
      <c r="KW3612" s="0"/>
      <c r="KX3612" s="0"/>
      <c r="KY3612" s="0"/>
      <c r="KZ3612" s="0"/>
      <c r="LA3612" s="0"/>
      <c r="LB3612" s="0"/>
      <c r="LC3612" s="0"/>
      <c r="LD3612" s="0"/>
      <c r="LE3612" s="0"/>
      <c r="LF3612" s="0"/>
      <c r="LG3612" s="0"/>
      <c r="LH3612" s="0"/>
      <c r="LI3612" s="0"/>
      <c r="LJ3612" s="0"/>
      <c r="LK3612" s="0"/>
      <c r="LL3612" s="0"/>
      <c r="LM3612" s="0"/>
      <c r="LN3612" s="0"/>
      <c r="LO3612" s="0"/>
      <c r="LP3612" s="0"/>
      <c r="LQ3612" s="0"/>
      <c r="LR3612" s="0"/>
      <c r="LS3612" s="0"/>
      <c r="LT3612" s="0"/>
      <c r="LU3612" s="0"/>
      <c r="LV3612" s="0"/>
      <c r="LW3612" s="0"/>
      <c r="LX3612" s="0"/>
      <c r="LY3612" s="0"/>
      <c r="LZ3612" s="0"/>
      <c r="MA3612" s="0"/>
      <c r="MB3612" s="0"/>
      <c r="MC3612" s="0"/>
      <c r="MD3612" s="0"/>
      <c r="ME3612" s="0"/>
      <c r="MF3612" s="0"/>
      <c r="MG3612" s="0"/>
      <c r="MH3612" s="0"/>
      <c r="MI3612" s="0"/>
      <c r="MJ3612" s="0"/>
      <c r="MK3612" s="0"/>
      <c r="ML3612" s="0"/>
      <c r="MM3612" s="0"/>
      <c r="MN3612" s="0"/>
      <c r="MO3612" s="0"/>
      <c r="MP3612" s="0"/>
      <c r="MQ3612" s="0"/>
      <c r="MR3612" s="0"/>
      <c r="MS3612" s="0"/>
      <c r="MT3612" s="0"/>
      <c r="MU3612" s="0"/>
      <c r="MV3612" s="0"/>
      <c r="MW3612" s="0"/>
      <c r="MX3612" s="0"/>
      <c r="MY3612" s="0"/>
      <c r="MZ3612" s="0"/>
      <c r="NA3612" s="0"/>
      <c r="NB3612" s="0"/>
      <c r="NC3612" s="0"/>
      <c r="ND3612" s="0"/>
      <c r="NE3612" s="0"/>
      <c r="NF3612" s="0"/>
      <c r="NG3612" s="0"/>
      <c r="NH3612" s="0"/>
      <c r="NI3612" s="0"/>
      <c r="NJ3612" s="0"/>
      <c r="NK3612" s="0"/>
      <c r="NL3612" s="0"/>
      <c r="NM3612" s="0"/>
      <c r="NN3612" s="0"/>
      <c r="NO3612" s="0"/>
      <c r="NP3612" s="0"/>
      <c r="NQ3612" s="0"/>
      <c r="NR3612" s="0"/>
      <c r="NS3612" s="0"/>
      <c r="NT3612" s="0"/>
      <c r="NU3612" s="0"/>
      <c r="NV3612" s="0"/>
      <c r="NW3612" s="0"/>
      <c r="NX3612" s="0"/>
      <c r="NY3612" s="0"/>
      <c r="NZ3612" s="0"/>
      <c r="OA3612" s="0"/>
      <c r="OB3612" s="0"/>
      <c r="OC3612" s="0"/>
      <c r="OD3612" s="0"/>
      <c r="OE3612" s="0"/>
      <c r="OF3612" s="0"/>
      <c r="OG3612" s="0"/>
      <c r="OH3612" s="0"/>
      <c r="OI3612" s="0"/>
      <c r="OJ3612" s="0"/>
      <c r="OK3612" s="0"/>
      <c r="OL3612" s="0"/>
      <c r="OM3612" s="0"/>
      <c r="ON3612" s="0"/>
      <c r="OO3612" s="0"/>
      <c r="OP3612" s="0"/>
      <c r="OQ3612" s="0"/>
      <c r="OR3612" s="0"/>
      <c r="OS3612" s="0"/>
      <c r="OT3612" s="0"/>
      <c r="OU3612" s="0"/>
      <c r="OV3612" s="0"/>
      <c r="OW3612" s="0"/>
      <c r="OX3612" s="0"/>
      <c r="OY3612" s="0"/>
      <c r="OZ3612" s="0"/>
      <c r="PA3612" s="0"/>
      <c r="PB3612" s="0"/>
      <c r="PC3612" s="0"/>
      <c r="PD3612" s="0"/>
      <c r="PE3612" s="0"/>
      <c r="PF3612" s="0"/>
      <c r="PG3612" s="0"/>
      <c r="PH3612" s="0"/>
      <c r="PI3612" s="0"/>
      <c r="PJ3612" s="0"/>
      <c r="PK3612" s="0"/>
      <c r="PL3612" s="0"/>
      <c r="PM3612" s="0"/>
      <c r="PN3612" s="0"/>
      <c r="PO3612" s="0"/>
      <c r="PP3612" s="0"/>
      <c r="PQ3612" s="0"/>
      <c r="PR3612" s="0"/>
      <c r="PS3612" s="0"/>
      <c r="PT3612" s="0"/>
      <c r="PU3612" s="0"/>
      <c r="PV3612" s="0"/>
      <c r="PW3612" s="0"/>
      <c r="PX3612" s="0"/>
      <c r="PY3612" s="0"/>
      <c r="PZ3612" s="0"/>
      <c r="QA3612" s="0"/>
      <c r="QB3612" s="0"/>
      <c r="QC3612" s="0"/>
      <c r="QD3612" s="0"/>
      <c r="QE3612" s="0"/>
      <c r="QF3612" s="0"/>
      <c r="QG3612" s="0"/>
      <c r="QH3612" s="0"/>
      <c r="QI3612" s="0"/>
      <c r="QJ3612" s="0"/>
      <c r="QK3612" s="0"/>
      <c r="QL3612" s="0"/>
      <c r="QM3612" s="0"/>
      <c r="QN3612" s="0"/>
      <c r="QO3612" s="0"/>
      <c r="QP3612" s="0"/>
      <c r="QQ3612" s="0"/>
      <c r="QR3612" s="0"/>
      <c r="QS3612" s="0"/>
      <c r="QT3612" s="0"/>
      <c r="QU3612" s="0"/>
      <c r="QV3612" s="0"/>
      <c r="QW3612" s="0"/>
      <c r="QX3612" s="0"/>
      <c r="QY3612" s="0"/>
      <c r="QZ3612" s="0"/>
      <c r="RA3612" s="0"/>
      <c r="RB3612" s="0"/>
      <c r="RC3612" s="0"/>
      <c r="RD3612" s="0"/>
      <c r="RE3612" s="0"/>
      <c r="RF3612" s="0"/>
      <c r="RG3612" s="0"/>
      <c r="RH3612" s="0"/>
      <c r="RI3612" s="0"/>
      <c r="RJ3612" s="0"/>
      <c r="RK3612" s="0"/>
      <c r="RL3612" s="0"/>
      <c r="RM3612" s="0"/>
      <c r="RN3612" s="0"/>
      <c r="RO3612" s="0"/>
      <c r="RP3612" s="0"/>
      <c r="RQ3612" s="0"/>
      <c r="RR3612" s="0"/>
      <c r="RS3612" s="0"/>
      <c r="RT3612" s="0"/>
      <c r="RU3612" s="0"/>
      <c r="RV3612" s="0"/>
      <c r="RW3612" s="0"/>
      <c r="RX3612" s="0"/>
      <c r="RY3612" s="0"/>
      <c r="RZ3612" s="0"/>
      <c r="SA3612" s="0"/>
      <c r="SB3612" s="0"/>
      <c r="SC3612" s="0"/>
      <c r="SD3612" s="0"/>
      <c r="SE3612" s="0"/>
      <c r="SF3612" s="0"/>
      <c r="SG3612" s="0"/>
      <c r="SH3612" s="0"/>
      <c r="SI3612" s="0"/>
      <c r="SJ3612" s="0"/>
      <c r="SK3612" s="0"/>
      <c r="SL3612" s="0"/>
      <c r="SM3612" s="0"/>
      <c r="SN3612" s="0"/>
      <c r="SO3612" s="0"/>
      <c r="SP3612" s="0"/>
      <c r="SQ3612" s="0"/>
      <c r="SR3612" s="0"/>
      <c r="SS3612" s="0"/>
      <c r="ST3612" s="0"/>
      <c r="SU3612" s="0"/>
      <c r="SV3612" s="0"/>
      <c r="SW3612" s="0"/>
      <c r="SX3612" s="0"/>
      <c r="SY3612" s="0"/>
      <c r="SZ3612" s="0"/>
      <c r="TA3612" s="0"/>
      <c r="TB3612" s="0"/>
      <c r="TC3612" s="0"/>
      <c r="TD3612" s="0"/>
      <c r="TE3612" s="0"/>
      <c r="TF3612" s="0"/>
      <c r="TG3612" s="0"/>
      <c r="TH3612" s="0"/>
      <c r="TI3612" s="0"/>
      <c r="TJ3612" s="0"/>
      <c r="TK3612" s="0"/>
      <c r="TL3612" s="0"/>
      <c r="TM3612" s="0"/>
      <c r="TN3612" s="0"/>
      <c r="TO3612" s="0"/>
      <c r="TP3612" s="0"/>
      <c r="TQ3612" s="0"/>
      <c r="TR3612" s="0"/>
      <c r="TS3612" s="0"/>
      <c r="TT3612" s="0"/>
      <c r="TU3612" s="0"/>
      <c r="TV3612" s="0"/>
      <c r="TW3612" s="0"/>
      <c r="TX3612" s="0"/>
      <c r="TY3612" s="0"/>
      <c r="TZ3612" s="0"/>
      <c r="UA3612" s="0"/>
      <c r="UB3612" s="0"/>
      <c r="UC3612" s="0"/>
      <c r="UD3612" s="0"/>
      <c r="UE3612" s="0"/>
      <c r="UF3612" s="0"/>
      <c r="UG3612" s="0"/>
      <c r="UH3612" s="0"/>
      <c r="UI3612" s="0"/>
      <c r="UJ3612" s="0"/>
      <c r="UK3612" s="0"/>
      <c r="UL3612" s="0"/>
      <c r="UM3612" s="0"/>
      <c r="UN3612" s="0"/>
      <c r="UO3612" s="0"/>
      <c r="UP3612" s="0"/>
      <c r="UQ3612" s="0"/>
      <c r="UR3612" s="0"/>
      <c r="US3612" s="0"/>
      <c r="UT3612" s="0"/>
      <c r="UU3612" s="0"/>
      <c r="UV3612" s="0"/>
      <c r="UW3612" s="0"/>
      <c r="UX3612" s="0"/>
      <c r="UY3612" s="0"/>
      <c r="UZ3612" s="0"/>
      <c r="VA3612" s="0"/>
      <c r="VB3612" s="0"/>
      <c r="VC3612" s="0"/>
      <c r="VD3612" s="0"/>
      <c r="VE3612" s="0"/>
      <c r="VF3612" s="0"/>
      <c r="VG3612" s="0"/>
      <c r="VH3612" s="0"/>
      <c r="VI3612" s="0"/>
      <c r="VJ3612" s="0"/>
      <c r="VK3612" s="0"/>
      <c r="VL3612" s="0"/>
      <c r="VM3612" s="0"/>
      <c r="VN3612" s="0"/>
      <c r="VO3612" s="0"/>
      <c r="VP3612" s="0"/>
      <c r="VQ3612" s="0"/>
      <c r="VR3612" s="0"/>
      <c r="VS3612" s="0"/>
      <c r="VT3612" s="0"/>
      <c r="VU3612" s="0"/>
      <c r="VV3612" s="0"/>
      <c r="VW3612" s="0"/>
      <c r="VX3612" s="0"/>
      <c r="VY3612" s="0"/>
      <c r="VZ3612" s="0"/>
      <c r="WA3612" s="0"/>
      <c r="WB3612" s="0"/>
      <c r="WC3612" s="0"/>
      <c r="WD3612" s="0"/>
      <c r="WE3612" s="0"/>
      <c r="WF3612" s="0"/>
      <c r="WG3612" s="0"/>
      <c r="WH3612" s="0"/>
      <c r="WI3612" s="0"/>
      <c r="WJ3612" s="0"/>
      <c r="WK3612" s="0"/>
      <c r="WL3612" s="0"/>
      <c r="WM3612" s="0"/>
      <c r="WN3612" s="0"/>
      <c r="WO3612" s="0"/>
      <c r="WP3612" s="0"/>
      <c r="WQ3612" s="0"/>
      <c r="WR3612" s="0"/>
      <c r="WS3612" s="0"/>
      <c r="WT3612" s="0"/>
      <c r="WU3612" s="0"/>
      <c r="WV3612" s="0"/>
      <c r="WW3612" s="0"/>
      <c r="WX3612" s="0"/>
      <c r="WY3612" s="0"/>
      <c r="WZ3612" s="0"/>
      <c r="XA3612" s="0"/>
      <c r="XB3612" s="0"/>
      <c r="XC3612" s="0"/>
      <c r="XD3612" s="0"/>
      <c r="XE3612" s="0"/>
      <c r="XF3612" s="0"/>
      <c r="XG3612" s="0"/>
      <c r="XH3612" s="0"/>
      <c r="XI3612" s="0"/>
      <c r="XJ3612" s="0"/>
      <c r="XK3612" s="0"/>
      <c r="XL3612" s="0"/>
      <c r="XM3612" s="0"/>
      <c r="XN3612" s="0"/>
      <c r="XO3612" s="0"/>
      <c r="XP3612" s="0"/>
      <c r="XQ3612" s="0"/>
      <c r="XR3612" s="0"/>
      <c r="XS3612" s="0"/>
      <c r="XT3612" s="0"/>
      <c r="XU3612" s="0"/>
      <c r="XV3612" s="0"/>
      <c r="XW3612" s="0"/>
      <c r="XX3612" s="0"/>
      <c r="XY3612" s="0"/>
      <c r="XZ3612" s="0"/>
      <c r="YA3612" s="0"/>
      <c r="YB3612" s="0"/>
      <c r="YC3612" s="0"/>
      <c r="YD3612" s="0"/>
      <c r="YE3612" s="0"/>
      <c r="YF3612" s="0"/>
      <c r="YG3612" s="0"/>
      <c r="YH3612" s="0"/>
      <c r="YI3612" s="0"/>
      <c r="YJ3612" s="0"/>
      <c r="YK3612" s="0"/>
      <c r="YL3612" s="0"/>
      <c r="YM3612" s="0"/>
      <c r="YN3612" s="0"/>
      <c r="YO3612" s="0"/>
      <c r="YP3612" s="0"/>
      <c r="YQ3612" s="0"/>
      <c r="YR3612" s="0"/>
      <c r="YS3612" s="0"/>
      <c r="YT3612" s="0"/>
      <c r="YU3612" s="0"/>
      <c r="YV3612" s="0"/>
      <c r="YW3612" s="0"/>
      <c r="YX3612" s="0"/>
      <c r="YY3612" s="0"/>
      <c r="YZ3612" s="0"/>
      <c r="ZA3612" s="0"/>
      <c r="ZB3612" s="0"/>
      <c r="ZC3612" s="0"/>
      <c r="ZD3612" s="0"/>
      <c r="ZE3612" s="0"/>
      <c r="ZF3612" s="0"/>
      <c r="ZG3612" s="0"/>
      <c r="ZH3612" s="0"/>
      <c r="ZI3612" s="0"/>
      <c r="ZJ3612" s="0"/>
      <c r="ZK3612" s="0"/>
      <c r="ZL3612" s="0"/>
      <c r="ZM3612" s="0"/>
      <c r="ZN3612" s="0"/>
      <c r="ZO3612" s="0"/>
      <c r="ZP3612" s="0"/>
      <c r="ZQ3612" s="0"/>
      <c r="ZR3612" s="0"/>
      <c r="ZS3612" s="0"/>
      <c r="ZT3612" s="0"/>
      <c r="ZU3612" s="0"/>
      <c r="ZV3612" s="0"/>
      <c r="ZW3612" s="0"/>
      <c r="ZX3612" s="0"/>
      <c r="ZY3612" s="0"/>
      <c r="ZZ3612" s="0"/>
      <c r="AAA3612" s="0"/>
      <c r="AAB3612" s="0"/>
      <c r="AAC3612" s="0"/>
      <c r="AAD3612" s="0"/>
      <c r="AAE3612" s="0"/>
      <c r="AAF3612" s="0"/>
      <c r="AAG3612" s="0"/>
      <c r="AAH3612" s="0"/>
      <c r="AAI3612" s="0"/>
      <c r="AAJ3612" s="0"/>
      <c r="AAK3612" s="0"/>
      <c r="AAL3612" s="0"/>
      <c r="AAM3612" s="0"/>
      <c r="AAN3612" s="0"/>
      <c r="AAO3612" s="0"/>
      <c r="AAP3612" s="0"/>
      <c r="AAQ3612" s="0"/>
      <c r="AAR3612" s="0"/>
      <c r="AAS3612" s="0"/>
      <c r="AAT3612" s="0"/>
      <c r="AAU3612" s="0"/>
      <c r="AAV3612" s="0"/>
      <c r="AAW3612" s="0"/>
      <c r="AAX3612" s="0"/>
      <c r="AAY3612" s="0"/>
      <c r="AAZ3612" s="0"/>
      <c r="ABA3612" s="0"/>
      <c r="ABB3612" s="0"/>
      <c r="ABC3612" s="0"/>
      <c r="ABD3612" s="0"/>
      <c r="ABE3612" s="0"/>
      <c r="ABF3612" s="0"/>
      <c r="ABG3612" s="0"/>
      <c r="ABH3612" s="0"/>
      <c r="ABI3612" s="0"/>
      <c r="ABJ3612" s="0"/>
      <c r="ABK3612" s="0"/>
      <c r="ABL3612" s="0"/>
      <c r="ABM3612" s="0"/>
      <c r="ABN3612" s="0"/>
      <c r="ABO3612" s="0"/>
      <c r="ABP3612" s="0"/>
      <c r="ABQ3612" s="0"/>
      <c r="ABR3612" s="0"/>
      <c r="ABS3612" s="0"/>
      <c r="ABT3612" s="0"/>
      <c r="ABU3612" s="0"/>
      <c r="ABV3612" s="0"/>
      <c r="ABW3612" s="0"/>
      <c r="ABX3612" s="0"/>
      <c r="ABY3612" s="0"/>
      <c r="ABZ3612" s="0"/>
      <c r="ACA3612" s="0"/>
      <c r="ACB3612" s="0"/>
      <c r="ACC3612" s="0"/>
      <c r="ACD3612" s="0"/>
      <c r="ACE3612" s="0"/>
      <c r="ACF3612" s="0"/>
      <c r="ACG3612" s="0"/>
      <c r="ACH3612" s="0"/>
      <c r="ACI3612" s="0"/>
      <c r="ACJ3612" s="0"/>
      <c r="ACK3612" s="0"/>
      <c r="ACL3612" s="0"/>
      <c r="ACM3612" s="0"/>
      <c r="ACN3612" s="0"/>
      <c r="ACO3612" s="0"/>
      <c r="ACP3612" s="0"/>
      <c r="ACQ3612" s="0"/>
      <c r="ACR3612" s="0"/>
      <c r="ACS3612" s="0"/>
      <c r="ACT3612" s="0"/>
      <c r="ACU3612" s="0"/>
      <c r="ACV3612" s="0"/>
      <c r="ACW3612" s="0"/>
      <c r="ACX3612" s="0"/>
      <c r="ACY3612" s="0"/>
      <c r="ACZ3612" s="0"/>
      <c r="ADA3612" s="0"/>
      <c r="ADB3612" s="0"/>
      <c r="ADC3612" s="0"/>
      <c r="ADD3612" s="0"/>
      <c r="ADE3612" s="0"/>
      <c r="ADF3612" s="0"/>
      <c r="ADG3612" s="0"/>
      <c r="ADH3612" s="0"/>
      <c r="ADI3612" s="0"/>
      <c r="ADJ3612" s="0"/>
      <c r="ADK3612" s="0"/>
      <c r="ADL3612" s="0"/>
      <c r="ADM3612" s="0"/>
      <c r="ADN3612" s="0"/>
      <c r="ADO3612" s="0"/>
      <c r="ADP3612" s="0"/>
      <c r="ADQ3612" s="0"/>
      <c r="ADR3612" s="0"/>
      <c r="ADS3612" s="0"/>
      <c r="ADT3612" s="0"/>
      <c r="ADU3612" s="0"/>
      <c r="ADV3612" s="0"/>
      <c r="ADW3612" s="0"/>
      <c r="ADX3612" s="0"/>
      <c r="ADY3612" s="0"/>
      <c r="ADZ3612" s="0"/>
      <c r="AEA3612" s="0"/>
      <c r="AEB3612" s="0"/>
      <c r="AEC3612" s="0"/>
      <c r="AED3612" s="0"/>
      <c r="AEE3612" s="0"/>
      <c r="AEF3612" s="0"/>
      <c r="AEG3612" s="0"/>
      <c r="AEH3612" s="0"/>
      <c r="AEI3612" s="0"/>
      <c r="AEJ3612" s="0"/>
      <c r="AEK3612" s="0"/>
      <c r="AEL3612" s="0"/>
      <c r="AEM3612" s="0"/>
      <c r="AEN3612" s="0"/>
      <c r="AEO3612" s="0"/>
      <c r="AEP3612" s="0"/>
      <c r="AEQ3612" s="0"/>
      <c r="AER3612" s="0"/>
      <c r="AES3612" s="0"/>
      <c r="AET3612" s="0"/>
      <c r="AEU3612" s="0"/>
      <c r="AEV3612" s="0"/>
      <c r="AEW3612" s="0"/>
      <c r="AEX3612" s="0"/>
      <c r="AEY3612" s="0"/>
      <c r="AEZ3612" s="0"/>
      <c r="AFA3612" s="0"/>
      <c r="AFB3612" s="0"/>
      <c r="AFC3612" s="0"/>
      <c r="AFD3612" s="0"/>
      <c r="AFE3612" s="0"/>
      <c r="AFF3612" s="0"/>
      <c r="AFG3612" s="0"/>
      <c r="AFH3612" s="0"/>
      <c r="AFI3612" s="0"/>
      <c r="AFJ3612" s="0"/>
      <c r="AFK3612" s="0"/>
      <c r="AFL3612" s="0"/>
      <c r="AFM3612" s="0"/>
      <c r="AFN3612" s="0"/>
      <c r="AFO3612" s="0"/>
      <c r="AFP3612" s="0"/>
      <c r="AFQ3612" s="0"/>
      <c r="AFR3612" s="0"/>
      <c r="AFS3612" s="0"/>
      <c r="AFT3612" s="0"/>
      <c r="AFU3612" s="0"/>
      <c r="AFV3612" s="0"/>
      <c r="AFW3612" s="0"/>
      <c r="AFX3612" s="0"/>
      <c r="AFY3612" s="0"/>
      <c r="AFZ3612" s="0"/>
      <c r="AGA3612" s="0"/>
      <c r="AGB3612" s="0"/>
      <c r="AGC3612" s="0"/>
      <c r="AGD3612" s="0"/>
      <c r="AGE3612" s="0"/>
      <c r="AGF3612" s="0"/>
      <c r="AGG3612" s="0"/>
      <c r="AGH3612" s="0"/>
      <c r="AGI3612" s="0"/>
      <c r="AGJ3612" s="0"/>
      <c r="AGK3612" s="0"/>
      <c r="AGL3612" s="0"/>
      <c r="AGM3612" s="0"/>
      <c r="AGN3612" s="0"/>
      <c r="AGO3612" s="0"/>
      <c r="AGP3612" s="0"/>
      <c r="AGQ3612" s="0"/>
      <c r="AGR3612" s="0"/>
      <c r="AGS3612" s="0"/>
      <c r="AGT3612" s="0"/>
      <c r="AGU3612" s="0"/>
      <c r="AGV3612" s="0"/>
      <c r="AGW3612" s="0"/>
      <c r="AGX3612" s="0"/>
      <c r="AGY3612" s="0"/>
      <c r="AGZ3612" s="0"/>
      <c r="AHA3612" s="0"/>
      <c r="AHB3612" s="0"/>
      <c r="AHC3612" s="0"/>
      <c r="AHD3612" s="0"/>
      <c r="AHE3612" s="0"/>
      <c r="AHF3612" s="0"/>
      <c r="AHG3612" s="0"/>
      <c r="AHH3612" s="0"/>
      <c r="AHI3612" s="0"/>
      <c r="AHJ3612" s="0"/>
      <c r="AHK3612" s="0"/>
      <c r="AHL3612" s="0"/>
      <c r="AHM3612" s="0"/>
      <c r="AHN3612" s="0"/>
      <c r="AHO3612" s="0"/>
      <c r="AHP3612" s="0"/>
      <c r="AHQ3612" s="0"/>
      <c r="AHR3612" s="0"/>
      <c r="AHS3612" s="0"/>
      <c r="AHT3612" s="0"/>
      <c r="AHU3612" s="0"/>
      <c r="AHV3612" s="0"/>
      <c r="AHW3612" s="0"/>
      <c r="AHX3612" s="0"/>
      <c r="AHY3612" s="0"/>
      <c r="AHZ3612" s="0"/>
      <c r="AIA3612" s="0"/>
      <c r="AIB3612" s="0"/>
      <c r="AIC3612" s="0"/>
      <c r="AID3612" s="0"/>
      <c r="AIE3612" s="0"/>
      <c r="AIF3612" s="0"/>
      <c r="AIG3612" s="0"/>
      <c r="AIH3612" s="0"/>
      <c r="AII3612" s="0"/>
      <c r="AIJ3612" s="0"/>
      <c r="AIK3612" s="0"/>
      <c r="AIL3612" s="0"/>
      <c r="AIM3612" s="0"/>
      <c r="AIN3612" s="0"/>
      <c r="AIO3612" s="0"/>
      <c r="AIP3612" s="0"/>
      <c r="AIQ3612" s="0"/>
      <c r="AIR3612" s="0"/>
      <c r="AIS3612" s="0"/>
      <c r="AIT3612" s="0"/>
      <c r="AIU3612" s="0"/>
      <c r="AIV3612" s="0"/>
      <c r="AIW3612" s="0"/>
      <c r="AIX3612" s="0"/>
      <c r="AIY3612" s="0"/>
      <c r="AIZ3612" s="0"/>
      <c r="AJA3612" s="0"/>
      <c r="AJB3612" s="0"/>
      <c r="AJC3612" s="0"/>
      <c r="AJD3612" s="0"/>
      <c r="AJE3612" s="0"/>
      <c r="AJF3612" s="0"/>
      <c r="AJG3612" s="0"/>
      <c r="AJH3612" s="0"/>
      <c r="AJI3612" s="0"/>
      <c r="AJJ3612" s="0"/>
      <c r="AJK3612" s="0"/>
      <c r="AJL3612" s="0"/>
      <c r="AJM3612" s="0"/>
      <c r="AJN3612" s="0"/>
      <c r="AJO3612" s="0"/>
      <c r="AJP3612" s="0"/>
      <c r="AJQ3612" s="0"/>
      <c r="AJR3612" s="0"/>
      <c r="AJS3612" s="0"/>
      <c r="AJT3612" s="0"/>
      <c r="AJU3612" s="0"/>
      <c r="AJV3612" s="0"/>
      <c r="AJW3612" s="0"/>
      <c r="AJX3612" s="0"/>
      <c r="AJY3612" s="0"/>
      <c r="AJZ3612" s="0"/>
      <c r="AKA3612" s="0"/>
      <c r="AKB3612" s="0"/>
      <c r="AKC3612" s="0"/>
      <c r="AKD3612" s="0"/>
      <c r="AKE3612" s="0"/>
      <c r="AKF3612" s="0"/>
      <c r="AKG3612" s="0"/>
      <c r="AKH3612" s="0"/>
      <c r="AKI3612" s="0"/>
      <c r="AKJ3612" s="0"/>
      <c r="AKK3612" s="0"/>
      <c r="AKL3612" s="0"/>
      <c r="AKM3612" s="0"/>
      <c r="AKN3612" s="0"/>
      <c r="AKO3612" s="0"/>
      <c r="AKP3612" s="0"/>
      <c r="AKQ3612" s="0"/>
      <c r="AKR3612" s="0"/>
      <c r="AKS3612" s="0"/>
      <c r="AKT3612" s="0"/>
      <c r="AKU3612" s="0"/>
      <c r="AKV3612" s="0"/>
      <c r="AKW3612" s="0"/>
      <c r="AKX3612" s="0"/>
      <c r="AKY3612" s="0"/>
      <c r="AKZ3612" s="0"/>
      <c r="ALA3612" s="0"/>
      <c r="ALB3612" s="0"/>
      <c r="ALC3612" s="0"/>
      <c r="ALD3612" s="0"/>
      <c r="ALE3612" s="0"/>
      <c r="ALF3612" s="0"/>
      <c r="ALG3612" s="0"/>
      <c r="ALH3612" s="0"/>
      <c r="ALI3612" s="0"/>
      <c r="ALJ3612" s="0"/>
      <c r="ALK3612" s="0"/>
      <c r="ALL3612" s="0"/>
      <c r="ALM3612" s="0"/>
      <c r="ALN3612" s="0"/>
      <c r="ALO3612" s="0"/>
      <c r="ALP3612" s="0"/>
      <c r="ALQ3612" s="0"/>
      <c r="ALR3612" s="0"/>
      <c r="ALS3612" s="0"/>
      <c r="ALT3612" s="0"/>
      <c r="ALU3612" s="0"/>
      <c r="ALV3612" s="0"/>
      <c r="ALW3612" s="0"/>
      <c r="ALX3612" s="0"/>
      <c r="ALY3612" s="0"/>
      <c r="ALZ3612" s="0"/>
      <c r="AMA3612" s="0"/>
      <c r="AMB3612" s="0"/>
      <c r="AMC3612" s="0"/>
      <c r="AMD3612" s="0"/>
      <c r="AME3612" s="0"/>
      <c r="AMF3612" s="0"/>
      <c r="AMG3612" s="0"/>
      <c r="AMH3612" s="0"/>
      <c r="AMI3612" s="0"/>
    </row>
    <row r="3613" customFormat="false" ht="12.75" hidden="false" customHeight="false" outlineLevel="0" collapsed="false">
      <c r="I3613" s="3"/>
      <c r="BM3613" s="0"/>
      <c r="BN3613" s="0"/>
      <c r="BO3613" s="0"/>
      <c r="BP3613" s="0"/>
      <c r="BQ3613" s="0"/>
      <c r="BR3613" s="0"/>
      <c r="BS3613" s="0"/>
      <c r="BT3613" s="0"/>
      <c r="BU3613" s="0"/>
      <c r="BV3613" s="0"/>
      <c r="BW3613" s="0"/>
      <c r="BX3613" s="0"/>
      <c r="BY3613" s="0"/>
      <c r="BZ3613" s="0"/>
      <c r="CA3613" s="0"/>
      <c r="CB3613" s="0"/>
      <c r="CC3613" s="0"/>
      <c r="CD3613" s="0"/>
      <c r="CE3613" s="0"/>
      <c r="CF3613" s="0"/>
      <c r="CG3613" s="0"/>
      <c r="CH3613" s="0"/>
      <c r="CI3613" s="0"/>
      <c r="CJ3613" s="0"/>
      <c r="CK3613" s="0"/>
      <c r="CL3613" s="0"/>
      <c r="CM3613" s="0"/>
      <c r="CN3613" s="0"/>
      <c r="CO3613" s="0"/>
      <c r="CP3613" s="0"/>
      <c r="CQ3613" s="0"/>
      <c r="CR3613" s="0"/>
      <c r="CS3613" s="0"/>
      <c r="CT3613" s="0"/>
      <c r="CU3613" s="0"/>
      <c r="CV3613" s="0"/>
      <c r="CW3613" s="0"/>
      <c r="CX3613" s="0"/>
      <c r="CY3613" s="0"/>
      <c r="CZ3613" s="0"/>
      <c r="DA3613" s="0"/>
      <c r="DB3613" s="0"/>
      <c r="DC3613" s="0"/>
      <c r="DD3613" s="0"/>
      <c r="DE3613" s="0"/>
      <c r="DF3613" s="0"/>
      <c r="DG3613" s="0"/>
      <c r="DH3613" s="0"/>
      <c r="DI3613" s="0"/>
      <c r="DJ3613" s="0"/>
      <c r="DK3613" s="0"/>
      <c r="DL3613" s="0"/>
      <c r="DM3613" s="0"/>
      <c r="DN3613" s="0"/>
      <c r="DO3613" s="0"/>
      <c r="DP3613" s="0"/>
      <c r="DQ3613" s="0"/>
      <c r="DR3613" s="0"/>
      <c r="DS3613" s="0"/>
      <c r="DT3613" s="0"/>
      <c r="DU3613" s="0"/>
      <c r="DV3613" s="0"/>
      <c r="DW3613" s="0"/>
      <c r="DX3613" s="0"/>
      <c r="DY3613" s="0"/>
      <c r="DZ3613" s="0"/>
      <c r="EA3613" s="0"/>
      <c r="EB3613" s="0"/>
      <c r="EC3613" s="0"/>
      <c r="ED3613" s="0"/>
      <c r="EE3613" s="0"/>
      <c r="EF3613" s="0"/>
      <c r="EG3613" s="0"/>
      <c r="EH3613" s="0"/>
      <c r="EI3613" s="0"/>
      <c r="EJ3613" s="0"/>
      <c r="EK3613" s="0"/>
      <c r="EL3613" s="0"/>
      <c r="EM3613" s="0"/>
      <c r="EN3613" s="0"/>
      <c r="EO3613" s="0"/>
      <c r="EP3613" s="0"/>
      <c r="EQ3613" s="0"/>
      <c r="ER3613" s="0"/>
      <c r="ES3613" s="0"/>
      <c r="ET3613" s="0"/>
      <c r="EU3613" s="0"/>
      <c r="EV3613" s="0"/>
      <c r="EW3613" s="0"/>
      <c r="EX3613" s="0"/>
      <c r="EY3613" s="0"/>
      <c r="EZ3613" s="0"/>
      <c r="FA3613" s="0"/>
      <c r="FB3613" s="0"/>
      <c r="FC3613" s="0"/>
      <c r="FD3613" s="0"/>
      <c r="FE3613" s="0"/>
      <c r="FF3613" s="0"/>
      <c r="FG3613" s="0"/>
      <c r="FH3613" s="0"/>
      <c r="FI3613" s="0"/>
      <c r="FJ3613" s="0"/>
      <c r="FK3613" s="0"/>
      <c r="FL3613" s="0"/>
      <c r="FM3613" s="0"/>
      <c r="FN3613" s="0"/>
      <c r="FO3613" s="0"/>
      <c r="FP3613" s="0"/>
      <c r="FQ3613" s="0"/>
      <c r="FR3613" s="0"/>
      <c r="FS3613" s="0"/>
      <c r="FT3613" s="0"/>
      <c r="FU3613" s="0"/>
      <c r="FV3613" s="0"/>
      <c r="FW3613" s="0"/>
      <c r="FX3613" s="0"/>
      <c r="FY3613" s="0"/>
      <c r="FZ3613" s="0"/>
      <c r="GA3613" s="0"/>
      <c r="GB3613" s="0"/>
      <c r="GC3613" s="0"/>
      <c r="GD3613" s="0"/>
      <c r="GE3613" s="0"/>
      <c r="GF3613" s="0"/>
      <c r="GG3613" s="0"/>
      <c r="GH3613" s="0"/>
      <c r="GI3613" s="0"/>
      <c r="GJ3613" s="0"/>
      <c r="GK3613" s="0"/>
      <c r="GL3613" s="0"/>
      <c r="GM3613" s="0"/>
      <c r="GN3613" s="0"/>
      <c r="GO3613" s="0"/>
      <c r="GP3613" s="0"/>
      <c r="GQ3613" s="0"/>
      <c r="GR3613" s="0"/>
      <c r="GS3613" s="0"/>
      <c r="GT3613" s="0"/>
      <c r="GU3613" s="0"/>
      <c r="GV3613" s="0"/>
      <c r="GW3613" s="0"/>
      <c r="GX3613" s="0"/>
      <c r="GY3613" s="0"/>
      <c r="GZ3613" s="0"/>
      <c r="HA3613" s="0"/>
      <c r="HB3613" s="0"/>
      <c r="HC3613" s="0"/>
      <c r="HD3613" s="0"/>
      <c r="HE3613" s="0"/>
      <c r="HF3613" s="0"/>
      <c r="HG3613" s="0"/>
      <c r="HH3613" s="0"/>
      <c r="HI3613" s="0"/>
      <c r="HJ3613" s="0"/>
      <c r="HK3613" s="0"/>
      <c r="HL3613" s="0"/>
      <c r="HM3613" s="0"/>
      <c r="HN3613" s="0"/>
      <c r="HO3613" s="0"/>
      <c r="HP3613" s="0"/>
      <c r="HQ3613" s="0"/>
      <c r="HR3613" s="0"/>
      <c r="HS3613" s="0"/>
      <c r="HT3613" s="0"/>
      <c r="HU3613" s="0"/>
      <c r="HV3613" s="0"/>
      <c r="HW3613" s="0"/>
      <c r="HX3613" s="0"/>
      <c r="HY3613" s="0"/>
      <c r="HZ3613" s="0"/>
      <c r="IA3613" s="0"/>
      <c r="IB3613" s="0"/>
      <c r="IC3613" s="0"/>
      <c r="ID3613" s="0"/>
      <c r="IE3613" s="0"/>
      <c r="IF3613" s="0"/>
      <c r="IG3613" s="0"/>
      <c r="IH3613" s="0"/>
      <c r="II3613" s="0"/>
      <c r="IJ3613" s="0"/>
      <c r="IK3613" s="0"/>
      <c r="IL3613" s="0"/>
      <c r="IM3613" s="0"/>
      <c r="IN3613" s="0"/>
      <c r="IO3613" s="0"/>
      <c r="IP3613" s="0"/>
      <c r="IQ3613" s="0"/>
      <c r="IR3613" s="0"/>
      <c r="IS3613" s="0"/>
      <c r="IT3613" s="0"/>
      <c r="IU3613" s="0"/>
      <c r="IV3613" s="0"/>
      <c r="IW3613" s="0"/>
      <c r="IX3613" s="0"/>
      <c r="IY3613" s="0"/>
      <c r="IZ3613" s="0"/>
      <c r="JA3613" s="0"/>
      <c r="JB3613" s="0"/>
      <c r="JC3613" s="0"/>
      <c r="JD3613" s="0"/>
      <c r="JE3613" s="0"/>
      <c r="JF3613" s="0"/>
      <c r="JG3613" s="0"/>
      <c r="JH3613" s="0"/>
      <c r="JI3613" s="0"/>
      <c r="JJ3613" s="0"/>
      <c r="JK3613" s="0"/>
      <c r="JL3613" s="0"/>
      <c r="JM3613" s="0"/>
      <c r="JN3613" s="0"/>
      <c r="JO3613" s="0"/>
      <c r="JP3613" s="0"/>
      <c r="JQ3613" s="0"/>
      <c r="JR3613" s="0"/>
      <c r="JS3613" s="0"/>
      <c r="JT3613" s="0"/>
      <c r="JU3613" s="0"/>
      <c r="JV3613" s="0"/>
      <c r="JW3613" s="0"/>
      <c r="JX3613" s="0"/>
      <c r="JY3613" s="0"/>
      <c r="JZ3613" s="0"/>
      <c r="KA3613" s="0"/>
      <c r="KB3613" s="0"/>
      <c r="KC3613" s="0"/>
      <c r="KD3613" s="0"/>
      <c r="KE3613" s="0"/>
      <c r="KF3613" s="0"/>
      <c r="KG3613" s="0"/>
      <c r="KH3613" s="0"/>
      <c r="KI3613" s="0"/>
      <c r="KJ3613" s="0"/>
      <c r="KK3613" s="0"/>
      <c r="KL3613" s="0"/>
      <c r="KM3613" s="0"/>
      <c r="KN3613" s="0"/>
      <c r="KO3613" s="0"/>
      <c r="KP3613" s="0"/>
      <c r="KQ3613" s="0"/>
      <c r="KR3613" s="0"/>
      <c r="KS3613" s="0"/>
      <c r="KT3613" s="0"/>
      <c r="KU3613" s="0"/>
      <c r="KV3613" s="0"/>
      <c r="KW3613" s="0"/>
      <c r="KX3613" s="0"/>
      <c r="KY3613" s="0"/>
      <c r="KZ3613" s="0"/>
      <c r="LA3613" s="0"/>
      <c r="LB3613" s="0"/>
      <c r="LC3613" s="0"/>
      <c r="LD3613" s="0"/>
      <c r="LE3613" s="0"/>
      <c r="LF3613" s="0"/>
      <c r="LG3613" s="0"/>
      <c r="LH3613" s="0"/>
      <c r="LI3613" s="0"/>
      <c r="LJ3613" s="0"/>
      <c r="LK3613" s="0"/>
      <c r="LL3613" s="0"/>
      <c r="LM3613" s="0"/>
      <c r="LN3613" s="0"/>
      <c r="LO3613" s="0"/>
      <c r="LP3613" s="0"/>
      <c r="LQ3613" s="0"/>
      <c r="LR3613" s="0"/>
      <c r="LS3613" s="0"/>
      <c r="LT3613" s="0"/>
      <c r="LU3613" s="0"/>
      <c r="LV3613" s="0"/>
      <c r="LW3613" s="0"/>
      <c r="LX3613" s="0"/>
      <c r="LY3613" s="0"/>
      <c r="LZ3613" s="0"/>
      <c r="MA3613" s="0"/>
      <c r="MB3613" s="0"/>
      <c r="MC3613" s="0"/>
      <c r="MD3613" s="0"/>
      <c r="ME3613" s="0"/>
      <c r="MF3613" s="0"/>
      <c r="MG3613" s="0"/>
      <c r="MH3613" s="0"/>
      <c r="MI3613" s="0"/>
      <c r="MJ3613" s="0"/>
      <c r="MK3613" s="0"/>
      <c r="ML3613" s="0"/>
      <c r="MM3613" s="0"/>
      <c r="MN3613" s="0"/>
      <c r="MO3613" s="0"/>
      <c r="MP3613" s="0"/>
      <c r="MQ3613" s="0"/>
      <c r="MR3613" s="0"/>
      <c r="MS3613" s="0"/>
      <c r="MT3613" s="0"/>
      <c r="MU3613" s="0"/>
      <c r="MV3613" s="0"/>
      <c r="MW3613" s="0"/>
      <c r="MX3613" s="0"/>
      <c r="MY3613" s="0"/>
      <c r="MZ3613" s="0"/>
      <c r="NA3613" s="0"/>
      <c r="NB3613" s="0"/>
      <c r="NC3613" s="0"/>
      <c r="ND3613" s="0"/>
      <c r="NE3613" s="0"/>
      <c r="NF3613" s="0"/>
      <c r="NG3613" s="0"/>
      <c r="NH3613" s="0"/>
      <c r="NI3613" s="0"/>
      <c r="NJ3613" s="0"/>
      <c r="NK3613" s="0"/>
      <c r="NL3613" s="0"/>
      <c r="NM3613" s="0"/>
      <c r="NN3613" s="0"/>
      <c r="NO3613" s="0"/>
      <c r="NP3613" s="0"/>
      <c r="NQ3613" s="0"/>
      <c r="NR3613" s="0"/>
      <c r="NS3613" s="0"/>
      <c r="NT3613" s="0"/>
      <c r="NU3613" s="0"/>
      <c r="NV3613" s="0"/>
      <c r="NW3613" s="0"/>
      <c r="NX3613" s="0"/>
      <c r="NY3613" s="0"/>
      <c r="NZ3613" s="0"/>
      <c r="OA3613" s="0"/>
      <c r="OB3613" s="0"/>
      <c r="OC3613" s="0"/>
      <c r="OD3613" s="0"/>
      <c r="OE3613" s="0"/>
      <c r="OF3613" s="0"/>
      <c r="OG3613" s="0"/>
      <c r="OH3613" s="0"/>
      <c r="OI3613" s="0"/>
      <c r="OJ3613" s="0"/>
      <c r="OK3613" s="0"/>
      <c r="OL3613" s="0"/>
      <c r="OM3613" s="0"/>
      <c r="ON3613" s="0"/>
      <c r="OO3613" s="0"/>
      <c r="OP3613" s="0"/>
      <c r="OQ3613" s="0"/>
      <c r="OR3613" s="0"/>
      <c r="OS3613" s="0"/>
      <c r="OT3613" s="0"/>
      <c r="OU3613" s="0"/>
      <c r="OV3613" s="0"/>
      <c r="OW3613" s="0"/>
      <c r="OX3613" s="0"/>
      <c r="OY3613" s="0"/>
      <c r="OZ3613" s="0"/>
      <c r="PA3613" s="0"/>
      <c r="PB3613" s="0"/>
      <c r="PC3613" s="0"/>
      <c r="PD3613" s="0"/>
      <c r="PE3613" s="0"/>
      <c r="PF3613" s="0"/>
      <c r="PG3613" s="0"/>
      <c r="PH3613" s="0"/>
      <c r="PI3613" s="0"/>
      <c r="PJ3613" s="0"/>
      <c r="PK3613" s="0"/>
      <c r="PL3613" s="0"/>
      <c r="PM3613" s="0"/>
      <c r="PN3613" s="0"/>
      <c r="PO3613" s="0"/>
      <c r="PP3613" s="0"/>
      <c r="PQ3613" s="0"/>
      <c r="PR3613" s="0"/>
      <c r="PS3613" s="0"/>
      <c r="PT3613" s="0"/>
      <c r="PU3613" s="0"/>
      <c r="PV3613" s="0"/>
      <c r="PW3613" s="0"/>
      <c r="PX3613" s="0"/>
      <c r="PY3613" s="0"/>
      <c r="PZ3613" s="0"/>
      <c r="QA3613" s="0"/>
      <c r="QB3613" s="0"/>
      <c r="QC3613" s="0"/>
      <c r="QD3613" s="0"/>
      <c r="QE3613" s="0"/>
      <c r="QF3613" s="0"/>
      <c r="QG3613" s="0"/>
      <c r="QH3613" s="0"/>
      <c r="QI3613" s="0"/>
      <c r="QJ3613" s="0"/>
      <c r="QK3613" s="0"/>
      <c r="QL3613" s="0"/>
      <c r="QM3613" s="0"/>
      <c r="QN3613" s="0"/>
      <c r="QO3613" s="0"/>
      <c r="QP3613" s="0"/>
      <c r="QQ3613" s="0"/>
      <c r="QR3613" s="0"/>
      <c r="QS3613" s="0"/>
      <c r="QT3613" s="0"/>
      <c r="QU3613" s="0"/>
      <c r="QV3613" s="0"/>
      <c r="QW3613" s="0"/>
      <c r="QX3613" s="0"/>
      <c r="QY3613" s="0"/>
      <c r="QZ3613" s="0"/>
      <c r="RA3613" s="0"/>
      <c r="RB3613" s="0"/>
      <c r="RC3613" s="0"/>
      <c r="RD3613" s="0"/>
      <c r="RE3613" s="0"/>
      <c r="RF3613" s="0"/>
      <c r="RG3613" s="0"/>
      <c r="RH3613" s="0"/>
      <c r="RI3613" s="0"/>
      <c r="RJ3613" s="0"/>
      <c r="RK3613" s="0"/>
      <c r="RL3613" s="0"/>
      <c r="RM3613" s="0"/>
      <c r="RN3613" s="0"/>
      <c r="RO3613" s="0"/>
      <c r="RP3613" s="0"/>
      <c r="RQ3613" s="0"/>
      <c r="RR3613" s="0"/>
      <c r="RS3613" s="0"/>
      <c r="RT3613" s="0"/>
      <c r="RU3613" s="0"/>
      <c r="RV3613" s="0"/>
      <c r="RW3613" s="0"/>
      <c r="RX3613" s="0"/>
      <c r="RY3613" s="0"/>
      <c r="RZ3613" s="0"/>
      <c r="SA3613" s="0"/>
      <c r="SB3613" s="0"/>
      <c r="SC3613" s="0"/>
      <c r="SD3613" s="0"/>
      <c r="SE3613" s="0"/>
      <c r="SF3613" s="0"/>
      <c r="SG3613" s="0"/>
      <c r="SH3613" s="0"/>
      <c r="SI3613" s="0"/>
      <c r="SJ3613" s="0"/>
      <c r="SK3613" s="0"/>
      <c r="SL3613" s="0"/>
      <c r="SM3613" s="0"/>
      <c r="SN3613" s="0"/>
      <c r="SO3613" s="0"/>
      <c r="SP3613" s="0"/>
      <c r="SQ3613" s="0"/>
      <c r="SR3613" s="0"/>
      <c r="SS3613" s="0"/>
      <c r="ST3613" s="0"/>
      <c r="SU3613" s="0"/>
      <c r="SV3613" s="0"/>
      <c r="SW3613" s="0"/>
      <c r="SX3613" s="0"/>
      <c r="SY3613" s="0"/>
      <c r="SZ3613" s="0"/>
      <c r="TA3613" s="0"/>
      <c r="TB3613" s="0"/>
      <c r="TC3613" s="0"/>
      <c r="TD3613" s="0"/>
      <c r="TE3613" s="0"/>
      <c r="TF3613" s="0"/>
      <c r="TG3613" s="0"/>
      <c r="TH3613" s="0"/>
      <c r="TI3613" s="0"/>
      <c r="TJ3613" s="0"/>
      <c r="TK3613" s="0"/>
      <c r="TL3613" s="0"/>
      <c r="TM3613" s="0"/>
      <c r="TN3613" s="0"/>
      <c r="TO3613" s="0"/>
      <c r="TP3613" s="0"/>
      <c r="TQ3613" s="0"/>
      <c r="TR3613" s="0"/>
      <c r="TS3613" s="0"/>
      <c r="TT3613" s="0"/>
      <c r="TU3613" s="0"/>
      <c r="TV3613" s="0"/>
      <c r="TW3613" s="0"/>
      <c r="TX3613" s="0"/>
      <c r="TY3613" s="0"/>
      <c r="TZ3613" s="0"/>
      <c r="UA3613" s="0"/>
      <c r="UB3613" s="0"/>
      <c r="UC3613" s="0"/>
      <c r="UD3613" s="0"/>
      <c r="UE3613" s="0"/>
      <c r="UF3613" s="0"/>
      <c r="UG3613" s="0"/>
      <c r="UH3613" s="0"/>
      <c r="UI3613" s="0"/>
      <c r="UJ3613" s="0"/>
      <c r="UK3613" s="0"/>
      <c r="UL3613" s="0"/>
      <c r="UM3613" s="0"/>
      <c r="UN3613" s="0"/>
      <c r="UO3613" s="0"/>
      <c r="UP3613" s="0"/>
      <c r="UQ3613" s="0"/>
      <c r="UR3613" s="0"/>
      <c r="US3613" s="0"/>
      <c r="UT3613" s="0"/>
      <c r="UU3613" s="0"/>
      <c r="UV3613" s="0"/>
      <c r="UW3613" s="0"/>
      <c r="UX3613" s="0"/>
      <c r="UY3613" s="0"/>
      <c r="UZ3613" s="0"/>
      <c r="VA3613" s="0"/>
      <c r="VB3613" s="0"/>
      <c r="VC3613" s="0"/>
      <c r="VD3613" s="0"/>
      <c r="VE3613" s="0"/>
      <c r="VF3613" s="0"/>
      <c r="VG3613" s="0"/>
      <c r="VH3613" s="0"/>
      <c r="VI3613" s="0"/>
      <c r="VJ3613" s="0"/>
      <c r="VK3613" s="0"/>
      <c r="VL3613" s="0"/>
      <c r="VM3613" s="0"/>
      <c r="VN3613" s="0"/>
      <c r="VO3613" s="0"/>
      <c r="VP3613" s="0"/>
      <c r="VQ3613" s="0"/>
      <c r="VR3613" s="0"/>
      <c r="VS3613" s="0"/>
      <c r="VT3613" s="0"/>
      <c r="VU3613" s="0"/>
      <c r="VV3613" s="0"/>
      <c r="VW3613" s="0"/>
      <c r="VX3613" s="0"/>
      <c r="VY3613" s="0"/>
      <c r="VZ3613" s="0"/>
      <c r="WA3613" s="0"/>
      <c r="WB3613" s="0"/>
      <c r="WC3613" s="0"/>
      <c r="WD3613" s="0"/>
      <c r="WE3613" s="0"/>
      <c r="WF3613" s="0"/>
      <c r="WG3613" s="0"/>
      <c r="WH3613" s="0"/>
      <c r="WI3613" s="0"/>
      <c r="WJ3613" s="0"/>
      <c r="WK3613" s="0"/>
      <c r="WL3613" s="0"/>
      <c r="WM3613" s="0"/>
      <c r="WN3613" s="0"/>
      <c r="WO3613" s="0"/>
      <c r="WP3613" s="0"/>
      <c r="WQ3613" s="0"/>
      <c r="WR3613" s="0"/>
      <c r="WS3613" s="0"/>
      <c r="WT3613" s="0"/>
      <c r="WU3613" s="0"/>
      <c r="WV3613" s="0"/>
      <c r="WW3613" s="0"/>
      <c r="WX3613" s="0"/>
      <c r="WY3613" s="0"/>
      <c r="WZ3613" s="0"/>
      <c r="XA3613" s="0"/>
      <c r="XB3613" s="0"/>
      <c r="XC3613" s="0"/>
      <c r="XD3613" s="0"/>
      <c r="XE3613" s="0"/>
      <c r="XF3613" s="0"/>
      <c r="XG3613" s="0"/>
      <c r="XH3613" s="0"/>
      <c r="XI3613" s="0"/>
      <c r="XJ3613" s="0"/>
      <c r="XK3613" s="0"/>
      <c r="XL3613" s="0"/>
      <c r="XM3613" s="0"/>
      <c r="XN3613" s="0"/>
      <c r="XO3613" s="0"/>
      <c r="XP3613" s="0"/>
      <c r="XQ3613" s="0"/>
      <c r="XR3613" s="0"/>
      <c r="XS3613" s="0"/>
      <c r="XT3613" s="0"/>
      <c r="XU3613" s="0"/>
      <c r="XV3613" s="0"/>
      <c r="XW3613" s="0"/>
      <c r="XX3613" s="0"/>
      <c r="XY3613" s="0"/>
      <c r="XZ3613" s="0"/>
      <c r="YA3613" s="0"/>
      <c r="YB3613" s="0"/>
      <c r="YC3613" s="0"/>
      <c r="YD3613" s="0"/>
      <c r="YE3613" s="0"/>
      <c r="YF3613" s="0"/>
      <c r="YG3613" s="0"/>
      <c r="YH3613" s="0"/>
      <c r="YI3613" s="0"/>
      <c r="YJ3613" s="0"/>
      <c r="YK3613" s="0"/>
      <c r="YL3613" s="0"/>
      <c r="YM3613" s="0"/>
      <c r="YN3613" s="0"/>
      <c r="YO3613" s="0"/>
      <c r="YP3613" s="0"/>
      <c r="YQ3613" s="0"/>
      <c r="YR3613" s="0"/>
      <c r="YS3613" s="0"/>
      <c r="YT3613" s="0"/>
      <c r="YU3613" s="0"/>
      <c r="YV3613" s="0"/>
      <c r="YW3613" s="0"/>
      <c r="YX3613" s="0"/>
      <c r="YY3613" s="0"/>
      <c r="YZ3613" s="0"/>
      <c r="ZA3613" s="0"/>
      <c r="ZB3613" s="0"/>
      <c r="ZC3613" s="0"/>
      <c r="ZD3613" s="0"/>
      <c r="ZE3613" s="0"/>
      <c r="ZF3613" s="0"/>
      <c r="ZG3613" s="0"/>
      <c r="ZH3613" s="0"/>
      <c r="ZI3613" s="0"/>
      <c r="ZJ3613" s="0"/>
      <c r="ZK3613" s="0"/>
      <c r="ZL3613" s="0"/>
      <c r="ZM3613" s="0"/>
      <c r="ZN3613" s="0"/>
      <c r="ZO3613" s="0"/>
      <c r="ZP3613" s="0"/>
      <c r="ZQ3613" s="0"/>
      <c r="ZR3613" s="0"/>
      <c r="ZS3613" s="0"/>
      <c r="ZT3613" s="0"/>
      <c r="ZU3613" s="0"/>
      <c r="ZV3613" s="0"/>
      <c r="ZW3613" s="0"/>
      <c r="ZX3613" s="0"/>
      <c r="ZY3613" s="0"/>
      <c r="ZZ3613" s="0"/>
      <c r="AAA3613" s="0"/>
      <c r="AAB3613" s="0"/>
      <c r="AAC3613" s="0"/>
      <c r="AAD3613" s="0"/>
      <c r="AAE3613" s="0"/>
      <c r="AAF3613" s="0"/>
      <c r="AAG3613" s="0"/>
      <c r="AAH3613" s="0"/>
      <c r="AAI3613" s="0"/>
      <c r="AAJ3613" s="0"/>
      <c r="AAK3613" s="0"/>
      <c r="AAL3613" s="0"/>
      <c r="AAM3613" s="0"/>
      <c r="AAN3613" s="0"/>
      <c r="AAO3613" s="0"/>
      <c r="AAP3613" s="0"/>
      <c r="AAQ3613" s="0"/>
      <c r="AAR3613" s="0"/>
      <c r="AAS3613" s="0"/>
      <c r="AAT3613" s="0"/>
      <c r="AAU3613" s="0"/>
      <c r="AAV3613" s="0"/>
      <c r="AAW3613" s="0"/>
      <c r="AAX3613" s="0"/>
      <c r="AAY3613" s="0"/>
      <c r="AAZ3613" s="0"/>
      <c r="ABA3613" s="0"/>
      <c r="ABB3613" s="0"/>
      <c r="ABC3613" s="0"/>
      <c r="ABD3613" s="0"/>
      <c r="ABE3613" s="0"/>
      <c r="ABF3613" s="0"/>
      <c r="ABG3613" s="0"/>
      <c r="ABH3613" s="0"/>
      <c r="ABI3613" s="0"/>
      <c r="ABJ3613" s="0"/>
      <c r="ABK3613" s="0"/>
      <c r="ABL3613" s="0"/>
      <c r="ABM3613" s="0"/>
      <c r="ABN3613" s="0"/>
      <c r="ABO3613" s="0"/>
      <c r="ABP3613" s="0"/>
      <c r="ABQ3613" s="0"/>
      <c r="ABR3613" s="0"/>
      <c r="ABS3613" s="0"/>
      <c r="ABT3613" s="0"/>
      <c r="ABU3613" s="0"/>
      <c r="ABV3613" s="0"/>
      <c r="ABW3613" s="0"/>
      <c r="ABX3613" s="0"/>
      <c r="ABY3613" s="0"/>
      <c r="ABZ3613" s="0"/>
      <c r="ACA3613" s="0"/>
      <c r="ACB3613" s="0"/>
      <c r="ACC3613" s="0"/>
      <c r="ACD3613" s="0"/>
      <c r="ACE3613" s="0"/>
      <c r="ACF3613" s="0"/>
      <c r="ACG3613" s="0"/>
      <c r="ACH3613" s="0"/>
      <c r="ACI3613" s="0"/>
      <c r="ACJ3613" s="0"/>
      <c r="ACK3613" s="0"/>
      <c r="ACL3613" s="0"/>
      <c r="ACM3613" s="0"/>
      <c r="ACN3613" s="0"/>
      <c r="ACO3613" s="0"/>
      <c r="ACP3613" s="0"/>
      <c r="ACQ3613" s="0"/>
      <c r="ACR3613" s="0"/>
      <c r="ACS3613" s="0"/>
      <c r="ACT3613" s="0"/>
      <c r="ACU3613" s="0"/>
      <c r="ACV3613" s="0"/>
      <c r="ACW3613" s="0"/>
      <c r="ACX3613" s="0"/>
      <c r="ACY3613" s="0"/>
      <c r="ACZ3613" s="0"/>
      <c r="ADA3613" s="0"/>
      <c r="ADB3613" s="0"/>
      <c r="ADC3613" s="0"/>
      <c r="ADD3613" s="0"/>
      <c r="ADE3613" s="0"/>
      <c r="ADF3613" s="0"/>
      <c r="ADG3613" s="0"/>
      <c r="ADH3613" s="0"/>
      <c r="ADI3613" s="0"/>
      <c r="ADJ3613" s="0"/>
      <c r="ADK3613" s="0"/>
      <c r="ADL3613" s="0"/>
      <c r="ADM3613" s="0"/>
      <c r="ADN3613" s="0"/>
      <c r="ADO3613" s="0"/>
      <c r="ADP3613" s="0"/>
      <c r="ADQ3613" s="0"/>
      <c r="ADR3613" s="0"/>
      <c r="ADS3613" s="0"/>
      <c r="ADT3613" s="0"/>
      <c r="ADU3613" s="0"/>
      <c r="ADV3613" s="0"/>
      <c r="ADW3613" s="0"/>
      <c r="ADX3613" s="0"/>
      <c r="ADY3613" s="0"/>
      <c r="ADZ3613" s="0"/>
      <c r="AEA3613" s="0"/>
      <c r="AEB3613" s="0"/>
      <c r="AEC3613" s="0"/>
      <c r="AED3613" s="0"/>
      <c r="AEE3613" s="0"/>
      <c r="AEF3613" s="0"/>
      <c r="AEG3613" s="0"/>
      <c r="AEH3613" s="0"/>
      <c r="AEI3613" s="0"/>
      <c r="AEJ3613" s="0"/>
      <c r="AEK3613" s="0"/>
      <c r="AEL3613" s="0"/>
      <c r="AEM3613" s="0"/>
      <c r="AEN3613" s="0"/>
      <c r="AEO3613" s="0"/>
      <c r="AEP3613" s="0"/>
      <c r="AEQ3613" s="0"/>
      <c r="AER3613" s="0"/>
      <c r="AES3613" s="0"/>
      <c r="AET3613" s="0"/>
      <c r="AEU3613" s="0"/>
      <c r="AEV3613" s="0"/>
      <c r="AEW3613" s="0"/>
      <c r="AEX3613" s="0"/>
      <c r="AEY3613" s="0"/>
      <c r="AEZ3613" s="0"/>
      <c r="AFA3613" s="0"/>
      <c r="AFB3613" s="0"/>
      <c r="AFC3613" s="0"/>
      <c r="AFD3613" s="0"/>
      <c r="AFE3613" s="0"/>
      <c r="AFF3613" s="0"/>
      <c r="AFG3613" s="0"/>
      <c r="AFH3613" s="0"/>
      <c r="AFI3613" s="0"/>
      <c r="AFJ3613" s="0"/>
      <c r="AFK3613" s="0"/>
      <c r="AFL3613" s="0"/>
      <c r="AFM3613" s="0"/>
      <c r="AFN3613" s="0"/>
      <c r="AFO3613" s="0"/>
      <c r="AFP3613" s="0"/>
      <c r="AFQ3613" s="0"/>
      <c r="AFR3613" s="0"/>
      <c r="AFS3613" s="0"/>
      <c r="AFT3613" s="0"/>
      <c r="AFU3613" s="0"/>
      <c r="AFV3613" s="0"/>
      <c r="AFW3613" s="0"/>
      <c r="AFX3613" s="0"/>
      <c r="AFY3613" s="0"/>
      <c r="AFZ3613" s="0"/>
      <c r="AGA3613" s="0"/>
      <c r="AGB3613" s="0"/>
      <c r="AGC3613" s="0"/>
      <c r="AGD3613" s="0"/>
      <c r="AGE3613" s="0"/>
      <c r="AGF3613" s="0"/>
      <c r="AGG3613" s="0"/>
      <c r="AGH3613" s="0"/>
      <c r="AGI3613" s="0"/>
      <c r="AGJ3613" s="0"/>
      <c r="AGK3613" s="0"/>
      <c r="AGL3613" s="0"/>
      <c r="AGM3613" s="0"/>
      <c r="AGN3613" s="0"/>
      <c r="AGO3613" s="0"/>
      <c r="AGP3613" s="0"/>
      <c r="AGQ3613" s="0"/>
      <c r="AGR3613" s="0"/>
      <c r="AGS3613" s="0"/>
      <c r="AGT3613" s="0"/>
      <c r="AGU3613" s="0"/>
      <c r="AGV3613" s="0"/>
      <c r="AGW3613" s="0"/>
      <c r="AGX3613" s="0"/>
      <c r="AGY3613" s="0"/>
      <c r="AGZ3613" s="0"/>
      <c r="AHA3613" s="0"/>
      <c r="AHB3613" s="0"/>
      <c r="AHC3613" s="0"/>
      <c r="AHD3613" s="0"/>
      <c r="AHE3613" s="0"/>
      <c r="AHF3613" s="0"/>
      <c r="AHG3613" s="0"/>
      <c r="AHH3613" s="0"/>
      <c r="AHI3613" s="0"/>
      <c r="AHJ3613" s="0"/>
      <c r="AHK3613" s="0"/>
      <c r="AHL3613" s="0"/>
      <c r="AHM3613" s="0"/>
      <c r="AHN3613" s="0"/>
      <c r="AHO3613" s="0"/>
      <c r="AHP3613" s="0"/>
      <c r="AHQ3613" s="0"/>
      <c r="AHR3613" s="0"/>
      <c r="AHS3613" s="0"/>
      <c r="AHT3613" s="0"/>
      <c r="AHU3613" s="0"/>
      <c r="AHV3613" s="0"/>
      <c r="AHW3613" s="0"/>
      <c r="AHX3613" s="0"/>
      <c r="AHY3613" s="0"/>
      <c r="AHZ3613" s="0"/>
      <c r="AIA3613" s="0"/>
      <c r="AIB3613" s="0"/>
      <c r="AIC3613" s="0"/>
      <c r="AID3613" s="0"/>
      <c r="AIE3613" s="0"/>
      <c r="AIF3613" s="0"/>
      <c r="AIG3613" s="0"/>
      <c r="AIH3613" s="0"/>
      <c r="AII3613" s="0"/>
      <c r="AIJ3613" s="0"/>
      <c r="AIK3613" s="0"/>
      <c r="AIL3613" s="0"/>
      <c r="AIM3613" s="0"/>
      <c r="AIN3613" s="0"/>
      <c r="AIO3613" s="0"/>
      <c r="AIP3613" s="0"/>
      <c r="AIQ3613" s="0"/>
      <c r="AIR3613" s="0"/>
      <c r="AIS3613" s="0"/>
      <c r="AIT3613" s="0"/>
      <c r="AIU3613" s="0"/>
      <c r="AIV3613" s="0"/>
      <c r="AIW3613" s="0"/>
      <c r="AIX3613" s="0"/>
      <c r="AIY3613" s="0"/>
      <c r="AIZ3613" s="0"/>
      <c r="AJA3613" s="0"/>
      <c r="AJB3613" s="0"/>
      <c r="AJC3613" s="0"/>
      <c r="AJD3613" s="0"/>
      <c r="AJE3613" s="0"/>
      <c r="AJF3613" s="0"/>
      <c r="AJG3613" s="0"/>
      <c r="AJH3613" s="0"/>
      <c r="AJI3613" s="0"/>
      <c r="AJJ3613" s="0"/>
      <c r="AJK3613" s="0"/>
      <c r="AJL3613" s="0"/>
      <c r="AJM3613" s="0"/>
      <c r="AJN3613" s="0"/>
      <c r="AJO3613" s="0"/>
      <c r="AJP3613" s="0"/>
      <c r="AJQ3613" s="0"/>
      <c r="AJR3613" s="0"/>
      <c r="AJS3613" s="0"/>
      <c r="AJT3613" s="0"/>
      <c r="AJU3613" s="0"/>
      <c r="AJV3613" s="0"/>
      <c r="AJW3613" s="0"/>
      <c r="AJX3613" s="0"/>
      <c r="AJY3613" s="0"/>
      <c r="AJZ3613" s="0"/>
      <c r="AKA3613" s="0"/>
      <c r="AKB3613" s="0"/>
      <c r="AKC3613" s="0"/>
      <c r="AKD3613" s="0"/>
      <c r="AKE3613" s="0"/>
      <c r="AKF3613" s="0"/>
      <c r="AKG3613" s="0"/>
      <c r="AKH3613" s="0"/>
      <c r="AKI3613" s="0"/>
      <c r="AKJ3613" s="0"/>
      <c r="AKK3613" s="0"/>
      <c r="AKL3613" s="0"/>
      <c r="AKM3613" s="0"/>
      <c r="AKN3613" s="0"/>
      <c r="AKO3613" s="0"/>
      <c r="AKP3613" s="0"/>
      <c r="AKQ3613" s="0"/>
      <c r="AKR3613" s="0"/>
      <c r="AKS3613" s="0"/>
      <c r="AKT3613" s="0"/>
      <c r="AKU3613" s="0"/>
      <c r="AKV3613" s="0"/>
      <c r="AKW3613" s="0"/>
      <c r="AKX3613" s="0"/>
      <c r="AKY3613" s="0"/>
      <c r="AKZ3613" s="0"/>
      <c r="ALA3613" s="0"/>
      <c r="ALB3613" s="0"/>
      <c r="ALC3613" s="0"/>
      <c r="ALD3613" s="0"/>
      <c r="ALE3613" s="0"/>
      <c r="ALF3613" s="0"/>
      <c r="ALG3613" s="0"/>
      <c r="ALH3613" s="0"/>
      <c r="ALI3613" s="0"/>
      <c r="ALJ3613" s="0"/>
      <c r="ALK3613" s="0"/>
      <c r="ALL3613" s="0"/>
      <c r="ALM3613" s="0"/>
      <c r="ALN3613" s="0"/>
      <c r="ALO3613" s="0"/>
      <c r="ALP3613" s="0"/>
      <c r="ALQ3613" s="0"/>
      <c r="ALR3613" s="0"/>
      <c r="ALS3613" s="0"/>
      <c r="ALT3613" s="0"/>
      <c r="ALU3613" s="0"/>
      <c r="ALV3613" s="0"/>
      <c r="ALW3613" s="0"/>
      <c r="ALX3613" s="0"/>
      <c r="ALY3613" s="0"/>
      <c r="ALZ3613" s="0"/>
      <c r="AMA3613" s="0"/>
      <c r="AMB3613" s="0"/>
      <c r="AMC3613" s="0"/>
      <c r="AMD3613" s="0"/>
      <c r="AME3613" s="0"/>
      <c r="AMF3613" s="0"/>
      <c r="AMG3613" s="0"/>
      <c r="AMH3613" s="0"/>
      <c r="AMI3613" s="0"/>
    </row>
    <row r="3614" customFormat="false" ht="17.35" hidden="false" customHeight="false" outlineLevel="0" collapsed="false">
      <c r="C3614" s="15" t="s">
        <v>3841</v>
      </c>
      <c r="D3614" s="45" t="s">
        <v>1</v>
      </c>
      <c r="I3614" s="3"/>
      <c r="BM3614" s="0"/>
      <c r="BN3614" s="0"/>
      <c r="BO3614" s="0"/>
      <c r="BP3614" s="0"/>
      <c r="BQ3614" s="0"/>
      <c r="BR3614" s="0"/>
      <c r="BS3614" s="0"/>
      <c r="BT3614" s="0"/>
      <c r="BU3614" s="0"/>
      <c r="BV3614" s="0"/>
      <c r="BW3614" s="0"/>
      <c r="BX3614" s="0"/>
      <c r="BY3614" s="0"/>
      <c r="BZ3614" s="0"/>
      <c r="CA3614" s="0"/>
      <c r="CB3614" s="0"/>
      <c r="CC3614" s="0"/>
      <c r="CD3614" s="0"/>
      <c r="CE3614" s="0"/>
      <c r="CF3614" s="0"/>
      <c r="CG3614" s="0"/>
      <c r="CH3614" s="0"/>
      <c r="CI3614" s="0"/>
      <c r="CJ3614" s="0"/>
      <c r="CK3614" s="0"/>
      <c r="CL3614" s="0"/>
      <c r="CM3614" s="0"/>
      <c r="CN3614" s="0"/>
      <c r="CO3614" s="0"/>
      <c r="CP3614" s="0"/>
      <c r="CQ3614" s="0"/>
      <c r="CR3614" s="0"/>
      <c r="CS3614" s="0"/>
      <c r="CT3614" s="0"/>
      <c r="CU3614" s="0"/>
      <c r="CV3614" s="0"/>
      <c r="CW3614" s="0"/>
      <c r="CX3614" s="0"/>
      <c r="CY3614" s="0"/>
      <c r="CZ3614" s="0"/>
      <c r="DA3614" s="0"/>
      <c r="DB3614" s="0"/>
      <c r="DC3614" s="0"/>
      <c r="DD3614" s="0"/>
      <c r="DE3614" s="0"/>
      <c r="DF3614" s="0"/>
      <c r="DG3614" s="0"/>
      <c r="DH3614" s="0"/>
      <c r="DI3614" s="0"/>
      <c r="DJ3614" s="0"/>
      <c r="DK3614" s="0"/>
      <c r="DL3614" s="0"/>
      <c r="DM3614" s="0"/>
      <c r="DN3614" s="0"/>
      <c r="DO3614" s="0"/>
      <c r="DP3614" s="0"/>
      <c r="DQ3614" s="0"/>
      <c r="DR3614" s="0"/>
      <c r="DS3614" s="0"/>
      <c r="DT3614" s="0"/>
      <c r="DU3614" s="0"/>
      <c r="DV3614" s="0"/>
      <c r="DW3614" s="0"/>
      <c r="DX3614" s="0"/>
      <c r="DY3614" s="0"/>
      <c r="DZ3614" s="0"/>
      <c r="EA3614" s="0"/>
      <c r="EB3614" s="0"/>
      <c r="EC3614" s="0"/>
      <c r="ED3614" s="0"/>
      <c r="EE3614" s="0"/>
      <c r="EF3614" s="0"/>
      <c r="EG3614" s="0"/>
      <c r="EH3614" s="0"/>
      <c r="EI3614" s="0"/>
      <c r="EJ3614" s="0"/>
      <c r="EK3614" s="0"/>
      <c r="EL3614" s="0"/>
      <c r="EM3614" s="0"/>
      <c r="EN3614" s="0"/>
      <c r="EO3614" s="0"/>
      <c r="EP3614" s="0"/>
      <c r="EQ3614" s="0"/>
      <c r="ER3614" s="0"/>
      <c r="ES3614" s="0"/>
      <c r="ET3614" s="0"/>
      <c r="EU3614" s="0"/>
      <c r="EV3614" s="0"/>
      <c r="EW3614" s="0"/>
      <c r="EX3614" s="0"/>
      <c r="EY3614" s="0"/>
      <c r="EZ3614" s="0"/>
      <c r="FA3614" s="0"/>
      <c r="FB3614" s="0"/>
      <c r="FC3614" s="0"/>
      <c r="FD3614" s="0"/>
      <c r="FE3614" s="0"/>
      <c r="FF3614" s="0"/>
      <c r="FG3614" s="0"/>
      <c r="FH3614" s="0"/>
      <c r="FI3614" s="0"/>
      <c r="FJ3614" s="0"/>
      <c r="FK3614" s="0"/>
      <c r="FL3614" s="0"/>
      <c r="FM3614" s="0"/>
      <c r="FN3614" s="0"/>
      <c r="FO3614" s="0"/>
      <c r="FP3614" s="0"/>
      <c r="FQ3614" s="0"/>
      <c r="FR3614" s="0"/>
      <c r="FS3614" s="0"/>
      <c r="FT3614" s="0"/>
      <c r="FU3614" s="0"/>
      <c r="FV3614" s="0"/>
      <c r="FW3614" s="0"/>
      <c r="FX3614" s="0"/>
      <c r="FY3614" s="0"/>
      <c r="FZ3614" s="0"/>
      <c r="GA3614" s="0"/>
      <c r="GB3614" s="0"/>
      <c r="GC3614" s="0"/>
      <c r="GD3614" s="0"/>
      <c r="GE3614" s="0"/>
      <c r="GF3614" s="0"/>
      <c r="GG3614" s="0"/>
      <c r="GH3614" s="0"/>
      <c r="GI3614" s="0"/>
      <c r="GJ3614" s="0"/>
      <c r="GK3614" s="0"/>
      <c r="GL3614" s="0"/>
      <c r="GM3614" s="0"/>
      <c r="GN3614" s="0"/>
      <c r="GO3614" s="0"/>
      <c r="GP3614" s="0"/>
      <c r="GQ3614" s="0"/>
      <c r="GR3614" s="0"/>
      <c r="GS3614" s="0"/>
      <c r="GT3614" s="0"/>
      <c r="GU3614" s="0"/>
      <c r="GV3614" s="0"/>
      <c r="GW3614" s="0"/>
      <c r="GX3614" s="0"/>
      <c r="GY3614" s="0"/>
      <c r="GZ3614" s="0"/>
      <c r="HA3614" s="0"/>
      <c r="HB3614" s="0"/>
      <c r="HC3614" s="0"/>
      <c r="HD3614" s="0"/>
      <c r="HE3614" s="0"/>
      <c r="HF3614" s="0"/>
      <c r="HG3614" s="0"/>
      <c r="HH3614" s="0"/>
      <c r="HI3614" s="0"/>
      <c r="HJ3614" s="0"/>
      <c r="HK3614" s="0"/>
      <c r="HL3614" s="0"/>
      <c r="HM3614" s="0"/>
      <c r="HN3614" s="0"/>
      <c r="HO3614" s="0"/>
      <c r="HP3614" s="0"/>
      <c r="HQ3614" s="0"/>
      <c r="HR3614" s="0"/>
      <c r="HS3614" s="0"/>
      <c r="HT3614" s="0"/>
      <c r="HU3614" s="0"/>
      <c r="HV3614" s="0"/>
      <c r="HW3614" s="0"/>
      <c r="HX3614" s="0"/>
      <c r="HY3614" s="0"/>
      <c r="HZ3614" s="0"/>
      <c r="IA3614" s="0"/>
      <c r="IB3614" s="0"/>
      <c r="IC3614" s="0"/>
      <c r="ID3614" s="0"/>
      <c r="IE3614" s="0"/>
      <c r="IF3614" s="0"/>
      <c r="IG3614" s="0"/>
      <c r="IH3614" s="0"/>
      <c r="II3614" s="0"/>
      <c r="IJ3614" s="0"/>
      <c r="IK3614" s="0"/>
      <c r="IL3614" s="0"/>
      <c r="IM3614" s="0"/>
      <c r="IN3614" s="0"/>
      <c r="IO3614" s="0"/>
      <c r="IP3614" s="0"/>
      <c r="IQ3614" s="0"/>
      <c r="IR3614" s="0"/>
      <c r="IS3614" s="0"/>
      <c r="IT3614" s="0"/>
      <c r="IU3614" s="0"/>
      <c r="IV3614" s="0"/>
      <c r="IW3614" s="0"/>
      <c r="IX3614" s="0"/>
      <c r="IY3614" s="0"/>
      <c r="IZ3614" s="0"/>
      <c r="JA3614" s="0"/>
      <c r="JB3614" s="0"/>
      <c r="JC3614" s="0"/>
      <c r="JD3614" s="0"/>
      <c r="JE3614" s="0"/>
      <c r="JF3614" s="0"/>
      <c r="JG3614" s="0"/>
      <c r="JH3614" s="0"/>
      <c r="JI3614" s="0"/>
      <c r="JJ3614" s="0"/>
      <c r="JK3614" s="0"/>
      <c r="JL3614" s="0"/>
      <c r="JM3614" s="0"/>
      <c r="JN3614" s="0"/>
      <c r="JO3614" s="0"/>
      <c r="JP3614" s="0"/>
      <c r="JQ3614" s="0"/>
      <c r="JR3614" s="0"/>
      <c r="JS3614" s="0"/>
      <c r="JT3614" s="0"/>
      <c r="JU3614" s="0"/>
      <c r="JV3614" s="0"/>
      <c r="JW3614" s="0"/>
      <c r="JX3614" s="0"/>
      <c r="JY3614" s="0"/>
      <c r="JZ3614" s="0"/>
      <c r="KA3614" s="0"/>
      <c r="KB3614" s="0"/>
      <c r="KC3614" s="0"/>
      <c r="KD3614" s="0"/>
      <c r="KE3614" s="0"/>
      <c r="KF3614" s="0"/>
      <c r="KG3614" s="0"/>
      <c r="KH3614" s="0"/>
      <c r="KI3614" s="0"/>
      <c r="KJ3614" s="0"/>
      <c r="KK3614" s="0"/>
      <c r="KL3614" s="0"/>
      <c r="KM3614" s="0"/>
      <c r="KN3614" s="0"/>
      <c r="KO3614" s="0"/>
      <c r="KP3614" s="0"/>
      <c r="KQ3614" s="0"/>
      <c r="KR3614" s="0"/>
      <c r="KS3614" s="0"/>
      <c r="KT3614" s="0"/>
      <c r="KU3614" s="0"/>
      <c r="KV3614" s="0"/>
      <c r="KW3614" s="0"/>
      <c r="KX3614" s="0"/>
      <c r="KY3614" s="0"/>
      <c r="KZ3614" s="0"/>
      <c r="LA3614" s="0"/>
      <c r="LB3614" s="0"/>
      <c r="LC3614" s="0"/>
      <c r="LD3614" s="0"/>
      <c r="LE3614" s="0"/>
      <c r="LF3614" s="0"/>
      <c r="LG3614" s="0"/>
      <c r="LH3614" s="0"/>
      <c r="LI3614" s="0"/>
      <c r="LJ3614" s="0"/>
      <c r="LK3614" s="0"/>
      <c r="LL3614" s="0"/>
      <c r="LM3614" s="0"/>
      <c r="LN3614" s="0"/>
      <c r="LO3614" s="0"/>
      <c r="LP3614" s="0"/>
      <c r="LQ3614" s="0"/>
      <c r="LR3614" s="0"/>
      <c r="LS3614" s="0"/>
      <c r="LT3614" s="0"/>
      <c r="LU3614" s="0"/>
      <c r="LV3614" s="0"/>
      <c r="LW3614" s="0"/>
      <c r="LX3614" s="0"/>
      <c r="LY3614" s="0"/>
      <c r="LZ3614" s="0"/>
      <c r="MA3614" s="0"/>
      <c r="MB3614" s="0"/>
      <c r="MC3614" s="0"/>
      <c r="MD3614" s="0"/>
      <c r="ME3614" s="0"/>
      <c r="MF3614" s="0"/>
      <c r="MG3614" s="0"/>
      <c r="MH3614" s="0"/>
      <c r="MI3614" s="0"/>
      <c r="MJ3614" s="0"/>
      <c r="MK3614" s="0"/>
      <c r="ML3614" s="0"/>
      <c r="MM3614" s="0"/>
      <c r="MN3614" s="0"/>
      <c r="MO3614" s="0"/>
      <c r="MP3614" s="0"/>
      <c r="MQ3614" s="0"/>
      <c r="MR3614" s="0"/>
      <c r="MS3614" s="0"/>
      <c r="MT3614" s="0"/>
      <c r="MU3614" s="0"/>
      <c r="MV3614" s="0"/>
      <c r="MW3614" s="0"/>
      <c r="MX3614" s="0"/>
      <c r="MY3614" s="0"/>
      <c r="MZ3614" s="0"/>
      <c r="NA3614" s="0"/>
      <c r="NB3614" s="0"/>
      <c r="NC3614" s="0"/>
      <c r="ND3614" s="0"/>
      <c r="NE3614" s="0"/>
      <c r="NF3614" s="0"/>
      <c r="NG3614" s="0"/>
      <c r="NH3614" s="0"/>
      <c r="NI3614" s="0"/>
      <c r="NJ3614" s="0"/>
      <c r="NK3614" s="0"/>
      <c r="NL3614" s="0"/>
      <c r="NM3614" s="0"/>
      <c r="NN3614" s="0"/>
      <c r="NO3614" s="0"/>
      <c r="NP3614" s="0"/>
      <c r="NQ3614" s="0"/>
      <c r="NR3614" s="0"/>
      <c r="NS3614" s="0"/>
      <c r="NT3614" s="0"/>
      <c r="NU3614" s="0"/>
      <c r="NV3614" s="0"/>
      <c r="NW3614" s="0"/>
      <c r="NX3614" s="0"/>
      <c r="NY3614" s="0"/>
      <c r="NZ3614" s="0"/>
      <c r="OA3614" s="0"/>
      <c r="OB3614" s="0"/>
      <c r="OC3614" s="0"/>
      <c r="OD3614" s="0"/>
      <c r="OE3614" s="0"/>
      <c r="OF3614" s="0"/>
      <c r="OG3614" s="0"/>
      <c r="OH3614" s="0"/>
      <c r="OI3614" s="0"/>
      <c r="OJ3614" s="0"/>
      <c r="OK3614" s="0"/>
      <c r="OL3614" s="0"/>
      <c r="OM3614" s="0"/>
      <c r="ON3614" s="0"/>
      <c r="OO3614" s="0"/>
      <c r="OP3614" s="0"/>
      <c r="OQ3614" s="0"/>
      <c r="OR3614" s="0"/>
      <c r="OS3614" s="0"/>
      <c r="OT3614" s="0"/>
      <c r="OU3614" s="0"/>
      <c r="OV3614" s="0"/>
      <c r="OW3614" s="0"/>
      <c r="OX3614" s="0"/>
      <c r="OY3614" s="0"/>
      <c r="OZ3614" s="0"/>
      <c r="PA3614" s="0"/>
      <c r="PB3614" s="0"/>
      <c r="PC3614" s="0"/>
      <c r="PD3614" s="0"/>
      <c r="PE3614" s="0"/>
      <c r="PF3614" s="0"/>
      <c r="PG3614" s="0"/>
      <c r="PH3614" s="0"/>
      <c r="PI3614" s="0"/>
      <c r="PJ3614" s="0"/>
      <c r="PK3614" s="0"/>
      <c r="PL3614" s="0"/>
      <c r="PM3614" s="0"/>
      <c r="PN3614" s="0"/>
      <c r="PO3614" s="0"/>
      <c r="PP3614" s="0"/>
      <c r="PQ3614" s="0"/>
      <c r="PR3614" s="0"/>
      <c r="PS3614" s="0"/>
      <c r="PT3614" s="0"/>
      <c r="PU3614" s="0"/>
      <c r="PV3614" s="0"/>
      <c r="PW3614" s="0"/>
      <c r="PX3614" s="0"/>
      <c r="PY3614" s="0"/>
      <c r="PZ3614" s="0"/>
      <c r="QA3614" s="0"/>
      <c r="QB3614" s="0"/>
      <c r="QC3614" s="0"/>
      <c r="QD3614" s="0"/>
      <c r="QE3614" s="0"/>
      <c r="QF3614" s="0"/>
      <c r="QG3614" s="0"/>
      <c r="QH3614" s="0"/>
      <c r="QI3614" s="0"/>
      <c r="QJ3614" s="0"/>
      <c r="QK3614" s="0"/>
      <c r="QL3614" s="0"/>
      <c r="QM3614" s="0"/>
      <c r="QN3614" s="0"/>
      <c r="QO3614" s="0"/>
      <c r="QP3614" s="0"/>
      <c r="QQ3614" s="0"/>
      <c r="QR3614" s="0"/>
      <c r="QS3614" s="0"/>
      <c r="QT3614" s="0"/>
      <c r="QU3614" s="0"/>
      <c r="QV3614" s="0"/>
      <c r="QW3614" s="0"/>
      <c r="QX3614" s="0"/>
      <c r="QY3614" s="0"/>
      <c r="QZ3614" s="0"/>
      <c r="RA3614" s="0"/>
      <c r="RB3614" s="0"/>
      <c r="RC3614" s="0"/>
      <c r="RD3614" s="0"/>
      <c r="RE3614" s="0"/>
      <c r="RF3614" s="0"/>
      <c r="RG3614" s="0"/>
      <c r="RH3614" s="0"/>
      <c r="RI3614" s="0"/>
      <c r="RJ3614" s="0"/>
      <c r="RK3614" s="0"/>
      <c r="RL3614" s="0"/>
      <c r="RM3614" s="0"/>
      <c r="RN3614" s="0"/>
      <c r="RO3614" s="0"/>
      <c r="RP3614" s="0"/>
      <c r="RQ3614" s="0"/>
      <c r="RR3614" s="0"/>
      <c r="RS3614" s="0"/>
      <c r="RT3614" s="0"/>
      <c r="RU3614" s="0"/>
      <c r="RV3614" s="0"/>
      <c r="RW3614" s="0"/>
      <c r="RX3614" s="0"/>
      <c r="RY3614" s="0"/>
      <c r="RZ3614" s="0"/>
      <c r="SA3614" s="0"/>
      <c r="SB3614" s="0"/>
      <c r="SC3614" s="0"/>
      <c r="SD3614" s="0"/>
      <c r="SE3614" s="0"/>
      <c r="SF3614" s="0"/>
      <c r="SG3614" s="0"/>
      <c r="SH3614" s="0"/>
      <c r="SI3614" s="0"/>
      <c r="SJ3614" s="0"/>
      <c r="SK3614" s="0"/>
      <c r="SL3614" s="0"/>
      <c r="SM3614" s="0"/>
      <c r="SN3614" s="0"/>
      <c r="SO3614" s="0"/>
      <c r="SP3614" s="0"/>
      <c r="SQ3614" s="0"/>
      <c r="SR3614" s="0"/>
      <c r="SS3614" s="0"/>
      <c r="ST3614" s="0"/>
      <c r="SU3614" s="0"/>
      <c r="SV3614" s="0"/>
      <c r="SW3614" s="0"/>
      <c r="SX3614" s="0"/>
      <c r="SY3614" s="0"/>
      <c r="SZ3614" s="0"/>
      <c r="TA3614" s="0"/>
      <c r="TB3614" s="0"/>
      <c r="TC3614" s="0"/>
      <c r="TD3614" s="0"/>
      <c r="TE3614" s="0"/>
      <c r="TF3614" s="0"/>
      <c r="TG3614" s="0"/>
      <c r="TH3614" s="0"/>
      <c r="TI3614" s="0"/>
      <c r="TJ3614" s="0"/>
      <c r="TK3614" s="0"/>
      <c r="TL3614" s="0"/>
      <c r="TM3614" s="0"/>
      <c r="TN3614" s="0"/>
      <c r="TO3614" s="0"/>
      <c r="TP3614" s="0"/>
      <c r="TQ3614" s="0"/>
      <c r="TR3614" s="0"/>
      <c r="TS3614" s="0"/>
      <c r="TT3614" s="0"/>
      <c r="TU3614" s="0"/>
      <c r="TV3614" s="0"/>
      <c r="TW3614" s="0"/>
      <c r="TX3614" s="0"/>
      <c r="TY3614" s="0"/>
      <c r="TZ3614" s="0"/>
      <c r="UA3614" s="0"/>
      <c r="UB3614" s="0"/>
      <c r="UC3614" s="0"/>
      <c r="UD3614" s="0"/>
      <c r="UE3614" s="0"/>
      <c r="UF3614" s="0"/>
      <c r="UG3614" s="0"/>
      <c r="UH3614" s="0"/>
      <c r="UI3614" s="0"/>
      <c r="UJ3614" s="0"/>
      <c r="UK3614" s="0"/>
      <c r="UL3614" s="0"/>
      <c r="UM3614" s="0"/>
      <c r="UN3614" s="0"/>
      <c r="UO3614" s="0"/>
      <c r="UP3614" s="0"/>
      <c r="UQ3614" s="0"/>
      <c r="UR3614" s="0"/>
      <c r="US3614" s="0"/>
      <c r="UT3614" s="0"/>
      <c r="UU3614" s="0"/>
      <c r="UV3614" s="0"/>
      <c r="UW3614" s="0"/>
      <c r="UX3614" s="0"/>
      <c r="UY3614" s="0"/>
      <c r="UZ3614" s="0"/>
      <c r="VA3614" s="0"/>
      <c r="VB3614" s="0"/>
      <c r="VC3614" s="0"/>
      <c r="VD3614" s="0"/>
      <c r="VE3614" s="0"/>
      <c r="VF3614" s="0"/>
      <c r="VG3614" s="0"/>
      <c r="VH3614" s="0"/>
      <c r="VI3614" s="0"/>
      <c r="VJ3614" s="0"/>
      <c r="VK3614" s="0"/>
      <c r="VL3614" s="0"/>
      <c r="VM3614" s="0"/>
      <c r="VN3614" s="0"/>
      <c r="VO3614" s="0"/>
      <c r="VP3614" s="0"/>
      <c r="VQ3614" s="0"/>
      <c r="VR3614" s="0"/>
      <c r="VS3614" s="0"/>
      <c r="VT3614" s="0"/>
      <c r="VU3614" s="0"/>
      <c r="VV3614" s="0"/>
      <c r="VW3614" s="0"/>
      <c r="VX3614" s="0"/>
      <c r="VY3614" s="0"/>
      <c r="VZ3614" s="0"/>
      <c r="WA3614" s="0"/>
      <c r="WB3614" s="0"/>
      <c r="WC3614" s="0"/>
      <c r="WD3614" s="0"/>
      <c r="WE3614" s="0"/>
      <c r="WF3614" s="0"/>
      <c r="WG3614" s="0"/>
      <c r="WH3614" s="0"/>
      <c r="WI3614" s="0"/>
      <c r="WJ3614" s="0"/>
      <c r="WK3614" s="0"/>
      <c r="WL3614" s="0"/>
      <c r="WM3614" s="0"/>
      <c r="WN3614" s="0"/>
      <c r="WO3614" s="0"/>
      <c r="WP3614" s="0"/>
      <c r="WQ3614" s="0"/>
      <c r="WR3614" s="0"/>
      <c r="WS3614" s="0"/>
      <c r="WT3614" s="0"/>
      <c r="WU3614" s="0"/>
      <c r="WV3614" s="0"/>
      <c r="WW3614" s="0"/>
      <c r="WX3614" s="0"/>
      <c r="WY3614" s="0"/>
      <c r="WZ3614" s="0"/>
      <c r="XA3614" s="0"/>
      <c r="XB3614" s="0"/>
      <c r="XC3614" s="0"/>
      <c r="XD3614" s="0"/>
      <c r="XE3614" s="0"/>
      <c r="XF3614" s="0"/>
      <c r="XG3614" s="0"/>
      <c r="XH3614" s="0"/>
      <c r="XI3614" s="0"/>
      <c r="XJ3614" s="0"/>
      <c r="XK3614" s="0"/>
      <c r="XL3614" s="0"/>
      <c r="XM3614" s="0"/>
      <c r="XN3614" s="0"/>
      <c r="XO3614" s="0"/>
      <c r="XP3614" s="0"/>
      <c r="XQ3614" s="0"/>
      <c r="XR3614" s="0"/>
      <c r="XS3614" s="0"/>
      <c r="XT3614" s="0"/>
      <c r="XU3614" s="0"/>
      <c r="XV3614" s="0"/>
      <c r="XW3614" s="0"/>
      <c r="XX3614" s="0"/>
      <c r="XY3614" s="0"/>
      <c r="XZ3614" s="0"/>
      <c r="YA3614" s="0"/>
      <c r="YB3614" s="0"/>
      <c r="YC3614" s="0"/>
      <c r="YD3614" s="0"/>
      <c r="YE3614" s="0"/>
      <c r="YF3614" s="0"/>
      <c r="YG3614" s="0"/>
      <c r="YH3614" s="0"/>
      <c r="YI3614" s="0"/>
      <c r="YJ3614" s="0"/>
      <c r="YK3614" s="0"/>
      <c r="YL3614" s="0"/>
      <c r="YM3614" s="0"/>
      <c r="YN3614" s="0"/>
      <c r="YO3614" s="0"/>
      <c r="YP3614" s="0"/>
      <c r="YQ3614" s="0"/>
      <c r="YR3614" s="0"/>
      <c r="YS3614" s="0"/>
      <c r="YT3614" s="0"/>
      <c r="YU3614" s="0"/>
      <c r="YV3614" s="0"/>
      <c r="YW3614" s="0"/>
      <c r="YX3614" s="0"/>
      <c r="YY3614" s="0"/>
      <c r="YZ3614" s="0"/>
      <c r="ZA3614" s="0"/>
      <c r="ZB3614" s="0"/>
      <c r="ZC3614" s="0"/>
      <c r="ZD3614" s="0"/>
      <c r="ZE3614" s="0"/>
      <c r="ZF3614" s="0"/>
      <c r="ZG3614" s="0"/>
      <c r="ZH3614" s="0"/>
      <c r="ZI3614" s="0"/>
      <c r="ZJ3614" s="0"/>
      <c r="ZK3614" s="0"/>
      <c r="ZL3614" s="0"/>
      <c r="ZM3614" s="0"/>
      <c r="ZN3614" s="0"/>
      <c r="ZO3614" s="0"/>
      <c r="ZP3614" s="0"/>
      <c r="ZQ3614" s="0"/>
      <c r="ZR3614" s="0"/>
      <c r="ZS3614" s="0"/>
      <c r="ZT3614" s="0"/>
      <c r="ZU3614" s="0"/>
      <c r="ZV3614" s="0"/>
      <c r="ZW3614" s="0"/>
      <c r="ZX3614" s="0"/>
      <c r="ZY3614" s="0"/>
      <c r="ZZ3614" s="0"/>
      <c r="AAA3614" s="0"/>
      <c r="AAB3614" s="0"/>
      <c r="AAC3614" s="0"/>
      <c r="AAD3614" s="0"/>
      <c r="AAE3614" s="0"/>
      <c r="AAF3614" s="0"/>
      <c r="AAG3614" s="0"/>
      <c r="AAH3614" s="0"/>
      <c r="AAI3614" s="0"/>
      <c r="AAJ3614" s="0"/>
      <c r="AAK3614" s="0"/>
      <c r="AAL3614" s="0"/>
      <c r="AAM3614" s="0"/>
      <c r="AAN3614" s="0"/>
      <c r="AAO3614" s="0"/>
      <c r="AAP3614" s="0"/>
      <c r="AAQ3614" s="0"/>
      <c r="AAR3614" s="0"/>
      <c r="AAS3614" s="0"/>
      <c r="AAT3614" s="0"/>
      <c r="AAU3614" s="0"/>
      <c r="AAV3614" s="0"/>
      <c r="AAW3614" s="0"/>
      <c r="AAX3614" s="0"/>
      <c r="AAY3614" s="0"/>
      <c r="AAZ3614" s="0"/>
      <c r="ABA3614" s="0"/>
      <c r="ABB3614" s="0"/>
      <c r="ABC3614" s="0"/>
      <c r="ABD3614" s="0"/>
      <c r="ABE3614" s="0"/>
      <c r="ABF3614" s="0"/>
      <c r="ABG3614" s="0"/>
      <c r="ABH3614" s="0"/>
      <c r="ABI3614" s="0"/>
      <c r="ABJ3614" s="0"/>
      <c r="ABK3614" s="0"/>
      <c r="ABL3614" s="0"/>
      <c r="ABM3614" s="0"/>
      <c r="ABN3614" s="0"/>
      <c r="ABO3614" s="0"/>
      <c r="ABP3614" s="0"/>
      <c r="ABQ3614" s="0"/>
      <c r="ABR3614" s="0"/>
      <c r="ABS3614" s="0"/>
      <c r="ABT3614" s="0"/>
      <c r="ABU3614" s="0"/>
      <c r="ABV3614" s="0"/>
      <c r="ABW3614" s="0"/>
      <c r="ABX3614" s="0"/>
      <c r="ABY3614" s="0"/>
      <c r="ABZ3614" s="0"/>
      <c r="ACA3614" s="0"/>
      <c r="ACB3614" s="0"/>
      <c r="ACC3614" s="0"/>
      <c r="ACD3614" s="0"/>
      <c r="ACE3614" s="0"/>
      <c r="ACF3614" s="0"/>
      <c r="ACG3614" s="0"/>
      <c r="ACH3614" s="0"/>
      <c r="ACI3614" s="0"/>
      <c r="ACJ3614" s="0"/>
      <c r="ACK3614" s="0"/>
      <c r="ACL3614" s="0"/>
      <c r="ACM3614" s="0"/>
      <c r="ACN3614" s="0"/>
      <c r="ACO3614" s="0"/>
      <c r="ACP3614" s="0"/>
      <c r="ACQ3614" s="0"/>
      <c r="ACR3614" s="0"/>
      <c r="ACS3614" s="0"/>
      <c r="ACT3614" s="0"/>
      <c r="ACU3614" s="0"/>
      <c r="ACV3614" s="0"/>
      <c r="ACW3614" s="0"/>
      <c r="ACX3614" s="0"/>
      <c r="ACY3614" s="0"/>
      <c r="ACZ3614" s="0"/>
      <c r="ADA3614" s="0"/>
      <c r="ADB3614" s="0"/>
      <c r="ADC3614" s="0"/>
      <c r="ADD3614" s="0"/>
      <c r="ADE3614" s="0"/>
      <c r="ADF3614" s="0"/>
      <c r="ADG3614" s="0"/>
      <c r="ADH3614" s="0"/>
      <c r="ADI3614" s="0"/>
      <c r="ADJ3614" s="0"/>
      <c r="ADK3614" s="0"/>
      <c r="ADL3614" s="0"/>
      <c r="ADM3614" s="0"/>
      <c r="ADN3614" s="0"/>
      <c r="ADO3614" s="0"/>
      <c r="ADP3614" s="0"/>
      <c r="ADQ3614" s="0"/>
      <c r="ADR3614" s="0"/>
      <c r="ADS3614" s="0"/>
      <c r="ADT3614" s="0"/>
      <c r="ADU3614" s="0"/>
      <c r="ADV3614" s="0"/>
      <c r="ADW3614" s="0"/>
      <c r="ADX3614" s="0"/>
      <c r="ADY3614" s="0"/>
      <c r="ADZ3614" s="0"/>
      <c r="AEA3614" s="0"/>
      <c r="AEB3614" s="0"/>
      <c r="AEC3614" s="0"/>
      <c r="AED3614" s="0"/>
      <c r="AEE3614" s="0"/>
      <c r="AEF3614" s="0"/>
      <c r="AEG3614" s="0"/>
      <c r="AEH3614" s="0"/>
      <c r="AEI3614" s="0"/>
      <c r="AEJ3614" s="0"/>
      <c r="AEK3614" s="0"/>
      <c r="AEL3614" s="0"/>
      <c r="AEM3614" s="0"/>
      <c r="AEN3614" s="0"/>
      <c r="AEO3614" s="0"/>
      <c r="AEP3614" s="0"/>
      <c r="AEQ3614" s="0"/>
      <c r="AER3614" s="0"/>
      <c r="AES3614" s="0"/>
      <c r="AET3614" s="0"/>
      <c r="AEU3614" s="0"/>
      <c r="AEV3614" s="0"/>
      <c r="AEW3614" s="0"/>
      <c r="AEX3614" s="0"/>
      <c r="AEY3614" s="0"/>
      <c r="AEZ3614" s="0"/>
      <c r="AFA3614" s="0"/>
      <c r="AFB3614" s="0"/>
      <c r="AFC3614" s="0"/>
      <c r="AFD3614" s="0"/>
      <c r="AFE3614" s="0"/>
      <c r="AFF3614" s="0"/>
      <c r="AFG3614" s="0"/>
      <c r="AFH3614" s="0"/>
      <c r="AFI3614" s="0"/>
      <c r="AFJ3614" s="0"/>
      <c r="AFK3614" s="0"/>
      <c r="AFL3614" s="0"/>
      <c r="AFM3614" s="0"/>
      <c r="AFN3614" s="0"/>
      <c r="AFO3614" s="0"/>
      <c r="AFP3614" s="0"/>
      <c r="AFQ3614" s="0"/>
      <c r="AFR3614" s="0"/>
      <c r="AFS3614" s="0"/>
      <c r="AFT3614" s="0"/>
      <c r="AFU3614" s="0"/>
      <c r="AFV3614" s="0"/>
      <c r="AFW3614" s="0"/>
      <c r="AFX3614" s="0"/>
      <c r="AFY3614" s="0"/>
      <c r="AFZ3614" s="0"/>
      <c r="AGA3614" s="0"/>
      <c r="AGB3614" s="0"/>
      <c r="AGC3614" s="0"/>
      <c r="AGD3614" s="0"/>
      <c r="AGE3614" s="0"/>
      <c r="AGF3614" s="0"/>
      <c r="AGG3614" s="0"/>
      <c r="AGH3614" s="0"/>
      <c r="AGI3614" s="0"/>
      <c r="AGJ3614" s="0"/>
      <c r="AGK3614" s="0"/>
      <c r="AGL3614" s="0"/>
      <c r="AGM3614" s="0"/>
      <c r="AGN3614" s="0"/>
      <c r="AGO3614" s="0"/>
      <c r="AGP3614" s="0"/>
      <c r="AGQ3614" s="0"/>
      <c r="AGR3614" s="0"/>
      <c r="AGS3614" s="0"/>
      <c r="AGT3614" s="0"/>
      <c r="AGU3614" s="0"/>
      <c r="AGV3614" s="0"/>
      <c r="AGW3614" s="0"/>
      <c r="AGX3614" s="0"/>
      <c r="AGY3614" s="0"/>
      <c r="AGZ3614" s="0"/>
      <c r="AHA3614" s="0"/>
      <c r="AHB3614" s="0"/>
      <c r="AHC3614" s="0"/>
      <c r="AHD3614" s="0"/>
      <c r="AHE3614" s="0"/>
      <c r="AHF3614" s="0"/>
      <c r="AHG3614" s="0"/>
      <c r="AHH3614" s="0"/>
      <c r="AHI3614" s="0"/>
      <c r="AHJ3614" s="0"/>
      <c r="AHK3614" s="0"/>
      <c r="AHL3614" s="0"/>
      <c r="AHM3614" s="0"/>
      <c r="AHN3614" s="0"/>
      <c r="AHO3614" s="0"/>
      <c r="AHP3614" s="0"/>
      <c r="AHQ3614" s="0"/>
      <c r="AHR3614" s="0"/>
      <c r="AHS3614" s="0"/>
      <c r="AHT3614" s="0"/>
      <c r="AHU3614" s="0"/>
      <c r="AHV3614" s="0"/>
      <c r="AHW3614" s="0"/>
      <c r="AHX3614" s="0"/>
      <c r="AHY3614" s="0"/>
      <c r="AHZ3614" s="0"/>
      <c r="AIA3614" s="0"/>
      <c r="AIB3614" s="0"/>
      <c r="AIC3614" s="0"/>
      <c r="AID3614" s="0"/>
      <c r="AIE3614" s="0"/>
      <c r="AIF3614" s="0"/>
      <c r="AIG3614" s="0"/>
      <c r="AIH3614" s="0"/>
      <c r="AII3614" s="0"/>
      <c r="AIJ3614" s="0"/>
      <c r="AIK3614" s="0"/>
      <c r="AIL3614" s="0"/>
      <c r="AIM3614" s="0"/>
      <c r="AIN3614" s="0"/>
      <c r="AIO3614" s="0"/>
      <c r="AIP3614" s="0"/>
      <c r="AIQ3614" s="0"/>
      <c r="AIR3614" s="0"/>
      <c r="AIS3614" s="0"/>
      <c r="AIT3614" s="0"/>
      <c r="AIU3614" s="0"/>
      <c r="AIV3614" s="0"/>
      <c r="AIW3614" s="0"/>
      <c r="AIX3614" s="0"/>
      <c r="AIY3614" s="0"/>
      <c r="AIZ3614" s="0"/>
      <c r="AJA3614" s="0"/>
      <c r="AJB3614" s="0"/>
      <c r="AJC3614" s="0"/>
      <c r="AJD3614" s="0"/>
      <c r="AJE3614" s="0"/>
      <c r="AJF3614" s="0"/>
      <c r="AJG3614" s="0"/>
      <c r="AJH3614" s="0"/>
      <c r="AJI3614" s="0"/>
      <c r="AJJ3614" s="0"/>
      <c r="AJK3614" s="0"/>
      <c r="AJL3614" s="0"/>
      <c r="AJM3614" s="0"/>
      <c r="AJN3614" s="0"/>
      <c r="AJO3614" s="0"/>
      <c r="AJP3614" s="0"/>
      <c r="AJQ3614" s="0"/>
      <c r="AJR3614" s="0"/>
      <c r="AJS3614" s="0"/>
      <c r="AJT3614" s="0"/>
      <c r="AJU3614" s="0"/>
      <c r="AJV3614" s="0"/>
      <c r="AJW3614" s="0"/>
      <c r="AJX3614" s="0"/>
      <c r="AJY3614" s="0"/>
      <c r="AJZ3614" s="0"/>
      <c r="AKA3614" s="0"/>
      <c r="AKB3614" s="0"/>
      <c r="AKC3614" s="0"/>
      <c r="AKD3614" s="0"/>
      <c r="AKE3614" s="0"/>
      <c r="AKF3614" s="0"/>
      <c r="AKG3614" s="0"/>
      <c r="AKH3614" s="0"/>
      <c r="AKI3614" s="0"/>
      <c r="AKJ3614" s="0"/>
      <c r="AKK3614" s="0"/>
      <c r="AKL3614" s="0"/>
      <c r="AKM3614" s="0"/>
      <c r="AKN3614" s="0"/>
      <c r="AKO3614" s="0"/>
      <c r="AKP3614" s="0"/>
      <c r="AKQ3614" s="0"/>
      <c r="AKR3614" s="0"/>
      <c r="AKS3614" s="0"/>
      <c r="AKT3614" s="0"/>
      <c r="AKU3614" s="0"/>
      <c r="AKV3614" s="0"/>
      <c r="AKW3614" s="0"/>
      <c r="AKX3614" s="0"/>
      <c r="AKY3614" s="0"/>
      <c r="AKZ3614" s="0"/>
      <c r="ALA3614" s="0"/>
      <c r="ALB3614" s="0"/>
      <c r="ALC3614" s="0"/>
      <c r="ALD3614" s="0"/>
      <c r="ALE3614" s="0"/>
      <c r="ALF3614" s="0"/>
      <c r="ALG3614" s="0"/>
      <c r="ALH3614" s="0"/>
      <c r="ALI3614" s="0"/>
      <c r="ALJ3614" s="0"/>
      <c r="ALK3614" s="0"/>
      <c r="ALL3614" s="0"/>
      <c r="ALM3614" s="0"/>
      <c r="ALN3614" s="0"/>
      <c r="ALO3614" s="0"/>
      <c r="ALP3614" s="0"/>
      <c r="ALQ3614" s="0"/>
      <c r="ALR3614" s="0"/>
      <c r="ALS3614" s="0"/>
      <c r="ALT3614" s="0"/>
      <c r="ALU3614" s="0"/>
      <c r="ALV3614" s="0"/>
      <c r="ALW3614" s="0"/>
      <c r="ALX3614" s="0"/>
      <c r="ALY3614" s="0"/>
      <c r="ALZ3614" s="0"/>
      <c r="AMA3614" s="0"/>
      <c r="AMB3614" s="0"/>
      <c r="AMC3614" s="0"/>
      <c r="AMD3614" s="0"/>
      <c r="AME3614" s="0"/>
      <c r="AMF3614" s="0"/>
      <c r="AMG3614" s="0"/>
      <c r="AMH3614" s="0"/>
      <c r="AMI3614" s="0"/>
    </row>
    <row r="3615" customFormat="false" ht="12.75" hidden="false" customHeight="false" outlineLevel="0" collapsed="false">
      <c r="A3615" s="1" t="s">
        <v>3842</v>
      </c>
      <c r="C3615" s="27" t="s">
        <v>3843</v>
      </c>
      <c r="D3615" s="27" t="s">
        <v>18</v>
      </c>
      <c r="E3615" s="28"/>
      <c r="F3615" s="29"/>
      <c r="G3615" s="27"/>
      <c r="H3615" s="30" t="s">
        <v>61</v>
      </c>
      <c r="I3615" s="31" t="n">
        <v>4.38</v>
      </c>
      <c r="J3615" s="107" t="s">
        <v>2842</v>
      </c>
      <c r="BM3615" s="0"/>
      <c r="BN3615" s="0"/>
      <c r="BO3615" s="0"/>
      <c r="BP3615" s="0"/>
      <c r="BQ3615" s="0"/>
      <c r="BR3615" s="0"/>
      <c r="BS3615" s="0"/>
      <c r="BT3615" s="0"/>
      <c r="BU3615" s="0"/>
      <c r="BV3615" s="0"/>
      <c r="BW3615" s="0"/>
      <c r="BX3615" s="0"/>
      <c r="BY3615" s="0"/>
      <c r="BZ3615" s="0"/>
      <c r="CA3615" s="0"/>
      <c r="CB3615" s="0"/>
      <c r="CC3615" s="0"/>
      <c r="CD3615" s="0"/>
      <c r="CE3615" s="0"/>
      <c r="CF3615" s="0"/>
      <c r="CG3615" s="0"/>
      <c r="CH3615" s="0"/>
      <c r="CI3615" s="0"/>
      <c r="CJ3615" s="0"/>
      <c r="CK3615" s="0"/>
      <c r="CL3615" s="0"/>
      <c r="CM3615" s="0"/>
      <c r="CN3615" s="0"/>
      <c r="CO3615" s="0"/>
      <c r="CP3615" s="0"/>
      <c r="CQ3615" s="0"/>
      <c r="CR3615" s="0"/>
      <c r="CS3615" s="0"/>
      <c r="CT3615" s="0"/>
      <c r="CU3615" s="0"/>
      <c r="CV3615" s="0"/>
      <c r="CW3615" s="0"/>
      <c r="CX3615" s="0"/>
      <c r="CY3615" s="0"/>
      <c r="CZ3615" s="0"/>
      <c r="DA3615" s="0"/>
      <c r="DB3615" s="0"/>
      <c r="DC3615" s="0"/>
      <c r="DD3615" s="0"/>
      <c r="DE3615" s="0"/>
      <c r="DF3615" s="0"/>
      <c r="DG3615" s="0"/>
      <c r="DH3615" s="0"/>
      <c r="DI3615" s="0"/>
      <c r="DJ3615" s="0"/>
      <c r="DK3615" s="0"/>
      <c r="DL3615" s="0"/>
      <c r="DM3615" s="0"/>
      <c r="DN3615" s="0"/>
      <c r="DO3615" s="0"/>
      <c r="DP3615" s="0"/>
      <c r="DQ3615" s="0"/>
      <c r="DR3615" s="0"/>
      <c r="DS3615" s="0"/>
      <c r="DT3615" s="0"/>
      <c r="DU3615" s="0"/>
      <c r="DV3615" s="0"/>
      <c r="DW3615" s="0"/>
      <c r="DX3615" s="0"/>
      <c r="DY3615" s="0"/>
      <c r="DZ3615" s="0"/>
      <c r="EA3615" s="0"/>
      <c r="EB3615" s="0"/>
      <c r="EC3615" s="0"/>
      <c r="ED3615" s="0"/>
      <c r="EE3615" s="0"/>
      <c r="EF3615" s="0"/>
      <c r="EG3615" s="0"/>
      <c r="EH3615" s="0"/>
      <c r="EI3615" s="0"/>
      <c r="EJ3615" s="0"/>
      <c r="EK3615" s="0"/>
      <c r="EL3615" s="0"/>
      <c r="EM3615" s="0"/>
      <c r="EN3615" s="0"/>
      <c r="EO3615" s="0"/>
      <c r="EP3615" s="0"/>
      <c r="EQ3615" s="0"/>
      <c r="ER3615" s="0"/>
      <c r="ES3615" s="0"/>
      <c r="ET3615" s="0"/>
      <c r="EU3615" s="0"/>
      <c r="EV3615" s="0"/>
      <c r="EW3615" s="0"/>
      <c r="EX3615" s="0"/>
      <c r="EY3615" s="0"/>
      <c r="EZ3615" s="0"/>
      <c r="FA3615" s="0"/>
      <c r="FB3615" s="0"/>
      <c r="FC3615" s="0"/>
      <c r="FD3615" s="0"/>
      <c r="FE3615" s="0"/>
      <c r="FF3615" s="0"/>
      <c r="FG3615" s="0"/>
      <c r="FH3615" s="0"/>
      <c r="FI3615" s="0"/>
      <c r="FJ3615" s="0"/>
      <c r="FK3615" s="0"/>
      <c r="FL3615" s="0"/>
      <c r="FM3615" s="0"/>
      <c r="FN3615" s="0"/>
      <c r="FO3615" s="0"/>
      <c r="FP3615" s="0"/>
      <c r="FQ3615" s="0"/>
      <c r="FR3615" s="0"/>
      <c r="FS3615" s="0"/>
      <c r="FT3615" s="0"/>
      <c r="FU3615" s="0"/>
      <c r="FV3615" s="0"/>
      <c r="FW3615" s="0"/>
      <c r="FX3615" s="0"/>
      <c r="FY3615" s="0"/>
      <c r="FZ3615" s="0"/>
      <c r="GA3615" s="0"/>
      <c r="GB3615" s="0"/>
      <c r="GC3615" s="0"/>
      <c r="GD3615" s="0"/>
      <c r="GE3615" s="0"/>
      <c r="GF3615" s="0"/>
      <c r="GG3615" s="0"/>
      <c r="GH3615" s="0"/>
      <c r="GI3615" s="0"/>
      <c r="GJ3615" s="0"/>
      <c r="GK3615" s="0"/>
      <c r="GL3615" s="0"/>
      <c r="GM3615" s="0"/>
      <c r="GN3615" s="0"/>
      <c r="GO3615" s="0"/>
      <c r="GP3615" s="0"/>
      <c r="GQ3615" s="0"/>
      <c r="GR3615" s="0"/>
      <c r="GS3615" s="0"/>
      <c r="GT3615" s="0"/>
      <c r="GU3615" s="0"/>
      <c r="GV3615" s="0"/>
      <c r="GW3615" s="0"/>
      <c r="GX3615" s="0"/>
      <c r="GY3615" s="0"/>
      <c r="GZ3615" s="0"/>
      <c r="HA3615" s="0"/>
      <c r="HB3615" s="0"/>
      <c r="HC3615" s="0"/>
      <c r="HD3615" s="0"/>
      <c r="HE3615" s="0"/>
      <c r="HF3615" s="0"/>
      <c r="HG3615" s="0"/>
      <c r="HH3615" s="0"/>
      <c r="HI3615" s="0"/>
      <c r="HJ3615" s="0"/>
      <c r="HK3615" s="0"/>
      <c r="HL3615" s="0"/>
      <c r="HM3615" s="0"/>
      <c r="HN3615" s="0"/>
      <c r="HO3615" s="0"/>
      <c r="HP3615" s="0"/>
      <c r="HQ3615" s="0"/>
      <c r="HR3615" s="0"/>
      <c r="HS3615" s="0"/>
      <c r="HT3615" s="0"/>
      <c r="HU3615" s="0"/>
      <c r="HV3615" s="0"/>
      <c r="HW3615" s="0"/>
      <c r="HX3615" s="0"/>
      <c r="HY3615" s="0"/>
      <c r="HZ3615" s="0"/>
      <c r="IA3615" s="0"/>
      <c r="IB3615" s="0"/>
      <c r="IC3615" s="0"/>
      <c r="ID3615" s="0"/>
      <c r="IE3615" s="0"/>
      <c r="IF3615" s="0"/>
      <c r="IG3615" s="0"/>
      <c r="IH3615" s="0"/>
      <c r="II3615" s="0"/>
      <c r="IJ3615" s="0"/>
      <c r="IK3615" s="0"/>
      <c r="IL3615" s="0"/>
      <c r="IM3615" s="0"/>
      <c r="IN3615" s="0"/>
      <c r="IO3615" s="0"/>
      <c r="IP3615" s="0"/>
      <c r="IQ3615" s="0"/>
      <c r="IR3615" s="0"/>
      <c r="IS3615" s="0"/>
      <c r="IT3615" s="0"/>
      <c r="IU3615" s="0"/>
      <c r="IV3615" s="0"/>
      <c r="IW3615" s="0"/>
      <c r="IX3615" s="0"/>
      <c r="IY3615" s="0"/>
      <c r="IZ3615" s="0"/>
      <c r="JA3615" s="0"/>
      <c r="JB3615" s="0"/>
      <c r="JC3615" s="0"/>
      <c r="JD3615" s="0"/>
      <c r="JE3615" s="0"/>
      <c r="JF3615" s="0"/>
      <c r="JG3615" s="0"/>
      <c r="JH3615" s="0"/>
      <c r="JI3615" s="0"/>
      <c r="JJ3615" s="0"/>
      <c r="JK3615" s="0"/>
      <c r="JL3615" s="0"/>
      <c r="JM3615" s="0"/>
      <c r="JN3615" s="0"/>
      <c r="JO3615" s="0"/>
      <c r="JP3615" s="0"/>
      <c r="JQ3615" s="0"/>
      <c r="JR3615" s="0"/>
      <c r="JS3615" s="0"/>
      <c r="JT3615" s="0"/>
      <c r="JU3615" s="0"/>
      <c r="JV3615" s="0"/>
      <c r="JW3615" s="0"/>
      <c r="JX3615" s="0"/>
      <c r="JY3615" s="0"/>
      <c r="JZ3615" s="0"/>
      <c r="KA3615" s="0"/>
      <c r="KB3615" s="0"/>
      <c r="KC3615" s="0"/>
      <c r="KD3615" s="0"/>
      <c r="KE3615" s="0"/>
      <c r="KF3615" s="0"/>
      <c r="KG3615" s="0"/>
      <c r="KH3615" s="0"/>
      <c r="KI3615" s="0"/>
      <c r="KJ3615" s="0"/>
      <c r="KK3615" s="0"/>
      <c r="KL3615" s="0"/>
      <c r="KM3615" s="0"/>
      <c r="KN3615" s="0"/>
      <c r="KO3615" s="0"/>
      <c r="KP3615" s="0"/>
      <c r="KQ3615" s="0"/>
      <c r="KR3615" s="0"/>
      <c r="KS3615" s="0"/>
      <c r="KT3615" s="0"/>
      <c r="KU3615" s="0"/>
      <c r="KV3615" s="0"/>
      <c r="KW3615" s="0"/>
      <c r="KX3615" s="0"/>
      <c r="KY3615" s="0"/>
      <c r="KZ3615" s="0"/>
      <c r="LA3615" s="0"/>
      <c r="LB3615" s="0"/>
      <c r="LC3615" s="0"/>
      <c r="LD3615" s="0"/>
      <c r="LE3615" s="0"/>
      <c r="LF3615" s="0"/>
      <c r="LG3615" s="0"/>
      <c r="LH3615" s="0"/>
      <c r="LI3615" s="0"/>
      <c r="LJ3615" s="0"/>
      <c r="LK3615" s="0"/>
      <c r="LL3615" s="0"/>
      <c r="LM3615" s="0"/>
      <c r="LN3615" s="0"/>
      <c r="LO3615" s="0"/>
      <c r="LP3615" s="0"/>
      <c r="LQ3615" s="0"/>
      <c r="LR3615" s="0"/>
      <c r="LS3615" s="0"/>
      <c r="LT3615" s="0"/>
      <c r="LU3615" s="0"/>
      <c r="LV3615" s="0"/>
      <c r="LW3615" s="0"/>
      <c r="LX3615" s="0"/>
      <c r="LY3615" s="0"/>
      <c r="LZ3615" s="0"/>
      <c r="MA3615" s="0"/>
      <c r="MB3615" s="0"/>
      <c r="MC3615" s="0"/>
      <c r="MD3615" s="0"/>
      <c r="ME3615" s="0"/>
      <c r="MF3615" s="0"/>
      <c r="MG3615" s="0"/>
      <c r="MH3615" s="0"/>
      <c r="MI3615" s="0"/>
      <c r="MJ3615" s="0"/>
      <c r="MK3615" s="0"/>
      <c r="ML3615" s="0"/>
      <c r="MM3615" s="0"/>
      <c r="MN3615" s="0"/>
      <c r="MO3615" s="0"/>
      <c r="MP3615" s="0"/>
      <c r="MQ3615" s="0"/>
      <c r="MR3615" s="0"/>
      <c r="MS3615" s="0"/>
      <c r="MT3615" s="0"/>
      <c r="MU3615" s="0"/>
      <c r="MV3615" s="0"/>
      <c r="MW3615" s="0"/>
      <c r="MX3615" s="0"/>
      <c r="MY3615" s="0"/>
      <c r="MZ3615" s="0"/>
      <c r="NA3615" s="0"/>
      <c r="NB3615" s="0"/>
      <c r="NC3615" s="0"/>
      <c r="ND3615" s="0"/>
      <c r="NE3615" s="0"/>
      <c r="NF3615" s="0"/>
      <c r="NG3615" s="0"/>
      <c r="NH3615" s="0"/>
      <c r="NI3615" s="0"/>
      <c r="NJ3615" s="0"/>
      <c r="NK3615" s="0"/>
      <c r="NL3615" s="0"/>
      <c r="NM3615" s="0"/>
      <c r="NN3615" s="0"/>
      <c r="NO3615" s="0"/>
      <c r="NP3615" s="0"/>
      <c r="NQ3615" s="0"/>
      <c r="NR3615" s="0"/>
      <c r="NS3615" s="0"/>
      <c r="NT3615" s="0"/>
      <c r="NU3615" s="0"/>
      <c r="NV3615" s="0"/>
      <c r="NW3615" s="0"/>
      <c r="NX3615" s="0"/>
      <c r="NY3615" s="0"/>
      <c r="NZ3615" s="0"/>
      <c r="OA3615" s="0"/>
      <c r="OB3615" s="0"/>
      <c r="OC3615" s="0"/>
      <c r="OD3615" s="0"/>
      <c r="OE3615" s="0"/>
      <c r="OF3615" s="0"/>
      <c r="OG3615" s="0"/>
      <c r="OH3615" s="0"/>
      <c r="OI3615" s="0"/>
      <c r="OJ3615" s="0"/>
      <c r="OK3615" s="0"/>
      <c r="OL3615" s="0"/>
      <c r="OM3615" s="0"/>
      <c r="ON3615" s="0"/>
      <c r="OO3615" s="0"/>
      <c r="OP3615" s="0"/>
      <c r="OQ3615" s="0"/>
      <c r="OR3615" s="0"/>
      <c r="OS3615" s="0"/>
      <c r="OT3615" s="0"/>
      <c r="OU3615" s="0"/>
      <c r="OV3615" s="0"/>
      <c r="OW3615" s="0"/>
      <c r="OX3615" s="0"/>
      <c r="OY3615" s="0"/>
      <c r="OZ3615" s="0"/>
      <c r="PA3615" s="0"/>
      <c r="PB3615" s="0"/>
      <c r="PC3615" s="0"/>
      <c r="PD3615" s="0"/>
      <c r="PE3615" s="0"/>
      <c r="PF3615" s="0"/>
      <c r="PG3615" s="0"/>
      <c r="PH3615" s="0"/>
      <c r="PI3615" s="0"/>
      <c r="PJ3615" s="0"/>
      <c r="PK3615" s="0"/>
      <c r="PL3615" s="0"/>
      <c r="PM3615" s="0"/>
      <c r="PN3615" s="0"/>
      <c r="PO3615" s="0"/>
      <c r="PP3615" s="0"/>
      <c r="PQ3615" s="0"/>
      <c r="PR3615" s="0"/>
      <c r="PS3615" s="0"/>
      <c r="PT3615" s="0"/>
      <c r="PU3615" s="0"/>
      <c r="PV3615" s="0"/>
      <c r="PW3615" s="0"/>
      <c r="PX3615" s="0"/>
      <c r="PY3615" s="0"/>
      <c r="PZ3615" s="0"/>
      <c r="QA3615" s="0"/>
      <c r="QB3615" s="0"/>
      <c r="QC3615" s="0"/>
      <c r="QD3615" s="0"/>
      <c r="QE3615" s="0"/>
      <c r="QF3615" s="0"/>
      <c r="QG3615" s="0"/>
      <c r="QH3615" s="0"/>
      <c r="QI3615" s="0"/>
      <c r="QJ3615" s="0"/>
      <c r="QK3615" s="0"/>
      <c r="QL3615" s="0"/>
      <c r="QM3615" s="0"/>
      <c r="QN3615" s="0"/>
      <c r="QO3615" s="0"/>
      <c r="QP3615" s="0"/>
      <c r="QQ3615" s="0"/>
      <c r="QR3615" s="0"/>
      <c r="QS3615" s="0"/>
      <c r="QT3615" s="0"/>
      <c r="QU3615" s="0"/>
      <c r="QV3615" s="0"/>
      <c r="QW3615" s="0"/>
      <c r="QX3615" s="0"/>
      <c r="QY3615" s="0"/>
      <c r="QZ3615" s="0"/>
      <c r="RA3615" s="0"/>
      <c r="RB3615" s="0"/>
      <c r="RC3615" s="0"/>
      <c r="RD3615" s="0"/>
      <c r="RE3615" s="0"/>
      <c r="RF3615" s="0"/>
      <c r="RG3615" s="0"/>
      <c r="RH3615" s="0"/>
      <c r="RI3615" s="0"/>
      <c r="RJ3615" s="0"/>
      <c r="RK3615" s="0"/>
      <c r="RL3615" s="0"/>
      <c r="RM3615" s="0"/>
      <c r="RN3615" s="0"/>
      <c r="RO3615" s="0"/>
      <c r="RP3615" s="0"/>
      <c r="RQ3615" s="0"/>
      <c r="RR3615" s="0"/>
      <c r="RS3615" s="0"/>
      <c r="RT3615" s="0"/>
      <c r="RU3615" s="0"/>
      <c r="RV3615" s="0"/>
      <c r="RW3615" s="0"/>
      <c r="RX3615" s="0"/>
      <c r="RY3615" s="0"/>
      <c r="RZ3615" s="0"/>
      <c r="SA3615" s="0"/>
      <c r="SB3615" s="0"/>
      <c r="SC3615" s="0"/>
      <c r="SD3615" s="0"/>
      <c r="SE3615" s="0"/>
      <c r="SF3615" s="0"/>
      <c r="SG3615" s="0"/>
      <c r="SH3615" s="0"/>
      <c r="SI3615" s="0"/>
      <c r="SJ3615" s="0"/>
      <c r="SK3615" s="0"/>
      <c r="SL3615" s="0"/>
      <c r="SM3615" s="0"/>
      <c r="SN3615" s="0"/>
      <c r="SO3615" s="0"/>
      <c r="SP3615" s="0"/>
      <c r="SQ3615" s="0"/>
      <c r="SR3615" s="0"/>
      <c r="SS3615" s="0"/>
      <c r="ST3615" s="0"/>
      <c r="SU3615" s="0"/>
      <c r="SV3615" s="0"/>
      <c r="SW3615" s="0"/>
      <c r="SX3615" s="0"/>
      <c r="SY3615" s="0"/>
      <c r="SZ3615" s="0"/>
      <c r="TA3615" s="0"/>
      <c r="TB3615" s="0"/>
      <c r="TC3615" s="0"/>
      <c r="TD3615" s="0"/>
      <c r="TE3615" s="0"/>
      <c r="TF3615" s="0"/>
      <c r="TG3615" s="0"/>
      <c r="TH3615" s="0"/>
      <c r="TI3615" s="0"/>
      <c r="TJ3615" s="0"/>
      <c r="TK3615" s="0"/>
      <c r="TL3615" s="0"/>
      <c r="TM3615" s="0"/>
      <c r="TN3615" s="0"/>
      <c r="TO3615" s="0"/>
      <c r="TP3615" s="0"/>
      <c r="TQ3615" s="0"/>
      <c r="TR3615" s="0"/>
      <c r="TS3615" s="0"/>
      <c r="TT3615" s="0"/>
      <c r="TU3615" s="0"/>
      <c r="TV3615" s="0"/>
      <c r="TW3615" s="0"/>
      <c r="TX3615" s="0"/>
      <c r="TY3615" s="0"/>
      <c r="TZ3615" s="0"/>
      <c r="UA3615" s="0"/>
      <c r="UB3615" s="0"/>
      <c r="UC3615" s="0"/>
      <c r="UD3615" s="0"/>
      <c r="UE3615" s="0"/>
      <c r="UF3615" s="0"/>
      <c r="UG3615" s="0"/>
      <c r="UH3615" s="0"/>
      <c r="UI3615" s="0"/>
      <c r="UJ3615" s="0"/>
      <c r="UK3615" s="0"/>
      <c r="UL3615" s="0"/>
      <c r="UM3615" s="0"/>
      <c r="UN3615" s="0"/>
      <c r="UO3615" s="0"/>
      <c r="UP3615" s="0"/>
      <c r="UQ3615" s="0"/>
      <c r="UR3615" s="0"/>
      <c r="US3615" s="0"/>
      <c r="UT3615" s="0"/>
      <c r="UU3615" s="0"/>
      <c r="UV3615" s="0"/>
      <c r="UW3615" s="0"/>
      <c r="UX3615" s="0"/>
      <c r="UY3615" s="0"/>
      <c r="UZ3615" s="0"/>
      <c r="VA3615" s="0"/>
      <c r="VB3615" s="0"/>
      <c r="VC3615" s="0"/>
      <c r="VD3615" s="0"/>
      <c r="VE3615" s="0"/>
      <c r="VF3615" s="0"/>
      <c r="VG3615" s="0"/>
      <c r="VH3615" s="0"/>
      <c r="VI3615" s="0"/>
      <c r="VJ3615" s="0"/>
      <c r="VK3615" s="0"/>
      <c r="VL3615" s="0"/>
      <c r="VM3615" s="0"/>
      <c r="VN3615" s="0"/>
      <c r="VO3615" s="0"/>
      <c r="VP3615" s="0"/>
      <c r="VQ3615" s="0"/>
      <c r="VR3615" s="0"/>
      <c r="VS3615" s="0"/>
      <c r="VT3615" s="0"/>
      <c r="VU3615" s="0"/>
      <c r="VV3615" s="0"/>
      <c r="VW3615" s="0"/>
      <c r="VX3615" s="0"/>
      <c r="VY3615" s="0"/>
      <c r="VZ3615" s="0"/>
      <c r="WA3615" s="0"/>
      <c r="WB3615" s="0"/>
      <c r="WC3615" s="0"/>
      <c r="WD3615" s="0"/>
      <c r="WE3615" s="0"/>
      <c r="WF3615" s="0"/>
      <c r="WG3615" s="0"/>
      <c r="WH3615" s="0"/>
      <c r="WI3615" s="0"/>
      <c r="WJ3615" s="0"/>
      <c r="WK3615" s="0"/>
      <c r="WL3615" s="0"/>
      <c r="WM3615" s="0"/>
      <c r="WN3615" s="0"/>
      <c r="WO3615" s="0"/>
      <c r="WP3615" s="0"/>
      <c r="WQ3615" s="0"/>
      <c r="WR3615" s="0"/>
      <c r="WS3615" s="0"/>
      <c r="WT3615" s="0"/>
      <c r="WU3615" s="0"/>
      <c r="WV3615" s="0"/>
      <c r="WW3615" s="0"/>
      <c r="WX3615" s="0"/>
      <c r="WY3615" s="0"/>
      <c r="WZ3615" s="0"/>
      <c r="XA3615" s="0"/>
      <c r="XB3615" s="0"/>
      <c r="XC3615" s="0"/>
      <c r="XD3615" s="0"/>
      <c r="XE3615" s="0"/>
      <c r="XF3615" s="0"/>
      <c r="XG3615" s="0"/>
      <c r="XH3615" s="0"/>
      <c r="XI3615" s="0"/>
      <c r="XJ3615" s="0"/>
      <c r="XK3615" s="0"/>
      <c r="XL3615" s="0"/>
      <c r="XM3615" s="0"/>
      <c r="XN3615" s="0"/>
      <c r="XO3615" s="0"/>
      <c r="XP3615" s="0"/>
      <c r="XQ3615" s="0"/>
      <c r="XR3615" s="0"/>
      <c r="XS3615" s="0"/>
      <c r="XT3615" s="0"/>
      <c r="XU3615" s="0"/>
      <c r="XV3615" s="0"/>
      <c r="XW3615" s="0"/>
      <c r="XX3615" s="0"/>
      <c r="XY3615" s="0"/>
      <c r="XZ3615" s="0"/>
      <c r="YA3615" s="0"/>
      <c r="YB3615" s="0"/>
      <c r="YC3615" s="0"/>
      <c r="YD3615" s="0"/>
      <c r="YE3615" s="0"/>
      <c r="YF3615" s="0"/>
      <c r="YG3615" s="0"/>
      <c r="YH3615" s="0"/>
      <c r="YI3615" s="0"/>
      <c r="YJ3615" s="0"/>
      <c r="YK3615" s="0"/>
      <c r="YL3615" s="0"/>
      <c r="YM3615" s="0"/>
      <c r="YN3615" s="0"/>
      <c r="YO3615" s="0"/>
      <c r="YP3615" s="0"/>
      <c r="YQ3615" s="0"/>
      <c r="YR3615" s="0"/>
      <c r="YS3615" s="0"/>
      <c r="YT3615" s="0"/>
      <c r="YU3615" s="0"/>
      <c r="YV3615" s="0"/>
      <c r="YW3615" s="0"/>
      <c r="YX3615" s="0"/>
      <c r="YY3615" s="0"/>
      <c r="YZ3615" s="0"/>
      <c r="ZA3615" s="0"/>
      <c r="ZB3615" s="0"/>
      <c r="ZC3615" s="0"/>
      <c r="ZD3615" s="0"/>
      <c r="ZE3615" s="0"/>
      <c r="ZF3615" s="0"/>
      <c r="ZG3615" s="0"/>
      <c r="ZH3615" s="0"/>
      <c r="ZI3615" s="0"/>
      <c r="ZJ3615" s="0"/>
      <c r="ZK3615" s="0"/>
      <c r="ZL3615" s="0"/>
      <c r="ZM3615" s="0"/>
      <c r="ZN3615" s="0"/>
      <c r="ZO3615" s="0"/>
      <c r="ZP3615" s="0"/>
      <c r="ZQ3615" s="0"/>
      <c r="ZR3615" s="0"/>
      <c r="ZS3615" s="0"/>
      <c r="ZT3615" s="0"/>
      <c r="ZU3615" s="0"/>
      <c r="ZV3615" s="0"/>
      <c r="ZW3615" s="0"/>
      <c r="ZX3615" s="0"/>
      <c r="ZY3615" s="0"/>
      <c r="ZZ3615" s="0"/>
      <c r="AAA3615" s="0"/>
      <c r="AAB3615" s="0"/>
      <c r="AAC3615" s="0"/>
      <c r="AAD3615" s="0"/>
      <c r="AAE3615" s="0"/>
      <c r="AAF3615" s="0"/>
      <c r="AAG3615" s="0"/>
      <c r="AAH3615" s="0"/>
      <c r="AAI3615" s="0"/>
      <c r="AAJ3615" s="0"/>
      <c r="AAK3615" s="0"/>
      <c r="AAL3615" s="0"/>
      <c r="AAM3615" s="0"/>
      <c r="AAN3615" s="0"/>
      <c r="AAO3615" s="0"/>
      <c r="AAP3615" s="0"/>
      <c r="AAQ3615" s="0"/>
      <c r="AAR3615" s="0"/>
      <c r="AAS3615" s="0"/>
      <c r="AAT3615" s="0"/>
      <c r="AAU3615" s="0"/>
      <c r="AAV3615" s="0"/>
      <c r="AAW3615" s="0"/>
      <c r="AAX3615" s="0"/>
      <c r="AAY3615" s="0"/>
      <c r="AAZ3615" s="0"/>
      <c r="ABA3615" s="0"/>
      <c r="ABB3615" s="0"/>
      <c r="ABC3615" s="0"/>
      <c r="ABD3615" s="0"/>
      <c r="ABE3615" s="0"/>
      <c r="ABF3615" s="0"/>
      <c r="ABG3615" s="0"/>
      <c r="ABH3615" s="0"/>
      <c r="ABI3615" s="0"/>
      <c r="ABJ3615" s="0"/>
      <c r="ABK3615" s="0"/>
      <c r="ABL3615" s="0"/>
      <c r="ABM3615" s="0"/>
      <c r="ABN3615" s="0"/>
      <c r="ABO3615" s="0"/>
      <c r="ABP3615" s="0"/>
      <c r="ABQ3615" s="0"/>
      <c r="ABR3615" s="0"/>
      <c r="ABS3615" s="0"/>
      <c r="ABT3615" s="0"/>
      <c r="ABU3615" s="0"/>
      <c r="ABV3615" s="0"/>
      <c r="ABW3615" s="0"/>
      <c r="ABX3615" s="0"/>
      <c r="ABY3615" s="0"/>
      <c r="ABZ3615" s="0"/>
      <c r="ACA3615" s="0"/>
      <c r="ACB3615" s="0"/>
      <c r="ACC3615" s="0"/>
      <c r="ACD3615" s="0"/>
      <c r="ACE3615" s="0"/>
      <c r="ACF3615" s="0"/>
      <c r="ACG3615" s="0"/>
      <c r="ACH3615" s="0"/>
      <c r="ACI3615" s="0"/>
      <c r="ACJ3615" s="0"/>
      <c r="ACK3615" s="0"/>
      <c r="ACL3615" s="0"/>
      <c r="ACM3615" s="0"/>
      <c r="ACN3615" s="0"/>
      <c r="ACO3615" s="0"/>
      <c r="ACP3615" s="0"/>
      <c r="ACQ3615" s="0"/>
      <c r="ACR3615" s="0"/>
      <c r="ACS3615" s="0"/>
      <c r="ACT3615" s="0"/>
      <c r="ACU3615" s="0"/>
      <c r="ACV3615" s="0"/>
      <c r="ACW3615" s="0"/>
      <c r="ACX3615" s="0"/>
      <c r="ACY3615" s="0"/>
      <c r="ACZ3615" s="0"/>
      <c r="ADA3615" s="0"/>
      <c r="ADB3615" s="0"/>
      <c r="ADC3615" s="0"/>
      <c r="ADD3615" s="0"/>
      <c r="ADE3615" s="0"/>
      <c r="ADF3615" s="0"/>
      <c r="ADG3615" s="0"/>
      <c r="ADH3615" s="0"/>
      <c r="ADI3615" s="0"/>
      <c r="ADJ3615" s="0"/>
      <c r="ADK3615" s="0"/>
      <c r="ADL3615" s="0"/>
      <c r="ADM3615" s="0"/>
      <c r="ADN3615" s="0"/>
      <c r="ADO3615" s="0"/>
      <c r="ADP3615" s="0"/>
      <c r="ADQ3615" s="0"/>
      <c r="ADR3615" s="0"/>
      <c r="ADS3615" s="0"/>
      <c r="ADT3615" s="0"/>
      <c r="ADU3615" s="0"/>
      <c r="ADV3615" s="0"/>
      <c r="ADW3615" s="0"/>
      <c r="ADX3615" s="0"/>
      <c r="ADY3615" s="0"/>
      <c r="ADZ3615" s="0"/>
      <c r="AEA3615" s="0"/>
      <c r="AEB3615" s="0"/>
      <c r="AEC3615" s="0"/>
      <c r="AED3615" s="0"/>
      <c r="AEE3615" s="0"/>
      <c r="AEF3615" s="0"/>
      <c r="AEG3615" s="0"/>
      <c r="AEH3615" s="0"/>
      <c r="AEI3615" s="0"/>
      <c r="AEJ3615" s="0"/>
      <c r="AEK3615" s="0"/>
      <c r="AEL3615" s="0"/>
      <c r="AEM3615" s="0"/>
      <c r="AEN3615" s="0"/>
      <c r="AEO3615" s="0"/>
      <c r="AEP3615" s="0"/>
      <c r="AEQ3615" s="0"/>
      <c r="AER3615" s="0"/>
      <c r="AES3615" s="0"/>
      <c r="AET3615" s="0"/>
      <c r="AEU3615" s="0"/>
      <c r="AEV3615" s="0"/>
      <c r="AEW3615" s="0"/>
      <c r="AEX3615" s="0"/>
      <c r="AEY3615" s="0"/>
      <c r="AEZ3615" s="0"/>
      <c r="AFA3615" s="0"/>
      <c r="AFB3615" s="0"/>
      <c r="AFC3615" s="0"/>
      <c r="AFD3615" s="0"/>
      <c r="AFE3615" s="0"/>
      <c r="AFF3615" s="0"/>
      <c r="AFG3615" s="0"/>
      <c r="AFH3615" s="0"/>
      <c r="AFI3615" s="0"/>
      <c r="AFJ3615" s="0"/>
      <c r="AFK3615" s="0"/>
      <c r="AFL3615" s="0"/>
      <c r="AFM3615" s="0"/>
      <c r="AFN3615" s="0"/>
      <c r="AFO3615" s="0"/>
      <c r="AFP3615" s="0"/>
      <c r="AFQ3615" s="0"/>
      <c r="AFR3615" s="0"/>
      <c r="AFS3615" s="0"/>
      <c r="AFT3615" s="0"/>
      <c r="AFU3615" s="0"/>
      <c r="AFV3615" s="0"/>
      <c r="AFW3615" s="0"/>
      <c r="AFX3615" s="0"/>
      <c r="AFY3615" s="0"/>
      <c r="AFZ3615" s="0"/>
      <c r="AGA3615" s="0"/>
      <c r="AGB3615" s="0"/>
      <c r="AGC3615" s="0"/>
      <c r="AGD3615" s="0"/>
      <c r="AGE3615" s="0"/>
      <c r="AGF3615" s="0"/>
      <c r="AGG3615" s="0"/>
      <c r="AGH3615" s="0"/>
      <c r="AGI3615" s="0"/>
      <c r="AGJ3615" s="0"/>
      <c r="AGK3615" s="0"/>
      <c r="AGL3615" s="0"/>
      <c r="AGM3615" s="0"/>
      <c r="AGN3615" s="0"/>
      <c r="AGO3615" s="0"/>
      <c r="AGP3615" s="0"/>
      <c r="AGQ3615" s="0"/>
      <c r="AGR3615" s="0"/>
      <c r="AGS3615" s="0"/>
      <c r="AGT3615" s="0"/>
      <c r="AGU3615" s="0"/>
      <c r="AGV3615" s="0"/>
      <c r="AGW3615" s="0"/>
      <c r="AGX3615" s="0"/>
      <c r="AGY3615" s="0"/>
      <c r="AGZ3615" s="0"/>
      <c r="AHA3615" s="0"/>
      <c r="AHB3615" s="0"/>
      <c r="AHC3615" s="0"/>
      <c r="AHD3615" s="0"/>
      <c r="AHE3615" s="0"/>
      <c r="AHF3615" s="0"/>
      <c r="AHG3615" s="0"/>
      <c r="AHH3615" s="0"/>
      <c r="AHI3615" s="0"/>
      <c r="AHJ3615" s="0"/>
      <c r="AHK3615" s="0"/>
      <c r="AHL3615" s="0"/>
      <c r="AHM3615" s="0"/>
      <c r="AHN3615" s="0"/>
      <c r="AHO3615" s="0"/>
      <c r="AHP3615" s="0"/>
      <c r="AHQ3615" s="0"/>
      <c r="AHR3615" s="0"/>
      <c r="AHS3615" s="0"/>
      <c r="AHT3615" s="0"/>
      <c r="AHU3615" s="0"/>
      <c r="AHV3615" s="0"/>
      <c r="AHW3615" s="0"/>
      <c r="AHX3615" s="0"/>
      <c r="AHY3615" s="0"/>
      <c r="AHZ3615" s="0"/>
      <c r="AIA3615" s="0"/>
      <c r="AIB3615" s="0"/>
      <c r="AIC3615" s="0"/>
      <c r="AID3615" s="0"/>
      <c r="AIE3615" s="0"/>
      <c r="AIF3615" s="0"/>
      <c r="AIG3615" s="0"/>
      <c r="AIH3615" s="0"/>
      <c r="AII3615" s="0"/>
      <c r="AIJ3615" s="0"/>
      <c r="AIK3615" s="0"/>
      <c r="AIL3615" s="0"/>
      <c r="AIM3615" s="0"/>
      <c r="AIN3615" s="0"/>
      <c r="AIO3615" s="0"/>
      <c r="AIP3615" s="0"/>
      <c r="AIQ3615" s="0"/>
      <c r="AIR3615" s="0"/>
      <c r="AIS3615" s="0"/>
      <c r="AIT3615" s="0"/>
      <c r="AIU3615" s="0"/>
      <c r="AIV3615" s="0"/>
      <c r="AIW3615" s="0"/>
      <c r="AIX3615" s="0"/>
      <c r="AIY3615" s="0"/>
      <c r="AIZ3615" s="0"/>
      <c r="AJA3615" s="0"/>
      <c r="AJB3615" s="0"/>
      <c r="AJC3615" s="0"/>
      <c r="AJD3615" s="0"/>
      <c r="AJE3615" s="0"/>
      <c r="AJF3615" s="0"/>
      <c r="AJG3615" s="0"/>
      <c r="AJH3615" s="0"/>
      <c r="AJI3615" s="0"/>
      <c r="AJJ3615" s="0"/>
      <c r="AJK3615" s="0"/>
      <c r="AJL3615" s="0"/>
      <c r="AJM3615" s="0"/>
      <c r="AJN3615" s="0"/>
      <c r="AJO3615" s="0"/>
      <c r="AJP3615" s="0"/>
      <c r="AJQ3615" s="0"/>
      <c r="AJR3615" s="0"/>
      <c r="AJS3615" s="0"/>
      <c r="AJT3615" s="0"/>
      <c r="AJU3615" s="0"/>
      <c r="AJV3615" s="0"/>
      <c r="AJW3615" s="0"/>
      <c r="AJX3615" s="0"/>
      <c r="AJY3615" s="0"/>
      <c r="AJZ3615" s="0"/>
      <c r="AKA3615" s="0"/>
      <c r="AKB3615" s="0"/>
      <c r="AKC3615" s="0"/>
      <c r="AKD3615" s="0"/>
      <c r="AKE3615" s="0"/>
      <c r="AKF3615" s="0"/>
      <c r="AKG3615" s="0"/>
      <c r="AKH3615" s="0"/>
      <c r="AKI3615" s="0"/>
      <c r="AKJ3615" s="0"/>
      <c r="AKK3615" s="0"/>
      <c r="AKL3615" s="0"/>
      <c r="AKM3615" s="0"/>
      <c r="AKN3615" s="0"/>
      <c r="AKO3615" s="0"/>
      <c r="AKP3615" s="0"/>
      <c r="AKQ3615" s="0"/>
      <c r="AKR3615" s="0"/>
      <c r="AKS3615" s="0"/>
      <c r="AKT3615" s="0"/>
      <c r="AKU3615" s="0"/>
      <c r="AKV3615" s="0"/>
      <c r="AKW3615" s="0"/>
      <c r="AKX3615" s="0"/>
      <c r="AKY3615" s="0"/>
      <c r="AKZ3615" s="0"/>
      <c r="ALA3615" s="0"/>
      <c r="ALB3615" s="0"/>
      <c r="ALC3615" s="0"/>
      <c r="ALD3615" s="0"/>
      <c r="ALE3615" s="0"/>
      <c r="ALF3615" s="0"/>
      <c r="ALG3615" s="0"/>
      <c r="ALH3615" s="0"/>
      <c r="ALI3615" s="0"/>
      <c r="ALJ3615" s="0"/>
      <c r="ALK3615" s="0"/>
      <c r="ALL3615" s="0"/>
      <c r="ALM3615" s="0"/>
      <c r="ALN3615" s="0"/>
      <c r="ALO3615" s="0"/>
      <c r="ALP3615" s="0"/>
      <c r="ALQ3615" s="0"/>
      <c r="ALR3615" s="0"/>
      <c r="ALS3615" s="0"/>
      <c r="ALT3615" s="0"/>
      <c r="ALU3615" s="0"/>
      <c r="ALV3615" s="0"/>
      <c r="ALW3615" s="0"/>
      <c r="ALX3615" s="0"/>
      <c r="ALY3615" s="0"/>
      <c r="ALZ3615" s="0"/>
      <c r="AMA3615" s="0"/>
      <c r="AMB3615" s="0"/>
      <c r="AMC3615" s="0"/>
      <c r="AMD3615" s="0"/>
      <c r="AME3615" s="0"/>
      <c r="AMF3615" s="0"/>
      <c r="AMG3615" s="0"/>
      <c r="AMH3615" s="0"/>
      <c r="AMI3615" s="0"/>
    </row>
    <row r="3616" customFormat="false" ht="12.75" hidden="false" customHeight="false" outlineLevel="0" collapsed="false">
      <c r="A3616" s="1" t="s">
        <v>3842</v>
      </c>
      <c r="C3616" s="27" t="s">
        <v>3844</v>
      </c>
      <c r="D3616" s="27" t="s">
        <v>390</v>
      </c>
      <c r="E3616" s="28"/>
      <c r="F3616" s="29"/>
      <c r="G3616" s="27"/>
      <c r="H3616" s="30" t="s">
        <v>61</v>
      </c>
      <c r="I3616" s="31" t="n">
        <v>4.58</v>
      </c>
      <c r="J3616" s="107" t="s">
        <v>2842</v>
      </c>
      <c r="BM3616" s="0"/>
      <c r="BN3616" s="0"/>
      <c r="BO3616" s="0"/>
      <c r="BP3616" s="0"/>
      <c r="BQ3616" s="0"/>
      <c r="BR3616" s="0"/>
      <c r="BS3616" s="0"/>
      <c r="BT3616" s="0"/>
      <c r="BU3616" s="0"/>
      <c r="BV3616" s="0"/>
      <c r="BW3616" s="0"/>
      <c r="BX3616" s="0"/>
      <c r="BY3616" s="0"/>
      <c r="BZ3616" s="0"/>
      <c r="CA3616" s="0"/>
      <c r="CB3616" s="0"/>
      <c r="CC3616" s="0"/>
      <c r="CD3616" s="0"/>
      <c r="CE3616" s="0"/>
      <c r="CF3616" s="0"/>
      <c r="CG3616" s="0"/>
      <c r="CH3616" s="0"/>
      <c r="CI3616" s="0"/>
      <c r="CJ3616" s="0"/>
      <c r="CK3616" s="0"/>
      <c r="CL3616" s="0"/>
      <c r="CM3616" s="0"/>
      <c r="CN3616" s="0"/>
      <c r="CO3616" s="0"/>
      <c r="CP3616" s="0"/>
      <c r="CQ3616" s="0"/>
      <c r="CR3616" s="0"/>
      <c r="CS3616" s="0"/>
      <c r="CT3616" s="0"/>
      <c r="CU3616" s="0"/>
      <c r="CV3616" s="0"/>
      <c r="CW3616" s="0"/>
      <c r="CX3616" s="0"/>
      <c r="CY3616" s="0"/>
      <c r="CZ3616" s="0"/>
      <c r="DA3616" s="0"/>
      <c r="DB3616" s="0"/>
      <c r="DC3616" s="0"/>
      <c r="DD3616" s="0"/>
      <c r="DE3616" s="0"/>
      <c r="DF3616" s="0"/>
      <c r="DG3616" s="0"/>
      <c r="DH3616" s="0"/>
      <c r="DI3616" s="0"/>
      <c r="DJ3616" s="0"/>
      <c r="DK3616" s="0"/>
      <c r="DL3616" s="0"/>
      <c r="DM3616" s="0"/>
      <c r="DN3616" s="0"/>
      <c r="DO3616" s="0"/>
      <c r="DP3616" s="0"/>
      <c r="DQ3616" s="0"/>
      <c r="DR3616" s="0"/>
      <c r="DS3616" s="0"/>
      <c r="DT3616" s="0"/>
      <c r="DU3616" s="0"/>
      <c r="DV3616" s="0"/>
      <c r="DW3616" s="0"/>
      <c r="DX3616" s="0"/>
      <c r="DY3616" s="0"/>
      <c r="DZ3616" s="0"/>
      <c r="EA3616" s="0"/>
      <c r="EB3616" s="0"/>
      <c r="EC3616" s="0"/>
      <c r="ED3616" s="0"/>
      <c r="EE3616" s="0"/>
      <c r="EF3616" s="0"/>
      <c r="EG3616" s="0"/>
      <c r="EH3616" s="0"/>
      <c r="EI3616" s="0"/>
      <c r="EJ3616" s="0"/>
      <c r="EK3616" s="0"/>
      <c r="EL3616" s="0"/>
      <c r="EM3616" s="0"/>
      <c r="EN3616" s="0"/>
      <c r="EO3616" s="0"/>
      <c r="EP3616" s="0"/>
      <c r="EQ3616" s="0"/>
      <c r="ER3616" s="0"/>
      <c r="ES3616" s="0"/>
      <c r="ET3616" s="0"/>
      <c r="EU3616" s="0"/>
      <c r="EV3616" s="0"/>
      <c r="EW3616" s="0"/>
      <c r="EX3616" s="0"/>
      <c r="EY3616" s="0"/>
      <c r="EZ3616" s="0"/>
      <c r="FA3616" s="0"/>
      <c r="FB3616" s="0"/>
      <c r="FC3616" s="0"/>
      <c r="FD3616" s="0"/>
      <c r="FE3616" s="0"/>
      <c r="FF3616" s="0"/>
      <c r="FG3616" s="0"/>
      <c r="FH3616" s="0"/>
      <c r="FI3616" s="0"/>
      <c r="FJ3616" s="0"/>
      <c r="FK3616" s="0"/>
      <c r="FL3616" s="0"/>
      <c r="FM3616" s="0"/>
      <c r="FN3616" s="0"/>
      <c r="FO3616" s="0"/>
      <c r="FP3616" s="0"/>
      <c r="FQ3616" s="0"/>
      <c r="FR3616" s="0"/>
      <c r="FS3616" s="0"/>
      <c r="FT3616" s="0"/>
      <c r="FU3616" s="0"/>
      <c r="FV3616" s="0"/>
      <c r="FW3616" s="0"/>
      <c r="FX3616" s="0"/>
      <c r="FY3616" s="0"/>
      <c r="FZ3616" s="0"/>
      <c r="GA3616" s="0"/>
      <c r="GB3616" s="0"/>
      <c r="GC3616" s="0"/>
      <c r="GD3616" s="0"/>
      <c r="GE3616" s="0"/>
      <c r="GF3616" s="0"/>
      <c r="GG3616" s="0"/>
      <c r="GH3616" s="0"/>
      <c r="GI3616" s="0"/>
      <c r="GJ3616" s="0"/>
      <c r="GK3616" s="0"/>
      <c r="GL3616" s="0"/>
      <c r="GM3616" s="0"/>
      <c r="GN3616" s="0"/>
      <c r="GO3616" s="0"/>
      <c r="GP3616" s="0"/>
      <c r="GQ3616" s="0"/>
      <c r="GR3616" s="0"/>
      <c r="GS3616" s="0"/>
      <c r="GT3616" s="0"/>
      <c r="GU3616" s="0"/>
      <c r="GV3616" s="0"/>
      <c r="GW3616" s="0"/>
      <c r="GX3616" s="0"/>
      <c r="GY3616" s="0"/>
      <c r="GZ3616" s="0"/>
      <c r="HA3616" s="0"/>
      <c r="HB3616" s="0"/>
      <c r="HC3616" s="0"/>
      <c r="HD3616" s="0"/>
      <c r="HE3616" s="0"/>
      <c r="HF3616" s="0"/>
      <c r="HG3616" s="0"/>
      <c r="HH3616" s="0"/>
      <c r="HI3616" s="0"/>
      <c r="HJ3616" s="0"/>
      <c r="HK3616" s="0"/>
      <c r="HL3616" s="0"/>
      <c r="HM3616" s="0"/>
      <c r="HN3616" s="0"/>
      <c r="HO3616" s="0"/>
      <c r="HP3616" s="0"/>
      <c r="HQ3616" s="0"/>
      <c r="HR3616" s="0"/>
      <c r="HS3616" s="0"/>
      <c r="HT3616" s="0"/>
      <c r="HU3616" s="0"/>
      <c r="HV3616" s="0"/>
      <c r="HW3616" s="0"/>
      <c r="HX3616" s="0"/>
      <c r="HY3616" s="0"/>
      <c r="HZ3616" s="0"/>
      <c r="IA3616" s="0"/>
      <c r="IB3616" s="0"/>
      <c r="IC3616" s="0"/>
      <c r="ID3616" s="0"/>
      <c r="IE3616" s="0"/>
      <c r="IF3616" s="0"/>
      <c r="IG3616" s="0"/>
      <c r="IH3616" s="0"/>
      <c r="II3616" s="0"/>
      <c r="IJ3616" s="0"/>
      <c r="IK3616" s="0"/>
      <c r="IL3616" s="0"/>
      <c r="IM3616" s="0"/>
      <c r="IN3616" s="0"/>
      <c r="IO3616" s="0"/>
      <c r="IP3616" s="0"/>
      <c r="IQ3616" s="0"/>
      <c r="IR3616" s="0"/>
      <c r="IS3616" s="0"/>
      <c r="IT3616" s="0"/>
      <c r="IU3616" s="0"/>
      <c r="IV3616" s="0"/>
      <c r="IW3616" s="0"/>
      <c r="IX3616" s="0"/>
      <c r="IY3616" s="0"/>
      <c r="IZ3616" s="0"/>
      <c r="JA3616" s="0"/>
      <c r="JB3616" s="0"/>
      <c r="JC3616" s="0"/>
      <c r="JD3616" s="0"/>
      <c r="JE3616" s="0"/>
      <c r="JF3616" s="0"/>
      <c r="JG3616" s="0"/>
      <c r="JH3616" s="0"/>
      <c r="JI3616" s="0"/>
      <c r="JJ3616" s="0"/>
      <c r="JK3616" s="0"/>
      <c r="JL3616" s="0"/>
      <c r="JM3616" s="0"/>
      <c r="JN3616" s="0"/>
      <c r="JO3616" s="0"/>
      <c r="JP3616" s="0"/>
      <c r="JQ3616" s="0"/>
      <c r="JR3616" s="0"/>
      <c r="JS3616" s="0"/>
      <c r="JT3616" s="0"/>
      <c r="JU3616" s="0"/>
      <c r="JV3616" s="0"/>
      <c r="JW3616" s="0"/>
      <c r="JX3616" s="0"/>
      <c r="JY3616" s="0"/>
      <c r="JZ3616" s="0"/>
      <c r="KA3616" s="0"/>
      <c r="KB3616" s="0"/>
      <c r="KC3616" s="0"/>
      <c r="KD3616" s="0"/>
      <c r="KE3616" s="0"/>
      <c r="KF3616" s="0"/>
      <c r="KG3616" s="0"/>
      <c r="KH3616" s="0"/>
      <c r="KI3616" s="0"/>
      <c r="KJ3616" s="0"/>
      <c r="KK3616" s="0"/>
      <c r="KL3616" s="0"/>
      <c r="KM3616" s="0"/>
      <c r="KN3616" s="0"/>
      <c r="KO3616" s="0"/>
      <c r="KP3616" s="0"/>
      <c r="KQ3616" s="0"/>
      <c r="KR3616" s="0"/>
      <c r="KS3616" s="0"/>
      <c r="KT3616" s="0"/>
      <c r="KU3616" s="0"/>
      <c r="KV3616" s="0"/>
      <c r="KW3616" s="0"/>
      <c r="KX3616" s="0"/>
      <c r="KY3616" s="0"/>
      <c r="KZ3616" s="0"/>
      <c r="LA3616" s="0"/>
      <c r="LB3616" s="0"/>
      <c r="LC3616" s="0"/>
      <c r="LD3616" s="0"/>
      <c r="LE3616" s="0"/>
      <c r="LF3616" s="0"/>
      <c r="LG3616" s="0"/>
      <c r="LH3616" s="0"/>
      <c r="LI3616" s="0"/>
      <c r="LJ3616" s="0"/>
      <c r="LK3616" s="0"/>
      <c r="LL3616" s="0"/>
      <c r="LM3616" s="0"/>
      <c r="LN3616" s="0"/>
      <c r="LO3616" s="0"/>
      <c r="LP3616" s="0"/>
      <c r="LQ3616" s="0"/>
      <c r="LR3616" s="0"/>
      <c r="LS3616" s="0"/>
      <c r="LT3616" s="0"/>
      <c r="LU3616" s="0"/>
      <c r="LV3616" s="0"/>
      <c r="LW3616" s="0"/>
      <c r="LX3616" s="0"/>
      <c r="LY3616" s="0"/>
      <c r="LZ3616" s="0"/>
      <c r="MA3616" s="0"/>
      <c r="MB3616" s="0"/>
      <c r="MC3616" s="0"/>
      <c r="MD3616" s="0"/>
      <c r="ME3616" s="0"/>
      <c r="MF3616" s="0"/>
      <c r="MG3616" s="0"/>
      <c r="MH3616" s="0"/>
      <c r="MI3616" s="0"/>
      <c r="MJ3616" s="0"/>
      <c r="MK3616" s="0"/>
      <c r="ML3616" s="0"/>
      <c r="MM3616" s="0"/>
      <c r="MN3616" s="0"/>
      <c r="MO3616" s="0"/>
      <c r="MP3616" s="0"/>
      <c r="MQ3616" s="0"/>
      <c r="MR3616" s="0"/>
      <c r="MS3616" s="0"/>
      <c r="MT3616" s="0"/>
      <c r="MU3616" s="0"/>
      <c r="MV3616" s="0"/>
      <c r="MW3616" s="0"/>
      <c r="MX3616" s="0"/>
      <c r="MY3616" s="0"/>
      <c r="MZ3616" s="0"/>
      <c r="NA3616" s="0"/>
      <c r="NB3616" s="0"/>
      <c r="NC3616" s="0"/>
      <c r="ND3616" s="0"/>
      <c r="NE3616" s="0"/>
      <c r="NF3616" s="0"/>
      <c r="NG3616" s="0"/>
      <c r="NH3616" s="0"/>
      <c r="NI3616" s="0"/>
      <c r="NJ3616" s="0"/>
      <c r="NK3616" s="0"/>
      <c r="NL3616" s="0"/>
      <c r="NM3616" s="0"/>
      <c r="NN3616" s="0"/>
      <c r="NO3616" s="0"/>
      <c r="NP3616" s="0"/>
      <c r="NQ3616" s="0"/>
      <c r="NR3616" s="0"/>
      <c r="NS3616" s="0"/>
      <c r="NT3616" s="0"/>
      <c r="NU3616" s="0"/>
      <c r="NV3616" s="0"/>
      <c r="NW3616" s="0"/>
      <c r="NX3616" s="0"/>
      <c r="NY3616" s="0"/>
      <c r="NZ3616" s="0"/>
      <c r="OA3616" s="0"/>
      <c r="OB3616" s="0"/>
      <c r="OC3616" s="0"/>
      <c r="OD3616" s="0"/>
      <c r="OE3616" s="0"/>
      <c r="OF3616" s="0"/>
      <c r="OG3616" s="0"/>
      <c r="OH3616" s="0"/>
      <c r="OI3616" s="0"/>
      <c r="OJ3616" s="0"/>
      <c r="OK3616" s="0"/>
      <c r="OL3616" s="0"/>
      <c r="OM3616" s="0"/>
      <c r="ON3616" s="0"/>
      <c r="OO3616" s="0"/>
      <c r="OP3616" s="0"/>
      <c r="OQ3616" s="0"/>
      <c r="OR3616" s="0"/>
      <c r="OS3616" s="0"/>
      <c r="OT3616" s="0"/>
      <c r="OU3616" s="0"/>
      <c r="OV3616" s="0"/>
      <c r="OW3616" s="0"/>
      <c r="OX3616" s="0"/>
      <c r="OY3616" s="0"/>
      <c r="OZ3616" s="0"/>
      <c r="PA3616" s="0"/>
      <c r="PB3616" s="0"/>
      <c r="PC3616" s="0"/>
      <c r="PD3616" s="0"/>
      <c r="PE3616" s="0"/>
      <c r="PF3616" s="0"/>
      <c r="PG3616" s="0"/>
      <c r="PH3616" s="0"/>
      <c r="PI3616" s="0"/>
      <c r="PJ3616" s="0"/>
      <c r="PK3616" s="0"/>
      <c r="PL3616" s="0"/>
      <c r="PM3616" s="0"/>
      <c r="PN3616" s="0"/>
      <c r="PO3616" s="0"/>
      <c r="PP3616" s="0"/>
      <c r="PQ3616" s="0"/>
      <c r="PR3616" s="0"/>
      <c r="PS3616" s="0"/>
      <c r="PT3616" s="0"/>
      <c r="PU3616" s="0"/>
      <c r="PV3616" s="0"/>
      <c r="PW3616" s="0"/>
      <c r="PX3616" s="0"/>
      <c r="PY3616" s="0"/>
      <c r="PZ3616" s="0"/>
      <c r="QA3616" s="0"/>
      <c r="QB3616" s="0"/>
      <c r="QC3616" s="0"/>
      <c r="QD3616" s="0"/>
      <c r="QE3616" s="0"/>
      <c r="QF3616" s="0"/>
      <c r="QG3616" s="0"/>
      <c r="QH3616" s="0"/>
      <c r="QI3616" s="0"/>
      <c r="QJ3616" s="0"/>
      <c r="QK3616" s="0"/>
      <c r="QL3616" s="0"/>
      <c r="QM3616" s="0"/>
      <c r="QN3616" s="0"/>
      <c r="QO3616" s="0"/>
      <c r="QP3616" s="0"/>
      <c r="QQ3616" s="0"/>
      <c r="QR3616" s="0"/>
      <c r="QS3616" s="0"/>
      <c r="QT3616" s="0"/>
      <c r="QU3616" s="0"/>
      <c r="QV3616" s="0"/>
      <c r="QW3616" s="0"/>
      <c r="QX3616" s="0"/>
      <c r="QY3616" s="0"/>
      <c r="QZ3616" s="0"/>
      <c r="RA3616" s="0"/>
      <c r="RB3616" s="0"/>
      <c r="RC3616" s="0"/>
      <c r="RD3616" s="0"/>
      <c r="RE3616" s="0"/>
      <c r="RF3616" s="0"/>
      <c r="RG3616" s="0"/>
      <c r="RH3616" s="0"/>
      <c r="RI3616" s="0"/>
      <c r="RJ3616" s="0"/>
      <c r="RK3616" s="0"/>
      <c r="RL3616" s="0"/>
      <c r="RM3616" s="0"/>
      <c r="RN3616" s="0"/>
      <c r="RO3616" s="0"/>
      <c r="RP3616" s="0"/>
      <c r="RQ3616" s="0"/>
      <c r="RR3616" s="0"/>
      <c r="RS3616" s="0"/>
      <c r="RT3616" s="0"/>
      <c r="RU3616" s="0"/>
      <c r="RV3616" s="0"/>
      <c r="RW3616" s="0"/>
      <c r="RX3616" s="0"/>
      <c r="RY3616" s="0"/>
      <c r="RZ3616" s="0"/>
      <c r="SA3616" s="0"/>
      <c r="SB3616" s="0"/>
      <c r="SC3616" s="0"/>
      <c r="SD3616" s="0"/>
      <c r="SE3616" s="0"/>
      <c r="SF3616" s="0"/>
      <c r="SG3616" s="0"/>
      <c r="SH3616" s="0"/>
      <c r="SI3616" s="0"/>
      <c r="SJ3616" s="0"/>
      <c r="SK3616" s="0"/>
      <c r="SL3616" s="0"/>
      <c r="SM3616" s="0"/>
      <c r="SN3616" s="0"/>
      <c r="SO3616" s="0"/>
      <c r="SP3616" s="0"/>
      <c r="SQ3616" s="0"/>
      <c r="SR3616" s="0"/>
      <c r="SS3616" s="0"/>
      <c r="ST3616" s="0"/>
      <c r="SU3616" s="0"/>
      <c r="SV3616" s="0"/>
      <c r="SW3616" s="0"/>
      <c r="SX3616" s="0"/>
      <c r="SY3616" s="0"/>
      <c r="SZ3616" s="0"/>
      <c r="TA3616" s="0"/>
      <c r="TB3616" s="0"/>
      <c r="TC3616" s="0"/>
      <c r="TD3616" s="0"/>
      <c r="TE3616" s="0"/>
      <c r="TF3616" s="0"/>
      <c r="TG3616" s="0"/>
      <c r="TH3616" s="0"/>
      <c r="TI3616" s="0"/>
      <c r="TJ3616" s="0"/>
      <c r="TK3616" s="0"/>
      <c r="TL3616" s="0"/>
      <c r="TM3616" s="0"/>
      <c r="TN3616" s="0"/>
      <c r="TO3616" s="0"/>
      <c r="TP3616" s="0"/>
      <c r="TQ3616" s="0"/>
      <c r="TR3616" s="0"/>
      <c r="TS3616" s="0"/>
      <c r="TT3616" s="0"/>
      <c r="TU3616" s="0"/>
      <c r="TV3616" s="0"/>
      <c r="TW3616" s="0"/>
      <c r="TX3616" s="0"/>
      <c r="TY3616" s="0"/>
      <c r="TZ3616" s="0"/>
      <c r="UA3616" s="0"/>
      <c r="UB3616" s="0"/>
      <c r="UC3616" s="0"/>
      <c r="UD3616" s="0"/>
      <c r="UE3616" s="0"/>
      <c r="UF3616" s="0"/>
      <c r="UG3616" s="0"/>
      <c r="UH3616" s="0"/>
      <c r="UI3616" s="0"/>
      <c r="UJ3616" s="0"/>
      <c r="UK3616" s="0"/>
      <c r="UL3616" s="0"/>
      <c r="UM3616" s="0"/>
      <c r="UN3616" s="0"/>
      <c r="UO3616" s="0"/>
      <c r="UP3616" s="0"/>
      <c r="UQ3616" s="0"/>
      <c r="UR3616" s="0"/>
      <c r="US3616" s="0"/>
      <c r="UT3616" s="0"/>
      <c r="UU3616" s="0"/>
      <c r="UV3616" s="0"/>
      <c r="UW3616" s="0"/>
      <c r="UX3616" s="0"/>
      <c r="UY3616" s="0"/>
      <c r="UZ3616" s="0"/>
      <c r="VA3616" s="0"/>
      <c r="VB3616" s="0"/>
      <c r="VC3616" s="0"/>
      <c r="VD3616" s="0"/>
      <c r="VE3616" s="0"/>
      <c r="VF3616" s="0"/>
      <c r="VG3616" s="0"/>
      <c r="VH3616" s="0"/>
      <c r="VI3616" s="0"/>
      <c r="VJ3616" s="0"/>
      <c r="VK3616" s="0"/>
      <c r="VL3616" s="0"/>
      <c r="VM3616" s="0"/>
      <c r="VN3616" s="0"/>
      <c r="VO3616" s="0"/>
      <c r="VP3616" s="0"/>
      <c r="VQ3616" s="0"/>
      <c r="VR3616" s="0"/>
      <c r="VS3616" s="0"/>
      <c r="VT3616" s="0"/>
      <c r="VU3616" s="0"/>
      <c r="VV3616" s="0"/>
      <c r="VW3616" s="0"/>
      <c r="VX3616" s="0"/>
      <c r="VY3616" s="0"/>
      <c r="VZ3616" s="0"/>
      <c r="WA3616" s="0"/>
      <c r="WB3616" s="0"/>
      <c r="WC3616" s="0"/>
      <c r="WD3616" s="0"/>
      <c r="WE3616" s="0"/>
      <c r="WF3616" s="0"/>
      <c r="WG3616" s="0"/>
      <c r="WH3616" s="0"/>
      <c r="WI3616" s="0"/>
      <c r="WJ3616" s="0"/>
      <c r="WK3616" s="0"/>
      <c r="WL3616" s="0"/>
      <c r="WM3616" s="0"/>
      <c r="WN3616" s="0"/>
      <c r="WO3616" s="0"/>
      <c r="WP3616" s="0"/>
      <c r="WQ3616" s="0"/>
      <c r="WR3616" s="0"/>
      <c r="WS3616" s="0"/>
      <c r="WT3616" s="0"/>
      <c r="WU3616" s="0"/>
      <c r="WV3616" s="0"/>
      <c r="WW3616" s="0"/>
      <c r="WX3616" s="0"/>
      <c r="WY3616" s="0"/>
      <c r="WZ3616" s="0"/>
      <c r="XA3616" s="0"/>
      <c r="XB3616" s="0"/>
      <c r="XC3616" s="0"/>
      <c r="XD3616" s="0"/>
      <c r="XE3616" s="0"/>
      <c r="XF3616" s="0"/>
      <c r="XG3616" s="0"/>
      <c r="XH3616" s="0"/>
      <c r="XI3616" s="0"/>
      <c r="XJ3616" s="0"/>
      <c r="XK3616" s="0"/>
      <c r="XL3616" s="0"/>
      <c r="XM3616" s="0"/>
      <c r="XN3616" s="0"/>
      <c r="XO3616" s="0"/>
      <c r="XP3616" s="0"/>
      <c r="XQ3616" s="0"/>
      <c r="XR3616" s="0"/>
      <c r="XS3616" s="0"/>
      <c r="XT3616" s="0"/>
      <c r="XU3616" s="0"/>
      <c r="XV3616" s="0"/>
      <c r="XW3616" s="0"/>
      <c r="XX3616" s="0"/>
      <c r="XY3616" s="0"/>
      <c r="XZ3616" s="0"/>
      <c r="YA3616" s="0"/>
      <c r="YB3616" s="0"/>
      <c r="YC3616" s="0"/>
      <c r="YD3616" s="0"/>
      <c r="YE3616" s="0"/>
      <c r="YF3616" s="0"/>
      <c r="YG3616" s="0"/>
      <c r="YH3616" s="0"/>
      <c r="YI3616" s="0"/>
      <c r="YJ3616" s="0"/>
      <c r="YK3616" s="0"/>
      <c r="YL3616" s="0"/>
      <c r="YM3616" s="0"/>
      <c r="YN3616" s="0"/>
      <c r="YO3616" s="0"/>
      <c r="YP3616" s="0"/>
      <c r="YQ3616" s="0"/>
      <c r="YR3616" s="0"/>
      <c r="YS3616" s="0"/>
      <c r="YT3616" s="0"/>
      <c r="YU3616" s="0"/>
      <c r="YV3616" s="0"/>
      <c r="YW3616" s="0"/>
      <c r="YX3616" s="0"/>
      <c r="YY3616" s="0"/>
      <c r="YZ3616" s="0"/>
      <c r="ZA3616" s="0"/>
      <c r="ZB3616" s="0"/>
      <c r="ZC3616" s="0"/>
      <c r="ZD3616" s="0"/>
      <c r="ZE3616" s="0"/>
      <c r="ZF3616" s="0"/>
      <c r="ZG3616" s="0"/>
      <c r="ZH3616" s="0"/>
      <c r="ZI3616" s="0"/>
      <c r="ZJ3616" s="0"/>
      <c r="ZK3616" s="0"/>
      <c r="ZL3616" s="0"/>
      <c r="ZM3616" s="0"/>
      <c r="ZN3616" s="0"/>
      <c r="ZO3616" s="0"/>
      <c r="ZP3616" s="0"/>
      <c r="ZQ3616" s="0"/>
      <c r="ZR3616" s="0"/>
      <c r="ZS3616" s="0"/>
      <c r="ZT3616" s="0"/>
      <c r="ZU3616" s="0"/>
      <c r="ZV3616" s="0"/>
      <c r="ZW3616" s="0"/>
      <c r="ZX3616" s="0"/>
      <c r="ZY3616" s="0"/>
      <c r="ZZ3616" s="0"/>
      <c r="AAA3616" s="0"/>
      <c r="AAB3616" s="0"/>
      <c r="AAC3616" s="0"/>
      <c r="AAD3616" s="0"/>
      <c r="AAE3616" s="0"/>
      <c r="AAF3616" s="0"/>
      <c r="AAG3616" s="0"/>
      <c r="AAH3616" s="0"/>
      <c r="AAI3616" s="0"/>
      <c r="AAJ3616" s="0"/>
      <c r="AAK3616" s="0"/>
      <c r="AAL3616" s="0"/>
      <c r="AAM3616" s="0"/>
      <c r="AAN3616" s="0"/>
      <c r="AAO3616" s="0"/>
      <c r="AAP3616" s="0"/>
      <c r="AAQ3616" s="0"/>
      <c r="AAR3616" s="0"/>
      <c r="AAS3616" s="0"/>
      <c r="AAT3616" s="0"/>
      <c r="AAU3616" s="0"/>
      <c r="AAV3616" s="0"/>
      <c r="AAW3616" s="0"/>
      <c r="AAX3616" s="0"/>
      <c r="AAY3616" s="0"/>
      <c r="AAZ3616" s="0"/>
      <c r="ABA3616" s="0"/>
      <c r="ABB3616" s="0"/>
      <c r="ABC3616" s="0"/>
      <c r="ABD3616" s="0"/>
      <c r="ABE3616" s="0"/>
      <c r="ABF3616" s="0"/>
      <c r="ABG3616" s="0"/>
      <c r="ABH3616" s="0"/>
      <c r="ABI3616" s="0"/>
      <c r="ABJ3616" s="0"/>
      <c r="ABK3616" s="0"/>
      <c r="ABL3616" s="0"/>
      <c r="ABM3616" s="0"/>
      <c r="ABN3616" s="0"/>
      <c r="ABO3616" s="0"/>
      <c r="ABP3616" s="0"/>
      <c r="ABQ3616" s="0"/>
      <c r="ABR3616" s="0"/>
      <c r="ABS3616" s="0"/>
      <c r="ABT3616" s="0"/>
      <c r="ABU3616" s="0"/>
      <c r="ABV3616" s="0"/>
      <c r="ABW3616" s="0"/>
      <c r="ABX3616" s="0"/>
      <c r="ABY3616" s="0"/>
      <c r="ABZ3616" s="0"/>
      <c r="ACA3616" s="0"/>
      <c r="ACB3616" s="0"/>
      <c r="ACC3616" s="0"/>
      <c r="ACD3616" s="0"/>
      <c r="ACE3616" s="0"/>
      <c r="ACF3616" s="0"/>
      <c r="ACG3616" s="0"/>
      <c r="ACH3616" s="0"/>
      <c r="ACI3616" s="0"/>
      <c r="ACJ3616" s="0"/>
      <c r="ACK3616" s="0"/>
      <c r="ACL3616" s="0"/>
      <c r="ACM3616" s="0"/>
      <c r="ACN3616" s="0"/>
      <c r="ACO3616" s="0"/>
      <c r="ACP3616" s="0"/>
      <c r="ACQ3616" s="0"/>
      <c r="ACR3616" s="0"/>
      <c r="ACS3616" s="0"/>
      <c r="ACT3616" s="0"/>
      <c r="ACU3616" s="0"/>
      <c r="ACV3616" s="0"/>
      <c r="ACW3616" s="0"/>
      <c r="ACX3616" s="0"/>
      <c r="ACY3616" s="0"/>
      <c r="ACZ3616" s="0"/>
      <c r="ADA3616" s="0"/>
      <c r="ADB3616" s="0"/>
      <c r="ADC3616" s="0"/>
      <c r="ADD3616" s="0"/>
      <c r="ADE3616" s="0"/>
      <c r="ADF3616" s="0"/>
      <c r="ADG3616" s="0"/>
      <c r="ADH3616" s="0"/>
      <c r="ADI3616" s="0"/>
      <c r="ADJ3616" s="0"/>
      <c r="ADK3616" s="0"/>
      <c r="ADL3616" s="0"/>
      <c r="ADM3616" s="0"/>
      <c r="ADN3616" s="0"/>
      <c r="ADO3616" s="0"/>
      <c r="ADP3616" s="0"/>
      <c r="ADQ3616" s="0"/>
      <c r="ADR3616" s="0"/>
      <c r="ADS3616" s="0"/>
      <c r="ADT3616" s="0"/>
      <c r="ADU3616" s="0"/>
      <c r="ADV3616" s="0"/>
      <c r="ADW3616" s="0"/>
      <c r="ADX3616" s="0"/>
      <c r="ADY3616" s="0"/>
      <c r="ADZ3616" s="0"/>
      <c r="AEA3616" s="0"/>
      <c r="AEB3616" s="0"/>
      <c r="AEC3616" s="0"/>
      <c r="AED3616" s="0"/>
      <c r="AEE3616" s="0"/>
      <c r="AEF3616" s="0"/>
      <c r="AEG3616" s="0"/>
      <c r="AEH3616" s="0"/>
      <c r="AEI3616" s="0"/>
      <c r="AEJ3616" s="0"/>
      <c r="AEK3616" s="0"/>
      <c r="AEL3616" s="0"/>
      <c r="AEM3616" s="0"/>
      <c r="AEN3616" s="0"/>
      <c r="AEO3616" s="0"/>
      <c r="AEP3616" s="0"/>
      <c r="AEQ3616" s="0"/>
      <c r="AER3616" s="0"/>
      <c r="AES3616" s="0"/>
      <c r="AET3616" s="0"/>
      <c r="AEU3616" s="0"/>
      <c r="AEV3616" s="0"/>
      <c r="AEW3616" s="0"/>
      <c r="AEX3616" s="0"/>
      <c r="AEY3616" s="0"/>
      <c r="AEZ3616" s="0"/>
      <c r="AFA3616" s="0"/>
      <c r="AFB3616" s="0"/>
      <c r="AFC3616" s="0"/>
      <c r="AFD3616" s="0"/>
      <c r="AFE3616" s="0"/>
      <c r="AFF3616" s="0"/>
      <c r="AFG3616" s="0"/>
      <c r="AFH3616" s="0"/>
      <c r="AFI3616" s="0"/>
      <c r="AFJ3616" s="0"/>
      <c r="AFK3616" s="0"/>
      <c r="AFL3616" s="0"/>
      <c r="AFM3616" s="0"/>
      <c r="AFN3616" s="0"/>
      <c r="AFO3616" s="0"/>
      <c r="AFP3616" s="0"/>
      <c r="AFQ3616" s="0"/>
      <c r="AFR3616" s="0"/>
      <c r="AFS3616" s="0"/>
      <c r="AFT3616" s="0"/>
      <c r="AFU3616" s="0"/>
      <c r="AFV3616" s="0"/>
      <c r="AFW3616" s="0"/>
      <c r="AFX3616" s="0"/>
      <c r="AFY3616" s="0"/>
      <c r="AFZ3616" s="0"/>
      <c r="AGA3616" s="0"/>
      <c r="AGB3616" s="0"/>
      <c r="AGC3616" s="0"/>
      <c r="AGD3616" s="0"/>
      <c r="AGE3616" s="0"/>
      <c r="AGF3616" s="0"/>
      <c r="AGG3616" s="0"/>
      <c r="AGH3616" s="0"/>
      <c r="AGI3616" s="0"/>
      <c r="AGJ3616" s="0"/>
      <c r="AGK3616" s="0"/>
      <c r="AGL3616" s="0"/>
      <c r="AGM3616" s="0"/>
      <c r="AGN3616" s="0"/>
      <c r="AGO3616" s="0"/>
      <c r="AGP3616" s="0"/>
      <c r="AGQ3616" s="0"/>
      <c r="AGR3616" s="0"/>
      <c r="AGS3616" s="0"/>
      <c r="AGT3616" s="0"/>
      <c r="AGU3616" s="0"/>
      <c r="AGV3616" s="0"/>
      <c r="AGW3616" s="0"/>
      <c r="AGX3616" s="0"/>
      <c r="AGY3616" s="0"/>
      <c r="AGZ3616" s="0"/>
      <c r="AHA3616" s="0"/>
      <c r="AHB3616" s="0"/>
      <c r="AHC3616" s="0"/>
      <c r="AHD3616" s="0"/>
      <c r="AHE3616" s="0"/>
      <c r="AHF3616" s="0"/>
      <c r="AHG3616" s="0"/>
      <c r="AHH3616" s="0"/>
      <c r="AHI3616" s="0"/>
      <c r="AHJ3616" s="0"/>
      <c r="AHK3616" s="0"/>
      <c r="AHL3616" s="0"/>
      <c r="AHM3616" s="0"/>
      <c r="AHN3616" s="0"/>
      <c r="AHO3616" s="0"/>
      <c r="AHP3616" s="0"/>
      <c r="AHQ3616" s="0"/>
      <c r="AHR3616" s="0"/>
      <c r="AHS3616" s="0"/>
      <c r="AHT3616" s="0"/>
      <c r="AHU3616" s="0"/>
      <c r="AHV3616" s="0"/>
      <c r="AHW3616" s="0"/>
      <c r="AHX3616" s="0"/>
      <c r="AHY3616" s="0"/>
      <c r="AHZ3616" s="0"/>
      <c r="AIA3616" s="0"/>
      <c r="AIB3616" s="0"/>
      <c r="AIC3616" s="0"/>
      <c r="AID3616" s="0"/>
      <c r="AIE3616" s="0"/>
      <c r="AIF3616" s="0"/>
      <c r="AIG3616" s="0"/>
      <c r="AIH3616" s="0"/>
      <c r="AII3616" s="0"/>
      <c r="AIJ3616" s="0"/>
      <c r="AIK3616" s="0"/>
      <c r="AIL3616" s="0"/>
      <c r="AIM3616" s="0"/>
      <c r="AIN3616" s="0"/>
      <c r="AIO3616" s="0"/>
      <c r="AIP3616" s="0"/>
      <c r="AIQ3616" s="0"/>
      <c r="AIR3616" s="0"/>
      <c r="AIS3616" s="0"/>
      <c r="AIT3616" s="0"/>
      <c r="AIU3616" s="0"/>
      <c r="AIV3616" s="0"/>
      <c r="AIW3616" s="0"/>
      <c r="AIX3616" s="0"/>
      <c r="AIY3616" s="0"/>
      <c r="AIZ3616" s="0"/>
      <c r="AJA3616" s="0"/>
      <c r="AJB3616" s="0"/>
      <c r="AJC3616" s="0"/>
      <c r="AJD3616" s="0"/>
      <c r="AJE3616" s="0"/>
      <c r="AJF3616" s="0"/>
      <c r="AJG3616" s="0"/>
      <c r="AJH3616" s="0"/>
      <c r="AJI3616" s="0"/>
      <c r="AJJ3616" s="0"/>
      <c r="AJK3616" s="0"/>
      <c r="AJL3616" s="0"/>
      <c r="AJM3616" s="0"/>
      <c r="AJN3616" s="0"/>
      <c r="AJO3616" s="0"/>
      <c r="AJP3616" s="0"/>
      <c r="AJQ3616" s="0"/>
      <c r="AJR3616" s="0"/>
      <c r="AJS3616" s="0"/>
      <c r="AJT3616" s="0"/>
      <c r="AJU3616" s="0"/>
      <c r="AJV3616" s="0"/>
      <c r="AJW3616" s="0"/>
      <c r="AJX3616" s="0"/>
      <c r="AJY3616" s="0"/>
      <c r="AJZ3616" s="0"/>
      <c r="AKA3616" s="0"/>
      <c r="AKB3616" s="0"/>
      <c r="AKC3616" s="0"/>
      <c r="AKD3616" s="0"/>
      <c r="AKE3616" s="0"/>
      <c r="AKF3616" s="0"/>
      <c r="AKG3616" s="0"/>
      <c r="AKH3616" s="0"/>
      <c r="AKI3616" s="0"/>
      <c r="AKJ3616" s="0"/>
      <c r="AKK3616" s="0"/>
      <c r="AKL3616" s="0"/>
      <c r="AKM3616" s="0"/>
      <c r="AKN3616" s="0"/>
      <c r="AKO3616" s="0"/>
      <c r="AKP3616" s="0"/>
      <c r="AKQ3616" s="0"/>
      <c r="AKR3616" s="0"/>
      <c r="AKS3616" s="0"/>
      <c r="AKT3616" s="0"/>
      <c r="AKU3616" s="0"/>
      <c r="AKV3616" s="0"/>
      <c r="AKW3616" s="0"/>
      <c r="AKX3616" s="0"/>
      <c r="AKY3616" s="0"/>
      <c r="AKZ3616" s="0"/>
      <c r="ALA3616" s="0"/>
      <c r="ALB3616" s="0"/>
      <c r="ALC3616" s="0"/>
      <c r="ALD3616" s="0"/>
      <c r="ALE3616" s="0"/>
      <c r="ALF3616" s="0"/>
      <c r="ALG3616" s="0"/>
      <c r="ALH3616" s="0"/>
      <c r="ALI3616" s="0"/>
      <c r="ALJ3616" s="0"/>
      <c r="ALK3616" s="0"/>
      <c r="ALL3616" s="0"/>
      <c r="ALM3616" s="0"/>
      <c r="ALN3616" s="0"/>
      <c r="ALO3616" s="0"/>
      <c r="ALP3616" s="0"/>
      <c r="ALQ3616" s="0"/>
      <c r="ALR3616" s="0"/>
      <c r="ALS3616" s="0"/>
      <c r="ALT3616" s="0"/>
      <c r="ALU3616" s="0"/>
      <c r="ALV3616" s="0"/>
      <c r="ALW3616" s="0"/>
      <c r="ALX3616" s="0"/>
      <c r="ALY3616" s="0"/>
      <c r="ALZ3616" s="0"/>
      <c r="AMA3616" s="0"/>
      <c r="AMB3616" s="0"/>
      <c r="AMC3616" s="0"/>
      <c r="AMD3616" s="0"/>
      <c r="AME3616" s="0"/>
      <c r="AMF3616" s="0"/>
      <c r="AMG3616" s="0"/>
      <c r="AMH3616" s="0"/>
      <c r="AMI3616" s="0"/>
    </row>
    <row r="3617" customFormat="false" ht="12.75" hidden="false" customHeight="false" outlineLevel="0" collapsed="false">
      <c r="A3617" s="1" t="s">
        <v>3842</v>
      </c>
      <c r="C3617" s="27" t="s">
        <v>3845</v>
      </c>
      <c r="D3617" s="27" t="s">
        <v>16</v>
      </c>
      <c r="E3617" s="28"/>
      <c r="F3617" s="29"/>
      <c r="G3617" s="27"/>
      <c r="H3617" s="30" t="s">
        <v>168</v>
      </c>
      <c r="I3617" s="31" t="n">
        <v>7.98</v>
      </c>
      <c r="J3617" s="107" t="s">
        <v>2842</v>
      </c>
      <c r="BM3617" s="0"/>
      <c r="BN3617" s="0"/>
      <c r="BO3617" s="0"/>
      <c r="BP3617" s="0"/>
      <c r="BQ3617" s="0"/>
      <c r="BR3617" s="0"/>
      <c r="BS3617" s="0"/>
      <c r="BT3617" s="0"/>
      <c r="BU3617" s="0"/>
      <c r="BV3617" s="0"/>
      <c r="BW3617" s="0"/>
      <c r="BX3617" s="0"/>
      <c r="BY3617" s="0"/>
      <c r="BZ3617" s="0"/>
      <c r="CA3617" s="0"/>
      <c r="CB3617" s="0"/>
      <c r="CC3617" s="0"/>
      <c r="CD3617" s="0"/>
      <c r="CE3617" s="0"/>
      <c r="CF3617" s="0"/>
      <c r="CG3617" s="0"/>
      <c r="CH3617" s="0"/>
      <c r="CI3617" s="0"/>
      <c r="CJ3617" s="0"/>
      <c r="CK3617" s="0"/>
      <c r="CL3617" s="0"/>
      <c r="CM3617" s="0"/>
      <c r="CN3617" s="0"/>
      <c r="CO3617" s="0"/>
      <c r="CP3617" s="0"/>
      <c r="CQ3617" s="0"/>
      <c r="CR3617" s="0"/>
      <c r="CS3617" s="0"/>
      <c r="CT3617" s="0"/>
      <c r="CU3617" s="0"/>
      <c r="CV3617" s="0"/>
      <c r="CW3617" s="0"/>
      <c r="CX3617" s="0"/>
      <c r="CY3617" s="0"/>
      <c r="CZ3617" s="0"/>
      <c r="DA3617" s="0"/>
      <c r="DB3617" s="0"/>
      <c r="DC3617" s="0"/>
      <c r="DD3617" s="0"/>
      <c r="DE3617" s="0"/>
      <c r="DF3617" s="0"/>
      <c r="DG3617" s="0"/>
      <c r="DH3617" s="0"/>
      <c r="DI3617" s="0"/>
      <c r="DJ3617" s="0"/>
      <c r="DK3617" s="0"/>
      <c r="DL3617" s="0"/>
      <c r="DM3617" s="0"/>
      <c r="DN3617" s="0"/>
      <c r="DO3617" s="0"/>
      <c r="DP3617" s="0"/>
      <c r="DQ3617" s="0"/>
      <c r="DR3617" s="0"/>
      <c r="DS3617" s="0"/>
      <c r="DT3617" s="0"/>
      <c r="DU3617" s="0"/>
      <c r="DV3617" s="0"/>
      <c r="DW3617" s="0"/>
      <c r="DX3617" s="0"/>
      <c r="DY3617" s="0"/>
      <c r="DZ3617" s="0"/>
      <c r="EA3617" s="0"/>
      <c r="EB3617" s="0"/>
      <c r="EC3617" s="0"/>
      <c r="ED3617" s="0"/>
      <c r="EE3617" s="0"/>
      <c r="EF3617" s="0"/>
      <c r="EG3617" s="0"/>
      <c r="EH3617" s="0"/>
      <c r="EI3617" s="0"/>
      <c r="EJ3617" s="0"/>
      <c r="EK3617" s="0"/>
      <c r="EL3617" s="0"/>
      <c r="EM3617" s="0"/>
      <c r="EN3617" s="0"/>
      <c r="EO3617" s="0"/>
      <c r="EP3617" s="0"/>
      <c r="EQ3617" s="0"/>
      <c r="ER3617" s="0"/>
      <c r="ES3617" s="0"/>
      <c r="ET3617" s="0"/>
      <c r="EU3617" s="0"/>
      <c r="EV3617" s="0"/>
      <c r="EW3617" s="0"/>
      <c r="EX3617" s="0"/>
      <c r="EY3617" s="0"/>
      <c r="EZ3617" s="0"/>
      <c r="FA3617" s="0"/>
      <c r="FB3617" s="0"/>
      <c r="FC3617" s="0"/>
      <c r="FD3617" s="0"/>
      <c r="FE3617" s="0"/>
      <c r="FF3617" s="0"/>
      <c r="FG3617" s="0"/>
      <c r="FH3617" s="0"/>
      <c r="FI3617" s="0"/>
      <c r="FJ3617" s="0"/>
      <c r="FK3617" s="0"/>
      <c r="FL3617" s="0"/>
      <c r="FM3617" s="0"/>
      <c r="FN3617" s="0"/>
      <c r="FO3617" s="0"/>
      <c r="FP3617" s="0"/>
      <c r="FQ3617" s="0"/>
      <c r="FR3617" s="0"/>
      <c r="FS3617" s="0"/>
      <c r="FT3617" s="0"/>
      <c r="FU3617" s="0"/>
      <c r="FV3617" s="0"/>
      <c r="FW3617" s="0"/>
      <c r="FX3617" s="0"/>
      <c r="FY3617" s="0"/>
      <c r="FZ3617" s="0"/>
      <c r="GA3617" s="0"/>
      <c r="GB3617" s="0"/>
      <c r="GC3617" s="0"/>
      <c r="GD3617" s="0"/>
      <c r="GE3617" s="0"/>
      <c r="GF3617" s="0"/>
      <c r="GG3617" s="0"/>
      <c r="GH3617" s="0"/>
      <c r="GI3617" s="0"/>
      <c r="GJ3617" s="0"/>
      <c r="GK3617" s="0"/>
      <c r="GL3617" s="0"/>
      <c r="GM3617" s="0"/>
      <c r="GN3617" s="0"/>
      <c r="GO3617" s="0"/>
      <c r="GP3617" s="0"/>
      <c r="GQ3617" s="0"/>
      <c r="GR3617" s="0"/>
      <c r="GS3617" s="0"/>
      <c r="GT3617" s="0"/>
      <c r="GU3617" s="0"/>
      <c r="GV3617" s="0"/>
      <c r="GW3617" s="0"/>
      <c r="GX3617" s="0"/>
      <c r="GY3617" s="0"/>
      <c r="GZ3617" s="0"/>
      <c r="HA3617" s="0"/>
      <c r="HB3617" s="0"/>
      <c r="HC3617" s="0"/>
      <c r="HD3617" s="0"/>
      <c r="HE3617" s="0"/>
      <c r="HF3617" s="0"/>
      <c r="HG3617" s="0"/>
      <c r="HH3617" s="0"/>
      <c r="HI3617" s="0"/>
      <c r="HJ3617" s="0"/>
      <c r="HK3617" s="0"/>
      <c r="HL3617" s="0"/>
      <c r="HM3617" s="0"/>
      <c r="HN3617" s="0"/>
      <c r="HO3617" s="0"/>
      <c r="HP3617" s="0"/>
      <c r="HQ3617" s="0"/>
      <c r="HR3617" s="0"/>
      <c r="HS3617" s="0"/>
      <c r="HT3617" s="0"/>
      <c r="HU3617" s="0"/>
      <c r="HV3617" s="0"/>
      <c r="HW3617" s="0"/>
      <c r="HX3617" s="0"/>
      <c r="HY3617" s="0"/>
      <c r="HZ3617" s="0"/>
      <c r="IA3617" s="0"/>
      <c r="IB3617" s="0"/>
      <c r="IC3617" s="0"/>
      <c r="ID3617" s="0"/>
      <c r="IE3617" s="0"/>
      <c r="IF3617" s="0"/>
      <c r="IG3617" s="0"/>
      <c r="IH3617" s="0"/>
      <c r="II3617" s="0"/>
      <c r="IJ3617" s="0"/>
      <c r="IK3617" s="0"/>
      <c r="IL3617" s="0"/>
      <c r="IM3617" s="0"/>
      <c r="IN3617" s="0"/>
      <c r="IO3617" s="0"/>
      <c r="IP3617" s="0"/>
      <c r="IQ3617" s="0"/>
      <c r="IR3617" s="0"/>
      <c r="IS3617" s="0"/>
      <c r="IT3617" s="0"/>
      <c r="IU3617" s="0"/>
      <c r="IV3617" s="0"/>
      <c r="IW3617" s="0"/>
      <c r="IX3617" s="0"/>
      <c r="IY3617" s="0"/>
      <c r="IZ3617" s="0"/>
      <c r="JA3617" s="0"/>
      <c r="JB3617" s="0"/>
      <c r="JC3617" s="0"/>
      <c r="JD3617" s="0"/>
      <c r="JE3617" s="0"/>
      <c r="JF3617" s="0"/>
      <c r="JG3617" s="0"/>
      <c r="JH3617" s="0"/>
      <c r="JI3617" s="0"/>
      <c r="JJ3617" s="0"/>
      <c r="JK3617" s="0"/>
      <c r="JL3617" s="0"/>
      <c r="JM3617" s="0"/>
      <c r="JN3617" s="0"/>
      <c r="JO3617" s="0"/>
      <c r="JP3617" s="0"/>
      <c r="JQ3617" s="0"/>
      <c r="JR3617" s="0"/>
      <c r="JS3617" s="0"/>
      <c r="JT3617" s="0"/>
      <c r="JU3617" s="0"/>
      <c r="JV3617" s="0"/>
      <c r="JW3617" s="0"/>
      <c r="JX3617" s="0"/>
      <c r="JY3617" s="0"/>
      <c r="JZ3617" s="0"/>
      <c r="KA3617" s="0"/>
      <c r="KB3617" s="0"/>
      <c r="KC3617" s="0"/>
      <c r="KD3617" s="0"/>
      <c r="KE3617" s="0"/>
      <c r="KF3617" s="0"/>
      <c r="KG3617" s="0"/>
      <c r="KH3617" s="0"/>
      <c r="KI3617" s="0"/>
      <c r="KJ3617" s="0"/>
      <c r="KK3617" s="0"/>
      <c r="KL3617" s="0"/>
      <c r="KM3617" s="0"/>
      <c r="KN3617" s="0"/>
      <c r="KO3617" s="0"/>
      <c r="KP3617" s="0"/>
      <c r="KQ3617" s="0"/>
      <c r="KR3617" s="0"/>
      <c r="KS3617" s="0"/>
      <c r="KT3617" s="0"/>
      <c r="KU3617" s="0"/>
      <c r="KV3617" s="0"/>
      <c r="KW3617" s="0"/>
      <c r="KX3617" s="0"/>
      <c r="KY3617" s="0"/>
      <c r="KZ3617" s="0"/>
      <c r="LA3617" s="0"/>
      <c r="LB3617" s="0"/>
      <c r="LC3617" s="0"/>
      <c r="LD3617" s="0"/>
      <c r="LE3617" s="0"/>
      <c r="LF3617" s="0"/>
      <c r="LG3617" s="0"/>
      <c r="LH3617" s="0"/>
      <c r="LI3617" s="0"/>
      <c r="LJ3617" s="0"/>
      <c r="LK3617" s="0"/>
      <c r="LL3617" s="0"/>
      <c r="LM3617" s="0"/>
      <c r="LN3617" s="0"/>
      <c r="LO3617" s="0"/>
      <c r="LP3617" s="0"/>
      <c r="LQ3617" s="0"/>
      <c r="LR3617" s="0"/>
      <c r="LS3617" s="0"/>
      <c r="LT3617" s="0"/>
      <c r="LU3617" s="0"/>
      <c r="LV3617" s="0"/>
      <c r="LW3617" s="0"/>
      <c r="LX3617" s="0"/>
      <c r="LY3617" s="0"/>
      <c r="LZ3617" s="0"/>
      <c r="MA3617" s="0"/>
      <c r="MB3617" s="0"/>
      <c r="MC3617" s="0"/>
      <c r="MD3617" s="0"/>
      <c r="ME3617" s="0"/>
      <c r="MF3617" s="0"/>
      <c r="MG3617" s="0"/>
      <c r="MH3617" s="0"/>
      <c r="MI3617" s="0"/>
      <c r="MJ3617" s="0"/>
      <c r="MK3617" s="0"/>
      <c r="ML3617" s="0"/>
      <c r="MM3617" s="0"/>
      <c r="MN3617" s="0"/>
      <c r="MO3617" s="0"/>
      <c r="MP3617" s="0"/>
      <c r="MQ3617" s="0"/>
      <c r="MR3617" s="0"/>
      <c r="MS3617" s="0"/>
      <c r="MT3617" s="0"/>
      <c r="MU3617" s="0"/>
      <c r="MV3617" s="0"/>
      <c r="MW3617" s="0"/>
      <c r="MX3617" s="0"/>
      <c r="MY3617" s="0"/>
      <c r="MZ3617" s="0"/>
      <c r="NA3617" s="0"/>
      <c r="NB3617" s="0"/>
      <c r="NC3617" s="0"/>
      <c r="ND3617" s="0"/>
      <c r="NE3617" s="0"/>
      <c r="NF3617" s="0"/>
      <c r="NG3617" s="0"/>
      <c r="NH3617" s="0"/>
      <c r="NI3617" s="0"/>
      <c r="NJ3617" s="0"/>
      <c r="NK3617" s="0"/>
      <c r="NL3617" s="0"/>
      <c r="NM3617" s="0"/>
      <c r="NN3617" s="0"/>
      <c r="NO3617" s="0"/>
      <c r="NP3617" s="0"/>
      <c r="NQ3617" s="0"/>
      <c r="NR3617" s="0"/>
      <c r="NS3617" s="0"/>
      <c r="NT3617" s="0"/>
      <c r="NU3617" s="0"/>
      <c r="NV3617" s="0"/>
      <c r="NW3617" s="0"/>
      <c r="NX3617" s="0"/>
      <c r="NY3617" s="0"/>
      <c r="NZ3617" s="0"/>
      <c r="OA3617" s="0"/>
      <c r="OB3617" s="0"/>
      <c r="OC3617" s="0"/>
      <c r="OD3617" s="0"/>
      <c r="OE3617" s="0"/>
      <c r="OF3617" s="0"/>
      <c r="OG3617" s="0"/>
      <c r="OH3617" s="0"/>
      <c r="OI3617" s="0"/>
      <c r="OJ3617" s="0"/>
      <c r="OK3617" s="0"/>
      <c r="OL3617" s="0"/>
      <c r="OM3617" s="0"/>
      <c r="ON3617" s="0"/>
      <c r="OO3617" s="0"/>
      <c r="OP3617" s="0"/>
      <c r="OQ3617" s="0"/>
      <c r="OR3617" s="0"/>
      <c r="OS3617" s="0"/>
      <c r="OT3617" s="0"/>
      <c r="OU3617" s="0"/>
      <c r="OV3617" s="0"/>
      <c r="OW3617" s="0"/>
      <c r="OX3617" s="0"/>
      <c r="OY3617" s="0"/>
      <c r="OZ3617" s="0"/>
      <c r="PA3617" s="0"/>
      <c r="PB3617" s="0"/>
      <c r="PC3617" s="0"/>
      <c r="PD3617" s="0"/>
      <c r="PE3617" s="0"/>
      <c r="PF3617" s="0"/>
      <c r="PG3617" s="0"/>
      <c r="PH3617" s="0"/>
      <c r="PI3617" s="0"/>
      <c r="PJ3617" s="0"/>
      <c r="PK3617" s="0"/>
      <c r="PL3617" s="0"/>
      <c r="PM3617" s="0"/>
      <c r="PN3617" s="0"/>
      <c r="PO3617" s="0"/>
      <c r="PP3617" s="0"/>
      <c r="PQ3617" s="0"/>
      <c r="PR3617" s="0"/>
      <c r="PS3617" s="0"/>
      <c r="PT3617" s="0"/>
      <c r="PU3617" s="0"/>
      <c r="PV3617" s="0"/>
      <c r="PW3617" s="0"/>
      <c r="PX3617" s="0"/>
      <c r="PY3617" s="0"/>
      <c r="PZ3617" s="0"/>
      <c r="QA3617" s="0"/>
      <c r="QB3617" s="0"/>
      <c r="QC3617" s="0"/>
      <c r="QD3617" s="0"/>
      <c r="QE3617" s="0"/>
      <c r="QF3617" s="0"/>
      <c r="QG3617" s="0"/>
      <c r="QH3617" s="0"/>
      <c r="QI3617" s="0"/>
      <c r="QJ3617" s="0"/>
      <c r="QK3617" s="0"/>
      <c r="QL3617" s="0"/>
      <c r="QM3617" s="0"/>
      <c r="QN3617" s="0"/>
      <c r="QO3617" s="0"/>
      <c r="QP3617" s="0"/>
      <c r="QQ3617" s="0"/>
      <c r="QR3617" s="0"/>
      <c r="QS3617" s="0"/>
      <c r="QT3617" s="0"/>
      <c r="QU3617" s="0"/>
      <c r="QV3617" s="0"/>
      <c r="QW3617" s="0"/>
      <c r="QX3617" s="0"/>
      <c r="QY3617" s="0"/>
      <c r="QZ3617" s="0"/>
      <c r="RA3617" s="0"/>
      <c r="RB3617" s="0"/>
      <c r="RC3617" s="0"/>
      <c r="RD3617" s="0"/>
      <c r="RE3617" s="0"/>
      <c r="RF3617" s="0"/>
      <c r="RG3617" s="0"/>
      <c r="RH3617" s="0"/>
      <c r="RI3617" s="0"/>
      <c r="RJ3617" s="0"/>
      <c r="RK3617" s="0"/>
      <c r="RL3617" s="0"/>
      <c r="RM3617" s="0"/>
      <c r="RN3617" s="0"/>
      <c r="RO3617" s="0"/>
      <c r="RP3617" s="0"/>
      <c r="RQ3617" s="0"/>
      <c r="RR3617" s="0"/>
      <c r="RS3617" s="0"/>
      <c r="RT3617" s="0"/>
      <c r="RU3617" s="0"/>
      <c r="RV3617" s="0"/>
      <c r="RW3617" s="0"/>
      <c r="RX3617" s="0"/>
      <c r="RY3617" s="0"/>
      <c r="RZ3617" s="0"/>
      <c r="SA3617" s="0"/>
      <c r="SB3617" s="0"/>
      <c r="SC3617" s="0"/>
      <c r="SD3617" s="0"/>
      <c r="SE3617" s="0"/>
      <c r="SF3617" s="0"/>
      <c r="SG3617" s="0"/>
      <c r="SH3617" s="0"/>
      <c r="SI3617" s="0"/>
      <c r="SJ3617" s="0"/>
      <c r="SK3617" s="0"/>
      <c r="SL3617" s="0"/>
      <c r="SM3617" s="0"/>
      <c r="SN3617" s="0"/>
      <c r="SO3617" s="0"/>
      <c r="SP3617" s="0"/>
      <c r="SQ3617" s="0"/>
      <c r="SR3617" s="0"/>
      <c r="SS3617" s="0"/>
      <c r="ST3617" s="0"/>
      <c r="SU3617" s="0"/>
      <c r="SV3617" s="0"/>
      <c r="SW3617" s="0"/>
      <c r="SX3617" s="0"/>
      <c r="SY3617" s="0"/>
      <c r="SZ3617" s="0"/>
      <c r="TA3617" s="0"/>
      <c r="TB3617" s="0"/>
      <c r="TC3617" s="0"/>
      <c r="TD3617" s="0"/>
      <c r="TE3617" s="0"/>
      <c r="TF3617" s="0"/>
      <c r="TG3617" s="0"/>
      <c r="TH3617" s="0"/>
      <c r="TI3617" s="0"/>
      <c r="TJ3617" s="0"/>
      <c r="TK3617" s="0"/>
      <c r="TL3617" s="0"/>
      <c r="TM3617" s="0"/>
      <c r="TN3617" s="0"/>
      <c r="TO3617" s="0"/>
      <c r="TP3617" s="0"/>
      <c r="TQ3617" s="0"/>
      <c r="TR3617" s="0"/>
      <c r="TS3617" s="0"/>
      <c r="TT3617" s="0"/>
      <c r="TU3617" s="0"/>
      <c r="TV3617" s="0"/>
      <c r="TW3617" s="0"/>
      <c r="TX3617" s="0"/>
      <c r="TY3617" s="0"/>
      <c r="TZ3617" s="0"/>
      <c r="UA3617" s="0"/>
      <c r="UB3617" s="0"/>
      <c r="UC3617" s="0"/>
      <c r="UD3617" s="0"/>
      <c r="UE3617" s="0"/>
      <c r="UF3617" s="0"/>
      <c r="UG3617" s="0"/>
      <c r="UH3617" s="0"/>
      <c r="UI3617" s="0"/>
      <c r="UJ3617" s="0"/>
      <c r="UK3617" s="0"/>
      <c r="UL3617" s="0"/>
      <c r="UM3617" s="0"/>
      <c r="UN3617" s="0"/>
      <c r="UO3617" s="0"/>
      <c r="UP3617" s="0"/>
      <c r="UQ3617" s="0"/>
      <c r="UR3617" s="0"/>
      <c r="US3617" s="0"/>
      <c r="UT3617" s="0"/>
      <c r="UU3617" s="0"/>
      <c r="UV3617" s="0"/>
      <c r="UW3617" s="0"/>
      <c r="UX3617" s="0"/>
      <c r="UY3617" s="0"/>
      <c r="UZ3617" s="0"/>
      <c r="VA3617" s="0"/>
      <c r="VB3617" s="0"/>
      <c r="VC3617" s="0"/>
      <c r="VD3617" s="0"/>
      <c r="VE3617" s="0"/>
      <c r="VF3617" s="0"/>
      <c r="VG3617" s="0"/>
      <c r="VH3617" s="0"/>
      <c r="VI3617" s="0"/>
      <c r="VJ3617" s="0"/>
      <c r="VK3617" s="0"/>
      <c r="VL3617" s="0"/>
      <c r="VM3617" s="0"/>
      <c r="VN3617" s="0"/>
      <c r="VO3617" s="0"/>
      <c r="VP3617" s="0"/>
      <c r="VQ3617" s="0"/>
      <c r="VR3617" s="0"/>
      <c r="VS3617" s="0"/>
      <c r="VT3617" s="0"/>
      <c r="VU3617" s="0"/>
      <c r="VV3617" s="0"/>
      <c r="VW3617" s="0"/>
      <c r="VX3617" s="0"/>
      <c r="VY3617" s="0"/>
      <c r="VZ3617" s="0"/>
      <c r="WA3617" s="0"/>
      <c r="WB3617" s="0"/>
      <c r="WC3617" s="0"/>
      <c r="WD3617" s="0"/>
      <c r="WE3617" s="0"/>
      <c r="WF3617" s="0"/>
      <c r="WG3617" s="0"/>
      <c r="WH3617" s="0"/>
      <c r="WI3617" s="0"/>
      <c r="WJ3617" s="0"/>
      <c r="WK3617" s="0"/>
      <c r="WL3617" s="0"/>
      <c r="WM3617" s="0"/>
      <c r="WN3617" s="0"/>
      <c r="WO3617" s="0"/>
      <c r="WP3617" s="0"/>
      <c r="WQ3617" s="0"/>
      <c r="WR3617" s="0"/>
      <c r="WS3617" s="0"/>
      <c r="WT3617" s="0"/>
      <c r="WU3617" s="0"/>
      <c r="WV3617" s="0"/>
      <c r="WW3617" s="0"/>
      <c r="WX3617" s="0"/>
      <c r="WY3617" s="0"/>
      <c r="WZ3617" s="0"/>
      <c r="XA3617" s="0"/>
      <c r="XB3617" s="0"/>
      <c r="XC3617" s="0"/>
      <c r="XD3617" s="0"/>
      <c r="XE3617" s="0"/>
      <c r="XF3617" s="0"/>
      <c r="XG3617" s="0"/>
      <c r="XH3617" s="0"/>
      <c r="XI3617" s="0"/>
      <c r="XJ3617" s="0"/>
      <c r="XK3617" s="0"/>
      <c r="XL3617" s="0"/>
      <c r="XM3617" s="0"/>
      <c r="XN3617" s="0"/>
      <c r="XO3617" s="0"/>
      <c r="XP3617" s="0"/>
      <c r="XQ3617" s="0"/>
      <c r="XR3617" s="0"/>
      <c r="XS3617" s="0"/>
      <c r="XT3617" s="0"/>
      <c r="XU3617" s="0"/>
      <c r="XV3617" s="0"/>
      <c r="XW3617" s="0"/>
      <c r="XX3617" s="0"/>
      <c r="XY3617" s="0"/>
      <c r="XZ3617" s="0"/>
      <c r="YA3617" s="0"/>
      <c r="YB3617" s="0"/>
      <c r="YC3617" s="0"/>
      <c r="YD3617" s="0"/>
      <c r="YE3617" s="0"/>
      <c r="YF3617" s="0"/>
      <c r="YG3617" s="0"/>
      <c r="YH3617" s="0"/>
      <c r="YI3617" s="0"/>
      <c r="YJ3617" s="0"/>
      <c r="YK3617" s="0"/>
      <c r="YL3617" s="0"/>
      <c r="YM3617" s="0"/>
      <c r="YN3617" s="0"/>
      <c r="YO3617" s="0"/>
      <c r="YP3617" s="0"/>
      <c r="YQ3617" s="0"/>
      <c r="YR3617" s="0"/>
      <c r="YS3617" s="0"/>
      <c r="YT3617" s="0"/>
      <c r="YU3617" s="0"/>
      <c r="YV3617" s="0"/>
      <c r="YW3617" s="0"/>
      <c r="YX3617" s="0"/>
      <c r="YY3617" s="0"/>
      <c r="YZ3617" s="0"/>
      <c r="ZA3617" s="0"/>
      <c r="ZB3617" s="0"/>
      <c r="ZC3617" s="0"/>
      <c r="ZD3617" s="0"/>
      <c r="ZE3617" s="0"/>
      <c r="ZF3617" s="0"/>
      <c r="ZG3617" s="0"/>
      <c r="ZH3617" s="0"/>
      <c r="ZI3617" s="0"/>
      <c r="ZJ3617" s="0"/>
      <c r="ZK3617" s="0"/>
      <c r="ZL3617" s="0"/>
      <c r="ZM3617" s="0"/>
      <c r="ZN3617" s="0"/>
      <c r="ZO3617" s="0"/>
      <c r="ZP3617" s="0"/>
      <c r="ZQ3617" s="0"/>
      <c r="ZR3617" s="0"/>
      <c r="ZS3617" s="0"/>
      <c r="ZT3617" s="0"/>
      <c r="ZU3617" s="0"/>
      <c r="ZV3617" s="0"/>
      <c r="ZW3617" s="0"/>
      <c r="ZX3617" s="0"/>
      <c r="ZY3617" s="0"/>
      <c r="ZZ3617" s="0"/>
      <c r="AAA3617" s="0"/>
      <c r="AAB3617" s="0"/>
      <c r="AAC3617" s="0"/>
      <c r="AAD3617" s="0"/>
      <c r="AAE3617" s="0"/>
      <c r="AAF3617" s="0"/>
      <c r="AAG3617" s="0"/>
      <c r="AAH3617" s="0"/>
      <c r="AAI3617" s="0"/>
      <c r="AAJ3617" s="0"/>
      <c r="AAK3617" s="0"/>
      <c r="AAL3617" s="0"/>
      <c r="AAM3617" s="0"/>
      <c r="AAN3617" s="0"/>
      <c r="AAO3617" s="0"/>
      <c r="AAP3617" s="0"/>
      <c r="AAQ3617" s="0"/>
      <c r="AAR3617" s="0"/>
      <c r="AAS3617" s="0"/>
      <c r="AAT3617" s="0"/>
      <c r="AAU3617" s="0"/>
      <c r="AAV3617" s="0"/>
      <c r="AAW3617" s="0"/>
      <c r="AAX3617" s="0"/>
      <c r="AAY3617" s="0"/>
      <c r="AAZ3617" s="0"/>
      <c r="ABA3617" s="0"/>
      <c r="ABB3617" s="0"/>
      <c r="ABC3617" s="0"/>
      <c r="ABD3617" s="0"/>
      <c r="ABE3617" s="0"/>
      <c r="ABF3617" s="0"/>
      <c r="ABG3617" s="0"/>
      <c r="ABH3617" s="0"/>
      <c r="ABI3617" s="0"/>
      <c r="ABJ3617" s="0"/>
      <c r="ABK3617" s="0"/>
      <c r="ABL3617" s="0"/>
      <c r="ABM3617" s="0"/>
      <c r="ABN3617" s="0"/>
      <c r="ABO3617" s="0"/>
      <c r="ABP3617" s="0"/>
      <c r="ABQ3617" s="0"/>
      <c r="ABR3617" s="0"/>
      <c r="ABS3617" s="0"/>
      <c r="ABT3617" s="0"/>
      <c r="ABU3617" s="0"/>
      <c r="ABV3617" s="0"/>
      <c r="ABW3617" s="0"/>
      <c r="ABX3617" s="0"/>
      <c r="ABY3617" s="0"/>
      <c r="ABZ3617" s="0"/>
      <c r="ACA3617" s="0"/>
      <c r="ACB3617" s="0"/>
      <c r="ACC3617" s="0"/>
      <c r="ACD3617" s="0"/>
      <c r="ACE3617" s="0"/>
      <c r="ACF3617" s="0"/>
      <c r="ACG3617" s="0"/>
      <c r="ACH3617" s="0"/>
      <c r="ACI3617" s="0"/>
      <c r="ACJ3617" s="0"/>
      <c r="ACK3617" s="0"/>
      <c r="ACL3617" s="0"/>
      <c r="ACM3617" s="0"/>
      <c r="ACN3617" s="0"/>
      <c r="ACO3617" s="0"/>
      <c r="ACP3617" s="0"/>
      <c r="ACQ3617" s="0"/>
      <c r="ACR3617" s="0"/>
      <c r="ACS3617" s="0"/>
      <c r="ACT3617" s="0"/>
      <c r="ACU3617" s="0"/>
      <c r="ACV3617" s="0"/>
      <c r="ACW3617" s="0"/>
      <c r="ACX3617" s="0"/>
      <c r="ACY3617" s="0"/>
      <c r="ACZ3617" s="0"/>
      <c r="ADA3617" s="0"/>
      <c r="ADB3617" s="0"/>
      <c r="ADC3617" s="0"/>
      <c r="ADD3617" s="0"/>
      <c r="ADE3617" s="0"/>
      <c r="ADF3617" s="0"/>
      <c r="ADG3617" s="0"/>
      <c r="ADH3617" s="0"/>
      <c r="ADI3617" s="0"/>
      <c r="ADJ3617" s="0"/>
      <c r="ADK3617" s="0"/>
      <c r="ADL3617" s="0"/>
      <c r="ADM3617" s="0"/>
      <c r="ADN3617" s="0"/>
      <c r="ADO3617" s="0"/>
      <c r="ADP3617" s="0"/>
      <c r="ADQ3617" s="0"/>
      <c r="ADR3617" s="0"/>
      <c r="ADS3617" s="0"/>
      <c r="ADT3617" s="0"/>
      <c r="ADU3617" s="0"/>
      <c r="ADV3617" s="0"/>
      <c r="ADW3617" s="0"/>
      <c r="ADX3617" s="0"/>
      <c r="ADY3617" s="0"/>
      <c r="ADZ3617" s="0"/>
      <c r="AEA3617" s="0"/>
      <c r="AEB3617" s="0"/>
      <c r="AEC3617" s="0"/>
      <c r="AED3617" s="0"/>
      <c r="AEE3617" s="0"/>
      <c r="AEF3617" s="0"/>
      <c r="AEG3617" s="0"/>
      <c r="AEH3617" s="0"/>
      <c r="AEI3617" s="0"/>
      <c r="AEJ3617" s="0"/>
      <c r="AEK3617" s="0"/>
      <c r="AEL3617" s="0"/>
      <c r="AEM3617" s="0"/>
      <c r="AEN3617" s="0"/>
      <c r="AEO3617" s="0"/>
      <c r="AEP3617" s="0"/>
      <c r="AEQ3617" s="0"/>
      <c r="AER3617" s="0"/>
      <c r="AES3617" s="0"/>
      <c r="AET3617" s="0"/>
      <c r="AEU3617" s="0"/>
      <c r="AEV3617" s="0"/>
      <c r="AEW3617" s="0"/>
      <c r="AEX3617" s="0"/>
      <c r="AEY3617" s="0"/>
      <c r="AEZ3617" s="0"/>
      <c r="AFA3617" s="0"/>
      <c r="AFB3617" s="0"/>
      <c r="AFC3617" s="0"/>
      <c r="AFD3617" s="0"/>
      <c r="AFE3617" s="0"/>
      <c r="AFF3617" s="0"/>
      <c r="AFG3617" s="0"/>
      <c r="AFH3617" s="0"/>
      <c r="AFI3617" s="0"/>
      <c r="AFJ3617" s="0"/>
      <c r="AFK3617" s="0"/>
      <c r="AFL3617" s="0"/>
      <c r="AFM3617" s="0"/>
      <c r="AFN3617" s="0"/>
      <c r="AFO3617" s="0"/>
      <c r="AFP3617" s="0"/>
      <c r="AFQ3617" s="0"/>
      <c r="AFR3617" s="0"/>
      <c r="AFS3617" s="0"/>
      <c r="AFT3617" s="0"/>
      <c r="AFU3617" s="0"/>
      <c r="AFV3617" s="0"/>
      <c r="AFW3617" s="0"/>
      <c r="AFX3617" s="0"/>
      <c r="AFY3617" s="0"/>
      <c r="AFZ3617" s="0"/>
      <c r="AGA3617" s="0"/>
      <c r="AGB3617" s="0"/>
      <c r="AGC3617" s="0"/>
      <c r="AGD3617" s="0"/>
      <c r="AGE3617" s="0"/>
      <c r="AGF3617" s="0"/>
      <c r="AGG3617" s="0"/>
      <c r="AGH3617" s="0"/>
      <c r="AGI3617" s="0"/>
      <c r="AGJ3617" s="0"/>
      <c r="AGK3617" s="0"/>
      <c r="AGL3617" s="0"/>
      <c r="AGM3617" s="0"/>
      <c r="AGN3617" s="0"/>
      <c r="AGO3617" s="0"/>
      <c r="AGP3617" s="0"/>
      <c r="AGQ3617" s="0"/>
      <c r="AGR3617" s="0"/>
      <c r="AGS3617" s="0"/>
      <c r="AGT3617" s="0"/>
      <c r="AGU3617" s="0"/>
      <c r="AGV3617" s="0"/>
      <c r="AGW3617" s="0"/>
      <c r="AGX3617" s="0"/>
      <c r="AGY3617" s="0"/>
      <c r="AGZ3617" s="0"/>
      <c r="AHA3617" s="0"/>
      <c r="AHB3617" s="0"/>
      <c r="AHC3617" s="0"/>
      <c r="AHD3617" s="0"/>
      <c r="AHE3617" s="0"/>
      <c r="AHF3617" s="0"/>
      <c r="AHG3617" s="0"/>
      <c r="AHH3617" s="0"/>
      <c r="AHI3617" s="0"/>
      <c r="AHJ3617" s="0"/>
      <c r="AHK3617" s="0"/>
      <c r="AHL3617" s="0"/>
      <c r="AHM3617" s="0"/>
      <c r="AHN3617" s="0"/>
      <c r="AHO3617" s="0"/>
      <c r="AHP3617" s="0"/>
      <c r="AHQ3617" s="0"/>
      <c r="AHR3617" s="0"/>
      <c r="AHS3617" s="0"/>
      <c r="AHT3617" s="0"/>
      <c r="AHU3617" s="0"/>
      <c r="AHV3617" s="0"/>
      <c r="AHW3617" s="0"/>
      <c r="AHX3617" s="0"/>
      <c r="AHY3617" s="0"/>
      <c r="AHZ3617" s="0"/>
      <c r="AIA3617" s="0"/>
      <c r="AIB3617" s="0"/>
      <c r="AIC3617" s="0"/>
      <c r="AID3617" s="0"/>
      <c r="AIE3617" s="0"/>
      <c r="AIF3617" s="0"/>
      <c r="AIG3617" s="0"/>
      <c r="AIH3617" s="0"/>
      <c r="AII3617" s="0"/>
      <c r="AIJ3617" s="0"/>
      <c r="AIK3617" s="0"/>
      <c r="AIL3617" s="0"/>
      <c r="AIM3617" s="0"/>
      <c r="AIN3617" s="0"/>
      <c r="AIO3617" s="0"/>
      <c r="AIP3617" s="0"/>
      <c r="AIQ3617" s="0"/>
      <c r="AIR3617" s="0"/>
      <c r="AIS3617" s="0"/>
      <c r="AIT3617" s="0"/>
      <c r="AIU3617" s="0"/>
      <c r="AIV3617" s="0"/>
      <c r="AIW3617" s="0"/>
      <c r="AIX3617" s="0"/>
      <c r="AIY3617" s="0"/>
      <c r="AIZ3617" s="0"/>
      <c r="AJA3617" s="0"/>
      <c r="AJB3617" s="0"/>
      <c r="AJC3617" s="0"/>
      <c r="AJD3617" s="0"/>
      <c r="AJE3617" s="0"/>
      <c r="AJF3617" s="0"/>
      <c r="AJG3617" s="0"/>
      <c r="AJH3617" s="0"/>
      <c r="AJI3617" s="0"/>
      <c r="AJJ3617" s="0"/>
      <c r="AJK3617" s="0"/>
      <c r="AJL3617" s="0"/>
      <c r="AJM3617" s="0"/>
      <c r="AJN3617" s="0"/>
      <c r="AJO3617" s="0"/>
      <c r="AJP3617" s="0"/>
      <c r="AJQ3617" s="0"/>
      <c r="AJR3617" s="0"/>
      <c r="AJS3617" s="0"/>
      <c r="AJT3617" s="0"/>
      <c r="AJU3617" s="0"/>
      <c r="AJV3617" s="0"/>
      <c r="AJW3617" s="0"/>
      <c r="AJX3617" s="0"/>
      <c r="AJY3617" s="0"/>
      <c r="AJZ3617" s="0"/>
      <c r="AKA3617" s="0"/>
      <c r="AKB3617" s="0"/>
      <c r="AKC3617" s="0"/>
      <c r="AKD3617" s="0"/>
      <c r="AKE3617" s="0"/>
      <c r="AKF3617" s="0"/>
      <c r="AKG3617" s="0"/>
      <c r="AKH3617" s="0"/>
      <c r="AKI3617" s="0"/>
      <c r="AKJ3617" s="0"/>
      <c r="AKK3617" s="0"/>
      <c r="AKL3617" s="0"/>
      <c r="AKM3617" s="0"/>
      <c r="AKN3617" s="0"/>
      <c r="AKO3617" s="0"/>
      <c r="AKP3617" s="0"/>
      <c r="AKQ3617" s="0"/>
      <c r="AKR3617" s="0"/>
      <c r="AKS3617" s="0"/>
      <c r="AKT3617" s="0"/>
      <c r="AKU3617" s="0"/>
      <c r="AKV3617" s="0"/>
      <c r="AKW3617" s="0"/>
      <c r="AKX3617" s="0"/>
      <c r="AKY3617" s="0"/>
      <c r="AKZ3617" s="0"/>
      <c r="ALA3617" s="0"/>
      <c r="ALB3617" s="0"/>
      <c r="ALC3617" s="0"/>
      <c r="ALD3617" s="0"/>
      <c r="ALE3617" s="0"/>
      <c r="ALF3617" s="0"/>
      <c r="ALG3617" s="0"/>
      <c r="ALH3617" s="0"/>
      <c r="ALI3617" s="0"/>
      <c r="ALJ3617" s="0"/>
      <c r="ALK3617" s="0"/>
      <c r="ALL3617" s="0"/>
      <c r="ALM3617" s="0"/>
      <c r="ALN3617" s="0"/>
      <c r="ALO3617" s="0"/>
      <c r="ALP3617" s="0"/>
      <c r="ALQ3617" s="0"/>
      <c r="ALR3617" s="0"/>
      <c r="ALS3617" s="0"/>
      <c r="ALT3617" s="0"/>
      <c r="ALU3617" s="0"/>
      <c r="ALV3617" s="0"/>
      <c r="ALW3617" s="0"/>
      <c r="ALX3617" s="0"/>
      <c r="ALY3617" s="0"/>
      <c r="ALZ3617" s="0"/>
      <c r="AMA3617" s="0"/>
      <c r="AMB3617" s="0"/>
      <c r="AMC3617" s="0"/>
      <c r="AMD3617" s="0"/>
      <c r="AME3617" s="0"/>
      <c r="AMF3617" s="0"/>
      <c r="AMG3617" s="0"/>
      <c r="AMH3617" s="0"/>
      <c r="AMI3617" s="0"/>
    </row>
    <row r="3618" customFormat="false" ht="12.75" hidden="false" customHeight="false" outlineLevel="0" collapsed="false">
      <c r="A3618" s="1" t="s">
        <v>3842</v>
      </c>
      <c r="C3618" s="27" t="s">
        <v>3846</v>
      </c>
      <c r="D3618" s="27" t="s">
        <v>583</v>
      </c>
      <c r="E3618" s="28"/>
      <c r="F3618" s="29"/>
      <c r="G3618" s="27"/>
      <c r="H3618" s="30" t="s">
        <v>168</v>
      </c>
      <c r="I3618" s="31" t="n">
        <v>5.98</v>
      </c>
      <c r="J3618" s="107" t="s">
        <v>2842</v>
      </c>
      <c r="BM3618" s="0"/>
      <c r="BN3618" s="0"/>
      <c r="BO3618" s="0"/>
      <c r="BP3618" s="0"/>
      <c r="BQ3618" s="0"/>
      <c r="BR3618" s="0"/>
      <c r="BS3618" s="0"/>
      <c r="BT3618" s="0"/>
      <c r="BU3618" s="0"/>
      <c r="BV3618" s="0"/>
      <c r="BW3618" s="0"/>
      <c r="BX3618" s="0"/>
      <c r="BY3618" s="0"/>
      <c r="BZ3618" s="0"/>
      <c r="CA3618" s="0"/>
      <c r="CB3618" s="0"/>
      <c r="CC3618" s="0"/>
      <c r="CD3618" s="0"/>
      <c r="CE3618" s="0"/>
      <c r="CF3618" s="0"/>
      <c r="CG3618" s="0"/>
      <c r="CH3618" s="0"/>
      <c r="CI3618" s="0"/>
      <c r="CJ3618" s="0"/>
      <c r="CK3618" s="0"/>
      <c r="CL3618" s="0"/>
      <c r="CM3618" s="0"/>
      <c r="CN3618" s="0"/>
      <c r="CO3618" s="0"/>
      <c r="CP3618" s="0"/>
      <c r="CQ3618" s="0"/>
      <c r="CR3618" s="0"/>
      <c r="CS3618" s="0"/>
      <c r="CT3618" s="0"/>
      <c r="CU3618" s="0"/>
      <c r="CV3618" s="0"/>
      <c r="CW3618" s="0"/>
      <c r="CX3618" s="0"/>
      <c r="CY3618" s="0"/>
      <c r="CZ3618" s="0"/>
      <c r="DA3618" s="0"/>
      <c r="DB3618" s="0"/>
      <c r="DC3618" s="0"/>
      <c r="DD3618" s="0"/>
      <c r="DE3618" s="0"/>
      <c r="DF3618" s="0"/>
      <c r="DG3618" s="0"/>
      <c r="DH3618" s="0"/>
      <c r="DI3618" s="0"/>
      <c r="DJ3618" s="0"/>
      <c r="DK3618" s="0"/>
      <c r="DL3618" s="0"/>
      <c r="DM3618" s="0"/>
      <c r="DN3618" s="0"/>
      <c r="DO3618" s="0"/>
      <c r="DP3618" s="0"/>
      <c r="DQ3618" s="0"/>
      <c r="DR3618" s="0"/>
      <c r="DS3618" s="0"/>
      <c r="DT3618" s="0"/>
      <c r="DU3618" s="0"/>
      <c r="DV3618" s="0"/>
      <c r="DW3618" s="0"/>
      <c r="DX3618" s="0"/>
      <c r="DY3618" s="0"/>
      <c r="DZ3618" s="0"/>
      <c r="EA3618" s="0"/>
      <c r="EB3618" s="0"/>
      <c r="EC3618" s="0"/>
      <c r="ED3618" s="0"/>
      <c r="EE3618" s="0"/>
      <c r="EF3618" s="0"/>
      <c r="EG3618" s="0"/>
      <c r="EH3618" s="0"/>
      <c r="EI3618" s="0"/>
      <c r="EJ3618" s="0"/>
      <c r="EK3618" s="0"/>
      <c r="EL3618" s="0"/>
      <c r="EM3618" s="0"/>
      <c r="EN3618" s="0"/>
      <c r="EO3618" s="0"/>
      <c r="EP3618" s="0"/>
      <c r="EQ3618" s="0"/>
      <c r="ER3618" s="0"/>
      <c r="ES3618" s="0"/>
      <c r="ET3618" s="0"/>
      <c r="EU3618" s="0"/>
      <c r="EV3618" s="0"/>
      <c r="EW3618" s="0"/>
      <c r="EX3618" s="0"/>
      <c r="EY3618" s="0"/>
      <c r="EZ3618" s="0"/>
      <c r="FA3618" s="0"/>
      <c r="FB3618" s="0"/>
      <c r="FC3618" s="0"/>
      <c r="FD3618" s="0"/>
      <c r="FE3618" s="0"/>
      <c r="FF3618" s="0"/>
      <c r="FG3618" s="0"/>
      <c r="FH3618" s="0"/>
      <c r="FI3618" s="0"/>
      <c r="FJ3618" s="0"/>
      <c r="FK3618" s="0"/>
      <c r="FL3618" s="0"/>
      <c r="FM3618" s="0"/>
      <c r="FN3618" s="0"/>
      <c r="FO3618" s="0"/>
      <c r="FP3618" s="0"/>
      <c r="FQ3618" s="0"/>
      <c r="FR3618" s="0"/>
      <c r="FS3618" s="0"/>
      <c r="FT3618" s="0"/>
      <c r="FU3618" s="0"/>
      <c r="FV3618" s="0"/>
      <c r="FW3618" s="0"/>
      <c r="FX3618" s="0"/>
      <c r="FY3618" s="0"/>
      <c r="FZ3618" s="0"/>
      <c r="GA3618" s="0"/>
      <c r="GB3618" s="0"/>
      <c r="GC3618" s="0"/>
      <c r="GD3618" s="0"/>
      <c r="GE3618" s="0"/>
      <c r="GF3618" s="0"/>
      <c r="GG3618" s="0"/>
      <c r="GH3618" s="0"/>
      <c r="GI3618" s="0"/>
      <c r="GJ3618" s="0"/>
      <c r="GK3618" s="0"/>
      <c r="GL3618" s="0"/>
      <c r="GM3618" s="0"/>
      <c r="GN3618" s="0"/>
      <c r="GO3618" s="0"/>
      <c r="GP3618" s="0"/>
      <c r="GQ3618" s="0"/>
      <c r="GR3618" s="0"/>
      <c r="GS3618" s="0"/>
      <c r="GT3618" s="0"/>
      <c r="GU3618" s="0"/>
      <c r="GV3618" s="0"/>
      <c r="GW3618" s="0"/>
      <c r="GX3618" s="0"/>
      <c r="GY3618" s="0"/>
      <c r="GZ3618" s="0"/>
      <c r="HA3618" s="0"/>
      <c r="HB3618" s="0"/>
      <c r="HC3618" s="0"/>
      <c r="HD3618" s="0"/>
      <c r="HE3618" s="0"/>
      <c r="HF3618" s="0"/>
      <c r="HG3618" s="0"/>
      <c r="HH3618" s="0"/>
      <c r="HI3618" s="0"/>
      <c r="HJ3618" s="0"/>
      <c r="HK3618" s="0"/>
      <c r="HL3618" s="0"/>
      <c r="HM3618" s="0"/>
      <c r="HN3618" s="0"/>
      <c r="HO3618" s="0"/>
      <c r="HP3618" s="0"/>
      <c r="HQ3618" s="0"/>
      <c r="HR3618" s="0"/>
      <c r="HS3618" s="0"/>
      <c r="HT3618" s="0"/>
      <c r="HU3618" s="0"/>
      <c r="HV3618" s="0"/>
      <c r="HW3618" s="0"/>
      <c r="HX3618" s="0"/>
      <c r="HY3618" s="0"/>
      <c r="HZ3618" s="0"/>
      <c r="IA3618" s="0"/>
      <c r="IB3618" s="0"/>
      <c r="IC3618" s="0"/>
      <c r="ID3618" s="0"/>
      <c r="IE3618" s="0"/>
      <c r="IF3618" s="0"/>
      <c r="IG3618" s="0"/>
      <c r="IH3618" s="0"/>
      <c r="II3618" s="0"/>
      <c r="IJ3618" s="0"/>
      <c r="IK3618" s="0"/>
      <c r="IL3618" s="0"/>
      <c r="IM3618" s="0"/>
      <c r="IN3618" s="0"/>
      <c r="IO3618" s="0"/>
      <c r="IP3618" s="0"/>
      <c r="IQ3618" s="0"/>
      <c r="IR3618" s="0"/>
      <c r="IS3618" s="0"/>
      <c r="IT3618" s="0"/>
      <c r="IU3618" s="0"/>
      <c r="IV3618" s="0"/>
      <c r="IW3618" s="0"/>
      <c r="IX3618" s="0"/>
      <c r="IY3618" s="0"/>
      <c r="IZ3618" s="0"/>
      <c r="JA3618" s="0"/>
      <c r="JB3618" s="0"/>
      <c r="JC3618" s="0"/>
      <c r="JD3618" s="0"/>
      <c r="JE3618" s="0"/>
      <c r="JF3618" s="0"/>
      <c r="JG3618" s="0"/>
      <c r="JH3618" s="0"/>
      <c r="JI3618" s="0"/>
      <c r="JJ3618" s="0"/>
      <c r="JK3618" s="0"/>
      <c r="JL3618" s="0"/>
      <c r="JM3618" s="0"/>
      <c r="JN3618" s="0"/>
      <c r="JO3618" s="0"/>
      <c r="JP3618" s="0"/>
      <c r="JQ3618" s="0"/>
      <c r="JR3618" s="0"/>
      <c r="JS3618" s="0"/>
      <c r="JT3618" s="0"/>
      <c r="JU3618" s="0"/>
      <c r="JV3618" s="0"/>
      <c r="JW3618" s="0"/>
      <c r="JX3618" s="0"/>
      <c r="JY3618" s="0"/>
      <c r="JZ3618" s="0"/>
      <c r="KA3618" s="0"/>
      <c r="KB3618" s="0"/>
      <c r="KC3618" s="0"/>
      <c r="KD3618" s="0"/>
      <c r="KE3618" s="0"/>
      <c r="KF3618" s="0"/>
      <c r="KG3618" s="0"/>
      <c r="KH3618" s="0"/>
      <c r="KI3618" s="0"/>
      <c r="KJ3618" s="0"/>
      <c r="KK3618" s="0"/>
      <c r="KL3618" s="0"/>
      <c r="KM3618" s="0"/>
      <c r="KN3618" s="0"/>
      <c r="KO3618" s="0"/>
      <c r="KP3618" s="0"/>
      <c r="KQ3618" s="0"/>
      <c r="KR3618" s="0"/>
      <c r="KS3618" s="0"/>
      <c r="KT3618" s="0"/>
      <c r="KU3618" s="0"/>
      <c r="KV3618" s="0"/>
      <c r="KW3618" s="0"/>
      <c r="KX3618" s="0"/>
      <c r="KY3618" s="0"/>
      <c r="KZ3618" s="0"/>
      <c r="LA3618" s="0"/>
      <c r="LB3618" s="0"/>
      <c r="LC3618" s="0"/>
      <c r="LD3618" s="0"/>
      <c r="LE3618" s="0"/>
      <c r="LF3618" s="0"/>
      <c r="LG3618" s="0"/>
      <c r="LH3618" s="0"/>
      <c r="LI3618" s="0"/>
      <c r="LJ3618" s="0"/>
      <c r="LK3618" s="0"/>
      <c r="LL3618" s="0"/>
      <c r="LM3618" s="0"/>
      <c r="LN3618" s="0"/>
      <c r="LO3618" s="0"/>
      <c r="LP3618" s="0"/>
      <c r="LQ3618" s="0"/>
      <c r="LR3618" s="0"/>
      <c r="LS3618" s="0"/>
      <c r="LT3618" s="0"/>
      <c r="LU3618" s="0"/>
      <c r="LV3618" s="0"/>
      <c r="LW3618" s="0"/>
      <c r="LX3618" s="0"/>
      <c r="LY3618" s="0"/>
      <c r="LZ3618" s="0"/>
      <c r="MA3618" s="0"/>
      <c r="MB3618" s="0"/>
      <c r="MC3618" s="0"/>
      <c r="MD3618" s="0"/>
      <c r="ME3618" s="0"/>
      <c r="MF3618" s="0"/>
      <c r="MG3618" s="0"/>
      <c r="MH3618" s="0"/>
      <c r="MI3618" s="0"/>
      <c r="MJ3618" s="0"/>
      <c r="MK3618" s="0"/>
      <c r="ML3618" s="0"/>
      <c r="MM3618" s="0"/>
      <c r="MN3618" s="0"/>
      <c r="MO3618" s="0"/>
      <c r="MP3618" s="0"/>
      <c r="MQ3618" s="0"/>
      <c r="MR3618" s="0"/>
      <c r="MS3618" s="0"/>
      <c r="MT3618" s="0"/>
      <c r="MU3618" s="0"/>
      <c r="MV3618" s="0"/>
      <c r="MW3618" s="0"/>
      <c r="MX3618" s="0"/>
      <c r="MY3618" s="0"/>
      <c r="MZ3618" s="0"/>
      <c r="NA3618" s="0"/>
      <c r="NB3618" s="0"/>
      <c r="NC3618" s="0"/>
      <c r="ND3618" s="0"/>
      <c r="NE3618" s="0"/>
      <c r="NF3618" s="0"/>
      <c r="NG3618" s="0"/>
      <c r="NH3618" s="0"/>
      <c r="NI3618" s="0"/>
      <c r="NJ3618" s="0"/>
      <c r="NK3618" s="0"/>
      <c r="NL3618" s="0"/>
      <c r="NM3618" s="0"/>
      <c r="NN3618" s="0"/>
      <c r="NO3618" s="0"/>
      <c r="NP3618" s="0"/>
      <c r="NQ3618" s="0"/>
      <c r="NR3618" s="0"/>
      <c r="NS3618" s="0"/>
      <c r="NT3618" s="0"/>
      <c r="NU3618" s="0"/>
      <c r="NV3618" s="0"/>
      <c r="NW3618" s="0"/>
      <c r="NX3618" s="0"/>
      <c r="NY3618" s="0"/>
      <c r="NZ3618" s="0"/>
      <c r="OA3618" s="0"/>
      <c r="OB3618" s="0"/>
      <c r="OC3618" s="0"/>
      <c r="OD3618" s="0"/>
      <c r="OE3618" s="0"/>
      <c r="OF3618" s="0"/>
      <c r="OG3618" s="0"/>
      <c r="OH3618" s="0"/>
      <c r="OI3618" s="0"/>
      <c r="OJ3618" s="0"/>
      <c r="OK3618" s="0"/>
      <c r="OL3618" s="0"/>
      <c r="OM3618" s="0"/>
      <c r="ON3618" s="0"/>
      <c r="OO3618" s="0"/>
      <c r="OP3618" s="0"/>
      <c r="OQ3618" s="0"/>
      <c r="OR3618" s="0"/>
      <c r="OS3618" s="0"/>
      <c r="OT3618" s="0"/>
      <c r="OU3618" s="0"/>
      <c r="OV3618" s="0"/>
      <c r="OW3618" s="0"/>
      <c r="OX3618" s="0"/>
      <c r="OY3618" s="0"/>
      <c r="OZ3618" s="0"/>
      <c r="PA3618" s="0"/>
      <c r="PB3618" s="0"/>
      <c r="PC3618" s="0"/>
      <c r="PD3618" s="0"/>
      <c r="PE3618" s="0"/>
      <c r="PF3618" s="0"/>
      <c r="PG3618" s="0"/>
      <c r="PH3618" s="0"/>
      <c r="PI3618" s="0"/>
      <c r="PJ3618" s="0"/>
      <c r="PK3618" s="0"/>
      <c r="PL3618" s="0"/>
      <c r="PM3618" s="0"/>
      <c r="PN3618" s="0"/>
      <c r="PO3618" s="0"/>
      <c r="PP3618" s="0"/>
      <c r="PQ3618" s="0"/>
      <c r="PR3618" s="0"/>
      <c r="PS3618" s="0"/>
      <c r="PT3618" s="0"/>
      <c r="PU3618" s="0"/>
      <c r="PV3618" s="0"/>
      <c r="PW3618" s="0"/>
      <c r="PX3618" s="0"/>
      <c r="PY3618" s="0"/>
      <c r="PZ3618" s="0"/>
      <c r="QA3618" s="0"/>
      <c r="QB3618" s="0"/>
      <c r="QC3618" s="0"/>
      <c r="QD3618" s="0"/>
      <c r="QE3618" s="0"/>
      <c r="QF3618" s="0"/>
      <c r="QG3618" s="0"/>
      <c r="QH3618" s="0"/>
      <c r="QI3618" s="0"/>
      <c r="QJ3618" s="0"/>
      <c r="QK3618" s="0"/>
      <c r="QL3618" s="0"/>
      <c r="QM3618" s="0"/>
      <c r="QN3618" s="0"/>
      <c r="QO3618" s="0"/>
      <c r="QP3618" s="0"/>
      <c r="QQ3618" s="0"/>
      <c r="QR3618" s="0"/>
      <c r="QS3618" s="0"/>
      <c r="QT3618" s="0"/>
      <c r="QU3618" s="0"/>
      <c r="QV3618" s="0"/>
      <c r="QW3618" s="0"/>
      <c r="QX3618" s="0"/>
      <c r="QY3618" s="0"/>
      <c r="QZ3618" s="0"/>
      <c r="RA3618" s="0"/>
      <c r="RB3618" s="0"/>
      <c r="RC3618" s="0"/>
      <c r="RD3618" s="0"/>
      <c r="RE3618" s="0"/>
      <c r="RF3618" s="0"/>
      <c r="RG3618" s="0"/>
      <c r="RH3618" s="0"/>
      <c r="RI3618" s="0"/>
      <c r="RJ3618" s="0"/>
      <c r="RK3618" s="0"/>
      <c r="RL3618" s="0"/>
      <c r="RM3618" s="0"/>
      <c r="RN3618" s="0"/>
      <c r="RO3618" s="0"/>
      <c r="RP3618" s="0"/>
      <c r="RQ3618" s="0"/>
      <c r="RR3618" s="0"/>
      <c r="RS3618" s="0"/>
      <c r="RT3618" s="0"/>
      <c r="RU3618" s="0"/>
      <c r="RV3618" s="0"/>
      <c r="RW3618" s="0"/>
      <c r="RX3618" s="0"/>
      <c r="RY3618" s="0"/>
      <c r="RZ3618" s="0"/>
      <c r="SA3618" s="0"/>
      <c r="SB3618" s="0"/>
      <c r="SC3618" s="0"/>
      <c r="SD3618" s="0"/>
      <c r="SE3618" s="0"/>
      <c r="SF3618" s="0"/>
      <c r="SG3618" s="0"/>
      <c r="SH3618" s="0"/>
      <c r="SI3618" s="0"/>
      <c r="SJ3618" s="0"/>
      <c r="SK3618" s="0"/>
      <c r="SL3618" s="0"/>
      <c r="SM3618" s="0"/>
      <c r="SN3618" s="0"/>
      <c r="SO3618" s="0"/>
      <c r="SP3618" s="0"/>
      <c r="SQ3618" s="0"/>
      <c r="SR3618" s="0"/>
      <c r="SS3618" s="0"/>
      <c r="ST3618" s="0"/>
      <c r="SU3618" s="0"/>
      <c r="SV3618" s="0"/>
      <c r="SW3618" s="0"/>
      <c r="SX3618" s="0"/>
      <c r="SY3618" s="0"/>
      <c r="SZ3618" s="0"/>
      <c r="TA3618" s="0"/>
      <c r="TB3618" s="0"/>
      <c r="TC3618" s="0"/>
      <c r="TD3618" s="0"/>
      <c r="TE3618" s="0"/>
      <c r="TF3618" s="0"/>
      <c r="TG3618" s="0"/>
      <c r="TH3618" s="0"/>
      <c r="TI3618" s="0"/>
      <c r="TJ3618" s="0"/>
      <c r="TK3618" s="0"/>
      <c r="TL3618" s="0"/>
      <c r="TM3618" s="0"/>
      <c r="TN3618" s="0"/>
      <c r="TO3618" s="0"/>
      <c r="TP3618" s="0"/>
      <c r="TQ3618" s="0"/>
      <c r="TR3618" s="0"/>
      <c r="TS3618" s="0"/>
      <c r="TT3618" s="0"/>
      <c r="TU3618" s="0"/>
      <c r="TV3618" s="0"/>
      <c r="TW3618" s="0"/>
      <c r="TX3618" s="0"/>
      <c r="TY3618" s="0"/>
      <c r="TZ3618" s="0"/>
      <c r="UA3618" s="0"/>
      <c r="UB3618" s="0"/>
      <c r="UC3618" s="0"/>
      <c r="UD3618" s="0"/>
      <c r="UE3618" s="0"/>
      <c r="UF3618" s="0"/>
      <c r="UG3618" s="0"/>
      <c r="UH3618" s="0"/>
      <c r="UI3618" s="0"/>
      <c r="UJ3618" s="0"/>
      <c r="UK3618" s="0"/>
      <c r="UL3618" s="0"/>
      <c r="UM3618" s="0"/>
      <c r="UN3618" s="0"/>
      <c r="UO3618" s="0"/>
      <c r="UP3618" s="0"/>
      <c r="UQ3618" s="0"/>
      <c r="UR3618" s="0"/>
      <c r="US3618" s="0"/>
      <c r="UT3618" s="0"/>
      <c r="UU3618" s="0"/>
      <c r="UV3618" s="0"/>
      <c r="UW3618" s="0"/>
      <c r="UX3618" s="0"/>
      <c r="UY3618" s="0"/>
      <c r="UZ3618" s="0"/>
      <c r="VA3618" s="0"/>
      <c r="VB3618" s="0"/>
      <c r="VC3618" s="0"/>
      <c r="VD3618" s="0"/>
      <c r="VE3618" s="0"/>
      <c r="VF3618" s="0"/>
      <c r="VG3618" s="0"/>
      <c r="VH3618" s="0"/>
      <c r="VI3618" s="0"/>
      <c r="VJ3618" s="0"/>
      <c r="VK3618" s="0"/>
      <c r="VL3618" s="0"/>
      <c r="VM3618" s="0"/>
      <c r="VN3618" s="0"/>
      <c r="VO3618" s="0"/>
      <c r="VP3618" s="0"/>
      <c r="VQ3618" s="0"/>
      <c r="VR3618" s="0"/>
      <c r="VS3618" s="0"/>
      <c r="VT3618" s="0"/>
      <c r="VU3618" s="0"/>
      <c r="VV3618" s="0"/>
      <c r="VW3618" s="0"/>
      <c r="VX3618" s="0"/>
      <c r="VY3618" s="0"/>
      <c r="VZ3618" s="0"/>
      <c r="WA3618" s="0"/>
      <c r="WB3618" s="0"/>
      <c r="WC3618" s="0"/>
      <c r="WD3618" s="0"/>
      <c r="WE3618" s="0"/>
      <c r="WF3618" s="0"/>
      <c r="WG3618" s="0"/>
      <c r="WH3618" s="0"/>
      <c r="WI3618" s="0"/>
      <c r="WJ3618" s="0"/>
      <c r="WK3618" s="0"/>
      <c r="WL3618" s="0"/>
      <c r="WM3618" s="0"/>
      <c r="WN3618" s="0"/>
      <c r="WO3618" s="0"/>
      <c r="WP3618" s="0"/>
      <c r="WQ3618" s="0"/>
      <c r="WR3618" s="0"/>
      <c r="WS3618" s="0"/>
      <c r="WT3618" s="0"/>
      <c r="WU3618" s="0"/>
      <c r="WV3618" s="0"/>
      <c r="WW3618" s="0"/>
      <c r="WX3618" s="0"/>
      <c r="WY3618" s="0"/>
      <c r="WZ3618" s="0"/>
      <c r="XA3618" s="0"/>
      <c r="XB3618" s="0"/>
      <c r="XC3618" s="0"/>
      <c r="XD3618" s="0"/>
      <c r="XE3618" s="0"/>
      <c r="XF3618" s="0"/>
      <c r="XG3618" s="0"/>
      <c r="XH3618" s="0"/>
      <c r="XI3618" s="0"/>
      <c r="XJ3618" s="0"/>
      <c r="XK3618" s="0"/>
      <c r="XL3618" s="0"/>
      <c r="XM3618" s="0"/>
      <c r="XN3618" s="0"/>
      <c r="XO3618" s="0"/>
      <c r="XP3618" s="0"/>
      <c r="XQ3618" s="0"/>
      <c r="XR3618" s="0"/>
      <c r="XS3618" s="0"/>
      <c r="XT3618" s="0"/>
      <c r="XU3618" s="0"/>
      <c r="XV3618" s="0"/>
      <c r="XW3618" s="0"/>
      <c r="XX3618" s="0"/>
      <c r="XY3618" s="0"/>
      <c r="XZ3618" s="0"/>
      <c r="YA3618" s="0"/>
      <c r="YB3618" s="0"/>
      <c r="YC3618" s="0"/>
      <c r="YD3618" s="0"/>
      <c r="YE3618" s="0"/>
      <c r="YF3618" s="0"/>
      <c r="YG3618" s="0"/>
      <c r="YH3618" s="0"/>
      <c r="YI3618" s="0"/>
      <c r="YJ3618" s="0"/>
      <c r="YK3618" s="0"/>
      <c r="YL3618" s="0"/>
      <c r="YM3618" s="0"/>
      <c r="YN3618" s="0"/>
      <c r="YO3618" s="0"/>
      <c r="YP3618" s="0"/>
      <c r="YQ3618" s="0"/>
      <c r="YR3618" s="0"/>
      <c r="YS3618" s="0"/>
      <c r="YT3618" s="0"/>
      <c r="YU3618" s="0"/>
      <c r="YV3618" s="0"/>
      <c r="YW3618" s="0"/>
      <c r="YX3618" s="0"/>
      <c r="YY3618" s="0"/>
      <c r="YZ3618" s="0"/>
      <c r="ZA3618" s="0"/>
      <c r="ZB3618" s="0"/>
      <c r="ZC3618" s="0"/>
      <c r="ZD3618" s="0"/>
      <c r="ZE3618" s="0"/>
      <c r="ZF3618" s="0"/>
      <c r="ZG3618" s="0"/>
      <c r="ZH3618" s="0"/>
      <c r="ZI3618" s="0"/>
      <c r="ZJ3618" s="0"/>
      <c r="ZK3618" s="0"/>
      <c r="ZL3618" s="0"/>
      <c r="ZM3618" s="0"/>
      <c r="ZN3618" s="0"/>
      <c r="ZO3618" s="0"/>
      <c r="ZP3618" s="0"/>
      <c r="ZQ3618" s="0"/>
      <c r="ZR3618" s="0"/>
      <c r="ZS3618" s="0"/>
      <c r="ZT3618" s="0"/>
      <c r="ZU3618" s="0"/>
      <c r="ZV3618" s="0"/>
      <c r="ZW3618" s="0"/>
      <c r="ZX3618" s="0"/>
      <c r="ZY3618" s="0"/>
      <c r="ZZ3618" s="0"/>
      <c r="AAA3618" s="0"/>
      <c r="AAB3618" s="0"/>
      <c r="AAC3618" s="0"/>
      <c r="AAD3618" s="0"/>
      <c r="AAE3618" s="0"/>
      <c r="AAF3618" s="0"/>
      <c r="AAG3618" s="0"/>
      <c r="AAH3618" s="0"/>
      <c r="AAI3618" s="0"/>
      <c r="AAJ3618" s="0"/>
      <c r="AAK3618" s="0"/>
      <c r="AAL3618" s="0"/>
      <c r="AAM3618" s="0"/>
      <c r="AAN3618" s="0"/>
      <c r="AAO3618" s="0"/>
      <c r="AAP3618" s="0"/>
      <c r="AAQ3618" s="0"/>
      <c r="AAR3618" s="0"/>
      <c r="AAS3618" s="0"/>
      <c r="AAT3618" s="0"/>
      <c r="AAU3618" s="0"/>
      <c r="AAV3618" s="0"/>
      <c r="AAW3618" s="0"/>
      <c r="AAX3618" s="0"/>
      <c r="AAY3618" s="0"/>
      <c r="AAZ3618" s="0"/>
      <c r="ABA3618" s="0"/>
      <c r="ABB3618" s="0"/>
      <c r="ABC3618" s="0"/>
      <c r="ABD3618" s="0"/>
      <c r="ABE3618" s="0"/>
      <c r="ABF3618" s="0"/>
      <c r="ABG3618" s="0"/>
      <c r="ABH3618" s="0"/>
      <c r="ABI3618" s="0"/>
      <c r="ABJ3618" s="0"/>
      <c r="ABK3618" s="0"/>
      <c r="ABL3618" s="0"/>
      <c r="ABM3618" s="0"/>
      <c r="ABN3618" s="0"/>
      <c r="ABO3618" s="0"/>
      <c r="ABP3618" s="0"/>
      <c r="ABQ3618" s="0"/>
      <c r="ABR3618" s="0"/>
      <c r="ABS3618" s="0"/>
      <c r="ABT3618" s="0"/>
      <c r="ABU3618" s="0"/>
      <c r="ABV3618" s="0"/>
      <c r="ABW3618" s="0"/>
      <c r="ABX3618" s="0"/>
      <c r="ABY3618" s="0"/>
      <c r="ABZ3618" s="0"/>
      <c r="ACA3618" s="0"/>
      <c r="ACB3618" s="0"/>
      <c r="ACC3618" s="0"/>
      <c r="ACD3618" s="0"/>
      <c r="ACE3618" s="0"/>
      <c r="ACF3618" s="0"/>
      <c r="ACG3618" s="0"/>
      <c r="ACH3618" s="0"/>
      <c r="ACI3618" s="0"/>
      <c r="ACJ3618" s="0"/>
      <c r="ACK3618" s="0"/>
      <c r="ACL3618" s="0"/>
      <c r="ACM3618" s="0"/>
      <c r="ACN3618" s="0"/>
      <c r="ACO3618" s="0"/>
      <c r="ACP3618" s="0"/>
      <c r="ACQ3618" s="0"/>
      <c r="ACR3618" s="0"/>
      <c r="ACS3618" s="0"/>
      <c r="ACT3618" s="0"/>
      <c r="ACU3618" s="0"/>
      <c r="ACV3618" s="0"/>
      <c r="ACW3618" s="0"/>
      <c r="ACX3618" s="0"/>
      <c r="ACY3618" s="0"/>
      <c r="ACZ3618" s="0"/>
      <c r="ADA3618" s="0"/>
      <c r="ADB3618" s="0"/>
      <c r="ADC3618" s="0"/>
      <c r="ADD3618" s="0"/>
      <c r="ADE3618" s="0"/>
      <c r="ADF3618" s="0"/>
      <c r="ADG3618" s="0"/>
      <c r="ADH3618" s="0"/>
      <c r="ADI3618" s="0"/>
      <c r="ADJ3618" s="0"/>
      <c r="ADK3618" s="0"/>
      <c r="ADL3618" s="0"/>
      <c r="ADM3618" s="0"/>
      <c r="ADN3618" s="0"/>
      <c r="ADO3618" s="0"/>
      <c r="ADP3618" s="0"/>
      <c r="ADQ3618" s="0"/>
      <c r="ADR3618" s="0"/>
      <c r="ADS3618" s="0"/>
      <c r="ADT3618" s="0"/>
      <c r="ADU3618" s="0"/>
      <c r="ADV3618" s="0"/>
      <c r="ADW3618" s="0"/>
      <c r="ADX3618" s="0"/>
      <c r="ADY3618" s="0"/>
      <c r="ADZ3618" s="0"/>
      <c r="AEA3618" s="0"/>
      <c r="AEB3618" s="0"/>
      <c r="AEC3618" s="0"/>
      <c r="AED3618" s="0"/>
      <c r="AEE3618" s="0"/>
      <c r="AEF3618" s="0"/>
      <c r="AEG3618" s="0"/>
      <c r="AEH3618" s="0"/>
      <c r="AEI3618" s="0"/>
      <c r="AEJ3618" s="0"/>
      <c r="AEK3618" s="0"/>
      <c r="AEL3618" s="0"/>
      <c r="AEM3618" s="0"/>
      <c r="AEN3618" s="0"/>
      <c r="AEO3618" s="0"/>
      <c r="AEP3618" s="0"/>
      <c r="AEQ3618" s="0"/>
      <c r="AER3618" s="0"/>
      <c r="AES3618" s="0"/>
      <c r="AET3618" s="0"/>
      <c r="AEU3618" s="0"/>
      <c r="AEV3618" s="0"/>
      <c r="AEW3618" s="0"/>
      <c r="AEX3618" s="0"/>
      <c r="AEY3618" s="0"/>
      <c r="AEZ3618" s="0"/>
      <c r="AFA3618" s="0"/>
      <c r="AFB3618" s="0"/>
      <c r="AFC3618" s="0"/>
      <c r="AFD3618" s="0"/>
      <c r="AFE3618" s="0"/>
      <c r="AFF3618" s="0"/>
      <c r="AFG3618" s="0"/>
      <c r="AFH3618" s="0"/>
      <c r="AFI3618" s="0"/>
      <c r="AFJ3618" s="0"/>
      <c r="AFK3618" s="0"/>
      <c r="AFL3618" s="0"/>
      <c r="AFM3618" s="0"/>
      <c r="AFN3618" s="0"/>
      <c r="AFO3618" s="0"/>
      <c r="AFP3618" s="0"/>
      <c r="AFQ3618" s="0"/>
      <c r="AFR3618" s="0"/>
      <c r="AFS3618" s="0"/>
      <c r="AFT3618" s="0"/>
      <c r="AFU3618" s="0"/>
      <c r="AFV3618" s="0"/>
      <c r="AFW3618" s="0"/>
      <c r="AFX3618" s="0"/>
      <c r="AFY3618" s="0"/>
      <c r="AFZ3618" s="0"/>
      <c r="AGA3618" s="0"/>
      <c r="AGB3618" s="0"/>
      <c r="AGC3618" s="0"/>
      <c r="AGD3618" s="0"/>
      <c r="AGE3618" s="0"/>
      <c r="AGF3618" s="0"/>
      <c r="AGG3618" s="0"/>
      <c r="AGH3618" s="0"/>
      <c r="AGI3618" s="0"/>
      <c r="AGJ3618" s="0"/>
      <c r="AGK3618" s="0"/>
      <c r="AGL3618" s="0"/>
      <c r="AGM3618" s="0"/>
      <c r="AGN3618" s="0"/>
      <c r="AGO3618" s="0"/>
      <c r="AGP3618" s="0"/>
      <c r="AGQ3618" s="0"/>
      <c r="AGR3618" s="0"/>
      <c r="AGS3618" s="0"/>
      <c r="AGT3618" s="0"/>
      <c r="AGU3618" s="0"/>
      <c r="AGV3618" s="0"/>
      <c r="AGW3618" s="0"/>
      <c r="AGX3618" s="0"/>
      <c r="AGY3618" s="0"/>
      <c r="AGZ3618" s="0"/>
      <c r="AHA3618" s="0"/>
      <c r="AHB3618" s="0"/>
      <c r="AHC3618" s="0"/>
      <c r="AHD3618" s="0"/>
      <c r="AHE3618" s="0"/>
      <c r="AHF3618" s="0"/>
      <c r="AHG3618" s="0"/>
      <c r="AHH3618" s="0"/>
      <c r="AHI3618" s="0"/>
      <c r="AHJ3618" s="0"/>
      <c r="AHK3618" s="0"/>
      <c r="AHL3618" s="0"/>
      <c r="AHM3618" s="0"/>
      <c r="AHN3618" s="0"/>
      <c r="AHO3618" s="0"/>
      <c r="AHP3618" s="0"/>
      <c r="AHQ3618" s="0"/>
      <c r="AHR3618" s="0"/>
      <c r="AHS3618" s="0"/>
      <c r="AHT3618" s="0"/>
      <c r="AHU3618" s="0"/>
      <c r="AHV3618" s="0"/>
      <c r="AHW3618" s="0"/>
      <c r="AHX3618" s="0"/>
      <c r="AHY3618" s="0"/>
      <c r="AHZ3618" s="0"/>
      <c r="AIA3618" s="0"/>
      <c r="AIB3618" s="0"/>
      <c r="AIC3618" s="0"/>
      <c r="AID3618" s="0"/>
      <c r="AIE3618" s="0"/>
      <c r="AIF3618" s="0"/>
      <c r="AIG3618" s="0"/>
      <c r="AIH3618" s="0"/>
      <c r="AII3618" s="0"/>
      <c r="AIJ3618" s="0"/>
      <c r="AIK3618" s="0"/>
      <c r="AIL3618" s="0"/>
      <c r="AIM3618" s="0"/>
      <c r="AIN3618" s="0"/>
      <c r="AIO3618" s="0"/>
      <c r="AIP3618" s="0"/>
      <c r="AIQ3618" s="0"/>
      <c r="AIR3618" s="0"/>
      <c r="AIS3618" s="0"/>
      <c r="AIT3618" s="0"/>
      <c r="AIU3618" s="0"/>
      <c r="AIV3618" s="0"/>
      <c r="AIW3618" s="0"/>
      <c r="AIX3618" s="0"/>
      <c r="AIY3618" s="0"/>
      <c r="AIZ3618" s="0"/>
      <c r="AJA3618" s="0"/>
      <c r="AJB3618" s="0"/>
      <c r="AJC3618" s="0"/>
      <c r="AJD3618" s="0"/>
      <c r="AJE3618" s="0"/>
      <c r="AJF3618" s="0"/>
      <c r="AJG3618" s="0"/>
      <c r="AJH3618" s="0"/>
      <c r="AJI3618" s="0"/>
      <c r="AJJ3618" s="0"/>
      <c r="AJK3618" s="0"/>
      <c r="AJL3618" s="0"/>
      <c r="AJM3618" s="0"/>
      <c r="AJN3618" s="0"/>
      <c r="AJO3618" s="0"/>
      <c r="AJP3618" s="0"/>
      <c r="AJQ3618" s="0"/>
      <c r="AJR3618" s="0"/>
      <c r="AJS3618" s="0"/>
      <c r="AJT3618" s="0"/>
      <c r="AJU3618" s="0"/>
      <c r="AJV3618" s="0"/>
      <c r="AJW3618" s="0"/>
      <c r="AJX3618" s="0"/>
      <c r="AJY3618" s="0"/>
      <c r="AJZ3618" s="0"/>
      <c r="AKA3618" s="0"/>
      <c r="AKB3618" s="0"/>
      <c r="AKC3618" s="0"/>
      <c r="AKD3618" s="0"/>
      <c r="AKE3618" s="0"/>
      <c r="AKF3618" s="0"/>
      <c r="AKG3618" s="0"/>
      <c r="AKH3618" s="0"/>
      <c r="AKI3618" s="0"/>
      <c r="AKJ3618" s="0"/>
      <c r="AKK3618" s="0"/>
      <c r="AKL3618" s="0"/>
      <c r="AKM3618" s="0"/>
      <c r="AKN3618" s="0"/>
      <c r="AKO3618" s="0"/>
      <c r="AKP3618" s="0"/>
      <c r="AKQ3618" s="0"/>
      <c r="AKR3618" s="0"/>
      <c r="AKS3618" s="0"/>
      <c r="AKT3618" s="0"/>
      <c r="AKU3618" s="0"/>
      <c r="AKV3618" s="0"/>
      <c r="AKW3618" s="0"/>
      <c r="AKX3618" s="0"/>
      <c r="AKY3618" s="0"/>
      <c r="AKZ3618" s="0"/>
      <c r="ALA3618" s="0"/>
      <c r="ALB3618" s="0"/>
      <c r="ALC3618" s="0"/>
      <c r="ALD3618" s="0"/>
      <c r="ALE3618" s="0"/>
      <c r="ALF3618" s="0"/>
      <c r="ALG3618" s="0"/>
      <c r="ALH3618" s="0"/>
      <c r="ALI3618" s="0"/>
      <c r="ALJ3618" s="0"/>
      <c r="ALK3618" s="0"/>
      <c r="ALL3618" s="0"/>
      <c r="ALM3618" s="0"/>
      <c r="ALN3618" s="0"/>
      <c r="ALO3618" s="0"/>
      <c r="ALP3618" s="0"/>
      <c r="ALQ3618" s="0"/>
      <c r="ALR3618" s="0"/>
      <c r="ALS3618" s="0"/>
      <c r="ALT3618" s="0"/>
      <c r="ALU3618" s="0"/>
      <c r="ALV3618" s="0"/>
      <c r="ALW3618" s="0"/>
      <c r="ALX3618" s="0"/>
      <c r="ALY3618" s="0"/>
      <c r="ALZ3618" s="0"/>
      <c r="AMA3618" s="0"/>
      <c r="AMB3618" s="0"/>
      <c r="AMC3618" s="0"/>
      <c r="AMD3618" s="0"/>
      <c r="AME3618" s="0"/>
      <c r="AMF3618" s="0"/>
      <c r="AMG3618" s="0"/>
      <c r="AMH3618" s="0"/>
      <c r="AMI3618" s="0"/>
    </row>
    <row r="3619" customFormat="false" ht="12.75" hidden="false" customHeight="false" outlineLevel="0" collapsed="false">
      <c r="A3619" s="1" t="s">
        <v>3842</v>
      </c>
      <c r="C3619" s="27" t="s">
        <v>3847</v>
      </c>
      <c r="D3619" s="27" t="s">
        <v>24</v>
      </c>
      <c r="E3619" s="28"/>
      <c r="F3619" s="29"/>
      <c r="G3619" s="27"/>
      <c r="H3619" s="30" t="s">
        <v>168</v>
      </c>
      <c r="I3619" s="31" t="n">
        <v>6.66</v>
      </c>
      <c r="J3619" s="107" t="s">
        <v>2842</v>
      </c>
      <c r="BM3619" s="0"/>
      <c r="BN3619" s="0"/>
      <c r="BO3619" s="0"/>
      <c r="BP3619" s="0"/>
      <c r="BQ3619" s="0"/>
      <c r="BR3619" s="0"/>
      <c r="BS3619" s="0"/>
      <c r="BT3619" s="0"/>
      <c r="BU3619" s="0"/>
      <c r="BV3619" s="0"/>
      <c r="BW3619" s="0"/>
      <c r="BX3619" s="0"/>
      <c r="BY3619" s="0"/>
      <c r="BZ3619" s="0"/>
      <c r="CA3619" s="0"/>
      <c r="CB3619" s="0"/>
      <c r="CC3619" s="0"/>
      <c r="CD3619" s="0"/>
      <c r="CE3619" s="0"/>
      <c r="CF3619" s="0"/>
      <c r="CG3619" s="0"/>
      <c r="CH3619" s="0"/>
      <c r="CI3619" s="0"/>
      <c r="CJ3619" s="0"/>
      <c r="CK3619" s="0"/>
      <c r="CL3619" s="0"/>
      <c r="CM3619" s="0"/>
      <c r="CN3619" s="0"/>
      <c r="CO3619" s="0"/>
      <c r="CP3619" s="0"/>
      <c r="CQ3619" s="0"/>
      <c r="CR3619" s="0"/>
      <c r="CS3619" s="0"/>
      <c r="CT3619" s="0"/>
      <c r="CU3619" s="0"/>
      <c r="CV3619" s="0"/>
      <c r="CW3619" s="0"/>
      <c r="CX3619" s="0"/>
      <c r="CY3619" s="0"/>
      <c r="CZ3619" s="0"/>
      <c r="DA3619" s="0"/>
      <c r="DB3619" s="0"/>
      <c r="DC3619" s="0"/>
      <c r="DD3619" s="0"/>
      <c r="DE3619" s="0"/>
      <c r="DF3619" s="0"/>
      <c r="DG3619" s="0"/>
      <c r="DH3619" s="0"/>
      <c r="DI3619" s="0"/>
      <c r="DJ3619" s="0"/>
      <c r="DK3619" s="0"/>
      <c r="DL3619" s="0"/>
      <c r="DM3619" s="0"/>
      <c r="DN3619" s="0"/>
      <c r="DO3619" s="0"/>
      <c r="DP3619" s="0"/>
      <c r="DQ3619" s="0"/>
      <c r="DR3619" s="0"/>
      <c r="DS3619" s="0"/>
      <c r="DT3619" s="0"/>
      <c r="DU3619" s="0"/>
      <c r="DV3619" s="0"/>
      <c r="DW3619" s="0"/>
      <c r="DX3619" s="0"/>
      <c r="DY3619" s="0"/>
      <c r="DZ3619" s="0"/>
      <c r="EA3619" s="0"/>
      <c r="EB3619" s="0"/>
      <c r="EC3619" s="0"/>
      <c r="ED3619" s="0"/>
      <c r="EE3619" s="0"/>
      <c r="EF3619" s="0"/>
      <c r="EG3619" s="0"/>
      <c r="EH3619" s="0"/>
      <c r="EI3619" s="0"/>
      <c r="EJ3619" s="0"/>
      <c r="EK3619" s="0"/>
      <c r="EL3619" s="0"/>
      <c r="EM3619" s="0"/>
      <c r="EN3619" s="0"/>
      <c r="EO3619" s="0"/>
      <c r="EP3619" s="0"/>
      <c r="EQ3619" s="0"/>
      <c r="ER3619" s="0"/>
      <c r="ES3619" s="0"/>
      <c r="ET3619" s="0"/>
      <c r="EU3619" s="0"/>
      <c r="EV3619" s="0"/>
      <c r="EW3619" s="0"/>
      <c r="EX3619" s="0"/>
      <c r="EY3619" s="0"/>
      <c r="EZ3619" s="0"/>
      <c r="FA3619" s="0"/>
      <c r="FB3619" s="0"/>
      <c r="FC3619" s="0"/>
      <c r="FD3619" s="0"/>
      <c r="FE3619" s="0"/>
      <c r="FF3619" s="0"/>
      <c r="FG3619" s="0"/>
      <c r="FH3619" s="0"/>
      <c r="FI3619" s="0"/>
      <c r="FJ3619" s="0"/>
      <c r="FK3619" s="0"/>
      <c r="FL3619" s="0"/>
      <c r="FM3619" s="0"/>
      <c r="FN3619" s="0"/>
      <c r="FO3619" s="0"/>
      <c r="FP3619" s="0"/>
      <c r="FQ3619" s="0"/>
      <c r="FR3619" s="0"/>
      <c r="FS3619" s="0"/>
      <c r="FT3619" s="0"/>
      <c r="FU3619" s="0"/>
      <c r="FV3619" s="0"/>
      <c r="FW3619" s="0"/>
      <c r="FX3619" s="0"/>
      <c r="FY3619" s="0"/>
      <c r="FZ3619" s="0"/>
      <c r="GA3619" s="0"/>
      <c r="GB3619" s="0"/>
      <c r="GC3619" s="0"/>
      <c r="GD3619" s="0"/>
      <c r="GE3619" s="0"/>
      <c r="GF3619" s="0"/>
      <c r="GG3619" s="0"/>
      <c r="GH3619" s="0"/>
      <c r="GI3619" s="0"/>
      <c r="GJ3619" s="0"/>
      <c r="GK3619" s="0"/>
      <c r="GL3619" s="0"/>
      <c r="GM3619" s="0"/>
      <c r="GN3619" s="0"/>
      <c r="GO3619" s="0"/>
      <c r="GP3619" s="0"/>
      <c r="GQ3619" s="0"/>
      <c r="GR3619" s="0"/>
      <c r="GS3619" s="0"/>
      <c r="GT3619" s="0"/>
      <c r="GU3619" s="0"/>
      <c r="GV3619" s="0"/>
      <c r="GW3619" s="0"/>
      <c r="GX3619" s="0"/>
      <c r="GY3619" s="0"/>
      <c r="GZ3619" s="0"/>
      <c r="HA3619" s="0"/>
      <c r="HB3619" s="0"/>
      <c r="HC3619" s="0"/>
      <c r="HD3619" s="0"/>
      <c r="HE3619" s="0"/>
      <c r="HF3619" s="0"/>
      <c r="HG3619" s="0"/>
      <c r="HH3619" s="0"/>
      <c r="HI3619" s="0"/>
      <c r="HJ3619" s="0"/>
      <c r="HK3619" s="0"/>
      <c r="HL3619" s="0"/>
      <c r="HM3619" s="0"/>
      <c r="HN3619" s="0"/>
      <c r="HO3619" s="0"/>
      <c r="HP3619" s="0"/>
      <c r="HQ3619" s="0"/>
      <c r="HR3619" s="0"/>
      <c r="HS3619" s="0"/>
      <c r="HT3619" s="0"/>
      <c r="HU3619" s="0"/>
      <c r="HV3619" s="0"/>
      <c r="HW3619" s="0"/>
      <c r="HX3619" s="0"/>
      <c r="HY3619" s="0"/>
      <c r="HZ3619" s="0"/>
      <c r="IA3619" s="0"/>
      <c r="IB3619" s="0"/>
      <c r="IC3619" s="0"/>
      <c r="ID3619" s="0"/>
      <c r="IE3619" s="0"/>
      <c r="IF3619" s="0"/>
      <c r="IG3619" s="0"/>
      <c r="IH3619" s="0"/>
      <c r="II3619" s="0"/>
      <c r="IJ3619" s="0"/>
      <c r="IK3619" s="0"/>
      <c r="IL3619" s="0"/>
      <c r="IM3619" s="0"/>
      <c r="IN3619" s="0"/>
      <c r="IO3619" s="0"/>
      <c r="IP3619" s="0"/>
      <c r="IQ3619" s="0"/>
      <c r="IR3619" s="0"/>
      <c r="IS3619" s="0"/>
      <c r="IT3619" s="0"/>
      <c r="IU3619" s="0"/>
      <c r="IV3619" s="0"/>
      <c r="IW3619" s="0"/>
      <c r="IX3619" s="0"/>
      <c r="IY3619" s="0"/>
      <c r="IZ3619" s="0"/>
      <c r="JA3619" s="0"/>
      <c r="JB3619" s="0"/>
      <c r="JC3619" s="0"/>
      <c r="JD3619" s="0"/>
      <c r="JE3619" s="0"/>
      <c r="JF3619" s="0"/>
      <c r="JG3619" s="0"/>
      <c r="JH3619" s="0"/>
      <c r="JI3619" s="0"/>
      <c r="JJ3619" s="0"/>
      <c r="JK3619" s="0"/>
      <c r="JL3619" s="0"/>
      <c r="JM3619" s="0"/>
      <c r="JN3619" s="0"/>
      <c r="JO3619" s="0"/>
      <c r="JP3619" s="0"/>
      <c r="JQ3619" s="0"/>
      <c r="JR3619" s="0"/>
      <c r="JS3619" s="0"/>
      <c r="JT3619" s="0"/>
      <c r="JU3619" s="0"/>
      <c r="JV3619" s="0"/>
      <c r="JW3619" s="0"/>
      <c r="JX3619" s="0"/>
      <c r="JY3619" s="0"/>
      <c r="JZ3619" s="0"/>
      <c r="KA3619" s="0"/>
      <c r="KB3619" s="0"/>
      <c r="KC3619" s="0"/>
      <c r="KD3619" s="0"/>
      <c r="KE3619" s="0"/>
      <c r="KF3619" s="0"/>
      <c r="KG3619" s="0"/>
      <c r="KH3619" s="0"/>
      <c r="KI3619" s="0"/>
      <c r="KJ3619" s="0"/>
      <c r="KK3619" s="0"/>
      <c r="KL3619" s="0"/>
      <c r="KM3619" s="0"/>
      <c r="KN3619" s="0"/>
      <c r="KO3619" s="0"/>
      <c r="KP3619" s="0"/>
      <c r="KQ3619" s="0"/>
      <c r="KR3619" s="0"/>
      <c r="KS3619" s="0"/>
      <c r="KT3619" s="0"/>
      <c r="KU3619" s="0"/>
      <c r="KV3619" s="0"/>
      <c r="KW3619" s="0"/>
      <c r="KX3619" s="0"/>
      <c r="KY3619" s="0"/>
      <c r="KZ3619" s="0"/>
      <c r="LA3619" s="0"/>
      <c r="LB3619" s="0"/>
      <c r="LC3619" s="0"/>
      <c r="LD3619" s="0"/>
      <c r="LE3619" s="0"/>
      <c r="LF3619" s="0"/>
      <c r="LG3619" s="0"/>
      <c r="LH3619" s="0"/>
      <c r="LI3619" s="0"/>
      <c r="LJ3619" s="0"/>
      <c r="LK3619" s="0"/>
      <c r="LL3619" s="0"/>
      <c r="LM3619" s="0"/>
      <c r="LN3619" s="0"/>
      <c r="LO3619" s="0"/>
      <c r="LP3619" s="0"/>
      <c r="LQ3619" s="0"/>
      <c r="LR3619" s="0"/>
      <c r="LS3619" s="0"/>
      <c r="LT3619" s="0"/>
      <c r="LU3619" s="0"/>
      <c r="LV3619" s="0"/>
      <c r="LW3619" s="0"/>
      <c r="LX3619" s="0"/>
      <c r="LY3619" s="0"/>
      <c r="LZ3619" s="0"/>
      <c r="MA3619" s="0"/>
      <c r="MB3619" s="0"/>
      <c r="MC3619" s="0"/>
      <c r="MD3619" s="0"/>
      <c r="ME3619" s="0"/>
      <c r="MF3619" s="0"/>
      <c r="MG3619" s="0"/>
      <c r="MH3619" s="0"/>
      <c r="MI3619" s="0"/>
      <c r="MJ3619" s="0"/>
      <c r="MK3619" s="0"/>
      <c r="ML3619" s="0"/>
      <c r="MM3619" s="0"/>
      <c r="MN3619" s="0"/>
      <c r="MO3619" s="0"/>
      <c r="MP3619" s="0"/>
      <c r="MQ3619" s="0"/>
      <c r="MR3619" s="0"/>
      <c r="MS3619" s="0"/>
      <c r="MT3619" s="0"/>
      <c r="MU3619" s="0"/>
      <c r="MV3619" s="0"/>
      <c r="MW3619" s="0"/>
      <c r="MX3619" s="0"/>
      <c r="MY3619" s="0"/>
      <c r="MZ3619" s="0"/>
      <c r="NA3619" s="0"/>
      <c r="NB3619" s="0"/>
      <c r="NC3619" s="0"/>
      <c r="ND3619" s="0"/>
      <c r="NE3619" s="0"/>
      <c r="NF3619" s="0"/>
      <c r="NG3619" s="0"/>
      <c r="NH3619" s="0"/>
      <c r="NI3619" s="0"/>
      <c r="NJ3619" s="0"/>
      <c r="NK3619" s="0"/>
      <c r="NL3619" s="0"/>
      <c r="NM3619" s="0"/>
      <c r="NN3619" s="0"/>
      <c r="NO3619" s="0"/>
      <c r="NP3619" s="0"/>
      <c r="NQ3619" s="0"/>
      <c r="NR3619" s="0"/>
      <c r="NS3619" s="0"/>
      <c r="NT3619" s="0"/>
      <c r="NU3619" s="0"/>
      <c r="NV3619" s="0"/>
      <c r="NW3619" s="0"/>
      <c r="NX3619" s="0"/>
      <c r="NY3619" s="0"/>
      <c r="NZ3619" s="0"/>
      <c r="OA3619" s="0"/>
      <c r="OB3619" s="0"/>
      <c r="OC3619" s="0"/>
      <c r="OD3619" s="0"/>
      <c r="OE3619" s="0"/>
      <c r="OF3619" s="0"/>
      <c r="OG3619" s="0"/>
      <c r="OH3619" s="0"/>
      <c r="OI3619" s="0"/>
      <c r="OJ3619" s="0"/>
      <c r="OK3619" s="0"/>
      <c r="OL3619" s="0"/>
      <c r="OM3619" s="0"/>
      <c r="ON3619" s="0"/>
      <c r="OO3619" s="0"/>
      <c r="OP3619" s="0"/>
      <c r="OQ3619" s="0"/>
      <c r="OR3619" s="0"/>
      <c r="OS3619" s="0"/>
      <c r="OT3619" s="0"/>
      <c r="OU3619" s="0"/>
      <c r="OV3619" s="0"/>
      <c r="OW3619" s="0"/>
      <c r="OX3619" s="0"/>
      <c r="OY3619" s="0"/>
      <c r="OZ3619" s="0"/>
      <c r="PA3619" s="0"/>
      <c r="PB3619" s="0"/>
      <c r="PC3619" s="0"/>
      <c r="PD3619" s="0"/>
      <c r="PE3619" s="0"/>
      <c r="PF3619" s="0"/>
      <c r="PG3619" s="0"/>
      <c r="PH3619" s="0"/>
      <c r="PI3619" s="0"/>
      <c r="PJ3619" s="0"/>
      <c r="PK3619" s="0"/>
      <c r="PL3619" s="0"/>
      <c r="PM3619" s="0"/>
      <c r="PN3619" s="0"/>
      <c r="PO3619" s="0"/>
      <c r="PP3619" s="0"/>
      <c r="PQ3619" s="0"/>
      <c r="PR3619" s="0"/>
      <c r="PS3619" s="0"/>
      <c r="PT3619" s="0"/>
      <c r="PU3619" s="0"/>
      <c r="PV3619" s="0"/>
      <c r="PW3619" s="0"/>
      <c r="PX3619" s="0"/>
      <c r="PY3619" s="0"/>
      <c r="PZ3619" s="0"/>
      <c r="QA3619" s="0"/>
      <c r="QB3619" s="0"/>
      <c r="QC3619" s="0"/>
      <c r="QD3619" s="0"/>
      <c r="QE3619" s="0"/>
      <c r="QF3619" s="0"/>
      <c r="QG3619" s="0"/>
      <c r="QH3619" s="0"/>
      <c r="QI3619" s="0"/>
      <c r="QJ3619" s="0"/>
      <c r="QK3619" s="0"/>
      <c r="QL3619" s="0"/>
      <c r="QM3619" s="0"/>
      <c r="QN3619" s="0"/>
      <c r="QO3619" s="0"/>
      <c r="QP3619" s="0"/>
      <c r="QQ3619" s="0"/>
      <c r="QR3619" s="0"/>
      <c r="QS3619" s="0"/>
      <c r="QT3619" s="0"/>
      <c r="QU3619" s="0"/>
      <c r="QV3619" s="0"/>
      <c r="QW3619" s="0"/>
      <c r="QX3619" s="0"/>
      <c r="QY3619" s="0"/>
      <c r="QZ3619" s="0"/>
      <c r="RA3619" s="0"/>
      <c r="RB3619" s="0"/>
      <c r="RC3619" s="0"/>
      <c r="RD3619" s="0"/>
      <c r="RE3619" s="0"/>
      <c r="RF3619" s="0"/>
      <c r="RG3619" s="0"/>
      <c r="RH3619" s="0"/>
      <c r="RI3619" s="0"/>
      <c r="RJ3619" s="0"/>
      <c r="RK3619" s="0"/>
      <c r="RL3619" s="0"/>
      <c r="RM3619" s="0"/>
      <c r="RN3619" s="0"/>
      <c r="RO3619" s="0"/>
      <c r="RP3619" s="0"/>
      <c r="RQ3619" s="0"/>
      <c r="RR3619" s="0"/>
      <c r="RS3619" s="0"/>
      <c r="RT3619" s="0"/>
      <c r="RU3619" s="0"/>
      <c r="RV3619" s="0"/>
      <c r="RW3619" s="0"/>
      <c r="RX3619" s="0"/>
      <c r="RY3619" s="0"/>
      <c r="RZ3619" s="0"/>
      <c r="SA3619" s="0"/>
      <c r="SB3619" s="0"/>
      <c r="SC3619" s="0"/>
      <c r="SD3619" s="0"/>
      <c r="SE3619" s="0"/>
      <c r="SF3619" s="0"/>
      <c r="SG3619" s="0"/>
      <c r="SH3619" s="0"/>
      <c r="SI3619" s="0"/>
      <c r="SJ3619" s="0"/>
      <c r="SK3619" s="0"/>
      <c r="SL3619" s="0"/>
      <c r="SM3619" s="0"/>
      <c r="SN3619" s="0"/>
      <c r="SO3619" s="0"/>
      <c r="SP3619" s="0"/>
      <c r="SQ3619" s="0"/>
      <c r="SR3619" s="0"/>
      <c r="SS3619" s="0"/>
      <c r="ST3619" s="0"/>
      <c r="SU3619" s="0"/>
      <c r="SV3619" s="0"/>
      <c r="SW3619" s="0"/>
      <c r="SX3619" s="0"/>
      <c r="SY3619" s="0"/>
      <c r="SZ3619" s="0"/>
      <c r="TA3619" s="0"/>
      <c r="TB3619" s="0"/>
      <c r="TC3619" s="0"/>
      <c r="TD3619" s="0"/>
      <c r="TE3619" s="0"/>
      <c r="TF3619" s="0"/>
      <c r="TG3619" s="0"/>
      <c r="TH3619" s="0"/>
      <c r="TI3619" s="0"/>
      <c r="TJ3619" s="0"/>
      <c r="TK3619" s="0"/>
      <c r="TL3619" s="0"/>
      <c r="TM3619" s="0"/>
      <c r="TN3619" s="0"/>
      <c r="TO3619" s="0"/>
      <c r="TP3619" s="0"/>
      <c r="TQ3619" s="0"/>
      <c r="TR3619" s="0"/>
      <c r="TS3619" s="0"/>
      <c r="TT3619" s="0"/>
      <c r="TU3619" s="0"/>
      <c r="TV3619" s="0"/>
      <c r="TW3619" s="0"/>
      <c r="TX3619" s="0"/>
      <c r="TY3619" s="0"/>
      <c r="TZ3619" s="0"/>
      <c r="UA3619" s="0"/>
      <c r="UB3619" s="0"/>
      <c r="UC3619" s="0"/>
      <c r="UD3619" s="0"/>
      <c r="UE3619" s="0"/>
      <c r="UF3619" s="0"/>
      <c r="UG3619" s="0"/>
      <c r="UH3619" s="0"/>
      <c r="UI3619" s="0"/>
      <c r="UJ3619" s="0"/>
      <c r="UK3619" s="0"/>
      <c r="UL3619" s="0"/>
      <c r="UM3619" s="0"/>
      <c r="UN3619" s="0"/>
      <c r="UO3619" s="0"/>
      <c r="UP3619" s="0"/>
      <c r="UQ3619" s="0"/>
      <c r="UR3619" s="0"/>
      <c r="US3619" s="0"/>
      <c r="UT3619" s="0"/>
      <c r="UU3619" s="0"/>
      <c r="UV3619" s="0"/>
      <c r="UW3619" s="0"/>
      <c r="UX3619" s="0"/>
      <c r="UY3619" s="0"/>
      <c r="UZ3619" s="0"/>
      <c r="VA3619" s="0"/>
      <c r="VB3619" s="0"/>
      <c r="VC3619" s="0"/>
      <c r="VD3619" s="0"/>
      <c r="VE3619" s="0"/>
      <c r="VF3619" s="0"/>
      <c r="VG3619" s="0"/>
      <c r="VH3619" s="0"/>
      <c r="VI3619" s="0"/>
      <c r="VJ3619" s="0"/>
      <c r="VK3619" s="0"/>
      <c r="VL3619" s="0"/>
      <c r="VM3619" s="0"/>
      <c r="VN3619" s="0"/>
      <c r="VO3619" s="0"/>
      <c r="VP3619" s="0"/>
      <c r="VQ3619" s="0"/>
      <c r="VR3619" s="0"/>
      <c r="VS3619" s="0"/>
      <c r="VT3619" s="0"/>
      <c r="VU3619" s="0"/>
      <c r="VV3619" s="0"/>
      <c r="VW3619" s="0"/>
      <c r="VX3619" s="0"/>
      <c r="VY3619" s="0"/>
      <c r="VZ3619" s="0"/>
      <c r="WA3619" s="0"/>
      <c r="WB3619" s="0"/>
      <c r="WC3619" s="0"/>
      <c r="WD3619" s="0"/>
      <c r="WE3619" s="0"/>
      <c r="WF3619" s="0"/>
      <c r="WG3619" s="0"/>
      <c r="WH3619" s="0"/>
      <c r="WI3619" s="0"/>
      <c r="WJ3619" s="0"/>
      <c r="WK3619" s="0"/>
      <c r="WL3619" s="0"/>
      <c r="WM3619" s="0"/>
      <c r="WN3619" s="0"/>
      <c r="WO3619" s="0"/>
      <c r="WP3619" s="0"/>
      <c r="WQ3619" s="0"/>
      <c r="WR3619" s="0"/>
      <c r="WS3619" s="0"/>
      <c r="WT3619" s="0"/>
      <c r="WU3619" s="0"/>
      <c r="WV3619" s="0"/>
      <c r="WW3619" s="0"/>
      <c r="WX3619" s="0"/>
      <c r="WY3619" s="0"/>
      <c r="WZ3619" s="0"/>
      <c r="XA3619" s="0"/>
      <c r="XB3619" s="0"/>
      <c r="XC3619" s="0"/>
      <c r="XD3619" s="0"/>
      <c r="XE3619" s="0"/>
      <c r="XF3619" s="0"/>
      <c r="XG3619" s="0"/>
      <c r="XH3619" s="0"/>
      <c r="XI3619" s="0"/>
      <c r="XJ3619" s="0"/>
      <c r="XK3619" s="0"/>
      <c r="XL3619" s="0"/>
      <c r="XM3619" s="0"/>
      <c r="XN3619" s="0"/>
      <c r="XO3619" s="0"/>
      <c r="XP3619" s="0"/>
      <c r="XQ3619" s="0"/>
      <c r="XR3619" s="0"/>
      <c r="XS3619" s="0"/>
      <c r="XT3619" s="0"/>
      <c r="XU3619" s="0"/>
      <c r="XV3619" s="0"/>
      <c r="XW3619" s="0"/>
      <c r="XX3619" s="0"/>
      <c r="XY3619" s="0"/>
      <c r="XZ3619" s="0"/>
      <c r="YA3619" s="0"/>
      <c r="YB3619" s="0"/>
      <c r="YC3619" s="0"/>
      <c r="YD3619" s="0"/>
      <c r="YE3619" s="0"/>
      <c r="YF3619" s="0"/>
      <c r="YG3619" s="0"/>
      <c r="YH3619" s="0"/>
      <c r="YI3619" s="0"/>
      <c r="YJ3619" s="0"/>
      <c r="YK3619" s="0"/>
      <c r="YL3619" s="0"/>
      <c r="YM3619" s="0"/>
      <c r="YN3619" s="0"/>
      <c r="YO3619" s="0"/>
      <c r="YP3619" s="0"/>
      <c r="YQ3619" s="0"/>
      <c r="YR3619" s="0"/>
      <c r="YS3619" s="0"/>
      <c r="YT3619" s="0"/>
      <c r="YU3619" s="0"/>
      <c r="YV3619" s="0"/>
      <c r="YW3619" s="0"/>
      <c r="YX3619" s="0"/>
      <c r="YY3619" s="0"/>
      <c r="YZ3619" s="0"/>
      <c r="ZA3619" s="0"/>
      <c r="ZB3619" s="0"/>
      <c r="ZC3619" s="0"/>
      <c r="ZD3619" s="0"/>
      <c r="ZE3619" s="0"/>
      <c r="ZF3619" s="0"/>
      <c r="ZG3619" s="0"/>
      <c r="ZH3619" s="0"/>
      <c r="ZI3619" s="0"/>
      <c r="ZJ3619" s="0"/>
      <c r="ZK3619" s="0"/>
      <c r="ZL3619" s="0"/>
      <c r="ZM3619" s="0"/>
      <c r="ZN3619" s="0"/>
      <c r="ZO3619" s="0"/>
      <c r="ZP3619" s="0"/>
      <c r="ZQ3619" s="0"/>
      <c r="ZR3619" s="0"/>
      <c r="ZS3619" s="0"/>
      <c r="ZT3619" s="0"/>
      <c r="ZU3619" s="0"/>
      <c r="ZV3619" s="0"/>
      <c r="ZW3619" s="0"/>
      <c r="ZX3619" s="0"/>
      <c r="ZY3619" s="0"/>
      <c r="ZZ3619" s="0"/>
      <c r="AAA3619" s="0"/>
      <c r="AAB3619" s="0"/>
      <c r="AAC3619" s="0"/>
      <c r="AAD3619" s="0"/>
      <c r="AAE3619" s="0"/>
      <c r="AAF3619" s="0"/>
      <c r="AAG3619" s="0"/>
      <c r="AAH3619" s="0"/>
      <c r="AAI3619" s="0"/>
      <c r="AAJ3619" s="0"/>
      <c r="AAK3619" s="0"/>
      <c r="AAL3619" s="0"/>
      <c r="AAM3619" s="0"/>
      <c r="AAN3619" s="0"/>
      <c r="AAO3619" s="0"/>
      <c r="AAP3619" s="0"/>
      <c r="AAQ3619" s="0"/>
      <c r="AAR3619" s="0"/>
      <c r="AAS3619" s="0"/>
      <c r="AAT3619" s="0"/>
      <c r="AAU3619" s="0"/>
      <c r="AAV3619" s="0"/>
      <c r="AAW3619" s="0"/>
      <c r="AAX3619" s="0"/>
      <c r="AAY3619" s="0"/>
      <c r="AAZ3619" s="0"/>
      <c r="ABA3619" s="0"/>
      <c r="ABB3619" s="0"/>
      <c r="ABC3619" s="0"/>
      <c r="ABD3619" s="0"/>
      <c r="ABE3619" s="0"/>
      <c r="ABF3619" s="0"/>
      <c r="ABG3619" s="0"/>
      <c r="ABH3619" s="0"/>
      <c r="ABI3619" s="0"/>
      <c r="ABJ3619" s="0"/>
      <c r="ABK3619" s="0"/>
      <c r="ABL3619" s="0"/>
      <c r="ABM3619" s="0"/>
      <c r="ABN3619" s="0"/>
      <c r="ABO3619" s="0"/>
      <c r="ABP3619" s="0"/>
      <c r="ABQ3619" s="0"/>
      <c r="ABR3619" s="0"/>
      <c r="ABS3619" s="0"/>
      <c r="ABT3619" s="0"/>
      <c r="ABU3619" s="0"/>
      <c r="ABV3619" s="0"/>
      <c r="ABW3619" s="0"/>
      <c r="ABX3619" s="0"/>
      <c r="ABY3619" s="0"/>
      <c r="ABZ3619" s="0"/>
      <c r="ACA3619" s="0"/>
      <c r="ACB3619" s="0"/>
      <c r="ACC3619" s="0"/>
      <c r="ACD3619" s="0"/>
      <c r="ACE3619" s="0"/>
      <c r="ACF3619" s="0"/>
      <c r="ACG3619" s="0"/>
      <c r="ACH3619" s="0"/>
      <c r="ACI3619" s="0"/>
      <c r="ACJ3619" s="0"/>
      <c r="ACK3619" s="0"/>
      <c r="ACL3619" s="0"/>
      <c r="ACM3619" s="0"/>
      <c r="ACN3619" s="0"/>
      <c r="ACO3619" s="0"/>
      <c r="ACP3619" s="0"/>
      <c r="ACQ3619" s="0"/>
      <c r="ACR3619" s="0"/>
      <c r="ACS3619" s="0"/>
      <c r="ACT3619" s="0"/>
      <c r="ACU3619" s="0"/>
      <c r="ACV3619" s="0"/>
      <c r="ACW3619" s="0"/>
      <c r="ACX3619" s="0"/>
      <c r="ACY3619" s="0"/>
      <c r="ACZ3619" s="0"/>
      <c r="ADA3619" s="0"/>
      <c r="ADB3619" s="0"/>
      <c r="ADC3619" s="0"/>
      <c r="ADD3619" s="0"/>
      <c r="ADE3619" s="0"/>
      <c r="ADF3619" s="0"/>
      <c r="ADG3619" s="0"/>
      <c r="ADH3619" s="0"/>
      <c r="ADI3619" s="0"/>
      <c r="ADJ3619" s="0"/>
      <c r="ADK3619" s="0"/>
      <c r="ADL3619" s="0"/>
      <c r="ADM3619" s="0"/>
      <c r="ADN3619" s="0"/>
      <c r="ADO3619" s="0"/>
      <c r="ADP3619" s="0"/>
      <c r="ADQ3619" s="0"/>
      <c r="ADR3619" s="0"/>
      <c r="ADS3619" s="0"/>
      <c r="ADT3619" s="0"/>
      <c r="ADU3619" s="0"/>
      <c r="ADV3619" s="0"/>
      <c r="ADW3619" s="0"/>
      <c r="ADX3619" s="0"/>
      <c r="ADY3619" s="0"/>
      <c r="ADZ3619" s="0"/>
      <c r="AEA3619" s="0"/>
      <c r="AEB3619" s="0"/>
      <c r="AEC3619" s="0"/>
      <c r="AED3619" s="0"/>
      <c r="AEE3619" s="0"/>
      <c r="AEF3619" s="0"/>
      <c r="AEG3619" s="0"/>
      <c r="AEH3619" s="0"/>
      <c r="AEI3619" s="0"/>
      <c r="AEJ3619" s="0"/>
      <c r="AEK3619" s="0"/>
      <c r="AEL3619" s="0"/>
      <c r="AEM3619" s="0"/>
      <c r="AEN3619" s="0"/>
      <c r="AEO3619" s="0"/>
      <c r="AEP3619" s="0"/>
      <c r="AEQ3619" s="0"/>
      <c r="AER3619" s="0"/>
      <c r="AES3619" s="0"/>
      <c r="AET3619" s="0"/>
      <c r="AEU3619" s="0"/>
      <c r="AEV3619" s="0"/>
      <c r="AEW3619" s="0"/>
      <c r="AEX3619" s="0"/>
      <c r="AEY3619" s="0"/>
      <c r="AEZ3619" s="0"/>
      <c r="AFA3619" s="0"/>
      <c r="AFB3619" s="0"/>
      <c r="AFC3619" s="0"/>
      <c r="AFD3619" s="0"/>
      <c r="AFE3619" s="0"/>
      <c r="AFF3619" s="0"/>
      <c r="AFG3619" s="0"/>
      <c r="AFH3619" s="0"/>
      <c r="AFI3619" s="0"/>
      <c r="AFJ3619" s="0"/>
      <c r="AFK3619" s="0"/>
      <c r="AFL3619" s="0"/>
      <c r="AFM3619" s="0"/>
      <c r="AFN3619" s="0"/>
      <c r="AFO3619" s="0"/>
      <c r="AFP3619" s="0"/>
      <c r="AFQ3619" s="0"/>
      <c r="AFR3619" s="0"/>
      <c r="AFS3619" s="0"/>
      <c r="AFT3619" s="0"/>
      <c r="AFU3619" s="0"/>
      <c r="AFV3619" s="0"/>
      <c r="AFW3619" s="0"/>
      <c r="AFX3619" s="0"/>
      <c r="AFY3619" s="0"/>
      <c r="AFZ3619" s="0"/>
      <c r="AGA3619" s="0"/>
      <c r="AGB3619" s="0"/>
      <c r="AGC3619" s="0"/>
      <c r="AGD3619" s="0"/>
      <c r="AGE3619" s="0"/>
      <c r="AGF3619" s="0"/>
      <c r="AGG3619" s="0"/>
      <c r="AGH3619" s="0"/>
      <c r="AGI3619" s="0"/>
      <c r="AGJ3619" s="0"/>
      <c r="AGK3619" s="0"/>
      <c r="AGL3619" s="0"/>
      <c r="AGM3619" s="0"/>
      <c r="AGN3619" s="0"/>
      <c r="AGO3619" s="0"/>
      <c r="AGP3619" s="0"/>
      <c r="AGQ3619" s="0"/>
      <c r="AGR3619" s="0"/>
      <c r="AGS3619" s="0"/>
      <c r="AGT3619" s="0"/>
      <c r="AGU3619" s="0"/>
      <c r="AGV3619" s="0"/>
      <c r="AGW3619" s="0"/>
      <c r="AGX3619" s="0"/>
      <c r="AGY3619" s="0"/>
      <c r="AGZ3619" s="0"/>
      <c r="AHA3619" s="0"/>
      <c r="AHB3619" s="0"/>
      <c r="AHC3619" s="0"/>
      <c r="AHD3619" s="0"/>
      <c r="AHE3619" s="0"/>
      <c r="AHF3619" s="0"/>
      <c r="AHG3619" s="0"/>
      <c r="AHH3619" s="0"/>
      <c r="AHI3619" s="0"/>
      <c r="AHJ3619" s="0"/>
      <c r="AHK3619" s="0"/>
      <c r="AHL3619" s="0"/>
      <c r="AHM3619" s="0"/>
      <c r="AHN3619" s="0"/>
      <c r="AHO3619" s="0"/>
      <c r="AHP3619" s="0"/>
      <c r="AHQ3619" s="0"/>
      <c r="AHR3619" s="0"/>
      <c r="AHS3619" s="0"/>
      <c r="AHT3619" s="0"/>
      <c r="AHU3619" s="0"/>
      <c r="AHV3619" s="0"/>
      <c r="AHW3619" s="0"/>
      <c r="AHX3619" s="0"/>
      <c r="AHY3619" s="0"/>
      <c r="AHZ3619" s="0"/>
      <c r="AIA3619" s="0"/>
      <c r="AIB3619" s="0"/>
      <c r="AIC3619" s="0"/>
      <c r="AID3619" s="0"/>
      <c r="AIE3619" s="0"/>
      <c r="AIF3619" s="0"/>
      <c r="AIG3619" s="0"/>
      <c r="AIH3619" s="0"/>
      <c r="AII3619" s="0"/>
      <c r="AIJ3619" s="0"/>
      <c r="AIK3619" s="0"/>
      <c r="AIL3619" s="0"/>
      <c r="AIM3619" s="0"/>
      <c r="AIN3619" s="0"/>
      <c r="AIO3619" s="0"/>
      <c r="AIP3619" s="0"/>
      <c r="AIQ3619" s="0"/>
      <c r="AIR3619" s="0"/>
      <c r="AIS3619" s="0"/>
      <c r="AIT3619" s="0"/>
      <c r="AIU3619" s="0"/>
      <c r="AIV3619" s="0"/>
      <c r="AIW3619" s="0"/>
      <c r="AIX3619" s="0"/>
      <c r="AIY3619" s="0"/>
      <c r="AIZ3619" s="0"/>
      <c r="AJA3619" s="0"/>
      <c r="AJB3619" s="0"/>
      <c r="AJC3619" s="0"/>
      <c r="AJD3619" s="0"/>
      <c r="AJE3619" s="0"/>
      <c r="AJF3619" s="0"/>
      <c r="AJG3619" s="0"/>
      <c r="AJH3619" s="0"/>
      <c r="AJI3619" s="0"/>
      <c r="AJJ3619" s="0"/>
      <c r="AJK3619" s="0"/>
      <c r="AJL3619" s="0"/>
      <c r="AJM3619" s="0"/>
      <c r="AJN3619" s="0"/>
      <c r="AJO3619" s="0"/>
      <c r="AJP3619" s="0"/>
      <c r="AJQ3619" s="0"/>
      <c r="AJR3619" s="0"/>
      <c r="AJS3619" s="0"/>
      <c r="AJT3619" s="0"/>
      <c r="AJU3619" s="0"/>
      <c r="AJV3619" s="0"/>
      <c r="AJW3619" s="0"/>
      <c r="AJX3619" s="0"/>
      <c r="AJY3619" s="0"/>
      <c r="AJZ3619" s="0"/>
      <c r="AKA3619" s="0"/>
      <c r="AKB3619" s="0"/>
      <c r="AKC3619" s="0"/>
      <c r="AKD3619" s="0"/>
      <c r="AKE3619" s="0"/>
      <c r="AKF3619" s="0"/>
      <c r="AKG3619" s="0"/>
      <c r="AKH3619" s="0"/>
      <c r="AKI3619" s="0"/>
      <c r="AKJ3619" s="0"/>
      <c r="AKK3619" s="0"/>
      <c r="AKL3619" s="0"/>
      <c r="AKM3619" s="0"/>
      <c r="AKN3619" s="0"/>
      <c r="AKO3619" s="0"/>
      <c r="AKP3619" s="0"/>
      <c r="AKQ3619" s="0"/>
      <c r="AKR3619" s="0"/>
      <c r="AKS3619" s="0"/>
      <c r="AKT3619" s="0"/>
      <c r="AKU3619" s="0"/>
      <c r="AKV3619" s="0"/>
      <c r="AKW3619" s="0"/>
      <c r="AKX3619" s="0"/>
      <c r="AKY3619" s="0"/>
      <c r="AKZ3619" s="0"/>
      <c r="ALA3619" s="0"/>
      <c r="ALB3619" s="0"/>
      <c r="ALC3619" s="0"/>
      <c r="ALD3619" s="0"/>
      <c r="ALE3619" s="0"/>
      <c r="ALF3619" s="0"/>
      <c r="ALG3619" s="0"/>
      <c r="ALH3619" s="0"/>
      <c r="ALI3619" s="0"/>
      <c r="ALJ3619" s="0"/>
      <c r="ALK3619" s="0"/>
      <c r="ALL3619" s="0"/>
      <c r="ALM3619" s="0"/>
      <c r="ALN3619" s="0"/>
      <c r="ALO3619" s="0"/>
      <c r="ALP3619" s="0"/>
      <c r="ALQ3619" s="0"/>
      <c r="ALR3619" s="0"/>
      <c r="ALS3619" s="0"/>
      <c r="ALT3619" s="0"/>
      <c r="ALU3619" s="0"/>
      <c r="ALV3619" s="0"/>
      <c r="ALW3619" s="0"/>
      <c r="ALX3619" s="0"/>
      <c r="ALY3619" s="0"/>
      <c r="ALZ3619" s="0"/>
      <c r="AMA3619" s="0"/>
      <c r="AMB3619" s="0"/>
      <c r="AMC3619" s="0"/>
      <c r="AMD3619" s="0"/>
      <c r="AME3619" s="0"/>
      <c r="AMF3619" s="0"/>
      <c r="AMG3619" s="0"/>
      <c r="AMH3619" s="0"/>
      <c r="AMI3619" s="0"/>
    </row>
    <row r="3620" customFormat="false" ht="12.75" hidden="false" customHeight="false" outlineLevel="0" collapsed="false">
      <c r="A3620" s="1" t="s">
        <v>3842</v>
      </c>
      <c r="C3620" s="27" t="s">
        <v>3848</v>
      </c>
      <c r="D3620" s="27" t="s">
        <v>51</v>
      </c>
      <c r="E3620" s="28"/>
      <c r="F3620" s="29"/>
      <c r="G3620" s="27"/>
      <c r="H3620" s="30" t="s">
        <v>168</v>
      </c>
      <c r="I3620" s="31" t="n">
        <v>4.48</v>
      </c>
      <c r="J3620" s="107" t="s">
        <v>2842</v>
      </c>
      <c r="BM3620" s="0"/>
      <c r="BN3620" s="0"/>
      <c r="BO3620" s="0"/>
      <c r="BP3620" s="0"/>
      <c r="BQ3620" s="0"/>
      <c r="BR3620" s="0"/>
      <c r="BS3620" s="0"/>
      <c r="BT3620" s="0"/>
      <c r="BU3620" s="0"/>
      <c r="BV3620" s="0"/>
      <c r="BW3620" s="0"/>
      <c r="BX3620" s="0"/>
      <c r="BY3620" s="0"/>
      <c r="BZ3620" s="0"/>
      <c r="CA3620" s="0"/>
      <c r="CB3620" s="0"/>
      <c r="CC3620" s="0"/>
      <c r="CD3620" s="0"/>
      <c r="CE3620" s="0"/>
      <c r="CF3620" s="0"/>
      <c r="CG3620" s="0"/>
      <c r="CH3620" s="0"/>
      <c r="CI3620" s="0"/>
      <c r="CJ3620" s="0"/>
      <c r="CK3620" s="0"/>
      <c r="CL3620" s="0"/>
      <c r="CM3620" s="0"/>
      <c r="CN3620" s="0"/>
      <c r="CO3620" s="0"/>
      <c r="CP3620" s="0"/>
      <c r="CQ3620" s="0"/>
      <c r="CR3620" s="0"/>
      <c r="CS3620" s="0"/>
      <c r="CT3620" s="0"/>
      <c r="CU3620" s="0"/>
      <c r="CV3620" s="0"/>
      <c r="CW3620" s="0"/>
      <c r="CX3620" s="0"/>
      <c r="CY3620" s="0"/>
      <c r="CZ3620" s="0"/>
      <c r="DA3620" s="0"/>
      <c r="DB3620" s="0"/>
      <c r="DC3620" s="0"/>
      <c r="DD3620" s="0"/>
      <c r="DE3620" s="0"/>
      <c r="DF3620" s="0"/>
      <c r="DG3620" s="0"/>
      <c r="DH3620" s="0"/>
      <c r="DI3620" s="0"/>
      <c r="DJ3620" s="0"/>
      <c r="DK3620" s="0"/>
      <c r="DL3620" s="0"/>
      <c r="DM3620" s="0"/>
      <c r="DN3620" s="0"/>
      <c r="DO3620" s="0"/>
      <c r="DP3620" s="0"/>
      <c r="DQ3620" s="0"/>
      <c r="DR3620" s="0"/>
      <c r="DS3620" s="0"/>
      <c r="DT3620" s="0"/>
      <c r="DU3620" s="0"/>
      <c r="DV3620" s="0"/>
      <c r="DW3620" s="0"/>
      <c r="DX3620" s="0"/>
      <c r="DY3620" s="0"/>
      <c r="DZ3620" s="0"/>
      <c r="EA3620" s="0"/>
      <c r="EB3620" s="0"/>
      <c r="EC3620" s="0"/>
      <c r="ED3620" s="0"/>
      <c r="EE3620" s="0"/>
      <c r="EF3620" s="0"/>
      <c r="EG3620" s="0"/>
      <c r="EH3620" s="0"/>
      <c r="EI3620" s="0"/>
      <c r="EJ3620" s="0"/>
      <c r="EK3620" s="0"/>
      <c r="EL3620" s="0"/>
      <c r="EM3620" s="0"/>
      <c r="EN3620" s="0"/>
      <c r="EO3620" s="0"/>
      <c r="EP3620" s="0"/>
      <c r="EQ3620" s="0"/>
      <c r="ER3620" s="0"/>
      <c r="ES3620" s="0"/>
      <c r="ET3620" s="0"/>
      <c r="EU3620" s="0"/>
      <c r="EV3620" s="0"/>
      <c r="EW3620" s="0"/>
      <c r="EX3620" s="0"/>
      <c r="EY3620" s="0"/>
      <c r="EZ3620" s="0"/>
      <c r="FA3620" s="0"/>
      <c r="FB3620" s="0"/>
      <c r="FC3620" s="0"/>
      <c r="FD3620" s="0"/>
      <c r="FE3620" s="0"/>
      <c r="FF3620" s="0"/>
      <c r="FG3620" s="0"/>
      <c r="FH3620" s="0"/>
      <c r="FI3620" s="0"/>
      <c r="FJ3620" s="0"/>
      <c r="FK3620" s="0"/>
      <c r="FL3620" s="0"/>
      <c r="FM3620" s="0"/>
      <c r="FN3620" s="0"/>
      <c r="FO3620" s="0"/>
      <c r="FP3620" s="0"/>
      <c r="FQ3620" s="0"/>
      <c r="FR3620" s="0"/>
      <c r="FS3620" s="0"/>
      <c r="FT3620" s="0"/>
      <c r="FU3620" s="0"/>
      <c r="FV3620" s="0"/>
      <c r="FW3620" s="0"/>
      <c r="FX3620" s="0"/>
      <c r="FY3620" s="0"/>
      <c r="FZ3620" s="0"/>
      <c r="GA3620" s="0"/>
      <c r="GB3620" s="0"/>
      <c r="GC3620" s="0"/>
      <c r="GD3620" s="0"/>
      <c r="GE3620" s="0"/>
      <c r="GF3620" s="0"/>
      <c r="GG3620" s="0"/>
      <c r="GH3620" s="0"/>
      <c r="GI3620" s="0"/>
      <c r="GJ3620" s="0"/>
      <c r="GK3620" s="0"/>
      <c r="GL3620" s="0"/>
      <c r="GM3620" s="0"/>
      <c r="GN3620" s="0"/>
      <c r="GO3620" s="0"/>
      <c r="GP3620" s="0"/>
      <c r="GQ3620" s="0"/>
      <c r="GR3620" s="0"/>
      <c r="GS3620" s="0"/>
      <c r="GT3620" s="0"/>
      <c r="GU3620" s="0"/>
      <c r="GV3620" s="0"/>
      <c r="GW3620" s="0"/>
      <c r="GX3620" s="0"/>
      <c r="GY3620" s="0"/>
      <c r="GZ3620" s="0"/>
      <c r="HA3620" s="0"/>
      <c r="HB3620" s="0"/>
      <c r="HC3620" s="0"/>
      <c r="HD3620" s="0"/>
      <c r="HE3620" s="0"/>
      <c r="HF3620" s="0"/>
      <c r="HG3620" s="0"/>
      <c r="HH3620" s="0"/>
      <c r="HI3620" s="0"/>
      <c r="HJ3620" s="0"/>
      <c r="HK3620" s="0"/>
      <c r="HL3620" s="0"/>
      <c r="HM3620" s="0"/>
      <c r="HN3620" s="0"/>
      <c r="HO3620" s="0"/>
      <c r="HP3620" s="0"/>
      <c r="HQ3620" s="0"/>
      <c r="HR3620" s="0"/>
      <c r="HS3620" s="0"/>
      <c r="HT3620" s="0"/>
      <c r="HU3620" s="0"/>
      <c r="HV3620" s="0"/>
      <c r="HW3620" s="0"/>
      <c r="HX3620" s="0"/>
      <c r="HY3620" s="0"/>
      <c r="HZ3620" s="0"/>
      <c r="IA3620" s="0"/>
      <c r="IB3620" s="0"/>
      <c r="IC3620" s="0"/>
      <c r="ID3620" s="0"/>
      <c r="IE3620" s="0"/>
      <c r="IF3620" s="0"/>
      <c r="IG3620" s="0"/>
      <c r="IH3620" s="0"/>
      <c r="II3620" s="0"/>
      <c r="IJ3620" s="0"/>
      <c r="IK3620" s="0"/>
      <c r="IL3620" s="0"/>
      <c r="IM3620" s="0"/>
      <c r="IN3620" s="0"/>
      <c r="IO3620" s="0"/>
      <c r="IP3620" s="0"/>
      <c r="IQ3620" s="0"/>
      <c r="IR3620" s="0"/>
      <c r="IS3620" s="0"/>
      <c r="IT3620" s="0"/>
      <c r="IU3620" s="0"/>
      <c r="IV3620" s="0"/>
      <c r="IW3620" s="0"/>
      <c r="IX3620" s="0"/>
      <c r="IY3620" s="0"/>
      <c r="IZ3620" s="0"/>
      <c r="JA3620" s="0"/>
      <c r="JB3620" s="0"/>
      <c r="JC3620" s="0"/>
      <c r="JD3620" s="0"/>
      <c r="JE3620" s="0"/>
      <c r="JF3620" s="0"/>
      <c r="JG3620" s="0"/>
      <c r="JH3620" s="0"/>
      <c r="JI3620" s="0"/>
      <c r="JJ3620" s="0"/>
      <c r="JK3620" s="0"/>
      <c r="JL3620" s="0"/>
      <c r="JM3620" s="0"/>
      <c r="JN3620" s="0"/>
      <c r="JO3620" s="0"/>
      <c r="JP3620" s="0"/>
      <c r="JQ3620" s="0"/>
      <c r="JR3620" s="0"/>
      <c r="JS3620" s="0"/>
      <c r="JT3620" s="0"/>
      <c r="JU3620" s="0"/>
      <c r="JV3620" s="0"/>
      <c r="JW3620" s="0"/>
      <c r="JX3620" s="0"/>
      <c r="JY3620" s="0"/>
      <c r="JZ3620" s="0"/>
      <c r="KA3620" s="0"/>
      <c r="KB3620" s="0"/>
      <c r="KC3620" s="0"/>
      <c r="KD3620" s="0"/>
      <c r="KE3620" s="0"/>
      <c r="KF3620" s="0"/>
      <c r="KG3620" s="0"/>
      <c r="KH3620" s="0"/>
      <c r="KI3620" s="0"/>
      <c r="KJ3620" s="0"/>
      <c r="KK3620" s="0"/>
      <c r="KL3620" s="0"/>
      <c r="KM3620" s="0"/>
      <c r="KN3620" s="0"/>
      <c r="KO3620" s="0"/>
      <c r="KP3620" s="0"/>
      <c r="KQ3620" s="0"/>
      <c r="KR3620" s="0"/>
      <c r="KS3620" s="0"/>
      <c r="KT3620" s="0"/>
      <c r="KU3620" s="0"/>
      <c r="KV3620" s="0"/>
      <c r="KW3620" s="0"/>
      <c r="KX3620" s="0"/>
      <c r="KY3620" s="0"/>
      <c r="KZ3620" s="0"/>
      <c r="LA3620" s="0"/>
      <c r="LB3620" s="0"/>
      <c r="LC3620" s="0"/>
      <c r="LD3620" s="0"/>
      <c r="LE3620" s="0"/>
      <c r="LF3620" s="0"/>
      <c r="LG3620" s="0"/>
      <c r="LH3620" s="0"/>
      <c r="LI3620" s="0"/>
      <c r="LJ3620" s="0"/>
      <c r="LK3620" s="0"/>
      <c r="LL3620" s="0"/>
      <c r="LM3620" s="0"/>
      <c r="LN3620" s="0"/>
      <c r="LO3620" s="0"/>
      <c r="LP3620" s="0"/>
      <c r="LQ3620" s="0"/>
      <c r="LR3620" s="0"/>
      <c r="LS3620" s="0"/>
      <c r="LT3620" s="0"/>
      <c r="LU3620" s="0"/>
      <c r="LV3620" s="0"/>
      <c r="LW3620" s="0"/>
      <c r="LX3620" s="0"/>
      <c r="LY3620" s="0"/>
      <c r="LZ3620" s="0"/>
      <c r="MA3620" s="0"/>
      <c r="MB3620" s="0"/>
      <c r="MC3620" s="0"/>
      <c r="MD3620" s="0"/>
      <c r="ME3620" s="0"/>
      <c r="MF3620" s="0"/>
      <c r="MG3620" s="0"/>
      <c r="MH3620" s="0"/>
      <c r="MI3620" s="0"/>
      <c r="MJ3620" s="0"/>
      <c r="MK3620" s="0"/>
      <c r="ML3620" s="0"/>
      <c r="MM3620" s="0"/>
      <c r="MN3620" s="0"/>
      <c r="MO3620" s="0"/>
      <c r="MP3620" s="0"/>
      <c r="MQ3620" s="0"/>
      <c r="MR3620" s="0"/>
      <c r="MS3620" s="0"/>
      <c r="MT3620" s="0"/>
      <c r="MU3620" s="0"/>
      <c r="MV3620" s="0"/>
      <c r="MW3620" s="0"/>
      <c r="MX3620" s="0"/>
      <c r="MY3620" s="0"/>
      <c r="MZ3620" s="0"/>
      <c r="NA3620" s="0"/>
      <c r="NB3620" s="0"/>
      <c r="NC3620" s="0"/>
      <c r="ND3620" s="0"/>
      <c r="NE3620" s="0"/>
      <c r="NF3620" s="0"/>
      <c r="NG3620" s="0"/>
      <c r="NH3620" s="0"/>
      <c r="NI3620" s="0"/>
      <c r="NJ3620" s="0"/>
      <c r="NK3620" s="0"/>
      <c r="NL3620" s="0"/>
      <c r="NM3620" s="0"/>
      <c r="NN3620" s="0"/>
      <c r="NO3620" s="0"/>
      <c r="NP3620" s="0"/>
      <c r="NQ3620" s="0"/>
      <c r="NR3620" s="0"/>
      <c r="NS3620" s="0"/>
      <c r="NT3620" s="0"/>
      <c r="NU3620" s="0"/>
      <c r="NV3620" s="0"/>
      <c r="NW3620" s="0"/>
      <c r="NX3620" s="0"/>
      <c r="NY3620" s="0"/>
      <c r="NZ3620" s="0"/>
      <c r="OA3620" s="0"/>
      <c r="OB3620" s="0"/>
      <c r="OC3620" s="0"/>
      <c r="OD3620" s="0"/>
      <c r="OE3620" s="0"/>
      <c r="OF3620" s="0"/>
      <c r="OG3620" s="0"/>
      <c r="OH3620" s="0"/>
      <c r="OI3620" s="0"/>
      <c r="OJ3620" s="0"/>
      <c r="OK3620" s="0"/>
      <c r="OL3620" s="0"/>
      <c r="OM3620" s="0"/>
      <c r="ON3620" s="0"/>
      <c r="OO3620" s="0"/>
      <c r="OP3620" s="0"/>
      <c r="OQ3620" s="0"/>
      <c r="OR3620" s="0"/>
      <c r="OS3620" s="0"/>
      <c r="OT3620" s="0"/>
      <c r="OU3620" s="0"/>
      <c r="OV3620" s="0"/>
      <c r="OW3620" s="0"/>
      <c r="OX3620" s="0"/>
      <c r="OY3620" s="0"/>
      <c r="OZ3620" s="0"/>
      <c r="PA3620" s="0"/>
      <c r="PB3620" s="0"/>
      <c r="PC3620" s="0"/>
      <c r="PD3620" s="0"/>
      <c r="PE3620" s="0"/>
      <c r="PF3620" s="0"/>
      <c r="PG3620" s="0"/>
      <c r="PH3620" s="0"/>
      <c r="PI3620" s="0"/>
      <c r="PJ3620" s="0"/>
      <c r="PK3620" s="0"/>
      <c r="PL3620" s="0"/>
      <c r="PM3620" s="0"/>
      <c r="PN3620" s="0"/>
      <c r="PO3620" s="0"/>
      <c r="PP3620" s="0"/>
      <c r="PQ3620" s="0"/>
      <c r="PR3620" s="0"/>
      <c r="PS3620" s="0"/>
      <c r="PT3620" s="0"/>
      <c r="PU3620" s="0"/>
      <c r="PV3620" s="0"/>
      <c r="PW3620" s="0"/>
      <c r="PX3620" s="0"/>
      <c r="PY3620" s="0"/>
      <c r="PZ3620" s="0"/>
      <c r="QA3620" s="0"/>
      <c r="QB3620" s="0"/>
      <c r="QC3620" s="0"/>
      <c r="QD3620" s="0"/>
      <c r="QE3620" s="0"/>
      <c r="QF3620" s="0"/>
      <c r="QG3620" s="0"/>
      <c r="QH3620" s="0"/>
      <c r="QI3620" s="0"/>
      <c r="QJ3620" s="0"/>
      <c r="QK3620" s="0"/>
      <c r="QL3620" s="0"/>
      <c r="QM3620" s="0"/>
      <c r="QN3620" s="0"/>
      <c r="QO3620" s="0"/>
      <c r="QP3620" s="0"/>
      <c r="QQ3620" s="0"/>
      <c r="QR3620" s="0"/>
      <c r="QS3620" s="0"/>
      <c r="QT3620" s="0"/>
      <c r="QU3620" s="0"/>
      <c r="QV3620" s="0"/>
      <c r="QW3620" s="0"/>
      <c r="QX3620" s="0"/>
      <c r="QY3620" s="0"/>
      <c r="QZ3620" s="0"/>
      <c r="RA3620" s="0"/>
      <c r="RB3620" s="0"/>
      <c r="RC3620" s="0"/>
      <c r="RD3620" s="0"/>
      <c r="RE3620" s="0"/>
      <c r="RF3620" s="0"/>
      <c r="RG3620" s="0"/>
      <c r="RH3620" s="0"/>
      <c r="RI3620" s="0"/>
      <c r="RJ3620" s="0"/>
      <c r="RK3620" s="0"/>
      <c r="RL3620" s="0"/>
      <c r="RM3620" s="0"/>
      <c r="RN3620" s="0"/>
      <c r="RO3620" s="0"/>
      <c r="RP3620" s="0"/>
      <c r="RQ3620" s="0"/>
      <c r="RR3620" s="0"/>
      <c r="RS3620" s="0"/>
      <c r="RT3620" s="0"/>
      <c r="RU3620" s="0"/>
      <c r="RV3620" s="0"/>
      <c r="RW3620" s="0"/>
      <c r="RX3620" s="0"/>
      <c r="RY3620" s="0"/>
      <c r="RZ3620" s="0"/>
      <c r="SA3620" s="0"/>
      <c r="SB3620" s="0"/>
      <c r="SC3620" s="0"/>
      <c r="SD3620" s="0"/>
      <c r="SE3620" s="0"/>
      <c r="SF3620" s="0"/>
      <c r="SG3620" s="0"/>
      <c r="SH3620" s="0"/>
      <c r="SI3620" s="0"/>
      <c r="SJ3620" s="0"/>
      <c r="SK3620" s="0"/>
      <c r="SL3620" s="0"/>
      <c r="SM3620" s="0"/>
      <c r="SN3620" s="0"/>
      <c r="SO3620" s="0"/>
      <c r="SP3620" s="0"/>
      <c r="SQ3620" s="0"/>
      <c r="SR3620" s="0"/>
      <c r="SS3620" s="0"/>
      <c r="ST3620" s="0"/>
      <c r="SU3620" s="0"/>
      <c r="SV3620" s="0"/>
      <c r="SW3620" s="0"/>
      <c r="SX3620" s="0"/>
      <c r="SY3620" s="0"/>
      <c r="SZ3620" s="0"/>
      <c r="TA3620" s="0"/>
      <c r="TB3620" s="0"/>
      <c r="TC3620" s="0"/>
      <c r="TD3620" s="0"/>
      <c r="TE3620" s="0"/>
      <c r="TF3620" s="0"/>
      <c r="TG3620" s="0"/>
      <c r="TH3620" s="0"/>
      <c r="TI3620" s="0"/>
      <c r="TJ3620" s="0"/>
      <c r="TK3620" s="0"/>
      <c r="TL3620" s="0"/>
      <c r="TM3620" s="0"/>
      <c r="TN3620" s="0"/>
      <c r="TO3620" s="0"/>
      <c r="TP3620" s="0"/>
      <c r="TQ3620" s="0"/>
      <c r="TR3620" s="0"/>
      <c r="TS3620" s="0"/>
      <c r="TT3620" s="0"/>
      <c r="TU3620" s="0"/>
      <c r="TV3620" s="0"/>
      <c r="TW3620" s="0"/>
      <c r="TX3620" s="0"/>
      <c r="TY3620" s="0"/>
      <c r="TZ3620" s="0"/>
      <c r="UA3620" s="0"/>
      <c r="UB3620" s="0"/>
      <c r="UC3620" s="0"/>
      <c r="UD3620" s="0"/>
      <c r="UE3620" s="0"/>
      <c r="UF3620" s="0"/>
      <c r="UG3620" s="0"/>
      <c r="UH3620" s="0"/>
      <c r="UI3620" s="0"/>
      <c r="UJ3620" s="0"/>
      <c r="UK3620" s="0"/>
      <c r="UL3620" s="0"/>
      <c r="UM3620" s="0"/>
      <c r="UN3620" s="0"/>
      <c r="UO3620" s="0"/>
      <c r="UP3620" s="0"/>
      <c r="UQ3620" s="0"/>
      <c r="UR3620" s="0"/>
      <c r="US3620" s="0"/>
      <c r="UT3620" s="0"/>
      <c r="UU3620" s="0"/>
      <c r="UV3620" s="0"/>
      <c r="UW3620" s="0"/>
      <c r="UX3620" s="0"/>
      <c r="UY3620" s="0"/>
      <c r="UZ3620" s="0"/>
      <c r="VA3620" s="0"/>
      <c r="VB3620" s="0"/>
      <c r="VC3620" s="0"/>
      <c r="VD3620" s="0"/>
      <c r="VE3620" s="0"/>
      <c r="VF3620" s="0"/>
      <c r="VG3620" s="0"/>
      <c r="VH3620" s="0"/>
      <c r="VI3620" s="0"/>
      <c r="VJ3620" s="0"/>
      <c r="VK3620" s="0"/>
      <c r="VL3620" s="0"/>
      <c r="VM3620" s="0"/>
      <c r="VN3620" s="0"/>
      <c r="VO3620" s="0"/>
      <c r="VP3620" s="0"/>
      <c r="VQ3620" s="0"/>
      <c r="VR3620" s="0"/>
      <c r="VS3620" s="0"/>
      <c r="VT3620" s="0"/>
      <c r="VU3620" s="0"/>
      <c r="VV3620" s="0"/>
      <c r="VW3620" s="0"/>
      <c r="VX3620" s="0"/>
      <c r="VY3620" s="0"/>
      <c r="VZ3620" s="0"/>
      <c r="WA3620" s="0"/>
      <c r="WB3620" s="0"/>
      <c r="WC3620" s="0"/>
      <c r="WD3620" s="0"/>
      <c r="WE3620" s="0"/>
      <c r="WF3620" s="0"/>
      <c r="WG3620" s="0"/>
      <c r="WH3620" s="0"/>
      <c r="WI3620" s="0"/>
      <c r="WJ3620" s="0"/>
      <c r="WK3620" s="0"/>
      <c r="WL3620" s="0"/>
      <c r="WM3620" s="0"/>
      <c r="WN3620" s="0"/>
      <c r="WO3620" s="0"/>
      <c r="WP3620" s="0"/>
      <c r="WQ3620" s="0"/>
      <c r="WR3620" s="0"/>
      <c r="WS3620" s="0"/>
      <c r="WT3620" s="0"/>
      <c r="WU3620" s="0"/>
      <c r="WV3620" s="0"/>
      <c r="WW3620" s="0"/>
      <c r="WX3620" s="0"/>
      <c r="WY3620" s="0"/>
      <c r="WZ3620" s="0"/>
      <c r="XA3620" s="0"/>
      <c r="XB3620" s="0"/>
      <c r="XC3620" s="0"/>
      <c r="XD3620" s="0"/>
      <c r="XE3620" s="0"/>
      <c r="XF3620" s="0"/>
      <c r="XG3620" s="0"/>
      <c r="XH3620" s="0"/>
      <c r="XI3620" s="0"/>
      <c r="XJ3620" s="0"/>
      <c r="XK3620" s="0"/>
      <c r="XL3620" s="0"/>
      <c r="XM3620" s="0"/>
      <c r="XN3620" s="0"/>
      <c r="XO3620" s="0"/>
      <c r="XP3620" s="0"/>
      <c r="XQ3620" s="0"/>
      <c r="XR3620" s="0"/>
      <c r="XS3620" s="0"/>
      <c r="XT3620" s="0"/>
      <c r="XU3620" s="0"/>
      <c r="XV3620" s="0"/>
      <c r="XW3620" s="0"/>
      <c r="XX3620" s="0"/>
      <c r="XY3620" s="0"/>
      <c r="XZ3620" s="0"/>
      <c r="YA3620" s="0"/>
      <c r="YB3620" s="0"/>
      <c r="YC3620" s="0"/>
      <c r="YD3620" s="0"/>
      <c r="YE3620" s="0"/>
      <c r="YF3620" s="0"/>
      <c r="YG3620" s="0"/>
      <c r="YH3620" s="0"/>
      <c r="YI3620" s="0"/>
      <c r="YJ3620" s="0"/>
      <c r="YK3620" s="0"/>
      <c r="YL3620" s="0"/>
      <c r="YM3620" s="0"/>
      <c r="YN3620" s="0"/>
      <c r="YO3620" s="0"/>
      <c r="YP3620" s="0"/>
      <c r="YQ3620" s="0"/>
      <c r="YR3620" s="0"/>
      <c r="YS3620" s="0"/>
      <c r="YT3620" s="0"/>
      <c r="YU3620" s="0"/>
      <c r="YV3620" s="0"/>
      <c r="YW3620" s="0"/>
      <c r="YX3620" s="0"/>
      <c r="YY3620" s="0"/>
      <c r="YZ3620" s="0"/>
      <c r="ZA3620" s="0"/>
      <c r="ZB3620" s="0"/>
      <c r="ZC3620" s="0"/>
      <c r="ZD3620" s="0"/>
      <c r="ZE3620" s="0"/>
      <c r="ZF3620" s="0"/>
      <c r="ZG3620" s="0"/>
      <c r="ZH3620" s="0"/>
      <c r="ZI3620" s="0"/>
      <c r="ZJ3620" s="0"/>
      <c r="ZK3620" s="0"/>
      <c r="ZL3620" s="0"/>
      <c r="ZM3620" s="0"/>
      <c r="ZN3620" s="0"/>
      <c r="ZO3620" s="0"/>
      <c r="ZP3620" s="0"/>
      <c r="ZQ3620" s="0"/>
      <c r="ZR3620" s="0"/>
      <c r="ZS3620" s="0"/>
      <c r="ZT3620" s="0"/>
      <c r="ZU3620" s="0"/>
      <c r="ZV3620" s="0"/>
      <c r="ZW3620" s="0"/>
      <c r="ZX3620" s="0"/>
      <c r="ZY3620" s="0"/>
      <c r="ZZ3620" s="0"/>
      <c r="AAA3620" s="0"/>
      <c r="AAB3620" s="0"/>
      <c r="AAC3620" s="0"/>
      <c r="AAD3620" s="0"/>
      <c r="AAE3620" s="0"/>
      <c r="AAF3620" s="0"/>
      <c r="AAG3620" s="0"/>
      <c r="AAH3620" s="0"/>
      <c r="AAI3620" s="0"/>
      <c r="AAJ3620" s="0"/>
      <c r="AAK3620" s="0"/>
      <c r="AAL3620" s="0"/>
      <c r="AAM3620" s="0"/>
      <c r="AAN3620" s="0"/>
      <c r="AAO3620" s="0"/>
      <c r="AAP3620" s="0"/>
      <c r="AAQ3620" s="0"/>
      <c r="AAR3620" s="0"/>
      <c r="AAS3620" s="0"/>
      <c r="AAT3620" s="0"/>
      <c r="AAU3620" s="0"/>
      <c r="AAV3620" s="0"/>
      <c r="AAW3620" s="0"/>
      <c r="AAX3620" s="0"/>
      <c r="AAY3620" s="0"/>
      <c r="AAZ3620" s="0"/>
      <c r="ABA3620" s="0"/>
      <c r="ABB3620" s="0"/>
      <c r="ABC3620" s="0"/>
      <c r="ABD3620" s="0"/>
      <c r="ABE3620" s="0"/>
      <c r="ABF3620" s="0"/>
      <c r="ABG3620" s="0"/>
      <c r="ABH3620" s="0"/>
      <c r="ABI3620" s="0"/>
      <c r="ABJ3620" s="0"/>
      <c r="ABK3620" s="0"/>
      <c r="ABL3620" s="0"/>
      <c r="ABM3620" s="0"/>
      <c r="ABN3620" s="0"/>
      <c r="ABO3620" s="0"/>
      <c r="ABP3620" s="0"/>
      <c r="ABQ3620" s="0"/>
      <c r="ABR3620" s="0"/>
      <c r="ABS3620" s="0"/>
      <c r="ABT3620" s="0"/>
      <c r="ABU3620" s="0"/>
      <c r="ABV3620" s="0"/>
      <c r="ABW3620" s="0"/>
      <c r="ABX3620" s="0"/>
      <c r="ABY3620" s="0"/>
      <c r="ABZ3620" s="0"/>
      <c r="ACA3620" s="0"/>
      <c r="ACB3620" s="0"/>
      <c r="ACC3620" s="0"/>
      <c r="ACD3620" s="0"/>
      <c r="ACE3620" s="0"/>
      <c r="ACF3620" s="0"/>
      <c r="ACG3620" s="0"/>
      <c r="ACH3620" s="0"/>
      <c r="ACI3620" s="0"/>
      <c r="ACJ3620" s="0"/>
      <c r="ACK3620" s="0"/>
      <c r="ACL3620" s="0"/>
      <c r="ACM3620" s="0"/>
      <c r="ACN3620" s="0"/>
      <c r="ACO3620" s="0"/>
      <c r="ACP3620" s="0"/>
      <c r="ACQ3620" s="0"/>
      <c r="ACR3620" s="0"/>
      <c r="ACS3620" s="0"/>
      <c r="ACT3620" s="0"/>
      <c r="ACU3620" s="0"/>
      <c r="ACV3620" s="0"/>
      <c r="ACW3620" s="0"/>
      <c r="ACX3620" s="0"/>
      <c r="ACY3620" s="0"/>
      <c r="ACZ3620" s="0"/>
      <c r="ADA3620" s="0"/>
      <c r="ADB3620" s="0"/>
      <c r="ADC3620" s="0"/>
      <c r="ADD3620" s="0"/>
      <c r="ADE3620" s="0"/>
      <c r="ADF3620" s="0"/>
      <c r="ADG3620" s="0"/>
      <c r="ADH3620" s="0"/>
      <c r="ADI3620" s="0"/>
      <c r="ADJ3620" s="0"/>
      <c r="ADK3620" s="0"/>
      <c r="ADL3620" s="0"/>
      <c r="ADM3620" s="0"/>
      <c r="ADN3620" s="0"/>
      <c r="ADO3620" s="0"/>
      <c r="ADP3620" s="0"/>
      <c r="ADQ3620" s="0"/>
      <c r="ADR3620" s="0"/>
      <c r="ADS3620" s="0"/>
      <c r="ADT3620" s="0"/>
      <c r="ADU3620" s="0"/>
      <c r="ADV3620" s="0"/>
      <c r="ADW3620" s="0"/>
      <c r="ADX3620" s="0"/>
      <c r="ADY3620" s="0"/>
      <c r="ADZ3620" s="0"/>
      <c r="AEA3620" s="0"/>
      <c r="AEB3620" s="0"/>
      <c r="AEC3620" s="0"/>
      <c r="AED3620" s="0"/>
      <c r="AEE3620" s="0"/>
      <c r="AEF3620" s="0"/>
      <c r="AEG3620" s="0"/>
      <c r="AEH3620" s="0"/>
      <c r="AEI3620" s="0"/>
      <c r="AEJ3620" s="0"/>
      <c r="AEK3620" s="0"/>
      <c r="AEL3620" s="0"/>
      <c r="AEM3620" s="0"/>
      <c r="AEN3620" s="0"/>
      <c r="AEO3620" s="0"/>
      <c r="AEP3620" s="0"/>
      <c r="AEQ3620" s="0"/>
      <c r="AER3620" s="0"/>
      <c r="AES3620" s="0"/>
      <c r="AET3620" s="0"/>
      <c r="AEU3620" s="0"/>
      <c r="AEV3620" s="0"/>
      <c r="AEW3620" s="0"/>
      <c r="AEX3620" s="0"/>
      <c r="AEY3620" s="0"/>
      <c r="AEZ3620" s="0"/>
      <c r="AFA3620" s="0"/>
      <c r="AFB3620" s="0"/>
      <c r="AFC3620" s="0"/>
      <c r="AFD3620" s="0"/>
      <c r="AFE3620" s="0"/>
      <c r="AFF3620" s="0"/>
      <c r="AFG3620" s="0"/>
      <c r="AFH3620" s="0"/>
      <c r="AFI3620" s="0"/>
      <c r="AFJ3620" s="0"/>
      <c r="AFK3620" s="0"/>
      <c r="AFL3620" s="0"/>
      <c r="AFM3620" s="0"/>
      <c r="AFN3620" s="0"/>
      <c r="AFO3620" s="0"/>
      <c r="AFP3620" s="0"/>
      <c r="AFQ3620" s="0"/>
      <c r="AFR3620" s="0"/>
      <c r="AFS3620" s="0"/>
      <c r="AFT3620" s="0"/>
      <c r="AFU3620" s="0"/>
      <c r="AFV3620" s="0"/>
      <c r="AFW3620" s="0"/>
      <c r="AFX3620" s="0"/>
      <c r="AFY3620" s="0"/>
      <c r="AFZ3620" s="0"/>
      <c r="AGA3620" s="0"/>
      <c r="AGB3620" s="0"/>
      <c r="AGC3620" s="0"/>
      <c r="AGD3620" s="0"/>
      <c r="AGE3620" s="0"/>
      <c r="AGF3620" s="0"/>
      <c r="AGG3620" s="0"/>
      <c r="AGH3620" s="0"/>
      <c r="AGI3620" s="0"/>
      <c r="AGJ3620" s="0"/>
      <c r="AGK3620" s="0"/>
      <c r="AGL3620" s="0"/>
      <c r="AGM3620" s="0"/>
      <c r="AGN3620" s="0"/>
      <c r="AGO3620" s="0"/>
      <c r="AGP3620" s="0"/>
      <c r="AGQ3620" s="0"/>
      <c r="AGR3620" s="0"/>
      <c r="AGS3620" s="0"/>
      <c r="AGT3620" s="0"/>
      <c r="AGU3620" s="0"/>
      <c r="AGV3620" s="0"/>
      <c r="AGW3620" s="0"/>
      <c r="AGX3620" s="0"/>
      <c r="AGY3620" s="0"/>
      <c r="AGZ3620" s="0"/>
      <c r="AHA3620" s="0"/>
      <c r="AHB3620" s="0"/>
      <c r="AHC3620" s="0"/>
      <c r="AHD3620" s="0"/>
      <c r="AHE3620" s="0"/>
      <c r="AHF3620" s="0"/>
      <c r="AHG3620" s="0"/>
      <c r="AHH3620" s="0"/>
      <c r="AHI3620" s="0"/>
      <c r="AHJ3620" s="0"/>
      <c r="AHK3620" s="0"/>
      <c r="AHL3620" s="0"/>
      <c r="AHM3620" s="0"/>
      <c r="AHN3620" s="0"/>
      <c r="AHO3620" s="0"/>
      <c r="AHP3620" s="0"/>
      <c r="AHQ3620" s="0"/>
      <c r="AHR3620" s="0"/>
      <c r="AHS3620" s="0"/>
      <c r="AHT3620" s="0"/>
      <c r="AHU3620" s="0"/>
      <c r="AHV3620" s="0"/>
      <c r="AHW3620" s="0"/>
      <c r="AHX3620" s="0"/>
      <c r="AHY3620" s="0"/>
      <c r="AHZ3620" s="0"/>
      <c r="AIA3620" s="0"/>
      <c r="AIB3620" s="0"/>
      <c r="AIC3620" s="0"/>
      <c r="AID3620" s="0"/>
      <c r="AIE3620" s="0"/>
      <c r="AIF3620" s="0"/>
      <c r="AIG3620" s="0"/>
      <c r="AIH3620" s="0"/>
      <c r="AII3620" s="0"/>
      <c r="AIJ3620" s="0"/>
      <c r="AIK3620" s="0"/>
      <c r="AIL3620" s="0"/>
      <c r="AIM3620" s="0"/>
      <c r="AIN3620" s="0"/>
      <c r="AIO3620" s="0"/>
      <c r="AIP3620" s="0"/>
      <c r="AIQ3620" s="0"/>
      <c r="AIR3620" s="0"/>
      <c r="AIS3620" s="0"/>
      <c r="AIT3620" s="0"/>
      <c r="AIU3620" s="0"/>
      <c r="AIV3620" s="0"/>
      <c r="AIW3620" s="0"/>
      <c r="AIX3620" s="0"/>
      <c r="AIY3620" s="0"/>
      <c r="AIZ3620" s="0"/>
      <c r="AJA3620" s="0"/>
      <c r="AJB3620" s="0"/>
      <c r="AJC3620" s="0"/>
      <c r="AJD3620" s="0"/>
      <c r="AJE3620" s="0"/>
      <c r="AJF3620" s="0"/>
      <c r="AJG3620" s="0"/>
      <c r="AJH3620" s="0"/>
      <c r="AJI3620" s="0"/>
      <c r="AJJ3620" s="0"/>
      <c r="AJK3620" s="0"/>
      <c r="AJL3620" s="0"/>
      <c r="AJM3620" s="0"/>
      <c r="AJN3620" s="0"/>
      <c r="AJO3620" s="0"/>
      <c r="AJP3620" s="0"/>
      <c r="AJQ3620" s="0"/>
      <c r="AJR3620" s="0"/>
      <c r="AJS3620" s="0"/>
      <c r="AJT3620" s="0"/>
      <c r="AJU3620" s="0"/>
      <c r="AJV3620" s="0"/>
      <c r="AJW3620" s="0"/>
      <c r="AJX3620" s="0"/>
      <c r="AJY3620" s="0"/>
      <c r="AJZ3620" s="0"/>
      <c r="AKA3620" s="0"/>
      <c r="AKB3620" s="0"/>
      <c r="AKC3620" s="0"/>
      <c r="AKD3620" s="0"/>
      <c r="AKE3620" s="0"/>
      <c r="AKF3620" s="0"/>
      <c r="AKG3620" s="0"/>
      <c r="AKH3620" s="0"/>
      <c r="AKI3620" s="0"/>
      <c r="AKJ3620" s="0"/>
      <c r="AKK3620" s="0"/>
      <c r="AKL3620" s="0"/>
      <c r="AKM3620" s="0"/>
      <c r="AKN3620" s="0"/>
      <c r="AKO3620" s="0"/>
      <c r="AKP3620" s="0"/>
      <c r="AKQ3620" s="0"/>
      <c r="AKR3620" s="0"/>
      <c r="AKS3620" s="0"/>
      <c r="AKT3620" s="0"/>
      <c r="AKU3620" s="0"/>
      <c r="AKV3620" s="0"/>
      <c r="AKW3620" s="0"/>
      <c r="AKX3620" s="0"/>
      <c r="AKY3620" s="0"/>
      <c r="AKZ3620" s="0"/>
      <c r="ALA3620" s="0"/>
      <c r="ALB3620" s="0"/>
      <c r="ALC3620" s="0"/>
      <c r="ALD3620" s="0"/>
      <c r="ALE3620" s="0"/>
      <c r="ALF3620" s="0"/>
      <c r="ALG3620" s="0"/>
      <c r="ALH3620" s="0"/>
      <c r="ALI3620" s="0"/>
      <c r="ALJ3620" s="0"/>
      <c r="ALK3620" s="0"/>
      <c r="ALL3620" s="0"/>
      <c r="ALM3620" s="0"/>
      <c r="ALN3620" s="0"/>
      <c r="ALO3620" s="0"/>
      <c r="ALP3620" s="0"/>
      <c r="ALQ3620" s="0"/>
      <c r="ALR3620" s="0"/>
      <c r="ALS3620" s="0"/>
      <c r="ALT3620" s="0"/>
      <c r="ALU3620" s="0"/>
      <c r="ALV3620" s="0"/>
      <c r="ALW3620" s="0"/>
      <c r="ALX3620" s="0"/>
      <c r="ALY3620" s="0"/>
      <c r="ALZ3620" s="0"/>
      <c r="AMA3620" s="0"/>
      <c r="AMB3620" s="0"/>
      <c r="AMC3620" s="0"/>
      <c r="AMD3620" s="0"/>
      <c r="AME3620" s="0"/>
      <c r="AMF3620" s="0"/>
      <c r="AMG3620" s="0"/>
      <c r="AMH3620" s="0"/>
      <c r="AMI3620" s="0"/>
    </row>
    <row r="3621" customFormat="false" ht="12.75" hidden="false" customHeight="false" outlineLevel="0" collapsed="false">
      <c r="I3621" s="3"/>
      <c r="BM3621" s="0"/>
      <c r="BN3621" s="0"/>
      <c r="BO3621" s="0"/>
      <c r="BP3621" s="0"/>
      <c r="BQ3621" s="0"/>
      <c r="BR3621" s="0"/>
      <c r="BS3621" s="0"/>
      <c r="BT3621" s="0"/>
      <c r="BU3621" s="0"/>
      <c r="BV3621" s="0"/>
      <c r="BW3621" s="0"/>
      <c r="BX3621" s="0"/>
      <c r="BY3621" s="0"/>
      <c r="BZ3621" s="0"/>
      <c r="CA3621" s="0"/>
      <c r="CB3621" s="0"/>
      <c r="CC3621" s="0"/>
      <c r="CD3621" s="0"/>
      <c r="CE3621" s="0"/>
      <c r="CF3621" s="0"/>
      <c r="CG3621" s="0"/>
      <c r="CH3621" s="0"/>
      <c r="CI3621" s="0"/>
      <c r="CJ3621" s="0"/>
      <c r="CK3621" s="0"/>
      <c r="CL3621" s="0"/>
      <c r="CM3621" s="0"/>
      <c r="CN3621" s="0"/>
      <c r="CO3621" s="0"/>
      <c r="CP3621" s="0"/>
      <c r="CQ3621" s="0"/>
      <c r="CR3621" s="0"/>
      <c r="CS3621" s="0"/>
      <c r="CT3621" s="0"/>
      <c r="CU3621" s="0"/>
      <c r="CV3621" s="0"/>
      <c r="CW3621" s="0"/>
      <c r="CX3621" s="0"/>
      <c r="CY3621" s="0"/>
      <c r="CZ3621" s="0"/>
      <c r="DA3621" s="0"/>
      <c r="DB3621" s="0"/>
      <c r="DC3621" s="0"/>
      <c r="DD3621" s="0"/>
      <c r="DE3621" s="0"/>
      <c r="DF3621" s="0"/>
      <c r="DG3621" s="0"/>
      <c r="DH3621" s="0"/>
      <c r="DI3621" s="0"/>
      <c r="DJ3621" s="0"/>
      <c r="DK3621" s="0"/>
      <c r="DL3621" s="0"/>
      <c r="DM3621" s="0"/>
      <c r="DN3621" s="0"/>
      <c r="DO3621" s="0"/>
      <c r="DP3621" s="0"/>
      <c r="DQ3621" s="0"/>
      <c r="DR3621" s="0"/>
      <c r="DS3621" s="0"/>
      <c r="DT3621" s="0"/>
      <c r="DU3621" s="0"/>
      <c r="DV3621" s="0"/>
      <c r="DW3621" s="0"/>
      <c r="DX3621" s="0"/>
      <c r="DY3621" s="0"/>
      <c r="DZ3621" s="0"/>
      <c r="EA3621" s="0"/>
      <c r="EB3621" s="0"/>
      <c r="EC3621" s="0"/>
      <c r="ED3621" s="0"/>
      <c r="EE3621" s="0"/>
      <c r="EF3621" s="0"/>
      <c r="EG3621" s="0"/>
      <c r="EH3621" s="0"/>
      <c r="EI3621" s="0"/>
      <c r="EJ3621" s="0"/>
      <c r="EK3621" s="0"/>
      <c r="EL3621" s="0"/>
      <c r="EM3621" s="0"/>
      <c r="EN3621" s="0"/>
      <c r="EO3621" s="0"/>
      <c r="EP3621" s="0"/>
      <c r="EQ3621" s="0"/>
      <c r="ER3621" s="0"/>
      <c r="ES3621" s="0"/>
      <c r="ET3621" s="0"/>
      <c r="EU3621" s="0"/>
      <c r="EV3621" s="0"/>
      <c r="EW3621" s="0"/>
      <c r="EX3621" s="0"/>
      <c r="EY3621" s="0"/>
      <c r="EZ3621" s="0"/>
      <c r="FA3621" s="0"/>
      <c r="FB3621" s="0"/>
      <c r="FC3621" s="0"/>
      <c r="FD3621" s="0"/>
      <c r="FE3621" s="0"/>
      <c r="FF3621" s="0"/>
      <c r="FG3621" s="0"/>
      <c r="FH3621" s="0"/>
      <c r="FI3621" s="0"/>
      <c r="FJ3621" s="0"/>
      <c r="FK3621" s="0"/>
      <c r="FL3621" s="0"/>
      <c r="FM3621" s="0"/>
      <c r="FN3621" s="0"/>
      <c r="FO3621" s="0"/>
      <c r="FP3621" s="0"/>
      <c r="FQ3621" s="0"/>
      <c r="FR3621" s="0"/>
      <c r="FS3621" s="0"/>
      <c r="FT3621" s="0"/>
      <c r="FU3621" s="0"/>
      <c r="FV3621" s="0"/>
      <c r="FW3621" s="0"/>
      <c r="FX3621" s="0"/>
      <c r="FY3621" s="0"/>
      <c r="FZ3621" s="0"/>
      <c r="GA3621" s="0"/>
      <c r="GB3621" s="0"/>
      <c r="GC3621" s="0"/>
      <c r="GD3621" s="0"/>
      <c r="GE3621" s="0"/>
      <c r="GF3621" s="0"/>
      <c r="GG3621" s="0"/>
      <c r="GH3621" s="0"/>
      <c r="GI3621" s="0"/>
      <c r="GJ3621" s="0"/>
      <c r="GK3621" s="0"/>
      <c r="GL3621" s="0"/>
      <c r="GM3621" s="0"/>
      <c r="GN3621" s="0"/>
      <c r="GO3621" s="0"/>
      <c r="GP3621" s="0"/>
      <c r="GQ3621" s="0"/>
      <c r="GR3621" s="0"/>
      <c r="GS3621" s="0"/>
      <c r="GT3621" s="0"/>
      <c r="GU3621" s="0"/>
      <c r="GV3621" s="0"/>
      <c r="GW3621" s="0"/>
      <c r="GX3621" s="0"/>
      <c r="GY3621" s="0"/>
      <c r="GZ3621" s="0"/>
      <c r="HA3621" s="0"/>
      <c r="HB3621" s="0"/>
      <c r="HC3621" s="0"/>
      <c r="HD3621" s="0"/>
      <c r="HE3621" s="0"/>
      <c r="HF3621" s="0"/>
      <c r="HG3621" s="0"/>
      <c r="HH3621" s="0"/>
      <c r="HI3621" s="0"/>
      <c r="HJ3621" s="0"/>
      <c r="HK3621" s="0"/>
      <c r="HL3621" s="0"/>
      <c r="HM3621" s="0"/>
      <c r="HN3621" s="0"/>
      <c r="HO3621" s="0"/>
      <c r="HP3621" s="0"/>
      <c r="HQ3621" s="0"/>
      <c r="HR3621" s="0"/>
      <c r="HS3621" s="0"/>
      <c r="HT3621" s="0"/>
      <c r="HU3621" s="0"/>
      <c r="HV3621" s="0"/>
      <c r="HW3621" s="0"/>
      <c r="HX3621" s="0"/>
      <c r="HY3621" s="0"/>
      <c r="HZ3621" s="0"/>
      <c r="IA3621" s="0"/>
      <c r="IB3621" s="0"/>
      <c r="IC3621" s="0"/>
      <c r="ID3621" s="0"/>
      <c r="IE3621" s="0"/>
      <c r="IF3621" s="0"/>
      <c r="IG3621" s="0"/>
      <c r="IH3621" s="0"/>
      <c r="II3621" s="0"/>
      <c r="IJ3621" s="0"/>
      <c r="IK3621" s="0"/>
      <c r="IL3621" s="0"/>
      <c r="IM3621" s="0"/>
      <c r="IN3621" s="0"/>
      <c r="IO3621" s="0"/>
      <c r="IP3621" s="0"/>
      <c r="IQ3621" s="0"/>
      <c r="IR3621" s="0"/>
      <c r="IS3621" s="0"/>
      <c r="IT3621" s="0"/>
      <c r="IU3621" s="0"/>
      <c r="IV3621" s="0"/>
      <c r="IW3621" s="0"/>
      <c r="IX3621" s="0"/>
      <c r="IY3621" s="0"/>
      <c r="IZ3621" s="0"/>
      <c r="JA3621" s="0"/>
      <c r="JB3621" s="0"/>
      <c r="JC3621" s="0"/>
      <c r="JD3621" s="0"/>
      <c r="JE3621" s="0"/>
      <c r="JF3621" s="0"/>
      <c r="JG3621" s="0"/>
      <c r="JH3621" s="0"/>
      <c r="JI3621" s="0"/>
      <c r="JJ3621" s="0"/>
      <c r="JK3621" s="0"/>
      <c r="JL3621" s="0"/>
      <c r="JM3621" s="0"/>
      <c r="JN3621" s="0"/>
      <c r="JO3621" s="0"/>
      <c r="JP3621" s="0"/>
      <c r="JQ3621" s="0"/>
      <c r="JR3621" s="0"/>
      <c r="JS3621" s="0"/>
      <c r="JT3621" s="0"/>
      <c r="JU3621" s="0"/>
      <c r="JV3621" s="0"/>
      <c r="JW3621" s="0"/>
      <c r="JX3621" s="0"/>
      <c r="JY3621" s="0"/>
      <c r="JZ3621" s="0"/>
      <c r="KA3621" s="0"/>
      <c r="KB3621" s="0"/>
      <c r="KC3621" s="0"/>
      <c r="KD3621" s="0"/>
      <c r="KE3621" s="0"/>
      <c r="KF3621" s="0"/>
      <c r="KG3621" s="0"/>
      <c r="KH3621" s="0"/>
      <c r="KI3621" s="0"/>
      <c r="KJ3621" s="0"/>
      <c r="KK3621" s="0"/>
      <c r="KL3621" s="0"/>
      <c r="KM3621" s="0"/>
      <c r="KN3621" s="0"/>
      <c r="KO3621" s="0"/>
      <c r="KP3621" s="0"/>
      <c r="KQ3621" s="0"/>
      <c r="KR3621" s="0"/>
      <c r="KS3621" s="0"/>
      <c r="KT3621" s="0"/>
      <c r="KU3621" s="0"/>
      <c r="KV3621" s="0"/>
      <c r="KW3621" s="0"/>
      <c r="KX3621" s="0"/>
      <c r="KY3621" s="0"/>
      <c r="KZ3621" s="0"/>
      <c r="LA3621" s="0"/>
      <c r="LB3621" s="0"/>
      <c r="LC3621" s="0"/>
      <c r="LD3621" s="0"/>
      <c r="LE3621" s="0"/>
      <c r="LF3621" s="0"/>
      <c r="LG3621" s="0"/>
      <c r="LH3621" s="0"/>
      <c r="LI3621" s="0"/>
      <c r="LJ3621" s="0"/>
      <c r="LK3621" s="0"/>
      <c r="LL3621" s="0"/>
      <c r="LM3621" s="0"/>
      <c r="LN3621" s="0"/>
      <c r="LO3621" s="0"/>
      <c r="LP3621" s="0"/>
      <c r="LQ3621" s="0"/>
      <c r="LR3621" s="0"/>
      <c r="LS3621" s="0"/>
      <c r="LT3621" s="0"/>
      <c r="LU3621" s="0"/>
      <c r="LV3621" s="0"/>
      <c r="LW3621" s="0"/>
      <c r="LX3621" s="0"/>
      <c r="LY3621" s="0"/>
      <c r="LZ3621" s="0"/>
      <c r="MA3621" s="0"/>
      <c r="MB3621" s="0"/>
      <c r="MC3621" s="0"/>
      <c r="MD3621" s="0"/>
      <c r="ME3621" s="0"/>
      <c r="MF3621" s="0"/>
      <c r="MG3621" s="0"/>
      <c r="MH3621" s="0"/>
      <c r="MI3621" s="0"/>
      <c r="MJ3621" s="0"/>
      <c r="MK3621" s="0"/>
      <c r="ML3621" s="0"/>
      <c r="MM3621" s="0"/>
      <c r="MN3621" s="0"/>
      <c r="MO3621" s="0"/>
      <c r="MP3621" s="0"/>
      <c r="MQ3621" s="0"/>
      <c r="MR3621" s="0"/>
      <c r="MS3621" s="0"/>
      <c r="MT3621" s="0"/>
      <c r="MU3621" s="0"/>
      <c r="MV3621" s="0"/>
      <c r="MW3621" s="0"/>
      <c r="MX3621" s="0"/>
      <c r="MY3621" s="0"/>
      <c r="MZ3621" s="0"/>
      <c r="NA3621" s="0"/>
      <c r="NB3621" s="0"/>
      <c r="NC3621" s="0"/>
      <c r="ND3621" s="0"/>
      <c r="NE3621" s="0"/>
      <c r="NF3621" s="0"/>
      <c r="NG3621" s="0"/>
      <c r="NH3621" s="0"/>
      <c r="NI3621" s="0"/>
      <c r="NJ3621" s="0"/>
      <c r="NK3621" s="0"/>
      <c r="NL3621" s="0"/>
      <c r="NM3621" s="0"/>
      <c r="NN3621" s="0"/>
      <c r="NO3621" s="0"/>
      <c r="NP3621" s="0"/>
      <c r="NQ3621" s="0"/>
      <c r="NR3621" s="0"/>
      <c r="NS3621" s="0"/>
      <c r="NT3621" s="0"/>
      <c r="NU3621" s="0"/>
      <c r="NV3621" s="0"/>
      <c r="NW3621" s="0"/>
      <c r="NX3621" s="0"/>
      <c r="NY3621" s="0"/>
      <c r="NZ3621" s="0"/>
      <c r="OA3621" s="0"/>
      <c r="OB3621" s="0"/>
      <c r="OC3621" s="0"/>
      <c r="OD3621" s="0"/>
      <c r="OE3621" s="0"/>
      <c r="OF3621" s="0"/>
      <c r="OG3621" s="0"/>
      <c r="OH3621" s="0"/>
      <c r="OI3621" s="0"/>
      <c r="OJ3621" s="0"/>
      <c r="OK3621" s="0"/>
      <c r="OL3621" s="0"/>
      <c r="OM3621" s="0"/>
      <c r="ON3621" s="0"/>
      <c r="OO3621" s="0"/>
      <c r="OP3621" s="0"/>
      <c r="OQ3621" s="0"/>
      <c r="OR3621" s="0"/>
      <c r="OS3621" s="0"/>
      <c r="OT3621" s="0"/>
      <c r="OU3621" s="0"/>
      <c r="OV3621" s="0"/>
      <c r="OW3621" s="0"/>
      <c r="OX3621" s="0"/>
      <c r="OY3621" s="0"/>
      <c r="OZ3621" s="0"/>
      <c r="PA3621" s="0"/>
      <c r="PB3621" s="0"/>
      <c r="PC3621" s="0"/>
      <c r="PD3621" s="0"/>
      <c r="PE3621" s="0"/>
      <c r="PF3621" s="0"/>
      <c r="PG3621" s="0"/>
      <c r="PH3621" s="0"/>
      <c r="PI3621" s="0"/>
      <c r="PJ3621" s="0"/>
      <c r="PK3621" s="0"/>
      <c r="PL3621" s="0"/>
      <c r="PM3621" s="0"/>
      <c r="PN3621" s="0"/>
      <c r="PO3621" s="0"/>
      <c r="PP3621" s="0"/>
      <c r="PQ3621" s="0"/>
      <c r="PR3621" s="0"/>
      <c r="PS3621" s="0"/>
      <c r="PT3621" s="0"/>
      <c r="PU3621" s="0"/>
      <c r="PV3621" s="0"/>
      <c r="PW3621" s="0"/>
      <c r="PX3621" s="0"/>
      <c r="PY3621" s="0"/>
      <c r="PZ3621" s="0"/>
      <c r="QA3621" s="0"/>
      <c r="QB3621" s="0"/>
      <c r="QC3621" s="0"/>
      <c r="QD3621" s="0"/>
      <c r="QE3621" s="0"/>
      <c r="QF3621" s="0"/>
      <c r="QG3621" s="0"/>
      <c r="QH3621" s="0"/>
      <c r="QI3621" s="0"/>
      <c r="QJ3621" s="0"/>
      <c r="QK3621" s="0"/>
      <c r="QL3621" s="0"/>
      <c r="QM3621" s="0"/>
      <c r="QN3621" s="0"/>
      <c r="QO3621" s="0"/>
      <c r="QP3621" s="0"/>
      <c r="QQ3621" s="0"/>
      <c r="QR3621" s="0"/>
      <c r="QS3621" s="0"/>
      <c r="QT3621" s="0"/>
      <c r="QU3621" s="0"/>
      <c r="QV3621" s="0"/>
      <c r="QW3621" s="0"/>
      <c r="QX3621" s="0"/>
      <c r="QY3621" s="0"/>
      <c r="QZ3621" s="0"/>
      <c r="RA3621" s="0"/>
      <c r="RB3621" s="0"/>
      <c r="RC3621" s="0"/>
      <c r="RD3621" s="0"/>
      <c r="RE3621" s="0"/>
      <c r="RF3621" s="0"/>
      <c r="RG3621" s="0"/>
      <c r="RH3621" s="0"/>
      <c r="RI3621" s="0"/>
      <c r="RJ3621" s="0"/>
      <c r="RK3621" s="0"/>
      <c r="RL3621" s="0"/>
      <c r="RM3621" s="0"/>
      <c r="RN3621" s="0"/>
      <c r="RO3621" s="0"/>
      <c r="RP3621" s="0"/>
      <c r="RQ3621" s="0"/>
      <c r="RR3621" s="0"/>
      <c r="RS3621" s="0"/>
      <c r="RT3621" s="0"/>
      <c r="RU3621" s="0"/>
      <c r="RV3621" s="0"/>
      <c r="RW3621" s="0"/>
      <c r="RX3621" s="0"/>
      <c r="RY3621" s="0"/>
      <c r="RZ3621" s="0"/>
      <c r="SA3621" s="0"/>
      <c r="SB3621" s="0"/>
      <c r="SC3621" s="0"/>
      <c r="SD3621" s="0"/>
      <c r="SE3621" s="0"/>
      <c r="SF3621" s="0"/>
      <c r="SG3621" s="0"/>
      <c r="SH3621" s="0"/>
      <c r="SI3621" s="0"/>
      <c r="SJ3621" s="0"/>
      <c r="SK3621" s="0"/>
      <c r="SL3621" s="0"/>
      <c r="SM3621" s="0"/>
      <c r="SN3621" s="0"/>
      <c r="SO3621" s="0"/>
      <c r="SP3621" s="0"/>
      <c r="SQ3621" s="0"/>
      <c r="SR3621" s="0"/>
      <c r="SS3621" s="0"/>
      <c r="ST3621" s="0"/>
      <c r="SU3621" s="0"/>
      <c r="SV3621" s="0"/>
      <c r="SW3621" s="0"/>
      <c r="SX3621" s="0"/>
      <c r="SY3621" s="0"/>
      <c r="SZ3621" s="0"/>
      <c r="TA3621" s="0"/>
      <c r="TB3621" s="0"/>
      <c r="TC3621" s="0"/>
      <c r="TD3621" s="0"/>
      <c r="TE3621" s="0"/>
      <c r="TF3621" s="0"/>
      <c r="TG3621" s="0"/>
      <c r="TH3621" s="0"/>
      <c r="TI3621" s="0"/>
      <c r="TJ3621" s="0"/>
      <c r="TK3621" s="0"/>
      <c r="TL3621" s="0"/>
      <c r="TM3621" s="0"/>
      <c r="TN3621" s="0"/>
      <c r="TO3621" s="0"/>
      <c r="TP3621" s="0"/>
      <c r="TQ3621" s="0"/>
      <c r="TR3621" s="0"/>
      <c r="TS3621" s="0"/>
      <c r="TT3621" s="0"/>
      <c r="TU3621" s="0"/>
      <c r="TV3621" s="0"/>
      <c r="TW3621" s="0"/>
      <c r="TX3621" s="0"/>
      <c r="TY3621" s="0"/>
      <c r="TZ3621" s="0"/>
      <c r="UA3621" s="0"/>
      <c r="UB3621" s="0"/>
      <c r="UC3621" s="0"/>
      <c r="UD3621" s="0"/>
      <c r="UE3621" s="0"/>
      <c r="UF3621" s="0"/>
      <c r="UG3621" s="0"/>
      <c r="UH3621" s="0"/>
      <c r="UI3621" s="0"/>
      <c r="UJ3621" s="0"/>
      <c r="UK3621" s="0"/>
      <c r="UL3621" s="0"/>
      <c r="UM3621" s="0"/>
      <c r="UN3621" s="0"/>
      <c r="UO3621" s="0"/>
      <c r="UP3621" s="0"/>
      <c r="UQ3621" s="0"/>
      <c r="UR3621" s="0"/>
      <c r="US3621" s="0"/>
      <c r="UT3621" s="0"/>
      <c r="UU3621" s="0"/>
      <c r="UV3621" s="0"/>
      <c r="UW3621" s="0"/>
      <c r="UX3621" s="0"/>
      <c r="UY3621" s="0"/>
      <c r="UZ3621" s="0"/>
      <c r="VA3621" s="0"/>
      <c r="VB3621" s="0"/>
      <c r="VC3621" s="0"/>
      <c r="VD3621" s="0"/>
      <c r="VE3621" s="0"/>
      <c r="VF3621" s="0"/>
      <c r="VG3621" s="0"/>
      <c r="VH3621" s="0"/>
      <c r="VI3621" s="0"/>
      <c r="VJ3621" s="0"/>
      <c r="VK3621" s="0"/>
      <c r="VL3621" s="0"/>
      <c r="VM3621" s="0"/>
      <c r="VN3621" s="0"/>
      <c r="VO3621" s="0"/>
      <c r="VP3621" s="0"/>
      <c r="VQ3621" s="0"/>
      <c r="VR3621" s="0"/>
      <c r="VS3621" s="0"/>
      <c r="VT3621" s="0"/>
      <c r="VU3621" s="0"/>
      <c r="VV3621" s="0"/>
      <c r="VW3621" s="0"/>
      <c r="VX3621" s="0"/>
      <c r="VY3621" s="0"/>
      <c r="VZ3621" s="0"/>
      <c r="WA3621" s="0"/>
      <c r="WB3621" s="0"/>
      <c r="WC3621" s="0"/>
      <c r="WD3621" s="0"/>
      <c r="WE3621" s="0"/>
      <c r="WF3621" s="0"/>
      <c r="WG3621" s="0"/>
      <c r="WH3621" s="0"/>
      <c r="WI3621" s="0"/>
      <c r="WJ3621" s="0"/>
      <c r="WK3621" s="0"/>
      <c r="WL3621" s="0"/>
      <c r="WM3621" s="0"/>
      <c r="WN3621" s="0"/>
      <c r="WO3621" s="0"/>
      <c r="WP3621" s="0"/>
      <c r="WQ3621" s="0"/>
      <c r="WR3621" s="0"/>
      <c r="WS3621" s="0"/>
      <c r="WT3621" s="0"/>
      <c r="WU3621" s="0"/>
      <c r="WV3621" s="0"/>
      <c r="WW3621" s="0"/>
      <c r="WX3621" s="0"/>
      <c r="WY3621" s="0"/>
      <c r="WZ3621" s="0"/>
      <c r="XA3621" s="0"/>
      <c r="XB3621" s="0"/>
      <c r="XC3621" s="0"/>
      <c r="XD3621" s="0"/>
      <c r="XE3621" s="0"/>
      <c r="XF3621" s="0"/>
      <c r="XG3621" s="0"/>
      <c r="XH3621" s="0"/>
      <c r="XI3621" s="0"/>
      <c r="XJ3621" s="0"/>
      <c r="XK3621" s="0"/>
      <c r="XL3621" s="0"/>
      <c r="XM3621" s="0"/>
      <c r="XN3621" s="0"/>
      <c r="XO3621" s="0"/>
      <c r="XP3621" s="0"/>
      <c r="XQ3621" s="0"/>
      <c r="XR3621" s="0"/>
      <c r="XS3621" s="0"/>
      <c r="XT3621" s="0"/>
      <c r="XU3621" s="0"/>
      <c r="XV3621" s="0"/>
      <c r="XW3621" s="0"/>
      <c r="XX3621" s="0"/>
      <c r="XY3621" s="0"/>
      <c r="XZ3621" s="0"/>
      <c r="YA3621" s="0"/>
      <c r="YB3621" s="0"/>
      <c r="YC3621" s="0"/>
      <c r="YD3621" s="0"/>
      <c r="YE3621" s="0"/>
      <c r="YF3621" s="0"/>
      <c r="YG3621" s="0"/>
      <c r="YH3621" s="0"/>
      <c r="YI3621" s="0"/>
      <c r="YJ3621" s="0"/>
      <c r="YK3621" s="0"/>
      <c r="YL3621" s="0"/>
      <c r="YM3621" s="0"/>
      <c r="YN3621" s="0"/>
      <c r="YO3621" s="0"/>
      <c r="YP3621" s="0"/>
      <c r="YQ3621" s="0"/>
      <c r="YR3621" s="0"/>
      <c r="YS3621" s="0"/>
      <c r="YT3621" s="0"/>
      <c r="YU3621" s="0"/>
      <c r="YV3621" s="0"/>
      <c r="YW3621" s="0"/>
      <c r="YX3621" s="0"/>
      <c r="YY3621" s="0"/>
      <c r="YZ3621" s="0"/>
      <c r="ZA3621" s="0"/>
      <c r="ZB3621" s="0"/>
      <c r="ZC3621" s="0"/>
      <c r="ZD3621" s="0"/>
      <c r="ZE3621" s="0"/>
      <c r="ZF3621" s="0"/>
      <c r="ZG3621" s="0"/>
      <c r="ZH3621" s="0"/>
      <c r="ZI3621" s="0"/>
      <c r="ZJ3621" s="0"/>
      <c r="ZK3621" s="0"/>
      <c r="ZL3621" s="0"/>
      <c r="ZM3621" s="0"/>
      <c r="ZN3621" s="0"/>
      <c r="ZO3621" s="0"/>
      <c r="ZP3621" s="0"/>
      <c r="ZQ3621" s="0"/>
      <c r="ZR3621" s="0"/>
      <c r="ZS3621" s="0"/>
      <c r="ZT3621" s="0"/>
      <c r="ZU3621" s="0"/>
      <c r="ZV3621" s="0"/>
      <c r="ZW3621" s="0"/>
      <c r="ZX3621" s="0"/>
      <c r="ZY3621" s="0"/>
      <c r="ZZ3621" s="0"/>
      <c r="AAA3621" s="0"/>
      <c r="AAB3621" s="0"/>
      <c r="AAC3621" s="0"/>
      <c r="AAD3621" s="0"/>
      <c r="AAE3621" s="0"/>
      <c r="AAF3621" s="0"/>
      <c r="AAG3621" s="0"/>
      <c r="AAH3621" s="0"/>
      <c r="AAI3621" s="0"/>
      <c r="AAJ3621" s="0"/>
      <c r="AAK3621" s="0"/>
      <c r="AAL3621" s="0"/>
      <c r="AAM3621" s="0"/>
      <c r="AAN3621" s="0"/>
      <c r="AAO3621" s="0"/>
      <c r="AAP3621" s="0"/>
      <c r="AAQ3621" s="0"/>
      <c r="AAR3621" s="0"/>
      <c r="AAS3621" s="0"/>
      <c r="AAT3621" s="0"/>
      <c r="AAU3621" s="0"/>
      <c r="AAV3621" s="0"/>
      <c r="AAW3621" s="0"/>
      <c r="AAX3621" s="0"/>
      <c r="AAY3621" s="0"/>
      <c r="AAZ3621" s="0"/>
      <c r="ABA3621" s="0"/>
      <c r="ABB3621" s="0"/>
      <c r="ABC3621" s="0"/>
      <c r="ABD3621" s="0"/>
      <c r="ABE3621" s="0"/>
      <c r="ABF3621" s="0"/>
      <c r="ABG3621" s="0"/>
      <c r="ABH3621" s="0"/>
      <c r="ABI3621" s="0"/>
      <c r="ABJ3621" s="0"/>
      <c r="ABK3621" s="0"/>
      <c r="ABL3621" s="0"/>
      <c r="ABM3621" s="0"/>
      <c r="ABN3621" s="0"/>
      <c r="ABO3621" s="0"/>
      <c r="ABP3621" s="0"/>
      <c r="ABQ3621" s="0"/>
      <c r="ABR3621" s="0"/>
      <c r="ABS3621" s="0"/>
      <c r="ABT3621" s="0"/>
      <c r="ABU3621" s="0"/>
      <c r="ABV3621" s="0"/>
      <c r="ABW3621" s="0"/>
      <c r="ABX3621" s="0"/>
      <c r="ABY3621" s="0"/>
      <c r="ABZ3621" s="0"/>
      <c r="ACA3621" s="0"/>
      <c r="ACB3621" s="0"/>
      <c r="ACC3621" s="0"/>
      <c r="ACD3621" s="0"/>
      <c r="ACE3621" s="0"/>
      <c r="ACF3621" s="0"/>
      <c r="ACG3621" s="0"/>
      <c r="ACH3621" s="0"/>
      <c r="ACI3621" s="0"/>
      <c r="ACJ3621" s="0"/>
      <c r="ACK3621" s="0"/>
      <c r="ACL3621" s="0"/>
      <c r="ACM3621" s="0"/>
      <c r="ACN3621" s="0"/>
      <c r="ACO3621" s="0"/>
      <c r="ACP3621" s="0"/>
      <c r="ACQ3621" s="0"/>
      <c r="ACR3621" s="0"/>
      <c r="ACS3621" s="0"/>
      <c r="ACT3621" s="0"/>
      <c r="ACU3621" s="0"/>
      <c r="ACV3621" s="0"/>
      <c r="ACW3621" s="0"/>
      <c r="ACX3621" s="0"/>
      <c r="ACY3621" s="0"/>
      <c r="ACZ3621" s="0"/>
      <c r="ADA3621" s="0"/>
      <c r="ADB3621" s="0"/>
      <c r="ADC3621" s="0"/>
      <c r="ADD3621" s="0"/>
      <c r="ADE3621" s="0"/>
      <c r="ADF3621" s="0"/>
      <c r="ADG3621" s="0"/>
      <c r="ADH3621" s="0"/>
      <c r="ADI3621" s="0"/>
      <c r="ADJ3621" s="0"/>
      <c r="ADK3621" s="0"/>
      <c r="ADL3621" s="0"/>
      <c r="ADM3621" s="0"/>
      <c r="ADN3621" s="0"/>
      <c r="ADO3621" s="0"/>
      <c r="ADP3621" s="0"/>
      <c r="ADQ3621" s="0"/>
      <c r="ADR3621" s="0"/>
      <c r="ADS3621" s="0"/>
      <c r="ADT3621" s="0"/>
      <c r="ADU3621" s="0"/>
      <c r="ADV3621" s="0"/>
      <c r="ADW3621" s="0"/>
      <c r="ADX3621" s="0"/>
      <c r="ADY3621" s="0"/>
      <c r="ADZ3621" s="0"/>
      <c r="AEA3621" s="0"/>
      <c r="AEB3621" s="0"/>
      <c r="AEC3621" s="0"/>
      <c r="AED3621" s="0"/>
      <c r="AEE3621" s="0"/>
      <c r="AEF3621" s="0"/>
      <c r="AEG3621" s="0"/>
      <c r="AEH3621" s="0"/>
      <c r="AEI3621" s="0"/>
      <c r="AEJ3621" s="0"/>
      <c r="AEK3621" s="0"/>
      <c r="AEL3621" s="0"/>
      <c r="AEM3621" s="0"/>
      <c r="AEN3621" s="0"/>
      <c r="AEO3621" s="0"/>
      <c r="AEP3621" s="0"/>
      <c r="AEQ3621" s="0"/>
      <c r="AER3621" s="0"/>
      <c r="AES3621" s="0"/>
      <c r="AET3621" s="0"/>
      <c r="AEU3621" s="0"/>
      <c r="AEV3621" s="0"/>
      <c r="AEW3621" s="0"/>
      <c r="AEX3621" s="0"/>
      <c r="AEY3621" s="0"/>
      <c r="AEZ3621" s="0"/>
      <c r="AFA3621" s="0"/>
      <c r="AFB3621" s="0"/>
      <c r="AFC3621" s="0"/>
      <c r="AFD3621" s="0"/>
      <c r="AFE3621" s="0"/>
      <c r="AFF3621" s="0"/>
      <c r="AFG3621" s="0"/>
      <c r="AFH3621" s="0"/>
      <c r="AFI3621" s="0"/>
      <c r="AFJ3621" s="0"/>
      <c r="AFK3621" s="0"/>
      <c r="AFL3621" s="0"/>
      <c r="AFM3621" s="0"/>
      <c r="AFN3621" s="0"/>
      <c r="AFO3621" s="0"/>
      <c r="AFP3621" s="0"/>
      <c r="AFQ3621" s="0"/>
      <c r="AFR3621" s="0"/>
      <c r="AFS3621" s="0"/>
      <c r="AFT3621" s="0"/>
      <c r="AFU3621" s="0"/>
      <c r="AFV3621" s="0"/>
      <c r="AFW3621" s="0"/>
      <c r="AFX3621" s="0"/>
      <c r="AFY3621" s="0"/>
      <c r="AFZ3621" s="0"/>
      <c r="AGA3621" s="0"/>
      <c r="AGB3621" s="0"/>
      <c r="AGC3621" s="0"/>
      <c r="AGD3621" s="0"/>
      <c r="AGE3621" s="0"/>
      <c r="AGF3621" s="0"/>
      <c r="AGG3621" s="0"/>
      <c r="AGH3621" s="0"/>
      <c r="AGI3621" s="0"/>
      <c r="AGJ3621" s="0"/>
      <c r="AGK3621" s="0"/>
      <c r="AGL3621" s="0"/>
      <c r="AGM3621" s="0"/>
      <c r="AGN3621" s="0"/>
      <c r="AGO3621" s="0"/>
      <c r="AGP3621" s="0"/>
      <c r="AGQ3621" s="0"/>
      <c r="AGR3621" s="0"/>
      <c r="AGS3621" s="0"/>
      <c r="AGT3621" s="0"/>
      <c r="AGU3621" s="0"/>
      <c r="AGV3621" s="0"/>
      <c r="AGW3621" s="0"/>
      <c r="AGX3621" s="0"/>
      <c r="AGY3621" s="0"/>
      <c r="AGZ3621" s="0"/>
      <c r="AHA3621" s="0"/>
      <c r="AHB3621" s="0"/>
      <c r="AHC3621" s="0"/>
      <c r="AHD3621" s="0"/>
      <c r="AHE3621" s="0"/>
      <c r="AHF3621" s="0"/>
      <c r="AHG3621" s="0"/>
      <c r="AHH3621" s="0"/>
      <c r="AHI3621" s="0"/>
      <c r="AHJ3621" s="0"/>
      <c r="AHK3621" s="0"/>
      <c r="AHL3621" s="0"/>
      <c r="AHM3621" s="0"/>
      <c r="AHN3621" s="0"/>
      <c r="AHO3621" s="0"/>
      <c r="AHP3621" s="0"/>
      <c r="AHQ3621" s="0"/>
      <c r="AHR3621" s="0"/>
      <c r="AHS3621" s="0"/>
      <c r="AHT3621" s="0"/>
      <c r="AHU3621" s="0"/>
      <c r="AHV3621" s="0"/>
      <c r="AHW3621" s="0"/>
      <c r="AHX3621" s="0"/>
      <c r="AHY3621" s="0"/>
      <c r="AHZ3621" s="0"/>
      <c r="AIA3621" s="0"/>
      <c r="AIB3621" s="0"/>
      <c r="AIC3621" s="0"/>
      <c r="AID3621" s="0"/>
      <c r="AIE3621" s="0"/>
      <c r="AIF3621" s="0"/>
      <c r="AIG3621" s="0"/>
      <c r="AIH3621" s="0"/>
      <c r="AII3621" s="0"/>
      <c r="AIJ3621" s="0"/>
      <c r="AIK3621" s="0"/>
      <c r="AIL3621" s="0"/>
      <c r="AIM3621" s="0"/>
      <c r="AIN3621" s="0"/>
      <c r="AIO3621" s="0"/>
      <c r="AIP3621" s="0"/>
      <c r="AIQ3621" s="0"/>
      <c r="AIR3621" s="0"/>
      <c r="AIS3621" s="0"/>
      <c r="AIT3621" s="0"/>
      <c r="AIU3621" s="0"/>
      <c r="AIV3621" s="0"/>
      <c r="AIW3621" s="0"/>
      <c r="AIX3621" s="0"/>
      <c r="AIY3621" s="0"/>
      <c r="AIZ3621" s="0"/>
      <c r="AJA3621" s="0"/>
      <c r="AJB3621" s="0"/>
      <c r="AJC3621" s="0"/>
      <c r="AJD3621" s="0"/>
      <c r="AJE3621" s="0"/>
      <c r="AJF3621" s="0"/>
      <c r="AJG3621" s="0"/>
      <c r="AJH3621" s="0"/>
      <c r="AJI3621" s="0"/>
      <c r="AJJ3621" s="0"/>
      <c r="AJK3621" s="0"/>
      <c r="AJL3621" s="0"/>
      <c r="AJM3621" s="0"/>
      <c r="AJN3621" s="0"/>
      <c r="AJO3621" s="0"/>
      <c r="AJP3621" s="0"/>
      <c r="AJQ3621" s="0"/>
      <c r="AJR3621" s="0"/>
      <c r="AJS3621" s="0"/>
      <c r="AJT3621" s="0"/>
      <c r="AJU3621" s="0"/>
      <c r="AJV3621" s="0"/>
      <c r="AJW3621" s="0"/>
      <c r="AJX3621" s="0"/>
      <c r="AJY3621" s="0"/>
      <c r="AJZ3621" s="0"/>
      <c r="AKA3621" s="0"/>
      <c r="AKB3621" s="0"/>
      <c r="AKC3621" s="0"/>
      <c r="AKD3621" s="0"/>
      <c r="AKE3621" s="0"/>
      <c r="AKF3621" s="0"/>
      <c r="AKG3621" s="0"/>
      <c r="AKH3621" s="0"/>
      <c r="AKI3621" s="0"/>
      <c r="AKJ3621" s="0"/>
      <c r="AKK3621" s="0"/>
      <c r="AKL3621" s="0"/>
      <c r="AKM3621" s="0"/>
      <c r="AKN3621" s="0"/>
      <c r="AKO3621" s="0"/>
      <c r="AKP3621" s="0"/>
      <c r="AKQ3621" s="0"/>
      <c r="AKR3621" s="0"/>
      <c r="AKS3621" s="0"/>
      <c r="AKT3621" s="0"/>
      <c r="AKU3621" s="0"/>
      <c r="AKV3621" s="0"/>
      <c r="AKW3621" s="0"/>
      <c r="AKX3621" s="0"/>
      <c r="AKY3621" s="0"/>
      <c r="AKZ3621" s="0"/>
      <c r="ALA3621" s="0"/>
      <c r="ALB3621" s="0"/>
      <c r="ALC3621" s="0"/>
      <c r="ALD3621" s="0"/>
      <c r="ALE3621" s="0"/>
      <c r="ALF3621" s="0"/>
      <c r="ALG3621" s="0"/>
      <c r="ALH3621" s="0"/>
      <c r="ALI3621" s="0"/>
      <c r="ALJ3621" s="0"/>
      <c r="ALK3621" s="0"/>
      <c r="ALL3621" s="0"/>
      <c r="ALM3621" s="0"/>
      <c r="ALN3621" s="0"/>
      <c r="ALO3621" s="0"/>
      <c r="ALP3621" s="0"/>
      <c r="ALQ3621" s="0"/>
      <c r="ALR3621" s="0"/>
      <c r="ALS3621" s="0"/>
      <c r="ALT3621" s="0"/>
      <c r="ALU3621" s="0"/>
      <c r="ALV3621" s="0"/>
      <c r="ALW3621" s="0"/>
      <c r="ALX3621" s="0"/>
      <c r="ALY3621" s="0"/>
      <c r="ALZ3621" s="0"/>
      <c r="AMA3621" s="0"/>
      <c r="AMB3621" s="0"/>
      <c r="AMC3621" s="0"/>
      <c r="AMD3621" s="0"/>
      <c r="AME3621" s="0"/>
      <c r="AMF3621" s="0"/>
      <c r="AMG3621" s="0"/>
      <c r="AMH3621" s="0"/>
      <c r="AMI3621" s="0"/>
    </row>
    <row r="3622" customFormat="false" ht="17.35" hidden="false" customHeight="false" outlineLevel="0" collapsed="false">
      <c r="C3622" s="15" t="s">
        <v>3849</v>
      </c>
      <c r="D3622" s="45" t="s">
        <v>1</v>
      </c>
      <c r="I3622" s="3"/>
      <c r="BM3622" s="0"/>
      <c r="BN3622" s="0"/>
      <c r="BO3622" s="0"/>
      <c r="BP3622" s="0"/>
      <c r="BQ3622" s="0"/>
      <c r="BR3622" s="0"/>
      <c r="BS3622" s="0"/>
      <c r="BT3622" s="0"/>
      <c r="BU3622" s="0"/>
      <c r="BV3622" s="0"/>
      <c r="BW3622" s="0"/>
      <c r="BX3622" s="0"/>
      <c r="BY3622" s="0"/>
      <c r="BZ3622" s="0"/>
      <c r="CA3622" s="0"/>
      <c r="CB3622" s="0"/>
      <c r="CC3622" s="0"/>
      <c r="CD3622" s="0"/>
      <c r="CE3622" s="0"/>
      <c r="CF3622" s="0"/>
      <c r="CG3622" s="0"/>
      <c r="CH3622" s="0"/>
      <c r="CI3622" s="0"/>
      <c r="CJ3622" s="0"/>
      <c r="CK3622" s="0"/>
      <c r="CL3622" s="0"/>
      <c r="CM3622" s="0"/>
      <c r="CN3622" s="0"/>
      <c r="CO3622" s="0"/>
      <c r="CP3622" s="0"/>
      <c r="CQ3622" s="0"/>
      <c r="CR3622" s="0"/>
      <c r="CS3622" s="0"/>
      <c r="CT3622" s="0"/>
      <c r="CU3622" s="0"/>
      <c r="CV3622" s="0"/>
      <c r="CW3622" s="0"/>
      <c r="CX3622" s="0"/>
      <c r="CY3622" s="0"/>
      <c r="CZ3622" s="0"/>
      <c r="DA3622" s="0"/>
      <c r="DB3622" s="0"/>
      <c r="DC3622" s="0"/>
      <c r="DD3622" s="0"/>
      <c r="DE3622" s="0"/>
      <c r="DF3622" s="0"/>
      <c r="DG3622" s="0"/>
      <c r="DH3622" s="0"/>
      <c r="DI3622" s="0"/>
      <c r="DJ3622" s="0"/>
      <c r="DK3622" s="0"/>
      <c r="DL3622" s="0"/>
      <c r="DM3622" s="0"/>
      <c r="DN3622" s="0"/>
      <c r="DO3622" s="0"/>
      <c r="DP3622" s="0"/>
      <c r="DQ3622" s="0"/>
      <c r="DR3622" s="0"/>
      <c r="DS3622" s="0"/>
      <c r="DT3622" s="0"/>
      <c r="DU3622" s="0"/>
      <c r="DV3622" s="0"/>
      <c r="DW3622" s="0"/>
      <c r="DX3622" s="0"/>
      <c r="DY3622" s="0"/>
      <c r="DZ3622" s="0"/>
      <c r="EA3622" s="0"/>
      <c r="EB3622" s="0"/>
      <c r="EC3622" s="0"/>
      <c r="ED3622" s="0"/>
      <c r="EE3622" s="0"/>
      <c r="EF3622" s="0"/>
      <c r="EG3622" s="0"/>
      <c r="EH3622" s="0"/>
      <c r="EI3622" s="0"/>
      <c r="EJ3622" s="0"/>
      <c r="EK3622" s="0"/>
      <c r="EL3622" s="0"/>
      <c r="EM3622" s="0"/>
      <c r="EN3622" s="0"/>
      <c r="EO3622" s="0"/>
      <c r="EP3622" s="0"/>
      <c r="EQ3622" s="0"/>
      <c r="ER3622" s="0"/>
      <c r="ES3622" s="0"/>
      <c r="ET3622" s="0"/>
      <c r="EU3622" s="0"/>
      <c r="EV3622" s="0"/>
      <c r="EW3622" s="0"/>
      <c r="EX3622" s="0"/>
      <c r="EY3622" s="0"/>
      <c r="EZ3622" s="0"/>
      <c r="FA3622" s="0"/>
      <c r="FB3622" s="0"/>
      <c r="FC3622" s="0"/>
      <c r="FD3622" s="0"/>
      <c r="FE3622" s="0"/>
      <c r="FF3622" s="0"/>
      <c r="FG3622" s="0"/>
      <c r="FH3622" s="0"/>
      <c r="FI3622" s="0"/>
      <c r="FJ3622" s="0"/>
      <c r="FK3622" s="0"/>
      <c r="FL3622" s="0"/>
      <c r="FM3622" s="0"/>
      <c r="FN3622" s="0"/>
      <c r="FO3622" s="0"/>
      <c r="FP3622" s="0"/>
      <c r="FQ3622" s="0"/>
      <c r="FR3622" s="0"/>
      <c r="FS3622" s="0"/>
      <c r="FT3622" s="0"/>
      <c r="FU3622" s="0"/>
      <c r="FV3622" s="0"/>
      <c r="FW3622" s="0"/>
      <c r="FX3622" s="0"/>
      <c r="FY3622" s="0"/>
      <c r="FZ3622" s="0"/>
      <c r="GA3622" s="0"/>
      <c r="GB3622" s="0"/>
      <c r="GC3622" s="0"/>
      <c r="GD3622" s="0"/>
      <c r="GE3622" s="0"/>
      <c r="GF3622" s="0"/>
      <c r="GG3622" s="0"/>
      <c r="GH3622" s="0"/>
      <c r="GI3622" s="0"/>
      <c r="GJ3622" s="0"/>
      <c r="GK3622" s="0"/>
      <c r="GL3622" s="0"/>
      <c r="GM3622" s="0"/>
      <c r="GN3622" s="0"/>
      <c r="GO3622" s="0"/>
      <c r="GP3622" s="0"/>
      <c r="GQ3622" s="0"/>
      <c r="GR3622" s="0"/>
      <c r="GS3622" s="0"/>
      <c r="GT3622" s="0"/>
      <c r="GU3622" s="0"/>
      <c r="GV3622" s="0"/>
      <c r="GW3622" s="0"/>
      <c r="GX3622" s="0"/>
      <c r="GY3622" s="0"/>
      <c r="GZ3622" s="0"/>
      <c r="HA3622" s="0"/>
      <c r="HB3622" s="0"/>
      <c r="HC3622" s="0"/>
      <c r="HD3622" s="0"/>
      <c r="HE3622" s="0"/>
      <c r="HF3622" s="0"/>
      <c r="HG3622" s="0"/>
      <c r="HH3622" s="0"/>
      <c r="HI3622" s="0"/>
      <c r="HJ3622" s="0"/>
      <c r="HK3622" s="0"/>
      <c r="HL3622" s="0"/>
      <c r="HM3622" s="0"/>
      <c r="HN3622" s="0"/>
      <c r="HO3622" s="0"/>
      <c r="HP3622" s="0"/>
      <c r="HQ3622" s="0"/>
      <c r="HR3622" s="0"/>
      <c r="HS3622" s="0"/>
      <c r="HT3622" s="0"/>
      <c r="HU3622" s="0"/>
      <c r="HV3622" s="0"/>
      <c r="HW3622" s="0"/>
      <c r="HX3622" s="0"/>
      <c r="HY3622" s="0"/>
      <c r="HZ3622" s="0"/>
      <c r="IA3622" s="0"/>
      <c r="IB3622" s="0"/>
      <c r="IC3622" s="0"/>
      <c r="ID3622" s="0"/>
      <c r="IE3622" s="0"/>
      <c r="IF3622" s="0"/>
      <c r="IG3622" s="0"/>
      <c r="IH3622" s="0"/>
      <c r="II3622" s="0"/>
      <c r="IJ3622" s="0"/>
      <c r="IK3622" s="0"/>
      <c r="IL3622" s="0"/>
      <c r="IM3622" s="0"/>
      <c r="IN3622" s="0"/>
      <c r="IO3622" s="0"/>
      <c r="IP3622" s="0"/>
      <c r="IQ3622" s="0"/>
      <c r="IR3622" s="0"/>
      <c r="IS3622" s="0"/>
      <c r="IT3622" s="0"/>
      <c r="IU3622" s="0"/>
      <c r="IV3622" s="0"/>
      <c r="IW3622" s="0"/>
      <c r="IX3622" s="0"/>
      <c r="IY3622" s="0"/>
      <c r="IZ3622" s="0"/>
      <c r="JA3622" s="0"/>
      <c r="JB3622" s="0"/>
      <c r="JC3622" s="0"/>
      <c r="JD3622" s="0"/>
      <c r="JE3622" s="0"/>
      <c r="JF3622" s="0"/>
      <c r="JG3622" s="0"/>
      <c r="JH3622" s="0"/>
      <c r="JI3622" s="0"/>
      <c r="JJ3622" s="0"/>
      <c r="JK3622" s="0"/>
      <c r="JL3622" s="0"/>
      <c r="JM3622" s="0"/>
      <c r="JN3622" s="0"/>
      <c r="JO3622" s="0"/>
      <c r="JP3622" s="0"/>
      <c r="JQ3622" s="0"/>
      <c r="JR3622" s="0"/>
      <c r="JS3622" s="0"/>
      <c r="JT3622" s="0"/>
      <c r="JU3622" s="0"/>
      <c r="JV3622" s="0"/>
      <c r="JW3622" s="0"/>
      <c r="JX3622" s="0"/>
      <c r="JY3622" s="0"/>
      <c r="JZ3622" s="0"/>
      <c r="KA3622" s="0"/>
      <c r="KB3622" s="0"/>
      <c r="KC3622" s="0"/>
      <c r="KD3622" s="0"/>
      <c r="KE3622" s="0"/>
      <c r="KF3622" s="0"/>
      <c r="KG3622" s="0"/>
      <c r="KH3622" s="0"/>
      <c r="KI3622" s="0"/>
      <c r="KJ3622" s="0"/>
      <c r="KK3622" s="0"/>
      <c r="KL3622" s="0"/>
      <c r="KM3622" s="0"/>
      <c r="KN3622" s="0"/>
      <c r="KO3622" s="0"/>
      <c r="KP3622" s="0"/>
      <c r="KQ3622" s="0"/>
      <c r="KR3622" s="0"/>
      <c r="KS3622" s="0"/>
      <c r="KT3622" s="0"/>
      <c r="KU3622" s="0"/>
      <c r="KV3622" s="0"/>
      <c r="KW3622" s="0"/>
      <c r="KX3622" s="0"/>
      <c r="KY3622" s="0"/>
      <c r="KZ3622" s="0"/>
      <c r="LA3622" s="0"/>
      <c r="LB3622" s="0"/>
      <c r="LC3622" s="0"/>
      <c r="LD3622" s="0"/>
      <c r="LE3622" s="0"/>
      <c r="LF3622" s="0"/>
      <c r="LG3622" s="0"/>
      <c r="LH3622" s="0"/>
      <c r="LI3622" s="0"/>
      <c r="LJ3622" s="0"/>
      <c r="LK3622" s="0"/>
      <c r="LL3622" s="0"/>
      <c r="LM3622" s="0"/>
      <c r="LN3622" s="0"/>
      <c r="LO3622" s="0"/>
      <c r="LP3622" s="0"/>
      <c r="LQ3622" s="0"/>
      <c r="LR3622" s="0"/>
      <c r="LS3622" s="0"/>
      <c r="LT3622" s="0"/>
      <c r="LU3622" s="0"/>
      <c r="LV3622" s="0"/>
      <c r="LW3622" s="0"/>
      <c r="LX3622" s="0"/>
      <c r="LY3622" s="0"/>
      <c r="LZ3622" s="0"/>
      <c r="MA3622" s="0"/>
      <c r="MB3622" s="0"/>
      <c r="MC3622" s="0"/>
      <c r="MD3622" s="0"/>
      <c r="ME3622" s="0"/>
      <c r="MF3622" s="0"/>
      <c r="MG3622" s="0"/>
      <c r="MH3622" s="0"/>
      <c r="MI3622" s="0"/>
      <c r="MJ3622" s="0"/>
      <c r="MK3622" s="0"/>
      <c r="ML3622" s="0"/>
      <c r="MM3622" s="0"/>
      <c r="MN3622" s="0"/>
      <c r="MO3622" s="0"/>
      <c r="MP3622" s="0"/>
      <c r="MQ3622" s="0"/>
      <c r="MR3622" s="0"/>
      <c r="MS3622" s="0"/>
      <c r="MT3622" s="0"/>
      <c r="MU3622" s="0"/>
      <c r="MV3622" s="0"/>
      <c r="MW3622" s="0"/>
      <c r="MX3622" s="0"/>
      <c r="MY3622" s="0"/>
      <c r="MZ3622" s="0"/>
      <c r="NA3622" s="0"/>
      <c r="NB3622" s="0"/>
      <c r="NC3622" s="0"/>
      <c r="ND3622" s="0"/>
      <c r="NE3622" s="0"/>
      <c r="NF3622" s="0"/>
      <c r="NG3622" s="0"/>
      <c r="NH3622" s="0"/>
      <c r="NI3622" s="0"/>
      <c r="NJ3622" s="0"/>
      <c r="NK3622" s="0"/>
      <c r="NL3622" s="0"/>
      <c r="NM3622" s="0"/>
      <c r="NN3622" s="0"/>
      <c r="NO3622" s="0"/>
      <c r="NP3622" s="0"/>
      <c r="NQ3622" s="0"/>
      <c r="NR3622" s="0"/>
      <c r="NS3622" s="0"/>
      <c r="NT3622" s="0"/>
      <c r="NU3622" s="0"/>
      <c r="NV3622" s="0"/>
      <c r="NW3622" s="0"/>
      <c r="NX3622" s="0"/>
      <c r="NY3622" s="0"/>
      <c r="NZ3622" s="0"/>
      <c r="OA3622" s="0"/>
      <c r="OB3622" s="0"/>
      <c r="OC3622" s="0"/>
      <c r="OD3622" s="0"/>
      <c r="OE3622" s="0"/>
      <c r="OF3622" s="0"/>
      <c r="OG3622" s="0"/>
      <c r="OH3622" s="0"/>
      <c r="OI3622" s="0"/>
      <c r="OJ3622" s="0"/>
      <c r="OK3622" s="0"/>
      <c r="OL3622" s="0"/>
      <c r="OM3622" s="0"/>
      <c r="ON3622" s="0"/>
      <c r="OO3622" s="0"/>
      <c r="OP3622" s="0"/>
      <c r="OQ3622" s="0"/>
      <c r="OR3622" s="0"/>
      <c r="OS3622" s="0"/>
      <c r="OT3622" s="0"/>
      <c r="OU3622" s="0"/>
      <c r="OV3622" s="0"/>
      <c r="OW3622" s="0"/>
      <c r="OX3622" s="0"/>
      <c r="OY3622" s="0"/>
      <c r="OZ3622" s="0"/>
      <c r="PA3622" s="0"/>
      <c r="PB3622" s="0"/>
      <c r="PC3622" s="0"/>
      <c r="PD3622" s="0"/>
      <c r="PE3622" s="0"/>
      <c r="PF3622" s="0"/>
      <c r="PG3622" s="0"/>
      <c r="PH3622" s="0"/>
      <c r="PI3622" s="0"/>
      <c r="PJ3622" s="0"/>
      <c r="PK3622" s="0"/>
      <c r="PL3622" s="0"/>
      <c r="PM3622" s="0"/>
      <c r="PN3622" s="0"/>
      <c r="PO3622" s="0"/>
      <c r="PP3622" s="0"/>
      <c r="PQ3622" s="0"/>
      <c r="PR3622" s="0"/>
      <c r="PS3622" s="0"/>
      <c r="PT3622" s="0"/>
      <c r="PU3622" s="0"/>
      <c r="PV3622" s="0"/>
      <c r="PW3622" s="0"/>
      <c r="PX3622" s="0"/>
      <c r="PY3622" s="0"/>
      <c r="PZ3622" s="0"/>
      <c r="QA3622" s="0"/>
      <c r="QB3622" s="0"/>
      <c r="QC3622" s="0"/>
      <c r="QD3622" s="0"/>
      <c r="QE3622" s="0"/>
      <c r="QF3622" s="0"/>
      <c r="QG3622" s="0"/>
      <c r="QH3622" s="0"/>
      <c r="QI3622" s="0"/>
      <c r="QJ3622" s="0"/>
      <c r="QK3622" s="0"/>
      <c r="QL3622" s="0"/>
      <c r="QM3622" s="0"/>
      <c r="QN3622" s="0"/>
      <c r="QO3622" s="0"/>
      <c r="QP3622" s="0"/>
      <c r="QQ3622" s="0"/>
      <c r="QR3622" s="0"/>
      <c r="QS3622" s="0"/>
      <c r="QT3622" s="0"/>
      <c r="QU3622" s="0"/>
      <c r="QV3622" s="0"/>
      <c r="QW3622" s="0"/>
      <c r="QX3622" s="0"/>
      <c r="QY3622" s="0"/>
      <c r="QZ3622" s="0"/>
      <c r="RA3622" s="0"/>
      <c r="RB3622" s="0"/>
      <c r="RC3622" s="0"/>
      <c r="RD3622" s="0"/>
      <c r="RE3622" s="0"/>
      <c r="RF3622" s="0"/>
      <c r="RG3622" s="0"/>
      <c r="RH3622" s="0"/>
      <c r="RI3622" s="0"/>
      <c r="RJ3622" s="0"/>
      <c r="RK3622" s="0"/>
      <c r="RL3622" s="0"/>
      <c r="RM3622" s="0"/>
      <c r="RN3622" s="0"/>
      <c r="RO3622" s="0"/>
      <c r="RP3622" s="0"/>
      <c r="RQ3622" s="0"/>
      <c r="RR3622" s="0"/>
      <c r="RS3622" s="0"/>
      <c r="RT3622" s="0"/>
      <c r="RU3622" s="0"/>
      <c r="RV3622" s="0"/>
      <c r="RW3622" s="0"/>
      <c r="RX3622" s="0"/>
      <c r="RY3622" s="0"/>
      <c r="RZ3622" s="0"/>
      <c r="SA3622" s="0"/>
      <c r="SB3622" s="0"/>
      <c r="SC3622" s="0"/>
      <c r="SD3622" s="0"/>
      <c r="SE3622" s="0"/>
      <c r="SF3622" s="0"/>
      <c r="SG3622" s="0"/>
      <c r="SH3622" s="0"/>
      <c r="SI3622" s="0"/>
      <c r="SJ3622" s="0"/>
      <c r="SK3622" s="0"/>
      <c r="SL3622" s="0"/>
      <c r="SM3622" s="0"/>
      <c r="SN3622" s="0"/>
      <c r="SO3622" s="0"/>
      <c r="SP3622" s="0"/>
      <c r="SQ3622" s="0"/>
      <c r="SR3622" s="0"/>
      <c r="SS3622" s="0"/>
      <c r="ST3622" s="0"/>
      <c r="SU3622" s="0"/>
      <c r="SV3622" s="0"/>
      <c r="SW3622" s="0"/>
      <c r="SX3622" s="0"/>
      <c r="SY3622" s="0"/>
      <c r="SZ3622" s="0"/>
      <c r="TA3622" s="0"/>
      <c r="TB3622" s="0"/>
      <c r="TC3622" s="0"/>
      <c r="TD3622" s="0"/>
      <c r="TE3622" s="0"/>
      <c r="TF3622" s="0"/>
      <c r="TG3622" s="0"/>
      <c r="TH3622" s="0"/>
      <c r="TI3622" s="0"/>
      <c r="TJ3622" s="0"/>
      <c r="TK3622" s="0"/>
      <c r="TL3622" s="0"/>
      <c r="TM3622" s="0"/>
      <c r="TN3622" s="0"/>
      <c r="TO3622" s="0"/>
      <c r="TP3622" s="0"/>
      <c r="TQ3622" s="0"/>
      <c r="TR3622" s="0"/>
      <c r="TS3622" s="0"/>
      <c r="TT3622" s="0"/>
      <c r="TU3622" s="0"/>
      <c r="TV3622" s="0"/>
      <c r="TW3622" s="0"/>
      <c r="TX3622" s="0"/>
      <c r="TY3622" s="0"/>
      <c r="TZ3622" s="0"/>
      <c r="UA3622" s="0"/>
      <c r="UB3622" s="0"/>
      <c r="UC3622" s="0"/>
      <c r="UD3622" s="0"/>
      <c r="UE3622" s="0"/>
      <c r="UF3622" s="0"/>
      <c r="UG3622" s="0"/>
      <c r="UH3622" s="0"/>
      <c r="UI3622" s="0"/>
      <c r="UJ3622" s="0"/>
      <c r="UK3622" s="0"/>
      <c r="UL3622" s="0"/>
      <c r="UM3622" s="0"/>
      <c r="UN3622" s="0"/>
      <c r="UO3622" s="0"/>
      <c r="UP3622" s="0"/>
      <c r="UQ3622" s="0"/>
      <c r="UR3622" s="0"/>
      <c r="US3622" s="0"/>
      <c r="UT3622" s="0"/>
      <c r="UU3622" s="0"/>
      <c r="UV3622" s="0"/>
      <c r="UW3622" s="0"/>
      <c r="UX3622" s="0"/>
      <c r="UY3622" s="0"/>
      <c r="UZ3622" s="0"/>
      <c r="VA3622" s="0"/>
      <c r="VB3622" s="0"/>
      <c r="VC3622" s="0"/>
      <c r="VD3622" s="0"/>
      <c r="VE3622" s="0"/>
      <c r="VF3622" s="0"/>
      <c r="VG3622" s="0"/>
      <c r="VH3622" s="0"/>
      <c r="VI3622" s="0"/>
      <c r="VJ3622" s="0"/>
      <c r="VK3622" s="0"/>
      <c r="VL3622" s="0"/>
      <c r="VM3622" s="0"/>
      <c r="VN3622" s="0"/>
      <c r="VO3622" s="0"/>
      <c r="VP3622" s="0"/>
      <c r="VQ3622" s="0"/>
      <c r="VR3622" s="0"/>
      <c r="VS3622" s="0"/>
      <c r="VT3622" s="0"/>
      <c r="VU3622" s="0"/>
      <c r="VV3622" s="0"/>
      <c r="VW3622" s="0"/>
      <c r="VX3622" s="0"/>
      <c r="VY3622" s="0"/>
      <c r="VZ3622" s="0"/>
      <c r="WA3622" s="0"/>
      <c r="WB3622" s="0"/>
      <c r="WC3622" s="0"/>
      <c r="WD3622" s="0"/>
      <c r="WE3622" s="0"/>
      <c r="WF3622" s="0"/>
      <c r="WG3622" s="0"/>
      <c r="WH3622" s="0"/>
      <c r="WI3622" s="0"/>
      <c r="WJ3622" s="0"/>
      <c r="WK3622" s="0"/>
      <c r="WL3622" s="0"/>
      <c r="WM3622" s="0"/>
      <c r="WN3622" s="0"/>
      <c r="WO3622" s="0"/>
      <c r="WP3622" s="0"/>
      <c r="WQ3622" s="0"/>
      <c r="WR3622" s="0"/>
      <c r="WS3622" s="0"/>
      <c r="WT3622" s="0"/>
      <c r="WU3622" s="0"/>
      <c r="WV3622" s="0"/>
      <c r="WW3622" s="0"/>
      <c r="WX3622" s="0"/>
      <c r="WY3622" s="0"/>
      <c r="WZ3622" s="0"/>
      <c r="XA3622" s="0"/>
      <c r="XB3622" s="0"/>
      <c r="XC3622" s="0"/>
      <c r="XD3622" s="0"/>
      <c r="XE3622" s="0"/>
      <c r="XF3622" s="0"/>
      <c r="XG3622" s="0"/>
      <c r="XH3622" s="0"/>
      <c r="XI3622" s="0"/>
      <c r="XJ3622" s="0"/>
      <c r="XK3622" s="0"/>
      <c r="XL3622" s="0"/>
      <c r="XM3622" s="0"/>
      <c r="XN3622" s="0"/>
      <c r="XO3622" s="0"/>
      <c r="XP3622" s="0"/>
      <c r="XQ3622" s="0"/>
      <c r="XR3622" s="0"/>
      <c r="XS3622" s="0"/>
      <c r="XT3622" s="0"/>
      <c r="XU3622" s="0"/>
      <c r="XV3622" s="0"/>
      <c r="XW3622" s="0"/>
      <c r="XX3622" s="0"/>
      <c r="XY3622" s="0"/>
      <c r="XZ3622" s="0"/>
      <c r="YA3622" s="0"/>
      <c r="YB3622" s="0"/>
      <c r="YC3622" s="0"/>
      <c r="YD3622" s="0"/>
      <c r="YE3622" s="0"/>
      <c r="YF3622" s="0"/>
      <c r="YG3622" s="0"/>
      <c r="YH3622" s="0"/>
      <c r="YI3622" s="0"/>
      <c r="YJ3622" s="0"/>
      <c r="YK3622" s="0"/>
      <c r="YL3622" s="0"/>
      <c r="YM3622" s="0"/>
      <c r="YN3622" s="0"/>
      <c r="YO3622" s="0"/>
      <c r="YP3622" s="0"/>
      <c r="YQ3622" s="0"/>
      <c r="YR3622" s="0"/>
      <c r="YS3622" s="0"/>
      <c r="YT3622" s="0"/>
      <c r="YU3622" s="0"/>
      <c r="YV3622" s="0"/>
      <c r="YW3622" s="0"/>
      <c r="YX3622" s="0"/>
      <c r="YY3622" s="0"/>
      <c r="YZ3622" s="0"/>
      <c r="ZA3622" s="0"/>
      <c r="ZB3622" s="0"/>
      <c r="ZC3622" s="0"/>
      <c r="ZD3622" s="0"/>
      <c r="ZE3622" s="0"/>
      <c r="ZF3622" s="0"/>
      <c r="ZG3622" s="0"/>
      <c r="ZH3622" s="0"/>
      <c r="ZI3622" s="0"/>
      <c r="ZJ3622" s="0"/>
      <c r="ZK3622" s="0"/>
      <c r="ZL3622" s="0"/>
      <c r="ZM3622" s="0"/>
      <c r="ZN3622" s="0"/>
      <c r="ZO3622" s="0"/>
      <c r="ZP3622" s="0"/>
      <c r="ZQ3622" s="0"/>
      <c r="ZR3622" s="0"/>
      <c r="ZS3622" s="0"/>
      <c r="ZT3622" s="0"/>
      <c r="ZU3622" s="0"/>
      <c r="ZV3622" s="0"/>
      <c r="ZW3622" s="0"/>
      <c r="ZX3622" s="0"/>
      <c r="ZY3622" s="0"/>
      <c r="ZZ3622" s="0"/>
      <c r="AAA3622" s="0"/>
      <c r="AAB3622" s="0"/>
      <c r="AAC3622" s="0"/>
      <c r="AAD3622" s="0"/>
      <c r="AAE3622" s="0"/>
      <c r="AAF3622" s="0"/>
      <c r="AAG3622" s="0"/>
      <c r="AAH3622" s="0"/>
      <c r="AAI3622" s="0"/>
      <c r="AAJ3622" s="0"/>
      <c r="AAK3622" s="0"/>
      <c r="AAL3622" s="0"/>
      <c r="AAM3622" s="0"/>
      <c r="AAN3622" s="0"/>
      <c r="AAO3622" s="0"/>
      <c r="AAP3622" s="0"/>
      <c r="AAQ3622" s="0"/>
      <c r="AAR3622" s="0"/>
      <c r="AAS3622" s="0"/>
      <c r="AAT3622" s="0"/>
      <c r="AAU3622" s="0"/>
      <c r="AAV3622" s="0"/>
      <c r="AAW3622" s="0"/>
      <c r="AAX3622" s="0"/>
      <c r="AAY3622" s="0"/>
      <c r="AAZ3622" s="0"/>
      <c r="ABA3622" s="0"/>
      <c r="ABB3622" s="0"/>
      <c r="ABC3622" s="0"/>
      <c r="ABD3622" s="0"/>
      <c r="ABE3622" s="0"/>
      <c r="ABF3622" s="0"/>
      <c r="ABG3622" s="0"/>
      <c r="ABH3622" s="0"/>
      <c r="ABI3622" s="0"/>
      <c r="ABJ3622" s="0"/>
      <c r="ABK3622" s="0"/>
      <c r="ABL3622" s="0"/>
      <c r="ABM3622" s="0"/>
      <c r="ABN3622" s="0"/>
      <c r="ABO3622" s="0"/>
      <c r="ABP3622" s="0"/>
      <c r="ABQ3622" s="0"/>
      <c r="ABR3622" s="0"/>
      <c r="ABS3622" s="0"/>
      <c r="ABT3622" s="0"/>
      <c r="ABU3622" s="0"/>
      <c r="ABV3622" s="0"/>
      <c r="ABW3622" s="0"/>
      <c r="ABX3622" s="0"/>
      <c r="ABY3622" s="0"/>
      <c r="ABZ3622" s="0"/>
      <c r="ACA3622" s="0"/>
      <c r="ACB3622" s="0"/>
      <c r="ACC3622" s="0"/>
      <c r="ACD3622" s="0"/>
      <c r="ACE3622" s="0"/>
      <c r="ACF3622" s="0"/>
      <c r="ACG3622" s="0"/>
      <c r="ACH3622" s="0"/>
      <c r="ACI3622" s="0"/>
      <c r="ACJ3622" s="0"/>
      <c r="ACK3622" s="0"/>
      <c r="ACL3622" s="0"/>
      <c r="ACM3622" s="0"/>
      <c r="ACN3622" s="0"/>
      <c r="ACO3622" s="0"/>
      <c r="ACP3622" s="0"/>
      <c r="ACQ3622" s="0"/>
      <c r="ACR3622" s="0"/>
      <c r="ACS3622" s="0"/>
      <c r="ACT3622" s="0"/>
      <c r="ACU3622" s="0"/>
      <c r="ACV3622" s="0"/>
      <c r="ACW3622" s="0"/>
      <c r="ACX3622" s="0"/>
      <c r="ACY3622" s="0"/>
      <c r="ACZ3622" s="0"/>
      <c r="ADA3622" s="0"/>
      <c r="ADB3622" s="0"/>
      <c r="ADC3622" s="0"/>
      <c r="ADD3622" s="0"/>
      <c r="ADE3622" s="0"/>
      <c r="ADF3622" s="0"/>
      <c r="ADG3622" s="0"/>
      <c r="ADH3622" s="0"/>
      <c r="ADI3622" s="0"/>
      <c r="ADJ3622" s="0"/>
      <c r="ADK3622" s="0"/>
      <c r="ADL3622" s="0"/>
      <c r="ADM3622" s="0"/>
      <c r="ADN3622" s="0"/>
      <c r="ADO3622" s="0"/>
      <c r="ADP3622" s="0"/>
      <c r="ADQ3622" s="0"/>
      <c r="ADR3622" s="0"/>
      <c r="ADS3622" s="0"/>
      <c r="ADT3622" s="0"/>
      <c r="ADU3622" s="0"/>
      <c r="ADV3622" s="0"/>
      <c r="ADW3622" s="0"/>
      <c r="ADX3622" s="0"/>
      <c r="ADY3622" s="0"/>
      <c r="ADZ3622" s="0"/>
      <c r="AEA3622" s="0"/>
      <c r="AEB3622" s="0"/>
      <c r="AEC3622" s="0"/>
      <c r="AED3622" s="0"/>
      <c r="AEE3622" s="0"/>
      <c r="AEF3622" s="0"/>
      <c r="AEG3622" s="0"/>
      <c r="AEH3622" s="0"/>
      <c r="AEI3622" s="0"/>
      <c r="AEJ3622" s="0"/>
      <c r="AEK3622" s="0"/>
      <c r="AEL3622" s="0"/>
      <c r="AEM3622" s="0"/>
      <c r="AEN3622" s="0"/>
      <c r="AEO3622" s="0"/>
      <c r="AEP3622" s="0"/>
      <c r="AEQ3622" s="0"/>
      <c r="AER3622" s="0"/>
      <c r="AES3622" s="0"/>
      <c r="AET3622" s="0"/>
      <c r="AEU3622" s="0"/>
      <c r="AEV3622" s="0"/>
      <c r="AEW3622" s="0"/>
      <c r="AEX3622" s="0"/>
      <c r="AEY3622" s="0"/>
      <c r="AEZ3622" s="0"/>
      <c r="AFA3622" s="0"/>
      <c r="AFB3622" s="0"/>
      <c r="AFC3622" s="0"/>
      <c r="AFD3622" s="0"/>
      <c r="AFE3622" s="0"/>
      <c r="AFF3622" s="0"/>
      <c r="AFG3622" s="0"/>
      <c r="AFH3622" s="0"/>
      <c r="AFI3622" s="0"/>
      <c r="AFJ3622" s="0"/>
      <c r="AFK3622" s="0"/>
      <c r="AFL3622" s="0"/>
      <c r="AFM3622" s="0"/>
      <c r="AFN3622" s="0"/>
      <c r="AFO3622" s="0"/>
      <c r="AFP3622" s="0"/>
      <c r="AFQ3622" s="0"/>
      <c r="AFR3622" s="0"/>
      <c r="AFS3622" s="0"/>
      <c r="AFT3622" s="0"/>
      <c r="AFU3622" s="0"/>
      <c r="AFV3622" s="0"/>
      <c r="AFW3622" s="0"/>
      <c r="AFX3622" s="0"/>
      <c r="AFY3622" s="0"/>
      <c r="AFZ3622" s="0"/>
      <c r="AGA3622" s="0"/>
      <c r="AGB3622" s="0"/>
      <c r="AGC3622" s="0"/>
      <c r="AGD3622" s="0"/>
      <c r="AGE3622" s="0"/>
      <c r="AGF3622" s="0"/>
      <c r="AGG3622" s="0"/>
      <c r="AGH3622" s="0"/>
      <c r="AGI3622" s="0"/>
      <c r="AGJ3622" s="0"/>
      <c r="AGK3622" s="0"/>
      <c r="AGL3622" s="0"/>
      <c r="AGM3622" s="0"/>
      <c r="AGN3622" s="0"/>
      <c r="AGO3622" s="0"/>
      <c r="AGP3622" s="0"/>
      <c r="AGQ3622" s="0"/>
      <c r="AGR3622" s="0"/>
      <c r="AGS3622" s="0"/>
      <c r="AGT3622" s="0"/>
      <c r="AGU3622" s="0"/>
      <c r="AGV3622" s="0"/>
      <c r="AGW3622" s="0"/>
      <c r="AGX3622" s="0"/>
      <c r="AGY3622" s="0"/>
      <c r="AGZ3622" s="0"/>
      <c r="AHA3622" s="0"/>
      <c r="AHB3622" s="0"/>
      <c r="AHC3622" s="0"/>
      <c r="AHD3622" s="0"/>
      <c r="AHE3622" s="0"/>
      <c r="AHF3622" s="0"/>
      <c r="AHG3622" s="0"/>
      <c r="AHH3622" s="0"/>
      <c r="AHI3622" s="0"/>
      <c r="AHJ3622" s="0"/>
      <c r="AHK3622" s="0"/>
      <c r="AHL3622" s="0"/>
      <c r="AHM3622" s="0"/>
      <c r="AHN3622" s="0"/>
      <c r="AHO3622" s="0"/>
      <c r="AHP3622" s="0"/>
      <c r="AHQ3622" s="0"/>
      <c r="AHR3622" s="0"/>
      <c r="AHS3622" s="0"/>
      <c r="AHT3622" s="0"/>
      <c r="AHU3622" s="0"/>
      <c r="AHV3622" s="0"/>
      <c r="AHW3622" s="0"/>
      <c r="AHX3622" s="0"/>
      <c r="AHY3622" s="0"/>
      <c r="AHZ3622" s="0"/>
      <c r="AIA3622" s="0"/>
      <c r="AIB3622" s="0"/>
      <c r="AIC3622" s="0"/>
      <c r="AID3622" s="0"/>
      <c r="AIE3622" s="0"/>
      <c r="AIF3622" s="0"/>
      <c r="AIG3622" s="0"/>
      <c r="AIH3622" s="0"/>
      <c r="AII3622" s="0"/>
      <c r="AIJ3622" s="0"/>
      <c r="AIK3622" s="0"/>
      <c r="AIL3622" s="0"/>
      <c r="AIM3622" s="0"/>
      <c r="AIN3622" s="0"/>
      <c r="AIO3622" s="0"/>
      <c r="AIP3622" s="0"/>
      <c r="AIQ3622" s="0"/>
      <c r="AIR3622" s="0"/>
      <c r="AIS3622" s="0"/>
      <c r="AIT3622" s="0"/>
      <c r="AIU3622" s="0"/>
      <c r="AIV3622" s="0"/>
      <c r="AIW3622" s="0"/>
      <c r="AIX3622" s="0"/>
      <c r="AIY3622" s="0"/>
      <c r="AIZ3622" s="0"/>
      <c r="AJA3622" s="0"/>
      <c r="AJB3622" s="0"/>
      <c r="AJC3622" s="0"/>
      <c r="AJD3622" s="0"/>
      <c r="AJE3622" s="0"/>
      <c r="AJF3622" s="0"/>
      <c r="AJG3622" s="0"/>
      <c r="AJH3622" s="0"/>
      <c r="AJI3622" s="0"/>
      <c r="AJJ3622" s="0"/>
      <c r="AJK3622" s="0"/>
      <c r="AJL3622" s="0"/>
      <c r="AJM3622" s="0"/>
      <c r="AJN3622" s="0"/>
      <c r="AJO3622" s="0"/>
      <c r="AJP3622" s="0"/>
      <c r="AJQ3622" s="0"/>
      <c r="AJR3622" s="0"/>
      <c r="AJS3622" s="0"/>
      <c r="AJT3622" s="0"/>
      <c r="AJU3622" s="0"/>
      <c r="AJV3622" s="0"/>
      <c r="AJW3622" s="0"/>
      <c r="AJX3622" s="0"/>
      <c r="AJY3622" s="0"/>
      <c r="AJZ3622" s="0"/>
      <c r="AKA3622" s="0"/>
      <c r="AKB3622" s="0"/>
      <c r="AKC3622" s="0"/>
      <c r="AKD3622" s="0"/>
      <c r="AKE3622" s="0"/>
      <c r="AKF3622" s="0"/>
      <c r="AKG3622" s="0"/>
      <c r="AKH3622" s="0"/>
      <c r="AKI3622" s="0"/>
      <c r="AKJ3622" s="0"/>
      <c r="AKK3622" s="0"/>
      <c r="AKL3622" s="0"/>
      <c r="AKM3622" s="0"/>
      <c r="AKN3622" s="0"/>
      <c r="AKO3622" s="0"/>
      <c r="AKP3622" s="0"/>
      <c r="AKQ3622" s="0"/>
      <c r="AKR3622" s="0"/>
      <c r="AKS3622" s="0"/>
      <c r="AKT3622" s="0"/>
      <c r="AKU3622" s="0"/>
      <c r="AKV3622" s="0"/>
      <c r="AKW3622" s="0"/>
      <c r="AKX3622" s="0"/>
      <c r="AKY3622" s="0"/>
      <c r="AKZ3622" s="0"/>
      <c r="ALA3622" s="0"/>
      <c r="ALB3622" s="0"/>
      <c r="ALC3622" s="0"/>
      <c r="ALD3622" s="0"/>
      <c r="ALE3622" s="0"/>
      <c r="ALF3622" s="0"/>
      <c r="ALG3622" s="0"/>
      <c r="ALH3622" s="0"/>
      <c r="ALI3622" s="0"/>
      <c r="ALJ3622" s="0"/>
      <c r="ALK3622" s="0"/>
      <c r="ALL3622" s="0"/>
      <c r="ALM3622" s="0"/>
      <c r="ALN3622" s="0"/>
      <c r="ALO3622" s="0"/>
      <c r="ALP3622" s="0"/>
      <c r="ALQ3622" s="0"/>
      <c r="ALR3622" s="0"/>
      <c r="ALS3622" s="0"/>
      <c r="ALT3622" s="0"/>
      <c r="ALU3622" s="0"/>
      <c r="ALV3622" s="0"/>
      <c r="ALW3622" s="0"/>
      <c r="ALX3622" s="0"/>
      <c r="ALY3622" s="0"/>
      <c r="ALZ3622" s="0"/>
      <c r="AMA3622" s="0"/>
      <c r="AMB3622" s="0"/>
      <c r="AMC3622" s="0"/>
      <c r="AMD3622" s="0"/>
      <c r="AME3622" s="0"/>
      <c r="AMF3622" s="0"/>
      <c r="AMG3622" s="0"/>
      <c r="AMH3622" s="0"/>
      <c r="AMI3622" s="0"/>
    </row>
    <row r="3623" customFormat="false" ht="12.75" hidden="false" customHeight="false" outlineLevel="0" collapsed="false">
      <c r="A3623" s="1" t="s">
        <v>3850</v>
      </c>
      <c r="C3623" s="27" t="s">
        <v>3851</v>
      </c>
      <c r="D3623" s="27" t="s">
        <v>77</v>
      </c>
      <c r="E3623" s="28"/>
      <c r="F3623" s="29"/>
      <c r="G3623" s="27"/>
      <c r="H3623" s="30" t="s">
        <v>168</v>
      </c>
      <c r="I3623" s="31" t="n">
        <v>1</v>
      </c>
      <c r="J3623" s="107" t="s">
        <v>2842</v>
      </c>
      <c r="BM3623" s="0"/>
      <c r="BN3623" s="0"/>
      <c r="BO3623" s="0"/>
      <c r="BP3623" s="0"/>
      <c r="BQ3623" s="0"/>
      <c r="BR3623" s="0"/>
      <c r="BS3623" s="0"/>
      <c r="BT3623" s="0"/>
      <c r="BU3623" s="0"/>
      <c r="BV3623" s="0"/>
      <c r="BW3623" s="0"/>
      <c r="BX3623" s="0"/>
      <c r="BY3623" s="0"/>
      <c r="BZ3623" s="0"/>
      <c r="CA3623" s="0"/>
      <c r="CB3623" s="0"/>
      <c r="CC3623" s="0"/>
      <c r="CD3623" s="0"/>
      <c r="CE3623" s="0"/>
      <c r="CF3623" s="0"/>
      <c r="CG3623" s="0"/>
      <c r="CH3623" s="0"/>
      <c r="CI3623" s="0"/>
      <c r="CJ3623" s="0"/>
      <c r="CK3623" s="0"/>
      <c r="CL3623" s="0"/>
      <c r="CM3623" s="0"/>
      <c r="CN3623" s="0"/>
      <c r="CO3623" s="0"/>
      <c r="CP3623" s="0"/>
      <c r="CQ3623" s="0"/>
      <c r="CR3623" s="0"/>
      <c r="CS3623" s="0"/>
      <c r="CT3623" s="0"/>
      <c r="CU3623" s="0"/>
      <c r="CV3623" s="0"/>
      <c r="CW3623" s="0"/>
      <c r="CX3623" s="0"/>
      <c r="CY3623" s="0"/>
      <c r="CZ3623" s="0"/>
      <c r="DA3623" s="0"/>
      <c r="DB3623" s="0"/>
      <c r="DC3623" s="0"/>
      <c r="DD3623" s="0"/>
      <c r="DE3623" s="0"/>
      <c r="DF3623" s="0"/>
      <c r="DG3623" s="0"/>
      <c r="DH3623" s="0"/>
      <c r="DI3623" s="0"/>
      <c r="DJ3623" s="0"/>
      <c r="DK3623" s="0"/>
      <c r="DL3623" s="0"/>
      <c r="DM3623" s="0"/>
      <c r="DN3623" s="0"/>
      <c r="DO3623" s="0"/>
      <c r="DP3623" s="0"/>
      <c r="DQ3623" s="0"/>
      <c r="DR3623" s="0"/>
      <c r="DS3623" s="0"/>
      <c r="DT3623" s="0"/>
      <c r="DU3623" s="0"/>
      <c r="DV3623" s="0"/>
      <c r="DW3623" s="0"/>
      <c r="DX3623" s="0"/>
      <c r="DY3623" s="0"/>
      <c r="DZ3623" s="0"/>
      <c r="EA3623" s="0"/>
      <c r="EB3623" s="0"/>
      <c r="EC3623" s="0"/>
      <c r="ED3623" s="0"/>
      <c r="EE3623" s="0"/>
      <c r="EF3623" s="0"/>
      <c r="EG3623" s="0"/>
      <c r="EH3623" s="0"/>
      <c r="EI3623" s="0"/>
      <c r="EJ3623" s="0"/>
      <c r="EK3623" s="0"/>
      <c r="EL3623" s="0"/>
      <c r="EM3623" s="0"/>
      <c r="EN3623" s="0"/>
      <c r="EO3623" s="0"/>
      <c r="EP3623" s="0"/>
      <c r="EQ3623" s="0"/>
      <c r="ER3623" s="0"/>
      <c r="ES3623" s="0"/>
      <c r="ET3623" s="0"/>
      <c r="EU3623" s="0"/>
      <c r="EV3623" s="0"/>
      <c r="EW3623" s="0"/>
      <c r="EX3623" s="0"/>
      <c r="EY3623" s="0"/>
      <c r="EZ3623" s="0"/>
      <c r="FA3623" s="0"/>
      <c r="FB3623" s="0"/>
      <c r="FC3623" s="0"/>
      <c r="FD3623" s="0"/>
      <c r="FE3623" s="0"/>
      <c r="FF3623" s="0"/>
      <c r="FG3623" s="0"/>
      <c r="FH3623" s="0"/>
      <c r="FI3623" s="0"/>
      <c r="FJ3623" s="0"/>
      <c r="FK3623" s="0"/>
      <c r="FL3623" s="0"/>
      <c r="FM3623" s="0"/>
      <c r="FN3623" s="0"/>
      <c r="FO3623" s="0"/>
      <c r="FP3623" s="0"/>
      <c r="FQ3623" s="0"/>
      <c r="FR3623" s="0"/>
      <c r="FS3623" s="0"/>
      <c r="FT3623" s="0"/>
      <c r="FU3623" s="0"/>
      <c r="FV3623" s="0"/>
      <c r="FW3623" s="0"/>
      <c r="FX3623" s="0"/>
      <c r="FY3623" s="0"/>
      <c r="FZ3623" s="0"/>
      <c r="GA3623" s="0"/>
      <c r="GB3623" s="0"/>
      <c r="GC3623" s="0"/>
      <c r="GD3623" s="0"/>
      <c r="GE3623" s="0"/>
      <c r="GF3623" s="0"/>
      <c r="GG3623" s="0"/>
      <c r="GH3623" s="0"/>
      <c r="GI3623" s="0"/>
      <c r="GJ3623" s="0"/>
      <c r="GK3623" s="0"/>
      <c r="GL3623" s="0"/>
      <c r="GM3623" s="0"/>
      <c r="GN3623" s="0"/>
      <c r="GO3623" s="0"/>
      <c r="GP3623" s="0"/>
      <c r="GQ3623" s="0"/>
      <c r="GR3623" s="0"/>
      <c r="GS3623" s="0"/>
      <c r="GT3623" s="0"/>
      <c r="GU3623" s="0"/>
      <c r="GV3623" s="0"/>
      <c r="GW3623" s="0"/>
      <c r="GX3623" s="0"/>
      <c r="GY3623" s="0"/>
      <c r="GZ3623" s="0"/>
      <c r="HA3623" s="0"/>
      <c r="HB3623" s="0"/>
      <c r="HC3623" s="0"/>
      <c r="HD3623" s="0"/>
      <c r="HE3623" s="0"/>
      <c r="HF3623" s="0"/>
      <c r="HG3623" s="0"/>
      <c r="HH3623" s="0"/>
      <c r="HI3623" s="0"/>
      <c r="HJ3623" s="0"/>
      <c r="HK3623" s="0"/>
      <c r="HL3623" s="0"/>
      <c r="HM3623" s="0"/>
      <c r="HN3623" s="0"/>
      <c r="HO3623" s="0"/>
      <c r="HP3623" s="0"/>
      <c r="HQ3623" s="0"/>
      <c r="HR3623" s="0"/>
      <c r="HS3623" s="0"/>
      <c r="HT3623" s="0"/>
      <c r="HU3623" s="0"/>
      <c r="HV3623" s="0"/>
      <c r="HW3623" s="0"/>
      <c r="HX3623" s="0"/>
      <c r="HY3623" s="0"/>
      <c r="HZ3623" s="0"/>
      <c r="IA3623" s="0"/>
      <c r="IB3623" s="0"/>
      <c r="IC3623" s="0"/>
      <c r="ID3623" s="0"/>
      <c r="IE3623" s="0"/>
      <c r="IF3623" s="0"/>
      <c r="IG3623" s="0"/>
      <c r="IH3623" s="0"/>
      <c r="II3623" s="0"/>
      <c r="IJ3623" s="0"/>
      <c r="IK3623" s="0"/>
      <c r="IL3623" s="0"/>
      <c r="IM3623" s="0"/>
      <c r="IN3623" s="0"/>
      <c r="IO3623" s="0"/>
      <c r="IP3623" s="0"/>
      <c r="IQ3623" s="0"/>
      <c r="IR3623" s="0"/>
      <c r="IS3623" s="0"/>
      <c r="IT3623" s="0"/>
      <c r="IU3623" s="0"/>
      <c r="IV3623" s="0"/>
      <c r="IW3623" s="0"/>
      <c r="IX3623" s="0"/>
      <c r="IY3623" s="0"/>
      <c r="IZ3623" s="0"/>
      <c r="JA3623" s="0"/>
      <c r="JB3623" s="0"/>
      <c r="JC3623" s="0"/>
      <c r="JD3623" s="0"/>
      <c r="JE3623" s="0"/>
      <c r="JF3623" s="0"/>
      <c r="JG3623" s="0"/>
      <c r="JH3623" s="0"/>
      <c r="JI3623" s="0"/>
      <c r="JJ3623" s="0"/>
      <c r="JK3623" s="0"/>
      <c r="JL3623" s="0"/>
      <c r="JM3623" s="0"/>
      <c r="JN3623" s="0"/>
      <c r="JO3623" s="0"/>
      <c r="JP3623" s="0"/>
      <c r="JQ3623" s="0"/>
      <c r="JR3623" s="0"/>
      <c r="JS3623" s="0"/>
      <c r="JT3623" s="0"/>
      <c r="JU3623" s="0"/>
      <c r="JV3623" s="0"/>
      <c r="JW3623" s="0"/>
      <c r="JX3623" s="0"/>
      <c r="JY3623" s="0"/>
      <c r="JZ3623" s="0"/>
      <c r="KA3623" s="0"/>
      <c r="KB3623" s="0"/>
      <c r="KC3623" s="0"/>
      <c r="KD3623" s="0"/>
      <c r="KE3623" s="0"/>
      <c r="KF3623" s="0"/>
      <c r="KG3623" s="0"/>
      <c r="KH3623" s="0"/>
      <c r="KI3623" s="0"/>
      <c r="KJ3623" s="0"/>
      <c r="KK3623" s="0"/>
      <c r="KL3623" s="0"/>
      <c r="KM3623" s="0"/>
      <c r="KN3623" s="0"/>
      <c r="KO3623" s="0"/>
      <c r="KP3623" s="0"/>
      <c r="KQ3623" s="0"/>
      <c r="KR3623" s="0"/>
      <c r="KS3623" s="0"/>
      <c r="KT3623" s="0"/>
      <c r="KU3623" s="0"/>
      <c r="KV3623" s="0"/>
      <c r="KW3623" s="0"/>
      <c r="KX3623" s="0"/>
      <c r="KY3623" s="0"/>
      <c r="KZ3623" s="0"/>
      <c r="LA3623" s="0"/>
      <c r="LB3623" s="0"/>
      <c r="LC3623" s="0"/>
      <c r="LD3623" s="0"/>
      <c r="LE3623" s="0"/>
      <c r="LF3623" s="0"/>
      <c r="LG3623" s="0"/>
      <c r="LH3623" s="0"/>
      <c r="LI3623" s="0"/>
      <c r="LJ3623" s="0"/>
      <c r="LK3623" s="0"/>
      <c r="LL3623" s="0"/>
      <c r="LM3623" s="0"/>
      <c r="LN3623" s="0"/>
      <c r="LO3623" s="0"/>
      <c r="LP3623" s="0"/>
      <c r="LQ3623" s="0"/>
      <c r="LR3623" s="0"/>
      <c r="LS3623" s="0"/>
      <c r="LT3623" s="0"/>
      <c r="LU3623" s="0"/>
      <c r="LV3623" s="0"/>
      <c r="LW3623" s="0"/>
      <c r="LX3623" s="0"/>
      <c r="LY3623" s="0"/>
      <c r="LZ3623" s="0"/>
      <c r="MA3623" s="0"/>
      <c r="MB3623" s="0"/>
      <c r="MC3623" s="0"/>
      <c r="MD3623" s="0"/>
      <c r="ME3623" s="0"/>
      <c r="MF3623" s="0"/>
      <c r="MG3623" s="0"/>
      <c r="MH3623" s="0"/>
      <c r="MI3623" s="0"/>
      <c r="MJ3623" s="0"/>
      <c r="MK3623" s="0"/>
      <c r="ML3623" s="0"/>
      <c r="MM3623" s="0"/>
      <c r="MN3623" s="0"/>
      <c r="MO3623" s="0"/>
      <c r="MP3623" s="0"/>
      <c r="MQ3623" s="0"/>
      <c r="MR3623" s="0"/>
      <c r="MS3623" s="0"/>
      <c r="MT3623" s="0"/>
      <c r="MU3623" s="0"/>
      <c r="MV3623" s="0"/>
      <c r="MW3623" s="0"/>
      <c r="MX3623" s="0"/>
      <c r="MY3623" s="0"/>
      <c r="MZ3623" s="0"/>
      <c r="NA3623" s="0"/>
      <c r="NB3623" s="0"/>
      <c r="NC3623" s="0"/>
      <c r="ND3623" s="0"/>
      <c r="NE3623" s="0"/>
      <c r="NF3623" s="0"/>
      <c r="NG3623" s="0"/>
      <c r="NH3623" s="0"/>
      <c r="NI3623" s="0"/>
      <c r="NJ3623" s="0"/>
      <c r="NK3623" s="0"/>
      <c r="NL3623" s="0"/>
      <c r="NM3623" s="0"/>
      <c r="NN3623" s="0"/>
      <c r="NO3623" s="0"/>
      <c r="NP3623" s="0"/>
      <c r="NQ3623" s="0"/>
      <c r="NR3623" s="0"/>
      <c r="NS3623" s="0"/>
      <c r="NT3623" s="0"/>
      <c r="NU3623" s="0"/>
      <c r="NV3623" s="0"/>
      <c r="NW3623" s="0"/>
      <c r="NX3623" s="0"/>
      <c r="NY3623" s="0"/>
      <c r="NZ3623" s="0"/>
      <c r="OA3623" s="0"/>
      <c r="OB3623" s="0"/>
      <c r="OC3623" s="0"/>
      <c r="OD3623" s="0"/>
      <c r="OE3623" s="0"/>
      <c r="OF3623" s="0"/>
      <c r="OG3623" s="0"/>
      <c r="OH3623" s="0"/>
      <c r="OI3623" s="0"/>
      <c r="OJ3623" s="0"/>
      <c r="OK3623" s="0"/>
      <c r="OL3623" s="0"/>
      <c r="OM3623" s="0"/>
      <c r="ON3623" s="0"/>
      <c r="OO3623" s="0"/>
      <c r="OP3623" s="0"/>
      <c r="OQ3623" s="0"/>
      <c r="OR3623" s="0"/>
      <c r="OS3623" s="0"/>
      <c r="OT3623" s="0"/>
      <c r="OU3623" s="0"/>
      <c r="OV3623" s="0"/>
      <c r="OW3623" s="0"/>
      <c r="OX3623" s="0"/>
      <c r="OY3623" s="0"/>
      <c r="OZ3623" s="0"/>
      <c r="PA3623" s="0"/>
      <c r="PB3623" s="0"/>
      <c r="PC3623" s="0"/>
      <c r="PD3623" s="0"/>
      <c r="PE3623" s="0"/>
      <c r="PF3623" s="0"/>
      <c r="PG3623" s="0"/>
      <c r="PH3623" s="0"/>
      <c r="PI3623" s="0"/>
      <c r="PJ3623" s="0"/>
      <c r="PK3623" s="0"/>
      <c r="PL3623" s="0"/>
      <c r="PM3623" s="0"/>
      <c r="PN3623" s="0"/>
      <c r="PO3623" s="0"/>
      <c r="PP3623" s="0"/>
      <c r="PQ3623" s="0"/>
      <c r="PR3623" s="0"/>
      <c r="PS3623" s="0"/>
      <c r="PT3623" s="0"/>
      <c r="PU3623" s="0"/>
      <c r="PV3623" s="0"/>
      <c r="PW3623" s="0"/>
      <c r="PX3623" s="0"/>
      <c r="PY3623" s="0"/>
      <c r="PZ3623" s="0"/>
      <c r="QA3623" s="0"/>
      <c r="QB3623" s="0"/>
      <c r="QC3623" s="0"/>
      <c r="QD3623" s="0"/>
      <c r="QE3623" s="0"/>
      <c r="QF3623" s="0"/>
      <c r="QG3623" s="0"/>
      <c r="QH3623" s="0"/>
      <c r="QI3623" s="0"/>
      <c r="QJ3623" s="0"/>
      <c r="QK3623" s="0"/>
      <c r="QL3623" s="0"/>
      <c r="QM3623" s="0"/>
      <c r="QN3623" s="0"/>
      <c r="QO3623" s="0"/>
      <c r="QP3623" s="0"/>
      <c r="QQ3623" s="0"/>
      <c r="QR3623" s="0"/>
      <c r="QS3623" s="0"/>
      <c r="QT3623" s="0"/>
      <c r="QU3623" s="0"/>
      <c r="QV3623" s="0"/>
      <c r="QW3623" s="0"/>
      <c r="QX3623" s="0"/>
      <c r="QY3623" s="0"/>
      <c r="QZ3623" s="0"/>
      <c r="RA3623" s="0"/>
      <c r="RB3623" s="0"/>
      <c r="RC3623" s="0"/>
      <c r="RD3623" s="0"/>
      <c r="RE3623" s="0"/>
      <c r="RF3623" s="0"/>
      <c r="RG3623" s="0"/>
      <c r="RH3623" s="0"/>
      <c r="RI3623" s="0"/>
      <c r="RJ3623" s="0"/>
      <c r="RK3623" s="0"/>
      <c r="RL3623" s="0"/>
      <c r="RM3623" s="0"/>
      <c r="RN3623" s="0"/>
      <c r="RO3623" s="0"/>
      <c r="RP3623" s="0"/>
      <c r="RQ3623" s="0"/>
      <c r="RR3623" s="0"/>
      <c r="RS3623" s="0"/>
      <c r="RT3623" s="0"/>
      <c r="RU3623" s="0"/>
      <c r="RV3623" s="0"/>
      <c r="RW3623" s="0"/>
      <c r="RX3623" s="0"/>
      <c r="RY3623" s="0"/>
      <c r="RZ3623" s="0"/>
      <c r="SA3623" s="0"/>
      <c r="SB3623" s="0"/>
      <c r="SC3623" s="0"/>
      <c r="SD3623" s="0"/>
      <c r="SE3623" s="0"/>
      <c r="SF3623" s="0"/>
      <c r="SG3623" s="0"/>
      <c r="SH3623" s="0"/>
      <c r="SI3623" s="0"/>
      <c r="SJ3623" s="0"/>
      <c r="SK3623" s="0"/>
      <c r="SL3623" s="0"/>
      <c r="SM3623" s="0"/>
      <c r="SN3623" s="0"/>
      <c r="SO3623" s="0"/>
      <c r="SP3623" s="0"/>
      <c r="SQ3623" s="0"/>
      <c r="SR3623" s="0"/>
      <c r="SS3623" s="0"/>
      <c r="ST3623" s="0"/>
      <c r="SU3623" s="0"/>
      <c r="SV3623" s="0"/>
      <c r="SW3623" s="0"/>
      <c r="SX3623" s="0"/>
      <c r="SY3623" s="0"/>
      <c r="SZ3623" s="0"/>
      <c r="TA3623" s="0"/>
      <c r="TB3623" s="0"/>
      <c r="TC3623" s="0"/>
      <c r="TD3623" s="0"/>
      <c r="TE3623" s="0"/>
      <c r="TF3623" s="0"/>
      <c r="TG3623" s="0"/>
      <c r="TH3623" s="0"/>
      <c r="TI3623" s="0"/>
      <c r="TJ3623" s="0"/>
      <c r="TK3623" s="0"/>
      <c r="TL3623" s="0"/>
      <c r="TM3623" s="0"/>
      <c r="TN3623" s="0"/>
      <c r="TO3623" s="0"/>
      <c r="TP3623" s="0"/>
      <c r="TQ3623" s="0"/>
      <c r="TR3623" s="0"/>
      <c r="TS3623" s="0"/>
      <c r="TT3623" s="0"/>
      <c r="TU3623" s="0"/>
      <c r="TV3623" s="0"/>
      <c r="TW3623" s="0"/>
      <c r="TX3623" s="0"/>
      <c r="TY3623" s="0"/>
      <c r="TZ3623" s="0"/>
      <c r="UA3623" s="0"/>
      <c r="UB3623" s="0"/>
      <c r="UC3623" s="0"/>
      <c r="UD3623" s="0"/>
      <c r="UE3623" s="0"/>
      <c r="UF3623" s="0"/>
      <c r="UG3623" s="0"/>
      <c r="UH3623" s="0"/>
      <c r="UI3623" s="0"/>
      <c r="UJ3623" s="0"/>
      <c r="UK3623" s="0"/>
      <c r="UL3623" s="0"/>
      <c r="UM3623" s="0"/>
      <c r="UN3623" s="0"/>
      <c r="UO3623" s="0"/>
      <c r="UP3623" s="0"/>
      <c r="UQ3623" s="0"/>
      <c r="UR3623" s="0"/>
      <c r="US3623" s="0"/>
      <c r="UT3623" s="0"/>
      <c r="UU3623" s="0"/>
      <c r="UV3623" s="0"/>
      <c r="UW3623" s="0"/>
      <c r="UX3623" s="0"/>
      <c r="UY3623" s="0"/>
      <c r="UZ3623" s="0"/>
      <c r="VA3623" s="0"/>
      <c r="VB3623" s="0"/>
      <c r="VC3623" s="0"/>
      <c r="VD3623" s="0"/>
      <c r="VE3623" s="0"/>
      <c r="VF3623" s="0"/>
      <c r="VG3623" s="0"/>
      <c r="VH3623" s="0"/>
      <c r="VI3623" s="0"/>
      <c r="VJ3623" s="0"/>
      <c r="VK3623" s="0"/>
      <c r="VL3623" s="0"/>
      <c r="VM3623" s="0"/>
      <c r="VN3623" s="0"/>
      <c r="VO3623" s="0"/>
      <c r="VP3623" s="0"/>
      <c r="VQ3623" s="0"/>
      <c r="VR3623" s="0"/>
      <c r="VS3623" s="0"/>
      <c r="VT3623" s="0"/>
      <c r="VU3623" s="0"/>
      <c r="VV3623" s="0"/>
      <c r="VW3623" s="0"/>
      <c r="VX3623" s="0"/>
      <c r="VY3623" s="0"/>
      <c r="VZ3623" s="0"/>
      <c r="WA3623" s="0"/>
      <c r="WB3623" s="0"/>
      <c r="WC3623" s="0"/>
      <c r="WD3623" s="0"/>
      <c r="WE3623" s="0"/>
      <c r="WF3623" s="0"/>
      <c r="WG3623" s="0"/>
      <c r="WH3623" s="0"/>
      <c r="WI3623" s="0"/>
      <c r="WJ3623" s="0"/>
      <c r="WK3623" s="0"/>
      <c r="WL3623" s="0"/>
      <c r="WM3623" s="0"/>
      <c r="WN3623" s="0"/>
      <c r="WO3623" s="0"/>
      <c r="WP3623" s="0"/>
      <c r="WQ3623" s="0"/>
      <c r="WR3623" s="0"/>
      <c r="WS3623" s="0"/>
      <c r="WT3623" s="0"/>
      <c r="WU3623" s="0"/>
      <c r="WV3623" s="0"/>
      <c r="WW3623" s="0"/>
      <c r="WX3623" s="0"/>
      <c r="WY3623" s="0"/>
      <c r="WZ3623" s="0"/>
      <c r="XA3623" s="0"/>
      <c r="XB3623" s="0"/>
      <c r="XC3623" s="0"/>
      <c r="XD3623" s="0"/>
      <c r="XE3623" s="0"/>
      <c r="XF3623" s="0"/>
      <c r="XG3623" s="0"/>
      <c r="XH3623" s="0"/>
      <c r="XI3623" s="0"/>
      <c r="XJ3623" s="0"/>
      <c r="XK3623" s="0"/>
      <c r="XL3623" s="0"/>
      <c r="XM3623" s="0"/>
      <c r="XN3623" s="0"/>
      <c r="XO3623" s="0"/>
      <c r="XP3623" s="0"/>
      <c r="XQ3623" s="0"/>
      <c r="XR3623" s="0"/>
      <c r="XS3623" s="0"/>
      <c r="XT3623" s="0"/>
      <c r="XU3623" s="0"/>
      <c r="XV3623" s="0"/>
      <c r="XW3623" s="0"/>
      <c r="XX3623" s="0"/>
      <c r="XY3623" s="0"/>
      <c r="XZ3623" s="0"/>
      <c r="YA3623" s="0"/>
      <c r="YB3623" s="0"/>
      <c r="YC3623" s="0"/>
      <c r="YD3623" s="0"/>
      <c r="YE3623" s="0"/>
      <c r="YF3623" s="0"/>
      <c r="YG3623" s="0"/>
      <c r="YH3623" s="0"/>
      <c r="YI3623" s="0"/>
      <c r="YJ3623" s="0"/>
      <c r="YK3623" s="0"/>
      <c r="YL3623" s="0"/>
      <c r="YM3623" s="0"/>
      <c r="YN3623" s="0"/>
      <c r="YO3623" s="0"/>
      <c r="YP3623" s="0"/>
      <c r="YQ3623" s="0"/>
      <c r="YR3623" s="0"/>
      <c r="YS3623" s="0"/>
      <c r="YT3623" s="0"/>
      <c r="YU3623" s="0"/>
      <c r="YV3623" s="0"/>
      <c r="YW3623" s="0"/>
      <c r="YX3623" s="0"/>
      <c r="YY3623" s="0"/>
      <c r="YZ3623" s="0"/>
      <c r="ZA3623" s="0"/>
      <c r="ZB3623" s="0"/>
      <c r="ZC3623" s="0"/>
      <c r="ZD3623" s="0"/>
      <c r="ZE3623" s="0"/>
      <c r="ZF3623" s="0"/>
      <c r="ZG3623" s="0"/>
      <c r="ZH3623" s="0"/>
      <c r="ZI3623" s="0"/>
      <c r="ZJ3623" s="0"/>
      <c r="ZK3623" s="0"/>
      <c r="ZL3623" s="0"/>
      <c r="ZM3623" s="0"/>
      <c r="ZN3623" s="0"/>
      <c r="ZO3623" s="0"/>
      <c r="ZP3623" s="0"/>
      <c r="ZQ3623" s="0"/>
      <c r="ZR3623" s="0"/>
      <c r="ZS3623" s="0"/>
      <c r="ZT3623" s="0"/>
      <c r="ZU3623" s="0"/>
      <c r="ZV3623" s="0"/>
      <c r="ZW3623" s="0"/>
      <c r="ZX3623" s="0"/>
      <c r="ZY3623" s="0"/>
      <c r="ZZ3623" s="0"/>
      <c r="AAA3623" s="0"/>
      <c r="AAB3623" s="0"/>
      <c r="AAC3623" s="0"/>
      <c r="AAD3623" s="0"/>
      <c r="AAE3623" s="0"/>
      <c r="AAF3623" s="0"/>
      <c r="AAG3623" s="0"/>
      <c r="AAH3623" s="0"/>
      <c r="AAI3623" s="0"/>
      <c r="AAJ3623" s="0"/>
      <c r="AAK3623" s="0"/>
      <c r="AAL3623" s="0"/>
      <c r="AAM3623" s="0"/>
      <c r="AAN3623" s="0"/>
      <c r="AAO3623" s="0"/>
      <c r="AAP3623" s="0"/>
      <c r="AAQ3623" s="0"/>
      <c r="AAR3623" s="0"/>
      <c r="AAS3623" s="0"/>
      <c r="AAT3623" s="0"/>
      <c r="AAU3623" s="0"/>
      <c r="AAV3623" s="0"/>
      <c r="AAW3623" s="0"/>
      <c r="AAX3623" s="0"/>
      <c r="AAY3623" s="0"/>
      <c r="AAZ3623" s="0"/>
      <c r="ABA3623" s="0"/>
      <c r="ABB3623" s="0"/>
      <c r="ABC3623" s="0"/>
      <c r="ABD3623" s="0"/>
      <c r="ABE3623" s="0"/>
      <c r="ABF3623" s="0"/>
      <c r="ABG3623" s="0"/>
      <c r="ABH3623" s="0"/>
      <c r="ABI3623" s="0"/>
      <c r="ABJ3623" s="0"/>
      <c r="ABK3623" s="0"/>
      <c r="ABL3623" s="0"/>
      <c r="ABM3623" s="0"/>
      <c r="ABN3623" s="0"/>
      <c r="ABO3623" s="0"/>
      <c r="ABP3623" s="0"/>
      <c r="ABQ3623" s="0"/>
      <c r="ABR3623" s="0"/>
      <c r="ABS3623" s="0"/>
      <c r="ABT3623" s="0"/>
      <c r="ABU3623" s="0"/>
      <c r="ABV3623" s="0"/>
      <c r="ABW3623" s="0"/>
      <c r="ABX3623" s="0"/>
      <c r="ABY3623" s="0"/>
      <c r="ABZ3623" s="0"/>
      <c r="ACA3623" s="0"/>
      <c r="ACB3623" s="0"/>
      <c r="ACC3623" s="0"/>
      <c r="ACD3623" s="0"/>
      <c r="ACE3623" s="0"/>
      <c r="ACF3623" s="0"/>
      <c r="ACG3623" s="0"/>
      <c r="ACH3623" s="0"/>
      <c r="ACI3623" s="0"/>
      <c r="ACJ3623" s="0"/>
      <c r="ACK3623" s="0"/>
      <c r="ACL3623" s="0"/>
      <c r="ACM3623" s="0"/>
      <c r="ACN3623" s="0"/>
      <c r="ACO3623" s="0"/>
      <c r="ACP3623" s="0"/>
      <c r="ACQ3623" s="0"/>
      <c r="ACR3623" s="0"/>
      <c r="ACS3623" s="0"/>
      <c r="ACT3623" s="0"/>
      <c r="ACU3623" s="0"/>
      <c r="ACV3623" s="0"/>
      <c r="ACW3623" s="0"/>
      <c r="ACX3623" s="0"/>
      <c r="ACY3623" s="0"/>
      <c r="ACZ3623" s="0"/>
      <c r="ADA3623" s="0"/>
      <c r="ADB3623" s="0"/>
      <c r="ADC3623" s="0"/>
      <c r="ADD3623" s="0"/>
      <c r="ADE3623" s="0"/>
      <c r="ADF3623" s="0"/>
      <c r="ADG3623" s="0"/>
      <c r="ADH3623" s="0"/>
      <c r="ADI3623" s="0"/>
      <c r="ADJ3623" s="0"/>
      <c r="ADK3623" s="0"/>
      <c r="ADL3623" s="0"/>
      <c r="ADM3623" s="0"/>
      <c r="ADN3623" s="0"/>
      <c r="ADO3623" s="0"/>
      <c r="ADP3623" s="0"/>
      <c r="ADQ3623" s="0"/>
      <c r="ADR3623" s="0"/>
      <c r="ADS3623" s="0"/>
      <c r="ADT3623" s="0"/>
      <c r="ADU3623" s="0"/>
      <c r="ADV3623" s="0"/>
      <c r="ADW3623" s="0"/>
      <c r="ADX3623" s="0"/>
      <c r="ADY3623" s="0"/>
      <c r="ADZ3623" s="0"/>
      <c r="AEA3623" s="0"/>
      <c r="AEB3623" s="0"/>
      <c r="AEC3623" s="0"/>
      <c r="AED3623" s="0"/>
      <c r="AEE3623" s="0"/>
      <c r="AEF3623" s="0"/>
      <c r="AEG3623" s="0"/>
      <c r="AEH3623" s="0"/>
      <c r="AEI3623" s="0"/>
      <c r="AEJ3623" s="0"/>
      <c r="AEK3623" s="0"/>
      <c r="AEL3623" s="0"/>
      <c r="AEM3623" s="0"/>
      <c r="AEN3623" s="0"/>
      <c r="AEO3623" s="0"/>
      <c r="AEP3623" s="0"/>
      <c r="AEQ3623" s="0"/>
      <c r="AER3623" s="0"/>
      <c r="AES3623" s="0"/>
      <c r="AET3623" s="0"/>
      <c r="AEU3623" s="0"/>
      <c r="AEV3623" s="0"/>
      <c r="AEW3623" s="0"/>
      <c r="AEX3623" s="0"/>
      <c r="AEY3623" s="0"/>
      <c r="AEZ3623" s="0"/>
      <c r="AFA3623" s="0"/>
      <c r="AFB3623" s="0"/>
      <c r="AFC3623" s="0"/>
      <c r="AFD3623" s="0"/>
      <c r="AFE3623" s="0"/>
      <c r="AFF3623" s="0"/>
      <c r="AFG3623" s="0"/>
      <c r="AFH3623" s="0"/>
      <c r="AFI3623" s="0"/>
      <c r="AFJ3623" s="0"/>
      <c r="AFK3623" s="0"/>
      <c r="AFL3623" s="0"/>
      <c r="AFM3623" s="0"/>
      <c r="AFN3623" s="0"/>
      <c r="AFO3623" s="0"/>
      <c r="AFP3623" s="0"/>
      <c r="AFQ3623" s="0"/>
      <c r="AFR3623" s="0"/>
      <c r="AFS3623" s="0"/>
      <c r="AFT3623" s="0"/>
      <c r="AFU3623" s="0"/>
      <c r="AFV3623" s="0"/>
      <c r="AFW3623" s="0"/>
      <c r="AFX3623" s="0"/>
      <c r="AFY3623" s="0"/>
      <c r="AFZ3623" s="0"/>
      <c r="AGA3623" s="0"/>
      <c r="AGB3623" s="0"/>
      <c r="AGC3623" s="0"/>
      <c r="AGD3623" s="0"/>
      <c r="AGE3623" s="0"/>
      <c r="AGF3623" s="0"/>
      <c r="AGG3623" s="0"/>
      <c r="AGH3623" s="0"/>
      <c r="AGI3623" s="0"/>
      <c r="AGJ3623" s="0"/>
      <c r="AGK3623" s="0"/>
      <c r="AGL3623" s="0"/>
      <c r="AGM3623" s="0"/>
      <c r="AGN3623" s="0"/>
      <c r="AGO3623" s="0"/>
      <c r="AGP3623" s="0"/>
      <c r="AGQ3623" s="0"/>
      <c r="AGR3623" s="0"/>
      <c r="AGS3623" s="0"/>
      <c r="AGT3623" s="0"/>
      <c r="AGU3623" s="0"/>
      <c r="AGV3623" s="0"/>
      <c r="AGW3623" s="0"/>
      <c r="AGX3623" s="0"/>
      <c r="AGY3623" s="0"/>
      <c r="AGZ3623" s="0"/>
      <c r="AHA3623" s="0"/>
      <c r="AHB3623" s="0"/>
      <c r="AHC3623" s="0"/>
      <c r="AHD3623" s="0"/>
      <c r="AHE3623" s="0"/>
      <c r="AHF3623" s="0"/>
      <c r="AHG3623" s="0"/>
      <c r="AHH3623" s="0"/>
      <c r="AHI3623" s="0"/>
      <c r="AHJ3623" s="0"/>
      <c r="AHK3623" s="0"/>
      <c r="AHL3623" s="0"/>
      <c r="AHM3623" s="0"/>
      <c r="AHN3623" s="0"/>
      <c r="AHO3623" s="0"/>
      <c r="AHP3623" s="0"/>
      <c r="AHQ3623" s="0"/>
      <c r="AHR3623" s="0"/>
      <c r="AHS3623" s="0"/>
      <c r="AHT3623" s="0"/>
      <c r="AHU3623" s="0"/>
      <c r="AHV3623" s="0"/>
      <c r="AHW3623" s="0"/>
      <c r="AHX3623" s="0"/>
      <c r="AHY3623" s="0"/>
      <c r="AHZ3623" s="0"/>
      <c r="AIA3623" s="0"/>
      <c r="AIB3623" s="0"/>
      <c r="AIC3623" s="0"/>
      <c r="AID3623" s="0"/>
      <c r="AIE3623" s="0"/>
      <c r="AIF3623" s="0"/>
      <c r="AIG3623" s="0"/>
      <c r="AIH3623" s="0"/>
      <c r="AII3623" s="0"/>
      <c r="AIJ3623" s="0"/>
      <c r="AIK3623" s="0"/>
      <c r="AIL3623" s="0"/>
      <c r="AIM3623" s="0"/>
      <c r="AIN3623" s="0"/>
      <c r="AIO3623" s="0"/>
      <c r="AIP3623" s="0"/>
      <c r="AIQ3623" s="0"/>
      <c r="AIR3623" s="0"/>
      <c r="AIS3623" s="0"/>
      <c r="AIT3623" s="0"/>
      <c r="AIU3623" s="0"/>
      <c r="AIV3623" s="0"/>
      <c r="AIW3623" s="0"/>
      <c r="AIX3623" s="0"/>
      <c r="AIY3623" s="0"/>
      <c r="AIZ3623" s="0"/>
      <c r="AJA3623" s="0"/>
      <c r="AJB3623" s="0"/>
      <c r="AJC3623" s="0"/>
      <c r="AJD3623" s="0"/>
      <c r="AJE3623" s="0"/>
      <c r="AJF3623" s="0"/>
      <c r="AJG3623" s="0"/>
      <c r="AJH3623" s="0"/>
      <c r="AJI3623" s="0"/>
      <c r="AJJ3623" s="0"/>
      <c r="AJK3623" s="0"/>
      <c r="AJL3623" s="0"/>
      <c r="AJM3623" s="0"/>
      <c r="AJN3623" s="0"/>
      <c r="AJO3623" s="0"/>
      <c r="AJP3623" s="0"/>
      <c r="AJQ3623" s="0"/>
      <c r="AJR3623" s="0"/>
      <c r="AJS3623" s="0"/>
      <c r="AJT3623" s="0"/>
      <c r="AJU3623" s="0"/>
      <c r="AJV3623" s="0"/>
      <c r="AJW3623" s="0"/>
      <c r="AJX3623" s="0"/>
      <c r="AJY3623" s="0"/>
      <c r="AJZ3623" s="0"/>
      <c r="AKA3623" s="0"/>
      <c r="AKB3623" s="0"/>
      <c r="AKC3623" s="0"/>
      <c r="AKD3623" s="0"/>
      <c r="AKE3623" s="0"/>
      <c r="AKF3623" s="0"/>
      <c r="AKG3623" s="0"/>
      <c r="AKH3623" s="0"/>
      <c r="AKI3623" s="0"/>
      <c r="AKJ3623" s="0"/>
      <c r="AKK3623" s="0"/>
      <c r="AKL3623" s="0"/>
      <c r="AKM3623" s="0"/>
      <c r="AKN3623" s="0"/>
      <c r="AKO3623" s="0"/>
      <c r="AKP3623" s="0"/>
      <c r="AKQ3623" s="0"/>
      <c r="AKR3623" s="0"/>
      <c r="AKS3623" s="0"/>
      <c r="AKT3623" s="0"/>
      <c r="AKU3623" s="0"/>
      <c r="AKV3623" s="0"/>
      <c r="AKW3623" s="0"/>
      <c r="AKX3623" s="0"/>
      <c r="AKY3623" s="0"/>
      <c r="AKZ3623" s="0"/>
      <c r="ALA3623" s="0"/>
      <c r="ALB3623" s="0"/>
      <c r="ALC3623" s="0"/>
      <c r="ALD3623" s="0"/>
      <c r="ALE3623" s="0"/>
      <c r="ALF3623" s="0"/>
      <c r="ALG3623" s="0"/>
      <c r="ALH3623" s="0"/>
      <c r="ALI3623" s="0"/>
      <c r="ALJ3623" s="0"/>
      <c r="ALK3623" s="0"/>
      <c r="ALL3623" s="0"/>
      <c r="ALM3623" s="0"/>
      <c r="ALN3623" s="0"/>
      <c r="ALO3623" s="0"/>
      <c r="ALP3623" s="0"/>
      <c r="ALQ3623" s="0"/>
      <c r="ALR3623" s="0"/>
      <c r="ALS3623" s="0"/>
      <c r="ALT3623" s="0"/>
      <c r="ALU3623" s="0"/>
      <c r="ALV3623" s="0"/>
      <c r="ALW3623" s="0"/>
      <c r="ALX3623" s="0"/>
      <c r="ALY3623" s="0"/>
      <c r="ALZ3623" s="0"/>
      <c r="AMA3623" s="0"/>
      <c r="AMB3623" s="0"/>
      <c r="AMC3623" s="0"/>
      <c r="AMD3623" s="0"/>
      <c r="AME3623" s="0"/>
      <c r="AMF3623" s="0"/>
      <c r="AMG3623" s="0"/>
      <c r="AMH3623" s="0"/>
      <c r="AMI3623" s="0"/>
    </row>
    <row r="3624" customFormat="false" ht="12.75" hidden="false" customHeight="false" outlineLevel="0" collapsed="false">
      <c r="A3624" s="1" t="s">
        <v>3850</v>
      </c>
      <c r="C3624" s="27" t="s">
        <v>3852</v>
      </c>
      <c r="D3624" s="27" t="s">
        <v>507</v>
      </c>
      <c r="E3624" s="28"/>
      <c r="F3624" s="29"/>
      <c r="G3624" s="27"/>
      <c r="H3624" s="30" t="s">
        <v>168</v>
      </c>
      <c r="I3624" s="31" t="n">
        <v>1.07</v>
      </c>
      <c r="J3624" s="107" t="s">
        <v>2842</v>
      </c>
      <c r="BM3624" s="0"/>
      <c r="BN3624" s="0"/>
      <c r="BO3624" s="0"/>
      <c r="BP3624" s="0"/>
      <c r="BQ3624" s="0"/>
      <c r="BR3624" s="0"/>
      <c r="BS3624" s="0"/>
      <c r="BT3624" s="0"/>
      <c r="BU3624" s="0"/>
      <c r="BV3624" s="0"/>
      <c r="BW3624" s="0"/>
      <c r="BX3624" s="0"/>
      <c r="BY3624" s="0"/>
      <c r="BZ3624" s="0"/>
      <c r="CA3624" s="0"/>
      <c r="CB3624" s="0"/>
      <c r="CC3624" s="0"/>
      <c r="CD3624" s="0"/>
      <c r="CE3624" s="0"/>
      <c r="CF3624" s="0"/>
      <c r="CG3624" s="0"/>
      <c r="CH3624" s="0"/>
      <c r="CI3624" s="0"/>
      <c r="CJ3624" s="0"/>
      <c r="CK3624" s="0"/>
      <c r="CL3624" s="0"/>
      <c r="CM3624" s="0"/>
      <c r="CN3624" s="0"/>
      <c r="CO3624" s="0"/>
      <c r="CP3624" s="0"/>
      <c r="CQ3624" s="0"/>
      <c r="CR3624" s="0"/>
      <c r="CS3624" s="0"/>
      <c r="CT3624" s="0"/>
      <c r="CU3624" s="0"/>
      <c r="CV3624" s="0"/>
      <c r="CW3624" s="0"/>
      <c r="CX3624" s="0"/>
      <c r="CY3624" s="0"/>
      <c r="CZ3624" s="0"/>
      <c r="DA3624" s="0"/>
      <c r="DB3624" s="0"/>
      <c r="DC3624" s="0"/>
      <c r="DD3624" s="0"/>
      <c r="DE3624" s="0"/>
      <c r="DF3624" s="0"/>
      <c r="DG3624" s="0"/>
      <c r="DH3624" s="0"/>
      <c r="DI3624" s="0"/>
      <c r="DJ3624" s="0"/>
      <c r="DK3624" s="0"/>
      <c r="DL3624" s="0"/>
      <c r="DM3624" s="0"/>
      <c r="DN3624" s="0"/>
      <c r="DO3624" s="0"/>
      <c r="DP3624" s="0"/>
      <c r="DQ3624" s="0"/>
      <c r="DR3624" s="0"/>
      <c r="DS3624" s="0"/>
      <c r="DT3624" s="0"/>
      <c r="DU3624" s="0"/>
      <c r="DV3624" s="0"/>
      <c r="DW3624" s="0"/>
      <c r="DX3624" s="0"/>
      <c r="DY3624" s="0"/>
      <c r="DZ3624" s="0"/>
      <c r="EA3624" s="0"/>
      <c r="EB3624" s="0"/>
      <c r="EC3624" s="0"/>
      <c r="ED3624" s="0"/>
      <c r="EE3624" s="0"/>
      <c r="EF3624" s="0"/>
      <c r="EG3624" s="0"/>
      <c r="EH3624" s="0"/>
      <c r="EI3624" s="0"/>
      <c r="EJ3624" s="0"/>
      <c r="EK3624" s="0"/>
      <c r="EL3624" s="0"/>
      <c r="EM3624" s="0"/>
      <c r="EN3624" s="0"/>
      <c r="EO3624" s="0"/>
      <c r="EP3624" s="0"/>
      <c r="EQ3624" s="0"/>
      <c r="ER3624" s="0"/>
      <c r="ES3624" s="0"/>
      <c r="ET3624" s="0"/>
      <c r="EU3624" s="0"/>
      <c r="EV3624" s="0"/>
      <c r="EW3624" s="0"/>
      <c r="EX3624" s="0"/>
      <c r="EY3624" s="0"/>
      <c r="EZ3624" s="0"/>
      <c r="FA3624" s="0"/>
      <c r="FB3624" s="0"/>
      <c r="FC3624" s="0"/>
      <c r="FD3624" s="0"/>
      <c r="FE3624" s="0"/>
      <c r="FF3624" s="0"/>
      <c r="FG3624" s="0"/>
      <c r="FH3624" s="0"/>
      <c r="FI3624" s="0"/>
      <c r="FJ3624" s="0"/>
      <c r="FK3624" s="0"/>
      <c r="FL3624" s="0"/>
      <c r="FM3624" s="0"/>
      <c r="FN3624" s="0"/>
      <c r="FO3624" s="0"/>
      <c r="FP3624" s="0"/>
      <c r="FQ3624" s="0"/>
      <c r="FR3624" s="0"/>
      <c r="FS3624" s="0"/>
      <c r="FT3624" s="0"/>
      <c r="FU3624" s="0"/>
      <c r="FV3624" s="0"/>
      <c r="FW3624" s="0"/>
      <c r="FX3624" s="0"/>
      <c r="FY3624" s="0"/>
      <c r="FZ3624" s="0"/>
      <c r="GA3624" s="0"/>
      <c r="GB3624" s="0"/>
      <c r="GC3624" s="0"/>
      <c r="GD3624" s="0"/>
      <c r="GE3624" s="0"/>
      <c r="GF3624" s="0"/>
      <c r="GG3624" s="0"/>
      <c r="GH3624" s="0"/>
      <c r="GI3624" s="0"/>
      <c r="GJ3624" s="0"/>
      <c r="GK3624" s="0"/>
      <c r="GL3624" s="0"/>
      <c r="GM3624" s="0"/>
      <c r="GN3624" s="0"/>
      <c r="GO3624" s="0"/>
      <c r="GP3624" s="0"/>
      <c r="GQ3624" s="0"/>
      <c r="GR3624" s="0"/>
      <c r="GS3624" s="0"/>
      <c r="GT3624" s="0"/>
      <c r="GU3624" s="0"/>
      <c r="GV3624" s="0"/>
      <c r="GW3624" s="0"/>
      <c r="GX3624" s="0"/>
      <c r="GY3624" s="0"/>
      <c r="GZ3624" s="0"/>
      <c r="HA3624" s="0"/>
      <c r="HB3624" s="0"/>
      <c r="HC3624" s="0"/>
      <c r="HD3624" s="0"/>
      <c r="HE3624" s="0"/>
      <c r="HF3624" s="0"/>
      <c r="HG3624" s="0"/>
      <c r="HH3624" s="0"/>
      <c r="HI3624" s="0"/>
      <c r="HJ3624" s="0"/>
      <c r="HK3624" s="0"/>
      <c r="HL3624" s="0"/>
      <c r="HM3624" s="0"/>
      <c r="HN3624" s="0"/>
      <c r="HO3624" s="0"/>
      <c r="HP3624" s="0"/>
      <c r="HQ3624" s="0"/>
      <c r="HR3624" s="0"/>
      <c r="HS3624" s="0"/>
      <c r="HT3624" s="0"/>
      <c r="HU3624" s="0"/>
      <c r="HV3624" s="0"/>
      <c r="HW3624" s="0"/>
      <c r="HX3624" s="0"/>
      <c r="HY3624" s="0"/>
      <c r="HZ3624" s="0"/>
      <c r="IA3624" s="0"/>
      <c r="IB3624" s="0"/>
      <c r="IC3624" s="0"/>
      <c r="ID3624" s="0"/>
      <c r="IE3624" s="0"/>
      <c r="IF3624" s="0"/>
      <c r="IG3624" s="0"/>
      <c r="IH3624" s="0"/>
      <c r="II3624" s="0"/>
      <c r="IJ3624" s="0"/>
      <c r="IK3624" s="0"/>
      <c r="IL3624" s="0"/>
      <c r="IM3624" s="0"/>
      <c r="IN3624" s="0"/>
      <c r="IO3624" s="0"/>
      <c r="IP3624" s="0"/>
      <c r="IQ3624" s="0"/>
      <c r="IR3624" s="0"/>
      <c r="IS3624" s="0"/>
      <c r="IT3624" s="0"/>
      <c r="IU3624" s="0"/>
      <c r="IV3624" s="0"/>
      <c r="IW3624" s="0"/>
      <c r="IX3624" s="0"/>
      <c r="IY3624" s="0"/>
      <c r="IZ3624" s="0"/>
      <c r="JA3624" s="0"/>
      <c r="JB3624" s="0"/>
      <c r="JC3624" s="0"/>
      <c r="JD3624" s="0"/>
      <c r="JE3624" s="0"/>
      <c r="JF3624" s="0"/>
      <c r="JG3624" s="0"/>
      <c r="JH3624" s="0"/>
      <c r="JI3624" s="0"/>
      <c r="JJ3624" s="0"/>
      <c r="JK3624" s="0"/>
      <c r="JL3624" s="0"/>
      <c r="JM3624" s="0"/>
      <c r="JN3624" s="0"/>
      <c r="JO3624" s="0"/>
      <c r="JP3624" s="0"/>
      <c r="JQ3624" s="0"/>
      <c r="JR3624" s="0"/>
      <c r="JS3624" s="0"/>
      <c r="JT3624" s="0"/>
      <c r="JU3624" s="0"/>
      <c r="JV3624" s="0"/>
      <c r="JW3624" s="0"/>
      <c r="JX3624" s="0"/>
      <c r="JY3624" s="0"/>
      <c r="JZ3624" s="0"/>
      <c r="KA3624" s="0"/>
      <c r="KB3624" s="0"/>
      <c r="KC3624" s="0"/>
      <c r="KD3624" s="0"/>
      <c r="KE3624" s="0"/>
      <c r="KF3624" s="0"/>
      <c r="KG3624" s="0"/>
      <c r="KH3624" s="0"/>
      <c r="KI3624" s="0"/>
      <c r="KJ3624" s="0"/>
      <c r="KK3624" s="0"/>
      <c r="KL3624" s="0"/>
      <c r="KM3624" s="0"/>
      <c r="KN3624" s="0"/>
      <c r="KO3624" s="0"/>
      <c r="KP3624" s="0"/>
      <c r="KQ3624" s="0"/>
      <c r="KR3624" s="0"/>
      <c r="KS3624" s="0"/>
      <c r="KT3624" s="0"/>
      <c r="KU3624" s="0"/>
      <c r="KV3624" s="0"/>
      <c r="KW3624" s="0"/>
      <c r="KX3624" s="0"/>
      <c r="KY3624" s="0"/>
      <c r="KZ3624" s="0"/>
      <c r="LA3624" s="0"/>
      <c r="LB3624" s="0"/>
      <c r="LC3624" s="0"/>
      <c r="LD3624" s="0"/>
      <c r="LE3624" s="0"/>
      <c r="LF3624" s="0"/>
      <c r="LG3624" s="0"/>
      <c r="LH3624" s="0"/>
      <c r="LI3624" s="0"/>
      <c r="LJ3624" s="0"/>
      <c r="LK3624" s="0"/>
      <c r="LL3624" s="0"/>
      <c r="LM3624" s="0"/>
      <c r="LN3624" s="0"/>
      <c r="LO3624" s="0"/>
      <c r="LP3624" s="0"/>
      <c r="LQ3624" s="0"/>
      <c r="LR3624" s="0"/>
      <c r="LS3624" s="0"/>
      <c r="LT3624" s="0"/>
      <c r="LU3624" s="0"/>
      <c r="LV3624" s="0"/>
      <c r="LW3624" s="0"/>
      <c r="LX3624" s="0"/>
      <c r="LY3624" s="0"/>
      <c r="LZ3624" s="0"/>
      <c r="MA3624" s="0"/>
      <c r="MB3624" s="0"/>
      <c r="MC3624" s="0"/>
      <c r="MD3624" s="0"/>
      <c r="ME3624" s="0"/>
      <c r="MF3624" s="0"/>
      <c r="MG3624" s="0"/>
      <c r="MH3624" s="0"/>
      <c r="MI3624" s="0"/>
      <c r="MJ3624" s="0"/>
      <c r="MK3624" s="0"/>
      <c r="ML3624" s="0"/>
      <c r="MM3624" s="0"/>
      <c r="MN3624" s="0"/>
      <c r="MO3624" s="0"/>
      <c r="MP3624" s="0"/>
      <c r="MQ3624" s="0"/>
      <c r="MR3624" s="0"/>
      <c r="MS3624" s="0"/>
      <c r="MT3624" s="0"/>
      <c r="MU3624" s="0"/>
      <c r="MV3624" s="0"/>
      <c r="MW3624" s="0"/>
      <c r="MX3624" s="0"/>
      <c r="MY3624" s="0"/>
      <c r="MZ3624" s="0"/>
      <c r="NA3624" s="0"/>
      <c r="NB3624" s="0"/>
      <c r="NC3624" s="0"/>
      <c r="ND3624" s="0"/>
      <c r="NE3624" s="0"/>
      <c r="NF3624" s="0"/>
      <c r="NG3624" s="0"/>
      <c r="NH3624" s="0"/>
      <c r="NI3624" s="0"/>
      <c r="NJ3624" s="0"/>
      <c r="NK3624" s="0"/>
      <c r="NL3624" s="0"/>
      <c r="NM3624" s="0"/>
      <c r="NN3624" s="0"/>
      <c r="NO3624" s="0"/>
      <c r="NP3624" s="0"/>
      <c r="NQ3624" s="0"/>
      <c r="NR3624" s="0"/>
      <c r="NS3624" s="0"/>
      <c r="NT3624" s="0"/>
      <c r="NU3624" s="0"/>
      <c r="NV3624" s="0"/>
      <c r="NW3624" s="0"/>
      <c r="NX3624" s="0"/>
      <c r="NY3624" s="0"/>
      <c r="NZ3624" s="0"/>
      <c r="OA3624" s="0"/>
      <c r="OB3624" s="0"/>
      <c r="OC3624" s="0"/>
      <c r="OD3624" s="0"/>
      <c r="OE3624" s="0"/>
      <c r="OF3624" s="0"/>
      <c r="OG3624" s="0"/>
      <c r="OH3624" s="0"/>
      <c r="OI3624" s="0"/>
      <c r="OJ3624" s="0"/>
      <c r="OK3624" s="0"/>
      <c r="OL3624" s="0"/>
      <c r="OM3624" s="0"/>
      <c r="ON3624" s="0"/>
      <c r="OO3624" s="0"/>
      <c r="OP3624" s="0"/>
      <c r="OQ3624" s="0"/>
      <c r="OR3624" s="0"/>
      <c r="OS3624" s="0"/>
      <c r="OT3624" s="0"/>
      <c r="OU3624" s="0"/>
      <c r="OV3624" s="0"/>
      <c r="OW3624" s="0"/>
      <c r="OX3624" s="0"/>
      <c r="OY3624" s="0"/>
      <c r="OZ3624" s="0"/>
      <c r="PA3624" s="0"/>
      <c r="PB3624" s="0"/>
      <c r="PC3624" s="0"/>
      <c r="PD3624" s="0"/>
      <c r="PE3624" s="0"/>
      <c r="PF3624" s="0"/>
      <c r="PG3624" s="0"/>
      <c r="PH3624" s="0"/>
      <c r="PI3624" s="0"/>
      <c r="PJ3624" s="0"/>
      <c r="PK3624" s="0"/>
      <c r="PL3624" s="0"/>
      <c r="PM3624" s="0"/>
      <c r="PN3624" s="0"/>
      <c r="PO3624" s="0"/>
      <c r="PP3624" s="0"/>
      <c r="PQ3624" s="0"/>
      <c r="PR3624" s="0"/>
      <c r="PS3624" s="0"/>
      <c r="PT3624" s="0"/>
      <c r="PU3624" s="0"/>
      <c r="PV3624" s="0"/>
      <c r="PW3624" s="0"/>
      <c r="PX3624" s="0"/>
      <c r="PY3624" s="0"/>
      <c r="PZ3624" s="0"/>
      <c r="QA3624" s="0"/>
      <c r="QB3624" s="0"/>
      <c r="QC3624" s="0"/>
      <c r="QD3624" s="0"/>
      <c r="QE3624" s="0"/>
      <c r="QF3624" s="0"/>
      <c r="QG3624" s="0"/>
      <c r="QH3624" s="0"/>
      <c r="QI3624" s="0"/>
      <c r="QJ3624" s="0"/>
      <c r="QK3624" s="0"/>
      <c r="QL3624" s="0"/>
      <c r="QM3624" s="0"/>
      <c r="QN3624" s="0"/>
      <c r="QO3624" s="0"/>
      <c r="QP3624" s="0"/>
      <c r="QQ3624" s="0"/>
      <c r="QR3624" s="0"/>
      <c r="QS3624" s="0"/>
      <c r="QT3624" s="0"/>
      <c r="QU3624" s="0"/>
      <c r="QV3624" s="0"/>
      <c r="QW3624" s="0"/>
      <c r="QX3624" s="0"/>
      <c r="QY3624" s="0"/>
      <c r="QZ3624" s="0"/>
      <c r="RA3624" s="0"/>
      <c r="RB3624" s="0"/>
      <c r="RC3624" s="0"/>
      <c r="RD3624" s="0"/>
      <c r="RE3624" s="0"/>
      <c r="RF3624" s="0"/>
      <c r="RG3624" s="0"/>
      <c r="RH3624" s="0"/>
      <c r="RI3624" s="0"/>
      <c r="RJ3624" s="0"/>
      <c r="RK3624" s="0"/>
      <c r="RL3624" s="0"/>
      <c r="RM3624" s="0"/>
      <c r="RN3624" s="0"/>
      <c r="RO3624" s="0"/>
      <c r="RP3624" s="0"/>
      <c r="RQ3624" s="0"/>
      <c r="RR3624" s="0"/>
      <c r="RS3624" s="0"/>
      <c r="RT3624" s="0"/>
      <c r="RU3624" s="0"/>
      <c r="RV3624" s="0"/>
      <c r="RW3624" s="0"/>
      <c r="RX3624" s="0"/>
      <c r="RY3624" s="0"/>
      <c r="RZ3624" s="0"/>
      <c r="SA3624" s="0"/>
      <c r="SB3624" s="0"/>
      <c r="SC3624" s="0"/>
      <c r="SD3624" s="0"/>
      <c r="SE3624" s="0"/>
      <c r="SF3624" s="0"/>
      <c r="SG3624" s="0"/>
      <c r="SH3624" s="0"/>
      <c r="SI3624" s="0"/>
      <c r="SJ3624" s="0"/>
      <c r="SK3624" s="0"/>
      <c r="SL3624" s="0"/>
      <c r="SM3624" s="0"/>
      <c r="SN3624" s="0"/>
      <c r="SO3624" s="0"/>
      <c r="SP3624" s="0"/>
      <c r="SQ3624" s="0"/>
      <c r="SR3624" s="0"/>
      <c r="SS3624" s="0"/>
      <c r="ST3624" s="0"/>
      <c r="SU3624" s="0"/>
      <c r="SV3624" s="0"/>
      <c r="SW3624" s="0"/>
      <c r="SX3624" s="0"/>
      <c r="SY3624" s="0"/>
      <c r="SZ3624" s="0"/>
      <c r="TA3624" s="0"/>
      <c r="TB3624" s="0"/>
      <c r="TC3624" s="0"/>
      <c r="TD3624" s="0"/>
      <c r="TE3624" s="0"/>
      <c r="TF3624" s="0"/>
      <c r="TG3624" s="0"/>
      <c r="TH3624" s="0"/>
      <c r="TI3624" s="0"/>
      <c r="TJ3624" s="0"/>
      <c r="TK3624" s="0"/>
      <c r="TL3624" s="0"/>
      <c r="TM3624" s="0"/>
      <c r="TN3624" s="0"/>
      <c r="TO3624" s="0"/>
      <c r="TP3624" s="0"/>
      <c r="TQ3624" s="0"/>
      <c r="TR3624" s="0"/>
      <c r="TS3624" s="0"/>
      <c r="TT3624" s="0"/>
      <c r="TU3624" s="0"/>
      <c r="TV3624" s="0"/>
      <c r="TW3624" s="0"/>
      <c r="TX3624" s="0"/>
      <c r="TY3624" s="0"/>
      <c r="TZ3624" s="0"/>
      <c r="UA3624" s="0"/>
      <c r="UB3624" s="0"/>
      <c r="UC3624" s="0"/>
      <c r="UD3624" s="0"/>
      <c r="UE3624" s="0"/>
      <c r="UF3624" s="0"/>
      <c r="UG3624" s="0"/>
      <c r="UH3624" s="0"/>
      <c r="UI3624" s="0"/>
      <c r="UJ3624" s="0"/>
      <c r="UK3624" s="0"/>
      <c r="UL3624" s="0"/>
      <c r="UM3624" s="0"/>
      <c r="UN3624" s="0"/>
      <c r="UO3624" s="0"/>
      <c r="UP3624" s="0"/>
      <c r="UQ3624" s="0"/>
      <c r="UR3624" s="0"/>
      <c r="US3624" s="0"/>
      <c r="UT3624" s="0"/>
      <c r="UU3624" s="0"/>
      <c r="UV3624" s="0"/>
      <c r="UW3624" s="0"/>
      <c r="UX3624" s="0"/>
      <c r="UY3624" s="0"/>
      <c r="UZ3624" s="0"/>
      <c r="VA3624" s="0"/>
      <c r="VB3624" s="0"/>
      <c r="VC3624" s="0"/>
      <c r="VD3624" s="0"/>
      <c r="VE3624" s="0"/>
      <c r="VF3624" s="0"/>
      <c r="VG3624" s="0"/>
      <c r="VH3624" s="0"/>
      <c r="VI3624" s="0"/>
      <c r="VJ3624" s="0"/>
      <c r="VK3624" s="0"/>
      <c r="VL3624" s="0"/>
      <c r="VM3624" s="0"/>
      <c r="VN3624" s="0"/>
      <c r="VO3624" s="0"/>
      <c r="VP3624" s="0"/>
      <c r="VQ3624" s="0"/>
      <c r="VR3624" s="0"/>
      <c r="VS3624" s="0"/>
      <c r="VT3624" s="0"/>
      <c r="VU3624" s="0"/>
      <c r="VV3624" s="0"/>
      <c r="VW3624" s="0"/>
      <c r="VX3624" s="0"/>
      <c r="VY3624" s="0"/>
      <c r="VZ3624" s="0"/>
      <c r="WA3624" s="0"/>
      <c r="WB3624" s="0"/>
      <c r="WC3624" s="0"/>
      <c r="WD3624" s="0"/>
      <c r="WE3624" s="0"/>
      <c r="WF3624" s="0"/>
      <c r="WG3624" s="0"/>
      <c r="WH3624" s="0"/>
      <c r="WI3624" s="0"/>
      <c r="WJ3624" s="0"/>
      <c r="WK3624" s="0"/>
      <c r="WL3624" s="0"/>
      <c r="WM3624" s="0"/>
      <c r="WN3624" s="0"/>
      <c r="WO3624" s="0"/>
      <c r="WP3624" s="0"/>
      <c r="WQ3624" s="0"/>
      <c r="WR3624" s="0"/>
      <c r="WS3624" s="0"/>
      <c r="WT3624" s="0"/>
      <c r="WU3624" s="0"/>
      <c r="WV3624" s="0"/>
      <c r="WW3624" s="0"/>
      <c r="WX3624" s="0"/>
      <c r="WY3624" s="0"/>
      <c r="WZ3624" s="0"/>
      <c r="XA3624" s="0"/>
      <c r="XB3624" s="0"/>
      <c r="XC3624" s="0"/>
      <c r="XD3624" s="0"/>
      <c r="XE3624" s="0"/>
      <c r="XF3624" s="0"/>
      <c r="XG3624" s="0"/>
      <c r="XH3624" s="0"/>
      <c r="XI3624" s="0"/>
      <c r="XJ3624" s="0"/>
      <c r="XK3624" s="0"/>
      <c r="XL3624" s="0"/>
      <c r="XM3624" s="0"/>
      <c r="XN3624" s="0"/>
      <c r="XO3624" s="0"/>
      <c r="XP3624" s="0"/>
      <c r="XQ3624" s="0"/>
      <c r="XR3624" s="0"/>
      <c r="XS3624" s="0"/>
      <c r="XT3624" s="0"/>
      <c r="XU3624" s="0"/>
      <c r="XV3624" s="0"/>
      <c r="XW3624" s="0"/>
      <c r="XX3624" s="0"/>
      <c r="XY3624" s="0"/>
      <c r="XZ3624" s="0"/>
      <c r="YA3624" s="0"/>
      <c r="YB3624" s="0"/>
      <c r="YC3624" s="0"/>
      <c r="YD3624" s="0"/>
      <c r="YE3624" s="0"/>
      <c r="YF3624" s="0"/>
      <c r="YG3624" s="0"/>
      <c r="YH3624" s="0"/>
      <c r="YI3624" s="0"/>
      <c r="YJ3624" s="0"/>
      <c r="YK3624" s="0"/>
      <c r="YL3624" s="0"/>
      <c r="YM3624" s="0"/>
      <c r="YN3624" s="0"/>
      <c r="YO3624" s="0"/>
      <c r="YP3624" s="0"/>
      <c r="YQ3624" s="0"/>
      <c r="YR3624" s="0"/>
      <c r="YS3624" s="0"/>
      <c r="YT3624" s="0"/>
      <c r="YU3624" s="0"/>
      <c r="YV3624" s="0"/>
      <c r="YW3624" s="0"/>
      <c r="YX3624" s="0"/>
      <c r="YY3624" s="0"/>
      <c r="YZ3624" s="0"/>
      <c r="ZA3624" s="0"/>
      <c r="ZB3624" s="0"/>
      <c r="ZC3624" s="0"/>
      <c r="ZD3624" s="0"/>
      <c r="ZE3624" s="0"/>
      <c r="ZF3624" s="0"/>
      <c r="ZG3624" s="0"/>
      <c r="ZH3624" s="0"/>
      <c r="ZI3624" s="0"/>
      <c r="ZJ3624" s="0"/>
      <c r="ZK3624" s="0"/>
      <c r="ZL3624" s="0"/>
      <c r="ZM3624" s="0"/>
      <c r="ZN3624" s="0"/>
      <c r="ZO3624" s="0"/>
      <c r="ZP3624" s="0"/>
      <c r="ZQ3624" s="0"/>
      <c r="ZR3624" s="0"/>
      <c r="ZS3624" s="0"/>
      <c r="ZT3624" s="0"/>
      <c r="ZU3624" s="0"/>
      <c r="ZV3624" s="0"/>
      <c r="ZW3624" s="0"/>
      <c r="ZX3624" s="0"/>
      <c r="ZY3624" s="0"/>
      <c r="ZZ3624" s="0"/>
      <c r="AAA3624" s="0"/>
      <c r="AAB3624" s="0"/>
      <c r="AAC3624" s="0"/>
      <c r="AAD3624" s="0"/>
      <c r="AAE3624" s="0"/>
      <c r="AAF3624" s="0"/>
      <c r="AAG3624" s="0"/>
      <c r="AAH3624" s="0"/>
      <c r="AAI3624" s="0"/>
      <c r="AAJ3624" s="0"/>
      <c r="AAK3624" s="0"/>
      <c r="AAL3624" s="0"/>
      <c r="AAM3624" s="0"/>
      <c r="AAN3624" s="0"/>
      <c r="AAO3624" s="0"/>
      <c r="AAP3624" s="0"/>
      <c r="AAQ3624" s="0"/>
      <c r="AAR3624" s="0"/>
      <c r="AAS3624" s="0"/>
      <c r="AAT3624" s="0"/>
      <c r="AAU3624" s="0"/>
      <c r="AAV3624" s="0"/>
      <c r="AAW3624" s="0"/>
      <c r="AAX3624" s="0"/>
      <c r="AAY3624" s="0"/>
      <c r="AAZ3624" s="0"/>
      <c r="ABA3624" s="0"/>
      <c r="ABB3624" s="0"/>
      <c r="ABC3624" s="0"/>
      <c r="ABD3624" s="0"/>
      <c r="ABE3624" s="0"/>
      <c r="ABF3624" s="0"/>
      <c r="ABG3624" s="0"/>
      <c r="ABH3624" s="0"/>
      <c r="ABI3624" s="0"/>
      <c r="ABJ3624" s="0"/>
      <c r="ABK3624" s="0"/>
      <c r="ABL3624" s="0"/>
      <c r="ABM3624" s="0"/>
      <c r="ABN3624" s="0"/>
      <c r="ABO3624" s="0"/>
      <c r="ABP3624" s="0"/>
      <c r="ABQ3624" s="0"/>
      <c r="ABR3624" s="0"/>
      <c r="ABS3624" s="0"/>
      <c r="ABT3624" s="0"/>
      <c r="ABU3624" s="0"/>
      <c r="ABV3624" s="0"/>
      <c r="ABW3624" s="0"/>
      <c r="ABX3624" s="0"/>
      <c r="ABY3624" s="0"/>
      <c r="ABZ3624" s="0"/>
      <c r="ACA3624" s="0"/>
      <c r="ACB3624" s="0"/>
      <c r="ACC3624" s="0"/>
      <c r="ACD3624" s="0"/>
      <c r="ACE3624" s="0"/>
      <c r="ACF3624" s="0"/>
      <c r="ACG3624" s="0"/>
      <c r="ACH3624" s="0"/>
      <c r="ACI3624" s="0"/>
      <c r="ACJ3624" s="0"/>
      <c r="ACK3624" s="0"/>
      <c r="ACL3624" s="0"/>
      <c r="ACM3624" s="0"/>
      <c r="ACN3624" s="0"/>
      <c r="ACO3624" s="0"/>
      <c r="ACP3624" s="0"/>
      <c r="ACQ3624" s="0"/>
      <c r="ACR3624" s="0"/>
      <c r="ACS3624" s="0"/>
      <c r="ACT3624" s="0"/>
      <c r="ACU3624" s="0"/>
      <c r="ACV3624" s="0"/>
      <c r="ACW3624" s="0"/>
      <c r="ACX3624" s="0"/>
      <c r="ACY3624" s="0"/>
      <c r="ACZ3624" s="0"/>
      <c r="ADA3624" s="0"/>
      <c r="ADB3624" s="0"/>
      <c r="ADC3624" s="0"/>
      <c r="ADD3624" s="0"/>
      <c r="ADE3624" s="0"/>
      <c r="ADF3624" s="0"/>
      <c r="ADG3624" s="0"/>
      <c r="ADH3624" s="0"/>
      <c r="ADI3624" s="0"/>
      <c r="ADJ3624" s="0"/>
      <c r="ADK3624" s="0"/>
      <c r="ADL3624" s="0"/>
      <c r="ADM3624" s="0"/>
      <c r="ADN3624" s="0"/>
      <c r="ADO3624" s="0"/>
      <c r="ADP3624" s="0"/>
      <c r="ADQ3624" s="0"/>
      <c r="ADR3624" s="0"/>
      <c r="ADS3624" s="0"/>
      <c r="ADT3624" s="0"/>
      <c r="ADU3624" s="0"/>
      <c r="ADV3624" s="0"/>
      <c r="ADW3624" s="0"/>
      <c r="ADX3624" s="0"/>
      <c r="ADY3624" s="0"/>
      <c r="ADZ3624" s="0"/>
      <c r="AEA3624" s="0"/>
      <c r="AEB3624" s="0"/>
      <c r="AEC3624" s="0"/>
      <c r="AED3624" s="0"/>
      <c r="AEE3624" s="0"/>
      <c r="AEF3624" s="0"/>
      <c r="AEG3624" s="0"/>
      <c r="AEH3624" s="0"/>
      <c r="AEI3624" s="0"/>
      <c r="AEJ3624" s="0"/>
      <c r="AEK3624" s="0"/>
      <c r="AEL3624" s="0"/>
      <c r="AEM3624" s="0"/>
      <c r="AEN3624" s="0"/>
      <c r="AEO3624" s="0"/>
      <c r="AEP3624" s="0"/>
      <c r="AEQ3624" s="0"/>
      <c r="AER3624" s="0"/>
      <c r="AES3624" s="0"/>
      <c r="AET3624" s="0"/>
      <c r="AEU3624" s="0"/>
      <c r="AEV3624" s="0"/>
      <c r="AEW3624" s="0"/>
      <c r="AEX3624" s="0"/>
      <c r="AEY3624" s="0"/>
      <c r="AEZ3624" s="0"/>
      <c r="AFA3624" s="0"/>
      <c r="AFB3624" s="0"/>
      <c r="AFC3624" s="0"/>
      <c r="AFD3624" s="0"/>
      <c r="AFE3624" s="0"/>
      <c r="AFF3624" s="0"/>
      <c r="AFG3624" s="0"/>
      <c r="AFH3624" s="0"/>
      <c r="AFI3624" s="0"/>
      <c r="AFJ3624" s="0"/>
      <c r="AFK3624" s="0"/>
      <c r="AFL3624" s="0"/>
      <c r="AFM3624" s="0"/>
      <c r="AFN3624" s="0"/>
      <c r="AFO3624" s="0"/>
      <c r="AFP3624" s="0"/>
      <c r="AFQ3624" s="0"/>
      <c r="AFR3624" s="0"/>
      <c r="AFS3624" s="0"/>
      <c r="AFT3624" s="0"/>
      <c r="AFU3624" s="0"/>
      <c r="AFV3624" s="0"/>
      <c r="AFW3624" s="0"/>
      <c r="AFX3624" s="0"/>
      <c r="AFY3624" s="0"/>
      <c r="AFZ3624" s="0"/>
      <c r="AGA3624" s="0"/>
      <c r="AGB3624" s="0"/>
      <c r="AGC3624" s="0"/>
      <c r="AGD3624" s="0"/>
      <c r="AGE3624" s="0"/>
      <c r="AGF3624" s="0"/>
      <c r="AGG3624" s="0"/>
      <c r="AGH3624" s="0"/>
      <c r="AGI3624" s="0"/>
      <c r="AGJ3624" s="0"/>
      <c r="AGK3624" s="0"/>
      <c r="AGL3624" s="0"/>
      <c r="AGM3624" s="0"/>
      <c r="AGN3624" s="0"/>
      <c r="AGO3624" s="0"/>
      <c r="AGP3624" s="0"/>
      <c r="AGQ3624" s="0"/>
      <c r="AGR3624" s="0"/>
      <c r="AGS3624" s="0"/>
      <c r="AGT3624" s="0"/>
      <c r="AGU3624" s="0"/>
      <c r="AGV3624" s="0"/>
      <c r="AGW3624" s="0"/>
      <c r="AGX3624" s="0"/>
      <c r="AGY3624" s="0"/>
      <c r="AGZ3624" s="0"/>
      <c r="AHA3624" s="0"/>
      <c r="AHB3624" s="0"/>
      <c r="AHC3624" s="0"/>
      <c r="AHD3624" s="0"/>
      <c r="AHE3624" s="0"/>
      <c r="AHF3624" s="0"/>
      <c r="AHG3624" s="0"/>
      <c r="AHH3624" s="0"/>
      <c r="AHI3624" s="0"/>
      <c r="AHJ3624" s="0"/>
      <c r="AHK3624" s="0"/>
      <c r="AHL3624" s="0"/>
      <c r="AHM3624" s="0"/>
      <c r="AHN3624" s="0"/>
      <c r="AHO3624" s="0"/>
      <c r="AHP3624" s="0"/>
      <c r="AHQ3624" s="0"/>
      <c r="AHR3624" s="0"/>
      <c r="AHS3624" s="0"/>
      <c r="AHT3624" s="0"/>
      <c r="AHU3624" s="0"/>
      <c r="AHV3624" s="0"/>
      <c r="AHW3624" s="0"/>
      <c r="AHX3624" s="0"/>
      <c r="AHY3624" s="0"/>
      <c r="AHZ3624" s="0"/>
      <c r="AIA3624" s="0"/>
      <c r="AIB3624" s="0"/>
      <c r="AIC3624" s="0"/>
      <c r="AID3624" s="0"/>
      <c r="AIE3624" s="0"/>
      <c r="AIF3624" s="0"/>
      <c r="AIG3624" s="0"/>
      <c r="AIH3624" s="0"/>
      <c r="AII3624" s="0"/>
      <c r="AIJ3624" s="0"/>
      <c r="AIK3624" s="0"/>
      <c r="AIL3624" s="0"/>
      <c r="AIM3624" s="0"/>
      <c r="AIN3624" s="0"/>
      <c r="AIO3624" s="0"/>
      <c r="AIP3624" s="0"/>
      <c r="AIQ3624" s="0"/>
      <c r="AIR3624" s="0"/>
      <c r="AIS3624" s="0"/>
      <c r="AIT3624" s="0"/>
      <c r="AIU3624" s="0"/>
      <c r="AIV3624" s="0"/>
      <c r="AIW3624" s="0"/>
      <c r="AIX3624" s="0"/>
      <c r="AIY3624" s="0"/>
      <c r="AIZ3624" s="0"/>
      <c r="AJA3624" s="0"/>
      <c r="AJB3624" s="0"/>
      <c r="AJC3624" s="0"/>
      <c r="AJD3624" s="0"/>
      <c r="AJE3624" s="0"/>
      <c r="AJF3624" s="0"/>
      <c r="AJG3624" s="0"/>
      <c r="AJH3624" s="0"/>
      <c r="AJI3624" s="0"/>
      <c r="AJJ3624" s="0"/>
      <c r="AJK3624" s="0"/>
      <c r="AJL3624" s="0"/>
      <c r="AJM3624" s="0"/>
      <c r="AJN3624" s="0"/>
      <c r="AJO3624" s="0"/>
      <c r="AJP3624" s="0"/>
      <c r="AJQ3624" s="0"/>
      <c r="AJR3624" s="0"/>
      <c r="AJS3624" s="0"/>
      <c r="AJT3624" s="0"/>
      <c r="AJU3624" s="0"/>
      <c r="AJV3624" s="0"/>
      <c r="AJW3624" s="0"/>
      <c r="AJX3624" s="0"/>
      <c r="AJY3624" s="0"/>
      <c r="AJZ3624" s="0"/>
      <c r="AKA3624" s="0"/>
      <c r="AKB3624" s="0"/>
      <c r="AKC3624" s="0"/>
      <c r="AKD3624" s="0"/>
      <c r="AKE3624" s="0"/>
      <c r="AKF3624" s="0"/>
      <c r="AKG3624" s="0"/>
      <c r="AKH3624" s="0"/>
      <c r="AKI3624" s="0"/>
      <c r="AKJ3624" s="0"/>
      <c r="AKK3624" s="0"/>
      <c r="AKL3624" s="0"/>
      <c r="AKM3624" s="0"/>
      <c r="AKN3624" s="0"/>
      <c r="AKO3624" s="0"/>
      <c r="AKP3624" s="0"/>
      <c r="AKQ3624" s="0"/>
      <c r="AKR3624" s="0"/>
      <c r="AKS3624" s="0"/>
      <c r="AKT3624" s="0"/>
      <c r="AKU3624" s="0"/>
      <c r="AKV3624" s="0"/>
      <c r="AKW3624" s="0"/>
      <c r="AKX3624" s="0"/>
      <c r="AKY3624" s="0"/>
      <c r="AKZ3624" s="0"/>
      <c r="ALA3624" s="0"/>
      <c r="ALB3624" s="0"/>
      <c r="ALC3624" s="0"/>
      <c r="ALD3624" s="0"/>
      <c r="ALE3624" s="0"/>
      <c r="ALF3624" s="0"/>
      <c r="ALG3624" s="0"/>
      <c r="ALH3624" s="0"/>
      <c r="ALI3624" s="0"/>
      <c r="ALJ3624" s="0"/>
      <c r="ALK3624" s="0"/>
      <c r="ALL3624" s="0"/>
      <c r="ALM3624" s="0"/>
      <c r="ALN3624" s="0"/>
      <c r="ALO3624" s="0"/>
      <c r="ALP3624" s="0"/>
      <c r="ALQ3624" s="0"/>
      <c r="ALR3624" s="0"/>
      <c r="ALS3624" s="0"/>
      <c r="ALT3624" s="0"/>
      <c r="ALU3624" s="0"/>
      <c r="ALV3624" s="0"/>
      <c r="ALW3624" s="0"/>
      <c r="ALX3624" s="0"/>
      <c r="ALY3624" s="0"/>
      <c r="ALZ3624" s="0"/>
      <c r="AMA3624" s="0"/>
      <c r="AMB3624" s="0"/>
      <c r="AMC3624" s="0"/>
      <c r="AMD3624" s="0"/>
      <c r="AME3624" s="0"/>
      <c r="AMF3624" s="0"/>
      <c r="AMG3624" s="0"/>
      <c r="AMH3624" s="0"/>
      <c r="AMI3624" s="0"/>
    </row>
    <row r="3625" customFormat="false" ht="12.75" hidden="false" customHeight="false" outlineLevel="0" collapsed="false">
      <c r="A3625" s="1" t="s">
        <v>3850</v>
      </c>
      <c r="C3625" s="27" t="s">
        <v>3853</v>
      </c>
      <c r="D3625" s="27" t="s">
        <v>13</v>
      </c>
      <c r="E3625" s="28"/>
      <c r="F3625" s="29"/>
      <c r="G3625" s="27"/>
      <c r="H3625" s="30" t="s">
        <v>168</v>
      </c>
      <c r="I3625" s="31" t="n">
        <v>0.56</v>
      </c>
      <c r="J3625" s="107" t="s">
        <v>2842</v>
      </c>
      <c r="BM3625" s="0"/>
      <c r="BN3625" s="0"/>
      <c r="BO3625" s="0"/>
      <c r="BP3625" s="0"/>
      <c r="BQ3625" s="0"/>
      <c r="BR3625" s="0"/>
      <c r="BS3625" s="0"/>
      <c r="BT3625" s="0"/>
      <c r="BU3625" s="0"/>
      <c r="BV3625" s="0"/>
      <c r="BW3625" s="0"/>
      <c r="BX3625" s="0"/>
      <c r="BY3625" s="0"/>
      <c r="BZ3625" s="0"/>
      <c r="CA3625" s="0"/>
      <c r="CB3625" s="0"/>
      <c r="CC3625" s="0"/>
      <c r="CD3625" s="0"/>
      <c r="CE3625" s="0"/>
      <c r="CF3625" s="0"/>
      <c r="CG3625" s="0"/>
      <c r="CH3625" s="0"/>
      <c r="CI3625" s="0"/>
      <c r="CJ3625" s="0"/>
      <c r="CK3625" s="0"/>
      <c r="CL3625" s="0"/>
      <c r="CM3625" s="0"/>
      <c r="CN3625" s="0"/>
      <c r="CO3625" s="0"/>
      <c r="CP3625" s="0"/>
      <c r="CQ3625" s="0"/>
      <c r="CR3625" s="0"/>
      <c r="CS3625" s="0"/>
      <c r="CT3625" s="0"/>
      <c r="CU3625" s="0"/>
      <c r="CV3625" s="0"/>
      <c r="CW3625" s="0"/>
      <c r="CX3625" s="0"/>
      <c r="CY3625" s="0"/>
      <c r="CZ3625" s="0"/>
      <c r="DA3625" s="0"/>
      <c r="DB3625" s="0"/>
      <c r="DC3625" s="0"/>
      <c r="DD3625" s="0"/>
      <c r="DE3625" s="0"/>
      <c r="DF3625" s="0"/>
      <c r="DG3625" s="0"/>
      <c r="DH3625" s="0"/>
      <c r="DI3625" s="0"/>
      <c r="DJ3625" s="0"/>
      <c r="DK3625" s="0"/>
      <c r="DL3625" s="0"/>
      <c r="DM3625" s="0"/>
      <c r="DN3625" s="0"/>
      <c r="DO3625" s="0"/>
      <c r="DP3625" s="0"/>
      <c r="DQ3625" s="0"/>
      <c r="DR3625" s="0"/>
      <c r="DS3625" s="0"/>
      <c r="DT3625" s="0"/>
      <c r="DU3625" s="0"/>
      <c r="DV3625" s="0"/>
      <c r="DW3625" s="0"/>
      <c r="DX3625" s="0"/>
      <c r="DY3625" s="0"/>
      <c r="DZ3625" s="0"/>
      <c r="EA3625" s="0"/>
      <c r="EB3625" s="0"/>
      <c r="EC3625" s="0"/>
      <c r="ED3625" s="0"/>
      <c r="EE3625" s="0"/>
      <c r="EF3625" s="0"/>
      <c r="EG3625" s="0"/>
      <c r="EH3625" s="0"/>
      <c r="EI3625" s="0"/>
      <c r="EJ3625" s="0"/>
      <c r="EK3625" s="0"/>
      <c r="EL3625" s="0"/>
      <c r="EM3625" s="0"/>
      <c r="EN3625" s="0"/>
      <c r="EO3625" s="0"/>
      <c r="EP3625" s="0"/>
      <c r="EQ3625" s="0"/>
      <c r="ER3625" s="0"/>
      <c r="ES3625" s="0"/>
      <c r="ET3625" s="0"/>
      <c r="EU3625" s="0"/>
      <c r="EV3625" s="0"/>
      <c r="EW3625" s="0"/>
      <c r="EX3625" s="0"/>
      <c r="EY3625" s="0"/>
      <c r="EZ3625" s="0"/>
      <c r="FA3625" s="0"/>
      <c r="FB3625" s="0"/>
      <c r="FC3625" s="0"/>
      <c r="FD3625" s="0"/>
      <c r="FE3625" s="0"/>
      <c r="FF3625" s="0"/>
      <c r="FG3625" s="0"/>
      <c r="FH3625" s="0"/>
      <c r="FI3625" s="0"/>
      <c r="FJ3625" s="0"/>
      <c r="FK3625" s="0"/>
      <c r="FL3625" s="0"/>
      <c r="FM3625" s="0"/>
      <c r="FN3625" s="0"/>
      <c r="FO3625" s="0"/>
      <c r="FP3625" s="0"/>
      <c r="FQ3625" s="0"/>
      <c r="FR3625" s="0"/>
      <c r="FS3625" s="0"/>
      <c r="FT3625" s="0"/>
      <c r="FU3625" s="0"/>
      <c r="FV3625" s="0"/>
      <c r="FW3625" s="0"/>
      <c r="FX3625" s="0"/>
      <c r="FY3625" s="0"/>
      <c r="FZ3625" s="0"/>
      <c r="GA3625" s="0"/>
      <c r="GB3625" s="0"/>
      <c r="GC3625" s="0"/>
      <c r="GD3625" s="0"/>
      <c r="GE3625" s="0"/>
      <c r="GF3625" s="0"/>
      <c r="GG3625" s="0"/>
      <c r="GH3625" s="0"/>
      <c r="GI3625" s="0"/>
      <c r="GJ3625" s="0"/>
      <c r="GK3625" s="0"/>
      <c r="GL3625" s="0"/>
      <c r="GM3625" s="0"/>
      <c r="GN3625" s="0"/>
      <c r="GO3625" s="0"/>
      <c r="GP3625" s="0"/>
      <c r="GQ3625" s="0"/>
      <c r="GR3625" s="0"/>
      <c r="GS3625" s="0"/>
      <c r="GT3625" s="0"/>
      <c r="GU3625" s="0"/>
      <c r="GV3625" s="0"/>
      <c r="GW3625" s="0"/>
      <c r="GX3625" s="0"/>
      <c r="GY3625" s="0"/>
      <c r="GZ3625" s="0"/>
      <c r="HA3625" s="0"/>
      <c r="HB3625" s="0"/>
      <c r="HC3625" s="0"/>
      <c r="HD3625" s="0"/>
      <c r="HE3625" s="0"/>
      <c r="HF3625" s="0"/>
      <c r="HG3625" s="0"/>
      <c r="HH3625" s="0"/>
      <c r="HI3625" s="0"/>
      <c r="HJ3625" s="0"/>
      <c r="HK3625" s="0"/>
      <c r="HL3625" s="0"/>
      <c r="HM3625" s="0"/>
      <c r="HN3625" s="0"/>
      <c r="HO3625" s="0"/>
      <c r="HP3625" s="0"/>
      <c r="HQ3625" s="0"/>
      <c r="HR3625" s="0"/>
      <c r="HS3625" s="0"/>
      <c r="HT3625" s="0"/>
      <c r="HU3625" s="0"/>
      <c r="HV3625" s="0"/>
      <c r="HW3625" s="0"/>
      <c r="HX3625" s="0"/>
      <c r="HY3625" s="0"/>
      <c r="HZ3625" s="0"/>
      <c r="IA3625" s="0"/>
      <c r="IB3625" s="0"/>
      <c r="IC3625" s="0"/>
      <c r="ID3625" s="0"/>
      <c r="IE3625" s="0"/>
      <c r="IF3625" s="0"/>
      <c r="IG3625" s="0"/>
      <c r="IH3625" s="0"/>
      <c r="II3625" s="0"/>
      <c r="IJ3625" s="0"/>
      <c r="IK3625" s="0"/>
      <c r="IL3625" s="0"/>
      <c r="IM3625" s="0"/>
      <c r="IN3625" s="0"/>
      <c r="IO3625" s="0"/>
      <c r="IP3625" s="0"/>
      <c r="IQ3625" s="0"/>
      <c r="IR3625" s="0"/>
      <c r="IS3625" s="0"/>
      <c r="IT3625" s="0"/>
      <c r="IU3625" s="0"/>
      <c r="IV3625" s="0"/>
      <c r="IW3625" s="0"/>
      <c r="IX3625" s="0"/>
      <c r="IY3625" s="0"/>
      <c r="IZ3625" s="0"/>
      <c r="JA3625" s="0"/>
      <c r="JB3625" s="0"/>
      <c r="JC3625" s="0"/>
      <c r="JD3625" s="0"/>
      <c r="JE3625" s="0"/>
      <c r="JF3625" s="0"/>
      <c r="JG3625" s="0"/>
      <c r="JH3625" s="0"/>
      <c r="JI3625" s="0"/>
      <c r="JJ3625" s="0"/>
      <c r="JK3625" s="0"/>
      <c r="JL3625" s="0"/>
      <c r="JM3625" s="0"/>
      <c r="JN3625" s="0"/>
      <c r="JO3625" s="0"/>
      <c r="JP3625" s="0"/>
      <c r="JQ3625" s="0"/>
      <c r="JR3625" s="0"/>
      <c r="JS3625" s="0"/>
      <c r="JT3625" s="0"/>
      <c r="JU3625" s="0"/>
      <c r="JV3625" s="0"/>
      <c r="JW3625" s="0"/>
      <c r="JX3625" s="0"/>
      <c r="JY3625" s="0"/>
      <c r="JZ3625" s="0"/>
      <c r="KA3625" s="0"/>
      <c r="KB3625" s="0"/>
      <c r="KC3625" s="0"/>
      <c r="KD3625" s="0"/>
      <c r="KE3625" s="0"/>
      <c r="KF3625" s="0"/>
      <c r="KG3625" s="0"/>
      <c r="KH3625" s="0"/>
      <c r="KI3625" s="0"/>
      <c r="KJ3625" s="0"/>
      <c r="KK3625" s="0"/>
      <c r="KL3625" s="0"/>
      <c r="KM3625" s="0"/>
      <c r="KN3625" s="0"/>
      <c r="KO3625" s="0"/>
      <c r="KP3625" s="0"/>
      <c r="KQ3625" s="0"/>
      <c r="KR3625" s="0"/>
      <c r="KS3625" s="0"/>
      <c r="KT3625" s="0"/>
      <c r="KU3625" s="0"/>
      <c r="KV3625" s="0"/>
      <c r="KW3625" s="0"/>
      <c r="KX3625" s="0"/>
      <c r="KY3625" s="0"/>
      <c r="KZ3625" s="0"/>
      <c r="LA3625" s="0"/>
      <c r="LB3625" s="0"/>
      <c r="LC3625" s="0"/>
      <c r="LD3625" s="0"/>
      <c r="LE3625" s="0"/>
      <c r="LF3625" s="0"/>
      <c r="LG3625" s="0"/>
      <c r="LH3625" s="0"/>
      <c r="LI3625" s="0"/>
      <c r="LJ3625" s="0"/>
      <c r="LK3625" s="0"/>
      <c r="LL3625" s="0"/>
      <c r="LM3625" s="0"/>
      <c r="LN3625" s="0"/>
      <c r="LO3625" s="0"/>
      <c r="LP3625" s="0"/>
      <c r="LQ3625" s="0"/>
      <c r="LR3625" s="0"/>
      <c r="LS3625" s="0"/>
      <c r="LT3625" s="0"/>
      <c r="LU3625" s="0"/>
      <c r="LV3625" s="0"/>
      <c r="LW3625" s="0"/>
      <c r="LX3625" s="0"/>
      <c r="LY3625" s="0"/>
      <c r="LZ3625" s="0"/>
      <c r="MA3625" s="0"/>
      <c r="MB3625" s="0"/>
      <c r="MC3625" s="0"/>
      <c r="MD3625" s="0"/>
      <c r="ME3625" s="0"/>
      <c r="MF3625" s="0"/>
      <c r="MG3625" s="0"/>
      <c r="MH3625" s="0"/>
      <c r="MI3625" s="0"/>
      <c r="MJ3625" s="0"/>
      <c r="MK3625" s="0"/>
      <c r="ML3625" s="0"/>
      <c r="MM3625" s="0"/>
      <c r="MN3625" s="0"/>
      <c r="MO3625" s="0"/>
      <c r="MP3625" s="0"/>
      <c r="MQ3625" s="0"/>
      <c r="MR3625" s="0"/>
      <c r="MS3625" s="0"/>
      <c r="MT3625" s="0"/>
      <c r="MU3625" s="0"/>
      <c r="MV3625" s="0"/>
      <c r="MW3625" s="0"/>
      <c r="MX3625" s="0"/>
      <c r="MY3625" s="0"/>
      <c r="MZ3625" s="0"/>
      <c r="NA3625" s="0"/>
      <c r="NB3625" s="0"/>
      <c r="NC3625" s="0"/>
      <c r="ND3625" s="0"/>
      <c r="NE3625" s="0"/>
      <c r="NF3625" s="0"/>
      <c r="NG3625" s="0"/>
      <c r="NH3625" s="0"/>
      <c r="NI3625" s="0"/>
      <c r="NJ3625" s="0"/>
      <c r="NK3625" s="0"/>
      <c r="NL3625" s="0"/>
      <c r="NM3625" s="0"/>
      <c r="NN3625" s="0"/>
      <c r="NO3625" s="0"/>
      <c r="NP3625" s="0"/>
      <c r="NQ3625" s="0"/>
      <c r="NR3625" s="0"/>
      <c r="NS3625" s="0"/>
      <c r="NT3625" s="0"/>
      <c r="NU3625" s="0"/>
      <c r="NV3625" s="0"/>
      <c r="NW3625" s="0"/>
      <c r="NX3625" s="0"/>
      <c r="NY3625" s="0"/>
      <c r="NZ3625" s="0"/>
      <c r="OA3625" s="0"/>
      <c r="OB3625" s="0"/>
      <c r="OC3625" s="0"/>
      <c r="OD3625" s="0"/>
      <c r="OE3625" s="0"/>
      <c r="OF3625" s="0"/>
      <c r="OG3625" s="0"/>
      <c r="OH3625" s="0"/>
      <c r="OI3625" s="0"/>
      <c r="OJ3625" s="0"/>
      <c r="OK3625" s="0"/>
      <c r="OL3625" s="0"/>
      <c r="OM3625" s="0"/>
      <c r="ON3625" s="0"/>
      <c r="OO3625" s="0"/>
      <c r="OP3625" s="0"/>
      <c r="OQ3625" s="0"/>
      <c r="OR3625" s="0"/>
      <c r="OS3625" s="0"/>
      <c r="OT3625" s="0"/>
      <c r="OU3625" s="0"/>
      <c r="OV3625" s="0"/>
      <c r="OW3625" s="0"/>
      <c r="OX3625" s="0"/>
      <c r="OY3625" s="0"/>
      <c r="OZ3625" s="0"/>
      <c r="PA3625" s="0"/>
      <c r="PB3625" s="0"/>
      <c r="PC3625" s="0"/>
      <c r="PD3625" s="0"/>
      <c r="PE3625" s="0"/>
      <c r="PF3625" s="0"/>
      <c r="PG3625" s="0"/>
      <c r="PH3625" s="0"/>
      <c r="PI3625" s="0"/>
      <c r="PJ3625" s="0"/>
      <c r="PK3625" s="0"/>
      <c r="PL3625" s="0"/>
      <c r="PM3625" s="0"/>
      <c r="PN3625" s="0"/>
      <c r="PO3625" s="0"/>
      <c r="PP3625" s="0"/>
      <c r="PQ3625" s="0"/>
      <c r="PR3625" s="0"/>
      <c r="PS3625" s="0"/>
      <c r="PT3625" s="0"/>
      <c r="PU3625" s="0"/>
      <c r="PV3625" s="0"/>
      <c r="PW3625" s="0"/>
      <c r="PX3625" s="0"/>
      <c r="PY3625" s="0"/>
      <c r="PZ3625" s="0"/>
      <c r="QA3625" s="0"/>
      <c r="QB3625" s="0"/>
      <c r="QC3625" s="0"/>
      <c r="QD3625" s="0"/>
      <c r="QE3625" s="0"/>
      <c r="QF3625" s="0"/>
      <c r="QG3625" s="0"/>
      <c r="QH3625" s="0"/>
      <c r="QI3625" s="0"/>
      <c r="QJ3625" s="0"/>
      <c r="QK3625" s="0"/>
      <c r="QL3625" s="0"/>
      <c r="QM3625" s="0"/>
      <c r="QN3625" s="0"/>
      <c r="QO3625" s="0"/>
      <c r="QP3625" s="0"/>
      <c r="QQ3625" s="0"/>
      <c r="QR3625" s="0"/>
      <c r="QS3625" s="0"/>
      <c r="QT3625" s="0"/>
      <c r="QU3625" s="0"/>
      <c r="QV3625" s="0"/>
      <c r="QW3625" s="0"/>
      <c r="QX3625" s="0"/>
      <c r="QY3625" s="0"/>
      <c r="QZ3625" s="0"/>
      <c r="RA3625" s="0"/>
      <c r="RB3625" s="0"/>
      <c r="RC3625" s="0"/>
      <c r="RD3625" s="0"/>
      <c r="RE3625" s="0"/>
      <c r="RF3625" s="0"/>
      <c r="RG3625" s="0"/>
      <c r="RH3625" s="0"/>
      <c r="RI3625" s="0"/>
      <c r="RJ3625" s="0"/>
      <c r="RK3625" s="0"/>
      <c r="RL3625" s="0"/>
      <c r="RM3625" s="0"/>
      <c r="RN3625" s="0"/>
      <c r="RO3625" s="0"/>
      <c r="RP3625" s="0"/>
      <c r="RQ3625" s="0"/>
      <c r="RR3625" s="0"/>
      <c r="RS3625" s="0"/>
      <c r="RT3625" s="0"/>
      <c r="RU3625" s="0"/>
      <c r="RV3625" s="0"/>
      <c r="RW3625" s="0"/>
      <c r="RX3625" s="0"/>
      <c r="RY3625" s="0"/>
      <c r="RZ3625" s="0"/>
      <c r="SA3625" s="0"/>
      <c r="SB3625" s="0"/>
      <c r="SC3625" s="0"/>
      <c r="SD3625" s="0"/>
      <c r="SE3625" s="0"/>
      <c r="SF3625" s="0"/>
      <c r="SG3625" s="0"/>
      <c r="SH3625" s="0"/>
      <c r="SI3625" s="0"/>
      <c r="SJ3625" s="0"/>
      <c r="SK3625" s="0"/>
      <c r="SL3625" s="0"/>
      <c r="SM3625" s="0"/>
      <c r="SN3625" s="0"/>
      <c r="SO3625" s="0"/>
      <c r="SP3625" s="0"/>
      <c r="SQ3625" s="0"/>
      <c r="SR3625" s="0"/>
      <c r="SS3625" s="0"/>
      <c r="ST3625" s="0"/>
      <c r="SU3625" s="0"/>
      <c r="SV3625" s="0"/>
      <c r="SW3625" s="0"/>
      <c r="SX3625" s="0"/>
      <c r="SY3625" s="0"/>
      <c r="SZ3625" s="0"/>
      <c r="TA3625" s="0"/>
      <c r="TB3625" s="0"/>
      <c r="TC3625" s="0"/>
      <c r="TD3625" s="0"/>
      <c r="TE3625" s="0"/>
      <c r="TF3625" s="0"/>
      <c r="TG3625" s="0"/>
      <c r="TH3625" s="0"/>
      <c r="TI3625" s="0"/>
      <c r="TJ3625" s="0"/>
      <c r="TK3625" s="0"/>
      <c r="TL3625" s="0"/>
      <c r="TM3625" s="0"/>
      <c r="TN3625" s="0"/>
      <c r="TO3625" s="0"/>
      <c r="TP3625" s="0"/>
      <c r="TQ3625" s="0"/>
      <c r="TR3625" s="0"/>
      <c r="TS3625" s="0"/>
      <c r="TT3625" s="0"/>
      <c r="TU3625" s="0"/>
      <c r="TV3625" s="0"/>
      <c r="TW3625" s="0"/>
      <c r="TX3625" s="0"/>
      <c r="TY3625" s="0"/>
      <c r="TZ3625" s="0"/>
      <c r="UA3625" s="0"/>
      <c r="UB3625" s="0"/>
      <c r="UC3625" s="0"/>
      <c r="UD3625" s="0"/>
      <c r="UE3625" s="0"/>
      <c r="UF3625" s="0"/>
      <c r="UG3625" s="0"/>
      <c r="UH3625" s="0"/>
      <c r="UI3625" s="0"/>
      <c r="UJ3625" s="0"/>
      <c r="UK3625" s="0"/>
      <c r="UL3625" s="0"/>
      <c r="UM3625" s="0"/>
      <c r="UN3625" s="0"/>
      <c r="UO3625" s="0"/>
      <c r="UP3625" s="0"/>
      <c r="UQ3625" s="0"/>
      <c r="UR3625" s="0"/>
      <c r="US3625" s="0"/>
      <c r="UT3625" s="0"/>
      <c r="UU3625" s="0"/>
      <c r="UV3625" s="0"/>
      <c r="UW3625" s="0"/>
      <c r="UX3625" s="0"/>
      <c r="UY3625" s="0"/>
      <c r="UZ3625" s="0"/>
      <c r="VA3625" s="0"/>
      <c r="VB3625" s="0"/>
      <c r="VC3625" s="0"/>
      <c r="VD3625" s="0"/>
      <c r="VE3625" s="0"/>
      <c r="VF3625" s="0"/>
      <c r="VG3625" s="0"/>
      <c r="VH3625" s="0"/>
      <c r="VI3625" s="0"/>
      <c r="VJ3625" s="0"/>
      <c r="VK3625" s="0"/>
      <c r="VL3625" s="0"/>
      <c r="VM3625" s="0"/>
      <c r="VN3625" s="0"/>
      <c r="VO3625" s="0"/>
      <c r="VP3625" s="0"/>
      <c r="VQ3625" s="0"/>
      <c r="VR3625" s="0"/>
      <c r="VS3625" s="0"/>
      <c r="VT3625" s="0"/>
      <c r="VU3625" s="0"/>
      <c r="VV3625" s="0"/>
      <c r="VW3625" s="0"/>
      <c r="VX3625" s="0"/>
      <c r="VY3625" s="0"/>
      <c r="VZ3625" s="0"/>
      <c r="WA3625" s="0"/>
      <c r="WB3625" s="0"/>
      <c r="WC3625" s="0"/>
      <c r="WD3625" s="0"/>
      <c r="WE3625" s="0"/>
      <c r="WF3625" s="0"/>
      <c r="WG3625" s="0"/>
      <c r="WH3625" s="0"/>
      <c r="WI3625" s="0"/>
      <c r="WJ3625" s="0"/>
      <c r="WK3625" s="0"/>
      <c r="WL3625" s="0"/>
      <c r="WM3625" s="0"/>
      <c r="WN3625" s="0"/>
      <c r="WO3625" s="0"/>
      <c r="WP3625" s="0"/>
      <c r="WQ3625" s="0"/>
      <c r="WR3625" s="0"/>
      <c r="WS3625" s="0"/>
      <c r="WT3625" s="0"/>
      <c r="WU3625" s="0"/>
      <c r="WV3625" s="0"/>
      <c r="WW3625" s="0"/>
      <c r="WX3625" s="0"/>
      <c r="WY3625" s="0"/>
      <c r="WZ3625" s="0"/>
      <c r="XA3625" s="0"/>
      <c r="XB3625" s="0"/>
      <c r="XC3625" s="0"/>
      <c r="XD3625" s="0"/>
      <c r="XE3625" s="0"/>
      <c r="XF3625" s="0"/>
      <c r="XG3625" s="0"/>
      <c r="XH3625" s="0"/>
      <c r="XI3625" s="0"/>
      <c r="XJ3625" s="0"/>
      <c r="XK3625" s="0"/>
      <c r="XL3625" s="0"/>
      <c r="XM3625" s="0"/>
      <c r="XN3625" s="0"/>
      <c r="XO3625" s="0"/>
      <c r="XP3625" s="0"/>
      <c r="XQ3625" s="0"/>
      <c r="XR3625" s="0"/>
      <c r="XS3625" s="0"/>
      <c r="XT3625" s="0"/>
      <c r="XU3625" s="0"/>
      <c r="XV3625" s="0"/>
      <c r="XW3625" s="0"/>
      <c r="XX3625" s="0"/>
      <c r="XY3625" s="0"/>
      <c r="XZ3625" s="0"/>
      <c r="YA3625" s="0"/>
      <c r="YB3625" s="0"/>
      <c r="YC3625" s="0"/>
      <c r="YD3625" s="0"/>
      <c r="YE3625" s="0"/>
      <c r="YF3625" s="0"/>
      <c r="YG3625" s="0"/>
      <c r="YH3625" s="0"/>
      <c r="YI3625" s="0"/>
      <c r="YJ3625" s="0"/>
      <c r="YK3625" s="0"/>
      <c r="YL3625" s="0"/>
      <c r="YM3625" s="0"/>
      <c r="YN3625" s="0"/>
      <c r="YO3625" s="0"/>
      <c r="YP3625" s="0"/>
      <c r="YQ3625" s="0"/>
      <c r="YR3625" s="0"/>
      <c r="YS3625" s="0"/>
      <c r="YT3625" s="0"/>
      <c r="YU3625" s="0"/>
      <c r="YV3625" s="0"/>
      <c r="YW3625" s="0"/>
      <c r="YX3625" s="0"/>
      <c r="YY3625" s="0"/>
      <c r="YZ3625" s="0"/>
      <c r="ZA3625" s="0"/>
      <c r="ZB3625" s="0"/>
      <c r="ZC3625" s="0"/>
      <c r="ZD3625" s="0"/>
      <c r="ZE3625" s="0"/>
      <c r="ZF3625" s="0"/>
      <c r="ZG3625" s="0"/>
      <c r="ZH3625" s="0"/>
      <c r="ZI3625" s="0"/>
      <c r="ZJ3625" s="0"/>
      <c r="ZK3625" s="0"/>
      <c r="ZL3625" s="0"/>
      <c r="ZM3625" s="0"/>
      <c r="ZN3625" s="0"/>
      <c r="ZO3625" s="0"/>
      <c r="ZP3625" s="0"/>
      <c r="ZQ3625" s="0"/>
      <c r="ZR3625" s="0"/>
      <c r="ZS3625" s="0"/>
      <c r="ZT3625" s="0"/>
      <c r="ZU3625" s="0"/>
      <c r="ZV3625" s="0"/>
      <c r="ZW3625" s="0"/>
      <c r="ZX3625" s="0"/>
      <c r="ZY3625" s="0"/>
      <c r="ZZ3625" s="0"/>
      <c r="AAA3625" s="0"/>
      <c r="AAB3625" s="0"/>
      <c r="AAC3625" s="0"/>
      <c r="AAD3625" s="0"/>
      <c r="AAE3625" s="0"/>
      <c r="AAF3625" s="0"/>
      <c r="AAG3625" s="0"/>
      <c r="AAH3625" s="0"/>
      <c r="AAI3625" s="0"/>
      <c r="AAJ3625" s="0"/>
      <c r="AAK3625" s="0"/>
      <c r="AAL3625" s="0"/>
      <c r="AAM3625" s="0"/>
      <c r="AAN3625" s="0"/>
      <c r="AAO3625" s="0"/>
      <c r="AAP3625" s="0"/>
      <c r="AAQ3625" s="0"/>
      <c r="AAR3625" s="0"/>
      <c r="AAS3625" s="0"/>
      <c r="AAT3625" s="0"/>
      <c r="AAU3625" s="0"/>
      <c r="AAV3625" s="0"/>
      <c r="AAW3625" s="0"/>
      <c r="AAX3625" s="0"/>
      <c r="AAY3625" s="0"/>
      <c r="AAZ3625" s="0"/>
      <c r="ABA3625" s="0"/>
      <c r="ABB3625" s="0"/>
      <c r="ABC3625" s="0"/>
      <c r="ABD3625" s="0"/>
      <c r="ABE3625" s="0"/>
      <c r="ABF3625" s="0"/>
      <c r="ABG3625" s="0"/>
      <c r="ABH3625" s="0"/>
      <c r="ABI3625" s="0"/>
      <c r="ABJ3625" s="0"/>
      <c r="ABK3625" s="0"/>
      <c r="ABL3625" s="0"/>
      <c r="ABM3625" s="0"/>
      <c r="ABN3625" s="0"/>
      <c r="ABO3625" s="0"/>
      <c r="ABP3625" s="0"/>
      <c r="ABQ3625" s="0"/>
      <c r="ABR3625" s="0"/>
      <c r="ABS3625" s="0"/>
      <c r="ABT3625" s="0"/>
      <c r="ABU3625" s="0"/>
      <c r="ABV3625" s="0"/>
      <c r="ABW3625" s="0"/>
      <c r="ABX3625" s="0"/>
      <c r="ABY3625" s="0"/>
      <c r="ABZ3625" s="0"/>
      <c r="ACA3625" s="0"/>
      <c r="ACB3625" s="0"/>
      <c r="ACC3625" s="0"/>
      <c r="ACD3625" s="0"/>
      <c r="ACE3625" s="0"/>
      <c r="ACF3625" s="0"/>
      <c r="ACG3625" s="0"/>
      <c r="ACH3625" s="0"/>
      <c r="ACI3625" s="0"/>
      <c r="ACJ3625" s="0"/>
      <c r="ACK3625" s="0"/>
      <c r="ACL3625" s="0"/>
      <c r="ACM3625" s="0"/>
      <c r="ACN3625" s="0"/>
      <c r="ACO3625" s="0"/>
      <c r="ACP3625" s="0"/>
      <c r="ACQ3625" s="0"/>
      <c r="ACR3625" s="0"/>
      <c r="ACS3625" s="0"/>
      <c r="ACT3625" s="0"/>
      <c r="ACU3625" s="0"/>
      <c r="ACV3625" s="0"/>
      <c r="ACW3625" s="0"/>
      <c r="ACX3625" s="0"/>
      <c r="ACY3625" s="0"/>
      <c r="ACZ3625" s="0"/>
      <c r="ADA3625" s="0"/>
      <c r="ADB3625" s="0"/>
      <c r="ADC3625" s="0"/>
      <c r="ADD3625" s="0"/>
      <c r="ADE3625" s="0"/>
      <c r="ADF3625" s="0"/>
      <c r="ADG3625" s="0"/>
      <c r="ADH3625" s="0"/>
      <c r="ADI3625" s="0"/>
      <c r="ADJ3625" s="0"/>
      <c r="ADK3625" s="0"/>
      <c r="ADL3625" s="0"/>
      <c r="ADM3625" s="0"/>
      <c r="ADN3625" s="0"/>
      <c r="ADO3625" s="0"/>
      <c r="ADP3625" s="0"/>
      <c r="ADQ3625" s="0"/>
      <c r="ADR3625" s="0"/>
      <c r="ADS3625" s="0"/>
      <c r="ADT3625" s="0"/>
      <c r="ADU3625" s="0"/>
      <c r="ADV3625" s="0"/>
      <c r="ADW3625" s="0"/>
      <c r="ADX3625" s="0"/>
      <c r="ADY3625" s="0"/>
      <c r="ADZ3625" s="0"/>
      <c r="AEA3625" s="0"/>
      <c r="AEB3625" s="0"/>
      <c r="AEC3625" s="0"/>
      <c r="AED3625" s="0"/>
      <c r="AEE3625" s="0"/>
      <c r="AEF3625" s="0"/>
      <c r="AEG3625" s="0"/>
      <c r="AEH3625" s="0"/>
      <c r="AEI3625" s="0"/>
      <c r="AEJ3625" s="0"/>
      <c r="AEK3625" s="0"/>
      <c r="AEL3625" s="0"/>
      <c r="AEM3625" s="0"/>
      <c r="AEN3625" s="0"/>
      <c r="AEO3625" s="0"/>
      <c r="AEP3625" s="0"/>
      <c r="AEQ3625" s="0"/>
      <c r="AER3625" s="0"/>
      <c r="AES3625" s="0"/>
      <c r="AET3625" s="0"/>
      <c r="AEU3625" s="0"/>
      <c r="AEV3625" s="0"/>
      <c r="AEW3625" s="0"/>
      <c r="AEX3625" s="0"/>
      <c r="AEY3625" s="0"/>
      <c r="AEZ3625" s="0"/>
      <c r="AFA3625" s="0"/>
      <c r="AFB3625" s="0"/>
      <c r="AFC3625" s="0"/>
      <c r="AFD3625" s="0"/>
      <c r="AFE3625" s="0"/>
      <c r="AFF3625" s="0"/>
      <c r="AFG3625" s="0"/>
      <c r="AFH3625" s="0"/>
      <c r="AFI3625" s="0"/>
      <c r="AFJ3625" s="0"/>
      <c r="AFK3625" s="0"/>
      <c r="AFL3625" s="0"/>
      <c r="AFM3625" s="0"/>
      <c r="AFN3625" s="0"/>
      <c r="AFO3625" s="0"/>
      <c r="AFP3625" s="0"/>
      <c r="AFQ3625" s="0"/>
      <c r="AFR3625" s="0"/>
      <c r="AFS3625" s="0"/>
      <c r="AFT3625" s="0"/>
      <c r="AFU3625" s="0"/>
      <c r="AFV3625" s="0"/>
      <c r="AFW3625" s="0"/>
      <c r="AFX3625" s="0"/>
      <c r="AFY3625" s="0"/>
      <c r="AFZ3625" s="0"/>
      <c r="AGA3625" s="0"/>
      <c r="AGB3625" s="0"/>
      <c r="AGC3625" s="0"/>
      <c r="AGD3625" s="0"/>
      <c r="AGE3625" s="0"/>
      <c r="AGF3625" s="0"/>
      <c r="AGG3625" s="0"/>
      <c r="AGH3625" s="0"/>
      <c r="AGI3625" s="0"/>
      <c r="AGJ3625" s="0"/>
      <c r="AGK3625" s="0"/>
      <c r="AGL3625" s="0"/>
      <c r="AGM3625" s="0"/>
      <c r="AGN3625" s="0"/>
      <c r="AGO3625" s="0"/>
      <c r="AGP3625" s="0"/>
      <c r="AGQ3625" s="0"/>
      <c r="AGR3625" s="0"/>
      <c r="AGS3625" s="0"/>
      <c r="AGT3625" s="0"/>
      <c r="AGU3625" s="0"/>
      <c r="AGV3625" s="0"/>
      <c r="AGW3625" s="0"/>
      <c r="AGX3625" s="0"/>
      <c r="AGY3625" s="0"/>
      <c r="AGZ3625" s="0"/>
      <c r="AHA3625" s="0"/>
      <c r="AHB3625" s="0"/>
      <c r="AHC3625" s="0"/>
      <c r="AHD3625" s="0"/>
      <c r="AHE3625" s="0"/>
      <c r="AHF3625" s="0"/>
      <c r="AHG3625" s="0"/>
      <c r="AHH3625" s="0"/>
      <c r="AHI3625" s="0"/>
      <c r="AHJ3625" s="0"/>
      <c r="AHK3625" s="0"/>
      <c r="AHL3625" s="0"/>
      <c r="AHM3625" s="0"/>
      <c r="AHN3625" s="0"/>
      <c r="AHO3625" s="0"/>
      <c r="AHP3625" s="0"/>
      <c r="AHQ3625" s="0"/>
      <c r="AHR3625" s="0"/>
      <c r="AHS3625" s="0"/>
      <c r="AHT3625" s="0"/>
      <c r="AHU3625" s="0"/>
      <c r="AHV3625" s="0"/>
      <c r="AHW3625" s="0"/>
      <c r="AHX3625" s="0"/>
      <c r="AHY3625" s="0"/>
      <c r="AHZ3625" s="0"/>
      <c r="AIA3625" s="0"/>
      <c r="AIB3625" s="0"/>
      <c r="AIC3625" s="0"/>
      <c r="AID3625" s="0"/>
      <c r="AIE3625" s="0"/>
      <c r="AIF3625" s="0"/>
      <c r="AIG3625" s="0"/>
      <c r="AIH3625" s="0"/>
      <c r="AII3625" s="0"/>
      <c r="AIJ3625" s="0"/>
      <c r="AIK3625" s="0"/>
      <c r="AIL3625" s="0"/>
      <c r="AIM3625" s="0"/>
      <c r="AIN3625" s="0"/>
      <c r="AIO3625" s="0"/>
      <c r="AIP3625" s="0"/>
      <c r="AIQ3625" s="0"/>
      <c r="AIR3625" s="0"/>
      <c r="AIS3625" s="0"/>
      <c r="AIT3625" s="0"/>
      <c r="AIU3625" s="0"/>
      <c r="AIV3625" s="0"/>
      <c r="AIW3625" s="0"/>
      <c r="AIX3625" s="0"/>
      <c r="AIY3625" s="0"/>
      <c r="AIZ3625" s="0"/>
      <c r="AJA3625" s="0"/>
      <c r="AJB3625" s="0"/>
      <c r="AJC3625" s="0"/>
      <c r="AJD3625" s="0"/>
      <c r="AJE3625" s="0"/>
      <c r="AJF3625" s="0"/>
      <c r="AJG3625" s="0"/>
      <c r="AJH3625" s="0"/>
      <c r="AJI3625" s="0"/>
      <c r="AJJ3625" s="0"/>
      <c r="AJK3625" s="0"/>
      <c r="AJL3625" s="0"/>
      <c r="AJM3625" s="0"/>
      <c r="AJN3625" s="0"/>
      <c r="AJO3625" s="0"/>
      <c r="AJP3625" s="0"/>
      <c r="AJQ3625" s="0"/>
      <c r="AJR3625" s="0"/>
      <c r="AJS3625" s="0"/>
      <c r="AJT3625" s="0"/>
      <c r="AJU3625" s="0"/>
      <c r="AJV3625" s="0"/>
      <c r="AJW3625" s="0"/>
      <c r="AJX3625" s="0"/>
      <c r="AJY3625" s="0"/>
      <c r="AJZ3625" s="0"/>
      <c r="AKA3625" s="0"/>
      <c r="AKB3625" s="0"/>
      <c r="AKC3625" s="0"/>
      <c r="AKD3625" s="0"/>
      <c r="AKE3625" s="0"/>
      <c r="AKF3625" s="0"/>
      <c r="AKG3625" s="0"/>
      <c r="AKH3625" s="0"/>
      <c r="AKI3625" s="0"/>
      <c r="AKJ3625" s="0"/>
      <c r="AKK3625" s="0"/>
      <c r="AKL3625" s="0"/>
      <c r="AKM3625" s="0"/>
      <c r="AKN3625" s="0"/>
      <c r="AKO3625" s="0"/>
      <c r="AKP3625" s="0"/>
      <c r="AKQ3625" s="0"/>
      <c r="AKR3625" s="0"/>
      <c r="AKS3625" s="0"/>
      <c r="AKT3625" s="0"/>
      <c r="AKU3625" s="0"/>
      <c r="AKV3625" s="0"/>
      <c r="AKW3625" s="0"/>
      <c r="AKX3625" s="0"/>
      <c r="AKY3625" s="0"/>
      <c r="AKZ3625" s="0"/>
      <c r="ALA3625" s="0"/>
      <c r="ALB3625" s="0"/>
      <c r="ALC3625" s="0"/>
      <c r="ALD3625" s="0"/>
      <c r="ALE3625" s="0"/>
      <c r="ALF3625" s="0"/>
      <c r="ALG3625" s="0"/>
      <c r="ALH3625" s="0"/>
      <c r="ALI3625" s="0"/>
      <c r="ALJ3625" s="0"/>
      <c r="ALK3625" s="0"/>
      <c r="ALL3625" s="0"/>
      <c r="ALM3625" s="0"/>
      <c r="ALN3625" s="0"/>
      <c r="ALO3625" s="0"/>
      <c r="ALP3625" s="0"/>
      <c r="ALQ3625" s="0"/>
      <c r="ALR3625" s="0"/>
      <c r="ALS3625" s="0"/>
      <c r="ALT3625" s="0"/>
      <c r="ALU3625" s="0"/>
      <c r="ALV3625" s="0"/>
      <c r="ALW3625" s="0"/>
      <c r="ALX3625" s="0"/>
      <c r="ALY3625" s="0"/>
      <c r="ALZ3625" s="0"/>
      <c r="AMA3625" s="0"/>
      <c r="AMB3625" s="0"/>
      <c r="AMC3625" s="0"/>
      <c r="AMD3625" s="0"/>
      <c r="AME3625" s="0"/>
      <c r="AMF3625" s="0"/>
      <c r="AMG3625" s="0"/>
      <c r="AMH3625" s="0"/>
      <c r="AMI3625" s="0"/>
    </row>
    <row r="3626" customFormat="false" ht="12.75" hidden="false" customHeight="false" outlineLevel="0" collapsed="false">
      <c r="A3626" s="1" t="s">
        <v>3854</v>
      </c>
      <c r="C3626" s="27" t="s">
        <v>3855</v>
      </c>
      <c r="D3626" s="27" t="s">
        <v>13</v>
      </c>
      <c r="E3626" s="28"/>
      <c r="F3626" s="29"/>
      <c r="G3626" s="27"/>
      <c r="H3626" s="30" t="s">
        <v>61</v>
      </c>
      <c r="I3626" s="31" t="n">
        <v>0.27</v>
      </c>
      <c r="J3626" s="107" t="s">
        <v>2842</v>
      </c>
      <c r="BM3626" s="0"/>
      <c r="BN3626" s="0"/>
      <c r="BO3626" s="0"/>
      <c r="BP3626" s="0"/>
      <c r="BQ3626" s="0"/>
      <c r="BR3626" s="0"/>
      <c r="BS3626" s="0"/>
      <c r="BT3626" s="0"/>
      <c r="BU3626" s="0"/>
      <c r="BV3626" s="0"/>
      <c r="BW3626" s="0"/>
      <c r="BX3626" s="0"/>
      <c r="BY3626" s="0"/>
      <c r="BZ3626" s="0"/>
      <c r="CA3626" s="0"/>
      <c r="CB3626" s="0"/>
      <c r="CC3626" s="0"/>
      <c r="CD3626" s="0"/>
      <c r="CE3626" s="0"/>
      <c r="CF3626" s="0"/>
      <c r="CG3626" s="0"/>
      <c r="CH3626" s="0"/>
      <c r="CI3626" s="0"/>
      <c r="CJ3626" s="0"/>
      <c r="CK3626" s="0"/>
      <c r="CL3626" s="0"/>
      <c r="CM3626" s="0"/>
      <c r="CN3626" s="0"/>
      <c r="CO3626" s="0"/>
      <c r="CP3626" s="0"/>
      <c r="CQ3626" s="0"/>
      <c r="CR3626" s="0"/>
      <c r="CS3626" s="0"/>
      <c r="CT3626" s="0"/>
      <c r="CU3626" s="0"/>
      <c r="CV3626" s="0"/>
      <c r="CW3626" s="0"/>
      <c r="CX3626" s="0"/>
      <c r="CY3626" s="0"/>
      <c r="CZ3626" s="0"/>
      <c r="DA3626" s="0"/>
      <c r="DB3626" s="0"/>
      <c r="DC3626" s="0"/>
      <c r="DD3626" s="0"/>
      <c r="DE3626" s="0"/>
      <c r="DF3626" s="0"/>
      <c r="DG3626" s="0"/>
      <c r="DH3626" s="0"/>
      <c r="DI3626" s="0"/>
      <c r="DJ3626" s="0"/>
      <c r="DK3626" s="0"/>
      <c r="DL3626" s="0"/>
      <c r="DM3626" s="0"/>
      <c r="DN3626" s="0"/>
      <c r="DO3626" s="0"/>
      <c r="DP3626" s="0"/>
      <c r="DQ3626" s="0"/>
      <c r="DR3626" s="0"/>
      <c r="DS3626" s="0"/>
      <c r="DT3626" s="0"/>
      <c r="DU3626" s="0"/>
      <c r="DV3626" s="0"/>
      <c r="DW3626" s="0"/>
      <c r="DX3626" s="0"/>
      <c r="DY3626" s="0"/>
      <c r="DZ3626" s="0"/>
      <c r="EA3626" s="0"/>
      <c r="EB3626" s="0"/>
      <c r="EC3626" s="0"/>
      <c r="ED3626" s="0"/>
      <c r="EE3626" s="0"/>
      <c r="EF3626" s="0"/>
      <c r="EG3626" s="0"/>
      <c r="EH3626" s="0"/>
      <c r="EI3626" s="0"/>
      <c r="EJ3626" s="0"/>
      <c r="EK3626" s="0"/>
      <c r="EL3626" s="0"/>
      <c r="EM3626" s="0"/>
      <c r="EN3626" s="0"/>
      <c r="EO3626" s="0"/>
      <c r="EP3626" s="0"/>
      <c r="EQ3626" s="0"/>
      <c r="ER3626" s="0"/>
      <c r="ES3626" s="0"/>
      <c r="ET3626" s="0"/>
      <c r="EU3626" s="0"/>
      <c r="EV3626" s="0"/>
      <c r="EW3626" s="0"/>
      <c r="EX3626" s="0"/>
      <c r="EY3626" s="0"/>
      <c r="EZ3626" s="0"/>
      <c r="FA3626" s="0"/>
      <c r="FB3626" s="0"/>
      <c r="FC3626" s="0"/>
      <c r="FD3626" s="0"/>
      <c r="FE3626" s="0"/>
      <c r="FF3626" s="0"/>
      <c r="FG3626" s="0"/>
      <c r="FH3626" s="0"/>
      <c r="FI3626" s="0"/>
      <c r="FJ3626" s="0"/>
      <c r="FK3626" s="0"/>
      <c r="FL3626" s="0"/>
      <c r="FM3626" s="0"/>
      <c r="FN3626" s="0"/>
      <c r="FO3626" s="0"/>
      <c r="FP3626" s="0"/>
      <c r="FQ3626" s="0"/>
      <c r="FR3626" s="0"/>
      <c r="FS3626" s="0"/>
      <c r="FT3626" s="0"/>
      <c r="FU3626" s="0"/>
      <c r="FV3626" s="0"/>
      <c r="FW3626" s="0"/>
      <c r="FX3626" s="0"/>
      <c r="FY3626" s="0"/>
      <c r="FZ3626" s="0"/>
      <c r="GA3626" s="0"/>
      <c r="GB3626" s="0"/>
      <c r="GC3626" s="0"/>
      <c r="GD3626" s="0"/>
      <c r="GE3626" s="0"/>
      <c r="GF3626" s="0"/>
      <c r="GG3626" s="0"/>
      <c r="GH3626" s="0"/>
      <c r="GI3626" s="0"/>
      <c r="GJ3626" s="0"/>
      <c r="GK3626" s="0"/>
      <c r="GL3626" s="0"/>
      <c r="GM3626" s="0"/>
      <c r="GN3626" s="0"/>
      <c r="GO3626" s="0"/>
      <c r="GP3626" s="0"/>
      <c r="GQ3626" s="0"/>
      <c r="GR3626" s="0"/>
      <c r="GS3626" s="0"/>
      <c r="GT3626" s="0"/>
      <c r="GU3626" s="0"/>
      <c r="GV3626" s="0"/>
      <c r="GW3626" s="0"/>
      <c r="GX3626" s="0"/>
      <c r="GY3626" s="0"/>
      <c r="GZ3626" s="0"/>
      <c r="HA3626" s="0"/>
      <c r="HB3626" s="0"/>
      <c r="HC3626" s="0"/>
      <c r="HD3626" s="0"/>
      <c r="HE3626" s="0"/>
      <c r="HF3626" s="0"/>
      <c r="HG3626" s="0"/>
      <c r="HH3626" s="0"/>
      <c r="HI3626" s="0"/>
      <c r="HJ3626" s="0"/>
      <c r="HK3626" s="0"/>
      <c r="HL3626" s="0"/>
      <c r="HM3626" s="0"/>
      <c r="HN3626" s="0"/>
      <c r="HO3626" s="0"/>
      <c r="HP3626" s="0"/>
      <c r="HQ3626" s="0"/>
      <c r="HR3626" s="0"/>
      <c r="HS3626" s="0"/>
      <c r="HT3626" s="0"/>
      <c r="HU3626" s="0"/>
      <c r="HV3626" s="0"/>
      <c r="HW3626" s="0"/>
      <c r="HX3626" s="0"/>
      <c r="HY3626" s="0"/>
      <c r="HZ3626" s="0"/>
      <c r="IA3626" s="0"/>
      <c r="IB3626" s="0"/>
      <c r="IC3626" s="0"/>
      <c r="ID3626" s="0"/>
      <c r="IE3626" s="0"/>
      <c r="IF3626" s="0"/>
      <c r="IG3626" s="0"/>
      <c r="IH3626" s="0"/>
      <c r="II3626" s="0"/>
      <c r="IJ3626" s="0"/>
      <c r="IK3626" s="0"/>
      <c r="IL3626" s="0"/>
      <c r="IM3626" s="0"/>
      <c r="IN3626" s="0"/>
      <c r="IO3626" s="0"/>
      <c r="IP3626" s="0"/>
      <c r="IQ3626" s="0"/>
      <c r="IR3626" s="0"/>
      <c r="IS3626" s="0"/>
      <c r="IT3626" s="0"/>
      <c r="IU3626" s="0"/>
      <c r="IV3626" s="0"/>
      <c r="IW3626" s="0"/>
      <c r="IX3626" s="0"/>
      <c r="IY3626" s="0"/>
      <c r="IZ3626" s="0"/>
      <c r="JA3626" s="0"/>
      <c r="JB3626" s="0"/>
      <c r="JC3626" s="0"/>
      <c r="JD3626" s="0"/>
      <c r="JE3626" s="0"/>
      <c r="JF3626" s="0"/>
      <c r="JG3626" s="0"/>
      <c r="JH3626" s="0"/>
      <c r="JI3626" s="0"/>
      <c r="JJ3626" s="0"/>
      <c r="JK3626" s="0"/>
      <c r="JL3626" s="0"/>
      <c r="JM3626" s="0"/>
      <c r="JN3626" s="0"/>
      <c r="JO3626" s="0"/>
      <c r="JP3626" s="0"/>
      <c r="JQ3626" s="0"/>
      <c r="JR3626" s="0"/>
      <c r="JS3626" s="0"/>
      <c r="JT3626" s="0"/>
      <c r="JU3626" s="0"/>
      <c r="JV3626" s="0"/>
      <c r="JW3626" s="0"/>
      <c r="JX3626" s="0"/>
      <c r="JY3626" s="0"/>
      <c r="JZ3626" s="0"/>
      <c r="KA3626" s="0"/>
      <c r="KB3626" s="0"/>
      <c r="KC3626" s="0"/>
      <c r="KD3626" s="0"/>
      <c r="KE3626" s="0"/>
      <c r="KF3626" s="0"/>
      <c r="KG3626" s="0"/>
      <c r="KH3626" s="0"/>
      <c r="KI3626" s="0"/>
      <c r="KJ3626" s="0"/>
      <c r="KK3626" s="0"/>
      <c r="KL3626" s="0"/>
      <c r="KM3626" s="0"/>
      <c r="KN3626" s="0"/>
      <c r="KO3626" s="0"/>
      <c r="KP3626" s="0"/>
      <c r="KQ3626" s="0"/>
      <c r="KR3626" s="0"/>
      <c r="KS3626" s="0"/>
      <c r="KT3626" s="0"/>
      <c r="KU3626" s="0"/>
      <c r="KV3626" s="0"/>
      <c r="KW3626" s="0"/>
      <c r="KX3626" s="0"/>
      <c r="KY3626" s="0"/>
      <c r="KZ3626" s="0"/>
      <c r="LA3626" s="0"/>
      <c r="LB3626" s="0"/>
      <c r="LC3626" s="0"/>
      <c r="LD3626" s="0"/>
      <c r="LE3626" s="0"/>
      <c r="LF3626" s="0"/>
      <c r="LG3626" s="0"/>
      <c r="LH3626" s="0"/>
      <c r="LI3626" s="0"/>
      <c r="LJ3626" s="0"/>
      <c r="LK3626" s="0"/>
      <c r="LL3626" s="0"/>
      <c r="LM3626" s="0"/>
      <c r="LN3626" s="0"/>
      <c r="LO3626" s="0"/>
      <c r="LP3626" s="0"/>
      <c r="LQ3626" s="0"/>
      <c r="LR3626" s="0"/>
      <c r="LS3626" s="0"/>
      <c r="LT3626" s="0"/>
      <c r="LU3626" s="0"/>
      <c r="LV3626" s="0"/>
      <c r="LW3626" s="0"/>
      <c r="LX3626" s="0"/>
      <c r="LY3626" s="0"/>
      <c r="LZ3626" s="0"/>
      <c r="MA3626" s="0"/>
      <c r="MB3626" s="0"/>
      <c r="MC3626" s="0"/>
      <c r="MD3626" s="0"/>
      <c r="ME3626" s="0"/>
      <c r="MF3626" s="0"/>
      <c r="MG3626" s="0"/>
      <c r="MH3626" s="0"/>
      <c r="MI3626" s="0"/>
      <c r="MJ3626" s="0"/>
      <c r="MK3626" s="0"/>
      <c r="ML3626" s="0"/>
      <c r="MM3626" s="0"/>
      <c r="MN3626" s="0"/>
      <c r="MO3626" s="0"/>
      <c r="MP3626" s="0"/>
      <c r="MQ3626" s="0"/>
      <c r="MR3626" s="0"/>
      <c r="MS3626" s="0"/>
      <c r="MT3626" s="0"/>
      <c r="MU3626" s="0"/>
      <c r="MV3626" s="0"/>
      <c r="MW3626" s="0"/>
      <c r="MX3626" s="0"/>
      <c r="MY3626" s="0"/>
      <c r="MZ3626" s="0"/>
      <c r="NA3626" s="0"/>
      <c r="NB3626" s="0"/>
      <c r="NC3626" s="0"/>
      <c r="ND3626" s="0"/>
      <c r="NE3626" s="0"/>
      <c r="NF3626" s="0"/>
      <c r="NG3626" s="0"/>
      <c r="NH3626" s="0"/>
      <c r="NI3626" s="0"/>
      <c r="NJ3626" s="0"/>
      <c r="NK3626" s="0"/>
      <c r="NL3626" s="0"/>
      <c r="NM3626" s="0"/>
      <c r="NN3626" s="0"/>
      <c r="NO3626" s="0"/>
      <c r="NP3626" s="0"/>
      <c r="NQ3626" s="0"/>
      <c r="NR3626" s="0"/>
      <c r="NS3626" s="0"/>
      <c r="NT3626" s="0"/>
      <c r="NU3626" s="0"/>
      <c r="NV3626" s="0"/>
      <c r="NW3626" s="0"/>
      <c r="NX3626" s="0"/>
      <c r="NY3626" s="0"/>
      <c r="NZ3626" s="0"/>
      <c r="OA3626" s="0"/>
      <c r="OB3626" s="0"/>
      <c r="OC3626" s="0"/>
      <c r="OD3626" s="0"/>
      <c r="OE3626" s="0"/>
      <c r="OF3626" s="0"/>
      <c r="OG3626" s="0"/>
      <c r="OH3626" s="0"/>
      <c r="OI3626" s="0"/>
      <c r="OJ3626" s="0"/>
      <c r="OK3626" s="0"/>
      <c r="OL3626" s="0"/>
      <c r="OM3626" s="0"/>
      <c r="ON3626" s="0"/>
      <c r="OO3626" s="0"/>
      <c r="OP3626" s="0"/>
      <c r="OQ3626" s="0"/>
      <c r="OR3626" s="0"/>
      <c r="OS3626" s="0"/>
      <c r="OT3626" s="0"/>
      <c r="OU3626" s="0"/>
      <c r="OV3626" s="0"/>
      <c r="OW3626" s="0"/>
      <c r="OX3626" s="0"/>
      <c r="OY3626" s="0"/>
      <c r="OZ3626" s="0"/>
      <c r="PA3626" s="0"/>
      <c r="PB3626" s="0"/>
      <c r="PC3626" s="0"/>
      <c r="PD3626" s="0"/>
      <c r="PE3626" s="0"/>
      <c r="PF3626" s="0"/>
      <c r="PG3626" s="0"/>
      <c r="PH3626" s="0"/>
      <c r="PI3626" s="0"/>
      <c r="PJ3626" s="0"/>
      <c r="PK3626" s="0"/>
      <c r="PL3626" s="0"/>
      <c r="PM3626" s="0"/>
      <c r="PN3626" s="0"/>
      <c r="PO3626" s="0"/>
      <c r="PP3626" s="0"/>
      <c r="PQ3626" s="0"/>
      <c r="PR3626" s="0"/>
      <c r="PS3626" s="0"/>
      <c r="PT3626" s="0"/>
      <c r="PU3626" s="0"/>
      <c r="PV3626" s="0"/>
      <c r="PW3626" s="0"/>
      <c r="PX3626" s="0"/>
      <c r="PY3626" s="0"/>
      <c r="PZ3626" s="0"/>
      <c r="QA3626" s="0"/>
      <c r="QB3626" s="0"/>
      <c r="QC3626" s="0"/>
      <c r="QD3626" s="0"/>
      <c r="QE3626" s="0"/>
      <c r="QF3626" s="0"/>
      <c r="QG3626" s="0"/>
      <c r="QH3626" s="0"/>
      <c r="QI3626" s="0"/>
      <c r="QJ3626" s="0"/>
      <c r="QK3626" s="0"/>
      <c r="QL3626" s="0"/>
      <c r="QM3626" s="0"/>
      <c r="QN3626" s="0"/>
      <c r="QO3626" s="0"/>
      <c r="QP3626" s="0"/>
      <c r="QQ3626" s="0"/>
      <c r="QR3626" s="0"/>
      <c r="QS3626" s="0"/>
      <c r="QT3626" s="0"/>
      <c r="QU3626" s="0"/>
      <c r="QV3626" s="0"/>
      <c r="QW3626" s="0"/>
      <c r="QX3626" s="0"/>
      <c r="QY3626" s="0"/>
      <c r="QZ3626" s="0"/>
      <c r="RA3626" s="0"/>
      <c r="RB3626" s="0"/>
      <c r="RC3626" s="0"/>
      <c r="RD3626" s="0"/>
      <c r="RE3626" s="0"/>
      <c r="RF3626" s="0"/>
      <c r="RG3626" s="0"/>
      <c r="RH3626" s="0"/>
      <c r="RI3626" s="0"/>
      <c r="RJ3626" s="0"/>
      <c r="RK3626" s="0"/>
      <c r="RL3626" s="0"/>
      <c r="RM3626" s="0"/>
      <c r="RN3626" s="0"/>
      <c r="RO3626" s="0"/>
      <c r="RP3626" s="0"/>
      <c r="RQ3626" s="0"/>
      <c r="RR3626" s="0"/>
      <c r="RS3626" s="0"/>
      <c r="RT3626" s="0"/>
      <c r="RU3626" s="0"/>
      <c r="RV3626" s="0"/>
      <c r="RW3626" s="0"/>
      <c r="RX3626" s="0"/>
      <c r="RY3626" s="0"/>
      <c r="RZ3626" s="0"/>
      <c r="SA3626" s="0"/>
      <c r="SB3626" s="0"/>
      <c r="SC3626" s="0"/>
      <c r="SD3626" s="0"/>
      <c r="SE3626" s="0"/>
      <c r="SF3626" s="0"/>
      <c r="SG3626" s="0"/>
      <c r="SH3626" s="0"/>
      <c r="SI3626" s="0"/>
      <c r="SJ3626" s="0"/>
      <c r="SK3626" s="0"/>
      <c r="SL3626" s="0"/>
      <c r="SM3626" s="0"/>
      <c r="SN3626" s="0"/>
      <c r="SO3626" s="0"/>
      <c r="SP3626" s="0"/>
      <c r="SQ3626" s="0"/>
      <c r="SR3626" s="0"/>
      <c r="SS3626" s="0"/>
      <c r="ST3626" s="0"/>
      <c r="SU3626" s="0"/>
      <c r="SV3626" s="0"/>
      <c r="SW3626" s="0"/>
      <c r="SX3626" s="0"/>
      <c r="SY3626" s="0"/>
      <c r="SZ3626" s="0"/>
      <c r="TA3626" s="0"/>
      <c r="TB3626" s="0"/>
      <c r="TC3626" s="0"/>
      <c r="TD3626" s="0"/>
      <c r="TE3626" s="0"/>
      <c r="TF3626" s="0"/>
      <c r="TG3626" s="0"/>
      <c r="TH3626" s="0"/>
      <c r="TI3626" s="0"/>
      <c r="TJ3626" s="0"/>
      <c r="TK3626" s="0"/>
      <c r="TL3626" s="0"/>
      <c r="TM3626" s="0"/>
      <c r="TN3626" s="0"/>
      <c r="TO3626" s="0"/>
      <c r="TP3626" s="0"/>
      <c r="TQ3626" s="0"/>
      <c r="TR3626" s="0"/>
      <c r="TS3626" s="0"/>
      <c r="TT3626" s="0"/>
      <c r="TU3626" s="0"/>
      <c r="TV3626" s="0"/>
      <c r="TW3626" s="0"/>
      <c r="TX3626" s="0"/>
      <c r="TY3626" s="0"/>
      <c r="TZ3626" s="0"/>
      <c r="UA3626" s="0"/>
      <c r="UB3626" s="0"/>
      <c r="UC3626" s="0"/>
      <c r="UD3626" s="0"/>
      <c r="UE3626" s="0"/>
      <c r="UF3626" s="0"/>
      <c r="UG3626" s="0"/>
      <c r="UH3626" s="0"/>
      <c r="UI3626" s="0"/>
      <c r="UJ3626" s="0"/>
      <c r="UK3626" s="0"/>
      <c r="UL3626" s="0"/>
      <c r="UM3626" s="0"/>
      <c r="UN3626" s="0"/>
      <c r="UO3626" s="0"/>
      <c r="UP3626" s="0"/>
      <c r="UQ3626" s="0"/>
      <c r="UR3626" s="0"/>
      <c r="US3626" s="0"/>
      <c r="UT3626" s="0"/>
      <c r="UU3626" s="0"/>
      <c r="UV3626" s="0"/>
      <c r="UW3626" s="0"/>
      <c r="UX3626" s="0"/>
      <c r="UY3626" s="0"/>
      <c r="UZ3626" s="0"/>
      <c r="VA3626" s="0"/>
      <c r="VB3626" s="0"/>
      <c r="VC3626" s="0"/>
      <c r="VD3626" s="0"/>
      <c r="VE3626" s="0"/>
      <c r="VF3626" s="0"/>
      <c r="VG3626" s="0"/>
      <c r="VH3626" s="0"/>
      <c r="VI3626" s="0"/>
      <c r="VJ3626" s="0"/>
      <c r="VK3626" s="0"/>
      <c r="VL3626" s="0"/>
      <c r="VM3626" s="0"/>
      <c r="VN3626" s="0"/>
      <c r="VO3626" s="0"/>
      <c r="VP3626" s="0"/>
      <c r="VQ3626" s="0"/>
      <c r="VR3626" s="0"/>
      <c r="VS3626" s="0"/>
      <c r="VT3626" s="0"/>
      <c r="VU3626" s="0"/>
      <c r="VV3626" s="0"/>
      <c r="VW3626" s="0"/>
      <c r="VX3626" s="0"/>
      <c r="VY3626" s="0"/>
      <c r="VZ3626" s="0"/>
      <c r="WA3626" s="0"/>
      <c r="WB3626" s="0"/>
      <c r="WC3626" s="0"/>
      <c r="WD3626" s="0"/>
      <c r="WE3626" s="0"/>
      <c r="WF3626" s="0"/>
      <c r="WG3626" s="0"/>
      <c r="WH3626" s="0"/>
      <c r="WI3626" s="0"/>
      <c r="WJ3626" s="0"/>
      <c r="WK3626" s="0"/>
      <c r="WL3626" s="0"/>
      <c r="WM3626" s="0"/>
      <c r="WN3626" s="0"/>
      <c r="WO3626" s="0"/>
      <c r="WP3626" s="0"/>
      <c r="WQ3626" s="0"/>
      <c r="WR3626" s="0"/>
      <c r="WS3626" s="0"/>
      <c r="WT3626" s="0"/>
      <c r="WU3626" s="0"/>
      <c r="WV3626" s="0"/>
      <c r="WW3626" s="0"/>
      <c r="WX3626" s="0"/>
      <c r="WY3626" s="0"/>
      <c r="WZ3626" s="0"/>
      <c r="XA3626" s="0"/>
      <c r="XB3626" s="0"/>
      <c r="XC3626" s="0"/>
      <c r="XD3626" s="0"/>
      <c r="XE3626" s="0"/>
      <c r="XF3626" s="0"/>
      <c r="XG3626" s="0"/>
      <c r="XH3626" s="0"/>
      <c r="XI3626" s="0"/>
      <c r="XJ3626" s="0"/>
      <c r="XK3626" s="0"/>
      <c r="XL3626" s="0"/>
      <c r="XM3626" s="0"/>
      <c r="XN3626" s="0"/>
      <c r="XO3626" s="0"/>
      <c r="XP3626" s="0"/>
      <c r="XQ3626" s="0"/>
      <c r="XR3626" s="0"/>
      <c r="XS3626" s="0"/>
      <c r="XT3626" s="0"/>
      <c r="XU3626" s="0"/>
      <c r="XV3626" s="0"/>
      <c r="XW3626" s="0"/>
      <c r="XX3626" s="0"/>
      <c r="XY3626" s="0"/>
      <c r="XZ3626" s="0"/>
      <c r="YA3626" s="0"/>
      <c r="YB3626" s="0"/>
      <c r="YC3626" s="0"/>
      <c r="YD3626" s="0"/>
      <c r="YE3626" s="0"/>
      <c r="YF3626" s="0"/>
      <c r="YG3626" s="0"/>
      <c r="YH3626" s="0"/>
      <c r="YI3626" s="0"/>
      <c r="YJ3626" s="0"/>
      <c r="YK3626" s="0"/>
      <c r="YL3626" s="0"/>
      <c r="YM3626" s="0"/>
      <c r="YN3626" s="0"/>
      <c r="YO3626" s="0"/>
      <c r="YP3626" s="0"/>
      <c r="YQ3626" s="0"/>
      <c r="YR3626" s="0"/>
      <c r="YS3626" s="0"/>
      <c r="YT3626" s="0"/>
      <c r="YU3626" s="0"/>
      <c r="YV3626" s="0"/>
      <c r="YW3626" s="0"/>
      <c r="YX3626" s="0"/>
      <c r="YY3626" s="0"/>
      <c r="YZ3626" s="0"/>
      <c r="ZA3626" s="0"/>
      <c r="ZB3626" s="0"/>
      <c r="ZC3626" s="0"/>
      <c r="ZD3626" s="0"/>
      <c r="ZE3626" s="0"/>
      <c r="ZF3626" s="0"/>
      <c r="ZG3626" s="0"/>
      <c r="ZH3626" s="0"/>
      <c r="ZI3626" s="0"/>
      <c r="ZJ3626" s="0"/>
      <c r="ZK3626" s="0"/>
      <c r="ZL3626" s="0"/>
      <c r="ZM3626" s="0"/>
      <c r="ZN3626" s="0"/>
      <c r="ZO3626" s="0"/>
      <c r="ZP3626" s="0"/>
      <c r="ZQ3626" s="0"/>
      <c r="ZR3626" s="0"/>
      <c r="ZS3626" s="0"/>
      <c r="ZT3626" s="0"/>
      <c r="ZU3626" s="0"/>
      <c r="ZV3626" s="0"/>
      <c r="ZW3626" s="0"/>
      <c r="ZX3626" s="0"/>
      <c r="ZY3626" s="0"/>
      <c r="ZZ3626" s="0"/>
      <c r="AAA3626" s="0"/>
      <c r="AAB3626" s="0"/>
      <c r="AAC3626" s="0"/>
      <c r="AAD3626" s="0"/>
      <c r="AAE3626" s="0"/>
      <c r="AAF3626" s="0"/>
      <c r="AAG3626" s="0"/>
      <c r="AAH3626" s="0"/>
      <c r="AAI3626" s="0"/>
      <c r="AAJ3626" s="0"/>
      <c r="AAK3626" s="0"/>
      <c r="AAL3626" s="0"/>
      <c r="AAM3626" s="0"/>
      <c r="AAN3626" s="0"/>
      <c r="AAO3626" s="0"/>
      <c r="AAP3626" s="0"/>
      <c r="AAQ3626" s="0"/>
      <c r="AAR3626" s="0"/>
      <c r="AAS3626" s="0"/>
      <c r="AAT3626" s="0"/>
      <c r="AAU3626" s="0"/>
      <c r="AAV3626" s="0"/>
      <c r="AAW3626" s="0"/>
      <c r="AAX3626" s="0"/>
      <c r="AAY3626" s="0"/>
      <c r="AAZ3626" s="0"/>
      <c r="ABA3626" s="0"/>
      <c r="ABB3626" s="0"/>
      <c r="ABC3626" s="0"/>
      <c r="ABD3626" s="0"/>
      <c r="ABE3626" s="0"/>
      <c r="ABF3626" s="0"/>
      <c r="ABG3626" s="0"/>
      <c r="ABH3626" s="0"/>
      <c r="ABI3626" s="0"/>
      <c r="ABJ3626" s="0"/>
      <c r="ABK3626" s="0"/>
      <c r="ABL3626" s="0"/>
      <c r="ABM3626" s="0"/>
      <c r="ABN3626" s="0"/>
      <c r="ABO3626" s="0"/>
      <c r="ABP3626" s="0"/>
      <c r="ABQ3626" s="0"/>
      <c r="ABR3626" s="0"/>
      <c r="ABS3626" s="0"/>
      <c r="ABT3626" s="0"/>
      <c r="ABU3626" s="0"/>
      <c r="ABV3626" s="0"/>
      <c r="ABW3626" s="0"/>
      <c r="ABX3626" s="0"/>
      <c r="ABY3626" s="0"/>
      <c r="ABZ3626" s="0"/>
      <c r="ACA3626" s="0"/>
      <c r="ACB3626" s="0"/>
      <c r="ACC3626" s="0"/>
      <c r="ACD3626" s="0"/>
      <c r="ACE3626" s="0"/>
      <c r="ACF3626" s="0"/>
      <c r="ACG3626" s="0"/>
      <c r="ACH3626" s="0"/>
      <c r="ACI3626" s="0"/>
      <c r="ACJ3626" s="0"/>
      <c r="ACK3626" s="0"/>
      <c r="ACL3626" s="0"/>
      <c r="ACM3626" s="0"/>
      <c r="ACN3626" s="0"/>
      <c r="ACO3626" s="0"/>
      <c r="ACP3626" s="0"/>
      <c r="ACQ3626" s="0"/>
      <c r="ACR3626" s="0"/>
      <c r="ACS3626" s="0"/>
      <c r="ACT3626" s="0"/>
      <c r="ACU3626" s="0"/>
      <c r="ACV3626" s="0"/>
      <c r="ACW3626" s="0"/>
      <c r="ACX3626" s="0"/>
      <c r="ACY3626" s="0"/>
      <c r="ACZ3626" s="0"/>
      <c r="ADA3626" s="0"/>
      <c r="ADB3626" s="0"/>
      <c r="ADC3626" s="0"/>
      <c r="ADD3626" s="0"/>
      <c r="ADE3626" s="0"/>
      <c r="ADF3626" s="0"/>
      <c r="ADG3626" s="0"/>
      <c r="ADH3626" s="0"/>
      <c r="ADI3626" s="0"/>
      <c r="ADJ3626" s="0"/>
      <c r="ADK3626" s="0"/>
      <c r="ADL3626" s="0"/>
      <c r="ADM3626" s="0"/>
      <c r="ADN3626" s="0"/>
      <c r="ADO3626" s="0"/>
      <c r="ADP3626" s="0"/>
      <c r="ADQ3626" s="0"/>
      <c r="ADR3626" s="0"/>
      <c r="ADS3626" s="0"/>
      <c r="ADT3626" s="0"/>
      <c r="ADU3626" s="0"/>
      <c r="ADV3626" s="0"/>
      <c r="ADW3626" s="0"/>
      <c r="ADX3626" s="0"/>
      <c r="ADY3626" s="0"/>
      <c r="ADZ3626" s="0"/>
      <c r="AEA3626" s="0"/>
      <c r="AEB3626" s="0"/>
      <c r="AEC3626" s="0"/>
      <c r="AED3626" s="0"/>
      <c r="AEE3626" s="0"/>
      <c r="AEF3626" s="0"/>
      <c r="AEG3626" s="0"/>
      <c r="AEH3626" s="0"/>
      <c r="AEI3626" s="0"/>
      <c r="AEJ3626" s="0"/>
      <c r="AEK3626" s="0"/>
      <c r="AEL3626" s="0"/>
      <c r="AEM3626" s="0"/>
      <c r="AEN3626" s="0"/>
      <c r="AEO3626" s="0"/>
      <c r="AEP3626" s="0"/>
      <c r="AEQ3626" s="0"/>
      <c r="AER3626" s="0"/>
      <c r="AES3626" s="0"/>
      <c r="AET3626" s="0"/>
      <c r="AEU3626" s="0"/>
      <c r="AEV3626" s="0"/>
      <c r="AEW3626" s="0"/>
      <c r="AEX3626" s="0"/>
      <c r="AEY3626" s="0"/>
      <c r="AEZ3626" s="0"/>
      <c r="AFA3626" s="0"/>
      <c r="AFB3626" s="0"/>
      <c r="AFC3626" s="0"/>
      <c r="AFD3626" s="0"/>
      <c r="AFE3626" s="0"/>
      <c r="AFF3626" s="0"/>
      <c r="AFG3626" s="0"/>
      <c r="AFH3626" s="0"/>
      <c r="AFI3626" s="0"/>
      <c r="AFJ3626" s="0"/>
      <c r="AFK3626" s="0"/>
      <c r="AFL3626" s="0"/>
      <c r="AFM3626" s="0"/>
      <c r="AFN3626" s="0"/>
      <c r="AFO3626" s="0"/>
      <c r="AFP3626" s="0"/>
      <c r="AFQ3626" s="0"/>
      <c r="AFR3626" s="0"/>
      <c r="AFS3626" s="0"/>
      <c r="AFT3626" s="0"/>
      <c r="AFU3626" s="0"/>
      <c r="AFV3626" s="0"/>
      <c r="AFW3626" s="0"/>
      <c r="AFX3626" s="0"/>
      <c r="AFY3626" s="0"/>
      <c r="AFZ3626" s="0"/>
      <c r="AGA3626" s="0"/>
      <c r="AGB3626" s="0"/>
      <c r="AGC3626" s="0"/>
      <c r="AGD3626" s="0"/>
      <c r="AGE3626" s="0"/>
      <c r="AGF3626" s="0"/>
      <c r="AGG3626" s="0"/>
      <c r="AGH3626" s="0"/>
      <c r="AGI3626" s="0"/>
      <c r="AGJ3626" s="0"/>
      <c r="AGK3626" s="0"/>
      <c r="AGL3626" s="0"/>
      <c r="AGM3626" s="0"/>
      <c r="AGN3626" s="0"/>
      <c r="AGO3626" s="0"/>
      <c r="AGP3626" s="0"/>
      <c r="AGQ3626" s="0"/>
      <c r="AGR3626" s="0"/>
      <c r="AGS3626" s="0"/>
      <c r="AGT3626" s="0"/>
      <c r="AGU3626" s="0"/>
      <c r="AGV3626" s="0"/>
      <c r="AGW3626" s="0"/>
      <c r="AGX3626" s="0"/>
      <c r="AGY3626" s="0"/>
      <c r="AGZ3626" s="0"/>
      <c r="AHA3626" s="0"/>
      <c r="AHB3626" s="0"/>
      <c r="AHC3626" s="0"/>
      <c r="AHD3626" s="0"/>
      <c r="AHE3626" s="0"/>
      <c r="AHF3626" s="0"/>
      <c r="AHG3626" s="0"/>
      <c r="AHH3626" s="0"/>
      <c r="AHI3626" s="0"/>
      <c r="AHJ3626" s="0"/>
      <c r="AHK3626" s="0"/>
      <c r="AHL3626" s="0"/>
      <c r="AHM3626" s="0"/>
      <c r="AHN3626" s="0"/>
      <c r="AHO3626" s="0"/>
      <c r="AHP3626" s="0"/>
      <c r="AHQ3626" s="0"/>
      <c r="AHR3626" s="0"/>
      <c r="AHS3626" s="0"/>
      <c r="AHT3626" s="0"/>
      <c r="AHU3626" s="0"/>
      <c r="AHV3626" s="0"/>
      <c r="AHW3626" s="0"/>
      <c r="AHX3626" s="0"/>
      <c r="AHY3626" s="0"/>
      <c r="AHZ3626" s="0"/>
      <c r="AIA3626" s="0"/>
      <c r="AIB3626" s="0"/>
      <c r="AIC3626" s="0"/>
      <c r="AID3626" s="0"/>
      <c r="AIE3626" s="0"/>
      <c r="AIF3626" s="0"/>
      <c r="AIG3626" s="0"/>
      <c r="AIH3626" s="0"/>
      <c r="AII3626" s="0"/>
      <c r="AIJ3626" s="0"/>
      <c r="AIK3626" s="0"/>
      <c r="AIL3626" s="0"/>
      <c r="AIM3626" s="0"/>
      <c r="AIN3626" s="0"/>
      <c r="AIO3626" s="0"/>
      <c r="AIP3626" s="0"/>
      <c r="AIQ3626" s="0"/>
      <c r="AIR3626" s="0"/>
      <c r="AIS3626" s="0"/>
      <c r="AIT3626" s="0"/>
      <c r="AIU3626" s="0"/>
      <c r="AIV3626" s="0"/>
      <c r="AIW3626" s="0"/>
      <c r="AIX3626" s="0"/>
      <c r="AIY3626" s="0"/>
      <c r="AIZ3626" s="0"/>
      <c r="AJA3626" s="0"/>
      <c r="AJB3626" s="0"/>
      <c r="AJC3626" s="0"/>
      <c r="AJD3626" s="0"/>
      <c r="AJE3626" s="0"/>
      <c r="AJF3626" s="0"/>
      <c r="AJG3626" s="0"/>
      <c r="AJH3626" s="0"/>
      <c r="AJI3626" s="0"/>
      <c r="AJJ3626" s="0"/>
      <c r="AJK3626" s="0"/>
      <c r="AJL3626" s="0"/>
      <c r="AJM3626" s="0"/>
      <c r="AJN3626" s="0"/>
      <c r="AJO3626" s="0"/>
      <c r="AJP3626" s="0"/>
      <c r="AJQ3626" s="0"/>
      <c r="AJR3626" s="0"/>
      <c r="AJS3626" s="0"/>
      <c r="AJT3626" s="0"/>
      <c r="AJU3626" s="0"/>
      <c r="AJV3626" s="0"/>
      <c r="AJW3626" s="0"/>
      <c r="AJX3626" s="0"/>
      <c r="AJY3626" s="0"/>
      <c r="AJZ3626" s="0"/>
      <c r="AKA3626" s="0"/>
      <c r="AKB3626" s="0"/>
      <c r="AKC3626" s="0"/>
      <c r="AKD3626" s="0"/>
      <c r="AKE3626" s="0"/>
      <c r="AKF3626" s="0"/>
      <c r="AKG3626" s="0"/>
      <c r="AKH3626" s="0"/>
      <c r="AKI3626" s="0"/>
      <c r="AKJ3626" s="0"/>
      <c r="AKK3626" s="0"/>
      <c r="AKL3626" s="0"/>
      <c r="AKM3626" s="0"/>
      <c r="AKN3626" s="0"/>
      <c r="AKO3626" s="0"/>
      <c r="AKP3626" s="0"/>
      <c r="AKQ3626" s="0"/>
      <c r="AKR3626" s="0"/>
      <c r="AKS3626" s="0"/>
      <c r="AKT3626" s="0"/>
      <c r="AKU3626" s="0"/>
      <c r="AKV3626" s="0"/>
      <c r="AKW3626" s="0"/>
      <c r="AKX3626" s="0"/>
      <c r="AKY3626" s="0"/>
      <c r="AKZ3626" s="0"/>
      <c r="ALA3626" s="0"/>
      <c r="ALB3626" s="0"/>
      <c r="ALC3626" s="0"/>
      <c r="ALD3626" s="0"/>
      <c r="ALE3626" s="0"/>
      <c r="ALF3626" s="0"/>
      <c r="ALG3626" s="0"/>
      <c r="ALH3626" s="0"/>
      <c r="ALI3626" s="0"/>
      <c r="ALJ3626" s="0"/>
      <c r="ALK3626" s="0"/>
      <c r="ALL3626" s="0"/>
      <c r="ALM3626" s="0"/>
      <c r="ALN3626" s="0"/>
      <c r="ALO3626" s="0"/>
      <c r="ALP3626" s="0"/>
      <c r="ALQ3626" s="0"/>
      <c r="ALR3626" s="0"/>
      <c r="ALS3626" s="0"/>
      <c r="ALT3626" s="0"/>
      <c r="ALU3626" s="0"/>
      <c r="ALV3626" s="0"/>
      <c r="ALW3626" s="0"/>
      <c r="ALX3626" s="0"/>
      <c r="ALY3626" s="0"/>
      <c r="ALZ3626" s="0"/>
      <c r="AMA3626" s="0"/>
      <c r="AMB3626" s="0"/>
      <c r="AMC3626" s="0"/>
      <c r="AMD3626" s="0"/>
      <c r="AME3626" s="0"/>
      <c r="AMF3626" s="0"/>
      <c r="AMG3626" s="0"/>
      <c r="AMH3626" s="0"/>
      <c r="AMI3626" s="0"/>
    </row>
    <row r="3627" customFormat="false" ht="12.75" hidden="false" customHeight="false" outlineLevel="0" collapsed="false">
      <c r="A3627" s="1" t="s">
        <v>3854</v>
      </c>
      <c r="C3627" s="27" t="s">
        <v>3856</v>
      </c>
      <c r="D3627" s="27" t="s">
        <v>13</v>
      </c>
      <c r="E3627" s="28"/>
      <c r="F3627" s="29"/>
      <c r="G3627" s="27"/>
      <c r="H3627" s="30" t="s">
        <v>168</v>
      </c>
      <c r="I3627" s="31" t="n">
        <v>0.42</v>
      </c>
      <c r="J3627" s="107" t="s">
        <v>2842</v>
      </c>
      <c r="BM3627" s="0"/>
      <c r="BN3627" s="0"/>
      <c r="BO3627" s="0"/>
      <c r="BP3627" s="0"/>
      <c r="BQ3627" s="0"/>
      <c r="BR3627" s="0"/>
      <c r="BS3627" s="0"/>
      <c r="BT3627" s="0"/>
      <c r="BU3627" s="0"/>
      <c r="BV3627" s="0"/>
      <c r="BW3627" s="0"/>
      <c r="BX3627" s="0"/>
      <c r="BY3627" s="0"/>
      <c r="BZ3627" s="0"/>
      <c r="CA3627" s="0"/>
      <c r="CB3627" s="0"/>
      <c r="CC3627" s="0"/>
      <c r="CD3627" s="0"/>
      <c r="CE3627" s="0"/>
      <c r="CF3627" s="0"/>
      <c r="CG3627" s="0"/>
      <c r="CH3627" s="0"/>
      <c r="CI3627" s="0"/>
      <c r="CJ3627" s="0"/>
      <c r="CK3627" s="0"/>
      <c r="CL3627" s="0"/>
      <c r="CM3627" s="0"/>
      <c r="CN3627" s="0"/>
      <c r="CO3627" s="0"/>
      <c r="CP3627" s="0"/>
      <c r="CQ3627" s="0"/>
      <c r="CR3627" s="0"/>
      <c r="CS3627" s="0"/>
      <c r="CT3627" s="0"/>
      <c r="CU3627" s="0"/>
      <c r="CV3627" s="0"/>
      <c r="CW3627" s="0"/>
      <c r="CX3627" s="0"/>
      <c r="CY3627" s="0"/>
      <c r="CZ3627" s="0"/>
      <c r="DA3627" s="0"/>
      <c r="DB3627" s="0"/>
      <c r="DC3627" s="0"/>
      <c r="DD3627" s="0"/>
      <c r="DE3627" s="0"/>
      <c r="DF3627" s="0"/>
      <c r="DG3627" s="0"/>
      <c r="DH3627" s="0"/>
      <c r="DI3627" s="0"/>
      <c r="DJ3627" s="0"/>
      <c r="DK3627" s="0"/>
      <c r="DL3627" s="0"/>
      <c r="DM3627" s="0"/>
      <c r="DN3627" s="0"/>
      <c r="DO3627" s="0"/>
      <c r="DP3627" s="0"/>
      <c r="DQ3627" s="0"/>
      <c r="DR3627" s="0"/>
      <c r="DS3627" s="0"/>
      <c r="DT3627" s="0"/>
      <c r="DU3627" s="0"/>
      <c r="DV3627" s="0"/>
      <c r="DW3627" s="0"/>
      <c r="DX3627" s="0"/>
      <c r="DY3627" s="0"/>
      <c r="DZ3627" s="0"/>
      <c r="EA3627" s="0"/>
      <c r="EB3627" s="0"/>
      <c r="EC3627" s="0"/>
      <c r="ED3627" s="0"/>
      <c r="EE3627" s="0"/>
      <c r="EF3627" s="0"/>
      <c r="EG3627" s="0"/>
      <c r="EH3627" s="0"/>
      <c r="EI3627" s="0"/>
      <c r="EJ3627" s="0"/>
      <c r="EK3627" s="0"/>
      <c r="EL3627" s="0"/>
      <c r="EM3627" s="0"/>
      <c r="EN3627" s="0"/>
      <c r="EO3627" s="0"/>
      <c r="EP3627" s="0"/>
      <c r="EQ3627" s="0"/>
      <c r="ER3627" s="0"/>
      <c r="ES3627" s="0"/>
      <c r="ET3627" s="0"/>
      <c r="EU3627" s="0"/>
      <c r="EV3627" s="0"/>
      <c r="EW3627" s="0"/>
      <c r="EX3627" s="0"/>
      <c r="EY3627" s="0"/>
      <c r="EZ3627" s="0"/>
      <c r="FA3627" s="0"/>
      <c r="FB3627" s="0"/>
      <c r="FC3627" s="0"/>
      <c r="FD3627" s="0"/>
      <c r="FE3627" s="0"/>
      <c r="FF3627" s="0"/>
      <c r="FG3627" s="0"/>
      <c r="FH3627" s="0"/>
      <c r="FI3627" s="0"/>
      <c r="FJ3627" s="0"/>
      <c r="FK3627" s="0"/>
      <c r="FL3627" s="0"/>
      <c r="FM3627" s="0"/>
      <c r="FN3627" s="0"/>
      <c r="FO3627" s="0"/>
      <c r="FP3627" s="0"/>
      <c r="FQ3627" s="0"/>
      <c r="FR3627" s="0"/>
      <c r="FS3627" s="0"/>
      <c r="FT3627" s="0"/>
      <c r="FU3627" s="0"/>
      <c r="FV3627" s="0"/>
      <c r="FW3627" s="0"/>
      <c r="FX3627" s="0"/>
      <c r="FY3627" s="0"/>
      <c r="FZ3627" s="0"/>
      <c r="GA3627" s="0"/>
      <c r="GB3627" s="0"/>
      <c r="GC3627" s="0"/>
      <c r="GD3627" s="0"/>
      <c r="GE3627" s="0"/>
      <c r="GF3627" s="0"/>
      <c r="GG3627" s="0"/>
      <c r="GH3627" s="0"/>
      <c r="GI3627" s="0"/>
      <c r="GJ3627" s="0"/>
      <c r="GK3627" s="0"/>
      <c r="GL3627" s="0"/>
      <c r="GM3627" s="0"/>
      <c r="GN3627" s="0"/>
      <c r="GO3627" s="0"/>
      <c r="GP3627" s="0"/>
      <c r="GQ3627" s="0"/>
      <c r="GR3627" s="0"/>
      <c r="GS3627" s="0"/>
      <c r="GT3627" s="0"/>
      <c r="GU3627" s="0"/>
      <c r="GV3627" s="0"/>
      <c r="GW3627" s="0"/>
      <c r="GX3627" s="0"/>
      <c r="GY3627" s="0"/>
      <c r="GZ3627" s="0"/>
      <c r="HA3627" s="0"/>
      <c r="HB3627" s="0"/>
      <c r="HC3627" s="0"/>
      <c r="HD3627" s="0"/>
      <c r="HE3627" s="0"/>
      <c r="HF3627" s="0"/>
      <c r="HG3627" s="0"/>
      <c r="HH3627" s="0"/>
      <c r="HI3627" s="0"/>
      <c r="HJ3627" s="0"/>
      <c r="HK3627" s="0"/>
      <c r="HL3627" s="0"/>
      <c r="HM3627" s="0"/>
      <c r="HN3627" s="0"/>
      <c r="HO3627" s="0"/>
      <c r="HP3627" s="0"/>
      <c r="HQ3627" s="0"/>
      <c r="HR3627" s="0"/>
      <c r="HS3627" s="0"/>
      <c r="HT3627" s="0"/>
      <c r="HU3627" s="0"/>
      <c r="HV3627" s="0"/>
      <c r="HW3627" s="0"/>
      <c r="HX3627" s="0"/>
      <c r="HY3627" s="0"/>
      <c r="HZ3627" s="0"/>
      <c r="IA3627" s="0"/>
      <c r="IB3627" s="0"/>
      <c r="IC3627" s="0"/>
      <c r="ID3627" s="0"/>
      <c r="IE3627" s="0"/>
      <c r="IF3627" s="0"/>
      <c r="IG3627" s="0"/>
      <c r="IH3627" s="0"/>
      <c r="II3627" s="0"/>
      <c r="IJ3627" s="0"/>
      <c r="IK3627" s="0"/>
      <c r="IL3627" s="0"/>
      <c r="IM3627" s="0"/>
      <c r="IN3627" s="0"/>
      <c r="IO3627" s="0"/>
      <c r="IP3627" s="0"/>
      <c r="IQ3627" s="0"/>
      <c r="IR3627" s="0"/>
      <c r="IS3627" s="0"/>
      <c r="IT3627" s="0"/>
      <c r="IU3627" s="0"/>
      <c r="IV3627" s="0"/>
      <c r="IW3627" s="0"/>
      <c r="IX3627" s="0"/>
      <c r="IY3627" s="0"/>
      <c r="IZ3627" s="0"/>
      <c r="JA3627" s="0"/>
      <c r="JB3627" s="0"/>
      <c r="JC3627" s="0"/>
      <c r="JD3627" s="0"/>
      <c r="JE3627" s="0"/>
      <c r="JF3627" s="0"/>
      <c r="JG3627" s="0"/>
      <c r="JH3627" s="0"/>
      <c r="JI3627" s="0"/>
      <c r="JJ3627" s="0"/>
      <c r="JK3627" s="0"/>
      <c r="JL3627" s="0"/>
      <c r="JM3627" s="0"/>
      <c r="JN3627" s="0"/>
      <c r="JO3627" s="0"/>
      <c r="JP3627" s="0"/>
      <c r="JQ3627" s="0"/>
      <c r="JR3627" s="0"/>
      <c r="JS3627" s="0"/>
      <c r="JT3627" s="0"/>
      <c r="JU3627" s="0"/>
      <c r="JV3627" s="0"/>
      <c r="JW3627" s="0"/>
      <c r="JX3627" s="0"/>
      <c r="JY3627" s="0"/>
      <c r="JZ3627" s="0"/>
      <c r="KA3627" s="0"/>
      <c r="KB3627" s="0"/>
      <c r="KC3627" s="0"/>
      <c r="KD3627" s="0"/>
      <c r="KE3627" s="0"/>
      <c r="KF3627" s="0"/>
      <c r="KG3627" s="0"/>
      <c r="KH3627" s="0"/>
      <c r="KI3627" s="0"/>
      <c r="KJ3627" s="0"/>
      <c r="KK3627" s="0"/>
      <c r="KL3627" s="0"/>
      <c r="KM3627" s="0"/>
      <c r="KN3627" s="0"/>
      <c r="KO3627" s="0"/>
      <c r="KP3627" s="0"/>
      <c r="KQ3627" s="0"/>
      <c r="KR3627" s="0"/>
      <c r="KS3627" s="0"/>
      <c r="KT3627" s="0"/>
      <c r="KU3627" s="0"/>
      <c r="KV3627" s="0"/>
      <c r="KW3627" s="0"/>
      <c r="KX3627" s="0"/>
      <c r="KY3627" s="0"/>
      <c r="KZ3627" s="0"/>
      <c r="LA3627" s="0"/>
      <c r="LB3627" s="0"/>
      <c r="LC3627" s="0"/>
      <c r="LD3627" s="0"/>
      <c r="LE3627" s="0"/>
      <c r="LF3627" s="0"/>
      <c r="LG3627" s="0"/>
      <c r="LH3627" s="0"/>
      <c r="LI3627" s="0"/>
      <c r="LJ3627" s="0"/>
      <c r="LK3627" s="0"/>
      <c r="LL3627" s="0"/>
      <c r="LM3627" s="0"/>
      <c r="LN3627" s="0"/>
      <c r="LO3627" s="0"/>
      <c r="LP3627" s="0"/>
      <c r="LQ3627" s="0"/>
      <c r="LR3627" s="0"/>
      <c r="LS3627" s="0"/>
      <c r="LT3627" s="0"/>
      <c r="LU3627" s="0"/>
      <c r="LV3627" s="0"/>
      <c r="LW3627" s="0"/>
      <c r="LX3627" s="0"/>
      <c r="LY3627" s="0"/>
      <c r="LZ3627" s="0"/>
      <c r="MA3627" s="0"/>
      <c r="MB3627" s="0"/>
      <c r="MC3627" s="0"/>
      <c r="MD3627" s="0"/>
      <c r="ME3627" s="0"/>
      <c r="MF3627" s="0"/>
      <c r="MG3627" s="0"/>
      <c r="MH3627" s="0"/>
      <c r="MI3627" s="0"/>
      <c r="MJ3627" s="0"/>
      <c r="MK3627" s="0"/>
      <c r="ML3627" s="0"/>
      <c r="MM3627" s="0"/>
      <c r="MN3627" s="0"/>
      <c r="MO3627" s="0"/>
      <c r="MP3627" s="0"/>
      <c r="MQ3627" s="0"/>
      <c r="MR3627" s="0"/>
      <c r="MS3627" s="0"/>
      <c r="MT3627" s="0"/>
      <c r="MU3627" s="0"/>
      <c r="MV3627" s="0"/>
      <c r="MW3627" s="0"/>
      <c r="MX3627" s="0"/>
      <c r="MY3627" s="0"/>
      <c r="MZ3627" s="0"/>
      <c r="NA3627" s="0"/>
      <c r="NB3627" s="0"/>
      <c r="NC3627" s="0"/>
      <c r="ND3627" s="0"/>
      <c r="NE3627" s="0"/>
      <c r="NF3627" s="0"/>
      <c r="NG3627" s="0"/>
      <c r="NH3627" s="0"/>
      <c r="NI3627" s="0"/>
      <c r="NJ3627" s="0"/>
      <c r="NK3627" s="0"/>
      <c r="NL3627" s="0"/>
      <c r="NM3627" s="0"/>
      <c r="NN3627" s="0"/>
      <c r="NO3627" s="0"/>
      <c r="NP3627" s="0"/>
      <c r="NQ3627" s="0"/>
      <c r="NR3627" s="0"/>
      <c r="NS3627" s="0"/>
      <c r="NT3627" s="0"/>
      <c r="NU3627" s="0"/>
      <c r="NV3627" s="0"/>
      <c r="NW3627" s="0"/>
      <c r="NX3627" s="0"/>
      <c r="NY3627" s="0"/>
      <c r="NZ3627" s="0"/>
      <c r="OA3627" s="0"/>
      <c r="OB3627" s="0"/>
      <c r="OC3627" s="0"/>
      <c r="OD3627" s="0"/>
      <c r="OE3627" s="0"/>
      <c r="OF3627" s="0"/>
      <c r="OG3627" s="0"/>
      <c r="OH3627" s="0"/>
      <c r="OI3627" s="0"/>
      <c r="OJ3627" s="0"/>
      <c r="OK3627" s="0"/>
      <c r="OL3627" s="0"/>
      <c r="OM3627" s="0"/>
      <c r="ON3627" s="0"/>
      <c r="OO3627" s="0"/>
      <c r="OP3627" s="0"/>
      <c r="OQ3627" s="0"/>
      <c r="OR3627" s="0"/>
      <c r="OS3627" s="0"/>
      <c r="OT3627" s="0"/>
      <c r="OU3627" s="0"/>
      <c r="OV3627" s="0"/>
      <c r="OW3627" s="0"/>
      <c r="OX3627" s="0"/>
      <c r="OY3627" s="0"/>
      <c r="OZ3627" s="0"/>
      <c r="PA3627" s="0"/>
      <c r="PB3627" s="0"/>
      <c r="PC3627" s="0"/>
      <c r="PD3627" s="0"/>
      <c r="PE3627" s="0"/>
      <c r="PF3627" s="0"/>
      <c r="PG3627" s="0"/>
      <c r="PH3627" s="0"/>
      <c r="PI3627" s="0"/>
      <c r="PJ3627" s="0"/>
      <c r="PK3627" s="0"/>
      <c r="PL3627" s="0"/>
      <c r="PM3627" s="0"/>
      <c r="PN3627" s="0"/>
      <c r="PO3627" s="0"/>
      <c r="PP3627" s="0"/>
      <c r="PQ3627" s="0"/>
      <c r="PR3627" s="0"/>
      <c r="PS3627" s="0"/>
      <c r="PT3627" s="0"/>
      <c r="PU3627" s="0"/>
      <c r="PV3627" s="0"/>
      <c r="PW3627" s="0"/>
      <c r="PX3627" s="0"/>
      <c r="PY3627" s="0"/>
      <c r="PZ3627" s="0"/>
      <c r="QA3627" s="0"/>
      <c r="QB3627" s="0"/>
      <c r="QC3627" s="0"/>
      <c r="QD3627" s="0"/>
      <c r="QE3627" s="0"/>
      <c r="QF3627" s="0"/>
      <c r="QG3627" s="0"/>
      <c r="QH3627" s="0"/>
      <c r="QI3627" s="0"/>
      <c r="QJ3627" s="0"/>
      <c r="QK3627" s="0"/>
      <c r="QL3627" s="0"/>
      <c r="QM3627" s="0"/>
      <c r="QN3627" s="0"/>
      <c r="QO3627" s="0"/>
      <c r="QP3627" s="0"/>
      <c r="QQ3627" s="0"/>
      <c r="QR3627" s="0"/>
      <c r="QS3627" s="0"/>
      <c r="QT3627" s="0"/>
      <c r="QU3627" s="0"/>
      <c r="QV3627" s="0"/>
      <c r="QW3627" s="0"/>
      <c r="QX3627" s="0"/>
      <c r="QY3627" s="0"/>
      <c r="QZ3627" s="0"/>
      <c r="RA3627" s="0"/>
      <c r="RB3627" s="0"/>
      <c r="RC3627" s="0"/>
      <c r="RD3627" s="0"/>
      <c r="RE3627" s="0"/>
      <c r="RF3627" s="0"/>
      <c r="RG3627" s="0"/>
      <c r="RH3627" s="0"/>
      <c r="RI3627" s="0"/>
      <c r="RJ3627" s="0"/>
      <c r="RK3627" s="0"/>
      <c r="RL3627" s="0"/>
      <c r="RM3627" s="0"/>
      <c r="RN3627" s="0"/>
      <c r="RO3627" s="0"/>
      <c r="RP3627" s="0"/>
      <c r="RQ3627" s="0"/>
      <c r="RR3627" s="0"/>
      <c r="RS3627" s="0"/>
      <c r="RT3627" s="0"/>
      <c r="RU3627" s="0"/>
      <c r="RV3627" s="0"/>
      <c r="RW3627" s="0"/>
      <c r="RX3627" s="0"/>
      <c r="RY3627" s="0"/>
      <c r="RZ3627" s="0"/>
      <c r="SA3627" s="0"/>
      <c r="SB3627" s="0"/>
      <c r="SC3627" s="0"/>
      <c r="SD3627" s="0"/>
      <c r="SE3627" s="0"/>
      <c r="SF3627" s="0"/>
      <c r="SG3627" s="0"/>
      <c r="SH3627" s="0"/>
      <c r="SI3627" s="0"/>
      <c r="SJ3627" s="0"/>
      <c r="SK3627" s="0"/>
      <c r="SL3627" s="0"/>
      <c r="SM3627" s="0"/>
      <c r="SN3627" s="0"/>
      <c r="SO3627" s="0"/>
      <c r="SP3627" s="0"/>
      <c r="SQ3627" s="0"/>
      <c r="SR3627" s="0"/>
      <c r="SS3627" s="0"/>
      <c r="ST3627" s="0"/>
      <c r="SU3627" s="0"/>
      <c r="SV3627" s="0"/>
      <c r="SW3627" s="0"/>
      <c r="SX3627" s="0"/>
      <c r="SY3627" s="0"/>
      <c r="SZ3627" s="0"/>
      <c r="TA3627" s="0"/>
      <c r="TB3627" s="0"/>
      <c r="TC3627" s="0"/>
      <c r="TD3627" s="0"/>
      <c r="TE3627" s="0"/>
      <c r="TF3627" s="0"/>
      <c r="TG3627" s="0"/>
      <c r="TH3627" s="0"/>
      <c r="TI3627" s="0"/>
      <c r="TJ3627" s="0"/>
      <c r="TK3627" s="0"/>
      <c r="TL3627" s="0"/>
      <c r="TM3627" s="0"/>
      <c r="TN3627" s="0"/>
      <c r="TO3627" s="0"/>
      <c r="TP3627" s="0"/>
      <c r="TQ3627" s="0"/>
      <c r="TR3627" s="0"/>
      <c r="TS3627" s="0"/>
      <c r="TT3627" s="0"/>
      <c r="TU3627" s="0"/>
      <c r="TV3627" s="0"/>
      <c r="TW3627" s="0"/>
      <c r="TX3627" s="0"/>
      <c r="TY3627" s="0"/>
      <c r="TZ3627" s="0"/>
      <c r="UA3627" s="0"/>
      <c r="UB3627" s="0"/>
      <c r="UC3627" s="0"/>
      <c r="UD3627" s="0"/>
      <c r="UE3627" s="0"/>
      <c r="UF3627" s="0"/>
      <c r="UG3627" s="0"/>
      <c r="UH3627" s="0"/>
      <c r="UI3627" s="0"/>
      <c r="UJ3627" s="0"/>
      <c r="UK3627" s="0"/>
      <c r="UL3627" s="0"/>
      <c r="UM3627" s="0"/>
      <c r="UN3627" s="0"/>
      <c r="UO3627" s="0"/>
      <c r="UP3627" s="0"/>
      <c r="UQ3627" s="0"/>
      <c r="UR3627" s="0"/>
      <c r="US3627" s="0"/>
      <c r="UT3627" s="0"/>
      <c r="UU3627" s="0"/>
      <c r="UV3627" s="0"/>
      <c r="UW3627" s="0"/>
      <c r="UX3627" s="0"/>
      <c r="UY3627" s="0"/>
      <c r="UZ3627" s="0"/>
      <c r="VA3627" s="0"/>
      <c r="VB3627" s="0"/>
      <c r="VC3627" s="0"/>
      <c r="VD3627" s="0"/>
      <c r="VE3627" s="0"/>
      <c r="VF3627" s="0"/>
      <c r="VG3627" s="0"/>
      <c r="VH3627" s="0"/>
      <c r="VI3627" s="0"/>
      <c r="VJ3627" s="0"/>
      <c r="VK3627" s="0"/>
      <c r="VL3627" s="0"/>
      <c r="VM3627" s="0"/>
      <c r="VN3627" s="0"/>
      <c r="VO3627" s="0"/>
      <c r="VP3627" s="0"/>
      <c r="VQ3627" s="0"/>
      <c r="VR3627" s="0"/>
      <c r="VS3627" s="0"/>
      <c r="VT3627" s="0"/>
      <c r="VU3627" s="0"/>
      <c r="VV3627" s="0"/>
      <c r="VW3627" s="0"/>
      <c r="VX3627" s="0"/>
      <c r="VY3627" s="0"/>
      <c r="VZ3627" s="0"/>
      <c r="WA3627" s="0"/>
      <c r="WB3627" s="0"/>
      <c r="WC3627" s="0"/>
      <c r="WD3627" s="0"/>
      <c r="WE3627" s="0"/>
      <c r="WF3627" s="0"/>
      <c r="WG3627" s="0"/>
      <c r="WH3627" s="0"/>
      <c r="WI3627" s="0"/>
      <c r="WJ3627" s="0"/>
      <c r="WK3627" s="0"/>
      <c r="WL3627" s="0"/>
      <c r="WM3627" s="0"/>
      <c r="WN3627" s="0"/>
      <c r="WO3627" s="0"/>
      <c r="WP3627" s="0"/>
      <c r="WQ3627" s="0"/>
      <c r="WR3627" s="0"/>
      <c r="WS3627" s="0"/>
      <c r="WT3627" s="0"/>
      <c r="WU3627" s="0"/>
      <c r="WV3627" s="0"/>
      <c r="WW3627" s="0"/>
      <c r="WX3627" s="0"/>
      <c r="WY3627" s="0"/>
      <c r="WZ3627" s="0"/>
      <c r="XA3627" s="0"/>
      <c r="XB3627" s="0"/>
      <c r="XC3627" s="0"/>
      <c r="XD3627" s="0"/>
      <c r="XE3627" s="0"/>
      <c r="XF3627" s="0"/>
      <c r="XG3627" s="0"/>
      <c r="XH3627" s="0"/>
      <c r="XI3627" s="0"/>
      <c r="XJ3627" s="0"/>
      <c r="XK3627" s="0"/>
      <c r="XL3627" s="0"/>
      <c r="XM3627" s="0"/>
      <c r="XN3627" s="0"/>
      <c r="XO3627" s="0"/>
      <c r="XP3627" s="0"/>
      <c r="XQ3627" s="0"/>
      <c r="XR3627" s="0"/>
      <c r="XS3627" s="0"/>
      <c r="XT3627" s="0"/>
      <c r="XU3627" s="0"/>
      <c r="XV3627" s="0"/>
      <c r="XW3627" s="0"/>
      <c r="XX3627" s="0"/>
      <c r="XY3627" s="0"/>
      <c r="XZ3627" s="0"/>
      <c r="YA3627" s="0"/>
      <c r="YB3627" s="0"/>
      <c r="YC3627" s="0"/>
      <c r="YD3627" s="0"/>
      <c r="YE3627" s="0"/>
      <c r="YF3627" s="0"/>
      <c r="YG3627" s="0"/>
      <c r="YH3627" s="0"/>
      <c r="YI3627" s="0"/>
      <c r="YJ3627" s="0"/>
      <c r="YK3627" s="0"/>
      <c r="YL3627" s="0"/>
      <c r="YM3627" s="0"/>
      <c r="YN3627" s="0"/>
      <c r="YO3627" s="0"/>
      <c r="YP3627" s="0"/>
      <c r="YQ3627" s="0"/>
      <c r="YR3627" s="0"/>
      <c r="YS3627" s="0"/>
      <c r="YT3627" s="0"/>
      <c r="YU3627" s="0"/>
      <c r="YV3627" s="0"/>
      <c r="YW3627" s="0"/>
      <c r="YX3627" s="0"/>
      <c r="YY3627" s="0"/>
      <c r="YZ3627" s="0"/>
      <c r="ZA3627" s="0"/>
      <c r="ZB3627" s="0"/>
      <c r="ZC3627" s="0"/>
      <c r="ZD3627" s="0"/>
      <c r="ZE3627" s="0"/>
      <c r="ZF3627" s="0"/>
      <c r="ZG3627" s="0"/>
      <c r="ZH3627" s="0"/>
      <c r="ZI3627" s="0"/>
      <c r="ZJ3627" s="0"/>
      <c r="ZK3627" s="0"/>
      <c r="ZL3627" s="0"/>
      <c r="ZM3627" s="0"/>
      <c r="ZN3627" s="0"/>
      <c r="ZO3627" s="0"/>
      <c r="ZP3627" s="0"/>
      <c r="ZQ3627" s="0"/>
      <c r="ZR3627" s="0"/>
      <c r="ZS3627" s="0"/>
      <c r="ZT3627" s="0"/>
      <c r="ZU3627" s="0"/>
      <c r="ZV3627" s="0"/>
      <c r="ZW3627" s="0"/>
      <c r="ZX3627" s="0"/>
      <c r="ZY3627" s="0"/>
      <c r="ZZ3627" s="0"/>
      <c r="AAA3627" s="0"/>
      <c r="AAB3627" s="0"/>
      <c r="AAC3627" s="0"/>
      <c r="AAD3627" s="0"/>
      <c r="AAE3627" s="0"/>
      <c r="AAF3627" s="0"/>
      <c r="AAG3627" s="0"/>
      <c r="AAH3627" s="0"/>
      <c r="AAI3627" s="0"/>
      <c r="AAJ3627" s="0"/>
      <c r="AAK3627" s="0"/>
      <c r="AAL3627" s="0"/>
      <c r="AAM3627" s="0"/>
      <c r="AAN3627" s="0"/>
      <c r="AAO3627" s="0"/>
      <c r="AAP3627" s="0"/>
      <c r="AAQ3627" s="0"/>
      <c r="AAR3627" s="0"/>
      <c r="AAS3627" s="0"/>
      <c r="AAT3627" s="0"/>
      <c r="AAU3627" s="0"/>
      <c r="AAV3627" s="0"/>
      <c r="AAW3627" s="0"/>
      <c r="AAX3627" s="0"/>
      <c r="AAY3627" s="0"/>
      <c r="AAZ3627" s="0"/>
      <c r="ABA3627" s="0"/>
      <c r="ABB3627" s="0"/>
      <c r="ABC3627" s="0"/>
      <c r="ABD3627" s="0"/>
      <c r="ABE3627" s="0"/>
      <c r="ABF3627" s="0"/>
      <c r="ABG3627" s="0"/>
      <c r="ABH3627" s="0"/>
      <c r="ABI3627" s="0"/>
      <c r="ABJ3627" s="0"/>
      <c r="ABK3627" s="0"/>
      <c r="ABL3627" s="0"/>
      <c r="ABM3627" s="0"/>
      <c r="ABN3627" s="0"/>
      <c r="ABO3627" s="0"/>
      <c r="ABP3627" s="0"/>
      <c r="ABQ3627" s="0"/>
      <c r="ABR3627" s="0"/>
      <c r="ABS3627" s="0"/>
      <c r="ABT3627" s="0"/>
      <c r="ABU3627" s="0"/>
      <c r="ABV3627" s="0"/>
      <c r="ABW3627" s="0"/>
      <c r="ABX3627" s="0"/>
      <c r="ABY3627" s="0"/>
      <c r="ABZ3627" s="0"/>
      <c r="ACA3627" s="0"/>
      <c r="ACB3627" s="0"/>
      <c r="ACC3627" s="0"/>
      <c r="ACD3627" s="0"/>
      <c r="ACE3627" s="0"/>
      <c r="ACF3627" s="0"/>
      <c r="ACG3627" s="0"/>
      <c r="ACH3627" s="0"/>
      <c r="ACI3627" s="0"/>
      <c r="ACJ3627" s="0"/>
      <c r="ACK3627" s="0"/>
      <c r="ACL3627" s="0"/>
      <c r="ACM3627" s="0"/>
      <c r="ACN3627" s="0"/>
      <c r="ACO3627" s="0"/>
      <c r="ACP3627" s="0"/>
      <c r="ACQ3627" s="0"/>
      <c r="ACR3627" s="0"/>
      <c r="ACS3627" s="0"/>
      <c r="ACT3627" s="0"/>
      <c r="ACU3627" s="0"/>
      <c r="ACV3627" s="0"/>
      <c r="ACW3627" s="0"/>
      <c r="ACX3627" s="0"/>
      <c r="ACY3627" s="0"/>
      <c r="ACZ3627" s="0"/>
      <c r="ADA3627" s="0"/>
      <c r="ADB3627" s="0"/>
      <c r="ADC3627" s="0"/>
      <c r="ADD3627" s="0"/>
      <c r="ADE3627" s="0"/>
      <c r="ADF3627" s="0"/>
      <c r="ADG3627" s="0"/>
      <c r="ADH3627" s="0"/>
      <c r="ADI3627" s="0"/>
      <c r="ADJ3627" s="0"/>
      <c r="ADK3627" s="0"/>
      <c r="ADL3627" s="0"/>
      <c r="ADM3627" s="0"/>
      <c r="ADN3627" s="0"/>
      <c r="ADO3627" s="0"/>
      <c r="ADP3627" s="0"/>
      <c r="ADQ3627" s="0"/>
      <c r="ADR3627" s="0"/>
      <c r="ADS3627" s="0"/>
      <c r="ADT3627" s="0"/>
      <c r="ADU3627" s="0"/>
      <c r="ADV3627" s="0"/>
      <c r="ADW3627" s="0"/>
      <c r="ADX3627" s="0"/>
      <c r="ADY3627" s="0"/>
      <c r="ADZ3627" s="0"/>
      <c r="AEA3627" s="0"/>
      <c r="AEB3627" s="0"/>
      <c r="AEC3627" s="0"/>
      <c r="AED3627" s="0"/>
      <c r="AEE3627" s="0"/>
      <c r="AEF3627" s="0"/>
      <c r="AEG3627" s="0"/>
      <c r="AEH3627" s="0"/>
      <c r="AEI3627" s="0"/>
      <c r="AEJ3627" s="0"/>
      <c r="AEK3627" s="0"/>
      <c r="AEL3627" s="0"/>
      <c r="AEM3627" s="0"/>
      <c r="AEN3627" s="0"/>
      <c r="AEO3627" s="0"/>
      <c r="AEP3627" s="0"/>
      <c r="AEQ3627" s="0"/>
      <c r="AER3627" s="0"/>
      <c r="AES3627" s="0"/>
      <c r="AET3627" s="0"/>
      <c r="AEU3627" s="0"/>
      <c r="AEV3627" s="0"/>
      <c r="AEW3627" s="0"/>
      <c r="AEX3627" s="0"/>
      <c r="AEY3627" s="0"/>
      <c r="AEZ3627" s="0"/>
      <c r="AFA3627" s="0"/>
      <c r="AFB3627" s="0"/>
      <c r="AFC3627" s="0"/>
      <c r="AFD3627" s="0"/>
      <c r="AFE3627" s="0"/>
      <c r="AFF3627" s="0"/>
      <c r="AFG3627" s="0"/>
      <c r="AFH3627" s="0"/>
      <c r="AFI3627" s="0"/>
      <c r="AFJ3627" s="0"/>
      <c r="AFK3627" s="0"/>
      <c r="AFL3627" s="0"/>
      <c r="AFM3627" s="0"/>
      <c r="AFN3627" s="0"/>
      <c r="AFO3627" s="0"/>
      <c r="AFP3627" s="0"/>
      <c r="AFQ3627" s="0"/>
      <c r="AFR3627" s="0"/>
      <c r="AFS3627" s="0"/>
      <c r="AFT3627" s="0"/>
      <c r="AFU3627" s="0"/>
      <c r="AFV3627" s="0"/>
      <c r="AFW3627" s="0"/>
      <c r="AFX3627" s="0"/>
      <c r="AFY3627" s="0"/>
      <c r="AFZ3627" s="0"/>
      <c r="AGA3627" s="0"/>
      <c r="AGB3627" s="0"/>
      <c r="AGC3627" s="0"/>
      <c r="AGD3627" s="0"/>
      <c r="AGE3627" s="0"/>
      <c r="AGF3627" s="0"/>
      <c r="AGG3627" s="0"/>
      <c r="AGH3627" s="0"/>
      <c r="AGI3627" s="0"/>
      <c r="AGJ3627" s="0"/>
      <c r="AGK3627" s="0"/>
      <c r="AGL3627" s="0"/>
      <c r="AGM3627" s="0"/>
      <c r="AGN3627" s="0"/>
      <c r="AGO3627" s="0"/>
      <c r="AGP3627" s="0"/>
      <c r="AGQ3627" s="0"/>
      <c r="AGR3627" s="0"/>
      <c r="AGS3627" s="0"/>
      <c r="AGT3627" s="0"/>
      <c r="AGU3627" s="0"/>
      <c r="AGV3627" s="0"/>
      <c r="AGW3627" s="0"/>
      <c r="AGX3627" s="0"/>
      <c r="AGY3627" s="0"/>
      <c r="AGZ3627" s="0"/>
      <c r="AHA3627" s="0"/>
      <c r="AHB3627" s="0"/>
      <c r="AHC3627" s="0"/>
      <c r="AHD3627" s="0"/>
      <c r="AHE3627" s="0"/>
      <c r="AHF3627" s="0"/>
      <c r="AHG3627" s="0"/>
      <c r="AHH3627" s="0"/>
      <c r="AHI3627" s="0"/>
      <c r="AHJ3627" s="0"/>
      <c r="AHK3627" s="0"/>
      <c r="AHL3627" s="0"/>
      <c r="AHM3627" s="0"/>
      <c r="AHN3627" s="0"/>
      <c r="AHO3627" s="0"/>
      <c r="AHP3627" s="0"/>
      <c r="AHQ3627" s="0"/>
      <c r="AHR3627" s="0"/>
      <c r="AHS3627" s="0"/>
      <c r="AHT3627" s="0"/>
      <c r="AHU3627" s="0"/>
      <c r="AHV3627" s="0"/>
      <c r="AHW3627" s="0"/>
      <c r="AHX3627" s="0"/>
      <c r="AHY3627" s="0"/>
      <c r="AHZ3627" s="0"/>
      <c r="AIA3627" s="0"/>
      <c r="AIB3627" s="0"/>
      <c r="AIC3627" s="0"/>
      <c r="AID3627" s="0"/>
      <c r="AIE3627" s="0"/>
      <c r="AIF3627" s="0"/>
      <c r="AIG3627" s="0"/>
      <c r="AIH3627" s="0"/>
      <c r="AII3627" s="0"/>
      <c r="AIJ3627" s="0"/>
      <c r="AIK3627" s="0"/>
      <c r="AIL3627" s="0"/>
      <c r="AIM3627" s="0"/>
      <c r="AIN3627" s="0"/>
      <c r="AIO3627" s="0"/>
      <c r="AIP3627" s="0"/>
      <c r="AIQ3627" s="0"/>
      <c r="AIR3627" s="0"/>
      <c r="AIS3627" s="0"/>
      <c r="AIT3627" s="0"/>
      <c r="AIU3627" s="0"/>
      <c r="AIV3627" s="0"/>
      <c r="AIW3627" s="0"/>
      <c r="AIX3627" s="0"/>
      <c r="AIY3627" s="0"/>
      <c r="AIZ3627" s="0"/>
      <c r="AJA3627" s="0"/>
      <c r="AJB3627" s="0"/>
      <c r="AJC3627" s="0"/>
      <c r="AJD3627" s="0"/>
      <c r="AJE3627" s="0"/>
      <c r="AJF3627" s="0"/>
      <c r="AJG3627" s="0"/>
      <c r="AJH3627" s="0"/>
      <c r="AJI3627" s="0"/>
      <c r="AJJ3627" s="0"/>
      <c r="AJK3627" s="0"/>
      <c r="AJL3627" s="0"/>
      <c r="AJM3627" s="0"/>
      <c r="AJN3627" s="0"/>
      <c r="AJO3627" s="0"/>
      <c r="AJP3627" s="0"/>
      <c r="AJQ3627" s="0"/>
      <c r="AJR3627" s="0"/>
      <c r="AJS3627" s="0"/>
      <c r="AJT3627" s="0"/>
      <c r="AJU3627" s="0"/>
      <c r="AJV3627" s="0"/>
      <c r="AJW3627" s="0"/>
      <c r="AJX3627" s="0"/>
      <c r="AJY3627" s="0"/>
      <c r="AJZ3627" s="0"/>
      <c r="AKA3627" s="0"/>
      <c r="AKB3627" s="0"/>
      <c r="AKC3627" s="0"/>
      <c r="AKD3627" s="0"/>
      <c r="AKE3627" s="0"/>
      <c r="AKF3627" s="0"/>
      <c r="AKG3627" s="0"/>
      <c r="AKH3627" s="0"/>
      <c r="AKI3627" s="0"/>
      <c r="AKJ3627" s="0"/>
      <c r="AKK3627" s="0"/>
      <c r="AKL3627" s="0"/>
      <c r="AKM3627" s="0"/>
      <c r="AKN3627" s="0"/>
      <c r="AKO3627" s="0"/>
      <c r="AKP3627" s="0"/>
      <c r="AKQ3627" s="0"/>
      <c r="AKR3627" s="0"/>
      <c r="AKS3627" s="0"/>
      <c r="AKT3627" s="0"/>
      <c r="AKU3627" s="0"/>
      <c r="AKV3627" s="0"/>
      <c r="AKW3627" s="0"/>
      <c r="AKX3627" s="0"/>
      <c r="AKY3627" s="0"/>
      <c r="AKZ3627" s="0"/>
      <c r="ALA3627" s="0"/>
      <c r="ALB3627" s="0"/>
      <c r="ALC3627" s="0"/>
      <c r="ALD3627" s="0"/>
      <c r="ALE3627" s="0"/>
      <c r="ALF3627" s="0"/>
      <c r="ALG3627" s="0"/>
      <c r="ALH3627" s="0"/>
      <c r="ALI3627" s="0"/>
      <c r="ALJ3627" s="0"/>
      <c r="ALK3627" s="0"/>
      <c r="ALL3627" s="0"/>
      <c r="ALM3627" s="0"/>
      <c r="ALN3627" s="0"/>
      <c r="ALO3627" s="0"/>
      <c r="ALP3627" s="0"/>
      <c r="ALQ3627" s="0"/>
      <c r="ALR3627" s="0"/>
      <c r="ALS3627" s="0"/>
      <c r="ALT3627" s="0"/>
      <c r="ALU3627" s="0"/>
      <c r="ALV3627" s="0"/>
      <c r="ALW3627" s="0"/>
      <c r="ALX3627" s="0"/>
      <c r="ALY3627" s="0"/>
      <c r="ALZ3627" s="0"/>
      <c r="AMA3627" s="0"/>
      <c r="AMB3627" s="0"/>
      <c r="AMC3627" s="0"/>
      <c r="AMD3627" s="0"/>
      <c r="AME3627" s="0"/>
      <c r="AMF3627" s="0"/>
      <c r="AMG3627" s="0"/>
      <c r="AMH3627" s="0"/>
      <c r="AMI3627" s="0"/>
    </row>
    <row r="3628" customFormat="false" ht="12.75" hidden="false" customHeight="false" outlineLevel="0" collapsed="false">
      <c r="I3628" s="3"/>
      <c r="BM3628" s="0"/>
      <c r="BN3628" s="0"/>
      <c r="BO3628" s="0"/>
      <c r="BP3628" s="0"/>
      <c r="BQ3628" s="0"/>
      <c r="BR3628" s="0"/>
      <c r="BS3628" s="0"/>
      <c r="BT3628" s="0"/>
      <c r="BU3628" s="0"/>
      <c r="BV3628" s="0"/>
      <c r="BW3628" s="0"/>
      <c r="BX3628" s="0"/>
      <c r="BY3628" s="0"/>
      <c r="BZ3628" s="0"/>
      <c r="CA3628" s="0"/>
      <c r="CB3628" s="0"/>
      <c r="CC3628" s="0"/>
      <c r="CD3628" s="0"/>
      <c r="CE3628" s="0"/>
      <c r="CF3628" s="0"/>
      <c r="CG3628" s="0"/>
      <c r="CH3628" s="0"/>
      <c r="CI3628" s="0"/>
      <c r="CJ3628" s="0"/>
      <c r="CK3628" s="0"/>
      <c r="CL3628" s="0"/>
      <c r="CM3628" s="0"/>
      <c r="CN3628" s="0"/>
      <c r="CO3628" s="0"/>
      <c r="CP3628" s="0"/>
      <c r="CQ3628" s="0"/>
      <c r="CR3628" s="0"/>
      <c r="CS3628" s="0"/>
      <c r="CT3628" s="0"/>
      <c r="CU3628" s="0"/>
      <c r="CV3628" s="0"/>
      <c r="CW3628" s="0"/>
      <c r="CX3628" s="0"/>
      <c r="CY3628" s="0"/>
      <c r="CZ3628" s="0"/>
      <c r="DA3628" s="0"/>
      <c r="DB3628" s="0"/>
      <c r="DC3628" s="0"/>
      <c r="DD3628" s="0"/>
      <c r="DE3628" s="0"/>
      <c r="DF3628" s="0"/>
      <c r="DG3628" s="0"/>
      <c r="DH3628" s="0"/>
      <c r="DI3628" s="0"/>
      <c r="DJ3628" s="0"/>
      <c r="DK3628" s="0"/>
      <c r="DL3628" s="0"/>
      <c r="DM3628" s="0"/>
      <c r="DN3628" s="0"/>
      <c r="DO3628" s="0"/>
      <c r="DP3628" s="0"/>
      <c r="DQ3628" s="0"/>
      <c r="DR3628" s="0"/>
      <c r="DS3628" s="0"/>
      <c r="DT3628" s="0"/>
      <c r="DU3628" s="0"/>
      <c r="DV3628" s="0"/>
      <c r="DW3628" s="0"/>
      <c r="DX3628" s="0"/>
      <c r="DY3628" s="0"/>
      <c r="DZ3628" s="0"/>
      <c r="EA3628" s="0"/>
      <c r="EB3628" s="0"/>
      <c r="EC3628" s="0"/>
      <c r="ED3628" s="0"/>
      <c r="EE3628" s="0"/>
      <c r="EF3628" s="0"/>
      <c r="EG3628" s="0"/>
      <c r="EH3628" s="0"/>
      <c r="EI3628" s="0"/>
      <c r="EJ3628" s="0"/>
      <c r="EK3628" s="0"/>
      <c r="EL3628" s="0"/>
      <c r="EM3628" s="0"/>
      <c r="EN3628" s="0"/>
      <c r="EO3628" s="0"/>
      <c r="EP3628" s="0"/>
      <c r="EQ3628" s="0"/>
      <c r="ER3628" s="0"/>
      <c r="ES3628" s="0"/>
      <c r="ET3628" s="0"/>
      <c r="EU3628" s="0"/>
      <c r="EV3628" s="0"/>
      <c r="EW3628" s="0"/>
      <c r="EX3628" s="0"/>
      <c r="EY3628" s="0"/>
      <c r="EZ3628" s="0"/>
      <c r="FA3628" s="0"/>
      <c r="FB3628" s="0"/>
      <c r="FC3628" s="0"/>
      <c r="FD3628" s="0"/>
      <c r="FE3628" s="0"/>
      <c r="FF3628" s="0"/>
      <c r="FG3628" s="0"/>
      <c r="FH3628" s="0"/>
      <c r="FI3628" s="0"/>
      <c r="FJ3628" s="0"/>
      <c r="FK3628" s="0"/>
      <c r="FL3628" s="0"/>
      <c r="FM3628" s="0"/>
      <c r="FN3628" s="0"/>
      <c r="FO3628" s="0"/>
      <c r="FP3628" s="0"/>
      <c r="FQ3628" s="0"/>
      <c r="FR3628" s="0"/>
      <c r="FS3628" s="0"/>
      <c r="FT3628" s="0"/>
      <c r="FU3628" s="0"/>
      <c r="FV3628" s="0"/>
      <c r="FW3628" s="0"/>
      <c r="FX3628" s="0"/>
      <c r="FY3628" s="0"/>
      <c r="FZ3628" s="0"/>
      <c r="GA3628" s="0"/>
      <c r="GB3628" s="0"/>
      <c r="GC3628" s="0"/>
      <c r="GD3628" s="0"/>
      <c r="GE3628" s="0"/>
      <c r="GF3628" s="0"/>
      <c r="GG3628" s="0"/>
      <c r="GH3628" s="0"/>
      <c r="GI3628" s="0"/>
      <c r="GJ3628" s="0"/>
      <c r="GK3628" s="0"/>
      <c r="GL3628" s="0"/>
      <c r="GM3628" s="0"/>
      <c r="GN3628" s="0"/>
      <c r="GO3628" s="0"/>
      <c r="GP3628" s="0"/>
      <c r="GQ3628" s="0"/>
      <c r="GR3628" s="0"/>
      <c r="GS3628" s="0"/>
      <c r="GT3628" s="0"/>
      <c r="GU3628" s="0"/>
      <c r="GV3628" s="0"/>
      <c r="GW3628" s="0"/>
      <c r="GX3628" s="0"/>
      <c r="GY3628" s="0"/>
      <c r="GZ3628" s="0"/>
      <c r="HA3628" s="0"/>
      <c r="HB3628" s="0"/>
      <c r="HC3628" s="0"/>
      <c r="HD3628" s="0"/>
      <c r="HE3628" s="0"/>
      <c r="HF3628" s="0"/>
      <c r="HG3628" s="0"/>
      <c r="HH3628" s="0"/>
      <c r="HI3628" s="0"/>
      <c r="HJ3628" s="0"/>
      <c r="HK3628" s="0"/>
      <c r="HL3628" s="0"/>
      <c r="HM3628" s="0"/>
      <c r="HN3628" s="0"/>
      <c r="HO3628" s="0"/>
      <c r="HP3628" s="0"/>
      <c r="HQ3628" s="0"/>
      <c r="HR3628" s="0"/>
      <c r="HS3628" s="0"/>
      <c r="HT3628" s="0"/>
      <c r="HU3628" s="0"/>
      <c r="HV3628" s="0"/>
      <c r="HW3628" s="0"/>
      <c r="HX3628" s="0"/>
      <c r="HY3628" s="0"/>
      <c r="HZ3628" s="0"/>
      <c r="IA3628" s="0"/>
      <c r="IB3628" s="0"/>
      <c r="IC3628" s="0"/>
      <c r="ID3628" s="0"/>
      <c r="IE3628" s="0"/>
      <c r="IF3628" s="0"/>
      <c r="IG3628" s="0"/>
      <c r="IH3628" s="0"/>
      <c r="II3628" s="0"/>
      <c r="IJ3628" s="0"/>
      <c r="IK3628" s="0"/>
      <c r="IL3628" s="0"/>
      <c r="IM3628" s="0"/>
      <c r="IN3628" s="0"/>
      <c r="IO3628" s="0"/>
      <c r="IP3628" s="0"/>
      <c r="IQ3628" s="0"/>
      <c r="IR3628" s="0"/>
      <c r="IS3628" s="0"/>
      <c r="IT3628" s="0"/>
      <c r="IU3628" s="0"/>
      <c r="IV3628" s="0"/>
      <c r="IW3628" s="0"/>
      <c r="IX3628" s="0"/>
      <c r="IY3628" s="0"/>
      <c r="IZ3628" s="0"/>
      <c r="JA3628" s="0"/>
      <c r="JB3628" s="0"/>
      <c r="JC3628" s="0"/>
      <c r="JD3628" s="0"/>
      <c r="JE3628" s="0"/>
      <c r="JF3628" s="0"/>
      <c r="JG3628" s="0"/>
      <c r="JH3628" s="0"/>
      <c r="JI3628" s="0"/>
      <c r="JJ3628" s="0"/>
      <c r="JK3628" s="0"/>
      <c r="JL3628" s="0"/>
      <c r="JM3628" s="0"/>
      <c r="JN3628" s="0"/>
      <c r="JO3628" s="0"/>
      <c r="JP3628" s="0"/>
      <c r="JQ3628" s="0"/>
      <c r="JR3628" s="0"/>
      <c r="JS3628" s="0"/>
      <c r="JT3628" s="0"/>
      <c r="JU3628" s="0"/>
      <c r="JV3628" s="0"/>
      <c r="JW3628" s="0"/>
      <c r="JX3628" s="0"/>
      <c r="JY3628" s="0"/>
      <c r="JZ3628" s="0"/>
      <c r="KA3628" s="0"/>
      <c r="KB3628" s="0"/>
      <c r="KC3628" s="0"/>
      <c r="KD3628" s="0"/>
      <c r="KE3628" s="0"/>
      <c r="KF3628" s="0"/>
      <c r="KG3628" s="0"/>
      <c r="KH3628" s="0"/>
      <c r="KI3628" s="0"/>
      <c r="KJ3628" s="0"/>
      <c r="KK3628" s="0"/>
      <c r="KL3628" s="0"/>
      <c r="KM3628" s="0"/>
      <c r="KN3628" s="0"/>
      <c r="KO3628" s="0"/>
      <c r="KP3628" s="0"/>
      <c r="KQ3628" s="0"/>
      <c r="KR3628" s="0"/>
      <c r="KS3628" s="0"/>
      <c r="KT3628" s="0"/>
      <c r="KU3628" s="0"/>
      <c r="KV3628" s="0"/>
      <c r="KW3628" s="0"/>
      <c r="KX3628" s="0"/>
      <c r="KY3628" s="0"/>
      <c r="KZ3628" s="0"/>
      <c r="LA3628" s="0"/>
      <c r="LB3628" s="0"/>
      <c r="LC3628" s="0"/>
      <c r="LD3628" s="0"/>
      <c r="LE3628" s="0"/>
      <c r="LF3628" s="0"/>
      <c r="LG3628" s="0"/>
      <c r="LH3628" s="0"/>
      <c r="LI3628" s="0"/>
      <c r="LJ3628" s="0"/>
      <c r="LK3628" s="0"/>
      <c r="LL3628" s="0"/>
      <c r="LM3628" s="0"/>
      <c r="LN3628" s="0"/>
      <c r="LO3628" s="0"/>
      <c r="LP3628" s="0"/>
      <c r="LQ3628" s="0"/>
      <c r="LR3628" s="0"/>
      <c r="LS3628" s="0"/>
      <c r="LT3628" s="0"/>
      <c r="LU3628" s="0"/>
      <c r="LV3628" s="0"/>
      <c r="LW3628" s="0"/>
      <c r="LX3628" s="0"/>
      <c r="LY3628" s="0"/>
      <c r="LZ3628" s="0"/>
      <c r="MA3628" s="0"/>
      <c r="MB3628" s="0"/>
      <c r="MC3628" s="0"/>
      <c r="MD3628" s="0"/>
      <c r="ME3628" s="0"/>
      <c r="MF3628" s="0"/>
      <c r="MG3628" s="0"/>
      <c r="MH3628" s="0"/>
      <c r="MI3628" s="0"/>
      <c r="MJ3628" s="0"/>
      <c r="MK3628" s="0"/>
      <c r="ML3628" s="0"/>
      <c r="MM3628" s="0"/>
      <c r="MN3628" s="0"/>
      <c r="MO3628" s="0"/>
      <c r="MP3628" s="0"/>
      <c r="MQ3628" s="0"/>
      <c r="MR3628" s="0"/>
      <c r="MS3628" s="0"/>
      <c r="MT3628" s="0"/>
      <c r="MU3628" s="0"/>
      <c r="MV3628" s="0"/>
      <c r="MW3628" s="0"/>
      <c r="MX3628" s="0"/>
      <c r="MY3628" s="0"/>
      <c r="MZ3628" s="0"/>
      <c r="NA3628" s="0"/>
      <c r="NB3628" s="0"/>
      <c r="NC3628" s="0"/>
      <c r="ND3628" s="0"/>
      <c r="NE3628" s="0"/>
      <c r="NF3628" s="0"/>
      <c r="NG3628" s="0"/>
      <c r="NH3628" s="0"/>
      <c r="NI3628" s="0"/>
      <c r="NJ3628" s="0"/>
      <c r="NK3628" s="0"/>
      <c r="NL3628" s="0"/>
      <c r="NM3628" s="0"/>
      <c r="NN3628" s="0"/>
      <c r="NO3628" s="0"/>
      <c r="NP3628" s="0"/>
      <c r="NQ3628" s="0"/>
      <c r="NR3628" s="0"/>
      <c r="NS3628" s="0"/>
      <c r="NT3628" s="0"/>
      <c r="NU3628" s="0"/>
      <c r="NV3628" s="0"/>
      <c r="NW3628" s="0"/>
      <c r="NX3628" s="0"/>
      <c r="NY3628" s="0"/>
      <c r="NZ3628" s="0"/>
      <c r="OA3628" s="0"/>
      <c r="OB3628" s="0"/>
      <c r="OC3628" s="0"/>
      <c r="OD3628" s="0"/>
      <c r="OE3628" s="0"/>
      <c r="OF3628" s="0"/>
      <c r="OG3628" s="0"/>
      <c r="OH3628" s="0"/>
      <c r="OI3628" s="0"/>
      <c r="OJ3628" s="0"/>
      <c r="OK3628" s="0"/>
      <c r="OL3628" s="0"/>
      <c r="OM3628" s="0"/>
      <c r="ON3628" s="0"/>
      <c r="OO3628" s="0"/>
      <c r="OP3628" s="0"/>
      <c r="OQ3628" s="0"/>
      <c r="OR3628" s="0"/>
      <c r="OS3628" s="0"/>
      <c r="OT3628" s="0"/>
      <c r="OU3628" s="0"/>
      <c r="OV3628" s="0"/>
      <c r="OW3628" s="0"/>
      <c r="OX3628" s="0"/>
      <c r="OY3628" s="0"/>
      <c r="OZ3628" s="0"/>
      <c r="PA3628" s="0"/>
      <c r="PB3628" s="0"/>
      <c r="PC3628" s="0"/>
      <c r="PD3628" s="0"/>
      <c r="PE3628" s="0"/>
      <c r="PF3628" s="0"/>
      <c r="PG3628" s="0"/>
      <c r="PH3628" s="0"/>
      <c r="PI3628" s="0"/>
      <c r="PJ3628" s="0"/>
      <c r="PK3628" s="0"/>
      <c r="PL3628" s="0"/>
      <c r="PM3628" s="0"/>
      <c r="PN3628" s="0"/>
      <c r="PO3628" s="0"/>
      <c r="PP3628" s="0"/>
      <c r="PQ3628" s="0"/>
      <c r="PR3628" s="0"/>
      <c r="PS3628" s="0"/>
      <c r="PT3628" s="0"/>
      <c r="PU3628" s="0"/>
      <c r="PV3628" s="0"/>
      <c r="PW3628" s="0"/>
      <c r="PX3628" s="0"/>
      <c r="PY3628" s="0"/>
      <c r="PZ3628" s="0"/>
      <c r="QA3628" s="0"/>
      <c r="QB3628" s="0"/>
      <c r="QC3628" s="0"/>
      <c r="QD3628" s="0"/>
      <c r="QE3628" s="0"/>
      <c r="QF3628" s="0"/>
      <c r="QG3628" s="0"/>
      <c r="QH3628" s="0"/>
      <c r="QI3628" s="0"/>
      <c r="QJ3628" s="0"/>
      <c r="QK3628" s="0"/>
      <c r="QL3628" s="0"/>
      <c r="QM3628" s="0"/>
      <c r="QN3628" s="0"/>
      <c r="QO3628" s="0"/>
      <c r="QP3628" s="0"/>
      <c r="QQ3628" s="0"/>
      <c r="QR3628" s="0"/>
      <c r="QS3628" s="0"/>
      <c r="QT3628" s="0"/>
      <c r="QU3628" s="0"/>
      <c r="QV3628" s="0"/>
      <c r="QW3628" s="0"/>
      <c r="QX3628" s="0"/>
      <c r="QY3628" s="0"/>
      <c r="QZ3628" s="0"/>
      <c r="RA3628" s="0"/>
      <c r="RB3628" s="0"/>
      <c r="RC3628" s="0"/>
      <c r="RD3628" s="0"/>
      <c r="RE3628" s="0"/>
      <c r="RF3628" s="0"/>
      <c r="RG3628" s="0"/>
      <c r="RH3628" s="0"/>
      <c r="RI3628" s="0"/>
      <c r="RJ3628" s="0"/>
      <c r="RK3628" s="0"/>
      <c r="RL3628" s="0"/>
      <c r="RM3628" s="0"/>
      <c r="RN3628" s="0"/>
      <c r="RO3628" s="0"/>
      <c r="RP3628" s="0"/>
      <c r="RQ3628" s="0"/>
      <c r="RR3628" s="0"/>
      <c r="RS3628" s="0"/>
      <c r="RT3628" s="0"/>
      <c r="RU3628" s="0"/>
      <c r="RV3628" s="0"/>
      <c r="RW3628" s="0"/>
      <c r="RX3628" s="0"/>
      <c r="RY3628" s="0"/>
      <c r="RZ3628" s="0"/>
      <c r="SA3628" s="0"/>
      <c r="SB3628" s="0"/>
      <c r="SC3628" s="0"/>
      <c r="SD3628" s="0"/>
      <c r="SE3628" s="0"/>
      <c r="SF3628" s="0"/>
      <c r="SG3628" s="0"/>
      <c r="SH3628" s="0"/>
      <c r="SI3628" s="0"/>
      <c r="SJ3628" s="0"/>
      <c r="SK3628" s="0"/>
      <c r="SL3628" s="0"/>
      <c r="SM3628" s="0"/>
      <c r="SN3628" s="0"/>
      <c r="SO3628" s="0"/>
      <c r="SP3628" s="0"/>
      <c r="SQ3628" s="0"/>
      <c r="SR3628" s="0"/>
      <c r="SS3628" s="0"/>
      <c r="ST3628" s="0"/>
      <c r="SU3628" s="0"/>
      <c r="SV3628" s="0"/>
      <c r="SW3628" s="0"/>
      <c r="SX3628" s="0"/>
      <c r="SY3628" s="0"/>
      <c r="SZ3628" s="0"/>
      <c r="TA3628" s="0"/>
      <c r="TB3628" s="0"/>
      <c r="TC3628" s="0"/>
      <c r="TD3628" s="0"/>
      <c r="TE3628" s="0"/>
      <c r="TF3628" s="0"/>
      <c r="TG3628" s="0"/>
      <c r="TH3628" s="0"/>
      <c r="TI3628" s="0"/>
      <c r="TJ3628" s="0"/>
      <c r="TK3628" s="0"/>
      <c r="TL3628" s="0"/>
      <c r="TM3628" s="0"/>
      <c r="TN3628" s="0"/>
      <c r="TO3628" s="0"/>
      <c r="TP3628" s="0"/>
      <c r="TQ3628" s="0"/>
      <c r="TR3628" s="0"/>
      <c r="TS3628" s="0"/>
      <c r="TT3628" s="0"/>
      <c r="TU3628" s="0"/>
      <c r="TV3628" s="0"/>
      <c r="TW3628" s="0"/>
      <c r="TX3628" s="0"/>
      <c r="TY3628" s="0"/>
      <c r="TZ3628" s="0"/>
      <c r="UA3628" s="0"/>
      <c r="UB3628" s="0"/>
      <c r="UC3628" s="0"/>
      <c r="UD3628" s="0"/>
      <c r="UE3628" s="0"/>
      <c r="UF3628" s="0"/>
      <c r="UG3628" s="0"/>
      <c r="UH3628" s="0"/>
      <c r="UI3628" s="0"/>
      <c r="UJ3628" s="0"/>
      <c r="UK3628" s="0"/>
      <c r="UL3628" s="0"/>
      <c r="UM3628" s="0"/>
      <c r="UN3628" s="0"/>
      <c r="UO3628" s="0"/>
      <c r="UP3628" s="0"/>
      <c r="UQ3628" s="0"/>
      <c r="UR3628" s="0"/>
      <c r="US3628" s="0"/>
      <c r="UT3628" s="0"/>
      <c r="UU3628" s="0"/>
      <c r="UV3628" s="0"/>
      <c r="UW3628" s="0"/>
      <c r="UX3628" s="0"/>
      <c r="UY3628" s="0"/>
      <c r="UZ3628" s="0"/>
      <c r="VA3628" s="0"/>
      <c r="VB3628" s="0"/>
      <c r="VC3628" s="0"/>
      <c r="VD3628" s="0"/>
      <c r="VE3628" s="0"/>
      <c r="VF3628" s="0"/>
      <c r="VG3628" s="0"/>
      <c r="VH3628" s="0"/>
      <c r="VI3628" s="0"/>
      <c r="VJ3628" s="0"/>
      <c r="VK3628" s="0"/>
      <c r="VL3628" s="0"/>
      <c r="VM3628" s="0"/>
      <c r="VN3628" s="0"/>
      <c r="VO3628" s="0"/>
      <c r="VP3628" s="0"/>
      <c r="VQ3628" s="0"/>
      <c r="VR3628" s="0"/>
      <c r="VS3628" s="0"/>
      <c r="VT3628" s="0"/>
      <c r="VU3628" s="0"/>
      <c r="VV3628" s="0"/>
      <c r="VW3628" s="0"/>
      <c r="VX3628" s="0"/>
      <c r="VY3628" s="0"/>
      <c r="VZ3628" s="0"/>
      <c r="WA3628" s="0"/>
      <c r="WB3628" s="0"/>
      <c r="WC3628" s="0"/>
      <c r="WD3628" s="0"/>
      <c r="WE3628" s="0"/>
      <c r="WF3628" s="0"/>
      <c r="WG3628" s="0"/>
      <c r="WH3628" s="0"/>
      <c r="WI3628" s="0"/>
      <c r="WJ3628" s="0"/>
      <c r="WK3628" s="0"/>
      <c r="WL3628" s="0"/>
      <c r="WM3628" s="0"/>
      <c r="WN3628" s="0"/>
      <c r="WO3628" s="0"/>
      <c r="WP3628" s="0"/>
      <c r="WQ3628" s="0"/>
      <c r="WR3628" s="0"/>
      <c r="WS3628" s="0"/>
      <c r="WT3628" s="0"/>
      <c r="WU3628" s="0"/>
      <c r="WV3628" s="0"/>
      <c r="WW3628" s="0"/>
      <c r="WX3628" s="0"/>
      <c r="WY3628" s="0"/>
      <c r="WZ3628" s="0"/>
      <c r="XA3628" s="0"/>
      <c r="XB3628" s="0"/>
      <c r="XC3628" s="0"/>
      <c r="XD3628" s="0"/>
      <c r="XE3628" s="0"/>
      <c r="XF3628" s="0"/>
      <c r="XG3628" s="0"/>
      <c r="XH3628" s="0"/>
      <c r="XI3628" s="0"/>
      <c r="XJ3628" s="0"/>
      <c r="XK3628" s="0"/>
      <c r="XL3628" s="0"/>
      <c r="XM3628" s="0"/>
      <c r="XN3628" s="0"/>
      <c r="XO3628" s="0"/>
      <c r="XP3628" s="0"/>
      <c r="XQ3628" s="0"/>
      <c r="XR3628" s="0"/>
      <c r="XS3628" s="0"/>
      <c r="XT3628" s="0"/>
      <c r="XU3628" s="0"/>
      <c r="XV3628" s="0"/>
      <c r="XW3628" s="0"/>
      <c r="XX3628" s="0"/>
      <c r="XY3628" s="0"/>
      <c r="XZ3628" s="0"/>
      <c r="YA3628" s="0"/>
      <c r="YB3628" s="0"/>
      <c r="YC3628" s="0"/>
      <c r="YD3628" s="0"/>
      <c r="YE3628" s="0"/>
      <c r="YF3628" s="0"/>
      <c r="YG3628" s="0"/>
      <c r="YH3628" s="0"/>
      <c r="YI3628" s="0"/>
      <c r="YJ3628" s="0"/>
      <c r="YK3628" s="0"/>
      <c r="YL3628" s="0"/>
      <c r="YM3628" s="0"/>
      <c r="YN3628" s="0"/>
      <c r="YO3628" s="0"/>
      <c r="YP3628" s="0"/>
      <c r="YQ3628" s="0"/>
      <c r="YR3628" s="0"/>
      <c r="YS3628" s="0"/>
      <c r="YT3628" s="0"/>
      <c r="YU3628" s="0"/>
      <c r="YV3628" s="0"/>
      <c r="YW3628" s="0"/>
      <c r="YX3628" s="0"/>
      <c r="YY3628" s="0"/>
      <c r="YZ3628" s="0"/>
      <c r="ZA3628" s="0"/>
      <c r="ZB3628" s="0"/>
      <c r="ZC3628" s="0"/>
      <c r="ZD3628" s="0"/>
      <c r="ZE3628" s="0"/>
      <c r="ZF3628" s="0"/>
      <c r="ZG3628" s="0"/>
      <c r="ZH3628" s="0"/>
      <c r="ZI3628" s="0"/>
      <c r="ZJ3628" s="0"/>
      <c r="ZK3628" s="0"/>
      <c r="ZL3628" s="0"/>
      <c r="ZM3628" s="0"/>
      <c r="ZN3628" s="0"/>
      <c r="ZO3628" s="0"/>
      <c r="ZP3628" s="0"/>
      <c r="ZQ3628" s="0"/>
      <c r="ZR3628" s="0"/>
      <c r="ZS3628" s="0"/>
      <c r="ZT3628" s="0"/>
      <c r="ZU3628" s="0"/>
      <c r="ZV3628" s="0"/>
      <c r="ZW3628" s="0"/>
      <c r="ZX3628" s="0"/>
      <c r="ZY3628" s="0"/>
      <c r="ZZ3628" s="0"/>
      <c r="AAA3628" s="0"/>
      <c r="AAB3628" s="0"/>
      <c r="AAC3628" s="0"/>
      <c r="AAD3628" s="0"/>
      <c r="AAE3628" s="0"/>
      <c r="AAF3628" s="0"/>
      <c r="AAG3628" s="0"/>
      <c r="AAH3628" s="0"/>
      <c r="AAI3628" s="0"/>
      <c r="AAJ3628" s="0"/>
      <c r="AAK3628" s="0"/>
      <c r="AAL3628" s="0"/>
      <c r="AAM3628" s="0"/>
      <c r="AAN3628" s="0"/>
      <c r="AAO3628" s="0"/>
      <c r="AAP3628" s="0"/>
      <c r="AAQ3628" s="0"/>
      <c r="AAR3628" s="0"/>
      <c r="AAS3628" s="0"/>
      <c r="AAT3628" s="0"/>
      <c r="AAU3628" s="0"/>
      <c r="AAV3628" s="0"/>
      <c r="AAW3628" s="0"/>
      <c r="AAX3628" s="0"/>
      <c r="AAY3628" s="0"/>
      <c r="AAZ3628" s="0"/>
      <c r="ABA3628" s="0"/>
      <c r="ABB3628" s="0"/>
      <c r="ABC3628" s="0"/>
      <c r="ABD3628" s="0"/>
      <c r="ABE3628" s="0"/>
      <c r="ABF3628" s="0"/>
      <c r="ABG3628" s="0"/>
      <c r="ABH3628" s="0"/>
      <c r="ABI3628" s="0"/>
      <c r="ABJ3628" s="0"/>
      <c r="ABK3628" s="0"/>
      <c r="ABL3628" s="0"/>
      <c r="ABM3628" s="0"/>
      <c r="ABN3628" s="0"/>
      <c r="ABO3628" s="0"/>
      <c r="ABP3628" s="0"/>
      <c r="ABQ3628" s="0"/>
      <c r="ABR3628" s="0"/>
      <c r="ABS3628" s="0"/>
      <c r="ABT3628" s="0"/>
      <c r="ABU3628" s="0"/>
      <c r="ABV3628" s="0"/>
      <c r="ABW3628" s="0"/>
      <c r="ABX3628" s="0"/>
      <c r="ABY3628" s="0"/>
      <c r="ABZ3628" s="0"/>
      <c r="ACA3628" s="0"/>
      <c r="ACB3628" s="0"/>
      <c r="ACC3628" s="0"/>
      <c r="ACD3628" s="0"/>
      <c r="ACE3628" s="0"/>
      <c r="ACF3628" s="0"/>
      <c r="ACG3628" s="0"/>
      <c r="ACH3628" s="0"/>
      <c r="ACI3628" s="0"/>
      <c r="ACJ3628" s="0"/>
      <c r="ACK3628" s="0"/>
      <c r="ACL3628" s="0"/>
      <c r="ACM3628" s="0"/>
      <c r="ACN3628" s="0"/>
      <c r="ACO3628" s="0"/>
      <c r="ACP3628" s="0"/>
      <c r="ACQ3628" s="0"/>
      <c r="ACR3628" s="0"/>
      <c r="ACS3628" s="0"/>
      <c r="ACT3628" s="0"/>
      <c r="ACU3628" s="0"/>
      <c r="ACV3628" s="0"/>
      <c r="ACW3628" s="0"/>
      <c r="ACX3628" s="0"/>
      <c r="ACY3628" s="0"/>
      <c r="ACZ3628" s="0"/>
      <c r="ADA3628" s="0"/>
      <c r="ADB3628" s="0"/>
      <c r="ADC3628" s="0"/>
      <c r="ADD3628" s="0"/>
      <c r="ADE3628" s="0"/>
      <c r="ADF3628" s="0"/>
      <c r="ADG3628" s="0"/>
      <c r="ADH3628" s="0"/>
      <c r="ADI3628" s="0"/>
      <c r="ADJ3628" s="0"/>
      <c r="ADK3628" s="0"/>
      <c r="ADL3628" s="0"/>
      <c r="ADM3628" s="0"/>
      <c r="ADN3628" s="0"/>
      <c r="ADO3628" s="0"/>
      <c r="ADP3628" s="0"/>
      <c r="ADQ3628" s="0"/>
      <c r="ADR3628" s="0"/>
      <c r="ADS3628" s="0"/>
      <c r="ADT3628" s="0"/>
      <c r="ADU3628" s="0"/>
      <c r="ADV3628" s="0"/>
      <c r="ADW3628" s="0"/>
      <c r="ADX3628" s="0"/>
      <c r="ADY3628" s="0"/>
      <c r="ADZ3628" s="0"/>
      <c r="AEA3628" s="0"/>
      <c r="AEB3628" s="0"/>
      <c r="AEC3628" s="0"/>
      <c r="AED3628" s="0"/>
      <c r="AEE3628" s="0"/>
      <c r="AEF3628" s="0"/>
      <c r="AEG3628" s="0"/>
      <c r="AEH3628" s="0"/>
      <c r="AEI3628" s="0"/>
      <c r="AEJ3628" s="0"/>
      <c r="AEK3628" s="0"/>
      <c r="AEL3628" s="0"/>
      <c r="AEM3628" s="0"/>
      <c r="AEN3628" s="0"/>
      <c r="AEO3628" s="0"/>
      <c r="AEP3628" s="0"/>
      <c r="AEQ3628" s="0"/>
      <c r="AER3628" s="0"/>
      <c r="AES3628" s="0"/>
      <c r="AET3628" s="0"/>
      <c r="AEU3628" s="0"/>
      <c r="AEV3628" s="0"/>
      <c r="AEW3628" s="0"/>
      <c r="AEX3628" s="0"/>
      <c r="AEY3628" s="0"/>
      <c r="AEZ3628" s="0"/>
      <c r="AFA3628" s="0"/>
      <c r="AFB3628" s="0"/>
      <c r="AFC3628" s="0"/>
      <c r="AFD3628" s="0"/>
      <c r="AFE3628" s="0"/>
      <c r="AFF3628" s="0"/>
      <c r="AFG3628" s="0"/>
      <c r="AFH3628" s="0"/>
      <c r="AFI3628" s="0"/>
      <c r="AFJ3628" s="0"/>
      <c r="AFK3628" s="0"/>
      <c r="AFL3628" s="0"/>
      <c r="AFM3628" s="0"/>
      <c r="AFN3628" s="0"/>
      <c r="AFO3628" s="0"/>
      <c r="AFP3628" s="0"/>
      <c r="AFQ3628" s="0"/>
      <c r="AFR3628" s="0"/>
      <c r="AFS3628" s="0"/>
      <c r="AFT3628" s="0"/>
      <c r="AFU3628" s="0"/>
      <c r="AFV3628" s="0"/>
      <c r="AFW3628" s="0"/>
      <c r="AFX3628" s="0"/>
      <c r="AFY3628" s="0"/>
      <c r="AFZ3628" s="0"/>
      <c r="AGA3628" s="0"/>
      <c r="AGB3628" s="0"/>
      <c r="AGC3628" s="0"/>
      <c r="AGD3628" s="0"/>
      <c r="AGE3628" s="0"/>
      <c r="AGF3628" s="0"/>
      <c r="AGG3628" s="0"/>
      <c r="AGH3628" s="0"/>
      <c r="AGI3628" s="0"/>
      <c r="AGJ3628" s="0"/>
      <c r="AGK3628" s="0"/>
      <c r="AGL3628" s="0"/>
      <c r="AGM3628" s="0"/>
      <c r="AGN3628" s="0"/>
      <c r="AGO3628" s="0"/>
      <c r="AGP3628" s="0"/>
      <c r="AGQ3628" s="0"/>
      <c r="AGR3628" s="0"/>
      <c r="AGS3628" s="0"/>
      <c r="AGT3628" s="0"/>
      <c r="AGU3628" s="0"/>
      <c r="AGV3628" s="0"/>
      <c r="AGW3628" s="0"/>
      <c r="AGX3628" s="0"/>
      <c r="AGY3628" s="0"/>
      <c r="AGZ3628" s="0"/>
      <c r="AHA3628" s="0"/>
      <c r="AHB3628" s="0"/>
      <c r="AHC3628" s="0"/>
      <c r="AHD3628" s="0"/>
      <c r="AHE3628" s="0"/>
      <c r="AHF3628" s="0"/>
      <c r="AHG3628" s="0"/>
      <c r="AHH3628" s="0"/>
      <c r="AHI3628" s="0"/>
      <c r="AHJ3628" s="0"/>
      <c r="AHK3628" s="0"/>
      <c r="AHL3628" s="0"/>
      <c r="AHM3628" s="0"/>
      <c r="AHN3628" s="0"/>
      <c r="AHO3628" s="0"/>
      <c r="AHP3628" s="0"/>
      <c r="AHQ3628" s="0"/>
      <c r="AHR3628" s="0"/>
      <c r="AHS3628" s="0"/>
      <c r="AHT3628" s="0"/>
      <c r="AHU3628" s="0"/>
      <c r="AHV3628" s="0"/>
      <c r="AHW3628" s="0"/>
      <c r="AHX3628" s="0"/>
      <c r="AHY3628" s="0"/>
      <c r="AHZ3628" s="0"/>
      <c r="AIA3628" s="0"/>
      <c r="AIB3628" s="0"/>
      <c r="AIC3628" s="0"/>
      <c r="AID3628" s="0"/>
      <c r="AIE3628" s="0"/>
      <c r="AIF3628" s="0"/>
      <c r="AIG3628" s="0"/>
      <c r="AIH3628" s="0"/>
      <c r="AII3628" s="0"/>
      <c r="AIJ3628" s="0"/>
      <c r="AIK3628" s="0"/>
      <c r="AIL3628" s="0"/>
      <c r="AIM3628" s="0"/>
      <c r="AIN3628" s="0"/>
      <c r="AIO3628" s="0"/>
      <c r="AIP3628" s="0"/>
      <c r="AIQ3628" s="0"/>
      <c r="AIR3628" s="0"/>
      <c r="AIS3628" s="0"/>
      <c r="AIT3628" s="0"/>
      <c r="AIU3628" s="0"/>
      <c r="AIV3628" s="0"/>
      <c r="AIW3628" s="0"/>
      <c r="AIX3628" s="0"/>
      <c r="AIY3628" s="0"/>
      <c r="AIZ3628" s="0"/>
      <c r="AJA3628" s="0"/>
      <c r="AJB3628" s="0"/>
      <c r="AJC3628" s="0"/>
      <c r="AJD3628" s="0"/>
      <c r="AJE3628" s="0"/>
      <c r="AJF3628" s="0"/>
      <c r="AJG3628" s="0"/>
      <c r="AJH3628" s="0"/>
      <c r="AJI3628" s="0"/>
      <c r="AJJ3628" s="0"/>
      <c r="AJK3628" s="0"/>
      <c r="AJL3628" s="0"/>
      <c r="AJM3628" s="0"/>
      <c r="AJN3628" s="0"/>
      <c r="AJO3628" s="0"/>
      <c r="AJP3628" s="0"/>
      <c r="AJQ3628" s="0"/>
      <c r="AJR3628" s="0"/>
      <c r="AJS3628" s="0"/>
      <c r="AJT3628" s="0"/>
      <c r="AJU3628" s="0"/>
      <c r="AJV3628" s="0"/>
      <c r="AJW3628" s="0"/>
      <c r="AJX3628" s="0"/>
      <c r="AJY3628" s="0"/>
      <c r="AJZ3628" s="0"/>
      <c r="AKA3628" s="0"/>
      <c r="AKB3628" s="0"/>
      <c r="AKC3628" s="0"/>
      <c r="AKD3628" s="0"/>
      <c r="AKE3628" s="0"/>
      <c r="AKF3628" s="0"/>
      <c r="AKG3628" s="0"/>
      <c r="AKH3628" s="0"/>
      <c r="AKI3628" s="0"/>
      <c r="AKJ3628" s="0"/>
      <c r="AKK3628" s="0"/>
      <c r="AKL3628" s="0"/>
      <c r="AKM3628" s="0"/>
      <c r="AKN3628" s="0"/>
      <c r="AKO3628" s="0"/>
      <c r="AKP3628" s="0"/>
      <c r="AKQ3628" s="0"/>
      <c r="AKR3628" s="0"/>
      <c r="AKS3628" s="0"/>
      <c r="AKT3628" s="0"/>
      <c r="AKU3628" s="0"/>
      <c r="AKV3628" s="0"/>
      <c r="AKW3628" s="0"/>
      <c r="AKX3628" s="0"/>
      <c r="AKY3628" s="0"/>
      <c r="AKZ3628" s="0"/>
      <c r="ALA3628" s="0"/>
      <c r="ALB3628" s="0"/>
      <c r="ALC3628" s="0"/>
      <c r="ALD3628" s="0"/>
      <c r="ALE3628" s="0"/>
      <c r="ALF3628" s="0"/>
      <c r="ALG3628" s="0"/>
      <c r="ALH3628" s="0"/>
      <c r="ALI3628" s="0"/>
      <c r="ALJ3628" s="0"/>
      <c r="ALK3628" s="0"/>
      <c r="ALL3628" s="0"/>
      <c r="ALM3628" s="0"/>
      <c r="ALN3628" s="0"/>
      <c r="ALO3628" s="0"/>
      <c r="ALP3628" s="0"/>
      <c r="ALQ3628" s="0"/>
      <c r="ALR3628" s="0"/>
      <c r="ALS3628" s="0"/>
      <c r="ALT3628" s="0"/>
      <c r="ALU3628" s="0"/>
      <c r="ALV3628" s="0"/>
      <c r="ALW3628" s="0"/>
      <c r="ALX3628" s="0"/>
      <c r="ALY3628" s="0"/>
      <c r="ALZ3628" s="0"/>
      <c r="AMA3628" s="0"/>
      <c r="AMB3628" s="0"/>
      <c r="AMC3628" s="0"/>
      <c r="AMD3628" s="0"/>
      <c r="AME3628" s="0"/>
      <c r="AMF3628" s="0"/>
      <c r="AMG3628" s="0"/>
      <c r="AMH3628" s="0"/>
      <c r="AMI3628" s="0"/>
    </row>
    <row r="3629" customFormat="false" ht="17.35" hidden="false" customHeight="false" outlineLevel="0" collapsed="false">
      <c r="C3629" s="52" t="s">
        <v>3857</v>
      </c>
      <c r="D3629" s="45" t="s">
        <v>1</v>
      </c>
      <c r="I3629" s="3"/>
    </row>
    <row r="3630" customFormat="false" ht="12.75" hidden="false" customHeight="false" outlineLevel="0" collapsed="false">
      <c r="A3630" s="1" t="s">
        <v>3858</v>
      </c>
      <c r="C3630" s="27" t="s">
        <v>3859</v>
      </c>
      <c r="D3630" s="27" t="s">
        <v>88</v>
      </c>
      <c r="E3630" s="46"/>
      <c r="F3630" s="47"/>
      <c r="G3630" s="48"/>
      <c r="H3630" s="48" t="s">
        <v>61</v>
      </c>
      <c r="I3630" s="47" t="n">
        <v>2.19</v>
      </c>
      <c r="J3630" s="107" t="s">
        <v>2842</v>
      </c>
    </row>
    <row r="3631" customFormat="false" ht="12.75" hidden="false" customHeight="false" outlineLevel="0" collapsed="false">
      <c r="A3631" s="1" t="s">
        <v>3858</v>
      </c>
      <c r="C3631" s="27" t="s">
        <v>3860</v>
      </c>
      <c r="D3631" s="27" t="s">
        <v>3861</v>
      </c>
      <c r="E3631" s="46"/>
      <c r="F3631" s="47"/>
      <c r="G3631" s="48"/>
      <c r="H3631" s="48" t="s">
        <v>61</v>
      </c>
      <c r="I3631" s="47" t="n">
        <v>2.86</v>
      </c>
      <c r="J3631" s="107" t="s">
        <v>2842</v>
      </c>
    </row>
    <row r="3632" customFormat="false" ht="12.75" hidden="false" customHeight="false" outlineLevel="0" collapsed="false">
      <c r="A3632" s="1" t="s">
        <v>3858</v>
      </c>
      <c r="C3632" s="27" t="s">
        <v>3862</v>
      </c>
      <c r="D3632" s="27" t="s">
        <v>193</v>
      </c>
      <c r="E3632" s="46"/>
      <c r="F3632" s="47"/>
      <c r="G3632" s="48"/>
      <c r="H3632" s="48" t="s">
        <v>61</v>
      </c>
      <c r="I3632" s="47" t="n">
        <v>2.19</v>
      </c>
      <c r="J3632" s="107" t="s">
        <v>2842</v>
      </c>
    </row>
    <row r="3633" customFormat="false" ht="12.75" hidden="false" customHeight="false" outlineLevel="0" collapsed="false">
      <c r="A3633" s="1" t="s">
        <v>3858</v>
      </c>
      <c r="C3633" s="27" t="s">
        <v>3863</v>
      </c>
      <c r="D3633" s="27" t="s">
        <v>79</v>
      </c>
      <c r="E3633" s="46"/>
      <c r="F3633" s="47"/>
      <c r="G3633" s="48"/>
      <c r="H3633" s="48" t="s">
        <v>61</v>
      </c>
      <c r="I3633" s="47" t="n">
        <v>2.49</v>
      </c>
      <c r="J3633" s="107" t="s">
        <v>2842</v>
      </c>
    </row>
    <row r="3634" customFormat="false" ht="12.75" hidden="false" customHeight="false" outlineLevel="0" collapsed="false">
      <c r="A3634" s="1" t="s">
        <v>3858</v>
      </c>
      <c r="C3634" s="27" t="s">
        <v>3864</v>
      </c>
      <c r="D3634" s="27" t="s">
        <v>88</v>
      </c>
      <c r="E3634" s="46"/>
      <c r="F3634" s="47"/>
      <c r="G3634" s="48"/>
      <c r="H3634" s="48" t="s">
        <v>168</v>
      </c>
      <c r="I3634" s="47" t="n">
        <v>0.54</v>
      </c>
      <c r="J3634" s="107" t="s">
        <v>2842</v>
      </c>
    </row>
    <row r="3636" customFormat="false" ht="17.35" hidden="false" customHeight="false" outlineLevel="0" collapsed="false">
      <c r="C3636" s="52" t="s">
        <v>3857</v>
      </c>
      <c r="D3636" s="45" t="s">
        <v>1</v>
      </c>
      <c r="I3636" s="3"/>
    </row>
    <row r="3637" customFormat="false" ht="12.75" hidden="false" customHeight="false" outlineLevel="0" collapsed="false">
      <c r="A3637" s="1" t="s">
        <v>3858</v>
      </c>
      <c r="C3637" s="27" t="s">
        <v>3859</v>
      </c>
      <c r="D3637" s="27" t="s">
        <v>88</v>
      </c>
      <c r="E3637" s="46"/>
      <c r="F3637" s="47"/>
      <c r="G3637" s="48"/>
      <c r="H3637" s="48" t="s">
        <v>61</v>
      </c>
      <c r="I3637" s="47" t="n">
        <v>2.19</v>
      </c>
      <c r="J3637" s="107" t="s">
        <v>2842</v>
      </c>
    </row>
    <row r="3638" customFormat="false" ht="12.75" hidden="false" customHeight="false" outlineLevel="0" collapsed="false">
      <c r="A3638" s="1" t="s">
        <v>3858</v>
      </c>
      <c r="C3638" s="27" t="s">
        <v>3860</v>
      </c>
      <c r="D3638" s="27" t="s">
        <v>3861</v>
      </c>
      <c r="E3638" s="46"/>
      <c r="F3638" s="47"/>
      <c r="G3638" s="48"/>
      <c r="H3638" s="48" t="s">
        <v>61</v>
      </c>
      <c r="I3638" s="47" t="n">
        <v>2.86</v>
      </c>
      <c r="J3638" s="107" t="s">
        <v>2842</v>
      </c>
    </row>
    <row r="3639" customFormat="false" ht="12.75" hidden="false" customHeight="false" outlineLevel="0" collapsed="false">
      <c r="A3639" s="1" t="s">
        <v>3858</v>
      </c>
      <c r="C3639" s="27" t="s">
        <v>3862</v>
      </c>
      <c r="D3639" s="27" t="s">
        <v>193</v>
      </c>
      <c r="E3639" s="46"/>
      <c r="F3639" s="47"/>
      <c r="G3639" s="48"/>
      <c r="H3639" s="48" t="s">
        <v>61</v>
      </c>
      <c r="I3639" s="47" t="n">
        <v>2.19</v>
      </c>
      <c r="J3639" s="107" t="s">
        <v>2842</v>
      </c>
    </row>
    <row r="3640" customFormat="false" ht="12.75" hidden="false" customHeight="false" outlineLevel="0" collapsed="false">
      <c r="A3640" s="1" t="s">
        <v>3858</v>
      </c>
      <c r="C3640" s="27" t="s">
        <v>3863</v>
      </c>
      <c r="D3640" s="27" t="s">
        <v>79</v>
      </c>
      <c r="E3640" s="46"/>
      <c r="F3640" s="47"/>
      <c r="G3640" s="48"/>
      <c r="H3640" s="48" t="s">
        <v>61</v>
      </c>
      <c r="I3640" s="47" t="n">
        <v>2.49</v>
      </c>
      <c r="J3640" s="107" t="s">
        <v>2842</v>
      </c>
    </row>
    <row r="3641" customFormat="false" ht="12.75" hidden="false" customHeight="false" outlineLevel="0" collapsed="false">
      <c r="A3641" s="1" t="s">
        <v>3858</v>
      </c>
      <c r="C3641" s="27" t="s">
        <v>3864</v>
      </c>
      <c r="D3641" s="27" t="s">
        <v>88</v>
      </c>
      <c r="E3641" s="46"/>
      <c r="F3641" s="47"/>
      <c r="G3641" s="48"/>
      <c r="H3641" s="48" t="s">
        <v>168</v>
      </c>
      <c r="I3641" s="47" t="n">
        <v>0.54</v>
      </c>
      <c r="J3641" s="107" t="s">
        <v>2842</v>
      </c>
    </row>
    <row r="3643" customFormat="false" ht="17.35" hidden="false" customHeight="false" outlineLevel="0" collapsed="false">
      <c r="C3643" s="15" t="s">
        <v>3865</v>
      </c>
      <c r="D3643" s="45" t="s">
        <v>1</v>
      </c>
      <c r="I3643" s="3"/>
      <c r="BM3643" s="0"/>
      <c r="BN3643" s="0"/>
      <c r="BO3643" s="0"/>
      <c r="BP3643" s="0"/>
      <c r="BQ3643" s="0"/>
      <c r="BR3643" s="0"/>
      <c r="BS3643" s="0"/>
      <c r="BT3643" s="0"/>
      <c r="BU3643" s="0"/>
      <c r="BV3643" s="0"/>
      <c r="BW3643" s="0"/>
      <c r="BX3643" s="0"/>
      <c r="BY3643" s="0"/>
      <c r="BZ3643" s="0"/>
      <c r="CA3643" s="0"/>
      <c r="CB3643" s="0"/>
      <c r="CC3643" s="0"/>
      <c r="CD3643" s="0"/>
      <c r="CE3643" s="0"/>
      <c r="CF3643" s="0"/>
      <c r="CG3643" s="0"/>
      <c r="CH3643" s="0"/>
      <c r="CI3643" s="0"/>
      <c r="CJ3643" s="0"/>
      <c r="CK3643" s="0"/>
      <c r="CL3643" s="0"/>
      <c r="CM3643" s="0"/>
      <c r="CN3643" s="0"/>
      <c r="CO3643" s="0"/>
      <c r="CP3643" s="0"/>
      <c r="CQ3643" s="0"/>
      <c r="CR3643" s="0"/>
      <c r="CS3643" s="0"/>
      <c r="CT3643" s="0"/>
      <c r="CU3643" s="0"/>
      <c r="CV3643" s="0"/>
      <c r="CW3643" s="0"/>
      <c r="CX3643" s="0"/>
      <c r="CY3643" s="0"/>
      <c r="CZ3643" s="0"/>
      <c r="DA3643" s="0"/>
      <c r="DB3643" s="0"/>
      <c r="DC3643" s="0"/>
      <c r="DD3643" s="0"/>
      <c r="DE3643" s="0"/>
      <c r="DF3643" s="0"/>
      <c r="DG3643" s="0"/>
      <c r="DH3643" s="0"/>
      <c r="DI3643" s="0"/>
      <c r="DJ3643" s="0"/>
      <c r="DK3643" s="0"/>
      <c r="DL3643" s="0"/>
      <c r="DM3643" s="0"/>
      <c r="DN3643" s="0"/>
      <c r="DO3643" s="0"/>
      <c r="DP3643" s="0"/>
      <c r="DQ3643" s="0"/>
      <c r="DR3643" s="0"/>
      <c r="DS3643" s="0"/>
      <c r="DT3643" s="0"/>
      <c r="DU3643" s="0"/>
      <c r="DV3643" s="0"/>
      <c r="DW3643" s="0"/>
      <c r="DX3643" s="0"/>
      <c r="DY3643" s="0"/>
      <c r="DZ3643" s="0"/>
      <c r="EA3643" s="0"/>
      <c r="EB3643" s="0"/>
      <c r="EC3643" s="0"/>
      <c r="ED3643" s="0"/>
      <c r="EE3643" s="0"/>
      <c r="EF3643" s="0"/>
      <c r="EG3643" s="0"/>
      <c r="EH3643" s="0"/>
      <c r="EI3643" s="0"/>
      <c r="EJ3643" s="0"/>
      <c r="EK3643" s="0"/>
      <c r="EL3643" s="0"/>
      <c r="EM3643" s="0"/>
      <c r="EN3643" s="0"/>
      <c r="EO3643" s="0"/>
      <c r="EP3643" s="0"/>
      <c r="EQ3643" s="0"/>
      <c r="ER3643" s="0"/>
      <c r="ES3643" s="0"/>
      <c r="ET3643" s="0"/>
      <c r="EU3643" s="0"/>
      <c r="EV3643" s="0"/>
      <c r="EW3643" s="0"/>
      <c r="EX3643" s="0"/>
      <c r="EY3643" s="0"/>
      <c r="EZ3643" s="0"/>
      <c r="FA3643" s="0"/>
      <c r="FB3643" s="0"/>
      <c r="FC3643" s="0"/>
      <c r="FD3643" s="0"/>
      <c r="FE3643" s="0"/>
      <c r="FF3643" s="0"/>
      <c r="FG3643" s="0"/>
      <c r="FH3643" s="0"/>
      <c r="FI3643" s="0"/>
      <c r="FJ3643" s="0"/>
      <c r="FK3643" s="0"/>
      <c r="FL3643" s="0"/>
      <c r="FM3643" s="0"/>
      <c r="FN3643" s="0"/>
      <c r="FO3643" s="0"/>
      <c r="FP3643" s="0"/>
      <c r="FQ3643" s="0"/>
      <c r="FR3643" s="0"/>
      <c r="FS3643" s="0"/>
      <c r="FT3643" s="0"/>
      <c r="FU3643" s="0"/>
      <c r="FV3643" s="0"/>
      <c r="FW3643" s="0"/>
      <c r="FX3643" s="0"/>
      <c r="FY3643" s="0"/>
      <c r="FZ3643" s="0"/>
      <c r="GA3643" s="0"/>
      <c r="GB3643" s="0"/>
      <c r="GC3643" s="0"/>
      <c r="GD3643" s="0"/>
      <c r="GE3643" s="0"/>
      <c r="GF3643" s="0"/>
      <c r="GG3643" s="0"/>
      <c r="GH3643" s="0"/>
      <c r="GI3643" s="0"/>
      <c r="GJ3643" s="0"/>
      <c r="GK3643" s="0"/>
      <c r="GL3643" s="0"/>
      <c r="GM3643" s="0"/>
      <c r="GN3643" s="0"/>
      <c r="GO3643" s="0"/>
      <c r="GP3643" s="0"/>
      <c r="GQ3643" s="0"/>
      <c r="GR3643" s="0"/>
      <c r="GS3643" s="0"/>
      <c r="GT3643" s="0"/>
      <c r="GU3643" s="0"/>
      <c r="GV3643" s="0"/>
      <c r="GW3643" s="0"/>
      <c r="GX3643" s="0"/>
      <c r="GY3643" s="0"/>
      <c r="GZ3643" s="0"/>
      <c r="HA3643" s="0"/>
      <c r="HB3643" s="0"/>
      <c r="HC3643" s="0"/>
      <c r="HD3643" s="0"/>
      <c r="HE3643" s="0"/>
      <c r="HF3643" s="0"/>
      <c r="HG3643" s="0"/>
      <c r="HH3643" s="0"/>
      <c r="HI3643" s="0"/>
      <c r="HJ3643" s="0"/>
      <c r="HK3643" s="0"/>
      <c r="HL3643" s="0"/>
      <c r="HM3643" s="0"/>
      <c r="HN3643" s="0"/>
      <c r="HO3643" s="0"/>
      <c r="HP3643" s="0"/>
      <c r="HQ3643" s="0"/>
      <c r="HR3643" s="0"/>
      <c r="HS3643" s="0"/>
      <c r="HT3643" s="0"/>
      <c r="HU3643" s="0"/>
      <c r="HV3643" s="0"/>
      <c r="HW3643" s="0"/>
      <c r="HX3643" s="0"/>
      <c r="HY3643" s="0"/>
      <c r="HZ3643" s="0"/>
      <c r="IA3643" s="0"/>
      <c r="IB3643" s="0"/>
      <c r="IC3643" s="0"/>
      <c r="ID3643" s="0"/>
      <c r="IE3643" s="0"/>
      <c r="IF3643" s="0"/>
      <c r="IG3643" s="0"/>
      <c r="IH3643" s="0"/>
      <c r="II3643" s="0"/>
      <c r="IJ3643" s="0"/>
      <c r="IK3643" s="0"/>
      <c r="IL3643" s="0"/>
      <c r="IM3643" s="0"/>
      <c r="IN3643" s="0"/>
      <c r="IO3643" s="0"/>
      <c r="IP3643" s="0"/>
      <c r="IQ3643" s="0"/>
      <c r="IR3643" s="0"/>
      <c r="IS3643" s="0"/>
      <c r="IT3643" s="0"/>
      <c r="IU3643" s="0"/>
      <c r="IV3643" s="0"/>
      <c r="IW3643" s="0"/>
      <c r="IX3643" s="0"/>
      <c r="IY3643" s="0"/>
      <c r="IZ3643" s="0"/>
      <c r="JA3643" s="0"/>
      <c r="JB3643" s="0"/>
      <c r="JC3643" s="0"/>
      <c r="JD3643" s="0"/>
      <c r="JE3643" s="0"/>
      <c r="JF3643" s="0"/>
      <c r="JG3643" s="0"/>
      <c r="JH3643" s="0"/>
      <c r="JI3643" s="0"/>
      <c r="JJ3643" s="0"/>
      <c r="JK3643" s="0"/>
      <c r="JL3643" s="0"/>
      <c r="JM3643" s="0"/>
      <c r="JN3643" s="0"/>
      <c r="JO3643" s="0"/>
      <c r="JP3643" s="0"/>
      <c r="JQ3643" s="0"/>
      <c r="JR3643" s="0"/>
      <c r="JS3643" s="0"/>
      <c r="JT3643" s="0"/>
      <c r="JU3643" s="0"/>
      <c r="JV3643" s="0"/>
      <c r="JW3643" s="0"/>
      <c r="JX3643" s="0"/>
      <c r="JY3643" s="0"/>
      <c r="JZ3643" s="0"/>
      <c r="KA3643" s="0"/>
      <c r="KB3643" s="0"/>
      <c r="KC3643" s="0"/>
      <c r="KD3643" s="0"/>
      <c r="KE3643" s="0"/>
      <c r="KF3643" s="0"/>
      <c r="KG3643" s="0"/>
      <c r="KH3643" s="0"/>
      <c r="KI3643" s="0"/>
      <c r="KJ3643" s="0"/>
      <c r="KK3643" s="0"/>
      <c r="KL3643" s="0"/>
      <c r="KM3643" s="0"/>
      <c r="KN3643" s="0"/>
      <c r="KO3643" s="0"/>
      <c r="KP3643" s="0"/>
      <c r="KQ3643" s="0"/>
      <c r="KR3643" s="0"/>
      <c r="KS3643" s="0"/>
      <c r="KT3643" s="0"/>
      <c r="KU3643" s="0"/>
      <c r="KV3643" s="0"/>
      <c r="KW3643" s="0"/>
      <c r="KX3643" s="0"/>
      <c r="KY3643" s="0"/>
      <c r="KZ3643" s="0"/>
      <c r="LA3643" s="0"/>
      <c r="LB3643" s="0"/>
      <c r="LC3643" s="0"/>
      <c r="LD3643" s="0"/>
      <c r="LE3643" s="0"/>
      <c r="LF3643" s="0"/>
      <c r="LG3643" s="0"/>
      <c r="LH3643" s="0"/>
      <c r="LI3643" s="0"/>
      <c r="LJ3643" s="0"/>
      <c r="LK3643" s="0"/>
      <c r="LL3643" s="0"/>
      <c r="LM3643" s="0"/>
      <c r="LN3643" s="0"/>
      <c r="LO3643" s="0"/>
      <c r="LP3643" s="0"/>
      <c r="LQ3643" s="0"/>
      <c r="LR3643" s="0"/>
      <c r="LS3643" s="0"/>
      <c r="LT3643" s="0"/>
      <c r="LU3643" s="0"/>
      <c r="LV3643" s="0"/>
      <c r="LW3643" s="0"/>
      <c r="LX3643" s="0"/>
      <c r="LY3643" s="0"/>
      <c r="LZ3643" s="0"/>
      <c r="MA3643" s="0"/>
      <c r="MB3643" s="0"/>
      <c r="MC3643" s="0"/>
      <c r="MD3643" s="0"/>
      <c r="ME3643" s="0"/>
      <c r="MF3643" s="0"/>
      <c r="MG3643" s="0"/>
      <c r="MH3643" s="0"/>
      <c r="MI3643" s="0"/>
      <c r="MJ3643" s="0"/>
      <c r="MK3643" s="0"/>
      <c r="ML3643" s="0"/>
      <c r="MM3643" s="0"/>
      <c r="MN3643" s="0"/>
      <c r="MO3643" s="0"/>
      <c r="MP3643" s="0"/>
      <c r="MQ3643" s="0"/>
      <c r="MR3643" s="0"/>
      <c r="MS3643" s="0"/>
      <c r="MT3643" s="0"/>
      <c r="MU3643" s="0"/>
      <c r="MV3643" s="0"/>
      <c r="MW3643" s="0"/>
      <c r="MX3643" s="0"/>
      <c r="MY3643" s="0"/>
      <c r="MZ3643" s="0"/>
      <c r="NA3643" s="0"/>
      <c r="NB3643" s="0"/>
      <c r="NC3643" s="0"/>
      <c r="ND3643" s="0"/>
      <c r="NE3643" s="0"/>
      <c r="NF3643" s="0"/>
      <c r="NG3643" s="0"/>
      <c r="NH3643" s="0"/>
      <c r="NI3643" s="0"/>
      <c r="NJ3643" s="0"/>
      <c r="NK3643" s="0"/>
      <c r="NL3643" s="0"/>
      <c r="NM3643" s="0"/>
      <c r="NN3643" s="0"/>
      <c r="NO3643" s="0"/>
      <c r="NP3643" s="0"/>
      <c r="NQ3643" s="0"/>
      <c r="NR3643" s="0"/>
      <c r="NS3643" s="0"/>
      <c r="NT3643" s="0"/>
      <c r="NU3643" s="0"/>
      <c r="NV3643" s="0"/>
      <c r="NW3643" s="0"/>
      <c r="NX3643" s="0"/>
      <c r="NY3643" s="0"/>
      <c r="NZ3643" s="0"/>
      <c r="OA3643" s="0"/>
      <c r="OB3643" s="0"/>
      <c r="OC3643" s="0"/>
      <c r="OD3643" s="0"/>
      <c r="OE3643" s="0"/>
      <c r="OF3643" s="0"/>
      <c r="OG3643" s="0"/>
      <c r="OH3643" s="0"/>
      <c r="OI3643" s="0"/>
      <c r="OJ3643" s="0"/>
      <c r="OK3643" s="0"/>
      <c r="OL3643" s="0"/>
      <c r="OM3643" s="0"/>
      <c r="ON3643" s="0"/>
      <c r="OO3643" s="0"/>
      <c r="OP3643" s="0"/>
      <c r="OQ3643" s="0"/>
      <c r="OR3643" s="0"/>
      <c r="OS3643" s="0"/>
      <c r="OT3643" s="0"/>
      <c r="OU3643" s="0"/>
      <c r="OV3643" s="0"/>
      <c r="OW3643" s="0"/>
      <c r="OX3643" s="0"/>
      <c r="OY3643" s="0"/>
      <c r="OZ3643" s="0"/>
      <c r="PA3643" s="0"/>
      <c r="PB3643" s="0"/>
      <c r="PC3643" s="0"/>
      <c r="PD3643" s="0"/>
      <c r="PE3643" s="0"/>
      <c r="PF3643" s="0"/>
      <c r="PG3643" s="0"/>
      <c r="PH3643" s="0"/>
      <c r="PI3643" s="0"/>
      <c r="PJ3643" s="0"/>
      <c r="PK3643" s="0"/>
      <c r="PL3643" s="0"/>
      <c r="PM3643" s="0"/>
      <c r="PN3643" s="0"/>
      <c r="PO3643" s="0"/>
      <c r="PP3643" s="0"/>
      <c r="PQ3643" s="0"/>
      <c r="PR3643" s="0"/>
      <c r="PS3643" s="0"/>
      <c r="PT3643" s="0"/>
      <c r="PU3643" s="0"/>
      <c r="PV3643" s="0"/>
      <c r="PW3643" s="0"/>
      <c r="PX3643" s="0"/>
      <c r="PY3643" s="0"/>
      <c r="PZ3643" s="0"/>
      <c r="QA3643" s="0"/>
      <c r="QB3643" s="0"/>
      <c r="QC3643" s="0"/>
      <c r="QD3643" s="0"/>
      <c r="QE3643" s="0"/>
      <c r="QF3643" s="0"/>
      <c r="QG3643" s="0"/>
      <c r="QH3643" s="0"/>
      <c r="QI3643" s="0"/>
      <c r="QJ3643" s="0"/>
      <c r="QK3643" s="0"/>
      <c r="QL3643" s="0"/>
      <c r="QM3643" s="0"/>
      <c r="QN3643" s="0"/>
      <c r="QO3643" s="0"/>
      <c r="QP3643" s="0"/>
      <c r="QQ3643" s="0"/>
      <c r="QR3643" s="0"/>
      <c r="QS3643" s="0"/>
      <c r="QT3643" s="0"/>
      <c r="QU3643" s="0"/>
      <c r="QV3643" s="0"/>
      <c r="QW3643" s="0"/>
      <c r="QX3643" s="0"/>
      <c r="QY3643" s="0"/>
      <c r="QZ3643" s="0"/>
      <c r="RA3643" s="0"/>
      <c r="RB3643" s="0"/>
      <c r="RC3643" s="0"/>
      <c r="RD3643" s="0"/>
      <c r="RE3643" s="0"/>
      <c r="RF3643" s="0"/>
      <c r="RG3643" s="0"/>
      <c r="RH3643" s="0"/>
      <c r="RI3643" s="0"/>
      <c r="RJ3643" s="0"/>
      <c r="RK3643" s="0"/>
      <c r="RL3643" s="0"/>
      <c r="RM3643" s="0"/>
      <c r="RN3643" s="0"/>
      <c r="RO3643" s="0"/>
      <c r="RP3643" s="0"/>
      <c r="RQ3643" s="0"/>
      <c r="RR3643" s="0"/>
      <c r="RS3643" s="0"/>
      <c r="RT3643" s="0"/>
      <c r="RU3643" s="0"/>
      <c r="RV3643" s="0"/>
      <c r="RW3643" s="0"/>
      <c r="RX3643" s="0"/>
      <c r="RY3643" s="0"/>
      <c r="RZ3643" s="0"/>
      <c r="SA3643" s="0"/>
      <c r="SB3643" s="0"/>
      <c r="SC3643" s="0"/>
      <c r="SD3643" s="0"/>
      <c r="SE3643" s="0"/>
      <c r="SF3643" s="0"/>
      <c r="SG3643" s="0"/>
      <c r="SH3643" s="0"/>
      <c r="SI3643" s="0"/>
      <c r="SJ3643" s="0"/>
      <c r="SK3643" s="0"/>
      <c r="SL3643" s="0"/>
      <c r="SM3643" s="0"/>
      <c r="SN3643" s="0"/>
      <c r="SO3643" s="0"/>
      <c r="SP3643" s="0"/>
      <c r="SQ3643" s="0"/>
      <c r="SR3643" s="0"/>
      <c r="SS3643" s="0"/>
      <c r="ST3643" s="0"/>
      <c r="SU3643" s="0"/>
      <c r="SV3643" s="0"/>
      <c r="SW3643" s="0"/>
      <c r="SX3643" s="0"/>
      <c r="SY3643" s="0"/>
      <c r="SZ3643" s="0"/>
      <c r="TA3643" s="0"/>
      <c r="TB3643" s="0"/>
      <c r="TC3643" s="0"/>
      <c r="TD3643" s="0"/>
      <c r="TE3643" s="0"/>
      <c r="TF3643" s="0"/>
      <c r="TG3643" s="0"/>
      <c r="TH3643" s="0"/>
      <c r="TI3643" s="0"/>
      <c r="TJ3643" s="0"/>
      <c r="TK3643" s="0"/>
      <c r="TL3643" s="0"/>
      <c r="TM3643" s="0"/>
      <c r="TN3643" s="0"/>
      <c r="TO3643" s="0"/>
      <c r="TP3643" s="0"/>
      <c r="TQ3643" s="0"/>
      <c r="TR3643" s="0"/>
      <c r="TS3643" s="0"/>
      <c r="TT3643" s="0"/>
      <c r="TU3643" s="0"/>
      <c r="TV3643" s="0"/>
      <c r="TW3643" s="0"/>
      <c r="TX3643" s="0"/>
      <c r="TY3643" s="0"/>
      <c r="TZ3643" s="0"/>
      <c r="UA3643" s="0"/>
      <c r="UB3643" s="0"/>
      <c r="UC3643" s="0"/>
      <c r="UD3643" s="0"/>
      <c r="UE3643" s="0"/>
      <c r="UF3643" s="0"/>
      <c r="UG3643" s="0"/>
      <c r="UH3643" s="0"/>
      <c r="UI3643" s="0"/>
      <c r="UJ3643" s="0"/>
      <c r="UK3643" s="0"/>
      <c r="UL3643" s="0"/>
      <c r="UM3643" s="0"/>
      <c r="UN3643" s="0"/>
      <c r="UO3643" s="0"/>
      <c r="UP3643" s="0"/>
      <c r="UQ3643" s="0"/>
      <c r="UR3643" s="0"/>
      <c r="US3643" s="0"/>
      <c r="UT3643" s="0"/>
      <c r="UU3643" s="0"/>
      <c r="UV3643" s="0"/>
      <c r="UW3643" s="0"/>
      <c r="UX3643" s="0"/>
      <c r="UY3643" s="0"/>
      <c r="UZ3643" s="0"/>
      <c r="VA3643" s="0"/>
      <c r="VB3643" s="0"/>
      <c r="VC3643" s="0"/>
      <c r="VD3643" s="0"/>
      <c r="VE3643" s="0"/>
      <c r="VF3643" s="0"/>
      <c r="VG3643" s="0"/>
      <c r="VH3643" s="0"/>
      <c r="VI3643" s="0"/>
      <c r="VJ3643" s="0"/>
      <c r="VK3643" s="0"/>
      <c r="VL3643" s="0"/>
      <c r="VM3643" s="0"/>
      <c r="VN3643" s="0"/>
      <c r="VO3643" s="0"/>
      <c r="VP3643" s="0"/>
      <c r="VQ3643" s="0"/>
      <c r="VR3643" s="0"/>
      <c r="VS3643" s="0"/>
      <c r="VT3643" s="0"/>
      <c r="VU3643" s="0"/>
      <c r="VV3643" s="0"/>
      <c r="VW3643" s="0"/>
      <c r="VX3643" s="0"/>
      <c r="VY3643" s="0"/>
      <c r="VZ3643" s="0"/>
      <c r="WA3643" s="0"/>
      <c r="WB3643" s="0"/>
      <c r="WC3643" s="0"/>
      <c r="WD3643" s="0"/>
      <c r="WE3643" s="0"/>
      <c r="WF3643" s="0"/>
      <c r="WG3643" s="0"/>
      <c r="WH3643" s="0"/>
      <c r="WI3643" s="0"/>
      <c r="WJ3643" s="0"/>
      <c r="WK3643" s="0"/>
      <c r="WL3643" s="0"/>
      <c r="WM3643" s="0"/>
      <c r="WN3643" s="0"/>
      <c r="WO3643" s="0"/>
      <c r="WP3643" s="0"/>
      <c r="WQ3643" s="0"/>
      <c r="WR3643" s="0"/>
      <c r="WS3643" s="0"/>
      <c r="WT3643" s="0"/>
      <c r="WU3643" s="0"/>
      <c r="WV3643" s="0"/>
      <c r="WW3643" s="0"/>
      <c r="WX3643" s="0"/>
      <c r="WY3643" s="0"/>
      <c r="WZ3643" s="0"/>
      <c r="XA3643" s="0"/>
      <c r="XB3643" s="0"/>
      <c r="XC3643" s="0"/>
      <c r="XD3643" s="0"/>
      <c r="XE3643" s="0"/>
      <c r="XF3643" s="0"/>
      <c r="XG3643" s="0"/>
      <c r="XH3643" s="0"/>
      <c r="XI3643" s="0"/>
      <c r="XJ3643" s="0"/>
      <c r="XK3643" s="0"/>
      <c r="XL3643" s="0"/>
      <c r="XM3643" s="0"/>
      <c r="XN3643" s="0"/>
      <c r="XO3643" s="0"/>
      <c r="XP3643" s="0"/>
      <c r="XQ3643" s="0"/>
      <c r="XR3643" s="0"/>
      <c r="XS3643" s="0"/>
      <c r="XT3643" s="0"/>
      <c r="XU3643" s="0"/>
      <c r="XV3643" s="0"/>
      <c r="XW3643" s="0"/>
      <c r="XX3643" s="0"/>
      <c r="XY3643" s="0"/>
      <c r="XZ3643" s="0"/>
      <c r="YA3643" s="0"/>
      <c r="YB3643" s="0"/>
      <c r="YC3643" s="0"/>
      <c r="YD3643" s="0"/>
      <c r="YE3643" s="0"/>
      <c r="YF3643" s="0"/>
      <c r="YG3643" s="0"/>
      <c r="YH3643" s="0"/>
      <c r="YI3643" s="0"/>
      <c r="YJ3643" s="0"/>
      <c r="YK3643" s="0"/>
      <c r="YL3643" s="0"/>
      <c r="YM3643" s="0"/>
      <c r="YN3643" s="0"/>
      <c r="YO3643" s="0"/>
      <c r="YP3643" s="0"/>
      <c r="YQ3643" s="0"/>
      <c r="YR3643" s="0"/>
      <c r="YS3643" s="0"/>
      <c r="YT3643" s="0"/>
      <c r="YU3643" s="0"/>
      <c r="YV3643" s="0"/>
      <c r="YW3643" s="0"/>
      <c r="YX3643" s="0"/>
      <c r="YY3643" s="0"/>
      <c r="YZ3643" s="0"/>
      <c r="ZA3643" s="0"/>
      <c r="ZB3643" s="0"/>
      <c r="ZC3643" s="0"/>
      <c r="ZD3643" s="0"/>
      <c r="ZE3643" s="0"/>
      <c r="ZF3643" s="0"/>
      <c r="ZG3643" s="0"/>
      <c r="ZH3643" s="0"/>
      <c r="ZI3643" s="0"/>
      <c r="ZJ3643" s="0"/>
      <c r="ZK3643" s="0"/>
      <c r="ZL3643" s="0"/>
      <c r="ZM3643" s="0"/>
      <c r="ZN3643" s="0"/>
      <c r="ZO3643" s="0"/>
      <c r="ZP3643" s="0"/>
      <c r="ZQ3643" s="0"/>
      <c r="ZR3643" s="0"/>
      <c r="ZS3643" s="0"/>
      <c r="ZT3643" s="0"/>
      <c r="ZU3643" s="0"/>
      <c r="ZV3643" s="0"/>
      <c r="ZW3643" s="0"/>
      <c r="ZX3643" s="0"/>
      <c r="ZY3643" s="0"/>
      <c r="ZZ3643" s="0"/>
      <c r="AAA3643" s="0"/>
      <c r="AAB3643" s="0"/>
      <c r="AAC3643" s="0"/>
      <c r="AAD3643" s="0"/>
      <c r="AAE3643" s="0"/>
      <c r="AAF3643" s="0"/>
      <c r="AAG3643" s="0"/>
      <c r="AAH3643" s="0"/>
      <c r="AAI3643" s="0"/>
      <c r="AAJ3643" s="0"/>
      <c r="AAK3643" s="0"/>
      <c r="AAL3643" s="0"/>
      <c r="AAM3643" s="0"/>
      <c r="AAN3643" s="0"/>
      <c r="AAO3643" s="0"/>
      <c r="AAP3643" s="0"/>
      <c r="AAQ3643" s="0"/>
      <c r="AAR3643" s="0"/>
      <c r="AAS3643" s="0"/>
      <c r="AAT3643" s="0"/>
      <c r="AAU3643" s="0"/>
      <c r="AAV3643" s="0"/>
      <c r="AAW3643" s="0"/>
      <c r="AAX3643" s="0"/>
      <c r="AAY3643" s="0"/>
      <c r="AAZ3643" s="0"/>
      <c r="ABA3643" s="0"/>
      <c r="ABB3643" s="0"/>
      <c r="ABC3643" s="0"/>
      <c r="ABD3643" s="0"/>
      <c r="ABE3643" s="0"/>
      <c r="ABF3643" s="0"/>
      <c r="ABG3643" s="0"/>
      <c r="ABH3643" s="0"/>
      <c r="ABI3643" s="0"/>
      <c r="ABJ3643" s="0"/>
      <c r="ABK3643" s="0"/>
      <c r="ABL3643" s="0"/>
      <c r="ABM3643" s="0"/>
      <c r="ABN3643" s="0"/>
      <c r="ABO3643" s="0"/>
      <c r="ABP3643" s="0"/>
      <c r="ABQ3643" s="0"/>
      <c r="ABR3643" s="0"/>
      <c r="ABS3643" s="0"/>
      <c r="ABT3643" s="0"/>
      <c r="ABU3643" s="0"/>
      <c r="ABV3643" s="0"/>
      <c r="ABW3643" s="0"/>
      <c r="ABX3643" s="0"/>
      <c r="ABY3643" s="0"/>
      <c r="ABZ3643" s="0"/>
      <c r="ACA3643" s="0"/>
      <c r="ACB3643" s="0"/>
      <c r="ACC3643" s="0"/>
      <c r="ACD3643" s="0"/>
      <c r="ACE3643" s="0"/>
      <c r="ACF3643" s="0"/>
      <c r="ACG3643" s="0"/>
      <c r="ACH3643" s="0"/>
      <c r="ACI3643" s="0"/>
      <c r="ACJ3643" s="0"/>
      <c r="ACK3643" s="0"/>
      <c r="ACL3643" s="0"/>
      <c r="ACM3643" s="0"/>
      <c r="ACN3643" s="0"/>
      <c r="ACO3643" s="0"/>
      <c r="ACP3643" s="0"/>
      <c r="ACQ3643" s="0"/>
      <c r="ACR3643" s="0"/>
      <c r="ACS3643" s="0"/>
      <c r="ACT3643" s="0"/>
      <c r="ACU3643" s="0"/>
      <c r="ACV3643" s="0"/>
      <c r="ACW3643" s="0"/>
      <c r="ACX3643" s="0"/>
      <c r="ACY3643" s="0"/>
      <c r="ACZ3643" s="0"/>
      <c r="ADA3643" s="0"/>
      <c r="ADB3643" s="0"/>
      <c r="ADC3643" s="0"/>
      <c r="ADD3643" s="0"/>
      <c r="ADE3643" s="0"/>
      <c r="ADF3643" s="0"/>
      <c r="ADG3643" s="0"/>
      <c r="ADH3643" s="0"/>
      <c r="ADI3643" s="0"/>
      <c r="ADJ3643" s="0"/>
      <c r="ADK3643" s="0"/>
      <c r="ADL3643" s="0"/>
      <c r="ADM3643" s="0"/>
      <c r="ADN3643" s="0"/>
      <c r="ADO3643" s="0"/>
      <c r="ADP3643" s="0"/>
      <c r="ADQ3643" s="0"/>
      <c r="ADR3643" s="0"/>
      <c r="ADS3643" s="0"/>
      <c r="ADT3643" s="0"/>
      <c r="ADU3643" s="0"/>
      <c r="ADV3643" s="0"/>
      <c r="ADW3643" s="0"/>
      <c r="ADX3643" s="0"/>
      <c r="ADY3643" s="0"/>
      <c r="ADZ3643" s="0"/>
      <c r="AEA3643" s="0"/>
      <c r="AEB3643" s="0"/>
      <c r="AEC3643" s="0"/>
      <c r="AED3643" s="0"/>
      <c r="AEE3643" s="0"/>
      <c r="AEF3643" s="0"/>
      <c r="AEG3643" s="0"/>
      <c r="AEH3643" s="0"/>
      <c r="AEI3643" s="0"/>
      <c r="AEJ3643" s="0"/>
      <c r="AEK3643" s="0"/>
      <c r="AEL3643" s="0"/>
      <c r="AEM3643" s="0"/>
      <c r="AEN3643" s="0"/>
      <c r="AEO3643" s="0"/>
      <c r="AEP3643" s="0"/>
      <c r="AEQ3643" s="0"/>
      <c r="AER3643" s="0"/>
      <c r="AES3643" s="0"/>
      <c r="AET3643" s="0"/>
      <c r="AEU3643" s="0"/>
      <c r="AEV3643" s="0"/>
      <c r="AEW3643" s="0"/>
      <c r="AEX3643" s="0"/>
      <c r="AEY3643" s="0"/>
      <c r="AEZ3643" s="0"/>
      <c r="AFA3643" s="0"/>
      <c r="AFB3643" s="0"/>
      <c r="AFC3643" s="0"/>
      <c r="AFD3643" s="0"/>
      <c r="AFE3643" s="0"/>
      <c r="AFF3643" s="0"/>
      <c r="AFG3643" s="0"/>
      <c r="AFH3643" s="0"/>
      <c r="AFI3643" s="0"/>
      <c r="AFJ3643" s="0"/>
      <c r="AFK3643" s="0"/>
      <c r="AFL3643" s="0"/>
      <c r="AFM3643" s="0"/>
      <c r="AFN3643" s="0"/>
      <c r="AFO3643" s="0"/>
      <c r="AFP3643" s="0"/>
      <c r="AFQ3643" s="0"/>
      <c r="AFR3643" s="0"/>
      <c r="AFS3643" s="0"/>
      <c r="AFT3643" s="0"/>
      <c r="AFU3643" s="0"/>
      <c r="AFV3643" s="0"/>
      <c r="AFW3643" s="0"/>
      <c r="AFX3643" s="0"/>
      <c r="AFY3643" s="0"/>
      <c r="AFZ3643" s="0"/>
      <c r="AGA3643" s="0"/>
      <c r="AGB3643" s="0"/>
      <c r="AGC3643" s="0"/>
      <c r="AGD3643" s="0"/>
      <c r="AGE3643" s="0"/>
      <c r="AGF3643" s="0"/>
      <c r="AGG3643" s="0"/>
      <c r="AGH3643" s="0"/>
      <c r="AGI3643" s="0"/>
      <c r="AGJ3643" s="0"/>
      <c r="AGK3643" s="0"/>
      <c r="AGL3643" s="0"/>
      <c r="AGM3643" s="0"/>
      <c r="AGN3643" s="0"/>
      <c r="AGO3643" s="0"/>
      <c r="AGP3643" s="0"/>
      <c r="AGQ3643" s="0"/>
      <c r="AGR3643" s="0"/>
      <c r="AGS3643" s="0"/>
      <c r="AGT3643" s="0"/>
      <c r="AGU3643" s="0"/>
      <c r="AGV3643" s="0"/>
      <c r="AGW3643" s="0"/>
      <c r="AGX3643" s="0"/>
      <c r="AGY3643" s="0"/>
      <c r="AGZ3643" s="0"/>
      <c r="AHA3643" s="0"/>
      <c r="AHB3643" s="0"/>
      <c r="AHC3643" s="0"/>
      <c r="AHD3643" s="0"/>
      <c r="AHE3643" s="0"/>
      <c r="AHF3643" s="0"/>
      <c r="AHG3643" s="0"/>
      <c r="AHH3643" s="0"/>
      <c r="AHI3643" s="0"/>
      <c r="AHJ3643" s="0"/>
      <c r="AHK3643" s="0"/>
      <c r="AHL3643" s="0"/>
      <c r="AHM3643" s="0"/>
      <c r="AHN3643" s="0"/>
      <c r="AHO3643" s="0"/>
      <c r="AHP3643" s="0"/>
      <c r="AHQ3643" s="0"/>
      <c r="AHR3643" s="0"/>
      <c r="AHS3643" s="0"/>
      <c r="AHT3643" s="0"/>
      <c r="AHU3643" s="0"/>
      <c r="AHV3643" s="0"/>
      <c r="AHW3643" s="0"/>
      <c r="AHX3643" s="0"/>
      <c r="AHY3643" s="0"/>
      <c r="AHZ3643" s="0"/>
      <c r="AIA3643" s="0"/>
      <c r="AIB3643" s="0"/>
      <c r="AIC3643" s="0"/>
      <c r="AID3643" s="0"/>
      <c r="AIE3643" s="0"/>
      <c r="AIF3643" s="0"/>
      <c r="AIG3643" s="0"/>
      <c r="AIH3643" s="0"/>
      <c r="AII3643" s="0"/>
      <c r="AIJ3643" s="0"/>
      <c r="AIK3643" s="0"/>
      <c r="AIL3643" s="0"/>
      <c r="AIM3643" s="0"/>
      <c r="AIN3643" s="0"/>
      <c r="AIO3643" s="0"/>
      <c r="AIP3643" s="0"/>
      <c r="AIQ3643" s="0"/>
      <c r="AIR3643" s="0"/>
      <c r="AIS3643" s="0"/>
      <c r="AIT3643" s="0"/>
      <c r="AIU3643" s="0"/>
      <c r="AIV3643" s="0"/>
      <c r="AIW3643" s="0"/>
      <c r="AIX3643" s="0"/>
      <c r="AIY3643" s="0"/>
      <c r="AIZ3643" s="0"/>
      <c r="AJA3643" s="0"/>
      <c r="AJB3643" s="0"/>
      <c r="AJC3643" s="0"/>
      <c r="AJD3643" s="0"/>
      <c r="AJE3643" s="0"/>
      <c r="AJF3643" s="0"/>
      <c r="AJG3643" s="0"/>
      <c r="AJH3643" s="0"/>
      <c r="AJI3643" s="0"/>
      <c r="AJJ3643" s="0"/>
      <c r="AJK3643" s="0"/>
      <c r="AJL3643" s="0"/>
      <c r="AJM3643" s="0"/>
      <c r="AJN3643" s="0"/>
      <c r="AJO3643" s="0"/>
      <c r="AJP3643" s="0"/>
      <c r="AJQ3643" s="0"/>
      <c r="AJR3643" s="0"/>
      <c r="AJS3643" s="0"/>
      <c r="AJT3643" s="0"/>
      <c r="AJU3643" s="0"/>
      <c r="AJV3643" s="0"/>
      <c r="AJW3643" s="0"/>
      <c r="AJX3643" s="0"/>
      <c r="AJY3643" s="0"/>
      <c r="AJZ3643" s="0"/>
      <c r="AKA3643" s="0"/>
      <c r="AKB3643" s="0"/>
      <c r="AKC3643" s="0"/>
      <c r="AKD3643" s="0"/>
      <c r="AKE3643" s="0"/>
      <c r="AKF3643" s="0"/>
      <c r="AKG3643" s="0"/>
      <c r="AKH3643" s="0"/>
      <c r="AKI3643" s="0"/>
      <c r="AKJ3643" s="0"/>
      <c r="AKK3643" s="0"/>
      <c r="AKL3643" s="0"/>
      <c r="AKM3643" s="0"/>
      <c r="AKN3643" s="0"/>
      <c r="AKO3643" s="0"/>
      <c r="AKP3643" s="0"/>
      <c r="AKQ3643" s="0"/>
      <c r="AKR3643" s="0"/>
      <c r="AKS3643" s="0"/>
      <c r="AKT3643" s="0"/>
      <c r="AKU3643" s="0"/>
      <c r="AKV3643" s="0"/>
      <c r="AKW3643" s="0"/>
      <c r="AKX3643" s="0"/>
      <c r="AKY3643" s="0"/>
      <c r="AKZ3643" s="0"/>
      <c r="ALA3643" s="0"/>
      <c r="ALB3643" s="0"/>
      <c r="ALC3643" s="0"/>
      <c r="ALD3643" s="0"/>
      <c r="ALE3643" s="0"/>
      <c r="ALF3643" s="0"/>
      <c r="ALG3643" s="0"/>
      <c r="ALH3643" s="0"/>
      <c r="ALI3643" s="0"/>
      <c r="ALJ3643" s="0"/>
      <c r="ALK3643" s="0"/>
      <c r="ALL3643" s="0"/>
      <c r="ALM3643" s="0"/>
      <c r="ALN3643" s="0"/>
      <c r="ALO3643" s="0"/>
      <c r="ALP3643" s="0"/>
      <c r="ALQ3643" s="0"/>
      <c r="ALR3643" s="0"/>
      <c r="ALS3643" s="0"/>
      <c r="ALT3643" s="0"/>
      <c r="ALU3643" s="0"/>
      <c r="ALV3643" s="0"/>
      <c r="ALW3643" s="0"/>
      <c r="ALX3643" s="0"/>
      <c r="ALY3643" s="0"/>
      <c r="ALZ3643" s="0"/>
      <c r="AMA3643" s="0"/>
      <c r="AMB3643" s="0"/>
      <c r="AMC3643" s="0"/>
      <c r="AMD3643" s="0"/>
      <c r="AME3643" s="0"/>
      <c r="AMF3643" s="0"/>
      <c r="AMG3643" s="0"/>
      <c r="AMH3643" s="0"/>
      <c r="AMI3643" s="0"/>
    </row>
    <row r="3644" customFormat="false" ht="12.8" hidden="false" customHeight="false" outlineLevel="0" collapsed="false">
      <c r="A3644" s="1" t="s">
        <v>3866</v>
      </c>
      <c r="C3644" s="19" t="s">
        <v>3867</v>
      </c>
      <c r="D3644" s="19" t="s">
        <v>13</v>
      </c>
      <c r="E3644" s="20" t="n">
        <v>2</v>
      </c>
      <c r="F3644" s="21" t="n">
        <v>0.93</v>
      </c>
      <c r="G3644" s="24" t="s">
        <v>3576</v>
      </c>
      <c r="I3644" s="3"/>
      <c r="K3644" s="4"/>
      <c r="BM3644" s="0"/>
      <c r="BN3644" s="0"/>
      <c r="BO3644" s="0"/>
      <c r="BP3644" s="0"/>
      <c r="BQ3644" s="0"/>
      <c r="BR3644" s="0"/>
      <c r="BS3644" s="0"/>
      <c r="BT3644" s="0"/>
      <c r="BU3644" s="0"/>
      <c r="BV3644" s="0"/>
      <c r="BW3644" s="0"/>
      <c r="BX3644" s="0"/>
      <c r="BY3644" s="0"/>
      <c r="BZ3644" s="0"/>
      <c r="CA3644" s="0"/>
      <c r="CB3644" s="0"/>
      <c r="CC3644" s="0"/>
      <c r="CD3644" s="0"/>
      <c r="CE3644" s="0"/>
      <c r="CF3644" s="0"/>
      <c r="CG3644" s="0"/>
      <c r="CH3644" s="0"/>
      <c r="CI3644" s="0"/>
      <c r="CJ3644" s="0"/>
      <c r="CK3644" s="0"/>
      <c r="CL3644" s="0"/>
      <c r="CM3644" s="0"/>
      <c r="CN3644" s="0"/>
      <c r="CO3644" s="0"/>
      <c r="CP3644" s="0"/>
      <c r="CQ3644" s="0"/>
      <c r="CR3644" s="0"/>
      <c r="CS3644" s="0"/>
      <c r="CT3644" s="0"/>
      <c r="CU3644" s="0"/>
      <c r="CV3644" s="0"/>
      <c r="CW3644" s="0"/>
      <c r="CX3644" s="0"/>
      <c r="CY3644" s="0"/>
      <c r="CZ3644" s="0"/>
      <c r="DA3644" s="0"/>
      <c r="DB3644" s="0"/>
      <c r="DC3644" s="0"/>
      <c r="DD3644" s="0"/>
      <c r="DE3644" s="0"/>
      <c r="DF3644" s="0"/>
      <c r="DG3644" s="0"/>
      <c r="DH3644" s="0"/>
      <c r="DI3644" s="0"/>
      <c r="DJ3644" s="0"/>
      <c r="DK3644" s="0"/>
      <c r="DL3644" s="0"/>
      <c r="DM3644" s="0"/>
      <c r="DN3644" s="0"/>
      <c r="DO3644" s="0"/>
      <c r="DP3644" s="0"/>
      <c r="DQ3644" s="0"/>
      <c r="DR3644" s="0"/>
      <c r="DS3644" s="0"/>
      <c r="DT3644" s="0"/>
      <c r="DU3644" s="0"/>
      <c r="DV3644" s="0"/>
      <c r="DW3644" s="0"/>
      <c r="DX3644" s="0"/>
      <c r="DY3644" s="0"/>
      <c r="DZ3644" s="0"/>
      <c r="EA3644" s="0"/>
      <c r="EB3644" s="0"/>
      <c r="EC3644" s="0"/>
      <c r="ED3644" s="0"/>
      <c r="EE3644" s="0"/>
      <c r="EF3644" s="0"/>
      <c r="EG3644" s="0"/>
      <c r="EH3644" s="0"/>
      <c r="EI3644" s="0"/>
      <c r="EJ3644" s="0"/>
      <c r="EK3644" s="0"/>
      <c r="EL3644" s="0"/>
      <c r="EM3644" s="0"/>
      <c r="EN3644" s="0"/>
      <c r="EO3644" s="0"/>
      <c r="EP3644" s="0"/>
      <c r="EQ3644" s="0"/>
      <c r="ER3644" s="0"/>
      <c r="ES3644" s="0"/>
      <c r="ET3644" s="0"/>
      <c r="EU3644" s="0"/>
      <c r="EV3644" s="0"/>
      <c r="EW3644" s="0"/>
      <c r="EX3644" s="0"/>
      <c r="EY3644" s="0"/>
      <c r="EZ3644" s="0"/>
      <c r="FA3644" s="0"/>
      <c r="FB3644" s="0"/>
      <c r="FC3644" s="0"/>
      <c r="FD3644" s="0"/>
      <c r="FE3644" s="0"/>
      <c r="FF3644" s="0"/>
      <c r="FG3644" s="0"/>
      <c r="FH3644" s="0"/>
      <c r="FI3644" s="0"/>
      <c r="FJ3644" s="0"/>
      <c r="FK3644" s="0"/>
      <c r="FL3644" s="0"/>
      <c r="FM3644" s="0"/>
      <c r="FN3644" s="0"/>
      <c r="FO3644" s="0"/>
      <c r="FP3644" s="0"/>
      <c r="FQ3644" s="0"/>
      <c r="FR3644" s="0"/>
      <c r="FS3644" s="0"/>
      <c r="FT3644" s="0"/>
      <c r="FU3644" s="0"/>
      <c r="FV3644" s="0"/>
      <c r="FW3644" s="0"/>
      <c r="FX3644" s="0"/>
      <c r="FY3644" s="0"/>
      <c r="FZ3644" s="0"/>
      <c r="GA3644" s="0"/>
      <c r="GB3644" s="0"/>
      <c r="GC3644" s="0"/>
      <c r="GD3644" s="0"/>
      <c r="GE3644" s="0"/>
      <c r="GF3644" s="0"/>
      <c r="GG3644" s="0"/>
      <c r="GH3644" s="0"/>
      <c r="GI3644" s="0"/>
      <c r="GJ3644" s="0"/>
      <c r="GK3644" s="0"/>
      <c r="GL3644" s="0"/>
      <c r="GM3644" s="0"/>
      <c r="GN3644" s="0"/>
      <c r="GO3644" s="0"/>
      <c r="GP3644" s="0"/>
      <c r="GQ3644" s="0"/>
      <c r="GR3644" s="0"/>
      <c r="GS3644" s="0"/>
      <c r="GT3644" s="0"/>
      <c r="GU3644" s="0"/>
      <c r="GV3644" s="0"/>
      <c r="GW3644" s="0"/>
      <c r="GX3644" s="0"/>
      <c r="GY3644" s="0"/>
      <c r="GZ3644" s="0"/>
      <c r="HA3644" s="0"/>
      <c r="HB3644" s="0"/>
      <c r="HC3644" s="0"/>
      <c r="HD3644" s="0"/>
      <c r="HE3644" s="0"/>
      <c r="HF3644" s="0"/>
      <c r="HG3644" s="0"/>
      <c r="HH3644" s="0"/>
      <c r="HI3644" s="0"/>
      <c r="HJ3644" s="0"/>
      <c r="HK3644" s="0"/>
      <c r="HL3644" s="0"/>
      <c r="HM3644" s="0"/>
      <c r="HN3644" s="0"/>
      <c r="HO3644" s="0"/>
      <c r="HP3644" s="0"/>
      <c r="HQ3644" s="0"/>
      <c r="HR3644" s="0"/>
      <c r="HS3644" s="0"/>
      <c r="HT3644" s="0"/>
      <c r="HU3644" s="0"/>
      <c r="HV3644" s="0"/>
      <c r="HW3644" s="0"/>
      <c r="HX3644" s="0"/>
      <c r="HY3644" s="0"/>
      <c r="HZ3644" s="0"/>
      <c r="IA3644" s="0"/>
      <c r="IB3644" s="0"/>
      <c r="IC3644" s="0"/>
      <c r="ID3644" s="0"/>
      <c r="IE3644" s="0"/>
      <c r="IF3644" s="0"/>
      <c r="IG3644" s="0"/>
      <c r="IH3644" s="0"/>
      <c r="II3644" s="0"/>
      <c r="IJ3644" s="0"/>
      <c r="IK3644" s="0"/>
      <c r="IL3644" s="0"/>
      <c r="IM3644" s="0"/>
      <c r="IN3644" s="0"/>
      <c r="IO3644" s="0"/>
      <c r="IP3644" s="0"/>
      <c r="IQ3644" s="0"/>
      <c r="IR3644" s="0"/>
      <c r="IS3644" s="0"/>
      <c r="IT3644" s="0"/>
      <c r="IU3644" s="0"/>
      <c r="IV3644" s="0"/>
      <c r="IW3644" s="0"/>
      <c r="IX3644" s="0"/>
      <c r="IY3644" s="0"/>
      <c r="IZ3644" s="0"/>
      <c r="JA3644" s="0"/>
      <c r="JB3644" s="0"/>
      <c r="JC3644" s="0"/>
      <c r="JD3644" s="0"/>
      <c r="JE3644" s="0"/>
      <c r="JF3644" s="0"/>
      <c r="JG3644" s="0"/>
      <c r="JH3644" s="0"/>
      <c r="JI3644" s="0"/>
      <c r="JJ3644" s="0"/>
      <c r="JK3644" s="0"/>
      <c r="JL3644" s="0"/>
      <c r="JM3644" s="0"/>
      <c r="JN3644" s="0"/>
      <c r="JO3644" s="0"/>
      <c r="JP3644" s="0"/>
      <c r="JQ3644" s="0"/>
      <c r="JR3644" s="0"/>
      <c r="JS3644" s="0"/>
      <c r="JT3644" s="0"/>
      <c r="JU3644" s="0"/>
      <c r="JV3644" s="0"/>
      <c r="JW3644" s="0"/>
      <c r="JX3644" s="0"/>
      <c r="JY3644" s="0"/>
      <c r="JZ3644" s="0"/>
      <c r="KA3644" s="0"/>
      <c r="KB3644" s="0"/>
      <c r="KC3644" s="0"/>
      <c r="KD3644" s="0"/>
      <c r="KE3644" s="0"/>
      <c r="KF3644" s="0"/>
      <c r="KG3644" s="0"/>
      <c r="KH3644" s="0"/>
      <c r="KI3644" s="0"/>
      <c r="KJ3644" s="0"/>
      <c r="KK3644" s="0"/>
      <c r="KL3644" s="0"/>
      <c r="KM3644" s="0"/>
      <c r="KN3644" s="0"/>
      <c r="KO3644" s="0"/>
      <c r="KP3644" s="0"/>
      <c r="KQ3644" s="0"/>
      <c r="KR3644" s="0"/>
      <c r="KS3644" s="0"/>
      <c r="KT3644" s="0"/>
      <c r="KU3644" s="0"/>
      <c r="KV3644" s="0"/>
      <c r="KW3644" s="0"/>
      <c r="KX3644" s="0"/>
      <c r="KY3644" s="0"/>
      <c r="KZ3644" s="0"/>
      <c r="LA3644" s="0"/>
      <c r="LB3644" s="0"/>
      <c r="LC3644" s="0"/>
      <c r="LD3644" s="0"/>
      <c r="LE3644" s="0"/>
      <c r="LF3644" s="0"/>
      <c r="LG3644" s="0"/>
      <c r="LH3644" s="0"/>
      <c r="LI3644" s="0"/>
      <c r="LJ3644" s="0"/>
      <c r="LK3644" s="0"/>
      <c r="LL3644" s="0"/>
      <c r="LM3644" s="0"/>
      <c r="LN3644" s="0"/>
      <c r="LO3644" s="0"/>
      <c r="LP3644" s="0"/>
      <c r="LQ3644" s="0"/>
      <c r="LR3644" s="0"/>
      <c r="LS3644" s="0"/>
      <c r="LT3644" s="0"/>
      <c r="LU3644" s="0"/>
      <c r="LV3644" s="0"/>
      <c r="LW3644" s="0"/>
      <c r="LX3644" s="0"/>
      <c r="LY3644" s="0"/>
      <c r="LZ3644" s="0"/>
      <c r="MA3644" s="0"/>
      <c r="MB3644" s="0"/>
      <c r="MC3644" s="0"/>
      <c r="MD3644" s="0"/>
      <c r="ME3644" s="0"/>
      <c r="MF3644" s="0"/>
      <c r="MG3644" s="0"/>
      <c r="MH3644" s="0"/>
      <c r="MI3644" s="0"/>
      <c r="MJ3644" s="0"/>
      <c r="MK3644" s="0"/>
      <c r="ML3644" s="0"/>
      <c r="MM3644" s="0"/>
      <c r="MN3644" s="0"/>
      <c r="MO3644" s="0"/>
      <c r="MP3644" s="0"/>
      <c r="MQ3644" s="0"/>
      <c r="MR3644" s="0"/>
      <c r="MS3644" s="0"/>
      <c r="MT3644" s="0"/>
      <c r="MU3644" s="0"/>
      <c r="MV3644" s="0"/>
      <c r="MW3644" s="0"/>
      <c r="MX3644" s="0"/>
      <c r="MY3644" s="0"/>
      <c r="MZ3644" s="0"/>
      <c r="NA3644" s="0"/>
      <c r="NB3644" s="0"/>
      <c r="NC3644" s="0"/>
      <c r="ND3644" s="0"/>
      <c r="NE3644" s="0"/>
      <c r="NF3644" s="0"/>
      <c r="NG3644" s="0"/>
      <c r="NH3644" s="0"/>
      <c r="NI3644" s="0"/>
      <c r="NJ3644" s="0"/>
      <c r="NK3644" s="0"/>
      <c r="NL3644" s="0"/>
      <c r="NM3644" s="0"/>
      <c r="NN3644" s="0"/>
      <c r="NO3644" s="0"/>
      <c r="NP3644" s="0"/>
      <c r="NQ3644" s="0"/>
      <c r="NR3644" s="0"/>
      <c r="NS3644" s="0"/>
      <c r="NT3644" s="0"/>
      <c r="NU3644" s="0"/>
      <c r="NV3644" s="0"/>
      <c r="NW3644" s="0"/>
      <c r="NX3644" s="0"/>
      <c r="NY3644" s="0"/>
      <c r="NZ3644" s="0"/>
      <c r="OA3644" s="0"/>
      <c r="OB3644" s="0"/>
      <c r="OC3644" s="0"/>
      <c r="OD3644" s="0"/>
      <c r="OE3644" s="0"/>
      <c r="OF3644" s="0"/>
      <c r="OG3644" s="0"/>
      <c r="OH3644" s="0"/>
      <c r="OI3644" s="0"/>
      <c r="OJ3644" s="0"/>
      <c r="OK3644" s="0"/>
      <c r="OL3644" s="0"/>
      <c r="OM3644" s="0"/>
      <c r="ON3644" s="0"/>
      <c r="OO3644" s="0"/>
      <c r="OP3644" s="0"/>
      <c r="OQ3644" s="0"/>
      <c r="OR3644" s="0"/>
      <c r="OS3644" s="0"/>
      <c r="OT3644" s="0"/>
      <c r="OU3644" s="0"/>
      <c r="OV3644" s="0"/>
      <c r="OW3644" s="0"/>
      <c r="OX3644" s="0"/>
      <c r="OY3644" s="0"/>
      <c r="OZ3644" s="0"/>
      <c r="PA3644" s="0"/>
      <c r="PB3644" s="0"/>
      <c r="PC3644" s="0"/>
      <c r="PD3644" s="0"/>
      <c r="PE3644" s="0"/>
      <c r="PF3644" s="0"/>
      <c r="PG3644" s="0"/>
      <c r="PH3644" s="0"/>
      <c r="PI3644" s="0"/>
      <c r="PJ3644" s="0"/>
      <c r="PK3644" s="0"/>
      <c r="PL3644" s="0"/>
      <c r="PM3644" s="0"/>
      <c r="PN3644" s="0"/>
      <c r="PO3644" s="0"/>
      <c r="PP3644" s="0"/>
      <c r="PQ3644" s="0"/>
      <c r="PR3644" s="0"/>
      <c r="PS3644" s="0"/>
      <c r="PT3644" s="0"/>
      <c r="PU3644" s="0"/>
      <c r="PV3644" s="0"/>
      <c r="PW3644" s="0"/>
      <c r="PX3644" s="0"/>
      <c r="PY3644" s="0"/>
      <c r="PZ3644" s="0"/>
      <c r="QA3644" s="0"/>
      <c r="QB3644" s="0"/>
      <c r="QC3644" s="0"/>
      <c r="QD3644" s="0"/>
      <c r="QE3644" s="0"/>
      <c r="QF3644" s="0"/>
      <c r="QG3644" s="0"/>
      <c r="QH3644" s="0"/>
      <c r="QI3644" s="0"/>
      <c r="QJ3644" s="0"/>
      <c r="QK3644" s="0"/>
      <c r="QL3644" s="0"/>
      <c r="QM3644" s="0"/>
      <c r="QN3644" s="0"/>
      <c r="QO3644" s="0"/>
      <c r="QP3644" s="0"/>
      <c r="QQ3644" s="0"/>
      <c r="QR3644" s="0"/>
      <c r="QS3644" s="0"/>
      <c r="QT3644" s="0"/>
      <c r="QU3644" s="0"/>
      <c r="QV3644" s="0"/>
      <c r="QW3644" s="0"/>
      <c r="QX3644" s="0"/>
      <c r="QY3644" s="0"/>
      <c r="QZ3644" s="0"/>
      <c r="RA3644" s="0"/>
      <c r="RB3644" s="0"/>
      <c r="RC3644" s="0"/>
      <c r="RD3644" s="0"/>
      <c r="RE3644" s="0"/>
      <c r="RF3644" s="0"/>
      <c r="RG3644" s="0"/>
      <c r="RH3644" s="0"/>
      <c r="RI3644" s="0"/>
      <c r="RJ3644" s="0"/>
      <c r="RK3644" s="0"/>
      <c r="RL3644" s="0"/>
      <c r="RM3644" s="0"/>
      <c r="RN3644" s="0"/>
      <c r="RO3644" s="0"/>
      <c r="RP3644" s="0"/>
      <c r="RQ3644" s="0"/>
      <c r="RR3644" s="0"/>
      <c r="RS3644" s="0"/>
      <c r="RT3644" s="0"/>
      <c r="RU3644" s="0"/>
      <c r="RV3644" s="0"/>
      <c r="RW3644" s="0"/>
      <c r="RX3644" s="0"/>
      <c r="RY3644" s="0"/>
      <c r="RZ3644" s="0"/>
      <c r="SA3644" s="0"/>
      <c r="SB3644" s="0"/>
      <c r="SC3644" s="0"/>
      <c r="SD3644" s="0"/>
      <c r="SE3644" s="0"/>
      <c r="SF3644" s="0"/>
      <c r="SG3644" s="0"/>
      <c r="SH3644" s="0"/>
      <c r="SI3644" s="0"/>
      <c r="SJ3644" s="0"/>
      <c r="SK3644" s="0"/>
      <c r="SL3644" s="0"/>
      <c r="SM3644" s="0"/>
      <c r="SN3644" s="0"/>
      <c r="SO3644" s="0"/>
      <c r="SP3644" s="0"/>
      <c r="SQ3644" s="0"/>
      <c r="SR3644" s="0"/>
      <c r="SS3644" s="0"/>
      <c r="ST3644" s="0"/>
      <c r="SU3644" s="0"/>
      <c r="SV3644" s="0"/>
      <c r="SW3644" s="0"/>
      <c r="SX3644" s="0"/>
      <c r="SY3644" s="0"/>
      <c r="SZ3644" s="0"/>
      <c r="TA3644" s="0"/>
      <c r="TB3644" s="0"/>
      <c r="TC3644" s="0"/>
      <c r="TD3644" s="0"/>
      <c r="TE3644" s="0"/>
      <c r="TF3644" s="0"/>
      <c r="TG3644" s="0"/>
      <c r="TH3644" s="0"/>
      <c r="TI3644" s="0"/>
      <c r="TJ3644" s="0"/>
      <c r="TK3644" s="0"/>
      <c r="TL3644" s="0"/>
      <c r="TM3644" s="0"/>
      <c r="TN3644" s="0"/>
      <c r="TO3644" s="0"/>
      <c r="TP3644" s="0"/>
      <c r="TQ3644" s="0"/>
      <c r="TR3644" s="0"/>
      <c r="TS3644" s="0"/>
      <c r="TT3644" s="0"/>
      <c r="TU3644" s="0"/>
      <c r="TV3644" s="0"/>
      <c r="TW3644" s="0"/>
      <c r="TX3644" s="0"/>
      <c r="TY3644" s="0"/>
      <c r="TZ3644" s="0"/>
      <c r="UA3644" s="0"/>
      <c r="UB3644" s="0"/>
      <c r="UC3644" s="0"/>
      <c r="UD3644" s="0"/>
      <c r="UE3644" s="0"/>
      <c r="UF3644" s="0"/>
      <c r="UG3644" s="0"/>
      <c r="UH3644" s="0"/>
      <c r="UI3644" s="0"/>
      <c r="UJ3644" s="0"/>
      <c r="UK3644" s="0"/>
      <c r="UL3644" s="0"/>
      <c r="UM3644" s="0"/>
      <c r="UN3644" s="0"/>
      <c r="UO3644" s="0"/>
      <c r="UP3644" s="0"/>
      <c r="UQ3644" s="0"/>
      <c r="UR3644" s="0"/>
      <c r="US3644" s="0"/>
      <c r="UT3644" s="0"/>
      <c r="UU3644" s="0"/>
      <c r="UV3644" s="0"/>
      <c r="UW3644" s="0"/>
      <c r="UX3644" s="0"/>
      <c r="UY3644" s="0"/>
      <c r="UZ3644" s="0"/>
      <c r="VA3644" s="0"/>
      <c r="VB3644" s="0"/>
      <c r="VC3644" s="0"/>
      <c r="VD3644" s="0"/>
      <c r="VE3644" s="0"/>
      <c r="VF3644" s="0"/>
      <c r="VG3644" s="0"/>
      <c r="VH3644" s="0"/>
      <c r="VI3644" s="0"/>
      <c r="VJ3644" s="0"/>
      <c r="VK3644" s="0"/>
      <c r="VL3644" s="0"/>
      <c r="VM3644" s="0"/>
      <c r="VN3644" s="0"/>
      <c r="VO3644" s="0"/>
      <c r="VP3644" s="0"/>
      <c r="VQ3644" s="0"/>
      <c r="VR3644" s="0"/>
      <c r="VS3644" s="0"/>
      <c r="VT3644" s="0"/>
      <c r="VU3644" s="0"/>
      <c r="VV3644" s="0"/>
      <c r="VW3644" s="0"/>
      <c r="VX3644" s="0"/>
      <c r="VY3644" s="0"/>
      <c r="VZ3644" s="0"/>
      <c r="WA3644" s="0"/>
      <c r="WB3644" s="0"/>
      <c r="WC3644" s="0"/>
      <c r="WD3644" s="0"/>
      <c r="WE3644" s="0"/>
      <c r="WF3644" s="0"/>
      <c r="WG3644" s="0"/>
      <c r="WH3644" s="0"/>
      <c r="WI3644" s="0"/>
      <c r="WJ3644" s="0"/>
      <c r="WK3644" s="0"/>
      <c r="WL3644" s="0"/>
      <c r="WM3644" s="0"/>
      <c r="WN3644" s="0"/>
      <c r="WO3644" s="0"/>
      <c r="WP3644" s="0"/>
      <c r="WQ3644" s="0"/>
      <c r="WR3644" s="0"/>
      <c r="WS3644" s="0"/>
      <c r="WT3644" s="0"/>
      <c r="WU3644" s="0"/>
      <c r="WV3644" s="0"/>
      <c r="WW3644" s="0"/>
      <c r="WX3644" s="0"/>
      <c r="WY3644" s="0"/>
      <c r="WZ3644" s="0"/>
      <c r="XA3644" s="0"/>
      <c r="XB3644" s="0"/>
      <c r="XC3644" s="0"/>
      <c r="XD3644" s="0"/>
      <c r="XE3644" s="0"/>
      <c r="XF3644" s="0"/>
      <c r="XG3644" s="0"/>
      <c r="XH3644" s="0"/>
      <c r="XI3644" s="0"/>
      <c r="XJ3644" s="0"/>
      <c r="XK3644" s="0"/>
      <c r="XL3644" s="0"/>
      <c r="XM3644" s="0"/>
      <c r="XN3644" s="0"/>
      <c r="XO3644" s="0"/>
      <c r="XP3644" s="0"/>
      <c r="XQ3644" s="0"/>
      <c r="XR3644" s="0"/>
      <c r="XS3644" s="0"/>
      <c r="XT3644" s="0"/>
      <c r="XU3644" s="0"/>
      <c r="XV3644" s="0"/>
      <c r="XW3644" s="0"/>
      <c r="XX3644" s="0"/>
      <c r="XY3644" s="0"/>
      <c r="XZ3644" s="0"/>
      <c r="YA3644" s="0"/>
      <c r="YB3644" s="0"/>
      <c r="YC3644" s="0"/>
      <c r="YD3644" s="0"/>
      <c r="YE3644" s="0"/>
      <c r="YF3644" s="0"/>
      <c r="YG3644" s="0"/>
      <c r="YH3644" s="0"/>
      <c r="YI3644" s="0"/>
      <c r="YJ3644" s="0"/>
      <c r="YK3644" s="0"/>
      <c r="YL3644" s="0"/>
      <c r="YM3644" s="0"/>
      <c r="YN3644" s="0"/>
      <c r="YO3644" s="0"/>
      <c r="YP3644" s="0"/>
      <c r="YQ3644" s="0"/>
      <c r="YR3644" s="0"/>
      <c r="YS3644" s="0"/>
      <c r="YT3644" s="0"/>
      <c r="YU3644" s="0"/>
      <c r="YV3644" s="0"/>
      <c r="YW3644" s="0"/>
      <c r="YX3644" s="0"/>
      <c r="YY3644" s="0"/>
      <c r="YZ3644" s="0"/>
      <c r="ZA3644" s="0"/>
      <c r="ZB3644" s="0"/>
      <c r="ZC3644" s="0"/>
      <c r="ZD3644" s="0"/>
      <c r="ZE3644" s="0"/>
      <c r="ZF3644" s="0"/>
      <c r="ZG3644" s="0"/>
      <c r="ZH3644" s="0"/>
      <c r="ZI3644" s="0"/>
      <c r="ZJ3644" s="0"/>
      <c r="ZK3644" s="0"/>
      <c r="ZL3644" s="0"/>
      <c r="ZM3644" s="0"/>
      <c r="ZN3644" s="0"/>
      <c r="ZO3644" s="0"/>
      <c r="ZP3644" s="0"/>
      <c r="ZQ3644" s="0"/>
      <c r="ZR3644" s="0"/>
      <c r="ZS3644" s="0"/>
      <c r="ZT3644" s="0"/>
      <c r="ZU3644" s="0"/>
      <c r="ZV3644" s="0"/>
      <c r="ZW3644" s="0"/>
      <c r="ZX3644" s="0"/>
      <c r="ZY3644" s="0"/>
      <c r="ZZ3644" s="0"/>
      <c r="AAA3644" s="0"/>
      <c r="AAB3644" s="0"/>
      <c r="AAC3644" s="0"/>
      <c r="AAD3644" s="0"/>
      <c r="AAE3644" s="0"/>
      <c r="AAF3644" s="0"/>
      <c r="AAG3644" s="0"/>
      <c r="AAH3644" s="0"/>
      <c r="AAI3644" s="0"/>
      <c r="AAJ3644" s="0"/>
      <c r="AAK3644" s="0"/>
      <c r="AAL3644" s="0"/>
      <c r="AAM3644" s="0"/>
      <c r="AAN3644" s="0"/>
      <c r="AAO3644" s="0"/>
      <c r="AAP3644" s="0"/>
      <c r="AAQ3644" s="0"/>
      <c r="AAR3644" s="0"/>
      <c r="AAS3644" s="0"/>
      <c r="AAT3644" s="0"/>
      <c r="AAU3644" s="0"/>
      <c r="AAV3644" s="0"/>
      <c r="AAW3644" s="0"/>
      <c r="AAX3644" s="0"/>
      <c r="AAY3644" s="0"/>
      <c r="AAZ3644" s="0"/>
      <c r="ABA3644" s="0"/>
      <c r="ABB3644" s="0"/>
      <c r="ABC3644" s="0"/>
      <c r="ABD3644" s="0"/>
      <c r="ABE3644" s="0"/>
      <c r="ABF3644" s="0"/>
      <c r="ABG3644" s="0"/>
      <c r="ABH3644" s="0"/>
      <c r="ABI3644" s="0"/>
      <c r="ABJ3644" s="0"/>
      <c r="ABK3644" s="0"/>
      <c r="ABL3644" s="0"/>
      <c r="ABM3644" s="0"/>
      <c r="ABN3644" s="0"/>
      <c r="ABO3644" s="0"/>
      <c r="ABP3644" s="0"/>
      <c r="ABQ3644" s="0"/>
      <c r="ABR3644" s="0"/>
      <c r="ABS3644" s="0"/>
      <c r="ABT3644" s="0"/>
      <c r="ABU3644" s="0"/>
      <c r="ABV3644" s="0"/>
      <c r="ABW3644" s="0"/>
      <c r="ABX3644" s="0"/>
      <c r="ABY3644" s="0"/>
      <c r="ABZ3644" s="0"/>
      <c r="ACA3644" s="0"/>
      <c r="ACB3644" s="0"/>
      <c r="ACC3644" s="0"/>
      <c r="ACD3644" s="0"/>
      <c r="ACE3644" s="0"/>
      <c r="ACF3644" s="0"/>
      <c r="ACG3644" s="0"/>
      <c r="ACH3644" s="0"/>
      <c r="ACI3644" s="0"/>
      <c r="ACJ3644" s="0"/>
      <c r="ACK3644" s="0"/>
      <c r="ACL3644" s="0"/>
      <c r="ACM3644" s="0"/>
      <c r="ACN3644" s="0"/>
      <c r="ACO3644" s="0"/>
      <c r="ACP3644" s="0"/>
      <c r="ACQ3644" s="0"/>
      <c r="ACR3644" s="0"/>
      <c r="ACS3644" s="0"/>
      <c r="ACT3644" s="0"/>
      <c r="ACU3644" s="0"/>
      <c r="ACV3644" s="0"/>
      <c r="ACW3644" s="0"/>
      <c r="ACX3644" s="0"/>
      <c r="ACY3644" s="0"/>
      <c r="ACZ3644" s="0"/>
      <c r="ADA3644" s="0"/>
      <c r="ADB3644" s="0"/>
      <c r="ADC3644" s="0"/>
      <c r="ADD3644" s="0"/>
      <c r="ADE3644" s="0"/>
      <c r="ADF3644" s="0"/>
      <c r="ADG3644" s="0"/>
      <c r="ADH3644" s="0"/>
      <c r="ADI3644" s="0"/>
      <c r="ADJ3644" s="0"/>
      <c r="ADK3644" s="0"/>
      <c r="ADL3644" s="0"/>
      <c r="ADM3644" s="0"/>
      <c r="ADN3644" s="0"/>
      <c r="ADO3644" s="0"/>
      <c r="ADP3644" s="0"/>
      <c r="ADQ3644" s="0"/>
      <c r="ADR3644" s="0"/>
      <c r="ADS3644" s="0"/>
      <c r="ADT3644" s="0"/>
      <c r="ADU3644" s="0"/>
      <c r="ADV3644" s="0"/>
      <c r="ADW3644" s="0"/>
      <c r="ADX3644" s="0"/>
      <c r="ADY3644" s="0"/>
      <c r="ADZ3644" s="0"/>
      <c r="AEA3644" s="0"/>
      <c r="AEB3644" s="0"/>
      <c r="AEC3644" s="0"/>
      <c r="AED3644" s="0"/>
      <c r="AEE3644" s="0"/>
      <c r="AEF3644" s="0"/>
      <c r="AEG3644" s="0"/>
      <c r="AEH3644" s="0"/>
      <c r="AEI3644" s="0"/>
      <c r="AEJ3644" s="0"/>
      <c r="AEK3644" s="0"/>
      <c r="AEL3644" s="0"/>
      <c r="AEM3644" s="0"/>
      <c r="AEN3644" s="0"/>
      <c r="AEO3644" s="0"/>
      <c r="AEP3644" s="0"/>
      <c r="AEQ3644" s="0"/>
      <c r="AER3644" s="0"/>
      <c r="AES3644" s="0"/>
      <c r="AET3644" s="0"/>
      <c r="AEU3644" s="0"/>
      <c r="AEV3644" s="0"/>
      <c r="AEW3644" s="0"/>
      <c r="AEX3644" s="0"/>
      <c r="AEY3644" s="0"/>
      <c r="AEZ3644" s="0"/>
      <c r="AFA3644" s="0"/>
      <c r="AFB3644" s="0"/>
      <c r="AFC3644" s="0"/>
      <c r="AFD3644" s="0"/>
      <c r="AFE3644" s="0"/>
      <c r="AFF3644" s="0"/>
      <c r="AFG3644" s="0"/>
      <c r="AFH3644" s="0"/>
      <c r="AFI3644" s="0"/>
      <c r="AFJ3644" s="0"/>
      <c r="AFK3644" s="0"/>
      <c r="AFL3644" s="0"/>
      <c r="AFM3644" s="0"/>
      <c r="AFN3644" s="0"/>
      <c r="AFO3644" s="0"/>
      <c r="AFP3644" s="0"/>
      <c r="AFQ3644" s="0"/>
      <c r="AFR3644" s="0"/>
      <c r="AFS3644" s="0"/>
      <c r="AFT3644" s="0"/>
      <c r="AFU3644" s="0"/>
      <c r="AFV3644" s="0"/>
      <c r="AFW3644" s="0"/>
      <c r="AFX3644" s="0"/>
      <c r="AFY3644" s="0"/>
      <c r="AFZ3644" s="0"/>
      <c r="AGA3644" s="0"/>
      <c r="AGB3644" s="0"/>
      <c r="AGC3644" s="0"/>
      <c r="AGD3644" s="0"/>
      <c r="AGE3644" s="0"/>
      <c r="AGF3644" s="0"/>
      <c r="AGG3644" s="0"/>
      <c r="AGH3644" s="0"/>
      <c r="AGI3644" s="0"/>
      <c r="AGJ3644" s="0"/>
      <c r="AGK3644" s="0"/>
      <c r="AGL3644" s="0"/>
      <c r="AGM3644" s="0"/>
      <c r="AGN3644" s="0"/>
      <c r="AGO3644" s="0"/>
      <c r="AGP3644" s="0"/>
      <c r="AGQ3644" s="0"/>
      <c r="AGR3644" s="0"/>
      <c r="AGS3644" s="0"/>
      <c r="AGT3644" s="0"/>
      <c r="AGU3644" s="0"/>
      <c r="AGV3644" s="0"/>
      <c r="AGW3644" s="0"/>
      <c r="AGX3644" s="0"/>
      <c r="AGY3644" s="0"/>
      <c r="AGZ3644" s="0"/>
      <c r="AHA3644" s="0"/>
      <c r="AHB3644" s="0"/>
      <c r="AHC3644" s="0"/>
      <c r="AHD3644" s="0"/>
      <c r="AHE3644" s="0"/>
      <c r="AHF3644" s="0"/>
      <c r="AHG3644" s="0"/>
      <c r="AHH3644" s="0"/>
      <c r="AHI3644" s="0"/>
      <c r="AHJ3644" s="0"/>
      <c r="AHK3644" s="0"/>
      <c r="AHL3644" s="0"/>
      <c r="AHM3644" s="0"/>
      <c r="AHN3644" s="0"/>
      <c r="AHO3644" s="0"/>
      <c r="AHP3644" s="0"/>
      <c r="AHQ3644" s="0"/>
      <c r="AHR3644" s="0"/>
      <c r="AHS3644" s="0"/>
      <c r="AHT3644" s="0"/>
      <c r="AHU3644" s="0"/>
      <c r="AHV3644" s="0"/>
      <c r="AHW3644" s="0"/>
      <c r="AHX3644" s="0"/>
      <c r="AHY3644" s="0"/>
      <c r="AHZ3644" s="0"/>
      <c r="AIA3644" s="0"/>
      <c r="AIB3644" s="0"/>
      <c r="AIC3644" s="0"/>
      <c r="AID3644" s="0"/>
      <c r="AIE3644" s="0"/>
      <c r="AIF3644" s="0"/>
      <c r="AIG3644" s="0"/>
      <c r="AIH3644" s="0"/>
      <c r="AII3644" s="0"/>
      <c r="AIJ3644" s="0"/>
      <c r="AIK3644" s="0"/>
      <c r="AIL3644" s="0"/>
      <c r="AIM3644" s="0"/>
      <c r="AIN3644" s="0"/>
      <c r="AIO3644" s="0"/>
      <c r="AIP3644" s="0"/>
      <c r="AIQ3644" s="0"/>
      <c r="AIR3644" s="0"/>
      <c r="AIS3644" s="0"/>
      <c r="AIT3644" s="0"/>
      <c r="AIU3644" s="0"/>
      <c r="AIV3644" s="0"/>
      <c r="AIW3644" s="0"/>
      <c r="AIX3644" s="0"/>
      <c r="AIY3644" s="0"/>
      <c r="AIZ3644" s="0"/>
      <c r="AJA3644" s="0"/>
      <c r="AJB3644" s="0"/>
      <c r="AJC3644" s="0"/>
      <c r="AJD3644" s="0"/>
      <c r="AJE3644" s="0"/>
      <c r="AJF3644" s="0"/>
      <c r="AJG3644" s="0"/>
      <c r="AJH3644" s="0"/>
      <c r="AJI3644" s="0"/>
      <c r="AJJ3644" s="0"/>
      <c r="AJK3644" s="0"/>
      <c r="AJL3644" s="0"/>
      <c r="AJM3644" s="0"/>
      <c r="AJN3644" s="0"/>
      <c r="AJO3644" s="0"/>
      <c r="AJP3644" s="0"/>
      <c r="AJQ3644" s="0"/>
      <c r="AJR3644" s="0"/>
      <c r="AJS3644" s="0"/>
      <c r="AJT3644" s="0"/>
      <c r="AJU3644" s="0"/>
      <c r="AJV3644" s="0"/>
      <c r="AJW3644" s="0"/>
      <c r="AJX3644" s="0"/>
      <c r="AJY3644" s="0"/>
      <c r="AJZ3644" s="0"/>
      <c r="AKA3644" s="0"/>
      <c r="AKB3644" s="0"/>
      <c r="AKC3644" s="0"/>
      <c r="AKD3644" s="0"/>
      <c r="AKE3644" s="0"/>
      <c r="AKF3644" s="0"/>
      <c r="AKG3644" s="0"/>
      <c r="AKH3644" s="0"/>
      <c r="AKI3644" s="0"/>
      <c r="AKJ3644" s="0"/>
      <c r="AKK3644" s="0"/>
      <c r="AKL3644" s="0"/>
      <c r="AKM3644" s="0"/>
      <c r="AKN3644" s="0"/>
      <c r="AKO3644" s="0"/>
      <c r="AKP3644" s="0"/>
      <c r="AKQ3644" s="0"/>
      <c r="AKR3644" s="0"/>
      <c r="AKS3644" s="0"/>
      <c r="AKT3644" s="0"/>
      <c r="AKU3644" s="0"/>
      <c r="AKV3644" s="0"/>
      <c r="AKW3644" s="0"/>
      <c r="AKX3644" s="0"/>
      <c r="AKY3644" s="0"/>
      <c r="AKZ3644" s="0"/>
      <c r="ALA3644" s="0"/>
      <c r="ALB3644" s="0"/>
      <c r="ALC3644" s="0"/>
      <c r="ALD3644" s="0"/>
      <c r="ALE3644" s="0"/>
      <c r="ALF3644" s="0"/>
      <c r="ALG3644" s="0"/>
      <c r="ALH3644" s="0"/>
      <c r="ALI3644" s="0"/>
      <c r="ALJ3644" s="0"/>
      <c r="ALK3644" s="0"/>
      <c r="ALL3644" s="0"/>
      <c r="ALM3644" s="0"/>
      <c r="ALN3644" s="0"/>
      <c r="ALO3644" s="0"/>
      <c r="ALP3644" s="0"/>
      <c r="ALQ3644" s="0"/>
      <c r="ALR3644" s="0"/>
      <c r="ALS3644" s="0"/>
      <c r="ALT3644" s="0"/>
      <c r="ALU3644" s="0"/>
      <c r="ALV3644" s="0"/>
      <c r="ALW3644" s="0"/>
      <c r="ALX3644" s="0"/>
      <c r="ALY3644" s="0"/>
      <c r="ALZ3644" s="0"/>
      <c r="AMA3644" s="0"/>
      <c r="AMB3644" s="0"/>
      <c r="AMC3644" s="0"/>
      <c r="AMD3644" s="0"/>
      <c r="AME3644" s="0"/>
      <c r="AMF3644" s="0"/>
      <c r="AMG3644" s="0"/>
      <c r="AMH3644" s="0"/>
      <c r="AMI3644" s="0"/>
    </row>
    <row r="3645" customFormat="false" ht="12.75" hidden="false" customHeight="false" outlineLevel="0" collapsed="false">
      <c r="A3645" s="1" t="s">
        <v>3866</v>
      </c>
      <c r="C3645" s="19" t="s">
        <v>3868</v>
      </c>
      <c r="D3645" s="19" t="s">
        <v>13</v>
      </c>
      <c r="E3645" s="20" t="n">
        <v>2.1</v>
      </c>
      <c r="F3645" s="21" t="n">
        <v>0.97</v>
      </c>
      <c r="G3645" s="24" t="s">
        <v>3576</v>
      </c>
      <c r="I3645" s="3"/>
      <c r="K3645" s="4"/>
      <c r="BM3645" s="0"/>
      <c r="BN3645" s="0"/>
      <c r="BO3645" s="0"/>
      <c r="BP3645" s="0"/>
      <c r="BQ3645" s="0"/>
      <c r="BR3645" s="0"/>
      <c r="BS3645" s="0"/>
      <c r="BT3645" s="0"/>
      <c r="BU3645" s="0"/>
      <c r="BV3645" s="0"/>
      <c r="BW3645" s="0"/>
      <c r="BX3645" s="0"/>
      <c r="BY3645" s="0"/>
      <c r="BZ3645" s="0"/>
      <c r="CA3645" s="0"/>
      <c r="CB3645" s="0"/>
      <c r="CC3645" s="0"/>
      <c r="CD3645" s="0"/>
      <c r="CE3645" s="0"/>
      <c r="CF3645" s="0"/>
      <c r="CG3645" s="0"/>
      <c r="CH3645" s="0"/>
      <c r="CI3645" s="0"/>
      <c r="CJ3645" s="0"/>
      <c r="CK3645" s="0"/>
      <c r="CL3645" s="0"/>
      <c r="CM3645" s="0"/>
      <c r="CN3645" s="0"/>
      <c r="CO3645" s="0"/>
      <c r="CP3645" s="0"/>
      <c r="CQ3645" s="0"/>
      <c r="CR3645" s="0"/>
      <c r="CS3645" s="0"/>
      <c r="CT3645" s="0"/>
      <c r="CU3645" s="0"/>
      <c r="CV3645" s="0"/>
      <c r="CW3645" s="0"/>
      <c r="CX3645" s="0"/>
      <c r="CY3645" s="0"/>
      <c r="CZ3645" s="0"/>
      <c r="DA3645" s="0"/>
      <c r="DB3645" s="0"/>
      <c r="DC3645" s="0"/>
      <c r="DD3645" s="0"/>
      <c r="DE3645" s="0"/>
      <c r="DF3645" s="0"/>
      <c r="DG3645" s="0"/>
      <c r="DH3645" s="0"/>
      <c r="DI3645" s="0"/>
      <c r="DJ3645" s="0"/>
      <c r="DK3645" s="0"/>
      <c r="DL3645" s="0"/>
      <c r="DM3645" s="0"/>
      <c r="DN3645" s="0"/>
      <c r="DO3645" s="0"/>
      <c r="DP3645" s="0"/>
      <c r="DQ3645" s="0"/>
      <c r="DR3645" s="0"/>
      <c r="DS3645" s="0"/>
      <c r="DT3645" s="0"/>
      <c r="DU3645" s="0"/>
      <c r="DV3645" s="0"/>
      <c r="DW3645" s="0"/>
      <c r="DX3645" s="0"/>
      <c r="DY3645" s="0"/>
      <c r="DZ3645" s="0"/>
      <c r="EA3645" s="0"/>
      <c r="EB3645" s="0"/>
      <c r="EC3645" s="0"/>
      <c r="ED3645" s="0"/>
      <c r="EE3645" s="0"/>
      <c r="EF3645" s="0"/>
      <c r="EG3645" s="0"/>
      <c r="EH3645" s="0"/>
      <c r="EI3645" s="0"/>
      <c r="EJ3645" s="0"/>
      <c r="EK3645" s="0"/>
      <c r="EL3645" s="0"/>
      <c r="EM3645" s="0"/>
      <c r="EN3645" s="0"/>
      <c r="EO3645" s="0"/>
      <c r="EP3645" s="0"/>
      <c r="EQ3645" s="0"/>
      <c r="ER3645" s="0"/>
      <c r="ES3645" s="0"/>
      <c r="ET3645" s="0"/>
      <c r="EU3645" s="0"/>
      <c r="EV3645" s="0"/>
      <c r="EW3645" s="0"/>
      <c r="EX3645" s="0"/>
      <c r="EY3645" s="0"/>
      <c r="EZ3645" s="0"/>
      <c r="FA3645" s="0"/>
      <c r="FB3645" s="0"/>
      <c r="FC3645" s="0"/>
      <c r="FD3645" s="0"/>
      <c r="FE3645" s="0"/>
      <c r="FF3645" s="0"/>
      <c r="FG3645" s="0"/>
      <c r="FH3645" s="0"/>
      <c r="FI3645" s="0"/>
      <c r="FJ3645" s="0"/>
      <c r="FK3645" s="0"/>
      <c r="FL3645" s="0"/>
      <c r="FM3645" s="0"/>
      <c r="FN3645" s="0"/>
      <c r="FO3645" s="0"/>
      <c r="FP3645" s="0"/>
      <c r="FQ3645" s="0"/>
      <c r="FR3645" s="0"/>
      <c r="FS3645" s="0"/>
      <c r="FT3645" s="0"/>
      <c r="FU3645" s="0"/>
      <c r="FV3645" s="0"/>
      <c r="FW3645" s="0"/>
      <c r="FX3645" s="0"/>
      <c r="FY3645" s="0"/>
      <c r="FZ3645" s="0"/>
      <c r="GA3645" s="0"/>
      <c r="GB3645" s="0"/>
      <c r="GC3645" s="0"/>
      <c r="GD3645" s="0"/>
      <c r="GE3645" s="0"/>
      <c r="GF3645" s="0"/>
      <c r="GG3645" s="0"/>
      <c r="GH3645" s="0"/>
      <c r="GI3645" s="0"/>
      <c r="GJ3645" s="0"/>
      <c r="GK3645" s="0"/>
      <c r="GL3645" s="0"/>
      <c r="GM3645" s="0"/>
      <c r="GN3645" s="0"/>
      <c r="GO3645" s="0"/>
      <c r="GP3645" s="0"/>
      <c r="GQ3645" s="0"/>
      <c r="GR3645" s="0"/>
      <c r="GS3645" s="0"/>
      <c r="GT3645" s="0"/>
      <c r="GU3645" s="0"/>
      <c r="GV3645" s="0"/>
      <c r="GW3645" s="0"/>
      <c r="GX3645" s="0"/>
      <c r="GY3645" s="0"/>
      <c r="GZ3645" s="0"/>
      <c r="HA3645" s="0"/>
      <c r="HB3645" s="0"/>
      <c r="HC3645" s="0"/>
      <c r="HD3645" s="0"/>
      <c r="HE3645" s="0"/>
      <c r="HF3645" s="0"/>
      <c r="HG3645" s="0"/>
      <c r="HH3645" s="0"/>
      <c r="HI3645" s="0"/>
      <c r="HJ3645" s="0"/>
      <c r="HK3645" s="0"/>
      <c r="HL3645" s="0"/>
      <c r="HM3645" s="0"/>
      <c r="HN3645" s="0"/>
      <c r="HO3645" s="0"/>
      <c r="HP3645" s="0"/>
      <c r="HQ3645" s="0"/>
      <c r="HR3645" s="0"/>
      <c r="HS3645" s="0"/>
      <c r="HT3645" s="0"/>
      <c r="HU3645" s="0"/>
      <c r="HV3645" s="0"/>
      <c r="HW3645" s="0"/>
      <c r="HX3645" s="0"/>
      <c r="HY3645" s="0"/>
      <c r="HZ3645" s="0"/>
      <c r="IA3645" s="0"/>
      <c r="IB3645" s="0"/>
      <c r="IC3645" s="0"/>
      <c r="ID3645" s="0"/>
      <c r="IE3645" s="0"/>
      <c r="IF3645" s="0"/>
      <c r="IG3645" s="0"/>
      <c r="IH3645" s="0"/>
      <c r="II3645" s="0"/>
      <c r="IJ3645" s="0"/>
      <c r="IK3645" s="0"/>
      <c r="IL3645" s="0"/>
      <c r="IM3645" s="0"/>
      <c r="IN3645" s="0"/>
      <c r="IO3645" s="0"/>
      <c r="IP3645" s="0"/>
      <c r="IQ3645" s="0"/>
      <c r="IR3645" s="0"/>
      <c r="IS3645" s="0"/>
      <c r="IT3645" s="0"/>
      <c r="IU3645" s="0"/>
      <c r="IV3645" s="0"/>
      <c r="IW3645" s="0"/>
      <c r="IX3645" s="0"/>
      <c r="IY3645" s="0"/>
      <c r="IZ3645" s="0"/>
      <c r="JA3645" s="0"/>
      <c r="JB3645" s="0"/>
      <c r="JC3645" s="0"/>
      <c r="JD3645" s="0"/>
      <c r="JE3645" s="0"/>
      <c r="JF3645" s="0"/>
      <c r="JG3645" s="0"/>
      <c r="JH3645" s="0"/>
      <c r="JI3645" s="0"/>
      <c r="JJ3645" s="0"/>
      <c r="JK3645" s="0"/>
      <c r="JL3645" s="0"/>
      <c r="JM3645" s="0"/>
      <c r="JN3645" s="0"/>
      <c r="JO3645" s="0"/>
      <c r="JP3645" s="0"/>
      <c r="JQ3645" s="0"/>
      <c r="JR3645" s="0"/>
      <c r="JS3645" s="0"/>
      <c r="JT3645" s="0"/>
      <c r="JU3645" s="0"/>
      <c r="JV3645" s="0"/>
      <c r="JW3645" s="0"/>
      <c r="JX3645" s="0"/>
      <c r="JY3645" s="0"/>
      <c r="JZ3645" s="0"/>
      <c r="KA3645" s="0"/>
      <c r="KB3645" s="0"/>
      <c r="KC3645" s="0"/>
      <c r="KD3645" s="0"/>
      <c r="KE3645" s="0"/>
      <c r="KF3645" s="0"/>
      <c r="KG3645" s="0"/>
      <c r="KH3645" s="0"/>
      <c r="KI3645" s="0"/>
      <c r="KJ3645" s="0"/>
      <c r="KK3645" s="0"/>
      <c r="KL3645" s="0"/>
      <c r="KM3645" s="0"/>
      <c r="KN3645" s="0"/>
      <c r="KO3645" s="0"/>
      <c r="KP3645" s="0"/>
      <c r="KQ3645" s="0"/>
      <c r="KR3645" s="0"/>
      <c r="KS3645" s="0"/>
      <c r="KT3645" s="0"/>
      <c r="KU3645" s="0"/>
      <c r="KV3645" s="0"/>
      <c r="KW3645" s="0"/>
      <c r="KX3645" s="0"/>
      <c r="KY3645" s="0"/>
      <c r="KZ3645" s="0"/>
      <c r="LA3645" s="0"/>
      <c r="LB3645" s="0"/>
      <c r="LC3645" s="0"/>
      <c r="LD3645" s="0"/>
      <c r="LE3645" s="0"/>
      <c r="LF3645" s="0"/>
      <c r="LG3645" s="0"/>
      <c r="LH3645" s="0"/>
      <c r="LI3645" s="0"/>
      <c r="LJ3645" s="0"/>
      <c r="LK3645" s="0"/>
      <c r="LL3645" s="0"/>
      <c r="LM3645" s="0"/>
      <c r="LN3645" s="0"/>
      <c r="LO3645" s="0"/>
      <c r="LP3645" s="0"/>
      <c r="LQ3645" s="0"/>
      <c r="LR3645" s="0"/>
      <c r="LS3645" s="0"/>
      <c r="LT3645" s="0"/>
      <c r="LU3645" s="0"/>
      <c r="LV3645" s="0"/>
      <c r="LW3645" s="0"/>
      <c r="LX3645" s="0"/>
      <c r="LY3645" s="0"/>
      <c r="LZ3645" s="0"/>
      <c r="MA3645" s="0"/>
      <c r="MB3645" s="0"/>
      <c r="MC3645" s="0"/>
      <c r="MD3645" s="0"/>
      <c r="ME3645" s="0"/>
      <c r="MF3645" s="0"/>
      <c r="MG3645" s="0"/>
      <c r="MH3645" s="0"/>
      <c r="MI3645" s="0"/>
      <c r="MJ3645" s="0"/>
      <c r="MK3645" s="0"/>
      <c r="ML3645" s="0"/>
      <c r="MM3645" s="0"/>
      <c r="MN3645" s="0"/>
      <c r="MO3645" s="0"/>
      <c r="MP3645" s="0"/>
      <c r="MQ3645" s="0"/>
      <c r="MR3645" s="0"/>
      <c r="MS3645" s="0"/>
      <c r="MT3645" s="0"/>
      <c r="MU3645" s="0"/>
      <c r="MV3645" s="0"/>
      <c r="MW3645" s="0"/>
      <c r="MX3645" s="0"/>
      <c r="MY3645" s="0"/>
      <c r="MZ3645" s="0"/>
      <c r="NA3645" s="0"/>
      <c r="NB3645" s="0"/>
      <c r="NC3645" s="0"/>
      <c r="ND3645" s="0"/>
      <c r="NE3645" s="0"/>
      <c r="NF3645" s="0"/>
      <c r="NG3645" s="0"/>
      <c r="NH3645" s="0"/>
      <c r="NI3645" s="0"/>
      <c r="NJ3645" s="0"/>
      <c r="NK3645" s="0"/>
      <c r="NL3645" s="0"/>
      <c r="NM3645" s="0"/>
      <c r="NN3645" s="0"/>
      <c r="NO3645" s="0"/>
      <c r="NP3645" s="0"/>
      <c r="NQ3645" s="0"/>
      <c r="NR3645" s="0"/>
      <c r="NS3645" s="0"/>
      <c r="NT3645" s="0"/>
      <c r="NU3645" s="0"/>
      <c r="NV3645" s="0"/>
      <c r="NW3645" s="0"/>
      <c r="NX3645" s="0"/>
      <c r="NY3645" s="0"/>
      <c r="NZ3645" s="0"/>
      <c r="OA3645" s="0"/>
      <c r="OB3645" s="0"/>
      <c r="OC3645" s="0"/>
      <c r="OD3645" s="0"/>
      <c r="OE3645" s="0"/>
      <c r="OF3645" s="0"/>
      <c r="OG3645" s="0"/>
      <c r="OH3645" s="0"/>
      <c r="OI3645" s="0"/>
      <c r="OJ3645" s="0"/>
      <c r="OK3645" s="0"/>
      <c r="OL3645" s="0"/>
      <c r="OM3645" s="0"/>
      <c r="ON3645" s="0"/>
      <c r="OO3645" s="0"/>
      <c r="OP3645" s="0"/>
      <c r="OQ3645" s="0"/>
      <c r="OR3645" s="0"/>
      <c r="OS3645" s="0"/>
      <c r="OT3645" s="0"/>
      <c r="OU3645" s="0"/>
      <c r="OV3645" s="0"/>
      <c r="OW3645" s="0"/>
      <c r="OX3645" s="0"/>
      <c r="OY3645" s="0"/>
      <c r="OZ3645" s="0"/>
      <c r="PA3645" s="0"/>
      <c r="PB3645" s="0"/>
      <c r="PC3645" s="0"/>
      <c r="PD3645" s="0"/>
      <c r="PE3645" s="0"/>
      <c r="PF3645" s="0"/>
      <c r="PG3645" s="0"/>
      <c r="PH3645" s="0"/>
      <c r="PI3645" s="0"/>
      <c r="PJ3645" s="0"/>
      <c r="PK3645" s="0"/>
      <c r="PL3645" s="0"/>
      <c r="PM3645" s="0"/>
      <c r="PN3645" s="0"/>
      <c r="PO3645" s="0"/>
      <c r="PP3645" s="0"/>
      <c r="PQ3645" s="0"/>
      <c r="PR3645" s="0"/>
      <c r="PS3645" s="0"/>
      <c r="PT3645" s="0"/>
      <c r="PU3645" s="0"/>
      <c r="PV3645" s="0"/>
      <c r="PW3645" s="0"/>
      <c r="PX3645" s="0"/>
      <c r="PY3645" s="0"/>
      <c r="PZ3645" s="0"/>
      <c r="QA3645" s="0"/>
      <c r="QB3645" s="0"/>
      <c r="QC3645" s="0"/>
      <c r="QD3645" s="0"/>
      <c r="QE3645" s="0"/>
      <c r="QF3645" s="0"/>
      <c r="QG3645" s="0"/>
      <c r="QH3645" s="0"/>
      <c r="QI3645" s="0"/>
      <c r="QJ3645" s="0"/>
      <c r="QK3645" s="0"/>
      <c r="QL3645" s="0"/>
      <c r="QM3645" s="0"/>
      <c r="QN3645" s="0"/>
      <c r="QO3645" s="0"/>
      <c r="QP3645" s="0"/>
      <c r="QQ3645" s="0"/>
      <c r="QR3645" s="0"/>
      <c r="QS3645" s="0"/>
      <c r="QT3645" s="0"/>
      <c r="QU3645" s="0"/>
      <c r="QV3645" s="0"/>
      <c r="QW3645" s="0"/>
      <c r="QX3645" s="0"/>
      <c r="QY3645" s="0"/>
      <c r="QZ3645" s="0"/>
      <c r="RA3645" s="0"/>
      <c r="RB3645" s="0"/>
      <c r="RC3645" s="0"/>
      <c r="RD3645" s="0"/>
      <c r="RE3645" s="0"/>
      <c r="RF3645" s="0"/>
      <c r="RG3645" s="0"/>
      <c r="RH3645" s="0"/>
      <c r="RI3645" s="0"/>
      <c r="RJ3645" s="0"/>
      <c r="RK3645" s="0"/>
      <c r="RL3645" s="0"/>
      <c r="RM3645" s="0"/>
      <c r="RN3645" s="0"/>
      <c r="RO3645" s="0"/>
      <c r="RP3645" s="0"/>
      <c r="RQ3645" s="0"/>
      <c r="RR3645" s="0"/>
      <c r="RS3645" s="0"/>
      <c r="RT3645" s="0"/>
      <c r="RU3645" s="0"/>
      <c r="RV3645" s="0"/>
      <c r="RW3645" s="0"/>
      <c r="RX3645" s="0"/>
      <c r="RY3645" s="0"/>
      <c r="RZ3645" s="0"/>
      <c r="SA3645" s="0"/>
      <c r="SB3645" s="0"/>
      <c r="SC3645" s="0"/>
      <c r="SD3645" s="0"/>
      <c r="SE3645" s="0"/>
      <c r="SF3645" s="0"/>
      <c r="SG3645" s="0"/>
      <c r="SH3645" s="0"/>
      <c r="SI3645" s="0"/>
      <c r="SJ3645" s="0"/>
      <c r="SK3645" s="0"/>
      <c r="SL3645" s="0"/>
      <c r="SM3645" s="0"/>
      <c r="SN3645" s="0"/>
      <c r="SO3645" s="0"/>
      <c r="SP3645" s="0"/>
      <c r="SQ3645" s="0"/>
      <c r="SR3645" s="0"/>
      <c r="SS3645" s="0"/>
      <c r="ST3645" s="0"/>
      <c r="SU3645" s="0"/>
      <c r="SV3645" s="0"/>
      <c r="SW3645" s="0"/>
      <c r="SX3645" s="0"/>
      <c r="SY3645" s="0"/>
      <c r="SZ3645" s="0"/>
      <c r="TA3645" s="0"/>
      <c r="TB3645" s="0"/>
      <c r="TC3645" s="0"/>
      <c r="TD3645" s="0"/>
      <c r="TE3645" s="0"/>
      <c r="TF3645" s="0"/>
      <c r="TG3645" s="0"/>
      <c r="TH3645" s="0"/>
      <c r="TI3645" s="0"/>
      <c r="TJ3645" s="0"/>
      <c r="TK3645" s="0"/>
      <c r="TL3645" s="0"/>
      <c r="TM3645" s="0"/>
      <c r="TN3645" s="0"/>
      <c r="TO3645" s="0"/>
      <c r="TP3645" s="0"/>
      <c r="TQ3645" s="0"/>
      <c r="TR3645" s="0"/>
      <c r="TS3645" s="0"/>
      <c r="TT3645" s="0"/>
      <c r="TU3645" s="0"/>
      <c r="TV3645" s="0"/>
      <c r="TW3645" s="0"/>
      <c r="TX3645" s="0"/>
      <c r="TY3645" s="0"/>
      <c r="TZ3645" s="0"/>
      <c r="UA3645" s="0"/>
      <c r="UB3645" s="0"/>
      <c r="UC3645" s="0"/>
      <c r="UD3645" s="0"/>
      <c r="UE3645" s="0"/>
      <c r="UF3645" s="0"/>
      <c r="UG3645" s="0"/>
      <c r="UH3645" s="0"/>
      <c r="UI3645" s="0"/>
      <c r="UJ3645" s="0"/>
      <c r="UK3645" s="0"/>
      <c r="UL3645" s="0"/>
      <c r="UM3645" s="0"/>
      <c r="UN3645" s="0"/>
      <c r="UO3645" s="0"/>
      <c r="UP3645" s="0"/>
      <c r="UQ3645" s="0"/>
      <c r="UR3645" s="0"/>
      <c r="US3645" s="0"/>
      <c r="UT3645" s="0"/>
      <c r="UU3645" s="0"/>
      <c r="UV3645" s="0"/>
      <c r="UW3645" s="0"/>
      <c r="UX3645" s="0"/>
      <c r="UY3645" s="0"/>
      <c r="UZ3645" s="0"/>
      <c r="VA3645" s="0"/>
      <c r="VB3645" s="0"/>
      <c r="VC3645" s="0"/>
      <c r="VD3645" s="0"/>
      <c r="VE3645" s="0"/>
      <c r="VF3645" s="0"/>
      <c r="VG3645" s="0"/>
      <c r="VH3645" s="0"/>
      <c r="VI3645" s="0"/>
      <c r="VJ3645" s="0"/>
      <c r="VK3645" s="0"/>
      <c r="VL3645" s="0"/>
      <c r="VM3645" s="0"/>
      <c r="VN3645" s="0"/>
      <c r="VO3645" s="0"/>
      <c r="VP3645" s="0"/>
      <c r="VQ3645" s="0"/>
      <c r="VR3645" s="0"/>
      <c r="VS3645" s="0"/>
      <c r="VT3645" s="0"/>
      <c r="VU3645" s="0"/>
      <c r="VV3645" s="0"/>
      <c r="VW3645" s="0"/>
      <c r="VX3645" s="0"/>
      <c r="VY3645" s="0"/>
      <c r="VZ3645" s="0"/>
      <c r="WA3645" s="0"/>
      <c r="WB3645" s="0"/>
      <c r="WC3645" s="0"/>
      <c r="WD3645" s="0"/>
      <c r="WE3645" s="0"/>
      <c r="WF3645" s="0"/>
      <c r="WG3645" s="0"/>
      <c r="WH3645" s="0"/>
      <c r="WI3645" s="0"/>
      <c r="WJ3645" s="0"/>
      <c r="WK3645" s="0"/>
      <c r="WL3645" s="0"/>
      <c r="WM3645" s="0"/>
      <c r="WN3645" s="0"/>
      <c r="WO3645" s="0"/>
      <c r="WP3645" s="0"/>
      <c r="WQ3645" s="0"/>
      <c r="WR3645" s="0"/>
      <c r="WS3645" s="0"/>
      <c r="WT3645" s="0"/>
      <c r="WU3645" s="0"/>
      <c r="WV3645" s="0"/>
      <c r="WW3645" s="0"/>
      <c r="WX3645" s="0"/>
      <c r="WY3645" s="0"/>
      <c r="WZ3645" s="0"/>
      <c r="XA3645" s="0"/>
      <c r="XB3645" s="0"/>
      <c r="XC3645" s="0"/>
      <c r="XD3645" s="0"/>
      <c r="XE3645" s="0"/>
      <c r="XF3645" s="0"/>
      <c r="XG3645" s="0"/>
      <c r="XH3645" s="0"/>
      <c r="XI3645" s="0"/>
      <c r="XJ3645" s="0"/>
      <c r="XK3645" s="0"/>
      <c r="XL3645" s="0"/>
      <c r="XM3645" s="0"/>
      <c r="XN3645" s="0"/>
      <c r="XO3645" s="0"/>
      <c r="XP3645" s="0"/>
      <c r="XQ3645" s="0"/>
      <c r="XR3645" s="0"/>
      <c r="XS3645" s="0"/>
      <c r="XT3645" s="0"/>
      <c r="XU3645" s="0"/>
      <c r="XV3645" s="0"/>
      <c r="XW3645" s="0"/>
      <c r="XX3645" s="0"/>
      <c r="XY3645" s="0"/>
      <c r="XZ3645" s="0"/>
      <c r="YA3645" s="0"/>
      <c r="YB3645" s="0"/>
      <c r="YC3645" s="0"/>
      <c r="YD3645" s="0"/>
      <c r="YE3645" s="0"/>
      <c r="YF3645" s="0"/>
      <c r="YG3645" s="0"/>
      <c r="YH3645" s="0"/>
      <c r="YI3645" s="0"/>
      <c r="YJ3645" s="0"/>
      <c r="YK3645" s="0"/>
      <c r="YL3645" s="0"/>
      <c r="YM3645" s="0"/>
      <c r="YN3645" s="0"/>
      <c r="YO3645" s="0"/>
      <c r="YP3645" s="0"/>
      <c r="YQ3645" s="0"/>
      <c r="YR3645" s="0"/>
      <c r="YS3645" s="0"/>
      <c r="YT3645" s="0"/>
      <c r="YU3645" s="0"/>
      <c r="YV3645" s="0"/>
      <c r="YW3645" s="0"/>
      <c r="YX3645" s="0"/>
      <c r="YY3645" s="0"/>
      <c r="YZ3645" s="0"/>
      <c r="ZA3645" s="0"/>
      <c r="ZB3645" s="0"/>
      <c r="ZC3645" s="0"/>
      <c r="ZD3645" s="0"/>
      <c r="ZE3645" s="0"/>
      <c r="ZF3645" s="0"/>
      <c r="ZG3645" s="0"/>
      <c r="ZH3645" s="0"/>
      <c r="ZI3645" s="0"/>
      <c r="ZJ3645" s="0"/>
      <c r="ZK3645" s="0"/>
      <c r="ZL3645" s="0"/>
      <c r="ZM3645" s="0"/>
      <c r="ZN3645" s="0"/>
      <c r="ZO3645" s="0"/>
      <c r="ZP3645" s="0"/>
      <c r="ZQ3645" s="0"/>
      <c r="ZR3645" s="0"/>
      <c r="ZS3645" s="0"/>
      <c r="ZT3645" s="0"/>
      <c r="ZU3645" s="0"/>
      <c r="ZV3645" s="0"/>
      <c r="ZW3645" s="0"/>
      <c r="ZX3645" s="0"/>
      <c r="ZY3645" s="0"/>
      <c r="ZZ3645" s="0"/>
      <c r="AAA3645" s="0"/>
      <c r="AAB3645" s="0"/>
      <c r="AAC3645" s="0"/>
      <c r="AAD3645" s="0"/>
      <c r="AAE3645" s="0"/>
      <c r="AAF3645" s="0"/>
      <c r="AAG3645" s="0"/>
      <c r="AAH3645" s="0"/>
      <c r="AAI3645" s="0"/>
      <c r="AAJ3645" s="0"/>
      <c r="AAK3645" s="0"/>
      <c r="AAL3645" s="0"/>
      <c r="AAM3645" s="0"/>
      <c r="AAN3645" s="0"/>
      <c r="AAO3645" s="0"/>
      <c r="AAP3645" s="0"/>
      <c r="AAQ3645" s="0"/>
      <c r="AAR3645" s="0"/>
      <c r="AAS3645" s="0"/>
      <c r="AAT3645" s="0"/>
      <c r="AAU3645" s="0"/>
      <c r="AAV3645" s="0"/>
      <c r="AAW3645" s="0"/>
      <c r="AAX3645" s="0"/>
      <c r="AAY3645" s="0"/>
      <c r="AAZ3645" s="0"/>
      <c r="ABA3645" s="0"/>
      <c r="ABB3645" s="0"/>
      <c r="ABC3645" s="0"/>
      <c r="ABD3645" s="0"/>
      <c r="ABE3645" s="0"/>
      <c r="ABF3645" s="0"/>
      <c r="ABG3645" s="0"/>
      <c r="ABH3645" s="0"/>
      <c r="ABI3645" s="0"/>
      <c r="ABJ3645" s="0"/>
      <c r="ABK3645" s="0"/>
      <c r="ABL3645" s="0"/>
      <c r="ABM3645" s="0"/>
      <c r="ABN3645" s="0"/>
      <c r="ABO3645" s="0"/>
      <c r="ABP3645" s="0"/>
      <c r="ABQ3645" s="0"/>
      <c r="ABR3645" s="0"/>
      <c r="ABS3645" s="0"/>
      <c r="ABT3645" s="0"/>
      <c r="ABU3645" s="0"/>
      <c r="ABV3645" s="0"/>
      <c r="ABW3645" s="0"/>
      <c r="ABX3645" s="0"/>
      <c r="ABY3645" s="0"/>
      <c r="ABZ3645" s="0"/>
      <c r="ACA3645" s="0"/>
      <c r="ACB3645" s="0"/>
      <c r="ACC3645" s="0"/>
      <c r="ACD3645" s="0"/>
      <c r="ACE3645" s="0"/>
      <c r="ACF3645" s="0"/>
      <c r="ACG3645" s="0"/>
      <c r="ACH3645" s="0"/>
      <c r="ACI3645" s="0"/>
      <c r="ACJ3645" s="0"/>
      <c r="ACK3645" s="0"/>
      <c r="ACL3645" s="0"/>
      <c r="ACM3645" s="0"/>
      <c r="ACN3645" s="0"/>
      <c r="ACO3645" s="0"/>
      <c r="ACP3645" s="0"/>
      <c r="ACQ3645" s="0"/>
      <c r="ACR3645" s="0"/>
      <c r="ACS3645" s="0"/>
      <c r="ACT3645" s="0"/>
      <c r="ACU3645" s="0"/>
      <c r="ACV3645" s="0"/>
      <c r="ACW3645" s="0"/>
      <c r="ACX3645" s="0"/>
      <c r="ACY3645" s="0"/>
      <c r="ACZ3645" s="0"/>
      <c r="ADA3645" s="0"/>
      <c r="ADB3645" s="0"/>
      <c r="ADC3645" s="0"/>
      <c r="ADD3645" s="0"/>
      <c r="ADE3645" s="0"/>
      <c r="ADF3645" s="0"/>
      <c r="ADG3645" s="0"/>
      <c r="ADH3645" s="0"/>
      <c r="ADI3645" s="0"/>
      <c r="ADJ3645" s="0"/>
      <c r="ADK3645" s="0"/>
      <c r="ADL3645" s="0"/>
      <c r="ADM3645" s="0"/>
      <c r="ADN3645" s="0"/>
      <c r="ADO3645" s="0"/>
      <c r="ADP3645" s="0"/>
      <c r="ADQ3645" s="0"/>
      <c r="ADR3645" s="0"/>
      <c r="ADS3645" s="0"/>
      <c r="ADT3645" s="0"/>
      <c r="ADU3645" s="0"/>
      <c r="ADV3645" s="0"/>
      <c r="ADW3645" s="0"/>
      <c r="ADX3645" s="0"/>
      <c r="ADY3645" s="0"/>
      <c r="ADZ3645" s="0"/>
      <c r="AEA3645" s="0"/>
      <c r="AEB3645" s="0"/>
      <c r="AEC3645" s="0"/>
      <c r="AED3645" s="0"/>
      <c r="AEE3645" s="0"/>
      <c r="AEF3645" s="0"/>
      <c r="AEG3645" s="0"/>
      <c r="AEH3645" s="0"/>
      <c r="AEI3645" s="0"/>
      <c r="AEJ3645" s="0"/>
      <c r="AEK3645" s="0"/>
      <c r="AEL3645" s="0"/>
      <c r="AEM3645" s="0"/>
      <c r="AEN3645" s="0"/>
      <c r="AEO3645" s="0"/>
      <c r="AEP3645" s="0"/>
      <c r="AEQ3645" s="0"/>
      <c r="AER3645" s="0"/>
      <c r="AES3645" s="0"/>
      <c r="AET3645" s="0"/>
      <c r="AEU3645" s="0"/>
      <c r="AEV3645" s="0"/>
      <c r="AEW3645" s="0"/>
      <c r="AEX3645" s="0"/>
      <c r="AEY3645" s="0"/>
      <c r="AEZ3645" s="0"/>
      <c r="AFA3645" s="0"/>
      <c r="AFB3645" s="0"/>
      <c r="AFC3645" s="0"/>
      <c r="AFD3645" s="0"/>
      <c r="AFE3645" s="0"/>
      <c r="AFF3645" s="0"/>
      <c r="AFG3645" s="0"/>
      <c r="AFH3645" s="0"/>
      <c r="AFI3645" s="0"/>
      <c r="AFJ3645" s="0"/>
      <c r="AFK3645" s="0"/>
      <c r="AFL3645" s="0"/>
      <c r="AFM3645" s="0"/>
      <c r="AFN3645" s="0"/>
      <c r="AFO3645" s="0"/>
      <c r="AFP3645" s="0"/>
      <c r="AFQ3645" s="0"/>
      <c r="AFR3645" s="0"/>
      <c r="AFS3645" s="0"/>
      <c r="AFT3645" s="0"/>
      <c r="AFU3645" s="0"/>
      <c r="AFV3645" s="0"/>
      <c r="AFW3645" s="0"/>
      <c r="AFX3645" s="0"/>
      <c r="AFY3645" s="0"/>
      <c r="AFZ3645" s="0"/>
      <c r="AGA3645" s="0"/>
      <c r="AGB3645" s="0"/>
      <c r="AGC3645" s="0"/>
      <c r="AGD3645" s="0"/>
      <c r="AGE3645" s="0"/>
      <c r="AGF3645" s="0"/>
      <c r="AGG3645" s="0"/>
      <c r="AGH3645" s="0"/>
      <c r="AGI3645" s="0"/>
      <c r="AGJ3645" s="0"/>
      <c r="AGK3645" s="0"/>
      <c r="AGL3645" s="0"/>
      <c r="AGM3645" s="0"/>
      <c r="AGN3645" s="0"/>
      <c r="AGO3645" s="0"/>
      <c r="AGP3645" s="0"/>
      <c r="AGQ3645" s="0"/>
      <c r="AGR3645" s="0"/>
      <c r="AGS3645" s="0"/>
      <c r="AGT3645" s="0"/>
      <c r="AGU3645" s="0"/>
      <c r="AGV3645" s="0"/>
      <c r="AGW3645" s="0"/>
      <c r="AGX3645" s="0"/>
      <c r="AGY3645" s="0"/>
      <c r="AGZ3645" s="0"/>
      <c r="AHA3645" s="0"/>
      <c r="AHB3645" s="0"/>
      <c r="AHC3645" s="0"/>
      <c r="AHD3645" s="0"/>
      <c r="AHE3645" s="0"/>
      <c r="AHF3645" s="0"/>
      <c r="AHG3645" s="0"/>
      <c r="AHH3645" s="0"/>
      <c r="AHI3645" s="0"/>
      <c r="AHJ3645" s="0"/>
      <c r="AHK3645" s="0"/>
      <c r="AHL3645" s="0"/>
      <c r="AHM3645" s="0"/>
      <c r="AHN3645" s="0"/>
      <c r="AHO3645" s="0"/>
      <c r="AHP3645" s="0"/>
      <c r="AHQ3645" s="0"/>
      <c r="AHR3645" s="0"/>
      <c r="AHS3645" s="0"/>
      <c r="AHT3645" s="0"/>
      <c r="AHU3645" s="0"/>
      <c r="AHV3645" s="0"/>
      <c r="AHW3645" s="0"/>
      <c r="AHX3645" s="0"/>
      <c r="AHY3645" s="0"/>
      <c r="AHZ3645" s="0"/>
      <c r="AIA3645" s="0"/>
      <c r="AIB3645" s="0"/>
      <c r="AIC3645" s="0"/>
      <c r="AID3645" s="0"/>
      <c r="AIE3645" s="0"/>
      <c r="AIF3645" s="0"/>
      <c r="AIG3645" s="0"/>
      <c r="AIH3645" s="0"/>
      <c r="AII3645" s="0"/>
      <c r="AIJ3645" s="0"/>
      <c r="AIK3645" s="0"/>
      <c r="AIL3645" s="0"/>
      <c r="AIM3645" s="0"/>
      <c r="AIN3645" s="0"/>
      <c r="AIO3645" s="0"/>
      <c r="AIP3645" s="0"/>
      <c r="AIQ3645" s="0"/>
      <c r="AIR3645" s="0"/>
      <c r="AIS3645" s="0"/>
      <c r="AIT3645" s="0"/>
      <c r="AIU3645" s="0"/>
      <c r="AIV3645" s="0"/>
      <c r="AIW3645" s="0"/>
      <c r="AIX3645" s="0"/>
      <c r="AIY3645" s="0"/>
      <c r="AIZ3645" s="0"/>
      <c r="AJA3645" s="0"/>
      <c r="AJB3645" s="0"/>
      <c r="AJC3645" s="0"/>
      <c r="AJD3645" s="0"/>
      <c r="AJE3645" s="0"/>
      <c r="AJF3645" s="0"/>
      <c r="AJG3645" s="0"/>
      <c r="AJH3645" s="0"/>
      <c r="AJI3645" s="0"/>
      <c r="AJJ3645" s="0"/>
      <c r="AJK3645" s="0"/>
      <c r="AJL3645" s="0"/>
      <c r="AJM3645" s="0"/>
      <c r="AJN3645" s="0"/>
      <c r="AJO3645" s="0"/>
      <c r="AJP3645" s="0"/>
      <c r="AJQ3645" s="0"/>
      <c r="AJR3645" s="0"/>
      <c r="AJS3645" s="0"/>
      <c r="AJT3645" s="0"/>
      <c r="AJU3645" s="0"/>
      <c r="AJV3645" s="0"/>
      <c r="AJW3645" s="0"/>
      <c r="AJX3645" s="0"/>
      <c r="AJY3645" s="0"/>
      <c r="AJZ3645" s="0"/>
      <c r="AKA3645" s="0"/>
      <c r="AKB3645" s="0"/>
      <c r="AKC3645" s="0"/>
      <c r="AKD3645" s="0"/>
      <c r="AKE3645" s="0"/>
      <c r="AKF3645" s="0"/>
      <c r="AKG3645" s="0"/>
      <c r="AKH3645" s="0"/>
      <c r="AKI3645" s="0"/>
      <c r="AKJ3645" s="0"/>
      <c r="AKK3645" s="0"/>
      <c r="AKL3645" s="0"/>
      <c r="AKM3645" s="0"/>
      <c r="AKN3645" s="0"/>
      <c r="AKO3645" s="0"/>
      <c r="AKP3645" s="0"/>
      <c r="AKQ3645" s="0"/>
      <c r="AKR3645" s="0"/>
      <c r="AKS3645" s="0"/>
      <c r="AKT3645" s="0"/>
      <c r="AKU3645" s="0"/>
      <c r="AKV3645" s="0"/>
      <c r="AKW3645" s="0"/>
      <c r="AKX3645" s="0"/>
      <c r="AKY3645" s="0"/>
      <c r="AKZ3645" s="0"/>
      <c r="ALA3645" s="0"/>
      <c r="ALB3645" s="0"/>
      <c r="ALC3645" s="0"/>
      <c r="ALD3645" s="0"/>
      <c r="ALE3645" s="0"/>
      <c r="ALF3645" s="0"/>
      <c r="ALG3645" s="0"/>
      <c r="ALH3645" s="0"/>
      <c r="ALI3645" s="0"/>
      <c r="ALJ3645" s="0"/>
      <c r="ALK3645" s="0"/>
      <c r="ALL3645" s="0"/>
      <c r="ALM3645" s="0"/>
      <c r="ALN3645" s="0"/>
      <c r="ALO3645" s="0"/>
      <c r="ALP3645" s="0"/>
      <c r="ALQ3645" s="0"/>
      <c r="ALR3645" s="0"/>
      <c r="ALS3645" s="0"/>
      <c r="ALT3645" s="0"/>
      <c r="ALU3645" s="0"/>
      <c r="ALV3645" s="0"/>
      <c r="ALW3645" s="0"/>
      <c r="ALX3645" s="0"/>
      <c r="ALY3645" s="0"/>
      <c r="ALZ3645" s="0"/>
      <c r="AMA3645" s="0"/>
      <c r="AMB3645" s="0"/>
      <c r="AMC3645" s="0"/>
      <c r="AMD3645" s="0"/>
      <c r="AME3645" s="0"/>
      <c r="AMF3645" s="0"/>
      <c r="AMG3645" s="0"/>
      <c r="AMH3645" s="0"/>
      <c r="AMI3645" s="0"/>
    </row>
    <row r="3646" customFormat="false" ht="12.75" hidden="false" customHeight="false" outlineLevel="0" collapsed="false">
      <c r="A3646" s="1" t="s">
        <v>3866</v>
      </c>
      <c r="C3646" s="19" t="s">
        <v>3869</v>
      </c>
      <c r="D3646" s="19" t="s">
        <v>13</v>
      </c>
      <c r="E3646" s="20" t="n">
        <v>2.3</v>
      </c>
      <c r="F3646" s="21" t="n">
        <v>1.03</v>
      </c>
      <c r="G3646" s="24" t="s">
        <v>3576</v>
      </c>
      <c r="I3646" s="3"/>
      <c r="K3646" s="4"/>
      <c r="BM3646" s="0"/>
      <c r="BN3646" s="0"/>
      <c r="BO3646" s="0"/>
      <c r="BP3646" s="0"/>
      <c r="BQ3646" s="0"/>
      <c r="BR3646" s="0"/>
      <c r="BS3646" s="0"/>
      <c r="BT3646" s="0"/>
      <c r="BU3646" s="0"/>
      <c r="BV3646" s="0"/>
      <c r="BW3646" s="0"/>
      <c r="BX3646" s="0"/>
      <c r="BY3646" s="0"/>
      <c r="BZ3646" s="0"/>
      <c r="CA3646" s="0"/>
      <c r="CB3646" s="0"/>
      <c r="CC3646" s="0"/>
      <c r="CD3646" s="0"/>
      <c r="CE3646" s="0"/>
      <c r="CF3646" s="0"/>
      <c r="CG3646" s="0"/>
      <c r="CH3646" s="0"/>
      <c r="CI3646" s="0"/>
      <c r="CJ3646" s="0"/>
      <c r="CK3646" s="0"/>
      <c r="CL3646" s="0"/>
      <c r="CM3646" s="0"/>
      <c r="CN3646" s="0"/>
      <c r="CO3646" s="0"/>
      <c r="CP3646" s="0"/>
      <c r="CQ3646" s="0"/>
      <c r="CR3646" s="0"/>
      <c r="CS3646" s="0"/>
      <c r="CT3646" s="0"/>
      <c r="CU3646" s="0"/>
      <c r="CV3646" s="0"/>
      <c r="CW3646" s="0"/>
      <c r="CX3646" s="0"/>
      <c r="CY3646" s="0"/>
      <c r="CZ3646" s="0"/>
      <c r="DA3646" s="0"/>
      <c r="DB3646" s="0"/>
      <c r="DC3646" s="0"/>
      <c r="DD3646" s="0"/>
      <c r="DE3646" s="0"/>
      <c r="DF3646" s="0"/>
      <c r="DG3646" s="0"/>
      <c r="DH3646" s="0"/>
      <c r="DI3646" s="0"/>
      <c r="DJ3646" s="0"/>
      <c r="DK3646" s="0"/>
      <c r="DL3646" s="0"/>
      <c r="DM3646" s="0"/>
      <c r="DN3646" s="0"/>
      <c r="DO3646" s="0"/>
      <c r="DP3646" s="0"/>
      <c r="DQ3646" s="0"/>
      <c r="DR3646" s="0"/>
      <c r="DS3646" s="0"/>
      <c r="DT3646" s="0"/>
      <c r="DU3646" s="0"/>
      <c r="DV3646" s="0"/>
      <c r="DW3646" s="0"/>
      <c r="DX3646" s="0"/>
      <c r="DY3646" s="0"/>
      <c r="DZ3646" s="0"/>
      <c r="EA3646" s="0"/>
      <c r="EB3646" s="0"/>
      <c r="EC3646" s="0"/>
      <c r="ED3646" s="0"/>
      <c r="EE3646" s="0"/>
      <c r="EF3646" s="0"/>
      <c r="EG3646" s="0"/>
      <c r="EH3646" s="0"/>
      <c r="EI3646" s="0"/>
      <c r="EJ3646" s="0"/>
      <c r="EK3646" s="0"/>
      <c r="EL3646" s="0"/>
      <c r="EM3646" s="0"/>
      <c r="EN3646" s="0"/>
      <c r="EO3646" s="0"/>
      <c r="EP3646" s="0"/>
      <c r="EQ3646" s="0"/>
      <c r="ER3646" s="0"/>
      <c r="ES3646" s="0"/>
      <c r="ET3646" s="0"/>
      <c r="EU3646" s="0"/>
      <c r="EV3646" s="0"/>
      <c r="EW3646" s="0"/>
      <c r="EX3646" s="0"/>
      <c r="EY3646" s="0"/>
      <c r="EZ3646" s="0"/>
      <c r="FA3646" s="0"/>
      <c r="FB3646" s="0"/>
      <c r="FC3646" s="0"/>
      <c r="FD3646" s="0"/>
      <c r="FE3646" s="0"/>
      <c r="FF3646" s="0"/>
      <c r="FG3646" s="0"/>
      <c r="FH3646" s="0"/>
      <c r="FI3646" s="0"/>
      <c r="FJ3646" s="0"/>
      <c r="FK3646" s="0"/>
      <c r="FL3646" s="0"/>
      <c r="FM3646" s="0"/>
      <c r="FN3646" s="0"/>
      <c r="FO3646" s="0"/>
      <c r="FP3646" s="0"/>
      <c r="FQ3646" s="0"/>
      <c r="FR3646" s="0"/>
      <c r="FS3646" s="0"/>
      <c r="FT3646" s="0"/>
      <c r="FU3646" s="0"/>
      <c r="FV3646" s="0"/>
      <c r="FW3646" s="0"/>
      <c r="FX3646" s="0"/>
      <c r="FY3646" s="0"/>
      <c r="FZ3646" s="0"/>
      <c r="GA3646" s="0"/>
      <c r="GB3646" s="0"/>
      <c r="GC3646" s="0"/>
      <c r="GD3646" s="0"/>
      <c r="GE3646" s="0"/>
      <c r="GF3646" s="0"/>
      <c r="GG3646" s="0"/>
      <c r="GH3646" s="0"/>
      <c r="GI3646" s="0"/>
      <c r="GJ3646" s="0"/>
      <c r="GK3646" s="0"/>
      <c r="GL3646" s="0"/>
      <c r="GM3646" s="0"/>
      <c r="GN3646" s="0"/>
      <c r="GO3646" s="0"/>
      <c r="GP3646" s="0"/>
      <c r="GQ3646" s="0"/>
      <c r="GR3646" s="0"/>
      <c r="GS3646" s="0"/>
      <c r="GT3646" s="0"/>
      <c r="GU3646" s="0"/>
      <c r="GV3646" s="0"/>
      <c r="GW3646" s="0"/>
      <c r="GX3646" s="0"/>
      <c r="GY3646" s="0"/>
      <c r="GZ3646" s="0"/>
      <c r="HA3646" s="0"/>
      <c r="HB3646" s="0"/>
      <c r="HC3646" s="0"/>
      <c r="HD3646" s="0"/>
      <c r="HE3646" s="0"/>
      <c r="HF3646" s="0"/>
      <c r="HG3646" s="0"/>
      <c r="HH3646" s="0"/>
      <c r="HI3646" s="0"/>
      <c r="HJ3646" s="0"/>
      <c r="HK3646" s="0"/>
      <c r="HL3646" s="0"/>
      <c r="HM3646" s="0"/>
      <c r="HN3646" s="0"/>
      <c r="HO3646" s="0"/>
      <c r="HP3646" s="0"/>
      <c r="HQ3646" s="0"/>
      <c r="HR3646" s="0"/>
      <c r="HS3646" s="0"/>
      <c r="HT3646" s="0"/>
      <c r="HU3646" s="0"/>
      <c r="HV3646" s="0"/>
      <c r="HW3646" s="0"/>
      <c r="HX3646" s="0"/>
      <c r="HY3646" s="0"/>
      <c r="HZ3646" s="0"/>
      <c r="IA3646" s="0"/>
      <c r="IB3646" s="0"/>
      <c r="IC3646" s="0"/>
      <c r="ID3646" s="0"/>
      <c r="IE3646" s="0"/>
      <c r="IF3646" s="0"/>
      <c r="IG3646" s="0"/>
      <c r="IH3646" s="0"/>
      <c r="II3646" s="0"/>
      <c r="IJ3646" s="0"/>
      <c r="IK3646" s="0"/>
      <c r="IL3646" s="0"/>
      <c r="IM3646" s="0"/>
      <c r="IN3646" s="0"/>
      <c r="IO3646" s="0"/>
      <c r="IP3646" s="0"/>
      <c r="IQ3646" s="0"/>
      <c r="IR3646" s="0"/>
      <c r="IS3646" s="0"/>
      <c r="IT3646" s="0"/>
      <c r="IU3646" s="0"/>
      <c r="IV3646" s="0"/>
      <c r="IW3646" s="0"/>
      <c r="IX3646" s="0"/>
      <c r="IY3646" s="0"/>
      <c r="IZ3646" s="0"/>
      <c r="JA3646" s="0"/>
      <c r="JB3646" s="0"/>
      <c r="JC3646" s="0"/>
      <c r="JD3646" s="0"/>
      <c r="JE3646" s="0"/>
      <c r="JF3646" s="0"/>
      <c r="JG3646" s="0"/>
      <c r="JH3646" s="0"/>
      <c r="JI3646" s="0"/>
      <c r="JJ3646" s="0"/>
      <c r="JK3646" s="0"/>
      <c r="JL3646" s="0"/>
      <c r="JM3646" s="0"/>
      <c r="JN3646" s="0"/>
      <c r="JO3646" s="0"/>
      <c r="JP3646" s="0"/>
      <c r="JQ3646" s="0"/>
      <c r="JR3646" s="0"/>
      <c r="JS3646" s="0"/>
      <c r="JT3646" s="0"/>
      <c r="JU3646" s="0"/>
      <c r="JV3646" s="0"/>
      <c r="JW3646" s="0"/>
      <c r="JX3646" s="0"/>
      <c r="JY3646" s="0"/>
      <c r="JZ3646" s="0"/>
      <c r="KA3646" s="0"/>
      <c r="KB3646" s="0"/>
      <c r="KC3646" s="0"/>
      <c r="KD3646" s="0"/>
      <c r="KE3646" s="0"/>
      <c r="KF3646" s="0"/>
      <c r="KG3646" s="0"/>
      <c r="KH3646" s="0"/>
      <c r="KI3646" s="0"/>
      <c r="KJ3646" s="0"/>
      <c r="KK3646" s="0"/>
      <c r="KL3646" s="0"/>
      <c r="KM3646" s="0"/>
      <c r="KN3646" s="0"/>
      <c r="KO3646" s="0"/>
      <c r="KP3646" s="0"/>
      <c r="KQ3646" s="0"/>
      <c r="KR3646" s="0"/>
      <c r="KS3646" s="0"/>
      <c r="KT3646" s="0"/>
      <c r="KU3646" s="0"/>
      <c r="KV3646" s="0"/>
      <c r="KW3646" s="0"/>
      <c r="KX3646" s="0"/>
      <c r="KY3646" s="0"/>
      <c r="KZ3646" s="0"/>
      <c r="LA3646" s="0"/>
      <c r="LB3646" s="0"/>
      <c r="LC3646" s="0"/>
      <c r="LD3646" s="0"/>
      <c r="LE3646" s="0"/>
      <c r="LF3646" s="0"/>
      <c r="LG3646" s="0"/>
      <c r="LH3646" s="0"/>
      <c r="LI3646" s="0"/>
      <c r="LJ3646" s="0"/>
      <c r="LK3646" s="0"/>
      <c r="LL3646" s="0"/>
      <c r="LM3646" s="0"/>
      <c r="LN3646" s="0"/>
      <c r="LO3646" s="0"/>
      <c r="LP3646" s="0"/>
      <c r="LQ3646" s="0"/>
      <c r="LR3646" s="0"/>
      <c r="LS3646" s="0"/>
      <c r="LT3646" s="0"/>
      <c r="LU3646" s="0"/>
      <c r="LV3646" s="0"/>
      <c r="LW3646" s="0"/>
      <c r="LX3646" s="0"/>
      <c r="LY3646" s="0"/>
      <c r="LZ3646" s="0"/>
      <c r="MA3646" s="0"/>
      <c r="MB3646" s="0"/>
      <c r="MC3646" s="0"/>
      <c r="MD3646" s="0"/>
      <c r="ME3646" s="0"/>
      <c r="MF3646" s="0"/>
      <c r="MG3646" s="0"/>
      <c r="MH3646" s="0"/>
      <c r="MI3646" s="0"/>
      <c r="MJ3646" s="0"/>
      <c r="MK3646" s="0"/>
      <c r="ML3646" s="0"/>
      <c r="MM3646" s="0"/>
      <c r="MN3646" s="0"/>
      <c r="MO3646" s="0"/>
      <c r="MP3646" s="0"/>
      <c r="MQ3646" s="0"/>
      <c r="MR3646" s="0"/>
      <c r="MS3646" s="0"/>
      <c r="MT3646" s="0"/>
      <c r="MU3646" s="0"/>
      <c r="MV3646" s="0"/>
      <c r="MW3646" s="0"/>
      <c r="MX3646" s="0"/>
      <c r="MY3646" s="0"/>
      <c r="MZ3646" s="0"/>
      <c r="NA3646" s="0"/>
      <c r="NB3646" s="0"/>
      <c r="NC3646" s="0"/>
      <c r="ND3646" s="0"/>
      <c r="NE3646" s="0"/>
      <c r="NF3646" s="0"/>
      <c r="NG3646" s="0"/>
      <c r="NH3646" s="0"/>
      <c r="NI3646" s="0"/>
      <c r="NJ3646" s="0"/>
      <c r="NK3646" s="0"/>
      <c r="NL3646" s="0"/>
      <c r="NM3646" s="0"/>
      <c r="NN3646" s="0"/>
      <c r="NO3646" s="0"/>
      <c r="NP3646" s="0"/>
      <c r="NQ3646" s="0"/>
      <c r="NR3646" s="0"/>
      <c r="NS3646" s="0"/>
      <c r="NT3646" s="0"/>
      <c r="NU3646" s="0"/>
      <c r="NV3646" s="0"/>
      <c r="NW3646" s="0"/>
      <c r="NX3646" s="0"/>
      <c r="NY3646" s="0"/>
      <c r="NZ3646" s="0"/>
      <c r="OA3646" s="0"/>
      <c r="OB3646" s="0"/>
      <c r="OC3646" s="0"/>
      <c r="OD3646" s="0"/>
      <c r="OE3646" s="0"/>
      <c r="OF3646" s="0"/>
      <c r="OG3646" s="0"/>
      <c r="OH3646" s="0"/>
      <c r="OI3646" s="0"/>
      <c r="OJ3646" s="0"/>
      <c r="OK3646" s="0"/>
      <c r="OL3646" s="0"/>
      <c r="OM3646" s="0"/>
      <c r="ON3646" s="0"/>
      <c r="OO3646" s="0"/>
      <c r="OP3646" s="0"/>
      <c r="OQ3646" s="0"/>
      <c r="OR3646" s="0"/>
      <c r="OS3646" s="0"/>
      <c r="OT3646" s="0"/>
      <c r="OU3646" s="0"/>
      <c r="OV3646" s="0"/>
      <c r="OW3646" s="0"/>
      <c r="OX3646" s="0"/>
      <c r="OY3646" s="0"/>
      <c r="OZ3646" s="0"/>
      <c r="PA3646" s="0"/>
      <c r="PB3646" s="0"/>
      <c r="PC3646" s="0"/>
      <c r="PD3646" s="0"/>
      <c r="PE3646" s="0"/>
      <c r="PF3646" s="0"/>
      <c r="PG3646" s="0"/>
      <c r="PH3646" s="0"/>
      <c r="PI3646" s="0"/>
      <c r="PJ3646" s="0"/>
      <c r="PK3646" s="0"/>
      <c r="PL3646" s="0"/>
      <c r="PM3646" s="0"/>
      <c r="PN3646" s="0"/>
      <c r="PO3646" s="0"/>
      <c r="PP3646" s="0"/>
      <c r="PQ3646" s="0"/>
      <c r="PR3646" s="0"/>
      <c r="PS3646" s="0"/>
      <c r="PT3646" s="0"/>
      <c r="PU3646" s="0"/>
      <c r="PV3646" s="0"/>
      <c r="PW3646" s="0"/>
      <c r="PX3646" s="0"/>
      <c r="PY3646" s="0"/>
      <c r="PZ3646" s="0"/>
      <c r="QA3646" s="0"/>
      <c r="QB3646" s="0"/>
      <c r="QC3646" s="0"/>
      <c r="QD3646" s="0"/>
      <c r="QE3646" s="0"/>
      <c r="QF3646" s="0"/>
      <c r="QG3646" s="0"/>
      <c r="QH3646" s="0"/>
      <c r="QI3646" s="0"/>
      <c r="QJ3646" s="0"/>
      <c r="QK3646" s="0"/>
      <c r="QL3646" s="0"/>
      <c r="QM3646" s="0"/>
      <c r="QN3646" s="0"/>
      <c r="QO3646" s="0"/>
      <c r="QP3646" s="0"/>
      <c r="QQ3646" s="0"/>
      <c r="QR3646" s="0"/>
      <c r="QS3646" s="0"/>
      <c r="QT3646" s="0"/>
      <c r="QU3646" s="0"/>
      <c r="QV3646" s="0"/>
      <c r="QW3646" s="0"/>
      <c r="QX3646" s="0"/>
      <c r="QY3646" s="0"/>
      <c r="QZ3646" s="0"/>
      <c r="RA3646" s="0"/>
      <c r="RB3646" s="0"/>
      <c r="RC3646" s="0"/>
      <c r="RD3646" s="0"/>
      <c r="RE3646" s="0"/>
      <c r="RF3646" s="0"/>
      <c r="RG3646" s="0"/>
      <c r="RH3646" s="0"/>
      <c r="RI3646" s="0"/>
      <c r="RJ3646" s="0"/>
      <c r="RK3646" s="0"/>
      <c r="RL3646" s="0"/>
      <c r="RM3646" s="0"/>
      <c r="RN3646" s="0"/>
      <c r="RO3646" s="0"/>
      <c r="RP3646" s="0"/>
      <c r="RQ3646" s="0"/>
      <c r="RR3646" s="0"/>
      <c r="RS3646" s="0"/>
      <c r="RT3646" s="0"/>
      <c r="RU3646" s="0"/>
      <c r="RV3646" s="0"/>
      <c r="RW3646" s="0"/>
      <c r="RX3646" s="0"/>
      <c r="RY3646" s="0"/>
      <c r="RZ3646" s="0"/>
      <c r="SA3646" s="0"/>
      <c r="SB3646" s="0"/>
      <c r="SC3646" s="0"/>
      <c r="SD3646" s="0"/>
      <c r="SE3646" s="0"/>
      <c r="SF3646" s="0"/>
      <c r="SG3646" s="0"/>
      <c r="SH3646" s="0"/>
      <c r="SI3646" s="0"/>
      <c r="SJ3646" s="0"/>
      <c r="SK3646" s="0"/>
      <c r="SL3646" s="0"/>
      <c r="SM3646" s="0"/>
      <c r="SN3646" s="0"/>
      <c r="SO3646" s="0"/>
      <c r="SP3646" s="0"/>
      <c r="SQ3646" s="0"/>
      <c r="SR3646" s="0"/>
      <c r="SS3646" s="0"/>
      <c r="ST3646" s="0"/>
      <c r="SU3646" s="0"/>
      <c r="SV3646" s="0"/>
      <c r="SW3646" s="0"/>
      <c r="SX3646" s="0"/>
      <c r="SY3646" s="0"/>
      <c r="SZ3646" s="0"/>
      <c r="TA3646" s="0"/>
      <c r="TB3646" s="0"/>
      <c r="TC3646" s="0"/>
      <c r="TD3646" s="0"/>
      <c r="TE3646" s="0"/>
      <c r="TF3646" s="0"/>
      <c r="TG3646" s="0"/>
      <c r="TH3646" s="0"/>
      <c r="TI3646" s="0"/>
      <c r="TJ3646" s="0"/>
      <c r="TK3646" s="0"/>
      <c r="TL3646" s="0"/>
      <c r="TM3646" s="0"/>
      <c r="TN3646" s="0"/>
      <c r="TO3646" s="0"/>
      <c r="TP3646" s="0"/>
      <c r="TQ3646" s="0"/>
      <c r="TR3646" s="0"/>
      <c r="TS3646" s="0"/>
      <c r="TT3646" s="0"/>
      <c r="TU3646" s="0"/>
      <c r="TV3646" s="0"/>
      <c r="TW3646" s="0"/>
      <c r="TX3646" s="0"/>
      <c r="TY3646" s="0"/>
      <c r="TZ3646" s="0"/>
      <c r="UA3646" s="0"/>
      <c r="UB3646" s="0"/>
      <c r="UC3646" s="0"/>
      <c r="UD3646" s="0"/>
      <c r="UE3646" s="0"/>
      <c r="UF3646" s="0"/>
      <c r="UG3646" s="0"/>
      <c r="UH3646" s="0"/>
      <c r="UI3646" s="0"/>
      <c r="UJ3646" s="0"/>
      <c r="UK3646" s="0"/>
      <c r="UL3646" s="0"/>
      <c r="UM3646" s="0"/>
      <c r="UN3646" s="0"/>
      <c r="UO3646" s="0"/>
      <c r="UP3646" s="0"/>
      <c r="UQ3646" s="0"/>
      <c r="UR3646" s="0"/>
      <c r="US3646" s="0"/>
      <c r="UT3646" s="0"/>
      <c r="UU3646" s="0"/>
      <c r="UV3646" s="0"/>
      <c r="UW3646" s="0"/>
      <c r="UX3646" s="0"/>
      <c r="UY3646" s="0"/>
      <c r="UZ3646" s="0"/>
      <c r="VA3646" s="0"/>
      <c r="VB3646" s="0"/>
      <c r="VC3646" s="0"/>
      <c r="VD3646" s="0"/>
      <c r="VE3646" s="0"/>
      <c r="VF3646" s="0"/>
      <c r="VG3646" s="0"/>
      <c r="VH3646" s="0"/>
      <c r="VI3646" s="0"/>
      <c r="VJ3646" s="0"/>
      <c r="VK3646" s="0"/>
      <c r="VL3646" s="0"/>
      <c r="VM3646" s="0"/>
      <c r="VN3646" s="0"/>
      <c r="VO3646" s="0"/>
      <c r="VP3646" s="0"/>
      <c r="VQ3646" s="0"/>
      <c r="VR3646" s="0"/>
      <c r="VS3646" s="0"/>
      <c r="VT3646" s="0"/>
      <c r="VU3646" s="0"/>
      <c r="VV3646" s="0"/>
      <c r="VW3646" s="0"/>
      <c r="VX3646" s="0"/>
      <c r="VY3646" s="0"/>
      <c r="VZ3646" s="0"/>
      <c r="WA3646" s="0"/>
      <c r="WB3646" s="0"/>
      <c r="WC3646" s="0"/>
      <c r="WD3646" s="0"/>
      <c r="WE3646" s="0"/>
      <c r="WF3646" s="0"/>
      <c r="WG3646" s="0"/>
      <c r="WH3646" s="0"/>
      <c r="WI3646" s="0"/>
      <c r="WJ3646" s="0"/>
      <c r="WK3646" s="0"/>
      <c r="WL3646" s="0"/>
      <c r="WM3646" s="0"/>
      <c r="WN3646" s="0"/>
      <c r="WO3646" s="0"/>
      <c r="WP3646" s="0"/>
      <c r="WQ3646" s="0"/>
      <c r="WR3646" s="0"/>
      <c r="WS3646" s="0"/>
      <c r="WT3646" s="0"/>
      <c r="WU3646" s="0"/>
      <c r="WV3646" s="0"/>
      <c r="WW3646" s="0"/>
      <c r="WX3646" s="0"/>
      <c r="WY3646" s="0"/>
      <c r="WZ3646" s="0"/>
      <c r="XA3646" s="0"/>
      <c r="XB3646" s="0"/>
      <c r="XC3646" s="0"/>
      <c r="XD3646" s="0"/>
      <c r="XE3646" s="0"/>
      <c r="XF3646" s="0"/>
      <c r="XG3646" s="0"/>
      <c r="XH3646" s="0"/>
      <c r="XI3646" s="0"/>
      <c r="XJ3646" s="0"/>
      <c r="XK3646" s="0"/>
      <c r="XL3646" s="0"/>
      <c r="XM3646" s="0"/>
      <c r="XN3646" s="0"/>
      <c r="XO3646" s="0"/>
      <c r="XP3646" s="0"/>
      <c r="XQ3646" s="0"/>
      <c r="XR3646" s="0"/>
      <c r="XS3646" s="0"/>
      <c r="XT3646" s="0"/>
      <c r="XU3646" s="0"/>
      <c r="XV3646" s="0"/>
      <c r="XW3646" s="0"/>
      <c r="XX3646" s="0"/>
      <c r="XY3646" s="0"/>
      <c r="XZ3646" s="0"/>
      <c r="YA3646" s="0"/>
      <c r="YB3646" s="0"/>
      <c r="YC3646" s="0"/>
      <c r="YD3646" s="0"/>
      <c r="YE3646" s="0"/>
      <c r="YF3646" s="0"/>
      <c r="YG3646" s="0"/>
      <c r="YH3646" s="0"/>
      <c r="YI3646" s="0"/>
      <c r="YJ3646" s="0"/>
      <c r="YK3646" s="0"/>
      <c r="YL3646" s="0"/>
      <c r="YM3646" s="0"/>
      <c r="YN3646" s="0"/>
      <c r="YO3646" s="0"/>
      <c r="YP3646" s="0"/>
      <c r="YQ3646" s="0"/>
      <c r="YR3646" s="0"/>
      <c r="YS3646" s="0"/>
      <c r="YT3646" s="0"/>
      <c r="YU3646" s="0"/>
      <c r="YV3646" s="0"/>
      <c r="YW3646" s="0"/>
      <c r="YX3646" s="0"/>
      <c r="YY3646" s="0"/>
      <c r="YZ3646" s="0"/>
      <c r="ZA3646" s="0"/>
      <c r="ZB3646" s="0"/>
      <c r="ZC3646" s="0"/>
      <c r="ZD3646" s="0"/>
      <c r="ZE3646" s="0"/>
      <c r="ZF3646" s="0"/>
      <c r="ZG3646" s="0"/>
      <c r="ZH3646" s="0"/>
      <c r="ZI3646" s="0"/>
      <c r="ZJ3646" s="0"/>
      <c r="ZK3646" s="0"/>
      <c r="ZL3646" s="0"/>
      <c r="ZM3646" s="0"/>
      <c r="ZN3646" s="0"/>
      <c r="ZO3646" s="0"/>
      <c r="ZP3646" s="0"/>
      <c r="ZQ3646" s="0"/>
      <c r="ZR3646" s="0"/>
      <c r="ZS3646" s="0"/>
      <c r="ZT3646" s="0"/>
      <c r="ZU3646" s="0"/>
      <c r="ZV3646" s="0"/>
      <c r="ZW3646" s="0"/>
      <c r="ZX3646" s="0"/>
      <c r="ZY3646" s="0"/>
      <c r="ZZ3646" s="0"/>
      <c r="AAA3646" s="0"/>
      <c r="AAB3646" s="0"/>
      <c r="AAC3646" s="0"/>
      <c r="AAD3646" s="0"/>
      <c r="AAE3646" s="0"/>
      <c r="AAF3646" s="0"/>
      <c r="AAG3646" s="0"/>
      <c r="AAH3646" s="0"/>
      <c r="AAI3646" s="0"/>
      <c r="AAJ3646" s="0"/>
      <c r="AAK3646" s="0"/>
      <c r="AAL3646" s="0"/>
      <c r="AAM3646" s="0"/>
      <c r="AAN3646" s="0"/>
      <c r="AAO3646" s="0"/>
      <c r="AAP3646" s="0"/>
      <c r="AAQ3646" s="0"/>
      <c r="AAR3646" s="0"/>
      <c r="AAS3646" s="0"/>
      <c r="AAT3646" s="0"/>
      <c r="AAU3646" s="0"/>
      <c r="AAV3646" s="0"/>
      <c r="AAW3646" s="0"/>
      <c r="AAX3646" s="0"/>
      <c r="AAY3646" s="0"/>
      <c r="AAZ3646" s="0"/>
      <c r="ABA3646" s="0"/>
      <c r="ABB3646" s="0"/>
      <c r="ABC3646" s="0"/>
      <c r="ABD3646" s="0"/>
      <c r="ABE3646" s="0"/>
      <c r="ABF3646" s="0"/>
      <c r="ABG3646" s="0"/>
      <c r="ABH3646" s="0"/>
      <c r="ABI3646" s="0"/>
      <c r="ABJ3646" s="0"/>
      <c r="ABK3646" s="0"/>
      <c r="ABL3646" s="0"/>
      <c r="ABM3646" s="0"/>
      <c r="ABN3646" s="0"/>
      <c r="ABO3646" s="0"/>
      <c r="ABP3646" s="0"/>
      <c r="ABQ3646" s="0"/>
      <c r="ABR3646" s="0"/>
      <c r="ABS3646" s="0"/>
      <c r="ABT3646" s="0"/>
      <c r="ABU3646" s="0"/>
      <c r="ABV3646" s="0"/>
      <c r="ABW3646" s="0"/>
      <c r="ABX3646" s="0"/>
      <c r="ABY3646" s="0"/>
      <c r="ABZ3646" s="0"/>
      <c r="ACA3646" s="0"/>
      <c r="ACB3646" s="0"/>
      <c r="ACC3646" s="0"/>
      <c r="ACD3646" s="0"/>
      <c r="ACE3646" s="0"/>
      <c r="ACF3646" s="0"/>
      <c r="ACG3646" s="0"/>
      <c r="ACH3646" s="0"/>
      <c r="ACI3646" s="0"/>
      <c r="ACJ3646" s="0"/>
      <c r="ACK3646" s="0"/>
      <c r="ACL3646" s="0"/>
      <c r="ACM3646" s="0"/>
      <c r="ACN3646" s="0"/>
      <c r="ACO3646" s="0"/>
      <c r="ACP3646" s="0"/>
      <c r="ACQ3646" s="0"/>
      <c r="ACR3646" s="0"/>
      <c r="ACS3646" s="0"/>
      <c r="ACT3646" s="0"/>
      <c r="ACU3646" s="0"/>
      <c r="ACV3646" s="0"/>
      <c r="ACW3646" s="0"/>
      <c r="ACX3646" s="0"/>
      <c r="ACY3646" s="0"/>
      <c r="ACZ3646" s="0"/>
      <c r="ADA3646" s="0"/>
      <c r="ADB3646" s="0"/>
      <c r="ADC3646" s="0"/>
      <c r="ADD3646" s="0"/>
      <c r="ADE3646" s="0"/>
      <c r="ADF3646" s="0"/>
      <c r="ADG3646" s="0"/>
      <c r="ADH3646" s="0"/>
      <c r="ADI3646" s="0"/>
      <c r="ADJ3646" s="0"/>
      <c r="ADK3646" s="0"/>
      <c r="ADL3646" s="0"/>
      <c r="ADM3646" s="0"/>
      <c r="ADN3646" s="0"/>
      <c r="ADO3646" s="0"/>
      <c r="ADP3646" s="0"/>
      <c r="ADQ3646" s="0"/>
      <c r="ADR3646" s="0"/>
      <c r="ADS3646" s="0"/>
      <c r="ADT3646" s="0"/>
      <c r="ADU3646" s="0"/>
      <c r="ADV3646" s="0"/>
      <c r="ADW3646" s="0"/>
      <c r="ADX3646" s="0"/>
      <c r="ADY3646" s="0"/>
      <c r="ADZ3646" s="0"/>
      <c r="AEA3646" s="0"/>
      <c r="AEB3646" s="0"/>
      <c r="AEC3646" s="0"/>
      <c r="AED3646" s="0"/>
      <c r="AEE3646" s="0"/>
      <c r="AEF3646" s="0"/>
      <c r="AEG3646" s="0"/>
      <c r="AEH3646" s="0"/>
      <c r="AEI3646" s="0"/>
      <c r="AEJ3646" s="0"/>
      <c r="AEK3646" s="0"/>
      <c r="AEL3646" s="0"/>
      <c r="AEM3646" s="0"/>
      <c r="AEN3646" s="0"/>
      <c r="AEO3646" s="0"/>
      <c r="AEP3646" s="0"/>
      <c r="AEQ3646" s="0"/>
      <c r="AER3646" s="0"/>
      <c r="AES3646" s="0"/>
      <c r="AET3646" s="0"/>
      <c r="AEU3646" s="0"/>
      <c r="AEV3646" s="0"/>
      <c r="AEW3646" s="0"/>
      <c r="AEX3646" s="0"/>
      <c r="AEY3646" s="0"/>
      <c r="AEZ3646" s="0"/>
      <c r="AFA3646" s="0"/>
      <c r="AFB3646" s="0"/>
      <c r="AFC3646" s="0"/>
      <c r="AFD3646" s="0"/>
      <c r="AFE3646" s="0"/>
      <c r="AFF3646" s="0"/>
      <c r="AFG3646" s="0"/>
      <c r="AFH3646" s="0"/>
      <c r="AFI3646" s="0"/>
      <c r="AFJ3646" s="0"/>
      <c r="AFK3646" s="0"/>
      <c r="AFL3646" s="0"/>
      <c r="AFM3646" s="0"/>
      <c r="AFN3646" s="0"/>
      <c r="AFO3646" s="0"/>
      <c r="AFP3646" s="0"/>
      <c r="AFQ3646" s="0"/>
      <c r="AFR3646" s="0"/>
      <c r="AFS3646" s="0"/>
      <c r="AFT3646" s="0"/>
      <c r="AFU3646" s="0"/>
      <c r="AFV3646" s="0"/>
      <c r="AFW3646" s="0"/>
      <c r="AFX3646" s="0"/>
      <c r="AFY3646" s="0"/>
      <c r="AFZ3646" s="0"/>
      <c r="AGA3646" s="0"/>
      <c r="AGB3646" s="0"/>
      <c r="AGC3646" s="0"/>
      <c r="AGD3646" s="0"/>
      <c r="AGE3646" s="0"/>
      <c r="AGF3646" s="0"/>
      <c r="AGG3646" s="0"/>
      <c r="AGH3646" s="0"/>
      <c r="AGI3646" s="0"/>
      <c r="AGJ3646" s="0"/>
      <c r="AGK3646" s="0"/>
      <c r="AGL3646" s="0"/>
      <c r="AGM3646" s="0"/>
      <c r="AGN3646" s="0"/>
      <c r="AGO3646" s="0"/>
      <c r="AGP3646" s="0"/>
      <c r="AGQ3646" s="0"/>
      <c r="AGR3646" s="0"/>
      <c r="AGS3646" s="0"/>
      <c r="AGT3646" s="0"/>
      <c r="AGU3646" s="0"/>
      <c r="AGV3646" s="0"/>
      <c r="AGW3646" s="0"/>
      <c r="AGX3646" s="0"/>
      <c r="AGY3646" s="0"/>
      <c r="AGZ3646" s="0"/>
      <c r="AHA3646" s="0"/>
      <c r="AHB3646" s="0"/>
      <c r="AHC3646" s="0"/>
      <c r="AHD3646" s="0"/>
      <c r="AHE3646" s="0"/>
      <c r="AHF3646" s="0"/>
      <c r="AHG3646" s="0"/>
      <c r="AHH3646" s="0"/>
      <c r="AHI3646" s="0"/>
      <c r="AHJ3646" s="0"/>
      <c r="AHK3646" s="0"/>
      <c r="AHL3646" s="0"/>
      <c r="AHM3646" s="0"/>
      <c r="AHN3646" s="0"/>
      <c r="AHO3646" s="0"/>
      <c r="AHP3646" s="0"/>
      <c r="AHQ3646" s="0"/>
      <c r="AHR3646" s="0"/>
      <c r="AHS3646" s="0"/>
      <c r="AHT3646" s="0"/>
      <c r="AHU3646" s="0"/>
      <c r="AHV3646" s="0"/>
      <c r="AHW3646" s="0"/>
      <c r="AHX3646" s="0"/>
      <c r="AHY3646" s="0"/>
      <c r="AHZ3646" s="0"/>
      <c r="AIA3646" s="0"/>
      <c r="AIB3646" s="0"/>
      <c r="AIC3646" s="0"/>
      <c r="AID3646" s="0"/>
      <c r="AIE3646" s="0"/>
      <c r="AIF3646" s="0"/>
      <c r="AIG3646" s="0"/>
      <c r="AIH3646" s="0"/>
      <c r="AII3646" s="0"/>
      <c r="AIJ3646" s="0"/>
      <c r="AIK3646" s="0"/>
      <c r="AIL3646" s="0"/>
      <c r="AIM3646" s="0"/>
      <c r="AIN3646" s="0"/>
      <c r="AIO3646" s="0"/>
      <c r="AIP3646" s="0"/>
      <c r="AIQ3646" s="0"/>
      <c r="AIR3646" s="0"/>
      <c r="AIS3646" s="0"/>
      <c r="AIT3646" s="0"/>
      <c r="AIU3646" s="0"/>
      <c r="AIV3646" s="0"/>
      <c r="AIW3646" s="0"/>
      <c r="AIX3646" s="0"/>
      <c r="AIY3646" s="0"/>
      <c r="AIZ3646" s="0"/>
      <c r="AJA3646" s="0"/>
      <c r="AJB3646" s="0"/>
      <c r="AJC3646" s="0"/>
      <c r="AJD3646" s="0"/>
      <c r="AJE3646" s="0"/>
      <c r="AJF3646" s="0"/>
      <c r="AJG3646" s="0"/>
      <c r="AJH3646" s="0"/>
      <c r="AJI3646" s="0"/>
      <c r="AJJ3646" s="0"/>
      <c r="AJK3646" s="0"/>
      <c r="AJL3646" s="0"/>
      <c r="AJM3646" s="0"/>
      <c r="AJN3646" s="0"/>
      <c r="AJO3646" s="0"/>
      <c r="AJP3646" s="0"/>
      <c r="AJQ3646" s="0"/>
      <c r="AJR3646" s="0"/>
      <c r="AJS3646" s="0"/>
      <c r="AJT3646" s="0"/>
      <c r="AJU3646" s="0"/>
      <c r="AJV3646" s="0"/>
      <c r="AJW3646" s="0"/>
      <c r="AJX3646" s="0"/>
      <c r="AJY3646" s="0"/>
      <c r="AJZ3646" s="0"/>
      <c r="AKA3646" s="0"/>
      <c r="AKB3646" s="0"/>
      <c r="AKC3646" s="0"/>
      <c r="AKD3646" s="0"/>
      <c r="AKE3646" s="0"/>
      <c r="AKF3646" s="0"/>
      <c r="AKG3646" s="0"/>
      <c r="AKH3646" s="0"/>
      <c r="AKI3646" s="0"/>
      <c r="AKJ3646" s="0"/>
      <c r="AKK3646" s="0"/>
      <c r="AKL3646" s="0"/>
      <c r="AKM3646" s="0"/>
      <c r="AKN3646" s="0"/>
      <c r="AKO3646" s="0"/>
      <c r="AKP3646" s="0"/>
      <c r="AKQ3646" s="0"/>
      <c r="AKR3646" s="0"/>
      <c r="AKS3646" s="0"/>
      <c r="AKT3646" s="0"/>
      <c r="AKU3646" s="0"/>
      <c r="AKV3646" s="0"/>
      <c r="AKW3646" s="0"/>
      <c r="AKX3646" s="0"/>
      <c r="AKY3646" s="0"/>
      <c r="AKZ3646" s="0"/>
      <c r="ALA3646" s="0"/>
      <c r="ALB3646" s="0"/>
      <c r="ALC3646" s="0"/>
      <c r="ALD3646" s="0"/>
      <c r="ALE3646" s="0"/>
      <c r="ALF3646" s="0"/>
      <c r="ALG3646" s="0"/>
      <c r="ALH3646" s="0"/>
      <c r="ALI3646" s="0"/>
      <c r="ALJ3646" s="0"/>
      <c r="ALK3646" s="0"/>
      <c r="ALL3646" s="0"/>
      <c r="ALM3646" s="0"/>
      <c r="ALN3646" s="0"/>
      <c r="ALO3646" s="0"/>
      <c r="ALP3646" s="0"/>
      <c r="ALQ3646" s="0"/>
      <c r="ALR3646" s="0"/>
      <c r="ALS3646" s="0"/>
      <c r="ALT3646" s="0"/>
      <c r="ALU3646" s="0"/>
      <c r="ALV3646" s="0"/>
      <c r="ALW3646" s="0"/>
      <c r="ALX3646" s="0"/>
      <c r="ALY3646" s="0"/>
      <c r="ALZ3646" s="0"/>
      <c r="AMA3646" s="0"/>
      <c r="AMB3646" s="0"/>
      <c r="AMC3646" s="0"/>
      <c r="AMD3646" s="0"/>
      <c r="AME3646" s="0"/>
      <c r="AMF3646" s="0"/>
      <c r="AMG3646" s="0"/>
      <c r="AMH3646" s="0"/>
      <c r="AMI3646" s="0"/>
    </row>
    <row r="3647" customFormat="false" ht="12.75" hidden="false" customHeight="false" outlineLevel="0" collapsed="false">
      <c r="A3647" s="1" t="s">
        <v>3866</v>
      </c>
      <c r="C3647" s="19" t="s">
        <v>3870</v>
      </c>
      <c r="D3647" s="19" t="s">
        <v>13</v>
      </c>
      <c r="E3647" s="20" t="n">
        <v>2.3</v>
      </c>
      <c r="F3647" s="21" t="n">
        <v>0.85</v>
      </c>
      <c r="G3647" s="24" t="s">
        <v>3576</v>
      </c>
      <c r="I3647" s="3"/>
      <c r="K3647" s="4"/>
      <c r="BM3647" s="0"/>
      <c r="BN3647" s="0"/>
      <c r="BO3647" s="0"/>
      <c r="BP3647" s="0"/>
      <c r="BQ3647" s="0"/>
      <c r="BR3647" s="0"/>
      <c r="BS3647" s="0"/>
      <c r="BT3647" s="0"/>
      <c r="BU3647" s="0"/>
      <c r="BV3647" s="0"/>
      <c r="BW3647" s="0"/>
      <c r="BX3647" s="0"/>
      <c r="BY3647" s="0"/>
      <c r="BZ3647" s="0"/>
      <c r="CA3647" s="0"/>
      <c r="CB3647" s="0"/>
      <c r="CC3647" s="0"/>
      <c r="CD3647" s="0"/>
      <c r="CE3647" s="0"/>
      <c r="CF3647" s="0"/>
      <c r="CG3647" s="0"/>
      <c r="CH3647" s="0"/>
      <c r="CI3647" s="0"/>
      <c r="CJ3647" s="0"/>
      <c r="CK3647" s="0"/>
      <c r="CL3647" s="0"/>
      <c r="CM3647" s="0"/>
      <c r="CN3647" s="0"/>
      <c r="CO3647" s="0"/>
      <c r="CP3647" s="0"/>
      <c r="CQ3647" s="0"/>
      <c r="CR3647" s="0"/>
      <c r="CS3647" s="0"/>
      <c r="CT3647" s="0"/>
      <c r="CU3647" s="0"/>
      <c r="CV3647" s="0"/>
      <c r="CW3647" s="0"/>
      <c r="CX3647" s="0"/>
      <c r="CY3647" s="0"/>
      <c r="CZ3647" s="0"/>
      <c r="DA3647" s="0"/>
      <c r="DB3647" s="0"/>
      <c r="DC3647" s="0"/>
      <c r="DD3647" s="0"/>
      <c r="DE3647" s="0"/>
      <c r="DF3647" s="0"/>
      <c r="DG3647" s="0"/>
      <c r="DH3647" s="0"/>
      <c r="DI3647" s="0"/>
      <c r="DJ3647" s="0"/>
      <c r="DK3647" s="0"/>
      <c r="DL3647" s="0"/>
      <c r="DM3647" s="0"/>
      <c r="DN3647" s="0"/>
      <c r="DO3647" s="0"/>
      <c r="DP3647" s="0"/>
      <c r="DQ3647" s="0"/>
      <c r="DR3647" s="0"/>
      <c r="DS3647" s="0"/>
      <c r="DT3647" s="0"/>
      <c r="DU3647" s="0"/>
      <c r="DV3647" s="0"/>
      <c r="DW3647" s="0"/>
      <c r="DX3647" s="0"/>
      <c r="DY3647" s="0"/>
      <c r="DZ3647" s="0"/>
      <c r="EA3647" s="0"/>
      <c r="EB3647" s="0"/>
      <c r="EC3647" s="0"/>
      <c r="ED3647" s="0"/>
      <c r="EE3647" s="0"/>
      <c r="EF3647" s="0"/>
      <c r="EG3647" s="0"/>
      <c r="EH3647" s="0"/>
      <c r="EI3647" s="0"/>
      <c r="EJ3647" s="0"/>
      <c r="EK3647" s="0"/>
      <c r="EL3647" s="0"/>
      <c r="EM3647" s="0"/>
      <c r="EN3647" s="0"/>
      <c r="EO3647" s="0"/>
      <c r="EP3647" s="0"/>
      <c r="EQ3647" s="0"/>
      <c r="ER3647" s="0"/>
      <c r="ES3647" s="0"/>
      <c r="ET3647" s="0"/>
      <c r="EU3647" s="0"/>
      <c r="EV3647" s="0"/>
      <c r="EW3647" s="0"/>
      <c r="EX3647" s="0"/>
      <c r="EY3647" s="0"/>
      <c r="EZ3647" s="0"/>
      <c r="FA3647" s="0"/>
      <c r="FB3647" s="0"/>
      <c r="FC3647" s="0"/>
      <c r="FD3647" s="0"/>
      <c r="FE3647" s="0"/>
      <c r="FF3647" s="0"/>
      <c r="FG3647" s="0"/>
      <c r="FH3647" s="0"/>
      <c r="FI3647" s="0"/>
      <c r="FJ3647" s="0"/>
      <c r="FK3647" s="0"/>
      <c r="FL3647" s="0"/>
      <c r="FM3647" s="0"/>
      <c r="FN3647" s="0"/>
      <c r="FO3647" s="0"/>
      <c r="FP3647" s="0"/>
      <c r="FQ3647" s="0"/>
      <c r="FR3647" s="0"/>
      <c r="FS3647" s="0"/>
      <c r="FT3647" s="0"/>
      <c r="FU3647" s="0"/>
      <c r="FV3647" s="0"/>
      <c r="FW3647" s="0"/>
      <c r="FX3647" s="0"/>
      <c r="FY3647" s="0"/>
      <c r="FZ3647" s="0"/>
      <c r="GA3647" s="0"/>
      <c r="GB3647" s="0"/>
      <c r="GC3647" s="0"/>
      <c r="GD3647" s="0"/>
      <c r="GE3647" s="0"/>
      <c r="GF3647" s="0"/>
      <c r="GG3647" s="0"/>
      <c r="GH3647" s="0"/>
      <c r="GI3647" s="0"/>
      <c r="GJ3647" s="0"/>
      <c r="GK3647" s="0"/>
      <c r="GL3647" s="0"/>
      <c r="GM3647" s="0"/>
      <c r="GN3647" s="0"/>
      <c r="GO3647" s="0"/>
      <c r="GP3647" s="0"/>
      <c r="GQ3647" s="0"/>
      <c r="GR3647" s="0"/>
      <c r="GS3647" s="0"/>
      <c r="GT3647" s="0"/>
      <c r="GU3647" s="0"/>
      <c r="GV3647" s="0"/>
      <c r="GW3647" s="0"/>
      <c r="GX3647" s="0"/>
      <c r="GY3647" s="0"/>
      <c r="GZ3647" s="0"/>
      <c r="HA3647" s="0"/>
      <c r="HB3647" s="0"/>
      <c r="HC3647" s="0"/>
      <c r="HD3647" s="0"/>
      <c r="HE3647" s="0"/>
      <c r="HF3647" s="0"/>
      <c r="HG3647" s="0"/>
      <c r="HH3647" s="0"/>
      <c r="HI3647" s="0"/>
      <c r="HJ3647" s="0"/>
      <c r="HK3647" s="0"/>
      <c r="HL3647" s="0"/>
      <c r="HM3647" s="0"/>
      <c r="HN3647" s="0"/>
      <c r="HO3647" s="0"/>
      <c r="HP3647" s="0"/>
      <c r="HQ3647" s="0"/>
      <c r="HR3647" s="0"/>
      <c r="HS3647" s="0"/>
      <c r="HT3647" s="0"/>
      <c r="HU3647" s="0"/>
      <c r="HV3647" s="0"/>
      <c r="HW3647" s="0"/>
      <c r="HX3647" s="0"/>
      <c r="HY3647" s="0"/>
      <c r="HZ3647" s="0"/>
      <c r="IA3647" s="0"/>
      <c r="IB3647" s="0"/>
      <c r="IC3647" s="0"/>
      <c r="ID3647" s="0"/>
      <c r="IE3647" s="0"/>
      <c r="IF3647" s="0"/>
      <c r="IG3647" s="0"/>
      <c r="IH3647" s="0"/>
      <c r="II3647" s="0"/>
      <c r="IJ3647" s="0"/>
      <c r="IK3647" s="0"/>
      <c r="IL3647" s="0"/>
      <c r="IM3647" s="0"/>
      <c r="IN3647" s="0"/>
      <c r="IO3647" s="0"/>
      <c r="IP3647" s="0"/>
      <c r="IQ3647" s="0"/>
      <c r="IR3647" s="0"/>
      <c r="IS3647" s="0"/>
      <c r="IT3647" s="0"/>
      <c r="IU3647" s="0"/>
      <c r="IV3647" s="0"/>
      <c r="IW3647" s="0"/>
      <c r="IX3647" s="0"/>
      <c r="IY3647" s="0"/>
      <c r="IZ3647" s="0"/>
      <c r="JA3647" s="0"/>
      <c r="JB3647" s="0"/>
      <c r="JC3647" s="0"/>
      <c r="JD3647" s="0"/>
      <c r="JE3647" s="0"/>
      <c r="JF3647" s="0"/>
      <c r="JG3647" s="0"/>
      <c r="JH3647" s="0"/>
      <c r="JI3647" s="0"/>
      <c r="JJ3647" s="0"/>
      <c r="JK3647" s="0"/>
      <c r="JL3647" s="0"/>
      <c r="JM3647" s="0"/>
      <c r="JN3647" s="0"/>
      <c r="JO3647" s="0"/>
      <c r="JP3647" s="0"/>
      <c r="JQ3647" s="0"/>
      <c r="JR3647" s="0"/>
      <c r="JS3647" s="0"/>
      <c r="JT3647" s="0"/>
      <c r="JU3647" s="0"/>
      <c r="JV3647" s="0"/>
      <c r="JW3647" s="0"/>
      <c r="JX3647" s="0"/>
      <c r="JY3647" s="0"/>
      <c r="JZ3647" s="0"/>
      <c r="KA3647" s="0"/>
      <c r="KB3647" s="0"/>
      <c r="KC3647" s="0"/>
      <c r="KD3647" s="0"/>
      <c r="KE3647" s="0"/>
      <c r="KF3647" s="0"/>
      <c r="KG3647" s="0"/>
      <c r="KH3647" s="0"/>
      <c r="KI3647" s="0"/>
      <c r="KJ3647" s="0"/>
      <c r="KK3647" s="0"/>
      <c r="KL3647" s="0"/>
      <c r="KM3647" s="0"/>
      <c r="KN3647" s="0"/>
      <c r="KO3647" s="0"/>
      <c r="KP3647" s="0"/>
      <c r="KQ3647" s="0"/>
      <c r="KR3647" s="0"/>
      <c r="KS3647" s="0"/>
      <c r="KT3647" s="0"/>
      <c r="KU3647" s="0"/>
      <c r="KV3647" s="0"/>
      <c r="KW3647" s="0"/>
      <c r="KX3647" s="0"/>
      <c r="KY3647" s="0"/>
      <c r="KZ3647" s="0"/>
      <c r="LA3647" s="0"/>
      <c r="LB3647" s="0"/>
      <c r="LC3647" s="0"/>
      <c r="LD3647" s="0"/>
      <c r="LE3647" s="0"/>
      <c r="LF3647" s="0"/>
      <c r="LG3647" s="0"/>
      <c r="LH3647" s="0"/>
      <c r="LI3647" s="0"/>
      <c r="LJ3647" s="0"/>
      <c r="LK3647" s="0"/>
      <c r="LL3647" s="0"/>
      <c r="LM3647" s="0"/>
      <c r="LN3647" s="0"/>
      <c r="LO3647" s="0"/>
      <c r="LP3647" s="0"/>
      <c r="LQ3647" s="0"/>
      <c r="LR3647" s="0"/>
      <c r="LS3647" s="0"/>
      <c r="LT3647" s="0"/>
      <c r="LU3647" s="0"/>
      <c r="LV3647" s="0"/>
      <c r="LW3647" s="0"/>
      <c r="LX3647" s="0"/>
      <c r="LY3647" s="0"/>
      <c r="LZ3647" s="0"/>
      <c r="MA3647" s="0"/>
      <c r="MB3647" s="0"/>
      <c r="MC3647" s="0"/>
      <c r="MD3647" s="0"/>
      <c r="ME3647" s="0"/>
      <c r="MF3647" s="0"/>
      <c r="MG3647" s="0"/>
      <c r="MH3647" s="0"/>
      <c r="MI3647" s="0"/>
      <c r="MJ3647" s="0"/>
      <c r="MK3647" s="0"/>
      <c r="ML3647" s="0"/>
      <c r="MM3647" s="0"/>
      <c r="MN3647" s="0"/>
      <c r="MO3647" s="0"/>
      <c r="MP3647" s="0"/>
      <c r="MQ3647" s="0"/>
      <c r="MR3647" s="0"/>
      <c r="MS3647" s="0"/>
      <c r="MT3647" s="0"/>
      <c r="MU3647" s="0"/>
      <c r="MV3647" s="0"/>
      <c r="MW3647" s="0"/>
      <c r="MX3647" s="0"/>
      <c r="MY3647" s="0"/>
      <c r="MZ3647" s="0"/>
      <c r="NA3647" s="0"/>
      <c r="NB3647" s="0"/>
      <c r="NC3647" s="0"/>
      <c r="ND3647" s="0"/>
      <c r="NE3647" s="0"/>
      <c r="NF3647" s="0"/>
      <c r="NG3647" s="0"/>
      <c r="NH3647" s="0"/>
      <c r="NI3647" s="0"/>
      <c r="NJ3647" s="0"/>
      <c r="NK3647" s="0"/>
      <c r="NL3647" s="0"/>
      <c r="NM3647" s="0"/>
      <c r="NN3647" s="0"/>
      <c r="NO3647" s="0"/>
      <c r="NP3647" s="0"/>
      <c r="NQ3647" s="0"/>
      <c r="NR3647" s="0"/>
      <c r="NS3647" s="0"/>
      <c r="NT3647" s="0"/>
      <c r="NU3647" s="0"/>
      <c r="NV3647" s="0"/>
      <c r="NW3647" s="0"/>
      <c r="NX3647" s="0"/>
      <c r="NY3647" s="0"/>
      <c r="NZ3647" s="0"/>
      <c r="OA3647" s="0"/>
      <c r="OB3647" s="0"/>
      <c r="OC3647" s="0"/>
      <c r="OD3647" s="0"/>
      <c r="OE3647" s="0"/>
      <c r="OF3647" s="0"/>
      <c r="OG3647" s="0"/>
      <c r="OH3647" s="0"/>
      <c r="OI3647" s="0"/>
      <c r="OJ3647" s="0"/>
      <c r="OK3647" s="0"/>
      <c r="OL3647" s="0"/>
      <c r="OM3647" s="0"/>
      <c r="ON3647" s="0"/>
      <c r="OO3647" s="0"/>
      <c r="OP3647" s="0"/>
      <c r="OQ3647" s="0"/>
      <c r="OR3647" s="0"/>
      <c r="OS3647" s="0"/>
      <c r="OT3647" s="0"/>
      <c r="OU3647" s="0"/>
      <c r="OV3647" s="0"/>
      <c r="OW3647" s="0"/>
      <c r="OX3647" s="0"/>
      <c r="OY3647" s="0"/>
      <c r="OZ3647" s="0"/>
      <c r="PA3647" s="0"/>
      <c r="PB3647" s="0"/>
      <c r="PC3647" s="0"/>
      <c r="PD3647" s="0"/>
      <c r="PE3647" s="0"/>
      <c r="PF3647" s="0"/>
      <c r="PG3647" s="0"/>
      <c r="PH3647" s="0"/>
      <c r="PI3647" s="0"/>
      <c r="PJ3647" s="0"/>
      <c r="PK3647" s="0"/>
      <c r="PL3647" s="0"/>
      <c r="PM3647" s="0"/>
      <c r="PN3647" s="0"/>
      <c r="PO3647" s="0"/>
      <c r="PP3647" s="0"/>
      <c r="PQ3647" s="0"/>
      <c r="PR3647" s="0"/>
      <c r="PS3647" s="0"/>
      <c r="PT3647" s="0"/>
      <c r="PU3647" s="0"/>
      <c r="PV3647" s="0"/>
      <c r="PW3647" s="0"/>
      <c r="PX3647" s="0"/>
      <c r="PY3647" s="0"/>
      <c r="PZ3647" s="0"/>
      <c r="QA3647" s="0"/>
      <c r="QB3647" s="0"/>
      <c r="QC3647" s="0"/>
      <c r="QD3647" s="0"/>
      <c r="QE3647" s="0"/>
      <c r="QF3647" s="0"/>
      <c r="QG3647" s="0"/>
      <c r="QH3647" s="0"/>
      <c r="QI3647" s="0"/>
      <c r="QJ3647" s="0"/>
      <c r="QK3647" s="0"/>
      <c r="QL3647" s="0"/>
      <c r="QM3647" s="0"/>
      <c r="QN3647" s="0"/>
      <c r="QO3647" s="0"/>
      <c r="QP3647" s="0"/>
      <c r="QQ3647" s="0"/>
      <c r="QR3647" s="0"/>
      <c r="QS3647" s="0"/>
      <c r="QT3647" s="0"/>
      <c r="QU3647" s="0"/>
      <c r="QV3647" s="0"/>
      <c r="QW3647" s="0"/>
      <c r="QX3647" s="0"/>
      <c r="QY3647" s="0"/>
      <c r="QZ3647" s="0"/>
      <c r="RA3647" s="0"/>
      <c r="RB3647" s="0"/>
      <c r="RC3647" s="0"/>
      <c r="RD3647" s="0"/>
      <c r="RE3647" s="0"/>
      <c r="RF3647" s="0"/>
      <c r="RG3647" s="0"/>
      <c r="RH3647" s="0"/>
      <c r="RI3647" s="0"/>
      <c r="RJ3647" s="0"/>
      <c r="RK3647" s="0"/>
      <c r="RL3647" s="0"/>
      <c r="RM3647" s="0"/>
      <c r="RN3647" s="0"/>
      <c r="RO3647" s="0"/>
      <c r="RP3647" s="0"/>
      <c r="RQ3647" s="0"/>
      <c r="RR3647" s="0"/>
      <c r="RS3647" s="0"/>
      <c r="RT3647" s="0"/>
      <c r="RU3647" s="0"/>
      <c r="RV3647" s="0"/>
      <c r="RW3647" s="0"/>
      <c r="RX3647" s="0"/>
      <c r="RY3647" s="0"/>
      <c r="RZ3647" s="0"/>
      <c r="SA3647" s="0"/>
      <c r="SB3647" s="0"/>
      <c r="SC3647" s="0"/>
      <c r="SD3647" s="0"/>
      <c r="SE3647" s="0"/>
      <c r="SF3647" s="0"/>
      <c r="SG3647" s="0"/>
      <c r="SH3647" s="0"/>
      <c r="SI3647" s="0"/>
      <c r="SJ3647" s="0"/>
      <c r="SK3647" s="0"/>
      <c r="SL3647" s="0"/>
      <c r="SM3647" s="0"/>
      <c r="SN3647" s="0"/>
      <c r="SO3647" s="0"/>
      <c r="SP3647" s="0"/>
      <c r="SQ3647" s="0"/>
      <c r="SR3647" s="0"/>
      <c r="SS3647" s="0"/>
      <c r="ST3647" s="0"/>
      <c r="SU3647" s="0"/>
      <c r="SV3647" s="0"/>
      <c r="SW3647" s="0"/>
      <c r="SX3647" s="0"/>
      <c r="SY3647" s="0"/>
      <c r="SZ3647" s="0"/>
      <c r="TA3647" s="0"/>
      <c r="TB3647" s="0"/>
      <c r="TC3647" s="0"/>
      <c r="TD3647" s="0"/>
      <c r="TE3647" s="0"/>
      <c r="TF3647" s="0"/>
      <c r="TG3647" s="0"/>
      <c r="TH3647" s="0"/>
      <c r="TI3647" s="0"/>
      <c r="TJ3647" s="0"/>
      <c r="TK3647" s="0"/>
      <c r="TL3647" s="0"/>
      <c r="TM3647" s="0"/>
      <c r="TN3647" s="0"/>
      <c r="TO3647" s="0"/>
      <c r="TP3647" s="0"/>
      <c r="TQ3647" s="0"/>
      <c r="TR3647" s="0"/>
      <c r="TS3647" s="0"/>
      <c r="TT3647" s="0"/>
      <c r="TU3647" s="0"/>
      <c r="TV3647" s="0"/>
      <c r="TW3647" s="0"/>
      <c r="TX3647" s="0"/>
      <c r="TY3647" s="0"/>
      <c r="TZ3647" s="0"/>
      <c r="UA3647" s="0"/>
      <c r="UB3647" s="0"/>
      <c r="UC3647" s="0"/>
      <c r="UD3647" s="0"/>
      <c r="UE3647" s="0"/>
      <c r="UF3647" s="0"/>
      <c r="UG3647" s="0"/>
      <c r="UH3647" s="0"/>
      <c r="UI3647" s="0"/>
      <c r="UJ3647" s="0"/>
      <c r="UK3647" s="0"/>
      <c r="UL3647" s="0"/>
      <c r="UM3647" s="0"/>
      <c r="UN3647" s="0"/>
      <c r="UO3647" s="0"/>
      <c r="UP3647" s="0"/>
      <c r="UQ3647" s="0"/>
      <c r="UR3647" s="0"/>
      <c r="US3647" s="0"/>
      <c r="UT3647" s="0"/>
      <c r="UU3647" s="0"/>
      <c r="UV3647" s="0"/>
      <c r="UW3647" s="0"/>
      <c r="UX3647" s="0"/>
      <c r="UY3647" s="0"/>
      <c r="UZ3647" s="0"/>
      <c r="VA3647" s="0"/>
      <c r="VB3647" s="0"/>
      <c r="VC3647" s="0"/>
      <c r="VD3647" s="0"/>
      <c r="VE3647" s="0"/>
      <c r="VF3647" s="0"/>
      <c r="VG3647" s="0"/>
      <c r="VH3647" s="0"/>
      <c r="VI3647" s="0"/>
      <c r="VJ3647" s="0"/>
      <c r="VK3647" s="0"/>
      <c r="VL3647" s="0"/>
      <c r="VM3647" s="0"/>
      <c r="VN3647" s="0"/>
      <c r="VO3647" s="0"/>
      <c r="VP3647" s="0"/>
      <c r="VQ3647" s="0"/>
      <c r="VR3647" s="0"/>
      <c r="VS3647" s="0"/>
      <c r="VT3647" s="0"/>
      <c r="VU3647" s="0"/>
      <c r="VV3647" s="0"/>
      <c r="VW3647" s="0"/>
      <c r="VX3647" s="0"/>
      <c r="VY3647" s="0"/>
      <c r="VZ3647" s="0"/>
      <c r="WA3647" s="0"/>
      <c r="WB3647" s="0"/>
      <c r="WC3647" s="0"/>
      <c r="WD3647" s="0"/>
      <c r="WE3647" s="0"/>
      <c r="WF3647" s="0"/>
      <c r="WG3647" s="0"/>
      <c r="WH3647" s="0"/>
      <c r="WI3647" s="0"/>
      <c r="WJ3647" s="0"/>
      <c r="WK3647" s="0"/>
      <c r="WL3647" s="0"/>
      <c r="WM3647" s="0"/>
      <c r="WN3647" s="0"/>
      <c r="WO3647" s="0"/>
      <c r="WP3647" s="0"/>
      <c r="WQ3647" s="0"/>
      <c r="WR3647" s="0"/>
      <c r="WS3647" s="0"/>
      <c r="WT3647" s="0"/>
      <c r="WU3647" s="0"/>
      <c r="WV3647" s="0"/>
      <c r="WW3647" s="0"/>
      <c r="WX3647" s="0"/>
      <c r="WY3647" s="0"/>
      <c r="WZ3647" s="0"/>
      <c r="XA3647" s="0"/>
      <c r="XB3647" s="0"/>
      <c r="XC3647" s="0"/>
      <c r="XD3647" s="0"/>
      <c r="XE3647" s="0"/>
      <c r="XF3647" s="0"/>
      <c r="XG3647" s="0"/>
      <c r="XH3647" s="0"/>
      <c r="XI3647" s="0"/>
      <c r="XJ3647" s="0"/>
      <c r="XK3647" s="0"/>
      <c r="XL3647" s="0"/>
      <c r="XM3647" s="0"/>
      <c r="XN3647" s="0"/>
      <c r="XO3647" s="0"/>
      <c r="XP3647" s="0"/>
      <c r="XQ3647" s="0"/>
      <c r="XR3647" s="0"/>
      <c r="XS3647" s="0"/>
      <c r="XT3647" s="0"/>
      <c r="XU3647" s="0"/>
      <c r="XV3647" s="0"/>
      <c r="XW3647" s="0"/>
      <c r="XX3647" s="0"/>
      <c r="XY3647" s="0"/>
      <c r="XZ3647" s="0"/>
      <c r="YA3647" s="0"/>
      <c r="YB3647" s="0"/>
      <c r="YC3647" s="0"/>
      <c r="YD3647" s="0"/>
      <c r="YE3647" s="0"/>
      <c r="YF3647" s="0"/>
      <c r="YG3647" s="0"/>
      <c r="YH3647" s="0"/>
      <c r="YI3647" s="0"/>
      <c r="YJ3647" s="0"/>
      <c r="YK3647" s="0"/>
      <c r="YL3647" s="0"/>
      <c r="YM3647" s="0"/>
      <c r="YN3647" s="0"/>
      <c r="YO3647" s="0"/>
      <c r="YP3647" s="0"/>
      <c r="YQ3647" s="0"/>
      <c r="YR3647" s="0"/>
      <c r="YS3647" s="0"/>
      <c r="YT3647" s="0"/>
      <c r="YU3647" s="0"/>
      <c r="YV3647" s="0"/>
      <c r="YW3647" s="0"/>
      <c r="YX3647" s="0"/>
      <c r="YY3647" s="0"/>
      <c r="YZ3647" s="0"/>
      <c r="ZA3647" s="0"/>
      <c r="ZB3647" s="0"/>
      <c r="ZC3647" s="0"/>
      <c r="ZD3647" s="0"/>
      <c r="ZE3647" s="0"/>
      <c r="ZF3647" s="0"/>
      <c r="ZG3647" s="0"/>
      <c r="ZH3647" s="0"/>
      <c r="ZI3647" s="0"/>
      <c r="ZJ3647" s="0"/>
      <c r="ZK3647" s="0"/>
      <c r="ZL3647" s="0"/>
      <c r="ZM3647" s="0"/>
      <c r="ZN3647" s="0"/>
      <c r="ZO3647" s="0"/>
      <c r="ZP3647" s="0"/>
      <c r="ZQ3647" s="0"/>
      <c r="ZR3647" s="0"/>
      <c r="ZS3647" s="0"/>
      <c r="ZT3647" s="0"/>
      <c r="ZU3647" s="0"/>
      <c r="ZV3647" s="0"/>
      <c r="ZW3647" s="0"/>
      <c r="ZX3647" s="0"/>
      <c r="ZY3647" s="0"/>
      <c r="ZZ3647" s="0"/>
      <c r="AAA3647" s="0"/>
      <c r="AAB3647" s="0"/>
      <c r="AAC3647" s="0"/>
      <c r="AAD3647" s="0"/>
      <c r="AAE3647" s="0"/>
      <c r="AAF3647" s="0"/>
      <c r="AAG3647" s="0"/>
      <c r="AAH3647" s="0"/>
      <c r="AAI3647" s="0"/>
      <c r="AAJ3647" s="0"/>
      <c r="AAK3647" s="0"/>
      <c r="AAL3647" s="0"/>
      <c r="AAM3647" s="0"/>
      <c r="AAN3647" s="0"/>
      <c r="AAO3647" s="0"/>
      <c r="AAP3647" s="0"/>
      <c r="AAQ3647" s="0"/>
      <c r="AAR3647" s="0"/>
      <c r="AAS3647" s="0"/>
      <c r="AAT3647" s="0"/>
      <c r="AAU3647" s="0"/>
      <c r="AAV3647" s="0"/>
      <c r="AAW3647" s="0"/>
      <c r="AAX3647" s="0"/>
      <c r="AAY3647" s="0"/>
      <c r="AAZ3647" s="0"/>
      <c r="ABA3647" s="0"/>
      <c r="ABB3647" s="0"/>
      <c r="ABC3647" s="0"/>
      <c r="ABD3647" s="0"/>
      <c r="ABE3647" s="0"/>
      <c r="ABF3647" s="0"/>
      <c r="ABG3647" s="0"/>
      <c r="ABH3647" s="0"/>
      <c r="ABI3647" s="0"/>
      <c r="ABJ3647" s="0"/>
      <c r="ABK3647" s="0"/>
      <c r="ABL3647" s="0"/>
      <c r="ABM3647" s="0"/>
      <c r="ABN3647" s="0"/>
      <c r="ABO3647" s="0"/>
      <c r="ABP3647" s="0"/>
      <c r="ABQ3647" s="0"/>
      <c r="ABR3647" s="0"/>
      <c r="ABS3647" s="0"/>
      <c r="ABT3647" s="0"/>
      <c r="ABU3647" s="0"/>
      <c r="ABV3647" s="0"/>
      <c r="ABW3647" s="0"/>
      <c r="ABX3647" s="0"/>
      <c r="ABY3647" s="0"/>
      <c r="ABZ3647" s="0"/>
      <c r="ACA3647" s="0"/>
      <c r="ACB3647" s="0"/>
      <c r="ACC3647" s="0"/>
      <c r="ACD3647" s="0"/>
      <c r="ACE3647" s="0"/>
      <c r="ACF3647" s="0"/>
      <c r="ACG3647" s="0"/>
      <c r="ACH3647" s="0"/>
      <c r="ACI3647" s="0"/>
      <c r="ACJ3647" s="0"/>
      <c r="ACK3647" s="0"/>
      <c r="ACL3647" s="0"/>
      <c r="ACM3647" s="0"/>
      <c r="ACN3647" s="0"/>
      <c r="ACO3647" s="0"/>
      <c r="ACP3647" s="0"/>
      <c r="ACQ3647" s="0"/>
      <c r="ACR3647" s="0"/>
      <c r="ACS3647" s="0"/>
      <c r="ACT3647" s="0"/>
      <c r="ACU3647" s="0"/>
      <c r="ACV3647" s="0"/>
      <c r="ACW3647" s="0"/>
      <c r="ACX3647" s="0"/>
      <c r="ACY3647" s="0"/>
      <c r="ACZ3647" s="0"/>
      <c r="ADA3647" s="0"/>
      <c r="ADB3647" s="0"/>
      <c r="ADC3647" s="0"/>
      <c r="ADD3647" s="0"/>
      <c r="ADE3647" s="0"/>
      <c r="ADF3647" s="0"/>
      <c r="ADG3647" s="0"/>
      <c r="ADH3647" s="0"/>
      <c r="ADI3647" s="0"/>
      <c r="ADJ3647" s="0"/>
      <c r="ADK3647" s="0"/>
      <c r="ADL3647" s="0"/>
      <c r="ADM3647" s="0"/>
      <c r="ADN3647" s="0"/>
      <c r="ADO3647" s="0"/>
      <c r="ADP3647" s="0"/>
      <c r="ADQ3647" s="0"/>
      <c r="ADR3647" s="0"/>
      <c r="ADS3647" s="0"/>
      <c r="ADT3647" s="0"/>
      <c r="ADU3647" s="0"/>
      <c r="ADV3647" s="0"/>
      <c r="ADW3647" s="0"/>
      <c r="ADX3647" s="0"/>
      <c r="ADY3647" s="0"/>
      <c r="ADZ3647" s="0"/>
      <c r="AEA3647" s="0"/>
      <c r="AEB3647" s="0"/>
      <c r="AEC3647" s="0"/>
      <c r="AED3647" s="0"/>
      <c r="AEE3647" s="0"/>
      <c r="AEF3647" s="0"/>
      <c r="AEG3647" s="0"/>
      <c r="AEH3647" s="0"/>
      <c r="AEI3647" s="0"/>
      <c r="AEJ3647" s="0"/>
      <c r="AEK3647" s="0"/>
      <c r="AEL3647" s="0"/>
      <c r="AEM3647" s="0"/>
      <c r="AEN3647" s="0"/>
      <c r="AEO3647" s="0"/>
      <c r="AEP3647" s="0"/>
      <c r="AEQ3647" s="0"/>
      <c r="AER3647" s="0"/>
      <c r="AES3647" s="0"/>
      <c r="AET3647" s="0"/>
      <c r="AEU3647" s="0"/>
      <c r="AEV3647" s="0"/>
      <c r="AEW3647" s="0"/>
      <c r="AEX3647" s="0"/>
      <c r="AEY3647" s="0"/>
      <c r="AEZ3647" s="0"/>
      <c r="AFA3647" s="0"/>
      <c r="AFB3647" s="0"/>
      <c r="AFC3647" s="0"/>
      <c r="AFD3647" s="0"/>
      <c r="AFE3647" s="0"/>
      <c r="AFF3647" s="0"/>
      <c r="AFG3647" s="0"/>
      <c r="AFH3647" s="0"/>
      <c r="AFI3647" s="0"/>
      <c r="AFJ3647" s="0"/>
      <c r="AFK3647" s="0"/>
      <c r="AFL3647" s="0"/>
      <c r="AFM3647" s="0"/>
      <c r="AFN3647" s="0"/>
      <c r="AFO3647" s="0"/>
      <c r="AFP3647" s="0"/>
      <c r="AFQ3647" s="0"/>
      <c r="AFR3647" s="0"/>
      <c r="AFS3647" s="0"/>
      <c r="AFT3647" s="0"/>
      <c r="AFU3647" s="0"/>
      <c r="AFV3647" s="0"/>
      <c r="AFW3647" s="0"/>
      <c r="AFX3647" s="0"/>
      <c r="AFY3647" s="0"/>
      <c r="AFZ3647" s="0"/>
      <c r="AGA3647" s="0"/>
      <c r="AGB3647" s="0"/>
      <c r="AGC3647" s="0"/>
      <c r="AGD3647" s="0"/>
      <c r="AGE3647" s="0"/>
      <c r="AGF3647" s="0"/>
      <c r="AGG3647" s="0"/>
      <c r="AGH3647" s="0"/>
      <c r="AGI3647" s="0"/>
      <c r="AGJ3647" s="0"/>
      <c r="AGK3647" s="0"/>
      <c r="AGL3647" s="0"/>
      <c r="AGM3647" s="0"/>
      <c r="AGN3647" s="0"/>
      <c r="AGO3647" s="0"/>
      <c r="AGP3647" s="0"/>
      <c r="AGQ3647" s="0"/>
      <c r="AGR3647" s="0"/>
      <c r="AGS3647" s="0"/>
      <c r="AGT3647" s="0"/>
      <c r="AGU3647" s="0"/>
      <c r="AGV3647" s="0"/>
      <c r="AGW3647" s="0"/>
      <c r="AGX3647" s="0"/>
      <c r="AGY3647" s="0"/>
      <c r="AGZ3647" s="0"/>
      <c r="AHA3647" s="0"/>
      <c r="AHB3647" s="0"/>
      <c r="AHC3647" s="0"/>
      <c r="AHD3647" s="0"/>
      <c r="AHE3647" s="0"/>
      <c r="AHF3647" s="0"/>
      <c r="AHG3647" s="0"/>
      <c r="AHH3647" s="0"/>
      <c r="AHI3647" s="0"/>
      <c r="AHJ3647" s="0"/>
      <c r="AHK3647" s="0"/>
      <c r="AHL3647" s="0"/>
      <c r="AHM3647" s="0"/>
      <c r="AHN3647" s="0"/>
      <c r="AHO3647" s="0"/>
      <c r="AHP3647" s="0"/>
      <c r="AHQ3647" s="0"/>
      <c r="AHR3647" s="0"/>
      <c r="AHS3647" s="0"/>
      <c r="AHT3647" s="0"/>
      <c r="AHU3647" s="0"/>
      <c r="AHV3647" s="0"/>
      <c r="AHW3647" s="0"/>
      <c r="AHX3647" s="0"/>
      <c r="AHY3647" s="0"/>
      <c r="AHZ3647" s="0"/>
      <c r="AIA3647" s="0"/>
      <c r="AIB3647" s="0"/>
      <c r="AIC3647" s="0"/>
      <c r="AID3647" s="0"/>
      <c r="AIE3647" s="0"/>
      <c r="AIF3647" s="0"/>
      <c r="AIG3647" s="0"/>
      <c r="AIH3647" s="0"/>
      <c r="AII3647" s="0"/>
      <c r="AIJ3647" s="0"/>
      <c r="AIK3647" s="0"/>
      <c r="AIL3647" s="0"/>
      <c r="AIM3647" s="0"/>
      <c r="AIN3647" s="0"/>
      <c r="AIO3647" s="0"/>
      <c r="AIP3647" s="0"/>
      <c r="AIQ3647" s="0"/>
      <c r="AIR3647" s="0"/>
      <c r="AIS3647" s="0"/>
      <c r="AIT3647" s="0"/>
      <c r="AIU3647" s="0"/>
      <c r="AIV3647" s="0"/>
      <c r="AIW3647" s="0"/>
      <c r="AIX3647" s="0"/>
      <c r="AIY3647" s="0"/>
      <c r="AIZ3647" s="0"/>
      <c r="AJA3647" s="0"/>
      <c r="AJB3647" s="0"/>
      <c r="AJC3647" s="0"/>
      <c r="AJD3647" s="0"/>
      <c r="AJE3647" s="0"/>
      <c r="AJF3647" s="0"/>
      <c r="AJG3647" s="0"/>
      <c r="AJH3647" s="0"/>
      <c r="AJI3647" s="0"/>
      <c r="AJJ3647" s="0"/>
      <c r="AJK3647" s="0"/>
      <c r="AJL3647" s="0"/>
      <c r="AJM3647" s="0"/>
      <c r="AJN3647" s="0"/>
      <c r="AJO3647" s="0"/>
      <c r="AJP3647" s="0"/>
      <c r="AJQ3647" s="0"/>
      <c r="AJR3647" s="0"/>
      <c r="AJS3647" s="0"/>
      <c r="AJT3647" s="0"/>
      <c r="AJU3647" s="0"/>
      <c r="AJV3647" s="0"/>
      <c r="AJW3647" s="0"/>
      <c r="AJX3647" s="0"/>
      <c r="AJY3647" s="0"/>
      <c r="AJZ3647" s="0"/>
      <c r="AKA3647" s="0"/>
      <c r="AKB3647" s="0"/>
      <c r="AKC3647" s="0"/>
      <c r="AKD3647" s="0"/>
      <c r="AKE3647" s="0"/>
      <c r="AKF3647" s="0"/>
      <c r="AKG3647" s="0"/>
      <c r="AKH3647" s="0"/>
      <c r="AKI3647" s="0"/>
      <c r="AKJ3647" s="0"/>
      <c r="AKK3647" s="0"/>
      <c r="AKL3647" s="0"/>
      <c r="AKM3647" s="0"/>
      <c r="AKN3647" s="0"/>
      <c r="AKO3647" s="0"/>
      <c r="AKP3647" s="0"/>
      <c r="AKQ3647" s="0"/>
      <c r="AKR3647" s="0"/>
      <c r="AKS3647" s="0"/>
      <c r="AKT3647" s="0"/>
      <c r="AKU3647" s="0"/>
      <c r="AKV3647" s="0"/>
      <c r="AKW3647" s="0"/>
      <c r="AKX3647" s="0"/>
      <c r="AKY3647" s="0"/>
      <c r="AKZ3647" s="0"/>
      <c r="ALA3647" s="0"/>
      <c r="ALB3647" s="0"/>
      <c r="ALC3647" s="0"/>
      <c r="ALD3647" s="0"/>
      <c r="ALE3647" s="0"/>
      <c r="ALF3647" s="0"/>
      <c r="ALG3647" s="0"/>
      <c r="ALH3647" s="0"/>
      <c r="ALI3647" s="0"/>
      <c r="ALJ3647" s="0"/>
      <c r="ALK3647" s="0"/>
      <c r="ALL3647" s="0"/>
      <c r="ALM3647" s="0"/>
      <c r="ALN3647" s="0"/>
      <c r="ALO3647" s="0"/>
      <c r="ALP3647" s="0"/>
      <c r="ALQ3647" s="0"/>
      <c r="ALR3647" s="0"/>
      <c r="ALS3647" s="0"/>
      <c r="ALT3647" s="0"/>
      <c r="ALU3647" s="0"/>
      <c r="ALV3647" s="0"/>
      <c r="ALW3647" s="0"/>
      <c r="ALX3647" s="0"/>
      <c r="ALY3647" s="0"/>
      <c r="ALZ3647" s="0"/>
      <c r="AMA3647" s="0"/>
      <c r="AMB3647" s="0"/>
      <c r="AMC3647" s="0"/>
      <c r="AMD3647" s="0"/>
      <c r="AME3647" s="0"/>
      <c r="AMF3647" s="0"/>
      <c r="AMG3647" s="0"/>
      <c r="AMH3647" s="0"/>
      <c r="AMI3647" s="0"/>
    </row>
    <row r="3648" customFormat="false" ht="12.75" hidden="false" customHeight="false" outlineLevel="0" collapsed="false">
      <c r="A3648" s="1" t="s">
        <v>3866</v>
      </c>
      <c r="C3648" s="19" t="s">
        <v>3871</v>
      </c>
      <c r="D3648" s="19" t="s">
        <v>49</v>
      </c>
      <c r="E3648" s="20" t="n">
        <v>2.3</v>
      </c>
      <c r="F3648" s="21" t="n">
        <v>0.42</v>
      </c>
      <c r="G3648" s="24" t="s">
        <v>3576</v>
      </c>
      <c r="I3648" s="3"/>
      <c r="K3648" s="4"/>
      <c r="BM3648" s="0"/>
      <c r="BN3648" s="0"/>
      <c r="BO3648" s="0"/>
      <c r="BP3648" s="0"/>
      <c r="BQ3648" s="0"/>
      <c r="BR3648" s="0"/>
      <c r="BS3648" s="0"/>
      <c r="BT3648" s="0"/>
      <c r="BU3648" s="0"/>
      <c r="BV3648" s="0"/>
      <c r="BW3648" s="0"/>
      <c r="BX3648" s="0"/>
      <c r="BY3648" s="0"/>
      <c r="BZ3648" s="0"/>
      <c r="CA3648" s="0"/>
      <c r="CB3648" s="0"/>
      <c r="CC3648" s="0"/>
      <c r="CD3648" s="0"/>
      <c r="CE3648" s="0"/>
      <c r="CF3648" s="0"/>
      <c r="CG3648" s="0"/>
      <c r="CH3648" s="0"/>
      <c r="CI3648" s="0"/>
      <c r="CJ3648" s="0"/>
      <c r="CK3648" s="0"/>
      <c r="CL3648" s="0"/>
      <c r="CM3648" s="0"/>
      <c r="CN3648" s="0"/>
      <c r="CO3648" s="0"/>
      <c r="CP3648" s="0"/>
      <c r="CQ3648" s="0"/>
      <c r="CR3648" s="0"/>
      <c r="CS3648" s="0"/>
      <c r="CT3648" s="0"/>
      <c r="CU3648" s="0"/>
      <c r="CV3648" s="0"/>
      <c r="CW3648" s="0"/>
      <c r="CX3648" s="0"/>
      <c r="CY3648" s="0"/>
      <c r="CZ3648" s="0"/>
      <c r="DA3648" s="0"/>
      <c r="DB3648" s="0"/>
      <c r="DC3648" s="0"/>
      <c r="DD3648" s="0"/>
      <c r="DE3648" s="0"/>
      <c r="DF3648" s="0"/>
      <c r="DG3648" s="0"/>
      <c r="DH3648" s="0"/>
      <c r="DI3648" s="0"/>
      <c r="DJ3648" s="0"/>
      <c r="DK3648" s="0"/>
      <c r="DL3648" s="0"/>
      <c r="DM3648" s="0"/>
      <c r="DN3648" s="0"/>
      <c r="DO3648" s="0"/>
      <c r="DP3648" s="0"/>
      <c r="DQ3648" s="0"/>
      <c r="DR3648" s="0"/>
      <c r="DS3648" s="0"/>
      <c r="DT3648" s="0"/>
      <c r="DU3648" s="0"/>
      <c r="DV3648" s="0"/>
      <c r="DW3648" s="0"/>
      <c r="DX3648" s="0"/>
      <c r="DY3648" s="0"/>
      <c r="DZ3648" s="0"/>
      <c r="EA3648" s="0"/>
      <c r="EB3648" s="0"/>
      <c r="EC3648" s="0"/>
      <c r="ED3648" s="0"/>
      <c r="EE3648" s="0"/>
      <c r="EF3648" s="0"/>
      <c r="EG3648" s="0"/>
      <c r="EH3648" s="0"/>
      <c r="EI3648" s="0"/>
      <c r="EJ3648" s="0"/>
      <c r="EK3648" s="0"/>
      <c r="EL3648" s="0"/>
      <c r="EM3648" s="0"/>
      <c r="EN3648" s="0"/>
      <c r="EO3648" s="0"/>
      <c r="EP3648" s="0"/>
      <c r="EQ3648" s="0"/>
      <c r="ER3648" s="0"/>
      <c r="ES3648" s="0"/>
      <c r="ET3648" s="0"/>
      <c r="EU3648" s="0"/>
      <c r="EV3648" s="0"/>
      <c r="EW3648" s="0"/>
      <c r="EX3648" s="0"/>
      <c r="EY3648" s="0"/>
      <c r="EZ3648" s="0"/>
      <c r="FA3648" s="0"/>
      <c r="FB3648" s="0"/>
      <c r="FC3648" s="0"/>
      <c r="FD3648" s="0"/>
      <c r="FE3648" s="0"/>
      <c r="FF3648" s="0"/>
      <c r="FG3648" s="0"/>
      <c r="FH3648" s="0"/>
      <c r="FI3648" s="0"/>
      <c r="FJ3648" s="0"/>
      <c r="FK3648" s="0"/>
      <c r="FL3648" s="0"/>
      <c r="FM3648" s="0"/>
      <c r="FN3648" s="0"/>
      <c r="FO3648" s="0"/>
      <c r="FP3648" s="0"/>
      <c r="FQ3648" s="0"/>
      <c r="FR3648" s="0"/>
      <c r="FS3648" s="0"/>
      <c r="FT3648" s="0"/>
      <c r="FU3648" s="0"/>
      <c r="FV3648" s="0"/>
      <c r="FW3648" s="0"/>
      <c r="FX3648" s="0"/>
      <c r="FY3648" s="0"/>
      <c r="FZ3648" s="0"/>
      <c r="GA3648" s="0"/>
      <c r="GB3648" s="0"/>
      <c r="GC3648" s="0"/>
      <c r="GD3648" s="0"/>
      <c r="GE3648" s="0"/>
      <c r="GF3648" s="0"/>
      <c r="GG3648" s="0"/>
      <c r="GH3648" s="0"/>
      <c r="GI3648" s="0"/>
      <c r="GJ3648" s="0"/>
      <c r="GK3648" s="0"/>
      <c r="GL3648" s="0"/>
      <c r="GM3648" s="0"/>
      <c r="GN3648" s="0"/>
      <c r="GO3648" s="0"/>
      <c r="GP3648" s="0"/>
      <c r="GQ3648" s="0"/>
      <c r="GR3648" s="0"/>
      <c r="GS3648" s="0"/>
      <c r="GT3648" s="0"/>
      <c r="GU3648" s="0"/>
      <c r="GV3648" s="0"/>
      <c r="GW3648" s="0"/>
      <c r="GX3648" s="0"/>
      <c r="GY3648" s="0"/>
      <c r="GZ3648" s="0"/>
      <c r="HA3648" s="0"/>
      <c r="HB3648" s="0"/>
      <c r="HC3648" s="0"/>
      <c r="HD3648" s="0"/>
      <c r="HE3648" s="0"/>
      <c r="HF3648" s="0"/>
      <c r="HG3648" s="0"/>
      <c r="HH3648" s="0"/>
      <c r="HI3648" s="0"/>
      <c r="HJ3648" s="0"/>
      <c r="HK3648" s="0"/>
      <c r="HL3648" s="0"/>
      <c r="HM3648" s="0"/>
      <c r="HN3648" s="0"/>
      <c r="HO3648" s="0"/>
      <c r="HP3648" s="0"/>
      <c r="HQ3648" s="0"/>
      <c r="HR3648" s="0"/>
      <c r="HS3648" s="0"/>
      <c r="HT3648" s="0"/>
      <c r="HU3648" s="0"/>
      <c r="HV3648" s="0"/>
      <c r="HW3648" s="0"/>
      <c r="HX3648" s="0"/>
      <c r="HY3648" s="0"/>
      <c r="HZ3648" s="0"/>
      <c r="IA3648" s="0"/>
      <c r="IB3648" s="0"/>
      <c r="IC3648" s="0"/>
      <c r="ID3648" s="0"/>
      <c r="IE3648" s="0"/>
      <c r="IF3648" s="0"/>
      <c r="IG3648" s="0"/>
      <c r="IH3648" s="0"/>
      <c r="II3648" s="0"/>
      <c r="IJ3648" s="0"/>
      <c r="IK3648" s="0"/>
      <c r="IL3648" s="0"/>
      <c r="IM3648" s="0"/>
      <c r="IN3648" s="0"/>
      <c r="IO3648" s="0"/>
      <c r="IP3648" s="0"/>
      <c r="IQ3648" s="0"/>
      <c r="IR3648" s="0"/>
      <c r="IS3648" s="0"/>
      <c r="IT3648" s="0"/>
      <c r="IU3648" s="0"/>
      <c r="IV3648" s="0"/>
      <c r="IW3648" s="0"/>
      <c r="IX3648" s="0"/>
      <c r="IY3648" s="0"/>
      <c r="IZ3648" s="0"/>
      <c r="JA3648" s="0"/>
      <c r="JB3648" s="0"/>
      <c r="JC3648" s="0"/>
      <c r="JD3648" s="0"/>
      <c r="JE3648" s="0"/>
      <c r="JF3648" s="0"/>
      <c r="JG3648" s="0"/>
      <c r="JH3648" s="0"/>
      <c r="JI3648" s="0"/>
      <c r="JJ3648" s="0"/>
      <c r="JK3648" s="0"/>
      <c r="JL3648" s="0"/>
      <c r="JM3648" s="0"/>
      <c r="JN3648" s="0"/>
      <c r="JO3648" s="0"/>
      <c r="JP3648" s="0"/>
      <c r="JQ3648" s="0"/>
      <c r="JR3648" s="0"/>
      <c r="JS3648" s="0"/>
      <c r="JT3648" s="0"/>
      <c r="JU3648" s="0"/>
      <c r="JV3648" s="0"/>
      <c r="JW3648" s="0"/>
      <c r="JX3648" s="0"/>
      <c r="JY3648" s="0"/>
      <c r="JZ3648" s="0"/>
      <c r="KA3648" s="0"/>
      <c r="KB3648" s="0"/>
      <c r="KC3648" s="0"/>
      <c r="KD3648" s="0"/>
      <c r="KE3648" s="0"/>
      <c r="KF3648" s="0"/>
      <c r="KG3648" s="0"/>
      <c r="KH3648" s="0"/>
      <c r="KI3648" s="0"/>
      <c r="KJ3648" s="0"/>
      <c r="KK3648" s="0"/>
      <c r="KL3648" s="0"/>
      <c r="KM3648" s="0"/>
      <c r="KN3648" s="0"/>
      <c r="KO3648" s="0"/>
      <c r="KP3648" s="0"/>
      <c r="KQ3648" s="0"/>
      <c r="KR3648" s="0"/>
      <c r="KS3648" s="0"/>
      <c r="KT3648" s="0"/>
      <c r="KU3648" s="0"/>
      <c r="KV3648" s="0"/>
      <c r="KW3648" s="0"/>
      <c r="KX3648" s="0"/>
      <c r="KY3648" s="0"/>
      <c r="KZ3648" s="0"/>
      <c r="LA3648" s="0"/>
      <c r="LB3648" s="0"/>
      <c r="LC3648" s="0"/>
      <c r="LD3648" s="0"/>
      <c r="LE3648" s="0"/>
      <c r="LF3648" s="0"/>
      <c r="LG3648" s="0"/>
      <c r="LH3648" s="0"/>
      <c r="LI3648" s="0"/>
      <c r="LJ3648" s="0"/>
      <c r="LK3648" s="0"/>
      <c r="LL3648" s="0"/>
      <c r="LM3648" s="0"/>
      <c r="LN3648" s="0"/>
      <c r="LO3648" s="0"/>
      <c r="LP3648" s="0"/>
      <c r="LQ3648" s="0"/>
      <c r="LR3648" s="0"/>
      <c r="LS3648" s="0"/>
      <c r="LT3648" s="0"/>
      <c r="LU3648" s="0"/>
      <c r="LV3648" s="0"/>
      <c r="LW3648" s="0"/>
      <c r="LX3648" s="0"/>
      <c r="LY3648" s="0"/>
      <c r="LZ3648" s="0"/>
      <c r="MA3648" s="0"/>
      <c r="MB3648" s="0"/>
      <c r="MC3648" s="0"/>
      <c r="MD3648" s="0"/>
      <c r="ME3648" s="0"/>
      <c r="MF3648" s="0"/>
      <c r="MG3648" s="0"/>
      <c r="MH3648" s="0"/>
      <c r="MI3648" s="0"/>
      <c r="MJ3648" s="0"/>
      <c r="MK3648" s="0"/>
      <c r="ML3648" s="0"/>
      <c r="MM3648" s="0"/>
      <c r="MN3648" s="0"/>
      <c r="MO3648" s="0"/>
      <c r="MP3648" s="0"/>
      <c r="MQ3648" s="0"/>
      <c r="MR3648" s="0"/>
      <c r="MS3648" s="0"/>
      <c r="MT3648" s="0"/>
      <c r="MU3648" s="0"/>
      <c r="MV3648" s="0"/>
      <c r="MW3648" s="0"/>
      <c r="MX3648" s="0"/>
      <c r="MY3648" s="0"/>
      <c r="MZ3648" s="0"/>
      <c r="NA3648" s="0"/>
      <c r="NB3648" s="0"/>
      <c r="NC3648" s="0"/>
      <c r="ND3648" s="0"/>
      <c r="NE3648" s="0"/>
      <c r="NF3648" s="0"/>
      <c r="NG3648" s="0"/>
      <c r="NH3648" s="0"/>
      <c r="NI3648" s="0"/>
      <c r="NJ3648" s="0"/>
      <c r="NK3648" s="0"/>
      <c r="NL3648" s="0"/>
      <c r="NM3648" s="0"/>
      <c r="NN3648" s="0"/>
      <c r="NO3648" s="0"/>
      <c r="NP3648" s="0"/>
      <c r="NQ3648" s="0"/>
      <c r="NR3648" s="0"/>
      <c r="NS3648" s="0"/>
      <c r="NT3648" s="0"/>
      <c r="NU3648" s="0"/>
      <c r="NV3648" s="0"/>
      <c r="NW3648" s="0"/>
      <c r="NX3648" s="0"/>
      <c r="NY3648" s="0"/>
      <c r="NZ3648" s="0"/>
      <c r="OA3648" s="0"/>
      <c r="OB3648" s="0"/>
      <c r="OC3648" s="0"/>
      <c r="OD3648" s="0"/>
      <c r="OE3648" s="0"/>
      <c r="OF3648" s="0"/>
      <c r="OG3648" s="0"/>
      <c r="OH3648" s="0"/>
      <c r="OI3648" s="0"/>
      <c r="OJ3648" s="0"/>
      <c r="OK3648" s="0"/>
      <c r="OL3648" s="0"/>
      <c r="OM3648" s="0"/>
      <c r="ON3648" s="0"/>
      <c r="OO3648" s="0"/>
      <c r="OP3648" s="0"/>
      <c r="OQ3648" s="0"/>
      <c r="OR3648" s="0"/>
      <c r="OS3648" s="0"/>
      <c r="OT3648" s="0"/>
      <c r="OU3648" s="0"/>
      <c r="OV3648" s="0"/>
      <c r="OW3648" s="0"/>
      <c r="OX3648" s="0"/>
      <c r="OY3648" s="0"/>
      <c r="OZ3648" s="0"/>
      <c r="PA3648" s="0"/>
      <c r="PB3648" s="0"/>
      <c r="PC3648" s="0"/>
      <c r="PD3648" s="0"/>
      <c r="PE3648" s="0"/>
      <c r="PF3648" s="0"/>
      <c r="PG3648" s="0"/>
      <c r="PH3648" s="0"/>
      <c r="PI3648" s="0"/>
      <c r="PJ3648" s="0"/>
      <c r="PK3648" s="0"/>
      <c r="PL3648" s="0"/>
      <c r="PM3648" s="0"/>
      <c r="PN3648" s="0"/>
      <c r="PO3648" s="0"/>
      <c r="PP3648" s="0"/>
      <c r="PQ3648" s="0"/>
      <c r="PR3648" s="0"/>
      <c r="PS3648" s="0"/>
      <c r="PT3648" s="0"/>
      <c r="PU3648" s="0"/>
      <c r="PV3648" s="0"/>
      <c r="PW3648" s="0"/>
      <c r="PX3648" s="0"/>
      <c r="PY3648" s="0"/>
      <c r="PZ3648" s="0"/>
      <c r="QA3648" s="0"/>
      <c r="QB3648" s="0"/>
      <c r="QC3648" s="0"/>
      <c r="QD3648" s="0"/>
      <c r="QE3648" s="0"/>
      <c r="QF3648" s="0"/>
      <c r="QG3648" s="0"/>
      <c r="QH3648" s="0"/>
      <c r="QI3648" s="0"/>
      <c r="QJ3648" s="0"/>
      <c r="QK3648" s="0"/>
      <c r="QL3648" s="0"/>
      <c r="QM3648" s="0"/>
      <c r="QN3648" s="0"/>
      <c r="QO3648" s="0"/>
      <c r="QP3648" s="0"/>
      <c r="QQ3648" s="0"/>
      <c r="QR3648" s="0"/>
      <c r="QS3648" s="0"/>
      <c r="QT3648" s="0"/>
      <c r="QU3648" s="0"/>
      <c r="QV3648" s="0"/>
      <c r="QW3648" s="0"/>
      <c r="QX3648" s="0"/>
      <c r="QY3648" s="0"/>
      <c r="QZ3648" s="0"/>
      <c r="RA3648" s="0"/>
      <c r="RB3648" s="0"/>
      <c r="RC3648" s="0"/>
      <c r="RD3648" s="0"/>
      <c r="RE3648" s="0"/>
      <c r="RF3648" s="0"/>
      <c r="RG3648" s="0"/>
      <c r="RH3648" s="0"/>
      <c r="RI3648" s="0"/>
      <c r="RJ3648" s="0"/>
      <c r="RK3648" s="0"/>
      <c r="RL3648" s="0"/>
      <c r="RM3648" s="0"/>
      <c r="RN3648" s="0"/>
      <c r="RO3648" s="0"/>
      <c r="RP3648" s="0"/>
      <c r="RQ3648" s="0"/>
      <c r="RR3648" s="0"/>
      <c r="RS3648" s="0"/>
      <c r="RT3648" s="0"/>
      <c r="RU3648" s="0"/>
      <c r="RV3648" s="0"/>
      <c r="RW3648" s="0"/>
      <c r="RX3648" s="0"/>
      <c r="RY3648" s="0"/>
      <c r="RZ3648" s="0"/>
      <c r="SA3648" s="0"/>
      <c r="SB3648" s="0"/>
      <c r="SC3648" s="0"/>
      <c r="SD3648" s="0"/>
      <c r="SE3648" s="0"/>
      <c r="SF3648" s="0"/>
      <c r="SG3648" s="0"/>
      <c r="SH3648" s="0"/>
      <c r="SI3648" s="0"/>
      <c r="SJ3648" s="0"/>
      <c r="SK3648" s="0"/>
      <c r="SL3648" s="0"/>
      <c r="SM3648" s="0"/>
      <c r="SN3648" s="0"/>
      <c r="SO3648" s="0"/>
      <c r="SP3648" s="0"/>
      <c r="SQ3648" s="0"/>
      <c r="SR3648" s="0"/>
      <c r="SS3648" s="0"/>
      <c r="ST3648" s="0"/>
      <c r="SU3648" s="0"/>
      <c r="SV3648" s="0"/>
      <c r="SW3648" s="0"/>
      <c r="SX3648" s="0"/>
      <c r="SY3648" s="0"/>
      <c r="SZ3648" s="0"/>
      <c r="TA3648" s="0"/>
      <c r="TB3648" s="0"/>
      <c r="TC3648" s="0"/>
      <c r="TD3648" s="0"/>
      <c r="TE3648" s="0"/>
      <c r="TF3648" s="0"/>
      <c r="TG3648" s="0"/>
      <c r="TH3648" s="0"/>
      <c r="TI3648" s="0"/>
      <c r="TJ3648" s="0"/>
      <c r="TK3648" s="0"/>
      <c r="TL3648" s="0"/>
      <c r="TM3648" s="0"/>
      <c r="TN3648" s="0"/>
      <c r="TO3648" s="0"/>
      <c r="TP3648" s="0"/>
      <c r="TQ3648" s="0"/>
      <c r="TR3648" s="0"/>
      <c r="TS3648" s="0"/>
      <c r="TT3648" s="0"/>
      <c r="TU3648" s="0"/>
      <c r="TV3648" s="0"/>
      <c r="TW3648" s="0"/>
      <c r="TX3648" s="0"/>
      <c r="TY3648" s="0"/>
      <c r="TZ3648" s="0"/>
      <c r="UA3648" s="0"/>
      <c r="UB3648" s="0"/>
      <c r="UC3648" s="0"/>
      <c r="UD3648" s="0"/>
      <c r="UE3648" s="0"/>
      <c r="UF3648" s="0"/>
      <c r="UG3648" s="0"/>
      <c r="UH3648" s="0"/>
      <c r="UI3648" s="0"/>
      <c r="UJ3648" s="0"/>
      <c r="UK3648" s="0"/>
      <c r="UL3648" s="0"/>
      <c r="UM3648" s="0"/>
      <c r="UN3648" s="0"/>
      <c r="UO3648" s="0"/>
      <c r="UP3648" s="0"/>
      <c r="UQ3648" s="0"/>
      <c r="UR3648" s="0"/>
      <c r="US3648" s="0"/>
      <c r="UT3648" s="0"/>
      <c r="UU3648" s="0"/>
      <c r="UV3648" s="0"/>
      <c r="UW3648" s="0"/>
      <c r="UX3648" s="0"/>
      <c r="UY3648" s="0"/>
      <c r="UZ3648" s="0"/>
      <c r="VA3648" s="0"/>
      <c r="VB3648" s="0"/>
      <c r="VC3648" s="0"/>
      <c r="VD3648" s="0"/>
      <c r="VE3648" s="0"/>
      <c r="VF3648" s="0"/>
      <c r="VG3648" s="0"/>
      <c r="VH3648" s="0"/>
      <c r="VI3648" s="0"/>
      <c r="VJ3648" s="0"/>
      <c r="VK3648" s="0"/>
      <c r="VL3648" s="0"/>
      <c r="VM3648" s="0"/>
      <c r="VN3648" s="0"/>
      <c r="VO3648" s="0"/>
      <c r="VP3648" s="0"/>
      <c r="VQ3648" s="0"/>
      <c r="VR3648" s="0"/>
      <c r="VS3648" s="0"/>
      <c r="VT3648" s="0"/>
      <c r="VU3648" s="0"/>
      <c r="VV3648" s="0"/>
      <c r="VW3648" s="0"/>
      <c r="VX3648" s="0"/>
      <c r="VY3648" s="0"/>
      <c r="VZ3648" s="0"/>
      <c r="WA3648" s="0"/>
      <c r="WB3648" s="0"/>
      <c r="WC3648" s="0"/>
      <c r="WD3648" s="0"/>
      <c r="WE3648" s="0"/>
      <c r="WF3648" s="0"/>
      <c r="WG3648" s="0"/>
      <c r="WH3648" s="0"/>
      <c r="WI3648" s="0"/>
      <c r="WJ3648" s="0"/>
      <c r="WK3648" s="0"/>
      <c r="WL3648" s="0"/>
      <c r="WM3648" s="0"/>
      <c r="WN3648" s="0"/>
      <c r="WO3648" s="0"/>
      <c r="WP3648" s="0"/>
      <c r="WQ3648" s="0"/>
      <c r="WR3648" s="0"/>
      <c r="WS3648" s="0"/>
      <c r="WT3648" s="0"/>
      <c r="WU3648" s="0"/>
      <c r="WV3648" s="0"/>
      <c r="WW3648" s="0"/>
      <c r="WX3648" s="0"/>
      <c r="WY3648" s="0"/>
      <c r="WZ3648" s="0"/>
      <c r="XA3648" s="0"/>
      <c r="XB3648" s="0"/>
      <c r="XC3648" s="0"/>
      <c r="XD3648" s="0"/>
      <c r="XE3648" s="0"/>
      <c r="XF3648" s="0"/>
      <c r="XG3648" s="0"/>
      <c r="XH3648" s="0"/>
      <c r="XI3648" s="0"/>
      <c r="XJ3648" s="0"/>
      <c r="XK3648" s="0"/>
      <c r="XL3648" s="0"/>
      <c r="XM3648" s="0"/>
      <c r="XN3648" s="0"/>
      <c r="XO3648" s="0"/>
      <c r="XP3648" s="0"/>
      <c r="XQ3648" s="0"/>
      <c r="XR3648" s="0"/>
      <c r="XS3648" s="0"/>
      <c r="XT3648" s="0"/>
      <c r="XU3648" s="0"/>
      <c r="XV3648" s="0"/>
      <c r="XW3648" s="0"/>
      <c r="XX3648" s="0"/>
      <c r="XY3648" s="0"/>
      <c r="XZ3648" s="0"/>
      <c r="YA3648" s="0"/>
      <c r="YB3648" s="0"/>
      <c r="YC3648" s="0"/>
      <c r="YD3648" s="0"/>
      <c r="YE3648" s="0"/>
      <c r="YF3648" s="0"/>
      <c r="YG3648" s="0"/>
      <c r="YH3648" s="0"/>
      <c r="YI3648" s="0"/>
      <c r="YJ3648" s="0"/>
      <c r="YK3648" s="0"/>
      <c r="YL3648" s="0"/>
      <c r="YM3648" s="0"/>
      <c r="YN3648" s="0"/>
      <c r="YO3648" s="0"/>
      <c r="YP3648" s="0"/>
      <c r="YQ3648" s="0"/>
      <c r="YR3648" s="0"/>
      <c r="YS3648" s="0"/>
      <c r="YT3648" s="0"/>
      <c r="YU3648" s="0"/>
      <c r="YV3648" s="0"/>
      <c r="YW3648" s="0"/>
      <c r="YX3648" s="0"/>
      <c r="YY3648" s="0"/>
      <c r="YZ3648" s="0"/>
      <c r="ZA3648" s="0"/>
      <c r="ZB3648" s="0"/>
      <c r="ZC3648" s="0"/>
      <c r="ZD3648" s="0"/>
      <c r="ZE3648" s="0"/>
      <c r="ZF3648" s="0"/>
      <c r="ZG3648" s="0"/>
      <c r="ZH3648" s="0"/>
      <c r="ZI3648" s="0"/>
      <c r="ZJ3648" s="0"/>
      <c r="ZK3648" s="0"/>
      <c r="ZL3648" s="0"/>
      <c r="ZM3648" s="0"/>
      <c r="ZN3648" s="0"/>
      <c r="ZO3648" s="0"/>
      <c r="ZP3648" s="0"/>
      <c r="ZQ3648" s="0"/>
      <c r="ZR3648" s="0"/>
      <c r="ZS3648" s="0"/>
      <c r="ZT3648" s="0"/>
      <c r="ZU3648" s="0"/>
      <c r="ZV3648" s="0"/>
      <c r="ZW3648" s="0"/>
      <c r="ZX3648" s="0"/>
      <c r="ZY3648" s="0"/>
      <c r="ZZ3648" s="0"/>
      <c r="AAA3648" s="0"/>
      <c r="AAB3648" s="0"/>
      <c r="AAC3648" s="0"/>
      <c r="AAD3648" s="0"/>
      <c r="AAE3648" s="0"/>
      <c r="AAF3648" s="0"/>
      <c r="AAG3648" s="0"/>
      <c r="AAH3648" s="0"/>
      <c r="AAI3648" s="0"/>
      <c r="AAJ3648" s="0"/>
      <c r="AAK3648" s="0"/>
      <c r="AAL3648" s="0"/>
      <c r="AAM3648" s="0"/>
      <c r="AAN3648" s="0"/>
      <c r="AAO3648" s="0"/>
      <c r="AAP3648" s="0"/>
      <c r="AAQ3648" s="0"/>
      <c r="AAR3648" s="0"/>
      <c r="AAS3648" s="0"/>
      <c r="AAT3648" s="0"/>
      <c r="AAU3648" s="0"/>
      <c r="AAV3648" s="0"/>
      <c r="AAW3648" s="0"/>
      <c r="AAX3648" s="0"/>
      <c r="AAY3648" s="0"/>
      <c r="AAZ3648" s="0"/>
      <c r="ABA3648" s="0"/>
      <c r="ABB3648" s="0"/>
      <c r="ABC3648" s="0"/>
      <c r="ABD3648" s="0"/>
      <c r="ABE3648" s="0"/>
      <c r="ABF3648" s="0"/>
      <c r="ABG3648" s="0"/>
      <c r="ABH3648" s="0"/>
      <c r="ABI3648" s="0"/>
      <c r="ABJ3648" s="0"/>
      <c r="ABK3648" s="0"/>
      <c r="ABL3648" s="0"/>
      <c r="ABM3648" s="0"/>
      <c r="ABN3648" s="0"/>
      <c r="ABO3648" s="0"/>
      <c r="ABP3648" s="0"/>
      <c r="ABQ3648" s="0"/>
      <c r="ABR3648" s="0"/>
      <c r="ABS3648" s="0"/>
      <c r="ABT3648" s="0"/>
      <c r="ABU3648" s="0"/>
      <c r="ABV3648" s="0"/>
      <c r="ABW3648" s="0"/>
      <c r="ABX3648" s="0"/>
      <c r="ABY3648" s="0"/>
      <c r="ABZ3648" s="0"/>
      <c r="ACA3648" s="0"/>
      <c r="ACB3648" s="0"/>
      <c r="ACC3648" s="0"/>
      <c r="ACD3648" s="0"/>
      <c r="ACE3648" s="0"/>
      <c r="ACF3648" s="0"/>
      <c r="ACG3648" s="0"/>
      <c r="ACH3648" s="0"/>
      <c r="ACI3648" s="0"/>
      <c r="ACJ3648" s="0"/>
      <c r="ACK3648" s="0"/>
      <c r="ACL3648" s="0"/>
      <c r="ACM3648" s="0"/>
      <c r="ACN3648" s="0"/>
      <c r="ACO3648" s="0"/>
      <c r="ACP3648" s="0"/>
      <c r="ACQ3648" s="0"/>
      <c r="ACR3648" s="0"/>
      <c r="ACS3648" s="0"/>
      <c r="ACT3648" s="0"/>
      <c r="ACU3648" s="0"/>
      <c r="ACV3648" s="0"/>
      <c r="ACW3648" s="0"/>
      <c r="ACX3648" s="0"/>
      <c r="ACY3648" s="0"/>
      <c r="ACZ3648" s="0"/>
      <c r="ADA3648" s="0"/>
      <c r="ADB3648" s="0"/>
      <c r="ADC3648" s="0"/>
      <c r="ADD3648" s="0"/>
      <c r="ADE3648" s="0"/>
      <c r="ADF3648" s="0"/>
      <c r="ADG3648" s="0"/>
      <c r="ADH3648" s="0"/>
      <c r="ADI3648" s="0"/>
      <c r="ADJ3648" s="0"/>
      <c r="ADK3648" s="0"/>
      <c r="ADL3648" s="0"/>
      <c r="ADM3648" s="0"/>
      <c r="ADN3648" s="0"/>
      <c r="ADO3648" s="0"/>
      <c r="ADP3648" s="0"/>
      <c r="ADQ3648" s="0"/>
      <c r="ADR3648" s="0"/>
      <c r="ADS3648" s="0"/>
      <c r="ADT3648" s="0"/>
      <c r="ADU3648" s="0"/>
      <c r="ADV3648" s="0"/>
      <c r="ADW3648" s="0"/>
      <c r="ADX3648" s="0"/>
      <c r="ADY3648" s="0"/>
      <c r="ADZ3648" s="0"/>
      <c r="AEA3648" s="0"/>
      <c r="AEB3648" s="0"/>
      <c r="AEC3648" s="0"/>
      <c r="AED3648" s="0"/>
      <c r="AEE3648" s="0"/>
      <c r="AEF3648" s="0"/>
      <c r="AEG3648" s="0"/>
      <c r="AEH3648" s="0"/>
      <c r="AEI3648" s="0"/>
      <c r="AEJ3648" s="0"/>
      <c r="AEK3648" s="0"/>
      <c r="AEL3648" s="0"/>
      <c r="AEM3648" s="0"/>
      <c r="AEN3648" s="0"/>
      <c r="AEO3648" s="0"/>
      <c r="AEP3648" s="0"/>
      <c r="AEQ3648" s="0"/>
      <c r="AER3648" s="0"/>
      <c r="AES3648" s="0"/>
      <c r="AET3648" s="0"/>
      <c r="AEU3648" s="0"/>
      <c r="AEV3648" s="0"/>
      <c r="AEW3648" s="0"/>
      <c r="AEX3648" s="0"/>
      <c r="AEY3648" s="0"/>
      <c r="AEZ3648" s="0"/>
      <c r="AFA3648" s="0"/>
      <c r="AFB3648" s="0"/>
      <c r="AFC3648" s="0"/>
      <c r="AFD3648" s="0"/>
      <c r="AFE3648" s="0"/>
      <c r="AFF3648" s="0"/>
      <c r="AFG3648" s="0"/>
      <c r="AFH3648" s="0"/>
      <c r="AFI3648" s="0"/>
      <c r="AFJ3648" s="0"/>
      <c r="AFK3648" s="0"/>
      <c r="AFL3648" s="0"/>
      <c r="AFM3648" s="0"/>
      <c r="AFN3648" s="0"/>
      <c r="AFO3648" s="0"/>
      <c r="AFP3648" s="0"/>
      <c r="AFQ3648" s="0"/>
      <c r="AFR3648" s="0"/>
      <c r="AFS3648" s="0"/>
      <c r="AFT3648" s="0"/>
      <c r="AFU3648" s="0"/>
      <c r="AFV3648" s="0"/>
      <c r="AFW3648" s="0"/>
      <c r="AFX3648" s="0"/>
      <c r="AFY3648" s="0"/>
      <c r="AFZ3648" s="0"/>
      <c r="AGA3648" s="0"/>
      <c r="AGB3648" s="0"/>
      <c r="AGC3648" s="0"/>
      <c r="AGD3648" s="0"/>
      <c r="AGE3648" s="0"/>
      <c r="AGF3648" s="0"/>
      <c r="AGG3648" s="0"/>
      <c r="AGH3648" s="0"/>
      <c r="AGI3648" s="0"/>
      <c r="AGJ3648" s="0"/>
      <c r="AGK3648" s="0"/>
      <c r="AGL3648" s="0"/>
      <c r="AGM3648" s="0"/>
      <c r="AGN3648" s="0"/>
      <c r="AGO3648" s="0"/>
      <c r="AGP3648" s="0"/>
      <c r="AGQ3648" s="0"/>
      <c r="AGR3648" s="0"/>
      <c r="AGS3648" s="0"/>
      <c r="AGT3648" s="0"/>
      <c r="AGU3648" s="0"/>
      <c r="AGV3648" s="0"/>
      <c r="AGW3648" s="0"/>
      <c r="AGX3648" s="0"/>
      <c r="AGY3648" s="0"/>
      <c r="AGZ3648" s="0"/>
      <c r="AHA3648" s="0"/>
      <c r="AHB3648" s="0"/>
      <c r="AHC3648" s="0"/>
      <c r="AHD3648" s="0"/>
      <c r="AHE3648" s="0"/>
      <c r="AHF3648" s="0"/>
      <c r="AHG3648" s="0"/>
      <c r="AHH3648" s="0"/>
      <c r="AHI3648" s="0"/>
      <c r="AHJ3648" s="0"/>
      <c r="AHK3648" s="0"/>
      <c r="AHL3648" s="0"/>
      <c r="AHM3648" s="0"/>
      <c r="AHN3648" s="0"/>
      <c r="AHO3648" s="0"/>
      <c r="AHP3648" s="0"/>
      <c r="AHQ3648" s="0"/>
      <c r="AHR3648" s="0"/>
      <c r="AHS3648" s="0"/>
      <c r="AHT3648" s="0"/>
      <c r="AHU3648" s="0"/>
      <c r="AHV3648" s="0"/>
      <c r="AHW3648" s="0"/>
      <c r="AHX3648" s="0"/>
      <c r="AHY3648" s="0"/>
      <c r="AHZ3648" s="0"/>
      <c r="AIA3648" s="0"/>
      <c r="AIB3648" s="0"/>
      <c r="AIC3648" s="0"/>
      <c r="AID3648" s="0"/>
      <c r="AIE3648" s="0"/>
      <c r="AIF3648" s="0"/>
      <c r="AIG3648" s="0"/>
      <c r="AIH3648" s="0"/>
      <c r="AII3648" s="0"/>
      <c r="AIJ3648" s="0"/>
      <c r="AIK3648" s="0"/>
      <c r="AIL3648" s="0"/>
      <c r="AIM3648" s="0"/>
      <c r="AIN3648" s="0"/>
      <c r="AIO3648" s="0"/>
      <c r="AIP3648" s="0"/>
      <c r="AIQ3648" s="0"/>
      <c r="AIR3648" s="0"/>
      <c r="AIS3648" s="0"/>
      <c r="AIT3648" s="0"/>
      <c r="AIU3648" s="0"/>
      <c r="AIV3648" s="0"/>
      <c r="AIW3648" s="0"/>
      <c r="AIX3648" s="0"/>
      <c r="AIY3648" s="0"/>
      <c r="AIZ3648" s="0"/>
      <c r="AJA3648" s="0"/>
      <c r="AJB3648" s="0"/>
      <c r="AJC3648" s="0"/>
      <c r="AJD3648" s="0"/>
      <c r="AJE3648" s="0"/>
      <c r="AJF3648" s="0"/>
      <c r="AJG3648" s="0"/>
      <c r="AJH3648" s="0"/>
      <c r="AJI3648" s="0"/>
      <c r="AJJ3648" s="0"/>
      <c r="AJK3648" s="0"/>
      <c r="AJL3648" s="0"/>
      <c r="AJM3648" s="0"/>
      <c r="AJN3648" s="0"/>
      <c r="AJO3648" s="0"/>
      <c r="AJP3648" s="0"/>
      <c r="AJQ3648" s="0"/>
      <c r="AJR3648" s="0"/>
      <c r="AJS3648" s="0"/>
      <c r="AJT3648" s="0"/>
      <c r="AJU3648" s="0"/>
      <c r="AJV3648" s="0"/>
      <c r="AJW3648" s="0"/>
      <c r="AJX3648" s="0"/>
      <c r="AJY3648" s="0"/>
      <c r="AJZ3648" s="0"/>
      <c r="AKA3648" s="0"/>
      <c r="AKB3648" s="0"/>
      <c r="AKC3648" s="0"/>
      <c r="AKD3648" s="0"/>
      <c r="AKE3648" s="0"/>
      <c r="AKF3648" s="0"/>
      <c r="AKG3648" s="0"/>
      <c r="AKH3648" s="0"/>
      <c r="AKI3648" s="0"/>
      <c r="AKJ3648" s="0"/>
      <c r="AKK3648" s="0"/>
      <c r="AKL3648" s="0"/>
      <c r="AKM3648" s="0"/>
      <c r="AKN3648" s="0"/>
      <c r="AKO3648" s="0"/>
      <c r="AKP3648" s="0"/>
      <c r="AKQ3648" s="0"/>
      <c r="AKR3648" s="0"/>
      <c r="AKS3648" s="0"/>
      <c r="AKT3648" s="0"/>
      <c r="AKU3648" s="0"/>
      <c r="AKV3648" s="0"/>
      <c r="AKW3648" s="0"/>
      <c r="AKX3648" s="0"/>
      <c r="AKY3648" s="0"/>
      <c r="AKZ3648" s="0"/>
      <c r="ALA3648" s="0"/>
      <c r="ALB3648" s="0"/>
      <c r="ALC3648" s="0"/>
      <c r="ALD3648" s="0"/>
      <c r="ALE3648" s="0"/>
      <c r="ALF3648" s="0"/>
      <c r="ALG3648" s="0"/>
      <c r="ALH3648" s="0"/>
      <c r="ALI3648" s="0"/>
      <c r="ALJ3648" s="0"/>
      <c r="ALK3648" s="0"/>
      <c r="ALL3648" s="0"/>
      <c r="ALM3648" s="0"/>
      <c r="ALN3648" s="0"/>
      <c r="ALO3648" s="0"/>
      <c r="ALP3648" s="0"/>
      <c r="ALQ3648" s="0"/>
      <c r="ALR3648" s="0"/>
      <c r="ALS3648" s="0"/>
      <c r="ALT3648" s="0"/>
      <c r="ALU3648" s="0"/>
      <c r="ALV3648" s="0"/>
      <c r="ALW3648" s="0"/>
      <c r="ALX3648" s="0"/>
      <c r="ALY3648" s="0"/>
      <c r="ALZ3648" s="0"/>
      <c r="AMA3648" s="0"/>
      <c r="AMB3648" s="0"/>
      <c r="AMC3648" s="0"/>
      <c r="AMD3648" s="0"/>
      <c r="AME3648" s="0"/>
      <c r="AMF3648" s="0"/>
      <c r="AMG3648" s="0"/>
      <c r="AMH3648" s="0"/>
      <c r="AMI3648" s="0"/>
    </row>
    <row r="3649" customFormat="false" ht="12.75" hidden="false" customHeight="false" outlineLevel="0" collapsed="false">
      <c r="A3649" s="1" t="s">
        <v>3866</v>
      </c>
      <c r="C3649" s="19" t="s">
        <v>3872</v>
      </c>
      <c r="D3649" s="19" t="s">
        <v>13</v>
      </c>
      <c r="E3649" s="20" t="n">
        <v>2.3</v>
      </c>
      <c r="F3649" s="21" t="n">
        <v>0.97</v>
      </c>
      <c r="G3649" s="24" t="s">
        <v>3576</v>
      </c>
      <c r="I3649" s="3"/>
      <c r="K3649" s="4"/>
      <c r="BM3649" s="0"/>
      <c r="BN3649" s="0"/>
      <c r="BO3649" s="0"/>
      <c r="BP3649" s="0"/>
      <c r="BQ3649" s="0"/>
      <c r="BR3649" s="0"/>
      <c r="BS3649" s="0"/>
      <c r="BT3649" s="0"/>
      <c r="BU3649" s="0"/>
      <c r="BV3649" s="0"/>
      <c r="BW3649" s="0"/>
      <c r="BX3649" s="0"/>
      <c r="BY3649" s="0"/>
      <c r="BZ3649" s="0"/>
      <c r="CA3649" s="0"/>
      <c r="CB3649" s="0"/>
      <c r="CC3649" s="0"/>
      <c r="CD3649" s="0"/>
      <c r="CE3649" s="0"/>
      <c r="CF3649" s="0"/>
      <c r="CG3649" s="0"/>
      <c r="CH3649" s="0"/>
      <c r="CI3649" s="0"/>
      <c r="CJ3649" s="0"/>
      <c r="CK3649" s="0"/>
      <c r="CL3649" s="0"/>
      <c r="CM3649" s="0"/>
      <c r="CN3649" s="0"/>
      <c r="CO3649" s="0"/>
      <c r="CP3649" s="0"/>
      <c r="CQ3649" s="0"/>
      <c r="CR3649" s="0"/>
      <c r="CS3649" s="0"/>
      <c r="CT3649" s="0"/>
      <c r="CU3649" s="0"/>
      <c r="CV3649" s="0"/>
      <c r="CW3649" s="0"/>
      <c r="CX3649" s="0"/>
      <c r="CY3649" s="0"/>
      <c r="CZ3649" s="0"/>
      <c r="DA3649" s="0"/>
      <c r="DB3649" s="0"/>
      <c r="DC3649" s="0"/>
      <c r="DD3649" s="0"/>
      <c r="DE3649" s="0"/>
      <c r="DF3649" s="0"/>
      <c r="DG3649" s="0"/>
      <c r="DH3649" s="0"/>
      <c r="DI3649" s="0"/>
      <c r="DJ3649" s="0"/>
      <c r="DK3649" s="0"/>
      <c r="DL3649" s="0"/>
      <c r="DM3649" s="0"/>
      <c r="DN3649" s="0"/>
      <c r="DO3649" s="0"/>
      <c r="DP3649" s="0"/>
      <c r="DQ3649" s="0"/>
      <c r="DR3649" s="0"/>
      <c r="DS3649" s="0"/>
      <c r="DT3649" s="0"/>
      <c r="DU3649" s="0"/>
      <c r="DV3649" s="0"/>
      <c r="DW3649" s="0"/>
      <c r="DX3649" s="0"/>
      <c r="DY3649" s="0"/>
      <c r="DZ3649" s="0"/>
      <c r="EA3649" s="0"/>
      <c r="EB3649" s="0"/>
      <c r="EC3649" s="0"/>
      <c r="ED3649" s="0"/>
      <c r="EE3649" s="0"/>
      <c r="EF3649" s="0"/>
      <c r="EG3649" s="0"/>
      <c r="EH3649" s="0"/>
      <c r="EI3649" s="0"/>
      <c r="EJ3649" s="0"/>
      <c r="EK3649" s="0"/>
      <c r="EL3649" s="0"/>
      <c r="EM3649" s="0"/>
      <c r="EN3649" s="0"/>
      <c r="EO3649" s="0"/>
      <c r="EP3649" s="0"/>
      <c r="EQ3649" s="0"/>
      <c r="ER3649" s="0"/>
      <c r="ES3649" s="0"/>
      <c r="ET3649" s="0"/>
      <c r="EU3649" s="0"/>
      <c r="EV3649" s="0"/>
      <c r="EW3649" s="0"/>
      <c r="EX3649" s="0"/>
      <c r="EY3649" s="0"/>
      <c r="EZ3649" s="0"/>
      <c r="FA3649" s="0"/>
      <c r="FB3649" s="0"/>
      <c r="FC3649" s="0"/>
      <c r="FD3649" s="0"/>
      <c r="FE3649" s="0"/>
      <c r="FF3649" s="0"/>
      <c r="FG3649" s="0"/>
      <c r="FH3649" s="0"/>
      <c r="FI3649" s="0"/>
      <c r="FJ3649" s="0"/>
      <c r="FK3649" s="0"/>
      <c r="FL3649" s="0"/>
      <c r="FM3649" s="0"/>
      <c r="FN3649" s="0"/>
      <c r="FO3649" s="0"/>
      <c r="FP3649" s="0"/>
      <c r="FQ3649" s="0"/>
      <c r="FR3649" s="0"/>
      <c r="FS3649" s="0"/>
      <c r="FT3649" s="0"/>
      <c r="FU3649" s="0"/>
      <c r="FV3649" s="0"/>
      <c r="FW3649" s="0"/>
      <c r="FX3649" s="0"/>
      <c r="FY3649" s="0"/>
      <c r="FZ3649" s="0"/>
      <c r="GA3649" s="0"/>
      <c r="GB3649" s="0"/>
      <c r="GC3649" s="0"/>
      <c r="GD3649" s="0"/>
      <c r="GE3649" s="0"/>
      <c r="GF3649" s="0"/>
      <c r="GG3649" s="0"/>
      <c r="GH3649" s="0"/>
      <c r="GI3649" s="0"/>
      <c r="GJ3649" s="0"/>
      <c r="GK3649" s="0"/>
      <c r="GL3649" s="0"/>
      <c r="GM3649" s="0"/>
      <c r="GN3649" s="0"/>
      <c r="GO3649" s="0"/>
      <c r="GP3649" s="0"/>
      <c r="GQ3649" s="0"/>
      <c r="GR3649" s="0"/>
      <c r="GS3649" s="0"/>
      <c r="GT3649" s="0"/>
      <c r="GU3649" s="0"/>
      <c r="GV3649" s="0"/>
      <c r="GW3649" s="0"/>
      <c r="GX3649" s="0"/>
      <c r="GY3649" s="0"/>
      <c r="GZ3649" s="0"/>
      <c r="HA3649" s="0"/>
      <c r="HB3649" s="0"/>
      <c r="HC3649" s="0"/>
      <c r="HD3649" s="0"/>
      <c r="HE3649" s="0"/>
      <c r="HF3649" s="0"/>
      <c r="HG3649" s="0"/>
      <c r="HH3649" s="0"/>
      <c r="HI3649" s="0"/>
      <c r="HJ3649" s="0"/>
      <c r="HK3649" s="0"/>
      <c r="HL3649" s="0"/>
      <c r="HM3649" s="0"/>
      <c r="HN3649" s="0"/>
      <c r="HO3649" s="0"/>
      <c r="HP3649" s="0"/>
      <c r="HQ3649" s="0"/>
      <c r="HR3649" s="0"/>
      <c r="HS3649" s="0"/>
      <c r="HT3649" s="0"/>
      <c r="HU3649" s="0"/>
      <c r="HV3649" s="0"/>
      <c r="HW3649" s="0"/>
      <c r="HX3649" s="0"/>
      <c r="HY3649" s="0"/>
      <c r="HZ3649" s="0"/>
      <c r="IA3649" s="0"/>
      <c r="IB3649" s="0"/>
      <c r="IC3649" s="0"/>
      <c r="ID3649" s="0"/>
      <c r="IE3649" s="0"/>
      <c r="IF3649" s="0"/>
      <c r="IG3649" s="0"/>
      <c r="IH3649" s="0"/>
      <c r="II3649" s="0"/>
      <c r="IJ3649" s="0"/>
      <c r="IK3649" s="0"/>
      <c r="IL3649" s="0"/>
      <c r="IM3649" s="0"/>
      <c r="IN3649" s="0"/>
      <c r="IO3649" s="0"/>
      <c r="IP3649" s="0"/>
      <c r="IQ3649" s="0"/>
      <c r="IR3649" s="0"/>
      <c r="IS3649" s="0"/>
      <c r="IT3649" s="0"/>
      <c r="IU3649" s="0"/>
      <c r="IV3649" s="0"/>
      <c r="IW3649" s="0"/>
      <c r="IX3649" s="0"/>
      <c r="IY3649" s="0"/>
      <c r="IZ3649" s="0"/>
      <c r="JA3649" s="0"/>
      <c r="JB3649" s="0"/>
      <c r="JC3649" s="0"/>
      <c r="JD3649" s="0"/>
      <c r="JE3649" s="0"/>
      <c r="JF3649" s="0"/>
      <c r="JG3649" s="0"/>
      <c r="JH3649" s="0"/>
      <c r="JI3649" s="0"/>
      <c r="JJ3649" s="0"/>
      <c r="JK3649" s="0"/>
      <c r="JL3649" s="0"/>
      <c r="JM3649" s="0"/>
      <c r="JN3649" s="0"/>
      <c r="JO3649" s="0"/>
      <c r="JP3649" s="0"/>
      <c r="JQ3649" s="0"/>
      <c r="JR3649" s="0"/>
      <c r="JS3649" s="0"/>
      <c r="JT3649" s="0"/>
      <c r="JU3649" s="0"/>
      <c r="JV3649" s="0"/>
      <c r="JW3649" s="0"/>
      <c r="JX3649" s="0"/>
      <c r="JY3649" s="0"/>
      <c r="JZ3649" s="0"/>
      <c r="KA3649" s="0"/>
      <c r="KB3649" s="0"/>
      <c r="KC3649" s="0"/>
      <c r="KD3649" s="0"/>
      <c r="KE3649" s="0"/>
      <c r="KF3649" s="0"/>
      <c r="KG3649" s="0"/>
      <c r="KH3649" s="0"/>
      <c r="KI3649" s="0"/>
      <c r="KJ3649" s="0"/>
      <c r="KK3649" s="0"/>
      <c r="KL3649" s="0"/>
      <c r="KM3649" s="0"/>
      <c r="KN3649" s="0"/>
      <c r="KO3649" s="0"/>
      <c r="KP3649" s="0"/>
      <c r="KQ3649" s="0"/>
      <c r="KR3649" s="0"/>
      <c r="KS3649" s="0"/>
      <c r="KT3649" s="0"/>
      <c r="KU3649" s="0"/>
      <c r="KV3649" s="0"/>
      <c r="KW3649" s="0"/>
      <c r="KX3649" s="0"/>
      <c r="KY3649" s="0"/>
      <c r="KZ3649" s="0"/>
      <c r="LA3649" s="0"/>
      <c r="LB3649" s="0"/>
      <c r="LC3649" s="0"/>
      <c r="LD3649" s="0"/>
      <c r="LE3649" s="0"/>
      <c r="LF3649" s="0"/>
      <c r="LG3649" s="0"/>
      <c r="LH3649" s="0"/>
      <c r="LI3649" s="0"/>
      <c r="LJ3649" s="0"/>
      <c r="LK3649" s="0"/>
      <c r="LL3649" s="0"/>
      <c r="LM3649" s="0"/>
      <c r="LN3649" s="0"/>
      <c r="LO3649" s="0"/>
      <c r="LP3649" s="0"/>
      <c r="LQ3649" s="0"/>
      <c r="LR3649" s="0"/>
      <c r="LS3649" s="0"/>
      <c r="LT3649" s="0"/>
      <c r="LU3649" s="0"/>
      <c r="LV3649" s="0"/>
      <c r="LW3649" s="0"/>
      <c r="LX3649" s="0"/>
      <c r="LY3649" s="0"/>
      <c r="LZ3649" s="0"/>
      <c r="MA3649" s="0"/>
      <c r="MB3649" s="0"/>
      <c r="MC3649" s="0"/>
      <c r="MD3649" s="0"/>
      <c r="ME3649" s="0"/>
      <c r="MF3649" s="0"/>
      <c r="MG3649" s="0"/>
      <c r="MH3649" s="0"/>
      <c r="MI3649" s="0"/>
      <c r="MJ3649" s="0"/>
      <c r="MK3649" s="0"/>
      <c r="ML3649" s="0"/>
      <c r="MM3649" s="0"/>
      <c r="MN3649" s="0"/>
      <c r="MO3649" s="0"/>
      <c r="MP3649" s="0"/>
      <c r="MQ3649" s="0"/>
      <c r="MR3649" s="0"/>
      <c r="MS3649" s="0"/>
      <c r="MT3649" s="0"/>
      <c r="MU3649" s="0"/>
      <c r="MV3649" s="0"/>
      <c r="MW3649" s="0"/>
      <c r="MX3649" s="0"/>
      <c r="MY3649" s="0"/>
      <c r="MZ3649" s="0"/>
      <c r="NA3649" s="0"/>
      <c r="NB3649" s="0"/>
      <c r="NC3649" s="0"/>
      <c r="ND3649" s="0"/>
      <c r="NE3649" s="0"/>
      <c r="NF3649" s="0"/>
      <c r="NG3649" s="0"/>
      <c r="NH3649" s="0"/>
      <c r="NI3649" s="0"/>
      <c r="NJ3649" s="0"/>
      <c r="NK3649" s="0"/>
      <c r="NL3649" s="0"/>
      <c r="NM3649" s="0"/>
      <c r="NN3649" s="0"/>
      <c r="NO3649" s="0"/>
      <c r="NP3649" s="0"/>
      <c r="NQ3649" s="0"/>
      <c r="NR3649" s="0"/>
      <c r="NS3649" s="0"/>
      <c r="NT3649" s="0"/>
      <c r="NU3649" s="0"/>
      <c r="NV3649" s="0"/>
      <c r="NW3649" s="0"/>
      <c r="NX3649" s="0"/>
      <c r="NY3649" s="0"/>
      <c r="NZ3649" s="0"/>
      <c r="OA3649" s="0"/>
      <c r="OB3649" s="0"/>
      <c r="OC3649" s="0"/>
      <c r="OD3649" s="0"/>
      <c r="OE3649" s="0"/>
      <c r="OF3649" s="0"/>
      <c r="OG3649" s="0"/>
      <c r="OH3649" s="0"/>
      <c r="OI3649" s="0"/>
      <c r="OJ3649" s="0"/>
      <c r="OK3649" s="0"/>
      <c r="OL3649" s="0"/>
      <c r="OM3649" s="0"/>
      <c r="ON3649" s="0"/>
      <c r="OO3649" s="0"/>
      <c r="OP3649" s="0"/>
      <c r="OQ3649" s="0"/>
      <c r="OR3649" s="0"/>
      <c r="OS3649" s="0"/>
      <c r="OT3649" s="0"/>
      <c r="OU3649" s="0"/>
      <c r="OV3649" s="0"/>
      <c r="OW3649" s="0"/>
      <c r="OX3649" s="0"/>
      <c r="OY3649" s="0"/>
      <c r="OZ3649" s="0"/>
      <c r="PA3649" s="0"/>
      <c r="PB3649" s="0"/>
      <c r="PC3649" s="0"/>
      <c r="PD3649" s="0"/>
      <c r="PE3649" s="0"/>
      <c r="PF3649" s="0"/>
      <c r="PG3649" s="0"/>
      <c r="PH3649" s="0"/>
      <c r="PI3649" s="0"/>
      <c r="PJ3649" s="0"/>
      <c r="PK3649" s="0"/>
      <c r="PL3649" s="0"/>
      <c r="PM3649" s="0"/>
      <c r="PN3649" s="0"/>
      <c r="PO3649" s="0"/>
      <c r="PP3649" s="0"/>
      <c r="PQ3649" s="0"/>
      <c r="PR3649" s="0"/>
      <c r="PS3649" s="0"/>
      <c r="PT3649" s="0"/>
      <c r="PU3649" s="0"/>
      <c r="PV3649" s="0"/>
      <c r="PW3649" s="0"/>
      <c r="PX3649" s="0"/>
      <c r="PY3649" s="0"/>
      <c r="PZ3649" s="0"/>
      <c r="QA3649" s="0"/>
      <c r="QB3649" s="0"/>
      <c r="QC3649" s="0"/>
      <c r="QD3649" s="0"/>
      <c r="QE3649" s="0"/>
      <c r="QF3649" s="0"/>
      <c r="QG3649" s="0"/>
      <c r="QH3649" s="0"/>
      <c r="QI3649" s="0"/>
      <c r="QJ3649" s="0"/>
      <c r="QK3649" s="0"/>
      <c r="QL3649" s="0"/>
      <c r="QM3649" s="0"/>
      <c r="QN3649" s="0"/>
      <c r="QO3649" s="0"/>
      <c r="QP3649" s="0"/>
      <c r="QQ3649" s="0"/>
      <c r="QR3649" s="0"/>
      <c r="QS3649" s="0"/>
      <c r="QT3649" s="0"/>
      <c r="QU3649" s="0"/>
      <c r="QV3649" s="0"/>
      <c r="QW3649" s="0"/>
      <c r="QX3649" s="0"/>
      <c r="QY3649" s="0"/>
      <c r="QZ3649" s="0"/>
      <c r="RA3649" s="0"/>
      <c r="RB3649" s="0"/>
      <c r="RC3649" s="0"/>
      <c r="RD3649" s="0"/>
      <c r="RE3649" s="0"/>
      <c r="RF3649" s="0"/>
      <c r="RG3649" s="0"/>
      <c r="RH3649" s="0"/>
      <c r="RI3649" s="0"/>
      <c r="RJ3649" s="0"/>
      <c r="RK3649" s="0"/>
      <c r="RL3649" s="0"/>
      <c r="RM3649" s="0"/>
      <c r="RN3649" s="0"/>
      <c r="RO3649" s="0"/>
      <c r="RP3649" s="0"/>
      <c r="RQ3649" s="0"/>
      <c r="RR3649" s="0"/>
      <c r="RS3649" s="0"/>
      <c r="RT3649" s="0"/>
      <c r="RU3649" s="0"/>
      <c r="RV3649" s="0"/>
      <c r="RW3649" s="0"/>
      <c r="RX3649" s="0"/>
      <c r="RY3649" s="0"/>
      <c r="RZ3649" s="0"/>
      <c r="SA3649" s="0"/>
      <c r="SB3649" s="0"/>
      <c r="SC3649" s="0"/>
      <c r="SD3649" s="0"/>
      <c r="SE3649" s="0"/>
      <c r="SF3649" s="0"/>
      <c r="SG3649" s="0"/>
      <c r="SH3649" s="0"/>
      <c r="SI3649" s="0"/>
      <c r="SJ3649" s="0"/>
      <c r="SK3649" s="0"/>
      <c r="SL3649" s="0"/>
      <c r="SM3649" s="0"/>
      <c r="SN3649" s="0"/>
      <c r="SO3649" s="0"/>
      <c r="SP3649" s="0"/>
      <c r="SQ3649" s="0"/>
      <c r="SR3649" s="0"/>
      <c r="SS3649" s="0"/>
      <c r="ST3649" s="0"/>
      <c r="SU3649" s="0"/>
      <c r="SV3649" s="0"/>
      <c r="SW3649" s="0"/>
      <c r="SX3649" s="0"/>
      <c r="SY3649" s="0"/>
      <c r="SZ3649" s="0"/>
      <c r="TA3649" s="0"/>
      <c r="TB3649" s="0"/>
      <c r="TC3649" s="0"/>
      <c r="TD3649" s="0"/>
      <c r="TE3649" s="0"/>
      <c r="TF3649" s="0"/>
      <c r="TG3649" s="0"/>
      <c r="TH3649" s="0"/>
      <c r="TI3649" s="0"/>
      <c r="TJ3649" s="0"/>
      <c r="TK3649" s="0"/>
      <c r="TL3649" s="0"/>
      <c r="TM3649" s="0"/>
      <c r="TN3649" s="0"/>
      <c r="TO3649" s="0"/>
      <c r="TP3649" s="0"/>
      <c r="TQ3649" s="0"/>
      <c r="TR3649" s="0"/>
      <c r="TS3649" s="0"/>
      <c r="TT3649" s="0"/>
      <c r="TU3649" s="0"/>
      <c r="TV3649" s="0"/>
      <c r="TW3649" s="0"/>
      <c r="TX3649" s="0"/>
      <c r="TY3649" s="0"/>
      <c r="TZ3649" s="0"/>
      <c r="UA3649" s="0"/>
      <c r="UB3649" s="0"/>
      <c r="UC3649" s="0"/>
      <c r="UD3649" s="0"/>
      <c r="UE3649" s="0"/>
      <c r="UF3649" s="0"/>
      <c r="UG3649" s="0"/>
      <c r="UH3649" s="0"/>
      <c r="UI3649" s="0"/>
      <c r="UJ3649" s="0"/>
      <c r="UK3649" s="0"/>
      <c r="UL3649" s="0"/>
      <c r="UM3649" s="0"/>
      <c r="UN3649" s="0"/>
      <c r="UO3649" s="0"/>
      <c r="UP3649" s="0"/>
      <c r="UQ3649" s="0"/>
      <c r="UR3649" s="0"/>
      <c r="US3649" s="0"/>
      <c r="UT3649" s="0"/>
      <c r="UU3649" s="0"/>
      <c r="UV3649" s="0"/>
      <c r="UW3649" s="0"/>
      <c r="UX3649" s="0"/>
      <c r="UY3649" s="0"/>
      <c r="UZ3649" s="0"/>
      <c r="VA3649" s="0"/>
      <c r="VB3649" s="0"/>
      <c r="VC3649" s="0"/>
      <c r="VD3649" s="0"/>
      <c r="VE3649" s="0"/>
      <c r="VF3649" s="0"/>
      <c r="VG3649" s="0"/>
      <c r="VH3649" s="0"/>
      <c r="VI3649" s="0"/>
      <c r="VJ3649" s="0"/>
      <c r="VK3649" s="0"/>
      <c r="VL3649" s="0"/>
      <c r="VM3649" s="0"/>
      <c r="VN3649" s="0"/>
      <c r="VO3649" s="0"/>
      <c r="VP3649" s="0"/>
      <c r="VQ3649" s="0"/>
      <c r="VR3649" s="0"/>
      <c r="VS3649" s="0"/>
      <c r="VT3649" s="0"/>
      <c r="VU3649" s="0"/>
      <c r="VV3649" s="0"/>
      <c r="VW3649" s="0"/>
      <c r="VX3649" s="0"/>
      <c r="VY3649" s="0"/>
      <c r="VZ3649" s="0"/>
      <c r="WA3649" s="0"/>
      <c r="WB3649" s="0"/>
      <c r="WC3649" s="0"/>
      <c r="WD3649" s="0"/>
      <c r="WE3649" s="0"/>
      <c r="WF3649" s="0"/>
      <c r="WG3649" s="0"/>
      <c r="WH3649" s="0"/>
      <c r="WI3649" s="0"/>
      <c r="WJ3649" s="0"/>
      <c r="WK3649" s="0"/>
      <c r="WL3649" s="0"/>
      <c r="WM3649" s="0"/>
      <c r="WN3649" s="0"/>
      <c r="WO3649" s="0"/>
      <c r="WP3649" s="0"/>
      <c r="WQ3649" s="0"/>
      <c r="WR3649" s="0"/>
      <c r="WS3649" s="0"/>
      <c r="WT3649" s="0"/>
      <c r="WU3649" s="0"/>
      <c r="WV3649" s="0"/>
      <c r="WW3649" s="0"/>
      <c r="WX3649" s="0"/>
      <c r="WY3649" s="0"/>
      <c r="WZ3649" s="0"/>
      <c r="XA3649" s="0"/>
      <c r="XB3649" s="0"/>
      <c r="XC3649" s="0"/>
      <c r="XD3649" s="0"/>
      <c r="XE3649" s="0"/>
      <c r="XF3649" s="0"/>
      <c r="XG3649" s="0"/>
      <c r="XH3649" s="0"/>
      <c r="XI3649" s="0"/>
      <c r="XJ3649" s="0"/>
      <c r="XK3649" s="0"/>
      <c r="XL3649" s="0"/>
      <c r="XM3649" s="0"/>
      <c r="XN3649" s="0"/>
      <c r="XO3649" s="0"/>
      <c r="XP3649" s="0"/>
      <c r="XQ3649" s="0"/>
      <c r="XR3649" s="0"/>
      <c r="XS3649" s="0"/>
      <c r="XT3649" s="0"/>
      <c r="XU3649" s="0"/>
      <c r="XV3649" s="0"/>
      <c r="XW3649" s="0"/>
      <c r="XX3649" s="0"/>
      <c r="XY3649" s="0"/>
      <c r="XZ3649" s="0"/>
      <c r="YA3649" s="0"/>
      <c r="YB3649" s="0"/>
      <c r="YC3649" s="0"/>
      <c r="YD3649" s="0"/>
      <c r="YE3649" s="0"/>
      <c r="YF3649" s="0"/>
      <c r="YG3649" s="0"/>
      <c r="YH3649" s="0"/>
      <c r="YI3649" s="0"/>
      <c r="YJ3649" s="0"/>
      <c r="YK3649" s="0"/>
      <c r="YL3649" s="0"/>
      <c r="YM3649" s="0"/>
      <c r="YN3649" s="0"/>
      <c r="YO3649" s="0"/>
      <c r="YP3649" s="0"/>
      <c r="YQ3649" s="0"/>
      <c r="YR3649" s="0"/>
      <c r="YS3649" s="0"/>
      <c r="YT3649" s="0"/>
      <c r="YU3649" s="0"/>
      <c r="YV3649" s="0"/>
      <c r="YW3649" s="0"/>
      <c r="YX3649" s="0"/>
      <c r="YY3649" s="0"/>
      <c r="YZ3649" s="0"/>
      <c r="ZA3649" s="0"/>
      <c r="ZB3649" s="0"/>
      <c r="ZC3649" s="0"/>
      <c r="ZD3649" s="0"/>
      <c r="ZE3649" s="0"/>
      <c r="ZF3649" s="0"/>
      <c r="ZG3649" s="0"/>
      <c r="ZH3649" s="0"/>
      <c r="ZI3649" s="0"/>
      <c r="ZJ3649" s="0"/>
      <c r="ZK3649" s="0"/>
      <c r="ZL3649" s="0"/>
      <c r="ZM3649" s="0"/>
      <c r="ZN3649" s="0"/>
      <c r="ZO3649" s="0"/>
      <c r="ZP3649" s="0"/>
      <c r="ZQ3649" s="0"/>
      <c r="ZR3649" s="0"/>
      <c r="ZS3649" s="0"/>
      <c r="ZT3649" s="0"/>
      <c r="ZU3649" s="0"/>
      <c r="ZV3649" s="0"/>
      <c r="ZW3649" s="0"/>
      <c r="ZX3649" s="0"/>
      <c r="ZY3649" s="0"/>
      <c r="ZZ3649" s="0"/>
      <c r="AAA3649" s="0"/>
      <c r="AAB3649" s="0"/>
      <c r="AAC3649" s="0"/>
      <c r="AAD3649" s="0"/>
      <c r="AAE3649" s="0"/>
      <c r="AAF3649" s="0"/>
      <c r="AAG3649" s="0"/>
      <c r="AAH3649" s="0"/>
      <c r="AAI3649" s="0"/>
      <c r="AAJ3649" s="0"/>
      <c r="AAK3649" s="0"/>
      <c r="AAL3649" s="0"/>
      <c r="AAM3649" s="0"/>
      <c r="AAN3649" s="0"/>
      <c r="AAO3649" s="0"/>
      <c r="AAP3649" s="0"/>
      <c r="AAQ3649" s="0"/>
      <c r="AAR3649" s="0"/>
      <c r="AAS3649" s="0"/>
      <c r="AAT3649" s="0"/>
      <c r="AAU3649" s="0"/>
      <c r="AAV3649" s="0"/>
      <c r="AAW3649" s="0"/>
      <c r="AAX3649" s="0"/>
      <c r="AAY3649" s="0"/>
      <c r="AAZ3649" s="0"/>
      <c r="ABA3649" s="0"/>
      <c r="ABB3649" s="0"/>
      <c r="ABC3649" s="0"/>
      <c r="ABD3649" s="0"/>
      <c r="ABE3649" s="0"/>
      <c r="ABF3649" s="0"/>
      <c r="ABG3649" s="0"/>
      <c r="ABH3649" s="0"/>
      <c r="ABI3649" s="0"/>
      <c r="ABJ3649" s="0"/>
      <c r="ABK3649" s="0"/>
      <c r="ABL3649" s="0"/>
      <c r="ABM3649" s="0"/>
      <c r="ABN3649" s="0"/>
      <c r="ABO3649" s="0"/>
      <c r="ABP3649" s="0"/>
      <c r="ABQ3649" s="0"/>
      <c r="ABR3649" s="0"/>
      <c r="ABS3649" s="0"/>
      <c r="ABT3649" s="0"/>
      <c r="ABU3649" s="0"/>
      <c r="ABV3649" s="0"/>
      <c r="ABW3649" s="0"/>
      <c r="ABX3649" s="0"/>
      <c r="ABY3649" s="0"/>
      <c r="ABZ3649" s="0"/>
      <c r="ACA3649" s="0"/>
      <c r="ACB3649" s="0"/>
      <c r="ACC3649" s="0"/>
      <c r="ACD3649" s="0"/>
      <c r="ACE3649" s="0"/>
      <c r="ACF3649" s="0"/>
      <c r="ACG3649" s="0"/>
      <c r="ACH3649" s="0"/>
      <c r="ACI3649" s="0"/>
      <c r="ACJ3649" s="0"/>
      <c r="ACK3649" s="0"/>
      <c r="ACL3649" s="0"/>
      <c r="ACM3649" s="0"/>
      <c r="ACN3649" s="0"/>
      <c r="ACO3649" s="0"/>
      <c r="ACP3649" s="0"/>
      <c r="ACQ3649" s="0"/>
      <c r="ACR3649" s="0"/>
      <c r="ACS3649" s="0"/>
      <c r="ACT3649" s="0"/>
      <c r="ACU3649" s="0"/>
      <c r="ACV3649" s="0"/>
      <c r="ACW3649" s="0"/>
      <c r="ACX3649" s="0"/>
      <c r="ACY3649" s="0"/>
      <c r="ACZ3649" s="0"/>
      <c r="ADA3649" s="0"/>
      <c r="ADB3649" s="0"/>
      <c r="ADC3649" s="0"/>
      <c r="ADD3649" s="0"/>
      <c r="ADE3649" s="0"/>
      <c r="ADF3649" s="0"/>
      <c r="ADG3649" s="0"/>
      <c r="ADH3649" s="0"/>
      <c r="ADI3649" s="0"/>
      <c r="ADJ3649" s="0"/>
      <c r="ADK3649" s="0"/>
      <c r="ADL3649" s="0"/>
      <c r="ADM3649" s="0"/>
      <c r="ADN3649" s="0"/>
      <c r="ADO3649" s="0"/>
      <c r="ADP3649" s="0"/>
      <c r="ADQ3649" s="0"/>
      <c r="ADR3649" s="0"/>
      <c r="ADS3649" s="0"/>
      <c r="ADT3649" s="0"/>
      <c r="ADU3649" s="0"/>
      <c r="ADV3649" s="0"/>
      <c r="ADW3649" s="0"/>
      <c r="ADX3649" s="0"/>
      <c r="ADY3649" s="0"/>
      <c r="ADZ3649" s="0"/>
      <c r="AEA3649" s="0"/>
      <c r="AEB3649" s="0"/>
      <c r="AEC3649" s="0"/>
      <c r="AED3649" s="0"/>
      <c r="AEE3649" s="0"/>
      <c r="AEF3649" s="0"/>
      <c r="AEG3649" s="0"/>
      <c r="AEH3649" s="0"/>
      <c r="AEI3649" s="0"/>
      <c r="AEJ3649" s="0"/>
      <c r="AEK3649" s="0"/>
      <c r="AEL3649" s="0"/>
      <c r="AEM3649" s="0"/>
      <c r="AEN3649" s="0"/>
      <c r="AEO3649" s="0"/>
      <c r="AEP3649" s="0"/>
      <c r="AEQ3649" s="0"/>
      <c r="AER3649" s="0"/>
      <c r="AES3649" s="0"/>
      <c r="AET3649" s="0"/>
      <c r="AEU3649" s="0"/>
      <c r="AEV3649" s="0"/>
      <c r="AEW3649" s="0"/>
      <c r="AEX3649" s="0"/>
      <c r="AEY3649" s="0"/>
      <c r="AEZ3649" s="0"/>
      <c r="AFA3649" s="0"/>
      <c r="AFB3649" s="0"/>
      <c r="AFC3649" s="0"/>
      <c r="AFD3649" s="0"/>
      <c r="AFE3649" s="0"/>
      <c r="AFF3649" s="0"/>
      <c r="AFG3649" s="0"/>
      <c r="AFH3649" s="0"/>
      <c r="AFI3649" s="0"/>
      <c r="AFJ3649" s="0"/>
      <c r="AFK3649" s="0"/>
      <c r="AFL3649" s="0"/>
      <c r="AFM3649" s="0"/>
      <c r="AFN3649" s="0"/>
      <c r="AFO3649" s="0"/>
      <c r="AFP3649" s="0"/>
      <c r="AFQ3649" s="0"/>
      <c r="AFR3649" s="0"/>
      <c r="AFS3649" s="0"/>
      <c r="AFT3649" s="0"/>
      <c r="AFU3649" s="0"/>
      <c r="AFV3649" s="0"/>
      <c r="AFW3649" s="0"/>
      <c r="AFX3649" s="0"/>
      <c r="AFY3649" s="0"/>
      <c r="AFZ3649" s="0"/>
      <c r="AGA3649" s="0"/>
      <c r="AGB3649" s="0"/>
      <c r="AGC3649" s="0"/>
      <c r="AGD3649" s="0"/>
      <c r="AGE3649" s="0"/>
      <c r="AGF3649" s="0"/>
      <c r="AGG3649" s="0"/>
      <c r="AGH3649" s="0"/>
      <c r="AGI3649" s="0"/>
      <c r="AGJ3649" s="0"/>
      <c r="AGK3649" s="0"/>
      <c r="AGL3649" s="0"/>
      <c r="AGM3649" s="0"/>
      <c r="AGN3649" s="0"/>
      <c r="AGO3649" s="0"/>
      <c r="AGP3649" s="0"/>
      <c r="AGQ3649" s="0"/>
      <c r="AGR3649" s="0"/>
      <c r="AGS3649" s="0"/>
      <c r="AGT3649" s="0"/>
      <c r="AGU3649" s="0"/>
      <c r="AGV3649" s="0"/>
      <c r="AGW3649" s="0"/>
      <c r="AGX3649" s="0"/>
      <c r="AGY3649" s="0"/>
      <c r="AGZ3649" s="0"/>
      <c r="AHA3649" s="0"/>
      <c r="AHB3649" s="0"/>
      <c r="AHC3649" s="0"/>
      <c r="AHD3649" s="0"/>
      <c r="AHE3649" s="0"/>
      <c r="AHF3649" s="0"/>
      <c r="AHG3649" s="0"/>
      <c r="AHH3649" s="0"/>
      <c r="AHI3649" s="0"/>
      <c r="AHJ3649" s="0"/>
      <c r="AHK3649" s="0"/>
      <c r="AHL3649" s="0"/>
      <c r="AHM3649" s="0"/>
      <c r="AHN3649" s="0"/>
      <c r="AHO3649" s="0"/>
      <c r="AHP3649" s="0"/>
      <c r="AHQ3649" s="0"/>
      <c r="AHR3649" s="0"/>
      <c r="AHS3649" s="0"/>
      <c r="AHT3649" s="0"/>
      <c r="AHU3649" s="0"/>
      <c r="AHV3649" s="0"/>
      <c r="AHW3649" s="0"/>
      <c r="AHX3649" s="0"/>
      <c r="AHY3649" s="0"/>
      <c r="AHZ3649" s="0"/>
      <c r="AIA3649" s="0"/>
      <c r="AIB3649" s="0"/>
      <c r="AIC3649" s="0"/>
      <c r="AID3649" s="0"/>
      <c r="AIE3649" s="0"/>
      <c r="AIF3649" s="0"/>
      <c r="AIG3649" s="0"/>
      <c r="AIH3649" s="0"/>
      <c r="AII3649" s="0"/>
      <c r="AIJ3649" s="0"/>
      <c r="AIK3649" s="0"/>
      <c r="AIL3649" s="0"/>
      <c r="AIM3649" s="0"/>
      <c r="AIN3649" s="0"/>
      <c r="AIO3649" s="0"/>
      <c r="AIP3649" s="0"/>
      <c r="AIQ3649" s="0"/>
      <c r="AIR3649" s="0"/>
      <c r="AIS3649" s="0"/>
      <c r="AIT3649" s="0"/>
      <c r="AIU3649" s="0"/>
      <c r="AIV3649" s="0"/>
      <c r="AIW3649" s="0"/>
      <c r="AIX3649" s="0"/>
      <c r="AIY3649" s="0"/>
      <c r="AIZ3649" s="0"/>
      <c r="AJA3649" s="0"/>
      <c r="AJB3649" s="0"/>
      <c r="AJC3649" s="0"/>
      <c r="AJD3649" s="0"/>
      <c r="AJE3649" s="0"/>
      <c r="AJF3649" s="0"/>
      <c r="AJG3649" s="0"/>
      <c r="AJH3649" s="0"/>
      <c r="AJI3649" s="0"/>
      <c r="AJJ3649" s="0"/>
      <c r="AJK3649" s="0"/>
      <c r="AJL3649" s="0"/>
      <c r="AJM3649" s="0"/>
      <c r="AJN3649" s="0"/>
      <c r="AJO3649" s="0"/>
      <c r="AJP3649" s="0"/>
      <c r="AJQ3649" s="0"/>
      <c r="AJR3649" s="0"/>
      <c r="AJS3649" s="0"/>
      <c r="AJT3649" s="0"/>
      <c r="AJU3649" s="0"/>
      <c r="AJV3649" s="0"/>
      <c r="AJW3649" s="0"/>
      <c r="AJX3649" s="0"/>
      <c r="AJY3649" s="0"/>
      <c r="AJZ3649" s="0"/>
      <c r="AKA3649" s="0"/>
      <c r="AKB3649" s="0"/>
      <c r="AKC3649" s="0"/>
      <c r="AKD3649" s="0"/>
      <c r="AKE3649" s="0"/>
      <c r="AKF3649" s="0"/>
      <c r="AKG3649" s="0"/>
      <c r="AKH3649" s="0"/>
      <c r="AKI3649" s="0"/>
      <c r="AKJ3649" s="0"/>
      <c r="AKK3649" s="0"/>
      <c r="AKL3649" s="0"/>
      <c r="AKM3649" s="0"/>
      <c r="AKN3649" s="0"/>
      <c r="AKO3649" s="0"/>
      <c r="AKP3649" s="0"/>
      <c r="AKQ3649" s="0"/>
      <c r="AKR3649" s="0"/>
      <c r="AKS3649" s="0"/>
      <c r="AKT3649" s="0"/>
      <c r="AKU3649" s="0"/>
      <c r="AKV3649" s="0"/>
      <c r="AKW3649" s="0"/>
      <c r="AKX3649" s="0"/>
      <c r="AKY3649" s="0"/>
      <c r="AKZ3649" s="0"/>
      <c r="ALA3649" s="0"/>
      <c r="ALB3649" s="0"/>
      <c r="ALC3649" s="0"/>
      <c r="ALD3649" s="0"/>
      <c r="ALE3649" s="0"/>
      <c r="ALF3649" s="0"/>
      <c r="ALG3649" s="0"/>
      <c r="ALH3649" s="0"/>
      <c r="ALI3649" s="0"/>
      <c r="ALJ3649" s="0"/>
      <c r="ALK3649" s="0"/>
      <c r="ALL3649" s="0"/>
      <c r="ALM3649" s="0"/>
      <c r="ALN3649" s="0"/>
      <c r="ALO3649" s="0"/>
      <c r="ALP3649" s="0"/>
      <c r="ALQ3649" s="0"/>
      <c r="ALR3649" s="0"/>
      <c r="ALS3649" s="0"/>
      <c r="ALT3649" s="0"/>
      <c r="ALU3649" s="0"/>
      <c r="ALV3649" s="0"/>
      <c r="ALW3649" s="0"/>
      <c r="ALX3649" s="0"/>
      <c r="ALY3649" s="0"/>
      <c r="ALZ3649" s="0"/>
      <c r="AMA3649" s="0"/>
      <c r="AMB3649" s="0"/>
      <c r="AMC3649" s="0"/>
      <c r="AMD3649" s="0"/>
      <c r="AME3649" s="0"/>
      <c r="AMF3649" s="0"/>
      <c r="AMG3649" s="0"/>
      <c r="AMH3649" s="0"/>
      <c r="AMI3649" s="0"/>
    </row>
    <row r="3650" customFormat="false" ht="12.75" hidden="false" customHeight="false" outlineLevel="0" collapsed="false">
      <c r="A3650" s="1" t="s">
        <v>3866</v>
      </c>
      <c r="C3650" s="19" t="s">
        <v>3873</v>
      </c>
      <c r="D3650" s="19" t="s">
        <v>13</v>
      </c>
      <c r="E3650" s="20" t="n">
        <v>2.5</v>
      </c>
      <c r="F3650" s="21" t="n">
        <v>0.99</v>
      </c>
      <c r="G3650" s="24" t="s">
        <v>3576</v>
      </c>
      <c r="I3650" s="3"/>
      <c r="K3650" s="4"/>
      <c r="BM3650" s="0"/>
      <c r="BN3650" s="0"/>
      <c r="BO3650" s="0"/>
      <c r="BP3650" s="0"/>
      <c r="BQ3650" s="0"/>
      <c r="BR3650" s="0"/>
      <c r="BS3650" s="0"/>
      <c r="BT3650" s="0"/>
      <c r="BU3650" s="0"/>
      <c r="BV3650" s="0"/>
      <c r="BW3650" s="0"/>
      <c r="BX3650" s="0"/>
      <c r="BY3650" s="0"/>
      <c r="BZ3650" s="0"/>
      <c r="CA3650" s="0"/>
      <c r="CB3650" s="0"/>
      <c r="CC3650" s="0"/>
      <c r="CD3650" s="0"/>
      <c r="CE3650" s="0"/>
      <c r="CF3650" s="0"/>
      <c r="CG3650" s="0"/>
      <c r="CH3650" s="0"/>
      <c r="CI3650" s="0"/>
      <c r="CJ3650" s="0"/>
      <c r="CK3650" s="0"/>
      <c r="CL3650" s="0"/>
      <c r="CM3650" s="0"/>
      <c r="CN3650" s="0"/>
      <c r="CO3650" s="0"/>
      <c r="CP3650" s="0"/>
      <c r="CQ3650" s="0"/>
      <c r="CR3650" s="0"/>
      <c r="CS3650" s="0"/>
      <c r="CT3650" s="0"/>
      <c r="CU3650" s="0"/>
      <c r="CV3650" s="0"/>
      <c r="CW3650" s="0"/>
      <c r="CX3650" s="0"/>
      <c r="CY3650" s="0"/>
      <c r="CZ3650" s="0"/>
      <c r="DA3650" s="0"/>
      <c r="DB3650" s="0"/>
      <c r="DC3650" s="0"/>
      <c r="DD3650" s="0"/>
      <c r="DE3650" s="0"/>
      <c r="DF3650" s="0"/>
      <c r="DG3650" s="0"/>
      <c r="DH3650" s="0"/>
      <c r="DI3650" s="0"/>
      <c r="DJ3650" s="0"/>
      <c r="DK3650" s="0"/>
      <c r="DL3650" s="0"/>
      <c r="DM3650" s="0"/>
      <c r="DN3650" s="0"/>
      <c r="DO3650" s="0"/>
      <c r="DP3650" s="0"/>
      <c r="DQ3650" s="0"/>
      <c r="DR3650" s="0"/>
      <c r="DS3650" s="0"/>
      <c r="DT3650" s="0"/>
      <c r="DU3650" s="0"/>
      <c r="DV3650" s="0"/>
      <c r="DW3650" s="0"/>
      <c r="DX3650" s="0"/>
      <c r="DY3650" s="0"/>
      <c r="DZ3650" s="0"/>
      <c r="EA3650" s="0"/>
      <c r="EB3650" s="0"/>
      <c r="EC3650" s="0"/>
      <c r="ED3650" s="0"/>
      <c r="EE3650" s="0"/>
      <c r="EF3650" s="0"/>
      <c r="EG3650" s="0"/>
      <c r="EH3650" s="0"/>
      <c r="EI3650" s="0"/>
      <c r="EJ3650" s="0"/>
      <c r="EK3650" s="0"/>
      <c r="EL3650" s="0"/>
      <c r="EM3650" s="0"/>
      <c r="EN3650" s="0"/>
      <c r="EO3650" s="0"/>
      <c r="EP3650" s="0"/>
      <c r="EQ3650" s="0"/>
      <c r="ER3650" s="0"/>
      <c r="ES3650" s="0"/>
      <c r="ET3650" s="0"/>
      <c r="EU3650" s="0"/>
      <c r="EV3650" s="0"/>
      <c r="EW3650" s="0"/>
      <c r="EX3650" s="0"/>
      <c r="EY3650" s="0"/>
      <c r="EZ3650" s="0"/>
      <c r="FA3650" s="0"/>
      <c r="FB3650" s="0"/>
      <c r="FC3650" s="0"/>
      <c r="FD3650" s="0"/>
      <c r="FE3650" s="0"/>
      <c r="FF3650" s="0"/>
      <c r="FG3650" s="0"/>
      <c r="FH3650" s="0"/>
      <c r="FI3650" s="0"/>
      <c r="FJ3650" s="0"/>
      <c r="FK3650" s="0"/>
      <c r="FL3650" s="0"/>
      <c r="FM3650" s="0"/>
      <c r="FN3650" s="0"/>
      <c r="FO3650" s="0"/>
      <c r="FP3650" s="0"/>
      <c r="FQ3650" s="0"/>
      <c r="FR3650" s="0"/>
      <c r="FS3650" s="0"/>
      <c r="FT3650" s="0"/>
      <c r="FU3650" s="0"/>
      <c r="FV3650" s="0"/>
      <c r="FW3650" s="0"/>
      <c r="FX3650" s="0"/>
      <c r="FY3650" s="0"/>
      <c r="FZ3650" s="0"/>
      <c r="GA3650" s="0"/>
      <c r="GB3650" s="0"/>
      <c r="GC3650" s="0"/>
      <c r="GD3650" s="0"/>
      <c r="GE3650" s="0"/>
      <c r="GF3650" s="0"/>
      <c r="GG3650" s="0"/>
      <c r="GH3650" s="0"/>
      <c r="GI3650" s="0"/>
      <c r="GJ3650" s="0"/>
      <c r="GK3650" s="0"/>
      <c r="GL3650" s="0"/>
      <c r="GM3650" s="0"/>
      <c r="GN3650" s="0"/>
      <c r="GO3650" s="0"/>
      <c r="GP3650" s="0"/>
      <c r="GQ3650" s="0"/>
      <c r="GR3650" s="0"/>
      <c r="GS3650" s="0"/>
      <c r="GT3650" s="0"/>
      <c r="GU3650" s="0"/>
      <c r="GV3650" s="0"/>
      <c r="GW3650" s="0"/>
      <c r="GX3650" s="0"/>
      <c r="GY3650" s="0"/>
      <c r="GZ3650" s="0"/>
      <c r="HA3650" s="0"/>
      <c r="HB3650" s="0"/>
      <c r="HC3650" s="0"/>
      <c r="HD3650" s="0"/>
      <c r="HE3650" s="0"/>
      <c r="HF3650" s="0"/>
      <c r="HG3650" s="0"/>
      <c r="HH3650" s="0"/>
      <c r="HI3650" s="0"/>
      <c r="HJ3650" s="0"/>
      <c r="HK3650" s="0"/>
      <c r="HL3650" s="0"/>
      <c r="HM3650" s="0"/>
      <c r="HN3650" s="0"/>
      <c r="HO3650" s="0"/>
      <c r="HP3650" s="0"/>
      <c r="HQ3650" s="0"/>
      <c r="HR3650" s="0"/>
      <c r="HS3650" s="0"/>
      <c r="HT3650" s="0"/>
      <c r="HU3650" s="0"/>
      <c r="HV3650" s="0"/>
      <c r="HW3650" s="0"/>
      <c r="HX3650" s="0"/>
      <c r="HY3650" s="0"/>
      <c r="HZ3650" s="0"/>
      <c r="IA3650" s="0"/>
      <c r="IB3650" s="0"/>
      <c r="IC3650" s="0"/>
      <c r="ID3650" s="0"/>
      <c r="IE3650" s="0"/>
      <c r="IF3650" s="0"/>
      <c r="IG3650" s="0"/>
      <c r="IH3650" s="0"/>
      <c r="II3650" s="0"/>
      <c r="IJ3650" s="0"/>
      <c r="IK3650" s="0"/>
      <c r="IL3650" s="0"/>
      <c r="IM3650" s="0"/>
      <c r="IN3650" s="0"/>
      <c r="IO3650" s="0"/>
      <c r="IP3650" s="0"/>
      <c r="IQ3650" s="0"/>
      <c r="IR3650" s="0"/>
      <c r="IS3650" s="0"/>
      <c r="IT3650" s="0"/>
      <c r="IU3650" s="0"/>
      <c r="IV3650" s="0"/>
      <c r="IW3650" s="0"/>
      <c r="IX3650" s="0"/>
      <c r="IY3650" s="0"/>
      <c r="IZ3650" s="0"/>
      <c r="JA3650" s="0"/>
      <c r="JB3650" s="0"/>
      <c r="JC3650" s="0"/>
      <c r="JD3650" s="0"/>
      <c r="JE3650" s="0"/>
      <c r="JF3650" s="0"/>
      <c r="JG3650" s="0"/>
      <c r="JH3650" s="0"/>
      <c r="JI3650" s="0"/>
      <c r="JJ3650" s="0"/>
      <c r="JK3650" s="0"/>
      <c r="JL3650" s="0"/>
      <c r="JM3650" s="0"/>
      <c r="JN3650" s="0"/>
      <c r="JO3650" s="0"/>
      <c r="JP3650" s="0"/>
      <c r="JQ3650" s="0"/>
      <c r="JR3650" s="0"/>
      <c r="JS3650" s="0"/>
      <c r="JT3650" s="0"/>
      <c r="JU3650" s="0"/>
      <c r="JV3650" s="0"/>
      <c r="JW3650" s="0"/>
      <c r="JX3650" s="0"/>
      <c r="JY3650" s="0"/>
      <c r="JZ3650" s="0"/>
      <c r="KA3650" s="0"/>
      <c r="KB3650" s="0"/>
      <c r="KC3650" s="0"/>
      <c r="KD3650" s="0"/>
      <c r="KE3650" s="0"/>
      <c r="KF3650" s="0"/>
      <c r="KG3650" s="0"/>
      <c r="KH3650" s="0"/>
      <c r="KI3650" s="0"/>
      <c r="KJ3650" s="0"/>
      <c r="KK3650" s="0"/>
      <c r="KL3650" s="0"/>
      <c r="KM3650" s="0"/>
      <c r="KN3650" s="0"/>
      <c r="KO3650" s="0"/>
      <c r="KP3650" s="0"/>
      <c r="KQ3650" s="0"/>
      <c r="KR3650" s="0"/>
      <c r="KS3650" s="0"/>
      <c r="KT3650" s="0"/>
      <c r="KU3650" s="0"/>
      <c r="KV3650" s="0"/>
      <c r="KW3650" s="0"/>
      <c r="KX3650" s="0"/>
      <c r="KY3650" s="0"/>
      <c r="KZ3650" s="0"/>
      <c r="LA3650" s="0"/>
      <c r="LB3650" s="0"/>
      <c r="LC3650" s="0"/>
      <c r="LD3650" s="0"/>
      <c r="LE3650" s="0"/>
      <c r="LF3650" s="0"/>
      <c r="LG3650" s="0"/>
      <c r="LH3650" s="0"/>
      <c r="LI3650" s="0"/>
      <c r="LJ3650" s="0"/>
      <c r="LK3650" s="0"/>
      <c r="LL3650" s="0"/>
      <c r="LM3650" s="0"/>
      <c r="LN3650" s="0"/>
      <c r="LO3650" s="0"/>
      <c r="LP3650" s="0"/>
      <c r="LQ3650" s="0"/>
      <c r="LR3650" s="0"/>
      <c r="LS3650" s="0"/>
      <c r="LT3650" s="0"/>
      <c r="LU3650" s="0"/>
      <c r="LV3650" s="0"/>
      <c r="LW3650" s="0"/>
      <c r="LX3650" s="0"/>
      <c r="LY3650" s="0"/>
      <c r="LZ3650" s="0"/>
      <c r="MA3650" s="0"/>
      <c r="MB3650" s="0"/>
      <c r="MC3650" s="0"/>
      <c r="MD3650" s="0"/>
      <c r="ME3650" s="0"/>
      <c r="MF3650" s="0"/>
      <c r="MG3650" s="0"/>
      <c r="MH3650" s="0"/>
      <c r="MI3650" s="0"/>
      <c r="MJ3650" s="0"/>
      <c r="MK3650" s="0"/>
      <c r="ML3650" s="0"/>
      <c r="MM3650" s="0"/>
      <c r="MN3650" s="0"/>
      <c r="MO3650" s="0"/>
      <c r="MP3650" s="0"/>
      <c r="MQ3650" s="0"/>
      <c r="MR3650" s="0"/>
      <c r="MS3650" s="0"/>
      <c r="MT3650" s="0"/>
      <c r="MU3650" s="0"/>
      <c r="MV3650" s="0"/>
      <c r="MW3650" s="0"/>
      <c r="MX3650" s="0"/>
      <c r="MY3650" s="0"/>
      <c r="MZ3650" s="0"/>
      <c r="NA3650" s="0"/>
      <c r="NB3650" s="0"/>
      <c r="NC3650" s="0"/>
      <c r="ND3650" s="0"/>
      <c r="NE3650" s="0"/>
      <c r="NF3650" s="0"/>
      <c r="NG3650" s="0"/>
      <c r="NH3650" s="0"/>
      <c r="NI3650" s="0"/>
      <c r="NJ3650" s="0"/>
      <c r="NK3650" s="0"/>
      <c r="NL3650" s="0"/>
      <c r="NM3650" s="0"/>
      <c r="NN3650" s="0"/>
      <c r="NO3650" s="0"/>
      <c r="NP3650" s="0"/>
      <c r="NQ3650" s="0"/>
      <c r="NR3650" s="0"/>
      <c r="NS3650" s="0"/>
      <c r="NT3650" s="0"/>
      <c r="NU3650" s="0"/>
      <c r="NV3650" s="0"/>
      <c r="NW3650" s="0"/>
      <c r="NX3650" s="0"/>
      <c r="NY3650" s="0"/>
      <c r="NZ3650" s="0"/>
      <c r="OA3650" s="0"/>
      <c r="OB3650" s="0"/>
      <c r="OC3650" s="0"/>
      <c r="OD3650" s="0"/>
      <c r="OE3650" s="0"/>
      <c r="OF3650" s="0"/>
      <c r="OG3650" s="0"/>
      <c r="OH3650" s="0"/>
      <c r="OI3650" s="0"/>
      <c r="OJ3650" s="0"/>
      <c r="OK3650" s="0"/>
      <c r="OL3650" s="0"/>
      <c r="OM3650" s="0"/>
      <c r="ON3650" s="0"/>
      <c r="OO3650" s="0"/>
      <c r="OP3650" s="0"/>
      <c r="OQ3650" s="0"/>
      <c r="OR3650" s="0"/>
      <c r="OS3650" s="0"/>
      <c r="OT3650" s="0"/>
      <c r="OU3650" s="0"/>
      <c r="OV3650" s="0"/>
      <c r="OW3650" s="0"/>
      <c r="OX3650" s="0"/>
      <c r="OY3650" s="0"/>
      <c r="OZ3650" s="0"/>
      <c r="PA3650" s="0"/>
      <c r="PB3650" s="0"/>
      <c r="PC3650" s="0"/>
      <c r="PD3650" s="0"/>
      <c r="PE3650" s="0"/>
      <c r="PF3650" s="0"/>
      <c r="PG3650" s="0"/>
      <c r="PH3650" s="0"/>
      <c r="PI3650" s="0"/>
      <c r="PJ3650" s="0"/>
      <c r="PK3650" s="0"/>
      <c r="PL3650" s="0"/>
      <c r="PM3650" s="0"/>
      <c r="PN3650" s="0"/>
      <c r="PO3650" s="0"/>
      <c r="PP3650" s="0"/>
      <c r="PQ3650" s="0"/>
      <c r="PR3650" s="0"/>
      <c r="PS3650" s="0"/>
      <c r="PT3650" s="0"/>
      <c r="PU3650" s="0"/>
      <c r="PV3650" s="0"/>
      <c r="PW3650" s="0"/>
      <c r="PX3650" s="0"/>
      <c r="PY3650" s="0"/>
      <c r="PZ3650" s="0"/>
      <c r="QA3650" s="0"/>
      <c r="QB3650" s="0"/>
      <c r="QC3650" s="0"/>
      <c r="QD3650" s="0"/>
      <c r="QE3650" s="0"/>
      <c r="QF3650" s="0"/>
      <c r="QG3650" s="0"/>
      <c r="QH3650" s="0"/>
      <c r="QI3650" s="0"/>
      <c r="QJ3650" s="0"/>
      <c r="QK3650" s="0"/>
      <c r="QL3650" s="0"/>
      <c r="QM3650" s="0"/>
      <c r="QN3650" s="0"/>
      <c r="QO3650" s="0"/>
      <c r="QP3650" s="0"/>
      <c r="QQ3650" s="0"/>
      <c r="QR3650" s="0"/>
      <c r="QS3650" s="0"/>
      <c r="QT3650" s="0"/>
      <c r="QU3650" s="0"/>
      <c r="QV3650" s="0"/>
      <c r="QW3650" s="0"/>
      <c r="QX3650" s="0"/>
      <c r="QY3650" s="0"/>
      <c r="QZ3650" s="0"/>
      <c r="RA3650" s="0"/>
      <c r="RB3650" s="0"/>
      <c r="RC3650" s="0"/>
      <c r="RD3650" s="0"/>
      <c r="RE3650" s="0"/>
      <c r="RF3650" s="0"/>
      <c r="RG3650" s="0"/>
      <c r="RH3650" s="0"/>
      <c r="RI3650" s="0"/>
      <c r="RJ3650" s="0"/>
      <c r="RK3650" s="0"/>
      <c r="RL3650" s="0"/>
      <c r="RM3650" s="0"/>
      <c r="RN3650" s="0"/>
      <c r="RO3650" s="0"/>
      <c r="RP3650" s="0"/>
      <c r="RQ3650" s="0"/>
      <c r="RR3650" s="0"/>
      <c r="RS3650" s="0"/>
      <c r="RT3650" s="0"/>
      <c r="RU3650" s="0"/>
      <c r="RV3650" s="0"/>
      <c r="RW3650" s="0"/>
      <c r="RX3650" s="0"/>
      <c r="RY3650" s="0"/>
      <c r="RZ3650" s="0"/>
      <c r="SA3650" s="0"/>
      <c r="SB3650" s="0"/>
      <c r="SC3650" s="0"/>
      <c r="SD3650" s="0"/>
      <c r="SE3650" s="0"/>
      <c r="SF3650" s="0"/>
      <c r="SG3650" s="0"/>
      <c r="SH3650" s="0"/>
      <c r="SI3650" s="0"/>
      <c r="SJ3650" s="0"/>
      <c r="SK3650" s="0"/>
      <c r="SL3650" s="0"/>
      <c r="SM3650" s="0"/>
      <c r="SN3650" s="0"/>
      <c r="SO3650" s="0"/>
      <c r="SP3650" s="0"/>
      <c r="SQ3650" s="0"/>
      <c r="SR3650" s="0"/>
      <c r="SS3650" s="0"/>
      <c r="ST3650" s="0"/>
      <c r="SU3650" s="0"/>
      <c r="SV3650" s="0"/>
      <c r="SW3650" s="0"/>
      <c r="SX3650" s="0"/>
      <c r="SY3650" s="0"/>
      <c r="SZ3650" s="0"/>
      <c r="TA3650" s="0"/>
      <c r="TB3650" s="0"/>
      <c r="TC3650" s="0"/>
      <c r="TD3650" s="0"/>
      <c r="TE3650" s="0"/>
      <c r="TF3650" s="0"/>
      <c r="TG3650" s="0"/>
      <c r="TH3650" s="0"/>
      <c r="TI3650" s="0"/>
      <c r="TJ3650" s="0"/>
      <c r="TK3650" s="0"/>
      <c r="TL3650" s="0"/>
      <c r="TM3650" s="0"/>
      <c r="TN3650" s="0"/>
      <c r="TO3650" s="0"/>
      <c r="TP3650" s="0"/>
      <c r="TQ3650" s="0"/>
      <c r="TR3650" s="0"/>
      <c r="TS3650" s="0"/>
      <c r="TT3650" s="0"/>
      <c r="TU3650" s="0"/>
      <c r="TV3650" s="0"/>
      <c r="TW3650" s="0"/>
      <c r="TX3650" s="0"/>
      <c r="TY3650" s="0"/>
      <c r="TZ3650" s="0"/>
      <c r="UA3650" s="0"/>
      <c r="UB3650" s="0"/>
      <c r="UC3650" s="0"/>
      <c r="UD3650" s="0"/>
      <c r="UE3650" s="0"/>
      <c r="UF3650" s="0"/>
      <c r="UG3650" s="0"/>
      <c r="UH3650" s="0"/>
      <c r="UI3650" s="0"/>
      <c r="UJ3650" s="0"/>
      <c r="UK3650" s="0"/>
      <c r="UL3650" s="0"/>
      <c r="UM3650" s="0"/>
      <c r="UN3650" s="0"/>
      <c r="UO3650" s="0"/>
      <c r="UP3650" s="0"/>
      <c r="UQ3650" s="0"/>
      <c r="UR3650" s="0"/>
      <c r="US3650" s="0"/>
      <c r="UT3650" s="0"/>
      <c r="UU3650" s="0"/>
      <c r="UV3650" s="0"/>
      <c r="UW3650" s="0"/>
      <c r="UX3650" s="0"/>
      <c r="UY3650" s="0"/>
      <c r="UZ3650" s="0"/>
      <c r="VA3650" s="0"/>
      <c r="VB3650" s="0"/>
      <c r="VC3650" s="0"/>
      <c r="VD3650" s="0"/>
      <c r="VE3650" s="0"/>
      <c r="VF3650" s="0"/>
      <c r="VG3650" s="0"/>
      <c r="VH3650" s="0"/>
      <c r="VI3650" s="0"/>
      <c r="VJ3650" s="0"/>
      <c r="VK3650" s="0"/>
      <c r="VL3650" s="0"/>
      <c r="VM3650" s="0"/>
      <c r="VN3650" s="0"/>
      <c r="VO3650" s="0"/>
      <c r="VP3650" s="0"/>
      <c r="VQ3650" s="0"/>
      <c r="VR3650" s="0"/>
      <c r="VS3650" s="0"/>
      <c r="VT3650" s="0"/>
      <c r="VU3650" s="0"/>
      <c r="VV3650" s="0"/>
      <c r="VW3650" s="0"/>
      <c r="VX3650" s="0"/>
      <c r="VY3650" s="0"/>
      <c r="VZ3650" s="0"/>
      <c r="WA3650" s="0"/>
      <c r="WB3650" s="0"/>
      <c r="WC3650" s="0"/>
      <c r="WD3650" s="0"/>
      <c r="WE3650" s="0"/>
      <c r="WF3650" s="0"/>
      <c r="WG3650" s="0"/>
      <c r="WH3650" s="0"/>
      <c r="WI3650" s="0"/>
      <c r="WJ3650" s="0"/>
      <c r="WK3650" s="0"/>
      <c r="WL3650" s="0"/>
      <c r="WM3650" s="0"/>
      <c r="WN3650" s="0"/>
      <c r="WO3650" s="0"/>
      <c r="WP3650" s="0"/>
      <c r="WQ3650" s="0"/>
      <c r="WR3650" s="0"/>
      <c r="WS3650" s="0"/>
      <c r="WT3650" s="0"/>
      <c r="WU3650" s="0"/>
      <c r="WV3650" s="0"/>
      <c r="WW3650" s="0"/>
      <c r="WX3650" s="0"/>
      <c r="WY3650" s="0"/>
      <c r="WZ3650" s="0"/>
      <c r="XA3650" s="0"/>
      <c r="XB3650" s="0"/>
      <c r="XC3650" s="0"/>
      <c r="XD3650" s="0"/>
      <c r="XE3650" s="0"/>
      <c r="XF3650" s="0"/>
      <c r="XG3650" s="0"/>
      <c r="XH3650" s="0"/>
      <c r="XI3650" s="0"/>
      <c r="XJ3650" s="0"/>
      <c r="XK3650" s="0"/>
      <c r="XL3650" s="0"/>
      <c r="XM3650" s="0"/>
      <c r="XN3650" s="0"/>
      <c r="XO3650" s="0"/>
      <c r="XP3650" s="0"/>
      <c r="XQ3650" s="0"/>
      <c r="XR3650" s="0"/>
      <c r="XS3650" s="0"/>
      <c r="XT3650" s="0"/>
      <c r="XU3650" s="0"/>
      <c r="XV3650" s="0"/>
      <c r="XW3650" s="0"/>
      <c r="XX3650" s="0"/>
      <c r="XY3650" s="0"/>
      <c r="XZ3650" s="0"/>
      <c r="YA3650" s="0"/>
      <c r="YB3650" s="0"/>
      <c r="YC3650" s="0"/>
      <c r="YD3650" s="0"/>
      <c r="YE3650" s="0"/>
      <c r="YF3650" s="0"/>
      <c r="YG3650" s="0"/>
      <c r="YH3650" s="0"/>
      <c r="YI3650" s="0"/>
      <c r="YJ3650" s="0"/>
      <c r="YK3650" s="0"/>
      <c r="YL3650" s="0"/>
      <c r="YM3650" s="0"/>
      <c r="YN3650" s="0"/>
      <c r="YO3650" s="0"/>
      <c r="YP3650" s="0"/>
      <c r="YQ3650" s="0"/>
      <c r="YR3650" s="0"/>
      <c r="YS3650" s="0"/>
      <c r="YT3650" s="0"/>
      <c r="YU3650" s="0"/>
      <c r="YV3650" s="0"/>
      <c r="YW3650" s="0"/>
      <c r="YX3650" s="0"/>
      <c r="YY3650" s="0"/>
      <c r="YZ3650" s="0"/>
      <c r="ZA3650" s="0"/>
      <c r="ZB3650" s="0"/>
      <c r="ZC3650" s="0"/>
      <c r="ZD3650" s="0"/>
      <c r="ZE3650" s="0"/>
      <c r="ZF3650" s="0"/>
      <c r="ZG3650" s="0"/>
      <c r="ZH3650" s="0"/>
      <c r="ZI3650" s="0"/>
      <c r="ZJ3650" s="0"/>
      <c r="ZK3650" s="0"/>
      <c r="ZL3650" s="0"/>
      <c r="ZM3650" s="0"/>
      <c r="ZN3650" s="0"/>
      <c r="ZO3650" s="0"/>
      <c r="ZP3650" s="0"/>
      <c r="ZQ3650" s="0"/>
      <c r="ZR3650" s="0"/>
      <c r="ZS3650" s="0"/>
      <c r="ZT3650" s="0"/>
      <c r="ZU3650" s="0"/>
      <c r="ZV3650" s="0"/>
      <c r="ZW3650" s="0"/>
      <c r="ZX3650" s="0"/>
      <c r="ZY3650" s="0"/>
      <c r="ZZ3650" s="0"/>
      <c r="AAA3650" s="0"/>
      <c r="AAB3650" s="0"/>
      <c r="AAC3650" s="0"/>
      <c r="AAD3650" s="0"/>
      <c r="AAE3650" s="0"/>
      <c r="AAF3650" s="0"/>
      <c r="AAG3650" s="0"/>
      <c r="AAH3650" s="0"/>
      <c r="AAI3650" s="0"/>
      <c r="AAJ3650" s="0"/>
      <c r="AAK3650" s="0"/>
      <c r="AAL3650" s="0"/>
      <c r="AAM3650" s="0"/>
      <c r="AAN3650" s="0"/>
      <c r="AAO3650" s="0"/>
      <c r="AAP3650" s="0"/>
      <c r="AAQ3650" s="0"/>
      <c r="AAR3650" s="0"/>
      <c r="AAS3650" s="0"/>
      <c r="AAT3650" s="0"/>
      <c r="AAU3650" s="0"/>
      <c r="AAV3650" s="0"/>
      <c r="AAW3650" s="0"/>
      <c r="AAX3650" s="0"/>
      <c r="AAY3650" s="0"/>
      <c r="AAZ3650" s="0"/>
      <c r="ABA3650" s="0"/>
      <c r="ABB3650" s="0"/>
      <c r="ABC3650" s="0"/>
      <c r="ABD3650" s="0"/>
      <c r="ABE3650" s="0"/>
      <c r="ABF3650" s="0"/>
      <c r="ABG3650" s="0"/>
      <c r="ABH3650" s="0"/>
      <c r="ABI3650" s="0"/>
      <c r="ABJ3650" s="0"/>
      <c r="ABK3650" s="0"/>
      <c r="ABL3650" s="0"/>
      <c r="ABM3650" s="0"/>
      <c r="ABN3650" s="0"/>
      <c r="ABO3650" s="0"/>
      <c r="ABP3650" s="0"/>
      <c r="ABQ3650" s="0"/>
      <c r="ABR3650" s="0"/>
      <c r="ABS3650" s="0"/>
      <c r="ABT3650" s="0"/>
      <c r="ABU3650" s="0"/>
      <c r="ABV3650" s="0"/>
      <c r="ABW3650" s="0"/>
      <c r="ABX3650" s="0"/>
      <c r="ABY3650" s="0"/>
      <c r="ABZ3650" s="0"/>
      <c r="ACA3650" s="0"/>
      <c r="ACB3650" s="0"/>
      <c r="ACC3650" s="0"/>
      <c r="ACD3650" s="0"/>
      <c r="ACE3650" s="0"/>
      <c r="ACF3650" s="0"/>
      <c r="ACG3650" s="0"/>
      <c r="ACH3650" s="0"/>
      <c r="ACI3650" s="0"/>
      <c r="ACJ3650" s="0"/>
      <c r="ACK3650" s="0"/>
      <c r="ACL3650" s="0"/>
      <c r="ACM3650" s="0"/>
      <c r="ACN3650" s="0"/>
      <c r="ACO3650" s="0"/>
      <c r="ACP3650" s="0"/>
      <c r="ACQ3650" s="0"/>
      <c r="ACR3650" s="0"/>
      <c r="ACS3650" s="0"/>
      <c r="ACT3650" s="0"/>
      <c r="ACU3650" s="0"/>
      <c r="ACV3650" s="0"/>
      <c r="ACW3650" s="0"/>
      <c r="ACX3650" s="0"/>
      <c r="ACY3650" s="0"/>
      <c r="ACZ3650" s="0"/>
      <c r="ADA3650" s="0"/>
      <c r="ADB3650" s="0"/>
      <c r="ADC3650" s="0"/>
      <c r="ADD3650" s="0"/>
      <c r="ADE3650" s="0"/>
      <c r="ADF3650" s="0"/>
      <c r="ADG3650" s="0"/>
      <c r="ADH3650" s="0"/>
      <c r="ADI3650" s="0"/>
      <c r="ADJ3650" s="0"/>
      <c r="ADK3650" s="0"/>
      <c r="ADL3650" s="0"/>
      <c r="ADM3650" s="0"/>
      <c r="ADN3650" s="0"/>
      <c r="ADO3650" s="0"/>
      <c r="ADP3650" s="0"/>
      <c r="ADQ3650" s="0"/>
      <c r="ADR3650" s="0"/>
      <c r="ADS3650" s="0"/>
      <c r="ADT3650" s="0"/>
      <c r="ADU3650" s="0"/>
      <c r="ADV3650" s="0"/>
      <c r="ADW3650" s="0"/>
      <c r="ADX3650" s="0"/>
      <c r="ADY3650" s="0"/>
      <c r="ADZ3650" s="0"/>
      <c r="AEA3650" s="0"/>
      <c r="AEB3650" s="0"/>
      <c r="AEC3650" s="0"/>
      <c r="AED3650" s="0"/>
      <c r="AEE3650" s="0"/>
      <c r="AEF3650" s="0"/>
      <c r="AEG3650" s="0"/>
      <c r="AEH3650" s="0"/>
      <c r="AEI3650" s="0"/>
      <c r="AEJ3650" s="0"/>
      <c r="AEK3650" s="0"/>
      <c r="AEL3650" s="0"/>
      <c r="AEM3650" s="0"/>
      <c r="AEN3650" s="0"/>
      <c r="AEO3650" s="0"/>
      <c r="AEP3650" s="0"/>
      <c r="AEQ3650" s="0"/>
      <c r="AER3650" s="0"/>
      <c r="AES3650" s="0"/>
      <c r="AET3650" s="0"/>
      <c r="AEU3650" s="0"/>
      <c r="AEV3650" s="0"/>
      <c r="AEW3650" s="0"/>
      <c r="AEX3650" s="0"/>
      <c r="AEY3650" s="0"/>
      <c r="AEZ3650" s="0"/>
      <c r="AFA3650" s="0"/>
      <c r="AFB3650" s="0"/>
      <c r="AFC3650" s="0"/>
      <c r="AFD3650" s="0"/>
      <c r="AFE3650" s="0"/>
      <c r="AFF3650" s="0"/>
      <c r="AFG3650" s="0"/>
      <c r="AFH3650" s="0"/>
      <c r="AFI3650" s="0"/>
      <c r="AFJ3650" s="0"/>
      <c r="AFK3650" s="0"/>
      <c r="AFL3650" s="0"/>
      <c r="AFM3650" s="0"/>
      <c r="AFN3650" s="0"/>
      <c r="AFO3650" s="0"/>
      <c r="AFP3650" s="0"/>
      <c r="AFQ3650" s="0"/>
      <c r="AFR3650" s="0"/>
      <c r="AFS3650" s="0"/>
      <c r="AFT3650" s="0"/>
      <c r="AFU3650" s="0"/>
      <c r="AFV3650" s="0"/>
      <c r="AFW3650" s="0"/>
      <c r="AFX3650" s="0"/>
      <c r="AFY3650" s="0"/>
      <c r="AFZ3650" s="0"/>
      <c r="AGA3650" s="0"/>
      <c r="AGB3650" s="0"/>
      <c r="AGC3650" s="0"/>
      <c r="AGD3650" s="0"/>
      <c r="AGE3650" s="0"/>
      <c r="AGF3650" s="0"/>
      <c r="AGG3650" s="0"/>
      <c r="AGH3650" s="0"/>
      <c r="AGI3650" s="0"/>
      <c r="AGJ3650" s="0"/>
      <c r="AGK3650" s="0"/>
      <c r="AGL3650" s="0"/>
      <c r="AGM3650" s="0"/>
      <c r="AGN3650" s="0"/>
      <c r="AGO3650" s="0"/>
      <c r="AGP3650" s="0"/>
      <c r="AGQ3650" s="0"/>
      <c r="AGR3650" s="0"/>
      <c r="AGS3650" s="0"/>
      <c r="AGT3650" s="0"/>
      <c r="AGU3650" s="0"/>
      <c r="AGV3650" s="0"/>
      <c r="AGW3650" s="0"/>
      <c r="AGX3650" s="0"/>
      <c r="AGY3650" s="0"/>
      <c r="AGZ3650" s="0"/>
      <c r="AHA3650" s="0"/>
      <c r="AHB3650" s="0"/>
      <c r="AHC3650" s="0"/>
      <c r="AHD3650" s="0"/>
      <c r="AHE3650" s="0"/>
      <c r="AHF3650" s="0"/>
      <c r="AHG3650" s="0"/>
      <c r="AHH3650" s="0"/>
      <c r="AHI3650" s="0"/>
      <c r="AHJ3650" s="0"/>
      <c r="AHK3650" s="0"/>
      <c r="AHL3650" s="0"/>
      <c r="AHM3650" s="0"/>
      <c r="AHN3650" s="0"/>
      <c r="AHO3650" s="0"/>
      <c r="AHP3650" s="0"/>
      <c r="AHQ3650" s="0"/>
      <c r="AHR3650" s="0"/>
      <c r="AHS3650" s="0"/>
      <c r="AHT3650" s="0"/>
      <c r="AHU3650" s="0"/>
      <c r="AHV3650" s="0"/>
      <c r="AHW3650" s="0"/>
      <c r="AHX3650" s="0"/>
      <c r="AHY3650" s="0"/>
      <c r="AHZ3650" s="0"/>
      <c r="AIA3650" s="0"/>
      <c r="AIB3650" s="0"/>
      <c r="AIC3650" s="0"/>
      <c r="AID3650" s="0"/>
      <c r="AIE3650" s="0"/>
      <c r="AIF3650" s="0"/>
      <c r="AIG3650" s="0"/>
      <c r="AIH3650" s="0"/>
      <c r="AII3650" s="0"/>
      <c r="AIJ3650" s="0"/>
      <c r="AIK3650" s="0"/>
      <c r="AIL3650" s="0"/>
      <c r="AIM3650" s="0"/>
      <c r="AIN3650" s="0"/>
      <c r="AIO3650" s="0"/>
      <c r="AIP3650" s="0"/>
      <c r="AIQ3650" s="0"/>
      <c r="AIR3650" s="0"/>
      <c r="AIS3650" s="0"/>
      <c r="AIT3650" s="0"/>
      <c r="AIU3650" s="0"/>
      <c r="AIV3650" s="0"/>
      <c r="AIW3650" s="0"/>
      <c r="AIX3650" s="0"/>
      <c r="AIY3650" s="0"/>
      <c r="AIZ3650" s="0"/>
      <c r="AJA3650" s="0"/>
      <c r="AJB3650" s="0"/>
      <c r="AJC3650" s="0"/>
      <c r="AJD3650" s="0"/>
      <c r="AJE3650" s="0"/>
      <c r="AJF3650" s="0"/>
      <c r="AJG3650" s="0"/>
      <c r="AJH3650" s="0"/>
      <c r="AJI3650" s="0"/>
      <c r="AJJ3650" s="0"/>
      <c r="AJK3650" s="0"/>
      <c r="AJL3650" s="0"/>
      <c r="AJM3650" s="0"/>
      <c r="AJN3650" s="0"/>
      <c r="AJO3650" s="0"/>
      <c r="AJP3650" s="0"/>
      <c r="AJQ3650" s="0"/>
      <c r="AJR3650" s="0"/>
      <c r="AJS3650" s="0"/>
      <c r="AJT3650" s="0"/>
      <c r="AJU3650" s="0"/>
      <c r="AJV3650" s="0"/>
      <c r="AJW3650" s="0"/>
      <c r="AJX3650" s="0"/>
      <c r="AJY3650" s="0"/>
      <c r="AJZ3650" s="0"/>
      <c r="AKA3650" s="0"/>
      <c r="AKB3650" s="0"/>
      <c r="AKC3650" s="0"/>
      <c r="AKD3650" s="0"/>
      <c r="AKE3650" s="0"/>
      <c r="AKF3650" s="0"/>
      <c r="AKG3650" s="0"/>
      <c r="AKH3650" s="0"/>
      <c r="AKI3650" s="0"/>
      <c r="AKJ3650" s="0"/>
      <c r="AKK3650" s="0"/>
      <c r="AKL3650" s="0"/>
      <c r="AKM3650" s="0"/>
      <c r="AKN3650" s="0"/>
      <c r="AKO3650" s="0"/>
      <c r="AKP3650" s="0"/>
      <c r="AKQ3650" s="0"/>
      <c r="AKR3650" s="0"/>
      <c r="AKS3650" s="0"/>
      <c r="AKT3650" s="0"/>
      <c r="AKU3650" s="0"/>
      <c r="AKV3650" s="0"/>
      <c r="AKW3650" s="0"/>
      <c r="AKX3650" s="0"/>
      <c r="AKY3650" s="0"/>
      <c r="AKZ3650" s="0"/>
      <c r="ALA3650" s="0"/>
      <c r="ALB3650" s="0"/>
      <c r="ALC3650" s="0"/>
      <c r="ALD3650" s="0"/>
      <c r="ALE3650" s="0"/>
      <c r="ALF3650" s="0"/>
      <c r="ALG3650" s="0"/>
      <c r="ALH3650" s="0"/>
      <c r="ALI3650" s="0"/>
      <c r="ALJ3650" s="0"/>
      <c r="ALK3650" s="0"/>
      <c r="ALL3650" s="0"/>
      <c r="ALM3650" s="0"/>
      <c r="ALN3650" s="0"/>
      <c r="ALO3650" s="0"/>
      <c r="ALP3650" s="0"/>
      <c r="ALQ3650" s="0"/>
      <c r="ALR3650" s="0"/>
      <c r="ALS3650" s="0"/>
      <c r="ALT3650" s="0"/>
      <c r="ALU3650" s="0"/>
      <c r="ALV3650" s="0"/>
      <c r="ALW3650" s="0"/>
      <c r="ALX3650" s="0"/>
      <c r="ALY3650" s="0"/>
      <c r="ALZ3650" s="0"/>
      <c r="AMA3650" s="0"/>
      <c r="AMB3650" s="0"/>
      <c r="AMC3650" s="0"/>
      <c r="AMD3650" s="0"/>
      <c r="AME3650" s="0"/>
      <c r="AMF3650" s="0"/>
      <c r="AMG3650" s="0"/>
      <c r="AMH3650" s="0"/>
      <c r="AMI3650" s="0"/>
    </row>
    <row r="3651" customFormat="false" ht="12.75" hidden="false" customHeight="false" outlineLevel="0" collapsed="false">
      <c r="A3651" s="1" t="s">
        <v>3866</v>
      </c>
      <c r="C3651" s="19" t="s">
        <v>3874</v>
      </c>
      <c r="D3651" s="19" t="s">
        <v>13</v>
      </c>
      <c r="E3651" s="20" t="n">
        <v>2.5</v>
      </c>
      <c r="F3651" s="21" t="n">
        <v>0.9</v>
      </c>
      <c r="G3651" s="24" t="s">
        <v>3576</v>
      </c>
      <c r="I3651" s="3"/>
      <c r="K3651" s="4"/>
      <c r="BM3651" s="0"/>
      <c r="BN3651" s="0"/>
      <c r="BO3651" s="0"/>
      <c r="BP3651" s="0"/>
      <c r="BQ3651" s="0"/>
      <c r="BR3651" s="0"/>
      <c r="BS3651" s="0"/>
      <c r="BT3651" s="0"/>
      <c r="BU3651" s="0"/>
      <c r="BV3651" s="0"/>
      <c r="BW3651" s="0"/>
      <c r="BX3651" s="0"/>
      <c r="BY3651" s="0"/>
      <c r="BZ3651" s="0"/>
      <c r="CA3651" s="0"/>
      <c r="CB3651" s="0"/>
      <c r="CC3651" s="0"/>
      <c r="CD3651" s="0"/>
      <c r="CE3651" s="0"/>
      <c r="CF3651" s="0"/>
      <c r="CG3651" s="0"/>
      <c r="CH3651" s="0"/>
      <c r="CI3651" s="0"/>
      <c r="CJ3651" s="0"/>
      <c r="CK3651" s="0"/>
      <c r="CL3651" s="0"/>
      <c r="CM3651" s="0"/>
      <c r="CN3651" s="0"/>
      <c r="CO3651" s="0"/>
      <c r="CP3651" s="0"/>
      <c r="CQ3651" s="0"/>
      <c r="CR3651" s="0"/>
      <c r="CS3651" s="0"/>
      <c r="CT3651" s="0"/>
      <c r="CU3651" s="0"/>
      <c r="CV3651" s="0"/>
      <c r="CW3651" s="0"/>
      <c r="CX3651" s="0"/>
      <c r="CY3651" s="0"/>
      <c r="CZ3651" s="0"/>
      <c r="DA3651" s="0"/>
      <c r="DB3651" s="0"/>
      <c r="DC3651" s="0"/>
      <c r="DD3651" s="0"/>
      <c r="DE3651" s="0"/>
      <c r="DF3651" s="0"/>
      <c r="DG3651" s="0"/>
      <c r="DH3651" s="0"/>
      <c r="DI3651" s="0"/>
      <c r="DJ3651" s="0"/>
      <c r="DK3651" s="0"/>
      <c r="DL3651" s="0"/>
      <c r="DM3651" s="0"/>
      <c r="DN3651" s="0"/>
      <c r="DO3651" s="0"/>
      <c r="DP3651" s="0"/>
      <c r="DQ3651" s="0"/>
      <c r="DR3651" s="0"/>
      <c r="DS3651" s="0"/>
      <c r="DT3651" s="0"/>
      <c r="DU3651" s="0"/>
      <c r="DV3651" s="0"/>
      <c r="DW3651" s="0"/>
      <c r="DX3651" s="0"/>
      <c r="DY3651" s="0"/>
      <c r="DZ3651" s="0"/>
      <c r="EA3651" s="0"/>
      <c r="EB3651" s="0"/>
      <c r="EC3651" s="0"/>
      <c r="ED3651" s="0"/>
      <c r="EE3651" s="0"/>
      <c r="EF3651" s="0"/>
      <c r="EG3651" s="0"/>
      <c r="EH3651" s="0"/>
      <c r="EI3651" s="0"/>
      <c r="EJ3651" s="0"/>
      <c r="EK3651" s="0"/>
      <c r="EL3651" s="0"/>
      <c r="EM3651" s="0"/>
      <c r="EN3651" s="0"/>
      <c r="EO3651" s="0"/>
      <c r="EP3651" s="0"/>
      <c r="EQ3651" s="0"/>
      <c r="ER3651" s="0"/>
      <c r="ES3651" s="0"/>
      <c r="ET3651" s="0"/>
      <c r="EU3651" s="0"/>
      <c r="EV3651" s="0"/>
      <c r="EW3651" s="0"/>
      <c r="EX3651" s="0"/>
      <c r="EY3651" s="0"/>
      <c r="EZ3651" s="0"/>
      <c r="FA3651" s="0"/>
      <c r="FB3651" s="0"/>
      <c r="FC3651" s="0"/>
      <c r="FD3651" s="0"/>
      <c r="FE3651" s="0"/>
      <c r="FF3651" s="0"/>
      <c r="FG3651" s="0"/>
      <c r="FH3651" s="0"/>
      <c r="FI3651" s="0"/>
      <c r="FJ3651" s="0"/>
      <c r="FK3651" s="0"/>
      <c r="FL3651" s="0"/>
      <c r="FM3651" s="0"/>
      <c r="FN3651" s="0"/>
      <c r="FO3651" s="0"/>
      <c r="FP3651" s="0"/>
      <c r="FQ3651" s="0"/>
      <c r="FR3651" s="0"/>
      <c r="FS3651" s="0"/>
      <c r="FT3651" s="0"/>
      <c r="FU3651" s="0"/>
      <c r="FV3651" s="0"/>
      <c r="FW3651" s="0"/>
      <c r="FX3651" s="0"/>
      <c r="FY3651" s="0"/>
      <c r="FZ3651" s="0"/>
      <c r="GA3651" s="0"/>
      <c r="GB3651" s="0"/>
      <c r="GC3651" s="0"/>
      <c r="GD3651" s="0"/>
      <c r="GE3651" s="0"/>
      <c r="GF3651" s="0"/>
      <c r="GG3651" s="0"/>
      <c r="GH3651" s="0"/>
      <c r="GI3651" s="0"/>
      <c r="GJ3651" s="0"/>
      <c r="GK3651" s="0"/>
      <c r="GL3651" s="0"/>
      <c r="GM3651" s="0"/>
      <c r="GN3651" s="0"/>
      <c r="GO3651" s="0"/>
      <c r="GP3651" s="0"/>
      <c r="GQ3651" s="0"/>
      <c r="GR3651" s="0"/>
      <c r="GS3651" s="0"/>
      <c r="GT3651" s="0"/>
      <c r="GU3651" s="0"/>
      <c r="GV3651" s="0"/>
      <c r="GW3651" s="0"/>
      <c r="GX3651" s="0"/>
      <c r="GY3651" s="0"/>
      <c r="GZ3651" s="0"/>
      <c r="HA3651" s="0"/>
      <c r="HB3651" s="0"/>
      <c r="HC3651" s="0"/>
      <c r="HD3651" s="0"/>
      <c r="HE3651" s="0"/>
      <c r="HF3651" s="0"/>
      <c r="HG3651" s="0"/>
      <c r="HH3651" s="0"/>
      <c r="HI3651" s="0"/>
      <c r="HJ3651" s="0"/>
      <c r="HK3651" s="0"/>
      <c r="HL3651" s="0"/>
      <c r="HM3651" s="0"/>
      <c r="HN3651" s="0"/>
      <c r="HO3651" s="0"/>
      <c r="HP3651" s="0"/>
      <c r="HQ3651" s="0"/>
      <c r="HR3651" s="0"/>
      <c r="HS3651" s="0"/>
      <c r="HT3651" s="0"/>
      <c r="HU3651" s="0"/>
      <c r="HV3651" s="0"/>
      <c r="HW3651" s="0"/>
      <c r="HX3651" s="0"/>
      <c r="HY3651" s="0"/>
      <c r="HZ3651" s="0"/>
      <c r="IA3651" s="0"/>
      <c r="IB3651" s="0"/>
      <c r="IC3651" s="0"/>
      <c r="ID3651" s="0"/>
      <c r="IE3651" s="0"/>
      <c r="IF3651" s="0"/>
      <c r="IG3651" s="0"/>
      <c r="IH3651" s="0"/>
      <c r="II3651" s="0"/>
      <c r="IJ3651" s="0"/>
      <c r="IK3651" s="0"/>
      <c r="IL3651" s="0"/>
      <c r="IM3651" s="0"/>
      <c r="IN3651" s="0"/>
      <c r="IO3651" s="0"/>
      <c r="IP3651" s="0"/>
      <c r="IQ3651" s="0"/>
      <c r="IR3651" s="0"/>
      <c r="IS3651" s="0"/>
      <c r="IT3651" s="0"/>
      <c r="IU3651" s="0"/>
      <c r="IV3651" s="0"/>
      <c r="IW3651" s="0"/>
      <c r="IX3651" s="0"/>
      <c r="IY3651" s="0"/>
      <c r="IZ3651" s="0"/>
      <c r="JA3651" s="0"/>
      <c r="JB3651" s="0"/>
      <c r="JC3651" s="0"/>
      <c r="JD3651" s="0"/>
      <c r="JE3651" s="0"/>
      <c r="JF3651" s="0"/>
      <c r="JG3651" s="0"/>
      <c r="JH3651" s="0"/>
      <c r="JI3651" s="0"/>
      <c r="JJ3651" s="0"/>
      <c r="JK3651" s="0"/>
      <c r="JL3651" s="0"/>
      <c r="JM3651" s="0"/>
      <c r="JN3651" s="0"/>
      <c r="JO3651" s="0"/>
      <c r="JP3651" s="0"/>
      <c r="JQ3651" s="0"/>
      <c r="JR3651" s="0"/>
      <c r="JS3651" s="0"/>
      <c r="JT3651" s="0"/>
      <c r="JU3651" s="0"/>
      <c r="JV3651" s="0"/>
      <c r="JW3651" s="0"/>
      <c r="JX3651" s="0"/>
      <c r="JY3651" s="0"/>
      <c r="JZ3651" s="0"/>
      <c r="KA3651" s="0"/>
      <c r="KB3651" s="0"/>
      <c r="KC3651" s="0"/>
      <c r="KD3651" s="0"/>
      <c r="KE3651" s="0"/>
      <c r="KF3651" s="0"/>
      <c r="KG3651" s="0"/>
      <c r="KH3651" s="0"/>
      <c r="KI3651" s="0"/>
      <c r="KJ3651" s="0"/>
      <c r="KK3651" s="0"/>
      <c r="KL3651" s="0"/>
      <c r="KM3651" s="0"/>
      <c r="KN3651" s="0"/>
      <c r="KO3651" s="0"/>
      <c r="KP3651" s="0"/>
      <c r="KQ3651" s="0"/>
      <c r="KR3651" s="0"/>
      <c r="KS3651" s="0"/>
      <c r="KT3651" s="0"/>
      <c r="KU3651" s="0"/>
      <c r="KV3651" s="0"/>
      <c r="KW3651" s="0"/>
      <c r="KX3651" s="0"/>
      <c r="KY3651" s="0"/>
      <c r="KZ3651" s="0"/>
      <c r="LA3651" s="0"/>
      <c r="LB3651" s="0"/>
      <c r="LC3651" s="0"/>
      <c r="LD3651" s="0"/>
      <c r="LE3651" s="0"/>
      <c r="LF3651" s="0"/>
      <c r="LG3651" s="0"/>
      <c r="LH3651" s="0"/>
      <c r="LI3651" s="0"/>
      <c r="LJ3651" s="0"/>
      <c r="LK3651" s="0"/>
      <c r="LL3651" s="0"/>
      <c r="LM3651" s="0"/>
      <c r="LN3651" s="0"/>
      <c r="LO3651" s="0"/>
      <c r="LP3651" s="0"/>
      <c r="LQ3651" s="0"/>
      <c r="LR3651" s="0"/>
      <c r="LS3651" s="0"/>
      <c r="LT3651" s="0"/>
      <c r="LU3651" s="0"/>
      <c r="LV3651" s="0"/>
      <c r="LW3651" s="0"/>
      <c r="LX3651" s="0"/>
      <c r="LY3651" s="0"/>
      <c r="LZ3651" s="0"/>
      <c r="MA3651" s="0"/>
      <c r="MB3651" s="0"/>
      <c r="MC3651" s="0"/>
      <c r="MD3651" s="0"/>
      <c r="ME3651" s="0"/>
      <c r="MF3651" s="0"/>
      <c r="MG3651" s="0"/>
      <c r="MH3651" s="0"/>
      <c r="MI3651" s="0"/>
      <c r="MJ3651" s="0"/>
      <c r="MK3651" s="0"/>
      <c r="ML3651" s="0"/>
      <c r="MM3651" s="0"/>
      <c r="MN3651" s="0"/>
      <c r="MO3651" s="0"/>
      <c r="MP3651" s="0"/>
      <c r="MQ3651" s="0"/>
      <c r="MR3651" s="0"/>
      <c r="MS3651" s="0"/>
      <c r="MT3651" s="0"/>
      <c r="MU3651" s="0"/>
      <c r="MV3651" s="0"/>
      <c r="MW3651" s="0"/>
      <c r="MX3651" s="0"/>
      <c r="MY3651" s="0"/>
      <c r="MZ3651" s="0"/>
      <c r="NA3651" s="0"/>
      <c r="NB3651" s="0"/>
      <c r="NC3651" s="0"/>
      <c r="ND3651" s="0"/>
      <c r="NE3651" s="0"/>
      <c r="NF3651" s="0"/>
      <c r="NG3651" s="0"/>
      <c r="NH3651" s="0"/>
      <c r="NI3651" s="0"/>
      <c r="NJ3651" s="0"/>
      <c r="NK3651" s="0"/>
      <c r="NL3651" s="0"/>
      <c r="NM3651" s="0"/>
      <c r="NN3651" s="0"/>
      <c r="NO3651" s="0"/>
      <c r="NP3651" s="0"/>
      <c r="NQ3651" s="0"/>
      <c r="NR3651" s="0"/>
      <c r="NS3651" s="0"/>
      <c r="NT3651" s="0"/>
      <c r="NU3651" s="0"/>
      <c r="NV3651" s="0"/>
      <c r="NW3651" s="0"/>
      <c r="NX3651" s="0"/>
      <c r="NY3651" s="0"/>
      <c r="NZ3651" s="0"/>
      <c r="OA3651" s="0"/>
      <c r="OB3651" s="0"/>
      <c r="OC3651" s="0"/>
      <c r="OD3651" s="0"/>
      <c r="OE3651" s="0"/>
      <c r="OF3651" s="0"/>
      <c r="OG3651" s="0"/>
      <c r="OH3651" s="0"/>
      <c r="OI3651" s="0"/>
      <c r="OJ3651" s="0"/>
      <c r="OK3651" s="0"/>
      <c r="OL3651" s="0"/>
      <c r="OM3651" s="0"/>
      <c r="ON3651" s="0"/>
      <c r="OO3651" s="0"/>
      <c r="OP3651" s="0"/>
      <c r="OQ3651" s="0"/>
      <c r="OR3651" s="0"/>
      <c r="OS3651" s="0"/>
      <c r="OT3651" s="0"/>
      <c r="OU3651" s="0"/>
      <c r="OV3651" s="0"/>
      <c r="OW3651" s="0"/>
      <c r="OX3651" s="0"/>
      <c r="OY3651" s="0"/>
      <c r="OZ3651" s="0"/>
      <c r="PA3651" s="0"/>
      <c r="PB3651" s="0"/>
      <c r="PC3651" s="0"/>
      <c r="PD3651" s="0"/>
      <c r="PE3651" s="0"/>
      <c r="PF3651" s="0"/>
      <c r="PG3651" s="0"/>
      <c r="PH3651" s="0"/>
      <c r="PI3651" s="0"/>
      <c r="PJ3651" s="0"/>
      <c r="PK3651" s="0"/>
      <c r="PL3651" s="0"/>
      <c r="PM3651" s="0"/>
      <c r="PN3651" s="0"/>
      <c r="PO3651" s="0"/>
      <c r="PP3651" s="0"/>
      <c r="PQ3651" s="0"/>
      <c r="PR3651" s="0"/>
      <c r="PS3651" s="0"/>
      <c r="PT3651" s="0"/>
      <c r="PU3651" s="0"/>
      <c r="PV3651" s="0"/>
      <c r="PW3651" s="0"/>
      <c r="PX3651" s="0"/>
      <c r="PY3651" s="0"/>
      <c r="PZ3651" s="0"/>
      <c r="QA3651" s="0"/>
      <c r="QB3651" s="0"/>
      <c r="QC3651" s="0"/>
      <c r="QD3651" s="0"/>
      <c r="QE3651" s="0"/>
      <c r="QF3651" s="0"/>
      <c r="QG3651" s="0"/>
      <c r="QH3651" s="0"/>
      <c r="QI3651" s="0"/>
      <c r="QJ3651" s="0"/>
      <c r="QK3651" s="0"/>
      <c r="QL3651" s="0"/>
      <c r="QM3651" s="0"/>
      <c r="QN3651" s="0"/>
      <c r="QO3651" s="0"/>
      <c r="QP3651" s="0"/>
      <c r="QQ3651" s="0"/>
      <c r="QR3651" s="0"/>
      <c r="QS3651" s="0"/>
      <c r="QT3651" s="0"/>
      <c r="QU3651" s="0"/>
      <c r="QV3651" s="0"/>
      <c r="QW3651" s="0"/>
      <c r="QX3651" s="0"/>
      <c r="QY3651" s="0"/>
      <c r="QZ3651" s="0"/>
      <c r="RA3651" s="0"/>
      <c r="RB3651" s="0"/>
      <c r="RC3651" s="0"/>
      <c r="RD3651" s="0"/>
      <c r="RE3651" s="0"/>
      <c r="RF3651" s="0"/>
      <c r="RG3651" s="0"/>
      <c r="RH3651" s="0"/>
      <c r="RI3651" s="0"/>
      <c r="RJ3651" s="0"/>
      <c r="RK3651" s="0"/>
      <c r="RL3651" s="0"/>
      <c r="RM3651" s="0"/>
      <c r="RN3651" s="0"/>
      <c r="RO3651" s="0"/>
      <c r="RP3651" s="0"/>
      <c r="RQ3651" s="0"/>
      <c r="RR3651" s="0"/>
      <c r="RS3651" s="0"/>
      <c r="RT3651" s="0"/>
      <c r="RU3651" s="0"/>
      <c r="RV3651" s="0"/>
      <c r="RW3651" s="0"/>
      <c r="RX3651" s="0"/>
      <c r="RY3651" s="0"/>
      <c r="RZ3651" s="0"/>
      <c r="SA3651" s="0"/>
      <c r="SB3651" s="0"/>
      <c r="SC3651" s="0"/>
      <c r="SD3651" s="0"/>
      <c r="SE3651" s="0"/>
      <c r="SF3651" s="0"/>
      <c r="SG3651" s="0"/>
      <c r="SH3651" s="0"/>
      <c r="SI3651" s="0"/>
      <c r="SJ3651" s="0"/>
      <c r="SK3651" s="0"/>
      <c r="SL3651" s="0"/>
      <c r="SM3651" s="0"/>
      <c r="SN3651" s="0"/>
      <c r="SO3651" s="0"/>
      <c r="SP3651" s="0"/>
      <c r="SQ3651" s="0"/>
      <c r="SR3651" s="0"/>
      <c r="SS3651" s="0"/>
      <c r="ST3651" s="0"/>
      <c r="SU3651" s="0"/>
      <c r="SV3651" s="0"/>
      <c r="SW3651" s="0"/>
      <c r="SX3651" s="0"/>
      <c r="SY3651" s="0"/>
      <c r="SZ3651" s="0"/>
      <c r="TA3651" s="0"/>
      <c r="TB3651" s="0"/>
      <c r="TC3651" s="0"/>
      <c r="TD3651" s="0"/>
      <c r="TE3651" s="0"/>
      <c r="TF3651" s="0"/>
      <c r="TG3651" s="0"/>
      <c r="TH3651" s="0"/>
      <c r="TI3651" s="0"/>
      <c r="TJ3651" s="0"/>
      <c r="TK3651" s="0"/>
      <c r="TL3651" s="0"/>
      <c r="TM3651" s="0"/>
      <c r="TN3651" s="0"/>
      <c r="TO3651" s="0"/>
      <c r="TP3651" s="0"/>
      <c r="TQ3651" s="0"/>
      <c r="TR3651" s="0"/>
      <c r="TS3651" s="0"/>
      <c r="TT3651" s="0"/>
      <c r="TU3651" s="0"/>
      <c r="TV3651" s="0"/>
      <c r="TW3651" s="0"/>
      <c r="TX3651" s="0"/>
      <c r="TY3651" s="0"/>
      <c r="TZ3651" s="0"/>
      <c r="UA3651" s="0"/>
      <c r="UB3651" s="0"/>
      <c r="UC3651" s="0"/>
      <c r="UD3651" s="0"/>
      <c r="UE3651" s="0"/>
      <c r="UF3651" s="0"/>
      <c r="UG3651" s="0"/>
      <c r="UH3651" s="0"/>
      <c r="UI3651" s="0"/>
      <c r="UJ3651" s="0"/>
      <c r="UK3651" s="0"/>
      <c r="UL3651" s="0"/>
      <c r="UM3651" s="0"/>
      <c r="UN3651" s="0"/>
      <c r="UO3651" s="0"/>
      <c r="UP3651" s="0"/>
      <c r="UQ3651" s="0"/>
      <c r="UR3651" s="0"/>
      <c r="US3651" s="0"/>
      <c r="UT3651" s="0"/>
      <c r="UU3651" s="0"/>
      <c r="UV3651" s="0"/>
      <c r="UW3651" s="0"/>
      <c r="UX3651" s="0"/>
      <c r="UY3651" s="0"/>
      <c r="UZ3651" s="0"/>
      <c r="VA3651" s="0"/>
      <c r="VB3651" s="0"/>
      <c r="VC3651" s="0"/>
      <c r="VD3651" s="0"/>
      <c r="VE3651" s="0"/>
      <c r="VF3651" s="0"/>
      <c r="VG3651" s="0"/>
      <c r="VH3651" s="0"/>
      <c r="VI3651" s="0"/>
      <c r="VJ3651" s="0"/>
      <c r="VK3651" s="0"/>
      <c r="VL3651" s="0"/>
      <c r="VM3651" s="0"/>
      <c r="VN3651" s="0"/>
      <c r="VO3651" s="0"/>
      <c r="VP3651" s="0"/>
      <c r="VQ3651" s="0"/>
      <c r="VR3651" s="0"/>
      <c r="VS3651" s="0"/>
      <c r="VT3651" s="0"/>
      <c r="VU3651" s="0"/>
      <c r="VV3651" s="0"/>
      <c r="VW3651" s="0"/>
      <c r="VX3651" s="0"/>
      <c r="VY3651" s="0"/>
      <c r="VZ3651" s="0"/>
      <c r="WA3651" s="0"/>
      <c r="WB3651" s="0"/>
      <c r="WC3651" s="0"/>
      <c r="WD3651" s="0"/>
      <c r="WE3651" s="0"/>
      <c r="WF3651" s="0"/>
      <c r="WG3651" s="0"/>
      <c r="WH3651" s="0"/>
      <c r="WI3651" s="0"/>
      <c r="WJ3651" s="0"/>
      <c r="WK3651" s="0"/>
      <c r="WL3651" s="0"/>
      <c r="WM3651" s="0"/>
      <c r="WN3651" s="0"/>
      <c r="WO3651" s="0"/>
      <c r="WP3651" s="0"/>
      <c r="WQ3651" s="0"/>
      <c r="WR3651" s="0"/>
      <c r="WS3651" s="0"/>
      <c r="WT3651" s="0"/>
      <c r="WU3651" s="0"/>
      <c r="WV3651" s="0"/>
      <c r="WW3651" s="0"/>
      <c r="WX3651" s="0"/>
      <c r="WY3651" s="0"/>
      <c r="WZ3651" s="0"/>
      <c r="XA3651" s="0"/>
      <c r="XB3651" s="0"/>
      <c r="XC3651" s="0"/>
      <c r="XD3651" s="0"/>
      <c r="XE3651" s="0"/>
      <c r="XF3651" s="0"/>
      <c r="XG3651" s="0"/>
      <c r="XH3651" s="0"/>
      <c r="XI3651" s="0"/>
      <c r="XJ3651" s="0"/>
      <c r="XK3651" s="0"/>
      <c r="XL3651" s="0"/>
      <c r="XM3651" s="0"/>
      <c r="XN3651" s="0"/>
      <c r="XO3651" s="0"/>
      <c r="XP3651" s="0"/>
      <c r="XQ3651" s="0"/>
      <c r="XR3651" s="0"/>
      <c r="XS3651" s="0"/>
      <c r="XT3651" s="0"/>
      <c r="XU3651" s="0"/>
      <c r="XV3651" s="0"/>
      <c r="XW3651" s="0"/>
      <c r="XX3651" s="0"/>
      <c r="XY3651" s="0"/>
      <c r="XZ3651" s="0"/>
      <c r="YA3651" s="0"/>
      <c r="YB3651" s="0"/>
      <c r="YC3651" s="0"/>
      <c r="YD3651" s="0"/>
      <c r="YE3651" s="0"/>
      <c r="YF3651" s="0"/>
      <c r="YG3651" s="0"/>
      <c r="YH3651" s="0"/>
      <c r="YI3651" s="0"/>
      <c r="YJ3651" s="0"/>
      <c r="YK3651" s="0"/>
      <c r="YL3651" s="0"/>
      <c r="YM3651" s="0"/>
      <c r="YN3651" s="0"/>
      <c r="YO3651" s="0"/>
      <c r="YP3651" s="0"/>
      <c r="YQ3651" s="0"/>
      <c r="YR3651" s="0"/>
      <c r="YS3651" s="0"/>
      <c r="YT3651" s="0"/>
      <c r="YU3651" s="0"/>
      <c r="YV3651" s="0"/>
      <c r="YW3651" s="0"/>
      <c r="YX3651" s="0"/>
      <c r="YY3651" s="0"/>
      <c r="YZ3651" s="0"/>
      <c r="ZA3651" s="0"/>
      <c r="ZB3651" s="0"/>
      <c r="ZC3651" s="0"/>
      <c r="ZD3651" s="0"/>
      <c r="ZE3651" s="0"/>
      <c r="ZF3651" s="0"/>
      <c r="ZG3651" s="0"/>
      <c r="ZH3651" s="0"/>
      <c r="ZI3651" s="0"/>
      <c r="ZJ3651" s="0"/>
      <c r="ZK3651" s="0"/>
      <c r="ZL3651" s="0"/>
      <c r="ZM3651" s="0"/>
      <c r="ZN3651" s="0"/>
      <c r="ZO3651" s="0"/>
      <c r="ZP3651" s="0"/>
      <c r="ZQ3651" s="0"/>
      <c r="ZR3651" s="0"/>
      <c r="ZS3651" s="0"/>
      <c r="ZT3651" s="0"/>
      <c r="ZU3651" s="0"/>
      <c r="ZV3651" s="0"/>
      <c r="ZW3651" s="0"/>
      <c r="ZX3651" s="0"/>
      <c r="ZY3651" s="0"/>
      <c r="ZZ3651" s="0"/>
      <c r="AAA3651" s="0"/>
      <c r="AAB3651" s="0"/>
      <c r="AAC3651" s="0"/>
      <c r="AAD3651" s="0"/>
      <c r="AAE3651" s="0"/>
      <c r="AAF3651" s="0"/>
      <c r="AAG3651" s="0"/>
      <c r="AAH3651" s="0"/>
      <c r="AAI3651" s="0"/>
      <c r="AAJ3651" s="0"/>
      <c r="AAK3651" s="0"/>
      <c r="AAL3651" s="0"/>
      <c r="AAM3651" s="0"/>
      <c r="AAN3651" s="0"/>
      <c r="AAO3651" s="0"/>
      <c r="AAP3651" s="0"/>
      <c r="AAQ3651" s="0"/>
      <c r="AAR3651" s="0"/>
      <c r="AAS3651" s="0"/>
      <c r="AAT3651" s="0"/>
      <c r="AAU3651" s="0"/>
      <c r="AAV3651" s="0"/>
      <c r="AAW3651" s="0"/>
      <c r="AAX3651" s="0"/>
      <c r="AAY3651" s="0"/>
      <c r="AAZ3651" s="0"/>
      <c r="ABA3651" s="0"/>
      <c r="ABB3651" s="0"/>
      <c r="ABC3651" s="0"/>
      <c r="ABD3651" s="0"/>
      <c r="ABE3651" s="0"/>
      <c r="ABF3651" s="0"/>
      <c r="ABG3651" s="0"/>
      <c r="ABH3651" s="0"/>
      <c r="ABI3651" s="0"/>
      <c r="ABJ3651" s="0"/>
      <c r="ABK3651" s="0"/>
      <c r="ABL3651" s="0"/>
      <c r="ABM3651" s="0"/>
      <c r="ABN3651" s="0"/>
      <c r="ABO3651" s="0"/>
      <c r="ABP3651" s="0"/>
      <c r="ABQ3651" s="0"/>
      <c r="ABR3651" s="0"/>
      <c r="ABS3651" s="0"/>
      <c r="ABT3651" s="0"/>
      <c r="ABU3651" s="0"/>
      <c r="ABV3651" s="0"/>
      <c r="ABW3651" s="0"/>
      <c r="ABX3651" s="0"/>
      <c r="ABY3651" s="0"/>
      <c r="ABZ3651" s="0"/>
      <c r="ACA3651" s="0"/>
      <c r="ACB3651" s="0"/>
      <c r="ACC3651" s="0"/>
      <c r="ACD3651" s="0"/>
      <c r="ACE3651" s="0"/>
      <c r="ACF3651" s="0"/>
      <c r="ACG3651" s="0"/>
      <c r="ACH3651" s="0"/>
      <c r="ACI3651" s="0"/>
      <c r="ACJ3651" s="0"/>
      <c r="ACK3651" s="0"/>
      <c r="ACL3651" s="0"/>
      <c r="ACM3651" s="0"/>
      <c r="ACN3651" s="0"/>
      <c r="ACO3651" s="0"/>
      <c r="ACP3651" s="0"/>
      <c r="ACQ3651" s="0"/>
      <c r="ACR3651" s="0"/>
      <c r="ACS3651" s="0"/>
      <c r="ACT3651" s="0"/>
      <c r="ACU3651" s="0"/>
      <c r="ACV3651" s="0"/>
      <c r="ACW3651" s="0"/>
      <c r="ACX3651" s="0"/>
      <c r="ACY3651" s="0"/>
      <c r="ACZ3651" s="0"/>
      <c r="ADA3651" s="0"/>
      <c r="ADB3651" s="0"/>
      <c r="ADC3651" s="0"/>
      <c r="ADD3651" s="0"/>
      <c r="ADE3651" s="0"/>
      <c r="ADF3651" s="0"/>
      <c r="ADG3651" s="0"/>
      <c r="ADH3651" s="0"/>
      <c r="ADI3651" s="0"/>
      <c r="ADJ3651" s="0"/>
      <c r="ADK3651" s="0"/>
      <c r="ADL3651" s="0"/>
      <c r="ADM3651" s="0"/>
      <c r="ADN3651" s="0"/>
      <c r="ADO3651" s="0"/>
      <c r="ADP3651" s="0"/>
      <c r="ADQ3651" s="0"/>
      <c r="ADR3651" s="0"/>
      <c r="ADS3651" s="0"/>
      <c r="ADT3651" s="0"/>
      <c r="ADU3651" s="0"/>
      <c r="ADV3651" s="0"/>
      <c r="ADW3651" s="0"/>
      <c r="ADX3651" s="0"/>
      <c r="ADY3651" s="0"/>
      <c r="ADZ3651" s="0"/>
      <c r="AEA3651" s="0"/>
      <c r="AEB3651" s="0"/>
      <c r="AEC3651" s="0"/>
      <c r="AED3651" s="0"/>
      <c r="AEE3651" s="0"/>
      <c r="AEF3651" s="0"/>
      <c r="AEG3651" s="0"/>
      <c r="AEH3651" s="0"/>
      <c r="AEI3651" s="0"/>
      <c r="AEJ3651" s="0"/>
      <c r="AEK3651" s="0"/>
      <c r="AEL3651" s="0"/>
      <c r="AEM3651" s="0"/>
      <c r="AEN3651" s="0"/>
      <c r="AEO3651" s="0"/>
      <c r="AEP3651" s="0"/>
      <c r="AEQ3651" s="0"/>
      <c r="AER3651" s="0"/>
      <c r="AES3651" s="0"/>
      <c r="AET3651" s="0"/>
      <c r="AEU3651" s="0"/>
      <c r="AEV3651" s="0"/>
      <c r="AEW3651" s="0"/>
      <c r="AEX3651" s="0"/>
      <c r="AEY3651" s="0"/>
      <c r="AEZ3651" s="0"/>
      <c r="AFA3651" s="0"/>
      <c r="AFB3651" s="0"/>
      <c r="AFC3651" s="0"/>
      <c r="AFD3651" s="0"/>
      <c r="AFE3651" s="0"/>
      <c r="AFF3651" s="0"/>
      <c r="AFG3651" s="0"/>
      <c r="AFH3651" s="0"/>
      <c r="AFI3651" s="0"/>
      <c r="AFJ3651" s="0"/>
      <c r="AFK3651" s="0"/>
      <c r="AFL3651" s="0"/>
      <c r="AFM3651" s="0"/>
      <c r="AFN3651" s="0"/>
      <c r="AFO3651" s="0"/>
      <c r="AFP3651" s="0"/>
      <c r="AFQ3651" s="0"/>
      <c r="AFR3651" s="0"/>
      <c r="AFS3651" s="0"/>
      <c r="AFT3651" s="0"/>
      <c r="AFU3651" s="0"/>
      <c r="AFV3651" s="0"/>
      <c r="AFW3651" s="0"/>
      <c r="AFX3651" s="0"/>
      <c r="AFY3651" s="0"/>
      <c r="AFZ3651" s="0"/>
      <c r="AGA3651" s="0"/>
      <c r="AGB3651" s="0"/>
      <c r="AGC3651" s="0"/>
      <c r="AGD3651" s="0"/>
      <c r="AGE3651" s="0"/>
      <c r="AGF3651" s="0"/>
      <c r="AGG3651" s="0"/>
      <c r="AGH3651" s="0"/>
      <c r="AGI3651" s="0"/>
      <c r="AGJ3651" s="0"/>
      <c r="AGK3651" s="0"/>
      <c r="AGL3651" s="0"/>
      <c r="AGM3651" s="0"/>
      <c r="AGN3651" s="0"/>
      <c r="AGO3651" s="0"/>
      <c r="AGP3651" s="0"/>
      <c r="AGQ3651" s="0"/>
      <c r="AGR3651" s="0"/>
      <c r="AGS3651" s="0"/>
      <c r="AGT3651" s="0"/>
      <c r="AGU3651" s="0"/>
      <c r="AGV3651" s="0"/>
      <c r="AGW3651" s="0"/>
      <c r="AGX3651" s="0"/>
      <c r="AGY3651" s="0"/>
      <c r="AGZ3651" s="0"/>
      <c r="AHA3651" s="0"/>
      <c r="AHB3651" s="0"/>
      <c r="AHC3651" s="0"/>
      <c r="AHD3651" s="0"/>
      <c r="AHE3651" s="0"/>
      <c r="AHF3651" s="0"/>
      <c r="AHG3651" s="0"/>
      <c r="AHH3651" s="0"/>
      <c r="AHI3651" s="0"/>
      <c r="AHJ3651" s="0"/>
      <c r="AHK3651" s="0"/>
      <c r="AHL3651" s="0"/>
      <c r="AHM3651" s="0"/>
      <c r="AHN3651" s="0"/>
      <c r="AHO3651" s="0"/>
      <c r="AHP3651" s="0"/>
      <c r="AHQ3651" s="0"/>
      <c r="AHR3651" s="0"/>
      <c r="AHS3651" s="0"/>
      <c r="AHT3651" s="0"/>
      <c r="AHU3651" s="0"/>
      <c r="AHV3651" s="0"/>
      <c r="AHW3651" s="0"/>
      <c r="AHX3651" s="0"/>
      <c r="AHY3651" s="0"/>
      <c r="AHZ3651" s="0"/>
      <c r="AIA3651" s="0"/>
      <c r="AIB3651" s="0"/>
      <c r="AIC3651" s="0"/>
      <c r="AID3651" s="0"/>
      <c r="AIE3651" s="0"/>
      <c r="AIF3651" s="0"/>
      <c r="AIG3651" s="0"/>
      <c r="AIH3651" s="0"/>
      <c r="AII3651" s="0"/>
      <c r="AIJ3651" s="0"/>
      <c r="AIK3651" s="0"/>
      <c r="AIL3651" s="0"/>
      <c r="AIM3651" s="0"/>
      <c r="AIN3651" s="0"/>
      <c r="AIO3651" s="0"/>
      <c r="AIP3651" s="0"/>
      <c r="AIQ3651" s="0"/>
      <c r="AIR3651" s="0"/>
      <c r="AIS3651" s="0"/>
      <c r="AIT3651" s="0"/>
      <c r="AIU3651" s="0"/>
      <c r="AIV3651" s="0"/>
      <c r="AIW3651" s="0"/>
      <c r="AIX3651" s="0"/>
      <c r="AIY3651" s="0"/>
      <c r="AIZ3651" s="0"/>
      <c r="AJA3651" s="0"/>
      <c r="AJB3651" s="0"/>
      <c r="AJC3651" s="0"/>
      <c r="AJD3651" s="0"/>
      <c r="AJE3651" s="0"/>
      <c r="AJF3651" s="0"/>
      <c r="AJG3651" s="0"/>
      <c r="AJH3651" s="0"/>
      <c r="AJI3651" s="0"/>
      <c r="AJJ3651" s="0"/>
      <c r="AJK3651" s="0"/>
      <c r="AJL3651" s="0"/>
      <c r="AJM3651" s="0"/>
      <c r="AJN3651" s="0"/>
      <c r="AJO3651" s="0"/>
      <c r="AJP3651" s="0"/>
      <c r="AJQ3651" s="0"/>
      <c r="AJR3651" s="0"/>
      <c r="AJS3651" s="0"/>
      <c r="AJT3651" s="0"/>
      <c r="AJU3651" s="0"/>
      <c r="AJV3651" s="0"/>
      <c r="AJW3651" s="0"/>
      <c r="AJX3651" s="0"/>
      <c r="AJY3651" s="0"/>
      <c r="AJZ3651" s="0"/>
      <c r="AKA3651" s="0"/>
      <c r="AKB3651" s="0"/>
      <c r="AKC3651" s="0"/>
      <c r="AKD3651" s="0"/>
      <c r="AKE3651" s="0"/>
      <c r="AKF3651" s="0"/>
      <c r="AKG3651" s="0"/>
      <c r="AKH3651" s="0"/>
      <c r="AKI3651" s="0"/>
      <c r="AKJ3651" s="0"/>
      <c r="AKK3651" s="0"/>
      <c r="AKL3651" s="0"/>
      <c r="AKM3651" s="0"/>
      <c r="AKN3651" s="0"/>
      <c r="AKO3651" s="0"/>
      <c r="AKP3651" s="0"/>
      <c r="AKQ3651" s="0"/>
      <c r="AKR3651" s="0"/>
      <c r="AKS3651" s="0"/>
      <c r="AKT3651" s="0"/>
      <c r="AKU3651" s="0"/>
      <c r="AKV3651" s="0"/>
      <c r="AKW3651" s="0"/>
      <c r="AKX3651" s="0"/>
      <c r="AKY3651" s="0"/>
      <c r="AKZ3651" s="0"/>
      <c r="ALA3651" s="0"/>
      <c r="ALB3651" s="0"/>
      <c r="ALC3651" s="0"/>
      <c r="ALD3651" s="0"/>
      <c r="ALE3651" s="0"/>
      <c r="ALF3651" s="0"/>
      <c r="ALG3651" s="0"/>
      <c r="ALH3651" s="0"/>
      <c r="ALI3651" s="0"/>
      <c r="ALJ3651" s="0"/>
      <c r="ALK3651" s="0"/>
      <c r="ALL3651" s="0"/>
      <c r="ALM3651" s="0"/>
      <c r="ALN3651" s="0"/>
      <c r="ALO3651" s="0"/>
      <c r="ALP3651" s="0"/>
      <c r="ALQ3651" s="0"/>
      <c r="ALR3651" s="0"/>
      <c r="ALS3651" s="0"/>
      <c r="ALT3651" s="0"/>
      <c r="ALU3651" s="0"/>
      <c r="ALV3651" s="0"/>
      <c r="ALW3651" s="0"/>
      <c r="ALX3651" s="0"/>
      <c r="ALY3651" s="0"/>
      <c r="ALZ3651" s="0"/>
      <c r="AMA3651" s="0"/>
      <c r="AMB3651" s="0"/>
      <c r="AMC3651" s="0"/>
      <c r="AMD3651" s="0"/>
      <c r="AME3651" s="0"/>
      <c r="AMF3651" s="0"/>
      <c r="AMG3651" s="0"/>
      <c r="AMH3651" s="0"/>
      <c r="AMI3651" s="0"/>
    </row>
    <row r="3652" customFormat="false" ht="12.75" hidden="false" customHeight="false" outlineLevel="0" collapsed="false">
      <c r="A3652" s="1" t="s">
        <v>3866</v>
      </c>
      <c r="C3652" s="19" t="s">
        <v>3875</v>
      </c>
      <c r="D3652" s="19" t="s">
        <v>13</v>
      </c>
      <c r="E3652" s="20" t="n">
        <v>2.5</v>
      </c>
      <c r="F3652" s="21" t="n">
        <v>0.87</v>
      </c>
      <c r="G3652" s="24" t="s">
        <v>3576</v>
      </c>
      <c r="I3652" s="3"/>
      <c r="K3652" s="4"/>
      <c r="BM3652" s="0"/>
      <c r="BN3652" s="0"/>
      <c r="BO3652" s="0"/>
      <c r="BP3652" s="0"/>
      <c r="BQ3652" s="0"/>
      <c r="BR3652" s="0"/>
      <c r="BS3652" s="0"/>
      <c r="BT3652" s="0"/>
      <c r="BU3652" s="0"/>
      <c r="BV3652" s="0"/>
      <c r="BW3652" s="0"/>
      <c r="BX3652" s="0"/>
      <c r="BY3652" s="0"/>
      <c r="BZ3652" s="0"/>
      <c r="CA3652" s="0"/>
      <c r="CB3652" s="0"/>
      <c r="CC3652" s="0"/>
      <c r="CD3652" s="0"/>
      <c r="CE3652" s="0"/>
      <c r="CF3652" s="0"/>
      <c r="CG3652" s="0"/>
      <c r="CH3652" s="0"/>
      <c r="CI3652" s="0"/>
      <c r="CJ3652" s="0"/>
      <c r="CK3652" s="0"/>
      <c r="CL3652" s="0"/>
      <c r="CM3652" s="0"/>
      <c r="CN3652" s="0"/>
      <c r="CO3652" s="0"/>
      <c r="CP3652" s="0"/>
      <c r="CQ3652" s="0"/>
      <c r="CR3652" s="0"/>
      <c r="CS3652" s="0"/>
      <c r="CT3652" s="0"/>
      <c r="CU3652" s="0"/>
      <c r="CV3652" s="0"/>
      <c r="CW3652" s="0"/>
      <c r="CX3652" s="0"/>
      <c r="CY3652" s="0"/>
      <c r="CZ3652" s="0"/>
      <c r="DA3652" s="0"/>
      <c r="DB3652" s="0"/>
      <c r="DC3652" s="0"/>
      <c r="DD3652" s="0"/>
      <c r="DE3652" s="0"/>
      <c r="DF3652" s="0"/>
      <c r="DG3652" s="0"/>
      <c r="DH3652" s="0"/>
      <c r="DI3652" s="0"/>
      <c r="DJ3652" s="0"/>
      <c r="DK3652" s="0"/>
      <c r="DL3652" s="0"/>
      <c r="DM3652" s="0"/>
      <c r="DN3652" s="0"/>
      <c r="DO3652" s="0"/>
      <c r="DP3652" s="0"/>
      <c r="DQ3652" s="0"/>
      <c r="DR3652" s="0"/>
      <c r="DS3652" s="0"/>
      <c r="DT3652" s="0"/>
      <c r="DU3652" s="0"/>
      <c r="DV3652" s="0"/>
      <c r="DW3652" s="0"/>
      <c r="DX3652" s="0"/>
      <c r="DY3652" s="0"/>
      <c r="DZ3652" s="0"/>
      <c r="EA3652" s="0"/>
      <c r="EB3652" s="0"/>
      <c r="EC3652" s="0"/>
      <c r="ED3652" s="0"/>
      <c r="EE3652" s="0"/>
      <c r="EF3652" s="0"/>
      <c r="EG3652" s="0"/>
      <c r="EH3652" s="0"/>
      <c r="EI3652" s="0"/>
      <c r="EJ3652" s="0"/>
      <c r="EK3652" s="0"/>
      <c r="EL3652" s="0"/>
      <c r="EM3652" s="0"/>
      <c r="EN3652" s="0"/>
      <c r="EO3652" s="0"/>
      <c r="EP3652" s="0"/>
      <c r="EQ3652" s="0"/>
      <c r="ER3652" s="0"/>
      <c r="ES3652" s="0"/>
      <c r="ET3652" s="0"/>
      <c r="EU3652" s="0"/>
      <c r="EV3652" s="0"/>
      <c r="EW3652" s="0"/>
      <c r="EX3652" s="0"/>
      <c r="EY3652" s="0"/>
      <c r="EZ3652" s="0"/>
      <c r="FA3652" s="0"/>
      <c r="FB3652" s="0"/>
      <c r="FC3652" s="0"/>
      <c r="FD3652" s="0"/>
      <c r="FE3652" s="0"/>
      <c r="FF3652" s="0"/>
      <c r="FG3652" s="0"/>
      <c r="FH3652" s="0"/>
      <c r="FI3652" s="0"/>
      <c r="FJ3652" s="0"/>
      <c r="FK3652" s="0"/>
      <c r="FL3652" s="0"/>
      <c r="FM3652" s="0"/>
      <c r="FN3652" s="0"/>
      <c r="FO3652" s="0"/>
      <c r="FP3652" s="0"/>
      <c r="FQ3652" s="0"/>
      <c r="FR3652" s="0"/>
      <c r="FS3652" s="0"/>
      <c r="FT3652" s="0"/>
      <c r="FU3652" s="0"/>
      <c r="FV3652" s="0"/>
      <c r="FW3652" s="0"/>
      <c r="FX3652" s="0"/>
      <c r="FY3652" s="0"/>
      <c r="FZ3652" s="0"/>
      <c r="GA3652" s="0"/>
      <c r="GB3652" s="0"/>
      <c r="GC3652" s="0"/>
      <c r="GD3652" s="0"/>
      <c r="GE3652" s="0"/>
      <c r="GF3652" s="0"/>
      <c r="GG3652" s="0"/>
      <c r="GH3652" s="0"/>
      <c r="GI3652" s="0"/>
      <c r="GJ3652" s="0"/>
      <c r="GK3652" s="0"/>
      <c r="GL3652" s="0"/>
      <c r="GM3652" s="0"/>
      <c r="GN3652" s="0"/>
      <c r="GO3652" s="0"/>
      <c r="GP3652" s="0"/>
      <c r="GQ3652" s="0"/>
      <c r="GR3652" s="0"/>
      <c r="GS3652" s="0"/>
      <c r="GT3652" s="0"/>
      <c r="GU3652" s="0"/>
      <c r="GV3652" s="0"/>
      <c r="GW3652" s="0"/>
      <c r="GX3652" s="0"/>
      <c r="GY3652" s="0"/>
      <c r="GZ3652" s="0"/>
      <c r="HA3652" s="0"/>
      <c r="HB3652" s="0"/>
      <c r="HC3652" s="0"/>
      <c r="HD3652" s="0"/>
      <c r="HE3652" s="0"/>
      <c r="HF3652" s="0"/>
      <c r="HG3652" s="0"/>
      <c r="HH3652" s="0"/>
      <c r="HI3652" s="0"/>
      <c r="HJ3652" s="0"/>
      <c r="HK3652" s="0"/>
      <c r="HL3652" s="0"/>
      <c r="HM3652" s="0"/>
      <c r="HN3652" s="0"/>
      <c r="HO3652" s="0"/>
      <c r="HP3652" s="0"/>
      <c r="HQ3652" s="0"/>
      <c r="HR3652" s="0"/>
      <c r="HS3652" s="0"/>
      <c r="HT3652" s="0"/>
      <c r="HU3652" s="0"/>
      <c r="HV3652" s="0"/>
      <c r="HW3652" s="0"/>
      <c r="HX3652" s="0"/>
      <c r="HY3652" s="0"/>
      <c r="HZ3652" s="0"/>
      <c r="IA3652" s="0"/>
      <c r="IB3652" s="0"/>
      <c r="IC3652" s="0"/>
      <c r="ID3652" s="0"/>
      <c r="IE3652" s="0"/>
      <c r="IF3652" s="0"/>
      <c r="IG3652" s="0"/>
      <c r="IH3652" s="0"/>
      <c r="II3652" s="0"/>
      <c r="IJ3652" s="0"/>
      <c r="IK3652" s="0"/>
      <c r="IL3652" s="0"/>
      <c r="IM3652" s="0"/>
      <c r="IN3652" s="0"/>
      <c r="IO3652" s="0"/>
      <c r="IP3652" s="0"/>
      <c r="IQ3652" s="0"/>
      <c r="IR3652" s="0"/>
      <c r="IS3652" s="0"/>
      <c r="IT3652" s="0"/>
      <c r="IU3652" s="0"/>
      <c r="IV3652" s="0"/>
      <c r="IW3652" s="0"/>
      <c r="IX3652" s="0"/>
      <c r="IY3652" s="0"/>
      <c r="IZ3652" s="0"/>
      <c r="JA3652" s="0"/>
      <c r="JB3652" s="0"/>
      <c r="JC3652" s="0"/>
      <c r="JD3652" s="0"/>
      <c r="JE3652" s="0"/>
      <c r="JF3652" s="0"/>
      <c r="JG3652" s="0"/>
      <c r="JH3652" s="0"/>
      <c r="JI3652" s="0"/>
      <c r="JJ3652" s="0"/>
      <c r="JK3652" s="0"/>
      <c r="JL3652" s="0"/>
      <c r="JM3652" s="0"/>
      <c r="JN3652" s="0"/>
      <c r="JO3652" s="0"/>
      <c r="JP3652" s="0"/>
      <c r="JQ3652" s="0"/>
      <c r="JR3652" s="0"/>
      <c r="JS3652" s="0"/>
      <c r="JT3652" s="0"/>
      <c r="JU3652" s="0"/>
      <c r="JV3652" s="0"/>
      <c r="JW3652" s="0"/>
      <c r="JX3652" s="0"/>
      <c r="JY3652" s="0"/>
      <c r="JZ3652" s="0"/>
      <c r="KA3652" s="0"/>
      <c r="KB3652" s="0"/>
      <c r="KC3652" s="0"/>
      <c r="KD3652" s="0"/>
      <c r="KE3652" s="0"/>
      <c r="KF3652" s="0"/>
      <c r="KG3652" s="0"/>
      <c r="KH3652" s="0"/>
      <c r="KI3652" s="0"/>
      <c r="KJ3652" s="0"/>
      <c r="KK3652" s="0"/>
      <c r="KL3652" s="0"/>
      <c r="KM3652" s="0"/>
      <c r="KN3652" s="0"/>
      <c r="KO3652" s="0"/>
      <c r="KP3652" s="0"/>
      <c r="KQ3652" s="0"/>
      <c r="KR3652" s="0"/>
      <c r="KS3652" s="0"/>
      <c r="KT3652" s="0"/>
      <c r="KU3652" s="0"/>
      <c r="KV3652" s="0"/>
      <c r="KW3652" s="0"/>
      <c r="KX3652" s="0"/>
      <c r="KY3652" s="0"/>
      <c r="KZ3652" s="0"/>
      <c r="LA3652" s="0"/>
      <c r="LB3652" s="0"/>
      <c r="LC3652" s="0"/>
      <c r="LD3652" s="0"/>
      <c r="LE3652" s="0"/>
      <c r="LF3652" s="0"/>
      <c r="LG3652" s="0"/>
      <c r="LH3652" s="0"/>
      <c r="LI3652" s="0"/>
      <c r="LJ3652" s="0"/>
      <c r="LK3652" s="0"/>
      <c r="LL3652" s="0"/>
      <c r="LM3652" s="0"/>
      <c r="LN3652" s="0"/>
      <c r="LO3652" s="0"/>
      <c r="LP3652" s="0"/>
      <c r="LQ3652" s="0"/>
      <c r="LR3652" s="0"/>
      <c r="LS3652" s="0"/>
      <c r="LT3652" s="0"/>
      <c r="LU3652" s="0"/>
      <c r="LV3652" s="0"/>
      <c r="LW3652" s="0"/>
      <c r="LX3652" s="0"/>
      <c r="LY3652" s="0"/>
      <c r="LZ3652" s="0"/>
      <c r="MA3652" s="0"/>
      <c r="MB3652" s="0"/>
      <c r="MC3652" s="0"/>
      <c r="MD3652" s="0"/>
      <c r="ME3652" s="0"/>
      <c r="MF3652" s="0"/>
      <c r="MG3652" s="0"/>
      <c r="MH3652" s="0"/>
      <c r="MI3652" s="0"/>
      <c r="MJ3652" s="0"/>
      <c r="MK3652" s="0"/>
      <c r="ML3652" s="0"/>
      <c r="MM3652" s="0"/>
      <c r="MN3652" s="0"/>
      <c r="MO3652" s="0"/>
      <c r="MP3652" s="0"/>
      <c r="MQ3652" s="0"/>
      <c r="MR3652" s="0"/>
      <c r="MS3652" s="0"/>
      <c r="MT3652" s="0"/>
      <c r="MU3652" s="0"/>
      <c r="MV3652" s="0"/>
      <c r="MW3652" s="0"/>
      <c r="MX3652" s="0"/>
      <c r="MY3652" s="0"/>
      <c r="MZ3652" s="0"/>
      <c r="NA3652" s="0"/>
      <c r="NB3652" s="0"/>
      <c r="NC3652" s="0"/>
      <c r="ND3652" s="0"/>
      <c r="NE3652" s="0"/>
      <c r="NF3652" s="0"/>
      <c r="NG3652" s="0"/>
      <c r="NH3652" s="0"/>
      <c r="NI3652" s="0"/>
      <c r="NJ3652" s="0"/>
      <c r="NK3652" s="0"/>
      <c r="NL3652" s="0"/>
      <c r="NM3652" s="0"/>
      <c r="NN3652" s="0"/>
      <c r="NO3652" s="0"/>
      <c r="NP3652" s="0"/>
      <c r="NQ3652" s="0"/>
      <c r="NR3652" s="0"/>
      <c r="NS3652" s="0"/>
      <c r="NT3652" s="0"/>
      <c r="NU3652" s="0"/>
      <c r="NV3652" s="0"/>
      <c r="NW3652" s="0"/>
      <c r="NX3652" s="0"/>
      <c r="NY3652" s="0"/>
      <c r="NZ3652" s="0"/>
      <c r="OA3652" s="0"/>
      <c r="OB3652" s="0"/>
      <c r="OC3652" s="0"/>
      <c r="OD3652" s="0"/>
      <c r="OE3652" s="0"/>
      <c r="OF3652" s="0"/>
      <c r="OG3652" s="0"/>
      <c r="OH3652" s="0"/>
      <c r="OI3652" s="0"/>
      <c r="OJ3652" s="0"/>
      <c r="OK3652" s="0"/>
      <c r="OL3652" s="0"/>
      <c r="OM3652" s="0"/>
      <c r="ON3652" s="0"/>
      <c r="OO3652" s="0"/>
      <c r="OP3652" s="0"/>
      <c r="OQ3652" s="0"/>
      <c r="OR3652" s="0"/>
      <c r="OS3652" s="0"/>
      <c r="OT3652" s="0"/>
      <c r="OU3652" s="0"/>
      <c r="OV3652" s="0"/>
      <c r="OW3652" s="0"/>
      <c r="OX3652" s="0"/>
      <c r="OY3652" s="0"/>
      <c r="OZ3652" s="0"/>
      <c r="PA3652" s="0"/>
      <c r="PB3652" s="0"/>
      <c r="PC3652" s="0"/>
      <c r="PD3652" s="0"/>
      <c r="PE3652" s="0"/>
      <c r="PF3652" s="0"/>
      <c r="PG3652" s="0"/>
      <c r="PH3652" s="0"/>
      <c r="PI3652" s="0"/>
      <c r="PJ3652" s="0"/>
      <c r="PK3652" s="0"/>
      <c r="PL3652" s="0"/>
      <c r="PM3652" s="0"/>
      <c r="PN3652" s="0"/>
      <c r="PO3652" s="0"/>
      <c r="PP3652" s="0"/>
      <c r="PQ3652" s="0"/>
      <c r="PR3652" s="0"/>
      <c r="PS3652" s="0"/>
      <c r="PT3652" s="0"/>
      <c r="PU3652" s="0"/>
      <c r="PV3652" s="0"/>
      <c r="PW3652" s="0"/>
      <c r="PX3652" s="0"/>
      <c r="PY3652" s="0"/>
      <c r="PZ3652" s="0"/>
      <c r="QA3652" s="0"/>
      <c r="QB3652" s="0"/>
      <c r="QC3652" s="0"/>
      <c r="QD3652" s="0"/>
      <c r="QE3652" s="0"/>
      <c r="QF3652" s="0"/>
      <c r="QG3652" s="0"/>
      <c r="QH3652" s="0"/>
      <c r="QI3652" s="0"/>
      <c r="QJ3652" s="0"/>
      <c r="QK3652" s="0"/>
      <c r="QL3652" s="0"/>
      <c r="QM3652" s="0"/>
      <c r="QN3652" s="0"/>
      <c r="QO3652" s="0"/>
      <c r="QP3652" s="0"/>
      <c r="QQ3652" s="0"/>
      <c r="QR3652" s="0"/>
      <c r="QS3652" s="0"/>
      <c r="QT3652" s="0"/>
      <c r="QU3652" s="0"/>
      <c r="QV3652" s="0"/>
      <c r="QW3652" s="0"/>
      <c r="QX3652" s="0"/>
      <c r="QY3652" s="0"/>
      <c r="QZ3652" s="0"/>
      <c r="RA3652" s="0"/>
      <c r="RB3652" s="0"/>
      <c r="RC3652" s="0"/>
      <c r="RD3652" s="0"/>
      <c r="RE3652" s="0"/>
      <c r="RF3652" s="0"/>
      <c r="RG3652" s="0"/>
      <c r="RH3652" s="0"/>
      <c r="RI3652" s="0"/>
      <c r="RJ3652" s="0"/>
      <c r="RK3652" s="0"/>
      <c r="RL3652" s="0"/>
      <c r="RM3652" s="0"/>
      <c r="RN3652" s="0"/>
      <c r="RO3652" s="0"/>
      <c r="RP3652" s="0"/>
      <c r="RQ3652" s="0"/>
      <c r="RR3652" s="0"/>
      <c r="RS3652" s="0"/>
      <c r="RT3652" s="0"/>
      <c r="RU3652" s="0"/>
      <c r="RV3652" s="0"/>
      <c r="RW3652" s="0"/>
      <c r="RX3652" s="0"/>
      <c r="RY3652" s="0"/>
      <c r="RZ3652" s="0"/>
      <c r="SA3652" s="0"/>
      <c r="SB3652" s="0"/>
      <c r="SC3652" s="0"/>
      <c r="SD3652" s="0"/>
      <c r="SE3652" s="0"/>
      <c r="SF3652" s="0"/>
      <c r="SG3652" s="0"/>
      <c r="SH3652" s="0"/>
      <c r="SI3652" s="0"/>
      <c r="SJ3652" s="0"/>
      <c r="SK3652" s="0"/>
      <c r="SL3652" s="0"/>
      <c r="SM3652" s="0"/>
      <c r="SN3652" s="0"/>
      <c r="SO3652" s="0"/>
      <c r="SP3652" s="0"/>
      <c r="SQ3652" s="0"/>
      <c r="SR3652" s="0"/>
      <c r="SS3652" s="0"/>
      <c r="ST3652" s="0"/>
      <c r="SU3652" s="0"/>
      <c r="SV3652" s="0"/>
      <c r="SW3652" s="0"/>
      <c r="SX3652" s="0"/>
      <c r="SY3652" s="0"/>
      <c r="SZ3652" s="0"/>
      <c r="TA3652" s="0"/>
      <c r="TB3652" s="0"/>
      <c r="TC3652" s="0"/>
      <c r="TD3652" s="0"/>
      <c r="TE3652" s="0"/>
      <c r="TF3652" s="0"/>
      <c r="TG3652" s="0"/>
      <c r="TH3652" s="0"/>
      <c r="TI3652" s="0"/>
      <c r="TJ3652" s="0"/>
      <c r="TK3652" s="0"/>
      <c r="TL3652" s="0"/>
      <c r="TM3652" s="0"/>
      <c r="TN3652" s="0"/>
      <c r="TO3652" s="0"/>
      <c r="TP3652" s="0"/>
      <c r="TQ3652" s="0"/>
      <c r="TR3652" s="0"/>
      <c r="TS3652" s="0"/>
      <c r="TT3652" s="0"/>
      <c r="TU3652" s="0"/>
      <c r="TV3652" s="0"/>
      <c r="TW3652" s="0"/>
      <c r="TX3652" s="0"/>
      <c r="TY3652" s="0"/>
      <c r="TZ3652" s="0"/>
      <c r="UA3652" s="0"/>
      <c r="UB3652" s="0"/>
      <c r="UC3652" s="0"/>
      <c r="UD3652" s="0"/>
      <c r="UE3652" s="0"/>
      <c r="UF3652" s="0"/>
      <c r="UG3652" s="0"/>
      <c r="UH3652" s="0"/>
      <c r="UI3652" s="0"/>
      <c r="UJ3652" s="0"/>
      <c r="UK3652" s="0"/>
      <c r="UL3652" s="0"/>
      <c r="UM3652" s="0"/>
      <c r="UN3652" s="0"/>
      <c r="UO3652" s="0"/>
      <c r="UP3652" s="0"/>
      <c r="UQ3652" s="0"/>
      <c r="UR3652" s="0"/>
      <c r="US3652" s="0"/>
      <c r="UT3652" s="0"/>
      <c r="UU3652" s="0"/>
      <c r="UV3652" s="0"/>
      <c r="UW3652" s="0"/>
      <c r="UX3652" s="0"/>
      <c r="UY3652" s="0"/>
      <c r="UZ3652" s="0"/>
      <c r="VA3652" s="0"/>
      <c r="VB3652" s="0"/>
      <c r="VC3652" s="0"/>
      <c r="VD3652" s="0"/>
      <c r="VE3652" s="0"/>
      <c r="VF3652" s="0"/>
      <c r="VG3652" s="0"/>
      <c r="VH3652" s="0"/>
      <c r="VI3652" s="0"/>
      <c r="VJ3652" s="0"/>
      <c r="VK3652" s="0"/>
      <c r="VL3652" s="0"/>
      <c r="VM3652" s="0"/>
      <c r="VN3652" s="0"/>
      <c r="VO3652" s="0"/>
      <c r="VP3652" s="0"/>
      <c r="VQ3652" s="0"/>
      <c r="VR3652" s="0"/>
      <c r="VS3652" s="0"/>
      <c r="VT3652" s="0"/>
      <c r="VU3652" s="0"/>
      <c r="VV3652" s="0"/>
      <c r="VW3652" s="0"/>
      <c r="VX3652" s="0"/>
      <c r="VY3652" s="0"/>
      <c r="VZ3652" s="0"/>
      <c r="WA3652" s="0"/>
      <c r="WB3652" s="0"/>
      <c r="WC3652" s="0"/>
      <c r="WD3652" s="0"/>
      <c r="WE3652" s="0"/>
      <c r="WF3652" s="0"/>
      <c r="WG3652" s="0"/>
      <c r="WH3652" s="0"/>
      <c r="WI3652" s="0"/>
      <c r="WJ3652" s="0"/>
      <c r="WK3652" s="0"/>
      <c r="WL3652" s="0"/>
      <c r="WM3652" s="0"/>
      <c r="WN3652" s="0"/>
      <c r="WO3652" s="0"/>
      <c r="WP3652" s="0"/>
      <c r="WQ3652" s="0"/>
      <c r="WR3652" s="0"/>
      <c r="WS3652" s="0"/>
      <c r="WT3652" s="0"/>
      <c r="WU3652" s="0"/>
      <c r="WV3652" s="0"/>
      <c r="WW3652" s="0"/>
      <c r="WX3652" s="0"/>
      <c r="WY3652" s="0"/>
      <c r="WZ3652" s="0"/>
      <c r="XA3652" s="0"/>
      <c r="XB3652" s="0"/>
      <c r="XC3652" s="0"/>
      <c r="XD3652" s="0"/>
      <c r="XE3652" s="0"/>
      <c r="XF3652" s="0"/>
      <c r="XG3652" s="0"/>
      <c r="XH3652" s="0"/>
      <c r="XI3652" s="0"/>
      <c r="XJ3652" s="0"/>
      <c r="XK3652" s="0"/>
      <c r="XL3652" s="0"/>
      <c r="XM3652" s="0"/>
      <c r="XN3652" s="0"/>
      <c r="XO3652" s="0"/>
      <c r="XP3652" s="0"/>
      <c r="XQ3652" s="0"/>
      <c r="XR3652" s="0"/>
      <c r="XS3652" s="0"/>
      <c r="XT3652" s="0"/>
      <c r="XU3652" s="0"/>
      <c r="XV3652" s="0"/>
      <c r="XW3652" s="0"/>
      <c r="XX3652" s="0"/>
      <c r="XY3652" s="0"/>
      <c r="XZ3652" s="0"/>
      <c r="YA3652" s="0"/>
      <c r="YB3652" s="0"/>
      <c r="YC3652" s="0"/>
      <c r="YD3652" s="0"/>
      <c r="YE3652" s="0"/>
      <c r="YF3652" s="0"/>
      <c r="YG3652" s="0"/>
      <c r="YH3652" s="0"/>
      <c r="YI3652" s="0"/>
      <c r="YJ3652" s="0"/>
      <c r="YK3652" s="0"/>
      <c r="YL3652" s="0"/>
      <c r="YM3652" s="0"/>
      <c r="YN3652" s="0"/>
      <c r="YO3652" s="0"/>
      <c r="YP3652" s="0"/>
      <c r="YQ3652" s="0"/>
      <c r="YR3652" s="0"/>
      <c r="YS3652" s="0"/>
      <c r="YT3652" s="0"/>
      <c r="YU3652" s="0"/>
      <c r="YV3652" s="0"/>
      <c r="YW3652" s="0"/>
      <c r="YX3652" s="0"/>
      <c r="YY3652" s="0"/>
      <c r="YZ3652" s="0"/>
      <c r="ZA3652" s="0"/>
      <c r="ZB3652" s="0"/>
      <c r="ZC3652" s="0"/>
      <c r="ZD3652" s="0"/>
      <c r="ZE3652" s="0"/>
      <c r="ZF3652" s="0"/>
      <c r="ZG3652" s="0"/>
      <c r="ZH3652" s="0"/>
      <c r="ZI3652" s="0"/>
      <c r="ZJ3652" s="0"/>
      <c r="ZK3652" s="0"/>
      <c r="ZL3652" s="0"/>
      <c r="ZM3652" s="0"/>
      <c r="ZN3652" s="0"/>
      <c r="ZO3652" s="0"/>
      <c r="ZP3652" s="0"/>
      <c r="ZQ3652" s="0"/>
      <c r="ZR3652" s="0"/>
      <c r="ZS3652" s="0"/>
      <c r="ZT3652" s="0"/>
      <c r="ZU3652" s="0"/>
      <c r="ZV3652" s="0"/>
      <c r="ZW3652" s="0"/>
      <c r="ZX3652" s="0"/>
      <c r="ZY3652" s="0"/>
      <c r="ZZ3652" s="0"/>
      <c r="AAA3652" s="0"/>
      <c r="AAB3652" s="0"/>
      <c r="AAC3652" s="0"/>
      <c r="AAD3652" s="0"/>
      <c r="AAE3652" s="0"/>
      <c r="AAF3652" s="0"/>
      <c r="AAG3652" s="0"/>
      <c r="AAH3652" s="0"/>
      <c r="AAI3652" s="0"/>
      <c r="AAJ3652" s="0"/>
      <c r="AAK3652" s="0"/>
      <c r="AAL3652" s="0"/>
      <c r="AAM3652" s="0"/>
      <c r="AAN3652" s="0"/>
      <c r="AAO3652" s="0"/>
      <c r="AAP3652" s="0"/>
      <c r="AAQ3652" s="0"/>
      <c r="AAR3652" s="0"/>
      <c r="AAS3652" s="0"/>
      <c r="AAT3652" s="0"/>
      <c r="AAU3652" s="0"/>
      <c r="AAV3652" s="0"/>
      <c r="AAW3652" s="0"/>
      <c r="AAX3652" s="0"/>
      <c r="AAY3652" s="0"/>
      <c r="AAZ3652" s="0"/>
      <c r="ABA3652" s="0"/>
      <c r="ABB3652" s="0"/>
      <c r="ABC3652" s="0"/>
      <c r="ABD3652" s="0"/>
      <c r="ABE3652" s="0"/>
      <c r="ABF3652" s="0"/>
      <c r="ABG3652" s="0"/>
      <c r="ABH3652" s="0"/>
      <c r="ABI3652" s="0"/>
      <c r="ABJ3652" s="0"/>
      <c r="ABK3652" s="0"/>
      <c r="ABL3652" s="0"/>
      <c r="ABM3652" s="0"/>
      <c r="ABN3652" s="0"/>
      <c r="ABO3652" s="0"/>
      <c r="ABP3652" s="0"/>
      <c r="ABQ3652" s="0"/>
      <c r="ABR3652" s="0"/>
      <c r="ABS3652" s="0"/>
      <c r="ABT3652" s="0"/>
      <c r="ABU3652" s="0"/>
      <c r="ABV3652" s="0"/>
      <c r="ABW3652" s="0"/>
      <c r="ABX3652" s="0"/>
      <c r="ABY3652" s="0"/>
      <c r="ABZ3652" s="0"/>
      <c r="ACA3652" s="0"/>
      <c r="ACB3652" s="0"/>
      <c r="ACC3652" s="0"/>
      <c r="ACD3652" s="0"/>
      <c r="ACE3652" s="0"/>
      <c r="ACF3652" s="0"/>
      <c r="ACG3652" s="0"/>
      <c r="ACH3652" s="0"/>
      <c r="ACI3652" s="0"/>
      <c r="ACJ3652" s="0"/>
      <c r="ACK3652" s="0"/>
      <c r="ACL3652" s="0"/>
      <c r="ACM3652" s="0"/>
      <c r="ACN3652" s="0"/>
      <c r="ACO3652" s="0"/>
      <c r="ACP3652" s="0"/>
      <c r="ACQ3652" s="0"/>
      <c r="ACR3652" s="0"/>
      <c r="ACS3652" s="0"/>
      <c r="ACT3652" s="0"/>
      <c r="ACU3652" s="0"/>
      <c r="ACV3652" s="0"/>
      <c r="ACW3652" s="0"/>
      <c r="ACX3652" s="0"/>
      <c r="ACY3652" s="0"/>
      <c r="ACZ3652" s="0"/>
      <c r="ADA3652" s="0"/>
      <c r="ADB3652" s="0"/>
      <c r="ADC3652" s="0"/>
      <c r="ADD3652" s="0"/>
      <c r="ADE3652" s="0"/>
      <c r="ADF3652" s="0"/>
      <c r="ADG3652" s="0"/>
      <c r="ADH3652" s="0"/>
      <c r="ADI3652" s="0"/>
      <c r="ADJ3652" s="0"/>
      <c r="ADK3652" s="0"/>
      <c r="ADL3652" s="0"/>
      <c r="ADM3652" s="0"/>
      <c r="ADN3652" s="0"/>
      <c r="ADO3652" s="0"/>
      <c r="ADP3652" s="0"/>
      <c r="ADQ3652" s="0"/>
      <c r="ADR3652" s="0"/>
      <c r="ADS3652" s="0"/>
      <c r="ADT3652" s="0"/>
      <c r="ADU3652" s="0"/>
      <c r="ADV3652" s="0"/>
      <c r="ADW3652" s="0"/>
      <c r="ADX3652" s="0"/>
      <c r="ADY3652" s="0"/>
      <c r="ADZ3652" s="0"/>
      <c r="AEA3652" s="0"/>
      <c r="AEB3652" s="0"/>
      <c r="AEC3652" s="0"/>
      <c r="AED3652" s="0"/>
      <c r="AEE3652" s="0"/>
      <c r="AEF3652" s="0"/>
      <c r="AEG3652" s="0"/>
      <c r="AEH3652" s="0"/>
      <c r="AEI3652" s="0"/>
      <c r="AEJ3652" s="0"/>
      <c r="AEK3652" s="0"/>
      <c r="AEL3652" s="0"/>
      <c r="AEM3652" s="0"/>
      <c r="AEN3652" s="0"/>
      <c r="AEO3652" s="0"/>
      <c r="AEP3652" s="0"/>
      <c r="AEQ3652" s="0"/>
      <c r="AER3652" s="0"/>
      <c r="AES3652" s="0"/>
      <c r="AET3652" s="0"/>
      <c r="AEU3652" s="0"/>
      <c r="AEV3652" s="0"/>
      <c r="AEW3652" s="0"/>
      <c r="AEX3652" s="0"/>
      <c r="AEY3652" s="0"/>
      <c r="AEZ3652" s="0"/>
      <c r="AFA3652" s="0"/>
      <c r="AFB3652" s="0"/>
      <c r="AFC3652" s="0"/>
      <c r="AFD3652" s="0"/>
      <c r="AFE3652" s="0"/>
      <c r="AFF3652" s="0"/>
      <c r="AFG3652" s="0"/>
      <c r="AFH3652" s="0"/>
      <c r="AFI3652" s="0"/>
      <c r="AFJ3652" s="0"/>
      <c r="AFK3652" s="0"/>
      <c r="AFL3652" s="0"/>
      <c r="AFM3652" s="0"/>
      <c r="AFN3652" s="0"/>
      <c r="AFO3652" s="0"/>
      <c r="AFP3652" s="0"/>
      <c r="AFQ3652" s="0"/>
      <c r="AFR3652" s="0"/>
      <c r="AFS3652" s="0"/>
      <c r="AFT3652" s="0"/>
      <c r="AFU3652" s="0"/>
      <c r="AFV3652" s="0"/>
      <c r="AFW3652" s="0"/>
      <c r="AFX3652" s="0"/>
      <c r="AFY3652" s="0"/>
      <c r="AFZ3652" s="0"/>
      <c r="AGA3652" s="0"/>
      <c r="AGB3652" s="0"/>
      <c r="AGC3652" s="0"/>
      <c r="AGD3652" s="0"/>
      <c r="AGE3652" s="0"/>
      <c r="AGF3652" s="0"/>
      <c r="AGG3652" s="0"/>
      <c r="AGH3652" s="0"/>
      <c r="AGI3652" s="0"/>
      <c r="AGJ3652" s="0"/>
      <c r="AGK3652" s="0"/>
      <c r="AGL3652" s="0"/>
      <c r="AGM3652" s="0"/>
      <c r="AGN3652" s="0"/>
      <c r="AGO3652" s="0"/>
      <c r="AGP3652" s="0"/>
      <c r="AGQ3652" s="0"/>
      <c r="AGR3652" s="0"/>
      <c r="AGS3652" s="0"/>
      <c r="AGT3652" s="0"/>
      <c r="AGU3652" s="0"/>
      <c r="AGV3652" s="0"/>
      <c r="AGW3652" s="0"/>
      <c r="AGX3652" s="0"/>
      <c r="AGY3652" s="0"/>
      <c r="AGZ3652" s="0"/>
      <c r="AHA3652" s="0"/>
      <c r="AHB3652" s="0"/>
      <c r="AHC3652" s="0"/>
      <c r="AHD3652" s="0"/>
      <c r="AHE3652" s="0"/>
      <c r="AHF3652" s="0"/>
      <c r="AHG3652" s="0"/>
      <c r="AHH3652" s="0"/>
      <c r="AHI3652" s="0"/>
      <c r="AHJ3652" s="0"/>
      <c r="AHK3652" s="0"/>
      <c r="AHL3652" s="0"/>
      <c r="AHM3652" s="0"/>
      <c r="AHN3652" s="0"/>
      <c r="AHO3652" s="0"/>
      <c r="AHP3652" s="0"/>
      <c r="AHQ3652" s="0"/>
      <c r="AHR3652" s="0"/>
      <c r="AHS3652" s="0"/>
      <c r="AHT3652" s="0"/>
      <c r="AHU3652" s="0"/>
      <c r="AHV3652" s="0"/>
      <c r="AHW3652" s="0"/>
      <c r="AHX3652" s="0"/>
      <c r="AHY3652" s="0"/>
      <c r="AHZ3652" s="0"/>
      <c r="AIA3652" s="0"/>
      <c r="AIB3652" s="0"/>
      <c r="AIC3652" s="0"/>
      <c r="AID3652" s="0"/>
      <c r="AIE3652" s="0"/>
      <c r="AIF3652" s="0"/>
      <c r="AIG3652" s="0"/>
      <c r="AIH3652" s="0"/>
      <c r="AII3652" s="0"/>
      <c r="AIJ3652" s="0"/>
      <c r="AIK3652" s="0"/>
      <c r="AIL3652" s="0"/>
      <c r="AIM3652" s="0"/>
      <c r="AIN3652" s="0"/>
      <c r="AIO3652" s="0"/>
      <c r="AIP3652" s="0"/>
      <c r="AIQ3652" s="0"/>
      <c r="AIR3652" s="0"/>
      <c r="AIS3652" s="0"/>
      <c r="AIT3652" s="0"/>
      <c r="AIU3652" s="0"/>
      <c r="AIV3652" s="0"/>
      <c r="AIW3652" s="0"/>
      <c r="AIX3652" s="0"/>
      <c r="AIY3652" s="0"/>
      <c r="AIZ3652" s="0"/>
      <c r="AJA3652" s="0"/>
      <c r="AJB3652" s="0"/>
      <c r="AJC3652" s="0"/>
      <c r="AJD3652" s="0"/>
      <c r="AJE3652" s="0"/>
      <c r="AJF3652" s="0"/>
      <c r="AJG3652" s="0"/>
      <c r="AJH3652" s="0"/>
      <c r="AJI3652" s="0"/>
      <c r="AJJ3652" s="0"/>
      <c r="AJK3652" s="0"/>
      <c r="AJL3652" s="0"/>
      <c r="AJM3652" s="0"/>
      <c r="AJN3652" s="0"/>
      <c r="AJO3652" s="0"/>
      <c r="AJP3652" s="0"/>
      <c r="AJQ3652" s="0"/>
      <c r="AJR3652" s="0"/>
      <c r="AJS3652" s="0"/>
      <c r="AJT3652" s="0"/>
      <c r="AJU3652" s="0"/>
      <c r="AJV3652" s="0"/>
      <c r="AJW3652" s="0"/>
      <c r="AJX3652" s="0"/>
      <c r="AJY3652" s="0"/>
      <c r="AJZ3652" s="0"/>
      <c r="AKA3652" s="0"/>
      <c r="AKB3652" s="0"/>
      <c r="AKC3652" s="0"/>
      <c r="AKD3652" s="0"/>
      <c r="AKE3652" s="0"/>
      <c r="AKF3652" s="0"/>
      <c r="AKG3652" s="0"/>
      <c r="AKH3652" s="0"/>
      <c r="AKI3652" s="0"/>
      <c r="AKJ3652" s="0"/>
      <c r="AKK3652" s="0"/>
      <c r="AKL3652" s="0"/>
      <c r="AKM3652" s="0"/>
      <c r="AKN3652" s="0"/>
      <c r="AKO3652" s="0"/>
      <c r="AKP3652" s="0"/>
      <c r="AKQ3652" s="0"/>
      <c r="AKR3652" s="0"/>
      <c r="AKS3652" s="0"/>
      <c r="AKT3652" s="0"/>
      <c r="AKU3652" s="0"/>
      <c r="AKV3652" s="0"/>
      <c r="AKW3652" s="0"/>
      <c r="AKX3652" s="0"/>
      <c r="AKY3652" s="0"/>
      <c r="AKZ3652" s="0"/>
      <c r="ALA3652" s="0"/>
      <c r="ALB3652" s="0"/>
      <c r="ALC3652" s="0"/>
      <c r="ALD3652" s="0"/>
      <c r="ALE3652" s="0"/>
      <c r="ALF3652" s="0"/>
      <c r="ALG3652" s="0"/>
      <c r="ALH3652" s="0"/>
      <c r="ALI3652" s="0"/>
      <c r="ALJ3652" s="0"/>
      <c r="ALK3652" s="0"/>
      <c r="ALL3652" s="0"/>
      <c r="ALM3652" s="0"/>
      <c r="ALN3652" s="0"/>
      <c r="ALO3652" s="0"/>
      <c r="ALP3652" s="0"/>
      <c r="ALQ3652" s="0"/>
      <c r="ALR3652" s="0"/>
      <c r="ALS3652" s="0"/>
      <c r="ALT3652" s="0"/>
      <c r="ALU3652" s="0"/>
      <c r="ALV3652" s="0"/>
      <c r="ALW3652" s="0"/>
      <c r="ALX3652" s="0"/>
      <c r="ALY3652" s="0"/>
      <c r="ALZ3652" s="0"/>
      <c r="AMA3652" s="0"/>
      <c r="AMB3652" s="0"/>
      <c r="AMC3652" s="0"/>
      <c r="AMD3652" s="0"/>
      <c r="AME3652" s="0"/>
      <c r="AMF3652" s="0"/>
      <c r="AMG3652" s="0"/>
      <c r="AMH3652" s="0"/>
      <c r="AMI3652" s="0"/>
    </row>
    <row r="3653" customFormat="false" ht="12.75" hidden="false" customHeight="false" outlineLevel="0" collapsed="false">
      <c r="A3653" s="1" t="s">
        <v>3866</v>
      </c>
      <c r="C3653" s="19" t="s">
        <v>3876</v>
      </c>
      <c r="D3653" s="19" t="s">
        <v>13</v>
      </c>
      <c r="E3653" s="20" t="n">
        <v>2.5</v>
      </c>
      <c r="F3653" s="21" t="n">
        <v>0.45</v>
      </c>
      <c r="G3653" s="24" t="s">
        <v>3576</v>
      </c>
      <c r="I3653" s="3"/>
      <c r="K3653" s="4"/>
      <c r="BM3653" s="0"/>
      <c r="BN3653" s="0"/>
      <c r="BO3653" s="0"/>
      <c r="BP3653" s="0"/>
      <c r="BQ3653" s="0"/>
      <c r="BR3653" s="0"/>
      <c r="BS3653" s="0"/>
      <c r="BT3653" s="0"/>
      <c r="BU3653" s="0"/>
      <c r="BV3653" s="0"/>
      <c r="BW3653" s="0"/>
      <c r="BX3653" s="0"/>
      <c r="BY3653" s="0"/>
      <c r="BZ3653" s="0"/>
      <c r="CA3653" s="0"/>
      <c r="CB3653" s="0"/>
      <c r="CC3653" s="0"/>
      <c r="CD3653" s="0"/>
      <c r="CE3653" s="0"/>
      <c r="CF3653" s="0"/>
      <c r="CG3653" s="0"/>
      <c r="CH3653" s="0"/>
      <c r="CI3653" s="0"/>
      <c r="CJ3653" s="0"/>
      <c r="CK3653" s="0"/>
      <c r="CL3653" s="0"/>
      <c r="CM3653" s="0"/>
      <c r="CN3653" s="0"/>
      <c r="CO3653" s="0"/>
      <c r="CP3653" s="0"/>
      <c r="CQ3653" s="0"/>
      <c r="CR3653" s="0"/>
      <c r="CS3653" s="0"/>
      <c r="CT3653" s="0"/>
      <c r="CU3653" s="0"/>
      <c r="CV3653" s="0"/>
      <c r="CW3653" s="0"/>
      <c r="CX3653" s="0"/>
      <c r="CY3653" s="0"/>
      <c r="CZ3653" s="0"/>
      <c r="DA3653" s="0"/>
      <c r="DB3653" s="0"/>
      <c r="DC3653" s="0"/>
      <c r="DD3653" s="0"/>
      <c r="DE3653" s="0"/>
      <c r="DF3653" s="0"/>
      <c r="DG3653" s="0"/>
      <c r="DH3653" s="0"/>
      <c r="DI3653" s="0"/>
      <c r="DJ3653" s="0"/>
      <c r="DK3653" s="0"/>
      <c r="DL3653" s="0"/>
      <c r="DM3653" s="0"/>
      <c r="DN3653" s="0"/>
      <c r="DO3653" s="0"/>
      <c r="DP3653" s="0"/>
      <c r="DQ3653" s="0"/>
      <c r="DR3653" s="0"/>
      <c r="DS3653" s="0"/>
      <c r="DT3653" s="0"/>
      <c r="DU3653" s="0"/>
      <c r="DV3653" s="0"/>
      <c r="DW3653" s="0"/>
      <c r="DX3653" s="0"/>
      <c r="DY3653" s="0"/>
      <c r="DZ3653" s="0"/>
      <c r="EA3653" s="0"/>
      <c r="EB3653" s="0"/>
      <c r="EC3653" s="0"/>
      <c r="ED3653" s="0"/>
      <c r="EE3653" s="0"/>
      <c r="EF3653" s="0"/>
      <c r="EG3653" s="0"/>
      <c r="EH3653" s="0"/>
      <c r="EI3653" s="0"/>
      <c r="EJ3653" s="0"/>
      <c r="EK3653" s="0"/>
      <c r="EL3653" s="0"/>
      <c r="EM3653" s="0"/>
      <c r="EN3653" s="0"/>
      <c r="EO3653" s="0"/>
      <c r="EP3653" s="0"/>
      <c r="EQ3653" s="0"/>
      <c r="ER3653" s="0"/>
      <c r="ES3653" s="0"/>
      <c r="ET3653" s="0"/>
      <c r="EU3653" s="0"/>
      <c r="EV3653" s="0"/>
      <c r="EW3653" s="0"/>
      <c r="EX3653" s="0"/>
      <c r="EY3653" s="0"/>
      <c r="EZ3653" s="0"/>
      <c r="FA3653" s="0"/>
      <c r="FB3653" s="0"/>
      <c r="FC3653" s="0"/>
      <c r="FD3653" s="0"/>
      <c r="FE3653" s="0"/>
      <c r="FF3653" s="0"/>
      <c r="FG3653" s="0"/>
      <c r="FH3653" s="0"/>
      <c r="FI3653" s="0"/>
      <c r="FJ3653" s="0"/>
      <c r="FK3653" s="0"/>
      <c r="FL3653" s="0"/>
      <c r="FM3653" s="0"/>
      <c r="FN3653" s="0"/>
      <c r="FO3653" s="0"/>
      <c r="FP3653" s="0"/>
      <c r="FQ3653" s="0"/>
      <c r="FR3653" s="0"/>
      <c r="FS3653" s="0"/>
      <c r="FT3653" s="0"/>
      <c r="FU3653" s="0"/>
      <c r="FV3653" s="0"/>
      <c r="FW3653" s="0"/>
      <c r="FX3653" s="0"/>
      <c r="FY3653" s="0"/>
      <c r="FZ3653" s="0"/>
      <c r="GA3653" s="0"/>
      <c r="GB3653" s="0"/>
      <c r="GC3653" s="0"/>
      <c r="GD3653" s="0"/>
      <c r="GE3653" s="0"/>
      <c r="GF3653" s="0"/>
      <c r="GG3653" s="0"/>
      <c r="GH3653" s="0"/>
      <c r="GI3653" s="0"/>
      <c r="GJ3653" s="0"/>
      <c r="GK3653" s="0"/>
      <c r="GL3653" s="0"/>
      <c r="GM3653" s="0"/>
      <c r="GN3653" s="0"/>
      <c r="GO3653" s="0"/>
      <c r="GP3653" s="0"/>
      <c r="GQ3653" s="0"/>
      <c r="GR3653" s="0"/>
      <c r="GS3653" s="0"/>
      <c r="GT3653" s="0"/>
      <c r="GU3653" s="0"/>
      <c r="GV3653" s="0"/>
      <c r="GW3653" s="0"/>
      <c r="GX3653" s="0"/>
      <c r="GY3653" s="0"/>
      <c r="GZ3653" s="0"/>
      <c r="HA3653" s="0"/>
      <c r="HB3653" s="0"/>
      <c r="HC3653" s="0"/>
      <c r="HD3653" s="0"/>
      <c r="HE3653" s="0"/>
      <c r="HF3653" s="0"/>
      <c r="HG3653" s="0"/>
      <c r="HH3653" s="0"/>
      <c r="HI3653" s="0"/>
      <c r="HJ3653" s="0"/>
      <c r="HK3653" s="0"/>
      <c r="HL3653" s="0"/>
      <c r="HM3653" s="0"/>
      <c r="HN3653" s="0"/>
      <c r="HO3653" s="0"/>
      <c r="HP3653" s="0"/>
      <c r="HQ3653" s="0"/>
      <c r="HR3653" s="0"/>
      <c r="HS3653" s="0"/>
      <c r="HT3653" s="0"/>
      <c r="HU3653" s="0"/>
      <c r="HV3653" s="0"/>
      <c r="HW3653" s="0"/>
      <c r="HX3653" s="0"/>
      <c r="HY3653" s="0"/>
      <c r="HZ3653" s="0"/>
      <c r="IA3653" s="0"/>
      <c r="IB3653" s="0"/>
      <c r="IC3653" s="0"/>
      <c r="ID3653" s="0"/>
      <c r="IE3653" s="0"/>
      <c r="IF3653" s="0"/>
      <c r="IG3653" s="0"/>
      <c r="IH3653" s="0"/>
      <c r="II3653" s="0"/>
      <c r="IJ3653" s="0"/>
      <c r="IK3653" s="0"/>
      <c r="IL3653" s="0"/>
      <c r="IM3653" s="0"/>
      <c r="IN3653" s="0"/>
      <c r="IO3653" s="0"/>
      <c r="IP3653" s="0"/>
      <c r="IQ3653" s="0"/>
      <c r="IR3653" s="0"/>
      <c r="IS3653" s="0"/>
      <c r="IT3653" s="0"/>
      <c r="IU3653" s="0"/>
      <c r="IV3653" s="0"/>
      <c r="IW3653" s="0"/>
      <c r="IX3653" s="0"/>
      <c r="IY3653" s="0"/>
      <c r="IZ3653" s="0"/>
      <c r="JA3653" s="0"/>
      <c r="JB3653" s="0"/>
      <c r="JC3653" s="0"/>
      <c r="JD3653" s="0"/>
      <c r="JE3653" s="0"/>
      <c r="JF3653" s="0"/>
      <c r="JG3653" s="0"/>
      <c r="JH3653" s="0"/>
      <c r="JI3653" s="0"/>
      <c r="JJ3653" s="0"/>
      <c r="JK3653" s="0"/>
      <c r="JL3653" s="0"/>
      <c r="JM3653" s="0"/>
      <c r="JN3653" s="0"/>
      <c r="JO3653" s="0"/>
      <c r="JP3653" s="0"/>
      <c r="JQ3653" s="0"/>
      <c r="JR3653" s="0"/>
      <c r="JS3653" s="0"/>
      <c r="JT3653" s="0"/>
      <c r="JU3653" s="0"/>
      <c r="JV3653" s="0"/>
      <c r="JW3653" s="0"/>
      <c r="JX3653" s="0"/>
      <c r="JY3653" s="0"/>
      <c r="JZ3653" s="0"/>
      <c r="KA3653" s="0"/>
      <c r="KB3653" s="0"/>
      <c r="KC3653" s="0"/>
      <c r="KD3653" s="0"/>
      <c r="KE3653" s="0"/>
      <c r="KF3653" s="0"/>
      <c r="KG3653" s="0"/>
      <c r="KH3653" s="0"/>
      <c r="KI3653" s="0"/>
      <c r="KJ3653" s="0"/>
      <c r="KK3653" s="0"/>
      <c r="KL3653" s="0"/>
      <c r="KM3653" s="0"/>
      <c r="KN3653" s="0"/>
      <c r="KO3653" s="0"/>
      <c r="KP3653" s="0"/>
      <c r="KQ3653" s="0"/>
      <c r="KR3653" s="0"/>
      <c r="KS3653" s="0"/>
      <c r="KT3653" s="0"/>
      <c r="KU3653" s="0"/>
      <c r="KV3653" s="0"/>
      <c r="KW3653" s="0"/>
      <c r="KX3653" s="0"/>
      <c r="KY3653" s="0"/>
      <c r="KZ3653" s="0"/>
      <c r="LA3653" s="0"/>
      <c r="LB3653" s="0"/>
      <c r="LC3653" s="0"/>
      <c r="LD3653" s="0"/>
      <c r="LE3653" s="0"/>
      <c r="LF3653" s="0"/>
      <c r="LG3653" s="0"/>
      <c r="LH3653" s="0"/>
      <c r="LI3653" s="0"/>
      <c r="LJ3653" s="0"/>
      <c r="LK3653" s="0"/>
      <c r="LL3653" s="0"/>
      <c r="LM3653" s="0"/>
      <c r="LN3653" s="0"/>
      <c r="LO3653" s="0"/>
      <c r="LP3653" s="0"/>
      <c r="LQ3653" s="0"/>
      <c r="LR3653" s="0"/>
      <c r="LS3653" s="0"/>
      <c r="LT3653" s="0"/>
      <c r="LU3653" s="0"/>
      <c r="LV3653" s="0"/>
      <c r="LW3653" s="0"/>
      <c r="LX3653" s="0"/>
      <c r="LY3653" s="0"/>
      <c r="LZ3653" s="0"/>
      <c r="MA3653" s="0"/>
      <c r="MB3653" s="0"/>
      <c r="MC3653" s="0"/>
      <c r="MD3653" s="0"/>
      <c r="ME3653" s="0"/>
      <c r="MF3653" s="0"/>
      <c r="MG3653" s="0"/>
      <c r="MH3653" s="0"/>
      <c r="MI3653" s="0"/>
      <c r="MJ3653" s="0"/>
      <c r="MK3653" s="0"/>
      <c r="ML3653" s="0"/>
      <c r="MM3653" s="0"/>
      <c r="MN3653" s="0"/>
      <c r="MO3653" s="0"/>
      <c r="MP3653" s="0"/>
      <c r="MQ3653" s="0"/>
      <c r="MR3653" s="0"/>
      <c r="MS3653" s="0"/>
      <c r="MT3653" s="0"/>
      <c r="MU3653" s="0"/>
      <c r="MV3653" s="0"/>
      <c r="MW3653" s="0"/>
      <c r="MX3653" s="0"/>
      <c r="MY3653" s="0"/>
      <c r="MZ3653" s="0"/>
      <c r="NA3653" s="0"/>
      <c r="NB3653" s="0"/>
      <c r="NC3653" s="0"/>
      <c r="ND3653" s="0"/>
      <c r="NE3653" s="0"/>
      <c r="NF3653" s="0"/>
      <c r="NG3653" s="0"/>
      <c r="NH3653" s="0"/>
      <c r="NI3653" s="0"/>
      <c r="NJ3653" s="0"/>
      <c r="NK3653" s="0"/>
      <c r="NL3653" s="0"/>
      <c r="NM3653" s="0"/>
      <c r="NN3653" s="0"/>
      <c r="NO3653" s="0"/>
      <c r="NP3653" s="0"/>
      <c r="NQ3653" s="0"/>
      <c r="NR3653" s="0"/>
      <c r="NS3653" s="0"/>
      <c r="NT3653" s="0"/>
      <c r="NU3653" s="0"/>
      <c r="NV3653" s="0"/>
      <c r="NW3653" s="0"/>
      <c r="NX3653" s="0"/>
      <c r="NY3653" s="0"/>
      <c r="NZ3653" s="0"/>
      <c r="OA3653" s="0"/>
      <c r="OB3653" s="0"/>
      <c r="OC3653" s="0"/>
      <c r="OD3653" s="0"/>
      <c r="OE3653" s="0"/>
      <c r="OF3653" s="0"/>
      <c r="OG3653" s="0"/>
      <c r="OH3653" s="0"/>
      <c r="OI3653" s="0"/>
      <c r="OJ3653" s="0"/>
      <c r="OK3653" s="0"/>
      <c r="OL3653" s="0"/>
      <c r="OM3653" s="0"/>
      <c r="ON3653" s="0"/>
      <c r="OO3653" s="0"/>
      <c r="OP3653" s="0"/>
      <c r="OQ3653" s="0"/>
      <c r="OR3653" s="0"/>
      <c r="OS3653" s="0"/>
      <c r="OT3653" s="0"/>
      <c r="OU3653" s="0"/>
      <c r="OV3653" s="0"/>
      <c r="OW3653" s="0"/>
      <c r="OX3653" s="0"/>
      <c r="OY3653" s="0"/>
      <c r="OZ3653" s="0"/>
      <c r="PA3653" s="0"/>
      <c r="PB3653" s="0"/>
      <c r="PC3653" s="0"/>
      <c r="PD3653" s="0"/>
      <c r="PE3653" s="0"/>
      <c r="PF3653" s="0"/>
      <c r="PG3653" s="0"/>
      <c r="PH3653" s="0"/>
      <c r="PI3653" s="0"/>
      <c r="PJ3653" s="0"/>
      <c r="PK3653" s="0"/>
      <c r="PL3653" s="0"/>
      <c r="PM3653" s="0"/>
      <c r="PN3653" s="0"/>
      <c r="PO3653" s="0"/>
      <c r="PP3653" s="0"/>
      <c r="PQ3653" s="0"/>
      <c r="PR3653" s="0"/>
      <c r="PS3653" s="0"/>
      <c r="PT3653" s="0"/>
      <c r="PU3653" s="0"/>
      <c r="PV3653" s="0"/>
      <c r="PW3653" s="0"/>
      <c r="PX3653" s="0"/>
      <c r="PY3653" s="0"/>
      <c r="PZ3653" s="0"/>
      <c r="QA3653" s="0"/>
      <c r="QB3653" s="0"/>
      <c r="QC3653" s="0"/>
      <c r="QD3653" s="0"/>
      <c r="QE3653" s="0"/>
      <c r="QF3653" s="0"/>
      <c r="QG3653" s="0"/>
      <c r="QH3653" s="0"/>
      <c r="QI3653" s="0"/>
      <c r="QJ3653" s="0"/>
      <c r="QK3653" s="0"/>
      <c r="QL3653" s="0"/>
      <c r="QM3653" s="0"/>
      <c r="QN3653" s="0"/>
      <c r="QO3653" s="0"/>
      <c r="QP3653" s="0"/>
      <c r="QQ3653" s="0"/>
      <c r="QR3653" s="0"/>
      <c r="QS3653" s="0"/>
      <c r="QT3653" s="0"/>
      <c r="QU3653" s="0"/>
      <c r="QV3653" s="0"/>
      <c r="QW3653" s="0"/>
      <c r="QX3653" s="0"/>
      <c r="QY3653" s="0"/>
      <c r="QZ3653" s="0"/>
      <c r="RA3653" s="0"/>
      <c r="RB3653" s="0"/>
      <c r="RC3653" s="0"/>
      <c r="RD3653" s="0"/>
      <c r="RE3653" s="0"/>
      <c r="RF3653" s="0"/>
      <c r="RG3653" s="0"/>
      <c r="RH3653" s="0"/>
      <c r="RI3653" s="0"/>
      <c r="RJ3653" s="0"/>
      <c r="RK3653" s="0"/>
      <c r="RL3653" s="0"/>
      <c r="RM3653" s="0"/>
      <c r="RN3653" s="0"/>
      <c r="RO3653" s="0"/>
      <c r="RP3653" s="0"/>
      <c r="RQ3653" s="0"/>
      <c r="RR3653" s="0"/>
      <c r="RS3653" s="0"/>
      <c r="RT3653" s="0"/>
      <c r="RU3653" s="0"/>
      <c r="RV3653" s="0"/>
      <c r="RW3653" s="0"/>
      <c r="RX3653" s="0"/>
      <c r="RY3653" s="0"/>
      <c r="RZ3653" s="0"/>
      <c r="SA3653" s="0"/>
      <c r="SB3653" s="0"/>
      <c r="SC3653" s="0"/>
      <c r="SD3653" s="0"/>
      <c r="SE3653" s="0"/>
      <c r="SF3653" s="0"/>
      <c r="SG3653" s="0"/>
      <c r="SH3653" s="0"/>
      <c r="SI3653" s="0"/>
      <c r="SJ3653" s="0"/>
      <c r="SK3653" s="0"/>
      <c r="SL3653" s="0"/>
      <c r="SM3653" s="0"/>
      <c r="SN3653" s="0"/>
      <c r="SO3653" s="0"/>
      <c r="SP3653" s="0"/>
      <c r="SQ3653" s="0"/>
      <c r="SR3653" s="0"/>
      <c r="SS3653" s="0"/>
      <c r="ST3653" s="0"/>
      <c r="SU3653" s="0"/>
      <c r="SV3653" s="0"/>
      <c r="SW3653" s="0"/>
      <c r="SX3653" s="0"/>
      <c r="SY3653" s="0"/>
      <c r="SZ3653" s="0"/>
      <c r="TA3653" s="0"/>
      <c r="TB3653" s="0"/>
      <c r="TC3653" s="0"/>
      <c r="TD3653" s="0"/>
      <c r="TE3653" s="0"/>
      <c r="TF3653" s="0"/>
      <c r="TG3653" s="0"/>
      <c r="TH3653" s="0"/>
      <c r="TI3653" s="0"/>
      <c r="TJ3653" s="0"/>
      <c r="TK3653" s="0"/>
      <c r="TL3653" s="0"/>
      <c r="TM3653" s="0"/>
      <c r="TN3653" s="0"/>
      <c r="TO3653" s="0"/>
      <c r="TP3653" s="0"/>
      <c r="TQ3653" s="0"/>
      <c r="TR3653" s="0"/>
      <c r="TS3653" s="0"/>
      <c r="TT3653" s="0"/>
      <c r="TU3653" s="0"/>
      <c r="TV3653" s="0"/>
      <c r="TW3653" s="0"/>
      <c r="TX3653" s="0"/>
      <c r="TY3653" s="0"/>
      <c r="TZ3653" s="0"/>
      <c r="UA3653" s="0"/>
      <c r="UB3653" s="0"/>
      <c r="UC3653" s="0"/>
      <c r="UD3653" s="0"/>
      <c r="UE3653" s="0"/>
      <c r="UF3653" s="0"/>
      <c r="UG3653" s="0"/>
      <c r="UH3653" s="0"/>
      <c r="UI3653" s="0"/>
      <c r="UJ3653" s="0"/>
      <c r="UK3653" s="0"/>
      <c r="UL3653" s="0"/>
      <c r="UM3653" s="0"/>
      <c r="UN3653" s="0"/>
      <c r="UO3653" s="0"/>
      <c r="UP3653" s="0"/>
      <c r="UQ3653" s="0"/>
      <c r="UR3653" s="0"/>
      <c r="US3653" s="0"/>
      <c r="UT3653" s="0"/>
      <c r="UU3653" s="0"/>
      <c r="UV3653" s="0"/>
      <c r="UW3653" s="0"/>
      <c r="UX3653" s="0"/>
      <c r="UY3653" s="0"/>
      <c r="UZ3653" s="0"/>
      <c r="VA3653" s="0"/>
      <c r="VB3653" s="0"/>
      <c r="VC3653" s="0"/>
      <c r="VD3653" s="0"/>
      <c r="VE3653" s="0"/>
      <c r="VF3653" s="0"/>
      <c r="VG3653" s="0"/>
      <c r="VH3653" s="0"/>
      <c r="VI3653" s="0"/>
      <c r="VJ3653" s="0"/>
      <c r="VK3653" s="0"/>
      <c r="VL3653" s="0"/>
      <c r="VM3653" s="0"/>
      <c r="VN3653" s="0"/>
      <c r="VO3653" s="0"/>
      <c r="VP3653" s="0"/>
      <c r="VQ3653" s="0"/>
      <c r="VR3653" s="0"/>
      <c r="VS3653" s="0"/>
      <c r="VT3653" s="0"/>
      <c r="VU3653" s="0"/>
      <c r="VV3653" s="0"/>
      <c r="VW3653" s="0"/>
      <c r="VX3653" s="0"/>
      <c r="VY3653" s="0"/>
      <c r="VZ3653" s="0"/>
      <c r="WA3653" s="0"/>
      <c r="WB3653" s="0"/>
      <c r="WC3653" s="0"/>
      <c r="WD3653" s="0"/>
      <c r="WE3653" s="0"/>
      <c r="WF3653" s="0"/>
      <c r="WG3653" s="0"/>
      <c r="WH3653" s="0"/>
      <c r="WI3653" s="0"/>
      <c r="WJ3653" s="0"/>
      <c r="WK3653" s="0"/>
      <c r="WL3653" s="0"/>
      <c r="WM3653" s="0"/>
      <c r="WN3653" s="0"/>
      <c r="WO3653" s="0"/>
      <c r="WP3653" s="0"/>
      <c r="WQ3653" s="0"/>
      <c r="WR3653" s="0"/>
      <c r="WS3653" s="0"/>
      <c r="WT3653" s="0"/>
      <c r="WU3653" s="0"/>
      <c r="WV3653" s="0"/>
      <c r="WW3653" s="0"/>
      <c r="WX3653" s="0"/>
      <c r="WY3653" s="0"/>
      <c r="WZ3653" s="0"/>
      <c r="XA3653" s="0"/>
      <c r="XB3653" s="0"/>
      <c r="XC3653" s="0"/>
      <c r="XD3653" s="0"/>
      <c r="XE3653" s="0"/>
      <c r="XF3653" s="0"/>
      <c r="XG3653" s="0"/>
      <c r="XH3653" s="0"/>
      <c r="XI3653" s="0"/>
      <c r="XJ3653" s="0"/>
      <c r="XK3653" s="0"/>
      <c r="XL3653" s="0"/>
      <c r="XM3653" s="0"/>
      <c r="XN3653" s="0"/>
      <c r="XO3653" s="0"/>
      <c r="XP3653" s="0"/>
      <c r="XQ3653" s="0"/>
      <c r="XR3653" s="0"/>
      <c r="XS3653" s="0"/>
      <c r="XT3653" s="0"/>
      <c r="XU3653" s="0"/>
      <c r="XV3653" s="0"/>
      <c r="XW3653" s="0"/>
      <c r="XX3653" s="0"/>
      <c r="XY3653" s="0"/>
      <c r="XZ3653" s="0"/>
      <c r="YA3653" s="0"/>
      <c r="YB3653" s="0"/>
      <c r="YC3653" s="0"/>
      <c r="YD3653" s="0"/>
      <c r="YE3653" s="0"/>
      <c r="YF3653" s="0"/>
      <c r="YG3653" s="0"/>
      <c r="YH3653" s="0"/>
      <c r="YI3653" s="0"/>
      <c r="YJ3653" s="0"/>
      <c r="YK3653" s="0"/>
      <c r="YL3653" s="0"/>
      <c r="YM3653" s="0"/>
      <c r="YN3653" s="0"/>
      <c r="YO3653" s="0"/>
      <c r="YP3653" s="0"/>
      <c r="YQ3653" s="0"/>
      <c r="YR3653" s="0"/>
      <c r="YS3653" s="0"/>
      <c r="YT3653" s="0"/>
      <c r="YU3653" s="0"/>
      <c r="YV3653" s="0"/>
      <c r="YW3653" s="0"/>
      <c r="YX3653" s="0"/>
      <c r="YY3653" s="0"/>
      <c r="YZ3653" s="0"/>
      <c r="ZA3653" s="0"/>
      <c r="ZB3653" s="0"/>
      <c r="ZC3653" s="0"/>
      <c r="ZD3653" s="0"/>
      <c r="ZE3653" s="0"/>
      <c r="ZF3653" s="0"/>
      <c r="ZG3653" s="0"/>
      <c r="ZH3653" s="0"/>
      <c r="ZI3653" s="0"/>
      <c r="ZJ3653" s="0"/>
      <c r="ZK3653" s="0"/>
      <c r="ZL3653" s="0"/>
      <c r="ZM3653" s="0"/>
      <c r="ZN3653" s="0"/>
      <c r="ZO3653" s="0"/>
      <c r="ZP3653" s="0"/>
      <c r="ZQ3653" s="0"/>
      <c r="ZR3653" s="0"/>
      <c r="ZS3653" s="0"/>
      <c r="ZT3653" s="0"/>
      <c r="ZU3653" s="0"/>
      <c r="ZV3653" s="0"/>
      <c r="ZW3653" s="0"/>
      <c r="ZX3653" s="0"/>
      <c r="ZY3653" s="0"/>
      <c r="ZZ3653" s="0"/>
      <c r="AAA3653" s="0"/>
      <c r="AAB3653" s="0"/>
      <c r="AAC3653" s="0"/>
      <c r="AAD3653" s="0"/>
      <c r="AAE3653" s="0"/>
      <c r="AAF3653" s="0"/>
      <c r="AAG3653" s="0"/>
      <c r="AAH3653" s="0"/>
      <c r="AAI3653" s="0"/>
      <c r="AAJ3653" s="0"/>
      <c r="AAK3653" s="0"/>
      <c r="AAL3653" s="0"/>
      <c r="AAM3653" s="0"/>
      <c r="AAN3653" s="0"/>
      <c r="AAO3653" s="0"/>
      <c r="AAP3653" s="0"/>
      <c r="AAQ3653" s="0"/>
      <c r="AAR3653" s="0"/>
      <c r="AAS3653" s="0"/>
      <c r="AAT3653" s="0"/>
      <c r="AAU3653" s="0"/>
      <c r="AAV3653" s="0"/>
      <c r="AAW3653" s="0"/>
      <c r="AAX3653" s="0"/>
      <c r="AAY3653" s="0"/>
      <c r="AAZ3653" s="0"/>
      <c r="ABA3653" s="0"/>
      <c r="ABB3653" s="0"/>
      <c r="ABC3653" s="0"/>
      <c r="ABD3653" s="0"/>
      <c r="ABE3653" s="0"/>
      <c r="ABF3653" s="0"/>
      <c r="ABG3653" s="0"/>
      <c r="ABH3653" s="0"/>
      <c r="ABI3653" s="0"/>
      <c r="ABJ3653" s="0"/>
      <c r="ABK3653" s="0"/>
      <c r="ABL3653" s="0"/>
      <c r="ABM3653" s="0"/>
      <c r="ABN3653" s="0"/>
      <c r="ABO3653" s="0"/>
      <c r="ABP3653" s="0"/>
      <c r="ABQ3653" s="0"/>
      <c r="ABR3653" s="0"/>
      <c r="ABS3653" s="0"/>
      <c r="ABT3653" s="0"/>
      <c r="ABU3653" s="0"/>
      <c r="ABV3653" s="0"/>
      <c r="ABW3653" s="0"/>
      <c r="ABX3653" s="0"/>
      <c r="ABY3653" s="0"/>
      <c r="ABZ3653" s="0"/>
      <c r="ACA3653" s="0"/>
      <c r="ACB3653" s="0"/>
      <c r="ACC3653" s="0"/>
      <c r="ACD3653" s="0"/>
      <c r="ACE3653" s="0"/>
      <c r="ACF3653" s="0"/>
      <c r="ACG3653" s="0"/>
      <c r="ACH3653" s="0"/>
      <c r="ACI3653" s="0"/>
      <c r="ACJ3653" s="0"/>
      <c r="ACK3653" s="0"/>
      <c r="ACL3653" s="0"/>
      <c r="ACM3653" s="0"/>
      <c r="ACN3653" s="0"/>
      <c r="ACO3653" s="0"/>
      <c r="ACP3653" s="0"/>
      <c r="ACQ3653" s="0"/>
      <c r="ACR3653" s="0"/>
      <c r="ACS3653" s="0"/>
      <c r="ACT3653" s="0"/>
      <c r="ACU3653" s="0"/>
      <c r="ACV3653" s="0"/>
      <c r="ACW3653" s="0"/>
      <c r="ACX3653" s="0"/>
      <c r="ACY3653" s="0"/>
      <c r="ACZ3653" s="0"/>
      <c r="ADA3653" s="0"/>
      <c r="ADB3653" s="0"/>
      <c r="ADC3653" s="0"/>
      <c r="ADD3653" s="0"/>
      <c r="ADE3653" s="0"/>
      <c r="ADF3653" s="0"/>
      <c r="ADG3653" s="0"/>
      <c r="ADH3653" s="0"/>
      <c r="ADI3653" s="0"/>
      <c r="ADJ3653" s="0"/>
      <c r="ADK3653" s="0"/>
      <c r="ADL3653" s="0"/>
      <c r="ADM3653" s="0"/>
      <c r="ADN3653" s="0"/>
      <c r="ADO3653" s="0"/>
      <c r="ADP3653" s="0"/>
      <c r="ADQ3653" s="0"/>
      <c r="ADR3653" s="0"/>
      <c r="ADS3653" s="0"/>
      <c r="ADT3653" s="0"/>
      <c r="ADU3653" s="0"/>
      <c r="ADV3653" s="0"/>
      <c r="ADW3653" s="0"/>
      <c r="ADX3653" s="0"/>
      <c r="ADY3653" s="0"/>
      <c r="ADZ3653" s="0"/>
      <c r="AEA3653" s="0"/>
      <c r="AEB3653" s="0"/>
      <c r="AEC3653" s="0"/>
      <c r="AED3653" s="0"/>
      <c r="AEE3653" s="0"/>
      <c r="AEF3653" s="0"/>
      <c r="AEG3653" s="0"/>
      <c r="AEH3653" s="0"/>
      <c r="AEI3653" s="0"/>
      <c r="AEJ3653" s="0"/>
      <c r="AEK3653" s="0"/>
      <c r="AEL3653" s="0"/>
      <c r="AEM3653" s="0"/>
      <c r="AEN3653" s="0"/>
      <c r="AEO3653" s="0"/>
      <c r="AEP3653" s="0"/>
      <c r="AEQ3653" s="0"/>
      <c r="AER3653" s="0"/>
      <c r="AES3653" s="0"/>
      <c r="AET3653" s="0"/>
      <c r="AEU3653" s="0"/>
      <c r="AEV3653" s="0"/>
      <c r="AEW3653" s="0"/>
      <c r="AEX3653" s="0"/>
      <c r="AEY3653" s="0"/>
      <c r="AEZ3653" s="0"/>
      <c r="AFA3653" s="0"/>
      <c r="AFB3653" s="0"/>
      <c r="AFC3653" s="0"/>
      <c r="AFD3653" s="0"/>
      <c r="AFE3653" s="0"/>
      <c r="AFF3653" s="0"/>
      <c r="AFG3653" s="0"/>
      <c r="AFH3653" s="0"/>
      <c r="AFI3653" s="0"/>
      <c r="AFJ3653" s="0"/>
      <c r="AFK3653" s="0"/>
      <c r="AFL3653" s="0"/>
      <c r="AFM3653" s="0"/>
      <c r="AFN3653" s="0"/>
      <c r="AFO3653" s="0"/>
      <c r="AFP3653" s="0"/>
      <c r="AFQ3653" s="0"/>
      <c r="AFR3653" s="0"/>
      <c r="AFS3653" s="0"/>
      <c r="AFT3653" s="0"/>
      <c r="AFU3653" s="0"/>
      <c r="AFV3653" s="0"/>
      <c r="AFW3653" s="0"/>
      <c r="AFX3653" s="0"/>
      <c r="AFY3653" s="0"/>
      <c r="AFZ3653" s="0"/>
      <c r="AGA3653" s="0"/>
      <c r="AGB3653" s="0"/>
      <c r="AGC3653" s="0"/>
      <c r="AGD3653" s="0"/>
      <c r="AGE3653" s="0"/>
      <c r="AGF3653" s="0"/>
      <c r="AGG3653" s="0"/>
      <c r="AGH3653" s="0"/>
      <c r="AGI3653" s="0"/>
      <c r="AGJ3653" s="0"/>
      <c r="AGK3653" s="0"/>
      <c r="AGL3653" s="0"/>
      <c r="AGM3653" s="0"/>
      <c r="AGN3653" s="0"/>
      <c r="AGO3653" s="0"/>
      <c r="AGP3653" s="0"/>
      <c r="AGQ3653" s="0"/>
      <c r="AGR3653" s="0"/>
      <c r="AGS3653" s="0"/>
      <c r="AGT3653" s="0"/>
      <c r="AGU3653" s="0"/>
      <c r="AGV3653" s="0"/>
      <c r="AGW3653" s="0"/>
      <c r="AGX3653" s="0"/>
      <c r="AGY3653" s="0"/>
      <c r="AGZ3653" s="0"/>
      <c r="AHA3653" s="0"/>
      <c r="AHB3653" s="0"/>
      <c r="AHC3653" s="0"/>
      <c r="AHD3653" s="0"/>
      <c r="AHE3653" s="0"/>
      <c r="AHF3653" s="0"/>
      <c r="AHG3653" s="0"/>
      <c r="AHH3653" s="0"/>
      <c r="AHI3653" s="0"/>
      <c r="AHJ3653" s="0"/>
      <c r="AHK3653" s="0"/>
      <c r="AHL3653" s="0"/>
      <c r="AHM3653" s="0"/>
      <c r="AHN3653" s="0"/>
      <c r="AHO3653" s="0"/>
      <c r="AHP3653" s="0"/>
      <c r="AHQ3653" s="0"/>
      <c r="AHR3653" s="0"/>
      <c r="AHS3653" s="0"/>
      <c r="AHT3653" s="0"/>
      <c r="AHU3653" s="0"/>
      <c r="AHV3653" s="0"/>
      <c r="AHW3653" s="0"/>
      <c r="AHX3653" s="0"/>
      <c r="AHY3653" s="0"/>
      <c r="AHZ3653" s="0"/>
      <c r="AIA3653" s="0"/>
      <c r="AIB3653" s="0"/>
      <c r="AIC3653" s="0"/>
      <c r="AID3653" s="0"/>
      <c r="AIE3653" s="0"/>
      <c r="AIF3653" s="0"/>
      <c r="AIG3653" s="0"/>
      <c r="AIH3653" s="0"/>
      <c r="AII3653" s="0"/>
      <c r="AIJ3653" s="0"/>
      <c r="AIK3653" s="0"/>
      <c r="AIL3653" s="0"/>
      <c r="AIM3653" s="0"/>
      <c r="AIN3653" s="0"/>
      <c r="AIO3653" s="0"/>
      <c r="AIP3653" s="0"/>
      <c r="AIQ3653" s="0"/>
      <c r="AIR3653" s="0"/>
      <c r="AIS3653" s="0"/>
      <c r="AIT3653" s="0"/>
      <c r="AIU3653" s="0"/>
      <c r="AIV3653" s="0"/>
      <c r="AIW3653" s="0"/>
      <c r="AIX3653" s="0"/>
      <c r="AIY3653" s="0"/>
      <c r="AIZ3653" s="0"/>
      <c r="AJA3653" s="0"/>
      <c r="AJB3653" s="0"/>
      <c r="AJC3653" s="0"/>
      <c r="AJD3653" s="0"/>
      <c r="AJE3653" s="0"/>
      <c r="AJF3653" s="0"/>
      <c r="AJG3653" s="0"/>
      <c r="AJH3653" s="0"/>
      <c r="AJI3653" s="0"/>
      <c r="AJJ3653" s="0"/>
      <c r="AJK3653" s="0"/>
      <c r="AJL3653" s="0"/>
      <c r="AJM3653" s="0"/>
      <c r="AJN3653" s="0"/>
      <c r="AJO3653" s="0"/>
      <c r="AJP3653" s="0"/>
      <c r="AJQ3653" s="0"/>
      <c r="AJR3653" s="0"/>
      <c r="AJS3653" s="0"/>
      <c r="AJT3653" s="0"/>
      <c r="AJU3653" s="0"/>
      <c r="AJV3653" s="0"/>
      <c r="AJW3653" s="0"/>
      <c r="AJX3653" s="0"/>
      <c r="AJY3653" s="0"/>
      <c r="AJZ3653" s="0"/>
      <c r="AKA3653" s="0"/>
      <c r="AKB3653" s="0"/>
      <c r="AKC3653" s="0"/>
      <c r="AKD3653" s="0"/>
      <c r="AKE3653" s="0"/>
      <c r="AKF3653" s="0"/>
      <c r="AKG3653" s="0"/>
      <c r="AKH3653" s="0"/>
      <c r="AKI3653" s="0"/>
      <c r="AKJ3653" s="0"/>
      <c r="AKK3653" s="0"/>
      <c r="AKL3653" s="0"/>
      <c r="AKM3653" s="0"/>
      <c r="AKN3653" s="0"/>
      <c r="AKO3653" s="0"/>
      <c r="AKP3653" s="0"/>
      <c r="AKQ3653" s="0"/>
      <c r="AKR3653" s="0"/>
      <c r="AKS3653" s="0"/>
      <c r="AKT3653" s="0"/>
      <c r="AKU3653" s="0"/>
      <c r="AKV3653" s="0"/>
      <c r="AKW3653" s="0"/>
      <c r="AKX3653" s="0"/>
      <c r="AKY3653" s="0"/>
      <c r="AKZ3653" s="0"/>
      <c r="ALA3653" s="0"/>
      <c r="ALB3653" s="0"/>
      <c r="ALC3653" s="0"/>
      <c r="ALD3653" s="0"/>
      <c r="ALE3653" s="0"/>
      <c r="ALF3653" s="0"/>
      <c r="ALG3653" s="0"/>
      <c r="ALH3653" s="0"/>
      <c r="ALI3653" s="0"/>
      <c r="ALJ3653" s="0"/>
      <c r="ALK3653" s="0"/>
      <c r="ALL3653" s="0"/>
      <c r="ALM3653" s="0"/>
      <c r="ALN3653" s="0"/>
      <c r="ALO3653" s="0"/>
      <c r="ALP3653" s="0"/>
      <c r="ALQ3653" s="0"/>
      <c r="ALR3653" s="0"/>
      <c r="ALS3653" s="0"/>
      <c r="ALT3653" s="0"/>
      <c r="ALU3653" s="0"/>
      <c r="ALV3653" s="0"/>
      <c r="ALW3653" s="0"/>
      <c r="ALX3653" s="0"/>
      <c r="ALY3653" s="0"/>
      <c r="ALZ3653" s="0"/>
      <c r="AMA3653" s="0"/>
      <c r="AMB3653" s="0"/>
      <c r="AMC3653" s="0"/>
      <c r="AMD3653" s="0"/>
      <c r="AME3653" s="0"/>
      <c r="AMF3653" s="0"/>
      <c r="AMG3653" s="0"/>
      <c r="AMH3653" s="0"/>
      <c r="AMI3653" s="0"/>
    </row>
    <row r="3654" customFormat="false" ht="12.75" hidden="false" customHeight="false" outlineLevel="0" collapsed="false">
      <c r="A3654" s="1" t="s">
        <v>3866</v>
      </c>
      <c r="C3654" s="19" t="s">
        <v>3877</v>
      </c>
      <c r="D3654" s="19" t="s">
        <v>13</v>
      </c>
      <c r="E3654" s="20" t="n">
        <v>2.5</v>
      </c>
      <c r="F3654" s="21" t="n">
        <v>0.84</v>
      </c>
      <c r="G3654" s="24" t="s">
        <v>3576</v>
      </c>
      <c r="I3654" s="3"/>
      <c r="K3654" s="4"/>
      <c r="BM3654" s="0"/>
      <c r="BN3654" s="0"/>
      <c r="BO3654" s="0"/>
      <c r="BP3654" s="0"/>
      <c r="BQ3654" s="0"/>
      <c r="BR3654" s="0"/>
      <c r="BS3654" s="0"/>
      <c r="BT3654" s="0"/>
      <c r="BU3654" s="0"/>
      <c r="BV3654" s="0"/>
      <c r="BW3654" s="0"/>
      <c r="BX3654" s="0"/>
      <c r="BY3654" s="0"/>
      <c r="BZ3654" s="0"/>
      <c r="CA3654" s="0"/>
      <c r="CB3654" s="0"/>
      <c r="CC3654" s="0"/>
      <c r="CD3654" s="0"/>
      <c r="CE3654" s="0"/>
      <c r="CF3654" s="0"/>
      <c r="CG3654" s="0"/>
      <c r="CH3654" s="0"/>
      <c r="CI3654" s="0"/>
      <c r="CJ3654" s="0"/>
      <c r="CK3654" s="0"/>
      <c r="CL3654" s="0"/>
      <c r="CM3654" s="0"/>
      <c r="CN3654" s="0"/>
      <c r="CO3654" s="0"/>
      <c r="CP3654" s="0"/>
      <c r="CQ3654" s="0"/>
      <c r="CR3654" s="0"/>
      <c r="CS3654" s="0"/>
      <c r="CT3654" s="0"/>
      <c r="CU3654" s="0"/>
      <c r="CV3654" s="0"/>
      <c r="CW3654" s="0"/>
      <c r="CX3654" s="0"/>
      <c r="CY3654" s="0"/>
      <c r="CZ3654" s="0"/>
      <c r="DA3654" s="0"/>
      <c r="DB3654" s="0"/>
      <c r="DC3654" s="0"/>
      <c r="DD3654" s="0"/>
      <c r="DE3654" s="0"/>
      <c r="DF3654" s="0"/>
      <c r="DG3654" s="0"/>
      <c r="DH3654" s="0"/>
      <c r="DI3654" s="0"/>
      <c r="DJ3654" s="0"/>
      <c r="DK3654" s="0"/>
      <c r="DL3654" s="0"/>
      <c r="DM3654" s="0"/>
      <c r="DN3654" s="0"/>
      <c r="DO3654" s="0"/>
      <c r="DP3654" s="0"/>
      <c r="DQ3654" s="0"/>
      <c r="DR3654" s="0"/>
      <c r="DS3654" s="0"/>
      <c r="DT3654" s="0"/>
      <c r="DU3654" s="0"/>
      <c r="DV3654" s="0"/>
      <c r="DW3654" s="0"/>
      <c r="DX3654" s="0"/>
      <c r="DY3654" s="0"/>
      <c r="DZ3654" s="0"/>
      <c r="EA3654" s="0"/>
      <c r="EB3654" s="0"/>
      <c r="EC3654" s="0"/>
      <c r="ED3654" s="0"/>
      <c r="EE3654" s="0"/>
      <c r="EF3654" s="0"/>
      <c r="EG3654" s="0"/>
      <c r="EH3654" s="0"/>
      <c r="EI3654" s="0"/>
      <c r="EJ3654" s="0"/>
      <c r="EK3654" s="0"/>
      <c r="EL3654" s="0"/>
      <c r="EM3654" s="0"/>
      <c r="EN3654" s="0"/>
      <c r="EO3654" s="0"/>
      <c r="EP3654" s="0"/>
      <c r="EQ3654" s="0"/>
      <c r="ER3654" s="0"/>
      <c r="ES3654" s="0"/>
      <c r="ET3654" s="0"/>
      <c r="EU3654" s="0"/>
      <c r="EV3654" s="0"/>
      <c r="EW3654" s="0"/>
      <c r="EX3654" s="0"/>
      <c r="EY3654" s="0"/>
      <c r="EZ3654" s="0"/>
      <c r="FA3654" s="0"/>
      <c r="FB3654" s="0"/>
      <c r="FC3654" s="0"/>
      <c r="FD3654" s="0"/>
      <c r="FE3654" s="0"/>
      <c r="FF3654" s="0"/>
      <c r="FG3654" s="0"/>
      <c r="FH3654" s="0"/>
      <c r="FI3654" s="0"/>
      <c r="FJ3654" s="0"/>
      <c r="FK3654" s="0"/>
      <c r="FL3654" s="0"/>
      <c r="FM3654" s="0"/>
      <c r="FN3654" s="0"/>
      <c r="FO3654" s="0"/>
      <c r="FP3654" s="0"/>
      <c r="FQ3654" s="0"/>
      <c r="FR3654" s="0"/>
      <c r="FS3654" s="0"/>
      <c r="FT3654" s="0"/>
      <c r="FU3654" s="0"/>
      <c r="FV3654" s="0"/>
      <c r="FW3654" s="0"/>
      <c r="FX3654" s="0"/>
      <c r="FY3654" s="0"/>
      <c r="FZ3654" s="0"/>
      <c r="GA3654" s="0"/>
      <c r="GB3654" s="0"/>
      <c r="GC3654" s="0"/>
      <c r="GD3654" s="0"/>
      <c r="GE3654" s="0"/>
      <c r="GF3654" s="0"/>
      <c r="GG3654" s="0"/>
      <c r="GH3654" s="0"/>
      <c r="GI3654" s="0"/>
      <c r="GJ3654" s="0"/>
      <c r="GK3654" s="0"/>
      <c r="GL3654" s="0"/>
      <c r="GM3654" s="0"/>
      <c r="GN3654" s="0"/>
      <c r="GO3654" s="0"/>
      <c r="GP3654" s="0"/>
      <c r="GQ3654" s="0"/>
      <c r="GR3654" s="0"/>
      <c r="GS3654" s="0"/>
      <c r="GT3654" s="0"/>
      <c r="GU3654" s="0"/>
      <c r="GV3654" s="0"/>
      <c r="GW3654" s="0"/>
      <c r="GX3654" s="0"/>
      <c r="GY3654" s="0"/>
      <c r="GZ3654" s="0"/>
      <c r="HA3654" s="0"/>
      <c r="HB3654" s="0"/>
      <c r="HC3654" s="0"/>
      <c r="HD3654" s="0"/>
      <c r="HE3654" s="0"/>
      <c r="HF3654" s="0"/>
      <c r="HG3654" s="0"/>
      <c r="HH3654" s="0"/>
      <c r="HI3654" s="0"/>
      <c r="HJ3654" s="0"/>
      <c r="HK3654" s="0"/>
      <c r="HL3654" s="0"/>
      <c r="HM3654" s="0"/>
      <c r="HN3654" s="0"/>
      <c r="HO3654" s="0"/>
      <c r="HP3654" s="0"/>
      <c r="HQ3654" s="0"/>
      <c r="HR3654" s="0"/>
      <c r="HS3654" s="0"/>
      <c r="HT3654" s="0"/>
      <c r="HU3654" s="0"/>
      <c r="HV3654" s="0"/>
      <c r="HW3654" s="0"/>
      <c r="HX3654" s="0"/>
      <c r="HY3654" s="0"/>
      <c r="HZ3654" s="0"/>
      <c r="IA3654" s="0"/>
      <c r="IB3654" s="0"/>
      <c r="IC3654" s="0"/>
      <c r="ID3654" s="0"/>
      <c r="IE3654" s="0"/>
      <c r="IF3654" s="0"/>
      <c r="IG3654" s="0"/>
      <c r="IH3654" s="0"/>
      <c r="II3654" s="0"/>
      <c r="IJ3654" s="0"/>
      <c r="IK3654" s="0"/>
      <c r="IL3654" s="0"/>
      <c r="IM3654" s="0"/>
      <c r="IN3654" s="0"/>
      <c r="IO3654" s="0"/>
      <c r="IP3654" s="0"/>
      <c r="IQ3654" s="0"/>
      <c r="IR3654" s="0"/>
      <c r="IS3654" s="0"/>
      <c r="IT3654" s="0"/>
      <c r="IU3654" s="0"/>
      <c r="IV3654" s="0"/>
      <c r="IW3654" s="0"/>
      <c r="IX3654" s="0"/>
      <c r="IY3654" s="0"/>
      <c r="IZ3654" s="0"/>
      <c r="JA3654" s="0"/>
      <c r="JB3654" s="0"/>
      <c r="JC3654" s="0"/>
      <c r="JD3654" s="0"/>
      <c r="JE3654" s="0"/>
      <c r="JF3654" s="0"/>
      <c r="JG3654" s="0"/>
      <c r="JH3654" s="0"/>
      <c r="JI3654" s="0"/>
      <c r="JJ3654" s="0"/>
      <c r="JK3654" s="0"/>
      <c r="JL3654" s="0"/>
      <c r="JM3654" s="0"/>
      <c r="JN3654" s="0"/>
      <c r="JO3654" s="0"/>
      <c r="JP3654" s="0"/>
      <c r="JQ3654" s="0"/>
      <c r="JR3654" s="0"/>
      <c r="JS3654" s="0"/>
      <c r="JT3654" s="0"/>
      <c r="JU3654" s="0"/>
      <c r="JV3654" s="0"/>
      <c r="JW3654" s="0"/>
      <c r="JX3654" s="0"/>
      <c r="JY3654" s="0"/>
      <c r="JZ3654" s="0"/>
      <c r="KA3654" s="0"/>
      <c r="KB3654" s="0"/>
      <c r="KC3654" s="0"/>
      <c r="KD3654" s="0"/>
      <c r="KE3654" s="0"/>
      <c r="KF3654" s="0"/>
      <c r="KG3654" s="0"/>
      <c r="KH3654" s="0"/>
      <c r="KI3654" s="0"/>
      <c r="KJ3654" s="0"/>
      <c r="KK3654" s="0"/>
      <c r="KL3654" s="0"/>
      <c r="KM3654" s="0"/>
      <c r="KN3654" s="0"/>
      <c r="KO3654" s="0"/>
      <c r="KP3654" s="0"/>
      <c r="KQ3654" s="0"/>
      <c r="KR3654" s="0"/>
      <c r="KS3654" s="0"/>
      <c r="KT3654" s="0"/>
      <c r="KU3654" s="0"/>
      <c r="KV3654" s="0"/>
      <c r="KW3654" s="0"/>
      <c r="KX3654" s="0"/>
      <c r="KY3654" s="0"/>
      <c r="KZ3654" s="0"/>
      <c r="LA3654" s="0"/>
      <c r="LB3654" s="0"/>
      <c r="LC3654" s="0"/>
      <c r="LD3654" s="0"/>
      <c r="LE3654" s="0"/>
      <c r="LF3654" s="0"/>
      <c r="LG3654" s="0"/>
      <c r="LH3654" s="0"/>
      <c r="LI3654" s="0"/>
      <c r="LJ3654" s="0"/>
      <c r="LK3654" s="0"/>
      <c r="LL3654" s="0"/>
      <c r="LM3654" s="0"/>
      <c r="LN3654" s="0"/>
      <c r="LO3654" s="0"/>
      <c r="LP3654" s="0"/>
      <c r="LQ3654" s="0"/>
      <c r="LR3654" s="0"/>
      <c r="LS3654" s="0"/>
      <c r="LT3654" s="0"/>
      <c r="LU3654" s="0"/>
      <c r="LV3654" s="0"/>
      <c r="LW3654" s="0"/>
      <c r="LX3654" s="0"/>
      <c r="LY3654" s="0"/>
      <c r="LZ3654" s="0"/>
      <c r="MA3654" s="0"/>
      <c r="MB3654" s="0"/>
      <c r="MC3654" s="0"/>
      <c r="MD3654" s="0"/>
      <c r="ME3654" s="0"/>
      <c r="MF3654" s="0"/>
      <c r="MG3654" s="0"/>
      <c r="MH3654" s="0"/>
      <c r="MI3654" s="0"/>
      <c r="MJ3654" s="0"/>
      <c r="MK3654" s="0"/>
      <c r="ML3654" s="0"/>
      <c r="MM3654" s="0"/>
      <c r="MN3654" s="0"/>
      <c r="MO3654" s="0"/>
      <c r="MP3654" s="0"/>
      <c r="MQ3654" s="0"/>
      <c r="MR3654" s="0"/>
      <c r="MS3654" s="0"/>
      <c r="MT3654" s="0"/>
      <c r="MU3654" s="0"/>
      <c r="MV3654" s="0"/>
      <c r="MW3654" s="0"/>
      <c r="MX3654" s="0"/>
      <c r="MY3654" s="0"/>
      <c r="MZ3654" s="0"/>
      <c r="NA3654" s="0"/>
      <c r="NB3654" s="0"/>
      <c r="NC3654" s="0"/>
      <c r="ND3654" s="0"/>
      <c r="NE3654" s="0"/>
      <c r="NF3654" s="0"/>
      <c r="NG3654" s="0"/>
      <c r="NH3654" s="0"/>
      <c r="NI3654" s="0"/>
      <c r="NJ3654" s="0"/>
      <c r="NK3654" s="0"/>
      <c r="NL3654" s="0"/>
      <c r="NM3654" s="0"/>
      <c r="NN3654" s="0"/>
      <c r="NO3654" s="0"/>
      <c r="NP3654" s="0"/>
      <c r="NQ3654" s="0"/>
      <c r="NR3654" s="0"/>
      <c r="NS3654" s="0"/>
      <c r="NT3654" s="0"/>
      <c r="NU3654" s="0"/>
      <c r="NV3654" s="0"/>
      <c r="NW3654" s="0"/>
      <c r="NX3654" s="0"/>
      <c r="NY3654" s="0"/>
      <c r="NZ3654" s="0"/>
      <c r="OA3654" s="0"/>
      <c r="OB3654" s="0"/>
      <c r="OC3654" s="0"/>
      <c r="OD3654" s="0"/>
      <c r="OE3654" s="0"/>
      <c r="OF3654" s="0"/>
      <c r="OG3654" s="0"/>
      <c r="OH3654" s="0"/>
      <c r="OI3654" s="0"/>
      <c r="OJ3654" s="0"/>
      <c r="OK3654" s="0"/>
      <c r="OL3654" s="0"/>
      <c r="OM3654" s="0"/>
      <c r="ON3654" s="0"/>
      <c r="OO3654" s="0"/>
      <c r="OP3654" s="0"/>
      <c r="OQ3654" s="0"/>
      <c r="OR3654" s="0"/>
      <c r="OS3654" s="0"/>
      <c r="OT3654" s="0"/>
      <c r="OU3654" s="0"/>
      <c r="OV3654" s="0"/>
      <c r="OW3654" s="0"/>
      <c r="OX3654" s="0"/>
      <c r="OY3654" s="0"/>
      <c r="OZ3654" s="0"/>
      <c r="PA3654" s="0"/>
      <c r="PB3654" s="0"/>
      <c r="PC3654" s="0"/>
      <c r="PD3654" s="0"/>
      <c r="PE3654" s="0"/>
      <c r="PF3654" s="0"/>
      <c r="PG3654" s="0"/>
      <c r="PH3654" s="0"/>
      <c r="PI3654" s="0"/>
      <c r="PJ3654" s="0"/>
      <c r="PK3654" s="0"/>
      <c r="PL3654" s="0"/>
      <c r="PM3654" s="0"/>
      <c r="PN3654" s="0"/>
      <c r="PO3654" s="0"/>
      <c r="PP3654" s="0"/>
      <c r="PQ3654" s="0"/>
      <c r="PR3654" s="0"/>
      <c r="PS3654" s="0"/>
      <c r="PT3654" s="0"/>
      <c r="PU3654" s="0"/>
      <c r="PV3654" s="0"/>
      <c r="PW3654" s="0"/>
      <c r="PX3654" s="0"/>
      <c r="PY3654" s="0"/>
      <c r="PZ3654" s="0"/>
      <c r="QA3654" s="0"/>
      <c r="QB3654" s="0"/>
      <c r="QC3654" s="0"/>
      <c r="QD3654" s="0"/>
      <c r="QE3654" s="0"/>
      <c r="QF3654" s="0"/>
      <c r="QG3654" s="0"/>
      <c r="QH3654" s="0"/>
      <c r="QI3654" s="0"/>
      <c r="QJ3654" s="0"/>
      <c r="QK3654" s="0"/>
      <c r="QL3654" s="0"/>
      <c r="QM3654" s="0"/>
      <c r="QN3654" s="0"/>
      <c r="QO3654" s="0"/>
      <c r="QP3654" s="0"/>
      <c r="QQ3654" s="0"/>
      <c r="QR3654" s="0"/>
      <c r="QS3654" s="0"/>
      <c r="QT3654" s="0"/>
      <c r="QU3654" s="0"/>
      <c r="QV3654" s="0"/>
      <c r="QW3654" s="0"/>
      <c r="QX3654" s="0"/>
      <c r="QY3654" s="0"/>
      <c r="QZ3654" s="0"/>
      <c r="RA3654" s="0"/>
      <c r="RB3654" s="0"/>
      <c r="RC3654" s="0"/>
      <c r="RD3654" s="0"/>
      <c r="RE3654" s="0"/>
      <c r="RF3654" s="0"/>
      <c r="RG3654" s="0"/>
      <c r="RH3654" s="0"/>
      <c r="RI3654" s="0"/>
      <c r="RJ3654" s="0"/>
      <c r="RK3654" s="0"/>
      <c r="RL3654" s="0"/>
      <c r="RM3654" s="0"/>
      <c r="RN3654" s="0"/>
      <c r="RO3654" s="0"/>
      <c r="RP3654" s="0"/>
      <c r="RQ3654" s="0"/>
      <c r="RR3654" s="0"/>
      <c r="RS3654" s="0"/>
      <c r="RT3654" s="0"/>
      <c r="RU3654" s="0"/>
      <c r="RV3654" s="0"/>
      <c r="RW3654" s="0"/>
      <c r="RX3654" s="0"/>
      <c r="RY3654" s="0"/>
      <c r="RZ3654" s="0"/>
      <c r="SA3654" s="0"/>
      <c r="SB3654" s="0"/>
      <c r="SC3654" s="0"/>
      <c r="SD3654" s="0"/>
      <c r="SE3654" s="0"/>
      <c r="SF3654" s="0"/>
      <c r="SG3654" s="0"/>
      <c r="SH3654" s="0"/>
      <c r="SI3654" s="0"/>
      <c r="SJ3654" s="0"/>
      <c r="SK3654" s="0"/>
      <c r="SL3654" s="0"/>
      <c r="SM3654" s="0"/>
      <c r="SN3654" s="0"/>
      <c r="SO3654" s="0"/>
      <c r="SP3654" s="0"/>
      <c r="SQ3654" s="0"/>
      <c r="SR3654" s="0"/>
      <c r="SS3654" s="0"/>
      <c r="ST3654" s="0"/>
      <c r="SU3654" s="0"/>
      <c r="SV3654" s="0"/>
      <c r="SW3654" s="0"/>
      <c r="SX3654" s="0"/>
      <c r="SY3654" s="0"/>
      <c r="SZ3654" s="0"/>
      <c r="TA3654" s="0"/>
      <c r="TB3654" s="0"/>
      <c r="TC3654" s="0"/>
      <c r="TD3654" s="0"/>
      <c r="TE3654" s="0"/>
      <c r="TF3654" s="0"/>
      <c r="TG3654" s="0"/>
      <c r="TH3654" s="0"/>
      <c r="TI3654" s="0"/>
      <c r="TJ3654" s="0"/>
      <c r="TK3654" s="0"/>
      <c r="TL3654" s="0"/>
      <c r="TM3654" s="0"/>
      <c r="TN3654" s="0"/>
      <c r="TO3654" s="0"/>
      <c r="TP3654" s="0"/>
      <c r="TQ3654" s="0"/>
      <c r="TR3654" s="0"/>
      <c r="TS3654" s="0"/>
      <c r="TT3654" s="0"/>
      <c r="TU3654" s="0"/>
      <c r="TV3654" s="0"/>
      <c r="TW3654" s="0"/>
      <c r="TX3654" s="0"/>
      <c r="TY3654" s="0"/>
      <c r="TZ3654" s="0"/>
      <c r="UA3654" s="0"/>
      <c r="UB3654" s="0"/>
      <c r="UC3654" s="0"/>
      <c r="UD3654" s="0"/>
      <c r="UE3654" s="0"/>
      <c r="UF3654" s="0"/>
      <c r="UG3654" s="0"/>
      <c r="UH3654" s="0"/>
      <c r="UI3654" s="0"/>
      <c r="UJ3654" s="0"/>
      <c r="UK3654" s="0"/>
      <c r="UL3654" s="0"/>
      <c r="UM3654" s="0"/>
      <c r="UN3654" s="0"/>
      <c r="UO3654" s="0"/>
      <c r="UP3654" s="0"/>
      <c r="UQ3654" s="0"/>
      <c r="UR3654" s="0"/>
      <c r="US3654" s="0"/>
      <c r="UT3654" s="0"/>
      <c r="UU3654" s="0"/>
      <c r="UV3654" s="0"/>
      <c r="UW3654" s="0"/>
      <c r="UX3654" s="0"/>
      <c r="UY3654" s="0"/>
      <c r="UZ3654" s="0"/>
      <c r="VA3654" s="0"/>
      <c r="VB3654" s="0"/>
      <c r="VC3654" s="0"/>
      <c r="VD3654" s="0"/>
      <c r="VE3654" s="0"/>
      <c r="VF3654" s="0"/>
      <c r="VG3654" s="0"/>
      <c r="VH3654" s="0"/>
      <c r="VI3654" s="0"/>
      <c r="VJ3654" s="0"/>
      <c r="VK3654" s="0"/>
      <c r="VL3654" s="0"/>
      <c r="VM3654" s="0"/>
      <c r="VN3654" s="0"/>
      <c r="VO3654" s="0"/>
      <c r="VP3654" s="0"/>
      <c r="VQ3654" s="0"/>
      <c r="VR3654" s="0"/>
      <c r="VS3654" s="0"/>
      <c r="VT3654" s="0"/>
      <c r="VU3654" s="0"/>
      <c r="VV3654" s="0"/>
      <c r="VW3654" s="0"/>
      <c r="VX3654" s="0"/>
      <c r="VY3654" s="0"/>
      <c r="VZ3654" s="0"/>
      <c r="WA3654" s="0"/>
      <c r="WB3654" s="0"/>
      <c r="WC3654" s="0"/>
      <c r="WD3654" s="0"/>
      <c r="WE3654" s="0"/>
      <c r="WF3654" s="0"/>
      <c r="WG3654" s="0"/>
      <c r="WH3654" s="0"/>
      <c r="WI3654" s="0"/>
      <c r="WJ3654" s="0"/>
      <c r="WK3654" s="0"/>
      <c r="WL3654" s="0"/>
      <c r="WM3654" s="0"/>
      <c r="WN3654" s="0"/>
      <c r="WO3654" s="0"/>
      <c r="WP3654" s="0"/>
      <c r="WQ3654" s="0"/>
      <c r="WR3654" s="0"/>
      <c r="WS3654" s="0"/>
      <c r="WT3654" s="0"/>
      <c r="WU3654" s="0"/>
      <c r="WV3654" s="0"/>
      <c r="WW3654" s="0"/>
      <c r="WX3654" s="0"/>
      <c r="WY3654" s="0"/>
      <c r="WZ3654" s="0"/>
      <c r="XA3654" s="0"/>
      <c r="XB3654" s="0"/>
      <c r="XC3654" s="0"/>
      <c r="XD3654" s="0"/>
      <c r="XE3654" s="0"/>
      <c r="XF3654" s="0"/>
      <c r="XG3654" s="0"/>
      <c r="XH3654" s="0"/>
      <c r="XI3654" s="0"/>
      <c r="XJ3654" s="0"/>
      <c r="XK3654" s="0"/>
      <c r="XL3654" s="0"/>
      <c r="XM3654" s="0"/>
      <c r="XN3654" s="0"/>
      <c r="XO3654" s="0"/>
      <c r="XP3654" s="0"/>
      <c r="XQ3654" s="0"/>
      <c r="XR3654" s="0"/>
      <c r="XS3654" s="0"/>
      <c r="XT3654" s="0"/>
      <c r="XU3654" s="0"/>
      <c r="XV3654" s="0"/>
      <c r="XW3654" s="0"/>
      <c r="XX3654" s="0"/>
      <c r="XY3654" s="0"/>
      <c r="XZ3654" s="0"/>
      <c r="YA3654" s="0"/>
      <c r="YB3654" s="0"/>
      <c r="YC3654" s="0"/>
      <c r="YD3654" s="0"/>
      <c r="YE3654" s="0"/>
      <c r="YF3654" s="0"/>
      <c r="YG3654" s="0"/>
      <c r="YH3654" s="0"/>
      <c r="YI3654" s="0"/>
      <c r="YJ3654" s="0"/>
      <c r="YK3654" s="0"/>
      <c r="YL3654" s="0"/>
      <c r="YM3654" s="0"/>
      <c r="YN3654" s="0"/>
      <c r="YO3654" s="0"/>
      <c r="YP3654" s="0"/>
      <c r="YQ3654" s="0"/>
      <c r="YR3654" s="0"/>
      <c r="YS3654" s="0"/>
      <c r="YT3654" s="0"/>
      <c r="YU3654" s="0"/>
      <c r="YV3654" s="0"/>
      <c r="YW3654" s="0"/>
      <c r="YX3654" s="0"/>
      <c r="YY3654" s="0"/>
      <c r="YZ3654" s="0"/>
      <c r="ZA3654" s="0"/>
      <c r="ZB3654" s="0"/>
      <c r="ZC3654" s="0"/>
      <c r="ZD3654" s="0"/>
      <c r="ZE3654" s="0"/>
      <c r="ZF3654" s="0"/>
      <c r="ZG3654" s="0"/>
      <c r="ZH3654" s="0"/>
      <c r="ZI3654" s="0"/>
      <c r="ZJ3654" s="0"/>
      <c r="ZK3654" s="0"/>
      <c r="ZL3654" s="0"/>
      <c r="ZM3654" s="0"/>
      <c r="ZN3654" s="0"/>
      <c r="ZO3654" s="0"/>
      <c r="ZP3654" s="0"/>
      <c r="ZQ3654" s="0"/>
      <c r="ZR3654" s="0"/>
      <c r="ZS3654" s="0"/>
      <c r="ZT3654" s="0"/>
      <c r="ZU3654" s="0"/>
      <c r="ZV3654" s="0"/>
      <c r="ZW3654" s="0"/>
      <c r="ZX3654" s="0"/>
      <c r="ZY3654" s="0"/>
      <c r="ZZ3654" s="0"/>
      <c r="AAA3654" s="0"/>
      <c r="AAB3654" s="0"/>
      <c r="AAC3654" s="0"/>
      <c r="AAD3654" s="0"/>
      <c r="AAE3654" s="0"/>
      <c r="AAF3654" s="0"/>
      <c r="AAG3654" s="0"/>
      <c r="AAH3654" s="0"/>
      <c r="AAI3654" s="0"/>
      <c r="AAJ3654" s="0"/>
      <c r="AAK3654" s="0"/>
      <c r="AAL3654" s="0"/>
      <c r="AAM3654" s="0"/>
      <c r="AAN3654" s="0"/>
      <c r="AAO3654" s="0"/>
      <c r="AAP3654" s="0"/>
      <c r="AAQ3654" s="0"/>
      <c r="AAR3654" s="0"/>
      <c r="AAS3654" s="0"/>
      <c r="AAT3654" s="0"/>
      <c r="AAU3654" s="0"/>
      <c r="AAV3654" s="0"/>
      <c r="AAW3654" s="0"/>
      <c r="AAX3654" s="0"/>
      <c r="AAY3654" s="0"/>
      <c r="AAZ3654" s="0"/>
      <c r="ABA3654" s="0"/>
      <c r="ABB3654" s="0"/>
      <c r="ABC3654" s="0"/>
      <c r="ABD3654" s="0"/>
      <c r="ABE3654" s="0"/>
      <c r="ABF3654" s="0"/>
      <c r="ABG3654" s="0"/>
      <c r="ABH3654" s="0"/>
      <c r="ABI3654" s="0"/>
      <c r="ABJ3654" s="0"/>
      <c r="ABK3654" s="0"/>
      <c r="ABL3654" s="0"/>
      <c r="ABM3654" s="0"/>
      <c r="ABN3654" s="0"/>
      <c r="ABO3654" s="0"/>
      <c r="ABP3654" s="0"/>
      <c r="ABQ3654" s="0"/>
      <c r="ABR3654" s="0"/>
      <c r="ABS3654" s="0"/>
      <c r="ABT3654" s="0"/>
      <c r="ABU3654" s="0"/>
      <c r="ABV3654" s="0"/>
      <c r="ABW3654" s="0"/>
      <c r="ABX3654" s="0"/>
      <c r="ABY3654" s="0"/>
      <c r="ABZ3654" s="0"/>
      <c r="ACA3654" s="0"/>
      <c r="ACB3654" s="0"/>
      <c r="ACC3654" s="0"/>
      <c r="ACD3654" s="0"/>
      <c r="ACE3654" s="0"/>
      <c r="ACF3654" s="0"/>
      <c r="ACG3654" s="0"/>
      <c r="ACH3654" s="0"/>
      <c r="ACI3654" s="0"/>
      <c r="ACJ3654" s="0"/>
      <c r="ACK3654" s="0"/>
      <c r="ACL3654" s="0"/>
      <c r="ACM3654" s="0"/>
      <c r="ACN3654" s="0"/>
      <c r="ACO3654" s="0"/>
      <c r="ACP3654" s="0"/>
      <c r="ACQ3654" s="0"/>
      <c r="ACR3654" s="0"/>
      <c r="ACS3654" s="0"/>
      <c r="ACT3654" s="0"/>
      <c r="ACU3654" s="0"/>
      <c r="ACV3654" s="0"/>
      <c r="ACW3654" s="0"/>
      <c r="ACX3654" s="0"/>
      <c r="ACY3654" s="0"/>
      <c r="ACZ3654" s="0"/>
      <c r="ADA3654" s="0"/>
      <c r="ADB3654" s="0"/>
      <c r="ADC3654" s="0"/>
      <c r="ADD3654" s="0"/>
      <c r="ADE3654" s="0"/>
      <c r="ADF3654" s="0"/>
      <c r="ADG3654" s="0"/>
      <c r="ADH3654" s="0"/>
      <c r="ADI3654" s="0"/>
      <c r="ADJ3654" s="0"/>
      <c r="ADK3654" s="0"/>
      <c r="ADL3654" s="0"/>
      <c r="ADM3654" s="0"/>
      <c r="ADN3654" s="0"/>
      <c r="ADO3654" s="0"/>
      <c r="ADP3654" s="0"/>
      <c r="ADQ3654" s="0"/>
      <c r="ADR3654" s="0"/>
      <c r="ADS3654" s="0"/>
      <c r="ADT3654" s="0"/>
      <c r="ADU3654" s="0"/>
      <c r="ADV3654" s="0"/>
      <c r="ADW3654" s="0"/>
      <c r="ADX3654" s="0"/>
      <c r="ADY3654" s="0"/>
      <c r="ADZ3654" s="0"/>
      <c r="AEA3654" s="0"/>
      <c r="AEB3654" s="0"/>
      <c r="AEC3654" s="0"/>
      <c r="AED3654" s="0"/>
      <c r="AEE3654" s="0"/>
      <c r="AEF3654" s="0"/>
      <c r="AEG3654" s="0"/>
      <c r="AEH3654" s="0"/>
      <c r="AEI3654" s="0"/>
      <c r="AEJ3654" s="0"/>
      <c r="AEK3654" s="0"/>
      <c r="AEL3654" s="0"/>
      <c r="AEM3654" s="0"/>
      <c r="AEN3654" s="0"/>
      <c r="AEO3654" s="0"/>
      <c r="AEP3654" s="0"/>
      <c r="AEQ3654" s="0"/>
      <c r="AER3654" s="0"/>
      <c r="AES3654" s="0"/>
      <c r="AET3654" s="0"/>
      <c r="AEU3654" s="0"/>
      <c r="AEV3654" s="0"/>
      <c r="AEW3654" s="0"/>
      <c r="AEX3654" s="0"/>
      <c r="AEY3654" s="0"/>
      <c r="AEZ3654" s="0"/>
      <c r="AFA3654" s="0"/>
      <c r="AFB3654" s="0"/>
      <c r="AFC3654" s="0"/>
      <c r="AFD3654" s="0"/>
      <c r="AFE3654" s="0"/>
      <c r="AFF3654" s="0"/>
      <c r="AFG3654" s="0"/>
      <c r="AFH3654" s="0"/>
      <c r="AFI3654" s="0"/>
      <c r="AFJ3654" s="0"/>
      <c r="AFK3654" s="0"/>
      <c r="AFL3654" s="0"/>
      <c r="AFM3654" s="0"/>
      <c r="AFN3654" s="0"/>
      <c r="AFO3654" s="0"/>
      <c r="AFP3654" s="0"/>
      <c r="AFQ3654" s="0"/>
      <c r="AFR3654" s="0"/>
      <c r="AFS3654" s="0"/>
      <c r="AFT3654" s="0"/>
      <c r="AFU3654" s="0"/>
      <c r="AFV3654" s="0"/>
      <c r="AFW3654" s="0"/>
      <c r="AFX3654" s="0"/>
      <c r="AFY3654" s="0"/>
      <c r="AFZ3654" s="0"/>
      <c r="AGA3654" s="0"/>
      <c r="AGB3654" s="0"/>
      <c r="AGC3654" s="0"/>
      <c r="AGD3654" s="0"/>
      <c r="AGE3654" s="0"/>
      <c r="AGF3654" s="0"/>
      <c r="AGG3654" s="0"/>
      <c r="AGH3654" s="0"/>
      <c r="AGI3654" s="0"/>
      <c r="AGJ3654" s="0"/>
      <c r="AGK3654" s="0"/>
      <c r="AGL3654" s="0"/>
      <c r="AGM3654" s="0"/>
      <c r="AGN3654" s="0"/>
      <c r="AGO3654" s="0"/>
      <c r="AGP3654" s="0"/>
      <c r="AGQ3654" s="0"/>
      <c r="AGR3654" s="0"/>
      <c r="AGS3654" s="0"/>
      <c r="AGT3654" s="0"/>
      <c r="AGU3654" s="0"/>
      <c r="AGV3654" s="0"/>
      <c r="AGW3654" s="0"/>
      <c r="AGX3654" s="0"/>
      <c r="AGY3654" s="0"/>
      <c r="AGZ3654" s="0"/>
      <c r="AHA3654" s="0"/>
      <c r="AHB3654" s="0"/>
      <c r="AHC3654" s="0"/>
      <c r="AHD3654" s="0"/>
      <c r="AHE3654" s="0"/>
      <c r="AHF3654" s="0"/>
      <c r="AHG3654" s="0"/>
      <c r="AHH3654" s="0"/>
      <c r="AHI3654" s="0"/>
      <c r="AHJ3654" s="0"/>
      <c r="AHK3654" s="0"/>
      <c r="AHL3654" s="0"/>
      <c r="AHM3654" s="0"/>
      <c r="AHN3654" s="0"/>
      <c r="AHO3654" s="0"/>
      <c r="AHP3654" s="0"/>
      <c r="AHQ3654" s="0"/>
      <c r="AHR3654" s="0"/>
      <c r="AHS3654" s="0"/>
      <c r="AHT3654" s="0"/>
      <c r="AHU3654" s="0"/>
      <c r="AHV3654" s="0"/>
      <c r="AHW3654" s="0"/>
      <c r="AHX3654" s="0"/>
      <c r="AHY3654" s="0"/>
      <c r="AHZ3654" s="0"/>
      <c r="AIA3654" s="0"/>
      <c r="AIB3654" s="0"/>
      <c r="AIC3654" s="0"/>
      <c r="AID3654" s="0"/>
      <c r="AIE3654" s="0"/>
      <c r="AIF3654" s="0"/>
      <c r="AIG3654" s="0"/>
      <c r="AIH3654" s="0"/>
      <c r="AII3654" s="0"/>
      <c r="AIJ3654" s="0"/>
      <c r="AIK3654" s="0"/>
      <c r="AIL3654" s="0"/>
      <c r="AIM3654" s="0"/>
      <c r="AIN3654" s="0"/>
      <c r="AIO3654" s="0"/>
      <c r="AIP3654" s="0"/>
      <c r="AIQ3654" s="0"/>
      <c r="AIR3654" s="0"/>
      <c r="AIS3654" s="0"/>
      <c r="AIT3654" s="0"/>
      <c r="AIU3654" s="0"/>
      <c r="AIV3654" s="0"/>
      <c r="AIW3654" s="0"/>
      <c r="AIX3654" s="0"/>
      <c r="AIY3654" s="0"/>
      <c r="AIZ3654" s="0"/>
      <c r="AJA3654" s="0"/>
      <c r="AJB3654" s="0"/>
      <c r="AJC3654" s="0"/>
      <c r="AJD3654" s="0"/>
      <c r="AJE3654" s="0"/>
      <c r="AJF3654" s="0"/>
      <c r="AJG3654" s="0"/>
      <c r="AJH3654" s="0"/>
      <c r="AJI3654" s="0"/>
      <c r="AJJ3654" s="0"/>
      <c r="AJK3654" s="0"/>
      <c r="AJL3654" s="0"/>
      <c r="AJM3654" s="0"/>
      <c r="AJN3654" s="0"/>
      <c r="AJO3654" s="0"/>
      <c r="AJP3654" s="0"/>
      <c r="AJQ3654" s="0"/>
      <c r="AJR3654" s="0"/>
      <c r="AJS3654" s="0"/>
      <c r="AJT3654" s="0"/>
      <c r="AJU3654" s="0"/>
      <c r="AJV3654" s="0"/>
      <c r="AJW3654" s="0"/>
      <c r="AJX3654" s="0"/>
      <c r="AJY3654" s="0"/>
      <c r="AJZ3654" s="0"/>
      <c r="AKA3654" s="0"/>
      <c r="AKB3654" s="0"/>
      <c r="AKC3654" s="0"/>
      <c r="AKD3654" s="0"/>
      <c r="AKE3654" s="0"/>
      <c r="AKF3654" s="0"/>
      <c r="AKG3654" s="0"/>
      <c r="AKH3654" s="0"/>
      <c r="AKI3654" s="0"/>
      <c r="AKJ3654" s="0"/>
      <c r="AKK3654" s="0"/>
      <c r="AKL3654" s="0"/>
      <c r="AKM3654" s="0"/>
      <c r="AKN3654" s="0"/>
      <c r="AKO3654" s="0"/>
      <c r="AKP3654" s="0"/>
      <c r="AKQ3654" s="0"/>
      <c r="AKR3654" s="0"/>
      <c r="AKS3654" s="0"/>
      <c r="AKT3654" s="0"/>
      <c r="AKU3654" s="0"/>
      <c r="AKV3654" s="0"/>
      <c r="AKW3654" s="0"/>
      <c r="AKX3654" s="0"/>
      <c r="AKY3654" s="0"/>
      <c r="AKZ3654" s="0"/>
      <c r="ALA3654" s="0"/>
      <c r="ALB3654" s="0"/>
      <c r="ALC3654" s="0"/>
      <c r="ALD3654" s="0"/>
      <c r="ALE3654" s="0"/>
      <c r="ALF3654" s="0"/>
      <c r="ALG3654" s="0"/>
      <c r="ALH3654" s="0"/>
      <c r="ALI3654" s="0"/>
      <c r="ALJ3654" s="0"/>
      <c r="ALK3654" s="0"/>
      <c r="ALL3654" s="0"/>
      <c r="ALM3654" s="0"/>
      <c r="ALN3654" s="0"/>
      <c r="ALO3654" s="0"/>
      <c r="ALP3654" s="0"/>
      <c r="ALQ3654" s="0"/>
      <c r="ALR3654" s="0"/>
      <c r="ALS3654" s="0"/>
      <c r="ALT3654" s="0"/>
      <c r="ALU3654" s="0"/>
      <c r="ALV3654" s="0"/>
      <c r="ALW3654" s="0"/>
      <c r="ALX3654" s="0"/>
      <c r="ALY3654" s="0"/>
      <c r="ALZ3654" s="0"/>
      <c r="AMA3654" s="0"/>
      <c r="AMB3654" s="0"/>
      <c r="AMC3654" s="0"/>
      <c r="AMD3654" s="0"/>
      <c r="AME3654" s="0"/>
      <c r="AMF3654" s="0"/>
      <c r="AMG3654" s="0"/>
      <c r="AMH3654" s="0"/>
      <c r="AMI3654" s="0"/>
    </row>
    <row r="3655" customFormat="false" ht="12.75" hidden="false" customHeight="false" outlineLevel="0" collapsed="false">
      <c r="A3655" s="1" t="s">
        <v>3866</v>
      </c>
      <c r="C3655" s="19" t="s">
        <v>3878</v>
      </c>
      <c r="D3655" s="19" t="s">
        <v>13</v>
      </c>
      <c r="E3655" s="20" t="n">
        <v>2.5</v>
      </c>
      <c r="F3655" s="21" t="n">
        <v>0.98</v>
      </c>
      <c r="G3655" s="24" t="s">
        <v>3576</v>
      </c>
      <c r="I3655" s="3"/>
      <c r="K3655" s="4"/>
      <c r="BM3655" s="0"/>
      <c r="BN3655" s="0"/>
      <c r="BO3655" s="0"/>
      <c r="BP3655" s="0"/>
      <c r="BQ3655" s="0"/>
      <c r="BR3655" s="0"/>
      <c r="BS3655" s="0"/>
      <c r="BT3655" s="0"/>
      <c r="BU3655" s="0"/>
      <c r="BV3655" s="0"/>
      <c r="BW3655" s="0"/>
      <c r="BX3655" s="0"/>
      <c r="BY3655" s="0"/>
      <c r="BZ3655" s="0"/>
      <c r="CA3655" s="0"/>
      <c r="CB3655" s="0"/>
      <c r="CC3655" s="0"/>
      <c r="CD3655" s="0"/>
      <c r="CE3655" s="0"/>
      <c r="CF3655" s="0"/>
      <c r="CG3655" s="0"/>
      <c r="CH3655" s="0"/>
      <c r="CI3655" s="0"/>
      <c r="CJ3655" s="0"/>
      <c r="CK3655" s="0"/>
      <c r="CL3655" s="0"/>
      <c r="CM3655" s="0"/>
      <c r="CN3655" s="0"/>
      <c r="CO3655" s="0"/>
      <c r="CP3655" s="0"/>
      <c r="CQ3655" s="0"/>
      <c r="CR3655" s="0"/>
      <c r="CS3655" s="0"/>
      <c r="CT3655" s="0"/>
      <c r="CU3655" s="0"/>
      <c r="CV3655" s="0"/>
      <c r="CW3655" s="0"/>
      <c r="CX3655" s="0"/>
      <c r="CY3655" s="0"/>
      <c r="CZ3655" s="0"/>
      <c r="DA3655" s="0"/>
      <c r="DB3655" s="0"/>
      <c r="DC3655" s="0"/>
      <c r="DD3655" s="0"/>
      <c r="DE3655" s="0"/>
      <c r="DF3655" s="0"/>
      <c r="DG3655" s="0"/>
      <c r="DH3655" s="0"/>
      <c r="DI3655" s="0"/>
      <c r="DJ3655" s="0"/>
      <c r="DK3655" s="0"/>
      <c r="DL3655" s="0"/>
      <c r="DM3655" s="0"/>
      <c r="DN3655" s="0"/>
      <c r="DO3655" s="0"/>
      <c r="DP3655" s="0"/>
      <c r="DQ3655" s="0"/>
      <c r="DR3655" s="0"/>
      <c r="DS3655" s="0"/>
      <c r="DT3655" s="0"/>
      <c r="DU3655" s="0"/>
      <c r="DV3655" s="0"/>
      <c r="DW3655" s="0"/>
      <c r="DX3655" s="0"/>
      <c r="DY3655" s="0"/>
      <c r="DZ3655" s="0"/>
      <c r="EA3655" s="0"/>
      <c r="EB3655" s="0"/>
      <c r="EC3655" s="0"/>
      <c r="ED3655" s="0"/>
      <c r="EE3655" s="0"/>
      <c r="EF3655" s="0"/>
      <c r="EG3655" s="0"/>
      <c r="EH3655" s="0"/>
      <c r="EI3655" s="0"/>
      <c r="EJ3655" s="0"/>
      <c r="EK3655" s="0"/>
      <c r="EL3655" s="0"/>
      <c r="EM3655" s="0"/>
      <c r="EN3655" s="0"/>
      <c r="EO3655" s="0"/>
      <c r="EP3655" s="0"/>
      <c r="EQ3655" s="0"/>
      <c r="ER3655" s="0"/>
      <c r="ES3655" s="0"/>
      <c r="ET3655" s="0"/>
      <c r="EU3655" s="0"/>
      <c r="EV3655" s="0"/>
      <c r="EW3655" s="0"/>
      <c r="EX3655" s="0"/>
      <c r="EY3655" s="0"/>
      <c r="EZ3655" s="0"/>
      <c r="FA3655" s="0"/>
      <c r="FB3655" s="0"/>
      <c r="FC3655" s="0"/>
      <c r="FD3655" s="0"/>
      <c r="FE3655" s="0"/>
      <c r="FF3655" s="0"/>
      <c r="FG3655" s="0"/>
      <c r="FH3655" s="0"/>
      <c r="FI3655" s="0"/>
      <c r="FJ3655" s="0"/>
      <c r="FK3655" s="0"/>
      <c r="FL3655" s="0"/>
      <c r="FM3655" s="0"/>
      <c r="FN3655" s="0"/>
      <c r="FO3655" s="0"/>
      <c r="FP3655" s="0"/>
      <c r="FQ3655" s="0"/>
      <c r="FR3655" s="0"/>
      <c r="FS3655" s="0"/>
      <c r="FT3655" s="0"/>
      <c r="FU3655" s="0"/>
      <c r="FV3655" s="0"/>
      <c r="FW3655" s="0"/>
      <c r="FX3655" s="0"/>
      <c r="FY3655" s="0"/>
      <c r="FZ3655" s="0"/>
      <c r="GA3655" s="0"/>
      <c r="GB3655" s="0"/>
      <c r="GC3655" s="0"/>
      <c r="GD3655" s="0"/>
      <c r="GE3655" s="0"/>
      <c r="GF3655" s="0"/>
      <c r="GG3655" s="0"/>
      <c r="GH3655" s="0"/>
      <c r="GI3655" s="0"/>
      <c r="GJ3655" s="0"/>
      <c r="GK3655" s="0"/>
      <c r="GL3655" s="0"/>
      <c r="GM3655" s="0"/>
      <c r="GN3655" s="0"/>
      <c r="GO3655" s="0"/>
      <c r="GP3655" s="0"/>
      <c r="GQ3655" s="0"/>
      <c r="GR3655" s="0"/>
      <c r="GS3655" s="0"/>
      <c r="GT3655" s="0"/>
      <c r="GU3655" s="0"/>
      <c r="GV3655" s="0"/>
      <c r="GW3655" s="0"/>
      <c r="GX3655" s="0"/>
      <c r="GY3655" s="0"/>
      <c r="GZ3655" s="0"/>
      <c r="HA3655" s="0"/>
      <c r="HB3655" s="0"/>
      <c r="HC3655" s="0"/>
      <c r="HD3655" s="0"/>
      <c r="HE3655" s="0"/>
      <c r="HF3655" s="0"/>
      <c r="HG3655" s="0"/>
      <c r="HH3655" s="0"/>
      <c r="HI3655" s="0"/>
      <c r="HJ3655" s="0"/>
      <c r="HK3655" s="0"/>
      <c r="HL3655" s="0"/>
      <c r="HM3655" s="0"/>
      <c r="HN3655" s="0"/>
      <c r="HO3655" s="0"/>
      <c r="HP3655" s="0"/>
      <c r="HQ3655" s="0"/>
      <c r="HR3655" s="0"/>
      <c r="HS3655" s="0"/>
      <c r="HT3655" s="0"/>
      <c r="HU3655" s="0"/>
      <c r="HV3655" s="0"/>
      <c r="HW3655" s="0"/>
      <c r="HX3655" s="0"/>
      <c r="HY3655" s="0"/>
      <c r="HZ3655" s="0"/>
      <c r="IA3655" s="0"/>
      <c r="IB3655" s="0"/>
      <c r="IC3655" s="0"/>
      <c r="ID3655" s="0"/>
      <c r="IE3655" s="0"/>
      <c r="IF3655" s="0"/>
      <c r="IG3655" s="0"/>
      <c r="IH3655" s="0"/>
      <c r="II3655" s="0"/>
      <c r="IJ3655" s="0"/>
      <c r="IK3655" s="0"/>
      <c r="IL3655" s="0"/>
      <c r="IM3655" s="0"/>
      <c r="IN3655" s="0"/>
      <c r="IO3655" s="0"/>
      <c r="IP3655" s="0"/>
      <c r="IQ3655" s="0"/>
      <c r="IR3655" s="0"/>
      <c r="IS3655" s="0"/>
      <c r="IT3655" s="0"/>
      <c r="IU3655" s="0"/>
      <c r="IV3655" s="0"/>
      <c r="IW3655" s="0"/>
      <c r="IX3655" s="0"/>
      <c r="IY3655" s="0"/>
      <c r="IZ3655" s="0"/>
      <c r="JA3655" s="0"/>
      <c r="JB3655" s="0"/>
      <c r="JC3655" s="0"/>
      <c r="JD3655" s="0"/>
      <c r="JE3655" s="0"/>
      <c r="JF3655" s="0"/>
      <c r="JG3655" s="0"/>
      <c r="JH3655" s="0"/>
      <c r="JI3655" s="0"/>
      <c r="JJ3655" s="0"/>
      <c r="JK3655" s="0"/>
      <c r="JL3655" s="0"/>
      <c r="JM3655" s="0"/>
      <c r="JN3655" s="0"/>
      <c r="JO3655" s="0"/>
      <c r="JP3655" s="0"/>
      <c r="JQ3655" s="0"/>
      <c r="JR3655" s="0"/>
      <c r="JS3655" s="0"/>
      <c r="JT3655" s="0"/>
      <c r="JU3655" s="0"/>
      <c r="JV3655" s="0"/>
      <c r="JW3655" s="0"/>
      <c r="JX3655" s="0"/>
      <c r="JY3655" s="0"/>
      <c r="JZ3655" s="0"/>
      <c r="KA3655" s="0"/>
      <c r="KB3655" s="0"/>
      <c r="KC3655" s="0"/>
      <c r="KD3655" s="0"/>
      <c r="KE3655" s="0"/>
      <c r="KF3655" s="0"/>
      <c r="KG3655" s="0"/>
      <c r="KH3655" s="0"/>
      <c r="KI3655" s="0"/>
      <c r="KJ3655" s="0"/>
      <c r="KK3655" s="0"/>
      <c r="KL3655" s="0"/>
      <c r="KM3655" s="0"/>
      <c r="KN3655" s="0"/>
      <c r="KO3655" s="0"/>
      <c r="KP3655" s="0"/>
      <c r="KQ3655" s="0"/>
      <c r="KR3655" s="0"/>
      <c r="KS3655" s="0"/>
      <c r="KT3655" s="0"/>
      <c r="KU3655" s="0"/>
      <c r="KV3655" s="0"/>
      <c r="KW3655" s="0"/>
      <c r="KX3655" s="0"/>
      <c r="KY3655" s="0"/>
      <c r="KZ3655" s="0"/>
      <c r="LA3655" s="0"/>
      <c r="LB3655" s="0"/>
      <c r="LC3655" s="0"/>
      <c r="LD3655" s="0"/>
      <c r="LE3655" s="0"/>
      <c r="LF3655" s="0"/>
      <c r="LG3655" s="0"/>
      <c r="LH3655" s="0"/>
      <c r="LI3655" s="0"/>
      <c r="LJ3655" s="0"/>
      <c r="LK3655" s="0"/>
      <c r="LL3655" s="0"/>
      <c r="LM3655" s="0"/>
      <c r="LN3655" s="0"/>
      <c r="LO3655" s="0"/>
      <c r="LP3655" s="0"/>
      <c r="LQ3655" s="0"/>
      <c r="LR3655" s="0"/>
      <c r="LS3655" s="0"/>
      <c r="LT3655" s="0"/>
      <c r="LU3655" s="0"/>
      <c r="LV3655" s="0"/>
      <c r="LW3655" s="0"/>
      <c r="LX3655" s="0"/>
      <c r="LY3655" s="0"/>
      <c r="LZ3655" s="0"/>
      <c r="MA3655" s="0"/>
      <c r="MB3655" s="0"/>
      <c r="MC3655" s="0"/>
      <c r="MD3655" s="0"/>
      <c r="ME3655" s="0"/>
      <c r="MF3655" s="0"/>
      <c r="MG3655" s="0"/>
      <c r="MH3655" s="0"/>
      <c r="MI3655" s="0"/>
      <c r="MJ3655" s="0"/>
      <c r="MK3655" s="0"/>
      <c r="ML3655" s="0"/>
      <c r="MM3655" s="0"/>
      <c r="MN3655" s="0"/>
      <c r="MO3655" s="0"/>
      <c r="MP3655" s="0"/>
      <c r="MQ3655" s="0"/>
      <c r="MR3655" s="0"/>
      <c r="MS3655" s="0"/>
      <c r="MT3655" s="0"/>
      <c r="MU3655" s="0"/>
      <c r="MV3655" s="0"/>
      <c r="MW3655" s="0"/>
      <c r="MX3655" s="0"/>
      <c r="MY3655" s="0"/>
      <c r="MZ3655" s="0"/>
      <c r="NA3655" s="0"/>
      <c r="NB3655" s="0"/>
      <c r="NC3655" s="0"/>
      <c r="ND3655" s="0"/>
      <c r="NE3655" s="0"/>
      <c r="NF3655" s="0"/>
      <c r="NG3655" s="0"/>
      <c r="NH3655" s="0"/>
      <c r="NI3655" s="0"/>
      <c r="NJ3655" s="0"/>
      <c r="NK3655" s="0"/>
      <c r="NL3655" s="0"/>
      <c r="NM3655" s="0"/>
      <c r="NN3655" s="0"/>
      <c r="NO3655" s="0"/>
      <c r="NP3655" s="0"/>
      <c r="NQ3655" s="0"/>
      <c r="NR3655" s="0"/>
      <c r="NS3655" s="0"/>
      <c r="NT3655" s="0"/>
      <c r="NU3655" s="0"/>
      <c r="NV3655" s="0"/>
      <c r="NW3655" s="0"/>
      <c r="NX3655" s="0"/>
      <c r="NY3655" s="0"/>
      <c r="NZ3655" s="0"/>
      <c r="OA3655" s="0"/>
      <c r="OB3655" s="0"/>
      <c r="OC3655" s="0"/>
      <c r="OD3655" s="0"/>
      <c r="OE3655" s="0"/>
      <c r="OF3655" s="0"/>
      <c r="OG3655" s="0"/>
      <c r="OH3655" s="0"/>
      <c r="OI3655" s="0"/>
      <c r="OJ3655" s="0"/>
      <c r="OK3655" s="0"/>
      <c r="OL3655" s="0"/>
      <c r="OM3655" s="0"/>
      <c r="ON3655" s="0"/>
      <c r="OO3655" s="0"/>
      <c r="OP3655" s="0"/>
      <c r="OQ3655" s="0"/>
      <c r="OR3655" s="0"/>
      <c r="OS3655" s="0"/>
      <c r="OT3655" s="0"/>
      <c r="OU3655" s="0"/>
      <c r="OV3655" s="0"/>
      <c r="OW3655" s="0"/>
      <c r="OX3655" s="0"/>
      <c r="OY3655" s="0"/>
      <c r="OZ3655" s="0"/>
      <c r="PA3655" s="0"/>
      <c r="PB3655" s="0"/>
      <c r="PC3655" s="0"/>
      <c r="PD3655" s="0"/>
      <c r="PE3655" s="0"/>
      <c r="PF3655" s="0"/>
      <c r="PG3655" s="0"/>
      <c r="PH3655" s="0"/>
      <c r="PI3655" s="0"/>
      <c r="PJ3655" s="0"/>
      <c r="PK3655" s="0"/>
      <c r="PL3655" s="0"/>
      <c r="PM3655" s="0"/>
      <c r="PN3655" s="0"/>
      <c r="PO3655" s="0"/>
      <c r="PP3655" s="0"/>
      <c r="PQ3655" s="0"/>
      <c r="PR3655" s="0"/>
      <c r="PS3655" s="0"/>
      <c r="PT3655" s="0"/>
      <c r="PU3655" s="0"/>
      <c r="PV3655" s="0"/>
      <c r="PW3655" s="0"/>
      <c r="PX3655" s="0"/>
      <c r="PY3655" s="0"/>
      <c r="PZ3655" s="0"/>
      <c r="QA3655" s="0"/>
      <c r="QB3655" s="0"/>
      <c r="QC3655" s="0"/>
      <c r="QD3655" s="0"/>
      <c r="QE3655" s="0"/>
      <c r="QF3655" s="0"/>
      <c r="QG3655" s="0"/>
      <c r="QH3655" s="0"/>
      <c r="QI3655" s="0"/>
      <c r="QJ3655" s="0"/>
      <c r="QK3655" s="0"/>
      <c r="QL3655" s="0"/>
      <c r="QM3655" s="0"/>
      <c r="QN3655" s="0"/>
      <c r="QO3655" s="0"/>
      <c r="QP3655" s="0"/>
      <c r="QQ3655" s="0"/>
      <c r="QR3655" s="0"/>
      <c r="QS3655" s="0"/>
      <c r="QT3655" s="0"/>
      <c r="QU3655" s="0"/>
      <c r="QV3655" s="0"/>
      <c r="QW3655" s="0"/>
      <c r="QX3655" s="0"/>
      <c r="QY3655" s="0"/>
      <c r="QZ3655" s="0"/>
      <c r="RA3655" s="0"/>
      <c r="RB3655" s="0"/>
      <c r="RC3655" s="0"/>
      <c r="RD3655" s="0"/>
      <c r="RE3655" s="0"/>
      <c r="RF3655" s="0"/>
      <c r="RG3655" s="0"/>
      <c r="RH3655" s="0"/>
      <c r="RI3655" s="0"/>
      <c r="RJ3655" s="0"/>
      <c r="RK3655" s="0"/>
      <c r="RL3655" s="0"/>
      <c r="RM3655" s="0"/>
      <c r="RN3655" s="0"/>
      <c r="RO3655" s="0"/>
      <c r="RP3655" s="0"/>
      <c r="RQ3655" s="0"/>
      <c r="RR3655" s="0"/>
      <c r="RS3655" s="0"/>
      <c r="RT3655" s="0"/>
      <c r="RU3655" s="0"/>
      <c r="RV3655" s="0"/>
      <c r="RW3655" s="0"/>
      <c r="RX3655" s="0"/>
      <c r="RY3655" s="0"/>
      <c r="RZ3655" s="0"/>
      <c r="SA3655" s="0"/>
      <c r="SB3655" s="0"/>
      <c r="SC3655" s="0"/>
      <c r="SD3655" s="0"/>
      <c r="SE3655" s="0"/>
      <c r="SF3655" s="0"/>
      <c r="SG3655" s="0"/>
      <c r="SH3655" s="0"/>
      <c r="SI3655" s="0"/>
      <c r="SJ3655" s="0"/>
      <c r="SK3655" s="0"/>
      <c r="SL3655" s="0"/>
      <c r="SM3655" s="0"/>
      <c r="SN3655" s="0"/>
      <c r="SO3655" s="0"/>
      <c r="SP3655" s="0"/>
      <c r="SQ3655" s="0"/>
      <c r="SR3655" s="0"/>
      <c r="SS3655" s="0"/>
      <c r="ST3655" s="0"/>
      <c r="SU3655" s="0"/>
      <c r="SV3655" s="0"/>
      <c r="SW3655" s="0"/>
      <c r="SX3655" s="0"/>
      <c r="SY3655" s="0"/>
      <c r="SZ3655" s="0"/>
      <c r="TA3655" s="0"/>
      <c r="TB3655" s="0"/>
      <c r="TC3655" s="0"/>
      <c r="TD3655" s="0"/>
      <c r="TE3655" s="0"/>
      <c r="TF3655" s="0"/>
      <c r="TG3655" s="0"/>
      <c r="TH3655" s="0"/>
      <c r="TI3655" s="0"/>
      <c r="TJ3655" s="0"/>
      <c r="TK3655" s="0"/>
      <c r="TL3655" s="0"/>
      <c r="TM3655" s="0"/>
      <c r="TN3655" s="0"/>
      <c r="TO3655" s="0"/>
      <c r="TP3655" s="0"/>
      <c r="TQ3655" s="0"/>
      <c r="TR3655" s="0"/>
      <c r="TS3655" s="0"/>
      <c r="TT3655" s="0"/>
      <c r="TU3655" s="0"/>
      <c r="TV3655" s="0"/>
      <c r="TW3655" s="0"/>
      <c r="TX3655" s="0"/>
      <c r="TY3655" s="0"/>
      <c r="TZ3655" s="0"/>
      <c r="UA3655" s="0"/>
      <c r="UB3655" s="0"/>
      <c r="UC3655" s="0"/>
      <c r="UD3655" s="0"/>
      <c r="UE3655" s="0"/>
      <c r="UF3655" s="0"/>
      <c r="UG3655" s="0"/>
      <c r="UH3655" s="0"/>
      <c r="UI3655" s="0"/>
      <c r="UJ3655" s="0"/>
      <c r="UK3655" s="0"/>
      <c r="UL3655" s="0"/>
      <c r="UM3655" s="0"/>
      <c r="UN3655" s="0"/>
      <c r="UO3655" s="0"/>
      <c r="UP3655" s="0"/>
      <c r="UQ3655" s="0"/>
      <c r="UR3655" s="0"/>
      <c r="US3655" s="0"/>
      <c r="UT3655" s="0"/>
      <c r="UU3655" s="0"/>
      <c r="UV3655" s="0"/>
      <c r="UW3655" s="0"/>
      <c r="UX3655" s="0"/>
      <c r="UY3655" s="0"/>
      <c r="UZ3655" s="0"/>
      <c r="VA3655" s="0"/>
      <c r="VB3655" s="0"/>
      <c r="VC3655" s="0"/>
      <c r="VD3655" s="0"/>
      <c r="VE3655" s="0"/>
      <c r="VF3655" s="0"/>
      <c r="VG3655" s="0"/>
      <c r="VH3655" s="0"/>
      <c r="VI3655" s="0"/>
      <c r="VJ3655" s="0"/>
      <c r="VK3655" s="0"/>
      <c r="VL3655" s="0"/>
      <c r="VM3655" s="0"/>
      <c r="VN3655" s="0"/>
      <c r="VO3655" s="0"/>
      <c r="VP3655" s="0"/>
      <c r="VQ3655" s="0"/>
      <c r="VR3655" s="0"/>
      <c r="VS3655" s="0"/>
      <c r="VT3655" s="0"/>
      <c r="VU3655" s="0"/>
      <c r="VV3655" s="0"/>
      <c r="VW3655" s="0"/>
      <c r="VX3655" s="0"/>
      <c r="VY3655" s="0"/>
      <c r="VZ3655" s="0"/>
      <c r="WA3655" s="0"/>
      <c r="WB3655" s="0"/>
      <c r="WC3655" s="0"/>
      <c r="WD3655" s="0"/>
      <c r="WE3655" s="0"/>
      <c r="WF3655" s="0"/>
      <c r="WG3655" s="0"/>
      <c r="WH3655" s="0"/>
      <c r="WI3655" s="0"/>
      <c r="WJ3655" s="0"/>
      <c r="WK3655" s="0"/>
      <c r="WL3655" s="0"/>
      <c r="WM3655" s="0"/>
      <c r="WN3655" s="0"/>
      <c r="WO3655" s="0"/>
      <c r="WP3655" s="0"/>
      <c r="WQ3655" s="0"/>
      <c r="WR3655" s="0"/>
      <c r="WS3655" s="0"/>
      <c r="WT3655" s="0"/>
      <c r="WU3655" s="0"/>
      <c r="WV3655" s="0"/>
      <c r="WW3655" s="0"/>
      <c r="WX3655" s="0"/>
      <c r="WY3655" s="0"/>
      <c r="WZ3655" s="0"/>
      <c r="XA3655" s="0"/>
      <c r="XB3655" s="0"/>
      <c r="XC3655" s="0"/>
      <c r="XD3655" s="0"/>
      <c r="XE3655" s="0"/>
      <c r="XF3655" s="0"/>
      <c r="XG3655" s="0"/>
      <c r="XH3655" s="0"/>
      <c r="XI3655" s="0"/>
      <c r="XJ3655" s="0"/>
      <c r="XK3655" s="0"/>
      <c r="XL3655" s="0"/>
      <c r="XM3655" s="0"/>
      <c r="XN3655" s="0"/>
      <c r="XO3655" s="0"/>
      <c r="XP3655" s="0"/>
      <c r="XQ3655" s="0"/>
      <c r="XR3655" s="0"/>
      <c r="XS3655" s="0"/>
      <c r="XT3655" s="0"/>
      <c r="XU3655" s="0"/>
      <c r="XV3655" s="0"/>
      <c r="XW3655" s="0"/>
      <c r="XX3655" s="0"/>
      <c r="XY3655" s="0"/>
      <c r="XZ3655" s="0"/>
      <c r="YA3655" s="0"/>
      <c r="YB3655" s="0"/>
      <c r="YC3655" s="0"/>
      <c r="YD3655" s="0"/>
      <c r="YE3655" s="0"/>
      <c r="YF3655" s="0"/>
      <c r="YG3655" s="0"/>
      <c r="YH3655" s="0"/>
      <c r="YI3655" s="0"/>
      <c r="YJ3655" s="0"/>
      <c r="YK3655" s="0"/>
      <c r="YL3655" s="0"/>
      <c r="YM3655" s="0"/>
      <c r="YN3655" s="0"/>
      <c r="YO3655" s="0"/>
      <c r="YP3655" s="0"/>
      <c r="YQ3655" s="0"/>
      <c r="YR3655" s="0"/>
      <c r="YS3655" s="0"/>
      <c r="YT3655" s="0"/>
      <c r="YU3655" s="0"/>
      <c r="YV3655" s="0"/>
      <c r="YW3655" s="0"/>
      <c r="YX3655" s="0"/>
      <c r="YY3655" s="0"/>
      <c r="YZ3655" s="0"/>
      <c r="ZA3655" s="0"/>
      <c r="ZB3655" s="0"/>
      <c r="ZC3655" s="0"/>
      <c r="ZD3655" s="0"/>
      <c r="ZE3655" s="0"/>
      <c r="ZF3655" s="0"/>
      <c r="ZG3655" s="0"/>
      <c r="ZH3655" s="0"/>
      <c r="ZI3655" s="0"/>
      <c r="ZJ3655" s="0"/>
      <c r="ZK3655" s="0"/>
      <c r="ZL3655" s="0"/>
      <c r="ZM3655" s="0"/>
      <c r="ZN3655" s="0"/>
      <c r="ZO3655" s="0"/>
      <c r="ZP3655" s="0"/>
      <c r="ZQ3655" s="0"/>
      <c r="ZR3655" s="0"/>
      <c r="ZS3655" s="0"/>
      <c r="ZT3655" s="0"/>
      <c r="ZU3655" s="0"/>
      <c r="ZV3655" s="0"/>
      <c r="ZW3655" s="0"/>
      <c r="ZX3655" s="0"/>
      <c r="ZY3655" s="0"/>
      <c r="ZZ3655" s="0"/>
      <c r="AAA3655" s="0"/>
      <c r="AAB3655" s="0"/>
      <c r="AAC3655" s="0"/>
      <c r="AAD3655" s="0"/>
      <c r="AAE3655" s="0"/>
      <c r="AAF3655" s="0"/>
      <c r="AAG3655" s="0"/>
      <c r="AAH3655" s="0"/>
      <c r="AAI3655" s="0"/>
      <c r="AAJ3655" s="0"/>
      <c r="AAK3655" s="0"/>
      <c r="AAL3655" s="0"/>
      <c r="AAM3655" s="0"/>
      <c r="AAN3655" s="0"/>
      <c r="AAO3655" s="0"/>
      <c r="AAP3655" s="0"/>
      <c r="AAQ3655" s="0"/>
      <c r="AAR3655" s="0"/>
      <c r="AAS3655" s="0"/>
      <c r="AAT3655" s="0"/>
      <c r="AAU3655" s="0"/>
      <c r="AAV3655" s="0"/>
      <c r="AAW3655" s="0"/>
      <c r="AAX3655" s="0"/>
      <c r="AAY3655" s="0"/>
      <c r="AAZ3655" s="0"/>
      <c r="ABA3655" s="0"/>
      <c r="ABB3655" s="0"/>
      <c r="ABC3655" s="0"/>
      <c r="ABD3655" s="0"/>
      <c r="ABE3655" s="0"/>
      <c r="ABF3655" s="0"/>
      <c r="ABG3655" s="0"/>
      <c r="ABH3655" s="0"/>
      <c r="ABI3655" s="0"/>
      <c r="ABJ3655" s="0"/>
      <c r="ABK3655" s="0"/>
      <c r="ABL3655" s="0"/>
      <c r="ABM3655" s="0"/>
      <c r="ABN3655" s="0"/>
      <c r="ABO3655" s="0"/>
      <c r="ABP3655" s="0"/>
      <c r="ABQ3655" s="0"/>
      <c r="ABR3655" s="0"/>
      <c r="ABS3655" s="0"/>
      <c r="ABT3655" s="0"/>
      <c r="ABU3655" s="0"/>
      <c r="ABV3655" s="0"/>
      <c r="ABW3655" s="0"/>
      <c r="ABX3655" s="0"/>
      <c r="ABY3655" s="0"/>
      <c r="ABZ3655" s="0"/>
      <c r="ACA3655" s="0"/>
      <c r="ACB3655" s="0"/>
      <c r="ACC3655" s="0"/>
      <c r="ACD3655" s="0"/>
      <c r="ACE3655" s="0"/>
      <c r="ACF3655" s="0"/>
      <c r="ACG3655" s="0"/>
      <c r="ACH3655" s="0"/>
      <c r="ACI3655" s="0"/>
      <c r="ACJ3655" s="0"/>
      <c r="ACK3655" s="0"/>
      <c r="ACL3655" s="0"/>
      <c r="ACM3655" s="0"/>
      <c r="ACN3655" s="0"/>
      <c r="ACO3655" s="0"/>
      <c r="ACP3655" s="0"/>
      <c r="ACQ3655" s="0"/>
      <c r="ACR3655" s="0"/>
      <c r="ACS3655" s="0"/>
      <c r="ACT3655" s="0"/>
      <c r="ACU3655" s="0"/>
      <c r="ACV3655" s="0"/>
      <c r="ACW3655" s="0"/>
      <c r="ACX3655" s="0"/>
      <c r="ACY3655" s="0"/>
      <c r="ACZ3655" s="0"/>
      <c r="ADA3655" s="0"/>
      <c r="ADB3655" s="0"/>
      <c r="ADC3655" s="0"/>
      <c r="ADD3655" s="0"/>
      <c r="ADE3655" s="0"/>
      <c r="ADF3655" s="0"/>
      <c r="ADG3655" s="0"/>
      <c r="ADH3655" s="0"/>
      <c r="ADI3655" s="0"/>
      <c r="ADJ3655" s="0"/>
      <c r="ADK3655" s="0"/>
      <c r="ADL3655" s="0"/>
      <c r="ADM3655" s="0"/>
      <c r="ADN3655" s="0"/>
      <c r="ADO3655" s="0"/>
      <c r="ADP3655" s="0"/>
      <c r="ADQ3655" s="0"/>
      <c r="ADR3655" s="0"/>
      <c r="ADS3655" s="0"/>
      <c r="ADT3655" s="0"/>
      <c r="ADU3655" s="0"/>
      <c r="ADV3655" s="0"/>
      <c r="ADW3655" s="0"/>
      <c r="ADX3655" s="0"/>
      <c r="ADY3655" s="0"/>
      <c r="ADZ3655" s="0"/>
      <c r="AEA3655" s="0"/>
      <c r="AEB3655" s="0"/>
      <c r="AEC3655" s="0"/>
      <c r="AED3655" s="0"/>
      <c r="AEE3655" s="0"/>
      <c r="AEF3655" s="0"/>
      <c r="AEG3655" s="0"/>
      <c r="AEH3655" s="0"/>
      <c r="AEI3655" s="0"/>
      <c r="AEJ3655" s="0"/>
      <c r="AEK3655" s="0"/>
      <c r="AEL3655" s="0"/>
      <c r="AEM3655" s="0"/>
      <c r="AEN3655" s="0"/>
      <c r="AEO3655" s="0"/>
      <c r="AEP3655" s="0"/>
      <c r="AEQ3655" s="0"/>
      <c r="AER3655" s="0"/>
      <c r="AES3655" s="0"/>
      <c r="AET3655" s="0"/>
      <c r="AEU3655" s="0"/>
      <c r="AEV3655" s="0"/>
      <c r="AEW3655" s="0"/>
      <c r="AEX3655" s="0"/>
      <c r="AEY3655" s="0"/>
      <c r="AEZ3655" s="0"/>
      <c r="AFA3655" s="0"/>
      <c r="AFB3655" s="0"/>
      <c r="AFC3655" s="0"/>
      <c r="AFD3655" s="0"/>
      <c r="AFE3655" s="0"/>
      <c r="AFF3655" s="0"/>
      <c r="AFG3655" s="0"/>
      <c r="AFH3655" s="0"/>
      <c r="AFI3655" s="0"/>
      <c r="AFJ3655" s="0"/>
      <c r="AFK3655" s="0"/>
      <c r="AFL3655" s="0"/>
      <c r="AFM3655" s="0"/>
      <c r="AFN3655" s="0"/>
      <c r="AFO3655" s="0"/>
      <c r="AFP3655" s="0"/>
      <c r="AFQ3655" s="0"/>
      <c r="AFR3655" s="0"/>
      <c r="AFS3655" s="0"/>
      <c r="AFT3655" s="0"/>
      <c r="AFU3655" s="0"/>
      <c r="AFV3655" s="0"/>
      <c r="AFW3655" s="0"/>
      <c r="AFX3655" s="0"/>
      <c r="AFY3655" s="0"/>
      <c r="AFZ3655" s="0"/>
      <c r="AGA3655" s="0"/>
      <c r="AGB3655" s="0"/>
      <c r="AGC3655" s="0"/>
      <c r="AGD3655" s="0"/>
      <c r="AGE3655" s="0"/>
      <c r="AGF3655" s="0"/>
      <c r="AGG3655" s="0"/>
      <c r="AGH3655" s="0"/>
      <c r="AGI3655" s="0"/>
      <c r="AGJ3655" s="0"/>
      <c r="AGK3655" s="0"/>
      <c r="AGL3655" s="0"/>
      <c r="AGM3655" s="0"/>
      <c r="AGN3655" s="0"/>
      <c r="AGO3655" s="0"/>
      <c r="AGP3655" s="0"/>
      <c r="AGQ3655" s="0"/>
      <c r="AGR3655" s="0"/>
      <c r="AGS3655" s="0"/>
      <c r="AGT3655" s="0"/>
      <c r="AGU3655" s="0"/>
      <c r="AGV3655" s="0"/>
      <c r="AGW3655" s="0"/>
      <c r="AGX3655" s="0"/>
      <c r="AGY3655" s="0"/>
      <c r="AGZ3655" s="0"/>
      <c r="AHA3655" s="0"/>
      <c r="AHB3655" s="0"/>
      <c r="AHC3655" s="0"/>
      <c r="AHD3655" s="0"/>
      <c r="AHE3655" s="0"/>
      <c r="AHF3655" s="0"/>
      <c r="AHG3655" s="0"/>
      <c r="AHH3655" s="0"/>
      <c r="AHI3655" s="0"/>
      <c r="AHJ3655" s="0"/>
      <c r="AHK3655" s="0"/>
      <c r="AHL3655" s="0"/>
      <c r="AHM3655" s="0"/>
      <c r="AHN3655" s="0"/>
      <c r="AHO3655" s="0"/>
      <c r="AHP3655" s="0"/>
      <c r="AHQ3655" s="0"/>
      <c r="AHR3655" s="0"/>
      <c r="AHS3655" s="0"/>
      <c r="AHT3655" s="0"/>
      <c r="AHU3655" s="0"/>
      <c r="AHV3655" s="0"/>
      <c r="AHW3655" s="0"/>
      <c r="AHX3655" s="0"/>
      <c r="AHY3655" s="0"/>
      <c r="AHZ3655" s="0"/>
      <c r="AIA3655" s="0"/>
      <c r="AIB3655" s="0"/>
      <c r="AIC3655" s="0"/>
      <c r="AID3655" s="0"/>
      <c r="AIE3655" s="0"/>
      <c r="AIF3655" s="0"/>
      <c r="AIG3655" s="0"/>
      <c r="AIH3655" s="0"/>
      <c r="AII3655" s="0"/>
      <c r="AIJ3655" s="0"/>
      <c r="AIK3655" s="0"/>
      <c r="AIL3655" s="0"/>
      <c r="AIM3655" s="0"/>
      <c r="AIN3655" s="0"/>
      <c r="AIO3655" s="0"/>
      <c r="AIP3655" s="0"/>
      <c r="AIQ3655" s="0"/>
      <c r="AIR3655" s="0"/>
      <c r="AIS3655" s="0"/>
      <c r="AIT3655" s="0"/>
      <c r="AIU3655" s="0"/>
      <c r="AIV3655" s="0"/>
      <c r="AIW3655" s="0"/>
      <c r="AIX3655" s="0"/>
      <c r="AIY3655" s="0"/>
      <c r="AIZ3655" s="0"/>
      <c r="AJA3655" s="0"/>
      <c r="AJB3655" s="0"/>
      <c r="AJC3655" s="0"/>
      <c r="AJD3655" s="0"/>
      <c r="AJE3655" s="0"/>
      <c r="AJF3655" s="0"/>
      <c r="AJG3655" s="0"/>
      <c r="AJH3655" s="0"/>
      <c r="AJI3655" s="0"/>
      <c r="AJJ3655" s="0"/>
      <c r="AJK3655" s="0"/>
      <c r="AJL3655" s="0"/>
      <c r="AJM3655" s="0"/>
      <c r="AJN3655" s="0"/>
      <c r="AJO3655" s="0"/>
      <c r="AJP3655" s="0"/>
      <c r="AJQ3655" s="0"/>
      <c r="AJR3655" s="0"/>
      <c r="AJS3655" s="0"/>
      <c r="AJT3655" s="0"/>
      <c r="AJU3655" s="0"/>
      <c r="AJV3655" s="0"/>
      <c r="AJW3655" s="0"/>
      <c r="AJX3655" s="0"/>
      <c r="AJY3655" s="0"/>
      <c r="AJZ3655" s="0"/>
      <c r="AKA3655" s="0"/>
      <c r="AKB3655" s="0"/>
      <c r="AKC3655" s="0"/>
      <c r="AKD3655" s="0"/>
      <c r="AKE3655" s="0"/>
      <c r="AKF3655" s="0"/>
      <c r="AKG3655" s="0"/>
      <c r="AKH3655" s="0"/>
      <c r="AKI3655" s="0"/>
      <c r="AKJ3655" s="0"/>
      <c r="AKK3655" s="0"/>
      <c r="AKL3655" s="0"/>
      <c r="AKM3655" s="0"/>
      <c r="AKN3655" s="0"/>
      <c r="AKO3655" s="0"/>
      <c r="AKP3655" s="0"/>
      <c r="AKQ3655" s="0"/>
      <c r="AKR3655" s="0"/>
      <c r="AKS3655" s="0"/>
      <c r="AKT3655" s="0"/>
      <c r="AKU3655" s="0"/>
      <c r="AKV3655" s="0"/>
      <c r="AKW3655" s="0"/>
      <c r="AKX3655" s="0"/>
      <c r="AKY3655" s="0"/>
      <c r="AKZ3655" s="0"/>
      <c r="ALA3655" s="0"/>
      <c r="ALB3655" s="0"/>
      <c r="ALC3655" s="0"/>
      <c r="ALD3655" s="0"/>
      <c r="ALE3655" s="0"/>
      <c r="ALF3655" s="0"/>
      <c r="ALG3655" s="0"/>
      <c r="ALH3655" s="0"/>
      <c r="ALI3655" s="0"/>
      <c r="ALJ3655" s="0"/>
      <c r="ALK3655" s="0"/>
      <c r="ALL3655" s="0"/>
      <c r="ALM3655" s="0"/>
      <c r="ALN3655" s="0"/>
      <c r="ALO3655" s="0"/>
      <c r="ALP3655" s="0"/>
      <c r="ALQ3655" s="0"/>
      <c r="ALR3655" s="0"/>
      <c r="ALS3655" s="0"/>
      <c r="ALT3655" s="0"/>
      <c r="ALU3655" s="0"/>
      <c r="ALV3655" s="0"/>
      <c r="ALW3655" s="0"/>
      <c r="ALX3655" s="0"/>
      <c r="ALY3655" s="0"/>
      <c r="ALZ3655" s="0"/>
      <c r="AMA3655" s="0"/>
      <c r="AMB3655" s="0"/>
      <c r="AMC3655" s="0"/>
      <c r="AMD3655" s="0"/>
      <c r="AME3655" s="0"/>
      <c r="AMF3655" s="0"/>
      <c r="AMG3655" s="0"/>
      <c r="AMH3655" s="0"/>
      <c r="AMI3655" s="0"/>
    </row>
    <row r="3656" customFormat="false" ht="12.75" hidden="false" customHeight="false" outlineLevel="0" collapsed="false">
      <c r="I3656" s="3"/>
      <c r="BM3656" s="0"/>
      <c r="BN3656" s="0"/>
      <c r="BO3656" s="0"/>
      <c r="BP3656" s="0"/>
      <c r="BQ3656" s="0"/>
      <c r="BR3656" s="0"/>
      <c r="BS3656" s="0"/>
      <c r="BT3656" s="0"/>
      <c r="BU3656" s="0"/>
      <c r="BV3656" s="0"/>
      <c r="BW3656" s="0"/>
      <c r="BX3656" s="0"/>
      <c r="BY3656" s="0"/>
      <c r="BZ3656" s="0"/>
      <c r="CA3656" s="0"/>
      <c r="CB3656" s="0"/>
      <c r="CC3656" s="0"/>
      <c r="CD3656" s="0"/>
      <c r="CE3656" s="0"/>
      <c r="CF3656" s="0"/>
      <c r="CG3656" s="0"/>
      <c r="CH3656" s="0"/>
      <c r="CI3656" s="0"/>
      <c r="CJ3656" s="0"/>
      <c r="CK3656" s="0"/>
      <c r="CL3656" s="0"/>
      <c r="CM3656" s="0"/>
      <c r="CN3656" s="0"/>
      <c r="CO3656" s="0"/>
      <c r="CP3656" s="0"/>
      <c r="CQ3656" s="0"/>
      <c r="CR3656" s="0"/>
      <c r="CS3656" s="0"/>
      <c r="CT3656" s="0"/>
      <c r="CU3656" s="0"/>
      <c r="CV3656" s="0"/>
      <c r="CW3656" s="0"/>
      <c r="CX3656" s="0"/>
      <c r="CY3656" s="0"/>
      <c r="CZ3656" s="0"/>
      <c r="DA3656" s="0"/>
      <c r="DB3656" s="0"/>
      <c r="DC3656" s="0"/>
      <c r="DD3656" s="0"/>
      <c r="DE3656" s="0"/>
      <c r="DF3656" s="0"/>
      <c r="DG3656" s="0"/>
      <c r="DH3656" s="0"/>
      <c r="DI3656" s="0"/>
      <c r="DJ3656" s="0"/>
      <c r="DK3656" s="0"/>
      <c r="DL3656" s="0"/>
      <c r="DM3656" s="0"/>
      <c r="DN3656" s="0"/>
      <c r="DO3656" s="0"/>
      <c r="DP3656" s="0"/>
      <c r="DQ3656" s="0"/>
      <c r="DR3656" s="0"/>
      <c r="DS3656" s="0"/>
      <c r="DT3656" s="0"/>
      <c r="DU3656" s="0"/>
      <c r="DV3656" s="0"/>
      <c r="DW3656" s="0"/>
      <c r="DX3656" s="0"/>
      <c r="DY3656" s="0"/>
      <c r="DZ3656" s="0"/>
      <c r="EA3656" s="0"/>
      <c r="EB3656" s="0"/>
      <c r="EC3656" s="0"/>
      <c r="ED3656" s="0"/>
      <c r="EE3656" s="0"/>
      <c r="EF3656" s="0"/>
      <c r="EG3656" s="0"/>
      <c r="EH3656" s="0"/>
      <c r="EI3656" s="0"/>
      <c r="EJ3656" s="0"/>
      <c r="EK3656" s="0"/>
      <c r="EL3656" s="0"/>
      <c r="EM3656" s="0"/>
      <c r="EN3656" s="0"/>
      <c r="EO3656" s="0"/>
      <c r="EP3656" s="0"/>
      <c r="EQ3656" s="0"/>
      <c r="ER3656" s="0"/>
      <c r="ES3656" s="0"/>
      <c r="ET3656" s="0"/>
      <c r="EU3656" s="0"/>
      <c r="EV3656" s="0"/>
      <c r="EW3656" s="0"/>
      <c r="EX3656" s="0"/>
      <c r="EY3656" s="0"/>
      <c r="EZ3656" s="0"/>
      <c r="FA3656" s="0"/>
      <c r="FB3656" s="0"/>
      <c r="FC3656" s="0"/>
      <c r="FD3656" s="0"/>
      <c r="FE3656" s="0"/>
      <c r="FF3656" s="0"/>
      <c r="FG3656" s="0"/>
      <c r="FH3656" s="0"/>
      <c r="FI3656" s="0"/>
      <c r="FJ3656" s="0"/>
      <c r="FK3656" s="0"/>
      <c r="FL3656" s="0"/>
      <c r="FM3656" s="0"/>
      <c r="FN3656" s="0"/>
      <c r="FO3656" s="0"/>
      <c r="FP3656" s="0"/>
      <c r="FQ3656" s="0"/>
      <c r="FR3656" s="0"/>
      <c r="FS3656" s="0"/>
      <c r="FT3656" s="0"/>
      <c r="FU3656" s="0"/>
      <c r="FV3656" s="0"/>
      <c r="FW3656" s="0"/>
      <c r="FX3656" s="0"/>
      <c r="FY3656" s="0"/>
      <c r="FZ3656" s="0"/>
      <c r="GA3656" s="0"/>
      <c r="GB3656" s="0"/>
      <c r="GC3656" s="0"/>
      <c r="GD3656" s="0"/>
      <c r="GE3656" s="0"/>
      <c r="GF3656" s="0"/>
      <c r="GG3656" s="0"/>
      <c r="GH3656" s="0"/>
      <c r="GI3656" s="0"/>
      <c r="GJ3656" s="0"/>
      <c r="GK3656" s="0"/>
      <c r="GL3656" s="0"/>
      <c r="GM3656" s="0"/>
      <c r="GN3656" s="0"/>
      <c r="GO3656" s="0"/>
      <c r="GP3656" s="0"/>
      <c r="GQ3656" s="0"/>
      <c r="GR3656" s="0"/>
      <c r="GS3656" s="0"/>
      <c r="GT3656" s="0"/>
      <c r="GU3656" s="0"/>
      <c r="GV3656" s="0"/>
      <c r="GW3656" s="0"/>
      <c r="GX3656" s="0"/>
      <c r="GY3656" s="0"/>
      <c r="GZ3656" s="0"/>
      <c r="HA3656" s="0"/>
      <c r="HB3656" s="0"/>
      <c r="HC3656" s="0"/>
      <c r="HD3656" s="0"/>
      <c r="HE3656" s="0"/>
      <c r="HF3656" s="0"/>
      <c r="HG3656" s="0"/>
      <c r="HH3656" s="0"/>
      <c r="HI3656" s="0"/>
      <c r="HJ3656" s="0"/>
      <c r="HK3656" s="0"/>
      <c r="HL3656" s="0"/>
      <c r="HM3656" s="0"/>
      <c r="HN3656" s="0"/>
      <c r="HO3656" s="0"/>
      <c r="HP3656" s="0"/>
      <c r="HQ3656" s="0"/>
      <c r="HR3656" s="0"/>
      <c r="HS3656" s="0"/>
      <c r="HT3656" s="0"/>
      <c r="HU3656" s="0"/>
      <c r="HV3656" s="0"/>
      <c r="HW3656" s="0"/>
      <c r="HX3656" s="0"/>
      <c r="HY3656" s="0"/>
      <c r="HZ3656" s="0"/>
      <c r="IA3656" s="0"/>
      <c r="IB3656" s="0"/>
      <c r="IC3656" s="0"/>
      <c r="ID3656" s="0"/>
      <c r="IE3656" s="0"/>
      <c r="IF3656" s="0"/>
      <c r="IG3656" s="0"/>
      <c r="IH3656" s="0"/>
      <c r="II3656" s="0"/>
      <c r="IJ3656" s="0"/>
      <c r="IK3656" s="0"/>
      <c r="IL3656" s="0"/>
      <c r="IM3656" s="0"/>
      <c r="IN3656" s="0"/>
      <c r="IO3656" s="0"/>
      <c r="IP3656" s="0"/>
      <c r="IQ3656" s="0"/>
      <c r="IR3656" s="0"/>
      <c r="IS3656" s="0"/>
      <c r="IT3656" s="0"/>
      <c r="IU3656" s="0"/>
      <c r="IV3656" s="0"/>
      <c r="IW3656" s="0"/>
      <c r="IX3656" s="0"/>
      <c r="IY3656" s="0"/>
      <c r="IZ3656" s="0"/>
      <c r="JA3656" s="0"/>
      <c r="JB3656" s="0"/>
      <c r="JC3656" s="0"/>
      <c r="JD3656" s="0"/>
      <c r="JE3656" s="0"/>
      <c r="JF3656" s="0"/>
      <c r="JG3656" s="0"/>
      <c r="JH3656" s="0"/>
      <c r="JI3656" s="0"/>
      <c r="JJ3656" s="0"/>
      <c r="JK3656" s="0"/>
      <c r="JL3656" s="0"/>
      <c r="JM3656" s="0"/>
      <c r="JN3656" s="0"/>
      <c r="JO3656" s="0"/>
      <c r="JP3656" s="0"/>
      <c r="JQ3656" s="0"/>
      <c r="JR3656" s="0"/>
      <c r="JS3656" s="0"/>
      <c r="JT3656" s="0"/>
      <c r="JU3656" s="0"/>
      <c r="JV3656" s="0"/>
      <c r="JW3656" s="0"/>
      <c r="JX3656" s="0"/>
      <c r="JY3656" s="0"/>
      <c r="JZ3656" s="0"/>
      <c r="KA3656" s="0"/>
      <c r="KB3656" s="0"/>
      <c r="KC3656" s="0"/>
      <c r="KD3656" s="0"/>
      <c r="KE3656" s="0"/>
      <c r="KF3656" s="0"/>
      <c r="KG3656" s="0"/>
      <c r="KH3656" s="0"/>
      <c r="KI3656" s="0"/>
      <c r="KJ3656" s="0"/>
      <c r="KK3656" s="0"/>
      <c r="KL3656" s="0"/>
      <c r="KM3656" s="0"/>
      <c r="KN3656" s="0"/>
      <c r="KO3656" s="0"/>
      <c r="KP3656" s="0"/>
      <c r="KQ3656" s="0"/>
      <c r="KR3656" s="0"/>
      <c r="KS3656" s="0"/>
      <c r="KT3656" s="0"/>
      <c r="KU3656" s="0"/>
      <c r="KV3656" s="0"/>
      <c r="KW3656" s="0"/>
      <c r="KX3656" s="0"/>
      <c r="KY3656" s="0"/>
      <c r="KZ3656" s="0"/>
      <c r="LA3656" s="0"/>
      <c r="LB3656" s="0"/>
      <c r="LC3656" s="0"/>
      <c r="LD3656" s="0"/>
      <c r="LE3656" s="0"/>
      <c r="LF3656" s="0"/>
      <c r="LG3656" s="0"/>
      <c r="LH3656" s="0"/>
      <c r="LI3656" s="0"/>
      <c r="LJ3656" s="0"/>
      <c r="LK3656" s="0"/>
      <c r="LL3656" s="0"/>
      <c r="LM3656" s="0"/>
      <c r="LN3656" s="0"/>
      <c r="LO3656" s="0"/>
      <c r="LP3656" s="0"/>
      <c r="LQ3656" s="0"/>
      <c r="LR3656" s="0"/>
      <c r="LS3656" s="0"/>
      <c r="LT3656" s="0"/>
      <c r="LU3656" s="0"/>
      <c r="LV3656" s="0"/>
      <c r="LW3656" s="0"/>
      <c r="LX3656" s="0"/>
      <c r="LY3656" s="0"/>
      <c r="LZ3656" s="0"/>
      <c r="MA3656" s="0"/>
      <c r="MB3656" s="0"/>
      <c r="MC3656" s="0"/>
      <c r="MD3656" s="0"/>
      <c r="ME3656" s="0"/>
      <c r="MF3656" s="0"/>
      <c r="MG3656" s="0"/>
      <c r="MH3656" s="0"/>
      <c r="MI3656" s="0"/>
      <c r="MJ3656" s="0"/>
      <c r="MK3656" s="0"/>
      <c r="ML3656" s="0"/>
      <c r="MM3656" s="0"/>
      <c r="MN3656" s="0"/>
      <c r="MO3656" s="0"/>
      <c r="MP3656" s="0"/>
      <c r="MQ3656" s="0"/>
      <c r="MR3656" s="0"/>
      <c r="MS3656" s="0"/>
      <c r="MT3656" s="0"/>
      <c r="MU3656" s="0"/>
      <c r="MV3656" s="0"/>
      <c r="MW3656" s="0"/>
      <c r="MX3656" s="0"/>
      <c r="MY3656" s="0"/>
      <c r="MZ3656" s="0"/>
      <c r="NA3656" s="0"/>
      <c r="NB3656" s="0"/>
      <c r="NC3656" s="0"/>
      <c r="ND3656" s="0"/>
      <c r="NE3656" s="0"/>
      <c r="NF3656" s="0"/>
      <c r="NG3656" s="0"/>
      <c r="NH3656" s="0"/>
      <c r="NI3656" s="0"/>
      <c r="NJ3656" s="0"/>
      <c r="NK3656" s="0"/>
      <c r="NL3656" s="0"/>
      <c r="NM3656" s="0"/>
      <c r="NN3656" s="0"/>
      <c r="NO3656" s="0"/>
      <c r="NP3656" s="0"/>
      <c r="NQ3656" s="0"/>
      <c r="NR3656" s="0"/>
      <c r="NS3656" s="0"/>
      <c r="NT3656" s="0"/>
      <c r="NU3656" s="0"/>
      <c r="NV3656" s="0"/>
      <c r="NW3656" s="0"/>
      <c r="NX3656" s="0"/>
      <c r="NY3656" s="0"/>
      <c r="NZ3656" s="0"/>
      <c r="OA3656" s="0"/>
      <c r="OB3656" s="0"/>
      <c r="OC3656" s="0"/>
      <c r="OD3656" s="0"/>
      <c r="OE3656" s="0"/>
      <c r="OF3656" s="0"/>
      <c r="OG3656" s="0"/>
      <c r="OH3656" s="0"/>
      <c r="OI3656" s="0"/>
      <c r="OJ3656" s="0"/>
      <c r="OK3656" s="0"/>
      <c r="OL3656" s="0"/>
      <c r="OM3656" s="0"/>
      <c r="ON3656" s="0"/>
      <c r="OO3656" s="0"/>
      <c r="OP3656" s="0"/>
      <c r="OQ3656" s="0"/>
      <c r="OR3656" s="0"/>
      <c r="OS3656" s="0"/>
      <c r="OT3656" s="0"/>
      <c r="OU3656" s="0"/>
      <c r="OV3656" s="0"/>
      <c r="OW3656" s="0"/>
      <c r="OX3656" s="0"/>
      <c r="OY3656" s="0"/>
      <c r="OZ3656" s="0"/>
      <c r="PA3656" s="0"/>
      <c r="PB3656" s="0"/>
      <c r="PC3656" s="0"/>
      <c r="PD3656" s="0"/>
      <c r="PE3656" s="0"/>
      <c r="PF3656" s="0"/>
      <c r="PG3656" s="0"/>
      <c r="PH3656" s="0"/>
      <c r="PI3656" s="0"/>
      <c r="PJ3656" s="0"/>
      <c r="PK3656" s="0"/>
      <c r="PL3656" s="0"/>
      <c r="PM3656" s="0"/>
      <c r="PN3656" s="0"/>
      <c r="PO3656" s="0"/>
      <c r="PP3656" s="0"/>
      <c r="PQ3656" s="0"/>
      <c r="PR3656" s="0"/>
      <c r="PS3656" s="0"/>
      <c r="PT3656" s="0"/>
      <c r="PU3656" s="0"/>
      <c r="PV3656" s="0"/>
      <c r="PW3656" s="0"/>
      <c r="PX3656" s="0"/>
      <c r="PY3656" s="0"/>
      <c r="PZ3656" s="0"/>
      <c r="QA3656" s="0"/>
      <c r="QB3656" s="0"/>
      <c r="QC3656" s="0"/>
      <c r="QD3656" s="0"/>
      <c r="QE3656" s="0"/>
      <c r="QF3656" s="0"/>
      <c r="QG3656" s="0"/>
      <c r="QH3656" s="0"/>
      <c r="QI3656" s="0"/>
      <c r="QJ3656" s="0"/>
      <c r="QK3656" s="0"/>
      <c r="QL3656" s="0"/>
      <c r="QM3656" s="0"/>
      <c r="QN3656" s="0"/>
      <c r="QO3656" s="0"/>
      <c r="QP3656" s="0"/>
      <c r="QQ3656" s="0"/>
      <c r="QR3656" s="0"/>
      <c r="QS3656" s="0"/>
      <c r="QT3656" s="0"/>
      <c r="QU3656" s="0"/>
      <c r="QV3656" s="0"/>
      <c r="QW3656" s="0"/>
      <c r="QX3656" s="0"/>
      <c r="QY3656" s="0"/>
      <c r="QZ3656" s="0"/>
      <c r="RA3656" s="0"/>
      <c r="RB3656" s="0"/>
      <c r="RC3656" s="0"/>
      <c r="RD3656" s="0"/>
      <c r="RE3656" s="0"/>
      <c r="RF3656" s="0"/>
      <c r="RG3656" s="0"/>
      <c r="RH3656" s="0"/>
      <c r="RI3656" s="0"/>
      <c r="RJ3656" s="0"/>
      <c r="RK3656" s="0"/>
      <c r="RL3656" s="0"/>
      <c r="RM3656" s="0"/>
      <c r="RN3656" s="0"/>
      <c r="RO3656" s="0"/>
      <c r="RP3656" s="0"/>
      <c r="RQ3656" s="0"/>
      <c r="RR3656" s="0"/>
      <c r="RS3656" s="0"/>
      <c r="RT3656" s="0"/>
      <c r="RU3656" s="0"/>
      <c r="RV3656" s="0"/>
      <c r="RW3656" s="0"/>
      <c r="RX3656" s="0"/>
      <c r="RY3656" s="0"/>
      <c r="RZ3656" s="0"/>
      <c r="SA3656" s="0"/>
      <c r="SB3656" s="0"/>
      <c r="SC3656" s="0"/>
      <c r="SD3656" s="0"/>
      <c r="SE3656" s="0"/>
      <c r="SF3656" s="0"/>
      <c r="SG3656" s="0"/>
      <c r="SH3656" s="0"/>
      <c r="SI3656" s="0"/>
      <c r="SJ3656" s="0"/>
      <c r="SK3656" s="0"/>
      <c r="SL3656" s="0"/>
      <c r="SM3656" s="0"/>
      <c r="SN3656" s="0"/>
      <c r="SO3656" s="0"/>
      <c r="SP3656" s="0"/>
      <c r="SQ3656" s="0"/>
      <c r="SR3656" s="0"/>
      <c r="SS3656" s="0"/>
      <c r="ST3656" s="0"/>
      <c r="SU3656" s="0"/>
      <c r="SV3656" s="0"/>
      <c r="SW3656" s="0"/>
      <c r="SX3656" s="0"/>
      <c r="SY3656" s="0"/>
      <c r="SZ3656" s="0"/>
      <c r="TA3656" s="0"/>
      <c r="TB3656" s="0"/>
      <c r="TC3656" s="0"/>
      <c r="TD3656" s="0"/>
      <c r="TE3656" s="0"/>
      <c r="TF3656" s="0"/>
      <c r="TG3656" s="0"/>
      <c r="TH3656" s="0"/>
      <c r="TI3656" s="0"/>
      <c r="TJ3656" s="0"/>
      <c r="TK3656" s="0"/>
      <c r="TL3656" s="0"/>
      <c r="TM3656" s="0"/>
      <c r="TN3656" s="0"/>
      <c r="TO3656" s="0"/>
      <c r="TP3656" s="0"/>
      <c r="TQ3656" s="0"/>
      <c r="TR3656" s="0"/>
      <c r="TS3656" s="0"/>
      <c r="TT3656" s="0"/>
      <c r="TU3656" s="0"/>
      <c r="TV3656" s="0"/>
      <c r="TW3656" s="0"/>
      <c r="TX3656" s="0"/>
      <c r="TY3656" s="0"/>
      <c r="TZ3656" s="0"/>
      <c r="UA3656" s="0"/>
      <c r="UB3656" s="0"/>
      <c r="UC3656" s="0"/>
      <c r="UD3656" s="0"/>
      <c r="UE3656" s="0"/>
      <c r="UF3656" s="0"/>
      <c r="UG3656" s="0"/>
      <c r="UH3656" s="0"/>
      <c r="UI3656" s="0"/>
      <c r="UJ3656" s="0"/>
      <c r="UK3656" s="0"/>
      <c r="UL3656" s="0"/>
      <c r="UM3656" s="0"/>
      <c r="UN3656" s="0"/>
      <c r="UO3656" s="0"/>
      <c r="UP3656" s="0"/>
      <c r="UQ3656" s="0"/>
      <c r="UR3656" s="0"/>
      <c r="US3656" s="0"/>
      <c r="UT3656" s="0"/>
      <c r="UU3656" s="0"/>
      <c r="UV3656" s="0"/>
      <c r="UW3656" s="0"/>
      <c r="UX3656" s="0"/>
      <c r="UY3656" s="0"/>
      <c r="UZ3656" s="0"/>
      <c r="VA3656" s="0"/>
      <c r="VB3656" s="0"/>
      <c r="VC3656" s="0"/>
      <c r="VD3656" s="0"/>
      <c r="VE3656" s="0"/>
      <c r="VF3656" s="0"/>
      <c r="VG3656" s="0"/>
      <c r="VH3656" s="0"/>
      <c r="VI3656" s="0"/>
      <c r="VJ3656" s="0"/>
      <c r="VK3656" s="0"/>
      <c r="VL3656" s="0"/>
      <c r="VM3656" s="0"/>
      <c r="VN3656" s="0"/>
      <c r="VO3656" s="0"/>
      <c r="VP3656" s="0"/>
      <c r="VQ3656" s="0"/>
      <c r="VR3656" s="0"/>
      <c r="VS3656" s="0"/>
      <c r="VT3656" s="0"/>
      <c r="VU3656" s="0"/>
      <c r="VV3656" s="0"/>
      <c r="VW3656" s="0"/>
      <c r="VX3656" s="0"/>
      <c r="VY3656" s="0"/>
      <c r="VZ3656" s="0"/>
      <c r="WA3656" s="0"/>
      <c r="WB3656" s="0"/>
      <c r="WC3656" s="0"/>
      <c r="WD3656" s="0"/>
      <c r="WE3656" s="0"/>
      <c r="WF3656" s="0"/>
      <c r="WG3656" s="0"/>
      <c r="WH3656" s="0"/>
      <c r="WI3656" s="0"/>
      <c r="WJ3656" s="0"/>
      <c r="WK3656" s="0"/>
      <c r="WL3656" s="0"/>
      <c r="WM3656" s="0"/>
      <c r="WN3656" s="0"/>
      <c r="WO3656" s="0"/>
      <c r="WP3656" s="0"/>
      <c r="WQ3656" s="0"/>
      <c r="WR3656" s="0"/>
      <c r="WS3656" s="0"/>
      <c r="WT3656" s="0"/>
      <c r="WU3656" s="0"/>
      <c r="WV3656" s="0"/>
      <c r="WW3656" s="0"/>
      <c r="WX3656" s="0"/>
      <c r="WY3656" s="0"/>
      <c r="WZ3656" s="0"/>
      <c r="XA3656" s="0"/>
      <c r="XB3656" s="0"/>
      <c r="XC3656" s="0"/>
      <c r="XD3656" s="0"/>
      <c r="XE3656" s="0"/>
      <c r="XF3656" s="0"/>
      <c r="XG3656" s="0"/>
      <c r="XH3656" s="0"/>
      <c r="XI3656" s="0"/>
      <c r="XJ3656" s="0"/>
      <c r="XK3656" s="0"/>
      <c r="XL3656" s="0"/>
      <c r="XM3656" s="0"/>
      <c r="XN3656" s="0"/>
      <c r="XO3656" s="0"/>
      <c r="XP3656" s="0"/>
      <c r="XQ3656" s="0"/>
      <c r="XR3656" s="0"/>
      <c r="XS3656" s="0"/>
      <c r="XT3656" s="0"/>
      <c r="XU3656" s="0"/>
      <c r="XV3656" s="0"/>
      <c r="XW3656" s="0"/>
      <c r="XX3656" s="0"/>
      <c r="XY3656" s="0"/>
      <c r="XZ3656" s="0"/>
      <c r="YA3656" s="0"/>
      <c r="YB3656" s="0"/>
      <c r="YC3656" s="0"/>
      <c r="YD3656" s="0"/>
      <c r="YE3656" s="0"/>
      <c r="YF3656" s="0"/>
      <c r="YG3656" s="0"/>
      <c r="YH3656" s="0"/>
      <c r="YI3656" s="0"/>
      <c r="YJ3656" s="0"/>
      <c r="YK3656" s="0"/>
      <c r="YL3656" s="0"/>
      <c r="YM3656" s="0"/>
      <c r="YN3656" s="0"/>
      <c r="YO3656" s="0"/>
      <c r="YP3656" s="0"/>
      <c r="YQ3656" s="0"/>
      <c r="YR3656" s="0"/>
      <c r="YS3656" s="0"/>
      <c r="YT3656" s="0"/>
      <c r="YU3656" s="0"/>
      <c r="YV3656" s="0"/>
      <c r="YW3656" s="0"/>
      <c r="YX3656" s="0"/>
      <c r="YY3656" s="0"/>
      <c r="YZ3656" s="0"/>
      <c r="ZA3656" s="0"/>
      <c r="ZB3656" s="0"/>
      <c r="ZC3656" s="0"/>
      <c r="ZD3656" s="0"/>
      <c r="ZE3656" s="0"/>
      <c r="ZF3656" s="0"/>
      <c r="ZG3656" s="0"/>
      <c r="ZH3656" s="0"/>
      <c r="ZI3656" s="0"/>
      <c r="ZJ3656" s="0"/>
      <c r="ZK3656" s="0"/>
      <c r="ZL3656" s="0"/>
      <c r="ZM3656" s="0"/>
      <c r="ZN3656" s="0"/>
      <c r="ZO3656" s="0"/>
      <c r="ZP3656" s="0"/>
      <c r="ZQ3656" s="0"/>
      <c r="ZR3656" s="0"/>
      <c r="ZS3656" s="0"/>
      <c r="ZT3656" s="0"/>
      <c r="ZU3656" s="0"/>
      <c r="ZV3656" s="0"/>
      <c r="ZW3656" s="0"/>
      <c r="ZX3656" s="0"/>
      <c r="ZY3656" s="0"/>
      <c r="ZZ3656" s="0"/>
      <c r="AAA3656" s="0"/>
      <c r="AAB3656" s="0"/>
      <c r="AAC3656" s="0"/>
      <c r="AAD3656" s="0"/>
      <c r="AAE3656" s="0"/>
      <c r="AAF3656" s="0"/>
      <c r="AAG3656" s="0"/>
      <c r="AAH3656" s="0"/>
      <c r="AAI3656" s="0"/>
      <c r="AAJ3656" s="0"/>
      <c r="AAK3656" s="0"/>
      <c r="AAL3656" s="0"/>
      <c r="AAM3656" s="0"/>
      <c r="AAN3656" s="0"/>
      <c r="AAO3656" s="0"/>
      <c r="AAP3656" s="0"/>
      <c r="AAQ3656" s="0"/>
      <c r="AAR3656" s="0"/>
      <c r="AAS3656" s="0"/>
      <c r="AAT3656" s="0"/>
      <c r="AAU3656" s="0"/>
      <c r="AAV3656" s="0"/>
      <c r="AAW3656" s="0"/>
      <c r="AAX3656" s="0"/>
      <c r="AAY3656" s="0"/>
      <c r="AAZ3656" s="0"/>
      <c r="ABA3656" s="0"/>
      <c r="ABB3656" s="0"/>
      <c r="ABC3656" s="0"/>
      <c r="ABD3656" s="0"/>
      <c r="ABE3656" s="0"/>
      <c r="ABF3656" s="0"/>
      <c r="ABG3656" s="0"/>
      <c r="ABH3656" s="0"/>
      <c r="ABI3656" s="0"/>
      <c r="ABJ3656" s="0"/>
      <c r="ABK3656" s="0"/>
      <c r="ABL3656" s="0"/>
      <c r="ABM3656" s="0"/>
      <c r="ABN3656" s="0"/>
      <c r="ABO3656" s="0"/>
      <c r="ABP3656" s="0"/>
      <c r="ABQ3656" s="0"/>
      <c r="ABR3656" s="0"/>
      <c r="ABS3656" s="0"/>
      <c r="ABT3656" s="0"/>
      <c r="ABU3656" s="0"/>
      <c r="ABV3656" s="0"/>
      <c r="ABW3656" s="0"/>
      <c r="ABX3656" s="0"/>
      <c r="ABY3656" s="0"/>
      <c r="ABZ3656" s="0"/>
      <c r="ACA3656" s="0"/>
      <c r="ACB3656" s="0"/>
      <c r="ACC3656" s="0"/>
      <c r="ACD3656" s="0"/>
      <c r="ACE3656" s="0"/>
      <c r="ACF3656" s="0"/>
      <c r="ACG3656" s="0"/>
      <c r="ACH3656" s="0"/>
      <c r="ACI3656" s="0"/>
      <c r="ACJ3656" s="0"/>
      <c r="ACK3656" s="0"/>
      <c r="ACL3656" s="0"/>
      <c r="ACM3656" s="0"/>
      <c r="ACN3656" s="0"/>
      <c r="ACO3656" s="0"/>
      <c r="ACP3656" s="0"/>
      <c r="ACQ3656" s="0"/>
      <c r="ACR3656" s="0"/>
      <c r="ACS3656" s="0"/>
      <c r="ACT3656" s="0"/>
      <c r="ACU3656" s="0"/>
      <c r="ACV3656" s="0"/>
      <c r="ACW3656" s="0"/>
      <c r="ACX3656" s="0"/>
      <c r="ACY3656" s="0"/>
      <c r="ACZ3656" s="0"/>
      <c r="ADA3656" s="0"/>
      <c r="ADB3656" s="0"/>
      <c r="ADC3656" s="0"/>
      <c r="ADD3656" s="0"/>
      <c r="ADE3656" s="0"/>
      <c r="ADF3656" s="0"/>
      <c r="ADG3656" s="0"/>
      <c r="ADH3656" s="0"/>
      <c r="ADI3656" s="0"/>
      <c r="ADJ3656" s="0"/>
      <c r="ADK3656" s="0"/>
      <c r="ADL3656" s="0"/>
      <c r="ADM3656" s="0"/>
      <c r="ADN3656" s="0"/>
      <c r="ADO3656" s="0"/>
      <c r="ADP3656" s="0"/>
      <c r="ADQ3656" s="0"/>
      <c r="ADR3656" s="0"/>
      <c r="ADS3656" s="0"/>
      <c r="ADT3656" s="0"/>
      <c r="ADU3656" s="0"/>
      <c r="ADV3656" s="0"/>
      <c r="ADW3656" s="0"/>
      <c r="ADX3656" s="0"/>
      <c r="ADY3656" s="0"/>
      <c r="ADZ3656" s="0"/>
      <c r="AEA3656" s="0"/>
      <c r="AEB3656" s="0"/>
      <c r="AEC3656" s="0"/>
      <c r="AED3656" s="0"/>
      <c r="AEE3656" s="0"/>
      <c r="AEF3656" s="0"/>
      <c r="AEG3656" s="0"/>
      <c r="AEH3656" s="0"/>
      <c r="AEI3656" s="0"/>
      <c r="AEJ3656" s="0"/>
      <c r="AEK3656" s="0"/>
      <c r="AEL3656" s="0"/>
      <c r="AEM3656" s="0"/>
      <c r="AEN3656" s="0"/>
      <c r="AEO3656" s="0"/>
      <c r="AEP3656" s="0"/>
      <c r="AEQ3656" s="0"/>
      <c r="AER3656" s="0"/>
      <c r="AES3656" s="0"/>
      <c r="AET3656" s="0"/>
      <c r="AEU3656" s="0"/>
      <c r="AEV3656" s="0"/>
      <c r="AEW3656" s="0"/>
      <c r="AEX3656" s="0"/>
      <c r="AEY3656" s="0"/>
      <c r="AEZ3656" s="0"/>
      <c r="AFA3656" s="0"/>
      <c r="AFB3656" s="0"/>
      <c r="AFC3656" s="0"/>
      <c r="AFD3656" s="0"/>
      <c r="AFE3656" s="0"/>
      <c r="AFF3656" s="0"/>
      <c r="AFG3656" s="0"/>
      <c r="AFH3656" s="0"/>
      <c r="AFI3656" s="0"/>
      <c r="AFJ3656" s="0"/>
      <c r="AFK3656" s="0"/>
      <c r="AFL3656" s="0"/>
      <c r="AFM3656" s="0"/>
      <c r="AFN3656" s="0"/>
      <c r="AFO3656" s="0"/>
      <c r="AFP3656" s="0"/>
      <c r="AFQ3656" s="0"/>
      <c r="AFR3656" s="0"/>
      <c r="AFS3656" s="0"/>
      <c r="AFT3656" s="0"/>
      <c r="AFU3656" s="0"/>
      <c r="AFV3656" s="0"/>
      <c r="AFW3656" s="0"/>
      <c r="AFX3656" s="0"/>
      <c r="AFY3656" s="0"/>
      <c r="AFZ3656" s="0"/>
      <c r="AGA3656" s="0"/>
      <c r="AGB3656" s="0"/>
      <c r="AGC3656" s="0"/>
      <c r="AGD3656" s="0"/>
      <c r="AGE3656" s="0"/>
      <c r="AGF3656" s="0"/>
      <c r="AGG3656" s="0"/>
      <c r="AGH3656" s="0"/>
      <c r="AGI3656" s="0"/>
      <c r="AGJ3656" s="0"/>
      <c r="AGK3656" s="0"/>
      <c r="AGL3656" s="0"/>
      <c r="AGM3656" s="0"/>
      <c r="AGN3656" s="0"/>
      <c r="AGO3656" s="0"/>
      <c r="AGP3656" s="0"/>
      <c r="AGQ3656" s="0"/>
      <c r="AGR3656" s="0"/>
      <c r="AGS3656" s="0"/>
      <c r="AGT3656" s="0"/>
      <c r="AGU3656" s="0"/>
      <c r="AGV3656" s="0"/>
      <c r="AGW3656" s="0"/>
      <c r="AGX3656" s="0"/>
      <c r="AGY3656" s="0"/>
      <c r="AGZ3656" s="0"/>
      <c r="AHA3656" s="0"/>
      <c r="AHB3656" s="0"/>
      <c r="AHC3656" s="0"/>
      <c r="AHD3656" s="0"/>
      <c r="AHE3656" s="0"/>
      <c r="AHF3656" s="0"/>
      <c r="AHG3656" s="0"/>
      <c r="AHH3656" s="0"/>
      <c r="AHI3656" s="0"/>
      <c r="AHJ3656" s="0"/>
      <c r="AHK3656" s="0"/>
      <c r="AHL3656" s="0"/>
      <c r="AHM3656" s="0"/>
      <c r="AHN3656" s="0"/>
      <c r="AHO3656" s="0"/>
      <c r="AHP3656" s="0"/>
      <c r="AHQ3656" s="0"/>
      <c r="AHR3656" s="0"/>
      <c r="AHS3656" s="0"/>
      <c r="AHT3656" s="0"/>
      <c r="AHU3656" s="0"/>
      <c r="AHV3656" s="0"/>
      <c r="AHW3656" s="0"/>
      <c r="AHX3656" s="0"/>
      <c r="AHY3656" s="0"/>
      <c r="AHZ3656" s="0"/>
      <c r="AIA3656" s="0"/>
      <c r="AIB3656" s="0"/>
      <c r="AIC3656" s="0"/>
      <c r="AID3656" s="0"/>
      <c r="AIE3656" s="0"/>
      <c r="AIF3656" s="0"/>
      <c r="AIG3656" s="0"/>
      <c r="AIH3656" s="0"/>
      <c r="AII3656" s="0"/>
      <c r="AIJ3656" s="0"/>
      <c r="AIK3656" s="0"/>
      <c r="AIL3656" s="0"/>
      <c r="AIM3656" s="0"/>
      <c r="AIN3656" s="0"/>
      <c r="AIO3656" s="0"/>
      <c r="AIP3656" s="0"/>
      <c r="AIQ3656" s="0"/>
      <c r="AIR3656" s="0"/>
      <c r="AIS3656" s="0"/>
      <c r="AIT3656" s="0"/>
      <c r="AIU3656" s="0"/>
      <c r="AIV3656" s="0"/>
      <c r="AIW3656" s="0"/>
      <c r="AIX3656" s="0"/>
      <c r="AIY3656" s="0"/>
      <c r="AIZ3656" s="0"/>
      <c r="AJA3656" s="0"/>
      <c r="AJB3656" s="0"/>
      <c r="AJC3656" s="0"/>
      <c r="AJD3656" s="0"/>
      <c r="AJE3656" s="0"/>
      <c r="AJF3656" s="0"/>
      <c r="AJG3656" s="0"/>
      <c r="AJH3656" s="0"/>
      <c r="AJI3656" s="0"/>
      <c r="AJJ3656" s="0"/>
      <c r="AJK3656" s="0"/>
      <c r="AJL3656" s="0"/>
      <c r="AJM3656" s="0"/>
      <c r="AJN3656" s="0"/>
      <c r="AJO3656" s="0"/>
      <c r="AJP3656" s="0"/>
      <c r="AJQ3656" s="0"/>
      <c r="AJR3656" s="0"/>
      <c r="AJS3656" s="0"/>
      <c r="AJT3656" s="0"/>
      <c r="AJU3656" s="0"/>
      <c r="AJV3656" s="0"/>
      <c r="AJW3656" s="0"/>
      <c r="AJX3656" s="0"/>
      <c r="AJY3656" s="0"/>
      <c r="AJZ3656" s="0"/>
      <c r="AKA3656" s="0"/>
      <c r="AKB3656" s="0"/>
      <c r="AKC3656" s="0"/>
      <c r="AKD3656" s="0"/>
      <c r="AKE3656" s="0"/>
      <c r="AKF3656" s="0"/>
      <c r="AKG3656" s="0"/>
      <c r="AKH3656" s="0"/>
      <c r="AKI3656" s="0"/>
      <c r="AKJ3656" s="0"/>
      <c r="AKK3656" s="0"/>
      <c r="AKL3656" s="0"/>
      <c r="AKM3656" s="0"/>
      <c r="AKN3656" s="0"/>
      <c r="AKO3656" s="0"/>
      <c r="AKP3656" s="0"/>
      <c r="AKQ3656" s="0"/>
      <c r="AKR3656" s="0"/>
      <c r="AKS3656" s="0"/>
      <c r="AKT3656" s="0"/>
      <c r="AKU3656" s="0"/>
      <c r="AKV3656" s="0"/>
      <c r="AKW3656" s="0"/>
      <c r="AKX3656" s="0"/>
      <c r="AKY3656" s="0"/>
      <c r="AKZ3656" s="0"/>
      <c r="ALA3656" s="0"/>
      <c r="ALB3656" s="0"/>
      <c r="ALC3656" s="0"/>
      <c r="ALD3656" s="0"/>
      <c r="ALE3656" s="0"/>
      <c r="ALF3656" s="0"/>
      <c r="ALG3656" s="0"/>
      <c r="ALH3656" s="0"/>
      <c r="ALI3656" s="0"/>
      <c r="ALJ3656" s="0"/>
      <c r="ALK3656" s="0"/>
      <c r="ALL3656" s="0"/>
      <c r="ALM3656" s="0"/>
      <c r="ALN3656" s="0"/>
      <c r="ALO3656" s="0"/>
      <c r="ALP3656" s="0"/>
      <c r="ALQ3656" s="0"/>
      <c r="ALR3656" s="0"/>
      <c r="ALS3656" s="0"/>
      <c r="ALT3656" s="0"/>
      <c r="ALU3656" s="0"/>
      <c r="ALV3656" s="0"/>
      <c r="ALW3656" s="0"/>
      <c r="ALX3656" s="0"/>
      <c r="ALY3656" s="0"/>
      <c r="ALZ3656" s="0"/>
      <c r="AMA3656" s="0"/>
      <c r="AMB3656" s="0"/>
      <c r="AMC3656" s="0"/>
      <c r="AMD3656" s="0"/>
      <c r="AME3656" s="0"/>
      <c r="AMF3656" s="0"/>
      <c r="AMG3656" s="0"/>
      <c r="AMH3656" s="0"/>
      <c r="AMI3656" s="0"/>
    </row>
    <row r="3657" customFormat="false" ht="17.35" hidden="false" customHeight="false" outlineLevel="0" collapsed="false">
      <c r="C3657" s="15" t="s">
        <v>3879</v>
      </c>
      <c r="D3657" s="45" t="s">
        <v>1</v>
      </c>
      <c r="E3657" s="0"/>
      <c r="F3657" s="0"/>
      <c r="I3657" s="3"/>
      <c r="BM3657" s="0"/>
      <c r="BN3657" s="0"/>
      <c r="BO3657" s="0"/>
      <c r="BP3657" s="0"/>
      <c r="BQ3657" s="0"/>
      <c r="BR3657" s="0"/>
      <c r="BS3657" s="0"/>
      <c r="BT3657" s="0"/>
      <c r="BU3657" s="0"/>
      <c r="BV3657" s="0"/>
      <c r="BW3657" s="0"/>
      <c r="BX3657" s="0"/>
      <c r="BY3657" s="0"/>
      <c r="BZ3657" s="0"/>
      <c r="CA3657" s="0"/>
      <c r="CB3657" s="0"/>
      <c r="CC3657" s="0"/>
      <c r="CD3657" s="0"/>
      <c r="CE3657" s="0"/>
      <c r="CF3657" s="0"/>
      <c r="CG3657" s="0"/>
      <c r="CH3657" s="0"/>
      <c r="CI3657" s="0"/>
      <c r="CJ3657" s="0"/>
      <c r="CK3657" s="0"/>
      <c r="CL3657" s="0"/>
      <c r="CM3657" s="0"/>
      <c r="CN3657" s="0"/>
      <c r="CO3657" s="0"/>
      <c r="CP3657" s="0"/>
      <c r="CQ3657" s="0"/>
      <c r="CR3657" s="0"/>
      <c r="CS3657" s="0"/>
      <c r="CT3657" s="0"/>
      <c r="CU3657" s="0"/>
      <c r="CV3657" s="0"/>
      <c r="CW3657" s="0"/>
      <c r="CX3657" s="0"/>
      <c r="CY3657" s="0"/>
      <c r="CZ3657" s="0"/>
      <c r="DA3657" s="0"/>
      <c r="DB3657" s="0"/>
      <c r="DC3657" s="0"/>
      <c r="DD3657" s="0"/>
      <c r="DE3657" s="0"/>
      <c r="DF3657" s="0"/>
      <c r="DG3657" s="0"/>
      <c r="DH3657" s="0"/>
      <c r="DI3657" s="0"/>
      <c r="DJ3657" s="0"/>
      <c r="DK3657" s="0"/>
      <c r="DL3657" s="0"/>
      <c r="DM3657" s="0"/>
      <c r="DN3657" s="0"/>
      <c r="DO3657" s="0"/>
      <c r="DP3657" s="0"/>
      <c r="DQ3657" s="0"/>
      <c r="DR3657" s="0"/>
      <c r="DS3657" s="0"/>
      <c r="DT3657" s="0"/>
      <c r="DU3657" s="0"/>
      <c r="DV3657" s="0"/>
      <c r="DW3657" s="0"/>
      <c r="DX3657" s="0"/>
      <c r="DY3657" s="0"/>
      <c r="DZ3657" s="0"/>
      <c r="EA3657" s="0"/>
      <c r="EB3657" s="0"/>
      <c r="EC3657" s="0"/>
      <c r="ED3657" s="0"/>
      <c r="EE3657" s="0"/>
      <c r="EF3657" s="0"/>
      <c r="EG3657" s="0"/>
      <c r="EH3657" s="0"/>
      <c r="EI3657" s="0"/>
      <c r="EJ3657" s="0"/>
      <c r="EK3657" s="0"/>
      <c r="EL3657" s="0"/>
      <c r="EM3657" s="0"/>
      <c r="EN3657" s="0"/>
      <c r="EO3657" s="0"/>
      <c r="EP3657" s="0"/>
      <c r="EQ3657" s="0"/>
      <c r="ER3657" s="0"/>
      <c r="ES3657" s="0"/>
      <c r="ET3657" s="0"/>
      <c r="EU3657" s="0"/>
      <c r="EV3657" s="0"/>
      <c r="EW3657" s="0"/>
      <c r="EX3657" s="0"/>
      <c r="EY3657" s="0"/>
      <c r="EZ3657" s="0"/>
      <c r="FA3657" s="0"/>
      <c r="FB3657" s="0"/>
      <c r="FC3657" s="0"/>
      <c r="FD3657" s="0"/>
      <c r="FE3657" s="0"/>
      <c r="FF3657" s="0"/>
      <c r="FG3657" s="0"/>
      <c r="FH3657" s="0"/>
      <c r="FI3657" s="0"/>
      <c r="FJ3657" s="0"/>
      <c r="FK3657" s="0"/>
      <c r="FL3657" s="0"/>
      <c r="FM3657" s="0"/>
      <c r="FN3657" s="0"/>
      <c r="FO3657" s="0"/>
      <c r="FP3657" s="0"/>
      <c r="FQ3657" s="0"/>
      <c r="FR3657" s="0"/>
      <c r="FS3657" s="0"/>
      <c r="FT3657" s="0"/>
      <c r="FU3657" s="0"/>
      <c r="FV3657" s="0"/>
      <c r="FW3657" s="0"/>
      <c r="FX3657" s="0"/>
      <c r="FY3657" s="0"/>
      <c r="FZ3657" s="0"/>
      <c r="GA3657" s="0"/>
      <c r="GB3657" s="0"/>
      <c r="GC3657" s="0"/>
      <c r="GD3657" s="0"/>
      <c r="GE3657" s="0"/>
      <c r="GF3657" s="0"/>
      <c r="GG3657" s="0"/>
      <c r="GH3657" s="0"/>
      <c r="GI3657" s="0"/>
      <c r="GJ3657" s="0"/>
      <c r="GK3657" s="0"/>
      <c r="GL3657" s="0"/>
      <c r="GM3657" s="0"/>
      <c r="GN3657" s="0"/>
      <c r="GO3657" s="0"/>
      <c r="GP3657" s="0"/>
      <c r="GQ3657" s="0"/>
      <c r="GR3657" s="0"/>
      <c r="GS3657" s="0"/>
      <c r="GT3657" s="0"/>
      <c r="GU3657" s="0"/>
      <c r="GV3657" s="0"/>
      <c r="GW3657" s="0"/>
      <c r="GX3657" s="0"/>
      <c r="GY3657" s="0"/>
      <c r="GZ3657" s="0"/>
      <c r="HA3657" s="0"/>
      <c r="HB3657" s="0"/>
      <c r="HC3657" s="0"/>
      <c r="HD3657" s="0"/>
      <c r="HE3657" s="0"/>
      <c r="HF3657" s="0"/>
      <c r="HG3657" s="0"/>
      <c r="HH3657" s="0"/>
      <c r="HI3657" s="0"/>
      <c r="HJ3657" s="0"/>
      <c r="HK3657" s="0"/>
      <c r="HL3657" s="0"/>
      <c r="HM3657" s="0"/>
      <c r="HN3657" s="0"/>
      <c r="HO3657" s="0"/>
      <c r="HP3657" s="0"/>
      <c r="HQ3657" s="0"/>
      <c r="HR3657" s="0"/>
      <c r="HS3657" s="0"/>
      <c r="HT3657" s="0"/>
      <c r="HU3657" s="0"/>
      <c r="HV3657" s="0"/>
      <c r="HW3657" s="0"/>
      <c r="HX3657" s="0"/>
      <c r="HY3657" s="0"/>
      <c r="HZ3657" s="0"/>
      <c r="IA3657" s="0"/>
      <c r="IB3657" s="0"/>
      <c r="IC3657" s="0"/>
      <c r="ID3657" s="0"/>
      <c r="IE3657" s="0"/>
      <c r="IF3657" s="0"/>
      <c r="IG3657" s="0"/>
      <c r="IH3657" s="0"/>
      <c r="II3657" s="0"/>
      <c r="IJ3657" s="0"/>
      <c r="IK3657" s="0"/>
      <c r="IL3657" s="0"/>
      <c r="IM3657" s="0"/>
      <c r="IN3657" s="0"/>
      <c r="IO3657" s="0"/>
      <c r="IP3657" s="0"/>
      <c r="IQ3657" s="0"/>
      <c r="IR3657" s="0"/>
      <c r="IS3657" s="0"/>
      <c r="IT3657" s="0"/>
      <c r="IU3657" s="0"/>
      <c r="IV3657" s="0"/>
      <c r="IW3657" s="0"/>
      <c r="IX3657" s="0"/>
      <c r="IY3657" s="0"/>
      <c r="IZ3657" s="0"/>
      <c r="JA3657" s="0"/>
      <c r="JB3657" s="0"/>
      <c r="JC3657" s="0"/>
      <c r="JD3657" s="0"/>
      <c r="JE3657" s="0"/>
      <c r="JF3657" s="0"/>
      <c r="JG3657" s="0"/>
      <c r="JH3657" s="0"/>
      <c r="JI3657" s="0"/>
      <c r="JJ3657" s="0"/>
      <c r="JK3657" s="0"/>
      <c r="JL3657" s="0"/>
      <c r="JM3657" s="0"/>
      <c r="JN3657" s="0"/>
      <c r="JO3657" s="0"/>
      <c r="JP3657" s="0"/>
      <c r="JQ3657" s="0"/>
      <c r="JR3657" s="0"/>
      <c r="JS3657" s="0"/>
      <c r="JT3657" s="0"/>
      <c r="JU3657" s="0"/>
      <c r="JV3657" s="0"/>
      <c r="JW3657" s="0"/>
      <c r="JX3657" s="0"/>
      <c r="JY3657" s="0"/>
      <c r="JZ3657" s="0"/>
      <c r="KA3657" s="0"/>
      <c r="KB3657" s="0"/>
      <c r="KC3657" s="0"/>
      <c r="KD3657" s="0"/>
      <c r="KE3657" s="0"/>
      <c r="KF3657" s="0"/>
      <c r="KG3657" s="0"/>
      <c r="KH3657" s="0"/>
      <c r="KI3657" s="0"/>
      <c r="KJ3657" s="0"/>
      <c r="KK3657" s="0"/>
      <c r="KL3657" s="0"/>
      <c r="KM3657" s="0"/>
      <c r="KN3657" s="0"/>
      <c r="KO3657" s="0"/>
      <c r="KP3657" s="0"/>
      <c r="KQ3657" s="0"/>
      <c r="KR3657" s="0"/>
      <c r="KS3657" s="0"/>
      <c r="KT3657" s="0"/>
      <c r="KU3657" s="0"/>
      <c r="KV3657" s="0"/>
      <c r="KW3657" s="0"/>
      <c r="KX3657" s="0"/>
      <c r="KY3657" s="0"/>
      <c r="KZ3657" s="0"/>
      <c r="LA3657" s="0"/>
      <c r="LB3657" s="0"/>
      <c r="LC3657" s="0"/>
      <c r="LD3657" s="0"/>
      <c r="LE3657" s="0"/>
      <c r="LF3657" s="0"/>
      <c r="LG3657" s="0"/>
      <c r="LH3657" s="0"/>
      <c r="LI3657" s="0"/>
      <c r="LJ3657" s="0"/>
      <c r="LK3657" s="0"/>
      <c r="LL3657" s="0"/>
      <c r="LM3657" s="0"/>
      <c r="LN3657" s="0"/>
      <c r="LO3657" s="0"/>
      <c r="LP3657" s="0"/>
      <c r="LQ3657" s="0"/>
      <c r="LR3657" s="0"/>
      <c r="LS3657" s="0"/>
      <c r="LT3657" s="0"/>
      <c r="LU3657" s="0"/>
      <c r="LV3657" s="0"/>
      <c r="LW3657" s="0"/>
      <c r="LX3657" s="0"/>
      <c r="LY3657" s="0"/>
      <c r="LZ3657" s="0"/>
      <c r="MA3657" s="0"/>
      <c r="MB3657" s="0"/>
      <c r="MC3657" s="0"/>
      <c r="MD3657" s="0"/>
      <c r="ME3657" s="0"/>
      <c r="MF3657" s="0"/>
      <c r="MG3657" s="0"/>
      <c r="MH3657" s="0"/>
      <c r="MI3657" s="0"/>
      <c r="MJ3657" s="0"/>
      <c r="MK3657" s="0"/>
      <c r="ML3657" s="0"/>
      <c r="MM3657" s="0"/>
      <c r="MN3657" s="0"/>
      <c r="MO3657" s="0"/>
      <c r="MP3657" s="0"/>
      <c r="MQ3657" s="0"/>
      <c r="MR3657" s="0"/>
      <c r="MS3657" s="0"/>
      <c r="MT3657" s="0"/>
      <c r="MU3657" s="0"/>
      <c r="MV3657" s="0"/>
      <c r="MW3657" s="0"/>
      <c r="MX3657" s="0"/>
      <c r="MY3657" s="0"/>
      <c r="MZ3657" s="0"/>
      <c r="NA3657" s="0"/>
      <c r="NB3657" s="0"/>
      <c r="NC3657" s="0"/>
      <c r="ND3657" s="0"/>
      <c r="NE3657" s="0"/>
      <c r="NF3657" s="0"/>
      <c r="NG3657" s="0"/>
      <c r="NH3657" s="0"/>
      <c r="NI3657" s="0"/>
      <c r="NJ3657" s="0"/>
      <c r="NK3657" s="0"/>
      <c r="NL3657" s="0"/>
      <c r="NM3657" s="0"/>
      <c r="NN3657" s="0"/>
      <c r="NO3657" s="0"/>
      <c r="NP3657" s="0"/>
      <c r="NQ3657" s="0"/>
      <c r="NR3657" s="0"/>
      <c r="NS3657" s="0"/>
      <c r="NT3657" s="0"/>
      <c r="NU3657" s="0"/>
      <c r="NV3657" s="0"/>
      <c r="NW3657" s="0"/>
      <c r="NX3657" s="0"/>
      <c r="NY3657" s="0"/>
      <c r="NZ3657" s="0"/>
      <c r="OA3657" s="0"/>
      <c r="OB3657" s="0"/>
      <c r="OC3657" s="0"/>
      <c r="OD3657" s="0"/>
      <c r="OE3657" s="0"/>
      <c r="OF3657" s="0"/>
      <c r="OG3657" s="0"/>
      <c r="OH3657" s="0"/>
      <c r="OI3657" s="0"/>
      <c r="OJ3657" s="0"/>
      <c r="OK3657" s="0"/>
      <c r="OL3657" s="0"/>
      <c r="OM3657" s="0"/>
      <c r="ON3657" s="0"/>
      <c r="OO3657" s="0"/>
      <c r="OP3657" s="0"/>
      <c r="OQ3657" s="0"/>
      <c r="OR3657" s="0"/>
      <c r="OS3657" s="0"/>
      <c r="OT3657" s="0"/>
      <c r="OU3657" s="0"/>
      <c r="OV3657" s="0"/>
      <c r="OW3657" s="0"/>
      <c r="OX3657" s="0"/>
      <c r="OY3657" s="0"/>
      <c r="OZ3657" s="0"/>
      <c r="PA3657" s="0"/>
      <c r="PB3657" s="0"/>
      <c r="PC3657" s="0"/>
      <c r="PD3657" s="0"/>
      <c r="PE3657" s="0"/>
      <c r="PF3657" s="0"/>
      <c r="PG3657" s="0"/>
      <c r="PH3657" s="0"/>
      <c r="PI3657" s="0"/>
      <c r="PJ3657" s="0"/>
      <c r="PK3657" s="0"/>
      <c r="PL3657" s="0"/>
      <c r="PM3657" s="0"/>
      <c r="PN3657" s="0"/>
      <c r="PO3657" s="0"/>
      <c r="PP3657" s="0"/>
      <c r="PQ3657" s="0"/>
      <c r="PR3657" s="0"/>
      <c r="PS3657" s="0"/>
      <c r="PT3657" s="0"/>
      <c r="PU3657" s="0"/>
      <c r="PV3657" s="0"/>
      <c r="PW3657" s="0"/>
      <c r="PX3657" s="0"/>
      <c r="PY3657" s="0"/>
      <c r="PZ3657" s="0"/>
      <c r="QA3657" s="0"/>
      <c r="QB3657" s="0"/>
      <c r="QC3657" s="0"/>
      <c r="QD3657" s="0"/>
      <c r="QE3657" s="0"/>
      <c r="QF3657" s="0"/>
      <c r="QG3657" s="0"/>
      <c r="QH3657" s="0"/>
      <c r="QI3657" s="0"/>
      <c r="QJ3657" s="0"/>
      <c r="QK3657" s="0"/>
      <c r="QL3657" s="0"/>
      <c r="QM3657" s="0"/>
      <c r="QN3657" s="0"/>
      <c r="QO3657" s="0"/>
      <c r="QP3657" s="0"/>
      <c r="QQ3657" s="0"/>
      <c r="QR3657" s="0"/>
      <c r="QS3657" s="0"/>
      <c r="QT3657" s="0"/>
      <c r="QU3657" s="0"/>
      <c r="QV3657" s="0"/>
      <c r="QW3657" s="0"/>
      <c r="QX3657" s="0"/>
      <c r="QY3657" s="0"/>
      <c r="QZ3657" s="0"/>
      <c r="RA3657" s="0"/>
      <c r="RB3657" s="0"/>
      <c r="RC3657" s="0"/>
      <c r="RD3657" s="0"/>
      <c r="RE3657" s="0"/>
      <c r="RF3657" s="0"/>
      <c r="RG3657" s="0"/>
      <c r="RH3657" s="0"/>
      <c r="RI3657" s="0"/>
      <c r="RJ3657" s="0"/>
      <c r="RK3657" s="0"/>
      <c r="RL3657" s="0"/>
      <c r="RM3657" s="0"/>
      <c r="RN3657" s="0"/>
      <c r="RO3657" s="0"/>
      <c r="RP3657" s="0"/>
      <c r="RQ3657" s="0"/>
      <c r="RR3657" s="0"/>
      <c r="RS3657" s="0"/>
      <c r="RT3657" s="0"/>
      <c r="RU3657" s="0"/>
      <c r="RV3657" s="0"/>
      <c r="RW3657" s="0"/>
      <c r="RX3657" s="0"/>
      <c r="RY3657" s="0"/>
      <c r="RZ3657" s="0"/>
      <c r="SA3657" s="0"/>
      <c r="SB3657" s="0"/>
      <c r="SC3657" s="0"/>
      <c r="SD3657" s="0"/>
      <c r="SE3657" s="0"/>
      <c r="SF3657" s="0"/>
      <c r="SG3657" s="0"/>
      <c r="SH3657" s="0"/>
      <c r="SI3657" s="0"/>
      <c r="SJ3657" s="0"/>
      <c r="SK3657" s="0"/>
      <c r="SL3657" s="0"/>
      <c r="SM3657" s="0"/>
      <c r="SN3657" s="0"/>
      <c r="SO3657" s="0"/>
      <c r="SP3657" s="0"/>
      <c r="SQ3657" s="0"/>
      <c r="SR3657" s="0"/>
      <c r="SS3657" s="0"/>
      <c r="ST3657" s="0"/>
      <c r="SU3657" s="0"/>
      <c r="SV3657" s="0"/>
      <c r="SW3657" s="0"/>
      <c r="SX3657" s="0"/>
      <c r="SY3657" s="0"/>
      <c r="SZ3657" s="0"/>
      <c r="TA3657" s="0"/>
      <c r="TB3657" s="0"/>
      <c r="TC3657" s="0"/>
      <c r="TD3657" s="0"/>
      <c r="TE3657" s="0"/>
      <c r="TF3657" s="0"/>
      <c r="TG3657" s="0"/>
      <c r="TH3657" s="0"/>
      <c r="TI3657" s="0"/>
      <c r="TJ3657" s="0"/>
      <c r="TK3657" s="0"/>
      <c r="TL3657" s="0"/>
      <c r="TM3657" s="0"/>
      <c r="TN3657" s="0"/>
      <c r="TO3657" s="0"/>
      <c r="TP3657" s="0"/>
      <c r="TQ3657" s="0"/>
      <c r="TR3657" s="0"/>
      <c r="TS3657" s="0"/>
      <c r="TT3657" s="0"/>
      <c r="TU3657" s="0"/>
      <c r="TV3657" s="0"/>
      <c r="TW3657" s="0"/>
      <c r="TX3657" s="0"/>
      <c r="TY3657" s="0"/>
      <c r="TZ3657" s="0"/>
      <c r="UA3657" s="0"/>
      <c r="UB3657" s="0"/>
      <c r="UC3657" s="0"/>
      <c r="UD3657" s="0"/>
      <c r="UE3657" s="0"/>
      <c r="UF3657" s="0"/>
      <c r="UG3657" s="0"/>
      <c r="UH3657" s="0"/>
      <c r="UI3657" s="0"/>
      <c r="UJ3657" s="0"/>
      <c r="UK3657" s="0"/>
      <c r="UL3657" s="0"/>
      <c r="UM3657" s="0"/>
      <c r="UN3657" s="0"/>
      <c r="UO3657" s="0"/>
      <c r="UP3657" s="0"/>
      <c r="UQ3657" s="0"/>
      <c r="UR3657" s="0"/>
      <c r="US3657" s="0"/>
      <c r="UT3657" s="0"/>
      <c r="UU3657" s="0"/>
      <c r="UV3657" s="0"/>
      <c r="UW3657" s="0"/>
      <c r="UX3657" s="0"/>
      <c r="UY3657" s="0"/>
      <c r="UZ3657" s="0"/>
      <c r="VA3657" s="0"/>
      <c r="VB3657" s="0"/>
      <c r="VC3657" s="0"/>
      <c r="VD3657" s="0"/>
      <c r="VE3657" s="0"/>
      <c r="VF3657" s="0"/>
      <c r="VG3657" s="0"/>
      <c r="VH3657" s="0"/>
      <c r="VI3657" s="0"/>
      <c r="VJ3657" s="0"/>
      <c r="VK3657" s="0"/>
      <c r="VL3657" s="0"/>
      <c r="VM3657" s="0"/>
      <c r="VN3657" s="0"/>
      <c r="VO3657" s="0"/>
      <c r="VP3657" s="0"/>
      <c r="VQ3657" s="0"/>
      <c r="VR3657" s="0"/>
      <c r="VS3657" s="0"/>
      <c r="VT3657" s="0"/>
      <c r="VU3657" s="0"/>
      <c r="VV3657" s="0"/>
      <c r="VW3657" s="0"/>
      <c r="VX3657" s="0"/>
      <c r="VY3657" s="0"/>
      <c r="VZ3657" s="0"/>
      <c r="WA3657" s="0"/>
      <c r="WB3657" s="0"/>
      <c r="WC3657" s="0"/>
      <c r="WD3657" s="0"/>
      <c r="WE3657" s="0"/>
      <c r="WF3657" s="0"/>
      <c r="WG3657" s="0"/>
      <c r="WH3657" s="0"/>
      <c r="WI3657" s="0"/>
      <c r="WJ3657" s="0"/>
      <c r="WK3657" s="0"/>
      <c r="WL3657" s="0"/>
      <c r="WM3657" s="0"/>
      <c r="WN3657" s="0"/>
      <c r="WO3657" s="0"/>
      <c r="WP3657" s="0"/>
      <c r="WQ3657" s="0"/>
      <c r="WR3657" s="0"/>
      <c r="WS3657" s="0"/>
      <c r="WT3657" s="0"/>
      <c r="WU3657" s="0"/>
      <c r="WV3657" s="0"/>
      <c r="WW3657" s="0"/>
      <c r="WX3657" s="0"/>
      <c r="WY3657" s="0"/>
      <c r="WZ3657" s="0"/>
      <c r="XA3657" s="0"/>
      <c r="XB3657" s="0"/>
      <c r="XC3657" s="0"/>
      <c r="XD3657" s="0"/>
      <c r="XE3657" s="0"/>
      <c r="XF3657" s="0"/>
      <c r="XG3657" s="0"/>
      <c r="XH3657" s="0"/>
      <c r="XI3657" s="0"/>
      <c r="XJ3657" s="0"/>
      <c r="XK3657" s="0"/>
      <c r="XL3657" s="0"/>
      <c r="XM3657" s="0"/>
      <c r="XN3657" s="0"/>
      <c r="XO3657" s="0"/>
      <c r="XP3657" s="0"/>
      <c r="XQ3657" s="0"/>
      <c r="XR3657" s="0"/>
      <c r="XS3657" s="0"/>
      <c r="XT3657" s="0"/>
      <c r="XU3657" s="0"/>
      <c r="XV3657" s="0"/>
      <c r="XW3657" s="0"/>
      <c r="XX3657" s="0"/>
      <c r="XY3657" s="0"/>
      <c r="XZ3657" s="0"/>
      <c r="YA3657" s="0"/>
      <c r="YB3657" s="0"/>
      <c r="YC3657" s="0"/>
      <c r="YD3657" s="0"/>
      <c r="YE3657" s="0"/>
      <c r="YF3657" s="0"/>
      <c r="YG3657" s="0"/>
      <c r="YH3657" s="0"/>
      <c r="YI3657" s="0"/>
      <c r="YJ3657" s="0"/>
      <c r="YK3657" s="0"/>
      <c r="YL3657" s="0"/>
      <c r="YM3657" s="0"/>
      <c r="YN3657" s="0"/>
      <c r="YO3657" s="0"/>
      <c r="YP3657" s="0"/>
      <c r="YQ3657" s="0"/>
      <c r="YR3657" s="0"/>
      <c r="YS3657" s="0"/>
      <c r="YT3657" s="0"/>
      <c r="YU3657" s="0"/>
      <c r="YV3657" s="0"/>
      <c r="YW3657" s="0"/>
      <c r="YX3657" s="0"/>
      <c r="YY3657" s="0"/>
      <c r="YZ3657" s="0"/>
      <c r="ZA3657" s="0"/>
      <c r="ZB3657" s="0"/>
      <c r="ZC3657" s="0"/>
      <c r="ZD3657" s="0"/>
      <c r="ZE3657" s="0"/>
      <c r="ZF3657" s="0"/>
      <c r="ZG3657" s="0"/>
      <c r="ZH3657" s="0"/>
      <c r="ZI3657" s="0"/>
      <c r="ZJ3657" s="0"/>
      <c r="ZK3657" s="0"/>
      <c r="ZL3657" s="0"/>
      <c r="ZM3657" s="0"/>
      <c r="ZN3657" s="0"/>
      <c r="ZO3657" s="0"/>
      <c r="ZP3657" s="0"/>
      <c r="ZQ3657" s="0"/>
      <c r="ZR3657" s="0"/>
      <c r="ZS3657" s="0"/>
      <c r="ZT3657" s="0"/>
      <c r="ZU3657" s="0"/>
      <c r="ZV3657" s="0"/>
      <c r="ZW3657" s="0"/>
      <c r="ZX3657" s="0"/>
      <c r="ZY3657" s="0"/>
      <c r="ZZ3657" s="0"/>
      <c r="AAA3657" s="0"/>
      <c r="AAB3657" s="0"/>
      <c r="AAC3657" s="0"/>
      <c r="AAD3657" s="0"/>
      <c r="AAE3657" s="0"/>
      <c r="AAF3657" s="0"/>
      <c r="AAG3657" s="0"/>
      <c r="AAH3657" s="0"/>
      <c r="AAI3657" s="0"/>
      <c r="AAJ3657" s="0"/>
      <c r="AAK3657" s="0"/>
      <c r="AAL3657" s="0"/>
      <c r="AAM3657" s="0"/>
      <c r="AAN3657" s="0"/>
      <c r="AAO3657" s="0"/>
      <c r="AAP3657" s="0"/>
      <c r="AAQ3657" s="0"/>
      <c r="AAR3657" s="0"/>
      <c r="AAS3657" s="0"/>
      <c r="AAT3657" s="0"/>
      <c r="AAU3657" s="0"/>
      <c r="AAV3657" s="0"/>
      <c r="AAW3657" s="0"/>
      <c r="AAX3657" s="0"/>
      <c r="AAY3657" s="0"/>
      <c r="AAZ3657" s="0"/>
      <c r="ABA3657" s="0"/>
      <c r="ABB3657" s="0"/>
      <c r="ABC3657" s="0"/>
      <c r="ABD3657" s="0"/>
      <c r="ABE3657" s="0"/>
      <c r="ABF3657" s="0"/>
      <c r="ABG3657" s="0"/>
      <c r="ABH3657" s="0"/>
      <c r="ABI3657" s="0"/>
      <c r="ABJ3657" s="0"/>
      <c r="ABK3657" s="0"/>
      <c r="ABL3657" s="0"/>
      <c r="ABM3657" s="0"/>
      <c r="ABN3657" s="0"/>
      <c r="ABO3657" s="0"/>
      <c r="ABP3657" s="0"/>
      <c r="ABQ3657" s="0"/>
      <c r="ABR3657" s="0"/>
      <c r="ABS3657" s="0"/>
      <c r="ABT3657" s="0"/>
      <c r="ABU3657" s="0"/>
      <c r="ABV3657" s="0"/>
      <c r="ABW3657" s="0"/>
      <c r="ABX3657" s="0"/>
      <c r="ABY3657" s="0"/>
      <c r="ABZ3657" s="0"/>
      <c r="ACA3657" s="0"/>
      <c r="ACB3657" s="0"/>
      <c r="ACC3657" s="0"/>
      <c r="ACD3657" s="0"/>
      <c r="ACE3657" s="0"/>
      <c r="ACF3657" s="0"/>
      <c r="ACG3657" s="0"/>
      <c r="ACH3657" s="0"/>
      <c r="ACI3657" s="0"/>
      <c r="ACJ3657" s="0"/>
      <c r="ACK3657" s="0"/>
      <c r="ACL3657" s="0"/>
      <c r="ACM3657" s="0"/>
      <c r="ACN3657" s="0"/>
      <c r="ACO3657" s="0"/>
      <c r="ACP3657" s="0"/>
      <c r="ACQ3657" s="0"/>
      <c r="ACR3657" s="0"/>
      <c r="ACS3657" s="0"/>
      <c r="ACT3657" s="0"/>
      <c r="ACU3657" s="0"/>
      <c r="ACV3657" s="0"/>
      <c r="ACW3657" s="0"/>
      <c r="ACX3657" s="0"/>
      <c r="ACY3657" s="0"/>
      <c r="ACZ3657" s="0"/>
      <c r="ADA3657" s="0"/>
      <c r="ADB3657" s="0"/>
      <c r="ADC3657" s="0"/>
      <c r="ADD3657" s="0"/>
      <c r="ADE3657" s="0"/>
      <c r="ADF3657" s="0"/>
      <c r="ADG3657" s="0"/>
      <c r="ADH3657" s="0"/>
      <c r="ADI3657" s="0"/>
      <c r="ADJ3657" s="0"/>
      <c r="ADK3657" s="0"/>
      <c r="ADL3657" s="0"/>
      <c r="ADM3657" s="0"/>
      <c r="ADN3657" s="0"/>
      <c r="ADO3657" s="0"/>
      <c r="ADP3657" s="0"/>
      <c r="ADQ3657" s="0"/>
      <c r="ADR3657" s="0"/>
      <c r="ADS3657" s="0"/>
      <c r="ADT3657" s="0"/>
      <c r="ADU3657" s="0"/>
      <c r="ADV3657" s="0"/>
      <c r="ADW3657" s="0"/>
      <c r="ADX3657" s="0"/>
      <c r="ADY3657" s="0"/>
      <c r="ADZ3657" s="0"/>
      <c r="AEA3657" s="0"/>
      <c r="AEB3657" s="0"/>
      <c r="AEC3657" s="0"/>
      <c r="AED3657" s="0"/>
      <c r="AEE3657" s="0"/>
      <c r="AEF3657" s="0"/>
      <c r="AEG3657" s="0"/>
      <c r="AEH3657" s="0"/>
      <c r="AEI3657" s="0"/>
      <c r="AEJ3657" s="0"/>
      <c r="AEK3657" s="0"/>
      <c r="AEL3657" s="0"/>
      <c r="AEM3657" s="0"/>
      <c r="AEN3657" s="0"/>
      <c r="AEO3657" s="0"/>
      <c r="AEP3657" s="0"/>
      <c r="AEQ3657" s="0"/>
      <c r="AER3657" s="0"/>
      <c r="AES3657" s="0"/>
      <c r="AET3657" s="0"/>
      <c r="AEU3657" s="0"/>
      <c r="AEV3657" s="0"/>
      <c r="AEW3657" s="0"/>
      <c r="AEX3657" s="0"/>
      <c r="AEY3657" s="0"/>
      <c r="AEZ3657" s="0"/>
      <c r="AFA3657" s="0"/>
      <c r="AFB3657" s="0"/>
      <c r="AFC3657" s="0"/>
      <c r="AFD3657" s="0"/>
      <c r="AFE3657" s="0"/>
      <c r="AFF3657" s="0"/>
      <c r="AFG3657" s="0"/>
      <c r="AFH3657" s="0"/>
      <c r="AFI3657" s="0"/>
      <c r="AFJ3657" s="0"/>
      <c r="AFK3657" s="0"/>
      <c r="AFL3657" s="0"/>
      <c r="AFM3657" s="0"/>
      <c r="AFN3657" s="0"/>
      <c r="AFO3657" s="0"/>
      <c r="AFP3657" s="0"/>
      <c r="AFQ3657" s="0"/>
      <c r="AFR3657" s="0"/>
      <c r="AFS3657" s="0"/>
      <c r="AFT3657" s="0"/>
      <c r="AFU3657" s="0"/>
      <c r="AFV3657" s="0"/>
      <c r="AFW3657" s="0"/>
      <c r="AFX3657" s="0"/>
      <c r="AFY3657" s="0"/>
      <c r="AFZ3657" s="0"/>
      <c r="AGA3657" s="0"/>
      <c r="AGB3657" s="0"/>
      <c r="AGC3657" s="0"/>
      <c r="AGD3657" s="0"/>
      <c r="AGE3657" s="0"/>
      <c r="AGF3657" s="0"/>
      <c r="AGG3657" s="0"/>
      <c r="AGH3657" s="0"/>
      <c r="AGI3657" s="0"/>
      <c r="AGJ3657" s="0"/>
      <c r="AGK3657" s="0"/>
      <c r="AGL3657" s="0"/>
      <c r="AGM3657" s="0"/>
      <c r="AGN3657" s="0"/>
      <c r="AGO3657" s="0"/>
      <c r="AGP3657" s="0"/>
      <c r="AGQ3657" s="0"/>
      <c r="AGR3657" s="0"/>
      <c r="AGS3657" s="0"/>
      <c r="AGT3657" s="0"/>
      <c r="AGU3657" s="0"/>
      <c r="AGV3657" s="0"/>
      <c r="AGW3657" s="0"/>
      <c r="AGX3657" s="0"/>
      <c r="AGY3657" s="0"/>
      <c r="AGZ3657" s="0"/>
      <c r="AHA3657" s="0"/>
      <c r="AHB3657" s="0"/>
      <c r="AHC3657" s="0"/>
      <c r="AHD3657" s="0"/>
      <c r="AHE3657" s="0"/>
      <c r="AHF3657" s="0"/>
      <c r="AHG3657" s="0"/>
      <c r="AHH3657" s="0"/>
      <c r="AHI3657" s="0"/>
      <c r="AHJ3657" s="0"/>
      <c r="AHK3657" s="0"/>
      <c r="AHL3657" s="0"/>
      <c r="AHM3657" s="0"/>
      <c r="AHN3657" s="0"/>
      <c r="AHO3657" s="0"/>
      <c r="AHP3657" s="0"/>
      <c r="AHQ3657" s="0"/>
      <c r="AHR3657" s="0"/>
      <c r="AHS3657" s="0"/>
      <c r="AHT3657" s="0"/>
      <c r="AHU3657" s="0"/>
      <c r="AHV3657" s="0"/>
      <c r="AHW3657" s="0"/>
      <c r="AHX3657" s="0"/>
      <c r="AHY3657" s="0"/>
      <c r="AHZ3657" s="0"/>
      <c r="AIA3657" s="0"/>
      <c r="AIB3657" s="0"/>
      <c r="AIC3657" s="0"/>
      <c r="AID3657" s="0"/>
      <c r="AIE3657" s="0"/>
      <c r="AIF3657" s="0"/>
      <c r="AIG3657" s="0"/>
      <c r="AIH3657" s="0"/>
      <c r="AII3657" s="0"/>
      <c r="AIJ3657" s="0"/>
      <c r="AIK3657" s="0"/>
      <c r="AIL3657" s="0"/>
      <c r="AIM3657" s="0"/>
      <c r="AIN3657" s="0"/>
      <c r="AIO3657" s="0"/>
      <c r="AIP3657" s="0"/>
      <c r="AIQ3657" s="0"/>
      <c r="AIR3657" s="0"/>
      <c r="AIS3657" s="0"/>
      <c r="AIT3657" s="0"/>
      <c r="AIU3657" s="0"/>
      <c r="AIV3657" s="0"/>
      <c r="AIW3657" s="0"/>
      <c r="AIX3657" s="0"/>
      <c r="AIY3657" s="0"/>
      <c r="AIZ3657" s="0"/>
      <c r="AJA3657" s="0"/>
      <c r="AJB3657" s="0"/>
      <c r="AJC3657" s="0"/>
      <c r="AJD3657" s="0"/>
      <c r="AJE3657" s="0"/>
      <c r="AJF3657" s="0"/>
      <c r="AJG3657" s="0"/>
      <c r="AJH3657" s="0"/>
      <c r="AJI3657" s="0"/>
      <c r="AJJ3657" s="0"/>
      <c r="AJK3657" s="0"/>
      <c r="AJL3657" s="0"/>
      <c r="AJM3657" s="0"/>
      <c r="AJN3657" s="0"/>
      <c r="AJO3657" s="0"/>
      <c r="AJP3657" s="0"/>
      <c r="AJQ3657" s="0"/>
      <c r="AJR3657" s="0"/>
      <c r="AJS3657" s="0"/>
      <c r="AJT3657" s="0"/>
      <c r="AJU3657" s="0"/>
      <c r="AJV3657" s="0"/>
      <c r="AJW3657" s="0"/>
      <c r="AJX3657" s="0"/>
      <c r="AJY3657" s="0"/>
      <c r="AJZ3657" s="0"/>
      <c r="AKA3657" s="0"/>
      <c r="AKB3657" s="0"/>
      <c r="AKC3657" s="0"/>
      <c r="AKD3657" s="0"/>
      <c r="AKE3657" s="0"/>
      <c r="AKF3657" s="0"/>
      <c r="AKG3657" s="0"/>
      <c r="AKH3657" s="0"/>
      <c r="AKI3657" s="0"/>
      <c r="AKJ3657" s="0"/>
      <c r="AKK3657" s="0"/>
      <c r="AKL3657" s="0"/>
      <c r="AKM3657" s="0"/>
      <c r="AKN3657" s="0"/>
      <c r="AKO3657" s="0"/>
      <c r="AKP3657" s="0"/>
      <c r="AKQ3657" s="0"/>
      <c r="AKR3657" s="0"/>
      <c r="AKS3657" s="0"/>
      <c r="AKT3657" s="0"/>
      <c r="AKU3657" s="0"/>
      <c r="AKV3657" s="0"/>
      <c r="AKW3657" s="0"/>
      <c r="AKX3657" s="0"/>
      <c r="AKY3657" s="0"/>
      <c r="AKZ3657" s="0"/>
      <c r="ALA3657" s="0"/>
      <c r="ALB3657" s="0"/>
      <c r="ALC3657" s="0"/>
      <c r="ALD3657" s="0"/>
      <c r="ALE3657" s="0"/>
      <c r="ALF3657" s="0"/>
      <c r="ALG3657" s="0"/>
      <c r="ALH3657" s="0"/>
      <c r="ALI3657" s="0"/>
      <c r="ALJ3657" s="0"/>
      <c r="ALK3657" s="0"/>
      <c r="ALL3657" s="0"/>
      <c r="ALM3657" s="0"/>
      <c r="ALN3657" s="0"/>
      <c r="ALO3657" s="0"/>
      <c r="ALP3657" s="0"/>
      <c r="ALQ3657" s="0"/>
      <c r="ALR3657" s="0"/>
      <c r="ALS3657" s="0"/>
      <c r="ALT3657" s="0"/>
      <c r="ALU3657" s="0"/>
      <c r="ALV3657" s="0"/>
      <c r="ALW3657" s="0"/>
      <c r="ALX3657" s="0"/>
      <c r="ALY3657" s="0"/>
      <c r="ALZ3657" s="0"/>
      <c r="AMA3657" s="0"/>
      <c r="AMB3657" s="0"/>
      <c r="AMC3657" s="0"/>
      <c r="AMD3657" s="0"/>
      <c r="AME3657" s="0"/>
      <c r="AMF3657" s="0"/>
      <c r="AMG3657" s="0"/>
      <c r="AMH3657" s="0"/>
      <c r="AMI3657" s="0"/>
    </row>
    <row r="3658" customFormat="false" ht="12.8" hidden="false" customHeight="false" outlineLevel="0" collapsed="false">
      <c r="A3658" s="1" t="s">
        <v>3880</v>
      </c>
      <c r="C3658" s="19" t="s">
        <v>3881</v>
      </c>
      <c r="D3658" s="19" t="s">
        <v>13</v>
      </c>
      <c r="E3658" s="20" t="n">
        <v>1.6</v>
      </c>
      <c r="F3658" s="21" t="n">
        <v>9.05</v>
      </c>
      <c r="G3658" s="24" t="s">
        <v>3882</v>
      </c>
      <c r="I3658" s="3"/>
      <c r="K3658" s="4"/>
      <c r="BM3658" s="0"/>
      <c r="BN3658" s="0"/>
      <c r="BO3658" s="0"/>
      <c r="BP3658" s="0"/>
      <c r="BQ3658" s="0"/>
      <c r="BR3658" s="0"/>
      <c r="BS3658" s="0"/>
      <c r="BT3658" s="0"/>
      <c r="BU3658" s="0"/>
      <c r="BV3658" s="0"/>
      <c r="BW3658" s="0"/>
      <c r="BX3658" s="0"/>
      <c r="BY3658" s="0"/>
      <c r="BZ3658" s="0"/>
      <c r="CA3658" s="0"/>
      <c r="CB3658" s="0"/>
      <c r="CC3658" s="0"/>
      <c r="CD3658" s="0"/>
      <c r="CE3658" s="0"/>
      <c r="CF3658" s="0"/>
      <c r="CG3658" s="0"/>
      <c r="CH3658" s="0"/>
      <c r="CI3658" s="0"/>
      <c r="CJ3658" s="0"/>
      <c r="CK3658" s="0"/>
      <c r="CL3658" s="0"/>
      <c r="CM3658" s="0"/>
      <c r="CN3658" s="0"/>
      <c r="CO3658" s="0"/>
      <c r="CP3658" s="0"/>
      <c r="CQ3658" s="0"/>
      <c r="CR3658" s="0"/>
      <c r="CS3658" s="0"/>
      <c r="CT3658" s="0"/>
      <c r="CU3658" s="0"/>
      <c r="CV3658" s="0"/>
      <c r="CW3658" s="0"/>
      <c r="CX3658" s="0"/>
      <c r="CY3658" s="0"/>
      <c r="CZ3658" s="0"/>
      <c r="DA3658" s="0"/>
      <c r="DB3658" s="0"/>
      <c r="DC3658" s="0"/>
      <c r="DD3658" s="0"/>
      <c r="DE3658" s="0"/>
      <c r="DF3658" s="0"/>
      <c r="DG3658" s="0"/>
      <c r="DH3658" s="0"/>
      <c r="DI3658" s="0"/>
      <c r="DJ3658" s="0"/>
      <c r="DK3658" s="0"/>
      <c r="DL3658" s="0"/>
      <c r="DM3658" s="0"/>
      <c r="DN3658" s="0"/>
      <c r="DO3658" s="0"/>
      <c r="DP3658" s="0"/>
      <c r="DQ3658" s="0"/>
      <c r="DR3658" s="0"/>
      <c r="DS3658" s="0"/>
      <c r="DT3658" s="0"/>
      <c r="DU3658" s="0"/>
      <c r="DV3658" s="0"/>
      <c r="DW3658" s="0"/>
      <c r="DX3658" s="0"/>
      <c r="DY3658" s="0"/>
      <c r="DZ3658" s="0"/>
      <c r="EA3658" s="0"/>
      <c r="EB3658" s="0"/>
      <c r="EC3658" s="0"/>
      <c r="ED3658" s="0"/>
      <c r="EE3658" s="0"/>
      <c r="EF3658" s="0"/>
      <c r="EG3658" s="0"/>
      <c r="EH3658" s="0"/>
      <c r="EI3658" s="0"/>
      <c r="EJ3658" s="0"/>
      <c r="EK3658" s="0"/>
      <c r="EL3658" s="0"/>
      <c r="EM3658" s="0"/>
      <c r="EN3658" s="0"/>
      <c r="EO3658" s="0"/>
      <c r="EP3658" s="0"/>
      <c r="EQ3658" s="0"/>
      <c r="ER3658" s="0"/>
      <c r="ES3658" s="0"/>
      <c r="ET3658" s="0"/>
      <c r="EU3658" s="0"/>
      <c r="EV3658" s="0"/>
      <c r="EW3658" s="0"/>
      <c r="EX3658" s="0"/>
      <c r="EY3658" s="0"/>
      <c r="EZ3658" s="0"/>
      <c r="FA3658" s="0"/>
      <c r="FB3658" s="0"/>
      <c r="FC3658" s="0"/>
      <c r="FD3658" s="0"/>
      <c r="FE3658" s="0"/>
      <c r="FF3658" s="0"/>
      <c r="FG3658" s="0"/>
      <c r="FH3658" s="0"/>
      <c r="FI3658" s="0"/>
      <c r="FJ3658" s="0"/>
      <c r="FK3658" s="0"/>
      <c r="FL3658" s="0"/>
      <c r="FM3658" s="0"/>
      <c r="FN3658" s="0"/>
      <c r="FO3658" s="0"/>
      <c r="FP3658" s="0"/>
      <c r="FQ3658" s="0"/>
      <c r="FR3658" s="0"/>
      <c r="FS3658" s="0"/>
      <c r="FT3658" s="0"/>
      <c r="FU3658" s="0"/>
      <c r="FV3658" s="0"/>
      <c r="FW3658" s="0"/>
      <c r="FX3658" s="0"/>
      <c r="FY3658" s="0"/>
      <c r="FZ3658" s="0"/>
      <c r="GA3658" s="0"/>
      <c r="GB3658" s="0"/>
      <c r="GC3658" s="0"/>
      <c r="GD3658" s="0"/>
      <c r="GE3658" s="0"/>
      <c r="GF3658" s="0"/>
      <c r="GG3658" s="0"/>
      <c r="GH3658" s="0"/>
      <c r="GI3658" s="0"/>
      <c r="GJ3658" s="0"/>
      <c r="GK3658" s="0"/>
      <c r="GL3658" s="0"/>
      <c r="GM3658" s="0"/>
      <c r="GN3658" s="0"/>
      <c r="GO3658" s="0"/>
      <c r="GP3658" s="0"/>
      <c r="GQ3658" s="0"/>
      <c r="GR3658" s="0"/>
      <c r="GS3658" s="0"/>
      <c r="GT3658" s="0"/>
      <c r="GU3658" s="0"/>
      <c r="GV3658" s="0"/>
      <c r="GW3658" s="0"/>
      <c r="GX3658" s="0"/>
      <c r="GY3658" s="0"/>
      <c r="GZ3658" s="0"/>
      <c r="HA3658" s="0"/>
      <c r="HB3658" s="0"/>
      <c r="HC3658" s="0"/>
      <c r="HD3658" s="0"/>
      <c r="HE3658" s="0"/>
      <c r="HF3658" s="0"/>
      <c r="HG3658" s="0"/>
      <c r="HH3658" s="0"/>
      <c r="HI3658" s="0"/>
      <c r="HJ3658" s="0"/>
      <c r="HK3658" s="0"/>
      <c r="HL3658" s="0"/>
      <c r="HM3658" s="0"/>
      <c r="HN3658" s="0"/>
      <c r="HO3658" s="0"/>
      <c r="HP3658" s="0"/>
      <c r="HQ3658" s="0"/>
      <c r="HR3658" s="0"/>
      <c r="HS3658" s="0"/>
      <c r="HT3658" s="0"/>
      <c r="HU3658" s="0"/>
      <c r="HV3658" s="0"/>
      <c r="HW3658" s="0"/>
      <c r="HX3658" s="0"/>
      <c r="HY3658" s="0"/>
      <c r="HZ3658" s="0"/>
      <c r="IA3658" s="0"/>
      <c r="IB3658" s="0"/>
      <c r="IC3658" s="0"/>
      <c r="ID3658" s="0"/>
      <c r="IE3658" s="0"/>
      <c r="IF3658" s="0"/>
      <c r="IG3658" s="0"/>
      <c r="IH3658" s="0"/>
      <c r="II3658" s="0"/>
      <c r="IJ3658" s="0"/>
      <c r="IK3658" s="0"/>
      <c r="IL3658" s="0"/>
      <c r="IM3658" s="0"/>
      <c r="IN3658" s="0"/>
      <c r="IO3658" s="0"/>
      <c r="IP3658" s="0"/>
      <c r="IQ3658" s="0"/>
      <c r="IR3658" s="0"/>
      <c r="IS3658" s="0"/>
      <c r="IT3658" s="0"/>
      <c r="IU3658" s="0"/>
      <c r="IV3658" s="0"/>
      <c r="IW3658" s="0"/>
      <c r="IX3658" s="0"/>
      <c r="IY3658" s="0"/>
      <c r="IZ3658" s="0"/>
      <c r="JA3658" s="0"/>
      <c r="JB3658" s="0"/>
      <c r="JC3658" s="0"/>
      <c r="JD3658" s="0"/>
      <c r="JE3658" s="0"/>
      <c r="JF3658" s="0"/>
      <c r="JG3658" s="0"/>
      <c r="JH3658" s="0"/>
      <c r="JI3658" s="0"/>
      <c r="JJ3658" s="0"/>
      <c r="JK3658" s="0"/>
      <c r="JL3658" s="0"/>
      <c r="JM3658" s="0"/>
      <c r="JN3658" s="0"/>
      <c r="JO3658" s="0"/>
      <c r="JP3658" s="0"/>
      <c r="JQ3658" s="0"/>
      <c r="JR3658" s="0"/>
      <c r="JS3658" s="0"/>
      <c r="JT3658" s="0"/>
      <c r="JU3658" s="0"/>
      <c r="JV3658" s="0"/>
      <c r="JW3658" s="0"/>
      <c r="JX3658" s="0"/>
      <c r="JY3658" s="0"/>
      <c r="JZ3658" s="0"/>
      <c r="KA3658" s="0"/>
      <c r="KB3658" s="0"/>
      <c r="KC3658" s="0"/>
      <c r="KD3658" s="0"/>
      <c r="KE3658" s="0"/>
      <c r="KF3658" s="0"/>
      <c r="KG3658" s="0"/>
      <c r="KH3658" s="0"/>
      <c r="KI3658" s="0"/>
      <c r="KJ3658" s="0"/>
      <c r="KK3658" s="0"/>
      <c r="KL3658" s="0"/>
      <c r="KM3658" s="0"/>
      <c r="KN3658" s="0"/>
      <c r="KO3658" s="0"/>
      <c r="KP3658" s="0"/>
      <c r="KQ3658" s="0"/>
      <c r="KR3658" s="0"/>
      <c r="KS3658" s="0"/>
      <c r="KT3658" s="0"/>
      <c r="KU3658" s="0"/>
      <c r="KV3658" s="0"/>
      <c r="KW3658" s="0"/>
      <c r="KX3658" s="0"/>
      <c r="KY3658" s="0"/>
      <c r="KZ3658" s="0"/>
      <c r="LA3658" s="0"/>
      <c r="LB3658" s="0"/>
      <c r="LC3658" s="0"/>
      <c r="LD3658" s="0"/>
      <c r="LE3658" s="0"/>
      <c r="LF3658" s="0"/>
      <c r="LG3658" s="0"/>
      <c r="LH3658" s="0"/>
      <c r="LI3658" s="0"/>
      <c r="LJ3658" s="0"/>
      <c r="LK3658" s="0"/>
      <c r="LL3658" s="0"/>
      <c r="LM3658" s="0"/>
      <c r="LN3658" s="0"/>
      <c r="LO3658" s="0"/>
      <c r="LP3658" s="0"/>
      <c r="LQ3658" s="0"/>
      <c r="LR3658" s="0"/>
      <c r="LS3658" s="0"/>
      <c r="LT3658" s="0"/>
      <c r="LU3658" s="0"/>
      <c r="LV3658" s="0"/>
      <c r="LW3658" s="0"/>
      <c r="LX3658" s="0"/>
      <c r="LY3658" s="0"/>
      <c r="LZ3658" s="0"/>
      <c r="MA3658" s="0"/>
      <c r="MB3658" s="0"/>
      <c r="MC3658" s="0"/>
      <c r="MD3658" s="0"/>
      <c r="ME3658" s="0"/>
      <c r="MF3658" s="0"/>
      <c r="MG3658" s="0"/>
      <c r="MH3658" s="0"/>
      <c r="MI3658" s="0"/>
      <c r="MJ3658" s="0"/>
      <c r="MK3658" s="0"/>
      <c r="ML3658" s="0"/>
      <c r="MM3658" s="0"/>
      <c r="MN3658" s="0"/>
      <c r="MO3658" s="0"/>
      <c r="MP3658" s="0"/>
      <c r="MQ3658" s="0"/>
      <c r="MR3658" s="0"/>
      <c r="MS3658" s="0"/>
      <c r="MT3658" s="0"/>
      <c r="MU3658" s="0"/>
      <c r="MV3658" s="0"/>
      <c r="MW3658" s="0"/>
      <c r="MX3658" s="0"/>
      <c r="MY3658" s="0"/>
      <c r="MZ3658" s="0"/>
      <c r="NA3658" s="0"/>
      <c r="NB3658" s="0"/>
      <c r="NC3658" s="0"/>
      <c r="ND3658" s="0"/>
      <c r="NE3658" s="0"/>
      <c r="NF3658" s="0"/>
      <c r="NG3658" s="0"/>
      <c r="NH3658" s="0"/>
      <c r="NI3658" s="0"/>
      <c r="NJ3658" s="0"/>
      <c r="NK3658" s="0"/>
      <c r="NL3658" s="0"/>
      <c r="NM3658" s="0"/>
      <c r="NN3658" s="0"/>
      <c r="NO3658" s="0"/>
      <c r="NP3658" s="0"/>
      <c r="NQ3658" s="0"/>
      <c r="NR3658" s="0"/>
      <c r="NS3658" s="0"/>
      <c r="NT3658" s="0"/>
      <c r="NU3658" s="0"/>
      <c r="NV3658" s="0"/>
      <c r="NW3658" s="0"/>
      <c r="NX3658" s="0"/>
      <c r="NY3658" s="0"/>
      <c r="NZ3658" s="0"/>
      <c r="OA3658" s="0"/>
      <c r="OB3658" s="0"/>
      <c r="OC3658" s="0"/>
      <c r="OD3658" s="0"/>
      <c r="OE3658" s="0"/>
      <c r="OF3658" s="0"/>
      <c r="OG3658" s="0"/>
      <c r="OH3658" s="0"/>
      <c r="OI3658" s="0"/>
      <c r="OJ3658" s="0"/>
      <c r="OK3658" s="0"/>
      <c r="OL3658" s="0"/>
      <c r="OM3658" s="0"/>
      <c r="ON3658" s="0"/>
      <c r="OO3658" s="0"/>
      <c r="OP3658" s="0"/>
      <c r="OQ3658" s="0"/>
      <c r="OR3658" s="0"/>
      <c r="OS3658" s="0"/>
      <c r="OT3658" s="0"/>
      <c r="OU3658" s="0"/>
      <c r="OV3658" s="0"/>
      <c r="OW3658" s="0"/>
      <c r="OX3658" s="0"/>
      <c r="OY3658" s="0"/>
      <c r="OZ3658" s="0"/>
      <c r="PA3658" s="0"/>
      <c r="PB3658" s="0"/>
      <c r="PC3658" s="0"/>
      <c r="PD3658" s="0"/>
      <c r="PE3658" s="0"/>
      <c r="PF3658" s="0"/>
      <c r="PG3658" s="0"/>
      <c r="PH3658" s="0"/>
      <c r="PI3658" s="0"/>
      <c r="PJ3658" s="0"/>
      <c r="PK3658" s="0"/>
      <c r="PL3658" s="0"/>
      <c r="PM3658" s="0"/>
      <c r="PN3658" s="0"/>
      <c r="PO3658" s="0"/>
      <c r="PP3658" s="0"/>
      <c r="PQ3658" s="0"/>
      <c r="PR3658" s="0"/>
      <c r="PS3658" s="0"/>
      <c r="PT3658" s="0"/>
      <c r="PU3658" s="0"/>
      <c r="PV3658" s="0"/>
      <c r="PW3658" s="0"/>
      <c r="PX3658" s="0"/>
      <c r="PY3658" s="0"/>
      <c r="PZ3658" s="0"/>
      <c r="QA3658" s="0"/>
      <c r="QB3658" s="0"/>
      <c r="QC3658" s="0"/>
      <c r="QD3658" s="0"/>
      <c r="QE3658" s="0"/>
      <c r="QF3658" s="0"/>
      <c r="QG3658" s="0"/>
      <c r="QH3658" s="0"/>
      <c r="QI3658" s="0"/>
      <c r="QJ3658" s="0"/>
      <c r="QK3658" s="0"/>
      <c r="QL3658" s="0"/>
      <c r="QM3658" s="0"/>
      <c r="QN3658" s="0"/>
      <c r="QO3658" s="0"/>
      <c r="QP3658" s="0"/>
      <c r="QQ3658" s="0"/>
      <c r="QR3658" s="0"/>
      <c r="QS3658" s="0"/>
      <c r="QT3658" s="0"/>
      <c r="QU3658" s="0"/>
      <c r="QV3658" s="0"/>
      <c r="QW3658" s="0"/>
      <c r="QX3658" s="0"/>
      <c r="QY3658" s="0"/>
      <c r="QZ3658" s="0"/>
      <c r="RA3658" s="0"/>
      <c r="RB3658" s="0"/>
      <c r="RC3658" s="0"/>
      <c r="RD3658" s="0"/>
      <c r="RE3658" s="0"/>
      <c r="RF3658" s="0"/>
      <c r="RG3658" s="0"/>
      <c r="RH3658" s="0"/>
      <c r="RI3658" s="0"/>
      <c r="RJ3658" s="0"/>
      <c r="RK3658" s="0"/>
      <c r="RL3658" s="0"/>
      <c r="RM3658" s="0"/>
      <c r="RN3658" s="0"/>
      <c r="RO3658" s="0"/>
      <c r="RP3658" s="0"/>
      <c r="RQ3658" s="0"/>
      <c r="RR3658" s="0"/>
      <c r="RS3658" s="0"/>
      <c r="RT3658" s="0"/>
      <c r="RU3658" s="0"/>
      <c r="RV3658" s="0"/>
      <c r="RW3658" s="0"/>
      <c r="RX3658" s="0"/>
      <c r="RY3658" s="0"/>
      <c r="RZ3658" s="0"/>
      <c r="SA3658" s="0"/>
      <c r="SB3658" s="0"/>
      <c r="SC3658" s="0"/>
      <c r="SD3658" s="0"/>
      <c r="SE3658" s="0"/>
      <c r="SF3658" s="0"/>
      <c r="SG3658" s="0"/>
      <c r="SH3658" s="0"/>
      <c r="SI3658" s="0"/>
      <c r="SJ3658" s="0"/>
      <c r="SK3658" s="0"/>
      <c r="SL3658" s="0"/>
      <c r="SM3658" s="0"/>
      <c r="SN3658" s="0"/>
      <c r="SO3658" s="0"/>
      <c r="SP3658" s="0"/>
      <c r="SQ3658" s="0"/>
      <c r="SR3658" s="0"/>
      <c r="SS3658" s="0"/>
      <c r="ST3658" s="0"/>
      <c r="SU3658" s="0"/>
      <c r="SV3658" s="0"/>
      <c r="SW3658" s="0"/>
      <c r="SX3658" s="0"/>
      <c r="SY3658" s="0"/>
      <c r="SZ3658" s="0"/>
      <c r="TA3658" s="0"/>
      <c r="TB3658" s="0"/>
      <c r="TC3658" s="0"/>
      <c r="TD3658" s="0"/>
      <c r="TE3658" s="0"/>
      <c r="TF3658" s="0"/>
      <c r="TG3658" s="0"/>
      <c r="TH3658" s="0"/>
      <c r="TI3658" s="0"/>
      <c r="TJ3658" s="0"/>
      <c r="TK3658" s="0"/>
      <c r="TL3658" s="0"/>
      <c r="TM3658" s="0"/>
      <c r="TN3658" s="0"/>
      <c r="TO3658" s="0"/>
      <c r="TP3658" s="0"/>
      <c r="TQ3658" s="0"/>
      <c r="TR3658" s="0"/>
      <c r="TS3658" s="0"/>
      <c r="TT3658" s="0"/>
      <c r="TU3658" s="0"/>
      <c r="TV3658" s="0"/>
      <c r="TW3658" s="0"/>
      <c r="TX3658" s="0"/>
      <c r="TY3658" s="0"/>
      <c r="TZ3658" s="0"/>
      <c r="UA3658" s="0"/>
      <c r="UB3658" s="0"/>
      <c r="UC3658" s="0"/>
      <c r="UD3658" s="0"/>
      <c r="UE3658" s="0"/>
      <c r="UF3658" s="0"/>
      <c r="UG3658" s="0"/>
      <c r="UH3658" s="0"/>
      <c r="UI3658" s="0"/>
      <c r="UJ3658" s="0"/>
      <c r="UK3658" s="0"/>
      <c r="UL3658" s="0"/>
      <c r="UM3658" s="0"/>
      <c r="UN3658" s="0"/>
      <c r="UO3658" s="0"/>
      <c r="UP3658" s="0"/>
      <c r="UQ3658" s="0"/>
      <c r="UR3658" s="0"/>
      <c r="US3658" s="0"/>
      <c r="UT3658" s="0"/>
      <c r="UU3658" s="0"/>
      <c r="UV3658" s="0"/>
      <c r="UW3658" s="0"/>
      <c r="UX3658" s="0"/>
      <c r="UY3658" s="0"/>
      <c r="UZ3658" s="0"/>
      <c r="VA3658" s="0"/>
      <c r="VB3658" s="0"/>
      <c r="VC3658" s="0"/>
      <c r="VD3658" s="0"/>
      <c r="VE3658" s="0"/>
      <c r="VF3658" s="0"/>
      <c r="VG3658" s="0"/>
      <c r="VH3658" s="0"/>
      <c r="VI3658" s="0"/>
      <c r="VJ3658" s="0"/>
      <c r="VK3658" s="0"/>
      <c r="VL3658" s="0"/>
      <c r="VM3658" s="0"/>
      <c r="VN3658" s="0"/>
      <c r="VO3658" s="0"/>
      <c r="VP3658" s="0"/>
      <c r="VQ3658" s="0"/>
      <c r="VR3658" s="0"/>
      <c r="VS3658" s="0"/>
      <c r="VT3658" s="0"/>
      <c r="VU3658" s="0"/>
      <c r="VV3658" s="0"/>
      <c r="VW3658" s="0"/>
      <c r="VX3658" s="0"/>
      <c r="VY3658" s="0"/>
      <c r="VZ3658" s="0"/>
      <c r="WA3658" s="0"/>
      <c r="WB3658" s="0"/>
      <c r="WC3658" s="0"/>
      <c r="WD3658" s="0"/>
      <c r="WE3658" s="0"/>
      <c r="WF3658" s="0"/>
      <c r="WG3658" s="0"/>
      <c r="WH3658" s="0"/>
      <c r="WI3658" s="0"/>
      <c r="WJ3658" s="0"/>
      <c r="WK3658" s="0"/>
      <c r="WL3658" s="0"/>
      <c r="WM3658" s="0"/>
      <c r="WN3658" s="0"/>
      <c r="WO3658" s="0"/>
      <c r="WP3658" s="0"/>
      <c r="WQ3658" s="0"/>
      <c r="WR3658" s="0"/>
      <c r="WS3658" s="0"/>
      <c r="WT3658" s="0"/>
      <c r="WU3658" s="0"/>
      <c r="WV3658" s="0"/>
      <c r="WW3658" s="0"/>
      <c r="WX3658" s="0"/>
      <c r="WY3658" s="0"/>
      <c r="WZ3658" s="0"/>
      <c r="XA3658" s="0"/>
      <c r="XB3658" s="0"/>
      <c r="XC3658" s="0"/>
      <c r="XD3658" s="0"/>
      <c r="XE3658" s="0"/>
      <c r="XF3658" s="0"/>
      <c r="XG3658" s="0"/>
      <c r="XH3658" s="0"/>
      <c r="XI3658" s="0"/>
      <c r="XJ3658" s="0"/>
      <c r="XK3658" s="0"/>
      <c r="XL3658" s="0"/>
      <c r="XM3658" s="0"/>
      <c r="XN3658" s="0"/>
      <c r="XO3658" s="0"/>
      <c r="XP3658" s="0"/>
      <c r="XQ3658" s="0"/>
      <c r="XR3658" s="0"/>
      <c r="XS3658" s="0"/>
      <c r="XT3658" s="0"/>
      <c r="XU3658" s="0"/>
      <c r="XV3658" s="0"/>
      <c r="XW3658" s="0"/>
      <c r="XX3658" s="0"/>
      <c r="XY3658" s="0"/>
      <c r="XZ3658" s="0"/>
      <c r="YA3658" s="0"/>
      <c r="YB3658" s="0"/>
      <c r="YC3658" s="0"/>
      <c r="YD3658" s="0"/>
      <c r="YE3658" s="0"/>
      <c r="YF3658" s="0"/>
      <c r="YG3658" s="0"/>
      <c r="YH3658" s="0"/>
      <c r="YI3658" s="0"/>
      <c r="YJ3658" s="0"/>
      <c r="YK3658" s="0"/>
      <c r="YL3658" s="0"/>
      <c r="YM3658" s="0"/>
      <c r="YN3658" s="0"/>
      <c r="YO3658" s="0"/>
      <c r="YP3658" s="0"/>
      <c r="YQ3658" s="0"/>
      <c r="YR3658" s="0"/>
      <c r="YS3658" s="0"/>
      <c r="YT3658" s="0"/>
      <c r="YU3658" s="0"/>
      <c r="YV3658" s="0"/>
      <c r="YW3658" s="0"/>
      <c r="YX3658" s="0"/>
      <c r="YY3658" s="0"/>
      <c r="YZ3658" s="0"/>
      <c r="ZA3658" s="0"/>
      <c r="ZB3658" s="0"/>
      <c r="ZC3658" s="0"/>
      <c r="ZD3658" s="0"/>
      <c r="ZE3658" s="0"/>
      <c r="ZF3658" s="0"/>
      <c r="ZG3658" s="0"/>
      <c r="ZH3658" s="0"/>
      <c r="ZI3658" s="0"/>
      <c r="ZJ3658" s="0"/>
      <c r="ZK3658" s="0"/>
      <c r="ZL3658" s="0"/>
      <c r="ZM3658" s="0"/>
      <c r="ZN3658" s="0"/>
      <c r="ZO3658" s="0"/>
      <c r="ZP3658" s="0"/>
      <c r="ZQ3658" s="0"/>
      <c r="ZR3658" s="0"/>
      <c r="ZS3658" s="0"/>
      <c r="ZT3658" s="0"/>
      <c r="ZU3658" s="0"/>
      <c r="ZV3658" s="0"/>
      <c r="ZW3658" s="0"/>
      <c r="ZX3658" s="0"/>
      <c r="ZY3658" s="0"/>
      <c r="ZZ3658" s="0"/>
      <c r="AAA3658" s="0"/>
      <c r="AAB3658" s="0"/>
      <c r="AAC3658" s="0"/>
      <c r="AAD3658" s="0"/>
      <c r="AAE3658" s="0"/>
      <c r="AAF3658" s="0"/>
      <c r="AAG3658" s="0"/>
      <c r="AAH3658" s="0"/>
      <c r="AAI3658" s="0"/>
      <c r="AAJ3658" s="0"/>
      <c r="AAK3658" s="0"/>
      <c r="AAL3658" s="0"/>
      <c r="AAM3658" s="0"/>
      <c r="AAN3658" s="0"/>
      <c r="AAO3658" s="0"/>
      <c r="AAP3658" s="0"/>
      <c r="AAQ3658" s="0"/>
      <c r="AAR3658" s="0"/>
      <c r="AAS3658" s="0"/>
      <c r="AAT3658" s="0"/>
      <c r="AAU3658" s="0"/>
      <c r="AAV3658" s="0"/>
      <c r="AAW3658" s="0"/>
      <c r="AAX3658" s="0"/>
      <c r="AAY3658" s="0"/>
      <c r="AAZ3658" s="0"/>
      <c r="ABA3658" s="0"/>
      <c r="ABB3658" s="0"/>
      <c r="ABC3658" s="0"/>
      <c r="ABD3658" s="0"/>
      <c r="ABE3658" s="0"/>
      <c r="ABF3658" s="0"/>
      <c r="ABG3658" s="0"/>
      <c r="ABH3658" s="0"/>
      <c r="ABI3658" s="0"/>
      <c r="ABJ3658" s="0"/>
      <c r="ABK3658" s="0"/>
      <c r="ABL3658" s="0"/>
      <c r="ABM3658" s="0"/>
      <c r="ABN3658" s="0"/>
      <c r="ABO3658" s="0"/>
      <c r="ABP3658" s="0"/>
      <c r="ABQ3658" s="0"/>
      <c r="ABR3658" s="0"/>
      <c r="ABS3658" s="0"/>
      <c r="ABT3658" s="0"/>
      <c r="ABU3658" s="0"/>
      <c r="ABV3658" s="0"/>
      <c r="ABW3658" s="0"/>
      <c r="ABX3658" s="0"/>
      <c r="ABY3658" s="0"/>
      <c r="ABZ3658" s="0"/>
      <c r="ACA3658" s="0"/>
      <c r="ACB3658" s="0"/>
      <c r="ACC3658" s="0"/>
      <c r="ACD3658" s="0"/>
      <c r="ACE3658" s="0"/>
      <c r="ACF3658" s="0"/>
      <c r="ACG3658" s="0"/>
      <c r="ACH3658" s="0"/>
      <c r="ACI3658" s="0"/>
      <c r="ACJ3658" s="0"/>
      <c r="ACK3658" s="0"/>
      <c r="ACL3658" s="0"/>
      <c r="ACM3658" s="0"/>
      <c r="ACN3658" s="0"/>
      <c r="ACO3658" s="0"/>
      <c r="ACP3658" s="0"/>
      <c r="ACQ3658" s="0"/>
      <c r="ACR3658" s="0"/>
      <c r="ACS3658" s="0"/>
      <c r="ACT3658" s="0"/>
      <c r="ACU3658" s="0"/>
      <c r="ACV3658" s="0"/>
      <c r="ACW3658" s="0"/>
      <c r="ACX3658" s="0"/>
      <c r="ACY3658" s="0"/>
      <c r="ACZ3658" s="0"/>
      <c r="ADA3658" s="0"/>
      <c r="ADB3658" s="0"/>
      <c r="ADC3658" s="0"/>
      <c r="ADD3658" s="0"/>
      <c r="ADE3658" s="0"/>
      <c r="ADF3658" s="0"/>
      <c r="ADG3658" s="0"/>
      <c r="ADH3658" s="0"/>
      <c r="ADI3658" s="0"/>
      <c r="ADJ3658" s="0"/>
      <c r="ADK3658" s="0"/>
      <c r="ADL3658" s="0"/>
      <c r="ADM3658" s="0"/>
      <c r="ADN3658" s="0"/>
      <c r="ADO3658" s="0"/>
      <c r="ADP3658" s="0"/>
      <c r="ADQ3658" s="0"/>
      <c r="ADR3658" s="0"/>
      <c r="ADS3658" s="0"/>
      <c r="ADT3658" s="0"/>
      <c r="ADU3658" s="0"/>
      <c r="ADV3658" s="0"/>
      <c r="ADW3658" s="0"/>
      <c r="ADX3658" s="0"/>
      <c r="ADY3658" s="0"/>
      <c r="ADZ3658" s="0"/>
      <c r="AEA3658" s="0"/>
      <c r="AEB3658" s="0"/>
      <c r="AEC3658" s="0"/>
      <c r="AED3658" s="0"/>
      <c r="AEE3658" s="0"/>
      <c r="AEF3658" s="0"/>
      <c r="AEG3658" s="0"/>
      <c r="AEH3658" s="0"/>
      <c r="AEI3658" s="0"/>
      <c r="AEJ3658" s="0"/>
      <c r="AEK3658" s="0"/>
      <c r="AEL3658" s="0"/>
      <c r="AEM3658" s="0"/>
      <c r="AEN3658" s="0"/>
      <c r="AEO3658" s="0"/>
      <c r="AEP3658" s="0"/>
      <c r="AEQ3658" s="0"/>
      <c r="AER3658" s="0"/>
      <c r="AES3658" s="0"/>
      <c r="AET3658" s="0"/>
      <c r="AEU3658" s="0"/>
      <c r="AEV3658" s="0"/>
      <c r="AEW3658" s="0"/>
      <c r="AEX3658" s="0"/>
      <c r="AEY3658" s="0"/>
      <c r="AEZ3658" s="0"/>
      <c r="AFA3658" s="0"/>
      <c r="AFB3658" s="0"/>
      <c r="AFC3658" s="0"/>
      <c r="AFD3658" s="0"/>
      <c r="AFE3658" s="0"/>
      <c r="AFF3658" s="0"/>
      <c r="AFG3658" s="0"/>
      <c r="AFH3658" s="0"/>
      <c r="AFI3658" s="0"/>
      <c r="AFJ3658" s="0"/>
      <c r="AFK3658" s="0"/>
      <c r="AFL3658" s="0"/>
      <c r="AFM3658" s="0"/>
      <c r="AFN3658" s="0"/>
      <c r="AFO3658" s="0"/>
      <c r="AFP3658" s="0"/>
      <c r="AFQ3658" s="0"/>
      <c r="AFR3658" s="0"/>
      <c r="AFS3658" s="0"/>
      <c r="AFT3658" s="0"/>
      <c r="AFU3658" s="0"/>
      <c r="AFV3658" s="0"/>
      <c r="AFW3658" s="0"/>
      <c r="AFX3658" s="0"/>
      <c r="AFY3658" s="0"/>
      <c r="AFZ3658" s="0"/>
      <c r="AGA3658" s="0"/>
      <c r="AGB3658" s="0"/>
      <c r="AGC3658" s="0"/>
      <c r="AGD3658" s="0"/>
      <c r="AGE3658" s="0"/>
      <c r="AGF3658" s="0"/>
      <c r="AGG3658" s="0"/>
      <c r="AGH3658" s="0"/>
      <c r="AGI3658" s="0"/>
      <c r="AGJ3658" s="0"/>
      <c r="AGK3658" s="0"/>
      <c r="AGL3658" s="0"/>
      <c r="AGM3658" s="0"/>
      <c r="AGN3658" s="0"/>
      <c r="AGO3658" s="0"/>
      <c r="AGP3658" s="0"/>
      <c r="AGQ3658" s="0"/>
      <c r="AGR3658" s="0"/>
      <c r="AGS3658" s="0"/>
      <c r="AGT3658" s="0"/>
      <c r="AGU3658" s="0"/>
      <c r="AGV3658" s="0"/>
      <c r="AGW3658" s="0"/>
      <c r="AGX3658" s="0"/>
      <c r="AGY3658" s="0"/>
      <c r="AGZ3658" s="0"/>
      <c r="AHA3658" s="0"/>
      <c r="AHB3658" s="0"/>
      <c r="AHC3658" s="0"/>
      <c r="AHD3658" s="0"/>
      <c r="AHE3658" s="0"/>
      <c r="AHF3658" s="0"/>
      <c r="AHG3658" s="0"/>
      <c r="AHH3658" s="0"/>
      <c r="AHI3658" s="0"/>
      <c r="AHJ3658" s="0"/>
      <c r="AHK3658" s="0"/>
      <c r="AHL3658" s="0"/>
      <c r="AHM3658" s="0"/>
      <c r="AHN3658" s="0"/>
      <c r="AHO3658" s="0"/>
      <c r="AHP3658" s="0"/>
      <c r="AHQ3658" s="0"/>
      <c r="AHR3658" s="0"/>
      <c r="AHS3658" s="0"/>
      <c r="AHT3658" s="0"/>
      <c r="AHU3658" s="0"/>
      <c r="AHV3658" s="0"/>
      <c r="AHW3658" s="0"/>
      <c r="AHX3658" s="0"/>
      <c r="AHY3658" s="0"/>
      <c r="AHZ3658" s="0"/>
      <c r="AIA3658" s="0"/>
      <c r="AIB3658" s="0"/>
      <c r="AIC3658" s="0"/>
      <c r="AID3658" s="0"/>
      <c r="AIE3658" s="0"/>
      <c r="AIF3658" s="0"/>
      <c r="AIG3658" s="0"/>
      <c r="AIH3658" s="0"/>
      <c r="AII3658" s="0"/>
      <c r="AIJ3658" s="0"/>
      <c r="AIK3658" s="0"/>
      <c r="AIL3658" s="0"/>
      <c r="AIM3658" s="0"/>
      <c r="AIN3658" s="0"/>
      <c r="AIO3658" s="0"/>
      <c r="AIP3658" s="0"/>
      <c r="AIQ3658" s="0"/>
      <c r="AIR3658" s="0"/>
      <c r="AIS3658" s="0"/>
      <c r="AIT3658" s="0"/>
      <c r="AIU3658" s="0"/>
      <c r="AIV3658" s="0"/>
      <c r="AIW3658" s="0"/>
      <c r="AIX3658" s="0"/>
      <c r="AIY3658" s="0"/>
      <c r="AIZ3658" s="0"/>
      <c r="AJA3658" s="0"/>
      <c r="AJB3658" s="0"/>
      <c r="AJC3658" s="0"/>
      <c r="AJD3658" s="0"/>
      <c r="AJE3658" s="0"/>
      <c r="AJF3658" s="0"/>
      <c r="AJG3658" s="0"/>
      <c r="AJH3658" s="0"/>
      <c r="AJI3658" s="0"/>
      <c r="AJJ3658" s="0"/>
      <c r="AJK3658" s="0"/>
      <c r="AJL3658" s="0"/>
      <c r="AJM3658" s="0"/>
      <c r="AJN3658" s="0"/>
      <c r="AJO3658" s="0"/>
      <c r="AJP3658" s="0"/>
      <c r="AJQ3658" s="0"/>
      <c r="AJR3658" s="0"/>
      <c r="AJS3658" s="0"/>
      <c r="AJT3658" s="0"/>
      <c r="AJU3658" s="0"/>
      <c r="AJV3658" s="0"/>
      <c r="AJW3658" s="0"/>
      <c r="AJX3658" s="0"/>
      <c r="AJY3658" s="0"/>
      <c r="AJZ3658" s="0"/>
      <c r="AKA3658" s="0"/>
      <c r="AKB3658" s="0"/>
      <c r="AKC3658" s="0"/>
      <c r="AKD3658" s="0"/>
      <c r="AKE3658" s="0"/>
      <c r="AKF3658" s="0"/>
      <c r="AKG3658" s="0"/>
      <c r="AKH3658" s="0"/>
      <c r="AKI3658" s="0"/>
      <c r="AKJ3658" s="0"/>
      <c r="AKK3658" s="0"/>
      <c r="AKL3658" s="0"/>
      <c r="AKM3658" s="0"/>
      <c r="AKN3658" s="0"/>
      <c r="AKO3658" s="0"/>
      <c r="AKP3658" s="0"/>
      <c r="AKQ3658" s="0"/>
      <c r="AKR3658" s="0"/>
      <c r="AKS3658" s="0"/>
      <c r="AKT3658" s="0"/>
      <c r="AKU3658" s="0"/>
      <c r="AKV3658" s="0"/>
      <c r="AKW3658" s="0"/>
      <c r="AKX3658" s="0"/>
      <c r="AKY3658" s="0"/>
      <c r="AKZ3658" s="0"/>
      <c r="ALA3658" s="0"/>
      <c r="ALB3658" s="0"/>
      <c r="ALC3658" s="0"/>
      <c r="ALD3658" s="0"/>
      <c r="ALE3658" s="0"/>
      <c r="ALF3658" s="0"/>
      <c r="ALG3658" s="0"/>
      <c r="ALH3658" s="0"/>
      <c r="ALI3658" s="0"/>
      <c r="ALJ3658" s="0"/>
      <c r="ALK3658" s="0"/>
      <c r="ALL3658" s="0"/>
      <c r="ALM3658" s="0"/>
      <c r="ALN3658" s="0"/>
      <c r="ALO3658" s="0"/>
      <c r="ALP3658" s="0"/>
      <c r="ALQ3658" s="0"/>
      <c r="ALR3658" s="0"/>
      <c r="ALS3658" s="0"/>
      <c r="ALT3658" s="0"/>
      <c r="ALU3658" s="0"/>
      <c r="ALV3658" s="0"/>
      <c r="ALW3658" s="0"/>
      <c r="ALX3658" s="0"/>
      <c r="ALY3658" s="0"/>
      <c r="ALZ3658" s="0"/>
      <c r="AMA3658" s="0"/>
      <c r="AMB3658" s="0"/>
      <c r="AMC3658" s="0"/>
      <c r="AMD3658" s="0"/>
      <c r="AME3658" s="0"/>
      <c r="AMF3658" s="0"/>
      <c r="AMG3658" s="0"/>
      <c r="AMH3658" s="0"/>
      <c r="AMI3658" s="0"/>
    </row>
    <row r="3659" customFormat="false" ht="12.8" hidden="false" customHeight="false" outlineLevel="0" collapsed="false">
      <c r="A3659" s="1" t="s">
        <v>3880</v>
      </c>
      <c r="C3659" s="19" t="s">
        <v>3883</v>
      </c>
      <c r="D3659" s="19" t="s">
        <v>13</v>
      </c>
      <c r="E3659" s="20" t="n">
        <v>1.8</v>
      </c>
      <c r="F3659" s="21" t="n">
        <v>5.4</v>
      </c>
      <c r="G3659" s="24" t="s">
        <v>3882</v>
      </c>
      <c r="I3659" s="3"/>
      <c r="K3659" s="4"/>
      <c r="BM3659" s="0"/>
      <c r="BN3659" s="0"/>
      <c r="BO3659" s="0"/>
      <c r="BP3659" s="0"/>
      <c r="BQ3659" s="0"/>
      <c r="BR3659" s="0"/>
      <c r="BS3659" s="0"/>
      <c r="BT3659" s="0"/>
      <c r="BU3659" s="0"/>
      <c r="BV3659" s="0"/>
      <c r="BW3659" s="0"/>
      <c r="BX3659" s="0"/>
      <c r="BY3659" s="0"/>
      <c r="BZ3659" s="0"/>
      <c r="CA3659" s="0"/>
      <c r="CB3659" s="0"/>
      <c r="CC3659" s="0"/>
      <c r="CD3659" s="0"/>
      <c r="CE3659" s="0"/>
      <c r="CF3659" s="0"/>
      <c r="CG3659" s="0"/>
      <c r="CH3659" s="0"/>
      <c r="CI3659" s="0"/>
      <c r="CJ3659" s="0"/>
      <c r="CK3659" s="0"/>
      <c r="CL3659" s="0"/>
      <c r="CM3659" s="0"/>
      <c r="CN3659" s="0"/>
      <c r="CO3659" s="0"/>
      <c r="CP3659" s="0"/>
      <c r="CQ3659" s="0"/>
      <c r="CR3659" s="0"/>
      <c r="CS3659" s="0"/>
      <c r="CT3659" s="0"/>
      <c r="CU3659" s="0"/>
      <c r="CV3659" s="0"/>
      <c r="CW3659" s="0"/>
      <c r="CX3659" s="0"/>
      <c r="CY3659" s="0"/>
      <c r="CZ3659" s="0"/>
      <c r="DA3659" s="0"/>
      <c r="DB3659" s="0"/>
      <c r="DC3659" s="0"/>
      <c r="DD3659" s="0"/>
      <c r="DE3659" s="0"/>
      <c r="DF3659" s="0"/>
      <c r="DG3659" s="0"/>
      <c r="DH3659" s="0"/>
      <c r="DI3659" s="0"/>
      <c r="DJ3659" s="0"/>
      <c r="DK3659" s="0"/>
      <c r="DL3659" s="0"/>
      <c r="DM3659" s="0"/>
      <c r="DN3659" s="0"/>
      <c r="DO3659" s="0"/>
      <c r="DP3659" s="0"/>
      <c r="DQ3659" s="0"/>
      <c r="DR3659" s="0"/>
      <c r="DS3659" s="0"/>
      <c r="DT3659" s="0"/>
      <c r="DU3659" s="0"/>
      <c r="DV3659" s="0"/>
      <c r="DW3659" s="0"/>
      <c r="DX3659" s="0"/>
      <c r="DY3659" s="0"/>
      <c r="DZ3659" s="0"/>
      <c r="EA3659" s="0"/>
      <c r="EB3659" s="0"/>
      <c r="EC3659" s="0"/>
      <c r="ED3659" s="0"/>
      <c r="EE3659" s="0"/>
      <c r="EF3659" s="0"/>
      <c r="EG3659" s="0"/>
      <c r="EH3659" s="0"/>
      <c r="EI3659" s="0"/>
      <c r="EJ3659" s="0"/>
      <c r="EK3659" s="0"/>
      <c r="EL3659" s="0"/>
      <c r="EM3659" s="0"/>
      <c r="EN3659" s="0"/>
      <c r="EO3659" s="0"/>
      <c r="EP3659" s="0"/>
      <c r="EQ3659" s="0"/>
      <c r="ER3659" s="0"/>
      <c r="ES3659" s="0"/>
      <c r="ET3659" s="0"/>
      <c r="EU3659" s="0"/>
      <c r="EV3659" s="0"/>
      <c r="EW3659" s="0"/>
      <c r="EX3659" s="0"/>
      <c r="EY3659" s="0"/>
      <c r="EZ3659" s="0"/>
      <c r="FA3659" s="0"/>
      <c r="FB3659" s="0"/>
      <c r="FC3659" s="0"/>
      <c r="FD3659" s="0"/>
      <c r="FE3659" s="0"/>
      <c r="FF3659" s="0"/>
      <c r="FG3659" s="0"/>
      <c r="FH3659" s="0"/>
      <c r="FI3659" s="0"/>
      <c r="FJ3659" s="0"/>
      <c r="FK3659" s="0"/>
      <c r="FL3659" s="0"/>
      <c r="FM3659" s="0"/>
      <c r="FN3659" s="0"/>
      <c r="FO3659" s="0"/>
      <c r="FP3659" s="0"/>
      <c r="FQ3659" s="0"/>
      <c r="FR3659" s="0"/>
      <c r="FS3659" s="0"/>
      <c r="FT3659" s="0"/>
      <c r="FU3659" s="0"/>
      <c r="FV3659" s="0"/>
      <c r="FW3659" s="0"/>
      <c r="FX3659" s="0"/>
      <c r="FY3659" s="0"/>
      <c r="FZ3659" s="0"/>
      <c r="GA3659" s="0"/>
      <c r="GB3659" s="0"/>
      <c r="GC3659" s="0"/>
      <c r="GD3659" s="0"/>
      <c r="GE3659" s="0"/>
      <c r="GF3659" s="0"/>
      <c r="GG3659" s="0"/>
      <c r="GH3659" s="0"/>
      <c r="GI3659" s="0"/>
      <c r="GJ3659" s="0"/>
      <c r="GK3659" s="0"/>
      <c r="GL3659" s="0"/>
      <c r="GM3659" s="0"/>
      <c r="GN3659" s="0"/>
      <c r="GO3659" s="0"/>
      <c r="GP3659" s="0"/>
      <c r="GQ3659" s="0"/>
      <c r="GR3659" s="0"/>
      <c r="GS3659" s="0"/>
      <c r="GT3659" s="0"/>
      <c r="GU3659" s="0"/>
      <c r="GV3659" s="0"/>
      <c r="GW3659" s="0"/>
      <c r="GX3659" s="0"/>
      <c r="GY3659" s="0"/>
      <c r="GZ3659" s="0"/>
      <c r="HA3659" s="0"/>
      <c r="HB3659" s="0"/>
      <c r="HC3659" s="0"/>
      <c r="HD3659" s="0"/>
      <c r="HE3659" s="0"/>
      <c r="HF3659" s="0"/>
      <c r="HG3659" s="0"/>
      <c r="HH3659" s="0"/>
      <c r="HI3659" s="0"/>
      <c r="HJ3659" s="0"/>
      <c r="HK3659" s="0"/>
      <c r="HL3659" s="0"/>
      <c r="HM3659" s="0"/>
      <c r="HN3659" s="0"/>
      <c r="HO3659" s="0"/>
      <c r="HP3659" s="0"/>
      <c r="HQ3659" s="0"/>
      <c r="HR3659" s="0"/>
      <c r="HS3659" s="0"/>
      <c r="HT3659" s="0"/>
      <c r="HU3659" s="0"/>
      <c r="HV3659" s="0"/>
      <c r="HW3659" s="0"/>
      <c r="HX3659" s="0"/>
      <c r="HY3659" s="0"/>
      <c r="HZ3659" s="0"/>
      <c r="IA3659" s="0"/>
      <c r="IB3659" s="0"/>
      <c r="IC3659" s="0"/>
      <c r="ID3659" s="0"/>
      <c r="IE3659" s="0"/>
      <c r="IF3659" s="0"/>
      <c r="IG3659" s="0"/>
      <c r="IH3659" s="0"/>
      <c r="II3659" s="0"/>
      <c r="IJ3659" s="0"/>
      <c r="IK3659" s="0"/>
      <c r="IL3659" s="0"/>
      <c r="IM3659" s="0"/>
      <c r="IN3659" s="0"/>
      <c r="IO3659" s="0"/>
      <c r="IP3659" s="0"/>
      <c r="IQ3659" s="0"/>
      <c r="IR3659" s="0"/>
      <c r="IS3659" s="0"/>
      <c r="IT3659" s="0"/>
      <c r="IU3659" s="0"/>
      <c r="IV3659" s="0"/>
      <c r="IW3659" s="0"/>
      <c r="IX3659" s="0"/>
      <c r="IY3659" s="0"/>
      <c r="IZ3659" s="0"/>
      <c r="JA3659" s="0"/>
      <c r="JB3659" s="0"/>
      <c r="JC3659" s="0"/>
      <c r="JD3659" s="0"/>
      <c r="JE3659" s="0"/>
      <c r="JF3659" s="0"/>
      <c r="JG3659" s="0"/>
      <c r="JH3659" s="0"/>
      <c r="JI3659" s="0"/>
      <c r="JJ3659" s="0"/>
      <c r="JK3659" s="0"/>
      <c r="JL3659" s="0"/>
      <c r="JM3659" s="0"/>
      <c r="JN3659" s="0"/>
      <c r="JO3659" s="0"/>
      <c r="JP3659" s="0"/>
      <c r="JQ3659" s="0"/>
      <c r="JR3659" s="0"/>
      <c r="JS3659" s="0"/>
      <c r="JT3659" s="0"/>
      <c r="JU3659" s="0"/>
      <c r="JV3659" s="0"/>
      <c r="JW3659" s="0"/>
      <c r="JX3659" s="0"/>
      <c r="JY3659" s="0"/>
      <c r="JZ3659" s="0"/>
      <c r="KA3659" s="0"/>
      <c r="KB3659" s="0"/>
      <c r="KC3659" s="0"/>
      <c r="KD3659" s="0"/>
      <c r="KE3659" s="0"/>
      <c r="KF3659" s="0"/>
      <c r="KG3659" s="0"/>
      <c r="KH3659" s="0"/>
      <c r="KI3659" s="0"/>
      <c r="KJ3659" s="0"/>
      <c r="KK3659" s="0"/>
      <c r="KL3659" s="0"/>
      <c r="KM3659" s="0"/>
      <c r="KN3659" s="0"/>
      <c r="KO3659" s="0"/>
      <c r="KP3659" s="0"/>
      <c r="KQ3659" s="0"/>
      <c r="KR3659" s="0"/>
      <c r="KS3659" s="0"/>
      <c r="KT3659" s="0"/>
      <c r="KU3659" s="0"/>
      <c r="KV3659" s="0"/>
      <c r="KW3659" s="0"/>
      <c r="KX3659" s="0"/>
      <c r="KY3659" s="0"/>
      <c r="KZ3659" s="0"/>
      <c r="LA3659" s="0"/>
      <c r="LB3659" s="0"/>
      <c r="LC3659" s="0"/>
      <c r="LD3659" s="0"/>
      <c r="LE3659" s="0"/>
      <c r="LF3659" s="0"/>
      <c r="LG3659" s="0"/>
      <c r="LH3659" s="0"/>
      <c r="LI3659" s="0"/>
      <c r="LJ3659" s="0"/>
      <c r="LK3659" s="0"/>
      <c r="LL3659" s="0"/>
      <c r="LM3659" s="0"/>
      <c r="LN3659" s="0"/>
      <c r="LO3659" s="0"/>
      <c r="LP3659" s="0"/>
      <c r="LQ3659" s="0"/>
      <c r="LR3659" s="0"/>
      <c r="LS3659" s="0"/>
      <c r="LT3659" s="0"/>
      <c r="LU3659" s="0"/>
      <c r="LV3659" s="0"/>
      <c r="LW3659" s="0"/>
      <c r="LX3659" s="0"/>
      <c r="LY3659" s="0"/>
      <c r="LZ3659" s="0"/>
      <c r="MA3659" s="0"/>
      <c r="MB3659" s="0"/>
      <c r="MC3659" s="0"/>
      <c r="MD3659" s="0"/>
      <c r="ME3659" s="0"/>
      <c r="MF3659" s="0"/>
      <c r="MG3659" s="0"/>
      <c r="MH3659" s="0"/>
      <c r="MI3659" s="0"/>
      <c r="MJ3659" s="0"/>
      <c r="MK3659" s="0"/>
      <c r="ML3659" s="0"/>
      <c r="MM3659" s="0"/>
      <c r="MN3659" s="0"/>
      <c r="MO3659" s="0"/>
      <c r="MP3659" s="0"/>
      <c r="MQ3659" s="0"/>
      <c r="MR3659" s="0"/>
      <c r="MS3659" s="0"/>
      <c r="MT3659" s="0"/>
      <c r="MU3659" s="0"/>
      <c r="MV3659" s="0"/>
      <c r="MW3659" s="0"/>
      <c r="MX3659" s="0"/>
      <c r="MY3659" s="0"/>
      <c r="MZ3659" s="0"/>
      <c r="NA3659" s="0"/>
      <c r="NB3659" s="0"/>
      <c r="NC3659" s="0"/>
      <c r="ND3659" s="0"/>
      <c r="NE3659" s="0"/>
      <c r="NF3659" s="0"/>
      <c r="NG3659" s="0"/>
      <c r="NH3659" s="0"/>
      <c r="NI3659" s="0"/>
      <c r="NJ3659" s="0"/>
      <c r="NK3659" s="0"/>
      <c r="NL3659" s="0"/>
      <c r="NM3659" s="0"/>
      <c r="NN3659" s="0"/>
      <c r="NO3659" s="0"/>
      <c r="NP3659" s="0"/>
      <c r="NQ3659" s="0"/>
      <c r="NR3659" s="0"/>
      <c r="NS3659" s="0"/>
      <c r="NT3659" s="0"/>
      <c r="NU3659" s="0"/>
      <c r="NV3659" s="0"/>
      <c r="NW3659" s="0"/>
      <c r="NX3659" s="0"/>
      <c r="NY3659" s="0"/>
      <c r="NZ3659" s="0"/>
      <c r="OA3659" s="0"/>
      <c r="OB3659" s="0"/>
      <c r="OC3659" s="0"/>
      <c r="OD3659" s="0"/>
      <c r="OE3659" s="0"/>
      <c r="OF3659" s="0"/>
      <c r="OG3659" s="0"/>
      <c r="OH3659" s="0"/>
      <c r="OI3659" s="0"/>
      <c r="OJ3659" s="0"/>
      <c r="OK3659" s="0"/>
      <c r="OL3659" s="0"/>
      <c r="OM3659" s="0"/>
      <c r="ON3659" s="0"/>
      <c r="OO3659" s="0"/>
      <c r="OP3659" s="0"/>
      <c r="OQ3659" s="0"/>
      <c r="OR3659" s="0"/>
      <c r="OS3659" s="0"/>
      <c r="OT3659" s="0"/>
      <c r="OU3659" s="0"/>
      <c r="OV3659" s="0"/>
      <c r="OW3659" s="0"/>
      <c r="OX3659" s="0"/>
      <c r="OY3659" s="0"/>
      <c r="OZ3659" s="0"/>
      <c r="PA3659" s="0"/>
      <c r="PB3659" s="0"/>
      <c r="PC3659" s="0"/>
      <c r="PD3659" s="0"/>
      <c r="PE3659" s="0"/>
      <c r="PF3659" s="0"/>
      <c r="PG3659" s="0"/>
      <c r="PH3659" s="0"/>
      <c r="PI3659" s="0"/>
      <c r="PJ3659" s="0"/>
      <c r="PK3659" s="0"/>
      <c r="PL3659" s="0"/>
      <c r="PM3659" s="0"/>
      <c r="PN3659" s="0"/>
      <c r="PO3659" s="0"/>
      <c r="PP3659" s="0"/>
      <c r="PQ3659" s="0"/>
      <c r="PR3659" s="0"/>
      <c r="PS3659" s="0"/>
      <c r="PT3659" s="0"/>
      <c r="PU3659" s="0"/>
      <c r="PV3659" s="0"/>
      <c r="PW3659" s="0"/>
      <c r="PX3659" s="0"/>
      <c r="PY3659" s="0"/>
      <c r="PZ3659" s="0"/>
      <c r="QA3659" s="0"/>
      <c r="QB3659" s="0"/>
      <c r="QC3659" s="0"/>
      <c r="QD3659" s="0"/>
      <c r="QE3659" s="0"/>
      <c r="QF3659" s="0"/>
      <c r="QG3659" s="0"/>
      <c r="QH3659" s="0"/>
      <c r="QI3659" s="0"/>
      <c r="QJ3659" s="0"/>
      <c r="QK3659" s="0"/>
      <c r="QL3659" s="0"/>
      <c r="QM3659" s="0"/>
      <c r="QN3659" s="0"/>
      <c r="QO3659" s="0"/>
      <c r="QP3659" s="0"/>
      <c r="QQ3659" s="0"/>
      <c r="QR3659" s="0"/>
      <c r="QS3659" s="0"/>
      <c r="QT3659" s="0"/>
      <c r="QU3659" s="0"/>
      <c r="QV3659" s="0"/>
      <c r="QW3659" s="0"/>
      <c r="QX3659" s="0"/>
      <c r="QY3659" s="0"/>
      <c r="QZ3659" s="0"/>
      <c r="RA3659" s="0"/>
      <c r="RB3659" s="0"/>
      <c r="RC3659" s="0"/>
      <c r="RD3659" s="0"/>
      <c r="RE3659" s="0"/>
      <c r="RF3659" s="0"/>
      <c r="RG3659" s="0"/>
      <c r="RH3659" s="0"/>
      <c r="RI3659" s="0"/>
      <c r="RJ3659" s="0"/>
      <c r="RK3659" s="0"/>
      <c r="RL3659" s="0"/>
      <c r="RM3659" s="0"/>
      <c r="RN3659" s="0"/>
      <c r="RO3659" s="0"/>
      <c r="RP3659" s="0"/>
      <c r="RQ3659" s="0"/>
      <c r="RR3659" s="0"/>
      <c r="RS3659" s="0"/>
      <c r="RT3659" s="0"/>
      <c r="RU3659" s="0"/>
      <c r="RV3659" s="0"/>
      <c r="RW3659" s="0"/>
      <c r="RX3659" s="0"/>
      <c r="RY3659" s="0"/>
      <c r="RZ3659" s="0"/>
      <c r="SA3659" s="0"/>
      <c r="SB3659" s="0"/>
      <c r="SC3659" s="0"/>
      <c r="SD3659" s="0"/>
      <c r="SE3659" s="0"/>
      <c r="SF3659" s="0"/>
      <c r="SG3659" s="0"/>
      <c r="SH3659" s="0"/>
      <c r="SI3659" s="0"/>
      <c r="SJ3659" s="0"/>
      <c r="SK3659" s="0"/>
      <c r="SL3659" s="0"/>
      <c r="SM3659" s="0"/>
      <c r="SN3659" s="0"/>
      <c r="SO3659" s="0"/>
      <c r="SP3659" s="0"/>
      <c r="SQ3659" s="0"/>
      <c r="SR3659" s="0"/>
      <c r="SS3659" s="0"/>
      <c r="ST3659" s="0"/>
      <c r="SU3659" s="0"/>
      <c r="SV3659" s="0"/>
      <c r="SW3659" s="0"/>
      <c r="SX3659" s="0"/>
      <c r="SY3659" s="0"/>
      <c r="SZ3659" s="0"/>
      <c r="TA3659" s="0"/>
      <c r="TB3659" s="0"/>
      <c r="TC3659" s="0"/>
      <c r="TD3659" s="0"/>
      <c r="TE3659" s="0"/>
      <c r="TF3659" s="0"/>
      <c r="TG3659" s="0"/>
      <c r="TH3659" s="0"/>
      <c r="TI3659" s="0"/>
      <c r="TJ3659" s="0"/>
      <c r="TK3659" s="0"/>
      <c r="TL3659" s="0"/>
      <c r="TM3659" s="0"/>
      <c r="TN3659" s="0"/>
      <c r="TO3659" s="0"/>
      <c r="TP3659" s="0"/>
      <c r="TQ3659" s="0"/>
      <c r="TR3659" s="0"/>
      <c r="TS3659" s="0"/>
      <c r="TT3659" s="0"/>
      <c r="TU3659" s="0"/>
      <c r="TV3659" s="0"/>
      <c r="TW3659" s="0"/>
      <c r="TX3659" s="0"/>
      <c r="TY3659" s="0"/>
      <c r="TZ3659" s="0"/>
      <c r="UA3659" s="0"/>
      <c r="UB3659" s="0"/>
      <c r="UC3659" s="0"/>
      <c r="UD3659" s="0"/>
      <c r="UE3659" s="0"/>
      <c r="UF3659" s="0"/>
      <c r="UG3659" s="0"/>
      <c r="UH3659" s="0"/>
      <c r="UI3659" s="0"/>
      <c r="UJ3659" s="0"/>
      <c r="UK3659" s="0"/>
      <c r="UL3659" s="0"/>
      <c r="UM3659" s="0"/>
      <c r="UN3659" s="0"/>
      <c r="UO3659" s="0"/>
      <c r="UP3659" s="0"/>
      <c r="UQ3659" s="0"/>
      <c r="UR3659" s="0"/>
      <c r="US3659" s="0"/>
      <c r="UT3659" s="0"/>
      <c r="UU3659" s="0"/>
      <c r="UV3659" s="0"/>
      <c r="UW3659" s="0"/>
      <c r="UX3659" s="0"/>
      <c r="UY3659" s="0"/>
      <c r="UZ3659" s="0"/>
      <c r="VA3659" s="0"/>
      <c r="VB3659" s="0"/>
      <c r="VC3659" s="0"/>
      <c r="VD3659" s="0"/>
      <c r="VE3659" s="0"/>
      <c r="VF3659" s="0"/>
      <c r="VG3659" s="0"/>
      <c r="VH3659" s="0"/>
      <c r="VI3659" s="0"/>
      <c r="VJ3659" s="0"/>
      <c r="VK3659" s="0"/>
      <c r="VL3659" s="0"/>
      <c r="VM3659" s="0"/>
      <c r="VN3659" s="0"/>
      <c r="VO3659" s="0"/>
      <c r="VP3659" s="0"/>
      <c r="VQ3659" s="0"/>
      <c r="VR3659" s="0"/>
      <c r="VS3659" s="0"/>
      <c r="VT3659" s="0"/>
      <c r="VU3659" s="0"/>
      <c r="VV3659" s="0"/>
      <c r="VW3659" s="0"/>
      <c r="VX3659" s="0"/>
      <c r="VY3659" s="0"/>
      <c r="VZ3659" s="0"/>
      <c r="WA3659" s="0"/>
      <c r="WB3659" s="0"/>
      <c r="WC3659" s="0"/>
      <c r="WD3659" s="0"/>
      <c r="WE3659" s="0"/>
      <c r="WF3659" s="0"/>
      <c r="WG3659" s="0"/>
      <c r="WH3659" s="0"/>
      <c r="WI3659" s="0"/>
      <c r="WJ3659" s="0"/>
      <c r="WK3659" s="0"/>
      <c r="WL3659" s="0"/>
      <c r="WM3659" s="0"/>
      <c r="WN3659" s="0"/>
      <c r="WO3659" s="0"/>
      <c r="WP3659" s="0"/>
      <c r="WQ3659" s="0"/>
      <c r="WR3659" s="0"/>
      <c r="WS3659" s="0"/>
      <c r="WT3659" s="0"/>
      <c r="WU3659" s="0"/>
      <c r="WV3659" s="0"/>
      <c r="WW3659" s="0"/>
      <c r="WX3659" s="0"/>
      <c r="WY3659" s="0"/>
      <c r="WZ3659" s="0"/>
      <c r="XA3659" s="0"/>
      <c r="XB3659" s="0"/>
      <c r="XC3659" s="0"/>
      <c r="XD3659" s="0"/>
      <c r="XE3659" s="0"/>
      <c r="XF3659" s="0"/>
      <c r="XG3659" s="0"/>
      <c r="XH3659" s="0"/>
      <c r="XI3659" s="0"/>
      <c r="XJ3659" s="0"/>
      <c r="XK3659" s="0"/>
      <c r="XL3659" s="0"/>
      <c r="XM3659" s="0"/>
      <c r="XN3659" s="0"/>
      <c r="XO3659" s="0"/>
      <c r="XP3659" s="0"/>
      <c r="XQ3659" s="0"/>
      <c r="XR3659" s="0"/>
      <c r="XS3659" s="0"/>
      <c r="XT3659" s="0"/>
      <c r="XU3659" s="0"/>
      <c r="XV3659" s="0"/>
      <c r="XW3659" s="0"/>
      <c r="XX3659" s="0"/>
      <c r="XY3659" s="0"/>
      <c r="XZ3659" s="0"/>
      <c r="YA3659" s="0"/>
      <c r="YB3659" s="0"/>
      <c r="YC3659" s="0"/>
      <c r="YD3659" s="0"/>
      <c r="YE3659" s="0"/>
      <c r="YF3659" s="0"/>
      <c r="YG3659" s="0"/>
      <c r="YH3659" s="0"/>
      <c r="YI3659" s="0"/>
      <c r="YJ3659" s="0"/>
      <c r="YK3659" s="0"/>
      <c r="YL3659" s="0"/>
      <c r="YM3659" s="0"/>
      <c r="YN3659" s="0"/>
      <c r="YO3659" s="0"/>
      <c r="YP3659" s="0"/>
      <c r="YQ3659" s="0"/>
      <c r="YR3659" s="0"/>
      <c r="YS3659" s="0"/>
      <c r="YT3659" s="0"/>
      <c r="YU3659" s="0"/>
      <c r="YV3659" s="0"/>
      <c r="YW3659" s="0"/>
      <c r="YX3659" s="0"/>
      <c r="YY3659" s="0"/>
      <c r="YZ3659" s="0"/>
      <c r="ZA3659" s="0"/>
      <c r="ZB3659" s="0"/>
      <c r="ZC3659" s="0"/>
      <c r="ZD3659" s="0"/>
      <c r="ZE3659" s="0"/>
      <c r="ZF3659" s="0"/>
      <c r="ZG3659" s="0"/>
      <c r="ZH3659" s="0"/>
      <c r="ZI3659" s="0"/>
      <c r="ZJ3659" s="0"/>
      <c r="ZK3659" s="0"/>
      <c r="ZL3659" s="0"/>
      <c r="ZM3659" s="0"/>
      <c r="ZN3659" s="0"/>
      <c r="ZO3659" s="0"/>
      <c r="ZP3659" s="0"/>
      <c r="ZQ3659" s="0"/>
      <c r="ZR3659" s="0"/>
      <c r="ZS3659" s="0"/>
      <c r="ZT3659" s="0"/>
      <c r="ZU3659" s="0"/>
      <c r="ZV3659" s="0"/>
      <c r="ZW3659" s="0"/>
      <c r="ZX3659" s="0"/>
      <c r="ZY3659" s="0"/>
      <c r="ZZ3659" s="0"/>
      <c r="AAA3659" s="0"/>
      <c r="AAB3659" s="0"/>
      <c r="AAC3659" s="0"/>
      <c r="AAD3659" s="0"/>
      <c r="AAE3659" s="0"/>
      <c r="AAF3659" s="0"/>
      <c r="AAG3659" s="0"/>
      <c r="AAH3659" s="0"/>
      <c r="AAI3659" s="0"/>
      <c r="AAJ3659" s="0"/>
      <c r="AAK3659" s="0"/>
      <c r="AAL3659" s="0"/>
      <c r="AAM3659" s="0"/>
      <c r="AAN3659" s="0"/>
      <c r="AAO3659" s="0"/>
      <c r="AAP3659" s="0"/>
      <c r="AAQ3659" s="0"/>
      <c r="AAR3659" s="0"/>
      <c r="AAS3659" s="0"/>
      <c r="AAT3659" s="0"/>
      <c r="AAU3659" s="0"/>
      <c r="AAV3659" s="0"/>
      <c r="AAW3659" s="0"/>
      <c r="AAX3659" s="0"/>
      <c r="AAY3659" s="0"/>
      <c r="AAZ3659" s="0"/>
      <c r="ABA3659" s="0"/>
      <c r="ABB3659" s="0"/>
      <c r="ABC3659" s="0"/>
      <c r="ABD3659" s="0"/>
      <c r="ABE3659" s="0"/>
      <c r="ABF3659" s="0"/>
      <c r="ABG3659" s="0"/>
      <c r="ABH3659" s="0"/>
      <c r="ABI3659" s="0"/>
      <c r="ABJ3659" s="0"/>
      <c r="ABK3659" s="0"/>
      <c r="ABL3659" s="0"/>
      <c r="ABM3659" s="0"/>
      <c r="ABN3659" s="0"/>
      <c r="ABO3659" s="0"/>
      <c r="ABP3659" s="0"/>
      <c r="ABQ3659" s="0"/>
      <c r="ABR3659" s="0"/>
      <c r="ABS3659" s="0"/>
      <c r="ABT3659" s="0"/>
      <c r="ABU3659" s="0"/>
      <c r="ABV3659" s="0"/>
      <c r="ABW3659" s="0"/>
      <c r="ABX3659" s="0"/>
      <c r="ABY3659" s="0"/>
      <c r="ABZ3659" s="0"/>
      <c r="ACA3659" s="0"/>
      <c r="ACB3659" s="0"/>
      <c r="ACC3659" s="0"/>
      <c r="ACD3659" s="0"/>
      <c r="ACE3659" s="0"/>
      <c r="ACF3659" s="0"/>
      <c r="ACG3659" s="0"/>
      <c r="ACH3659" s="0"/>
      <c r="ACI3659" s="0"/>
      <c r="ACJ3659" s="0"/>
      <c r="ACK3659" s="0"/>
      <c r="ACL3659" s="0"/>
      <c r="ACM3659" s="0"/>
      <c r="ACN3659" s="0"/>
      <c r="ACO3659" s="0"/>
      <c r="ACP3659" s="0"/>
      <c r="ACQ3659" s="0"/>
      <c r="ACR3659" s="0"/>
      <c r="ACS3659" s="0"/>
      <c r="ACT3659" s="0"/>
      <c r="ACU3659" s="0"/>
      <c r="ACV3659" s="0"/>
      <c r="ACW3659" s="0"/>
      <c r="ACX3659" s="0"/>
      <c r="ACY3659" s="0"/>
      <c r="ACZ3659" s="0"/>
      <c r="ADA3659" s="0"/>
      <c r="ADB3659" s="0"/>
      <c r="ADC3659" s="0"/>
      <c r="ADD3659" s="0"/>
      <c r="ADE3659" s="0"/>
      <c r="ADF3659" s="0"/>
      <c r="ADG3659" s="0"/>
      <c r="ADH3659" s="0"/>
      <c r="ADI3659" s="0"/>
      <c r="ADJ3659" s="0"/>
      <c r="ADK3659" s="0"/>
      <c r="ADL3659" s="0"/>
      <c r="ADM3659" s="0"/>
      <c r="ADN3659" s="0"/>
      <c r="ADO3659" s="0"/>
      <c r="ADP3659" s="0"/>
      <c r="ADQ3659" s="0"/>
      <c r="ADR3659" s="0"/>
      <c r="ADS3659" s="0"/>
      <c r="ADT3659" s="0"/>
      <c r="ADU3659" s="0"/>
      <c r="ADV3659" s="0"/>
      <c r="ADW3659" s="0"/>
      <c r="ADX3659" s="0"/>
      <c r="ADY3659" s="0"/>
      <c r="ADZ3659" s="0"/>
      <c r="AEA3659" s="0"/>
      <c r="AEB3659" s="0"/>
      <c r="AEC3659" s="0"/>
      <c r="AED3659" s="0"/>
      <c r="AEE3659" s="0"/>
      <c r="AEF3659" s="0"/>
      <c r="AEG3659" s="0"/>
      <c r="AEH3659" s="0"/>
      <c r="AEI3659" s="0"/>
      <c r="AEJ3659" s="0"/>
      <c r="AEK3659" s="0"/>
      <c r="AEL3659" s="0"/>
      <c r="AEM3659" s="0"/>
      <c r="AEN3659" s="0"/>
      <c r="AEO3659" s="0"/>
      <c r="AEP3659" s="0"/>
      <c r="AEQ3659" s="0"/>
      <c r="AER3659" s="0"/>
      <c r="AES3659" s="0"/>
      <c r="AET3659" s="0"/>
      <c r="AEU3659" s="0"/>
      <c r="AEV3659" s="0"/>
      <c r="AEW3659" s="0"/>
      <c r="AEX3659" s="0"/>
      <c r="AEY3659" s="0"/>
      <c r="AEZ3659" s="0"/>
      <c r="AFA3659" s="0"/>
      <c r="AFB3659" s="0"/>
      <c r="AFC3659" s="0"/>
      <c r="AFD3659" s="0"/>
      <c r="AFE3659" s="0"/>
      <c r="AFF3659" s="0"/>
      <c r="AFG3659" s="0"/>
      <c r="AFH3659" s="0"/>
      <c r="AFI3659" s="0"/>
      <c r="AFJ3659" s="0"/>
      <c r="AFK3659" s="0"/>
      <c r="AFL3659" s="0"/>
      <c r="AFM3659" s="0"/>
      <c r="AFN3659" s="0"/>
      <c r="AFO3659" s="0"/>
      <c r="AFP3659" s="0"/>
      <c r="AFQ3659" s="0"/>
      <c r="AFR3659" s="0"/>
      <c r="AFS3659" s="0"/>
      <c r="AFT3659" s="0"/>
      <c r="AFU3659" s="0"/>
      <c r="AFV3659" s="0"/>
      <c r="AFW3659" s="0"/>
      <c r="AFX3659" s="0"/>
      <c r="AFY3659" s="0"/>
      <c r="AFZ3659" s="0"/>
      <c r="AGA3659" s="0"/>
      <c r="AGB3659" s="0"/>
      <c r="AGC3659" s="0"/>
      <c r="AGD3659" s="0"/>
      <c r="AGE3659" s="0"/>
      <c r="AGF3659" s="0"/>
      <c r="AGG3659" s="0"/>
      <c r="AGH3659" s="0"/>
      <c r="AGI3659" s="0"/>
      <c r="AGJ3659" s="0"/>
      <c r="AGK3659" s="0"/>
      <c r="AGL3659" s="0"/>
      <c r="AGM3659" s="0"/>
      <c r="AGN3659" s="0"/>
      <c r="AGO3659" s="0"/>
      <c r="AGP3659" s="0"/>
      <c r="AGQ3659" s="0"/>
      <c r="AGR3659" s="0"/>
      <c r="AGS3659" s="0"/>
      <c r="AGT3659" s="0"/>
      <c r="AGU3659" s="0"/>
      <c r="AGV3659" s="0"/>
      <c r="AGW3659" s="0"/>
      <c r="AGX3659" s="0"/>
      <c r="AGY3659" s="0"/>
      <c r="AGZ3659" s="0"/>
      <c r="AHA3659" s="0"/>
      <c r="AHB3659" s="0"/>
      <c r="AHC3659" s="0"/>
      <c r="AHD3659" s="0"/>
      <c r="AHE3659" s="0"/>
      <c r="AHF3659" s="0"/>
      <c r="AHG3659" s="0"/>
      <c r="AHH3659" s="0"/>
      <c r="AHI3659" s="0"/>
      <c r="AHJ3659" s="0"/>
      <c r="AHK3659" s="0"/>
      <c r="AHL3659" s="0"/>
      <c r="AHM3659" s="0"/>
      <c r="AHN3659" s="0"/>
      <c r="AHO3659" s="0"/>
      <c r="AHP3659" s="0"/>
      <c r="AHQ3659" s="0"/>
      <c r="AHR3659" s="0"/>
      <c r="AHS3659" s="0"/>
      <c r="AHT3659" s="0"/>
      <c r="AHU3659" s="0"/>
      <c r="AHV3659" s="0"/>
      <c r="AHW3659" s="0"/>
      <c r="AHX3659" s="0"/>
      <c r="AHY3659" s="0"/>
      <c r="AHZ3659" s="0"/>
      <c r="AIA3659" s="0"/>
      <c r="AIB3659" s="0"/>
      <c r="AIC3659" s="0"/>
      <c r="AID3659" s="0"/>
      <c r="AIE3659" s="0"/>
      <c r="AIF3659" s="0"/>
      <c r="AIG3659" s="0"/>
      <c r="AIH3659" s="0"/>
      <c r="AII3659" s="0"/>
      <c r="AIJ3659" s="0"/>
      <c r="AIK3659" s="0"/>
      <c r="AIL3659" s="0"/>
      <c r="AIM3659" s="0"/>
      <c r="AIN3659" s="0"/>
      <c r="AIO3659" s="0"/>
      <c r="AIP3659" s="0"/>
      <c r="AIQ3659" s="0"/>
      <c r="AIR3659" s="0"/>
      <c r="AIS3659" s="0"/>
      <c r="AIT3659" s="0"/>
      <c r="AIU3659" s="0"/>
      <c r="AIV3659" s="0"/>
      <c r="AIW3659" s="0"/>
      <c r="AIX3659" s="0"/>
      <c r="AIY3659" s="0"/>
      <c r="AIZ3659" s="0"/>
      <c r="AJA3659" s="0"/>
      <c r="AJB3659" s="0"/>
      <c r="AJC3659" s="0"/>
      <c r="AJD3659" s="0"/>
      <c r="AJE3659" s="0"/>
      <c r="AJF3659" s="0"/>
      <c r="AJG3659" s="0"/>
      <c r="AJH3659" s="0"/>
      <c r="AJI3659" s="0"/>
      <c r="AJJ3659" s="0"/>
      <c r="AJK3659" s="0"/>
      <c r="AJL3659" s="0"/>
      <c r="AJM3659" s="0"/>
      <c r="AJN3659" s="0"/>
      <c r="AJO3659" s="0"/>
      <c r="AJP3659" s="0"/>
      <c r="AJQ3659" s="0"/>
      <c r="AJR3659" s="0"/>
      <c r="AJS3659" s="0"/>
      <c r="AJT3659" s="0"/>
      <c r="AJU3659" s="0"/>
      <c r="AJV3659" s="0"/>
      <c r="AJW3659" s="0"/>
      <c r="AJX3659" s="0"/>
      <c r="AJY3659" s="0"/>
      <c r="AJZ3659" s="0"/>
      <c r="AKA3659" s="0"/>
      <c r="AKB3659" s="0"/>
      <c r="AKC3659" s="0"/>
      <c r="AKD3659" s="0"/>
      <c r="AKE3659" s="0"/>
      <c r="AKF3659" s="0"/>
      <c r="AKG3659" s="0"/>
      <c r="AKH3659" s="0"/>
      <c r="AKI3659" s="0"/>
      <c r="AKJ3659" s="0"/>
      <c r="AKK3659" s="0"/>
      <c r="AKL3659" s="0"/>
      <c r="AKM3659" s="0"/>
      <c r="AKN3659" s="0"/>
      <c r="AKO3659" s="0"/>
      <c r="AKP3659" s="0"/>
      <c r="AKQ3659" s="0"/>
      <c r="AKR3659" s="0"/>
      <c r="AKS3659" s="0"/>
      <c r="AKT3659" s="0"/>
      <c r="AKU3659" s="0"/>
      <c r="AKV3659" s="0"/>
      <c r="AKW3659" s="0"/>
      <c r="AKX3659" s="0"/>
      <c r="AKY3659" s="0"/>
      <c r="AKZ3659" s="0"/>
      <c r="ALA3659" s="0"/>
      <c r="ALB3659" s="0"/>
      <c r="ALC3659" s="0"/>
      <c r="ALD3659" s="0"/>
      <c r="ALE3659" s="0"/>
      <c r="ALF3659" s="0"/>
      <c r="ALG3659" s="0"/>
      <c r="ALH3659" s="0"/>
      <c r="ALI3659" s="0"/>
      <c r="ALJ3659" s="0"/>
      <c r="ALK3659" s="0"/>
      <c r="ALL3659" s="0"/>
      <c r="ALM3659" s="0"/>
      <c r="ALN3659" s="0"/>
      <c r="ALO3659" s="0"/>
      <c r="ALP3659" s="0"/>
      <c r="ALQ3659" s="0"/>
      <c r="ALR3659" s="0"/>
      <c r="ALS3659" s="0"/>
      <c r="ALT3659" s="0"/>
      <c r="ALU3659" s="0"/>
      <c r="ALV3659" s="0"/>
      <c r="ALW3659" s="0"/>
      <c r="ALX3659" s="0"/>
      <c r="ALY3659" s="0"/>
      <c r="ALZ3659" s="0"/>
      <c r="AMA3659" s="0"/>
      <c r="AMB3659" s="0"/>
      <c r="AMC3659" s="0"/>
      <c r="AMD3659" s="0"/>
      <c r="AME3659" s="0"/>
      <c r="AMF3659" s="0"/>
      <c r="AMG3659" s="0"/>
      <c r="AMH3659" s="0"/>
      <c r="AMI3659" s="0"/>
    </row>
    <row r="3660" customFormat="false" ht="12.8" hidden="false" customHeight="false" outlineLevel="0" collapsed="false">
      <c r="A3660" s="1" t="s">
        <v>3880</v>
      </c>
      <c r="C3660" s="19" t="s">
        <v>3884</v>
      </c>
      <c r="D3660" s="19" t="s">
        <v>13</v>
      </c>
      <c r="E3660" s="20" t="n">
        <v>2.1</v>
      </c>
      <c r="F3660" s="21" t="n">
        <v>5.4</v>
      </c>
      <c r="G3660" s="24" t="s">
        <v>3882</v>
      </c>
      <c r="I3660" s="3"/>
      <c r="K3660" s="4"/>
      <c r="BM3660" s="0"/>
      <c r="BN3660" s="0"/>
      <c r="BO3660" s="0"/>
      <c r="BP3660" s="0"/>
      <c r="BQ3660" s="0"/>
      <c r="BR3660" s="0"/>
      <c r="BS3660" s="0"/>
      <c r="BT3660" s="0"/>
      <c r="BU3660" s="0"/>
      <c r="BV3660" s="0"/>
      <c r="BW3660" s="0"/>
      <c r="BX3660" s="0"/>
      <c r="BY3660" s="0"/>
      <c r="BZ3660" s="0"/>
      <c r="CA3660" s="0"/>
      <c r="CB3660" s="0"/>
      <c r="CC3660" s="0"/>
      <c r="CD3660" s="0"/>
      <c r="CE3660" s="0"/>
      <c r="CF3660" s="0"/>
      <c r="CG3660" s="0"/>
      <c r="CH3660" s="0"/>
      <c r="CI3660" s="0"/>
      <c r="CJ3660" s="0"/>
      <c r="CK3660" s="0"/>
      <c r="CL3660" s="0"/>
      <c r="CM3660" s="0"/>
      <c r="CN3660" s="0"/>
      <c r="CO3660" s="0"/>
      <c r="CP3660" s="0"/>
      <c r="CQ3660" s="0"/>
      <c r="CR3660" s="0"/>
      <c r="CS3660" s="0"/>
      <c r="CT3660" s="0"/>
      <c r="CU3660" s="0"/>
      <c r="CV3660" s="0"/>
      <c r="CW3660" s="0"/>
      <c r="CX3660" s="0"/>
      <c r="CY3660" s="0"/>
      <c r="CZ3660" s="0"/>
      <c r="DA3660" s="0"/>
      <c r="DB3660" s="0"/>
      <c r="DC3660" s="0"/>
      <c r="DD3660" s="0"/>
      <c r="DE3660" s="0"/>
      <c r="DF3660" s="0"/>
      <c r="DG3660" s="0"/>
      <c r="DH3660" s="0"/>
      <c r="DI3660" s="0"/>
      <c r="DJ3660" s="0"/>
      <c r="DK3660" s="0"/>
      <c r="DL3660" s="0"/>
      <c r="DM3660" s="0"/>
      <c r="DN3660" s="0"/>
      <c r="DO3660" s="0"/>
      <c r="DP3660" s="0"/>
      <c r="DQ3660" s="0"/>
      <c r="DR3660" s="0"/>
      <c r="DS3660" s="0"/>
      <c r="DT3660" s="0"/>
      <c r="DU3660" s="0"/>
      <c r="DV3660" s="0"/>
      <c r="DW3660" s="0"/>
      <c r="DX3660" s="0"/>
      <c r="DY3660" s="0"/>
      <c r="DZ3660" s="0"/>
      <c r="EA3660" s="0"/>
      <c r="EB3660" s="0"/>
      <c r="EC3660" s="0"/>
      <c r="ED3660" s="0"/>
      <c r="EE3660" s="0"/>
      <c r="EF3660" s="0"/>
      <c r="EG3660" s="0"/>
      <c r="EH3660" s="0"/>
      <c r="EI3660" s="0"/>
      <c r="EJ3660" s="0"/>
      <c r="EK3660" s="0"/>
      <c r="EL3660" s="0"/>
      <c r="EM3660" s="0"/>
      <c r="EN3660" s="0"/>
      <c r="EO3660" s="0"/>
      <c r="EP3660" s="0"/>
      <c r="EQ3660" s="0"/>
      <c r="ER3660" s="0"/>
      <c r="ES3660" s="0"/>
      <c r="ET3660" s="0"/>
      <c r="EU3660" s="0"/>
      <c r="EV3660" s="0"/>
      <c r="EW3660" s="0"/>
      <c r="EX3660" s="0"/>
      <c r="EY3660" s="0"/>
      <c r="EZ3660" s="0"/>
      <c r="FA3660" s="0"/>
      <c r="FB3660" s="0"/>
      <c r="FC3660" s="0"/>
      <c r="FD3660" s="0"/>
      <c r="FE3660" s="0"/>
      <c r="FF3660" s="0"/>
      <c r="FG3660" s="0"/>
      <c r="FH3660" s="0"/>
      <c r="FI3660" s="0"/>
      <c r="FJ3660" s="0"/>
      <c r="FK3660" s="0"/>
      <c r="FL3660" s="0"/>
      <c r="FM3660" s="0"/>
      <c r="FN3660" s="0"/>
      <c r="FO3660" s="0"/>
      <c r="FP3660" s="0"/>
      <c r="FQ3660" s="0"/>
      <c r="FR3660" s="0"/>
      <c r="FS3660" s="0"/>
      <c r="FT3660" s="0"/>
      <c r="FU3660" s="0"/>
      <c r="FV3660" s="0"/>
      <c r="FW3660" s="0"/>
      <c r="FX3660" s="0"/>
      <c r="FY3660" s="0"/>
      <c r="FZ3660" s="0"/>
      <c r="GA3660" s="0"/>
      <c r="GB3660" s="0"/>
      <c r="GC3660" s="0"/>
      <c r="GD3660" s="0"/>
      <c r="GE3660" s="0"/>
      <c r="GF3660" s="0"/>
      <c r="GG3660" s="0"/>
      <c r="GH3660" s="0"/>
      <c r="GI3660" s="0"/>
      <c r="GJ3660" s="0"/>
      <c r="GK3660" s="0"/>
      <c r="GL3660" s="0"/>
      <c r="GM3660" s="0"/>
      <c r="GN3660" s="0"/>
      <c r="GO3660" s="0"/>
      <c r="GP3660" s="0"/>
      <c r="GQ3660" s="0"/>
      <c r="GR3660" s="0"/>
      <c r="GS3660" s="0"/>
      <c r="GT3660" s="0"/>
      <c r="GU3660" s="0"/>
      <c r="GV3660" s="0"/>
      <c r="GW3660" s="0"/>
      <c r="GX3660" s="0"/>
      <c r="GY3660" s="0"/>
      <c r="GZ3660" s="0"/>
      <c r="HA3660" s="0"/>
      <c r="HB3660" s="0"/>
      <c r="HC3660" s="0"/>
      <c r="HD3660" s="0"/>
      <c r="HE3660" s="0"/>
      <c r="HF3660" s="0"/>
      <c r="HG3660" s="0"/>
      <c r="HH3660" s="0"/>
      <c r="HI3660" s="0"/>
      <c r="HJ3660" s="0"/>
      <c r="HK3660" s="0"/>
      <c r="HL3660" s="0"/>
      <c r="HM3660" s="0"/>
      <c r="HN3660" s="0"/>
      <c r="HO3660" s="0"/>
      <c r="HP3660" s="0"/>
      <c r="HQ3660" s="0"/>
      <c r="HR3660" s="0"/>
      <c r="HS3660" s="0"/>
      <c r="HT3660" s="0"/>
      <c r="HU3660" s="0"/>
      <c r="HV3660" s="0"/>
      <c r="HW3660" s="0"/>
      <c r="HX3660" s="0"/>
      <c r="HY3660" s="0"/>
      <c r="HZ3660" s="0"/>
      <c r="IA3660" s="0"/>
      <c r="IB3660" s="0"/>
      <c r="IC3660" s="0"/>
      <c r="ID3660" s="0"/>
      <c r="IE3660" s="0"/>
      <c r="IF3660" s="0"/>
      <c r="IG3660" s="0"/>
      <c r="IH3660" s="0"/>
      <c r="II3660" s="0"/>
      <c r="IJ3660" s="0"/>
      <c r="IK3660" s="0"/>
      <c r="IL3660" s="0"/>
      <c r="IM3660" s="0"/>
      <c r="IN3660" s="0"/>
      <c r="IO3660" s="0"/>
      <c r="IP3660" s="0"/>
      <c r="IQ3660" s="0"/>
      <c r="IR3660" s="0"/>
      <c r="IS3660" s="0"/>
      <c r="IT3660" s="0"/>
      <c r="IU3660" s="0"/>
      <c r="IV3660" s="0"/>
      <c r="IW3660" s="0"/>
      <c r="IX3660" s="0"/>
      <c r="IY3660" s="0"/>
      <c r="IZ3660" s="0"/>
      <c r="JA3660" s="0"/>
      <c r="JB3660" s="0"/>
      <c r="JC3660" s="0"/>
      <c r="JD3660" s="0"/>
      <c r="JE3660" s="0"/>
      <c r="JF3660" s="0"/>
      <c r="JG3660" s="0"/>
      <c r="JH3660" s="0"/>
      <c r="JI3660" s="0"/>
      <c r="JJ3660" s="0"/>
      <c r="JK3660" s="0"/>
      <c r="JL3660" s="0"/>
      <c r="JM3660" s="0"/>
      <c r="JN3660" s="0"/>
      <c r="JO3660" s="0"/>
      <c r="JP3660" s="0"/>
      <c r="JQ3660" s="0"/>
      <c r="JR3660" s="0"/>
      <c r="JS3660" s="0"/>
      <c r="JT3660" s="0"/>
      <c r="JU3660" s="0"/>
      <c r="JV3660" s="0"/>
      <c r="JW3660" s="0"/>
      <c r="JX3660" s="0"/>
      <c r="JY3660" s="0"/>
      <c r="JZ3660" s="0"/>
      <c r="KA3660" s="0"/>
      <c r="KB3660" s="0"/>
      <c r="KC3660" s="0"/>
      <c r="KD3660" s="0"/>
      <c r="KE3660" s="0"/>
      <c r="KF3660" s="0"/>
      <c r="KG3660" s="0"/>
      <c r="KH3660" s="0"/>
      <c r="KI3660" s="0"/>
      <c r="KJ3660" s="0"/>
      <c r="KK3660" s="0"/>
      <c r="KL3660" s="0"/>
      <c r="KM3660" s="0"/>
      <c r="KN3660" s="0"/>
      <c r="KO3660" s="0"/>
      <c r="KP3660" s="0"/>
      <c r="KQ3660" s="0"/>
      <c r="KR3660" s="0"/>
      <c r="KS3660" s="0"/>
      <c r="KT3660" s="0"/>
      <c r="KU3660" s="0"/>
      <c r="KV3660" s="0"/>
      <c r="KW3660" s="0"/>
      <c r="KX3660" s="0"/>
      <c r="KY3660" s="0"/>
      <c r="KZ3660" s="0"/>
      <c r="LA3660" s="0"/>
      <c r="LB3660" s="0"/>
      <c r="LC3660" s="0"/>
      <c r="LD3660" s="0"/>
      <c r="LE3660" s="0"/>
      <c r="LF3660" s="0"/>
      <c r="LG3660" s="0"/>
      <c r="LH3660" s="0"/>
      <c r="LI3660" s="0"/>
      <c r="LJ3660" s="0"/>
      <c r="LK3660" s="0"/>
      <c r="LL3660" s="0"/>
      <c r="LM3660" s="0"/>
      <c r="LN3660" s="0"/>
      <c r="LO3660" s="0"/>
      <c r="LP3660" s="0"/>
      <c r="LQ3660" s="0"/>
      <c r="LR3660" s="0"/>
      <c r="LS3660" s="0"/>
      <c r="LT3660" s="0"/>
      <c r="LU3660" s="0"/>
      <c r="LV3660" s="0"/>
      <c r="LW3660" s="0"/>
      <c r="LX3660" s="0"/>
      <c r="LY3660" s="0"/>
      <c r="LZ3660" s="0"/>
      <c r="MA3660" s="0"/>
      <c r="MB3660" s="0"/>
      <c r="MC3660" s="0"/>
      <c r="MD3660" s="0"/>
      <c r="ME3660" s="0"/>
      <c r="MF3660" s="0"/>
      <c r="MG3660" s="0"/>
      <c r="MH3660" s="0"/>
      <c r="MI3660" s="0"/>
      <c r="MJ3660" s="0"/>
      <c r="MK3660" s="0"/>
      <c r="ML3660" s="0"/>
      <c r="MM3660" s="0"/>
      <c r="MN3660" s="0"/>
      <c r="MO3660" s="0"/>
      <c r="MP3660" s="0"/>
      <c r="MQ3660" s="0"/>
      <c r="MR3660" s="0"/>
      <c r="MS3660" s="0"/>
      <c r="MT3660" s="0"/>
      <c r="MU3660" s="0"/>
      <c r="MV3660" s="0"/>
      <c r="MW3660" s="0"/>
      <c r="MX3660" s="0"/>
      <c r="MY3660" s="0"/>
      <c r="MZ3660" s="0"/>
      <c r="NA3660" s="0"/>
      <c r="NB3660" s="0"/>
      <c r="NC3660" s="0"/>
      <c r="ND3660" s="0"/>
      <c r="NE3660" s="0"/>
      <c r="NF3660" s="0"/>
      <c r="NG3660" s="0"/>
      <c r="NH3660" s="0"/>
      <c r="NI3660" s="0"/>
      <c r="NJ3660" s="0"/>
      <c r="NK3660" s="0"/>
      <c r="NL3660" s="0"/>
      <c r="NM3660" s="0"/>
      <c r="NN3660" s="0"/>
      <c r="NO3660" s="0"/>
      <c r="NP3660" s="0"/>
      <c r="NQ3660" s="0"/>
      <c r="NR3660" s="0"/>
      <c r="NS3660" s="0"/>
      <c r="NT3660" s="0"/>
      <c r="NU3660" s="0"/>
      <c r="NV3660" s="0"/>
      <c r="NW3660" s="0"/>
      <c r="NX3660" s="0"/>
      <c r="NY3660" s="0"/>
      <c r="NZ3660" s="0"/>
      <c r="OA3660" s="0"/>
      <c r="OB3660" s="0"/>
      <c r="OC3660" s="0"/>
      <c r="OD3660" s="0"/>
      <c r="OE3660" s="0"/>
      <c r="OF3660" s="0"/>
      <c r="OG3660" s="0"/>
      <c r="OH3660" s="0"/>
      <c r="OI3660" s="0"/>
      <c r="OJ3660" s="0"/>
      <c r="OK3660" s="0"/>
      <c r="OL3660" s="0"/>
      <c r="OM3660" s="0"/>
      <c r="ON3660" s="0"/>
      <c r="OO3660" s="0"/>
      <c r="OP3660" s="0"/>
      <c r="OQ3660" s="0"/>
      <c r="OR3660" s="0"/>
      <c r="OS3660" s="0"/>
      <c r="OT3660" s="0"/>
      <c r="OU3660" s="0"/>
      <c r="OV3660" s="0"/>
      <c r="OW3660" s="0"/>
      <c r="OX3660" s="0"/>
      <c r="OY3660" s="0"/>
      <c r="OZ3660" s="0"/>
      <c r="PA3660" s="0"/>
      <c r="PB3660" s="0"/>
      <c r="PC3660" s="0"/>
      <c r="PD3660" s="0"/>
      <c r="PE3660" s="0"/>
      <c r="PF3660" s="0"/>
      <c r="PG3660" s="0"/>
      <c r="PH3660" s="0"/>
      <c r="PI3660" s="0"/>
      <c r="PJ3660" s="0"/>
      <c r="PK3660" s="0"/>
      <c r="PL3660" s="0"/>
      <c r="PM3660" s="0"/>
      <c r="PN3660" s="0"/>
      <c r="PO3660" s="0"/>
      <c r="PP3660" s="0"/>
      <c r="PQ3660" s="0"/>
      <c r="PR3660" s="0"/>
      <c r="PS3660" s="0"/>
      <c r="PT3660" s="0"/>
      <c r="PU3660" s="0"/>
      <c r="PV3660" s="0"/>
      <c r="PW3660" s="0"/>
      <c r="PX3660" s="0"/>
      <c r="PY3660" s="0"/>
      <c r="PZ3660" s="0"/>
      <c r="QA3660" s="0"/>
      <c r="QB3660" s="0"/>
      <c r="QC3660" s="0"/>
      <c r="QD3660" s="0"/>
      <c r="QE3660" s="0"/>
      <c r="QF3660" s="0"/>
      <c r="QG3660" s="0"/>
      <c r="QH3660" s="0"/>
      <c r="QI3660" s="0"/>
      <c r="QJ3660" s="0"/>
      <c r="QK3660" s="0"/>
      <c r="QL3660" s="0"/>
      <c r="QM3660" s="0"/>
      <c r="QN3660" s="0"/>
      <c r="QO3660" s="0"/>
      <c r="QP3660" s="0"/>
      <c r="QQ3660" s="0"/>
      <c r="QR3660" s="0"/>
      <c r="QS3660" s="0"/>
      <c r="QT3660" s="0"/>
      <c r="QU3660" s="0"/>
      <c r="QV3660" s="0"/>
      <c r="QW3660" s="0"/>
      <c r="QX3660" s="0"/>
      <c r="QY3660" s="0"/>
      <c r="QZ3660" s="0"/>
      <c r="RA3660" s="0"/>
      <c r="RB3660" s="0"/>
      <c r="RC3660" s="0"/>
      <c r="RD3660" s="0"/>
      <c r="RE3660" s="0"/>
      <c r="RF3660" s="0"/>
      <c r="RG3660" s="0"/>
      <c r="RH3660" s="0"/>
      <c r="RI3660" s="0"/>
      <c r="RJ3660" s="0"/>
      <c r="RK3660" s="0"/>
      <c r="RL3660" s="0"/>
      <c r="RM3660" s="0"/>
      <c r="RN3660" s="0"/>
      <c r="RO3660" s="0"/>
      <c r="RP3660" s="0"/>
      <c r="RQ3660" s="0"/>
      <c r="RR3660" s="0"/>
      <c r="RS3660" s="0"/>
      <c r="RT3660" s="0"/>
      <c r="RU3660" s="0"/>
      <c r="RV3660" s="0"/>
      <c r="RW3660" s="0"/>
      <c r="RX3660" s="0"/>
      <c r="RY3660" s="0"/>
      <c r="RZ3660" s="0"/>
      <c r="SA3660" s="0"/>
      <c r="SB3660" s="0"/>
      <c r="SC3660" s="0"/>
      <c r="SD3660" s="0"/>
      <c r="SE3660" s="0"/>
      <c r="SF3660" s="0"/>
      <c r="SG3660" s="0"/>
      <c r="SH3660" s="0"/>
      <c r="SI3660" s="0"/>
      <c r="SJ3660" s="0"/>
      <c r="SK3660" s="0"/>
      <c r="SL3660" s="0"/>
      <c r="SM3660" s="0"/>
      <c r="SN3660" s="0"/>
      <c r="SO3660" s="0"/>
      <c r="SP3660" s="0"/>
      <c r="SQ3660" s="0"/>
      <c r="SR3660" s="0"/>
      <c r="SS3660" s="0"/>
      <c r="ST3660" s="0"/>
      <c r="SU3660" s="0"/>
      <c r="SV3660" s="0"/>
      <c r="SW3660" s="0"/>
      <c r="SX3660" s="0"/>
      <c r="SY3660" s="0"/>
      <c r="SZ3660" s="0"/>
      <c r="TA3660" s="0"/>
      <c r="TB3660" s="0"/>
      <c r="TC3660" s="0"/>
      <c r="TD3660" s="0"/>
      <c r="TE3660" s="0"/>
      <c r="TF3660" s="0"/>
      <c r="TG3660" s="0"/>
      <c r="TH3660" s="0"/>
      <c r="TI3660" s="0"/>
      <c r="TJ3660" s="0"/>
      <c r="TK3660" s="0"/>
      <c r="TL3660" s="0"/>
      <c r="TM3660" s="0"/>
      <c r="TN3660" s="0"/>
      <c r="TO3660" s="0"/>
      <c r="TP3660" s="0"/>
      <c r="TQ3660" s="0"/>
      <c r="TR3660" s="0"/>
      <c r="TS3660" s="0"/>
      <c r="TT3660" s="0"/>
      <c r="TU3660" s="0"/>
      <c r="TV3660" s="0"/>
      <c r="TW3660" s="0"/>
      <c r="TX3660" s="0"/>
      <c r="TY3660" s="0"/>
      <c r="TZ3660" s="0"/>
      <c r="UA3660" s="0"/>
      <c r="UB3660" s="0"/>
      <c r="UC3660" s="0"/>
      <c r="UD3660" s="0"/>
      <c r="UE3660" s="0"/>
      <c r="UF3660" s="0"/>
      <c r="UG3660" s="0"/>
      <c r="UH3660" s="0"/>
      <c r="UI3660" s="0"/>
      <c r="UJ3660" s="0"/>
      <c r="UK3660" s="0"/>
      <c r="UL3660" s="0"/>
      <c r="UM3660" s="0"/>
      <c r="UN3660" s="0"/>
      <c r="UO3660" s="0"/>
      <c r="UP3660" s="0"/>
      <c r="UQ3660" s="0"/>
      <c r="UR3660" s="0"/>
      <c r="US3660" s="0"/>
      <c r="UT3660" s="0"/>
      <c r="UU3660" s="0"/>
      <c r="UV3660" s="0"/>
      <c r="UW3660" s="0"/>
      <c r="UX3660" s="0"/>
      <c r="UY3660" s="0"/>
      <c r="UZ3660" s="0"/>
      <c r="VA3660" s="0"/>
      <c r="VB3660" s="0"/>
      <c r="VC3660" s="0"/>
      <c r="VD3660" s="0"/>
      <c r="VE3660" s="0"/>
      <c r="VF3660" s="0"/>
      <c r="VG3660" s="0"/>
      <c r="VH3660" s="0"/>
      <c r="VI3660" s="0"/>
      <c r="VJ3660" s="0"/>
      <c r="VK3660" s="0"/>
      <c r="VL3660" s="0"/>
      <c r="VM3660" s="0"/>
      <c r="VN3660" s="0"/>
      <c r="VO3660" s="0"/>
      <c r="VP3660" s="0"/>
      <c r="VQ3660" s="0"/>
      <c r="VR3660" s="0"/>
      <c r="VS3660" s="0"/>
      <c r="VT3660" s="0"/>
      <c r="VU3660" s="0"/>
      <c r="VV3660" s="0"/>
      <c r="VW3660" s="0"/>
      <c r="VX3660" s="0"/>
      <c r="VY3660" s="0"/>
      <c r="VZ3660" s="0"/>
      <c r="WA3660" s="0"/>
      <c r="WB3660" s="0"/>
      <c r="WC3660" s="0"/>
      <c r="WD3660" s="0"/>
      <c r="WE3660" s="0"/>
      <c r="WF3660" s="0"/>
      <c r="WG3660" s="0"/>
      <c r="WH3660" s="0"/>
      <c r="WI3660" s="0"/>
      <c r="WJ3660" s="0"/>
      <c r="WK3660" s="0"/>
      <c r="WL3660" s="0"/>
      <c r="WM3660" s="0"/>
      <c r="WN3660" s="0"/>
      <c r="WO3660" s="0"/>
      <c r="WP3660" s="0"/>
      <c r="WQ3660" s="0"/>
      <c r="WR3660" s="0"/>
      <c r="WS3660" s="0"/>
      <c r="WT3660" s="0"/>
      <c r="WU3660" s="0"/>
      <c r="WV3660" s="0"/>
      <c r="WW3660" s="0"/>
      <c r="WX3660" s="0"/>
      <c r="WY3660" s="0"/>
      <c r="WZ3660" s="0"/>
      <c r="XA3660" s="0"/>
      <c r="XB3660" s="0"/>
      <c r="XC3660" s="0"/>
      <c r="XD3660" s="0"/>
      <c r="XE3660" s="0"/>
      <c r="XF3660" s="0"/>
      <c r="XG3660" s="0"/>
      <c r="XH3660" s="0"/>
      <c r="XI3660" s="0"/>
      <c r="XJ3660" s="0"/>
      <c r="XK3660" s="0"/>
      <c r="XL3660" s="0"/>
      <c r="XM3660" s="0"/>
      <c r="XN3660" s="0"/>
      <c r="XO3660" s="0"/>
      <c r="XP3660" s="0"/>
      <c r="XQ3660" s="0"/>
      <c r="XR3660" s="0"/>
      <c r="XS3660" s="0"/>
      <c r="XT3660" s="0"/>
      <c r="XU3660" s="0"/>
      <c r="XV3660" s="0"/>
      <c r="XW3660" s="0"/>
      <c r="XX3660" s="0"/>
      <c r="XY3660" s="0"/>
      <c r="XZ3660" s="0"/>
      <c r="YA3660" s="0"/>
      <c r="YB3660" s="0"/>
      <c r="YC3660" s="0"/>
      <c r="YD3660" s="0"/>
      <c r="YE3660" s="0"/>
      <c r="YF3660" s="0"/>
      <c r="YG3660" s="0"/>
      <c r="YH3660" s="0"/>
      <c r="YI3660" s="0"/>
      <c r="YJ3660" s="0"/>
      <c r="YK3660" s="0"/>
      <c r="YL3660" s="0"/>
      <c r="YM3660" s="0"/>
      <c r="YN3660" s="0"/>
      <c r="YO3660" s="0"/>
      <c r="YP3660" s="0"/>
      <c r="YQ3660" s="0"/>
      <c r="YR3660" s="0"/>
      <c r="YS3660" s="0"/>
      <c r="YT3660" s="0"/>
      <c r="YU3660" s="0"/>
      <c r="YV3660" s="0"/>
      <c r="YW3660" s="0"/>
      <c r="YX3660" s="0"/>
      <c r="YY3660" s="0"/>
      <c r="YZ3660" s="0"/>
      <c r="ZA3660" s="0"/>
      <c r="ZB3660" s="0"/>
      <c r="ZC3660" s="0"/>
      <c r="ZD3660" s="0"/>
      <c r="ZE3660" s="0"/>
      <c r="ZF3660" s="0"/>
      <c r="ZG3660" s="0"/>
      <c r="ZH3660" s="0"/>
      <c r="ZI3660" s="0"/>
      <c r="ZJ3660" s="0"/>
      <c r="ZK3660" s="0"/>
      <c r="ZL3660" s="0"/>
      <c r="ZM3660" s="0"/>
      <c r="ZN3660" s="0"/>
      <c r="ZO3660" s="0"/>
      <c r="ZP3660" s="0"/>
      <c r="ZQ3660" s="0"/>
      <c r="ZR3660" s="0"/>
      <c r="ZS3660" s="0"/>
      <c r="ZT3660" s="0"/>
      <c r="ZU3660" s="0"/>
      <c r="ZV3660" s="0"/>
      <c r="ZW3660" s="0"/>
      <c r="ZX3660" s="0"/>
      <c r="ZY3660" s="0"/>
      <c r="ZZ3660" s="0"/>
      <c r="AAA3660" s="0"/>
      <c r="AAB3660" s="0"/>
      <c r="AAC3660" s="0"/>
      <c r="AAD3660" s="0"/>
      <c r="AAE3660" s="0"/>
      <c r="AAF3660" s="0"/>
      <c r="AAG3660" s="0"/>
      <c r="AAH3660" s="0"/>
      <c r="AAI3660" s="0"/>
      <c r="AAJ3660" s="0"/>
      <c r="AAK3660" s="0"/>
      <c r="AAL3660" s="0"/>
      <c r="AAM3660" s="0"/>
      <c r="AAN3660" s="0"/>
      <c r="AAO3660" s="0"/>
      <c r="AAP3660" s="0"/>
      <c r="AAQ3660" s="0"/>
      <c r="AAR3660" s="0"/>
      <c r="AAS3660" s="0"/>
      <c r="AAT3660" s="0"/>
      <c r="AAU3660" s="0"/>
      <c r="AAV3660" s="0"/>
      <c r="AAW3660" s="0"/>
      <c r="AAX3660" s="0"/>
      <c r="AAY3660" s="0"/>
      <c r="AAZ3660" s="0"/>
      <c r="ABA3660" s="0"/>
      <c r="ABB3660" s="0"/>
      <c r="ABC3660" s="0"/>
      <c r="ABD3660" s="0"/>
      <c r="ABE3660" s="0"/>
      <c r="ABF3660" s="0"/>
      <c r="ABG3660" s="0"/>
      <c r="ABH3660" s="0"/>
      <c r="ABI3660" s="0"/>
      <c r="ABJ3660" s="0"/>
      <c r="ABK3660" s="0"/>
      <c r="ABL3660" s="0"/>
      <c r="ABM3660" s="0"/>
      <c r="ABN3660" s="0"/>
      <c r="ABO3660" s="0"/>
      <c r="ABP3660" s="0"/>
      <c r="ABQ3660" s="0"/>
      <c r="ABR3660" s="0"/>
      <c r="ABS3660" s="0"/>
      <c r="ABT3660" s="0"/>
      <c r="ABU3660" s="0"/>
      <c r="ABV3660" s="0"/>
      <c r="ABW3660" s="0"/>
      <c r="ABX3660" s="0"/>
      <c r="ABY3660" s="0"/>
      <c r="ABZ3660" s="0"/>
      <c r="ACA3660" s="0"/>
      <c r="ACB3660" s="0"/>
      <c r="ACC3660" s="0"/>
      <c r="ACD3660" s="0"/>
      <c r="ACE3660" s="0"/>
      <c r="ACF3660" s="0"/>
      <c r="ACG3660" s="0"/>
      <c r="ACH3660" s="0"/>
      <c r="ACI3660" s="0"/>
      <c r="ACJ3660" s="0"/>
      <c r="ACK3660" s="0"/>
      <c r="ACL3660" s="0"/>
      <c r="ACM3660" s="0"/>
      <c r="ACN3660" s="0"/>
      <c r="ACO3660" s="0"/>
      <c r="ACP3660" s="0"/>
      <c r="ACQ3660" s="0"/>
      <c r="ACR3660" s="0"/>
      <c r="ACS3660" s="0"/>
      <c r="ACT3660" s="0"/>
      <c r="ACU3660" s="0"/>
      <c r="ACV3660" s="0"/>
      <c r="ACW3660" s="0"/>
      <c r="ACX3660" s="0"/>
      <c r="ACY3660" s="0"/>
      <c r="ACZ3660" s="0"/>
      <c r="ADA3660" s="0"/>
      <c r="ADB3660" s="0"/>
      <c r="ADC3660" s="0"/>
      <c r="ADD3660" s="0"/>
      <c r="ADE3660" s="0"/>
      <c r="ADF3660" s="0"/>
      <c r="ADG3660" s="0"/>
      <c r="ADH3660" s="0"/>
      <c r="ADI3660" s="0"/>
      <c r="ADJ3660" s="0"/>
      <c r="ADK3660" s="0"/>
      <c r="ADL3660" s="0"/>
      <c r="ADM3660" s="0"/>
      <c r="ADN3660" s="0"/>
      <c r="ADO3660" s="0"/>
      <c r="ADP3660" s="0"/>
      <c r="ADQ3660" s="0"/>
      <c r="ADR3660" s="0"/>
      <c r="ADS3660" s="0"/>
      <c r="ADT3660" s="0"/>
      <c r="ADU3660" s="0"/>
      <c r="ADV3660" s="0"/>
      <c r="ADW3660" s="0"/>
      <c r="ADX3660" s="0"/>
      <c r="ADY3660" s="0"/>
      <c r="ADZ3660" s="0"/>
      <c r="AEA3660" s="0"/>
      <c r="AEB3660" s="0"/>
      <c r="AEC3660" s="0"/>
      <c r="AED3660" s="0"/>
      <c r="AEE3660" s="0"/>
      <c r="AEF3660" s="0"/>
      <c r="AEG3660" s="0"/>
      <c r="AEH3660" s="0"/>
      <c r="AEI3660" s="0"/>
      <c r="AEJ3660" s="0"/>
      <c r="AEK3660" s="0"/>
      <c r="AEL3660" s="0"/>
      <c r="AEM3660" s="0"/>
      <c r="AEN3660" s="0"/>
      <c r="AEO3660" s="0"/>
      <c r="AEP3660" s="0"/>
      <c r="AEQ3660" s="0"/>
      <c r="AER3660" s="0"/>
      <c r="AES3660" s="0"/>
      <c r="AET3660" s="0"/>
      <c r="AEU3660" s="0"/>
      <c r="AEV3660" s="0"/>
      <c r="AEW3660" s="0"/>
      <c r="AEX3660" s="0"/>
      <c r="AEY3660" s="0"/>
      <c r="AEZ3660" s="0"/>
      <c r="AFA3660" s="0"/>
      <c r="AFB3660" s="0"/>
      <c r="AFC3660" s="0"/>
      <c r="AFD3660" s="0"/>
      <c r="AFE3660" s="0"/>
      <c r="AFF3660" s="0"/>
      <c r="AFG3660" s="0"/>
      <c r="AFH3660" s="0"/>
      <c r="AFI3660" s="0"/>
      <c r="AFJ3660" s="0"/>
      <c r="AFK3660" s="0"/>
      <c r="AFL3660" s="0"/>
      <c r="AFM3660" s="0"/>
      <c r="AFN3660" s="0"/>
      <c r="AFO3660" s="0"/>
      <c r="AFP3660" s="0"/>
      <c r="AFQ3660" s="0"/>
      <c r="AFR3660" s="0"/>
      <c r="AFS3660" s="0"/>
      <c r="AFT3660" s="0"/>
      <c r="AFU3660" s="0"/>
      <c r="AFV3660" s="0"/>
      <c r="AFW3660" s="0"/>
      <c r="AFX3660" s="0"/>
      <c r="AFY3660" s="0"/>
      <c r="AFZ3660" s="0"/>
      <c r="AGA3660" s="0"/>
      <c r="AGB3660" s="0"/>
      <c r="AGC3660" s="0"/>
      <c r="AGD3660" s="0"/>
      <c r="AGE3660" s="0"/>
      <c r="AGF3660" s="0"/>
      <c r="AGG3660" s="0"/>
      <c r="AGH3660" s="0"/>
      <c r="AGI3660" s="0"/>
      <c r="AGJ3660" s="0"/>
      <c r="AGK3660" s="0"/>
      <c r="AGL3660" s="0"/>
      <c r="AGM3660" s="0"/>
      <c r="AGN3660" s="0"/>
      <c r="AGO3660" s="0"/>
      <c r="AGP3660" s="0"/>
      <c r="AGQ3660" s="0"/>
      <c r="AGR3660" s="0"/>
      <c r="AGS3660" s="0"/>
      <c r="AGT3660" s="0"/>
      <c r="AGU3660" s="0"/>
      <c r="AGV3660" s="0"/>
      <c r="AGW3660" s="0"/>
      <c r="AGX3660" s="0"/>
      <c r="AGY3660" s="0"/>
      <c r="AGZ3660" s="0"/>
      <c r="AHA3660" s="0"/>
      <c r="AHB3660" s="0"/>
      <c r="AHC3660" s="0"/>
      <c r="AHD3660" s="0"/>
      <c r="AHE3660" s="0"/>
      <c r="AHF3660" s="0"/>
      <c r="AHG3660" s="0"/>
      <c r="AHH3660" s="0"/>
      <c r="AHI3660" s="0"/>
      <c r="AHJ3660" s="0"/>
      <c r="AHK3660" s="0"/>
      <c r="AHL3660" s="0"/>
      <c r="AHM3660" s="0"/>
      <c r="AHN3660" s="0"/>
      <c r="AHO3660" s="0"/>
      <c r="AHP3660" s="0"/>
      <c r="AHQ3660" s="0"/>
      <c r="AHR3660" s="0"/>
      <c r="AHS3660" s="0"/>
      <c r="AHT3660" s="0"/>
      <c r="AHU3660" s="0"/>
      <c r="AHV3660" s="0"/>
      <c r="AHW3660" s="0"/>
      <c r="AHX3660" s="0"/>
      <c r="AHY3660" s="0"/>
      <c r="AHZ3660" s="0"/>
      <c r="AIA3660" s="0"/>
      <c r="AIB3660" s="0"/>
      <c r="AIC3660" s="0"/>
      <c r="AID3660" s="0"/>
      <c r="AIE3660" s="0"/>
      <c r="AIF3660" s="0"/>
      <c r="AIG3660" s="0"/>
      <c r="AIH3660" s="0"/>
      <c r="AII3660" s="0"/>
      <c r="AIJ3660" s="0"/>
      <c r="AIK3660" s="0"/>
      <c r="AIL3660" s="0"/>
      <c r="AIM3660" s="0"/>
      <c r="AIN3660" s="0"/>
      <c r="AIO3660" s="0"/>
      <c r="AIP3660" s="0"/>
      <c r="AIQ3660" s="0"/>
      <c r="AIR3660" s="0"/>
      <c r="AIS3660" s="0"/>
      <c r="AIT3660" s="0"/>
      <c r="AIU3660" s="0"/>
      <c r="AIV3660" s="0"/>
      <c r="AIW3660" s="0"/>
      <c r="AIX3660" s="0"/>
      <c r="AIY3660" s="0"/>
      <c r="AIZ3660" s="0"/>
      <c r="AJA3660" s="0"/>
      <c r="AJB3660" s="0"/>
      <c r="AJC3660" s="0"/>
      <c r="AJD3660" s="0"/>
      <c r="AJE3660" s="0"/>
      <c r="AJF3660" s="0"/>
      <c r="AJG3660" s="0"/>
      <c r="AJH3660" s="0"/>
      <c r="AJI3660" s="0"/>
      <c r="AJJ3660" s="0"/>
      <c r="AJK3660" s="0"/>
      <c r="AJL3660" s="0"/>
      <c r="AJM3660" s="0"/>
      <c r="AJN3660" s="0"/>
      <c r="AJO3660" s="0"/>
      <c r="AJP3660" s="0"/>
      <c r="AJQ3660" s="0"/>
      <c r="AJR3660" s="0"/>
      <c r="AJS3660" s="0"/>
      <c r="AJT3660" s="0"/>
      <c r="AJU3660" s="0"/>
      <c r="AJV3660" s="0"/>
      <c r="AJW3660" s="0"/>
      <c r="AJX3660" s="0"/>
      <c r="AJY3660" s="0"/>
      <c r="AJZ3660" s="0"/>
      <c r="AKA3660" s="0"/>
      <c r="AKB3660" s="0"/>
      <c r="AKC3660" s="0"/>
      <c r="AKD3660" s="0"/>
      <c r="AKE3660" s="0"/>
      <c r="AKF3660" s="0"/>
      <c r="AKG3660" s="0"/>
      <c r="AKH3660" s="0"/>
      <c r="AKI3660" s="0"/>
      <c r="AKJ3660" s="0"/>
      <c r="AKK3660" s="0"/>
      <c r="AKL3660" s="0"/>
      <c r="AKM3660" s="0"/>
      <c r="AKN3660" s="0"/>
      <c r="AKO3660" s="0"/>
      <c r="AKP3660" s="0"/>
      <c r="AKQ3660" s="0"/>
      <c r="AKR3660" s="0"/>
      <c r="AKS3660" s="0"/>
      <c r="AKT3660" s="0"/>
      <c r="AKU3660" s="0"/>
      <c r="AKV3660" s="0"/>
      <c r="AKW3660" s="0"/>
      <c r="AKX3660" s="0"/>
      <c r="AKY3660" s="0"/>
      <c r="AKZ3660" s="0"/>
      <c r="ALA3660" s="0"/>
      <c r="ALB3660" s="0"/>
      <c r="ALC3660" s="0"/>
      <c r="ALD3660" s="0"/>
      <c r="ALE3660" s="0"/>
      <c r="ALF3660" s="0"/>
      <c r="ALG3660" s="0"/>
      <c r="ALH3660" s="0"/>
      <c r="ALI3660" s="0"/>
      <c r="ALJ3660" s="0"/>
      <c r="ALK3660" s="0"/>
      <c r="ALL3660" s="0"/>
      <c r="ALM3660" s="0"/>
      <c r="ALN3660" s="0"/>
      <c r="ALO3660" s="0"/>
      <c r="ALP3660" s="0"/>
      <c r="ALQ3660" s="0"/>
      <c r="ALR3660" s="0"/>
      <c r="ALS3660" s="0"/>
      <c r="ALT3660" s="0"/>
      <c r="ALU3660" s="0"/>
      <c r="ALV3660" s="0"/>
      <c r="ALW3660" s="0"/>
      <c r="ALX3660" s="0"/>
      <c r="ALY3660" s="0"/>
      <c r="ALZ3660" s="0"/>
      <c r="AMA3660" s="0"/>
      <c r="AMB3660" s="0"/>
      <c r="AMC3660" s="0"/>
      <c r="AMD3660" s="0"/>
      <c r="AME3660" s="0"/>
      <c r="AMF3660" s="0"/>
      <c r="AMG3660" s="0"/>
      <c r="AMH3660" s="0"/>
      <c r="AMI3660" s="0"/>
    </row>
    <row r="3661" customFormat="false" ht="12.8" hidden="false" customHeight="false" outlineLevel="0" collapsed="false">
      <c r="A3661" s="1" t="s">
        <v>3880</v>
      </c>
      <c r="C3661" s="19" t="s">
        <v>3885</v>
      </c>
      <c r="D3661" s="19" t="s">
        <v>13</v>
      </c>
      <c r="E3661" s="20" t="n">
        <v>2.1</v>
      </c>
      <c r="F3661" s="21" t="n">
        <v>6.05</v>
      </c>
      <c r="G3661" s="24" t="s">
        <v>3882</v>
      </c>
      <c r="I3661" s="3"/>
      <c r="K3661" s="4"/>
      <c r="BM3661" s="0"/>
      <c r="BN3661" s="0"/>
      <c r="BO3661" s="0"/>
      <c r="BP3661" s="0"/>
      <c r="BQ3661" s="0"/>
      <c r="BR3661" s="0"/>
      <c r="BS3661" s="0"/>
      <c r="BT3661" s="0"/>
      <c r="BU3661" s="0"/>
      <c r="BV3661" s="0"/>
      <c r="BW3661" s="0"/>
      <c r="BX3661" s="0"/>
      <c r="BY3661" s="0"/>
      <c r="BZ3661" s="0"/>
      <c r="CA3661" s="0"/>
      <c r="CB3661" s="0"/>
      <c r="CC3661" s="0"/>
      <c r="CD3661" s="0"/>
      <c r="CE3661" s="0"/>
      <c r="CF3661" s="0"/>
      <c r="CG3661" s="0"/>
      <c r="CH3661" s="0"/>
      <c r="CI3661" s="0"/>
      <c r="CJ3661" s="0"/>
      <c r="CK3661" s="0"/>
      <c r="CL3661" s="0"/>
      <c r="CM3661" s="0"/>
      <c r="CN3661" s="0"/>
      <c r="CO3661" s="0"/>
      <c r="CP3661" s="0"/>
      <c r="CQ3661" s="0"/>
      <c r="CR3661" s="0"/>
      <c r="CS3661" s="0"/>
      <c r="CT3661" s="0"/>
      <c r="CU3661" s="0"/>
      <c r="CV3661" s="0"/>
      <c r="CW3661" s="0"/>
      <c r="CX3661" s="0"/>
      <c r="CY3661" s="0"/>
      <c r="CZ3661" s="0"/>
      <c r="DA3661" s="0"/>
      <c r="DB3661" s="0"/>
      <c r="DC3661" s="0"/>
      <c r="DD3661" s="0"/>
      <c r="DE3661" s="0"/>
      <c r="DF3661" s="0"/>
      <c r="DG3661" s="0"/>
      <c r="DH3661" s="0"/>
      <c r="DI3661" s="0"/>
      <c r="DJ3661" s="0"/>
      <c r="DK3661" s="0"/>
      <c r="DL3661" s="0"/>
      <c r="DM3661" s="0"/>
      <c r="DN3661" s="0"/>
      <c r="DO3661" s="0"/>
      <c r="DP3661" s="0"/>
      <c r="DQ3661" s="0"/>
      <c r="DR3661" s="0"/>
      <c r="DS3661" s="0"/>
      <c r="DT3661" s="0"/>
      <c r="DU3661" s="0"/>
      <c r="DV3661" s="0"/>
      <c r="DW3661" s="0"/>
      <c r="DX3661" s="0"/>
      <c r="DY3661" s="0"/>
      <c r="DZ3661" s="0"/>
      <c r="EA3661" s="0"/>
      <c r="EB3661" s="0"/>
      <c r="EC3661" s="0"/>
      <c r="ED3661" s="0"/>
      <c r="EE3661" s="0"/>
      <c r="EF3661" s="0"/>
      <c r="EG3661" s="0"/>
      <c r="EH3661" s="0"/>
      <c r="EI3661" s="0"/>
      <c r="EJ3661" s="0"/>
      <c r="EK3661" s="0"/>
      <c r="EL3661" s="0"/>
      <c r="EM3661" s="0"/>
      <c r="EN3661" s="0"/>
      <c r="EO3661" s="0"/>
      <c r="EP3661" s="0"/>
      <c r="EQ3661" s="0"/>
      <c r="ER3661" s="0"/>
      <c r="ES3661" s="0"/>
      <c r="ET3661" s="0"/>
      <c r="EU3661" s="0"/>
      <c r="EV3661" s="0"/>
      <c r="EW3661" s="0"/>
      <c r="EX3661" s="0"/>
      <c r="EY3661" s="0"/>
      <c r="EZ3661" s="0"/>
      <c r="FA3661" s="0"/>
      <c r="FB3661" s="0"/>
      <c r="FC3661" s="0"/>
      <c r="FD3661" s="0"/>
      <c r="FE3661" s="0"/>
      <c r="FF3661" s="0"/>
      <c r="FG3661" s="0"/>
      <c r="FH3661" s="0"/>
      <c r="FI3661" s="0"/>
      <c r="FJ3661" s="0"/>
      <c r="FK3661" s="0"/>
      <c r="FL3661" s="0"/>
      <c r="FM3661" s="0"/>
      <c r="FN3661" s="0"/>
      <c r="FO3661" s="0"/>
      <c r="FP3661" s="0"/>
      <c r="FQ3661" s="0"/>
      <c r="FR3661" s="0"/>
      <c r="FS3661" s="0"/>
      <c r="FT3661" s="0"/>
      <c r="FU3661" s="0"/>
      <c r="FV3661" s="0"/>
      <c r="FW3661" s="0"/>
      <c r="FX3661" s="0"/>
      <c r="FY3661" s="0"/>
      <c r="FZ3661" s="0"/>
      <c r="GA3661" s="0"/>
      <c r="GB3661" s="0"/>
      <c r="GC3661" s="0"/>
      <c r="GD3661" s="0"/>
      <c r="GE3661" s="0"/>
      <c r="GF3661" s="0"/>
      <c r="GG3661" s="0"/>
      <c r="GH3661" s="0"/>
      <c r="GI3661" s="0"/>
      <c r="GJ3661" s="0"/>
      <c r="GK3661" s="0"/>
      <c r="GL3661" s="0"/>
      <c r="GM3661" s="0"/>
      <c r="GN3661" s="0"/>
      <c r="GO3661" s="0"/>
      <c r="GP3661" s="0"/>
      <c r="GQ3661" s="0"/>
      <c r="GR3661" s="0"/>
      <c r="GS3661" s="0"/>
      <c r="GT3661" s="0"/>
      <c r="GU3661" s="0"/>
      <c r="GV3661" s="0"/>
      <c r="GW3661" s="0"/>
      <c r="GX3661" s="0"/>
      <c r="GY3661" s="0"/>
      <c r="GZ3661" s="0"/>
      <c r="HA3661" s="0"/>
      <c r="HB3661" s="0"/>
      <c r="HC3661" s="0"/>
      <c r="HD3661" s="0"/>
      <c r="HE3661" s="0"/>
      <c r="HF3661" s="0"/>
      <c r="HG3661" s="0"/>
      <c r="HH3661" s="0"/>
      <c r="HI3661" s="0"/>
      <c r="HJ3661" s="0"/>
      <c r="HK3661" s="0"/>
      <c r="HL3661" s="0"/>
      <c r="HM3661" s="0"/>
      <c r="HN3661" s="0"/>
      <c r="HO3661" s="0"/>
      <c r="HP3661" s="0"/>
      <c r="HQ3661" s="0"/>
      <c r="HR3661" s="0"/>
      <c r="HS3661" s="0"/>
      <c r="HT3661" s="0"/>
      <c r="HU3661" s="0"/>
      <c r="HV3661" s="0"/>
      <c r="HW3661" s="0"/>
      <c r="HX3661" s="0"/>
      <c r="HY3661" s="0"/>
      <c r="HZ3661" s="0"/>
      <c r="IA3661" s="0"/>
      <c r="IB3661" s="0"/>
      <c r="IC3661" s="0"/>
      <c r="ID3661" s="0"/>
      <c r="IE3661" s="0"/>
      <c r="IF3661" s="0"/>
      <c r="IG3661" s="0"/>
      <c r="IH3661" s="0"/>
      <c r="II3661" s="0"/>
      <c r="IJ3661" s="0"/>
      <c r="IK3661" s="0"/>
      <c r="IL3661" s="0"/>
      <c r="IM3661" s="0"/>
      <c r="IN3661" s="0"/>
      <c r="IO3661" s="0"/>
      <c r="IP3661" s="0"/>
      <c r="IQ3661" s="0"/>
      <c r="IR3661" s="0"/>
      <c r="IS3661" s="0"/>
      <c r="IT3661" s="0"/>
      <c r="IU3661" s="0"/>
      <c r="IV3661" s="0"/>
      <c r="IW3661" s="0"/>
      <c r="IX3661" s="0"/>
      <c r="IY3661" s="0"/>
      <c r="IZ3661" s="0"/>
      <c r="JA3661" s="0"/>
      <c r="JB3661" s="0"/>
      <c r="JC3661" s="0"/>
      <c r="JD3661" s="0"/>
      <c r="JE3661" s="0"/>
      <c r="JF3661" s="0"/>
      <c r="JG3661" s="0"/>
      <c r="JH3661" s="0"/>
      <c r="JI3661" s="0"/>
      <c r="JJ3661" s="0"/>
      <c r="JK3661" s="0"/>
      <c r="JL3661" s="0"/>
      <c r="JM3661" s="0"/>
      <c r="JN3661" s="0"/>
      <c r="JO3661" s="0"/>
      <c r="JP3661" s="0"/>
      <c r="JQ3661" s="0"/>
      <c r="JR3661" s="0"/>
      <c r="JS3661" s="0"/>
      <c r="JT3661" s="0"/>
      <c r="JU3661" s="0"/>
      <c r="JV3661" s="0"/>
      <c r="JW3661" s="0"/>
      <c r="JX3661" s="0"/>
      <c r="JY3661" s="0"/>
      <c r="JZ3661" s="0"/>
      <c r="KA3661" s="0"/>
      <c r="KB3661" s="0"/>
      <c r="KC3661" s="0"/>
      <c r="KD3661" s="0"/>
      <c r="KE3661" s="0"/>
      <c r="KF3661" s="0"/>
      <c r="KG3661" s="0"/>
      <c r="KH3661" s="0"/>
      <c r="KI3661" s="0"/>
      <c r="KJ3661" s="0"/>
      <c r="KK3661" s="0"/>
      <c r="KL3661" s="0"/>
      <c r="KM3661" s="0"/>
      <c r="KN3661" s="0"/>
      <c r="KO3661" s="0"/>
      <c r="KP3661" s="0"/>
      <c r="KQ3661" s="0"/>
      <c r="KR3661" s="0"/>
      <c r="KS3661" s="0"/>
      <c r="KT3661" s="0"/>
      <c r="KU3661" s="0"/>
      <c r="KV3661" s="0"/>
      <c r="KW3661" s="0"/>
      <c r="KX3661" s="0"/>
      <c r="KY3661" s="0"/>
      <c r="KZ3661" s="0"/>
      <c r="LA3661" s="0"/>
      <c r="LB3661" s="0"/>
      <c r="LC3661" s="0"/>
      <c r="LD3661" s="0"/>
      <c r="LE3661" s="0"/>
      <c r="LF3661" s="0"/>
      <c r="LG3661" s="0"/>
      <c r="LH3661" s="0"/>
      <c r="LI3661" s="0"/>
      <c r="LJ3661" s="0"/>
      <c r="LK3661" s="0"/>
      <c r="LL3661" s="0"/>
      <c r="LM3661" s="0"/>
      <c r="LN3661" s="0"/>
      <c r="LO3661" s="0"/>
      <c r="LP3661" s="0"/>
      <c r="LQ3661" s="0"/>
      <c r="LR3661" s="0"/>
      <c r="LS3661" s="0"/>
      <c r="LT3661" s="0"/>
      <c r="LU3661" s="0"/>
      <c r="LV3661" s="0"/>
      <c r="LW3661" s="0"/>
      <c r="LX3661" s="0"/>
      <c r="LY3661" s="0"/>
      <c r="LZ3661" s="0"/>
      <c r="MA3661" s="0"/>
      <c r="MB3661" s="0"/>
      <c r="MC3661" s="0"/>
      <c r="MD3661" s="0"/>
      <c r="ME3661" s="0"/>
      <c r="MF3661" s="0"/>
      <c r="MG3661" s="0"/>
      <c r="MH3661" s="0"/>
      <c r="MI3661" s="0"/>
      <c r="MJ3661" s="0"/>
      <c r="MK3661" s="0"/>
      <c r="ML3661" s="0"/>
      <c r="MM3661" s="0"/>
      <c r="MN3661" s="0"/>
      <c r="MO3661" s="0"/>
      <c r="MP3661" s="0"/>
      <c r="MQ3661" s="0"/>
      <c r="MR3661" s="0"/>
      <c r="MS3661" s="0"/>
      <c r="MT3661" s="0"/>
      <c r="MU3661" s="0"/>
      <c r="MV3661" s="0"/>
      <c r="MW3661" s="0"/>
      <c r="MX3661" s="0"/>
      <c r="MY3661" s="0"/>
      <c r="MZ3661" s="0"/>
      <c r="NA3661" s="0"/>
      <c r="NB3661" s="0"/>
      <c r="NC3661" s="0"/>
      <c r="ND3661" s="0"/>
      <c r="NE3661" s="0"/>
      <c r="NF3661" s="0"/>
      <c r="NG3661" s="0"/>
      <c r="NH3661" s="0"/>
      <c r="NI3661" s="0"/>
      <c r="NJ3661" s="0"/>
      <c r="NK3661" s="0"/>
      <c r="NL3661" s="0"/>
      <c r="NM3661" s="0"/>
      <c r="NN3661" s="0"/>
      <c r="NO3661" s="0"/>
      <c r="NP3661" s="0"/>
      <c r="NQ3661" s="0"/>
      <c r="NR3661" s="0"/>
      <c r="NS3661" s="0"/>
      <c r="NT3661" s="0"/>
      <c r="NU3661" s="0"/>
      <c r="NV3661" s="0"/>
      <c r="NW3661" s="0"/>
      <c r="NX3661" s="0"/>
      <c r="NY3661" s="0"/>
      <c r="NZ3661" s="0"/>
      <c r="OA3661" s="0"/>
      <c r="OB3661" s="0"/>
      <c r="OC3661" s="0"/>
      <c r="OD3661" s="0"/>
      <c r="OE3661" s="0"/>
      <c r="OF3661" s="0"/>
      <c r="OG3661" s="0"/>
      <c r="OH3661" s="0"/>
      <c r="OI3661" s="0"/>
      <c r="OJ3661" s="0"/>
      <c r="OK3661" s="0"/>
      <c r="OL3661" s="0"/>
      <c r="OM3661" s="0"/>
      <c r="ON3661" s="0"/>
      <c r="OO3661" s="0"/>
      <c r="OP3661" s="0"/>
      <c r="OQ3661" s="0"/>
      <c r="OR3661" s="0"/>
      <c r="OS3661" s="0"/>
      <c r="OT3661" s="0"/>
      <c r="OU3661" s="0"/>
      <c r="OV3661" s="0"/>
      <c r="OW3661" s="0"/>
      <c r="OX3661" s="0"/>
      <c r="OY3661" s="0"/>
      <c r="OZ3661" s="0"/>
      <c r="PA3661" s="0"/>
      <c r="PB3661" s="0"/>
      <c r="PC3661" s="0"/>
      <c r="PD3661" s="0"/>
      <c r="PE3661" s="0"/>
      <c r="PF3661" s="0"/>
      <c r="PG3661" s="0"/>
      <c r="PH3661" s="0"/>
      <c r="PI3661" s="0"/>
      <c r="PJ3661" s="0"/>
      <c r="PK3661" s="0"/>
      <c r="PL3661" s="0"/>
      <c r="PM3661" s="0"/>
      <c r="PN3661" s="0"/>
      <c r="PO3661" s="0"/>
      <c r="PP3661" s="0"/>
      <c r="PQ3661" s="0"/>
      <c r="PR3661" s="0"/>
      <c r="PS3661" s="0"/>
      <c r="PT3661" s="0"/>
      <c r="PU3661" s="0"/>
      <c r="PV3661" s="0"/>
      <c r="PW3661" s="0"/>
      <c r="PX3661" s="0"/>
      <c r="PY3661" s="0"/>
      <c r="PZ3661" s="0"/>
      <c r="QA3661" s="0"/>
      <c r="QB3661" s="0"/>
      <c r="QC3661" s="0"/>
      <c r="QD3661" s="0"/>
      <c r="QE3661" s="0"/>
      <c r="QF3661" s="0"/>
      <c r="QG3661" s="0"/>
      <c r="QH3661" s="0"/>
      <c r="QI3661" s="0"/>
      <c r="QJ3661" s="0"/>
      <c r="QK3661" s="0"/>
      <c r="QL3661" s="0"/>
      <c r="QM3661" s="0"/>
      <c r="QN3661" s="0"/>
      <c r="QO3661" s="0"/>
      <c r="QP3661" s="0"/>
      <c r="QQ3661" s="0"/>
      <c r="QR3661" s="0"/>
      <c r="QS3661" s="0"/>
      <c r="QT3661" s="0"/>
      <c r="QU3661" s="0"/>
      <c r="QV3661" s="0"/>
      <c r="QW3661" s="0"/>
      <c r="QX3661" s="0"/>
      <c r="QY3661" s="0"/>
      <c r="QZ3661" s="0"/>
      <c r="RA3661" s="0"/>
      <c r="RB3661" s="0"/>
      <c r="RC3661" s="0"/>
      <c r="RD3661" s="0"/>
      <c r="RE3661" s="0"/>
      <c r="RF3661" s="0"/>
      <c r="RG3661" s="0"/>
      <c r="RH3661" s="0"/>
      <c r="RI3661" s="0"/>
      <c r="RJ3661" s="0"/>
      <c r="RK3661" s="0"/>
      <c r="RL3661" s="0"/>
      <c r="RM3661" s="0"/>
      <c r="RN3661" s="0"/>
      <c r="RO3661" s="0"/>
      <c r="RP3661" s="0"/>
      <c r="RQ3661" s="0"/>
      <c r="RR3661" s="0"/>
      <c r="RS3661" s="0"/>
      <c r="RT3661" s="0"/>
      <c r="RU3661" s="0"/>
      <c r="RV3661" s="0"/>
      <c r="RW3661" s="0"/>
      <c r="RX3661" s="0"/>
      <c r="RY3661" s="0"/>
      <c r="RZ3661" s="0"/>
      <c r="SA3661" s="0"/>
      <c r="SB3661" s="0"/>
      <c r="SC3661" s="0"/>
      <c r="SD3661" s="0"/>
      <c r="SE3661" s="0"/>
      <c r="SF3661" s="0"/>
      <c r="SG3661" s="0"/>
      <c r="SH3661" s="0"/>
      <c r="SI3661" s="0"/>
      <c r="SJ3661" s="0"/>
      <c r="SK3661" s="0"/>
      <c r="SL3661" s="0"/>
      <c r="SM3661" s="0"/>
      <c r="SN3661" s="0"/>
      <c r="SO3661" s="0"/>
      <c r="SP3661" s="0"/>
      <c r="SQ3661" s="0"/>
      <c r="SR3661" s="0"/>
      <c r="SS3661" s="0"/>
      <c r="ST3661" s="0"/>
      <c r="SU3661" s="0"/>
      <c r="SV3661" s="0"/>
      <c r="SW3661" s="0"/>
      <c r="SX3661" s="0"/>
      <c r="SY3661" s="0"/>
      <c r="SZ3661" s="0"/>
      <c r="TA3661" s="0"/>
      <c r="TB3661" s="0"/>
      <c r="TC3661" s="0"/>
      <c r="TD3661" s="0"/>
      <c r="TE3661" s="0"/>
      <c r="TF3661" s="0"/>
      <c r="TG3661" s="0"/>
      <c r="TH3661" s="0"/>
      <c r="TI3661" s="0"/>
      <c r="TJ3661" s="0"/>
      <c r="TK3661" s="0"/>
      <c r="TL3661" s="0"/>
      <c r="TM3661" s="0"/>
      <c r="TN3661" s="0"/>
      <c r="TO3661" s="0"/>
      <c r="TP3661" s="0"/>
      <c r="TQ3661" s="0"/>
      <c r="TR3661" s="0"/>
      <c r="TS3661" s="0"/>
      <c r="TT3661" s="0"/>
      <c r="TU3661" s="0"/>
      <c r="TV3661" s="0"/>
      <c r="TW3661" s="0"/>
      <c r="TX3661" s="0"/>
      <c r="TY3661" s="0"/>
      <c r="TZ3661" s="0"/>
      <c r="UA3661" s="0"/>
      <c r="UB3661" s="0"/>
      <c r="UC3661" s="0"/>
      <c r="UD3661" s="0"/>
      <c r="UE3661" s="0"/>
      <c r="UF3661" s="0"/>
      <c r="UG3661" s="0"/>
      <c r="UH3661" s="0"/>
      <c r="UI3661" s="0"/>
      <c r="UJ3661" s="0"/>
      <c r="UK3661" s="0"/>
      <c r="UL3661" s="0"/>
      <c r="UM3661" s="0"/>
      <c r="UN3661" s="0"/>
      <c r="UO3661" s="0"/>
      <c r="UP3661" s="0"/>
      <c r="UQ3661" s="0"/>
      <c r="UR3661" s="0"/>
      <c r="US3661" s="0"/>
      <c r="UT3661" s="0"/>
      <c r="UU3661" s="0"/>
      <c r="UV3661" s="0"/>
      <c r="UW3661" s="0"/>
      <c r="UX3661" s="0"/>
      <c r="UY3661" s="0"/>
      <c r="UZ3661" s="0"/>
      <c r="VA3661" s="0"/>
      <c r="VB3661" s="0"/>
      <c r="VC3661" s="0"/>
      <c r="VD3661" s="0"/>
      <c r="VE3661" s="0"/>
      <c r="VF3661" s="0"/>
      <c r="VG3661" s="0"/>
      <c r="VH3661" s="0"/>
      <c r="VI3661" s="0"/>
      <c r="VJ3661" s="0"/>
      <c r="VK3661" s="0"/>
      <c r="VL3661" s="0"/>
      <c r="VM3661" s="0"/>
      <c r="VN3661" s="0"/>
      <c r="VO3661" s="0"/>
      <c r="VP3661" s="0"/>
      <c r="VQ3661" s="0"/>
      <c r="VR3661" s="0"/>
      <c r="VS3661" s="0"/>
      <c r="VT3661" s="0"/>
      <c r="VU3661" s="0"/>
      <c r="VV3661" s="0"/>
      <c r="VW3661" s="0"/>
      <c r="VX3661" s="0"/>
      <c r="VY3661" s="0"/>
      <c r="VZ3661" s="0"/>
      <c r="WA3661" s="0"/>
      <c r="WB3661" s="0"/>
      <c r="WC3661" s="0"/>
      <c r="WD3661" s="0"/>
      <c r="WE3661" s="0"/>
      <c r="WF3661" s="0"/>
      <c r="WG3661" s="0"/>
      <c r="WH3661" s="0"/>
      <c r="WI3661" s="0"/>
      <c r="WJ3661" s="0"/>
      <c r="WK3661" s="0"/>
      <c r="WL3661" s="0"/>
      <c r="WM3661" s="0"/>
      <c r="WN3661" s="0"/>
      <c r="WO3661" s="0"/>
      <c r="WP3661" s="0"/>
      <c r="WQ3661" s="0"/>
      <c r="WR3661" s="0"/>
      <c r="WS3661" s="0"/>
      <c r="WT3661" s="0"/>
      <c r="WU3661" s="0"/>
      <c r="WV3661" s="0"/>
      <c r="WW3661" s="0"/>
      <c r="WX3661" s="0"/>
      <c r="WY3661" s="0"/>
      <c r="WZ3661" s="0"/>
      <c r="XA3661" s="0"/>
      <c r="XB3661" s="0"/>
      <c r="XC3661" s="0"/>
      <c r="XD3661" s="0"/>
      <c r="XE3661" s="0"/>
      <c r="XF3661" s="0"/>
      <c r="XG3661" s="0"/>
      <c r="XH3661" s="0"/>
      <c r="XI3661" s="0"/>
      <c r="XJ3661" s="0"/>
      <c r="XK3661" s="0"/>
      <c r="XL3661" s="0"/>
      <c r="XM3661" s="0"/>
      <c r="XN3661" s="0"/>
      <c r="XO3661" s="0"/>
      <c r="XP3661" s="0"/>
      <c r="XQ3661" s="0"/>
      <c r="XR3661" s="0"/>
      <c r="XS3661" s="0"/>
      <c r="XT3661" s="0"/>
      <c r="XU3661" s="0"/>
      <c r="XV3661" s="0"/>
      <c r="XW3661" s="0"/>
      <c r="XX3661" s="0"/>
      <c r="XY3661" s="0"/>
      <c r="XZ3661" s="0"/>
      <c r="YA3661" s="0"/>
      <c r="YB3661" s="0"/>
      <c r="YC3661" s="0"/>
      <c r="YD3661" s="0"/>
      <c r="YE3661" s="0"/>
      <c r="YF3661" s="0"/>
      <c r="YG3661" s="0"/>
      <c r="YH3661" s="0"/>
      <c r="YI3661" s="0"/>
      <c r="YJ3661" s="0"/>
      <c r="YK3661" s="0"/>
      <c r="YL3661" s="0"/>
      <c r="YM3661" s="0"/>
      <c r="YN3661" s="0"/>
      <c r="YO3661" s="0"/>
      <c r="YP3661" s="0"/>
      <c r="YQ3661" s="0"/>
      <c r="YR3661" s="0"/>
      <c r="YS3661" s="0"/>
      <c r="YT3661" s="0"/>
      <c r="YU3661" s="0"/>
      <c r="YV3661" s="0"/>
      <c r="YW3661" s="0"/>
      <c r="YX3661" s="0"/>
      <c r="YY3661" s="0"/>
      <c r="YZ3661" s="0"/>
      <c r="ZA3661" s="0"/>
      <c r="ZB3661" s="0"/>
      <c r="ZC3661" s="0"/>
      <c r="ZD3661" s="0"/>
      <c r="ZE3661" s="0"/>
      <c r="ZF3661" s="0"/>
      <c r="ZG3661" s="0"/>
      <c r="ZH3661" s="0"/>
      <c r="ZI3661" s="0"/>
      <c r="ZJ3661" s="0"/>
      <c r="ZK3661" s="0"/>
      <c r="ZL3661" s="0"/>
      <c r="ZM3661" s="0"/>
      <c r="ZN3661" s="0"/>
      <c r="ZO3661" s="0"/>
      <c r="ZP3661" s="0"/>
      <c r="ZQ3661" s="0"/>
      <c r="ZR3661" s="0"/>
      <c r="ZS3661" s="0"/>
      <c r="ZT3661" s="0"/>
      <c r="ZU3661" s="0"/>
      <c r="ZV3661" s="0"/>
      <c r="ZW3661" s="0"/>
      <c r="ZX3661" s="0"/>
      <c r="ZY3661" s="0"/>
      <c r="ZZ3661" s="0"/>
      <c r="AAA3661" s="0"/>
      <c r="AAB3661" s="0"/>
      <c r="AAC3661" s="0"/>
      <c r="AAD3661" s="0"/>
      <c r="AAE3661" s="0"/>
      <c r="AAF3661" s="0"/>
      <c r="AAG3661" s="0"/>
      <c r="AAH3661" s="0"/>
      <c r="AAI3661" s="0"/>
      <c r="AAJ3661" s="0"/>
      <c r="AAK3661" s="0"/>
      <c r="AAL3661" s="0"/>
      <c r="AAM3661" s="0"/>
      <c r="AAN3661" s="0"/>
      <c r="AAO3661" s="0"/>
      <c r="AAP3661" s="0"/>
      <c r="AAQ3661" s="0"/>
      <c r="AAR3661" s="0"/>
      <c r="AAS3661" s="0"/>
      <c r="AAT3661" s="0"/>
      <c r="AAU3661" s="0"/>
      <c r="AAV3661" s="0"/>
      <c r="AAW3661" s="0"/>
      <c r="AAX3661" s="0"/>
      <c r="AAY3661" s="0"/>
      <c r="AAZ3661" s="0"/>
      <c r="ABA3661" s="0"/>
      <c r="ABB3661" s="0"/>
      <c r="ABC3661" s="0"/>
      <c r="ABD3661" s="0"/>
      <c r="ABE3661" s="0"/>
      <c r="ABF3661" s="0"/>
      <c r="ABG3661" s="0"/>
      <c r="ABH3661" s="0"/>
      <c r="ABI3661" s="0"/>
      <c r="ABJ3661" s="0"/>
      <c r="ABK3661" s="0"/>
      <c r="ABL3661" s="0"/>
      <c r="ABM3661" s="0"/>
      <c r="ABN3661" s="0"/>
      <c r="ABO3661" s="0"/>
      <c r="ABP3661" s="0"/>
      <c r="ABQ3661" s="0"/>
      <c r="ABR3661" s="0"/>
      <c r="ABS3661" s="0"/>
      <c r="ABT3661" s="0"/>
      <c r="ABU3661" s="0"/>
      <c r="ABV3661" s="0"/>
      <c r="ABW3661" s="0"/>
      <c r="ABX3661" s="0"/>
      <c r="ABY3661" s="0"/>
      <c r="ABZ3661" s="0"/>
      <c r="ACA3661" s="0"/>
      <c r="ACB3661" s="0"/>
      <c r="ACC3661" s="0"/>
      <c r="ACD3661" s="0"/>
      <c r="ACE3661" s="0"/>
      <c r="ACF3661" s="0"/>
      <c r="ACG3661" s="0"/>
      <c r="ACH3661" s="0"/>
      <c r="ACI3661" s="0"/>
      <c r="ACJ3661" s="0"/>
      <c r="ACK3661" s="0"/>
      <c r="ACL3661" s="0"/>
      <c r="ACM3661" s="0"/>
      <c r="ACN3661" s="0"/>
      <c r="ACO3661" s="0"/>
      <c r="ACP3661" s="0"/>
      <c r="ACQ3661" s="0"/>
      <c r="ACR3661" s="0"/>
      <c r="ACS3661" s="0"/>
      <c r="ACT3661" s="0"/>
      <c r="ACU3661" s="0"/>
      <c r="ACV3661" s="0"/>
      <c r="ACW3661" s="0"/>
      <c r="ACX3661" s="0"/>
      <c r="ACY3661" s="0"/>
      <c r="ACZ3661" s="0"/>
      <c r="ADA3661" s="0"/>
      <c r="ADB3661" s="0"/>
      <c r="ADC3661" s="0"/>
      <c r="ADD3661" s="0"/>
      <c r="ADE3661" s="0"/>
      <c r="ADF3661" s="0"/>
      <c r="ADG3661" s="0"/>
      <c r="ADH3661" s="0"/>
      <c r="ADI3661" s="0"/>
      <c r="ADJ3661" s="0"/>
      <c r="ADK3661" s="0"/>
      <c r="ADL3661" s="0"/>
      <c r="ADM3661" s="0"/>
      <c r="ADN3661" s="0"/>
      <c r="ADO3661" s="0"/>
      <c r="ADP3661" s="0"/>
      <c r="ADQ3661" s="0"/>
      <c r="ADR3661" s="0"/>
      <c r="ADS3661" s="0"/>
      <c r="ADT3661" s="0"/>
      <c r="ADU3661" s="0"/>
      <c r="ADV3661" s="0"/>
      <c r="ADW3661" s="0"/>
      <c r="ADX3661" s="0"/>
      <c r="ADY3661" s="0"/>
      <c r="ADZ3661" s="0"/>
      <c r="AEA3661" s="0"/>
      <c r="AEB3661" s="0"/>
      <c r="AEC3661" s="0"/>
      <c r="AED3661" s="0"/>
      <c r="AEE3661" s="0"/>
      <c r="AEF3661" s="0"/>
      <c r="AEG3661" s="0"/>
      <c r="AEH3661" s="0"/>
      <c r="AEI3661" s="0"/>
      <c r="AEJ3661" s="0"/>
      <c r="AEK3661" s="0"/>
      <c r="AEL3661" s="0"/>
      <c r="AEM3661" s="0"/>
      <c r="AEN3661" s="0"/>
      <c r="AEO3661" s="0"/>
      <c r="AEP3661" s="0"/>
      <c r="AEQ3661" s="0"/>
      <c r="AER3661" s="0"/>
      <c r="AES3661" s="0"/>
      <c r="AET3661" s="0"/>
      <c r="AEU3661" s="0"/>
      <c r="AEV3661" s="0"/>
      <c r="AEW3661" s="0"/>
      <c r="AEX3661" s="0"/>
      <c r="AEY3661" s="0"/>
      <c r="AEZ3661" s="0"/>
      <c r="AFA3661" s="0"/>
      <c r="AFB3661" s="0"/>
      <c r="AFC3661" s="0"/>
      <c r="AFD3661" s="0"/>
      <c r="AFE3661" s="0"/>
      <c r="AFF3661" s="0"/>
      <c r="AFG3661" s="0"/>
      <c r="AFH3661" s="0"/>
      <c r="AFI3661" s="0"/>
      <c r="AFJ3661" s="0"/>
      <c r="AFK3661" s="0"/>
      <c r="AFL3661" s="0"/>
      <c r="AFM3661" s="0"/>
      <c r="AFN3661" s="0"/>
      <c r="AFO3661" s="0"/>
      <c r="AFP3661" s="0"/>
      <c r="AFQ3661" s="0"/>
      <c r="AFR3661" s="0"/>
      <c r="AFS3661" s="0"/>
      <c r="AFT3661" s="0"/>
      <c r="AFU3661" s="0"/>
      <c r="AFV3661" s="0"/>
      <c r="AFW3661" s="0"/>
      <c r="AFX3661" s="0"/>
      <c r="AFY3661" s="0"/>
      <c r="AFZ3661" s="0"/>
      <c r="AGA3661" s="0"/>
      <c r="AGB3661" s="0"/>
      <c r="AGC3661" s="0"/>
      <c r="AGD3661" s="0"/>
      <c r="AGE3661" s="0"/>
      <c r="AGF3661" s="0"/>
      <c r="AGG3661" s="0"/>
      <c r="AGH3661" s="0"/>
      <c r="AGI3661" s="0"/>
      <c r="AGJ3661" s="0"/>
      <c r="AGK3661" s="0"/>
      <c r="AGL3661" s="0"/>
      <c r="AGM3661" s="0"/>
      <c r="AGN3661" s="0"/>
      <c r="AGO3661" s="0"/>
      <c r="AGP3661" s="0"/>
      <c r="AGQ3661" s="0"/>
      <c r="AGR3661" s="0"/>
      <c r="AGS3661" s="0"/>
      <c r="AGT3661" s="0"/>
      <c r="AGU3661" s="0"/>
      <c r="AGV3661" s="0"/>
      <c r="AGW3661" s="0"/>
      <c r="AGX3661" s="0"/>
      <c r="AGY3661" s="0"/>
      <c r="AGZ3661" s="0"/>
      <c r="AHA3661" s="0"/>
      <c r="AHB3661" s="0"/>
      <c r="AHC3661" s="0"/>
      <c r="AHD3661" s="0"/>
      <c r="AHE3661" s="0"/>
      <c r="AHF3661" s="0"/>
      <c r="AHG3661" s="0"/>
      <c r="AHH3661" s="0"/>
      <c r="AHI3661" s="0"/>
      <c r="AHJ3661" s="0"/>
      <c r="AHK3661" s="0"/>
      <c r="AHL3661" s="0"/>
      <c r="AHM3661" s="0"/>
      <c r="AHN3661" s="0"/>
      <c r="AHO3661" s="0"/>
      <c r="AHP3661" s="0"/>
      <c r="AHQ3661" s="0"/>
      <c r="AHR3661" s="0"/>
      <c r="AHS3661" s="0"/>
      <c r="AHT3661" s="0"/>
      <c r="AHU3661" s="0"/>
      <c r="AHV3661" s="0"/>
      <c r="AHW3661" s="0"/>
      <c r="AHX3661" s="0"/>
      <c r="AHY3661" s="0"/>
      <c r="AHZ3661" s="0"/>
      <c r="AIA3661" s="0"/>
      <c r="AIB3661" s="0"/>
      <c r="AIC3661" s="0"/>
      <c r="AID3661" s="0"/>
      <c r="AIE3661" s="0"/>
      <c r="AIF3661" s="0"/>
      <c r="AIG3661" s="0"/>
      <c r="AIH3661" s="0"/>
      <c r="AII3661" s="0"/>
      <c r="AIJ3661" s="0"/>
      <c r="AIK3661" s="0"/>
      <c r="AIL3661" s="0"/>
      <c r="AIM3661" s="0"/>
      <c r="AIN3661" s="0"/>
      <c r="AIO3661" s="0"/>
      <c r="AIP3661" s="0"/>
      <c r="AIQ3661" s="0"/>
      <c r="AIR3661" s="0"/>
      <c r="AIS3661" s="0"/>
      <c r="AIT3661" s="0"/>
      <c r="AIU3661" s="0"/>
      <c r="AIV3661" s="0"/>
      <c r="AIW3661" s="0"/>
      <c r="AIX3661" s="0"/>
      <c r="AIY3661" s="0"/>
      <c r="AIZ3661" s="0"/>
      <c r="AJA3661" s="0"/>
      <c r="AJB3661" s="0"/>
      <c r="AJC3661" s="0"/>
      <c r="AJD3661" s="0"/>
      <c r="AJE3661" s="0"/>
      <c r="AJF3661" s="0"/>
      <c r="AJG3661" s="0"/>
      <c r="AJH3661" s="0"/>
      <c r="AJI3661" s="0"/>
      <c r="AJJ3661" s="0"/>
      <c r="AJK3661" s="0"/>
      <c r="AJL3661" s="0"/>
      <c r="AJM3661" s="0"/>
      <c r="AJN3661" s="0"/>
      <c r="AJO3661" s="0"/>
      <c r="AJP3661" s="0"/>
      <c r="AJQ3661" s="0"/>
      <c r="AJR3661" s="0"/>
      <c r="AJS3661" s="0"/>
      <c r="AJT3661" s="0"/>
      <c r="AJU3661" s="0"/>
      <c r="AJV3661" s="0"/>
      <c r="AJW3661" s="0"/>
      <c r="AJX3661" s="0"/>
      <c r="AJY3661" s="0"/>
      <c r="AJZ3661" s="0"/>
      <c r="AKA3661" s="0"/>
      <c r="AKB3661" s="0"/>
      <c r="AKC3661" s="0"/>
      <c r="AKD3661" s="0"/>
      <c r="AKE3661" s="0"/>
      <c r="AKF3661" s="0"/>
      <c r="AKG3661" s="0"/>
      <c r="AKH3661" s="0"/>
      <c r="AKI3661" s="0"/>
      <c r="AKJ3661" s="0"/>
      <c r="AKK3661" s="0"/>
      <c r="AKL3661" s="0"/>
      <c r="AKM3661" s="0"/>
      <c r="AKN3661" s="0"/>
      <c r="AKO3661" s="0"/>
      <c r="AKP3661" s="0"/>
      <c r="AKQ3661" s="0"/>
      <c r="AKR3661" s="0"/>
      <c r="AKS3661" s="0"/>
      <c r="AKT3661" s="0"/>
      <c r="AKU3661" s="0"/>
      <c r="AKV3661" s="0"/>
      <c r="AKW3661" s="0"/>
      <c r="AKX3661" s="0"/>
      <c r="AKY3661" s="0"/>
      <c r="AKZ3661" s="0"/>
      <c r="ALA3661" s="0"/>
      <c r="ALB3661" s="0"/>
      <c r="ALC3661" s="0"/>
      <c r="ALD3661" s="0"/>
      <c r="ALE3661" s="0"/>
      <c r="ALF3661" s="0"/>
      <c r="ALG3661" s="0"/>
      <c r="ALH3661" s="0"/>
      <c r="ALI3661" s="0"/>
      <c r="ALJ3661" s="0"/>
      <c r="ALK3661" s="0"/>
      <c r="ALL3661" s="0"/>
      <c r="ALM3661" s="0"/>
      <c r="ALN3661" s="0"/>
      <c r="ALO3661" s="0"/>
      <c r="ALP3661" s="0"/>
      <c r="ALQ3661" s="0"/>
      <c r="ALR3661" s="0"/>
      <c r="ALS3661" s="0"/>
      <c r="ALT3661" s="0"/>
      <c r="ALU3661" s="0"/>
      <c r="ALV3661" s="0"/>
      <c r="ALW3661" s="0"/>
      <c r="ALX3661" s="0"/>
      <c r="ALY3661" s="0"/>
      <c r="ALZ3661" s="0"/>
      <c r="AMA3661" s="0"/>
      <c r="AMB3661" s="0"/>
      <c r="AMC3661" s="0"/>
      <c r="AMD3661" s="0"/>
      <c r="AME3661" s="0"/>
      <c r="AMF3661" s="0"/>
      <c r="AMG3661" s="0"/>
      <c r="AMH3661" s="0"/>
      <c r="AMI3661" s="0"/>
    </row>
    <row r="3662" customFormat="false" ht="12.8" hidden="false" customHeight="false" outlineLevel="0" collapsed="false">
      <c r="A3662" s="1" t="s">
        <v>3886</v>
      </c>
      <c r="C3662" s="19" t="s">
        <v>3887</v>
      </c>
      <c r="D3662" s="19" t="s">
        <v>13</v>
      </c>
      <c r="E3662" s="20" t="n">
        <v>1.9</v>
      </c>
      <c r="F3662" s="21" t="n">
        <v>7.55</v>
      </c>
      <c r="G3662" s="24" t="s">
        <v>3882</v>
      </c>
      <c r="I3662" s="3"/>
      <c r="K3662" s="4"/>
      <c r="BM3662" s="0"/>
      <c r="BN3662" s="0"/>
      <c r="BO3662" s="0"/>
      <c r="BP3662" s="0"/>
      <c r="BQ3662" s="0"/>
      <c r="BR3662" s="0"/>
      <c r="BS3662" s="0"/>
      <c r="BT3662" s="0"/>
      <c r="BU3662" s="0"/>
      <c r="BV3662" s="0"/>
      <c r="BW3662" s="0"/>
      <c r="BX3662" s="0"/>
      <c r="BY3662" s="0"/>
      <c r="BZ3662" s="0"/>
      <c r="CA3662" s="0"/>
      <c r="CB3662" s="0"/>
      <c r="CC3662" s="0"/>
      <c r="CD3662" s="0"/>
      <c r="CE3662" s="0"/>
      <c r="CF3662" s="0"/>
      <c r="CG3662" s="0"/>
      <c r="CH3662" s="0"/>
      <c r="CI3662" s="0"/>
      <c r="CJ3662" s="0"/>
      <c r="CK3662" s="0"/>
      <c r="CL3662" s="0"/>
      <c r="CM3662" s="0"/>
      <c r="CN3662" s="0"/>
      <c r="CO3662" s="0"/>
      <c r="CP3662" s="0"/>
      <c r="CQ3662" s="0"/>
      <c r="CR3662" s="0"/>
      <c r="CS3662" s="0"/>
      <c r="CT3662" s="0"/>
      <c r="CU3662" s="0"/>
      <c r="CV3662" s="0"/>
      <c r="CW3662" s="0"/>
      <c r="CX3662" s="0"/>
      <c r="CY3662" s="0"/>
      <c r="CZ3662" s="0"/>
      <c r="DA3662" s="0"/>
      <c r="DB3662" s="0"/>
      <c r="DC3662" s="0"/>
      <c r="DD3662" s="0"/>
      <c r="DE3662" s="0"/>
      <c r="DF3662" s="0"/>
      <c r="DG3662" s="0"/>
      <c r="DH3662" s="0"/>
      <c r="DI3662" s="0"/>
      <c r="DJ3662" s="0"/>
      <c r="DK3662" s="0"/>
      <c r="DL3662" s="0"/>
      <c r="DM3662" s="0"/>
      <c r="DN3662" s="0"/>
      <c r="DO3662" s="0"/>
      <c r="DP3662" s="0"/>
      <c r="DQ3662" s="0"/>
      <c r="DR3662" s="0"/>
      <c r="DS3662" s="0"/>
      <c r="DT3662" s="0"/>
      <c r="DU3662" s="0"/>
      <c r="DV3662" s="0"/>
      <c r="DW3662" s="0"/>
      <c r="DX3662" s="0"/>
      <c r="DY3662" s="0"/>
      <c r="DZ3662" s="0"/>
      <c r="EA3662" s="0"/>
      <c r="EB3662" s="0"/>
      <c r="EC3662" s="0"/>
      <c r="ED3662" s="0"/>
      <c r="EE3662" s="0"/>
      <c r="EF3662" s="0"/>
      <c r="EG3662" s="0"/>
      <c r="EH3662" s="0"/>
      <c r="EI3662" s="0"/>
      <c r="EJ3662" s="0"/>
      <c r="EK3662" s="0"/>
      <c r="EL3662" s="0"/>
      <c r="EM3662" s="0"/>
      <c r="EN3662" s="0"/>
      <c r="EO3662" s="0"/>
      <c r="EP3662" s="0"/>
      <c r="EQ3662" s="0"/>
      <c r="ER3662" s="0"/>
      <c r="ES3662" s="0"/>
      <c r="ET3662" s="0"/>
      <c r="EU3662" s="0"/>
      <c r="EV3662" s="0"/>
      <c r="EW3662" s="0"/>
      <c r="EX3662" s="0"/>
      <c r="EY3662" s="0"/>
      <c r="EZ3662" s="0"/>
      <c r="FA3662" s="0"/>
      <c r="FB3662" s="0"/>
      <c r="FC3662" s="0"/>
      <c r="FD3662" s="0"/>
      <c r="FE3662" s="0"/>
      <c r="FF3662" s="0"/>
      <c r="FG3662" s="0"/>
      <c r="FH3662" s="0"/>
      <c r="FI3662" s="0"/>
      <c r="FJ3662" s="0"/>
      <c r="FK3662" s="0"/>
      <c r="FL3662" s="0"/>
      <c r="FM3662" s="0"/>
      <c r="FN3662" s="0"/>
      <c r="FO3662" s="0"/>
      <c r="FP3662" s="0"/>
      <c r="FQ3662" s="0"/>
      <c r="FR3662" s="0"/>
      <c r="FS3662" s="0"/>
      <c r="FT3662" s="0"/>
      <c r="FU3662" s="0"/>
      <c r="FV3662" s="0"/>
      <c r="FW3662" s="0"/>
      <c r="FX3662" s="0"/>
      <c r="FY3662" s="0"/>
      <c r="FZ3662" s="0"/>
      <c r="GA3662" s="0"/>
      <c r="GB3662" s="0"/>
      <c r="GC3662" s="0"/>
      <c r="GD3662" s="0"/>
      <c r="GE3662" s="0"/>
      <c r="GF3662" s="0"/>
      <c r="GG3662" s="0"/>
      <c r="GH3662" s="0"/>
      <c r="GI3662" s="0"/>
      <c r="GJ3662" s="0"/>
      <c r="GK3662" s="0"/>
      <c r="GL3662" s="0"/>
      <c r="GM3662" s="0"/>
      <c r="GN3662" s="0"/>
      <c r="GO3662" s="0"/>
      <c r="GP3662" s="0"/>
      <c r="GQ3662" s="0"/>
      <c r="GR3662" s="0"/>
      <c r="GS3662" s="0"/>
      <c r="GT3662" s="0"/>
      <c r="GU3662" s="0"/>
      <c r="GV3662" s="0"/>
      <c r="GW3662" s="0"/>
      <c r="GX3662" s="0"/>
      <c r="GY3662" s="0"/>
      <c r="GZ3662" s="0"/>
      <c r="HA3662" s="0"/>
      <c r="HB3662" s="0"/>
      <c r="HC3662" s="0"/>
      <c r="HD3662" s="0"/>
      <c r="HE3662" s="0"/>
      <c r="HF3662" s="0"/>
      <c r="HG3662" s="0"/>
      <c r="HH3662" s="0"/>
      <c r="HI3662" s="0"/>
      <c r="HJ3662" s="0"/>
      <c r="HK3662" s="0"/>
      <c r="HL3662" s="0"/>
      <c r="HM3662" s="0"/>
      <c r="HN3662" s="0"/>
      <c r="HO3662" s="0"/>
      <c r="HP3662" s="0"/>
      <c r="HQ3662" s="0"/>
      <c r="HR3662" s="0"/>
      <c r="HS3662" s="0"/>
      <c r="HT3662" s="0"/>
      <c r="HU3662" s="0"/>
      <c r="HV3662" s="0"/>
      <c r="HW3662" s="0"/>
      <c r="HX3662" s="0"/>
      <c r="HY3662" s="0"/>
      <c r="HZ3662" s="0"/>
      <c r="IA3662" s="0"/>
      <c r="IB3662" s="0"/>
      <c r="IC3662" s="0"/>
      <c r="ID3662" s="0"/>
      <c r="IE3662" s="0"/>
      <c r="IF3662" s="0"/>
      <c r="IG3662" s="0"/>
      <c r="IH3662" s="0"/>
      <c r="II3662" s="0"/>
      <c r="IJ3662" s="0"/>
      <c r="IK3662" s="0"/>
      <c r="IL3662" s="0"/>
      <c r="IM3662" s="0"/>
      <c r="IN3662" s="0"/>
      <c r="IO3662" s="0"/>
      <c r="IP3662" s="0"/>
      <c r="IQ3662" s="0"/>
      <c r="IR3662" s="0"/>
      <c r="IS3662" s="0"/>
      <c r="IT3662" s="0"/>
      <c r="IU3662" s="0"/>
      <c r="IV3662" s="0"/>
      <c r="IW3662" s="0"/>
      <c r="IX3662" s="0"/>
      <c r="IY3662" s="0"/>
      <c r="IZ3662" s="0"/>
      <c r="JA3662" s="0"/>
      <c r="JB3662" s="0"/>
      <c r="JC3662" s="0"/>
      <c r="JD3662" s="0"/>
      <c r="JE3662" s="0"/>
      <c r="JF3662" s="0"/>
      <c r="JG3662" s="0"/>
      <c r="JH3662" s="0"/>
      <c r="JI3662" s="0"/>
      <c r="JJ3662" s="0"/>
      <c r="JK3662" s="0"/>
      <c r="JL3662" s="0"/>
      <c r="JM3662" s="0"/>
      <c r="JN3662" s="0"/>
      <c r="JO3662" s="0"/>
      <c r="JP3662" s="0"/>
      <c r="JQ3662" s="0"/>
      <c r="JR3662" s="0"/>
      <c r="JS3662" s="0"/>
      <c r="JT3662" s="0"/>
      <c r="JU3662" s="0"/>
      <c r="JV3662" s="0"/>
      <c r="JW3662" s="0"/>
      <c r="JX3662" s="0"/>
      <c r="JY3662" s="0"/>
      <c r="JZ3662" s="0"/>
      <c r="KA3662" s="0"/>
      <c r="KB3662" s="0"/>
      <c r="KC3662" s="0"/>
      <c r="KD3662" s="0"/>
      <c r="KE3662" s="0"/>
      <c r="KF3662" s="0"/>
      <c r="KG3662" s="0"/>
      <c r="KH3662" s="0"/>
      <c r="KI3662" s="0"/>
      <c r="KJ3662" s="0"/>
      <c r="KK3662" s="0"/>
      <c r="KL3662" s="0"/>
      <c r="KM3662" s="0"/>
      <c r="KN3662" s="0"/>
      <c r="KO3662" s="0"/>
      <c r="KP3662" s="0"/>
      <c r="KQ3662" s="0"/>
      <c r="KR3662" s="0"/>
      <c r="KS3662" s="0"/>
      <c r="KT3662" s="0"/>
      <c r="KU3662" s="0"/>
      <c r="KV3662" s="0"/>
      <c r="KW3662" s="0"/>
      <c r="KX3662" s="0"/>
      <c r="KY3662" s="0"/>
      <c r="KZ3662" s="0"/>
      <c r="LA3662" s="0"/>
      <c r="LB3662" s="0"/>
      <c r="LC3662" s="0"/>
      <c r="LD3662" s="0"/>
      <c r="LE3662" s="0"/>
      <c r="LF3662" s="0"/>
      <c r="LG3662" s="0"/>
      <c r="LH3662" s="0"/>
      <c r="LI3662" s="0"/>
      <c r="LJ3662" s="0"/>
      <c r="LK3662" s="0"/>
      <c r="LL3662" s="0"/>
      <c r="LM3662" s="0"/>
      <c r="LN3662" s="0"/>
      <c r="LO3662" s="0"/>
      <c r="LP3662" s="0"/>
      <c r="LQ3662" s="0"/>
      <c r="LR3662" s="0"/>
      <c r="LS3662" s="0"/>
      <c r="LT3662" s="0"/>
      <c r="LU3662" s="0"/>
      <c r="LV3662" s="0"/>
      <c r="LW3662" s="0"/>
      <c r="LX3662" s="0"/>
      <c r="LY3662" s="0"/>
      <c r="LZ3662" s="0"/>
      <c r="MA3662" s="0"/>
      <c r="MB3662" s="0"/>
      <c r="MC3662" s="0"/>
      <c r="MD3662" s="0"/>
      <c r="ME3662" s="0"/>
      <c r="MF3662" s="0"/>
      <c r="MG3662" s="0"/>
      <c r="MH3662" s="0"/>
      <c r="MI3662" s="0"/>
      <c r="MJ3662" s="0"/>
      <c r="MK3662" s="0"/>
      <c r="ML3662" s="0"/>
      <c r="MM3662" s="0"/>
      <c r="MN3662" s="0"/>
      <c r="MO3662" s="0"/>
      <c r="MP3662" s="0"/>
      <c r="MQ3662" s="0"/>
      <c r="MR3662" s="0"/>
      <c r="MS3662" s="0"/>
      <c r="MT3662" s="0"/>
      <c r="MU3662" s="0"/>
      <c r="MV3662" s="0"/>
      <c r="MW3662" s="0"/>
      <c r="MX3662" s="0"/>
      <c r="MY3662" s="0"/>
      <c r="MZ3662" s="0"/>
      <c r="NA3662" s="0"/>
      <c r="NB3662" s="0"/>
      <c r="NC3662" s="0"/>
      <c r="ND3662" s="0"/>
      <c r="NE3662" s="0"/>
      <c r="NF3662" s="0"/>
      <c r="NG3662" s="0"/>
      <c r="NH3662" s="0"/>
      <c r="NI3662" s="0"/>
      <c r="NJ3662" s="0"/>
      <c r="NK3662" s="0"/>
      <c r="NL3662" s="0"/>
      <c r="NM3662" s="0"/>
      <c r="NN3662" s="0"/>
      <c r="NO3662" s="0"/>
      <c r="NP3662" s="0"/>
      <c r="NQ3662" s="0"/>
      <c r="NR3662" s="0"/>
      <c r="NS3662" s="0"/>
      <c r="NT3662" s="0"/>
      <c r="NU3662" s="0"/>
      <c r="NV3662" s="0"/>
      <c r="NW3662" s="0"/>
      <c r="NX3662" s="0"/>
      <c r="NY3662" s="0"/>
      <c r="NZ3662" s="0"/>
      <c r="OA3662" s="0"/>
      <c r="OB3662" s="0"/>
      <c r="OC3662" s="0"/>
      <c r="OD3662" s="0"/>
      <c r="OE3662" s="0"/>
      <c r="OF3662" s="0"/>
      <c r="OG3662" s="0"/>
      <c r="OH3662" s="0"/>
      <c r="OI3662" s="0"/>
      <c r="OJ3662" s="0"/>
      <c r="OK3662" s="0"/>
      <c r="OL3662" s="0"/>
      <c r="OM3662" s="0"/>
      <c r="ON3662" s="0"/>
      <c r="OO3662" s="0"/>
      <c r="OP3662" s="0"/>
      <c r="OQ3662" s="0"/>
      <c r="OR3662" s="0"/>
      <c r="OS3662" s="0"/>
      <c r="OT3662" s="0"/>
      <c r="OU3662" s="0"/>
      <c r="OV3662" s="0"/>
      <c r="OW3662" s="0"/>
      <c r="OX3662" s="0"/>
      <c r="OY3662" s="0"/>
      <c r="OZ3662" s="0"/>
      <c r="PA3662" s="0"/>
      <c r="PB3662" s="0"/>
      <c r="PC3662" s="0"/>
      <c r="PD3662" s="0"/>
      <c r="PE3662" s="0"/>
      <c r="PF3662" s="0"/>
      <c r="PG3662" s="0"/>
      <c r="PH3662" s="0"/>
      <c r="PI3662" s="0"/>
      <c r="PJ3662" s="0"/>
      <c r="PK3662" s="0"/>
      <c r="PL3662" s="0"/>
      <c r="PM3662" s="0"/>
      <c r="PN3662" s="0"/>
      <c r="PO3662" s="0"/>
      <c r="PP3662" s="0"/>
      <c r="PQ3662" s="0"/>
      <c r="PR3662" s="0"/>
      <c r="PS3662" s="0"/>
      <c r="PT3662" s="0"/>
      <c r="PU3662" s="0"/>
      <c r="PV3662" s="0"/>
      <c r="PW3662" s="0"/>
      <c r="PX3662" s="0"/>
      <c r="PY3662" s="0"/>
      <c r="PZ3662" s="0"/>
      <c r="QA3662" s="0"/>
      <c r="QB3662" s="0"/>
      <c r="QC3662" s="0"/>
      <c r="QD3662" s="0"/>
      <c r="QE3662" s="0"/>
      <c r="QF3662" s="0"/>
      <c r="QG3662" s="0"/>
      <c r="QH3662" s="0"/>
      <c r="QI3662" s="0"/>
      <c r="QJ3662" s="0"/>
      <c r="QK3662" s="0"/>
      <c r="QL3662" s="0"/>
      <c r="QM3662" s="0"/>
      <c r="QN3662" s="0"/>
      <c r="QO3662" s="0"/>
      <c r="QP3662" s="0"/>
      <c r="QQ3662" s="0"/>
      <c r="QR3662" s="0"/>
      <c r="QS3662" s="0"/>
      <c r="QT3662" s="0"/>
      <c r="QU3662" s="0"/>
      <c r="QV3662" s="0"/>
      <c r="QW3662" s="0"/>
      <c r="QX3662" s="0"/>
      <c r="QY3662" s="0"/>
      <c r="QZ3662" s="0"/>
      <c r="RA3662" s="0"/>
      <c r="RB3662" s="0"/>
      <c r="RC3662" s="0"/>
      <c r="RD3662" s="0"/>
      <c r="RE3662" s="0"/>
      <c r="RF3662" s="0"/>
      <c r="RG3662" s="0"/>
      <c r="RH3662" s="0"/>
      <c r="RI3662" s="0"/>
      <c r="RJ3662" s="0"/>
      <c r="RK3662" s="0"/>
      <c r="RL3662" s="0"/>
      <c r="RM3662" s="0"/>
      <c r="RN3662" s="0"/>
      <c r="RO3662" s="0"/>
      <c r="RP3662" s="0"/>
      <c r="RQ3662" s="0"/>
      <c r="RR3662" s="0"/>
      <c r="RS3662" s="0"/>
      <c r="RT3662" s="0"/>
      <c r="RU3662" s="0"/>
      <c r="RV3662" s="0"/>
      <c r="RW3662" s="0"/>
      <c r="RX3662" s="0"/>
      <c r="RY3662" s="0"/>
      <c r="RZ3662" s="0"/>
      <c r="SA3662" s="0"/>
      <c r="SB3662" s="0"/>
      <c r="SC3662" s="0"/>
      <c r="SD3662" s="0"/>
      <c r="SE3662" s="0"/>
      <c r="SF3662" s="0"/>
      <c r="SG3662" s="0"/>
      <c r="SH3662" s="0"/>
      <c r="SI3662" s="0"/>
      <c r="SJ3662" s="0"/>
      <c r="SK3662" s="0"/>
      <c r="SL3662" s="0"/>
      <c r="SM3662" s="0"/>
      <c r="SN3662" s="0"/>
      <c r="SO3662" s="0"/>
      <c r="SP3662" s="0"/>
      <c r="SQ3662" s="0"/>
      <c r="SR3662" s="0"/>
      <c r="SS3662" s="0"/>
      <c r="ST3662" s="0"/>
      <c r="SU3662" s="0"/>
      <c r="SV3662" s="0"/>
      <c r="SW3662" s="0"/>
      <c r="SX3662" s="0"/>
      <c r="SY3662" s="0"/>
      <c r="SZ3662" s="0"/>
      <c r="TA3662" s="0"/>
      <c r="TB3662" s="0"/>
      <c r="TC3662" s="0"/>
      <c r="TD3662" s="0"/>
      <c r="TE3662" s="0"/>
      <c r="TF3662" s="0"/>
      <c r="TG3662" s="0"/>
      <c r="TH3662" s="0"/>
      <c r="TI3662" s="0"/>
      <c r="TJ3662" s="0"/>
      <c r="TK3662" s="0"/>
      <c r="TL3662" s="0"/>
      <c r="TM3662" s="0"/>
      <c r="TN3662" s="0"/>
      <c r="TO3662" s="0"/>
      <c r="TP3662" s="0"/>
      <c r="TQ3662" s="0"/>
      <c r="TR3662" s="0"/>
      <c r="TS3662" s="0"/>
      <c r="TT3662" s="0"/>
      <c r="TU3662" s="0"/>
      <c r="TV3662" s="0"/>
      <c r="TW3662" s="0"/>
      <c r="TX3662" s="0"/>
      <c r="TY3662" s="0"/>
      <c r="TZ3662" s="0"/>
      <c r="UA3662" s="0"/>
      <c r="UB3662" s="0"/>
      <c r="UC3662" s="0"/>
      <c r="UD3662" s="0"/>
      <c r="UE3662" s="0"/>
      <c r="UF3662" s="0"/>
      <c r="UG3662" s="0"/>
      <c r="UH3662" s="0"/>
      <c r="UI3662" s="0"/>
      <c r="UJ3662" s="0"/>
      <c r="UK3662" s="0"/>
      <c r="UL3662" s="0"/>
      <c r="UM3662" s="0"/>
      <c r="UN3662" s="0"/>
      <c r="UO3662" s="0"/>
      <c r="UP3662" s="0"/>
      <c r="UQ3662" s="0"/>
      <c r="UR3662" s="0"/>
      <c r="US3662" s="0"/>
      <c r="UT3662" s="0"/>
      <c r="UU3662" s="0"/>
      <c r="UV3662" s="0"/>
      <c r="UW3662" s="0"/>
      <c r="UX3662" s="0"/>
      <c r="UY3662" s="0"/>
      <c r="UZ3662" s="0"/>
      <c r="VA3662" s="0"/>
      <c r="VB3662" s="0"/>
      <c r="VC3662" s="0"/>
      <c r="VD3662" s="0"/>
      <c r="VE3662" s="0"/>
      <c r="VF3662" s="0"/>
      <c r="VG3662" s="0"/>
      <c r="VH3662" s="0"/>
      <c r="VI3662" s="0"/>
      <c r="VJ3662" s="0"/>
      <c r="VK3662" s="0"/>
      <c r="VL3662" s="0"/>
      <c r="VM3662" s="0"/>
      <c r="VN3662" s="0"/>
      <c r="VO3662" s="0"/>
      <c r="VP3662" s="0"/>
      <c r="VQ3662" s="0"/>
      <c r="VR3662" s="0"/>
      <c r="VS3662" s="0"/>
      <c r="VT3662" s="0"/>
      <c r="VU3662" s="0"/>
      <c r="VV3662" s="0"/>
      <c r="VW3662" s="0"/>
      <c r="VX3662" s="0"/>
      <c r="VY3662" s="0"/>
      <c r="VZ3662" s="0"/>
      <c r="WA3662" s="0"/>
      <c r="WB3662" s="0"/>
      <c r="WC3662" s="0"/>
      <c r="WD3662" s="0"/>
      <c r="WE3662" s="0"/>
      <c r="WF3662" s="0"/>
      <c r="WG3662" s="0"/>
      <c r="WH3662" s="0"/>
      <c r="WI3662" s="0"/>
      <c r="WJ3662" s="0"/>
      <c r="WK3662" s="0"/>
      <c r="WL3662" s="0"/>
      <c r="WM3662" s="0"/>
      <c r="WN3662" s="0"/>
      <c r="WO3662" s="0"/>
      <c r="WP3662" s="0"/>
      <c r="WQ3662" s="0"/>
      <c r="WR3662" s="0"/>
      <c r="WS3662" s="0"/>
      <c r="WT3662" s="0"/>
      <c r="WU3662" s="0"/>
      <c r="WV3662" s="0"/>
      <c r="WW3662" s="0"/>
      <c r="WX3662" s="0"/>
      <c r="WY3662" s="0"/>
      <c r="WZ3662" s="0"/>
      <c r="XA3662" s="0"/>
      <c r="XB3662" s="0"/>
      <c r="XC3662" s="0"/>
      <c r="XD3662" s="0"/>
      <c r="XE3662" s="0"/>
      <c r="XF3662" s="0"/>
      <c r="XG3662" s="0"/>
      <c r="XH3662" s="0"/>
      <c r="XI3662" s="0"/>
      <c r="XJ3662" s="0"/>
      <c r="XK3662" s="0"/>
      <c r="XL3662" s="0"/>
      <c r="XM3662" s="0"/>
      <c r="XN3662" s="0"/>
      <c r="XO3662" s="0"/>
      <c r="XP3662" s="0"/>
      <c r="XQ3662" s="0"/>
      <c r="XR3662" s="0"/>
      <c r="XS3662" s="0"/>
      <c r="XT3662" s="0"/>
      <c r="XU3662" s="0"/>
      <c r="XV3662" s="0"/>
      <c r="XW3662" s="0"/>
      <c r="XX3662" s="0"/>
      <c r="XY3662" s="0"/>
      <c r="XZ3662" s="0"/>
      <c r="YA3662" s="0"/>
      <c r="YB3662" s="0"/>
      <c r="YC3662" s="0"/>
      <c r="YD3662" s="0"/>
      <c r="YE3662" s="0"/>
      <c r="YF3662" s="0"/>
      <c r="YG3662" s="0"/>
      <c r="YH3662" s="0"/>
      <c r="YI3662" s="0"/>
      <c r="YJ3662" s="0"/>
      <c r="YK3662" s="0"/>
      <c r="YL3662" s="0"/>
      <c r="YM3662" s="0"/>
      <c r="YN3662" s="0"/>
      <c r="YO3662" s="0"/>
      <c r="YP3662" s="0"/>
      <c r="YQ3662" s="0"/>
      <c r="YR3662" s="0"/>
      <c r="YS3662" s="0"/>
      <c r="YT3662" s="0"/>
      <c r="YU3662" s="0"/>
      <c r="YV3662" s="0"/>
      <c r="YW3662" s="0"/>
      <c r="YX3662" s="0"/>
      <c r="YY3662" s="0"/>
      <c r="YZ3662" s="0"/>
      <c r="ZA3662" s="0"/>
      <c r="ZB3662" s="0"/>
      <c r="ZC3662" s="0"/>
      <c r="ZD3662" s="0"/>
      <c r="ZE3662" s="0"/>
      <c r="ZF3662" s="0"/>
      <c r="ZG3662" s="0"/>
      <c r="ZH3662" s="0"/>
      <c r="ZI3662" s="0"/>
      <c r="ZJ3662" s="0"/>
      <c r="ZK3662" s="0"/>
      <c r="ZL3662" s="0"/>
      <c r="ZM3662" s="0"/>
      <c r="ZN3662" s="0"/>
      <c r="ZO3662" s="0"/>
      <c r="ZP3662" s="0"/>
      <c r="ZQ3662" s="0"/>
      <c r="ZR3662" s="0"/>
      <c r="ZS3662" s="0"/>
      <c r="ZT3662" s="0"/>
      <c r="ZU3662" s="0"/>
      <c r="ZV3662" s="0"/>
      <c r="ZW3662" s="0"/>
      <c r="ZX3662" s="0"/>
      <c r="ZY3662" s="0"/>
      <c r="ZZ3662" s="0"/>
      <c r="AAA3662" s="0"/>
      <c r="AAB3662" s="0"/>
      <c r="AAC3662" s="0"/>
      <c r="AAD3662" s="0"/>
      <c r="AAE3662" s="0"/>
      <c r="AAF3662" s="0"/>
      <c r="AAG3662" s="0"/>
      <c r="AAH3662" s="0"/>
      <c r="AAI3662" s="0"/>
      <c r="AAJ3662" s="0"/>
      <c r="AAK3662" s="0"/>
      <c r="AAL3662" s="0"/>
      <c r="AAM3662" s="0"/>
      <c r="AAN3662" s="0"/>
      <c r="AAO3662" s="0"/>
      <c r="AAP3662" s="0"/>
      <c r="AAQ3662" s="0"/>
      <c r="AAR3662" s="0"/>
      <c r="AAS3662" s="0"/>
      <c r="AAT3662" s="0"/>
      <c r="AAU3662" s="0"/>
      <c r="AAV3662" s="0"/>
      <c r="AAW3662" s="0"/>
      <c r="AAX3662" s="0"/>
      <c r="AAY3662" s="0"/>
      <c r="AAZ3662" s="0"/>
      <c r="ABA3662" s="0"/>
      <c r="ABB3662" s="0"/>
      <c r="ABC3662" s="0"/>
      <c r="ABD3662" s="0"/>
      <c r="ABE3662" s="0"/>
      <c r="ABF3662" s="0"/>
      <c r="ABG3662" s="0"/>
      <c r="ABH3662" s="0"/>
      <c r="ABI3662" s="0"/>
      <c r="ABJ3662" s="0"/>
      <c r="ABK3662" s="0"/>
      <c r="ABL3662" s="0"/>
      <c r="ABM3662" s="0"/>
      <c r="ABN3662" s="0"/>
      <c r="ABO3662" s="0"/>
      <c r="ABP3662" s="0"/>
      <c r="ABQ3662" s="0"/>
      <c r="ABR3662" s="0"/>
      <c r="ABS3662" s="0"/>
      <c r="ABT3662" s="0"/>
      <c r="ABU3662" s="0"/>
      <c r="ABV3662" s="0"/>
      <c r="ABW3662" s="0"/>
      <c r="ABX3662" s="0"/>
      <c r="ABY3662" s="0"/>
      <c r="ABZ3662" s="0"/>
      <c r="ACA3662" s="0"/>
      <c r="ACB3662" s="0"/>
      <c r="ACC3662" s="0"/>
      <c r="ACD3662" s="0"/>
      <c r="ACE3662" s="0"/>
      <c r="ACF3662" s="0"/>
      <c r="ACG3662" s="0"/>
      <c r="ACH3662" s="0"/>
      <c r="ACI3662" s="0"/>
      <c r="ACJ3662" s="0"/>
      <c r="ACK3662" s="0"/>
      <c r="ACL3662" s="0"/>
      <c r="ACM3662" s="0"/>
      <c r="ACN3662" s="0"/>
      <c r="ACO3662" s="0"/>
      <c r="ACP3662" s="0"/>
      <c r="ACQ3662" s="0"/>
      <c r="ACR3662" s="0"/>
      <c r="ACS3662" s="0"/>
      <c r="ACT3662" s="0"/>
      <c r="ACU3662" s="0"/>
      <c r="ACV3662" s="0"/>
      <c r="ACW3662" s="0"/>
      <c r="ACX3662" s="0"/>
      <c r="ACY3662" s="0"/>
      <c r="ACZ3662" s="0"/>
      <c r="ADA3662" s="0"/>
      <c r="ADB3662" s="0"/>
      <c r="ADC3662" s="0"/>
      <c r="ADD3662" s="0"/>
      <c r="ADE3662" s="0"/>
      <c r="ADF3662" s="0"/>
      <c r="ADG3662" s="0"/>
      <c r="ADH3662" s="0"/>
      <c r="ADI3662" s="0"/>
      <c r="ADJ3662" s="0"/>
      <c r="ADK3662" s="0"/>
      <c r="ADL3662" s="0"/>
      <c r="ADM3662" s="0"/>
      <c r="ADN3662" s="0"/>
      <c r="ADO3662" s="0"/>
      <c r="ADP3662" s="0"/>
      <c r="ADQ3662" s="0"/>
      <c r="ADR3662" s="0"/>
      <c r="ADS3662" s="0"/>
      <c r="ADT3662" s="0"/>
      <c r="ADU3662" s="0"/>
      <c r="ADV3662" s="0"/>
      <c r="ADW3662" s="0"/>
      <c r="ADX3662" s="0"/>
      <c r="ADY3662" s="0"/>
      <c r="ADZ3662" s="0"/>
      <c r="AEA3662" s="0"/>
      <c r="AEB3662" s="0"/>
      <c r="AEC3662" s="0"/>
      <c r="AED3662" s="0"/>
      <c r="AEE3662" s="0"/>
      <c r="AEF3662" s="0"/>
      <c r="AEG3662" s="0"/>
      <c r="AEH3662" s="0"/>
      <c r="AEI3662" s="0"/>
      <c r="AEJ3662" s="0"/>
      <c r="AEK3662" s="0"/>
      <c r="AEL3662" s="0"/>
      <c r="AEM3662" s="0"/>
      <c r="AEN3662" s="0"/>
      <c r="AEO3662" s="0"/>
      <c r="AEP3662" s="0"/>
      <c r="AEQ3662" s="0"/>
      <c r="AER3662" s="0"/>
      <c r="AES3662" s="0"/>
      <c r="AET3662" s="0"/>
      <c r="AEU3662" s="0"/>
      <c r="AEV3662" s="0"/>
      <c r="AEW3662" s="0"/>
      <c r="AEX3662" s="0"/>
      <c r="AEY3662" s="0"/>
      <c r="AEZ3662" s="0"/>
      <c r="AFA3662" s="0"/>
      <c r="AFB3662" s="0"/>
      <c r="AFC3662" s="0"/>
      <c r="AFD3662" s="0"/>
      <c r="AFE3662" s="0"/>
      <c r="AFF3662" s="0"/>
      <c r="AFG3662" s="0"/>
      <c r="AFH3662" s="0"/>
      <c r="AFI3662" s="0"/>
      <c r="AFJ3662" s="0"/>
      <c r="AFK3662" s="0"/>
      <c r="AFL3662" s="0"/>
      <c r="AFM3662" s="0"/>
      <c r="AFN3662" s="0"/>
      <c r="AFO3662" s="0"/>
      <c r="AFP3662" s="0"/>
      <c r="AFQ3662" s="0"/>
      <c r="AFR3662" s="0"/>
      <c r="AFS3662" s="0"/>
      <c r="AFT3662" s="0"/>
      <c r="AFU3662" s="0"/>
      <c r="AFV3662" s="0"/>
      <c r="AFW3662" s="0"/>
      <c r="AFX3662" s="0"/>
      <c r="AFY3662" s="0"/>
      <c r="AFZ3662" s="0"/>
      <c r="AGA3662" s="0"/>
      <c r="AGB3662" s="0"/>
      <c r="AGC3662" s="0"/>
      <c r="AGD3662" s="0"/>
      <c r="AGE3662" s="0"/>
      <c r="AGF3662" s="0"/>
      <c r="AGG3662" s="0"/>
      <c r="AGH3662" s="0"/>
      <c r="AGI3662" s="0"/>
      <c r="AGJ3662" s="0"/>
      <c r="AGK3662" s="0"/>
      <c r="AGL3662" s="0"/>
      <c r="AGM3662" s="0"/>
      <c r="AGN3662" s="0"/>
      <c r="AGO3662" s="0"/>
      <c r="AGP3662" s="0"/>
      <c r="AGQ3662" s="0"/>
      <c r="AGR3662" s="0"/>
      <c r="AGS3662" s="0"/>
      <c r="AGT3662" s="0"/>
      <c r="AGU3662" s="0"/>
      <c r="AGV3662" s="0"/>
      <c r="AGW3662" s="0"/>
      <c r="AGX3662" s="0"/>
      <c r="AGY3662" s="0"/>
      <c r="AGZ3662" s="0"/>
      <c r="AHA3662" s="0"/>
      <c r="AHB3662" s="0"/>
      <c r="AHC3662" s="0"/>
      <c r="AHD3662" s="0"/>
      <c r="AHE3662" s="0"/>
      <c r="AHF3662" s="0"/>
      <c r="AHG3662" s="0"/>
      <c r="AHH3662" s="0"/>
      <c r="AHI3662" s="0"/>
      <c r="AHJ3662" s="0"/>
      <c r="AHK3662" s="0"/>
      <c r="AHL3662" s="0"/>
      <c r="AHM3662" s="0"/>
      <c r="AHN3662" s="0"/>
      <c r="AHO3662" s="0"/>
      <c r="AHP3662" s="0"/>
      <c r="AHQ3662" s="0"/>
      <c r="AHR3662" s="0"/>
      <c r="AHS3662" s="0"/>
      <c r="AHT3662" s="0"/>
      <c r="AHU3662" s="0"/>
      <c r="AHV3662" s="0"/>
      <c r="AHW3662" s="0"/>
      <c r="AHX3662" s="0"/>
      <c r="AHY3662" s="0"/>
      <c r="AHZ3662" s="0"/>
      <c r="AIA3662" s="0"/>
      <c r="AIB3662" s="0"/>
      <c r="AIC3662" s="0"/>
      <c r="AID3662" s="0"/>
      <c r="AIE3662" s="0"/>
      <c r="AIF3662" s="0"/>
      <c r="AIG3662" s="0"/>
      <c r="AIH3662" s="0"/>
      <c r="AII3662" s="0"/>
      <c r="AIJ3662" s="0"/>
      <c r="AIK3662" s="0"/>
      <c r="AIL3662" s="0"/>
      <c r="AIM3662" s="0"/>
      <c r="AIN3662" s="0"/>
      <c r="AIO3662" s="0"/>
      <c r="AIP3662" s="0"/>
      <c r="AIQ3662" s="0"/>
      <c r="AIR3662" s="0"/>
      <c r="AIS3662" s="0"/>
      <c r="AIT3662" s="0"/>
      <c r="AIU3662" s="0"/>
      <c r="AIV3662" s="0"/>
      <c r="AIW3662" s="0"/>
      <c r="AIX3662" s="0"/>
      <c r="AIY3662" s="0"/>
      <c r="AIZ3662" s="0"/>
      <c r="AJA3662" s="0"/>
      <c r="AJB3662" s="0"/>
      <c r="AJC3662" s="0"/>
      <c r="AJD3662" s="0"/>
      <c r="AJE3662" s="0"/>
      <c r="AJF3662" s="0"/>
      <c r="AJG3662" s="0"/>
      <c r="AJH3662" s="0"/>
      <c r="AJI3662" s="0"/>
      <c r="AJJ3662" s="0"/>
      <c r="AJK3662" s="0"/>
      <c r="AJL3662" s="0"/>
      <c r="AJM3662" s="0"/>
      <c r="AJN3662" s="0"/>
      <c r="AJO3662" s="0"/>
      <c r="AJP3662" s="0"/>
      <c r="AJQ3662" s="0"/>
      <c r="AJR3662" s="0"/>
      <c r="AJS3662" s="0"/>
      <c r="AJT3662" s="0"/>
      <c r="AJU3662" s="0"/>
      <c r="AJV3662" s="0"/>
      <c r="AJW3662" s="0"/>
      <c r="AJX3662" s="0"/>
      <c r="AJY3662" s="0"/>
      <c r="AJZ3662" s="0"/>
      <c r="AKA3662" s="0"/>
      <c r="AKB3662" s="0"/>
      <c r="AKC3662" s="0"/>
      <c r="AKD3662" s="0"/>
      <c r="AKE3662" s="0"/>
      <c r="AKF3662" s="0"/>
      <c r="AKG3662" s="0"/>
      <c r="AKH3662" s="0"/>
      <c r="AKI3662" s="0"/>
      <c r="AKJ3662" s="0"/>
      <c r="AKK3662" s="0"/>
      <c r="AKL3662" s="0"/>
      <c r="AKM3662" s="0"/>
      <c r="AKN3662" s="0"/>
      <c r="AKO3662" s="0"/>
      <c r="AKP3662" s="0"/>
      <c r="AKQ3662" s="0"/>
      <c r="AKR3662" s="0"/>
      <c r="AKS3662" s="0"/>
      <c r="AKT3662" s="0"/>
      <c r="AKU3662" s="0"/>
      <c r="AKV3662" s="0"/>
      <c r="AKW3662" s="0"/>
      <c r="AKX3662" s="0"/>
      <c r="AKY3662" s="0"/>
      <c r="AKZ3662" s="0"/>
      <c r="ALA3662" s="0"/>
      <c r="ALB3662" s="0"/>
      <c r="ALC3662" s="0"/>
      <c r="ALD3662" s="0"/>
      <c r="ALE3662" s="0"/>
      <c r="ALF3662" s="0"/>
      <c r="ALG3662" s="0"/>
      <c r="ALH3662" s="0"/>
      <c r="ALI3662" s="0"/>
      <c r="ALJ3662" s="0"/>
      <c r="ALK3662" s="0"/>
      <c r="ALL3662" s="0"/>
      <c r="ALM3662" s="0"/>
      <c r="ALN3662" s="0"/>
      <c r="ALO3662" s="0"/>
      <c r="ALP3662" s="0"/>
      <c r="ALQ3662" s="0"/>
      <c r="ALR3662" s="0"/>
      <c r="ALS3662" s="0"/>
      <c r="ALT3662" s="0"/>
      <c r="ALU3662" s="0"/>
      <c r="ALV3662" s="0"/>
      <c r="ALW3662" s="0"/>
      <c r="ALX3662" s="0"/>
      <c r="ALY3662" s="0"/>
      <c r="ALZ3662" s="0"/>
      <c r="AMA3662" s="0"/>
      <c r="AMB3662" s="0"/>
      <c r="AMC3662" s="0"/>
      <c r="AMD3662" s="0"/>
      <c r="AME3662" s="0"/>
      <c r="AMF3662" s="0"/>
      <c r="AMG3662" s="0"/>
      <c r="AMH3662" s="0"/>
      <c r="AMI3662" s="0"/>
    </row>
    <row r="3663" customFormat="false" ht="12.8" hidden="false" customHeight="false" outlineLevel="0" collapsed="false">
      <c r="A3663" s="1" t="s">
        <v>3886</v>
      </c>
      <c r="C3663" s="19" t="s">
        <v>3888</v>
      </c>
      <c r="D3663" s="19" t="s">
        <v>13</v>
      </c>
      <c r="E3663" s="20" t="n">
        <v>1.9</v>
      </c>
      <c r="F3663" s="21" t="n">
        <v>2.78</v>
      </c>
      <c r="G3663" s="24" t="s">
        <v>3882</v>
      </c>
      <c r="I3663" s="3"/>
      <c r="K3663" s="4"/>
      <c r="BM3663" s="0"/>
      <c r="BN3663" s="0"/>
      <c r="BO3663" s="0"/>
      <c r="BP3663" s="0"/>
      <c r="BQ3663" s="0"/>
      <c r="BR3663" s="0"/>
      <c r="BS3663" s="0"/>
      <c r="BT3663" s="0"/>
      <c r="BU3663" s="0"/>
      <c r="BV3663" s="0"/>
      <c r="BW3663" s="0"/>
      <c r="BX3663" s="0"/>
      <c r="BY3663" s="0"/>
      <c r="BZ3663" s="0"/>
      <c r="CA3663" s="0"/>
      <c r="CB3663" s="0"/>
      <c r="CC3663" s="0"/>
      <c r="CD3663" s="0"/>
      <c r="CE3663" s="0"/>
      <c r="CF3663" s="0"/>
      <c r="CG3663" s="0"/>
      <c r="CH3663" s="0"/>
      <c r="CI3663" s="0"/>
      <c r="CJ3663" s="0"/>
      <c r="CK3663" s="0"/>
      <c r="CL3663" s="0"/>
      <c r="CM3663" s="0"/>
      <c r="CN3663" s="0"/>
      <c r="CO3663" s="0"/>
      <c r="CP3663" s="0"/>
      <c r="CQ3663" s="0"/>
      <c r="CR3663" s="0"/>
      <c r="CS3663" s="0"/>
      <c r="CT3663" s="0"/>
      <c r="CU3663" s="0"/>
      <c r="CV3663" s="0"/>
      <c r="CW3663" s="0"/>
      <c r="CX3663" s="0"/>
      <c r="CY3663" s="0"/>
      <c r="CZ3663" s="0"/>
      <c r="DA3663" s="0"/>
      <c r="DB3663" s="0"/>
      <c r="DC3663" s="0"/>
      <c r="DD3663" s="0"/>
      <c r="DE3663" s="0"/>
      <c r="DF3663" s="0"/>
      <c r="DG3663" s="0"/>
      <c r="DH3663" s="0"/>
      <c r="DI3663" s="0"/>
      <c r="DJ3663" s="0"/>
      <c r="DK3663" s="0"/>
      <c r="DL3663" s="0"/>
      <c r="DM3663" s="0"/>
      <c r="DN3663" s="0"/>
      <c r="DO3663" s="0"/>
      <c r="DP3663" s="0"/>
      <c r="DQ3663" s="0"/>
      <c r="DR3663" s="0"/>
      <c r="DS3663" s="0"/>
      <c r="DT3663" s="0"/>
      <c r="DU3663" s="0"/>
      <c r="DV3663" s="0"/>
      <c r="DW3663" s="0"/>
      <c r="DX3663" s="0"/>
      <c r="DY3663" s="0"/>
      <c r="DZ3663" s="0"/>
      <c r="EA3663" s="0"/>
      <c r="EB3663" s="0"/>
      <c r="EC3663" s="0"/>
      <c r="ED3663" s="0"/>
      <c r="EE3663" s="0"/>
      <c r="EF3663" s="0"/>
      <c r="EG3663" s="0"/>
      <c r="EH3663" s="0"/>
      <c r="EI3663" s="0"/>
      <c r="EJ3663" s="0"/>
      <c r="EK3663" s="0"/>
      <c r="EL3663" s="0"/>
      <c r="EM3663" s="0"/>
      <c r="EN3663" s="0"/>
      <c r="EO3663" s="0"/>
      <c r="EP3663" s="0"/>
      <c r="EQ3663" s="0"/>
      <c r="ER3663" s="0"/>
      <c r="ES3663" s="0"/>
      <c r="ET3663" s="0"/>
      <c r="EU3663" s="0"/>
      <c r="EV3663" s="0"/>
      <c r="EW3663" s="0"/>
      <c r="EX3663" s="0"/>
      <c r="EY3663" s="0"/>
      <c r="EZ3663" s="0"/>
      <c r="FA3663" s="0"/>
      <c r="FB3663" s="0"/>
      <c r="FC3663" s="0"/>
      <c r="FD3663" s="0"/>
      <c r="FE3663" s="0"/>
      <c r="FF3663" s="0"/>
      <c r="FG3663" s="0"/>
      <c r="FH3663" s="0"/>
      <c r="FI3663" s="0"/>
      <c r="FJ3663" s="0"/>
      <c r="FK3663" s="0"/>
      <c r="FL3663" s="0"/>
      <c r="FM3663" s="0"/>
      <c r="FN3663" s="0"/>
      <c r="FO3663" s="0"/>
      <c r="FP3663" s="0"/>
      <c r="FQ3663" s="0"/>
      <c r="FR3663" s="0"/>
      <c r="FS3663" s="0"/>
      <c r="FT3663" s="0"/>
      <c r="FU3663" s="0"/>
      <c r="FV3663" s="0"/>
      <c r="FW3663" s="0"/>
      <c r="FX3663" s="0"/>
      <c r="FY3663" s="0"/>
      <c r="FZ3663" s="0"/>
      <c r="GA3663" s="0"/>
      <c r="GB3663" s="0"/>
      <c r="GC3663" s="0"/>
      <c r="GD3663" s="0"/>
      <c r="GE3663" s="0"/>
      <c r="GF3663" s="0"/>
      <c r="GG3663" s="0"/>
      <c r="GH3663" s="0"/>
      <c r="GI3663" s="0"/>
      <c r="GJ3663" s="0"/>
      <c r="GK3663" s="0"/>
      <c r="GL3663" s="0"/>
      <c r="GM3663" s="0"/>
      <c r="GN3663" s="0"/>
      <c r="GO3663" s="0"/>
      <c r="GP3663" s="0"/>
      <c r="GQ3663" s="0"/>
      <c r="GR3663" s="0"/>
      <c r="GS3663" s="0"/>
      <c r="GT3663" s="0"/>
      <c r="GU3663" s="0"/>
      <c r="GV3663" s="0"/>
      <c r="GW3663" s="0"/>
      <c r="GX3663" s="0"/>
      <c r="GY3663" s="0"/>
      <c r="GZ3663" s="0"/>
      <c r="HA3663" s="0"/>
      <c r="HB3663" s="0"/>
      <c r="HC3663" s="0"/>
      <c r="HD3663" s="0"/>
      <c r="HE3663" s="0"/>
      <c r="HF3663" s="0"/>
      <c r="HG3663" s="0"/>
      <c r="HH3663" s="0"/>
      <c r="HI3663" s="0"/>
      <c r="HJ3663" s="0"/>
      <c r="HK3663" s="0"/>
      <c r="HL3663" s="0"/>
      <c r="HM3663" s="0"/>
      <c r="HN3663" s="0"/>
      <c r="HO3663" s="0"/>
      <c r="HP3663" s="0"/>
      <c r="HQ3663" s="0"/>
      <c r="HR3663" s="0"/>
      <c r="HS3663" s="0"/>
      <c r="HT3663" s="0"/>
      <c r="HU3663" s="0"/>
      <c r="HV3663" s="0"/>
      <c r="HW3663" s="0"/>
      <c r="HX3663" s="0"/>
      <c r="HY3663" s="0"/>
      <c r="HZ3663" s="0"/>
      <c r="IA3663" s="0"/>
      <c r="IB3663" s="0"/>
      <c r="IC3663" s="0"/>
      <c r="ID3663" s="0"/>
      <c r="IE3663" s="0"/>
      <c r="IF3663" s="0"/>
      <c r="IG3663" s="0"/>
      <c r="IH3663" s="0"/>
      <c r="II3663" s="0"/>
      <c r="IJ3663" s="0"/>
      <c r="IK3663" s="0"/>
      <c r="IL3663" s="0"/>
      <c r="IM3663" s="0"/>
      <c r="IN3663" s="0"/>
      <c r="IO3663" s="0"/>
      <c r="IP3663" s="0"/>
      <c r="IQ3663" s="0"/>
      <c r="IR3663" s="0"/>
      <c r="IS3663" s="0"/>
      <c r="IT3663" s="0"/>
      <c r="IU3663" s="0"/>
      <c r="IV3663" s="0"/>
      <c r="IW3663" s="0"/>
      <c r="IX3663" s="0"/>
      <c r="IY3663" s="0"/>
      <c r="IZ3663" s="0"/>
      <c r="JA3663" s="0"/>
      <c r="JB3663" s="0"/>
      <c r="JC3663" s="0"/>
      <c r="JD3663" s="0"/>
      <c r="JE3663" s="0"/>
      <c r="JF3663" s="0"/>
      <c r="JG3663" s="0"/>
      <c r="JH3663" s="0"/>
      <c r="JI3663" s="0"/>
      <c r="JJ3663" s="0"/>
      <c r="JK3663" s="0"/>
      <c r="JL3663" s="0"/>
      <c r="JM3663" s="0"/>
      <c r="JN3663" s="0"/>
      <c r="JO3663" s="0"/>
      <c r="JP3663" s="0"/>
      <c r="JQ3663" s="0"/>
      <c r="JR3663" s="0"/>
      <c r="JS3663" s="0"/>
      <c r="JT3663" s="0"/>
      <c r="JU3663" s="0"/>
      <c r="JV3663" s="0"/>
      <c r="JW3663" s="0"/>
      <c r="JX3663" s="0"/>
      <c r="JY3663" s="0"/>
      <c r="JZ3663" s="0"/>
      <c r="KA3663" s="0"/>
      <c r="KB3663" s="0"/>
      <c r="KC3663" s="0"/>
      <c r="KD3663" s="0"/>
      <c r="KE3663" s="0"/>
      <c r="KF3663" s="0"/>
      <c r="KG3663" s="0"/>
      <c r="KH3663" s="0"/>
      <c r="KI3663" s="0"/>
      <c r="KJ3663" s="0"/>
      <c r="KK3663" s="0"/>
      <c r="KL3663" s="0"/>
      <c r="KM3663" s="0"/>
      <c r="KN3663" s="0"/>
      <c r="KO3663" s="0"/>
      <c r="KP3663" s="0"/>
      <c r="KQ3663" s="0"/>
      <c r="KR3663" s="0"/>
      <c r="KS3663" s="0"/>
      <c r="KT3663" s="0"/>
      <c r="KU3663" s="0"/>
      <c r="KV3663" s="0"/>
      <c r="KW3663" s="0"/>
      <c r="KX3663" s="0"/>
      <c r="KY3663" s="0"/>
      <c r="KZ3663" s="0"/>
      <c r="LA3663" s="0"/>
      <c r="LB3663" s="0"/>
      <c r="LC3663" s="0"/>
      <c r="LD3663" s="0"/>
      <c r="LE3663" s="0"/>
      <c r="LF3663" s="0"/>
      <c r="LG3663" s="0"/>
      <c r="LH3663" s="0"/>
      <c r="LI3663" s="0"/>
      <c r="LJ3663" s="0"/>
      <c r="LK3663" s="0"/>
      <c r="LL3663" s="0"/>
      <c r="LM3663" s="0"/>
      <c r="LN3663" s="0"/>
      <c r="LO3663" s="0"/>
      <c r="LP3663" s="0"/>
      <c r="LQ3663" s="0"/>
      <c r="LR3663" s="0"/>
      <c r="LS3663" s="0"/>
      <c r="LT3663" s="0"/>
      <c r="LU3663" s="0"/>
      <c r="LV3663" s="0"/>
      <c r="LW3663" s="0"/>
      <c r="LX3663" s="0"/>
      <c r="LY3663" s="0"/>
      <c r="LZ3663" s="0"/>
      <c r="MA3663" s="0"/>
      <c r="MB3663" s="0"/>
      <c r="MC3663" s="0"/>
      <c r="MD3663" s="0"/>
      <c r="ME3663" s="0"/>
      <c r="MF3663" s="0"/>
      <c r="MG3663" s="0"/>
      <c r="MH3663" s="0"/>
      <c r="MI3663" s="0"/>
      <c r="MJ3663" s="0"/>
      <c r="MK3663" s="0"/>
      <c r="ML3663" s="0"/>
      <c r="MM3663" s="0"/>
      <c r="MN3663" s="0"/>
      <c r="MO3663" s="0"/>
      <c r="MP3663" s="0"/>
      <c r="MQ3663" s="0"/>
      <c r="MR3663" s="0"/>
      <c r="MS3663" s="0"/>
      <c r="MT3663" s="0"/>
      <c r="MU3663" s="0"/>
      <c r="MV3663" s="0"/>
      <c r="MW3663" s="0"/>
      <c r="MX3663" s="0"/>
      <c r="MY3663" s="0"/>
      <c r="MZ3663" s="0"/>
      <c r="NA3663" s="0"/>
      <c r="NB3663" s="0"/>
      <c r="NC3663" s="0"/>
      <c r="ND3663" s="0"/>
      <c r="NE3663" s="0"/>
      <c r="NF3663" s="0"/>
      <c r="NG3663" s="0"/>
      <c r="NH3663" s="0"/>
      <c r="NI3663" s="0"/>
      <c r="NJ3663" s="0"/>
      <c r="NK3663" s="0"/>
      <c r="NL3663" s="0"/>
      <c r="NM3663" s="0"/>
      <c r="NN3663" s="0"/>
      <c r="NO3663" s="0"/>
      <c r="NP3663" s="0"/>
      <c r="NQ3663" s="0"/>
      <c r="NR3663" s="0"/>
      <c r="NS3663" s="0"/>
      <c r="NT3663" s="0"/>
      <c r="NU3663" s="0"/>
      <c r="NV3663" s="0"/>
      <c r="NW3663" s="0"/>
      <c r="NX3663" s="0"/>
      <c r="NY3663" s="0"/>
      <c r="NZ3663" s="0"/>
      <c r="OA3663" s="0"/>
      <c r="OB3663" s="0"/>
      <c r="OC3663" s="0"/>
      <c r="OD3663" s="0"/>
      <c r="OE3663" s="0"/>
      <c r="OF3663" s="0"/>
      <c r="OG3663" s="0"/>
      <c r="OH3663" s="0"/>
      <c r="OI3663" s="0"/>
      <c r="OJ3663" s="0"/>
      <c r="OK3663" s="0"/>
      <c r="OL3663" s="0"/>
      <c r="OM3663" s="0"/>
      <c r="ON3663" s="0"/>
      <c r="OO3663" s="0"/>
      <c r="OP3663" s="0"/>
      <c r="OQ3663" s="0"/>
      <c r="OR3663" s="0"/>
      <c r="OS3663" s="0"/>
      <c r="OT3663" s="0"/>
      <c r="OU3663" s="0"/>
      <c r="OV3663" s="0"/>
      <c r="OW3663" s="0"/>
      <c r="OX3663" s="0"/>
      <c r="OY3663" s="0"/>
      <c r="OZ3663" s="0"/>
      <c r="PA3663" s="0"/>
      <c r="PB3663" s="0"/>
      <c r="PC3663" s="0"/>
      <c r="PD3663" s="0"/>
      <c r="PE3663" s="0"/>
      <c r="PF3663" s="0"/>
      <c r="PG3663" s="0"/>
      <c r="PH3663" s="0"/>
      <c r="PI3663" s="0"/>
      <c r="PJ3663" s="0"/>
      <c r="PK3663" s="0"/>
      <c r="PL3663" s="0"/>
      <c r="PM3663" s="0"/>
      <c r="PN3663" s="0"/>
      <c r="PO3663" s="0"/>
      <c r="PP3663" s="0"/>
      <c r="PQ3663" s="0"/>
      <c r="PR3663" s="0"/>
      <c r="PS3663" s="0"/>
      <c r="PT3663" s="0"/>
      <c r="PU3663" s="0"/>
      <c r="PV3663" s="0"/>
      <c r="PW3663" s="0"/>
      <c r="PX3663" s="0"/>
      <c r="PY3663" s="0"/>
      <c r="PZ3663" s="0"/>
      <c r="QA3663" s="0"/>
      <c r="QB3663" s="0"/>
      <c r="QC3663" s="0"/>
      <c r="QD3663" s="0"/>
      <c r="QE3663" s="0"/>
      <c r="QF3663" s="0"/>
      <c r="QG3663" s="0"/>
      <c r="QH3663" s="0"/>
      <c r="QI3663" s="0"/>
      <c r="QJ3663" s="0"/>
      <c r="QK3663" s="0"/>
      <c r="QL3663" s="0"/>
      <c r="QM3663" s="0"/>
      <c r="QN3663" s="0"/>
      <c r="QO3663" s="0"/>
      <c r="QP3663" s="0"/>
      <c r="QQ3663" s="0"/>
      <c r="QR3663" s="0"/>
      <c r="QS3663" s="0"/>
      <c r="QT3663" s="0"/>
      <c r="QU3663" s="0"/>
      <c r="QV3663" s="0"/>
      <c r="QW3663" s="0"/>
      <c r="QX3663" s="0"/>
      <c r="QY3663" s="0"/>
      <c r="QZ3663" s="0"/>
      <c r="RA3663" s="0"/>
      <c r="RB3663" s="0"/>
      <c r="RC3663" s="0"/>
      <c r="RD3663" s="0"/>
      <c r="RE3663" s="0"/>
      <c r="RF3663" s="0"/>
      <c r="RG3663" s="0"/>
      <c r="RH3663" s="0"/>
      <c r="RI3663" s="0"/>
      <c r="RJ3663" s="0"/>
      <c r="RK3663" s="0"/>
      <c r="RL3663" s="0"/>
      <c r="RM3663" s="0"/>
      <c r="RN3663" s="0"/>
      <c r="RO3663" s="0"/>
      <c r="RP3663" s="0"/>
      <c r="RQ3663" s="0"/>
      <c r="RR3663" s="0"/>
      <c r="RS3663" s="0"/>
      <c r="RT3663" s="0"/>
      <c r="RU3663" s="0"/>
      <c r="RV3663" s="0"/>
      <c r="RW3663" s="0"/>
      <c r="RX3663" s="0"/>
      <c r="RY3663" s="0"/>
      <c r="RZ3663" s="0"/>
      <c r="SA3663" s="0"/>
      <c r="SB3663" s="0"/>
      <c r="SC3663" s="0"/>
      <c r="SD3663" s="0"/>
      <c r="SE3663" s="0"/>
      <c r="SF3663" s="0"/>
      <c r="SG3663" s="0"/>
      <c r="SH3663" s="0"/>
      <c r="SI3663" s="0"/>
      <c r="SJ3663" s="0"/>
      <c r="SK3663" s="0"/>
      <c r="SL3663" s="0"/>
      <c r="SM3663" s="0"/>
      <c r="SN3663" s="0"/>
      <c r="SO3663" s="0"/>
      <c r="SP3663" s="0"/>
      <c r="SQ3663" s="0"/>
      <c r="SR3663" s="0"/>
      <c r="SS3663" s="0"/>
      <c r="ST3663" s="0"/>
      <c r="SU3663" s="0"/>
      <c r="SV3663" s="0"/>
      <c r="SW3663" s="0"/>
      <c r="SX3663" s="0"/>
      <c r="SY3663" s="0"/>
      <c r="SZ3663" s="0"/>
      <c r="TA3663" s="0"/>
      <c r="TB3663" s="0"/>
      <c r="TC3663" s="0"/>
      <c r="TD3663" s="0"/>
      <c r="TE3663" s="0"/>
      <c r="TF3663" s="0"/>
      <c r="TG3663" s="0"/>
      <c r="TH3663" s="0"/>
      <c r="TI3663" s="0"/>
      <c r="TJ3663" s="0"/>
      <c r="TK3663" s="0"/>
      <c r="TL3663" s="0"/>
      <c r="TM3663" s="0"/>
      <c r="TN3663" s="0"/>
      <c r="TO3663" s="0"/>
      <c r="TP3663" s="0"/>
      <c r="TQ3663" s="0"/>
      <c r="TR3663" s="0"/>
      <c r="TS3663" s="0"/>
      <c r="TT3663" s="0"/>
      <c r="TU3663" s="0"/>
      <c r="TV3663" s="0"/>
      <c r="TW3663" s="0"/>
      <c r="TX3663" s="0"/>
      <c r="TY3663" s="0"/>
      <c r="TZ3663" s="0"/>
      <c r="UA3663" s="0"/>
      <c r="UB3663" s="0"/>
      <c r="UC3663" s="0"/>
      <c r="UD3663" s="0"/>
      <c r="UE3663" s="0"/>
      <c r="UF3663" s="0"/>
      <c r="UG3663" s="0"/>
      <c r="UH3663" s="0"/>
      <c r="UI3663" s="0"/>
      <c r="UJ3663" s="0"/>
      <c r="UK3663" s="0"/>
      <c r="UL3663" s="0"/>
      <c r="UM3663" s="0"/>
      <c r="UN3663" s="0"/>
      <c r="UO3663" s="0"/>
      <c r="UP3663" s="0"/>
      <c r="UQ3663" s="0"/>
      <c r="UR3663" s="0"/>
      <c r="US3663" s="0"/>
      <c r="UT3663" s="0"/>
      <c r="UU3663" s="0"/>
      <c r="UV3663" s="0"/>
      <c r="UW3663" s="0"/>
      <c r="UX3663" s="0"/>
      <c r="UY3663" s="0"/>
      <c r="UZ3663" s="0"/>
      <c r="VA3663" s="0"/>
      <c r="VB3663" s="0"/>
      <c r="VC3663" s="0"/>
      <c r="VD3663" s="0"/>
      <c r="VE3663" s="0"/>
      <c r="VF3663" s="0"/>
      <c r="VG3663" s="0"/>
      <c r="VH3663" s="0"/>
      <c r="VI3663" s="0"/>
      <c r="VJ3663" s="0"/>
      <c r="VK3663" s="0"/>
      <c r="VL3663" s="0"/>
      <c r="VM3663" s="0"/>
      <c r="VN3663" s="0"/>
      <c r="VO3663" s="0"/>
      <c r="VP3663" s="0"/>
      <c r="VQ3663" s="0"/>
      <c r="VR3663" s="0"/>
      <c r="VS3663" s="0"/>
      <c r="VT3663" s="0"/>
      <c r="VU3663" s="0"/>
      <c r="VV3663" s="0"/>
      <c r="VW3663" s="0"/>
      <c r="VX3663" s="0"/>
      <c r="VY3663" s="0"/>
      <c r="VZ3663" s="0"/>
      <c r="WA3663" s="0"/>
      <c r="WB3663" s="0"/>
      <c r="WC3663" s="0"/>
      <c r="WD3663" s="0"/>
      <c r="WE3663" s="0"/>
      <c r="WF3663" s="0"/>
      <c r="WG3663" s="0"/>
      <c r="WH3663" s="0"/>
      <c r="WI3663" s="0"/>
      <c r="WJ3663" s="0"/>
      <c r="WK3663" s="0"/>
      <c r="WL3663" s="0"/>
      <c r="WM3663" s="0"/>
      <c r="WN3663" s="0"/>
      <c r="WO3663" s="0"/>
      <c r="WP3663" s="0"/>
      <c r="WQ3663" s="0"/>
      <c r="WR3663" s="0"/>
      <c r="WS3663" s="0"/>
      <c r="WT3663" s="0"/>
      <c r="WU3663" s="0"/>
      <c r="WV3663" s="0"/>
      <c r="WW3663" s="0"/>
      <c r="WX3663" s="0"/>
      <c r="WY3663" s="0"/>
      <c r="WZ3663" s="0"/>
      <c r="XA3663" s="0"/>
      <c r="XB3663" s="0"/>
      <c r="XC3663" s="0"/>
      <c r="XD3663" s="0"/>
      <c r="XE3663" s="0"/>
      <c r="XF3663" s="0"/>
      <c r="XG3663" s="0"/>
      <c r="XH3663" s="0"/>
      <c r="XI3663" s="0"/>
      <c r="XJ3663" s="0"/>
      <c r="XK3663" s="0"/>
      <c r="XL3663" s="0"/>
      <c r="XM3663" s="0"/>
      <c r="XN3663" s="0"/>
      <c r="XO3663" s="0"/>
      <c r="XP3663" s="0"/>
      <c r="XQ3663" s="0"/>
      <c r="XR3663" s="0"/>
      <c r="XS3663" s="0"/>
      <c r="XT3663" s="0"/>
      <c r="XU3663" s="0"/>
      <c r="XV3663" s="0"/>
      <c r="XW3663" s="0"/>
      <c r="XX3663" s="0"/>
      <c r="XY3663" s="0"/>
      <c r="XZ3663" s="0"/>
      <c r="YA3663" s="0"/>
      <c r="YB3663" s="0"/>
      <c r="YC3663" s="0"/>
      <c r="YD3663" s="0"/>
      <c r="YE3663" s="0"/>
      <c r="YF3663" s="0"/>
      <c r="YG3663" s="0"/>
      <c r="YH3663" s="0"/>
      <c r="YI3663" s="0"/>
      <c r="YJ3663" s="0"/>
      <c r="YK3663" s="0"/>
      <c r="YL3663" s="0"/>
      <c r="YM3663" s="0"/>
      <c r="YN3663" s="0"/>
      <c r="YO3663" s="0"/>
      <c r="YP3663" s="0"/>
      <c r="YQ3663" s="0"/>
      <c r="YR3663" s="0"/>
      <c r="YS3663" s="0"/>
      <c r="YT3663" s="0"/>
      <c r="YU3663" s="0"/>
      <c r="YV3663" s="0"/>
      <c r="YW3663" s="0"/>
      <c r="YX3663" s="0"/>
      <c r="YY3663" s="0"/>
      <c r="YZ3663" s="0"/>
      <c r="ZA3663" s="0"/>
      <c r="ZB3663" s="0"/>
      <c r="ZC3663" s="0"/>
      <c r="ZD3663" s="0"/>
      <c r="ZE3663" s="0"/>
      <c r="ZF3663" s="0"/>
      <c r="ZG3663" s="0"/>
      <c r="ZH3663" s="0"/>
      <c r="ZI3663" s="0"/>
      <c r="ZJ3663" s="0"/>
      <c r="ZK3663" s="0"/>
      <c r="ZL3663" s="0"/>
      <c r="ZM3663" s="0"/>
      <c r="ZN3663" s="0"/>
      <c r="ZO3663" s="0"/>
      <c r="ZP3663" s="0"/>
      <c r="ZQ3663" s="0"/>
      <c r="ZR3663" s="0"/>
      <c r="ZS3663" s="0"/>
      <c r="ZT3663" s="0"/>
      <c r="ZU3663" s="0"/>
      <c r="ZV3663" s="0"/>
      <c r="ZW3663" s="0"/>
      <c r="ZX3663" s="0"/>
      <c r="ZY3663" s="0"/>
      <c r="ZZ3663" s="0"/>
      <c r="AAA3663" s="0"/>
      <c r="AAB3663" s="0"/>
      <c r="AAC3663" s="0"/>
      <c r="AAD3663" s="0"/>
      <c r="AAE3663" s="0"/>
      <c r="AAF3663" s="0"/>
      <c r="AAG3663" s="0"/>
      <c r="AAH3663" s="0"/>
      <c r="AAI3663" s="0"/>
      <c r="AAJ3663" s="0"/>
      <c r="AAK3663" s="0"/>
      <c r="AAL3663" s="0"/>
      <c r="AAM3663" s="0"/>
      <c r="AAN3663" s="0"/>
      <c r="AAO3663" s="0"/>
      <c r="AAP3663" s="0"/>
      <c r="AAQ3663" s="0"/>
      <c r="AAR3663" s="0"/>
      <c r="AAS3663" s="0"/>
      <c r="AAT3663" s="0"/>
      <c r="AAU3663" s="0"/>
      <c r="AAV3663" s="0"/>
      <c r="AAW3663" s="0"/>
      <c r="AAX3663" s="0"/>
      <c r="AAY3663" s="0"/>
      <c r="AAZ3663" s="0"/>
      <c r="ABA3663" s="0"/>
      <c r="ABB3663" s="0"/>
      <c r="ABC3663" s="0"/>
      <c r="ABD3663" s="0"/>
      <c r="ABE3663" s="0"/>
      <c r="ABF3663" s="0"/>
      <c r="ABG3663" s="0"/>
      <c r="ABH3663" s="0"/>
      <c r="ABI3663" s="0"/>
      <c r="ABJ3663" s="0"/>
      <c r="ABK3663" s="0"/>
      <c r="ABL3663" s="0"/>
      <c r="ABM3663" s="0"/>
      <c r="ABN3663" s="0"/>
      <c r="ABO3663" s="0"/>
      <c r="ABP3663" s="0"/>
      <c r="ABQ3663" s="0"/>
      <c r="ABR3663" s="0"/>
      <c r="ABS3663" s="0"/>
      <c r="ABT3663" s="0"/>
      <c r="ABU3663" s="0"/>
      <c r="ABV3663" s="0"/>
      <c r="ABW3663" s="0"/>
      <c r="ABX3663" s="0"/>
      <c r="ABY3663" s="0"/>
      <c r="ABZ3663" s="0"/>
      <c r="ACA3663" s="0"/>
      <c r="ACB3663" s="0"/>
      <c r="ACC3663" s="0"/>
      <c r="ACD3663" s="0"/>
      <c r="ACE3663" s="0"/>
      <c r="ACF3663" s="0"/>
      <c r="ACG3663" s="0"/>
      <c r="ACH3663" s="0"/>
      <c r="ACI3663" s="0"/>
      <c r="ACJ3663" s="0"/>
      <c r="ACK3663" s="0"/>
      <c r="ACL3663" s="0"/>
      <c r="ACM3663" s="0"/>
      <c r="ACN3663" s="0"/>
      <c r="ACO3663" s="0"/>
      <c r="ACP3663" s="0"/>
      <c r="ACQ3663" s="0"/>
      <c r="ACR3663" s="0"/>
      <c r="ACS3663" s="0"/>
      <c r="ACT3663" s="0"/>
      <c r="ACU3663" s="0"/>
      <c r="ACV3663" s="0"/>
      <c r="ACW3663" s="0"/>
      <c r="ACX3663" s="0"/>
      <c r="ACY3663" s="0"/>
      <c r="ACZ3663" s="0"/>
      <c r="ADA3663" s="0"/>
      <c r="ADB3663" s="0"/>
      <c r="ADC3663" s="0"/>
      <c r="ADD3663" s="0"/>
      <c r="ADE3663" s="0"/>
      <c r="ADF3663" s="0"/>
      <c r="ADG3663" s="0"/>
      <c r="ADH3663" s="0"/>
      <c r="ADI3663" s="0"/>
      <c r="ADJ3663" s="0"/>
      <c r="ADK3663" s="0"/>
      <c r="ADL3663" s="0"/>
      <c r="ADM3663" s="0"/>
      <c r="ADN3663" s="0"/>
      <c r="ADO3663" s="0"/>
      <c r="ADP3663" s="0"/>
      <c r="ADQ3663" s="0"/>
      <c r="ADR3663" s="0"/>
      <c r="ADS3663" s="0"/>
      <c r="ADT3663" s="0"/>
      <c r="ADU3663" s="0"/>
      <c r="ADV3663" s="0"/>
      <c r="ADW3663" s="0"/>
      <c r="ADX3663" s="0"/>
      <c r="ADY3663" s="0"/>
      <c r="ADZ3663" s="0"/>
      <c r="AEA3663" s="0"/>
      <c r="AEB3663" s="0"/>
      <c r="AEC3663" s="0"/>
      <c r="AED3663" s="0"/>
      <c r="AEE3663" s="0"/>
      <c r="AEF3663" s="0"/>
      <c r="AEG3663" s="0"/>
      <c r="AEH3663" s="0"/>
      <c r="AEI3663" s="0"/>
      <c r="AEJ3663" s="0"/>
      <c r="AEK3663" s="0"/>
      <c r="AEL3663" s="0"/>
      <c r="AEM3663" s="0"/>
      <c r="AEN3663" s="0"/>
      <c r="AEO3663" s="0"/>
      <c r="AEP3663" s="0"/>
      <c r="AEQ3663" s="0"/>
      <c r="AER3663" s="0"/>
      <c r="AES3663" s="0"/>
      <c r="AET3663" s="0"/>
      <c r="AEU3663" s="0"/>
      <c r="AEV3663" s="0"/>
      <c r="AEW3663" s="0"/>
      <c r="AEX3663" s="0"/>
      <c r="AEY3663" s="0"/>
      <c r="AEZ3663" s="0"/>
      <c r="AFA3663" s="0"/>
      <c r="AFB3663" s="0"/>
      <c r="AFC3663" s="0"/>
      <c r="AFD3663" s="0"/>
      <c r="AFE3663" s="0"/>
      <c r="AFF3663" s="0"/>
      <c r="AFG3663" s="0"/>
      <c r="AFH3663" s="0"/>
      <c r="AFI3663" s="0"/>
      <c r="AFJ3663" s="0"/>
      <c r="AFK3663" s="0"/>
      <c r="AFL3663" s="0"/>
      <c r="AFM3663" s="0"/>
      <c r="AFN3663" s="0"/>
      <c r="AFO3663" s="0"/>
      <c r="AFP3663" s="0"/>
      <c r="AFQ3663" s="0"/>
      <c r="AFR3663" s="0"/>
      <c r="AFS3663" s="0"/>
      <c r="AFT3663" s="0"/>
      <c r="AFU3663" s="0"/>
      <c r="AFV3663" s="0"/>
      <c r="AFW3663" s="0"/>
      <c r="AFX3663" s="0"/>
      <c r="AFY3663" s="0"/>
      <c r="AFZ3663" s="0"/>
      <c r="AGA3663" s="0"/>
      <c r="AGB3663" s="0"/>
      <c r="AGC3663" s="0"/>
      <c r="AGD3663" s="0"/>
      <c r="AGE3663" s="0"/>
      <c r="AGF3663" s="0"/>
      <c r="AGG3663" s="0"/>
      <c r="AGH3663" s="0"/>
      <c r="AGI3663" s="0"/>
      <c r="AGJ3663" s="0"/>
      <c r="AGK3663" s="0"/>
      <c r="AGL3663" s="0"/>
      <c r="AGM3663" s="0"/>
      <c r="AGN3663" s="0"/>
      <c r="AGO3663" s="0"/>
      <c r="AGP3663" s="0"/>
      <c r="AGQ3663" s="0"/>
      <c r="AGR3663" s="0"/>
      <c r="AGS3663" s="0"/>
      <c r="AGT3663" s="0"/>
      <c r="AGU3663" s="0"/>
      <c r="AGV3663" s="0"/>
      <c r="AGW3663" s="0"/>
      <c r="AGX3663" s="0"/>
      <c r="AGY3663" s="0"/>
      <c r="AGZ3663" s="0"/>
      <c r="AHA3663" s="0"/>
      <c r="AHB3663" s="0"/>
      <c r="AHC3663" s="0"/>
      <c r="AHD3663" s="0"/>
      <c r="AHE3663" s="0"/>
      <c r="AHF3663" s="0"/>
      <c r="AHG3663" s="0"/>
      <c r="AHH3663" s="0"/>
      <c r="AHI3663" s="0"/>
      <c r="AHJ3663" s="0"/>
      <c r="AHK3663" s="0"/>
      <c r="AHL3663" s="0"/>
      <c r="AHM3663" s="0"/>
      <c r="AHN3663" s="0"/>
      <c r="AHO3663" s="0"/>
      <c r="AHP3663" s="0"/>
      <c r="AHQ3663" s="0"/>
      <c r="AHR3663" s="0"/>
      <c r="AHS3663" s="0"/>
      <c r="AHT3663" s="0"/>
      <c r="AHU3663" s="0"/>
      <c r="AHV3663" s="0"/>
      <c r="AHW3663" s="0"/>
      <c r="AHX3663" s="0"/>
      <c r="AHY3663" s="0"/>
      <c r="AHZ3663" s="0"/>
      <c r="AIA3663" s="0"/>
      <c r="AIB3663" s="0"/>
      <c r="AIC3663" s="0"/>
      <c r="AID3663" s="0"/>
      <c r="AIE3663" s="0"/>
      <c r="AIF3663" s="0"/>
      <c r="AIG3663" s="0"/>
      <c r="AIH3663" s="0"/>
      <c r="AII3663" s="0"/>
      <c r="AIJ3663" s="0"/>
      <c r="AIK3663" s="0"/>
      <c r="AIL3663" s="0"/>
      <c r="AIM3663" s="0"/>
      <c r="AIN3663" s="0"/>
      <c r="AIO3663" s="0"/>
      <c r="AIP3663" s="0"/>
      <c r="AIQ3663" s="0"/>
      <c r="AIR3663" s="0"/>
      <c r="AIS3663" s="0"/>
      <c r="AIT3663" s="0"/>
      <c r="AIU3663" s="0"/>
      <c r="AIV3663" s="0"/>
      <c r="AIW3663" s="0"/>
      <c r="AIX3663" s="0"/>
      <c r="AIY3663" s="0"/>
      <c r="AIZ3663" s="0"/>
      <c r="AJA3663" s="0"/>
      <c r="AJB3663" s="0"/>
      <c r="AJC3663" s="0"/>
      <c r="AJD3663" s="0"/>
      <c r="AJE3663" s="0"/>
      <c r="AJF3663" s="0"/>
      <c r="AJG3663" s="0"/>
      <c r="AJH3663" s="0"/>
      <c r="AJI3663" s="0"/>
      <c r="AJJ3663" s="0"/>
      <c r="AJK3663" s="0"/>
      <c r="AJL3663" s="0"/>
      <c r="AJM3663" s="0"/>
      <c r="AJN3663" s="0"/>
      <c r="AJO3663" s="0"/>
      <c r="AJP3663" s="0"/>
      <c r="AJQ3663" s="0"/>
      <c r="AJR3663" s="0"/>
      <c r="AJS3663" s="0"/>
      <c r="AJT3663" s="0"/>
      <c r="AJU3663" s="0"/>
      <c r="AJV3663" s="0"/>
      <c r="AJW3663" s="0"/>
      <c r="AJX3663" s="0"/>
      <c r="AJY3663" s="0"/>
      <c r="AJZ3663" s="0"/>
      <c r="AKA3663" s="0"/>
      <c r="AKB3663" s="0"/>
      <c r="AKC3663" s="0"/>
      <c r="AKD3663" s="0"/>
      <c r="AKE3663" s="0"/>
      <c r="AKF3663" s="0"/>
      <c r="AKG3663" s="0"/>
      <c r="AKH3663" s="0"/>
      <c r="AKI3663" s="0"/>
      <c r="AKJ3663" s="0"/>
      <c r="AKK3663" s="0"/>
      <c r="AKL3663" s="0"/>
      <c r="AKM3663" s="0"/>
      <c r="AKN3663" s="0"/>
      <c r="AKO3663" s="0"/>
      <c r="AKP3663" s="0"/>
      <c r="AKQ3663" s="0"/>
      <c r="AKR3663" s="0"/>
      <c r="AKS3663" s="0"/>
      <c r="AKT3663" s="0"/>
      <c r="AKU3663" s="0"/>
      <c r="AKV3663" s="0"/>
      <c r="AKW3663" s="0"/>
      <c r="AKX3663" s="0"/>
      <c r="AKY3663" s="0"/>
      <c r="AKZ3663" s="0"/>
      <c r="ALA3663" s="0"/>
      <c r="ALB3663" s="0"/>
      <c r="ALC3663" s="0"/>
      <c r="ALD3663" s="0"/>
      <c r="ALE3663" s="0"/>
      <c r="ALF3663" s="0"/>
      <c r="ALG3663" s="0"/>
      <c r="ALH3663" s="0"/>
      <c r="ALI3663" s="0"/>
      <c r="ALJ3663" s="0"/>
      <c r="ALK3663" s="0"/>
      <c r="ALL3663" s="0"/>
      <c r="ALM3663" s="0"/>
      <c r="ALN3663" s="0"/>
      <c r="ALO3663" s="0"/>
      <c r="ALP3663" s="0"/>
      <c r="ALQ3663" s="0"/>
      <c r="ALR3663" s="0"/>
      <c r="ALS3663" s="0"/>
      <c r="ALT3663" s="0"/>
      <c r="ALU3663" s="0"/>
      <c r="ALV3663" s="0"/>
      <c r="ALW3663" s="0"/>
      <c r="ALX3663" s="0"/>
      <c r="ALY3663" s="0"/>
      <c r="ALZ3663" s="0"/>
      <c r="AMA3663" s="0"/>
      <c r="AMB3663" s="0"/>
      <c r="AMC3663" s="0"/>
      <c r="AMD3663" s="0"/>
      <c r="AME3663" s="0"/>
      <c r="AMF3663" s="0"/>
      <c r="AMG3663" s="0"/>
      <c r="AMH3663" s="0"/>
      <c r="AMI3663" s="0"/>
    </row>
    <row r="3664" customFormat="false" ht="12.8" hidden="false" customHeight="false" outlineLevel="0" collapsed="false">
      <c r="A3664" s="1" t="s">
        <v>3886</v>
      </c>
      <c r="C3664" s="19" t="s">
        <v>3889</v>
      </c>
      <c r="D3664" s="19" t="s">
        <v>13</v>
      </c>
      <c r="E3664" s="20" t="n">
        <v>2.2</v>
      </c>
      <c r="F3664" s="21" t="n">
        <v>5.75</v>
      </c>
      <c r="G3664" s="24" t="s">
        <v>3882</v>
      </c>
      <c r="I3664" s="3"/>
      <c r="K3664" s="4"/>
      <c r="BM3664" s="0"/>
      <c r="BN3664" s="0"/>
      <c r="BO3664" s="0"/>
      <c r="BP3664" s="0"/>
      <c r="BQ3664" s="0"/>
      <c r="BR3664" s="0"/>
      <c r="BS3664" s="0"/>
      <c r="BT3664" s="0"/>
      <c r="BU3664" s="0"/>
      <c r="BV3664" s="0"/>
      <c r="BW3664" s="0"/>
      <c r="BX3664" s="0"/>
      <c r="BY3664" s="0"/>
      <c r="BZ3664" s="0"/>
      <c r="CA3664" s="0"/>
      <c r="CB3664" s="0"/>
      <c r="CC3664" s="0"/>
      <c r="CD3664" s="0"/>
      <c r="CE3664" s="0"/>
      <c r="CF3664" s="0"/>
      <c r="CG3664" s="0"/>
      <c r="CH3664" s="0"/>
      <c r="CI3664" s="0"/>
      <c r="CJ3664" s="0"/>
      <c r="CK3664" s="0"/>
      <c r="CL3664" s="0"/>
      <c r="CM3664" s="0"/>
      <c r="CN3664" s="0"/>
      <c r="CO3664" s="0"/>
      <c r="CP3664" s="0"/>
      <c r="CQ3664" s="0"/>
      <c r="CR3664" s="0"/>
      <c r="CS3664" s="0"/>
      <c r="CT3664" s="0"/>
      <c r="CU3664" s="0"/>
      <c r="CV3664" s="0"/>
      <c r="CW3664" s="0"/>
      <c r="CX3664" s="0"/>
      <c r="CY3664" s="0"/>
      <c r="CZ3664" s="0"/>
      <c r="DA3664" s="0"/>
      <c r="DB3664" s="0"/>
      <c r="DC3664" s="0"/>
      <c r="DD3664" s="0"/>
      <c r="DE3664" s="0"/>
      <c r="DF3664" s="0"/>
      <c r="DG3664" s="0"/>
      <c r="DH3664" s="0"/>
      <c r="DI3664" s="0"/>
      <c r="DJ3664" s="0"/>
      <c r="DK3664" s="0"/>
      <c r="DL3664" s="0"/>
      <c r="DM3664" s="0"/>
      <c r="DN3664" s="0"/>
      <c r="DO3664" s="0"/>
      <c r="DP3664" s="0"/>
      <c r="DQ3664" s="0"/>
      <c r="DR3664" s="0"/>
      <c r="DS3664" s="0"/>
      <c r="DT3664" s="0"/>
      <c r="DU3664" s="0"/>
      <c r="DV3664" s="0"/>
      <c r="DW3664" s="0"/>
      <c r="DX3664" s="0"/>
      <c r="DY3664" s="0"/>
      <c r="DZ3664" s="0"/>
      <c r="EA3664" s="0"/>
      <c r="EB3664" s="0"/>
      <c r="EC3664" s="0"/>
      <c r="ED3664" s="0"/>
      <c r="EE3664" s="0"/>
      <c r="EF3664" s="0"/>
      <c r="EG3664" s="0"/>
      <c r="EH3664" s="0"/>
      <c r="EI3664" s="0"/>
      <c r="EJ3664" s="0"/>
      <c r="EK3664" s="0"/>
      <c r="EL3664" s="0"/>
      <c r="EM3664" s="0"/>
      <c r="EN3664" s="0"/>
      <c r="EO3664" s="0"/>
      <c r="EP3664" s="0"/>
      <c r="EQ3664" s="0"/>
      <c r="ER3664" s="0"/>
      <c r="ES3664" s="0"/>
      <c r="ET3664" s="0"/>
      <c r="EU3664" s="0"/>
      <c r="EV3664" s="0"/>
      <c r="EW3664" s="0"/>
      <c r="EX3664" s="0"/>
      <c r="EY3664" s="0"/>
      <c r="EZ3664" s="0"/>
      <c r="FA3664" s="0"/>
      <c r="FB3664" s="0"/>
      <c r="FC3664" s="0"/>
      <c r="FD3664" s="0"/>
      <c r="FE3664" s="0"/>
      <c r="FF3664" s="0"/>
      <c r="FG3664" s="0"/>
      <c r="FH3664" s="0"/>
      <c r="FI3664" s="0"/>
      <c r="FJ3664" s="0"/>
      <c r="FK3664" s="0"/>
      <c r="FL3664" s="0"/>
      <c r="FM3664" s="0"/>
      <c r="FN3664" s="0"/>
      <c r="FO3664" s="0"/>
      <c r="FP3664" s="0"/>
      <c r="FQ3664" s="0"/>
      <c r="FR3664" s="0"/>
      <c r="FS3664" s="0"/>
      <c r="FT3664" s="0"/>
      <c r="FU3664" s="0"/>
      <c r="FV3664" s="0"/>
      <c r="FW3664" s="0"/>
      <c r="FX3664" s="0"/>
      <c r="FY3664" s="0"/>
      <c r="FZ3664" s="0"/>
      <c r="GA3664" s="0"/>
      <c r="GB3664" s="0"/>
      <c r="GC3664" s="0"/>
      <c r="GD3664" s="0"/>
      <c r="GE3664" s="0"/>
      <c r="GF3664" s="0"/>
      <c r="GG3664" s="0"/>
      <c r="GH3664" s="0"/>
      <c r="GI3664" s="0"/>
      <c r="GJ3664" s="0"/>
      <c r="GK3664" s="0"/>
      <c r="GL3664" s="0"/>
      <c r="GM3664" s="0"/>
      <c r="GN3664" s="0"/>
      <c r="GO3664" s="0"/>
      <c r="GP3664" s="0"/>
      <c r="GQ3664" s="0"/>
      <c r="GR3664" s="0"/>
      <c r="GS3664" s="0"/>
      <c r="GT3664" s="0"/>
      <c r="GU3664" s="0"/>
      <c r="GV3664" s="0"/>
      <c r="GW3664" s="0"/>
      <c r="GX3664" s="0"/>
      <c r="GY3664" s="0"/>
      <c r="GZ3664" s="0"/>
      <c r="HA3664" s="0"/>
      <c r="HB3664" s="0"/>
      <c r="HC3664" s="0"/>
      <c r="HD3664" s="0"/>
      <c r="HE3664" s="0"/>
      <c r="HF3664" s="0"/>
      <c r="HG3664" s="0"/>
      <c r="HH3664" s="0"/>
      <c r="HI3664" s="0"/>
      <c r="HJ3664" s="0"/>
      <c r="HK3664" s="0"/>
      <c r="HL3664" s="0"/>
      <c r="HM3664" s="0"/>
      <c r="HN3664" s="0"/>
      <c r="HO3664" s="0"/>
      <c r="HP3664" s="0"/>
      <c r="HQ3664" s="0"/>
      <c r="HR3664" s="0"/>
      <c r="HS3664" s="0"/>
      <c r="HT3664" s="0"/>
      <c r="HU3664" s="0"/>
      <c r="HV3664" s="0"/>
      <c r="HW3664" s="0"/>
      <c r="HX3664" s="0"/>
      <c r="HY3664" s="0"/>
      <c r="HZ3664" s="0"/>
      <c r="IA3664" s="0"/>
      <c r="IB3664" s="0"/>
      <c r="IC3664" s="0"/>
      <c r="ID3664" s="0"/>
      <c r="IE3664" s="0"/>
      <c r="IF3664" s="0"/>
      <c r="IG3664" s="0"/>
      <c r="IH3664" s="0"/>
      <c r="II3664" s="0"/>
      <c r="IJ3664" s="0"/>
      <c r="IK3664" s="0"/>
      <c r="IL3664" s="0"/>
      <c r="IM3664" s="0"/>
      <c r="IN3664" s="0"/>
      <c r="IO3664" s="0"/>
      <c r="IP3664" s="0"/>
      <c r="IQ3664" s="0"/>
      <c r="IR3664" s="0"/>
      <c r="IS3664" s="0"/>
      <c r="IT3664" s="0"/>
      <c r="IU3664" s="0"/>
      <c r="IV3664" s="0"/>
      <c r="IW3664" s="0"/>
      <c r="IX3664" s="0"/>
      <c r="IY3664" s="0"/>
      <c r="IZ3664" s="0"/>
      <c r="JA3664" s="0"/>
      <c r="JB3664" s="0"/>
      <c r="JC3664" s="0"/>
      <c r="JD3664" s="0"/>
      <c r="JE3664" s="0"/>
      <c r="JF3664" s="0"/>
      <c r="JG3664" s="0"/>
      <c r="JH3664" s="0"/>
      <c r="JI3664" s="0"/>
      <c r="JJ3664" s="0"/>
      <c r="JK3664" s="0"/>
      <c r="JL3664" s="0"/>
      <c r="JM3664" s="0"/>
      <c r="JN3664" s="0"/>
      <c r="JO3664" s="0"/>
      <c r="JP3664" s="0"/>
      <c r="JQ3664" s="0"/>
      <c r="JR3664" s="0"/>
      <c r="JS3664" s="0"/>
      <c r="JT3664" s="0"/>
      <c r="JU3664" s="0"/>
      <c r="JV3664" s="0"/>
      <c r="JW3664" s="0"/>
      <c r="JX3664" s="0"/>
      <c r="JY3664" s="0"/>
      <c r="JZ3664" s="0"/>
      <c r="KA3664" s="0"/>
      <c r="KB3664" s="0"/>
      <c r="KC3664" s="0"/>
      <c r="KD3664" s="0"/>
      <c r="KE3664" s="0"/>
      <c r="KF3664" s="0"/>
      <c r="KG3664" s="0"/>
      <c r="KH3664" s="0"/>
      <c r="KI3664" s="0"/>
      <c r="KJ3664" s="0"/>
      <c r="KK3664" s="0"/>
      <c r="KL3664" s="0"/>
      <c r="KM3664" s="0"/>
      <c r="KN3664" s="0"/>
      <c r="KO3664" s="0"/>
      <c r="KP3664" s="0"/>
      <c r="KQ3664" s="0"/>
      <c r="KR3664" s="0"/>
      <c r="KS3664" s="0"/>
      <c r="KT3664" s="0"/>
      <c r="KU3664" s="0"/>
      <c r="KV3664" s="0"/>
      <c r="KW3664" s="0"/>
      <c r="KX3664" s="0"/>
      <c r="KY3664" s="0"/>
      <c r="KZ3664" s="0"/>
      <c r="LA3664" s="0"/>
      <c r="LB3664" s="0"/>
      <c r="LC3664" s="0"/>
      <c r="LD3664" s="0"/>
      <c r="LE3664" s="0"/>
      <c r="LF3664" s="0"/>
      <c r="LG3664" s="0"/>
      <c r="LH3664" s="0"/>
      <c r="LI3664" s="0"/>
      <c r="LJ3664" s="0"/>
      <c r="LK3664" s="0"/>
      <c r="LL3664" s="0"/>
      <c r="LM3664" s="0"/>
      <c r="LN3664" s="0"/>
      <c r="LO3664" s="0"/>
      <c r="LP3664" s="0"/>
      <c r="LQ3664" s="0"/>
      <c r="LR3664" s="0"/>
      <c r="LS3664" s="0"/>
      <c r="LT3664" s="0"/>
      <c r="LU3664" s="0"/>
      <c r="LV3664" s="0"/>
      <c r="LW3664" s="0"/>
      <c r="LX3664" s="0"/>
      <c r="LY3664" s="0"/>
      <c r="LZ3664" s="0"/>
      <c r="MA3664" s="0"/>
      <c r="MB3664" s="0"/>
      <c r="MC3664" s="0"/>
      <c r="MD3664" s="0"/>
      <c r="ME3664" s="0"/>
      <c r="MF3664" s="0"/>
      <c r="MG3664" s="0"/>
      <c r="MH3664" s="0"/>
      <c r="MI3664" s="0"/>
      <c r="MJ3664" s="0"/>
      <c r="MK3664" s="0"/>
      <c r="ML3664" s="0"/>
      <c r="MM3664" s="0"/>
      <c r="MN3664" s="0"/>
      <c r="MO3664" s="0"/>
      <c r="MP3664" s="0"/>
      <c r="MQ3664" s="0"/>
      <c r="MR3664" s="0"/>
      <c r="MS3664" s="0"/>
      <c r="MT3664" s="0"/>
      <c r="MU3664" s="0"/>
      <c r="MV3664" s="0"/>
      <c r="MW3664" s="0"/>
      <c r="MX3664" s="0"/>
      <c r="MY3664" s="0"/>
      <c r="MZ3664" s="0"/>
      <c r="NA3664" s="0"/>
      <c r="NB3664" s="0"/>
      <c r="NC3664" s="0"/>
      <c r="ND3664" s="0"/>
      <c r="NE3664" s="0"/>
      <c r="NF3664" s="0"/>
      <c r="NG3664" s="0"/>
      <c r="NH3664" s="0"/>
      <c r="NI3664" s="0"/>
      <c r="NJ3664" s="0"/>
      <c r="NK3664" s="0"/>
      <c r="NL3664" s="0"/>
      <c r="NM3664" s="0"/>
      <c r="NN3664" s="0"/>
      <c r="NO3664" s="0"/>
      <c r="NP3664" s="0"/>
      <c r="NQ3664" s="0"/>
      <c r="NR3664" s="0"/>
      <c r="NS3664" s="0"/>
      <c r="NT3664" s="0"/>
      <c r="NU3664" s="0"/>
      <c r="NV3664" s="0"/>
      <c r="NW3664" s="0"/>
      <c r="NX3664" s="0"/>
      <c r="NY3664" s="0"/>
      <c r="NZ3664" s="0"/>
      <c r="OA3664" s="0"/>
      <c r="OB3664" s="0"/>
      <c r="OC3664" s="0"/>
      <c r="OD3664" s="0"/>
      <c r="OE3664" s="0"/>
      <c r="OF3664" s="0"/>
      <c r="OG3664" s="0"/>
      <c r="OH3664" s="0"/>
      <c r="OI3664" s="0"/>
      <c r="OJ3664" s="0"/>
      <c r="OK3664" s="0"/>
      <c r="OL3664" s="0"/>
      <c r="OM3664" s="0"/>
      <c r="ON3664" s="0"/>
      <c r="OO3664" s="0"/>
      <c r="OP3664" s="0"/>
      <c r="OQ3664" s="0"/>
      <c r="OR3664" s="0"/>
      <c r="OS3664" s="0"/>
      <c r="OT3664" s="0"/>
      <c r="OU3664" s="0"/>
      <c r="OV3664" s="0"/>
      <c r="OW3664" s="0"/>
      <c r="OX3664" s="0"/>
      <c r="OY3664" s="0"/>
      <c r="OZ3664" s="0"/>
      <c r="PA3664" s="0"/>
      <c r="PB3664" s="0"/>
      <c r="PC3664" s="0"/>
      <c r="PD3664" s="0"/>
      <c r="PE3664" s="0"/>
      <c r="PF3664" s="0"/>
      <c r="PG3664" s="0"/>
      <c r="PH3664" s="0"/>
      <c r="PI3664" s="0"/>
      <c r="PJ3664" s="0"/>
      <c r="PK3664" s="0"/>
      <c r="PL3664" s="0"/>
      <c r="PM3664" s="0"/>
      <c r="PN3664" s="0"/>
      <c r="PO3664" s="0"/>
      <c r="PP3664" s="0"/>
      <c r="PQ3664" s="0"/>
      <c r="PR3664" s="0"/>
      <c r="PS3664" s="0"/>
      <c r="PT3664" s="0"/>
      <c r="PU3664" s="0"/>
      <c r="PV3664" s="0"/>
      <c r="PW3664" s="0"/>
      <c r="PX3664" s="0"/>
      <c r="PY3664" s="0"/>
      <c r="PZ3664" s="0"/>
      <c r="QA3664" s="0"/>
      <c r="QB3664" s="0"/>
      <c r="QC3664" s="0"/>
      <c r="QD3664" s="0"/>
      <c r="QE3664" s="0"/>
      <c r="QF3664" s="0"/>
      <c r="QG3664" s="0"/>
      <c r="QH3664" s="0"/>
      <c r="QI3664" s="0"/>
      <c r="QJ3664" s="0"/>
      <c r="QK3664" s="0"/>
      <c r="QL3664" s="0"/>
      <c r="QM3664" s="0"/>
      <c r="QN3664" s="0"/>
      <c r="QO3664" s="0"/>
      <c r="QP3664" s="0"/>
      <c r="QQ3664" s="0"/>
      <c r="QR3664" s="0"/>
      <c r="QS3664" s="0"/>
      <c r="QT3664" s="0"/>
      <c r="QU3664" s="0"/>
      <c r="QV3664" s="0"/>
      <c r="QW3664" s="0"/>
      <c r="QX3664" s="0"/>
      <c r="QY3664" s="0"/>
      <c r="QZ3664" s="0"/>
      <c r="RA3664" s="0"/>
      <c r="RB3664" s="0"/>
      <c r="RC3664" s="0"/>
      <c r="RD3664" s="0"/>
      <c r="RE3664" s="0"/>
      <c r="RF3664" s="0"/>
      <c r="RG3664" s="0"/>
      <c r="RH3664" s="0"/>
      <c r="RI3664" s="0"/>
      <c r="RJ3664" s="0"/>
      <c r="RK3664" s="0"/>
      <c r="RL3664" s="0"/>
      <c r="RM3664" s="0"/>
      <c r="RN3664" s="0"/>
      <c r="RO3664" s="0"/>
      <c r="RP3664" s="0"/>
      <c r="RQ3664" s="0"/>
      <c r="RR3664" s="0"/>
      <c r="RS3664" s="0"/>
      <c r="RT3664" s="0"/>
      <c r="RU3664" s="0"/>
      <c r="RV3664" s="0"/>
      <c r="RW3664" s="0"/>
      <c r="RX3664" s="0"/>
      <c r="RY3664" s="0"/>
      <c r="RZ3664" s="0"/>
      <c r="SA3664" s="0"/>
      <c r="SB3664" s="0"/>
      <c r="SC3664" s="0"/>
      <c r="SD3664" s="0"/>
      <c r="SE3664" s="0"/>
      <c r="SF3664" s="0"/>
      <c r="SG3664" s="0"/>
      <c r="SH3664" s="0"/>
      <c r="SI3664" s="0"/>
      <c r="SJ3664" s="0"/>
      <c r="SK3664" s="0"/>
      <c r="SL3664" s="0"/>
      <c r="SM3664" s="0"/>
      <c r="SN3664" s="0"/>
      <c r="SO3664" s="0"/>
      <c r="SP3664" s="0"/>
      <c r="SQ3664" s="0"/>
      <c r="SR3664" s="0"/>
      <c r="SS3664" s="0"/>
      <c r="ST3664" s="0"/>
      <c r="SU3664" s="0"/>
      <c r="SV3664" s="0"/>
      <c r="SW3664" s="0"/>
      <c r="SX3664" s="0"/>
      <c r="SY3664" s="0"/>
      <c r="SZ3664" s="0"/>
      <c r="TA3664" s="0"/>
      <c r="TB3664" s="0"/>
      <c r="TC3664" s="0"/>
      <c r="TD3664" s="0"/>
      <c r="TE3664" s="0"/>
      <c r="TF3664" s="0"/>
      <c r="TG3664" s="0"/>
      <c r="TH3664" s="0"/>
      <c r="TI3664" s="0"/>
      <c r="TJ3664" s="0"/>
      <c r="TK3664" s="0"/>
      <c r="TL3664" s="0"/>
      <c r="TM3664" s="0"/>
      <c r="TN3664" s="0"/>
      <c r="TO3664" s="0"/>
      <c r="TP3664" s="0"/>
      <c r="TQ3664" s="0"/>
      <c r="TR3664" s="0"/>
      <c r="TS3664" s="0"/>
      <c r="TT3664" s="0"/>
      <c r="TU3664" s="0"/>
      <c r="TV3664" s="0"/>
      <c r="TW3664" s="0"/>
      <c r="TX3664" s="0"/>
      <c r="TY3664" s="0"/>
      <c r="TZ3664" s="0"/>
      <c r="UA3664" s="0"/>
      <c r="UB3664" s="0"/>
      <c r="UC3664" s="0"/>
      <c r="UD3664" s="0"/>
      <c r="UE3664" s="0"/>
      <c r="UF3664" s="0"/>
      <c r="UG3664" s="0"/>
      <c r="UH3664" s="0"/>
      <c r="UI3664" s="0"/>
      <c r="UJ3664" s="0"/>
      <c r="UK3664" s="0"/>
      <c r="UL3664" s="0"/>
      <c r="UM3664" s="0"/>
      <c r="UN3664" s="0"/>
      <c r="UO3664" s="0"/>
      <c r="UP3664" s="0"/>
      <c r="UQ3664" s="0"/>
      <c r="UR3664" s="0"/>
      <c r="US3664" s="0"/>
      <c r="UT3664" s="0"/>
      <c r="UU3664" s="0"/>
      <c r="UV3664" s="0"/>
      <c r="UW3664" s="0"/>
      <c r="UX3664" s="0"/>
      <c r="UY3664" s="0"/>
      <c r="UZ3664" s="0"/>
      <c r="VA3664" s="0"/>
      <c r="VB3664" s="0"/>
      <c r="VC3664" s="0"/>
      <c r="VD3664" s="0"/>
      <c r="VE3664" s="0"/>
      <c r="VF3664" s="0"/>
      <c r="VG3664" s="0"/>
      <c r="VH3664" s="0"/>
      <c r="VI3664" s="0"/>
      <c r="VJ3664" s="0"/>
      <c r="VK3664" s="0"/>
      <c r="VL3664" s="0"/>
      <c r="VM3664" s="0"/>
      <c r="VN3664" s="0"/>
      <c r="VO3664" s="0"/>
      <c r="VP3664" s="0"/>
      <c r="VQ3664" s="0"/>
      <c r="VR3664" s="0"/>
      <c r="VS3664" s="0"/>
      <c r="VT3664" s="0"/>
      <c r="VU3664" s="0"/>
      <c r="VV3664" s="0"/>
      <c r="VW3664" s="0"/>
      <c r="VX3664" s="0"/>
      <c r="VY3664" s="0"/>
      <c r="VZ3664" s="0"/>
      <c r="WA3664" s="0"/>
      <c r="WB3664" s="0"/>
      <c r="WC3664" s="0"/>
      <c r="WD3664" s="0"/>
      <c r="WE3664" s="0"/>
      <c r="WF3664" s="0"/>
      <c r="WG3664" s="0"/>
      <c r="WH3664" s="0"/>
      <c r="WI3664" s="0"/>
      <c r="WJ3664" s="0"/>
      <c r="WK3664" s="0"/>
      <c r="WL3664" s="0"/>
      <c r="WM3664" s="0"/>
      <c r="WN3664" s="0"/>
      <c r="WO3664" s="0"/>
      <c r="WP3664" s="0"/>
      <c r="WQ3664" s="0"/>
      <c r="WR3664" s="0"/>
      <c r="WS3664" s="0"/>
      <c r="WT3664" s="0"/>
      <c r="WU3664" s="0"/>
      <c r="WV3664" s="0"/>
      <c r="WW3664" s="0"/>
      <c r="WX3664" s="0"/>
      <c r="WY3664" s="0"/>
      <c r="WZ3664" s="0"/>
      <c r="XA3664" s="0"/>
      <c r="XB3664" s="0"/>
      <c r="XC3664" s="0"/>
      <c r="XD3664" s="0"/>
      <c r="XE3664" s="0"/>
      <c r="XF3664" s="0"/>
      <c r="XG3664" s="0"/>
      <c r="XH3664" s="0"/>
      <c r="XI3664" s="0"/>
      <c r="XJ3664" s="0"/>
      <c r="XK3664" s="0"/>
      <c r="XL3664" s="0"/>
      <c r="XM3664" s="0"/>
      <c r="XN3664" s="0"/>
      <c r="XO3664" s="0"/>
      <c r="XP3664" s="0"/>
      <c r="XQ3664" s="0"/>
      <c r="XR3664" s="0"/>
      <c r="XS3664" s="0"/>
      <c r="XT3664" s="0"/>
      <c r="XU3664" s="0"/>
      <c r="XV3664" s="0"/>
      <c r="XW3664" s="0"/>
      <c r="XX3664" s="0"/>
      <c r="XY3664" s="0"/>
      <c r="XZ3664" s="0"/>
      <c r="YA3664" s="0"/>
      <c r="YB3664" s="0"/>
      <c r="YC3664" s="0"/>
      <c r="YD3664" s="0"/>
      <c r="YE3664" s="0"/>
      <c r="YF3664" s="0"/>
      <c r="YG3664" s="0"/>
      <c r="YH3664" s="0"/>
      <c r="YI3664" s="0"/>
      <c r="YJ3664" s="0"/>
      <c r="YK3664" s="0"/>
      <c r="YL3664" s="0"/>
      <c r="YM3664" s="0"/>
      <c r="YN3664" s="0"/>
      <c r="YO3664" s="0"/>
      <c r="YP3664" s="0"/>
      <c r="YQ3664" s="0"/>
      <c r="YR3664" s="0"/>
      <c r="YS3664" s="0"/>
      <c r="YT3664" s="0"/>
      <c r="YU3664" s="0"/>
      <c r="YV3664" s="0"/>
      <c r="YW3664" s="0"/>
      <c r="YX3664" s="0"/>
      <c r="YY3664" s="0"/>
      <c r="YZ3664" s="0"/>
      <c r="ZA3664" s="0"/>
      <c r="ZB3664" s="0"/>
      <c r="ZC3664" s="0"/>
      <c r="ZD3664" s="0"/>
      <c r="ZE3664" s="0"/>
      <c r="ZF3664" s="0"/>
      <c r="ZG3664" s="0"/>
      <c r="ZH3664" s="0"/>
      <c r="ZI3664" s="0"/>
      <c r="ZJ3664" s="0"/>
      <c r="ZK3664" s="0"/>
      <c r="ZL3664" s="0"/>
      <c r="ZM3664" s="0"/>
      <c r="ZN3664" s="0"/>
      <c r="ZO3664" s="0"/>
      <c r="ZP3664" s="0"/>
      <c r="ZQ3664" s="0"/>
      <c r="ZR3664" s="0"/>
      <c r="ZS3664" s="0"/>
      <c r="ZT3664" s="0"/>
      <c r="ZU3664" s="0"/>
      <c r="ZV3664" s="0"/>
      <c r="ZW3664" s="0"/>
      <c r="ZX3664" s="0"/>
      <c r="ZY3664" s="0"/>
      <c r="ZZ3664" s="0"/>
      <c r="AAA3664" s="0"/>
      <c r="AAB3664" s="0"/>
      <c r="AAC3664" s="0"/>
      <c r="AAD3664" s="0"/>
      <c r="AAE3664" s="0"/>
      <c r="AAF3664" s="0"/>
      <c r="AAG3664" s="0"/>
      <c r="AAH3664" s="0"/>
      <c r="AAI3664" s="0"/>
      <c r="AAJ3664" s="0"/>
      <c r="AAK3664" s="0"/>
      <c r="AAL3664" s="0"/>
      <c r="AAM3664" s="0"/>
      <c r="AAN3664" s="0"/>
      <c r="AAO3664" s="0"/>
      <c r="AAP3664" s="0"/>
      <c r="AAQ3664" s="0"/>
      <c r="AAR3664" s="0"/>
      <c r="AAS3664" s="0"/>
      <c r="AAT3664" s="0"/>
      <c r="AAU3664" s="0"/>
      <c r="AAV3664" s="0"/>
      <c r="AAW3664" s="0"/>
      <c r="AAX3664" s="0"/>
      <c r="AAY3664" s="0"/>
      <c r="AAZ3664" s="0"/>
      <c r="ABA3664" s="0"/>
      <c r="ABB3664" s="0"/>
      <c r="ABC3664" s="0"/>
      <c r="ABD3664" s="0"/>
      <c r="ABE3664" s="0"/>
      <c r="ABF3664" s="0"/>
      <c r="ABG3664" s="0"/>
      <c r="ABH3664" s="0"/>
      <c r="ABI3664" s="0"/>
      <c r="ABJ3664" s="0"/>
      <c r="ABK3664" s="0"/>
      <c r="ABL3664" s="0"/>
      <c r="ABM3664" s="0"/>
      <c r="ABN3664" s="0"/>
      <c r="ABO3664" s="0"/>
      <c r="ABP3664" s="0"/>
      <c r="ABQ3664" s="0"/>
      <c r="ABR3664" s="0"/>
      <c r="ABS3664" s="0"/>
      <c r="ABT3664" s="0"/>
      <c r="ABU3664" s="0"/>
      <c r="ABV3664" s="0"/>
      <c r="ABW3664" s="0"/>
      <c r="ABX3664" s="0"/>
      <c r="ABY3664" s="0"/>
      <c r="ABZ3664" s="0"/>
      <c r="ACA3664" s="0"/>
      <c r="ACB3664" s="0"/>
      <c r="ACC3664" s="0"/>
      <c r="ACD3664" s="0"/>
      <c r="ACE3664" s="0"/>
      <c r="ACF3664" s="0"/>
      <c r="ACG3664" s="0"/>
      <c r="ACH3664" s="0"/>
      <c r="ACI3664" s="0"/>
      <c r="ACJ3664" s="0"/>
      <c r="ACK3664" s="0"/>
      <c r="ACL3664" s="0"/>
      <c r="ACM3664" s="0"/>
      <c r="ACN3664" s="0"/>
      <c r="ACO3664" s="0"/>
      <c r="ACP3664" s="0"/>
      <c r="ACQ3664" s="0"/>
      <c r="ACR3664" s="0"/>
      <c r="ACS3664" s="0"/>
      <c r="ACT3664" s="0"/>
      <c r="ACU3664" s="0"/>
      <c r="ACV3664" s="0"/>
      <c r="ACW3664" s="0"/>
      <c r="ACX3664" s="0"/>
      <c r="ACY3664" s="0"/>
      <c r="ACZ3664" s="0"/>
      <c r="ADA3664" s="0"/>
      <c r="ADB3664" s="0"/>
      <c r="ADC3664" s="0"/>
      <c r="ADD3664" s="0"/>
      <c r="ADE3664" s="0"/>
      <c r="ADF3664" s="0"/>
      <c r="ADG3664" s="0"/>
      <c r="ADH3664" s="0"/>
      <c r="ADI3664" s="0"/>
      <c r="ADJ3664" s="0"/>
      <c r="ADK3664" s="0"/>
      <c r="ADL3664" s="0"/>
      <c r="ADM3664" s="0"/>
      <c r="ADN3664" s="0"/>
      <c r="ADO3664" s="0"/>
      <c r="ADP3664" s="0"/>
      <c r="ADQ3664" s="0"/>
      <c r="ADR3664" s="0"/>
      <c r="ADS3664" s="0"/>
      <c r="ADT3664" s="0"/>
      <c r="ADU3664" s="0"/>
      <c r="ADV3664" s="0"/>
      <c r="ADW3664" s="0"/>
      <c r="ADX3664" s="0"/>
      <c r="ADY3664" s="0"/>
      <c r="ADZ3664" s="0"/>
      <c r="AEA3664" s="0"/>
      <c r="AEB3664" s="0"/>
      <c r="AEC3664" s="0"/>
      <c r="AED3664" s="0"/>
      <c r="AEE3664" s="0"/>
      <c r="AEF3664" s="0"/>
      <c r="AEG3664" s="0"/>
      <c r="AEH3664" s="0"/>
      <c r="AEI3664" s="0"/>
      <c r="AEJ3664" s="0"/>
      <c r="AEK3664" s="0"/>
      <c r="AEL3664" s="0"/>
      <c r="AEM3664" s="0"/>
      <c r="AEN3664" s="0"/>
      <c r="AEO3664" s="0"/>
      <c r="AEP3664" s="0"/>
      <c r="AEQ3664" s="0"/>
      <c r="AER3664" s="0"/>
      <c r="AES3664" s="0"/>
      <c r="AET3664" s="0"/>
      <c r="AEU3664" s="0"/>
      <c r="AEV3664" s="0"/>
      <c r="AEW3664" s="0"/>
      <c r="AEX3664" s="0"/>
      <c r="AEY3664" s="0"/>
      <c r="AEZ3664" s="0"/>
      <c r="AFA3664" s="0"/>
      <c r="AFB3664" s="0"/>
      <c r="AFC3664" s="0"/>
      <c r="AFD3664" s="0"/>
      <c r="AFE3664" s="0"/>
      <c r="AFF3664" s="0"/>
      <c r="AFG3664" s="0"/>
      <c r="AFH3664" s="0"/>
      <c r="AFI3664" s="0"/>
      <c r="AFJ3664" s="0"/>
      <c r="AFK3664" s="0"/>
      <c r="AFL3664" s="0"/>
      <c r="AFM3664" s="0"/>
      <c r="AFN3664" s="0"/>
      <c r="AFO3664" s="0"/>
      <c r="AFP3664" s="0"/>
      <c r="AFQ3664" s="0"/>
      <c r="AFR3664" s="0"/>
      <c r="AFS3664" s="0"/>
      <c r="AFT3664" s="0"/>
      <c r="AFU3664" s="0"/>
      <c r="AFV3664" s="0"/>
      <c r="AFW3664" s="0"/>
      <c r="AFX3664" s="0"/>
      <c r="AFY3664" s="0"/>
      <c r="AFZ3664" s="0"/>
      <c r="AGA3664" s="0"/>
      <c r="AGB3664" s="0"/>
      <c r="AGC3664" s="0"/>
      <c r="AGD3664" s="0"/>
      <c r="AGE3664" s="0"/>
      <c r="AGF3664" s="0"/>
      <c r="AGG3664" s="0"/>
      <c r="AGH3664" s="0"/>
      <c r="AGI3664" s="0"/>
      <c r="AGJ3664" s="0"/>
      <c r="AGK3664" s="0"/>
      <c r="AGL3664" s="0"/>
      <c r="AGM3664" s="0"/>
      <c r="AGN3664" s="0"/>
      <c r="AGO3664" s="0"/>
      <c r="AGP3664" s="0"/>
      <c r="AGQ3664" s="0"/>
      <c r="AGR3664" s="0"/>
      <c r="AGS3664" s="0"/>
      <c r="AGT3664" s="0"/>
      <c r="AGU3664" s="0"/>
      <c r="AGV3664" s="0"/>
      <c r="AGW3664" s="0"/>
      <c r="AGX3664" s="0"/>
      <c r="AGY3664" s="0"/>
      <c r="AGZ3664" s="0"/>
      <c r="AHA3664" s="0"/>
      <c r="AHB3664" s="0"/>
      <c r="AHC3664" s="0"/>
      <c r="AHD3664" s="0"/>
      <c r="AHE3664" s="0"/>
      <c r="AHF3664" s="0"/>
      <c r="AHG3664" s="0"/>
      <c r="AHH3664" s="0"/>
      <c r="AHI3664" s="0"/>
      <c r="AHJ3664" s="0"/>
      <c r="AHK3664" s="0"/>
      <c r="AHL3664" s="0"/>
      <c r="AHM3664" s="0"/>
      <c r="AHN3664" s="0"/>
      <c r="AHO3664" s="0"/>
      <c r="AHP3664" s="0"/>
      <c r="AHQ3664" s="0"/>
      <c r="AHR3664" s="0"/>
      <c r="AHS3664" s="0"/>
      <c r="AHT3664" s="0"/>
      <c r="AHU3664" s="0"/>
      <c r="AHV3664" s="0"/>
      <c r="AHW3664" s="0"/>
      <c r="AHX3664" s="0"/>
      <c r="AHY3664" s="0"/>
      <c r="AHZ3664" s="0"/>
      <c r="AIA3664" s="0"/>
      <c r="AIB3664" s="0"/>
      <c r="AIC3664" s="0"/>
      <c r="AID3664" s="0"/>
      <c r="AIE3664" s="0"/>
      <c r="AIF3664" s="0"/>
      <c r="AIG3664" s="0"/>
      <c r="AIH3664" s="0"/>
      <c r="AII3664" s="0"/>
      <c r="AIJ3664" s="0"/>
      <c r="AIK3664" s="0"/>
      <c r="AIL3664" s="0"/>
      <c r="AIM3664" s="0"/>
      <c r="AIN3664" s="0"/>
      <c r="AIO3664" s="0"/>
      <c r="AIP3664" s="0"/>
      <c r="AIQ3664" s="0"/>
      <c r="AIR3664" s="0"/>
      <c r="AIS3664" s="0"/>
      <c r="AIT3664" s="0"/>
      <c r="AIU3664" s="0"/>
      <c r="AIV3664" s="0"/>
      <c r="AIW3664" s="0"/>
      <c r="AIX3664" s="0"/>
      <c r="AIY3664" s="0"/>
      <c r="AIZ3664" s="0"/>
      <c r="AJA3664" s="0"/>
      <c r="AJB3664" s="0"/>
      <c r="AJC3664" s="0"/>
      <c r="AJD3664" s="0"/>
      <c r="AJE3664" s="0"/>
      <c r="AJF3664" s="0"/>
      <c r="AJG3664" s="0"/>
      <c r="AJH3664" s="0"/>
      <c r="AJI3664" s="0"/>
      <c r="AJJ3664" s="0"/>
      <c r="AJK3664" s="0"/>
      <c r="AJL3664" s="0"/>
      <c r="AJM3664" s="0"/>
      <c r="AJN3664" s="0"/>
      <c r="AJO3664" s="0"/>
      <c r="AJP3664" s="0"/>
      <c r="AJQ3664" s="0"/>
      <c r="AJR3664" s="0"/>
      <c r="AJS3664" s="0"/>
      <c r="AJT3664" s="0"/>
      <c r="AJU3664" s="0"/>
      <c r="AJV3664" s="0"/>
      <c r="AJW3664" s="0"/>
      <c r="AJX3664" s="0"/>
      <c r="AJY3664" s="0"/>
      <c r="AJZ3664" s="0"/>
      <c r="AKA3664" s="0"/>
      <c r="AKB3664" s="0"/>
      <c r="AKC3664" s="0"/>
      <c r="AKD3664" s="0"/>
      <c r="AKE3664" s="0"/>
      <c r="AKF3664" s="0"/>
      <c r="AKG3664" s="0"/>
      <c r="AKH3664" s="0"/>
      <c r="AKI3664" s="0"/>
      <c r="AKJ3664" s="0"/>
      <c r="AKK3664" s="0"/>
      <c r="AKL3664" s="0"/>
      <c r="AKM3664" s="0"/>
      <c r="AKN3664" s="0"/>
      <c r="AKO3664" s="0"/>
      <c r="AKP3664" s="0"/>
      <c r="AKQ3664" s="0"/>
      <c r="AKR3664" s="0"/>
      <c r="AKS3664" s="0"/>
      <c r="AKT3664" s="0"/>
      <c r="AKU3664" s="0"/>
      <c r="AKV3664" s="0"/>
      <c r="AKW3664" s="0"/>
      <c r="AKX3664" s="0"/>
      <c r="AKY3664" s="0"/>
      <c r="AKZ3664" s="0"/>
      <c r="ALA3664" s="0"/>
      <c r="ALB3664" s="0"/>
      <c r="ALC3664" s="0"/>
      <c r="ALD3664" s="0"/>
      <c r="ALE3664" s="0"/>
      <c r="ALF3664" s="0"/>
      <c r="ALG3664" s="0"/>
      <c r="ALH3664" s="0"/>
      <c r="ALI3664" s="0"/>
      <c r="ALJ3664" s="0"/>
      <c r="ALK3664" s="0"/>
      <c r="ALL3664" s="0"/>
      <c r="ALM3664" s="0"/>
      <c r="ALN3664" s="0"/>
      <c r="ALO3664" s="0"/>
      <c r="ALP3664" s="0"/>
      <c r="ALQ3664" s="0"/>
      <c r="ALR3664" s="0"/>
      <c r="ALS3664" s="0"/>
      <c r="ALT3664" s="0"/>
      <c r="ALU3664" s="0"/>
      <c r="ALV3664" s="0"/>
      <c r="ALW3664" s="0"/>
      <c r="ALX3664" s="0"/>
      <c r="ALY3664" s="0"/>
      <c r="ALZ3664" s="0"/>
      <c r="AMA3664" s="0"/>
      <c r="AMB3664" s="0"/>
      <c r="AMC3664" s="0"/>
      <c r="AMD3664" s="0"/>
      <c r="AME3664" s="0"/>
      <c r="AMF3664" s="0"/>
      <c r="AMG3664" s="0"/>
      <c r="AMH3664" s="0"/>
      <c r="AMI3664" s="0"/>
    </row>
    <row r="3665" customFormat="false" ht="12.8" hidden="false" customHeight="false" outlineLevel="0" collapsed="false">
      <c r="A3665" s="1" t="s">
        <v>3886</v>
      </c>
      <c r="C3665" s="19" t="s">
        <v>3890</v>
      </c>
      <c r="D3665" s="19"/>
      <c r="E3665" s="20" t="n">
        <v>2.2</v>
      </c>
      <c r="F3665" s="21" t="n">
        <v>6.05</v>
      </c>
      <c r="G3665" s="24" t="s">
        <v>3882</v>
      </c>
      <c r="I3665" s="3"/>
      <c r="K3665" s="4"/>
      <c r="BM3665" s="0"/>
      <c r="BN3665" s="0"/>
      <c r="BO3665" s="0"/>
      <c r="BP3665" s="0"/>
      <c r="BQ3665" s="0"/>
      <c r="BR3665" s="0"/>
      <c r="BS3665" s="0"/>
      <c r="BT3665" s="0"/>
      <c r="BU3665" s="0"/>
      <c r="BV3665" s="0"/>
      <c r="BW3665" s="0"/>
      <c r="BX3665" s="0"/>
      <c r="BY3665" s="0"/>
      <c r="BZ3665" s="0"/>
      <c r="CA3665" s="0"/>
      <c r="CB3665" s="0"/>
      <c r="CC3665" s="0"/>
      <c r="CD3665" s="0"/>
      <c r="CE3665" s="0"/>
      <c r="CF3665" s="0"/>
      <c r="CG3665" s="0"/>
      <c r="CH3665" s="0"/>
      <c r="CI3665" s="0"/>
      <c r="CJ3665" s="0"/>
      <c r="CK3665" s="0"/>
      <c r="CL3665" s="0"/>
      <c r="CM3665" s="0"/>
      <c r="CN3665" s="0"/>
      <c r="CO3665" s="0"/>
      <c r="CP3665" s="0"/>
      <c r="CQ3665" s="0"/>
      <c r="CR3665" s="0"/>
      <c r="CS3665" s="0"/>
      <c r="CT3665" s="0"/>
      <c r="CU3665" s="0"/>
      <c r="CV3665" s="0"/>
      <c r="CW3665" s="0"/>
      <c r="CX3665" s="0"/>
      <c r="CY3665" s="0"/>
      <c r="CZ3665" s="0"/>
      <c r="DA3665" s="0"/>
      <c r="DB3665" s="0"/>
      <c r="DC3665" s="0"/>
      <c r="DD3665" s="0"/>
      <c r="DE3665" s="0"/>
      <c r="DF3665" s="0"/>
      <c r="DG3665" s="0"/>
      <c r="DH3665" s="0"/>
      <c r="DI3665" s="0"/>
      <c r="DJ3665" s="0"/>
      <c r="DK3665" s="0"/>
      <c r="DL3665" s="0"/>
      <c r="DM3665" s="0"/>
      <c r="DN3665" s="0"/>
      <c r="DO3665" s="0"/>
      <c r="DP3665" s="0"/>
      <c r="DQ3665" s="0"/>
      <c r="DR3665" s="0"/>
      <c r="DS3665" s="0"/>
      <c r="DT3665" s="0"/>
      <c r="DU3665" s="0"/>
      <c r="DV3665" s="0"/>
      <c r="DW3665" s="0"/>
      <c r="DX3665" s="0"/>
      <c r="DY3665" s="0"/>
      <c r="DZ3665" s="0"/>
      <c r="EA3665" s="0"/>
      <c r="EB3665" s="0"/>
      <c r="EC3665" s="0"/>
      <c r="ED3665" s="0"/>
      <c r="EE3665" s="0"/>
      <c r="EF3665" s="0"/>
      <c r="EG3665" s="0"/>
      <c r="EH3665" s="0"/>
      <c r="EI3665" s="0"/>
      <c r="EJ3665" s="0"/>
      <c r="EK3665" s="0"/>
      <c r="EL3665" s="0"/>
      <c r="EM3665" s="0"/>
      <c r="EN3665" s="0"/>
      <c r="EO3665" s="0"/>
      <c r="EP3665" s="0"/>
      <c r="EQ3665" s="0"/>
      <c r="ER3665" s="0"/>
      <c r="ES3665" s="0"/>
      <c r="ET3665" s="0"/>
      <c r="EU3665" s="0"/>
      <c r="EV3665" s="0"/>
      <c r="EW3665" s="0"/>
      <c r="EX3665" s="0"/>
      <c r="EY3665" s="0"/>
      <c r="EZ3665" s="0"/>
      <c r="FA3665" s="0"/>
      <c r="FB3665" s="0"/>
      <c r="FC3665" s="0"/>
      <c r="FD3665" s="0"/>
      <c r="FE3665" s="0"/>
      <c r="FF3665" s="0"/>
      <c r="FG3665" s="0"/>
      <c r="FH3665" s="0"/>
      <c r="FI3665" s="0"/>
      <c r="FJ3665" s="0"/>
      <c r="FK3665" s="0"/>
      <c r="FL3665" s="0"/>
      <c r="FM3665" s="0"/>
      <c r="FN3665" s="0"/>
      <c r="FO3665" s="0"/>
      <c r="FP3665" s="0"/>
      <c r="FQ3665" s="0"/>
      <c r="FR3665" s="0"/>
      <c r="FS3665" s="0"/>
      <c r="FT3665" s="0"/>
      <c r="FU3665" s="0"/>
      <c r="FV3665" s="0"/>
      <c r="FW3665" s="0"/>
      <c r="FX3665" s="0"/>
      <c r="FY3665" s="0"/>
      <c r="FZ3665" s="0"/>
      <c r="GA3665" s="0"/>
      <c r="GB3665" s="0"/>
      <c r="GC3665" s="0"/>
      <c r="GD3665" s="0"/>
      <c r="GE3665" s="0"/>
      <c r="GF3665" s="0"/>
      <c r="GG3665" s="0"/>
      <c r="GH3665" s="0"/>
      <c r="GI3665" s="0"/>
      <c r="GJ3665" s="0"/>
      <c r="GK3665" s="0"/>
      <c r="GL3665" s="0"/>
      <c r="GM3665" s="0"/>
      <c r="GN3665" s="0"/>
      <c r="GO3665" s="0"/>
      <c r="GP3665" s="0"/>
      <c r="GQ3665" s="0"/>
      <c r="GR3665" s="0"/>
      <c r="GS3665" s="0"/>
      <c r="GT3665" s="0"/>
      <c r="GU3665" s="0"/>
      <c r="GV3665" s="0"/>
      <c r="GW3665" s="0"/>
      <c r="GX3665" s="0"/>
      <c r="GY3665" s="0"/>
      <c r="GZ3665" s="0"/>
      <c r="HA3665" s="0"/>
      <c r="HB3665" s="0"/>
      <c r="HC3665" s="0"/>
      <c r="HD3665" s="0"/>
      <c r="HE3665" s="0"/>
      <c r="HF3665" s="0"/>
      <c r="HG3665" s="0"/>
      <c r="HH3665" s="0"/>
      <c r="HI3665" s="0"/>
      <c r="HJ3665" s="0"/>
      <c r="HK3665" s="0"/>
      <c r="HL3665" s="0"/>
      <c r="HM3665" s="0"/>
      <c r="HN3665" s="0"/>
      <c r="HO3665" s="0"/>
      <c r="HP3665" s="0"/>
      <c r="HQ3665" s="0"/>
      <c r="HR3665" s="0"/>
      <c r="HS3665" s="0"/>
      <c r="HT3665" s="0"/>
      <c r="HU3665" s="0"/>
      <c r="HV3665" s="0"/>
      <c r="HW3665" s="0"/>
      <c r="HX3665" s="0"/>
      <c r="HY3665" s="0"/>
      <c r="HZ3665" s="0"/>
      <c r="IA3665" s="0"/>
      <c r="IB3665" s="0"/>
      <c r="IC3665" s="0"/>
      <c r="ID3665" s="0"/>
      <c r="IE3665" s="0"/>
      <c r="IF3665" s="0"/>
      <c r="IG3665" s="0"/>
      <c r="IH3665" s="0"/>
      <c r="II3665" s="0"/>
      <c r="IJ3665" s="0"/>
      <c r="IK3665" s="0"/>
      <c r="IL3665" s="0"/>
      <c r="IM3665" s="0"/>
      <c r="IN3665" s="0"/>
      <c r="IO3665" s="0"/>
      <c r="IP3665" s="0"/>
      <c r="IQ3665" s="0"/>
      <c r="IR3665" s="0"/>
      <c r="IS3665" s="0"/>
      <c r="IT3665" s="0"/>
      <c r="IU3665" s="0"/>
      <c r="IV3665" s="0"/>
      <c r="IW3665" s="0"/>
      <c r="IX3665" s="0"/>
      <c r="IY3665" s="0"/>
      <c r="IZ3665" s="0"/>
      <c r="JA3665" s="0"/>
      <c r="JB3665" s="0"/>
      <c r="JC3665" s="0"/>
      <c r="JD3665" s="0"/>
      <c r="JE3665" s="0"/>
      <c r="JF3665" s="0"/>
      <c r="JG3665" s="0"/>
      <c r="JH3665" s="0"/>
      <c r="JI3665" s="0"/>
      <c r="JJ3665" s="0"/>
      <c r="JK3665" s="0"/>
      <c r="JL3665" s="0"/>
      <c r="JM3665" s="0"/>
      <c r="JN3665" s="0"/>
      <c r="JO3665" s="0"/>
      <c r="JP3665" s="0"/>
      <c r="JQ3665" s="0"/>
      <c r="JR3665" s="0"/>
      <c r="JS3665" s="0"/>
      <c r="JT3665" s="0"/>
      <c r="JU3665" s="0"/>
      <c r="JV3665" s="0"/>
      <c r="JW3665" s="0"/>
      <c r="JX3665" s="0"/>
      <c r="JY3665" s="0"/>
      <c r="JZ3665" s="0"/>
      <c r="KA3665" s="0"/>
      <c r="KB3665" s="0"/>
      <c r="KC3665" s="0"/>
      <c r="KD3665" s="0"/>
      <c r="KE3665" s="0"/>
      <c r="KF3665" s="0"/>
      <c r="KG3665" s="0"/>
      <c r="KH3665" s="0"/>
      <c r="KI3665" s="0"/>
      <c r="KJ3665" s="0"/>
      <c r="KK3665" s="0"/>
      <c r="KL3665" s="0"/>
      <c r="KM3665" s="0"/>
      <c r="KN3665" s="0"/>
      <c r="KO3665" s="0"/>
      <c r="KP3665" s="0"/>
      <c r="KQ3665" s="0"/>
      <c r="KR3665" s="0"/>
      <c r="KS3665" s="0"/>
      <c r="KT3665" s="0"/>
      <c r="KU3665" s="0"/>
      <c r="KV3665" s="0"/>
      <c r="KW3665" s="0"/>
      <c r="KX3665" s="0"/>
      <c r="KY3665" s="0"/>
      <c r="KZ3665" s="0"/>
      <c r="LA3665" s="0"/>
      <c r="LB3665" s="0"/>
      <c r="LC3665" s="0"/>
      <c r="LD3665" s="0"/>
      <c r="LE3665" s="0"/>
      <c r="LF3665" s="0"/>
      <c r="LG3665" s="0"/>
      <c r="LH3665" s="0"/>
      <c r="LI3665" s="0"/>
      <c r="LJ3665" s="0"/>
      <c r="LK3665" s="0"/>
      <c r="LL3665" s="0"/>
      <c r="LM3665" s="0"/>
      <c r="LN3665" s="0"/>
      <c r="LO3665" s="0"/>
      <c r="LP3665" s="0"/>
      <c r="LQ3665" s="0"/>
      <c r="LR3665" s="0"/>
      <c r="LS3665" s="0"/>
      <c r="LT3665" s="0"/>
      <c r="LU3665" s="0"/>
      <c r="LV3665" s="0"/>
      <c r="LW3665" s="0"/>
      <c r="LX3665" s="0"/>
      <c r="LY3665" s="0"/>
      <c r="LZ3665" s="0"/>
      <c r="MA3665" s="0"/>
      <c r="MB3665" s="0"/>
      <c r="MC3665" s="0"/>
      <c r="MD3665" s="0"/>
      <c r="ME3665" s="0"/>
      <c r="MF3665" s="0"/>
      <c r="MG3665" s="0"/>
      <c r="MH3665" s="0"/>
      <c r="MI3665" s="0"/>
      <c r="MJ3665" s="0"/>
      <c r="MK3665" s="0"/>
      <c r="ML3665" s="0"/>
      <c r="MM3665" s="0"/>
      <c r="MN3665" s="0"/>
      <c r="MO3665" s="0"/>
      <c r="MP3665" s="0"/>
      <c r="MQ3665" s="0"/>
      <c r="MR3665" s="0"/>
      <c r="MS3665" s="0"/>
      <c r="MT3665" s="0"/>
      <c r="MU3665" s="0"/>
      <c r="MV3665" s="0"/>
      <c r="MW3665" s="0"/>
      <c r="MX3665" s="0"/>
      <c r="MY3665" s="0"/>
      <c r="MZ3665" s="0"/>
      <c r="NA3665" s="0"/>
      <c r="NB3665" s="0"/>
      <c r="NC3665" s="0"/>
      <c r="ND3665" s="0"/>
      <c r="NE3665" s="0"/>
      <c r="NF3665" s="0"/>
      <c r="NG3665" s="0"/>
      <c r="NH3665" s="0"/>
      <c r="NI3665" s="0"/>
      <c r="NJ3665" s="0"/>
      <c r="NK3665" s="0"/>
      <c r="NL3665" s="0"/>
      <c r="NM3665" s="0"/>
      <c r="NN3665" s="0"/>
      <c r="NO3665" s="0"/>
      <c r="NP3665" s="0"/>
      <c r="NQ3665" s="0"/>
      <c r="NR3665" s="0"/>
      <c r="NS3665" s="0"/>
      <c r="NT3665" s="0"/>
      <c r="NU3665" s="0"/>
      <c r="NV3665" s="0"/>
      <c r="NW3665" s="0"/>
      <c r="NX3665" s="0"/>
      <c r="NY3665" s="0"/>
      <c r="NZ3665" s="0"/>
      <c r="OA3665" s="0"/>
      <c r="OB3665" s="0"/>
      <c r="OC3665" s="0"/>
      <c r="OD3665" s="0"/>
      <c r="OE3665" s="0"/>
      <c r="OF3665" s="0"/>
      <c r="OG3665" s="0"/>
      <c r="OH3665" s="0"/>
      <c r="OI3665" s="0"/>
      <c r="OJ3665" s="0"/>
      <c r="OK3665" s="0"/>
      <c r="OL3665" s="0"/>
      <c r="OM3665" s="0"/>
      <c r="ON3665" s="0"/>
      <c r="OO3665" s="0"/>
      <c r="OP3665" s="0"/>
      <c r="OQ3665" s="0"/>
      <c r="OR3665" s="0"/>
      <c r="OS3665" s="0"/>
      <c r="OT3665" s="0"/>
      <c r="OU3665" s="0"/>
      <c r="OV3665" s="0"/>
      <c r="OW3665" s="0"/>
      <c r="OX3665" s="0"/>
      <c r="OY3665" s="0"/>
      <c r="OZ3665" s="0"/>
      <c r="PA3665" s="0"/>
      <c r="PB3665" s="0"/>
      <c r="PC3665" s="0"/>
      <c r="PD3665" s="0"/>
      <c r="PE3665" s="0"/>
      <c r="PF3665" s="0"/>
      <c r="PG3665" s="0"/>
      <c r="PH3665" s="0"/>
      <c r="PI3665" s="0"/>
      <c r="PJ3665" s="0"/>
      <c r="PK3665" s="0"/>
      <c r="PL3665" s="0"/>
      <c r="PM3665" s="0"/>
      <c r="PN3665" s="0"/>
      <c r="PO3665" s="0"/>
      <c r="PP3665" s="0"/>
      <c r="PQ3665" s="0"/>
      <c r="PR3665" s="0"/>
      <c r="PS3665" s="0"/>
      <c r="PT3665" s="0"/>
      <c r="PU3665" s="0"/>
      <c r="PV3665" s="0"/>
      <c r="PW3665" s="0"/>
      <c r="PX3665" s="0"/>
      <c r="PY3665" s="0"/>
      <c r="PZ3665" s="0"/>
      <c r="QA3665" s="0"/>
      <c r="QB3665" s="0"/>
      <c r="QC3665" s="0"/>
      <c r="QD3665" s="0"/>
      <c r="QE3665" s="0"/>
      <c r="QF3665" s="0"/>
      <c r="QG3665" s="0"/>
      <c r="QH3665" s="0"/>
      <c r="QI3665" s="0"/>
      <c r="QJ3665" s="0"/>
      <c r="QK3665" s="0"/>
      <c r="QL3665" s="0"/>
      <c r="QM3665" s="0"/>
      <c r="QN3665" s="0"/>
      <c r="QO3665" s="0"/>
      <c r="QP3665" s="0"/>
      <c r="QQ3665" s="0"/>
      <c r="QR3665" s="0"/>
      <c r="QS3665" s="0"/>
      <c r="QT3665" s="0"/>
      <c r="QU3665" s="0"/>
      <c r="QV3665" s="0"/>
      <c r="QW3665" s="0"/>
      <c r="QX3665" s="0"/>
      <c r="QY3665" s="0"/>
      <c r="QZ3665" s="0"/>
      <c r="RA3665" s="0"/>
      <c r="RB3665" s="0"/>
      <c r="RC3665" s="0"/>
      <c r="RD3665" s="0"/>
      <c r="RE3665" s="0"/>
      <c r="RF3665" s="0"/>
      <c r="RG3665" s="0"/>
      <c r="RH3665" s="0"/>
      <c r="RI3665" s="0"/>
      <c r="RJ3665" s="0"/>
      <c r="RK3665" s="0"/>
      <c r="RL3665" s="0"/>
      <c r="RM3665" s="0"/>
      <c r="RN3665" s="0"/>
      <c r="RO3665" s="0"/>
      <c r="RP3665" s="0"/>
      <c r="RQ3665" s="0"/>
      <c r="RR3665" s="0"/>
      <c r="RS3665" s="0"/>
      <c r="RT3665" s="0"/>
      <c r="RU3665" s="0"/>
      <c r="RV3665" s="0"/>
      <c r="RW3665" s="0"/>
      <c r="RX3665" s="0"/>
      <c r="RY3665" s="0"/>
      <c r="RZ3665" s="0"/>
      <c r="SA3665" s="0"/>
      <c r="SB3665" s="0"/>
      <c r="SC3665" s="0"/>
      <c r="SD3665" s="0"/>
      <c r="SE3665" s="0"/>
      <c r="SF3665" s="0"/>
      <c r="SG3665" s="0"/>
      <c r="SH3665" s="0"/>
      <c r="SI3665" s="0"/>
      <c r="SJ3665" s="0"/>
      <c r="SK3665" s="0"/>
      <c r="SL3665" s="0"/>
      <c r="SM3665" s="0"/>
      <c r="SN3665" s="0"/>
      <c r="SO3665" s="0"/>
      <c r="SP3665" s="0"/>
      <c r="SQ3665" s="0"/>
      <c r="SR3665" s="0"/>
      <c r="SS3665" s="0"/>
      <c r="ST3665" s="0"/>
      <c r="SU3665" s="0"/>
      <c r="SV3665" s="0"/>
      <c r="SW3665" s="0"/>
      <c r="SX3665" s="0"/>
      <c r="SY3665" s="0"/>
      <c r="SZ3665" s="0"/>
      <c r="TA3665" s="0"/>
      <c r="TB3665" s="0"/>
      <c r="TC3665" s="0"/>
      <c r="TD3665" s="0"/>
      <c r="TE3665" s="0"/>
      <c r="TF3665" s="0"/>
      <c r="TG3665" s="0"/>
      <c r="TH3665" s="0"/>
      <c r="TI3665" s="0"/>
      <c r="TJ3665" s="0"/>
      <c r="TK3665" s="0"/>
      <c r="TL3665" s="0"/>
      <c r="TM3665" s="0"/>
      <c r="TN3665" s="0"/>
      <c r="TO3665" s="0"/>
      <c r="TP3665" s="0"/>
      <c r="TQ3665" s="0"/>
      <c r="TR3665" s="0"/>
      <c r="TS3665" s="0"/>
      <c r="TT3665" s="0"/>
      <c r="TU3665" s="0"/>
      <c r="TV3665" s="0"/>
      <c r="TW3665" s="0"/>
      <c r="TX3665" s="0"/>
      <c r="TY3665" s="0"/>
      <c r="TZ3665" s="0"/>
      <c r="UA3665" s="0"/>
      <c r="UB3665" s="0"/>
      <c r="UC3665" s="0"/>
      <c r="UD3665" s="0"/>
      <c r="UE3665" s="0"/>
      <c r="UF3665" s="0"/>
      <c r="UG3665" s="0"/>
      <c r="UH3665" s="0"/>
      <c r="UI3665" s="0"/>
      <c r="UJ3665" s="0"/>
      <c r="UK3665" s="0"/>
      <c r="UL3665" s="0"/>
      <c r="UM3665" s="0"/>
      <c r="UN3665" s="0"/>
      <c r="UO3665" s="0"/>
      <c r="UP3665" s="0"/>
      <c r="UQ3665" s="0"/>
      <c r="UR3665" s="0"/>
      <c r="US3665" s="0"/>
      <c r="UT3665" s="0"/>
      <c r="UU3665" s="0"/>
      <c r="UV3665" s="0"/>
      <c r="UW3665" s="0"/>
      <c r="UX3665" s="0"/>
      <c r="UY3665" s="0"/>
      <c r="UZ3665" s="0"/>
      <c r="VA3665" s="0"/>
      <c r="VB3665" s="0"/>
      <c r="VC3665" s="0"/>
      <c r="VD3665" s="0"/>
      <c r="VE3665" s="0"/>
      <c r="VF3665" s="0"/>
      <c r="VG3665" s="0"/>
      <c r="VH3665" s="0"/>
      <c r="VI3665" s="0"/>
      <c r="VJ3665" s="0"/>
      <c r="VK3665" s="0"/>
      <c r="VL3665" s="0"/>
      <c r="VM3665" s="0"/>
      <c r="VN3665" s="0"/>
      <c r="VO3665" s="0"/>
      <c r="VP3665" s="0"/>
      <c r="VQ3665" s="0"/>
      <c r="VR3665" s="0"/>
      <c r="VS3665" s="0"/>
      <c r="VT3665" s="0"/>
      <c r="VU3665" s="0"/>
      <c r="VV3665" s="0"/>
      <c r="VW3665" s="0"/>
      <c r="VX3665" s="0"/>
      <c r="VY3665" s="0"/>
      <c r="VZ3665" s="0"/>
      <c r="WA3665" s="0"/>
      <c r="WB3665" s="0"/>
      <c r="WC3665" s="0"/>
      <c r="WD3665" s="0"/>
      <c r="WE3665" s="0"/>
      <c r="WF3665" s="0"/>
      <c r="WG3665" s="0"/>
      <c r="WH3665" s="0"/>
      <c r="WI3665" s="0"/>
      <c r="WJ3665" s="0"/>
      <c r="WK3665" s="0"/>
      <c r="WL3665" s="0"/>
      <c r="WM3665" s="0"/>
      <c r="WN3665" s="0"/>
      <c r="WO3665" s="0"/>
      <c r="WP3665" s="0"/>
      <c r="WQ3665" s="0"/>
      <c r="WR3665" s="0"/>
      <c r="WS3665" s="0"/>
      <c r="WT3665" s="0"/>
      <c r="WU3665" s="0"/>
      <c r="WV3665" s="0"/>
      <c r="WW3665" s="0"/>
      <c r="WX3665" s="0"/>
      <c r="WY3665" s="0"/>
      <c r="WZ3665" s="0"/>
      <c r="XA3665" s="0"/>
      <c r="XB3665" s="0"/>
      <c r="XC3665" s="0"/>
      <c r="XD3665" s="0"/>
      <c r="XE3665" s="0"/>
      <c r="XF3665" s="0"/>
      <c r="XG3665" s="0"/>
      <c r="XH3665" s="0"/>
      <c r="XI3665" s="0"/>
      <c r="XJ3665" s="0"/>
      <c r="XK3665" s="0"/>
      <c r="XL3665" s="0"/>
      <c r="XM3665" s="0"/>
      <c r="XN3665" s="0"/>
      <c r="XO3665" s="0"/>
      <c r="XP3665" s="0"/>
      <c r="XQ3665" s="0"/>
      <c r="XR3665" s="0"/>
      <c r="XS3665" s="0"/>
      <c r="XT3665" s="0"/>
      <c r="XU3665" s="0"/>
      <c r="XV3665" s="0"/>
      <c r="XW3665" s="0"/>
      <c r="XX3665" s="0"/>
      <c r="XY3665" s="0"/>
      <c r="XZ3665" s="0"/>
      <c r="YA3665" s="0"/>
      <c r="YB3665" s="0"/>
      <c r="YC3665" s="0"/>
      <c r="YD3665" s="0"/>
      <c r="YE3665" s="0"/>
      <c r="YF3665" s="0"/>
      <c r="YG3665" s="0"/>
      <c r="YH3665" s="0"/>
      <c r="YI3665" s="0"/>
      <c r="YJ3665" s="0"/>
      <c r="YK3665" s="0"/>
      <c r="YL3665" s="0"/>
      <c r="YM3665" s="0"/>
      <c r="YN3665" s="0"/>
      <c r="YO3665" s="0"/>
      <c r="YP3665" s="0"/>
      <c r="YQ3665" s="0"/>
      <c r="YR3665" s="0"/>
      <c r="YS3665" s="0"/>
      <c r="YT3665" s="0"/>
      <c r="YU3665" s="0"/>
      <c r="YV3665" s="0"/>
      <c r="YW3665" s="0"/>
      <c r="YX3665" s="0"/>
      <c r="YY3665" s="0"/>
      <c r="YZ3665" s="0"/>
      <c r="ZA3665" s="0"/>
      <c r="ZB3665" s="0"/>
      <c r="ZC3665" s="0"/>
      <c r="ZD3665" s="0"/>
      <c r="ZE3665" s="0"/>
      <c r="ZF3665" s="0"/>
      <c r="ZG3665" s="0"/>
      <c r="ZH3665" s="0"/>
      <c r="ZI3665" s="0"/>
      <c r="ZJ3665" s="0"/>
      <c r="ZK3665" s="0"/>
      <c r="ZL3665" s="0"/>
      <c r="ZM3665" s="0"/>
      <c r="ZN3665" s="0"/>
      <c r="ZO3665" s="0"/>
      <c r="ZP3665" s="0"/>
      <c r="ZQ3665" s="0"/>
      <c r="ZR3665" s="0"/>
      <c r="ZS3665" s="0"/>
      <c r="ZT3665" s="0"/>
      <c r="ZU3665" s="0"/>
      <c r="ZV3665" s="0"/>
      <c r="ZW3665" s="0"/>
      <c r="ZX3665" s="0"/>
      <c r="ZY3665" s="0"/>
      <c r="ZZ3665" s="0"/>
      <c r="AAA3665" s="0"/>
      <c r="AAB3665" s="0"/>
      <c r="AAC3665" s="0"/>
      <c r="AAD3665" s="0"/>
      <c r="AAE3665" s="0"/>
      <c r="AAF3665" s="0"/>
      <c r="AAG3665" s="0"/>
      <c r="AAH3665" s="0"/>
      <c r="AAI3665" s="0"/>
      <c r="AAJ3665" s="0"/>
      <c r="AAK3665" s="0"/>
      <c r="AAL3665" s="0"/>
      <c r="AAM3665" s="0"/>
      <c r="AAN3665" s="0"/>
      <c r="AAO3665" s="0"/>
      <c r="AAP3665" s="0"/>
      <c r="AAQ3665" s="0"/>
      <c r="AAR3665" s="0"/>
      <c r="AAS3665" s="0"/>
      <c r="AAT3665" s="0"/>
      <c r="AAU3665" s="0"/>
      <c r="AAV3665" s="0"/>
      <c r="AAW3665" s="0"/>
      <c r="AAX3665" s="0"/>
      <c r="AAY3665" s="0"/>
      <c r="AAZ3665" s="0"/>
      <c r="ABA3665" s="0"/>
      <c r="ABB3665" s="0"/>
      <c r="ABC3665" s="0"/>
      <c r="ABD3665" s="0"/>
      <c r="ABE3665" s="0"/>
      <c r="ABF3665" s="0"/>
      <c r="ABG3665" s="0"/>
      <c r="ABH3665" s="0"/>
      <c r="ABI3665" s="0"/>
      <c r="ABJ3665" s="0"/>
      <c r="ABK3665" s="0"/>
      <c r="ABL3665" s="0"/>
      <c r="ABM3665" s="0"/>
      <c r="ABN3665" s="0"/>
      <c r="ABO3665" s="0"/>
      <c r="ABP3665" s="0"/>
      <c r="ABQ3665" s="0"/>
      <c r="ABR3665" s="0"/>
      <c r="ABS3665" s="0"/>
      <c r="ABT3665" s="0"/>
      <c r="ABU3665" s="0"/>
      <c r="ABV3665" s="0"/>
      <c r="ABW3665" s="0"/>
      <c r="ABX3665" s="0"/>
      <c r="ABY3665" s="0"/>
      <c r="ABZ3665" s="0"/>
      <c r="ACA3665" s="0"/>
      <c r="ACB3665" s="0"/>
      <c r="ACC3665" s="0"/>
      <c r="ACD3665" s="0"/>
      <c r="ACE3665" s="0"/>
      <c r="ACF3665" s="0"/>
      <c r="ACG3665" s="0"/>
      <c r="ACH3665" s="0"/>
      <c r="ACI3665" s="0"/>
      <c r="ACJ3665" s="0"/>
      <c r="ACK3665" s="0"/>
      <c r="ACL3665" s="0"/>
      <c r="ACM3665" s="0"/>
      <c r="ACN3665" s="0"/>
      <c r="ACO3665" s="0"/>
      <c r="ACP3665" s="0"/>
      <c r="ACQ3665" s="0"/>
      <c r="ACR3665" s="0"/>
      <c r="ACS3665" s="0"/>
      <c r="ACT3665" s="0"/>
      <c r="ACU3665" s="0"/>
      <c r="ACV3665" s="0"/>
      <c r="ACW3665" s="0"/>
      <c r="ACX3665" s="0"/>
      <c r="ACY3665" s="0"/>
      <c r="ACZ3665" s="0"/>
      <c r="ADA3665" s="0"/>
      <c r="ADB3665" s="0"/>
      <c r="ADC3665" s="0"/>
      <c r="ADD3665" s="0"/>
      <c r="ADE3665" s="0"/>
      <c r="ADF3665" s="0"/>
      <c r="ADG3665" s="0"/>
      <c r="ADH3665" s="0"/>
      <c r="ADI3665" s="0"/>
      <c r="ADJ3665" s="0"/>
      <c r="ADK3665" s="0"/>
      <c r="ADL3665" s="0"/>
      <c r="ADM3665" s="0"/>
      <c r="ADN3665" s="0"/>
      <c r="ADO3665" s="0"/>
      <c r="ADP3665" s="0"/>
      <c r="ADQ3665" s="0"/>
      <c r="ADR3665" s="0"/>
      <c r="ADS3665" s="0"/>
      <c r="ADT3665" s="0"/>
      <c r="ADU3665" s="0"/>
      <c r="ADV3665" s="0"/>
      <c r="ADW3665" s="0"/>
      <c r="ADX3665" s="0"/>
      <c r="ADY3665" s="0"/>
      <c r="ADZ3665" s="0"/>
      <c r="AEA3665" s="0"/>
      <c r="AEB3665" s="0"/>
      <c r="AEC3665" s="0"/>
      <c r="AED3665" s="0"/>
      <c r="AEE3665" s="0"/>
      <c r="AEF3665" s="0"/>
      <c r="AEG3665" s="0"/>
      <c r="AEH3665" s="0"/>
      <c r="AEI3665" s="0"/>
      <c r="AEJ3665" s="0"/>
      <c r="AEK3665" s="0"/>
      <c r="AEL3665" s="0"/>
      <c r="AEM3665" s="0"/>
      <c r="AEN3665" s="0"/>
      <c r="AEO3665" s="0"/>
      <c r="AEP3665" s="0"/>
      <c r="AEQ3665" s="0"/>
      <c r="AER3665" s="0"/>
      <c r="AES3665" s="0"/>
      <c r="AET3665" s="0"/>
      <c r="AEU3665" s="0"/>
      <c r="AEV3665" s="0"/>
      <c r="AEW3665" s="0"/>
      <c r="AEX3665" s="0"/>
      <c r="AEY3665" s="0"/>
      <c r="AEZ3665" s="0"/>
      <c r="AFA3665" s="0"/>
      <c r="AFB3665" s="0"/>
      <c r="AFC3665" s="0"/>
      <c r="AFD3665" s="0"/>
      <c r="AFE3665" s="0"/>
      <c r="AFF3665" s="0"/>
      <c r="AFG3665" s="0"/>
      <c r="AFH3665" s="0"/>
      <c r="AFI3665" s="0"/>
      <c r="AFJ3665" s="0"/>
      <c r="AFK3665" s="0"/>
      <c r="AFL3665" s="0"/>
      <c r="AFM3665" s="0"/>
      <c r="AFN3665" s="0"/>
      <c r="AFO3665" s="0"/>
      <c r="AFP3665" s="0"/>
      <c r="AFQ3665" s="0"/>
      <c r="AFR3665" s="0"/>
      <c r="AFS3665" s="0"/>
      <c r="AFT3665" s="0"/>
      <c r="AFU3665" s="0"/>
      <c r="AFV3665" s="0"/>
      <c r="AFW3665" s="0"/>
      <c r="AFX3665" s="0"/>
      <c r="AFY3665" s="0"/>
      <c r="AFZ3665" s="0"/>
      <c r="AGA3665" s="0"/>
      <c r="AGB3665" s="0"/>
      <c r="AGC3665" s="0"/>
      <c r="AGD3665" s="0"/>
      <c r="AGE3665" s="0"/>
      <c r="AGF3665" s="0"/>
      <c r="AGG3665" s="0"/>
      <c r="AGH3665" s="0"/>
      <c r="AGI3665" s="0"/>
      <c r="AGJ3665" s="0"/>
      <c r="AGK3665" s="0"/>
      <c r="AGL3665" s="0"/>
      <c r="AGM3665" s="0"/>
      <c r="AGN3665" s="0"/>
      <c r="AGO3665" s="0"/>
      <c r="AGP3665" s="0"/>
      <c r="AGQ3665" s="0"/>
      <c r="AGR3665" s="0"/>
      <c r="AGS3665" s="0"/>
      <c r="AGT3665" s="0"/>
      <c r="AGU3665" s="0"/>
      <c r="AGV3665" s="0"/>
      <c r="AGW3665" s="0"/>
      <c r="AGX3665" s="0"/>
      <c r="AGY3665" s="0"/>
      <c r="AGZ3665" s="0"/>
      <c r="AHA3665" s="0"/>
      <c r="AHB3665" s="0"/>
      <c r="AHC3665" s="0"/>
      <c r="AHD3665" s="0"/>
      <c r="AHE3665" s="0"/>
      <c r="AHF3665" s="0"/>
      <c r="AHG3665" s="0"/>
      <c r="AHH3665" s="0"/>
      <c r="AHI3665" s="0"/>
      <c r="AHJ3665" s="0"/>
      <c r="AHK3665" s="0"/>
      <c r="AHL3665" s="0"/>
      <c r="AHM3665" s="0"/>
      <c r="AHN3665" s="0"/>
      <c r="AHO3665" s="0"/>
      <c r="AHP3665" s="0"/>
      <c r="AHQ3665" s="0"/>
      <c r="AHR3665" s="0"/>
      <c r="AHS3665" s="0"/>
      <c r="AHT3665" s="0"/>
      <c r="AHU3665" s="0"/>
      <c r="AHV3665" s="0"/>
      <c r="AHW3665" s="0"/>
      <c r="AHX3665" s="0"/>
      <c r="AHY3665" s="0"/>
      <c r="AHZ3665" s="0"/>
      <c r="AIA3665" s="0"/>
      <c r="AIB3665" s="0"/>
      <c r="AIC3665" s="0"/>
      <c r="AID3665" s="0"/>
      <c r="AIE3665" s="0"/>
      <c r="AIF3665" s="0"/>
      <c r="AIG3665" s="0"/>
      <c r="AIH3665" s="0"/>
      <c r="AII3665" s="0"/>
      <c r="AIJ3665" s="0"/>
      <c r="AIK3665" s="0"/>
      <c r="AIL3665" s="0"/>
      <c r="AIM3665" s="0"/>
      <c r="AIN3665" s="0"/>
      <c r="AIO3665" s="0"/>
      <c r="AIP3665" s="0"/>
      <c r="AIQ3665" s="0"/>
      <c r="AIR3665" s="0"/>
      <c r="AIS3665" s="0"/>
      <c r="AIT3665" s="0"/>
      <c r="AIU3665" s="0"/>
      <c r="AIV3665" s="0"/>
      <c r="AIW3665" s="0"/>
      <c r="AIX3665" s="0"/>
      <c r="AIY3665" s="0"/>
      <c r="AIZ3665" s="0"/>
      <c r="AJA3665" s="0"/>
      <c r="AJB3665" s="0"/>
      <c r="AJC3665" s="0"/>
      <c r="AJD3665" s="0"/>
      <c r="AJE3665" s="0"/>
      <c r="AJF3665" s="0"/>
      <c r="AJG3665" s="0"/>
      <c r="AJH3665" s="0"/>
      <c r="AJI3665" s="0"/>
      <c r="AJJ3665" s="0"/>
      <c r="AJK3665" s="0"/>
      <c r="AJL3665" s="0"/>
      <c r="AJM3665" s="0"/>
      <c r="AJN3665" s="0"/>
      <c r="AJO3665" s="0"/>
      <c r="AJP3665" s="0"/>
      <c r="AJQ3665" s="0"/>
      <c r="AJR3665" s="0"/>
      <c r="AJS3665" s="0"/>
      <c r="AJT3665" s="0"/>
      <c r="AJU3665" s="0"/>
      <c r="AJV3665" s="0"/>
      <c r="AJW3665" s="0"/>
      <c r="AJX3665" s="0"/>
      <c r="AJY3665" s="0"/>
      <c r="AJZ3665" s="0"/>
      <c r="AKA3665" s="0"/>
      <c r="AKB3665" s="0"/>
      <c r="AKC3665" s="0"/>
      <c r="AKD3665" s="0"/>
      <c r="AKE3665" s="0"/>
      <c r="AKF3665" s="0"/>
      <c r="AKG3665" s="0"/>
      <c r="AKH3665" s="0"/>
      <c r="AKI3665" s="0"/>
      <c r="AKJ3665" s="0"/>
      <c r="AKK3665" s="0"/>
      <c r="AKL3665" s="0"/>
      <c r="AKM3665" s="0"/>
      <c r="AKN3665" s="0"/>
      <c r="AKO3665" s="0"/>
      <c r="AKP3665" s="0"/>
      <c r="AKQ3665" s="0"/>
      <c r="AKR3665" s="0"/>
      <c r="AKS3665" s="0"/>
      <c r="AKT3665" s="0"/>
      <c r="AKU3665" s="0"/>
      <c r="AKV3665" s="0"/>
      <c r="AKW3665" s="0"/>
      <c r="AKX3665" s="0"/>
      <c r="AKY3665" s="0"/>
      <c r="AKZ3665" s="0"/>
      <c r="ALA3665" s="0"/>
      <c r="ALB3665" s="0"/>
      <c r="ALC3665" s="0"/>
      <c r="ALD3665" s="0"/>
      <c r="ALE3665" s="0"/>
      <c r="ALF3665" s="0"/>
      <c r="ALG3665" s="0"/>
      <c r="ALH3665" s="0"/>
      <c r="ALI3665" s="0"/>
      <c r="ALJ3665" s="0"/>
      <c r="ALK3665" s="0"/>
      <c r="ALL3665" s="0"/>
      <c r="ALM3665" s="0"/>
      <c r="ALN3665" s="0"/>
      <c r="ALO3665" s="0"/>
      <c r="ALP3665" s="0"/>
      <c r="ALQ3665" s="0"/>
      <c r="ALR3665" s="0"/>
      <c r="ALS3665" s="0"/>
      <c r="ALT3665" s="0"/>
      <c r="ALU3665" s="0"/>
      <c r="ALV3665" s="0"/>
      <c r="ALW3665" s="0"/>
      <c r="ALX3665" s="0"/>
      <c r="ALY3665" s="0"/>
      <c r="ALZ3665" s="0"/>
      <c r="AMA3665" s="0"/>
      <c r="AMB3665" s="0"/>
      <c r="AMC3665" s="0"/>
      <c r="AMD3665" s="0"/>
      <c r="AME3665" s="0"/>
      <c r="AMF3665" s="0"/>
      <c r="AMG3665" s="0"/>
      <c r="AMH3665" s="0"/>
      <c r="AMI3665" s="0"/>
    </row>
    <row r="3667" customFormat="false" ht="17.35" hidden="false" customHeight="false" outlineLevel="0" collapsed="false">
      <c r="C3667" s="15" t="s">
        <v>3891</v>
      </c>
      <c r="D3667" s="45" t="s">
        <v>1</v>
      </c>
      <c r="E3667" s="0"/>
      <c r="F3667" s="0"/>
      <c r="I3667" s="3"/>
      <c r="BM3667" s="0"/>
      <c r="BN3667" s="0"/>
      <c r="BO3667" s="0"/>
      <c r="BP3667" s="0"/>
      <c r="BQ3667" s="0"/>
      <c r="BR3667" s="0"/>
      <c r="BS3667" s="0"/>
      <c r="BT3667" s="0"/>
      <c r="BU3667" s="0"/>
      <c r="BV3667" s="0"/>
      <c r="BW3667" s="0"/>
      <c r="BX3667" s="0"/>
      <c r="BY3667" s="0"/>
      <c r="BZ3667" s="0"/>
      <c r="CA3667" s="0"/>
      <c r="CB3667" s="0"/>
      <c r="CC3667" s="0"/>
      <c r="CD3667" s="0"/>
      <c r="CE3667" s="0"/>
      <c r="CF3667" s="0"/>
      <c r="CG3667" s="0"/>
      <c r="CH3667" s="0"/>
      <c r="CI3667" s="0"/>
      <c r="CJ3667" s="0"/>
      <c r="CK3667" s="0"/>
      <c r="CL3667" s="0"/>
      <c r="CM3667" s="0"/>
      <c r="CN3667" s="0"/>
      <c r="CO3667" s="0"/>
      <c r="CP3667" s="0"/>
      <c r="CQ3667" s="0"/>
      <c r="CR3667" s="0"/>
      <c r="CS3667" s="0"/>
      <c r="CT3667" s="0"/>
      <c r="CU3667" s="0"/>
      <c r="CV3667" s="0"/>
      <c r="CW3667" s="0"/>
      <c r="CX3667" s="0"/>
      <c r="CY3667" s="0"/>
      <c r="CZ3667" s="0"/>
      <c r="DA3667" s="0"/>
      <c r="DB3667" s="0"/>
      <c r="DC3667" s="0"/>
      <c r="DD3667" s="0"/>
      <c r="DE3667" s="0"/>
      <c r="DF3667" s="0"/>
      <c r="DG3667" s="0"/>
      <c r="DH3667" s="0"/>
      <c r="DI3667" s="0"/>
      <c r="DJ3667" s="0"/>
      <c r="DK3667" s="0"/>
      <c r="DL3667" s="0"/>
      <c r="DM3667" s="0"/>
      <c r="DN3667" s="0"/>
      <c r="DO3667" s="0"/>
      <c r="DP3667" s="0"/>
      <c r="DQ3667" s="0"/>
      <c r="DR3667" s="0"/>
      <c r="DS3667" s="0"/>
      <c r="DT3667" s="0"/>
      <c r="DU3667" s="0"/>
      <c r="DV3667" s="0"/>
      <c r="DW3667" s="0"/>
      <c r="DX3667" s="0"/>
      <c r="DY3667" s="0"/>
      <c r="DZ3667" s="0"/>
      <c r="EA3667" s="0"/>
      <c r="EB3667" s="0"/>
      <c r="EC3667" s="0"/>
      <c r="ED3667" s="0"/>
      <c r="EE3667" s="0"/>
      <c r="EF3667" s="0"/>
      <c r="EG3667" s="0"/>
      <c r="EH3667" s="0"/>
      <c r="EI3667" s="0"/>
      <c r="EJ3667" s="0"/>
      <c r="EK3667" s="0"/>
      <c r="EL3667" s="0"/>
      <c r="EM3667" s="0"/>
      <c r="EN3667" s="0"/>
      <c r="EO3667" s="0"/>
      <c r="EP3667" s="0"/>
      <c r="EQ3667" s="0"/>
      <c r="ER3667" s="0"/>
      <c r="ES3667" s="0"/>
      <c r="ET3667" s="0"/>
      <c r="EU3667" s="0"/>
      <c r="EV3667" s="0"/>
      <c r="EW3667" s="0"/>
      <c r="EX3667" s="0"/>
      <c r="EY3667" s="0"/>
      <c r="EZ3667" s="0"/>
      <c r="FA3667" s="0"/>
      <c r="FB3667" s="0"/>
      <c r="FC3667" s="0"/>
      <c r="FD3667" s="0"/>
      <c r="FE3667" s="0"/>
      <c r="FF3667" s="0"/>
      <c r="FG3667" s="0"/>
      <c r="FH3667" s="0"/>
      <c r="FI3667" s="0"/>
      <c r="FJ3667" s="0"/>
      <c r="FK3667" s="0"/>
      <c r="FL3667" s="0"/>
      <c r="FM3667" s="0"/>
      <c r="FN3667" s="0"/>
      <c r="FO3667" s="0"/>
      <c r="FP3667" s="0"/>
      <c r="FQ3667" s="0"/>
      <c r="FR3667" s="0"/>
      <c r="FS3667" s="0"/>
      <c r="FT3667" s="0"/>
      <c r="FU3667" s="0"/>
      <c r="FV3667" s="0"/>
      <c r="FW3667" s="0"/>
      <c r="FX3667" s="0"/>
      <c r="FY3667" s="0"/>
      <c r="FZ3667" s="0"/>
      <c r="GA3667" s="0"/>
      <c r="GB3667" s="0"/>
      <c r="GC3667" s="0"/>
      <c r="GD3667" s="0"/>
      <c r="GE3667" s="0"/>
      <c r="GF3667" s="0"/>
      <c r="GG3667" s="0"/>
      <c r="GH3667" s="0"/>
      <c r="GI3667" s="0"/>
      <c r="GJ3667" s="0"/>
      <c r="GK3667" s="0"/>
      <c r="GL3667" s="0"/>
      <c r="GM3667" s="0"/>
      <c r="GN3667" s="0"/>
      <c r="GO3667" s="0"/>
      <c r="GP3667" s="0"/>
      <c r="GQ3667" s="0"/>
      <c r="GR3667" s="0"/>
      <c r="GS3667" s="0"/>
      <c r="GT3667" s="0"/>
      <c r="GU3667" s="0"/>
      <c r="GV3667" s="0"/>
      <c r="GW3667" s="0"/>
      <c r="GX3667" s="0"/>
      <c r="GY3667" s="0"/>
      <c r="GZ3667" s="0"/>
      <c r="HA3667" s="0"/>
      <c r="HB3667" s="0"/>
      <c r="HC3667" s="0"/>
      <c r="HD3667" s="0"/>
      <c r="HE3667" s="0"/>
      <c r="HF3667" s="0"/>
      <c r="HG3667" s="0"/>
      <c r="HH3667" s="0"/>
      <c r="HI3667" s="0"/>
      <c r="HJ3667" s="0"/>
      <c r="HK3667" s="0"/>
      <c r="HL3667" s="0"/>
      <c r="HM3667" s="0"/>
      <c r="HN3667" s="0"/>
      <c r="HO3667" s="0"/>
      <c r="HP3667" s="0"/>
      <c r="HQ3667" s="0"/>
      <c r="HR3667" s="0"/>
      <c r="HS3667" s="0"/>
      <c r="HT3667" s="0"/>
      <c r="HU3667" s="0"/>
      <c r="HV3667" s="0"/>
      <c r="HW3667" s="0"/>
      <c r="HX3667" s="0"/>
      <c r="HY3667" s="0"/>
      <c r="HZ3667" s="0"/>
      <c r="IA3667" s="0"/>
      <c r="IB3667" s="0"/>
      <c r="IC3667" s="0"/>
      <c r="ID3667" s="0"/>
      <c r="IE3667" s="0"/>
      <c r="IF3667" s="0"/>
      <c r="IG3667" s="0"/>
      <c r="IH3667" s="0"/>
      <c r="II3667" s="0"/>
      <c r="IJ3667" s="0"/>
      <c r="IK3667" s="0"/>
      <c r="IL3667" s="0"/>
      <c r="IM3667" s="0"/>
      <c r="IN3667" s="0"/>
      <c r="IO3667" s="0"/>
      <c r="IP3667" s="0"/>
      <c r="IQ3667" s="0"/>
      <c r="IR3667" s="0"/>
      <c r="IS3667" s="0"/>
      <c r="IT3667" s="0"/>
      <c r="IU3667" s="0"/>
      <c r="IV3667" s="0"/>
      <c r="IW3667" s="0"/>
      <c r="IX3667" s="0"/>
      <c r="IY3667" s="0"/>
      <c r="IZ3667" s="0"/>
      <c r="JA3667" s="0"/>
      <c r="JB3667" s="0"/>
      <c r="JC3667" s="0"/>
      <c r="JD3667" s="0"/>
      <c r="JE3667" s="0"/>
      <c r="JF3667" s="0"/>
      <c r="JG3667" s="0"/>
      <c r="JH3667" s="0"/>
      <c r="JI3667" s="0"/>
      <c r="JJ3667" s="0"/>
      <c r="JK3667" s="0"/>
      <c r="JL3667" s="0"/>
      <c r="JM3667" s="0"/>
      <c r="JN3667" s="0"/>
      <c r="JO3667" s="0"/>
      <c r="JP3667" s="0"/>
      <c r="JQ3667" s="0"/>
      <c r="JR3667" s="0"/>
      <c r="JS3667" s="0"/>
      <c r="JT3667" s="0"/>
      <c r="JU3667" s="0"/>
      <c r="JV3667" s="0"/>
      <c r="JW3667" s="0"/>
      <c r="JX3667" s="0"/>
      <c r="JY3667" s="0"/>
      <c r="JZ3667" s="0"/>
      <c r="KA3667" s="0"/>
      <c r="KB3667" s="0"/>
      <c r="KC3667" s="0"/>
      <c r="KD3667" s="0"/>
      <c r="KE3667" s="0"/>
      <c r="KF3667" s="0"/>
      <c r="KG3667" s="0"/>
      <c r="KH3667" s="0"/>
      <c r="KI3667" s="0"/>
      <c r="KJ3667" s="0"/>
      <c r="KK3667" s="0"/>
      <c r="KL3667" s="0"/>
      <c r="KM3667" s="0"/>
      <c r="KN3667" s="0"/>
      <c r="KO3667" s="0"/>
      <c r="KP3667" s="0"/>
      <c r="KQ3667" s="0"/>
      <c r="KR3667" s="0"/>
      <c r="KS3667" s="0"/>
      <c r="KT3667" s="0"/>
      <c r="KU3667" s="0"/>
      <c r="KV3667" s="0"/>
      <c r="KW3667" s="0"/>
      <c r="KX3667" s="0"/>
      <c r="KY3667" s="0"/>
      <c r="KZ3667" s="0"/>
      <c r="LA3667" s="0"/>
      <c r="LB3667" s="0"/>
      <c r="LC3667" s="0"/>
      <c r="LD3667" s="0"/>
      <c r="LE3667" s="0"/>
      <c r="LF3667" s="0"/>
      <c r="LG3667" s="0"/>
      <c r="LH3667" s="0"/>
      <c r="LI3667" s="0"/>
      <c r="LJ3667" s="0"/>
      <c r="LK3667" s="0"/>
      <c r="LL3667" s="0"/>
      <c r="LM3667" s="0"/>
      <c r="LN3667" s="0"/>
      <c r="LO3667" s="0"/>
      <c r="LP3667" s="0"/>
      <c r="LQ3667" s="0"/>
      <c r="LR3667" s="0"/>
      <c r="LS3667" s="0"/>
      <c r="LT3667" s="0"/>
      <c r="LU3667" s="0"/>
      <c r="LV3667" s="0"/>
      <c r="LW3667" s="0"/>
      <c r="LX3667" s="0"/>
      <c r="LY3667" s="0"/>
      <c r="LZ3667" s="0"/>
      <c r="MA3667" s="0"/>
      <c r="MB3667" s="0"/>
      <c r="MC3667" s="0"/>
      <c r="MD3667" s="0"/>
      <c r="ME3667" s="0"/>
      <c r="MF3667" s="0"/>
      <c r="MG3667" s="0"/>
      <c r="MH3667" s="0"/>
      <c r="MI3667" s="0"/>
      <c r="MJ3667" s="0"/>
      <c r="MK3667" s="0"/>
      <c r="ML3667" s="0"/>
      <c r="MM3667" s="0"/>
      <c r="MN3667" s="0"/>
      <c r="MO3667" s="0"/>
      <c r="MP3667" s="0"/>
      <c r="MQ3667" s="0"/>
      <c r="MR3667" s="0"/>
      <c r="MS3667" s="0"/>
      <c r="MT3667" s="0"/>
      <c r="MU3667" s="0"/>
      <c r="MV3667" s="0"/>
      <c r="MW3667" s="0"/>
      <c r="MX3667" s="0"/>
      <c r="MY3667" s="0"/>
      <c r="MZ3667" s="0"/>
      <c r="NA3667" s="0"/>
      <c r="NB3667" s="0"/>
      <c r="NC3667" s="0"/>
      <c r="ND3667" s="0"/>
      <c r="NE3667" s="0"/>
      <c r="NF3667" s="0"/>
      <c r="NG3667" s="0"/>
      <c r="NH3667" s="0"/>
      <c r="NI3667" s="0"/>
      <c r="NJ3667" s="0"/>
      <c r="NK3667" s="0"/>
      <c r="NL3667" s="0"/>
      <c r="NM3667" s="0"/>
      <c r="NN3667" s="0"/>
      <c r="NO3667" s="0"/>
      <c r="NP3667" s="0"/>
      <c r="NQ3667" s="0"/>
      <c r="NR3667" s="0"/>
      <c r="NS3667" s="0"/>
      <c r="NT3667" s="0"/>
      <c r="NU3667" s="0"/>
      <c r="NV3667" s="0"/>
      <c r="NW3667" s="0"/>
      <c r="NX3667" s="0"/>
      <c r="NY3667" s="0"/>
      <c r="NZ3667" s="0"/>
      <c r="OA3667" s="0"/>
      <c r="OB3667" s="0"/>
      <c r="OC3667" s="0"/>
      <c r="OD3667" s="0"/>
      <c r="OE3667" s="0"/>
      <c r="OF3667" s="0"/>
      <c r="OG3667" s="0"/>
      <c r="OH3667" s="0"/>
      <c r="OI3667" s="0"/>
      <c r="OJ3667" s="0"/>
      <c r="OK3667" s="0"/>
      <c r="OL3667" s="0"/>
      <c r="OM3667" s="0"/>
      <c r="ON3667" s="0"/>
      <c r="OO3667" s="0"/>
      <c r="OP3667" s="0"/>
      <c r="OQ3667" s="0"/>
      <c r="OR3667" s="0"/>
      <c r="OS3667" s="0"/>
      <c r="OT3667" s="0"/>
      <c r="OU3667" s="0"/>
      <c r="OV3667" s="0"/>
      <c r="OW3667" s="0"/>
      <c r="OX3667" s="0"/>
      <c r="OY3667" s="0"/>
      <c r="OZ3667" s="0"/>
      <c r="PA3667" s="0"/>
      <c r="PB3667" s="0"/>
      <c r="PC3667" s="0"/>
      <c r="PD3667" s="0"/>
      <c r="PE3667" s="0"/>
      <c r="PF3667" s="0"/>
      <c r="PG3667" s="0"/>
      <c r="PH3667" s="0"/>
      <c r="PI3667" s="0"/>
      <c r="PJ3667" s="0"/>
      <c r="PK3667" s="0"/>
      <c r="PL3667" s="0"/>
      <c r="PM3667" s="0"/>
      <c r="PN3667" s="0"/>
      <c r="PO3667" s="0"/>
      <c r="PP3667" s="0"/>
      <c r="PQ3667" s="0"/>
      <c r="PR3667" s="0"/>
      <c r="PS3667" s="0"/>
      <c r="PT3667" s="0"/>
      <c r="PU3667" s="0"/>
      <c r="PV3667" s="0"/>
      <c r="PW3667" s="0"/>
      <c r="PX3667" s="0"/>
      <c r="PY3667" s="0"/>
      <c r="PZ3667" s="0"/>
      <c r="QA3667" s="0"/>
      <c r="QB3667" s="0"/>
      <c r="QC3667" s="0"/>
      <c r="QD3667" s="0"/>
      <c r="QE3667" s="0"/>
      <c r="QF3667" s="0"/>
      <c r="QG3667" s="0"/>
      <c r="QH3667" s="0"/>
      <c r="QI3667" s="0"/>
      <c r="QJ3667" s="0"/>
      <c r="QK3667" s="0"/>
      <c r="QL3667" s="0"/>
      <c r="QM3667" s="0"/>
      <c r="QN3667" s="0"/>
      <c r="QO3667" s="0"/>
      <c r="QP3667" s="0"/>
      <c r="QQ3667" s="0"/>
      <c r="QR3667" s="0"/>
      <c r="QS3667" s="0"/>
      <c r="QT3667" s="0"/>
      <c r="QU3667" s="0"/>
      <c r="QV3667" s="0"/>
      <c r="QW3667" s="0"/>
      <c r="QX3667" s="0"/>
      <c r="QY3667" s="0"/>
      <c r="QZ3667" s="0"/>
      <c r="RA3667" s="0"/>
      <c r="RB3667" s="0"/>
      <c r="RC3667" s="0"/>
      <c r="RD3667" s="0"/>
      <c r="RE3667" s="0"/>
      <c r="RF3667" s="0"/>
      <c r="RG3667" s="0"/>
      <c r="RH3667" s="0"/>
      <c r="RI3667" s="0"/>
      <c r="RJ3667" s="0"/>
      <c r="RK3667" s="0"/>
      <c r="RL3667" s="0"/>
      <c r="RM3667" s="0"/>
      <c r="RN3667" s="0"/>
      <c r="RO3667" s="0"/>
      <c r="RP3667" s="0"/>
      <c r="RQ3667" s="0"/>
      <c r="RR3667" s="0"/>
      <c r="RS3667" s="0"/>
      <c r="RT3667" s="0"/>
      <c r="RU3667" s="0"/>
      <c r="RV3667" s="0"/>
      <c r="RW3667" s="0"/>
      <c r="RX3667" s="0"/>
      <c r="RY3667" s="0"/>
      <c r="RZ3667" s="0"/>
      <c r="SA3667" s="0"/>
      <c r="SB3667" s="0"/>
      <c r="SC3667" s="0"/>
      <c r="SD3667" s="0"/>
      <c r="SE3667" s="0"/>
      <c r="SF3667" s="0"/>
      <c r="SG3667" s="0"/>
      <c r="SH3667" s="0"/>
      <c r="SI3667" s="0"/>
      <c r="SJ3667" s="0"/>
      <c r="SK3667" s="0"/>
      <c r="SL3667" s="0"/>
      <c r="SM3667" s="0"/>
      <c r="SN3667" s="0"/>
      <c r="SO3667" s="0"/>
      <c r="SP3667" s="0"/>
      <c r="SQ3667" s="0"/>
      <c r="SR3667" s="0"/>
      <c r="SS3667" s="0"/>
      <c r="ST3667" s="0"/>
      <c r="SU3667" s="0"/>
      <c r="SV3667" s="0"/>
      <c r="SW3667" s="0"/>
      <c r="SX3667" s="0"/>
      <c r="SY3667" s="0"/>
      <c r="SZ3667" s="0"/>
      <c r="TA3667" s="0"/>
      <c r="TB3667" s="0"/>
      <c r="TC3667" s="0"/>
      <c r="TD3667" s="0"/>
      <c r="TE3667" s="0"/>
      <c r="TF3667" s="0"/>
      <c r="TG3667" s="0"/>
      <c r="TH3667" s="0"/>
      <c r="TI3667" s="0"/>
      <c r="TJ3667" s="0"/>
      <c r="TK3667" s="0"/>
      <c r="TL3667" s="0"/>
      <c r="TM3667" s="0"/>
      <c r="TN3667" s="0"/>
      <c r="TO3667" s="0"/>
      <c r="TP3667" s="0"/>
      <c r="TQ3667" s="0"/>
      <c r="TR3667" s="0"/>
      <c r="TS3667" s="0"/>
      <c r="TT3667" s="0"/>
      <c r="TU3667" s="0"/>
      <c r="TV3667" s="0"/>
      <c r="TW3667" s="0"/>
      <c r="TX3667" s="0"/>
      <c r="TY3667" s="0"/>
      <c r="TZ3667" s="0"/>
      <c r="UA3667" s="0"/>
      <c r="UB3667" s="0"/>
      <c r="UC3667" s="0"/>
      <c r="UD3667" s="0"/>
      <c r="UE3667" s="0"/>
      <c r="UF3667" s="0"/>
      <c r="UG3667" s="0"/>
      <c r="UH3667" s="0"/>
      <c r="UI3667" s="0"/>
      <c r="UJ3667" s="0"/>
      <c r="UK3667" s="0"/>
      <c r="UL3667" s="0"/>
      <c r="UM3667" s="0"/>
      <c r="UN3667" s="0"/>
      <c r="UO3667" s="0"/>
      <c r="UP3667" s="0"/>
      <c r="UQ3667" s="0"/>
      <c r="UR3667" s="0"/>
      <c r="US3667" s="0"/>
      <c r="UT3667" s="0"/>
      <c r="UU3667" s="0"/>
      <c r="UV3667" s="0"/>
      <c r="UW3667" s="0"/>
      <c r="UX3667" s="0"/>
      <c r="UY3667" s="0"/>
      <c r="UZ3667" s="0"/>
      <c r="VA3667" s="0"/>
      <c r="VB3667" s="0"/>
      <c r="VC3667" s="0"/>
      <c r="VD3667" s="0"/>
      <c r="VE3667" s="0"/>
      <c r="VF3667" s="0"/>
      <c r="VG3667" s="0"/>
      <c r="VH3667" s="0"/>
      <c r="VI3667" s="0"/>
      <c r="VJ3667" s="0"/>
      <c r="VK3667" s="0"/>
      <c r="VL3667" s="0"/>
      <c r="VM3667" s="0"/>
      <c r="VN3667" s="0"/>
      <c r="VO3667" s="0"/>
      <c r="VP3667" s="0"/>
      <c r="VQ3667" s="0"/>
      <c r="VR3667" s="0"/>
      <c r="VS3667" s="0"/>
      <c r="VT3667" s="0"/>
      <c r="VU3667" s="0"/>
      <c r="VV3667" s="0"/>
      <c r="VW3667" s="0"/>
      <c r="VX3667" s="0"/>
      <c r="VY3667" s="0"/>
      <c r="VZ3667" s="0"/>
      <c r="WA3667" s="0"/>
      <c r="WB3667" s="0"/>
      <c r="WC3667" s="0"/>
      <c r="WD3667" s="0"/>
      <c r="WE3667" s="0"/>
      <c r="WF3667" s="0"/>
      <c r="WG3667" s="0"/>
      <c r="WH3667" s="0"/>
      <c r="WI3667" s="0"/>
      <c r="WJ3667" s="0"/>
      <c r="WK3667" s="0"/>
      <c r="WL3667" s="0"/>
      <c r="WM3667" s="0"/>
      <c r="WN3667" s="0"/>
      <c r="WO3667" s="0"/>
      <c r="WP3667" s="0"/>
      <c r="WQ3667" s="0"/>
      <c r="WR3667" s="0"/>
      <c r="WS3667" s="0"/>
      <c r="WT3667" s="0"/>
      <c r="WU3667" s="0"/>
      <c r="WV3667" s="0"/>
      <c r="WW3667" s="0"/>
      <c r="WX3667" s="0"/>
      <c r="WY3667" s="0"/>
      <c r="WZ3667" s="0"/>
      <c r="XA3667" s="0"/>
      <c r="XB3667" s="0"/>
      <c r="XC3667" s="0"/>
      <c r="XD3667" s="0"/>
      <c r="XE3667" s="0"/>
      <c r="XF3667" s="0"/>
      <c r="XG3667" s="0"/>
      <c r="XH3667" s="0"/>
      <c r="XI3667" s="0"/>
      <c r="XJ3667" s="0"/>
      <c r="XK3667" s="0"/>
      <c r="XL3667" s="0"/>
      <c r="XM3667" s="0"/>
      <c r="XN3667" s="0"/>
      <c r="XO3667" s="0"/>
      <c r="XP3667" s="0"/>
      <c r="XQ3667" s="0"/>
      <c r="XR3667" s="0"/>
      <c r="XS3667" s="0"/>
      <c r="XT3667" s="0"/>
      <c r="XU3667" s="0"/>
      <c r="XV3667" s="0"/>
      <c r="XW3667" s="0"/>
      <c r="XX3667" s="0"/>
      <c r="XY3667" s="0"/>
      <c r="XZ3667" s="0"/>
      <c r="YA3667" s="0"/>
      <c r="YB3667" s="0"/>
      <c r="YC3667" s="0"/>
      <c r="YD3667" s="0"/>
      <c r="YE3667" s="0"/>
      <c r="YF3667" s="0"/>
      <c r="YG3667" s="0"/>
      <c r="YH3667" s="0"/>
      <c r="YI3667" s="0"/>
      <c r="YJ3667" s="0"/>
      <c r="YK3667" s="0"/>
      <c r="YL3667" s="0"/>
      <c r="YM3667" s="0"/>
      <c r="YN3667" s="0"/>
      <c r="YO3667" s="0"/>
      <c r="YP3667" s="0"/>
      <c r="YQ3667" s="0"/>
      <c r="YR3667" s="0"/>
      <c r="YS3667" s="0"/>
      <c r="YT3667" s="0"/>
      <c r="YU3667" s="0"/>
      <c r="YV3667" s="0"/>
      <c r="YW3667" s="0"/>
      <c r="YX3667" s="0"/>
      <c r="YY3667" s="0"/>
      <c r="YZ3667" s="0"/>
      <c r="ZA3667" s="0"/>
      <c r="ZB3667" s="0"/>
      <c r="ZC3667" s="0"/>
      <c r="ZD3667" s="0"/>
      <c r="ZE3667" s="0"/>
      <c r="ZF3667" s="0"/>
      <c r="ZG3667" s="0"/>
      <c r="ZH3667" s="0"/>
      <c r="ZI3667" s="0"/>
      <c r="ZJ3667" s="0"/>
      <c r="ZK3667" s="0"/>
      <c r="ZL3667" s="0"/>
      <c r="ZM3667" s="0"/>
      <c r="ZN3667" s="0"/>
      <c r="ZO3667" s="0"/>
      <c r="ZP3667" s="0"/>
      <c r="ZQ3667" s="0"/>
      <c r="ZR3667" s="0"/>
      <c r="ZS3667" s="0"/>
      <c r="ZT3667" s="0"/>
      <c r="ZU3667" s="0"/>
      <c r="ZV3667" s="0"/>
      <c r="ZW3667" s="0"/>
      <c r="ZX3667" s="0"/>
      <c r="ZY3667" s="0"/>
      <c r="ZZ3667" s="0"/>
      <c r="AAA3667" s="0"/>
      <c r="AAB3667" s="0"/>
      <c r="AAC3667" s="0"/>
      <c r="AAD3667" s="0"/>
      <c r="AAE3667" s="0"/>
      <c r="AAF3667" s="0"/>
      <c r="AAG3667" s="0"/>
      <c r="AAH3667" s="0"/>
      <c r="AAI3667" s="0"/>
      <c r="AAJ3667" s="0"/>
      <c r="AAK3667" s="0"/>
      <c r="AAL3667" s="0"/>
      <c r="AAM3667" s="0"/>
      <c r="AAN3667" s="0"/>
      <c r="AAO3667" s="0"/>
      <c r="AAP3667" s="0"/>
      <c r="AAQ3667" s="0"/>
      <c r="AAR3667" s="0"/>
      <c r="AAS3667" s="0"/>
      <c r="AAT3667" s="0"/>
      <c r="AAU3667" s="0"/>
      <c r="AAV3667" s="0"/>
      <c r="AAW3667" s="0"/>
      <c r="AAX3667" s="0"/>
      <c r="AAY3667" s="0"/>
      <c r="AAZ3667" s="0"/>
      <c r="ABA3667" s="0"/>
      <c r="ABB3667" s="0"/>
      <c r="ABC3667" s="0"/>
      <c r="ABD3667" s="0"/>
      <c r="ABE3667" s="0"/>
      <c r="ABF3667" s="0"/>
      <c r="ABG3667" s="0"/>
      <c r="ABH3667" s="0"/>
      <c r="ABI3667" s="0"/>
      <c r="ABJ3667" s="0"/>
      <c r="ABK3667" s="0"/>
      <c r="ABL3667" s="0"/>
      <c r="ABM3667" s="0"/>
      <c r="ABN3667" s="0"/>
      <c r="ABO3667" s="0"/>
      <c r="ABP3667" s="0"/>
      <c r="ABQ3667" s="0"/>
      <c r="ABR3667" s="0"/>
      <c r="ABS3667" s="0"/>
      <c r="ABT3667" s="0"/>
      <c r="ABU3667" s="0"/>
      <c r="ABV3667" s="0"/>
      <c r="ABW3667" s="0"/>
      <c r="ABX3667" s="0"/>
      <c r="ABY3667" s="0"/>
      <c r="ABZ3667" s="0"/>
      <c r="ACA3667" s="0"/>
      <c r="ACB3667" s="0"/>
      <c r="ACC3667" s="0"/>
      <c r="ACD3667" s="0"/>
      <c r="ACE3667" s="0"/>
      <c r="ACF3667" s="0"/>
      <c r="ACG3667" s="0"/>
      <c r="ACH3667" s="0"/>
      <c r="ACI3667" s="0"/>
      <c r="ACJ3667" s="0"/>
      <c r="ACK3667" s="0"/>
      <c r="ACL3667" s="0"/>
      <c r="ACM3667" s="0"/>
      <c r="ACN3667" s="0"/>
      <c r="ACO3667" s="0"/>
      <c r="ACP3667" s="0"/>
      <c r="ACQ3667" s="0"/>
      <c r="ACR3667" s="0"/>
      <c r="ACS3667" s="0"/>
      <c r="ACT3667" s="0"/>
      <c r="ACU3667" s="0"/>
      <c r="ACV3667" s="0"/>
      <c r="ACW3667" s="0"/>
      <c r="ACX3667" s="0"/>
      <c r="ACY3667" s="0"/>
      <c r="ACZ3667" s="0"/>
      <c r="ADA3667" s="0"/>
      <c r="ADB3667" s="0"/>
      <c r="ADC3667" s="0"/>
      <c r="ADD3667" s="0"/>
      <c r="ADE3667" s="0"/>
      <c r="ADF3667" s="0"/>
      <c r="ADG3667" s="0"/>
      <c r="ADH3667" s="0"/>
      <c r="ADI3667" s="0"/>
      <c r="ADJ3667" s="0"/>
      <c r="ADK3667" s="0"/>
      <c r="ADL3667" s="0"/>
      <c r="ADM3667" s="0"/>
      <c r="ADN3667" s="0"/>
      <c r="ADO3667" s="0"/>
      <c r="ADP3667" s="0"/>
      <c r="ADQ3667" s="0"/>
      <c r="ADR3667" s="0"/>
      <c r="ADS3667" s="0"/>
      <c r="ADT3667" s="0"/>
      <c r="ADU3667" s="0"/>
      <c r="ADV3667" s="0"/>
      <c r="ADW3667" s="0"/>
      <c r="ADX3667" s="0"/>
      <c r="ADY3667" s="0"/>
      <c r="ADZ3667" s="0"/>
      <c r="AEA3667" s="0"/>
      <c r="AEB3667" s="0"/>
      <c r="AEC3667" s="0"/>
      <c r="AED3667" s="0"/>
      <c r="AEE3667" s="0"/>
      <c r="AEF3667" s="0"/>
      <c r="AEG3667" s="0"/>
      <c r="AEH3667" s="0"/>
      <c r="AEI3667" s="0"/>
      <c r="AEJ3667" s="0"/>
      <c r="AEK3667" s="0"/>
      <c r="AEL3667" s="0"/>
      <c r="AEM3667" s="0"/>
      <c r="AEN3667" s="0"/>
      <c r="AEO3667" s="0"/>
      <c r="AEP3667" s="0"/>
      <c r="AEQ3667" s="0"/>
      <c r="AER3667" s="0"/>
      <c r="AES3667" s="0"/>
      <c r="AET3667" s="0"/>
      <c r="AEU3667" s="0"/>
      <c r="AEV3667" s="0"/>
      <c r="AEW3667" s="0"/>
      <c r="AEX3667" s="0"/>
      <c r="AEY3667" s="0"/>
      <c r="AEZ3667" s="0"/>
      <c r="AFA3667" s="0"/>
      <c r="AFB3667" s="0"/>
      <c r="AFC3667" s="0"/>
      <c r="AFD3667" s="0"/>
      <c r="AFE3667" s="0"/>
      <c r="AFF3667" s="0"/>
      <c r="AFG3667" s="0"/>
      <c r="AFH3667" s="0"/>
      <c r="AFI3667" s="0"/>
      <c r="AFJ3667" s="0"/>
      <c r="AFK3667" s="0"/>
      <c r="AFL3667" s="0"/>
      <c r="AFM3667" s="0"/>
      <c r="AFN3667" s="0"/>
      <c r="AFO3667" s="0"/>
      <c r="AFP3667" s="0"/>
      <c r="AFQ3667" s="0"/>
      <c r="AFR3667" s="0"/>
      <c r="AFS3667" s="0"/>
      <c r="AFT3667" s="0"/>
      <c r="AFU3667" s="0"/>
      <c r="AFV3667" s="0"/>
      <c r="AFW3667" s="0"/>
      <c r="AFX3667" s="0"/>
      <c r="AFY3667" s="0"/>
      <c r="AFZ3667" s="0"/>
      <c r="AGA3667" s="0"/>
      <c r="AGB3667" s="0"/>
      <c r="AGC3667" s="0"/>
      <c r="AGD3667" s="0"/>
      <c r="AGE3667" s="0"/>
      <c r="AGF3667" s="0"/>
      <c r="AGG3667" s="0"/>
      <c r="AGH3667" s="0"/>
      <c r="AGI3667" s="0"/>
      <c r="AGJ3667" s="0"/>
      <c r="AGK3667" s="0"/>
      <c r="AGL3667" s="0"/>
      <c r="AGM3667" s="0"/>
      <c r="AGN3667" s="0"/>
      <c r="AGO3667" s="0"/>
      <c r="AGP3667" s="0"/>
      <c r="AGQ3667" s="0"/>
      <c r="AGR3667" s="0"/>
      <c r="AGS3667" s="0"/>
      <c r="AGT3667" s="0"/>
      <c r="AGU3667" s="0"/>
      <c r="AGV3667" s="0"/>
      <c r="AGW3667" s="0"/>
      <c r="AGX3667" s="0"/>
      <c r="AGY3667" s="0"/>
      <c r="AGZ3667" s="0"/>
      <c r="AHA3667" s="0"/>
      <c r="AHB3667" s="0"/>
      <c r="AHC3667" s="0"/>
      <c r="AHD3667" s="0"/>
      <c r="AHE3667" s="0"/>
      <c r="AHF3667" s="0"/>
      <c r="AHG3667" s="0"/>
      <c r="AHH3667" s="0"/>
      <c r="AHI3667" s="0"/>
      <c r="AHJ3667" s="0"/>
      <c r="AHK3667" s="0"/>
      <c r="AHL3667" s="0"/>
      <c r="AHM3667" s="0"/>
      <c r="AHN3667" s="0"/>
      <c r="AHO3667" s="0"/>
      <c r="AHP3667" s="0"/>
      <c r="AHQ3667" s="0"/>
      <c r="AHR3667" s="0"/>
      <c r="AHS3667" s="0"/>
      <c r="AHT3667" s="0"/>
      <c r="AHU3667" s="0"/>
      <c r="AHV3667" s="0"/>
      <c r="AHW3667" s="0"/>
      <c r="AHX3667" s="0"/>
      <c r="AHY3667" s="0"/>
      <c r="AHZ3667" s="0"/>
      <c r="AIA3667" s="0"/>
      <c r="AIB3667" s="0"/>
      <c r="AIC3667" s="0"/>
      <c r="AID3667" s="0"/>
      <c r="AIE3667" s="0"/>
      <c r="AIF3667" s="0"/>
      <c r="AIG3667" s="0"/>
      <c r="AIH3667" s="0"/>
      <c r="AII3667" s="0"/>
      <c r="AIJ3667" s="0"/>
      <c r="AIK3667" s="0"/>
      <c r="AIL3667" s="0"/>
      <c r="AIM3667" s="0"/>
      <c r="AIN3667" s="0"/>
      <c r="AIO3667" s="0"/>
      <c r="AIP3667" s="0"/>
      <c r="AIQ3667" s="0"/>
      <c r="AIR3667" s="0"/>
      <c r="AIS3667" s="0"/>
      <c r="AIT3667" s="0"/>
      <c r="AIU3667" s="0"/>
      <c r="AIV3667" s="0"/>
      <c r="AIW3667" s="0"/>
      <c r="AIX3667" s="0"/>
      <c r="AIY3667" s="0"/>
      <c r="AIZ3667" s="0"/>
      <c r="AJA3667" s="0"/>
      <c r="AJB3667" s="0"/>
      <c r="AJC3667" s="0"/>
      <c r="AJD3667" s="0"/>
      <c r="AJE3667" s="0"/>
      <c r="AJF3667" s="0"/>
      <c r="AJG3667" s="0"/>
      <c r="AJH3667" s="0"/>
      <c r="AJI3667" s="0"/>
      <c r="AJJ3667" s="0"/>
      <c r="AJK3667" s="0"/>
      <c r="AJL3667" s="0"/>
      <c r="AJM3667" s="0"/>
      <c r="AJN3667" s="0"/>
      <c r="AJO3667" s="0"/>
      <c r="AJP3667" s="0"/>
      <c r="AJQ3667" s="0"/>
      <c r="AJR3667" s="0"/>
      <c r="AJS3667" s="0"/>
      <c r="AJT3667" s="0"/>
      <c r="AJU3667" s="0"/>
      <c r="AJV3667" s="0"/>
      <c r="AJW3667" s="0"/>
      <c r="AJX3667" s="0"/>
      <c r="AJY3667" s="0"/>
      <c r="AJZ3667" s="0"/>
      <c r="AKA3667" s="0"/>
      <c r="AKB3667" s="0"/>
      <c r="AKC3667" s="0"/>
      <c r="AKD3667" s="0"/>
      <c r="AKE3667" s="0"/>
      <c r="AKF3667" s="0"/>
      <c r="AKG3667" s="0"/>
      <c r="AKH3667" s="0"/>
      <c r="AKI3667" s="0"/>
      <c r="AKJ3667" s="0"/>
      <c r="AKK3667" s="0"/>
      <c r="AKL3667" s="0"/>
      <c r="AKM3667" s="0"/>
      <c r="AKN3667" s="0"/>
      <c r="AKO3667" s="0"/>
      <c r="AKP3667" s="0"/>
      <c r="AKQ3667" s="0"/>
      <c r="AKR3667" s="0"/>
      <c r="AKS3667" s="0"/>
      <c r="AKT3667" s="0"/>
      <c r="AKU3667" s="0"/>
      <c r="AKV3667" s="0"/>
      <c r="AKW3667" s="0"/>
      <c r="AKX3667" s="0"/>
      <c r="AKY3667" s="0"/>
      <c r="AKZ3667" s="0"/>
      <c r="ALA3667" s="0"/>
      <c r="ALB3667" s="0"/>
      <c r="ALC3667" s="0"/>
      <c r="ALD3667" s="0"/>
      <c r="ALE3667" s="0"/>
      <c r="ALF3667" s="0"/>
      <c r="ALG3667" s="0"/>
      <c r="ALH3667" s="0"/>
      <c r="ALI3667" s="0"/>
      <c r="ALJ3667" s="0"/>
      <c r="ALK3667" s="0"/>
      <c r="ALL3667" s="0"/>
      <c r="ALM3667" s="0"/>
      <c r="ALN3667" s="0"/>
      <c r="ALO3667" s="0"/>
      <c r="ALP3667" s="0"/>
      <c r="ALQ3667" s="0"/>
      <c r="ALR3667" s="0"/>
      <c r="ALS3667" s="0"/>
      <c r="ALT3667" s="0"/>
      <c r="ALU3667" s="0"/>
      <c r="ALV3667" s="0"/>
      <c r="ALW3667" s="0"/>
      <c r="ALX3667" s="0"/>
      <c r="ALY3667" s="0"/>
      <c r="ALZ3667" s="0"/>
      <c r="AMA3667" s="0"/>
      <c r="AMB3667" s="0"/>
      <c r="AMC3667" s="0"/>
      <c r="AMD3667" s="0"/>
      <c r="AME3667" s="0"/>
      <c r="AMF3667" s="0"/>
      <c r="AMG3667" s="0"/>
      <c r="AMH3667" s="0"/>
      <c r="AMI3667" s="0"/>
    </row>
    <row r="3668" customFormat="false" ht="12.75" hidden="false" customHeight="false" outlineLevel="0" collapsed="false">
      <c r="A3668" s="1" t="s">
        <v>3892</v>
      </c>
      <c r="C3668" s="27" t="s">
        <v>3893</v>
      </c>
      <c r="D3668" s="27" t="s">
        <v>49</v>
      </c>
      <c r="E3668" s="46"/>
      <c r="F3668" s="47"/>
      <c r="G3668" s="48"/>
      <c r="H3668" s="48" t="s">
        <v>168</v>
      </c>
      <c r="I3668" s="47" t="n">
        <v>0.12</v>
      </c>
      <c r="J3668" s="107" t="s">
        <v>3882</v>
      </c>
    </row>
    <row r="3670" customFormat="false" ht="17.35" hidden="false" customHeight="false" outlineLevel="0" collapsed="false">
      <c r="C3670" s="15" t="s">
        <v>3894</v>
      </c>
      <c r="D3670" s="45" t="s">
        <v>1</v>
      </c>
      <c r="E3670" s="0"/>
      <c r="F3670" s="0"/>
      <c r="I3670" s="3"/>
      <c r="BM3670" s="0"/>
      <c r="BN3670" s="0"/>
      <c r="BO3670" s="0"/>
      <c r="BP3670" s="0"/>
      <c r="BQ3670" s="0"/>
      <c r="BR3670" s="0"/>
      <c r="BS3670" s="0"/>
      <c r="BT3670" s="0"/>
      <c r="BU3670" s="0"/>
      <c r="BV3670" s="0"/>
      <c r="BW3670" s="0"/>
      <c r="BX3670" s="0"/>
      <c r="BY3670" s="0"/>
      <c r="BZ3670" s="0"/>
      <c r="CA3670" s="0"/>
      <c r="CB3670" s="0"/>
      <c r="CC3670" s="0"/>
      <c r="CD3670" s="0"/>
      <c r="CE3670" s="0"/>
      <c r="CF3670" s="0"/>
      <c r="CG3670" s="0"/>
      <c r="CH3670" s="0"/>
      <c r="CI3670" s="0"/>
      <c r="CJ3670" s="0"/>
      <c r="CK3670" s="0"/>
      <c r="CL3670" s="0"/>
      <c r="CM3670" s="0"/>
      <c r="CN3670" s="0"/>
      <c r="CO3670" s="0"/>
      <c r="CP3670" s="0"/>
      <c r="CQ3670" s="0"/>
      <c r="CR3670" s="0"/>
      <c r="CS3670" s="0"/>
      <c r="CT3670" s="0"/>
      <c r="CU3670" s="0"/>
      <c r="CV3670" s="0"/>
      <c r="CW3670" s="0"/>
      <c r="CX3670" s="0"/>
      <c r="CY3670" s="0"/>
      <c r="CZ3670" s="0"/>
      <c r="DA3670" s="0"/>
      <c r="DB3670" s="0"/>
      <c r="DC3670" s="0"/>
      <c r="DD3670" s="0"/>
      <c r="DE3670" s="0"/>
      <c r="DF3670" s="0"/>
      <c r="DG3670" s="0"/>
      <c r="DH3670" s="0"/>
      <c r="DI3670" s="0"/>
      <c r="DJ3670" s="0"/>
      <c r="DK3670" s="0"/>
      <c r="DL3670" s="0"/>
      <c r="DM3670" s="0"/>
      <c r="DN3670" s="0"/>
      <c r="DO3670" s="0"/>
      <c r="DP3670" s="0"/>
      <c r="DQ3670" s="0"/>
      <c r="DR3670" s="0"/>
      <c r="DS3670" s="0"/>
      <c r="DT3670" s="0"/>
      <c r="DU3670" s="0"/>
      <c r="DV3670" s="0"/>
      <c r="DW3670" s="0"/>
      <c r="DX3670" s="0"/>
      <c r="DY3670" s="0"/>
      <c r="DZ3670" s="0"/>
      <c r="EA3670" s="0"/>
      <c r="EB3670" s="0"/>
      <c r="EC3670" s="0"/>
      <c r="ED3670" s="0"/>
      <c r="EE3670" s="0"/>
      <c r="EF3670" s="0"/>
      <c r="EG3670" s="0"/>
      <c r="EH3670" s="0"/>
      <c r="EI3670" s="0"/>
      <c r="EJ3670" s="0"/>
      <c r="EK3670" s="0"/>
      <c r="EL3670" s="0"/>
      <c r="EM3670" s="0"/>
      <c r="EN3670" s="0"/>
      <c r="EO3670" s="0"/>
      <c r="EP3670" s="0"/>
      <c r="EQ3670" s="0"/>
      <c r="ER3670" s="0"/>
      <c r="ES3670" s="0"/>
      <c r="ET3670" s="0"/>
      <c r="EU3670" s="0"/>
      <c r="EV3670" s="0"/>
      <c r="EW3670" s="0"/>
      <c r="EX3670" s="0"/>
      <c r="EY3670" s="0"/>
      <c r="EZ3670" s="0"/>
      <c r="FA3670" s="0"/>
      <c r="FB3670" s="0"/>
      <c r="FC3670" s="0"/>
      <c r="FD3670" s="0"/>
      <c r="FE3670" s="0"/>
      <c r="FF3670" s="0"/>
      <c r="FG3670" s="0"/>
      <c r="FH3670" s="0"/>
      <c r="FI3670" s="0"/>
      <c r="FJ3670" s="0"/>
      <c r="FK3670" s="0"/>
      <c r="FL3670" s="0"/>
      <c r="FM3670" s="0"/>
      <c r="FN3670" s="0"/>
      <c r="FO3670" s="0"/>
      <c r="FP3670" s="0"/>
      <c r="FQ3670" s="0"/>
      <c r="FR3670" s="0"/>
      <c r="FS3670" s="0"/>
      <c r="FT3670" s="0"/>
      <c r="FU3670" s="0"/>
      <c r="FV3670" s="0"/>
      <c r="FW3670" s="0"/>
      <c r="FX3670" s="0"/>
      <c r="FY3670" s="0"/>
      <c r="FZ3670" s="0"/>
      <c r="GA3670" s="0"/>
      <c r="GB3670" s="0"/>
      <c r="GC3670" s="0"/>
      <c r="GD3670" s="0"/>
      <c r="GE3670" s="0"/>
      <c r="GF3670" s="0"/>
      <c r="GG3670" s="0"/>
      <c r="GH3670" s="0"/>
      <c r="GI3670" s="0"/>
      <c r="GJ3670" s="0"/>
      <c r="GK3670" s="0"/>
      <c r="GL3670" s="0"/>
      <c r="GM3670" s="0"/>
      <c r="GN3670" s="0"/>
      <c r="GO3670" s="0"/>
      <c r="GP3670" s="0"/>
      <c r="GQ3670" s="0"/>
      <c r="GR3670" s="0"/>
      <c r="GS3670" s="0"/>
      <c r="GT3670" s="0"/>
      <c r="GU3670" s="0"/>
      <c r="GV3670" s="0"/>
      <c r="GW3670" s="0"/>
      <c r="GX3670" s="0"/>
      <c r="GY3670" s="0"/>
      <c r="GZ3670" s="0"/>
      <c r="HA3670" s="0"/>
      <c r="HB3670" s="0"/>
      <c r="HC3670" s="0"/>
      <c r="HD3670" s="0"/>
      <c r="HE3670" s="0"/>
      <c r="HF3670" s="0"/>
      <c r="HG3670" s="0"/>
      <c r="HH3670" s="0"/>
      <c r="HI3670" s="0"/>
      <c r="HJ3670" s="0"/>
      <c r="HK3670" s="0"/>
      <c r="HL3670" s="0"/>
      <c r="HM3670" s="0"/>
      <c r="HN3670" s="0"/>
      <c r="HO3670" s="0"/>
      <c r="HP3670" s="0"/>
      <c r="HQ3670" s="0"/>
      <c r="HR3670" s="0"/>
      <c r="HS3670" s="0"/>
      <c r="HT3670" s="0"/>
      <c r="HU3670" s="0"/>
      <c r="HV3670" s="0"/>
      <c r="HW3670" s="0"/>
      <c r="HX3670" s="0"/>
      <c r="HY3670" s="0"/>
      <c r="HZ3670" s="0"/>
      <c r="IA3670" s="0"/>
      <c r="IB3670" s="0"/>
      <c r="IC3670" s="0"/>
      <c r="ID3670" s="0"/>
      <c r="IE3670" s="0"/>
      <c r="IF3670" s="0"/>
      <c r="IG3670" s="0"/>
      <c r="IH3670" s="0"/>
      <c r="II3670" s="0"/>
      <c r="IJ3670" s="0"/>
      <c r="IK3670" s="0"/>
      <c r="IL3670" s="0"/>
      <c r="IM3670" s="0"/>
      <c r="IN3670" s="0"/>
      <c r="IO3670" s="0"/>
      <c r="IP3670" s="0"/>
      <c r="IQ3670" s="0"/>
      <c r="IR3670" s="0"/>
      <c r="IS3670" s="0"/>
      <c r="IT3670" s="0"/>
      <c r="IU3670" s="0"/>
      <c r="IV3670" s="0"/>
      <c r="IW3670" s="0"/>
      <c r="IX3670" s="0"/>
      <c r="IY3670" s="0"/>
      <c r="IZ3670" s="0"/>
      <c r="JA3670" s="0"/>
      <c r="JB3670" s="0"/>
      <c r="JC3670" s="0"/>
      <c r="JD3670" s="0"/>
      <c r="JE3670" s="0"/>
      <c r="JF3670" s="0"/>
      <c r="JG3670" s="0"/>
      <c r="JH3670" s="0"/>
      <c r="JI3670" s="0"/>
      <c r="JJ3670" s="0"/>
      <c r="JK3670" s="0"/>
      <c r="JL3670" s="0"/>
      <c r="JM3670" s="0"/>
      <c r="JN3670" s="0"/>
      <c r="JO3670" s="0"/>
      <c r="JP3670" s="0"/>
      <c r="JQ3670" s="0"/>
      <c r="JR3670" s="0"/>
      <c r="JS3670" s="0"/>
      <c r="JT3670" s="0"/>
      <c r="JU3670" s="0"/>
      <c r="JV3670" s="0"/>
      <c r="JW3670" s="0"/>
      <c r="JX3670" s="0"/>
      <c r="JY3670" s="0"/>
      <c r="JZ3670" s="0"/>
      <c r="KA3670" s="0"/>
      <c r="KB3670" s="0"/>
      <c r="KC3670" s="0"/>
      <c r="KD3670" s="0"/>
      <c r="KE3670" s="0"/>
      <c r="KF3670" s="0"/>
      <c r="KG3670" s="0"/>
      <c r="KH3670" s="0"/>
      <c r="KI3670" s="0"/>
      <c r="KJ3670" s="0"/>
      <c r="KK3670" s="0"/>
      <c r="KL3670" s="0"/>
      <c r="KM3670" s="0"/>
      <c r="KN3670" s="0"/>
      <c r="KO3670" s="0"/>
      <c r="KP3670" s="0"/>
      <c r="KQ3670" s="0"/>
      <c r="KR3670" s="0"/>
      <c r="KS3670" s="0"/>
      <c r="KT3670" s="0"/>
      <c r="KU3670" s="0"/>
      <c r="KV3670" s="0"/>
      <c r="KW3670" s="0"/>
      <c r="KX3670" s="0"/>
      <c r="KY3670" s="0"/>
      <c r="KZ3670" s="0"/>
      <c r="LA3670" s="0"/>
      <c r="LB3670" s="0"/>
      <c r="LC3670" s="0"/>
      <c r="LD3670" s="0"/>
      <c r="LE3670" s="0"/>
      <c r="LF3670" s="0"/>
      <c r="LG3670" s="0"/>
      <c r="LH3670" s="0"/>
      <c r="LI3670" s="0"/>
      <c r="LJ3670" s="0"/>
      <c r="LK3670" s="0"/>
      <c r="LL3670" s="0"/>
      <c r="LM3670" s="0"/>
      <c r="LN3670" s="0"/>
      <c r="LO3670" s="0"/>
      <c r="LP3670" s="0"/>
      <c r="LQ3670" s="0"/>
      <c r="LR3670" s="0"/>
      <c r="LS3670" s="0"/>
      <c r="LT3670" s="0"/>
      <c r="LU3670" s="0"/>
      <c r="LV3670" s="0"/>
      <c r="LW3670" s="0"/>
      <c r="LX3670" s="0"/>
      <c r="LY3670" s="0"/>
      <c r="LZ3670" s="0"/>
      <c r="MA3670" s="0"/>
      <c r="MB3670" s="0"/>
      <c r="MC3670" s="0"/>
      <c r="MD3670" s="0"/>
      <c r="ME3670" s="0"/>
      <c r="MF3670" s="0"/>
      <c r="MG3670" s="0"/>
      <c r="MH3670" s="0"/>
      <c r="MI3670" s="0"/>
      <c r="MJ3670" s="0"/>
      <c r="MK3670" s="0"/>
      <c r="ML3670" s="0"/>
      <c r="MM3670" s="0"/>
      <c r="MN3670" s="0"/>
      <c r="MO3670" s="0"/>
      <c r="MP3670" s="0"/>
      <c r="MQ3670" s="0"/>
      <c r="MR3670" s="0"/>
      <c r="MS3670" s="0"/>
      <c r="MT3670" s="0"/>
      <c r="MU3670" s="0"/>
      <c r="MV3670" s="0"/>
      <c r="MW3670" s="0"/>
      <c r="MX3670" s="0"/>
      <c r="MY3670" s="0"/>
      <c r="MZ3670" s="0"/>
      <c r="NA3670" s="0"/>
      <c r="NB3670" s="0"/>
      <c r="NC3670" s="0"/>
      <c r="ND3670" s="0"/>
      <c r="NE3670" s="0"/>
      <c r="NF3670" s="0"/>
      <c r="NG3670" s="0"/>
      <c r="NH3670" s="0"/>
      <c r="NI3670" s="0"/>
      <c r="NJ3670" s="0"/>
      <c r="NK3670" s="0"/>
      <c r="NL3670" s="0"/>
      <c r="NM3670" s="0"/>
      <c r="NN3670" s="0"/>
      <c r="NO3670" s="0"/>
      <c r="NP3670" s="0"/>
      <c r="NQ3670" s="0"/>
      <c r="NR3670" s="0"/>
      <c r="NS3670" s="0"/>
      <c r="NT3670" s="0"/>
      <c r="NU3670" s="0"/>
      <c r="NV3670" s="0"/>
      <c r="NW3670" s="0"/>
      <c r="NX3670" s="0"/>
      <c r="NY3670" s="0"/>
      <c r="NZ3670" s="0"/>
      <c r="OA3670" s="0"/>
      <c r="OB3670" s="0"/>
      <c r="OC3670" s="0"/>
      <c r="OD3670" s="0"/>
      <c r="OE3670" s="0"/>
      <c r="OF3670" s="0"/>
      <c r="OG3670" s="0"/>
      <c r="OH3670" s="0"/>
      <c r="OI3670" s="0"/>
      <c r="OJ3670" s="0"/>
      <c r="OK3670" s="0"/>
      <c r="OL3670" s="0"/>
      <c r="OM3670" s="0"/>
      <c r="ON3670" s="0"/>
      <c r="OO3670" s="0"/>
      <c r="OP3670" s="0"/>
      <c r="OQ3670" s="0"/>
      <c r="OR3670" s="0"/>
      <c r="OS3670" s="0"/>
      <c r="OT3670" s="0"/>
      <c r="OU3670" s="0"/>
      <c r="OV3670" s="0"/>
      <c r="OW3670" s="0"/>
      <c r="OX3670" s="0"/>
      <c r="OY3670" s="0"/>
      <c r="OZ3670" s="0"/>
      <c r="PA3670" s="0"/>
      <c r="PB3670" s="0"/>
      <c r="PC3670" s="0"/>
      <c r="PD3670" s="0"/>
      <c r="PE3670" s="0"/>
      <c r="PF3670" s="0"/>
      <c r="PG3670" s="0"/>
      <c r="PH3670" s="0"/>
      <c r="PI3670" s="0"/>
      <c r="PJ3670" s="0"/>
      <c r="PK3670" s="0"/>
      <c r="PL3670" s="0"/>
      <c r="PM3670" s="0"/>
      <c r="PN3670" s="0"/>
      <c r="PO3670" s="0"/>
      <c r="PP3670" s="0"/>
      <c r="PQ3670" s="0"/>
      <c r="PR3670" s="0"/>
      <c r="PS3670" s="0"/>
      <c r="PT3670" s="0"/>
      <c r="PU3670" s="0"/>
      <c r="PV3670" s="0"/>
      <c r="PW3670" s="0"/>
      <c r="PX3670" s="0"/>
      <c r="PY3670" s="0"/>
      <c r="PZ3670" s="0"/>
      <c r="QA3670" s="0"/>
      <c r="QB3670" s="0"/>
      <c r="QC3670" s="0"/>
      <c r="QD3670" s="0"/>
      <c r="QE3670" s="0"/>
      <c r="QF3670" s="0"/>
      <c r="QG3670" s="0"/>
      <c r="QH3670" s="0"/>
      <c r="QI3670" s="0"/>
      <c r="QJ3670" s="0"/>
      <c r="QK3670" s="0"/>
      <c r="QL3670" s="0"/>
      <c r="QM3670" s="0"/>
      <c r="QN3670" s="0"/>
      <c r="QO3670" s="0"/>
      <c r="QP3670" s="0"/>
      <c r="QQ3670" s="0"/>
      <c r="QR3670" s="0"/>
      <c r="QS3670" s="0"/>
      <c r="QT3670" s="0"/>
      <c r="QU3670" s="0"/>
      <c r="QV3670" s="0"/>
      <c r="QW3670" s="0"/>
      <c r="QX3670" s="0"/>
      <c r="QY3670" s="0"/>
      <c r="QZ3670" s="0"/>
      <c r="RA3670" s="0"/>
      <c r="RB3670" s="0"/>
      <c r="RC3670" s="0"/>
      <c r="RD3670" s="0"/>
      <c r="RE3670" s="0"/>
      <c r="RF3670" s="0"/>
      <c r="RG3670" s="0"/>
      <c r="RH3670" s="0"/>
      <c r="RI3670" s="0"/>
      <c r="RJ3670" s="0"/>
      <c r="RK3670" s="0"/>
      <c r="RL3670" s="0"/>
      <c r="RM3670" s="0"/>
      <c r="RN3670" s="0"/>
      <c r="RO3670" s="0"/>
      <c r="RP3670" s="0"/>
      <c r="RQ3670" s="0"/>
      <c r="RR3670" s="0"/>
      <c r="RS3670" s="0"/>
      <c r="RT3670" s="0"/>
      <c r="RU3670" s="0"/>
      <c r="RV3670" s="0"/>
      <c r="RW3670" s="0"/>
      <c r="RX3670" s="0"/>
      <c r="RY3670" s="0"/>
      <c r="RZ3670" s="0"/>
      <c r="SA3670" s="0"/>
      <c r="SB3670" s="0"/>
      <c r="SC3670" s="0"/>
      <c r="SD3670" s="0"/>
      <c r="SE3670" s="0"/>
      <c r="SF3670" s="0"/>
      <c r="SG3670" s="0"/>
      <c r="SH3670" s="0"/>
      <c r="SI3670" s="0"/>
      <c r="SJ3670" s="0"/>
      <c r="SK3670" s="0"/>
      <c r="SL3670" s="0"/>
      <c r="SM3670" s="0"/>
      <c r="SN3670" s="0"/>
      <c r="SO3670" s="0"/>
      <c r="SP3670" s="0"/>
      <c r="SQ3670" s="0"/>
      <c r="SR3670" s="0"/>
      <c r="SS3670" s="0"/>
      <c r="ST3670" s="0"/>
      <c r="SU3670" s="0"/>
      <c r="SV3670" s="0"/>
      <c r="SW3670" s="0"/>
      <c r="SX3670" s="0"/>
      <c r="SY3670" s="0"/>
      <c r="SZ3670" s="0"/>
      <c r="TA3670" s="0"/>
      <c r="TB3670" s="0"/>
      <c r="TC3670" s="0"/>
      <c r="TD3670" s="0"/>
      <c r="TE3670" s="0"/>
      <c r="TF3670" s="0"/>
      <c r="TG3670" s="0"/>
      <c r="TH3670" s="0"/>
      <c r="TI3670" s="0"/>
      <c r="TJ3670" s="0"/>
      <c r="TK3670" s="0"/>
      <c r="TL3670" s="0"/>
      <c r="TM3670" s="0"/>
      <c r="TN3670" s="0"/>
      <c r="TO3670" s="0"/>
      <c r="TP3670" s="0"/>
      <c r="TQ3670" s="0"/>
      <c r="TR3670" s="0"/>
      <c r="TS3670" s="0"/>
      <c r="TT3670" s="0"/>
      <c r="TU3670" s="0"/>
      <c r="TV3670" s="0"/>
      <c r="TW3670" s="0"/>
      <c r="TX3670" s="0"/>
      <c r="TY3670" s="0"/>
      <c r="TZ3670" s="0"/>
      <c r="UA3670" s="0"/>
      <c r="UB3670" s="0"/>
      <c r="UC3670" s="0"/>
      <c r="UD3670" s="0"/>
      <c r="UE3670" s="0"/>
      <c r="UF3670" s="0"/>
      <c r="UG3670" s="0"/>
      <c r="UH3670" s="0"/>
      <c r="UI3670" s="0"/>
      <c r="UJ3670" s="0"/>
      <c r="UK3670" s="0"/>
      <c r="UL3670" s="0"/>
      <c r="UM3670" s="0"/>
      <c r="UN3670" s="0"/>
      <c r="UO3670" s="0"/>
      <c r="UP3670" s="0"/>
      <c r="UQ3670" s="0"/>
      <c r="UR3670" s="0"/>
      <c r="US3670" s="0"/>
      <c r="UT3670" s="0"/>
      <c r="UU3670" s="0"/>
      <c r="UV3670" s="0"/>
      <c r="UW3670" s="0"/>
      <c r="UX3670" s="0"/>
      <c r="UY3670" s="0"/>
      <c r="UZ3670" s="0"/>
      <c r="VA3670" s="0"/>
      <c r="VB3670" s="0"/>
      <c r="VC3670" s="0"/>
      <c r="VD3670" s="0"/>
      <c r="VE3670" s="0"/>
      <c r="VF3670" s="0"/>
      <c r="VG3670" s="0"/>
      <c r="VH3670" s="0"/>
      <c r="VI3670" s="0"/>
      <c r="VJ3670" s="0"/>
      <c r="VK3670" s="0"/>
      <c r="VL3670" s="0"/>
      <c r="VM3670" s="0"/>
      <c r="VN3670" s="0"/>
      <c r="VO3670" s="0"/>
      <c r="VP3670" s="0"/>
      <c r="VQ3670" s="0"/>
      <c r="VR3670" s="0"/>
      <c r="VS3670" s="0"/>
      <c r="VT3670" s="0"/>
      <c r="VU3670" s="0"/>
      <c r="VV3670" s="0"/>
      <c r="VW3670" s="0"/>
      <c r="VX3670" s="0"/>
      <c r="VY3670" s="0"/>
      <c r="VZ3670" s="0"/>
      <c r="WA3670" s="0"/>
      <c r="WB3670" s="0"/>
      <c r="WC3670" s="0"/>
      <c r="WD3670" s="0"/>
      <c r="WE3670" s="0"/>
      <c r="WF3670" s="0"/>
      <c r="WG3670" s="0"/>
      <c r="WH3670" s="0"/>
      <c r="WI3670" s="0"/>
      <c r="WJ3670" s="0"/>
      <c r="WK3670" s="0"/>
      <c r="WL3670" s="0"/>
      <c r="WM3670" s="0"/>
      <c r="WN3670" s="0"/>
      <c r="WO3670" s="0"/>
      <c r="WP3670" s="0"/>
      <c r="WQ3670" s="0"/>
      <c r="WR3670" s="0"/>
      <c r="WS3670" s="0"/>
      <c r="WT3670" s="0"/>
      <c r="WU3670" s="0"/>
      <c r="WV3670" s="0"/>
      <c r="WW3670" s="0"/>
      <c r="WX3670" s="0"/>
      <c r="WY3670" s="0"/>
      <c r="WZ3670" s="0"/>
      <c r="XA3670" s="0"/>
      <c r="XB3670" s="0"/>
      <c r="XC3670" s="0"/>
      <c r="XD3670" s="0"/>
      <c r="XE3670" s="0"/>
      <c r="XF3670" s="0"/>
      <c r="XG3670" s="0"/>
      <c r="XH3670" s="0"/>
      <c r="XI3670" s="0"/>
      <c r="XJ3670" s="0"/>
      <c r="XK3670" s="0"/>
      <c r="XL3670" s="0"/>
      <c r="XM3670" s="0"/>
      <c r="XN3670" s="0"/>
      <c r="XO3670" s="0"/>
      <c r="XP3670" s="0"/>
      <c r="XQ3670" s="0"/>
      <c r="XR3670" s="0"/>
      <c r="XS3670" s="0"/>
      <c r="XT3670" s="0"/>
      <c r="XU3670" s="0"/>
      <c r="XV3670" s="0"/>
      <c r="XW3670" s="0"/>
      <c r="XX3670" s="0"/>
      <c r="XY3670" s="0"/>
      <c r="XZ3670" s="0"/>
      <c r="YA3670" s="0"/>
      <c r="YB3670" s="0"/>
      <c r="YC3670" s="0"/>
      <c r="YD3670" s="0"/>
      <c r="YE3670" s="0"/>
      <c r="YF3670" s="0"/>
      <c r="YG3670" s="0"/>
      <c r="YH3670" s="0"/>
      <c r="YI3670" s="0"/>
      <c r="YJ3670" s="0"/>
      <c r="YK3670" s="0"/>
      <c r="YL3670" s="0"/>
      <c r="YM3670" s="0"/>
      <c r="YN3670" s="0"/>
      <c r="YO3670" s="0"/>
      <c r="YP3670" s="0"/>
      <c r="YQ3670" s="0"/>
      <c r="YR3670" s="0"/>
      <c r="YS3670" s="0"/>
      <c r="YT3670" s="0"/>
      <c r="YU3670" s="0"/>
      <c r="YV3670" s="0"/>
      <c r="YW3670" s="0"/>
      <c r="YX3670" s="0"/>
      <c r="YY3670" s="0"/>
      <c r="YZ3670" s="0"/>
      <c r="ZA3670" s="0"/>
      <c r="ZB3670" s="0"/>
      <c r="ZC3670" s="0"/>
      <c r="ZD3670" s="0"/>
      <c r="ZE3670" s="0"/>
      <c r="ZF3670" s="0"/>
      <c r="ZG3670" s="0"/>
      <c r="ZH3670" s="0"/>
      <c r="ZI3670" s="0"/>
      <c r="ZJ3670" s="0"/>
      <c r="ZK3670" s="0"/>
      <c r="ZL3670" s="0"/>
      <c r="ZM3670" s="0"/>
      <c r="ZN3670" s="0"/>
      <c r="ZO3670" s="0"/>
      <c r="ZP3670" s="0"/>
      <c r="ZQ3670" s="0"/>
      <c r="ZR3670" s="0"/>
      <c r="ZS3670" s="0"/>
      <c r="ZT3670" s="0"/>
      <c r="ZU3670" s="0"/>
      <c r="ZV3670" s="0"/>
      <c r="ZW3670" s="0"/>
      <c r="ZX3670" s="0"/>
      <c r="ZY3670" s="0"/>
      <c r="ZZ3670" s="0"/>
      <c r="AAA3670" s="0"/>
      <c r="AAB3670" s="0"/>
      <c r="AAC3670" s="0"/>
      <c r="AAD3670" s="0"/>
      <c r="AAE3670" s="0"/>
      <c r="AAF3670" s="0"/>
      <c r="AAG3670" s="0"/>
      <c r="AAH3670" s="0"/>
      <c r="AAI3670" s="0"/>
      <c r="AAJ3670" s="0"/>
      <c r="AAK3670" s="0"/>
      <c r="AAL3670" s="0"/>
      <c r="AAM3670" s="0"/>
      <c r="AAN3670" s="0"/>
      <c r="AAO3670" s="0"/>
      <c r="AAP3670" s="0"/>
      <c r="AAQ3670" s="0"/>
      <c r="AAR3670" s="0"/>
      <c r="AAS3670" s="0"/>
      <c r="AAT3670" s="0"/>
      <c r="AAU3670" s="0"/>
      <c r="AAV3670" s="0"/>
      <c r="AAW3670" s="0"/>
      <c r="AAX3670" s="0"/>
      <c r="AAY3670" s="0"/>
      <c r="AAZ3670" s="0"/>
      <c r="ABA3670" s="0"/>
      <c r="ABB3670" s="0"/>
      <c r="ABC3670" s="0"/>
      <c r="ABD3670" s="0"/>
      <c r="ABE3670" s="0"/>
      <c r="ABF3670" s="0"/>
      <c r="ABG3670" s="0"/>
      <c r="ABH3670" s="0"/>
      <c r="ABI3670" s="0"/>
      <c r="ABJ3670" s="0"/>
      <c r="ABK3670" s="0"/>
      <c r="ABL3670" s="0"/>
      <c r="ABM3670" s="0"/>
      <c r="ABN3670" s="0"/>
      <c r="ABO3670" s="0"/>
      <c r="ABP3670" s="0"/>
      <c r="ABQ3670" s="0"/>
      <c r="ABR3670" s="0"/>
      <c r="ABS3670" s="0"/>
      <c r="ABT3670" s="0"/>
      <c r="ABU3670" s="0"/>
      <c r="ABV3670" s="0"/>
      <c r="ABW3670" s="0"/>
      <c r="ABX3670" s="0"/>
      <c r="ABY3670" s="0"/>
      <c r="ABZ3670" s="0"/>
      <c r="ACA3670" s="0"/>
      <c r="ACB3670" s="0"/>
      <c r="ACC3670" s="0"/>
      <c r="ACD3670" s="0"/>
      <c r="ACE3670" s="0"/>
      <c r="ACF3670" s="0"/>
      <c r="ACG3670" s="0"/>
      <c r="ACH3670" s="0"/>
      <c r="ACI3670" s="0"/>
      <c r="ACJ3670" s="0"/>
      <c r="ACK3670" s="0"/>
      <c r="ACL3670" s="0"/>
      <c r="ACM3670" s="0"/>
      <c r="ACN3670" s="0"/>
      <c r="ACO3670" s="0"/>
      <c r="ACP3670" s="0"/>
      <c r="ACQ3670" s="0"/>
      <c r="ACR3670" s="0"/>
      <c r="ACS3670" s="0"/>
      <c r="ACT3670" s="0"/>
      <c r="ACU3670" s="0"/>
      <c r="ACV3670" s="0"/>
      <c r="ACW3670" s="0"/>
      <c r="ACX3670" s="0"/>
      <c r="ACY3670" s="0"/>
      <c r="ACZ3670" s="0"/>
      <c r="ADA3670" s="0"/>
      <c r="ADB3670" s="0"/>
      <c r="ADC3670" s="0"/>
      <c r="ADD3670" s="0"/>
      <c r="ADE3670" s="0"/>
      <c r="ADF3670" s="0"/>
      <c r="ADG3670" s="0"/>
      <c r="ADH3670" s="0"/>
      <c r="ADI3670" s="0"/>
      <c r="ADJ3670" s="0"/>
      <c r="ADK3670" s="0"/>
      <c r="ADL3670" s="0"/>
      <c r="ADM3670" s="0"/>
      <c r="ADN3670" s="0"/>
      <c r="ADO3670" s="0"/>
      <c r="ADP3670" s="0"/>
      <c r="ADQ3670" s="0"/>
      <c r="ADR3670" s="0"/>
      <c r="ADS3670" s="0"/>
      <c r="ADT3670" s="0"/>
      <c r="ADU3670" s="0"/>
      <c r="ADV3670" s="0"/>
      <c r="ADW3670" s="0"/>
      <c r="ADX3670" s="0"/>
      <c r="ADY3670" s="0"/>
      <c r="ADZ3670" s="0"/>
      <c r="AEA3670" s="0"/>
      <c r="AEB3670" s="0"/>
      <c r="AEC3670" s="0"/>
      <c r="AED3670" s="0"/>
      <c r="AEE3670" s="0"/>
      <c r="AEF3670" s="0"/>
      <c r="AEG3670" s="0"/>
      <c r="AEH3670" s="0"/>
      <c r="AEI3670" s="0"/>
      <c r="AEJ3670" s="0"/>
      <c r="AEK3670" s="0"/>
      <c r="AEL3670" s="0"/>
      <c r="AEM3670" s="0"/>
      <c r="AEN3670" s="0"/>
      <c r="AEO3670" s="0"/>
      <c r="AEP3670" s="0"/>
      <c r="AEQ3670" s="0"/>
      <c r="AER3670" s="0"/>
      <c r="AES3670" s="0"/>
      <c r="AET3670" s="0"/>
      <c r="AEU3670" s="0"/>
      <c r="AEV3670" s="0"/>
      <c r="AEW3670" s="0"/>
      <c r="AEX3670" s="0"/>
      <c r="AEY3670" s="0"/>
      <c r="AEZ3670" s="0"/>
      <c r="AFA3670" s="0"/>
      <c r="AFB3670" s="0"/>
      <c r="AFC3670" s="0"/>
      <c r="AFD3670" s="0"/>
      <c r="AFE3670" s="0"/>
      <c r="AFF3670" s="0"/>
      <c r="AFG3670" s="0"/>
      <c r="AFH3670" s="0"/>
      <c r="AFI3670" s="0"/>
      <c r="AFJ3670" s="0"/>
      <c r="AFK3670" s="0"/>
      <c r="AFL3670" s="0"/>
      <c r="AFM3670" s="0"/>
      <c r="AFN3670" s="0"/>
      <c r="AFO3670" s="0"/>
      <c r="AFP3670" s="0"/>
      <c r="AFQ3670" s="0"/>
      <c r="AFR3670" s="0"/>
      <c r="AFS3670" s="0"/>
      <c r="AFT3670" s="0"/>
      <c r="AFU3670" s="0"/>
      <c r="AFV3670" s="0"/>
      <c r="AFW3670" s="0"/>
      <c r="AFX3670" s="0"/>
      <c r="AFY3670" s="0"/>
      <c r="AFZ3670" s="0"/>
      <c r="AGA3670" s="0"/>
      <c r="AGB3670" s="0"/>
      <c r="AGC3670" s="0"/>
      <c r="AGD3670" s="0"/>
      <c r="AGE3670" s="0"/>
      <c r="AGF3670" s="0"/>
      <c r="AGG3670" s="0"/>
      <c r="AGH3670" s="0"/>
      <c r="AGI3670" s="0"/>
      <c r="AGJ3670" s="0"/>
      <c r="AGK3670" s="0"/>
      <c r="AGL3670" s="0"/>
      <c r="AGM3670" s="0"/>
      <c r="AGN3670" s="0"/>
      <c r="AGO3670" s="0"/>
      <c r="AGP3670" s="0"/>
      <c r="AGQ3670" s="0"/>
      <c r="AGR3670" s="0"/>
      <c r="AGS3670" s="0"/>
      <c r="AGT3670" s="0"/>
      <c r="AGU3670" s="0"/>
      <c r="AGV3670" s="0"/>
      <c r="AGW3670" s="0"/>
      <c r="AGX3670" s="0"/>
      <c r="AGY3670" s="0"/>
      <c r="AGZ3670" s="0"/>
      <c r="AHA3670" s="0"/>
      <c r="AHB3670" s="0"/>
      <c r="AHC3670" s="0"/>
      <c r="AHD3670" s="0"/>
      <c r="AHE3670" s="0"/>
      <c r="AHF3670" s="0"/>
      <c r="AHG3670" s="0"/>
      <c r="AHH3670" s="0"/>
      <c r="AHI3670" s="0"/>
      <c r="AHJ3670" s="0"/>
      <c r="AHK3670" s="0"/>
      <c r="AHL3670" s="0"/>
      <c r="AHM3670" s="0"/>
      <c r="AHN3670" s="0"/>
      <c r="AHO3670" s="0"/>
      <c r="AHP3670" s="0"/>
      <c r="AHQ3670" s="0"/>
      <c r="AHR3670" s="0"/>
      <c r="AHS3670" s="0"/>
      <c r="AHT3670" s="0"/>
      <c r="AHU3670" s="0"/>
      <c r="AHV3670" s="0"/>
      <c r="AHW3670" s="0"/>
      <c r="AHX3670" s="0"/>
      <c r="AHY3670" s="0"/>
      <c r="AHZ3670" s="0"/>
      <c r="AIA3670" s="0"/>
      <c r="AIB3670" s="0"/>
      <c r="AIC3670" s="0"/>
      <c r="AID3670" s="0"/>
      <c r="AIE3670" s="0"/>
      <c r="AIF3670" s="0"/>
      <c r="AIG3670" s="0"/>
      <c r="AIH3670" s="0"/>
      <c r="AII3670" s="0"/>
      <c r="AIJ3670" s="0"/>
      <c r="AIK3670" s="0"/>
      <c r="AIL3670" s="0"/>
      <c r="AIM3670" s="0"/>
      <c r="AIN3670" s="0"/>
      <c r="AIO3670" s="0"/>
      <c r="AIP3670" s="0"/>
      <c r="AIQ3670" s="0"/>
      <c r="AIR3670" s="0"/>
      <c r="AIS3670" s="0"/>
      <c r="AIT3670" s="0"/>
      <c r="AIU3670" s="0"/>
      <c r="AIV3670" s="0"/>
      <c r="AIW3670" s="0"/>
      <c r="AIX3670" s="0"/>
      <c r="AIY3670" s="0"/>
      <c r="AIZ3670" s="0"/>
      <c r="AJA3670" s="0"/>
      <c r="AJB3670" s="0"/>
      <c r="AJC3670" s="0"/>
      <c r="AJD3670" s="0"/>
      <c r="AJE3670" s="0"/>
      <c r="AJF3670" s="0"/>
      <c r="AJG3670" s="0"/>
      <c r="AJH3670" s="0"/>
      <c r="AJI3670" s="0"/>
      <c r="AJJ3670" s="0"/>
      <c r="AJK3670" s="0"/>
      <c r="AJL3670" s="0"/>
      <c r="AJM3670" s="0"/>
      <c r="AJN3670" s="0"/>
      <c r="AJO3670" s="0"/>
      <c r="AJP3670" s="0"/>
      <c r="AJQ3670" s="0"/>
      <c r="AJR3670" s="0"/>
      <c r="AJS3670" s="0"/>
      <c r="AJT3670" s="0"/>
      <c r="AJU3670" s="0"/>
      <c r="AJV3670" s="0"/>
      <c r="AJW3670" s="0"/>
      <c r="AJX3670" s="0"/>
      <c r="AJY3670" s="0"/>
      <c r="AJZ3670" s="0"/>
      <c r="AKA3670" s="0"/>
      <c r="AKB3670" s="0"/>
      <c r="AKC3670" s="0"/>
      <c r="AKD3670" s="0"/>
      <c r="AKE3670" s="0"/>
      <c r="AKF3670" s="0"/>
      <c r="AKG3670" s="0"/>
      <c r="AKH3670" s="0"/>
      <c r="AKI3670" s="0"/>
      <c r="AKJ3670" s="0"/>
      <c r="AKK3670" s="0"/>
      <c r="AKL3670" s="0"/>
      <c r="AKM3670" s="0"/>
      <c r="AKN3670" s="0"/>
      <c r="AKO3670" s="0"/>
      <c r="AKP3670" s="0"/>
      <c r="AKQ3670" s="0"/>
      <c r="AKR3670" s="0"/>
      <c r="AKS3670" s="0"/>
      <c r="AKT3670" s="0"/>
      <c r="AKU3670" s="0"/>
      <c r="AKV3670" s="0"/>
      <c r="AKW3670" s="0"/>
      <c r="AKX3670" s="0"/>
      <c r="AKY3670" s="0"/>
      <c r="AKZ3670" s="0"/>
      <c r="ALA3670" s="0"/>
      <c r="ALB3670" s="0"/>
      <c r="ALC3670" s="0"/>
      <c r="ALD3670" s="0"/>
      <c r="ALE3670" s="0"/>
      <c r="ALF3670" s="0"/>
      <c r="ALG3670" s="0"/>
      <c r="ALH3670" s="0"/>
      <c r="ALI3670" s="0"/>
      <c r="ALJ3670" s="0"/>
      <c r="ALK3670" s="0"/>
      <c r="ALL3670" s="0"/>
      <c r="ALM3670" s="0"/>
      <c r="ALN3670" s="0"/>
      <c r="ALO3670" s="0"/>
      <c r="ALP3670" s="0"/>
      <c r="ALQ3670" s="0"/>
      <c r="ALR3670" s="0"/>
      <c r="ALS3670" s="0"/>
      <c r="ALT3670" s="0"/>
      <c r="ALU3670" s="0"/>
      <c r="ALV3670" s="0"/>
      <c r="ALW3670" s="0"/>
      <c r="ALX3670" s="0"/>
      <c r="ALY3670" s="0"/>
      <c r="ALZ3670" s="0"/>
      <c r="AMA3670" s="0"/>
      <c r="AMB3670" s="0"/>
      <c r="AMC3670" s="0"/>
      <c r="AMD3670" s="0"/>
      <c r="AME3670" s="0"/>
      <c r="AMF3670" s="0"/>
      <c r="AMG3670" s="0"/>
      <c r="AMH3670" s="0"/>
      <c r="AMI3670" s="0"/>
    </row>
    <row r="3671" customFormat="false" ht="12.75" hidden="false" customHeight="false" outlineLevel="0" collapsed="false">
      <c r="A3671" s="1" t="s">
        <v>3895</v>
      </c>
      <c r="C3671" s="27" t="s">
        <v>3896</v>
      </c>
      <c r="D3671" s="27" t="s">
        <v>13</v>
      </c>
      <c r="E3671" s="46"/>
      <c r="F3671" s="47"/>
      <c r="G3671" s="48"/>
      <c r="H3671" s="48" t="s">
        <v>168</v>
      </c>
      <c r="I3671" s="47" t="n">
        <v>12.98</v>
      </c>
      <c r="J3671" s="107" t="s">
        <v>3882</v>
      </c>
    </row>
    <row r="3672" customFormat="false" ht="12.75" hidden="false" customHeight="false" outlineLevel="0" collapsed="false">
      <c r="A3672" s="1" t="s">
        <v>1430</v>
      </c>
      <c r="C3672" s="27" t="s">
        <v>3897</v>
      </c>
      <c r="D3672" s="27"/>
      <c r="E3672" s="46"/>
      <c r="F3672" s="47"/>
      <c r="G3672" s="48"/>
      <c r="H3672" s="48" t="s">
        <v>61</v>
      </c>
      <c r="I3672" s="47" t="n">
        <v>3.89</v>
      </c>
      <c r="J3672" s="107" t="s">
        <v>3882</v>
      </c>
    </row>
    <row r="3673" customFormat="false" ht="12.75" hidden="false" customHeight="false" outlineLevel="0" collapsed="false">
      <c r="A3673" s="1" t="s">
        <v>1430</v>
      </c>
      <c r="C3673" s="27" t="s">
        <v>3898</v>
      </c>
      <c r="D3673" s="27" t="s">
        <v>583</v>
      </c>
      <c r="E3673" s="46"/>
      <c r="F3673" s="47"/>
      <c r="G3673" s="48"/>
      <c r="H3673" s="48" t="s">
        <v>61</v>
      </c>
      <c r="I3673" s="47" t="n">
        <v>2.79</v>
      </c>
      <c r="J3673" s="107" t="s">
        <v>3882</v>
      </c>
    </row>
    <row r="3674" customFormat="false" ht="12.75" hidden="false" customHeight="false" outlineLevel="0" collapsed="false">
      <c r="A3674" s="1" t="s">
        <v>1430</v>
      </c>
      <c r="C3674" s="27" t="s">
        <v>3899</v>
      </c>
      <c r="D3674" s="27"/>
      <c r="E3674" s="46"/>
      <c r="F3674" s="47"/>
      <c r="G3674" s="48"/>
      <c r="H3674" s="48" t="s">
        <v>168</v>
      </c>
      <c r="I3674" s="47" t="n">
        <v>27.98</v>
      </c>
      <c r="J3674" s="107" t="s">
        <v>3882</v>
      </c>
    </row>
    <row r="3675" customFormat="false" ht="12.75" hidden="false" customHeight="false" outlineLevel="0" collapsed="false">
      <c r="A3675" s="1" t="s">
        <v>1430</v>
      </c>
      <c r="C3675" s="27" t="s">
        <v>3900</v>
      </c>
      <c r="D3675" s="27" t="s">
        <v>24</v>
      </c>
      <c r="E3675" s="46"/>
      <c r="F3675" s="47"/>
      <c r="G3675" s="48"/>
      <c r="H3675" s="48" t="s">
        <v>168</v>
      </c>
      <c r="I3675" s="47" t="n">
        <v>1.69</v>
      </c>
      <c r="J3675" s="107" t="s">
        <v>3882</v>
      </c>
    </row>
    <row r="3676" customFormat="false" ht="12.75" hidden="false" customHeight="false" outlineLevel="0" collapsed="false">
      <c r="A3676" s="1" t="s">
        <v>1430</v>
      </c>
      <c r="C3676" s="27" t="s">
        <v>3901</v>
      </c>
      <c r="D3676" s="27" t="s">
        <v>20</v>
      </c>
      <c r="E3676" s="46"/>
      <c r="F3676" s="47"/>
      <c r="G3676" s="48"/>
      <c r="H3676" s="48" t="s">
        <v>168</v>
      </c>
      <c r="I3676" s="47" t="n">
        <v>1.69</v>
      </c>
      <c r="J3676" s="107" t="s">
        <v>3882</v>
      </c>
    </row>
    <row r="3677" customFormat="false" ht="12.75" hidden="false" customHeight="false" outlineLevel="0" collapsed="false">
      <c r="A3677" s="1" t="s">
        <v>1430</v>
      </c>
      <c r="C3677" s="27" t="s">
        <v>3902</v>
      </c>
      <c r="D3677" s="27" t="s">
        <v>51</v>
      </c>
      <c r="E3677" s="46"/>
      <c r="F3677" s="47"/>
      <c r="G3677" s="48"/>
      <c r="H3677" s="48" t="s">
        <v>168</v>
      </c>
      <c r="I3677" s="47" t="n">
        <v>1.69</v>
      </c>
      <c r="J3677" s="107" t="s">
        <v>3882</v>
      </c>
    </row>
    <row r="3678" customFormat="false" ht="12.75" hidden="false" customHeight="false" outlineLevel="0" collapsed="false">
      <c r="I3678" s="3"/>
      <c r="BM3678" s="0"/>
      <c r="BN3678" s="0"/>
      <c r="BO3678" s="0"/>
      <c r="BP3678" s="0"/>
      <c r="BQ3678" s="0"/>
      <c r="BR3678" s="0"/>
      <c r="BS3678" s="0"/>
      <c r="BT3678" s="0"/>
      <c r="BU3678" s="0"/>
      <c r="BV3678" s="0"/>
      <c r="BW3678" s="0"/>
      <c r="BX3678" s="0"/>
      <c r="BY3678" s="0"/>
      <c r="BZ3678" s="0"/>
      <c r="CA3678" s="0"/>
      <c r="CB3678" s="0"/>
      <c r="CC3678" s="0"/>
      <c r="CD3678" s="0"/>
      <c r="CE3678" s="0"/>
      <c r="CF3678" s="0"/>
      <c r="CG3678" s="0"/>
      <c r="CH3678" s="0"/>
      <c r="CI3678" s="0"/>
      <c r="CJ3678" s="0"/>
      <c r="CK3678" s="0"/>
      <c r="CL3678" s="0"/>
      <c r="CM3678" s="0"/>
      <c r="CN3678" s="0"/>
      <c r="CO3678" s="0"/>
      <c r="CP3678" s="0"/>
      <c r="CQ3678" s="0"/>
      <c r="CR3678" s="0"/>
      <c r="CS3678" s="0"/>
      <c r="CT3678" s="0"/>
      <c r="CU3678" s="0"/>
      <c r="CV3678" s="0"/>
      <c r="CW3678" s="0"/>
      <c r="CX3678" s="0"/>
      <c r="CY3678" s="0"/>
      <c r="CZ3678" s="0"/>
      <c r="DA3678" s="0"/>
      <c r="DB3678" s="0"/>
      <c r="DC3678" s="0"/>
      <c r="DD3678" s="0"/>
      <c r="DE3678" s="0"/>
      <c r="DF3678" s="0"/>
      <c r="DG3678" s="0"/>
      <c r="DH3678" s="0"/>
      <c r="DI3678" s="0"/>
      <c r="DJ3678" s="0"/>
      <c r="DK3678" s="0"/>
      <c r="DL3678" s="0"/>
      <c r="DM3678" s="0"/>
      <c r="DN3678" s="0"/>
      <c r="DO3678" s="0"/>
      <c r="DP3678" s="0"/>
      <c r="DQ3678" s="0"/>
      <c r="DR3678" s="0"/>
      <c r="DS3678" s="0"/>
      <c r="DT3678" s="0"/>
      <c r="DU3678" s="0"/>
      <c r="DV3678" s="0"/>
      <c r="DW3678" s="0"/>
      <c r="DX3678" s="0"/>
      <c r="DY3678" s="0"/>
      <c r="DZ3678" s="0"/>
      <c r="EA3678" s="0"/>
      <c r="EB3678" s="0"/>
      <c r="EC3678" s="0"/>
      <c r="ED3678" s="0"/>
      <c r="EE3678" s="0"/>
      <c r="EF3678" s="0"/>
      <c r="EG3678" s="0"/>
      <c r="EH3678" s="0"/>
      <c r="EI3678" s="0"/>
      <c r="EJ3678" s="0"/>
      <c r="EK3678" s="0"/>
      <c r="EL3678" s="0"/>
      <c r="EM3678" s="0"/>
      <c r="EN3678" s="0"/>
      <c r="EO3678" s="0"/>
      <c r="EP3678" s="0"/>
      <c r="EQ3678" s="0"/>
      <c r="ER3678" s="0"/>
      <c r="ES3678" s="0"/>
      <c r="ET3678" s="0"/>
      <c r="EU3678" s="0"/>
      <c r="EV3678" s="0"/>
      <c r="EW3678" s="0"/>
      <c r="EX3678" s="0"/>
      <c r="EY3678" s="0"/>
      <c r="EZ3678" s="0"/>
      <c r="FA3678" s="0"/>
      <c r="FB3678" s="0"/>
      <c r="FC3678" s="0"/>
      <c r="FD3678" s="0"/>
      <c r="FE3678" s="0"/>
      <c r="FF3678" s="0"/>
      <c r="FG3678" s="0"/>
      <c r="FH3678" s="0"/>
      <c r="FI3678" s="0"/>
      <c r="FJ3678" s="0"/>
      <c r="FK3678" s="0"/>
      <c r="FL3678" s="0"/>
      <c r="FM3678" s="0"/>
      <c r="FN3678" s="0"/>
      <c r="FO3678" s="0"/>
      <c r="FP3678" s="0"/>
      <c r="FQ3678" s="0"/>
      <c r="FR3678" s="0"/>
      <c r="FS3678" s="0"/>
      <c r="FT3678" s="0"/>
      <c r="FU3678" s="0"/>
      <c r="FV3678" s="0"/>
      <c r="FW3678" s="0"/>
      <c r="FX3678" s="0"/>
      <c r="FY3678" s="0"/>
      <c r="FZ3678" s="0"/>
      <c r="GA3678" s="0"/>
      <c r="GB3678" s="0"/>
      <c r="GC3678" s="0"/>
      <c r="GD3678" s="0"/>
      <c r="GE3678" s="0"/>
      <c r="GF3678" s="0"/>
      <c r="GG3678" s="0"/>
      <c r="GH3678" s="0"/>
      <c r="GI3678" s="0"/>
      <c r="GJ3678" s="0"/>
      <c r="GK3678" s="0"/>
      <c r="GL3678" s="0"/>
      <c r="GM3678" s="0"/>
      <c r="GN3678" s="0"/>
      <c r="GO3678" s="0"/>
      <c r="GP3678" s="0"/>
      <c r="GQ3678" s="0"/>
      <c r="GR3678" s="0"/>
      <c r="GS3678" s="0"/>
      <c r="GT3678" s="0"/>
      <c r="GU3678" s="0"/>
      <c r="GV3678" s="0"/>
      <c r="GW3678" s="0"/>
      <c r="GX3678" s="0"/>
      <c r="GY3678" s="0"/>
      <c r="GZ3678" s="0"/>
      <c r="HA3678" s="0"/>
      <c r="HB3678" s="0"/>
      <c r="HC3678" s="0"/>
      <c r="HD3678" s="0"/>
      <c r="HE3678" s="0"/>
      <c r="HF3678" s="0"/>
      <c r="HG3678" s="0"/>
      <c r="HH3678" s="0"/>
      <c r="HI3678" s="0"/>
      <c r="HJ3678" s="0"/>
      <c r="HK3678" s="0"/>
      <c r="HL3678" s="0"/>
      <c r="HM3678" s="0"/>
      <c r="HN3678" s="0"/>
      <c r="HO3678" s="0"/>
      <c r="HP3678" s="0"/>
      <c r="HQ3678" s="0"/>
      <c r="HR3678" s="0"/>
      <c r="HS3678" s="0"/>
      <c r="HT3678" s="0"/>
      <c r="HU3678" s="0"/>
      <c r="HV3678" s="0"/>
      <c r="HW3678" s="0"/>
      <c r="HX3678" s="0"/>
      <c r="HY3678" s="0"/>
      <c r="HZ3678" s="0"/>
      <c r="IA3678" s="0"/>
      <c r="IB3678" s="0"/>
      <c r="IC3678" s="0"/>
      <c r="ID3678" s="0"/>
      <c r="IE3678" s="0"/>
      <c r="IF3678" s="0"/>
      <c r="IG3678" s="0"/>
      <c r="IH3678" s="0"/>
      <c r="II3678" s="0"/>
      <c r="IJ3678" s="0"/>
      <c r="IK3678" s="0"/>
      <c r="IL3678" s="0"/>
      <c r="IM3678" s="0"/>
      <c r="IN3678" s="0"/>
      <c r="IO3678" s="0"/>
      <c r="IP3678" s="0"/>
      <c r="IQ3678" s="0"/>
      <c r="IR3678" s="0"/>
      <c r="IS3678" s="0"/>
      <c r="IT3678" s="0"/>
      <c r="IU3678" s="0"/>
      <c r="IV3678" s="0"/>
      <c r="IW3678" s="0"/>
      <c r="IX3678" s="0"/>
      <c r="IY3678" s="0"/>
      <c r="IZ3678" s="0"/>
      <c r="JA3678" s="0"/>
      <c r="JB3678" s="0"/>
      <c r="JC3678" s="0"/>
      <c r="JD3678" s="0"/>
      <c r="JE3678" s="0"/>
      <c r="JF3678" s="0"/>
      <c r="JG3678" s="0"/>
      <c r="JH3678" s="0"/>
      <c r="JI3678" s="0"/>
      <c r="JJ3678" s="0"/>
      <c r="JK3678" s="0"/>
      <c r="JL3678" s="0"/>
      <c r="JM3678" s="0"/>
      <c r="JN3678" s="0"/>
      <c r="JO3678" s="0"/>
      <c r="JP3678" s="0"/>
      <c r="JQ3678" s="0"/>
      <c r="JR3678" s="0"/>
      <c r="JS3678" s="0"/>
      <c r="JT3678" s="0"/>
      <c r="JU3678" s="0"/>
      <c r="JV3678" s="0"/>
      <c r="JW3678" s="0"/>
      <c r="JX3678" s="0"/>
      <c r="JY3678" s="0"/>
      <c r="JZ3678" s="0"/>
      <c r="KA3678" s="0"/>
      <c r="KB3678" s="0"/>
      <c r="KC3678" s="0"/>
      <c r="KD3678" s="0"/>
      <c r="KE3678" s="0"/>
      <c r="KF3678" s="0"/>
      <c r="KG3678" s="0"/>
      <c r="KH3678" s="0"/>
      <c r="KI3678" s="0"/>
      <c r="KJ3678" s="0"/>
      <c r="KK3678" s="0"/>
      <c r="KL3678" s="0"/>
      <c r="KM3678" s="0"/>
      <c r="KN3678" s="0"/>
      <c r="KO3678" s="0"/>
      <c r="KP3678" s="0"/>
      <c r="KQ3678" s="0"/>
      <c r="KR3678" s="0"/>
      <c r="KS3678" s="0"/>
      <c r="KT3678" s="0"/>
      <c r="KU3678" s="0"/>
      <c r="KV3678" s="0"/>
      <c r="KW3678" s="0"/>
      <c r="KX3678" s="0"/>
      <c r="KY3678" s="0"/>
      <c r="KZ3678" s="0"/>
      <c r="LA3678" s="0"/>
      <c r="LB3678" s="0"/>
      <c r="LC3678" s="0"/>
      <c r="LD3678" s="0"/>
      <c r="LE3678" s="0"/>
      <c r="LF3678" s="0"/>
      <c r="LG3678" s="0"/>
      <c r="LH3678" s="0"/>
      <c r="LI3678" s="0"/>
      <c r="LJ3678" s="0"/>
      <c r="LK3678" s="0"/>
      <c r="LL3678" s="0"/>
      <c r="LM3678" s="0"/>
      <c r="LN3678" s="0"/>
      <c r="LO3678" s="0"/>
      <c r="LP3678" s="0"/>
      <c r="LQ3678" s="0"/>
      <c r="LR3678" s="0"/>
      <c r="LS3678" s="0"/>
      <c r="LT3678" s="0"/>
      <c r="LU3678" s="0"/>
      <c r="LV3678" s="0"/>
      <c r="LW3678" s="0"/>
      <c r="LX3678" s="0"/>
      <c r="LY3678" s="0"/>
      <c r="LZ3678" s="0"/>
      <c r="MA3678" s="0"/>
      <c r="MB3678" s="0"/>
      <c r="MC3678" s="0"/>
      <c r="MD3678" s="0"/>
      <c r="ME3678" s="0"/>
      <c r="MF3678" s="0"/>
      <c r="MG3678" s="0"/>
      <c r="MH3678" s="0"/>
      <c r="MI3678" s="0"/>
      <c r="MJ3678" s="0"/>
      <c r="MK3678" s="0"/>
      <c r="ML3678" s="0"/>
      <c r="MM3678" s="0"/>
      <c r="MN3678" s="0"/>
      <c r="MO3678" s="0"/>
      <c r="MP3678" s="0"/>
      <c r="MQ3678" s="0"/>
      <c r="MR3678" s="0"/>
      <c r="MS3678" s="0"/>
      <c r="MT3678" s="0"/>
      <c r="MU3678" s="0"/>
      <c r="MV3678" s="0"/>
      <c r="MW3678" s="0"/>
      <c r="MX3678" s="0"/>
      <c r="MY3678" s="0"/>
      <c r="MZ3678" s="0"/>
      <c r="NA3678" s="0"/>
      <c r="NB3678" s="0"/>
      <c r="NC3678" s="0"/>
      <c r="ND3678" s="0"/>
      <c r="NE3678" s="0"/>
      <c r="NF3678" s="0"/>
      <c r="NG3678" s="0"/>
      <c r="NH3678" s="0"/>
      <c r="NI3678" s="0"/>
      <c r="NJ3678" s="0"/>
      <c r="NK3678" s="0"/>
      <c r="NL3678" s="0"/>
      <c r="NM3678" s="0"/>
      <c r="NN3678" s="0"/>
      <c r="NO3678" s="0"/>
      <c r="NP3678" s="0"/>
      <c r="NQ3678" s="0"/>
      <c r="NR3678" s="0"/>
      <c r="NS3678" s="0"/>
      <c r="NT3678" s="0"/>
      <c r="NU3678" s="0"/>
      <c r="NV3678" s="0"/>
      <c r="NW3678" s="0"/>
      <c r="NX3678" s="0"/>
      <c r="NY3678" s="0"/>
      <c r="NZ3678" s="0"/>
      <c r="OA3678" s="0"/>
      <c r="OB3678" s="0"/>
      <c r="OC3678" s="0"/>
      <c r="OD3678" s="0"/>
      <c r="OE3678" s="0"/>
      <c r="OF3678" s="0"/>
      <c r="OG3678" s="0"/>
      <c r="OH3678" s="0"/>
      <c r="OI3678" s="0"/>
      <c r="OJ3678" s="0"/>
      <c r="OK3678" s="0"/>
      <c r="OL3678" s="0"/>
      <c r="OM3678" s="0"/>
      <c r="ON3678" s="0"/>
      <c r="OO3678" s="0"/>
      <c r="OP3678" s="0"/>
      <c r="OQ3678" s="0"/>
      <c r="OR3678" s="0"/>
      <c r="OS3678" s="0"/>
      <c r="OT3678" s="0"/>
      <c r="OU3678" s="0"/>
      <c r="OV3678" s="0"/>
      <c r="OW3678" s="0"/>
      <c r="OX3678" s="0"/>
      <c r="OY3678" s="0"/>
      <c r="OZ3678" s="0"/>
      <c r="PA3678" s="0"/>
      <c r="PB3678" s="0"/>
      <c r="PC3678" s="0"/>
      <c r="PD3678" s="0"/>
      <c r="PE3678" s="0"/>
      <c r="PF3678" s="0"/>
      <c r="PG3678" s="0"/>
      <c r="PH3678" s="0"/>
      <c r="PI3678" s="0"/>
      <c r="PJ3678" s="0"/>
      <c r="PK3678" s="0"/>
      <c r="PL3678" s="0"/>
      <c r="PM3678" s="0"/>
      <c r="PN3678" s="0"/>
      <c r="PO3678" s="0"/>
      <c r="PP3678" s="0"/>
      <c r="PQ3678" s="0"/>
      <c r="PR3678" s="0"/>
      <c r="PS3678" s="0"/>
      <c r="PT3678" s="0"/>
      <c r="PU3678" s="0"/>
      <c r="PV3678" s="0"/>
      <c r="PW3678" s="0"/>
      <c r="PX3678" s="0"/>
      <c r="PY3678" s="0"/>
      <c r="PZ3678" s="0"/>
      <c r="QA3678" s="0"/>
      <c r="QB3678" s="0"/>
      <c r="QC3678" s="0"/>
      <c r="QD3678" s="0"/>
      <c r="QE3678" s="0"/>
      <c r="QF3678" s="0"/>
      <c r="QG3678" s="0"/>
      <c r="QH3678" s="0"/>
      <c r="QI3678" s="0"/>
      <c r="QJ3678" s="0"/>
      <c r="QK3678" s="0"/>
      <c r="QL3678" s="0"/>
      <c r="QM3678" s="0"/>
      <c r="QN3678" s="0"/>
      <c r="QO3678" s="0"/>
      <c r="QP3678" s="0"/>
      <c r="QQ3678" s="0"/>
      <c r="QR3678" s="0"/>
      <c r="QS3678" s="0"/>
      <c r="QT3678" s="0"/>
      <c r="QU3678" s="0"/>
      <c r="QV3678" s="0"/>
      <c r="QW3678" s="0"/>
      <c r="QX3678" s="0"/>
      <c r="QY3678" s="0"/>
      <c r="QZ3678" s="0"/>
      <c r="RA3678" s="0"/>
      <c r="RB3678" s="0"/>
      <c r="RC3678" s="0"/>
      <c r="RD3678" s="0"/>
      <c r="RE3678" s="0"/>
      <c r="RF3678" s="0"/>
      <c r="RG3678" s="0"/>
      <c r="RH3678" s="0"/>
      <c r="RI3678" s="0"/>
      <c r="RJ3678" s="0"/>
      <c r="RK3678" s="0"/>
      <c r="RL3678" s="0"/>
      <c r="RM3678" s="0"/>
      <c r="RN3678" s="0"/>
      <c r="RO3678" s="0"/>
      <c r="RP3678" s="0"/>
      <c r="RQ3678" s="0"/>
      <c r="RR3678" s="0"/>
      <c r="RS3678" s="0"/>
      <c r="RT3678" s="0"/>
      <c r="RU3678" s="0"/>
      <c r="RV3678" s="0"/>
      <c r="RW3678" s="0"/>
      <c r="RX3678" s="0"/>
      <c r="RY3678" s="0"/>
      <c r="RZ3678" s="0"/>
      <c r="SA3678" s="0"/>
      <c r="SB3678" s="0"/>
      <c r="SC3678" s="0"/>
      <c r="SD3678" s="0"/>
      <c r="SE3678" s="0"/>
      <c r="SF3678" s="0"/>
      <c r="SG3678" s="0"/>
      <c r="SH3678" s="0"/>
      <c r="SI3678" s="0"/>
      <c r="SJ3678" s="0"/>
      <c r="SK3678" s="0"/>
      <c r="SL3678" s="0"/>
      <c r="SM3678" s="0"/>
      <c r="SN3678" s="0"/>
      <c r="SO3678" s="0"/>
      <c r="SP3678" s="0"/>
      <c r="SQ3678" s="0"/>
      <c r="SR3678" s="0"/>
      <c r="SS3678" s="0"/>
      <c r="ST3678" s="0"/>
      <c r="SU3678" s="0"/>
      <c r="SV3678" s="0"/>
      <c r="SW3678" s="0"/>
      <c r="SX3678" s="0"/>
      <c r="SY3678" s="0"/>
      <c r="SZ3678" s="0"/>
      <c r="TA3678" s="0"/>
      <c r="TB3678" s="0"/>
      <c r="TC3678" s="0"/>
      <c r="TD3678" s="0"/>
      <c r="TE3678" s="0"/>
      <c r="TF3678" s="0"/>
      <c r="TG3678" s="0"/>
      <c r="TH3678" s="0"/>
      <c r="TI3678" s="0"/>
      <c r="TJ3678" s="0"/>
      <c r="TK3678" s="0"/>
      <c r="TL3678" s="0"/>
      <c r="TM3678" s="0"/>
      <c r="TN3678" s="0"/>
      <c r="TO3678" s="0"/>
      <c r="TP3678" s="0"/>
      <c r="TQ3678" s="0"/>
      <c r="TR3678" s="0"/>
      <c r="TS3678" s="0"/>
      <c r="TT3678" s="0"/>
      <c r="TU3678" s="0"/>
      <c r="TV3678" s="0"/>
      <c r="TW3678" s="0"/>
      <c r="TX3678" s="0"/>
      <c r="TY3678" s="0"/>
      <c r="TZ3678" s="0"/>
      <c r="UA3678" s="0"/>
      <c r="UB3678" s="0"/>
      <c r="UC3678" s="0"/>
      <c r="UD3678" s="0"/>
      <c r="UE3678" s="0"/>
      <c r="UF3678" s="0"/>
      <c r="UG3678" s="0"/>
      <c r="UH3678" s="0"/>
      <c r="UI3678" s="0"/>
      <c r="UJ3678" s="0"/>
      <c r="UK3678" s="0"/>
      <c r="UL3678" s="0"/>
      <c r="UM3678" s="0"/>
      <c r="UN3678" s="0"/>
      <c r="UO3678" s="0"/>
      <c r="UP3678" s="0"/>
      <c r="UQ3678" s="0"/>
      <c r="UR3678" s="0"/>
      <c r="US3678" s="0"/>
      <c r="UT3678" s="0"/>
      <c r="UU3678" s="0"/>
      <c r="UV3678" s="0"/>
      <c r="UW3678" s="0"/>
      <c r="UX3678" s="0"/>
      <c r="UY3678" s="0"/>
      <c r="UZ3678" s="0"/>
      <c r="VA3678" s="0"/>
      <c r="VB3678" s="0"/>
      <c r="VC3678" s="0"/>
      <c r="VD3678" s="0"/>
      <c r="VE3678" s="0"/>
      <c r="VF3678" s="0"/>
      <c r="VG3678" s="0"/>
      <c r="VH3678" s="0"/>
      <c r="VI3678" s="0"/>
      <c r="VJ3678" s="0"/>
      <c r="VK3678" s="0"/>
      <c r="VL3678" s="0"/>
      <c r="VM3678" s="0"/>
      <c r="VN3678" s="0"/>
      <c r="VO3678" s="0"/>
      <c r="VP3678" s="0"/>
      <c r="VQ3678" s="0"/>
      <c r="VR3678" s="0"/>
      <c r="VS3678" s="0"/>
      <c r="VT3678" s="0"/>
      <c r="VU3678" s="0"/>
      <c r="VV3678" s="0"/>
      <c r="VW3678" s="0"/>
      <c r="VX3678" s="0"/>
      <c r="VY3678" s="0"/>
      <c r="VZ3678" s="0"/>
      <c r="WA3678" s="0"/>
      <c r="WB3678" s="0"/>
      <c r="WC3678" s="0"/>
      <c r="WD3678" s="0"/>
      <c r="WE3678" s="0"/>
      <c r="WF3678" s="0"/>
      <c r="WG3678" s="0"/>
      <c r="WH3678" s="0"/>
      <c r="WI3678" s="0"/>
      <c r="WJ3678" s="0"/>
      <c r="WK3678" s="0"/>
      <c r="WL3678" s="0"/>
      <c r="WM3678" s="0"/>
      <c r="WN3678" s="0"/>
      <c r="WO3678" s="0"/>
      <c r="WP3678" s="0"/>
      <c r="WQ3678" s="0"/>
      <c r="WR3678" s="0"/>
      <c r="WS3678" s="0"/>
      <c r="WT3678" s="0"/>
      <c r="WU3678" s="0"/>
      <c r="WV3678" s="0"/>
      <c r="WW3678" s="0"/>
      <c r="WX3678" s="0"/>
      <c r="WY3678" s="0"/>
      <c r="WZ3678" s="0"/>
      <c r="XA3678" s="0"/>
      <c r="XB3678" s="0"/>
      <c r="XC3678" s="0"/>
      <c r="XD3678" s="0"/>
      <c r="XE3678" s="0"/>
      <c r="XF3678" s="0"/>
      <c r="XG3678" s="0"/>
      <c r="XH3678" s="0"/>
      <c r="XI3678" s="0"/>
      <c r="XJ3678" s="0"/>
      <c r="XK3678" s="0"/>
      <c r="XL3678" s="0"/>
      <c r="XM3678" s="0"/>
      <c r="XN3678" s="0"/>
      <c r="XO3678" s="0"/>
      <c r="XP3678" s="0"/>
      <c r="XQ3678" s="0"/>
      <c r="XR3678" s="0"/>
      <c r="XS3678" s="0"/>
      <c r="XT3678" s="0"/>
      <c r="XU3678" s="0"/>
      <c r="XV3678" s="0"/>
      <c r="XW3678" s="0"/>
      <c r="XX3678" s="0"/>
      <c r="XY3678" s="0"/>
      <c r="XZ3678" s="0"/>
      <c r="YA3678" s="0"/>
      <c r="YB3678" s="0"/>
      <c r="YC3678" s="0"/>
      <c r="YD3678" s="0"/>
      <c r="YE3678" s="0"/>
      <c r="YF3678" s="0"/>
      <c r="YG3678" s="0"/>
      <c r="YH3678" s="0"/>
      <c r="YI3678" s="0"/>
      <c r="YJ3678" s="0"/>
      <c r="YK3678" s="0"/>
      <c r="YL3678" s="0"/>
      <c r="YM3678" s="0"/>
      <c r="YN3678" s="0"/>
      <c r="YO3678" s="0"/>
      <c r="YP3678" s="0"/>
      <c r="YQ3678" s="0"/>
      <c r="YR3678" s="0"/>
      <c r="YS3678" s="0"/>
      <c r="YT3678" s="0"/>
      <c r="YU3678" s="0"/>
      <c r="YV3678" s="0"/>
      <c r="YW3678" s="0"/>
      <c r="YX3678" s="0"/>
      <c r="YY3678" s="0"/>
      <c r="YZ3678" s="0"/>
      <c r="ZA3678" s="0"/>
      <c r="ZB3678" s="0"/>
      <c r="ZC3678" s="0"/>
      <c r="ZD3678" s="0"/>
      <c r="ZE3678" s="0"/>
      <c r="ZF3678" s="0"/>
      <c r="ZG3678" s="0"/>
      <c r="ZH3678" s="0"/>
      <c r="ZI3678" s="0"/>
      <c r="ZJ3678" s="0"/>
      <c r="ZK3678" s="0"/>
      <c r="ZL3678" s="0"/>
      <c r="ZM3678" s="0"/>
      <c r="ZN3678" s="0"/>
      <c r="ZO3678" s="0"/>
      <c r="ZP3678" s="0"/>
      <c r="ZQ3678" s="0"/>
      <c r="ZR3678" s="0"/>
      <c r="ZS3678" s="0"/>
      <c r="ZT3678" s="0"/>
      <c r="ZU3678" s="0"/>
      <c r="ZV3678" s="0"/>
      <c r="ZW3678" s="0"/>
      <c r="ZX3678" s="0"/>
      <c r="ZY3678" s="0"/>
      <c r="ZZ3678" s="0"/>
      <c r="AAA3678" s="0"/>
      <c r="AAB3678" s="0"/>
      <c r="AAC3678" s="0"/>
      <c r="AAD3678" s="0"/>
      <c r="AAE3678" s="0"/>
      <c r="AAF3678" s="0"/>
      <c r="AAG3678" s="0"/>
      <c r="AAH3678" s="0"/>
      <c r="AAI3678" s="0"/>
      <c r="AAJ3678" s="0"/>
      <c r="AAK3678" s="0"/>
      <c r="AAL3678" s="0"/>
      <c r="AAM3678" s="0"/>
      <c r="AAN3678" s="0"/>
      <c r="AAO3678" s="0"/>
      <c r="AAP3678" s="0"/>
      <c r="AAQ3678" s="0"/>
      <c r="AAR3678" s="0"/>
      <c r="AAS3678" s="0"/>
      <c r="AAT3678" s="0"/>
      <c r="AAU3678" s="0"/>
      <c r="AAV3678" s="0"/>
      <c r="AAW3678" s="0"/>
      <c r="AAX3678" s="0"/>
      <c r="AAY3678" s="0"/>
      <c r="AAZ3678" s="0"/>
      <c r="ABA3678" s="0"/>
      <c r="ABB3678" s="0"/>
      <c r="ABC3678" s="0"/>
      <c r="ABD3678" s="0"/>
      <c r="ABE3678" s="0"/>
      <c r="ABF3678" s="0"/>
      <c r="ABG3678" s="0"/>
      <c r="ABH3678" s="0"/>
      <c r="ABI3678" s="0"/>
      <c r="ABJ3678" s="0"/>
      <c r="ABK3678" s="0"/>
      <c r="ABL3678" s="0"/>
      <c r="ABM3678" s="0"/>
      <c r="ABN3678" s="0"/>
      <c r="ABO3678" s="0"/>
      <c r="ABP3678" s="0"/>
      <c r="ABQ3678" s="0"/>
      <c r="ABR3678" s="0"/>
      <c r="ABS3678" s="0"/>
      <c r="ABT3678" s="0"/>
      <c r="ABU3678" s="0"/>
      <c r="ABV3678" s="0"/>
      <c r="ABW3678" s="0"/>
      <c r="ABX3678" s="0"/>
      <c r="ABY3678" s="0"/>
      <c r="ABZ3678" s="0"/>
      <c r="ACA3678" s="0"/>
      <c r="ACB3678" s="0"/>
      <c r="ACC3678" s="0"/>
      <c r="ACD3678" s="0"/>
      <c r="ACE3678" s="0"/>
      <c r="ACF3678" s="0"/>
      <c r="ACG3678" s="0"/>
      <c r="ACH3678" s="0"/>
      <c r="ACI3678" s="0"/>
      <c r="ACJ3678" s="0"/>
      <c r="ACK3678" s="0"/>
      <c r="ACL3678" s="0"/>
      <c r="ACM3678" s="0"/>
      <c r="ACN3678" s="0"/>
      <c r="ACO3678" s="0"/>
      <c r="ACP3678" s="0"/>
      <c r="ACQ3678" s="0"/>
      <c r="ACR3678" s="0"/>
      <c r="ACS3678" s="0"/>
      <c r="ACT3678" s="0"/>
      <c r="ACU3678" s="0"/>
      <c r="ACV3678" s="0"/>
      <c r="ACW3678" s="0"/>
      <c r="ACX3678" s="0"/>
      <c r="ACY3678" s="0"/>
      <c r="ACZ3678" s="0"/>
      <c r="ADA3678" s="0"/>
      <c r="ADB3678" s="0"/>
      <c r="ADC3678" s="0"/>
      <c r="ADD3678" s="0"/>
      <c r="ADE3678" s="0"/>
      <c r="ADF3678" s="0"/>
      <c r="ADG3678" s="0"/>
      <c r="ADH3678" s="0"/>
      <c r="ADI3678" s="0"/>
      <c r="ADJ3678" s="0"/>
      <c r="ADK3678" s="0"/>
      <c r="ADL3678" s="0"/>
      <c r="ADM3678" s="0"/>
      <c r="ADN3678" s="0"/>
      <c r="ADO3678" s="0"/>
      <c r="ADP3678" s="0"/>
      <c r="ADQ3678" s="0"/>
      <c r="ADR3678" s="0"/>
      <c r="ADS3678" s="0"/>
      <c r="ADT3678" s="0"/>
      <c r="ADU3678" s="0"/>
      <c r="ADV3678" s="0"/>
      <c r="ADW3678" s="0"/>
      <c r="ADX3678" s="0"/>
      <c r="ADY3678" s="0"/>
      <c r="ADZ3678" s="0"/>
      <c r="AEA3678" s="0"/>
      <c r="AEB3678" s="0"/>
      <c r="AEC3678" s="0"/>
      <c r="AED3678" s="0"/>
      <c r="AEE3678" s="0"/>
      <c r="AEF3678" s="0"/>
      <c r="AEG3678" s="0"/>
      <c r="AEH3678" s="0"/>
      <c r="AEI3678" s="0"/>
      <c r="AEJ3678" s="0"/>
      <c r="AEK3678" s="0"/>
      <c r="AEL3678" s="0"/>
      <c r="AEM3678" s="0"/>
      <c r="AEN3678" s="0"/>
      <c r="AEO3678" s="0"/>
      <c r="AEP3678" s="0"/>
      <c r="AEQ3678" s="0"/>
      <c r="AER3678" s="0"/>
      <c r="AES3678" s="0"/>
      <c r="AET3678" s="0"/>
      <c r="AEU3678" s="0"/>
      <c r="AEV3678" s="0"/>
      <c r="AEW3678" s="0"/>
      <c r="AEX3678" s="0"/>
      <c r="AEY3678" s="0"/>
      <c r="AEZ3678" s="0"/>
      <c r="AFA3678" s="0"/>
      <c r="AFB3678" s="0"/>
      <c r="AFC3678" s="0"/>
      <c r="AFD3678" s="0"/>
      <c r="AFE3678" s="0"/>
      <c r="AFF3678" s="0"/>
      <c r="AFG3678" s="0"/>
      <c r="AFH3678" s="0"/>
      <c r="AFI3678" s="0"/>
      <c r="AFJ3678" s="0"/>
      <c r="AFK3678" s="0"/>
      <c r="AFL3678" s="0"/>
      <c r="AFM3678" s="0"/>
      <c r="AFN3678" s="0"/>
      <c r="AFO3678" s="0"/>
      <c r="AFP3678" s="0"/>
      <c r="AFQ3678" s="0"/>
      <c r="AFR3678" s="0"/>
      <c r="AFS3678" s="0"/>
      <c r="AFT3678" s="0"/>
      <c r="AFU3678" s="0"/>
      <c r="AFV3678" s="0"/>
      <c r="AFW3678" s="0"/>
      <c r="AFX3678" s="0"/>
      <c r="AFY3678" s="0"/>
      <c r="AFZ3678" s="0"/>
      <c r="AGA3678" s="0"/>
      <c r="AGB3678" s="0"/>
      <c r="AGC3678" s="0"/>
      <c r="AGD3678" s="0"/>
      <c r="AGE3678" s="0"/>
      <c r="AGF3678" s="0"/>
      <c r="AGG3678" s="0"/>
      <c r="AGH3678" s="0"/>
      <c r="AGI3678" s="0"/>
      <c r="AGJ3678" s="0"/>
      <c r="AGK3678" s="0"/>
      <c r="AGL3678" s="0"/>
      <c r="AGM3678" s="0"/>
      <c r="AGN3678" s="0"/>
      <c r="AGO3678" s="0"/>
      <c r="AGP3678" s="0"/>
      <c r="AGQ3678" s="0"/>
      <c r="AGR3678" s="0"/>
      <c r="AGS3678" s="0"/>
      <c r="AGT3678" s="0"/>
      <c r="AGU3678" s="0"/>
      <c r="AGV3678" s="0"/>
      <c r="AGW3678" s="0"/>
      <c r="AGX3678" s="0"/>
      <c r="AGY3678" s="0"/>
      <c r="AGZ3678" s="0"/>
      <c r="AHA3678" s="0"/>
      <c r="AHB3678" s="0"/>
      <c r="AHC3678" s="0"/>
      <c r="AHD3678" s="0"/>
      <c r="AHE3678" s="0"/>
      <c r="AHF3678" s="0"/>
      <c r="AHG3678" s="0"/>
      <c r="AHH3678" s="0"/>
      <c r="AHI3678" s="0"/>
      <c r="AHJ3678" s="0"/>
      <c r="AHK3678" s="0"/>
      <c r="AHL3678" s="0"/>
      <c r="AHM3678" s="0"/>
      <c r="AHN3678" s="0"/>
      <c r="AHO3678" s="0"/>
      <c r="AHP3678" s="0"/>
      <c r="AHQ3678" s="0"/>
      <c r="AHR3678" s="0"/>
      <c r="AHS3678" s="0"/>
      <c r="AHT3678" s="0"/>
      <c r="AHU3678" s="0"/>
      <c r="AHV3678" s="0"/>
      <c r="AHW3678" s="0"/>
      <c r="AHX3678" s="0"/>
      <c r="AHY3678" s="0"/>
      <c r="AHZ3678" s="0"/>
      <c r="AIA3678" s="0"/>
      <c r="AIB3678" s="0"/>
      <c r="AIC3678" s="0"/>
      <c r="AID3678" s="0"/>
      <c r="AIE3678" s="0"/>
      <c r="AIF3678" s="0"/>
      <c r="AIG3678" s="0"/>
      <c r="AIH3678" s="0"/>
      <c r="AII3678" s="0"/>
      <c r="AIJ3678" s="0"/>
      <c r="AIK3678" s="0"/>
      <c r="AIL3678" s="0"/>
      <c r="AIM3678" s="0"/>
      <c r="AIN3678" s="0"/>
      <c r="AIO3678" s="0"/>
      <c r="AIP3678" s="0"/>
      <c r="AIQ3678" s="0"/>
      <c r="AIR3678" s="0"/>
      <c r="AIS3678" s="0"/>
      <c r="AIT3678" s="0"/>
      <c r="AIU3678" s="0"/>
      <c r="AIV3678" s="0"/>
      <c r="AIW3678" s="0"/>
      <c r="AIX3678" s="0"/>
      <c r="AIY3678" s="0"/>
      <c r="AIZ3678" s="0"/>
      <c r="AJA3678" s="0"/>
      <c r="AJB3678" s="0"/>
      <c r="AJC3678" s="0"/>
      <c r="AJD3678" s="0"/>
      <c r="AJE3678" s="0"/>
      <c r="AJF3678" s="0"/>
      <c r="AJG3678" s="0"/>
      <c r="AJH3678" s="0"/>
      <c r="AJI3678" s="0"/>
      <c r="AJJ3678" s="0"/>
      <c r="AJK3678" s="0"/>
      <c r="AJL3678" s="0"/>
      <c r="AJM3678" s="0"/>
      <c r="AJN3678" s="0"/>
      <c r="AJO3678" s="0"/>
      <c r="AJP3678" s="0"/>
      <c r="AJQ3678" s="0"/>
      <c r="AJR3678" s="0"/>
      <c r="AJS3678" s="0"/>
      <c r="AJT3678" s="0"/>
      <c r="AJU3678" s="0"/>
      <c r="AJV3678" s="0"/>
      <c r="AJW3678" s="0"/>
      <c r="AJX3678" s="0"/>
      <c r="AJY3678" s="0"/>
      <c r="AJZ3678" s="0"/>
      <c r="AKA3678" s="0"/>
      <c r="AKB3678" s="0"/>
      <c r="AKC3678" s="0"/>
      <c r="AKD3678" s="0"/>
      <c r="AKE3678" s="0"/>
      <c r="AKF3678" s="0"/>
      <c r="AKG3678" s="0"/>
      <c r="AKH3678" s="0"/>
      <c r="AKI3678" s="0"/>
      <c r="AKJ3678" s="0"/>
      <c r="AKK3678" s="0"/>
      <c r="AKL3678" s="0"/>
      <c r="AKM3678" s="0"/>
      <c r="AKN3678" s="0"/>
      <c r="AKO3678" s="0"/>
      <c r="AKP3678" s="0"/>
      <c r="AKQ3678" s="0"/>
      <c r="AKR3678" s="0"/>
      <c r="AKS3678" s="0"/>
      <c r="AKT3678" s="0"/>
      <c r="AKU3678" s="0"/>
      <c r="AKV3678" s="0"/>
      <c r="AKW3678" s="0"/>
      <c r="AKX3678" s="0"/>
      <c r="AKY3678" s="0"/>
      <c r="AKZ3678" s="0"/>
      <c r="ALA3678" s="0"/>
      <c r="ALB3678" s="0"/>
      <c r="ALC3678" s="0"/>
      <c r="ALD3678" s="0"/>
      <c r="ALE3678" s="0"/>
      <c r="ALF3678" s="0"/>
      <c r="ALG3678" s="0"/>
      <c r="ALH3678" s="0"/>
      <c r="ALI3678" s="0"/>
      <c r="ALJ3678" s="0"/>
      <c r="ALK3678" s="0"/>
      <c r="ALL3678" s="0"/>
      <c r="ALM3678" s="0"/>
      <c r="ALN3678" s="0"/>
      <c r="ALO3678" s="0"/>
      <c r="ALP3678" s="0"/>
      <c r="ALQ3678" s="0"/>
      <c r="ALR3678" s="0"/>
      <c r="ALS3678" s="0"/>
      <c r="ALT3678" s="0"/>
      <c r="ALU3678" s="0"/>
      <c r="ALV3678" s="0"/>
      <c r="ALW3678" s="0"/>
      <c r="ALX3678" s="0"/>
      <c r="ALY3678" s="0"/>
      <c r="ALZ3678" s="0"/>
      <c r="AMA3678" s="0"/>
      <c r="AMB3678" s="0"/>
      <c r="AMC3678" s="0"/>
      <c r="AMD3678" s="0"/>
      <c r="AME3678" s="0"/>
      <c r="AMF3678" s="0"/>
      <c r="AMG3678" s="0"/>
      <c r="AMH3678" s="0"/>
      <c r="AMI3678" s="0"/>
    </row>
    <row r="3679" customFormat="false" ht="17.35" hidden="false" customHeight="false" outlineLevel="0" collapsed="false">
      <c r="C3679" s="52" t="s">
        <v>3903</v>
      </c>
      <c r="D3679" s="45" t="s">
        <v>1</v>
      </c>
      <c r="I3679" s="3"/>
    </row>
    <row r="3680" customFormat="false" ht="12.75" hidden="false" customHeight="false" outlineLevel="0" collapsed="false">
      <c r="A3680" s="18" t="s">
        <v>3904</v>
      </c>
      <c r="C3680" s="70" t="s">
        <v>3905</v>
      </c>
      <c r="D3680" s="70" t="s">
        <v>88</v>
      </c>
      <c r="E3680" s="72" t="n">
        <v>1.8</v>
      </c>
      <c r="F3680" s="73" t="n">
        <v>0.95</v>
      </c>
      <c r="G3680" s="108" t="s">
        <v>3906</v>
      </c>
      <c r="I3680" s="3"/>
    </row>
    <row r="3681" customFormat="false" ht="12.75" hidden="false" customHeight="false" outlineLevel="0" collapsed="false">
      <c r="I3681" s="3"/>
    </row>
    <row r="3682" customFormat="false" ht="17.35" hidden="false" customHeight="false" outlineLevel="0" collapsed="false">
      <c r="C3682" s="15" t="s">
        <v>3907</v>
      </c>
      <c r="D3682" s="45" t="s">
        <v>1</v>
      </c>
      <c r="E3682" s="4"/>
      <c r="H3682" s="3"/>
      <c r="BM3682" s="0"/>
      <c r="BN3682" s="0"/>
      <c r="BO3682" s="0"/>
      <c r="BP3682" s="0"/>
      <c r="BQ3682" s="0"/>
      <c r="BR3682" s="0"/>
      <c r="BS3682" s="0"/>
      <c r="BT3682" s="0"/>
      <c r="BU3682" s="0"/>
      <c r="BV3682" s="0"/>
      <c r="BW3682" s="0"/>
      <c r="BX3682" s="0"/>
      <c r="BY3682" s="0"/>
      <c r="BZ3682" s="0"/>
      <c r="CA3682" s="0"/>
      <c r="CB3682" s="0"/>
      <c r="CC3682" s="0"/>
      <c r="CD3682" s="0"/>
      <c r="CE3682" s="0"/>
      <c r="CF3682" s="0"/>
      <c r="CG3682" s="0"/>
      <c r="CH3682" s="0"/>
      <c r="CI3682" s="0"/>
      <c r="CJ3682" s="0"/>
      <c r="CK3682" s="0"/>
      <c r="CL3682" s="0"/>
      <c r="CM3682" s="0"/>
      <c r="CN3682" s="0"/>
      <c r="CO3682" s="0"/>
      <c r="CP3682" s="0"/>
      <c r="CQ3682" s="0"/>
      <c r="CR3682" s="0"/>
      <c r="CS3682" s="0"/>
      <c r="CT3682" s="0"/>
      <c r="CU3682" s="0"/>
      <c r="CV3682" s="0"/>
      <c r="CW3682" s="0"/>
      <c r="CX3682" s="0"/>
      <c r="CY3682" s="0"/>
      <c r="CZ3682" s="0"/>
      <c r="DA3682" s="0"/>
      <c r="DB3682" s="0"/>
      <c r="DC3682" s="0"/>
      <c r="DD3682" s="0"/>
      <c r="DE3682" s="0"/>
      <c r="DF3682" s="0"/>
      <c r="DG3682" s="0"/>
      <c r="DH3682" s="0"/>
      <c r="DI3682" s="0"/>
      <c r="DJ3682" s="0"/>
      <c r="DK3682" s="0"/>
      <c r="DL3682" s="0"/>
      <c r="DM3682" s="0"/>
      <c r="DN3682" s="0"/>
      <c r="DO3682" s="0"/>
      <c r="DP3682" s="0"/>
      <c r="DQ3682" s="0"/>
      <c r="DR3682" s="0"/>
      <c r="DS3682" s="0"/>
      <c r="DT3682" s="0"/>
      <c r="DU3682" s="0"/>
      <c r="DV3682" s="0"/>
      <c r="DW3682" s="0"/>
      <c r="DX3682" s="0"/>
      <c r="DY3682" s="0"/>
      <c r="DZ3682" s="0"/>
      <c r="EA3682" s="0"/>
      <c r="EB3682" s="0"/>
      <c r="EC3682" s="0"/>
      <c r="ED3682" s="0"/>
      <c r="EE3682" s="0"/>
      <c r="EF3682" s="0"/>
      <c r="EG3682" s="0"/>
      <c r="EH3682" s="0"/>
      <c r="EI3682" s="0"/>
      <c r="EJ3682" s="0"/>
      <c r="EK3682" s="0"/>
      <c r="EL3682" s="0"/>
      <c r="EM3682" s="0"/>
      <c r="EN3682" s="0"/>
      <c r="EO3682" s="0"/>
      <c r="EP3682" s="0"/>
      <c r="EQ3682" s="0"/>
      <c r="ER3682" s="0"/>
      <c r="ES3682" s="0"/>
      <c r="ET3682" s="0"/>
      <c r="EU3682" s="0"/>
      <c r="EV3682" s="0"/>
      <c r="EW3682" s="0"/>
      <c r="EX3682" s="0"/>
      <c r="EY3682" s="0"/>
      <c r="EZ3682" s="0"/>
      <c r="FA3682" s="0"/>
      <c r="FB3682" s="0"/>
      <c r="FC3682" s="0"/>
      <c r="FD3682" s="0"/>
      <c r="FE3682" s="0"/>
      <c r="FF3682" s="0"/>
      <c r="FG3682" s="0"/>
      <c r="FH3682" s="0"/>
      <c r="FI3682" s="0"/>
      <c r="FJ3682" s="0"/>
      <c r="FK3682" s="0"/>
      <c r="FL3682" s="0"/>
      <c r="FM3682" s="0"/>
      <c r="FN3682" s="0"/>
      <c r="FO3682" s="0"/>
      <c r="FP3682" s="0"/>
      <c r="FQ3682" s="0"/>
      <c r="FR3682" s="0"/>
      <c r="FS3682" s="0"/>
      <c r="FT3682" s="0"/>
      <c r="FU3682" s="0"/>
      <c r="FV3682" s="0"/>
      <c r="FW3682" s="0"/>
      <c r="FX3682" s="0"/>
      <c r="FY3682" s="0"/>
      <c r="FZ3682" s="0"/>
      <c r="GA3682" s="0"/>
      <c r="GB3682" s="0"/>
      <c r="GC3682" s="0"/>
      <c r="GD3682" s="0"/>
      <c r="GE3682" s="0"/>
      <c r="GF3682" s="0"/>
      <c r="GG3682" s="0"/>
      <c r="GH3682" s="0"/>
      <c r="GI3682" s="0"/>
      <c r="GJ3682" s="0"/>
      <c r="GK3682" s="0"/>
      <c r="GL3682" s="0"/>
      <c r="GM3682" s="0"/>
      <c r="GN3682" s="0"/>
      <c r="GO3682" s="0"/>
      <c r="GP3682" s="0"/>
      <c r="GQ3682" s="0"/>
      <c r="GR3682" s="0"/>
      <c r="GS3682" s="0"/>
      <c r="GT3682" s="0"/>
      <c r="GU3682" s="0"/>
      <c r="GV3682" s="0"/>
      <c r="GW3682" s="0"/>
      <c r="GX3682" s="0"/>
      <c r="GY3682" s="0"/>
      <c r="GZ3682" s="0"/>
      <c r="HA3682" s="0"/>
      <c r="HB3682" s="0"/>
      <c r="HC3682" s="0"/>
      <c r="HD3682" s="0"/>
      <c r="HE3682" s="0"/>
      <c r="HF3682" s="0"/>
      <c r="HG3682" s="0"/>
      <c r="HH3682" s="0"/>
      <c r="HI3682" s="0"/>
      <c r="HJ3682" s="0"/>
      <c r="HK3682" s="0"/>
      <c r="HL3682" s="0"/>
      <c r="HM3682" s="0"/>
      <c r="HN3682" s="0"/>
      <c r="HO3682" s="0"/>
      <c r="HP3682" s="0"/>
      <c r="HQ3682" s="0"/>
      <c r="HR3682" s="0"/>
      <c r="HS3682" s="0"/>
      <c r="HT3682" s="0"/>
      <c r="HU3682" s="0"/>
      <c r="HV3682" s="0"/>
      <c r="HW3682" s="0"/>
      <c r="HX3682" s="0"/>
      <c r="HY3682" s="0"/>
      <c r="HZ3682" s="0"/>
      <c r="IA3682" s="0"/>
      <c r="IB3682" s="0"/>
      <c r="IC3682" s="0"/>
      <c r="ID3682" s="0"/>
      <c r="IE3682" s="0"/>
      <c r="IF3682" s="0"/>
      <c r="IG3682" s="0"/>
      <c r="IH3682" s="0"/>
      <c r="II3682" s="0"/>
      <c r="IJ3682" s="0"/>
      <c r="IK3682" s="0"/>
      <c r="IL3682" s="0"/>
      <c r="IM3682" s="0"/>
      <c r="IN3682" s="0"/>
      <c r="IO3682" s="0"/>
      <c r="IP3682" s="0"/>
      <c r="IQ3682" s="0"/>
      <c r="IR3682" s="0"/>
      <c r="IS3682" s="0"/>
      <c r="IT3682" s="0"/>
      <c r="IU3682" s="0"/>
      <c r="IV3682" s="0"/>
      <c r="IW3682" s="0"/>
      <c r="IX3682" s="0"/>
      <c r="IY3682" s="0"/>
      <c r="IZ3682" s="0"/>
      <c r="JA3682" s="0"/>
      <c r="JB3682" s="0"/>
      <c r="JC3682" s="0"/>
      <c r="JD3682" s="0"/>
      <c r="JE3682" s="0"/>
      <c r="JF3682" s="0"/>
      <c r="JG3682" s="0"/>
      <c r="JH3682" s="0"/>
      <c r="JI3682" s="0"/>
      <c r="JJ3682" s="0"/>
      <c r="JK3682" s="0"/>
      <c r="JL3682" s="0"/>
      <c r="JM3682" s="0"/>
      <c r="JN3682" s="0"/>
      <c r="JO3682" s="0"/>
      <c r="JP3682" s="0"/>
      <c r="JQ3682" s="0"/>
      <c r="JR3682" s="0"/>
      <c r="JS3682" s="0"/>
      <c r="JT3682" s="0"/>
      <c r="JU3682" s="0"/>
      <c r="JV3682" s="0"/>
      <c r="JW3682" s="0"/>
      <c r="JX3682" s="0"/>
      <c r="JY3682" s="0"/>
      <c r="JZ3682" s="0"/>
      <c r="KA3682" s="0"/>
      <c r="KB3682" s="0"/>
      <c r="KC3682" s="0"/>
      <c r="KD3682" s="0"/>
      <c r="KE3682" s="0"/>
      <c r="KF3682" s="0"/>
      <c r="KG3682" s="0"/>
      <c r="KH3682" s="0"/>
      <c r="KI3682" s="0"/>
      <c r="KJ3682" s="0"/>
      <c r="KK3682" s="0"/>
      <c r="KL3682" s="0"/>
      <c r="KM3682" s="0"/>
      <c r="KN3682" s="0"/>
      <c r="KO3682" s="0"/>
      <c r="KP3682" s="0"/>
      <c r="KQ3682" s="0"/>
      <c r="KR3682" s="0"/>
      <c r="KS3682" s="0"/>
      <c r="KT3682" s="0"/>
      <c r="KU3682" s="0"/>
      <c r="KV3682" s="0"/>
      <c r="KW3682" s="0"/>
      <c r="KX3682" s="0"/>
      <c r="KY3682" s="0"/>
      <c r="KZ3682" s="0"/>
      <c r="LA3682" s="0"/>
      <c r="LB3682" s="0"/>
      <c r="LC3682" s="0"/>
      <c r="LD3682" s="0"/>
      <c r="LE3682" s="0"/>
      <c r="LF3682" s="0"/>
      <c r="LG3682" s="0"/>
      <c r="LH3682" s="0"/>
      <c r="LI3682" s="0"/>
      <c r="LJ3682" s="0"/>
      <c r="LK3682" s="0"/>
      <c r="LL3682" s="0"/>
      <c r="LM3682" s="0"/>
      <c r="LN3682" s="0"/>
      <c r="LO3682" s="0"/>
      <c r="LP3682" s="0"/>
      <c r="LQ3682" s="0"/>
      <c r="LR3682" s="0"/>
      <c r="LS3682" s="0"/>
      <c r="LT3682" s="0"/>
      <c r="LU3682" s="0"/>
      <c r="LV3682" s="0"/>
      <c r="LW3682" s="0"/>
      <c r="LX3682" s="0"/>
      <c r="LY3682" s="0"/>
      <c r="LZ3682" s="0"/>
      <c r="MA3682" s="0"/>
      <c r="MB3682" s="0"/>
      <c r="MC3682" s="0"/>
      <c r="MD3682" s="0"/>
      <c r="ME3682" s="0"/>
      <c r="MF3682" s="0"/>
      <c r="MG3682" s="0"/>
      <c r="MH3682" s="0"/>
      <c r="MI3682" s="0"/>
      <c r="MJ3682" s="0"/>
      <c r="MK3682" s="0"/>
      <c r="ML3682" s="0"/>
      <c r="MM3682" s="0"/>
      <c r="MN3682" s="0"/>
      <c r="MO3682" s="0"/>
      <c r="MP3682" s="0"/>
      <c r="MQ3682" s="0"/>
      <c r="MR3682" s="0"/>
      <c r="MS3682" s="0"/>
      <c r="MT3682" s="0"/>
      <c r="MU3682" s="0"/>
      <c r="MV3682" s="0"/>
      <c r="MW3682" s="0"/>
      <c r="MX3682" s="0"/>
      <c r="MY3682" s="0"/>
      <c r="MZ3682" s="0"/>
      <c r="NA3682" s="0"/>
      <c r="NB3682" s="0"/>
      <c r="NC3682" s="0"/>
      <c r="ND3682" s="0"/>
      <c r="NE3682" s="0"/>
      <c r="NF3682" s="0"/>
      <c r="NG3682" s="0"/>
      <c r="NH3682" s="0"/>
      <c r="NI3682" s="0"/>
      <c r="NJ3682" s="0"/>
      <c r="NK3682" s="0"/>
      <c r="NL3682" s="0"/>
      <c r="NM3682" s="0"/>
      <c r="NN3682" s="0"/>
      <c r="NO3682" s="0"/>
      <c r="NP3682" s="0"/>
      <c r="NQ3682" s="0"/>
      <c r="NR3682" s="0"/>
      <c r="NS3682" s="0"/>
      <c r="NT3682" s="0"/>
      <c r="NU3682" s="0"/>
      <c r="NV3682" s="0"/>
      <c r="NW3682" s="0"/>
      <c r="NX3682" s="0"/>
      <c r="NY3682" s="0"/>
      <c r="NZ3682" s="0"/>
      <c r="OA3682" s="0"/>
      <c r="OB3682" s="0"/>
      <c r="OC3682" s="0"/>
      <c r="OD3682" s="0"/>
      <c r="OE3682" s="0"/>
      <c r="OF3682" s="0"/>
      <c r="OG3682" s="0"/>
      <c r="OH3682" s="0"/>
      <c r="OI3682" s="0"/>
      <c r="OJ3682" s="0"/>
      <c r="OK3682" s="0"/>
      <c r="OL3682" s="0"/>
      <c r="OM3682" s="0"/>
      <c r="ON3682" s="0"/>
      <c r="OO3682" s="0"/>
      <c r="OP3682" s="0"/>
      <c r="OQ3682" s="0"/>
      <c r="OR3682" s="0"/>
      <c r="OS3682" s="0"/>
      <c r="OT3682" s="0"/>
      <c r="OU3682" s="0"/>
      <c r="OV3682" s="0"/>
      <c r="OW3682" s="0"/>
      <c r="OX3682" s="0"/>
      <c r="OY3682" s="0"/>
      <c r="OZ3682" s="0"/>
      <c r="PA3682" s="0"/>
      <c r="PB3682" s="0"/>
      <c r="PC3682" s="0"/>
      <c r="PD3682" s="0"/>
      <c r="PE3682" s="0"/>
      <c r="PF3682" s="0"/>
      <c r="PG3682" s="0"/>
      <c r="PH3682" s="0"/>
      <c r="PI3682" s="0"/>
      <c r="PJ3682" s="0"/>
      <c r="PK3682" s="0"/>
      <c r="PL3682" s="0"/>
      <c r="PM3682" s="0"/>
      <c r="PN3682" s="0"/>
      <c r="PO3682" s="0"/>
      <c r="PP3682" s="0"/>
      <c r="PQ3682" s="0"/>
      <c r="PR3682" s="0"/>
      <c r="PS3682" s="0"/>
      <c r="PT3682" s="0"/>
      <c r="PU3682" s="0"/>
      <c r="PV3682" s="0"/>
      <c r="PW3682" s="0"/>
      <c r="PX3682" s="0"/>
      <c r="PY3682" s="0"/>
      <c r="PZ3682" s="0"/>
      <c r="QA3682" s="0"/>
      <c r="QB3682" s="0"/>
      <c r="QC3682" s="0"/>
      <c r="QD3682" s="0"/>
      <c r="QE3682" s="0"/>
      <c r="QF3682" s="0"/>
      <c r="QG3682" s="0"/>
      <c r="QH3682" s="0"/>
      <c r="QI3682" s="0"/>
      <c r="QJ3682" s="0"/>
      <c r="QK3682" s="0"/>
      <c r="QL3682" s="0"/>
      <c r="QM3682" s="0"/>
      <c r="QN3682" s="0"/>
      <c r="QO3682" s="0"/>
      <c r="QP3682" s="0"/>
      <c r="QQ3682" s="0"/>
      <c r="QR3682" s="0"/>
      <c r="QS3682" s="0"/>
      <c r="QT3682" s="0"/>
      <c r="QU3682" s="0"/>
      <c r="QV3682" s="0"/>
      <c r="QW3682" s="0"/>
      <c r="QX3682" s="0"/>
      <c r="QY3682" s="0"/>
      <c r="QZ3682" s="0"/>
      <c r="RA3682" s="0"/>
      <c r="RB3682" s="0"/>
      <c r="RC3682" s="0"/>
      <c r="RD3682" s="0"/>
      <c r="RE3682" s="0"/>
      <c r="RF3682" s="0"/>
      <c r="RG3682" s="0"/>
      <c r="RH3682" s="0"/>
      <c r="RI3682" s="0"/>
      <c r="RJ3682" s="0"/>
      <c r="RK3682" s="0"/>
      <c r="RL3682" s="0"/>
      <c r="RM3682" s="0"/>
      <c r="RN3682" s="0"/>
      <c r="RO3682" s="0"/>
      <c r="RP3682" s="0"/>
      <c r="RQ3682" s="0"/>
      <c r="RR3682" s="0"/>
      <c r="RS3682" s="0"/>
      <c r="RT3682" s="0"/>
      <c r="RU3682" s="0"/>
      <c r="RV3682" s="0"/>
      <c r="RW3682" s="0"/>
      <c r="RX3682" s="0"/>
      <c r="RY3682" s="0"/>
      <c r="RZ3682" s="0"/>
      <c r="SA3682" s="0"/>
      <c r="SB3682" s="0"/>
      <c r="SC3682" s="0"/>
      <c r="SD3682" s="0"/>
      <c r="SE3682" s="0"/>
      <c r="SF3682" s="0"/>
      <c r="SG3682" s="0"/>
      <c r="SH3682" s="0"/>
      <c r="SI3682" s="0"/>
      <c r="SJ3682" s="0"/>
      <c r="SK3682" s="0"/>
      <c r="SL3682" s="0"/>
      <c r="SM3682" s="0"/>
      <c r="SN3682" s="0"/>
      <c r="SO3682" s="0"/>
      <c r="SP3682" s="0"/>
      <c r="SQ3682" s="0"/>
      <c r="SR3682" s="0"/>
      <c r="SS3682" s="0"/>
      <c r="ST3682" s="0"/>
      <c r="SU3682" s="0"/>
      <c r="SV3682" s="0"/>
      <c r="SW3682" s="0"/>
      <c r="SX3682" s="0"/>
      <c r="SY3682" s="0"/>
      <c r="SZ3682" s="0"/>
      <c r="TA3682" s="0"/>
      <c r="TB3682" s="0"/>
      <c r="TC3682" s="0"/>
      <c r="TD3682" s="0"/>
      <c r="TE3682" s="0"/>
      <c r="TF3682" s="0"/>
      <c r="TG3682" s="0"/>
      <c r="TH3682" s="0"/>
      <c r="TI3682" s="0"/>
      <c r="TJ3682" s="0"/>
      <c r="TK3682" s="0"/>
      <c r="TL3682" s="0"/>
      <c r="TM3682" s="0"/>
      <c r="TN3682" s="0"/>
      <c r="TO3682" s="0"/>
      <c r="TP3682" s="0"/>
      <c r="TQ3682" s="0"/>
      <c r="TR3682" s="0"/>
      <c r="TS3682" s="0"/>
      <c r="TT3682" s="0"/>
      <c r="TU3682" s="0"/>
      <c r="TV3682" s="0"/>
      <c r="TW3682" s="0"/>
      <c r="TX3682" s="0"/>
      <c r="TY3682" s="0"/>
      <c r="TZ3682" s="0"/>
      <c r="UA3682" s="0"/>
      <c r="UB3682" s="0"/>
      <c r="UC3682" s="0"/>
      <c r="UD3682" s="0"/>
      <c r="UE3682" s="0"/>
      <c r="UF3682" s="0"/>
      <c r="UG3682" s="0"/>
      <c r="UH3682" s="0"/>
      <c r="UI3682" s="0"/>
      <c r="UJ3682" s="0"/>
      <c r="UK3682" s="0"/>
      <c r="UL3682" s="0"/>
      <c r="UM3682" s="0"/>
      <c r="UN3682" s="0"/>
      <c r="UO3682" s="0"/>
      <c r="UP3682" s="0"/>
      <c r="UQ3682" s="0"/>
      <c r="UR3682" s="0"/>
      <c r="US3682" s="0"/>
      <c r="UT3682" s="0"/>
      <c r="UU3682" s="0"/>
      <c r="UV3682" s="0"/>
      <c r="UW3682" s="0"/>
      <c r="UX3682" s="0"/>
      <c r="UY3682" s="0"/>
      <c r="UZ3682" s="0"/>
      <c r="VA3682" s="0"/>
      <c r="VB3682" s="0"/>
      <c r="VC3682" s="0"/>
      <c r="VD3682" s="0"/>
      <c r="VE3682" s="0"/>
      <c r="VF3682" s="0"/>
      <c r="VG3682" s="0"/>
      <c r="VH3682" s="0"/>
      <c r="VI3682" s="0"/>
      <c r="VJ3682" s="0"/>
      <c r="VK3682" s="0"/>
      <c r="VL3682" s="0"/>
      <c r="VM3682" s="0"/>
      <c r="VN3682" s="0"/>
      <c r="VO3682" s="0"/>
      <c r="VP3682" s="0"/>
      <c r="VQ3682" s="0"/>
      <c r="VR3682" s="0"/>
      <c r="VS3682" s="0"/>
      <c r="VT3682" s="0"/>
      <c r="VU3682" s="0"/>
      <c r="VV3682" s="0"/>
      <c r="VW3682" s="0"/>
      <c r="VX3682" s="0"/>
      <c r="VY3682" s="0"/>
      <c r="VZ3682" s="0"/>
      <c r="WA3682" s="0"/>
      <c r="WB3682" s="0"/>
      <c r="WC3682" s="0"/>
      <c r="WD3682" s="0"/>
      <c r="WE3682" s="0"/>
      <c r="WF3682" s="0"/>
      <c r="WG3682" s="0"/>
      <c r="WH3682" s="0"/>
      <c r="WI3682" s="0"/>
      <c r="WJ3682" s="0"/>
      <c r="WK3682" s="0"/>
      <c r="WL3682" s="0"/>
      <c r="WM3682" s="0"/>
      <c r="WN3682" s="0"/>
      <c r="WO3682" s="0"/>
      <c r="WP3682" s="0"/>
      <c r="WQ3682" s="0"/>
      <c r="WR3682" s="0"/>
      <c r="WS3682" s="0"/>
      <c r="WT3682" s="0"/>
      <c r="WU3682" s="0"/>
      <c r="WV3682" s="0"/>
      <c r="WW3682" s="0"/>
      <c r="WX3682" s="0"/>
      <c r="WY3682" s="0"/>
      <c r="WZ3682" s="0"/>
      <c r="XA3682" s="0"/>
      <c r="XB3682" s="0"/>
      <c r="XC3682" s="0"/>
      <c r="XD3682" s="0"/>
      <c r="XE3682" s="0"/>
      <c r="XF3682" s="0"/>
      <c r="XG3682" s="0"/>
      <c r="XH3682" s="0"/>
      <c r="XI3682" s="0"/>
      <c r="XJ3682" s="0"/>
      <c r="XK3682" s="0"/>
      <c r="XL3682" s="0"/>
      <c r="XM3682" s="0"/>
      <c r="XN3682" s="0"/>
      <c r="XO3682" s="0"/>
      <c r="XP3682" s="0"/>
      <c r="XQ3682" s="0"/>
      <c r="XR3682" s="0"/>
      <c r="XS3682" s="0"/>
      <c r="XT3682" s="0"/>
      <c r="XU3682" s="0"/>
      <c r="XV3682" s="0"/>
      <c r="XW3682" s="0"/>
      <c r="XX3682" s="0"/>
      <c r="XY3682" s="0"/>
      <c r="XZ3682" s="0"/>
      <c r="YA3682" s="0"/>
      <c r="YB3682" s="0"/>
      <c r="YC3682" s="0"/>
      <c r="YD3682" s="0"/>
      <c r="YE3682" s="0"/>
      <c r="YF3682" s="0"/>
      <c r="YG3682" s="0"/>
      <c r="YH3682" s="0"/>
      <c r="YI3682" s="0"/>
      <c r="YJ3682" s="0"/>
      <c r="YK3682" s="0"/>
      <c r="YL3682" s="0"/>
      <c r="YM3682" s="0"/>
      <c r="YN3682" s="0"/>
      <c r="YO3682" s="0"/>
      <c r="YP3682" s="0"/>
      <c r="YQ3682" s="0"/>
      <c r="YR3682" s="0"/>
      <c r="YS3682" s="0"/>
      <c r="YT3682" s="0"/>
      <c r="YU3682" s="0"/>
      <c r="YV3682" s="0"/>
      <c r="YW3682" s="0"/>
      <c r="YX3682" s="0"/>
      <c r="YY3682" s="0"/>
      <c r="YZ3682" s="0"/>
      <c r="ZA3682" s="0"/>
      <c r="ZB3682" s="0"/>
      <c r="ZC3682" s="0"/>
      <c r="ZD3682" s="0"/>
      <c r="ZE3682" s="0"/>
      <c r="ZF3682" s="0"/>
      <c r="ZG3682" s="0"/>
      <c r="ZH3682" s="0"/>
      <c r="ZI3682" s="0"/>
      <c r="ZJ3682" s="0"/>
      <c r="ZK3682" s="0"/>
      <c r="ZL3682" s="0"/>
      <c r="ZM3682" s="0"/>
      <c r="ZN3682" s="0"/>
      <c r="ZO3682" s="0"/>
      <c r="ZP3682" s="0"/>
      <c r="ZQ3682" s="0"/>
      <c r="ZR3682" s="0"/>
      <c r="ZS3682" s="0"/>
      <c r="ZT3682" s="0"/>
      <c r="ZU3682" s="0"/>
      <c r="ZV3682" s="0"/>
      <c r="ZW3682" s="0"/>
      <c r="ZX3682" s="0"/>
      <c r="ZY3682" s="0"/>
      <c r="ZZ3682" s="0"/>
      <c r="AAA3682" s="0"/>
      <c r="AAB3682" s="0"/>
      <c r="AAC3682" s="0"/>
      <c r="AAD3682" s="0"/>
      <c r="AAE3682" s="0"/>
      <c r="AAF3682" s="0"/>
      <c r="AAG3682" s="0"/>
      <c r="AAH3682" s="0"/>
      <c r="AAI3682" s="0"/>
      <c r="AAJ3682" s="0"/>
      <c r="AAK3682" s="0"/>
      <c r="AAL3682" s="0"/>
      <c r="AAM3682" s="0"/>
      <c r="AAN3682" s="0"/>
      <c r="AAO3682" s="0"/>
      <c r="AAP3682" s="0"/>
      <c r="AAQ3682" s="0"/>
      <c r="AAR3682" s="0"/>
      <c r="AAS3682" s="0"/>
      <c r="AAT3682" s="0"/>
      <c r="AAU3682" s="0"/>
      <c r="AAV3682" s="0"/>
      <c r="AAW3682" s="0"/>
      <c r="AAX3682" s="0"/>
      <c r="AAY3682" s="0"/>
      <c r="AAZ3682" s="0"/>
      <c r="ABA3682" s="0"/>
      <c r="ABB3682" s="0"/>
      <c r="ABC3682" s="0"/>
      <c r="ABD3682" s="0"/>
      <c r="ABE3682" s="0"/>
      <c r="ABF3682" s="0"/>
      <c r="ABG3682" s="0"/>
      <c r="ABH3682" s="0"/>
      <c r="ABI3682" s="0"/>
      <c r="ABJ3682" s="0"/>
      <c r="ABK3682" s="0"/>
      <c r="ABL3682" s="0"/>
      <c r="ABM3682" s="0"/>
      <c r="ABN3682" s="0"/>
      <c r="ABO3682" s="0"/>
      <c r="ABP3682" s="0"/>
      <c r="ABQ3682" s="0"/>
      <c r="ABR3682" s="0"/>
      <c r="ABS3682" s="0"/>
      <c r="ABT3682" s="0"/>
      <c r="ABU3682" s="0"/>
      <c r="ABV3682" s="0"/>
      <c r="ABW3682" s="0"/>
      <c r="ABX3682" s="0"/>
      <c r="ABY3682" s="0"/>
      <c r="ABZ3682" s="0"/>
      <c r="ACA3682" s="0"/>
      <c r="ACB3682" s="0"/>
      <c r="ACC3682" s="0"/>
      <c r="ACD3682" s="0"/>
      <c r="ACE3682" s="0"/>
      <c r="ACF3682" s="0"/>
      <c r="ACG3682" s="0"/>
      <c r="ACH3682" s="0"/>
      <c r="ACI3682" s="0"/>
      <c r="ACJ3682" s="0"/>
      <c r="ACK3682" s="0"/>
      <c r="ACL3682" s="0"/>
      <c r="ACM3682" s="0"/>
      <c r="ACN3682" s="0"/>
      <c r="ACO3682" s="0"/>
      <c r="ACP3682" s="0"/>
      <c r="ACQ3682" s="0"/>
      <c r="ACR3682" s="0"/>
      <c r="ACS3682" s="0"/>
      <c r="ACT3682" s="0"/>
      <c r="ACU3682" s="0"/>
      <c r="ACV3682" s="0"/>
      <c r="ACW3682" s="0"/>
      <c r="ACX3682" s="0"/>
      <c r="ACY3682" s="0"/>
      <c r="ACZ3682" s="0"/>
      <c r="ADA3682" s="0"/>
      <c r="ADB3682" s="0"/>
      <c r="ADC3682" s="0"/>
      <c r="ADD3682" s="0"/>
      <c r="ADE3682" s="0"/>
      <c r="ADF3682" s="0"/>
      <c r="ADG3682" s="0"/>
      <c r="ADH3682" s="0"/>
      <c r="ADI3682" s="0"/>
      <c r="ADJ3682" s="0"/>
      <c r="ADK3682" s="0"/>
      <c r="ADL3682" s="0"/>
      <c r="ADM3682" s="0"/>
      <c r="ADN3682" s="0"/>
      <c r="ADO3682" s="0"/>
      <c r="ADP3682" s="0"/>
      <c r="ADQ3682" s="0"/>
      <c r="ADR3682" s="0"/>
      <c r="ADS3682" s="0"/>
      <c r="ADT3682" s="0"/>
      <c r="ADU3682" s="0"/>
      <c r="ADV3682" s="0"/>
      <c r="ADW3682" s="0"/>
      <c r="ADX3682" s="0"/>
      <c r="ADY3682" s="0"/>
      <c r="ADZ3682" s="0"/>
      <c r="AEA3682" s="0"/>
      <c r="AEB3682" s="0"/>
      <c r="AEC3682" s="0"/>
      <c r="AED3682" s="0"/>
      <c r="AEE3682" s="0"/>
      <c r="AEF3682" s="0"/>
      <c r="AEG3682" s="0"/>
      <c r="AEH3682" s="0"/>
      <c r="AEI3682" s="0"/>
      <c r="AEJ3682" s="0"/>
      <c r="AEK3682" s="0"/>
      <c r="AEL3682" s="0"/>
      <c r="AEM3682" s="0"/>
      <c r="AEN3682" s="0"/>
      <c r="AEO3682" s="0"/>
      <c r="AEP3682" s="0"/>
      <c r="AEQ3682" s="0"/>
      <c r="AER3682" s="0"/>
      <c r="AES3682" s="0"/>
      <c r="AET3682" s="0"/>
      <c r="AEU3682" s="0"/>
      <c r="AEV3682" s="0"/>
      <c r="AEW3682" s="0"/>
      <c r="AEX3682" s="0"/>
      <c r="AEY3682" s="0"/>
      <c r="AEZ3682" s="0"/>
      <c r="AFA3682" s="0"/>
      <c r="AFB3682" s="0"/>
      <c r="AFC3682" s="0"/>
      <c r="AFD3682" s="0"/>
      <c r="AFE3682" s="0"/>
      <c r="AFF3682" s="0"/>
      <c r="AFG3682" s="0"/>
      <c r="AFH3682" s="0"/>
      <c r="AFI3682" s="0"/>
      <c r="AFJ3682" s="0"/>
      <c r="AFK3682" s="0"/>
      <c r="AFL3682" s="0"/>
      <c r="AFM3682" s="0"/>
      <c r="AFN3682" s="0"/>
      <c r="AFO3682" s="0"/>
      <c r="AFP3682" s="0"/>
      <c r="AFQ3682" s="0"/>
      <c r="AFR3682" s="0"/>
      <c r="AFS3682" s="0"/>
      <c r="AFT3682" s="0"/>
      <c r="AFU3682" s="0"/>
      <c r="AFV3682" s="0"/>
      <c r="AFW3682" s="0"/>
      <c r="AFX3682" s="0"/>
      <c r="AFY3682" s="0"/>
      <c r="AFZ3682" s="0"/>
      <c r="AGA3682" s="0"/>
      <c r="AGB3682" s="0"/>
      <c r="AGC3682" s="0"/>
      <c r="AGD3682" s="0"/>
      <c r="AGE3682" s="0"/>
      <c r="AGF3682" s="0"/>
      <c r="AGG3682" s="0"/>
      <c r="AGH3682" s="0"/>
      <c r="AGI3682" s="0"/>
      <c r="AGJ3682" s="0"/>
      <c r="AGK3682" s="0"/>
      <c r="AGL3682" s="0"/>
      <c r="AGM3682" s="0"/>
      <c r="AGN3682" s="0"/>
      <c r="AGO3682" s="0"/>
      <c r="AGP3682" s="0"/>
      <c r="AGQ3682" s="0"/>
      <c r="AGR3682" s="0"/>
      <c r="AGS3682" s="0"/>
      <c r="AGT3682" s="0"/>
      <c r="AGU3682" s="0"/>
      <c r="AGV3682" s="0"/>
      <c r="AGW3682" s="0"/>
      <c r="AGX3682" s="0"/>
      <c r="AGY3682" s="0"/>
      <c r="AGZ3682" s="0"/>
      <c r="AHA3682" s="0"/>
      <c r="AHB3682" s="0"/>
      <c r="AHC3682" s="0"/>
      <c r="AHD3682" s="0"/>
      <c r="AHE3682" s="0"/>
      <c r="AHF3682" s="0"/>
      <c r="AHG3682" s="0"/>
      <c r="AHH3682" s="0"/>
      <c r="AHI3682" s="0"/>
      <c r="AHJ3682" s="0"/>
      <c r="AHK3682" s="0"/>
      <c r="AHL3682" s="0"/>
      <c r="AHM3682" s="0"/>
      <c r="AHN3682" s="0"/>
      <c r="AHO3682" s="0"/>
      <c r="AHP3682" s="0"/>
      <c r="AHQ3682" s="0"/>
      <c r="AHR3682" s="0"/>
      <c r="AHS3682" s="0"/>
      <c r="AHT3682" s="0"/>
      <c r="AHU3682" s="0"/>
      <c r="AHV3682" s="0"/>
      <c r="AHW3682" s="0"/>
      <c r="AHX3682" s="0"/>
      <c r="AHY3682" s="0"/>
      <c r="AHZ3682" s="0"/>
      <c r="AIA3682" s="0"/>
      <c r="AIB3682" s="0"/>
      <c r="AIC3682" s="0"/>
      <c r="AID3682" s="0"/>
      <c r="AIE3682" s="0"/>
      <c r="AIF3682" s="0"/>
      <c r="AIG3682" s="0"/>
      <c r="AIH3682" s="0"/>
      <c r="AII3682" s="0"/>
      <c r="AIJ3682" s="0"/>
      <c r="AIK3682" s="0"/>
      <c r="AIL3682" s="0"/>
      <c r="AIM3682" s="0"/>
      <c r="AIN3682" s="0"/>
      <c r="AIO3682" s="0"/>
      <c r="AIP3682" s="0"/>
      <c r="AIQ3682" s="0"/>
      <c r="AIR3682" s="0"/>
      <c r="AIS3682" s="0"/>
      <c r="AIT3682" s="0"/>
      <c r="AIU3682" s="0"/>
      <c r="AIV3682" s="0"/>
      <c r="AIW3682" s="0"/>
      <c r="AIX3682" s="0"/>
      <c r="AIY3682" s="0"/>
      <c r="AIZ3682" s="0"/>
      <c r="AJA3682" s="0"/>
      <c r="AJB3682" s="0"/>
      <c r="AJC3682" s="0"/>
      <c r="AJD3682" s="0"/>
      <c r="AJE3682" s="0"/>
      <c r="AJF3682" s="0"/>
      <c r="AJG3682" s="0"/>
      <c r="AJH3682" s="0"/>
      <c r="AJI3682" s="0"/>
      <c r="AJJ3682" s="0"/>
      <c r="AJK3682" s="0"/>
      <c r="AJL3682" s="0"/>
      <c r="AJM3682" s="0"/>
      <c r="AJN3682" s="0"/>
      <c r="AJO3682" s="0"/>
      <c r="AJP3682" s="0"/>
      <c r="AJQ3682" s="0"/>
      <c r="AJR3682" s="0"/>
      <c r="AJS3682" s="0"/>
      <c r="AJT3682" s="0"/>
      <c r="AJU3682" s="0"/>
      <c r="AJV3682" s="0"/>
      <c r="AJW3682" s="0"/>
      <c r="AJX3682" s="0"/>
      <c r="AJY3682" s="0"/>
      <c r="AJZ3682" s="0"/>
      <c r="AKA3682" s="0"/>
      <c r="AKB3682" s="0"/>
      <c r="AKC3682" s="0"/>
      <c r="AKD3682" s="0"/>
      <c r="AKE3682" s="0"/>
      <c r="AKF3682" s="0"/>
      <c r="AKG3682" s="0"/>
      <c r="AKH3682" s="0"/>
      <c r="AKI3682" s="0"/>
      <c r="AKJ3682" s="0"/>
      <c r="AKK3682" s="0"/>
      <c r="AKL3682" s="0"/>
      <c r="AKM3682" s="0"/>
      <c r="AKN3682" s="0"/>
      <c r="AKO3682" s="0"/>
      <c r="AKP3682" s="0"/>
      <c r="AKQ3682" s="0"/>
      <c r="AKR3682" s="0"/>
      <c r="AKS3682" s="0"/>
      <c r="AKT3682" s="0"/>
      <c r="AKU3682" s="0"/>
      <c r="AKV3682" s="0"/>
      <c r="AKW3682" s="0"/>
      <c r="AKX3682" s="0"/>
      <c r="AKY3682" s="0"/>
      <c r="AKZ3682" s="0"/>
      <c r="ALA3682" s="0"/>
      <c r="ALB3682" s="0"/>
      <c r="ALC3682" s="0"/>
      <c r="ALD3682" s="0"/>
      <c r="ALE3682" s="0"/>
      <c r="ALF3682" s="0"/>
      <c r="ALG3682" s="0"/>
      <c r="ALH3682" s="0"/>
      <c r="ALI3682" s="0"/>
      <c r="ALJ3682" s="0"/>
      <c r="ALK3682" s="0"/>
      <c r="ALL3682" s="0"/>
      <c r="ALM3682" s="0"/>
      <c r="ALN3682" s="0"/>
      <c r="ALO3682" s="0"/>
      <c r="ALP3682" s="0"/>
      <c r="ALQ3682" s="0"/>
      <c r="ALR3682" s="0"/>
      <c r="ALS3682" s="0"/>
      <c r="ALT3682" s="0"/>
      <c r="ALU3682" s="0"/>
      <c r="ALV3682" s="0"/>
      <c r="ALW3682" s="0"/>
      <c r="ALX3682" s="0"/>
      <c r="ALY3682" s="0"/>
      <c r="ALZ3682" s="0"/>
      <c r="AMA3682" s="0"/>
      <c r="AMB3682" s="0"/>
      <c r="AMC3682" s="0"/>
      <c r="AMD3682" s="0"/>
      <c r="AME3682" s="0"/>
      <c r="AMF3682" s="0"/>
      <c r="AMG3682" s="0"/>
      <c r="AMH3682" s="0"/>
      <c r="AMI3682" s="0"/>
    </row>
    <row r="3683" customFormat="false" ht="12.75" hidden="false" customHeight="false" outlineLevel="0" collapsed="false">
      <c r="A3683" s="1" t="s">
        <v>3908</v>
      </c>
      <c r="C3683" s="19" t="s">
        <v>3909</v>
      </c>
      <c r="D3683" s="19" t="s">
        <v>49</v>
      </c>
      <c r="E3683" s="20" t="n">
        <v>2.1</v>
      </c>
      <c r="F3683" s="21" t="n">
        <v>0.95</v>
      </c>
      <c r="G3683" s="24" t="s">
        <v>3906</v>
      </c>
      <c r="H3683" s="3"/>
      <c r="BM3683" s="0"/>
      <c r="BN3683" s="0"/>
      <c r="BO3683" s="0"/>
      <c r="BP3683" s="0"/>
      <c r="BQ3683" s="0"/>
      <c r="BR3683" s="0"/>
      <c r="BS3683" s="0"/>
      <c r="BT3683" s="0"/>
      <c r="BU3683" s="0"/>
      <c r="BV3683" s="0"/>
      <c r="BW3683" s="0"/>
      <c r="BX3683" s="0"/>
      <c r="BY3683" s="0"/>
      <c r="BZ3683" s="0"/>
      <c r="CA3683" s="0"/>
      <c r="CB3683" s="0"/>
      <c r="CC3683" s="0"/>
      <c r="CD3683" s="0"/>
      <c r="CE3683" s="0"/>
      <c r="CF3683" s="0"/>
      <c r="CG3683" s="0"/>
      <c r="CH3683" s="0"/>
      <c r="CI3683" s="0"/>
      <c r="CJ3683" s="0"/>
      <c r="CK3683" s="0"/>
      <c r="CL3683" s="0"/>
      <c r="CM3683" s="0"/>
      <c r="CN3683" s="0"/>
      <c r="CO3683" s="0"/>
      <c r="CP3683" s="0"/>
      <c r="CQ3683" s="0"/>
      <c r="CR3683" s="0"/>
      <c r="CS3683" s="0"/>
      <c r="CT3683" s="0"/>
      <c r="CU3683" s="0"/>
      <c r="CV3683" s="0"/>
      <c r="CW3683" s="0"/>
      <c r="CX3683" s="0"/>
      <c r="CY3683" s="0"/>
      <c r="CZ3683" s="0"/>
      <c r="DA3683" s="0"/>
      <c r="DB3683" s="0"/>
      <c r="DC3683" s="0"/>
      <c r="DD3683" s="0"/>
      <c r="DE3683" s="0"/>
      <c r="DF3683" s="0"/>
      <c r="DG3683" s="0"/>
      <c r="DH3683" s="0"/>
      <c r="DI3683" s="0"/>
      <c r="DJ3683" s="0"/>
      <c r="DK3683" s="0"/>
      <c r="DL3683" s="0"/>
      <c r="DM3683" s="0"/>
      <c r="DN3683" s="0"/>
      <c r="DO3683" s="0"/>
      <c r="DP3683" s="0"/>
      <c r="DQ3683" s="0"/>
      <c r="DR3683" s="0"/>
      <c r="DS3683" s="0"/>
      <c r="DT3683" s="0"/>
      <c r="DU3683" s="0"/>
      <c r="DV3683" s="0"/>
      <c r="DW3683" s="0"/>
      <c r="DX3683" s="0"/>
      <c r="DY3683" s="0"/>
      <c r="DZ3683" s="0"/>
      <c r="EA3683" s="0"/>
      <c r="EB3683" s="0"/>
      <c r="EC3683" s="0"/>
      <c r="ED3683" s="0"/>
      <c r="EE3683" s="0"/>
      <c r="EF3683" s="0"/>
      <c r="EG3683" s="0"/>
      <c r="EH3683" s="0"/>
      <c r="EI3683" s="0"/>
      <c r="EJ3683" s="0"/>
      <c r="EK3683" s="0"/>
      <c r="EL3683" s="0"/>
      <c r="EM3683" s="0"/>
      <c r="EN3683" s="0"/>
      <c r="EO3683" s="0"/>
      <c r="EP3683" s="0"/>
      <c r="EQ3683" s="0"/>
      <c r="ER3683" s="0"/>
      <c r="ES3683" s="0"/>
      <c r="ET3683" s="0"/>
      <c r="EU3683" s="0"/>
      <c r="EV3683" s="0"/>
      <c r="EW3683" s="0"/>
      <c r="EX3683" s="0"/>
      <c r="EY3683" s="0"/>
      <c r="EZ3683" s="0"/>
      <c r="FA3683" s="0"/>
      <c r="FB3683" s="0"/>
      <c r="FC3683" s="0"/>
      <c r="FD3683" s="0"/>
      <c r="FE3683" s="0"/>
      <c r="FF3683" s="0"/>
      <c r="FG3683" s="0"/>
      <c r="FH3683" s="0"/>
      <c r="FI3683" s="0"/>
      <c r="FJ3683" s="0"/>
      <c r="FK3683" s="0"/>
      <c r="FL3683" s="0"/>
      <c r="FM3683" s="0"/>
      <c r="FN3683" s="0"/>
      <c r="FO3683" s="0"/>
      <c r="FP3683" s="0"/>
      <c r="FQ3683" s="0"/>
      <c r="FR3683" s="0"/>
      <c r="FS3683" s="0"/>
      <c r="FT3683" s="0"/>
      <c r="FU3683" s="0"/>
      <c r="FV3683" s="0"/>
      <c r="FW3683" s="0"/>
      <c r="FX3683" s="0"/>
      <c r="FY3683" s="0"/>
      <c r="FZ3683" s="0"/>
      <c r="GA3683" s="0"/>
      <c r="GB3683" s="0"/>
      <c r="GC3683" s="0"/>
      <c r="GD3683" s="0"/>
      <c r="GE3683" s="0"/>
      <c r="GF3683" s="0"/>
      <c r="GG3683" s="0"/>
      <c r="GH3683" s="0"/>
      <c r="GI3683" s="0"/>
      <c r="GJ3683" s="0"/>
      <c r="GK3683" s="0"/>
      <c r="GL3683" s="0"/>
      <c r="GM3683" s="0"/>
      <c r="GN3683" s="0"/>
      <c r="GO3683" s="0"/>
      <c r="GP3683" s="0"/>
      <c r="GQ3683" s="0"/>
      <c r="GR3683" s="0"/>
      <c r="GS3683" s="0"/>
      <c r="GT3683" s="0"/>
      <c r="GU3683" s="0"/>
      <c r="GV3683" s="0"/>
      <c r="GW3683" s="0"/>
      <c r="GX3683" s="0"/>
      <c r="GY3683" s="0"/>
      <c r="GZ3683" s="0"/>
      <c r="HA3683" s="0"/>
      <c r="HB3683" s="0"/>
      <c r="HC3683" s="0"/>
      <c r="HD3683" s="0"/>
      <c r="HE3683" s="0"/>
      <c r="HF3683" s="0"/>
      <c r="HG3683" s="0"/>
      <c r="HH3683" s="0"/>
      <c r="HI3683" s="0"/>
      <c r="HJ3683" s="0"/>
      <c r="HK3683" s="0"/>
      <c r="HL3683" s="0"/>
      <c r="HM3683" s="0"/>
      <c r="HN3683" s="0"/>
      <c r="HO3683" s="0"/>
      <c r="HP3683" s="0"/>
      <c r="HQ3683" s="0"/>
      <c r="HR3683" s="0"/>
      <c r="HS3683" s="0"/>
      <c r="HT3683" s="0"/>
      <c r="HU3683" s="0"/>
      <c r="HV3683" s="0"/>
      <c r="HW3683" s="0"/>
      <c r="HX3683" s="0"/>
      <c r="HY3683" s="0"/>
      <c r="HZ3683" s="0"/>
      <c r="IA3683" s="0"/>
      <c r="IB3683" s="0"/>
      <c r="IC3683" s="0"/>
      <c r="ID3683" s="0"/>
      <c r="IE3683" s="0"/>
      <c r="IF3683" s="0"/>
      <c r="IG3683" s="0"/>
      <c r="IH3683" s="0"/>
      <c r="II3683" s="0"/>
      <c r="IJ3683" s="0"/>
      <c r="IK3683" s="0"/>
      <c r="IL3683" s="0"/>
      <c r="IM3683" s="0"/>
      <c r="IN3683" s="0"/>
      <c r="IO3683" s="0"/>
      <c r="IP3683" s="0"/>
      <c r="IQ3683" s="0"/>
      <c r="IR3683" s="0"/>
      <c r="IS3683" s="0"/>
      <c r="IT3683" s="0"/>
      <c r="IU3683" s="0"/>
      <c r="IV3683" s="0"/>
      <c r="IW3683" s="0"/>
      <c r="IX3683" s="0"/>
      <c r="IY3683" s="0"/>
      <c r="IZ3683" s="0"/>
      <c r="JA3683" s="0"/>
      <c r="JB3683" s="0"/>
      <c r="JC3683" s="0"/>
      <c r="JD3683" s="0"/>
      <c r="JE3683" s="0"/>
      <c r="JF3683" s="0"/>
      <c r="JG3683" s="0"/>
      <c r="JH3683" s="0"/>
      <c r="JI3683" s="0"/>
      <c r="JJ3683" s="0"/>
      <c r="JK3683" s="0"/>
      <c r="JL3683" s="0"/>
      <c r="JM3683" s="0"/>
      <c r="JN3683" s="0"/>
      <c r="JO3683" s="0"/>
      <c r="JP3683" s="0"/>
      <c r="JQ3683" s="0"/>
      <c r="JR3683" s="0"/>
      <c r="JS3683" s="0"/>
      <c r="JT3683" s="0"/>
      <c r="JU3683" s="0"/>
      <c r="JV3683" s="0"/>
      <c r="JW3683" s="0"/>
      <c r="JX3683" s="0"/>
      <c r="JY3683" s="0"/>
      <c r="JZ3683" s="0"/>
      <c r="KA3683" s="0"/>
      <c r="KB3683" s="0"/>
      <c r="KC3683" s="0"/>
      <c r="KD3683" s="0"/>
      <c r="KE3683" s="0"/>
      <c r="KF3683" s="0"/>
      <c r="KG3683" s="0"/>
      <c r="KH3683" s="0"/>
      <c r="KI3683" s="0"/>
      <c r="KJ3683" s="0"/>
      <c r="KK3683" s="0"/>
      <c r="KL3683" s="0"/>
      <c r="KM3683" s="0"/>
      <c r="KN3683" s="0"/>
      <c r="KO3683" s="0"/>
      <c r="KP3683" s="0"/>
      <c r="KQ3683" s="0"/>
      <c r="KR3683" s="0"/>
      <c r="KS3683" s="0"/>
      <c r="KT3683" s="0"/>
      <c r="KU3683" s="0"/>
      <c r="KV3683" s="0"/>
      <c r="KW3683" s="0"/>
      <c r="KX3683" s="0"/>
      <c r="KY3683" s="0"/>
      <c r="KZ3683" s="0"/>
      <c r="LA3683" s="0"/>
      <c r="LB3683" s="0"/>
      <c r="LC3683" s="0"/>
      <c r="LD3683" s="0"/>
      <c r="LE3683" s="0"/>
      <c r="LF3683" s="0"/>
      <c r="LG3683" s="0"/>
      <c r="LH3683" s="0"/>
      <c r="LI3683" s="0"/>
      <c r="LJ3683" s="0"/>
      <c r="LK3683" s="0"/>
      <c r="LL3683" s="0"/>
      <c r="LM3683" s="0"/>
      <c r="LN3683" s="0"/>
      <c r="LO3683" s="0"/>
      <c r="LP3683" s="0"/>
      <c r="LQ3683" s="0"/>
      <c r="LR3683" s="0"/>
      <c r="LS3683" s="0"/>
      <c r="LT3683" s="0"/>
      <c r="LU3683" s="0"/>
      <c r="LV3683" s="0"/>
      <c r="LW3683" s="0"/>
      <c r="LX3683" s="0"/>
      <c r="LY3683" s="0"/>
      <c r="LZ3683" s="0"/>
      <c r="MA3683" s="0"/>
      <c r="MB3683" s="0"/>
      <c r="MC3683" s="0"/>
      <c r="MD3683" s="0"/>
      <c r="ME3683" s="0"/>
      <c r="MF3683" s="0"/>
      <c r="MG3683" s="0"/>
      <c r="MH3683" s="0"/>
      <c r="MI3683" s="0"/>
      <c r="MJ3683" s="0"/>
      <c r="MK3683" s="0"/>
      <c r="ML3683" s="0"/>
      <c r="MM3683" s="0"/>
      <c r="MN3683" s="0"/>
      <c r="MO3683" s="0"/>
      <c r="MP3683" s="0"/>
      <c r="MQ3683" s="0"/>
      <c r="MR3683" s="0"/>
      <c r="MS3683" s="0"/>
      <c r="MT3683" s="0"/>
      <c r="MU3683" s="0"/>
      <c r="MV3683" s="0"/>
      <c r="MW3683" s="0"/>
      <c r="MX3683" s="0"/>
      <c r="MY3683" s="0"/>
      <c r="MZ3683" s="0"/>
      <c r="NA3683" s="0"/>
      <c r="NB3683" s="0"/>
      <c r="NC3683" s="0"/>
      <c r="ND3683" s="0"/>
      <c r="NE3683" s="0"/>
      <c r="NF3683" s="0"/>
      <c r="NG3683" s="0"/>
      <c r="NH3683" s="0"/>
      <c r="NI3683" s="0"/>
      <c r="NJ3683" s="0"/>
      <c r="NK3683" s="0"/>
      <c r="NL3683" s="0"/>
      <c r="NM3683" s="0"/>
      <c r="NN3683" s="0"/>
      <c r="NO3683" s="0"/>
      <c r="NP3683" s="0"/>
      <c r="NQ3683" s="0"/>
      <c r="NR3683" s="0"/>
      <c r="NS3683" s="0"/>
      <c r="NT3683" s="0"/>
      <c r="NU3683" s="0"/>
      <c r="NV3683" s="0"/>
      <c r="NW3683" s="0"/>
      <c r="NX3683" s="0"/>
      <c r="NY3683" s="0"/>
      <c r="NZ3683" s="0"/>
      <c r="OA3683" s="0"/>
      <c r="OB3683" s="0"/>
      <c r="OC3683" s="0"/>
      <c r="OD3683" s="0"/>
      <c r="OE3683" s="0"/>
      <c r="OF3683" s="0"/>
      <c r="OG3683" s="0"/>
      <c r="OH3683" s="0"/>
      <c r="OI3683" s="0"/>
      <c r="OJ3683" s="0"/>
      <c r="OK3683" s="0"/>
      <c r="OL3683" s="0"/>
      <c r="OM3683" s="0"/>
      <c r="ON3683" s="0"/>
      <c r="OO3683" s="0"/>
      <c r="OP3683" s="0"/>
      <c r="OQ3683" s="0"/>
      <c r="OR3683" s="0"/>
      <c r="OS3683" s="0"/>
      <c r="OT3683" s="0"/>
      <c r="OU3683" s="0"/>
      <c r="OV3683" s="0"/>
      <c r="OW3683" s="0"/>
      <c r="OX3683" s="0"/>
      <c r="OY3683" s="0"/>
      <c r="OZ3683" s="0"/>
      <c r="PA3683" s="0"/>
      <c r="PB3683" s="0"/>
      <c r="PC3683" s="0"/>
      <c r="PD3683" s="0"/>
      <c r="PE3683" s="0"/>
      <c r="PF3683" s="0"/>
      <c r="PG3683" s="0"/>
      <c r="PH3683" s="0"/>
      <c r="PI3683" s="0"/>
      <c r="PJ3683" s="0"/>
      <c r="PK3683" s="0"/>
      <c r="PL3683" s="0"/>
      <c r="PM3683" s="0"/>
      <c r="PN3683" s="0"/>
      <c r="PO3683" s="0"/>
      <c r="PP3683" s="0"/>
      <c r="PQ3683" s="0"/>
      <c r="PR3683" s="0"/>
      <c r="PS3683" s="0"/>
      <c r="PT3683" s="0"/>
      <c r="PU3683" s="0"/>
      <c r="PV3683" s="0"/>
      <c r="PW3683" s="0"/>
      <c r="PX3683" s="0"/>
      <c r="PY3683" s="0"/>
      <c r="PZ3683" s="0"/>
      <c r="QA3683" s="0"/>
      <c r="QB3683" s="0"/>
      <c r="QC3683" s="0"/>
      <c r="QD3683" s="0"/>
      <c r="QE3683" s="0"/>
      <c r="QF3683" s="0"/>
      <c r="QG3683" s="0"/>
      <c r="QH3683" s="0"/>
      <c r="QI3683" s="0"/>
      <c r="QJ3683" s="0"/>
      <c r="QK3683" s="0"/>
      <c r="QL3683" s="0"/>
      <c r="QM3683" s="0"/>
      <c r="QN3683" s="0"/>
      <c r="QO3683" s="0"/>
      <c r="QP3683" s="0"/>
      <c r="QQ3683" s="0"/>
      <c r="QR3683" s="0"/>
      <c r="QS3683" s="0"/>
      <c r="QT3683" s="0"/>
      <c r="QU3683" s="0"/>
      <c r="QV3683" s="0"/>
      <c r="QW3683" s="0"/>
      <c r="QX3683" s="0"/>
      <c r="QY3683" s="0"/>
      <c r="QZ3683" s="0"/>
      <c r="RA3683" s="0"/>
      <c r="RB3683" s="0"/>
      <c r="RC3683" s="0"/>
      <c r="RD3683" s="0"/>
      <c r="RE3683" s="0"/>
      <c r="RF3683" s="0"/>
      <c r="RG3683" s="0"/>
      <c r="RH3683" s="0"/>
      <c r="RI3683" s="0"/>
      <c r="RJ3683" s="0"/>
      <c r="RK3683" s="0"/>
      <c r="RL3683" s="0"/>
      <c r="RM3683" s="0"/>
      <c r="RN3683" s="0"/>
      <c r="RO3683" s="0"/>
      <c r="RP3683" s="0"/>
      <c r="RQ3683" s="0"/>
      <c r="RR3683" s="0"/>
      <c r="RS3683" s="0"/>
      <c r="RT3683" s="0"/>
      <c r="RU3683" s="0"/>
      <c r="RV3683" s="0"/>
      <c r="RW3683" s="0"/>
      <c r="RX3683" s="0"/>
      <c r="RY3683" s="0"/>
      <c r="RZ3683" s="0"/>
      <c r="SA3683" s="0"/>
      <c r="SB3683" s="0"/>
      <c r="SC3683" s="0"/>
      <c r="SD3683" s="0"/>
      <c r="SE3683" s="0"/>
      <c r="SF3683" s="0"/>
      <c r="SG3683" s="0"/>
      <c r="SH3683" s="0"/>
      <c r="SI3683" s="0"/>
      <c r="SJ3683" s="0"/>
      <c r="SK3683" s="0"/>
      <c r="SL3683" s="0"/>
      <c r="SM3683" s="0"/>
      <c r="SN3683" s="0"/>
      <c r="SO3683" s="0"/>
      <c r="SP3683" s="0"/>
      <c r="SQ3683" s="0"/>
      <c r="SR3683" s="0"/>
      <c r="SS3683" s="0"/>
      <c r="ST3683" s="0"/>
      <c r="SU3683" s="0"/>
      <c r="SV3683" s="0"/>
      <c r="SW3683" s="0"/>
      <c r="SX3683" s="0"/>
      <c r="SY3683" s="0"/>
      <c r="SZ3683" s="0"/>
      <c r="TA3683" s="0"/>
      <c r="TB3683" s="0"/>
      <c r="TC3683" s="0"/>
      <c r="TD3683" s="0"/>
      <c r="TE3683" s="0"/>
      <c r="TF3683" s="0"/>
      <c r="TG3683" s="0"/>
      <c r="TH3683" s="0"/>
      <c r="TI3683" s="0"/>
      <c r="TJ3683" s="0"/>
      <c r="TK3683" s="0"/>
      <c r="TL3683" s="0"/>
      <c r="TM3683" s="0"/>
      <c r="TN3683" s="0"/>
      <c r="TO3683" s="0"/>
      <c r="TP3683" s="0"/>
      <c r="TQ3683" s="0"/>
      <c r="TR3683" s="0"/>
      <c r="TS3683" s="0"/>
      <c r="TT3683" s="0"/>
      <c r="TU3683" s="0"/>
      <c r="TV3683" s="0"/>
      <c r="TW3683" s="0"/>
      <c r="TX3683" s="0"/>
      <c r="TY3683" s="0"/>
      <c r="TZ3683" s="0"/>
      <c r="UA3683" s="0"/>
      <c r="UB3683" s="0"/>
      <c r="UC3683" s="0"/>
      <c r="UD3683" s="0"/>
      <c r="UE3683" s="0"/>
      <c r="UF3683" s="0"/>
      <c r="UG3683" s="0"/>
      <c r="UH3683" s="0"/>
      <c r="UI3683" s="0"/>
      <c r="UJ3683" s="0"/>
      <c r="UK3683" s="0"/>
      <c r="UL3683" s="0"/>
      <c r="UM3683" s="0"/>
      <c r="UN3683" s="0"/>
      <c r="UO3683" s="0"/>
      <c r="UP3683" s="0"/>
      <c r="UQ3683" s="0"/>
      <c r="UR3683" s="0"/>
      <c r="US3683" s="0"/>
      <c r="UT3683" s="0"/>
      <c r="UU3683" s="0"/>
      <c r="UV3683" s="0"/>
      <c r="UW3683" s="0"/>
      <c r="UX3683" s="0"/>
      <c r="UY3683" s="0"/>
      <c r="UZ3683" s="0"/>
      <c r="VA3683" s="0"/>
      <c r="VB3683" s="0"/>
      <c r="VC3683" s="0"/>
      <c r="VD3683" s="0"/>
      <c r="VE3683" s="0"/>
      <c r="VF3683" s="0"/>
      <c r="VG3683" s="0"/>
      <c r="VH3683" s="0"/>
      <c r="VI3683" s="0"/>
      <c r="VJ3683" s="0"/>
      <c r="VK3683" s="0"/>
      <c r="VL3683" s="0"/>
      <c r="VM3683" s="0"/>
      <c r="VN3683" s="0"/>
      <c r="VO3683" s="0"/>
      <c r="VP3683" s="0"/>
      <c r="VQ3683" s="0"/>
      <c r="VR3683" s="0"/>
      <c r="VS3683" s="0"/>
      <c r="VT3683" s="0"/>
      <c r="VU3683" s="0"/>
      <c r="VV3683" s="0"/>
      <c r="VW3683" s="0"/>
      <c r="VX3683" s="0"/>
      <c r="VY3683" s="0"/>
      <c r="VZ3683" s="0"/>
      <c r="WA3683" s="0"/>
      <c r="WB3683" s="0"/>
      <c r="WC3683" s="0"/>
      <c r="WD3683" s="0"/>
      <c r="WE3683" s="0"/>
      <c r="WF3683" s="0"/>
      <c r="WG3683" s="0"/>
      <c r="WH3683" s="0"/>
      <c r="WI3683" s="0"/>
      <c r="WJ3683" s="0"/>
      <c r="WK3683" s="0"/>
      <c r="WL3683" s="0"/>
      <c r="WM3683" s="0"/>
      <c r="WN3683" s="0"/>
      <c r="WO3683" s="0"/>
      <c r="WP3683" s="0"/>
      <c r="WQ3683" s="0"/>
      <c r="WR3683" s="0"/>
      <c r="WS3683" s="0"/>
      <c r="WT3683" s="0"/>
      <c r="WU3683" s="0"/>
      <c r="WV3683" s="0"/>
      <c r="WW3683" s="0"/>
      <c r="WX3683" s="0"/>
      <c r="WY3683" s="0"/>
      <c r="WZ3683" s="0"/>
      <c r="XA3683" s="0"/>
      <c r="XB3683" s="0"/>
      <c r="XC3683" s="0"/>
      <c r="XD3683" s="0"/>
      <c r="XE3683" s="0"/>
      <c r="XF3683" s="0"/>
      <c r="XG3683" s="0"/>
      <c r="XH3683" s="0"/>
      <c r="XI3683" s="0"/>
      <c r="XJ3683" s="0"/>
      <c r="XK3683" s="0"/>
      <c r="XL3683" s="0"/>
      <c r="XM3683" s="0"/>
      <c r="XN3683" s="0"/>
      <c r="XO3683" s="0"/>
      <c r="XP3683" s="0"/>
      <c r="XQ3683" s="0"/>
      <c r="XR3683" s="0"/>
      <c r="XS3683" s="0"/>
      <c r="XT3683" s="0"/>
      <c r="XU3683" s="0"/>
      <c r="XV3683" s="0"/>
      <c r="XW3683" s="0"/>
      <c r="XX3683" s="0"/>
      <c r="XY3683" s="0"/>
      <c r="XZ3683" s="0"/>
      <c r="YA3683" s="0"/>
      <c r="YB3683" s="0"/>
      <c r="YC3683" s="0"/>
      <c r="YD3683" s="0"/>
      <c r="YE3683" s="0"/>
      <c r="YF3683" s="0"/>
      <c r="YG3683" s="0"/>
      <c r="YH3683" s="0"/>
      <c r="YI3683" s="0"/>
      <c r="YJ3683" s="0"/>
      <c r="YK3683" s="0"/>
      <c r="YL3683" s="0"/>
      <c r="YM3683" s="0"/>
      <c r="YN3683" s="0"/>
      <c r="YO3683" s="0"/>
      <c r="YP3683" s="0"/>
      <c r="YQ3683" s="0"/>
      <c r="YR3683" s="0"/>
      <c r="YS3683" s="0"/>
      <c r="YT3683" s="0"/>
      <c r="YU3683" s="0"/>
      <c r="YV3683" s="0"/>
      <c r="YW3683" s="0"/>
      <c r="YX3683" s="0"/>
      <c r="YY3683" s="0"/>
      <c r="YZ3683" s="0"/>
      <c r="ZA3683" s="0"/>
      <c r="ZB3683" s="0"/>
      <c r="ZC3683" s="0"/>
      <c r="ZD3683" s="0"/>
      <c r="ZE3683" s="0"/>
      <c r="ZF3683" s="0"/>
      <c r="ZG3683" s="0"/>
      <c r="ZH3683" s="0"/>
      <c r="ZI3683" s="0"/>
      <c r="ZJ3683" s="0"/>
      <c r="ZK3683" s="0"/>
      <c r="ZL3683" s="0"/>
      <c r="ZM3683" s="0"/>
      <c r="ZN3683" s="0"/>
      <c r="ZO3683" s="0"/>
      <c r="ZP3683" s="0"/>
      <c r="ZQ3683" s="0"/>
      <c r="ZR3683" s="0"/>
      <c r="ZS3683" s="0"/>
      <c r="ZT3683" s="0"/>
      <c r="ZU3683" s="0"/>
      <c r="ZV3683" s="0"/>
      <c r="ZW3683" s="0"/>
      <c r="ZX3683" s="0"/>
      <c r="ZY3683" s="0"/>
      <c r="ZZ3683" s="0"/>
      <c r="AAA3683" s="0"/>
      <c r="AAB3683" s="0"/>
      <c r="AAC3683" s="0"/>
      <c r="AAD3683" s="0"/>
      <c r="AAE3683" s="0"/>
      <c r="AAF3683" s="0"/>
      <c r="AAG3683" s="0"/>
      <c r="AAH3683" s="0"/>
      <c r="AAI3683" s="0"/>
      <c r="AAJ3683" s="0"/>
      <c r="AAK3683" s="0"/>
      <c r="AAL3683" s="0"/>
      <c r="AAM3683" s="0"/>
      <c r="AAN3683" s="0"/>
      <c r="AAO3683" s="0"/>
      <c r="AAP3683" s="0"/>
      <c r="AAQ3683" s="0"/>
      <c r="AAR3683" s="0"/>
      <c r="AAS3683" s="0"/>
      <c r="AAT3683" s="0"/>
      <c r="AAU3683" s="0"/>
      <c r="AAV3683" s="0"/>
      <c r="AAW3683" s="0"/>
      <c r="AAX3683" s="0"/>
      <c r="AAY3683" s="0"/>
      <c r="AAZ3683" s="0"/>
      <c r="ABA3683" s="0"/>
      <c r="ABB3683" s="0"/>
      <c r="ABC3683" s="0"/>
      <c r="ABD3683" s="0"/>
      <c r="ABE3683" s="0"/>
      <c r="ABF3683" s="0"/>
      <c r="ABG3683" s="0"/>
      <c r="ABH3683" s="0"/>
      <c r="ABI3683" s="0"/>
      <c r="ABJ3683" s="0"/>
      <c r="ABK3683" s="0"/>
      <c r="ABL3683" s="0"/>
      <c r="ABM3683" s="0"/>
      <c r="ABN3683" s="0"/>
      <c r="ABO3683" s="0"/>
      <c r="ABP3683" s="0"/>
      <c r="ABQ3683" s="0"/>
      <c r="ABR3683" s="0"/>
      <c r="ABS3683" s="0"/>
      <c r="ABT3683" s="0"/>
      <c r="ABU3683" s="0"/>
      <c r="ABV3683" s="0"/>
      <c r="ABW3683" s="0"/>
      <c r="ABX3683" s="0"/>
      <c r="ABY3683" s="0"/>
      <c r="ABZ3683" s="0"/>
      <c r="ACA3683" s="0"/>
      <c r="ACB3683" s="0"/>
      <c r="ACC3683" s="0"/>
      <c r="ACD3683" s="0"/>
      <c r="ACE3683" s="0"/>
      <c r="ACF3683" s="0"/>
      <c r="ACG3683" s="0"/>
      <c r="ACH3683" s="0"/>
      <c r="ACI3683" s="0"/>
      <c r="ACJ3683" s="0"/>
      <c r="ACK3683" s="0"/>
      <c r="ACL3683" s="0"/>
      <c r="ACM3683" s="0"/>
      <c r="ACN3683" s="0"/>
      <c r="ACO3683" s="0"/>
      <c r="ACP3683" s="0"/>
      <c r="ACQ3683" s="0"/>
      <c r="ACR3683" s="0"/>
      <c r="ACS3683" s="0"/>
      <c r="ACT3683" s="0"/>
      <c r="ACU3683" s="0"/>
      <c r="ACV3683" s="0"/>
      <c r="ACW3683" s="0"/>
      <c r="ACX3683" s="0"/>
      <c r="ACY3683" s="0"/>
      <c r="ACZ3683" s="0"/>
      <c r="ADA3683" s="0"/>
      <c r="ADB3683" s="0"/>
      <c r="ADC3683" s="0"/>
      <c r="ADD3683" s="0"/>
      <c r="ADE3683" s="0"/>
      <c r="ADF3683" s="0"/>
      <c r="ADG3683" s="0"/>
      <c r="ADH3683" s="0"/>
      <c r="ADI3683" s="0"/>
      <c r="ADJ3683" s="0"/>
      <c r="ADK3683" s="0"/>
      <c r="ADL3683" s="0"/>
      <c r="ADM3683" s="0"/>
      <c r="ADN3683" s="0"/>
      <c r="ADO3683" s="0"/>
      <c r="ADP3683" s="0"/>
      <c r="ADQ3683" s="0"/>
      <c r="ADR3683" s="0"/>
      <c r="ADS3683" s="0"/>
      <c r="ADT3683" s="0"/>
      <c r="ADU3683" s="0"/>
      <c r="ADV3683" s="0"/>
      <c r="ADW3683" s="0"/>
      <c r="ADX3683" s="0"/>
      <c r="ADY3683" s="0"/>
      <c r="ADZ3683" s="0"/>
      <c r="AEA3683" s="0"/>
      <c r="AEB3683" s="0"/>
      <c r="AEC3683" s="0"/>
      <c r="AED3683" s="0"/>
      <c r="AEE3683" s="0"/>
      <c r="AEF3683" s="0"/>
      <c r="AEG3683" s="0"/>
      <c r="AEH3683" s="0"/>
      <c r="AEI3683" s="0"/>
      <c r="AEJ3683" s="0"/>
      <c r="AEK3683" s="0"/>
      <c r="AEL3683" s="0"/>
      <c r="AEM3683" s="0"/>
      <c r="AEN3683" s="0"/>
      <c r="AEO3683" s="0"/>
      <c r="AEP3683" s="0"/>
      <c r="AEQ3683" s="0"/>
      <c r="AER3683" s="0"/>
      <c r="AES3683" s="0"/>
      <c r="AET3683" s="0"/>
      <c r="AEU3683" s="0"/>
      <c r="AEV3683" s="0"/>
      <c r="AEW3683" s="0"/>
      <c r="AEX3683" s="0"/>
      <c r="AEY3683" s="0"/>
      <c r="AEZ3683" s="0"/>
      <c r="AFA3683" s="0"/>
      <c r="AFB3683" s="0"/>
      <c r="AFC3683" s="0"/>
      <c r="AFD3683" s="0"/>
      <c r="AFE3683" s="0"/>
      <c r="AFF3683" s="0"/>
      <c r="AFG3683" s="0"/>
      <c r="AFH3683" s="0"/>
      <c r="AFI3683" s="0"/>
      <c r="AFJ3683" s="0"/>
      <c r="AFK3683" s="0"/>
      <c r="AFL3683" s="0"/>
      <c r="AFM3683" s="0"/>
      <c r="AFN3683" s="0"/>
      <c r="AFO3683" s="0"/>
      <c r="AFP3683" s="0"/>
      <c r="AFQ3683" s="0"/>
      <c r="AFR3683" s="0"/>
      <c r="AFS3683" s="0"/>
      <c r="AFT3683" s="0"/>
      <c r="AFU3683" s="0"/>
      <c r="AFV3683" s="0"/>
      <c r="AFW3683" s="0"/>
      <c r="AFX3683" s="0"/>
      <c r="AFY3683" s="0"/>
      <c r="AFZ3683" s="0"/>
      <c r="AGA3683" s="0"/>
      <c r="AGB3683" s="0"/>
      <c r="AGC3683" s="0"/>
      <c r="AGD3683" s="0"/>
      <c r="AGE3683" s="0"/>
      <c r="AGF3683" s="0"/>
      <c r="AGG3683" s="0"/>
      <c r="AGH3683" s="0"/>
      <c r="AGI3683" s="0"/>
      <c r="AGJ3683" s="0"/>
      <c r="AGK3683" s="0"/>
      <c r="AGL3683" s="0"/>
      <c r="AGM3683" s="0"/>
      <c r="AGN3683" s="0"/>
      <c r="AGO3683" s="0"/>
      <c r="AGP3683" s="0"/>
      <c r="AGQ3683" s="0"/>
      <c r="AGR3683" s="0"/>
      <c r="AGS3683" s="0"/>
      <c r="AGT3683" s="0"/>
      <c r="AGU3683" s="0"/>
      <c r="AGV3683" s="0"/>
      <c r="AGW3683" s="0"/>
      <c r="AGX3683" s="0"/>
      <c r="AGY3683" s="0"/>
      <c r="AGZ3683" s="0"/>
      <c r="AHA3683" s="0"/>
      <c r="AHB3683" s="0"/>
      <c r="AHC3683" s="0"/>
      <c r="AHD3683" s="0"/>
      <c r="AHE3683" s="0"/>
      <c r="AHF3683" s="0"/>
      <c r="AHG3683" s="0"/>
      <c r="AHH3683" s="0"/>
      <c r="AHI3683" s="0"/>
      <c r="AHJ3683" s="0"/>
      <c r="AHK3683" s="0"/>
      <c r="AHL3683" s="0"/>
      <c r="AHM3683" s="0"/>
      <c r="AHN3683" s="0"/>
      <c r="AHO3683" s="0"/>
      <c r="AHP3683" s="0"/>
      <c r="AHQ3683" s="0"/>
      <c r="AHR3683" s="0"/>
      <c r="AHS3683" s="0"/>
      <c r="AHT3683" s="0"/>
      <c r="AHU3683" s="0"/>
      <c r="AHV3683" s="0"/>
      <c r="AHW3683" s="0"/>
      <c r="AHX3683" s="0"/>
      <c r="AHY3683" s="0"/>
      <c r="AHZ3683" s="0"/>
      <c r="AIA3683" s="0"/>
      <c r="AIB3683" s="0"/>
      <c r="AIC3683" s="0"/>
      <c r="AID3683" s="0"/>
      <c r="AIE3683" s="0"/>
      <c r="AIF3683" s="0"/>
      <c r="AIG3683" s="0"/>
      <c r="AIH3683" s="0"/>
      <c r="AII3683" s="0"/>
      <c r="AIJ3683" s="0"/>
      <c r="AIK3683" s="0"/>
      <c r="AIL3683" s="0"/>
      <c r="AIM3683" s="0"/>
      <c r="AIN3683" s="0"/>
      <c r="AIO3683" s="0"/>
      <c r="AIP3683" s="0"/>
      <c r="AIQ3683" s="0"/>
      <c r="AIR3683" s="0"/>
      <c r="AIS3683" s="0"/>
      <c r="AIT3683" s="0"/>
      <c r="AIU3683" s="0"/>
      <c r="AIV3683" s="0"/>
      <c r="AIW3683" s="0"/>
      <c r="AIX3683" s="0"/>
      <c r="AIY3683" s="0"/>
      <c r="AIZ3683" s="0"/>
      <c r="AJA3683" s="0"/>
      <c r="AJB3683" s="0"/>
      <c r="AJC3683" s="0"/>
      <c r="AJD3683" s="0"/>
      <c r="AJE3683" s="0"/>
      <c r="AJF3683" s="0"/>
      <c r="AJG3683" s="0"/>
      <c r="AJH3683" s="0"/>
      <c r="AJI3683" s="0"/>
      <c r="AJJ3683" s="0"/>
      <c r="AJK3683" s="0"/>
      <c r="AJL3683" s="0"/>
      <c r="AJM3683" s="0"/>
      <c r="AJN3683" s="0"/>
      <c r="AJO3683" s="0"/>
      <c r="AJP3683" s="0"/>
      <c r="AJQ3683" s="0"/>
      <c r="AJR3683" s="0"/>
      <c r="AJS3683" s="0"/>
      <c r="AJT3683" s="0"/>
      <c r="AJU3683" s="0"/>
      <c r="AJV3683" s="0"/>
      <c r="AJW3683" s="0"/>
      <c r="AJX3683" s="0"/>
      <c r="AJY3683" s="0"/>
      <c r="AJZ3683" s="0"/>
      <c r="AKA3683" s="0"/>
      <c r="AKB3683" s="0"/>
      <c r="AKC3683" s="0"/>
      <c r="AKD3683" s="0"/>
      <c r="AKE3683" s="0"/>
      <c r="AKF3683" s="0"/>
      <c r="AKG3683" s="0"/>
      <c r="AKH3683" s="0"/>
      <c r="AKI3683" s="0"/>
      <c r="AKJ3683" s="0"/>
      <c r="AKK3683" s="0"/>
      <c r="AKL3683" s="0"/>
      <c r="AKM3683" s="0"/>
      <c r="AKN3683" s="0"/>
      <c r="AKO3683" s="0"/>
      <c r="AKP3683" s="0"/>
      <c r="AKQ3683" s="0"/>
      <c r="AKR3683" s="0"/>
      <c r="AKS3683" s="0"/>
      <c r="AKT3683" s="0"/>
      <c r="AKU3683" s="0"/>
      <c r="AKV3683" s="0"/>
      <c r="AKW3683" s="0"/>
      <c r="AKX3683" s="0"/>
      <c r="AKY3683" s="0"/>
      <c r="AKZ3683" s="0"/>
      <c r="ALA3683" s="0"/>
      <c r="ALB3683" s="0"/>
      <c r="ALC3683" s="0"/>
      <c r="ALD3683" s="0"/>
      <c r="ALE3683" s="0"/>
      <c r="ALF3683" s="0"/>
      <c r="ALG3683" s="0"/>
      <c r="ALH3683" s="0"/>
      <c r="ALI3683" s="0"/>
      <c r="ALJ3683" s="0"/>
      <c r="ALK3683" s="0"/>
      <c r="ALL3683" s="0"/>
      <c r="ALM3683" s="0"/>
      <c r="ALN3683" s="0"/>
      <c r="ALO3683" s="0"/>
      <c r="ALP3683" s="0"/>
      <c r="ALQ3683" s="0"/>
      <c r="ALR3683" s="0"/>
      <c r="ALS3683" s="0"/>
      <c r="ALT3683" s="0"/>
      <c r="ALU3683" s="0"/>
      <c r="ALV3683" s="0"/>
      <c r="ALW3683" s="0"/>
      <c r="ALX3683" s="0"/>
      <c r="ALY3683" s="0"/>
      <c r="ALZ3683" s="0"/>
      <c r="AMA3683" s="0"/>
      <c r="AMB3683" s="0"/>
      <c r="AMC3683" s="0"/>
      <c r="AMD3683" s="0"/>
      <c r="AME3683" s="0"/>
      <c r="AMF3683" s="0"/>
      <c r="AMG3683" s="0"/>
      <c r="AMH3683" s="0"/>
      <c r="AMI3683" s="0"/>
    </row>
    <row r="3684" customFormat="false" ht="12.75" hidden="false" customHeight="false" outlineLevel="0" collapsed="false">
      <c r="A3684" s="1" t="s">
        <v>3908</v>
      </c>
      <c r="C3684" s="19" t="s">
        <v>3910</v>
      </c>
      <c r="D3684" s="19" t="s">
        <v>88</v>
      </c>
      <c r="E3684" s="20" t="n">
        <v>2.3</v>
      </c>
      <c r="F3684" s="21" t="n">
        <v>0.95</v>
      </c>
      <c r="G3684" s="24" t="s">
        <v>3906</v>
      </c>
      <c r="H3684" s="3"/>
      <c r="BM3684" s="0"/>
      <c r="BN3684" s="0"/>
      <c r="BO3684" s="0"/>
      <c r="BP3684" s="0"/>
      <c r="BQ3684" s="0"/>
      <c r="BR3684" s="0"/>
      <c r="BS3684" s="0"/>
      <c r="BT3684" s="0"/>
      <c r="BU3684" s="0"/>
      <c r="BV3684" s="0"/>
      <c r="BW3684" s="0"/>
      <c r="BX3684" s="0"/>
      <c r="BY3684" s="0"/>
      <c r="BZ3684" s="0"/>
      <c r="CA3684" s="0"/>
      <c r="CB3684" s="0"/>
      <c r="CC3684" s="0"/>
      <c r="CD3684" s="0"/>
      <c r="CE3684" s="0"/>
      <c r="CF3684" s="0"/>
      <c r="CG3684" s="0"/>
      <c r="CH3684" s="0"/>
      <c r="CI3684" s="0"/>
      <c r="CJ3684" s="0"/>
      <c r="CK3684" s="0"/>
      <c r="CL3684" s="0"/>
      <c r="CM3684" s="0"/>
      <c r="CN3684" s="0"/>
      <c r="CO3684" s="0"/>
      <c r="CP3684" s="0"/>
      <c r="CQ3684" s="0"/>
      <c r="CR3684" s="0"/>
      <c r="CS3684" s="0"/>
      <c r="CT3684" s="0"/>
      <c r="CU3684" s="0"/>
      <c r="CV3684" s="0"/>
      <c r="CW3684" s="0"/>
      <c r="CX3684" s="0"/>
      <c r="CY3684" s="0"/>
      <c r="CZ3684" s="0"/>
      <c r="DA3684" s="0"/>
      <c r="DB3684" s="0"/>
      <c r="DC3684" s="0"/>
      <c r="DD3684" s="0"/>
      <c r="DE3684" s="0"/>
      <c r="DF3684" s="0"/>
      <c r="DG3684" s="0"/>
      <c r="DH3684" s="0"/>
      <c r="DI3684" s="0"/>
      <c r="DJ3684" s="0"/>
      <c r="DK3684" s="0"/>
      <c r="DL3684" s="0"/>
      <c r="DM3684" s="0"/>
      <c r="DN3684" s="0"/>
      <c r="DO3684" s="0"/>
      <c r="DP3684" s="0"/>
      <c r="DQ3684" s="0"/>
      <c r="DR3684" s="0"/>
      <c r="DS3684" s="0"/>
      <c r="DT3684" s="0"/>
      <c r="DU3684" s="0"/>
      <c r="DV3684" s="0"/>
      <c r="DW3684" s="0"/>
      <c r="DX3684" s="0"/>
      <c r="DY3684" s="0"/>
      <c r="DZ3684" s="0"/>
      <c r="EA3684" s="0"/>
      <c r="EB3684" s="0"/>
      <c r="EC3684" s="0"/>
      <c r="ED3684" s="0"/>
      <c r="EE3684" s="0"/>
      <c r="EF3684" s="0"/>
      <c r="EG3684" s="0"/>
      <c r="EH3684" s="0"/>
      <c r="EI3684" s="0"/>
      <c r="EJ3684" s="0"/>
      <c r="EK3684" s="0"/>
      <c r="EL3684" s="0"/>
      <c r="EM3684" s="0"/>
      <c r="EN3684" s="0"/>
      <c r="EO3684" s="0"/>
      <c r="EP3684" s="0"/>
      <c r="EQ3684" s="0"/>
      <c r="ER3684" s="0"/>
      <c r="ES3684" s="0"/>
      <c r="ET3684" s="0"/>
      <c r="EU3684" s="0"/>
      <c r="EV3684" s="0"/>
      <c r="EW3684" s="0"/>
      <c r="EX3684" s="0"/>
      <c r="EY3684" s="0"/>
      <c r="EZ3684" s="0"/>
      <c r="FA3684" s="0"/>
      <c r="FB3684" s="0"/>
      <c r="FC3684" s="0"/>
      <c r="FD3684" s="0"/>
      <c r="FE3684" s="0"/>
      <c r="FF3684" s="0"/>
      <c r="FG3684" s="0"/>
      <c r="FH3684" s="0"/>
      <c r="FI3684" s="0"/>
      <c r="FJ3684" s="0"/>
      <c r="FK3684" s="0"/>
      <c r="FL3684" s="0"/>
      <c r="FM3684" s="0"/>
      <c r="FN3684" s="0"/>
      <c r="FO3684" s="0"/>
      <c r="FP3684" s="0"/>
      <c r="FQ3684" s="0"/>
      <c r="FR3684" s="0"/>
      <c r="FS3684" s="0"/>
      <c r="FT3684" s="0"/>
      <c r="FU3684" s="0"/>
      <c r="FV3684" s="0"/>
      <c r="FW3684" s="0"/>
      <c r="FX3684" s="0"/>
      <c r="FY3684" s="0"/>
      <c r="FZ3684" s="0"/>
      <c r="GA3684" s="0"/>
      <c r="GB3684" s="0"/>
      <c r="GC3684" s="0"/>
      <c r="GD3684" s="0"/>
      <c r="GE3684" s="0"/>
      <c r="GF3684" s="0"/>
      <c r="GG3684" s="0"/>
      <c r="GH3684" s="0"/>
      <c r="GI3684" s="0"/>
      <c r="GJ3684" s="0"/>
      <c r="GK3684" s="0"/>
      <c r="GL3684" s="0"/>
      <c r="GM3684" s="0"/>
      <c r="GN3684" s="0"/>
      <c r="GO3684" s="0"/>
      <c r="GP3684" s="0"/>
      <c r="GQ3684" s="0"/>
      <c r="GR3684" s="0"/>
      <c r="GS3684" s="0"/>
      <c r="GT3684" s="0"/>
      <c r="GU3684" s="0"/>
      <c r="GV3684" s="0"/>
      <c r="GW3684" s="0"/>
      <c r="GX3684" s="0"/>
      <c r="GY3684" s="0"/>
      <c r="GZ3684" s="0"/>
      <c r="HA3684" s="0"/>
      <c r="HB3684" s="0"/>
      <c r="HC3684" s="0"/>
      <c r="HD3684" s="0"/>
      <c r="HE3684" s="0"/>
      <c r="HF3684" s="0"/>
      <c r="HG3684" s="0"/>
      <c r="HH3684" s="0"/>
      <c r="HI3684" s="0"/>
      <c r="HJ3684" s="0"/>
      <c r="HK3684" s="0"/>
      <c r="HL3684" s="0"/>
      <c r="HM3684" s="0"/>
      <c r="HN3684" s="0"/>
      <c r="HO3684" s="0"/>
      <c r="HP3684" s="0"/>
      <c r="HQ3684" s="0"/>
      <c r="HR3684" s="0"/>
      <c r="HS3684" s="0"/>
      <c r="HT3684" s="0"/>
      <c r="HU3684" s="0"/>
      <c r="HV3684" s="0"/>
      <c r="HW3684" s="0"/>
      <c r="HX3684" s="0"/>
      <c r="HY3684" s="0"/>
      <c r="HZ3684" s="0"/>
      <c r="IA3684" s="0"/>
      <c r="IB3684" s="0"/>
      <c r="IC3684" s="0"/>
      <c r="ID3684" s="0"/>
      <c r="IE3684" s="0"/>
      <c r="IF3684" s="0"/>
      <c r="IG3684" s="0"/>
      <c r="IH3684" s="0"/>
      <c r="II3684" s="0"/>
      <c r="IJ3684" s="0"/>
      <c r="IK3684" s="0"/>
      <c r="IL3684" s="0"/>
      <c r="IM3684" s="0"/>
      <c r="IN3684" s="0"/>
      <c r="IO3684" s="0"/>
      <c r="IP3684" s="0"/>
      <c r="IQ3684" s="0"/>
      <c r="IR3684" s="0"/>
      <c r="IS3684" s="0"/>
      <c r="IT3684" s="0"/>
      <c r="IU3684" s="0"/>
      <c r="IV3684" s="0"/>
      <c r="IW3684" s="0"/>
      <c r="IX3684" s="0"/>
      <c r="IY3684" s="0"/>
      <c r="IZ3684" s="0"/>
      <c r="JA3684" s="0"/>
      <c r="JB3684" s="0"/>
      <c r="JC3684" s="0"/>
      <c r="JD3684" s="0"/>
      <c r="JE3684" s="0"/>
      <c r="JF3684" s="0"/>
      <c r="JG3684" s="0"/>
      <c r="JH3684" s="0"/>
      <c r="JI3684" s="0"/>
      <c r="JJ3684" s="0"/>
      <c r="JK3684" s="0"/>
      <c r="JL3684" s="0"/>
      <c r="JM3684" s="0"/>
      <c r="JN3684" s="0"/>
      <c r="JO3684" s="0"/>
      <c r="JP3684" s="0"/>
      <c r="JQ3684" s="0"/>
      <c r="JR3684" s="0"/>
      <c r="JS3684" s="0"/>
      <c r="JT3684" s="0"/>
      <c r="JU3684" s="0"/>
      <c r="JV3684" s="0"/>
      <c r="JW3684" s="0"/>
      <c r="JX3684" s="0"/>
      <c r="JY3684" s="0"/>
      <c r="JZ3684" s="0"/>
      <c r="KA3684" s="0"/>
      <c r="KB3684" s="0"/>
      <c r="KC3684" s="0"/>
      <c r="KD3684" s="0"/>
      <c r="KE3684" s="0"/>
      <c r="KF3684" s="0"/>
      <c r="KG3684" s="0"/>
      <c r="KH3684" s="0"/>
      <c r="KI3684" s="0"/>
      <c r="KJ3684" s="0"/>
      <c r="KK3684" s="0"/>
      <c r="KL3684" s="0"/>
      <c r="KM3684" s="0"/>
      <c r="KN3684" s="0"/>
      <c r="KO3684" s="0"/>
      <c r="KP3684" s="0"/>
      <c r="KQ3684" s="0"/>
      <c r="KR3684" s="0"/>
      <c r="KS3684" s="0"/>
      <c r="KT3684" s="0"/>
      <c r="KU3684" s="0"/>
      <c r="KV3684" s="0"/>
      <c r="KW3684" s="0"/>
      <c r="KX3684" s="0"/>
      <c r="KY3684" s="0"/>
      <c r="KZ3684" s="0"/>
      <c r="LA3684" s="0"/>
      <c r="LB3684" s="0"/>
      <c r="LC3684" s="0"/>
      <c r="LD3684" s="0"/>
      <c r="LE3684" s="0"/>
      <c r="LF3684" s="0"/>
      <c r="LG3684" s="0"/>
      <c r="LH3684" s="0"/>
      <c r="LI3684" s="0"/>
      <c r="LJ3684" s="0"/>
      <c r="LK3684" s="0"/>
      <c r="LL3684" s="0"/>
      <c r="LM3684" s="0"/>
      <c r="LN3684" s="0"/>
      <c r="LO3684" s="0"/>
      <c r="LP3684" s="0"/>
      <c r="LQ3684" s="0"/>
      <c r="LR3684" s="0"/>
      <c r="LS3684" s="0"/>
      <c r="LT3684" s="0"/>
      <c r="LU3684" s="0"/>
      <c r="LV3684" s="0"/>
      <c r="LW3684" s="0"/>
      <c r="LX3684" s="0"/>
      <c r="LY3684" s="0"/>
      <c r="LZ3684" s="0"/>
      <c r="MA3684" s="0"/>
      <c r="MB3684" s="0"/>
      <c r="MC3684" s="0"/>
      <c r="MD3684" s="0"/>
      <c r="ME3684" s="0"/>
      <c r="MF3684" s="0"/>
      <c r="MG3684" s="0"/>
      <c r="MH3684" s="0"/>
      <c r="MI3684" s="0"/>
      <c r="MJ3684" s="0"/>
      <c r="MK3684" s="0"/>
      <c r="ML3684" s="0"/>
      <c r="MM3684" s="0"/>
      <c r="MN3684" s="0"/>
      <c r="MO3684" s="0"/>
      <c r="MP3684" s="0"/>
      <c r="MQ3684" s="0"/>
      <c r="MR3684" s="0"/>
      <c r="MS3684" s="0"/>
      <c r="MT3684" s="0"/>
      <c r="MU3684" s="0"/>
      <c r="MV3684" s="0"/>
      <c r="MW3684" s="0"/>
      <c r="MX3684" s="0"/>
      <c r="MY3684" s="0"/>
      <c r="MZ3684" s="0"/>
      <c r="NA3684" s="0"/>
      <c r="NB3684" s="0"/>
      <c r="NC3684" s="0"/>
      <c r="ND3684" s="0"/>
      <c r="NE3684" s="0"/>
      <c r="NF3684" s="0"/>
      <c r="NG3684" s="0"/>
      <c r="NH3684" s="0"/>
      <c r="NI3684" s="0"/>
      <c r="NJ3684" s="0"/>
      <c r="NK3684" s="0"/>
      <c r="NL3684" s="0"/>
      <c r="NM3684" s="0"/>
      <c r="NN3684" s="0"/>
      <c r="NO3684" s="0"/>
      <c r="NP3684" s="0"/>
      <c r="NQ3684" s="0"/>
      <c r="NR3684" s="0"/>
      <c r="NS3684" s="0"/>
      <c r="NT3684" s="0"/>
      <c r="NU3684" s="0"/>
      <c r="NV3684" s="0"/>
      <c r="NW3684" s="0"/>
      <c r="NX3684" s="0"/>
      <c r="NY3684" s="0"/>
      <c r="NZ3684" s="0"/>
      <c r="OA3684" s="0"/>
      <c r="OB3684" s="0"/>
      <c r="OC3684" s="0"/>
      <c r="OD3684" s="0"/>
      <c r="OE3684" s="0"/>
      <c r="OF3684" s="0"/>
      <c r="OG3684" s="0"/>
      <c r="OH3684" s="0"/>
      <c r="OI3684" s="0"/>
      <c r="OJ3684" s="0"/>
      <c r="OK3684" s="0"/>
      <c r="OL3684" s="0"/>
      <c r="OM3684" s="0"/>
      <c r="ON3684" s="0"/>
      <c r="OO3684" s="0"/>
      <c r="OP3684" s="0"/>
      <c r="OQ3684" s="0"/>
      <c r="OR3684" s="0"/>
      <c r="OS3684" s="0"/>
      <c r="OT3684" s="0"/>
      <c r="OU3684" s="0"/>
      <c r="OV3684" s="0"/>
      <c r="OW3684" s="0"/>
      <c r="OX3684" s="0"/>
      <c r="OY3684" s="0"/>
      <c r="OZ3684" s="0"/>
      <c r="PA3684" s="0"/>
      <c r="PB3684" s="0"/>
      <c r="PC3684" s="0"/>
      <c r="PD3684" s="0"/>
      <c r="PE3684" s="0"/>
      <c r="PF3684" s="0"/>
      <c r="PG3684" s="0"/>
      <c r="PH3684" s="0"/>
      <c r="PI3684" s="0"/>
      <c r="PJ3684" s="0"/>
      <c r="PK3684" s="0"/>
      <c r="PL3684" s="0"/>
      <c r="PM3684" s="0"/>
      <c r="PN3684" s="0"/>
      <c r="PO3684" s="0"/>
      <c r="PP3684" s="0"/>
      <c r="PQ3684" s="0"/>
      <c r="PR3684" s="0"/>
      <c r="PS3684" s="0"/>
      <c r="PT3684" s="0"/>
      <c r="PU3684" s="0"/>
      <c r="PV3684" s="0"/>
      <c r="PW3684" s="0"/>
      <c r="PX3684" s="0"/>
      <c r="PY3684" s="0"/>
      <c r="PZ3684" s="0"/>
      <c r="QA3684" s="0"/>
      <c r="QB3684" s="0"/>
      <c r="QC3684" s="0"/>
      <c r="QD3684" s="0"/>
      <c r="QE3684" s="0"/>
      <c r="QF3684" s="0"/>
      <c r="QG3684" s="0"/>
      <c r="QH3684" s="0"/>
      <c r="QI3684" s="0"/>
      <c r="QJ3684" s="0"/>
      <c r="QK3684" s="0"/>
      <c r="QL3684" s="0"/>
      <c r="QM3684" s="0"/>
      <c r="QN3684" s="0"/>
      <c r="QO3684" s="0"/>
      <c r="QP3684" s="0"/>
      <c r="QQ3684" s="0"/>
      <c r="QR3684" s="0"/>
      <c r="QS3684" s="0"/>
      <c r="QT3684" s="0"/>
      <c r="QU3684" s="0"/>
      <c r="QV3684" s="0"/>
      <c r="QW3684" s="0"/>
      <c r="QX3684" s="0"/>
      <c r="QY3684" s="0"/>
      <c r="QZ3684" s="0"/>
      <c r="RA3684" s="0"/>
      <c r="RB3684" s="0"/>
      <c r="RC3684" s="0"/>
      <c r="RD3684" s="0"/>
      <c r="RE3684" s="0"/>
      <c r="RF3684" s="0"/>
      <c r="RG3684" s="0"/>
      <c r="RH3684" s="0"/>
      <c r="RI3684" s="0"/>
      <c r="RJ3684" s="0"/>
      <c r="RK3684" s="0"/>
      <c r="RL3684" s="0"/>
      <c r="RM3684" s="0"/>
      <c r="RN3684" s="0"/>
      <c r="RO3684" s="0"/>
      <c r="RP3684" s="0"/>
      <c r="RQ3684" s="0"/>
      <c r="RR3684" s="0"/>
      <c r="RS3684" s="0"/>
      <c r="RT3684" s="0"/>
      <c r="RU3684" s="0"/>
      <c r="RV3684" s="0"/>
      <c r="RW3684" s="0"/>
      <c r="RX3684" s="0"/>
      <c r="RY3684" s="0"/>
      <c r="RZ3684" s="0"/>
      <c r="SA3684" s="0"/>
      <c r="SB3684" s="0"/>
      <c r="SC3684" s="0"/>
      <c r="SD3684" s="0"/>
      <c r="SE3684" s="0"/>
      <c r="SF3684" s="0"/>
      <c r="SG3684" s="0"/>
      <c r="SH3684" s="0"/>
      <c r="SI3684" s="0"/>
      <c r="SJ3684" s="0"/>
      <c r="SK3684" s="0"/>
      <c r="SL3684" s="0"/>
      <c r="SM3684" s="0"/>
      <c r="SN3684" s="0"/>
      <c r="SO3684" s="0"/>
      <c r="SP3684" s="0"/>
      <c r="SQ3684" s="0"/>
      <c r="SR3684" s="0"/>
      <c r="SS3684" s="0"/>
      <c r="ST3684" s="0"/>
      <c r="SU3684" s="0"/>
      <c r="SV3684" s="0"/>
      <c r="SW3684" s="0"/>
      <c r="SX3684" s="0"/>
      <c r="SY3684" s="0"/>
      <c r="SZ3684" s="0"/>
      <c r="TA3684" s="0"/>
      <c r="TB3684" s="0"/>
      <c r="TC3684" s="0"/>
      <c r="TD3684" s="0"/>
      <c r="TE3684" s="0"/>
      <c r="TF3684" s="0"/>
      <c r="TG3684" s="0"/>
      <c r="TH3684" s="0"/>
      <c r="TI3684" s="0"/>
      <c r="TJ3684" s="0"/>
      <c r="TK3684" s="0"/>
      <c r="TL3684" s="0"/>
      <c r="TM3684" s="0"/>
      <c r="TN3684" s="0"/>
      <c r="TO3684" s="0"/>
      <c r="TP3684" s="0"/>
      <c r="TQ3684" s="0"/>
      <c r="TR3684" s="0"/>
      <c r="TS3684" s="0"/>
      <c r="TT3684" s="0"/>
      <c r="TU3684" s="0"/>
      <c r="TV3684" s="0"/>
      <c r="TW3684" s="0"/>
      <c r="TX3684" s="0"/>
      <c r="TY3684" s="0"/>
      <c r="TZ3684" s="0"/>
      <c r="UA3684" s="0"/>
      <c r="UB3684" s="0"/>
      <c r="UC3684" s="0"/>
      <c r="UD3684" s="0"/>
      <c r="UE3684" s="0"/>
      <c r="UF3684" s="0"/>
      <c r="UG3684" s="0"/>
      <c r="UH3684" s="0"/>
      <c r="UI3684" s="0"/>
      <c r="UJ3684" s="0"/>
      <c r="UK3684" s="0"/>
      <c r="UL3684" s="0"/>
      <c r="UM3684" s="0"/>
      <c r="UN3684" s="0"/>
      <c r="UO3684" s="0"/>
      <c r="UP3684" s="0"/>
      <c r="UQ3684" s="0"/>
      <c r="UR3684" s="0"/>
      <c r="US3684" s="0"/>
      <c r="UT3684" s="0"/>
      <c r="UU3684" s="0"/>
      <c r="UV3684" s="0"/>
      <c r="UW3684" s="0"/>
      <c r="UX3684" s="0"/>
      <c r="UY3684" s="0"/>
      <c r="UZ3684" s="0"/>
      <c r="VA3684" s="0"/>
      <c r="VB3684" s="0"/>
      <c r="VC3684" s="0"/>
      <c r="VD3684" s="0"/>
      <c r="VE3684" s="0"/>
      <c r="VF3684" s="0"/>
      <c r="VG3684" s="0"/>
      <c r="VH3684" s="0"/>
      <c r="VI3684" s="0"/>
      <c r="VJ3684" s="0"/>
      <c r="VK3684" s="0"/>
      <c r="VL3684" s="0"/>
      <c r="VM3684" s="0"/>
      <c r="VN3684" s="0"/>
      <c r="VO3684" s="0"/>
      <c r="VP3684" s="0"/>
      <c r="VQ3684" s="0"/>
      <c r="VR3684" s="0"/>
      <c r="VS3684" s="0"/>
      <c r="VT3684" s="0"/>
      <c r="VU3684" s="0"/>
      <c r="VV3684" s="0"/>
      <c r="VW3684" s="0"/>
      <c r="VX3684" s="0"/>
      <c r="VY3684" s="0"/>
      <c r="VZ3684" s="0"/>
      <c r="WA3684" s="0"/>
      <c r="WB3684" s="0"/>
      <c r="WC3684" s="0"/>
      <c r="WD3684" s="0"/>
      <c r="WE3684" s="0"/>
      <c r="WF3684" s="0"/>
      <c r="WG3684" s="0"/>
      <c r="WH3684" s="0"/>
      <c r="WI3684" s="0"/>
      <c r="WJ3684" s="0"/>
      <c r="WK3684" s="0"/>
      <c r="WL3684" s="0"/>
      <c r="WM3684" s="0"/>
      <c r="WN3684" s="0"/>
      <c r="WO3684" s="0"/>
      <c r="WP3684" s="0"/>
      <c r="WQ3684" s="0"/>
      <c r="WR3684" s="0"/>
      <c r="WS3684" s="0"/>
      <c r="WT3684" s="0"/>
      <c r="WU3684" s="0"/>
      <c r="WV3684" s="0"/>
      <c r="WW3684" s="0"/>
      <c r="WX3684" s="0"/>
      <c r="WY3684" s="0"/>
      <c r="WZ3684" s="0"/>
      <c r="XA3684" s="0"/>
      <c r="XB3684" s="0"/>
      <c r="XC3684" s="0"/>
      <c r="XD3684" s="0"/>
      <c r="XE3684" s="0"/>
      <c r="XF3684" s="0"/>
      <c r="XG3684" s="0"/>
      <c r="XH3684" s="0"/>
      <c r="XI3684" s="0"/>
      <c r="XJ3684" s="0"/>
      <c r="XK3684" s="0"/>
      <c r="XL3684" s="0"/>
      <c r="XM3684" s="0"/>
      <c r="XN3684" s="0"/>
      <c r="XO3684" s="0"/>
      <c r="XP3684" s="0"/>
      <c r="XQ3684" s="0"/>
      <c r="XR3684" s="0"/>
      <c r="XS3684" s="0"/>
      <c r="XT3684" s="0"/>
      <c r="XU3684" s="0"/>
      <c r="XV3684" s="0"/>
      <c r="XW3684" s="0"/>
      <c r="XX3684" s="0"/>
      <c r="XY3684" s="0"/>
      <c r="XZ3684" s="0"/>
      <c r="YA3684" s="0"/>
      <c r="YB3684" s="0"/>
      <c r="YC3684" s="0"/>
      <c r="YD3684" s="0"/>
      <c r="YE3684" s="0"/>
      <c r="YF3684" s="0"/>
      <c r="YG3684" s="0"/>
      <c r="YH3684" s="0"/>
      <c r="YI3684" s="0"/>
      <c r="YJ3684" s="0"/>
      <c r="YK3684" s="0"/>
      <c r="YL3684" s="0"/>
      <c r="YM3684" s="0"/>
      <c r="YN3684" s="0"/>
      <c r="YO3684" s="0"/>
      <c r="YP3684" s="0"/>
      <c r="YQ3684" s="0"/>
      <c r="YR3684" s="0"/>
      <c r="YS3684" s="0"/>
      <c r="YT3684" s="0"/>
      <c r="YU3684" s="0"/>
      <c r="YV3684" s="0"/>
      <c r="YW3684" s="0"/>
      <c r="YX3684" s="0"/>
      <c r="YY3684" s="0"/>
      <c r="YZ3684" s="0"/>
      <c r="ZA3684" s="0"/>
      <c r="ZB3684" s="0"/>
      <c r="ZC3684" s="0"/>
      <c r="ZD3684" s="0"/>
      <c r="ZE3684" s="0"/>
      <c r="ZF3684" s="0"/>
      <c r="ZG3684" s="0"/>
      <c r="ZH3684" s="0"/>
      <c r="ZI3684" s="0"/>
      <c r="ZJ3684" s="0"/>
      <c r="ZK3684" s="0"/>
      <c r="ZL3684" s="0"/>
      <c r="ZM3684" s="0"/>
      <c r="ZN3684" s="0"/>
      <c r="ZO3684" s="0"/>
      <c r="ZP3684" s="0"/>
      <c r="ZQ3684" s="0"/>
      <c r="ZR3684" s="0"/>
      <c r="ZS3684" s="0"/>
      <c r="ZT3684" s="0"/>
      <c r="ZU3684" s="0"/>
      <c r="ZV3684" s="0"/>
      <c r="ZW3684" s="0"/>
      <c r="ZX3684" s="0"/>
      <c r="ZY3684" s="0"/>
      <c r="ZZ3684" s="0"/>
      <c r="AAA3684" s="0"/>
      <c r="AAB3684" s="0"/>
      <c r="AAC3684" s="0"/>
      <c r="AAD3684" s="0"/>
      <c r="AAE3684" s="0"/>
      <c r="AAF3684" s="0"/>
      <c r="AAG3684" s="0"/>
      <c r="AAH3684" s="0"/>
      <c r="AAI3684" s="0"/>
      <c r="AAJ3684" s="0"/>
      <c r="AAK3684" s="0"/>
      <c r="AAL3684" s="0"/>
      <c r="AAM3684" s="0"/>
      <c r="AAN3684" s="0"/>
      <c r="AAO3684" s="0"/>
      <c r="AAP3684" s="0"/>
      <c r="AAQ3684" s="0"/>
      <c r="AAR3684" s="0"/>
      <c r="AAS3684" s="0"/>
      <c r="AAT3684" s="0"/>
      <c r="AAU3684" s="0"/>
      <c r="AAV3684" s="0"/>
      <c r="AAW3684" s="0"/>
      <c r="AAX3684" s="0"/>
      <c r="AAY3684" s="0"/>
      <c r="AAZ3684" s="0"/>
      <c r="ABA3684" s="0"/>
      <c r="ABB3684" s="0"/>
      <c r="ABC3684" s="0"/>
      <c r="ABD3684" s="0"/>
      <c r="ABE3684" s="0"/>
      <c r="ABF3684" s="0"/>
      <c r="ABG3684" s="0"/>
      <c r="ABH3684" s="0"/>
      <c r="ABI3684" s="0"/>
      <c r="ABJ3684" s="0"/>
      <c r="ABK3684" s="0"/>
      <c r="ABL3684" s="0"/>
      <c r="ABM3684" s="0"/>
      <c r="ABN3684" s="0"/>
      <c r="ABO3684" s="0"/>
      <c r="ABP3684" s="0"/>
      <c r="ABQ3684" s="0"/>
      <c r="ABR3684" s="0"/>
      <c r="ABS3684" s="0"/>
      <c r="ABT3684" s="0"/>
      <c r="ABU3684" s="0"/>
      <c r="ABV3684" s="0"/>
      <c r="ABW3684" s="0"/>
      <c r="ABX3684" s="0"/>
      <c r="ABY3684" s="0"/>
      <c r="ABZ3684" s="0"/>
      <c r="ACA3684" s="0"/>
      <c r="ACB3684" s="0"/>
      <c r="ACC3684" s="0"/>
      <c r="ACD3684" s="0"/>
      <c r="ACE3684" s="0"/>
      <c r="ACF3684" s="0"/>
      <c r="ACG3684" s="0"/>
      <c r="ACH3684" s="0"/>
      <c r="ACI3684" s="0"/>
      <c r="ACJ3684" s="0"/>
      <c r="ACK3684" s="0"/>
      <c r="ACL3684" s="0"/>
      <c r="ACM3684" s="0"/>
      <c r="ACN3684" s="0"/>
      <c r="ACO3684" s="0"/>
      <c r="ACP3684" s="0"/>
      <c r="ACQ3684" s="0"/>
      <c r="ACR3684" s="0"/>
      <c r="ACS3684" s="0"/>
      <c r="ACT3684" s="0"/>
      <c r="ACU3684" s="0"/>
      <c r="ACV3684" s="0"/>
      <c r="ACW3684" s="0"/>
      <c r="ACX3684" s="0"/>
      <c r="ACY3684" s="0"/>
      <c r="ACZ3684" s="0"/>
      <c r="ADA3684" s="0"/>
      <c r="ADB3684" s="0"/>
      <c r="ADC3684" s="0"/>
      <c r="ADD3684" s="0"/>
      <c r="ADE3684" s="0"/>
      <c r="ADF3684" s="0"/>
      <c r="ADG3684" s="0"/>
      <c r="ADH3684" s="0"/>
      <c r="ADI3684" s="0"/>
      <c r="ADJ3684" s="0"/>
      <c r="ADK3684" s="0"/>
      <c r="ADL3684" s="0"/>
      <c r="ADM3684" s="0"/>
      <c r="ADN3684" s="0"/>
      <c r="ADO3684" s="0"/>
      <c r="ADP3684" s="0"/>
      <c r="ADQ3684" s="0"/>
      <c r="ADR3684" s="0"/>
      <c r="ADS3684" s="0"/>
      <c r="ADT3684" s="0"/>
      <c r="ADU3684" s="0"/>
      <c r="ADV3684" s="0"/>
      <c r="ADW3684" s="0"/>
      <c r="ADX3684" s="0"/>
      <c r="ADY3684" s="0"/>
      <c r="ADZ3684" s="0"/>
      <c r="AEA3684" s="0"/>
      <c r="AEB3684" s="0"/>
      <c r="AEC3684" s="0"/>
      <c r="AED3684" s="0"/>
      <c r="AEE3684" s="0"/>
      <c r="AEF3684" s="0"/>
      <c r="AEG3684" s="0"/>
      <c r="AEH3684" s="0"/>
      <c r="AEI3684" s="0"/>
      <c r="AEJ3684" s="0"/>
      <c r="AEK3684" s="0"/>
      <c r="AEL3684" s="0"/>
      <c r="AEM3684" s="0"/>
      <c r="AEN3684" s="0"/>
      <c r="AEO3684" s="0"/>
      <c r="AEP3684" s="0"/>
      <c r="AEQ3684" s="0"/>
      <c r="AER3684" s="0"/>
      <c r="AES3684" s="0"/>
      <c r="AET3684" s="0"/>
      <c r="AEU3684" s="0"/>
      <c r="AEV3684" s="0"/>
      <c r="AEW3684" s="0"/>
      <c r="AEX3684" s="0"/>
      <c r="AEY3684" s="0"/>
      <c r="AEZ3684" s="0"/>
      <c r="AFA3684" s="0"/>
      <c r="AFB3684" s="0"/>
      <c r="AFC3684" s="0"/>
      <c r="AFD3684" s="0"/>
      <c r="AFE3684" s="0"/>
      <c r="AFF3684" s="0"/>
      <c r="AFG3684" s="0"/>
      <c r="AFH3684" s="0"/>
      <c r="AFI3684" s="0"/>
      <c r="AFJ3684" s="0"/>
      <c r="AFK3684" s="0"/>
      <c r="AFL3684" s="0"/>
      <c r="AFM3684" s="0"/>
      <c r="AFN3684" s="0"/>
      <c r="AFO3684" s="0"/>
      <c r="AFP3684" s="0"/>
      <c r="AFQ3684" s="0"/>
      <c r="AFR3684" s="0"/>
      <c r="AFS3684" s="0"/>
      <c r="AFT3684" s="0"/>
      <c r="AFU3684" s="0"/>
      <c r="AFV3684" s="0"/>
      <c r="AFW3684" s="0"/>
      <c r="AFX3684" s="0"/>
      <c r="AFY3684" s="0"/>
      <c r="AFZ3684" s="0"/>
      <c r="AGA3684" s="0"/>
      <c r="AGB3684" s="0"/>
      <c r="AGC3684" s="0"/>
      <c r="AGD3684" s="0"/>
      <c r="AGE3684" s="0"/>
      <c r="AGF3684" s="0"/>
      <c r="AGG3684" s="0"/>
      <c r="AGH3684" s="0"/>
      <c r="AGI3684" s="0"/>
      <c r="AGJ3684" s="0"/>
      <c r="AGK3684" s="0"/>
      <c r="AGL3684" s="0"/>
      <c r="AGM3684" s="0"/>
      <c r="AGN3684" s="0"/>
      <c r="AGO3684" s="0"/>
      <c r="AGP3684" s="0"/>
      <c r="AGQ3684" s="0"/>
      <c r="AGR3684" s="0"/>
      <c r="AGS3684" s="0"/>
      <c r="AGT3684" s="0"/>
      <c r="AGU3684" s="0"/>
      <c r="AGV3684" s="0"/>
      <c r="AGW3684" s="0"/>
      <c r="AGX3684" s="0"/>
      <c r="AGY3684" s="0"/>
      <c r="AGZ3684" s="0"/>
      <c r="AHA3684" s="0"/>
      <c r="AHB3684" s="0"/>
      <c r="AHC3684" s="0"/>
      <c r="AHD3684" s="0"/>
      <c r="AHE3684" s="0"/>
      <c r="AHF3684" s="0"/>
      <c r="AHG3684" s="0"/>
      <c r="AHH3684" s="0"/>
      <c r="AHI3684" s="0"/>
      <c r="AHJ3684" s="0"/>
      <c r="AHK3684" s="0"/>
      <c r="AHL3684" s="0"/>
      <c r="AHM3684" s="0"/>
      <c r="AHN3684" s="0"/>
      <c r="AHO3684" s="0"/>
      <c r="AHP3684" s="0"/>
      <c r="AHQ3684" s="0"/>
      <c r="AHR3684" s="0"/>
      <c r="AHS3684" s="0"/>
      <c r="AHT3684" s="0"/>
      <c r="AHU3684" s="0"/>
      <c r="AHV3684" s="0"/>
      <c r="AHW3684" s="0"/>
      <c r="AHX3684" s="0"/>
      <c r="AHY3684" s="0"/>
      <c r="AHZ3684" s="0"/>
      <c r="AIA3684" s="0"/>
      <c r="AIB3684" s="0"/>
      <c r="AIC3684" s="0"/>
      <c r="AID3684" s="0"/>
      <c r="AIE3684" s="0"/>
      <c r="AIF3684" s="0"/>
      <c r="AIG3684" s="0"/>
      <c r="AIH3684" s="0"/>
      <c r="AII3684" s="0"/>
      <c r="AIJ3684" s="0"/>
      <c r="AIK3684" s="0"/>
      <c r="AIL3684" s="0"/>
      <c r="AIM3684" s="0"/>
      <c r="AIN3684" s="0"/>
      <c r="AIO3684" s="0"/>
      <c r="AIP3684" s="0"/>
      <c r="AIQ3684" s="0"/>
      <c r="AIR3684" s="0"/>
      <c r="AIS3684" s="0"/>
      <c r="AIT3684" s="0"/>
      <c r="AIU3684" s="0"/>
      <c r="AIV3684" s="0"/>
      <c r="AIW3684" s="0"/>
      <c r="AIX3684" s="0"/>
      <c r="AIY3684" s="0"/>
      <c r="AIZ3684" s="0"/>
      <c r="AJA3684" s="0"/>
      <c r="AJB3684" s="0"/>
      <c r="AJC3684" s="0"/>
      <c r="AJD3684" s="0"/>
      <c r="AJE3684" s="0"/>
      <c r="AJF3684" s="0"/>
      <c r="AJG3684" s="0"/>
      <c r="AJH3684" s="0"/>
      <c r="AJI3684" s="0"/>
      <c r="AJJ3684" s="0"/>
      <c r="AJK3684" s="0"/>
      <c r="AJL3684" s="0"/>
      <c r="AJM3684" s="0"/>
      <c r="AJN3684" s="0"/>
      <c r="AJO3684" s="0"/>
      <c r="AJP3684" s="0"/>
      <c r="AJQ3684" s="0"/>
      <c r="AJR3684" s="0"/>
      <c r="AJS3684" s="0"/>
      <c r="AJT3684" s="0"/>
      <c r="AJU3684" s="0"/>
      <c r="AJV3684" s="0"/>
      <c r="AJW3684" s="0"/>
      <c r="AJX3684" s="0"/>
      <c r="AJY3684" s="0"/>
      <c r="AJZ3684" s="0"/>
      <c r="AKA3684" s="0"/>
      <c r="AKB3684" s="0"/>
      <c r="AKC3684" s="0"/>
      <c r="AKD3684" s="0"/>
      <c r="AKE3684" s="0"/>
      <c r="AKF3684" s="0"/>
      <c r="AKG3684" s="0"/>
      <c r="AKH3684" s="0"/>
      <c r="AKI3684" s="0"/>
      <c r="AKJ3684" s="0"/>
      <c r="AKK3684" s="0"/>
      <c r="AKL3684" s="0"/>
      <c r="AKM3684" s="0"/>
      <c r="AKN3684" s="0"/>
      <c r="AKO3684" s="0"/>
      <c r="AKP3684" s="0"/>
      <c r="AKQ3684" s="0"/>
      <c r="AKR3684" s="0"/>
      <c r="AKS3684" s="0"/>
      <c r="AKT3684" s="0"/>
      <c r="AKU3684" s="0"/>
      <c r="AKV3684" s="0"/>
      <c r="AKW3684" s="0"/>
      <c r="AKX3684" s="0"/>
      <c r="AKY3684" s="0"/>
      <c r="AKZ3684" s="0"/>
      <c r="ALA3684" s="0"/>
      <c r="ALB3684" s="0"/>
      <c r="ALC3684" s="0"/>
      <c r="ALD3684" s="0"/>
      <c r="ALE3684" s="0"/>
      <c r="ALF3684" s="0"/>
      <c r="ALG3684" s="0"/>
      <c r="ALH3684" s="0"/>
      <c r="ALI3684" s="0"/>
      <c r="ALJ3684" s="0"/>
      <c r="ALK3684" s="0"/>
      <c r="ALL3684" s="0"/>
      <c r="ALM3684" s="0"/>
      <c r="ALN3684" s="0"/>
      <c r="ALO3684" s="0"/>
      <c r="ALP3684" s="0"/>
      <c r="ALQ3684" s="0"/>
      <c r="ALR3684" s="0"/>
      <c r="ALS3684" s="0"/>
      <c r="ALT3684" s="0"/>
      <c r="ALU3684" s="0"/>
      <c r="ALV3684" s="0"/>
      <c r="ALW3684" s="0"/>
      <c r="ALX3684" s="0"/>
      <c r="ALY3684" s="0"/>
      <c r="ALZ3684" s="0"/>
      <c r="AMA3684" s="0"/>
      <c r="AMB3684" s="0"/>
      <c r="AMC3684" s="0"/>
      <c r="AMD3684" s="0"/>
      <c r="AME3684" s="0"/>
      <c r="AMF3684" s="0"/>
      <c r="AMG3684" s="0"/>
      <c r="AMH3684" s="0"/>
      <c r="AMI3684" s="0"/>
    </row>
    <row r="3685" customFormat="false" ht="12.75" hidden="false" customHeight="false" outlineLevel="0" collapsed="false">
      <c r="A3685" s="1" t="s">
        <v>3908</v>
      </c>
      <c r="C3685" s="19" t="s">
        <v>3911</v>
      </c>
      <c r="D3685" s="19" t="s">
        <v>16</v>
      </c>
      <c r="E3685" s="20" t="n">
        <v>2.4</v>
      </c>
      <c r="F3685" s="21" t="n">
        <v>0.95</v>
      </c>
      <c r="G3685" s="24" t="s">
        <v>3906</v>
      </c>
      <c r="H3685" s="3"/>
      <c r="BM3685" s="0"/>
      <c r="BN3685" s="0"/>
      <c r="BO3685" s="0"/>
      <c r="BP3685" s="0"/>
      <c r="BQ3685" s="0"/>
      <c r="BR3685" s="0"/>
      <c r="BS3685" s="0"/>
      <c r="BT3685" s="0"/>
      <c r="BU3685" s="0"/>
      <c r="BV3685" s="0"/>
      <c r="BW3685" s="0"/>
      <c r="BX3685" s="0"/>
      <c r="BY3685" s="0"/>
      <c r="BZ3685" s="0"/>
      <c r="CA3685" s="0"/>
      <c r="CB3685" s="0"/>
      <c r="CC3685" s="0"/>
      <c r="CD3685" s="0"/>
      <c r="CE3685" s="0"/>
      <c r="CF3685" s="0"/>
      <c r="CG3685" s="0"/>
      <c r="CH3685" s="0"/>
      <c r="CI3685" s="0"/>
      <c r="CJ3685" s="0"/>
      <c r="CK3685" s="0"/>
      <c r="CL3685" s="0"/>
      <c r="CM3685" s="0"/>
      <c r="CN3685" s="0"/>
      <c r="CO3685" s="0"/>
      <c r="CP3685" s="0"/>
      <c r="CQ3685" s="0"/>
      <c r="CR3685" s="0"/>
      <c r="CS3685" s="0"/>
      <c r="CT3685" s="0"/>
      <c r="CU3685" s="0"/>
      <c r="CV3685" s="0"/>
      <c r="CW3685" s="0"/>
      <c r="CX3685" s="0"/>
      <c r="CY3685" s="0"/>
      <c r="CZ3685" s="0"/>
      <c r="DA3685" s="0"/>
      <c r="DB3685" s="0"/>
      <c r="DC3685" s="0"/>
      <c r="DD3685" s="0"/>
      <c r="DE3685" s="0"/>
      <c r="DF3685" s="0"/>
      <c r="DG3685" s="0"/>
      <c r="DH3685" s="0"/>
      <c r="DI3685" s="0"/>
      <c r="DJ3685" s="0"/>
      <c r="DK3685" s="0"/>
      <c r="DL3685" s="0"/>
      <c r="DM3685" s="0"/>
      <c r="DN3685" s="0"/>
      <c r="DO3685" s="0"/>
      <c r="DP3685" s="0"/>
      <c r="DQ3685" s="0"/>
      <c r="DR3685" s="0"/>
      <c r="DS3685" s="0"/>
      <c r="DT3685" s="0"/>
      <c r="DU3685" s="0"/>
      <c r="DV3685" s="0"/>
      <c r="DW3685" s="0"/>
      <c r="DX3685" s="0"/>
      <c r="DY3685" s="0"/>
      <c r="DZ3685" s="0"/>
      <c r="EA3685" s="0"/>
      <c r="EB3685" s="0"/>
      <c r="EC3685" s="0"/>
      <c r="ED3685" s="0"/>
      <c r="EE3685" s="0"/>
      <c r="EF3685" s="0"/>
      <c r="EG3685" s="0"/>
      <c r="EH3685" s="0"/>
      <c r="EI3685" s="0"/>
      <c r="EJ3685" s="0"/>
      <c r="EK3685" s="0"/>
      <c r="EL3685" s="0"/>
      <c r="EM3685" s="0"/>
      <c r="EN3685" s="0"/>
      <c r="EO3685" s="0"/>
      <c r="EP3685" s="0"/>
      <c r="EQ3685" s="0"/>
      <c r="ER3685" s="0"/>
      <c r="ES3685" s="0"/>
      <c r="ET3685" s="0"/>
      <c r="EU3685" s="0"/>
      <c r="EV3685" s="0"/>
      <c r="EW3685" s="0"/>
      <c r="EX3685" s="0"/>
      <c r="EY3685" s="0"/>
      <c r="EZ3685" s="0"/>
      <c r="FA3685" s="0"/>
      <c r="FB3685" s="0"/>
      <c r="FC3685" s="0"/>
      <c r="FD3685" s="0"/>
      <c r="FE3685" s="0"/>
      <c r="FF3685" s="0"/>
      <c r="FG3685" s="0"/>
      <c r="FH3685" s="0"/>
      <c r="FI3685" s="0"/>
      <c r="FJ3685" s="0"/>
      <c r="FK3685" s="0"/>
      <c r="FL3685" s="0"/>
      <c r="FM3685" s="0"/>
      <c r="FN3685" s="0"/>
      <c r="FO3685" s="0"/>
      <c r="FP3685" s="0"/>
      <c r="FQ3685" s="0"/>
      <c r="FR3685" s="0"/>
      <c r="FS3685" s="0"/>
      <c r="FT3685" s="0"/>
      <c r="FU3685" s="0"/>
      <c r="FV3685" s="0"/>
      <c r="FW3685" s="0"/>
      <c r="FX3685" s="0"/>
      <c r="FY3685" s="0"/>
      <c r="FZ3685" s="0"/>
      <c r="GA3685" s="0"/>
      <c r="GB3685" s="0"/>
      <c r="GC3685" s="0"/>
      <c r="GD3685" s="0"/>
      <c r="GE3685" s="0"/>
      <c r="GF3685" s="0"/>
      <c r="GG3685" s="0"/>
      <c r="GH3685" s="0"/>
      <c r="GI3685" s="0"/>
      <c r="GJ3685" s="0"/>
      <c r="GK3685" s="0"/>
      <c r="GL3685" s="0"/>
      <c r="GM3685" s="0"/>
      <c r="GN3685" s="0"/>
      <c r="GO3685" s="0"/>
      <c r="GP3685" s="0"/>
      <c r="GQ3685" s="0"/>
      <c r="GR3685" s="0"/>
      <c r="GS3685" s="0"/>
      <c r="GT3685" s="0"/>
      <c r="GU3685" s="0"/>
      <c r="GV3685" s="0"/>
      <c r="GW3685" s="0"/>
      <c r="GX3685" s="0"/>
      <c r="GY3685" s="0"/>
      <c r="GZ3685" s="0"/>
      <c r="HA3685" s="0"/>
      <c r="HB3685" s="0"/>
      <c r="HC3685" s="0"/>
      <c r="HD3685" s="0"/>
      <c r="HE3685" s="0"/>
      <c r="HF3685" s="0"/>
      <c r="HG3685" s="0"/>
      <c r="HH3685" s="0"/>
      <c r="HI3685" s="0"/>
      <c r="HJ3685" s="0"/>
      <c r="HK3685" s="0"/>
      <c r="HL3685" s="0"/>
      <c r="HM3685" s="0"/>
      <c r="HN3685" s="0"/>
      <c r="HO3685" s="0"/>
      <c r="HP3685" s="0"/>
      <c r="HQ3685" s="0"/>
      <c r="HR3685" s="0"/>
      <c r="HS3685" s="0"/>
      <c r="HT3685" s="0"/>
      <c r="HU3685" s="0"/>
      <c r="HV3685" s="0"/>
      <c r="HW3685" s="0"/>
      <c r="HX3685" s="0"/>
      <c r="HY3685" s="0"/>
      <c r="HZ3685" s="0"/>
      <c r="IA3685" s="0"/>
      <c r="IB3685" s="0"/>
      <c r="IC3685" s="0"/>
      <c r="ID3685" s="0"/>
      <c r="IE3685" s="0"/>
      <c r="IF3685" s="0"/>
      <c r="IG3685" s="0"/>
      <c r="IH3685" s="0"/>
      <c r="II3685" s="0"/>
      <c r="IJ3685" s="0"/>
      <c r="IK3685" s="0"/>
      <c r="IL3685" s="0"/>
      <c r="IM3685" s="0"/>
      <c r="IN3685" s="0"/>
      <c r="IO3685" s="0"/>
      <c r="IP3685" s="0"/>
      <c r="IQ3685" s="0"/>
      <c r="IR3685" s="0"/>
      <c r="IS3685" s="0"/>
      <c r="IT3685" s="0"/>
      <c r="IU3685" s="0"/>
      <c r="IV3685" s="0"/>
      <c r="IW3685" s="0"/>
      <c r="IX3685" s="0"/>
      <c r="IY3685" s="0"/>
      <c r="IZ3685" s="0"/>
      <c r="JA3685" s="0"/>
      <c r="JB3685" s="0"/>
      <c r="JC3685" s="0"/>
      <c r="JD3685" s="0"/>
      <c r="JE3685" s="0"/>
      <c r="JF3685" s="0"/>
      <c r="JG3685" s="0"/>
      <c r="JH3685" s="0"/>
      <c r="JI3685" s="0"/>
      <c r="JJ3685" s="0"/>
      <c r="JK3685" s="0"/>
      <c r="JL3685" s="0"/>
      <c r="JM3685" s="0"/>
      <c r="JN3685" s="0"/>
      <c r="JO3685" s="0"/>
      <c r="JP3685" s="0"/>
      <c r="JQ3685" s="0"/>
      <c r="JR3685" s="0"/>
      <c r="JS3685" s="0"/>
      <c r="JT3685" s="0"/>
      <c r="JU3685" s="0"/>
      <c r="JV3685" s="0"/>
      <c r="JW3685" s="0"/>
      <c r="JX3685" s="0"/>
      <c r="JY3685" s="0"/>
      <c r="JZ3685" s="0"/>
      <c r="KA3685" s="0"/>
      <c r="KB3685" s="0"/>
      <c r="KC3685" s="0"/>
      <c r="KD3685" s="0"/>
      <c r="KE3685" s="0"/>
      <c r="KF3685" s="0"/>
      <c r="KG3685" s="0"/>
      <c r="KH3685" s="0"/>
      <c r="KI3685" s="0"/>
      <c r="KJ3685" s="0"/>
      <c r="KK3685" s="0"/>
      <c r="KL3685" s="0"/>
      <c r="KM3685" s="0"/>
      <c r="KN3685" s="0"/>
      <c r="KO3685" s="0"/>
      <c r="KP3685" s="0"/>
      <c r="KQ3685" s="0"/>
      <c r="KR3685" s="0"/>
      <c r="KS3685" s="0"/>
      <c r="KT3685" s="0"/>
      <c r="KU3685" s="0"/>
      <c r="KV3685" s="0"/>
      <c r="KW3685" s="0"/>
      <c r="KX3685" s="0"/>
      <c r="KY3685" s="0"/>
      <c r="KZ3685" s="0"/>
      <c r="LA3685" s="0"/>
      <c r="LB3685" s="0"/>
      <c r="LC3685" s="0"/>
      <c r="LD3685" s="0"/>
      <c r="LE3685" s="0"/>
      <c r="LF3685" s="0"/>
      <c r="LG3685" s="0"/>
      <c r="LH3685" s="0"/>
      <c r="LI3685" s="0"/>
      <c r="LJ3685" s="0"/>
      <c r="LK3685" s="0"/>
      <c r="LL3685" s="0"/>
      <c r="LM3685" s="0"/>
      <c r="LN3685" s="0"/>
      <c r="LO3685" s="0"/>
      <c r="LP3685" s="0"/>
      <c r="LQ3685" s="0"/>
      <c r="LR3685" s="0"/>
      <c r="LS3685" s="0"/>
      <c r="LT3685" s="0"/>
      <c r="LU3685" s="0"/>
      <c r="LV3685" s="0"/>
      <c r="LW3685" s="0"/>
      <c r="LX3685" s="0"/>
      <c r="LY3685" s="0"/>
      <c r="LZ3685" s="0"/>
      <c r="MA3685" s="0"/>
      <c r="MB3685" s="0"/>
      <c r="MC3685" s="0"/>
      <c r="MD3685" s="0"/>
      <c r="ME3685" s="0"/>
      <c r="MF3685" s="0"/>
      <c r="MG3685" s="0"/>
      <c r="MH3685" s="0"/>
      <c r="MI3685" s="0"/>
      <c r="MJ3685" s="0"/>
      <c r="MK3685" s="0"/>
      <c r="ML3685" s="0"/>
      <c r="MM3685" s="0"/>
      <c r="MN3685" s="0"/>
      <c r="MO3685" s="0"/>
      <c r="MP3685" s="0"/>
      <c r="MQ3685" s="0"/>
      <c r="MR3685" s="0"/>
      <c r="MS3685" s="0"/>
      <c r="MT3685" s="0"/>
      <c r="MU3685" s="0"/>
      <c r="MV3685" s="0"/>
      <c r="MW3685" s="0"/>
      <c r="MX3685" s="0"/>
      <c r="MY3685" s="0"/>
      <c r="MZ3685" s="0"/>
      <c r="NA3685" s="0"/>
      <c r="NB3685" s="0"/>
      <c r="NC3685" s="0"/>
      <c r="ND3685" s="0"/>
      <c r="NE3685" s="0"/>
      <c r="NF3685" s="0"/>
      <c r="NG3685" s="0"/>
      <c r="NH3685" s="0"/>
      <c r="NI3685" s="0"/>
      <c r="NJ3685" s="0"/>
      <c r="NK3685" s="0"/>
      <c r="NL3685" s="0"/>
      <c r="NM3685" s="0"/>
      <c r="NN3685" s="0"/>
      <c r="NO3685" s="0"/>
      <c r="NP3685" s="0"/>
      <c r="NQ3685" s="0"/>
      <c r="NR3685" s="0"/>
      <c r="NS3685" s="0"/>
      <c r="NT3685" s="0"/>
      <c r="NU3685" s="0"/>
      <c r="NV3685" s="0"/>
      <c r="NW3685" s="0"/>
      <c r="NX3685" s="0"/>
      <c r="NY3685" s="0"/>
      <c r="NZ3685" s="0"/>
      <c r="OA3685" s="0"/>
      <c r="OB3685" s="0"/>
      <c r="OC3685" s="0"/>
      <c r="OD3685" s="0"/>
      <c r="OE3685" s="0"/>
      <c r="OF3685" s="0"/>
      <c r="OG3685" s="0"/>
      <c r="OH3685" s="0"/>
      <c r="OI3685" s="0"/>
      <c r="OJ3685" s="0"/>
      <c r="OK3685" s="0"/>
      <c r="OL3685" s="0"/>
      <c r="OM3685" s="0"/>
      <c r="ON3685" s="0"/>
      <c r="OO3685" s="0"/>
      <c r="OP3685" s="0"/>
      <c r="OQ3685" s="0"/>
      <c r="OR3685" s="0"/>
      <c r="OS3685" s="0"/>
      <c r="OT3685" s="0"/>
      <c r="OU3685" s="0"/>
      <c r="OV3685" s="0"/>
      <c r="OW3685" s="0"/>
      <c r="OX3685" s="0"/>
      <c r="OY3685" s="0"/>
      <c r="OZ3685" s="0"/>
      <c r="PA3685" s="0"/>
      <c r="PB3685" s="0"/>
      <c r="PC3685" s="0"/>
      <c r="PD3685" s="0"/>
      <c r="PE3685" s="0"/>
      <c r="PF3685" s="0"/>
      <c r="PG3685" s="0"/>
      <c r="PH3685" s="0"/>
      <c r="PI3685" s="0"/>
      <c r="PJ3685" s="0"/>
      <c r="PK3685" s="0"/>
      <c r="PL3685" s="0"/>
      <c r="PM3685" s="0"/>
      <c r="PN3685" s="0"/>
      <c r="PO3685" s="0"/>
      <c r="PP3685" s="0"/>
      <c r="PQ3685" s="0"/>
      <c r="PR3685" s="0"/>
      <c r="PS3685" s="0"/>
      <c r="PT3685" s="0"/>
      <c r="PU3685" s="0"/>
      <c r="PV3685" s="0"/>
      <c r="PW3685" s="0"/>
      <c r="PX3685" s="0"/>
      <c r="PY3685" s="0"/>
      <c r="PZ3685" s="0"/>
      <c r="QA3685" s="0"/>
      <c r="QB3685" s="0"/>
      <c r="QC3685" s="0"/>
      <c r="QD3685" s="0"/>
      <c r="QE3685" s="0"/>
      <c r="QF3685" s="0"/>
      <c r="QG3685" s="0"/>
      <c r="QH3685" s="0"/>
      <c r="QI3685" s="0"/>
      <c r="QJ3685" s="0"/>
      <c r="QK3685" s="0"/>
      <c r="QL3685" s="0"/>
      <c r="QM3685" s="0"/>
      <c r="QN3685" s="0"/>
      <c r="QO3685" s="0"/>
      <c r="QP3685" s="0"/>
      <c r="QQ3685" s="0"/>
      <c r="QR3685" s="0"/>
      <c r="QS3685" s="0"/>
      <c r="QT3685" s="0"/>
      <c r="QU3685" s="0"/>
      <c r="QV3685" s="0"/>
      <c r="QW3685" s="0"/>
      <c r="QX3685" s="0"/>
      <c r="QY3685" s="0"/>
      <c r="QZ3685" s="0"/>
      <c r="RA3685" s="0"/>
      <c r="RB3685" s="0"/>
      <c r="RC3685" s="0"/>
      <c r="RD3685" s="0"/>
      <c r="RE3685" s="0"/>
      <c r="RF3685" s="0"/>
      <c r="RG3685" s="0"/>
      <c r="RH3685" s="0"/>
      <c r="RI3685" s="0"/>
      <c r="RJ3685" s="0"/>
      <c r="RK3685" s="0"/>
      <c r="RL3685" s="0"/>
      <c r="RM3685" s="0"/>
      <c r="RN3685" s="0"/>
      <c r="RO3685" s="0"/>
      <c r="RP3685" s="0"/>
      <c r="RQ3685" s="0"/>
      <c r="RR3685" s="0"/>
      <c r="RS3685" s="0"/>
      <c r="RT3685" s="0"/>
      <c r="RU3685" s="0"/>
      <c r="RV3685" s="0"/>
      <c r="RW3685" s="0"/>
      <c r="RX3685" s="0"/>
      <c r="RY3685" s="0"/>
      <c r="RZ3685" s="0"/>
      <c r="SA3685" s="0"/>
      <c r="SB3685" s="0"/>
      <c r="SC3685" s="0"/>
      <c r="SD3685" s="0"/>
      <c r="SE3685" s="0"/>
      <c r="SF3685" s="0"/>
      <c r="SG3685" s="0"/>
      <c r="SH3685" s="0"/>
      <c r="SI3685" s="0"/>
      <c r="SJ3685" s="0"/>
      <c r="SK3685" s="0"/>
      <c r="SL3685" s="0"/>
      <c r="SM3685" s="0"/>
      <c r="SN3685" s="0"/>
      <c r="SO3685" s="0"/>
      <c r="SP3685" s="0"/>
      <c r="SQ3685" s="0"/>
      <c r="SR3685" s="0"/>
      <c r="SS3685" s="0"/>
      <c r="ST3685" s="0"/>
      <c r="SU3685" s="0"/>
      <c r="SV3685" s="0"/>
      <c r="SW3685" s="0"/>
      <c r="SX3685" s="0"/>
      <c r="SY3685" s="0"/>
      <c r="SZ3685" s="0"/>
      <c r="TA3685" s="0"/>
      <c r="TB3685" s="0"/>
      <c r="TC3685" s="0"/>
      <c r="TD3685" s="0"/>
      <c r="TE3685" s="0"/>
      <c r="TF3685" s="0"/>
      <c r="TG3685" s="0"/>
      <c r="TH3685" s="0"/>
      <c r="TI3685" s="0"/>
      <c r="TJ3685" s="0"/>
      <c r="TK3685" s="0"/>
      <c r="TL3685" s="0"/>
      <c r="TM3685" s="0"/>
      <c r="TN3685" s="0"/>
      <c r="TO3685" s="0"/>
      <c r="TP3685" s="0"/>
      <c r="TQ3685" s="0"/>
      <c r="TR3685" s="0"/>
      <c r="TS3685" s="0"/>
      <c r="TT3685" s="0"/>
      <c r="TU3685" s="0"/>
      <c r="TV3685" s="0"/>
      <c r="TW3685" s="0"/>
      <c r="TX3685" s="0"/>
      <c r="TY3685" s="0"/>
      <c r="TZ3685" s="0"/>
      <c r="UA3685" s="0"/>
      <c r="UB3685" s="0"/>
      <c r="UC3685" s="0"/>
      <c r="UD3685" s="0"/>
      <c r="UE3685" s="0"/>
      <c r="UF3685" s="0"/>
      <c r="UG3685" s="0"/>
      <c r="UH3685" s="0"/>
      <c r="UI3685" s="0"/>
      <c r="UJ3685" s="0"/>
      <c r="UK3685" s="0"/>
      <c r="UL3685" s="0"/>
      <c r="UM3685" s="0"/>
      <c r="UN3685" s="0"/>
      <c r="UO3685" s="0"/>
      <c r="UP3685" s="0"/>
      <c r="UQ3685" s="0"/>
      <c r="UR3685" s="0"/>
      <c r="US3685" s="0"/>
      <c r="UT3685" s="0"/>
      <c r="UU3685" s="0"/>
      <c r="UV3685" s="0"/>
      <c r="UW3685" s="0"/>
      <c r="UX3685" s="0"/>
      <c r="UY3685" s="0"/>
      <c r="UZ3685" s="0"/>
      <c r="VA3685" s="0"/>
      <c r="VB3685" s="0"/>
      <c r="VC3685" s="0"/>
      <c r="VD3685" s="0"/>
      <c r="VE3685" s="0"/>
      <c r="VF3685" s="0"/>
      <c r="VG3685" s="0"/>
      <c r="VH3685" s="0"/>
      <c r="VI3685" s="0"/>
      <c r="VJ3685" s="0"/>
      <c r="VK3685" s="0"/>
      <c r="VL3685" s="0"/>
      <c r="VM3685" s="0"/>
      <c r="VN3685" s="0"/>
      <c r="VO3685" s="0"/>
      <c r="VP3685" s="0"/>
      <c r="VQ3685" s="0"/>
      <c r="VR3685" s="0"/>
      <c r="VS3685" s="0"/>
      <c r="VT3685" s="0"/>
      <c r="VU3685" s="0"/>
      <c r="VV3685" s="0"/>
      <c r="VW3685" s="0"/>
      <c r="VX3685" s="0"/>
      <c r="VY3685" s="0"/>
      <c r="VZ3685" s="0"/>
      <c r="WA3685" s="0"/>
      <c r="WB3685" s="0"/>
      <c r="WC3685" s="0"/>
      <c r="WD3685" s="0"/>
      <c r="WE3685" s="0"/>
      <c r="WF3685" s="0"/>
      <c r="WG3685" s="0"/>
      <c r="WH3685" s="0"/>
      <c r="WI3685" s="0"/>
      <c r="WJ3685" s="0"/>
      <c r="WK3685" s="0"/>
      <c r="WL3685" s="0"/>
      <c r="WM3685" s="0"/>
      <c r="WN3685" s="0"/>
      <c r="WO3685" s="0"/>
      <c r="WP3685" s="0"/>
      <c r="WQ3685" s="0"/>
      <c r="WR3685" s="0"/>
      <c r="WS3685" s="0"/>
      <c r="WT3685" s="0"/>
      <c r="WU3685" s="0"/>
      <c r="WV3685" s="0"/>
      <c r="WW3685" s="0"/>
      <c r="WX3685" s="0"/>
      <c r="WY3685" s="0"/>
      <c r="WZ3685" s="0"/>
      <c r="XA3685" s="0"/>
      <c r="XB3685" s="0"/>
      <c r="XC3685" s="0"/>
      <c r="XD3685" s="0"/>
      <c r="XE3685" s="0"/>
      <c r="XF3685" s="0"/>
      <c r="XG3685" s="0"/>
      <c r="XH3685" s="0"/>
      <c r="XI3685" s="0"/>
      <c r="XJ3685" s="0"/>
      <c r="XK3685" s="0"/>
      <c r="XL3685" s="0"/>
      <c r="XM3685" s="0"/>
      <c r="XN3685" s="0"/>
      <c r="XO3685" s="0"/>
      <c r="XP3685" s="0"/>
      <c r="XQ3685" s="0"/>
      <c r="XR3685" s="0"/>
      <c r="XS3685" s="0"/>
      <c r="XT3685" s="0"/>
      <c r="XU3685" s="0"/>
      <c r="XV3685" s="0"/>
      <c r="XW3685" s="0"/>
      <c r="XX3685" s="0"/>
      <c r="XY3685" s="0"/>
      <c r="XZ3685" s="0"/>
      <c r="YA3685" s="0"/>
      <c r="YB3685" s="0"/>
      <c r="YC3685" s="0"/>
      <c r="YD3685" s="0"/>
      <c r="YE3685" s="0"/>
      <c r="YF3685" s="0"/>
      <c r="YG3685" s="0"/>
      <c r="YH3685" s="0"/>
      <c r="YI3685" s="0"/>
      <c r="YJ3685" s="0"/>
      <c r="YK3685" s="0"/>
      <c r="YL3685" s="0"/>
      <c r="YM3685" s="0"/>
      <c r="YN3685" s="0"/>
      <c r="YO3685" s="0"/>
      <c r="YP3685" s="0"/>
      <c r="YQ3685" s="0"/>
      <c r="YR3685" s="0"/>
      <c r="YS3685" s="0"/>
      <c r="YT3685" s="0"/>
      <c r="YU3685" s="0"/>
      <c r="YV3685" s="0"/>
      <c r="YW3685" s="0"/>
      <c r="YX3685" s="0"/>
      <c r="YY3685" s="0"/>
      <c r="YZ3685" s="0"/>
      <c r="ZA3685" s="0"/>
      <c r="ZB3685" s="0"/>
      <c r="ZC3685" s="0"/>
      <c r="ZD3685" s="0"/>
      <c r="ZE3685" s="0"/>
      <c r="ZF3685" s="0"/>
      <c r="ZG3685" s="0"/>
      <c r="ZH3685" s="0"/>
      <c r="ZI3685" s="0"/>
      <c r="ZJ3685" s="0"/>
      <c r="ZK3685" s="0"/>
      <c r="ZL3685" s="0"/>
      <c r="ZM3685" s="0"/>
      <c r="ZN3685" s="0"/>
      <c r="ZO3685" s="0"/>
      <c r="ZP3685" s="0"/>
      <c r="ZQ3685" s="0"/>
      <c r="ZR3685" s="0"/>
      <c r="ZS3685" s="0"/>
      <c r="ZT3685" s="0"/>
      <c r="ZU3685" s="0"/>
      <c r="ZV3685" s="0"/>
      <c r="ZW3685" s="0"/>
      <c r="ZX3685" s="0"/>
      <c r="ZY3685" s="0"/>
      <c r="ZZ3685" s="0"/>
      <c r="AAA3685" s="0"/>
      <c r="AAB3685" s="0"/>
      <c r="AAC3685" s="0"/>
      <c r="AAD3685" s="0"/>
      <c r="AAE3685" s="0"/>
      <c r="AAF3685" s="0"/>
      <c r="AAG3685" s="0"/>
      <c r="AAH3685" s="0"/>
      <c r="AAI3685" s="0"/>
      <c r="AAJ3685" s="0"/>
      <c r="AAK3685" s="0"/>
      <c r="AAL3685" s="0"/>
      <c r="AAM3685" s="0"/>
      <c r="AAN3685" s="0"/>
      <c r="AAO3685" s="0"/>
      <c r="AAP3685" s="0"/>
      <c r="AAQ3685" s="0"/>
      <c r="AAR3685" s="0"/>
      <c r="AAS3685" s="0"/>
      <c r="AAT3685" s="0"/>
      <c r="AAU3685" s="0"/>
      <c r="AAV3685" s="0"/>
      <c r="AAW3685" s="0"/>
      <c r="AAX3685" s="0"/>
      <c r="AAY3685" s="0"/>
      <c r="AAZ3685" s="0"/>
      <c r="ABA3685" s="0"/>
      <c r="ABB3685" s="0"/>
      <c r="ABC3685" s="0"/>
      <c r="ABD3685" s="0"/>
      <c r="ABE3685" s="0"/>
      <c r="ABF3685" s="0"/>
      <c r="ABG3685" s="0"/>
      <c r="ABH3685" s="0"/>
      <c r="ABI3685" s="0"/>
      <c r="ABJ3685" s="0"/>
      <c r="ABK3685" s="0"/>
      <c r="ABL3685" s="0"/>
      <c r="ABM3685" s="0"/>
      <c r="ABN3685" s="0"/>
      <c r="ABO3685" s="0"/>
      <c r="ABP3685" s="0"/>
      <c r="ABQ3685" s="0"/>
      <c r="ABR3685" s="0"/>
      <c r="ABS3685" s="0"/>
      <c r="ABT3685" s="0"/>
      <c r="ABU3685" s="0"/>
      <c r="ABV3685" s="0"/>
      <c r="ABW3685" s="0"/>
      <c r="ABX3685" s="0"/>
      <c r="ABY3685" s="0"/>
      <c r="ABZ3685" s="0"/>
      <c r="ACA3685" s="0"/>
      <c r="ACB3685" s="0"/>
      <c r="ACC3685" s="0"/>
      <c r="ACD3685" s="0"/>
      <c r="ACE3685" s="0"/>
      <c r="ACF3685" s="0"/>
      <c r="ACG3685" s="0"/>
      <c r="ACH3685" s="0"/>
      <c r="ACI3685" s="0"/>
      <c r="ACJ3685" s="0"/>
      <c r="ACK3685" s="0"/>
      <c r="ACL3685" s="0"/>
      <c r="ACM3685" s="0"/>
      <c r="ACN3685" s="0"/>
      <c r="ACO3685" s="0"/>
      <c r="ACP3685" s="0"/>
      <c r="ACQ3685" s="0"/>
      <c r="ACR3685" s="0"/>
      <c r="ACS3685" s="0"/>
      <c r="ACT3685" s="0"/>
      <c r="ACU3685" s="0"/>
      <c r="ACV3685" s="0"/>
      <c r="ACW3685" s="0"/>
      <c r="ACX3685" s="0"/>
      <c r="ACY3685" s="0"/>
      <c r="ACZ3685" s="0"/>
      <c r="ADA3685" s="0"/>
      <c r="ADB3685" s="0"/>
      <c r="ADC3685" s="0"/>
      <c r="ADD3685" s="0"/>
      <c r="ADE3685" s="0"/>
      <c r="ADF3685" s="0"/>
      <c r="ADG3685" s="0"/>
      <c r="ADH3685" s="0"/>
      <c r="ADI3685" s="0"/>
      <c r="ADJ3685" s="0"/>
      <c r="ADK3685" s="0"/>
      <c r="ADL3685" s="0"/>
      <c r="ADM3685" s="0"/>
      <c r="ADN3685" s="0"/>
      <c r="ADO3685" s="0"/>
      <c r="ADP3685" s="0"/>
      <c r="ADQ3685" s="0"/>
      <c r="ADR3685" s="0"/>
      <c r="ADS3685" s="0"/>
      <c r="ADT3685" s="0"/>
      <c r="ADU3685" s="0"/>
      <c r="ADV3685" s="0"/>
      <c r="ADW3685" s="0"/>
      <c r="ADX3685" s="0"/>
      <c r="ADY3685" s="0"/>
      <c r="ADZ3685" s="0"/>
      <c r="AEA3685" s="0"/>
      <c r="AEB3685" s="0"/>
      <c r="AEC3685" s="0"/>
      <c r="AED3685" s="0"/>
      <c r="AEE3685" s="0"/>
      <c r="AEF3685" s="0"/>
      <c r="AEG3685" s="0"/>
      <c r="AEH3685" s="0"/>
      <c r="AEI3685" s="0"/>
      <c r="AEJ3685" s="0"/>
      <c r="AEK3685" s="0"/>
      <c r="AEL3685" s="0"/>
      <c r="AEM3685" s="0"/>
      <c r="AEN3685" s="0"/>
      <c r="AEO3685" s="0"/>
      <c r="AEP3685" s="0"/>
      <c r="AEQ3685" s="0"/>
      <c r="AER3685" s="0"/>
      <c r="AES3685" s="0"/>
      <c r="AET3685" s="0"/>
      <c r="AEU3685" s="0"/>
      <c r="AEV3685" s="0"/>
      <c r="AEW3685" s="0"/>
      <c r="AEX3685" s="0"/>
      <c r="AEY3685" s="0"/>
      <c r="AEZ3685" s="0"/>
      <c r="AFA3685" s="0"/>
      <c r="AFB3685" s="0"/>
      <c r="AFC3685" s="0"/>
      <c r="AFD3685" s="0"/>
      <c r="AFE3685" s="0"/>
      <c r="AFF3685" s="0"/>
      <c r="AFG3685" s="0"/>
      <c r="AFH3685" s="0"/>
      <c r="AFI3685" s="0"/>
      <c r="AFJ3685" s="0"/>
      <c r="AFK3685" s="0"/>
      <c r="AFL3685" s="0"/>
      <c r="AFM3685" s="0"/>
      <c r="AFN3685" s="0"/>
      <c r="AFO3685" s="0"/>
      <c r="AFP3685" s="0"/>
      <c r="AFQ3685" s="0"/>
      <c r="AFR3685" s="0"/>
      <c r="AFS3685" s="0"/>
      <c r="AFT3685" s="0"/>
      <c r="AFU3685" s="0"/>
      <c r="AFV3685" s="0"/>
      <c r="AFW3685" s="0"/>
      <c r="AFX3685" s="0"/>
      <c r="AFY3685" s="0"/>
      <c r="AFZ3685" s="0"/>
      <c r="AGA3685" s="0"/>
      <c r="AGB3685" s="0"/>
      <c r="AGC3685" s="0"/>
      <c r="AGD3685" s="0"/>
      <c r="AGE3685" s="0"/>
      <c r="AGF3685" s="0"/>
      <c r="AGG3685" s="0"/>
      <c r="AGH3685" s="0"/>
      <c r="AGI3685" s="0"/>
      <c r="AGJ3685" s="0"/>
      <c r="AGK3685" s="0"/>
      <c r="AGL3685" s="0"/>
      <c r="AGM3685" s="0"/>
      <c r="AGN3685" s="0"/>
      <c r="AGO3685" s="0"/>
      <c r="AGP3685" s="0"/>
      <c r="AGQ3685" s="0"/>
      <c r="AGR3685" s="0"/>
      <c r="AGS3685" s="0"/>
      <c r="AGT3685" s="0"/>
      <c r="AGU3685" s="0"/>
      <c r="AGV3685" s="0"/>
      <c r="AGW3685" s="0"/>
      <c r="AGX3685" s="0"/>
      <c r="AGY3685" s="0"/>
      <c r="AGZ3685" s="0"/>
      <c r="AHA3685" s="0"/>
      <c r="AHB3685" s="0"/>
      <c r="AHC3685" s="0"/>
      <c r="AHD3685" s="0"/>
      <c r="AHE3685" s="0"/>
      <c r="AHF3685" s="0"/>
      <c r="AHG3685" s="0"/>
      <c r="AHH3685" s="0"/>
      <c r="AHI3685" s="0"/>
      <c r="AHJ3685" s="0"/>
      <c r="AHK3685" s="0"/>
      <c r="AHL3685" s="0"/>
      <c r="AHM3685" s="0"/>
      <c r="AHN3685" s="0"/>
      <c r="AHO3685" s="0"/>
      <c r="AHP3685" s="0"/>
      <c r="AHQ3685" s="0"/>
      <c r="AHR3685" s="0"/>
      <c r="AHS3685" s="0"/>
      <c r="AHT3685" s="0"/>
      <c r="AHU3685" s="0"/>
      <c r="AHV3685" s="0"/>
      <c r="AHW3685" s="0"/>
      <c r="AHX3685" s="0"/>
      <c r="AHY3685" s="0"/>
      <c r="AHZ3685" s="0"/>
      <c r="AIA3685" s="0"/>
      <c r="AIB3685" s="0"/>
      <c r="AIC3685" s="0"/>
      <c r="AID3685" s="0"/>
      <c r="AIE3685" s="0"/>
      <c r="AIF3685" s="0"/>
      <c r="AIG3685" s="0"/>
      <c r="AIH3685" s="0"/>
      <c r="AII3685" s="0"/>
      <c r="AIJ3685" s="0"/>
      <c r="AIK3685" s="0"/>
      <c r="AIL3685" s="0"/>
      <c r="AIM3685" s="0"/>
      <c r="AIN3685" s="0"/>
      <c r="AIO3685" s="0"/>
      <c r="AIP3685" s="0"/>
      <c r="AIQ3685" s="0"/>
      <c r="AIR3685" s="0"/>
      <c r="AIS3685" s="0"/>
      <c r="AIT3685" s="0"/>
      <c r="AIU3685" s="0"/>
      <c r="AIV3685" s="0"/>
      <c r="AIW3685" s="0"/>
      <c r="AIX3685" s="0"/>
      <c r="AIY3685" s="0"/>
      <c r="AIZ3685" s="0"/>
      <c r="AJA3685" s="0"/>
      <c r="AJB3685" s="0"/>
      <c r="AJC3685" s="0"/>
      <c r="AJD3685" s="0"/>
      <c r="AJE3685" s="0"/>
      <c r="AJF3685" s="0"/>
      <c r="AJG3685" s="0"/>
      <c r="AJH3685" s="0"/>
      <c r="AJI3685" s="0"/>
      <c r="AJJ3685" s="0"/>
      <c r="AJK3685" s="0"/>
      <c r="AJL3685" s="0"/>
      <c r="AJM3685" s="0"/>
      <c r="AJN3685" s="0"/>
      <c r="AJO3685" s="0"/>
      <c r="AJP3685" s="0"/>
      <c r="AJQ3685" s="0"/>
      <c r="AJR3685" s="0"/>
      <c r="AJS3685" s="0"/>
      <c r="AJT3685" s="0"/>
      <c r="AJU3685" s="0"/>
      <c r="AJV3685" s="0"/>
      <c r="AJW3685" s="0"/>
      <c r="AJX3685" s="0"/>
      <c r="AJY3685" s="0"/>
      <c r="AJZ3685" s="0"/>
      <c r="AKA3685" s="0"/>
      <c r="AKB3685" s="0"/>
      <c r="AKC3685" s="0"/>
      <c r="AKD3685" s="0"/>
      <c r="AKE3685" s="0"/>
      <c r="AKF3685" s="0"/>
      <c r="AKG3685" s="0"/>
      <c r="AKH3685" s="0"/>
      <c r="AKI3685" s="0"/>
      <c r="AKJ3685" s="0"/>
      <c r="AKK3685" s="0"/>
      <c r="AKL3685" s="0"/>
      <c r="AKM3685" s="0"/>
      <c r="AKN3685" s="0"/>
      <c r="AKO3685" s="0"/>
      <c r="AKP3685" s="0"/>
      <c r="AKQ3685" s="0"/>
      <c r="AKR3685" s="0"/>
      <c r="AKS3685" s="0"/>
      <c r="AKT3685" s="0"/>
      <c r="AKU3685" s="0"/>
      <c r="AKV3685" s="0"/>
      <c r="AKW3685" s="0"/>
      <c r="AKX3685" s="0"/>
      <c r="AKY3685" s="0"/>
      <c r="AKZ3685" s="0"/>
      <c r="ALA3685" s="0"/>
      <c r="ALB3685" s="0"/>
      <c r="ALC3685" s="0"/>
      <c r="ALD3685" s="0"/>
      <c r="ALE3685" s="0"/>
      <c r="ALF3685" s="0"/>
      <c r="ALG3685" s="0"/>
      <c r="ALH3685" s="0"/>
      <c r="ALI3685" s="0"/>
      <c r="ALJ3685" s="0"/>
      <c r="ALK3685" s="0"/>
      <c r="ALL3685" s="0"/>
      <c r="ALM3685" s="0"/>
      <c r="ALN3685" s="0"/>
      <c r="ALO3685" s="0"/>
      <c r="ALP3685" s="0"/>
      <c r="ALQ3685" s="0"/>
      <c r="ALR3685" s="0"/>
      <c r="ALS3685" s="0"/>
      <c r="ALT3685" s="0"/>
      <c r="ALU3685" s="0"/>
      <c r="ALV3685" s="0"/>
      <c r="ALW3685" s="0"/>
      <c r="ALX3685" s="0"/>
      <c r="ALY3685" s="0"/>
      <c r="ALZ3685" s="0"/>
      <c r="AMA3685" s="0"/>
      <c r="AMB3685" s="0"/>
      <c r="AMC3685" s="0"/>
      <c r="AMD3685" s="0"/>
      <c r="AME3685" s="0"/>
      <c r="AMF3685" s="0"/>
      <c r="AMG3685" s="0"/>
      <c r="AMH3685" s="0"/>
      <c r="AMI3685" s="0"/>
    </row>
    <row r="3686" customFormat="false" ht="12.75" hidden="false" customHeight="false" outlineLevel="0" collapsed="false">
      <c r="A3686" s="1" t="s">
        <v>3912</v>
      </c>
      <c r="C3686" s="19" t="s">
        <v>3913</v>
      </c>
      <c r="D3686" s="19"/>
      <c r="E3686" s="20" t="n">
        <v>2</v>
      </c>
      <c r="F3686" s="21" t="n">
        <v>1.6</v>
      </c>
      <c r="G3686" s="24" t="s">
        <v>3906</v>
      </c>
      <c r="H3686" s="3"/>
      <c r="BM3686" s="0"/>
      <c r="BN3686" s="0"/>
      <c r="BO3686" s="0"/>
      <c r="BP3686" s="0"/>
      <c r="BQ3686" s="0"/>
      <c r="BR3686" s="0"/>
      <c r="BS3686" s="0"/>
      <c r="BT3686" s="0"/>
      <c r="BU3686" s="0"/>
      <c r="BV3686" s="0"/>
      <c r="BW3686" s="0"/>
      <c r="BX3686" s="0"/>
      <c r="BY3686" s="0"/>
      <c r="BZ3686" s="0"/>
      <c r="CA3686" s="0"/>
      <c r="CB3686" s="0"/>
      <c r="CC3686" s="0"/>
      <c r="CD3686" s="0"/>
      <c r="CE3686" s="0"/>
      <c r="CF3686" s="0"/>
      <c r="CG3686" s="0"/>
      <c r="CH3686" s="0"/>
      <c r="CI3686" s="0"/>
      <c r="CJ3686" s="0"/>
      <c r="CK3686" s="0"/>
      <c r="CL3686" s="0"/>
      <c r="CM3686" s="0"/>
      <c r="CN3686" s="0"/>
      <c r="CO3686" s="0"/>
      <c r="CP3686" s="0"/>
      <c r="CQ3686" s="0"/>
      <c r="CR3686" s="0"/>
      <c r="CS3686" s="0"/>
      <c r="CT3686" s="0"/>
      <c r="CU3686" s="0"/>
      <c r="CV3686" s="0"/>
      <c r="CW3686" s="0"/>
      <c r="CX3686" s="0"/>
      <c r="CY3686" s="0"/>
      <c r="CZ3686" s="0"/>
      <c r="DA3686" s="0"/>
      <c r="DB3686" s="0"/>
      <c r="DC3686" s="0"/>
      <c r="DD3686" s="0"/>
      <c r="DE3686" s="0"/>
      <c r="DF3686" s="0"/>
      <c r="DG3686" s="0"/>
      <c r="DH3686" s="0"/>
      <c r="DI3686" s="0"/>
      <c r="DJ3686" s="0"/>
      <c r="DK3686" s="0"/>
      <c r="DL3686" s="0"/>
      <c r="DM3686" s="0"/>
      <c r="DN3686" s="0"/>
      <c r="DO3686" s="0"/>
      <c r="DP3686" s="0"/>
      <c r="DQ3686" s="0"/>
      <c r="DR3686" s="0"/>
      <c r="DS3686" s="0"/>
      <c r="DT3686" s="0"/>
      <c r="DU3686" s="0"/>
      <c r="DV3686" s="0"/>
      <c r="DW3686" s="0"/>
      <c r="DX3686" s="0"/>
      <c r="DY3686" s="0"/>
      <c r="DZ3686" s="0"/>
      <c r="EA3686" s="0"/>
      <c r="EB3686" s="0"/>
      <c r="EC3686" s="0"/>
      <c r="ED3686" s="0"/>
      <c r="EE3686" s="0"/>
      <c r="EF3686" s="0"/>
      <c r="EG3686" s="0"/>
      <c r="EH3686" s="0"/>
      <c r="EI3686" s="0"/>
      <c r="EJ3686" s="0"/>
      <c r="EK3686" s="0"/>
      <c r="EL3686" s="0"/>
      <c r="EM3686" s="0"/>
      <c r="EN3686" s="0"/>
      <c r="EO3686" s="0"/>
      <c r="EP3686" s="0"/>
      <c r="EQ3686" s="0"/>
      <c r="ER3686" s="0"/>
      <c r="ES3686" s="0"/>
      <c r="ET3686" s="0"/>
      <c r="EU3686" s="0"/>
      <c r="EV3686" s="0"/>
      <c r="EW3686" s="0"/>
      <c r="EX3686" s="0"/>
      <c r="EY3686" s="0"/>
      <c r="EZ3686" s="0"/>
      <c r="FA3686" s="0"/>
      <c r="FB3686" s="0"/>
      <c r="FC3686" s="0"/>
      <c r="FD3686" s="0"/>
      <c r="FE3686" s="0"/>
      <c r="FF3686" s="0"/>
      <c r="FG3686" s="0"/>
      <c r="FH3686" s="0"/>
      <c r="FI3686" s="0"/>
      <c r="FJ3686" s="0"/>
      <c r="FK3686" s="0"/>
      <c r="FL3686" s="0"/>
      <c r="FM3686" s="0"/>
      <c r="FN3686" s="0"/>
      <c r="FO3686" s="0"/>
      <c r="FP3686" s="0"/>
      <c r="FQ3686" s="0"/>
      <c r="FR3686" s="0"/>
      <c r="FS3686" s="0"/>
      <c r="FT3686" s="0"/>
      <c r="FU3686" s="0"/>
      <c r="FV3686" s="0"/>
      <c r="FW3686" s="0"/>
      <c r="FX3686" s="0"/>
      <c r="FY3686" s="0"/>
      <c r="FZ3686" s="0"/>
      <c r="GA3686" s="0"/>
      <c r="GB3686" s="0"/>
      <c r="GC3686" s="0"/>
      <c r="GD3686" s="0"/>
      <c r="GE3686" s="0"/>
      <c r="GF3686" s="0"/>
      <c r="GG3686" s="0"/>
      <c r="GH3686" s="0"/>
      <c r="GI3686" s="0"/>
      <c r="GJ3686" s="0"/>
      <c r="GK3686" s="0"/>
      <c r="GL3686" s="0"/>
      <c r="GM3686" s="0"/>
      <c r="GN3686" s="0"/>
      <c r="GO3686" s="0"/>
      <c r="GP3686" s="0"/>
      <c r="GQ3686" s="0"/>
      <c r="GR3686" s="0"/>
      <c r="GS3686" s="0"/>
      <c r="GT3686" s="0"/>
      <c r="GU3686" s="0"/>
      <c r="GV3686" s="0"/>
      <c r="GW3686" s="0"/>
      <c r="GX3686" s="0"/>
      <c r="GY3686" s="0"/>
      <c r="GZ3686" s="0"/>
      <c r="HA3686" s="0"/>
      <c r="HB3686" s="0"/>
      <c r="HC3686" s="0"/>
      <c r="HD3686" s="0"/>
      <c r="HE3686" s="0"/>
      <c r="HF3686" s="0"/>
      <c r="HG3686" s="0"/>
      <c r="HH3686" s="0"/>
      <c r="HI3686" s="0"/>
      <c r="HJ3686" s="0"/>
      <c r="HK3686" s="0"/>
      <c r="HL3686" s="0"/>
      <c r="HM3686" s="0"/>
      <c r="HN3686" s="0"/>
      <c r="HO3686" s="0"/>
      <c r="HP3686" s="0"/>
      <c r="HQ3686" s="0"/>
      <c r="HR3686" s="0"/>
      <c r="HS3686" s="0"/>
      <c r="HT3686" s="0"/>
      <c r="HU3686" s="0"/>
      <c r="HV3686" s="0"/>
      <c r="HW3686" s="0"/>
      <c r="HX3686" s="0"/>
      <c r="HY3686" s="0"/>
      <c r="HZ3686" s="0"/>
      <c r="IA3686" s="0"/>
      <c r="IB3686" s="0"/>
      <c r="IC3686" s="0"/>
      <c r="ID3686" s="0"/>
      <c r="IE3686" s="0"/>
      <c r="IF3686" s="0"/>
      <c r="IG3686" s="0"/>
      <c r="IH3686" s="0"/>
      <c r="II3686" s="0"/>
      <c r="IJ3686" s="0"/>
      <c r="IK3686" s="0"/>
      <c r="IL3686" s="0"/>
      <c r="IM3686" s="0"/>
      <c r="IN3686" s="0"/>
      <c r="IO3686" s="0"/>
      <c r="IP3686" s="0"/>
      <c r="IQ3686" s="0"/>
      <c r="IR3686" s="0"/>
      <c r="IS3686" s="0"/>
      <c r="IT3686" s="0"/>
      <c r="IU3686" s="0"/>
      <c r="IV3686" s="0"/>
      <c r="IW3686" s="0"/>
      <c r="IX3686" s="0"/>
      <c r="IY3686" s="0"/>
      <c r="IZ3686" s="0"/>
      <c r="JA3686" s="0"/>
      <c r="JB3686" s="0"/>
      <c r="JC3686" s="0"/>
      <c r="JD3686" s="0"/>
      <c r="JE3686" s="0"/>
      <c r="JF3686" s="0"/>
      <c r="JG3686" s="0"/>
      <c r="JH3686" s="0"/>
      <c r="JI3686" s="0"/>
      <c r="JJ3686" s="0"/>
      <c r="JK3686" s="0"/>
      <c r="JL3686" s="0"/>
      <c r="JM3686" s="0"/>
      <c r="JN3686" s="0"/>
      <c r="JO3686" s="0"/>
      <c r="JP3686" s="0"/>
      <c r="JQ3686" s="0"/>
      <c r="JR3686" s="0"/>
      <c r="JS3686" s="0"/>
      <c r="JT3686" s="0"/>
      <c r="JU3686" s="0"/>
      <c r="JV3686" s="0"/>
      <c r="JW3686" s="0"/>
      <c r="JX3686" s="0"/>
      <c r="JY3686" s="0"/>
      <c r="JZ3686" s="0"/>
      <c r="KA3686" s="0"/>
      <c r="KB3686" s="0"/>
      <c r="KC3686" s="0"/>
      <c r="KD3686" s="0"/>
      <c r="KE3686" s="0"/>
      <c r="KF3686" s="0"/>
      <c r="KG3686" s="0"/>
      <c r="KH3686" s="0"/>
      <c r="KI3686" s="0"/>
      <c r="KJ3686" s="0"/>
      <c r="KK3686" s="0"/>
      <c r="KL3686" s="0"/>
      <c r="KM3686" s="0"/>
      <c r="KN3686" s="0"/>
      <c r="KO3686" s="0"/>
      <c r="KP3686" s="0"/>
      <c r="KQ3686" s="0"/>
      <c r="KR3686" s="0"/>
      <c r="KS3686" s="0"/>
      <c r="KT3686" s="0"/>
      <c r="KU3686" s="0"/>
      <c r="KV3686" s="0"/>
      <c r="KW3686" s="0"/>
      <c r="KX3686" s="0"/>
      <c r="KY3686" s="0"/>
      <c r="KZ3686" s="0"/>
      <c r="LA3686" s="0"/>
      <c r="LB3686" s="0"/>
      <c r="LC3686" s="0"/>
      <c r="LD3686" s="0"/>
      <c r="LE3686" s="0"/>
      <c r="LF3686" s="0"/>
      <c r="LG3686" s="0"/>
      <c r="LH3686" s="0"/>
      <c r="LI3686" s="0"/>
      <c r="LJ3686" s="0"/>
      <c r="LK3686" s="0"/>
      <c r="LL3686" s="0"/>
      <c r="LM3686" s="0"/>
      <c r="LN3686" s="0"/>
      <c r="LO3686" s="0"/>
      <c r="LP3686" s="0"/>
      <c r="LQ3686" s="0"/>
      <c r="LR3686" s="0"/>
      <c r="LS3686" s="0"/>
      <c r="LT3686" s="0"/>
      <c r="LU3686" s="0"/>
      <c r="LV3686" s="0"/>
      <c r="LW3686" s="0"/>
      <c r="LX3686" s="0"/>
      <c r="LY3686" s="0"/>
      <c r="LZ3686" s="0"/>
      <c r="MA3686" s="0"/>
      <c r="MB3686" s="0"/>
      <c r="MC3686" s="0"/>
      <c r="MD3686" s="0"/>
      <c r="ME3686" s="0"/>
      <c r="MF3686" s="0"/>
      <c r="MG3686" s="0"/>
      <c r="MH3686" s="0"/>
      <c r="MI3686" s="0"/>
      <c r="MJ3686" s="0"/>
      <c r="MK3686" s="0"/>
      <c r="ML3686" s="0"/>
      <c r="MM3686" s="0"/>
      <c r="MN3686" s="0"/>
      <c r="MO3686" s="0"/>
      <c r="MP3686" s="0"/>
      <c r="MQ3686" s="0"/>
      <c r="MR3686" s="0"/>
      <c r="MS3686" s="0"/>
      <c r="MT3686" s="0"/>
      <c r="MU3686" s="0"/>
      <c r="MV3686" s="0"/>
      <c r="MW3686" s="0"/>
      <c r="MX3686" s="0"/>
      <c r="MY3686" s="0"/>
      <c r="MZ3686" s="0"/>
      <c r="NA3686" s="0"/>
      <c r="NB3686" s="0"/>
      <c r="NC3686" s="0"/>
      <c r="ND3686" s="0"/>
      <c r="NE3686" s="0"/>
      <c r="NF3686" s="0"/>
      <c r="NG3686" s="0"/>
      <c r="NH3686" s="0"/>
      <c r="NI3686" s="0"/>
      <c r="NJ3686" s="0"/>
      <c r="NK3686" s="0"/>
      <c r="NL3686" s="0"/>
      <c r="NM3686" s="0"/>
      <c r="NN3686" s="0"/>
      <c r="NO3686" s="0"/>
      <c r="NP3686" s="0"/>
      <c r="NQ3686" s="0"/>
      <c r="NR3686" s="0"/>
      <c r="NS3686" s="0"/>
      <c r="NT3686" s="0"/>
      <c r="NU3686" s="0"/>
      <c r="NV3686" s="0"/>
      <c r="NW3686" s="0"/>
      <c r="NX3686" s="0"/>
      <c r="NY3686" s="0"/>
      <c r="NZ3686" s="0"/>
      <c r="OA3686" s="0"/>
      <c r="OB3686" s="0"/>
      <c r="OC3686" s="0"/>
      <c r="OD3686" s="0"/>
      <c r="OE3686" s="0"/>
      <c r="OF3686" s="0"/>
      <c r="OG3686" s="0"/>
      <c r="OH3686" s="0"/>
      <c r="OI3686" s="0"/>
      <c r="OJ3686" s="0"/>
      <c r="OK3686" s="0"/>
      <c r="OL3686" s="0"/>
      <c r="OM3686" s="0"/>
      <c r="ON3686" s="0"/>
      <c r="OO3686" s="0"/>
      <c r="OP3686" s="0"/>
      <c r="OQ3686" s="0"/>
      <c r="OR3686" s="0"/>
      <c r="OS3686" s="0"/>
      <c r="OT3686" s="0"/>
      <c r="OU3686" s="0"/>
      <c r="OV3686" s="0"/>
      <c r="OW3686" s="0"/>
      <c r="OX3686" s="0"/>
      <c r="OY3686" s="0"/>
      <c r="OZ3686" s="0"/>
      <c r="PA3686" s="0"/>
      <c r="PB3686" s="0"/>
      <c r="PC3686" s="0"/>
      <c r="PD3686" s="0"/>
      <c r="PE3686" s="0"/>
      <c r="PF3686" s="0"/>
      <c r="PG3686" s="0"/>
      <c r="PH3686" s="0"/>
      <c r="PI3686" s="0"/>
      <c r="PJ3686" s="0"/>
      <c r="PK3686" s="0"/>
      <c r="PL3686" s="0"/>
      <c r="PM3686" s="0"/>
      <c r="PN3686" s="0"/>
      <c r="PO3686" s="0"/>
      <c r="PP3686" s="0"/>
      <c r="PQ3686" s="0"/>
      <c r="PR3686" s="0"/>
      <c r="PS3686" s="0"/>
      <c r="PT3686" s="0"/>
      <c r="PU3686" s="0"/>
      <c r="PV3686" s="0"/>
      <c r="PW3686" s="0"/>
      <c r="PX3686" s="0"/>
      <c r="PY3686" s="0"/>
      <c r="PZ3686" s="0"/>
      <c r="QA3686" s="0"/>
      <c r="QB3686" s="0"/>
      <c r="QC3686" s="0"/>
      <c r="QD3686" s="0"/>
      <c r="QE3686" s="0"/>
      <c r="QF3686" s="0"/>
      <c r="QG3686" s="0"/>
      <c r="QH3686" s="0"/>
      <c r="QI3686" s="0"/>
      <c r="QJ3686" s="0"/>
      <c r="QK3686" s="0"/>
      <c r="QL3686" s="0"/>
      <c r="QM3686" s="0"/>
      <c r="QN3686" s="0"/>
      <c r="QO3686" s="0"/>
      <c r="QP3686" s="0"/>
      <c r="QQ3686" s="0"/>
      <c r="QR3686" s="0"/>
      <c r="QS3686" s="0"/>
      <c r="QT3686" s="0"/>
      <c r="QU3686" s="0"/>
      <c r="QV3686" s="0"/>
      <c r="QW3686" s="0"/>
      <c r="QX3686" s="0"/>
      <c r="QY3686" s="0"/>
      <c r="QZ3686" s="0"/>
      <c r="RA3686" s="0"/>
      <c r="RB3686" s="0"/>
      <c r="RC3686" s="0"/>
      <c r="RD3686" s="0"/>
      <c r="RE3686" s="0"/>
      <c r="RF3686" s="0"/>
      <c r="RG3686" s="0"/>
      <c r="RH3686" s="0"/>
      <c r="RI3686" s="0"/>
      <c r="RJ3686" s="0"/>
      <c r="RK3686" s="0"/>
      <c r="RL3686" s="0"/>
      <c r="RM3686" s="0"/>
      <c r="RN3686" s="0"/>
      <c r="RO3686" s="0"/>
      <c r="RP3686" s="0"/>
      <c r="RQ3686" s="0"/>
      <c r="RR3686" s="0"/>
      <c r="RS3686" s="0"/>
      <c r="RT3686" s="0"/>
      <c r="RU3686" s="0"/>
      <c r="RV3686" s="0"/>
      <c r="RW3686" s="0"/>
      <c r="RX3686" s="0"/>
      <c r="RY3686" s="0"/>
      <c r="RZ3686" s="0"/>
      <c r="SA3686" s="0"/>
      <c r="SB3686" s="0"/>
      <c r="SC3686" s="0"/>
      <c r="SD3686" s="0"/>
      <c r="SE3686" s="0"/>
      <c r="SF3686" s="0"/>
      <c r="SG3686" s="0"/>
      <c r="SH3686" s="0"/>
      <c r="SI3686" s="0"/>
      <c r="SJ3686" s="0"/>
      <c r="SK3686" s="0"/>
      <c r="SL3686" s="0"/>
      <c r="SM3686" s="0"/>
      <c r="SN3686" s="0"/>
      <c r="SO3686" s="0"/>
      <c r="SP3686" s="0"/>
      <c r="SQ3686" s="0"/>
      <c r="SR3686" s="0"/>
      <c r="SS3686" s="0"/>
      <c r="ST3686" s="0"/>
      <c r="SU3686" s="0"/>
      <c r="SV3686" s="0"/>
      <c r="SW3686" s="0"/>
      <c r="SX3686" s="0"/>
      <c r="SY3686" s="0"/>
      <c r="SZ3686" s="0"/>
      <c r="TA3686" s="0"/>
      <c r="TB3686" s="0"/>
      <c r="TC3686" s="0"/>
      <c r="TD3686" s="0"/>
      <c r="TE3686" s="0"/>
      <c r="TF3686" s="0"/>
      <c r="TG3686" s="0"/>
      <c r="TH3686" s="0"/>
      <c r="TI3686" s="0"/>
      <c r="TJ3686" s="0"/>
      <c r="TK3686" s="0"/>
      <c r="TL3686" s="0"/>
      <c r="TM3686" s="0"/>
      <c r="TN3686" s="0"/>
      <c r="TO3686" s="0"/>
      <c r="TP3686" s="0"/>
      <c r="TQ3686" s="0"/>
      <c r="TR3686" s="0"/>
      <c r="TS3686" s="0"/>
      <c r="TT3686" s="0"/>
      <c r="TU3686" s="0"/>
      <c r="TV3686" s="0"/>
      <c r="TW3686" s="0"/>
      <c r="TX3686" s="0"/>
      <c r="TY3686" s="0"/>
      <c r="TZ3686" s="0"/>
      <c r="UA3686" s="0"/>
      <c r="UB3686" s="0"/>
      <c r="UC3686" s="0"/>
      <c r="UD3686" s="0"/>
      <c r="UE3686" s="0"/>
      <c r="UF3686" s="0"/>
      <c r="UG3686" s="0"/>
      <c r="UH3686" s="0"/>
      <c r="UI3686" s="0"/>
      <c r="UJ3686" s="0"/>
      <c r="UK3686" s="0"/>
      <c r="UL3686" s="0"/>
      <c r="UM3686" s="0"/>
      <c r="UN3686" s="0"/>
      <c r="UO3686" s="0"/>
      <c r="UP3686" s="0"/>
      <c r="UQ3686" s="0"/>
      <c r="UR3686" s="0"/>
      <c r="US3686" s="0"/>
      <c r="UT3686" s="0"/>
      <c r="UU3686" s="0"/>
      <c r="UV3686" s="0"/>
      <c r="UW3686" s="0"/>
      <c r="UX3686" s="0"/>
      <c r="UY3686" s="0"/>
      <c r="UZ3686" s="0"/>
      <c r="VA3686" s="0"/>
      <c r="VB3686" s="0"/>
      <c r="VC3686" s="0"/>
      <c r="VD3686" s="0"/>
      <c r="VE3686" s="0"/>
      <c r="VF3686" s="0"/>
      <c r="VG3686" s="0"/>
      <c r="VH3686" s="0"/>
      <c r="VI3686" s="0"/>
      <c r="VJ3686" s="0"/>
      <c r="VK3686" s="0"/>
      <c r="VL3686" s="0"/>
      <c r="VM3686" s="0"/>
      <c r="VN3686" s="0"/>
      <c r="VO3686" s="0"/>
      <c r="VP3686" s="0"/>
      <c r="VQ3686" s="0"/>
      <c r="VR3686" s="0"/>
      <c r="VS3686" s="0"/>
      <c r="VT3686" s="0"/>
      <c r="VU3686" s="0"/>
      <c r="VV3686" s="0"/>
      <c r="VW3686" s="0"/>
      <c r="VX3686" s="0"/>
      <c r="VY3686" s="0"/>
      <c r="VZ3686" s="0"/>
      <c r="WA3686" s="0"/>
      <c r="WB3686" s="0"/>
      <c r="WC3686" s="0"/>
      <c r="WD3686" s="0"/>
      <c r="WE3686" s="0"/>
      <c r="WF3686" s="0"/>
      <c r="WG3686" s="0"/>
      <c r="WH3686" s="0"/>
      <c r="WI3686" s="0"/>
      <c r="WJ3686" s="0"/>
      <c r="WK3686" s="0"/>
      <c r="WL3686" s="0"/>
      <c r="WM3686" s="0"/>
      <c r="WN3686" s="0"/>
      <c r="WO3686" s="0"/>
      <c r="WP3686" s="0"/>
      <c r="WQ3686" s="0"/>
      <c r="WR3686" s="0"/>
      <c r="WS3686" s="0"/>
      <c r="WT3686" s="0"/>
      <c r="WU3686" s="0"/>
      <c r="WV3686" s="0"/>
      <c r="WW3686" s="0"/>
      <c r="WX3686" s="0"/>
      <c r="WY3686" s="0"/>
      <c r="WZ3686" s="0"/>
      <c r="XA3686" s="0"/>
      <c r="XB3686" s="0"/>
      <c r="XC3686" s="0"/>
      <c r="XD3686" s="0"/>
      <c r="XE3686" s="0"/>
      <c r="XF3686" s="0"/>
      <c r="XG3686" s="0"/>
      <c r="XH3686" s="0"/>
      <c r="XI3686" s="0"/>
      <c r="XJ3686" s="0"/>
      <c r="XK3686" s="0"/>
      <c r="XL3686" s="0"/>
      <c r="XM3686" s="0"/>
      <c r="XN3686" s="0"/>
      <c r="XO3686" s="0"/>
      <c r="XP3686" s="0"/>
      <c r="XQ3686" s="0"/>
      <c r="XR3686" s="0"/>
      <c r="XS3686" s="0"/>
      <c r="XT3686" s="0"/>
      <c r="XU3686" s="0"/>
      <c r="XV3686" s="0"/>
      <c r="XW3686" s="0"/>
      <c r="XX3686" s="0"/>
      <c r="XY3686" s="0"/>
      <c r="XZ3686" s="0"/>
      <c r="YA3686" s="0"/>
      <c r="YB3686" s="0"/>
      <c r="YC3686" s="0"/>
      <c r="YD3686" s="0"/>
      <c r="YE3686" s="0"/>
      <c r="YF3686" s="0"/>
      <c r="YG3686" s="0"/>
      <c r="YH3686" s="0"/>
      <c r="YI3686" s="0"/>
      <c r="YJ3686" s="0"/>
      <c r="YK3686" s="0"/>
      <c r="YL3686" s="0"/>
      <c r="YM3686" s="0"/>
      <c r="YN3686" s="0"/>
      <c r="YO3686" s="0"/>
      <c r="YP3686" s="0"/>
      <c r="YQ3686" s="0"/>
      <c r="YR3686" s="0"/>
      <c r="YS3686" s="0"/>
      <c r="YT3686" s="0"/>
      <c r="YU3686" s="0"/>
      <c r="YV3686" s="0"/>
      <c r="YW3686" s="0"/>
      <c r="YX3686" s="0"/>
      <c r="YY3686" s="0"/>
      <c r="YZ3686" s="0"/>
      <c r="ZA3686" s="0"/>
      <c r="ZB3686" s="0"/>
      <c r="ZC3686" s="0"/>
      <c r="ZD3686" s="0"/>
      <c r="ZE3686" s="0"/>
      <c r="ZF3686" s="0"/>
      <c r="ZG3686" s="0"/>
      <c r="ZH3686" s="0"/>
      <c r="ZI3686" s="0"/>
      <c r="ZJ3686" s="0"/>
      <c r="ZK3686" s="0"/>
      <c r="ZL3686" s="0"/>
      <c r="ZM3686" s="0"/>
      <c r="ZN3686" s="0"/>
      <c r="ZO3686" s="0"/>
      <c r="ZP3686" s="0"/>
      <c r="ZQ3686" s="0"/>
      <c r="ZR3686" s="0"/>
      <c r="ZS3686" s="0"/>
      <c r="ZT3686" s="0"/>
      <c r="ZU3686" s="0"/>
      <c r="ZV3686" s="0"/>
      <c r="ZW3686" s="0"/>
      <c r="ZX3686" s="0"/>
      <c r="ZY3686" s="0"/>
      <c r="ZZ3686" s="0"/>
      <c r="AAA3686" s="0"/>
      <c r="AAB3686" s="0"/>
      <c r="AAC3686" s="0"/>
      <c r="AAD3686" s="0"/>
      <c r="AAE3686" s="0"/>
      <c r="AAF3686" s="0"/>
      <c r="AAG3686" s="0"/>
      <c r="AAH3686" s="0"/>
      <c r="AAI3686" s="0"/>
      <c r="AAJ3686" s="0"/>
      <c r="AAK3686" s="0"/>
      <c r="AAL3686" s="0"/>
      <c r="AAM3686" s="0"/>
      <c r="AAN3686" s="0"/>
      <c r="AAO3686" s="0"/>
      <c r="AAP3686" s="0"/>
      <c r="AAQ3686" s="0"/>
      <c r="AAR3686" s="0"/>
      <c r="AAS3686" s="0"/>
      <c r="AAT3686" s="0"/>
      <c r="AAU3686" s="0"/>
      <c r="AAV3686" s="0"/>
      <c r="AAW3686" s="0"/>
      <c r="AAX3686" s="0"/>
      <c r="AAY3686" s="0"/>
      <c r="AAZ3686" s="0"/>
      <c r="ABA3686" s="0"/>
      <c r="ABB3686" s="0"/>
      <c r="ABC3686" s="0"/>
      <c r="ABD3686" s="0"/>
      <c r="ABE3686" s="0"/>
      <c r="ABF3686" s="0"/>
      <c r="ABG3686" s="0"/>
      <c r="ABH3686" s="0"/>
      <c r="ABI3686" s="0"/>
      <c r="ABJ3686" s="0"/>
      <c r="ABK3686" s="0"/>
      <c r="ABL3686" s="0"/>
      <c r="ABM3686" s="0"/>
      <c r="ABN3686" s="0"/>
      <c r="ABO3686" s="0"/>
      <c r="ABP3686" s="0"/>
      <c r="ABQ3686" s="0"/>
      <c r="ABR3686" s="0"/>
      <c r="ABS3686" s="0"/>
      <c r="ABT3686" s="0"/>
      <c r="ABU3686" s="0"/>
      <c r="ABV3686" s="0"/>
      <c r="ABW3686" s="0"/>
      <c r="ABX3686" s="0"/>
      <c r="ABY3686" s="0"/>
      <c r="ABZ3686" s="0"/>
      <c r="ACA3686" s="0"/>
      <c r="ACB3686" s="0"/>
      <c r="ACC3686" s="0"/>
      <c r="ACD3686" s="0"/>
      <c r="ACE3686" s="0"/>
      <c r="ACF3686" s="0"/>
      <c r="ACG3686" s="0"/>
      <c r="ACH3686" s="0"/>
      <c r="ACI3686" s="0"/>
      <c r="ACJ3686" s="0"/>
      <c r="ACK3686" s="0"/>
      <c r="ACL3686" s="0"/>
      <c r="ACM3686" s="0"/>
      <c r="ACN3686" s="0"/>
      <c r="ACO3686" s="0"/>
      <c r="ACP3686" s="0"/>
      <c r="ACQ3686" s="0"/>
      <c r="ACR3686" s="0"/>
      <c r="ACS3686" s="0"/>
      <c r="ACT3686" s="0"/>
      <c r="ACU3686" s="0"/>
      <c r="ACV3686" s="0"/>
      <c r="ACW3686" s="0"/>
      <c r="ACX3686" s="0"/>
      <c r="ACY3686" s="0"/>
      <c r="ACZ3686" s="0"/>
      <c r="ADA3686" s="0"/>
      <c r="ADB3686" s="0"/>
      <c r="ADC3686" s="0"/>
      <c r="ADD3686" s="0"/>
      <c r="ADE3686" s="0"/>
      <c r="ADF3686" s="0"/>
      <c r="ADG3686" s="0"/>
      <c r="ADH3686" s="0"/>
      <c r="ADI3686" s="0"/>
      <c r="ADJ3686" s="0"/>
      <c r="ADK3686" s="0"/>
      <c r="ADL3686" s="0"/>
      <c r="ADM3686" s="0"/>
      <c r="ADN3686" s="0"/>
      <c r="ADO3686" s="0"/>
      <c r="ADP3686" s="0"/>
      <c r="ADQ3686" s="0"/>
      <c r="ADR3686" s="0"/>
      <c r="ADS3686" s="0"/>
      <c r="ADT3686" s="0"/>
      <c r="ADU3686" s="0"/>
      <c r="ADV3686" s="0"/>
      <c r="ADW3686" s="0"/>
      <c r="ADX3686" s="0"/>
      <c r="ADY3686" s="0"/>
      <c r="ADZ3686" s="0"/>
      <c r="AEA3686" s="0"/>
      <c r="AEB3686" s="0"/>
      <c r="AEC3686" s="0"/>
      <c r="AED3686" s="0"/>
      <c r="AEE3686" s="0"/>
      <c r="AEF3686" s="0"/>
      <c r="AEG3686" s="0"/>
      <c r="AEH3686" s="0"/>
      <c r="AEI3686" s="0"/>
      <c r="AEJ3686" s="0"/>
      <c r="AEK3686" s="0"/>
      <c r="AEL3686" s="0"/>
      <c r="AEM3686" s="0"/>
      <c r="AEN3686" s="0"/>
      <c r="AEO3686" s="0"/>
      <c r="AEP3686" s="0"/>
      <c r="AEQ3686" s="0"/>
      <c r="AER3686" s="0"/>
      <c r="AES3686" s="0"/>
      <c r="AET3686" s="0"/>
      <c r="AEU3686" s="0"/>
      <c r="AEV3686" s="0"/>
      <c r="AEW3686" s="0"/>
      <c r="AEX3686" s="0"/>
      <c r="AEY3686" s="0"/>
      <c r="AEZ3686" s="0"/>
      <c r="AFA3686" s="0"/>
      <c r="AFB3686" s="0"/>
      <c r="AFC3686" s="0"/>
      <c r="AFD3686" s="0"/>
      <c r="AFE3686" s="0"/>
      <c r="AFF3686" s="0"/>
      <c r="AFG3686" s="0"/>
      <c r="AFH3686" s="0"/>
      <c r="AFI3686" s="0"/>
      <c r="AFJ3686" s="0"/>
      <c r="AFK3686" s="0"/>
      <c r="AFL3686" s="0"/>
      <c r="AFM3686" s="0"/>
      <c r="AFN3686" s="0"/>
      <c r="AFO3686" s="0"/>
      <c r="AFP3686" s="0"/>
      <c r="AFQ3686" s="0"/>
      <c r="AFR3686" s="0"/>
      <c r="AFS3686" s="0"/>
      <c r="AFT3686" s="0"/>
      <c r="AFU3686" s="0"/>
      <c r="AFV3686" s="0"/>
      <c r="AFW3686" s="0"/>
      <c r="AFX3686" s="0"/>
      <c r="AFY3686" s="0"/>
      <c r="AFZ3686" s="0"/>
      <c r="AGA3686" s="0"/>
      <c r="AGB3686" s="0"/>
      <c r="AGC3686" s="0"/>
      <c r="AGD3686" s="0"/>
      <c r="AGE3686" s="0"/>
      <c r="AGF3686" s="0"/>
      <c r="AGG3686" s="0"/>
      <c r="AGH3686" s="0"/>
      <c r="AGI3686" s="0"/>
      <c r="AGJ3686" s="0"/>
      <c r="AGK3686" s="0"/>
      <c r="AGL3686" s="0"/>
      <c r="AGM3686" s="0"/>
      <c r="AGN3686" s="0"/>
      <c r="AGO3686" s="0"/>
      <c r="AGP3686" s="0"/>
      <c r="AGQ3686" s="0"/>
      <c r="AGR3686" s="0"/>
      <c r="AGS3686" s="0"/>
      <c r="AGT3686" s="0"/>
      <c r="AGU3686" s="0"/>
      <c r="AGV3686" s="0"/>
      <c r="AGW3686" s="0"/>
      <c r="AGX3686" s="0"/>
      <c r="AGY3686" s="0"/>
      <c r="AGZ3686" s="0"/>
      <c r="AHA3686" s="0"/>
      <c r="AHB3686" s="0"/>
      <c r="AHC3686" s="0"/>
      <c r="AHD3686" s="0"/>
      <c r="AHE3686" s="0"/>
      <c r="AHF3686" s="0"/>
      <c r="AHG3686" s="0"/>
      <c r="AHH3686" s="0"/>
      <c r="AHI3686" s="0"/>
      <c r="AHJ3686" s="0"/>
      <c r="AHK3686" s="0"/>
      <c r="AHL3686" s="0"/>
      <c r="AHM3686" s="0"/>
      <c r="AHN3686" s="0"/>
      <c r="AHO3686" s="0"/>
      <c r="AHP3686" s="0"/>
      <c r="AHQ3686" s="0"/>
      <c r="AHR3686" s="0"/>
      <c r="AHS3686" s="0"/>
      <c r="AHT3686" s="0"/>
      <c r="AHU3686" s="0"/>
      <c r="AHV3686" s="0"/>
      <c r="AHW3686" s="0"/>
      <c r="AHX3686" s="0"/>
      <c r="AHY3686" s="0"/>
      <c r="AHZ3686" s="0"/>
      <c r="AIA3686" s="0"/>
      <c r="AIB3686" s="0"/>
      <c r="AIC3686" s="0"/>
      <c r="AID3686" s="0"/>
      <c r="AIE3686" s="0"/>
      <c r="AIF3686" s="0"/>
      <c r="AIG3686" s="0"/>
      <c r="AIH3686" s="0"/>
      <c r="AII3686" s="0"/>
      <c r="AIJ3686" s="0"/>
      <c r="AIK3686" s="0"/>
      <c r="AIL3686" s="0"/>
      <c r="AIM3686" s="0"/>
      <c r="AIN3686" s="0"/>
      <c r="AIO3686" s="0"/>
      <c r="AIP3686" s="0"/>
      <c r="AIQ3686" s="0"/>
      <c r="AIR3686" s="0"/>
      <c r="AIS3686" s="0"/>
      <c r="AIT3686" s="0"/>
      <c r="AIU3686" s="0"/>
      <c r="AIV3686" s="0"/>
      <c r="AIW3686" s="0"/>
      <c r="AIX3686" s="0"/>
      <c r="AIY3686" s="0"/>
      <c r="AIZ3686" s="0"/>
      <c r="AJA3686" s="0"/>
      <c r="AJB3686" s="0"/>
      <c r="AJC3686" s="0"/>
      <c r="AJD3686" s="0"/>
      <c r="AJE3686" s="0"/>
      <c r="AJF3686" s="0"/>
      <c r="AJG3686" s="0"/>
      <c r="AJH3686" s="0"/>
      <c r="AJI3686" s="0"/>
      <c r="AJJ3686" s="0"/>
      <c r="AJK3686" s="0"/>
      <c r="AJL3686" s="0"/>
      <c r="AJM3686" s="0"/>
      <c r="AJN3686" s="0"/>
      <c r="AJO3686" s="0"/>
      <c r="AJP3686" s="0"/>
      <c r="AJQ3686" s="0"/>
      <c r="AJR3686" s="0"/>
      <c r="AJS3686" s="0"/>
      <c r="AJT3686" s="0"/>
      <c r="AJU3686" s="0"/>
      <c r="AJV3686" s="0"/>
      <c r="AJW3686" s="0"/>
      <c r="AJX3686" s="0"/>
      <c r="AJY3686" s="0"/>
      <c r="AJZ3686" s="0"/>
      <c r="AKA3686" s="0"/>
      <c r="AKB3686" s="0"/>
      <c r="AKC3686" s="0"/>
      <c r="AKD3686" s="0"/>
      <c r="AKE3686" s="0"/>
      <c r="AKF3686" s="0"/>
      <c r="AKG3686" s="0"/>
      <c r="AKH3686" s="0"/>
      <c r="AKI3686" s="0"/>
      <c r="AKJ3686" s="0"/>
      <c r="AKK3686" s="0"/>
      <c r="AKL3686" s="0"/>
      <c r="AKM3686" s="0"/>
      <c r="AKN3686" s="0"/>
      <c r="AKO3686" s="0"/>
      <c r="AKP3686" s="0"/>
      <c r="AKQ3686" s="0"/>
      <c r="AKR3686" s="0"/>
      <c r="AKS3686" s="0"/>
      <c r="AKT3686" s="0"/>
      <c r="AKU3686" s="0"/>
      <c r="AKV3686" s="0"/>
      <c r="AKW3686" s="0"/>
      <c r="AKX3686" s="0"/>
      <c r="AKY3686" s="0"/>
      <c r="AKZ3686" s="0"/>
      <c r="ALA3686" s="0"/>
      <c r="ALB3686" s="0"/>
      <c r="ALC3686" s="0"/>
      <c r="ALD3686" s="0"/>
      <c r="ALE3686" s="0"/>
      <c r="ALF3686" s="0"/>
      <c r="ALG3686" s="0"/>
      <c r="ALH3686" s="0"/>
      <c r="ALI3686" s="0"/>
      <c r="ALJ3686" s="0"/>
      <c r="ALK3686" s="0"/>
      <c r="ALL3686" s="0"/>
      <c r="ALM3686" s="0"/>
      <c r="ALN3686" s="0"/>
      <c r="ALO3686" s="0"/>
      <c r="ALP3686" s="0"/>
      <c r="ALQ3686" s="0"/>
      <c r="ALR3686" s="0"/>
      <c r="ALS3686" s="0"/>
      <c r="ALT3686" s="0"/>
      <c r="ALU3686" s="0"/>
      <c r="ALV3686" s="0"/>
      <c r="ALW3686" s="0"/>
      <c r="ALX3686" s="0"/>
      <c r="ALY3686" s="0"/>
      <c r="ALZ3686" s="0"/>
      <c r="AMA3686" s="0"/>
      <c r="AMB3686" s="0"/>
      <c r="AMC3686" s="0"/>
      <c r="AMD3686" s="0"/>
      <c r="AME3686" s="0"/>
      <c r="AMF3686" s="0"/>
      <c r="AMG3686" s="0"/>
      <c r="AMH3686" s="0"/>
      <c r="AMI3686" s="0"/>
    </row>
    <row r="3688" customFormat="false" ht="17.35" hidden="false" customHeight="false" outlineLevel="0" collapsed="false">
      <c r="C3688" s="15" t="s">
        <v>3914</v>
      </c>
      <c r="D3688" s="45" t="s">
        <v>1</v>
      </c>
      <c r="I3688" s="3"/>
      <c r="BM3688" s="0"/>
      <c r="BN3688" s="0"/>
      <c r="BO3688" s="0"/>
      <c r="BP3688" s="0"/>
      <c r="BQ3688" s="0"/>
      <c r="BR3688" s="0"/>
      <c r="BS3688" s="0"/>
      <c r="BT3688" s="0"/>
      <c r="BU3688" s="0"/>
      <c r="BV3688" s="0"/>
      <c r="BW3688" s="0"/>
      <c r="BX3688" s="0"/>
      <c r="BY3688" s="0"/>
      <c r="BZ3688" s="0"/>
      <c r="CA3688" s="0"/>
      <c r="CB3688" s="0"/>
      <c r="CC3688" s="0"/>
      <c r="CD3688" s="0"/>
      <c r="CE3688" s="0"/>
      <c r="CF3688" s="0"/>
      <c r="CG3688" s="0"/>
      <c r="CH3688" s="0"/>
      <c r="CI3688" s="0"/>
      <c r="CJ3688" s="0"/>
      <c r="CK3688" s="0"/>
      <c r="CL3688" s="0"/>
      <c r="CM3688" s="0"/>
      <c r="CN3688" s="0"/>
      <c r="CO3688" s="0"/>
      <c r="CP3688" s="0"/>
      <c r="CQ3688" s="0"/>
      <c r="CR3688" s="0"/>
      <c r="CS3688" s="0"/>
      <c r="CT3688" s="0"/>
      <c r="CU3688" s="0"/>
      <c r="CV3688" s="0"/>
      <c r="CW3688" s="0"/>
      <c r="CX3688" s="0"/>
      <c r="CY3688" s="0"/>
      <c r="CZ3688" s="0"/>
      <c r="DA3688" s="0"/>
      <c r="DB3688" s="0"/>
      <c r="DC3688" s="0"/>
      <c r="DD3688" s="0"/>
      <c r="DE3688" s="0"/>
      <c r="DF3688" s="0"/>
      <c r="DG3688" s="0"/>
      <c r="DH3688" s="0"/>
      <c r="DI3688" s="0"/>
      <c r="DJ3688" s="0"/>
      <c r="DK3688" s="0"/>
      <c r="DL3688" s="0"/>
      <c r="DM3688" s="0"/>
      <c r="DN3688" s="0"/>
      <c r="DO3688" s="0"/>
      <c r="DP3688" s="0"/>
      <c r="DQ3688" s="0"/>
      <c r="DR3688" s="0"/>
      <c r="DS3688" s="0"/>
      <c r="DT3688" s="0"/>
      <c r="DU3688" s="0"/>
      <c r="DV3688" s="0"/>
      <c r="DW3688" s="0"/>
      <c r="DX3688" s="0"/>
      <c r="DY3688" s="0"/>
      <c r="DZ3688" s="0"/>
      <c r="EA3688" s="0"/>
      <c r="EB3688" s="0"/>
      <c r="EC3688" s="0"/>
      <c r="ED3688" s="0"/>
      <c r="EE3688" s="0"/>
      <c r="EF3688" s="0"/>
      <c r="EG3688" s="0"/>
      <c r="EH3688" s="0"/>
      <c r="EI3688" s="0"/>
      <c r="EJ3688" s="0"/>
      <c r="EK3688" s="0"/>
      <c r="EL3688" s="0"/>
      <c r="EM3688" s="0"/>
      <c r="EN3688" s="0"/>
      <c r="EO3688" s="0"/>
      <c r="EP3688" s="0"/>
      <c r="EQ3688" s="0"/>
      <c r="ER3688" s="0"/>
      <c r="ES3688" s="0"/>
      <c r="ET3688" s="0"/>
      <c r="EU3688" s="0"/>
      <c r="EV3688" s="0"/>
      <c r="EW3688" s="0"/>
      <c r="EX3688" s="0"/>
      <c r="EY3688" s="0"/>
      <c r="EZ3688" s="0"/>
      <c r="FA3688" s="0"/>
      <c r="FB3688" s="0"/>
      <c r="FC3688" s="0"/>
      <c r="FD3688" s="0"/>
      <c r="FE3688" s="0"/>
      <c r="FF3688" s="0"/>
      <c r="FG3688" s="0"/>
      <c r="FH3688" s="0"/>
      <c r="FI3688" s="0"/>
      <c r="FJ3688" s="0"/>
      <c r="FK3688" s="0"/>
      <c r="FL3688" s="0"/>
      <c r="FM3688" s="0"/>
      <c r="FN3688" s="0"/>
      <c r="FO3688" s="0"/>
      <c r="FP3688" s="0"/>
      <c r="FQ3688" s="0"/>
      <c r="FR3688" s="0"/>
      <c r="FS3688" s="0"/>
      <c r="FT3688" s="0"/>
      <c r="FU3688" s="0"/>
      <c r="FV3688" s="0"/>
      <c r="FW3688" s="0"/>
      <c r="FX3688" s="0"/>
      <c r="FY3688" s="0"/>
      <c r="FZ3688" s="0"/>
      <c r="GA3688" s="0"/>
      <c r="GB3688" s="0"/>
      <c r="GC3688" s="0"/>
      <c r="GD3688" s="0"/>
      <c r="GE3688" s="0"/>
      <c r="GF3688" s="0"/>
      <c r="GG3688" s="0"/>
      <c r="GH3688" s="0"/>
      <c r="GI3688" s="0"/>
      <c r="GJ3688" s="0"/>
      <c r="GK3688" s="0"/>
      <c r="GL3688" s="0"/>
      <c r="GM3688" s="0"/>
      <c r="GN3688" s="0"/>
      <c r="GO3688" s="0"/>
      <c r="GP3688" s="0"/>
      <c r="GQ3688" s="0"/>
      <c r="GR3688" s="0"/>
      <c r="GS3688" s="0"/>
      <c r="GT3688" s="0"/>
      <c r="GU3688" s="0"/>
      <c r="GV3688" s="0"/>
      <c r="GW3688" s="0"/>
      <c r="GX3688" s="0"/>
      <c r="GY3688" s="0"/>
      <c r="GZ3688" s="0"/>
      <c r="HA3688" s="0"/>
      <c r="HB3688" s="0"/>
      <c r="HC3688" s="0"/>
      <c r="HD3688" s="0"/>
      <c r="HE3688" s="0"/>
      <c r="HF3688" s="0"/>
      <c r="HG3688" s="0"/>
      <c r="HH3688" s="0"/>
      <c r="HI3688" s="0"/>
      <c r="HJ3688" s="0"/>
      <c r="HK3688" s="0"/>
      <c r="HL3688" s="0"/>
      <c r="HM3688" s="0"/>
      <c r="HN3688" s="0"/>
      <c r="HO3688" s="0"/>
      <c r="HP3688" s="0"/>
      <c r="HQ3688" s="0"/>
      <c r="HR3688" s="0"/>
      <c r="HS3688" s="0"/>
      <c r="HT3688" s="0"/>
      <c r="HU3688" s="0"/>
      <c r="HV3688" s="0"/>
      <c r="HW3688" s="0"/>
      <c r="HX3688" s="0"/>
      <c r="HY3688" s="0"/>
      <c r="HZ3688" s="0"/>
      <c r="IA3688" s="0"/>
      <c r="IB3688" s="0"/>
      <c r="IC3688" s="0"/>
      <c r="ID3688" s="0"/>
      <c r="IE3688" s="0"/>
      <c r="IF3688" s="0"/>
      <c r="IG3688" s="0"/>
      <c r="IH3688" s="0"/>
      <c r="II3688" s="0"/>
      <c r="IJ3688" s="0"/>
      <c r="IK3688" s="0"/>
      <c r="IL3688" s="0"/>
      <c r="IM3688" s="0"/>
      <c r="IN3688" s="0"/>
      <c r="IO3688" s="0"/>
      <c r="IP3688" s="0"/>
      <c r="IQ3688" s="0"/>
      <c r="IR3688" s="0"/>
      <c r="IS3688" s="0"/>
      <c r="IT3688" s="0"/>
      <c r="IU3688" s="0"/>
      <c r="IV3688" s="0"/>
      <c r="IW3688" s="0"/>
      <c r="IX3688" s="0"/>
      <c r="IY3688" s="0"/>
      <c r="IZ3688" s="0"/>
      <c r="JA3688" s="0"/>
      <c r="JB3688" s="0"/>
      <c r="JC3688" s="0"/>
      <c r="JD3688" s="0"/>
      <c r="JE3688" s="0"/>
      <c r="JF3688" s="0"/>
      <c r="JG3688" s="0"/>
      <c r="JH3688" s="0"/>
      <c r="JI3688" s="0"/>
      <c r="JJ3688" s="0"/>
      <c r="JK3688" s="0"/>
      <c r="JL3688" s="0"/>
      <c r="JM3688" s="0"/>
      <c r="JN3688" s="0"/>
      <c r="JO3688" s="0"/>
      <c r="JP3688" s="0"/>
      <c r="JQ3688" s="0"/>
      <c r="JR3688" s="0"/>
      <c r="JS3688" s="0"/>
      <c r="JT3688" s="0"/>
      <c r="JU3688" s="0"/>
      <c r="JV3688" s="0"/>
      <c r="JW3688" s="0"/>
      <c r="JX3688" s="0"/>
      <c r="JY3688" s="0"/>
      <c r="JZ3688" s="0"/>
      <c r="KA3688" s="0"/>
      <c r="KB3688" s="0"/>
      <c r="KC3688" s="0"/>
      <c r="KD3688" s="0"/>
      <c r="KE3688" s="0"/>
      <c r="KF3688" s="0"/>
      <c r="KG3688" s="0"/>
      <c r="KH3688" s="0"/>
      <c r="KI3688" s="0"/>
      <c r="KJ3688" s="0"/>
      <c r="KK3688" s="0"/>
      <c r="KL3688" s="0"/>
      <c r="KM3688" s="0"/>
      <c r="KN3688" s="0"/>
      <c r="KO3688" s="0"/>
      <c r="KP3688" s="0"/>
      <c r="KQ3688" s="0"/>
      <c r="KR3688" s="0"/>
      <c r="KS3688" s="0"/>
      <c r="KT3688" s="0"/>
      <c r="KU3688" s="0"/>
      <c r="KV3688" s="0"/>
      <c r="KW3688" s="0"/>
      <c r="KX3688" s="0"/>
      <c r="KY3688" s="0"/>
      <c r="KZ3688" s="0"/>
      <c r="LA3688" s="0"/>
      <c r="LB3688" s="0"/>
      <c r="LC3688" s="0"/>
      <c r="LD3688" s="0"/>
      <c r="LE3688" s="0"/>
      <c r="LF3688" s="0"/>
      <c r="LG3688" s="0"/>
      <c r="LH3688" s="0"/>
      <c r="LI3688" s="0"/>
      <c r="LJ3688" s="0"/>
      <c r="LK3688" s="0"/>
      <c r="LL3688" s="0"/>
      <c r="LM3688" s="0"/>
      <c r="LN3688" s="0"/>
      <c r="LO3688" s="0"/>
      <c r="LP3688" s="0"/>
      <c r="LQ3688" s="0"/>
      <c r="LR3688" s="0"/>
      <c r="LS3688" s="0"/>
      <c r="LT3688" s="0"/>
      <c r="LU3688" s="0"/>
      <c r="LV3688" s="0"/>
      <c r="LW3688" s="0"/>
      <c r="LX3688" s="0"/>
      <c r="LY3688" s="0"/>
      <c r="LZ3688" s="0"/>
      <c r="MA3688" s="0"/>
      <c r="MB3688" s="0"/>
      <c r="MC3688" s="0"/>
      <c r="MD3688" s="0"/>
      <c r="ME3688" s="0"/>
      <c r="MF3688" s="0"/>
      <c r="MG3688" s="0"/>
      <c r="MH3688" s="0"/>
      <c r="MI3688" s="0"/>
      <c r="MJ3688" s="0"/>
      <c r="MK3688" s="0"/>
      <c r="ML3688" s="0"/>
      <c r="MM3688" s="0"/>
      <c r="MN3688" s="0"/>
      <c r="MO3688" s="0"/>
      <c r="MP3688" s="0"/>
      <c r="MQ3688" s="0"/>
      <c r="MR3688" s="0"/>
      <c r="MS3688" s="0"/>
      <c r="MT3688" s="0"/>
      <c r="MU3688" s="0"/>
      <c r="MV3688" s="0"/>
      <c r="MW3688" s="0"/>
      <c r="MX3688" s="0"/>
      <c r="MY3688" s="0"/>
      <c r="MZ3688" s="0"/>
      <c r="NA3688" s="0"/>
      <c r="NB3688" s="0"/>
      <c r="NC3688" s="0"/>
      <c r="ND3688" s="0"/>
      <c r="NE3688" s="0"/>
      <c r="NF3688" s="0"/>
      <c r="NG3688" s="0"/>
      <c r="NH3688" s="0"/>
      <c r="NI3688" s="0"/>
      <c r="NJ3688" s="0"/>
      <c r="NK3688" s="0"/>
      <c r="NL3688" s="0"/>
      <c r="NM3688" s="0"/>
      <c r="NN3688" s="0"/>
      <c r="NO3688" s="0"/>
      <c r="NP3688" s="0"/>
      <c r="NQ3688" s="0"/>
      <c r="NR3688" s="0"/>
      <c r="NS3688" s="0"/>
      <c r="NT3688" s="0"/>
      <c r="NU3688" s="0"/>
      <c r="NV3688" s="0"/>
      <c r="NW3688" s="0"/>
      <c r="NX3688" s="0"/>
      <c r="NY3688" s="0"/>
      <c r="NZ3688" s="0"/>
      <c r="OA3688" s="0"/>
      <c r="OB3688" s="0"/>
      <c r="OC3688" s="0"/>
      <c r="OD3688" s="0"/>
      <c r="OE3688" s="0"/>
      <c r="OF3688" s="0"/>
      <c r="OG3688" s="0"/>
      <c r="OH3688" s="0"/>
      <c r="OI3688" s="0"/>
      <c r="OJ3688" s="0"/>
      <c r="OK3688" s="0"/>
      <c r="OL3688" s="0"/>
      <c r="OM3688" s="0"/>
      <c r="ON3688" s="0"/>
      <c r="OO3688" s="0"/>
      <c r="OP3688" s="0"/>
      <c r="OQ3688" s="0"/>
      <c r="OR3688" s="0"/>
      <c r="OS3688" s="0"/>
      <c r="OT3688" s="0"/>
      <c r="OU3688" s="0"/>
      <c r="OV3688" s="0"/>
      <c r="OW3688" s="0"/>
      <c r="OX3688" s="0"/>
      <c r="OY3688" s="0"/>
      <c r="OZ3688" s="0"/>
      <c r="PA3688" s="0"/>
      <c r="PB3688" s="0"/>
      <c r="PC3688" s="0"/>
      <c r="PD3688" s="0"/>
      <c r="PE3688" s="0"/>
      <c r="PF3688" s="0"/>
      <c r="PG3688" s="0"/>
      <c r="PH3688" s="0"/>
      <c r="PI3688" s="0"/>
      <c r="PJ3688" s="0"/>
      <c r="PK3688" s="0"/>
      <c r="PL3688" s="0"/>
      <c r="PM3688" s="0"/>
      <c r="PN3688" s="0"/>
      <c r="PO3688" s="0"/>
      <c r="PP3688" s="0"/>
      <c r="PQ3688" s="0"/>
      <c r="PR3688" s="0"/>
      <c r="PS3688" s="0"/>
      <c r="PT3688" s="0"/>
      <c r="PU3688" s="0"/>
      <c r="PV3688" s="0"/>
      <c r="PW3688" s="0"/>
      <c r="PX3688" s="0"/>
      <c r="PY3688" s="0"/>
      <c r="PZ3688" s="0"/>
      <c r="QA3688" s="0"/>
      <c r="QB3688" s="0"/>
      <c r="QC3688" s="0"/>
      <c r="QD3688" s="0"/>
      <c r="QE3688" s="0"/>
      <c r="QF3688" s="0"/>
      <c r="QG3688" s="0"/>
      <c r="QH3688" s="0"/>
      <c r="QI3688" s="0"/>
      <c r="QJ3688" s="0"/>
      <c r="QK3688" s="0"/>
      <c r="QL3688" s="0"/>
      <c r="QM3688" s="0"/>
      <c r="QN3688" s="0"/>
      <c r="QO3688" s="0"/>
      <c r="QP3688" s="0"/>
      <c r="QQ3688" s="0"/>
      <c r="QR3688" s="0"/>
      <c r="QS3688" s="0"/>
      <c r="QT3688" s="0"/>
      <c r="QU3688" s="0"/>
      <c r="QV3688" s="0"/>
      <c r="QW3688" s="0"/>
      <c r="QX3688" s="0"/>
      <c r="QY3688" s="0"/>
      <c r="QZ3688" s="0"/>
      <c r="RA3688" s="0"/>
      <c r="RB3688" s="0"/>
      <c r="RC3688" s="0"/>
      <c r="RD3688" s="0"/>
      <c r="RE3688" s="0"/>
      <c r="RF3688" s="0"/>
      <c r="RG3688" s="0"/>
      <c r="RH3688" s="0"/>
      <c r="RI3688" s="0"/>
      <c r="RJ3688" s="0"/>
      <c r="RK3688" s="0"/>
      <c r="RL3688" s="0"/>
      <c r="RM3688" s="0"/>
      <c r="RN3688" s="0"/>
      <c r="RO3688" s="0"/>
      <c r="RP3688" s="0"/>
      <c r="RQ3688" s="0"/>
      <c r="RR3688" s="0"/>
      <c r="RS3688" s="0"/>
      <c r="RT3688" s="0"/>
      <c r="RU3688" s="0"/>
      <c r="RV3688" s="0"/>
      <c r="RW3688" s="0"/>
      <c r="RX3688" s="0"/>
      <c r="RY3688" s="0"/>
      <c r="RZ3688" s="0"/>
      <c r="SA3688" s="0"/>
      <c r="SB3688" s="0"/>
      <c r="SC3688" s="0"/>
      <c r="SD3688" s="0"/>
      <c r="SE3688" s="0"/>
      <c r="SF3688" s="0"/>
      <c r="SG3688" s="0"/>
      <c r="SH3688" s="0"/>
      <c r="SI3688" s="0"/>
      <c r="SJ3688" s="0"/>
      <c r="SK3688" s="0"/>
      <c r="SL3688" s="0"/>
      <c r="SM3688" s="0"/>
      <c r="SN3688" s="0"/>
      <c r="SO3688" s="0"/>
      <c r="SP3688" s="0"/>
      <c r="SQ3688" s="0"/>
      <c r="SR3688" s="0"/>
      <c r="SS3688" s="0"/>
      <c r="ST3688" s="0"/>
      <c r="SU3688" s="0"/>
      <c r="SV3688" s="0"/>
      <c r="SW3688" s="0"/>
      <c r="SX3688" s="0"/>
      <c r="SY3688" s="0"/>
      <c r="SZ3688" s="0"/>
      <c r="TA3688" s="0"/>
      <c r="TB3688" s="0"/>
      <c r="TC3688" s="0"/>
      <c r="TD3688" s="0"/>
      <c r="TE3688" s="0"/>
      <c r="TF3688" s="0"/>
      <c r="TG3688" s="0"/>
      <c r="TH3688" s="0"/>
      <c r="TI3688" s="0"/>
      <c r="TJ3688" s="0"/>
      <c r="TK3688" s="0"/>
      <c r="TL3688" s="0"/>
      <c r="TM3688" s="0"/>
      <c r="TN3688" s="0"/>
      <c r="TO3688" s="0"/>
      <c r="TP3688" s="0"/>
      <c r="TQ3688" s="0"/>
      <c r="TR3688" s="0"/>
      <c r="TS3688" s="0"/>
      <c r="TT3688" s="0"/>
      <c r="TU3688" s="0"/>
      <c r="TV3688" s="0"/>
      <c r="TW3688" s="0"/>
      <c r="TX3688" s="0"/>
      <c r="TY3688" s="0"/>
      <c r="TZ3688" s="0"/>
      <c r="UA3688" s="0"/>
      <c r="UB3688" s="0"/>
      <c r="UC3688" s="0"/>
      <c r="UD3688" s="0"/>
      <c r="UE3688" s="0"/>
      <c r="UF3688" s="0"/>
      <c r="UG3688" s="0"/>
      <c r="UH3688" s="0"/>
      <c r="UI3688" s="0"/>
      <c r="UJ3688" s="0"/>
      <c r="UK3688" s="0"/>
      <c r="UL3688" s="0"/>
      <c r="UM3688" s="0"/>
      <c r="UN3688" s="0"/>
      <c r="UO3688" s="0"/>
      <c r="UP3688" s="0"/>
      <c r="UQ3688" s="0"/>
      <c r="UR3688" s="0"/>
      <c r="US3688" s="0"/>
      <c r="UT3688" s="0"/>
      <c r="UU3688" s="0"/>
      <c r="UV3688" s="0"/>
      <c r="UW3688" s="0"/>
      <c r="UX3688" s="0"/>
      <c r="UY3688" s="0"/>
      <c r="UZ3688" s="0"/>
      <c r="VA3688" s="0"/>
      <c r="VB3688" s="0"/>
      <c r="VC3688" s="0"/>
      <c r="VD3688" s="0"/>
      <c r="VE3688" s="0"/>
      <c r="VF3688" s="0"/>
      <c r="VG3688" s="0"/>
      <c r="VH3688" s="0"/>
      <c r="VI3688" s="0"/>
      <c r="VJ3688" s="0"/>
      <c r="VK3688" s="0"/>
      <c r="VL3688" s="0"/>
      <c r="VM3688" s="0"/>
      <c r="VN3688" s="0"/>
      <c r="VO3688" s="0"/>
      <c r="VP3688" s="0"/>
      <c r="VQ3688" s="0"/>
      <c r="VR3688" s="0"/>
      <c r="VS3688" s="0"/>
      <c r="VT3688" s="0"/>
      <c r="VU3688" s="0"/>
      <c r="VV3688" s="0"/>
      <c r="VW3688" s="0"/>
      <c r="VX3688" s="0"/>
      <c r="VY3688" s="0"/>
      <c r="VZ3688" s="0"/>
      <c r="WA3688" s="0"/>
      <c r="WB3688" s="0"/>
      <c r="WC3688" s="0"/>
      <c r="WD3688" s="0"/>
      <c r="WE3688" s="0"/>
      <c r="WF3688" s="0"/>
      <c r="WG3688" s="0"/>
      <c r="WH3688" s="0"/>
      <c r="WI3688" s="0"/>
      <c r="WJ3688" s="0"/>
      <c r="WK3688" s="0"/>
      <c r="WL3688" s="0"/>
      <c r="WM3688" s="0"/>
      <c r="WN3688" s="0"/>
      <c r="WO3688" s="0"/>
      <c r="WP3688" s="0"/>
      <c r="WQ3688" s="0"/>
      <c r="WR3688" s="0"/>
      <c r="WS3688" s="0"/>
      <c r="WT3688" s="0"/>
      <c r="WU3688" s="0"/>
      <c r="WV3688" s="0"/>
      <c r="WW3688" s="0"/>
      <c r="WX3688" s="0"/>
      <c r="WY3688" s="0"/>
      <c r="WZ3688" s="0"/>
      <c r="XA3688" s="0"/>
      <c r="XB3688" s="0"/>
      <c r="XC3688" s="0"/>
      <c r="XD3688" s="0"/>
      <c r="XE3688" s="0"/>
      <c r="XF3688" s="0"/>
      <c r="XG3688" s="0"/>
      <c r="XH3688" s="0"/>
      <c r="XI3688" s="0"/>
      <c r="XJ3688" s="0"/>
      <c r="XK3688" s="0"/>
      <c r="XL3688" s="0"/>
      <c r="XM3688" s="0"/>
      <c r="XN3688" s="0"/>
      <c r="XO3688" s="0"/>
      <c r="XP3688" s="0"/>
      <c r="XQ3688" s="0"/>
      <c r="XR3688" s="0"/>
      <c r="XS3688" s="0"/>
      <c r="XT3688" s="0"/>
      <c r="XU3688" s="0"/>
      <c r="XV3688" s="0"/>
      <c r="XW3688" s="0"/>
      <c r="XX3688" s="0"/>
      <c r="XY3688" s="0"/>
      <c r="XZ3688" s="0"/>
      <c r="YA3688" s="0"/>
      <c r="YB3688" s="0"/>
      <c r="YC3688" s="0"/>
      <c r="YD3688" s="0"/>
      <c r="YE3688" s="0"/>
      <c r="YF3688" s="0"/>
      <c r="YG3688" s="0"/>
      <c r="YH3688" s="0"/>
      <c r="YI3688" s="0"/>
      <c r="YJ3688" s="0"/>
      <c r="YK3688" s="0"/>
      <c r="YL3688" s="0"/>
      <c r="YM3688" s="0"/>
      <c r="YN3688" s="0"/>
      <c r="YO3688" s="0"/>
      <c r="YP3688" s="0"/>
      <c r="YQ3688" s="0"/>
      <c r="YR3688" s="0"/>
      <c r="YS3688" s="0"/>
      <c r="YT3688" s="0"/>
      <c r="YU3688" s="0"/>
      <c r="YV3688" s="0"/>
      <c r="YW3688" s="0"/>
      <c r="YX3688" s="0"/>
      <c r="YY3688" s="0"/>
      <c r="YZ3688" s="0"/>
      <c r="ZA3688" s="0"/>
      <c r="ZB3688" s="0"/>
      <c r="ZC3688" s="0"/>
      <c r="ZD3688" s="0"/>
      <c r="ZE3688" s="0"/>
      <c r="ZF3688" s="0"/>
      <c r="ZG3688" s="0"/>
      <c r="ZH3688" s="0"/>
      <c r="ZI3688" s="0"/>
      <c r="ZJ3688" s="0"/>
      <c r="ZK3688" s="0"/>
      <c r="ZL3688" s="0"/>
      <c r="ZM3688" s="0"/>
      <c r="ZN3688" s="0"/>
      <c r="ZO3688" s="0"/>
      <c r="ZP3688" s="0"/>
      <c r="ZQ3688" s="0"/>
      <c r="ZR3688" s="0"/>
      <c r="ZS3688" s="0"/>
      <c r="ZT3688" s="0"/>
      <c r="ZU3688" s="0"/>
      <c r="ZV3688" s="0"/>
      <c r="ZW3688" s="0"/>
      <c r="ZX3688" s="0"/>
      <c r="ZY3688" s="0"/>
      <c r="ZZ3688" s="0"/>
      <c r="AAA3688" s="0"/>
      <c r="AAB3688" s="0"/>
      <c r="AAC3688" s="0"/>
      <c r="AAD3688" s="0"/>
      <c r="AAE3688" s="0"/>
      <c r="AAF3688" s="0"/>
      <c r="AAG3688" s="0"/>
      <c r="AAH3688" s="0"/>
      <c r="AAI3688" s="0"/>
      <c r="AAJ3688" s="0"/>
      <c r="AAK3688" s="0"/>
      <c r="AAL3688" s="0"/>
      <c r="AAM3688" s="0"/>
      <c r="AAN3688" s="0"/>
      <c r="AAO3688" s="0"/>
      <c r="AAP3688" s="0"/>
      <c r="AAQ3688" s="0"/>
      <c r="AAR3688" s="0"/>
      <c r="AAS3688" s="0"/>
      <c r="AAT3688" s="0"/>
      <c r="AAU3688" s="0"/>
      <c r="AAV3688" s="0"/>
      <c r="AAW3688" s="0"/>
      <c r="AAX3688" s="0"/>
      <c r="AAY3688" s="0"/>
      <c r="AAZ3688" s="0"/>
      <c r="ABA3688" s="0"/>
      <c r="ABB3688" s="0"/>
      <c r="ABC3688" s="0"/>
      <c r="ABD3688" s="0"/>
      <c r="ABE3688" s="0"/>
      <c r="ABF3688" s="0"/>
      <c r="ABG3688" s="0"/>
      <c r="ABH3688" s="0"/>
      <c r="ABI3688" s="0"/>
      <c r="ABJ3688" s="0"/>
      <c r="ABK3688" s="0"/>
      <c r="ABL3688" s="0"/>
      <c r="ABM3688" s="0"/>
      <c r="ABN3688" s="0"/>
      <c r="ABO3688" s="0"/>
      <c r="ABP3688" s="0"/>
      <c r="ABQ3688" s="0"/>
      <c r="ABR3688" s="0"/>
      <c r="ABS3688" s="0"/>
      <c r="ABT3688" s="0"/>
      <c r="ABU3688" s="0"/>
      <c r="ABV3688" s="0"/>
      <c r="ABW3688" s="0"/>
      <c r="ABX3688" s="0"/>
      <c r="ABY3688" s="0"/>
      <c r="ABZ3688" s="0"/>
      <c r="ACA3688" s="0"/>
      <c r="ACB3688" s="0"/>
      <c r="ACC3688" s="0"/>
      <c r="ACD3688" s="0"/>
      <c r="ACE3688" s="0"/>
      <c r="ACF3688" s="0"/>
      <c r="ACG3688" s="0"/>
      <c r="ACH3688" s="0"/>
      <c r="ACI3688" s="0"/>
      <c r="ACJ3688" s="0"/>
      <c r="ACK3688" s="0"/>
      <c r="ACL3688" s="0"/>
      <c r="ACM3688" s="0"/>
      <c r="ACN3688" s="0"/>
      <c r="ACO3688" s="0"/>
      <c r="ACP3688" s="0"/>
      <c r="ACQ3688" s="0"/>
      <c r="ACR3688" s="0"/>
      <c r="ACS3688" s="0"/>
      <c r="ACT3688" s="0"/>
      <c r="ACU3688" s="0"/>
      <c r="ACV3688" s="0"/>
      <c r="ACW3688" s="0"/>
      <c r="ACX3688" s="0"/>
      <c r="ACY3688" s="0"/>
      <c r="ACZ3688" s="0"/>
      <c r="ADA3688" s="0"/>
      <c r="ADB3688" s="0"/>
      <c r="ADC3688" s="0"/>
      <c r="ADD3688" s="0"/>
      <c r="ADE3688" s="0"/>
      <c r="ADF3688" s="0"/>
      <c r="ADG3688" s="0"/>
      <c r="ADH3688" s="0"/>
      <c r="ADI3688" s="0"/>
      <c r="ADJ3688" s="0"/>
      <c r="ADK3688" s="0"/>
      <c r="ADL3688" s="0"/>
      <c r="ADM3688" s="0"/>
      <c r="ADN3688" s="0"/>
      <c r="ADO3688" s="0"/>
      <c r="ADP3688" s="0"/>
      <c r="ADQ3688" s="0"/>
      <c r="ADR3688" s="0"/>
      <c r="ADS3688" s="0"/>
      <c r="ADT3688" s="0"/>
      <c r="ADU3688" s="0"/>
      <c r="ADV3688" s="0"/>
      <c r="ADW3688" s="0"/>
      <c r="ADX3688" s="0"/>
      <c r="ADY3688" s="0"/>
      <c r="ADZ3688" s="0"/>
      <c r="AEA3688" s="0"/>
      <c r="AEB3688" s="0"/>
      <c r="AEC3688" s="0"/>
      <c r="AED3688" s="0"/>
      <c r="AEE3688" s="0"/>
      <c r="AEF3688" s="0"/>
      <c r="AEG3688" s="0"/>
      <c r="AEH3688" s="0"/>
      <c r="AEI3688" s="0"/>
      <c r="AEJ3688" s="0"/>
      <c r="AEK3688" s="0"/>
      <c r="AEL3688" s="0"/>
      <c r="AEM3688" s="0"/>
      <c r="AEN3688" s="0"/>
      <c r="AEO3688" s="0"/>
      <c r="AEP3688" s="0"/>
      <c r="AEQ3688" s="0"/>
      <c r="AER3688" s="0"/>
      <c r="AES3688" s="0"/>
      <c r="AET3688" s="0"/>
      <c r="AEU3688" s="0"/>
      <c r="AEV3688" s="0"/>
      <c r="AEW3688" s="0"/>
      <c r="AEX3688" s="0"/>
      <c r="AEY3688" s="0"/>
      <c r="AEZ3688" s="0"/>
      <c r="AFA3688" s="0"/>
      <c r="AFB3688" s="0"/>
      <c r="AFC3688" s="0"/>
      <c r="AFD3688" s="0"/>
      <c r="AFE3688" s="0"/>
      <c r="AFF3688" s="0"/>
      <c r="AFG3688" s="0"/>
      <c r="AFH3688" s="0"/>
      <c r="AFI3688" s="0"/>
      <c r="AFJ3688" s="0"/>
      <c r="AFK3688" s="0"/>
      <c r="AFL3688" s="0"/>
      <c r="AFM3688" s="0"/>
      <c r="AFN3688" s="0"/>
      <c r="AFO3688" s="0"/>
      <c r="AFP3688" s="0"/>
      <c r="AFQ3688" s="0"/>
      <c r="AFR3688" s="0"/>
      <c r="AFS3688" s="0"/>
      <c r="AFT3688" s="0"/>
      <c r="AFU3688" s="0"/>
      <c r="AFV3688" s="0"/>
      <c r="AFW3688" s="0"/>
      <c r="AFX3688" s="0"/>
      <c r="AFY3688" s="0"/>
      <c r="AFZ3688" s="0"/>
      <c r="AGA3688" s="0"/>
      <c r="AGB3688" s="0"/>
      <c r="AGC3688" s="0"/>
      <c r="AGD3688" s="0"/>
      <c r="AGE3688" s="0"/>
      <c r="AGF3688" s="0"/>
      <c r="AGG3688" s="0"/>
      <c r="AGH3688" s="0"/>
      <c r="AGI3688" s="0"/>
      <c r="AGJ3688" s="0"/>
      <c r="AGK3688" s="0"/>
      <c r="AGL3688" s="0"/>
      <c r="AGM3688" s="0"/>
      <c r="AGN3688" s="0"/>
      <c r="AGO3688" s="0"/>
      <c r="AGP3688" s="0"/>
      <c r="AGQ3688" s="0"/>
      <c r="AGR3688" s="0"/>
      <c r="AGS3688" s="0"/>
      <c r="AGT3688" s="0"/>
      <c r="AGU3688" s="0"/>
      <c r="AGV3688" s="0"/>
      <c r="AGW3688" s="0"/>
      <c r="AGX3688" s="0"/>
      <c r="AGY3688" s="0"/>
      <c r="AGZ3688" s="0"/>
      <c r="AHA3688" s="0"/>
      <c r="AHB3688" s="0"/>
      <c r="AHC3688" s="0"/>
      <c r="AHD3688" s="0"/>
      <c r="AHE3688" s="0"/>
      <c r="AHF3688" s="0"/>
      <c r="AHG3688" s="0"/>
      <c r="AHH3688" s="0"/>
      <c r="AHI3688" s="0"/>
      <c r="AHJ3688" s="0"/>
      <c r="AHK3688" s="0"/>
      <c r="AHL3688" s="0"/>
      <c r="AHM3688" s="0"/>
      <c r="AHN3688" s="0"/>
      <c r="AHO3688" s="0"/>
      <c r="AHP3688" s="0"/>
      <c r="AHQ3688" s="0"/>
      <c r="AHR3688" s="0"/>
      <c r="AHS3688" s="0"/>
      <c r="AHT3688" s="0"/>
      <c r="AHU3688" s="0"/>
      <c r="AHV3688" s="0"/>
      <c r="AHW3688" s="0"/>
      <c r="AHX3688" s="0"/>
      <c r="AHY3688" s="0"/>
      <c r="AHZ3688" s="0"/>
      <c r="AIA3688" s="0"/>
      <c r="AIB3688" s="0"/>
      <c r="AIC3688" s="0"/>
      <c r="AID3688" s="0"/>
      <c r="AIE3688" s="0"/>
      <c r="AIF3688" s="0"/>
      <c r="AIG3688" s="0"/>
      <c r="AIH3688" s="0"/>
      <c r="AII3688" s="0"/>
      <c r="AIJ3688" s="0"/>
      <c r="AIK3688" s="0"/>
      <c r="AIL3688" s="0"/>
      <c r="AIM3688" s="0"/>
      <c r="AIN3688" s="0"/>
      <c r="AIO3688" s="0"/>
      <c r="AIP3688" s="0"/>
      <c r="AIQ3688" s="0"/>
      <c r="AIR3688" s="0"/>
      <c r="AIS3688" s="0"/>
      <c r="AIT3688" s="0"/>
      <c r="AIU3688" s="0"/>
      <c r="AIV3688" s="0"/>
      <c r="AIW3688" s="0"/>
      <c r="AIX3688" s="0"/>
      <c r="AIY3688" s="0"/>
      <c r="AIZ3688" s="0"/>
      <c r="AJA3688" s="0"/>
      <c r="AJB3688" s="0"/>
      <c r="AJC3688" s="0"/>
      <c r="AJD3688" s="0"/>
      <c r="AJE3688" s="0"/>
      <c r="AJF3688" s="0"/>
      <c r="AJG3688" s="0"/>
      <c r="AJH3688" s="0"/>
      <c r="AJI3688" s="0"/>
      <c r="AJJ3688" s="0"/>
      <c r="AJK3688" s="0"/>
      <c r="AJL3688" s="0"/>
      <c r="AJM3688" s="0"/>
      <c r="AJN3688" s="0"/>
      <c r="AJO3688" s="0"/>
      <c r="AJP3688" s="0"/>
      <c r="AJQ3688" s="0"/>
      <c r="AJR3688" s="0"/>
      <c r="AJS3688" s="0"/>
      <c r="AJT3688" s="0"/>
      <c r="AJU3688" s="0"/>
      <c r="AJV3688" s="0"/>
      <c r="AJW3688" s="0"/>
      <c r="AJX3688" s="0"/>
      <c r="AJY3688" s="0"/>
      <c r="AJZ3688" s="0"/>
      <c r="AKA3688" s="0"/>
      <c r="AKB3688" s="0"/>
      <c r="AKC3688" s="0"/>
      <c r="AKD3688" s="0"/>
      <c r="AKE3688" s="0"/>
      <c r="AKF3688" s="0"/>
      <c r="AKG3688" s="0"/>
      <c r="AKH3688" s="0"/>
      <c r="AKI3688" s="0"/>
      <c r="AKJ3688" s="0"/>
      <c r="AKK3688" s="0"/>
      <c r="AKL3688" s="0"/>
      <c r="AKM3688" s="0"/>
      <c r="AKN3688" s="0"/>
      <c r="AKO3688" s="0"/>
      <c r="AKP3688" s="0"/>
      <c r="AKQ3688" s="0"/>
      <c r="AKR3688" s="0"/>
      <c r="AKS3688" s="0"/>
      <c r="AKT3688" s="0"/>
      <c r="AKU3688" s="0"/>
      <c r="AKV3688" s="0"/>
      <c r="AKW3688" s="0"/>
      <c r="AKX3688" s="0"/>
      <c r="AKY3688" s="0"/>
      <c r="AKZ3688" s="0"/>
      <c r="ALA3688" s="0"/>
      <c r="ALB3688" s="0"/>
      <c r="ALC3688" s="0"/>
      <c r="ALD3688" s="0"/>
      <c r="ALE3688" s="0"/>
      <c r="ALF3688" s="0"/>
      <c r="ALG3688" s="0"/>
      <c r="ALH3688" s="0"/>
      <c r="ALI3688" s="0"/>
      <c r="ALJ3688" s="0"/>
      <c r="ALK3688" s="0"/>
      <c r="ALL3688" s="0"/>
      <c r="ALM3688" s="0"/>
      <c r="ALN3688" s="0"/>
      <c r="ALO3688" s="0"/>
      <c r="ALP3688" s="0"/>
      <c r="ALQ3688" s="0"/>
      <c r="ALR3688" s="0"/>
      <c r="ALS3688" s="0"/>
      <c r="ALT3688" s="0"/>
      <c r="ALU3688" s="0"/>
      <c r="ALV3688" s="0"/>
      <c r="ALW3688" s="0"/>
      <c r="ALX3688" s="0"/>
      <c r="ALY3688" s="0"/>
      <c r="ALZ3688" s="0"/>
      <c r="AMA3688" s="0"/>
      <c r="AMB3688" s="0"/>
      <c r="AMC3688" s="0"/>
      <c r="AMD3688" s="0"/>
      <c r="AME3688" s="0"/>
      <c r="AMF3688" s="0"/>
      <c r="AMG3688" s="0"/>
      <c r="AMH3688" s="0"/>
      <c r="AMI3688" s="0"/>
    </row>
    <row r="3689" customFormat="false" ht="12.75" hidden="false" customHeight="false" outlineLevel="0" collapsed="false">
      <c r="A3689" s="1" t="s">
        <v>3915</v>
      </c>
      <c r="C3689" s="27" t="s">
        <v>3916</v>
      </c>
      <c r="D3689" s="27" t="s">
        <v>77</v>
      </c>
      <c r="E3689" s="28"/>
      <c r="F3689" s="29"/>
      <c r="G3689" s="27"/>
      <c r="H3689" s="30" t="s">
        <v>61</v>
      </c>
      <c r="I3689" s="31" t="n">
        <v>1.19</v>
      </c>
      <c r="J3689" s="30" t="s">
        <v>3906</v>
      </c>
      <c r="BM3689" s="0"/>
      <c r="BN3689" s="0"/>
      <c r="BO3689" s="0"/>
      <c r="BP3689" s="0"/>
      <c r="BQ3689" s="0"/>
      <c r="BR3689" s="0"/>
      <c r="BS3689" s="0"/>
      <c r="BT3689" s="0"/>
      <c r="BU3689" s="0"/>
      <c r="BV3689" s="0"/>
      <c r="BW3689" s="0"/>
      <c r="BX3689" s="0"/>
      <c r="BY3689" s="0"/>
      <c r="BZ3689" s="0"/>
      <c r="CA3689" s="0"/>
      <c r="CB3689" s="0"/>
      <c r="CC3689" s="0"/>
      <c r="CD3689" s="0"/>
      <c r="CE3689" s="0"/>
      <c r="CF3689" s="0"/>
      <c r="CG3689" s="0"/>
      <c r="CH3689" s="0"/>
      <c r="CI3689" s="0"/>
      <c r="CJ3689" s="0"/>
      <c r="CK3689" s="0"/>
      <c r="CL3689" s="0"/>
      <c r="CM3689" s="0"/>
      <c r="CN3689" s="0"/>
      <c r="CO3689" s="0"/>
      <c r="CP3689" s="0"/>
      <c r="CQ3689" s="0"/>
      <c r="CR3689" s="0"/>
      <c r="CS3689" s="0"/>
      <c r="CT3689" s="0"/>
      <c r="CU3689" s="0"/>
      <c r="CV3689" s="0"/>
      <c r="CW3689" s="0"/>
      <c r="CX3689" s="0"/>
      <c r="CY3689" s="0"/>
      <c r="CZ3689" s="0"/>
      <c r="DA3689" s="0"/>
      <c r="DB3689" s="0"/>
      <c r="DC3689" s="0"/>
      <c r="DD3689" s="0"/>
      <c r="DE3689" s="0"/>
      <c r="DF3689" s="0"/>
      <c r="DG3689" s="0"/>
      <c r="DH3689" s="0"/>
      <c r="DI3689" s="0"/>
      <c r="DJ3689" s="0"/>
      <c r="DK3689" s="0"/>
      <c r="DL3689" s="0"/>
      <c r="DM3689" s="0"/>
      <c r="DN3689" s="0"/>
      <c r="DO3689" s="0"/>
      <c r="DP3689" s="0"/>
      <c r="DQ3689" s="0"/>
      <c r="DR3689" s="0"/>
      <c r="DS3689" s="0"/>
      <c r="DT3689" s="0"/>
      <c r="DU3689" s="0"/>
      <c r="DV3689" s="0"/>
      <c r="DW3689" s="0"/>
      <c r="DX3689" s="0"/>
      <c r="DY3689" s="0"/>
      <c r="DZ3689" s="0"/>
      <c r="EA3689" s="0"/>
      <c r="EB3689" s="0"/>
      <c r="EC3689" s="0"/>
      <c r="ED3689" s="0"/>
      <c r="EE3689" s="0"/>
      <c r="EF3689" s="0"/>
      <c r="EG3689" s="0"/>
      <c r="EH3689" s="0"/>
      <c r="EI3689" s="0"/>
      <c r="EJ3689" s="0"/>
      <c r="EK3689" s="0"/>
      <c r="EL3689" s="0"/>
      <c r="EM3689" s="0"/>
      <c r="EN3689" s="0"/>
      <c r="EO3689" s="0"/>
      <c r="EP3689" s="0"/>
      <c r="EQ3689" s="0"/>
      <c r="ER3689" s="0"/>
      <c r="ES3689" s="0"/>
      <c r="ET3689" s="0"/>
      <c r="EU3689" s="0"/>
      <c r="EV3689" s="0"/>
      <c r="EW3689" s="0"/>
      <c r="EX3689" s="0"/>
      <c r="EY3689" s="0"/>
      <c r="EZ3689" s="0"/>
      <c r="FA3689" s="0"/>
      <c r="FB3689" s="0"/>
      <c r="FC3689" s="0"/>
      <c r="FD3689" s="0"/>
      <c r="FE3689" s="0"/>
      <c r="FF3689" s="0"/>
      <c r="FG3689" s="0"/>
      <c r="FH3689" s="0"/>
      <c r="FI3689" s="0"/>
      <c r="FJ3689" s="0"/>
      <c r="FK3689" s="0"/>
      <c r="FL3689" s="0"/>
      <c r="FM3689" s="0"/>
      <c r="FN3689" s="0"/>
      <c r="FO3689" s="0"/>
      <c r="FP3689" s="0"/>
      <c r="FQ3689" s="0"/>
      <c r="FR3689" s="0"/>
      <c r="FS3689" s="0"/>
      <c r="FT3689" s="0"/>
      <c r="FU3689" s="0"/>
      <c r="FV3689" s="0"/>
      <c r="FW3689" s="0"/>
      <c r="FX3689" s="0"/>
      <c r="FY3689" s="0"/>
      <c r="FZ3689" s="0"/>
      <c r="GA3689" s="0"/>
      <c r="GB3689" s="0"/>
      <c r="GC3689" s="0"/>
      <c r="GD3689" s="0"/>
      <c r="GE3689" s="0"/>
      <c r="GF3689" s="0"/>
      <c r="GG3689" s="0"/>
      <c r="GH3689" s="0"/>
      <c r="GI3689" s="0"/>
      <c r="GJ3689" s="0"/>
      <c r="GK3689" s="0"/>
      <c r="GL3689" s="0"/>
      <c r="GM3689" s="0"/>
      <c r="GN3689" s="0"/>
      <c r="GO3689" s="0"/>
      <c r="GP3689" s="0"/>
      <c r="GQ3689" s="0"/>
      <c r="GR3689" s="0"/>
      <c r="GS3689" s="0"/>
      <c r="GT3689" s="0"/>
      <c r="GU3689" s="0"/>
      <c r="GV3689" s="0"/>
      <c r="GW3689" s="0"/>
      <c r="GX3689" s="0"/>
      <c r="GY3689" s="0"/>
      <c r="GZ3689" s="0"/>
      <c r="HA3689" s="0"/>
      <c r="HB3689" s="0"/>
      <c r="HC3689" s="0"/>
      <c r="HD3689" s="0"/>
      <c r="HE3689" s="0"/>
      <c r="HF3689" s="0"/>
      <c r="HG3689" s="0"/>
      <c r="HH3689" s="0"/>
      <c r="HI3689" s="0"/>
      <c r="HJ3689" s="0"/>
      <c r="HK3689" s="0"/>
      <c r="HL3689" s="0"/>
      <c r="HM3689" s="0"/>
      <c r="HN3689" s="0"/>
      <c r="HO3689" s="0"/>
      <c r="HP3689" s="0"/>
      <c r="HQ3689" s="0"/>
      <c r="HR3689" s="0"/>
      <c r="HS3689" s="0"/>
      <c r="HT3689" s="0"/>
      <c r="HU3689" s="0"/>
      <c r="HV3689" s="0"/>
      <c r="HW3689" s="0"/>
      <c r="HX3689" s="0"/>
      <c r="HY3689" s="0"/>
      <c r="HZ3689" s="0"/>
      <c r="IA3689" s="0"/>
      <c r="IB3689" s="0"/>
      <c r="IC3689" s="0"/>
      <c r="ID3689" s="0"/>
      <c r="IE3689" s="0"/>
      <c r="IF3689" s="0"/>
      <c r="IG3689" s="0"/>
      <c r="IH3689" s="0"/>
      <c r="II3689" s="0"/>
      <c r="IJ3689" s="0"/>
      <c r="IK3689" s="0"/>
      <c r="IL3689" s="0"/>
      <c r="IM3689" s="0"/>
      <c r="IN3689" s="0"/>
      <c r="IO3689" s="0"/>
      <c r="IP3689" s="0"/>
      <c r="IQ3689" s="0"/>
      <c r="IR3689" s="0"/>
      <c r="IS3689" s="0"/>
      <c r="IT3689" s="0"/>
      <c r="IU3689" s="0"/>
      <c r="IV3689" s="0"/>
      <c r="IW3689" s="0"/>
      <c r="IX3689" s="0"/>
      <c r="IY3689" s="0"/>
      <c r="IZ3689" s="0"/>
      <c r="JA3689" s="0"/>
      <c r="JB3689" s="0"/>
      <c r="JC3689" s="0"/>
      <c r="JD3689" s="0"/>
      <c r="JE3689" s="0"/>
      <c r="JF3689" s="0"/>
      <c r="JG3689" s="0"/>
      <c r="JH3689" s="0"/>
      <c r="JI3689" s="0"/>
      <c r="JJ3689" s="0"/>
      <c r="JK3689" s="0"/>
      <c r="JL3689" s="0"/>
      <c r="JM3689" s="0"/>
      <c r="JN3689" s="0"/>
      <c r="JO3689" s="0"/>
      <c r="JP3689" s="0"/>
      <c r="JQ3689" s="0"/>
      <c r="JR3689" s="0"/>
      <c r="JS3689" s="0"/>
      <c r="JT3689" s="0"/>
      <c r="JU3689" s="0"/>
      <c r="JV3689" s="0"/>
      <c r="JW3689" s="0"/>
      <c r="JX3689" s="0"/>
      <c r="JY3689" s="0"/>
      <c r="JZ3689" s="0"/>
      <c r="KA3689" s="0"/>
      <c r="KB3689" s="0"/>
      <c r="KC3689" s="0"/>
      <c r="KD3689" s="0"/>
      <c r="KE3689" s="0"/>
      <c r="KF3689" s="0"/>
      <c r="KG3689" s="0"/>
      <c r="KH3689" s="0"/>
      <c r="KI3689" s="0"/>
      <c r="KJ3689" s="0"/>
      <c r="KK3689" s="0"/>
      <c r="KL3689" s="0"/>
      <c r="KM3689" s="0"/>
      <c r="KN3689" s="0"/>
      <c r="KO3689" s="0"/>
      <c r="KP3689" s="0"/>
      <c r="KQ3689" s="0"/>
      <c r="KR3689" s="0"/>
      <c r="KS3689" s="0"/>
      <c r="KT3689" s="0"/>
      <c r="KU3689" s="0"/>
      <c r="KV3689" s="0"/>
      <c r="KW3689" s="0"/>
      <c r="KX3689" s="0"/>
      <c r="KY3689" s="0"/>
      <c r="KZ3689" s="0"/>
      <c r="LA3689" s="0"/>
      <c r="LB3689" s="0"/>
      <c r="LC3689" s="0"/>
      <c r="LD3689" s="0"/>
      <c r="LE3689" s="0"/>
      <c r="LF3689" s="0"/>
      <c r="LG3689" s="0"/>
      <c r="LH3689" s="0"/>
      <c r="LI3689" s="0"/>
      <c r="LJ3689" s="0"/>
      <c r="LK3689" s="0"/>
      <c r="LL3689" s="0"/>
      <c r="LM3689" s="0"/>
      <c r="LN3689" s="0"/>
      <c r="LO3689" s="0"/>
      <c r="LP3689" s="0"/>
      <c r="LQ3689" s="0"/>
      <c r="LR3689" s="0"/>
      <c r="LS3689" s="0"/>
      <c r="LT3689" s="0"/>
      <c r="LU3689" s="0"/>
      <c r="LV3689" s="0"/>
      <c r="LW3689" s="0"/>
      <c r="LX3689" s="0"/>
      <c r="LY3689" s="0"/>
      <c r="LZ3689" s="0"/>
      <c r="MA3689" s="0"/>
      <c r="MB3689" s="0"/>
      <c r="MC3689" s="0"/>
      <c r="MD3689" s="0"/>
      <c r="ME3689" s="0"/>
      <c r="MF3689" s="0"/>
      <c r="MG3689" s="0"/>
      <c r="MH3689" s="0"/>
      <c r="MI3689" s="0"/>
      <c r="MJ3689" s="0"/>
      <c r="MK3689" s="0"/>
      <c r="ML3689" s="0"/>
      <c r="MM3689" s="0"/>
      <c r="MN3689" s="0"/>
      <c r="MO3689" s="0"/>
      <c r="MP3689" s="0"/>
      <c r="MQ3689" s="0"/>
      <c r="MR3689" s="0"/>
      <c r="MS3689" s="0"/>
      <c r="MT3689" s="0"/>
      <c r="MU3689" s="0"/>
      <c r="MV3689" s="0"/>
      <c r="MW3689" s="0"/>
      <c r="MX3689" s="0"/>
      <c r="MY3689" s="0"/>
      <c r="MZ3689" s="0"/>
      <c r="NA3689" s="0"/>
      <c r="NB3689" s="0"/>
      <c r="NC3689" s="0"/>
      <c r="ND3689" s="0"/>
      <c r="NE3689" s="0"/>
      <c r="NF3689" s="0"/>
      <c r="NG3689" s="0"/>
      <c r="NH3689" s="0"/>
      <c r="NI3689" s="0"/>
      <c r="NJ3689" s="0"/>
      <c r="NK3689" s="0"/>
      <c r="NL3689" s="0"/>
      <c r="NM3689" s="0"/>
      <c r="NN3689" s="0"/>
      <c r="NO3689" s="0"/>
      <c r="NP3689" s="0"/>
      <c r="NQ3689" s="0"/>
      <c r="NR3689" s="0"/>
      <c r="NS3689" s="0"/>
      <c r="NT3689" s="0"/>
      <c r="NU3689" s="0"/>
      <c r="NV3689" s="0"/>
      <c r="NW3689" s="0"/>
      <c r="NX3689" s="0"/>
      <c r="NY3689" s="0"/>
      <c r="NZ3689" s="0"/>
      <c r="OA3689" s="0"/>
      <c r="OB3689" s="0"/>
      <c r="OC3689" s="0"/>
      <c r="OD3689" s="0"/>
      <c r="OE3689" s="0"/>
      <c r="OF3689" s="0"/>
      <c r="OG3689" s="0"/>
      <c r="OH3689" s="0"/>
      <c r="OI3689" s="0"/>
      <c r="OJ3689" s="0"/>
      <c r="OK3689" s="0"/>
      <c r="OL3689" s="0"/>
      <c r="OM3689" s="0"/>
      <c r="ON3689" s="0"/>
      <c r="OO3689" s="0"/>
      <c r="OP3689" s="0"/>
      <c r="OQ3689" s="0"/>
      <c r="OR3689" s="0"/>
      <c r="OS3689" s="0"/>
      <c r="OT3689" s="0"/>
      <c r="OU3689" s="0"/>
      <c r="OV3689" s="0"/>
      <c r="OW3689" s="0"/>
      <c r="OX3689" s="0"/>
      <c r="OY3689" s="0"/>
      <c r="OZ3689" s="0"/>
      <c r="PA3689" s="0"/>
      <c r="PB3689" s="0"/>
      <c r="PC3689" s="0"/>
      <c r="PD3689" s="0"/>
      <c r="PE3689" s="0"/>
      <c r="PF3689" s="0"/>
      <c r="PG3689" s="0"/>
      <c r="PH3689" s="0"/>
      <c r="PI3689" s="0"/>
      <c r="PJ3689" s="0"/>
      <c r="PK3689" s="0"/>
      <c r="PL3689" s="0"/>
      <c r="PM3689" s="0"/>
      <c r="PN3689" s="0"/>
      <c r="PO3689" s="0"/>
      <c r="PP3689" s="0"/>
      <c r="PQ3689" s="0"/>
      <c r="PR3689" s="0"/>
      <c r="PS3689" s="0"/>
      <c r="PT3689" s="0"/>
      <c r="PU3689" s="0"/>
      <c r="PV3689" s="0"/>
      <c r="PW3689" s="0"/>
      <c r="PX3689" s="0"/>
      <c r="PY3689" s="0"/>
      <c r="PZ3689" s="0"/>
      <c r="QA3689" s="0"/>
      <c r="QB3689" s="0"/>
      <c r="QC3689" s="0"/>
      <c r="QD3689" s="0"/>
      <c r="QE3689" s="0"/>
      <c r="QF3689" s="0"/>
      <c r="QG3689" s="0"/>
      <c r="QH3689" s="0"/>
      <c r="QI3689" s="0"/>
      <c r="QJ3689" s="0"/>
      <c r="QK3689" s="0"/>
      <c r="QL3689" s="0"/>
      <c r="QM3689" s="0"/>
      <c r="QN3689" s="0"/>
      <c r="QO3689" s="0"/>
      <c r="QP3689" s="0"/>
      <c r="QQ3689" s="0"/>
      <c r="QR3689" s="0"/>
      <c r="QS3689" s="0"/>
      <c r="QT3689" s="0"/>
      <c r="QU3689" s="0"/>
      <c r="QV3689" s="0"/>
      <c r="QW3689" s="0"/>
      <c r="QX3689" s="0"/>
      <c r="QY3689" s="0"/>
      <c r="QZ3689" s="0"/>
      <c r="RA3689" s="0"/>
      <c r="RB3689" s="0"/>
      <c r="RC3689" s="0"/>
      <c r="RD3689" s="0"/>
      <c r="RE3689" s="0"/>
      <c r="RF3689" s="0"/>
      <c r="RG3689" s="0"/>
      <c r="RH3689" s="0"/>
      <c r="RI3689" s="0"/>
      <c r="RJ3689" s="0"/>
      <c r="RK3689" s="0"/>
      <c r="RL3689" s="0"/>
      <c r="RM3689" s="0"/>
      <c r="RN3689" s="0"/>
      <c r="RO3689" s="0"/>
      <c r="RP3689" s="0"/>
      <c r="RQ3689" s="0"/>
      <c r="RR3689" s="0"/>
      <c r="RS3689" s="0"/>
      <c r="RT3689" s="0"/>
      <c r="RU3689" s="0"/>
      <c r="RV3689" s="0"/>
      <c r="RW3689" s="0"/>
      <c r="RX3689" s="0"/>
      <c r="RY3689" s="0"/>
      <c r="RZ3689" s="0"/>
      <c r="SA3689" s="0"/>
      <c r="SB3689" s="0"/>
      <c r="SC3689" s="0"/>
      <c r="SD3689" s="0"/>
      <c r="SE3689" s="0"/>
      <c r="SF3689" s="0"/>
      <c r="SG3689" s="0"/>
      <c r="SH3689" s="0"/>
      <c r="SI3689" s="0"/>
      <c r="SJ3689" s="0"/>
      <c r="SK3689" s="0"/>
      <c r="SL3689" s="0"/>
      <c r="SM3689" s="0"/>
      <c r="SN3689" s="0"/>
      <c r="SO3689" s="0"/>
      <c r="SP3689" s="0"/>
      <c r="SQ3689" s="0"/>
      <c r="SR3689" s="0"/>
      <c r="SS3689" s="0"/>
      <c r="ST3689" s="0"/>
      <c r="SU3689" s="0"/>
      <c r="SV3689" s="0"/>
      <c r="SW3689" s="0"/>
      <c r="SX3689" s="0"/>
      <c r="SY3689" s="0"/>
      <c r="SZ3689" s="0"/>
      <c r="TA3689" s="0"/>
      <c r="TB3689" s="0"/>
      <c r="TC3689" s="0"/>
      <c r="TD3689" s="0"/>
      <c r="TE3689" s="0"/>
      <c r="TF3689" s="0"/>
      <c r="TG3689" s="0"/>
      <c r="TH3689" s="0"/>
      <c r="TI3689" s="0"/>
      <c r="TJ3689" s="0"/>
      <c r="TK3689" s="0"/>
      <c r="TL3689" s="0"/>
      <c r="TM3689" s="0"/>
      <c r="TN3689" s="0"/>
      <c r="TO3689" s="0"/>
      <c r="TP3689" s="0"/>
      <c r="TQ3689" s="0"/>
      <c r="TR3689" s="0"/>
      <c r="TS3689" s="0"/>
      <c r="TT3689" s="0"/>
      <c r="TU3689" s="0"/>
      <c r="TV3689" s="0"/>
      <c r="TW3689" s="0"/>
      <c r="TX3689" s="0"/>
      <c r="TY3689" s="0"/>
      <c r="TZ3689" s="0"/>
      <c r="UA3689" s="0"/>
      <c r="UB3689" s="0"/>
      <c r="UC3689" s="0"/>
      <c r="UD3689" s="0"/>
      <c r="UE3689" s="0"/>
      <c r="UF3689" s="0"/>
      <c r="UG3689" s="0"/>
      <c r="UH3689" s="0"/>
      <c r="UI3689" s="0"/>
      <c r="UJ3689" s="0"/>
      <c r="UK3689" s="0"/>
      <c r="UL3689" s="0"/>
      <c r="UM3689" s="0"/>
      <c r="UN3689" s="0"/>
      <c r="UO3689" s="0"/>
      <c r="UP3689" s="0"/>
      <c r="UQ3689" s="0"/>
      <c r="UR3689" s="0"/>
      <c r="US3689" s="0"/>
      <c r="UT3689" s="0"/>
      <c r="UU3689" s="0"/>
      <c r="UV3689" s="0"/>
      <c r="UW3689" s="0"/>
      <c r="UX3689" s="0"/>
      <c r="UY3689" s="0"/>
      <c r="UZ3689" s="0"/>
      <c r="VA3689" s="0"/>
      <c r="VB3689" s="0"/>
      <c r="VC3689" s="0"/>
      <c r="VD3689" s="0"/>
      <c r="VE3689" s="0"/>
      <c r="VF3689" s="0"/>
      <c r="VG3689" s="0"/>
      <c r="VH3689" s="0"/>
      <c r="VI3689" s="0"/>
      <c r="VJ3689" s="0"/>
      <c r="VK3689" s="0"/>
      <c r="VL3689" s="0"/>
      <c r="VM3689" s="0"/>
      <c r="VN3689" s="0"/>
      <c r="VO3689" s="0"/>
      <c r="VP3689" s="0"/>
      <c r="VQ3689" s="0"/>
      <c r="VR3689" s="0"/>
      <c r="VS3689" s="0"/>
      <c r="VT3689" s="0"/>
      <c r="VU3689" s="0"/>
      <c r="VV3689" s="0"/>
      <c r="VW3689" s="0"/>
      <c r="VX3689" s="0"/>
      <c r="VY3689" s="0"/>
      <c r="VZ3689" s="0"/>
      <c r="WA3689" s="0"/>
      <c r="WB3689" s="0"/>
      <c r="WC3689" s="0"/>
      <c r="WD3689" s="0"/>
      <c r="WE3689" s="0"/>
      <c r="WF3689" s="0"/>
      <c r="WG3689" s="0"/>
      <c r="WH3689" s="0"/>
      <c r="WI3689" s="0"/>
      <c r="WJ3689" s="0"/>
      <c r="WK3689" s="0"/>
      <c r="WL3689" s="0"/>
      <c r="WM3689" s="0"/>
      <c r="WN3689" s="0"/>
      <c r="WO3689" s="0"/>
      <c r="WP3689" s="0"/>
      <c r="WQ3689" s="0"/>
      <c r="WR3689" s="0"/>
      <c r="WS3689" s="0"/>
      <c r="WT3689" s="0"/>
      <c r="WU3689" s="0"/>
      <c r="WV3689" s="0"/>
      <c r="WW3689" s="0"/>
      <c r="WX3689" s="0"/>
      <c r="WY3689" s="0"/>
      <c r="WZ3689" s="0"/>
      <c r="XA3689" s="0"/>
      <c r="XB3689" s="0"/>
      <c r="XC3689" s="0"/>
      <c r="XD3689" s="0"/>
      <c r="XE3689" s="0"/>
      <c r="XF3689" s="0"/>
      <c r="XG3689" s="0"/>
      <c r="XH3689" s="0"/>
      <c r="XI3689" s="0"/>
      <c r="XJ3689" s="0"/>
      <c r="XK3689" s="0"/>
      <c r="XL3689" s="0"/>
      <c r="XM3689" s="0"/>
      <c r="XN3689" s="0"/>
      <c r="XO3689" s="0"/>
      <c r="XP3689" s="0"/>
      <c r="XQ3689" s="0"/>
      <c r="XR3689" s="0"/>
      <c r="XS3689" s="0"/>
      <c r="XT3689" s="0"/>
      <c r="XU3689" s="0"/>
      <c r="XV3689" s="0"/>
      <c r="XW3689" s="0"/>
      <c r="XX3689" s="0"/>
      <c r="XY3689" s="0"/>
      <c r="XZ3689" s="0"/>
      <c r="YA3689" s="0"/>
      <c r="YB3689" s="0"/>
      <c r="YC3689" s="0"/>
      <c r="YD3689" s="0"/>
      <c r="YE3689" s="0"/>
      <c r="YF3689" s="0"/>
      <c r="YG3689" s="0"/>
      <c r="YH3689" s="0"/>
      <c r="YI3689" s="0"/>
      <c r="YJ3689" s="0"/>
      <c r="YK3689" s="0"/>
      <c r="YL3689" s="0"/>
      <c r="YM3689" s="0"/>
      <c r="YN3689" s="0"/>
      <c r="YO3689" s="0"/>
      <c r="YP3689" s="0"/>
      <c r="YQ3689" s="0"/>
      <c r="YR3689" s="0"/>
      <c r="YS3689" s="0"/>
      <c r="YT3689" s="0"/>
      <c r="YU3689" s="0"/>
      <c r="YV3689" s="0"/>
      <c r="YW3689" s="0"/>
      <c r="YX3689" s="0"/>
      <c r="YY3689" s="0"/>
      <c r="YZ3689" s="0"/>
      <c r="ZA3689" s="0"/>
      <c r="ZB3689" s="0"/>
      <c r="ZC3689" s="0"/>
      <c r="ZD3689" s="0"/>
      <c r="ZE3689" s="0"/>
      <c r="ZF3689" s="0"/>
      <c r="ZG3689" s="0"/>
      <c r="ZH3689" s="0"/>
      <c r="ZI3689" s="0"/>
      <c r="ZJ3689" s="0"/>
      <c r="ZK3689" s="0"/>
      <c r="ZL3689" s="0"/>
      <c r="ZM3689" s="0"/>
      <c r="ZN3689" s="0"/>
      <c r="ZO3689" s="0"/>
      <c r="ZP3689" s="0"/>
      <c r="ZQ3689" s="0"/>
      <c r="ZR3689" s="0"/>
      <c r="ZS3689" s="0"/>
      <c r="ZT3689" s="0"/>
      <c r="ZU3689" s="0"/>
      <c r="ZV3689" s="0"/>
      <c r="ZW3689" s="0"/>
      <c r="ZX3689" s="0"/>
      <c r="ZY3689" s="0"/>
      <c r="ZZ3689" s="0"/>
      <c r="AAA3689" s="0"/>
      <c r="AAB3689" s="0"/>
      <c r="AAC3689" s="0"/>
      <c r="AAD3689" s="0"/>
      <c r="AAE3689" s="0"/>
      <c r="AAF3689" s="0"/>
      <c r="AAG3689" s="0"/>
      <c r="AAH3689" s="0"/>
      <c r="AAI3689" s="0"/>
      <c r="AAJ3689" s="0"/>
      <c r="AAK3689" s="0"/>
      <c r="AAL3689" s="0"/>
      <c r="AAM3689" s="0"/>
      <c r="AAN3689" s="0"/>
      <c r="AAO3689" s="0"/>
      <c r="AAP3689" s="0"/>
      <c r="AAQ3689" s="0"/>
      <c r="AAR3689" s="0"/>
      <c r="AAS3689" s="0"/>
      <c r="AAT3689" s="0"/>
      <c r="AAU3689" s="0"/>
      <c r="AAV3689" s="0"/>
      <c r="AAW3689" s="0"/>
      <c r="AAX3689" s="0"/>
      <c r="AAY3689" s="0"/>
      <c r="AAZ3689" s="0"/>
      <c r="ABA3689" s="0"/>
      <c r="ABB3689" s="0"/>
      <c r="ABC3689" s="0"/>
      <c r="ABD3689" s="0"/>
      <c r="ABE3689" s="0"/>
      <c r="ABF3689" s="0"/>
      <c r="ABG3689" s="0"/>
      <c r="ABH3689" s="0"/>
      <c r="ABI3689" s="0"/>
      <c r="ABJ3689" s="0"/>
      <c r="ABK3689" s="0"/>
      <c r="ABL3689" s="0"/>
      <c r="ABM3689" s="0"/>
      <c r="ABN3689" s="0"/>
      <c r="ABO3689" s="0"/>
      <c r="ABP3689" s="0"/>
      <c r="ABQ3689" s="0"/>
      <c r="ABR3689" s="0"/>
      <c r="ABS3689" s="0"/>
      <c r="ABT3689" s="0"/>
      <c r="ABU3689" s="0"/>
      <c r="ABV3689" s="0"/>
      <c r="ABW3689" s="0"/>
      <c r="ABX3689" s="0"/>
      <c r="ABY3689" s="0"/>
      <c r="ABZ3689" s="0"/>
      <c r="ACA3689" s="0"/>
      <c r="ACB3689" s="0"/>
      <c r="ACC3689" s="0"/>
      <c r="ACD3689" s="0"/>
      <c r="ACE3689" s="0"/>
      <c r="ACF3689" s="0"/>
      <c r="ACG3689" s="0"/>
      <c r="ACH3689" s="0"/>
      <c r="ACI3689" s="0"/>
      <c r="ACJ3689" s="0"/>
      <c r="ACK3689" s="0"/>
      <c r="ACL3689" s="0"/>
      <c r="ACM3689" s="0"/>
      <c r="ACN3689" s="0"/>
      <c r="ACO3689" s="0"/>
      <c r="ACP3689" s="0"/>
      <c r="ACQ3689" s="0"/>
      <c r="ACR3689" s="0"/>
      <c r="ACS3689" s="0"/>
      <c r="ACT3689" s="0"/>
      <c r="ACU3689" s="0"/>
      <c r="ACV3689" s="0"/>
      <c r="ACW3689" s="0"/>
      <c r="ACX3689" s="0"/>
      <c r="ACY3689" s="0"/>
      <c r="ACZ3689" s="0"/>
      <c r="ADA3689" s="0"/>
      <c r="ADB3689" s="0"/>
      <c r="ADC3689" s="0"/>
      <c r="ADD3689" s="0"/>
      <c r="ADE3689" s="0"/>
      <c r="ADF3689" s="0"/>
      <c r="ADG3689" s="0"/>
      <c r="ADH3689" s="0"/>
      <c r="ADI3689" s="0"/>
      <c r="ADJ3689" s="0"/>
      <c r="ADK3689" s="0"/>
      <c r="ADL3689" s="0"/>
      <c r="ADM3689" s="0"/>
      <c r="ADN3689" s="0"/>
      <c r="ADO3689" s="0"/>
      <c r="ADP3689" s="0"/>
      <c r="ADQ3689" s="0"/>
      <c r="ADR3689" s="0"/>
      <c r="ADS3689" s="0"/>
      <c r="ADT3689" s="0"/>
      <c r="ADU3689" s="0"/>
      <c r="ADV3689" s="0"/>
      <c r="ADW3689" s="0"/>
      <c r="ADX3689" s="0"/>
      <c r="ADY3689" s="0"/>
      <c r="ADZ3689" s="0"/>
      <c r="AEA3689" s="0"/>
      <c r="AEB3689" s="0"/>
      <c r="AEC3689" s="0"/>
      <c r="AED3689" s="0"/>
      <c r="AEE3689" s="0"/>
      <c r="AEF3689" s="0"/>
      <c r="AEG3689" s="0"/>
      <c r="AEH3689" s="0"/>
      <c r="AEI3689" s="0"/>
      <c r="AEJ3689" s="0"/>
      <c r="AEK3689" s="0"/>
      <c r="AEL3689" s="0"/>
      <c r="AEM3689" s="0"/>
      <c r="AEN3689" s="0"/>
      <c r="AEO3689" s="0"/>
      <c r="AEP3689" s="0"/>
      <c r="AEQ3689" s="0"/>
      <c r="AER3689" s="0"/>
      <c r="AES3689" s="0"/>
      <c r="AET3689" s="0"/>
      <c r="AEU3689" s="0"/>
      <c r="AEV3689" s="0"/>
      <c r="AEW3689" s="0"/>
      <c r="AEX3689" s="0"/>
      <c r="AEY3689" s="0"/>
      <c r="AEZ3689" s="0"/>
      <c r="AFA3689" s="0"/>
      <c r="AFB3689" s="0"/>
      <c r="AFC3689" s="0"/>
      <c r="AFD3689" s="0"/>
      <c r="AFE3689" s="0"/>
      <c r="AFF3689" s="0"/>
      <c r="AFG3689" s="0"/>
      <c r="AFH3689" s="0"/>
      <c r="AFI3689" s="0"/>
      <c r="AFJ3689" s="0"/>
      <c r="AFK3689" s="0"/>
      <c r="AFL3689" s="0"/>
      <c r="AFM3689" s="0"/>
      <c r="AFN3689" s="0"/>
      <c r="AFO3689" s="0"/>
      <c r="AFP3689" s="0"/>
      <c r="AFQ3689" s="0"/>
      <c r="AFR3689" s="0"/>
      <c r="AFS3689" s="0"/>
      <c r="AFT3689" s="0"/>
      <c r="AFU3689" s="0"/>
      <c r="AFV3689" s="0"/>
      <c r="AFW3689" s="0"/>
      <c r="AFX3689" s="0"/>
      <c r="AFY3689" s="0"/>
      <c r="AFZ3689" s="0"/>
      <c r="AGA3689" s="0"/>
      <c r="AGB3689" s="0"/>
      <c r="AGC3689" s="0"/>
      <c r="AGD3689" s="0"/>
      <c r="AGE3689" s="0"/>
      <c r="AGF3689" s="0"/>
      <c r="AGG3689" s="0"/>
      <c r="AGH3689" s="0"/>
      <c r="AGI3689" s="0"/>
      <c r="AGJ3689" s="0"/>
      <c r="AGK3689" s="0"/>
      <c r="AGL3689" s="0"/>
      <c r="AGM3689" s="0"/>
      <c r="AGN3689" s="0"/>
      <c r="AGO3689" s="0"/>
      <c r="AGP3689" s="0"/>
      <c r="AGQ3689" s="0"/>
      <c r="AGR3689" s="0"/>
      <c r="AGS3689" s="0"/>
      <c r="AGT3689" s="0"/>
      <c r="AGU3689" s="0"/>
      <c r="AGV3689" s="0"/>
      <c r="AGW3689" s="0"/>
      <c r="AGX3689" s="0"/>
      <c r="AGY3689" s="0"/>
      <c r="AGZ3689" s="0"/>
      <c r="AHA3689" s="0"/>
      <c r="AHB3689" s="0"/>
      <c r="AHC3689" s="0"/>
      <c r="AHD3689" s="0"/>
      <c r="AHE3689" s="0"/>
      <c r="AHF3689" s="0"/>
      <c r="AHG3689" s="0"/>
      <c r="AHH3689" s="0"/>
      <c r="AHI3689" s="0"/>
      <c r="AHJ3689" s="0"/>
      <c r="AHK3689" s="0"/>
      <c r="AHL3689" s="0"/>
      <c r="AHM3689" s="0"/>
      <c r="AHN3689" s="0"/>
      <c r="AHO3689" s="0"/>
      <c r="AHP3689" s="0"/>
      <c r="AHQ3689" s="0"/>
      <c r="AHR3689" s="0"/>
      <c r="AHS3689" s="0"/>
      <c r="AHT3689" s="0"/>
      <c r="AHU3689" s="0"/>
      <c r="AHV3689" s="0"/>
      <c r="AHW3689" s="0"/>
      <c r="AHX3689" s="0"/>
      <c r="AHY3689" s="0"/>
      <c r="AHZ3689" s="0"/>
      <c r="AIA3689" s="0"/>
      <c r="AIB3689" s="0"/>
      <c r="AIC3689" s="0"/>
      <c r="AID3689" s="0"/>
      <c r="AIE3689" s="0"/>
      <c r="AIF3689" s="0"/>
      <c r="AIG3689" s="0"/>
      <c r="AIH3689" s="0"/>
      <c r="AII3689" s="0"/>
      <c r="AIJ3689" s="0"/>
      <c r="AIK3689" s="0"/>
      <c r="AIL3689" s="0"/>
      <c r="AIM3689" s="0"/>
      <c r="AIN3689" s="0"/>
      <c r="AIO3689" s="0"/>
      <c r="AIP3689" s="0"/>
      <c r="AIQ3689" s="0"/>
      <c r="AIR3689" s="0"/>
      <c r="AIS3689" s="0"/>
      <c r="AIT3689" s="0"/>
      <c r="AIU3689" s="0"/>
      <c r="AIV3689" s="0"/>
      <c r="AIW3689" s="0"/>
      <c r="AIX3689" s="0"/>
      <c r="AIY3689" s="0"/>
      <c r="AIZ3689" s="0"/>
      <c r="AJA3689" s="0"/>
      <c r="AJB3689" s="0"/>
      <c r="AJC3689" s="0"/>
      <c r="AJD3689" s="0"/>
      <c r="AJE3689" s="0"/>
      <c r="AJF3689" s="0"/>
      <c r="AJG3689" s="0"/>
      <c r="AJH3689" s="0"/>
      <c r="AJI3689" s="0"/>
      <c r="AJJ3689" s="0"/>
      <c r="AJK3689" s="0"/>
      <c r="AJL3689" s="0"/>
      <c r="AJM3689" s="0"/>
      <c r="AJN3689" s="0"/>
      <c r="AJO3689" s="0"/>
      <c r="AJP3689" s="0"/>
      <c r="AJQ3689" s="0"/>
      <c r="AJR3689" s="0"/>
      <c r="AJS3689" s="0"/>
      <c r="AJT3689" s="0"/>
      <c r="AJU3689" s="0"/>
      <c r="AJV3689" s="0"/>
      <c r="AJW3689" s="0"/>
      <c r="AJX3689" s="0"/>
      <c r="AJY3689" s="0"/>
      <c r="AJZ3689" s="0"/>
      <c r="AKA3689" s="0"/>
      <c r="AKB3689" s="0"/>
      <c r="AKC3689" s="0"/>
      <c r="AKD3689" s="0"/>
      <c r="AKE3689" s="0"/>
      <c r="AKF3689" s="0"/>
      <c r="AKG3689" s="0"/>
      <c r="AKH3689" s="0"/>
      <c r="AKI3689" s="0"/>
      <c r="AKJ3689" s="0"/>
      <c r="AKK3689" s="0"/>
      <c r="AKL3689" s="0"/>
      <c r="AKM3689" s="0"/>
      <c r="AKN3689" s="0"/>
      <c r="AKO3689" s="0"/>
      <c r="AKP3689" s="0"/>
      <c r="AKQ3689" s="0"/>
      <c r="AKR3689" s="0"/>
      <c r="AKS3689" s="0"/>
      <c r="AKT3689" s="0"/>
      <c r="AKU3689" s="0"/>
      <c r="AKV3689" s="0"/>
      <c r="AKW3689" s="0"/>
      <c r="AKX3689" s="0"/>
      <c r="AKY3689" s="0"/>
      <c r="AKZ3689" s="0"/>
      <c r="ALA3689" s="0"/>
      <c r="ALB3689" s="0"/>
      <c r="ALC3689" s="0"/>
      <c r="ALD3689" s="0"/>
      <c r="ALE3689" s="0"/>
      <c r="ALF3689" s="0"/>
      <c r="ALG3689" s="0"/>
      <c r="ALH3689" s="0"/>
      <c r="ALI3689" s="0"/>
      <c r="ALJ3689" s="0"/>
      <c r="ALK3689" s="0"/>
      <c r="ALL3689" s="0"/>
      <c r="ALM3689" s="0"/>
      <c r="ALN3689" s="0"/>
      <c r="ALO3689" s="0"/>
      <c r="ALP3689" s="0"/>
      <c r="ALQ3689" s="0"/>
      <c r="ALR3689" s="0"/>
      <c r="ALS3689" s="0"/>
      <c r="ALT3689" s="0"/>
      <c r="ALU3689" s="0"/>
      <c r="ALV3689" s="0"/>
      <c r="ALW3689" s="0"/>
      <c r="ALX3689" s="0"/>
      <c r="ALY3689" s="0"/>
      <c r="ALZ3689" s="0"/>
      <c r="AMA3689" s="0"/>
      <c r="AMB3689" s="0"/>
      <c r="AMC3689" s="0"/>
      <c r="AMD3689" s="0"/>
      <c r="AME3689" s="0"/>
      <c r="AMF3689" s="0"/>
      <c r="AMG3689" s="0"/>
      <c r="AMH3689" s="0"/>
      <c r="AMI3689" s="0"/>
    </row>
    <row r="3690" customFormat="false" ht="12.75" hidden="false" customHeight="false" outlineLevel="0" collapsed="false">
      <c r="A3690" s="1" t="s">
        <v>3915</v>
      </c>
      <c r="C3690" s="27" t="s">
        <v>3917</v>
      </c>
      <c r="D3690" s="27" t="s">
        <v>13</v>
      </c>
      <c r="E3690" s="28"/>
      <c r="F3690" s="29"/>
      <c r="G3690" s="27"/>
      <c r="H3690" s="30" t="s">
        <v>61</v>
      </c>
      <c r="I3690" s="31" t="n">
        <v>2.29</v>
      </c>
      <c r="J3690" s="30" t="s">
        <v>3906</v>
      </c>
      <c r="BM3690" s="0"/>
      <c r="BN3690" s="0"/>
      <c r="BO3690" s="0"/>
      <c r="BP3690" s="0"/>
      <c r="BQ3690" s="0"/>
      <c r="BR3690" s="0"/>
      <c r="BS3690" s="0"/>
      <c r="BT3690" s="0"/>
      <c r="BU3690" s="0"/>
      <c r="BV3690" s="0"/>
      <c r="BW3690" s="0"/>
      <c r="BX3690" s="0"/>
      <c r="BY3690" s="0"/>
      <c r="BZ3690" s="0"/>
      <c r="CA3690" s="0"/>
      <c r="CB3690" s="0"/>
      <c r="CC3690" s="0"/>
      <c r="CD3690" s="0"/>
      <c r="CE3690" s="0"/>
      <c r="CF3690" s="0"/>
      <c r="CG3690" s="0"/>
      <c r="CH3690" s="0"/>
      <c r="CI3690" s="0"/>
      <c r="CJ3690" s="0"/>
      <c r="CK3690" s="0"/>
      <c r="CL3690" s="0"/>
      <c r="CM3690" s="0"/>
      <c r="CN3690" s="0"/>
      <c r="CO3690" s="0"/>
      <c r="CP3690" s="0"/>
      <c r="CQ3690" s="0"/>
      <c r="CR3690" s="0"/>
      <c r="CS3690" s="0"/>
      <c r="CT3690" s="0"/>
      <c r="CU3690" s="0"/>
      <c r="CV3690" s="0"/>
      <c r="CW3690" s="0"/>
      <c r="CX3690" s="0"/>
      <c r="CY3690" s="0"/>
      <c r="CZ3690" s="0"/>
      <c r="DA3690" s="0"/>
      <c r="DB3690" s="0"/>
      <c r="DC3690" s="0"/>
      <c r="DD3690" s="0"/>
      <c r="DE3690" s="0"/>
      <c r="DF3690" s="0"/>
      <c r="DG3690" s="0"/>
      <c r="DH3690" s="0"/>
      <c r="DI3690" s="0"/>
      <c r="DJ3690" s="0"/>
      <c r="DK3690" s="0"/>
      <c r="DL3690" s="0"/>
      <c r="DM3690" s="0"/>
      <c r="DN3690" s="0"/>
      <c r="DO3690" s="0"/>
      <c r="DP3690" s="0"/>
      <c r="DQ3690" s="0"/>
      <c r="DR3690" s="0"/>
      <c r="DS3690" s="0"/>
      <c r="DT3690" s="0"/>
      <c r="DU3690" s="0"/>
      <c r="DV3690" s="0"/>
      <c r="DW3690" s="0"/>
      <c r="DX3690" s="0"/>
      <c r="DY3690" s="0"/>
      <c r="DZ3690" s="0"/>
      <c r="EA3690" s="0"/>
      <c r="EB3690" s="0"/>
      <c r="EC3690" s="0"/>
      <c r="ED3690" s="0"/>
      <c r="EE3690" s="0"/>
      <c r="EF3690" s="0"/>
      <c r="EG3690" s="0"/>
      <c r="EH3690" s="0"/>
      <c r="EI3690" s="0"/>
      <c r="EJ3690" s="0"/>
      <c r="EK3690" s="0"/>
      <c r="EL3690" s="0"/>
      <c r="EM3690" s="0"/>
      <c r="EN3690" s="0"/>
      <c r="EO3690" s="0"/>
      <c r="EP3690" s="0"/>
      <c r="EQ3690" s="0"/>
      <c r="ER3690" s="0"/>
      <c r="ES3690" s="0"/>
      <c r="ET3690" s="0"/>
      <c r="EU3690" s="0"/>
      <c r="EV3690" s="0"/>
      <c r="EW3690" s="0"/>
      <c r="EX3690" s="0"/>
      <c r="EY3690" s="0"/>
      <c r="EZ3690" s="0"/>
      <c r="FA3690" s="0"/>
      <c r="FB3690" s="0"/>
      <c r="FC3690" s="0"/>
      <c r="FD3690" s="0"/>
      <c r="FE3690" s="0"/>
      <c r="FF3690" s="0"/>
      <c r="FG3690" s="0"/>
      <c r="FH3690" s="0"/>
      <c r="FI3690" s="0"/>
      <c r="FJ3690" s="0"/>
      <c r="FK3690" s="0"/>
      <c r="FL3690" s="0"/>
      <c r="FM3690" s="0"/>
      <c r="FN3690" s="0"/>
      <c r="FO3690" s="0"/>
      <c r="FP3690" s="0"/>
      <c r="FQ3690" s="0"/>
      <c r="FR3690" s="0"/>
      <c r="FS3690" s="0"/>
      <c r="FT3690" s="0"/>
      <c r="FU3690" s="0"/>
      <c r="FV3690" s="0"/>
      <c r="FW3690" s="0"/>
      <c r="FX3690" s="0"/>
      <c r="FY3690" s="0"/>
      <c r="FZ3690" s="0"/>
      <c r="GA3690" s="0"/>
      <c r="GB3690" s="0"/>
      <c r="GC3690" s="0"/>
      <c r="GD3690" s="0"/>
      <c r="GE3690" s="0"/>
      <c r="GF3690" s="0"/>
      <c r="GG3690" s="0"/>
      <c r="GH3690" s="0"/>
      <c r="GI3690" s="0"/>
      <c r="GJ3690" s="0"/>
      <c r="GK3690" s="0"/>
      <c r="GL3690" s="0"/>
      <c r="GM3690" s="0"/>
      <c r="GN3690" s="0"/>
      <c r="GO3690" s="0"/>
      <c r="GP3690" s="0"/>
      <c r="GQ3690" s="0"/>
      <c r="GR3690" s="0"/>
      <c r="GS3690" s="0"/>
      <c r="GT3690" s="0"/>
      <c r="GU3690" s="0"/>
      <c r="GV3690" s="0"/>
      <c r="GW3690" s="0"/>
      <c r="GX3690" s="0"/>
      <c r="GY3690" s="0"/>
      <c r="GZ3690" s="0"/>
      <c r="HA3690" s="0"/>
      <c r="HB3690" s="0"/>
      <c r="HC3690" s="0"/>
      <c r="HD3690" s="0"/>
      <c r="HE3690" s="0"/>
      <c r="HF3690" s="0"/>
      <c r="HG3690" s="0"/>
      <c r="HH3690" s="0"/>
      <c r="HI3690" s="0"/>
      <c r="HJ3690" s="0"/>
      <c r="HK3690" s="0"/>
      <c r="HL3690" s="0"/>
      <c r="HM3690" s="0"/>
      <c r="HN3690" s="0"/>
      <c r="HO3690" s="0"/>
      <c r="HP3690" s="0"/>
      <c r="HQ3690" s="0"/>
      <c r="HR3690" s="0"/>
      <c r="HS3690" s="0"/>
      <c r="HT3690" s="0"/>
      <c r="HU3690" s="0"/>
      <c r="HV3690" s="0"/>
      <c r="HW3690" s="0"/>
      <c r="HX3690" s="0"/>
      <c r="HY3690" s="0"/>
      <c r="HZ3690" s="0"/>
      <c r="IA3690" s="0"/>
      <c r="IB3690" s="0"/>
      <c r="IC3690" s="0"/>
      <c r="ID3690" s="0"/>
      <c r="IE3690" s="0"/>
      <c r="IF3690" s="0"/>
      <c r="IG3690" s="0"/>
      <c r="IH3690" s="0"/>
      <c r="II3690" s="0"/>
      <c r="IJ3690" s="0"/>
      <c r="IK3690" s="0"/>
      <c r="IL3690" s="0"/>
      <c r="IM3690" s="0"/>
      <c r="IN3690" s="0"/>
      <c r="IO3690" s="0"/>
      <c r="IP3690" s="0"/>
      <c r="IQ3690" s="0"/>
      <c r="IR3690" s="0"/>
      <c r="IS3690" s="0"/>
      <c r="IT3690" s="0"/>
      <c r="IU3690" s="0"/>
      <c r="IV3690" s="0"/>
      <c r="IW3690" s="0"/>
      <c r="IX3690" s="0"/>
      <c r="IY3690" s="0"/>
      <c r="IZ3690" s="0"/>
      <c r="JA3690" s="0"/>
      <c r="JB3690" s="0"/>
      <c r="JC3690" s="0"/>
      <c r="JD3690" s="0"/>
      <c r="JE3690" s="0"/>
      <c r="JF3690" s="0"/>
      <c r="JG3690" s="0"/>
      <c r="JH3690" s="0"/>
      <c r="JI3690" s="0"/>
      <c r="JJ3690" s="0"/>
      <c r="JK3690" s="0"/>
      <c r="JL3690" s="0"/>
      <c r="JM3690" s="0"/>
      <c r="JN3690" s="0"/>
      <c r="JO3690" s="0"/>
      <c r="JP3690" s="0"/>
      <c r="JQ3690" s="0"/>
      <c r="JR3690" s="0"/>
      <c r="JS3690" s="0"/>
      <c r="JT3690" s="0"/>
      <c r="JU3690" s="0"/>
      <c r="JV3690" s="0"/>
      <c r="JW3690" s="0"/>
      <c r="JX3690" s="0"/>
      <c r="JY3690" s="0"/>
      <c r="JZ3690" s="0"/>
      <c r="KA3690" s="0"/>
      <c r="KB3690" s="0"/>
      <c r="KC3690" s="0"/>
      <c r="KD3690" s="0"/>
      <c r="KE3690" s="0"/>
      <c r="KF3690" s="0"/>
      <c r="KG3690" s="0"/>
      <c r="KH3690" s="0"/>
      <c r="KI3690" s="0"/>
      <c r="KJ3690" s="0"/>
      <c r="KK3690" s="0"/>
      <c r="KL3690" s="0"/>
      <c r="KM3690" s="0"/>
      <c r="KN3690" s="0"/>
      <c r="KO3690" s="0"/>
      <c r="KP3690" s="0"/>
      <c r="KQ3690" s="0"/>
      <c r="KR3690" s="0"/>
      <c r="KS3690" s="0"/>
      <c r="KT3690" s="0"/>
      <c r="KU3690" s="0"/>
      <c r="KV3690" s="0"/>
      <c r="KW3690" s="0"/>
      <c r="KX3690" s="0"/>
      <c r="KY3690" s="0"/>
      <c r="KZ3690" s="0"/>
      <c r="LA3690" s="0"/>
      <c r="LB3690" s="0"/>
      <c r="LC3690" s="0"/>
      <c r="LD3690" s="0"/>
      <c r="LE3690" s="0"/>
      <c r="LF3690" s="0"/>
      <c r="LG3690" s="0"/>
      <c r="LH3690" s="0"/>
      <c r="LI3690" s="0"/>
      <c r="LJ3690" s="0"/>
      <c r="LK3690" s="0"/>
      <c r="LL3690" s="0"/>
      <c r="LM3690" s="0"/>
      <c r="LN3690" s="0"/>
      <c r="LO3690" s="0"/>
      <c r="LP3690" s="0"/>
      <c r="LQ3690" s="0"/>
      <c r="LR3690" s="0"/>
      <c r="LS3690" s="0"/>
      <c r="LT3690" s="0"/>
      <c r="LU3690" s="0"/>
      <c r="LV3690" s="0"/>
      <c r="LW3690" s="0"/>
      <c r="LX3690" s="0"/>
      <c r="LY3690" s="0"/>
      <c r="LZ3690" s="0"/>
      <c r="MA3690" s="0"/>
      <c r="MB3690" s="0"/>
      <c r="MC3690" s="0"/>
      <c r="MD3690" s="0"/>
      <c r="ME3690" s="0"/>
      <c r="MF3690" s="0"/>
      <c r="MG3690" s="0"/>
      <c r="MH3690" s="0"/>
      <c r="MI3690" s="0"/>
      <c r="MJ3690" s="0"/>
      <c r="MK3690" s="0"/>
      <c r="ML3690" s="0"/>
      <c r="MM3690" s="0"/>
      <c r="MN3690" s="0"/>
      <c r="MO3690" s="0"/>
      <c r="MP3690" s="0"/>
      <c r="MQ3690" s="0"/>
      <c r="MR3690" s="0"/>
      <c r="MS3690" s="0"/>
      <c r="MT3690" s="0"/>
      <c r="MU3690" s="0"/>
      <c r="MV3690" s="0"/>
      <c r="MW3690" s="0"/>
      <c r="MX3690" s="0"/>
      <c r="MY3690" s="0"/>
      <c r="MZ3690" s="0"/>
      <c r="NA3690" s="0"/>
      <c r="NB3690" s="0"/>
      <c r="NC3690" s="0"/>
      <c r="ND3690" s="0"/>
      <c r="NE3690" s="0"/>
      <c r="NF3690" s="0"/>
      <c r="NG3690" s="0"/>
      <c r="NH3690" s="0"/>
      <c r="NI3690" s="0"/>
      <c r="NJ3690" s="0"/>
      <c r="NK3690" s="0"/>
      <c r="NL3690" s="0"/>
      <c r="NM3690" s="0"/>
      <c r="NN3690" s="0"/>
      <c r="NO3690" s="0"/>
      <c r="NP3690" s="0"/>
      <c r="NQ3690" s="0"/>
      <c r="NR3690" s="0"/>
      <c r="NS3690" s="0"/>
      <c r="NT3690" s="0"/>
      <c r="NU3690" s="0"/>
      <c r="NV3690" s="0"/>
      <c r="NW3690" s="0"/>
      <c r="NX3690" s="0"/>
      <c r="NY3690" s="0"/>
      <c r="NZ3690" s="0"/>
      <c r="OA3690" s="0"/>
      <c r="OB3690" s="0"/>
      <c r="OC3690" s="0"/>
      <c r="OD3690" s="0"/>
      <c r="OE3690" s="0"/>
      <c r="OF3690" s="0"/>
      <c r="OG3690" s="0"/>
      <c r="OH3690" s="0"/>
      <c r="OI3690" s="0"/>
      <c r="OJ3690" s="0"/>
      <c r="OK3690" s="0"/>
      <c r="OL3690" s="0"/>
      <c r="OM3690" s="0"/>
      <c r="ON3690" s="0"/>
      <c r="OO3690" s="0"/>
      <c r="OP3690" s="0"/>
      <c r="OQ3690" s="0"/>
      <c r="OR3690" s="0"/>
      <c r="OS3690" s="0"/>
      <c r="OT3690" s="0"/>
      <c r="OU3690" s="0"/>
      <c r="OV3690" s="0"/>
      <c r="OW3690" s="0"/>
      <c r="OX3690" s="0"/>
      <c r="OY3690" s="0"/>
      <c r="OZ3690" s="0"/>
      <c r="PA3690" s="0"/>
      <c r="PB3690" s="0"/>
      <c r="PC3690" s="0"/>
      <c r="PD3690" s="0"/>
      <c r="PE3690" s="0"/>
      <c r="PF3690" s="0"/>
      <c r="PG3690" s="0"/>
      <c r="PH3690" s="0"/>
      <c r="PI3690" s="0"/>
      <c r="PJ3690" s="0"/>
      <c r="PK3690" s="0"/>
      <c r="PL3690" s="0"/>
      <c r="PM3690" s="0"/>
      <c r="PN3690" s="0"/>
      <c r="PO3690" s="0"/>
      <c r="PP3690" s="0"/>
      <c r="PQ3690" s="0"/>
      <c r="PR3690" s="0"/>
      <c r="PS3690" s="0"/>
      <c r="PT3690" s="0"/>
      <c r="PU3690" s="0"/>
      <c r="PV3690" s="0"/>
      <c r="PW3690" s="0"/>
      <c r="PX3690" s="0"/>
      <c r="PY3690" s="0"/>
      <c r="PZ3690" s="0"/>
      <c r="QA3690" s="0"/>
      <c r="QB3690" s="0"/>
      <c r="QC3690" s="0"/>
      <c r="QD3690" s="0"/>
      <c r="QE3690" s="0"/>
      <c r="QF3690" s="0"/>
      <c r="QG3690" s="0"/>
      <c r="QH3690" s="0"/>
      <c r="QI3690" s="0"/>
      <c r="QJ3690" s="0"/>
      <c r="QK3690" s="0"/>
      <c r="QL3690" s="0"/>
      <c r="QM3690" s="0"/>
      <c r="QN3690" s="0"/>
      <c r="QO3690" s="0"/>
      <c r="QP3690" s="0"/>
      <c r="QQ3690" s="0"/>
      <c r="QR3690" s="0"/>
      <c r="QS3690" s="0"/>
      <c r="QT3690" s="0"/>
      <c r="QU3690" s="0"/>
      <c r="QV3690" s="0"/>
      <c r="QW3690" s="0"/>
      <c r="QX3690" s="0"/>
      <c r="QY3690" s="0"/>
      <c r="QZ3690" s="0"/>
      <c r="RA3690" s="0"/>
      <c r="RB3690" s="0"/>
      <c r="RC3690" s="0"/>
      <c r="RD3690" s="0"/>
      <c r="RE3690" s="0"/>
      <c r="RF3690" s="0"/>
      <c r="RG3690" s="0"/>
      <c r="RH3690" s="0"/>
      <c r="RI3690" s="0"/>
      <c r="RJ3690" s="0"/>
      <c r="RK3690" s="0"/>
      <c r="RL3690" s="0"/>
      <c r="RM3690" s="0"/>
      <c r="RN3690" s="0"/>
      <c r="RO3690" s="0"/>
      <c r="RP3690" s="0"/>
      <c r="RQ3690" s="0"/>
      <c r="RR3690" s="0"/>
      <c r="RS3690" s="0"/>
      <c r="RT3690" s="0"/>
      <c r="RU3690" s="0"/>
      <c r="RV3690" s="0"/>
      <c r="RW3690" s="0"/>
      <c r="RX3690" s="0"/>
      <c r="RY3690" s="0"/>
      <c r="RZ3690" s="0"/>
      <c r="SA3690" s="0"/>
      <c r="SB3690" s="0"/>
      <c r="SC3690" s="0"/>
      <c r="SD3690" s="0"/>
      <c r="SE3690" s="0"/>
      <c r="SF3690" s="0"/>
      <c r="SG3690" s="0"/>
      <c r="SH3690" s="0"/>
      <c r="SI3690" s="0"/>
      <c r="SJ3690" s="0"/>
      <c r="SK3690" s="0"/>
      <c r="SL3690" s="0"/>
      <c r="SM3690" s="0"/>
      <c r="SN3690" s="0"/>
      <c r="SO3690" s="0"/>
      <c r="SP3690" s="0"/>
      <c r="SQ3690" s="0"/>
      <c r="SR3690" s="0"/>
      <c r="SS3690" s="0"/>
      <c r="ST3690" s="0"/>
      <c r="SU3690" s="0"/>
      <c r="SV3690" s="0"/>
      <c r="SW3690" s="0"/>
      <c r="SX3690" s="0"/>
      <c r="SY3690" s="0"/>
      <c r="SZ3690" s="0"/>
      <c r="TA3690" s="0"/>
      <c r="TB3690" s="0"/>
      <c r="TC3690" s="0"/>
      <c r="TD3690" s="0"/>
      <c r="TE3690" s="0"/>
      <c r="TF3690" s="0"/>
      <c r="TG3690" s="0"/>
      <c r="TH3690" s="0"/>
      <c r="TI3690" s="0"/>
      <c r="TJ3690" s="0"/>
      <c r="TK3690" s="0"/>
      <c r="TL3690" s="0"/>
      <c r="TM3690" s="0"/>
      <c r="TN3690" s="0"/>
      <c r="TO3690" s="0"/>
      <c r="TP3690" s="0"/>
      <c r="TQ3690" s="0"/>
      <c r="TR3690" s="0"/>
      <c r="TS3690" s="0"/>
      <c r="TT3690" s="0"/>
      <c r="TU3690" s="0"/>
      <c r="TV3690" s="0"/>
      <c r="TW3690" s="0"/>
      <c r="TX3690" s="0"/>
      <c r="TY3690" s="0"/>
      <c r="TZ3690" s="0"/>
      <c r="UA3690" s="0"/>
      <c r="UB3690" s="0"/>
      <c r="UC3690" s="0"/>
      <c r="UD3690" s="0"/>
      <c r="UE3690" s="0"/>
      <c r="UF3690" s="0"/>
      <c r="UG3690" s="0"/>
      <c r="UH3690" s="0"/>
      <c r="UI3690" s="0"/>
      <c r="UJ3690" s="0"/>
      <c r="UK3690" s="0"/>
      <c r="UL3690" s="0"/>
      <c r="UM3690" s="0"/>
      <c r="UN3690" s="0"/>
      <c r="UO3690" s="0"/>
      <c r="UP3690" s="0"/>
      <c r="UQ3690" s="0"/>
      <c r="UR3690" s="0"/>
      <c r="US3690" s="0"/>
      <c r="UT3690" s="0"/>
      <c r="UU3690" s="0"/>
      <c r="UV3690" s="0"/>
      <c r="UW3690" s="0"/>
      <c r="UX3690" s="0"/>
      <c r="UY3690" s="0"/>
      <c r="UZ3690" s="0"/>
      <c r="VA3690" s="0"/>
      <c r="VB3690" s="0"/>
      <c r="VC3690" s="0"/>
      <c r="VD3690" s="0"/>
      <c r="VE3690" s="0"/>
      <c r="VF3690" s="0"/>
      <c r="VG3690" s="0"/>
      <c r="VH3690" s="0"/>
      <c r="VI3690" s="0"/>
      <c r="VJ3690" s="0"/>
      <c r="VK3690" s="0"/>
      <c r="VL3690" s="0"/>
      <c r="VM3690" s="0"/>
      <c r="VN3690" s="0"/>
      <c r="VO3690" s="0"/>
      <c r="VP3690" s="0"/>
      <c r="VQ3690" s="0"/>
      <c r="VR3690" s="0"/>
      <c r="VS3690" s="0"/>
      <c r="VT3690" s="0"/>
      <c r="VU3690" s="0"/>
      <c r="VV3690" s="0"/>
      <c r="VW3690" s="0"/>
      <c r="VX3690" s="0"/>
      <c r="VY3690" s="0"/>
      <c r="VZ3690" s="0"/>
      <c r="WA3690" s="0"/>
      <c r="WB3690" s="0"/>
      <c r="WC3690" s="0"/>
      <c r="WD3690" s="0"/>
      <c r="WE3690" s="0"/>
      <c r="WF3690" s="0"/>
      <c r="WG3690" s="0"/>
      <c r="WH3690" s="0"/>
      <c r="WI3690" s="0"/>
      <c r="WJ3690" s="0"/>
      <c r="WK3690" s="0"/>
      <c r="WL3690" s="0"/>
      <c r="WM3690" s="0"/>
      <c r="WN3690" s="0"/>
      <c r="WO3690" s="0"/>
      <c r="WP3690" s="0"/>
      <c r="WQ3690" s="0"/>
      <c r="WR3690" s="0"/>
      <c r="WS3690" s="0"/>
      <c r="WT3690" s="0"/>
      <c r="WU3690" s="0"/>
      <c r="WV3690" s="0"/>
      <c r="WW3690" s="0"/>
      <c r="WX3690" s="0"/>
      <c r="WY3690" s="0"/>
      <c r="WZ3690" s="0"/>
      <c r="XA3690" s="0"/>
      <c r="XB3690" s="0"/>
      <c r="XC3690" s="0"/>
      <c r="XD3690" s="0"/>
      <c r="XE3690" s="0"/>
      <c r="XF3690" s="0"/>
      <c r="XG3690" s="0"/>
      <c r="XH3690" s="0"/>
      <c r="XI3690" s="0"/>
      <c r="XJ3690" s="0"/>
      <c r="XK3690" s="0"/>
      <c r="XL3690" s="0"/>
      <c r="XM3690" s="0"/>
      <c r="XN3690" s="0"/>
      <c r="XO3690" s="0"/>
      <c r="XP3690" s="0"/>
      <c r="XQ3690" s="0"/>
      <c r="XR3690" s="0"/>
      <c r="XS3690" s="0"/>
      <c r="XT3690" s="0"/>
      <c r="XU3690" s="0"/>
      <c r="XV3690" s="0"/>
      <c r="XW3690" s="0"/>
      <c r="XX3690" s="0"/>
      <c r="XY3690" s="0"/>
      <c r="XZ3690" s="0"/>
      <c r="YA3690" s="0"/>
      <c r="YB3690" s="0"/>
      <c r="YC3690" s="0"/>
      <c r="YD3690" s="0"/>
      <c r="YE3690" s="0"/>
      <c r="YF3690" s="0"/>
      <c r="YG3690" s="0"/>
      <c r="YH3690" s="0"/>
      <c r="YI3690" s="0"/>
      <c r="YJ3690" s="0"/>
      <c r="YK3690" s="0"/>
      <c r="YL3690" s="0"/>
      <c r="YM3690" s="0"/>
      <c r="YN3690" s="0"/>
      <c r="YO3690" s="0"/>
      <c r="YP3690" s="0"/>
      <c r="YQ3690" s="0"/>
      <c r="YR3690" s="0"/>
      <c r="YS3690" s="0"/>
      <c r="YT3690" s="0"/>
      <c r="YU3690" s="0"/>
      <c r="YV3690" s="0"/>
      <c r="YW3690" s="0"/>
      <c r="YX3690" s="0"/>
      <c r="YY3690" s="0"/>
      <c r="YZ3690" s="0"/>
      <c r="ZA3690" s="0"/>
      <c r="ZB3690" s="0"/>
      <c r="ZC3690" s="0"/>
      <c r="ZD3690" s="0"/>
      <c r="ZE3690" s="0"/>
      <c r="ZF3690" s="0"/>
      <c r="ZG3690" s="0"/>
      <c r="ZH3690" s="0"/>
      <c r="ZI3690" s="0"/>
      <c r="ZJ3690" s="0"/>
      <c r="ZK3690" s="0"/>
      <c r="ZL3690" s="0"/>
      <c r="ZM3690" s="0"/>
      <c r="ZN3690" s="0"/>
      <c r="ZO3690" s="0"/>
      <c r="ZP3690" s="0"/>
      <c r="ZQ3690" s="0"/>
      <c r="ZR3690" s="0"/>
      <c r="ZS3690" s="0"/>
      <c r="ZT3690" s="0"/>
      <c r="ZU3690" s="0"/>
      <c r="ZV3690" s="0"/>
      <c r="ZW3690" s="0"/>
      <c r="ZX3690" s="0"/>
      <c r="ZY3690" s="0"/>
      <c r="ZZ3690" s="0"/>
      <c r="AAA3690" s="0"/>
      <c r="AAB3690" s="0"/>
      <c r="AAC3690" s="0"/>
      <c r="AAD3690" s="0"/>
      <c r="AAE3690" s="0"/>
      <c r="AAF3690" s="0"/>
      <c r="AAG3690" s="0"/>
      <c r="AAH3690" s="0"/>
      <c r="AAI3690" s="0"/>
      <c r="AAJ3690" s="0"/>
      <c r="AAK3690" s="0"/>
      <c r="AAL3690" s="0"/>
      <c r="AAM3690" s="0"/>
      <c r="AAN3690" s="0"/>
      <c r="AAO3690" s="0"/>
      <c r="AAP3690" s="0"/>
      <c r="AAQ3690" s="0"/>
      <c r="AAR3690" s="0"/>
      <c r="AAS3690" s="0"/>
      <c r="AAT3690" s="0"/>
      <c r="AAU3690" s="0"/>
      <c r="AAV3690" s="0"/>
      <c r="AAW3690" s="0"/>
      <c r="AAX3690" s="0"/>
      <c r="AAY3690" s="0"/>
      <c r="AAZ3690" s="0"/>
      <c r="ABA3690" s="0"/>
      <c r="ABB3690" s="0"/>
      <c r="ABC3690" s="0"/>
      <c r="ABD3690" s="0"/>
      <c r="ABE3690" s="0"/>
      <c r="ABF3690" s="0"/>
      <c r="ABG3690" s="0"/>
      <c r="ABH3690" s="0"/>
      <c r="ABI3690" s="0"/>
      <c r="ABJ3690" s="0"/>
      <c r="ABK3690" s="0"/>
      <c r="ABL3690" s="0"/>
      <c r="ABM3690" s="0"/>
      <c r="ABN3690" s="0"/>
      <c r="ABO3690" s="0"/>
      <c r="ABP3690" s="0"/>
      <c r="ABQ3690" s="0"/>
      <c r="ABR3690" s="0"/>
      <c r="ABS3690" s="0"/>
      <c r="ABT3690" s="0"/>
      <c r="ABU3690" s="0"/>
      <c r="ABV3690" s="0"/>
      <c r="ABW3690" s="0"/>
      <c r="ABX3690" s="0"/>
      <c r="ABY3690" s="0"/>
      <c r="ABZ3690" s="0"/>
      <c r="ACA3690" s="0"/>
      <c r="ACB3690" s="0"/>
      <c r="ACC3690" s="0"/>
      <c r="ACD3690" s="0"/>
      <c r="ACE3690" s="0"/>
      <c r="ACF3690" s="0"/>
      <c r="ACG3690" s="0"/>
      <c r="ACH3690" s="0"/>
      <c r="ACI3690" s="0"/>
      <c r="ACJ3690" s="0"/>
      <c r="ACK3690" s="0"/>
      <c r="ACL3690" s="0"/>
      <c r="ACM3690" s="0"/>
      <c r="ACN3690" s="0"/>
      <c r="ACO3690" s="0"/>
      <c r="ACP3690" s="0"/>
      <c r="ACQ3690" s="0"/>
      <c r="ACR3690" s="0"/>
      <c r="ACS3690" s="0"/>
      <c r="ACT3690" s="0"/>
      <c r="ACU3690" s="0"/>
      <c r="ACV3690" s="0"/>
      <c r="ACW3690" s="0"/>
      <c r="ACX3690" s="0"/>
      <c r="ACY3690" s="0"/>
      <c r="ACZ3690" s="0"/>
      <c r="ADA3690" s="0"/>
      <c r="ADB3690" s="0"/>
      <c r="ADC3690" s="0"/>
      <c r="ADD3690" s="0"/>
      <c r="ADE3690" s="0"/>
      <c r="ADF3690" s="0"/>
      <c r="ADG3690" s="0"/>
      <c r="ADH3690" s="0"/>
      <c r="ADI3690" s="0"/>
      <c r="ADJ3690" s="0"/>
      <c r="ADK3690" s="0"/>
      <c r="ADL3690" s="0"/>
      <c r="ADM3690" s="0"/>
      <c r="ADN3690" s="0"/>
      <c r="ADO3690" s="0"/>
      <c r="ADP3690" s="0"/>
      <c r="ADQ3690" s="0"/>
      <c r="ADR3690" s="0"/>
      <c r="ADS3690" s="0"/>
      <c r="ADT3690" s="0"/>
      <c r="ADU3690" s="0"/>
      <c r="ADV3690" s="0"/>
      <c r="ADW3690" s="0"/>
      <c r="ADX3690" s="0"/>
      <c r="ADY3690" s="0"/>
      <c r="ADZ3690" s="0"/>
      <c r="AEA3690" s="0"/>
      <c r="AEB3690" s="0"/>
      <c r="AEC3690" s="0"/>
      <c r="AED3690" s="0"/>
      <c r="AEE3690" s="0"/>
      <c r="AEF3690" s="0"/>
      <c r="AEG3690" s="0"/>
      <c r="AEH3690" s="0"/>
      <c r="AEI3690" s="0"/>
      <c r="AEJ3690" s="0"/>
      <c r="AEK3690" s="0"/>
      <c r="AEL3690" s="0"/>
      <c r="AEM3690" s="0"/>
      <c r="AEN3690" s="0"/>
      <c r="AEO3690" s="0"/>
      <c r="AEP3690" s="0"/>
      <c r="AEQ3690" s="0"/>
      <c r="AER3690" s="0"/>
      <c r="AES3690" s="0"/>
      <c r="AET3690" s="0"/>
      <c r="AEU3690" s="0"/>
      <c r="AEV3690" s="0"/>
      <c r="AEW3690" s="0"/>
      <c r="AEX3690" s="0"/>
      <c r="AEY3690" s="0"/>
      <c r="AEZ3690" s="0"/>
      <c r="AFA3690" s="0"/>
      <c r="AFB3690" s="0"/>
      <c r="AFC3690" s="0"/>
      <c r="AFD3690" s="0"/>
      <c r="AFE3690" s="0"/>
      <c r="AFF3690" s="0"/>
      <c r="AFG3690" s="0"/>
      <c r="AFH3690" s="0"/>
      <c r="AFI3690" s="0"/>
      <c r="AFJ3690" s="0"/>
      <c r="AFK3690" s="0"/>
      <c r="AFL3690" s="0"/>
      <c r="AFM3690" s="0"/>
      <c r="AFN3690" s="0"/>
      <c r="AFO3690" s="0"/>
      <c r="AFP3690" s="0"/>
      <c r="AFQ3690" s="0"/>
      <c r="AFR3690" s="0"/>
      <c r="AFS3690" s="0"/>
      <c r="AFT3690" s="0"/>
      <c r="AFU3690" s="0"/>
      <c r="AFV3690" s="0"/>
      <c r="AFW3690" s="0"/>
      <c r="AFX3690" s="0"/>
      <c r="AFY3690" s="0"/>
      <c r="AFZ3690" s="0"/>
      <c r="AGA3690" s="0"/>
      <c r="AGB3690" s="0"/>
      <c r="AGC3690" s="0"/>
      <c r="AGD3690" s="0"/>
      <c r="AGE3690" s="0"/>
      <c r="AGF3690" s="0"/>
      <c r="AGG3690" s="0"/>
      <c r="AGH3690" s="0"/>
      <c r="AGI3690" s="0"/>
      <c r="AGJ3690" s="0"/>
      <c r="AGK3690" s="0"/>
      <c r="AGL3690" s="0"/>
      <c r="AGM3690" s="0"/>
      <c r="AGN3690" s="0"/>
      <c r="AGO3690" s="0"/>
      <c r="AGP3690" s="0"/>
      <c r="AGQ3690" s="0"/>
      <c r="AGR3690" s="0"/>
      <c r="AGS3690" s="0"/>
      <c r="AGT3690" s="0"/>
      <c r="AGU3690" s="0"/>
      <c r="AGV3690" s="0"/>
      <c r="AGW3690" s="0"/>
      <c r="AGX3690" s="0"/>
      <c r="AGY3690" s="0"/>
      <c r="AGZ3690" s="0"/>
      <c r="AHA3690" s="0"/>
      <c r="AHB3690" s="0"/>
      <c r="AHC3690" s="0"/>
      <c r="AHD3690" s="0"/>
      <c r="AHE3690" s="0"/>
      <c r="AHF3690" s="0"/>
      <c r="AHG3690" s="0"/>
      <c r="AHH3690" s="0"/>
      <c r="AHI3690" s="0"/>
      <c r="AHJ3690" s="0"/>
      <c r="AHK3690" s="0"/>
      <c r="AHL3690" s="0"/>
      <c r="AHM3690" s="0"/>
      <c r="AHN3690" s="0"/>
      <c r="AHO3690" s="0"/>
      <c r="AHP3690" s="0"/>
      <c r="AHQ3690" s="0"/>
      <c r="AHR3690" s="0"/>
      <c r="AHS3690" s="0"/>
      <c r="AHT3690" s="0"/>
      <c r="AHU3690" s="0"/>
      <c r="AHV3690" s="0"/>
      <c r="AHW3690" s="0"/>
      <c r="AHX3690" s="0"/>
      <c r="AHY3690" s="0"/>
      <c r="AHZ3690" s="0"/>
      <c r="AIA3690" s="0"/>
      <c r="AIB3690" s="0"/>
      <c r="AIC3690" s="0"/>
      <c r="AID3690" s="0"/>
      <c r="AIE3690" s="0"/>
      <c r="AIF3690" s="0"/>
      <c r="AIG3690" s="0"/>
      <c r="AIH3690" s="0"/>
      <c r="AII3690" s="0"/>
      <c r="AIJ3690" s="0"/>
      <c r="AIK3690" s="0"/>
      <c r="AIL3690" s="0"/>
      <c r="AIM3690" s="0"/>
      <c r="AIN3690" s="0"/>
      <c r="AIO3690" s="0"/>
      <c r="AIP3690" s="0"/>
      <c r="AIQ3690" s="0"/>
      <c r="AIR3690" s="0"/>
      <c r="AIS3690" s="0"/>
      <c r="AIT3690" s="0"/>
      <c r="AIU3690" s="0"/>
      <c r="AIV3690" s="0"/>
      <c r="AIW3690" s="0"/>
      <c r="AIX3690" s="0"/>
      <c r="AIY3690" s="0"/>
      <c r="AIZ3690" s="0"/>
      <c r="AJA3690" s="0"/>
      <c r="AJB3690" s="0"/>
      <c r="AJC3690" s="0"/>
      <c r="AJD3690" s="0"/>
      <c r="AJE3690" s="0"/>
      <c r="AJF3690" s="0"/>
      <c r="AJG3690" s="0"/>
      <c r="AJH3690" s="0"/>
      <c r="AJI3690" s="0"/>
      <c r="AJJ3690" s="0"/>
      <c r="AJK3690" s="0"/>
      <c r="AJL3690" s="0"/>
      <c r="AJM3690" s="0"/>
      <c r="AJN3690" s="0"/>
      <c r="AJO3690" s="0"/>
      <c r="AJP3690" s="0"/>
      <c r="AJQ3690" s="0"/>
      <c r="AJR3690" s="0"/>
      <c r="AJS3690" s="0"/>
      <c r="AJT3690" s="0"/>
      <c r="AJU3690" s="0"/>
      <c r="AJV3690" s="0"/>
      <c r="AJW3690" s="0"/>
      <c r="AJX3690" s="0"/>
      <c r="AJY3690" s="0"/>
      <c r="AJZ3690" s="0"/>
      <c r="AKA3690" s="0"/>
      <c r="AKB3690" s="0"/>
      <c r="AKC3690" s="0"/>
      <c r="AKD3690" s="0"/>
      <c r="AKE3690" s="0"/>
      <c r="AKF3690" s="0"/>
      <c r="AKG3690" s="0"/>
      <c r="AKH3690" s="0"/>
      <c r="AKI3690" s="0"/>
      <c r="AKJ3690" s="0"/>
      <c r="AKK3690" s="0"/>
      <c r="AKL3690" s="0"/>
      <c r="AKM3690" s="0"/>
      <c r="AKN3690" s="0"/>
      <c r="AKO3690" s="0"/>
      <c r="AKP3690" s="0"/>
      <c r="AKQ3690" s="0"/>
      <c r="AKR3690" s="0"/>
      <c r="AKS3690" s="0"/>
      <c r="AKT3690" s="0"/>
      <c r="AKU3690" s="0"/>
      <c r="AKV3690" s="0"/>
      <c r="AKW3690" s="0"/>
      <c r="AKX3690" s="0"/>
      <c r="AKY3690" s="0"/>
      <c r="AKZ3690" s="0"/>
      <c r="ALA3690" s="0"/>
      <c r="ALB3690" s="0"/>
      <c r="ALC3690" s="0"/>
      <c r="ALD3690" s="0"/>
      <c r="ALE3690" s="0"/>
      <c r="ALF3690" s="0"/>
      <c r="ALG3690" s="0"/>
      <c r="ALH3690" s="0"/>
      <c r="ALI3690" s="0"/>
      <c r="ALJ3690" s="0"/>
      <c r="ALK3690" s="0"/>
      <c r="ALL3690" s="0"/>
      <c r="ALM3690" s="0"/>
      <c r="ALN3690" s="0"/>
      <c r="ALO3690" s="0"/>
      <c r="ALP3690" s="0"/>
      <c r="ALQ3690" s="0"/>
      <c r="ALR3690" s="0"/>
      <c r="ALS3690" s="0"/>
      <c r="ALT3690" s="0"/>
      <c r="ALU3690" s="0"/>
      <c r="ALV3690" s="0"/>
      <c r="ALW3690" s="0"/>
      <c r="ALX3690" s="0"/>
      <c r="ALY3690" s="0"/>
      <c r="ALZ3690" s="0"/>
      <c r="AMA3690" s="0"/>
      <c r="AMB3690" s="0"/>
      <c r="AMC3690" s="0"/>
      <c r="AMD3690" s="0"/>
      <c r="AME3690" s="0"/>
      <c r="AMF3690" s="0"/>
      <c r="AMG3690" s="0"/>
      <c r="AMH3690" s="0"/>
      <c r="AMI3690" s="0"/>
    </row>
    <row r="3691" customFormat="false" ht="12.75" hidden="false" customHeight="false" outlineLevel="0" collapsed="false">
      <c r="A3691" s="1" t="s">
        <v>3915</v>
      </c>
      <c r="C3691" s="27" t="s">
        <v>3918</v>
      </c>
      <c r="D3691" s="27" t="s">
        <v>13</v>
      </c>
      <c r="E3691" s="28"/>
      <c r="F3691" s="29"/>
      <c r="G3691" s="27"/>
      <c r="H3691" s="30" t="s">
        <v>61</v>
      </c>
      <c r="I3691" s="31" t="n">
        <v>1.9</v>
      </c>
      <c r="J3691" s="30" t="s">
        <v>3906</v>
      </c>
      <c r="BM3691" s="0"/>
      <c r="BN3691" s="0"/>
      <c r="BO3691" s="0"/>
      <c r="BP3691" s="0"/>
      <c r="BQ3691" s="0"/>
      <c r="BR3691" s="0"/>
      <c r="BS3691" s="0"/>
      <c r="BT3691" s="0"/>
      <c r="BU3691" s="0"/>
      <c r="BV3691" s="0"/>
      <c r="BW3691" s="0"/>
      <c r="BX3691" s="0"/>
      <c r="BY3691" s="0"/>
      <c r="BZ3691" s="0"/>
      <c r="CA3691" s="0"/>
      <c r="CB3691" s="0"/>
      <c r="CC3691" s="0"/>
      <c r="CD3691" s="0"/>
      <c r="CE3691" s="0"/>
      <c r="CF3691" s="0"/>
      <c r="CG3691" s="0"/>
      <c r="CH3691" s="0"/>
      <c r="CI3691" s="0"/>
      <c r="CJ3691" s="0"/>
      <c r="CK3691" s="0"/>
      <c r="CL3691" s="0"/>
      <c r="CM3691" s="0"/>
      <c r="CN3691" s="0"/>
      <c r="CO3691" s="0"/>
      <c r="CP3691" s="0"/>
      <c r="CQ3691" s="0"/>
      <c r="CR3691" s="0"/>
      <c r="CS3691" s="0"/>
      <c r="CT3691" s="0"/>
      <c r="CU3691" s="0"/>
      <c r="CV3691" s="0"/>
      <c r="CW3691" s="0"/>
      <c r="CX3691" s="0"/>
      <c r="CY3691" s="0"/>
      <c r="CZ3691" s="0"/>
      <c r="DA3691" s="0"/>
      <c r="DB3691" s="0"/>
      <c r="DC3691" s="0"/>
      <c r="DD3691" s="0"/>
      <c r="DE3691" s="0"/>
      <c r="DF3691" s="0"/>
      <c r="DG3691" s="0"/>
      <c r="DH3691" s="0"/>
      <c r="DI3691" s="0"/>
      <c r="DJ3691" s="0"/>
      <c r="DK3691" s="0"/>
      <c r="DL3691" s="0"/>
      <c r="DM3691" s="0"/>
      <c r="DN3691" s="0"/>
      <c r="DO3691" s="0"/>
      <c r="DP3691" s="0"/>
      <c r="DQ3691" s="0"/>
      <c r="DR3691" s="0"/>
      <c r="DS3691" s="0"/>
      <c r="DT3691" s="0"/>
      <c r="DU3691" s="0"/>
      <c r="DV3691" s="0"/>
      <c r="DW3691" s="0"/>
      <c r="DX3691" s="0"/>
      <c r="DY3691" s="0"/>
      <c r="DZ3691" s="0"/>
      <c r="EA3691" s="0"/>
      <c r="EB3691" s="0"/>
      <c r="EC3691" s="0"/>
      <c r="ED3691" s="0"/>
      <c r="EE3691" s="0"/>
      <c r="EF3691" s="0"/>
      <c r="EG3691" s="0"/>
      <c r="EH3691" s="0"/>
      <c r="EI3691" s="0"/>
      <c r="EJ3691" s="0"/>
      <c r="EK3691" s="0"/>
      <c r="EL3691" s="0"/>
      <c r="EM3691" s="0"/>
      <c r="EN3691" s="0"/>
      <c r="EO3691" s="0"/>
      <c r="EP3691" s="0"/>
      <c r="EQ3691" s="0"/>
      <c r="ER3691" s="0"/>
      <c r="ES3691" s="0"/>
      <c r="ET3691" s="0"/>
      <c r="EU3691" s="0"/>
      <c r="EV3691" s="0"/>
      <c r="EW3691" s="0"/>
      <c r="EX3691" s="0"/>
      <c r="EY3691" s="0"/>
      <c r="EZ3691" s="0"/>
      <c r="FA3691" s="0"/>
      <c r="FB3691" s="0"/>
      <c r="FC3691" s="0"/>
      <c r="FD3691" s="0"/>
      <c r="FE3691" s="0"/>
      <c r="FF3691" s="0"/>
      <c r="FG3691" s="0"/>
      <c r="FH3691" s="0"/>
      <c r="FI3691" s="0"/>
      <c r="FJ3691" s="0"/>
      <c r="FK3691" s="0"/>
      <c r="FL3691" s="0"/>
      <c r="FM3691" s="0"/>
      <c r="FN3691" s="0"/>
      <c r="FO3691" s="0"/>
      <c r="FP3691" s="0"/>
      <c r="FQ3691" s="0"/>
      <c r="FR3691" s="0"/>
      <c r="FS3691" s="0"/>
      <c r="FT3691" s="0"/>
      <c r="FU3691" s="0"/>
      <c r="FV3691" s="0"/>
      <c r="FW3691" s="0"/>
      <c r="FX3691" s="0"/>
      <c r="FY3691" s="0"/>
      <c r="FZ3691" s="0"/>
      <c r="GA3691" s="0"/>
      <c r="GB3691" s="0"/>
      <c r="GC3691" s="0"/>
      <c r="GD3691" s="0"/>
      <c r="GE3691" s="0"/>
      <c r="GF3691" s="0"/>
      <c r="GG3691" s="0"/>
      <c r="GH3691" s="0"/>
      <c r="GI3691" s="0"/>
      <c r="GJ3691" s="0"/>
      <c r="GK3691" s="0"/>
      <c r="GL3691" s="0"/>
      <c r="GM3691" s="0"/>
      <c r="GN3691" s="0"/>
      <c r="GO3691" s="0"/>
      <c r="GP3691" s="0"/>
      <c r="GQ3691" s="0"/>
      <c r="GR3691" s="0"/>
      <c r="GS3691" s="0"/>
      <c r="GT3691" s="0"/>
      <c r="GU3691" s="0"/>
      <c r="GV3691" s="0"/>
      <c r="GW3691" s="0"/>
      <c r="GX3691" s="0"/>
      <c r="GY3691" s="0"/>
      <c r="GZ3691" s="0"/>
      <c r="HA3691" s="0"/>
      <c r="HB3691" s="0"/>
      <c r="HC3691" s="0"/>
      <c r="HD3691" s="0"/>
      <c r="HE3691" s="0"/>
      <c r="HF3691" s="0"/>
      <c r="HG3691" s="0"/>
      <c r="HH3691" s="0"/>
      <c r="HI3691" s="0"/>
      <c r="HJ3691" s="0"/>
      <c r="HK3691" s="0"/>
      <c r="HL3691" s="0"/>
      <c r="HM3691" s="0"/>
      <c r="HN3691" s="0"/>
      <c r="HO3691" s="0"/>
      <c r="HP3691" s="0"/>
      <c r="HQ3691" s="0"/>
      <c r="HR3691" s="0"/>
      <c r="HS3691" s="0"/>
      <c r="HT3691" s="0"/>
      <c r="HU3691" s="0"/>
      <c r="HV3691" s="0"/>
      <c r="HW3691" s="0"/>
      <c r="HX3691" s="0"/>
      <c r="HY3691" s="0"/>
      <c r="HZ3691" s="0"/>
      <c r="IA3691" s="0"/>
      <c r="IB3691" s="0"/>
      <c r="IC3691" s="0"/>
      <c r="ID3691" s="0"/>
      <c r="IE3691" s="0"/>
      <c r="IF3691" s="0"/>
      <c r="IG3691" s="0"/>
      <c r="IH3691" s="0"/>
      <c r="II3691" s="0"/>
      <c r="IJ3691" s="0"/>
      <c r="IK3691" s="0"/>
      <c r="IL3691" s="0"/>
      <c r="IM3691" s="0"/>
      <c r="IN3691" s="0"/>
      <c r="IO3691" s="0"/>
      <c r="IP3691" s="0"/>
      <c r="IQ3691" s="0"/>
      <c r="IR3691" s="0"/>
      <c r="IS3691" s="0"/>
      <c r="IT3691" s="0"/>
      <c r="IU3691" s="0"/>
      <c r="IV3691" s="0"/>
      <c r="IW3691" s="0"/>
      <c r="IX3691" s="0"/>
      <c r="IY3691" s="0"/>
      <c r="IZ3691" s="0"/>
      <c r="JA3691" s="0"/>
      <c r="JB3691" s="0"/>
      <c r="JC3691" s="0"/>
      <c r="JD3691" s="0"/>
      <c r="JE3691" s="0"/>
      <c r="JF3691" s="0"/>
      <c r="JG3691" s="0"/>
      <c r="JH3691" s="0"/>
      <c r="JI3691" s="0"/>
      <c r="JJ3691" s="0"/>
      <c r="JK3691" s="0"/>
      <c r="JL3691" s="0"/>
      <c r="JM3691" s="0"/>
      <c r="JN3691" s="0"/>
      <c r="JO3691" s="0"/>
      <c r="JP3691" s="0"/>
      <c r="JQ3691" s="0"/>
      <c r="JR3691" s="0"/>
      <c r="JS3691" s="0"/>
      <c r="JT3691" s="0"/>
      <c r="JU3691" s="0"/>
      <c r="JV3691" s="0"/>
      <c r="JW3691" s="0"/>
      <c r="JX3691" s="0"/>
      <c r="JY3691" s="0"/>
      <c r="JZ3691" s="0"/>
      <c r="KA3691" s="0"/>
      <c r="KB3691" s="0"/>
      <c r="KC3691" s="0"/>
      <c r="KD3691" s="0"/>
      <c r="KE3691" s="0"/>
      <c r="KF3691" s="0"/>
      <c r="KG3691" s="0"/>
      <c r="KH3691" s="0"/>
      <c r="KI3691" s="0"/>
      <c r="KJ3691" s="0"/>
      <c r="KK3691" s="0"/>
      <c r="KL3691" s="0"/>
      <c r="KM3691" s="0"/>
      <c r="KN3691" s="0"/>
      <c r="KO3691" s="0"/>
      <c r="KP3691" s="0"/>
      <c r="KQ3691" s="0"/>
      <c r="KR3691" s="0"/>
      <c r="KS3691" s="0"/>
      <c r="KT3691" s="0"/>
      <c r="KU3691" s="0"/>
      <c r="KV3691" s="0"/>
      <c r="KW3691" s="0"/>
      <c r="KX3691" s="0"/>
      <c r="KY3691" s="0"/>
      <c r="KZ3691" s="0"/>
      <c r="LA3691" s="0"/>
      <c r="LB3691" s="0"/>
      <c r="LC3691" s="0"/>
      <c r="LD3691" s="0"/>
      <c r="LE3691" s="0"/>
      <c r="LF3691" s="0"/>
      <c r="LG3691" s="0"/>
      <c r="LH3691" s="0"/>
      <c r="LI3691" s="0"/>
      <c r="LJ3691" s="0"/>
      <c r="LK3691" s="0"/>
      <c r="LL3691" s="0"/>
      <c r="LM3691" s="0"/>
      <c r="LN3691" s="0"/>
      <c r="LO3691" s="0"/>
      <c r="LP3691" s="0"/>
      <c r="LQ3691" s="0"/>
      <c r="LR3691" s="0"/>
      <c r="LS3691" s="0"/>
      <c r="LT3691" s="0"/>
      <c r="LU3691" s="0"/>
      <c r="LV3691" s="0"/>
      <c r="LW3691" s="0"/>
      <c r="LX3691" s="0"/>
      <c r="LY3691" s="0"/>
      <c r="LZ3691" s="0"/>
      <c r="MA3691" s="0"/>
      <c r="MB3691" s="0"/>
      <c r="MC3691" s="0"/>
      <c r="MD3691" s="0"/>
      <c r="ME3691" s="0"/>
      <c r="MF3691" s="0"/>
      <c r="MG3691" s="0"/>
      <c r="MH3691" s="0"/>
      <c r="MI3691" s="0"/>
      <c r="MJ3691" s="0"/>
      <c r="MK3691" s="0"/>
      <c r="ML3691" s="0"/>
      <c r="MM3691" s="0"/>
      <c r="MN3691" s="0"/>
      <c r="MO3691" s="0"/>
      <c r="MP3691" s="0"/>
      <c r="MQ3691" s="0"/>
      <c r="MR3691" s="0"/>
      <c r="MS3691" s="0"/>
      <c r="MT3691" s="0"/>
      <c r="MU3691" s="0"/>
      <c r="MV3691" s="0"/>
      <c r="MW3691" s="0"/>
      <c r="MX3691" s="0"/>
      <c r="MY3691" s="0"/>
      <c r="MZ3691" s="0"/>
      <c r="NA3691" s="0"/>
      <c r="NB3691" s="0"/>
      <c r="NC3691" s="0"/>
      <c r="ND3691" s="0"/>
      <c r="NE3691" s="0"/>
      <c r="NF3691" s="0"/>
      <c r="NG3691" s="0"/>
      <c r="NH3691" s="0"/>
      <c r="NI3691" s="0"/>
      <c r="NJ3691" s="0"/>
      <c r="NK3691" s="0"/>
      <c r="NL3691" s="0"/>
      <c r="NM3691" s="0"/>
      <c r="NN3691" s="0"/>
      <c r="NO3691" s="0"/>
      <c r="NP3691" s="0"/>
      <c r="NQ3691" s="0"/>
      <c r="NR3691" s="0"/>
      <c r="NS3691" s="0"/>
      <c r="NT3691" s="0"/>
      <c r="NU3691" s="0"/>
      <c r="NV3691" s="0"/>
      <c r="NW3691" s="0"/>
      <c r="NX3691" s="0"/>
      <c r="NY3691" s="0"/>
      <c r="NZ3691" s="0"/>
      <c r="OA3691" s="0"/>
      <c r="OB3691" s="0"/>
      <c r="OC3691" s="0"/>
      <c r="OD3691" s="0"/>
      <c r="OE3691" s="0"/>
      <c r="OF3691" s="0"/>
      <c r="OG3691" s="0"/>
      <c r="OH3691" s="0"/>
      <c r="OI3691" s="0"/>
      <c r="OJ3691" s="0"/>
      <c r="OK3691" s="0"/>
      <c r="OL3691" s="0"/>
      <c r="OM3691" s="0"/>
      <c r="ON3691" s="0"/>
      <c r="OO3691" s="0"/>
      <c r="OP3691" s="0"/>
      <c r="OQ3691" s="0"/>
      <c r="OR3691" s="0"/>
      <c r="OS3691" s="0"/>
      <c r="OT3691" s="0"/>
      <c r="OU3691" s="0"/>
      <c r="OV3691" s="0"/>
      <c r="OW3691" s="0"/>
      <c r="OX3691" s="0"/>
      <c r="OY3691" s="0"/>
      <c r="OZ3691" s="0"/>
      <c r="PA3691" s="0"/>
      <c r="PB3691" s="0"/>
      <c r="PC3691" s="0"/>
      <c r="PD3691" s="0"/>
      <c r="PE3691" s="0"/>
      <c r="PF3691" s="0"/>
      <c r="PG3691" s="0"/>
      <c r="PH3691" s="0"/>
      <c r="PI3691" s="0"/>
      <c r="PJ3691" s="0"/>
      <c r="PK3691" s="0"/>
      <c r="PL3691" s="0"/>
      <c r="PM3691" s="0"/>
      <c r="PN3691" s="0"/>
      <c r="PO3691" s="0"/>
      <c r="PP3691" s="0"/>
      <c r="PQ3691" s="0"/>
      <c r="PR3691" s="0"/>
      <c r="PS3691" s="0"/>
      <c r="PT3691" s="0"/>
      <c r="PU3691" s="0"/>
      <c r="PV3691" s="0"/>
      <c r="PW3691" s="0"/>
      <c r="PX3691" s="0"/>
      <c r="PY3691" s="0"/>
      <c r="PZ3691" s="0"/>
      <c r="QA3691" s="0"/>
      <c r="QB3691" s="0"/>
      <c r="QC3691" s="0"/>
      <c r="QD3691" s="0"/>
      <c r="QE3691" s="0"/>
      <c r="QF3691" s="0"/>
      <c r="QG3691" s="0"/>
      <c r="QH3691" s="0"/>
      <c r="QI3691" s="0"/>
      <c r="QJ3691" s="0"/>
      <c r="QK3691" s="0"/>
      <c r="QL3691" s="0"/>
      <c r="QM3691" s="0"/>
      <c r="QN3691" s="0"/>
      <c r="QO3691" s="0"/>
      <c r="QP3691" s="0"/>
      <c r="QQ3691" s="0"/>
      <c r="QR3691" s="0"/>
      <c r="QS3691" s="0"/>
      <c r="QT3691" s="0"/>
      <c r="QU3691" s="0"/>
      <c r="QV3691" s="0"/>
      <c r="QW3691" s="0"/>
      <c r="QX3691" s="0"/>
      <c r="QY3691" s="0"/>
      <c r="QZ3691" s="0"/>
      <c r="RA3691" s="0"/>
      <c r="RB3691" s="0"/>
      <c r="RC3691" s="0"/>
      <c r="RD3691" s="0"/>
      <c r="RE3691" s="0"/>
      <c r="RF3691" s="0"/>
      <c r="RG3691" s="0"/>
      <c r="RH3691" s="0"/>
      <c r="RI3691" s="0"/>
      <c r="RJ3691" s="0"/>
      <c r="RK3691" s="0"/>
      <c r="RL3691" s="0"/>
      <c r="RM3691" s="0"/>
      <c r="RN3691" s="0"/>
      <c r="RO3691" s="0"/>
      <c r="RP3691" s="0"/>
      <c r="RQ3691" s="0"/>
      <c r="RR3691" s="0"/>
      <c r="RS3691" s="0"/>
      <c r="RT3691" s="0"/>
      <c r="RU3691" s="0"/>
      <c r="RV3691" s="0"/>
      <c r="RW3691" s="0"/>
      <c r="RX3691" s="0"/>
      <c r="RY3691" s="0"/>
      <c r="RZ3691" s="0"/>
      <c r="SA3691" s="0"/>
      <c r="SB3691" s="0"/>
      <c r="SC3691" s="0"/>
      <c r="SD3691" s="0"/>
      <c r="SE3691" s="0"/>
      <c r="SF3691" s="0"/>
      <c r="SG3691" s="0"/>
      <c r="SH3691" s="0"/>
      <c r="SI3691" s="0"/>
      <c r="SJ3691" s="0"/>
      <c r="SK3691" s="0"/>
      <c r="SL3691" s="0"/>
      <c r="SM3691" s="0"/>
      <c r="SN3691" s="0"/>
      <c r="SO3691" s="0"/>
      <c r="SP3691" s="0"/>
      <c r="SQ3691" s="0"/>
      <c r="SR3691" s="0"/>
      <c r="SS3691" s="0"/>
      <c r="ST3691" s="0"/>
      <c r="SU3691" s="0"/>
      <c r="SV3691" s="0"/>
      <c r="SW3691" s="0"/>
      <c r="SX3691" s="0"/>
      <c r="SY3691" s="0"/>
      <c r="SZ3691" s="0"/>
      <c r="TA3691" s="0"/>
      <c r="TB3691" s="0"/>
      <c r="TC3691" s="0"/>
      <c r="TD3691" s="0"/>
      <c r="TE3691" s="0"/>
      <c r="TF3691" s="0"/>
      <c r="TG3691" s="0"/>
      <c r="TH3691" s="0"/>
      <c r="TI3691" s="0"/>
      <c r="TJ3691" s="0"/>
      <c r="TK3691" s="0"/>
      <c r="TL3691" s="0"/>
      <c r="TM3691" s="0"/>
      <c r="TN3691" s="0"/>
      <c r="TO3691" s="0"/>
      <c r="TP3691" s="0"/>
      <c r="TQ3691" s="0"/>
      <c r="TR3691" s="0"/>
      <c r="TS3691" s="0"/>
      <c r="TT3691" s="0"/>
      <c r="TU3691" s="0"/>
      <c r="TV3691" s="0"/>
      <c r="TW3691" s="0"/>
      <c r="TX3691" s="0"/>
      <c r="TY3691" s="0"/>
      <c r="TZ3691" s="0"/>
      <c r="UA3691" s="0"/>
      <c r="UB3691" s="0"/>
      <c r="UC3691" s="0"/>
      <c r="UD3691" s="0"/>
      <c r="UE3691" s="0"/>
      <c r="UF3691" s="0"/>
      <c r="UG3691" s="0"/>
      <c r="UH3691" s="0"/>
      <c r="UI3691" s="0"/>
      <c r="UJ3691" s="0"/>
      <c r="UK3691" s="0"/>
      <c r="UL3691" s="0"/>
      <c r="UM3691" s="0"/>
      <c r="UN3691" s="0"/>
      <c r="UO3691" s="0"/>
      <c r="UP3691" s="0"/>
      <c r="UQ3691" s="0"/>
      <c r="UR3691" s="0"/>
      <c r="US3691" s="0"/>
      <c r="UT3691" s="0"/>
      <c r="UU3691" s="0"/>
      <c r="UV3691" s="0"/>
      <c r="UW3691" s="0"/>
      <c r="UX3691" s="0"/>
      <c r="UY3691" s="0"/>
      <c r="UZ3691" s="0"/>
      <c r="VA3691" s="0"/>
      <c r="VB3691" s="0"/>
      <c r="VC3691" s="0"/>
      <c r="VD3691" s="0"/>
      <c r="VE3691" s="0"/>
      <c r="VF3691" s="0"/>
      <c r="VG3691" s="0"/>
      <c r="VH3691" s="0"/>
      <c r="VI3691" s="0"/>
      <c r="VJ3691" s="0"/>
      <c r="VK3691" s="0"/>
      <c r="VL3691" s="0"/>
      <c r="VM3691" s="0"/>
      <c r="VN3691" s="0"/>
      <c r="VO3691" s="0"/>
      <c r="VP3691" s="0"/>
      <c r="VQ3691" s="0"/>
      <c r="VR3691" s="0"/>
      <c r="VS3691" s="0"/>
      <c r="VT3691" s="0"/>
      <c r="VU3691" s="0"/>
      <c r="VV3691" s="0"/>
      <c r="VW3691" s="0"/>
      <c r="VX3691" s="0"/>
      <c r="VY3691" s="0"/>
      <c r="VZ3691" s="0"/>
      <c r="WA3691" s="0"/>
      <c r="WB3691" s="0"/>
      <c r="WC3691" s="0"/>
      <c r="WD3691" s="0"/>
      <c r="WE3691" s="0"/>
      <c r="WF3691" s="0"/>
      <c r="WG3691" s="0"/>
      <c r="WH3691" s="0"/>
      <c r="WI3691" s="0"/>
      <c r="WJ3691" s="0"/>
      <c r="WK3691" s="0"/>
      <c r="WL3691" s="0"/>
      <c r="WM3691" s="0"/>
      <c r="WN3691" s="0"/>
      <c r="WO3691" s="0"/>
      <c r="WP3691" s="0"/>
      <c r="WQ3691" s="0"/>
      <c r="WR3691" s="0"/>
      <c r="WS3691" s="0"/>
      <c r="WT3691" s="0"/>
      <c r="WU3691" s="0"/>
      <c r="WV3691" s="0"/>
      <c r="WW3691" s="0"/>
      <c r="WX3691" s="0"/>
      <c r="WY3691" s="0"/>
      <c r="WZ3691" s="0"/>
      <c r="XA3691" s="0"/>
      <c r="XB3691" s="0"/>
      <c r="XC3691" s="0"/>
      <c r="XD3691" s="0"/>
      <c r="XE3691" s="0"/>
      <c r="XF3691" s="0"/>
      <c r="XG3691" s="0"/>
      <c r="XH3691" s="0"/>
      <c r="XI3691" s="0"/>
      <c r="XJ3691" s="0"/>
      <c r="XK3691" s="0"/>
      <c r="XL3691" s="0"/>
      <c r="XM3691" s="0"/>
      <c r="XN3691" s="0"/>
      <c r="XO3691" s="0"/>
      <c r="XP3691" s="0"/>
      <c r="XQ3691" s="0"/>
      <c r="XR3691" s="0"/>
      <c r="XS3691" s="0"/>
      <c r="XT3691" s="0"/>
      <c r="XU3691" s="0"/>
      <c r="XV3691" s="0"/>
      <c r="XW3691" s="0"/>
      <c r="XX3691" s="0"/>
      <c r="XY3691" s="0"/>
      <c r="XZ3691" s="0"/>
      <c r="YA3691" s="0"/>
      <c r="YB3691" s="0"/>
      <c r="YC3691" s="0"/>
      <c r="YD3691" s="0"/>
      <c r="YE3691" s="0"/>
      <c r="YF3691" s="0"/>
      <c r="YG3691" s="0"/>
      <c r="YH3691" s="0"/>
      <c r="YI3691" s="0"/>
      <c r="YJ3691" s="0"/>
      <c r="YK3691" s="0"/>
      <c r="YL3691" s="0"/>
      <c r="YM3691" s="0"/>
      <c r="YN3691" s="0"/>
      <c r="YO3691" s="0"/>
      <c r="YP3691" s="0"/>
      <c r="YQ3691" s="0"/>
      <c r="YR3691" s="0"/>
      <c r="YS3691" s="0"/>
      <c r="YT3691" s="0"/>
      <c r="YU3691" s="0"/>
      <c r="YV3691" s="0"/>
      <c r="YW3691" s="0"/>
      <c r="YX3691" s="0"/>
      <c r="YY3691" s="0"/>
      <c r="YZ3691" s="0"/>
      <c r="ZA3691" s="0"/>
      <c r="ZB3691" s="0"/>
      <c r="ZC3691" s="0"/>
      <c r="ZD3691" s="0"/>
      <c r="ZE3691" s="0"/>
      <c r="ZF3691" s="0"/>
      <c r="ZG3691" s="0"/>
      <c r="ZH3691" s="0"/>
      <c r="ZI3691" s="0"/>
      <c r="ZJ3691" s="0"/>
      <c r="ZK3691" s="0"/>
      <c r="ZL3691" s="0"/>
      <c r="ZM3691" s="0"/>
      <c r="ZN3691" s="0"/>
      <c r="ZO3691" s="0"/>
      <c r="ZP3691" s="0"/>
      <c r="ZQ3691" s="0"/>
      <c r="ZR3691" s="0"/>
      <c r="ZS3691" s="0"/>
      <c r="ZT3691" s="0"/>
      <c r="ZU3691" s="0"/>
      <c r="ZV3691" s="0"/>
      <c r="ZW3691" s="0"/>
      <c r="ZX3691" s="0"/>
      <c r="ZY3691" s="0"/>
      <c r="ZZ3691" s="0"/>
      <c r="AAA3691" s="0"/>
      <c r="AAB3691" s="0"/>
      <c r="AAC3691" s="0"/>
      <c r="AAD3691" s="0"/>
      <c r="AAE3691" s="0"/>
      <c r="AAF3691" s="0"/>
      <c r="AAG3691" s="0"/>
      <c r="AAH3691" s="0"/>
      <c r="AAI3691" s="0"/>
      <c r="AAJ3691" s="0"/>
      <c r="AAK3691" s="0"/>
      <c r="AAL3691" s="0"/>
      <c r="AAM3691" s="0"/>
      <c r="AAN3691" s="0"/>
      <c r="AAO3691" s="0"/>
      <c r="AAP3691" s="0"/>
      <c r="AAQ3691" s="0"/>
      <c r="AAR3691" s="0"/>
      <c r="AAS3691" s="0"/>
      <c r="AAT3691" s="0"/>
      <c r="AAU3691" s="0"/>
      <c r="AAV3691" s="0"/>
      <c r="AAW3691" s="0"/>
      <c r="AAX3691" s="0"/>
      <c r="AAY3691" s="0"/>
      <c r="AAZ3691" s="0"/>
      <c r="ABA3691" s="0"/>
      <c r="ABB3691" s="0"/>
      <c r="ABC3691" s="0"/>
      <c r="ABD3691" s="0"/>
      <c r="ABE3691" s="0"/>
      <c r="ABF3691" s="0"/>
      <c r="ABG3691" s="0"/>
      <c r="ABH3691" s="0"/>
      <c r="ABI3691" s="0"/>
      <c r="ABJ3691" s="0"/>
      <c r="ABK3691" s="0"/>
      <c r="ABL3691" s="0"/>
      <c r="ABM3691" s="0"/>
      <c r="ABN3691" s="0"/>
      <c r="ABO3691" s="0"/>
      <c r="ABP3691" s="0"/>
      <c r="ABQ3691" s="0"/>
      <c r="ABR3691" s="0"/>
      <c r="ABS3691" s="0"/>
      <c r="ABT3691" s="0"/>
      <c r="ABU3691" s="0"/>
      <c r="ABV3691" s="0"/>
      <c r="ABW3691" s="0"/>
      <c r="ABX3691" s="0"/>
      <c r="ABY3691" s="0"/>
      <c r="ABZ3691" s="0"/>
      <c r="ACA3691" s="0"/>
      <c r="ACB3691" s="0"/>
      <c r="ACC3691" s="0"/>
      <c r="ACD3691" s="0"/>
      <c r="ACE3691" s="0"/>
      <c r="ACF3691" s="0"/>
      <c r="ACG3691" s="0"/>
      <c r="ACH3691" s="0"/>
      <c r="ACI3691" s="0"/>
      <c r="ACJ3691" s="0"/>
      <c r="ACK3691" s="0"/>
      <c r="ACL3691" s="0"/>
      <c r="ACM3691" s="0"/>
      <c r="ACN3691" s="0"/>
      <c r="ACO3691" s="0"/>
      <c r="ACP3691" s="0"/>
      <c r="ACQ3691" s="0"/>
      <c r="ACR3691" s="0"/>
      <c r="ACS3691" s="0"/>
      <c r="ACT3691" s="0"/>
      <c r="ACU3691" s="0"/>
      <c r="ACV3691" s="0"/>
      <c r="ACW3691" s="0"/>
      <c r="ACX3691" s="0"/>
      <c r="ACY3691" s="0"/>
      <c r="ACZ3691" s="0"/>
      <c r="ADA3691" s="0"/>
      <c r="ADB3691" s="0"/>
      <c r="ADC3691" s="0"/>
      <c r="ADD3691" s="0"/>
      <c r="ADE3691" s="0"/>
      <c r="ADF3691" s="0"/>
      <c r="ADG3691" s="0"/>
      <c r="ADH3691" s="0"/>
      <c r="ADI3691" s="0"/>
      <c r="ADJ3691" s="0"/>
      <c r="ADK3691" s="0"/>
      <c r="ADL3691" s="0"/>
      <c r="ADM3691" s="0"/>
      <c r="ADN3691" s="0"/>
      <c r="ADO3691" s="0"/>
      <c r="ADP3691" s="0"/>
      <c r="ADQ3691" s="0"/>
      <c r="ADR3691" s="0"/>
      <c r="ADS3691" s="0"/>
      <c r="ADT3691" s="0"/>
      <c r="ADU3691" s="0"/>
      <c r="ADV3691" s="0"/>
      <c r="ADW3691" s="0"/>
      <c r="ADX3691" s="0"/>
      <c r="ADY3691" s="0"/>
      <c r="ADZ3691" s="0"/>
      <c r="AEA3691" s="0"/>
      <c r="AEB3691" s="0"/>
      <c r="AEC3691" s="0"/>
      <c r="AED3691" s="0"/>
      <c r="AEE3691" s="0"/>
      <c r="AEF3691" s="0"/>
      <c r="AEG3691" s="0"/>
      <c r="AEH3691" s="0"/>
      <c r="AEI3691" s="0"/>
      <c r="AEJ3691" s="0"/>
      <c r="AEK3691" s="0"/>
      <c r="AEL3691" s="0"/>
      <c r="AEM3691" s="0"/>
      <c r="AEN3691" s="0"/>
      <c r="AEO3691" s="0"/>
      <c r="AEP3691" s="0"/>
      <c r="AEQ3691" s="0"/>
      <c r="AER3691" s="0"/>
      <c r="AES3691" s="0"/>
      <c r="AET3691" s="0"/>
      <c r="AEU3691" s="0"/>
      <c r="AEV3691" s="0"/>
      <c r="AEW3691" s="0"/>
      <c r="AEX3691" s="0"/>
      <c r="AEY3691" s="0"/>
      <c r="AEZ3691" s="0"/>
      <c r="AFA3691" s="0"/>
      <c r="AFB3691" s="0"/>
      <c r="AFC3691" s="0"/>
      <c r="AFD3691" s="0"/>
      <c r="AFE3691" s="0"/>
      <c r="AFF3691" s="0"/>
      <c r="AFG3691" s="0"/>
      <c r="AFH3691" s="0"/>
      <c r="AFI3691" s="0"/>
      <c r="AFJ3691" s="0"/>
      <c r="AFK3691" s="0"/>
      <c r="AFL3691" s="0"/>
      <c r="AFM3691" s="0"/>
      <c r="AFN3691" s="0"/>
      <c r="AFO3691" s="0"/>
      <c r="AFP3691" s="0"/>
      <c r="AFQ3691" s="0"/>
      <c r="AFR3691" s="0"/>
      <c r="AFS3691" s="0"/>
      <c r="AFT3691" s="0"/>
      <c r="AFU3691" s="0"/>
      <c r="AFV3691" s="0"/>
      <c r="AFW3691" s="0"/>
      <c r="AFX3691" s="0"/>
      <c r="AFY3691" s="0"/>
      <c r="AFZ3691" s="0"/>
      <c r="AGA3691" s="0"/>
      <c r="AGB3691" s="0"/>
      <c r="AGC3691" s="0"/>
      <c r="AGD3691" s="0"/>
      <c r="AGE3691" s="0"/>
      <c r="AGF3691" s="0"/>
      <c r="AGG3691" s="0"/>
      <c r="AGH3691" s="0"/>
      <c r="AGI3691" s="0"/>
      <c r="AGJ3691" s="0"/>
      <c r="AGK3691" s="0"/>
      <c r="AGL3691" s="0"/>
      <c r="AGM3691" s="0"/>
      <c r="AGN3691" s="0"/>
      <c r="AGO3691" s="0"/>
      <c r="AGP3691" s="0"/>
      <c r="AGQ3691" s="0"/>
      <c r="AGR3691" s="0"/>
      <c r="AGS3691" s="0"/>
      <c r="AGT3691" s="0"/>
      <c r="AGU3691" s="0"/>
      <c r="AGV3691" s="0"/>
      <c r="AGW3691" s="0"/>
      <c r="AGX3691" s="0"/>
      <c r="AGY3691" s="0"/>
      <c r="AGZ3691" s="0"/>
      <c r="AHA3691" s="0"/>
      <c r="AHB3691" s="0"/>
      <c r="AHC3691" s="0"/>
      <c r="AHD3691" s="0"/>
      <c r="AHE3691" s="0"/>
      <c r="AHF3691" s="0"/>
      <c r="AHG3691" s="0"/>
      <c r="AHH3691" s="0"/>
      <c r="AHI3691" s="0"/>
      <c r="AHJ3691" s="0"/>
      <c r="AHK3691" s="0"/>
      <c r="AHL3691" s="0"/>
      <c r="AHM3691" s="0"/>
      <c r="AHN3691" s="0"/>
      <c r="AHO3691" s="0"/>
      <c r="AHP3691" s="0"/>
      <c r="AHQ3691" s="0"/>
      <c r="AHR3691" s="0"/>
      <c r="AHS3691" s="0"/>
      <c r="AHT3691" s="0"/>
      <c r="AHU3691" s="0"/>
      <c r="AHV3691" s="0"/>
      <c r="AHW3691" s="0"/>
      <c r="AHX3691" s="0"/>
      <c r="AHY3691" s="0"/>
      <c r="AHZ3691" s="0"/>
      <c r="AIA3691" s="0"/>
      <c r="AIB3691" s="0"/>
      <c r="AIC3691" s="0"/>
      <c r="AID3691" s="0"/>
      <c r="AIE3691" s="0"/>
      <c r="AIF3691" s="0"/>
      <c r="AIG3691" s="0"/>
      <c r="AIH3691" s="0"/>
      <c r="AII3691" s="0"/>
      <c r="AIJ3691" s="0"/>
      <c r="AIK3691" s="0"/>
      <c r="AIL3691" s="0"/>
      <c r="AIM3691" s="0"/>
      <c r="AIN3691" s="0"/>
      <c r="AIO3691" s="0"/>
      <c r="AIP3691" s="0"/>
      <c r="AIQ3691" s="0"/>
      <c r="AIR3691" s="0"/>
      <c r="AIS3691" s="0"/>
      <c r="AIT3691" s="0"/>
      <c r="AIU3691" s="0"/>
      <c r="AIV3691" s="0"/>
      <c r="AIW3691" s="0"/>
      <c r="AIX3691" s="0"/>
      <c r="AIY3691" s="0"/>
      <c r="AIZ3691" s="0"/>
      <c r="AJA3691" s="0"/>
      <c r="AJB3691" s="0"/>
      <c r="AJC3691" s="0"/>
      <c r="AJD3691" s="0"/>
      <c r="AJE3691" s="0"/>
      <c r="AJF3691" s="0"/>
      <c r="AJG3691" s="0"/>
      <c r="AJH3691" s="0"/>
      <c r="AJI3691" s="0"/>
      <c r="AJJ3691" s="0"/>
      <c r="AJK3691" s="0"/>
      <c r="AJL3691" s="0"/>
      <c r="AJM3691" s="0"/>
      <c r="AJN3691" s="0"/>
      <c r="AJO3691" s="0"/>
      <c r="AJP3691" s="0"/>
      <c r="AJQ3691" s="0"/>
      <c r="AJR3691" s="0"/>
      <c r="AJS3691" s="0"/>
      <c r="AJT3691" s="0"/>
      <c r="AJU3691" s="0"/>
      <c r="AJV3691" s="0"/>
      <c r="AJW3691" s="0"/>
      <c r="AJX3691" s="0"/>
      <c r="AJY3691" s="0"/>
      <c r="AJZ3691" s="0"/>
      <c r="AKA3691" s="0"/>
      <c r="AKB3691" s="0"/>
      <c r="AKC3691" s="0"/>
      <c r="AKD3691" s="0"/>
      <c r="AKE3691" s="0"/>
      <c r="AKF3691" s="0"/>
      <c r="AKG3691" s="0"/>
      <c r="AKH3691" s="0"/>
      <c r="AKI3691" s="0"/>
      <c r="AKJ3691" s="0"/>
      <c r="AKK3691" s="0"/>
      <c r="AKL3691" s="0"/>
      <c r="AKM3691" s="0"/>
      <c r="AKN3691" s="0"/>
      <c r="AKO3691" s="0"/>
      <c r="AKP3691" s="0"/>
      <c r="AKQ3691" s="0"/>
      <c r="AKR3691" s="0"/>
      <c r="AKS3691" s="0"/>
      <c r="AKT3691" s="0"/>
      <c r="AKU3691" s="0"/>
      <c r="AKV3691" s="0"/>
      <c r="AKW3691" s="0"/>
      <c r="AKX3691" s="0"/>
      <c r="AKY3691" s="0"/>
      <c r="AKZ3691" s="0"/>
      <c r="ALA3691" s="0"/>
      <c r="ALB3691" s="0"/>
      <c r="ALC3691" s="0"/>
      <c r="ALD3691" s="0"/>
      <c r="ALE3691" s="0"/>
      <c r="ALF3691" s="0"/>
      <c r="ALG3691" s="0"/>
      <c r="ALH3691" s="0"/>
      <c r="ALI3691" s="0"/>
      <c r="ALJ3691" s="0"/>
      <c r="ALK3691" s="0"/>
      <c r="ALL3691" s="0"/>
      <c r="ALM3691" s="0"/>
      <c r="ALN3691" s="0"/>
      <c r="ALO3691" s="0"/>
      <c r="ALP3691" s="0"/>
      <c r="ALQ3691" s="0"/>
      <c r="ALR3691" s="0"/>
      <c r="ALS3691" s="0"/>
      <c r="ALT3691" s="0"/>
      <c r="ALU3691" s="0"/>
      <c r="ALV3691" s="0"/>
      <c r="ALW3691" s="0"/>
      <c r="ALX3691" s="0"/>
      <c r="ALY3691" s="0"/>
      <c r="ALZ3691" s="0"/>
      <c r="AMA3691" s="0"/>
      <c r="AMB3691" s="0"/>
      <c r="AMC3691" s="0"/>
      <c r="AMD3691" s="0"/>
      <c r="AME3691" s="0"/>
      <c r="AMF3691" s="0"/>
      <c r="AMG3691" s="0"/>
      <c r="AMH3691" s="0"/>
      <c r="AMI3691" s="0"/>
    </row>
    <row r="3692" customFormat="false" ht="12.75" hidden="false" customHeight="false" outlineLevel="0" collapsed="false">
      <c r="A3692" s="1" t="s">
        <v>3915</v>
      </c>
      <c r="C3692" s="27" t="s">
        <v>3919</v>
      </c>
      <c r="D3692" s="27" t="s">
        <v>79</v>
      </c>
      <c r="E3692" s="28"/>
      <c r="F3692" s="29"/>
      <c r="G3692" s="27"/>
      <c r="H3692" s="30" t="s">
        <v>61</v>
      </c>
      <c r="I3692" s="31" t="n">
        <v>0.89</v>
      </c>
      <c r="J3692" s="30" t="s">
        <v>3906</v>
      </c>
      <c r="BM3692" s="0"/>
      <c r="BN3692" s="0"/>
      <c r="BO3692" s="0"/>
      <c r="BP3692" s="0"/>
      <c r="BQ3692" s="0"/>
      <c r="BR3692" s="0"/>
      <c r="BS3692" s="0"/>
      <c r="BT3692" s="0"/>
      <c r="BU3692" s="0"/>
      <c r="BV3692" s="0"/>
      <c r="BW3692" s="0"/>
      <c r="BX3692" s="0"/>
      <c r="BY3692" s="0"/>
      <c r="BZ3692" s="0"/>
      <c r="CA3692" s="0"/>
      <c r="CB3692" s="0"/>
      <c r="CC3692" s="0"/>
      <c r="CD3692" s="0"/>
      <c r="CE3692" s="0"/>
      <c r="CF3692" s="0"/>
      <c r="CG3692" s="0"/>
      <c r="CH3692" s="0"/>
      <c r="CI3692" s="0"/>
      <c r="CJ3692" s="0"/>
      <c r="CK3692" s="0"/>
      <c r="CL3692" s="0"/>
      <c r="CM3692" s="0"/>
      <c r="CN3692" s="0"/>
      <c r="CO3692" s="0"/>
      <c r="CP3692" s="0"/>
      <c r="CQ3692" s="0"/>
      <c r="CR3692" s="0"/>
      <c r="CS3692" s="0"/>
      <c r="CT3692" s="0"/>
      <c r="CU3692" s="0"/>
      <c r="CV3692" s="0"/>
      <c r="CW3692" s="0"/>
      <c r="CX3692" s="0"/>
      <c r="CY3692" s="0"/>
      <c r="CZ3692" s="0"/>
      <c r="DA3692" s="0"/>
      <c r="DB3692" s="0"/>
      <c r="DC3692" s="0"/>
      <c r="DD3692" s="0"/>
      <c r="DE3692" s="0"/>
      <c r="DF3692" s="0"/>
      <c r="DG3692" s="0"/>
      <c r="DH3692" s="0"/>
      <c r="DI3692" s="0"/>
      <c r="DJ3692" s="0"/>
      <c r="DK3692" s="0"/>
      <c r="DL3692" s="0"/>
      <c r="DM3692" s="0"/>
      <c r="DN3692" s="0"/>
      <c r="DO3692" s="0"/>
      <c r="DP3692" s="0"/>
      <c r="DQ3692" s="0"/>
      <c r="DR3692" s="0"/>
      <c r="DS3692" s="0"/>
      <c r="DT3692" s="0"/>
      <c r="DU3692" s="0"/>
      <c r="DV3692" s="0"/>
      <c r="DW3692" s="0"/>
      <c r="DX3692" s="0"/>
      <c r="DY3692" s="0"/>
      <c r="DZ3692" s="0"/>
      <c r="EA3692" s="0"/>
      <c r="EB3692" s="0"/>
      <c r="EC3692" s="0"/>
      <c r="ED3692" s="0"/>
      <c r="EE3692" s="0"/>
      <c r="EF3692" s="0"/>
      <c r="EG3692" s="0"/>
      <c r="EH3692" s="0"/>
      <c r="EI3692" s="0"/>
      <c r="EJ3692" s="0"/>
      <c r="EK3692" s="0"/>
      <c r="EL3692" s="0"/>
      <c r="EM3692" s="0"/>
      <c r="EN3692" s="0"/>
      <c r="EO3692" s="0"/>
      <c r="EP3692" s="0"/>
      <c r="EQ3692" s="0"/>
      <c r="ER3692" s="0"/>
      <c r="ES3692" s="0"/>
      <c r="ET3692" s="0"/>
      <c r="EU3692" s="0"/>
      <c r="EV3692" s="0"/>
      <c r="EW3692" s="0"/>
      <c r="EX3692" s="0"/>
      <c r="EY3692" s="0"/>
      <c r="EZ3692" s="0"/>
      <c r="FA3692" s="0"/>
      <c r="FB3692" s="0"/>
      <c r="FC3692" s="0"/>
      <c r="FD3692" s="0"/>
      <c r="FE3692" s="0"/>
      <c r="FF3692" s="0"/>
      <c r="FG3692" s="0"/>
      <c r="FH3692" s="0"/>
      <c r="FI3692" s="0"/>
      <c r="FJ3692" s="0"/>
      <c r="FK3692" s="0"/>
      <c r="FL3692" s="0"/>
      <c r="FM3692" s="0"/>
      <c r="FN3692" s="0"/>
      <c r="FO3692" s="0"/>
      <c r="FP3692" s="0"/>
      <c r="FQ3692" s="0"/>
      <c r="FR3692" s="0"/>
      <c r="FS3692" s="0"/>
      <c r="FT3692" s="0"/>
      <c r="FU3692" s="0"/>
      <c r="FV3692" s="0"/>
      <c r="FW3692" s="0"/>
      <c r="FX3692" s="0"/>
      <c r="FY3692" s="0"/>
      <c r="FZ3692" s="0"/>
      <c r="GA3692" s="0"/>
      <c r="GB3692" s="0"/>
      <c r="GC3692" s="0"/>
      <c r="GD3692" s="0"/>
      <c r="GE3692" s="0"/>
      <c r="GF3692" s="0"/>
      <c r="GG3692" s="0"/>
      <c r="GH3692" s="0"/>
      <c r="GI3692" s="0"/>
      <c r="GJ3692" s="0"/>
      <c r="GK3692" s="0"/>
      <c r="GL3692" s="0"/>
      <c r="GM3692" s="0"/>
      <c r="GN3692" s="0"/>
      <c r="GO3692" s="0"/>
      <c r="GP3692" s="0"/>
      <c r="GQ3692" s="0"/>
      <c r="GR3692" s="0"/>
      <c r="GS3692" s="0"/>
      <c r="GT3692" s="0"/>
      <c r="GU3692" s="0"/>
      <c r="GV3692" s="0"/>
      <c r="GW3692" s="0"/>
      <c r="GX3692" s="0"/>
      <c r="GY3692" s="0"/>
      <c r="GZ3692" s="0"/>
      <c r="HA3692" s="0"/>
      <c r="HB3692" s="0"/>
      <c r="HC3692" s="0"/>
      <c r="HD3692" s="0"/>
      <c r="HE3692" s="0"/>
      <c r="HF3692" s="0"/>
      <c r="HG3692" s="0"/>
      <c r="HH3692" s="0"/>
      <c r="HI3692" s="0"/>
      <c r="HJ3692" s="0"/>
      <c r="HK3692" s="0"/>
      <c r="HL3692" s="0"/>
      <c r="HM3692" s="0"/>
      <c r="HN3692" s="0"/>
      <c r="HO3692" s="0"/>
      <c r="HP3692" s="0"/>
      <c r="HQ3692" s="0"/>
      <c r="HR3692" s="0"/>
      <c r="HS3692" s="0"/>
      <c r="HT3692" s="0"/>
      <c r="HU3692" s="0"/>
      <c r="HV3692" s="0"/>
      <c r="HW3692" s="0"/>
      <c r="HX3692" s="0"/>
      <c r="HY3692" s="0"/>
      <c r="HZ3692" s="0"/>
      <c r="IA3692" s="0"/>
      <c r="IB3692" s="0"/>
      <c r="IC3692" s="0"/>
      <c r="ID3692" s="0"/>
      <c r="IE3692" s="0"/>
      <c r="IF3692" s="0"/>
      <c r="IG3692" s="0"/>
      <c r="IH3692" s="0"/>
      <c r="II3692" s="0"/>
      <c r="IJ3692" s="0"/>
      <c r="IK3692" s="0"/>
      <c r="IL3692" s="0"/>
      <c r="IM3692" s="0"/>
      <c r="IN3692" s="0"/>
      <c r="IO3692" s="0"/>
      <c r="IP3692" s="0"/>
      <c r="IQ3692" s="0"/>
      <c r="IR3692" s="0"/>
      <c r="IS3692" s="0"/>
      <c r="IT3692" s="0"/>
      <c r="IU3692" s="0"/>
      <c r="IV3692" s="0"/>
      <c r="IW3692" s="0"/>
      <c r="IX3692" s="0"/>
      <c r="IY3692" s="0"/>
      <c r="IZ3692" s="0"/>
      <c r="JA3692" s="0"/>
      <c r="JB3692" s="0"/>
      <c r="JC3692" s="0"/>
      <c r="JD3692" s="0"/>
      <c r="JE3692" s="0"/>
      <c r="JF3692" s="0"/>
      <c r="JG3692" s="0"/>
      <c r="JH3692" s="0"/>
      <c r="JI3692" s="0"/>
      <c r="JJ3692" s="0"/>
      <c r="JK3692" s="0"/>
      <c r="JL3692" s="0"/>
      <c r="JM3692" s="0"/>
      <c r="JN3692" s="0"/>
      <c r="JO3692" s="0"/>
      <c r="JP3692" s="0"/>
      <c r="JQ3692" s="0"/>
      <c r="JR3692" s="0"/>
      <c r="JS3692" s="0"/>
      <c r="JT3692" s="0"/>
      <c r="JU3692" s="0"/>
      <c r="JV3692" s="0"/>
      <c r="JW3692" s="0"/>
      <c r="JX3692" s="0"/>
      <c r="JY3692" s="0"/>
      <c r="JZ3692" s="0"/>
      <c r="KA3692" s="0"/>
      <c r="KB3692" s="0"/>
      <c r="KC3692" s="0"/>
      <c r="KD3692" s="0"/>
      <c r="KE3692" s="0"/>
      <c r="KF3692" s="0"/>
      <c r="KG3692" s="0"/>
      <c r="KH3692" s="0"/>
      <c r="KI3692" s="0"/>
      <c r="KJ3692" s="0"/>
      <c r="KK3692" s="0"/>
      <c r="KL3692" s="0"/>
      <c r="KM3692" s="0"/>
      <c r="KN3692" s="0"/>
      <c r="KO3692" s="0"/>
      <c r="KP3692" s="0"/>
      <c r="KQ3692" s="0"/>
      <c r="KR3692" s="0"/>
      <c r="KS3692" s="0"/>
      <c r="KT3692" s="0"/>
      <c r="KU3692" s="0"/>
      <c r="KV3692" s="0"/>
      <c r="KW3692" s="0"/>
      <c r="KX3692" s="0"/>
      <c r="KY3692" s="0"/>
      <c r="KZ3692" s="0"/>
      <c r="LA3692" s="0"/>
      <c r="LB3692" s="0"/>
      <c r="LC3692" s="0"/>
      <c r="LD3692" s="0"/>
      <c r="LE3692" s="0"/>
      <c r="LF3692" s="0"/>
      <c r="LG3692" s="0"/>
      <c r="LH3692" s="0"/>
      <c r="LI3692" s="0"/>
      <c r="LJ3692" s="0"/>
      <c r="LK3692" s="0"/>
      <c r="LL3692" s="0"/>
      <c r="LM3692" s="0"/>
      <c r="LN3692" s="0"/>
      <c r="LO3692" s="0"/>
      <c r="LP3692" s="0"/>
      <c r="LQ3692" s="0"/>
      <c r="LR3692" s="0"/>
      <c r="LS3692" s="0"/>
      <c r="LT3692" s="0"/>
      <c r="LU3692" s="0"/>
      <c r="LV3692" s="0"/>
      <c r="LW3692" s="0"/>
      <c r="LX3692" s="0"/>
      <c r="LY3692" s="0"/>
      <c r="LZ3692" s="0"/>
      <c r="MA3692" s="0"/>
      <c r="MB3692" s="0"/>
      <c r="MC3692" s="0"/>
      <c r="MD3692" s="0"/>
      <c r="ME3692" s="0"/>
      <c r="MF3692" s="0"/>
      <c r="MG3692" s="0"/>
      <c r="MH3692" s="0"/>
      <c r="MI3692" s="0"/>
      <c r="MJ3692" s="0"/>
      <c r="MK3692" s="0"/>
      <c r="ML3692" s="0"/>
      <c r="MM3692" s="0"/>
      <c r="MN3692" s="0"/>
      <c r="MO3692" s="0"/>
      <c r="MP3692" s="0"/>
      <c r="MQ3692" s="0"/>
      <c r="MR3692" s="0"/>
      <c r="MS3692" s="0"/>
      <c r="MT3692" s="0"/>
      <c r="MU3692" s="0"/>
      <c r="MV3692" s="0"/>
      <c r="MW3692" s="0"/>
      <c r="MX3692" s="0"/>
      <c r="MY3692" s="0"/>
      <c r="MZ3692" s="0"/>
      <c r="NA3692" s="0"/>
      <c r="NB3692" s="0"/>
      <c r="NC3692" s="0"/>
      <c r="ND3692" s="0"/>
      <c r="NE3692" s="0"/>
      <c r="NF3692" s="0"/>
      <c r="NG3692" s="0"/>
      <c r="NH3692" s="0"/>
      <c r="NI3692" s="0"/>
      <c r="NJ3692" s="0"/>
      <c r="NK3692" s="0"/>
      <c r="NL3692" s="0"/>
      <c r="NM3692" s="0"/>
      <c r="NN3692" s="0"/>
      <c r="NO3692" s="0"/>
      <c r="NP3692" s="0"/>
      <c r="NQ3692" s="0"/>
      <c r="NR3692" s="0"/>
      <c r="NS3692" s="0"/>
      <c r="NT3692" s="0"/>
      <c r="NU3692" s="0"/>
      <c r="NV3692" s="0"/>
      <c r="NW3692" s="0"/>
      <c r="NX3692" s="0"/>
      <c r="NY3692" s="0"/>
      <c r="NZ3692" s="0"/>
      <c r="OA3692" s="0"/>
      <c r="OB3692" s="0"/>
      <c r="OC3692" s="0"/>
      <c r="OD3692" s="0"/>
      <c r="OE3692" s="0"/>
      <c r="OF3692" s="0"/>
      <c r="OG3692" s="0"/>
      <c r="OH3692" s="0"/>
      <c r="OI3692" s="0"/>
      <c r="OJ3692" s="0"/>
      <c r="OK3692" s="0"/>
      <c r="OL3692" s="0"/>
      <c r="OM3692" s="0"/>
      <c r="ON3692" s="0"/>
      <c r="OO3692" s="0"/>
      <c r="OP3692" s="0"/>
      <c r="OQ3692" s="0"/>
      <c r="OR3692" s="0"/>
      <c r="OS3692" s="0"/>
      <c r="OT3692" s="0"/>
      <c r="OU3692" s="0"/>
      <c r="OV3692" s="0"/>
      <c r="OW3692" s="0"/>
      <c r="OX3692" s="0"/>
      <c r="OY3692" s="0"/>
      <c r="OZ3692" s="0"/>
      <c r="PA3692" s="0"/>
      <c r="PB3692" s="0"/>
      <c r="PC3692" s="0"/>
      <c r="PD3692" s="0"/>
      <c r="PE3692" s="0"/>
      <c r="PF3692" s="0"/>
      <c r="PG3692" s="0"/>
      <c r="PH3692" s="0"/>
      <c r="PI3692" s="0"/>
      <c r="PJ3692" s="0"/>
      <c r="PK3692" s="0"/>
      <c r="PL3692" s="0"/>
      <c r="PM3692" s="0"/>
      <c r="PN3692" s="0"/>
      <c r="PO3692" s="0"/>
      <c r="PP3692" s="0"/>
      <c r="PQ3692" s="0"/>
      <c r="PR3692" s="0"/>
      <c r="PS3692" s="0"/>
      <c r="PT3692" s="0"/>
      <c r="PU3692" s="0"/>
      <c r="PV3692" s="0"/>
      <c r="PW3692" s="0"/>
      <c r="PX3692" s="0"/>
      <c r="PY3692" s="0"/>
      <c r="PZ3692" s="0"/>
      <c r="QA3692" s="0"/>
      <c r="QB3692" s="0"/>
      <c r="QC3692" s="0"/>
      <c r="QD3692" s="0"/>
      <c r="QE3692" s="0"/>
      <c r="QF3692" s="0"/>
      <c r="QG3692" s="0"/>
      <c r="QH3692" s="0"/>
      <c r="QI3692" s="0"/>
      <c r="QJ3692" s="0"/>
      <c r="QK3692" s="0"/>
      <c r="QL3692" s="0"/>
      <c r="QM3692" s="0"/>
      <c r="QN3692" s="0"/>
      <c r="QO3692" s="0"/>
      <c r="QP3692" s="0"/>
      <c r="QQ3692" s="0"/>
      <c r="QR3692" s="0"/>
      <c r="QS3692" s="0"/>
      <c r="QT3692" s="0"/>
      <c r="QU3692" s="0"/>
      <c r="QV3692" s="0"/>
      <c r="QW3692" s="0"/>
      <c r="QX3692" s="0"/>
      <c r="QY3692" s="0"/>
      <c r="QZ3692" s="0"/>
      <c r="RA3692" s="0"/>
      <c r="RB3692" s="0"/>
      <c r="RC3692" s="0"/>
      <c r="RD3692" s="0"/>
      <c r="RE3692" s="0"/>
      <c r="RF3692" s="0"/>
      <c r="RG3692" s="0"/>
      <c r="RH3692" s="0"/>
      <c r="RI3692" s="0"/>
      <c r="RJ3692" s="0"/>
      <c r="RK3692" s="0"/>
      <c r="RL3692" s="0"/>
      <c r="RM3692" s="0"/>
      <c r="RN3692" s="0"/>
      <c r="RO3692" s="0"/>
      <c r="RP3692" s="0"/>
      <c r="RQ3692" s="0"/>
      <c r="RR3692" s="0"/>
      <c r="RS3692" s="0"/>
      <c r="RT3692" s="0"/>
      <c r="RU3692" s="0"/>
      <c r="RV3692" s="0"/>
      <c r="RW3692" s="0"/>
      <c r="RX3692" s="0"/>
      <c r="RY3692" s="0"/>
      <c r="RZ3692" s="0"/>
      <c r="SA3692" s="0"/>
      <c r="SB3692" s="0"/>
      <c r="SC3692" s="0"/>
      <c r="SD3692" s="0"/>
      <c r="SE3692" s="0"/>
      <c r="SF3692" s="0"/>
      <c r="SG3692" s="0"/>
      <c r="SH3692" s="0"/>
      <c r="SI3692" s="0"/>
      <c r="SJ3692" s="0"/>
      <c r="SK3692" s="0"/>
      <c r="SL3692" s="0"/>
      <c r="SM3692" s="0"/>
      <c r="SN3692" s="0"/>
      <c r="SO3692" s="0"/>
      <c r="SP3692" s="0"/>
      <c r="SQ3692" s="0"/>
      <c r="SR3692" s="0"/>
      <c r="SS3692" s="0"/>
      <c r="ST3692" s="0"/>
      <c r="SU3692" s="0"/>
      <c r="SV3692" s="0"/>
      <c r="SW3692" s="0"/>
      <c r="SX3692" s="0"/>
      <c r="SY3692" s="0"/>
      <c r="SZ3692" s="0"/>
      <c r="TA3692" s="0"/>
      <c r="TB3692" s="0"/>
      <c r="TC3692" s="0"/>
      <c r="TD3692" s="0"/>
      <c r="TE3692" s="0"/>
      <c r="TF3692" s="0"/>
      <c r="TG3692" s="0"/>
      <c r="TH3692" s="0"/>
      <c r="TI3692" s="0"/>
      <c r="TJ3692" s="0"/>
      <c r="TK3692" s="0"/>
      <c r="TL3692" s="0"/>
      <c r="TM3692" s="0"/>
      <c r="TN3692" s="0"/>
      <c r="TO3692" s="0"/>
      <c r="TP3692" s="0"/>
      <c r="TQ3692" s="0"/>
      <c r="TR3692" s="0"/>
      <c r="TS3692" s="0"/>
      <c r="TT3692" s="0"/>
      <c r="TU3692" s="0"/>
      <c r="TV3692" s="0"/>
      <c r="TW3692" s="0"/>
      <c r="TX3692" s="0"/>
      <c r="TY3692" s="0"/>
      <c r="TZ3692" s="0"/>
      <c r="UA3692" s="0"/>
      <c r="UB3692" s="0"/>
      <c r="UC3692" s="0"/>
      <c r="UD3692" s="0"/>
      <c r="UE3692" s="0"/>
      <c r="UF3692" s="0"/>
      <c r="UG3692" s="0"/>
      <c r="UH3692" s="0"/>
      <c r="UI3692" s="0"/>
      <c r="UJ3692" s="0"/>
      <c r="UK3692" s="0"/>
      <c r="UL3692" s="0"/>
      <c r="UM3692" s="0"/>
      <c r="UN3692" s="0"/>
      <c r="UO3692" s="0"/>
      <c r="UP3692" s="0"/>
      <c r="UQ3692" s="0"/>
      <c r="UR3692" s="0"/>
      <c r="US3692" s="0"/>
      <c r="UT3692" s="0"/>
      <c r="UU3692" s="0"/>
      <c r="UV3692" s="0"/>
      <c r="UW3692" s="0"/>
      <c r="UX3692" s="0"/>
      <c r="UY3692" s="0"/>
      <c r="UZ3692" s="0"/>
      <c r="VA3692" s="0"/>
      <c r="VB3692" s="0"/>
      <c r="VC3692" s="0"/>
      <c r="VD3692" s="0"/>
      <c r="VE3692" s="0"/>
      <c r="VF3692" s="0"/>
      <c r="VG3692" s="0"/>
      <c r="VH3692" s="0"/>
      <c r="VI3692" s="0"/>
      <c r="VJ3692" s="0"/>
      <c r="VK3692" s="0"/>
      <c r="VL3692" s="0"/>
      <c r="VM3692" s="0"/>
      <c r="VN3692" s="0"/>
      <c r="VO3692" s="0"/>
      <c r="VP3692" s="0"/>
      <c r="VQ3692" s="0"/>
      <c r="VR3692" s="0"/>
      <c r="VS3692" s="0"/>
      <c r="VT3692" s="0"/>
      <c r="VU3692" s="0"/>
      <c r="VV3692" s="0"/>
      <c r="VW3692" s="0"/>
      <c r="VX3692" s="0"/>
      <c r="VY3692" s="0"/>
      <c r="VZ3692" s="0"/>
      <c r="WA3692" s="0"/>
      <c r="WB3692" s="0"/>
      <c r="WC3692" s="0"/>
      <c r="WD3692" s="0"/>
      <c r="WE3692" s="0"/>
      <c r="WF3692" s="0"/>
      <c r="WG3692" s="0"/>
      <c r="WH3692" s="0"/>
      <c r="WI3692" s="0"/>
      <c r="WJ3692" s="0"/>
      <c r="WK3692" s="0"/>
      <c r="WL3692" s="0"/>
      <c r="WM3692" s="0"/>
      <c r="WN3692" s="0"/>
      <c r="WO3692" s="0"/>
      <c r="WP3692" s="0"/>
      <c r="WQ3692" s="0"/>
      <c r="WR3692" s="0"/>
      <c r="WS3692" s="0"/>
      <c r="WT3692" s="0"/>
      <c r="WU3692" s="0"/>
      <c r="WV3692" s="0"/>
      <c r="WW3692" s="0"/>
      <c r="WX3692" s="0"/>
      <c r="WY3692" s="0"/>
      <c r="WZ3692" s="0"/>
      <c r="XA3692" s="0"/>
      <c r="XB3692" s="0"/>
      <c r="XC3692" s="0"/>
      <c r="XD3692" s="0"/>
      <c r="XE3692" s="0"/>
      <c r="XF3692" s="0"/>
      <c r="XG3692" s="0"/>
      <c r="XH3692" s="0"/>
      <c r="XI3692" s="0"/>
      <c r="XJ3692" s="0"/>
      <c r="XK3692" s="0"/>
      <c r="XL3692" s="0"/>
      <c r="XM3692" s="0"/>
      <c r="XN3692" s="0"/>
      <c r="XO3692" s="0"/>
      <c r="XP3692" s="0"/>
      <c r="XQ3692" s="0"/>
      <c r="XR3692" s="0"/>
      <c r="XS3692" s="0"/>
      <c r="XT3692" s="0"/>
      <c r="XU3692" s="0"/>
      <c r="XV3692" s="0"/>
      <c r="XW3692" s="0"/>
      <c r="XX3692" s="0"/>
      <c r="XY3692" s="0"/>
      <c r="XZ3692" s="0"/>
      <c r="YA3692" s="0"/>
      <c r="YB3692" s="0"/>
      <c r="YC3692" s="0"/>
      <c r="YD3692" s="0"/>
      <c r="YE3692" s="0"/>
      <c r="YF3692" s="0"/>
      <c r="YG3692" s="0"/>
      <c r="YH3692" s="0"/>
      <c r="YI3692" s="0"/>
      <c r="YJ3692" s="0"/>
      <c r="YK3692" s="0"/>
      <c r="YL3692" s="0"/>
      <c r="YM3692" s="0"/>
      <c r="YN3692" s="0"/>
      <c r="YO3692" s="0"/>
      <c r="YP3692" s="0"/>
      <c r="YQ3692" s="0"/>
      <c r="YR3692" s="0"/>
      <c r="YS3692" s="0"/>
      <c r="YT3692" s="0"/>
      <c r="YU3692" s="0"/>
      <c r="YV3692" s="0"/>
      <c r="YW3692" s="0"/>
      <c r="YX3692" s="0"/>
      <c r="YY3692" s="0"/>
      <c r="YZ3692" s="0"/>
      <c r="ZA3692" s="0"/>
      <c r="ZB3692" s="0"/>
      <c r="ZC3692" s="0"/>
      <c r="ZD3692" s="0"/>
      <c r="ZE3692" s="0"/>
      <c r="ZF3692" s="0"/>
      <c r="ZG3692" s="0"/>
      <c r="ZH3692" s="0"/>
      <c r="ZI3692" s="0"/>
      <c r="ZJ3692" s="0"/>
      <c r="ZK3692" s="0"/>
      <c r="ZL3692" s="0"/>
      <c r="ZM3692" s="0"/>
      <c r="ZN3692" s="0"/>
      <c r="ZO3692" s="0"/>
      <c r="ZP3692" s="0"/>
      <c r="ZQ3692" s="0"/>
      <c r="ZR3692" s="0"/>
      <c r="ZS3692" s="0"/>
      <c r="ZT3692" s="0"/>
      <c r="ZU3692" s="0"/>
      <c r="ZV3692" s="0"/>
      <c r="ZW3692" s="0"/>
      <c r="ZX3692" s="0"/>
      <c r="ZY3692" s="0"/>
      <c r="ZZ3692" s="0"/>
      <c r="AAA3692" s="0"/>
      <c r="AAB3692" s="0"/>
      <c r="AAC3692" s="0"/>
      <c r="AAD3692" s="0"/>
      <c r="AAE3692" s="0"/>
      <c r="AAF3692" s="0"/>
      <c r="AAG3692" s="0"/>
      <c r="AAH3692" s="0"/>
      <c r="AAI3692" s="0"/>
      <c r="AAJ3692" s="0"/>
      <c r="AAK3692" s="0"/>
      <c r="AAL3692" s="0"/>
      <c r="AAM3692" s="0"/>
      <c r="AAN3692" s="0"/>
      <c r="AAO3692" s="0"/>
      <c r="AAP3692" s="0"/>
      <c r="AAQ3692" s="0"/>
      <c r="AAR3692" s="0"/>
      <c r="AAS3692" s="0"/>
      <c r="AAT3692" s="0"/>
      <c r="AAU3692" s="0"/>
      <c r="AAV3692" s="0"/>
      <c r="AAW3692" s="0"/>
      <c r="AAX3692" s="0"/>
      <c r="AAY3692" s="0"/>
      <c r="AAZ3692" s="0"/>
      <c r="ABA3692" s="0"/>
      <c r="ABB3692" s="0"/>
      <c r="ABC3692" s="0"/>
      <c r="ABD3692" s="0"/>
      <c r="ABE3692" s="0"/>
      <c r="ABF3692" s="0"/>
      <c r="ABG3692" s="0"/>
      <c r="ABH3692" s="0"/>
      <c r="ABI3692" s="0"/>
      <c r="ABJ3692" s="0"/>
      <c r="ABK3692" s="0"/>
      <c r="ABL3692" s="0"/>
      <c r="ABM3692" s="0"/>
      <c r="ABN3692" s="0"/>
      <c r="ABO3692" s="0"/>
      <c r="ABP3692" s="0"/>
      <c r="ABQ3692" s="0"/>
      <c r="ABR3692" s="0"/>
      <c r="ABS3692" s="0"/>
      <c r="ABT3692" s="0"/>
      <c r="ABU3692" s="0"/>
      <c r="ABV3692" s="0"/>
      <c r="ABW3692" s="0"/>
      <c r="ABX3692" s="0"/>
      <c r="ABY3692" s="0"/>
      <c r="ABZ3692" s="0"/>
      <c r="ACA3692" s="0"/>
      <c r="ACB3692" s="0"/>
      <c r="ACC3692" s="0"/>
      <c r="ACD3692" s="0"/>
      <c r="ACE3692" s="0"/>
      <c r="ACF3692" s="0"/>
      <c r="ACG3692" s="0"/>
      <c r="ACH3692" s="0"/>
      <c r="ACI3692" s="0"/>
      <c r="ACJ3692" s="0"/>
      <c r="ACK3692" s="0"/>
      <c r="ACL3692" s="0"/>
      <c r="ACM3692" s="0"/>
      <c r="ACN3692" s="0"/>
      <c r="ACO3692" s="0"/>
      <c r="ACP3692" s="0"/>
      <c r="ACQ3692" s="0"/>
      <c r="ACR3692" s="0"/>
      <c r="ACS3692" s="0"/>
      <c r="ACT3692" s="0"/>
      <c r="ACU3692" s="0"/>
      <c r="ACV3692" s="0"/>
      <c r="ACW3692" s="0"/>
      <c r="ACX3692" s="0"/>
      <c r="ACY3692" s="0"/>
      <c r="ACZ3692" s="0"/>
      <c r="ADA3692" s="0"/>
      <c r="ADB3692" s="0"/>
      <c r="ADC3692" s="0"/>
      <c r="ADD3692" s="0"/>
      <c r="ADE3692" s="0"/>
      <c r="ADF3692" s="0"/>
      <c r="ADG3692" s="0"/>
      <c r="ADH3692" s="0"/>
      <c r="ADI3692" s="0"/>
      <c r="ADJ3692" s="0"/>
      <c r="ADK3692" s="0"/>
      <c r="ADL3692" s="0"/>
      <c r="ADM3692" s="0"/>
      <c r="ADN3692" s="0"/>
      <c r="ADO3692" s="0"/>
      <c r="ADP3692" s="0"/>
      <c r="ADQ3692" s="0"/>
      <c r="ADR3692" s="0"/>
      <c r="ADS3692" s="0"/>
      <c r="ADT3692" s="0"/>
      <c r="ADU3692" s="0"/>
      <c r="ADV3692" s="0"/>
      <c r="ADW3692" s="0"/>
      <c r="ADX3692" s="0"/>
      <c r="ADY3692" s="0"/>
      <c r="ADZ3692" s="0"/>
      <c r="AEA3692" s="0"/>
      <c r="AEB3692" s="0"/>
      <c r="AEC3692" s="0"/>
      <c r="AED3692" s="0"/>
      <c r="AEE3692" s="0"/>
      <c r="AEF3692" s="0"/>
      <c r="AEG3692" s="0"/>
      <c r="AEH3692" s="0"/>
      <c r="AEI3692" s="0"/>
      <c r="AEJ3692" s="0"/>
      <c r="AEK3692" s="0"/>
      <c r="AEL3692" s="0"/>
      <c r="AEM3692" s="0"/>
      <c r="AEN3692" s="0"/>
      <c r="AEO3692" s="0"/>
      <c r="AEP3692" s="0"/>
      <c r="AEQ3692" s="0"/>
      <c r="AER3692" s="0"/>
      <c r="AES3692" s="0"/>
      <c r="AET3692" s="0"/>
      <c r="AEU3692" s="0"/>
      <c r="AEV3692" s="0"/>
      <c r="AEW3692" s="0"/>
      <c r="AEX3692" s="0"/>
      <c r="AEY3692" s="0"/>
      <c r="AEZ3692" s="0"/>
      <c r="AFA3692" s="0"/>
      <c r="AFB3692" s="0"/>
      <c r="AFC3692" s="0"/>
      <c r="AFD3692" s="0"/>
      <c r="AFE3692" s="0"/>
      <c r="AFF3692" s="0"/>
      <c r="AFG3692" s="0"/>
      <c r="AFH3692" s="0"/>
      <c r="AFI3692" s="0"/>
      <c r="AFJ3692" s="0"/>
      <c r="AFK3692" s="0"/>
      <c r="AFL3692" s="0"/>
      <c r="AFM3692" s="0"/>
      <c r="AFN3692" s="0"/>
      <c r="AFO3692" s="0"/>
      <c r="AFP3692" s="0"/>
      <c r="AFQ3692" s="0"/>
      <c r="AFR3692" s="0"/>
      <c r="AFS3692" s="0"/>
      <c r="AFT3692" s="0"/>
      <c r="AFU3692" s="0"/>
      <c r="AFV3692" s="0"/>
      <c r="AFW3692" s="0"/>
      <c r="AFX3692" s="0"/>
      <c r="AFY3692" s="0"/>
      <c r="AFZ3692" s="0"/>
      <c r="AGA3692" s="0"/>
      <c r="AGB3692" s="0"/>
      <c r="AGC3692" s="0"/>
      <c r="AGD3692" s="0"/>
      <c r="AGE3692" s="0"/>
      <c r="AGF3692" s="0"/>
      <c r="AGG3692" s="0"/>
      <c r="AGH3692" s="0"/>
      <c r="AGI3692" s="0"/>
      <c r="AGJ3692" s="0"/>
      <c r="AGK3692" s="0"/>
      <c r="AGL3692" s="0"/>
      <c r="AGM3692" s="0"/>
      <c r="AGN3692" s="0"/>
      <c r="AGO3692" s="0"/>
      <c r="AGP3692" s="0"/>
      <c r="AGQ3692" s="0"/>
      <c r="AGR3692" s="0"/>
      <c r="AGS3692" s="0"/>
      <c r="AGT3692" s="0"/>
      <c r="AGU3692" s="0"/>
      <c r="AGV3692" s="0"/>
      <c r="AGW3692" s="0"/>
      <c r="AGX3692" s="0"/>
      <c r="AGY3692" s="0"/>
      <c r="AGZ3692" s="0"/>
      <c r="AHA3692" s="0"/>
      <c r="AHB3692" s="0"/>
      <c r="AHC3692" s="0"/>
      <c r="AHD3692" s="0"/>
      <c r="AHE3692" s="0"/>
      <c r="AHF3692" s="0"/>
      <c r="AHG3692" s="0"/>
      <c r="AHH3692" s="0"/>
      <c r="AHI3692" s="0"/>
      <c r="AHJ3692" s="0"/>
      <c r="AHK3692" s="0"/>
      <c r="AHL3692" s="0"/>
      <c r="AHM3692" s="0"/>
      <c r="AHN3692" s="0"/>
      <c r="AHO3692" s="0"/>
      <c r="AHP3692" s="0"/>
      <c r="AHQ3692" s="0"/>
      <c r="AHR3692" s="0"/>
      <c r="AHS3692" s="0"/>
      <c r="AHT3692" s="0"/>
      <c r="AHU3692" s="0"/>
      <c r="AHV3692" s="0"/>
      <c r="AHW3692" s="0"/>
      <c r="AHX3692" s="0"/>
      <c r="AHY3692" s="0"/>
      <c r="AHZ3692" s="0"/>
      <c r="AIA3692" s="0"/>
      <c r="AIB3692" s="0"/>
      <c r="AIC3692" s="0"/>
      <c r="AID3692" s="0"/>
      <c r="AIE3692" s="0"/>
      <c r="AIF3692" s="0"/>
      <c r="AIG3692" s="0"/>
      <c r="AIH3692" s="0"/>
      <c r="AII3692" s="0"/>
      <c r="AIJ3692" s="0"/>
      <c r="AIK3692" s="0"/>
      <c r="AIL3692" s="0"/>
      <c r="AIM3692" s="0"/>
      <c r="AIN3692" s="0"/>
      <c r="AIO3692" s="0"/>
      <c r="AIP3692" s="0"/>
      <c r="AIQ3692" s="0"/>
      <c r="AIR3692" s="0"/>
      <c r="AIS3692" s="0"/>
      <c r="AIT3692" s="0"/>
      <c r="AIU3692" s="0"/>
      <c r="AIV3692" s="0"/>
      <c r="AIW3692" s="0"/>
      <c r="AIX3692" s="0"/>
      <c r="AIY3692" s="0"/>
      <c r="AIZ3692" s="0"/>
      <c r="AJA3692" s="0"/>
      <c r="AJB3692" s="0"/>
      <c r="AJC3692" s="0"/>
      <c r="AJD3692" s="0"/>
      <c r="AJE3692" s="0"/>
      <c r="AJF3692" s="0"/>
      <c r="AJG3692" s="0"/>
      <c r="AJH3692" s="0"/>
      <c r="AJI3692" s="0"/>
      <c r="AJJ3692" s="0"/>
      <c r="AJK3692" s="0"/>
      <c r="AJL3692" s="0"/>
      <c r="AJM3692" s="0"/>
      <c r="AJN3692" s="0"/>
      <c r="AJO3692" s="0"/>
      <c r="AJP3692" s="0"/>
      <c r="AJQ3692" s="0"/>
      <c r="AJR3692" s="0"/>
      <c r="AJS3692" s="0"/>
      <c r="AJT3692" s="0"/>
      <c r="AJU3692" s="0"/>
      <c r="AJV3692" s="0"/>
      <c r="AJW3692" s="0"/>
      <c r="AJX3692" s="0"/>
      <c r="AJY3692" s="0"/>
      <c r="AJZ3692" s="0"/>
      <c r="AKA3692" s="0"/>
      <c r="AKB3692" s="0"/>
      <c r="AKC3692" s="0"/>
      <c r="AKD3692" s="0"/>
      <c r="AKE3692" s="0"/>
      <c r="AKF3692" s="0"/>
      <c r="AKG3692" s="0"/>
      <c r="AKH3692" s="0"/>
      <c r="AKI3692" s="0"/>
      <c r="AKJ3692" s="0"/>
      <c r="AKK3692" s="0"/>
      <c r="AKL3692" s="0"/>
      <c r="AKM3692" s="0"/>
      <c r="AKN3692" s="0"/>
      <c r="AKO3692" s="0"/>
      <c r="AKP3692" s="0"/>
      <c r="AKQ3692" s="0"/>
      <c r="AKR3692" s="0"/>
      <c r="AKS3692" s="0"/>
      <c r="AKT3692" s="0"/>
      <c r="AKU3692" s="0"/>
      <c r="AKV3692" s="0"/>
      <c r="AKW3692" s="0"/>
      <c r="AKX3692" s="0"/>
      <c r="AKY3692" s="0"/>
      <c r="AKZ3692" s="0"/>
      <c r="ALA3692" s="0"/>
      <c r="ALB3692" s="0"/>
      <c r="ALC3692" s="0"/>
      <c r="ALD3692" s="0"/>
      <c r="ALE3692" s="0"/>
      <c r="ALF3692" s="0"/>
      <c r="ALG3692" s="0"/>
      <c r="ALH3692" s="0"/>
      <c r="ALI3692" s="0"/>
      <c r="ALJ3692" s="0"/>
      <c r="ALK3692" s="0"/>
      <c r="ALL3692" s="0"/>
      <c r="ALM3692" s="0"/>
      <c r="ALN3692" s="0"/>
      <c r="ALO3692" s="0"/>
      <c r="ALP3692" s="0"/>
      <c r="ALQ3692" s="0"/>
      <c r="ALR3692" s="0"/>
      <c r="ALS3692" s="0"/>
      <c r="ALT3692" s="0"/>
      <c r="ALU3692" s="0"/>
      <c r="ALV3692" s="0"/>
      <c r="ALW3692" s="0"/>
      <c r="ALX3692" s="0"/>
      <c r="ALY3692" s="0"/>
      <c r="ALZ3692" s="0"/>
      <c r="AMA3692" s="0"/>
      <c r="AMB3692" s="0"/>
      <c r="AMC3692" s="0"/>
      <c r="AMD3692" s="0"/>
      <c r="AME3692" s="0"/>
      <c r="AMF3692" s="0"/>
      <c r="AMG3692" s="0"/>
      <c r="AMH3692" s="0"/>
      <c r="AMI3692" s="0"/>
    </row>
    <row r="3693" customFormat="false" ht="12.75" hidden="false" customHeight="false" outlineLevel="0" collapsed="false">
      <c r="A3693" s="1" t="s">
        <v>3915</v>
      </c>
      <c r="C3693" s="27" t="s">
        <v>3920</v>
      </c>
      <c r="D3693" s="27" t="s">
        <v>13</v>
      </c>
      <c r="E3693" s="28"/>
      <c r="F3693" s="29"/>
      <c r="G3693" s="27"/>
      <c r="H3693" s="30" t="s">
        <v>61</v>
      </c>
      <c r="I3693" s="31" t="n">
        <v>2.29</v>
      </c>
      <c r="J3693" s="30" t="s">
        <v>3906</v>
      </c>
      <c r="BM3693" s="0"/>
      <c r="BN3693" s="0"/>
      <c r="BO3693" s="0"/>
      <c r="BP3693" s="0"/>
      <c r="BQ3693" s="0"/>
      <c r="BR3693" s="0"/>
      <c r="BS3693" s="0"/>
      <c r="BT3693" s="0"/>
      <c r="BU3693" s="0"/>
      <c r="BV3693" s="0"/>
      <c r="BW3693" s="0"/>
      <c r="BX3693" s="0"/>
      <c r="BY3693" s="0"/>
      <c r="BZ3693" s="0"/>
      <c r="CA3693" s="0"/>
      <c r="CB3693" s="0"/>
      <c r="CC3693" s="0"/>
      <c r="CD3693" s="0"/>
      <c r="CE3693" s="0"/>
      <c r="CF3693" s="0"/>
      <c r="CG3693" s="0"/>
      <c r="CH3693" s="0"/>
      <c r="CI3693" s="0"/>
      <c r="CJ3693" s="0"/>
      <c r="CK3693" s="0"/>
      <c r="CL3693" s="0"/>
      <c r="CM3693" s="0"/>
      <c r="CN3693" s="0"/>
      <c r="CO3693" s="0"/>
      <c r="CP3693" s="0"/>
      <c r="CQ3693" s="0"/>
      <c r="CR3693" s="0"/>
      <c r="CS3693" s="0"/>
      <c r="CT3693" s="0"/>
      <c r="CU3693" s="0"/>
      <c r="CV3693" s="0"/>
      <c r="CW3693" s="0"/>
      <c r="CX3693" s="0"/>
      <c r="CY3693" s="0"/>
      <c r="CZ3693" s="0"/>
      <c r="DA3693" s="0"/>
      <c r="DB3693" s="0"/>
      <c r="DC3693" s="0"/>
      <c r="DD3693" s="0"/>
      <c r="DE3693" s="0"/>
      <c r="DF3693" s="0"/>
      <c r="DG3693" s="0"/>
      <c r="DH3693" s="0"/>
      <c r="DI3693" s="0"/>
      <c r="DJ3693" s="0"/>
      <c r="DK3693" s="0"/>
      <c r="DL3693" s="0"/>
      <c r="DM3693" s="0"/>
      <c r="DN3693" s="0"/>
      <c r="DO3693" s="0"/>
      <c r="DP3693" s="0"/>
      <c r="DQ3693" s="0"/>
      <c r="DR3693" s="0"/>
      <c r="DS3693" s="0"/>
      <c r="DT3693" s="0"/>
      <c r="DU3693" s="0"/>
      <c r="DV3693" s="0"/>
      <c r="DW3693" s="0"/>
      <c r="DX3693" s="0"/>
      <c r="DY3693" s="0"/>
      <c r="DZ3693" s="0"/>
      <c r="EA3693" s="0"/>
      <c r="EB3693" s="0"/>
      <c r="EC3693" s="0"/>
      <c r="ED3693" s="0"/>
      <c r="EE3693" s="0"/>
      <c r="EF3693" s="0"/>
      <c r="EG3693" s="0"/>
      <c r="EH3693" s="0"/>
      <c r="EI3693" s="0"/>
      <c r="EJ3693" s="0"/>
      <c r="EK3693" s="0"/>
      <c r="EL3693" s="0"/>
      <c r="EM3693" s="0"/>
      <c r="EN3693" s="0"/>
      <c r="EO3693" s="0"/>
      <c r="EP3693" s="0"/>
      <c r="EQ3693" s="0"/>
      <c r="ER3693" s="0"/>
      <c r="ES3693" s="0"/>
      <c r="ET3693" s="0"/>
      <c r="EU3693" s="0"/>
      <c r="EV3693" s="0"/>
      <c r="EW3693" s="0"/>
      <c r="EX3693" s="0"/>
      <c r="EY3693" s="0"/>
      <c r="EZ3693" s="0"/>
      <c r="FA3693" s="0"/>
      <c r="FB3693" s="0"/>
      <c r="FC3693" s="0"/>
      <c r="FD3693" s="0"/>
      <c r="FE3693" s="0"/>
      <c r="FF3693" s="0"/>
      <c r="FG3693" s="0"/>
      <c r="FH3693" s="0"/>
      <c r="FI3693" s="0"/>
      <c r="FJ3693" s="0"/>
      <c r="FK3693" s="0"/>
      <c r="FL3693" s="0"/>
      <c r="FM3693" s="0"/>
      <c r="FN3693" s="0"/>
      <c r="FO3693" s="0"/>
      <c r="FP3693" s="0"/>
      <c r="FQ3693" s="0"/>
      <c r="FR3693" s="0"/>
      <c r="FS3693" s="0"/>
      <c r="FT3693" s="0"/>
      <c r="FU3693" s="0"/>
      <c r="FV3693" s="0"/>
      <c r="FW3693" s="0"/>
      <c r="FX3693" s="0"/>
      <c r="FY3693" s="0"/>
      <c r="FZ3693" s="0"/>
      <c r="GA3693" s="0"/>
      <c r="GB3693" s="0"/>
      <c r="GC3693" s="0"/>
      <c r="GD3693" s="0"/>
      <c r="GE3693" s="0"/>
      <c r="GF3693" s="0"/>
      <c r="GG3693" s="0"/>
      <c r="GH3693" s="0"/>
      <c r="GI3693" s="0"/>
      <c r="GJ3693" s="0"/>
      <c r="GK3693" s="0"/>
      <c r="GL3693" s="0"/>
      <c r="GM3693" s="0"/>
      <c r="GN3693" s="0"/>
      <c r="GO3693" s="0"/>
      <c r="GP3693" s="0"/>
      <c r="GQ3693" s="0"/>
      <c r="GR3693" s="0"/>
      <c r="GS3693" s="0"/>
      <c r="GT3693" s="0"/>
      <c r="GU3693" s="0"/>
      <c r="GV3693" s="0"/>
      <c r="GW3693" s="0"/>
      <c r="GX3693" s="0"/>
      <c r="GY3693" s="0"/>
      <c r="GZ3693" s="0"/>
      <c r="HA3693" s="0"/>
      <c r="HB3693" s="0"/>
      <c r="HC3693" s="0"/>
      <c r="HD3693" s="0"/>
      <c r="HE3693" s="0"/>
      <c r="HF3693" s="0"/>
      <c r="HG3693" s="0"/>
      <c r="HH3693" s="0"/>
      <c r="HI3693" s="0"/>
      <c r="HJ3693" s="0"/>
      <c r="HK3693" s="0"/>
      <c r="HL3693" s="0"/>
      <c r="HM3693" s="0"/>
      <c r="HN3693" s="0"/>
      <c r="HO3693" s="0"/>
      <c r="HP3693" s="0"/>
      <c r="HQ3693" s="0"/>
      <c r="HR3693" s="0"/>
      <c r="HS3693" s="0"/>
      <c r="HT3693" s="0"/>
      <c r="HU3693" s="0"/>
      <c r="HV3693" s="0"/>
      <c r="HW3693" s="0"/>
      <c r="HX3693" s="0"/>
      <c r="HY3693" s="0"/>
      <c r="HZ3693" s="0"/>
      <c r="IA3693" s="0"/>
      <c r="IB3693" s="0"/>
      <c r="IC3693" s="0"/>
      <c r="ID3693" s="0"/>
      <c r="IE3693" s="0"/>
      <c r="IF3693" s="0"/>
      <c r="IG3693" s="0"/>
      <c r="IH3693" s="0"/>
      <c r="II3693" s="0"/>
      <c r="IJ3693" s="0"/>
      <c r="IK3693" s="0"/>
      <c r="IL3693" s="0"/>
      <c r="IM3693" s="0"/>
      <c r="IN3693" s="0"/>
      <c r="IO3693" s="0"/>
      <c r="IP3693" s="0"/>
      <c r="IQ3693" s="0"/>
      <c r="IR3693" s="0"/>
      <c r="IS3693" s="0"/>
      <c r="IT3693" s="0"/>
      <c r="IU3693" s="0"/>
      <c r="IV3693" s="0"/>
      <c r="IW3693" s="0"/>
      <c r="IX3693" s="0"/>
      <c r="IY3693" s="0"/>
      <c r="IZ3693" s="0"/>
      <c r="JA3693" s="0"/>
      <c r="JB3693" s="0"/>
      <c r="JC3693" s="0"/>
      <c r="JD3693" s="0"/>
      <c r="JE3693" s="0"/>
      <c r="JF3693" s="0"/>
      <c r="JG3693" s="0"/>
      <c r="JH3693" s="0"/>
      <c r="JI3693" s="0"/>
      <c r="JJ3693" s="0"/>
      <c r="JK3693" s="0"/>
      <c r="JL3693" s="0"/>
      <c r="JM3693" s="0"/>
      <c r="JN3693" s="0"/>
      <c r="JO3693" s="0"/>
      <c r="JP3693" s="0"/>
      <c r="JQ3693" s="0"/>
      <c r="JR3693" s="0"/>
      <c r="JS3693" s="0"/>
      <c r="JT3693" s="0"/>
      <c r="JU3693" s="0"/>
      <c r="JV3693" s="0"/>
      <c r="JW3693" s="0"/>
      <c r="JX3693" s="0"/>
      <c r="JY3693" s="0"/>
      <c r="JZ3693" s="0"/>
      <c r="KA3693" s="0"/>
      <c r="KB3693" s="0"/>
      <c r="KC3693" s="0"/>
      <c r="KD3693" s="0"/>
      <c r="KE3693" s="0"/>
      <c r="KF3693" s="0"/>
      <c r="KG3693" s="0"/>
      <c r="KH3693" s="0"/>
      <c r="KI3693" s="0"/>
      <c r="KJ3693" s="0"/>
      <c r="KK3693" s="0"/>
      <c r="KL3693" s="0"/>
      <c r="KM3693" s="0"/>
      <c r="KN3693" s="0"/>
      <c r="KO3693" s="0"/>
      <c r="KP3693" s="0"/>
      <c r="KQ3693" s="0"/>
      <c r="KR3693" s="0"/>
      <c r="KS3693" s="0"/>
      <c r="KT3693" s="0"/>
      <c r="KU3693" s="0"/>
      <c r="KV3693" s="0"/>
      <c r="KW3693" s="0"/>
      <c r="KX3693" s="0"/>
      <c r="KY3693" s="0"/>
      <c r="KZ3693" s="0"/>
      <c r="LA3693" s="0"/>
      <c r="LB3693" s="0"/>
      <c r="LC3693" s="0"/>
      <c r="LD3693" s="0"/>
      <c r="LE3693" s="0"/>
      <c r="LF3693" s="0"/>
      <c r="LG3693" s="0"/>
      <c r="LH3693" s="0"/>
      <c r="LI3693" s="0"/>
      <c r="LJ3693" s="0"/>
      <c r="LK3693" s="0"/>
      <c r="LL3693" s="0"/>
      <c r="LM3693" s="0"/>
      <c r="LN3693" s="0"/>
      <c r="LO3693" s="0"/>
      <c r="LP3693" s="0"/>
      <c r="LQ3693" s="0"/>
      <c r="LR3693" s="0"/>
      <c r="LS3693" s="0"/>
      <c r="LT3693" s="0"/>
      <c r="LU3693" s="0"/>
      <c r="LV3693" s="0"/>
      <c r="LW3693" s="0"/>
      <c r="LX3693" s="0"/>
      <c r="LY3693" s="0"/>
      <c r="LZ3693" s="0"/>
      <c r="MA3693" s="0"/>
      <c r="MB3693" s="0"/>
      <c r="MC3693" s="0"/>
      <c r="MD3693" s="0"/>
      <c r="ME3693" s="0"/>
      <c r="MF3693" s="0"/>
      <c r="MG3693" s="0"/>
      <c r="MH3693" s="0"/>
      <c r="MI3693" s="0"/>
      <c r="MJ3693" s="0"/>
      <c r="MK3693" s="0"/>
      <c r="ML3693" s="0"/>
      <c r="MM3693" s="0"/>
      <c r="MN3693" s="0"/>
      <c r="MO3693" s="0"/>
      <c r="MP3693" s="0"/>
      <c r="MQ3693" s="0"/>
      <c r="MR3693" s="0"/>
      <c r="MS3693" s="0"/>
      <c r="MT3693" s="0"/>
      <c r="MU3693" s="0"/>
      <c r="MV3693" s="0"/>
      <c r="MW3693" s="0"/>
      <c r="MX3693" s="0"/>
      <c r="MY3693" s="0"/>
      <c r="MZ3693" s="0"/>
      <c r="NA3693" s="0"/>
      <c r="NB3693" s="0"/>
      <c r="NC3693" s="0"/>
      <c r="ND3693" s="0"/>
      <c r="NE3693" s="0"/>
      <c r="NF3693" s="0"/>
      <c r="NG3693" s="0"/>
      <c r="NH3693" s="0"/>
      <c r="NI3693" s="0"/>
      <c r="NJ3693" s="0"/>
      <c r="NK3693" s="0"/>
      <c r="NL3693" s="0"/>
      <c r="NM3693" s="0"/>
      <c r="NN3693" s="0"/>
      <c r="NO3693" s="0"/>
      <c r="NP3693" s="0"/>
      <c r="NQ3693" s="0"/>
      <c r="NR3693" s="0"/>
      <c r="NS3693" s="0"/>
      <c r="NT3693" s="0"/>
      <c r="NU3693" s="0"/>
      <c r="NV3693" s="0"/>
      <c r="NW3693" s="0"/>
      <c r="NX3693" s="0"/>
      <c r="NY3693" s="0"/>
      <c r="NZ3693" s="0"/>
      <c r="OA3693" s="0"/>
      <c r="OB3693" s="0"/>
      <c r="OC3693" s="0"/>
      <c r="OD3693" s="0"/>
      <c r="OE3693" s="0"/>
      <c r="OF3693" s="0"/>
      <c r="OG3693" s="0"/>
      <c r="OH3693" s="0"/>
      <c r="OI3693" s="0"/>
      <c r="OJ3693" s="0"/>
      <c r="OK3693" s="0"/>
      <c r="OL3693" s="0"/>
      <c r="OM3693" s="0"/>
      <c r="ON3693" s="0"/>
      <c r="OO3693" s="0"/>
      <c r="OP3693" s="0"/>
      <c r="OQ3693" s="0"/>
      <c r="OR3693" s="0"/>
      <c r="OS3693" s="0"/>
      <c r="OT3693" s="0"/>
      <c r="OU3693" s="0"/>
      <c r="OV3693" s="0"/>
      <c r="OW3693" s="0"/>
      <c r="OX3693" s="0"/>
      <c r="OY3693" s="0"/>
      <c r="OZ3693" s="0"/>
      <c r="PA3693" s="0"/>
      <c r="PB3693" s="0"/>
      <c r="PC3693" s="0"/>
      <c r="PD3693" s="0"/>
      <c r="PE3693" s="0"/>
      <c r="PF3693" s="0"/>
      <c r="PG3693" s="0"/>
      <c r="PH3693" s="0"/>
      <c r="PI3693" s="0"/>
      <c r="PJ3693" s="0"/>
      <c r="PK3693" s="0"/>
      <c r="PL3693" s="0"/>
      <c r="PM3693" s="0"/>
      <c r="PN3693" s="0"/>
      <c r="PO3693" s="0"/>
      <c r="PP3693" s="0"/>
      <c r="PQ3693" s="0"/>
      <c r="PR3693" s="0"/>
      <c r="PS3693" s="0"/>
      <c r="PT3693" s="0"/>
      <c r="PU3693" s="0"/>
      <c r="PV3693" s="0"/>
      <c r="PW3693" s="0"/>
      <c r="PX3693" s="0"/>
      <c r="PY3693" s="0"/>
      <c r="PZ3693" s="0"/>
      <c r="QA3693" s="0"/>
      <c r="QB3693" s="0"/>
      <c r="QC3693" s="0"/>
      <c r="QD3693" s="0"/>
      <c r="QE3693" s="0"/>
      <c r="QF3693" s="0"/>
      <c r="QG3693" s="0"/>
      <c r="QH3693" s="0"/>
      <c r="QI3693" s="0"/>
      <c r="QJ3693" s="0"/>
      <c r="QK3693" s="0"/>
      <c r="QL3693" s="0"/>
      <c r="QM3693" s="0"/>
      <c r="QN3693" s="0"/>
      <c r="QO3693" s="0"/>
      <c r="QP3693" s="0"/>
      <c r="QQ3693" s="0"/>
      <c r="QR3693" s="0"/>
      <c r="QS3693" s="0"/>
      <c r="QT3693" s="0"/>
      <c r="QU3693" s="0"/>
      <c r="QV3693" s="0"/>
      <c r="QW3693" s="0"/>
      <c r="QX3693" s="0"/>
      <c r="QY3693" s="0"/>
      <c r="QZ3693" s="0"/>
      <c r="RA3693" s="0"/>
      <c r="RB3693" s="0"/>
      <c r="RC3693" s="0"/>
      <c r="RD3693" s="0"/>
      <c r="RE3693" s="0"/>
      <c r="RF3693" s="0"/>
      <c r="RG3693" s="0"/>
      <c r="RH3693" s="0"/>
      <c r="RI3693" s="0"/>
      <c r="RJ3693" s="0"/>
      <c r="RK3693" s="0"/>
      <c r="RL3693" s="0"/>
      <c r="RM3693" s="0"/>
      <c r="RN3693" s="0"/>
      <c r="RO3693" s="0"/>
      <c r="RP3693" s="0"/>
      <c r="RQ3693" s="0"/>
      <c r="RR3693" s="0"/>
      <c r="RS3693" s="0"/>
      <c r="RT3693" s="0"/>
      <c r="RU3693" s="0"/>
      <c r="RV3693" s="0"/>
      <c r="RW3693" s="0"/>
      <c r="RX3693" s="0"/>
      <c r="RY3693" s="0"/>
      <c r="RZ3693" s="0"/>
      <c r="SA3693" s="0"/>
      <c r="SB3693" s="0"/>
      <c r="SC3693" s="0"/>
      <c r="SD3693" s="0"/>
      <c r="SE3693" s="0"/>
      <c r="SF3693" s="0"/>
      <c r="SG3693" s="0"/>
      <c r="SH3693" s="0"/>
      <c r="SI3693" s="0"/>
      <c r="SJ3693" s="0"/>
      <c r="SK3693" s="0"/>
      <c r="SL3693" s="0"/>
      <c r="SM3693" s="0"/>
      <c r="SN3693" s="0"/>
      <c r="SO3693" s="0"/>
      <c r="SP3693" s="0"/>
      <c r="SQ3693" s="0"/>
      <c r="SR3693" s="0"/>
      <c r="SS3693" s="0"/>
      <c r="ST3693" s="0"/>
      <c r="SU3693" s="0"/>
      <c r="SV3693" s="0"/>
      <c r="SW3693" s="0"/>
      <c r="SX3693" s="0"/>
      <c r="SY3693" s="0"/>
      <c r="SZ3693" s="0"/>
      <c r="TA3693" s="0"/>
      <c r="TB3693" s="0"/>
      <c r="TC3693" s="0"/>
      <c r="TD3693" s="0"/>
      <c r="TE3693" s="0"/>
      <c r="TF3693" s="0"/>
      <c r="TG3693" s="0"/>
      <c r="TH3693" s="0"/>
      <c r="TI3693" s="0"/>
      <c r="TJ3693" s="0"/>
      <c r="TK3693" s="0"/>
      <c r="TL3693" s="0"/>
      <c r="TM3693" s="0"/>
      <c r="TN3693" s="0"/>
      <c r="TO3693" s="0"/>
      <c r="TP3693" s="0"/>
      <c r="TQ3693" s="0"/>
      <c r="TR3693" s="0"/>
      <c r="TS3693" s="0"/>
      <c r="TT3693" s="0"/>
      <c r="TU3693" s="0"/>
      <c r="TV3693" s="0"/>
      <c r="TW3693" s="0"/>
      <c r="TX3693" s="0"/>
      <c r="TY3693" s="0"/>
      <c r="TZ3693" s="0"/>
      <c r="UA3693" s="0"/>
      <c r="UB3693" s="0"/>
      <c r="UC3693" s="0"/>
      <c r="UD3693" s="0"/>
      <c r="UE3693" s="0"/>
      <c r="UF3693" s="0"/>
      <c r="UG3693" s="0"/>
      <c r="UH3693" s="0"/>
      <c r="UI3693" s="0"/>
      <c r="UJ3693" s="0"/>
      <c r="UK3693" s="0"/>
      <c r="UL3693" s="0"/>
      <c r="UM3693" s="0"/>
      <c r="UN3693" s="0"/>
      <c r="UO3693" s="0"/>
      <c r="UP3693" s="0"/>
      <c r="UQ3693" s="0"/>
      <c r="UR3693" s="0"/>
      <c r="US3693" s="0"/>
      <c r="UT3693" s="0"/>
      <c r="UU3693" s="0"/>
      <c r="UV3693" s="0"/>
      <c r="UW3693" s="0"/>
      <c r="UX3693" s="0"/>
      <c r="UY3693" s="0"/>
      <c r="UZ3693" s="0"/>
      <c r="VA3693" s="0"/>
      <c r="VB3693" s="0"/>
      <c r="VC3693" s="0"/>
      <c r="VD3693" s="0"/>
      <c r="VE3693" s="0"/>
      <c r="VF3693" s="0"/>
      <c r="VG3693" s="0"/>
      <c r="VH3693" s="0"/>
      <c r="VI3693" s="0"/>
      <c r="VJ3693" s="0"/>
      <c r="VK3693" s="0"/>
      <c r="VL3693" s="0"/>
      <c r="VM3693" s="0"/>
      <c r="VN3693" s="0"/>
      <c r="VO3693" s="0"/>
      <c r="VP3693" s="0"/>
      <c r="VQ3693" s="0"/>
      <c r="VR3693" s="0"/>
      <c r="VS3693" s="0"/>
      <c r="VT3693" s="0"/>
      <c r="VU3693" s="0"/>
      <c r="VV3693" s="0"/>
      <c r="VW3693" s="0"/>
      <c r="VX3693" s="0"/>
      <c r="VY3693" s="0"/>
      <c r="VZ3693" s="0"/>
      <c r="WA3693" s="0"/>
      <c r="WB3693" s="0"/>
      <c r="WC3693" s="0"/>
      <c r="WD3693" s="0"/>
      <c r="WE3693" s="0"/>
      <c r="WF3693" s="0"/>
      <c r="WG3693" s="0"/>
      <c r="WH3693" s="0"/>
      <c r="WI3693" s="0"/>
      <c r="WJ3693" s="0"/>
      <c r="WK3693" s="0"/>
      <c r="WL3693" s="0"/>
      <c r="WM3693" s="0"/>
      <c r="WN3693" s="0"/>
      <c r="WO3693" s="0"/>
      <c r="WP3693" s="0"/>
      <c r="WQ3693" s="0"/>
      <c r="WR3693" s="0"/>
      <c r="WS3693" s="0"/>
      <c r="WT3693" s="0"/>
      <c r="WU3693" s="0"/>
      <c r="WV3693" s="0"/>
      <c r="WW3693" s="0"/>
      <c r="WX3693" s="0"/>
      <c r="WY3693" s="0"/>
      <c r="WZ3693" s="0"/>
      <c r="XA3693" s="0"/>
      <c r="XB3693" s="0"/>
      <c r="XC3693" s="0"/>
      <c r="XD3693" s="0"/>
      <c r="XE3693" s="0"/>
      <c r="XF3693" s="0"/>
      <c r="XG3693" s="0"/>
      <c r="XH3693" s="0"/>
      <c r="XI3693" s="0"/>
      <c r="XJ3693" s="0"/>
      <c r="XK3693" s="0"/>
      <c r="XL3693" s="0"/>
      <c r="XM3693" s="0"/>
      <c r="XN3693" s="0"/>
      <c r="XO3693" s="0"/>
      <c r="XP3693" s="0"/>
      <c r="XQ3693" s="0"/>
      <c r="XR3693" s="0"/>
      <c r="XS3693" s="0"/>
      <c r="XT3693" s="0"/>
      <c r="XU3693" s="0"/>
      <c r="XV3693" s="0"/>
      <c r="XW3693" s="0"/>
      <c r="XX3693" s="0"/>
      <c r="XY3693" s="0"/>
      <c r="XZ3693" s="0"/>
      <c r="YA3693" s="0"/>
      <c r="YB3693" s="0"/>
      <c r="YC3693" s="0"/>
      <c r="YD3693" s="0"/>
      <c r="YE3693" s="0"/>
      <c r="YF3693" s="0"/>
      <c r="YG3693" s="0"/>
      <c r="YH3693" s="0"/>
      <c r="YI3693" s="0"/>
      <c r="YJ3693" s="0"/>
      <c r="YK3693" s="0"/>
      <c r="YL3693" s="0"/>
      <c r="YM3693" s="0"/>
      <c r="YN3693" s="0"/>
      <c r="YO3693" s="0"/>
      <c r="YP3693" s="0"/>
      <c r="YQ3693" s="0"/>
      <c r="YR3693" s="0"/>
      <c r="YS3693" s="0"/>
      <c r="YT3693" s="0"/>
      <c r="YU3693" s="0"/>
      <c r="YV3693" s="0"/>
      <c r="YW3693" s="0"/>
      <c r="YX3693" s="0"/>
      <c r="YY3693" s="0"/>
      <c r="YZ3693" s="0"/>
      <c r="ZA3693" s="0"/>
      <c r="ZB3693" s="0"/>
      <c r="ZC3693" s="0"/>
      <c r="ZD3693" s="0"/>
      <c r="ZE3693" s="0"/>
      <c r="ZF3693" s="0"/>
      <c r="ZG3693" s="0"/>
      <c r="ZH3693" s="0"/>
      <c r="ZI3693" s="0"/>
      <c r="ZJ3693" s="0"/>
      <c r="ZK3693" s="0"/>
      <c r="ZL3693" s="0"/>
      <c r="ZM3693" s="0"/>
      <c r="ZN3693" s="0"/>
      <c r="ZO3693" s="0"/>
      <c r="ZP3693" s="0"/>
      <c r="ZQ3693" s="0"/>
      <c r="ZR3693" s="0"/>
      <c r="ZS3693" s="0"/>
      <c r="ZT3693" s="0"/>
      <c r="ZU3693" s="0"/>
      <c r="ZV3693" s="0"/>
      <c r="ZW3693" s="0"/>
      <c r="ZX3693" s="0"/>
      <c r="ZY3693" s="0"/>
      <c r="ZZ3693" s="0"/>
      <c r="AAA3693" s="0"/>
      <c r="AAB3693" s="0"/>
      <c r="AAC3693" s="0"/>
      <c r="AAD3693" s="0"/>
      <c r="AAE3693" s="0"/>
      <c r="AAF3693" s="0"/>
      <c r="AAG3693" s="0"/>
      <c r="AAH3693" s="0"/>
      <c r="AAI3693" s="0"/>
      <c r="AAJ3693" s="0"/>
      <c r="AAK3693" s="0"/>
      <c r="AAL3693" s="0"/>
      <c r="AAM3693" s="0"/>
      <c r="AAN3693" s="0"/>
      <c r="AAO3693" s="0"/>
      <c r="AAP3693" s="0"/>
      <c r="AAQ3693" s="0"/>
      <c r="AAR3693" s="0"/>
      <c r="AAS3693" s="0"/>
      <c r="AAT3693" s="0"/>
      <c r="AAU3693" s="0"/>
      <c r="AAV3693" s="0"/>
      <c r="AAW3693" s="0"/>
      <c r="AAX3693" s="0"/>
      <c r="AAY3693" s="0"/>
      <c r="AAZ3693" s="0"/>
      <c r="ABA3693" s="0"/>
      <c r="ABB3693" s="0"/>
      <c r="ABC3693" s="0"/>
      <c r="ABD3693" s="0"/>
      <c r="ABE3693" s="0"/>
      <c r="ABF3693" s="0"/>
      <c r="ABG3693" s="0"/>
      <c r="ABH3693" s="0"/>
      <c r="ABI3693" s="0"/>
      <c r="ABJ3693" s="0"/>
      <c r="ABK3693" s="0"/>
      <c r="ABL3693" s="0"/>
      <c r="ABM3693" s="0"/>
      <c r="ABN3693" s="0"/>
      <c r="ABO3693" s="0"/>
      <c r="ABP3693" s="0"/>
      <c r="ABQ3693" s="0"/>
      <c r="ABR3693" s="0"/>
      <c r="ABS3693" s="0"/>
      <c r="ABT3693" s="0"/>
      <c r="ABU3693" s="0"/>
      <c r="ABV3693" s="0"/>
      <c r="ABW3693" s="0"/>
      <c r="ABX3693" s="0"/>
      <c r="ABY3693" s="0"/>
      <c r="ABZ3693" s="0"/>
      <c r="ACA3693" s="0"/>
      <c r="ACB3693" s="0"/>
      <c r="ACC3693" s="0"/>
      <c r="ACD3693" s="0"/>
      <c r="ACE3693" s="0"/>
      <c r="ACF3693" s="0"/>
      <c r="ACG3693" s="0"/>
      <c r="ACH3693" s="0"/>
      <c r="ACI3693" s="0"/>
      <c r="ACJ3693" s="0"/>
      <c r="ACK3693" s="0"/>
      <c r="ACL3693" s="0"/>
      <c r="ACM3693" s="0"/>
      <c r="ACN3693" s="0"/>
      <c r="ACO3693" s="0"/>
      <c r="ACP3693" s="0"/>
      <c r="ACQ3693" s="0"/>
      <c r="ACR3693" s="0"/>
      <c r="ACS3693" s="0"/>
      <c r="ACT3693" s="0"/>
      <c r="ACU3693" s="0"/>
      <c r="ACV3693" s="0"/>
      <c r="ACW3693" s="0"/>
      <c r="ACX3693" s="0"/>
      <c r="ACY3693" s="0"/>
      <c r="ACZ3693" s="0"/>
      <c r="ADA3693" s="0"/>
      <c r="ADB3693" s="0"/>
      <c r="ADC3693" s="0"/>
      <c r="ADD3693" s="0"/>
      <c r="ADE3693" s="0"/>
      <c r="ADF3693" s="0"/>
      <c r="ADG3693" s="0"/>
      <c r="ADH3693" s="0"/>
      <c r="ADI3693" s="0"/>
      <c r="ADJ3693" s="0"/>
      <c r="ADK3693" s="0"/>
      <c r="ADL3693" s="0"/>
      <c r="ADM3693" s="0"/>
      <c r="ADN3693" s="0"/>
      <c r="ADO3693" s="0"/>
      <c r="ADP3693" s="0"/>
      <c r="ADQ3693" s="0"/>
      <c r="ADR3693" s="0"/>
      <c r="ADS3693" s="0"/>
      <c r="ADT3693" s="0"/>
      <c r="ADU3693" s="0"/>
      <c r="ADV3693" s="0"/>
      <c r="ADW3693" s="0"/>
      <c r="ADX3693" s="0"/>
      <c r="ADY3693" s="0"/>
      <c r="ADZ3693" s="0"/>
      <c r="AEA3693" s="0"/>
      <c r="AEB3693" s="0"/>
      <c r="AEC3693" s="0"/>
      <c r="AED3693" s="0"/>
      <c r="AEE3693" s="0"/>
      <c r="AEF3693" s="0"/>
      <c r="AEG3693" s="0"/>
      <c r="AEH3693" s="0"/>
      <c r="AEI3693" s="0"/>
      <c r="AEJ3693" s="0"/>
      <c r="AEK3693" s="0"/>
      <c r="AEL3693" s="0"/>
      <c r="AEM3693" s="0"/>
      <c r="AEN3693" s="0"/>
      <c r="AEO3693" s="0"/>
      <c r="AEP3693" s="0"/>
      <c r="AEQ3693" s="0"/>
      <c r="AER3693" s="0"/>
      <c r="AES3693" s="0"/>
      <c r="AET3693" s="0"/>
      <c r="AEU3693" s="0"/>
      <c r="AEV3693" s="0"/>
      <c r="AEW3693" s="0"/>
      <c r="AEX3693" s="0"/>
      <c r="AEY3693" s="0"/>
      <c r="AEZ3693" s="0"/>
      <c r="AFA3693" s="0"/>
      <c r="AFB3693" s="0"/>
      <c r="AFC3693" s="0"/>
      <c r="AFD3693" s="0"/>
      <c r="AFE3693" s="0"/>
      <c r="AFF3693" s="0"/>
      <c r="AFG3693" s="0"/>
      <c r="AFH3693" s="0"/>
      <c r="AFI3693" s="0"/>
      <c r="AFJ3693" s="0"/>
      <c r="AFK3693" s="0"/>
      <c r="AFL3693" s="0"/>
      <c r="AFM3693" s="0"/>
      <c r="AFN3693" s="0"/>
      <c r="AFO3693" s="0"/>
      <c r="AFP3693" s="0"/>
      <c r="AFQ3693" s="0"/>
      <c r="AFR3693" s="0"/>
      <c r="AFS3693" s="0"/>
      <c r="AFT3693" s="0"/>
      <c r="AFU3693" s="0"/>
      <c r="AFV3693" s="0"/>
      <c r="AFW3693" s="0"/>
      <c r="AFX3693" s="0"/>
      <c r="AFY3693" s="0"/>
      <c r="AFZ3693" s="0"/>
      <c r="AGA3693" s="0"/>
      <c r="AGB3693" s="0"/>
      <c r="AGC3693" s="0"/>
      <c r="AGD3693" s="0"/>
      <c r="AGE3693" s="0"/>
      <c r="AGF3693" s="0"/>
      <c r="AGG3693" s="0"/>
      <c r="AGH3693" s="0"/>
      <c r="AGI3693" s="0"/>
      <c r="AGJ3693" s="0"/>
      <c r="AGK3693" s="0"/>
      <c r="AGL3693" s="0"/>
      <c r="AGM3693" s="0"/>
      <c r="AGN3693" s="0"/>
      <c r="AGO3693" s="0"/>
      <c r="AGP3693" s="0"/>
      <c r="AGQ3693" s="0"/>
      <c r="AGR3693" s="0"/>
      <c r="AGS3693" s="0"/>
      <c r="AGT3693" s="0"/>
      <c r="AGU3693" s="0"/>
      <c r="AGV3693" s="0"/>
      <c r="AGW3693" s="0"/>
      <c r="AGX3693" s="0"/>
      <c r="AGY3693" s="0"/>
      <c r="AGZ3693" s="0"/>
      <c r="AHA3693" s="0"/>
      <c r="AHB3693" s="0"/>
      <c r="AHC3693" s="0"/>
      <c r="AHD3693" s="0"/>
      <c r="AHE3693" s="0"/>
      <c r="AHF3693" s="0"/>
      <c r="AHG3693" s="0"/>
      <c r="AHH3693" s="0"/>
      <c r="AHI3693" s="0"/>
      <c r="AHJ3693" s="0"/>
      <c r="AHK3693" s="0"/>
      <c r="AHL3693" s="0"/>
      <c r="AHM3693" s="0"/>
      <c r="AHN3693" s="0"/>
      <c r="AHO3693" s="0"/>
      <c r="AHP3693" s="0"/>
      <c r="AHQ3693" s="0"/>
      <c r="AHR3693" s="0"/>
      <c r="AHS3693" s="0"/>
      <c r="AHT3693" s="0"/>
      <c r="AHU3693" s="0"/>
      <c r="AHV3693" s="0"/>
      <c r="AHW3693" s="0"/>
      <c r="AHX3693" s="0"/>
      <c r="AHY3693" s="0"/>
      <c r="AHZ3693" s="0"/>
      <c r="AIA3693" s="0"/>
      <c r="AIB3693" s="0"/>
      <c r="AIC3693" s="0"/>
      <c r="AID3693" s="0"/>
      <c r="AIE3693" s="0"/>
      <c r="AIF3693" s="0"/>
      <c r="AIG3693" s="0"/>
      <c r="AIH3693" s="0"/>
      <c r="AII3693" s="0"/>
      <c r="AIJ3693" s="0"/>
      <c r="AIK3693" s="0"/>
      <c r="AIL3693" s="0"/>
      <c r="AIM3693" s="0"/>
      <c r="AIN3693" s="0"/>
      <c r="AIO3693" s="0"/>
      <c r="AIP3693" s="0"/>
      <c r="AIQ3693" s="0"/>
      <c r="AIR3693" s="0"/>
      <c r="AIS3693" s="0"/>
      <c r="AIT3693" s="0"/>
      <c r="AIU3693" s="0"/>
      <c r="AIV3693" s="0"/>
      <c r="AIW3693" s="0"/>
      <c r="AIX3693" s="0"/>
      <c r="AIY3693" s="0"/>
      <c r="AIZ3693" s="0"/>
      <c r="AJA3693" s="0"/>
      <c r="AJB3693" s="0"/>
      <c r="AJC3693" s="0"/>
      <c r="AJD3693" s="0"/>
      <c r="AJE3693" s="0"/>
      <c r="AJF3693" s="0"/>
      <c r="AJG3693" s="0"/>
      <c r="AJH3693" s="0"/>
      <c r="AJI3693" s="0"/>
      <c r="AJJ3693" s="0"/>
      <c r="AJK3693" s="0"/>
      <c r="AJL3693" s="0"/>
      <c r="AJM3693" s="0"/>
      <c r="AJN3693" s="0"/>
      <c r="AJO3693" s="0"/>
      <c r="AJP3693" s="0"/>
      <c r="AJQ3693" s="0"/>
      <c r="AJR3693" s="0"/>
      <c r="AJS3693" s="0"/>
      <c r="AJT3693" s="0"/>
      <c r="AJU3693" s="0"/>
      <c r="AJV3693" s="0"/>
      <c r="AJW3693" s="0"/>
      <c r="AJX3693" s="0"/>
      <c r="AJY3693" s="0"/>
      <c r="AJZ3693" s="0"/>
      <c r="AKA3693" s="0"/>
      <c r="AKB3693" s="0"/>
      <c r="AKC3693" s="0"/>
      <c r="AKD3693" s="0"/>
      <c r="AKE3693" s="0"/>
      <c r="AKF3693" s="0"/>
      <c r="AKG3693" s="0"/>
      <c r="AKH3693" s="0"/>
      <c r="AKI3693" s="0"/>
      <c r="AKJ3693" s="0"/>
      <c r="AKK3693" s="0"/>
      <c r="AKL3693" s="0"/>
      <c r="AKM3693" s="0"/>
      <c r="AKN3693" s="0"/>
      <c r="AKO3693" s="0"/>
      <c r="AKP3693" s="0"/>
      <c r="AKQ3693" s="0"/>
      <c r="AKR3693" s="0"/>
      <c r="AKS3693" s="0"/>
      <c r="AKT3693" s="0"/>
      <c r="AKU3693" s="0"/>
      <c r="AKV3693" s="0"/>
      <c r="AKW3693" s="0"/>
      <c r="AKX3693" s="0"/>
      <c r="AKY3693" s="0"/>
      <c r="AKZ3693" s="0"/>
      <c r="ALA3693" s="0"/>
      <c r="ALB3693" s="0"/>
      <c r="ALC3693" s="0"/>
      <c r="ALD3693" s="0"/>
      <c r="ALE3693" s="0"/>
      <c r="ALF3693" s="0"/>
      <c r="ALG3693" s="0"/>
      <c r="ALH3693" s="0"/>
      <c r="ALI3693" s="0"/>
      <c r="ALJ3693" s="0"/>
      <c r="ALK3693" s="0"/>
      <c r="ALL3693" s="0"/>
      <c r="ALM3693" s="0"/>
      <c r="ALN3693" s="0"/>
      <c r="ALO3693" s="0"/>
      <c r="ALP3693" s="0"/>
      <c r="ALQ3693" s="0"/>
      <c r="ALR3693" s="0"/>
      <c r="ALS3693" s="0"/>
      <c r="ALT3693" s="0"/>
      <c r="ALU3693" s="0"/>
      <c r="ALV3693" s="0"/>
      <c r="ALW3693" s="0"/>
      <c r="ALX3693" s="0"/>
      <c r="ALY3693" s="0"/>
      <c r="ALZ3693" s="0"/>
      <c r="AMA3693" s="0"/>
      <c r="AMB3693" s="0"/>
      <c r="AMC3693" s="0"/>
      <c r="AMD3693" s="0"/>
      <c r="AME3693" s="0"/>
      <c r="AMF3693" s="0"/>
      <c r="AMG3693" s="0"/>
      <c r="AMH3693" s="0"/>
      <c r="AMI3693" s="0"/>
    </row>
    <row r="3694" customFormat="false" ht="12.75" hidden="false" customHeight="false" outlineLevel="0" collapsed="false">
      <c r="A3694" s="1" t="s">
        <v>3915</v>
      </c>
      <c r="C3694" s="27" t="s">
        <v>3921</v>
      </c>
      <c r="D3694" s="27" t="s">
        <v>507</v>
      </c>
      <c r="E3694" s="28"/>
      <c r="F3694" s="29"/>
      <c r="G3694" s="27"/>
      <c r="H3694" s="30" t="s">
        <v>61</v>
      </c>
      <c r="I3694" s="31" t="n">
        <v>1.19</v>
      </c>
      <c r="J3694" s="30" t="s">
        <v>3906</v>
      </c>
      <c r="BM3694" s="0"/>
      <c r="BN3694" s="0"/>
      <c r="BO3694" s="0"/>
      <c r="BP3694" s="0"/>
      <c r="BQ3694" s="0"/>
      <c r="BR3694" s="0"/>
      <c r="BS3694" s="0"/>
      <c r="BT3694" s="0"/>
      <c r="BU3694" s="0"/>
      <c r="BV3694" s="0"/>
      <c r="BW3694" s="0"/>
      <c r="BX3694" s="0"/>
      <c r="BY3694" s="0"/>
      <c r="BZ3694" s="0"/>
      <c r="CA3694" s="0"/>
      <c r="CB3694" s="0"/>
      <c r="CC3694" s="0"/>
      <c r="CD3694" s="0"/>
      <c r="CE3694" s="0"/>
      <c r="CF3694" s="0"/>
      <c r="CG3694" s="0"/>
      <c r="CH3694" s="0"/>
      <c r="CI3694" s="0"/>
      <c r="CJ3694" s="0"/>
      <c r="CK3694" s="0"/>
      <c r="CL3694" s="0"/>
      <c r="CM3694" s="0"/>
      <c r="CN3694" s="0"/>
      <c r="CO3694" s="0"/>
      <c r="CP3694" s="0"/>
      <c r="CQ3694" s="0"/>
      <c r="CR3694" s="0"/>
      <c r="CS3694" s="0"/>
      <c r="CT3694" s="0"/>
      <c r="CU3694" s="0"/>
      <c r="CV3694" s="0"/>
      <c r="CW3694" s="0"/>
      <c r="CX3694" s="0"/>
      <c r="CY3694" s="0"/>
      <c r="CZ3694" s="0"/>
      <c r="DA3694" s="0"/>
      <c r="DB3694" s="0"/>
      <c r="DC3694" s="0"/>
      <c r="DD3694" s="0"/>
      <c r="DE3694" s="0"/>
      <c r="DF3694" s="0"/>
      <c r="DG3694" s="0"/>
      <c r="DH3694" s="0"/>
      <c r="DI3694" s="0"/>
      <c r="DJ3694" s="0"/>
      <c r="DK3694" s="0"/>
      <c r="DL3694" s="0"/>
      <c r="DM3694" s="0"/>
      <c r="DN3694" s="0"/>
      <c r="DO3694" s="0"/>
      <c r="DP3694" s="0"/>
      <c r="DQ3694" s="0"/>
      <c r="DR3694" s="0"/>
      <c r="DS3694" s="0"/>
      <c r="DT3694" s="0"/>
      <c r="DU3694" s="0"/>
      <c r="DV3694" s="0"/>
      <c r="DW3694" s="0"/>
      <c r="DX3694" s="0"/>
      <c r="DY3694" s="0"/>
      <c r="DZ3694" s="0"/>
      <c r="EA3694" s="0"/>
      <c r="EB3694" s="0"/>
      <c r="EC3694" s="0"/>
      <c r="ED3694" s="0"/>
      <c r="EE3694" s="0"/>
      <c r="EF3694" s="0"/>
      <c r="EG3694" s="0"/>
      <c r="EH3694" s="0"/>
      <c r="EI3694" s="0"/>
      <c r="EJ3694" s="0"/>
      <c r="EK3694" s="0"/>
      <c r="EL3694" s="0"/>
      <c r="EM3694" s="0"/>
      <c r="EN3694" s="0"/>
      <c r="EO3694" s="0"/>
      <c r="EP3694" s="0"/>
      <c r="EQ3694" s="0"/>
      <c r="ER3694" s="0"/>
      <c r="ES3694" s="0"/>
      <c r="ET3694" s="0"/>
      <c r="EU3694" s="0"/>
      <c r="EV3694" s="0"/>
      <c r="EW3694" s="0"/>
      <c r="EX3694" s="0"/>
      <c r="EY3694" s="0"/>
      <c r="EZ3694" s="0"/>
      <c r="FA3694" s="0"/>
      <c r="FB3694" s="0"/>
      <c r="FC3694" s="0"/>
      <c r="FD3694" s="0"/>
      <c r="FE3694" s="0"/>
      <c r="FF3694" s="0"/>
      <c r="FG3694" s="0"/>
      <c r="FH3694" s="0"/>
      <c r="FI3694" s="0"/>
      <c r="FJ3694" s="0"/>
      <c r="FK3694" s="0"/>
      <c r="FL3694" s="0"/>
      <c r="FM3694" s="0"/>
      <c r="FN3694" s="0"/>
      <c r="FO3694" s="0"/>
      <c r="FP3694" s="0"/>
      <c r="FQ3694" s="0"/>
      <c r="FR3694" s="0"/>
      <c r="FS3694" s="0"/>
      <c r="FT3694" s="0"/>
      <c r="FU3694" s="0"/>
      <c r="FV3694" s="0"/>
      <c r="FW3694" s="0"/>
      <c r="FX3694" s="0"/>
      <c r="FY3694" s="0"/>
      <c r="FZ3694" s="0"/>
      <c r="GA3694" s="0"/>
      <c r="GB3694" s="0"/>
      <c r="GC3694" s="0"/>
      <c r="GD3694" s="0"/>
      <c r="GE3694" s="0"/>
      <c r="GF3694" s="0"/>
      <c r="GG3694" s="0"/>
      <c r="GH3694" s="0"/>
      <c r="GI3694" s="0"/>
      <c r="GJ3694" s="0"/>
      <c r="GK3694" s="0"/>
      <c r="GL3694" s="0"/>
      <c r="GM3694" s="0"/>
      <c r="GN3694" s="0"/>
      <c r="GO3694" s="0"/>
      <c r="GP3694" s="0"/>
      <c r="GQ3694" s="0"/>
      <c r="GR3694" s="0"/>
      <c r="GS3694" s="0"/>
      <c r="GT3694" s="0"/>
      <c r="GU3694" s="0"/>
      <c r="GV3694" s="0"/>
      <c r="GW3694" s="0"/>
      <c r="GX3694" s="0"/>
      <c r="GY3694" s="0"/>
      <c r="GZ3694" s="0"/>
      <c r="HA3694" s="0"/>
      <c r="HB3694" s="0"/>
      <c r="HC3694" s="0"/>
      <c r="HD3694" s="0"/>
      <c r="HE3694" s="0"/>
      <c r="HF3694" s="0"/>
      <c r="HG3694" s="0"/>
      <c r="HH3694" s="0"/>
      <c r="HI3694" s="0"/>
      <c r="HJ3694" s="0"/>
      <c r="HK3694" s="0"/>
      <c r="HL3694" s="0"/>
      <c r="HM3694" s="0"/>
      <c r="HN3694" s="0"/>
      <c r="HO3694" s="0"/>
      <c r="HP3694" s="0"/>
      <c r="HQ3694" s="0"/>
      <c r="HR3694" s="0"/>
      <c r="HS3694" s="0"/>
      <c r="HT3694" s="0"/>
      <c r="HU3694" s="0"/>
      <c r="HV3694" s="0"/>
      <c r="HW3694" s="0"/>
      <c r="HX3694" s="0"/>
      <c r="HY3694" s="0"/>
      <c r="HZ3694" s="0"/>
      <c r="IA3694" s="0"/>
      <c r="IB3694" s="0"/>
      <c r="IC3694" s="0"/>
      <c r="ID3694" s="0"/>
      <c r="IE3694" s="0"/>
      <c r="IF3694" s="0"/>
      <c r="IG3694" s="0"/>
      <c r="IH3694" s="0"/>
      <c r="II3694" s="0"/>
      <c r="IJ3694" s="0"/>
      <c r="IK3694" s="0"/>
      <c r="IL3694" s="0"/>
      <c r="IM3694" s="0"/>
      <c r="IN3694" s="0"/>
      <c r="IO3694" s="0"/>
      <c r="IP3694" s="0"/>
      <c r="IQ3694" s="0"/>
      <c r="IR3694" s="0"/>
      <c r="IS3694" s="0"/>
      <c r="IT3694" s="0"/>
      <c r="IU3694" s="0"/>
      <c r="IV3694" s="0"/>
      <c r="IW3694" s="0"/>
      <c r="IX3694" s="0"/>
      <c r="IY3694" s="0"/>
      <c r="IZ3694" s="0"/>
      <c r="JA3694" s="0"/>
      <c r="JB3694" s="0"/>
      <c r="JC3694" s="0"/>
      <c r="JD3694" s="0"/>
      <c r="JE3694" s="0"/>
      <c r="JF3694" s="0"/>
      <c r="JG3694" s="0"/>
      <c r="JH3694" s="0"/>
      <c r="JI3694" s="0"/>
      <c r="JJ3694" s="0"/>
      <c r="JK3694" s="0"/>
      <c r="JL3694" s="0"/>
      <c r="JM3694" s="0"/>
      <c r="JN3694" s="0"/>
      <c r="JO3694" s="0"/>
      <c r="JP3694" s="0"/>
      <c r="JQ3694" s="0"/>
      <c r="JR3694" s="0"/>
      <c r="JS3694" s="0"/>
      <c r="JT3694" s="0"/>
      <c r="JU3694" s="0"/>
      <c r="JV3694" s="0"/>
      <c r="JW3694" s="0"/>
      <c r="JX3694" s="0"/>
      <c r="JY3694" s="0"/>
      <c r="JZ3694" s="0"/>
      <c r="KA3694" s="0"/>
      <c r="KB3694" s="0"/>
      <c r="KC3694" s="0"/>
      <c r="KD3694" s="0"/>
      <c r="KE3694" s="0"/>
      <c r="KF3694" s="0"/>
      <c r="KG3694" s="0"/>
      <c r="KH3694" s="0"/>
      <c r="KI3694" s="0"/>
      <c r="KJ3694" s="0"/>
      <c r="KK3694" s="0"/>
      <c r="KL3694" s="0"/>
      <c r="KM3694" s="0"/>
      <c r="KN3694" s="0"/>
      <c r="KO3694" s="0"/>
      <c r="KP3694" s="0"/>
      <c r="KQ3694" s="0"/>
      <c r="KR3694" s="0"/>
      <c r="KS3694" s="0"/>
      <c r="KT3694" s="0"/>
      <c r="KU3694" s="0"/>
      <c r="KV3694" s="0"/>
      <c r="KW3694" s="0"/>
      <c r="KX3694" s="0"/>
      <c r="KY3694" s="0"/>
      <c r="KZ3694" s="0"/>
      <c r="LA3694" s="0"/>
      <c r="LB3694" s="0"/>
      <c r="LC3694" s="0"/>
      <c r="LD3694" s="0"/>
      <c r="LE3694" s="0"/>
      <c r="LF3694" s="0"/>
      <c r="LG3694" s="0"/>
      <c r="LH3694" s="0"/>
      <c r="LI3694" s="0"/>
      <c r="LJ3694" s="0"/>
      <c r="LK3694" s="0"/>
      <c r="LL3694" s="0"/>
      <c r="LM3694" s="0"/>
      <c r="LN3694" s="0"/>
      <c r="LO3694" s="0"/>
      <c r="LP3694" s="0"/>
      <c r="LQ3694" s="0"/>
      <c r="LR3694" s="0"/>
      <c r="LS3694" s="0"/>
      <c r="LT3694" s="0"/>
      <c r="LU3694" s="0"/>
      <c r="LV3694" s="0"/>
      <c r="LW3694" s="0"/>
      <c r="LX3694" s="0"/>
      <c r="LY3694" s="0"/>
      <c r="LZ3694" s="0"/>
      <c r="MA3694" s="0"/>
      <c r="MB3694" s="0"/>
      <c r="MC3694" s="0"/>
      <c r="MD3694" s="0"/>
      <c r="ME3694" s="0"/>
      <c r="MF3694" s="0"/>
      <c r="MG3694" s="0"/>
      <c r="MH3694" s="0"/>
      <c r="MI3694" s="0"/>
      <c r="MJ3694" s="0"/>
      <c r="MK3694" s="0"/>
      <c r="ML3694" s="0"/>
      <c r="MM3694" s="0"/>
      <c r="MN3694" s="0"/>
      <c r="MO3694" s="0"/>
      <c r="MP3694" s="0"/>
      <c r="MQ3694" s="0"/>
      <c r="MR3694" s="0"/>
      <c r="MS3694" s="0"/>
      <c r="MT3694" s="0"/>
      <c r="MU3694" s="0"/>
      <c r="MV3694" s="0"/>
      <c r="MW3694" s="0"/>
      <c r="MX3694" s="0"/>
      <c r="MY3694" s="0"/>
      <c r="MZ3694" s="0"/>
      <c r="NA3694" s="0"/>
      <c r="NB3694" s="0"/>
      <c r="NC3694" s="0"/>
      <c r="ND3694" s="0"/>
      <c r="NE3694" s="0"/>
      <c r="NF3694" s="0"/>
      <c r="NG3694" s="0"/>
      <c r="NH3694" s="0"/>
      <c r="NI3694" s="0"/>
      <c r="NJ3694" s="0"/>
      <c r="NK3694" s="0"/>
      <c r="NL3694" s="0"/>
      <c r="NM3694" s="0"/>
      <c r="NN3694" s="0"/>
      <c r="NO3694" s="0"/>
      <c r="NP3694" s="0"/>
      <c r="NQ3694" s="0"/>
      <c r="NR3694" s="0"/>
      <c r="NS3694" s="0"/>
      <c r="NT3694" s="0"/>
      <c r="NU3694" s="0"/>
      <c r="NV3694" s="0"/>
      <c r="NW3694" s="0"/>
      <c r="NX3694" s="0"/>
      <c r="NY3694" s="0"/>
      <c r="NZ3694" s="0"/>
      <c r="OA3694" s="0"/>
      <c r="OB3694" s="0"/>
      <c r="OC3694" s="0"/>
      <c r="OD3694" s="0"/>
      <c r="OE3694" s="0"/>
      <c r="OF3694" s="0"/>
      <c r="OG3694" s="0"/>
      <c r="OH3694" s="0"/>
      <c r="OI3694" s="0"/>
      <c r="OJ3694" s="0"/>
      <c r="OK3694" s="0"/>
      <c r="OL3694" s="0"/>
      <c r="OM3694" s="0"/>
      <c r="ON3694" s="0"/>
      <c r="OO3694" s="0"/>
      <c r="OP3694" s="0"/>
      <c r="OQ3694" s="0"/>
      <c r="OR3694" s="0"/>
      <c r="OS3694" s="0"/>
      <c r="OT3694" s="0"/>
      <c r="OU3694" s="0"/>
      <c r="OV3694" s="0"/>
      <c r="OW3694" s="0"/>
      <c r="OX3694" s="0"/>
      <c r="OY3694" s="0"/>
      <c r="OZ3694" s="0"/>
      <c r="PA3694" s="0"/>
      <c r="PB3694" s="0"/>
      <c r="PC3694" s="0"/>
      <c r="PD3694" s="0"/>
      <c r="PE3694" s="0"/>
      <c r="PF3694" s="0"/>
      <c r="PG3694" s="0"/>
      <c r="PH3694" s="0"/>
      <c r="PI3694" s="0"/>
      <c r="PJ3694" s="0"/>
      <c r="PK3694" s="0"/>
      <c r="PL3694" s="0"/>
      <c r="PM3694" s="0"/>
      <c r="PN3694" s="0"/>
      <c r="PO3694" s="0"/>
      <c r="PP3694" s="0"/>
      <c r="PQ3694" s="0"/>
      <c r="PR3694" s="0"/>
      <c r="PS3694" s="0"/>
      <c r="PT3694" s="0"/>
      <c r="PU3694" s="0"/>
      <c r="PV3694" s="0"/>
      <c r="PW3694" s="0"/>
      <c r="PX3694" s="0"/>
      <c r="PY3694" s="0"/>
      <c r="PZ3694" s="0"/>
      <c r="QA3694" s="0"/>
      <c r="QB3694" s="0"/>
      <c r="QC3694" s="0"/>
      <c r="QD3694" s="0"/>
      <c r="QE3694" s="0"/>
      <c r="QF3694" s="0"/>
      <c r="QG3694" s="0"/>
      <c r="QH3694" s="0"/>
      <c r="QI3694" s="0"/>
      <c r="QJ3694" s="0"/>
      <c r="QK3694" s="0"/>
      <c r="QL3694" s="0"/>
      <c r="QM3694" s="0"/>
      <c r="QN3694" s="0"/>
      <c r="QO3694" s="0"/>
      <c r="QP3694" s="0"/>
      <c r="QQ3694" s="0"/>
      <c r="QR3694" s="0"/>
      <c r="QS3694" s="0"/>
      <c r="QT3694" s="0"/>
      <c r="QU3694" s="0"/>
      <c r="QV3694" s="0"/>
      <c r="QW3694" s="0"/>
      <c r="QX3694" s="0"/>
      <c r="QY3694" s="0"/>
      <c r="QZ3694" s="0"/>
      <c r="RA3694" s="0"/>
      <c r="RB3694" s="0"/>
      <c r="RC3694" s="0"/>
      <c r="RD3694" s="0"/>
      <c r="RE3694" s="0"/>
      <c r="RF3694" s="0"/>
      <c r="RG3694" s="0"/>
      <c r="RH3694" s="0"/>
      <c r="RI3694" s="0"/>
      <c r="RJ3694" s="0"/>
      <c r="RK3694" s="0"/>
      <c r="RL3694" s="0"/>
      <c r="RM3694" s="0"/>
      <c r="RN3694" s="0"/>
      <c r="RO3694" s="0"/>
      <c r="RP3694" s="0"/>
      <c r="RQ3694" s="0"/>
      <c r="RR3694" s="0"/>
      <c r="RS3694" s="0"/>
      <c r="RT3694" s="0"/>
      <c r="RU3694" s="0"/>
      <c r="RV3694" s="0"/>
      <c r="RW3694" s="0"/>
      <c r="RX3694" s="0"/>
      <c r="RY3694" s="0"/>
      <c r="RZ3694" s="0"/>
      <c r="SA3694" s="0"/>
      <c r="SB3694" s="0"/>
      <c r="SC3694" s="0"/>
      <c r="SD3694" s="0"/>
      <c r="SE3694" s="0"/>
      <c r="SF3694" s="0"/>
      <c r="SG3694" s="0"/>
      <c r="SH3694" s="0"/>
      <c r="SI3694" s="0"/>
      <c r="SJ3694" s="0"/>
      <c r="SK3694" s="0"/>
      <c r="SL3694" s="0"/>
      <c r="SM3694" s="0"/>
      <c r="SN3694" s="0"/>
      <c r="SO3694" s="0"/>
      <c r="SP3694" s="0"/>
      <c r="SQ3694" s="0"/>
      <c r="SR3694" s="0"/>
      <c r="SS3694" s="0"/>
      <c r="ST3694" s="0"/>
      <c r="SU3694" s="0"/>
      <c r="SV3694" s="0"/>
      <c r="SW3694" s="0"/>
      <c r="SX3694" s="0"/>
      <c r="SY3694" s="0"/>
      <c r="SZ3694" s="0"/>
      <c r="TA3694" s="0"/>
      <c r="TB3694" s="0"/>
      <c r="TC3694" s="0"/>
      <c r="TD3694" s="0"/>
      <c r="TE3694" s="0"/>
      <c r="TF3694" s="0"/>
      <c r="TG3694" s="0"/>
      <c r="TH3694" s="0"/>
      <c r="TI3694" s="0"/>
      <c r="TJ3694" s="0"/>
      <c r="TK3694" s="0"/>
      <c r="TL3694" s="0"/>
      <c r="TM3694" s="0"/>
      <c r="TN3694" s="0"/>
      <c r="TO3694" s="0"/>
      <c r="TP3694" s="0"/>
      <c r="TQ3694" s="0"/>
      <c r="TR3694" s="0"/>
      <c r="TS3694" s="0"/>
      <c r="TT3694" s="0"/>
      <c r="TU3694" s="0"/>
      <c r="TV3694" s="0"/>
      <c r="TW3694" s="0"/>
      <c r="TX3694" s="0"/>
      <c r="TY3694" s="0"/>
      <c r="TZ3694" s="0"/>
      <c r="UA3694" s="0"/>
      <c r="UB3694" s="0"/>
      <c r="UC3694" s="0"/>
      <c r="UD3694" s="0"/>
      <c r="UE3694" s="0"/>
      <c r="UF3694" s="0"/>
      <c r="UG3694" s="0"/>
      <c r="UH3694" s="0"/>
      <c r="UI3694" s="0"/>
      <c r="UJ3694" s="0"/>
      <c r="UK3694" s="0"/>
      <c r="UL3694" s="0"/>
      <c r="UM3694" s="0"/>
      <c r="UN3694" s="0"/>
      <c r="UO3694" s="0"/>
      <c r="UP3694" s="0"/>
      <c r="UQ3694" s="0"/>
      <c r="UR3694" s="0"/>
      <c r="US3694" s="0"/>
      <c r="UT3694" s="0"/>
      <c r="UU3694" s="0"/>
      <c r="UV3694" s="0"/>
      <c r="UW3694" s="0"/>
      <c r="UX3694" s="0"/>
      <c r="UY3694" s="0"/>
      <c r="UZ3694" s="0"/>
      <c r="VA3694" s="0"/>
      <c r="VB3694" s="0"/>
      <c r="VC3694" s="0"/>
      <c r="VD3694" s="0"/>
      <c r="VE3694" s="0"/>
      <c r="VF3694" s="0"/>
      <c r="VG3694" s="0"/>
      <c r="VH3694" s="0"/>
      <c r="VI3694" s="0"/>
      <c r="VJ3694" s="0"/>
      <c r="VK3694" s="0"/>
      <c r="VL3694" s="0"/>
      <c r="VM3694" s="0"/>
      <c r="VN3694" s="0"/>
      <c r="VO3694" s="0"/>
      <c r="VP3694" s="0"/>
      <c r="VQ3694" s="0"/>
      <c r="VR3694" s="0"/>
      <c r="VS3694" s="0"/>
      <c r="VT3694" s="0"/>
      <c r="VU3694" s="0"/>
      <c r="VV3694" s="0"/>
      <c r="VW3694" s="0"/>
      <c r="VX3694" s="0"/>
      <c r="VY3694" s="0"/>
      <c r="VZ3694" s="0"/>
      <c r="WA3694" s="0"/>
      <c r="WB3694" s="0"/>
      <c r="WC3694" s="0"/>
      <c r="WD3694" s="0"/>
      <c r="WE3694" s="0"/>
      <c r="WF3694" s="0"/>
      <c r="WG3694" s="0"/>
      <c r="WH3694" s="0"/>
      <c r="WI3694" s="0"/>
      <c r="WJ3694" s="0"/>
      <c r="WK3694" s="0"/>
      <c r="WL3694" s="0"/>
      <c r="WM3694" s="0"/>
      <c r="WN3694" s="0"/>
      <c r="WO3694" s="0"/>
      <c r="WP3694" s="0"/>
      <c r="WQ3694" s="0"/>
      <c r="WR3694" s="0"/>
      <c r="WS3694" s="0"/>
      <c r="WT3694" s="0"/>
      <c r="WU3694" s="0"/>
      <c r="WV3694" s="0"/>
      <c r="WW3694" s="0"/>
      <c r="WX3694" s="0"/>
      <c r="WY3694" s="0"/>
      <c r="WZ3694" s="0"/>
      <c r="XA3694" s="0"/>
      <c r="XB3694" s="0"/>
      <c r="XC3694" s="0"/>
      <c r="XD3694" s="0"/>
      <c r="XE3694" s="0"/>
      <c r="XF3694" s="0"/>
      <c r="XG3694" s="0"/>
      <c r="XH3694" s="0"/>
      <c r="XI3694" s="0"/>
      <c r="XJ3694" s="0"/>
      <c r="XK3694" s="0"/>
      <c r="XL3694" s="0"/>
      <c r="XM3694" s="0"/>
      <c r="XN3694" s="0"/>
      <c r="XO3694" s="0"/>
      <c r="XP3694" s="0"/>
      <c r="XQ3694" s="0"/>
      <c r="XR3694" s="0"/>
      <c r="XS3694" s="0"/>
      <c r="XT3694" s="0"/>
      <c r="XU3694" s="0"/>
      <c r="XV3694" s="0"/>
      <c r="XW3694" s="0"/>
      <c r="XX3694" s="0"/>
      <c r="XY3694" s="0"/>
      <c r="XZ3694" s="0"/>
      <c r="YA3694" s="0"/>
      <c r="YB3694" s="0"/>
      <c r="YC3694" s="0"/>
      <c r="YD3694" s="0"/>
      <c r="YE3694" s="0"/>
      <c r="YF3694" s="0"/>
      <c r="YG3694" s="0"/>
      <c r="YH3694" s="0"/>
      <c r="YI3694" s="0"/>
      <c r="YJ3694" s="0"/>
      <c r="YK3694" s="0"/>
      <c r="YL3694" s="0"/>
      <c r="YM3694" s="0"/>
      <c r="YN3694" s="0"/>
      <c r="YO3694" s="0"/>
      <c r="YP3694" s="0"/>
      <c r="YQ3694" s="0"/>
      <c r="YR3694" s="0"/>
      <c r="YS3694" s="0"/>
      <c r="YT3694" s="0"/>
      <c r="YU3694" s="0"/>
      <c r="YV3694" s="0"/>
      <c r="YW3694" s="0"/>
      <c r="YX3694" s="0"/>
      <c r="YY3694" s="0"/>
      <c r="YZ3694" s="0"/>
      <c r="ZA3694" s="0"/>
      <c r="ZB3694" s="0"/>
      <c r="ZC3694" s="0"/>
      <c r="ZD3694" s="0"/>
      <c r="ZE3694" s="0"/>
      <c r="ZF3694" s="0"/>
      <c r="ZG3694" s="0"/>
      <c r="ZH3694" s="0"/>
      <c r="ZI3694" s="0"/>
      <c r="ZJ3694" s="0"/>
      <c r="ZK3694" s="0"/>
      <c r="ZL3694" s="0"/>
      <c r="ZM3694" s="0"/>
      <c r="ZN3694" s="0"/>
      <c r="ZO3694" s="0"/>
      <c r="ZP3694" s="0"/>
      <c r="ZQ3694" s="0"/>
      <c r="ZR3694" s="0"/>
      <c r="ZS3694" s="0"/>
      <c r="ZT3694" s="0"/>
      <c r="ZU3694" s="0"/>
      <c r="ZV3694" s="0"/>
      <c r="ZW3694" s="0"/>
      <c r="ZX3694" s="0"/>
      <c r="ZY3694" s="0"/>
      <c r="ZZ3694" s="0"/>
      <c r="AAA3694" s="0"/>
      <c r="AAB3694" s="0"/>
      <c r="AAC3694" s="0"/>
      <c r="AAD3694" s="0"/>
      <c r="AAE3694" s="0"/>
      <c r="AAF3694" s="0"/>
      <c r="AAG3694" s="0"/>
      <c r="AAH3694" s="0"/>
      <c r="AAI3694" s="0"/>
      <c r="AAJ3694" s="0"/>
      <c r="AAK3694" s="0"/>
      <c r="AAL3694" s="0"/>
      <c r="AAM3694" s="0"/>
      <c r="AAN3694" s="0"/>
      <c r="AAO3694" s="0"/>
      <c r="AAP3694" s="0"/>
      <c r="AAQ3694" s="0"/>
      <c r="AAR3694" s="0"/>
      <c r="AAS3694" s="0"/>
      <c r="AAT3694" s="0"/>
      <c r="AAU3694" s="0"/>
      <c r="AAV3694" s="0"/>
      <c r="AAW3694" s="0"/>
      <c r="AAX3694" s="0"/>
      <c r="AAY3694" s="0"/>
      <c r="AAZ3694" s="0"/>
      <c r="ABA3694" s="0"/>
      <c r="ABB3694" s="0"/>
      <c r="ABC3694" s="0"/>
      <c r="ABD3694" s="0"/>
      <c r="ABE3694" s="0"/>
      <c r="ABF3694" s="0"/>
      <c r="ABG3694" s="0"/>
      <c r="ABH3694" s="0"/>
      <c r="ABI3694" s="0"/>
      <c r="ABJ3694" s="0"/>
      <c r="ABK3694" s="0"/>
      <c r="ABL3694" s="0"/>
      <c r="ABM3694" s="0"/>
      <c r="ABN3694" s="0"/>
      <c r="ABO3694" s="0"/>
      <c r="ABP3694" s="0"/>
      <c r="ABQ3694" s="0"/>
      <c r="ABR3694" s="0"/>
      <c r="ABS3694" s="0"/>
      <c r="ABT3694" s="0"/>
      <c r="ABU3694" s="0"/>
      <c r="ABV3694" s="0"/>
      <c r="ABW3694" s="0"/>
      <c r="ABX3694" s="0"/>
      <c r="ABY3694" s="0"/>
      <c r="ABZ3694" s="0"/>
      <c r="ACA3694" s="0"/>
      <c r="ACB3694" s="0"/>
      <c r="ACC3694" s="0"/>
      <c r="ACD3694" s="0"/>
      <c r="ACE3694" s="0"/>
      <c r="ACF3694" s="0"/>
      <c r="ACG3694" s="0"/>
      <c r="ACH3694" s="0"/>
      <c r="ACI3694" s="0"/>
      <c r="ACJ3694" s="0"/>
      <c r="ACK3694" s="0"/>
      <c r="ACL3694" s="0"/>
      <c r="ACM3694" s="0"/>
      <c r="ACN3694" s="0"/>
      <c r="ACO3694" s="0"/>
      <c r="ACP3694" s="0"/>
      <c r="ACQ3694" s="0"/>
      <c r="ACR3694" s="0"/>
      <c r="ACS3694" s="0"/>
      <c r="ACT3694" s="0"/>
      <c r="ACU3694" s="0"/>
      <c r="ACV3694" s="0"/>
      <c r="ACW3694" s="0"/>
      <c r="ACX3694" s="0"/>
      <c r="ACY3694" s="0"/>
      <c r="ACZ3694" s="0"/>
      <c r="ADA3694" s="0"/>
      <c r="ADB3694" s="0"/>
      <c r="ADC3694" s="0"/>
      <c r="ADD3694" s="0"/>
      <c r="ADE3694" s="0"/>
      <c r="ADF3694" s="0"/>
      <c r="ADG3694" s="0"/>
      <c r="ADH3694" s="0"/>
      <c r="ADI3694" s="0"/>
      <c r="ADJ3694" s="0"/>
      <c r="ADK3694" s="0"/>
      <c r="ADL3694" s="0"/>
      <c r="ADM3694" s="0"/>
      <c r="ADN3694" s="0"/>
      <c r="ADO3694" s="0"/>
      <c r="ADP3694" s="0"/>
      <c r="ADQ3694" s="0"/>
      <c r="ADR3694" s="0"/>
      <c r="ADS3694" s="0"/>
      <c r="ADT3694" s="0"/>
      <c r="ADU3694" s="0"/>
      <c r="ADV3694" s="0"/>
      <c r="ADW3694" s="0"/>
      <c r="ADX3694" s="0"/>
      <c r="ADY3694" s="0"/>
      <c r="ADZ3694" s="0"/>
      <c r="AEA3694" s="0"/>
      <c r="AEB3694" s="0"/>
      <c r="AEC3694" s="0"/>
      <c r="AED3694" s="0"/>
      <c r="AEE3694" s="0"/>
      <c r="AEF3694" s="0"/>
      <c r="AEG3694" s="0"/>
      <c r="AEH3694" s="0"/>
      <c r="AEI3694" s="0"/>
      <c r="AEJ3694" s="0"/>
      <c r="AEK3694" s="0"/>
      <c r="AEL3694" s="0"/>
      <c r="AEM3694" s="0"/>
      <c r="AEN3694" s="0"/>
      <c r="AEO3694" s="0"/>
      <c r="AEP3694" s="0"/>
      <c r="AEQ3694" s="0"/>
      <c r="AER3694" s="0"/>
      <c r="AES3694" s="0"/>
      <c r="AET3694" s="0"/>
      <c r="AEU3694" s="0"/>
      <c r="AEV3694" s="0"/>
      <c r="AEW3694" s="0"/>
      <c r="AEX3694" s="0"/>
      <c r="AEY3694" s="0"/>
      <c r="AEZ3694" s="0"/>
      <c r="AFA3694" s="0"/>
      <c r="AFB3694" s="0"/>
      <c r="AFC3694" s="0"/>
      <c r="AFD3694" s="0"/>
      <c r="AFE3694" s="0"/>
      <c r="AFF3694" s="0"/>
      <c r="AFG3694" s="0"/>
      <c r="AFH3694" s="0"/>
      <c r="AFI3694" s="0"/>
      <c r="AFJ3694" s="0"/>
      <c r="AFK3694" s="0"/>
      <c r="AFL3694" s="0"/>
      <c r="AFM3694" s="0"/>
      <c r="AFN3694" s="0"/>
      <c r="AFO3694" s="0"/>
      <c r="AFP3694" s="0"/>
      <c r="AFQ3694" s="0"/>
      <c r="AFR3694" s="0"/>
      <c r="AFS3694" s="0"/>
      <c r="AFT3694" s="0"/>
      <c r="AFU3694" s="0"/>
      <c r="AFV3694" s="0"/>
      <c r="AFW3694" s="0"/>
      <c r="AFX3694" s="0"/>
      <c r="AFY3694" s="0"/>
      <c r="AFZ3694" s="0"/>
      <c r="AGA3694" s="0"/>
      <c r="AGB3694" s="0"/>
      <c r="AGC3694" s="0"/>
      <c r="AGD3694" s="0"/>
      <c r="AGE3694" s="0"/>
      <c r="AGF3694" s="0"/>
      <c r="AGG3694" s="0"/>
      <c r="AGH3694" s="0"/>
      <c r="AGI3694" s="0"/>
      <c r="AGJ3694" s="0"/>
      <c r="AGK3694" s="0"/>
      <c r="AGL3694" s="0"/>
      <c r="AGM3694" s="0"/>
      <c r="AGN3694" s="0"/>
      <c r="AGO3694" s="0"/>
      <c r="AGP3694" s="0"/>
      <c r="AGQ3694" s="0"/>
      <c r="AGR3694" s="0"/>
      <c r="AGS3694" s="0"/>
      <c r="AGT3694" s="0"/>
      <c r="AGU3694" s="0"/>
      <c r="AGV3694" s="0"/>
      <c r="AGW3694" s="0"/>
      <c r="AGX3694" s="0"/>
      <c r="AGY3694" s="0"/>
      <c r="AGZ3694" s="0"/>
      <c r="AHA3694" s="0"/>
      <c r="AHB3694" s="0"/>
      <c r="AHC3694" s="0"/>
      <c r="AHD3694" s="0"/>
      <c r="AHE3694" s="0"/>
      <c r="AHF3694" s="0"/>
      <c r="AHG3694" s="0"/>
      <c r="AHH3694" s="0"/>
      <c r="AHI3694" s="0"/>
      <c r="AHJ3694" s="0"/>
      <c r="AHK3694" s="0"/>
      <c r="AHL3694" s="0"/>
      <c r="AHM3694" s="0"/>
      <c r="AHN3694" s="0"/>
      <c r="AHO3694" s="0"/>
      <c r="AHP3694" s="0"/>
      <c r="AHQ3694" s="0"/>
      <c r="AHR3694" s="0"/>
      <c r="AHS3694" s="0"/>
      <c r="AHT3694" s="0"/>
      <c r="AHU3694" s="0"/>
      <c r="AHV3694" s="0"/>
      <c r="AHW3694" s="0"/>
      <c r="AHX3694" s="0"/>
      <c r="AHY3694" s="0"/>
      <c r="AHZ3694" s="0"/>
      <c r="AIA3694" s="0"/>
      <c r="AIB3694" s="0"/>
      <c r="AIC3694" s="0"/>
      <c r="AID3694" s="0"/>
      <c r="AIE3694" s="0"/>
      <c r="AIF3694" s="0"/>
      <c r="AIG3694" s="0"/>
      <c r="AIH3694" s="0"/>
      <c r="AII3694" s="0"/>
      <c r="AIJ3694" s="0"/>
      <c r="AIK3694" s="0"/>
      <c r="AIL3694" s="0"/>
      <c r="AIM3694" s="0"/>
      <c r="AIN3694" s="0"/>
      <c r="AIO3694" s="0"/>
      <c r="AIP3694" s="0"/>
      <c r="AIQ3694" s="0"/>
      <c r="AIR3694" s="0"/>
      <c r="AIS3694" s="0"/>
      <c r="AIT3694" s="0"/>
      <c r="AIU3694" s="0"/>
      <c r="AIV3694" s="0"/>
      <c r="AIW3694" s="0"/>
      <c r="AIX3694" s="0"/>
      <c r="AIY3694" s="0"/>
      <c r="AIZ3694" s="0"/>
      <c r="AJA3694" s="0"/>
      <c r="AJB3694" s="0"/>
      <c r="AJC3694" s="0"/>
      <c r="AJD3694" s="0"/>
      <c r="AJE3694" s="0"/>
      <c r="AJF3694" s="0"/>
      <c r="AJG3694" s="0"/>
      <c r="AJH3694" s="0"/>
      <c r="AJI3694" s="0"/>
      <c r="AJJ3694" s="0"/>
      <c r="AJK3694" s="0"/>
      <c r="AJL3694" s="0"/>
      <c r="AJM3694" s="0"/>
      <c r="AJN3694" s="0"/>
      <c r="AJO3694" s="0"/>
      <c r="AJP3694" s="0"/>
      <c r="AJQ3694" s="0"/>
      <c r="AJR3694" s="0"/>
      <c r="AJS3694" s="0"/>
      <c r="AJT3694" s="0"/>
      <c r="AJU3694" s="0"/>
      <c r="AJV3694" s="0"/>
      <c r="AJW3694" s="0"/>
      <c r="AJX3694" s="0"/>
      <c r="AJY3694" s="0"/>
      <c r="AJZ3694" s="0"/>
      <c r="AKA3694" s="0"/>
      <c r="AKB3694" s="0"/>
      <c r="AKC3694" s="0"/>
      <c r="AKD3694" s="0"/>
      <c r="AKE3694" s="0"/>
      <c r="AKF3694" s="0"/>
      <c r="AKG3694" s="0"/>
      <c r="AKH3694" s="0"/>
      <c r="AKI3694" s="0"/>
      <c r="AKJ3694" s="0"/>
      <c r="AKK3694" s="0"/>
      <c r="AKL3694" s="0"/>
      <c r="AKM3694" s="0"/>
      <c r="AKN3694" s="0"/>
      <c r="AKO3694" s="0"/>
      <c r="AKP3694" s="0"/>
      <c r="AKQ3694" s="0"/>
      <c r="AKR3694" s="0"/>
      <c r="AKS3694" s="0"/>
      <c r="AKT3694" s="0"/>
      <c r="AKU3694" s="0"/>
      <c r="AKV3694" s="0"/>
      <c r="AKW3694" s="0"/>
      <c r="AKX3694" s="0"/>
      <c r="AKY3694" s="0"/>
      <c r="AKZ3694" s="0"/>
      <c r="ALA3694" s="0"/>
      <c r="ALB3694" s="0"/>
      <c r="ALC3694" s="0"/>
      <c r="ALD3694" s="0"/>
      <c r="ALE3694" s="0"/>
      <c r="ALF3694" s="0"/>
      <c r="ALG3694" s="0"/>
      <c r="ALH3694" s="0"/>
      <c r="ALI3694" s="0"/>
      <c r="ALJ3694" s="0"/>
      <c r="ALK3694" s="0"/>
      <c r="ALL3694" s="0"/>
      <c r="ALM3694" s="0"/>
      <c r="ALN3694" s="0"/>
      <c r="ALO3694" s="0"/>
      <c r="ALP3694" s="0"/>
      <c r="ALQ3694" s="0"/>
      <c r="ALR3694" s="0"/>
      <c r="ALS3694" s="0"/>
      <c r="ALT3694" s="0"/>
      <c r="ALU3694" s="0"/>
      <c r="ALV3694" s="0"/>
      <c r="ALW3694" s="0"/>
      <c r="ALX3694" s="0"/>
      <c r="ALY3694" s="0"/>
      <c r="ALZ3694" s="0"/>
      <c r="AMA3694" s="0"/>
      <c r="AMB3694" s="0"/>
      <c r="AMC3694" s="0"/>
      <c r="AMD3694" s="0"/>
      <c r="AME3694" s="0"/>
      <c r="AMF3694" s="0"/>
      <c r="AMG3694" s="0"/>
      <c r="AMH3694" s="0"/>
      <c r="AMI3694" s="0"/>
    </row>
    <row r="3695" customFormat="false" ht="12.75" hidden="false" customHeight="false" outlineLevel="0" collapsed="false">
      <c r="A3695" s="1" t="s">
        <v>3915</v>
      </c>
      <c r="C3695" s="27" t="s">
        <v>3922</v>
      </c>
      <c r="D3695" s="27" t="s">
        <v>88</v>
      </c>
      <c r="E3695" s="28"/>
      <c r="F3695" s="29"/>
      <c r="G3695" s="27"/>
      <c r="H3695" s="30" t="s">
        <v>61</v>
      </c>
      <c r="I3695" s="31" t="n">
        <v>0.85</v>
      </c>
      <c r="J3695" s="30" t="s">
        <v>3906</v>
      </c>
      <c r="BM3695" s="0"/>
      <c r="BN3695" s="0"/>
      <c r="BO3695" s="0"/>
      <c r="BP3695" s="0"/>
      <c r="BQ3695" s="0"/>
      <c r="BR3695" s="0"/>
      <c r="BS3695" s="0"/>
      <c r="BT3695" s="0"/>
      <c r="BU3695" s="0"/>
      <c r="BV3695" s="0"/>
      <c r="BW3695" s="0"/>
      <c r="BX3695" s="0"/>
      <c r="BY3695" s="0"/>
      <c r="BZ3695" s="0"/>
      <c r="CA3695" s="0"/>
      <c r="CB3695" s="0"/>
      <c r="CC3695" s="0"/>
      <c r="CD3695" s="0"/>
      <c r="CE3695" s="0"/>
      <c r="CF3695" s="0"/>
      <c r="CG3695" s="0"/>
      <c r="CH3695" s="0"/>
      <c r="CI3695" s="0"/>
      <c r="CJ3695" s="0"/>
      <c r="CK3695" s="0"/>
      <c r="CL3695" s="0"/>
      <c r="CM3695" s="0"/>
      <c r="CN3695" s="0"/>
      <c r="CO3695" s="0"/>
      <c r="CP3695" s="0"/>
      <c r="CQ3695" s="0"/>
      <c r="CR3695" s="0"/>
      <c r="CS3695" s="0"/>
      <c r="CT3695" s="0"/>
      <c r="CU3695" s="0"/>
      <c r="CV3695" s="0"/>
      <c r="CW3695" s="0"/>
      <c r="CX3695" s="0"/>
      <c r="CY3695" s="0"/>
      <c r="CZ3695" s="0"/>
      <c r="DA3695" s="0"/>
      <c r="DB3695" s="0"/>
      <c r="DC3695" s="0"/>
      <c r="DD3695" s="0"/>
      <c r="DE3695" s="0"/>
      <c r="DF3695" s="0"/>
      <c r="DG3695" s="0"/>
      <c r="DH3695" s="0"/>
      <c r="DI3695" s="0"/>
      <c r="DJ3695" s="0"/>
      <c r="DK3695" s="0"/>
      <c r="DL3695" s="0"/>
      <c r="DM3695" s="0"/>
      <c r="DN3695" s="0"/>
      <c r="DO3695" s="0"/>
      <c r="DP3695" s="0"/>
      <c r="DQ3695" s="0"/>
      <c r="DR3695" s="0"/>
      <c r="DS3695" s="0"/>
      <c r="DT3695" s="0"/>
      <c r="DU3695" s="0"/>
      <c r="DV3695" s="0"/>
      <c r="DW3695" s="0"/>
      <c r="DX3695" s="0"/>
      <c r="DY3695" s="0"/>
      <c r="DZ3695" s="0"/>
      <c r="EA3695" s="0"/>
      <c r="EB3695" s="0"/>
      <c r="EC3695" s="0"/>
      <c r="ED3695" s="0"/>
      <c r="EE3695" s="0"/>
      <c r="EF3695" s="0"/>
      <c r="EG3695" s="0"/>
      <c r="EH3695" s="0"/>
      <c r="EI3695" s="0"/>
      <c r="EJ3695" s="0"/>
      <c r="EK3695" s="0"/>
      <c r="EL3695" s="0"/>
      <c r="EM3695" s="0"/>
      <c r="EN3695" s="0"/>
      <c r="EO3695" s="0"/>
      <c r="EP3695" s="0"/>
      <c r="EQ3695" s="0"/>
      <c r="ER3695" s="0"/>
      <c r="ES3695" s="0"/>
      <c r="ET3695" s="0"/>
      <c r="EU3695" s="0"/>
      <c r="EV3695" s="0"/>
      <c r="EW3695" s="0"/>
      <c r="EX3695" s="0"/>
      <c r="EY3695" s="0"/>
      <c r="EZ3695" s="0"/>
      <c r="FA3695" s="0"/>
      <c r="FB3695" s="0"/>
      <c r="FC3695" s="0"/>
      <c r="FD3695" s="0"/>
      <c r="FE3695" s="0"/>
      <c r="FF3695" s="0"/>
      <c r="FG3695" s="0"/>
      <c r="FH3695" s="0"/>
      <c r="FI3695" s="0"/>
      <c r="FJ3695" s="0"/>
      <c r="FK3695" s="0"/>
      <c r="FL3695" s="0"/>
      <c r="FM3695" s="0"/>
      <c r="FN3695" s="0"/>
      <c r="FO3695" s="0"/>
      <c r="FP3695" s="0"/>
      <c r="FQ3695" s="0"/>
      <c r="FR3695" s="0"/>
      <c r="FS3695" s="0"/>
      <c r="FT3695" s="0"/>
      <c r="FU3695" s="0"/>
      <c r="FV3695" s="0"/>
      <c r="FW3695" s="0"/>
      <c r="FX3695" s="0"/>
      <c r="FY3695" s="0"/>
      <c r="FZ3695" s="0"/>
      <c r="GA3695" s="0"/>
      <c r="GB3695" s="0"/>
      <c r="GC3695" s="0"/>
      <c r="GD3695" s="0"/>
      <c r="GE3695" s="0"/>
      <c r="GF3695" s="0"/>
      <c r="GG3695" s="0"/>
      <c r="GH3695" s="0"/>
      <c r="GI3695" s="0"/>
      <c r="GJ3695" s="0"/>
      <c r="GK3695" s="0"/>
      <c r="GL3695" s="0"/>
      <c r="GM3695" s="0"/>
      <c r="GN3695" s="0"/>
      <c r="GO3695" s="0"/>
      <c r="GP3695" s="0"/>
      <c r="GQ3695" s="0"/>
      <c r="GR3695" s="0"/>
      <c r="GS3695" s="0"/>
      <c r="GT3695" s="0"/>
      <c r="GU3695" s="0"/>
      <c r="GV3695" s="0"/>
      <c r="GW3695" s="0"/>
      <c r="GX3695" s="0"/>
      <c r="GY3695" s="0"/>
      <c r="GZ3695" s="0"/>
      <c r="HA3695" s="0"/>
      <c r="HB3695" s="0"/>
      <c r="HC3695" s="0"/>
      <c r="HD3695" s="0"/>
      <c r="HE3695" s="0"/>
      <c r="HF3695" s="0"/>
      <c r="HG3695" s="0"/>
      <c r="HH3695" s="0"/>
      <c r="HI3695" s="0"/>
      <c r="HJ3695" s="0"/>
      <c r="HK3695" s="0"/>
      <c r="HL3695" s="0"/>
      <c r="HM3695" s="0"/>
      <c r="HN3695" s="0"/>
      <c r="HO3695" s="0"/>
      <c r="HP3695" s="0"/>
      <c r="HQ3695" s="0"/>
      <c r="HR3695" s="0"/>
      <c r="HS3695" s="0"/>
      <c r="HT3695" s="0"/>
      <c r="HU3695" s="0"/>
      <c r="HV3695" s="0"/>
      <c r="HW3695" s="0"/>
      <c r="HX3695" s="0"/>
      <c r="HY3695" s="0"/>
      <c r="HZ3695" s="0"/>
      <c r="IA3695" s="0"/>
      <c r="IB3695" s="0"/>
      <c r="IC3695" s="0"/>
      <c r="ID3695" s="0"/>
      <c r="IE3695" s="0"/>
      <c r="IF3695" s="0"/>
      <c r="IG3695" s="0"/>
      <c r="IH3695" s="0"/>
      <c r="II3695" s="0"/>
      <c r="IJ3695" s="0"/>
      <c r="IK3695" s="0"/>
      <c r="IL3695" s="0"/>
      <c r="IM3695" s="0"/>
      <c r="IN3695" s="0"/>
      <c r="IO3695" s="0"/>
      <c r="IP3695" s="0"/>
      <c r="IQ3695" s="0"/>
      <c r="IR3695" s="0"/>
      <c r="IS3695" s="0"/>
      <c r="IT3695" s="0"/>
      <c r="IU3695" s="0"/>
      <c r="IV3695" s="0"/>
      <c r="IW3695" s="0"/>
      <c r="IX3695" s="0"/>
      <c r="IY3695" s="0"/>
      <c r="IZ3695" s="0"/>
      <c r="JA3695" s="0"/>
      <c r="JB3695" s="0"/>
      <c r="JC3695" s="0"/>
      <c r="JD3695" s="0"/>
      <c r="JE3695" s="0"/>
      <c r="JF3695" s="0"/>
      <c r="JG3695" s="0"/>
      <c r="JH3695" s="0"/>
      <c r="JI3695" s="0"/>
      <c r="JJ3695" s="0"/>
      <c r="JK3695" s="0"/>
      <c r="JL3695" s="0"/>
      <c r="JM3695" s="0"/>
      <c r="JN3695" s="0"/>
      <c r="JO3695" s="0"/>
      <c r="JP3695" s="0"/>
      <c r="JQ3695" s="0"/>
      <c r="JR3695" s="0"/>
      <c r="JS3695" s="0"/>
      <c r="JT3695" s="0"/>
      <c r="JU3695" s="0"/>
      <c r="JV3695" s="0"/>
      <c r="JW3695" s="0"/>
      <c r="JX3695" s="0"/>
      <c r="JY3695" s="0"/>
      <c r="JZ3695" s="0"/>
      <c r="KA3695" s="0"/>
      <c r="KB3695" s="0"/>
      <c r="KC3695" s="0"/>
      <c r="KD3695" s="0"/>
      <c r="KE3695" s="0"/>
      <c r="KF3695" s="0"/>
      <c r="KG3695" s="0"/>
      <c r="KH3695" s="0"/>
      <c r="KI3695" s="0"/>
      <c r="KJ3695" s="0"/>
      <c r="KK3695" s="0"/>
      <c r="KL3695" s="0"/>
      <c r="KM3695" s="0"/>
      <c r="KN3695" s="0"/>
      <c r="KO3695" s="0"/>
      <c r="KP3695" s="0"/>
      <c r="KQ3695" s="0"/>
      <c r="KR3695" s="0"/>
      <c r="KS3695" s="0"/>
      <c r="KT3695" s="0"/>
      <c r="KU3695" s="0"/>
      <c r="KV3695" s="0"/>
      <c r="KW3695" s="0"/>
      <c r="KX3695" s="0"/>
      <c r="KY3695" s="0"/>
      <c r="KZ3695" s="0"/>
      <c r="LA3695" s="0"/>
      <c r="LB3695" s="0"/>
      <c r="LC3695" s="0"/>
      <c r="LD3695" s="0"/>
      <c r="LE3695" s="0"/>
      <c r="LF3695" s="0"/>
      <c r="LG3695" s="0"/>
      <c r="LH3695" s="0"/>
      <c r="LI3695" s="0"/>
      <c r="LJ3695" s="0"/>
      <c r="LK3695" s="0"/>
      <c r="LL3695" s="0"/>
      <c r="LM3695" s="0"/>
      <c r="LN3695" s="0"/>
      <c r="LO3695" s="0"/>
      <c r="LP3695" s="0"/>
      <c r="LQ3695" s="0"/>
      <c r="LR3695" s="0"/>
      <c r="LS3695" s="0"/>
      <c r="LT3695" s="0"/>
      <c r="LU3695" s="0"/>
      <c r="LV3695" s="0"/>
      <c r="LW3695" s="0"/>
      <c r="LX3695" s="0"/>
      <c r="LY3695" s="0"/>
      <c r="LZ3695" s="0"/>
      <c r="MA3695" s="0"/>
      <c r="MB3695" s="0"/>
      <c r="MC3695" s="0"/>
      <c r="MD3695" s="0"/>
      <c r="ME3695" s="0"/>
      <c r="MF3695" s="0"/>
      <c r="MG3695" s="0"/>
      <c r="MH3695" s="0"/>
      <c r="MI3695" s="0"/>
      <c r="MJ3695" s="0"/>
      <c r="MK3695" s="0"/>
      <c r="ML3695" s="0"/>
      <c r="MM3695" s="0"/>
      <c r="MN3695" s="0"/>
      <c r="MO3695" s="0"/>
      <c r="MP3695" s="0"/>
      <c r="MQ3695" s="0"/>
      <c r="MR3695" s="0"/>
      <c r="MS3695" s="0"/>
      <c r="MT3695" s="0"/>
      <c r="MU3695" s="0"/>
      <c r="MV3695" s="0"/>
      <c r="MW3695" s="0"/>
      <c r="MX3695" s="0"/>
      <c r="MY3695" s="0"/>
      <c r="MZ3695" s="0"/>
      <c r="NA3695" s="0"/>
      <c r="NB3695" s="0"/>
      <c r="NC3695" s="0"/>
      <c r="ND3695" s="0"/>
      <c r="NE3695" s="0"/>
      <c r="NF3695" s="0"/>
      <c r="NG3695" s="0"/>
      <c r="NH3695" s="0"/>
      <c r="NI3695" s="0"/>
      <c r="NJ3695" s="0"/>
      <c r="NK3695" s="0"/>
      <c r="NL3695" s="0"/>
      <c r="NM3695" s="0"/>
      <c r="NN3695" s="0"/>
      <c r="NO3695" s="0"/>
      <c r="NP3695" s="0"/>
      <c r="NQ3695" s="0"/>
      <c r="NR3695" s="0"/>
      <c r="NS3695" s="0"/>
      <c r="NT3695" s="0"/>
      <c r="NU3695" s="0"/>
      <c r="NV3695" s="0"/>
      <c r="NW3695" s="0"/>
      <c r="NX3695" s="0"/>
      <c r="NY3695" s="0"/>
      <c r="NZ3695" s="0"/>
      <c r="OA3695" s="0"/>
      <c r="OB3695" s="0"/>
      <c r="OC3695" s="0"/>
      <c r="OD3695" s="0"/>
      <c r="OE3695" s="0"/>
      <c r="OF3695" s="0"/>
      <c r="OG3695" s="0"/>
      <c r="OH3695" s="0"/>
      <c r="OI3695" s="0"/>
      <c r="OJ3695" s="0"/>
      <c r="OK3695" s="0"/>
      <c r="OL3695" s="0"/>
      <c r="OM3695" s="0"/>
      <c r="ON3695" s="0"/>
      <c r="OO3695" s="0"/>
      <c r="OP3695" s="0"/>
      <c r="OQ3695" s="0"/>
      <c r="OR3695" s="0"/>
      <c r="OS3695" s="0"/>
      <c r="OT3695" s="0"/>
      <c r="OU3695" s="0"/>
      <c r="OV3695" s="0"/>
      <c r="OW3695" s="0"/>
      <c r="OX3695" s="0"/>
      <c r="OY3695" s="0"/>
      <c r="OZ3695" s="0"/>
      <c r="PA3695" s="0"/>
      <c r="PB3695" s="0"/>
      <c r="PC3695" s="0"/>
      <c r="PD3695" s="0"/>
      <c r="PE3695" s="0"/>
      <c r="PF3695" s="0"/>
      <c r="PG3695" s="0"/>
      <c r="PH3695" s="0"/>
      <c r="PI3695" s="0"/>
      <c r="PJ3695" s="0"/>
      <c r="PK3695" s="0"/>
      <c r="PL3695" s="0"/>
      <c r="PM3695" s="0"/>
      <c r="PN3695" s="0"/>
      <c r="PO3695" s="0"/>
      <c r="PP3695" s="0"/>
      <c r="PQ3695" s="0"/>
      <c r="PR3695" s="0"/>
      <c r="PS3695" s="0"/>
      <c r="PT3695" s="0"/>
      <c r="PU3695" s="0"/>
      <c r="PV3695" s="0"/>
      <c r="PW3695" s="0"/>
      <c r="PX3695" s="0"/>
      <c r="PY3695" s="0"/>
      <c r="PZ3695" s="0"/>
      <c r="QA3695" s="0"/>
      <c r="QB3695" s="0"/>
      <c r="QC3695" s="0"/>
      <c r="QD3695" s="0"/>
      <c r="QE3695" s="0"/>
      <c r="QF3695" s="0"/>
      <c r="QG3695" s="0"/>
      <c r="QH3695" s="0"/>
      <c r="QI3695" s="0"/>
      <c r="QJ3695" s="0"/>
      <c r="QK3695" s="0"/>
      <c r="QL3695" s="0"/>
      <c r="QM3695" s="0"/>
      <c r="QN3695" s="0"/>
      <c r="QO3695" s="0"/>
      <c r="QP3695" s="0"/>
      <c r="QQ3695" s="0"/>
      <c r="QR3695" s="0"/>
      <c r="QS3695" s="0"/>
      <c r="QT3695" s="0"/>
      <c r="QU3695" s="0"/>
      <c r="QV3695" s="0"/>
      <c r="QW3695" s="0"/>
      <c r="QX3695" s="0"/>
      <c r="QY3695" s="0"/>
      <c r="QZ3695" s="0"/>
      <c r="RA3695" s="0"/>
      <c r="RB3695" s="0"/>
      <c r="RC3695" s="0"/>
      <c r="RD3695" s="0"/>
      <c r="RE3695" s="0"/>
      <c r="RF3695" s="0"/>
      <c r="RG3695" s="0"/>
      <c r="RH3695" s="0"/>
      <c r="RI3695" s="0"/>
      <c r="RJ3695" s="0"/>
      <c r="RK3695" s="0"/>
      <c r="RL3695" s="0"/>
      <c r="RM3695" s="0"/>
      <c r="RN3695" s="0"/>
      <c r="RO3695" s="0"/>
      <c r="RP3695" s="0"/>
      <c r="RQ3695" s="0"/>
      <c r="RR3695" s="0"/>
      <c r="RS3695" s="0"/>
      <c r="RT3695" s="0"/>
      <c r="RU3695" s="0"/>
      <c r="RV3695" s="0"/>
      <c r="RW3695" s="0"/>
      <c r="RX3695" s="0"/>
      <c r="RY3695" s="0"/>
      <c r="RZ3695" s="0"/>
      <c r="SA3695" s="0"/>
      <c r="SB3695" s="0"/>
      <c r="SC3695" s="0"/>
      <c r="SD3695" s="0"/>
      <c r="SE3695" s="0"/>
      <c r="SF3695" s="0"/>
      <c r="SG3695" s="0"/>
      <c r="SH3695" s="0"/>
      <c r="SI3695" s="0"/>
      <c r="SJ3695" s="0"/>
      <c r="SK3695" s="0"/>
      <c r="SL3695" s="0"/>
      <c r="SM3695" s="0"/>
      <c r="SN3695" s="0"/>
      <c r="SO3695" s="0"/>
      <c r="SP3695" s="0"/>
      <c r="SQ3695" s="0"/>
      <c r="SR3695" s="0"/>
      <c r="SS3695" s="0"/>
      <c r="ST3695" s="0"/>
      <c r="SU3695" s="0"/>
      <c r="SV3695" s="0"/>
      <c r="SW3695" s="0"/>
      <c r="SX3695" s="0"/>
      <c r="SY3695" s="0"/>
      <c r="SZ3695" s="0"/>
      <c r="TA3695" s="0"/>
      <c r="TB3695" s="0"/>
      <c r="TC3695" s="0"/>
      <c r="TD3695" s="0"/>
      <c r="TE3695" s="0"/>
      <c r="TF3695" s="0"/>
      <c r="TG3695" s="0"/>
      <c r="TH3695" s="0"/>
      <c r="TI3695" s="0"/>
      <c r="TJ3695" s="0"/>
      <c r="TK3695" s="0"/>
      <c r="TL3695" s="0"/>
      <c r="TM3695" s="0"/>
      <c r="TN3695" s="0"/>
      <c r="TO3695" s="0"/>
      <c r="TP3695" s="0"/>
      <c r="TQ3695" s="0"/>
      <c r="TR3695" s="0"/>
      <c r="TS3695" s="0"/>
      <c r="TT3695" s="0"/>
      <c r="TU3695" s="0"/>
      <c r="TV3695" s="0"/>
      <c r="TW3695" s="0"/>
      <c r="TX3695" s="0"/>
      <c r="TY3695" s="0"/>
      <c r="TZ3695" s="0"/>
      <c r="UA3695" s="0"/>
      <c r="UB3695" s="0"/>
      <c r="UC3695" s="0"/>
      <c r="UD3695" s="0"/>
      <c r="UE3695" s="0"/>
      <c r="UF3695" s="0"/>
      <c r="UG3695" s="0"/>
      <c r="UH3695" s="0"/>
      <c r="UI3695" s="0"/>
      <c r="UJ3695" s="0"/>
      <c r="UK3695" s="0"/>
      <c r="UL3695" s="0"/>
      <c r="UM3695" s="0"/>
      <c r="UN3695" s="0"/>
      <c r="UO3695" s="0"/>
      <c r="UP3695" s="0"/>
      <c r="UQ3695" s="0"/>
      <c r="UR3695" s="0"/>
      <c r="US3695" s="0"/>
      <c r="UT3695" s="0"/>
      <c r="UU3695" s="0"/>
      <c r="UV3695" s="0"/>
      <c r="UW3695" s="0"/>
      <c r="UX3695" s="0"/>
      <c r="UY3695" s="0"/>
      <c r="UZ3695" s="0"/>
      <c r="VA3695" s="0"/>
      <c r="VB3695" s="0"/>
      <c r="VC3695" s="0"/>
      <c r="VD3695" s="0"/>
      <c r="VE3695" s="0"/>
      <c r="VF3695" s="0"/>
      <c r="VG3695" s="0"/>
      <c r="VH3695" s="0"/>
      <c r="VI3695" s="0"/>
      <c r="VJ3695" s="0"/>
      <c r="VK3695" s="0"/>
      <c r="VL3695" s="0"/>
      <c r="VM3695" s="0"/>
      <c r="VN3695" s="0"/>
      <c r="VO3695" s="0"/>
      <c r="VP3695" s="0"/>
      <c r="VQ3695" s="0"/>
      <c r="VR3695" s="0"/>
      <c r="VS3695" s="0"/>
      <c r="VT3695" s="0"/>
      <c r="VU3695" s="0"/>
      <c r="VV3695" s="0"/>
      <c r="VW3695" s="0"/>
      <c r="VX3695" s="0"/>
      <c r="VY3695" s="0"/>
      <c r="VZ3695" s="0"/>
      <c r="WA3695" s="0"/>
      <c r="WB3695" s="0"/>
      <c r="WC3695" s="0"/>
      <c r="WD3695" s="0"/>
      <c r="WE3695" s="0"/>
      <c r="WF3695" s="0"/>
      <c r="WG3695" s="0"/>
      <c r="WH3695" s="0"/>
      <c r="WI3695" s="0"/>
      <c r="WJ3695" s="0"/>
      <c r="WK3695" s="0"/>
      <c r="WL3695" s="0"/>
      <c r="WM3695" s="0"/>
      <c r="WN3695" s="0"/>
      <c r="WO3695" s="0"/>
      <c r="WP3695" s="0"/>
      <c r="WQ3695" s="0"/>
      <c r="WR3695" s="0"/>
      <c r="WS3695" s="0"/>
      <c r="WT3695" s="0"/>
      <c r="WU3695" s="0"/>
      <c r="WV3695" s="0"/>
      <c r="WW3695" s="0"/>
      <c r="WX3695" s="0"/>
      <c r="WY3695" s="0"/>
      <c r="WZ3695" s="0"/>
      <c r="XA3695" s="0"/>
      <c r="XB3695" s="0"/>
      <c r="XC3695" s="0"/>
      <c r="XD3695" s="0"/>
      <c r="XE3695" s="0"/>
      <c r="XF3695" s="0"/>
      <c r="XG3695" s="0"/>
      <c r="XH3695" s="0"/>
      <c r="XI3695" s="0"/>
      <c r="XJ3695" s="0"/>
      <c r="XK3695" s="0"/>
      <c r="XL3695" s="0"/>
      <c r="XM3695" s="0"/>
      <c r="XN3695" s="0"/>
      <c r="XO3695" s="0"/>
      <c r="XP3695" s="0"/>
      <c r="XQ3695" s="0"/>
      <c r="XR3695" s="0"/>
      <c r="XS3695" s="0"/>
      <c r="XT3695" s="0"/>
      <c r="XU3695" s="0"/>
      <c r="XV3695" s="0"/>
      <c r="XW3695" s="0"/>
      <c r="XX3695" s="0"/>
      <c r="XY3695" s="0"/>
      <c r="XZ3695" s="0"/>
      <c r="YA3695" s="0"/>
      <c r="YB3695" s="0"/>
      <c r="YC3695" s="0"/>
      <c r="YD3695" s="0"/>
      <c r="YE3695" s="0"/>
      <c r="YF3695" s="0"/>
      <c r="YG3695" s="0"/>
      <c r="YH3695" s="0"/>
      <c r="YI3695" s="0"/>
      <c r="YJ3695" s="0"/>
      <c r="YK3695" s="0"/>
      <c r="YL3695" s="0"/>
      <c r="YM3695" s="0"/>
      <c r="YN3695" s="0"/>
      <c r="YO3695" s="0"/>
      <c r="YP3695" s="0"/>
      <c r="YQ3695" s="0"/>
      <c r="YR3695" s="0"/>
      <c r="YS3695" s="0"/>
      <c r="YT3695" s="0"/>
      <c r="YU3695" s="0"/>
      <c r="YV3695" s="0"/>
      <c r="YW3695" s="0"/>
      <c r="YX3695" s="0"/>
      <c r="YY3695" s="0"/>
      <c r="YZ3695" s="0"/>
      <c r="ZA3695" s="0"/>
      <c r="ZB3695" s="0"/>
      <c r="ZC3695" s="0"/>
      <c r="ZD3695" s="0"/>
      <c r="ZE3695" s="0"/>
      <c r="ZF3695" s="0"/>
      <c r="ZG3695" s="0"/>
      <c r="ZH3695" s="0"/>
      <c r="ZI3695" s="0"/>
      <c r="ZJ3695" s="0"/>
      <c r="ZK3695" s="0"/>
      <c r="ZL3695" s="0"/>
      <c r="ZM3695" s="0"/>
      <c r="ZN3695" s="0"/>
      <c r="ZO3695" s="0"/>
      <c r="ZP3695" s="0"/>
      <c r="ZQ3695" s="0"/>
      <c r="ZR3695" s="0"/>
      <c r="ZS3695" s="0"/>
      <c r="ZT3695" s="0"/>
      <c r="ZU3695" s="0"/>
      <c r="ZV3695" s="0"/>
      <c r="ZW3695" s="0"/>
      <c r="ZX3695" s="0"/>
      <c r="ZY3695" s="0"/>
      <c r="ZZ3695" s="0"/>
      <c r="AAA3695" s="0"/>
      <c r="AAB3695" s="0"/>
      <c r="AAC3695" s="0"/>
      <c r="AAD3695" s="0"/>
      <c r="AAE3695" s="0"/>
      <c r="AAF3695" s="0"/>
      <c r="AAG3695" s="0"/>
      <c r="AAH3695" s="0"/>
      <c r="AAI3695" s="0"/>
      <c r="AAJ3695" s="0"/>
      <c r="AAK3695" s="0"/>
      <c r="AAL3695" s="0"/>
      <c r="AAM3695" s="0"/>
      <c r="AAN3695" s="0"/>
      <c r="AAO3695" s="0"/>
      <c r="AAP3695" s="0"/>
      <c r="AAQ3695" s="0"/>
      <c r="AAR3695" s="0"/>
      <c r="AAS3695" s="0"/>
      <c r="AAT3695" s="0"/>
      <c r="AAU3695" s="0"/>
      <c r="AAV3695" s="0"/>
      <c r="AAW3695" s="0"/>
      <c r="AAX3695" s="0"/>
      <c r="AAY3695" s="0"/>
      <c r="AAZ3695" s="0"/>
      <c r="ABA3695" s="0"/>
      <c r="ABB3695" s="0"/>
      <c r="ABC3695" s="0"/>
      <c r="ABD3695" s="0"/>
      <c r="ABE3695" s="0"/>
      <c r="ABF3695" s="0"/>
      <c r="ABG3695" s="0"/>
      <c r="ABH3695" s="0"/>
      <c r="ABI3695" s="0"/>
      <c r="ABJ3695" s="0"/>
      <c r="ABK3695" s="0"/>
      <c r="ABL3695" s="0"/>
      <c r="ABM3695" s="0"/>
      <c r="ABN3695" s="0"/>
      <c r="ABO3695" s="0"/>
      <c r="ABP3695" s="0"/>
      <c r="ABQ3695" s="0"/>
      <c r="ABR3695" s="0"/>
      <c r="ABS3695" s="0"/>
      <c r="ABT3695" s="0"/>
      <c r="ABU3695" s="0"/>
      <c r="ABV3695" s="0"/>
      <c r="ABW3695" s="0"/>
      <c r="ABX3695" s="0"/>
      <c r="ABY3695" s="0"/>
      <c r="ABZ3695" s="0"/>
      <c r="ACA3695" s="0"/>
      <c r="ACB3695" s="0"/>
      <c r="ACC3695" s="0"/>
      <c r="ACD3695" s="0"/>
      <c r="ACE3695" s="0"/>
      <c r="ACF3695" s="0"/>
      <c r="ACG3695" s="0"/>
      <c r="ACH3695" s="0"/>
      <c r="ACI3695" s="0"/>
      <c r="ACJ3695" s="0"/>
      <c r="ACK3695" s="0"/>
      <c r="ACL3695" s="0"/>
      <c r="ACM3695" s="0"/>
      <c r="ACN3695" s="0"/>
      <c r="ACO3695" s="0"/>
      <c r="ACP3695" s="0"/>
      <c r="ACQ3695" s="0"/>
      <c r="ACR3695" s="0"/>
      <c r="ACS3695" s="0"/>
      <c r="ACT3695" s="0"/>
      <c r="ACU3695" s="0"/>
      <c r="ACV3695" s="0"/>
      <c r="ACW3695" s="0"/>
      <c r="ACX3695" s="0"/>
      <c r="ACY3695" s="0"/>
      <c r="ACZ3695" s="0"/>
      <c r="ADA3695" s="0"/>
      <c r="ADB3695" s="0"/>
      <c r="ADC3695" s="0"/>
      <c r="ADD3695" s="0"/>
      <c r="ADE3695" s="0"/>
      <c r="ADF3695" s="0"/>
      <c r="ADG3695" s="0"/>
      <c r="ADH3695" s="0"/>
      <c r="ADI3695" s="0"/>
      <c r="ADJ3695" s="0"/>
      <c r="ADK3695" s="0"/>
      <c r="ADL3695" s="0"/>
      <c r="ADM3695" s="0"/>
      <c r="ADN3695" s="0"/>
      <c r="ADO3695" s="0"/>
      <c r="ADP3695" s="0"/>
      <c r="ADQ3695" s="0"/>
      <c r="ADR3695" s="0"/>
      <c r="ADS3695" s="0"/>
      <c r="ADT3695" s="0"/>
      <c r="ADU3695" s="0"/>
      <c r="ADV3695" s="0"/>
      <c r="ADW3695" s="0"/>
      <c r="ADX3695" s="0"/>
      <c r="ADY3695" s="0"/>
      <c r="ADZ3695" s="0"/>
      <c r="AEA3695" s="0"/>
      <c r="AEB3695" s="0"/>
      <c r="AEC3695" s="0"/>
      <c r="AED3695" s="0"/>
      <c r="AEE3695" s="0"/>
      <c r="AEF3695" s="0"/>
      <c r="AEG3695" s="0"/>
      <c r="AEH3695" s="0"/>
      <c r="AEI3695" s="0"/>
      <c r="AEJ3695" s="0"/>
      <c r="AEK3695" s="0"/>
      <c r="AEL3695" s="0"/>
      <c r="AEM3695" s="0"/>
      <c r="AEN3695" s="0"/>
      <c r="AEO3695" s="0"/>
      <c r="AEP3695" s="0"/>
      <c r="AEQ3695" s="0"/>
      <c r="AER3695" s="0"/>
      <c r="AES3695" s="0"/>
      <c r="AET3695" s="0"/>
      <c r="AEU3695" s="0"/>
      <c r="AEV3695" s="0"/>
      <c r="AEW3695" s="0"/>
      <c r="AEX3695" s="0"/>
      <c r="AEY3695" s="0"/>
      <c r="AEZ3695" s="0"/>
      <c r="AFA3695" s="0"/>
      <c r="AFB3695" s="0"/>
      <c r="AFC3695" s="0"/>
      <c r="AFD3695" s="0"/>
      <c r="AFE3695" s="0"/>
      <c r="AFF3695" s="0"/>
      <c r="AFG3695" s="0"/>
      <c r="AFH3695" s="0"/>
      <c r="AFI3695" s="0"/>
      <c r="AFJ3695" s="0"/>
      <c r="AFK3695" s="0"/>
      <c r="AFL3695" s="0"/>
      <c r="AFM3695" s="0"/>
      <c r="AFN3695" s="0"/>
      <c r="AFO3695" s="0"/>
      <c r="AFP3695" s="0"/>
      <c r="AFQ3695" s="0"/>
      <c r="AFR3695" s="0"/>
      <c r="AFS3695" s="0"/>
      <c r="AFT3695" s="0"/>
      <c r="AFU3695" s="0"/>
      <c r="AFV3695" s="0"/>
      <c r="AFW3695" s="0"/>
      <c r="AFX3695" s="0"/>
      <c r="AFY3695" s="0"/>
      <c r="AFZ3695" s="0"/>
      <c r="AGA3695" s="0"/>
      <c r="AGB3695" s="0"/>
      <c r="AGC3695" s="0"/>
      <c r="AGD3695" s="0"/>
      <c r="AGE3695" s="0"/>
      <c r="AGF3695" s="0"/>
      <c r="AGG3695" s="0"/>
      <c r="AGH3695" s="0"/>
      <c r="AGI3695" s="0"/>
      <c r="AGJ3695" s="0"/>
      <c r="AGK3695" s="0"/>
      <c r="AGL3695" s="0"/>
      <c r="AGM3695" s="0"/>
      <c r="AGN3695" s="0"/>
      <c r="AGO3695" s="0"/>
      <c r="AGP3695" s="0"/>
      <c r="AGQ3695" s="0"/>
      <c r="AGR3695" s="0"/>
      <c r="AGS3695" s="0"/>
      <c r="AGT3695" s="0"/>
      <c r="AGU3695" s="0"/>
      <c r="AGV3695" s="0"/>
      <c r="AGW3695" s="0"/>
      <c r="AGX3695" s="0"/>
      <c r="AGY3695" s="0"/>
      <c r="AGZ3695" s="0"/>
      <c r="AHA3695" s="0"/>
      <c r="AHB3695" s="0"/>
      <c r="AHC3695" s="0"/>
      <c r="AHD3695" s="0"/>
      <c r="AHE3695" s="0"/>
      <c r="AHF3695" s="0"/>
      <c r="AHG3695" s="0"/>
      <c r="AHH3695" s="0"/>
      <c r="AHI3695" s="0"/>
      <c r="AHJ3695" s="0"/>
      <c r="AHK3695" s="0"/>
      <c r="AHL3695" s="0"/>
      <c r="AHM3695" s="0"/>
      <c r="AHN3695" s="0"/>
      <c r="AHO3695" s="0"/>
      <c r="AHP3695" s="0"/>
      <c r="AHQ3695" s="0"/>
      <c r="AHR3695" s="0"/>
      <c r="AHS3695" s="0"/>
      <c r="AHT3695" s="0"/>
      <c r="AHU3695" s="0"/>
      <c r="AHV3695" s="0"/>
      <c r="AHW3695" s="0"/>
      <c r="AHX3695" s="0"/>
      <c r="AHY3695" s="0"/>
      <c r="AHZ3695" s="0"/>
      <c r="AIA3695" s="0"/>
      <c r="AIB3695" s="0"/>
      <c r="AIC3695" s="0"/>
      <c r="AID3695" s="0"/>
      <c r="AIE3695" s="0"/>
      <c r="AIF3695" s="0"/>
      <c r="AIG3695" s="0"/>
      <c r="AIH3695" s="0"/>
      <c r="AII3695" s="0"/>
      <c r="AIJ3695" s="0"/>
      <c r="AIK3695" s="0"/>
      <c r="AIL3695" s="0"/>
      <c r="AIM3695" s="0"/>
      <c r="AIN3695" s="0"/>
      <c r="AIO3695" s="0"/>
      <c r="AIP3695" s="0"/>
      <c r="AIQ3695" s="0"/>
      <c r="AIR3695" s="0"/>
      <c r="AIS3695" s="0"/>
      <c r="AIT3695" s="0"/>
      <c r="AIU3695" s="0"/>
      <c r="AIV3695" s="0"/>
      <c r="AIW3695" s="0"/>
      <c r="AIX3695" s="0"/>
      <c r="AIY3695" s="0"/>
      <c r="AIZ3695" s="0"/>
      <c r="AJA3695" s="0"/>
      <c r="AJB3695" s="0"/>
      <c r="AJC3695" s="0"/>
      <c r="AJD3695" s="0"/>
      <c r="AJE3695" s="0"/>
      <c r="AJF3695" s="0"/>
      <c r="AJG3695" s="0"/>
      <c r="AJH3695" s="0"/>
      <c r="AJI3695" s="0"/>
      <c r="AJJ3695" s="0"/>
      <c r="AJK3695" s="0"/>
      <c r="AJL3695" s="0"/>
      <c r="AJM3695" s="0"/>
      <c r="AJN3695" s="0"/>
      <c r="AJO3695" s="0"/>
      <c r="AJP3695" s="0"/>
      <c r="AJQ3695" s="0"/>
      <c r="AJR3695" s="0"/>
      <c r="AJS3695" s="0"/>
      <c r="AJT3695" s="0"/>
      <c r="AJU3695" s="0"/>
      <c r="AJV3695" s="0"/>
      <c r="AJW3695" s="0"/>
      <c r="AJX3695" s="0"/>
      <c r="AJY3695" s="0"/>
      <c r="AJZ3695" s="0"/>
      <c r="AKA3695" s="0"/>
      <c r="AKB3695" s="0"/>
      <c r="AKC3695" s="0"/>
      <c r="AKD3695" s="0"/>
      <c r="AKE3695" s="0"/>
      <c r="AKF3695" s="0"/>
      <c r="AKG3695" s="0"/>
      <c r="AKH3695" s="0"/>
      <c r="AKI3695" s="0"/>
      <c r="AKJ3695" s="0"/>
      <c r="AKK3695" s="0"/>
      <c r="AKL3695" s="0"/>
      <c r="AKM3695" s="0"/>
      <c r="AKN3695" s="0"/>
      <c r="AKO3695" s="0"/>
      <c r="AKP3695" s="0"/>
      <c r="AKQ3695" s="0"/>
      <c r="AKR3695" s="0"/>
      <c r="AKS3695" s="0"/>
      <c r="AKT3695" s="0"/>
      <c r="AKU3695" s="0"/>
      <c r="AKV3695" s="0"/>
      <c r="AKW3695" s="0"/>
      <c r="AKX3695" s="0"/>
      <c r="AKY3695" s="0"/>
      <c r="AKZ3695" s="0"/>
      <c r="ALA3695" s="0"/>
      <c r="ALB3695" s="0"/>
      <c r="ALC3695" s="0"/>
      <c r="ALD3695" s="0"/>
      <c r="ALE3695" s="0"/>
      <c r="ALF3695" s="0"/>
      <c r="ALG3695" s="0"/>
      <c r="ALH3695" s="0"/>
      <c r="ALI3695" s="0"/>
      <c r="ALJ3695" s="0"/>
      <c r="ALK3695" s="0"/>
      <c r="ALL3695" s="0"/>
      <c r="ALM3695" s="0"/>
      <c r="ALN3695" s="0"/>
      <c r="ALO3695" s="0"/>
      <c r="ALP3695" s="0"/>
      <c r="ALQ3695" s="0"/>
      <c r="ALR3695" s="0"/>
      <c r="ALS3695" s="0"/>
      <c r="ALT3695" s="0"/>
      <c r="ALU3695" s="0"/>
      <c r="ALV3695" s="0"/>
      <c r="ALW3695" s="0"/>
      <c r="ALX3695" s="0"/>
      <c r="ALY3695" s="0"/>
      <c r="ALZ3695" s="0"/>
      <c r="AMA3695" s="0"/>
      <c r="AMB3695" s="0"/>
      <c r="AMC3695" s="0"/>
      <c r="AMD3695" s="0"/>
      <c r="AME3695" s="0"/>
      <c r="AMF3695" s="0"/>
      <c r="AMG3695" s="0"/>
      <c r="AMH3695" s="0"/>
      <c r="AMI3695" s="0"/>
    </row>
    <row r="3696" customFormat="false" ht="12.75" hidden="false" customHeight="false" outlineLevel="0" collapsed="false">
      <c r="A3696" s="1" t="s">
        <v>3915</v>
      </c>
      <c r="C3696" s="27" t="s">
        <v>3923</v>
      </c>
      <c r="D3696" s="27" t="s">
        <v>13</v>
      </c>
      <c r="E3696" s="28"/>
      <c r="F3696" s="29"/>
      <c r="G3696" s="27"/>
      <c r="H3696" s="30" t="s">
        <v>61</v>
      </c>
      <c r="I3696" s="31" t="n">
        <v>2.19</v>
      </c>
      <c r="J3696" s="30" t="s">
        <v>3906</v>
      </c>
      <c r="BM3696" s="0"/>
      <c r="BN3696" s="0"/>
      <c r="BO3696" s="0"/>
      <c r="BP3696" s="0"/>
      <c r="BQ3696" s="0"/>
      <c r="BR3696" s="0"/>
      <c r="BS3696" s="0"/>
      <c r="BT3696" s="0"/>
      <c r="BU3696" s="0"/>
      <c r="BV3696" s="0"/>
      <c r="BW3696" s="0"/>
      <c r="BX3696" s="0"/>
      <c r="BY3696" s="0"/>
      <c r="BZ3696" s="0"/>
      <c r="CA3696" s="0"/>
      <c r="CB3696" s="0"/>
      <c r="CC3696" s="0"/>
      <c r="CD3696" s="0"/>
      <c r="CE3696" s="0"/>
      <c r="CF3696" s="0"/>
      <c r="CG3696" s="0"/>
      <c r="CH3696" s="0"/>
      <c r="CI3696" s="0"/>
      <c r="CJ3696" s="0"/>
      <c r="CK3696" s="0"/>
      <c r="CL3696" s="0"/>
      <c r="CM3696" s="0"/>
      <c r="CN3696" s="0"/>
      <c r="CO3696" s="0"/>
      <c r="CP3696" s="0"/>
      <c r="CQ3696" s="0"/>
      <c r="CR3696" s="0"/>
      <c r="CS3696" s="0"/>
      <c r="CT3696" s="0"/>
      <c r="CU3696" s="0"/>
      <c r="CV3696" s="0"/>
      <c r="CW3696" s="0"/>
      <c r="CX3696" s="0"/>
      <c r="CY3696" s="0"/>
      <c r="CZ3696" s="0"/>
      <c r="DA3696" s="0"/>
      <c r="DB3696" s="0"/>
      <c r="DC3696" s="0"/>
      <c r="DD3696" s="0"/>
      <c r="DE3696" s="0"/>
      <c r="DF3696" s="0"/>
      <c r="DG3696" s="0"/>
      <c r="DH3696" s="0"/>
      <c r="DI3696" s="0"/>
      <c r="DJ3696" s="0"/>
      <c r="DK3696" s="0"/>
      <c r="DL3696" s="0"/>
      <c r="DM3696" s="0"/>
      <c r="DN3696" s="0"/>
      <c r="DO3696" s="0"/>
      <c r="DP3696" s="0"/>
      <c r="DQ3696" s="0"/>
      <c r="DR3696" s="0"/>
      <c r="DS3696" s="0"/>
      <c r="DT3696" s="0"/>
      <c r="DU3696" s="0"/>
      <c r="DV3696" s="0"/>
      <c r="DW3696" s="0"/>
      <c r="DX3696" s="0"/>
      <c r="DY3696" s="0"/>
      <c r="DZ3696" s="0"/>
      <c r="EA3696" s="0"/>
      <c r="EB3696" s="0"/>
      <c r="EC3696" s="0"/>
      <c r="ED3696" s="0"/>
      <c r="EE3696" s="0"/>
      <c r="EF3696" s="0"/>
      <c r="EG3696" s="0"/>
      <c r="EH3696" s="0"/>
      <c r="EI3696" s="0"/>
      <c r="EJ3696" s="0"/>
      <c r="EK3696" s="0"/>
      <c r="EL3696" s="0"/>
      <c r="EM3696" s="0"/>
      <c r="EN3696" s="0"/>
      <c r="EO3696" s="0"/>
      <c r="EP3696" s="0"/>
      <c r="EQ3696" s="0"/>
      <c r="ER3696" s="0"/>
      <c r="ES3696" s="0"/>
      <c r="ET3696" s="0"/>
      <c r="EU3696" s="0"/>
      <c r="EV3696" s="0"/>
      <c r="EW3696" s="0"/>
      <c r="EX3696" s="0"/>
      <c r="EY3696" s="0"/>
      <c r="EZ3696" s="0"/>
      <c r="FA3696" s="0"/>
      <c r="FB3696" s="0"/>
      <c r="FC3696" s="0"/>
      <c r="FD3696" s="0"/>
      <c r="FE3696" s="0"/>
      <c r="FF3696" s="0"/>
      <c r="FG3696" s="0"/>
      <c r="FH3696" s="0"/>
      <c r="FI3696" s="0"/>
      <c r="FJ3696" s="0"/>
      <c r="FK3696" s="0"/>
      <c r="FL3696" s="0"/>
      <c r="FM3696" s="0"/>
      <c r="FN3696" s="0"/>
      <c r="FO3696" s="0"/>
      <c r="FP3696" s="0"/>
      <c r="FQ3696" s="0"/>
      <c r="FR3696" s="0"/>
      <c r="FS3696" s="0"/>
      <c r="FT3696" s="0"/>
      <c r="FU3696" s="0"/>
      <c r="FV3696" s="0"/>
      <c r="FW3696" s="0"/>
      <c r="FX3696" s="0"/>
      <c r="FY3696" s="0"/>
      <c r="FZ3696" s="0"/>
      <c r="GA3696" s="0"/>
      <c r="GB3696" s="0"/>
      <c r="GC3696" s="0"/>
      <c r="GD3696" s="0"/>
      <c r="GE3696" s="0"/>
      <c r="GF3696" s="0"/>
      <c r="GG3696" s="0"/>
      <c r="GH3696" s="0"/>
      <c r="GI3696" s="0"/>
      <c r="GJ3696" s="0"/>
      <c r="GK3696" s="0"/>
      <c r="GL3696" s="0"/>
      <c r="GM3696" s="0"/>
      <c r="GN3696" s="0"/>
      <c r="GO3696" s="0"/>
      <c r="GP3696" s="0"/>
      <c r="GQ3696" s="0"/>
      <c r="GR3696" s="0"/>
      <c r="GS3696" s="0"/>
      <c r="GT3696" s="0"/>
      <c r="GU3696" s="0"/>
      <c r="GV3696" s="0"/>
      <c r="GW3696" s="0"/>
      <c r="GX3696" s="0"/>
      <c r="GY3696" s="0"/>
      <c r="GZ3696" s="0"/>
      <c r="HA3696" s="0"/>
      <c r="HB3696" s="0"/>
      <c r="HC3696" s="0"/>
      <c r="HD3696" s="0"/>
      <c r="HE3696" s="0"/>
      <c r="HF3696" s="0"/>
      <c r="HG3696" s="0"/>
      <c r="HH3696" s="0"/>
      <c r="HI3696" s="0"/>
      <c r="HJ3696" s="0"/>
      <c r="HK3696" s="0"/>
      <c r="HL3696" s="0"/>
      <c r="HM3696" s="0"/>
      <c r="HN3696" s="0"/>
      <c r="HO3696" s="0"/>
      <c r="HP3696" s="0"/>
      <c r="HQ3696" s="0"/>
      <c r="HR3696" s="0"/>
      <c r="HS3696" s="0"/>
      <c r="HT3696" s="0"/>
      <c r="HU3696" s="0"/>
      <c r="HV3696" s="0"/>
      <c r="HW3696" s="0"/>
      <c r="HX3696" s="0"/>
      <c r="HY3696" s="0"/>
      <c r="HZ3696" s="0"/>
      <c r="IA3696" s="0"/>
      <c r="IB3696" s="0"/>
      <c r="IC3696" s="0"/>
      <c r="ID3696" s="0"/>
      <c r="IE3696" s="0"/>
      <c r="IF3696" s="0"/>
      <c r="IG3696" s="0"/>
      <c r="IH3696" s="0"/>
      <c r="II3696" s="0"/>
      <c r="IJ3696" s="0"/>
      <c r="IK3696" s="0"/>
      <c r="IL3696" s="0"/>
      <c r="IM3696" s="0"/>
      <c r="IN3696" s="0"/>
      <c r="IO3696" s="0"/>
      <c r="IP3696" s="0"/>
      <c r="IQ3696" s="0"/>
      <c r="IR3696" s="0"/>
      <c r="IS3696" s="0"/>
      <c r="IT3696" s="0"/>
      <c r="IU3696" s="0"/>
      <c r="IV3696" s="0"/>
      <c r="IW3696" s="0"/>
      <c r="IX3696" s="0"/>
      <c r="IY3696" s="0"/>
      <c r="IZ3696" s="0"/>
      <c r="JA3696" s="0"/>
      <c r="JB3696" s="0"/>
      <c r="JC3696" s="0"/>
      <c r="JD3696" s="0"/>
      <c r="JE3696" s="0"/>
      <c r="JF3696" s="0"/>
      <c r="JG3696" s="0"/>
      <c r="JH3696" s="0"/>
      <c r="JI3696" s="0"/>
      <c r="JJ3696" s="0"/>
      <c r="JK3696" s="0"/>
      <c r="JL3696" s="0"/>
      <c r="JM3696" s="0"/>
      <c r="JN3696" s="0"/>
      <c r="JO3696" s="0"/>
      <c r="JP3696" s="0"/>
      <c r="JQ3696" s="0"/>
      <c r="JR3696" s="0"/>
      <c r="JS3696" s="0"/>
      <c r="JT3696" s="0"/>
      <c r="JU3696" s="0"/>
      <c r="JV3696" s="0"/>
      <c r="JW3696" s="0"/>
      <c r="JX3696" s="0"/>
      <c r="JY3696" s="0"/>
      <c r="JZ3696" s="0"/>
      <c r="KA3696" s="0"/>
      <c r="KB3696" s="0"/>
      <c r="KC3696" s="0"/>
      <c r="KD3696" s="0"/>
      <c r="KE3696" s="0"/>
      <c r="KF3696" s="0"/>
      <c r="KG3696" s="0"/>
      <c r="KH3696" s="0"/>
      <c r="KI3696" s="0"/>
      <c r="KJ3696" s="0"/>
      <c r="KK3696" s="0"/>
      <c r="KL3696" s="0"/>
      <c r="KM3696" s="0"/>
      <c r="KN3696" s="0"/>
      <c r="KO3696" s="0"/>
      <c r="KP3696" s="0"/>
      <c r="KQ3696" s="0"/>
      <c r="KR3696" s="0"/>
      <c r="KS3696" s="0"/>
      <c r="KT3696" s="0"/>
      <c r="KU3696" s="0"/>
      <c r="KV3696" s="0"/>
      <c r="KW3696" s="0"/>
      <c r="KX3696" s="0"/>
      <c r="KY3696" s="0"/>
      <c r="KZ3696" s="0"/>
      <c r="LA3696" s="0"/>
      <c r="LB3696" s="0"/>
      <c r="LC3696" s="0"/>
      <c r="LD3696" s="0"/>
      <c r="LE3696" s="0"/>
      <c r="LF3696" s="0"/>
      <c r="LG3696" s="0"/>
      <c r="LH3696" s="0"/>
      <c r="LI3696" s="0"/>
      <c r="LJ3696" s="0"/>
      <c r="LK3696" s="0"/>
      <c r="LL3696" s="0"/>
      <c r="LM3696" s="0"/>
      <c r="LN3696" s="0"/>
      <c r="LO3696" s="0"/>
      <c r="LP3696" s="0"/>
      <c r="LQ3696" s="0"/>
      <c r="LR3696" s="0"/>
      <c r="LS3696" s="0"/>
      <c r="LT3696" s="0"/>
      <c r="LU3696" s="0"/>
      <c r="LV3696" s="0"/>
      <c r="LW3696" s="0"/>
      <c r="LX3696" s="0"/>
      <c r="LY3696" s="0"/>
      <c r="LZ3696" s="0"/>
      <c r="MA3696" s="0"/>
      <c r="MB3696" s="0"/>
      <c r="MC3696" s="0"/>
      <c r="MD3696" s="0"/>
      <c r="ME3696" s="0"/>
      <c r="MF3696" s="0"/>
      <c r="MG3696" s="0"/>
      <c r="MH3696" s="0"/>
      <c r="MI3696" s="0"/>
      <c r="MJ3696" s="0"/>
      <c r="MK3696" s="0"/>
      <c r="ML3696" s="0"/>
      <c r="MM3696" s="0"/>
      <c r="MN3696" s="0"/>
      <c r="MO3696" s="0"/>
      <c r="MP3696" s="0"/>
      <c r="MQ3696" s="0"/>
      <c r="MR3696" s="0"/>
      <c r="MS3696" s="0"/>
      <c r="MT3696" s="0"/>
      <c r="MU3696" s="0"/>
      <c r="MV3696" s="0"/>
      <c r="MW3696" s="0"/>
      <c r="MX3696" s="0"/>
      <c r="MY3696" s="0"/>
      <c r="MZ3696" s="0"/>
      <c r="NA3696" s="0"/>
      <c r="NB3696" s="0"/>
      <c r="NC3696" s="0"/>
      <c r="ND3696" s="0"/>
      <c r="NE3696" s="0"/>
      <c r="NF3696" s="0"/>
      <c r="NG3696" s="0"/>
      <c r="NH3696" s="0"/>
      <c r="NI3696" s="0"/>
      <c r="NJ3696" s="0"/>
      <c r="NK3696" s="0"/>
      <c r="NL3696" s="0"/>
      <c r="NM3696" s="0"/>
      <c r="NN3696" s="0"/>
      <c r="NO3696" s="0"/>
      <c r="NP3696" s="0"/>
      <c r="NQ3696" s="0"/>
      <c r="NR3696" s="0"/>
      <c r="NS3696" s="0"/>
      <c r="NT3696" s="0"/>
      <c r="NU3696" s="0"/>
      <c r="NV3696" s="0"/>
      <c r="NW3696" s="0"/>
      <c r="NX3696" s="0"/>
      <c r="NY3696" s="0"/>
      <c r="NZ3696" s="0"/>
      <c r="OA3696" s="0"/>
      <c r="OB3696" s="0"/>
      <c r="OC3696" s="0"/>
      <c r="OD3696" s="0"/>
      <c r="OE3696" s="0"/>
      <c r="OF3696" s="0"/>
      <c r="OG3696" s="0"/>
      <c r="OH3696" s="0"/>
      <c r="OI3696" s="0"/>
      <c r="OJ3696" s="0"/>
      <c r="OK3696" s="0"/>
      <c r="OL3696" s="0"/>
      <c r="OM3696" s="0"/>
      <c r="ON3696" s="0"/>
      <c r="OO3696" s="0"/>
      <c r="OP3696" s="0"/>
      <c r="OQ3696" s="0"/>
      <c r="OR3696" s="0"/>
      <c r="OS3696" s="0"/>
      <c r="OT3696" s="0"/>
      <c r="OU3696" s="0"/>
      <c r="OV3696" s="0"/>
      <c r="OW3696" s="0"/>
      <c r="OX3696" s="0"/>
      <c r="OY3696" s="0"/>
      <c r="OZ3696" s="0"/>
      <c r="PA3696" s="0"/>
      <c r="PB3696" s="0"/>
      <c r="PC3696" s="0"/>
      <c r="PD3696" s="0"/>
      <c r="PE3696" s="0"/>
      <c r="PF3696" s="0"/>
      <c r="PG3696" s="0"/>
      <c r="PH3696" s="0"/>
      <c r="PI3696" s="0"/>
      <c r="PJ3696" s="0"/>
      <c r="PK3696" s="0"/>
      <c r="PL3696" s="0"/>
      <c r="PM3696" s="0"/>
      <c r="PN3696" s="0"/>
      <c r="PO3696" s="0"/>
      <c r="PP3696" s="0"/>
      <c r="PQ3696" s="0"/>
      <c r="PR3696" s="0"/>
      <c r="PS3696" s="0"/>
      <c r="PT3696" s="0"/>
      <c r="PU3696" s="0"/>
      <c r="PV3696" s="0"/>
      <c r="PW3696" s="0"/>
      <c r="PX3696" s="0"/>
      <c r="PY3696" s="0"/>
      <c r="PZ3696" s="0"/>
      <c r="QA3696" s="0"/>
      <c r="QB3696" s="0"/>
      <c r="QC3696" s="0"/>
      <c r="QD3696" s="0"/>
      <c r="QE3696" s="0"/>
      <c r="QF3696" s="0"/>
      <c r="QG3696" s="0"/>
      <c r="QH3696" s="0"/>
      <c r="QI3696" s="0"/>
      <c r="QJ3696" s="0"/>
      <c r="QK3696" s="0"/>
      <c r="QL3696" s="0"/>
      <c r="QM3696" s="0"/>
      <c r="QN3696" s="0"/>
      <c r="QO3696" s="0"/>
      <c r="QP3696" s="0"/>
      <c r="QQ3696" s="0"/>
      <c r="QR3696" s="0"/>
      <c r="QS3696" s="0"/>
      <c r="QT3696" s="0"/>
      <c r="QU3696" s="0"/>
      <c r="QV3696" s="0"/>
      <c r="QW3696" s="0"/>
      <c r="QX3696" s="0"/>
      <c r="QY3696" s="0"/>
      <c r="QZ3696" s="0"/>
      <c r="RA3696" s="0"/>
      <c r="RB3696" s="0"/>
      <c r="RC3696" s="0"/>
      <c r="RD3696" s="0"/>
      <c r="RE3696" s="0"/>
      <c r="RF3696" s="0"/>
      <c r="RG3696" s="0"/>
      <c r="RH3696" s="0"/>
      <c r="RI3696" s="0"/>
      <c r="RJ3696" s="0"/>
      <c r="RK3696" s="0"/>
      <c r="RL3696" s="0"/>
      <c r="RM3696" s="0"/>
      <c r="RN3696" s="0"/>
      <c r="RO3696" s="0"/>
      <c r="RP3696" s="0"/>
      <c r="RQ3696" s="0"/>
      <c r="RR3696" s="0"/>
      <c r="RS3696" s="0"/>
      <c r="RT3696" s="0"/>
      <c r="RU3696" s="0"/>
      <c r="RV3696" s="0"/>
      <c r="RW3696" s="0"/>
      <c r="RX3696" s="0"/>
      <c r="RY3696" s="0"/>
      <c r="RZ3696" s="0"/>
      <c r="SA3696" s="0"/>
      <c r="SB3696" s="0"/>
      <c r="SC3696" s="0"/>
      <c r="SD3696" s="0"/>
      <c r="SE3696" s="0"/>
      <c r="SF3696" s="0"/>
      <c r="SG3696" s="0"/>
      <c r="SH3696" s="0"/>
      <c r="SI3696" s="0"/>
      <c r="SJ3696" s="0"/>
      <c r="SK3696" s="0"/>
      <c r="SL3696" s="0"/>
      <c r="SM3696" s="0"/>
      <c r="SN3696" s="0"/>
      <c r="SO3696" s="0"/>
      <c r="SP3696" s="0"/>
      <c r="SQ3696" s="0"/>
      <c r="SR3696" s="0"/>
      <c r="SS3696" s="0"/>
      <c r="ST3696" s="0"/>
      <c r="SU3696" s="0"/>
      <c r="SV3696" s="0"/>
      <c r="SW3696" s="0"/>
      <c r="SX3696" s="0"/>
      <c r="SY3696" s="0"/>
      <c r="SZ3696" s="0"/>
      <c r="TA3696" s="0"/>
      <c r="TB3696" s="0"/>
      <c r="TC3696" s="0"/>
      <c r="TD3696" s="0"/>
      <c r="TE3696" s="0"/>
      <c r="TF3696" s="0"/>
      <c r="TG3696" s="0"/>
      <c r="TH3696" s="0"/>
      <c r="TI3696" s="0"/>
      <c r="TJ3696" s="0"/>
      <c r="TK3696" s="0"/>
      <c r="TL3696" s="0"/>
      <c r="TM3696" s="0"/>
      <c r="TN3696" s="0"/>
      <c r="TO3696" s="0"/>
      <c r="TP3696" s="0"/>
      <c r="TQ3696" s="0"/>
      <c r="TR3696" s="0"/>
      <c r="TS3696" s="0"/>
      <c r="TT3696" s="0"/>
      <c r="TU3696" s="0"/>
      <c r="TV3696" s="0"/>
      <c r="TW3696" s="0"/>
      <c r="TX3696" s="0"/>
      <c r="TY3696" s="0"/>
      <c r="TZ3696" s="0"/>
      <c r="UA3696" s="0"/>
      <c r="UB3696" s="0"/>
      <c r="UC3696" s="0"/>
      <c r="UD3696" s="0"/>
      <c r="UE3696" s="0"/>
      <c r="UF3696" s="0"/>
      <c r="UG3696" s="0"/>
      <c r="UH3696" s="0"/>
      <c r="UI3696" s="0"/>
      <c r="UJ3696" s="0"/>
      <c r="UK3696" s="0"/>
      <c r="UL3696" s="0"/>
      <c r="UM3696" s="0"/>
      <c r="UN3696" s="0"/>
      <c r="UO3696" s="0"/>
      <c r="UP3696" s="0"/>
      <c r="UQ3696" s="0"/>
      <c r="UR3696" s="0"/>
      <c r="US3696" s="0"/>
      <c r="UT3696" s="0"/>
      <c r="UU3696" s="0"/>
      <c r="UV3696" s="0"/>
      <c r="UW3696" s="0"/>
      <c r="UX3696" s="0"/>
      <c r="UY3696" s="0"/>
      <c r="UZ3696" s="0"/>
      <c r="VA3696" s="0"/>
      <c r="VB3696" s="0"/>
      <c r="VC3696" s="0"/>
      <c r="VD3696" s="0"/>
      <c r="VE3696" s="0"/>
      <c r="VF3696" s="0"/>
      <c r="VG3696" s="0"/>
      <c r="VH3696" s="0"/>
      <c r="VI3696" s="0"/>
      <c r="VJ3696" s="0"/>
      <c r="VK3696" s="0"/>
      <c r="VL3696" s="0"/>
      <c r="VM3696" s="0"/>
      <c r="VN3696" s="0"/>
      <c r="VO3696" s="0"/>
      <c r="VP3696" s="0"/>
      <c r="VQ3696" s="0"/>
      <c r="VR3696" s="0"/>
      <c r="VS3696" s="0"/>
      <c r="VT3696" s="0"/>
      <c r="VU3696" s="0"/>
      <c r="VV3696" s="0"/>
      <c r="VW3696" s="0"/>
      <c r="VX3696" s="0"/>
      <c r="VY3696" s="0"/>
      <c r="VZ3696" s="0"/>
      <c r="WA3696" s="0"/>
      <c r="WB3696" s="0"/>
      <c r="WC3696" s="0"/>
      <c r="WD3696" s="0"/>
      <c r="WE3696" s="0"/>
      <c r="WF3696" s="0"/>
      <c r="WG3696" s="0"/>
      <c r="WH3696" s="0"/>
      <c r="WI3696" s="0"/>
      <c r="WJ3696" s="0"/>
      <c r="WK3696" s="0"/>
      <c r="WL3696" s="0"/>
      <c r="WM3696" s="0"/>
      <c r="WN3696" s="0"/>
      <c r="WO3696" s="0"/>
      <c r="WP3696" s="0"/>
      <c r="WQ3696" s="0"/>
      <c r="WR3696" s="0"/>
      <c r="WS3696" s="0"/>
      <c r="WT3696" s="0"/>
      <c r="WU3696" s="0"/>
      <c r="WV3696" s="0"/>
      <c r="WW3696" s="0"/>
      <c r="WX3696" s="0"/>
      <c r="WY3696" s="0"/>
      <c r="WZ3696" s="0"/>
      <c r="XA3696" s="0"/>
      <c r="XB3696" s="0"/>
      <c r="XC3696" s="0"/>
      <c r="XD3696" s="0"/>
      <c r="XE3696" s="0"/>
      <c r="XF3696" s="0"/>
      <c r="XG3696" s="0"/>
      <c r="XH3696" s="0"/>
      <c r="XI3696" s="0"/>
      <c r="XJ3696" s="0"/>
      <c r="XK3696" s="0"/>
      <c r="XL3696" s="0"/>
      <c r="XM3696" s="0"/>
      <c r="XN3696" s="0"/>
      <c r="XO3696" s="0"/>
      <c r="XP3696" s="0"/>
      <c r="XQ3696" s="0"/>
      <c r="XR3696" s="0"/>
      <c r="XS3696" s="0"/>
      <c r="XT3696" s="0"/>
      <c r="XU3696" s="0"/>
      <c r="XV3696" s="0"/>
      <c r="XW3696" s="0"/>
      <c r="XX3696" s="0"/>
      <c r="XY3696" s="0"/>
      <c r="XZ3696" s="0"/>
      <c r="YA3696" s="0"/>
      <c r="YB3696" s="0"/>
      <c r="YC3696" s="0"/>
      <c r="YD3696" s="0"/>
      <c r="YE3696" s="0"/>
      <c r="YF3696" s="0"/>
      <c r="YG3696" s="0"/>
      <c r="YH3696" s="0"/>
      <c r="YI3696" s="0"/>
      <c r="YJ3696" s="0"/>
      <c r="YK3696" s="0"/>
      <c r="YL3696" s="0"/>
      <c r="YM3696" s="0"/>
      <c r="YN3696" s="0"/>
      <c r="YO3696" s="0"/>
      <c r="YP3696" s="0"/>
      <c r="YQ3696" s="0"/>
      <c r="YR3696" s="0"/>
      <c r="YS3696" s="0"/>
      <c r="YT3696" s="0"/>
      <c r="YU3696" s="0"/>
      <c r="YV3696" s="0"/>
      <c r="YW3696" s="0"/>
      <c r="YX3696" s="0"/>
      <c r="YY3696" s="0"/>
      <c r="YZ3696" s="0"/>
      <c r="ZA3696" s="0"/>
      <c r="ZB3696" s="0"/>
      <c r="ZC3696" s="0"/>
      <c r="ZD3696" s="0"/>
      <c r="ZE3696" s="0"/>
      <c r="ZF3696" s="0"/>
      <c r="ZG3696" s="0"/>
      <c r="ZH3696" s="0"/>
      <c r="ZI3696" s="0"/>
      <c r="ZJ3696" s="0"/>
      <c r="ZK3696" s="0"/>
      <c r="ZL3696" s="0"/>
      <c r="ZM3696" s="0"/>
      <c r="ZN3696" s="0"/>
      <c r="ZO3696" s="0"/>
      <c r="ZP3696" s="0"/>
      <c r="ZQ3696" s="0"/>
      <c r="ZR3696" s="0"/>
      <c r="ZS3696" s="0"/>
      <c r="ZT3696" s="0"/>
      <c r="ZU3696" s="0"/>
      <c r="ZV3696" s="0"/>
      <c r="ZW3696" s="0"/>
      <c r="ZX3696" s="0"/>
      <c r="ZY3696" s="0"/>
      <c r="ZZ3696" s="0"/>
      <c r="AAA3696" s="0"/>
      <c r="AAB3696" s="0"/>
      <c r="AAC3696" s="0"/>
      <c r="AAD3696" s="0"/>
      <c r="AAE3696" s="0"/>
      <c r="AAF3696" s="0"/>
      <c r="AAG3696" s="0"/>
      <c r="AAH3696" s="0"/>
      <c r="AAI3696" s="0"/>
      <c r="AAJ3696" s="0"/>
      <c r="AAK3696" s="0"/>
      <c r="AAL3696" s="0"/>
      <c r="AAM3696" s="0"/>
      <c r="AAN3696" s="0"/>
      <c r="AAO3696" s="0"/>
      <c r="AAP3696" s="0"/>
      <c r="AAQ3696" s="0"/>
      <c r="AAR3696" s="0"/>
      <c r="AAS3696" s="0"/>
      <c r="AAT3696" s="0"/>
      <c r="AAU3696" s="0"/>
      <c r="AAV3696" s="0"/>
      <c r="AAW3696" s="0"/>
      <c r="AAX3696" s="0"/>
      <c r="AAY3696" s="0"/>
      <c r="AAZ3696" s="0"/>
      <c r="ABA3696" s="0"/>
      <c r="ABB3696" s="0"/>
      <c r="ABC3696" s="0"/>
      <c r="ABD3696" s="0"/>
      <c r="ABE3696" s="0"/>
      <c r="ABF3696" s="0"/>
      <c r="ABG3696" s="0"/>
      <c r="ABH3696" s="0"/>
      <c r="ABI3696" s="0"/>
      <c r="ABJ3696" s="0"/>
      <c r="ABK3696" s="0"/>
      <c r="ABL3696" s="0"/>
      <c r="ABM3696" s="0"/>
      <c r="ABN3696" s="0"/>
      <c r="ABO3696" s="0"/>
      <c r="ABP3696" s="0"/>
      <c r="ABQ3696" s="0"/>
      <c r="ABR3696" s="0"/>
      <c r="ABS3696" s="0"/>
      <c r="ABT3696" s="0"/>
      <c r="ABU3696" s="0"/>
      <c r="ABV3696" s="0"/>
      <c r="ABW3696" s="0"/>
      <c r="ABX3696" s="0"/>
      <c r="ABY3696" s="0"/>
      <c r="ABZ3696" s="0"/>
      <c r="ACA3696" s="0"/>
      <c r="ACB3696" s="0"/>
      <c r="ACC3696" s="0"/>
      <c r="ACD3696" s="0"/>
      <c r="ACE3696" s="0"/>
      <c r="ACF3696" s="0"/>
      <c r="ACG3696" s="0"/>
      <c r="ACH3696" s="0"/>
      <c r="ACI3696" s="0"/>
      <c r="ACJ3696" s="0"/>
      <c r="ACK3696" s="0"/>
      <c r="ACL3696" s="0"/>
      <c r="ACM3696" s="0"/>
      <c r="ACN3696" s="0"/>
      <c r="ACO3696" s="0"/>
      <c r="ACP3696" s="0"/>
      <c r="ACQ3696" s="0"/>
      <c r="ACR3696" s="0"/>
      <c r="ACS3696" s="0"/>
      <c r="ACT3696" s="0"/>
      <c r="ACU3696" s="0"/>
      <c r="ACV3696" s="0"/>
      <c r="ACW3696" s="0"/>
      <c r="ACX3696" s="0"/>
      <c r="ACY3696" s="0"/>
      <c r="ACZ3696" s="0"/>
      <c r="ADA3696" s="0"/>
      <c r="ADB3696" s="0"/>
      <c r="ADC3696" s="0"/>
      <c r="ADD3696" s="0"/>
      <c r="ADE3696" s="0"/>
      <c r="ADF3696" s="0"/>
      <c r="ADG3696" s="0"/>
      <c r="ADH3696" s="0"/>
      <c r="ADI3696" s="0"/>
      <c r="ADJ3696" s="0"/>
      <c r="ADK3696" s="0"/>
      <c r="ADL3696" s="0"/>
      <c r="ADM3696" s="0"/>
      <c r="ADN3696" s="0"/>
      <c r="ADO3696" s="0"/>
      <c r="ADP3696" s="0"/>
      <c r="ADQ3696" s="0"/>
      <c r="ADR3696" s="0"/>
      <c r="ADS3696" s="0"/>
      <c r="ADT3696" s="0"/>
      <c r="ADU3696" s="0"/>
      <c r="ADV3696" s="0"/>
      <c r="ADW3696" s="0"/>
      <c r="ADX3696" s="0"/>
      <c r="ADY3696" s="0"/>
      <c r="ADZ3696" s="0"/>
      <c r="AEA3696" s="0"/>
      <c r="AEB3696" s="0"/>
      <c r="AEC3696" s="0"/>
      <c r="AED3696" s="0"/>
      <c r="AEE3696" s="0"/>
      <c r="AEF3696" s="0"/>
      <c r="AEG3696" s="0"/>
      <c r="AEH3696" s="0"/>
      <c r="AEI3696" s="0"/>
      <c r="AEJ3696" s="0"/>
      <c r="AEK3696" s="0"/>
      <c r="AEL3696" s="0"/>
      <c r="AEM3696" s="0"/>
      <c r="AEN3696" s="0"/>
      <c r="AEO3696" s="0"/>
      <c r="AEP3696" s="0"/>
      <c r="AEQ3696" s="0"/>
      <c r="AER3696" s="0"/>
      <c r="AES3696" s="0"/>
      <c r="AET3696" s="0"/>
      <c r="AEU3696" s="0"/>
      <c r="AEV3696" s="0"/>
      <c r="AEW3696" s="0"/>
      <c r="AEX3696" s="0"/>
      <c r="AEY3696" s="0"/>
      <c r="AEZ3696" s="0"/>
      <c r="AFA3696" s="0"/>
      <c r="AFB3696" s="0"/>
      <c r="AFC3696" s="0"/>
      <c r="AFD3696" s="0"/>
      <c r="AFE3696" s="0"/>
      <c r="AFF3696" s="0"/>
      <c r="AFG3696" s="0"/>
      <c r="AFH3696" s="0"/>
      <c r="AFI3696" s="0"/>
      <c r="AFJ3696" s="0"/>
      <c r="AFK3696" s="0"/>
      <c r="AFL3696" s="0"/>
      <c r="AFM3696" s="0"/>
      <c r="AFN3696" s="0"/>
      <c r="AFO3696" s="0"/>
      <c r="AFP3696" s="0"/>
      <c r="AFQ3696" s="0"/>
      <c r="AFR3696" s="0"/>
      <c r="AFS3696" s="0"/>
      <c r="AFT3696" s="0"/>
      <c r="AFU3696" s="0"/>
      <c r="AFV3696" s="0"/>
      <c r="AFW3696" s="0"/>
      <c r="AFX3696" s="0"/>
      <c r="AFY3696" s="0"/>
      <c r="AFZ3696" s="0"/>
      <c r="AGA3696" s="0"/>
      <c r="AGB3696" s="0"/>
      <c r="AGC3696" s="0"/>
      <c r="AGD3696" s="0"/>
      <c r="AGE3696" s="0"/>
      <c r="AGF3696" s="0"/>
      <c r="AGG3696" s="0"/>
      <c r="AGH3696" s="0"/>
      <c r="AGI3696" s="0"/>
      <c r="AGJ3696" s="0"/>
      <c r="AGK3696" s="0"/>
      <c r="AGL3696" s="0"/>
      <c r="AGM3696" s="0"/>
      <c r="AGN3696" s="0"/>
      <c r="AGO3696" s="0"/>
      <c r="AGP3696" s="0"/>
      <c r="AGQ3696" s="0"/>
      <c r="AGR3696" s="0"/>
      <c r="AGS3696" s="0"/>
      <c r="AGT3696" s="0"/>
      <c r="AGU3696" s="0"/>
      <c r="AGV3696" s="0"/>
      <c r="AGW3696" s="0"/>
      <c r="AGX3696" s="0"/>
      <c r="AGY3696" s="0"/>
      <c r="AGZ3696" s="0"/>
      <c r="AHA3696" s="0"/>
      <c r="AHB3696" s="0"/>
      <c r="AHC3696" s="0"/>
      <c r="AHD3696" s="0"/>
      <c r="AHE3696" s="0"/>
      <c r="AHF3696" s="0"/>
      <c r="AHG3696" s="0"/>
      <c r="AHH3696" s="0"/>
      <c r="AHI3696" s="0"/>
      <c r="AHJ3696" s="0"/>
      <c r="AHK3696" s="0"/>
      <c r="AHL3696" s="0"/>
      <c r="AHM3696" s="0"/>
      <c r="AHN3696" s="0"/>
      <c r="AHO3696" s="0"/>
      <c r="AHP3696" s="0"/>
      <c r="AHQ3696" s="0"/>
      <c r="AHR3696" s="0"/>
      <c r="AHS3696" s="0"/>
      <c r="AHT3696" s="0"/>
      <c r="AHU3696" s="0"/>
      <c r="AHV3696" s="0"/>
      <c r="AHW3696" s="0"/>
      <c r="AHX3696" s="0"/>
      <c r="AHY3696" s="0"/>
      <c r="AHZ3696" s="0"/>
      <c r="AIA3696" s="0"/>
      <c r="AIB3696" s="0"/>
      <c r="AIC3696" s="0"/>
      <c r="AID3696" s="0"/>
      <c r="AIE3696" s="0"/>
      <c r="AIF3696" s="0"/>
      <c r="AIG3696" s="0"/>
      <c r="AIH3696" s="0"/>
      <c r="AII3696" s="0"/>
      <c r="AIJ3696" s="0"/>
      <c r="AIK3696" s="0"/>
      <c r="AIL3696" s="0"/>
      <c r="AIM3696" s="0"/>
      <c r="AIN3696" s="0"/>
      <c r="AIO3696" s="0"/>
      <c r="AIP3696" s="0"/>
      <c r="AIQ3696" s="0"/>
      <c r="AIR3696" s="0"/>
      <c r="AIS3696" s="0"/>
      <c r="AIT3696" s="0"/>
      <c r="AIU3696" s="0"/>
      <c r="AIV3696" s="0"/>
      <c r="AIW3696" s="0"/>
      <c r="AIX3696" s="0"/>
      <c r="AIY3696" s="0"/>
      <c r="AIZ3696" s="0"/>
      <c r="AJA3696" s="0"/>
      <c r="AJB3696" s="0"/>
      <c r="AJC3696" s="0"/>
      <c r="AJD3696" s="0"/>
      <c r="AJE3696" s="0"/>
      <c r="AJF3696" s="0"/>
      <c r="AJG3696" s="0"/>
      <c r="AJH3696" s="0"/>
      <c r="AJI3696" s="0"/>
      <c r="AJJ3696" s="0"/>
      <c r="AJK3696" s="0"/>
      <c r="AJL3696" s="0"/>
      <c r="AJM3696" s="0"/>
      <c r="AJN3696" s="0"/>
      <c r="AJO3696" s="0"/>
      <c r="AJP3696" s="0"/>
      <c r="AJQ3696" s="0"/>
      <c r="AJR3696" s="0"/>
      <c r="AJS3696" s="0"/>
      <c r="AJT3696" s="0"/>
      <c r="AJU3696" s="0"/>
      <c r="AJV3696" s="0"/>
      <c r="AJW3696" s="0"/>
      <c r="AJX3696" s="0"/>
      <c r="AJY3696" s="0"/>
      <c r="AJZ3696" s="0"/>
      <c r="AKA3696" s="0"/>
      <c r="AKB3696" s="0"/>
      <c r="AKC3696" s="0"/>
      <c r="AKD3696" s="0"/>
      <c r="AKE3696" s="0"/>
      <c r="AKF3696" s="0"/>
      <c r="AKG3696" s="0"/>
      <c r="AKH3696" s="0"/>
      <c r="AKI3696" s="0"/>
      <c r="AKJ3696" s="0"/>
      <c r="AKK3696" s="0"/>
      <c r="AKL3696" s="0"/>
      <c r="AKM3696" s="0"/>
      <c r="AKN3696" s="0"/>
      <c r="AKO3696" s="0"/>
      <c r="AKP3696" s="0"/>
      <c r="AKQ3696" s="0"/>
      <c r="AKR3696" s="0"/>
      <c r="AKS3696" s="0"/>
      <c r="AKT3696" s="0"/>
      <c r="AKU3696" s="0"/>
      <c r="AKV3696" s="0"/>
      <c r="AKW3696" s="0"/>
      <c r="AKX3696" s="0"/>
      <c r="AKY3696" s="0"/>
      <c r="AKZ3696" s="0"/>
      <c r="ALA3696" s="0"/>
      <c r="ALB3696" s="0"/>
      <c r="ALC3696" s="0"/>
      <c r="ALD3696" s="0"/>
      <c r="ALE3696" s="0"/>
      <c r="ALF3696" s="0"/>
      <c r="ALG3696" s="0"/>
      <c r="ALH3696" s="0"/>
      <c r="ALI3696" s="0"/>
      <c r="ALJ3696" s="0"/>
      <c r="ALK3696" s="0"/>
      <c r="ALL3696" s="0"/>
      <c r="ALM3696" s="0"/>
      <c r="ALN3696" s="0"/>
      <c r="ALO3696" s="0"/>
      <c r="ALP3696" s="0"/>
      <c r="ALQ3696" s="0"/>
      <c r="ALR3696" s="0"/>
      <c r="ALS3696" s="0"/>
      <c r="ALT3696" s="0"/>
      <c r="ALU3696" s="0"/>
      <c r="ALV3696" s="0"/>
      <c r="ALW3696" s="0"/>
      <c r="ALX3696" s="0"/>
      <c r="ALY3696" s="0"/>
      <c r="ALZ3696" s="0"/>
      <c r="AMA3696" s="0"/>
      <c r="AMB3696" s="0"/>
      <c r="AMC3696" s="0"/>
      <c r="AMD3696" s="0"/>
      <c r="AME3696" s="0"/>
      <c r="AMF3696" s="0"/>
      <c r="AMG3696" s="0"/>
      <c r="AMH3696" s="0"/>
      <c r="AMI3696" s="0"/>
    </row>
    <row r="3697" customFormat="false" ht="12.75" hidden="false" customHeight="false" outlineLevel="0" collapsed="false">
      <c r="A3697" s="1" t="s">
        <v>3915</v>
      </c>
      <c r="C3697" s="27" t="s">
        <v>3924</v>
      </c>
      <c r="D3697" s="27" t="s">
        <v>49</v>
      </c>
      <c r="E3697" s="28"/>
      <c r="F3697" s="29"/>
      <c r="G3697" s="27"/>
      <c r="H3697" s="30" t="s">
        <v>61</v>
      </c>
      <c r="I3697" s="31" t="n">
        <v>0.85</v>
      </c>
      <c r="J3697" s="30" t="s">
        <v>3906</v>
      </c>
      <c r="BM3697" s="0"/>
      <c r="BN3697" s="0"/>
      <c r="BO3697" s="0"/>
      <c r="BP3697" s="0"/>
      <c r="BQ3697" s="0"/>
      <c r="BR3697" s="0"/>
      <c r="BS3697" s="0"/>
      <c r="BT3697" s="0"/>
      <c r="BU3697" s="0"/>
      <c r="BV3697" s="0"/>
      <c r="BW3697" s="0"/>
      <c r="BX3697" s="0"/>
      <c r="BY3697" s="0"/>
      <c r="BZ3697" s="0"/>
      <c r="CA3697" s="0"/>
      <c r="CB3697" s="0"/>
      <c r="CC3697" s="0"/>
      <c r="CD3697" s="0"/>
      <c r="CE3697" s="0"/>
      <c r="CF3697" s="0"/>
      <c r="CG3697" s="0"/>
      <c r="CH3697" s="0"/>
      <c r="CI3697" s="0"/>
      <c r="CJ3697" s="0"/>
      <c r="CK3697" s="0"/>
      <c r="CL3697" s="0"/>
      <c r="CM3697" s="0"/>
      <c r="CN3697" s="0"/>
      <c r="CO3697" s="0"/>
      <c r="CP3697" s="0"/>
      <c r="CQ3697" s="0"/>
      <c r="CR3697" s="0"/>
      <c r="CS3697" s="0"/>
      <c r="CT3697" s="0"/>
      <c r="CU3697" s="0"/>
      <c r="CV3697" s="0"/>
      <c r="CW3697" s="0"/>
      <c r="CX3697" s="0"/>
      <c r="CY3697" s="0"/>
      <c r="CZ3697" s="0"/>
      <c r="DA3697" s="0"/>
      <c r="DB3697" s="0"/>
      <c r="DC3697" s="0"/>
      <c r="DD3697" s="0"/>
      <c r="DE3697" s="0"/>
      <c r="DF3697" s="0"/>
      <c r="DG3697" s="0"/>
      <c r="DH3697" s="0"/>
      <c r="DI3697" s="0"/>
      <c r="DJ3697" s="0"/>
      <c r="DK3697" s="0"/>
      <c r="DL3697" s="0"/>
      <c r="DM3697" s="0"/>
      <c r="DN3697" s="0"/>
      <c r="DO3697" s="0"/>
      <c r="DP3697" s="0"/>
      <c r="DQ3697" s="0"/>
      <c r="DR3697" s="0"/>
      <c r="DS3697" s="0"/>
      <c r="DT3697" s="0"/>
      <c r="DU3697" s="0"/>
      <c r="DV3697" s="0"/>
      <c r="DW3697" s="0"/>
      <c r="DX3697" s="0"/>
      <c r="DY3697" s="0"/>
      <c r="DZ3697" s="0"/>
      <c r="EA3697" s="0"/>
      <c r="EB3697" s="0"/>
      <c r="EC3697" s="0"/>
      <c r="ED3697" s="0"/>
      <c r="EE3697" s="0"/>
      <c r="EF3697" s="0"/>
      <c r="EG3697" s="0"/>
      <c r="EH3697" s="0"/>
      <c r="EI3697" s="0"/>
      <c r="EJ3697" s="0"/>
      <c r="EK3697" s="0"/>
      <c r="EL3697" s="0"/>
      <c r="EM3697" s="0"/>
      <c r="EN3697" s="0"/>
      <c r="EO3697" s="0"/>
      <c r="EP3697" s="0"/>
      <c r="EQ3697" s="0"/>
      <c r="ER3697" s="0"/>
      <c r="ES3697" s="0"/>
      <c r="ET3697" s="0"/>
      <c r="EU3697" s="0"/>
      <c r="EV3697" s="0"/>
      <c r="EW3697" s="0"/>
      <c r="EX3697" s="0"/>
      <c r="EY3697" s="0"/>
      <c r="EZ3697" s="0"/>
      <c r="FA3697" s="0"/>
      <c r="FB3697" s="0"/>
      <c r="FC3697" s="0"/>
      <c r="FD3697" s="0"/>
      <c r="FE3697" s="0"/>
      <c r="FF3697" s="0"/>
      <c r="FG3697" s="0"/>
      <c r="FH3697" s="0"/>
      <c r="FI3697" s="0"/>
      <c r="FJ3697" s="0"/>
      <c r="FK3697" s="0"/>
      <c r="FL3697" s="0"/>
      <c r="FM3697" s="0"/>
      <c r="FN3697" s="0"/>
      <c r="FO3697" s="0"/>
      <c r="FP3697" s="0"/>
      <c r="FQ3697" s="0"/>
      <c r="FR3697" s="0"/>
      <c r="FS3697" s="0"/>
      <c r="FT3697" s="0"/>
      <c r="FU3697" s="0"/>
      <c r="FV3697" s="0"/>
      <c r="FW3697" s="0"/>
      <c r="FX3697" s="0"/>
      <c r="FY3697" s="0"/>
      <c r="FZ3697" s="0"/>
      <c r="GA3697" s="0"/>
      <c r="GB3697" s="0"/>
      <c r="GC3697" s="0"/>
      <c r="GD3697" s="0"/>
      <c r="GE3697" s="0"/>
      <c r="GF3697" s="0"/>
      <c r="GG3697" s="0"/>
      <c r="GH3697" s="0"/>
      <c r="GI3697" s="0"/>
      <c r="GJ3697" s="0"/>
      <c r="GK3697" s="0"/>
      <c r="GL3697" s="0"/>
      <c r="GM3697" s="0"/>
      <c r="GN3697" s="0"/>
      <c r="GO3697" s="0"/>
      <c r="GP3697" s="0"/>
      <c r="GQ3697" s="0"/>
      <c r="GR3697" s="0"/>
      <c r="GS3697" s="0"/>
      <c r="GT3697" s="0"/>
      <c r="GU3697" s="0"/>
      <c r="GV3697" s="0"/>
      <c r="GW3697" s="0"/>
      <c r="GX3697" s="0"/>
      <c r="GY3697" s="0"/>
      <c r="GZ3697" s="0"/>
      <c r="HA3697" s="0"/>
      <c r="HB3697" s="0"/>
      <c r="HC3697" s="0"/>
      <c r="HD3697" s="0"/>
      <c r="HE3697" s="0"/>
      <c r="HF3697" s="0"/>
      <c r="HG3697" s="0"/>
      <c r="HH3697" s="0"/>
      <c r="HI3697" s="0"/>
      <c r="HJ3697" s="0"/>
      <c r="HK3697" s="0"/>
      <c r="HL3697" s="0"/>
      <c r="HM3697" s="0"/>
      <c r="HN3697" s="0"/>
      <c r="HO3697" s="0"/>
      <c r="HP3697" s="0"/>
      <c r="HQ3697" s="0"/>
      <c r="HR3697" s="0"/>
      <c r="HS3697" s="0"/>
      <c r="HT3697" s="0"/>
      <c r="HU3697" s="0"/>
      <c r="HV3697" s="0"/>
      <c r="HW3697" s="0"/>
      <c r="HX3697" s="0"/>
      <c r="HY3697" s="0"/>
      <c r="HZ3697" s="0"/>
      <c r="IA3697" s="0"/>
      <c r="IB3697" s="0"/>
      <c r="IC3697" s="0"/>
      <c r="ID3697" s="0"/>
      <c r="IE3697" s="0"/>
      <c r="IF3697" s="0"/>
      <c r="IG3697" s="0"/>
      <c r="IH3697" s="0"/>
      <c r="II3697" s="0"/>
      <c r="IJ3697" s="0"/>
      <c r="IK3697" s="0"/>
      <c r="IL3697" s="0"/>
      <c r="IM3697" s="0"/>
      <c r="IN3697" s="0"/>
      <c r="IO3697" s="0"/>
      <c r="IP3697" s="0"/>
      <c r="IQ3697" s="0"/>
      <c r="IR3697" s="0"/>
      <c r="IS3697" s="0"/>
      <c r="IT3697" s="0"/>
      <c r="IU3697" s="0"/>
      <c r="IV3697" s="0"/>
      <c r="IW3697" s="0"/>
      <c r="IX3697" s="0"/>
      <c r="IY3697" s="0"/>
      <c r="IZ3697" s="0"/>
      <c r="JA3697" s="0"/>
      <c r="JB3697" s="0"/>
      <c r="JC3697" s="0"/>
      <c r="JD3697" s="0"/>
      <c r="JE3697" s="0"/>
      <c r="JF3697" s="0"/>
      <c r="JG3697" s="0"/>
      <c r="JH3697" s="0"/>
      <c r="JI3697" s="0"/>
      <c r="JJ3697" s="0"/>
      <c r="JK3697" s="0"/>
      <c r="JL3697" s="0"/>
      <c r="JM3697" s="0"/>
      <c r="JN3697" s="0"/>
      <c r="JO3697" s="0"/>
      <c r="JP3697" s="0"/>
      <c r="JQ3697" s="0"/>
      <c r="JR3697" s="0"/>
      <c r="JS3697" s="0"/>
      <c r="JT3697" s="0"/>
      <c r="JU3697" s="0"/>
      <c r="JV3697" s="0"/>
      <c r="JW3697" s="0"/>
      <c r="JX3697" s="0"/>
      <c r="JY3697" s="0"/>
      <c r="JZ3697" s="0"/>
      <c r="KA3697" s="0"/>
      <c r="KB3697" s="0"/>
      <c r="KC3697" s="0"/>
      <c r="KD3697" s="0"/>
      <c r="KE3697" s="0"/>
      <c r="KF3697" s="0"/>
      <c r="KG3697" s="0"/>
      <c r="KH3697" s="0"/>
      <c r="KI3697" s="0"/>
      <c r="KJ3697" s="0"/>
      <c r="KK3697" s="0"/>
      <c r="KL3697" s="0"/>
      <c r="KM3697" s="0"/>
      <c r="KN3697" s="0"/>
      <c r="KO3697" s="0"/>
      <c r="KP3697" s="0"/>
      <c r="KQ3697" s="0"/>
      <c r="KR3697" s="0"/>
      <c r="KS3697" s="0"/>
      <c r="KT3697" s="0"/>
      <c r="KU3697" s="0"/>
      <c r="KV3697" s="0"/>
      <c r="KW3697" s="0"/>
      <c r="KX3697" s="0"/>
      <c r="KY3697" s="0"/>
      <c r="KZ3697" s="0"/>
      <c r="LA3697" s="0"/>
      <c r="LB3697" s="0"/>
      <c r="LC3697" s="0"/>
      <c r="LD3697" s="0"/>
      <c r="LE3697" s="0"/>
      <c r="LF3697" s="0"/>
      <c r="LG3697" s="0"/>
      <c r="LH3697" s="0"/>
      <c r="LI3697" s="0"/>
      <c r="LJ3697" s="0"/>
      <c r="LK3697" s="0"/>
      <c r="LL3697" s="0"/>
      <c r="LM3697" s="0"/>
      <c r="LN3697" s="0"/>
      <c r="LO3697" s="0"/>
      <c r="LP3697" s="0"/>
      <c r="LQ3697" s="0"/>
      <c r="LR3697" s="0"/>
      <c r="LS3697" s="0"/>
      <c r="LT3697" s="0"/>
      <c r="LU3697" s="0"/>
      <c r="LV3697" s="0"/>
      <c r="LW3697" s="0"/>
      <c r="LX3697" s="0"/>
      <c r="LY3697" s="0"/>
      <c r="LZ3697" s="0"/>
      <c r="MA3697" s="0"/>
      <c r="MB3697" s="0"/>
      <c r="MC3697" s="0"/>
      <c r="MD3697" s="0"/>
      <c r="ME3697" s="0"/>
      <c r="MF3697" s="0"/>
      <c r="MG3697" s="0"/>
      <c r="MH3697" s="0"/>
      <c r="MI3697" s="0"/>
      <c r="MJ3697" s="0"/>
      <c r="MK3697" s="0"/>
      <c r="ML3697" s="0"/>
      <c r="MM3697" s="0"/>
      <c r="MN3697" s="0"/>
      <c r="MO3697" s="0"/>
      <c r="MP3697" s="0"/>
      <c r="MQ3697" s="0"/>
      <c r="MR3697" s="0"/>
      <c r="MS3697" s="0"/>
      <c r="MT3697" s="0"/>
      <c r="MU3697" s="0"/>
      <c r="MV3697" s="0"/>
      <c r="MW3697" s="0"/>
      <c r="MX3697" s="0"/>
      <c r="MY3697" s="0"/>
      <c r="MZ3697" s="0"/>
      <c r="NA3697" s="0"/>
      <c r="NB3697" s="0"/>
      <c r="NC3697" s="0"/>
      <c r="ND3697" s="0"/>
      <c r="NE3697" s="0"/>
      <c r="NF3697" s="0"/>
      <c r="NG3697" s="0"/>
      <c r="NH3697" s="0"/>
      <c r="NI3697" s="0"/>
      <c r="NJ3697" s="0"/>
      <c r="NK3697" s="0"/>
      <c r="NL3697" s="0"/>
      <c r="NM3697" s="0"/>
      <c r="NN3697" s="0"/>
      <c r="NO3697" s="0"/>
      <c r="NP3697" s="0"/>
      <c r="NQ3697" s="0"/>
      <c r="NR3697" s="0"/>
      <c r="NS3697" s="0"/>
      <c r="NT3697" s="0"/>
      <c r="NU3697" s="0"/>
      <c r="NV3697" s="0"/>
      <c r="NW3697" s="0"/>
      <c r="NX3697" s="0"/>
      <c r="NY3697" s="0"/>
      <c r="NZ3697" s="0"/>
      <c r="OA3697" s="0"/>
      <c r="OB3697" s="0"/>
      <c r="OC3697" s="0"/>
      <c r="OD3697" s="0"/>
      <c r="OE3697" s="0"/>
      <c r="OF3697" s="0"/>
      <c r="OG3697" s="0"/>
      <c r="OH3697" s="0"/>
      <c r="OI3697" s="0"/>
      <c r="OJ3697" s="0"/>
      <c r="OK3697" s="0"/>
      <c r="OL3697" s="0"/>
      <c r="OM3697" s="0"/>
      <c r="ON3697" s="0"/>
      <c r="OO3697" s="0"/>
      <c r="OP3697" s="0"/>
      <c r="OQ3697" s="0"/>
      <c r="OR3697" s="0"/>
      <c r="OS3697" s="0"/>
      <c r="OT3697" s="0"/>
      <c r="OU3697" s="0"/>
      <c r="OV3697" s="0"/>
      <c r="OW3697" s="0"/>
      <c r="OX3697" s="0"/>
      <c r="OY3697" s="0"/>
      <c r="OZ3697" s="0"/>
      <c r="PA3697" s="0"/>
      <c r="PB3697" s="0"/>
      <c r="PC3697" s="0"/>
      <c r="PD3697" s="0"/>
      <c r="PE3697" s="0"/>
      <c r="PF3697" s="0"/>
      <c r="PG3697" s="0"/>
      <c r="PH3697" s="0"/>
      <c r="PI3697" s="0"/>
      <c r="PJ3697" s="0"/>
      <c r="PK3697" s="0"/>
      <c r="PL3697" s="0"/>
      <c r="PM3697" s="0"/>
      <c r="PN3697" s="0"/>
      <c r="PO3697" s="0"/>
      <c r="PP3697" s="0"/>
      <c r="PQ3697" s="0"/>
      <c r="PR3697" s="0"/>
      <c r="PS3697" s="0"/>
      <c r="PT3697" s="0"/>
      <c r="PU3697" s="0"/>
      <c r="PV3697" s="0"/>
      <c r="PW3697" s="0"/>
      <c r="PX3697" s="0"/>
      <c r="PY3697" s="0"/>
      <c r="PZ3697" s="0"/>
      <c r="QA3697" s="0"/>
      <c r="QB3697" s="0"/>
      <c r="QC3697" s="0"/>
      <c r="QD3697" s="0"/>
      <c r="QE3697" s="0"/>
      <c r="QF3697" s="0"/>
      <c r="QG3697" s="0"/>
      <c r="QH3697" s="0"/>
      <c r="QI3697" s="0"/>
      <c r="QJ3697" s="0"/>
      <c r="QK3697" s="0"/>
      <c r="QL3697" s="0"/>
      <c r="QM3697" s="0"/>
      <c r="QN3697" s="0"/>
      <c r="QO3697" s="0"/>
      <c r="QP3697" s="0"/>
      <c r="QQ3697" s="0"/>
      <c r="QR3697" s="0"/>
      <c r="QS3697" s="0"/>
      <c r="QT3697" s="0"/>
      <c r="QU3697" s="0"/>
      <c r="QV3697" s="0"/>
      <c r="QW3697" s="0"/>
      <c r="QX3697" s="0"/>
      <c r="QY3697" s="0"/>
      <c r="QZ3697" s="0"/>
      <c r="RA3697" s="0"/>
      <c r="RB3697" s="0"/>
      <c r="RC3697" s="0"/>
      <c r="RD3697" s="0"/>
      <c r="RE3697" s="0"/>
      <c r="RF3697" s="0"/>
      <c r="RG3697" s="0"/>
      <c r="RH3697" s="0"/>
      <c r="RI3697" s="0"/>
      <c r="RJ3697" s="0"/>
      <c r="RK3697" s="0"/>
      <c r="RL3697" s="0"/>
      <c r="RM3697" s="0"/>
      <c r="RN3697" s="0"/>
      <c r="RO3697" s="0"/>
      <c r="RP3697" s="0"/>
      <c r="RQ3697" s="0"/>
      <c r="RR3697" s="0"/>
      <c r="RS3697" s="0"/>
      <c r="RT3697" s="0"/>
      <c r="RU3697" s="0"/>
      <c r="RV3697" s="0"/>
      <c r="RW3697" s="0"/>
      <c r="RX3697" s="0"/>
      <c r="RY3697" s="0"/>
      <c r="RZ3697" s="0"/>
      <c r="SA3697" s="0"/>
      <c r="SB3697" s="0"/>
      <c r="SC3697" s="0"/>
      <c r="SD3697" s="0"/>
      <c r="SE3697" s="0"/>
      <c r="SF3697" s="0"/>
      <c r="SG3697" s="0"/>
      <c r="SH3697" s="0"/>
      <c r="SI3697" s="0"/>
      <c r="SJ3697" s="0"/>
      <c r="SK3697" s="0"/>
      <c r="SL3697" s="0"/>
      <c r="SM3697" s="0"/>
      <c r="SN3697" s="0"/>
      <c r="SO3697" s="0"/>
      <c r="SP3697" s="0"/>
      <c r="SQ3697" s="0"/>
      <c r="SR3697" s="0"/>
      <c r="SS3697" s="0"/>
      <c r="ST3697" s="0"/>
      <c r="SU3697" s="0"/>
      <c r="SV3697" s="0"/>
      <c r="SW3697" s="0"/>
      <c r="SX3697" s="0"/>
      <c r="SY3697" s="0"/>
      <c r="SZ3697" s="0"/>
      <c r="TA3697" s="0"/>
      <c r="TB3697" s="0"/>
      <c r="TC3697" s="0"/>
      <c r="TD3697" s="0"/>
      <c r="TE3697" s="0"/>
      <c r="TF3697" s="0"/>
      <c r="TG3697" s="0"/>
      <c r="TH3697" s="0"/>
      <c r="TI3697" s="0"/>
      <c r="TJ3697" s="0"/>
      <c r="TK3697" s="0"/>
      <c r="TL3697" s="0"/>
      <c r="TM3697" s="0"/>
      <c r="TN3697" s="0"/>
      <c r="TO3697" s="0"/>
      <c r="TP3697" s="0"/>
      <c r="TQ3697" s="0"/>
      <c r="TR3697" s="0"/>
      <c r="TS3697" s="0"/>
      <c r="TT3697" s="0"/>
      <c r="TU3697" s="0"/>
      <c r="TV3697" s="0"/>
      <c r="TW3697" s="0"/>
      <c r="TX3697" s="0"/>
      <c r="TY3697" s="0"/>
      <c r="TZ3697" s="0"/>
      <c r="UA3697" s="0"/>
      <c r="UB3697" s="0"/>
      <c r="UC3697" s="0"/>
      <c r="UD3697" s="0"/>
      <c r="UE3697" s="0"/>
      <c r="UF3697" s="0"/>
      <c r="UG3697" s="0"/>
      <c r="UH3697" s="0"/>
      <c r="UI3697" s="0"/>
      <c r="UJ3697" s="0"/>
      <c r="UK3697" s="0"/>
      <c r="UL3697" s="0"/>
      <c r="UM3697" s="0"/>
      <c r="UN3697" s="0"/>
      <c r="UO3697" s="0"/>
      <c r="UP3697" s="0"/>
      <c r="UQ3697" s="0"/>
      <c r="UR3697" s="0"/>
      <c r="US3697" s="0"/>
      <c r="UT3697" s="0"/>
      <c r="UU3697" s="0"/>
      <c r="UV3697" s="0"/>
      <c r="UW3697" s="0"/>
      <c r="UX3697" s="0"/>
      <c r="UY3697" s="0"/>
      <c r="UZ3697" s="0"/>
      <c r="VA3697" s="0"/>
      <c r="VB3697" s="0"/>
      <c r="VC3697" s="0"/>
      <c r="VD3697" s="0"/>
      <c r="VE3697" s="0"/>
      <c r="VF3697" s="0"/>
      <c r="VG3697" s="0"/>
      <c r="VH3697" s="0"/>
      <c r="VI3697" s="0"/>
      <c r="VJ3697" s="0"/>
      <c r="VK3697" s="0"/>
      <c r="VL3697" s="0"/>
      <c r="VM3697" s="0"/>
      <c r="VN3697" s="0"/>
      <c r="VO3697" s="0"/>
      <c r="VP3697" s="0"/>
      <c r="VQ3697" s="0"/>
      <c r="VR3697" s="0"/>
      <c r="VS3697" s="0"/>
      <c r="VT3697" s="0"/>
      <c r="VU3697" s="0"/>
      <c r="VV3697" s="0"/>
      <c r="VW3697" s="0"/>
      <c r="VX3697" s="0"/>
      <c r="VY3697" s="0"/>
      <c r="VZ3697" s="0"/>
      <c r="WA3697" s="0"/>
      <c r="WB3697" s="0"/>
      <c r="WC3697" s="0"/>
      <c r="WD3697" s="0"/>
      <c r="WE3697" s="0"/>
      <c r="WF3697" s="0"/>
      <c r="WG3697" s="0"/>
      <c r="WH3697" s="0"/>
      <c r="WI3697" s="0"/>
      <c r="WJ3697" s="0"/>
      <c r="WK3697" s="0"/>
      <c r="WL3697" s="0"/>
      <c r="WM3697" s="0"/>
      <c r="WN3697" s="0"/>
      <c r="WO3697" s="0"/>
      <c r="WP3697" s="0"/>
      <c r="WQ3697" s="0"/>
      <c r="WR3697" s="0"/>
      <c r="WS3697" s="0"/>
      <c r="WT3697" s="0"/>
      <c r="WU3697" s="0"/>
      <c r="WV3697" s="0"/>
      <c r="WW3697" s="0"/>
      <c r="WX3697" s="0"/>
      <c r="WY3697" s="0"/>
      <c r="WZ3697" s="0"/>
      <c r="XA3697" s="0"/>
      <c r="XB3697" s="0"/>
      <c r="XC3697" s="0"/>
      <c r="XD3697" s="0"/>
      <c r="XE3697" s="0"/>
      <c r="XF3697" s="0"/>
      <c r="XG3697" s="0"/>
      <c r="XH3697" s="0"/>
      <c r="XI3697" s="0"/>
      <c r="XJ3697" s="0"/>
      <c r="XK3697" s="0"/>
      <c r="XL3697" s="0"/>
      <c r="XM3697" s="0"/>
      <c r="XN3697" s="0"/>
      <c r="XO3697" s="0"/>
      <c r="XP3697" s="0"/>
      <c r="XQ3697" s="0"/>
      <c r="XR3697" s="0"/>
      <c r="XS3697" s="0"/>
      <c r="XT3697" s="0"/>
      <c r="XU3697" s="0"/>
      <c r="XV3697" s="0"/>
      <c r="XW3697" s="0"/>
      <c r="XX3697" s="0"/>
      <c r="XY3697" s="0"/>
      <c r="XZ3697" s="0"/>
      <c r="YA3697" s="0"/>
      <c r="YB3697" s="0"/>
      <c r="YC3697" s="0"/>
      <c r="YD3697" s="0"/>
      <c r="YE3697" s="0"/>
      <c r="YF3697" s="0"/>
      <c r="YG3697" s="0"/>
      <c r="YH3697" s="0"/>
      <c r="YI3697" s="0"/>
      <c r="YJ3697" s="0"/>
      <c r="YK3697" s="0"/>
      <c r="YL3697" s="0"/>
      <c r="YM3697" s="0"/>
      <c r="YN3697" s="0"/>
      <c r="YO3697" s="0"/>
      <c r="YP3697" s="0"/>
      <c r="YQ3697" s="0"/>
      <c r="YR3697" s="0"/>
      <c r="YS3697" s="0"/>
      <c r="YT3697" s="0"/>
      <c r="YU3697" s="0"/>
      <c r="YV3697" s="0"/>
      <c r="YW3697" s="0"/>
      <c r="YX3697" s="0"/>
      <c r="YY3697" s="0"/>
      <c r="YZ3697" s="0"/>
      <c r="ZA3697" s="0"/>
      <c r="ZB3697" s="0"/>
      <c r="ZC3697" s="0"/>
      <c r="ZD3697" s="0"/>
      <c r="ZE3697" s="0"/>
      <c r="ZF3697" s="0"/>
      <c r="ZG3697" s="0"/>
      <c r="ZH3697" s="0"/>
      <c r="ZI3697" s="0"/>
      <c r="ZJ3697" s="0"/>
      <c r="ZK3697" s="0"/>
      <c r="ZL3697" s="0"/>
      <c r="ZM3697" s="0"/>
      <c r="ZN3697" s="0"/>
      <c r="ZO3697" s="0"/>
      <c r="ZP3697" s="0"/>
      <c r="ZQ3697" s="0"/>
      <c r="ZR3697" s="0"/>
      <c r="ZS3697" s="0"/>
      <c r="ZT3697" s="0"/>
      <c r="ZU3697" s="0"/>
      <c r="ZV3697" s="0"/>
      <c r="ZW3697" s="0"/>
      <c r="ZX3697" s="0"/>
      <c r="ZY3697" s="0"/>
      <c r="ZZ3697" s="0"/>
      <c r="AAA3697" s="0"/>
      <c r="AAB3697" s="0"/>
      <c r="AAC3697" s="0"/>
      <c r="AAD3697" s="0"/>
      <c r="AAE3697" s="0"/>
      <c r="AAF3697" s="0"/>
      <c r="AAG3697" s="0"/>
      <c r="AAH3697" s="0"/>
      <c r="AAI3697" s="0"/>
      <c r="AAJ3697" s="0"/>
      <c r="AAK3697" s="0"/>
      <c r="AAL3697" s="0"/>
      <c r="AAM3697" s="0"/>
      <c r="AAN3697" s="0"/>
      <c r="AAO3697" s="0"/>
      <c r="AAP3697" s="0"/>
      <c r="AAQ3697" s="0"/>
      <c r="AAR3697" s="0"/>
      <c r="AAS3697" s="0"/>
      <c r="AAT3697" s="0"/>
      <c r="AAU3697" s="0"/>
      <c r="AAV3697" s="0"/>
      <c r="AAW3697" s="0"/>
      <c r="AAX3697" s="0"/>
      <c r="AAY3697" s="0"/>
      <c r="AAZ3697" s="0"/>
      <c r="ABA3697" s="0"/>
      <c r="ABB3697" s="0"/>
      <c r="ABC3697" s="0"/>
      <c r="ABD3697" s="0"/>
      <c r="ABE3697" s="0"/>
      <c r="ABF3697" s="0"/>
      <c r="ABG3697" s="0"/>
      <c r="ABH3697" s="0"/>
      <c r="ABI3697" s="0"/>
      <c r="ABJ3697" s="0"/>
      <c r="ABK3697" s="0"/>
      <c r="ABL3697" s="0"/>
      <c r="ABM3697" s="0"/>
      <c r="ABN3697" s="0"/>
      <c r="ABO3697" s="0"/>
      <c r="ABP3697" s="0"/>
      <c r="ABQ3697" s="0"/>
      <c r="ABR3697" s="0"/>
      <c r="ABS3697" s="0"/>
      <c r="ABT3697" s="0"/>
      <c r="ABU3697" s="0"/>
      <c r="ABV3697" s="0"/>
      <c r="ABW3697" s="0"/>
      <c r="ABX3697" s="0"/>
      <c r="ABY3697" s="0"/>
      <c r="ABZ3697" s="0"/>
      <c r="ACA3697" s="0"/>
      <c r="ACB3697" s="0"/>
      <c r="ACC3697" s="0"/>
      <c r="ACD3697" s="0"/>
      <c r="ACE3697" s="0"/>
      <c r="ACF3697" s="0"/>
      <c r="ACG3697" s="0"/>
      <c r="ACH3697" s="0"/>
      <c r="ACI3697" s="0"/>
      <c r="ACJ3697" s="0"/>
      <c r="ACK3697" s="0"/>
      <c r="ACL3697" s="0"/>
      <c r="ACM3697" s="0"/>
      <c r="ACN3697" s="0"/>
      <c r="ACO3697" s="0"/>
      <c r="ACP3697" s="0"/>
      <c r="ACQ3697" s="0"/>
      <c r="ACR3697" s="0"/>
      <c r="ACS3697" s="0"/>
      <c r="ACT3697" s="0"/>
      <c r="ACU3697" s="0"/>
      <c r="ACV3697" s="0"/>
      <c r="ACW3697" s="0"/>
      <c r="ACX3697" s="0"/>
      <c r="ACY3697" s="0"/>
      <c r="ACZ3697" s="0"/>
      <c r="ADA3697" s="0"/>
      <c r="ADB3697" s="0"/>
      <c r="ADC3697" s="0"/>
      <c r="ADD3697" s="0"/>
      <c r="ADE3697" s="0"/>
      <c r="ADF3697" s="0"/>
      <c r="ADG3697" s="0"/>
      <c r="ADH3697" s="0"/>
      <c r="ADI3697" s="0"/>
      <c r="ADJ3697" s="0"/>
      <c r="ADK3697" s="0"/>
      <c r="ADL3697" s="0"/>
      <c r="ADM3697" s="0"/>
      <c r="ADN3697" s="0"/>
      <c r="ADO3697" s="0"/>
      <c r="ADP3697" s="0"/>
      <c r="ADQ3697" s="0"/>
      <c r="ADR3697" s="0"/>
      <c r="ADS3697" s="0"/>
      <c r="ADT3697" s="0"/>
      <c r="ADU3697" s="0"/>
      <c r="ADV3697" s="0"/>
      <c r="ADW3697" s="0"/>
      <c r="ADX3697" s="0"/>
      <c r="ADY3697" s="0"/>
      <c r="ADZ3697" s="0"/>
      <c r="AEA3697" s="0"/>
      <c r="AEB3697" s="0"/>
      <c r="AEC3697" s="0"/>
      <c r="AED3697" s="0"/>
      <c r="AEE3697" s="0"/>
      <c r="AEF3697" s="0"/>
      <c r="AEG3697" s="0"/>
      <c r="AEH3697" s="0"/>
      <c r="AEI3697" s="0"/>
      <c r="AEJ3697" s="0"/>
      <c r="AEK3697" s="0"/>
      <c r="AEL3697" s="0"/>
      <c r="AEM3697" s="0"/>
      <c r="AEN3697" s="0"/>
      <c r="AEO3697" s="0"/>
      <c r="AEP3697" s="0"/>
      <c r="AEQ3697" s="0"/>
      <c r="AER3697" s="0"/>
      <c r="AES3697" s="0"/>
      <c r="AET3697" s="0"/>
      <c r="AEU3697" s="0"/>
      <c r="AEV3697" s="0"/>
      <c r="AEW3697" s="0"/>
      <c r="AEX3697" s="0"/>
      <c r="AEY3697" s="0"/>
      <c r="AEZ3697" s="0"/>
      <c r="AFA3697" s="0"/>
      <c r="AFB3697" s="0"/>
      <c r="AFC3697" s="0"/>
      <c r="AFD3697" s="0"/>
      <c r="AFE3697" s="0"/>
      <c r="AFF3697" s="0"/>
      <c r="AFG3697" s="0"/>
      <c r="AFH3697" s="0"/>
      <c r="AFI3697" s="0"/>
      <c r="AFJ3697" s="0"/>
      <c r="AFK3697" s="0"/>
      <c r="AFL3697" s="0"/>
      <c r="AFM3697" s="0"/>
      <c r="AFN3697" s="0"/>
      <c r="AFO3697" s="0"/>
      <c r="AFP3697" s="0"/>
      <c r="AFQ3697" s="0"/>
      <c r="AFR3697" s="0"/>
      <c r="AFS3697" s="0"/>
      <c r="AFT3697" s="0"/>
      <c r="AFU3697" s="0"/>
      <c r="AFV3697" s="0"/>
      <c r="AFW3697" s="0"/>
      <c r="AFX3697" s="0"/>
      <c r="AFY3697" s="0"/>
      <c r="AFZ3697" s="0"/>
      <c r="AGA3697" s="0"/>
      <c r="AGB3697" s="0"/>
      <c r="AGC3697" s="0"/>
      <c r="AGD3697" s="0"/>
      <c r="AGE3697" s="0"/>
      <c r="AGF3697" s="0"/>
      <c r="AGG3697" s="0"/>
      <c r="AGH3697" s="0"/>
      <c r="AGI3697" s="0"/>
      <c r="AGJ3697" s="0"/>
      <c r="AGK3697" s="0"/>
      <c r="AGL3697" s="0"/>
      <c r="AGM3697" s="0"/>
      <c r="AGN3697" s="0"/>
      <c r="AGO3697" s="0"/>
      <c r="AGP3697" s="0"/>
      <c r="AGQ3697" s="0"/>
      <c r="AGR3697" s="0"/>
      <c r="AGS3697" s="0"/>
      <c r="AGT3697" s="0"/>
      <c r="AGU3697" s="0"/>
      <c r="AGV3697" s="0"/>
      <c r="AGW3697" s="0"/>
      <c r="AGX3697" s="0"/>
      <c r="AGY3697" s="0"/>
      <c r="AGZ3697" s="0"/>
      <c r="AHA3697" s="0"/>
      <c r="AHB3697" s="0"/>
      <c r="AHC3697" s="0"/>
      <c r="AHD3697" s="0"/>
      <c r="AHE3697" s="0"/>
      <c r="AHF3697" s="0"/>
      <c r="AHG3697" s="0"/>
      <c r="AHH3697" s="0"/>
      <c r="AHI3697" s="0"/>
      <c r="AHJ3697" s="0"/>
      <c r="AHK3697" s="0"/>
      <c r="AHL3697" s="0"/>
      <c r="AHM3697" s="0"/>
      <c r="AHN3697" s="0"/>
      <c r="AHO3697" s="0"/>
      <c r="AHP3697" s="0"/>
      <c r="AHQ3697" s="0"/>
      <c r="AHR3697" s="0"/>
      <c r="AHS3697" s="0"/>
      <c r="AHT3697" s="0"/>
      <c r="AHU3697" s="0"/>
      <c r="AHV3697" s="0"/>
      <c r="AHW3697" s="0"/>
      <c r="AHX3697" s="0"/>
      <c r="AHY3697" s="0"/>
      <c r="AHZ3697" s="0"/>
      <c r="AIA3697" s="0"/>
      <c r="AIB3697" s="0"/>
      <c r="AIC3697" s="0"/>
      <c r="AID3697" s="0"/>
      <c r="AIE3697" s="0"/>
      <c r="AIF3697" s="0"/>
      <c r="AIG3697" s="0"/>
      <c r="AIH3697" s="0"/>
      <c r="AII3697" s="0"/>
      <c r="AIJ3697" s="0"/>
      <c r="AIK3697" s="0"/>
      <c r="AIL3697" s="0"/>
      <c r="AIM3697" s="0"/>
      <c r="AIN3697" s="0"/>
      <c r="AIO3697" s="0"/>
      <c r="AIP3697" s="0"/>
      <c r="AIQ3697" s="0"/>
      <c r="AIR3697" s="0"/>
      <c r="AIS3697" s="0"/>
      <c r="AIT3697" s="0"/>
      <c r="AIU3697" s="0"/>
      <c r="AIV3697" s="0"/>
      <c r="AIW3697" s="0"/>
      <c r="AIX3697" s="0"/>
      <c r="AIY3697" s="0"/>
      <c r="AIZ3697" s="0"/>
      <c r="AJA3697" s="0"/>
      <c r="AJB3697" s="0"/>
      <c r="AJC3697" s="0"/>
      <c r="AJD3697" s="0"/>
      <c r="AJE3697" s="0"/>
      <c r="AJF3697" s="0"/>
      <c r="AJG3697" s="0"/>
      <c r="AJH3697" s="0"/>
      <c r="AJI3697" s="0"/>
      <c r="AJJ3697" s="0"/>
      <c r="AJK3697" s="0"/>
      <c r="AJL3697" s="0"/>
      <c r="AJM3697" s="0"/>
      <c r="AJN3697" s="0"/>
      <c r="AJO3697" s="0"/>
      <c r="AJP3697" s="0"/>
      <c r="AJQ3697" s="0"/>
      <c r="AJR3697" s="0"/>
      <c r="AJS3697" s="0"/>
      <c r="AJT3697" s="0"/>
      <c r="AJU3697" s="0"/>
      <c r="AJV3697" s="0"/>
      <c r="AJW3697" s="0"/>
      <c r="AJX3697" s="0"/>
      <c r="AJY3697" s="0"/>
      <c r="AJZ3697" s="0"/>
      <c r="AKA3697" s="0"/>
      <c r="AKB3697" s="0"/>
      <c r="AKC3697" s="0"/>
      <c r="AKD3697" s="0"/>
      <c r="AKE3697" s="0"/>
      <c r="AKF3697" s="0"/>
      <c r="AKG3697" s="0"/>
      <c r="AKH3697" s="0"/>
      <c r="AKI3697" s="0"/>
      <c r="AKJ3697" s="0"/>
      <c r="AKK3697" s="0"/>
      <c r="AKL3697" s="0"/>
      <c r="AKM3697" s="0"/>
      <c r="AKN3697" s="0"/>
      <c r="AKO3697" s="0"/>
      <c r="AKP3697" s="0"/>
      <c r="AKQ3697" s="0"/>
      <c r="AKR3697" s="0"/>
      <c r="AKS3697" s="0"/>
      <c r="AKT3697" s="0"/>
      <c r="AKU3697" s="0"/>
      <c r="AKV3697" s="0"/>
      <c r="AKW3697" s="0"/>
      <c r="AKX3697" s="0"/>
      <c r="AKY3697" s="0"/>
      <c r="AKZ3697" s="0"/>
      <c r="ALA3697" s="0"/>
      <c r="ALB3697" s="0"/>
      <c r="ALC3697" s="0"/>
      <c r="ALD3697" s="0"/>
      <c r="ALE3697" s="0"/>
      <c r="ALF3697" s="0"/>
      <c r="ALG3697" s="0"/>
      <c r="ALH3697" s="0"/>
      <c r="ALI3697" s="0"/>
      <c r="ALJ3697" s="0"/>
      <c r="ALK3697" s="0"/>
      <c r="ALL3697" s="0"/>
      <c r="ALM3697" s="0"/>
      <c r="ALN3697" s="0"/>
      <c r="ALO3697" s="0"/>
      <c r="ALP3697" s="0"/>
      <c r="ALQ3697" s="0"/>
      <c r="ALR3697" s="0"/>
      <c r="ALS3697" s="0"/>
      <c r="ALT3697" s="0"/>
      <c r="ALU3697" s="0"/>
      <c r="ALV3697" s="0"/>
      <c r="ALW3697" s="0"/>
      <c r="ALX3697" s="0"/>
      <c r="ALY3697" s="0"/>
      <c r="ALZ3697" s="0"/>
      <c r="AMA3697" s="0"/>
      <c r="AMB3697" s="0"/>
      <c r="AMC3697" s="0"/>
      <c r="AMD3697" s="0"/>
      <c r="AME3697" s="0"/>
      <c r="AMF3697" s="0"/>
      <c r="AMG3697" s="0"/>
      <c r="AMH3697" s="0"/>
      <c r="AMI3697" s="0"/>
    </row>
    <row r="3698" customFormat="false" ht="12.75" hidden="false" customHeight="false" outlineLevel="0" collapsed="false">
      <c r="A3698" s="1" t="s">
        <v>3915</v>
      </c>
      <c r="C3698" s="27" t="s">
        <v>3925</v>
      </c>
      <c r="D3698" s="27" t="s">
        <v>583</v>
      </c>
      <c r="E3698" s="28"/>
      <c r="F3698" s="29"/>
      <c r="G3698" s="27"/>
      <c r="H3698" s="30" t="s">
        <v>61</v>
      </c>
      <c r="I3698" s="31" t="n">
        <v>0.99</v>
      </c>
      <c r="J3698" s="30" t="s">
        <v>3906</v>
      </c>
      <c r="BM3698" s="0"/>
      <c r="BN3698" s="0"/>
      <c r="BO3698" s="0"/>
      <c r="BP3698" s="0"/>
      <c r="BQ3698" s="0"/>
      <c r="BR3698" s="0"/>
      <c r="BS3698" s="0"/>
      <c r="BT3698" s="0"/>
      <c r="BU3698" s="0"/>
      <c r="BV3698" s="0"/>
      <c r="BW3698" s="0"/>
      <c r="BX3698" s="0"/>
      <c r="BY3698" s="0"/>
      <c r="BZ3698" s="0"/>
      <c r="CA3698" s="0"/>
      <c r="CB3698" s="0"/>
      <c r="CC3698" s="0"/>
      <c r="CD3698" s="0"/>
      <c r="CE3698" s="0"/>
      <c r="CF3698" s="0"/>
      <c r="CG3698" s="0"/>
      <c r="CH3698" s="0"/>
      <c r="CI3698" s="0"/>
      <c r="CJ3698" s="0"/>
      <c r="CK3698" s="0"/>
      <c r="CL3698" s="0"/>
      <c r="CM3698" s="0"/>
      <c r="CN3698" s="0"/>
      <c r="CO3698" s="0"/>
      <c r="CP3698" s="0"/>
      <c r="CQ3698" s="0"/>
      <c r="CR3698" s="0"/>
      <c r="CS3698" s="0"/>
      <c r="CT3698" s="0"/>
      <c r="CU3698" s="0"/>
      <c r="CV3698" s="0"/>
      <c r="CW3698" s="0"/>
      <c r="CX3698" s="0"/>
      <c r="CY3698" s="0"/>
      <c r="CZ3698" s="0"/>
      <c r="DA3698" s="0"/>
      <c r="DB3698" s="0"/>
      <c r="DC3698" s="0"/>
      <c r="DD3698" s="0"/>
      <c r="DE3698" s="0"/>
      <c r="DF3698" s="0"/>
      <c r="DG3698" s="0"/>
      <c r="DH3698" s="0"/>
      <c r="DI3698" s="0"/>
      <c r="DJ3698" s="0"/>
      <c r="DK3698" s="0"/>
      <c r="DL3698" s="0"/>
      <c r="DM3698" s="0"/>
      <c r="DN3698" s="0"/>
      <c r="DO3698" s="0"/>
      <c r="DP3698" s="0"/>
      <c r="DQ3698" s="0"/>
      <c r="DR3698" s="0"/>
      <c r="DS3698" s="0"/>
      <c r="DT3698" s="0"/>
      <c r="DU3698" s="0"/>
      <c r="DV3698" s="0"/>
      <c r="DW3698" s="0"/>
      <c r="DX3698" s="0"/>
      <c r="DY3698" s="0"/>
      <c r="DZ3698" s="0"/>
      <c r="EA3698" s="0"/>
      <c r="EB3698" s="0"/>
      <c r="EC3698" s="0"/>
      <c r="ED3698" s="0"/>
      <c r="EE3698" s="0"/>
      <c r="EF3698" s="0"/>
      <c r="EG3698" s="0"/>
      <c r="EH3698" s="0"/>
      <c r="EI3698" s="0"/>
      <c r="EJ3698" s="0"/>
      <c r="EK3698" s="0"/>
      <c r="EL3698" s="0"/>
      <c r="EM3698" s="0"/>
      <c r="EN3698" s="0"/>
      <c r="EO3698" s="0"/>
      <c r="EP3698" s="0"/>
      <c r="EQ3698" s="0"/>
      <c r="ER3698" s="0"/>
      <c r="ES3698" s="0"/>
      <c r="ET3698" s="0"/>
      <c r="EU3698" s="0"/>
      <c r="EV3698" s="0"/>
      <c r="EW3698" s="0"/>
      <c r="EX3698" s="0"/>
      <c r="EY3698" s="0"/>
      <c r="EZ3698" s="0"/>
      <c r="FA3698" s="0"/>
      <c r="FB3698" s="0"/>
      <c r="FC3698" s="0"/>
      <c r="FD3698" s="0"/>
      <c r="FE3698" s="0"/>
      <c r="FF3698" s="0"/>
      <c r="FG3698" s="0"/>
      <c r="FH3698" s="0"/>
      <c r="FI3698" s="0"/>
      <c r="FJ3698" s="0"/>
      <c r="FK3698" s="0"/>
      <c r="FL3698" s="0"/>
      <c r="FM3698" s="0"/>
      <c r="FN3698" s="0"/>
      <c r="FO3698" s="0"/>
      <c r="FP3698" s="0"/>
      <c r="FQ3698" s="0"/>
      <c r="FR3698" s="0"/>
      <c r="FS3698" s="0"/>
      <c r="FT3698" s="0"/>
      <c r="FU3698" s="0"/>
      <c r="FV3698" s="0"/>
      <c r="FW3698" s="0"/>
      <c r="FX3698" s="0"/>
      <c r="FY3698" s="0"/>
      <c r="FZ3698" s="0"/>
      <c r="GA3698" s="0"/>
      <c r="GB3698" s="0"/>
      <c r="GC3698" s="0"/>
      <c r="GD3698" s="0"/>
      <c r="GE3698" s="0"/>
      <c r="GF3698" s="0"/>
      <c r="GG3698" s="0"/>
      <c r="GH3698" s="0"/>
      <c r="GI3698" s="0"/>
      <c r="GJ3698" s="0"/>
      <c r="GK3698" s="0"/>
      <c r="GL3698" s="0"/>
      <c r="GM3698" s="0"/>
      <c r="GN3698" s="0"/>
      <c r="GO3698" s="0"/>
      <c r="GP3698" s="0"/>
      <c r="GQ3698" s="0"/>
      <c r="GR3698" s="0"/>
      <c r="GS3698" s="0"/>
      <c r="GT3698" s="0"/>
      <c r="GU3698" s="0"/>
      <c r="GV3698" s="0"/>
      <c r="GW3698" s="0"/>
      <c r="GX3698" s="0"/>
      <c r="GY3698" s="0"/>
      <c r="GZ3698" s="0"/>
      <c r="HA3698" s="0"/>
      <c r="HB3698" s="0"/>
      <c r="HC3698" s="0"/>
      <c r="HD3698" s="0"/>
      <c r="HE3698" s="0"/>
      <c r="HF3698" s="0"/>
      <c r="HG3698" s="0"/>
      <c r="HH3698" s="0"/>
      <c r="HI3698" s="0"/>
      <c r="HJ3698" s="0"/>
      <c r="HK3698" s="0"/>
      <c r="HL3698" s="0"/>
      <c r="HM3698" s="0"/>
      <c r="HN3698" s="0"/>
      <c r="HO3698" s="0"/>
      <c r="HP3698" s="0"/>
      <c r="HQ3698" s="0"/>
      <c r="HR3698" s="0"/>
      <c r="HS3698" s="0"/>
      <c r="HT3698" s="0"/>
      <c r="HU3698" s="0"/>
      <c r="HV3698" s="0"/>
      <c r="HW3698" s="0"/>
      <c r="HX3698" s="0"/>
      <c r="HY3698" s="0"/>
      <c r="HZ3698" s="0"/>
      <c r="IA3698" s="0"/>
      <c r="IB3698" s="0"/>
      <c r="IC3698" s="0"/>
      <c r="ID3698" s="0"/>
      <c r="IE3698" s="0"/>
      <c r="IF3698" s="0"/>
      <c r="IG3698" s="0"/>
      <c r="IH3698" s="0"/>
      <c r="II3698" s="0"/>
      <c r="IJ3698" s="0"/>
      <c r="IK3698" s="0"/>
      <c r="IL3698" s="0"/>
      <c r="IM3698" s="0"/>
      <c r="IN3698" s="0"/>
      <c r="IO3698" s="0"/>
      <c r="IP3698" s="0"/>
      <c r="IQ3698" s="0"/>
      <c r="IR3698" s="0"/>
      <c r="IS3698" s="0"/>
      <c r="IT3698" s="0"/>
      <c r="IU3698" s="0"/>
      <c r="IV3698" s="0"/>
      <c r="IW3698" s="0"/>
      <c r="IX3698" s="0"/>
      <c r="IY3698" s="0"/>
      <c r="IZ3698" s="0"/>
      <c r="JA3698" s="0"/>
      <c r="JB3698" s="0"/>
      <c r="JC3698" s="0"/>
      <c r="JD3698" s="0"/>
      <c r="JE3698" s="0"/>
      <c r="JF3698" s="0"/>
      <c r="JG3698" s="0"/>
      <c r="JH3698" s="0"/>
      <c r="JI3698" s="0"/>
      <c r="JJ3698" s="0"/>
      <c r="JK3698" s="0"/>
      <c r="JL3698" s="0"/>
      <c r="JM3698" s="0"/>
      <c r="JN3698" s="0"/>
      <c r="JO3698" s="0"/>
      <c r="JP3698" s="0"/>
      <c r="JQ3698" s="0"/>
      <c r="JR3698" s="0"/>
      <c r="JS3698" s="0"/>
      <c r="JT3698" s="0"/>
      <c r="JU3698" s="0"/>
      <c r="JV3698" s="0"/>
      <c r="JW3698" s="0"/>
      <c r="JX3698" s="0"/>
      <c r="JY3698" s="0"/>
      <c r="JZ3698" s="0"/>
      <c r="KA3698" s="0"/>
      <c r="KB3698" s="0"/>
      <c r="KC3698" s="0"/>
      <c r="KD3698" s="0"/>
      <c r="KE3698" s="0"/>
      <c r="KF3698" s="0"/>
      <c r="KG3698" s="0"/>
      <c r="KH3698" s="0"/>
      <c r="KI3698" s="0"/>
      <c r="KJ3698" s="0"/>
      <c r="KK3698" s="0"/>
      <c r="KL3698" s="0"/>
      <c r="KM3698" s="0"/>
      <c r="KN3698" s="0"/>
      <c r="KO3698" s="0"/>
      <c r="KP3698" s="0"/>
      <c r="KQ3698" s="0"/>
      <c r="KR3698" s="0"/>
      <c r="KS3698" s="0"/>
      <c r="KT3698" s="0"/>
      <c r="KU3698" s="0"/>
      <c r="KV3698" s="0"/>
      <c r="KW3698" s="0"/>
      <c r="KX3698" s="0"/>
      <c r="KY3698" s="0"/>
      <c r="KZ3698" s="0"/>
      <c r="LA3698" s="0"/>
      <c r="LB3698" s="0"/>
      <c r="LC3698" s="0"/>
      <c r="LD3698" s="0"/>
      <c r="LE3698" s="0"/>
      <c r="LF3698" s="0"/>
      <c r="LG3698" s="0"/>
      <c r="LH3698" s="0"/>
      <c r="LI3698" s="0"/>
      <c r="LJ3698" s="0"/>
      <c r="LK3698" s="0"/>
      <c r="LL3698" s="0"/>
      <c r="LM3698" s="0"/>
      <c r="LN3698" s="0"/>
      <c r="LO3698" s="0"/>
      <c r="LP3698" s="0"/>
      <c r="LQ3698" s="0"/>
      <c r="LR3698" s="0"/>
      <c r="LS3698" s="0"/>
      <c r="LT3698" s="0"/>
      <c r="LU3698" s="0"/>
      <c r="LV3698" s="0"/>
      <c r="LW3698" s="0"/>
      <c r="LX3698" s="0"/>
      <c r="LY3698" s="0"/>
      <c r="LZ3698" s="0"/>
      <c r="MA3698" s="0"/>
      <c r="MB3698" s="0"/>
      <c r="MC3698" s="0"/>
      <c r="MD3698" s="0"/>
      <c r="ME3698" s="0"/>
      <c r="MF3698" s="0"/>
      <c r="MG3698" s="0"/>
      <c r="MH3698" s="0"/>
      <c r="MI3698" s="0"/>
      <c r="MJ3698" s="0"/>
      <c r="MK3698" s="0"/>
      <c r="ML3698" s="0"/>
      <c r="MM3698" s="0"/>
      <c r="MN3698" s="0"/>
      <c r="MO3698" s="0"/>
      <c r="MP3698" s="0"/>
      <c r="MQ3698" s="0"/>
      <c r="MR3698" s="0"/>
      <c r="MS3698" s="0"/>
      <c r="MT3698" s="0"/>
      <c r="MU3698" s="0"/>
      <c r="MV3698" s="0"/>
      <c r="MW3698" s="0"/>
      <c r="MX3698" s="0"/>
      <c r="MY3698" s="0"/>
      <c r="MZ3698" s="0"/>
      <c r="NA3698" s="0"/>
      <c r="NB3698" s="0"/>
      <c r="NC3698" s="0"/>
      <c r="ND3698" s="0"/>
      <c r="NE3698" s="0"/>
      <c r="NF3698" s="0"/>
      <c r="NG3698" s="0"/>
      <c r="NH3698" s="0"/>
      <c r="NI3698" s="0"/>
      <c r="NJ3698" s="0"/>
      <c r="NK3698" s="0"/>
      <c r="NL3698" s="0"/>
      <c r="NM3698" s="0"/>
      <c r="NN3698" s="0"/>
      <c r="NO3698" s="0"/>
      <c r="NP3698" s="0"/>
      <c r="NQ3698" s="0"/>
      <c r="NR3698" s="0"/>
      <c r="NS3698" s="0"/>
      <c r="NT3698" s="0"/>
      <c r="NU3698" s="0"/>
      <c r="NV3698" s="0"/>
      <c r="NW3698" s="0"/>
      <c r="NX3698" s="0"/>
      <c r="NY3698" s="0"/>
      <c r="NZ3698" s="0"/>
      <c r="OA3698" s="0"/>
      <c r="OB3698" s="0"/>
      <c r="OC3698" s="0"/>
      <c r="OD3698" s="0"/>
      <c r="OE3698" s="0"/>
      <c r="OF3698" s="0"/>
      <c r="OG3698" s="0"/>
      <c r="OH3698" s="0"/>
      <c r="OI3698" s="0"/>
      <c r="OJ3698" s="0"/>
      <c r="OK3698" s="0"/>
      <c r="OL3698" s="0"/>
      <c r="OM3698" s="0"/>
      <c r="ON3698" s="0"/>
      <c r="OO3698" s="0"/>
      <c r="OP3698" s="0"/>
      <c r="OQ3698" s="0"/>
      <c r="OR3698" s="0"/>
      <c r="OS3698" s="0"/>
      <c r="OT3698" s="0"/>
      <c r="OU3698" s="0"/>
      <c r="OV3698" s="0"/>
      <c r="OW3698" s="0"/>
      <c r="OX3698" s="0"/>
      <c r="OY3698" s="0"/>
      <c r="OZ3698" s="0"/>
      <c r="PA3698" s="0"/>
      <c r="PB3698" s="0"/>
      <c r="PC3698" s="0"/>
      <c r="PD3698" s="0"/>
      <c r="PE3698" s="0"/>
      <c r="PF3698" s="0"/>
      <c r="PG3698" s="0"/>
      <c r="PH3698" s="0"/>
      <c r="PI3698" s="0"/>
      <c r="PJ3698" s="0"/>
      <c r="PK3698" s="0"/>
      <c r="PL3698" s="0"/>
      <c r="PM3698" s="0"/>
      <c r="PN3698" s="0"/>
      <c r="PO3698" s="0"/>
      <c r="PP3698" s="0"/>
      <c r="PQ3698" s="0"/>
      <c r="PR3698" s="0"/>
      <c r="PS3698" s="0"/>
      <c r="PT3698" s="0"/>
      <c r="PU3698" s="0"/>
      <c r="PV3698" s="0"/>
      <c r="PW3698" s="0"/>
      <c r="PX3698" s="0"/>
      <c r="PY3698" s="0"/>
      <c r="PZ3698" s="0"/>
      <c r="QA3698" s="0"/>
      <c r="QB3698" s="0"/>
      <c r="QC3698" s="0"/>
      <c r="QD3698" s="0"/>
      <c r="QE3698" s="0"/>
      <c r="QF3698" s="0"/>
      <c r="QG3698" s="0"/>
      <c r="QH3698" s="0"/>
      <c r="QI3698" s="0"/>
      <c r="QJ3698" s="0"/>
      <c r="QK3698" s="0"/>
      <c r="QL3698" s="0"/>
      <c r="QM3698" s="0"/>
      <c r="QN3698" s="0"/>
      <c r="QO3698" s="0"/>
      <c r="QP3698" s="0"/>
      <c r="QQ3698" s="0"/>
      <c r="QR3698" s="0"/>
      <c r="QS3698" s="0"/>
      <c r="QT3698" s="0"/>
      <c r="QU3698" s="0"/>
      <c r="QV3698" s="0"/>
      <c r="QW3698" s="0"/>
      <c r="QX3698" s="0"/>
      <c r="QY3698" s="0"/>
      <c r="QZ3698" s="0"/>
      <c r="RA3698" s="0"/>
      <c r="RB3698" s="0"/>
      <c r="RC3698" s="0"/>
      <c r="RD3698" s="0"/>
      <c r="RE3698" s="0"/>
      <c r="RF3698" s="0"/>
      <c r="RG3698" s="0"/>
      <c r="RH3698" s="0"/>
      <c r="RI3698" s="0"/>
      <c r="RJ3698" s="0"/>
      <c r="RK3698" s="0"/>
      <c r="RL3698" s="0"/>
      <c r="RM3698" s="0"/>
      <c r="RN3698" s="0"/>
      <c r="RO3698" s="0"/>
      <c r="RP3698" s="0"/>
      <c r="RQ3698" s="0"/>
      <c r="RR3698" s="0"/>
      <c r="RS3698" s="0"/>
      <c r="RT3698" s="0"/>
      <c r="RU3698" s="0"/>
      <c r="RV3698" s="0"/>
      <c r="RW3698" s="0"/>
      <c r="RX3698" s="0"/>
      <c r="RY3698" s="0"/>
      <c r="RZ3698" s="0"/>
      <c r="SA3698" s="0"/>
      <c r="SB3698" s="0"/>
      <c r="SC3698" s="0"/>
      <c r="SD3698" s="0"/>
      <c r="SE3698" s="0"/>
      <c r="SF3698" s="0"/>
      <c r="SG3698" s="0"/>
      <c r="SH3698" s="0"/>
      <c r="SI3698" s="0"/>
      <c r="SJ3698" s="0"/>
      <c r="SK3698" s="0"/>
      <c r="SL3698" s="0"/>
      <c r="SM3698" s="0"/>
      <c r="SN3698" s="0"/>
      <c r="SO3698" s="0"/>
      <c r="SP3698" s="0"/>
      <c r="SQ3698" s="0"/>
      <c r="SR3698" s="0"/>
      <c r="SS3698" s="0"/>
      <c r="ST3698" s="0"/>
      <c r="SU3698" s="0"/>
      <c r="SV3698" s="0"/>
      <c r="SW3698" s="0"/>
      <c r="SX3698" s="0"/>
      <c r="SY3698" s="0"/>
      <c r="SZ3698" s="0"/>
      <c r="TA3698" s="0"/>
      <c r="TB3698" s="0"/>
      <c r="TC3698" s="0"/>
      <c r="TD3698" s="0"/>
      <c r="TE3698" s="0"/>
      <c r="TF3698" s="0"/>
      <c r="TG3698" s="0"/>
      <c r="TH3698" s="0"/>
      <c r="TI3698" s="0"/>
      <c r="TJ3698" s="0"/>
      <c r="TK3698" s="0"/>
      <c r="TL3698" s="0"/>
      <c r="TM3698" s="0"/>
      <c r="TN3698" s="0"/>
      <c r="TO3698" s="0"/>
      <c r="TP3698" s="0"/>
      <c r="TQ3698" s="0"/>
      <c r="TR3698" s="0"/>
      <c r="TS3698" s="0"/>
      <c r="TT3698" s="0"/>
      <c r="TU3698" s="0"/>
      <c r="TV3698" s="0"/>
      <c r="TW3698" s="0"/>
      <c r="TX3698" s="0"/>
      <c r="TY3698" s="0"/>
      <c r="TZ3698" s="0"/>
      <c r="UA3698" s="0"/>
      <c r="UB3698" s="0"/>
      <c r="UC3698" s="0"/>
      <c r="UD3698" s="0"/>
      <c r="UE3698" s="0"/>
      <c r="UF3698" s="0"/>
      <c r="UG3698" s="0"/>
      <c r="UH3698" s="0"/>
      <c r="UI3698" s="0"/>
      <c r="UJ3698" s="0"/>
      <c r="UK3698" s="0"/>
      <c r="UL3698" s="0"/>
      <c r="UM3698" s="0"/>
      <c r="UN3698" s="0"/>
      <c r="UO3698" s="0"/>
      <c r="UP3698" s="0"/>
      <c r="UQ3698" s="0"/>
      <c r="UR3698" s="0"/>
      <c r="US3698" s="0"/>
      <c r="UT3698" s="0"/>
      <c r="UU3698" s="0"/>
      <c r="UV3698" s="0"/>
      <c r="UW3698" s="0"/>
      <c r="UX3698" s="0"/>
      <c r="UY3698" s="0"/>
      <c r="UZ3698" s="0"/>
      <c r="VA3698" s="0"/>
      <c r="VB3698" s="0"/>
      <c r="VC3698" s="0"/>
      <c r="VD3698" s="0"/>
      <c r="VE3698" s="0"/>
      <c r="VF3698" s="0"/>
      <c r="VG3698" s="0"/>
      <c r="VH3698" s="0"/>
      <c r="VI3698" s="0"/>
      <c r="VJ3698" s="0"/>
      <c r="VK3698" s="0"/>
      <c r="VL3698" s="0"/>
      <c r="VM3698" s="0"/>
      <c r="VN3698" s="0"/>
      <c r="VO3698" s="0"/>
      <c r="VP3698" s="0"/>
      <c r="VQ3698" s="0"/>
      <c r="VR3698" s="0"/>
      <c r="VS3698" s="0"/>
      <c r="VT3698" s="0"/>
      <c r="VU3698" s="0"/>
      <c r="VV3698" s="0"/>
      <c r="VW3698" s="0"/>
      <c r="VX3698" s="0"/>
      <c r="VY3698" s="0"/>
      <c r="VZ3698" s="0"/>
      <c r="WA3698" s="0"/>
      <c r="WB3698" s="0"/>
      <c r="WC3698" s="0"/>
      <c r="WD3698" s="0"/>
      <c r="WE3698" s="0"/>
      <c r="WF3698" s="0"/>
      <c r="WG3698" s="0"/>
      <c r="WH3698" s="0"/>
      <c r="WI3698" s="0"/>
      <c r="WJ3698" s="0"/>
      <c r="WK3698" s="0"/>
      <c r="WL3698" s="0"/>
      <c r="WM3698" s="0"/>
      <c r="WN3698" s="0"/>
      <c r="WO3698" s="0"/>
      <c r="WP3698" s="0"/>
      <c r="WQ3698" s="0"/>
      <c r="WR3698" s="0"/>
      <c r="WS3698" s="0"/>
      <c r="WT3698" s="0"/>
      <c r="WU3698" s="0"/>
      <c r="WV3698" s="0"/>
      <c r="WW3698" s="0"/>
      <c r="WX3698" s="0"/>
      <c r="WY3698" s="0"/>
      <c r="WZ3698" s="0"/>
      <c r="XA3698" s="0"/>
      <c r="XB3698" s="0"/>
      <c r="XC3698" s="0"/>
      <c r="XD3698" s="0"/>
      <c r="XE3698" s="0"/>
      <c r="XF3698" s="0"/>
      <c r="XG3698" s="0"/>
      <c r="XH3698" s="0"/>
      <c r="XI3698" s="0"/>
      <c r="XJ3698" s="0"/>
      <c r="XK3698" s="0"/>
      <c r="XL3698" s="0"/>
      <c r="XM3698" s="0"/>
      <c r="XN3698" s="0"/>
      <c r="XO3698" s="0"/>
      <c r="XP3698" s="0"/>
      <c r="XQ3698" s="0"/>
      <c r="XR3698" s="0"/>
      <c r="XS3698" s="0"/>
      <c r="XT3698" s="0"/>
      <c r="XU3698" s="0"/>
      <c r="XV3698" s="0"/>
      <c r="XW3698" s="0"/>
      <c r="XX3698" s="0"/>
      <c r="XY3698" s="0"/>
      <c r="XZ3698" s="0"/>
      <c r="YA3698" s="0"/>
      <c r="YB3698" s="0"/>
      <c r="YC3698" s="0"/>
      <c r="YD3698" s="0"/>
      <c r="YE3698" s="0"/>
      <c r="YF3698" s="0"/>
      <c r="YG3698" s="0"/>
      <c r="YH3698" s="0"/>
      <c r="YI3698" s="0"/>
      <c r="YJ3698" s="0"/>
      <c r="YK3698" s="0"/>
      <c r="YL3698" s="0"/>
      <c r="YM3698" s="0"/>
      <c r="YN3698" s="0"/>
      <c r="YO3698" s="0"/>
      <c r="YP3698" s="0"/>
      <c r="YQ3698" s="0"/>
      <c r="YR3698" s="0"/>
      <c r="YS3698" s="0"/>
      <c r="YT3698" s="0"/>
      <c r="YU3698" s="0"/>
      <c r="YV3698" s="0"/>
      <c r="YW3698" s="0"/>
      <c r="YX3698" s="0"/>
      <c r="YY3698" s="0"/>
      <c r="YZ3698" s="0"/>
      <c r="ZA3698" s="0"/>
      <c r="ZB3698" s="0"/>
      <c r="ZC3698" s="0"/>
      <c r="ZD3698" s="0"/>
      <c r="ZE3698" s="0"/>
      <c r="ZF3698" s="0"/>
      <c r="ZG3698" s="0"/>
      <c r="ZH3698" s="0"/>
      <c r="ZI3698" s="0"/>
      <c r="ZJ3698" s="0"/>
      <c r="ZK3698" s="0"/>
      <c r="ZL3698" s="0"/>
      <c r="ZM3698" s="0"/>
      <c r="ZN3698" s="0"/>
      <c r="ZO3698" s="0"/>
      <c r="ZP3698" s="0"/>
      <c r="ZQ3698" s="0"/>
      <c r="ZR3698" s="0"/>
      <c r="ZS3698" s="0"/>
      <c r="ZT3698" s="0"/>
      <c r="ZU3698" s="0"/>
      <c r="ZV3698" s="0"/>
      <c r="ZW3698" s="0"/>
      <c r="ZX3698" s="0"/>
      <c r="ZY3698" s="0"/>
      <c r="ZZ3698" s="0"/>
      <c r="AAA3698" s="0"/>
      <c r="AAB3698" s="0"/>
      <c r="AAC3698" s="0"/>
      <c r="AAD3698" s="0"/>
      <c r="AAE3698" s="0"/>
      <c r="AAF3698" s="0"/>
      <c r="AAG3698" s="0"/>
      <c r="AAH3698" s="0"/>
      <c r="AAI3698" s="0"/>
      <c r="AAJ3698" s="0"/>
      <c r="AAK3698" s="0"/>
      <c r="AAL3698" s="0"/>
      <c r="AAM3698" s="0"/>
      <c r="AAN3698" s="0"/>
      <c r="AAO3698" s="0"/>
      <c r="AAP3698" s="0"/>
      <c r="AAQ3698" s="0"/>
      <c r="AAR3698" s="0"/>
      <c r="AAS3698" s="0"/>
      <c r="AAT3698" s="0"/>
      <c r="AAU3698" s="0"/>
      <c r="AAV3698" s="0"/>
      <c r="AAW3698" s="0"/>
      <c r="AAX3698" s="0"/>
      <c r="AAY3698" s="0"/>
      <c r="AAZ3698" s="0"/>
      <c r="ABA3698" s="0"/>
      <c r="ABB3698" s="0"/>
      <c r="ABC3698" s="0"/>
      <c r="ABD3698" s="0"/>
      <c r="ABE3698" s="0"/>
      <c r="ABF3698" s="0"/>
      <c r="ABG3698" s="0"/>
      <c r="ABH3698" s="0"/>
      <c r="ABI3698" s="0"/>
      <c r="ABJ3698" s="0"/>
      <c r="ABK3698" s="0"/>
      <c r="ABL3698" s="0"/>
      <c r="ABM3698" s="0"/>
      <c r="ABN3698" s="0"/>
      <c r="ABO3698" s="0"/>
      <c r="ABP3698" s="0"/>
      <c r="ABQ3698" s="0"/>
      <c r="ABR3698" s="0"/>
      <c r="ABS3698" s="0"/>
      <c r="ABT3698" s="0"/>
      <c r="ABU3698" s="0"/>
      <c r="ABV3698" s="0"/>
      <c r="ABW3698" s="0"/>
      <c r="ABX3698" s="0"/>
      <c r="ABY3698" s="0"/>
      <c r="ABZ3698" s="0"/>
      <c r="ACA3698" s="0"/>
      <c r="ACB3698" s="0"/>
      <c r="ACC3698" s="0"/>
      <c r="ACD3698" s="0"/>
      <c r="ACE3698" s="0"/>
      <c r="ACF3698" s="0"/>
      <c r="ACG3698" s="0"/>
      <c r="ACH3698" s="0"/>
      <c r="ACI3698" s="0"/>
      <c r="ACJ3698" s="0"/>
      <c r="ACK3698" s="0"/>
      <c r="ACL3698" s="0"/>
      <c r="ACM3698" s="0"/>
      <c r="ACN3698" s="0"/>
      <c r="ACO3698" s="0"/>
      <c r="ACP3698" s="0"/>
      <c r="ACQ3698" s="0"/>
      <c r="ACR3698" s="0"/>
      <c r="ACS3698" s="0"/>
      <c r="ACT3698" s="0"/>
      <c r="ACU3698" s="0"/>
      <c r="ACV3698" s="0"/>
      <c r="ACW3698" s="0"/>
      <c r="ACX3698" s="0"/>
      <c r="ACY3698" s="0"/>
      <c r="ACZ3698" s="0"/>
      <c r="ADA3698" s="0"/>
      <c r="ADB3698" s="0"/>
      <c r="ADC3698" s="0"/>
      <c r="ADD3698" s="0"/>
      <c r="ADE3698" s="0"/>
      <c r="ADF3698" s="0"/>
      <c r="ADG3698" s="0"/>
      <c r="ADH3698" s="0"/>
      <c r="ADI3698" s="0"/>
      <c r="ADJ3698" s="0"/>
      <c r="ADK3698" s="0"/>
      <c r="ADL3698" s="0"/>
      <c r="ADM3698" s="0"/>
      <c r="ADN3698" s="0"/>
      <c r="ADO3698" s="0"/>
      <c r="ADP3698" s="0"/>
      <c r="ADQ3698" s="0"/>
      <c r="ADR3698" s="0"/>
      <c r="ADS3698" s="0"/>
      <c r="ADT3698" s="0"/>
      <c r="ADU3698" s="0"/>
      <c r="ADV3698" s="0"/>
      <c r="ADW3698" s="0"/>
      <c r="ADX3698" s="0"/>
      <c r="ADY3698" s="0"/>
      <c r="ADZ3698" s="0"/>
      <c r="AEA3698" s="0"/>
      <c r="AEB3698" s="0"/>
      <c r="AEC3698" s="0"/>
      <c r="AED3698" s="0"/>
      <c r="AEE3698" s="0"/>
      <c r="AEF3698" s="0"/>
      <c r="AEG3698" s="0"/>
      <c r="AEH3698" s="0"/>
      <c r="AEI3698" s="0"/>
      <c r="AEJ3698" s="0"/>
      <c r="AEK3698" s="0"/>
      <c r="AEL3698" s="0"/>
      <c r="AEM3698" s="0"/>
      <c r="AEN3698" s="0"/>
      <c r="AEO3698" s="0"/>
      <c r="AEP3698" s="0"/>
      <c r="AEQ3698" s="0"/>
      <c r="AER3698" s="0"/>
      <c r="AES3698" s="0"/>
      <c r="AET3698" s="0"/>
      <c r="AEU3698" s="0"/>
      <c r="AEV3698" s="0"/>
      <c r="AEW3698" s="0"/>
      <c r="AEX3698" s="0"/>
      <c r="AEY3698" s="0"/>
      <c r="AEZ3698" s="0"/>
      <c r="AFA3698" s="0"/>
      <c r="AFB3698" s="0"/>
      <c r="AFC3698" s="0"/>
      <c r="AFD3698" s="0"/>
      <c r="AFE3698" s="0"/>
      <c r="AFF3698" s="0"/>
      <c r="AFG3698" s="0"/>
      <c r="AFH3698" s="0"/>
      <c r="AFI3698" s="0"/>
      <c r="AFJ3698" s="0"/>
      <c r="AFK3698" s="0"/>
      <c r="AFL3698" s="0"/>
      <c r="AFM3698" s="0"/>
      <c r="AFN3698" s="0"/>
      <c r="AFO3698" s="0"/>
      <c r="AFP3698" s="0"/>
      <c r="AFQ3698" s="0"/>
      <c r="AFR3698" s="0"/>
      <c r="AFS3698" s="0"/>
      <c r="AFT3698" s="0"/>
      <c r="AFU3698" s="0"/>
      <c r="AFV3698" s="0"/>
      <c r="AFW3698" s="0"/>
      <c r="AFX3698" s="0"/>
      <c r="AFY3698" s="0"/>
      <c r="AFZ3698" s="0"/>
      <c r="AGA3698" s="0"/>
      <c r="AGB3698" s="0"/>
      <c r="AGC3698" s="0"/>
      <c r="AGD3698" s="0"/>
      <c r="AGE3698" s="0"/>
      <c r="AGF3698" s="0"/>
      <c r="AGG3698" s="0"/>
      <c r="AGH3698" s="0"/>
      <c r="AGI3698" s="0"/>
      <c r="AGJ3698" s="0"/>
      <c r="AGK3698" s="0"/>
      <c r="AGL3698" s="0"/>
      <c r="AGM3698" s="0"/>
      <c r="AGN3698" s="0"/>
      <c r="AGO3698" s="0"/>
      <c r="AGP3698" s="0"/>
      <c r="AGQ3698" s="0"/>
      <c r="AGR3698" s="0"/>
      <c r="AGS3698" s="0"/>
      <c r="AGT3698" s="0"/>
      <c r="AGU3698" s="0"/>
      <c r="AGV3698" s="0"/>
      <c r="AGW3698" s="0"/>
      <c r="AGX3698" s="0"/>
      <c r="AGY3698" s="0"/>
      <c r="AGZ3698" s="0"/>
      <c r="AHA3698" s="0"/>
      <c r="AHB3698" s="0"/>
      <c r="AHC3698" s="0"/>
      <c r="AHD3698" s="0"/>
      <c r="AHE3698" s="0"/>
      <c r="AHF3698" s="0"/>
      <c r="AHG3698" s="0"/>
      <c r="AHH3698" s="0"/>
      <c r="AHI3698" s="0"/>
      <c r="AHJ3698" s="0"/>
      <c r="AHK3698" s="0"/>
      <c r="AHL3698" s="0"/>
      <c r="AHM3698" s="0"/>
      <c r="AHN3698" s="0"/>
      <c r="AHO3698" s="0"/>
      <c r="AHP3698" s="0"/>
      <c r="AHQ3698" s="0"/>
      <c r="AHR3698" s="0"/>
      <c r="AHS3698" s="0"/>
      <c r="AHT3698" s="0"/>
      <c r="AHU3698" s="0"/>
      <c r="AHV3698" s="0"/>
      <c r="AHW3698" s="0"/>
      <c r="AHX3698" s="0"/>
      <c r="AHY3698" s="0"/>
      <c r="AHZ3698" s="0"/>
      <c r="AIA3698" s="0"/>
      <c r="AIB3698" s="0"/>
      <c r="AIC3698" s="0"/>
      <c r="AID3698" s="0"/>
      <c r="AIE3698" s="0"/>
      <c r="AIF3698" s="0"/>
      <c r="AIG3698" s="0"/>
      <c r="AIH3698" s="0"/>
      <c r="AII3698" s="0"/>
      <c r="AIJ3698" s="0"/>
      <c r="AIK3698" s="0"/>
      <c r="AIL3698" s="0"/>
      <c r="AIM3698" s="0"/>
      <c r="AIN3698" s="0"/>
      <c r="AIO3698" s="0"/>
      <c r="AIP3698" s="0"/>
      <c r="AIQ3698" s="0"/>
      <c r="AIR3698" s="0"/>
      <c r="AIS3698" s="0"/>
      <c r="AIT3698" s="0"/>
      <c r="AIU3698" s="0"/>
      <c r="AIV3698" s="0"/>
      <c r="AIW3698" s="0"/>
      <c r="AIX3698" s="0"/>
      <c r="AIY3698" s="0"/>
      <c r="AIZ3698" s="0"/>
      <c r="AJA3698" s="0"/>
      <c r="AJB3698" s="0"/>
      <c r="AJC3698" s="0"/>
      <c r="AJD3698" s="0"/>
      <c r="AJE3698" s="0"/>
      <c r="AJF3698" s="0"/>
      <c r="AJG3698" s="0"/>
      <c r="AJH3698" s="0"/>
      <c r="AJI3698" s="0"/>
      <c r="AJJ3698" s="0"/>
      <c r="AJK3698" s="0"/>
      <c r="AJL3698" s="0"/>
      <c r="AJM3698" s="0"/>
      <c r="AJN3698" s="0"/>
      <c r="AJO3698" s="0"/>
      <c r="AJP3698" s="0"/>
      <c r="AJQ3698" s="0"/>
      <c r="AJR3698" s="0"/>
      <c r="AJS3698" s="0"/>
      <c r="AJT3698" s="0"/>
      <c r="AJU3698" s="0"/>
      <c r="AJV3698" s="0"/>
      <c r="AJW3698" s="0"/>
      <c r="AJX3698" s="0"/>
      <c r="AJY3698" s="0"/>
      <c r="AJZ3698" s="0"/>
      <c r="AKA3698" s="0"/>
      <c r="AKB3698" s="0"/>
      <c r="AKC3698" s="0"/>
      <c r="AKD3698" s="0"/>
      <c r="AKE3698" s="0"/>
      <c r="AKF3698" s="0"/>
      <c r="AKG3698" s="0"/>
      <c r="AKH3698" s="0"/>
      <c r="AKI3698" s="0"/>
      <c r="AKJ3698" s="0"/>
      <c r="AKK3698" s="0"/>
      <c r="AKL3698" s="0"/>
      <c r="AKM3698" s="0"/>
      <c r="AKN3698" s="0"/>
      <c r="AKO3698" s="0"/>
      <c r="AKP3698" s="0"/>
      <c r="AKQ3698" s="0"/>
      <c r="AKR3698" s="0"/>
      <c r="AKS3698" s="0"/>
      <c r="AKT3698" s="0"/>
      <c r="AKU3698" s="0"/>
      <c r="AKV3698" s="0"/>
      <c r="AKW3698" s="0"/>
      <c r="AKX3698" s="0"/>
      <c r="AKY3698" s="0"/>
      <c r="AKZ3698" s="0"/>
      <c r="ALA3698" s="0"/>
      <c r="ALB3698" s="0"/>
      <c r="ALC3698" s="0"/>
      <c r="ALD3698" s="0"/>
      <c r="ALE3698" s="0"/>
      <c r="ALF3698" s="0"/>
      <c r="ALG3698" s="0"/>
      <c r="ALH3698" s="0"/>
      <c r="ALI3698" s="0"/>
      <c r="ALJ3698" s="0"/>
      <c r="ALK3698" s="0"/>
      <c r="ALL3698" s="0"/>
      <c r="ALM3698" s="0"/>
      <c r="ALN3698" s="0"/>
      <c r="ALO3698" s="0"/>
      <c r="ALP3698" s="0"/>
      <c r="ALQ3698" s="0"/>
      <c r="ALR3698" s="0"/>
      <c r="ALS3698" s="0"/>
      <c r="ALT3698" s="0"/>
      <c r="ALU3698" s="0"/>
      <c r="ALV3698" s="0"/>
      <c r="ALW3698" s="0"/>
      <c r="ALX3698" s="0"/>
      <c r="ALY3698" s="0"/>
      <c r="ALZ3698" s="0"/>
      <c r="AMA3698" s="0"/>
      <c r="AMB3698" s="0"/>
      <c r="AMC3698" s="0"/>
      <c r="AMD3698" s="0"/>
      <c r="AME3698" s="0"/>
      <c r="AMF3698" s="0"/>
      <c r="AMG3698" s="0"/>
      <c r="AMH3698" s="0"/>
      <c r="AMI3698" s="0"/>
    </row>
    <row r="3699" customFormat="false" ht="12.75" hidden="false" customHeight="false" outlineLevel="0" collapsed="false">
      <c r="A3699" s="1" t="s">
        <v>3915</v>
      </c>
      <c r="C3699" s="27" t="s">
        <v>3926</v>
      </c>
      <c r="D3699" s="27" t="s">
        <v>70</v>
      </c>
      <c r="E3699" s="28"/>
      <c r="F3699" s="29"/>
      <c r="G3699" s="27"/>
      <c r="H3699" s="30" t="s">
        <v>61</v>
      </c>
      <c r="I3699" s="31" t="n">
        <v>0.85</v>
      </c>
      <c r="J3699" s="30" t="s">
        <v>3906</v>
      </c>
      <c r="BM3699" s="0"/>
      <c r="BN3699" s="0"/>
      <c r="BO3699" s="0"/>
      <c r="BP3699" s="0"/>
      <c r="BQ3699" s="0"/>
      <c r="BR3699" s="0"/>
      <c r="BS3699" s="0"/>
      <c r="BT3699" s="0"/>
      <c r="BU3699" s="0"/>
      <c r="BV3699" s="0"/>
      <c r="BW3699" s="0"/>
      <c r="BX3699" s="0"/>
      <c r="BY3699" s="0"/>
      <c r="BZ3699" s="0"/>
      <c r="CA3699" s="0"/>
      <c r="CB3699" s="0"/>
      <c r="CC3699" s="0"/>
      <c r="CD3699" s="0"/>
      <c r="CE3699" s="0"/>
      <c r="CF3699" s="0"/>
      <c r="CG3699" s="0"/>
      <c r="CH3699" s="0"/>
      <c r="CI3699" s="0"/>
      <c r="CJ3699" s="0"/>
      <c r="CK3699" s="0"/>
      <c r="CL3699" s="0"/>
      <c r="CM3699" s="0"/>
      <c r="CN3699" s="0"/>
      <c r="CO3699" s="0"/>
      <c r="CP3699" s="0"/>
      <c r="CQ3699" s="0"/>
      <c r="CR3699" s="0"/>
      <c r="CS3699" s="0"/>
      <c r="CT3699" s="0"/>
      <c r="CU3699" s="0"/>
      <c r="CV3699" s="0"/>
      <c r="CW3699" s="0"/>
      <c r="CX3699" s="0"/>
      <c r="CY3699" s="0"/>
      <c r="CZ3699" s="0"/>
      <c r="DA3699" s="0"/>
      <c r="DB3699" s="0"/>
      <c r="DC3699" s="0"/>
      <c r="DD3699" s="0"/>
      <c r="DE3699" s="0"/>
      <c r="DF3699" s="0"/>
      <c r="DG3699" s="0"/>
      <c r="DH3699" s="0"/>
      <c r="DI3699" s="0"/>
      <c r="DJ3699" s="0"/>
      <c r="DK3699" s="0"/>
      <c r="DL3699" s="0"/>
      <c r="DM3699" s="0"/>
      <c r="DN3699" s="0"/>
      <c r="DO3699" s="0"/>
      <c r="DP3699" s="0"/>
      <c r="DQ3699" s="0"/>
      <c r="DR3699" s="0"/>
      <c r="DS3699" s="0"/>
      <c r="DT3699" s="0"/>
      <c r="DU3699" s="0"/>
      <c r="DV3699" s="0"/>
      <c r="DW3699" s="0"/>
      <c r="DX3699" s="0"/>
      <c r="DY3699" s="0"/>
      <c r="DZ3699" s="0"/>
      <c r="EA3699" s="0"/>
      <c r="EB3699" s="0"/>
      <c r="EC3699" s="0"/>
      <c r="ED3699" s="0"/>
      <c r="EE3699" s="0"/>
      <c r="EF3699" s="0"/>
      <c r="EG3699" s="0"/>
      <c r="EH3699" s="0"/>
      <c r="EI3699" s="0"/>
      <c r="EJ3699" s="0"/>
      <c r="EK3699" s="0"/>
      <c r="EL3699" s="0"/>
      <c r="EM3699" s="0"/>
      <c r="EN3699" s="0"/>
      <c r="EO3699" s="0"/>
      <c r="EP3699" s="0"/>
      <c r="EQ3699" s="0"/>
      <c r="ER3699" s="0"/>
      <c r="ES3699" s="0"/>
      <c r="ET3699" s="0"/>
      <c r="EU3699" s="0"/>
      <c r="EV3699" s="0"/>
      <c r="EW3699" s="0"/>
      <c r="EX3699" s="0"/>
      <c r="EY3699" s="0"/>
      <c r="EZ3699" s="0"/>
      <c r="FA3699" s="0"/>
      <c r="FB3699" s="0"/>
      <c r="FC3699" s="0"/>
      <c r="FD3699" s="0"/>
      <c r="FE3699" s="0"/>
      <c r="FF3699" s="0"/>
      <c r="FG3699" s="0"/>
      <c r="FH3699" s="0"/>
      <c r="FI3699" s="0"/>
      <c r="FJ3699" s="0"/>
      <c r="FK3699" s="0"/>
      <c r="FL3699" s="0"/>
      <c r="FM3699" s="0"/>
      <c r="FN3699" s="0"/>
      <c r="FO3699" s="0"/>
      <c r="FP3699" s="0"/>
      <c r="FQ3699" s="0"/>
      <c r="FR3699" s="0"/>
      <c r="FS3699" s="0"/>
      <c r="FT3699" s="0"/>
      <c r="FU3699" s="0"/>
      <c r="FV3699" s="0"/>
      <c r="FW3699" s="0"/>
      <c r="FX3699" s="0"/>
      <c r="FY3699" s="0"/>
      <c r="FZ3699" s="0"/>
      <c r="GA3699" s="0"/>
      <c r="GB3699" s="0"/>
      <c r="GC3699" s="0"/>
      <c r="GD3699" s="0"/>
      <c r="GE3699" s="0"/>
      <c r="GF3699" s="0"/>
      <c r="GG3699" s="0"/>
      <c r="GH3699" s="0"/>
      <c r="GI3699" s="0"/>
      <c r="GJ3699" s="0"/>
      <c r="GK3699" s="0"/>
      <c r="GL3699" s="0"/>
      <c r="GM3699" s="0"/>
      <c r="GN3699" s="0"/>
      <c r="GO3699" s="0"/>
      <c r="GP3699" s="0"/>
      <c r="GQ3699" s="0"/>
      <c r="GR3699" s="0"/>
      <c r="GS3699" s="0"/>
      <c r="GT3699" s="0"/>
      <c r="GU3699" s="0"/>
      <c r="GV3699" s="0"/>
      <c r="GW3699" s="0"/>
      <c r="GX3699" s="0"/>
      <c r="GY3699" s="0"/>
      <c r="GZ3699" s="0"/>
      <c r="HA3699" s="0"/>
      <c r="HB3699" s="0"/>
      <c r="HC3699" s="0"/>
      <c r="HD3699" s="0"/>
      <c r="HE3699" s="0"/>
      <c r="HF3699" s="0"/>
      <c r="HG3699" s="0"/>
      <c r="HH3699" s="0"/>
      <c r="HI3699" s="0"/>
      <c r="HJ3699" s="0"/>
      <c r="HK3699" s="0"/>
      <c r="HL3699" s="0"/>
      <c r="HM3699" s="0"/>
      <c r="HN3699" s="0"/>
      <c r="HO3699" s="0"/>
      <c r="HP3699" s="0"/>
      <c r="HQ3699" s="0"/>
      <c r="HR3699" s="0"/>
      <c r="HS3699" s="0"/>
      <c r="HT3699" s="0"/>
      <c r="HU3699" s="0"/>
      <c r="HV3699" s="0"/>
      <c r="HW3699" s="0"/>
      <c r="HX3699" s="0"/>
      <c r="HY3699" s="0"/>
      <c r="HZ3699" s="0"/>
      <c r="IA3699" s="0"/>
      <c r="IB3699" s="0"/>
      <c r="IC3699" s="0"/>
      <c r="ID3699" s="0"/>
      <c r="IE3699" s="0"/>
      <c r="IF3699" s="0"/>
      <c r="IG3699" s="0"/>
      <c r="IH3699" s="0"/>
      <c r="II3699" s="0"/>
      <c r="IJ3699" s="0"/>
      <c r="IK3699" s="0"/>
      <c r="IL3699" s="0"/>
      <c r="IM3699" s="0"/>
      <c r="IN3699" s="0"/>
      <c r="IO3699" s="0"/>
      <c r="IP3699" s="0"/>
      <c r="IQ3699" s="0"/>
      <c r="IR3699" s="0"/>
      <c r="IS3699" s="0"/>
      <c r="IT3699" s="0"/>
      <c r="IU3699" s="0"/>
      <c r="IV3699" s="0"/>
      <c r="IW3699" s="0"/>
      <c r="IX3699" s="0"/>
      <c r="IY3699" s="0"/>
      <c r="IZ3699" s="0"/>
      <c r="JA3699" s="0"/>
      <c r="JB3699" s="0"/>
      <c r="JC3699" s="0"/>
      <c r="JD3699" s="0"/>
      <c r="JE3699" s="0"/>
      <c r="JF3699" s="0"/>
      <c r="JG3699" s="0"/>
      <c r="JH3699" s="0"/>
      <c r="JI3699" s="0"/>
      <c r="JJ3699" s="0"/>
      <c r="JK3699" s="0"/>
      <c r="JL3699" s="0"/>
      <c r="JM3699" s="0"/>
      <c r="JN3699" s="0"/>
      <c r="JO3699" s="0"/>
      <c r="JP3699" s="0"/>
      <c r="JQ3699" s="0"/>
      <c r="JR3699" s="0"/>
      <c r="JS3699" s="0"/>
      <c r="JT3699" s="0"/>
      <c r="JU3699" s="0"/>
      <c r="JV3699" s="0"/>
      <c r="JW3699" s="0"/>
      <c r="JX3699" s="0"/>
      <c r="JY3699" s="0"/>
      <c r="JZ3699" s="0"/>
      <c r="KA3699" s="0"/>
      <c r="KB3699" s="0"/>
      <c r="KC3699" s="0"/>
      <c r="KD3699" s="0"/>
      <c r="KE3699" s="0"/>
      <c r="KF3699" s="0"/>
      <c r="KG3699" s="0"/>
      <c r="KH3699" s="0"/>
      <c r="KI3699" s="0"/>
      <c r="KJ3699" s="0"/>
      <c r="KK3699" s="0"/>
      <c r="KL3699" s="0"/>
      <c r="KM3699" s="0"/>
      <c r="KN3699" s="0"/>
      <c r="KO3699" s="0"/>
      <c r="KP3699" s="0"/>
      <c r="KQ3699" s="0"/>
      <c r="KR3699" s="0"/>
      <c r="KS3699" s="0"/>
      <c r="KT3699" s="0"/>
      <c r="KU3699" s="0"/>
      <c r="KV3699" s="0"/>
      <c r="KW3699" s="0"/>
      <c r="KX3699" s="0"/>
      <c r="KY3699" s="0"/>
      <c r="KZ3699" s="0"/>
      <c r="LA3699" s="0"/>
      <c r="LB3699" s="0"/>
      <c r="LC3699" s="0"/>
      <c r="LD3699" s="0"/>
      <c r="LE3699" s="0"/>
      <c r="LF3699" s="0"/>
      <c r="LG3699" s="0"/>
      <c r="LH3699" s="0"/>
      <c r="LI3699" s="0"/>
      <c r="LJ3699" s="0"/>
      <c r="LK3699" s="0"/>
      <c r="LL3699" s="0"/>
      <c r="LM3699" s="0"/>
      <c r="LN3699" s="0"/>
      <c r="LO3699" s="0"/>
      <c r="LP3699" s="0"/>
      <c r="LQ3699" s="0"/>
      <c r="LR3699" s="0"/>
      <c r="LS3699" s="0"/>
      <c r="LT3699" s="0"/>
      <c r="LU3699" s="0"/>
      <c r="LV3699" s="0"/>
      <c r="LW3699" s="0"/>
      <c r="LX3699" s="0"/>
      <c r="LY3699" s="0"/>
      <c r="LZ3699" s="0"/>
      <c r="MA3699" s="0"/>
      <c r="MB3699" s="0"/>
      <c r="MC3699" s="0"/>
      <c r="MD3699" s="0"/>
      <c r="ME3699" s="0"/>
      <c r="MF3699" s="0"/>
      <c r="MG3699" s="0"/>
      <c r="MH3699" s="0"/>
      <c r="MI3699" s="0"/>
      <c r="MJ3699" s="0"/>
      <c r="MK3699" s="0"/>
      <c r="ML3699" s="0"/>
      <c r="MM3699" s="0"/>
      <c r="MN3699" s="0"/>
      <c r="MO3699" s="0"/>
      <c r="MP3699" s="0"/>
      <c r="MQ3699" s="0"/>
      <c r="MR3699" s="0"/>
      <c r="MS3699" s="0"/>
      <c r="MT3699" s="0"/>
      <c r="MU3699" s="0"/>
      <c r="MV3699" s="0"/>
      <c r="MW3699" s="0"/>
      <c r="MX3699" s="0"/>
      <c r="MY3699" s="0"/>
      <c r="MZ3699" s="0"/>
      <c r="NA3699" s="0"/>
      <c r="NB3699" s="0"/>
      <c r="NC3699" s="0"/>
      <c r="ND3699" s="0"/>
      <c r="NE3699" s="0"/>
      <c r="NF3699" s="0"/>
      <c r="NG3699" s="0"/>
      <c r="NH3699" s="0"/>
      <c r="NI3699" s="0"/>
      <c r="NJ3699" s="0"/>
      <c r="NK3699" s="0"/>
      <c r="NL3699" s="0"/>
      <c r="NM3699" s="0"/>
      <c r="NN3699" s="0"/>
      <c r="NO3699" s="0"/>
      <c r="NP3699" s="0"/>
      <c r="NQ3699" s="0"/>
      <c r="NR3699" s="0"/>
      <c r="NS3699" s="0"/>
      <c r="NT3699" s="0"/>
      <c r="NU3699" s="0"/>
      <c r="NV3699" s="0"/>
      <c r="NW3699" s="0"/>
      <c r="NX3699" s="0"/>
      <c r="NY3699" s="0"/>
      <c r="NZ3699" s="0"/>
      <c r="OA3699" s="0"/>
      <c r="OB3699" s="0"/>
      <c r="OC3699" s="0"/>
      <c r="OD3699" s="0"/>
      <c r="OE3699" s="0"/>
      <c r="OF3699" s="0"/>
      <c r="OG3699" s="0"/>
      <c r="OH3699" s="0"/>
      <c r="OI3699" s="0"/>
      <c r="OJ3699" s="0"/>
      <c r="OK3699" s="0"/>
      <c r="OL3699" s="0"/>
      <c r="OM3699" s="0"/>
      <c r="ON3699" s="0"/>
      <c r="OO3699" s="0"/>
      <c r="OP3699" s="0"/>
      <c r="OQ3699" s="0"/>
      <c r="OR3699" s="0"/>
      <c r="OS3699" s="0"/>
      <c r="OT3699" s="0"/>
      <c r="OU3699" s="0"/>
      <c r="OV3699" s="0"/>
      <c r="OW3699" s="0"/>
      <c r="OX3699" s="0"/>
      <c r="OY3699" s="0"/>
      <c r="OZ3699" s="0"/>
      <c r="PA3699" s="0"/>
      <c r="PB3699" s="0"/>
      <c r="PC3699" s="0"/>
      <c r="PD3699" s="0"/>
      <c r="PE3699" s="0"/>
      <c r="PF3699" s="0"/>
      <c r="PG3699" s="0"/>
      <c r="PH3699" s="0"/>
      <c r="PI3699" s="0"/>
      <c r="PJ3699" s="0"/>
      <c r="PK3699" s="0"/>
      <c r="PL3699" s="0"/>
      <c r="PM3699" s="0"/>
      <c r="PN3699" s="0"/>
      <c r="PO3699" s="0"/>
      <c r="PP3699" s="0"/>
      <c r="PQ3699" s="0"/>
      <c r="PR3699" s="0"/>
      <c r="PS3699" s="0"/>
      <c r="PT3699" s="0"/>
      <c r="PU3699" s="0"/>
      <c r="PV3699" s="0"/>
      <c r="PW3699" s="0"/>
      <c r="PX3699" s="0"/>
      <c r="PY3699" s="0"/>
      <c r="PZ3699" s="0"/>
      <c r="QA3699" s="0"/>
      <c r="QB3699" s="0"/>
      <c r="QC3699" s="0"/>
      <c r="QD3699" s="0"/>
      <c r="QE3699" s="0"/>
      <c r="QF3699" s="0"/>
      <c r="QG3699" s="0"/>
      <c r="QH3699" s="0"/>
      <c r="QI3699" s="0"/>
      <c r="QJ3699" s="0"/>
      <c r="QK3699" s="0"/>
      <c r="QL3699" s="0"/>
      <c r="QM3699" s="0"/>
      <c r="QN3699" s="0"/>
      <c r="QO3699" s="0"/>
      <c r="QP3699" s="0"/>
      <c r="QQ3699" s="0"/>
      <c r="QR3699" s="0"/>
      <c r="QS3699" s="0"/>
      <c r="QT3699" s="0"/>
      <c r="QU3699" s="0"/>
      <c r="QV3699" s="0"/>
      <c r="QW3699" s="0"/>
      <c r="QX3699" s="0"/>
      <c r="QY3699" s="0"/>
      <c r="QZ3699" s="0"/>
      <c r="RA3699" s="0"/>
      <c r="RB3699" s="0"/>
      <c r="RC3699" s="0"/>
      <c r="RD3699" s="0"/>
      <c r="RE3699" s="0"/>
      <c r="RF3699" s="0"/>
      <c r="RG3699" s="0"/>
      <c r="RH3699" s="0"/>
      <c r="RI3699" s="0"/>
      <c r="RJ3699" s="0"/>
      <c r="RK3699" s="0"/>
      <c r="RL3699" s="0"/>
      <c r="RM3699" s="0"/>
      <c r="RN3699" s="0"/>
      <c r="RO3699" s="0"/>
      <c r="RP3699" s="0"/>
      <c r="RQ3699" s="0"/>
      <c r="RR3699" s="0"/>
      <c r="RS3699" s="0"/>
      <c r="RT3699" s="0"/>
      <c r="RU3699" s="0"/>
      <c r="RV3699" s="0"/>
      <c r="RW3699" s="0"/>
      <c r="RX3699" s="0"/>
      <c r="RY3699" s="0"/>
      <c r="RZ3699" s="0"/>
      <c r="SA3699" s="0"/>
      <c r="SB3699" s="0"/>
      <c r="SC3699" s="0"/>
      <c r="SD3699" s="0"/>
      <c r="SE3699" s="0"/>
      <c r="SF3699" s="0"/>
      <c r="SG3699" s="0"/>
      <c r="SH3699" s="0"/>
      <c r="SI3699" s="0"/>
      <c r="SJ3699" s="0"/>
      <c r="SK3699" s="0"/>
      <c r="SL3699" s="0"/>
      <c r="SM3699" s="0"/>
      <c r="SN3699" s="0"/>
      <c r="SO3699" s="0"/>
      <c r="SP3699" s="0"/>
      <c r="SQ3699" s="0"/>
      <c r="SR3699" s="0"/>
      <c r="SS3699" s="0"/>
      <c r="ST3699" s="0"/>
      <c r="SU3699" s="0"/>
      <c r="SV3699" s="0"/>
      <c r="SW3699" s="0"/>
      <c r="SX3699" s="0"/>
      <c r="SY3699" s="0"/>
      <c r="SZ3699" s="0"/>
      <c r="TA3699" s="0"/>
      <c r="TB3699" s="0"/>
      <c r="TC3699" s="0"/>
      <c r="TD3699" s="0"/>
      <c r="TE3699" s="0"/>
      <c r="TF3699" s="0"/>
      <c r="TG3699" s="0"/>
      <c r="TH3699" s="0"/>
      <c r="TI3699" s="0"/>
      <c r="TJ3699" s="0"/>
      <c r="TK3699" s="0"/>
      <c r="TL3699" s="0"/>
      <c r="TM3699" s="0"/>
      <c r="TN3699" s="0"/>
      <c r="TO3699" s="0"/>
      <c r="TP3699" s="0"/>
      <c r="TQ3699" s="0"/>
      <c r="TR3699" s="0"/>
      <c r="TS3699" s="0"/>
      <c r="TT3699" s="0"/>
      <c r="TU3699" s="0"/>
      <c r="TV3699" s="0"/>
      <c r="TW3699" s="0"/>
      <c r="TX3699" s="0"/>
      <c r="TY3699" s="0"/>
      <c r="TZ3699" s="0"/>
      <c r="UA3699" s="0"/>
      <c r="UB3699" s="0"/>
      <c r="UC3699" s="0"/>
      <c r="UD3699" s="0"/>
      <c r="UE3699" s="0"/>
      <c r="UF3699" s="0"/>
      <c r="UG3699" s="0"/>
      <c r="UH3699" s="0"/>
      <c r="UI3699" s="0"/>
      <c r="UJ3699" s="0"/>
      <c r="UK3699" s="0"/>
      <c r="UL3699" s="0"/>
      <c r="UM3699" s="0"/>
      <c r="UN3699" s="0"/>
      <c r="UO3699" s="0"/>
      <c r="UP3699" s="0"/>
      <c r="UQ3699" s="0"/>
      <c r="UR3699" s="0"/>
      <c r="US3699" s="0"/>
      <c r="UT3699" s="0"/>
      <c r="UU3699" s="0"/>
      <c r="UV3699" s="0"/>
      <c r="UW3699" s="0"/>
      <c r="UX3699" s="0"/>
      <c r="UY3699" s="0"/>
      <c r="UZ3699" s="0"/>
      <c r="VA3699" s="0"/>
      <c r="VB3699" s="0"/>
      <c r="VC3699" s="0"/>
      <c r="VD3699" s="0"/>
      <c r="VE3699" s="0"/>
      <c r="VF3699" s="0"/>
      <c r="VG3699" s="0"/>
      <c r="VH3699" s="0"/>
      <c r="VI3699" s="0"/>
      <c r="VJ3699" s="0"/>
      <c r="VK3699" s="0"/>
      <c r="VL3699" s="0"/>
      <c r="VM3699" s="0"/>
      <c r="VN3699" s="0"/>
      <c r="VO3699" s="0"/>
      <c r="VP3699" s="0"/>
      <c r="VQ3699" s="0"/>
      <c r="VR3699" s="0"/>
      <c r="VS3699" s="0"/>
      <c r="VT3699" s="0"/>
      <c r="VU3699" s="0"/>
      <c r="VV3699" s="0"/>
      <c r="VW3699" s="0"/>
      <c r="VX3699" s="0"/>
      <c r="VY3699" s="0"/>
      <c r="VZ3699" s="0"/>
      <c r="WA3699" s="0"/>
      <c r="WB3699" s="0"/>
      <c r="WC3699" s="0"/>
      <c r="WD3699" s="0"/>
      <c r="WE3699" s="0"/>
      <c r="WF3699" s="0"/>
      <c r="WG3699" s="0"/>
      <c r="WH3699" s="0"/>
      <c r="WI3699" s="0"/>
      <c r="WJ3699" s="0"/>
      <c r="WK3699" s="0"/>
      <c r="WL3699" s="0"/>
      <c r="WM3699" s="0"/>
      <c r="WN3699" s="0"/>
      <c r="WO3699" s="0"/>
      <c r="WP3699" s="0"/>
      <c r="WQ3699" s="0"/>
      <c r="WR3699" s="0"/>
      <c r="WS3699" s="0"/>
      <c r="WT3699" s="0"/>
      <c r="WU3699" s="0"/>
      <c r="WV3699" s="0"/>
      <c r="WW3699" s="0"/>
      <c r="WX3699" s="0"/>
      <c r="WY3699" s="0"/>
      <c r="WZ3699" s="0"/>
      <c r="XA3699" s="0"/>
      <c r="XB3699" s="0"/>
      <c r="XC3699" s="0"/>
      <c r="XD3699" s="0"/>
      <c r="XE3699" s="0"/>
      <c r="XF3699" s="0"/>
      <c r="XG3699" s="0"/>
      <c r="XH3699" s="0"/>
      <c r="XI3699" s="0"/>
      <c r="XJ3699" s="0"/>
      <c r="XK3699" s="0"/>
      <c r="XL3699" s="0"/>
      <c r="XM3699" s="0"/>
      <c r="XN3699" s="0"/>
      <c r="XO3699" s="0"/>
      <c r="XP3699" s="0"/>
      <c r="XQ3699" s="0"/>
      <c r="XR3699" s="0"/>
      <c r="XS3699" s="0"/>
      <c r="XT3699" s="0"/>
      <c r="XU3699" s="0"/>
      <c r="XV3699" s="0"/>
      <c r="XW3699" s="0"/>
      <c r="XX3699" s="0"/>
      <c r="XY3699" s="0"/>
      <c r="XZ3699" s="0"/>
      <c r="YA3699" s="0"/>
      <c r="YB3699" s="0"/>
      <c r="YC3699" s="0"/>
      <c r="YD3699" s="0"/>
      <c r="YE3699" s="0"/>
      <c r="YF3699" s="0"/>
      <c r="YG3699" s="0"/>
      <c r="YH3699" s="0"/>
      <c r="YI3699" s="0"/>
      <c r="YJ3699" s="0"/>
      <c r="YK3699" s="0"/>
      <c r="YL3699" s="0"/>
      <c r="YM3699" s="0"/>
      <c r="YN3699" s="0"/>
      <c r="YO3699" s="0"/>
      <c r="YP3699" s="0"/>
      <c r="YQ3699" s="0"/>
      <c r="YR3699" s="0"/>
      <c r="YS3699" s="0"/>
      <c r="YT3699" s="0"/>
      <c r="YU3699" s="0"/>
      <c r="YV3699" s="0"/>
      <c r="YW3699" s="0"/>
      <c r="YX3699" s="0"/>
      <c r="YY3699" s="0"/>
      <c r="YZ3699" s="0"/>
      <c r="ZA3699" s="0"/>
      <c r="ZB3699" s="0"/>
      <c r="ZC3699" s="0"/>
      <c r="ZD3699" s="0"/>
      <c r="ZE3699" s="0"/>
      <c r="ZF3699" s="0"/>
      <c r="ZG3699" s="0"/>
      <c r="ZH3699" s="0"/>
      <c r="ZI3699" s="0"/>
      <c r="ZJ3699" s="0"/>
      <c r="ZK3699" s="0"/>
      <c r="ZL3699" s="0"/>
      <c r="ZM3699" s="0"/>
      <c r="ZN3699" s="0"/>
      <c r="ZO3699" s="0"/>
      <c r="ZP3699" s="0"/>
      <c r="ZQ3699" s="0"/>
      <c r="ZR3699" s="0"/>
      <c r="ZS3699" s="0"/>
      <c r="ZT3699" s="0"/>
      <c r="ZU3699" s="0"/>
      <c r="ZV3699" s="0"/>
      <c r="ZW3699" s="0"/>
      <c r="ZX3699" s="0"/>
      <c r="ZY3699" s="0"/>
      <c r="ZZ3699" s="0"/>
      <c r="AAA3699" s="0"/>
      <c r="AAB3699" s="0"/>
      <c r="AAC3699" s="0"/>
      <c r="AAD3699" s="0"/>
      <c r="AAE3699" s="0"/>
      <c r="AAF3699" s="0"/>
      <c r="AAG3699" s="0"/>
      <c r="AAH3699" s="0"/>
      <c r="AAI3699" s="0"/>
      <c r="AAJ3699" s="0"/>
      <c r="AAK3699" s="0"/>
      <c r="AAL3699" s="0"/>
      <c r="AAM3699" s="0"/>
      <c r="AAN3699" s="0"/>
      <c r="AAO3699" s="0"/>
      <c r="AAP3699" s="0"/>
      <c r="AAQ3699" s="0"/>
      <c r="AAR3699" s="0"/>
      <c r="AAS3699" s="0"/>
      <c r="AAT3699" s="0"/>
      <c r="AAU3699" s="0"/>
      <c r="AAV3699" s="0"/>
      <c r="AAW3699" s="0"/>
      <c r="AAX3699" s="0"/>
      <c r="AAY3699" s="0"/>
      <c r="AAZ3699" s="0"/>
      <c r="ABA3699" s="0"/>
      <c r="ABB3699" s="0"/>
      <c r="ABC3699" s="0"/>
      <c r="ABD3699" s="0"/>
      <c r="ABE3699" s="0"/>
      <c r="ABF3699" s="0"/>
      <c r="ABG3699" s="0"/>
      <c r="ABH3699" s="0"/>
      <c r="ABI3699" s="0"/>
      <c r="ABJ3699" s="0"/>
      <c r="ABK3699" s="0"/>
      <c r="ABL3699" s="0"/>
      <c r="ABM3699" s="0"/>
      <c r="ABN3699" s="0"/>
      <c r="ABO3699" s="0"/>
      <c r="ABP3699" s="0"/>
      <c r="ABQ3699" s="0"/>
      <c r="ABR3699" s="0"/>
      <c r="ABS3699" s="0"/>
      <c r="ABT3699" s="0"/>
      <c r="ABU3699" s="0"/>
      <c r="ABV3699" s="0"/>
      <c r="ABW3699" s="0"/>
      <c r="ABX3699" s="0"/>
      <c r="ABY3699" s="0"/>
      <c r="ABZ3699" s="0"/>
      <c r="ACA3699" s="0"/>
      <c r="ACB3699" s="0"/>
      <c r="ACC3699" s="0"/>
      <c r="ACD3699" s="0"/>
      <c r="ACE3699" s="0"/>
      <c r="ACF3699" s="0"/>
      <c r="ACG3699" s="0"/>
      <c r="ACH3699" s="0"/>
      <c r="ACI3699" s="0"/>
      <c r="ACJ3699" s="0"/>
      <c r="ACK3699" s="0"/>
      <c r="ACL3699" s="0"/>
      <c r="ACM3699" s="0"/>
      <c r="ACN3699" s="0"/>
      <c r="ACO3699" s="0"/>
      <c r="ACP3699" s="0"/>
      <c r="ACQ3699" s="0"/>
      <c r="ACR3699" s="0"/>
      <c r="ACS3699" s="0"/>
      <c r="ACT3699" s="0"/>
      <c r="ACU3699" s="0"/>
      <c r="ACV3699" s="0"/>
      <c r="ACW3699" s="0"/>
      <c r="ACX3699" s="0"/>
      <c r="ACY3699" s="0"/>
      <c r="ACZ3699" s="0"/>
      <c r="ADA3699" s="0"/>
      <c r="ADB3699" s="0"/>
      <c r="ADC3699" s="0"/>
      <c r="ADD3699" s="0"/>
      <c r="ADE3699" s="0"/>
      <c r="ADF3699" s="0"/>
      <c r="ADG3699" s="0"/>
      <c r="ADH3699" s="0"/>
      <c r="ADI3699" s="0"/>
      <c r="ADJ3699" s="0"/>
      <c r="ADK3699" s="0"/>
      <c r="ADL3699" s="0"/>
      <c r="ADM3699" s="0"/>
      <c r="ADN3699" s="0"/>
      <c r="ADO3699" s="0"/>
      <c r="ADP3699" s="0"/>
      <c r="ADQ3699" s="0"/>
      <c r="ADR3699" s="0"/>
      <c r="ADS3699" s="0"/>
      <c r="ADT3699" s="0"/>
      <c r="ADU3699" s="0"/>
      <c r="ADV3699" s="0"/>
      <c r="ADW3699" s="0"/>
      <c r="ADX3699" s="0"/>
      <c r="ADY3699" s="0"/>
      <c r="ADZ3699" s="0"/>
      <c r="AEA3699" s="0"/>
      <c r="AEB3699" s="0"/>
      <c r="AEC3699" s="0"/>
      <c r="AED3699" s="0"/>
      <c r="AEE3699" s="0"/>
      <c r="AEF3699" s="0"/>
      <c r="AEG3699" s="0"/>
      <c r="AEH3699" s="0"/>
      <c r="AEI3699" s="0"/>
      <c r="AEJ3699" s="0"/>
      <c r="AEK3699" s="0"/>
      <c r="AEL3699" s="0"/>
      <c r="AEM3699" s="0"/>
      <c r="AEN3699" s="0"/>
      <c r="AEO3699" s="0"/>
      <c r="AEP3699" s="0"/>
      <c r="AEQ3699" s="0"/>
      <c r="AER3699" s="0"/>
      <c r="AES3699" s="0"/>
      <c r="AET3699" s="0"/>
      <c r="AEU3699" s="0"/>
      <c r="AEV3699" s="0"/>
      <c r="AEW3699" s="0"/>
      <c r="AEX3699" s="0"/>
      <c r="AEY3699" s="0"/>
      <c r="AEZ3699" s="0"/>
      <c r="AFA3699" s="0"/>
      <c r="AFB3699" s="0"/>
      <c r="AFC3699" s="0"/>
      <c r="AFD3699" s="0"/>
      <c r="AFE3699" s="0"/>
      <c r="AFF3699" s="0"/>
      <c r="AFG3699" s="0"/>
      <c r="AFH3699" s="0"/>
      <c r="AFI3699" s="0"/>
      <c r="AFJ3699" s="0"/>
      <c r="AFK3699" s="0"/>
      <c r="AFL3699" s="0"/>
      <c r="AFM3699" s="0"/>
      <c r="AFN3699" s="0"/>
      <c r="AFO3699" s="0"/>
      <c r="AFP3699" s="0"/>
      <c r="AFQ3699" s="0"/>
      <c r="AFR3699" s="0"/>
      <c r="AFS3699" s="0"/>
      <c r="AFT3699" s="0"/>
      <c r="AFU3699" s="0"/>
      <c r="AFV3699" s="0"/>
      <c r="AFW3699" s="0"/>
      <c r="AFX3699" s="0"/>
      <c r="AFY3699" s="0"/>
      <c r="AFZ3699" s="0"/>
      <c r="AGA3699" s="0"/>
      <c r="AGB3699" s="0"/>
      <c r="AGC3699" s="0"/>
      <c r="AGD3699" s="0"/>
      <c r="AGE3699" s="0"/>
      <c r="AGF3699" s="0"/>
      <c r="AGG3699" s="0"/>
      <c r="AGH3699" s="0"/>
      <c r="AGI3699" s="0"/>
      <c r="AGJ3699" s="0"/>
      <c r="AGK3699" s="0"/>
      <c r="AGL3699" s="0"/>
      <c r="AGM3699" s="0"/>
      <c r="AGN3699" s="0"/>
      <c r="AGO3699" s="0"/>
      <c r="AGP3699" s="0"/>
      <c r="AGQ3699" s="0"/>
      <c r="AGR3699" s="0"/>
      <c r="AGS3699" s="0"/>
      <c r="AGT3699" s="0"/>
      <c r="AGU3699" s="0"/>
      <c r="AGV3699" s="0"/>
      <c r="AGW3699" s="0"/>
      <c r="AGX3699" s="0"/>
      <c r="AGY3699" s="0"/>
      <c r="AGZ3699" s="0"/>
      <c r="AHA3699" s="0"/>
      <c r="AHB3699" s="0"/>
      <c r="AHC3699" s="0"/>
      <c r="AHD3699" s="0"/>
      <c r="AHE3699" s="0"/>
      <c r="AHF3699" s="0"/>
      <c r="AHG3699" s="0"/>
      <c r="AHH3699" s="0"/>
      <c r="AHI3699" s="0"/>
      <c r="AHJ3699" s="0"/>
      <c r="AHK3699" s="0"/>
      <c r="AHL3699" s="0"/>
      <c r="AHM3699" s="0"/>
      <c r="AHN3699" s="0"/>
      <c r="AHO3699" s="0"/>
      <c r="AHP3699" s="0"/>
      <c r="AHQ3699" s="0"/>
      <c r="AHR3699" s="0"/>
      <c r="AHS3699" s="0"/>
      <c r="AHT3699" s="0"/>
      <c r="AHU3699" s="0"/>
      <c r="AHV3699" s="0"/>
      <c r="AHW3699" s="0"/>
      <c r="AHX3699" s="0"/>
      <c r="AHY3699" s="0"/>
      <c r="AHZ3699" s="0"/>
      <c r="AIA3699" s="0"/>
      <c r="AIB3699" s="0"/>
      <c r="AIC3699" s="0"/>
      <c r="AID3699" s="0"/>
      <c r="AIE3699" s="0"/>
      <c r="AIF3699" s="0"/>
      <c r="AIG3699" s="0"/>
      <c r="AIH3699" s="0"/>
      <c r="AII3699" s="0"/>
      <c r="AIJ3699" s="0"/>
      <c r="AIK3699" s="0"/>
      <c r="AIL3699" s="0"/>
      <c r="AIM3699" s="0"/>
      <c r="AIN3699" s="0"/>
      <c r="AIO3699" s="0"/>
      <c r="AIP3699" s="0"/>
      <c r="AIQ3699" s="0"/>
      <c r="AIR3699" s="0"/>
      <c r="AIS3699" s="0"/>
      <c r="AIT3699" s="0"/>
      <c r="AIU3699" s="0"/>
      <c r="AIV3699" s="0"/>
      <c r="AIW3699" s="0"/>
      <c r="AIX3699" s="0"/>
      <c r="AIY3699" s="0"/>
      <c r="AIZ3699" s="0"/>
      <c r="AJA3699" s="0"/>
      <c r="AJB3699" s="0"/>
      <c r="AJC3699" s="0"/>
      <c r="AJD3699" s="0"/>
      <c r="AJE3699" s="0"/>
      <c r="AJF3699" s="0"/>
      <c r="AJG3699" s="0"/>
      <c r="AJH3699" s="0"/>
      <c r="AJI3699" s="0"/>
      <c r="AJJ3699" s="0"/>
      <c r="AJK3699" s="0"/>
      <c r="AJL3699" s="0"/>
      <c r="AJM3699" s="0"/>
      <c r="AJN3699" s="0"/>
      <c r="AJO3699" s="0"/>
      <c r="AJP3699" s="0"/>
      <c r="AJQ3699" s="0"/>
      <c r="AJR3699" s="0"/>
      <c r="AJS3699" s="0"/>
      <c r="AJT3699" s="0"/>
      <c r="AJU3699" s="0"/>
      <c r="AJV3699" s="0"/>
      <c r="AJW3699" s="0"/>
      <c r="AJX3699" s="0"/>
      <c r="AJY3699" s="0"/>
      <c r="AJZ3699" s="0"/>
      <c r="AKA3699" s="0"/>
      <c r="AKB3699" s="0"/>
      <c r="AKC3699" s="0"/>
      <c r="AKD3699" s="0"/>
      <c r="AKE3699" s="0"/>
      <c r="AKF3699" s="0"/>
      <c r="AKG3699" s="0"/>
      <c r="AKH3699" s="0"/>
      <c r="AKI3699" s="0"/>
      <c r="AKJ3699" s="0"/>
      <c r="AKK3699" s="0"/>
      <c r="AKL3699" s="0"/>
      <c r="AKM3699" s="0"/>
      <c r="AKN3699" s="0"/>
      <c r="AKO3699" s="0"/>
      <c r="AKP3699" s="0"/>
      <c r="AKQ3699" s="0"/>
      <c r="AKR3699" s="0"/>
      <c r="AKS3699" s="0"/>
      <c r="AKT3699" s="0"/>
      <c r="AKU3699" s="0"/>
      <c r="AKV3699" s="0"/>
      <c r="AKW3699" s="0"/>
      <c r="AKX3699" s="0"/>
      <c r="AKY3699" s="0"/>
      <c r="AKZ3699" s="0"/>
      <c r="ALA3699" s="0"/>
      <c r="ALB3699" s="0"/>
      <c r="ALC3699" s="0"/>
      <c r="ALD3699" s="0"/>
      <c r="ALE3699" s="0"/>
      <c r="ALF3699" s="0"/>
      <c r="ALG3699" s="0"/>
      <c r="ALH3699" s="0"/>
      <c r="ALI3699" s="0"/>
      <c r="ALJ3699" s="0"/>
      <c r="ALK3699" s="0"/>
      <c r="ALL3699" s="0"/>
      <c r="ALM3699" s="0"/>
      <c r="ALN3699" s="0"/>
      <c r="ALO3699" s="0"/>
      <c r="ALP3699" s="0"/>
      <c r="ALQ3699" s="0"/>
      <c r="ALR3699" s="0"/>
      <c r="ALS3699" s="0"/>
      <c r="ALT3699" s="0"/>
      <c r="ALU3699" s="0"/>
      <c r="ALV3699" s="0"/>
      <c r="ALW3699" s="0"/>
      <c r="ALX3699" s="0"/>
      <c r="ALY3699" s="0"/>
      <c r="ALZ3699" s="0"/>
      <c r="AMA3699" s="0"/>
      <c r="AMB3699" s="0"/>
      <c r="AMC3699" s="0"/>
      <c r="AMD3699" s="0"/>
      <c r="AME3699" s="0"/>
      <c r="AMF3699" s="0"/>
      <c r="AMG3699" s="0"/>
      <c r="AMH3699" s="0"/>
      <c r="AMI3699" s="0"/>
    </row>
    <row r="3700" customFormat="false" ht="12.75" hidden="false" customHeight="false" outlineLevel="0" collapsed="false">
      <c r="A3700" s="1" t="s">
        <v>3915</v>
      </c>
      <c r="C3700" s="27" t="s">
        <v>3927</v>
      </c>
      <c r="D3700" s="27" t="s">
        <v>20</v>
      </c>
      <c r="E3700" s="28"/>
      <c r="F3700" s="29"/>
      <c r="G3700" s="27"/>
      <c r="H3700" s="30" t="s">
        <v>61</v>
      </c>
      <c r="I3700" s="31" t="n">
        <v>0.85</v>
      </c>
      <c r="J3700" s="30" t="s">
        <v>3906</v>
      </c>
      <c r="BM3700" s="0"/>
      <c r="BN3700" s="0"/>
      <c r="BO3700" s="0"/>
      <c r="BP3700" s="0"/>
      <c r="BQ3700" s="0"/>
      <c r="BR3700" s="0"/>
      <c r="BS3700" s="0"/>
      <c r="BT3700" s="0"/>
      <c r="BU3700" s="0"/>
      <c r="BV3700" s="0"/>
      <c r="BW3700" s="0"/>
      <c r="BX3700" s="0"/>
      <c r="BY3700" s="0"/>
      <c r="BZ3700" s="0"/>
      <c r="CA3700" s="0"/>
      <c r="CB3700" s="0"/>
      <c r="CC3700" s="0"/>
      <c r="CD3700" s="0"/>
      <c r="CE3700" s="0"/>
      <c r="CF3700" s="0"/>
      <c r="CG3700" s="0"/>
      <c r="CH3700" s="0"/>
      <c r="CI3700" s="0"/>
      <c r="CJ3700" s="0"/>
      <c r="CK3700" s="0"/>
      <c r="CL3700" s="0"/>
      <c r="CM3700" s="0"/>
      <c r="CN3700" s="0"/>
      <c r="CO3700" s="0"/>
      <c r="CP3700" s="0"/>
      <c r="CQ3700" s="0"/>
      <c r="CR3700" s="0"/>
      <c r="CS3700" s="0"/>
      <c r="CT3700" s="0"/>
      <c r="CU3700" s="0"/>
      <c r="CV3700" s="0"/>
      <c r="CW3700" s="0"/>
      <c r="CX3700" s="0"/>
      <c r="CY3700" s="0"/>
      <c r="CZ3700" s="0"/>
      <c r="DA3700" s="0"/>
      <c r="DB3700" s="0"/>
      <c r="DC3700" s="0"/>
      <c r="DD3700" s="0"/>
      <c r="DE3700" s="0"/>
      <c r="DF3700" s="0"/>
      <c r="DG3700" s="0"/>
      <c r="DH3700" s="0"/>
      <c r="DI3700" s="0"/>
      <c r="DJ3700" s="0"/>
      <c r="DK3700" s="0"/>
      <c r="DL3700" s="0"/>
      <c r="DM3700" s="0"/>
      <c r="DN3700" s="0"/>
      <c r="DO3700" s="0"/>
      <c r="DP3700" s="0"/>
      <c r="DQ3700" s="0"/>
      <c r="DR3700" s="0"/>
      <c r="DS3700" s="0"/>
      <c r="DT3700" s="0"/>
      <c r="DU3700" s="0"/>
      <c r="DV3700" s="0"/>
      <c r="DW3700" s="0"/>
      <c r="DX3700" s="0"/>
      <c r="DY3700" s="0"/>
      <c r="DZ3700" s="0"/>
      <c r="EA3700" s="0"/>
      <c r="EB3700" s="0"/>
      <c r="EC3700" s="0"/>
      <c r="ED3700" s="0"/>
      <c r="EE3700" s="0"/>
      <c r="EF3700" s="0"/>
      <c r="EG3700" s="0"/>
      <c r="EH3700" s="0"/>
      <c r="EI3700" s="0"/>
      <c r="EJ3700" s="0"/>
      <c r="EK3700" s="0"/>
      <c r="EL3700" s="0"/>
      <c r="EM3700" s="0"/>
      <c r="EN3700" s="0"/>
      <c r="EO3700" s="0"/>
      <c r="EP3700" s="0"/>
      <c r="EQ3700" s="0"/>
      <c r="ER3700" s="0"/>
      <c r="ES3700" s="0"/>
      <c r="ET3700" s="0"/>
      <c r="EU3700" s="0"/>
      <c r="EV3700" s="0"/>
      <c r="EW3700" s="0"/>
      <c r="EX3700" s="0"/>
      <c r="EY3700" s="0"/>
      <c r="EZ3700" s="0"/>
      <c r="FA3700" s="0"/>
      <c r="FB3700" s="0"/>
      <c r="FC3700" s="0"/>
      <c r="FD3700" s="0"/>
      <c r="FE3700" s="0"/>
      <c r="FF3700" s="0"/>
      <c r="FG3700" s="0"/>
      <c r="FH3700" s="0"/>
      <c r="FI3700" s="0"/>
      <c r="FJ3700" s="0"/>
      <c r="FK3700" s="0"/>
      <c r="FL3700" s="0"/>
      <c r="FM3700" s="0"/>
      <c r="FN3700" s="0"/>
      <c r="FO3700" s="0"/>
      <c r="FP3700" s="0"/>
      <c r="FQ3700" s="0"/>
      <c r="FR3700" s="0"/>
      <c r="FS3700" s="0"/>
      <c r="FT3700" s="0"/>
      <c r="FU3700" s="0"/>
      <c r="FV3700" s="0"/>
      <c r="FW3700" s="0"/>
      <c r="FX3700" s="0"/>
      <c r="FY3700" s="0"/>
      <c r="FZ3700" s="0"/>
      <c r="GA3700" s="0"/>
      <c r="GB3700" s="0"/>
      <c r="GC3700" s="0"/>
      <c r="GD3700" s="0"/>
      <c r="GE3700" s="0"/>
      <c r="GF3700" s="0"/>
      <c r="GG3700" s="0"/>
      <c r="GH3700" s="0"/>
      <c r="GI3700" s="0"/>
      <c r="GJ3700" s="0"/>
      <c r="GK3700" s="0"/>
      <c r="GL3700" s="0"/>
      <c r="GM3700" s="0"/>
      <c r="GN3700" s="0"/>
      <c r="GO3700" s="0"/>
      <c r="GP3700" s="0"/>
      <c r="GQ3700" s="0"/>
      <c r="GR3700" s="0"/>
      <c r="GS3700" s="0"/>
      <c r="GT3700" s="0"/>
      <c r="GU3700" s="0"/>
      <c r="GV3700" s="0"/>
      <c r="GW3700" s="0"/>
      <c r="GX3700" s="0"/>
      <c r="GY3700" s="0"/>
      <c r="GZ3700" s="0"/>
      <c r="HA3700" s="0"/>
      <c r="HB3700" s="0"/>
      <c r="HC3700" s="0"/>
      <c r="HD3700" s="0"/>
      <c r="HE3700" s="0"/>
      <c r="HF3700" s="0"/>
      <c r="HG3700" s="0"/>
      <c r="HH3700" s="0"/>
      <c r="HI3700" s="0"/>
      <c r="HJ3700" s="0"/>
      <c r="HK3700" s="0"/>
      <c r="HL3700" s="0"/>
      <c r="HM3700" s="0"/>
      <c r="HN3700" s="0"/>
      <c r="HO3700" s="0"/>
      <c r="HP3700" s="0"/>
      <c r="HQ3700" s="0"/>
      <c r="HR3700" s="0"/>
      <c r="HS3700" s="0"/>
      <c r="HT3700" s="0"/>
      <c r="HU3700" s="0"/>
      <c r="HV3700" s="0"/>
      <c r="HW3700" s="0"/>
      <c r="HX3700" s="0"/>
      <c r="HY3700" s="0"/>
      <c r="HZ3700" s="0"/>
      <c r="IA3700" s="0"/>
      <c r="IB3700" s="0"/>
      <c r="IC3700" s="0"/>
      <c r="ID3700" s="0"/>
      <c r="IE3700" s="0"/>
      <c r="IF3700" s="0"/>
      <c r="IG3700" s="0"/>
      <c r="IH3700" s="0"/>
      <c r="II3700" s="0"/>
      <c r="IJ3700" s="0"/>
      <c r="IK3700" s="0"/>
      <c r="IL3700" s="0"/>
      <c r="IM3700" s="0"/>
      <c r="IN3700" s="0"/>
      <c r="IO3700" s="0"/>
      <c r="IP3700" s="0"/>
      <c r="IQ3700" s="0"/>
      <c r="IR3700" s="0"/>
      <c r="IS3700" s="0"/>
      <c r="IT3700" s="0"/>
      <c r="IU3700" s="0"/>
      <c r="IV3700" s="0"/>
      <c r="IW3700" s="0"/>
      <c r="IX3700" s="0"/>
      <c r="IY3700" s="0"/>
      <c r="IZ3700" s="0"/>
      <c r="JA3700" s="0"/>
      <c r="JB3700" s="0"/>
      <c r="JC3700" s="0"/>
      <c r="JD3700" s="0"/>
      <c r="JE3700" s="0"/>
      <c r="JF3700" s="0"/>
      <c r="JG3700" s="0"/>
      <c r="JH3700" s="0"/>
      <c r="JI3700" s="0"/>
      <c r="JJ3700" s="0"/>
      <c r="JK3700" s="0"/>
      <c r="JL3700" s="0"/>
      <c r="JM3700" s="0"/>
      <c r="JN3700" s="0"/>
      <c r="JO3700" s="0"/>
      <c r="JP3700" s="0"/>
      <c r="JQ3700" s="0"/>
      <c r="JR3700" s="0"/>
      <c r="JS3700" s="0"/>
      <c r="JT3700" s="0"/>
      <c r="JU3700" s="0"/>
      <c r="JV3700" s="0"/>
      <c r="JW3700" s="0"/>
      <c r="JX3700" s="0"/>
      <c r="JY3700" s="0"/>
      <c r="JZ3700" s="0"/>
      <c r="KA3700" s="0"/>
      <c r="KB3700" s="0"/>
      <c r="KC3700" s="0"/>
      <c r="KD3700" s="0"/>
      <c r="KE3700" s="0"/>
      <c r="KF3700" s="0"/>
      <c r="KG3700" s="0"/>
      <c r="KH3700" s="0"/>
      <c r="KI3700" s="0"/>
      <c r="KJ3700" s="0"/>
      <c r="KK3700" s="0"/>
      <c r="KL3700" s="0"/>
      <c r="KM3700" s="0"/>
      <c r="KN3700" s="0"/>
      <c r="KO3700" s="0"/>
      <c r="KP3700" s="0"/>
      <c r="KQ3700" s="0"/>
      <c r="KR3700" s="0"/>
      <c r="KS3700" s="0"/>
      <c r="KT3700" s="0"/>
      <c r="KU3700" s="0"/>
      <c r="KV3700" s="0"/>
      <c r="KW3700" s="0"/>
      <c r="KX3700" s="0"/>
      <c r="KY3700" s="0"/>
      <c r="KZ3700" s="0"/>
      <c r="LA3700" s="0"/>
      <c r="LB3700" s="0"/>
      <c r="LC3700" s="0"/>
      <c r="LD3700" s="0"/>
      <c r="LE3700" s="0"/>
      <c r="LF3700" s="0"/>
      <c r="LG3700" s="0"/>
      <c r="LH3700" s="0"/>
      <c r="LI3700" s="0"/>
      <c r="LJ3700" s="0"/>
      <c r="LK3700" s="0"/>
      <c r="LL3700" s="0"/>
      <c r="LM3700" s="0"/>
      <c r="LN3700" s="0"/>
      <c r="LO3700" s="0"/>
      <c r="LP3700" s="0"/>
      <c r="LQ3700" s="0"/>
      <c r="LR3700" s="0"/>
      <c r="LS3700" s="0"/>
      <c r="LT3700" s="0"/>
      <c r="LU3700" s="0"/>
      <c r="LV3700" s="0"/>
      <c r="LW3700" s="0"/>
      <c r="LX3700" s="0"/>
      <c r="LY3700" s="0"/>
      <c r="LZ3700" s="0"/>
      <c r="MA3700" s="0"/>
      <c r="MB3700" s="0"/>
      <c r="MC3700" s="0"/>
      <c r="MD3700" s="0"/>
      <c r="ME3700" s="0"/>
      <c r="MF3700" s="0"/>
      <c r="MG3700" s="0"/>
      <c r="MH3700" s="0"/>
      <c r="MI3700" s="0"/>
      <c r="MJ3700" s="0"/>
      <c r="MK3700" s="0"/>
      <c r="ML3700" s="0"/>
      <c r="MM3700" s="0"/>
      <c r="MN3700" s="0"/>
      <c r="MO3700" s="0"/>
      <c r="MP3700" s="0"/>
      <c r="MQ3700" s="0"/>
      <c r="MR3700" s="0"/>
      <c r="MS3700" s="0"/>
      <c r="MT3700" s="0"/>
      <c r="MU3700" s="0"/>
      <c r="MV3700" s="0"/>
      <c r="MW3700" s="0"/>
      <c r="MX3700" s="0"/>
      <c r="MY3700" s="0"/>
      <c r="MZ3700" s="0"/>
      <c r="NA3700" s="0"/>
      <c r="NB3700" s="0"/>
      <c r="NC3700" s="0"/>
      <c r="ND3700" s="0"/>
      <c r="NE3700" s="0"/>
      <c r="NF3700" s="0"/>
      <c r="NG3700" s="0"/>
      <c r="NH3700" s="0"/>
      <c r="NI3700" s="0"/>
      <c r="NJ3700" s="0"/>
      <c r="NK3700" s="0"/>
      <c r="NL3700" s="0"/>
      <c r="NM3700" s="0"/>
      <c r="NN3700" s="0"/>
      <c r="NO3700" s="0"/>
      <c r="NP3700" s="0"/>
      <c r="NQ3700" s="0"/>
      <c r="NR3700" s="0"/>
      <c r="NS3700" s="0"/>
      <c r="NT3700" s="0"/>
      <c r="NU3700" s="0"/>
      <c r="NV3700" s="0"/>
      <c r="NW3700" s="0"/>
      <c r="NX3700" s="0"/>
      <c r="NY3700" s="0"/>
      <c r="NZ3700" s="0"/>
      <c r="OA3700" s="0"/>
      <c r="OB3700" s="0"/>
      <c r="OC3700" s="0"/>
      <c r="OD3700" s="0"/>
      <c r="OE3700" s="0"/>
      <c r="OF3700" s="0"/>
      <c r="OG3700" s="0"/>
      <c r="OH3700" s="0"/>
      <c r="OI3700" s="0"/>
      <c r="OJ3700" s="0"/>
      <c r="OK3700" s="0"/>
      <c r="OL3700" s="0"/>
      <c r="OM3700" s="0"/>
      <c r="ON3700" s="0"/>
      <c r="OO3700" s="0"/>
      <c r="OP3700" s="0"/>
      <c r="OQ3700" s="0"/>
      <c r="OR3700" s="0"/>
      <c r="OS3700" s="0"/>
      <c r="OT3700" s="0"/>
      <c r="OU3700" s="0"/>
      <c r="OV3700" s="0"/>
      <c r="OW3700" s="0"/>
      <c r="OX3700" s="0"/>
      <c r="OY3700" s="0"/>
      <c r="OZ3700" s="0"/>
      <c r="PA3700" s="0"/>
      <c r="PB3700" s="0"/>
      <c r="PC3700" s="0"/>
      <c r="PD3700" s="0"/>
      <c r="PE3700" s="0"/>
      <c r="PF3700" s="0"/>
      <c r="PG3700" s="0"/>
      <c r="PH3700" s="0"/>
      <c r="PI3700" s="0"/>
      <c r="PJ3700" s="0"/>
      <c r="PK3700" s="0"/>
      <c r="PL3700" s="0"/>
      <c r="PM3700" s="0"/>
      <c r="PN3700" s="0"/>
      <c r="PO3700" s="0"/>
      <c r="PP3700" s="0"/>
      <c r="PQ3700" s="0"/>
      <c r="PR3700" s="0"/>
      <c r="PS3700" s="0"/>
      <c r="PT3700" s="0"/>
      <c r="PU3700" s="0"/>
      <c r="PV3700" s="0"/>
      <c r="PW3700" s="0"/>
      <c r="PX3700" s="0"/>
      <c r="PY3700" s="0"/>
      <c r="PZ3700" s="0"/>
      <c r="QA3700" s="0"/>
      <c r="QB3700" s="0"/>
      <c r="QC3700" s="0"/>
      <c r="QD3700" s="0"/>
      <c r="QE3700" s="0"/>
      <c r="QF3700" s="0"/>
      <c r="QG3700" s="0"/>
      <c r="QH3700" s="0"/>
      <c r="QI3700" s="0"/>
      <c r="QJ3700" s="0"/>
      <c r="QK3700" s="0"/>
      <c r="QL3700" s="0"/>
      <c r="QM3700" s="0"/>
      <c r="QN3700" s="0"/>
      <c r="QO3700" s="0"/>
      <c r="QP3700" s="0"/>
      <c r="QQ3700" s="0"/>
      <c r="QR3700" s="0"/>
      <c r="QS3700" s="0"/>
      <c r="QT3700" s="0"/>
      <c r="QU3700" s="0"/>
      <c r="QV3700" s="0"/>
      <c r="QW3700" s="0"/>
      <c r="QX3700" s="0"/>
      <c r="QY3700" s="0"/>
      <c r="QZ3700" s="0"/>
      <c r="RA3700" s="0"/>
      <c r="RB3700" s="0"/>
      <c r="RC3700" s="0"/>
      <c r="RD3700" s="0"/>
      <c r="RE3700" s="0"/>
      <c r="RF3700" s="0"/>
      <c r="RG3700" s="0"/>
      <c r="RH3700" s="0"/>
      <c r="RI3700" s="0"/>
      <c r="RJ3700" s="0"/>
      <c r="RK3700" s="0"/>
      <c r="RL3700" s="0"/>
      <c r="RM3700" s="0"/>
      <c r="RN3700" s="0"/>
      <c r="RO3700" s="0"/>
      <c r="RP3700" s="0"/>
      <c r="RQ3700" s="0"/>
      <c r="RR3700" s="0"/>
      <c r="RS3700" s="0"/>
      <c r="RT3700" s="0"/>
      <c r="RU3700" s="0"/>
      <c r="RV3700" s="0"/>
      <c r="RW3700" s="0"/>
      <c r="RX3700" s="0"/>
      <c r="RY3700" s="0"/>
      <c r="RZ3700" s="0"/>
      <c r="SA3700" s="0"/>
      <c r="SB3700" s="0"/>
      <c r="SC3700" s="0"/>
      <c r="SD3700" s="0"/>
      <c r="SE3700" s="0"/>
      <c r="SF3700" s="0"/>
      <c r="SG3700" s="0"/>
      <c r="SH3700" s="0"/>
      <c r="SI3700" s="0"/>
      <c r="SJ3700" s="0"/>
      <c r="SK3700" s="0"/>
      <c r="SL3700" s="0"/>
      <c r="SM3700" s="0"/>
      <c r="SN3700" s="0"/>
      <c r="SO3700" s="0"/>
      <c r="SP3700" s="0"/>
      <c r="SQ3700" s="0"/>
      <c r="SR3700" s="0"/>
      <c r="SS3700" s="0"/>
      <c r="ST3700" s="0"/>
      <c r="SU3700" s="0"/>
      <c r="SV3700" s="0"/>
      <c r="SW3700" s="0"/>
      <c r="SX3700" s="0"/>
      <c r="SY3700" s="0"/>
      <c r="SZ3700" s="0"/>
      <c r="TA3700" s="0"/>
      <c r="TB3700" s="0"/>
      <c r="TC3700" s="0"/>
      <c r="TD3700" s="0"/>
      <c r="TE3700" s="0"/>
      <c r="TF3700" s="0"/>
      <c r="TG3700" s="0"/>
      <c r="TH3700" s="0"/>
      <c r="TI3700" s="0"/>
      <c r="TJ3700" s="0"/>
      <c r="TK3700" s="0"/>
      <c r="TL3700" s="0"/>
      <c r="TM3700" s="0"/>
      <c r="TN3700" s="0"/>
      <c r="TO3700" s="0"/>
      <c r="TP3700" s="0"/>
      <c r="TQ3700" s="0"/>
      <c r="TR3700" s="0"/>
      <c r="TS3700" s="0"/>
      <c r="TT3700" s="0"/>
      <c r="TU3700" s="0"/>
      <c r="TV3700" s="0"/>
      <c r="TW3700" s="0"/>
      <c r="TX3700" s="0"/>
      <c r="TY3700" s="0"/>
      <c r="TZ3700" s="0"/>
      <c r="UA3700" s="0"/>
      <c r="UB3700" s="0"/>
      <c r="UC3700" s="0"/>
      <c r="UD3700" s="0"/>
      <c r="UE3700" s="0"/>
      <c r="UF3700" s="0"/>
      <c r="UG3700" s="0"/>
      <c r="UH3700" s="0"/>
      <c r="UI3700" s="0"/>
      <c r="UJ3700" s="0"/>
      <c r="UK3700" s="0"/>
      <c r="UL3700" s="0"/>
      <c r="UM3700" s="0"/>
      <c r="UN3700" s="0"/>
      <c r="UO3700" s="0"/>
      <c r="UP3700" s="0"/>
      <c r="UQ3700" s="0"/>
      <c r="UR3700" s="0"/>
      <c r="US3700" s="0"/>
      <c r="UT3700" s="0"/>
      <c r="UU3700" s="0"/>
      <c r="UV3700" s="0"/>
      <c r="UW3700" s="0"/>
      <c r="UX3700" s="0"/>
      <c r="UY3700" s="0"/>
      <c r="UZ3700" s="0"/>
      <c r="VA3700" s="0"/>
      <c r="VB3700" s="0"/>
      <c r="VC3700" s="0"/>
      <c r="VD3700" s="0"/>
      <c r="VE3700" s="0"/>
      <c r="VF3700" s="0"/>
      <c r="VG3700" s="0"/>
      <c r="VH3700" s="0"/>
      <c r="VI3700" s="0"/>
      <c r="VJ3700" s="0"/>
      <c r="VK3700" s="0"/>
      <c r="VL3700" s="0"/>
      <c r="VM3700" s="0"/>
      <c r="VN3700" s="0"/>
      <c r="VO3700" s="0"/>
      <c r="VP3700" s="0"/>
      <c r="VQ3700" s="0"/>
      <c r="VR3700" s="0"/>
      <c r="VS3700" s="0"/>
      <c r="VT3700" s="0"/>
      <c r="VU3700" s="0"/>
      <c r="VV3700" s="0"/>
      <c r="VW3700" s="0"/>
      <c r="VX3700" s="0"/>
      <c r="VY3700" s="0"/>
      <c r="VZ3700" s="0"/>
      <c r="WA3700" s="0"/>
      <c r="WB3700" s="0"/>
      <c r="WC3700" s="0"/>
      <c r="WD3700" s="0"/>
      <c r="WE3700" s="0"/>
      <c r="WF3700" s="0"/>
      <c r="WG3700" s="0"/>
      <c r="WH3700" s="0"/>
      <c r="WI3700" s="0"/>
      <c r="WJ3700" s="0"/>
      <c r="WK3700" s="0"/>
      <c r="WL3700" s="0"/>
      <c r="WM3700" s="0"/>
      <c r="WN3700" s="0"/>
      <c r="WO3700" s="0"/>
      <c r="WP3700" s="0"/>
      <c r="WQ3700" s="0"/>
      <c r="WR3700" s="0"/>
      <c r="WS3700" s="0"/>
      <c r="WT3700" s="0"/>
      <c r="WU3700" s="0"/>
      <c r="WV3700" s="0"/>
      <c r="WW3700" s="0"/>
      <c r="WX3700" s="0"/>
      <c r="WY3700" s="0"/>
      <c r="WZ3700" s="0"/>
      <c r="XA3700" s="0"/>
      <c r="XB3700" s="0"/>
      <c r="XC3700" s="0"/>
      <c r="XD3700" s="0"/>
      <c r="XE3700" s="0"/>
      <c r="XF3700" s="0"/>
      <c r="XG3700" s="0"/>
      <c r="XH3700" s="0"/>
      <c r="XI3700" s="0"/>
      <c r="XJ3700" s="0"/>
      <c r="XK3700" s="0"/>
      <c r="XL3700" s="0"/>
      <c r="XM3700" s="0"/>
      <c r="XN3700" s="0"/>
      <c r="XO3700" s="0"/>
      <c r="XP3700" s="0"/>
      <c r="XQ3700" s="0"/>
      <c r="XR3700" s="0"/>
      <c r="XS3700" s="0"/>
      <c r="XT3700" s="0"/>
      <c r="XU3700" s="0"/>
      <c r="XV3700" s="0"/>
      <c r="XW3700" s="0"/>
      <c r="XX3700" s="0"/>
      <c r="XY3700" s="0"/>
      <c r="XZ3700" s="0"/>
      <c r="YA3700" s="0"/>
      <c r="YB3700" s="0"/>
      <c r="YC3700" s="0"/>
      <c r="YD3700" s="0"/>
      <c r="YE3700" s="0"/>
      <c r="YF3700" s="0"/>
      <c r="YG3700" s="0"/>
      <c r="YH3700" s="0"/>
      <c r="YI3700" s="0"/>
      <c r="YJ3700" s="0"/>
      <c r="YK3700" s="0"/>
      <c r="YL3700" s="0"/>
      <c r="YM3700" s="0"/>
      <c r="YN3700" s="0"/>
      <c r="YO3700" s="0"/>
      <c r="YP3700" s="0"/>
      <c r="YQ3700" s="0"/>
      <c r="YR3700" s="0"/>
      <c r="YS3700" s="0"/>
      <c r="YT3700" s="0"/>
      <c r="YU3700" s="0"/>
      <c r="YV3700" s="0"/>
      <c r="YW3700" s="0"/>
      <c r="YX3700" s="0"/>
      <c r="YY3700" s="0"/>
      <c r="YZ3700" s="0"/>
      <c r="ZA3700" s="0"/>
      <c r="ZB3700" s="0"/>
      <c r="ZC3700" s="0"/>
      <c r="ZD3700" s="0"/>
      <c r="ZE3700" s="0"/>
      <c r="ZF3700" s="0"/>
      <c r="ZG3700" s="0"/>
      <c r="ZH3700" s="0"/>
      <c r="ZI3700" s="0"/>
      <c r="ZJ3700" s="0"/>
      <c r="ZK3700" s="0"/>
      <c r="ZL3700" s="0"/>
      <c r="ZM3700" s="0"/>
      <c r="ZN3700" s="0"/>
      <c r="ZO3700" s="0"/>
      <c r="ZP3700" s="0"/>
      <c r="ZQ3700" s="0"/>
      <c r="ZR3700" s="0"/>
      <c r="ZS3700" s="0"/>
      <c r="ZT3700" s="0"/>
      <c r="ZU3700" s="0"/>
      <c r="ZV3700" s="0"/>
      <c r="ZW3700" s="0"/>
      <c r="ZX3700" s="0"/>
      <c r="ZY3700" s="0"/>
      <c r="ZZ3700" s="0"/>
      <c r="AAA3700" s="0"/>
      <c r="AAB3700" s="0"/>
      <c r="AAC3700" s="0"/>
      <c r="AAD3700" s="0"/>
      <c r="AAE3700" s="0"/>
      <c r="AAF3700" s="0"/>
      <c r="AAG3700" s="0"/>
      <c r="AAH3700" s="0"/>
      <c r="AAI3700" s="0"/>
      <c r="AAJ3700" s="0"/>
      <c r="AAK3700" s="0"/>
      <c r="AAL3700" s="0"/>
      <c r="AAM3700" s="0"/>
      <c r="AAN3700" s="0"/>
      <c r="AAO3700" s="0"/>
      <c r="AAP3700" s="0"/>
      <c r="AAQ3700" s="0"/>
      <c r="AAR3700" s="0"/>
      <c r="AAS3700" s="0"/>
      <c r="AAT3700" s="0"/>
      <c r="AAU3700" s="0"/>
      <c r="AAV3700" s="0"/>
      <c r="AAW3700" s="0"/>
      <c r="AAX3700" s="0"/>
      <c r="AAY3700" s="0"/>
      <c r="AAZ3700" s="0"/>
      <c r="ABA3700" s="0"/>
      <c r="ABB3700" s="0"/>
      <c r="ABC3700" s="0"/>
      <c r="ABD3700" s="0"/>
      <c r="ABE3700" s="0"/>
      <c r="ABF3700" s="0"/>
      <c r="ABG3700" s="0"/>
      <c r="ABH3700" s="0"/>
      <c r="ABI3700" s="0"/>
      <c r="ABJ3700" s="0"/>
      <c r="ABK3700" s="0"/>
      <c r="ABL3700" s="0"/>
      <c r="ABM3700" s="0"/>
      <c r="ABN3700" s="0"/>
      <c r="ABO3700" s="0"/>
      <c r="ABP3700" s="0"/>
      <c r="ABQ3700" s="0"/>
      <c r="ABR3700" s="0"/>
      <c r="ABS3700" s="0"/>
      <c r="ABT3700" s="0"/>
      <c r="ABU3700" s="0"/>
      <c r="ABV3700" s="0"/>
      <c r="ABW3700" s="0"/>
      <c r="ABX3700" s="0"/>
      <c r="ABY3700" s="0"/>
      <c r="ABZ3700" s="0"/>
      <c r="ACA3700" s="0"/>
      <c r="ACB3700" s="0"/>
      <c r="ACC3700" s="0"/>
      <c r="ACD3700" s="0"/>
      <c r="ACE3700" s="0"/>
      <c r="ACF3700" s="0"/>
      <c r="ACG3700" s="0"/>
      <c r="ACH3700" s="0"/>
      <c r="ACI3700" s="0"/>
      <c r="ACJ3700" s="0"/>
      <c r="ACK3700" s="0"/>
      <c r="ACL3700" s="0"/>
      <c r="ACM3700" s="0"/>
      <c r="ACN3700" s="0"/>
      <c r="ACO3700" s="0"/>
      <c r="ACP3700" s="0"/>
      <c r="ACQ3700" s="0"/>
      <c r="ACR3700" s="0"/>
      <c r="ACS3700" s="0"/>
      <c r="ACT3700" s="0"/>
      <c r="ACU3700" s="0"/>
      <c r="ACV3700" s="0"/>
      <c r="ACW3700" s="0"/>
      <c r="ACX3700" s="0"/>
      <c r="ACY3700" s="0"/>
      <c r="ACZ3700" s="0"/>
      <c r="ADA3700" s="0"/>
      <c r="ADB3700" s="0"/>
      <c r="ADC3700" s="0"/>
      <c r="ADD3700" s="0"/>
      <c r="ADE3700" s="0"/>
      <c r="ADF3700" s="0"/>
      <c r="ADG3700" s="0"/>
      <c r="ADH3700" s="0"/>
      <c r="ADI3700" s="0"/>
      <c r="ADJ3700" s="0"/>
      <c r="ADK3700" s="0"/>
      <c r="ADL3700" s="0"/>
      <c r="ADM3700" s="0"/>
      <c r="ADN3700" s="0"/>
      <c r="ADO3700" s="0"/>
      <c r="ADP3700" s="0"/>
      <c r="ADQ3700" s="0"/>
      <c r="ADR3700" s="0"/>
      <c r="ADS3700" s="0"/>
      <c r="ADT3700" s="0"/>
      <c r="ADU3700" s="0"/>
      <c r="ADV3700" s="0"/>
      <c r="ADW3700" s="0"/>
      <c r="ADX3700" s="0"/>
      <c r="ADY3700" s="0"/>
      <c r="ADZ3700" s="0"/>
      <c r="AEA3700" s="0"/>
      <c r="AEB3700" s="0"/>
      <c r="AEC3700" s="0"/>
      <c r="AED3700" s="0"/>
      <c r="AEE3700" s="0"/>
      <c r="AEF3700" s="0"/>
      <c r="AEG3700" s="0"/>
      <c r="AEH3700" s="0"/>
      <c r="AEI3700" s="0"/>
      <c r="AEJ3700" s="0"/>
      <c r="AEK3700" s="0"/>
      <c r="AEL3700" s="0"/>
      <c r="AEM3700" s="0"/>
      <c r="AEN3700" s="0"/>
      <c r="AEO3700" s="0"/>
      <c r="AEP3700" s="0"/>
      <c r="AEQ3700" s="0"/>
      <c r="AER3700" s="0"/>
      <c r="AES3700" s="0"/>
      <c r="AET3700" s="0"/>
      <c r="AEU3700" s="0"/>
      <c r="AEV3700" s="0"/>
      <c r="AEW3700" s="0"/>
      <c r="AEX3700" s="0"/>
      <c r="AEY3700" s="0"/>
      <c r="AEZ3700" s="0"/>
      <c r="AFA3700" s="0"/>
      <c r="AFB3700" s="0"/>
      <c r="AFC3700" s="0"/>
      <c r="AFD3700" s="0"/>
      <c r="AFE3700" s="0"/>
      <c r="AFF3700" s="0"/>
      <c r="AFG3700" s="0"/>
      <c r="AFH3700" s="0"/>
      <c r="AFI3700" s="0"/>
      <c r="AFJ3700" s="0"/>
      <c r="AFK3700" s="0"/>
      <c r="AFL3700" s="0"/>
      <c r="AFM3700" s="0"/>
      <c r="AFN3700" s="0"/>
      <c r="AFO3700" s="0"/>
      <c r="AFP3700" s="0"/>
      <c r="AFQ3700" s="0"/>
      <c r="AFR3700" s="0"/>
      <c r="AFS3700" s="0"/>
      <c r="AFT3700" s="0"/>
      <c r="AFU3700" s="0"/>
      <c r="AFV3700" s="0"/>
      <c r="AFW3700" s="0"/>
      <c r="AFX3700" s="0"/>
      <c r="AFY3700" s="0"/>
      <c r="AFZ3700" s="0"/>
      <c r="AGA3700" s="0"/>
      <c r="AGB3700" s="0"/>
      <c r="AGC3700" s="0"/>
      <c r="AGD3700" s="0"/>
      <c r="AGE3700" s="0"/>
      <c r="AGF3700" s="0"/>
      <c r="AGG3700" s="0"/>
      <c r="AGH3700" s="0"/>
      <c r="AGI3700" s="0"/>
      <c r="AGJ3700" s="0"/>
      <c r="AGK3700" s="0"/>
      <c r="AGL3700" s="0"/>
      <c r="AGM3700" s="0"/>
      <c r="AGN3700" s="0"/>
      <c r="AGO3700" s="0"/>
      <c r="AGP3700" s="0"/>
      <c r="AGQ3700" s="0"/>
      <c r="AGR3700" s="0"/>
      <c r="AGS3700" s="0"/>
      <c r="AGT3700" s="0"/>
      <c r="AGU3700" s="0"/>
      <c r="AGV3700" s="0"/>
      <c r="AGW3700" s="0"/>
      <c r="AGX3700" s="0"/>
      <c r="AGY3700" s="0"/>
      <c r="AGZ3700" s="0"/>
      <c r="AHA3700" s="0"/>
      <c r="AHB3700" s="0"/>
      <c r="AHC3700" s="0"/>
      <c r="AHD3700" s="0"/>
      <c r="AHE3700" s="0"/>
      <c r="AHF3700" s="0"/>
      <c r="AHG3700" s="0"/>
      <c r="AHH3700" s="0"/>
      <c r="AHI3700" s="0"/>
      <c r="AHJ3700" s="0"/>
      <c r="AHK3700" s="0"/>
      <c r="AHL3700" s="0"/>
      <c r="AHM3700" s="0"/>
      <c r="AHN3700" s="0"/>
      <c r="AHO3700" s="0"/>
      <c r="AHP3700" s="0"/>
      <c r="AHQ3700" s="0"/>
      <c r="AHR3700" s="0"/>
      <c r="AHS3700" s="0"/>
      <c r="AHT3700" s="0"/>
      <c r="AHU3700" s="0"/>
      <c r="AHV3700" s="0"/>
      <c r="AHW3700" s="0"/>
      <c r="AHX3700" s="0"/>
      <c r="AHY3700" s="0"/>
      <c r="AHZ3700" s="0"/>
      <c r="AIA3700" s="0"/>
      <c r="AIB3700" s="0"/>
      <c r="AIC3700" s="0"/>
      <c r="AID3700" s="0"/>
      <c r="AIE3700" s="0"/>
      <c r="AIF3700" s="0"/>
      <c r="AIG3700" s="0"/>
      <c r="AIH3700" s="0"/>
      <c r="AII3700" s="0"/>
      <c r="AIJ3700" s="0"/>
      <c r="AIK3700" s="0"/>
      <c r="AIL3700" s="0"/>
      <c r="AIM3700" s="0"/>
      <c r="AIN3700" s="0"/>
      <c r="AIO3700" s="0"/>
      <c r="AIP3700" s="0"/>
      <c r="AIQ3700" s="0"/>
      <c r="AIR3700" s="0"/>
      <c r="AIS3700" s="0"/>
      <c r="AIT3700" s="0"/>
      <c r="AIU3700" s="0"/>
      <c r="AIV3700" s="0"/>
      <c r="AIW3700" s="0"/>
      <c r="AIX3700" s="0"/>
      <c r="AIY3700" s="0"/>
      <c r="AIZ3700" s="0"/>
      <c r="AJA3700" s="0"/>
      <c r="AJB3700" s="0"/>
      <c r="AJC3700" s="0"/>
      <c r="AJD3700" s="0"/>
      <c r="AJE3700" s="0"/>
      <c r="AJF3700" s="0"/>
      <c r="AJG3700" s="0"/>
      <c r="AJH3700" s="0"/>
      <c r="AJI3700" s="0"/>
      <c r="AJJ3700" s="0"/>
      <c r="AJK3700" s="0"/>
      <c r="AJL3700" s="0"/>
      <c r="AJM3700" s="0"/>
      <c r="AJN3700" s="0"/>
      <c r="AJO3700" s="0"/>
      <c r="AJP3700" s="0"/>
      <c r="AJQ3700" s="0"/>
      <c r="AJR3700" s="0"/>
      <c r="AJS3700" s="0"/>
      <c r="AJT3700" s="0"/>
      <c r="AJU3700" s="0"/>
      <c r="AJV3700" s="0"/>
      <c r="AJW3700" s="0"/>
      <c r="AJX3700" s="0"/>
      <c r="AJY3700" s="0"/>
      <c r="AJZ3700" s="0"/>
      <c r="AKA3700" s="0"/>
      <c r="AKB3700" s="0"/>
      <c r="AKC3700" s="0"/>
      <c r="AKD3700" s="0"/>
      <c r="AKE3700" s="0"/>
      <c r="AKF3700" s="0"/>
      <c r="AKG3700" s="0"/>
      <c r="AKH3700" s="0"/>
      <c r="AKI3700" s="0"/>
      <c r="AKJ3700" s="0"/>
      <c r="AKK3700" s="0"/>
      <c r="AKL3700" s="0"/>
      <c r="AKM3700" s="0"/>
      <c r="AKN3700" s="0"/>
      <c r="AKO3700" s="0"/>
      <c r="AKP3700" s="0"/>
      <c r="AKQ3700" s="0"/>
      <c r="AKR3700" s="0"/>
      <c r="AKS3700" s="0"/>
      <c r="AKT3700" s="0"/>
      <c r="AKU3700" s="0"/>
      <c r="AKV3700" s="0"/>
      <c r="AKW3700" s="0"/>
      <c r="AKX3700" s="0"/>
      <c r="AKY3700" s="0"/>
      <c r="AKZ3700" s="0"/>
      <c r="ALA3700" s="0"/>
      <c r="ALB3700" s="0"/>
      <c r="ALC3700" s="0"/>
      <c r="ALD3700" s="0"/>
      <c r="ALE3700" s="0"/>
      <c r="ALF3700" s="0"/>
      <c r="ALG3700" s="0"/>
      <c r="ALH3700" s="0"/>
      <c r="ALI3700" s="0"/>
      <c r="ALJ3700" s="0"/>
      <c r="ALK3700" s="0"/>
      <c r="ALL3700" s="0"/>
      <c r="ALM3700" s="0"/>
      <c r="ALN3700" s="0"/>
      <c r="ALO3700" s="0"/>
      <c r="ALP3700" s="0"/>
      <c r="ALQ3700" s="0"/>
      <c r="ALR3700" s="0"/>
      <c r="ALS3700" s="0"/>
      <c r="ALT3700" s="0"/>
      <c r="ALU3700" s="0"/>
      <c r="ALV3700" s="0"/>
      <c r="ALW3700" s="0"/>
      <c r="ALX3700" s="0"/>
      <c r="ALY3700" s="0"/>
      <c r="ALZ3700" s="0"/>
      <c r="AMA3700" s="0"/>
      <c r="AMB3700" s="0"/>
      <c r="AMC3700" s="0"/>
      <c r="AMD3700" s="0"/>
      <c r="AME3700" s="0"/>
      <c r="AMF3700" s="0"/>
      <c r="AMG3700" s="0"/>
      <c r="AMH3700" s="0"/>
      <c r="AMI3700" s="0"/>
    </row>
    <row r="3701" customFormat="false" ht="12.75" hidden="false" customHeight="false" outlineLevel="0" collapsed="false">
      <c r="A3701" s="1" t="s">
        <v>3915</v>
      </c>
      <c r="C3701" s="27" t="s">
        <v>3928</v>
      </c>
      <c r="D3701" s="27" t="s">
        <v>51</v>
      </c>
      <c r="E3701" s="28"/>
      <c r="F3701" s="29"/>
      <c r="G3701" s="27"/>
      <c r="H3701" s="30" t="s">
        <v>61</v>
      </c>
      <c r="I3701" s="31" t="n">
        <v>0.85</v>
      </c>
      <c r="J3701" s="30" t="s">
        <v>3906</v>
      </c>
      <c r="BM3701" s="0"/>
      <c r="BN3701" s="0"/>
      <c r="BO3701" s="0"/>
      <c r="BP3701" s="0"/>
      <c r="BQ3701" s="0"/>
      <c r="BR3701" s="0"/>
      <c r="BS3701" s="0"/>
      <c r="BT3701" s="0"/>
      <c r="BU3701" s="0"/>
      <c r="BV3701" s="0"/>
      <c r="BW3701" s="0"/>
      <c r="BX3701" s="0"/>
      <c r="BY3701" s="0"/>
      <c r="BZ3701" s="0"/>
      <c r="CA3701" s="0"/>
      <c r="CB3701" s="0"/>
      <c r="CC3701" s="0"/>
      <c r="CD3701" s="0"/>
      <c r="CE3701" s="0"/>
      <c r="CF3701" s="0"/>
      <c r="CG3701" s="0"/>
      <c r="CH3701" s="0"/>
      <c r="CI3701" s="0"/>
      <c r="CJ3701" s="0"/>
      <c r="CK3701" s="0"/>
      <c r="CL3701" s="0"/>
      <c r="CM3701" s="0"/>
      <c r="CN3701" s="0"/>
      <c r="CO3701" s="0"/>
      <c r="CP3701" s="0"/>
      <c r="CQ3701" s="0"/>
      <c r="CR3701" s="0"/>
      <c r="CS3701" s="0"/>
      <c r="CT3701" s="0"/>
      <c r="CU3701" s="0"/>
      <c r="CV3701" s="0"/>
      <c r="CW3701" s="0"/>
      <c r="CX3701" s="0"/>
      <c r="CY3701" s="0"/>
      <c r="CZ3701" s="0"/>
      <c r="DA3701" s="0"/>
      <c r="DB3701" s="0"/>
      <c r="DC3701" s="0"/>
      <c r="DD3701" s="0"/>
      <c r="DE3701" s="0"/>
      <c r="DF3701" s="0"/>
      <c r="DG3701" s="0"/>
      <c r="DH3701" s="0"/>
      <c r="DI3701" s="0"/>
      <c r="DJ3701" s="0"/>
      <c r="DK3701" s="0"/>
      <c r="DL3701" s="0"/>
      <c r="DM3701" s="0"/>
      <c r="DN3701" s="0"/>
      <c r="DO3701" s="0"/>
      <c r="DP3701" s="0"/>
      <c r="DQ3701" s="0"/>
      <c r="DR3701" s="0"/>
      <c r="DS3701" s="0"/>
      <c r="DT3701" s="0"/>
      <c r="DU3701" s="0"/>
      <c r="DV3701" s="0"/>
      <c r="DW3701" s="0"/>
      <c r="DX3701" s="0"/>
      <c r="DY3701" s="0"/>
      <c r="DZ3701" s="0"/>
      <c r="EA3701" s="0"/>
      <c r="EB3701" s="0"/>
      <c r="EC3701" s="0"/>
      <c r="ED3701" s="0"/>
      <c r="EE3701" s="0"/>
      <c r="EF3701" s="0"/>
      <c r="EG3701" s="0"/>
      <c r="EH3701" s="0"/>
      <c r="EI3701" s="0"/>
      <c r="EJ3701" s="0"/>
      <c r="EK3701" s="0"/>
      <c r="EL3701" s="0"/>
      <c r="EM3701" s="0"/>
      <c r="EN3701" s="0"/>
      <c r="EO3701" s="0"/>
      <c r="EP3701" s="0"/>
      <c r="EQ3701" s="0"/>
      <c r="ER3701" s="0"/>
      <c r="ES3701" s="0"/>
      <c r="ET3701" s="0"/>
      <c r="EU3701" s="0"/>
      <c r="EV3701" s="0"/>
      <c r="EW3701" s="0"/>
      <c r="EX3701" s="0"/>
      <c r="EY3701" s="0"/>
      <c r="EZ3701" s="0"/>
      <c r="FA3701" s="0"/>
      <c r="FB3701" s="0"/>
      <c r="FC3701" s="0"/>
      <c r="FD3701" s="0"/>
      <c r="FE3701" s="0"/>
      <c r="FF3701" s="0"/>
      <c r="FG3701" s="0"/>
      <c r="FH3701" s="0"/>
      <c r="FI3701" s="0"/>
      <c r="FJ3701" s="0"/>
      <c r="FK3701" s="0"/>
      <c r="FL3701" s="0"/>
      <c r="FM3701" s="0"/>
      <c r="FN3701" s="0"/>
      <c r="FO3701" s="0"/>
      <c r="FP3701" s="0"/>
      <c r="FQ3701" s="0"/>
      <c r="FR3701" s="0"/>
      <c r="FS3701" s="0"/>
      <c r="FT3701" s="0"/>
      <c r="FU3701" s="0"/>
      <c r="FV3701" s="0"/>
      <c r="FW3701" s="0"/>
      <c r="FX3701" s="0"/>
      <c r="FY3701" s="0"/>
      <c r="FZ3701" s="0"/>
      <c r="GA3701" s="0"/>
      <c r="GB3701" s="0"/>
      <c r="GC3701" s="0"/>
      <c r="GD3701" s="0"/>
      <c r="GE3701" s="0"/>
      <c r="GF3701" s="0"/>
      <c r="GG3701" s="0"/>
      <c r="GH3701" s="0"/>
      <c r="GI3701" s="0"/>
      <c r="GJ3701" s="0"/>
      <c r="GK3701" s="0"/>
      <c r="GL3701" s="0"/>
      <c r="GM3701" s="0"/>
      <c r="GN3701" s="0"/>
      <c r="GO3701" s="0"/>
      <c r="GP3701" s="0"/>
      <c r="GQ3701" s="0"/>
      <c r="GR3701" s="0"/>
      <c r="GS3701" s="0"/>
      <c r="GT3701" s="0"/>
      <c r="GU3701" s="0"/>
      <c r="GV3701" s="0"/>
      <c r="GW3701" s="0"/>
      <c r="GX3701" s="0"/>
      <c r="GY3701" s="0"/>
      <c r="GZ3701" s="0"/>
      <c r="HA3701" s="0"/>
      <c r="HB3701" s="0"/>
      <c r="HC3701" s="0"/>
      <c r="HD3701" s="0"/>
      <c r="HE3701" s="0"/>
      <c r="HF3701" s="0"/>
      <c r="HG3701" s="0"/>
      <c r="HH3701" s="0"/>
      <c r="HI3701" s="0"/>
      <c r="HJ3701" s="0"/>
      <c r="HK3701" s="0"/>
      <c r="HL3701" s="0"/>
      <c r="HM3701" s="0"/>
      <c r="HN3701" s="0"/>
      <c r="HO3701" s="0"/>
      <c r="HP3701" s="0"/>
      <c r="HQ3701" s="0"/>
      <c r="HR3701" s="0"/>
      <c r="HS3701" s="0"/>
      <c r="HT3701" s="0"/>
      <c r="HU3701" s="0"/>
      <c r="HV3701" s="0"/>
      <c r="HW3701" s="0"/>
      <c r="HX3701" s="0"/>
      <c r="HY3701" s="0"/>
      <c r="HZ3701" s="0"/>
      <c r="IA3701" s="0"/>
      <c r="IB3701" s="0"/>
      <c r="IC3701" s="0"/>
      <c r="ID3701" s="0"/>
      <c r="IE3701" s="0"/>
      <c r="IF3701" s="0"/>
      <c r="IG3701" s="0"/>
      <c r="IH3701" s="0"/>
      <c r="II3701" s="0"/>
      <c r="IJ3701" s="0"/>
      <c r="IK3701" s="0"/>
      <c r="IL3701" s="0"/>
      <c r="IM3701" s="0"/>
      <c r="IN3701" s="0"/>
      <c r="IO3701" s="0"/>
      <c r="IP3701" s="0"/>
      <c r="IQ3701" s="0"/>
      <c r="IR3701" s="0"/>
      <c r="IS3701" s="0"/>
      <c r="IT3701" s="0"/>
      <c r="IU3701" s="0"/>
      <c r="IV3701" s="0"/>
      <c r="IW3701" s="0"/>
      <c r="IX3701" s="0"/>
      <c r="IY3701" s="0"/>
      <c r="IZ3701" s="0"/>
      <c r="JA3701" s="0"/>
      <c r="JB3701" s="0"/>
      <c r="JC3701" s="0"/>
      <c r="JD3701" s="0"/>
      <c r="JE3701" s="0"/>
      <c r="JF3701" s="0"/>
      <c r="JG3701" s="0"/>
      <c r="JH3701" s="0"/>
      <c r="JI3701" s="0"/>
      <c r="JJ3701" s="0"/>
      <c r="JK3701" s="0"/>
      <c r="JL3701" s="0"/>
      <c r="JM3701" s="0"/>
      <c r="JN3701" s="0"/>
      <c r="JO3701" s="0"/>
      <c r="JP3701" s="0"/>
      <c r="JQ3701" s="0"/>
      <c r="JR3701" s="0"/>
      <c r="JS3701" s="0"/>
      <c r="JT3701" s="0"/>
      <c r="JU3701" s="0"/>
      <c r="JV3701" s="0"/>
      <c r="JW3701" s="0"/>
      <c r="JX3701" s="0"/>
      <c r="JY3701" s="0"/>
      <c r="JZ3701" s="0"/>
      <c r="KA3701" s="0"/>
      <c r="KB3701" s="0"/>
      <c r="KC3701" s="0"/>
      <c r="KD3701" s="0"/>
      <c r="KE3701" s="0"/>
      <c r="KF3701" s="0"/>
      <c r="KG3701" s="0"/>
      <c r="KH3701" s="0"/>
      <c r="KI3701" s="0"/>
      <c r="KJ3701" s="0"/>
      <c r="KK3701" s="0"/>
      <c r="KL3701" s="0"/>
      <c r="KM3701" s="0"/>
      <c r="KN3701" s="0"/>
      <c r="KO3701" s="0"/>
      <c r="KP3701" s="0"/>
      <c r="KQ3701" s="0"/>
      <c r="KR3701" s="0"/>
      <c r="KS3701" s="0"/>
      <c r="KT3701" s="0"/>
      <c r="KU3701" s="0"/>
      <c r="KV3701" s="0"/>
      <c r="KW3701" s="0"/>
      <c r="KX3701" s="0"/>
      <c r="KY3701" s="0"/>
      <c r="KZ3701" s="0"/>
      <c r="LA3701" s="0"/>
      <c r="LB3701" s="0"/>
      <c r="LC3701" s="0"/>
      <c r="LD3701" s="0"/>
      <c r="LE3701" s="0"/>
      <c r="LF3701" s="0"/>
      <c r="LG3701" s="0"/>
      <c r="LH3701" s="0"/>
      <c r="LI3701" s="0"/>
      <c r="LJ3701" s="0"/>
      <c r="LK3701" s="0"/>
      <c r="LL3701" s="0"/>
      <c r="LM3701" s="0"/>
      <c r="LN3701" s="0"/>
      <c r="LO3701" s="0"/>
      <c r="LP3701" s="0"/>
      <c r="LQ3701" s="0"/>
      <c r="LR3701" s="0"/>
      <c r="LS3701" s="0"/>
      <c r="LT3701" s="0"/>
      <c r="LU3701" s="0"/>
      <c r="LV3701" s="0"/>
      <c r="LW3701" s="0"/>
      <c r="LX3701" s="0"/>
      <c r="LY3701" s="0"/>
      <c r="LZ3701" s="0"/>
      <c r="MA3701" s="0"/>
      <c r="MB3701" s="0"/>
      <c r="MC3701" s="0"/>
      <c r="MD3701" s="0"/>
      <c r="ME3701" s="0"/>
      <c r="MF3701" s="0"/>
      <c r="MG3701" s="0"/>
      <c r="MH3701" s="0"/>
      <c r="MI3701" s="0"/>
      <c r="MJ3701" s="0"/>
      <c r="MK3701" s="0"/>
      <c r="ML3701" s="0"/>
      <c r="MM3701" s="0"/>
      <c r="MN3701" s="0"/>
      <c r="MO3701" s="0"/>
      <c r="MP3701" s="0"/>
      <c r="MQ3701" s="0"/>
      <c r="MR3701" s="0"/>
      <c r="MS3701" s="0"/>
      <c r="MT3701" s="0"/>
      <c r="MU3701" s="0"/>
      <c r="MV3701" s="0"/>
      <c r="MW3701" s="0"/>
      <c r="MX3701" s="0"/>
      <c r="MY3701" s="0"/>
      <c r="MZ3701" s="0"/>
      <c r="NA3701" s="0"/>
      <c r="NB3701" s="0"/>
      <c r="NC3701" s="0"/>
      <c r="ND3701" s="0"/>
      <c r="NE3701" s="0"/>
      <c r="NF3701" s="0"/>
      <c r="NG3701" s="0"/>
      <c r="NH3701" s="0"/>
      <c r="NI3701" s="0"/>
      <c r="NJ3701" s="0"/>
      <c r="NK3701" s="0"/>
      <c r="NL3701" s="0"/>
      <c r="NM3701" s="0"/>
      <c r="NN3701" s="0"/>
      <c r="NO3701" s="0"/>
      <c r="NP3701" s="0"/>
      <c r="NQ3701" s="0"/>
      <c r="NR3701" s="0"/>
      <c r="NS3701" s="0"/>
      <c r="NT3701" s="0"/>
      <c r="NU3701" s="0"/>
      <c r="NV3701" s="0"/>
      <c r="NW3701" s="0"/>
      <c r="NX3701" s="0"/>
      <c r="NY3701" s="0"/>
      <c r="NZ3701" s="0"/>
      <c r="OA3701" s="0"/>
      <c r="OB3701" s="0"/>
      <c r="OC3701" s="0"/>
      <c r="OD3701" s="0"/>
      <c r="OE3701" s="0"/>
      <c r="OF3701" s="0"/>
      <c r="OG3701" s="0"/>
      <c r="OH3701" s="0"/>
      <c r="OI3701" s="0"/>
      <c r="OJ3701" s="0"/>
      <c r="OK3701" s="0"/>
      <c r="OL3701" s="0"/>
      <c r="OM3701" s="0"/>
      <c r="ON3701" s="0"/>
      <c r="OO3701" s="0"/>
      <c r="OP3701" s="0"/>
      <c r="OQ3701" s="0"/>
      <c r="OR3701" s="0"/>
      <c r="OS3701" s="0"/>
      <c r="OT3701" s="0"/>
      <c r="OU3701" s="0"/>
      <c r="OV3701" s="0"/>
      <c r="OW3701" s="0"/>
      <c r="OX3701" s="0"/>
      <c r="OY3701" s="0"/>
      <c r="OZ3701" s="0"/>
      <c r="PA3701" s="0"/>
      <c r="PB3701" s="0"/>
      <c r="PC3701" s="0"/>
      <c r="PD3701" s="0"/>
      <c r="PE3701" s="0"/>
      <c r="PF3701" s="0"/>
      <c r="PG3701" s="0"/>
      <c r="PH3701" s="0"/>
      <c r="PI3701" s="0"/>
      <c r="PJ3701" s="0"/>
      <c r="PK3701" s="0"/>
      <c r="PL3701" s="0"/>
      <c r="PM3701" s="0"/>
      <c r="PN3701" s="0"/>
      <c r="PO3701" s="0"/>
      <c r="PP3701" s="0"/>
      <c r="PQ3701" s="0"/>
      <c r="PR3701" s="0"/>
      <c r="PS3701" s="0"/>
      <c r="PT3701" s="0"/>
      <c r="PU3701" s="0"/>
      <c r="PV3701" s="0"/>
      <c r="PW3701" s="0"/>
      <c r="PX3701" s="0"/>
      <c r="PY3701" s="0"/>
      <c r="PZ3701" s="0"/>
      <c r="QA3701" s="0"/>
      <c r="QB3701" s="0"/>
      <c r="QC3701" s="0"/>
      <c r="QD3701" s="0"/>
      <c r="QE3701" s="0"/>
      <c r="QF3701" s="0"/>
      <c r="QG3701" s="0"/>
      <c r="QH3701" s="0"/>
      <c r="QI3701" s="0"/>
      <c r="QJ3701" s="0"/>
      <c r="QK3701" s="0"/>
      <c r="QL3701" s="0"/>
      <c r="QM3701" s="0"/>
      <c r="QN3701" s="0"/>
      <c r="QO3701" s="0"/>
      <c r="QP3701" s="0"/>
      <c r="QQ3701" s="0"/>
      <c r="QR3701" s="0"/>
      <c r="QS3701" s="0"/>
      <c r="QT3701" s="0"/>
      <c r="QU3701" s="0"/>
      <c r="QV3701" s="0"/>
      <c r="QW3701" s="0"/>
      <c r="QX3701" s="0"/>
      <c r="QY3701" s="0"/>
      <c r="QZ3701" s="0"/>
      <c r="RA3701" s="0"/>
      <c r="RB3701" s="0"/>
      <c r="RC3701" s="0"/>
      <c r="RD3701" s="0"/>
      <c r="RE3701" s="0"/>
      <c r="RF3701" s="0"/>
      <c r="RG3701" s="0"/>
      <c r="RH3701" s="0"/>
      <c r="RI3701" s="0"/>
      <c r="RJ3701" s="0"/>
      <c r="RK3701" s="0"/>
      <c r="RL3701" s="0"/>
      <c r="RM3701" s="0"/>
      <c r="RN3701" s="0"/>
      <c r="RO3701" s="0"/>
      <c r="RP3701" s="0"/>
      <c r="RQ3701" s="0"/>
      <c r="RR3701" s="0"/>
      <c r="RS3701" s="0"/>
      <c r="RT3701" s="0"/>
      <c r="RU3701" s="0"/>
      <c r="RV3701" s="0"/>
      <c r="RW3701" s="0"/>
      <c r="RX3701" s="0"/>
      <c r="RY3701" s="0"/>
      <c r="RZ3701" s="0"/>
      <c r="SA3701" s="0"/>
      <c r="SB3701" s="0"/>
      <c r="SC3701" s="0"/>
      <c r="SD3701" s="0"/>
      <c r="SE3701" s="0"/>
      <c r="SF3701" s="0"/>
      <c r="SG3701" s="0"/>
      <c r="SH3701" s="0"/>
      <c r="SI3701" s="0"/>
      <c r="SJ3701" s="0"/>
      <c r="SK3701" s="0"/>
      <c r="SL3701" s="0"/>
      <c r="SM3701" s="0"/>
      <c r="SN3701" s="0"/>
      <c r="SO3701" s="0"/>
      <c r="SP3701" s="0"/>
      <c r="SQ3701" s="0"/>
      <c r="SR3701" s="0"/>
      <c r="SS3701" s="0"/>
      <c r="ST3701" s="0"/>
      <c r="SU3701" s="0"/>
      <c r="SV3701" s="0"/>
      <c r="SW3701" s="0"/>
      <c r="SX3701" s="0"/>
      <c r="SY3701" s="0"/>
      <c r="SZ3701" s="0"/>
      <c r="TA3701" s="0"/>
      <c r="TB3701" s="0"/>
      <c r="TC3701" s="0"/>
      <c r="TD3701" s="0"/>
      <c r="TE3701" s="0"/>
      <c r="TF3701" s="0"/>
      <c r="TG3701" s="0"/>
      <c r="TH3701" s="0"/>
      <c r="TI3701" s="0"/>
      <c r="TJ3701" s="0"/>
      <c r="TK3701" s="0"/>
      <c r="TL3701" s="0"/>
      <c r="TM3701" s="0"/>
      <c r="TN3701" s="0"/>
      <c r="TO3701" s="0"/>
      <c r="TP3701" s="0"/>
      <c r="TQ3701" s="0"/>
      <c r="TR3701" s="0"/>
      <c r="TS3701" s="0"/>
      <c r="TT3701" s="0"/>
      <c r="TU3701" s="0"/>
      <c r="TV3701" s="0"/>
      <c r="TW3701" s="0"/>
      <c r="TX3701" s="0"/>
      <c r="TY3701" s="0"/>
      <c r="TZ3701" s="0"/>
      <c r="UA3701" s="0"/>
      <c r="UB3701" s="0"/>
      <c r="UC3701" s="0"/>
      <c r="UD3701" s="0"/>
      <c r="UE3701" s="0"/>
      <c r="UF3701" s="0"/>
      <c r="UG3701" s="0"/>
      <c r="UH3701" s="0"/>
      <c r="UI3701" s="0"/>
      <c r="UJ3701" s="0"/>
      <c r="UK3701" s="0"/>
      <c r="UL3701" s="0"/>
      <c r="UM3701" s="0"/>
      <c r="UN3701" s="0"/>
      <c r="UO3701" s="0"/>
      <c r="UP3701" s="0"/>
      <c r="UQ3701" s="0"/>
      <c r="UR3701" s="0"/>
      <c r="US3701" s="0"/>
      <c r="UT3701" s="0"/>
      <c r="UU3701" s="0"/>
      <c r="UV3701" s="0"/>
      <c r="UW3701" s="0"/>
      <c r="UX3701" s="0"/>
      <c r="UY3701" s="0"/>
      <c r="UZ3701" s="0"/>
      <c r="VA3701" s="0"/>
      <c r="VB3701" s="0"/>
      <c r="VC3701" s="0"/>
      <c r="VD3701" s="0"/>
      <c r="VE3701" s="0"/>
      <c r="VF3701" s="0"/>
      <c r="VG3701" s="0"/>
      <c r="VH3701" s="0"/>
      <c r="VI3701" s="0"/>
      <c r="VJ3701" s="0"/>
      <c r="VK3701" s="0"/>
      <c r="VL3701" s="0"/>
      <c r="VM3701" s="0"/>
      <c r="VN3701" s="0"/>
      <c r="VO3701" s="0"/>
      <c r="VP3701" s="0"/>
      <c r="VQ3701" s="0"/>
      <c r="VR3701" s="0"/>
      <c r="VS3701" s="0"/>
      <c r="VT3701" s="0"/>
      <c r="VU3701" s="0"/>
      <c r="VV3701" s="0"/>
      <c r="VW3701" s="0"/>
      <c r="VX3701" s="0"/>
      <c r="VY3701" s="0"/>
      <c r="VZ3701" s="0"/>
      <c r="WA3701" s="0"/>
      <c r="WB3701" s="0"/>
      <c r="WC3701" s="0"/>
      <c r="WD3701" s="0"/>
      <c r="WE3701" s="0"/>
      <c r="WF3701" s="0"/>
      <c r="WG3701" s="0"/>
      <c r="WH3701" s="0"/>
      <c r="WI3701" s="0"/>
      <c r="WJ3701" s="0"/>
      <c r="WK3701" s="0"/>
      <c r="WL3701" s="0"/>
      <c r="WM3701" s="0"/>
      <c r="WN3701" s="0"/>
      <c r="WO3701" s="0"/>
      <c r="WP3701" s="0"/>
      <c r="WQ3701" s="0"/>
      <c r="WR3701" s="0"/>
      <c r="WS3701" s="0"/>
      <c r="WT3701" s="0"/>
      <c r="WU3701" s="0"/>
      <c r="WV3701" s="0"/>
      <c r="WW3701" s="0"/>
      <c r="WX3701" s="0"/>
      <c r="WY3701" s="0"/>
      <c r="WZ3701" s="0"/>
      <c r="XA3701" s="0"/>
      <c r="XB3701" s="0"/>
      <c r="XC3701" s="0"/>
      <c r="XD3701" s="0"/>
      <c r="XE3701" s="0"/>
      <c r="XF3701" s="0"/>
      <c r="XG3701" s="0"/>
      <c r="XH3701" s="0"/>
      <c r="XI3701" s="0"/>
      <c r="XJ3701" s="0"/>
      <c r="XK3701" s="0"/>
      <c r="XL3701" s="0"/>
      <c r="XM3701" s="0"/>
      <c r="XN3701" s="0"/>
      <c r="XO3701" s="0"/>
      <c r="XP3701" s="0"/>
      <c r="XQ3701" s="0"/>
      <c r="XR3701" s="0"/>
      <c r="XS3701" s="0"/>
      <c r="XT3701" s="0"/>
      <c r="XU3701" s="0"/>
      <c r="XV3701" s="0"/>
      <c r="XW3701" s="0"/>
      <c r="XX3701" s="0"/>
      <c r="XY3701" s="0"/>
      <c r="XZ3701" s="0"/>
      <c r="YA3701" s="0"/>
      <c r="YB3701" s="0"/>
      <c r="YC3701" s="0"/>
      <c r="YD3701" s="0"/>
      <c r="YE3701" s="0"/>
      <c r="YF3701" s="0"/>
      <c r="YG3701" s="0"/>
      <c r="YH3701" s="0"/>
      <c r="YI3701" s="0"/>
      <c r="YJ3701" s="0"/>
      <c r="YK3701" s="0"/>
      <c r="YL3701" s="0"/>
      <c r="YM3701" s="0"/>
      <c r="YN3701" s="0"/>
      <c r="YO3701" s="0"/>
      <c r="YP3701" s="0"/>
      <c r="YQ3701" s="0"/>
      <c r="YR3701" s="0"/>
      <c r="YS3701" s="0"/>
      <c r="YT3701" s="0"/>
      <c r="YU3701" s="0"/>
      <c r="YV3701" s="0"/>
      <c r="YW3701" s="0"/>
      <c r="YX3701" s="0"/>
      <c r="YY3701" s="0"/>
      <c r="YZ3701" s="0"/>
      <c r="ZA3701" s="0"/>
      <c r="ZB3701" s="0"/>
      <c r="ZC3701" s="0"/>
      <c r="ZD3701" s="0"/>
      <c r="ZE3701" s="0"/>
      <c r="ZF3701" s="0"/>
      <c r="ZG3701" s="0"/>
      <c r="ZH3701" s="0"/>
      <c r="ZI3701" s="0"/>
      <c r="ZJ3701" s="0"/>
      <c r="ZK3701" s="0"/>
      <c r="ZL3701" s="0"/>
      <c r="ZM3701" s="0"/>
      <c r="ZN3701" s="0"/>
      <c r="ZO3701" s="0"/>
      <c r="ZP3701" s="0"/>
      <c r="ZQ3701" s="0"/>
      <c r="ZR3701" s="0"/>
      <c r="ZS3701" s="0"/>
      <c r="ZT3701" s="0"/>
      <c r="ZU3701" s="0"/>
      <c r="ZV3701" s="0"/>
      <c r="ZW3701" s="0"/>
      <c r="ZX3701" s="0"/>
      <c r="ZY3701" s="0"/>
      <c r="ZZ3701" s="0"/>
      <c r="AAA3701" s="0"/>
      <c r="AAB3701" s="0"/>
      <c r="AAC3701" s="0"/>
      <c r="AAD3701" s="0"/>
      <c r="AAE3701" s="0"/>
      <c r="AAF3701" s="0"/>
      <c r="AAG3701" s="0"/>
      <c r="AAH3701" s="0"/>
      <c r="AAI3701" s="0"/>
      <c r="AAJ3701" s="0"/>
      <c r="AAK3701" s="0"/>
      <c r="AAL3701" s="0"/>
      <c r="AAM3701" s="0"/>
      <c r="AAN3701" s="0"/>
      <c r="AAO3701" s="0"/>
      <c r="AAP3701" s="0"/>
      <c r="AAQ3701" s="0"/>
      <c r="AAR3701" s="0"/>
      <c r="AAS3701" s="0"/>
      <c r="AAT3701" s="0"/>
      <c r="AAU3701" s="0"/>
      <c r="AAV3701" s="0"/>
      <c r="AAW3701" s="0"/>
      <c r="AAX3701" s="0"/>
      <c r="AAY3701" s="0"/>
      <c r="AAZ3701" s="0"/>
      <c r="ABA3701" s="0"/>
      <c r="ABB3701" s="0"/>
      <c r="ABC3701" s="0"/>
      <c r="ABD3701" s="0"/>
      <c r="ABE3701" s="0"/>
      <c r="ABF3701" s="0"/>
      <c r="ABG3701" s="0"/>
      <c r="ABH3701" s="0"/>
      <c r="ABI3701" s="0"/>
      <c r="ABJ3701" s="0"/>
      <c r="ABK3701" s="0"/>
      <c r="ABL3701" s="0"/>
      <c r="ABM3701" s="0"/>
      <c r="ABN3701" s="0"/>
      <c r="ABO3701" s="0"/>
      <c r="ABP3701" s="0"/>
      <c r="ABQ3701" s="0"/>
      <c r="ABR3701" s="0"/>
      <c r="ABS3701" s="0"/>
      <c r="ABT3701" s="0"/>
      <c r="ABU3701" s="0"/>
      <c r="ABV3701" s="0"/>
      <c r="ABW3701" s="0"/>
      <c r="ABX3701" s="0"/>
      <c r="ABY3701" s="0"/>
      <c r="ABZ3701" s="0"/>
      <c r="ACA3701" s="0"/>
      <c r="ACB3701" s="0"/>
      <c r="ACC3701" s="0"/>
      <c r="ACD3701" s="0"/>
      <c r="ACE3701" s="0"/>
      <c r="ACF3701" s="0"/>
      <c r="ACG3701" s="0"/>
      <c r="ACH3701" s="0"/>
      <c r="ACI3701" s="0"/>
      <c r="ACJ3701" s="0"/>
      <c r="ACK3701" s="0"/>
      <c r="ACL3701" s="0"/>
      <c r="ACM3701" s="0"/>
      <c r="ACN3701" s="0"/>
      <c r="ACO3701" s="0"/>
      <c r="ACP3701" s="0"/>
      <c r="ACQ3701" s="0"/>
      <c r="ACR3701" s="0"/>
      <c r="ACS3701" s="0"/>
      <c r="ACT3701" s="0"/>
      <c r="ACU3701" s="0"/>
      <c r="ACV3701" s="0"/>
      <c r="ACW3701" s="0"/>
      <c r="ACX3701" s="0"/>
      <c r="ACY3701" s="0"/>
      <c r="ACZ3701" s="0"/>
      <c r="ADA3701" s="0"/>
      <c r="ADB3701" s="0"/>
      <c r="ADC3701" s="0"/>
      <c r="ADD3701" s="0"/>
      <c r="ADE3701" s="0"/>
      <c r="ADF3701" s="0"/>
      <c r="ADG3701" s="0"/>
      <c r="ADH3701" s="0"/>
      <c r="ADI3701" s="0"/>
      <c r="ADJ3701" s="0"/>
      <c r="ADK3701" s="0"/>
      <c r="ADL3701" s="0"/>
      <c r="ADM3701" s="0"/>
      <c r="ADN3701" s="0"/>
      <c r="ADO3701" s="0"/>
      <c r="ADP3701" s="0"/>
      <c r="ADQ3701" s="0"/>
      <c r="ADR3701" s="0"/>
      <c r="ADS3701" s="0"/>
      <c r="ADT3701" s="0"/>
      <c r="ADU3701" s="0"/>
      <c r="ADV3701" s="0"/>
      <c r="ADW3701" s="0"/>
      <c r="ADX3701" s="0"/>
      <c r="ADY3701" s="0"/>
      <c r="ADZ3701" s="0"/>
      <c r="AEA3701" s="0"/>
      <c r="AEB3701" s="0"/>
      <c r="AEC3701" s="0"/>
      <c r="AED3701" s="0"/>
      <c r="AEE3701" s="0"/>
      <c r="AEF3701" s="0"/>
      <c r="AEG3701" s="0"/>
      <c r="AEH3701" s="0"/>
      <c r="AEI3701" s="0"/>
      <c r="AEJ3701" s="0"/>
      <c r="AEK3701" s="0"/>
      <c r="AEL3701" s="0"/>
      <c r="AEM3701" s="0"/>
      <c r="AEN3701" s="0"/>
      <c r="AEO3701" s="0"/>
      <c r="AEP3701" s="0"/>
      <c r="AEQ3701" s="0"/>
      <c r="AER3701" s="0"/>
      <c r="AES3701" s="0"/>
      <c r="AET3701" s="0"/>
      <c r="AEU3701" s="0"/>
      <c r="AEV3701" s="0"/>
      <c r="AEW3701" s="0"/>
      <c r="AEX3701" s="0"/>
      <c r="AEY3701" s="0"/>
      <c r="AEZ3701" s="0"/>
      <c r="AFA3701" s="0"/>
      <c r="AFB3701" s="0"/>
      <c r="AFC3701" s="0"/>
      <c r="AFD3701" s="0"/>
      <c r="AFE3701" s="0"/>
      <c r="AFF3701" s="0"/>
      <c r="AFG3701" s="0"/>
      <c r="AFH3701" s="0"/>
      <c r="AFI3701" s="0"/>
      <c r="AFJ3701" s="0"/>
      <c r="AFK3701" s="0"/>
      <c r="AFL3701" s="0"/>
      <c r="AFM3701" s="0"/>
      <c r="AFN3701" s="0"/>
      <c r="AFO3701" s="0"/>
      <c r="AFP3701" s="0"/>
      <c r="AFQ3701" s="0"/>
      <c r="AFR3701" s="0"/>
      <c r="AFS3701" s="0"/>
      <c r="AFT3701" s="0"/>
      <c r="AFU3701" s="0"/>
      <c r="AFV3701" s="0"/>
      <c r="AFW3701" s="0"/>
      <c r="AFX3701" s="0"/>
      <c r="AFY3701" s="0"/>
      <c r="AFZ3701" s="0"/>
      <c r="AGA3701" s="0"/>
      <c r="AGB3701" s="0"/>
      <c r="AGC3701" s="0"/>
      <c r="AGD3701" s="0"/>
      <c r="AGE3701" s="0"/>
      <c r="AGF3701" s="0"/>
      <c r="AGG3701" s="0"/>
      <c r="AGH3701" s="0"/>
      <c r="AGI3701" s="0"/>
      <c r="AGJ3701" s="0"/>
      <c r="AGK3701" s="0"/>
      <c r="AGL3701" s="0"/>
      <c r="AGM3701" s="0"/>
      <c r="AGN3701" s="0"/>
      <c r="AGO3701" s="0"/>
      <c r="AGP3701" s="0"/>
      <c r="AGQ3701" s="0"/>
      <c r="AGR3701" s="0"/>
      <c r="AGS3701" s="0"/>
      <c r="AGT3701" s="0"/>
      <c r="AGU3701" s="0"/>
      <c r="AGV3701" s="0"/>
      <c r="AGW3701" s="0"/>
      <c r="AGX3701" s="0"/>
      <c r="AGY3701" s="0"/>
      <c r="AGZ3701" s="0"/>
      <c r="AHA3701" s="0"/>
      <c r="AHB3701" s="0"/>
      <c r="AHC3701" s="0"/>
      <c r="AHD3701" s="0"/>
      <c r="AHE3701" s="0"/>
      <c r="AHF3701" s="0"/>
      <c r="AHG3701" s="0"/>
      <c r="AHH3701" s="0"/>
      <c r="AHI3701" s="0"/>
      <c r="AHJ3701" s="0"/>
      <c r="AHK3701" s="0"/>
      <c r="AHL3701" s="0"/>
      <c r="AHM3701" s="0"/>
      <c r="AHN3701" s="0"/>
      <c r="AHO3701" s="0"/>
      <c r="AHP3701" s="0"/>
      <c r="AHQ3701" s="0"/>
      <c r="AHR3701" s="0"/>
      <c r="AHS3701" s="0"/>
      <c r="AHT3701" s="0"/>
      <c r="AHU3701" s="0"/>
      <c r="AHV3701" s="0"/>
      <c r="AHW3701" s="0"/>
      <c r="AHX3701" s="0"/>
      <c r="AHY3701" s="0"/>
      <c r="AHZ3701" s="0"/>
      <c r="AIA3701" s="0"/>
      <c r="AIB3701" s="0"/>
      <c r="AIC3701" s="0"/>
      <c r="AID3701" s="0"/>
      <c r="AIE3701" s="0"/>
      <c r="AIF3701" s="0"/>
      <c r="AIG3701" s="0"/>
      <c r="AIH3701" s="0"/>
      <c r="AII3701" s="0"/>
      <c r="AIJ3701" s="0"/>
      <c r="AIK3701" s="0"/>
      <c r="AIL3701" s="0"/>
      <c r="AIM3701" s="0"/>
      <c r="AIN3701" s="0"/>
      <c r="AIO3701" s="0"/>
      <c r="AIP3701" s="0"/>
      <c r="AIQ3701" s="0"/>
      <c r="AIR3701" s="0"/>
      <c r="AIS3701" s="0"/>
      <c r="AIT3701" s="0"/>
      <c r="AIU3701" s="0"/>
      <c r="AIV3701" s="0"/>
      <c r="AIW3701" s="0"/>
      <c r="AIX3701" s="0"/>
      <c r="AIY3701" s="0"/>
      <c r="AIZ3701" s="0"/>
      <c r="AJA3701" s="0"/>
      <c r="AJB3701" s="0"/>
      <c r="AJC3701" s="0"/>
      <c r="AJD3701" s="0"/>
      <c r="AJE3701" s="0"/>
      <c r="AJF3701" s="0"/>
      <c r="AJG3701" s="0"/>
      <c r="AJH3701" s="0"/>
      <c r="AJI3701" s="0"/>
      <c r="AJJ3701" s="0"/>
      <c r="AJK3701" s="0"/>
      <c r="AJL3701" s="0"/>
      <c r="AJM3701" s="0"/>
      <c r="AJN3701" s="0"/>
      <c r="AJO3701" s="0"/>
      <c r="AJP3701" s="0"/>
      <c r="AJQ3701" s="0"/>
      <c r="AJR3701" s="0"/>
      <c r="AJS3701" s="0"/>
      <c r="AJT3701" s="0"/>
      <c r="AJU3701" s="0"/>
      <c r="AJV3701" s="0"/>
      <c r="AJW3701" s="0"/>
      <c r="AJX3701" s="0"/>
      <c r="AJY3701" s="0"/>
      <c r="AJZ3701" s="0"/>
      <c r="AKA3701" s="0"/>
      <c r="AKB3701" s="0"/>
      <c r="AKC3701" s="0"/>
      <c r="AKD3701" s="0"/>
      <c r="AKE3701" s="0"/>
      <c r="AKF3701" s="0"/>
      <c r="AKG3701" s="0"/>
      <c r="AKH3701" s="0"/>
      <c r="AKI3701" s="0"/>
      <c r="AKJ3701" s="0"/>
      <c r="AKK3701" s="0"/>
      <c r="AKL3701" s="0"/>
      <c r="AKM3701" s="0"/>
      <c r="AKN3701" s="0"/>
      <c r="AKO3701" s="0"/>
      <c r="AKP3701" s="0"/>
      <c r="AKQ3701" s="0"/>
      <c r="AKR3701" s="0"/>
      <c r="AKS3701" s="0"/>
      <c r="AKT3701" s="0"/>
      <c r="AKU3701" s="0"/>
      <c r="AKV3701" s="0"/>
      <c r="AKW3701" s="0"/>
      <c r="AKX3701" s="0"/>
      <c r="AKY3701" s="0"/>
      <c r="AKZ3701" s="0"/>
      <c r="ALA3701" s="0"/>
      <c r="ALB3701" s="0"/>
      <c r="ALC3701" s="0"/>
      <c r="ALD3701" s="0"/>
      <c r="ALE3701" s="0"/>
      <c r="ALF3701" s="0"/>
      <c r="ALG3701" s="0"/>
      <c r="ALH3701" s="0"/>
      <c r="ALI3701" s="0"/>
      <c r="ALJ3701" s="0"/>
      <c r="ALK3701" s="0"/>
      <c r="ALL3701" s="0"/>
      <c r="ALM3701" s="0"/>
      <c r="ALN3701" s="0"/>
      <c r="ALO3701" s="0"/>
      <c r="ALP3701" s="0"/>
      <c r="ALQ3701" s="0"/>
      <c r="ALR3701" s="0"/>
      <c r="ALS3701" s="0"/>
      <c r="ALT3701" s="0"/>
      <c r="ALU3701" s="0"/>
      <c r="ALV3701" s="0"/>
      <c r="ALW3701" s="0"/>
      <c r="ALX3701" s="0"/>
      <c r="ALY3701" s="0"/>
      <c r="ALZ3701" s="0"/>
      <c r="AMA3701" s="0"/>
      <c r="AMB3701" s="0"/>
      <c r="AMC3701" s="0"/>
      <c r="AMD3701" s="0"/>
      <c r="AME3701" s="0"/>
      <c r="AMF3701" s="0"/>
      <c r="AMG3701" s="0"/>
      <c r="AMH3701" s="0"/>
      <c r="AMI3701" s="0"/>
    </row>
    <row r="3702" customFormat="false" ht="12.75" hidden="false" customHeight="false" outlineLevel="0" collapsed="false">
      <c r="A3702" s="1" t="s">
        <v>3915</v>
      </c>
      <c r="C3702" s="27" t="s">
        <v>3929</v>
      </c>
      <c r="D3702" s="27" t="s">
        <v>24</v>
      </c>
      <c r="E3702" s="28"/>
      <c r="F3702" s="29"/>
      <c r="G3702" s="27"/>
      <c r="H3702" s="30" t="s">
        <v>61</v>
      </c>
      <c r="I3702" s="31" t="n">
        <v>0.85</v>
      </c>
      <c r="J3702" s="30" t="s">
        <v>3906</v>
      </c>
      <c r="BM3702" s="0"/>
      <c r="BN3702" s="0"/>
      <c r="BO3702" s="0"/>
      <c r="BP3702" s="0"/>
      <c r="BQ3702" s="0"/>
      <c r="BR3702" s="0"/>
      <c r="BS3702" s="0"/>
      <c r="BT3702" s="0"/>
      <c r="BU3702" s="0"/>
      <c r="BV3702" s="0"/>
      <c r="BW3702" s="0"/>
      <c r="BX3702" s="0"/>
      <c r="BY3702" s="0"/>
      <c r="BZ3702" s="0"/>
      <c r="CA3702" s="0"/>
      <c r="CB3702" s="0"/>
      <c r="CC3702" s="0"/>
      <c r="CD3702" s="0"/>
      <c r="CE3702" s="0"/>
      <c r="CF3702" s="0"/>
      <c r="CG3702" s="0"/>
      <c r="CH3702" s="0"/>
      <c r="CI3702" s="0"/>
      <c r="CJ3702" s="0"/>
      <c r="CK3702" s="0"/>
      <c r="CL3702" s="0"/>
      <c r="CM3702" s="0"/>
      <c r="CN3702" s="0"/>
      <c r="CO3702" s="0"/>
      <c r="CP3702" s="0"/>
      <c r="CQ3702" s="0"/>
      <c r="CR3702" s="0"/>
      <c r="CS3702" s="0"/>
      <c r="CT3702" s="0"/>
      <c r="CU3702" s="0"/>
      <c r="CV3702" s="0"/>
      <c r="CW3702" s="0"/>
      <c r="CX3702" s="0"/>
      <c r="CY3702" s="0"/>
      <c r="CZ3702" s="0"/>
      <c r="DA3702" s="0"/>
      <c r="DB3702" s="0"/>
      <c r="DC3702" s="0"/>
      <c r="DD3702" s="0"/>
      <c r="DE3702" s="0"/>
      <c r="DF3702" s="0"/>
      <c r="DG3702" s="0"/>
      <c r="DH3702" s="0"/>
      <c r="DI3702" s="0"/>
      <c r="DJ3702" s="0"/>
      <c r="DK3702" s="0"/>
      <c r="DL3702" s="0"/>
      <c r="DM3702" s="0"/>
      <c r="DN3702" s="0"/>
      <c r="DO3702" s="0"/>
      <c r="DP3702" s="0"/>
      <c r="DQ3702" s="0"/>
      <c r="DR3702" s="0"/>
      <c r="DS3702" s="0"/>
      <c r="DT3702" s="0"/>
      <c r="DU3702" s="0"/>
      <c r="DV3702" s="0"/>
      <c r="DW3702" s="0"/>
      <c r="DX3702" s="0"/>
      <c r="DY3702" s="0"/>
      <c r="DZ3702" s="0"/>
      <c r="EA3702" s="0"/>
      <c r="EB3702" s="0"/>
      <c r="EC3702" s="0"/>
      <c r="ED3702" s="0"/>
      <c r="EE3702" s="0"/>
      <c r="EF3702" s="0"/>
      <c r="EG3702" s="0"/>
      <c r="EH3702" s="0"/>
      <c r="EI3702" s="0"/>
      <c r="EJ3702" s="0"/>
      <c r="EK3702" s="0"/>
      <c r="EL3702" s="0"/>
      <c r="EM3702" s="0"/>
      <c r="EN3702" s="0"/>
      <c r="EO3702" s="0"/>
      <c r="EP3702" s="0"/>
      <c r="EQ3702" s="0"/>
      <c r="ER3702" s="0"/>
      <c r="ES3702" s="0"/>
      <c r="ET3702" s="0"/>
      <c r="EU3702" s="0"/>
      <c r="EV3702" s="0"/>
      <c r="EW3702" s="0"/>
      <c r="EX3702" s="0"/>
      <c r="EY3702" s="0"/>
      <c r="EZ3702" s="0"/>
      <c r="FA3702" s="0"/>
      <c r="FB3702" s="0"/>
      <c r="FC3702" s="0"/>
      <c r="FD3702" s="0"/>
      <c r="FE3702" s="0"/>
      <c r="FF3702" s="0"/>
      <c r="FG3702" s="0"/>
      <c r="FH3702" s="0"/>
      <c r="FI3702" s="0"/>
      <c r="FJ3702" s="0"/>
      <c r="FK3702" s="0"/>
      <c r="FL3702" s="0"/>
      <c r="FM3702" s="0"/>
      <c r="FN3702" s="0"/>
      <c r="FO3702" s="0"/>
      <c r="FP3702" s="0"/>
      <c r="FQ3702" s="0"/>
      <c r="FR3702" s="0"/>
      <c r="FS3702" s="0"/>
      <c r="FT3702" s="0"/>
      <c r="FU3702" s="0"/>
      <c r="FV3702" s="0"/>
      <c r="FW3702" s="0"/>
      <c r="FX3702" s="0"/>
      <c r="FY3702" s="0"/>
      <c r="FZ3702" s="0"/>
      <c r="GA3702" s="0"/>
      <c r="GB3702" s="0"/>
      <c r="GC3702" s="0"/>
      <c r="GD3702" s="0"/>
      <c r="GE3702" s="0"/>
      <c r="GF3702" s="0"/>
      <c r="GG3702" s="0"/>
      <c r="GH3702" s="0"/>
      <c r="GI3702" s="0"/>
      <c r="GJ3702" s="0"/>
      <c r="GK3702" s="0"/>
      <c r="GL3702" s="0"/>
      <c r="GM3702" s="0"/>
      <c r="GN3702" s="0"/>
      <c r="GO3702" s="0"/>
      <c r="GP3702" s="0"/>
      <c r="GQ3702" s="0"/>
      <c r="GR3702" s="0"/>
      <c r="GS3702" s="0"/>
      <c r="GT3702" s="0"/>
      <c r="GU3702" s="0"/>
      <c r="GV3702" s="0"/>
      <c r="GW3702" s="0"/>
      <c r="GX3702" s="0"/>
      <c r="GY3702" s="0"/>
      <c r="GZ3702" s="0"/>
      <c r="HA3702" s="0"/>
      <c r="HB3702" s="0"/>
      <c r="HC3702" s="0"/>
      <c r="HD3702" s="0"/>
      <c r="HE3702" s="0"/>
      <c r="HF3702" s="0"/>
      <c r="HG3702" s="0"/>
      <c r="HH3702" s="0"/>
      <c r="HI3702" s="0"/>
      <c r="HJ3702" s="0"/>
      <c r="HK3702" s="0"/>
      <c r="HL3702" s="0"/>
      <c r="HM3702" s="0"/>
      <c r="HN3702" s="0"/>
      <c r="HO3702" s="0"/>
      <c r="HP3702" s="0"/>
      <c r="HQ3702" s="0"/>
      <c r="HR3702" s="0"/>
      <c r="HS3702" s="0"/>
      <c r="HT3702" s="0"/>
      <c r="HU3702" s="0"/>
      <c r="HV3702" s="0"/>
      <c r="HW3702" s="0"/>
      <c r="HX3702" s="0"/>
      <c r="HY3702" s="0"/>
      <c r="HZ3702" s="0"/>
      <c r="IA3702" s="0"/>
      <c r="IB3702" s="0"/>
      <c r="IC3702" s="0"/>
      <c r="ID3702" s="0"/>
      <c r="IE3702" s="0"/>
      <c r="IF3702" s="0"/>
      <c r="IG3702" s="0"/>
      <c r="IH3702" s="0"/>
      <c r="II3702" s="0"/>
      <c r="IJ3702" s="0"/>
      <c r="IK3702" s="0"/>
      <c r="IL3702" s="0"/>
      <c r="IM3702" s="0"/>
      <c r="IN3702" s="0"/>
      <c r="IO3702" s="0"/>
      <c r="IP3702" s="0"/>
      <c r="IQ3702" s="0"/>
      <c r="IR3702" s="0"/>
      <c r="IS3702" s="0"/>
      <c r="IT3702" s="0"/>
      <c r="IU3702" s="0"/>
      <c r="IV3702" s="0"/>
      <c r="IW3702" s="0"/>
      <c r="IX3702" s="0"/>
      <c r="IY3702" s="0"/>
      <c r="IZ3702" s="0"/>
      <c r="JA3702" s="0"/>
      <c r="JB3702" s="0"/>
      <c r="JC3702" s="0"/>
      <c r="JD3702" s="0"/>
      <c r="JE3702" s="0"/>
      <c r="JF3702" s="0"/>
      <c r="JG3702" s="0"/>
      <c r="JH3702" s="0"/>
      <c r="JI3702" s="0"/>
      <c r="JJ3702" s="0"/>
      <c r="JK3702" s="0"/>
      <c r="JL3702" s="0"/>
      <c r="JM3702" s="0"/>
      <c r="JN3702" s="0"/>
      <c r="JO3702" s="0"/>
      <c r="JP3702" s="0"/>
      <c r="JQ3702" s="0"/>
      <c r="JR3702" s="0"/>
      <c r="JS3702" s="0"/>
      <c r="JT3702" s="0"/>
      <c r="JU3702" s="0"/>
      <c r="JV3702" s="0"/>
      <c r="JW3702" s="0"/>
      <c r="JX3702" s="0"/>
      <c r="JY3702" s="0"/>
      <c r="JZ3702" s="0"/>
      <c r="KA3702" s="0"/>
      <c r="KB3702" s="0"/>
      <c r="KC3702" s="0"/>
      <c r="KD3702" s="0"/>
      <c r="KE3702" s="0"/>
      <c r="KF3702" s="0"/>
      <c r="KG3702" s="0"/>
      <c r="KH3702" s="0"/>
      <c r="KI3702" s="0"/>
      <c r="KJ3702" s="0"/>
      <c r="KK3702" s="0"/>
      <c r="KL3702" s="0"/>
      <c r="KM3702" s="0"/>
      <c r="KN3702" s="0"/>
      <c r="KO3702" s="0"/>
      <c r="KP3702" s="0"/>
      <c r="KQ3702" s="0"/>
      <c r="KR3702" s="0"/>
      <c r="KS3702" s="0"/>
      <c r="KT3702" s="0"/>
      <c r="KU3702" s="0"/>
      <c r="KV3702" s="0"/>
      <c r="KW3702" s="0"/>
      <c r="KX3702" s="0"/>
      <c r="KY3702" s="0"/>
      <c r="KZ3702" s="0"/>
      <c r="LA3702" s="0"/>
      <c r="LB3702" s="0"/>
      <c r="LC3702" s="0"/>
      <c r="LD3702" s="0"/>
      <c r="LE3702" s="0"/>
      <c r="LF3702" s="0"/>
      <c r="LG3702" s="0"/>
      <c r="LH3702" s="0"/>
      <c r="LI3702" s="0"/>
      <c r="LJ3702" s="0"/>
      <c r="LK3702" s="0"/>
      <c r="LL3702" s="0"/>
      <c r="LM3702" s="0"/>
      <c r="LN3702" s="0"/>
      <c r="LO3702" s="0"/>
      <c r="LP3702" s="0"/>
      <c r="LQ3702" s="0"/>
      <c r="LR3702" s="0"/>
      <c r="LS3702" s="0"/>
      <c r="LT3702" s="0"/>
      <c r="LU3702" s="0"/>
      <c r="LV3702" s="0"/>
      <c r="LW3702" s="0"/>
      <c r="LX3702" s="0"/>
      <c r="LY3702" s="0"/>
      <c r="LZ3702" s="0"/>
      <c r="MA3702" s="0"/>
      <c r="MB3702" s="0"/>
      <c r="MC3702" s="0"/>
      <c r="MD3702" s="0"/>
      <c r="ME3702" s="0"/>
      <c r="MF3702" s="0"/>
      <c r="MG3702" s="0"/>
      <c r="MH3702" s="0"/>
      <c r="MI3702" s="0"/>
      <c r="MJ3702" s="0"/>
      <c r="MK3702" s="0"/>
      <c r="ML3702" s="0"/>
      <c r="MM3702" s="0"/>
      <c r="MN3702" s="0"/>
      <c r="MO3702" s="0"/>
      <c r="MP3702" s="0"/>
      <c r="MQ3702" s="0"/>
      <c r="MR3702" s="0"/>
      <c r="MS3702" s="0"/>
      <c r="MT3702" s="0"/>
      <c r="MU3702" s="0"/>
      <c r="MV3702" s="0"/>
      <c r="MW3702" s="0"/>
      <c r="MX3702" s="0"/>
      <c r="MY3702" s="0"/>
      <c r="MZ3702" s="0"/>
      <c r="NA3702" s="0"/>
      <c r="NB3702" s="0"/>
      <c r="NC3702" s="0"/>
      <c r="ND3702" s="0"/>
      <c r="NE3702" s="0"/>
      <c r="NF3702" s="0"/>
      <c r="NG3702" s="0"/>
      <c r="NH3702" s="0"/>
      <c r="NI3702" s="0"/>
      <c r="NJ3702" s="0"/>
      <c r="NK3702" s="0"/>
      <c r="NL3702" s="0"/>
      <c r="NM3702" s="0"/>
      <c r="NN3702" s="0"/>
      <c r="NO3702" s="0"/>
      <c r="NP3702" s="0"/>
      <c r="NQ3702" s="0"/>
      <c r="NR3702" s="0"/>
      <c r="NS3702" s="0"/>
      <c r="NT3702" s="0"/>
      <c r="NU3702" s="0"/>
      <c r="NV3702" s="0"/>
      <c r="NW3702" s="0"/>
      <c r="NX3702" s="0"/>
      <c r="NY3702" s="0"/>
      <c r="NZ3702" s="0"/>
      <c r="OA3702" s="0"/>
      <c r="OB3702" s="0"/>
      <c r="OC3702" s="0"/>
      <c r="OD3702" s="0"/>
      <c r="OE3702" s="0"/>
      <c r="OF3702" s="0"/>
      <c r="OG3702" s="0"/>
      <c r="OH3702" s="0"/>
      <c r="OI3702" s="0"/>
      <c r="OJ3702" s="0"/>
      <c r="OK3702" s="0"/>
      <c r="OL3702" s="0"/>
      <c r="OM3702" s="0"/>
      <c r="ON3702" s="0"/>
      <c r="OO3702" s="0"/>
      <c r="OP3702" s="0"/>
      <c r="OQ3702" s="0"/>
      <c r="OR3702" s="0"/>
      <c r="OS3702" s="0"/>
      <c r="OT3702" s="0"/>
      <c r="OU3702" s="0"/>
      <c r="OV3702" s="0"/>
      <c r="OW3702" s="0"/>
      <c r="OX3702" s="0"/>
      <c r="OY3702" s="0"/>
      <c r="OZ3702" s="0"/>
      <c r="PA3702" s="0"/>
      <c r="PB3702" s="0"/>
      <c r="PC3702" s="0"/>
      <c r="PD3702" s="0"/>
      <c r="PE3702" s="0"/>
      <c r="PF3702" s="0"/>
      <c r="PG3702" s="0"/>
      <c r="PH3702" s="0"/>
      <c r="PI3702" s="0"/>
      <c r="PJ3702" s="0"/>
      <c r="PK3702" s="0"/>
      <c r="PL3702" s="0"/>
      <c r="PM3702" s="0"/>
      <c r="PN3702" s="0"/>
      <c r="PO3702" s="0"/>
      <c r="PP3702" s="0"/>
      <c r="PQ3702" s="0"/>
      <c r="PR3702" s="0"/>
      <c r="PS3702" s="0"/>
      <c r="PT3702" s="0"/>
      <c r="PU3702" s="0"/>
      <c r="PV3702" s="0"/>
      <c r="PW3702" s="0"/>
      <c r="PX3702" s="0"/>
      <c r="PY3702" s="0"/>
      <c r="PZ3702" s="0"/>
      <c r="QA3702" s="0"/>
      <c r="QB3702" s="0"/>
      <c r="QC3702" s="0"/>
      <c r="QD3702" s="0"/>
      <c r="QE3702" s="0"/>
      <c r="QF3702" s="0"/>
      <c r="QG3702" s="0"/>
      <c r="QH3702" s="0"/>
      <c r="QI3702" s="0"/>
      <c r="QJ3702" s="0"/>
      <c r="QK3702" s="0"/>
      <c r="QL3702" s="0"/>
      <c r="QM3702" s="0"/>
      <c r="QN3702" s="0"/>
      <c r="QO3702" s="0"/>
      <c r="QP3702" s="0"/>
      <c r="QQ3702" s="0"/>
      <c r="QR3702" s="0"/>
      <c r="QS3702" s="0"/>
      <c r="QT3702" s="0"/>
      <c r="QU3702" s="0"/>
      <c r="QV3702" s="0"/>
      <c r="QW3702" s="0"/>
      <c r="QX3702" s="0"/>
      <c r="QY3702" s="0"/>
      <c r="QZ3702" s="0"/>
      <c r="RA3702" s="0"/>
      <c r="RB3702" s="0"/>
      <c r="RC3702" s="0"/>
      <c r="RD3702" s="0"/>
      <c r="RE3702" s="0"/>
      <c r="RF3702" s="0"/>
      <c r="RG3702" s="0"/>
      <c r="RH3702" s="0"/>
      <c r="RI3702" s="0"/>
      <c r="RJ3702" s="0"/>
      <c r="RK3702" s="0"/>
      <c r="RL3702" s="0"/>
      <c r="RM3702" s="0"/>
      <c r="RN3702" s="0"/>
      <c r="RO3702" s="0"/>
      <c r="RP3702" s="0"/>
      <c r="RQ3702" s="0"/>
      <c r="RR3702" s="0"/>
      <c r="RS3702" s="0"/>
      <c r="RT3702" s="0"/>
      <c r="RU3702" s="0"/>
      <c r="RV3702" s="0"/>
      <c r="RW3702" s="0"/>
      <c r="RX3702" s="0"/>
      <c r="RY3702" s="0"/>
      <c r="RZ3702" s="0"/>
      <c r="SA3702" s="0"/>
      <c r="SB3702" s="0"/>
      <c r="SC3702" s="0"/>
      <c r="SD3702" s="0"/>
      <c r="SE3702" s="0"/>
      <c r="SF3702" s="0"/>
      <c r="SG3702" s="0"/>
      <c r="SH3702" s="0"/>
      <c r="SI3702" s="0"/>
      <c r="SJ3702" s="0"/>
      <c r="SK3702" s="0"/>
      <c r="SL3702" s="0"/>
      <c r="SM3702" s="0"/>
      <c r="SN3702" s="0"/>
      <c r="SO3702" s="0"/>
      <c r="SP3702" s="0"/>
      <c r="SQ3702" s="0"/>
      <c r="SR3702" s="0"/>
      <c r="SS3702" s="0"/>
      <c r="ST3702" s="0"/>
      <c r="SU3702" s="0"/>
      <c r="SV3702" s="0"/>
      <c r="SW3702" s="0"/>
      <c r="SX3702" s="0"/>
      <c r="SY3702" s="0"/>
      <c r="SZ3702" s="0"/>
      <c r="TA3702" s="0"/>
      <c r="TB3702" s="0"/>
      <c r="TC3702" s="0"/>
      <c r="TD3702" s="0"/>
      <c r="TE3702" s="0"/>
      <c r="TF3702" s="0"/>
      <c r="TG3702" s="0"/>
      <c r="TH3702" s="0"/>
      <c r="TI3702" s="0"/>
      <c r="TJ3702" s="0"/>
      <c r="TK3702" s="0"/>
      <c r="TL3702" s="0"/>
      <c r="TM3702" s="0"/>
      <c r="TN3702" s="0"/>
      <c r="TO3702" s="0"/>
      <c r="TP3702" s="0"/>
      <c r="TQ3702" s="0"/>
      <c r="TR3702" s="0"/>
      <c r="TS3702" s="0"/>
      <c r="TT3702" s="0"/>
      <c r="TU3702" s="0"/>
      <c r="TV3702" s="0"/>
      <c r="TW3702" s="0"/>
      <c r="TX3702" s="0"/>
      <c r="TY3702" s="0"/>
      <c r="TZ3702" s="0"/>
      <c r="UA3702" s="0"/>
      <c r="UB3702" s="0"/>
      <c r="UC3702" s="0"/>
      <c r="UD3702" s="0"/>
      <c r="UE3702" s="0"/>
      <c r="UF3702" s="0"/>
      <c r="UG3702" s="0"/>
      <c r="UH3702" s="0"/>
      <c r="UI3702" s="0"/>
      <c r="UJ3702" s="0"/>
      <c r="UK3702" s="0"/>
      <c r="UL3702" s="0"/>
      <c r="UM3702" s="0"/>
      <c r="UN3702" s="0"/>
      <c r="UO3702" s="0"/>
      <c r="UP3702" s="0"/>
      <c r="UQ3702" s="0"/>
      <c r="UR3702" s="0"/>
      <c r="US3702" s="0"/>
      <c r="UT3702" s="0"/>
      <c r="UU3702" s="0"/>
      <c r="UV3702" s="0"/>
      <c r="UW3702" s="0"/>
      <c r="UX3702" s="0"/>
      <c r="UY3702" s="0"/>
      <c r="UZ3702" s="0"/>
      <c r="VA3702" s="0"/>
      <c r="VB3702" s="0"/>
      <c r="VC3702" s="0"/>
      <c r="VD3702" s="0"/>
      <c r="VE3702" s="0"/>
      <c r="VF3702" s="0"/>
      <c r="VG3702" s="0"/>
      <c r="VH3702" s="0"/>
      <c r="VI3702" s="0"/>
      <c r="VJ3702" s="0"/>
      <c r="VK3702" s="0"/>
      <c r="VL3702" s="0"/>
      <c r="VM3702" s="0"/>
      <c r="VN3702" s="0"/>
      <c r="VO3702" s="0"/>
      <c r="VP3702" s="0"/>
      <c r="VQ3702" s="0"/>
      <c r="VR3702" s="0"/>
      <c r="VS3702" s="0"/>
      <c r="VT3702" s="0"/>
      <c r="VU3702" s="0"/>
      <c r="VV3702" s="0"/>
      <c r="VW3702" s="0"/>
      <c r="VX3702" s="0"/>
      <c r="VY3702" s="0"/>
      <c r="VZ3702" s="0"/>
      <c r="WA3702" s="0"/>
      <c r="WB3702" s="0"/>
      <c r="WC3702" s="0"/>
      <c r="WD3702" s="0"/>
      <c r="WE3702" s="0"/>
      <c r="WF3702" s="0"/>
      <c r="WG3702" s="0"/>
      <c r="WH3702" s="0"/>
      <c r="WI3702" s="0"/>
      <c r="WJ3702" s="0"/>
      <c r="WK3702" s="0"/>
      <c r="WL3702" s="0"/>
      <c r="WM3702" s="0"/>
      <c r="WN3702" s="0"/>
      <c r="WO3702" s="0"/>
      <c r="WP3702" s="0"/>
      <c r="WQ3702" s="0"/>
      <c r="WR3702" s="0"/>
      <c r="WS3702" s="0"/>
      <c r="WT3702" s="0"/>
      <c r="WU3702" s="0"/>
      <c r="WV3702" s="0"/>
      <c r="WW3702" s="0"/>
      <c r="WX3702" s="0"/>
      <c r="WY3702" s="0"/>
      <c r="WZ3702" s="0"/>
      <c r="XA3702" s="0"/>
      <c r="XB3702" s="0"/>
      <c r="XC3702" s="0"/>
      <c r="XD3702" s="0"/>
      <c r="XE3702" s="0"/>
      <c r="XF3702" s="0"/>
      <c r="XG3702" s="0"/>
      <c r="XH3702" s="0"/>
      <c r="XI3702" s="0"/>
      <c r="XJ3702" s="0"/>
      <c r="XK3702" s="0"/>
      <c r="XL3702" s="0"/>
      <c r="XM3702" s="0"/>
      <c r="XN3702" s="0"/>
      <c r="XO3702" s="0"/>
      <c r="XP3702" s="0"/>
      <c r="XQ3702" s="0"/>
      <c r="XR3702" s="0"/>
      <c r="XS3702" s="0"/>
      <c r="XT3702" s="0"/>
      <c r="XU3702" s="0"/>
      <c r="XV3702" s="0"/>
      <c r="XW3702" s="0"/>
      <c r="XX3702" s="0"/>
      <c r="XY3702" s="0"/>
      <c r="XZ3702" s="0"/>
      <c r="YA3702" s="0"/>
      <c r="YB3702" s="0"/>
      <c r="YC3702" s="0"/>
      <c r="YD3702" s="0"/>
      <c r="YE3702" s="0"/>
      <c r="YF3702" s="0"/>
      <c r="YG3702" s="0"/>
      <c r="YH3702" s="0"/>
      <c r="YI3702" s="0"/>
      <c r="YJ3702" s="0"/>
      <c r="YK3702" s="0"/>
      <c r="YL3702" s="0"/>
      <c r="YM3702" s="0"/>
      <c r="YN3702" s="0"/>
      <c r="YO3702" s="0"/>
      <c r="YP3702" s="0"/>
      <c r="YQ3702" s="0"/>
      <c r="YR3702" s="0"/>
      <c r="YS3702" s="0"/>
      <c r="YT3702" s="0"/>
      <c r="YU3702" s="0"/>
      <c r="YV3702" s="0"/>
      <c r="YW3702" s="0"/>
      <c r="YX3702" s="0"/>
      <c r="YY3702" s="0"/>
      <c r="YZ3702" s="0"/>
      <c r="ZA3702" s="0"/>
      <c r="ZB3702" s="0"/>
      <c r="ZC3702" s="0"/>
      <c r="ZD3702" s="0"/>
      <c r="ZE3702" s="0"/>
      <c r="ZF3702" s="0"/>
      <c r="ZG3702" s="0"/>
      <c r="ZH3702" s="0"/>
      <c r="ZI3702" s="0"/>
      <c r="ZJ3702" s="0"/>
      <c r="ZK3702" s="0"/>
      <c r="ZL3702" s="0"/>
      <c r="ZM3702" s="0"/>
      <c r="ZN3702" s="0"/>
      <c r="ZO3702" s="0"/>
      <c r="ZP3702" s="0"/>
      <c r="ZQ3702" s="0"/>
      <c r="ZR3702" s="0"/>
      <c r="ZS3702" s="0"/>
      <c r="ZT3702" s="0"/>
      <c r="ZU3702" s="0"/>
      <c r="ZV3702" s="0"/>
      <c r="ZW3702" s="0"/>
      <c r="ZX3702" s="0"/>
      <c r="ZY3702" s="0"/>
      <c r="ZZ3702" s="0"/>
      <c r="AAA3702" s="0"/>
      <c r="AAB3702" s="0"/>
      <c r="AAC3702" s="0"/>
      <c r="AAD3702" s="0"/>
      <c r="AAE3702" s="0"/>
      <c r="AAF3702" s="0"/>
      <c r="AAG3702" s="0"/>
      <c r="AAH3702" s="0"/>
      <c r="AAI3702" s="0"/>
      <c r="AAJ3702" s="0"/>
      <c r="AAK3702" s="0"/>
      <c r="AAL3702" s="0"/>
      <c r="AAM3702" s="0"/>
      <c r="AAN3702" s="0"/>
      <c r="AAO3702" s="0"/>
      <c r="AAP3702" s="0"/>
      <c r="AAQ3702" s="0"/>
      <c r="AAR3702" s="0"/>
      <c r="AAS3702" s="0"/>
      <c r="AAT3702" s="0"/>
      <c r="AAU3702" s="0"/>
      <c r="AAV3702" s="0"/>
      <c r="AAW3702" s="0"/>
      <c r="AAX3702" s="0"/>
      <c r="AAY3702" s="0"/>
      <c r="AAZ3702" s="0"/>
      <c r="ABA3702" s="0"/>
      <c r="ABB3702" s="0"/>
      <c r="ABC3702" s="0"/>
      <c r="ABD3702" s="0"/>
      <c r="ABE3702" s="0"/>
      <c r="ABF3702" s="0"/>
      <c r="ABG3702" s="0"/>
      <c r="ABH3702" s="0"/>
      <c r="ABI3702" s="0"/>
      <c r="ABJ3702" s="0"/>
      <c r="ABK3702" s="0"/>
      <c r="ABL3702" s="0"/>
      <c r="ABM3702" s="0"/>
      <c r="ABN3702" s="0"/>
      <c r="ABO3702" s="0"/>
      <c r="ABP3702" s="0"/>
      <c r="ABQ3702" s="0"/>
      <c r="ABR3702" s="0"/>
      <c r="ABS3702" s="0"/>
      <c r="ABT3702" s="0"/>
      <c r="ABU3702" s="0"/>
      <c r="ABV3702" s="0"/>
      <c r="ABW3702" s="0"/>
      <c r="ABX3702" s="0"/>
      <c r="ABY3702" s="0"/>
      <c r="ABZ3702" s="0"/>
      <c r="ACA3702" s="0"/>
      <c r="ACB3702" s="0"/>
      <c r="ACC3702" s="0"/>
      <c r="ACD3702" s="0"/>
      <c r="ACE3702" s="0"/>
      <c r="ACF3702" s="0"/>
      <c r="ACG3702" s="0"/>
      <c r="ACH3702" s="0"/>
      <c r="ACI3702" s="0"/>
      <c r="ACJ3702" s="0"/>
      <c r="ACK3702" s="0"/>
      <c r="ACL3702" s="0"/>
      <c r="ACM3702" s="0"/>
      <c r="ACN3702" s="0"/>
      <c r="ACO3702" s="0"/>
      <c r="ACP3702" s="0"/>
      <c r="ACQ3702" s="0"/>
      <c r="ACR3702" s="0"/>
      <c r="ACS3702" s="0"/>
      <c r="ACT3702" s="0"/>
      <c r="ACU3702" s="0"/>
      <c r="ACV3702" s="0"/>
      <c r="ACW3702" s="0"/>
      <c r="ACX3702" s="0"/>
      <c r="ACY3702" s="0"/>
      <c r="ACZ3702" s="0"/>
      <c r="ADA3702" s="0"/>
      <c r="ADB3702" s="0"/>
      <c r="ADC3702" s="0"/>
      <c r="ADD3702" s="0"/>
      <c r="ADE3702" s="0"/>
      <c r="ADF3702" s="0"/>
      <c r="ADG3702" s="0"/>
      <c r="ADH3702" s="0"/>
      <c r="ADI3702" s="0"/>
      <c r="ADJ3702" s="0"/>
      <c r="ADK3702" s="0"/>
      <c r="ADL3702" s="0"/>
      <c r="ADM3702" s="0"/>
      <c r="ADN3702" s="0"/>
      <c r="ADO3702" s="0"/>
      <c r="ADP3702" s="0"/>
      <c r="ADQ3702" s="0"/>
      <c r="ADR3702" s="0"/>
      <c r="ADS3702" s="0"/>
      <c r="ADT3702" s="0"/>
      <c r="ADU3702" s="0"/>
      <c r="ADV3702" s="0"/>
      <c r="ADW3702" s="0"/>
      <c r="ADX3702" s="0"/>
      <c r="ADY3702" s="0"/>
      <c r="ADZ3702" s="0"/>
      <c r="AEA3702" s="0"/>
      <c r="AEB3702" s="0"/>
      <c r="AEC3702" s="0"/>
      <c r="AED3702" s="0"/>
      <c r="AEE3702" s="0"/>
      <c r="AEF3702" s="0"/>
      <c r="AEG3702" s="0"/>
      <c r="AEH3702" s="0"/>
      <c r="AEI3702" s="0"/>
      <c r="AEJ3702" s="0"/>
      <c r="AEK3702" s="0"/>
      <c r="AEL3702" s="0"/>
      <c r="AEM3702" s="0"/>
      <c r="AEN3702" s="0"/>
      <c r="AEO3702" s="0"/>
      <c r="AEP3702" s="0"/>
      <c r="AEQ3702" s="0"/>
      <c r="AER3702" s="0"/>
      <c r="AES3702" s="0"/>
      <c r="AET3702" s="0"/>
      <c r="AEU3702" s="0"/>
      <c r="AEV3702" s="0"/>
      <c r="AEW3702" s="0"/>
      <c r="AEX3702" s="0"/>
      <c r="AEY3702" s="0"/>
      <c r="AEZ3702" s="0"/>
      <c r="AFA3702" s="0"/>
      <c r="AFB3702" s="0"/>
      <c r="AFC3702" s="0"/>
      <c r="AFD3702" s="0"/>
      <c r="AFE3702" s="0"/>
      <c r="AFF3702" s="0"/>
      <c r="AFG3702" s="0"/>
      <c r="AFH3702" s="0"/>
      <c r="AFI3702" s="0"/>
      <c r="AFJ3702" s="0"/>
      <c r="AFK3702" s="0"/>
      <c r="AFL3702" s="0"/>
      <c r="AFM3702" s="0"/>
      <c r="AFN3702" s="0"/>
      <c r="AFO3702" s="0"/>
      <c r="AFP3702" s="0"/>
      <c r="AFQ3702" s="0"/>
      <c r="AFR3702" s="0"/>
      <c r="AFS3702" s="0"/>
      <c r="AFT3702" s="0"/>
      <c r="AFU3702" s="0"/>
      <c r="AFV3702" s="0"/>
      <c r="AFW3702" s="0"/>
      <c r="AFX3702" s="0"/>
      <c r="AFY3702" s="0"/>
      <c r="AFZ3702" s="0"/>
      <c r="AGA3702" s="0"/>
      <c r="AGB3702" s="0"/>
      <c r="AGC3702" s="0"/>
      <c r="AGD3702" s="0"/>
      <c r="AGE3702" s="0"/>
      <c r="AGF3702" s="0"/>
      <c r="AGG3702" s="0"/>
      <c r="AGH3702" s="0"/>
      <c r="AGI3702" s="0"/>
      <c r="AGJ3702" s="0"/>
      <c r="AGK3702" s="0"/>
      <c r="AGL3702" s="0"/>
      <c r="AGM3702" s="0"/>
      <c r="AGN3702" s="0"/>
      <c r="AGO3702" s="0"/>
      <c r="AGP3702" s="0"/>
      <c r="AGQ3702" s="0"/>
      <c r="AGR3702" s="0"/>
      <c r="AGS3702" s="0"/>
      <c r="AGT3702" s="0"/>
      <c r="AGU3702" s="0"/>
      <c r="AGV3702" s="0"/>
      <c r="AGW3702" s="0"/>
      <c r="AGX3702" s="0"/>
      <c r="AGY3702" s="0"/>
      <c r="AGZ3702" s="0"/>
      <c r="AHA3702" s="0"/>
      <c r="AHB3702" s="0"/>
      <c r="AHC3702" s="0"/>
      <c r="AHD3702" s="0"/>
      <c r="AHE3702" s="0"/>
      <c r="AHF3702" s="0"/>
      <c r="AHG3702" s="0"/>
      <c r="AHH3702" s="0"/>
      <c r="AHI3702" s="0"/>
      <c r="AHJ3702" s="0"/>
      <c r="AHK3702" s="0"/>
      <c r="AHL3702" s="0"/>
      <c r="AHM3702" s="0"/>
      <c r="AHN3702" s="0"/>
      <c r="AHO3702" s="0"/>
      <c r="AHP3702" s="0"/>
      <c r="AHQ3702" s="0"/>
      <c r="AHR3702" s="0"/>
      <c r="AHS3702" s="0"/>
      <c r="AHT3702" s="0"/>
      <c r="AHU3702" s="0"/>
      <c r="AHV3702" s="0"/>
      <c r="AHW3702" s="0"/>
      <c r="AHX3702" s="0"/>
      <c r="AHY3702" s="0"/>
      <c r="AHZ3702" s="0"/>
      <c r="AIA3702" s="0"/>
      <c r="AIB3702" s="0"/>
      <c r="AIC3702" s="0"/>
      <c r="AID3702" s="0"/>
      <c r="AIE3702" s="0"/>
      <c r="AIF3702" s="0"/>
      <c r="AIG3702" s="0"/>
      <c r="AIH3702" s="0"/>
      <c r="AII3702" s="0"/>
      <c r="AIJ3702" s="0"/>
      <c r="AIK3702" s="0"/>
      <c r="AIL3702" s="0"/>
      <c r="AIM3702" s="0"/>
      <c r="AIN3702" s="0"/>
      <c r="AIO3702" s="0"/>
      <c r="AIP3702" s="0"/>
      <c r="AIQ3702" s="0"/>
      <c r="AIR3702" s="0"/>
      <c r="AIS3702" s="0"/>
      <c r="AIT3702" s="0"/>
      <c r="AIU3702" s="0"/>
      <c r="AIV3702" s="0"/>
      <c r="AIW3702" s="0"/>
      <c r="AIX3702" s="0"/>
      <c r="AIY3702" s="0"/>
      <c r="AIZ3702" s="0"/>
      <c r="AJA3702" s="0"/>
      <c r="AJB3702" s="0"/>
      <c r="AJC3702" s="0"/>
      <c r="AJD3702" s="0"/>
      <c r="AJE3702" s="0"/>
      <c r="AJF3702" s="0"/>
      <c r="AJG3702" s="0"/>
      <c r="AJH3702" s="0"/>
      <c r="AJI3702" s="0"/>
      <c r="AJJ3702" s="0"/>
      <c r="AJK3702" s="0"/>
      <c r="AJL3702" s="0"/>
      <c r="AJM3702" s="0"/>
      <c r="AJN3702" s="0"/>
      <c r="AJO3702" s="0"/>
      <c r="AJP3702" s="0"/>
      <c r="AJQ3702" s="0"/>
      <c r="AJR3702" s="0"/>
      <c r="AJS3702" s="0"/>
      <c r="AJT3702" s="0"/>
      <c r="AJU3702" s="0"/>
      <c r="AJV3702" s="0"/>
      <c r="AJW3702" s="0"/>
      <c r="AJX3702" s="0"/>
      <c r="AJY3702" s="0"/>
      <c r="AJZ3702" s="0"/>
      <c r="AKA3702" s="0"/>
      <c r="AKB3702" s="0"/>
      <c r="AKC3702" s="0"/>
      <c r="AKD3702" s="0"/>
      <c r="AKE3702" s="0"/>
      <c r="AKF3702" s="0"/>
      <c r="AKG3702" s="0"/>
      <c r="AKH3702" s="0"/>
      <c r="AKI3702" s="0"/>
      <c r="AKJ3702" s="0"/>
      <c r="AKK3702" s="0"/>
      <c r="AKL3702" s="0"/>
      <c r="AKM3702" s="0"/>
      <c r="AKN3702" s="0"/>
      <c r="AKO3702" s="0"/>
      <c r="AKP3702" s="0"/>
      <c r="AKQ3702" s="0"/>
      <c r="AKR3702" s="0"/>
      <c r="AKS3702" s="0"/>
      <c r="AKT3702" s="0"/>
      <c r="AKU3702" s="0"/>
      <c r="AKV3702" s="0"/>
      <c r="AKW3702" s="0"/>
      <c r="AKX3702" s="0"/>
      <c r="AKY3702" s="0"/>
      <c r="AKZ3702" s="0"/>
      <c r="ALA3702" s="0"/>
      <c r="ALB3702" s="0"/>
      <c r="ALC3702" s="0"/>
      <c r="ALD3702" s="0"/>
      <c r="ALE3702" s="0"/>
      <c r="ALF3702" s="0"/>
      <c r="ALG3702" s="0"/>
      <c r="ALH3702" s="0"/>
      <c r="ALI3702" s="0"/>
      <c r="ALJ3702" s="0"/>
      <c r="ALK3702" s="0"/>
      <c r="ALL3702" s="0"/>
      <c r="ALM3702" s="0"/>
      <c r="ALN3702" s="0"/>
      <c r="ALO3702" s="0"/>
      <c r="ALP3702" s="0"/>
      <c r="ALQ3702" s="0"/>
      <c r="ALR3702" s="0"/>
      <c r="ALS3702" s="0"/>
      <c r="ALT3702" s="0"/>
      <c r="ALU3702" s="0"/>
      <c r="ALV3702" s="0"/>
      <c r="ALW3702" s="0"/>
      <c r="ALX3702" s="0"/>
      <c r="ALY3702" s="0"/>
      <c r="ALZ3702" s="0"/>
      <c r="AMA3702" s="0"/>
      <c r="AMB3702" s="0"/>
      <c r="AMC3702" s="0"/>
      <c r="AMD3702" s="0"/>
      <c r="AME3702" s="0"/>
      <c r="AMF3702" s="0"/>
      <c r="AMG3702" s="0"/>
      <c r="AMH3702" s="0"/>
      <c r="AMI3702" s="0"/>
    </row>
    <row r="3704" customFormat="false" ht="17.35" hidden="false" customHeight="false" outlineLevel="0" collapsed="false">
      <c r="C3704" s="15" t="s">
        <v>3930</v>
      </c>
      <c r="D3704" s="45" t="s">
        <v>1</v>
      </c>
      <c r="I3704" s="3"/>
      <c r="BM3704" s="0"/>
      <c r="BN3704" s="0"/>
      <c r="BO3704" s="0"/>
      <c r="BP3704" s="0"/>
      <c r="BQ3704" s="0"/>
      <c r="BR3704" s="0"/>
      <c r="BS3704" s="0"/>
      <c r="BT3704" s="0"/>
      <c r="BU3704" s="0"/>
      <c r="BV3704" s="0"/>
      <c r="BW3704" s="0"/>
      <c r="BX3704" s="0"/>
      <c r="BY3704" s="0"/>
      <c r="BZ3704" s="0"/>
      <c r="CA3704" s="0"/>
      <c r="CB3704" s="0"/>
      <c r="CC3704" s="0"/>
      <c r="CD3704" s="0"/>
      <c r="CE3704" s="0"/>
      <c r="CF3704" s="0"/>
      <c r="CG3704" s="0"/>
      <c r="CH3704" s="0"/>
      <c r="CI3704" s="0"/>
      <c r="CJ3704" s="0"/>
      <c r="CK3704" s="0"/>
      <c r="CL3704" s="0"/>
      <c r="CM3704" s="0"/>
      <c r="CN3704" s="0"/>
      <c r="CO3704" s="0"/>
      <c r="CP3704" s="0"/>
      <c r="CQ3704" s="0"/>
      <c r="CR3704" s="0"/>
      <c r="CS3704" s="0"/>
      <c r="CT3704" s="0"/>
      <c r="CU3704" s="0"/>
      <c r="CV3704" s="0"/>
      <c r="CW3704" s="0"/>
      <c r="CX3704" s="0"/>
      <c r="CY3704" s="0"/>
      <c r="CZ3704" s="0"/>
      <c r="DA3704" s="0"/>
      <c r="DB3704" s="0"/>
      <c r="DC3704" s="0"/>
      <c r="DD3704" s="0"/>
      <c r="DE3704" s="0"/>
      <c r="DF3704" s="0"/>
      <c r="DG3704" s="0"/>
      <c r="DH3704" s="0"/>
      <c r="DI3704" s="0"/>
      <c r="DJ3704" s="0"/>
      <c r="DK3704" s="0"/>
      <c r="DL3704" s="0"/>
      <c r="DM3704" s="0"/>
      <c r="DN3704" s="0"/>
      <c r="DO3704" s="0"/>
      <c r="DP3704" s="0"/>
      <c r="DQ3704" s="0"/>
      <c r="DR3704" s="0"/>
      <c r="DS3704" s="0"/>
      <c r="DT3704" s="0"/>
      <c r="DU3704" s="0"/>
      <c r="DV3704" s="0"/>
      <c r="DW3704" s="0"/>
      <c r="DX3704" s="0"/>
      <c r="DY3704" s="0"/>
      <c r="DZ3704" s="0"/>
      <c r="EA3704" s="0"/>
      <c r="EB3704" s="0"/>
      <c r="EC3704" s="0"/>
      <c r="ED3704" s="0"/>
      <c r="EE3704" s="0"/>
      <c r="EF3704" s="0"/>
      <c r="EG3704" s="0"/>
      <c r="EH3704" s="0"/>
      <c r="EI3704" s="0"/>
      <c r="EJ3704" s="0"/>
      <c r="EK3704" s="0"/>
      <c r="EL3704" s="0"/>
      <c r="EM3704" s="0"/>
      <c r="EN3704" s="0"/>
      <c r="EO3704" s="0"/>
      <c r="EP3704" s="0"/>
      <c r="EQ3704" s="0"/>
      <c r="ER3704" s="0"/>
      <c r="ES3704" s="0"/>
      <c r="ET3704" s="0"/>
      <c r="EU3704" s="0"/>
      <c r="EV3704" s="0"/>
      <c r="EW3704" s="0"/>
      <c r="EX3704" s="0"/>
      <c r="EY3704" s="0"/>
      <c r="EZ3704" s="0"/>
      <c r="FA3704" s="0"/>
      <c r="FB3704" s="0"/>
      <c r="FC3704" s="0"/>
      <c r="FD3704" s="0"/>
      <c r="FE3704" s="0"/>
      <c r="FF3704" s="0"/>
      <c r="FG3704" s="0"/>
      <c r="FH3704" s="0"/>
      <c r="FI3704" s="0"/>
      <c r="FJ3704" s="0"/>
      <c r="FK3704" s="0"/>
      <c r="FL3704" s="0"/>
      <c r="FM3704" s="0"/>
      <c r="FN3704" s="0"/>
      <c r="FO3704" s="0"/>
      <c r="FP3704" s="0"/>
      <c r="FQ3704" s="0"/>
      <c r="FR3704" s="0"/>
      <c r="FS3704" s="0"/>
      <c r="FT3704" s="0"/>
      <c r="FU3704" s="0"/>
      <c r="FV3704" s="0"/>
      <c r="FW3704" s="0"/>
      <c r="FX3704" s="0"/>
      <c r="FY3704" s="0"/>
      <c r="FZ3704" s="0"/>
      <c r="GA3704" s="0"/>
      <c r="GB3704" s="0"/>
      <c r="GC3704" s="0"/>
      <c r="GD3704" s="0"/>
      <c r="GE3704" s="0"/>
      <c r="GF3704" s="0"/>
      <c r="GG3704" s="0"/>
      <c r="GH3704" s="0"/>
      <c r="GI3704" s="0"/>
      <c r="GJ3704" s="0"/>
      <c r="GK3704" s="0"/>
      <c r="GL3704" s="0"/>
      <c r="GM3704" s="0"/>
      <c r="GN3704" s="0"/>
      <c r="GO3704" s="0"/>
      <c r="GP3704" s="0"/>
      <c r="GQ3704" s="0"/>
      <c r="GR3704" s="0"/>
      <c r="GS3704" s="0"/>
      <c r="GT3704" s="0"/>
      <c r="GU3704" s="0"/>
      <c r="GV3704" s="0"/>
      <c r="GW3704" s="0"/>
      <c r="GX3704" s="0"/>
      <c r="GY3704" s="0"/>
      <c r="GZ3704" s="0"/>
      <c r="HA3704" s="0"/>
      <c r="HB3704" s="0"/>
      <c r="HC3704" s="0"/>
      <c r="HD3704" s="0"/>
      <c r="HE3704" s="0"/>
      <c r="HF3704" s="0"/>
      <c r="HG3704" s="0"/>
      <c r="HH3704" s="0"/>
      <c r="HI3704" s="0"/>
      <c r="HJ3704" s="0"/>
      <c r="HK3704" s="0"/>
      <c r="HL3704" s="0"/>
      <c r="HM3704" s="0"/>
      <c r="HN3704" s="0"/>
      <c r="HO3704" s="0"/>
      <c r="HP3704" s="0"/>
      <c r="HQ3704" s="0"/>
      <c r="HR3704" s="0"/>
      <c r="HS3704" s="0"/>
      <c r="HT3704" s="0"/>
      <c r="HU3704" s="0"/>
      <c r="HV3704" s="0"/>
      <c r="HW3704" s="0"/>
      <c r="HX3704" s="0"/>
      <c r="HY3704" s="0"/>
      <c r="HZ3704" s="0"/>
      <c r="IA3704" s="0"/>
      <c r="IB3704" s="0"/>
      <c r="IC3704" s="0"/>
      <c r="ID3704" s="0"/>
      <c r="IE3704" s="0"/>
      <c r="IF3704" s="0"/>
      <c r="IG3704" s="0"/>
      <c r="IH3704" s="0"/>
      <c r="II3704" s="0"/>
      <c r="IJ3704" s="0"/>
      <c r="IK3704" s="0"/>
      <c r="IL3704" s="0"/>
      <c r="IM3704" s="0"/>
      <c r="IN3704" s="0"/>
      <c r="IO3704" s="0"/>
      <c r="IP3704" s="0"/>
      <c r="IQ3704" s="0"/>
      <c r="IR3704" s="0"/>
      <c r="IS3704" s="0"/>
      <c r="IT3704" s="0"/>
      <c r="IU3704" s="0"/>
      <c r="IV3704" s="0"/>
      <c r="IW3704" s="0"/>
      <c r="IX3704" s="0"/>
      <c r="IY3704" s="0"/>
      <c r="IZ3704" s="0"/>
      <c r="JA3704" s="0"/>
      <c r="JB3704" s="0"/>
      <c r="JC3704" s="0"/>
      <c r="JD3704" s="0"/>
      <c r="JE3704" s="0"/>
      <c r="JF3704" s="0"/>
      <c r="JG3704" s="0"/>
      <c r="JH3704" s="0"/>
      <c r="JI3704" s="0"/>
      <c r="JJ3704" s="0"/>
      <c r="JK3704" s="0"/>
      <c r="JL3704" s="0"/>
      <c r="JM3704" s="0"/>
      <c r="JN3704" s="0"/>
      <c r="JO3704" s="0"/>
      <c r="JP3704" s="0"/>
      <c r="JQ3704" s="0"/>
      <c r="JR3704" s="0"/>
      <c r="JS3704" s="0"/>
      <c r="JT3704" s="0"/>
      <c r="JU3704" s="0"/>
      <c r="JV3704" s="0"/>
      <c r="JW3704" s="0"/>
      <c r="JX3704" s="0"/>
      <c r="JY3704" s="0"/>
      <c r="JZ3704" s="0"/>
      <c r="KA3704" s="0"/>
      <c r="KB3704" s="0"/>
      <c r="KC3704" s="0"/>
      <c r="KD3704" s="0"/>
      <c r="KE3704" s="0"/>
      <c r="KF3704" s="0"/>
      <c r="KG3704" s="0"/>
      <c r="KH3704" s="0"/>
      <c r="KI3704" s="0"/>
      <c r="KJ3704" s="0"/>
      <c r="KK3704" s="0"/>
      <c r="KL3704" s="0"/>
      <c r="KM3704" s="0"/>
      <c r="KN3704" s="0"/>
      <c r="KO3704" s="0"/>
      <c r="KP3704" s="0"/>
      <c r="KQ3704" s="0"/>
      <c r="KR3704" s="0"/>
      <c r="KS3704" s="0"/>
      <c r="KT3704" s="0"/>
      <c r="KU3704" s="0"/>
      <c r="KV3704" s="0"/>
      <c r="KW3704" s="0"/>
      <c r="KX3704" s="0"/>
      <c r="KY3704" s="0"/>
      <c r="KZ3704" s="0"/>
      <c r="LA3704" s="0"/>
      <c r="LB3704" s="0"/>
      <c r="LC3704" s="0"/>
      <c r="LD3704" s="0"/>
      <c r="LE3704" s="0"/>
      <c r="LF3704" s="0"/>
      <c r="LG3704" s="0"/>
      <c r="LH3704" s="0"/>
      <c r="LI3704" s="0"/>
      <c r="LJ3704" s="0"/>
      <c r="LK3704" s="0"/>
      <c r="LL3704" s="0"/>
      <c r="LM3704" s="0"/>
      <c r="LN3704" s="0"/>
      <c r="LO3704" s="0"/>
      <c r="LP3704" s="0"/>
      <c r="LQ3704" s="0"/>
      <c r="LR3704" s="0"/>
      <c r="LS3704" s="0"/>
      <c r="LT3704" s="0"/>
      <c r="LU3704" s="0"/>
      <c r="LV3704" s="0"/>
      <c r="LW3704" s="0"/>
      <c r="LX3704" s="0"/>
      <c r="LY3704" s="0"/>
      <c r="LZ3704" s="0"/>
      <c r="MA3704" s="0"/>
      <c r="MB3704" s="0"/>
      <c r="MC3704" s="0"/>
      <c r="MD3704" s="0"/>
      <c r="ME3704" s="0"/>
      <c r="MF3704" s="0"/>
      <c r="MG3704" s="0"/>
      <c r="MH3704" s="0"/>
      <c r="MI3704" s="0"/>
      <c r="MJ3704" s="0"/>
      <c r="MK3704" s="0"/>
      <c r="ML3704" s="0"/>
      <c r="MM3704" s="0"/>
      <c r="MN3704" s="0"/>
      <c r="MO3704" s="0"/>
      <c r="MP3704" s="0"/>
      <c r="MQ3704" s="0"/>
      <c r="MR3704" s="0"/>
      <c r="MS3704" s="0"/>
      <c r="MT3704" s="0"/>
      <c r="MU3704" s="0"/>
      <c r="MV3704" s="0"/>
      <c r="MW3704" s="0"/>
      <c r="MX3704" s="0"/>
      <c r="MY3704" s="0"/>
      <c r="MZ3704" s="0"/>
      <c r="NA3704" s="0"/>
      <c r="NB3704" s="0"/>
      <c r="NC3704" s="0"/>
      <c r="ND3704" s="0"/>
      <c r="NE3704" s="0"/>
      <c r="NF3704" s="0"/>
      <c r="NG3704" s="0"/>
      <c r="NH3704" s="0"/>
      <c r="NI3704" s="0"/>
      <c r="NJ3704" s="0"/>
      <c r="NK3704" s="0"/>
      <c r="NL3704" s="0"/>
      <c r="NM3704" s="0"/>
      <c r="NN3704" s="0"/>
      <c r="NO3704" s="0"/>
      <c r="NP3704" s="0"/>
      <c r="NQ3704" s="0"/>
      <c r="NR3704" s="0"/>
      <c r="NS3704" s="0"/>
      <c r="NT3704" s="0"/>
      <c r="NU3704" s="0"/>
      <c r="NV3704" s="0"/>
      <c r="NW3704" s="0"/>
      <c r="NX3704" s="0"/>
      <c r="NY3704" s="0"/>
      <c r="NZ3704" s="0"/>
      <c r="OA3704" s="0"/>
      <c r="OB3704" s="0"/>
      <c r="OC3704" s="0"/>
      <c r="OD3704" s="0"/>
      <c r="OE3704" s="0"/>
      <c r="OF3704" s="0"/>
      <c r="OG3704" s="0"/>
      <c r="OH3704" s="0"/>
      <c r="OI3704" s="0"/>
      <c r="OJ3704" s="0"/>
      <c r="OK3704" s="0"/>
      <c r="OL3704" s="0"/>
      <c r="OM3704" s="0"/>
      <c r="ON3704" s="0"/>
      <c r="OO3704" s="0"/>
      <c r="OP3704" s="0"/>
      <c r="OQ3704" s="0"/>
      <c r="OR3704" s="0"/>
      <c r="OS3704" s="0"/>
      <c r="OT3704" s="0"/>
      <c r="OU3704" s="0"/>
      <c r="OV3704" s="0"/>
      <c r="OW3704" s="0"/>
      <c r="OX3704" s="0"/>
      <c r="OY3704" s="0"/>
      <c r="OZ3704" s="0"/>
      <c r="PA3704" s="0"/>
      <c r="PB3704" s="0"/>
      <c r="PC3704" s="0"/>
      <c r="PD3704" s="0"/>
      <c r="PE3704" s="0"/>
      <c r="PF3704" s="0"/>
      <c r="PG3704" s="0"/>
      <c r="PH3704" s="0"/>
      <c r="PI3704" s="0"/>
      <c r="PJ3704" s="0"/>
      <c r="PK3704" s="0"/>
      <c r="PL3704" s="0"/>
      <c r="PM3704" s="0"/>
      <c r="PN3704" s="0"/>
      <c r="PO3704" s="0"/>
      <c r="PP3704" s="0"/>
      <c r="PQ3704" s="0"/>
      <c r="PR3704" s="0"/>
      <c r="PS3704" s="0"/>
      <c r="PT3704" s="0"/>
      <c r="PU3704" s="0"/>
      <c r="PV3704" s="0"/>
      <c r="PW3704" s="0"/>
      <c r="PX3704" s="0"/>
      <c r="PY3704" s="0"/>
      <c r="PZ3704" s="0"/>
      <c r="QA3704" s="0"/>
      <c r="QB3704" s="0"/>
      <c r="QC3704" s="0"/>
      <c r="QD3704" s="0"/>
      <c r="QE3704" s="0"/>
      <c r="QF3704" s="0"/>
      <c r="QG3704" s="0"/>
      <c r="QH3704" s="0"/>
      <c r="QI3704" s="0"/>
      <c r="QJ3704" s="0"/>
      <c r="QK3704" s="0"/>
      <c r="QL3704" s="0"/>
      <c r="QM3704" s="0"/>
      <c r="QN3704" s="0"/>
      <c r="QO3704" s="0"/>
      <c r="QP3704" s="0"/>
      <c r="QQ3704" s="0"/>
      <c r="QR3704" s="0"/>
      <c r="QS3704" s="0"/>
      <c r="QT3704" s="0"/>
      <c r="QU3704" s="0"/>
      <c r="QV3704" s="0"/>
      <c r="QW3704" s="0"/>
      <c r="QX3704" s="0"/>
      <c r="QY3704" s="0"/>
      <c r="QZ3704" s="0"/>
      <c r="RA3704" s="0"/>
      <c r="RB3704" s="0"/>
      <c r="RC3704" s="0"/>
      <c r="RD3704" s="0"/>
      <c r="RE3704" s="0"/>
      <c r="RF3704" s="0"/>
      <c r="RG3704" s="0"/>
      <c r="RH3704" s="0"/>
      <c r="RI3704" s="0"/>
      <c r="RJ3704" s="0"/>
      <c r="RK3704" s="0"/>
      <c r="RL3704" s="0"/>
      <c r="RM3704" s="0"/>
      <c r="RN3704" s="0"/>
      <c r="RO3704" s="0"/>
      <c r="RP3704" s="0"/>
      <c r="RQ3704" s="0"/>
      <c r="RR3704" s="0"/>
      <c r="RS3704" s="0"/>
      <c r="RT3704" s="0"/>
      <c r="RU3704" s="0"/>
      <c r="RV3704" s="0"/>
      <c r="RW3704" s="0"/>
      <c r="RX3704" s="0"/>
      <c r="RY3704" s="0"/>
      <c r="RZ3704" s="0"/>
      <c r="SA3704" s="0"/>
      <c r="SB3704" s="0"/>
      <c r="SC3704" s="0"/>
      <c r="SD3704" s="0"/>
      <c r="SE3704" s="0"/>
      <c r="SF3704" s="0"/>
      <c r="SG3704" s="0"/>
      <c r="SH3704" s="0"/>
      <c r="SI3704" s="0"/>
      <c r="SJ3704" s="0"/>
      <c r="SK3704" s="0"/>
      <c r="SL3704" s="0"/>
      <c r="SM3704" s="0"/>
      <c r="SN3704" s="0"/>
      <c r="SO3704" s="0"/>
      <c r="SP3704" s="0"/>
      <c r="SQ3704" s="0"/>
      <c r="SR3704" s="0"/>
      <c r="SS3704" s="0"/>
      <c r="ST3704" s="0"/>
      <c r="SU3704" s="0"/>
      <c r="SV3704" s="0"/>
      <c r="SW3704" s="0"/>
      <c r="SX3704" s="0"/>
      <c r="SY3704" s="0"/>
      <c r="SZ3704" s="0"/>
      <c r="TA3704" s="0"/>
      <c r="TB3704" s="0"/>
      <c r="TC3704" s="0"/>
      <c r="TD3704" s="0"/>
      <c r="TE3704" s="0"/>
      <c r="TF3704" s="0"/>
      <c r="TG3704" s="0"/>
      <c r="TH3704" s="0"/>
      <c r="TI3704" s="0"/>
      <c r="TJ3704" s="0"/>
      <c r="TK3704" s="0"/>
      <c r="TL3704" s="0"/>
      <c r="TM3704" s="0"/>
      <c r="TN3704" s="0"/>
      <c r="TO3704" s="0"/>
      <c r="TP3704" s="0"/>
      <c r="TQ3704" s="0"/>
      <c r="TR3704" s="0"/>
      <c r="TS3704" s="0"/>
      <c r="TT3704" s="0"/>
      <c r="TU3704" s="0"/>
      <c r="TV3704" s="0"/>
      <c r="TW3704" s="0"/>
      <c r="TX3704" s="0"/>
      <c r="TY3704" s="0"/>
      <c r="TZ3704" s="0"/>
      <c r="UA3704" s="0"/>
      <c r="UB3704" s="0"/>
      <c r="UC3704" s="0"/>
      <c r="UD3704" s="0"/>
      <c r="UE3704" s="0"/>
      <c r="UF3704" s="0"/>
      <c r="UG3704" s="0"/>
      <c r="UH3704" s="0"/>
      <c r="UI3704" s="0"/>
      <c r="UJ3704" s="0"/>
      <c r="UK3704" s="0"/>
      <c r="UL3704" s="0"/>
      <c r="UM3704" s="0"/>
      <c r="UN3704" s="0"/>
      <c r="UO3704" s="0"/>
      <c r="UP3704" s="0"/>
      <c r="UQ3704" s="0"/>
      <c r="UR3704" s="0"/>
      <c r="US3704" s="0"/>
      <c r="UT3704" s="0"/>
      <c r="UU3704" s="0"/>
      <c r="UV3704" s="0"/>
      <c r="UW3704" s="0"/>
      <c r="UX3704" s="0"/>
      <c r="UY3704" s="0"/>
      <c r="UZ3704" s="0"/>
      <c r="VA3704" s="0"/>
      <c r="VB3704" s="0"/>
      <c r="VC3704" s="0"/>
      <c r="VD3704" s="0"/>
      <c r="VE3704" s="0"/>
      <c r="VF3704" s="0"/>
      <c r="VG3704" s="0"/>
      <c r="VH3704" s="0"/>
      <c r="VI3704" s="0"/>
      <c r="VJ3704" s="0"/>
      <c r="VK3704" s="0"/>
      <c r="VL3704" s="0"/>
      <c r="VM3704" s="0"/>
      <c r="VN3704" s="0"/>
      <c r="VO3704" s="0"/>
      <c r="VP3704" s="0"/>
      <c r="VQ3704" s="0"/>
      <c r="VR3704" s="0"/>
      <c r="VS3704" s="0"/>
      <c r="VT3704" s="0"/>
      <c r="VU3704" s="0"/>
      <c r="VV3704" s="0"/>
      <c r="VW3704" s="0"/>
      <c r="VX3704" s="0"/>
      <c r="VY3704" s="0"/>
      <c r="VZ3704" s="0"/>
      <c r="WA3704" s="0"/>
      <c r="WB3704" s="0"/>
      <c r="WC3704" s="0"/>
      <c r="WD3704" s="0"/>
      <c r="WE3704" s="0"/>
      <c r="WF3704" s="0"/>
      <c r="WG3704" s="0"/>
      <c r="WH3704" s="0"/>
      <c r="WI3704" s="0"/>
      <c r="WJ3704" s="0"/>
      <c r="WK3704" s="0"/>
      <c r="WL3704" s="0"/>
      <c r="WM3704" s="0"/>
      <c r="WN3704" s="0"/>
      <c r="WO3704" s="0"/>
      <c r="WP3704" s="0"/>
      <c r="WQ3704" s="0"/>
      <c r="WR3704" s="0"/>
      <c r="WS3704" s="0"/>
      <c r="WT3704" s="0"/>
      <c r="WU3704" s="0"/>
      <c r="WV3704" s="0"/>
      <c r="WW3704" s="0"/>
      <c r="WX3704" s="0"/>
      <c r="WY3704" s="0"/>
      <c r="WZ3704" s="0"/>
      <c r="XA3704" s="0"/>
      <c r="XB3704" s="0"/>
      <c r="XC3704" s="0"/>
      <c r="XD3704" s="0"/>
      <c r="XE3704" s="0"/>
      <c r="XF3704" s="0"/>
      <c r="XG3704" s="0"/>
      <c r="XH3704" s="0"/>
      <c r="XI3704" s="0"/>
      <c r="XJ3704" s="0"/>
      <c r="XK3704" s="0"/>
      <c r="XL3704" s="0"/>
      <c r="XM3704" s="0"/>
      <c r="XN3704" s="0"/>
      <c r="XO3704" s="0"/>
      <c r="XP3704" s="0"/>
      <c r="XQ3704" s="0"/>
      <c r="XR3704" s="0"/>
      <c r="XS3704" s="0"/>
      <c r="XT3704" s="0"/>
      <c r="XU3704" s="0"/>
      <c r="XV3704" s="0"/>
      <c r="XW3704" s="0"/>
      <c r="XX3704" s="0"/>
      <c r="XY3704" s="0"/>
      <c r="XZ3704" s="0"/>
      <c r="YA3704" s="0"/>
      <c r="YB3704" s="0"/>
      <c r="YC3704" s="0"/>
      <c r="YD3704" s="0"/>
      <c r="YE3704" s="0"/>
      <c r="YF3704" s="0"/>
      <c r="YG3704" s="0"/>
      <c r="YH3704" s="0"/>
      <c r="YI3704" s="0"/>
      <c r="YJ3704" s="0"/>
      <c r="YK3704" s="0"/>
      <c r="YL3704" s="0"/>
      <c r="YM3704" s="0"/>
      <c r="YN3704" s="0"/>
      <c r="YO3704" s="0"/>
      <c r="YP3704" s="0"/>
      <c r="YQ3704" s="0"/>
      <c r="YR3704" s="0"/>
      <c r="YS3704" s="0"/>
      <c r="YT3704" s="0"/>
      <c r="YU3704" s="0"/>
      <c r="YV3704" s="0"/>
      <c r="YW3704" s="0"/>
      <c r="YX3704" s="0"/>
      <c r="YY3704" s="0"/>
      <c r="YZ3704" s="0"/>
      <c r="ZA3704" s="0"/>
      <c r="ZB3704" s="0"/>
      <c r="ZC3704" s="0"/>
      <c r="ZD3704" s="0"/>
      <c r="ZE3704" s="0"/>
      <c r="ZF3704" s="0"/>
      <c r="ZG3704" s="0"/>
      <c r="ZH3704" s="0"/>
      <c r="ZI3704" s="0"/>
      <c r="ZJ3704" s="0"/>
      <c r="ZK3704" s="0"/>
      <c r="ZL3704" s="0"/>
      <c r="ZM3704" s="0"/>
      <c r="ZN3704" s="0"/>
      <c r="ZO3704" s="0"/>
      <c r="ZP3704" s="0"/>
      <c r="ZQ3704" s="0"/>
      <c r="ZR3704" s="0"/>
      <c r="ZS3704" s="0"/>
      <c r="ZT3704" s="0"/>
      <c r="ZU3704" s="0"/>
      <c r="ZV3704" s="0"/>
      <c r="ZW3704" s="0"/>
      <c r="ZX3704" s="0"/>
      <c r="ZY3704" s="0"/>
      <c r="ZZ3704" s="0"/>
      <c r="AAA3704" s="0"/>
      <c r="AAB3704" s="0"/>
      <c r="AAC3704" s="0"/>
      <c r="AAD3704" s="0"/>
      <c r="AAE3704" s="0"/>
      <c r="AAF3704" s="0"/>
      <c r="AAG3704" s="0"/>
      <c r="AAH3704" s="0"/>
      <c r="AAI3704" s="0"/>
      <c r="AAJ3704" s="0"/>
      <c r="AAK3704" s="0"/>
      <c r="AAL3704" s="0"/>
      <c r="AAM3704" s="0"/>
      <c r="AAN3704" s="0"/>
      <c r="AAO3704" s="0"/>
      <c r="AAP3704" s="0"/>
      <c r="AAQ3704" s="0"/>
      <c r="AAR3704" s="0"/>
      <c r="AAS3704" s="0"/>
      <c r="AAT3704" s="0"/>
      <c r="AAU3704" s="0"/>
      <c r="AAV3704" s="0"/>
      <c r="AAW3704" s="0"/>
      <c r="AAX3704" s="0"/>
      <c r="AAY3704" s="0"/>
      <c r="AAZ3704" s="0"/>
      <c r="ABA3704" s="0"/>
      <c r="ABB3704" s="0"/>
      <c r="ABC3704" s="0"/>
      <c r="ABD3704" s="0"/>
      <c r="ABE3704" s="0"/>
      <c r="ABF3704" s="0"/>
      <c r="ABG3704" s="0"/>
      <c r="ABH3704" s="0"/>
      <c r="ABI3704" s="0"/>
      <c r="ABJ3704" s="0"/>
      <c r="ABK3704" s="0"/>
      <c r="ABL3704" s="0"/>
      <c r="ABM3704" s="0"/>
      <c r="ABN3704" s="0"/>
      <c r="ABO3704" s="0"/>
      <c r="ABP3704" s="0"/>
      <c r="ABQ3704" s="0"/>
      <c r="ABR3704" s="0"/>
      <c r="ABS3704" s="0"/>
      <c r="ABT3704" s="0"/>
      <c r="ABU3704" s="0"/>
      <c r="ABV3704" s="0"/>
      <c r="ABW3704" s="0"/>
      <c r="ABX3704" s="0"/>
      <c r="ABY3704" s="0"/>
      <c r="ABZ3704" s="0"/>
      <c r="ACA3704" s="0"/>
      <c r="ACB3704" s="0"/>
      <c r="ACC3704" s="0"/>
      <c r="ACD3704" s="0"/>
      <c r="ACE3704" s="0"/>
      <c r="ACF3704" s="0"/>
      <c r="ACG3704" s="0"/>
      <c r="ACH3704" s="0"/>
      <c r="ACI3704" s="0"/>
      <c r="ACJ3704" s="0"/>
      <c r="ACK3704" s="0"/>
      <c r="ACL3704" s="0"/>
      <c r="ACM3704" s="0"/>
      <c r="ACN3704" s="0"/>
      <c r="ACO3704" s="0"/>
      <c r="ACP3704" s="0"/>
      <c r="ACQ3704" s="0"/>
      <c r="ACR3704" s="0"/>
      <c r="ACS3704" s="0"/>
      <c r="ACT3704" s="0"/>
      <c r="ACU3704" s="0"/>
      <c r="ACV3704" s="0"/>
      <c r="ACW3704" s="0"/>
      <c r="ACX3704" s="0"/>
      <c r="ACY3704" s="0"/>
      <c r="ACZ3704" s="0"/>
      <c r="ADA3704" s="0"/>
      <c r="ADB3704" s="0"/>
      <c r="ADC3704" s="0"/>
      <c r="ADD3704" s="0"/>
      <c r="ADE3704" s="0"/>
      <c r="ADF3704" s="0"/>
      <c r="ADG3704" s="0"/>
      <c r="ADH3704" s="0"/>
      <c r="ADI3704" s="0"/>
      <c r="ADJ3704" s="0"/>
      <c r="ADK3704" s="0"/>
      <c r="ADL3704" s="0"/>
      <c r="ADM3704" s="0"/>
      <c r="ADN3704" s="0"/>
      <c r="ADO3704" s="0"/>
      <c r="ADP3704" s="0"/>
      <c r="ADQ3704" s="0"/>
      <c r="ADR3704" s="0"/>
      <c r="ADS3704" s="0"/>
      <c r="ADT3704" s="0"/>
      <c r="ADU3704" s="0"/>
      <c r="ADV3704" s="0"/>
      <c r="ADW3704" s="0"/>
      <c r="ADX3704" s="0"/>
      <c r="ADY3704" s="0"/>
      <c r="ADZ3704" s="0"/>
      <c r="AEA3704" s="0"/>
      <c r="AEB3704" s="0"/>
      <c r="AEC3704" s="0"/>
      <c r="AED3704" s="0"/>
      <c r="AEE3704" s="0"/>
      <c r="AEF3704" s="0"/>
      <c r="AEG3704" s="0"/>
      <c r="AEH3704" s="0"/>
      <c r="AEI3704" s="0"/>
      <c r="AEJ3704" s="0"/>
      <c r="AEK3704" s="0"/>
      <c r="AEL3704" s="0"/>
      <c r="AEM3704" s="0"/>
      <c r="AEN3704" s="0"/>
      <c r="AEO3704" s="0"/>
      <c r="AEP3704" s="0"/>
      <c r="AEQ3704" s="0"/>
      <c r="AER3704" s="0"/>
      <c r="AES3704" s="0"/>
      <c r="AET3704" s="0"/>
      <c r="AEU3704" s="0"/>
      <c r="AEV3704" s="0"/>
      <c r="AEW3704" s="0"/>
      <c r="AEX3704" s="0"/>
      <c r="AEY3704" s="0"/>
      <c r="AEZ3704" s="0"/>
      <c r="AFA3704" s="0"/>
      <c r="AFB3704" s="0"/>
      <c r="AFC3704" s="0"/>
      <c r="AFD3704" s="0"/>
      <c r="AFE3704" s="0"/>
      <c r="AFF3704" s="0"/>
      <c r="AFG3704" s="0"/>
      <c r="AFH3704" s="0"/>
      <c r="AFI3704" s="0"/>
      <c r="AFJ3704" s="0"/>
      <c r="AFK3704" s="0"/>
      <c r="AFL3704" s="0"/>
      <c r="AFM3704" s="0"/>
      <c r="AFN3704" s="0"/>
      <c r="AFO3704" s="0"/>
      <c r="AFP3704" s="0"/>
      <c r="AFQ3704" s="0"/>
      <c r="AFR3704" s="0"/>
      <c r="AFS3704" s="0"/>
      <c r="AFT3704" s="0"/>
      <c r="AFU3704" s="0"/>
      <c r="AFV3704" s="0"/>
      <c r="AFW3704" s="0"/>
      <c r="AFX3704" s="0"/>
      <c r="AFY3704" s="0"/>
      <c r="AFZ3704" s="0"/>
      <c r="AGA3704" s="0"/>
      <c r="AGB3704" s="0"/>
      <c r="AGC3704" s="0"/>
      <c r="AGD3704" s="0"/>
      <c r="AGE3704" s="0"/>
      <c r="AGF3704" s="0"/>
      <c r="AGG3704" s="0"/>
      <c r="AGH3704" s="0"/>
      <c r="AGI3704" s="0"/>
      <c r="AGJ3704" s="0"/>
      <c r="AGK3704" s="0"/>
      <c r="AGL3704" s="0"/>
      <c r="AGM3704" s="0"/>
      <c r="AGN3704" s="0"/>
      <c r="AGO3704" s="0"/>
      <c r="AGP3704" s="0"/>
      <c r="AGQ3704" s="0"/>
      <c r="AGR3704" s="0"/>
      <c r="AGS3704" s="0"/>
      <c r="AGT3704" s="0"/>
      <c r="AGU3704" s="0"/>
      <c r="AGV3704" s="0"/>
      <c r="AGW3704" s="0"/>
      <c r="AGX3704" s="0"/>
      <c r="AGY3704" s="0"/>
      <c r="AGZ3704" s="0"/>
      <c r="AHA3704" s="0"/>
      <c r="AHB3704" s="0"/>
      <c r="AHC3704" s="0"/>
      <c r="AHD3704" s="0"/>
      <c r="AHE3704" s="0"/>
      <c r="AHF3704" s="0"/>
      <c r="AHG3704" s="0"/>
      <c r="AHH3704" s="0"/>
      <c r="AHI3704" s="0"/>
      <c r="AHJ3704" s="0"/>
      <c r="AHK3704" s="0"/>
      <c r="AHL3704" s="0"/>
      <c r="AHM3704" s="0"/>
      <c r="AHN3704" s="0"/>
      <c r="AHO3704" s="0"/>
      <c r="AHP3704" s="0"/>
      <c r="AHQ3704" s="0"/>
      <c r="AHR3704" s="0"/>
      <c r="AHS3704" s="0"/>
      <c r="AHT3704" s="0"/>
      <c r="AHU3704" s="0"/>
      <c r="AHV3704" s="0"/>
      <c r="AHW3704" s="0"/>
      <c r="AHX3704" s="0"/>
      <c r="AHY3704" s="0"/>
      <c r="AHZ3704" s="0"/>
      <c r="AIA3704" s="0"/>
      <c r="AIB3704" s="0"/>
      <c r="AIC3704" s="0"/>
      <c r="AID3704" s="0"/>
      <c r="AIE3704" s="0"/>
      <c r="AIF3704" s="0"/>
      <c r="AIG3704" s="0"/>
      <c r="AIH3704" s="0"/>
      <c r="AII3704" s="0"/>
      <c r="AIJ3704" s="0"/>
      <c r="AIK3704" s="0"/>
      <c r="AIL3704" s="0"/>
      <c r="AIM3704" s="0"/>
      <c r="AIN3704" s="0"/>
      <c r="AIO3704" s="0"/>
      <c r="AIP3704" s="0"/>
      <c r="AIQ3704" s="0"/>
      <c r="AIR3704" s="0"/>
      <c r="AIS3704" s="0"/>
      <c r="AIT3704" s="0"/>
      <c r="AIU3704" s="0"/>
      <c r="AIV3704" s="0"/>
      <c r="AIW3704" s="0"/>
      <c r="AIX3704" s="0"/>
      <c r="AIY3704" s="0"/>
      <c r="AIZ3704" s="0"/>
      <c r="AJA3704" s="0"/>
      <c r="AJB3704" s="0"/>
      <c r="AJC3704" s="0"/>
      <c r="AJD3704" s="0"/>
      <c r="AJE3704" s="0"/>
      <c r="AJF3704" s="0"/>
      <c r="AJG3704" s="0"/>
      <c r="AJH3704" s="0"/>
      <c r="AJI3704" s="0"/>
      <c r="AJJ3704" s="0"/>
      <c r="AJK3704" s="0"/>
      <c r="AJL3704" s="0"/>
      <c r="AJM3704" s="0"/>
      <c r="AJN3704" s="0"/>
      <c r="AJO3704" s="0"/>
      <c r="AJP3704" s="0"/>
      <c r="AJQ3704" s="0"/>
      <c r="AJR3704" s="0"/>
      <c r="AJS3704" s="0"/>
      <c r="AJT3704" s="0"/>
      <c r="AJU3704" s="0"/>
      <c r="AJV3704" s="0"/>
      <c r="AJW3704" s="0"/>
      <c r="AJX3704" s="0"/>
      <c r="AJY3704" s="0"/>
      <c r="AJZ3704" s="0"/>
      <c r="AKA3704" s="0"/>
      <c r="AKB3704" s="0"/>
      <c r="AKC3704" s="0"/>
      <c r="AKD3704" s="0"/>
      <c r="AKE3704" s="0"/>
      <c r="AKF3704" s="0"/>
      <c r="AKG3704" s="0"/>
      <c r="AKH3704" s="0"/>
      <c r="AKI3704" s="0"/>
      <c r="AKJ3704" s="0"/>
      <c r="AKK3704" s="0"/>
      <c r="AKL3704" s="0"/>
      <c r="AKM3704" s="0"/>
      <c r="AKN3704" s="0"/>
      <c r="AKO3704" s="0"/>
      <c r="AKP3704" s="0"/>
      <c r="AKQ3704" s="0"/>
      <c r="AKR3704" s="0"/>
      <c r="AKS3704" s="0"/>
      <c r="AKT3704" s="0"/>
      <c r="AKU3704" s="0"/>
      <c r="AKV3704" s="0"/>
      <c r="AKW3704" s="0"/>
      <c r="AKX3704" s="0"/>
      <c r="AKY3704" s="0"/>
      <c r="AKZ3704" s="0"/>
      <c r="ALA3704" s="0"/>
      <c r="ALB3704" s="0"/>
      <c r="ALC3704" s="0"/>
      <c r="ALD3704" s="0"/>
      <c r="ALE3704" s="0"/>
      <c r="ALF3704" s="0"/>
      <c r="ALG3704" s="0"/>
      <c r="ALH3704" s="0"/>
      <c r="ALI3704" s="0"/>
      <c r="ALJ3704" s="0"/>
      <c r="ALK3704" s="0"/>
      <c r="ALL3704" s="0"/>
      <c r="ALM3704" s="0"/>
      <c r="ALN3704" s="0"/>
      <c r="ALO3704" s="0"/>
      <c r="ALP3704" s="0"/>
      <c r="ALQ3704" s="0"/>
      <c r="ALR3704" s="0"/>
      <c r="ALS3704" s="0"/>
      <c r="ALT3704" s="0"/>
      <c r="ALU3704" s="0"/>
      <c r="ALV3704" s="0"/>
      <c r="ALW3704" s="0"/>
      <c r="ALX3704" s="0"/>
      <c r="ALY3704" s="0"/>
      <c r="ALZ3704" s="0"/>
      <c r="AMA3704" s="0"/>
      <c r="AMB3704" s="0"/>
      <c r="AMC3704" s="0"/>
      <c r="AMD3704" s="0"/>
      <c r="AME3704" s="0"/>
      <c r="AMF3704" s="0"/>
      <c r="AMG3704" s="0"/>
      <c r="AMH3704" s="0"/>
      <c r="AMI3704" s="0"/>
    </row>
    <row r="3705" customFormat="false" ht="12.75" hidden="false" customHeight="false" outlineLevel="0" collapsed="false">
      <c r="A3705" s="1" t="s">
        <v>2459</v>
      </c>
      <c r="C3705" s="27" t="s">
        <v>2458</v>
      </c>
      <c r="D3705" s="27" t="s">
        <v>13</v>
      </c>
      <c r="E3705" s="97"/>
      <c r="F3705" s="31"/>
      <c r="G3705" s="30"/>
      <c r="H3705" s="30" t="s">
        <v>61</v>
      </c>
      <c r="I3705" s="31" t="n">
        <v>1.89</v>
      </c>
      <c r="J3705" s="30" t="s">
        <v>2426</v>
      </c>
      <c r="BM3705" s="0"/>
      <c r="BN3705" s="0"/>
      <c r="BO3705" s="0"/>
      <c r="BP3705" s="0"/>
      <c r="BQ3705" s="0"/>
      <c r="BR3705" s="0"/>
      <c r="BS3705" s="0"/>
      <c r="BT3705" s="0"/>
      <c r="BU3705" s="0"/>
      <c r="BV3705" s="0"/>
      <c r="BW3705" s="0"/>
      <c r="BX3705" s="0"/>
      <c r="BY3705" s="0"/>
      <c r="BZ3705" s="0"/>
      <c r="CA3705" s="0"/>
      <c r="CB3705" s="0"/>
      <c r="CC3705" s="0"/>
      <c r="CD3705" s="0"/>
      <c r="CE3705" s="0"/>
      <c r="CF3705" s="0"/>
      <c r="CG3705" s="0"/>
      <c r="CH3705" s="0"/>
      <c r="CI3705" s="0"/>
      <c r="CJ3705" s="0"/>
      <c r="CK3705" s="0"/>
      <c r="CL3705" s="0"/>
      <c r="CM3705" s="0"/>
      <c r="CN3705" s="0"/>
      <c r="CO3705" s="0"/>
      <c r="CP3705" s="0"/>
      <c r="CQ3705" s="0"/>
      <c r="CR3705" s="0"/>
      <c r="CS3705" s="0"/>
      <c r="CT3705" s="0"/>
      <c r="CU3705" s="0"/>
      <c r="CV3705" s="0"/>
      <c r="CW3705" s="0"/>
      <c r="CX3705" s="0"/>
      <c r="CY3705" s="0"/>
      <c r="CZ3705" s="0"/>
      <c r="DA3705" s="0"/>
      <c r="DB3705" s="0"/>
      <c r="DC3705" s="0"/>
      <c r="DD3705" s="0"/>
      <c r="DE3705" s="0"/>
      <c r="DF3705" s="0"/>
      <c r="DG3705" s="0"/>
      <c r="DH3705" s="0"/>
      <c r="DI3705" s="0"/>
      <c r="DJ3705" s="0"/>
      <c r="DK3705" s="0"/>
      <c r="DL3705" s="0"/>
      <c r="DM3705" s="0"/>
      <c r="DN3705" s="0"/>
      <c r="DO3705" s="0"/>
      <c r="DP3705" s="0"/>
      <c r="DQ3705" s="0"/>
      <c r="DR3705" s="0"/>
      <c r="DS3705" s="0"/>
      <c r="DT3705" s="0"/>
      <c r="DU3705" s="0"/>
      <c r="DV3705" s="0"/>
      <c r="DW3705" s="0"/>
      <c r="DX3705" s="0"/>
      <c r="DY3705" s="0"/>
      <c r="DZ3705" s="0"/>
      <c r="EA3705" s="0"/>
      <c r="EB3705" s="0"/>
      <c r="EC3705" s="0"/>
      <c r="ED3705" s="0"/>
      <c r="EE3705" s="0"/>
      <c r="EF3705" s="0"/>
      <c r="EG3705" s="0"/>
      <c r="EH3705" s="0"/>
      <c r="EI3705" s="0"/>
      <c r="EJ3705" s="0"/>
      <c r="EK3705" s="0"/>
      <c r="EL3705" s="0"/>
      <c r="EM3705" s="0"/>
      <c r="EN3705" s="0"/>
      <c r="EO3705" s="0"/>
      <c r="EP3705" s="0"/>
      <c r="EQ3705" s="0"/>
      <c r="ER3705" s="0"/>
      <c r="ES3705" s="0"/>
      <c r="ET3705" s="0"/>
      <c r="EU3705" s="0"/>
      <c r="EV3705" s="0"/>
      <c r="EW3705" s="0"/>
      <c r="EX3705" s="0"/>
      <c r="EY3705" s="0"/>
      <c r="EZ3705" s="0"/>
      <c r="FA3705" s="0"/>
      <c r="FB3705" s="0"/>
      <c r="FC3705" s="0"/>
      <c r="FD3705" s="0"/>
      <c r="FE3705" s="0"/>
      <c r="FF3705" s="0"/>
      <c r="FG3705" s="0"/>
      <c r="FH3705" s="0"/>
      <c r="FI3705" s="0"/>
      <c r="FJ3705" s="0"/>
      <c r="FK3705" s="0"/>
      <c r="FL3705" s="0"/>
      <c r="FM3705" s="0"/>
      <c r="FN3705" s="0"/>
      <c r="FO3705" s="0"/>
      <c r="FP3705" s="0"/>
      <c r="FQ3705" s="0"/>
      <c r="FR3705" s="0"/>
      <c r="FS3705" s="0"/>
      <c r="FT3705" s="0"/>
      <c r="FU3705" s="0"/>
      <c r="FV3705" s="0"/>
      <c r="FW3705" s="0"/>
      <c r="FX3705" s="0"/>
      <c r="FY3705" s="0"/>
      <c r="FZ3705" s="0"/>
      <c r="GA3705" s="0"/>
      <c r="GB3705" s="0"/>
      <c r="GC3705" s="0"/>
      <c r="GD3705" s="0"/>
      <c r="GE3705" s="0"/>
      <c r="GF3705" s="0"/>
      <c r="GG3705" s="0"/>
      <c r="GH3705" s="0"/>
      <c r="GI3705" s="0"/>
      <c r="GJ3705" s="0"/>
      <c r="GK3705" s="0"/>
      <c r="GL3705" s="0"/>
      <c r="GM3705" s="0"/>
      <c r="GN3705" s="0"/>
      <c r="GO3705" s="0"/>
      <c r="GP3705" s="0"/>
      <c r="GQ3705" s="0"/>
      <c r="GR3705" s="0"/>
      <c r="GS3705" s="0"/>
      <c r="GT3705" s="0"/>
      <c r="GU3705" s="0"/>
      <c r="GV3705" s="0"/>
      <c r="GW3705" s="0"/>
      <c r="GX3705" s="0"/>
      <c r="GY3705" s="0"/>
      <c r="GZ3705" s="0"/>
      <c r="HA3705" s="0"/>
      <c r="HB3705" s="0"/>
      <c r="HC3705" s="0"/>
      <c r="HD3705" s="0"/>
      <c r="HE3705" s="0"/>
      <c r="HF3705" s="0"/>
      <c r="HG3705" s="0"/>
      <c r="HH3705" s="0"/>
      <c r="HI3705" s="0"/>
      <c r="HJ3705" s="0"/>
      <c r="HK3705" s="0"/>
      <c r="HL3705" s="0"/>
      <c r="HM3705" s="0"/>
      <c r="HN3705" s="0"/>
      <c r="HO3705" s="0"/>
      <c r="HP3705" s="0"/>
      <c r="HQ3705" s="0"/>
      <c r="HR3705" s="0"/>
      <c r="HS3705" s="0"/>
      <c r="HT3705" s="0"/>
      <c r="HU3705" s="0"/>
      <c r="HV3705" s="0"/>
      <c r="HW3705" s="0"/>
      <c r="HX3705" s="0"/>
      <c r="HY3705" s="0"/>
      <c r="HZ3705" s="0"/>
      <c r="IA3705" s="0"/>
      <c r="IB3705" s="0"/>
      <c r="IC3705" s="0"/>
      <c r="ID3705" s="0"/>
      <c r="IE3705" s="0"/>
      <c r="IF3705" s="0"/>
      <c r="IG3705" s="0"/>
      <c r="IH3705" s="0"/>
      <c r="II3705" s="0"/>
      <c r="IJ3705" s="0"/>
      <c r="IK3705" s="0"/>
      <c r="IL3705" s="0"/>
      <c r="IM3705" s="0"/>
      <c r="IN3705" s="0"/>
      <c r="IO3705" s="0"/>
      <c r="IP3705" s="0"/>
      <c r="IQ3705" s="0"/>
      <c r="IR3705" s="0"/>
      <c r="IS3705" s="0"/>
      <c r="IT3705" s="0"/>
      <c r="IU3705" s="0"/>
      <c r="IV3705" s="0"/>
      <c r="IW3705" s="0"/>
      <c r="IX3705" s="0"/>
      <c r="IY3705" s="0"/>
      <c r="IZ3705" s="0"/>
      <c r="JA3705" s="0"/>
      <c r="JB3705" s="0"/>
      <c r="JC3705" s="0"/>
      <c r="JD3705" s="0"/>
      <c r="JE3705" s="0"/>
      <c r="JF3705" s="0"/>
      <c r="JG3705" s="0"/>
      <c r="JH3705" s="0"/>
      <c r="JI3705" s="0"/>
      <c r="JJ3705" s="0"/>
      <c r="JK3705" s="0"/>
      <c r="JL3705" s="0"/>
      <c r="JM3705" s="0"/>
      <c r="JN3705" s="0"/>
      <c r="JO3705" s="0"/>
      <c r="JP3705" s="0"/>
      <c r="JQ3705" s="0"/>
      <c r="JR3705" s="0"/>
      <c r="JS3705" s="0"/>
      <c r="JT3705" s="0"/>
      <c r="JU3705" s="0"/>
      <c r="JV3705" s="0"/>
      <c r="JW3705" s="0"/>
      <c r="JX3705" s="0"/>
      <c r="JY3705" s="0"/>
      <c r="JZ3705" s="0"/>
      <c r="KA3705" s="0"/>
      <c r="KB3705" s="0"/>
      <c r="KC3705" s="0"/>
      <c r="KD3705" s="0"/>
      <c r="KE3705" s="0"/>
      <c r="KF3705" s="0"/>
      <c r="KG3705" s="0"/>
      <c r="KH3705" s="0"/>
      <c r="KI3705" s="0"/>
      <c r="KJ3705" s="0"/>
      <c r="KK3705" s="0"/>
      <c r="KL3705" s="0"/>
      <c r="KM3705" s="0"/>
      <c r="KN3705" s="0"/>
      <c r="KO3705" s="0"/>
      <c r="KP3705" s="0"/>
      <c r="KQ3705" s="0"/>
      <c r="KR3705" s="0"/>
      <c r="KS3705" s="0"/>
      <c r="KT3705" s="0"/>
      <c r="KU3705" s="0"/>
      <c r="KV3705" s="0"/>
      <c r="KW3705" s="0"/>
      <c r="KX3705" s="0"/>
      <c r="KY3705" s="0"/>
      <c r="KZ3705" s="0"/>
      <c r="LA3705" s="0"/>
      <c r="LB3705" s="0"/>
      <c r="LC3705" s="0"/>
      <c r="LD3705" s="0"/>
      <c r="LE3705" s="0"/>
      <c r="LF3705" s="0"/>
      <c r="LG3705" s="0"/>
      <c r="LH3705" s="0"/>
      <c r="LI3705" s="0"/>
      <c r="LJ3705" s="0"/>
      <c r="LK3705" s="0"/>
      <c r="LL3705" s="0"/>
      <c r="LM3705" s="0"/>
      <c r="LN3705" s="0"/>
      <c r="LO3705" s="0"/>
      <c r="LP3705" s="0"/>
      <c r="LQ3705" s="0"/>
      <c r="LR3705" s="0"/>
      <c r="LS3705" s="0"/>
      <c r="LT3705" s="0"/>
      <c r="LU3705" s="0"/>
      <c r="LV3705" s="0"/>
      <c r="LW3705" s="0"/>
      <c r="LX3705" s="0"/>
      <c r="LY3705" s="0"/>
      <c r="LZ3705" s="0"/>
      <c r="MA3705" s="0"/>
      <c r="MB3705" s="0"/>
      <c r="MC3705" s="0"/>
      <c r="MD3705" s="0"/>
      <c r="ME3705" s="0"/>
      <c r="MF3705" s="0"/>
      <c r="MG3705" s="0"/>
      <c r="MH3705" s="0"/>
      <c r="MI3705" s="0"/>
      <c r="MJ3705" s="0"/>
      <c r="MK3705" s="0"/>
      <c r="ML3705" s="0"/>
      <c r="MM3705" s="0"/>
      <c r="MN3705" s="0"/>
      <c r="MO3705" s="0"/>
      <c r="MP3705" s="0"/>
      <c r="MQ3705" s="0"/>
      <c r="MR3705" s="0"/>
      <c r="MS3705" s="0"/>
      <c r="MT3705" s="0"/>
      <c r="MU3705" s="0"/>
      <c r="MV3705" s="0"/>
      <c r="MW3705" s="0"/>
      <c r="MX3705" s="0"/>
      <c r="MY3705" s="0"/>
      <c r="MZ3705" s="0"/>
      <c r="NA3705" s="0"/>
      <c r="NB3705" s="0"/>
      <c r="NC3705" s="0"/>
      <c r="ND3705" s="0"/>
      <c r="NE3705" s="0"/>
      <c r="NF3705" s="0"/>
      <c r="NG3705" s="0"/>
      <c r="NH3705" s="0"/>
      <c r="NI3705" s="0"/>
      <c r="NJ3705" s="0"/>
      <c r="NK3705" s="0"/>
      <c r="NL3705" s="0"/>
      <c r="NM3705" s="0"/>
      <c r="NN3705" s="0"/>
      <c r="NO3705" s="0"/>
      <c r="NP3705" s="0"/>
      <c r="NQ3705" s="0"/>
      <c r="NR3705" s="0"/>
      <c r="NS3705" s="0"/>
      <c r="NT3705" s="0"/>
      <c r="NU3705" s="0"/>
      <c r="NV3705" s="0"/>
      <c r="NW3705" s="0"/>
      <c r="NX3705" s="0"/>
      <c r="NY3705" s="0"/>
      <c r="NZ3705" s="0"/>
      <c r="OA3705" s="0"/>
      <c r="OB3705" s="0"/>
      <c r="OC3705" s="0"/>
      <c r="OD3705" s="0"/>
      <c r="OE3705" s="0"/>
      <c r="OF3705" s="0"/>
      <c r="OG3705" s="0"/>
      <c r="OH3705" s="0"/>
      <c r="OI3705" s="0"/>
      <c r="OJ3705" s="0"/>
      <c r="OK3705" s="0"/>
      <c r="OL3705" s="0"/>
      <c r="OM3705" s="0"/>
      <c r="ON3705" s="0"/>
      <c r="OO3705" s="0"/>
      <c r="OP3705" s="0"/>
      <c r="OQ3705" s="0"/>
      <c r="OR3705" s="0"/>
      <c r="OS3705" s="0"/>
      <c r="OT3705" s="0"/>
      <c r="OU3705" s="0"/>
      <c r="OV3705" s="0"/>
      <c r="OW3705" s="0"/>
      <c r="OX3705" s="0"/>
      <c r="OY3705" s="0"/>
      <c r="OZ3705" s="0"/>
      <c r="PA3705" s="0"/>
      <c r="PB3705" s="0"/>
      <c r="PC3705" s="0"/>
      <c r="PD3705" s="0"/>
      <c r="PE3705" s="0"/>
      <c r="PF3705" s="0"/>
      <c r="PG3705" s="0"/>
      <c r="PH3705" s="0"/>
      <c r="PI3705" s="0"/>
      <c r="PJ3705" s="0"/>
      <c r="PK3705" s="0"/>
      <c r="PL3705" s="0"/>
      <c r="PM3705" s="0"/>
      <c r="PN3705" s="0"/>
      <c r="PO3705" s="0"/>
      <c r="PP3705" s="0"/>
      <c r="PQ3705" s="0"/>
      <c r="PR3705" s="0"/>
      <c r="PS3705" s="0"/>
      <c r="PT3705" s="0"/>
      <c r="PU3705" s="0"/>
      <c r="PV3705" s="0"/>
      <c r="PW3705" s="0"/>
      <c r="PX3705" s="0"/>
      <c r="PY3705" s="0"/>
      <c r="PZ3705" s="0"/>
      <c r="QA3705" s="0"/>
      <c r="QB3705" s="0"/>
      <c r="QC3705" s="0"/>
      <c r="QD3705" s="0"/>
      <c r="QE3705" s="0"/>
      <c r="QF3705" s="0"/>
      <c r="QG3705" s="0"/>
      <c r="QH3705" s="0"/>
      <c r="QI3705" s="0"/>
      <c r="QJ3705" s="0"/>
      <c r="QK3705" s="0"/>
      <c r="QL3705" s="0"/>
      <c r="QM3705" s="0"/>
      <c r="QN3705" s="0"/>
      <c r="QO3705" s="0"/>
      <c r="QP3705" s="0"/>
      <c r="QQ3705" s="0"/>
      <c r="QR3705" s="0"/>
      <c r="QS3705" s="0"/>
      <c r="QT3705" s="0"/>
      <c r="QU3705" s="0"/>
      <c r="QV3705" s="0"/>
      <c r="QW3705" s="0"/>
      <c r="QX3705" s="0"/>
      <c r="QY3705" s="0"/>
      <c r="QZ3705" s="0"/>
      <c r="RA3705" s="0"/>
      <c r="RB3705" s="0"/>
      <c r="RC3705" s="0"/>
      <c r="RD3705" s="0"/>
      <c r="RE3705" s="0"/>
      <c r="RF3705" s="0"/>
      <c r="RG3705" s="0"/>
      <c r="RH3705" s="0"/>
      <c r="RI3705" s="0"/>
      <c r="RJ3705" s="0"/>
      <c r="RK3705" s="0"/>
      <c r="RL3705" s="0"/>
      <c r="RM3705" s="0"/>
      <c r="RN3705" s="0"/>
      <c r="RO3705" s="0"/>
      <c r="RP3705" s="0"/>
      <c r="RQ3705" s="0"/>
      <c r="RR3705" s="0"/>
      <c r="RS3705" s="0"/>
      <c r="RT3705" s="0"/>
      <c r="RU3705" s="0"/>
      <c r="RV3705" s="0"/>
      <c r="RW3705" s="0"/>
      <c r="RX3705" s="0"/>
      <c r="RY3705" s="0"/>
      <c r="RZ3705" s="0"/>
      <c r="SA3705" s="0"/>
      <c r="SB3705" s="0"/>
      <c r="SC3705" s="0"/>
      <c r="SD3705" s="0"/>
      <c r="SE3705" s="0"/>
      <c r="SF3705" s="0"/>
      <c r="SG3705" s="0"/>
      <c r="SH3705" s="0"/>
      <c r="SI3705" s="0"/>
      <c r="SJ3705" s="0"/>
      <c r="SK3705" s="0"/>
      <c r="SL3705" s="0"/>
      <c r="SM3705" s="0"/>
      <c r="SN3705" s="0"/>
      <c r="SO3705" s="0"/>
      <c r="SP3705" s="0"/>
      <c r="SQ3705" s="0"/>
      <c r="SR3705" s="0"/>
      <c r="SS3705" s="0"/>
      <c r="ST3705" s="0"/>
      <c r="SU3705" s="0"/>
      <c r="SV3705" s="0"/>
      <c r="SW3705" s="0"/>
      <c r="SX3705" s="0"/>
      <c r="SY3705" s="0"/>
      <c r="SZ3705" s="0"/>
      <c r="TA3705" s="0"/>
      <c r="TB3705" s="0"/>
      <c r="TC3705" s="0"/>
      <c r="TD3705" s="0"/>
      <c r="TE3705" s="0"/>
      <c r="TF3705" s="0"/>
      <c r="TG3705" s="0"/>
      <c r="TH3705" s="0"/>
      <c r="TI3705" s="0"/>
      <c r="TJ3705" s="0"/>
      <c r="TK3705" s="0"/>
      <c r="TL3705" s="0"/>
      <c r="TM3705" s="0"/>
      <c r="TN3705" s="0"/>
      <c r="TO3705" s="0"/>
      <c r="TP3705" s="0"/>
      <c r="TQ3705" s="0"/>
      <c r="TR3705" s="0"/>
      <c r="TS3705" s="0"/>
      <c r="TT3705" s="0"/>
      <c r="TU3705" s="0"/>
      <c r="TV3705" s="0"/>
      <c r="TW3705" s="0"/>
      <c r="TX3705" s="0"/>
      <c r="TY3705" s="0"/>
      <c r="TZ3705" s="0"/>
      <c r="UA3705" s="0"/>
      <c r="UB3705" s="0"/>
      <c r="UC3705" s="0"/>
      <c r="UD3705" s="0"/>
      <c r="UE3705" s="0"/>
      <c r="UF3705" s="0"/>
      <c r="UG3705" s="0"/>
      <c r="UH3705" s="0"/>
      <c r="UI3705" s="0"/>
      <c r="UJ3705" s="0"/>
      <c r="UK3705" s="0"/>
      <c r="UL3705" s="0"/>
      <c r="UM3705" s="0"/>
      <c r="UN3705" s="0"/>
      <c r="UO3705" s="0"/>
      <c r="UP3705" s="0"/>
      <c r="UQ3705" s="0"/>
      <c r="UR3705" s="0"/>
      <c r="US3705" s="0"/>
      <c r="UT3705" s="0"/>
      <c r="UU3705" s="0"/>
      <c r="UV3705" s="0"/>
      <c r="UW3705" s="0"/>
      <c r="UX3705" s="0"/>
      <c r="UY3705" s="0"/>
      <c r="UZ3705" s="0"/>
      <c r="VA3705" s="0"/>
      <c r="VB3705" s="0"/>
      <c r="VC3705" s="0"/>
      <c r="VD3705" s="0"/>
      <c r="VE3705" s="0"/>
      <c r="VF3705" s="0"/>
      <c r="VG3705" s="0"/>
      <c r="VH3705" s="0"/>
      <c r="VI3705" s="0"/>
      <c r="VJ3705" s="0"/>
      <c r="VK3705" s="0"/>
      <c r="VL3705" s="0"/>
      <c r="VM3705" s="0"/>
      <c r="VN3705" s="0"/>
      <c r="VO3705" s="0"/>
      <c r="VP3705" s="0"/>
      <c r="VQ3705" s="0"/>
      <c r="VR3705" s="0"/>
      <c r="VS3705" s="0"/>
      <c r="VT3705" s="0"/>
      <c r="VU3705" s="0"/>
      <c r="VV3705" s="0"/>
      <c r="VW3705" s="0"/>
      <c r="VX3705" s="0"/>
      <c r="VY3705" s="0"/>
      <c r="VZ3705" s="0"/>
      <c r="WA3705" s="0"/>
      <c r="WB3705" s="0"/>
      <c r="WC3705" s="0"/>
      <c r="WD3705" s="0"/>
      <c r="WE3705" s="0"/>
      <c r="WF3705" s="0"/>
      <c r="WG3705" s="0"/>
      <c r="WH3705" s="0"/>
      <c r="WI3705" s="0"/>
      <c r="WJ3705" s="0"/>
      <c r="WK3705" s="0"/>
      <c r="WL3705" s="0"/>
      <c r="WM3705" s="0"/>
      <c r="WN3705" s="0"/>
      <c r="WO3705" s="0"/>
      <c r="WP3705" s="0"/>
      <c r="WQ3705" s="0"/>
      <c r="WR3705" s="0"/>
      <c r="WS3705" s="0"/>
      <c r="WT3705" s="0"/>
      <c r="WU3705" s="0"/>
      <c r="WV3705" s="0"/>
      <c r="WW3705" s="0"/>
      <c r="WX3705" s="0"/>
      <c r="WY3705" s="0"/>
      <c r="WZ3705" s="0"/>
      <c r="XA3705" s="0"/>
      <c r="XB3705" s="0"/>
      <c r="XC3705" s="0"/>
      <c r="XD3705" s="0"/>
      <c r="XE3705" s="0"/>
      <c r="XF3705" s="0"/>
      <c r="XG3705" s="0"/>
      <c r="XH3705" s="0"/>
      <c r="XI3705" s="0"/>
      <c r="XJ3705" s="0"/>
      <c r="XK3705" s="0"/>
      <c r="XL3705" s="0"/>
      <c r="XM3705" s="0"/>
      <c r="XN3705" s="0"/>
      <c r="XO3705" s="0"/>
      <c r="XP3705" s="0"/>
      <c r="XQ3705" s="0"/>
      <c r="XR3705" s="0"/>
      <c r="XS3705" s="0"/>
      <c r="XT3705" s="0"/>
      <c r="XU3705" s="0"/>
      <c r="XV3705" s="0"/>
      <c r="XW3705" s="0"/>
      <c r="XX3705" s="0"/>
      <c r="XY3705" s="0"/>
      <c r="XZ3705" s="0"/>
      <c r="YA3705" s="0"/>
      <c r="YB3705" s="0"/>
      <c r="YC3705" s="0"/>
      <c r="YD3705" s="0"/>
      <c r="YE3705" s="0"/>
      <c r="YF3705" s="0"/>
      <c r="YG3705" s="0"/>
      <c r="YH3705" s="0"/>
      <c r="YI3705" s="0"/>
      <c r="YJ3705" s="0"/>
      <c r="YK3705" s="0"/>
      <c r="YL3705" s="0"/>
      <c r="YM3705" s="0"/>
      <c r="YN3705" s="0"/>
      <c r="YO3705" s="0"/>
      <c r="YP3705" s="0"/>
      <c r="YQ3705" s="0"/>
      <c r="YR3705" s="0"/>
      <c r="YS3705" s="0"/>
      <c r="YT3705" s="0"/>
      <c r="YU3705" s="0"/>
      <c r="YV3705" s="0"/>
      <c r="YW3705" s="0"/>
      <c r="YX3705" s="0"/>
      <c r="YY3705" s="0"/>
      <c r="YZ3705" s="0"/>
      <c r="ZA3705" s="0"/>
      <c r="ZB3705" s="0"/>
      <c r="ZC3705" s="0"/>
      <c r="ZD3705" s="0"/>
      <c r="ZE3705" s="0"/>
      <c r="ZF3705" s="0"/>
      <c r="ZG3705" s="0"/>
      <c r="ZH3705" s="0"/>
      <c r="ZI3705" s="0"/>
      <c r="ZJ3705" s="0"/>
      <c r="ZK3705" s="0"/>
      <c r="ZL3705" s="0"/>
      <c r="ZM3705" s="0"/>
      <c r="ZN3705" s="0"/>
      <c r="ZO3705" s="0"/>
      <c r="ZP3705" s="0"/>
      <c r="ZQ3705" s="0"/>
      <c r="ZR3705" s="0"/>
      <c r="ZS3705" s="0"/>
      <c r="ZT3705" s="0"/>
      <c r="ZU3705" s="0"/>
      <c r="ZV3705" s="0"/>
      <c r="ZW3705" s="0"/>
      <c r="ZX3705" s="0"/>
      <c r="ZY3705" s="0"/>
      <c r="ZZ3705" s="0"/>
      <c r="AAA3705" s="0"/>
      <c r="AAB3705" s="0"/>
      <c r="AAC3705" s="0"/>
      <c r="AAD3705" s="0"/>
      <c r="AAE3705" s="0"/>
      <c r="AAF3705" s="0"/>
      <c r="AAG3705" s="0"/>
      <c r="AAH3705" s="0"/>
      <c r="AAI3705" s="0"/>
      <c r="AAJ3705" s="0"/>
      <c r="AAK3705" s="0"/>
      <c r="AAL3705" s="0"/>
      <c r="AAM3705" s="0"/>
      <c r="AAN3705" s="0"/>
      <c r="AAO3705" s="0"/>
      <c r="AAP3705" s="0"/>
      <c r="AAQ3705" s="0"/>
      <c r="AAR3705" s="0"/>
      <c r="AAS3705" s="0"/>
      <c r="AAT3705" s="0"/>
      <c r="AAU3705" s="0"/>
      <c r="AAV3705" s="0"/>
      <c r="AAW3705" s="0"/>
      <c r="AAX3705" s="0"/>
      <c r="AAY3705" s="0"/>
      <c r="AAZ3705" s="0"/>
      <c r="ABA3705" s="0"/>
      <c r="ABB3705" s="0"/>
      <c r="ABC3705" s="0"/>
      <c r="ABD3705" s="0"/>
      <c r="ABE3705" s="0"/>
      <c r="ABF3705" s="0"/>
      <c r="ABG3705" s="0"/>
      <c r="ABH3705" s="0"/>
      <c r="ABI3705" s="0"/>
      <c r="ABJ3705" s="0"/>
      <c r="ABK3705" s="0"/>
      <c r="ABL3705" s="0"/>
      <c r="ABM3705" s="0"/>
      <c r="ABN3705" s="0"/>
      <c r="ABO3705" s="0"/>
      <c r="ABP3705" s="0"/>
      <c r="ABQ3705" s="0"/>
      <c r="ABR3705" s="0"/>
      <c r="ABS3705" s="0"/>
      <c r="ABT3705" s="0"/>
      <c r="ABU3705" s="0"/>
      <c r="ABV3705" s="0"/>
      <c r="ABW3705" s="0"/>
      <c r="ABX3705" s="0"/>
      <c r="ABY3705" s="0"/>
      <c r="ABZ3705" s="0"/>
      <c r="ACA3705" s="0"/>
      <c r="ACB3705" s="0"/>
      <c r="ACC3705" s="0"/>
      <c r="ACD3705" s="0"/>
      <c r="ACE3705" s="0"/>
      <c r="ACF3705" s="0"/>
      <c r="ACG3705" s="0"/>
      <c r="ACH3705" s="0"/>
      <c r="ACI3705" s="0"/>
      <c r="ACJ3705" s="0"/>
      <c r="ACK3705" s="0"/>
      <c r="ACL3705" s="0"/>
      <c r="ACM3705" s="0"/>
      <c r="ACN3705" s="0"/>
      <c r="ACO3705" s="0"/>
      <c r="ACP3705" s="0"/>
      <c r="ACQ3705" s="0"/>
      <c r="ACR3705" s="0"/>
      <c r="ACS3705" s="0"/>
      <c r="ACT3705" s="0"/>
      <c r="ACU3705" s="0"/>
      <c r="ACV3705" s="0"/>
      <c r="ACW3705" s="0"/>
      <c r="ACX3705" s="0"/>
      <c r="ACY3705" s="0"/>
      <c r="ACZ3705" s="0"/>
      <c r="ADA3705" s="0"/>
      <c r="ADB3705" s="0"/>
      <c r="ADC3705" s="0"/>
      <c r="ADD3705" s="0"/>
      <c r="ADE3705" s="0"/>
      <c r="ADF3705" s="0"/>
      <c r="ADG3705" s="0"/>
      <c r="ADH3705" s="0"/>
      <c r="ADI3705" s="0"/>
      <c r="ADJ3705" s="0"/>
      <c r="ADK3705" s="0"/>
      <c r="ADL3705" s="0"/>
      <c r="ADM3705" s="0"/>
      <c r="ADN3705" s="0"/>
      <c r="ADO3705" s="0"/>
      <c r="ADP3705" s="0"/>
      <c r="ADQ3705" s="0"/>
      <c r="ADR3705" s="0"/>
      <c r="ADS3705" s="0"/>
      <c r="ADT3705" s="0"/>
      <c r="ADU3705" s="0"/>
      <c r="ADV3705" s="0"/>
      <c r="ADW3705" s="0"/>
      <c r="ADX3705" s="0"/>
      <c r="ADY3705" s="0"/>
      <c r="ADZ3705" s="0"/>
      <c r="AEA3705" s="0"/>
      <c r="AEB3705" s="0"/>
      <c r="AEC3705" s="0"/>
      <c r="AED3705" s="0"/>
      <c r="AEE3705" s="0"/>
      <c r="AEF3705" s="0"/>
      <c r="AEG3705" s="0"/>
      <c r="AEH3705" s="0"/>
      <c r="AEI3705" s="0"/>
      <c r="AEJ3705" s="0"/>
      <c r="AEK3705" s="0"/>
      <c r="AEL3705" s="0"/>
      <c r="AEM3705" s="0"/>
      <c r="AEN3705" s="0"/>
      <c r="AEO3705" s="0"/>
      <c r="AEP3705" s="0"/>
      <c r="AEQ3705" s="0"/>
      <c r="AER3705" s="0"/>
      <c r="AES3705" s="0"/>
      <c r="AET3705" s="0"/>
      <c r="AEU3705" s="0"/>
      <c r="AEV3705" s="0"/>
      <c r="AEW3705" s="0"/>
      <c r="AEX3705" s="0"/>
      <c r="AEY3705" s="0"/>
      <c r="AEZ3705" s="0"/>
      <c r="AFA3705" s="0"/>
      <c r="AFB3705" s="0"/>
      <c r="AFC3705" s="0"/>
      <c r="AFD3705" s="0"/>
      <c r="AFE3705" s="0"/>
      <c r="AFF3705" s="0"/>
      <c r="AFG3705" s="0"/>
      <c r="AFH3705" s="0"/>
      <c r="AFI3705" s="0"/>
      <c r="AFJ3705" s="0"/>
      <c r="AFK3705" s="0"/>
      <c r="AFL3705" s="0"/>
      <c r="AFM3705" s="0"/>
      <c r="AFN3705" s="0"/>
      <c r="AFO3705" s="0"/>
      <c r="AFP3705" s="0"/>
      <c r="AFQ3705" s="0"/>
      <c r="AFR3705" s="0"/>
      <c r="AFS3705" s="0"/>
      <c r="AFT3705" s="0"/>
      <c r="AFU3705" s="0"/>
      <c r="AFV3705" s="0"/>
      <c r="AFW3705" s="0"/>
      <c r="AFX3705" s="0"/>
      <c r="AFY3705" s="0"/>
      <c r="AFZ3705" s="0"/>
      <c r="AGA3705" s="0"/>
      <c r="AGB3705" s="0"/>
      <c r="AGC3705" s="0"/>
      <c r="AGD3705" s="0"/>
      <c r="AGE3705" s="0"/>
      <c r="AGF3705" s="0"/>
      <c r="AGG3705" s="0"/>
      <c r="AGH3705" s="0"/>
      <c r="AGI3705" s="0"/>
      <c r="AGJ3705" s="0"/>
      <c r="AGK3705" s="0"/>
      <c r="AGL3705" s="0"/>
      <c r="AGM3705" s="0"/>
      <c r="AGN3705" s="0"/>
      <c r="AGO3705" s="0"/>
      <c r="AGP3705" s="0"/>
      <c r="AGQ3705" s="0"/>
      <c r="AGR3705" s="0"/>
      <c r="AGS3705" s="0"/>
      <c r="AGT3705" s="0"/>
      <c r="AGU3705" s="0"/>
      <c r="AGV3705" s="0"/>
      <c r="AGW3705" s="0"/>
      <c r="AGX3705" s="0"/>
      <c r="AGY3705" s="0"/>
      <c r="AGZ3705" s="0"/>
      <c r="AHA3705" s="0"/>
      <c r="AHB3705" s="0"/>
      <c r="AHC3705" s="0"/>
      <c r="AHD3705" s="0"/>
      <c r="AHE3705" s="0"/>
      <c r="AHF3705" s="0"/>
      <c r="AHG3705" s="0"/>
      <c r="AHH3705" s="0"/>
      <c r="AHI3705" s="0"/>
      <c r="AHJ3705" s="0"/>
      <c r="AHK3705" s="0"/>
      <c r="AHL3705" s="0"/>
      <c r="AHM3705" s="0"/>
      <c r="AHN3705" s="0"/>
      <c r="AHO3705" s="0"/>
      <c r="AHP3705" s="0"/>
      <c r="AHQ3705" s="0"/>
      <c r="AHR3705" s="0"/>
      <c r="AHS3705" s="0"/>
      <c r="AHT3705" s="0"/>
      <c r="AHU3705" s="0"/>
      <c r="AHV3705" s="0"/>
      <c r="AHW3705" s="0"/>
      <c r="AHX3705" s="0"/>
      <c r="AHY3705" s="0"/>
      <c r="AHZ3705" s="0"/>
      <c r="AIA3705" s="0"/>
      <c r="AIB3705" s="0"/>
      <c r="AIC3705" s="0"/>
      <c r="AID3705" s="0"/>
      <c r="AIE3705" s="0"/>
      <c r="AIF3705" s="0"/>
      <c r="AIG3705" s="0"/>
      <c r="AIH3705" s="0"/>
      <c r="AII3705" s="0"/>
      <c r="AIJ3705" s="0"/>
      <c r="AIK3705" s="0"/>
      <c r="AIL3705" s="0"/>
      <c r="AIM3705" s="0"/>
      <c r="AIN3705" s="0"/>
      <c r="AIO3705" s="0"/>
      <c r="AIP3705" s="0"/>
      <c r="AIQ3705" s="0"/>
      <c r="AIR3705" s="0"/>
      <c r="AIS3705" s="0"/>
      <c r="AIT3705" s="0"/>
      <c r="AIU3705" s="0"/>
      <c r="AIV3705" s="0"/>
      <c r="AIW3705" s="0"/>
      <c r="AIX3705" s="0"/>
      <c r="AIY3705" s="0"/>
      <c r="AIZ3705" s="0"/>
      <c r="AJA3705" s="0"/>
      <c r="AJB3705" s="0"/>
      <c r="AJC3705" s="0"/>
      <c r="AJD3705" s="0"/>
      <c r="AJE3705" s="0"/>
      <c r="AJF3705" s="0"/>
      <c r="AJG3705" s="0"/>
      <c r="AJH3705" s="0"/>
      <c r="AJI3705" s="0"/>
      <c r="AJJ3705" s="0"/>
      <c r="AJK3705" s="0"/>
      <c r="AJL3705" s="0"/>
      <c r="AJM3705" s="0"/>
      <c r="AJN3705" s="0"/>
      <c r="AJO3705" s="0"/>
      <c r="AJP3705" s="0"/>
      <c r="AJQ3705" s="0"/>
      <c r="AJR3705" s="0"/>
      <c r="AJS3705" s="0"/>
      <c r="AJT3705" s="0"/>
      <c r="AJU3705" s="0"/>
      <c r="AJV3705" s="0"/>
      <c r="AJW3705" s="0"/>
      <c r="AJX3705" s="0"/>
      <c r="AJY3705" s="0"/>
      <c r="AJZ3705" s="0"/>
      <c r="AKA3705" s="0"/>
      <c r="AKB3705" s="0"/>
      <c r="AKC3705" s="0"/>
      <c r="AKD3705" s="0"/>
      <c r="AKE3705" s="0"/>
      <c r="AKF3705" s="0"/>
      <c r="AKG3705" s="0"/>
      <c r="AKH3705" s="0"/>
      <c r="AKI3705" s="0"/>
      <c r="AKJ3705" s="0"/>
      <c r="AKK3705" s="0"/>
      <c r="AKL3705" s="0"/>
      <c r="AKM3705" s="0"/>
      <c r="AKN3705" s="0"/>
      <c r="AKO3705" s="0"/>
      <c r="AKP3705" s="0"/>
      <c r="AKQ3705" s="0"/>
      <c r="AKR3705" s="0"/>
      <c r="AKS3705" s="0"/>
      <c r="AKT3705" s="0"/>
      <c r="AKU3705" s="0"/>
      <c r="AKV3705" s="0"/>
      <c r="AKW3705" s="0"/>
      <c r="AKX3705" s="0"/>
      <c r="AKY3705" s="0"/>
      <c r="AKZ3705" s="0"/>
      <c r="ALA3705" s="0"/>
      <c r="ALB3705" s="0"/>
      <c r="ALC3705" s="0"/>
      <c r="ALD3705" s="0"/>
      <c r="ALE3705" s="0"/>
      <c r="ALF3705" s="0"/>
      <c r="ALG3705" s="0"/>
      <c r="ALH3705" s="0"/>
      <c r="ALI3705" s="0"/>
      <c r="ALJ3705" s="0"/>
      <c r="ALK3705" s="0"/>
      <c r="ALL3705" s="0"/>
      <c r="ALM3705" s="0"/>
      <c r="ALN3705" s="0"/>
      <c r="ALO3705" s="0"/>
      <c r="ALP3705" s="0"/>
      <c r="ALQ3705" s="0"/>
      <c r="ALR3705" s="0"/>
      <c r="ALS3705" s="0"/>
      <c r="ALT3705" s="0"/>
      <c r="ALU3705" s="0"/>
      <c r="ALV3705" s="0"/>
      <c r="ALW3705" s="0"/>
      <c r="ALX3705" s="0"/>
      <c r="ALY3705" s="0"/>
      <c r="ALZ3705" s="0"/>
      <c r="AMA3705" s="0"/>
      <c r="AMB3705" s="0"/>
      <c r="AMC3705" s="0"/>
      <c r="AMD3705" s="0"/>
      <c r="AME3705" s="0"/>
      <c r="AMF3705" s="0"/>
      <c r="AMG3705" s="0"/>
      <c r="AMH3705" s="0"/>
      <c r="AMI3705" s="0"/>
    </row>
    <row r="3706" customFormat="false" ht="12.75" hidden="false" customHeight="false" outlineLevel="0" collapsed="false">
      <c r="A3706" s="1" t="s">
        <v>2459</v>
      </c>
      <c r="C3706" s="27" t="s">
        <v>2460</v>
      </c>
      <c r="D3706" s="27" t="s">
        <v>507</v>
      </c>
      <c r="E3706" s="97"/>
      <c r="F3706" s="31"/>
      <c r="G3706" s="30"/>
      <c r="H3706" s="30" t="s">
        <v>61</v>
      </c>
      <c r="I3706" s="31" t="n">
        <v>1.59</v>
      </c>
      <c r="J3706" s="30" t="s">
        <v>2426</v>
      </c>
      <c r="BM3706" s="0"/>
      <c r="BN3706" s="0"/>
      <c r="BO3706" s="0"/>
      <c r="BP3706" s="0"/>
      <c r="BQ3706" s="0"/>
      <c r="BR3706" s="0"/>
      <c r="BS3706" s="0"/>
      <c r="BT3706" s="0"/>
      <c r="BU3706" s="0"/>
      <c r="BV3706" s="0"/>
      <c r="BW3706" s="0"/>
      <c r="BX3706" s="0"/>
      <c r="BY3706" s="0"/>
      <c r="BZ3706" s="0"/>
      <c r="CA3706" s="0"/>
      <c r="CB3706" s="0"/>
      <c r="CC3706" s="0"/>
      <c r="CD3706" s="0"/>
      <c r="CE3706" s="0"/>
      <c r="CF3706" s="0"/>
      <c r="CG3706" s="0"/>
      <c r="CH3706" s="0"/>
      <c r="CI3706" s="0"/>
      <c r="CJ3706" s="0"/>
      <c r="CK3706" s="0"/>
      <c r="CL3706" s="0"/>
      <c r="CM3706" s="0"/>
      <c r="CN3706" s="0"/>
      <c r="CO3706" s="0"/>
      <c r="CP3706" s="0"/>
      <c r="CQ3706" s="0"/>
      <c r="CR3706" s="0"/>
      <c r="CS3706" s="0"/>
      <c r="CT3706" s="0"/>
      <c r="CU3706" s="0"/>
      <c r="CV3706" s="0"/>
      <c r="CW3706" s="0"/>
      <c r="CX3706" s="0"/>
      <c r="CY3706" s="0"/>
      <c r="CZ3706" s="0"/>
      <c r="DA3706" s="0"/>
      <c r="DB3706" s="0"/>
      <c r="DC3706" s="0"/>
      <c r="DD3706" s="0"/>
      <c r="DE3706" s="0"/>
      <c r="DF3706" s="0"/>
      <c r="DG3706" s="0"/>
      <c r="DH3706" s="0"/>
      <c r="DI3706" s="0"/>
      <c r="DJ3706" s="0"/>
      <c r="DK3706" s="0"/>
      <c r="DL3706" s="0"/>
      <c r="DM3706" s="0"/>
      <c r="DN3706" s="0"/>
      <c r="DO3706" s="0"/>
      <c r="DP3706" s="0"/>
      <c r="DQ3706" s="0"/>
      <c r="DR3706" s="0"/>
      <c r="DS3706" s="0"/>
      <c r="DT3706" s="0"/>
      <c r="DU3706" s="0"/>
      <c r="DV3706" s="0"/>
      <c r="DW3706" s="0"/>
      <c r="DX3706" s="0"/>
      <c r="DY3706" s="0"/>
      <c r="DZ3706" s="0"/>
      <c r="EA3706" s="0"/>
      <c r="EB3706" s="0"/>
      <c r="EC3706" s="0"/>
      <c r="ED3706" s="0"/>
      <c r="EE3706" s="0"/>
      <c r="EF3706" s="0"/>
      <c r="EG3706" s="0"/>
      <c r="EH3706" s="0"/>
      <c r="EI3706" s="0"/>
      <c r="EJ3706" s="0"/>
      <c r="EK3706" s="0"/>
      <c r="EL3706" s="0"/>
      <c r="EM3706" s="0"/>
      <c r="EN3706" s="0"/>
      <c r="EO3706" s="0"/>
      <c r="EP3706" s="0"/>
      <c r="EQ3706" s="0"/>
      <c r="ER3706" s="0"/>
      <c r="ES3706" s="0"/>
      <c r="ET3706" s="0"/>
      <c r="EU3706" s="0"/>
      <c r="EV3706" s="0"/>
      <c r="EW3706" s="0"/>
      <c r="EX3706" s="0"/>
      <c r="EY3706" s="0"/>
      <c r="EZ3706" s="0"/>
      <c r="FA3706" s="0"/>
      <c r="FB3706" s="0"/>
      <c r="FC3706" s="0"/>
      <c r="FD3706" s="0"/>
      <c r="FE3706" s="0"/>
      <c r="FF3706" s="0"/>
      <c r="FG3706" s="0"/>
      <c r="FH3706" s="0"/>
      <c r="FI3706" s="0"/>
      <c r="FJ3706" s="0"/>
      <c r="FK3706" s="0"/>
      <c r="FL3706" s="0"/>
      <c r="FM3706" s="0"/>
      <c r="FN3706" s="0"/>
      <c r="FO3706" s="0"/>
      <c r="FP3706" s="0"/>
      <c r="FQ3706" s="0"/>
      <c r="FR3706" s="0"/>
      <c r="FS3706" s="0"/>
      <c r="FT3706" s="0"/>
      <c r="FU3706" s="0"/>
      <c r="FV3706" s="0"/>
      <c r="FW3706" s="0"/>
      <c r="FX3706" s="0"/>
      <c r="FY3706" s="0"/>
      <c r="FZ3706" s="0"/>
      <c r="GA3706" s="0"/>
      <c r="GB3706" s="0"/>
      <c r="GC3706" s="0"/>
      <c r="GD3706" s="0"/>
      <c r="GE3706" s="0"/>
      <c r="GF3706" s="0"/>
      <c r="GG3706" s="0"/>
      <c r="GH3706" s="0"/>
      <c r="GI3706" s="0"/>
      <c r="GJ3706" s="0"/>
      <c r="GK3706" s="0"/>
      <c r="GL3706" s="0"/>
      <c r="GM3706" s="0"/>
      <c r="GN3706" s="0"/>
      <c r="GO3706" s="0"/>
      <c r="GP3706" s="0"/>
      <c r="GQ3706" s="0"/>
      <c r="GR3706" s="0"/>
      <c r="GS3706" s="0"/>
      <c r="GT3706" s="0"/>
      <c r="GU3706" s="0"/>
      <c r="GV3706" s="0"/>
      <c r="GW3706" s="0"/>
      <c r="GX3706" s="0"/>
      <c r="GY3706" s="0"/>
      <c r="GZ3706" s="0"/>
      <c r="HA3706" s="0"/>
      <c r="HB3706" s="0"/>
      <c r="HC3706" s="0"/>
      <c r="HD3706" s="0"/>
      <c r="HE3706" s="0"/>
      <c r="HF3706" s="0"/>
      <c r="HG3706" s="0"/>
      <c r="HH3706" s="0"/>
      <c r="HI3706" s="0"/>
      <c r="HJ3706" s="0"/>
      <c r="HK3706" s="0"/>
      <c r="HL3706" s="0"/>
      <c r="HM3706" s="0"/>
      <c r="HN3706" s="0"/>
      <c r="HO3706" s="0"/>
      <c r="HP3706" s="0"/>
      <c r="HQ3706" s="0"/>
      <c r="HR3706" s="0"/>
      <c r="HS3706" s="0"/>
      <c r="HT3706" s="0"/>
      <c r="HU3706" s="0"/>
      <c r="HV3706" s="0"/>
      <c r="HW3706" s="0"/>
      <c r="HX3706" s="0"/>
      <c r="HY3706" s="0"/>
      <c r="HZ3706" s="0"/>
      <c r="IA3706" s="0"/>
      <c r="IB3706" s="0"/>
      <c r="IC3706" s="0"/>
      <c r="ID3706" s="0"/>
      <c r="IE3706" s="0"/>
      <c r="IF3706" s="0"/>
      <c r="IG3706" s="0"/>
      <c r="IH3706" s="0"/>
      <c r="II3706" s="0"/>
      <c r="IJ3706" s="0"/>
      <c r="IK3706" s="0"/>
      <c r="IL3706" s="0"/>
      <c r="IM3706" s="0"/>
      <c r="IN3706" s="0"/>
      <c r="IO3706" s="0"/>
      <c r="IP3706" s="0"/>
      <c r="IQ3706" s="0"/>
      <c r="IR3706" s="0"/>
      <c r="IS3706" s="0"/>
      <c r="IT3706" s="0"/>
      <c r="IU3706" s="0"/>
      <c r="IV3706" s="0"/>
      <c r="IW3706" s="0"/>
      <c r="IX3706" s="0"/>
      <c r="IY3706" s="0"/>
      <c r="IZ3706" s="0"/>
      <c r="JA3706" s="0"/>
      <c r="JB3706" s="0"/>
      <c r="JC3706" s="0"/>
      <c r="JD3706" s="0"/>
      <c r="JE3706" s="0"/>
      <c r="JF3706" s="0"/>
      <c r="JG3706" s="0"/>
      <c r="JH3706" s="0"/>
      <c r="JI3706" s="0"/>
      <c r="JJ3706" s="0"/>
      <c r="JK3706" s="0"/>
      <c r="JL3706" s="0"/>
      <c r="JM3706" s="0"/>
      <c r="JN3706" s="0"/>
      <c r="JO3706" s="0"/>
      <c r="JP3706" s="0"/>
      <c r="JQ3706" s="0"/>
      <c r="JR3706" s="0"/>
      <c r="JS3706" s="0"/>
      <c r="JT3706" s="0"/>
      <c r="JU3706" s="0"/>
      <c r="JV3706" s="0"/>
      <c r="JW3706" s="0"/>
      <c r="JX3706" s="0"/>
      <c r="JY3706" s="0"/>
      <c r="JZ3706" s="0"/>
      <c r="KA3706" s="0"/>
      <c r="KB3706" s="0"/>
      <c r="KC3706" s="0"/>
      <c r="KD3706" s="0"/>
      <c r="KE3706" s="0"/>
      <c r="KF3706" s="0"/>
      <c r="KG3706" s="0"/>
      <c r="KH3706" s="0"/>
      <c r="KI3706" s="0"/>
      <c r="KJ3706" s="0"/>
      <c r="KK3706" s="0"/>
      <c r="KL3706" s="0"/>
      <c r="KM3706" s="0"/>
      <c r="KN3706" s="0"/>
      <c r="KO3706" s="0"/>
      <c r="KP3706" s="0"/>
      <c r="KQ3706" s="0"/>
      <c r="KR3706" s="0"/>
      <c r="KS3706" s="0"/>
      <c r="KT3706" s="0"/>
      <c r="KU3706" s="0"/>
      <c r="KV3706" s="0"/>
      <c r="KW3706" s="0"/>
      <c r="KX3706" s="0"/>
      <c r="KY3706" s="0"/>
      <c r="KZ3706" s="0"/>
      <c r="LA3706" s="0"/>
      <c r="LB3706" s="0"/>
      <c r="LC3706" s="0"/>
      <c r="LD3706" s="0"/>
      <c r="LE3706" s="0"/>
      <c r="LF3706" s="0"/>
      <c r="LG3706" s="0"/>
      <c r="LH3706" s="0"/>
      <c r="LI3706" s="0"/>
      <c r="LJ3706" s="0"/>
      <c r="LK3706" s="0"/>
      <c r="LL3706" s="0"/>
      <c r="LM3706" s="0"/>
      <c r="LN3706" s="0"/>
      <c r="LO3706" s="0"/>
      <c r="LP3706" s="0"/>
      <c r="LQ3706" s="0"/>
      <c r="LR3706" s="0"/>
      <c r="LS3706" s="0"/>
      <c r="LT3706" s="0"/>
      <c r="LU3706" s="0"/>
      <c r="LV3706" s="0"/>
      <c r="LW3706" s="0"/>
      <c r="LX3706" s="0"/>
      <c r="LY3706" s="0"/>
      <c r="LZ3706" s="0"/>
      <c r="MA3706" s="0"/>
      <c r="MB3706" s="0"/>
      <c r="MC3706" s="0"/>
      <c r="MD3706" s="0"/>
      <c r="ME3706" s="0"/>
      <c r="MF3706" s="0"/>
      <c r="MG3706" s="0"/>
      <c r="MH3706" s="0"/>
      <c r="MI3706" s="0"/>
      <c r="MJ3706" s="0"/>
      <c r="MK3706" s="0"/>
      <c r="ML3706" s="0"/>
      <c r="MM3706" s="0"/>
      <c r="MN3706" s="0"/>
      <c r="MO3706" s="0"/>
      <c r="MP3706" s="0"/>
      <c r="MQ3706" s="0"/>
      <c r="MR3706" s="0"/>
      <c r="MS3706" s="0"/>
      <c r="MT3706" s="0"/>
      <c r="MU3706" s="0"/>
      <c r="MV3706" s="0"/>
      <c r="MW3706" s="0"/>
      <c r="MX3706" s="0"/>
      <c r="MY3706" s="0"/>
      <c r="MZ3706" s="0"/>
      <c r="NA3706" s="0"/>
      <c r="NB3706" s="0"/>
      <c r="NC3706" s="0"/>
      <c r="ND3706" s="0"/>
      <c r="NE3706" s="0"/>
      <c r="NF3706" s="0"/>
      <c r="NG3706" s="0"/>
      <c r="NH3706" s="0"/>
      <c r="NI3706" s="0"/>
      <c r="NJ3706" s="0"/>
      <c r="NK3706" s="0"/>
      <c r="NL3706" s="0"/>
      <c r="NM3706" s="0"/>
      <c r="NN3706" s="0"/>
      <c r="NO3706" s="0"/>
      <c r="NP3706" s="0"/>
      <c r="NQ3706" s="0"/>
      <c r="NR3706" s="0"/>
      <c r="NS3706" s="0"/>
      <c r="NT3706" s="0"/>
      <c r="NU3706" s="0"/>
      <c r="NV3706" s="0"/>
      <c r="NW3706" s="0"/>
      <c r="NX3706" s="0"/>
      <c r="NY3706" s="0"/>
      <c r="NZ3706" s="0"/>
      <c r="OA3706" s="0"/>
      <c r="OB3706" s="0"/>
      <c r="OC3706" s="0"/>
      <c r="OD3706" s="0"/>
      <c r="OE3706" s="0"/>
      <c r="OF3706" s="0"/>
      <c r="OG3706" s="0"/>
      <c r="OH3706" s="0"/>
      <c r="OI3706" s="0"/>
      <c r="OJ3706" s="0"/>
      <c r="OK3706" s="0"/>
      <c r="OL3706" s="0"/>
      <c r="OM3706" s="0"/>
      <c r="ON3706" s="0"/>
      <c r="OO3706" s="0"/>
      <c r="OP3706" s="0"/>
      <c r="OQ3706" s="0"/>
      <c r="OR3706" s="0"/>
      <c r="OS3706" s="0"/>
      <c r="OT3706" s="0"/>
      <c r="OU3706" s="0"/>
      <c r="OV3706" s="0"/>
      <c r="OW3706" s="0"/>
      <c r="OX3706" s="0"/>
      <c r="OY3706" s="0"/>
      <c r="OZ3706" s="0"/>
      <c r="PA3706" s="0"/>
      <c r="PB3706" s="0"/>
      <c r="PC3706" s="0"/>
      <c r="PD3706" s="0"/>
      <c r="PE3706" s="0"/>
      <c r="PF3706" s="0"/>
      <c r="PG3706" s="0"/>
      <c r="PH3706" s="0"/>
      <c r="PI3706" s="0"/>
      <c r="PJ3706" s="0"/>
      <c r="PK3706" s="0"/>
      <c r="PL3706" s="0"/>
      <c r="PM3706" s="0"/>
      <c r="PN3706" s="0"/>
      <c r="PO3706" s="0"/>
      <c r="PP3706" s="0"/>
      <c r="PQ3706" s="0"/>
      <c r="PR3706" s="0"/>
      <c r="PS3706" s="0"/>
      <c r="PT3706" s="0"/>
      <c r="PU3706" s="0"/>
      <c r="PV3706" s="0"/>
      <c r="PW3706" s="0"/>
      <c r="PX3706" s="0"/>
      <c r="PY3706" s="0"/>
      <c r="PZ3706" s="0"/>
      <c r="QA3706" s="0"/>
      <c r="QB3706" s="0"/>
      <c r="QC3706" s="0"/>
      <c r="QD3706" s="0"/>
      <c r="QE3706" s="0"/>
      <c r="QF3706" s="0"/>
      <c r="QG3706" s="0"/>
      <c r="QH3706" s="0"/>
      <c r="QI3706" s="0"/>
      <c r="QJ3706" s="0"/>
      <c r="QK3706" s="0"/>
      <c r="QL3706" s="0"/>
      <c r="QM3706" s="0"/>
      <c r="QN3706" s="0"/>
      <c r="QO3706" s="0"/>
      <c r="QP3706" s="0"/>
      <c r="QQ3706" s="0"/>
      <c r="QR3706" s="0"/>
      <c r="QS3706" s="0"/>
      <c r="QT3706" s="0"/>
      <c r="QU3706" s="0"/>
      <c r="QV3706" s="0"/>
      <c r="QW3706" s="0"/>
      <c r="QX3706" s="0"/>
      <c r="QY3706" s="0"/>
      <c r="QZ3706" s="0"/>
      <c r="RA3706" s="0"/>
      <c r="RB3706" s="0"/>
      <c r="RC3706" s="0"/>
      <c r="RD3706" s="0"/>
      <c r="RE3706" s="0"/>
      <c r="RF3706" s="0"/>
      <c r="RG3706" s="0"/>
      <c r="RH3706" s="0"/>
      <c r="RI3706" s="0"/>
      <c r="RJ3706" s="0"/>
      <c r="RK3706" s="0"/>
      <c r="RL3706" s="0"/>
      <c r="RM3706" s="0"/>
      <c r="RN3706" s="0"/>
      <c r="RO3706" s="0"/>
      <c r="RP3706" s="0"/>
      <c r="RQ3706" s="0"/>
      <c r="RR3706" s="0"/>
      <c r="RS3706" s="0"/>
      <c r="RT3706" s="0"/>
      <c r="RU3706" s="0"/>
      <c r="RV3706" s="0"/>
      <c r="RW3706" s="0"/>
      <c r="RX3706" s="0"/>
      <c r="RY3706" s="0"/>
      <c r="RZ3706" s="0"/>
      <c r="SA3706" s="0"/>
      <c r="SB3706" s="0"/>
      <c r="SC3706" s="0"/>
      <c r="SD3706" s="0"/>
      <c r="SE3706" s="0"/>
      <c r="SF3706" s="0"/>
      <c r="SG3706" s="0"/>
      <c r="SH3706" s="0"/>
      <c r="SI3706" s="0"/>
      <c r="SJ3706" s="0"/>
      <c r="SK3706" s="0"/>
      <c r="SL3706" s="0"/>
      <c r="SM3706" s="0"/>
      <c r="SN3706" s="0"/>
      <c r="SO3706" s="0"/>
      <c r="SP3706" s="0"/>
      <c r="SQ3706" s="0"/>
      <c r="SR3706" s="0"/>
      <c r="SS3706" s="0"/>
      <c r="ST3706" s="0"/>
      <c r="SU3706" s="0"/>
      <c r="SV3706" s="0"/>
      <c r="SW3706" s="0"/>
      <c r="SX3706" s="0"/>
      <c r="SY3706" s="0"/>
      <c r="SZ3706" s="0"/>
      <c r="TA3706" s="0"/>
      <c r="TB3706" s="0"/>
      <c r="TC3706" s="0"/>
      <c r="TD3706" s="0"/>
      <c r="TE3706" s="0"/>
      <c r="TF3706" s="0"/>
      <c r="TG3706" s="0"/>
      <c r="TH3706" s="0"/>
      <c r="TI3706" s="0"/>
      <c r="TJ3706" s="0"/>
      <c r="TK3706" s="0"/>
      <c r="TL3706" s="0"/>
      <c r="TM3706" s="0"/>
      <c r="TN3706" s="0"/>
      <c r="TO3706" s="0"/>
      <c r="TP3706" s="0"/>
      <c r="TQ3706" s="0"/>
      <c r="TR3706" s="0"/>
      <c r="TS3706" s="0"/>
      <c r="TT3706" s="0"/>
      <c r="TU3706" s="0"/>
      <c r="TV3706" s="0"/>
      <c r="TW3706" s="0"/>
      <c r="TX3706" s="0"/>
      <c r="TY3706" s="0"/>
      <c r="TZ3706" s="0"/>
      <c r="UA3706" s="0"/>
      <c r="UB3706" s="0"/>
      <c r="UC3706" s="0"/>
      <c r="UD3706" s="0"/>
      <c r="UE3706" s="0"/>
      <c r="UF3706" s="0"/>
      <c r="UG3706" s="0"/>
      <c r="UH3706" s="0"/>
      <c r="UI3706" s="0"/>
      <c r="UJ3706" s="0"/>
      <c r="UK3706" s="0"/>
      <c r="UL3706" s="0"/>
      <c r="UM3706" s="0"/>
      <c r="UN3706" s="0"/>
      <c r="UO3706" s="0"/>
      <c r="UP3706" s="0"/>
      <c r="UQ3706" s="0"/>
      <c r="UR3706" s="0"/>
      <c r="US3706" s="0"/>
      <c r="UT3706" s="0"/>
      <c r="UU3706" s="0"/>
      <c r="UV3706" s="0"/>
      <c r="UW3706" s="0"/>
      <c r="UX3706" s="0"/>
      <c r="UY3706" s="0"/>
      <c r="UZ3706" s="0"/>
      <c r="VA3706" s="0"/>
      <c r="VB3706" s="0"/>
      <c r="VC3706" s="0"/>
      <c r="VD3706" s="0"/>
      <c r="VE3706" s="0"/>
      <c r="VF3706" s="0"/>
      <c r="VG3706" s="0"/>
      <c r="VH3706" s="0"/>
      <c r="VI3706" s="0"/>
      <c r="VJ3706" s="0"/>
      <c r="VK3706" s="0"/>
      <c r="VL3706" s="0"/>
      <c r="VM3706" s="0"/>
      <c r="VN3706" s="0"/>
      <c r="VO3706" s="0"/>
      <c r="VP3706" s="0"/>
      <c r="VQ3706" s="0"/>
      <c r="VR3706" s="0"/>
      <c r="VS3706" s="0"/>
      <c r="VT3706" s="0"/>
      <c r="VU3706" s="0"/>
      <c r="VV3706" s="0"/>
      <c r="VW3706" s="0"/>
      <c r="VX3706" s="0"/>
      <c r="VY3706" s="0"/>
      <c r="VZ3706" s="0"/>
      <c r="WA3706" s="0"/>
      <c r="WB3706" s="0"/>
      <c r="WC3706" s="0"/>
      <c r="WD3706" s="0"/>
      <c r="WE3706" s="0"/>
      <c r="WF3706" s="0"/>
      <c r="WG3706" s="0"/>
      <c r="WH3706" s="0"/>
      <c r="WI3706" s="0"/>
      <c r="WJ3706" s="0"/>
      <c r="WK3706" s="0"/>
      <c r="WL3706" s="0"/>
      <c r="WM3706" s="0"/>
      <c r="WN3706" s="0"/>
      <c r="WO3706" s="0"/>
      <c r="WP3706" s="0"/>
      <c r="WQ3706" s="0"/>
      <c r="WR3706" s="0"/>
      <c r="WS3706" s="0"/>
      <c r="WT3706" s="0"/>
      <c r="WU3706" s="0"/>
      <c r="WV3706" s="0"/>
      <c r="WW3706" s="0"/>
      <c r="WX3706" s="0"/>
      <c r="WY3706" s="0"/>
      <c r="WZ3706" s="0"/>
      <c r="XA3706" s="0"/>
      <c r="XB3706" s="0"/>
      <c r="XC3706" s="0"/>
      <c r="XD3706" s="0"/>
      <c r="XE3706" s="0"/>
      <c r="XF3706" s="0"/>
      <c r="XG3706" s="0"/>
      <c r="XH3706" s="0"/>
      <c r="XI3706" s="0"/>
      <c r="XJ3706" s="0"/>
      <c r="XK3706" s="0"/>
      <c r="XL3706" s="0"/>
      <c r="XM3706" s="0"/>
      <c r="XN3706" s="0"/>
      <c r="XO3706" s="0"/>
      <c r="XP3706" s="0"/>
      <c r="XQ3706" s="0"/>
      <c r="XR3706" s="0"/>
      <c r="XS3706" s="0"/>
      <c r="XT3706" s="0"/>
      <c r="XU3706" s="0"/>
      <c r="XV3706" s="0"/>
      <c r="XW3706" s="0"/>
      <c r="XX3706" s="0"/>
      <c r="XY3706" s="0"/>
      <c r="XZ3706" s="0"/>
      <c r="YA3706" s="0"/>
      <c r="YB3706" s="0"/>
      <c r="YC3706" s="0"/>
      <c r="YD3706" s="0"/>
      <c r="YE3706" s="0"/>
      <c r="YF3706" s="0"/>
      <c r="YG3706" s="0"/>
      <c r="YH3706" s="0"/>
      <c r="YI3706" s="0"/>
      <c r="YJ3706" s="0"/>
      <c r="YK3706" s="0"/>
      <c r="YL3706" s="0"/>
      <c r="YM3706" s="0"/>
      <c r="YN3706" s="0"/>
      <c r="YO3706" s="0"/>
      <c r="YP3706" s="0"/>
      <c r="YQ3706" s="0"/>
      <c r="YR3706" s="0"/>
      <c r="YS3706" s="0"/>
      <c r="YT3706" s="0"/>
      <c r="YU3706" s="0"/>
      <c r="YV3706" s="0"/>
      <c r="YW3706" s="0"/>
      <c r="YX3706" s="0"/>
      <c r="YY3706" s="0"/>
      <c r="YZ3706" s="0"/>
      <c r="ZA3706" s="0"/>
      <c r="ZB3706" s="0"/>
      <c r="ZC3706" s="0"/>
      <c r="ZD3706" s="0"/>
      <c r="ZE3706" s="0"/>
      <c r="ZF3706" s="0"/>
      <c r="ZG3706" s="0"/>
      <c r="ZH3706" s="0"/>
      <c r="ZI3706" s="0"/>
      <c r="ZJ3706" s="0"/>
      <c r="ZK3706" s="0"/>
      <c r="ZL3706" s="0"/>
      <c r="ZM3706" s="0"/>
      <c r="ZN3706" s="0"/>
      <c r="ZO3706" s="0"/>
      <c r="ZP3706" s="0"/>
      <c r="ZQ3706" s="0"/>
      <c r="ZR3706" s="0"/>
      <c r="ZS3706" s="0"/>
      <c r="ZT3706" s="0"/>
      <c r="ZU3706" s="0"/>
      <c r="ZV3706" s="0"/>
      <c r="ZW3706" s="0"/>
      <c r="ZX3706" s="0"/>
      <c r="ZY3706" s="0"/>
      <c r="ZZ3706" s="0"/>
      <c r="AAA3706" s="0"/>
      <c r="AAB3706" s="0"/>
      <c r="AAC3706" s="0"/>
      <c r="AAD3706" s="0"/>
      <c r="AAE3706" s="0"/>
      <c r="AAF3706" s="0"/>
      <c r="AAG3706" s="0"/>
      <c r="AAH3706" s="0"/>
      <c r="AAI3706" s="0"/>
      <c r="AAJ3706" s="0"/>
      <c r="AAK3706" s="0"/>
      <c r="AAL3706" s="0"/>
      <c r="AAM3706" s="0"/>
      <c r="AAN3706" s="0"/>
      <c r="AAO3706" s="0"/>
      <c r="AAP3706" s="0"/>
      <c r="AAQ3706" s="0"/>
      <c r="AAR3706" s="0"/>
      <c r="AAS3706" s="0"/>
      <c r="AAT3706" s="0"/>
      <c r="AAU3706" s="0"/>
      <c r="AAV3706" s="0"/>
      <c r="AAW3706" s="0"/>
      <c r="AAX3706" s="0"/>
      <c r="AAY3706" s="0"/>
      <c r="AAZ3706" s="0"/>
      <c r="ABA3706" s="0"/>
      <c r="ABB3706" s="0"/>
      <c r="ABC3706" s="0"/>
      <c r="ABD3706" s="0"/>
      <c r="ABE3706" s="0"/>
      <c r="ABF3706" s="0"/>
      <c r="ABG3706" s="0"/>
      <c r="ABH3706" s="0"/>
      <c r="ABI3706" s="0"/>
      <c r="ABJ3706" s="0"/>
      <c r="ABK3706" s="0"/>
      <c r="ABL3706" s="0"/>
      <c r="ABM3706" s="0"/>
      <c r="ABN3706" s="0"/>
      <c r="ABO3706" s="0"/>
      <c r="ABP3706" s="0"/>
      <c r="ABQ3706" s="0"/>
      <c r="ABR3706" s="0"/>
      <c r="ABS3706" s="0"/>
      <c r="ABT3706" s="0"/>
      <c r="ABU3706" s="0"/>
      <c r="ABV3706" s="0"/>
      <c r="ABW3706" s="0"/>
      <c r="ABX3706" s="0"/>
      <c r="ABY3706" s="0"/>
      <c r="ABZ3706" s="0"/>
      <c r="ACA3706" s="0"/>
      <c r="ACB3706" s="0"/>
      <c r="ACC3706" s="0"/>
      <c r="ACD3706" s="0"/>
      <c r="ACE3706" s="0"/>
      <c r="ACF3706" s="0"/>
      <c r="ACG3706" s="0"/>
      <c r="ACH3706" s="0"/>
      <c r="ACI3706" s="0"/>
      <c r="ACJ3706" s="0"/>
      <c r="ACK3706" s="0"/>
      <c r="ACL3706" s="0"/>
      <c r="ACM3706" s="0"/>
      <c r="ACN3706" s="0"/>
      <c r="ACO3706" s="0"/>
      <c r="ACP3706" s="0"/>
      <c r="ACQ3706" s="0"/>
      <c r="ACR3706" s="0"/>
      <c r="ACS3706" s="0"/>
      <c r="ACT3706" s="0"/>
      <c r="ACU3706" s="0"/>
      <c r="ACV3706" s="0"/>
      <c r="ACW3706" s="0"/>
      <c r="ACX3706" s="0"/>
      <c r="ACY3706" s="0"/>
      <c r="ACZ3706" s="0"/>
      <c r="ADA3706" s="0"/>
      <c r="ADB3706" s="0"/>
      <c r="ADC3706" s="0"/>
      <c r="ADD3706" s="0"/>
      <c r="ADE3706" s="0"/>
      <c r="ADF3706" s="0"/>
      <c r="ADG3706" s="0"/>
      <c r="ADH3706" s="0"/>
      <c r="ADI3706" s="0"/>
      <c r="ADJ3706" s="0"/>
      <c r="ADK3706" s="0"/>
      <c r="ADL3706" s="0"/>
      <c r="ADM3706" s="0"/>
      <c r="ADN3706" s="0"/>
      <c r="ADO3706" s="0"/>
      <c r="ADP3706" s="0"/>
      <c r="ADQ3706" s="0"/>
      <c r="ADR3706" s="0"/>
      <c r="ADS3706" s="0"/>
      <c r="ADT3706" s="0"/>
      <c r="ADU3706" s="0"/>
      <c r="ADV3706" s="0"/>
      <c r="ADW3706" s="0"/>
      <c r="ADX3706" s="0"/>
      <c r="ADY3706" s="0"/>
      <c r="ADZ3706" s="0"/>
      <c r="AEA3706" s="0"/>
      <c r="AEB3706" s="0"/>
      <c r="AEC3706" s="0"/>
      <c r="AED3706" s="0"/>
      <c r="AEE3706" s="0"/>
      <c r="AEF3706" s="0"/>
      <c r="AEG3706" s="0"/>
      <c r="AEH3706" s="0"/>
      <c r="AEI3706" s="0"/>
      <c r="AEJ3706" s="0"/>
      <c r="AEK3706" s="0"/>
      <c r="AEL3706" s="0"/>
      <c r="AEM3706" s="0"/>
      <c r="AEN3706" s="0"/>
      <c r="AEO3706" s="0"/>
      <c r="AEP3706" s="0"/>
      <c r="AEQ3706" s="0"/>
      <c r="AER3706" s="0"/>
      <c r="AES3706" s="0"/>
      <c r="AET3706" s="0"/>
      <c r="AEU3706" s="0"/>
      <c r="AEV3706" s="0"/>
      <c r="AEW3706" s="0"/>
      <c r="AEX3706" s="0"/>
      <c r="AEY3706" s="0"/>
      <c r="AEZ3706" s="0"/>
      <c r="AFA3706" s="0"/>
      <c r="AFB3706" s="0"/>
      <c r="AFC3706" s="0"/>
      <c r="AFD3706" s="0"/>
      <c r="AFE3706" s="0"/>
      <c r="AFF3706" s="0"/>
      <c r="AFG3706" s="0"/>
      <c r="AFH3706" s="0"/>
      <c r="AFI3706" s="0"/>
      <c r="AFJ3706" s="0"/>
      <c r="AFK3706" s="0"/>
      <c r="AFL3706" s="0"/>
      <c r="AFM3706" s="0"/>
      <c r="AFN3706" s="0"/>
      <c r="AFO3706" s="0"/>
      <c r="AFP3706" s="0"/>
      <c r="AFQ3706" s="0"/>
      <c r="AFR3706" s="0"/>
      <c r="AFS3706" s="0"/>
      <c r="AFT3706" s="0"/>
      <c r="AFU3706" s="0"/>
      <c r="AFV3706" s="0"/>
      <c r="AFW3706" s="0"/>
      <c r="AFX3706" s="0"/>
      <c r="AFY3706" s="0"/>
      <c r="AFZ3706" s="0"/>
      <c r="AGA3706" s="0"/>
      <c r="AGB3706" s="0"/>
      <c r="AGC3706" s="0"/>
      <c r="AGD3706" s="0"/>
      <c r="AGE3706" s="0"/>
      <c r="AGF3706" s="0"/>
      <c r="AGG3706" s="0"/>
      <c r="AGH3706" s="0"/>
      <c r="AGI3706" s="0"/>
      <c r="AGJ3706" s="0"/>
      <c r="AGK3706" s="0"/>
      <c r="AGL3706" s="0"/>
      <c r="AGM3706" s="0"/>
      <c r="AGN3706" s="0"/>
      <c r="AGO3706" s="0"/>
      <c r="AGP3706" s="0"/>
      <c r="AGQ3706" s="0"/>
      <c r="AGR3706" s="0"/>
      <c r="AGS3706" s="0"/>
      <c r="AGT3706" s="0"/>
      <c r="AGU3706" s="0"/>
      <c r="AGV3706" s="0"/>
      <c r="AGW3706" s="0"/>
      <c r="AGX3706" s="0"/>
      <c r="AGY3706" s="0"/>
      <c r="AGZ3706" s="0"/>
      <c r="AHA3706" s="0"/>
      <c r="AHB3706" s="0"/>
      <c r="AHC3706" s="0"/>
      <c r="AHD3706" s="0"/>
      <c r="AHE3706" s="0"/>
      <c r="AHF3706" s="0"/>
      <c r="AHG3706" s="0"/>
      <c r="AHH3706" s="0"/>
      <c r="AHI3706" s="0"/>
      <c r="AHJ3706" s="0"/>
      <c r="AHK3706" s="0"/>
      <c r="AHL3706" s="0"/>
      <c r="AHM3706" s="0"/>
      <c r="AHN3706" s="0"/>
      <c r="AHO3706" s="0"/>
      <c r="AHP3706" s="0"/>
      <c r="AHQ3706" s="0"/>
      <c r="AHR3706" s="0"/>
      <c r="AHS3706" s="0"/>
      <c r="AHT3706" s="0"/>
      <c r="AHU3706" s="0"/>
      <c r="AHV3706" s="0"/>
      <c r="AHW3706" s="0"/>
      <c r="AHX3706" s="0"/>
      <c r="AHY3706" s="0"/>
      <c r="AHZ3706" s="0"/>
      <c r="AIA3706" s="0"/>
      <c r="AIB3706" s="0"/>
      <c r="AIC3706" s="0"/>
      <c r="AID3706" s="0"/>
      <c r="AIE3706" s="0"/>
      <c r="AIF3706" s="0"/>
      <c r="AIG3706" s="0"/>
      <c r="AIH3706" s="0"/>
      <c r="AII3706" s="0"/>
      <c r="AIJ3706" s="0"/>
      <c r="AIK3706" s="0"/>
      <c r="AIL3706" s="0"/>
      <c r="AIM3706" s="0"/>
      <c r="AIN3706" s="0"/>
      <c r="AIO3706" s="0"/>
      <c r="AIP3706" s="0"/>
      <c r="AIQ3706" s="0"/>
      <c r="AIR3706" s="0"/>
      <c r="AIS3706" s="0"/>
      <c r="AIT3706" s="0"/>
      <c r="AIU3706" s="0"/>
      <c r="AIV3706" s="0"/>
      <c r="AIW3706" s="0"/>
      <c r="AIX3706" s="0"/>
      <c r="AIY3706" s="0"/>
      <c r="AIZ3706" s="0"/>
      <c r="AJA3706" s="0"/>
      <c r="AJB3706" s="0"/>
      <c r="AJC3706" s="0"/>
      <c r="AJD3706" s="0"/>
      <c r="AJE3706" s="0"/>
      <c r="AJF3706" s="0"/>
      <c r="AJG3706" s="0"/>
      <c r="AJH3706" s="0"/>
      <c r="AJI3706" s="0"/>
      <c r="AJJ3706" s="0"/>
      <c r="AJK3706" s="0"/>
      <c r="AJL3706" s="0"/>
      <c r="AJM3706" s="0"/>
      <c r="AJN3706" s="0"/>
      <c r="AJO3706" s="0"/>
      <c r="AJP3706" s="0"/>
      <c r="AJQ3706" s="0"/>
      <c r="AJR3706" s="0"/>
      <c r="AJS3706" s="0"/>
      <c r="AJT3706" s="0"/>
      <c r="AJU3706" s="0"/>
      <c r="AJV3706" s="0"/>
      <c r="AJW3706" s="0"/>
      <c r="AJX3706" s="0"/>
      <c r="AJY3706" s="0"/>
      <c r="AJZ3706" s="0"/>
      <c r="AKA3706" s="0"/>
      <c r="AKB3706" s="0"/>
      <c r="AKC3706" s="0"/>
      <c r="AKD3706" s="0"/>
      <c r="AKE3706" s="0"/>
      <c r="AKF3706" s="0"/>
      <c r="AKG3706" s="0"/>
      <c r="AKH3706" s="0"/>
      <c r="AKI3706" s="0"/>
      <c r="AKJ3706" s="0"/>
      <c r="AKK3706" s="0"/>
      <c r="AKL3706" s="0"/>
      <c r="AKM3706" s="0"/>
      <c r="AKN3706" s="0"/>
      <c r="AKO3706" s="0"/>
      <c r="AKP3706" s="0"/>
      <c r="AKQ3706" s="0"/>
      <c r="AKR3706" s="0"/>
      <c r="AKS3706" s="0"/>
      <c r="AKT3706" s="0"/>
      <c r="AKU3706" s="0"/>
      <c r="AKV3706" s="0"/>
      <c r="AKW3706" s="0"/>
      <c r="AKX3706" s="0"/>
      <c r="AKY3706" s="0"/>
      <c r="AKZ3706" s="0"/>
      <c r="ALA3706" s="0"/>
      <c r="ALB3706" s="0"/>
      <c r="ALC3706" s="0"/>
      <c r="ALD3706" s="0"/>
      <c r="ALE3706" s="0"/>
      <c r="ALF3706" s="0"/>
      <c r="ALG3706" s="0"/>
      <c r="ALH3706" s="0"/>
      <c r="ALI3706" s="0"/>
      <c r="ALJ3706" s="0"/>
      <c r="ALK3706" s="0"/>
      <c r="ALL3706" s="0"/>
      <c r="ALM3706" s="0"/>
      <c r="ALN3706" s="0"/>
      <c r="ALO3706" s="0"/>
      <c r="ALP3706" s="0"/>
      <c r="ALQ3706" s="0"/>
      <c r="ALR3706" s="0"/>
      <c r="ALS3706" s="0"/>
      <c r="ALT3706" s="0"/>
      <c r="ALU3706" s="0"/>
      <c r="ALV3706" s="0"/>
      <c r="ALW3706" s="0"/>
      <c r="ALX3706" s="0"/>
      <c r="ALY3706" s="0"/>
      <c r="ALZ3706" s="0"/>
      <c r="AMA3706" s="0"/>
      <c r="AMB3706" s="0"/>
      <c r="AMC3706" s="0"/>
      <c r="AMD3706" s="0"/>
      <c r="AME3706" s="0"/>
      <c r="AMF3706" s="0"/>
      <c r="AMG3706" s="0"/>
      <c r="AMH3706" s="0"/>
      <c r="AMI3706" s="0"/>
    </row>
    <row r="3707" customFormat="false" ht="12.75" hidden="false" customHeight="false" outlineLevel="0" collapsed="false">
      <c r="A3707" s="1" t="s">
        <v>2459</v>
      </c>
      <c r="C3707" s="85" t="s">
        <v>2461</v>
      </c>
      <c r="D3707" s="85" t="s">
        <v>88</v>
      </c>
      <c r="E3707" s="98" t="n">
        <v>3.8</v>
      </c>
      <c r="F3707" s="86" t="n">
        <v>1.45</v>
      </c>
      <c r="G3707" s="87" t="s">
        <v>1830</v>
      </c>
      <c r="H3707" s="87" t="s">
        <v>61</v>
      </c>
      <c r="I3707" s="86" t="n">
        <v>1.35</v>
      </c>
      <c r="J3707" s="87" t="s">
        <v>2426</v>
      </c>
      <c r="BM3707" s="0"/>
      <c r="BN3707" s="0"/>
      <c r="BO3707" s="0"/>
      <c r="BP3707" s="0"/>
      <c r="BQ3707" s="0"/>
      <c r="BR3707" s="0"/>
      <c r="BS3707" s="0"/>
      <c r="BT3707" s="0"/>
      <c r="BU3707" s="0"/>
      <c r="BV3707" s="0"/>
      <c r="BW3707" s="0"/>
      <c r="BX3707" s="0"/>
      <c r="BY3707" s="0"/>
      <c r="BZ3707" s="0"/>
      <c r="CA3707" s="0"/>
      <c r="CB3707" s="0"/>
      <c r="CC3707" s="0"/>
      <c r="CD3707" s="0"/>
      <c r="CE3707" s="0"/>
      <c r="CF3707" s="0"/>
      <c r="CG3707" s="0"/>
      <c r="CH3707" s="0"/>
      <c r="CI3707" s="0"/>
      <c r="CJ3707" s="0"/>
      <c r="CK3707" s="0"/>
      <c r="CL3707" s="0"/>
      <c r="CM3707" s="0"/>
      <c r="CN3707" s="0"/>
      <c r="CO3707" s="0"/>
      <c r="CP3707" s="0"/>
      <c r="CQ3707" s="0"/>
      <c r="CR3707" s="0"/>
      <c r="CS3707" s="0"/>
      <c r="CT3707" s="0"/>
      <c r="CU3707" s="0"/>
      <c r="CV3707" s="0"/>
      <c r="CW3707" s="0"/>
      <c r="CX3707" s="0"/>
      <c r="CY3707" s="0"/>
      <c r="CZ3707" s="0"/>
      <c r="DA3707" s="0"/>
      <c r="DB3707" s="0"/>
      <c r="DC3707" s="0"/>
      <c r="DD3707" s="0"/>
      <c r="DE3707" s="0"/>
      <c r="DF3707" s="0"/>
      <c r="DG3707" s="0"/>
      <c r="DH3707" s="0"/>
      <c r="DI3707" s="0"/>
      <c r="DJ3707" s="0"/>
      <c r="DK3707" s="0"/>
      <c r="DL3707" s="0"/>
      <c r="DM3707" s="0"/>
      <c r="DN3707" s="0"/>
      <c r="DO3707" s="0"/>
      <c r="DP3707" s="0"/>
      <c r="DQ3707" s="0"/>
      <c r="DR3707" s="0"/>
      <c r="DS3707" s="0"/>
      <c r="DT3707" s="0"/>
      <c r="DU3707" s="0"/>
      <c r="DV3707" s="0"/>
      <c r="DW3707" s="0"/>
      <c r="DX3707" s="0"/>
      <c r="DY3707" s="0"/>
      <c r="DZ3707" s="0"/>
      <c r="EA3707" s="0"/>
      <c r="EB3707" s="0"/>
      <c r="EC3707" s="0"/>
      <c r="ED3707" s="0"/>
      <c r="EE3707" s="0"/>
      <c r="EF3707" s="0"/>
      <c r="EG3707" s="0"/>
      <c r="EH3707" s="0"/>
      <c r="EI3707" s="0"/>
      <c r="EJ3707" s="0"/>
      <c r="EK3707" s="0"/>
      <c r="EL3707" s="0"/>
      <c r="EM3707" s="0"/>
      <c r="EN3707" s="0"/>
      <c r="EO3707" s="0"/>
      <c r="EP3707" s="0"/>
      <c r="EQ3707" s="0"/>
      <c r="ER3707" s="0"/>
      <c r="ES3707" s="0"/>
      <c r="ET3707" s="0"/>
      <c r="EU3707" s="0"/>
      <c r="EV3707" s="0"/>
      <c r="EW3707" s="0"/>
      <c r="EX3707" s="0"/>
      <c r="EY3707" s="0"/>
      <c r="EZ3707" s="0"/>
      <c r="FA3707" s="0"/>
      <c r="FB3707" s="0"/>
      <c r="FC3707" s="0"/>
      <c r="FD3707" s="0"/>
      <c r="FE3707" s="0"/>
      <c r="FF3707" s="0"/>
      <c r="FG3707" s="0"/>
      <c r="FH3707" s="0"/>
      <c r="FI3707" s="0"/>
      <c r="FJ3707" s="0"/>
      <c r="FK3707" s="0"/>
      <c r="FL3707" s="0"/>
      <c r="FM3707" s="0"/>
      <c r="FN3707" s="0"/>
      <c r="FO3707" s="0"/>
      <c r="FP3707" s="0"/>
      <c r="FQ3707" s="0"/>
      <c r="FR3707" s="0"/>
      <c r="FS3707" s="0"/>
      <c r="FT3707" s="0"/>
      <c r="FU3707" s="0"/>
      <c r="FV3707" s="0"/>
      <c r="FW3707" s="0"/>
      <c r="FX3707" s="0"/>
      <c r="FY3707" s="0"/>
      <c r="FZ3707" s="0"/>
      <c r="GA3707" s="0"/>
      <c r="GB3707" s="0"/>
      <c r="GC3707" s="0"/>
      <c r="GD3707" s="0"/>
      <c r="GE3707" s="0"/>
      <c r="GF3707" s="0"/>
      <c r="GG3707" s="0"/>
      <c r="GH3707" s="0"/>
      <c r="GI3707" s="0"/>
      <c r="GJ3707" s="0"/>
      <c r="GK3707" s="0"/>
      <c r="GL3707" s="0"/>
      <c r="GM3707" s="0"/>
      <c r="GN3707" s="0"/>
      <c r="GO3707" s="0"/>
      <c r="GP3707" s="0"/>
      <c r="GQ3707" s="0"/>
      <c r="GR3707" s="0"/>
      <c r="GS3707" s="0"/>
      <c r="GT3707" s="0"/>
      <c r="GU3707" s="0"/>
      <c r="GV3707" s="0"/>
      <c r="GW3707" s="0"/>
      <c r="GX3707" s="0"/>
      <c r="GY3707" s="0"/>
      <c r="GZ3707" s="0"/>
      <c r="HA3707" s="0"/>
      <c r="HB3707" s="0"/>
      <c r="HC3707" s="0"/>
      <c r="HD3707" s="0"/>
      <c r="HE3707" s="0"/>
      <c r="HF3707" s="0"/>
      <c r="HG3707" s="0"/>
      <c r="HH3707" s="0"/>
      <c r="HI3707" s="0"/>
      <c r="HJ3707" s="0"/>
      <c r="HK3707" s="0"/>
      <c r="HL3707" s="0"/>
      <c r="HM3707" s="0"/>
      <c r="HN3707" s="0"/>
      <c r="HO3707" s="0"/>
      <c r="HP3707" s="0"/>
      <c r="HQ3707" s="0"/>
      <c r="HR3707" s="0"/>
      <c r="HS3707" s="0"/>
      <c r="HT3707" s="0"/>
      <c r="HU3707" s="0"/>
      <c r="HV3707" s="0"/>
      <c r="HW3707" s="0"/>
      <c r="HX3707" s="0"/>
      <c r="HY3707" s="0"/>
      <c r="HZ3707" s="0"/>
      <c r="IA3707" s="0"/>
      <c r="IB3707" s="0"/>
      <c r="IC3707" s="0"/>
      <c r="ID3707" s="0"/>
      <c r="IE3707" s="0"/>
      <c r="IF3707" s="0"/>
      <c r="IG3707" s="0"/>
      <c r="IH3707" s="0"/>
      <c r="II3707" s="0"/>
      <c r="IJ3707" s="0"/>
      <c r="IK3707" s="0"/>
      <c r="IL3707" s="0"/>
      <c r="IM3707" s="0"/>
      <c r="IN3707" s="0"/>
      <c r="IO3707" s="0"/>
      <c r="IP3707" s="0"/>
      <c r="IQ3707" s="0"/>
      <c r="IR3707" s="0"/>
      <c r="IS3707" s="0"/>
      <c r="IT3707" s="0"/>
      <c r="IU3707" s="0"/>
      <c r="IV3707" s="0"/>
      <c r="IW3707" s="0"/>
      <c r="IX3707" s="0"/>
      <c r="IY3707" s="0"/>
      <c r="IZ3707" s="0"/>
      <c r="JA3707" s="0"/>
      <c r="JB3707" s="0"/>
      <c r="JC3707" s="0"/>
      <c r="JD3707" s="0"/>
      <c r="JE3707" s="0"/>
      <c r="JF3707" s="0"/>
      <c r="JG3707" s="0"/>
      <c r="JH3707" s="0"/>
      <c r="JI3707" s="0"/>
      <c r="JJ3707" s="0"/>
      <c r="JK3707" s="0"/>
      <c r="JL3707" s="0"/>
      <c r="JM3707" s="0"/>
      <c r="JN3707" s="0"/>
      <c r="JO3707" s="0"/>
      <c r="JP3707" s="0"/>
      <c r="JQ3707" s="0"/>
      <c r="JR3707" s="0"/>
      <c r="JS3707" s="0"/>
      <c r="JT3707" s="0"/>
      <c r="JU3707" s="0"/>
      <c r="JV3707" s="0"/>
      <c r="JW3707" s="0"/>
      <c r="JX3707" s="0"/>
      <c r="JY3707" s="0"/>
      <c r="JZ3707" s="0"/>
      <c r="KA3707" s="0"/>
      <c r="KB3707" s="0"/>
      <c r="KC3707" s="0"/>
      <c r="KD3707" s="0"/>
      <c r="KE3707" s="0"/>
      <c r="KF3707" s="0"/>
      <c r="KG3707" s="0"/>
      <c r="KH3707" s="0"/>
      <c r="KI3707" s="0"/>
      <c r="KJ3707" s="0"/>
      <c r="KK3707" s="0"/>
      <c r="KL3707" s="0"/>
      <c r="KM3707" s="0"/>
      <c r="KN3707" s="0"/>
      <c r="KO3707" s="0"/>
      <c r="KP3707" s="0"/>
      <c r="KQ3707" s="0"/>
      <c r="KR3707" s="0"/>
      <c r="KS3707" s="0"/>
      <c r="KT3707" s="0"/>
      <c r="KU3707" s="0"/>
      <c r="KV3707" s="0"/>
      <c r="KW3707" s="0"/>
      <c r="KX3707" s="0"/>
      <c r="KY3707" s="0"/>
      <c r="KZ3707" s="0"/>
      <c r="LA3707" s="0"/>
      <c r="LB3707" s="0"/>
      <c r="LC3707" s="0"/>
      <c r="LD3707" s="0"/>
      <c r="LE3707" s="0"/>
      <c r="LF3707" s="0"/>
      <c r="LG3707" s="0"/>
      <c r="LH3707" s="0"/>
      <c r="LI3707" s="0"/>
      <c r="LJ3707" s="0"/>
      <c r="LK3707" s="0"/>
      <c r="LL3707" s="0"/>
      <c r="LM3707" s="0"/>
      <c r="LN3707" s="0"/>
      <c r="LO3707" s="0"/>
      <c r="LP3707" s="0"/>
      <c r="LQ3707" s="0"/>
      <c r="LR3707" s="0"/>
      <c r="LS3707" s="0"/>
      <c r="LT3707" s="0"/>
      <c r="LU3707" s="0"/>
      <c r="LV3707" s="0"/>
      <c r="LW3707" s="0"/>
      <c r="LX3707" s="0"/>
      <c r="LY3707" s="0"/>
      <c r="LZ3707" s="0"/>
      <c r="MA3707" s="0"/>
      <c r="MB3707" s="0"/>
      <c r="MC3707" s="0"/>
      <c r="MD3707" s="0"/>
      <c r="ME3707" s="0"/>
      <c r="MF3707" s="0"/>
      <c r="MG3707" s="0"/>
      <c r="MH3707" s="0"/>
      <c r="MI3707" s="0"/>
      <c r="MJ3707" s="0"/>
      <c r="MK3707" s="0"/>
      <c r="ML3707" s="0"/>
      <c r="MM3707" s="0"/>
      <c r="MN3707" s="0"/>
      <c r="MO3707" s="0"/>
      <c r="MP3707" s="0"/>
      <c r="MQ3707" s="0"/>
      <c r="MR3707" s="0"/>
      <c r="MS3707" s="0"/>
      <c r="MT3707" s="0"/>
      <c r="MU3707" s="0"/>
      <c r="MV3707" s="0"/>
      <c r="MW3707" s="0"/>
      <c r="MX3707" s="0"/>
      <c r="MY3707" s="0"/>
      <c r="MZ3707" s="0"/>
      <c r="NA3707" s="0"/>
      <c r="NB3707" s="0"/>
      <c r="NC3707" s="0"/>
      <c r="ND3707" s="0"/>
      <c r="NE3707" s="0"/>
      <c r="NF3707" s="0"/>
      <c r="NG3707" s="0"/>
      <c r="NH3707" s="0"/>
      <c r="NI3707" s="0"/>
      <c r="NJ3707" s="0"/>
      <c r="NK3707" s="0"/>
      <c r="NL3707" s="0"/>
      <c r="NM3707" s="0"/>
      <c r="NN3707" s="0"/>
      <c r="NO3707" s="0"/>
      <c r="NP3707" s="0"/>
      <c r="NQ3707" s="0"/>
      <c r="NR3707" s="0"/>
      <c r="NS3707" s="0"/>
      <c r="NT3707" s="0"/>
      <c r="NU3707" s="0"/>
      <c r="NV3707" s="0"/>
      <c r="NW3707" s="0"/>
      <c r="NX3707" s="0"/>
      <c r="NY3707" s="0"/>
      <c r="NZ3707" s="0"/>
      <c r="OA3707" s="0"/>
      <c r="OB3707" s="0"/>
      <c r="OC3707" s="0"/>
      <c r="OD3707" s="0"/>
      <c r="OE3707" s="0"/>
      <c r="OF3707" s="0"/>
      <c r="OG3707" s="0"/>
      <c r="OH3707" s="0"/>
      <c r="OI3707" s="0"/>
      <c r="OJ3707" s="0"/>
      <c r="OK3707" s="0"/>
      <c r="OL3707" s="0"/>
      <c r="OM3707" s="0"/>
      <c r="ON3707" s="0"/>
      <c r="OO3707" s="0"/>
      <c r="OP3707" s="0"/>
      <c r="OQ3707" s="0"/>
      <c r="OR3707" s="0"/>
      <c r="OS3707" s="0"/>
      <c r="OT3707" s="0"/>
      <c r="OU3707" s="0"/>
      <c r="OV3707" s="0"/>
      <c r="OW3707" s="0"/>
      <c r="OX3707" s="0"/>
      <c r="OY3707" s="0"/>
      <c r="OZ3707" s="0"/>
      <c r="PA3707" s="0"/>
      <c r="PB3707" s="0"/>
      <c r="PC3707" s="0"/>
      <c r="PD3707" s="0"/>
      <c r="PE3707" s="0"/>
      <c r="PF3707" s="0"/>
      <c r="PG3707" s="0"/>
      <c r="PH3707" s="0"/>
      <c r="PI3707" s="0"/>
      <c r="PJ3707" s="0"/>
      <c r="PK3707" s="0"/>
      <c r="PL3707" s="0"/>
      <c r="PM3707" s="0"/>
      <c r="PN3707" s="0"/>
      <c r="PO3707" s="0"/>
      <c r="PP3707" s="0"/>
      <c r="PQ3707" s="0"/>
      <c r="PR3707" s="0"/>
      <c r="PS3707" s="0"/>
      <c r="PT3707" s="0"/>
      <c r="PU3707" s="0"/>
      <c r="PV3707" s="0"/>
      <c r="PW3707" s="0"/>
      <c r="PX3707" s="0"/>
      <c r="PY3707" s="0"/>
      <c r="PZ3707" s="0"/>
      <c r="QA3707" s="0"/>
      <c r="QB3707" s="0"/>
      <c r="QC3707" s="0"/>
      <c r="QD3707" s="0"/>
      <c r="QE3707" s="0"/>
      <c r="QF3707" s="0"/>
      <c r="QG3707" s="0"/>
      <c r="QH3707" s="0"/>
      <c r="QI3707" s="0"/>
      <c r="QJ3707" s="0"/>
      <c r="QK3707" s="0"/>
      <c r="QL3707" s="0"/>
      <c r="QM3707" s="0"/>
      <c r="QN3707" s="0"/>
      <c r="QO3707" s="0"/>
      <c r="QP3707" s="0"/>
      <c r="QQ3707" s="0"/>
      <c r="QR3707" s="0"/>
      <c r="QS3707" s="0"/>
      <c r="QT3707" s="0"/>
      <c r="QU3707" s="0"/>
      <c r="QV3707" s="0"/>
      <c r="QW3707" s="0"/>
      <c r="QX3707" s="0"/>
      <c r="QY3707" s="0"/>
      <c r="QZ3707" s="0"/>
      <c r="RA3707" s="0"/>
      <c r="RB3707" s="0"/>
      <c r="RC3707" s="0"/>
      <c r="RD3707" s="0"/>
      <c r="RE3707" s="0"/>
      <c r="RF3707" s="0"/>
      <c r="RG3707" s="0"/>
      <c r="RH3707" s="0"/>
      <c r="RI3707" s="0"/>
      <c r="RJ3707" s="0"/>
      <c r="RK3707" s="0"/>
      <c r="RL3707" s="0"/>
      <c r="RM3707" s="0"/>
      <c r="RN3707" s="0"/>
      <c r="RO3707" s="0"/>
      <c r="RP3707" s="0"/>
      <c r="RQ3707" s="0"/>
      <c r="RR3707" s="0"/>
      <c r="RS3707" s="0"/>
      <c r="RT3707" s="0"/>
      <c r="RU3707" s="0"/>
      <c r="RV3707" s="0"/>
      <c r="RW3707" s="0"/>
      <c r="RX3707" s="0"/>
      <c r="RY3707" s="0"/>
      <c r="RZ3707" s="0"/>
      <c r="SA3707" s="0"/>
      <c r="SB3707" s="0"/>
      <c r="SC3707" s="0"/>
      <c r="SD3707" s="0"/>
      <c r="SE3707" s="0"/>
      <c r="SF3707" s="0"/>
      <c r="SG3707" s="0"/>
      <c r="SH3707" s="0"/>
      <c r="SI3707" s="0"/>
      <c r="SJ3707" s="0"/>
      <c r="SK3707" s="0"/>
      <c r="SL3707" s="0"/>
      <c r="SM3707" s="0"/>
      <c r="SN3707" s="0"/>
      <c r="SO3707" s="0"/>
      <c r="SP3707" s="0"/>
      <c r="SQ3707" s="0"/>
      <c r="SR3707" s="0"/>
      <c r="SS3707" s="0"/>
      <c r="ST3707" s="0"/>
      <c r="SU3707" s="0"/>
      <c r="SV3707" s="0"/>
      <c r="SW3707" s="0"/>
      <c r="SX3707" s="0"/>
      <c r="SY3707" s="0"/>
      <c r="SZ3707" s="0"/>
      <c r="TA3707" s="0"/>
      <c r="TB3707" s="0"/>
      <c r="TC3707" s="0"/>
      <c r="TD3707" s="0"/>
      <c r="TE3707" s="0"/>
      <c r="TF3707" s="0"/>
      <c r="TG3707" s="0"/>
      <c r="TH3707" s="0"/>
      <c r="TI3707" s="0"/>
      <c r="TJ3707" s="0"/>
      <c r="TK3707" s="0"/>
      <c r="TL3707" s="0"/>
      <c r="TM3707" s="0"/>
      <c r="TN3707" s="0"/>
      <c r="TO3707" s="0"/>
      <c r="TP3707" s="0"/>
      <c r="TQ3707" s="0"/>
      <c r="TR3707" s="0"/>
      <c r="TS3707" s="0"/>
      <c r="TT3707" s="0"/>
      <c r="TU3707" s="0"/>
      <c r="TV3707" s="0"/>
      <c r="TW3707" s="0"/>
      <c r="TX3707" s="0"/>
      <c r="TY3707" s="0"/>
      <c r="TZ3707" s="0"/>
      <c r="UA3707" s="0"/>
      <c r="UB3707" s="0"/>
      <c r="UC3707" s="0"/>
      <c r="UD3707" s="0"/>
      <c r="UE3707" s="0"/>
      <c r="UF3707" s="0"/>
      <c r="UG3707" s="0"/>
      <c r="UH3707" s="0"/>
      <c r="UI3707" s="0"/>
      <c r="UJ3707" s="0"/>
      <c r="UK3707" s="0"/>
      <c r="UL3707" s="0"/>
      <c r="UM3707" s="0"/>
      <c r="UN3707" s="0"/>
      <c r="UO3707" s="0"/>
      <c r="UP3707" s="0"/>
      <c r="UQ3707" s="0"/>
      <c r="UR3707" s="0"/>
      <c r="US3707" s="0"/>
      <c r="UT3707" s="0"/>
      <c r="UU3707" s="0"/>
      <c r="UV3707" s="0"/>
      <c r="UW3707" s="0"/>
      <c r="UX3707" s="0"/>
      <c r="UY3707" s="0"/>
      <c r="UZ3707" s="0"/>
      <c r="VA3707" s="0"/>
      <c r="VB3707" s="0"/>
      <c r="VC3707" s="0"/>
      <c r="VD3707" s="0"/>
      <c r="VE3707" s="0"/>
      <c r="VF3707" s="0"/>
      <c r="VG3707" s="0"/>
      <c r="VH3707" s="0"/>
      <c r="VI3707" s="0"/>
      <c r="VJ3707" s="0"/>
      <c r="VK3707" s="0"/>
      <c r="VL3707" s="0"/>
      <c r="VM3707" s="0"/>
      <c r="VN3707" s="0"/>
      <c r="VO3707" s="0"/>
      <c r="VP3707" s="0"/>
      <c r="VQ3707" s="0"/>
      <c r="VR3707" s="0"/>
      <c r="VS3707" s="0"/>
      <c r="VT3707" s="0"/>
      <c r="VU3707" s="0"/>
      <c r="VV3707" s="0"/>
      <c r="VW3707" s="0"/>
      <c r="VX3707" s="0"/>
      <c r="VY3707" s="0"/>
      <c r="VZ3707" s="0"/>
      <c r="WA3707" s="0"/>
      <c r="WB3707" s="0"/>
      <c r="WC3707" s="0"/>
      <c r="WD3707" s="0"/>
      <c r="WE3707" s="0"/>
      <c r="WF3707" s="0"/>
      <c r="WG3707" s="0"/>
      <c r="WH3707" s="0"/>
      <c r="WI3707" s="0"/>
      <c r="WJ3707" s="0"/>
      <c r="WK3707" s="0"/>
      <c r="WL3707" s="0"/>
      <c r="WM3707" s="0"/>
      <c r="WN3707" s="0"/>
      <c r="WO3707" s="0"/>
      <c r="WP3707" s="0"/>
      <c r="WQ3707" s="0"/>
      <c r="WR3707" s="0"/>
      <c r="WS3707" s="0"/>
      <c r="WT3707" s="0"/>
      <c r="WU3707" s="0"/>
      <c r="WV3707" s="0"/>
      <c r="WW3707" s="0"/>
      <c r="WX3707" s="0"/>
      <c r="WY3707" s="0"/>
      <c r="WZ3707" s="0"/>
      <c r="XA3707" s="0"/>
      <c r="XB3707" s="0"/>
      <c r="XC3707" s="0"/>
      <c r="XD3707" s="0"/>
      <c r="XE3707" s="0"/>
      <c r="XF3707" s="0"/>
      <c r="XG3707" s="0"/>
      <c r="XH3707" s="0"/>
      <c r="XI3707" s="0"/>
      <c r="XJ3707" s="0"/>
      <c r="XK3707" s="0"/>
      <c r="XL3707" s="0"/>
      <c r="XM3707" s="0"/>
      <c r="XN3707" s="0"/>
      <c r="XO3707" s="0"/>
      <c r="XP3707" s="0"/>
      <c r="XQ3707" s="0"/>
      <c r="XR3707" s="0"/>
      <c r="XS3707" s="0"/>
      <c r="XT3707" s="0"/>
      <c r="XU3707" s="0"/>
      <c r="XV3707" s="0"/>
      <c r="XW3707" s="0"/>
      <c r="XX3707" s="0"/>
      <c r="XY3707" s="0"/>
      <c r="XZ3707" s="0"/>
      <c r="YA3707" s="0"/>
      <c r="YB3707" s="0"/>
      <c r="YC3707" s="0"/>
      <c r="YD3707" s="0"/>
      <c r="YE3707" s="0"/>
      <c r="YF3707" s="0"/>
      <c r="YG3707" s="0"/>
      <c r="YH3707" s="0"/>
      <c r="YI3707" s="0"/>
      <c r="YJ3707" s="0"/>
      <c r="YK3707" s="0"/>
      <c r="YL3707" s="0"/>
      <c r="YM3707" s="0"/>
      <c r="YN3707" s="0"/>
      <c r="YO3707" s="0"/>
      <c r="YP3707" s="0"/>
      <c r="YQ3707" s="0"/>
      <c r="YR3707" s="0"/>
      <c r="YS3707" s="0"/>
      <c r="YT3707" s="0"/>
      <c r="YU3707" s="0"/>
      <c r="YV3707" s="0"/>
      <c r="YW3707" s="0"/>
      <c r="YX3707" s="0"/>
      <c r="YY3707" s="0"/>
      <c r="YZ3707" s="0"/>
      <c r="ZA3707" s="0"/>
      <c r="ZB3707" s="0"/>
      <c r="ZC3707" s="0"/>
      <c r="ZD3707" s="0"/>
      <c r="ZE3707" s="0"/>
      <c r="ZF3707" s="0"/>
      <c r="ZG3707" s="0"/>
      <c r="ZH3707" s="0"/>
      <c r="ZI3707" s="0"/>
      <c r="ZJ3707" s="0"/>
      <c r="ZK3707" s="0"/>
      <c r="ZL3707" s="0"/>
      <c r="ZM3707" s="0"/>
      <c r="ZN3707" s="0"/>
      <c r="ZO3707" s="0"/>
      <c r="ZP3707" s="0"/>
      <c r="ZQ3707" s="0"/>
      <c r="ZR3707" s="0"/>
      <c r="ZS3707" s="0"/>
      <c r="ZT3707" s="0"/>
      <c r="ZU3707" s="0"/>
      <c r="ZV3707" s="0"/>
      <c r="ZW3707" s="0"/>
      <c r="ZX3707" s="0"/>
      <c r="ZY3707" s="0"/>
      <c r="ZZ3707" s="0"/>
      <c r="AAA3707" s="0"/>
      <c r="AAB3707" s="0"/>
      <c r="AAC3707" s="0"/>
      <c r="AAD3707" s="0"/>
      <c r="AAE3707" s="0"/>
      <c r="AAF3707" s="0"/>
      <c r="AAG3707" s="0"/>
      <c r="AAH3707" s="0"/>
      <c r="AAI3707" s="0"/>
      <c r="AAJ3707" s="0"/>
      <c r="AAK3707" s="0"/>
      <c r="AAL3707" s="0"/>
      <c r="AAM3707" s="0"/>
      <c r="AAN3707" s="0"/>
      <c r="AAO3707" s="0"/>
      <c r="AAP3707" s="0"/>
      <c r="AAQ3707" s="0"/>
      <c r="AAR3707" s="0"/>
      <c r="AAS3707" s="0"/>
      <c r="AAT3707" s="0"/>
      <c r="AAU3707" s="0"/>
      <c r="AAV3707" s="0"/>
      <c r="AAW3707" s="0"/>
      <c r="AAX3707" s="0"/>
      <c r="AAY3707" s="0"/>
      <c r="AAZ3707" s="0"/>
      <c r="ABA3707" s="0"/>
      <c r="ABB3707" s="0"/>
      <c r="ABC3707" s="0"/>
      <c r="ABD3707" s="0"/>
      <c r="ABE3707" s="0"/>
      <c r="ABF3707" s="0"/>
      <c r="ABG3707" s="0"/>
      <c r="ABH3707" s="0"/>
      <c r="ABI3707" s="0"/>
      <c r="ABJ3707" s="0"/>
      <c r="ABK3707" s="0"/>
      <c r="ABL3707" s="0"/>
      <c r="ABM3707" s="0"/>
      <c r="ABN3707" s="0"/>
      <c r="ABO3707" s="0"/>
      <c r="ABP3707" s="0"/>
      <c r="ABQ3707" s="0"/>
      <c r="ABR3707" s="0"/>
      <c r="ABS3707" s="0"/>
      <c r="ABT3707" s="0"/>
      <c r="ABU3707" s="0"/>
      <c r="ABV3707" s="0"/>
      <c r="ABW3707" s="0"/>
      <c r="ABX3707" s="0"/>
      <c r="ABY3707" s="0"/>
      <c r="ABZ3707" s="0"/>
      <c r="ACA3707" s="0"/>
      <c r="ACB3707" s="0"/>
      <c r="ACC3707" s="0"/>
      <c r="ACD3707" s="0"/>
      <c r="ACE3707" s="0"/>
      <c r="ACF3707" s="0"/>
      <c r="ACG3707" s="0"/>
      <c r="ACH3707" s="0"/>
      <c r="ACI3707" s="0"/>
      <c r="ACJ3707" s="0"/>
      <c r="ACK3707" s="0"/>
      <c r="ACL3707" s="0"/>
      <c r="ACM3707" s="0"/>
      <c r="ACN3707" s="0"/>
      <c r="ACO3707" s="0"/>
      <c r="ACP3707" s="0"/>
      <c r="ACQ3707" s="0"/>
      <c r="ACR3707" s="0"/>
      <c r="ACS3707" s="0"/>
      <c r="ACT3707" s="0"/>
      <c r="ACU3707" s="0"/>
      <c r="ACV3707" s="0"/>
      <c r="ACW3707" s="0"/>
      <c r="ACX3707" s="0"/>
      <c r="ACY3707" s="0"/>
      <c r="ACZ3707" s="0"/>
      <c r="ADA3707" s="0"/>
      <c r="ADB3707" s="0"/>
      <c r="ADC3707" s="0"/>
      <c r="ADD3707" s="0"/>
      <c r="ADE3707" s="0"/>
      <c r="ADF3707" s="0"/>
      <c r="ADG3707" s="0"/>
      <c r="ADH3707" s="0"/>
      <c r="ADI3707" s="0"/>
      <c r="ADJ3707" s="0"/>
      <c r="ADK3707" s="0"/>
      <c r="ADL3707" s="0"/>
      <c r="ADM3707" s="0"/>
      <c r="ADN3707" s="0"/>
      <c r="ADO3707" s="0"/>
      <c r="ADP3707" s="0"/>
      <c r="ADQ3707" s="0"/>
      <c r="ADR3707" s="0"/>
      <c r="ADS3707" s="0"/>
      <c r="ADT3707" s="0"/>
      <c r="ADU3707" s="0"/>
      <c r="ADV3707" s="0"/>
      <c r="ADW3707" s="0"/>
      <c r="ADX3707" s="0"/>
      <c r="ADY3707" s="0"/>
      <c r="ADZ3707" s="0"/>
      <c r="AEA3707" s="0"/>
      <c r="AEB3707" s="0"/>
      <c r="AEC3707" s="0"/>
      <c r="AED3707" s="0"/>
      <c r="AEE3707" s="0"/>
      <c r="AEF3707" s="0"/>
      <c r="AEG3707" s="0"/>
      <c r="AEH3707" s="0"/>
      <c r="AEI3707" s="0"/>
      <c r="AEJ3707" s="0"/>
      <c r="AEK3707" s="0"/>
      <c r="AEL3707" s="0"/>
      <c r="AEM3707" s="0"/>
      <c r="AEN3707" s="0"/>
      <c r="AEO3707" s="0"/>
      <c r="AEP3707" s="0"/>
      <c r="AEQ3707" s="0"/>
      <c r="AER3707" s="0"/>
      <c r="AES3707" s="0"/>
      <c r="AET3707" s="0"/>
      <c r="AEU3707" s="0"/>
      <c r="AEV3707" s="0"/>
      <c r="AEW3707" s="0"/>
      <c r="AEX3707" s="0"/>
      <c r="AEY3707" s="0"/>
      <c r="AEZ3707" s="0"/>
      <c r="AFA3707" s="0"/>
      <c r="AFB3707" s="0"/>
      <c r="AFC3707" s="0"/>
      <c r="AFD3707" s="0"/>
      <c r="AFE3707" s="0"/>
      <c r="AFF3707" s="0"/>
      <c r="AFG3707" s="0"/>
      <c r="AFH3707" s="0"/>
      <c r="AFI3707" s="0"/>
      <c r="AFJ3707" s="0"/>
      <c r="AFK3707" s="0"/>
      <c r="AFL3707" s="0"/>
      <c r="AFM3707" s="0"/>
      <c r="AFN3707" s="0"/>
      <c r="AFO3707" s="0"/>
      <c r="AFP3707" s="0"/>
      <c r="AFQ3707" s="0"/>
      <c r="AFR3707" s="0"/>
      <c r="AFS3707" s="0"/>
      <c r="AFT3707" s="0"/>
      <c r="AFU3707" s="0"/>
      <c r="AFV3707" s="0"/>
      <c r="AFW3707" s="0"/>
      <c r="AFX3707" s="0"/>
      <c r="AFY3707" s="0"/>
      <c r="AFZ3707" s="0"/>
      <c r="AGA3707" s="0"/>
      <c r="AGB3707" s="0"/>
      <c r="AGC3707" s="0"/>
      <c r="AGD3707" s="0"/>
      <c r="AGE3707" s="0"/>
      <c r="AGF3707" s="0"/>
      <c r="AGG3707" s="0"/>
      <c r="AGH3707" s="0"/>
      <c r="AGI3707" s="0"/>
      <c r="AGJ3707" s="0"/>
      <c r="AGK3707" s="0"/>
      <c r="AGL3707" s="0"/>
      <c r="AGM3707" s="0"/>
      <c r="AGN3707" s="0"/>
      <c r="AGO3707" s="0"/>
      <c r="AGP3707" s="0"/>
      <c r="AGQ3707" s="0"/>
      <c r="AGR3707" s="0"/>
      <c r="AGS3707" s="0"/>
      <c r="AGT3707" s="0"/>
      <c r="AGU3707" s="0"/>
      <c r="AGV3707" s="0"/>
      <c r="AGW3707" s="0"/>
      <c r="AGX3707" s="0"/>
      <c r="AGY3707" s="0"/>
      <c r="AGZ3707" s="0"/>
      <c r="AHA3707" s="0"/>
      <c r="AHB3707" s="0"/>
      <c r="AHC3707" s="0"/>
      <c r="AHD3707" s="0"/>
      <c r="AHE3707" s="0"/>
      <c r="AHF3707" s="0"/>
      <c r="AHG3707" s="0"/>
      <c r="AHH3707" s="0"/>
      <c r="AHI3707" s="0"/>
      <c r="AHJ3707" s="0"/>
      <c r="AHK3707" s="0"/>
      <c r="AHL3707" s="0"/>
      <c r="AHM3707" s="0"/>
      <c r="AHN3707" s="0"/>
      <c r="AHO3707" s="0"/>
      <c r="AHP3707" s="0"/>
      <c r="AHQ3707" s="0"/>
      <c r="AHR3707" s="0"/>
      <c r="AHS3707" s="0"/>
      <c r="AHT3707" s="0"/>
      <c r="AHU3707" s="0"/>
      <c r="AHV3707" s="0"/>
      <c r="AHW3707" s="0"/>
      <c r="AHX3707" s="0"/>
      <c r="AHY3707" s="0"/>
      <c r="AHZ3707" s="0"/>
      <c r="AIA3707" s="0"/>
      <c r="AIB3707" s="0"/>
      <c r="AIC3707" s="0"/>
      <c r="AID3707" s="0"/>
      <c r="AIE3707" s="0"/>
      <c r="AIF3707" s="0"/>
      <c r="AIG3707" s="0"/>
      <c r="AIH3707" s="0"/>
      <c r="AII3707" s="0"/>
      <c r="AIJ3707" s="0"/>
      <c r="AIK3707" s="0"/>
      <c r="AIL3707" s="0"/>
      <c r="AIM3707" s="0"/>
      <c r="AIN3707" s="0"/>
      <c r="AIO3707" s="0"/>
      <c r="AIP3707" s="0"/>
      <c r="AIQ3707" s="0"/>
      <c r="AIR3707" s="0"/>
      <c r="AIS3707" s="0"/>
      <c r="AIT3707" s="0"/>
      <c r="AIU3707" s="0"/>
      <c r="AIV3707" s="0"/>
      <c r="AIW3707" s="0"/>
      <c r="AIX3707" s="0"/>
      <c r="AIY3707" s="0"/>
      <c r="AIZ3707" s="0"/>
      <c r="AJA3707" s="0"/>
      <c r="AJB3707" s="0"/>
      <c r="AJC3707" s="0"/>
      <c r="AJD3707" s="0"/>
      <c r="AJE3707" s="0"/>
      <c r="AJF3707" s="0"/>
      <c r="AJG3707" s="0"/>
      <c r="AJH3707" s="0"/>
      <c r="AJI3707" s="0"/>
      <c r="AJJ3707" s="0"/>
      <c r="AJK3707" s="0"/>
      <c r="AJL3707" s="0"/>
      <c r="AJM3707" s="0"/>
      <c r="AJN3707" s="0"/>
      <c r="AJO3707" s="0"/>
      <c r="AJP3707" s="0"/>
      <c r="AJQ3707" s="0"/>
      <c r="AJR3707" s="0"/>
      <c r="AJS3707" s="0"/>
      <c r="AJT3707" s="0"/>
      <c r="AJU3707" s="0"/>
      <c r="AJV3707" s="0"/>
      <c r="AJW3707" s="0"/>
      <c r="AJX3707" s="0"/>
      <c r="AJY3707" s="0"/>
      <c r="AJZ3707" s="0"/>
      <c r="AKA3707" s="0"/>
      <c r="AKB3707" s="0"/>
      <c r="AKC3707" s="0"/>
      <c r="AKD3707" s="0"/>
      <c r="AKE3707" s="0"/>
      <c r="AKF3707" s="0"/>
      <c r="AKG3707" s="0"/>
      <c r="AKH3707" s="0"/>
      <c r="AKI3707" s="0"/>
      <c r="AKJ3707" s="0"/>
      <c r="AKK3707" s="0"/>
      <c r="AKL3707" s="0"/>
      <c r="AKM3707" s="0"/>
      <c r="AKN3707" s="0"/>
      <c r="AKO3707" s="0"/>
      <c r="AKP3707" s="0"/>
      <c r="AKQ3707" s="0"/>
      <c r="AKR3707" s="0"/>
      <c r="AKS3707" s="0"/>
      <c r="AKT3707" s="0"/>
      <c r="AKU3707" s="0"/>
      <c r="AKV3707" s="0"/>
      <c r="AKW3707" s="0"/>
      <c r="AKX3707" s="0"/>
      <c r="AKY3707" s="0"/>
      <c r="AKZ3707" s="0"/>
      <c r="ALA3707" s="0"/>
      <c r="ALB3707" s="0"/>
      <c r="ALC3707" s="0"/>
      <c r="ALD3707" s="0"/>
      <c r="ALE3707" s="0"/>
      <c r="ALF3707" s="0"/>
      <c r="ALG3707" s="0"/>
      <c r="ALH3707" s="0"/>
      <c r="ALI3707" s="0"/>
      <c r="ALJ3707" s="0"/>
      <c r="ALK3707" s="0"/>
      <c r="ALL3707" s="0"/>
      <c r="ALM3707" s="0"/>
      <c r="ALN3707" s="0"/>
      <c r="ALO3707" s="0"/>
      <c r="ALP3707" s="0"/>
      <c r="ALQ3707" s="0"/>
      <c r="ALR3707" s="0"/>
      <c r="ALS3707" s="0"/>
      <c r="ALT3707" s="0"/>
      <c r="ALU3707" s="0"/>
      <c r="ALV3707" s="0"/>
      <c r="ALW3707" s="0"/>
      <c r="ALX3707" s="0"/>
      <c r="ALY3707" s="0"/>
      <c r="ALZ3707" s="0"/>
      <c r="AMA3707" s="0"/>
      <c r="AMB3707" s="0"/>
      <c r="AMC3707" s="0"/>
      <c r="AMD3707" s="0"/>
      <c r="AME3707" s="0"/>
      <c r="AMF3707" s="0"/>
      <c r="AMG3707" s="0"/>
      <c r="AMH3707" s="0"/>
      <c r="AMI3707" s="0"/>
    </row>
    <row r="3708" customFormat="false" ht="12.75" hidden="false" customHeight="false" outlineLevel="0" collapsed="false">
      <c r="A3708" s="1" t="s">
        <v>2459</v>
      </c>
      <c r="C3708" s="27" t="s">
        <v>2462</v>
      </c>
      <c r="D3708" s="27" t="s">
        <v>13</v>
      </c>
      <c r="E3708" s="97"/>
      <c r="F3708" s="31"/>
      <c r="G3708" s="30"/>
      <c r="H3708" s="30" t="s">
        <v>61</v>
      </c>
      <c r="I3708" s="31" t="n">
        <v>3.49</v>
      </c>
      <c r="J3708" s="30" t="s">
        <v>3906</v>
      </c>
      <c r="BM3708" s="0"/>
      <c r="BN3708" s="0"/>
      <c r="BO3708" s="0"/>
      <c r="BP3708" s="0"/>
      <c r="BQ3708" s="0"/>
      <c r="BR3708" s="0"/>
      <c r="BS3708" s="0"/>
      <c r="BT3708" s="0"/>
      <c r="BU3708" s="0"/>
      <c r="BV3708" s="0"/>
      <c r="BW3708" s="0"/>
      <c r="BX3708" s="0"/>
      <c r="BY3708" s="0"/>
      <c r="BZ3708" s="0"/>
      <c r="CA3708" s="0"/>
      <c r="CB3708" s="0"/>
      <c r="CC3708" s="0"/>
      <c r="CD3708" s="0"/>
      <c r="CE3708" s="0"/>
      <c r="CF3708" s="0"/>
      <c r="CG3708" s="0"/>
      <c r="CH3708" s="0"/>
      <c r="CI3708" s="0"/>
      <c r="CJ3708" s="0"/>
      <c r="CK3708" s="0"/>
      <c r="CL3708" s="0"/>
      <c r="CM3708" s="0"/>
      <c r="CN3708" s="0"/>
      <c r="CO3708" s="0"/>
      <c r="CP3708" s="0"/>
      <c r="CQ3708" s="0"/>
      <c r="CR3708" s="0"/>
      <c r="CS3708" s="0"/>
      <c r="CT3708" s="0"/>
      <c r="CU3708" s="0"/>
      <c r="CV3708" s="0"/>
      <c r="CW3708" s="0"/>
      <c r="CX3708" s="0"/>
      <c r="CY3708" s="0"/>
      <c r="CZ3708" s="0"/>
      <c r="DA3708" s="0"/>
      <c r="DB3708" s="0"/>
      <c r="DC3708" s="0"/>
      <c r="DD3708" s="0"/>
      <c r="DE3708" s="0"/>
      <c r="DF3708" s="0"/>
      <c r="DG3708" s="0"/>
      <c r="DH3708" s="0"/>
      <c r="DI3708" s="0"/>
      <c r="DJ3708" s="0"/>
      <c r="DK3708" s="0"/>
      <c r="DL3708" s="0"/>
      <c r="DM3708" s="0"/>
      <c r="DN3708" s="0"/>
      <c r="DO3708" s="0"/>
      <c r="DP3708" s="0"/>
      <c r="DQ3708" s="0"/>
      <c r="DR3708" s="0"/>
      <c r="DS3708" s="0"/>
      <c r="DT3708" s="0"/>
      <c r="DU3708" s="0"/>
      <c r="DV3708" s="0"/>
      <c r="DW3708" s="0"/>
      <c r="DX3708" s="0"/>
      <c r="DY3708" s="0"/>
      <c r="DZ3708" s="0"/>
      <c r="EA3708" s="0"/>
      <c r="EB3708" s="0"/>
      <c r="EC3708" s="0"/>
      <c r="ED3708" s="0"/>
      <c r="EE3708" s="0"/>
      <c r="EF3708" s="0"/>
      <c r="EG3708" s="0"/>
      <c r="EH3708" s="0"/>
      <c r="EI3708" s="0"/>
      <c r="EJ3708" s="0"/>
      <c r="EK3708" s="0"/>
      <c r="EL3708" s="0"/>
      <c r="EM3708" s="0"/>
      <c r="EN3708" s="0"/>
      <c r="EO3708" s="0"/>
      <c r="EP3708" s="0"/>
      <c r="EQ3708" s="0"/>
      <c r="ER3708" s="0"/>
      <c r="ES3708" s="0"/>
      <c r="ET3708" s="0"/>
      <c r="EU3708" s="0"/>
      <c r="EV3708" s="0"/>
      <c r="EW3708" s="0"/>
      <c r="EX3708" s="0"/>
      <c r="EY3708" s="0"/>
      <c r="EZ3708" s="0"/>
      <c r="FA3708" s="0"/>
      <c r="FB3708" s="0"/>
      <c r="FC3708" s="0"/>
      <c r="FD3708" s="0"/>
      <c r="FE3708" s="0"/>
      <c r="FF3708" s="0"/>
      <c r="FG3708" s="0"/>
      <c r="FH3708" s="0"/>
      <c r="FI3708" s="0"/>
      <c r="FJ3708" s="0"/>
      <c r="FK3708" s="0"/>
      <c r="FL3708" s="0"/>
      <c r="FM3708" s="0"/>
      <c r="FN3708" s="0"/>
      <c r="FO3708" s="0"/>
      <c r="FP3708" s="0"/>
      <c r="FQ3708" s="0"/>
      <c r="FR3708" s="0"/>
      <c r="FS3708" s="0"/>
      <c r="FT3708" s="0"/>
      <c r="FU3708" s="0"/>
      <c r="FV3708" s="0"/>
      <c r="FW3708" s="0"/>
      <c r="FX3708" s="0"/>
      <c r="FY3708" s="0"/>
      <c r="FZ3708" s="0"/>
      <c r="GA3708" s="0"/>
      <c r="GB3708" s="0"/>
      <c r="GC3708" s="0"/>
      <c r="GD3708" s="0"/>
      <c r="GE3708" s="0"/>
      <c r="GF3708" s="0"/>
      <c r="GG3708" s="0"/>
      <c r="GH3708" s="0"/>
      <c r="GI3708" s="0"/>
      <c r="GJ3708" s="0"/>
      <c r="GK3708" s="0"/>
      <c r="GL3708" s="0"/>
      <c r="GM3708" s="0"/>
      <c r="GN3708" s="0"/>
      <c r="GO3708" s="0"/>
      <c r="GP3708" s="0"/>
      <c r="GQ3708" s="0"/>
      <c r="GR3708" s="0"/>
      <c r="GS3708" s="0"/>
      <c r="GT3708" s="0"/>
      <c r="GU3708" s="0"/>
      <c r="GV3708" s="0"/>
      <c r="GW3708" s="0"/>
      <c r="GX3708" s="0"/>
      <c r="GY3708" s="0"/>
      <c r="GZ3708" s="0"/>
      <c r="HA3708" s="0"/>
      <c r="HB3708" s="0"/>
      <c r="HC3708" s="0"/>
      <c r="HD3708" s="0"/>
      <c r="HE3708" s="0"/>
      <c r="HF3708" s="0"/>
      <c r="HG3708" s="0"/>
      <c r="HH3708" s="0"/>
      <c r="HI3708" s="0"/>
      <c r="HJ3708" s="0"/>
      <c r="HK3708" s="0"/>
      <c r="HL3708" s="0"/>
      <c r="HM3708" s="0"/>
      <c r="HN3708" s="0"/>
      <c r="HO3708" s="0"/>
      <c r="HP3708" s="0"/>
      <c r="HQ3708" s="0"/>
      <c r="HR3708" s="0"/>
      <c r="HS3708" s="0"/>
      <c r="HT3708" s="0"/>
      <c r="HU3708" s="0"/>
      <c r="HV3708" s="0"/>
      <c r="HW3708" s="0"/>
      <c r="HX3708" s="0"/>
      <c r="HY3708" s="0"/>
      <c r="HZ3708" s="0"/>
      <c r="IA3708" s="0"/>
      <c r="IB3708" s="0"/>
      <c r="IC3708" s="0"/>
      <c r="ID3708" s="0"/>
      <c r="IE3708" s="0"/>
      <c r="IF3708" s="0"/>
      <c r="IG3708" s="0"/>
      <c r="IH3708" s="0"/>
      <c r="II3708" s="0"/>
      <c r="IJ3708" s="0"/>
      <c r="IK3708" s="0"/>
      <c r="IL3708" s="0"/>
      <c r="IM3708" s="0"/>
      <c r="IN3708" s="0"/>
      <c r="IO3708" s="0"/>
      <c r="IP3708" s="0"/>
      <c r="IQ3708" s="0"/>
      <c r="IR3708" s="0"/>
      <c r="IS3708" s="0"/>
      <c r="IT3708" s="0"/>
      <c r="IU3708" s="0"/>
      <c r="IV3708" s="0"/>
      <c r="IW3708" s="0"/>
      <c r="IX3708" s="0"/>
      <c r="IY3708" s="0"/>
      <c r="IZ3708" s="0"/>
      <c r="JA3708" s="0"/>
      <c r="JB3708" s="0"/>
      <c r="JC3708" s="0"/>
      <c r="JD3708" s="0"/>
      <c r="JE3708" s="0"/>
      <c r="JF3708" s="0"/>
      <c r="JG3708" s="0"/>
      <c r="JH3708" s="0"/>
      <c r="JI3708" s="0"/>
      <c r="JJ3708" s="0"/>
      <c r="JK3708" s="0"/>
      <c r="JL3708" s="0"/>
      <c r="JM3708" s="0"/>
      <c r="JN3708" s="0"/>
      <c r="JO3708" s="0"/>
      <c r="JP3708" s="0"/>
      <c r="JQ3708" s="0"/>
      <c r="JR3708" s="0"/>
      <c r="JS3708" s="0"/>
      <c r="JT3708" s="0"/>
      <c r="JU3708" s="0"/>
      <c r="JV3708" s="0"/>
      <c r="JW3708" s="0"/>
      <c r="JX3708" s="0"/>
      <c r="JY3708" s="0"/>
      <c r="JZ3708" s="0"/>
      <c r="KA3708" s="0"/>
      <c r="KB3708" s="0"/>
      <c r="KC3708" s="0"/>
      <c r="KD3708" s="0"/>
      <c r="KE3708" s="0"/>
      <c r="KF3708" s="0"/>
      <c r="KG3708" s="0"/>
      <c r="KH3708" s="0"/>
      <c r="KI3708" s="0"/>
      <c r="KJ3708" s="0"/>
      <c r="KK3708" s="0"/>
      <c r="KL3708" s="0"/>
      <c r="KM3708" s="0"/>
      <c r="KN3708" s="0"/>
      <c r="KO3708" s="0"/>
      <c r="KP3708" s="0"/>
      <c r="KQ3708" s="0"/>
      <c r="KR3708" s="0"/>
      <c r="KS3708" s="0"/>
      <c r="KT3708" s="0"/>
      <c r="KU3708" s="0"/>
      <c r="KV3708" s="0"/>
      <c r="KW3708" s="0"/>
      <c r="KX3708" s="0"/>
      <c r="KY3708" s="0"/>
      <c r="KZ3708" s="0"/>
      <c r="LA3708" s="0"/>
      <c r="LB3708" s="0"/>
      <c r="LC3708" s="0"/>
      <c r="LD3708" s="0"/>
      <c r="LE3708" s="0"/>
      <c r="LF3708" s="0"/>
      <c r="LG3708" s="0"/>
      <c r="LH3708" s="0"/>
      <c r="LI3708" s="0"/>
      <c r="LJ3708" s="0"/>
      <c r="LK3708" s="0"/>
      <c r="LL3708" s="0"/>
      <c r="LM3708" s="0"/>
      <c r="LN3708" s="0"/>
      <c r="LO3708" s="0"/>
      <c r="LP3708" s="0"/>
      <c r="LQ3708" s="0"/>
      <c r="LR3708" s="0"/>
      <c r="LS3708" s="0"/>
      <c r="LT3708" s="0"/>
      <c r="LU3708" s="0"/>
      <c r="LV3708" s="0"/>
      <c r="LW3708" s="0"/>
      <c r="LX3708" s="0"/>
      <c r="LY3708" s="0"/>
      <c r="LZ3708" s="0"/>
      <c r="MA3708" s="0"/>
      <c r="MB3708" s="0"/>
      <c r="MC3708" s="0"/>
      <c r="MD3708" s="0"/>
      <c r="ME3708" s="0"/>
      <c r="MF3708" s="0"/>
      <c r="MG3708" s="0"/>
      <c r="MH3708" s="0"/>
      <c r="MI3708" s="0"/>
      <c r="MJ3708" s="0"/>
      <c r="MK3708" s="0"/>
      <c r="ML3708" s="0"/>
      <c r="MM3708" s="0"/>
      <c r="MN3708" s="0"/>
      <c r="MO3708" s="0"/>
      <c r="MP3708" s="0"/>
      <c r="MQ3708" s="0"/>
      <c r="MR3708" s="0"/>
      <c r="MS3708" s="0"/>
      <c r="MT3708" s="0"/>
      <c r="MU3708" s="0"/>
      <c r="MV3708" s="0"/>
      <c r="MW3708" s="0"/>
      <c r="MX3708" s="0"/>
      <c r="MY3708" s="0"/>
      <c r="MZ3708" s="0"/>
      <c r="NA3708" s="0"/>
      <c r="NB3708" s="0"/>
      <c r="NC3708" s="0"/>
      <c r="ND3708" s="0"/>
      <c r="NE3708" s="0"/>
      <c r="NF3708" s="0"/>
      <c r="NG3708" s="0"/>
      <c r="NH3708" s="0"/>
      <c r="NI3708" s="0"/>
      <c r="NJ3708" s="0"/>
      <c r="NK3708" s="0"/>
      <c r="NL3708" s="0"/>
      <c r="NM3708" s="0"/>
      <c r="NN3708" s="0"/>
      <c r="NO3708" s="0"/>
      <c r="NP3708" s="0"/>
      <c r="NQ3708" s="0"/>
      <c r="NR3708" s="0"/>
      <c r="NS3708" s="0"/>
      <c r="NT3708" s="0"/>
      <c r="NU3708" s="0"/>
      <c r="NV3708" s="0"/>
      <c r="NW3708" s="0"/>
      <c r="NX3708" s="0"/>
      <c r="NY3708" s="0"/>
      <c r="NZ3708" s="0"/>
      <c r="OA3708" s="0"/>
      <c r="OB3708" s="0"/>
      <c r="OC3708" s="0"/>
      <c r="OD3708" s="0"/>
      <c r="OE3708" s="0"/>
      <c r="OF3708" s="0"/>
      <c r="OG3708" s="0"/>
      <c r="OH3708" s="0"/>
      <c r="OI3708" s="0"/>
      <c r="OJ3708" s="0"/>
      <c r="OK3708" s="0"/>
      <c r="OL3708" s="0"/>
      <c r="OM3708" s="0"/>
      <c r="ON3708" s="0"/>
      <c r="OO3708" s="0"/>
      <c r="OP3708" s="0"/>
      <c r="OQ3708" s="0"/>
      <c r="OR3708" s="0"/>
      <c r="OS3708" s="0"/>
      <c r="OT3708" s="0"/>
      <c r="OU3708" s="0"/>
      <c r="OV3708" s="0"/>
      <c r="OW3708" s="0"/>
      <c r="OX3708" s="0"/>
      <c r="OY3708" s="0"/>
      <c r="OZ3708" s="0"/>
      <c r="PA3708" s="0"/>
      <c r="PB3708" s="0"/>
      <c r="PC3708" s="0"/>
      <c r="PD3708" s="0"/>
      <c r="PE3708" s="0"/>
      <c r="PF3708" s="0"/>
      <c r="PG3708" s="0"/>
      <c r="PH3708" s="0"/>
      <c r="PI3708" s="0"/>
      <c r="PJ3708" s="0"/>
      <c r="PK3708" s="0"/>
      <c r="PL3708" s="0"/>
      <c r="PM3708" s="0"/>
      <c r="PN3708" s="0"/>
      <c r="PO3708" s="0"/>
      <c r="PP3708" s="0"/>
      <c r="PQ3708" s="0"/>
      <c r="PR3708" s="0"/>
      <c r="PS3708" s="0"/>
      <c r="PT3708" s="0"/>
      <c r="PU3708" s="0"/>
      <c r="PV3708" s="0"/>
      <c r="PW3708" s="0"/>
      <c r="PX3708" s="0"/>
      <c r="PY3708" s="0"/>
      <c r="PZ3708" s="0"/>
      <c r="QA3708" s="0"/>
      <c r="QB3708" s="0"/>
      <c r="QC3708" s="0"/>
      <c r="QD3708" s="0"/>
      <c r="QE3708" s="0"/>
      <c r="QF3708" s="0"/>
      <c r="QG3708" s="0"/>
      <c r="QH3708" s="0"/>
      <c r="QI3708" s="0"/>
      <c r="QJ3708" s="0"/>
      <c r="QK3708" s="0"/>
      <c r="QL3708" s="0"/>
      <c r="QM3708" s="0"/>
      <c r="QN3708" s="0"/>
      <c r="QO3708" s="0"/>
      <c r="QP3708" s="0"/>
      <c r="QQ3708" s="0"/>
      <c r="QR3708" s="0"/>
      <c r="QS3708" s="0"/>
      <c r="QT3708" s="0"/>
      <c r="QU3708" s="0"/>
      <c r="QV3708" s="0"/>
      <c r="QW3708" s="0"/>
      <c r="QX3708" s="0"/>
      <c r="QY3708" s="0"/>
      <c r="QZ3708" s="0"/>
      <c r="RA3708" s="0"/>
      <c r="RB3708" s="0"/>
      <c r="RC3708" s="0"/>
      <c r="RD3708" s="0"/>
      <c r="RE3708" s="0"/>
      <c r="RF3708" s="0"/>
      <c r="RG3708" s="0"/>
      <c r="RH3708" s="0"/>
      <c r="RI3708" s="0"/>
      <c r="RJ3708" s="0"/>
      <c r="RK3708" s="0"/>
      <c r="RL3708" s="0"/>
      <c r="RM3708" s="0"/>
      <c r="RN3708" s="0"/>
      <c r="RO3708" s="0"/>
      <c r="RP3708" s="0"/>
      <c r="RQ3708" s="0"/>
      <c r="RR3708" s="0"/>
      <c r="RS3708" s="0"/>
      <c r="RT3708" s="0"/>
      <c r="RU3708" s="0"/>
      <c r="RV3708" s="0"/>
      <c r="RW3708" s="0"/>
      <c r="RX3708" s="0"/>
      <c r="RY3708" s="0"/>
      <c r="RZ3708" s="0"/>
      <c r="SA3708" s="0"/>
      <c r="SB3708" s="0"/>
      <c r="SC3708" s="0"/>
      <c r="SD3708" s="0"/>
      <c r="SE3708" s="0"/>
      <c r="SF3708" s="0"/>
      <c r="SG3708" s="0"/>
      <c r="SH3708" s="0"/>
      <c r="SI3708" s="0"/>
      <c r="SJ3708" s="0"/>
      <c r="SK3708" s="0"/>
      <c r="SL3708" s="0"/>
      <c r="SM3708" s="0"/>
      <c r="SN3708" s="0"/>
      <c r="SO3708" s="0"/>
      <c r="SP3708" s="0"/>
      <c r="SQ3708" s="0"/>
      <c r="SR3708" s="0"/>
      <c r="SS3708" s="0"/>
      <c r="ST3708" s="0"/>
      <c r="SU3708" s="0"/>
      <c r="SV3708" s="0"/>
      <c r="SW3708" s="0"/>
      <c r="SX3708" s="0"/>
      <c r="SY3708" s="0"/>
      <c r="SZ3708" s="0"/>
      <c r="TA3708" s="0"/>
      <c r="TB3708" s="0"/>
      <c r="TC3708" s="0"/>
      <c r="TD3708" s="0"/>
      <c r="TE3708" s="0"/>
      <c r="TF3708" s="0"/>
      <c r="TG3708" s="0"/>
      <c r="TH3708" s="0"/>
      <c r="TI3708" s="0"/>
      <c r="TJ3708" s="0"/>
      <c r="TK3708" s="0"/>
      <c r="TL3708" s="0"/>
      <c r="TM3708" s="0"/>
      <c r="TN3708" s="0"/>
      <c r="TO3708" s="0"/>
      <c r="TP3708" s="0"/>
      <c r="TQ3708" s="0"/>
      <c r="TR3708" s="0"/>
      <c r="TS3708" s="0"/>
      <c r="TT3708" s="0"/>
      <c r="TU3708" s="0"/>
      <c r="TV3708" s="0"/>
      <c r="TW3708" s="0"/>
      <c r="TX3708" s="0"/>
      <c r="TY3708" s="0"/>
      <c r="TZ3708" s="0"/>
      <c r="UA3708" s="0"/>
      <c r="UB3708" s="0"/>
      <c r="UC3708" s="0"/>
      <c r="UD3708" s="0"/>
      <c r="UE3708" s="0"/>
      <c r="UF3708" s="0"/>
      <c r="UG3708" s="0"/>
      <c r="UH3708" s="0"/>
      <c r="UI3708" s="0"/>
      <c r="UJ3708" s="0"/>
      <c r="UK3708" s="0"/>
      <c r="UL3708" s="0"/>
      <c r="UM3708" s="0"/>
      <c r="UN3708" s="0"/>
      <c r="UO3708" s="0"/>
      <c r="UP3708" s="0"/>
      <c r="UQ3708" s="0"/>
      <c r="UR3708" s="0"/>
      <c r="US3708" s="0"/>
      <c r="UT3708" s="0"/>
      <c r="UU3708" s="0"/>
      <c r="UV3708" s="0"/>
      <c r="UW3708" s="0"/>
      <c r="UX3708" s="0"/>
      <c r="UY3708" s="0"/>
      <c r="UZ3708" s="0"/>
      <c r="VA3708" s="0"/>
      <c r="VB3708" s="0"/>
      <c r="VC3708" s="0"/>
      <c r="VD3708" s="0"/>
      <c r="VE3708" s="0"/>
      <c r="VF3708" s="0"/>
      <c r="VG3708" s="0"/>
      <c r="VH3708" s="0"/>
      <c r="VI3708" s="0"/>
      <c r="VJ3708" s="0"/>
      <c r="VK3708" s="0"/>
      <c r="VL3708" s="0"/>
      <c r="VM3708" s="0"/>
      <c r="VN3708" s="0"/>
      <c r="VO3708" s="0"/>
      <c r="VP3708" s="0"/>
      <c r="VQ3708" s="0"/>
      <c r="VR3708" s="0"/>
      <c r="VS3708" s="0"/>
      <c r="VT3708" s="0"/>
      <c r="VU3708" s="0"/>
      <c r="VV3708" s="0"/>
      <c r="VW3708" s="0"/>
      <c r="VX3708" s="0"/>
      <c r="VY3708" s="0"/>
      <c r="VZ3708" s="0"/>
      <c r="WA3708" s="0"/>
      <c r="WB3708" s="0"/>
      <c r="WC3708" s="0"/>
      <c r="WD3708" s="0"/>
      <c r="WE3708" s="0"/>
      <c r="WF3708" s="0"/>
      <c r="WG3708" s="0"/>
      <c r="WH3708" s="0"/>
      <c r="WI3708" s="0"/>
      <c r="WJ3708" s="0"/>
      <c r="WK3708" s="0"/>
      <c r="WL3708" s="0"/>
      <c r="WM3708" s="0"/>
      <c r="WN3708" s="0"/>
      <c r="WO3708" s="0"/>
      <c r="WP3708" s="0"/>
      <c r="WQ3708" s="0"/>
      <c r="WR3708" s="0"/>
      <c r="WS3708" s="0"/>
      <c r="WT3708" s="0"/>
      <c r="WU3708" s="0"/>
      <c r="WV3708" s="0"/>
      <c r="WW3708" s="0"/>
      <c r="WX3708" s="0"/>
      <c r="WY3708" s="0"/>
      <c r="WZ3708" s="0"/>
      <c r="XA3708" s="0"/>
      <c r="XB3708" s="0"/>
      <c r="XC3708" s="0"/>
      <c r="XD3708" s="0"/>
      <c r="XE3708" s="0"/>
      <c r="XF3708" s="0"/>
      <c r="XG3708" s="0"/>
      <c r="XH3708" s="0"/>
      <c r="XI3708" s="0"/>
      <c r="XJ3708" s="0"/>
      <c r="XK3708" s="0"/>
      <c r="XL3708" s="0"/>
      <c r="XM3708" s="0"/>
      <c r="XN3708" s="0"/>
      <c r="XO3708" s="0"/>
      <c r="XP3708" s="0"/>
      <c r="XQ3708" s="0"/>
      <c r="XR3708" s="0"/>
      <c r="XS3708" s="0"/>
      <c r="XT3708" s="0"/>
      <c r="XU3708" s="0"/>
      <c r="XV3708" s="0"/>
      <c r="XW3708" s="0"/>
      <c r="XX3708" s="0"/>
      <c r="XY3708" s="0"/>
      <c r="XZ3708" s="0"/>
      <c r="YA3708" s="0"/>
      <c r="YB3708" s="0"/>
      <c r="YC3708" s="0"/>
      <c r="YD3708" s="0"/>
      <c r="YE3708" s="0"/>
      <c r="YF3708" s="0"/>
      <c r="YG3708" s="0"/>
      <c r="YH3708" s="0"/>
      <c r="YI3708" s="0"/>
      <c r="YJ3708" s="0"/>
      <c r="YK3708" s="0"/>
      <c r="YL3708" s="0"/>
      <c r="YM3708" s="0"/>
      <c r="YN3708" s="0"/>
      <c r="YO3708" s="0"/>
      <c r="YP3708" s="0"/>
      <c r="YQ3708" s="0"/>
      <c r="YR3708" s="0"/>
      <c r="YS3708" s="0"/>
      <c r="YT3708" s="0"/>
      <c r="YU3708" s="0"/>
      <c r="YV3708" s="0"/>
      <c r="YW3708" s="0"/>
      <c r="YX3708" s="0"/>
      <c r="YY3708" s="0"/>
      <c r="YZ3708" s="0"/>
      <c r="ZA3708" s="0"/>
      <c r="ZB3708" s="0"/>
      <c r="ZC3708" s="0"/>
      <c r="ZD3708" s="0"/>
      <c r="ZE3708" s="0"/>
      <c r="ZF3708" s="0"/>
      <c r="ZG3708" s="0"/>
      <c r="ZH3708" s="0"/>
      <c r="ZI3708" s="0"/>
      <c r="ZJ3708" s="0"/>
      <c r="ZK3708" s="0"/>
      <c r="ZL3708" s="0"/>
      <c r="ZM3708" s="0"/>
      <c r="ZN3708" s="0"/>
      <c r="ZO3708" s="0"/>
      <c r="ZP3708" s="0"/>
      <c r="ZQ3708" s="0"/>
      <c r="ZR3708" s="0"/>
      <c r="ZS3708" s="0"/>
      <c r="ZT3708" s="0"/>
      <c r="ZU3708" s="0"/>
      <c r="ZV3708" s="0"/>
      <c r="ZW3708" s="0"/>
      <c r="ZX3708" s="0"/>
      <c r="ZY3708" s="0"/>
      <c r="ZZ3708" s="0"/>
      <c r="AAA3708" s="0"/>
      <c r="AAB3708" s="0"/>
      <c r="AAC3708" s="0"/>
      <c r="AAD3708" s="0"/>
      <c r="AAE3708" s="0"/>
      <c r="AAF3708" s="0"/>
      <c r="AAG3708" s="0"/>
      <c r="AAH3708" s="0"/>
      <c r="AAI3708" s="0"/>
      <c r="AAJ3708" s="0"/>
      <c r="AAK3708" s="0"/>
      <c r="AAL3708" s="0"/>
      <c r="AAM3708" s="0"/>
      <c r="AAN3708" s="0"/>
      <c r="AAO3708" s="0"/>
      <c r="AAP3708" s="0"/>
      <c r="AAQ3708" s="0"/>
      <c r="AAR3708" s="0"/>
      <c r="AAS3708" s="0"/>
      <c r="AAT3708" s="0"/>
      <c r="AAU3708" s="0"/>
      <c r="AAV3708" s="0"/>
      <c r="AAW3708" s="0"/>
      <c r="AAX3708" s="0"/>
      <c r="AAY3708" s="0"/>
      <c r="AAZ3708" s="0"/>
      <c r="ABA3708" s="0"/>
      <c r="ABB3708" s="0"/>
      <c r="ABC3708" s="0"/>
      <c r="ABD3708" s="0"/>
      <c r="ABE3708" s="0"/>
      <c r="ABF3708" s="0"/>
      <c r="ABG3708" s="0"/>
      <c r="ABH3708" s="0"/>
      <c r="ABI3708" s="0"/>
      <c r="ABJ3708" s="0"/>
      <c r="ABK3708" s="0"/>
      <c r="ABL3708" s="0"/>
      <c r="ABM3708" s="0"/>
      <c r="ABN3708" s="0"/>
      <c r="ABO3708" s="0"/>
      <c r="ABP3708" s="0"/>
      <c r="ABQ3708" s="0"/>
      <c r="ABR3708" s="0"/>
      <c r="ABS3708" s="0"/>
      <c r="ABT3708" s="0"/>
      <c r="ABU3708" s="0"/>
      <c r="ABV3708" s="0"/>
      <c r="ABW3708" s="0"/>
      <c r="ABX3708" s="0"/>
      <c r="ABY3708" s="0"/>
      <c r="ABZ3708" s="0"/>
      <c r="ACA3708" s="0"/>
      <c r="ACB3708" s="0"/>
      <c r="ACC3708" s="0"/>
      <c r="ACD3708" s="0"/>
      <c r="ACE3708" s="0"/>
      <c r="ACF3708" s="0"/>
      <c r="ACG3708" s="0"/>
      <c r="ACH3708" s="0"/>
      <c r="ACI3708" s="0"/>
      <c r="ACJ3708" s="0"/>
      <c r="ACK3708" s="0"/>
      <c r="ACL3708" s="0"/>
      <c r="ACM3708" s="0"/>
      <c r="ACN3708" s="0"/>
      <c r="ACO3708" s="0"/>
      <c r="ACP3708" s="0"/>
      <c r="ACQ3708" s="0"/>
      <c r="ACR3708" s="0"/>
      <c r="ACS3708" s="0"/>
      <c r="ACT3708" s="0"/>
      <c r="ACU3708" s="0"/>
      <c r="ACV3708" s="0"/>
      <c r="ACW3708" s="0"/>
      <c r="ACX3708" s="0"/>
      <c r="ACY3708" s="0"/>
      <c r="ACZ3708" s="0"/>
      <c r="ADA3708" s="0"/>
      <c r="ADB3708" s="0"/>
      <c r="ADC3708" s="0"/>
      <c r="ADD3708" s="0"/>
      <c r="ADE3708" s="0"/>
      <c r="ADF3708" s="0"/>
      <c r="ADG3708" s="0"/>
      <c r="ADH3708" s="0"/>
      <c r="ADI3708" s="0"/>
      <c r="ADJ3708" s="0"/>
      <c r="ADK3708" s="0"/>
      <c r="ADL3708" s="0"/>
      <c r="ADM3708" s="0"/>
      <c r="ADN3708" s="0"/>
      <c r="ADO3708" s="0"/>
      <c r="ADP3708" s="0"/>
      <c r="ADQ3708" s="0"/>
      <c r="ADR3708" s="0"/>
      <c r="ADS3708" s="0"/>
      <c r="ADT3708" s="0"/>
      <c r="ADU3708" s="0"/>
      <c r="ADV3708" s="0"/>
      <c r="ADW3708" s="0"/>
      <c r="ADX3708" s="0"/>
      <c r="ADY3708" s="0"/>
      <c r="ADZ3708" s="0"/>
      <c r="AEA3708" s="0"/>
      <c r="AEB3708" s="0"/>
      <c r="AEC3708" s="0"/>
      <c r="AED3708" s="0"/>
      <c r="AEE3708" s="0"/>
      <c r="AEF3708" s="0"/>
      <c r="AEG3708" s="0"/>
      <c r="AEH3708" s="0"/>
      <c r="AEI3708" s="0"/>
      <c r="AEJ3708" s="0"/>
      <c r="AEK3708" s="0"/>
      <c r="AEL3708" s="0"/>
      <c r="AEM3708" s="0"/>
      <c r="AEN3708" s="0"/>
      <c r="AEO3708" s="0"/>
      <c r="AEP3708" s="0"/>
      <c r="AEQ3708" s="0"/>
      <c r="AER3708" s="0"/>
      <c r="AES3708" s="0"/>
      <c r="AET3708" s="0"/>
      <c r="AEU3708" s="0"/>
      <c r="AEV3708" s="0"/>
      <c r="AEW3708" s="0"/>
      <c r="AEX3708" s="0"/>
      <c r="AEY3708" s="0"/>
      <c r="AEZ3708" s="0"/>
      <c r="AFA3708" s="0"/>
      <c r="AFB3708" s="0"/>
      <c r="AFC3708" s="0"/>
      <c r="AFD3708" s="0"/>
      <c r="AFE3708" s="0"/>
      <c r="AFF3708" s="0"/>
      <c r="AFG3708" s="0"/>
      <c r="AFH3708" s="0"/>
      <c r="AFI3708" s="0"/>
      <c r="AFJ3708" s="0"/>
      <c r="AFK3708" s="0"/>
      <c r="AFL3708" s="0"/>
      <c r="AFM3708" s="0"/>
      <c r="AFN3708" s="0"/>
      <c r="AFO3708" s="0"/>
      <c r="AFP3708" s="0"/>
      <c r="AFQ3708" s="0"/>
      <c r="AFR3708" s="0"/>
      <c r="AFS3708" s="0"/>
      <c r="AFT3708" s="0"/>
      <c r="AFU3708" s="0"/>
      <c r="AFV3708" s="0"/>
      <c r="AFW3708" s="0"/>
      <c r="AFX3708" s="0"/>
      <c r="AFY3708" s="0"/>
      <c r="AFZ3708" s="0"/>
      <c r="AGA3708" s="0"/>
      <c r="AGB3708" s="0"/>
      <c r="AGC3708" s="0"/>
      <c r="AGD3708" s="0"/>
      <c r="AGE3708" s="0"/>
      <c r="AGF3708" s="0"/>
      <c r="AGG3708" s="0"/>
      <c r="AGH3708" s="0"/>
      <c r="AGI3708" s="0"/>
      <c r="AGJ3708" s="0"/>
      <c r="AGK3708" s="0"/>
      <c r="AGL3708" s="0"/>
      <c r="AGM3708" s="0"/>
      <c r="AGN3708" s="0"/>
      <c r="AGO3708" s="0"/>
      <c r="AGP3708" s="0"/>
      <c r="AGQ3708" s="0"/>
      <c r="AGR3708" s="0"/>
      <c r="AGS3708" s="0"/>
      <c r="AGT3708" s="0"/>
      <c r="AGU3708" s="0"/>
      <c r="AGV3708" s="0"/>
      <c r="AGW3708" s="0"/>
      <c r="AGX3708" s="0"/>
      <c r="AGY3708" s="0"/>
      <c r="AGZ3708" s="0"/>
      <c r="AHA3708" s="0"/>
      <c r="AHB3708" s="0"/>
      <c r="AHC3708" s="0"/>
      <c r="AHD3708" s="0"/>
      <c r="AHE3708" s="0"/>
      <c r="AHF3708" s="0"/>
      <c r="AHG3708" s="0"/>
      <c r="AHH3708" s="0"/>
      <c r="AHI3708" s="0"/>
      <c r="AHJ3708" s="0"/>
      <c r="AHK3708" s="0"/>
      <c r="AHL3708" s="0"/>
      <c r="AHM3708" s="0"/>
      <c r="AHN3708" s="0"/>
      <c r="AHO3708" s="0"/>
      <c r="AHP3708" s="0"/>
      <c r="AHQ3708" s="0"/>
      <c r="AHR3708" s="0"/>
      <c r="AHS3708" s="0"/>
      <c r="AHT3708" s="0"/>
      <c r="AHU3708" s="0"/>
      <c r="AHV3708" s="0"/>
      <c r="AHW3708" s="0"/>
      <c r="AHX3708" s="0"/>
      <c r="AHY3708" s="0"/>
      <c r="AHZ3708" s="0"/>
      <c r="AIA3708" s="0"/>
      <c r="AIB3708" s="0"/>
      <c r="AIC3708" s="0"/>
      <c r="AID3708" s="0"/>
      <c r="AIE3708" s="0"/>
      <c r="AIF3708" s="0"/>
      <c r="AIG3708" s="0"/>
      <c r="AIH3708" s="0"/>
      <c r="AII3708" s="0"/>
      <c r="AIJ3708" s="0"/>
      <c r="AIK3708" s="0"/>
      <c r="AIL3708" s="0"/>
      <c r="AIM3708" s="0"/>
      <c r="AIN3708" s="0"/>
      <c r="AIO3708" s="0"/>
      <c r="AIP3708" s="0"/>
      <c r="AIQ3708" s="0"/>
      <c r="AIR3708" s="0"/>
      <c r="AIS3708" s="0"/>
      <c r="AIT3708" s="0"/>
      <c r="AIU3708" s="0"/>
      <c r="AIV3708" s="0"/>
      <c r="AIW3708" s="0"/>
      <c r="AIX3708" s="0"/>
      <c r="AIY3708" s="0"/>
      <c r="AIZ3708" s="0"/>
      <c r="AJA3708" s="0"/>
      <c r="AJB3708" s="0"/>
      <c r="AJC3708" s="0"/>
      <c r="AJD3708" s="0"/>
      <c r="AJE3708" s="0"/>
      <c r="AJF3708" s="0"/>
      <c r="AJG3708" s="0"/>
      <c r="AJH3708" s="0"/>
      <c r="AJI3708" s="0"/>
      <c r="AJJ3708" s="0"/>
      <c r="AJK3708" s="0"/>
      <c r="AJL3708" s="0"/>
      <c r="AJM3708" s="0"/>
      <c r="AJN3708" s="0"/>
      <c r="AJO3708" s="0"/>
      <c r="AJP3708" s="0"/>
      <c r="AJQ3708" s="0"/>
      <c r="AJR3708" s="0"/>
      <c r="AJS3708" s="0"/>
      <c r="AJT3708" s="0"/>
      <c r="AJU3708" s="0"/>
      <c r="AJV3708" s="0"/>
      <c r="AJW3708" s="0"/>
      <c r="AJX3708" s="0"/>
      <c r="AJY3708" s="0"/>
      <c r="AJZ3708" s="0"/>
      <c r="AKA3708" s="0"/>
      <c r="AKB3708" s="0"/>
      <c r="AKC3708" s="0"/>
      <c r="AKD3708" s="0"/>
      <c r="AKE3708" s="0"/>
      <c r="AKF3708" s="0"/>
      <c r="AKG3708" s="0"/>
      <c r="AKH3708" s="0"/>
      <c r="AKI3708" s="0"/>
      <c r="AKJ3708" s="0"/>
      <c r="AKK3708" s="0"/>
      <c r="AKL3708" s="0"/>
      <c r="AKM3708" s="0"/>
      <c r="AKN3708" s="0"/>
      <c r="AKO3708" s="0"/>
      <c r="AKP3708" s="0"/>
      <c r="AKQ3708" s="0"/>
      <c r="AKR3708" s="0"/>
      <c r="AKS3708" s="0"/>
      <c r="AKT3708" s="0"/>
      <c r="AKU3708" s="0"/>
      <c r="AKV3708" s="0"/>
      <c r="AKW3708" s="0"/>
      <c r="AKX3708" s="0"/>
      <c r="AKY3708" s="0"/>
      <c r="AKZ3708" s="0"/>
      <c r="ALA3708" s="0"/>
      <c r="ALB3708" s="0"/>
      <c r="ALC3708" s="0"/>
      <c r="ALD3708" s="0"/>
      <c r="ALE3708" s="0"/>
      <c r="ALF3708" s="0"/>
      <c r="ALG3708" s="0"/>
      <c r="ALH3708" s="0"/>
      <c r="ALI3708" s="0"/>
      <c r="ALJ3708" s="0"/>
      <c r="ALK3708" s="0"/>
      <c r="ALL3708" s="0"/>
      <c r="ALM3708" s="0"/>
      <c r="ALN3708" s="0"/>
      <c r="ALO3708" s="0"/>
      <c r="ALP3708" s="0"/>
      <c r="ALQ3708" s="0"/>
      <c r="ALR3708" s="0"/>
      <c r="ALS3708" s="0"/>
      <c r="ALT3708" s="0"/>
      <c r="ALU3708" s="0"/>
      <c r="ALV3708" s="0"/>
      <c r="ALW3708" s="0"/>
      <c r="ALX3708" s="0"/>
      <c r="ALY3708" s="0"/>
      <c r="ALZ3708" s="0"/>
      <c r="AMA3708" s="0"/>
      <c r="AMB3708" s="0"/>
      <c r="AMC3708" s="0"/>
      <c r="AMD3708" s="0"/>
      <c r="AME3708" s="0"/>
      <c r="AMF3708" s="0"/>
      <c r="AMG3708" s="0"/>
      <c r="AMH3708" s="0"/>
      <c r="AMI3708" s="0"/>
    </row>
    <row r="3709" customFormat="false" ht="12.75" hidden="false" customHeight="false" outlineLevel="0" collapsed="false">
      <c r="A3709" s="1" t="s">
        <v>2459</v>
      </c>
      <c r="C3709" s="85" t="s">
        <v>2463</v>
      </c>
      <c r="D3709" s="85" t="s">
        <v>13</v>
      </c>
      <c r="E3709" s="98" t="n">
        <v>3.3</v>
      </c>
      <c r="F3709" s="86" t="n">
        <v>2.69</v>
      </c>
      <c r="G3709" s="87" t="s">
        <v>1830</v>
      </c>
      <c r="H3709" s="87" t="s">
        <v>168</v>
      </c>
      <c r="I3709" s="86" t="n">
        <v>3.99</v>
      </c>
      <c r="J3709" s="87" t="s">
        <v>3906</v>
      </c>
      <c r="BM3709" s="0"/>
      <c r="BN3709" s="0"/>
      <c r="BO3709" s="0"/>
      <c r="BP3709" s="0"/>
      <c r="BQ3709" s="0"/>
      <c r="BR3709" s="0"/>
      <c r="BS3709" s="0"/>
      <c r="BT3709" s="0"/>
      <c r="BU3709" s="0"/>
      <c r="BV3709" s="0"/>
      <c r="BW3709" s="0"/>
      <c r="BX3709" s="0"/>
      <c r="BY3709" s="0"/>
      <c r="BZ3709" s="0"/>
      <c r="CA3709" s="0"/>
      <c r="CB3709" s="0"/>
      <c r="CC3709" s="0"/>
      <c r="CD3709" s="0"/>
      <c r="CE3709" s="0"/>
      <c r="CF3709" s="0"/>
      <c r="CG3709" s="0"/>
      <c r="CH3709" s="0"/>
      <c r="CI3709" s="0"/>
      <c r="CJ3709" s="0"/>
      <c r="CK3709" s="0"/>
      <c r="CL3709" s="0"/>
      <c r="CM3709" s="0"/>
      <c r="CN3709" s="0"/>
      <c r="CO3709" s="0"/>
      <c r="CP3709" s="0"/>
      <c r="CQ3709" s="0"/>
      <c r="CR3709" s="0"/>
      <c r="CS3709" s="0"/>
      <c r="CT3709" s="0"/>
      <c r="CU3709" s="0"/>
      <c r="CV3709" s="0"/>
      <c r="CW3709" s="0"/>
      <c r="CX3709" s="0"/>
      <c r="CY3709" s="0"/>
      <c r="CZ3709" s="0"/>
      <c r="DA3709" s="0"/>
      <c r="DB3709" s="0"/>
      <c r="DC3709" s="0"/>
      <c r="DD3709" s="0"/>
      <c r="DE3709" s="0"/>
      <c r="DF3709" s="0"/>
      <c r="DG3709" s="0"/>
      <c r="DH3709" s="0"/>
      <c r="DI3709" s="0"/>
      <c r="DJ3709" s="0"/>
      <c r="DK3709" s="0"/>
      <c r="DL3709" s="0"/>
      <c r="DM3709" s="0"/>
      <c r="DN3709" s="0"/>
      <c r="DO3709" s="0"/>
      <c r="DP3709" s="0"/>
      <c r="DQ3709" s="0"/>
      <c r="DR3709" s="0"/>
      <c r="DS3709" s="0"/>
      <c r="DT3709" s="0"/>
      <c r="DU3709" s="0"/>
      <c r="DV3709" s="0"/>
      <c r="DW3709" s="0"/>
      <c r="DX3709" s="0"/>
      <c r="DY3709" s="0"/>
      <c r="DZ3709" s="0"/>
      <c r="EA3709" s="0"/>
      <c r="EB3709" s="0"/>
      <c r="EC3709" s="0"/>
      <c r="ED3709" s="0"/>
      <c r="EE3709" s="0"/>
      <c r="EF3709" s="0"/>
      <c r="EG3709" s="0"/>
      <c r="EH3709" s="0"/>
      <c r="EI3709" s="0"/>
      <c r="EJ3709" s="0"/>
      <c r="EK3709" s="0"/>
      <c r="EL3709" s="0"/>
      <c r="EM3709" s="0"/>
      <c r="EN3709" s="0"/>
      <c r="EO3709" s="0"/>
      <c r="EP3709" s="0"/>
      <c r="EQ3709" s="0"/>
      <c r="ER3709" s="0"/>
      <c r="ES3709" s="0"/>
      <c r="ET3709" s="0"/>
      <c r="EU3709" s="0"/>
      <c r="EV3709" s="0"/>
      <c r="EW3709" s="0"/>
      <c r="EX3709" s="0"/>
      <c r="EY3709" s="0"/>
      <c r="EZ3709" s="0"/>
      <c r="FA3709" s="0"/>
      <c r="FB3709" s="0"/>
      <c r="FC3709" s="0"/>
      <c r="FD3709" s="0"/>
      <c r="FE3709" s="0"/>
      <c r="FF3709" s="0"/>
      <c r="FG3709" s="0"/>
      <c r="FH3709" s="0"/>
      <c r="FI3709" s="0"/>
      <c r="FJ3709" s="0"/>
      <c r="FK3709" s="0"/>
      <c r="FL3709" s="0"/>
      <c r="FM3709" s="0"/>
      <c r="FN3709" s="0"/>
      <c r="FO3709" s="0"/>
      <c r="FP3709" s="0"/>
      <c r="FQ3709" s="0"/>
      <c r="FR3709" s="0"/>
      <c r="FS3709" s="0"/>
      <c r="FT3709" s="0"/>
      <c r="FU3709" s="0"/>
      <c r="FV3709" s="0"/>
      <c r="FW3709" s="0"/>
      <c r="FX3709" s="0"/>
      <c r="FY3709" s="0"/>
      <c r="FZ3709" s="0"/>
      <c r="GA3709" s="0"/>
      <c r="GB3709" s="0"/>
      <c r="GC3709" s="0"/>
      <c r="GD3709" s="0"/>
      <c r="GE3709" s="0"/>
      <c r="GF3709" s="0"/>
      <c r="GG3709" s="0"/>
      <c r="GH3709" s="0"/>
      <c r="GI3709" s="0"/>
      <c r="GJ3709" s="0"/>
      <c r="GK3709" s="0"/>
      <c r="GL3709" s="0"/>
      <c r="GM3709" s="0"/>
      <c r="GN3709" s="0"/>
      <c r="GO3709" s="0"/>
      <c r="GP3709" s="0"/>
      <c r="GQ3709" s="0"/>
      <c r="GR3709" s="0"/>
      <c r="GS3709" s="0"/>
      <c r="GT3709" s="0"/>
      <c r="GU3709" s="0"/>
      <c r="GV3709" s="0"/>
      <c r="GW3709" s="0"/>
      <c r="GX3709" s="0"/>
      <c r="GY3709" s="0"/>
      <c r="GZ3709" s="0"/>
      <c r="HA3709" s="0"/>
      <c r="HB3709" s="0"/>
      <c r="HC3709" s="0"/>
      <c r="HD3709" s="0"/>
      <c r="HE3709" s="0"/>
      <c r="HF3709" s="0"/>
      <c r="HG3709" s="0"/>
      <c r="HH3709" s="0"/>
      <c r="HI3709" s="0"/>
      <c r="HJ3709" s="0"/>
      <c r="HK3709" s="0"/>
      <c r="HL3709" s="0"/>
      <c r="HM3709" s="0"/>
      <c r="HN3709" s="0"/>
      <c r="HO3709" s="0"/>
      <c r="HP3709" s="0"/>
      <c r="HQ3709" s="0"/>
      <c r="HR3709" s="0"/>
      <c r="HS3709" s="0"/>
      <c r="HT3709" s="0"/>
      <c r="HU3709" s="0"/>
      <c r="HV3709" s="0"/>
      <c r="HW3709" s="0"/>
      <c r="HX3709" s="0"/>
      <c r="HY3709" s="0"/>
      <c r="HZ3709" s="0"/>
      <c r="IA3709" s="0"/>
      <c r="IB3709" s="0"/>
      <c r="IC3709" s="0"/>
      <c r="ID3709" s="0"/>
      <c r="IE3709" s="0"/>
      <c r="IF3709" s="0"/>
      <c r="IG3709" s="0"/>
      <c r="IH3709" s="0"/>
      <c r="II3709" s="0"/>
      <c r="IJ3709" s="0"/>
      <c r="IK3709" s="0"/>
      <c r="IL3709" s="0"/>
      <c r="IM3709" s="0"/>
      <c r="IN3709" s="0"/>
      <c r="IO3709" s="0"/>
      <c r="IP3709" s="0"/>
      <c r="IQ3709" s="0"/>
      <c r="IR3709" s="0"/>
      <c r="IS3709" s="0"/>
      <c r="IT3709" s="0"/>
      <c r="IU3709" s="0"/>
      <c r="IV3709" s="0"/>
      <c r="IW3709" s="0"/>
      <c r="IX3709" s="0"/>
      <c r="IY3709" s="0"/>
      <c r="IZ3709" s="0"/>
      <c r="JA3709" s="0"/>
      <c r="JB3709" s="0"/>
      <c r="JC3709" s="0"/>
      <c r="JD3709" s="0"/>
      <c r="JE3709" s="0"/>
      <c r="JF3709" s="0"/>
      <c r="JG3709" s="0"/>
      <c r="JH3709" s="0"/>
      <c r="JI3709" s="0"/>
      <c r="JJ3709" s="0"/>
      <c r="JK3709" s="0"/>
      <c r="JL3709" s="0"/>
      <c r="JM3709" s="0"/>
      <c r="JN3709" s="0"/>
      <c r="JO3709" s="0"/>
      <c r="JP3709" s="0"/>
      <c r="JQ3709" s="0"/>
      <c r="JR3709" s="0"/>
      <c r="JS3709" s="0"/>
      <c r="JT3709" s="0"/>
      <c r="JU3709" s="0"/>
      <c r="JV3709" s="0"/>
      <c r="JW3709" s="0"/>
      <c r="JX3709" s="0"/>
      <c r="JY3709" s="0"/>
      <c r="JZ3709" s="0"/>
      <c r="KA3709" s="0"/>
      <c r="KB3709" s="0"/>
      <c r="KC3709" s="0"/>
      <c r="KD3709" s="0"/>
      <c r="KE3709" s="0"/>
      <c r="KF3709" s="0"/>
      <c r="KG3709" s="0"/>
      <c r="KH3709" s="0"/>
      <c r="KI3709" s="0"/>
      <c r="KJ3709" s="0"/>
      <c r="KK3709" s="0"/>
      <c r="KL3709" s="0"/>
      <c r="KM3709" s="0"/>
      <c r="KN3709" s="0"/>
      <c r="KO3709" s="0"/>
      <c r="KP3709" s="0"/>
      <c r="KQ3709" s="0"/>
      <c r="KR3709" s="0"/>
      <c r="KS3709" s="0"/>
      <c r="KT3709" s="0"/>
      <c r="KU3709" s="0"/>
      <c r="KV3709" s="0"/>
      <c r="KW3709" s="0"/>
      <c r="KX3709" s="0"/>
      <c r="KY3709" s="0"/>
      <c r="KZ3709" s="0"/>
      <c r="LA3709" s="0"/>
      <c r="LB3709" s="0"/>
      <c r="LC3709" s="0"/>
      <c r="LD3709" s="0"/>
      <c r="LE3709" s="0"/>
      <c r="LF3709" s="0"/>
      <c r="LG3709" s="0"/>
      <c r="LH3709" s="0"/>
      <c r="LI3709" s="0"/>
      <c r="LJ3709" s="0"/>
      <c r="LK3709" s="0"/>
      <c r="LL3709" s="0"/>
      <c r="LM3709" s="0"/>
      <c r="LN3709" s="0"/>
      <c r="LO3709" s="0"/>
      <c r="LP3709" s="0"/>
      <c r="LQ3709" s="0"/>
      <c r="LR3709" s="0"/>
      <c r="LS3709" s="0"/>
      <c r="LT3709" s="0"/>
      <c r="LU3709" s="0"/>
      <c r="LV3709" s="0"/>
      <c r="LW3709" s="0"/>
      <c r="LX3709" s="0"/>
      <c r="LY3709" s="0"/>
      <c r="LZ3709" s="0"/>
      <c r="MA3709" s="0"/>
      <c r="MB3709" s="0"/>
      <c r="MC3709" s="0"/>
      <c r="MD3709" s="0"/>
      <c r="ME3709" s="0"/>
      <c r="MF3709" s="0"/>
      <c r="MG3709" s="0"/>
      <c r="MH3709" s="0"/>
      <c r="MI3709" s="0"/>
      <c r="MJ3709" s="0"/>
      <c r="MK3709" s="0"/>
      <c r="ML3709" s="0"/>
      <c r="MM3709" s="0"/>
      <c r="MN3709" s="0"/>
      <c r="MO3709" s="0"/>
      <c r="MP3709" s="0"/>
      <c r="MQ3709" s="0"/>
      <c r="MR3709" s="0"/>
      <c r="MS3709" s="0"/>
      <c r="MT3709" s="0"/>
      <c r="MU3709" s="0"/>
      <c r="MV3709" s="0"/>
      <c r="MW3709" s="0"/>
      <c r="MX3709" s="0"/>
      <c r="MY3709" s="0"/>
      <c r="MZ3709" s="0"/>
      <c r="NA3709" s="0"/>
      <c r="NB3709" s="0"/>
      <c r="NC3709" s="0"/>
      <c r="ND3709" s="0"/>
      <c r="NE3709" s="0"/>
      <c r="NF3709" s="0"/>
      <c r="NG3709" s="0"/>
      <c r="NH3709" s="0"/>
      <c r="NI3709" s="0"/>
      <c r="NJ3709" s="0"/>
      <c r="NK3709" s="0"/>
      <c r="NL3709" s="0"/>
      <c r="NM3709" s="0"/>
      <c r="NN3709" s="0"/>
      <c r="NO3709" s="0"/>
      <c r="NP3709" s="0"/>
      <c r="NQ3709" s="0"/>
      <c r="NR3709" s="0"/>
      <c r="NS3709" s="0"/>
      <c r="NT3709" s="0"/>
      <c r="NU3709" s="0"/>
      <c r="NV3709" s="0"/>
      <c r="NW3709" s="0"/>
      <c r="NX3709" s="0"/>
      <c r="NY3709" s="0"/>
      <c r="NZ3709" s="0"/>
      <c r="OA3709" s="0"/>
      <c r="OB3709" s="0"/>
      <c r="OC3709" s="0"/>
      <c r="OD3709" s="0"/>
      <c r="OE3709" s="0"/>
      <c r="OF3709" s="0"/>
      <c r="OG3709" s="0"/>
      <c r="OH3709" s="0"/>
      <c r="OI3709" s="0"/>
      <c r="OJ3709" s="0"/>
      <c r="OK3709" s="0"/>
      <c r="OL3709" s="0"/>
      <c r="OM3709" s="0"/>
      <c r="ON3709" s="0"/>
      <c r="OO3709" s="0"/>
      <c r="OP3709" s="0"/>
      <c r="OQ3709" s="0"/>
      <c r="OR3709" s="0"/>
      <c r="OS3709" s="0"/>
      <c r="OT3709" s="0"/>
      <c r="OU3709" s="0"/>
      <c r="OV3709" s="0"/>
      <c r="OW3709" s="0"/>
      <c r="OX3709" s="0"/>
      <c r="OY3709" s="0"/>
      <c r="OZ3709" s="0"/>
      <c r="PA3709" s="0"/>
      <c r="PB3709" s="0"/>
      <c r="PC3709" s="0"/>
      <c r="PD3709" s="0"/>
      <c r="PE3709" s="0"/>
      <c r="PF3709" s="0"/>
      <c r="PG3709" s="0"/>
      <c r="PH3709" s="0"/>
      <c r="PI3709" s="0"/>
      <c r="PJ3709" s="0"/>
      <c r="PK3709" s="0"/>
      <c r="PL3709" s="0"/>
      <c r="PM3709" s="0"/>
      <c r="PN3709" s="0"/>
      <c r="PO3709" s="0"/>
      <c r="PP3709" s="0"/>
      <c r="PQ3709" s="0"/>
      <c r="PR3709" s="0"/>
      <c r="PS3709" s="0"/>
      <c r="PT3709" s="0"/>
      <c r="PU3709" s="0"/>
      <c r="PV3709" s="0"/>
      <c r="PW3709" s="0"/>
      <c r="PX3709" s="0"/>
      <c r="PY3709" s="0"/>
      <c r="PZ3709" s="0"/>
      <c r="QA3709" s="0"/>
      <c r="QB3709" s="0"/>
      <c r="QC3709" s="0"/>
      <c r="QD3709" s="0"/>
      <c r="QE3709" s="0"/>
      <c r="QF3709" s="0"/>
      <c r="QG3709" s="0"/>
      <c r="QH3709" s="0"/>
      <c r="QI3709" s="0"/>
      <c r="QJ3709" s="0"/>
      <c r="QK3709" s="0"/>
      <c r="QL3709" s="0"/>
      <c r="QM3709" s="0"/>
      <c r="QN3709" s="0"/>
      <c r="QO3709" s="0"/>
      <c r="QP3709" s="0"/>
      <c r="QQ3709" s="0"/>
      <c r="QR3709" s="0"/>
      <c r="QS3709" s="0"/>
      <c r="QT3709" s="0"/>
      <c r="QU3709" s="0"/>
      <c r="QV3709" s="0"/>
      <c r="QW3709" s="0"/>
      <c r="QX3709" s="0"/>
      <c r="QY3709" s="0"/>
      <c r="QZ3709" s="0"/>
      <c r="RA3709" s="0"/>
      <c r="RB3709" s="0"/>
      <c r="RC3709" s="0"/>
      <c r="RD3709" s="0"/>
      <c r="RE3709" s="0"/>
      <c r="RF3709" s="0"/>
      <c r="RG3709" s="0"/>
      <c r="RH3709" s="0"/>
      <c r="RI3709" s="0"/>
      <c r="RJ3709" s="0"/>
      <c r="RK3709" s="0"/>
      <c r="RL3709" s="0"/>
      <c r="RM3709" s="0"/>
      <c r="RN3709" s="0"/>
      <c r="RO3709" s="0"/>
      <c r="RP3709" s="0"/>
      <c r="RQ3709" s="0"/>
      <c r="RR3709" s="0"/>
      <c r="RS3709" s="0"/>
      <c r="RT3709" s="0"/>
      <c r="RU3709" s="0"/>
      <c r="RV3709" s="0"/>
      <c r="RW3709" s="0"/>
      <c r="RX3709" s="0"/>
      <c r="RY3709" s="0"/>
      <c r="RZ3709" s="0"/>
      <c r="SA3709" s="0"/>
      <c r="SB3709" s="0"/>
      <c r="SC3709" s="0"/>
      <c r="SD3709" s="0"/>
      <c r="SE3709" s="0"/>
      <c r="SF3709" s="0"/>
      <c r="SG3709" s="0"/>
      <c r="SH3709" s="0"/>
      <c r="SI3709" s="0"/>
      <c r="SJ3709" s="0"/>
      <c r="SK3709" s="0"/>
      <c r="SL3709" s="0"/>
      <c r="SM3709" s="0"/>
      <c r="SN3709" s="0"/>
      <c r="SO3709" s="0"/>
      <c r="SP3709" s="0"/>
      <c r="SQ3709" s="0"/>
      <c r="SR3709" s="0"/>
      <c r="SS3709" s="0"/>
      <c r="ST3709" s="0"/>
      <c r="SU3709" s="0"/>
      <c r="SV3709" s="0"/>
      <c r="SW3709" s="0"/>
      <c r="SX3709" s="0"/>
      <c r="SY3709" s="0"/>
      <c r="SZ3709" s="0"/>
      <c r="TA3709" s="0"/>
      <c r="TB3709" s="0"/>
      <c r="TC3709" s="0"/>
      <c r="TD3709" s="0"/>
      <c r="TE3709" s="0"/>
      <c r="TF3709" s="0"/>
      <c r="TG3709" s="0"/>
      <c r="TH3709" s="0"/>
      <c r="TI3709" s="0"/>
      <c r="TJ3709" s="0"/>
      <c r="TK3709" s="0"/>
      <c r="TL3709" s="0"/>
      <c r="TM3709" s="0"/>
      <c r="TN3709" s="0"/>
      <c r="TO3709" s="0"/>
      <c r="TP3709" s="0"/>
      <c r="TQ3709" s="0"/>
      <c r="TR3709" s="0"/>
      <c r="TS3709" s="0"/>
      <c r="TT3709" s="0"/>
      <c r="TU3709" s="0"/>
      <c r="TV3709" s="0"/>
      <c r="TW3709" s="0"/>
      <c r="TX3709" s="0"/>
      <c r="TY3709" s="0"/>
      <c r="TZ3709" s="0"/>
      <c r="UA3709" s="0"/>
      <c r="UB3709" s="0"/>
      <c r="UC3709" s="0"/>
      <c r="UD3709" s="0"/>
      <c r="UE3709" s="0"/>
      <c r="UF3709" s="0"/>
      <c r="UG3709" s="0"/>
      <c r="UH3709" s="0"/>
      <c r="UI3709" s="0"/>
      <c r="UJ3709" s="0"/>
      <c r="UK3709" s="0"/>
      <c r="UL3709" s="0"/>
      <c r="UM3709" s="0"/>
      <c r="UN3709" s="0"/>
      <c r="UO3709" s="0"/>
      <c r="UP3709" s="0"/>
      <c r="UQ3709" s="0"/>
      <c r="UR3709" s="0"/>
      <c r="US3709" s="0"/>
      <c r="UT3709" s="0"/>
      <c r="UU3709" s="0"/>
      <c r="UV3709" s="0"/>
      <c r="UW3709" s="0"/>
      <c r="UX3709" s="0"/>
      <c r="UY3709" s="0"/>
      <c r="UZ3709" s="0"/>
      <c r="VA3709" s="0"/>
      <c r="VB3709" s="0"/>
      <c r="VC3709" s="0"/>
      <c r="VD3709" s="0"/>
      <c r="VE3709" s="0"/>
      <c r="VF3709" s="0"/>
      <c r="VG3709" s="0"/>
      <c r="VH3709" s="0"/>
      <c r="VI3709" s="0"/>
      <c r="VJ3709" s="0"/>
      <c r="VK3709" s="0"/>
      <c r="VL3709" s="0"/>
      <c r="VM3709" s="0"/>
      <c r="VN3709" s="0"/>
      <c r="VO3709" s="0"/>
      <c r="VP3709" s="0"/>
      <c r="VQ3709" s="0"/>
      <c r="VR3709" s="0"/>
      <c r="VS3709" s="0"/>
      <c r="VT3709" s="0"/>
      <c r="VU3709" s="0"/>
      <c r="VV3709" s="0"/>
      <c r="VW3709" s="0"/>
      <c r="VX3709" s="0"/>
      <c r="VY3709" s="0"/>
      <c r="VZ3709" s="0"/>
      <c r="WA3709" s="0"/>
      <c r="WB3709" s="0"/>
      <c r="WC3709" s="0"/>
      <c r="WD3709" s="0"/>
      <c r="WE3709" s="0"/>
      <c r="WF3709" s="0"/>
      <c r="WG3709" s="0"/>
      <c r="WH3709" s="0"/>
      <c r="WI3709" s="0"/>
      <c r="WJ3709" s="0"/>
      <c r="WK3709" s="0"/>
      <c r="WL3709" s="0"/>
      <c r="WM3709" s="0"/>
      <c r="WN3709" s="0"/>
      <c r="WO3709" s="0"/>
      <c r="WP3709" s="0"/>
      <c r="WQ3709" s="0"/>
      <c r="WR3709" s="0"/>
      <c r="WS3709" s="0"/>
      <c r="WT3709" s="0"/>
      <c r="WU3709" s="0"/>
      <c r="WV3709" s="0"/>
      <c r="WW3709" s="0"/>
      <c r="WX3709" s="0"/>
      <c r="WY3709" s="0"/>
      <c r="WZ3709" s="0"/>
      <c r="XA3709" s="0"/>
      <c r="XB3709" s="0"/>
      <c r="XC3709" s="0"/>
      <c r="XD3709" s="0"/>
      <c r="XE3709" s="0"/>
      <c r="XF3709" s="0"/>
      <c r="XG3709" s="0"/>
      <c r="XH3709" s="0"/>
      <c r="XI3709" s="0"/>
      <c r="XJ3709" s="0"/>
      <c r="XK3709" s="0"/>
      <c r="XL3709" s="0"/>
      <c r="XM3709" s="0"/>
      <c r="XN3709" s="0"/>
      <c r="XO3709" s="0"/>
      <c r="XP3709" s="0"/>
      <c r="XQ3709" s="0"/>
      <c r="XR3709" s="0"/>
      <c r="XS3709" s="0"/>
      <c r="XT3709" s="0"/>
      <c r="XU3709" s="0"/>
      <c r="XV3709" s="0"/>
      <c r="XW3709" s="0"/>
      <c r="XX3709" s="0"/>
      <c r="XY3709" s="0"/>
      <c r="XZ3709" s="0"/>
      <c r="YA3709" s="0"/>
      <c r="YB3709" s="0"/>
      <c r="YC3709" s="0"/>
      <c r="YD3709" s="0"/>
      <c r="YE3709" s="0"/>
      <c r="YF3709" s="0"/>
      <c r="YG3709" s="0"/>
      <c r="YH3709" s="0"/>
      <c r="YI3709" s="0"/>
      <c r="YJ3709" s="0"/>
      <c r="YK3709" s="0"/>
      <c r="YL3709" s="0"/>
      <c r="YM3709" s="0"/>
      <c r="YN3709" s="0"/>
      <c r="YO3709" s="0"/>
      <c r="YP3709" s="0"/>
      <c r="YQ3709" s="0"/>
      <c r="YR3709" s="0"/>
      <c r="YS3709" s="0"/>
      <c r="YT3709" s="0"/>
      <c r="YU3709" s="0"/>
      <c r="YV3709" s="0"/>
      <c r="YW3709" s="0"/>
      <c r="YX3709" s="0"/>
      <c r="YY3709" s="0"/>
      <c r="YZ3709" s="0"/>
      <c r="ZA3709" s="0"/>
      <c r="ZB3709" s="0"/>
      <c r="ZC3709" s="0"/>
      <c r="ZD3709" s="0"/>
      <c r="ZE3709" s="0"/>
      <c r="ZF3709" s="0"/>
      <c r="ZG3709" s="0"/>
      <c r="ZH3709" s="0"/>
      <c r="ZI3709" s="0"/>
      <c r="ZJ3709" s="0"/>
      <c r="ZK3709" s="0"/>
      <c r="ZL3709" s="0"/>
      <c r="ZM3709" s="0"/>
      <c r="ZN3709" s="0"/>
      <c r="ZO3709" s="0"/>
      <c r="ZP3709" s="0"/>
      <c r="ZQ3709" s="0"/>
      <c r="ZR3709" s="0"/>
      <c r="ZS3709" s="0"/>
      <c r="ZT3709" s="0"/>
      <c r="ZU3709" s="0"/>
      <c r="ZV3709" s="0"/>
      <c r="ZW3709" s="0"/>
      <c r="ZX3709" s="0"/>
      <c r="ZY3709" s="0"/>
      <c r="ZZ3709" s="0"/>
      <c r="AAA3709" s="0"/>
      <c r="AAB3709" s="0"/>
      <c r="AAC3709" s="0"/>
      <c r="AAD3709" s="0"/>
      <c r="AAE3709" s="0"/>
      <c r="AAF3709" s="0"/>
      <c r="AAG3709" s="0"/>
      <c r="AAH3709" s="0"/>
      <c r="AAI3709" s="0"/>
      <c r="AAJ3709" s="0"/>
      <c r="AAK3709" s="0"/>
      <c r="AAL3709" s="0"/>
      <c r="AAM3709" s="0"/>
      <c r="AAN3709" s="0"/>
      <c r="AAO3709" s="0"/>
      <c r="AAP3709" s="0"/>
      <c r="AAQ3709" s="0"/>
      <c r="AAR3709" s="0"/>
      <c r="AAS3709" s="0"/>
      <c r="AAT3709" s="0"/>
      <c r="AAU3709" s="0"/>
      <c r="AAV3709" s="0"/>
      <c r="AAW3709" s="0"/>
      <c r="AAX3709" s="0"/>
      <c r="AAY3709" s="0"/>
      <c r="AAZ3709" s="0"/>
      <c r="ABA3709" s="0"/>
      <c r="ABB3709" s="0"/>
      <c r="ABC3709" s="0"/>
      <c r="ABD3709" s="0"/>
      <c r="ABE3709" s="0"/>
      <c r="ABF3709" s="0"/>
      <c r="ABG3709" s="0"/>
      <c r="ABH3709" s="0"/>
      <c r="ABI3709" s="0"/>
      <c r="ABJ3709" s="0"/>
      <c r="ABK3709" s="0"/>
      <c r="ABL3709" s="0"/>
      <c r="ABM3709" s="0"/>
      <c r="ABN3709" s="0"/>
      <c r="ABO3709" s="0"/>
      <c r="ABP3709" s="0"/>
      <c r="ABQ3709" s="0"/>
      <c r="ABR3709" s="0"/>
      <c r="ABS3709" s="0"/>
      <c r="ABT3709" s="0"/>
      <c r="ABU3709" s="0"/>
      <c r="ABV3709" s="0"/>
      <c r="ABW3709" s="0"/>
      <c r="ABX3709" s="0"/>
      <c r="ABY3709" s="0"/>
      <c r="ABZ3709" s="0"/>
      <c r="ACA3709" s="0"/>
      <c r="ACB3709" s="0"/>
      <c r="ACC3709" s="0"/>
      <c r="ACD3709" s="0"/>
      <c r="ACE3709" s="0"/>
      <c r="ACF3709" s="0"/>
      <c r="ACG3709" s="0"/>
      <c r="ACH3709" s="0"/>
      <c r="ACI3709" s="0"/>
      <c r="ACJ3709" s="0"/>
      <c r="ACK3709" s="0"/>
      <c r="ACL3709" s="0"/>
      <c r="ACM3709" s="0"/>
      <c r="ACN3709" s="0"/>
      <c r="ACO3709" s="0"/>
      <c r="ACP3709" s="0"/>
      <c r="ACQ3709" s="0"/>
      <c r="ACR3709" s="0"/>
      <c r="ACS3709" s="0"/>
      <c r="ACT3709" s="0"/>
      <c r="ACU3709" s="0"/>
      <c r="ACV3709" s="0"/>
      <c r="ACW3709" s="0"/>
      <c r="ACX3709" s="0"/>
      <c r="ACY3709" s="0"/>
      <c r="ACZ3709" s="0"/>
      <c r="ADA3709" s="0"/>
      <c r="ADB3709" s="0"/>
      <c r="ADC3709" s="0"/>
      <c r="ADD3709" s="0"/>
      <c r="ADE3709" s="0"/>
      <c r="ADF3709" s="0"/>
      <c r="ADG3709" s="0"/>
      <c r="ADH3709" s="0"/>
      <c r="ADI3709" s="0"/>
      <c r="ADJ3709" s="0"/>
      <c r="ADK3709" s="0"/>
      <c r="ADL3709" s="0"/>
      <c r="ADM3709" s="0"/>
      <c r="ADN3709" s="0"/>
      <c r="ADO3709" s="0"/>
      <c r="ADP3709" s="0"/>
      <c r="ADQ3709" s="0"/>
      <c r="ADR3709" s="0"/>
      <c r="ADS3709" s="0"/>
      <c r="ADT3709" s="0"/>
      <c r="ADU3709" s="0"/>
      <c r="ADV3709" s="0"/>
      <c r="ADW3709" s="0"/>
      <c r="ADX3709" s="0"/>
      <c r="ADY3709" s="0"/>
      <c r="ADZ3709" s="0"/>
      <c r="AEA3709" s="0"/>
      <c r="AEB3709" s="0"/>
      <c r="AEC3709" s="0"/>
      <c r="AED3709" s="0"/>
      <c r="AEE3709" s="0"/>
      <c r="AEF3709" s="0"/>
      <c r="AEG3709" s="0"/>
      <c r="AEH3709" s="0"/>
      <c r="AEI3709" s="0"/>
      <c r="AEJ3709" s="0"/>
      <c r="AEK3709" s="0"/>
      <c r="AEL3709" s="0"/>
      <c r="AEM3709" s="0"/>
      <c r="AEN3709" s="0"/>
      <c r="AEO3709" s="0"/>
      <c r="AEP3709" s="0"/>
      <c r="AEQ3709" s="0"/>
      <c r="AER3709" s="0"/>
      <c r="AES3709" s="0"/>
      <c r="AET3709" s="0"/>
      <c r="AEU3709" s="0"/>
      <c r="AEV3709" s="0"/>
      <c r="AEW3709" s="0"/>
      <c r="AEX3709" s="0"/>
      <c r="AEY3709" s="0"/>
      <c r="AEZ3709" s="0"/>
      <c r="AFA3709" s="0"/>
      <c r="AFB3709" s="0"/>
      <c r="AFC3709" s="0"/>
      <c r="AFD3709" s="0"/>
      <c r="AFE3709" s="0"/>
      <c r="AFF3709" s="0"/>
      <c r="AFG3709" s="0"/>
      <c r="AFH3709" s="0"/>
      <c r="AFI3709" s="0"/>
      <c r="AFJ3709" s="0"/>
      <c r="AFK3709" s="0"/>
      <c r="AFL3709" s="0"/>
      <c r="AFM3709" s="0"/>
      <c r="AFN3709" s="0"/>
      <c r="AFO3709" s="0"/>
      <c r="AFP3709" s="0"/>
      <c r="AFQ3709" s="0"/>
      <c r="AFR3709" s="0"/>
      <c r="AFS3709" s="0"/>
      <c r="AFT3709" s="0"/>
      <c r="AFU3709" s="0"/>
      <c r="AFV3709" s="0"/>
      <c r="AFW3709" s="0"/>
      <c r="AFX3709" s="0"/>
      <c r="AFY3709" s="0"/>
      <c r="AFZ3709" s="0"/>
      <c r="AGA3709" s="0"/>
      <c r="AGB3709" s="0"/>
      <c r="AGC3709" s="0"/>
      <c r="AGD3709" s="0"/>
      <c r="AGE3709" s="0"/>
      <c r="AGF3709" s="0"/>
      <c r="AGG3709" s="0"/>
      <c r="AGH3709" s="0"/>
      <c r="AGI3709" s="0"/>
      <c r="AGJ3709" s="0"/>
      <c r="AGK3709" s="0"/>
      <c r="AGL3709" s="0"/>
      <c r="AGM3709" s="0"/>
      <c r="AGN3709" s="0"/>
      <c r="AGO3709" s="0"/>
      <c r="AGP3709" s="0"/>
      <c r="AGQ3709" s="0"/>
      <c r="AGR3709" s="0"/>
      <c r="AGS3709" s="0"/>
      <c r="AGT3709" s="0"/>
      <c r="AGU3709" s="0"/>
      <c r="AGV3709" s="0"/>
      <c r="AGW3709" s="0"/>
      <c r="AGX3709" s="0"/>
      <c r="AGY3709" s="0"/>
      <c r="AGZ3709" s="0"/>
      <c r="AHA3709" s="0"/>
      <c r="AHB3709" s="0"/>
      <c r="AHC3709" s="0"/>
      <c r="AHD3709" s="0"/>
      <c r="AHE3709" s="0"/>
      <c r="AHF3709" s="0"/>
      <c r="AHG3709" s="0"/>
      <c r="AHH3709" s="0"/>
      <c r="AHI3709" s="0"/>
      <c r="AHJ3709" s="0"/>
      <c r="AHK3709" s="0"/>
      <c r="AHL3709" s="0"/>
      <c r="AHM3709" s="0"/>
      <c r="AHN3709" s="0"/>
      <c r="AHO3709" s="0"/>
      <c r="AHP3709" s="0"/>
      <c r="AHQ3709" s="0"/>
      <c r="AHR3709" s="0"/>
      <c r="AHS3709" s="0"/>
      <c r="AHT3709" s="0"/>
      <c r="AHU3709" s="0"/>
      <c r="AHV3709" s="0"/>
      <c r="AHW3709" s="0"/>
      <c r="AHX3709" s="0"/>
      <c r="AHY3709" s="0"/>
      <c r="AHZ3709" s="0"/>
      <c r="AIA3709" s="0"/>
      <c r="AIB3709" s="0"/>
      <c r="AIC3709" s="0"/>
      <c r="AID3709" s="0"/>
      <c r="AIE3709" s="0"/>
      <c r="AIF3709" s="0"/>
      <c r="AIG3709" s="0"/>
      <c r="AIH3709" s="0"/>
      <c r="AII3709" s="0"/>
      <c r="AIJ3709" s="0"/>
      <c r="AIK3709" s="0"/>
      <c r="AIL3709" s="0"/>
      <c r="AIM3709" s="0"/>
      <c r="AIN3709" s="0"/>
      <c r="AIO3709" s="0"/>
      <c r="AIP3709" s="0"/>
      <c r="AIQ3709" s="0"/>
      <c r="AIR3709" s="0"/>
      <c r="AIS3709" s="0"/>
      <c r="AIT3709" s="0"/>
      <c r="AIU3709" s="0"/>
      <c r="AIV3709" s="0"/>
      <c r="AIW3709" s="0"/>
      <c r="AIX3709" s="0"/>
      <c r="AIY3709" s="0"/>
      <c r="AIZ3709" s="0"/>
      <c r="AJA3709" s="0"/>
      <c r="AJB3709" s="0"/>
      <c r="AJC3709" s="0"/>
      <c r="AJD3709" s="0"/>
      <c r="AJE3709" s="0"/>
      <c r="AJF3709" s="0"/>
      <c r="AJG3709" s="0"/>
      <c r="AJH3709" s="0"/>
      <c r="AJI3709" s="0"/>
      <c r="AJJ3709" s="0"/>
      <c r="AJK3709" s="0"/>
      <c r="AJL3709" s="0"/>
      <c r="AJM3709" s="0"/>
      <c r="AJN3709" s="0"/>
      <c r="AJO3709" s="0"/>
      <c r="AJP3709" s="0"/>
      <c r="AJQ3709" s="0"/>
      <c r="AJR3709" s="0"/>
      <c r="AJS3709" s="0"/>
      <c r="AJT3709" s="0"/>
      <c r="AJU3709" s="0"/>
      <c r="AJV3709" s="0"/>
      <c r="AJW3709" s="0"/>
      <c r="AJX3709" s="0"/>
      <c r="AJY3709" s="0"/>
      <c r="AJZ3709" s="0"/>
      <c r="AKA3709" s="0"/>
      <c r="AKB3709" s="0"/>
      <c r="AKC3709" s="0"/>
      <c r="AKD3709" s="0"/>
      <c r="AKE3709" s="0"/>
      <c r="AKF3709" s="0"/>
      <c r="AKG3709" s="0"/>
      <c r="AKH3709" s="0"/>
      <c r="AKI3709" s="0"/>
      <c r="AKJ3709" s="0"/>
      <c r="AKK3709" s="0"/>
      <c r="AKL3709" s="0"/>
      <c r="AKM3709" s="0"/>
      <c r="AKN3709" s="0"/>
      <c r="AKO3709" s="0"/>
      <c r="AKP3709" s="0"/>
      <c r="AKQ3709" s="0"/>
      <c r="AKR3709" s="0"/>
      <c r="AKS3709" s="0"/>
      <c r="AKT3709" s="0"/>
      <c r="AKU3709" s="0"/>
      <c r="AKV3709" s="0"/>
      <c r="AKW3709" s="0"/>
      <c r="AKX3709" s="0"/>
      <c r="AKY3709" s="0"/>
      <c r="AKZ3709" s="0"/>
      <c r="ALA3709" s="0"/>
      <c r="ALB3709" s="0"/>
      <c r="ALC3709" s="0"/>
      <c r="ALD3709" s="0"/>
      <c r="ALE3709" s="0"/>
      <c r="ALF3709" s="0"/>
      <c r="ALG3709" s="0"/>
      <c r="ALH3709" s="0"/>
      <c r="ALI3709" s="0"/>
      <c r="ALJ3709" s="0"/>
      <c r="ALK3709" s="0"/>
      <c r="ALL3709" s="0"/>
      <c r="ALM3709" s="0"/>
      <c r="ALN3709" s="0"/>
      <c r="ALO3709" s="0"/>
      <c r="ALP3709" s="0"/>
      <c r="ALQ3709" s="0"/>
      <c r="ALR3709" s="0"/>
      <c r="ALS3709" s="0"/>
      <c r="ALT3709" s="0"/>
      <c r="ALU3709" s="0"/>
      <c r="ALV3709" s="0"/>
      <c r="ALW3709" s="0"/>
      <c r="ALX3709" s="0"/>
      <c r="ALY3709" s="0"/>
      <c r="ALZ3709" s="0"/>
      <c r="AMA3709" s="0"/>
      <c r="AMB3709" s="0"/>
      <c r="AMC3709" s="0"/>
      <c r="AMD3709" s="0"/>
      <c r="AME3709" s="0"/>
      <c r="AMF3709" s="0"/>
      <c r="AMG3709" s="0"/>
      <c r="AMH3709" s="0"/>
      <c r="AMI3709" s="0"/>
    </row>
    <row r="3710" customFormat="false" ht="12.75" hidden="false" customHeight="false" outlineLevel="0" collapsed="false">
      <c r="A3710" s="1" t="s">
        <v>2459</v>
      </c>
      <c r="C3710" s="85" t="s">
        <v>3931</v>
      </c>
      <c r="D3710" s="85" t="s">
        <v>13</v>
      </c>
      <c r="E3710" s="98" t="n">
        <v>2.4</v>
      </c>
      <c r="F3710" s="86" t="n">
        <v>2.7</v>
      </c>
      <c r="G3710" s="87" t="s">
        <v>1830</v>
      </c>
      <c r="H3710" s="87" t="s">
        <v>61</v>
      </c>
      <c r="I3710" s="86" t="n">
        <v>2.59</v>
      </c>
      <c r="J3710" s="87" t="s">
        <v>3906</v>
      </c>
      <c r="BM3710" s="0"/>
      <c r="BN3710" s="0"/>
      <c r="BO3710" s="0"/>
      <c r="BP3710" s="0"/>
      <c r="BQ3710" s="0"/>
      <c r="BR3710" s="0"/>
      <c r="BS3710" s="0"/>
      <c r="BT3710" s="0"/>
      <c r="BU3710" s="0"/>
      <c r="BV3710" s="0"/>
      <c r="BW3710" s="0"/>
      <c r="BX3710" s="0"/>
      <c r="BY3710" s="0"/>
      <c r="BZ3710" s="0"/>
      <c r="CA3710" s="0"/>
      <c r="CB3710" s="0"/>
      <c r="CC3710" s="0"/>
      <c r="CD3710" s="0"/>
      <c r="CE3710" s="0"/>
      <c r="CF3710" s="0"/>
      <c r="CG3710" s="0"/>
      <c r="CH3710" s="0"/>
      <c r="CI3710" s="0"/>
      <c r="CJ3710" s="0"/>
      <c r="CK3710" s="0"/>
      <c r="CL3710" s="0"/>
      <c r="CM3710" s="0"/>
      <c r="CN3710" s="0"/>
      <c r="CO3710" s="0"/>
      <c r="CP3710" s="0"/>
      <c r="CQ3710" s="0"/>
      <c r="CR3710" s="0"/>
      <c r="CS3710" s="0"/>
      <c r="CT3710" s="0"/>
      <c r="CU3710" s="0"/>
      <c r="CV3710" s="0"/>
      <c r="CW3710" s="0"/>
      <c r="CX3710" s="0"/>
      <c r="CY3710" s="0"/>
      <c r="CZ3710" s="0"/>
      <c r="DA3710" s="0"/>
      <c r="DB3710" s="0"/>
      <c r="DC3710" s="0"/>
      <c r="DD3710" s="0"/>
      <c r="DE3710" s="0"/>
      <c r="DF3710" s="0"/>
      <c r="DG3710" s="0"/>
      <c r="DH3710" s="0"/>
      <c r="DI3710" s="0"/>
      <c r="DJ3710" s="0"/>
      <c r="DK3710" s="0"/>
      <c r="DL3710" s="0"/>
      <c r="DM3710" s="0"/>
      <c r="DN3710" s="0"/>
      <c r="DO3710" s="0"/>
      <c r="DP3710" s="0"/>
      <c r="DQ3710" s="0"/>
      <c r="DR3710" s="0"/>
      <c r="DS3710" s="0"/>
      <c r="DT3710" s="0"/>
      <c r="DU3710" s="0"/>
      <c r="DV3710" s="0"/>
      <c r="DW3710" s="0"/>
      <c r="DX3710" s="0"/>
      <c r="DY3710" s="0"/>
      <c r="DZ3710" s="0"/>
      <c r="EA3710" s="0"/>
      <c r="EB3710" s="0"/>
      <c r="EC3710" s="0"/>
      <c r="ED3710" s="0"/>
      <c r="EE3710" s="0"/>
      <c r="EF3710" s="0"/>
      <c r="EG3710" s="0"/>
      <c r="EH3710" s="0"/>
      <c r="EI3710" s="0"/>
      <c r="EJ3710" s="0"/>
      <c r="EK3710" s="0"/>
      <c r="EL3710" s="0"/>
      <c r="EM3710" s="0"/>
      <c r="EN3710" s="0"/>
      <c r="EO3710" s="0"/>
      <c r="EP3710" s="0"/>
      <c r="EQ3710" s="0"/>
      <c r="ER3710" s="0"/>
      <c r="ES3710" s="0"/>
      <c r="ET3710" s="0"/>
      <c r="EU3710" s="0"/>
      <c r="EV3710" s="0"/>
      <c r="EW3710" s="0"/>
      <c r="EX3710" s="0"/>
      <c r="EY3710" s="0"/>
      <c r="EZ3710" s="0"/>
      <c r="FA3710" s="0"/>
      <c r="FB3710" s="0"/>
      <c r="FC3710" s="0"/>
      <c r="FD3710" s="0"/>
      <c r="FE3710" s="0"/>
      <c r="FF3710" s="0"/>
      <c r="FG3710" s="0"/>
      <c r="FH3710" s="0"/>
      <c r="FI3710" s="0"/>
      <c r="FJ3710" s="0"/>
      <c r="FK3710" s="0"/>
      <c r="FL3710" s="0"/>
      <c r="FM3710" s="0"/>
      <c r="FN3710" s="0"/>
      <c r="FO3710" s="0"/>
      <c r="FP3710" s="0"/>
      <c r="FQ3710" s="0"/>
      <c r="FR3710" s="0"/>
      <c r="FS3710" s="0"/>
      <c r="FT3710" s="0"/>
      <c r="FU3710" s="0"/>
      <c r="FV3710" s="0"/>
      <c r="FW3710" s="0"/>
      <c r="FX3710" s="0"/>
      <c r="FY3710" s="0"/>
      <c r="FZ3710" s="0"/>
      <c r="GA3710" s="0"/>
      <c r="GB3710" s="0"/>
      <c r="GC3710" s="0"/>
      <c r="GD3710" s="0"/>
      <c r="GE3710" s="0"/>
      <c r="GF3710" s="0"/>
      <c r="GG3710" s="0"/>
      <c r="GH3710" s="0"/>
      <c r="GI3710" s="0"/>
      <c r="GJ3710" s="0"/>
      <c r="GK3710" s="0"/>
      <c r="GL3710" s="0"/>
      <c r="GM3710" s="0"/>
      <c r="GN3710" s="0"/>
      <c r="GO3710" s="0"/>
      <c r="GP3710" s="0"/>
      <c r="GQ3710" s="0"/>
      <c r="GR3710" s="0"/>
      <c r="GS3710" s="0"/>
      <c r="GT3710" s="0"/>
      <c r="GU3710" s="0"/>
      <c r="GV3710" s="0"/>
      <c r="GW3710" s="0"/>
      <c r="GX3710" s="0"/>
      <c r="GY3710" s="0"/>
      <c r="GZ3710" s="0"/>
      <c r="HA3710" s="0"/>
      <c r="HB3710" s="0"/>
      <c r="HC3710" s="0"/>
      <c r="HD3710" s="0"/>
      <c r="HE3710" s="0"/>
      <c r="HF3710" s="0"/>
      <c r="HG3710" s="0"/>
      <c r="HH3710" s="0"/>
      <c r="HI3710" s="0"/>
      <c r="HJ3710" s="0"/>
      <c r="HK3710" s="0"/>
      <c r="HL3710" s="0"/>
      <c r="HM3710" s="0"/>
      <c r="HN3710" s="0"/>
      <c r="HO3710" s="0"/>
      <c r="HP3710" s="0"/>
      <c r="HQ3710" s="0"/>
      <c r="HR3710" s="0"/>
      <c r="HS3710" s="0"/>
      <c r="HT3710" s="0"/>
      <c r="HU3710" s="0"/>
      <c r="HV3710" s="0"/>
      <c r="HW3710" s="0"/>
      <c r="HX3710" s="0"/>
      <c r="HY3710" s="0"/>
      <c r="HZ3710" s="0"/>
      <c r="IA3710" s="0"/>
      <c r="IB3710" s="0"/>
      <c r="IC3710" s="0"/>
      <c r="ID3710" s="0"/>
      <c r="IE3710" s="0"/>
      <c r="IF3710" s="0"/>
      <c r="IG3710" s="0"/>
      <c r="IH3710" s="0"/>
      <c r="II3710" s="0"/>
      <c r="IJ3710" s="0"/>
      <c r="IK3710" s="0"/>
      <c r="IL3710" s="0"/>
      <c r="IM3710" s="0"/>
      <c r="IN3710" s="0"/>
      <c r="IO3710" s="0"/>
      <c r="IP3710" s="0"/>
      <c r="IQ3710" s="0"/>
      <c r="IR3710" s="0"/>
      <c r="IS3710" s="0"/>
      <c r="IT3710" s="0"/>
      <c r="IU3710" s="0"/>
      <c r="IV3710" s="0"/>
      <c r="IW3710" s="0"/>
      <c r="IX3710" s="0"/>
      <c r="IY3710" s="0"/>
      <c r="IZ3710" s="0"/>
      <c r="JA3710" s="0"/>
      <c r="JB3710" s="0"/>
      <c r="JC3710" s="0"/>
      <c r="JD3710" s="0"/>
      <c r="JE3710" s="0"/>
      <c r="JF3710" s="0"/>
      <c r="JG3710" s="0"/>
      <c r="JH3710" s="0"/>
      <c r="JI3710" s="0"/>
      <c r="JJ3710" s="0"/>
      <c r="JK3710" s="0"/>
      <c r="JL3710" s="0"/>
      <c r="JM3710" s="0"/>
      <c r="JN3710" s="0"/>
      <c r="JO3710" s="0"/>
      <c r="JP3710" s="0"/>
      <c r="JQ3710" s="0"/>
      <c r="JR3710" s="0"/>
      <c r="JS3710" s="0"/>
      <c r="JT3710" s="0"/>
      <c r="JU3710" s="0"/>
      <c r="JV3710" s="0"/>
      <c r="JW3710" s="0"/>
      <c r="JX3710" s="0"/>
      <c r="JY3710" s="0"/>
      <c r="JZ3710" s="0"/>
      <c r="KA3710" s="0"/>
      <c r="KB3710" s="0"/>
      <c r="KC3710" s="0"/>
      <c r="KD3710" s="0"/>
      <c r="KE3710" s="0"/>
      <c r="KF3710" s="0"/>
      <c r="KG3710" s="0"/>
      <c r="KH3710" s="0"/>
      <c r="KI3710" s="0"/>
      <c r="KJ3710" s="0"/>
      <c r="KK3710" s="0"/>
      <c r="KL3710" s="0"/>
      <c r="KM3710" s="0"/>
      <c r="KN3710" s="0"/>
      <c r="KO3710" s="0"/>
      <c r="KP3710" s="0"/>
      <c r="KQ3710" s="0"/>
      <c r="KR3710" s="0"/>
      <c r="KS3710" s="0"/>
      <c r="KT3710" s="0"/>
      <c r="KU3710" s="0"/>
      <c r="KV3710" s="0"/>
      <c r="KW3710" s="0"/>
      <c r="KX3710" s="0"/>
      <c r="KY3710" s="0"/>
      <c r="KZ3710" s="0"/>
      <c r="LA3710" s="0"/>
      <c r="LB3710" s="0"/>
      <c r="LC3710" s="0"/>
      <c r="LD3710" s="0"/>
      <c r="LE3710" s="0"/>
      <c r="LF3710" s="0"/>
      <c r="LG3710" s="0"/>
      <c r="LH3710" s="0"/>
      <c r="LI3710" s="0"/>
      <c r="LJ3710" s="0"/>
      <c r="LK3710" s="0"/>
      <c r="LL3710" s="0"/>
      <c r="LM3710" s="0"/>
      <c r="LN3710" s="0"/>
      <c r="LO3710" s="0"/>
      <c r="LP3710" s="0"/>
      <c r="LQ3710" s="0"/>
      <c r="LR3710" s="0"/>
      <c r="LS3710" s="0"/>
      <c r="LT3710" s="0"/>
      <c r="LU3710" s="0"/>
      <c r="LV3710" s="0"/>
      <c r="LW3710" s="0"/>
      <c r="LX3710" s="0"/>
      <c r="LY3710" s="0"/>
      <c r="LZ3710" s="0"/>
      <c r="MA3710" s="0"/>
      <c r="MB3710" s="0"/>
      <c r="MC3710" s="0"/>
      <c r="MD3710" s="0"/>
      <c r="ME3710" s="0"/>
      <c r="MF3710" s="0"/>
      <c r="MG3710" s="0"/>
      <c r="MH3710" s="0"/>
      <c r="MI3710" s="0"/>
      <c r="MJ3710" s="0"/>
      <c r="MK3710" s="0"/>
      <c r="ML3710" s="0"/>
      <c r="MM3710" s="0"/>
      <c r="MN3710" s="0"/>
      <c r="MO3710" s="0"/>
      <c r="MP3710" s="0"/>
      <c r="MQ3710" s="0"/>
      <c r="MR3710" s="0"/>
      <c r="MS3710" s="0"/>
      <c r="MT3710" s="0"/>
      <c r="MU3710" s="0"/>
      <c r="MV3710" s="0"/>
      <c r="MW3710" s="0"/>
      <c r="MX3710" s="0"/>
      <c r="MY3710" s="0"/>
      <c r="MZ3710" s="0"/>
      <c r="NA3710" s="0"/>
      <c r="NB3710" s="0"/>
      <c r="NC3710" s="0"/>
      <c r="ND3710" s="0"/>
      <c r="NE3710" s="0"/>
      <c r="NF3710" s="0"/>
      <c r="NG3710" s="0"/>
      <c r="NH3710" s="0"/>
      <c r="NI3710" s="0"/>
      <c r="NJ3710" s="0"/>
      <c r="NK3710" s="0"/>
      <c r="NL3710" s="0"/>
      <c r="NM3710" s="0"/>
      <c r="NN3710" s="0"/>
      <c r="NO3710" s="0"/>
      <c r="NP3710" s="0"/>
      <c r="NQ3710" s="0"/>
      <c r="NR3710" s="0"/>
      <c r="NS3710" s="0"/>
      <c r="NT3710" s="0"/>
      <c r="NU3710" s="0"/>
      <c r="NV3710" s="0"/>
      <c r="NW3710" s="0"/>
      <c r="NX3710" s="0"/>
      <c r="NY3710" s="0"/>
      <c r="NZ3710" s="0"/>
      <c r="OA3710" s="0"/>
      <c r="OB3710" s="0"/>
      <c r="OC3710" s="0"/>
      <c r="OD3710" s="0"/>
      <c r="OE3710" s="0"/>
      <c r="OF3710" s="0"/>
      <c r="OG3710" s="0"/>
      <c r="OH3710" s="0"/>
      <c r="OI3710" s="0"/>
      <c r="OJ3710" s="0"/>
      <c r="OK3710" s="0"/>
      <c r="OL3710" s="0"/>
      <c r="OM3710" s="0"/>
      <c r="ON3710" s="0"/>
      <c r="OO3710" s="0"/>
      <c r="OP3710" s="0"/>
      <c r="OQ3710" s="0"/>
      <c r="OR3710" s="0"/>
      <c r="OS3710" s="0"/>
      <c r="OT3710" s="0"/>
      <c r="OU3710" s="0"/>
      <c r="OV3710" s="0"/>
      <c r="OW3710" s="0"/>
      <c r="OX3710" s="0"/>
      <c r="OY3710" s="0"/>
      <c r="OZ3710" s="0"/>
      <c r="PA3710" s="0"/>
      <c r="PB3710" s="0"/>
      <c r="PC3710" s="0"/>
      <c r="PD3710" s="0"/>
      <c r="PE3710" s="0"/>
      <c r="PF3710" s="0"/>
      <c r="PG3710" s="0"/>
      <c r="PH3710" s="0"/>
      <c r="PI3710" s="0"/>
      <c r="PJ3710" s="0"/>
      <c r="PK3710" s="0"/>
      <c r="PL3710" s="0"/>
      <c r="PM3710" s="0"/>
      <c r="PN3710" s="0"/>
      <c r="PO3710" s="0"/>
      <c r="PP3710" s="0"/>
      <c r="PQ3710" s="0"/>
      <c r="PR3710" s="0"/>
      <c r="PS3710" s="0"/>
      <c r="PT3710" s="0"/>
      <c r="PU3710" s="0"/>
      <c r="PV3710" s="0"/>
      <c r="PW3710" s="0"/>
      <c r="PX3710" s="0"/>
      <c r="PY3710" s="0"/>
      <c r="PZ3710" s="0"/>
      <c r="QA3710" s="0"/>
      <c r="QB3710" s="0"/>
      <c r="QC3710" s="0"/>
      <c r="QD3710" s="0"/>
      <c r="QE3710" s="0"/>
      <c r="QF3710" s="0"/>
      <c r="QG3710" s="0"/>
      <c r="QH3710" s="0"/>
      <c r="QI3710" s="0"/>
      <c r="QJ3710" s="0"/>
      <c r="QK3710" s="0"/>
      <c r="QL3710" s="0"/>
      <c r="QM3710" s="0"/>
      <c r="QN3710" s="0"/>
      <c r="QO3710" s="0"/>
      <c r="QP3710" s="0"/>
      <c r="QQ3710" s="0"/>
      <c r="QR3710" s="0"/>
      <c r="QS3710" s="0"/>
      <c r="QT3710" s="0"/>
      <c r="QU3710" s="0"/>
      <c r="QV3710" s="0"/>
      <c r="QW3710" s="0"/>
      <c r="QX3710" s="0"/>
      <c r="QY3710" s="0"/>
      <c r="QZ3710" s="0"/>
      <c r="RA3710" s="0"/>
      <c r="RB3710" s="0"/>
      <c r="RC3710" s="0"/>
      <c r="RD3710" s="0"/>
      <c r="RE3710" s="0"/>
      <c r="RF3710" s="0"/>
      <c r="RG3710" s="0"/>
      <c r="RH3710" s="0"/>
      <c r="RI3710" s="0"/>
      <c r="RJ3710" s="0"/>
      <c r="RK3710" s="0"/>
      <c r="RL3710" s="0"/>
      <c r="RM3710" s="0"/>
      <c r="RN3710" s="0"/>
      <c r="RO3710" s="0"/>
      <c r="RP3710" s="0"/>
      <c r="RQ3710" s="0"/>
      <c r="RR3710" s="0"/>
      <c r="RS3710" s="0"/>
      <c r="RT3710" s="0"/>
      <c r="RU3710" s="0"/>
      <c r="RV3710" s="0"/>
      <c r="RW3710" s="0"/>
      <c r="RX3710" s="0"/>
      <c r="RY3710" s="0"/>
      <c r="RZ3710" s="0"/>
      <c r="SA3710" s="0"/>
      <c r="SB3710" s="0"/>
      <c r="SC3710" s="0"/>
      <c r="SD3710" s="0"/>
      <c r="SE3710" s="0"/>
      <c r="SF3710" s="0"/>
      <c r="SG3710" s="0"/>
      <c r="SH3710" s="0"/>
      <c r="SI3710" s="0"/>
      <c r="SJ3710" s="0"/>
      <c r="SK3710" s="0"/>
      <c r="SL3710" s="0"/>
      <c r="SM3710" s="0"/>
      <c r="SN3710" s="0"/>
      <c r="SO3710" s="0"/>
      <c r="SP3710" s="0"/>
      <c r="SQ3710" s="0"/>
      <c r="SR3710" s="0"/>
      <c r="SS3710" s="0"/>
      <c r="ST3710" s="0"/>
      <c r="SU3710" s="0"/>
      <c r="SV3710" s="0"/>
      <c r="SW3710" s="0"/>
      <c r="SX3710" s="0"/>
      <c r="SY3710" s="0"/>
      <c r="SZ3710" s="0"/>
      <c r="TA3710" s="0"/>
      <c r="TB3710" s="0"/>
      <c r="TC3710" s="0"/>
      <c r="TD3710" s="0"/>
      <c r="TE3710" s="0"/>
      <c r="TF3710" s="0"/>
      <c r="TG3710" s="0"/>
      <c r="TH3710" s="0"/>
      <c r="TI3710" s="0"/>
      <c r="TJ3710" s="0"/>
      <c r="TK3710" s="0"/>
      <c r="TL3710" s="0"/>
      <c r="TM3710" s="0"/>
      <c r="TN3710" s="0"/>
      <c r="TO3710" s="0"/>
      <c r="TP3710" s="0"/>
      <c r="TQ3710" s="0"/>
      <c r="TR3710" s="0"/>
      <c r="TS3710" s="0"/>
      <c r="TT3710" s="0"/>
      <c r="TU3710" s="0"/>
      <c r="TV3710" s="0"/>
      <c r="TW3710" s="0"/>
      <c r="TX3710" s="0"/>
      <c r="TY3710" s="0"/>
      <c r="TZ3710" s="0"/>
      <c r="UA3710" s="0"/>
      <c r="UB3710" s="0"/>
      <c r="UC3710" s="0"/>
      <c r="UD3710" s="0"/>
      <c r="UE3710" s="0"/>
      <c r="UF3710" s="0"/>
      <c r="UG3710" s="0"/>
      <c r="UH3710" s="0"/>
      <c r="UI3710" s="0"/>
      <c r="UJ3710" s="0"/>
      <c r="UK3710" s="0"/>
      <c r="UL3710" s="0"/>
      <c r="UM3710" s="0"/>
      <c r="UN3710" s="0"/>
      <c r="UO3710" s="0"/>
      <c r="UP3710" s="0"/>
      <c r="UQ3710" s="0"/>
      <c r="UR3710" s="0"/>
      <c r="US3710" s="0"/>
      <c r="UT3710" s="0"/>
      <c r="UU3710" s="0"/>
      <c r="UV3710" s="0"/>
      <c r="UW3710" s="0"/>
      <c r="UX3710" s="0"/>
      <c r="UY3710" s="0"/>
      <c r="UZ3710" s="0"/>
      <c r="VA3710" s="0"/>
      <c r="VB3710" s="0"/>
      <c r="VC3710" s="0"/>
      <c r="VD3710" s="0"/>
      <c r="VE3710" s="0"/>
      <c r="VF3710" s="0"/>
      <c r="VG3710" s="0"/>
      <c r="VH3710" s="0"/>
      <c r="VI3710" s="0"/>
      <c r="VJ3710" s="0"/>
      <c r="VK3710" s="0"/>
      <c r="VL3710" s="0"/>
      <c r="VM3710" s="0"/>
      <c r="VN3710" s="0"/>
      <c r="VO3710" s="0"/>
      <c r="VP3710" s="0"/>
      <c r="VQ3710" s="0"/>
      <c r="VR3710" s="0"/>
      <c r="VS3710" s="0"/>
      <c r="VT3710" s="0"/>
      <c r="VU3710" s="0"/>
      <c r="VV3710" s="0"/>
      <c r="VW3710" s="0"/>
      <c r="VX3710" s="0"/>
      <c r="VY3710" s="0"/>
      <c r="VZ3710" s="0"/>
      <c r="WA3710" s="0"/>
      <c r="WB3710" s="0"/>
      <c r="WC3710" s="0"/>
      <c r="WD3710" s="0"/>
      <c r="WE3710" s="0"/>
      <c r="WF3710" s="0"/>
      <c r="WG3710" s="0"/>
      <c r="WH3710" s="0"/>
      <c r="WI3710" s="0"/>
      <c r="WJ3710" s="0"/>
      <c r="WK3710" s="0"/>
      <c r="WL3710" s="0"/>
      <c r="WM3710" s="0"/>
      <c r="WN3710" s="0"/>
      <c r="WO3710" s="0"/>
      <c r="WP3710" s="0"/>
      <c r="WQ3710" s="0"/>
      <c r="WR3710" s="0"/>
      <c r="WS3710" s="0"/>
      <c r="WT3710" s="0"/>
      <c r="WU3710" s="0"/>
      <c r="WV3710" s="0"/>
      <c r="WW3710" s="0"/>
      <c r="WX3710" s="0"/>
      <c r="WY3710" s="0"/>
      <c r="WZ3710" s="0"/>
      <c r="XA3710" s="0"/>
      <c r="XB3710" s="0"/>
      <c r="XC3710" s="0"/>
      <c r="XD3710" s="0"/>
      <c r="XE3710" s="0"/>
      <c r="XF3710" s="0"/>
      <c r="XG3710" s="0"/>
      <c r="XH3710" s="0"/>
      <c r="XI3710" s="0"/>
      <c r="XJ3710" s="0"/>
      <c r="XK3710" s="0"/>
      <c r="XL3710" s="0"/>
      <c r="XM3710" s="0"/>
      <c r="XN3710" s="0"/>
      <c r="XO3710" s="0"/>
      <c r="XP3710" s="0"/>
      <c r="XQ3710" s="0"/>
      <c r="XR3710" s="0"/>
      <c r="XS3710" s="0"/>
      <c r="XT3710" s="0"/>
      <c r="XU3710" s="0"/>
      <c r="XV3710" s="0"/>
      <c r="XW3710" s="0"/>
      <c r="XX3710" s="0"/>
      <c r="XY3710" s="0"/>
      <c r="XZ3710" s="0"/>
      <c r="YA3710" s="0"/>
      <c r="YB3710" s="0"/>
      <c r="YC3710" s="0"/>
      <c r="YD3710" s="0"/>
      <c r="YE3710" s="0"/>
      <c r="YF3710" s="0"/>
      <c r="YG3710" s="0"/>
      <c r="YH3710" s="0"/>
      <c r="YI3710" s="0"/>
      <c r="YJ3710" s="0"/>
      <c r="YK3710" s="0"/>
      <c r="YL3710" s="0"/>
      <c r="YM3710" s="0"/>
      <c r="YN3710" s="0"/>
      <c r="YO3710" s="0"/>
      <c r="YP3710" s="0"/>
      <c r="YQ3710" s="0"/>
      <c r="YR3710" s="0"/>
      <c r="YS3710" s="0"/>
      <c r="YT3710" s="0"/>
      <c r="YU3710" s="0"/>
      <c r="YV3710" s="0"/>
      <c r="YW3710" s="0"/>
      <c r="YX3710" s="0"/>
      <c r="YY3710" s="0"/>
      <c r="YZ3710" s="0"/>
      <c r="ZA3710" s="0"/>
      <c r="ZB3710" s="0"/>
      <c r="ZC3710" s="0"/>
      <c r="ZD3710" s="0"/>
      <c r="ZE3710" s="0"/>
      <c r="ZF3710" s="0"/>
      <c r="ZG3710" s="0"/>
      <c r="ZH3710" s="0"/>
      <c r="ZI3710" s="0"/>
      <c r="ZJ3710" s="0"/>
      <c r="ZK3710" s="0"/>
      <c r="ZL3710" s="0"/>
      <c r="ZM3710" s="0"/>
      <c r="ZN3710" s="0"/>
      <c r="ZO3710" s="0"/>
      <c r="ZP3710" s="0"/>
      <c r="ZQ3710" s="0"/>
      <c r="ZR3710" s="0"/>
      <c r="ZS3710" s="0"/>
      <c r="ZT3710" s="0"/>
      <c r="ZU3710" s="0"/>
      <c r="ZV3710" s="0"/>
      <c r="ZW3710" s="0"/>
      <c r="ZX3710" s="0"/>
      <c r="ZY3710" s="0"/>
      <c r="ZZ3710" s="0"/>
      <c r="AAA3710" s="0"/>
      <c r="AAB3710" s="0"/>
      <c r="AAC3710" s="0"/>
      <c r="AAD3710" s="0"/>
      <c r="AAE3710" s="0"/>
      <c r="AAF3710" s="0"/>
      <c r="AAG3710" s="0"/>
      <c r="AAH3710" s="0"/>
      <c r="AAI3710" s="0"/>
      <c r="AAJ3710" s="0"/>
      <c r="AAK3710" s="0"/>
      <c r="AAL3710" s="0"/>
      <c r="AAM3710" s="0"/>
      <c r="AAN3710" s="0"/>
      <c r="AAO3710" s="0"/>
      <c r="AAP3710" s="0"/>
      <c r="AAQ3710" s="0"/>
      <c r="AAR3710" s="0"/>
      <c r="AAS3710" s="0"/>
      <c r="AAT3710" s="0"/>
      <c r="AAU3710" s="0"/>
      <c r="AAV3710" s="0"/>
      <c r="AAW3710" s="0"/>
      <c r="AAX3710" s="0"/>
      <c r="AAY3710" s="0"/>
      <c r="AAZ3710" s="0"/>
      <c r="ABA3710" s="0"/>
      <c r="ABB3710" s="0"/>
      <c r="ABC3710" s="0"/>
      <c r="ABD3710" s="0"/>
      <c r="ABE3710" s="0"/>
      <c r="ABF3710" s="0"/>
      <c r="ABG3710" s="0"/>
      <c r="ABH3710" s="0"/>
      <c r="ABI3710" s="0"/>
      <c r="ABJ3710" s="0"/>
      <c r="ABK3710" s="0"/>
      <c r="ABL3710" s="0"/>
      <c r="ABM3710" s="0"/>
      <c r="ABN3710" s="0"/>
      <c r="ABO3710" s="0"/>
      <c r="ABP3710" s="0"/>
      <c r="ABQ3710" s="0"/>
      <c r="ABR3710" s="0"/>
      <c r="ABS3710" s="0"/>
      <c r="ABT3710" s="0"/>
      <c r="ABU3710" s="0"/>
      <c r="ABV3710" s="0"/>
      <c r="ABW3710" s="0"/>
      <c r="ABX3710" s="0"/>
      <c r="ABY3710" s="0"/>
      <c r="ABZ3710" s="0"/>
      <c r="ACA3710" s="0"/>
      <c r="ACB3710" s="0"/>
      <c r="ACC3710" s="0"/>
      <c r="ACD3710" s="0"/>
      <c r="ACE3710" s="0"/>
      <c r="ACF3710" s="0"/>
      <c r="ACG3710" s="0"/>
      <c r="ACH3710" s="0"/>
      <c r="ACI3710" s="0"/>
      <c r="ACJ3710" s="0"/>
      <c r="ACK3710" s="0"/>
      <c r="ACL3710" s="0"/>
      <c r="ACM3710" s="0"/>
      <c r="ACN3710" s="0"/>
      <c r="ACO3710" s="0"/>
      <c r="ACP3710" s="0"/>
      <c r="ACQ3710" s="0"/>
      <c r="ACR3710" s="0"/>
      <c r="ACS3710" s="0"/>
      <c r="ACT3710" s="0"/>
      <c r="ACU3710" s="0"/>
      <c r="ACV3710" s="0"/>
      <c r="ACW3710" s="0"/>
      <c r="ACX3710" s="0"/>
      <c r="ACY3710" s="0"/>
      <c r="ACZ3710" s="0"/>
      <c r="ADA3710" s="0"/>
      <c r="ADB3710" s="0"/>
      <c r="ADC3710" s="0"/>
      <c r="ADD3710" s="0"/>
      <c r="ADE3710" s="0"/>
      <c r="ADF3710" s="0"/>
      <c r="ADG3710" s="0"/>
      <c r="ADH3710" s="0"/>
      <c r="ADI3710" s="0"/>
      <c r="ADJ3710" s="0"/>
      <c r="ADK3710" s="0"/>
      <c r="ADL3710" s="0"/>
      <c r="ADM3710" s="0"/>
      <c r="ADN3710" s="0"/>
      <c r="ADO3710" s="0"/>
      <c r="ADP3710" s="0"/>
      <c r="ADQ3710" s="0"/>
      <c r="ADR3710" s="0"/>
      <c r="ADS3710" s="0"/>
      <c r="ADT3710" s="0"/>
      <c r="ADU3710" s="0"/>
      <c r="ADV3710" s="0"/>
      <c r="ADW3710" s="0"/>
      <c r="ADX3710" s="0"/>
      <c r="ADY3710" s="0"/>
      <c r="ADZ3710" s="0"/>
      <c r="AEA3710" s="0"/>
      <c r="AEB3710" s="0"/>
      <c r="AEC3710" s="0"/>
      <c r="AED3710" s="0"/>
      <c r="AEE3710" s="0"/>
      <c r="AEF3710" s="0"/>
      <c r="AEG3710" s="0"/>
      <c r="AEH3710" s="0"/>
      <c r="AEI3710" s="0"/>
      <c r="AEJ3710" s="0"/>
      <c r="AEK3710" s="0"/>
      <c r="AEL3710" s="0"/>
      <c r="AEM3710" s="0"/>
      <c r="AEN3710" s="0"/>
      <c r="AEO3710" s="0"/>
      <c r="AEP3710" s="0"/>
      <c r="AEQ3710" s="0"/>
      <c r="AER3710" s="0"/>
      <c r="AES3710" s="0"/>
      <c r="AET3710" s="0"/>
      <c r="AEU3710" s="0"/>
      <c r="AEV3710" s="0"/>
      <c r="AEW3710" s="0"/>
      <c r="AEX3710" s="0"/>
      <c r="AEY3710" s="0"/>
      <c r="AEZ3710" s="0"/>
      <c r="AFA3710" s="0"/>
      <c r="AFB3710" s="0"/>
      <c r="AFC3710" s="0"/>
      <c r="AFD3710" s="0"/>
      <c r="AFE3710" s="0"/>
      <c r="AFF3710" s="0"/>
      <c r="AFG3710" s="0"/>
      <c r="AFH3710" s="0"/>
      <c r="AFI3710" s="0"/>
      <c r="AFJ3710" s="0"/>
      <c r="AFK3710" s="0"/>
      <c r="AFL3710" s="0"/>
      <c r="AFM3710" s="0"/>
      <c r="AFN3710" s="0"/>
      <c r="AFO3710" s="0"/>
      <c r="AFP3710" s="0"/>
      <c r="AFQ3710" s="0"/>
      <c r="AFR3710" s="0"/>
      <c r="AFS3710" s="0"/>
      <c r="AFT3710" s="0"/>
      <c r="AFU3710" s="0"/>
      <c r="AFV3710" s="0"/>
      <c r="AFW3710" s="0"/>
      <c r="AFX3710" s="0"/>
      <c r="AFY3710" s="0"/>
      <c r="AFZ3710" s="0"/>
      <c r="AGA3710" s="0"/>
      <c r="AGB3710" s="0"/>
      <c r="AGC3710" s="0"/>
      <c r="AGD3710" s="0"/>
      <c r="AGE3710" s="0"/>
      <c r="AGF3710" s="0"/>
      <c r="AGG3710" s="0"/>
      <c r="AGH3710" s="0"/>
      <c r="AGI3710" s="0"/>
      <c r="AGJ3710" s="0"/>
      <c r="AGK3710" s="0"/>
      <c r="AGL3710" s="0"/>
      <c r="AGM3710" s="0"/>
      <c r="AGN3710" s="0"/>
      <c r="AGO3710" s="0"/>
      <c r="AGP3710" s="0"/>
      <c r="AGQ3710" s="0"/>
      <c r="AGR3710" s="0"/>
      <c r="AGS3710" s="0"/>
      <c r="AGT3710" s="0"/>
      <c r="AGU3710" s="0"/>
      <c r="AGV3710" s="0"/>
      <c r="AGW3710" s="0"/>
      <c r="AGX3710" s="0"/>
      <c r="AGY3710" s="0"/>
      <c r="AGZ3710" s="0"/>
      <c r="AHA3710" s="0"/>
      <c r="AHB3710" s="0"/>
      <c r="AHC3710" s="0"/>
      <c r="AHD3710" s="0"/>
      <c r="AHE3710" s="0"/>
      <c r="AHF3710" s="0"/>
      <c r="AHG3710" s="0"/>
      <c r="AHH3710" s="0"/>
      <c r="AHI3710" s="0"/>
      <c r="AHJ3710" s="0"/>
      <c r="AHK3710" s="0"/>
      <c r="AHL3710" s="0"/>
      <c r="AHM3710" s="0"/>
      <c r="AHN3710" s="0"/>
      <c r="AHO3710" s="0"/>
      <c r="AHP3710" s="0"/>
      <c r="AHQ3710" s="0"/>
      <c r="AHR3710" s="0"/>
      <c r="AHS3710" s="0"/>
      <c r="AHT3710" s="0"/>
      <c r="AHU3710" s="0"/>
      <c r="AHV3710" s="0"/>
      <c r="AHW3710" s="0"/>
      <c r="AHX3710" s="0"/>
      <c r="AHY3710" s="0"/>
      <c r="AHZ3710" s="0"/>
      <c r="AIA3710" s="0"/>
      <c r="AIB3710" s="0"/>
      <c r="AIC3710" s="0"/>
      <c r="AID3710" s="0"/>
      <c r="AIE3710" s="0"/>
      <c r="AIF3710" s="0"/>
      <c r="AIG3710" s="0"/>
      <c r="AIH3710" s="0"/>
      <c r="AII3710" s="0"/>
      <c r="AIJ3710" s="0"/>
      <c r="AIK3710" s="0"/>
      <c r="AIL3710" s="0"/>
      <c r="AIM3710" s="0"/>
      <c r="AIN3710" s="0"/>
      <c r="AIO3710" s="0"/>
      <c r="AIP3710" s="0"/>
      <c r="AIQ3710" s="0"/>
      <c r="AIR3710" s="0"/>
      <c r="AIS3710" s="0"/>
      <c r="AIT3710" s="0"/>
      <c r="AIU3710" s="0"/>
      <c r="AIV3710" s="0"/>
      <c r="AIW3710" s="0"/>
      <c r="AIX3710" s="0"/>
      <c r="AIY3710" s="0"/>
      <c r="AIZ3710" s="0"/>
      <c r="AJA3710" s="0"/>
      <c r="AJB3710" s="0"/>
      <c r="AJC3710" s="0"/>
      <c r="AJD3710" s="0"/>
      <c r="AJE3710" s="0"/>
      <c r="AJF3710" s="0"/>
      <c r="AJG3710" s="0"/>
      <c r="AJH3710" s="0"/>
      <c r="AJI3710" s="0"/>
      <c r="AJJ3710" s="0"/>
      <c r="AJK3710" s="0"/>
      <c r="AJL3710" s="0"/>
      <c r="AJM3710" s="0"/>
      <c r="AJN3710" s="0"/>
      <c r="AJO3710" s="0"/>
      <c r="AJP3710" s="0"/>
      <c r="AJQ3710" s="0"/>
      <c r="AJR3710" s="0"/>
      <c r="AJS3710" s="0"/>
      <c r="AJT3710" s="0"/>
      <c r="AJU3710" s="0"/>
      <c r="AJV3710" s="0"/>
      <c r="AJW3710" s="0"/>
      <c r="AJX3710" s="0"/>
      <c r="AJY3710" s="0"/>
      <c r="AJZ3710" s="0"/>
      <c r="AKA3710" s="0"/>
      <c r="AKB3710" s="0"/>
      <c r="AKC3710" s="0"/>
      <c r="AKD3710" s="0"/>
      <c r="AKE3710" s="0"/>
      <c r="AKF3710" s="0"/>
      <c r="AKG3710" s="0"/>
      <c r="AKH3710" s="0"/>
      <c r="AKI3710" s="0"/>
      <c r="AKJ3710" s="0"/>
      <c r="AKK3710" s="0"/>
      <c r="AKL3710" s="0"/>
      <c r="AKM3710" s="0"/>
      <c r="AKN3710" s="0"/>
      <c r="AKO3710" s="0"/>
      <c r="AKP3710" s="0"/>
      <c r="AKQ3710" s="0"/>
      <c r="AKR3710" s="0"/>
      <c r="AKS3710" s="0"/>
      <c r="AKT3710" s="0"/>
      <c r="AKU3710" s="0"/>
      <c r="AKV3710" s="0"/>
      <c r="AKW3710" s="0"/>
      <c r="AKX3710" s="0"/>
      <c r="AKY3710" s="0"/>
      <c r="AKZ3710" s="0"/>
      <c r="ALA3710" s="0"/>
      <c r="ALB3710" s="0"/>
      <c r="ALC3710" s="0"/>
      <c r="ALD3710" s="0"/>
      <c r="ALE3710" s="0"/>
      <c r="ALF3710" s="0"/>
      <c r="ALG3710" s="0"/>
      <c r="ALH3710" s="0"/>
      <c r="ALI3710" s="0"/>
      <c r="ALJ3710" s="0"/>
      <c r="ALK3710" s="0"/>
      <c r="ALL3710" s="0"/>
      <c r="ALM3710" s="0"/>
      <c r="ALN3710" s="0"/>
      <c r="ALO3710" s="0"/>
      <c r="ALP3710" s="0"/>
      <c r="ALQ3710" s="0"/>
      <c r="ALR3710" s="0"/>
      <c r="ALS3710" s="0"/>
      <c r="ALT3710" s="0"/>
      <c r="ALU3710" s="0"/>
      <c r="ALV3710" s="0"/>
      <c r="ALW3710" s="0"/>
      <c r="ALX3710" s="0"/>
      <c r="ALY3710" s="0"/>
      <c r="ALZ3710" s="0"/>
      <c r="AMA3710" s="0"/>
      <c r="AMB3710" s="0"/>
      <c r="AMC3710" s="0"/>
      <c r="AMD3710" s="0"/>
      <c r="AME3710" s="0"/>
      <c r="AMF3710" s="0"/>
      <c r="AMG3710" s="0"/>
      <c r="AMH3710" s="0"/>
      <c r="AMI3710" s="0"/>
    </row>
    <row r="3711" customFormat="false" ht="12.75" hidden="false" customHeight="false" outlineLevel="0" collapsed="false">
      <c r="A3711" s="1" t="s">
        <v>2459</v>
      </c>
      <c r="C3711" s="27" t="s">
        <v>2465</v>
      </c>
      <c r="D3711" s="27" t="s">
        <v>13</v>
      </c>
      <c r="E3711" s="97"/>
      <c r="F3711" s="31"/>
      <c r="G3711" s="30"/>
      <c r="H3711" s="30" t="s">
        <v>168</v>
      </c>
      <c r="I3711" s="31" t="n">
        <v>2.49</v>
      </c>
      <c r="J3711" s="30" t="s">
        <v>2426</v>
      </c>
      <c r="BM3711" s="0"/>
      <c r="BN3711" s="0"/>
      <c r="BO3711" s="0"/>
      <c r="BP3711" s="0"/>
      <c r="BQ3711" s="0"/>
      <c r="BR3711" s="0"/>
      <c r="BS3711" s="0"/>
      <c r="BT3711" s="0"/>
      <c r="BU3711" s="0"/>
      <c r="BV3711" s="0"/>
      <c r="BW3711" s="0"/>
      <c r="BX3711" s="0"/>
      <c r="BY3711" s="0"/>
      <c r="BZ3711" s="0"/>
      <c r="CA3711" s="0"/>
      <c r="CB3711" s="0"/>
      <c r="CC3711" s="0"/>
      <c r="CD3711" s="0"/>
      <c r="CE3711" s="0"/>
      <c r="CF3711" s="0"/>
      <c r="CG3711" s="0"/>
      <c r="CH3711" s="0"/>
      <c r="CI3711" s="0"/>
      <c r="CJ3711" s="0"/>
      <c r="CK3711" s="0"/>
      <c r="CL3711" s="0"/>
      <c r="CM3711" s="0"/>
      <c r="CN3711" s="0"/>
      <c r="CO3711" s="0"/>
      <c r="CP3711" s="0"/>
      <c r="CQ3711" s="0"/>
      <c r="CR3711" s="0"/>
      <c r="CS3711" s="0"/>
      <c r="CT3711" s="0"/>
      <c r="CU3711" s="0"/>
      <c r="CV3711" s="0"/>
      <c r="CW3711" s="0"/>
      <c r="CX3711" s="0"/>
      <c r="CY3711" s="0"/>
      <c r="CZ3711" s="0"/>
      <c r="DA3711" s="0"/>
      <c r="DB3711" s="0"/>
      <c r="DC3711" s="0"/>
      <c r="DD3711" s="0"/>
      <c r="DE3711" s="0"/>
      <c r="DF3711" s="0"/>
      <c r="DG3711" s="0"/>
      <c r="DH3711" s="0"/>
      <c r="DI3711" s="0"/>
      <c r="DJ3711" s="0"/>
      <c r="DK3711" s="0"/>
      <c r="DL3711" s="0"/>
      <c r="DM3711" s="0"/>
      <c r="DN3711" s="0"/>
      <c r="DO3711" s="0"/>
      <c r="DP3711" s="0"/>
      <c r="DQ3711" s="0"/>
      <c r="DR3711" s="0"/>
      <c r="DS3711" s="0"/>
      <c r="DT3711" s="0"/>
      <c r="DU3711" s="0"/>
      <c r="DV3711" s="0"/>
      <c r="DW3711" s="0"/>
      <c r="DX3711" s="0"/>
      <c r="DY3711" s="0"/>
      <c r="DZ3711" s="0"/>
      <c r="EA3711" s="0"/>
      <c r="EB3711" s="0"/>
      <c r="EC3711" s="0"/>
      <c r="ED3711" s="0"/>
      <c r="EE3711" s="0"/>
      <c r="EF3711" s="0"/>
      <c r="EG3711" s="0"/>
      <c r="EH3711" s="0"/>
      <c r="EI3711" s="0"/>
      <c r="EJ3711" s="0"/>
      <c r="EK3711" s="0"/>
      <c r="EL3711" s="0"/>
      <c r="EM3711" s="0"/>
      <c r="EN3711" s="0"/>
      <c r="EO3711" s="0"/>
      <c r="EP3711" s="0"/>
      <c r="EQ3711" s="0"/>
      <c r="ER3711" s="0"/>
      <c r="ES3711" s="0"/>
      <c r="ET3711" s="0"/>
      <c r="EU3711" s="0"/>
      <c r="EV3711" s="0"/>
      <c r="EW3711" s="0"/>
      <c r="EX3711" s="0"/>
      <c r="EY3711" s="0"/>
      <c r="EZ3711" s="0"/>
      <c r="FA3711" s="0"/>
      <c r="FB3711" s="0"/>
      <c r="FC3711" s="0"/>
      <c r="FD3711" s="0"/>
      <c r="FE3711" s="0"/>
      <c r="FF3711" s="0"/>
      <c r="FG3711" s="0"/>
      <c r="FH3711" s="0"/>
      <c r="FI3711" s="0"/>
      <c r="FJ3711" s="0"/>
      <c r="FK3711" s="0"/>
      <c r="FL3711" s="0"/>
      <c r="FM3711" s="0"/>
      <c r="FN3711" s="0"/>
      <c r="FO3711" s="0"/>
      <c r="FP3711" s="0"/>
      <c r="FQ3711" s="0"/>
      <c r="FR3711" s="0"/>
      <c r="FS3711" s="0"/>
      <c r="FT3711" s="0"/>
      <c r="FU3711" s="0"/>
      <c r="FV3711" s="0"/>
      <c r="FW3711" s="0"/>
      <c r="FX3711" s="0"/>
      <c r="FY3711" s="0"/>
      <c r="FZ3711" s="0"/>
      <c r="GA3711" s="0"/>
      <c r="GB3711" s="0"/>
      <c r="GC3711" s="0"/>
      <c r="GD3711" s="0"/>
      <c r="GE3711" s="0"/>
      <c r="GF3711" s="0"/>
      <c r="GG3711" s="0"/>
      <c r="GH3711" s="0"/>
      <c r="GI3711" s="0"/>
      <c r="GJ3711" s="0"/>
      <c r="GK3711" s="0"/>
      <c r="GL3711" s="0"/>
      <c r="GM3711" s="0"/>
      <c r="GN3711" s="0"/>
      <c r="GO3711" s="0"/>
      <c r="GP3711" s="0"/>
      <c r="GQ3711" s="0"/>
      <c r="GR3711" s="0"/>
      <c r="GS3711" s="0"/>
      <c r="GT3711" s="0"/>
      <c r="GU3711" s="0"/>
      <c r="GV3711" s="0"/>
      <c r="GW3711" s="0"/>
      <c r="GX3711" s="0"/>
      <c r="GY3711" s="0"/>
      <c r="GZ3711" s="0"/>
      <c r="HA3711" s="0"/>
      <c r="HB3711" s="0"/>
      <c r="HC3711" s="0"/>
      <c r="HD3711" s="0"/>
      <c r="HE3711" s="0"/>
      <c r="HF3711" s="0"/>
      <c r="HG3711" s="0"/>
      <c r="HH3711" s="0"/>
      <c r="HI3711" s="0"/>
      <c r="HJ3711" s="0"/>
      <c r="HK3711" s="0"/>
      <c r="HL3711" s="0"/>
      <c r="HM3711" s="0"/>
      <c r="HN3711" s="0"/>
      <c r="HO3711" s="0"/>
      <c r="HP3711" s="0"/>
      <c r="HQ3711" s="0"/>
      <c r="HR3711" s="0"/>
      <c r="HS3711" s="0"/>
      <c r="HT3711" s="0"/>
      <c r="HU3711" s="0"/>
      <c r="HV3711" s="0"/>
      <c r="HW3711" s="0"/>
      <c r="HX3711" s="0"/>
      <c r="HY3711" s="0"/>
      <c r="HZ3711" s="0"/>
      <c r="IA3711" s="0"/>
      <c r="IB3711" s="0"/>
      <c r="IC3711" s="0"/>
      <c r="ID3711" s="0"/>
      <c r="IE3711" s="0"/>
      <c r="IF3711" s="0"/>
      <c r="IG3711" s="0"/>
      <c r="IH3711" s="0"/>
      <c r="II3711" s="0"/>
      <c r="IJ3711" s="0"/>
      <c r="IK3711" s="0"/>
      <c r="IL3711" s="0"/>
      <c r="IM3711" s="0"/>
      <c r="IN3711" s="0"/>
      <c r="IO3711" s="0"/>
      <c r="IP3711" s="0"/>
      <c r="IQ3711" s="0"/>
      <c r="IR3711" s="0"/>
      <c r="IS3711" s="0"/>
      <c r="IT3711" s="0"/>
      <c r="IU3711" s="0"/>
      <c r="IV3711" s="0"/>
      <c r="IW3711" s="0"/>
      <c r="IX3711" s="0"/>
      <c r="IY3711" s="0"/>
      <c r="IZ3711" s="0"/>
      <c r="JA3711" s="0"/>
      <c r="JB3711" s="0"/>
      <c r="JC3711" s="0"/>
      <c r="JD3711" s="0"/>
      <c r="JE3711" s="0"/>
      <c r="JF3711" s="0"/>
      <c r="JG3711" s="0"/>
      <c r="JH3711" s="0"/>
      <c r="JI3711" s="0"/>
      <c r="JJ3711" s="0"/>
      <c r="JK3711" s="0"/>
      <c r="JL3711" s="0"/>
      <c r="JM3711" s="0"/>
      <c r="JN3711" s="0"/>
      <c r="JO3711" s="0"/>
      <c r="JP3711" s="0"/>
      <c r="JQ3711" s="0"/>
      <c r="JR3711" s="0"/>
      <c r="JS3711" s="0"/>
      <c r="JT3711" s="0"/>
      <c r="JU3711" s="0"/>
      <c r="JV3711" s="0"/>
      <c r="JW3711" s="0"/>
      <c r="JX3711" s="0"/>
      <c r="JY3711" s="0"/>
      <c r="JZ3711" s="0"/>
      <c r="KA3711" s="0"/>
      <c r="KB3711" s="0"/>
      <c r="KC3711" s="0"/>
      <c r="KD3711" s="0"/>
      <c r="KE3711" s="0"/>
      <c r="KF3711" s="0"/>
      <c r="KG3711" s="0"/>
      <c r="KH3711" s="0"/>
      <c r="KI3711" s="0"/>
      <c r="KJ3711" s="0"/>
      <c r="KK3711" s="0"/>
      <c r="KL3711" s="0"/>
      <c r="KM3711" s="0"/>
      <c r="KN3711" s="0"/>
      <c r="KO3711" s="0"/>
      <c r="KP3711" s="0"/>
      <c r="KQ3711" s="0"/>
      <c r="KR3711" s="0"/>
      <c r="KS3711" s="0"/>
      <c r="KT3711" s="0"/>
      <c r="KU3711" s="0"/>
      <c r="KV3711" s="0"/>
      <c r="KW3711" s="0"/>
      <c r="KX3711" s="0"/>
      <c r="KY3711" s="0"/>
      <c r="KZ3711" s="0"/>
      <c r="LA3711" s="0"/>
      <c r="LB3711" s="0"/>
      <c r="LC3711" s="0"/>
      <c r="LD3711" s="0"/>
      <c r="LE3711" s="0"/>
      <c r="LF3711" s="0"/>
      <c r="LG3711" s="0"/>
      <c r="LH3711" s="0"/>
      <c r="LI3711" s="0"/>
      <c r="LJ3711" s="0"/>
      <c r="LK3711" s="0"/>
      <c r="LL3711" s="0"/>
      <c r="LM3711" s="0"/>
      <c r="LN3711" s="0"/>
      <c r="LO3711" s="0"/>
      <c r="LP3711" s="0"/>
      <c r="LQ3711" s="0"/>
      <c r="LR3711" s="0"/>
      <c r="LS3711" s="0"/>
      <c r="LT3711" s="0"/>
      <c r="LU3711" s="0"/>
      <c r="LV3711" s="0"/>
      <c r="LW3711" s="0"/>
      <c r="LX3711" s="0"/>
      <c r="LY3711" s="0"/>
      <c r="LZ3711" s="0"/>
      <c r="MA3711" s="0"/>
      <c r="MB3711" s="0"/>
      <c r="MC3711" s="0"/>
      <c r="MD3711" s="0"/>
      <c r="ME3711" s="0"/>
      <c r="MF3711" s="0"/>
      <c r="MG3711" s="0"/>
      <c r="MH3711" s="0"/>
      <c r="MI3711" s="0"/>
      <c r="MJ3711" s="0"/>
      <c r="MK3711" s="0"/>
      <c r="ML3711" s="0"/>
      <c r="MM3711" s="0"/>
      <c r="MN3711" s="0"/>
      <c r="MO3711" s="0"/>
      <c r="MP3711" s="0"/>
      <c r="MQ3711" s="0"/>
      <c r="MR3711" s="0"/>
      <c r="MS3711" s="0"/>
      <c r="MT3711" s="0"/>
      <c r="MU3711" s="0"/>
      <c r="MV3711" s="0"/>
      <c r="MW3711" s="0"/>
      <c r="MX3711" s="0"/>
      <c r="MY3711" s="0"/>
      <c r="MZ3711" s="0"/>
      <c r="NA3711" s="0"/>
      <c r="NB3711" s="0"/>
      <c r="NC3711" s="0"/>
      <c r="ND3711" s="0"/>
      <c r="NE3711" s="0"/>
      <c r="NF3711" s="0"/>
      <c r="NG3711" s="0"/>
      <c r="NH3711" s="0"/>
      <c r="NI3711" s="0"/>
      <c r="NJ3711" s="0"/>
      <c r="NK3711" s="0"/>
      <c r="NL3711" s="0"/>
      <c r="NM3711" s="0"/>
      <c r="NN3711" s="0"/>
      <c r="NO3711" s="0"/>
      <c r="NP3711" s="0"/>
      <c r="NQ3711" s="0"/>
      <c r="NR3711" s="0"/>
      <c r="NS3711" s="0"/>
      <c r="NT3711" s="0"/>
      <c r="NU3711" s="0"/>
      <c r="NV3711" s="0"/>
      <c r="NW3711" s="0"/>
      <c r="NX3711" s="0"/>
      <c r="NY3711" s="0"/>
      <c r="NZ3711" s="0"/>
      <c r="OA3711" s="0"/>
      <c r="OB3711" s="0"/>
      <c r="OC3711" s="0"/>
      <c r="OD3711" s="0"/>
      <c r="OE3711" s="0"/>
      <c r="OF3711" s="0"/>
      <c r="OG3711" s="0"/>
      <c r="OH3711" s="0"/>
      <c r="OI3711" s="0"/>
      <c r="OJ3711" s="0"/>
      <c r="OK3711" s="0"/>
      <c r="OL3711" s="0"/>
      <c r="OM3711" s="0"/>
      <c r="ON3711" s="0"/>
      <c r="OO3711" s="0"/>
      <c r="OP3711" s="0"/>
      <c r="OQ3711" s="0"/>
      <c r="OR3711" s="0"/>
      <c r="OS3711" s="0"/>
      <c r="OT3711" s="0"/>
      <c r="OU3711" s="0"/>
      <c r="OV3711" s="0"/>
      <c r="OW3711" s="0"/>
      <c r="OX3711" s="0"/>
      <c r="OY3711" s="0"/>
      <c r="OZ3711" s="0"/>
      <c r="PA3711" s="0"/>
      <c r="PB3711" s="0"/>
      <c r="PC3711" s="0"/>
      <c r="PD3711" s="0"/>
      <c r="PE3711" s="0"/>
      <c r="PF3711" s="0"/>
      <c r="PG3711" s="0"/>
      <c r="PH3711" s="0"/>
      <c r="PI3711" s="0"/>
      <c r="PJ3711" s="0"/>
      <c r="PK3711" s="0"/>
      <c r="PL3711" s="0"/>
      <c r="PM3711" s="0"/>
      <c r="PN3711" s="0"/>
      <c r="PO3711" s="0"/>
      <c r="PP3711" s="0"/>
      <c r="PQ3711" s="0"/>
      <c r="PR3711" s="0"/>
      <c r="PS3711" s="0"/>
      <c r="PT3711" s="0"/>
      <c r="PU3711" s="0"/>
      <c r="PV3711" s="0"/>
      <c r="PW3711" s="0"/>
      <c r="PX3711" s="0"/>
      <c r="PY3711" s="0"/>
      <c r="PZ3711" s="0"/>
      <c r="QA3711" s="0"/>
      <c r="QB3711" s="0"/>
      <c r="QC3711" s="0"/>
      <c r="QD3711" s="0"/>
      <c r="QE3711" s="0"/>
      <c r="QF3711" s="0"/>
      <c r="QG3711" s="0"/>
      <c r="QH3711" s="0"/>
      <c r="QI3711" s="0"/>
      <c r="QJ3711" s="0"/>
      <c r="QK3711" s="0"/>
      <c r="QL3711" s="0"/>
      <c r="QM3711" s="0"/>
      <c r="QN3711" s="0"/>
      <c r="QO3711" s="0"/>
      <c r="QP3711" s="0"/>
      <c r="QQ3711" s="0"/>
      <c r="QR3711" s="0"/>
      <c r="QS3711" s="0"/>
      <c r="QT3711" s="0"/>
      <c r="QU3711" s="0"/>
      <c r="QV3711" s="0"/>
      <c r="QW3711" s="0"/>
      <c r="QX3711" s="0"/>
      <c r="QY3711" s="0"/>
      <c r="QZ3711" s="0"/>
      <c r="RA3711" s="0"/>
      <c r="RB3711" s="0"/>
      <c r="RC3711" s="0"/>
      <c r="RD3711" s="0"/>
      <c r="RE3711" s="0"/>
      <c r="RF3711" s="0"/>
      <c r="RG3711" s="0"/>
      <c r="RH3711" s="0"/>
      <c r="RI3711" s="0"/>
      <c r="RJ3711" s="0"/>
      <c r="RK3711" s="0"/>
      <c r="RL3711" s="0"/>
      <c r="RM3711" s="0"/>
      <c r="RN3711" s="0"/>
      <c r="RO3711" s="0"/>
      <c r="RP3711" s="0"/>
      <c r="RQ3711" s="0"/>
      <c r="RR3711" s="0"/>
      <c r="RS3711" s="0"/>
      <c r="RT3711" s="0"/>
      <c r="RU3711" s="0"/>
      <c r="RV3711" s="0"/>
      <c r="RW3711" s="0"/>
      <c r="RX3711" s="0"/>
      <c r="RY3711" s="0"/>
      <c r="RZ3711" s="0"/>
      <c r="SA3711" s="0"/>
      <c r="SB3711" s="0"/>
      <c r="SC3711" s="0"/>
      <c r="SD3711" s="0"/>
      <c r="SE3711" s="0"/>
      <c r="SF3711" s="0"/>
      <c r="SG3711" s="0"/>
      <c r="SH3711" s="0"/>
      <c r="SI3711" s="0"/>
      <c r="SJ3711" s="0"/>
      <c r="SK3711" s="0"/>
      <c r="SL3711" s="0"/>
      <c r="SM3711" s="0"/>
      <c r="SN3711" s="0"/>
      <c r="SO3711" s="0"/>
      <c r="SP3711" s="0"/>
      <c r="SQ3711" s="0"/>
      <c r="SR3711" s="0"/>
      <c r="SS3711" s="0"/>
      <c r="ST3711" s="0"/>
      <c r="SU3711" s="0"/>
      <c r="SV3711" s="0"/>
      <c r="SW3711" s="0"/>
      <c r="SX3711" s="0"/>
      <c r="SY3711" s="0"/>
      <c r="SZ3711" s="0"/>
      <c r="TA3711" s="0"/>
      <c r="TB3711" s="0"/>
      <c r="TC3711" s="0"/>
      <c r="TD3711" s="0"/>
      <c r="TE3711" s="0"/>
      <c r="TF3711" s="0"/>
      <c r="TG3711" s="0"/>
      <c r="TH3711" s="0"/>
      <c r="TI3711" s="0"/>
      <c r="TJ3711" s="0"/>
      <c r="TK3711" s="0"/>
      <c r="TL3711" s="0"/>
      <c r="TM3711" s="0"/>
      <c r="TN3711" s="0"/>
      <c r="TO3711" s="0"/>
      <c r="TP3711" s="0"/>
      <c r="TQ3711" s="0"/>
      <c r="TR3711" s="0"/>
      <c r="TS3711" s="0"/>
      <c r="TT3711" s="0"/>
      <c r="TU3711" s="0"/>
      <c r="TV3711" s="0"/>
      <c r="TW3711" s="0"/>
      <c r="TX3711" s="0"/>
      <c r="TY3711" s="0"/>
      <c r="TZ3711" s="0"/>
      <c r="UA3711" s="0"/>
      <c r="UB3711" s="0"/>
      <c r="UC3711" s="0"/>
      <c r="UD3711" s="0"/>
      <c r="UE3711" s="0"/>
      <c r="UF3711" s="0"/>
      <c r="UG3711" s="0"/>
      <c r="UH3711" s="0"/>
      <c r="UI3711" s="0"/>
      <c r="UJ3711" s="0"/>
      <c r="UK3711" s="0"/>
      <c r="UL3711" s="0"/>
      <c r="UM3711" s="0"/>
      <c r="UN3711" s="0"/>
      <c r="UO3711" s="0"/>
      <c r="UP3711" s="0"/>
      <c r="UQ3711" s="0"/>
      <c r="UR3711" s="0"/>
      <c r="US3711" s="0"/>
      <c r="UT3711" s="0"/>
      <c r="UU3711" s="0"/>
      <c r="UV3711" s="0"/>
      <c r="UW3711" s="0"/>
      <c r="UX3711" s="0"/>
      <c r="UY3711" s="0"/>
      <c r="UZ3711" s="0"/>
      <c r="VA3711" s="0"/>
      <c r="VB3711" s="0"/>
      <c r="VC3711" s="0"/>
      <c r="VD3711" s="0"/>
      <c r="VE3711" s="0"/>
      <c r="VF3711" s="0"/>
      <c r="VG3711" s="0"/>
      <c r="VH3711" s="0"/>
      <c r="VI3711" s="0"/>
      <c r="VJ3711" s="0"/>
      <c r="VK3711" s="0"/>
      <c r="VL3711" s="0"/>
      <c r="VM3711" s="0"/>
      <c r="VN3711" s="0"/>
      <c r="VO3711" s="0"/>
      <c r="VP3711" s="0"/>
      <c r="VQ3711" s="0"/>
      <c r="VR3711" s="0"/>
      <c r="VS3711" s="0"/>
      <c r="VT3711" s="0"/>
      <c r="VU3711" s="0"/>
      <c r="VV3711" s="0"/>
      <c r="VW3711" s="0"/>
      <c r="VX3711" s="0"/>
      <c r="VY3711" s="0"/>
      <c r="VZ3711" s="0"/>
      <c r="WA3711" s="0"/>
      <c r="WB3711" s="0"/>
      <c r="WC3711" s="0"/>
      <c r="WD3711" s="0"/>
      <c r="WE3711" s="0"/>
      <c r="WF3711" s="0"/>
      <c r="WG3711" s="0"/>
      <c r="WH3711" s="0"/>
      <c r="WI3711" s="0"/>
      <c r="WJ3711" s="0"/>
      <c r="WK3711" s="0"/>
      <c r="WL3711" s="0"/>
      <c r="WM3711" s="0"/>
      <c r="WN3711" s="0"/>
      <c r="WO3711" s="0"/>
      <c r="WP3711" s="0"/>
      <c r="WQ3711" s="0"/>
      <c r="WR3711" s="0"/>
      <c r="WS3711" s="0"/>
      <c r="WT3711" s="0"/>
      <c r="WU3711" s="0"/>
      <c r="WV3711" s="0"/>
      <c r="WW3711" s="0"/>
      <c r="WX3711" s="0"/>
      <c r="WY3711" s="0"/>
      <c r="WZ3711" s="0"/>
      <c r="XA3711" s="0"/>
      <c r="XB3711" s="0"/>
      <c r="XC3711" s="0"/>
      <c r="XD3711" s="0"/>
      <c r="XE3711" s="0"/>
      <c r="XF3711" s="0"/>
      <c r="XG3711" s="0"/>
      <c r="XH3711" s="0"/>
      <c r="XI3711" s="0"/>
      <c r="XJ3711" s="0"/>
      <c r="XK3711" s="0"/>
      <c r="XL3711" s="0"/>
      <c r="XM3711" s="0"/>
      <c r="XN3711" s="0"/>
      <c r="XO3711" s="0"/>
      <c r="XP3711" s="0"/>
      <c r="XQ3711" s="0"/>
      <c r="XR3711" s="0"/>
      <c r="XS3711" s="0"/>
      <c r="XT3711" s="0"/>
      <c r="XU3711" s="0"/>
      <c r="XV3711" s="0"/>
      <c r="XW3711" s="0"/>
      <c r="XX3711" s="0"/>
      <c r="XY3711" s="0"/>
      <c r="XZ3711" s="0"/>
      <c r="YA3711" s="0"/>
      <c r="YB3711" s="0"/>
      <c r="YC3711" s="0"/>
      <c r="YD3711" s="0"/>
      <c r="YE3711" s="0"/>
      <c r="YF3711" s="0"/>
      <c r="YG3711" s="0"/>
      <c r="YH3711" s="0"/>
      <c r="YI3711" s="0"/>
      <c r="YJ3711" s="0"/>
      <c r="YK3711" s="0"/>
      <c r="YL3711" s="0"/>
      <c r="YM3711" s="0"/>
      <c r="YN3711" s="0"/>
      <c r="YO3711" s="0"/>
      <c r="YP3711" s="0"/>
      <c r="YQ3711" s="0"/>
      <c r="YR3711" s="0"/>
      <c r="YS3711" s="0"/>
      <c r="YT3711" s="0"/>
      <c r="YU3711" s="0"/>
      <c r="YV3711" s="0"/>
      <c r="YW3711" s="0"/>
      <c r="YX3711" s="0"/>
      <c r="YY3711" s="0"/>
      <c r="YZ3711" s="0"/>
      <c r="ZA3711" s="0"/>
      <c r="ZB3711" s="0"/>
      <c r="ZC3711" s="0"/>
      <c r="ZD3711" s="0"/>
      <c r="ZE3711" s="0"/>
      <c r="ZF3711" s="0"/>
      <c r="ZG3711" s="0"/>
      <c r="ZH3711" s="0"/>
      <c r="ZI3711" s="0"/>
      <c r="ZJ3711" s="0"/>
      <c r="ZK3711" s="0"/>
      <c r="ZL3711" s="0"/>
      <c r="ZM3711" s="0"/>
      <c r="ZN3711" s="0"/>
      <c r="ZO3711" s="0"/>
      <c r="ZP3711" s="0"/>
      <c r="ZQ3711" s="0"/>
      <c r="ZR3711" s="0"/>
      <c r="ZS3711" s="0"/>
      <c r="ZT3711" s="0"/>
      <c r="ZU3711" s="0"/>
      <c r="ZV3711" s="0"/>
      <c r="ZW3711" s="0"/>
      <c r="ZX3711" s="0"/>
      <c r="ZY3711" s="0"/>
      <c r="ZZ3711" s="0"/>
      <c r="AAA3711" s="0"/>
      <c r="AAB3711" s="0"/>
      <c r="AAC3711" s="0"/>
      <c r="AAD3711" s="0"/>
      <c r="AAE3711" s="0"/>
      <c r="AAF3711" s="0"/>
      <c r="AAG3711" s="0"/>
      <c r="AAH3711" s="0"/>
      <c r="AAI3711" s="0"/>
      <c r="AAJ3711" s="0"/>
      <c r="AAK3711" s="0"/>
      <c r="AAL3711" s="0"/>
      <c r="AAM3711" s="0"/>
      <c r="AAN3711" s="0"/>
      <c r="AAO3711" s="0"/>
      <c r="AAP3711" s="0"/>
      <c r="AAQ3711" s="0"/>
      <c r="AAR3711" s="0"/>
      <c r="AAS3711" s="0"/>
      <c r="AAT3711" s="0"/>
      <c r="AAU3711" s="0"/>
      <c r="AAV3711" s="0"/>
      <c r="AAW3711" s="0"/>
      <c r="AAX3711" s="0"/>
      <c r="AAY3711" s="0"/>
      <c r="AAZ3711" s="0"/>
      <c r="ABA3711" s="0"/>
      <c r="ABB3711" s="0"/>
      <c r="ABC3711" s="0"/>
      <c r="ABD3711" s="0"/>
      <c r="ABE3711" s="0"/>
      <c r="ABF3711" s="0"/>
      <c r="ABG3711" s="0"/>
      <c r="ABH3711" s="0"/>
      <c r="ABI3711" s="0"/>
      <c r="ABJ3711" s="0"/>
      <c r="ABK3711" s="0"/>
      <c r="ABL3711" s="0"/>
      <c r="ABM3711" s="0"/>
      <c r="ABN3711" s="0"/>
      <c r="ABO3711" s="0"/>
      <c r="ABP3711" s="0"/>
      <c r="ABQ3711" s="0"/>
      <c r="ABR3711" s="0"/>
      <c r="ABS3711" s="0"/>
      <c r="ABT3711" s="0"/>
      <c r="ABU3711" s="0"/>
      <c r="ABV3711" s="0"/>
      <c r="ABW3711" s="0"/>
      <c r="ABX3711" s="0"/>
      <c r="ABY3711" s="0"/>
      <c r="ABZ3711" s="0"/>
      <c r="ACA3711" s="0"/>
      <c r="ACB3711" s="0"/>
      <c r="ACC3711" s="0"/>
      <c r="ACD3711" s="0"/>
      <c r="ACE3711" s="0"/>
      <c r="ACF3711" s="0"/>
      <c r="ACG3711" s="0"/>
      <c r="ACH3711" s="0"/>
      <c r="ACI3711" s="0"/>
      <c r="ACJ3711" s="0"/>
      <c r="ACK3711" s="0"/>
      <c r="ACL3711" s="0"/>
      <c r="ACM3711" s="0"/>
      <c r="ACN3711" s="0"/>
      <c r="ACO3711" s="0"/>
      <c r="ACP3711" s="0"/>
      <c r="ACQ3711" s="0"/>
      <c r="ACR3711" s="0"/>
      <c r="ACS3711" s="0"/>
      <c r="ACT3711" s="0"/>
      <c r="ACU3711" s="0"/>
      <c r="ACV3711" s="0"/>
      <c r="ACW3711" s="0"/>
      <c r="ACX3711" s="0"/>
      <c r="ACY3711" s="0"/>
      <c r="ACZ3711" s="0"/>
      <c r="ADA3711" s="0"/>
      <c r="ADB3711" s="0"/>
      <c r="ADC3711" s="0"/>
      <c r="ADD3711" s="0"/>
      <c r="ADE3711" s="0"/>
      <c r="ADF3711" s="0"/>
      <c r="ADG3711" s="0"/>
      <c r="ADH3711" s="0"/>
      <c r="ADI3711" s="0"/>
      <c r="ADJ3711" s="0"/>
      <c r="ADK3711" s="0"/>
      <c r="ADL3711" s="0"/>
      <c r="ADM3711" s="0"/>
      <c r="ADN3711" s="0"/>
      <c r="ADO3711" s="0"/>
      <c r="ADP3711" s="0"/>
      <c r="ADQ3711" s="0"/>
      <c r="ADR3711" s="0"/>
      <c r="ADS3711" s="0"/>
      <c r="ADT3711" s="0"/>
      <c r="ADU3711" s="0"/>
      <c r="ADV3711" s="0"/>
      <c r="ADW3711" s="0"/>
      <c r="ADX3711" s="0"/>
      <c r="ADY3711" s="0"/>
      <c r="ADZ3711" s="0"/>
      <c r="AEA3711" s="0"/>
      <c r="AEB3711" s="0"/>
      <c r="AEC3711" s="0"/>
      <c r="AED3711" s="0"/>
      <c r="AEE3711" s="0"/>
      <c r="AEF3711" s="0"/>
      <c r="AEG3711" s="0"/>
      <c r="AEH3711" s="0"/>
      <c r="AEI3711" s="0"/>
      <c r="AEJ3711" s="0"/>
      <c r="AEK3711" s="0"/>
      <c r="AEL3711" s="0"/>
      <c r="AEM3711" s="0"/>
      <c r="AEN3711" s="0"/>
      <c r="AEO3711" s="0"/>
      <c r="AEP3711" s="0"/>
      <c r="AEQ3711" s="0"/>
      <c r="AER3711" s="0"/>
      <c r="AES3711" s="0"/>
      <c r="AET3711" s="0"/>
      <c r="AEU3711" s="0"/>
      <c r="AEV3711" s="0"/>
      <c r="AEW3711" s="0"/>
      <c r="AEX3711" s="0"/>
      <c r="AEY3711" s="0"/>
      <c r="AEZ3711" s="0"/>
      <c r="AFA3711" s="0"/>
      <c r="AFB3711" s="0"/>
      <c r="AFC3711" s="0"/>
      <c r="AFD3711" s="0"/>
      <c r="AFE3711" s="0"/>
      <c r="AFF3711" s="0"/>
      <c r="AFG3711" s="0"/>
      <c r="AFH3711" s="0"/>
      <c r="AFI3711" s="0"/>
      <c r="AFJ3711" s="0"/>
      <c r="AFK3711" s="0"/>
      <c r="AFL3711" s="0"/>
      <c r="AFM3711" s="0"/>
      <c r="AFN3711" s="0"/>
      <c r="AFO3711" s="0"/>
      <c r="AFP3711" s="0"/>
      <c r="AFQ3711" s="0"/>
      <c r="AFR3711" s="0"/>
      <c r="AFS3711" s="0"/>
      <c r="AFT3711" s="0"/>
      <c r="AFU3711" s="0"/>
      <c r="AFV3711" s="0"/>
      <c r="AFW3711" s="0"/>
      <c r="AFX3711" s="0"/>
      <c r="AFY3711" s="0"/>
      <c r="AFZ3711" s="0"/>
      <c r="AGA3711" s="0"/>
      <c r="AGB3711" s="0"/>
      <c r="AGC3711" s="0"/>
      <c r="AGD3711" s="0"/>
      <c r="AGE3711" s="0"/>
      <c r="AGF3711" s="0"/>
      <c r="AGG3711" s="0"/>
      <c r="AGH3711" s="0"/>
      <c r="AGI3711" s="0"/>
      <c r="AGJ3711" s="0"/>
      <c r="AGK3711" s="0"/>
      <c r="AGL3711" s="0"/>
      <c r="AGM3711" s="0"/>
      <c r="AGN3711" s="0"/>
      <c r="AGO3711" s="0"/>
      <c r="AGP3711" s="0"/>
      <c r="AGQ3711" s="0"/>
      <c r="AGR3711" s="0"/>
      <c r="AGS3711" s="0"/>
      <c r="AGT3711" s="0"/>
      <c r="AGU3711" s="0"/>
      <c r="AGV3711" s="0"/>
      <c r="AGW3711" s="0"/>
      <c r="AGX3711" s="0"/>
      <c r="AGY3711" s="0"/>
      <c r="AGZ3711" s="0"/>
      <c r="AHA3711" s="0"/>
      <c r="AHB3711" s="0"/>
      <c r="AHC3711" s="0"/>
      <c r="AHD3711" s="0"/>
      <c r="AHE3711" s="0"/>
      <c r="AHF3711" s="0"/>
      <c r="AHG3711" s="0"/>
      <c r="AHH3711" s="0"/>
      <c r="AHI3711" s="0"/>
      <c r="AHJ3711" s="0"/>
      <c r="AHK3711" s="0"/>
      <c r="AHL3711" s="0"/>
      <c r="AHM3711" s="0"/>
      <c r="AHN3711" s="0"/>
      <c r="AHO3711" s="0"/>
      <c r="AHP3711" s="0"/>
      <c r="AHQ3711" s="0"/>
      <c r="AHR3711" s="0"/>
      <c r="AHS3711" s="0"/>
      <c r="AHT3711" s="0"/>
      <c r="AHU3711" s="0"/>
      <c r="AHV3711" s="0"/>
      <c r="AHW3711" s="0"/>
      <c r="AHX3711" s="0"/>
      <c r="AHY3711" s="0"/>
      <c r="AHZ3711" s="0"/>
      <c r="AIA3711" s="0"/>
      <c r="AIB3711" s="0"/>
      <c r="AIC3711" s="0"/>
      <c r="AID3711" s="0"/>
      <c r="AIE3711" s="0"/>
      <c r="AIF3711" s="0"/>
      <c r="AIG3711" s="0"/>
      <c r="AIH3711" s="0"/>
      <c r="AII3711" s="0"/>
      <c r="AIJ3711" s="0"/>
      <c r="AIK3711" s="0"/>
      <c r="AIL3711" s="0"/>
      <c r="AIM3711" s="0"/>
      <c r="AIN3711" s="0"/>
      <c r="AIO3711" s="0"/>
      <c r="AIP3711" s="0"/>
      <c r="AIQ3711" s="0"/>
      <c r="AIR3711" s="0"/>
      <c r="AIS3711" s="0"/>
      <c r="AIT3711" s="0"/>
      <c r="AIU3711" s="0"/>
      <c r="AIV3711" s="0"/>
      <c r="AIW3711" s="0"/>
      <c r="AIX3711" s="0"/>
      <c r="AIY3711" s="0"/>
      <c r="AIZ3711" s="0"/>
      <c r="AJA3711" s="0"/>
      <c r="AJB3711" s="0"/>
      <c r="AJC3711" s="0"/>
      <c r="AJD3711" s="0"/>
      <c r="AJE3711" s="0"/>
      <c r="AJF3711" s="0"/>
      <c r="AJG3711" s="0"/>
      <c r="AJH3711" s="0"/>
      <c r="AJI3711" s="0"/>
      <c r="AJJ3711" s="0"/>
      <c r="AJK3711" s="0"/>
      <c r="AJL3711" s="0"/>
      <c r="AJM3711" s="0"/>
      <c r="AJN3711" s="0"/>
      <c r="AJO3711" s="0"/>
      <c r="AJP3711" s="0"/>
      <c r="AJQ3711" s="0"/>
      <c r="AJR3711" s="0"/>
      <c r="AJS3711" s="0"/>
      <c r="AJT3711" s="0"/>
      <c r="AJU3711" s="0"/>
      <c r="AJV3711" s="0"/>
      <c r="AJW3711" s="0"/>
      <c r="AJX3711" s="0"/>
      <c r="AJY3711" s="0"/>
      <c r="AJZ3711" s="0"/>
      <c r="AKA3711" s="0"/>
      <c r="AKB3711" s="0"/>
      <c r="AKC3711" s="0"/>
      <c r="AKD3711" s="0"/>
      <c r="AKE3711" s="0"/>
      <c r="AKF3711" s="0"/>
      <c r="AKG3711" s="0"/>
      <c r="AKH3711" s="0"/>
      <c r="AKI3711" s="0"/>
      <c r="AKJ3711" s="0"/>
      <c r="AKK3711" s="0"/>
      <c r="AKL3711" s="0"/>
      <c r="AKM3711" s="0"/>
      <c r="AKN3711" s="0"/>
      <c r="AKO3711" s="0"/>
      <c r="AKP3711" s="0"/>
      <c r="AKQ3711" s="0"/>
      <c r="AKR3711" s="0"/>
      <c r="AKS3711" s="0"/>
      <c r="AKT3711" s="0"/>
      <c r="AKU3711" s="0"/>
      <c r="AKV3711" s="0"/>
      <c r="AKW3711" s="0"/>
      <c r="AKX3711" s="0"/>
      <c r="AKY3711" s="0"/>
      <c r="AKZ3711" s="0"/>
      <c r="ALA3711" s="0"/>
      <c r="ALB3711" s="0"/>
      <c r="ALC3711" s="0"/>
      <c r="ALD3711" s="0"/>
      <c r="ALE3711" s="0"/>
      <c r="ALF3711" s="0"/>
      <c r="ALG3711" s="0"/>
      <c r="ALH3711" s="0"/>
      <c r="ALI3711" s="0"/>
      <c r="ALJ3711" s="0"/>
      <c r="ALK3711" s="0"/>
      <c r="ALL3711" s="0"/>
      <c r="ALM3711" s="0"/>
      <c r="ALN3711" s="0"/>
      <c r="ALO3711" s="0"/>
      <c r="ALP3711" s="0"/>
      <c r="ALQ3711" s="0"/>
      <c r="ALR3711" s="0"/>
      <c r="ALS3711" s="0"/>
      <c r="ALT3711" s="0"/>
      <c r="ALU3711" s="0"/>
      <c r="ALV3711" s="0"/>
      <c r="ALW3711" s="0"/>
      <c r="ALX3711" s="0"/>
      <c r="ALY3711" s="0"/>
      <c r="ALZ3711" s="0"/>
      <c r="AMA3711" s="0"/>
      <c r="AMB3711" s="0"/>
      <c r="AMC3711" s="0"/>
      <c r="AMD3711" s="0"/>
      <c r="AME3711" s="0"/>
      <c r="AMF3711" s="0"/>
      <c r="AMG3711" s="0"/>
      <c r="AMH3711" s="0"/>
      <c r="AMI3711" s="0"/>
    </row>
    <row r="3712" customFormat="false" ht="12.75" hidden="false" customHeight="false" outlineLevel="0" collapsed="false">
      <c r="A3712" s="1" t="s">
        <v>2459</v>
      </c>
      <c r="C3712" s="27" t="s">
        <v>2466</v>
      </c>
      <c r="D3712" s="27" t="s">
        <v>77</v>
      </c>
      <c r="E3712" s="97"/>
      <c r="F3712" s="31"/>
      <c r="G3712" s="30"/>
      <c r="H3712" s="30" t="s">
        <v>61</v>
      </c>
      <c r="I3712" s="31" t="n">
        <v>2.69</v>
      </c>
      <c r="J3712" s="30" t="s">
        <v>3906</v>
      </c>
      <c r="BM3712" s="0"/>
      <c r="BN3712" s="0"/>
      <c r="BO3712" s="0"/>
      <c r="BP3712" s="0"/>
      <c r="BQ3712" s="0"/>
      <c r="BR3712" s="0"/>
      <c r="BS3712" s="0"/>
      <c r="BT3712" s="0"/>
      <c r="BU3712" s="0"/>
      <c r="BV3712" s="0"/>
      <c r="BW3712" s="0"/>
      <c r="BX3712" s="0"/>
      <c r="BY3712" s="0"/>
      <c r="BZ3712" s="0"/>
      <c r="CA3712" s="0"/>
      <c r="CB3712" s="0"/>
      <c r="CC3712" s="0"/>
      <c r="CD3712" s="0"/>
      <c r="CE3712" s="0"/>
      <c r="CF3712" s="0"/>
      <c r="CG3712" s="0"/>
      <c r="CH3712" s="0"/>
      <c r="CI3712" s="0"/>
      <c r="CJ3712" s="0"/>
      <c r="CK3712" s="0"/>
      <c r="CL3712" s="0"/>
      <c r="CM3712" s="0"/>
      <c r="CN3712" s="0"/>
      <c r="CO3712" s="0"/>
      <c r="CP3712" s="0"/>
      <c r="CQ3712" s="0"/>
      <c r="CR3712" s="0"/>
      <c r="CS3712" s="0"/>
      <c r="CT3712" s="0"/>
      <c r="CU3712" s="0"/>
      <c r="CV3712" s="0"/>
      <c r="CW3712" s="0"/>
      <c r="CX3712" s="0"/>
      <c r="CY3712" s="0"/>
      <c r="CZ3712" s="0"/>
      <c r="DA3712" s="0"/>
      <c r="DB3712" s="0"/>
      <c r="DC3712" s="0"/>
      <c r="DD3712" s="0"/>
      <c r="DE3712" s="0"/>
      <c r="DF3712" s="0"/>
      <c r="DG3712" s="0"/>
      <c r="DH3712" s="0"/>
      <c r="DI3712" s="0"/>
      <c r="DJ3712" s="0"/>
      <c r="DK3712" s="0"/>
      <c r="DL3712" s="0"/>
      <c r="DM3712" s="0"/>
      <c r="DN3712" s="0"/>
      <c r="DO3712" s="0"/>
      <c r="DP3712" s="0"/>
      <c r="DQ3712" s="0"/>
      <c r="DR3712" s="0"/>
      <c r="DS3712" s="0"/>
      <c r="DT3712" s="0"/>
      <c r="DU3712" s="0"/>
      <c r="DV3712" s="0"/>
      <c r="DW3712" s="0"/>
      <c r="DX3712" s="0"/>
      <c r="DY3712" s="0"/>
      <c r="DZ3712" s="0"/>
      <c r="EA3712" s="0"/>
      <c r="EB3712" s="0"/>
      <c r="EC3712" s="0"/>
      <c r="ED3712" s="0"/>
      <c r="EE3712" s="0"/>
      <c r="EF3712" s="0"/>
      <c r="EG3712" s="0"/>
      <c r="EH3712" s="0"/>
      <c r="EI3712" s="0"/>
      <c r="EJ3712" s="0"/>
      <c r="EK3712" s="0"/>
      <c r="EL3712" s="0"/>
      <c r="EM3712" s="0"/>
      <c r="EN3712" s="0"/>
      <c r="EO3712" s="0"/>
      <c r="EP3712" s="0"/>
      <c r="EQ3712" s="0"/>
      <c r="ER3712" s="0"/>
      <c r="ES3712" s="0"/>
      <c r="ET3712" s="0"/>
      <c r="EU3712" s="0"/>
      <c r="EV3712" s="0"/>
      <c r="EW3712" s="0"/>
      <c r="EX3712" s="0"/>
      <c r="EY3712" s="0"/>
      <c r="EZ3712" s="0"/>
      <c r="FA3712" s="0"/>
      <c r="FB3712" s="0"/>
      <c r="FC3712" s="0"/>
      <c r="FD3712" s="0"/>
      <c r="FE3712" s="0"/>
      <c r="FF3712" s="0"/>
      <c r="FG3712" s="0"/>
      <c r="FH3712" s="0"/>
      <c r="FI3712" s="0"/>
      <c r="FJ3712" s="0"/>
      <c r="FK3712" s="0"/>
      <c r="FL3712" s="0"/>
      <c r="FM3712" s="0"/>
      <c r="FN3712" s="0"/>
      <c r="FO3712" s="0"/>
      <c r="FP3712" s="0"/>
      <c r="FQ3712" s="0"/>
      <c r="FR3712" s="0"/>
      <c r="FS3712" s="0"/>
      <c r="FT3712" s="0"/>
      <c r="FU3712" s="0"/>
      <c r="FV3712" s="0"/>
      <c r="FW3712" s="0"/>
      <c r="FX3712" s="0"/>
      <c r="FY3712" s="0"/>
      <c r="FZ3712" s="0"/>
      <c r="GA3712" s="0"/>
      <c r="GB3712" s="0"/>
      <c r="GC3712" s="0"/>
      <c r="GD3712" s="0"/>
      <c r="GE3712" s="0"/>
      <c r="GF3712" s="0"/>
      <c r="GG3712" s="0"/>
      <c r="GH3712" s="0"/>
      <c r="GI3712" s="0"/>
      <c r="GJ3712" s="0"/>
      <c r="GK3712" s="0"/>
      <c r="GL3712" s="0"/>
      <c r="GM3712" s="0"/>
      <c r="GN3712" s="0"/>
      <c r="GO3712" s="0"/>
      <c r="GP3712" s="0"/>
      <c r="GQ3712" s="0"/>
      <c r="GR3712" s="0"/>
      <c r="GS3712" s="0"/>
      <c r="GT3712" s="0"/>
      <c r="GU3712" s="0"/>
      <c r="GV3712" s="0"/>
      <c r="GW3712" s="0"/>
      <c r="GX3712" s="0"/>
      <c r="GY3712" s="0"/>
      <c r="GZ3712" s="0"/>
      <c r="HA3712" s="0"/>
      <c r="HB3712" s="0"/>
      <c r="HC3712" s="0"/>
      <c r="HD3712" s="0"/>
      <c r="HE3712" s="0"/>
      <c r="HF3712" s="0"/>
      <c r="HG3712" s="0"/>
      <c r="HH3712" s="0"/>
      <c r="HI3712" s="0"/>
      <c r="HJ3712" s="0"/>
      <c r="HK3712" s="0"/>
      <c r="HL3712" s="0"/>
      <c r="HM3712" s="0"/>
      <c r="HN3712" s="0"/>
      <c r="HO3712" s="0"/>
      <c r="HP3712" s="0"/>
      <c r="HQ3712" s="0"/>
      <c r="HR3712" s="0"/>
      <c r="HS3712" s="0"/>
      <c r="HT3712" s="0"/>
      <c r="HU3712" s="0"/>
      <c r="HV3712" s="0"/>
      <c r="HW3712" s="0"/>
      <c r="HX3712" s="0"/>
      <c r="HY3712" s="0"/>
      <c r="HZ3712" s="0"/>
      <c r="IA3712" s="0"/>
      <c r="IB3712" s="0"/>
      <c r="IC3712" s="0"/>
      <c r="ID3712" s="0"/>
      <c r="IE3712" s="0"/>
      <c r="IF3712" s="0"/>
      <c r="IG3712" s="0"/>
      <c r="IH3712" s="0"/>
      <c r="II3712" s="0"/>
      <c r="IJ3712" s="0"/>
      <c r="IK3712" s="0"/>
      <c r="IL3712" s="0"/>
      <c r="IM3712" s="0"/>
      <c r="IN3712" s="0"/>
      <c r="IO3712" s="0"/>
      <c r="IP3712" s="0"/>
      <c r="IQ3712" s="0"/>
      <c r="IR3712" s="0"/>
      <c r="IS3712" s="0"/>
      <c r="IT3712" s="0"/>
      <c r="IU3712" s="0"/>
      <c r="IV3712" s="0"/>
      <c r="IW3712" s="0"/>
      <c r="IX3712" s="0"/>
      <c r="IY3712" s="0"/>
      <c r="IZ3712" s="0"/>
      <c r="JA3712" s="0"/>
      <c r="JB3712" s="0"/>
      <c r="JC3712" s="0"/>
      <c r="JD3712" s="0"/>
      <c r="JE3712" s="0"/>
      <c r="JF3712" s="0"/>
      <c r="JG3712" s="0"/>
      <c r="JH3712" s="0"/>
      <c r="JI3712" s="0"/>
      <c r="JJ3712" s="0"/>
      <c r="JK3712" s="0"/>
      <c r="JL3712" s="0"/>
      <c r="JM3712" s="0"/>
      <c r="JN3712" s="0"/>
      <c r="JO3712" s="0"/>
      <c r="JP3712" s="0"/>
      <c r="JQ3712" s="0"/>
      <c r="JR3712" s="0"/>
      <c r="JS3712" s="0"/>
      <c r="JT3712" s="0"/>
      <c r="JU3712" s="0"/>
      <c r="JV3712" s="0"/>
      <c r="JW3712" s="0"/>
      <c r="JX3712" s="0"/>
      <c r="JY3712" s="0"/>
      <c r="JZ3712" s="0"/>
      <c r="KA3712" s="0"/>
      <c r="KB3712" s="0"/>
      <c r="KC3712" s="0"/>
      <c r="KD3712" s="0"/>
      <c r="KE3712" s="0"/>
      <c r="KF3712" s="0"/>
      <c r="KG3712" s="0"/>
      <c r="KH3712" s="0"/>
      <c r="KI3712" s="0"/>
      <c r="KJ3712" s="0"/>
      <c r="KK3712" s="0"/>
      <c r="KL3712" s="0"/>
      <c r="KM3712" s="0"/>
      <c r="KN3712" s="0"/>
      <c r="KO3712" s="0"/>
      <c r="KP3712" s="0"/>
      <c r="KQ3712" s="0"/>
      <c r="KR3712" s="0"/>
      <c r="KS3712" s="0"/>
      <c r="KT3712" s="0"/>
      <c r="KU3712" s="0"/>
      <c r="KV3712" s="0"/>
      <c r="KW3712" s="0"/>
      <c r="KX3712" s="0"/>
      <c r="KY3712" s="0"/>
      <c r="KZ3712" s="0"/>
      <c r="LA3712" s="0"/>
      <c r="LB3712" s="0"/>
      <c r="LC3712" s="0"/>
      <c r="LD3712" s="0"/>
      <c r="LE3712" s="0"/>
      <c r="LF3712" s="0"/>
      <c r="LG3712" s="0"/>
      <c r="LH3712" s="0"/>
      <c r="LI3712" s="0"/>
      <c r="LJ3712" s="0"/>
      <c r="LK3712" s="0"/>
      <c r="LL3712" s="0"/>
      <c r="LM3712" s="0"/>
      <c r="LN3712" s="0"/>
      <c r="LO3712" s="0"/>
      <c r="LP3712" s="0"/>
      <c r="LQ3712" s="0"/>
      <c r="LR3712" s="0"/>
      <c r="LS3712" s="0"/>
      <c r="LT3712" s="0"/>
      <c r="LU3712" s="0"/>
      <c r="LV3712" s="0"/>
      <c r="LW3712" s="0"/>
      <c r="LX3712" s="0"/>
      <c r="LY3712" s="0"/>
      <c r="LZ3712" s="0"/>
      <c r="MA3712" s="0"/>
      <c r="MB3712" s="0"/>
      <c r="MC3712" s="0"/>
      <c r="MD3712" s="0"/>
      <c r="ME3712" s="0"/>
      <c r="MF3712" s="0"/>
      <c r="MG3712" s="0"/>
      <c r="MH3712" s="0"/>
      <c r="MI3712" s="0"/>
      <c r="MJ3712" s="0"/>
      <c r="MK3712" s="0"/>
      <c r="ML3712" s="0"/>
      <c r="MM3712" s="0"/>
      <c r="MN3712" s="0"/>
      <c r="MO3712" s="0"/>
      <c r="MP3712" s="0"/>
      <c r="MQ3712" s="0"/>
      <c r="MR3712" s="0"/>
      <c r="MS3712" s="0"/>
      <c r="MT3712" s="0"/>
      <c r="MU3712" s="0"/>
      <c r="MV3712" s="0"/>
      <c r="MW3712" s="0"/>
      <c r="MX3712" s="0"/>
      <c r="MY3712" s="0"/>
      <c r="MZ3712" s="0"/>
      <c r="NA3712" s="0"/>
      <c r="NB3712" s="0"/>
      <c r="NC3712" s="0"/>
      <c r="ND3712" s="0"/>
      <c r="NE3712" s="0"/>
      <c r="NF3712" s="0"/>
      <c r="NG3712" s="0"/>
      <c r="NH3712" s="0"/>
      <c r="NI3712" s="0"/>
      <c r="NJ3712" s="0"/>
      <c r="NK3712" s="0"/>
      <c r="NL3712" s="0"/>
      <c r="NM3712" s="0"/>
      <c r="NN3712" s="0"/>
      <c r="NO3712" s="0"/>
      <c r="NP3712" s="0"/>
      <c r="NQ3712" s="0"/>
      <c r="NR3712" s="0"/>
      <c r="NS3712" s="0"/>
      <c r="NT3712" s="0"/>
      <c r="NU3712" s="0"/>
      <c r="NV3712" s="0"/>
      <c r="NW3712" s="0"/>
      <c r="NX3712" s="0"/>
      <c r="NY3712" s="0"/>
      <c r="NZ3712" s="0"/>
      <c r="OA3712" s="0"/>
      <c r="OB3712" s="0"/>
      <c r="OC3712" s="0"/>
      <c r="OD3712" s="0"/>
      <c r="OE3712" s="0"/>
      <c r="OF3712" s="0"/>
      <c r="OG3712" s="0"/>
      <c r="OH3712" s="0"/>
      <c r="OI3712" s="0"/>
      <c r="OJ3712" s="0"/>
      <c r="OK3712" s="0"/>
      <c r="OL3712" s="0"/>
      <c r="OM3712" s="0"/>
      <c r="ON3712" s="0"/>
      <c r="OO3712" s="0"/>
      <c r="OP3712" s="0"/>
      <c r="OQ3712" s="0"/>
      <c r="OR3712" s="0"/>
      <c r="OS3712" s="0"/>
      <c r="OT3712" s="0"/>
      <c r="OU3712" s="0"/>
      <c r="OV3712" s="0"/>
      <c r="OW3712" s="0"/>
      <c r="OX3712" s="0"/>
      <c r="OY3712" s="0"/>
      <c r="OZ3712" s="0"/>
      <c r="PA3712" s="0"/>
      <c r="PB3712" s="0"/>
      <c r="PC3712" s="0"/>
      <c r="PD3712" s="0"/>
      <c r="PE3712" s="0"/>
      <c r="PF3712" s="0"/>
      <c r="PG3712" s="0"/>
      <c r="PH3712" s="0"/>
      <c r="PI3712" s="0"/>
      <c r="PJ3712" s="0"/>
      <c r="PK3712" s="0"/>
      <c r="PL3712" s="0"/>
      <c r="PM3712" s="0"/>
      <c r="PN3712" s="0"/>
      <c r="PO3712" s="0"/>
      <c r="PP3712" s="0"/>
      <c r="PQ3712" s="0"/>
      <c r="PR3712" s="0"/>
      <c r="PS3712" s="0"/>
      <c r="PT3712" s="0"/>
      <c r="PU3712" s="0"/>
      <c r="PV3712" s="0"/>
      <c r="PW3712" s="0"/>
      <c r="PX3712" s="0"/>
      <c r="PY3712" s="0"/>
      <c r="PZ3712" s="0"/>
      <c r="QA3712" s="0"/>
      <c r="QB3712" s="0"/>
      <c r="QC3712" s="0"/>
      <c r="QD3712" s="0"/>
      <c r="QE3712" s="0"/>
      <c r="QF3712" s="0"/>
      <c r="QG3712" s="0"/>
      <c r="QH3712" s="0"/>
      <c r="QI3712" s="0"/>
      <c r="QJ3712" s="0"/>
      <c r="QK3712" s="0"/>
      <c r="QL3712" s="0"/>
      <c r="QM3712" s="0"/>
      <c r="QN3712" s="0"/>
      <c r="QO3712" s="0"/>
      <c r="QP3712" s="0"/>
      <c r="QQ3712" s="0"/>
      <c r="QR3712" s="0"/>
      <c r="QS3712" s="0"/>
      <c r="QT3712" s="0"/>
      <c r="QU3712" s="0"/>
      <c r="QV3712" s="0"/>
      <c r="QW3712" s="0"/>
      <c r="QX3712" s="0"/>
      <c r="QY3712" s="0"/>
      <c r="QZ3712" s="0"/>
      <c r="RA3712" s="0"/>
      <c r="RB3712" s="0"/>
      <c r="RC3712" s="0"/>
      <c r="RD3712" s="0"/>
      <c r="RE3712" s="0"/>
      <c r="RF3712" s="0"/>
      <c r="RG3712" s="0"/>
      <c r="RH3712" s="0"/>
      <c r="RI3712" s="0"/>
      <c r="RJ3712" s="0"/>
      <c r="RK3712" s="0"/>
      <c r="RL3712" s="0"/>
      <c r="RM3712" s="0"/>
      <c r="RN3712" s="0"/>
      <c r="RO3712" s="0"/>
      <c r="RP3712" s="0"/>
      <c r="RQ3712" s="0"/>
      <c r="RR3712" s="0"/>
      <c r="RS3712" s="0"/>
      <c r="RT3712" s="0"/>
      <c r="RU3712" s="0"/>
      <c r="RV3712" s="0"/>
      <c r="RW3712" s="0"/>
      <c r="RX3712" s="0"/>
      <c r="RY3712" s="0"/>
      <c r="RZ3712" s="0"/>
      <c r="SA3712" s="0"/>
      <c r="SB3712" s="0"/>
      <c r="SC3712" s="0"/>
      <c r="SD3712" s="0"/>
      <c r="SE3712" s="0"/>
      <c r="SF3712" s="0"/>
      <c r="SG3712" s="0"/>
      <c r="SH3712" s="0"/>
      <c r="SI3712" s="0"/>
      <c r="SJ3712" s="0"/>
      <c r="SK3712" s="0"/>
      <c r="SL3712" s="0"/>
      <c r="SM3712" s="0"/>
      <c r="SN3712" s="0"/>
      <c r="SO3712" s="0"/>
      <c r="SP3712" s="0"/>
      <c r="SQ3712" s="0"/>
      <c r="SR3712" s="0"/>
      <c r="SS3712" s="0"/>
      <c r="ST3712" s="0"/>
      <c r="SU3712" s="0"/>
      <c r="SV3712" s="0"/>
      <c r="SW3712" s="0"/>
      <c r="SX3712" s="0"/>
      <c r="SY3712" s="0"/>
      <c r="SZ3712" s="0"/>
      <c r="TA3712" s="0"/>
      <c r="TB3712" s="0"/>
      <c r="TC3712" s="0"/>
      <c r="TD3712" s="0"/>
      <c r="TE3712" s="0"/>
      <c r="TF3712" s="0"/>
      <c r="TG3712" s="0"/>
      <c r="TH3712" s="0"/>
      <c r="TI3712" s="0"/>
      <c r="TJ3712" s="0"/>
      <c r="TK3712" s="0"/>
      <c r="TL3712" s="0"/>
      <c r="TM3712" s="0"/>
      <c r="TN3712" s="0"/>
      <c r="TO3712" s="0"/>
      <c r="TP3712" s="0"/>
      <c r="TQ3712" s="0"/>
      <c r="TR3712" s="0"/>
      <c r="TS3712" s="0"/>
      <c r="TT3712" s="0"/>
      <c r="TU3712" s="0"/>
      <c r="TV3712" s="0"/>
      <c r="TW3712" s="0"/>
      <c r="TX3712" s="0"/>
      <c r="TY3712" s="0"/>
      <c r="TZ3712" s="0"/>
      <c r="UA3712" s="0"/>
      <c r="UB3712" s="0"/>
      <c r="UC3712" s="0"/>
      <c r="UD3712" s="0"/>
      <c r="UE3712" s="0"/>
      <c r="UF3712" s="0"/>
      <c r="UG3712" s="0"/>
      <c r="UH3712" s="0"/>
      <c r="UI3712" s="0"/>
      <c r="UJ3712" s="0"/>
      <c r="UK3712" s="0"/>
      <c r="UL3712" s="0"/>
      <c r="UM3712" s="0"/>
      <c r="UN3712" s="0"/>
      <c r="UO3712" s="0"/>
      <c r="UP3712" s="0"/>
      <c r="UQ3712" s="0"/>
      <c r="UR3712" s="0"/>
      <c r="US3712" s="0"/>
      <c r="UT3712" s="0"/>
      <c r="UU3712" s="0"/>
      <c r="UV3712" s="0"/>
      <c r="UW3712" s="0"/>
      <c r="UX3712" s="0"/>
      <c r="UY3712" s="0"/>
      <c r="UZ3712" s="0"/>
      <c r="VA3712" s="0"/>
      <c r="VB3712" s="0"/>
      <c r="VC3712" s="0"/>
      <c r="VD3712" s="0"/>
      <c r="VE3712" s="0"/>
      <c r="VF3712" s="0"/>
      <c r="VG3712" s="0"/>
      <c r="VH3712" s="0"/>
      <c r="VI3712" s="0"/>
      <c r="VJ3712" s="0"/>
      <c r="VK3712" s="0"/>
      <c r="VL3712" s="0"/>
      <c r="VM3712" s="0"/>
      <c r="VN3712" s="0"/>
      <c r="VO3712" s="0"/>
      <c r="VP3712" s="0"/>
      <c r="VQ3712" s="0"/>
      <c r="VR3712" s="0"/>
      <c r="VS3712" s="0"/>
      <c r="VT3712" s="0"/>
      <c r="VU3712" s="0"/>
      <c r="VV3712" s="0"/>
      <c r="VW3712" s="0"/>
      <c r="VX3712" s="0"/>
      <c r="VY3712" s="0"/>
      <c r="VZ3712" s="0"/>
      <c r="WA3712" s="0"/>
      <c r="WB3712" s="0"/>
      <c r="WC3712" s="0"/>
      <c r="WD3712" s="0"/>
      <c r="WE3712" s="0"/>
      <c r="WF3712" s="0"/>
      <c r="WG3712" s="0"/>
      <c r="WH3712" s="0"/>
      <c r="WI3712" s="0"/>
      <c r="WJ3712" s="0"/>
      <c r="WK3712" s="0"/>
      <c r="WL3712" s="0"/>
      <c r="WM3712" s="0"/>
      <c r="WN3712" s="0"/>
      <c r="WO3712" s="0"/>
      <c r="WP3712" s="0"/>
      <c r="WQ3712" s="0"/>
      <c r="WR3712" s="0"/>
      <c r="WS3712" s="0"/>
      <c r="WT3712" s="0"/>
      <c r="WU3712" s="0"/>
      <c r="WV3712" s="0"/>
      <c r="WW3712" s="0"/>
      <c r="WX3712" s="0"/>
      <c r="WY3712" s="0"/>
      <c r="WZ3712" s="0"/>
      <c r="XA3712" s="0"/>
      <c r="XB3712" s="0"/>
      <c r="XC3712" s="0"/>
      <c r="XD3712" s="0"/>
      <c r="XE3712" s="0"/>
      <c r="XF3712" s="0"/>
      <c r="XG3712" s="0"/>
      <c r="XH3712" s="0"/>
      <c r="XI3712" s="0"/>
      <c r="XJ3712" s="0"/>
      <c r="XK3712" s="0"/>
      <c r="XL3712" s="0"/>
      <c r="XM3712" s="0"/>
      <c r="XN3712" s="0"/>
      <c r="XO3712" s="0"/>
      <c r="XP3712" s="0"/>
      <c r="XQ3712" s="0"/>
      <c r="XR3712" s="0"/>
      <c r="XS3712" s="0"/>
      <c r="XT3712" s="0"/>
      <c r="XU3712" s="0"/>
      <c r="XV3712" s="0"/>
      <c r="XW3712" s="0"/>
      <c r="XX3712" s="0"/>
      <c r="XY3712" s="0"/>
      <c r="XZ3712" s="0"/>
      <c r="YA3712" s="0"/>
      <c r="YB3712" s="0"/>
      <c r="YC3712" s="0"/>
      <c r="YD3712" s="0"/>
      <c r="YE3712" s="0"/>
      <c r="YF3712" s="0"/>
      <c r="YG3712" s="0"/>
      <c r="YH3712" s="0"/>
      <c r="YI3712" s="0"/>
      <c r="YJ3712" s="0"/>
      <c r="YK3712" s="0"/>
      <c r="YL3712" s="0"/>
      <c r="YM3712" s="0"/>
      <c r="YN3712" s="0"/>
      <c r="YO3712" s="0"/>
      <c r="YP3712" s="0"/>
      <c r="YQ3712" s="0"/>
      <c r="YR3712" s="0"/>
      <c r="YS3712" s="0"/>
      <c r="YT3712" s="0"/>
      <c r="YU3712" s="0"/>
      <c r="YV3712" s="0"/>
      <c r="YW3712" s="0"/>
      <c r="YX3712" s="0"/>
      <c r="YY3712" s="0"/>
      <c r="YZ3712" s="0"/>
      <c r="ZA3712" s="0"/>
      <c r="ZB3712" s="0"/>
      <c r="ZC3712" s="0"/>
      <c r="ZD3712" s="0"/>
      <c r="ZE3712" s="0"/>
      <c r="ZF3712" s="0"/>
      <c r="ZG3712" s="0"/>
      <c r="ZH3712" s="0"/>
      <c r="ZI3712" s="0"/>
      <c r="ZJ3712" s="0"/>
      <c r="ZK3712" s="0"/>
      <c r="ZL3712" s="0"/>
      <c r="ZM3712" s="0"/>
      <c r="ZN3712" s="0"/>
      <c r="ZO3712" s="0"/>
      <c r="ZP3712" s="0"/>
      <c r="ZQ3712" s="0"/>
      <c r="ZR3712" s="0"/>
      <c r="ZS3712" s="0"/>
      <c r="ZT3712" s="0"/>
      <c r="ZU3712" s="0"/>
      <c r="ZV3712" s="0"/>
      <c r="ZW3712" s="0"/>
      <c r="ZX3712" s="0"/>
      <c r="ZY3712" s="0"/>
      <c r="ZZ3712" s="0"/>
      <c r="AAA3712" s="0"/>
      <c r="AAB3712" s="0"/>
      <c r="AAC3712" s="0"/>
      <c r="AAD3712" s="0"/>
      <c r="AAE3712" s="0"/>
      <c r="AAF3712" s="0"/>
      <c r="AAG3712" s="0"/>
      <c r="AAH3712" s="0"/>
      <c r="AAI3712" s="0"/>
      <c r="AAJ3712" s="0"/>
      <c r="AAK3712" s="0"/>
      <c r="AAL3712" s="0"/>
      <c r="AAM3712" s="0"/>
      <c r="AAN3712" s="0"/>
      <c r="AAO3712" s="0"/>
      <c r="AAP3712" s="0"/>
      <c r="AAQ3712" s="0"/>
      <c r="AAR3712" s="0"/>
      <c r="AAS3712" s="0"/>
      <c r="AAT3712" s="0"/>
      <c r="AAU3712" s="0"/>
      <c r="AAV3712" s="0"/>
      <c r="AAW3712" s="0"/>
      <c r="AAX3712" s="0"/>
      <c r="AAY3712" s="0"/>
      <c r="AAZ3712" s="0"/>
      <c r="ABA3712" s="0"/>
      <c r="ABB3712" s="0"/>
      <c r="ABC3712" s="0"/>
      <c r="ABD3712" s="0"/>
      <c r="ABE3712" s="0"/>
      <c r="ABF3712" s="0"/>
      <c r="ABG3712" s="0"/>
      <c r="ABH3712" s="0"/>
      <c r="ABI3712" s="0"/>
      <c r="ABJ3712" s="0"/>
      <c r="ABK3712" s="0"/>
      <c r="ABL3712" s="0"/>
      <c r="ABM3712" s="0"/>
      <c r="ABN3712" s="0"/>
      <c r="ABO3712" s="0"/>
      <c r="ABP3712" s="0"/>
      <c r="ABQ3712" s="0"/>
      <c r="ABR3712" s="0"/>
      <c r="ABS3712" s="0"/>
      <c r="ABT3712" s="0"/>
      <c r="ABU3712" s="0"/>
      <c r="ABV3712" s="0"/>
      <c r="ABW3712" s="0"/>
      <c r="ABX3712" s="0"/>
      <c r="ABY3712" s="0"/>
      <c r="ABZ3712" s="0"/>
      <c r="ACA3712" s="0"/>
      <c r="ACB3712" s="0"/>
      <c r="ACC3712" s="0"/>
      <c r="ACD3712" s="0"/>
      <c r="ACE3712" s="0"/>
      <c r="ACF3712" s="0"/>
      <c r="ACG3712" s="0"/>
      <c r="ACH3712" s="0"/>
      <c r="ACI3712" s="0"/>
      <c r="ACJ3712" s="0"/>
      <c r="ACK3712" s="0"/>
      <c r="ACL3712" s="0"/>
      <c r="ACM3712" s="0"/>
      <c r="ACN3712" s="0"/>
      <c r="ACO3712" s="0"/>
      <c r="ACP3712" s="0"/>
      <c r="ACQ3712" s="0"/>
      <c r="ACR3712" s="0"/>
      <c r="ACS3712" s="0"/>
      <c r="ACT3712" s="0"/>
      <c r="ACU3712" s="0"/>
      <c r="ACV3712" s="0"/>
      <c r="ACW3712" s="0"/>
      <c r="ACX3712" s="0"/>
      <c r="ACY3712" s="0"/>
      <c r="ACZ3712" s="0"/>
      <c r="ADA3712" s="0"/>
      <c r="ADB3712" s="0"/>
      <c r="ADC3712" s="0"/>
      <c r="ADD3712" s="0"/>
      <c r="ADE3712" s="0"/>
      <c r="ADF3712" s="0"/>
      <c r="ADG3712" s="0"/>
      <c r="ADH3712" s="0"/>
      <c r="ADI3712" s="0"/>
      <c r="ADJ3712" s="0"/>
      <c r="ADK3712" s="0"/>
      <c r="ADL3712" s="0"/>
      <c r="ADM3712" s="0"/>
      <c r="ADN3712" s="0"/>
      <c r="ADO3712" s="0"/>
      <c r="ADP3712" s="0"/>
      <c r="ADQ3712" s="0"/>
      <c r="ADR3712" s="0"/>
      <c r="ADS3712" s="0"/>
      <c r="ADT3712" s="0"/>
      <c r="ADU3712" s="0"/>
      <c r="ADV3712" s="0"/>
      <c r="ADW3712" s="0"/>
      <c r="ADX3712" s="0"/>
      <c r="ADY3712" s="0"/>
      <c r="ADZ3712" s="0"/>
      <c r="AEA3712" s="0"/>
      <c r="AEB3712" s="0"/>
      <c r="AEC3712" s="0"/>
      <c r="AED3712" s="0"/>
      <c r="AEE3712" s="0"/>
      <c r="AEF3712" s="0"/>
      <c r="AEG3712" s="0"/>
      <c r="AEH3712" s="0"/>
      <c r="AEI3712" s="0"/>
      <c r="AEJ3712" s="0"/>
      <c r="AEK3712" s="0"/>
      <c r="AEL3712" s="0"/>
      <c r="AEM3712" s="0"/>
      <c r="AEN3712" s="0"/>
      <c r="AEO3712" s="0"/>
      <c r="AEP3712" s="0"/>
      <c r="AEQ3712" s="0"/>
      <c r="AER3712" s="0"/>
      <c r="AES3712" s="0"/>
      <c r="AET3712" s="0"/>
      <c r="AEU3712" s="0"/>
      <c r="AEV3712" s="0"/>
      <c r="AEW3712" s="0"/>
      <c r="AEX3712" s="0"/>
      <c r="AEY3712" s="0"/>
      <c r="AEZ3712" s="0"/>
      <c r="AFA3712" s="0"/>
      <c r="AFB3712" s="0"/>
      <c r="AFC3712" s="0"/>
      <c r="AFD3712" s="0"/>
      <c r="AFE3712" s="0"/>
      <c r="AFF3712" s="0"/>
      <c r="AFG3712" s="0"/>
      <c r="AFH3712" s="0"/>
      <c r="AFI3712" s="0"/>
      <c r="AFJ3712" s="0"/>
      <c r="AFK3712" s="0"/>
      <c r="AFL3712" s="0"/>
      <c r="AFM3712" s="0"/>
      <c r="AFN3712" s="0"/>
      <c r="AFO3712" s="0"/>
      <c r="AFP3712" s="0"/>
      <c r="AFQ3712" s="0"/>
      <c r="AFR3712" s="0"/>
      <c r="AFS3712" s="0"/>
      <c r="AFT3712" s="0"/>
      <c r="AFU3712" s="0"/>
      <c r="AFV3712" s="0"/>
      <c r="AFW3712" s="0"/>
      <c r="AFX3712" s="0"/>
      <c r="AFY3712" s="0"/>
      <c r="AFZ3712" s="0"/>
      <c r="AGA3712" s="0"/>
      <c r="AGB3712" s="0"/>
      <c r="AGC3712" s="0"/>
      <c r="AGD3712" s="0"/>
      <c r="AGE3712" s="0"/>
      <c r="AGF3712" s="0"/>
      <c r="AGG3712" s="0"/>
      <c r="AGH3712" s="0"/>
      <c r="AGI3712" s="0"/>
      <c r="AGJ3712" s="0"/>
      <c r="AGK3712" s="0"/>
      <c r="AGL3712" s="0"/>
      <c r="AGM3712" s="0"/>
      <c r="AGN3712" s="0"/>
      <c r="AGO3712" s="0"/>
      <c r="AGP3712" s="0"/>
      <c r="AGQ3712" s="0"/>
      <c r="AGR3712" s="0"/>
      <c r="AGS3712" s="0"/>
      <c r="AGT3712" s="0"/>
      <c r="AGU3712" s="0"/>
      <c r="AGV3712" s="0"/>
      <c r="AGW3712" s="0"/>
      <c r="AGX3712" s="0"/>
      <c r="AGY3712" s="0"/>
      <c r="AGZ3712" s="0"/>
      <c r="AHA3712" s="0"/>
      <c r="AHB3712" s="0"/>
      <c r="AHC3712" s="0"/>
      <c r="AHD3712" s="0"/>
      <c r="AHE3712" s="0"/>
      <c r="AHF3712" s="0"/>
      <c r="AHG3712" s="0"/>
      <c r="AHH3712" s="0"/>
      <c r="AHI3712" s="0"/>
      <c r="AHJ3712" s="0"/>
      <c r="AHK3712" s="0"/>
      <c r="AHL3712" s="0"/>
      <c r="AHM3712" s="0"/>
      <c r="AHN3712" s="0"/>
      <c r="AHO3712" s="0"/>
      <c r="AHP3712" s="0"/>
      <c r="AHQ3712" s="0"/>
      <c r="AHR3712" s="0"/>
      <c r="AHS3712" s="0"/>
      <c r="AHT3712" s="0"/>
      <c r="AHU3712" s="0"/>
      <c r="AHV3712" s="0"/>
      <c r="AHW3712" s="0"/>
      <c r="AHX3712" s="0"/>
      <c r="AHY3712" s="0"/>
      <c r="AHZ3712" s="0"/>
      <c r="AIA3712" s="0"/>
      <c r="AIB3712" s="0"/>
      <c r="AIC3712" s="0"/>
      <c r="AID3712" s="0"/>
      <c r="AIE3712" s="0"/>
      <c r="AIF3712" s="0"/>
      <c r="AIG3712" s="0"/>
      <c r="AIH3712" s="0"/>
      <c r="AII3712" s="0"/>
      <c r="AIJ3712" s="0"/>
      <c r="AIK3712" s="0"/>
      <c r="AIL3712" s="0"/>
      <c r="AIM3712" s="0"/>
      <c r="AIN3712" s="0"/>
      <c r="AIO3712" s="0"/>
      <c r="AIP3712" s="0"/>
      <c r="AIQ3712" s="0"/>
      <c r="AIR3712" s="0"/>
      <c r="AIS3712" s="0"/>
      <c r="AIT3712" s="0"/>
      <c r="AIU3712" s="0"/>
      <c r="AIV3712" s="0"/>
      <c r="AIW3712" s="0"/>
      <c r="AIX3712" s="0"/>
      <c r="AIY3712" s="0"/>
      <c r="AIZ3712" s="0"/>
      <c r="AJA3712" s="0"/>
      <c r="AJB3712" s="0"/>
      <c r="AJC3712" s="0"/>
      <c r="AJD3712" s="0"/>
      <c r="AJE3712" s="0"/>
      <c r="AJF3712" s="0"/>
      <c r="AJG3712" s="0"/>
      <c r="AJH3712" s="0"/>
      <c r="AJI3712" s="0"/>
      <c r="AJJ3712" s="0"/>
      <c r="AJK3712" s="0"/>
      <c r="AJL3712" s="0"/>
      <c r="AJM3712" s="0"/>
      <c r="AJN3712" s="0"/>
      <c r="AJO3712" s="0"/>
      <c r="AJP3712" s="0"/>
      <c r="AJQ3712" s="0"/>
      <c r="AJR3712" s="0"/>
      <c r="AJS3712" s="0"/>
      <c r="AJT3712" s="0"/>
      <c r="AJU3712" s="0"/>
      <c r="AJV3712" s="0"/>
      <c r="AJW3712" s="0"/>
      <c r="AJX3712" s="0"/>
      <c r="AJY3712" s="0"/>
      <c r="AJZ3712" s="0"/>
      <c r="AKA3712" s="0"/>
      <c r="AKB3712" s="0"/>
      <c r="AKC3712" s="0"/>
      <c r="AKD3712" s="0"/>
      <c r="AKE3712" s="0"/>
      <c r="AKF3712" s="0"/>
      <c r="AKG3712" s="0"/>
      <c r="AKH3712" s="0"/>
      <c r="AKI3712" s="0"/>
      <c r="AKJ3712" s="0"/>
      <c r="AKK3712" s="0"/>
      <c r="AKL3712" s="0"/>
      <c r="AKM3712" s="0"/>
      <c r="AKN3712" s="0"/>
      <c r="AKO3712" s="0"/>
      <c r="AKP3712" s="0"/>
      <c r="AKQ3712" s="0"/>
      <c r="AKR3712" s="0"/>
      <c r="AKS3712" s="0"/>
      <c r="AKT3712" s="0"/>
      <c r="AKU3712" s="0"/>
      <c r="AKV3712" s="0"/>
      <c r="AKW3712" s="0"/>
      <c r="AKX3712" s="0"/>
      <c r="AKY3712" s="0"/>
      <c r="AKZ3712" s="0"/>
      <c r="ALA3712" s="0"/>
      <c r="ALB3712" s="0"/>
      <c r="ALC3712" s="0"/>
      <c r="ALD3712" s="0"/>
      <c r="ALE3712" s="0"/>
      <c r="ALF3712" s="0"/>
      <c r="ALG3712" s="0"/>
      <c r="ALH3712" s="0"/>
      <c r="ALI3712" s="0"/>
      <c r="ALJ3712" s="0"/>
      <c r="ALK3712" s="0"/>
      <c r="ALL3712" s="0"/>
      <c r="ALM3712" s="0"/>
      <c r="ALN3712" s="0"/>
      <c r="ALO3712" s="0"/>
      <c r="ALP3712" s="0"/>
      <c r="ALQ3712" s="0"/>
      <c r="ALR3712" s="0"/>
      <c r="ALS3712" s="0"/>
      <c r="ALT3712" s="0"/>
      <c r="ALU3712" s="0"/>
      <c r="ALV3712" s="0"/>
      <c r="ALW3712" s="0"/>
      <c r="ALX3712" s="0"/>
      <c r="ALY3712" s="0"/>
      <c r="ALZ3712" s="0"/>
      <c r="AMA3712" s="0"/>
      <c r="AMB3712" s="0"/>
      <c r="AMC3712" s="0"/>
      <c r="AMD3712" s="0"/>
      <c r="AME3712" s="0"/>
      <c r="AMF3712" s="0"/>
      <c r="AMG3712" s="0"/>
      <c r="AMH3712" s="0"/>
      <c r="AMI3712" s="0"/>
    </row>
    <row r="3713" customFormat="false" ht="12.75" hidden="false" customHeight="false" outlineLevel="0" collapsed="false">
      <c r="A3713" s="1" t="s">
        <v>2459</v>
      </c>
      <c r="C3713" s="27" t="s">
        <v>2468</v>
      </c>
      <c r="D3713" s="27" t="s">
        <v>79</v>
      </c>
      <c r="E3713" s="97"/>
      <c r="F3713" s="31"/>
      <c r="G3713" s="30"/>
      <c r="H3713" s="30" t="s">
        <v>61</v>
      </c>
      <c r="I3713" s="31" t="n">
        <v>1.72</v>
      </c>
      <c r="J3713" s="30" t="s">
        <v>2426</v>
      </c>
      <c r="BM3713" s="0"/>
      <c r="BN3713" s="0"/>
      <c r="BO3713" s="0"/>
      <c r="BP3713" s="0"/>
      <c r="BQ3713" s="0"/>
      <c r="BR3713" s="0"/>
      <c r="BS3713" s="0"/>
      <c r="BT3713" s="0"/>
      <c r="BU3713" s="0"/>
      <c r="BV3713" s="0"/>
      <c r="BW3713" s="0"/>
      <c r="BX3713" s="0"/>
      <c r="BY3713" s="0"/>
      <c r="BZ3713" s="0"/>
      <c r="CA3713" s="0"/>
      <c r="CB3713" s="0"/>
      <c r="CC3713" s="0"/>
      <c r="CD3713" s="0"/>
      <c r="CE3713" s="0"/>
      <c r="CF3713" s="0"/>
      <c r="CG3713" s="0"/>
      <c r="CH3713" s="0"/>
      <c r="CI3713" s="0"/>
      <c r="CJ3713" s="0"/>
      <c r="CK3713" s="0"/>
      <c r="CL3713" s="0"/>
      <c r="CM3713" s="0"/>
      <c r="CN3713" s="0"/>
      <c r="CO3713" s="0"/>
      <c r="CP3713" s="0"/>
      <c r="CQ3713" s="0"/>
      <c r="CR3713" s="0"/>
      <c r="CS3713" s="0"/>
      <c r="CT3713" s="0"/>
      <c r="CU3713" s="0"/>
      <c r="CV3713" s="0"/>
      <c r="CW3713" s="0"/>
      <c r="CX3713" s="0"/>
      <c r="CY3713" s="0"/>
      <c r="CZ3713" s="0"/>
      <c r="DA3713" s="0"/>
      <c r="DB3713" s="0"/>
      <c r="DC3713" s="0"/>
      <c r="DD3713" s="0"/>
      <c r="DE3713" s="0"/>
      <c r="DF3713" s="0"/>
      <c r="DG3713" s="0"/>
      <c r="DH3713" s="0"/>
      <c r="DI3713" s="0"/>
      <c r="DJ3713" s="0"/>
      <c r="DK3713" s="0"/>
      <c r="DL3713" s="0"/>
      <c r="DM3713" s="0"/>
      <c r="DN3713" s="0"/>
      <c r="DO3713" s="0"/>
      <c r="DP3713" s="0"/>
      <c r="DQ3713" s="0"/>
      <c r="DR3713" s="0"/>
      <c r="DS3713" s="0"/>
      <c r="DT3713" s="0"/>
      <c r="DU3713" s="0"/>
      <c r="DV3713" s="0"/>
      <c r="DW3713" s="0"/>
      <c r="DX3713" s="0"/>
      <c r="DY3713" s="0"/>
      <c r="DZ3713" s="0"/>
      <c r="EA3713" s="0"/>
      <c r="EB3713" s="0"/>
      <c r="EC3713" s="0"/>
      <c r="ED3713" s="0"/>
      <c r="EE3713" s="0"/>
      <c r="EF3713" s="0"/>
      <c r="EG3713" s="0"/>
      <c r="EH3713" s="0"/>
      <c r="EI3713" s="0"/>
      <c r="EJ3713" s="0"/>
      <c r="EK3713" s="0"/>
      <c r="EL3713" s="0"/>
      <c r="EM3713" s="0"/>
      <c r="EN3713" s="0"/>
      <c r="EO3713" s="0"/>
      <c r="EP3713" s="0"/>
      <c r="EQ3713" s="0"/>
      <c r="ER3713" s="0"/>
      <c r="ES3713" s="0"/>
      <c r="ET3713" s="0"/>
      <c r="EU3713" s="0"/>
      <c r="EV3713" s="0"/>
      <c r="EW3713" s="0"/>
      <c r="EX3713" s="0"/>
      <c r="EY3713" s="0"/>
      <c r="EZ3713" s="0"/>
      <c r="FA3713" s="0"/>
      <c r="FB3713" s="0"/>
      <c r="FC3713" s="0"/>
      <c r="FD3713" s="0"/>
      <c r="FE3713" s="0"/>
      <c r="FF3713" s="0"/>
      <c r="FG3713" s="0"/>
      <c r="FH3713" s="0"/>
      <c r="FI3713" s="0"/>
      <c r="FJ3713" s="0"/>
      <c r="FK3713" s="0"/>
      <c r="FL3713" s="0"/>
      <c r="FM3713" s="0"/>
      <c r="FN3713" s="0"/>
      <c r="FO3713" s="0"/>
      <c r="FP3713" s="0"/>
      <c r="FQ3713" s="0"/>
      <c r="FR3713" s="0"/>
      <c r="FS3713" s="0"/>
      <c r="FT3713" s="0"/>
      <c r="FU3713" s="0"/>
      <c r="FV3713" s="0"/>
      <c r="FW3713" s="0"/>
      <c r="FX3713" s="0"/>
      <c r="FY3713" s="0"/>
      <c r="FZ3713" s="0"/>
      <c r="GA3713" s="0"/>
      <c r="GB3713" s="0"/>
      <c r="GC3713" s="0"/>
      <c r="GD3713" s="0"/>
      <c r="GE3713" s="0"/>
      <c r="GF3713" s="0"/>
      <c r="GG3713" s="0"/>
      <c r="GH3713" s="0"/>
      <c r="GI3713" s="0"/>
      <c r="GJ3713" s="0"/>
      <c r="GK3713" s="0"/>
      <c r="GL3713" s="0"/>
      <c r="GM3713" s="0"/>
      <c r="GN3713" s="0"/>
      <c r="GO3713" s="0"/>
      <c r="GP3713" s="0"/>
      <c r="GQ3713" s="0"/>
      <c r="GR3713" s="0"/>
      <c r="GS3713" s="0"/>
      <c r="GT3713" s="0"/>
      <c r="GU3713" s="0"/>
      <c r="GV3713" s="0"/>
      <c r="GW3713" s="0"/>
      <c r="GX3713" s="0"/>
      <c r="GY3713" s="0"/>
      <c r="GZ3713" s="0"/>
      <c r="HA3713" s="0"/>
      <c r="HB3713" s="0"/>
      <c r="HC3713" s="0"/>
      <c r="HD3713" s="0"/>
      <c r="HE3713" s="0"/>
      <c r="HF3713" s="0"/>
      <c r="HG3713" s="0"/>
      <c r="HH3713" s="0"/>
      <c r="HI3713" s="0"/>
      <c r="HJ3713" s="0"/>
      <c r="HK3713" s="0"/>
      <c r="HL3713" s="0"/>
      <c r="HM3713" s="0"/>
      <c r="HN3713" s="0"/>
      <c r="HO3713" s="0"/>
      <c r="HP3713" s="0"/>
      <c r="HQ3713" s="0"/>
      <c r="HR3713" s="0"/>
      <c r="HS3713" s="0"/>
      <c r="HT3713" s="0"/>
      <c r="HU3713" s="0"/>
      <c r="HV3713" s="0"/>
      <c r="HW3713" s="0"/>
      <c r="HX3713" s="0"/>
      <c r="HY3713" s="0"/>
      <c r="HZ3713" s="0"/>
      <c r="IA3713" s="0"/>
      <c r="IB3713" s="0"/>
      <c r="IC3713" s="0"/>
      <c r="ID3713" s="0"/>
      <c r="IE3713" s="0"/>
      <c r="IF3713" s="0"/>
      <c r="IG3713" s="0"/>
      <c r="IH3713" s="0"/>
      <c r="II3713" s="0"/>
      <c r="IJ3713" s="0"/>
      <c r="IK3713" s="0"/>
      <c r="IL3713" s="0"/>
      <c r="IM3713" s="0"/>
      <c r="IN3713" s="0"/>
      <c r="IO3713" s="0"/>
      <c r="IP3713" s="0"/>
      <c r="IQ3713" s="0"/>
      <c r="IR3713" s="0"/>
      <c r="IS3713" s="0"/>
      <c r="IT3713" s="0"/>
      <c r="IU3713" s="0"/>
      <c r="IV3713" s="0"/>
      <c r="IW3713" s="0"/>
      <c r="IX3713" s="0"/>
      <c r="IY3713" s="0"/>
      <c r="IZ3713" s="0"/>
      <c r="JA3713" s="0"/>
      <c r="JB3713" s="0"/>
      <c r="JC3713" s="0"/>
      <c r="JD3713" s="0"/>
      <c r="JE3713" s="0"/>
      <c r="JF3713" s="0"/>
      <c r="JG3713" s="0"/>
      <c r="JH3713" s="0"/>
      <c r="JI3713" s="0"/>
      <c r="JJ3713" s="0"/>
      <c r="JK3713" s="0"/>
      <c r="JL3713" s="0"/>
      <c r="JM3713" s="0"/>
      <c r="JN3713" s="0"/>
      <c r="JO3713" s="0"/>
      <c r="JP3713" s="0"/>
      <c r="JQ3713" s="0"/>
      <c r="JR3713" s="0"/>
      <c r="JS3713" s="0"/>
      <c r="JT3713" s="0"/>
      <c r="JU3713" s="0"/>
      <c r="JV3713" s="0"/>
      <c r="JW3713" s="0"/>
      <c r="JX3713" s="0"/>
      <c r="JY3713" s="0"/>
      <c r="JZ3713" s="0"/>
      <c r="KA3713" s="0"/>
      <c r="KB3713" s="0"/>
      <c r="KC3713" s="0"/>
      <c r="KD3713" s="0"/>
      <c r="KE3713" s="0"/>
      <c r="KF3713" s="0"/>
      <c r="KG3713" s="0"/>
      <c r="KH3713" s="0"/>
      <c r="KI3713" s="0"/>
      <c r="KJ3713" s="0"/>
      <c r="KK3713" s="0"/>
      <c r="KL3713" s="0"/>
      <c r="KM3713" s="0"/>
      <c r="KN3713" s="0"/>
      <c r="KO3713" s="0"/>
      <c r="KP3713" s="0"/>
      <c r="KQ3713" s="0"/>
      <c r="KR3713" s="0"/>
      <c r="KS3713" s="0"/>
      <c r="KT3713" s="0"/>
      <c r="KU3713" s="0"/>
      <c r="KV3713" s="0"/>
      <c r="KW3713" s="0"/>
      <c r="KX3713" s="0"/>
      <c r="KY3713" s="0"/>
      <c r="KZ3713" s="0"/>
      <c r="LA3713" s="0"/>
      <c r="LB3713" s="0"/>
      <c r="LC3713" s="0"/>
      <c r="LD3713" s="0"/>
      <c r="LE3713" s="0"/>
      <c r="LF3713" s="0"/>
      <c r="LG3713" s="0"/>
      <c r="LH3713" s="0"/>
      <c r="LI3713" s="0"/>
      <c r="LJ3713" s="0"/>
      <c r="LK3713" s="0"/>
      <c r="LL3713" s="0"/>
      <c r="LM3713" s="0"/>
      <c r="LN3713" s="0"/>
      <c r="LO3713" s="0"/>
      <c r="LP3713" s="0"/>
      <c r="LQ3713" s="0"/>
      <c r="LR3713" s="0"/>
      <c r="LS3713" s="0"/>
      <c r="LT3713" s="0"/>
      <c r="LU3713" s="0"/>
      <c r="LV3713" s="0"/>
      <c r="LW3713" s="0"/>
      <c r="LX3713" s="0"/>
      <c r="LY3713" s="0"/>
      <c r="LZ3713" s="0"/>
      <c r="MA3713" s="0"/>
      <c r="MB3713" s="0"/>
      <c r="MC3713" s="0"/>
      <c r="MD3713" s="0"/>
      <c r="ME3713" s="0"/>
      <c r="MF3713" s="0"/>
      <c r="MG3713" s="0"/>
      <c r="MH3713" s="0"/>
      <c r="MI3713" s="0"/>
      <c r="MJ3713" s="0"/>
      <c r="MK3713" s="0"/>
      <c r="ML3713" s="0"/>
      <c r="MM3713" s="0"/>
      <c r="MN3713" s="0"/>
      <c r="MO3713" s="0"/>
      <c r="MP3713" s="0"/>
      <c r="MQ3713" s="0"/>
      <c r="MR3713" s="0"/>
      <c r="MS3713" s="0"/>
      <c r="MT3713" s="0"/>
      <c r="MU3713" s="0"/>
      <c r="MV3713" s="0"/>
      <c r="MW3713" s="0"/>
      <c r="MX3713" s="0"/>
      <c r="MY3713" s="0"/>
      <c r="MZ3713" s="0"/>
      <c r="NA3713" s="0"/>
      <c r="NB3713" s="0"/>
      <c r="NC3713" s="0"/>
      <c r="ND3713" s="0"/>
      <c r="NE3713" s="0"/>
      <c r="NF3713" s="0"/>
      <c r="NG3713" s="0"/>
      <c r="NH3713" s="0"/>
      <c r="NI3713" s="0"/>
      <c r="NJ3713" s="0"/>
      <c r="NK3713" s="0"/>
      <c r="NL3713" s="0"/>
      <c r="NM3713" s="0"/>
      <c r="NN3713" s="0"/>
      <c r="NO3713" s="0"/>
      <c r="NP3713" s="0"/>
      <c r="NQ3713" s="0"/>
      <c r="NR3713" s="0"/>
      <c r="NS3713" s="0"/>
      <c r="NT3713" s="0"/>
      <c r="NU3713" s="0"/>
      <c r="NV3713" s="0"/>
      <c r="NW3713" s="0"/>
      <c r="NX3713" s="0"/>
      <c r="NY3713" s="0"/>
      <c r="NZ3713" s="0"/>
      <c r="OA3713" s="0"/>
      <c r="OB3713" s="0"/>
      <c r="OC3713" s="0"/>
      <c r="OD3713" s="0"/>
      <c r="OE3713" s="0"/>
      <c r="OF3713" s="0"/>
      <c r="OG3713" s="0"/>
      <c r="OH3713" s="0"/>
      <c r="OI3713" s="0"/>
      <c r="OJ3713" s="0"/>
      <c r="OK3713" s="0"/>
      <c r="OL3713" s="0"/>
      <c r="OM3713" s="0"/>
      <c r="ON3713" s="0"/>
      <c r="OO3713" s="0"/>
      <c r="OP3713" s="0"/>
      <c r="OQ3713" s="0"/>
      <c r="OR3713" s="0"/>
      <c r="OS3713" s="0"/>
      <c r="OT3713" s="0"/>
      <c r="OU3713" s="0"/>
      <c r="OV3713" s="0"/>
      <c r="OW3713" s="0"/>
      <c r="OX3713" s="0"/>
      <c r="OY3713" s="0"/>
      <c r="OZ3713" s="0"/>
      <c r="PA3713" s="0"/>
      <c r="PB3713" s="0"/>
      <c r="PC3713" s="0"/>
      <c r="PD3713" s="0"/>
      <c r="PE3713" s="0"/>
      <c r="PF3713" s="0"/>
      <c r="PG3713" s="0"/>
      <c r="PH3713" s="0"/>
      <c r="PI3713" s="0"/>
      <c r="PJ3713" s="0"/>
      <c r="PK3713" s="0"/>
      <c r="PL3713" s="0"/>
      <c r="PM3713" s="0"/>
      <c r="PN3713" s="0"/>
      <c r="PO3713" s="0"/>
      <c r="PP3713" s="0"/>
      <c r="PQ3713" s="0"/>
      <c r="PR3713" s="0"/>
      <c r="PS3713" s="0"/>
      <c r="PT3713" s="0"/>
      <c r="PU3713" s="0"/>
      <c r="PV3713" s="0"/>
      <c r="PW3713" s="0"/>
      <c r="PX3713" s="0"/>
      <c r="PY3713" s="0"/>
      <c r="PZ3713" s="0"/>
      <c r="QA3713" s="0"/>
      <c r="QB3713" s="0"/>
      <c r="QC3713" s="0"/>
      <c r="QD3713" s="0"/>
      <c r="QE3713" s="0"/>
      <c r="QF3713" s="0"/>
      <c r="QG3713" s="0"/>
      <c r="QH3713" s="0"/>
      <c r="QI3713" s="0"/>
      <c r="QJ3713" s="0"/>
      <c r="QK3713" s="0"/>
      <c r="QL3713" s="0"/>
      <c r="QM3713" s="0"/>
      <c r="QN3713" s="0"/>
      <c r="QO3713" s="0"/>
      <c r="QP3713" s="0"/>
      <c r="QQ3713" s="0"/>
      <c r="QR3713" s="0"/>
      <c r="QS3713" s="0"/>
      <c r="QT3713" s="0"/>
      <c r="QU3713" s="0"/>
      <c r="QV3713" s="0"/>
      <c r="QW3713" s="0"/>
      <c r="QX3713" s="0"/>
      <c r="QY3713" s="0"/>
      <c r="QZ3713" s="0"/>
      <c r="RA3713" s="0"/>
      <c r="RB3713" s="0"/>
      <c r="RC3713" s="0"/>
      <c r="RD3713" s="0"/>
      <c r="RE3713" s="0"/>
      <c r="RF3713" s="0"/>
      <c r="RG3713" s="0"/>
      <c r="RH3713" s="0"/>
      <c r="RI3713" s="0"/>
      <c r="RJ3713" s="0"/>
      <c r="RK3713" s="0"/>
      <c r="RL3713" s="0"/>
      <c r="RM3713" s="0"/>
      <c r="RN3713" s="0"/>
      <c r="RO3713" s="0"/>
      <c r="RP3713" s="0"/>
      <c r="RQ3713" s="0"/>
      <c r="RR3713" s="0"/>
      <c r="RS3713" s="0"/>
      <c r="RT3713" s="0"/>
      <c r="RU3713" s="0"/>
      <c r="RV3713" s="0"/>
      <c r="RW3713" s="0"/>
      <c r="RX3713" s="0"/>
      <c r="RY3713" s="0"/>
      <c r="RZ3713" s="0"/>
      <c r="SA3713" s="0"/>
      <c r="SB3713" s="0"/>
      <c r="SC3713" s="0"/>
      <c r="SD3713" s="0"/>
      <c r="SE3713" s="0"/>
      <c r="SF3713" s="0"/>
      <c r="SG3713" s="0"/>
      <c r="SH3713" s="0"/>
      <c r="SI3713" s="0"/>
      <c r="SJ3713" s="0"/>
      <c r="SK3713" s="0"/>
      <c r="SL3713" s="0"/>
      <c r="SM3713" s="0"/>
      <c r="SN3713" s="0"/>
      <c r="SO3713" s="0"/>
      <c r="SP3713" s="0"/>
      <c r="SQ3713" s="0"/>
      <c r="SR3713" s="0"/>
      <c r="SS3713" s="0"/>
      <c r="ST3713" s="0"/>
      <c r="SU3713" s="0"/>
      <c r="SV3713" s="0"/>
      <c r="SW3713" s="0"/>
      <c r="SX3713" s="0"/>
      <c r="SY3713" s="0"/>
      <c r="SZ3713" s="0"/>
      <c r="TA3713" s="0"/>
      <c r="TB3713" s="0"/>
      <c r="TC3713" s="0"/>
      <c r="TD3713" s="0"/>
      <c r="TE3713" s="0"/>
      <c r="TF3713" s="0"/>
      <c r="TG3713" s="0"/>
      <c r="TH3713" s="0"/>
      <c r="TI3713" s="0"/>
      <c r="TJ3713" s="0"/>
      <c r="TK3713" s="0"/>
      <c r="TL3713" s="0"/>
      <c r="TM3713" s="0"/>
      <c r="TN3713" s="0"/>
      <c r="TO3713" s="0"/>
      <c r="TP3713" s="0"/>
      <c r="TQ3713" s="0"/>
      <c r="TR3713" s="0"/>
      <c r="TS3713" s="0"/>
      <c r="TT3713" s="0"/>
      <c r="TU3713" s="0"/>
      <c r="TV3713" s="0"/>
      <c r="TW3713" s="0"/>
      <c r="TX3713" s="0"/>
      <c r="TY3713" s="0"/>
      <c r="TZ3713" s="0"/>
      <c r="UA3713" s="0"/>
      <c r="UB3713" s="0"/>
      <c r="UC3713" s="0"/>
      <c r="UD3713" s="0"/>
      <c r="UE3713" s="0"/>
      <c r="UF3713" s="0"/>
      <c r="UG3713" s="0"/>
      <c r="UH3713" s="0"/>
      <c r="UI3713" s="0"/>
      <c r="UJ3713" s="0"/>
      <c r="UK3713" s="0"/>
      <c r="UL3713" s="0"/>
      <c r="UM3713" s="0"/>
      <c r="UN3713" s="0"/>
      <c r="UO3713" s="0"/>
      <c r="UP3713" s="0"/>
      <c r="UQ3713" s="0"/>
      <c r="UR3713" s="0"/>
      <c r="US3713" s="0"/>
      <c r="UT3713" s="0"/>
      <c r="UU3713" s="0"/>
      <c r="UV3713" s="0"/>
      <c r="UW3713" s="0"/>
      <c r="UX3713" s="0"/>
      <c r="UY3713" s="0"/>
      <c r="UZ3713" s="0"/>
      <c r="VA3713" s="0"/>
      <c r="VB3713" s="0"/>
      <c r="VC3713" s="0"/>
      <c r="VD3713" s="0"/>
      <c r="VE3713" s="0"/>
      <c r="VF3713" s="0"/>
      <c r="VG3713" s="0"/>
      <c r="VH3713" s="0"/>
      <c r="VI3713" s="0"/>
      <c r="VJ3713" s="0"/>
      <c r="VK3713" s="0"/>
      <c r="VL3713" s="0"/>
      <c r="VM3713" s="0"/>
      <c r="VN3713" s="0"/>
      <c r="VO3713" s="0"/>
      <c r="VP3713" s="0"/>
      <c r="VQ3713" s="0"/>
      <c r="VR3713" s="0"/>
      <c r="VS3713" s="0"/>
      <c r="VT3713" s="0"/>
      <c r="VU3713" s="0"/>
      <c r="VV3713" s="0"/>
      <c r="VW3713" s="0"/>
      <c r="VX3713" s="0"/>
      <c r="VY3713" s="0"/>
      <c r="VZ3713" s="0"/>
      <c r="WA3713" s="0"/>
      <c r="WB3713" s="0"/>
      <c r="WC3713" s="0"/>
      <c r="WD3713" s="0"/>
      <c r="WE3713" s="0"/>
      <c r="WF3713" s="0"/>
      <c r="WG3713" s="0"/>
      <c r="WH3713" s="0"/>
      <c r="WI3713" s="0"/>
      <c r="WJ3713" s="0"/>
      <c r="WK3713" s="0"/>
      <c r="WL3713" s="0"/>
      <c r="WM3713" s="0"/>
      <c r="WN3713" s="0"/>
      <c r="WO3713" s="0"/>
      <c r="WP3713" s="0"/>
      <c r="WQ3713" s="0"/>
      <c r="WR3713" s="0"/>
      <c r="WS3713" s="0"/>
      <c r="WT3713" s="0"/>
      <c r="WU3713" s="0"/>
      <c r="WV3713" s="0"/>
      <c r="WW3713" s="0"/>
      <c r="WX3713" s="0"/>
      <c r="WY3713" s="0"/>
      <c r="WZ3713" s="0"/>
      <c r="XA3713" s="0"/>
      <c r="XB3713" s="0"/>
      <c r="XC3713" s="0"/>
      <c r="XD3713" s="0"/>
      <c r="XE3713" s="0"/>
      <c r="XF3713" s="0"/>
      <c r="XG3713" s="0"/>
      <c r="XH3713" s="0"/>
      <c r="XI3713" s="0"/>
      <c r="XJ3713" s="0"/>
      <c r="XK3713" s="0"/>
      <c r="XL3713" s="0"/>
      <c r="XM3713" s="0"/>
      <c r="XN3713" s="0"/>
      <c r="XO3713" s="0"/>
      <c r="XP3713" s="0"/>
      <c r="XQ3713" s="0"/>
      <c r="XR3713" s="0"/>
      <c r="XS3713" s="0"/>
      <c r="XT3713" s="0"/>
      <c r="XU3713" s="0"/>
      <c r="XV3713" s="0"/>
      <c r="XW3713" s="0"/>
      <c r="XX3713" s="0"/>
      <c r="XY3713" s="0"/>
      <c r="XZ3713" s="0"/>
      <c r="YA3713" s="0"/>
      <c r="YB3713" s="0"/>
      <c r="YC3713" s="0"/>
      <c r="YD3713" s="0"/>
      <c r="YE3713" s="0"/>
      <c r="YF3713" s="0"/>
      <c r="YG3713" s="0"/>
      <c r="YH3713" s="0"/>
      <c r="YI3713" s="0"/>
      <c r="YJ3713" s="0"/>
      <c r="YK3713" s="0"/>
      <c r="YL3713" s="0"/>
      <c r="YM3713" s="0"/>
      <c r="YN3713" s="0"/>
      <c r="YO3713" s="0"/>
      <c r="YP3713" s="0"/>
      <c r="YQ3713" s="0"/>
      <c r="YR3713" s="0"/>
      <c r="YS3713" s="0"/>
      <c r="YT3713" s="0"/>
      <c r="YU3713" s="0"/>
      <c r="YV3713" s="0"/>
      <c r="YW3713" s="0"/>
      <c r="YX3713" s="0"/>
      <c r="YY3713" s="0"/>
      <c r="YZ3713" s="0"/>
      <c r="ZA3713" s="0"/>
      <c r="ZB3713" s="0"/>
      <c r="ZC3713" s="0"/>
      <c r="ZD3713" s="0"/>
      <c r="ZE3713" s="0"/>
      <c r="ZF3713" s="0"/>
      <c r="ZG3713" s="0"/>
      <c r="ZH3713" s="0"/>
      <c r="ZI3713" s="0"/>
      <c r="ZJ3713" s="0"/>
      <c r="ZK3713" s="0"/>
      <c r="ZL3713" s="0"/>
      <c r="ZM3713" s="0"/>
      <c r="ZN3713" s="0"/>
      <c r="ZO3713" s="0"/>
      <c r="ZP3713" s="0"/>
      <c r="ZQ3713" s="0"/>
      <c r="ZR3713" s="0"/>
      <c r="ZS3713" s="0"/>
      <c r="ZT3713" s="0"/>
      <c r="ZU3713" s="0"/>
      <c r="ZV3713" s="0"/>
      <c r="ZW3713" s="0"/>
      <c r="ZX3713" s="0"/>
      <c r="ZY3713" s="0"/>
      <c r="ZZ3713" s="0"/>
      <c r="AAA3713" s="0"/>
      <c r="AAB3713" s="0"/>
      <c r="AAC3713" s="0"/>
      <c r="AAD3713" s="0"/>
      <c r="AAE3713" s="0"/>
      <c r="AAF3713" s="0"/>
      <c r="AAG3713" s="0"/>
      <c r="AAH3713" s="0"/>
      <c r="AAI3713" s="0"/>
      <c r="AAJ3713" s="0"/>
      <c r="AAK3713" s="0"/>
      <c r="AAL3713" s="0"/>
      <c r="AAM3713" s="0"/>
      <c r="AAN3713" s="0"/>
      <c r="AAO3713" s="0"/>
      <c r="AAP3713" s="0"/>
      <c r="AAQ3713" s="0"/>
      <c r="AAR3713" s="0"/>
      <c r="AAS3713" s="0"/>
      <c r="AAT3713" s="0"/>
      <c r="AAU3713" s="0"/>
      <c r="AAV3713" s="0"/>
      <c r="AAW3713" s="0"/>
      <c r="AAX3713" s="0"/>
      <c r="AAY3713" s="0"/>
      <c r="AAZ3713" s="0"/>
      <c r="ABA3713" s="0"/>
      <c r="ABB3713" s="0"/>
      <c r="ABC3713" s="0"/>
      <c r="ABD3713" s="0"/>
      <c r="ABE3713" s="0"/>
      <c r="ABF3713" s="0"/>
      <c r="ABG3713" s="0"/>
      <c r="ABH3713" s="0"/>
      <c r="ABI3713" s="0"/>
      <c r="ABJ3713" s="0"/>
      <c r="ABK3713" s="0"/>
      <c r="ABL3713" s="0"/>
      <c r="ABM3713" s="0"/>
      <c r="ABN3713" s="0"/>
      <c r="ABO3713" s="0"/>
      <c r="ABP3713" s="0"/>
      <c r="ABQ3713" s="0"/>
      <c r="ABR3713" s="0"/>
      <c r="ABS3713" s="0"/>
      <c r="ABT3713" s="0"/>
      <c r="ABU3713" s="0"/>
      <c r="ABV3713" s="0"/>
      <c r="ABW3713" s="0"/>
      <c r="ABX3713" s="0"/>
      <c r="ABY3713" s="0"/>
      <c r="ABZ3713" s="0"/>
      <c r="ACA3713" s="0"/>
      <c r="ACB3713" s="0"/>
      <c r="ACC3713" s="0"/>
      <c r="ACD3713" s="0"/>
      <c r="ACE3713" s="0"/>
      <c r="ACF3713" s="0"/>
      <c r="ACG3713" s="0"/>
      <c r="ACH3713" s="0"/>
      <c r="ACI3713" s="0"/>
      <c r="ACJ3713" s="0"/>
      <c r="ACK3713" s="0"/>
      <c r="ACL3713" s="0"/>
      <c r="ACM3713" s="0"/>
      <c r="ACN3713" s="0"/>
      <c r="ACO3713" s="0"/>
      <c r="ACP3713" s="0"/>
      <c r="ACQ3713" s="0"/>
      <c r="ACR3713" s="0"/>
      <c r="ACS3713" s="0"/>
      <c r="ACT3713" s="0"/>
      <c r="ACU3713" s="0"/>
      <c r="ACV3713" s="0"/>
      <c r="ACW3713" s="0"/>
      <c r="ACX3713" s="0"/>
      <c r="ACY3713" s="0"/>
      <c r="ACZ3713" s="0"/>
      <c r="ADA3713" s="0"/>
      <c r="ADB3713" s="0"/>
      <c r="ADC3713" s="0"/>
      <c r="ADD3713" s="0"/>
      <c r="ADE3713" s="0"/>
      <c r="ADF3713" s="0"/>
      <c r="ADG3713" s="0"/>
      <c r="ADH3713" s="0"/>
      <c r="ADI3713" s="0"/>
      <c r="ADJ3713" s="0"/>
      <c r="ADK3713" s="0"/>
      <c r="ADL3713" s="0"/>
      <c r="ADM3713" s="0"/>
      <c r="ADN3713" s="0"/>
      <c r="ADO3713" s="0"/>
      <c r="ADP3713" s="0"/>
      <c r="ADQ3713" s="0"/>
      <c r="ADR3713" s="0"/>
      <c r="ADS3713" s="0"/>
      <c r="ADT3713" s="0"/>
      <c r="ADU3713" s="0"/>
      <c r="ADV3713" s="0"/>
      <c r="ADW3713" s="0"/>
      <c r="ADX3713" s="0"/>
      <c r="ADY3713" s="0"/>
      <c r="ADZ3713" s="0"/>
      <c r="AEA3713" s="0"/>
      <c r="AEB3713" s="0"/>
      <c r="AEC3713" s="0"/>
      <c r="AED3713" s="0"/>
      <c r="AEE3713" s="0"/>
      <c r="AEF3713" s="0"/>
      <c r="AEG3713" s="0"/>
      <c r="AEH3713" s="0"/>
      <c r="AEI3713" s="0"/>
      <c r="AEJ3713" s="0"/>
      <c r="AEK3713" s="0"/>
      <c r="AEL3713" s="0"/>
      <c r="AEM3713" s="0"/>
      <c r="AEN3713" s="0"/>
      <c r="AEO3713" s="0"/>
      <c r="AEP3713" s="0"/>
      <c r="AEQ3713" s="0"/>
      <c r="AER3713" s="0"/>
      <c r="AES3713" s="0"/>
      <c r="AET3713" s="0"/>
      <c r="AEU3713" s="0"/>
      <c r="AEV3713" s="0"/>
      <c r="AEW3713" s="0"/>
      <c r="AEX3713" s="0"/>
      <c r="AEY3713" s="0"/>
      <c r="AEZ3713" s="0"/>
      <c r="AFA3713" s="0"/>
      <c r="AFB3713" s="0"/>
      <c r="AFC3713" s="0"/>
      <c r="AFD3713" s="0"/>
      <c r="AFE3713" s="0"/>
      <c r="AFF3713" s="0"/>
      <c r="AFG3713" s="0"/>
      <c r="AFH3713" s="0"/>
      <c r="AFI3713" s="0"/>
      <c r="AFJ3713" s="0"/>
      <c r="AFK3713" s="0"/>
      <c r="AFL3713" s="0"/>
      <c r="AFM3713" s="0"/>
      <c r="AFN3713" s="0"/>
      <c r="AFO3713" s="0"/>
      <c r="AFP3713" s="0"/>
      <c r="AFQ3713" s="0"/>
      <c r="AFR3713" s="0"/>
      <c r="AFS3713" s="0"/>
      <c r="AFT3713" s="0"/>
      <c r="AFU3713" s="0"/>
      <c r="AFV3713" s="0"/>
      <c r="AFW3713" s="0"/>
      <c r="AFX3713" s="0"/>
      <c r="AFY3713" s="0"/>
      <c r="AFZ3713" s="0"/>
      <c r="AGA3713" s="0"/>
      <c r="AGB3713" s="0"/>
      <c r="AGC3713" s="0"/>
      <c r="AGD3713" s="0"/>
      <c r="AGE3713" s="0"/>
      <c r="AGF3713" s="0"/>
      <c r="AGG3713" s="0"/>
      <c r="AGH3713" s="0"/>
      <c r="AGI3713" s="0"/>
      <c r="AGJ3713" s="0"/>
      <c r="AGK3713" s="0"/>
      <c r="AGL3713" s="0"/>
      <c r="AGM3713" s="0"/>
      <c r="AGN3713" s="0"/>
      <c r="AGO3713" s="0"/>
      <c r="AGP3713" s="0"/>
      <c r="AGQ3713" s="0"/>
      <c r="AGR3713" s="0"/>
      <c r="AGS3713" s="0"/>
      <c r="AGT3713" s="0"/>
      <c r="AGU3713" s="0"/>
      <c r="AGV3713" s="0"/>
      <c r="AGW3713" s="0"/>
      <c r="AGX3713" s="0"/>
      <c r="AGY3713" s="0"/>
      <c r="AGZ3713" s="0"/>
      <c r="AHA3713" s="0"/>
      <c r="AHB3713" s="0"/>
      <c r="AHC3713" s="0"/>
      <c r="AHD3713" s="0"/>
      <c r="AHE3713" s="0"/>
      <c r="AHF3713" s="0"/>
      <c r="AHG3713" s="0"/>
      <c r="AHH3713" s="0"/>
      <c r="AHI3713" s="0"/>
      <c r="AHJ3713" s="0"/>
      <c r="AHK3713" s="0"/>
      <c r="AHL3713" s="0"/>
      <c r="AHM3713" s="0"/>
      <c r="AHN3713" s="0"/>
      <c r="AHO3713" s="0"/>
      <c r="AHP3713" s="0"/>
      <c r="AHQ3713" s="0"/>
      <c r="AHR3713" s="0"/>
      <c r="AHS3713" s="0"/>
      <c r="AHT3713" s="0"/>
      <c r="AHU3713" s="0"/>
      <c r="AHV3713" s="0"/>
      <c r="AHW3713" s="0"/>
      <c r="AHX3713" s="0"/>
      <c r="AHY3713" s="0"/>
      <c r="AHZ3713" s="0"/>
      <c r="AIA3713" s="0"/>
      <c r="AIB3713" s="0"/>
      <c r="AIC3713" s="0"/>
      <c r="AID3713" s="0"/>
      <c r="AIE3713" s="0"/>
      <c r="AIF3713" s="0"/>
      <c r="AIG3713" s="0"/>
      <c r="AIH3713" s="0"/>
      <c r="AII3713" s="0"/>
      <c r="AIJ3713" s="0"/>
      <c r="AIK3713" s="0"/>
      <c r="AIL3713" s="0"/>
      <c r="AIM3713" s="0"/>
      <c r="AIN3713" s="0"/>
      <c r="AIO3713" s="0"/>
      <c r="AIP3713" s="0"/>
      <c r="AIQ3713" s="0"/>
      <c r="AIR3713" s="0"/>
      <c r="AIS3713" s="0"/>
      <c r="AIT3713" s="0"/>
      <c r="AIU3713" s="0"/>
      <c r="AIV3713" s="0"/>
      <c r="AIW3713" s="0"/>
      <c r="AIX3713" s="0"/>
      <c r="AIY3713" s="0"/>
      <c r="AIZ3713" s="0"/>
      <c r="AJA3713" s="0"/>
      <c r="AJB3713" s="0"/>
      <c r="AJC3713" s="0"/>
      <c r="AJD3713" s="0"/>
      <c r="AJE3713" s="0"/>
      <c r="AJF3713" s="0"/>
      <c r="AJG3713" s="0"/>
      <c r="AJH3713" s="0"/>
      <c r="AJI3713" s="0"/>
      <c r="AJJ3713" s="0"/>
      <c r="AJK3713" s="0"/>
      <c r="AJL3713" s="0"/>
      <c r="AJM3713" s="0"/>
      <c r="AJN3713" s="0"/>
      <c r="AJO3713" s="0"/>
      <c r="AJP3713" s="0"/>
      <c r="AJQ3713" s="0"/>
      <c r="AJR3713" s="0"/>
      <c r="AJS3713" s="0"/>
      <c r="AJT3713" s="0"/>
      <c r="AJU3713" s="0"/>
      <c r="AJV3713" s="0"/>
      <c r="AJW3713" s="0"/>
      <c r="AJX3713" s="0"/>
      <c r="AJY3713" s="0"/>
      <c r="AJZ3713" s="0"/>
      <c r="AKA3713" s="0"/>
      <c r="AKB3713" s="0"/>
      <c r="AKC3713" s="0"/>
      <c r="AKD3713" s="0"/>
      <c r="AKE3713" s="0"/>
      <c r="AKF3713" s="0"/>
      <c r="AKG3713" s="0"/>
      <c r="AKH3713" s="0"/>
      <c r="AKI3713" s="0"/>
      <c r="AKJ3713" s="0"/>
      <c r="AKK3713" s="0"/>
      <c r="AKL3713" s="0"/>
      <c r="AKM3713" s="0"/>
      <c r="AKN3713" s="0"/>
      <c r="AKO3713" s="0"/>
      <c r="AKP3713" s="0"/>
      <c r="AKQ3713" s="0"/>
      <c r="AKR3713" s="0"/>
      <c r="AKS3713" s="0"/>
      <c r="AKT3713" s="0"/>
      <c r="AKU3713" s="0"/>
      <c r="AKV3713" s="0"/>
      <c r="AKW3713" s="0"/>
      <c r="AKX3713" s="0"/>
      <c r="AKY3713" s="0"/>
      <c r="AKZ3713" s="0"/>
      <c r="ALA3713" s="0"/>
      <c r="ALB3713" s="0"/>
      <c r="ALC3713" s="0"/>
      <c r="ALD3713" s="0"/>
      <c r="ALE3713" s="0"/>
      <c r="ALF3713" s="0"/>
      <c r="ALG3713" s="0"/>
      <c r="ALH3713" s="0"/>
      <c r="ALI3713" s="0"/>
      <c r="ALJ3713" s="0"/>
      <c r="ALK3713" s="0"/>
      <c r="ALL3713" s="0"/>
      <c r="ALM3713" s="0"/>
      <c r="ALN3713" s="0"/>
      <c r="ALO3713" s="0"/>
      <c r="ALP3713" s="0"/>
      <c r="ALQ3713" s="0"/>
      <c r="ALR3713" s="0"/>
      <c r="ALS3713" s="0"/>
      <c r="ALT3713" s="0"/>
      <c r="ALU3713" s="0"/>
      <c r="ALV3713" s="0"/>
      <c r="ALW3713" s="0"/>
      <c r="ALX3713" s="0"/>
      <c r="ALY3713" s="0"/>
      <c r="ALZ3713" s="0"/>
      <c r="AMA3713" s="0"/>
      <c r="AMB3713" s="0"/>
      <c r="AMC3713" s="0"/>
      <c r="AMD3713" s="0"/>
      <c r="AME3713" s="0"/>
      <c r="AMF3713" s="0"/>
      <c r="AMG3713" s="0"/>
      <c r="AMH3713" s="0"/>
      <c r="AMI3713" s="0"/>
    </row>
    <row r="3714" customFormat="false" ht="12.75" hidden="false" customHeight="false" outlineLevel="0" collapsed="false">
      <c r="A3714" s="1" t="s">
        <v>2459</v>
      </c>
      <c r="C3714" s="27" t="s">
        <v>2469</v>
      </c>
      <c r="D3714" s="27" t="s">
        <v>13</v>
      </c>
      <c r="E3714" s="97"/>
      <c r="F3714" s="31"/>
      <c r="G3714" s="30"/>
      <c r="H3714" s="30" t="s">
        <v>61</v>
      </c>
      <c r="I3714" s="31" t="n">
        <v>2.65</v>
      </c>
      <c r="J3714" s="30" t="s">
        <v>2426</v>
      </c>
      <c r="BM3714" s="0"/>
      <c r="BN3714" s="0"/>
      <c r="BO3714" s="0"/>
      <c r="BP3714" s="0"/>
      <c r="BQ3714" s="0"/>
      <c r="BR3714" s="0"/>
      <c r="BS3714" s="0"/>
      <c r="BT3714" s="0"/>
      <c r="BU3714" s="0"/>
      <c r="BV3714" s="0"/>
      <c r="BW3714" s="0"/>
      <c r="BX3714" s="0"/>
      <c r="BY3714" s="0"/>
      <c r="BZ3714" s="0"/>
      <c r="CA3714" s="0"/>
      <c r="CB3714" s="0"/>
      <c r="CC3714" s="0"/>
      <c r="CD3714" s="0"/>
      <c r="CE3714" s="0"/>
      <c r="CF3714" s="0"/>
      <c r="CG3714" s="0"/>
      <c r="CH3714" s="0"/>
      <c r="CI3714" s="0"/>
      <c r="CJ3714" s="0"/>
      <c r="CK3714" s="0"/>
      <c r="CL3714" s="0"/>
      <c r="CM3714" s="0"/>
      <c r="CN3714" s="0"/>
      <c r="CO3714" s="0"/>
      <c r="CP3714" s="0"/>
      <c r="CQ3714" s="0"/>
      <c r="CR3714" s="0"/>
      <c r="CS3714" s="0"/>
      <c r="CT3714" s="0"/>
      <c r="CU3714" s="0"/>
      <c r="CV3714" s="0"/>
      <c r="CW3714" s="0"/>
      <c r="CX3714" s="0"/>
      <c r="CY3714" s="0"/>
      <c r="CZ3714" s="0"/>
      <c r="DA3714" s="0"/>
      <c r="DB3714" s="0"/>
      <c r="DC3714" s="0"/>
      <c r="DD3714" s="0"/>
      <c r="DE3714" s="0"/>
      <c r="DF3714" s="0"/>
      <c r="DG3714" s="0"/>
      <c r="DH3714" s="0"/>
      <c r="DI3714" s="0"/>
      <c r="DJ3714" s="0"/>
      <c r="DK3714" s="0"/>
      <c r="DL3714" s="0"/>
      <c r="DM3714" s="0"/>
      <c r="DN3714" s="0"/>
      <c r="DO3714" s="0"/>
      <c r="DP3714" s="0"/>
      <c r="DQ3714" s="0"/>
      <c r="DR3714" s="0"/>
      <c r="DS3714" s="0"/>
      <c r="DT3714" s="0"/>
      <c r="DU3714" s="0"/>
      <c r="DV3714" s="0"/>
      <c r="DW3714" s="0"/>
      <c r="DX3714" s="0"/>
      <c r="DY3714" s="0"/>
      <c r="DZ3714" s="0"/>
      <c r="EA3714" s="0"/>
      <c r="EB3714" s="0"/>
      <c r="EC3714" s="0"/>
      <c r="ED3714" s="0"/>
      <c r="EE3714" s="0"/>
      <c r="EF3714" s="0"/>
      <c r="EG3714" s="0"/>
      <c r="EH3714" s="0"/>
      <c r="EI3714" s="0"/>
      <c r="EJ3714" s="0"/>
      <c r="EK3714" s="0"/>
      <c r="EL3714" s="0"/>
      <c r="EM3714" s="0"/>
      <c r="EN3714" s="0"/>
      <c r="EO3714" s="0"/>
      <c r="EP3714" s="0"/>
      <c r="EQ3714" s="0"/>
      <c r="ER3714" s="0"/>
      <c r="ES3714" s="0"/>
      <c r="ET3714" s="0"/>
      <c r="EU3714" s="0"/>
      <c r="EV3714" s="0"/>
      <c r="EW3714" s="0"/>
      <c r="EX3714" s="0"/>
      <c r="EY3714" s="0"/>
      <c r="EZ3714" s="0"/>
      <c r="FA3714" s="0"/>
      <c r="FB3714" s="0"/>
      <c r="FC3714" s="0"/>
      <c r="FD3714" s="0"/>
      <c r="FE3714" s="0"/>
      <c r="FF3714" s="0"/>
      <c r="FG3714" s="0"/>
      <c r="FH3714" s="0"/>
      <c r="FI3714" s="0"/>
      <c r="FJ3714" s="0"/>
      <c r="FK3714" s="0"/>
      <c r="FL3714" s="0"/>
      <c r="FM3714" s="0"/>
      <c r="FN3714" s="0"/>
      <c r="FO3714" s="0"/>
      <c r="FP3714" s="0"/>
      <c r="FQ3714" s="0"/>
      <c r="FR3714" s="0"/>
      <c r="FS3714" s="0"/>
      <c r="FT3714" s="0"/>
      <c r="FU3714" s="0"/>
      <c r="FV3714" s="0"/>
      <c r="FW3714" s="0"/>
      <c r="FX3714" s="0"/>
      <c r="FY3714" s="0"/>
      <c r="FZ3714" s="0"/>
      <c r="GA3714" s="0"/>
      <c r="GB3714" s="0"/>
      <c r="GC3714" s="0"/>
      <c r="GD3714" s="0"/>
      <c r="GE3714" s="0"/>
      <c r="GF3714" s="0"/>
      <c r="GG3714" s="0"/>
      <c r="GH3714" s="0"/>
      <c r="GI3714" s="0"/>
      <c r="GJ3714" s="0"/>
      <c r="GK3714" s="0"/>
      <c r="GL3714" s="0"/>
      <c r="GM3714" s="0"/>
      <c r="GN3714" s="0"/>
      <c r="GO3714" s="0"/>
      <c r="GP3714" s="0"/>
      <c r="GQ3714" s="0"/>
      <c r="GR3714" s="0"/>
      <c r="GS3714" s="0"/>
      <c r="GT3714" s="0"/>
      <c r="GU3714" s="0"/>
      <c r="GV3714" s="0"/>
      <c r="GW3714" s="0"/>
      <c r="GX3714" s="0"/>
      <c r="GY3714" s="0"/>
      <c r="GZ3714" s="0"/>
      <c r="HA3714" s="0"/>
      <c r="HB3714" s="0"/>
      <c r="HC3714" s="0"/>
      <c r="HD3714" s="0"/>
      <c r="HE3714" s="0"/>
      <c r="HF3714" s="0"/>
      <c r="HG3714" s="0"/>
      <c r="HH3714" s="0"/>
      <c r="HI3714" s="0"/>
      <c r="HJ3714" s="0"/>
      <c r="HK3714" s="0"/>
      <c r="HL3714" s="0"/>
      <c r="HM3714" s="0"/>
      <c r="HN3714" s="0"/>
      <c r="HO3714" s="0"/>
      <c r="HP3714" s="0"/>
      <c r="HQ3714" s="0"/>
      <c r="HR3714" s="0"/>
      <c r="HS3714" s="0"/>
      <c r="HT3714" s="0"/>
      <c r="HU3714" s="0"/>
      <c r="HV3714" s="0"/>
      <c r="HW3714" s="0"/>
      <c r="HX3714" s="0"/>
      <c r="HY3714" s="0"/>
      <c r="HZ3714" s="0"/>
      <c r="IA3714" s="0"/>
      <c r="IB3714" s="0"/>
      <c r="IC3714" s="0"/>
      <c r="ID3714" s="0"/>
      <c r="IE3714" s="0"/>
      <c r="IF3714" s="0"/>
      <c r="IG3714" s="0"/>
      <c r="IH3714" s="0"/>
      <c r="II3714" s="0"/>
      <c r="IJ3714" s="0"/>
      <c r="IK3714" s="0"/>
      <c r="IL3714" s="0"/>
      <c r="IM3714" s="0"/>
      <c r="IN3714" s="0"/>
      <c r="IO3714" s="0"/>
      <c r="IP3714" s="0"/>
      <c r="IQ3714" s="0"/>
      <c r="IR3714" s="0"/>
      <c r="IS3714" s="0"/>
      <c r="IT3714" s="0"/>
      <c r="IU3714" s="0"/>
      <c r="IV3714" s="0"/>
      <c r="IW3714" s="0"/>
      <c r="IX3714" s="0"/>
      <c r="IY3714" s="0"/>
      <c r="IZ3714" s="0"/>
      <c r="JA3714" s="0"/>
      <c r="JB3714" s="0"/>
      <c r="JC3714" s="0"/>
      <c r="JD3714" s="0"/>
      <c r="JE3714" s="0"/>
      <c r="JF3714" s="0"/>
      <c r="JG3714" s="0"/>
      <c r="JH3714" s="0"/>
      <c r="JI3714" s="0"/>
      <c r="JJ3714" s="0"/>
      <c r="JK3714" s="0"/>
      <c r="JL3714" s="0"/>
      <c r="JM3714" s="0"/>
      <c r="JN3714" s="0"/>
      <c r="JO3714" s="0"/>
      <c r="JP3714" s="0"/>
      <c r="JQ3714" s="0"/>
      <c r="JR3714" s="0"/>
      <c r="JS3714" s="0"/>
      <c r="JT3714" s="0"/>
      <c r="JU3714" s="0"/>
      <c r="JV3714" s="0"/>
      <c r="JW3714" s="0"/>
      <c r="JX3714" s="0"/>
      <c r="JY3714" s="0"/>
      <c r="JZ3714" s="0"/>
      <c r="KA3714" s="0"/>
      <c r="KB3714" s="0"/>
      <c r="KC3714" s="0"/>
      <c r="KD3714" s="0"/>
      <c r="KE3714" s="0"/>
      <c r="KF3714" s="0"/>
      <c r="KG3714" s="0"/>
      <c r="KH3714" s="0"/>
      <c r="KI3714" s="0"/>
      <c r="KJ3714" s="0"/>
      <c r="KK3714" s="0"/>
      <c r="KL3714" s="0"/>
      <c r="KM3714" s="0"/>
      <c r="KN3714" s="0"/>
      <c r="KO3714" s="0"/>
      <c r="KP3714" s="0"/>
      <c r="KQ3714" s="0"/>
      <c r="KR3714" s="0"/>
      <c r="KS3714" s="0"/>
      <c r="KT3714" s="0"/>
      <c r="KU3714" s="0"/>
      <c r="KV3714" s="0"/>
      <c r="KW3714" s="0"/>
      <c r="KX3714" s="0"/>
      <c r="KY3714" s="0"/>
      <c r="KZ3714" s="0"/>
      <c r="LA3714" s="0"/>
      <c r="LB3714" s="0"/>
      <c r="LC3714" s="0"/>
      <c r="LD3714" s="0"/>
      <c r="LE3714" s="0"/>
      <c r="LF3714" s="0"/>
      <c r="LG3714" s="0"/>
      <c r="LH3714" s="0"/>
      <c r="LI3714" s="0"/>
      <c r="LJ3714" s="0"/>
      <c r="LK3714" s="0"/>
      <c r="LL3714" s="0"/>
      <c r="LM3714" s="0"/>
      <c r="LN3714" s="0"/>
      <c r="LO3714" s="0"/>
      <c r="LP3714" s="0"/>
      <c r="LQ3714" s="0"/>
      <c r="LR3714" s="0"/>
      <c r="LS3714" s="0"/>
      <c r="LT3714" s="0"/>
      <c r="LU3714" s="0"/>
      <c r="LV3714" s="0"/>
      <c r="LW3714" s="0"/>
      <c r="LX3714" s="0"/>
      <c r="LY3714" s="0"/>
      <c r="LZ3714" s="0"/>
      <c r="MA3714" s="0"/>
      <c r="MB3714" s="0"/>
      <c r="MC3714" s="0"/>
      <c r="MD3714" s="0"/>
      <c r="ME3714" s="0"/>
      <c r="MF3714" s="0"/>
      <c r="MG3714" s="0"/>
      <c r="MH3714" s="0"/>
      <c r="MI3714" s="0"/>
      <c r="MJ3714" s="0"/>
      <c r="MK3714" s="0"/>
      <c r="ML3714" s="0"/>
      <c r="MM3714" s="0"/>
      <c r="MN3714" s="0"/>
      <c r="MO3714" s="0"/>
      <c r="MP3714" s="0"/>
      <c r="MQ3714" s="0"/>
      <c r="MR3714" s="0"/>
      <c r="MS3714" s="0"/>
      <c r="MT3714" s="0"/>
      <c r="MU3714" s="0"/>
      <c r="MV3714" s="0"/>
      <c r="MW3714" s="0"/>
      <c r="MX3714" s="0"/>
      <c r="MY3714" s="0"/>
      <c r="MZ3714" s="0"/>
      <c r="NA3714" s="0"/>
      <c r="NB3714" s="0"/>
      <c r="NC3714" s="0"/>
      <c r="ND3714" s="0"/>
      <c r="NE3714" s="0"/>
      <c r="NF3714" s="0"/>
      <c r="NG3714" s="0"/>
      <c r="NH3714" s="0"/>
      <c r="NI3714" s="0"/>
      <c r="NJ3714" s="0"/>
      <c r="NK3714" s="0"/>
      <c r="NL3714" s="0"/>
      <c r="NM3714" s="0"/>
      <c r="NN3714" s="0"/>
      <c r="NO3714" s="0"/>
      <c r="NP3714" s="0"/>
      <c r="NQ3714" s="0"/>
      <c r="NR3714" s="0"/>
      <c r="NS3714" s="0"/>
      <c r="NT3714" s="0"/>
      <c r="NU3714" s="0"/>
      <c r="NV3714" s="0"/>
      <c r="NW3714" s="0"/>
      <c r="NX3714" s="0"/>
      <c r="NY3714" s="0"/>
      <c r="NZ3714" s="0"/>
      <c r="OA3714" s="0"/>
      <c r="OB3714" s="0"/>
      <c r="OC3714" s="0"/>
      <c r="OD3714" s="0"/>
      <c r="OE3714" s="0"/>
      <c r="OF3714" s="0"/>
      <c r="OG3714" s="0"/>
      <c r="OH3714" s="0"/>
      <c r="OI3714" s="0"/>
      <c r="OJ3714" s="0"/>
      <c r="OK3714" s="0"/>
      <c r="OL3714" s="0"/>
      <c r="OM3714" s="0"/>
      <c r="ON3714" s="0"/>
      <c r="OO3714" s="0"/>
      <c r="OP3714" s="0"/>
      <c r="OQ3714" s="0"/>
      <c r="OR3714" s="0"/>
      <c r="OS3714" s="0"/>
      <c r="OT3714" s="0"/>
      <c r="OU3714" s="0"/>
      <c r="OV3714" s="0"/>
      <c r="OW3714" s="0"/>
      <c r="OX3714" s="0"/>
      <c r="OY3714" s="0"/>
      <c r="OZ3714" s="0"/>
      <c r="PA3714" s="0"/>
      <c r="PB3714" s="0"/>
      <c r="PC3714" s="0"/>
      <c r="PD3714" s="0"/>
      <c r="PE3714" s="0"/>
      <c r="PF3714" s="0"/>
      <c r="PG3714" s="0"/>
      <c r="PH3714" s="0"/>
      <c r="PI3714" s="0"/>
      <c r="PJ3714" s="0"/>
      <c r="PK3714" s="0"/>
      <c r="PL3714" s="0"/>
      <c r="PM3714" s="0"/>
      <c r="PN3714" s="0"/>
      <c r="PO3714" s="0"/>
      <c r="PP3714" s="0"/>
      <c r="PQ3714" s="0"/>
      <c r="PR3714" s="0"/>
      <c r="PS3714" s="0"/>
      <c r="PT3714" s="0"/>
      <c r="PU3714" s="0"/>
      <c r="PV3714" s="0"/>
      <c r="PW3714" s="0"/>
      <c r="PX3714" s="0"/>
      <c r="PY3714" s="0"/>
      <c r="PZ3714" s="0"/>
      <c r="QA3714" s="0"/>
      <c r="QB3714" s="0"/>
      <c r="QC3714" s="0"/>
      <c r="QD3714" s="0"/>
      <c r="QE3714" s="0"/>
      <c r="QF3714" s="0"/>
      <c r="QG3714" s="0"/>
      <c r="QH3714" s="0"/>
      <c r="QI3714" s="0"/>
      <c r="QJ3714" s="0"/>
      <c r="QK3714" s="0"/>
      <c r="QL3714" s="0"/>
      <c r="QM3714" s="0"/>
      <c r="QN3714" s="0"/>
      <c r="QO3714" s="0"/>
      <c r="QP3714" s="0"/>
      <c r="QQ3714" s="0"/>
      <c r="QR3714" s="0"/>
      <c r="QS3714" s="0"/>
      <c r="QT3714" s="0"/>
      <c r="QU3714" s="0"/>
      <c r="QV3714" s="0"/>
      <c r="QW3714" s="0"/>
      <c r="QX3714" s="0"/>
      <c r="QY3714" s="0"/>
      <c r="QZ3714" s="0"/>
      <c r="RA3714" s="0"/>
      <c r="RB3714" s="0"/>
      <c r="RC3714" s="0"/>
      <c r="RD3714" s="0"/>
      <c r="RE3714" s="0"/>
      <c r="RF3714" s="0"/>
      <c r="RG3714" s="0"/>
      <c r="RH3714" s="0"/>
      <c r="RI3714" s="0"/>
      <c r="RJ3714" s="0"/>
      <c r="RK3714" s="0"/>
      <c r="RL3714" s="0"/>
      <c r="RM3714" s="0"/>
      <c r="RN3714" s="0"/>
      <c r="RO3714" s="0"/>
      <c r="RP3714" s="0"/>
      <c r="RQ3714" s="0"/>
      <c r="RR3714" s="0"/>
      <c r="RS3714" s="0"/>
      <c r="RT3714" s="0"/>
      <c r="RU3714" s="0"/>
      <c r="RV3714" s="0"/>
      <c r="RW3714" s="0"/>
      <c r="RX3714" s="0"/>
      <c r="RY3714" s="0"/>
      <c r="RZ3714" s="0"/>
      <c r="SA3714" s="0"/>
      <c r="SB3714" s="0"/>
      <c r="SC3714" s="0"/>
      <c r="SD3714" s="0"/>
      <c r="SE3714" s="0"/>
      <c r="SF3714" s="0"/>
      <c r="SG3714" s="0"/>
      <c r="SH3714" s="0"/>
      <c r="SI3714" s="0"/>
      <c r="SJ3714" s="0"/>
      <c r="SK3714" s="0"/>
      <c r="SL3714" s="0"/>
      <c r="SM3714" s="0"/>
      <c r="SN3714" s="0"/>
      <c r="SO3714" s="0"/>
      <c r="SP3714" s="0"/>
      <c r="SQ3714" s="0"/>
      <c r="SR3714" s="0"/>
      <c r="SS3714" s="0"/>
      <c r="ST3714" s="0"/>
      <c r="SU3714" s="0"/>
      <c r="SV3714" s="0"/>
      <c r="SW3714" s="0"/>
      <c r="SX3714" s="0"/>
      <c r="SY3714" s="0"/>
      <c r="SZ3714" s="0"/>
      <c r="TA3714" s="0"/>
      <c r="TB3714" s="0"/>
      <c r="TC3714" s="0"/>
      <c r="TD3714" s="0"/>
      <c r="TE3714" s="0"/>
      <c r="TF3714" s="0"/>
      <c r="TG3714" s="0"/>
      <c r="TH3714" s="0"/>
      <c r="TI3714" s="0"/>
      <c r="TJ3714" s="0"/>
      <c r="TK3714" s="0"/>
      <c r="TL3714" s="0"/>
      <c r="TM3714" s="0"/>
      <c r="TN3714" s="0"/>
      <c r="TO3714" s="0"/>
      <c r="TP3714" s="0"/>
      <c r="TQ3714" s="0"/>
      <c r="TR3714" s="0"/>
      <c r="TS3714" s="0"/>
      <c r="TT3714" s="0"/>
      <c r="TU3714" s="0"/>
      <c r="TV3714" s="0"/>
      <c r="TW3714" s="0"/>
      <c r="TX3714" s="0"/>
      <c r="TY3714" s="0"/>
      <c r="TZ3714" s="0"/>
      <c r="UA3714" s="0"/>
      <c r="UB3714" s="0"/>
      <c r="UC3714" s="0"/>
      <c r="UD3714" s="0"/>
      <c r="UE3714" s="0"/>
      <c r="UF3714" s="0"/>
      <c r="UG3714" s="0"/>
      <c r="UH3714" s="0"/>
      <c r="UI3714" s="0"/>
      <c r="UJ3714" s="0"/>
      <c r="UK3714" s="0"/>
      <c r="UL3714" s="0"/>
      <c r="UM3714" s="0"/>
      <c r="UN3714" s="0"/>
      <c r="UO3714" s="0"/>
      <c r="UP3714" s="0"/>
      <c r="UQ3714" s="0"/>
      <c r="UR3714" s="0"/>
      <c r="US3714" s="0"/>
      <c r="UT3714" s="0"/>
      <c r="UU3714" s="0"/>
      <c r="UV3714" s="0"/>
      <c r="UW3714" s="0"/>
      <c r="UX3714" s="0"/>
      <c r="UY3714" s="0"/>
      <c r="UZ3714" s="0"/>
      <c r="VA3714" s="0"/>
      <c r="VB3714" s="0"/>
      <c r="VC3714" s="0"/>
      <c r="VD3714" s="0"/>
      <c r="VE3714" s="0"/>
      <c r="VF3714" s="0"/>
      <c r="VG3714" s="0"/>
      <c r="VH3714" s="0"/>
      <c r="VI3714" s="0"/>
      <c r="VJ3714" s="0"/>
      <c r="VK3714" s="0"/>
      <c r="VL3714" s="0"/>
      <c r="VM3714" s="0"/>
      <c r="VN3714" s="0"/>
      <c r="VO3714" s="0"/>
      <c r="VP3714" s="0"/>
      <c r="VQ3714" s="0"/>
      <c r="VR3714" s="0"/>
      <c r="VS3714" s="0"/>
      <c r="VT3714" s="0"/>
      <c r="VU3714" s="0"/>
      <c r="VV3714" s="0"/>
      <c r="VW3714" s="0"/>
      <c r="VX3714" s="0"/>
      <c r="VY3714" s="0"/>
      <c r="VZ3714" s="0"/>
      <c r="WA3714" s="0"/>
      <c r="WB3714" s="0"/>
      <c r="WC3714" s="0"/>
      <c r="WD3714" s="0"/>
      <c r="WE3714" s="0"/>
      <c r="WF3714" s="0"/>
      <c r="WG3714" s="0"/>
      <c r="WH3714" s="0"/>
      <c r="WI3714" s="0"/>
      <c r="WJ3714" s="0"/>
      <c r="WK3714" s="0"/>
      <c r="WL3714" s="0"/>
      <c r="WM3714" s="0"/>
      <c r="WN3714" s="0"/>
      <c r="WO3714" s="0"/>
      <c r="WP3714" s="0"/>
      <c r="WQ3714" s="0"/>
      <c r="WR3714" s="0"/>
      <c r="WS3714" s="0"/>
      <c r="WT3714" s="0"/>
      <c r="WU3714" s="0"/>
      <c r="WV3714" s="0"/>
      <c r="WW3714" s="0"/>
      <c r="WX3714" s="0"/>
      <c r="WY3714" s="0"/>
      <c r="WZ3714" s="0"/>
      <c r="XA3714" s="0"/>
      <c r="XB3714" s="0"/>
      <c r="XC3714" s="0"/>
      <c r="XD3714" s="0"/>
      <c r="XE3714" s="0"/>
      <c r="XF3714" s="0"/>
      <c r="XG3714" s="0"/>
      <c r="XH3714" s="0"/>
      <c r="XI3714" s="0"/>
      <c r="XJ3714" s="0"/>
      <c r="XK3714" s="0"/>
      <c r="XL3714" s="0"/>
      <c r="XM3714" s="0"/>
      <c r="XN3714" s="0"/>
      <c r="XO3714" s="0"/>
      <c r="XP3714" s="0"/>
      <c r="XQ3714" s="0"/>
      <c r="XR3714" s="0"/>
      <c r="XS3714" s="0"/>
      <c r="XT3714" s="0"/>
      <c r="XU3714" s="0"/>
      <c r="XV3714" s="0"/>
      <c r="XW3714" s="0"/>
      <c r="XX3714" s="0"/>
      <c r="XY3714" s="0"/>
      <c r="XZ3714" s="0"/>
      <c r="YA3714" s="0"/>
      <c r="YB3714" s="0"/>
      <c r="YC3714" s="0"/>
      <c r="YD3714" s="0"/>
      <c r="YE3714" s="0"/>
      <c r="YF3714" s="0"/>
      <c r="YG3714" s="0"/>
      <c r="YH3714" s="0"/>
      <c r="YI3714" s="0"/>
      <c r="YJ3714" s="0"/>
      <c r="YK3714" s="0"/>
      <c r="YL3714" s="0"/>
      <c r="YM3714" s="0"/>
      <c r="YN3714" s="0"/>
      <c r="YO3714" s="0"/>
      <c r="YP3714" s="0"/>
      <c r="YQ3714" s="0"/>
      <c r="YR3714" s="0"/>
      <c r="YS3714" s="0"/>
      <c r="YT3714" s="0"/>
      <c r="YU3714" s="0"/>
      <c r="YV3714" s="0"/>
      <c r="YW3714" s="0"/>
      <c r="YX3714" s="0"/>
      <c r="YY3714" s="0"/>
      <c r="YZ3714" s="0"/>
      <c r="ZA3714" s="0"/>
      <c r="ZB3714" s="0"/>
      <c r="ZC3714" s="0"/>
      <c r="ZD3714" s="0"/>
      <c r="ZE3714" s="0"/>
      <c r="ZF3714" s="0"/>
      <c r="ZG3714" s="0"/>
      <c r="ZH3714" s="0"/>
      <c r="ZI3714" s="0"/>
      <c r="ZJ3714" s="0"/>
      <c r="ZK3714" s="0"/>
      <c r="ZL3714" s="0"/>
      <c r="ZM3714" s="0"/>
      <c r="ZN3714" s="0"/>
      <c r="ZO3714" s="0"/>
      <c r="ZP3714" s="0"/>
      <c r="ZQ3714" s="0"/>
      <c r="ZR3714" s="0"/>
      <c r="ZS3714" s="0"/>
      <c r="ZT3714" s="0"/>
      <c r="ZU3714" s="0"/>
      <c r="ZV3714" s="0"/>
      <c r="ZW3714" s="0"/>
      <c r="ZX3714" s="0"/>
      <c r="ZY3714" s="0"/>
      <c r="ZZ3714" s="0"/>
      <c r="AAA3714" s="0"/>
      <c r="AAB3714" s="0"/>
      <c r="AAC3714" s="0"/>
      <c r="AAD3714" s="0"/>
      <c r="AAE3714" s="0"/>
      <c r="AAF3714" s="0"/>
      <c r="AAG3714" s="0"/>
      <c r="AAH3714" s="0"/>
      <c r="AAI3714" s="0"/>
      <c r="AAJ3714" s="0"/>
      <c r="AAK3714" s="0"/>
      <c r="AAL3714" s="0"/>
      <c r="AAM3714" s="0"/>
      <c r="AAN3714" s="0"/>
      <c r="AAO3714" s="0"/>
      <c r="AAP3714" s="0"/>
      <c r="AAQ3714" s="0"/>
      <c r="AAR3714" s="0"/>
      <c r="AAS3714" s="0"/>
      <c r="AAT3714" s="0"/>
      <c r="AAU3714" s="0"/>
      <c r="AAV3714" s="0"/>
      <c r="AAW3714" s="0"/>
      <c r="AAX3714" s="0"/>
      <c r="AAY3714" s="0"/>
      <c r="AAZ3714" s="0"/>
      <c r="ABA3714" s="0"/>
      <c r="ABB3714" s="0"/>
      <c r="ABC3714" s="0"/>
      <c r="ABD3714" s="0"/>
      <c r="ABE3714" s="0"/>
      <c r="ABF3714" s="0"/>
      <c r="ABG3714" s="0"/>
      <c r="ABH3714" s="0"/>
      <c r="ABI3714" s="0"/>
      <c r="ABJ3714" s="0"/>
      <c r="ABK3714" s="0"/>
      <c r="ABL3714" s="0"/>
      <c r="ABM3714" s="0"/>
      <c r="ABN3714" s="0"/>
      <c r="ABO3714" s="0"/>
      <c r="ABP3714" s="0"/>
      <c r="ABQ3714" s="0"/>
      <c r="ABR3714" s="0"/>
      <c r="ABS3714" s="0"/>
      <c r="ABT3714" s="0"/>
      <c r="ABU3714" s="0"/>
      <c r="ABV3714" s="0"/>
      <c r="ABW3714" s="0"/>
      <c r="ABX3714" s="0"/>
      <c r="ABY3714" s="0"/>
      <c r="ABZ3714" s="0"/>
      <c r="ACA3714" s="0"/>
      <c r="ACB3714" s="0"/>
      <c r="ACC3714" s="0"/>
      <c r="ACD3714" s="0"/>
      <c r="ACE3714" s="0"/>
      <c r="ACF3714" s="0"/>
      <c r="ACG3714" s="0"/>
      <c r="ACH3714" s="0"/>
      <c r="ACI3714" s="0"/>
      <c r="ACJ3714" s="0"/>
      <c r="ACK3714" s="0"/>
      <c r="ACL3714" s="0"/>
      <c r="ACM3714" s="0"/>
      <c r="ACN3714" s="0"/>
      <c r="ACO3714" s="0"/>
      <c r="ACP3714" s="0"/>
      <c r="ACQ3714" s="0"/>
      <c r="ACR3714" s="0"/>
      <c r="ACS3714" s="0"/>
      <c r="ACT3714" s="0"/>
      <c r="ACU3714" s="0"/>
      <c r="ACV3714" s="0"/>
      <c r="ACW3714" s="0"/>
      <c r="ACX3714" s="0"/>
      <c r="ACY3714" s="0"/>
      <c r="ACZ3714" s="0"/>
      <c r="ADA3714" s="0"/>
      <c r="ADB3714" s="0"/>
      <c r="ADC3714" s="0"/>
      <c r="ADD3714" s="0"/>
      <c r="ADE3714" s="0"/>
      <c r="ADF3714" s="0"/>
      <c r="ADG3714" s="0"/>
      <c r="ADH3714" s="0"/>
      <c r="ADI3714" s="0"/>
      <c r="ADJ3714" s="0"/>
      <c r="ADK3714" s="0"/>
      <c r="ADL3714" s="0"/>
      <c r="ADM3714" s="0"/>
      <c r="ADN3714" s="0"/>
      <c r="ADO3714" s="0"/>
      <c r="ADP3714" s="0"/>
      <c r="ADQ3714" s="0"/>
      <c r="ADR3714" s="0"/>
      <c r="ADS3714" s="0"/>
      <c r="ADT3714" s="0"/>
      <c r="ADU3714" s="0"/>
      <c r="ADV3714" s="0"/>
      <c r="ADW3714" s="0"/>
      <c r="ADX3714" s="0"/>
      <c r="ADY3714" s="0"/>
      <c r="ADZ3714" s="0"/>
      <c r="AEA3714" s="0"/>
      <c r="AEB3714" s="0"/>
      <c r="AEC3714" s="0"/>
      <c r="AED3714" s="0"/>
      <c r="AEE3714" s="0"/>
      <c r="AEF3714" s="0"/>
      <c r="AEG3714" s="0"/>
      <c r="AEH3714" s="0"/>
      <c r="AEI3714" s="0"/>
      <c r="AEJ3714" s="0"/>
      <c r="AEK3714" s="0"/>
      <c r="AEL3714" s="0"/>
      <c r="AEM3714" s="0"/>
      <c r="AEN3714" s="0"/>
      <c r="AEO3714" s="0"/>
      <c r="AEP3714" s="0"/>
      <c r="AEQ3714" s="0"/>
      <c r="AER3714" s="0"/>
      <c r="AES3714" s="0"/>
      <c r="AET3714" s="0"/>
      <c r="AEU3714" s="0"/>
      <c r="AEV3714" s="0"/>
      <c r="AEW3714" s="0"/>
      <c r="AEX3714" s="0"/>
      <c r="AEY3714" s="0"/>
      <c r="AEZ3714" s="0"/>
      <c r="AFA3714" s="0"/>
      <c r="AFB3714" s="0"/>
      <c r="AFC3714" s="0"/>
      <c r="AFD3714" s="0"/>
      <c r="AFE3714" s="0"/>
      <c r="AFF3714" s="0"/>
      <c r="AFG3714" s="0"/>
      <c r="AFH3714" s="0"/>
      <c r="AFI3714" s="0"/>
      <c r="AFJ3714" s="0"/>
      <c r="AFK3714" s="0"/>
      <c r="AFL3714" s="0"/>
      <c r="AFM3714" s="0"/>
      <c r="AFN3714" s="0"/>
      <c r="AFO3714" s="0"/>
      <c r="AFP3714" s="0"/>
      <c r="AFQ3714" s="0"/>
      <c r="AFR3714" s="0"/>
      <c r="AFS3714" s="0"/>
      <c r="AFT3714" s="0"/>
      <c r="AFU3714" s="0"/>
      <c r="AFV3714" s="0"/>
      <c r="AFW3714" s="0"/>
      <c r="AFX3714" s="0"/>
      <c r="AFY3714" s="0"/>
      <c r="AFZ3714" s="0"/>
      <c r="AGA3714" s="0"/>
      <c r="AGB3714" s="0"/>
      <c r="AGC3714" s="0"/>
      <c r="AGD3714" s="0"/>
      <c r="AGE3714" s="0"/>
      <c r="AGF3714" s="0"/>
      <c r="AGG3714" s="0"/>
      <c r="AGH3714" s="0"/>
      <c r="AGI3714" s="0"/>
      <c r="AGJ3714" s="0"/>
      <c r="AGK3714" s="0"/>
      <c r="AGL3714" s="0"/>
      <c r="AGM3714" s="0"/>
      <c r="AGN3714" s="0"/>
      <c r="AGO3714" s="0"/>
      <c r="AGP3714" s="0"/>
      <c r="AGQ3714" s="0"/>
      <c r="AGR3714" s="0"/>
      <c r="AGS3714" s="0"/>
      <c r="AGT3714" s="0"/>
      <c r="AGU3714" s="0"/>
      <c r="AGV3714" s="0"/>
      <c r="AGW3714" s="0"/>
      <c r="AGX3714" s="0"/>
      <c r="AGY3714" s="0"/>
      <c r="AGZ3714" s="0"/>
      <c r="AHA3714" s="0"/>
      <c r="AHB3714" s="0"/>
      <c r="AHC3714" s="0"/>
      <c r="AHD3714" s="0"/>
      <c r="AHE3714" s="0"/>
      <c r="AHF3714" s="0"/>
      <c r="AHG3714" s="0"/>
      <c r="AHH3714" s="0"/>
      <c r="AHI3714" s="0"/>
      <c r="AHJ3714" s="0"/>
      <c r="AHK3714" s="0"/>
      <c r="AHL3714" s="0"/>
      <c r="AHM3714" s="0"/>
      <c r="AHN3714" s="0"/>
      <c r="AHO3714" s="0"/>
      <c r="AHP3714" s="0"/>
      <c r="AHQ3714" s="0"/>
      <c r="AHR3714" s="0"/>
      <c r="AHS3714" s="0"/>
      <c r="AHT3714" s="0"/>
      <c r="AHU3714" s="0"/>
      <c r="AHV3714" s="0"/>
      <c r="AHW3714" s="0"/>
      <c r="AHX3714" s="0"/>
      <c r="AHY3714" s="0"/>
      <c r="AHZ3714" s="0"/>
      <c r="AIA3714" s="0"/>
      <c r="AIB3714" s="0"/>
      <c r="AIC3714" s="0"/>
      <c r="AID3714" s="0"/>
      <c r="AIE3714" s="0"/>
      <c r="AIF3714" s="0"/>
      <c r="AIG3714" s="0"/>
      <c r="AIH3714" s="0"/>
      <c r="AII3714" s="0"/>
      <c r="AIJ3714" s="0"/>
      <c r="AIK3714" s="0"/>
      <c r="AIL3714" s="0"/>
      <c r="AIM3714" s="0"/>
      <c r="AIN3714" s="0"/>
      <c r="AIO3714" s="0"/>
      <c r="AIP3714" s="0"/>
      <c r="AIQ3714" s="0"/>
      <c r="AIR3714" s="0"/>
      <c r="AIS3714" s="0"/>
      <c r="AIT3714" s="0"/>
      <c r="AIU3714" s="0"/>
      <c r="AIV3714" s="0"/>
      <c r="AIW3714" s="0"/>
      <c r="AIX3714" s="0"/>
      <c r="AIY3714" s="0"/>
      <c r="AIZ3714" s="0"/>
      <c r="AJA3714" s="0"/>
      <c r="AJB3714" s="0"/>
      <c r="AJC3714" s="0"/>
      <c r="AJD3714" s="0"/>
      <c r="AJE3714" s="0"/>
      <c r="AJF3714" s="0"/>
      <c r="AJG3714" s="0"/>
      <c r="AJH3714" s="0"/>
      <c r="AJI3714" s="0"/>
      <c r="AJJ3714" s="0"/>
      <c r="AJK3714" s="0"/>
      <c r="AJL3714" s="0"/>
      <c r="AJM3714" s="0"/>
      <c r="AJN3714" s="0"/>
      <c r="AJO3714" s="0"/>
      <c r="AJP3714" s="0"/>
      <c r="AJQ3714" s="0"/>
      <c r="AJR3714" s="0"/>
      <c r="AJS3714" s="0"/>
      <c r="AJT3714" s="0"/>
      <c r="AJU3714" s="0"/>
      <c r="AJV3714" s="0"/>
      <c r="AJW3714" s="0"/>
      <c r="AJX3714" s="0"/>
      <c r="AJY3714" s="0"/>
      <c r="AJZ3714" s="0"/>
      <c r="AKA3714" s="0"/>
      <c r="AKB3714" s="0"/>
      <c r="AKC3714" s="0"/>
      <c r="AKD3714" s="0"/>
      <c r="AKE3714" s="0"/>
      <c r="AKF3714" s="0"/>
      <c r="AKG3714" s="0"/>
      <c r="AKH3714" s="0"/>
      <c r="AKI3714" s="0"/>
      <c r="AKJ3714" s="0"/>
      <c r="AKK3714" s="0"/>
      <c r="AKL3714" s="0"/>
      <c r="AKM3714" s="0"/>
      <c r="AKN3714" s="0"/>
      <c r="AKO3714" s="0"/>
      <c r="AKP3714" s="0"/>
      <c r="AKQ3714" s="0"/>
      <c r="AKR3714" s="0"/>
      <c r="AKS3714" s="0"/>
      <c r="AKT3714" s="0"/>
      <c r="AKU3714" s="0"/>
      <c r="AKV3714" s="0"/>
      <c r="AKW3714" s="0"/>
      <c r="AKX3714" s="0"/>
      <c r="AKY3714" s="0"/>
      <c r="AKZ3714" s="0"/>
      <c r="ALA3714" s="0"/>
      <c r="ALB3714" s="0"/>
      <c r="ALC3714" s="0"/>
      <c r="ALD3714" s="0"/>
      <c r="ALE3714" s="0"/>
      <c r="ALF3714" s="0"/>
      <c r="ALG3714" s="0"/>
      <c r="ALH3714" s="0"/>
      <c r="ALI3714" s="0"/>
      <c r="ALJ3714" s="0"/>
      <c r="ALK3714" s="0"/>
      <c r="ALL3714" s="0"/>
      <c r="ALM3714" s="0"/>
      <c r="ALN3714" s="0"/>
      <c r="ALO3714" s="0"/>
      <c r="ALP3714" s="0"/>
      <c r="ALQ3714" s="0"/>
      <c r="ALR3714" s="0"/>
      <c r="ALS3714" s="0"/>
      <c r="ALT3714" s="0"/>
      <c r="ALU3714" s="0"/>
      <c r="ALV3714" s="0"/>
      <c r="ALW3714" s="0"/>
      <c r="ALX3714" s="0"/>
      <c r="ALY3714" s="0"/>
      <c r="ALZ3714" s="0"/>
      <c r="AMA3714" s="0"/>
      <c r="AMB3714" s="0"/>
      <c r="AMC3714" s="0"/>
      <c r="AMD3714" s="0"/>
      <c r="AME3714" s="0"/>
      <c r="AMF3714" s="0"/>
      <c r="AMG3714" s="0"/>
      <c r="AMH3714" s="0"/>
      <c r="AMI3714" s="0"/>
    </row>
    <row r="3715" customFormat="false" ht="12.75" hidden="false" customHeight="false" outlineLevel="0" collapsed="false">
      <c r="A3715" s="1" t="s">
        <v>2459</v>
      </c>
      <c r="C3715" s="27" t="s">
        <v>2470</v>
      </c>
      <c r="D3715" s="27" t="s">
        <v>20</v>
      </c>
      <c r="E3715" s="97"/>
      <c r="F3715" s="31"/>
      <c r="G3715" s="30"/>
      <c r="H3715" s="30" t="s">
        <v>61</v>
      </c>
      <c r="I3715" s="31" t="n">
        <v>1.99</v>
      </c>
      <c r="J3715" s="30" t="s">
        <v>3906</v>
      </c>
      <c r="BM3715" s="0"/>
      <c r="BN3715" s="0"/>
      <c r="BO3715" s="0"/>
      <c r="BP3715" s="0"/>
      <c r="BQ3715" s="0"/>
      <c r="BR3715" s="0"/>
      <c r="BS3715" s="0"/>
      <c r="BT3715" s="0"/>
      <c r="BU3715" s="0"/>
      <c r="BV3715" s="0"/>
      <c r="BW3715" s="0"/>
      <c r="BX3715" s="0"/>
      <c r="BY3715" s="0"/>
      <c r="BZ3715" s="0"/>
      <c r="CA3715" s="0"/>
      <c r="CB3715" s="0"/>
      <c r="CC3715" s="0"/>
      <c r="CD3715" s="0"/>
      <c r="CE3715" s="0"/>
      <c r="CF3715" s="0"/>
      <c r="CG3715" s="0"/>
      <c r="CH3715" s="0"/>
      <c r="CI3715" s="0"/>
      <c r="CJ3715" s="0"/>
      <c r="CK3715" s="0"/>
      <c r="CL3715" s="0"/>
      <c r="CM3715" s="0"/>
      <c r="CN3715" s="0"/>
      <c r="CO3715" s="0"/>
      <c r="CP3715" s="0"/>
      <c r="CQ3715" s="0"/>
      <c r="CR3715" s="0"/>
      <c r="CS3715" s="0"/>
      <c r="CT3715" s="0"/>
      <c r="CU3715" s="0"/>
      <c r="CV3715" s="0"/>
      <c r="CW3715" s="0"/>
      <c r="CX3715" s="0"/>
      <c r="CY3715" s="0"/>
      <c r="CZ3715" s="0"/>
      <c r="DA3715" s="0"/>
      <c r="DB3715" s="0"/>
      <c r="DC3715" s="0"/>
      <c r="DD3715" s="0"/>
      <c r="DE3715" s="0"/>
      <c r="DF3715" s="0"/>
      <c r="DG3715" s="0"/>
      <c r="DH3715" s="0"/>
      <c r="DI3715" s="0"/>
      <c r="DJ3715" s="0"/>
      <c r="DK3715" s="0"/>
      <c r="DL3715" s="0"/>
      <c r="DM3715" s="0"/>
      <c r="DN3715" s="0"/>
      <c r="DO3715" s="0"/>
      <c r="DP3715" s="0"/>
      <c r="DQ3715" s="0"/>
      <c r="DR3715" s="0"/>
      <c r="DS3715" s="0"/>
      <c r="DT3715" s="0"/>
      <c r="DU3715" s="0"/>
      <c r="DV3715" s="0"/>
      <c r="DW3715" s="0"/>
      <c r="DX3715" s="0"/>
      <c r="DY3715" s="0"/>
      <c r="DZ3715" s="0"/>
      <c r="EA3715" s="0"/>
      <c r="EB3715" s="0"/>
      <c r="EC3715" s="0"/>
      <c r="ED3715" s="0"/>
      <c r="EE3715" s="0"/>
      <c r="EF3715" s="0"/>
      <c r="EG3715" s="0"/>
      <c r="EH3715" s="0"/>
      <c r="EI3715" s="0"/>
      <c r="EJ3715" s="0"/>
      <c r="EK3715" s="0"/>
      <c r="EL3715" s="0"/>
      <c r="EM3715" s="0"/>
      <c r="EN3715" s="0"/>
      <c r="EO3715" s="0"/>
      <c r="EP3715" s="0"/>
      <c r="EQ3715" s="0"/>
      <c r="ER3715" s="0"/>
      <c r="ES3715" s="0"/>
      <c r="ET3715" s="0"/>
      <c r="EU3715" s="0"/>
      <c r="EV3715" s="0"/>
      <c r="EW3715" s="0"/>
      <c r="EX3715" s="0"/>
      <c r="EY3715" s="0"/>
      <c r="EZ3715" s="0"/>
      <c r="FA3715" s="0"/>
      <c r="FB3715" s="0"/>
      <c r="FC3715" s="0"/>
      <c r="FD3715" s="0"/>
      <c r="FE3715" s="0"/>
      <c r="FF3715" s="0"/>
      <c r="FG3715" s="0"/>
      <c r="FH3715" s="0"/>
      <c r="FI3715" s="0"/>
      <c r="FJ3715" s="0"/>
      <c r="FK3715" s="0"/>
      <c r="FL3715" s="0"/>
      <c r="FM3715" s="0"/>
      <c r="FN3715" s="0"/>
      <c r="FO3715" s="0"/>
      <c r="FP3715" s="0"/>
      <c r="FQ3715" s="0"/>
      <c r="FR3715" s="0"/>
      <c r="FS3715" s="0"/>
      <c r="FT3715" s="0"/>
      <c r="FU3715" s="0"/>
      <c r="FV3715" s="0"/>
      <c r="FW3715" s="0"/>
      <c r="FX3715" s="0"/>
      <c r="FY3715" s="0"/>
      <c r="FZ3715" s="0"/>
      <c r="GA3715" s="0"/>
      <c r="GB3715" s="0"/>
      <c r="GC3715" s="0"/>
      <c r="GD3715" s="0"/>
      <c r="GE3715" s="0"/>
      <c r="GF3715" s="0"/>
      <c r="GG3715" s="0"/>
      <c r="GH3715" s="0"/>
      <c r="GI3715" s="0"/>
      <c r="GJ3715" s="0"/>
      <c r="GK3715" s="0"/>
      <c r="GL3715" s="0"/>
      <c r="GM3715" s="0"/>
      <c r="GN3715" s="0"/>
      <c r="GO3715" s="0"/>
      <c r="GP3715" s="0"/>
      <c r="GQ3715" s="0"/>
      <c r="GR3715" s="0"/>
      <c r="GS3715" s="0"/>
      <c r="GT3715" s="0"/>
      <c r="GU3715" s="0"/>
      <c r="GV3715" s="0"/>
      <c r="GW3715" s="0"/>
      <c r="GX3715" s="0"/>
      <c r="GY3715" s="0"/>
      <c r="GZ3715" s="0"/>
      <c r="HA3715" s="0"/>
      <c r="HB3715" s="0"/>
      <c r="HC3715" s="0"/>
      <c r="HD3715" s="0"/>
      <c r="HE3715" s="0"/>
      <c r="HF3715" s="0"/>
      <c r="HG3715" s="0"/>
      <c r="HH3715" s="0"/>
      <c r="HI3715" s="0"/>
      <c r="HJ3715" s="0"/>
      <c r="HK3715" s="0"/>
      <c r="HL3715" s="0"/>
      <c r="HM3715" s="0"/>
      <c r="HN3715" s="0"/>
      <c r="HO3715" s="0"/>
      <c r="HP3715" s="0"/>
      <c r="HQ3715" s="0"/>
      <c r="HR3715" s="0"/>
      <c r="HS3715" s="0"/>
      <c r="HT3715" s="0"/>
      <c r="HU3715" s="0"/>
      <c r="HV3715" s="0"/>
      <c r="HW3715" s="0"/>
      <c r="HX3715" s="0"/>
      <c r="HY3715" s="0"/>
      <c r="HZ3715" s="0"/>
      <c r="IA3715" s="0"/>
      <c r="IB3715" s="0"/>
      <c r="IC3715" s="0"/>
      <c r="ID3715" s="0"/>
      <c r="IE3715" s="0"/>
      <c r="IF3715" s="0"/>
      <c r="IG3715" s="0"/>
      <c r="IH3715" s="0"/>
      <c r="II3715" s="0"/>
      <c r="IJ3715" s="0"/>
      <c r="IK3715" s="0"/>
      <c r="IL3715" s="0"/>
      <c r="IM3715" s="0"/>
      <c r="IN3715" s="0"/>
      <c r="IO3715" s="0"/>
      <c r="IP3715" s="0"/>
      <c r="IQ3715" s="0"/>
      <c r="IR3715" s="0"/>
      <c r="IS3715" s="0"/>
      <c r="IT3715" s="0"/>
      <c r="IU3715" s="0"/>
      <c r="IV3715" s="0"/>
      <c r="IW3715" s="0"/>
      <c r="IX3715" s="0"/>
      <c r="IY3715" s="0"/>
      <c r="IZ3715" s="0"/>
      <c r="JA3715" s="0"/>
      <c r="JB3715" s="0"/>
      <c r="JC3715" s="0"/>
      <c r="JD3715" s="0"/>
      <c r="JE3715" s="0"/>
      <c r="JF3715" s="0"/>
      <c r="JG3715" s="0"/>
      <c r="JH3715" s="0"/>
      <c r="JI3715" s="0"/>
      <c r="JJ3715" s="0"/>
      <c r="JK3715" s="0"/>
      <c r="JL3715" s="0"/>
      <c r="JM3715" s="0"/>
      <c r="JN3715" s="0"/>
      <c r="JO3715" s="0"/>
      <c r="JP3715" s="0"/>
      <c r="JQ3715" s="0"/>
      <c r="JR3715" s="0"/>
      <c r="JS3715" s="0"/>
      <c r="JT3715" s="0"/>
      <c r="JU3715" s="0"/>
      <c r="JV3715" s="0"/>
      <c r="JW3715" s="0"/>
      <c r="JX3715" s="0"/>
      <c r="JY3715" s="0"/>
      <c r="JZ3715" s="0"/>
      <c r="KA3715" s="0"/>
      <c r="KB3715" s="0"/>
      <c r="KC3715" s="0"/>
      <c r="KD3715" s="0"/>
      <c r="KE3715" s="0"/>
      <c r="KF3715" s="0"/>
      <c r="KG3715" s="0"/>
      <c r="KH3715" s="0"/>
      <c r="KI3715" s="0"/>
      <c r="KJ3715" s="0"/>
      <c r="KK3715" s="0"/>
      <c r="KL3715" s="0"/>
      <c r="KM3715" s="0"/>
      <c r="KN3715" s="0"/>
      <c r="KO3715" s="0"/>
      <c r="KP3715" s="0"/>
      <c r="KQ3715" s="0"/>
      <c r="KR3715" s="0"/>
      <c r="KS3715" s="0"/>
      <c r="KT3715" s="0"/>
      <c r="KU3715" s="0"/>
      <c r="KV3715" s="0"/>
      <c r="KW3715" s="0"/>
      <c r="KX3715" s="0"/>
      <c r="KY3715" s="0"/>
      <c r="KZ3715" s="0"/>
      <c r="LA3715" s="0"/>
      <c r="LB3715" s="0"/>
      <c r="LC3715" s="0"/>
      <c r="LD3715" s="0"/>
      <c r="LE3715" s="0"/>
      <c r="LF3715" s="0"/>
      <c r="LG3715" s="0"/>
      <c r="LH3715" s="0"/>
      <c r="LI3715" s="0"/>
      <c r="LJ3715" s="0"/>
      <c r="LK3715" s="0"/>
      <c r="LL3715" s="0"/>
      <c r="LM3715" s="0"/>
      <c r="LN3715" s="0"/>
      <c r="LO3715" s="0"/>
      <c r="LP3715" s="0"/>
      <c r="LQ3715" s="0"/>
      <c r="LR3715" s="0"/>
      <c r="LS3715" s="0"/>
      <c r="LT3715" s="0"/>
      <c r="LU3715" s="0"/>
      <c r="LV3715" s="0"/>
      <c r="LW3715" s="0"/>
      <c r="LX3715" s="0"/>
      <c r="LY3715" s="0"/>
      <c r="LZ3715" s="0"/>
      <c r="MA3715" s="0"/>
      <c r="MB3715" s="0"/>
      <c r="MC3715" s="0"/>
      <c r="MD3715" s="0"/>
      <c r="ME3715" s="0"/>
      <c r="MF3715" s="0"/>
      <c r="MG3715" s="0"/>
      <c r="MH3715" s="0"/>
      <c r="MI3715" s="0"/>
      <c r="MJ3715" s="0"/>
      <c r="MK3715" s="0"/>
      <c r="ML3715" s="0"/>
      <c r="MM3715" s="0"/>
      <c r="MN3715" s="0"/>
      <c r="MO3715" s="0"/>
      <c r="MP3715" s="0"/>
      <c r="MQ3715" s="0"/>
      <c r="MR3715" s="0"/>
      <c r="MS3715" s="0"/>
      <c r="MT3715" s="0"/>
      <c r="MU3715" s="0"/>
      <c r="MV3715" s="0"/>
      <c r="MW3715" s="0"/>
      <c r="MX3715" s="0"/>
      <c r="MY3715" s="0"/>
      <c r="MZ3715" s="0"/>
      <c r="NA3715" s="0"/>
      <c r="NB3715" s="0"/>
      <c r="NC3715" s="0"/>
      <c r="ND3715" s="0"/>
      <c r="NE3715" s="0"/>
      <c r="NF3715" s="0"/>
      <c r="NG3715" s="0"/>
      <c r="NH3715" s="0"/>
      <c r="NI3715" s="0"/>
      <c r="NJ3715" s="0"/>
      <c r="NK3715" s="0"/>
      <c r="NL3715" s="0"/>
      <c r="NM3715" s="0"/>
      <c r="NN3715" s="0"/>
      <c r="NO3715" s="0"/>
      <c r="NP3715" s="0"/>
      <c r="NQ3715" s="0"/>
      <c r="NR3715" s="0"/>
      <c r="NS3715" s="0"/>
      <c r="NT3715" s="0"/>
      <c r="NU3715" s="0"/>
      <c r="NV3715" s="0"/>
      <c r="NW3715" s="0"/>
      <c r="NX3715" s="0"/>
      <c r="NY3715" s="0"/>
      <c r="NZ3715" s="0"/>
      <c r="OA3715" s="0"/>
      <c r="OB3715" s="0"/>
      <c r="OC3715" s="0"/>
      <c r="OD3715" s="0"/>
      <c r="OE3715" s="0"/>
      <c r="OF3715" s="0"/>
      <c r="OG3715" s="0"/>
      <c r="OH3715" s="0"/>
      <c r="OI3715" s="0"/>
      <c r="OJ3715" s="0"/>
      <c r="OK3715" s="0"/>
      <c r="OL3715" s="0"/>
      <c r="OM3715" s="0"/>
      <c r="ON3715" s="0"/>
      <c r="OO3715" s="0"/>
      <c r="OP3715" s="0"/>
      <c r="OQ3715" s="0"/>
      <c r="OR3715" s="0"/>
      <c r="OS3715" s="0"/>
      <c r="OT3715" s="0"/>
      <c r="OU3715" s="0"/>
      <c r="OV3715" s="0"/>
      <c r="OW3715" s="0"/>
      <c r="OX3715" s="0"/>
      <c r="OY3715" s="0"/>
      <c r="OZ3715" s="0"/>
      <c r="PA3715" s="0"/>
      <c r="PB3715" s="0"/>
      <c r="PC3715" s="0"/>
      <c r="PD3715" s="0"/>
      <c r="PE3715" s="0"/>
      <c r="PF3715" s="0"/>
      <c r="PG3715" s="0"/>
      <c r="PH3715" s="0"/>
      <c r="PI3715" s="0"/>
      <c r="PJ3715" s="0"/>
      <c r="PK3715" s="0"/>
      <c r="PL3715" s="0"/>
      <c r="PM3715" s="0"/>
      <c r="PN3715" s="0"/>
      <c r="PO3715" s="0"/>
      <c r="PP3715" s="0"/>
      <c r="PQ3715" s="0"/>
      <c r="PR3715" s="0"/>
      <c r="PS3715" s="0"/>
      <c r="PT3715" s="0"/>
      <c r="PU3715" s="0"/>
      <c r="PV3715" s="0"/>
      <c r="PW3715" s="0"/>
      <c r="PX3715" s="0"/>
      <c r="PY3715" s="0"/>
      <c r="PZ3715" s="0"/>
      <c r="QA3715" s="0"/>
      <c r="QB3715" s="0"/>
      <c r="QC3715" s="0"/>
      <c r="QD3715" s="0"/>
      <c r="QE3715" s="0"/>
      <c r="QF3715" s="0"/>
      <c r="QG3715" s="0"/>
      <c r="QH3715" s="0"/>
      <c r="QI3715" s="0"/>
      <c r="QJ3715" s="0"/>
      <c r="QK3715" s="0"/>
      <c r="QL3715" s="0"/>
      <c r="QM3715" s="0"/>
      <c r="QN3715" s="0"/>
      <c r="QO3715" s="0"/>
      <c r="QP3715" s="0"/>
      <c r="QQ3715" s="0"/>
      <c r="QR3715" s="0"/>
      <c r="QS3715" s="0"/>
      <c r="QT3715" s="0"/>
      <c r="QU3715" s="0"/>
      <c r="QV3715" s="0"/>
      <c r="QW3715" s="0"/>
      <c r="QX3715" s="0"/>
      <c r="QY3715" s="0"/>
      <c r="QZ3715" s="0"/>
      <c r="RA3715" s="0"/>
      <c r="RB3715" s="0"/>
      <c r="RC3715" s="0"/>
      <c r="RD3715" s="0"/>
      <c r="RE3715" s="0"/>
      <c r="RF3715" s="0"/>
      <c r="RG3715" s="0"/>
      <c r="RH3715" s="0"/>
      <c r="RI3715" s="0"/>
      <c r="RJ3715" s="0"/>
      <c r="RK3715" s="0"/>
      <c r="RL3715" s="0"/>
      <c r="RM3715" s="0"/>
      <c r="RN3715" s="0"/>
      <c r="RO3715" s="0"/>
      <c r="RP3715" s="0"/>
      <c r="RQ3715" s="0"/>
      <c r="RR3715" s="0"/>
      <c r="RS3715" s="0"/>
      <c r="RT3715" s="0"/>
      <c r="RU3715" s="0"/>
      <c r="RV3715" s="0"/>
      <c r="RW3715" s="0"/>
      <c r="RX3715" s="0"/>
      <c r="RY3715" s="0"/>
      <c r="RZ3715" s="0"/>
      <c r="SA3715" s="0"/>
      <c r="SB3715" s="0"/>
      <c r="SC3715" s="0"/>
      <c r="SD3715" s="0"/>
      <c r="SE3715" s="0"/>
      <c r="SF3715" s="0"/>
      <c r="SG3715" s="0"/>
      <c r="SH3715" s="0"/>
      <c r="SI3715" s="0"/>
      <c r="SJ3715" s="0"/>
      <c r="SK3715" s="0"/>
      <c r="SL3715" s="0"/>
      <c r="SM3715" s="0"/>
      <c r="SN3715" s="0"/>
      <c r="SO3715" s="0"/>
      <c r="SP3715" s="0"/>
      <c r="SQ3715" s="0"/>
      <c r="SR3715" s="0"/>
      <c r="SS3715" s="0"/>
      <c r="ST3715" s="0"/>
      <c r="SU3715" s="0"/>
      <c r="SV3715" s="0"/>
      <c r="SW3715" s="0"/>
      <c r="SX3715" s="0"/>
      <c r="SY3715" s="0"/>
      <c r="SZ3715" s="0"/>
      <c r="TA3715" s="0"/>
      <c r="TB3715" s="0"/>
      <c r="TC3715" s="0"/>
      <c r="TD3715" s="0"/>
      <c r="TE3715" s="0"/>
      <c r="TF3715" s="0"/>
      <c r="TG3715" s="0"/>
      <c r="TH3715" s="0"/>
      <c r="TI3715" s="0"/>
      <c r="TJ3715" s="0"/>
      <c r="TK3715" s="0"/>
      <c r="TL3715" s="0"/>
      <c r="TM3715" s="0"/>
      <c r="TN3715" s="0"/>
      <c r="TO3715" s="0"/>
      <c r="TP3715" s="0"/>
      <c r="TQ3715" s="0"/>
      <c r="TR3715" s="0"/>
      <c r="TS3715" s="0"/>
      <c r="TT3715" s="0"/>
      <c r="TU3715" s="0"/>
      <c r="TV3715" s="0"/>
      <c r="TW3715" s="0"/>
      <c r="TX3715" s="0"/>
      <c r="TY3715" s="0"/>
      <c r="TZ3715" s="0"/>
      <c r="UA3715" s="0"/>
      <c r="UB3715" s="0"/>
      <c r="UC3715" s="0"/>
      <c r="UD3715" s="0"/>
      <c r="UE3715" s="0"/>
      <c r="UF3715" s="0"/>
      <c r="UG3715" s="0"/>
      <c r="UH3715" s="0"/>
      <c r="UI3715" s="0"/>
      <c r="UJ3715" s="0"/>
      <c r="UK3715" s="0"/>
      <c r="UL3715" s="0"/>
      <c r="UM3715" s="0"/>
      <c r="UN3715" s="0"/>
      <c r="UO3715" s="0"/>
      <c r="UP3715" s="0"/>
      <c r="UQ3715" s="0"/>
      <c r="UR3715" s="0"/>
      <c r="US3715" s="0"/>
      <c r="UT3715" s="0"/>
      <c r="UU3715" s="0"/>
      <c r="UV3715" s="0"/>
      <c r="UW3715" s="0"/>
      <c r="UX3715" s="0"/>
      <c r="UY3715" s="0"/>
      <c r="UZ3715" s="0"/>
      <c r="VA3715" s="0"/>
      <c r="VB3715" s="0"/>
      <c r="VC3715" s="0"/>
      <c r="VD3715" s="0"/>
      <c r="VE3715" s="0"/>
      <c r="VF3715" s="0"/>
      <c r="VG3715" s="0"/>
      <c r="VH3715" s="0"/>
      <c r="VI3715" s="0"/>
      <c r="VJ3715" s="0"/>
      <c r="VK3715" s="0"/>
      <c r="VL3715" s="0"/>
      <c r="VM3715" s="0"/>
      <c r="VN3715" s="0"/>
      <c r="VO3715" s="0"/>
      <c r="VP3715" s="0"/>
      <c r="VQ3715" s="0"/>
      <c r="VR3715" s="0"/>
      <c r="VS3715" s="0"/>
      <c r="VT3715" s="0"/>
      <c r="VU3715" s="0"/>
      <c r="VV3715" s="0"/>
      <c r="VW3715" s="0"/>
      <c r="VX3715" s="0"/>
      <c r="VY3715" s="0"/>
      <c r="VZ3715" s="0"/>
      <c r="WA3715" s="0"/>
      <c r="WB3715" s="0"/>
      <c r="WC3715" s="0"/>
      <c r="WD3715" s="0"/>
      <c r="WE3715" s="0"/>
      <c r="WF3715" s="0"/>
      <c r="WG3715" s="0"/>
      <c r="WH3715" s="0"/>
      <c r="WI3715" s="0"/>
      <c r="WJ3715" s="0"/>
      <c r="WK3715" s="0"/>
      <c r="WL3715" s="0"/>
      <c r="WM3715" s="0"/>
      <c r="WN3715" s="0"/>
      <c r="WO3715" s="0"/>
      <c r="WP3715" s="0"/>
      <c r="WQ3715" s="0"/>
      <c r="WR3715" s="0"/>
      <c r="WS3715" s="0"/>
      <c r="WT3715" s="0"/>
      <c r="WU3715" s="0"/>
      <c r="WV3715" s="0"/>
      <c r="WW3715" s="0"/>
      <c r="WX3715" s="0"/>
      <c r="WY3715" s="0"/>
      <c r="WZ3715" s="0"/>
      <c r="XA3715" s="0"/>
      <c r="XB3715" s="0"/>
      <c r="XC3715" s="0"/>
      <c r="XD3715" s="0"/>
      <c r="XE3715" s="0"/>
      <c r="XF3715" s="0"/>
      <c r="XG3715" s="0"/>
      <c r="XH3715" s="0"/>
      <c r="XI3715" s="0"/>
      <c r="XJ3715" s="0"/>
      <c r="XK3715" s="0"/>
      <c r="XL3715" s="0"/>
      <c r="XM3715" s="0"/>
      <c r="XN3715" s="0"/>
      <c r="XO3715" s="0"/>
      <c r="XP3715" s="0"/>
      <c r="XQ3715" s="0"/>
      <c r="XR3715" s="0"/>
      <c r="XS3715" s="0"/>
      <c r="XT3715" s="0"/>
      <c r="XU3715" s="0"/>
      <c r="XV3715" s="0"/>
      <c r="XW3715" s="0"/>
      <c r="XX3715" s="0"/>
      <c r="XY3715" s="0"/>
      <c r="XZ3715" s="0"/>
      <c r="YA3715" s="0"/>
      <c r="YB3715" s="0"/>
      <c r="YC3715" s="0"/>
      <c r="YD3715" s="0"/>
      <c r="YE3715" s="0"/>
      <c r="YF3715" s="0"/>
      <c r="YG3715" s="0"/>
      <c r="YH3715" s="0"/>
      <c r="YI3715" s="0"/>
      <c r="YJ3715" s="0"/>
      <c r="YK3715" s="0"/>
      <c r="YL3715" s="0"/>
      <c r="YM3715" s="0"/>
      <c r="YN3715" s="0"/>
      <c r="YO3715" s="0"/>
      <c r="YP3715" s="0"/>
      <c r="YQ3715" s="0"/>
      <c r="YR3715" s="0"/>
      <c r="YS3715" s="0"/>
      <c r="YT3715" s="0"/>
      <c r="YU3715" s="0"/>
      <c r="YV3715" s="0"/>
      <c r="YW3715" s="0"/>
      <c r="YX3715" s="0"/>
      <c r="YY3715" s="0"/>
      <c r="YZ3715" s="0"/>
      <c r="ZA3715" s="0"/>
      <c r="ZB3715" s="0"/>
      <c r="ZC3715" s="0"/>
      <c r="ZD3715" s="0"/>
      <c r="ZE3715" s="0"/>
      <c r="ZF3715" s="0"/>
      <c r="ZG3715" s="0"/>
      <c r="ZH3715" s="0"/>
      <c r="ZI3715" s="0"/>
      <c r="ZJ3715" s="0"/>
      <c r="ZK3715" s="0"/>
      <c r="ZL3715" s="0"/>
      <c r="ZM3715" s="0"/>
      <c r="ZN3715" s="0"/>
      <c r="ZO3715" s="0"/>
      <c r="ZP3715" s="0"/>
      <c r="ZQ3715" s="0"/>
      <c r="ZR3715" s="0"/>
      <c r="ZS3715" s="0"/>
      <c r="ZT3715" s="0"/>
      <c r="ZU3715" s="0"/>
      <c r="ZV3715" s="0"/>
      <c r="ZW3715" s="0"/>
      <c r="ZX3715" s="0"/>
      <c r="ZY3715" s="0"/>
      <c r="ZZ3715" s="0"/>
      <c r="AAA3715" s="0"/>
      <c r="AAB3715" s="0"/>
      <c r="AAC3715" s="0"/>
      <c r="AAD3715" s="0"/>
      <c r="AAE3715" s="0"/>
      <c r="AAF3715" s="0"/>
      <c r="AAG3715" s="0"/>
      <c r="AAH3715" s="0"/>
      <c r="AAI3715" s="0"/>
      <c r="AAJ3715" s="0"/>
      <c r="AAK3715" s="0"/>
      <c r="AAL3715" s="0"/>
      <c r="AAM3715" s="0"/>
      <c r="AAN3715" s="0"/>
      <c r="AAO3715" s="0"/>
      <c r="AAP3715" s="0"/>
      <c r="AAQ3715" s="0"/>
      <c r="AAR3715" s="0"/>
      <c r="AAS3715" s="0"/>
      <c r="AAT3715" s="0"/>
      <c r="AAU3715" s="0"/>
      <c r="AAV3715" s="0"/>
      <c r="AAW3715" s="0"/>
      <c r="AAX3715" s="0"/>
      <c r="AAY3715" s="0"/>
      <c r="AAZ3715" s="0"/>
      <c r="ABA3715" s="0"/>
      <c r="ABB3715" s="0"/>
      <c r="ABC3715" s="0"/>
      <c r="ABD3715" s="0"/>
      <c r="ABE3715" s="0"/>
      <c r="ABF3715" s="0"/>
      <c r="ABG3715" s="0"/>
      <c r="ABH3715" s="0"/>
      <c r="ABI3715" s="0"/>
      <c r="ABJ3715" s="0"/>
      <c r="ABK3715" s="0"/>
      <c r="ABL3715" s="0"/>
      <c r="ABM3715" s="0"/>
      <c r="ABN3715" s="0"/>
      <c r="ABO3715" s="0"/>
      <c r="ABP3715" s="0"/>
      <c r="ABQ3715" s="0"/>
      <c r="ABR3715" s="0"/>
      <c r="ABS3715" s="0"/>
      <c r="ABT3715" s="0"/>
      <c r="ABU3715" s="0"/>
      <c r="ABV3715" s="0"/>
      <c r="ABW3715" s="0"/>
      <c r="ABX3715" s="0"/>
      <c r="ABY3715" s="0"/>
      <c r="ABZ3715" s="0"/>
      <c r="ACA3715" s="0"/>
      <c r="ACB3715" s="0"/>
      <c r="ACC3715" s="0"/>
      <c r="ACD3715" s="0"/>
      <c r="ACE3715" s="0"/>
      <c r="ACF3715" s="0"/>
      <c r="ACG3715" s="0"/>
      <c r="ACH3715" s="0"/>
      <c r="ACI3715" s="0"/>
      <c r="ACJ3715" s="0"/>
      <c r="ACK3715" s="0"/>
      <c r="ACL3715" s="0"/>
      <c r="ACM3715" s="0"/>
      <c r="ACN3715" s="0"/>
      <c r="ACO3715" s="0"/>
      <c r="ACP3715" s="0"/>
      <c r="ACQ3715" s="0"/>
      <c r="ACR3715" s="0"/>
      <c r="ACS3715" s="0"/>
      <c r="ACT3715" s="0"/>
      <c r="ACU3715" s="0"/>
      <c r="ACV3715" s="0"/>
      <c r="ACW3715" s="0"/>
      <c r="ACX3715" s="0"/>
      <c r="ACY3715" s="0"/>
      <c r="ACZ3715" s="0"/>
      <c r="ADA3715" s="0"/>
      <c r="ADB3715" s="0"/>
      <c r="ADC3715" s="0"/>
      <c r="ADD3715" s="0"/>
      <c r="ADE3715" s="0"/>
      <c r="ADF3715" s="0"/>
      <c r="ADG3715" s="0"/>
      <c r="ADH3715" s="0"/>
      <c r="ADI3715" s="0"/>
      <c r="ADJ3715" s="0"/>
      <c r="ADK3715" s="0"/>
      <c r="ADL3715" s="0"/>
      <c r="ADM3715" s="0"/>
      <c r="ADN3715" s="0"/>
      <c r="ADO3715" s="0"/>
      <c r="ADP3715" s="0"/>
      <c r="ADQ3715" s="0"/>
      <c r="ADR3715" s="0"/>
      <c r="ADS3715" s="0"/>
      <c r="ADT3715" s="0"/>
      <c r="ADU3715" s="0"/>
      <c r="ADV3715" s="0"/>
      <c r="ADW3715" s="0"/>
      <c r="ADX3715" s="0"/>
      <c r="ADY3715" s="0"/>
      <c r="ADZ3715" s="0"/>
      <c r="AEA3715" s="0"/>
      <c r="AEB3715" s="0"/>
      <c r="AEC3715" s="0"/>
      <c r="AED3715" s="0"/>
      <c r="AEE3715" s="0"/>
      <c r="AEF3715" s="0"/>
      <c r="AEG3715" s="0"/>
      <c r="AEH3715" s="0"/>
      <c r="AEI3715" s="0"/>
      <c r="AEJ3715" s="0"/>
      <c r="AEK3715" s="0"/>
      <c r="AEL3715" s="0"/>
      <c r="AEM3715" s="0"/>
      <c r="AEN3715" s="0"/>
      <c r="AEO3715" s="0"/>
      <c r="AEP3715" s="0"/>
      <c r="AEQ3715" s="0"/>
      <c r="AER3715" s="0"/>
      <c r="AES3715" s="0"/>
      <c r="AET3715" s="0"/>
      <c r="AEU3715" s="0"/>
      <c r="AEV3715" s="0"/>
      <c r="AEW3715" s="0"/>
      <c r="AEX3715" s="0"/>
      <c r="AEY3715" s="0"/>
      <c r="AEZ3715" s="0"/>
      <c r="AFA3715" s="0"/>
      <c r="AFB3715" s="0"/>
      <c r="AFC3715" s="0"/>
      <c r="AFD3715" s="0"/>
      <c r="AFE3715" s="0"/>
      <c r="AFF3715" s="0"/>
      <c r="AFG3715" s="0"/>
      <c r="AFH3715" s="0"/>
      <c r="AFI3715" s="0"/>
      <c r="AFJ3715" s="0"/>
      <c r="AFK3715" s="0"/>
      <c r="AFL3715" s="0"/>
      <c r="AFM3715" s="0"/>
      <c r="AFN3715" s="0"/>
      <c r="AFO3715" s="0"/>
      <c r="AFP3715" s="0"/>
      <c r="AFQ3715" s="0"/>
      <c r="AFR3715" s="0"/>
      <c r="AFS3715" s="0"/>
      <c r="AFT3715" s="0"/>
      <c r="AFU3715" s="0"/>
      <c r="AFV3715" s="0"/>
      <c r="AFW3715" s="0"/>
      <c r="AFX3715" s="0"/>
      <c r="AFY3715" s="0"/>
      <c r="AFZ3715" s="0"/>
      <c r="AGA3715" s="0"/>
      <c r="AGB3715" s="0"/>
      <c r="AGC3715" s="0"/>
      <c r="AGD3715" s="0"/>
      <c r="AGE3715" s="0"/>
      <c r="AGF3715" s="0"/>
      <c r="AGG3715" s="0"/>
      <c r="AGH3715" s="0"/>
      <c r="AGI3715" s="0"/>
      <c r="AGJ3715" s="0"/>
      <c r="AGK3715" s="0"/>
      <c r="AGL3715" s="0"/>
      <c r="AGM3715" s="0"/>
      <c r="AGN3715" s="0"/>
      <c r="AGO3715" s="0"/>
      <c r="AGP3715" s="0"/>
      <c r="AGQ3715" s="0"/>
      <c r="AGR3715" s="0"/>
      <c r="AGS3715" s="0"/>
      <c r="AGT3715" s="0"/>
      <c r="AGU3715" s="0"/>
      <c r="AGV3715" s="0"/>
      <c r="AGW3715" s="0"/>
      <c r="AGX3715" s="0"/>
      <c r="AGY3715" s="0"/>
      <c r="AGZ3715" s="0"/>
      <c r="AHA3715" s="0"/>
      <c r="AHB3715" s="0"/>
      <c r="AHC3715" s="0"/>
      <c r="AHD3715" s="0"/>
      <c r="AHE3715" s="0"/>
      <c r="AHF3715" s="0"/>
      <c r="AHG3715" s="0"/>
      <c r="AHH3715" s="0"/>
      <c r="AHI3715" s="0"/>
      <c r="AHJ3715" s="0"/>
      <c r="AHK3715" s="0"/>
      <c r="AHL3715" s="0"/>
      <c r="AHM3715" s="0"/>
      <c r="AHN3715" s="0"/>
      <c r="AHO3715" s="0"/>
      <c r="AHP3715" s="0"/>
      <c r="AHQ3715" s="0"/>
      <c r="AHR3715" s="0"/>
      <c r="AHS3715" s="0"/>
      <c r="AHT3715" s="0"/>
      <c r="AHU3715" s="0"/>
      <c r="AHV3715" s="0"/>
      <c r="AHW3715" s="0"/>
      <c r="AHX3715" s="0"/>
      <c r="AHY3715" s="0"/>
      <c r="AHZ3715" s="0"/>
      <c r="AIA3715" s="0"/>
      <c r="AIB3715" s="0"/>
      <c r="AIC3715" s="0"/>
      <c r="AID3715" s="0"/>
      <c r="AIE3715" s="0"/>
      <c r="AIF3715" s="0"/>
      <c r="AIG3715" s="0"/>
      <c r="AIH3715" s="0"/>
      <c r="AII3715" s="0"/>
      <c r="AIJ3715" s="0"/>
      <c r="AIK3715" s="0"/>
      <c r="AIL3715" s="0"/>
      <c r="AIM3715" s="0"/>
      <c r="AIN3715" s="0"/>
      <c r="AIO3715" s="0"/>
      <c r="AIP3715" s="0"/>
      <c r="AIQ3715" s="0"/>
      <c r="AIR3715" s="0"/>
      <c r="AIS3715" s="0"/>
      <c r="AIT3715" s="0"/>
      <c r="AIU3715" s="0"/>
      <c r="AIV3715" s="0"/>
      <c r="AIW3715" s="0"/>
      <c r="AIX3715" s="0"/>
      <c r="AIY3715" s="0"/>
      <c r="AIZ3715" s="0"/>
      <c r="AJA3715" s="0"/>
      <c r="AJB3715" s="0"/>
      <c r="AJC3715" s="0"/>
      <c r="AJD3715" s="0"/>
      <c r="AJE3715" s="0"/>
      <c r="AJF3715" s="0"/>
      <c r="AJG3715" s="0"/>
      <c r="AJH3715" s="0"/>
      <c r="AJI3715" s="0"/>
      <c r="AJJ3715" s="0"/>
      <c r="AJK3715" s="0"/>
      <c r="AJL3715" s="0"/>
      <c r="AJM3715" s="0"/>
      <c r="AJN3715" s="0"/>
      <c r="AJO3715" s="0"/>
      <c r="AJP3715" s="0"/>
      <c r="AJQ3715" s="0"/>
      <c r="AJR3715" s="0"/>
      <c r="AJS3715" s="0"/>
      <c r="AJT3715" s="0"/>
      <c r="AJU3715" s="0"/>
      <c r="AJV3715" s="0"/>
      <c r="AJW3715" s="0"/>
      <c r="AJX3715" s="0"/>
      <c r="AJY3715" s="0"/>
      <c r="AJZ3715" s="0"/>
      <c r="AKA3715" s="0"/>
      <c r="AKB3715" s="0"/>
      <c r="AKC3715" s="0"/>
      <c r="AKD3715" s="0"/>
      <c r="AKE3715" s="0"/>
      <c r="AKF3715" s="0"/>
      <c r="AKG3715" s="0"/>
      <c r="AKH3715" s="0"/>
      <c r="AKI3715" s="0"/>
      <c r="AKJ3715" s="0"/>
      <c r="AKK3715" s="0"/>
      <c r="AKL3715" s="0"/>
      <c r="AKM3715" s="0"/>
      <c r="AKN3715" s="0"/>
      <c r="AKO3715" s="0"/>
      <c r="AKP3715" s="0"/>
      <c r="AKQ3715" s="0"/>
      <c r="AKR3715" s="0"/>
      <c r="AKS3715" s="0"/>
      <c r="AKT3715" s="0"/>
      <c r="AKU3715" s="0"/>
      <c r="AKV3715" s="0"/>
      <c r="AKW3715" s="0"/>
      <c r="AKX3715" s="0"/>
      <c r="AKY3715" s="0"/>
      <c r="AKZ3715" s="0"/>
      <c r="ALA3715" s="0"/>
      <c r="ALB3715" s="0"/>
      <c r="ALC3715" s="0"/>
      <c r="ALD3715" s="0"/>
      <c r="ALE3715" s="0"/>
      <c r="ALF3715" s="0"/>
      <c r="ALG3715" s="0"/>
      <c r="ALH3715" s="0"/>
      <c r="ALI3715" s="0"/>
      <c r="ALJ3715" s="0"/>
      <c r="ALK3715" s="0"/>
      <c r="ALL3715" s="0"/>
      <c r="ALM3715" s="0"/>
      <c r="ALN3715" s="0"/>
      <c r="ALO3715" s="0"/>
      <c r="ALP3715" s="0"/>
      <c r="ALQ3715" s="0"/>
      <c r="ALR3715" s="0"/>
      <c r="ALS3715" s="0"/>
      <c r="ALT3715" s="0"/>
      <c r="ALU3715" s="0"/>
      <c r="ALV3715" s="0"/>
      <c r="ALW3715" s="0"/>
      <c r="ALX3715" s="0"/>
      <c r="ALY3715" s="0"/>
      <c r="ALZ3715" s="0"/>
      <c r="AMA3715" s="0"/>
      <c r="AMB3715" s="0"/>
      <c r="AMC3715" s="0"/>
      <c r="AMD3715" s="0"/>
      <c r="AME3715" s="0"/>
      <c r="AMF3715" s="0"/>
      <c r="AMG3715" s="0"/>
      <c r="AMH3715" s="0"/>
      <c r="AMI3715" s="0"/>
    </row>
    <row r="3716" customFormat="false" ht="12.75" hidden="false" customHeight="false" outlineLevel="0" collapsed="false">
      <c r="A3716" s="1" t="s">
        <v>2459</v>
      </c>
      <c r="C3716" s="27" t="s">
        <v>2471</v>
      </c>
      <c r="D3716" s="27" t="s">
        <v>51</v>
      </c>
      <c r="E3716" s="97"/>
      <c r="F3716" s="31"/>
      <c r="G3716" s="30"/>
      <c r="H3716" s="30" t="s">
        <v>61</v>
      </c>
      <c r="I3716" s="31" t="n">
        <v>1.35</v>
      </c>
      <c r="J3716" s="30" t="s">
        <v>3906</v>
      </c>
      <c r="BM3716" s="0"/>
      <c r="BN3716" s="0"/>
      <c r="BO3716" s="0"/>
      <c r="BP3716" s="0"/>
      <c r="BQ3716" s="0"/>
      <c r="BR3716" s="0"/>
      <c r="BS3716" s="0"/>
      <c r="BT3716" s="0"/>
      <c r="BU3716" s="0"/>
      <c r="BV3716" s="0"/>
      <c r="BW3716" s="0"/>
      <c r="BX3716" s="0"/>
      <c r="BY3716" s="0"/>
      <c r="BZ3716" s="0"/>
      <c r="CA3716" s="0"/>
      <c r="CB3716" s="0"/>
      <c r="CC3716" s="0"/>
      <c r="CD3716" s="0"/>
      <c r="CE3716" s="0"/>
      <c r="CF3716" s="0"/>
      <c r="CG3716" s="0"/>
      <c r="CH3716" s="0"/>
      <c r="CI3716" s="0"/>
      <c r="CJ3716" s="0"/>
      <c r="CK3716" s="0"/>
      <c r="CL3716" s="0"/>
      <c r="CM3716" s="0"/>
      <c r="CN3716" s="0"/>
      <c r="CO3716" s="0"/>
      <c r="CP3716" s="0"/>
      <c r="CQ3716" s="0"/>
      <c r="CR3716" s="0"/>
      <c r="CS3716" s="0"/>
      <c r="CT3716" s="0"/>
      <c r="CU3716" s="0"/>
      <c r="CV3716" s="0"/>
      <c r="CW3716" s="0"/>
      <c r="CX3716" s="0"/>
      <c r="CY3716" s="0"/>
      <c r="CZ3716" s="0"/>
      <c r="DA3716" s="0"/>
      <c r="DB3716" s="0"/>
      <c r="DC3716" s="0"/>
      <c r="DD3716" s="0"/>
      <c r="DE3716" s="0"/>
      <c r="DF3716" s="0"/>
      <c r="DG3716" s="0"/>
      <c r="DH3716" s="0"/>
      <c r="DI3716" s="0"/>
      <c r="DJ3716" s="0"/>
      <c r="DK3716" s="0"/>
      <c r="DL3716" s="0"/>
      <c r="DM3716" s="0"/>
      <c r="DN3716" s="0"/>
      <c r="DO3716" s="0"/>
      <c r="DP3716" s="0"/>
      <c r="DQ3716" s="0"/>
      <c r="DR3716" s="0"/>
      <c r="DS3716" s="0"/>
      <c r="DT3716" s="0"/>
      <c r="DU3716" s="0"/>
      <c r="DV3716" s="0"/>
      <c r="DW3716" s="0"/>
      <c r="DX3716" s="0"/>
      <c r="DY3716" s="0"/>
      <c r="DZ3716" s="0"/>
      <c r="EA3716" s="0"/>
      <c r="EB3716" s="0"/>
      <c r="EC3716" s="0"/>
      <c r="ED3716" s="0"/>
      <c r="EE3716" s="0"/>
      <c r="EF3716" s="0"/>
      <c r="EG3716" s="0"/>
      <c r="EH3716" s="0"/>
      <c r="EI3716" s="0"/>
      <c r="EJ3716" s="0"/>
      <c r="EK3716" s="0"/>
      <c r="EL3716" s="0"/>
      <c r="EM3716" s="0"/>
      <c r="EN3716" s="0"/>
      <c r="EO3716" s="0"/>
      <c r="EP3716" s="0"/>
      <c r="EQ3716" s="0"/>
      <c r="ER3716" s="0"/>
      <c r="ES3716" s="0"/>
      <c r="ET3716" s="0"/>
      <c r="EU3716" s="0"/>
      <c r="EV3716" s="0"/>
      <c r="EW3716" s="0"/>
      <c r="EX3716" s="0"/>
      <c r="EY3716" s="0"/>
      <c r="EZ3716" s="0"/>
      <c r="FA3716" s="0"/>
      <c r="FB3716" s="0"/>
      <c r="FC3716" s="0"/>
      <c r="FD3716" s="0"/>
      <c r="FE3716" s="0"/>
      <c r="FF3716" s="0"/>
      <c r="FG3716" s="0"/>
      <c r="FH3716" s="0"/>
      <c r="FI3716" s="0"/>
      <c r="FJ3716" s="0"/>
      <c r="FK3716" s="0"/>
      <c r="FL3716" s="0"/>
      <c r="FM3716" s="0"/>
      <c r="FN3716" s="0"/>
      <c r="FO3716" s="0"/>
      <c r="FP3716" s="0"/>
      <c r="FQ3716" s="0"/>
      <c r="FR3716" s="0"/>
      <c r="FS3716" s="0"/>
      <c r="FT3716" s="0"/>
      <c r="FU3716" s="0"/>
      <c r="FV3716" s="0"/>
      <c r="FW3716" s="0"/>
      <c r="FX3716" s="0"/>
      <c r="FY3716" s="0"/>
      <c r="FZ3716" s="0"/>
      <c r="GA3716" s="0"/>
      <c r="GB3716" s="0"/>
      <c r="GC3716" s="0"/>
      <c r="GD3716" s="0"/>
      <c r="GE3716" s="0"/>
      <c r="GF3716" s="0"/>
      <c r="GG3716" s="0"/>
      <c r="GH3716" s="0"/>
      <c r="GI3716" s="0"/>
      <c r="GJ3716" s="0"/>
      <c r="GK3716" s="0"/>
      <c r="GL3716" s="0"/>
      <c r="GM3716" s="0"/>
      <c r="GN3716" s="0"/>
      <c r="GO3716" s="0"/>
      <c r="GP3716" s="0"/>
      <c r="GQ3716" s="0"/>
      <c r="GR3716" s="0"/>
      <c r="GS3716" s="0"/>
      <c r="GT3716" s="0"/>
      <c r="GU3716" s="0"/>
      <c r="GV3716" s="0"/>
      <c r="GW3716" s="0"/>
      <c r="GX3716" s="0"/>
      <c r="GY3716" s="0"/>
      <c r="GZ3716" s="0"/>
      <c r="HA3716" s="0"/>
      <c r="HB3716" s="0"/>
      <c r="HC3716" s="0"/>
      <c r="HD3716" s="0"/>
      <c r="HE3716" s="0"/>
      <c r="HF3716" s="0"/>
      <c r="HG3716" s="0"/>
      <c r="HH3716" s="0"/>
      <c r="HI3716" s="0"/>
      <c r="HJ3716" s="0"/>
      <c r="HK3716" s="0"/>
      <c r="HL3716" s="0"/>
      <c r="HM3716" s="0"/>
      <c r="HN3716" s="0"/>
      <c r="HO3716" s="0"/>
      <c r="HP3716" s="0"/>
      <c r="HQ3716" s="0"/>
      <c r="HR3716" s="0"/>
      <c r="HS3716" s="0"/>
      <c r="HT3716" s="0"/>
      <c r="HU3716" s="0"/>
      <c r="HV3716" s="0"/>
      <c r="HW3716" s="0"/>
      <c r="HX3716" s="0"/>
      <c r="HY3716" s="0"/>
      <c r="HZ3716" s="0"/>
      <c r="IA3716" s="0"/>
      <c r="IB3716" s="0"/>
      <c r="IC3716" s="0"/>
      <c r="ID3716" s="0"/>
      <c r="IE3716" s="0"/>
      <c r="IF3716" s="0"/>
      <c r="IG3716" s="0"/>
      <c r="IH3716" s="0"/>
      <c r="II3716" s="0"/>
      <c r="IJ3716" s="0"/>
      <c r="IK3716" s="0"/>
      <c r="IL3716" s="0"/>
      <c r="IM3716" s="0"/>
      <c r="IN3716" s="0"/>
      <c r="IO3716" s="0"/>
      <c r="IP3716" s="0"/>
      <c r="IQ3716" s="0"/>
      <c r="IR3716" s="0"/>
      <c r="IS3716" s="0"/>
      <c r="IT3716" s="0"/>
      <c r="IU3716" s="0"/>
      <c r="IV3716" s="0"/>
      <c r="IW3716" s="0"/>
      <c r="IX3716" s="0"/>
      <c r="IY3716" s="0"/>
      <c r="IZ3716" s="0"/>
      <c r="JA3716" s="0"/>
      <c r="JB3716" s="0"/>
      <c r="JC3716" s="0"/>
      <c r="JD3716" s="0"/>
      <c r="JE3716" s="0"/>
      <c r="JF3716" s="0"/>
      <c r="JG3716" s="0"/>
      <c r="JH3716" s="0"/>
      <c r="JI3716" s="0"/>
      <c r="JJ3716" s="0"/>
      <c r="JK3716" s="0"/>
      <c r="JL3716" s="0"/>
      <c r="JM3716" s="0"/>
      <c r="JN3716" s="0"/>
      <c r="JO3716" s="0"/>
      <c r="JP3716" s="0"/>
      <c r="JQ3716" s="0"/>
      <c r="JR3716" s="0"/>
      <c r="JS3716" s="0"/>
      <c r="JT3716" s="0"/>
      <c r="JU3716" s="0"/>
      <c r="JV3716" s="0"/>
      <c r="JW3716" s="0"/>
      <c r="JX3716" s="0"/>
      <c r="JY3716" s="0"/>
      <c r="JZ3716" s="0"/>
      <c r="KA3716" s="0"/>
      <c r="KB3716" s="0"/>
      <c r="KC3716" s="0"/>
      <c r="KD3716" s="0"/>
      <c r="KE3716" s="0"/>
      <c r="KF3716" s="0"/>
      <c r="KG3716" s="0"/>
      <c r="KH3716" s="0"/>
      <c r="KI3716" s="0"/>
      <c r="KJ3716" s="0"/>
      <c r="KK3716" s="0"/>
      <c r="KL3716" s="0"/>
      <c r="KM3716" s="0"/>
      <c r="KN3716" s="0"/>
      <c r="KO3716" s="0"/>
      <c r="KP3716" s="0"/>
      <c r="KQ3716" s="0"/>
      <c r="KR3716" s="0"/>
      <c r="KS3716" s="0"/>
      <c r="KT3716" s="0"/>
      <c r="KU3716" s="0"/>
      <c r="KV3716" s="0"/>
      <c r="KW3716" s="0"/>
      <c r="KX3716" s="0"/>
      <c r="KY3716" s="0"/>
      <c r="KZ3716" s="0"/>
      <c r="LA3716" s="0"/>
      <c r="LB3716" s="0"/>
      <c r="LC3716" s="0"/>
      <c r="LD3716" s="0"/>
      <c r="LE3716" s="0"/>
      <c r="LF3716" s="0"/>
      <c r="LG3716" s="0"/>
      <c r="LH3716" s="0"/>
      <c r="LI3716" s="0"/>
      <c r="LJ3716" s="0"/>
      <c r="LK3716" s="0"/>
      <c r="LL3716" s="0"/>
      <c r="LM3716" s="0"/>
      <c r="LN3716" s="0"/>
      <c r="LO3716" s="0"/>
      <c r="LP3716" s="0"/>
      <c r="LQ3716" s="0"/>
      <c r="LR3716" s="0"/>
      <c r="LS3716" s="0"/>
      <c r="LT3716" s="0"/>
      <c r="LU3716" s="0"/>
      <c r="LV3716" s="0"/>
      <c r="LW3716" s="0"/>
      <c r="LX3716" s="0"/>
      <c r="LY3716" s="0"/>
      <c r="LZ3716" s="0"/>
      <c r="MA3716" s="0"/>
      <c r="MB3716" s="0"/>
      <c r="MC3716" s="0"/>
      <c r="MD3716" s="0"/>
      <c r="ME3716" s="0"/>
      <c r="MF3716" s="0"/>
      <c r="MG3716" s="0"/>
      <c r="MH3716" s="0"/>
      <c r="MI3716" s="0"/>
      <c r="MJ3716" s="0"/>
      <c r="MK3716" s="0"/>
      <c r="ML3716" s="0"/>
      <c r="MM3716" s="0"/>
      <c r="MN3716" s="0"/>
      <c r="MO3716" s="0"/>
      <c r="MP3716" s="0"/>
      <c r="MQ3716" s="0"/>
      <c r="MR3716" s="0"/>
      <c r="MS3716" s="0"/>
      <c r="MT3716" s="0"/>
      <c r="MU3716" s="0"/>
      <c r="MV3716" s="0"/>
      <c r="MW3716" s="0"/>
      <c r="MX3716" s="0"/>
      <c r="MY3716" s="0"/>
      <c r="MZ3716" s="0"/>
      <c r="NA3716" s="0"/>
      <c r="NB3716" s="0"/>
      <c r="NC3716" s="0"/>
      <c r="ND3716" s="0"/>
      <c r="NE3716" s="0"/>
      <c r="NF3716" s="0"/>
      <c r="NG3716" s="0"/>
      <c r="NH3716" s="0"/>
      <c r="NI3716" s="0"/>
      <c r="NJ3716" s="0"/>
      <c r="NK3716" s="0"/>
      <c r="NL3716" s="0"/>
      <c r="NM3716" s="0"/>
      <c r="NN3716" s="0"/>
      <c r="NO3716" s="0"/>
      <c r="NP3716" s="0"/>
      <c r="NQ3716" s="0"/>
      <c r="NR3716" s="0"/>
      <c r="NS3716" s="0"/>
      <c r="NT3716" s="0"/>
      <c r="NU3716" s="0"/>
      <c r="NV3716" s="0"/>
      <c r="NW3716" s="0"/>
      <c r="NX3716" s="0"/>
      <c r="NY3716" s="0"/>
      <c r="NZ3716" s="0"/>
      <c r="OA3716" s="0"/>
      <c r="OB3716" s="0"/>
      <c r="OC3716" s="0"/>
      <c r="OD3716" s="0"/>
      <c r="OE3716" s="0"/>
      <c r="OF3716" s="0"/>
      <c r="OG3716" s="0"/>
      <c r="OH3716" s="0"/>
      <c r="OI3716" s="0"/>
      <c r="OJ3716" s="0"/>
      <c r="OK3716" s="0"/>
      <c r="OL3716" s="0"/>
      <c r="OM3716" s="0"/>
      <c r="ON3716" s="0"/>
      <c r="OO3716" s="0"/>
      <c r="OP3716" s="0"/>
      <c r="OQ3716" s="0"/>
      <c r="OR3716" s="0"/>
      <c r="OS3716" s="0"/>
      <c r="OT3716" s="0"/>
      <c r="OU3716" s="0"/>
      <c r="OV3716" s="0"/>
      <c r="OW3716" s="0"/>
      <c r="OX3716" s="0"/>
      <c r="OY3716" s="0"/>
      <c r="OZ3716" s="0"/>
      <c r="PA3716" s="0"/>
      <c r="PB3716" s="0"/>
      <c r="PC3716" s="0"/>
      <c r="PD3716" s="0"/>
      <c r="PE3716" s="0"/>
      <c r="PF3716" s="0"/>
      <c r="PG3716" s="0"/>
      <c r="PH3716" s="0"/>
      <c r="PI3716" s="0"/>
      <c r="PJ3716" s="0"/>
      <c r="PK3716" s="0"/>
      <c r="PL3716" s="0"/>
      <c r="PM3716" s="0"/>
      <c r="PN3716" s="0"/>
      <c r="PO3716" s="0"/>
      <c r="PP3716" s="0"/>
      <c r="PQ3716" s="0"/>
      <c r="PR3716" s="0"/>
      <c r="PS3716" s="0"/>
      <c r="PT3716" s="0"/>
      <c r="PU3716" s="0"/>
      <c r="PV3716" s="0"/>
      <c r="PW3716" s="0"/>
      <c r="PX3716" s="0"/>
      <c r="PY3716" s="0"/>
      <c r="PZ3716" s="0"/>
      <c r="QA3716" s="0"/>
      <c r="QB3716" s="0"/>
      <c r="QC3716" s="0"/>
      <c r="QD3716" s="0"/>
      <c r="QE3716" s="0"/>
      <c r="QF3716" s="0"/>
      <c r="QG3716" s="0"/>
      <c r="QH3716" s="0"/>
      <c r="QI3716" s="0"/>
      <c r="QJ3716" s="0"/>
      <c r="QK3716" s="0"/>
      <c r="QL3716" s="0"/>
      <c r="QM3716" s="0"/>
      <c r="QN3716" s="0"/>
      <c r="QO3716" s="0"/>
      <c r="QP3716" s="0"/>
      <c r="QQ3716" s="0"/>
      <c r="QR3716" s="0"/>
      <c r="QS3716" s="0"/>
      <c r="QT3716" s="0"/>
      <c r="QU3716" s="0"/>
      <c r="QV3716" s="0"/>
      <c r="QW3716" s="0"/>
      <c r="QX3716" s="0"/>
      <c r="QY3716" s="0"/>
      <c r="QZ3716" s="0"/>
      <c r="RA3716" s="0"/>
      <c r="RB3716" s="0"/>
      <c r="RC3716" s="0"/>
      <c r="RD3716" s="0"/>
      <c r="RE3716" s="0"/>
      <c r="RF3716" s="0"/>
      <c r="RG3716" s="0"/>
      <c r="RH3716" s="0"/>
      <c r="RI3716" s="0"/>
      <c r="RJ3716" s="0"/>
      <c r="RK3716" s="0"/>
      <c r="RL3716" s="0"/>
      <c r="RM3716" s="0"/>
      <c r="RN3716" s="0"/>
      <c r="RO3716" s="0"/>
      <c r="RP3716" s="0"/>
      <c r="RQ3716" s="0"/>
      <c r="RR3716" s="0"/>
      <c r="RS3716" s="0"/>
      <c r="RT3716" s="0"/>
      <c r="RU3716" s="0"/>
      <c r="RV3716" s="0"/>
      <c r="RW3716" s="0"/>
      <c r="RX3716" s="0"/>
      <c r="RY3716" s="0"/>
      <c r="RZ3716" s="0"/>
      <c r="SA3716" s="0"/>
      <c r="SB3716" s="0"/>
      <c r="SC3716" s="0"/>
      <c r="SD3716" s="0"/>
      <c r="SE3716" s="0"/>
      <c r="SF3716" s="0"/>
      <c r="SG3716" s="0"/>
      <c r="SH3716" s="0"/>
      <c r="SI3716" s="0"/>
      <c r="SJ3716" s="0"/>
      <c r="SK3716" s="0"/>
      <c r="SL3716" s="0"/>
      <c r="SM3716" s="0"/>
      <c r="SN3716" s="0"/>
      <c r="SO3716" s="0"/>
      <c r="SP3716" s="0"/>
      <c r="SQ3716" s="0"/>
      <c r="SR3716" s="0"/>
      <c r="SS3716" s="0"/>
      <c r="ST3716" s="0"/>
      <c r="SU3716" s="0"/>
      <c r="SV3716" s="0"/>
      <c r="SW3716" s="0"/>
      <c r="SX3716" s="0"/>
      <c r="SY3716" s="0"/>
      <c r="SZ3716" s="0"/>
      <c r="TA3716" s="0"/>
      <c r="TB3716" s="0"/>
      <c r="TC3716" s="0"/>
      <c r="TD3716" s="0"/>
      <c r="TE3716" s="0"/>
      <c r="TF3716" s="0"/>
      <c r="TG3716" s="0"/>
      <c r="TH3716" s="0"/>
      <c r="TI3716" s="0"/>
      <c r="TJ3716" s="0"/>
      <c r="TK3716" s="0"/>
      <c r="TL3716" s="0"/>
      <c r="TM3716" s="0"/>
      <c r="TN3716" s="0"/>
      <c r="TO3716" s="0"/>
      <c r="TP3716" s="0"/>
      <c r="TQ3716" s="0"/>
      <c r="TR3716" s="0"/>
      <c r="TS3716" s="0"/>
      <c r="TT3716" s="0"/>
      <c r="TU3716" s="0"/>
      <c r="TV3716" s="0"/>
      <c r="TW3716" s="0"/>
      <c r="TX3716" s="0"/>
      <c r="TY3716" s="0"/>
      <c r="TZ3716" s="0"/>
      <c r="UA3716" s="0"/>
      <c r="UB3716" s="0"/>
      <c r="UC3716" s="0"/>
      <c r="UD3716" s="0"/>
      <c r="UE3716" s="0"/>
      <c r="UF3716" s="0"/>
      <c r="UG3716" s="0"/>
      <c r="UH3716" s="0"/>
      <c r="UI3716" s="0"/>
      <c r="UJ3716" s="0"/>
      <c r="UK3716" s="0"/>
      <c r="UL3716" s="0"/>
      <c r="UM3716" s="0"/>
      <c r="UN3716" s="0"/>
      <c r="UO3716" s="0"/>
      <c r="UP3716" s="0"/>
      <c r="UQ3716" s="0"/>
      <c r="UR3716" s="0"/>
      <c r="US3716" s="0"/>
      <c r="UT3716" s="0"/>
      <c r="UU3716" s="0"/>
      <c r="UV3716" s="0"/>
      <c r="UW3716" s="0"/>
      <c r="UX3716" s="0"/>
      <c r="UY3716" s="0"/>
      <c r="UZ3716" s="0"/>
      <c r="VA3716" s="0"/>
      <c r="VB3716" s="0"/>
      <c r="VC3716" s="0"/>
      <c r="VD3716" s="0"/>
      <c r="VE3716" s="0"/>
      <c r="VF3716" s="0"/>
      <c r="VG3716" s="0"/>
      <c r="VH3716" s="0"/>
      <c r="VI3716" s="0"/>
      <c r="VJ3716" s="0"/>
      <c r="VK3716" s="0"/>
      <c r="VL3716" s="0"/>
      <c r="VM3716" s="0"/>
      <c r="VN3716" s="0"/>
      <c r="VO3716" s="0"/>
      <c r="VP3716" s="0"/>
      <c r="VQ3716" s="0"/>
      <c r="VR3716" s="0"/>
      <c r="VS3716" s="0"/>
      <c r="VT3716" s="0"/>
      <c r="VU3716" s="0"/>
      <c r="VV3716" s="0"/>
      <c r="VW3716" s="0"/>
      <c r="VX3716" s="0"/>
      <c r="VY3716" s="0"/>
      <c r="VZ3716" s="0"/>
      <c r="WA3716" s="0"/>
      <c r="WB3716" s="0"/>
      <c r="WC3716" s="0"/>
      <c r="WD3716" s="0"/>
      <c r="WE3716" s="0"/>
      <c r="WF3716" s="0"/>
      <c r="WG3716" s="0"/>
      <c r="WH3716" s="0"/>
      <c r="WI3716" s="0"/>
      <c r="WJ3716" s="0"/>
      <c r="WK3716" s="0"/>
      <c r="WL3716" s="0"/>
      <c r="WM3716" s="0"/>
      <c r="WN3716" s="0"/>
      <c r="WO3716" s="0"/>
      <c r="WP3716" s="0"/>
      <c r="WQ3716" s="0"/>
      <c r="WR3716" s="0"/>
      <c r="WS3716" s="0"/>
      <c r="WT3716" s="0"/>
      <c r="WU3716" s="0"/>
      <c r="WV3716" s="0"/>
      <c r="WW3716" s="0"/>
      <c r="WX3716" s="0"/>
      <c r="WY3716" s="0"/>
      <c r="WZ3716" s="0"/>
      <c r="XA3716" s="0"/>
      <c r="XB3716" s="0"/>
      <c r="XC3716" s="0"/>
      <c r="XD3716" s="0"/>
      <c r="XE3716" s="0"/>
      <c r="XF3716" s="0"/>
      <c r="XG3716" s="0"/>
      <c r="XH3716" s="0"/>
      <c r="XI3716" s="0"/>
      <c r="XJ3716" s="0"/>
      <c r="XK3716" s="0"/>
      <c r="XL3716" s="0"/>
      <c r="XM3716" s="0"/>
      <c r="XN3716" s="0"/>
      <c r="XO3716" s="0"/>
      <c r="XP3716" s="0"/>
      <c r="XQ3716" s="0"/>
      <c r="XR3716" s="0"/>
      <c r="XS3716" s="0"/>
      <c r="XT3716" s="0"/>
      <c r="XU3716" s="0"/>
      <c r="XV3716" s="0"/>
      <c r="XW3716" s="0"/>
      <c r="XX3716" s="0"/>
      <c r="XY3716" s="0"/>
      <c r="XZ3716" s="0"/>
      <c r="YA3716" s="0"/>
      <c r="YB3716" s="0"/>
      <c r="YC3716" s="0"/>
      <c r="YD3716" s="0"/>
      <c r="YE3716" s="0"/>
      <c r="YF3716" s="0"/>
      <c r="YG3716" s="0"/>
      <c r="YH3716" s="0"/>
      <c r="YI3716" s="0"/>
      <c r="YJ3716" s="0"/>
      <c r="YK3716" s="0"/>
      <c r="YL3716" s="0"/>
      <c r="YM3716" s="0"/>
      <c r="YN3716" s="0"/>
      <c r="YO3716" s="0"/>
      <c r="YP3716" s="0"/>
      <c r="YQ3716" s="0"/>
      <c r="YR3716" s="0"/>
      <c r="YS3716" s="0"/>
      <c r="YT3716" s="0"/>
      <c r="YU3716" s="0"/>
      <c r="YV3716" s="0"/>
      <c r="YW3716" s="0"/>
      <c r="YX3716" s="0"/>
      <c r="YY3716" s="0"/>
      <c r="YZ3716" s="0"/>
      <c r="ZA3716" s="0"/>
      <c r="ZB3716" s="0"/>
      <c r="ZC3716" s="0"/>
      <c r="ZD3716" s="0"/>
      <c r="ZE3716" s="0"/>
      <c r="ZF3716" s="0"/>
      <c r="ZG3716" s="0"/>
      <c r="ZH3716" s="0"/>
      <c r="ZI3716" s="0"/>
      <c r="ZJ3716" s="0"/>
      <c r="ZK3716" s="0"/>
      <c r="ZL3716" s="0"/>
      <c r="ZM3716" s="0"/>
      <c r="ZN3716" s="0"/>
      <c r="ZO3716" s="0"/>
      <c r="ZP3716" s="0"/>
      <c r="ZQ3716" s="0"/>
      <c r="ZR3716" s="0"/>
      <c r="ZS3716" s="0"/>
      <c r="ZT3716" s="0"/>
      <c r="ZU3716" s="0"/>
      <c r="ZV3716" s="0"/>
      <c r="ZW3716" s="0"/>
      <c r="ZX3716" s="0"/>
      <c r="ZY3716" s="0"/>
      <c r="ZZ3716" s="0"/>
      <c r="AAA3716" s="0"/>
      <c r="AAB3716" s="0"/>
      <c r="AAC3716" s="0"/>
      <c r="AAD3716" s="0"/>
      <c r="AAE3716" s="0"/>
      <c r="AAF3716" s="0"/>
      <c r="AAG3716" s="0"/>
      <c r="AAH3716" s="0"/>
      <c r="AAI3716" s="0"/>
      <c r="AAJ3716" s="0"/>
      <c r="AAK3716" s="0"/>
      <c r="AAL3716" s="0"/>
      <c r="AAM3716" s="0"/>
      <c r="AAN3716" s="0"/>
      <c r="AAO3716" s="0"/>
      <c r="AAP3716" s="0"/>
      <c r="AAQ3716" s="0"/>
      <c r="AAR3716" s="0"/>
      <c r="AAS3716" s="0"/>
      <c r="AAT3716" s="0"/>
      <c r="AAU3716" s="0"/>
      <c r="AAV3716" s="0"/>
      <c r="AAW3716" s="0"/>
      <c r="AAX3716" s="0"/>
      <c r="AAY3716" s="0"/>
      <c r="AAZ3716" s="0"/>
      <c r="ABA3716" s="0"/>
      <c r="ABB3716" s="0"/>
      <c r="ABC3716" s="0"/>
      <c r="ABD3716" s="0"/>
      <c r="ABE3716" s="0"/>
      <c r="ABF3716" s="0"/>
      <c r="ABG3716" s="0"/>
      <c r="ABH3716" s="0"/>
      <c r="ABI3716" s="0"/>
      <c r="ABJ3716" s="0"/>
      <c r="ABK3716" s="0"/>
      <c r="ABL3716" s="0"/>
      <c r="ABM3716" s="0"/>
      <c r="ABN3716" s="0"/>
      <c r="ABO3716" s="0"/>
      <c r="ABP3716" s="0"/>
      <c r="ABQ3716" s="0"/>
      <c r="ABR3716" s="0"/>
      <c r="ABS3716" s="0"/>
      <c r="ABT3716" s="0"/>
      <c r="ABU3716" s="0"/>
      <c r="ABV3716" s="0"/>
      <c r="ABW3716" s="0"/>
      <c r="ABX3716" s="0"/>
      <c r="ABY3716" s="0"/>
      <c r="ABZ3716" s="0"/>
      <c r="ACA3716" s="0"/>
      <c r="ACB3716" s="0"/>
      <c r="ACC3716" s="0"/>
      <c r="ACD3716" s="0"/>
      <c r="ACE3716" s="0"/>
      <c r="ACF3716" s="0"/>
      <c r="ACG3716" s="0"/>
      <c r="ACH3716" s="0"/>
      <c r="ACI3716" s="0"/>
      <c r="ACJ3716" s="0"/>
      <c r="ACK3716" s="0"/>
      <c r="ACL3716" s="0"/>
      <c r="ACM3716" s="0"/>
      <c r="ACN3716" s="0"/>
      <c r="ACO3716" s="0"/>
      <c r="ACP3716" s="0"/>
      <c r="ACQ3716" s="0"/>
      <c r="ACR3716" s="0"/>
      <c r="ACS3716" s="0"/>
      <c r="ACT3716" s="0"/>
      <c r="ACU3716" s="0"/>
      <c r="ACV3716" s="0"/>
      <c r="ACW3716" s="0"/>
      <c r="ACX3716" s="0"/>
      <c r="ACY3716" s="0"/>
      <c r="ACZ3716" s="0"/>
      <c r="ADA3716" s="0"/>
      <c r="ADB3716" s="0"/>
      <c r="ADC3716" s="0"/>
      <c r="ADD3716" s="0"/>
      <c r="ADE3716" s="0"/>
      <c r="ADF3716" s="0"/>
      <c r="ADG3716" s="0"/>
      <c r="ADH3716" s="0"/>
      <c r="ADI3716" s="0"/>
      <c r="ADJ3716" s="0"/>
      <c r="ADK3716" s="0"/>
      <c r="ADL3716" s="0"/>
      <c r="ADM3716" s="0"/>
      <c r="ADN3716" s="0"/>
      <c r="ADO3716" s="0"/>
      <c r="ADP3716" s="0"/>
      <c r="ADQ3716" s="0"/>
      <c r="ADR3716" s="0"/>
      <c r="ADS3716" s="0"/>
      <c r="ADT3716" s="0"/>
      <c r="ADU3716" s="0"/>
      <c r="ADV3716" s="0"/>
      <c r="ADW3716" s="0"/>
      <c r="ADX3716" s="0"/>
      <c r="ADY3716" s="0"/>
      <c r="ADZ3716" s="0"/>
      <c r="AEA3716" s="0"/>
      <c r="AEB3716" s="0"/>
      <c r="AEC3716" s="0"/>
      <c r="AED3716" s="0"/>
      <c r="AEE3716" s="0"/>
      <c r="AEF3716" s="0"/>
      <c r="AEG3716" s="0"/>
      <c r="AEH3716" s="0"/>
      <c r="AEI3716" s="0"/>
      <c r="AEJ3716" s="0"/>
      <c r="AEK3716" s="0"/>
      <c r="AEL3716" s="0"/>
      <c r="AEM3716" s="0"/>
      <c r="AEN3716" s="0"/>
      <c r="AEO3716" s="0"/>
      <c r="AEP3716" s="0"/>
      <c r="AEQ3716" s="0"/>
      <c r="AER3716" s="0"/>
      <c r="AES3716" s="0"/>
      <c r="AET3716" s="0"/>
      <c r="AEU3716" s="0"/>
      <c r="AEV3716" s="0"/>
      <c r="AEW3716" s="0"/>
      <c r="AEX3716" s="0"/>
      <c r="AEY3716" s="0"/>
      <c r="AEZ3716" s="0"/>
      <c r="AFA3716" s="0"/>
      <c r="AFB3716" s="0"/>
      <c r="AFC3716" s="0"/>
      <c r="AFD3716" s="0"/>
      <c r="AFE3716" s="0"/>
      <c r="AFF3716" s="0"/>
      <c r="AFG3716" s="0"/>
      <c r="AFH3716" s="0"/>
      <c r="AFI3716" s="0"/>
      <c r="AFJ3716" s="0"/>
      <c r="AFK3716" s="0"/>
      <c r="AFL3716" s="0"/>
      <c r="AFM3716" s="0"/>
      <c r="AFN3716" s="0"/>
      <c r="AFO3716" s="0"/>
      <c r="AFP3716" s="0"/>
      <c r="AFQ3716" s="0"/>
      <c r="AFR3716" s="0"/>
      <c r="AFS3716" s="0"/>
      <c r="AFT3716" s="0"/>
      <c r="AFU3716" s="0"/>
      <c r="AFV3716" s="0"/>
      <c r="AFW3716" s="0"/>
      <c r="AFX3716" s="0"/>
      <c r="AFY3716" s="0"/>
      <c r="AFZ3716" s="0"/>
      <c r="AGA3716" s="0"/>
      <c r="AGB3716" s="0"/>
      <c r="AGC3716" s="0"/>
      <c r="AGD3716" s="0"/>
      <c r="AGE3716" s="0"/>
      <c r="AGF3716" s="0"/>
      <c r="AGG3716" s="0"/>
      <c r="AGH3716" s="0"/>
      <c r="AGI3716" s="0"/>
      <c r="AGJ3716" s="0"/>
      <c r="AGK3716" s="0"/>
      <c r="AGL3716" s="0"/>
      <c r="AGM3716" s="0"/>
      <c r="AGN3716" s="0"/>
      <c r="AGO3716" s="0"/>
      <c r="AGP3716" s="0"/>
      <c r="AGQ3716" s="0"/>
      <c r="AGR3716" s="0"/>
      <c r="AGS3716" s="0"/>
      <c r="AGT3716" s="0"/>
      <c r="AGU3716" s="0"/>
      <c r="AGV3716" s="0"/>
      <c r="AGW3716" s="0"/>
      <c r="AGX3716" s="0"/>
      <c r="AGY3716" s="0"/>
      <c r="AGZ3716" s="0"/>
      <c r="AHA3716" s="0"/>
      <c r="AHB3716" s="0"/>
      <c r="AHC3716" s="0"/>
      <c r="AHD3716" s="0"/>
      <c r="AHE3716" s="0"/>
      <c r="AHF3716" s="0"/>
      <c r="AHG3716" s="0"/>
      <c r="AHH3716" s="0"/>
      <c r="AHI3716" s="0"/>
      <c r="AHJ3716" s="0"/>
      <c r="AHK3716" s="0"/>
      <c r="AHL3716" s="0"/>
      <c r="AHM3716" s="0"/>
      <c r="AHN3716" s="0"/>
      <c r="AHO3716" s="0"/>
      <c r="AHP3716" s="0"/>
      <c r="AHQ3716" s="0"/>
      <c r="AHR3716" s="0"/>
      <c r="AHS3716" s="0"/>
      <c r="AHT3716" s="0"/>
      <c r="AHU3716" s="0"/>
      <c r="AHV3716" s="0"/>
      <c r="AHW3716" s="0"/>
      <c r="AHX3716" s="0"/>
      <c r="AHY3716" s="0"/>
      <c r="AHZ3716" s="0"/>
      <c r="AIA3716" s="0"/>
      <c r="AIB3716" s="0"/>
      <c r="AIC3716" s="0"/>
      <c r="AID3716" s="0"/>
      <c r="AIE3716" s="0"/>
      <c r="AIF3716" s="0"/>
      <c r="AIG3716" s="0"/>
      <c r="AIH3716" s="0"/>
      <c r="AII3716" s="0"/>
      <c r="AIJ3716" s="0"/>
      <c r="AIK3716" s="0"/>
      <c r="AIL3716" s="0"/>
      <c r="AIM3716" s="0"/>
      <c r="AIN3716" s="0"/>
      <c r="AIO3716" s="0"/>
      <c r="AIP3716" s="0"/>
      <c r="AIQ3716" s="0"/>
      <c r="AIR3716" s="0"/>
      <c r="AIS3716" s="0"/>
      <c r="AIT3716" s="0"/>
      <c r="AIU3716" s="0"/>
      <c r="AIV3716" s="0"/>
      <c r="AIW3716" s="0"/>
      <c r="AIX3716" s="0"/>
      <c r="AIY3716" s="0"/>
      <c r="AIZ3716" s="0"/>
      <c r="AJA3716" s="0"/>
      <c r="AJB3716" s="0"/>
      <c r="AJC3716" s="0"/>
      <c r="AJD3716" s="0"/>
      <c r="AJE3716" s="0"/>
      <c r="AJF3716" s="0"/>
      <c r="AJG3716" s="0"/>
      <c r="AJH3716" s="0"/>
      <c r="AJI3716" s="0"/>
      <c r="AJJ3716" s="0"/>
      <c r="AJK3716" s="0"/>
      <c r="AJL3716" s="0"/>
      <c r="AJM3716" s="0"/>
      <c r="AJN3716" s="0"/>
      <c r="AJO3716" s="0"/>
      <c r="AJP3716" s="0"/>
      <c r="AJQ3716" s="0"/>
      <c r="AJR3716" s="0"/>
      <c r="AJS3716" s="0"/>
      <c r="AJT3716" s="0"/>
      <c r="AJU3716" s="0"/>
      <c r="AJV3716" s="0"/>
      <c r="AJW3716" s="0"/>
      <c r="AJX3716" s="0"/>
      <c r="AJY3716" s="0"/>
      <c r="AJZ3716" s="0"/>
      <c r="AKA3716" s="0"/>
      <c r="AKB3716" s="0"/>
      <c r="AKC3716" s="0"/>
      <c r="AKD3716" s="0"/>
      <c r="AKE3716" s="0"/>
      <c r="AKF3716" s="0"/>
      <c r="AKG3716" s="0"/>
      <c r="AKH3716" s="0"/>
      <c r="AKI3716" s="0"/>
      <c r="AKJ3716" s="0"/>
      <c r="AKK3716" s="0"/>
      <c r="AKL3716" s="0"/>
      <c r="AKM3716" s="0"/>
      <c r="AKN3716" s="0"/>
      <c r="AKO3716" s="0"/>
      <c r="AKP3716" s="0"/>
      <c r="AKQ3716" s="0"/>
      <c r="AKR3716" s="0"/>
      <c r="AKS3716" s="0"/>
      <c r="AKT3716" s="0"/>
      <c r="AKU3716" s="0"/>
      <c r="AKV3716" s="0"/>
      <c r="AKW3716" s="0"/>
      <c r="AKX3716" s="0"/>
      <c r="AKY3716" s="0"/>
      <c r="AKZ3716" s="0"/>
      <c r="ALA3716" s="0"/>
      <c r="ALB3716" s="0"/>
      <c r="ALC3716" s="0"/>
      <c r="ALD3716" s="0"/>
      <c r="ALE3716" s="0"/>
      <c r="ALF3716" s="0"/>
      <c r="ALG3716" s="0"/>
      <c r="ALH3716" s="0"/>
      <c r="ALI3716" s="0"/>
      <c r="ALJ3716" s="0"/>
      <c r="ALK3716" s="0"/>
      <c r="ALL3716" s="0"/>
      <c r="ALM3716" s="0"/>
      <c r="ALN3716" s="0"/>
      <c r="ALO3716" s="0"/>
      <c r="ALP3716" s="0"/>
      <c r="ALQ3716" s="0"/>
      <c r="ALR3716" s="0"/>
      <c r="ALS3716" s="0"/>
      <c r="ALT3716" s="0"/>
      <c r="ALU3716" s="0"/>
      <c r="ALV3716" s="0"/>
      <c r="ALW3716" s="0"/>
      <c r="ALX3716" s="0"/>
      <c r="ALY3716" s="0"/>
      <c r="ALZ3716" s="0"/>
      <c r="AMA3716" s="0"/>
      <c r="AMB3716" s="0"/>
      <c r="AMC3716" s="0"/>
      <c r="AMD3716" s="0"/>
      <c r="AME3716" s="0"/>
      <c r="AMF3716" s="0"/>
      <c r="AMG3716" s="0"/>
      <c r="AMH3716" s="0"/>
      <c r="AMI3716" s="0"/>
    </row>
    <row r="3717" customFormat="false" ht="12.75" hidden="false" customHeight="false" outlineLevel="0" collapsed="false">
      <c r="A3717" s="1" t="s">
        <v>2459</v>
      </c>
      <c r="C3717" s="27" t="s">
        <v>2472</v>
      </c>
      <c r="D3717" s="27" t="s">
        <v>24</v>
      </c>
      <c r="E3717" s="97"/>
      <c r="F3717" s="31"/>
      <c r="G3717" s="30"/>
      <c r="H3717" s="30" t="s">
        <v>61</v>
      </c>
      <c r="I3717" s="31" t="n">
        <v>1.39</v>
      </c>
      <c r="J3717" s="30" t="s">
        <v>3906</v>
      </c>
      <c r="BM3717" s="0"/>
      <c r="BN3717" s="0"/>
      <c r="BO3717" s="0"/>
      <c r="BP3717" s="0"/>
      <c r="BQ3717" s="0"/>
      <c r="BR3717" s="0"/>
      <c r="BS3717" s="0"/>
      <c r="BT3717" s="0"/>
      <c r="BU3717" s="0"/>
      <c r="BV3717" s="0"/>
      <c r="BW3717" s="0"/>
      <c r="BX3717" s="0"/>
      <c r="BY3717" s="0"/>
      <c r="BZ3717" s="0"/>
      <c r="CA3717" s="0"/>
      <c r="CB3717" s="0"/>
      <c r="CC3717" s="0"/>
      <c r="CD3717" s="0"/>
      <c r="CE3717" s="0"/>
      <c r="CF3717" s="0"/>
      <c r="CG3717" s="0"/>
      <c r="CH3717" s="0"/>
      <c r="CI3717" s="0"/>
      <c r="CJ3717" s="0"/>
      <c r="CK3717" s="0"/>
      <c r="CL3717" s="0"/>
      <c r="CM3717" s="0"/>
      <c r="CN3717" s="0"/>
      <c r="CO3717" s="0"/>
      <c r="CP3717" s="0"/>
      <c r="CQ3717" s="0"/>
      <c r="CR3717" s="0"/>
      <c r="CS3717" s="0"/>
      <c r="CT3717" s="0"/>
      <c r="CU3717" s="0"/>
      <c r="CV3717" s="0"/>
      <c r="CW3717" s="0"/>
      <c r="CX3717" s="0"/>
      <c r="CY3717" s="0"/>
      <c r="CZ3717" s="0"/>
      <c r="DA3717" s="0"/>
      <c r="DB3717" s="0"/>
      <c r="DC3717" s="0"/>
      <c r="DD3717" s="0"/>
      <c r="DE3717" s="0"/>
      <c r="DF3717" s="0"/>
      <c r="DG3717" s="0"/>
      <c r="DH3717" s="0"/>
      <c r="DI3717" s="0"/>
      <c r="DJ3717" s="0"/>
      <c r="DK3717" s="0"/>
      <c r="DL3717" s="0"/>
      <c r="DM3717" s="0"/>
      <c r="DN3717" s="0"/>
      <c r="DO3717" s="0"/>
      <c r="DP3717" s="0"/>
      <c r="DQ3717" s="0"/>
      <c r="DR3717" s="0"/>
      <c r="DS3717" s="0"/>
      <c r="DT3717" s="0"/>
      <c r="DU3717" s="0"/>
      <c r="DV3717" s="0"/>
      <c r="DW3717" s="0"/>
      <c r="DX3717" s="0"/>
      <c r="DY3717" s="0"/>
      <c r="DZ3717" s="0"/>
      <c r="EA3717" s="0"/>
      <c r="EB3717" s="0"/>
      <c r="EC3717" s="0"/>
      <c r="ED3717" s="0"/>
      <c r="EE3717" s="0"/>
      <c r="EF3717" s="0"/>
      <c r="EG3717" s="0"/>
      <c r="EH3717" s="0"/>
      <c r="EI3717" s="0"/>
      <c r="EJ3717" s="0"/>
      <c r="EK3717" s="0"/>
      <c r="EL3717" s="0"/>
      <c r="EM3717" s="0"/>
      <c r="EN3717" s="0"/>
      <c r="EO3717" s="0"/>
      <c r="EP3717" s="0"/>
      <c r="EQ3717" s="0"/>
      <c r="ER3717" s="0"/>
      <c r="ES3717" s="0"/>
      <c r="ET3717" s="0"/>
      <c r="EU3717" s="0"/>
      <c r="EV3717" s="0"/>
      <c r="EW3717" s="0"/>
      <c r="EX3717" s="0"/>
      <c r="EY3717" s="0"/>
      <c r="EZ3717" s="0"/>
      <c r="FA3717" s="0"/>
      <c r="FB3717" s="0"/>
      <c r="FC3717" s="0"/>
      <c r="FD3717" s="0"/>
      <c r="FE3717" s="0"/>
      <c r="FF3717" s="0"/>
      <c r="FG3717" s="0"/>
      <c r="FH3717" s="0"/>
      <c r="FI3717" s="0"/>
      <c r="FJ3717" s="0"/>
      <c r="FK3717" s="0"/>
      <c r="FL3717" s="0"/>
      <c r="FM3717" s="0"/>
      <c r="FN3717" s="0"/>
      <c r="FO3717" s="0"/>
      <c r="FP3717" s="0"/>
      <c r="FQ3717" s="0"/>
      <c r="FR3717" s="0"/>
      <c r="FS3717" s="0"/>
      <c r="FT3717" s="0"/>
      <c r="FU3717" s="0"/>
      <c r="FV3717" s="0"/>
      <c r="FW3717" s="0"/>
      <c r="FX3717" s="0"/>
      <c r="FY3717" s="0"/>
      <c r="FZ3717" s="0"/>
      <c r="GA3717" s="0"/>
      <c r="GB3717" s="0"/>
      <c r="GC3717" s="0"/>
      <c r="GD3717" s="0"/>
      <c r="GE3717" s="0"/>
      <c r="GF3717" s="0"/>
      <c r="GG3717" s="0"/>
      <c r="GH3717" s="0"/>
      <c r="GI3717" s="0"/>
      <c r="GJ3717" s="0"/>
      <c r="GK3717" s="0"/>
      <c r="GL3717" s="0"/>
      <c r="GM3717" s="0"/>
      <c r="GN3717" s="0"/>
      <c r="GO3717" s="0"/>
      <c r="GP3717" s="0"/>
      <c r="GQ3717" s="0"/>
      <c r="GR3717" s="0"/>
      <c r="GS3717" s="0"/>
      <c r="GT3717" s="0"/>
      <c r="GU3717" s="0"/>
      <c r="GV3717" s="0"/>
      <c r="GW3717" s="0"/>
      <c r="GX3717" s="0"/>
      <c r="GY3717" s="0"/>
      <c r="GZ3717" s="0"/>
      <c r="HA3717" s="0"/>
      <c r="HB3717" s="0"/>
      <c r="HC3717" s="0"/>
      <c r="HD3717" s="0"/>
      <c r="HE3717" s="0"/>
      <c r="HF3717" s="0"/>
      <c r="HG3717" s="0"/>
      <c r="HH3717" s="0"/>
      <c r="HI3717" s="0"/>
      <c r="HJ3717" s="0"/>
      <c r="HK3717" s="0"/>
      <c r="HL3717" s="0"/>
      <c r="HM3717" s="0"/>
      <c r="HN3717" s="0"/>
      <c r="HO3717" s="0"/>
      <c r="HP3717" s="0"/>
      <c r="HQ3717" s="0"/>
      <c r="HR3717" s="0"/>
      <c r="HS3717" s="0"/>
      <c r="HT3717" s="0"/>
      <c r="HU3717" s="0"/>
      <c r="HV3717" s="0"/>
      <c r="HW3717" s="0"/>
      <c r="HX3717" s="0"/>
      <c r="HY3717" s="0"/>
      <c r="HZ3717" s="0"/>
      <c r="IA3717" s="0"/>
      <c r="IB3717" s="0"/>
      <c r="IC3717" s="0"/>
      <c r="ID3717" s="0"/>
      <c r="IE3717" s="0"/>
      <c r="IF3717" s="0"/>
      <c r="IG3717" s="0"/>
      <c r="IH3717" s="0"/>
      <c r="II3717" s="0"/>
      <c r="IJ3717" s="0"/>
      <c r="IK3717" s="0"/>
      <c r="IL3717" s="0"/>
      <c r="IM3717" s="0"/>
      <c r="IN3717" s="0"/>
      <c r="IO3717" s="0"/>
      <c r="IP3717" s="0"/>
      <c r="IQ3717" s="0"/>
      <c r="IR3717" s="0"/>
      <c r="IS3717" s="0"/>
      <c r="IT3717" s="0"/>
      <c r="IU3717" s="0"/>
      <c r="IV3717" s="0"/>
      <c r="IW3717" s="0"/>
      <c r="IX3717" s="0"/>
      <c r="IY3717" s="0"/>
      <c r="IZ3717" s="0"/>
      <c r="JA3717" s="0"/>
      <c r="JB3717" s="0"/>
      <c r="JC3717" s="0"/>
      <c r="JD3717" s="0"/>
      <c r="JE3717" s="0"/>
      <c r="JF3717" s="0"/>
      <c r="JG3717" s="0"/>
      <c r="JH3717" s="0"/>
      <c r="JI3717" s="0"/>
      <c r="JJ3717" s="0"/>
      <c r="JK3717" s="0"/>
      <c r="JL3717" s="0"/>
      <c r="JM3717" s="0"/>
      <c r="JN3717" s="0"/>
      <c r="JO3717" s="0"/>
      <c r="JP3717" s="0"/>
      <c r="JQ3717" s="0"/>
      <c r="JR3717" s="0"/>
      <c r="JS3717" s="0"/>
      <c r="JT3717" s="0"/>
      <c r="JU3717" s="0"/>
      <c r="JV3717" s="0"/>
      <c r="JW3717" s="0"/>
      <c r="JX3717" s="0"/>
      <c r="JY3717" s="0"/>
      <c r="JZ3717" s="0"/>
      <c r="KA3717" s="0"/>
      <c r="KB3717" s="0"/>
      <c r="KC3717" s="0"/>
      <c r="KD3717" s="0"/>
      <c r="KE3717" s="0"/>
      <c r="KF3717" s="0"/>
      <c r="KG3717" s="0"/>
      <c r="KH3717" s="0"/>
      <c r="KI3717" s="0"/>
      <c r="KJ3717" s="0"/>
      <c r="KK3717" s="0"/>
      <c r="KL3717" s="0"/>
      <c r="KM3717" s="0"/>
      <c r="KN3717" s="0"/>
      <c r="KO3717" s="0"/>
      <c r="KP3717" s="0"/>
      <c r="KQ3717" s="0"/>
      <c r="KR3717" s="0"/>
      <c r="KS3717" s="0"/>
      <c r="KT3717" s="0"/>
      <c r="KU3717" s="0"/>
      <c r="KV3717" s="0"/>
      <c r="KW3717" s="0"/>
      <c r="KX3717" s="0"/>
      <c r="KY3717" s="0"/>
      <c r="KZ3717" s="0"/>
      <c r="LA3717" s="0"/>
      <c r="LB3717" s="0"/>
      <c r="LC3717" s="0"/>
      <c r="LD3717" s="0"/>
      <c r="LE3717" s="0"/>
      <c r="LF3717" s="0"/>
      <c r="LG3717" s="0"/>
      <c r="LH3717" s="0"/>
      <c r="LI3717" s="0"/>
      <c r="LJ3717" s="0"/>
      <c r="LK3717" s="0"/>
      <c r="LL3717" s="0"/>
      <c r="LM3717" s="0"/>
      <c r="LN3717" s="0"/>
      <c r="LO3717" s="0"/>
      <c r="LP3717" s="0"/>
      <c r="LQ3717" s="0"/>
      <c r="LR3717" s="0"/>
      <c r="LS3717" s="0"/>
      <c r="LT3717" s="0"/>
      <c r="LU3717" s="0"/>
      <c r="LV3717" s="0"/>
      <c r="LW3717" s="0"/>
      <c r="LX3717" s="0"/>
      <c r="LY3717" s="0"/>
      <c r="LZ3717" s="0"/>
      <c r="MA3717" s="0"/>
      <c r="MB3717" s="0"/>
      <c r="MC3717" s="0"/>
      <c r="MD3717" s="0"/>
      <c r="ME3717" s="0"/>
      <c r="MF3717" s="0"/>
      <c r="MG3717" s="0"/>
      <c r="MH3717" s="0"/>
      <c r="MI3717" s="0"/>
      <c r="MJ3717" s="0"/>
      <c r="MK3717" s="0"/>
      <c r="ML3717" s="0"/>
      <c r="MM3717" s="0"/>
      <c r="MN3717" s="0"/>
      <c r="MO3717" s="0"/>
      <c r="MP3717" s="0"/>
      <c r="MQ3717" s="0"/>
      <c r="MR3717" s="0"/>
      <c r="MS3717" s="0"/>
      <c r="MT3717" s="0"/>
      <c r="MU3717" s="0"/>
      <c r="MV3717" s="0"/>
      <c r="MW3717" s="0"/>
      <c r="MX3717" s="0"/>
      <c r="MY3717" s="0"/>
      <c r="MZ3717" s="0"/>
      <c r="NA3717" s="0"/>
      <c r="NB3717" s="0"/>
      <c r="NC3717" s="0"/>
      <c r="ND3717" s="0"/>
      <c r="NE3717" s="0"/>
      <c r="NF3717" s="0"/>
      <c r="NG3717" s="0"/>
      <c r="NH3717" s="0"/>
      <c r="NI3717" s="0"/>
      <c r="NJ3717" s="0"/>
      <c r="NK3717" s="0"/>
      <c r="NL3717" s="0"/>
      <c r="NM3717" s="0"/>
      <c r="NN3717" s="0"/>
      <c r="NO3717" s="0"/>
      <c r="NP3717" s="0"/>
      <c r="NQ3717" s="0"/>
      <c r="NR3717" s="0"/>
      <c r="NS3717" s="0"/>
      <c r="NT3717" s="0"/>
      <c r="NU3717" s="0"/>
      <c r="NV3717" s="0"/>
      <c r="NW3717" s="0"/>
      <c r="NX3717" s="0"/>
      <c r="NY3717" s="0"/>
      <c r="NZ3717" s="0"/>
      <c r="OA3717" s="0"/>
      <c r="OB3717" s="0"/>
      <c r="OC3717" s="0"/>
      <c r="OD3717" s="0"/>
      <c r="OE3717" s="0"/>
      <c r="OF3717" s="0"/>
      <c r="OG3717" s="0"/>
      <c r="OH3717" s="0"/>
      <c r="OI3717" s="0"/>
      <c r="OJ3717" s="0"/>
      <c r="OK3717" s="0"/>
      <c r="OL3717" s="0"/>
      <c r="OM3717" s="0"/>
      <c r="ON3717" s="0"/>
      <c r="OO3717" s="0"/>
      <c r="OP3717" s="0"/>
      <c r="OQ3717" s="0"/>
      <c r="OR3717" s="0"/>
      <c r="OS3717" s="0"/>
      <c r="OT3717" s="0"/>
      <c r="OU3717" s="0"/>
      <c r="OV3717" s="0"/>
      <c r="OW3717" s="0"/>
      <c r="OX3717" s="0"/>
      <c r="OY3717" s="0"/>
      <c r="OZ3717" s="0"/>
      <c r="PA3717" s="0"/>
      <c r="PB3717" s="0"/>
      <c r="PC3717" s="0"/>
      <c r="PD3717" s="0"/>
      <c r="PE3717" s="0"/>
      <c r="PF3717" s="0"/>
      <c r="PG3717" s="0"/>
      <c r="PH3717" s="0"/>
      <c r="PI3717" s="0"/>
      <c r="PJ3717" s="0"/>
      <c r="PK3717" s="0"/>
      <c r="PL3717" s="0"/>
      <c r="PM3717" s="0"/>
      <c r="PN3717" s="0"/>
      <c r="PO3717" s="0"/>
      <c r="PP3717" s="0"/>
      <c r="PQ3717" s="0"/>
      <c r="PR3717" s="0"/>
      <c r="PS3717" s="0"/>
      <c r="PT3717" s="0"/>
      <c r="PU3717" s="0"/>
      <c r="PV3717" s="0"/>
      <c r="PW3717" s="0"/>
      <c r="PX3717" s="0"/>
      <c r="PY3717" s="0"/>
      <c r="PZ3717" s="0"/>
      <c r="QA3717" s="0"/>
      <c r="QB3717" s="0"/>
      <c r="QC3717" s="0"/>
      <c r="QD3717" s="0"/>
      <c r="QE3717" s="0"/>
      <c r="QF3717" s="0"/>
      <c r="QG3717" s="0"/>
      <c r="QH3717" s="0"/>
      <c r="QI3717" s="0"/>
      <c r="QJ3717" s="0"/>
      <c r="QK3717" s="0"/>
      <c r="QL3717" s="0"/>
      <c r="QM3717" s="0"/>
      <c r="QN3717" s="0"/>
      <c r="QO3717" s="0"/>
      <c r="QP3717" s="0"/>
      <c r="QQ3717" s="0"/>
      <c r="QR3717" s="0"/>
      <c r="QS3717" s="0"/>
      <c r="QT3717" s="0"/>
      <c r="QU3717" s="0"/>
      <c r="QV3717" s="0"/>
      <c r="QW3717" s="0"/>
      <c r="QX3717" s="0"/>
      <c r="QY3717" s="0"/>
      <c r="QZ3717" s="0"/>
      <c r="RA3717" s="0"/>
      <c r="RB3717" s="0"/>
      <c r="RC3717" s="0"/>
      <c r="RD3717" s="0"/>
      <c r="RE3717" s="0"/>
      <c r="RF3717" s="0"/>
      <c r="RG3717" s="0"/>
      <c r="RH3717" s="0"/>
      <c r="RI3717" s="0"/>
      <c r="RJ3717" s="0"/>
      <c r="RK3717" s="0"/>
      <c r="RL3717" s="0"/>
      <c r="RM3717" s="0"/>
      <c r="RN3717" s="0"/>
      <c r="RO3717" s="0"/>
      <c r="RP3717" s="0"/>
      <c r="RQ3717" s="0"/>
      <c r="RR3717" s="0"/>
      <c r="RS3717" s="0"/>
      <c r="RT3717" s="0"/>
      <c r="RU3717" s="0"/>
      <c r="RV3717" s="0"/>
      <c r="RW3717" s="0"/>
      <c r="RX3717" s="0"/>
      <c r="RY3717" s="0"/>
      <c r="RZ3717" s="0"/>
      <c r="SA3717" s="0"/>
      <c r="SB3717" s="0"/>
      <c r="SC3717" s="0"/>
      <c r="SD3717" s="0"/>
      <c r="SE3717" s="0"/>
      <c r="SF3717" s="0"/>
      <c r="SG3717" s="0"/>
      <c r="SH3717" s="0"/>
      <c r="SI3717" s="0"/>
      <c r="SJ3717" s="0"/>
      <c r="SK3717" s="0"/>
      <c r="SL3717" s="0"/>
      <c r="SM3717" s="0"/>
      <c r="SN3717" s="0"/>
      <c r="SO3717" s="0"/>
      <c r="SP3717" s="0"/>
      <c r="SQ3717" s="0"/>
      <c r="SR3717" s="0"/>
      <c r="SS3717" s="0"/>
      <c r="ST3717" s="0"/>
      <c r="SU3717" s="0"/>
      <c r="SV3717" s="0"/>
      <c r="SW3717" s="0"/>
      <c r="SX3717" s="0"/>
      <c r="SY3717" s="0"/>
      <c r="SZ3717" s="0"/>
      <c r="TA3717" s="0"/>
      <c r="TB3717" s="0"/>
      <c r="TC3717" s="0"/>
      <c r="TD3717" s="0"/>
      <c r="TE3717" s="0"/>
      <c r="TF3717" s="0"/>
      <c r="TG3717" s="0"/>
      <c r="TH3717" s="0"/>
      <c r="TI3717" s="0"/>
      <c r="TJ3717" s="0"/>
      <c r="TK3717" s="0"/>
      <c r="TL3717" s="0"/>
      <c r="TM3717" s="0"/>
      <c r="TN3717" s="0"/>
      <c r="TO3717" s="0"/>
      <c r="TP3717" s="0"/>
      <c r="TQ3717" s="0"/>
      <c r="TR3717" s="0"/>
      <c r="TS3717" s="0"/>
      <c r="TT3717" s="0"/>
      <c r="TU3717" s="0"/>
      <c r="TV3717" s="0"/>
      <c r="TW3717" s="0"/>
      <c r="TX3717" s="0"/>
      <c r="TY3717" s="0"/>
      <c r="TZ3717" s="0"/>
      <c r="UA3717" s="0"/>
      <c r="UB3717" s="0"/>
      <c r="UC3717" s="0"/>
      <c r="UD3717" s="0"/>
      <c r="UE3717" s="0"/>
      <c r="UF3717" s="0"/>
      <c r="UG3717" s="0"/>
      <c r="UH3717" s="0"/>
      <c r="UI3717" s="0"/>
      <c r="UJ3717" s="0"/>
      <c r="UK3717" s="0"/>
      <c r="UL3717" s="0"/>
      <c r="UM3717" s="0"/>
      <c r="UN3717" s="0"/>
      <c r="UO3717" s="0"/>
      <c r="UP3717" s="0"/>
      <c r="UQ3717" s="0"/>
      <c r="UR3717" s="0"/>
      <c r="US3717" s="0"/>
      <c r="UT3717" s="0"/>
      <c r="UU3717" s="0"/>
      <c r="UV3717" s="0"/>
      <c r="UW3717" s="0"/>
      <c r="UX3717" s="0"/>
      <c r="UY3717" s="0"/>
      <c r="UZ3717" s="0"/>
      <c r="VA3717" s="0"/>
      <c r="VB3717" s="0"/>
      <c r="VC3717" s="0"/>
      <c r="VD3717" s="0"/>
      <c r="VE3717" s="0"/>
      <c r="VF3717" s="0"/>
      <c r="VG3717" s="0"/>
      <c r="VH3717" s="0"/>
      <c r="VI3717" s="0"/>
      <c r="VJ3717" s="0"/>
      <c r="VK3717" s="0"/>
      <c r="VL3717" s="0"/>
      <c r="VM3717" s="0"/>
      <c r="VN3717" s="0"/>
      <c r="VO3717" s="0"/>
      <c r="VP3717" s="0"/>
      <c r="VQ3717" s="0"/>
      <c r="VR3717" s="0"/>
      <c r="VS3717" s="0"/>
      <c r="VT3717" s="0"/>
      <c r="VU3717" s="0"/>
      <c r="VV3717" s="0"/>
      <c r="VW3717" s="0"/>
      <c r="VX3717" s="0"/>
      <c r="VY3717" s="0"/>
      <c r="VZ3717" s="0"/>
      <c r="WA3717" s="0"/>
      <c r="WB3717" s="0"/>
      <c r="WC3717" s="0"/>
      <c r="WD3717" s="0"/>
      <c r="WE3717" s="0"/>
      <c r="WF3717" s="0"/>
      <c r="WG3717" s="0"/>
      <c r="WH3717" s="0"/>
      <c r="WI3717" s="0"/>
      <c r="WJ3717" s="0"/>
      <c r="WK3717" s="0"/>
      <c r="WL3717" s="0"/>
      <c r="WM3717" s="0"/>
      <c r="WN3717" s="0"/>
      <c r="WO3717" s="0"/>
      <c r="WP3717" s="0"/>
      <c r="WQ3717" s="0"/>
      <c r="WR3717" s="0"/>
      <c r="WS3717" s="0"/>
      <c r="WT3717" s="0"/>
      <c r="WU3717" s="0"/>
      <c r="WV3717" s="0"/>
      <c r="WW3717" s="0"/>
      <c r="WX3717" s="0"/>
      <c r="WY3717" s="0"/>
      <c r="WZ3717" s="0"/>
      <c r="XA3717" s="0"/>
      <c r="XB3717" s="0"/>
      <c r="XC3717" s="0"/>
      <c r="XD3717" s="0"/>
      <c r="XE3717" s="0"/>
      <c r="XF3717" s="0"/>
      <c r="XG3717" s="0"/>
      <c r="XH3717" s="0"/>
      <c r="XI3717" s="0"/>
      <c r="XJ3717" s="0"/>
      <c r="XK3717" s="0"/>
      <c r="XL3717" s="0"/>
      <c r="XM3717" s="0"/>
      <c r="XN3717" s="0"/>
      <c r="XO3717" s="0"/>
      <c r="XP3717" s="0"/>
      <c r="XQ3717" s="0"/>
      <c r="XR3717" s="0"/>
      <c r="XS3717" s="0"/>
      <c r="XT3717" s="0"/>
      <c r="XU3717" s="0"/>
      <c r="XV3717" s="0"/>
      <c r="XW3717" s="0"/>
      <c r="XX3717" s="0"/>
      <c r="XY3717" s="0"/>
      <c r="XZ3717" s="0"/>
      <c r="YA3717" s="0"/>
      <c r="YB3717" s="0"/>
      <c r="YC3717" s="0"/>
      <c r="YD3717" s="0"/>
      <c r="YE3717" s="0"/>
      <c r="YF3717" s="0"/>
      <c r="YG3717" s="0"/>
      <c r="YH3717" s="0"/>
      <c r="YI3717" s="0"/>
      <c r="YJ3717" s="0"/>
      <c r="YK3717" s="0"/>
      <c r="YL3717" s="0"/>
      <c r="YM3717" s="0"/>
      <c r="YN3717" s="0"/>
      <c r="YO3717" s="0"/>
      <c r="YP3717" s="0"/>
      <c r="YQ3717" s="0"/>
      <c r="YR3717" s="0"/>
      <c r="YS3717" s="0"/>
      <c r="YT3717" s="0"/>
      <c r="YU3717" s="0"/>
      <c r="YV3717" s="0"/>
      <c r="YW3717" s="0"/>
      <c r="YX3717" s="0"/>
      <c r="YY3717" s="0"/>
      <c r="YZ3717" s="0"/>
      <c r="ZA3717" s="0"/>
      <c r="ZB3717" s="0"/>
      <c r="ZC3717" s="0"/>
      <c r="ZD3717" s="0"/>
      <c r="ZE3717" s="0"/>
      <c r="ZF3717" s="0"/>
      <c r="ZG3717" s="0"/>
      <c r="ZH3717" s="0"/>
      <c r="ZI3717" s="0"/>
      <c r="ZJ3717" s="0"/>
      <c r="ZK3717" s="0"/>
      <c r="ZL3717" s="0"/>
      <c r="ZM3717" s="0"/>
      <c r="ZN3717" s="0"/>
      <c r="ZO3717" s="0"/>
      <c r="ZP3717" s="0"/>
      <c r="ZQ3717" s="0"/>
      <c r="ZR3717" s="0"/>
      <c r="ZS3717" s="0"/>
      <c r="ZT3717" s="0"/>
      <c r="ZU3717" s="0"/>
      <c r="ZV3717" s="0"/>
      <c r="ZW3717" s="0"/>
      <c r="ZX3717" s="0"/>
      <c r="ZY3717" s="0"/>
      <c r="ZZ3717" s="0"/>
      <c r="AAA3717" s="0"/>
      <c r="AAB3717" s="0"/>
      <c r="AAC3717" s="0"/>
      <c r="AAD3717" s="0"/>
      <c r="AAE3717" s="0"/>
      <c r="AAF3717" s="0"/>
      <c r="AAG3717" s="0"/>
      <c r="AAH3717" s="0"/>
      <c r="AAI3717" s="0"/>
      <c r="AAJ3717" s="0"/>
      <c r="AAK3717" s="0"/>
      <c r="AAL3717" s="0"/>
      <c r="AAM3717" s="0"/>
      <c r="AAN3717" s="0"/>
      <c r="AAO3717" s="0"/>
      <c r="AAP3717" s="0"/>
      <c r="AAQ3717" s="0"/>
      <c r="AAR3717" s="0"/>
      <c r="AAS3717" s="0"/>
      <c r="AAT3717" s="0"/>
      <c r="AAU3717" s="0"/>
      <c r="AAV3717" s="0"/>
      <c r="AAW3717" s="0"/>
      <c r="AAX3717" s="0"/>
      <c r="AAY3717" s="0"/>
      <c r="AAZ3717" s="0"/>
      <c r="ABA3717" s="0"/>
      <c r="ABB3717" s="0"/>
      <c r="ABC3717" s="0"/>
      <c r="ABD3717" s="0"/>
      <c r="ABE3717" s="0"/>
      <c r="ABF3717" s="0"/>
      <c r="ABG3717" s="0"/>
      <c r="ABH3717" s="0"/>
      <c r="ABI3717" s="0"/>
      <c r="ABJ3717" s="0"/>
      <c r="ABK3717" s="0"/>
      <c r="ABL3717" s="0"/>
      <c r="ABM3717" s="0"/>
      <c r="ABN3717" s="0"/>
      <c r="ABO3717" s="0"/>
      <c r="ABP3717" s="0"/>
      <c r="ABQ3717" s="0"/>
      <c r="ABR3717" s="0"/>
      <c r="ABS3717" s="0"/>
      <c r="ABT3717" s="0"/>
      <c r="ABU3717" s="0"/>
      <c r="ABV3717" s="0"/>
      <c r="ABW3717" s="0"/>
      <c r="ABX3717" s="0"/>
      <c r="ABY3717" s="0"/>
      <c r="ABZ3717" s="0"/>
      <c r="ACA3717" s="0"/>
      <c r="ACB3717" s="0"/>
      <c r="ACC3717" s="0"/>
      <c r="ACD3717" s="0"/>
      <c r="ACE3717" s="0"/>
      <c r="ACF3717" s="0"/>
      <c r="ACG3717" s="0"/>
      <c r="ACH3717" s="0"/>
      <c r="ACI3717" s="0"/>
      <c r="ACJ3717" s="0"/>
      <c r="ACK3717" s="0"/>
      <c r="ACL3717" s="0"/>
      <c r="ACM3717" s="0"/>
      <c r="ACN3717" s="0"/>
      <c r="ACO3717" s="0"/>
      <c r="ACP3717" s="0"/>
      <c r="ACQ3717" s="0"/>
      <c r="ACR3717" s="0"/>
      <c r="ACS3717" s="0"/>
      <c r="ACT3717" s="0"/>
      <c r="ACU3717" s="0"/>
      <c r="ACV3717" s="0"/>
      <c r="ACW3717" s="0"/>
      <c r="ACX3717" s="0"/>
      <c r="ACY3717" s="0"/>
      <c r="ACZ3717" s="0"/>
      <c r="ADA3717" s="0"/>
      <c r="ADB3717" s="0"/>
      <c r="ADC3717" s="0"/>
      <c r="ADD3717" s="0"/>
      <c r="ADE3717" s="0"/>
      <c r="ADF3717" s="0"/>
      <c r="ADG3717" s="0"/>
      <c r="ADH3717" s="0"/>
      <c r="ADI3717" s="0"/>
      <c r="ADJ3717" s="0"/>
      <c r="ADK3717" s="0"/>
      <c r="ADL3717" s="0"/>
      <c r="ADM3717" s="0"/>
      <c r="ADN3717" s="0"/>
      <c r="ADO3717" s="0"/>
      <c r="ADP3717" s="0"/>
      <c r="ADQ3717" s="0"/>
      <c r="ADR3717" s="0"/>
      <c r="ADS3717" s="0"/>
      <c r="ADT3717" s="0"/>
      <c r="ADU3717" s="0"/>
      <c r="ADV3717" s="0"/>
      <c r="ADW3717" s="0"/>
      <c r="ADX3717" s="0"/>
      <c r="ADY3717" s="0"/>
      <c r="ADZ3717" s="0"/>
      <c r="AEA3717" s="0"/>
      <c r="AEB3717" s="0"/>
      <c r="AEC3717" s="0"/>
      <c r="AED3717" s="0"/>
      <c r="AEE3717" s="0"/>
      <c r="AEF3717" s="0"/>
      <c r="AEG3717" s="0"/>
      <c r="AEH3717" s="0"/>
      <c r="AEI3717" s="0"/>
      <c r="AEJ3717" s="0"/>
      <c r="AEK3717" s="0"/>
      <c r="AEL3717" s="0"/>
      <c r="AEM3717" s="0"/>
      <c r="AEN3717" s="0"/>
      <c r="AEO3717" s="0"/>
      <c r="AEP3717" s="0"/>
      <c r="AEQ3717" s="0"/>
      <c r="AER3717" s="0"/>
      <c r="AES3717" s="0"/>
      <c r="AET3717" s="0"/>
      <c r="AEU3717" s="0"/>
      <c r="AEV3717" s="0"/>
      <c r="AEW3717" s="0"/>
      <c r="AEX3717" s="0"/>
      <c r="AEY3717" s="0"/>
      <c r="AEZ3717" s="0"/>
      <c r="AFA3717" s="0"/>
      <c r="AFB3717" s="0"/>
      <c r="AFC3717" s="0"/>
      <c r="AFD3717" s="0"/>
      <c r="AFE3717" s="0"/>
      <c r="AFF3717" s="0"/>
      <c r="AFG3717" s="0"/>
      <c r="AFH3717" s="0"/>
      <c r="AFI3717" s="0"/>
      <c r="AFJ3717" s="0"/>
      <c r="AFK3717" s="0"/>
      <c r="AFL3717" s="0"/>
      <c r="AFM3717" s="0"/>
      <c r="AFN3717" s="0"/>
      <c r="AFO3717" s="0"/>
      <c r="AFP3717" s="0"/>
      <c r="AFQ3717" s="0"/>
      <c r="AFR3717" s="0"/>
      <c r="AFS3717" s="0"/>
      <c r="AFT3717" s="0"/>
      <c r="AFU3717" s="0"/>
      <c r="AFV3717" s="0"/>
      <c r="AFW3717" s="0"/>
      <c r="AFX3717" s="0"/>
      <c r="AFY3717" s="0"/>
      <c r="AFZ3717" s="0"/>
      <c r="AGA3717" s="0"/>
      <c r="AGB3717" s="0"/>
      <c r="AGC3717" s="0"/>
      <c r="AGD3717" s="0"/>
      <c r="AGE3717" s="0"/>
      <c r="AGF3717" s="0"/>
      <c r="AGG3717" s="0"/>
      <c r="AGH3717" s="0"/>
      <c r="AGI3717" s="0"/>
      <c r="AGJ3717" s="0"/>
      <c r="AGK3717" s="0"/>
      <c r="AGL3717" s="0"/>
      <c r="AGM3717" s="0"/>
      <c r="AGN3717" s="0"/>
      <c r="AGO3717" s="0"/>
      <c r="AGP3717" s="0"/>
      <c r="AGQ3717" s="0"/>
      <c r="AGR3717" s="0"/>
      <c r="AGS3717" s="0"/>
      <c r="AGT3717" s="0"/>
      <c r="AGU3717" s="0"/>
      <c r="AGV3717" s="0"/>
      <c r="AGW3717" s="0"/>
      <c r="AGX3717" s="0"/>
      <c r="AGY3717" s="0"/>
      <c r="AGZ3717" s="0"/>
      <c r="AHA3717" s="0"/>
      <c r="AHB3717" s="0"/>
      <c r="AHC3717" s="0"/>
      <c r="AHD3717" s="0"/>
      <c r="AHE3717" s="0"/>
      <c r="AHF3717" s="0"/>
      <c r="AHG3717" s="0"/>
      <c r="AHH3717" s="0"/>
      <c r="AHI3717" s="0"/>
      <c r="AHJ3717" s="0"/>
      <c r="AHK3717" s="0"/>
      <c r="AHL3717" s="0"/>
      <c r="AHM3717" s="0"/>
      <c r="AHN3717" s="0"/>
      <c r="AHO3717" s="0"/>
      <c r="AHP3717" s="0"/>
      <c r="AHQ3717" s="0"/>
      <c r="AHR3717" s="0"/>
      <c r="AHS3717" s="0"/>
      <c r="AHT3717" s="0"/>
      <c r="AHU3717" s="0"/>
      <c r="AHV3717" s="0"/>
      <c r="AHW3717" s="0"/>
      <c r="AHX3717" s="0"/>
      <c r="AHY3717" s="0"/>
      <c r="AHZ3717" s="0"/>
      <c r="AIA3717" s="0"/>
      <c r="AIB3717" s="0"/>
      <c r="AIC3717" s="0"/>
      <c r="AID3717" s="0"/>
      <c r="AIE3717" s="0"/>
      <c r="AIF3717" s="0"/>
      <c r="AIG3717" s="0"/>
      <c r="AIH3717" s="0"/>
      <c r="AII3717" s="0"/>
      <c r="AIJ3717" s="0"/>
      <c r="AIK3717" s="0"/>
      <c r="AIL3717" s="0"/>
      <c r="AIM3717" s="0"/>
      <c r="AIN3717" s="0"/>
      <c r="AIO3717" s="0"/>
      <c r="AIP3717" s="0"/>
      <c r="AIQ3717" s="0"/>
      <c r="AIR3717" s="0"/>
      <c r="AIS3717" s="0"/>
      <c r="AIT3717" s="0"/>
      <c r="AIU3717" s="0"/>
      <c r="AIV3717" s="0"/>
      <c r="AIW3717" s="0"/>
      <c r="AIX3717" s="0"/>
      <c r="AIY3717" s="0"/>
      <c r="AIZ3717" s="0"/>
      <c r="AJA3717" s="0"/>
      <c r="AJB3717" s="0"/>
      <c r="AJC3717" s="0"/>
      <c r="AJD3717" s="0"/>
      <c r="AJE3717" s="0"/>
      <c r="AJF3717" s="0"/>
      <c r="AJG3717" s="0"/>
      <c r="AJH3717" s="0"/>
      <c r="AJI3717" s="0"/>
      <c r="AJJ3717" s="0"/>
      <c r="AJK3717" s="0"/>
      <c r="AJL3717" s="0"/>
      <c r="AJM3717" s="0"/>
      <c r="AJN3717" s="0"/>
      <c r="AJO3717" s="0"/>
      <c r="AJP3717" s="0"/>
      <c r="AJQ3717" s="0"/>
      <c r="AJR3717" s="0"/>
      <c r="AJS3717" s="0"/>
      <c r="AJT3717" s="0"/>
      <c r="AJU3717" s="0"/>
      <c r="AJV3717" s="0"/>
      <c r="AJW3717" s="0"/>
      <c r="AJX3717" s="0"/>
      <c r="AJY3717" s="0"/>
      <c r="AJZ3717" s="0"/>
      <c r="AKA3717" s="0"/>
      <c r="AKB3717" s="0"/>
      <c r="AKC3717" s="0"/>
      <c r="AKD3717" s="0"/>
      <c r="AKE3717" s="0"/>
      <c r="AKF3717" s="0"/>
      <c r="AKG3717" s="0"/>
      <c r="AKH3717" s="0"/>
      <c r="AKI3717" s="0"/>
      <c r="AKJ3717" s="0"/>
      <c r="AKK3717" s="0"/>
      <c r="AKL3717" s="0"/>
      <c r="AKM3717" s="0"/>
      <c r="AKN3717" s="0"/>
      <c r="AKO3717" s="0"/>
      <c r="AKP3717" s="0"/>
      <c r="AKQ3717" s="0"/>
      <c r="AKR3717" s="0"/>
      <c r="AKS3717" s="0"/>
      <c r="AKT3717" s="0"/>
      <c r="AKU3717" s="0"/>
      <c r="AKV3717" s="0"/>
      <c r="AKW3717" s="0"/>
      <c r="AKX3717" s="0"/>
      <c r="AKY3717" s="0"/>
      <c r="AKZ3717" s="0"/>
      <c r="ALA3717" s="0"/>
      <c r="ALB3717" s="0"/>
      <c r="ALC3717" s="0"/>
      <c r="ALD3717" s="0"/>
      <c r="ALE3717" s="0"/>
      <c r="ALF3717" s="0"/>
      <c r="ALG3717" s="0"/>
      <c r="ALH3717" s="0"/>
      <c r="ALI3717" s="0"/>
      <c r="ALJ3717" s="0"/>
      <c r="ALK3717" s="0"/>
      <c r="ALL3717" s="0"/>
      <c r="ALM3717" s="0"/>
      <c r="ALN3717" s="0"/>
      <c r="ALO3717" s="0"/>
      <c r="ALP3717" s="0"/>
      <c r="ALQ3717" s="0"/>
      <c r="ALR3717" s="0"/>
      <c r="ALS3717" s="0"/>
      <c r="ALT3717" s="0"/>
      <c r="ALU3717" s="0"/>
      <c r="ALV3717" s="0"/>
      <c r="ALW3717" s="0"/>
      <c r="ALX3717" s="0"/>
      <c r="ALY3717" s="0"/>
      <c r="ALZ3717" s="0"/>
      <c r="AMA3717" s="0"/>
      <c r="AMB3717" s="0"/>
      <c r="AMC3717" s="0"/>
      <c r="AMD3717" s="0"/>
      <c r="AME3717" s="0"/>
      <c r="AMF3717" s="0"/>
      <c r="AMG3717" s="0"/>
      <c r="AMH3717" s="0"/>
      <c r="AMI3717" s="0"/>
    </row>
    <row r="3718" customFormat="false" ht="12.75" hidden="false" customHeight="false" outlineLevel="0" collapsed="false">
      <c r="A3718" s="1" t="s">
        <v>2459</v>
      </c>
      <c r="B3718" s="1" t="s">
        <v>67</v>
      </c>
      <c r="C3718" s="27" t="s">
        <v>2473</v>
      </c>
      <c r="D3718" s="27" t="s">
        <v>49</v>
      </c>
      <c r="E3718" s="97"/>
      <c r="F3718" s="31"/>
      <c r="G3718" s="30"/>
      <c r="H3718" s="30" t="s">
        <v>61</v>
      </c>
      <c r="I3718" s="31" t="n">
        <v>1.35</v>
      </c>
      <c r="J3718" s="30" t="s">
        <v>3906</v>
      </c>
      <c r="BM3718" s="0"/>
      <c r="BN3718" s="0"/>
      <c r="BO3718" s="0"/>
      <c r="BP3718" s="0"/>
      <c r="BQ3718" s="0"/>
      <c r="BR3718" s="0"/>
      <c r="BS3718" s="0"/>
      <c r="BT3718" s="0"/>
      <c r="BU3718" s="0"/>
      <c r="BV3718" s="0"/>
      <c r="BW3718" s="0"/>
      <c r="BX3718" s="0"/>
      <c r="BY3718" s="0"/>
      <c r="BZ3718" s="0"/>
      <c r="CA3718" s="0"/>
      <c r="CB3718" s="0"/>
      <c r="CC3718" s="0"/>
      <c r="CD3718" s="0"/>
      <c r="CE3718" s="0"/>
      <c r="CF3718" s="0"/>
      <c r="CG3718" s="0"/>
      <c r="CH3718" s="0"/>
      <c r="CI3718" s="0"/>
      <c r="CJ3718" s="0"/>
      <c r="CK3718" s="0"/>
      <c r="CL3718" s="0"/>
      <c r="CM3718" s="0"/>
      <c r="CN3718" s="0"/>
      <c r="CO3718" s="0"/>
      <c r="CP3718" s="0"/>
      <c r="CQ3718" s="0"/>
      <c r="CR3718" s="0"/>
      <c r="CS3718" s="0"/>
      <c r="CT3718" s="0"/>
      <c r="CU3718" s="0"/>
      <c r="CV3718" s="0"/>
      <c r="CW3718" s="0"/>
      <c r="CX3718" s="0"/>
      <c r="CY3718" s="0"/>
      <c r="CZ3718" s="0"/>
      <c r="DA3718" s="0"/>
      <c r="DB3718" s="0"/>
      <c r="DC3718" s="0"/>
      <c r="DD3718" s="0"/>
      <c r="DE3718" s="0"/>
      <c r="DF3718" s="0"/>
      <c r="DG3718" s="0"/>
      <c r="DH3718" s="0"/>
      <c r="DI3718" s="0"/>
      <c r="DJ3718" s="0"/>
      <c r="DK3718" s="0"/>
      <c r="DL3718" s="0"/>
      <c r="DM3718" s="0"/>
      <c r="DN3718" s="0"/>
      <c r="DO3718" s="0"/>
      <c r="DP3718" s="0"/>
      <c r="DQ3718" s="0"/>
      <c r="DR3718" s="0"/>
      <c r="DS3718" s="0"/>
      <c r="DT3718" s="0"/>
      <c r="DU3718" s="0"/>
      <c r="DV3718" s="0"/>
      <c r="DW3718" s="0"/>
      <c r="DX3718" s="0"/>
      <c r="DY3718" s="0"/>
      <c r="DZ3718" s="0"/>
      <c r="EA3718" s="0"/>
      <c r="EB3718" s="0"/>
      <c r="EC3718" s="0"/>
      <c r="ED3718" s="0"/>
      <c r="EE3718" s="0"/>
      <c r="EF3718" s="0"/>
      <c r="EG3718" s="0"/>
      <c r="EH3718" s="0"/>
      <c r="EI3718" s="0"/>
      <c r="EJ3718" s="0"/>
      <c r="EK3718" s="0"/>
      <c r="EL3718" s="0"/>
      <c r="EM3718" s="0"/>
      <c r="EN3718" s="0"/>
      <c r="EO3718" s="0"/>
      <c r="EP3718" s="0"/>
      <c r="EQ3718" s="0"/>
      <c r="ER3718" s="0"/>
      <c r="ES3718" s="0"/>
      <c r="ET3718" s="0"/>
      <c r="EU3718" s="0"/>
      <c r="EV3718" s="0"/>
      <c r="EW3718" s="0"/>
      <c r="EX3718" s="0"/>
      <c r="EY3718" s="0"/>
      <c r="EZ3718" s="0"/>
      <c r="FA3718" s="0"/>
      <c r="FB3718" s="0"/>
      <c r="FC3718" s="0"/>
      <c r="FD3718" s="0"/>
      <c r="FE3718" s="0"/>
      <c r="FF3718" s="0"/>
      <c r="FG3718" s="0"/>
      <c r="FH3718" s="0"/>
      <c r="FI3718" s="0"/>
      <c r="FJ3718" s="0"/>
      <c r="FK3718" s="0"/>
      <c r="FL3718" s="0"/>
      <c r="FM3718" s="0"/>
      <c r="FN3718" s="0"/>
      <c r="FO3718" s="0"/>
      <c r="FP3718" s="0"/>
      <c r="FQ3718" s="0"/>
      <c r="FR3718" s="0"/>
      <c r="FS3718" s="0"/>
      <c r="FT3718" s="0"/>
      <c r="FU3718" s="0"/>
      <c r="FV3718" s="0"/>
      <c r="FW3718" s="0"/>
      <c r="FX3718" s="0"/>
      <c r="FY3718" s="0"/>
      <c r="FZ3718" s="0"/>
      <c r="GA3718" s="0"/>
      <c r="GB3718" s="0"/>
      <c r="GC3718" s="0"/>
      <c r="GD3718" s="0"/>
      <c r="GE3718" s="0"/>
      <c r="GF3718" s="0"/>
      <c r="GG3718" s="0"/>
      <c r="GH3718" s="0"/>
      <c r="GI3718" s="0"/>
      <c r="GJ3718" s="0"/>
      <c r="GK3718" s="0"/>
      <c r="GL3718" s="0"/>
      <c r="GM3718" s="0"/>
      <c r="GN3718" s="0"/>
      <c r="GO3718" s="0"/>
      <c r="GP3718" s="0"/>
      <c r="GQ3718" s="0"/>
      <c r="GR3718" s="0"/>
      <c r="GS3718" s="0"/>
      <c r="GT3718" s="0"/>
      <c r="GU3718" s="0"/>
      <c r="GV3718" s="0"/>
      <c r="GW3718" s="0"/>
      <c r="GX3718" s="0"/>
      <c r="GY3718" s="0"/>
      <c r="GZ3718" s="0"/>
      <c r="HA3718" s="0"/>
      <c r="HB3718" s="0"/>
      <c r="HC3718" s="0"/>
      <c r="HD3718" s="0"/>
      <c r="HE3718" s="0"/>
      <c r="HF3718" s="0"/>
      <c r="HG3718" s="0"/>
      <c r="HH3718" s="0"/>
      <c r="HI3718" s="0"/>
      <c r="HJ3718" s="0"/>
      <c r="HK3718" s="0"/>
      <c r="HL3718" s="0"/>
      <c r="HM3718" s="0"/>
      <c r="HN3718" s="0"/>
      <c r="HO3718" s="0"/>
      <c r="HP3718" s="0"/>
      <c r="HQ3718" s="0"/>
      <c r="HR3718" s="0"/>
      <c r="HS3718" s="0"/>
      <c r="HT3718" s="0"/>
      <c r="HU3718" s="0"/>
      <c r="HV3718" s="0"/>
      <c r="HW3718" s="0"/>
      <c r="HX3718" s="0"/>
      <c r="HY3718" s="0"/>
      <c r="HZ3718" s="0"/>
      <c r="IA3718" s="0"/>
      <c r="IB3718" s="0"/>
      <c r="IC3718" s="0"/>
      <c r="ID3718" s="0"/>
      <c r="IE3718" s="0"/>
      <c r="IF3718" s="0"/>
      <c r="IG3718" s="0"/>
      <c r="IH3718" s="0"/>
      <c r="II3718" s="0"/>
      <c r="IJ3718" s="0"/>
      <c r="IK3718" s="0"/>
      <c r="IL3718" s="0"/>
      <c r="IM3718" s="0"/>
      <c r="IN3718" s="0"/>
      <c r="IO3718" s="0"/>
      <c r="IP3718" s="0"/>
      <c r="IQ3718" s="0"/>
      <c r="IR3718" s="0"/>
      <c r="IS3718" s="0"/>
      <c r="IT3718" s="0"/>
      <c r="IU3718" s="0"/>
      <c r="IV3718" s="0"/>
      <c r="IW3718" s="0"/>
      <c r="IX3718" s="0"/>
      <c r="IY3718" s="0"/>
      <c r="IZ3718" s="0"/>
      <c r="JA3718" s="0"/>
      <c r="JB3718" s="0"/>
      <c r="JC3718" s="0"/>
      <c r="JD3718" s="0"/>
      <c r="JE3718" s="0"/>
      <c r="JF3718" s="0"/>
      <c r="JG3718" s="0"/>
      <c r="JH3718" s="0"/>
      <c r="JI3718" s="0"/>
      <c r="JJ3718" s="0"/>
      <c r="JK3718" s="0"/>
      <c r="JL3718" s="0"/>
      <c r="JM3718" s="0"/>
      <c r="JN3718" s="0"/>
      <c r="JO3718" s="0"/>
      <c r="JP3718" s="0"/>
      <c r="JQ3718" s="0"/>
      <c r="JR3718" s="0"/>
      <c r="JS3718" s="0"/>
      <c r="JT3718" s="0"/>
      <c r="JU3718" s="0"/>
      <c r="JV3718" s="0"/>
      <c r="JW3718" s="0"/>
      <c r="JX3718" s="0"/>
      <c r="JY3718" s="0"/>
      <c r="JZ3718" s="0"/>
      <c r="KA3718" s="0"/>
      <c r="KB3718" s="0"/>
      <c r="KC3718" s="0"/>
      <c r="KD3718" s="0"/>
      <c r="KE3718" s="0"/>
      <c r="KF3718" s="0"/>
      <c r="KG3718" s="0"/>
      <c r="KH3718" s="0"/>
      <c r="KI3718" s="0"/>
      <c r="KJ3718" s="0"/>
      <c r="KK3718" s="0"/>
      <c r="KL3718" s="0"/>
      <c r="KM3718" s="0"/>
      <c r="KN3718" s="0"/>
      <c r="KO3718" s="0"/>
      <c r="KP3718" s="0"/>
      <c r="KQ3718" s="0"/>
      <c r="KR3718" s="0"/>
      <c r="KS3718" s="0"/>
      <c r="KT3718" s="0"/>
      <c r="KU3718" s="0"/>
      <c r="KV3718" s="0"/>
      <c r="KW3718" s="0"/>
      <c r="KX3718" s="0"/>
      <c r="KY3718" s="0"/>
      <c r="KZ3718" s="0"/>
      <c r="LA3718" s="0"/>
      <c r="LB3718" s="0"/>
      <c r="LC3718" s="0"/>
      <c r="LD3718" s="0"/>
      <c r="LE3718" s="0"/>
      <c r="LF3718" s="0"/>
      <c r="LG3718" s="0"/>
      <c r="LH3718" s="0"/>
      <c r="LI3718" s="0"/>
      <c r="LJ3718" s="0"/>
      <c r="LK3718" s="0"/>
      <c r="LL3718" s="0"/>
      <c r="LM3718" s="0"/>
      <c r="LN3718" s="0"/>
      <c r="LO3718" s="0"/>
      <c r="LP3718" s="0"/>
      <c r="LQ3718" s="0"/>
      <c r="LR3718" s="0"/>
      <c r="LS3718" s="0"/>
      <c r="LT3718" s="0"/>
      <c r="LU3718" s="0"/>
      <c r="LV3718" s="0"/>
      <c r="LW3718" s="0"/>
      <c r="LX3718" s="0"/>
      <c r="LY3718" s="0"/>
      <c r="LZ3718" s="0"/>
      <c r="MA3718" s="0"/>
      <c r="MB3718" s="0"/>
      <c r="MC3718" s="0"/>
      <c r="MD3718" s="0"/>
      <c r="ME3718" s="0"/>
      <c r="MF3718" s="0"/>
      <c r="MG3718" s="0"/>
      <c r="MH3718" s="0"/>
      <c r="MI3718" s="0"/>
      <c r="MJ3718" s="0"/>
      <c r="MK3718" s="0"/>
      <c r="ML3718" s="0"/>
      <c r="MM3718" s="0"/>
      <c r="MN3718" s="0"/>
      <c r="MO3718" s="0"/>
      <c r="MP3718" s="0"/>
      <c r="MQ3718" s="0"/>
      <c r="MR3718" s="0"/>
      <c r="MS3718" s="0"/>
      <c r="MT3718" s="0"/>
      <c r="MU3718" s="0"/>
      <c r="MV3718" s="0"/>
      <c r="MW3718" s="0"/>
      <c r="MX3718" s="0"/>
      <c r="MY3718" s="0"/>
      <c r="MZ3718" s="0"/>
      <c r="NA3718" s="0"/>
      <c r="NB3718" s="0"/>
      <c r="NC3718" s="0"/>
      <c r="ND3718" s="0"/>
      <c r="NE3718" s="0"/>
      <c r="NF3718" s="0"/>
      <c r="NG3718" s="0"/>
      <c r="NH3718" s="0"/>
      <c r="NI3718" s="0"/>
      <c r="NJ3718" s="0"/>
      <c r="NK3718" s="0"/>
      <c r="NL3718" s="0"/>
      <c r="NM3718" s="0"/>
      <c r="NN3718" s="0"/>
      <c r="NO3718" s="0"/>
      <c r="NP3718" s="0"/>
      <c r="NQ3718" s="0"/>
      <c r="NR3718" s="0"/>
      <c r="NS3718" s="0"/>
      <c r="NT3718" s="0"/>
      <c r="NU3718" s="0"/>
      <c r="NV3718" s="0"/>
      <c r="NW3718" s="0"/>
      <c r="NX3718" s="0"/>
      <c r="NY3718" s="0"/>
      <c r="NZ3718" s="0"/>
      <c r="OA3718" s="0"/>
      <c r="OB3718" s="0"/>
      <c r="OC3718" s="0"/>
      <c r="OD3718" s="0"/>
      <c r="OE3718" s="0"/>
      <c r="OF3718" s="0"/>
      <c r="OG3718" s="0"/>
      <c r="OH3718" s="0"/>
      <c r="OI3718" s="0"/>
      <c r="OJ3718" s="0"/>
      <c r="OK3718" s="0"/>
      <c r="OL3718" s="0"/>
      <c r="OM3718" s="0"/>
      <c r="ON3718" s="0"/>
      <c r="OO3718" s="0"/>
      <c r="OP3718" s="0"/>
      <c r="OQ3718" s="0"/>
      <c r="OR3718" s="0"/>
      <c r="OS3718" s="0"/>
      <c r="OT3718" s="0"/>
      <c r="OU3718" s="0"/>
      <c r="OV3718" s="0"/>
      <c r="OW3718" s="0"/>
      <c r="OX3718" s="0"/>
      <c r="OY3718" s="0"/>
      <c r="OZ3718" s="0"/>
      <c r="PA3718" s="0"/>
      <c r="PB3718" s="0"/>
      <c r="PC3718" s="0"/>
      <c r="PD3718" s="0"/>
      <c r="PE3718" s="0"/>
      <c r="PF3718" s="0"/>
      <c r="PG3718" s="0"/>
      <c r="PH3718" s="0"/>
      <c r="PI3718" s="0"/>
      <c r="PJ3718" s="0"/>
      <c r="PK3718" s="0"/>
      <c r="PL3718" s="0"/>
      <c r="PM3718" s="0"/>
      <c r="PN3718" s="0"/>
      <c r="PO3718" s="0"/>
      <c r="PP3718" s="0"/>
      <c r="PQ3718" s="0"/>
      <c r="PR3718" s="0"/>
      <c r="PS3718" s="0"/>
      <c r="PT3718" s="0"/>
      <c r="PU3718" s="0"/>
      <c r="PV3718" s="0"/>
      <c r="PW3718" s="0"/>
      <c r="PX3718" s="0"/>
      <c r="PY3718" s="0"/>
      <c r="PZ3718" s="0"/>
      <c r="QA3718" s="0"/>
      <c r="QB3718" s="0"/>
      <c r="QC3718" s="0"/>
      <c r="QD3718" s="0"/>
      <c r="QE3718" s="0"/>
      <c r="QF3718" s="0"/>
      <c r="QG3718" s="0"/>
      <c r="QH3718" s="0"/>
      <c r="QI3718" s="0"/>
      <c r="QJ3718" s="0"/>
      <c r="QK3718" s="0"/>
      <c r="QL3718" s="0"/>
      <c r="QM3718" s="0"/>
      <c r="QN3718" s="0"/>
      <c r="QO3718" s="0"/>
      <c r="QP3718" s="0"/>
      <c r="QQ3718" s="0"/>
      <c r="QR3718" s="0"/>
      <c r="QS3718" s="0"/>
      <c r="QT3718" s="0"/>
      <c r="QU3718" s="0"/>
      <c r="QV3718" s="0"/>
      <c r="QW3718" s="0"/>
      <c r="QX3718" s="0"/>
      <c r="QY3718" s="0"/>
      <c r="QZ3718" s="0"/>
      <c r="RA3718" s="0"/>
      <c r="RB3718" s="0"/>
      <c r="RC3718" s="0"/>
      <c r="RD3718" s="0"/>
      <c r="RE3718" s="0"/>
      <c r="RF3718" s="0"/>
      <c r="RG3718" s="0"/>
      <c r="RH3718" s="0"/>
      <c r="RI3718" s="0"/>
      <c r="RJ3718" s="0"/>
      <c r="RK3718" s="0"/>
      <c r="RL3718" s="0"/>
      <c r="RM3718" s="0"/>
      <c r="RN3718" s="0"/>
      <c r="RO3718" s="0"/>
      <c r="RP3718" s="0"/>
      <c r="RQ3718" s="0"/>
      <c r="RR3718" s="0"/>
      <c r="RS3718" s="0"/>
      <c r="RT3718" s="0"/>
      <c r="RU3718" s="0"/>
      <c r="RV3718" s="0"/>
      <c r="RW3718" s="0"/>
      <c r="RX3718" s="0"/>
      <c r="RY3718" s="0"/>
      <c r="RZ3718" s="0"/>
      <c r="SA3718" s="0"/>
      <c r="SB3718" s="0"/>
      <c r="SC3718" s="0"/>
      <c r="SD3718" s="0"/>
      <c r="SE3718" s="0"/>
      <c r="SF3718" s="0"/>
      <c r="SG3718" s="0"/>
      <c r="SH3718" s="0"/>
      <c r="SI3718" s="0"/>
      <c r="SJ3718" s="0"/>
      <c r="SK3718" s="0"/>
      <c r="SL3718" s="0"/>
      <c r="SM3718" s="0"/>
      <c r="SN3718" s="0"/>
      <c r="SO3718" s="0"/>
      <c r="SP3718" s="0"/>
      <c r="SQ3718" s="0"/>
      <c r="SR3718" s="0"/>
      <c r="SS3718" s="0"/>
      <c r="ST3718" s="0"/>
      <c r="SU3718" s="0"/>
      <c r="SV3718" s="0"/>
      <c r="SW3718" s="0"/>
      <c r="SX3718" s="0"/>
      <c r="SY3718" s="0"/>
      <c r="SZ3718" s="0"/>
      <c r="TA3718" s="0"/>
      <c r="TB3718" s="0"/>
      <c r="TC3718" s="0"/>
      <c r="TD3718" s="0"/>
      <c r="TE3718" s="0"/>
      <c r="TF3718" s="0"/>
      <c r="TG3718" s="0"/>
      <c r="TH3718" s="0"/>
      <c r="TI3718" s="0"/>
      <c r="TJ3718" s="0"/>
      <c r="TK3718" s="0"/>
      <c r="TL3718" s="0"/>
      <c r="TM3718" s="0"/>
      <c r="TN3718" s="0"/>
      <c r="TO3718" s="0"/>
      <c r="TP3718" s="0"/>
      <c r="TQ3718" s="0"/>
      <c r="TR3718" s="0"/>
      <c r="TS3718" s="0"/>
      <c r="TT3718" s="0"/>
      <c r="TU3718" s="0"/>
      <c r="TV3718" s="0"/>
      <c r="TW3718" s="0"/>
      <c r="TX3718" s="0"/>
      <c r="TY3718" s="0"/>
      <c r="TZ3718" s="0"/>
      <c r="UA3718" s="0"/>
      <c r="UB3718" s="0"/>
      <c r="UC3718" s="0"/>
      <c r="UD3718" s="0"/>
      <c r="UE3718" s="0"/>
      <c r="UF3718" s="0"/>
      <c r="UG3718" s="0"/>
      <c r="UH3718" s="0"/>
      <c r="UI3718" s="0"/>
      <c r="UJ3718" s="0"/>
      <c r="UK3718" s="0"/>
      <c r="UL3718" s="0"/>
      <c r="UM3718" s="0"/>
      <c r="UN3718" s="0"/>
      <c r="UO3718" s="0"/>
      <c r="UP3718" s="0"/>
      <c r="UQ3718" s="0"/>
      <c r="UR3718" s="0"/>
      <c r="US3718" s="0"/>
      <c r="UT3718" s="0"/>
      <c r="UU3718" s="0"/>
      <c r="UV3718" s="0"/>
      <c r="UW3718" s="0"/>
      <c r="UX3718" s="0"/>
      <c r="UY3718" s="0"/>
      <c r="UZ3718" s="0"/>
      <c r="VA3718" s="0"/>
      <c r="VB3718" s="0"/>
      <c r="VC3718" s="0"/>
      <c r="VD3718" s="0"/>
      <c r="VE3718" s="0"/>
      <c r="VF3718" s="0"/>
      <c r="VG3718" s="0"/>
      <c r="VH3718" s="0"/>
      <c r="VI3718" s="0"/>
      <c r="VJ3718" s="0"/>
      <c r="VK3718" s="0"/>
      <c r="VL3718" s="0"/>
      <c r="VM3718" s="0"/>
      <c r="VN3718" s="0"/>
      <c r="VO3718" s="0"/>
      <c r="VP3718" s="0"/>
      <c r="VQ3718" s="0"/>
      <c r="VR3718" s="0"/>
      <c r="VS3718" s="0"/>
      <c r="VT3718" s="0"/>
      <c r="VU3718" s="0"/>
      <c r="VV3718" s="0"/>
      <c r="VW3718" s="0"/>
      <c r="VX3718" s="0"/>
      <c r="VY3718" s="0"/>
      <c r="VZ3718" s="0"/>
      <c r="WA3718" s="0"/>
      <c r="WB3718" s="0"/>
      <c r="WC3718" s="0"/>
      <c r="WD3718" s="0"/>
      <c r="WE3718" s="0"/>
      <c r="WF3718" s="0"/>
      <c r="WG3718" s="0"/>
      <c r="WH3718" s="0"/>
      <c r="WI3718" s="0"/>
      <c r="WJ3718" s="0"/>
      <c r="WK3718" s="0"/>
      <c r="WL3718" s="0"/>
      <c r="WM3718" s="0"/>
      <c r="WN3718" s="0"/>
      <c r="WO3718" s="0"/>
      <c r="WP3718" s="0"/>
      <c r="WQ3718" s="0"/>
      <c r="WR3718" s="0"/>
      <c r="WS3718" s="0"/>
      <c r="WT3718" s="0"/>
      <c r="WU3718" s="0"/>
      <c r="WV3718" s="0"/>
      <c r="WW3718" s="0"/>
      <c r="WX3718" s="0"/>
      <c r="WY3718" s="0"/>
      <c r="WZ3718" s="0"/>
      <c r="XA3718" s="0"/>
      <c r="XB3718" s="0"/>
      <c r="XC3718" s="0"/>
      <c r="XD3718" s="0"/>
      <c r="XE3718" s="0"/>
      <c r="XF3718" s="0"/>
      <c r="XG3718" s="0"/>
      <c r="XH3718" s="0"/>
      <c r="XI3718" s="0"/>
      <c r="XJ3718" s="0"/>
      <c r="XK3718" s="0"/>
      <c r="XL3718" s="0"/>
      <c r="XM3718" s="0"/>
      <c r="XN3718" s="0"/>
      <c r="XO3718" s="0"/>
      <c r="XP3718" s="0"/>
      <c r="XQ3718" s="0"/>
      <c r="XR3718" s="0"/>
      <c r="XS3718" s="0"/>
      <c r="XT3718" s="0"/>
      <c r="XU3718" s="0"/>
      <c r="XV3718" s="0"/>
      <c r="XW3718" s="0"/>
      <c r="XX3718" s="0"/>
      <c r="XY3718" s="0"/>
      <c r="XZ3718" s="0"/>
      <c r="YA3718" s="0"/>
      <c r="YB3718" s="0"/>
      <c r="YC3718" s="0"/>
      <c r="YD3718" s="0"/>
      <c r="YE3718" s="0"/>
      <c r="YF3718" s="0"/>
      <c r="YG3718" s="0"/>
      <c r="YH3718" s="0"/>
      <c r="YI3718" s="0"/>
      <c r="YJ3718" s="0"/>
      <c r="YK3718" s="0"/>
      <c r="YL3718" s="0"/>
      <c r="YM3718" s="0"/>
      <c r="YN3718" s="0"/>
      <c r="YO3718" s="0"/>
      <c r="YP3718" s="0"/>
      <c r="YQ3718" s="0"/>
      <c r="YR3718" s="0"/>
      <c r="YS3718" s="0"/>
      <c r="YT3718" s="0"/>
      <c r="YU3718" s="0"/>
      <c r="YV3718" s="0"/>
      <c r="YW3718" s="0"/>
      <c r="YX3718" s="0"/>
      <c r="YY3718" s="0"/>
      <c r="YZ3718" s="0"/>
      <c r="ZA3718" s="0"/>
      <c r="ZB3718" s="0"/>
      <c r="ZC3718" s="0"/>
      <c r="ZD3718" s="0"/>
      <c r="ZE3718" s="0"/>
      <c r="ZF3718" s="0"/>
      <c r="ZG3718" s="0"/>
      <c r="ZH3718" s="0"/>
      <c r="ZI3718" s="0"/>
      <c r="ZJ3718" s="0"/>
      <c r="ZK3718" s="0"/>
      <c r="ZL3718" s="0"/>
      <c r="ZM3718" s="0"/>
      <c r="ZN3718" s="0"/>
      <c r="ZO3718" s="0"/>
      <c r="ZP3718" s="0"/>
      <c r="ZQ3718" s="0"/>
      <c r="ZR3718" s="0"/>
      <c r="ZS3718" s="0"/>
      <c r="ZT3718" s="0"/>
      <c r="ZU3718" s="0"/>
      <c r="ZV3718" s="0"/>
      <c r="ZW3718" s="0"/>
      <c r="ZX3718" s="0"/>
      <c r="ZY3718" s="0"/>
      <c r="ZZ3718" s="0"/>
      <c r="AAA3718" s="0"/>
      <c r="AAB3718" s="0"/>
      <c r="AAC3718" s="0"/>
      <c r="AAD3718" s="0"/>
      <c r="AAE3718" s="0"/>
      <c r="AAF3718" s="0"/>
      <c r="AAG3718" s="0"/>
      <c r="AAH3718" s="0"/>
      <c r="AAI3718" s="0"/>
      <c r="AAJ3718" s="0"/>
      <c r="AAK3718" s="0"/>
      <c r="AAL3718" s="0"/>
      <c r="AAM3718" s="0"/>
      <c r="AAN3718" s="0"/>
      <c r="AAO3718" s="0"/>
      <c r="AAP3718" s="0"/>
      <c r="AAQ3718" s="0"/>
      <c r="AAR3718" s="0"/>
      <c r="AAS3718" s="0"/>
      <c r="AAT3718" s="0"/>
      <c r="AAU3718" s="0"/>
      <c r="AAV3718" s="0"/>
      <c r="AAW3718" s="0"/>
      <c r="AAX3718" s="0"/>
      <c r="AAY3718" s="0"/>
      <c r="AAZ3718" s="0"/>
      <c r="ABA3718" s="0"/>
      <c r="ABB3718" s="0"/>
      <c r="ABC3718" s="0"/>
      <c r="ABD3718" s="0"/>
      <c r="ABE3718" s="0"/>
      <c r="ABF3718" s="0"/>
      <c r="ABG3718" s="0"/>
      <c r="ABH3718" s="0"/>
      <c r="ABI3718" s="0"/>
      <c r="ABJ3718" s="0"/>
      <c r="ABK3718" s="0"/>
      <c r="ABL3718" s="0"/>
      <c r="ABM3718" s="0"/>
      <c r="ABN3718" s="0"/>
      <c r="ABO3718" s="0"/>
      <c r="ABP3718" s="0"/>
      <c r="ABQ3718" s="0"/>
      <c r="ABR3718" s="0"/>
      <c r="ABS3718" s="0"/>
      <c r="ABT3718" s="0"/>
      <c r="ABU3718" s="0"/>
      <c r="ABV3718" s="0"/>
      <c r="ABW3718" s="0"/>
      <c r="ABX3718" s="0"/>
      <c r="ABY3718" s="0"/>
      <c r="ABZ3718" s="0"/>
      <c r="ACA3718" s="0"/>
      <c r="ACB3718" s="0"/>
      <c r="ACC3718" s="0"/>
      <c r="ACD3718" s="0"/>
      <c r="ACE3718" s="0"/>
      <c r="ACF3718" s="0"/>
      <c r="ACG3718" s="0"/>
      <c r="ACH3718" s="0"/>
      <c r="ACI3718" s="0"/>
      <c r="ACJ3718" s="0"/>
      <c r="ACK3718" s="0"/>
      <c r="ACL3718" s="0"/>
      <c r="ACM3718" s="0"/>
      <c r="ACN3718" s="0"/>
      <c r="ACO3718" s="0"/>
      <c r="ACP3718" s="0"/>
      <c r="ACQ3718" s="0"/>
      <c r="ACR3718" s="0"/>
      <c r="ACS3718" s="0"/>
      <c r="ACT3718" s="0"/>
      <c r="ACU3718" s="0"/>
      <c r="ACV3718" s="0"/>
      <c r="ACW3718" s="0"/>
      <c r="ACX3718" s="0"/>
      <c r="ACY3718" s="0"/>
      <c r="ACZ3718" s="0"/>
      <c r="ADA3718" s="0"/>
      <c r="ADB3718" s="0"/>
      <c r="ADC3718" s="0"/>
      <c r="ADD3718" s="0"/>
      <c r="ADE3718" s="0"/>
      <c r="ADF3718" s="0"/>
      <c r="ADG3718" s="0"/>
      <c r="ADH3718" s="0"/>
      <c r="ADI3718" s="0"/>
      <c r="ADJ3718" s="0"/>
      <c r="ADK3718" s="0"/>
      <c r="ADL3718" s="0"/>
      <c r="ADM3718" s="0"/>
      <c r="ADN3718" s="0"/>
      <c r="ADO3718" s="0"/>
      <c r="ADP3718" s="0"/>
      <c r="ADQ3718" s="0"/>
      <c r="ADR3718" s="0"/>
      <c r="ADS3718" s="0"/>
      <c r="ADT3718" s="0"/>
      <c r="ADU3718" s="0"/>
      <c r="ADV3718" s="0"/>
      <c r="ADW3718" s="0"/>
      <c r="ADX3718" s="0"/>
      <c r="ADY3718" s="0"/>
      <c r="ADZ3718" s="0"/>
      <c r="AEA3718" s="0"/>
      <c r="AEB3718" s="0"/>
      <c r="AEC3718" s="0"/>
      <c r="AED3718" s="0"/>
      <c r="AEE3718" s="0"/>
      <c r="AEF3718" s="0"/>
      <c r="AEG3718" s="0"/>
      <c r="AEH3718" s="0"/>
      <c r="AEI3718" s="0"/>
      <c r="AEJ3718" s="0"/>
      <c r="AEK3718" s="0"/>
      <c r="AEL3718" s="0"/>
      <c r="AEM3718" s="0"/>
      <c r="AEN3718" s="0"/>
      <c r="AEO3718" s="0"/>
      <c r="AEP3718" s="0"/>
      <c r="AEQ3718" s="0"/>
      <c r="AER3718" s="0"/>
      <c r="AES3718" s="0"/>
      <c r="AET3718" s="0"/>
      <c r="AEU3718" s="0"/>
      <c r="AEV3718" s="0"/>
      <c r="AEW3718" s="0"/>
      <c r="AEX3718" s="0"/>
      <c r="AEY3718" s="0"/>
      <c r="AEZ3718" s="0"/>
      <c r="AFA3718" s="0"/>
      <c r="AFB3718" s="0"/>
      <c r="AFC3718" s="0"/>
      <c r="AFD3718" s="0"/>
      <c r="AFE3718" s="0"/>
      <c r="AFF3718" s="0"/>
      <c r="AFG3718" s="0"/>
      <c r="AFH3718" s="0"/>
      <c r="AFI3718" s="0"/>
      <c r="AFJ3718" s="0"/>
      <c r="AFK3718" s="0"/>
      <c r="AFL3718" s="0"/>
      <c r="AFM3718" s="0"/>
      <c r="AFN3718" s="0"/>
      <c r="AFO3718" s="0"/>
      <c r="AFP3718" s="0"/>
      <c r="AFQ3718" s="0"/>
      <c r="AFR3718" s="0"/>
      <c r="AFS3718" s="0"/>
      <c r="AFT3718" s="0"/>
      <c r="AFU3718" s="0"/>
      <c r="AFV3718" s="0"/>
      <c r="AFW3718" s="0"/>
      <c r="AFX3718" s="0"/>
      <c r="AFY3718" s="0"/>
      <c r="AFZ3718" s="0"/>
      <c r="AGA3718" s="0"/>
      <c r="AGB3718" s="0"/>
      <c r="AGC3718" s="0"/>
      <c r="AGD3718" s="0"/>
      <c r="AGE3718" s="0"/>
      <c r="AGF3718" s="0"/>
      <c r="AGG3718" s="0"/>
      <c r="AGH3718" s="0"/>
      <c r="AGI3718" s="0"/>
      <c r="AGJ3718" s="0"/>
      <c r="AGK3718" s="0"/>
      <c r="AGL3718" s="0"/>
      <c r="AGM3718" s="0"/>
      <c r="AGN3718" s="0"/>
      <c r="AGO3718" s="0"/>
      <c r="AGP3718" s="0"/>
      <c r="AGQ3718" s="0"/>
      <c r="AGR3718" s="0"/>
      <c r="AGS3718" s="0"/>
      <c r="AGT3718" s="0"/>
      <c r="AGU3718" s="0"/>
      <c r="AGV3718" s="0"/>
      <c r="AGW3718" s="0"/>
      <c r="AGX3718" s="0"/>
      <c r="AGY3718" s="0"/>
      <c r="AGZ3718" s="0"/>
      <c r="AHA3718" s="0"/>
      <c r="AHB3718" s="0"/>
      <c r="AHC3718" s="0"/>
      <c r="AHD3718" s="0"/>
      <c r="AHE3718" s="0"/>
      <c r="AHF3718" s="0"/>
      <c r="AHG3718" s="0"/>
      <c r="AHH3718" s="0"/>
      <c r="AHI3718" s="0"/>
      <c r="AHJ3718" s="0"/>
      <c r="AHK3718" s="0"/>
      <c r="AHL3718" s="0"/>
      <c r="AHM3718" s="0"/>
      <c r="AHN3718" s="0"/>
      <c r="AHO3718" s="0"/>
      <c r="AHP3718" s="0"/>
      <c r="AHQ3718" s="0"/>
      <c r="AHR3718" s="0"/>
      <c r="AHS3718" s="0"/>
      <c r="AHT3718" s="0"/>
      <c r="AHU3718" s="0"/>
      <c r="AHV3718" s="0"/>
      <c r="AHW3718" s="0"/>
      <c r="AHX3718" s="0"/>
      <c r="AHY3718" s="0"/>
      <c r="AHZ3718" s="0"/>
      <c r="AIA3718" s="0"/>
      <c r="AIB3718" s="0"/>
      <c r="AIC3718" s="0"/>
      <c r="AID3718" s="0"/>
      <c r="AIE3718" s="0"/>
      <c r="AIF3718" s="0"/>
      <c r="AIG3718" s="0"/>
      <c r="AIH3718" s="0"/>
      <c r="AII3718" s="0"/>
      <c r="AIJ3718" s="0"/>
      <c r="AIK3718" s="0"/>
      <c r="AIL3718" s="0"/>
      <c r="AIM3718" s="0"/>
      <c r="AIN3718" s="0"/>
      <c r="AIO3718" s="0"/>
      <c r="AIP3718" s="0"/>
      <c r="AIQ3718" s="0"/>
      <c r="AIR3718" s="0"/>
      <c r="AIS3718" s="0"/>
      <c r="AIT3718" s="0"/>
      <c r="AIU3718" s="0"/>
      <c r="AIV3718" s="0"/>
      <c r="AIW3718" s="0"/>
      <c r="AIX3718" s="0"/>
      <c r="AIY3718" s="0"/>
      <c r="AIZ3718" s="0"/>
      <c r="AJA3718" s="0"/>
      <c r="AJB3718" s="0"/>
      <c r="AJC3718" s="0"/>
      <c r="AJD3718" s="0"/>
      <c r="AJE3718" s="0"/>
      <c r="AJF3718" s="0"/>
      <c r="AJG3718" s="0"/>
      <c r="AJH3718" s="0"/>
      <c r="AJI3718" s="0"/>
      <c r="AJJ3718" s="0"/>
      <c r="AJK3718" s="0"/>
      <c r="AJL3718" s="0"/>
      <c r="AJM3718" s="0"/>
      <c r="AJN3718" s="0"/>
      <c r="AJO3718" s="0"/>
      <c r="AJP3718" s="0"/>
      <c r="AJQ3718" s="0"/>
      <c r="AJR3718" s="0"/>
      <c r="AJS3718" s="0"/>
      <c r="AJT3718" s="0"/>
      <c r="AJU3718" s="0"/>
      <c r="AJV3718" s="0"/>
      <c r="AJW3718" s="0"/>
      <c r="AJX3718" s="0"/>
      <c r="AJY3718" s="0"/>
      <c r="AJZ3718" s="0"/>
      <c r="AKA3718" s="0"/>
      <c r="AKB3718" s="0"/>
      <c r="AKC3718" s="0"/>
      <c r="AKD3718" s="0"/>
      <c r="AKE3718" s="0"/>
      <c r="AKF3718" s="0"/>
      <c r="AKG3718" s="0"/>
      <c r="AKH3718" s="0"/>
      <c r="AKI3718" s="0"/>
      <c r="AKJ3718" s="0"/>
      <c r="AKK3718" s="0"/>
      <c r="AKL3718" s="0"/>
      <c r="AKM3718" s="0"/>
      <c r="AKN3718" s="0"/>
      <c r="AKO3718" s="0"/>
      <c r="AKP3718" s="0"/>
      <c r="AKQ3718" s="0"/>
      <c r="AKR3718" s="0"/>
      <c r="AKS3718" s="0"/>
      <c r="AKT3718" s="0"/>
      <c r="AKU3718" s="0"/>
      <c r="AKV3718" s="0"/>
      <c r="AKW3718" s="0"/>
      <c r="AKX3718" s="0"/>
      <c r="AKY3718" s="0"/>
      <c r="AKZ3718" s="0"/>
      <c r="ALA3718" s="0"/>
      <c r="ALB3718" s="0"/>
      <c r="ALC3718" s="0"/>
      <c r="ALD3718" s="0"/>
      <c r="ALE3718" s="0"/>
      <c r="ALF3718" s="0"/>
      <c r="ALG3718" s="0"/>
      <c r="ALH3718" s="0"/>
      <c r="ALI3718" s="0"/>
      <c r="ALJ3718" s="0"/>
      <c r="ALK3718" s="0"/>
      <c r="ALL3718" s="0"/>
      <c r="ALM3718" s="0"/>
      <c r="ALN3718" s="0"/>
      <c r="ALO3718" s="0"/>
      <c r="ALP3718" s="0"/>
      <c r="ALQ3718" s="0"/>
      <c r="ALR3718" s="0"/>
      <c r="ALS3718" s="0"/>
      <c r="ALT3718" s="0"/>
      <c r="ALU3718" s="0"/>
      <c r="ALV3718" s="0"/>
      <c r="ALW3718" s="0"/>
      <c r="ALX3718" s="0"/>
      <c r="ALY3718" s="0"/>
      <c r="ALZ3718" s="0"/>
      <c r="AMA3718" s="0"/>
      <c r="AMB3718" s="0"/>
      <c r="AMC3718" s="0"/>
      <c r="AMD3718" s="0"/>
      <c r="AME3718" s="0"/>
      <c r="AMF3718" s="0"/>
      <c r="AMG3718" s="0"/>
      <c r="AMH3718" s="0"/>
      <c r="AMI3718" s="0"/>
    </row>
    <row r="3719" customFormat="false" ht="12.75" hidden="false" customHeight="false" outlineLevel="0" collapsed="false">
      <c r="A3719" s="1" t="s">
        <v>2459</v>
      </c>
      <c r="C3719" s="27" t="s">
        <v>2474</v>
      </c>
      <c r="D3719" s="27" t="s">
        <v>13</v>
      </c>
      <c r="E3719" s="97"/>
      <c r="F3719" s="31"/>
      <c r="G3719" s="30"/>
      <c r="H3719" s="30" t="s">
        <v>168</v>
      </c>
      <c r="I3719" s="31" t="n">
        <v>2.27</v>
      </c>
      <c r="J3719" s="30" t="s">
        <v>2426</v>
      </c>
      <c r="BM3719" s="0"/>
      <c r="BN3719" s="0"/>
      <c r="BO3719" s="0"/>
      <c r="BP3719" s="0"/>
      <c r="BQ3719" s="0"/>
      <c r="BR3719" s="0"/>
      <c r="BS3719" s="0"/>
      <c r="BT3719" s="0"/>
      <c r="BU3719" s="0"/>
      <c r="BV3719" s="0"/>
      <c r="BW3719" s="0"/>
      <c r="BX3719" s="0"/>
      <c r="BY3719" s="0"/>
      <c r="BZ3719" s="0"/>
      <c r="CA3719" s="0"/>
      <c r="CB3719" s="0"/>
      <c r="CC3719" s="0"/>
      <c r="CD3719" s="0"/>
      <c r="CE3719" s="0"/>
      <c r="CF3719" s="0"/>
      <c r="CG3719" s="0"/>
      <c r="CH3719" s="0"/>
      <c r="CI3719" s="0"/>
      <c r="CJ3719" s="0"/>
      <c r="CK3719" s="0"/>
      <c r="CL3719" s="0"/>
      <c r="CM3719" s="0"/>
      <c r="CN3719" s="0"/>
      <c r="CO3719" s="0"/>
      <c r="CP3719" s="0"/>
      <c r="CQ3719" s="0"/>
      <c r="CR3719" s="0"/>
      <c r="CS3719" s="0"/>
      <c r="CT3719" s="0"/>
      <c r="CU3719" s="0"/>
      <c r="CV3719" s="0"/>
      <c r="CW3719" s="0"/>
      <c r="CX3719" s="0"/>
      <c r="CY3719" s="0"/>
      <c r="CZ3719" s="0"/>
      <c r="DA3719" s="0"/>
      <c r="DB3719" s="0"/>
      <c r="DC3719" s="0"/>
      <c r="DD3719" s="0"/>
      <c r="DE3719" s="0"/>
      <c r="DF3719" s="0"/>
      <c r="DG3719" s="0"/>
      <c r="DH3719" s="0"/>
      <c r="DI3719" s="0"/>
      <c r="DJ3719" s="0"/>
      <c r="DK3719" s="0"/>
      <c r="DL3719" s="0"/>
      <c r="DM3719" s="0"/>
      <c r="DN3719" s="0"/>
      <c r="DO3719" s="0"/>
      <c r="DP3719" s="0"/>
      <c r="DQ3719" s="0"/>
      <c r="DR3719" s="0"/>
      <c r="DS3719" s="0"/>
      <c r="DT3719" s="0"/>
      <c r="DU3719" s="0"/>
      <c r="DV3719" s="0"/>
      <c r="DW3719" s="0"/>
      <c r="DX3719" s="0"/>
      <c r="DY3719" s="0"/>
      <c r="DZ3719" s="0"/>
      <c r="EA3719" s="0"/>
      <c r="EB3719" s="0"/>
      <c r="EC3719" s="0"/>
      <c r="ED3719" s="0"/>
      <c r="EE3719" s="0"/>
      <c r="EF3719" s="0"/>
      <c r="EG3719" s="0"/>
      <c r="EH3719" s="0"/>
      <c r="EI3719" s="0"/>
      <c r="EJ3719" s="0"/>
      <c r="EK3719" s="0"/>
      <c r="EL3719" s="0"/>
      <c r="EM3719" s="0"/>
      <c r="EN3719" s="0"/>
      <c r="EO3719" s="0"/>
      <c r="EP3719" s="0"/>
      <c r="EQ3719" s="0"/>
      <c r="ER3719" s="0"/>
      <c r="ES3719" s="0"/>
      <c r="ET3719" s="0"/>
      <c r="EU3719" s="0"/>
      <c r="EV3719" s="0"/>
      <c r="EW3719" s="0"/>
      <c r="EX3719" s="0"/>
      <c r="EY3719" s="0"/>
      <c r="EZ3719" s="0"/>
      <c r="FA3719" s="0"/>
      <c r="FB3719" s="0"/>
      <c r="FC3719" s="0"/>
      <c r="FD3719" s="0"/>
      <c r="FE3719" s="0"/>
      <c r="FF3719" s="0"/>
      <c r="FG3719" s="0"/>
      <c r="FH3719" s="0"/>
      <c r="FI3719" s="0"/>
      <c r="FJ3719" s="0"/>
      <c r="FK3719" s="0"/>
      <c r="FL3719" s="0"/>
      <c r="FM3719" s="0"/>
      <c r="FN3719" s="0"/>
      <c r="FO3719" s="0"/>
      <c r="FP3719" s="0"/>
      <c r="FQ3719" s="0"/>
      <c r="FR3719" s="0"/>
      <c r="FS3719" s="0"/>
      <c r="FT3719" s="0"/>
      <c r="FU3719" s="0"/>
      <c r="FV3719" s="0"/>
      <c r="FW3719" s="0"/>
      <c r="FX3719" s="0"/>
      <c r="FY3719" s="0"/>
      <c r="FZ3719" s="0"/>
      <c r="GA3719" s="0"/>
      <c r="GB3719" s="0"/>
      <c r="GC3719" s="0"/>
      <c r="GD3719" s="0"/>
      <c r="GE3719" s="0"/>
      <c r="GF3719" s="0"/>
      <c r="GG3719" s="0"/>
      <c r="GH3719" s="0"/>
      <c r="GI3719" s="0"/>
      <c r="GJ3719" s="0"/>
      <c r="GK3719" s="0"/>
      <c r="GL3719" s="0"/>
      <c r="GM3719" s="0"/>
      <c r="GN3719" s="0"/>
      <c r="GO3719" s="0"/>
      <c r="GP3719" s="0"/>
      <c r="GQ3719" s="0"/>
      <c r="GR3719" s="0"/>
      <c r="GS3719" s="0"/>
      <c r="GT3719" s="0"/>
      <c r="GU3719" s="0"/>
      <c r="GV3719" s="0"/>
      <c r="GW3719" s="0"/>
      <c r="GX3719" s="0"/>
      <c r="GY3719" s="0"/>
      <c r="GZ3719" s="0"/>
      <c r="HA3719" s="0"/>
      <c r="HB3719" s="0"/>
      <c r="HC3719" s="0"/>
      <c r="HD3719" s="0"/>
      <c r="HE3719" s="0"/>
      <c r="HF3719" s="0"/>
      <c r="HG3719" s="0"/>
      <c r="HH3719" s="0"/>
      <c r="HI3719" s="0"/>
      <c r="HJ3719" s="0"/>
      <c r="HK3719" s="0"/>
      <c r="HL3719" s="0"/>
      <c r="HM3719" s="0"/>
      <c r="HN3719" s="0"/>
      <c r="HO3719" s="0"/>
      <c r="HP3719" s="0"/>
      <c r="HQ3719" s="0"/>
      <c r="HR3719" s="0"/>
      <c r="HS3719" s="0"/>
      <c r="HT3719" s="0"/>
      <c r="HU3719" s="0"/>
      <c r="HV3719" s="0"/>
      <c r="HW3719" s="0"/>
      <c r="HX3719" s="0"/>
      <c r="HY3719" s="0"/>
      <c r="HZ3719" s="0"/>
      <c r="IA3719" s="0"/>
      <c r="IB3719" s="0"/>
      <c r="IC3719" s="0"/>
      <c r="ID3719" s="0"/>
      <c r="IE3719" s="0"/>
      <c r="IF3719" s="0"/>
      <c r="IG3719" s="0"/>
      <c r="IH3719" s="0"/>
      <c r="II3719" s="0"/>
      <c r="IJ3719" s="0"/>
      <c r="IK3719" s="0"/>
      <c r="IL3719" s="0"/>
      <c r="IM3719" s="0"/>
      <c r="IN3719" s="0"/>
      <c r="IO3719" s="0"/>
      <c r="IP3719" s="0"/>
      <c r="IQ3719" s="0"/>
      <c r="IR3719" s="0"/>
      <c r="IS3719" s="0"/>
      <c r="IT3719" s="0"/>
      <c r="IU3719" s="0"/>
      <c r="IV3719" s="0"/>
      <c r="IW3719" s="0"/>
      <c r="IX3719" s="0"/>
      <c r="IY3719" s="0"/>
      <c r="IZ3719" s="0"/>
      <c r="JA3719" s="0"/>
      <c r="JB3719" s="0"/>
      <c r="JC3719" s="0"/>
      <c r="JD3719" s="0"/>
      <c r="JE3719" s="0"/>
      <c r="JF3719" s="0"/>
      <c r="JG3719" s="0"/>
      <c r="JH3719" s="0"/>
      <c r="JI3719" s="0"/>
      <c r="JJ3719" s="0"/>
      <c r="JK3719" s="0"/>
      <c r="JL3719" s="0"/>
      <c r="JM3719" s="0"/>
      <c r="JN3719" s="0"/>
      <c r="JO3719" s="0"/>
      <c r="JP3719" s="0"/>
      <c r="JQ3719" s="0"/>
      <c r="JR3719" s="0"/>
      <c r="JS3719" s="0"/>
      <c r="JT3719" s="0"/>
      <c r="JU3719" s="0"/>
      <c r="JV3719" s="0"/>
      <c r="JW3719" s="0"/>
      <c r="JX3719" s="0"/>
      <c r="JY3719" s="0"/>
      <c r="JZ3719" s="0"/>
      <c r="KA3719" s="0"/>
      <c r="KB3719" s="0"/>
      <c r="KC3719" s="0"/>
      <c r="KD3719" s="0"/>
      <c r="KE3719" s="0"/>
      <c r="KF3719" s="0"/>
      <c r="KG3719" s="0"/>
      <c r="KH3719" s="0"/>
      <c r="KI3719" s="0"/>
      <c r="KJ3719" s="0"/>
      <c r="KK3719" s="0"/>
      <c r="KL3719" s="0"/>
      <c r="KM3719" s="0"/>
      <c r="KN3719" s="0"/>
      <c r="KO3719" s="0"/>
      <c r="KP3719" s="0"/>
      <c r="KQ3719" s="0"/>
      <c r="KR3719" s="0"/>
      <c r="KS3719" s="0"/>
      <c r="KT3719" s="0"/>
      <c r="KU3719" s="0"/>
      <c r="KV3719" s="0"/>
      <c r="KW3719" s="0"/>
      <c r="KX3719" s="0"/>
      <c r="KY3719" s="0"/>
      <c r="KZ3719" s="0"/>
      <c r="LA3719" s="0"/>
      <c r="LB3719" s="0"/>
      <c r="LC3719" s="0"/>
      <c r="LD3719" s="0"/>
      <c r="LE3719" s="0"/>
      <c r="LF3719" s="0"/>
      <c r="LG3719" s="0"/>
      <c r="LH3719" s="0"/>
      <c r="LI3719" s="0"/>
      <c r="LJ3719" s="0"/>
      <c r="LK3719" s="0"/>
      <c r="LL3719" s="0"/>
      <c r="LM3719" s="0"/>
      <c r="LN3719" s="0"/>
      <c r="LO3719" s="0"/>
      <c r="LP3719" s="0"/>
      <c r="LQ3719" s="0"/>
      <c r="LR3719" s="0"/>
      <c r="LS3719" s="0"/>
      <c r="LT3719" s="0"/>
      <c r="LU3719" s="0"/>
      <c r="LV3719" s="0"/>
      <c r="LW3719" s="0"/>
      <c r="LX3719" s="0"/>
      <c r="LY3719" s="0"/>
      <c r="LZ3719" s="0"/>
      <c r="MA3719" s="0"/>
      <c r="MB3719" s="0"/>
      <c r="MC3719" s="0"/>
      <c r="MD3719" s="0"/>
      <c r="ME3719" s="0"/>
      <c r="MF3719" s="0"/>
      <c r="MG3719" s="0"/>
      <c r="MH3719" s="0"/>
      <c r="MI3719" s="0"/>
      <c r="MJ3719" s="0"/>
      <c r="MK3719" s="0"/>
      <c r="ML3719" s="0"/>
      <c r="MM3719" s="0"/>
      <c r="MN3719" s="0"/>
      <c r="MO3719" s="0"/>
      <c r="MP3719" s="0"/>
      <c r="MQ3719" s="0"/>
      <c r="MR3719" s="0"/>
      <c r="MS3719" s="0"/>
      <c r="MT3719" s="0"/>
      <c r="MU3719" s="0"/>
      <c r="MV3719" s="0"/>
      <c r="MW3719" s="0"/>
      <c r="MX3719" s="0"/>
      <c r="MY3719" s="0"/>
      <c r="MZ3719" s="0"/>
      <c r="NA3719" s="0"/>
      <c r="NB3719" s="0"/>
      <c r="NC3719" s="0"/>
      <c r="ND3719" s="0"/>
      <c r="NE3719" s="0"/>
      <c r="NF3719" s="0"/>
      <c r="NG3719" s="0"/>
      <c r="NH3719" s="0"/>
      <c r="NI3719" s="0"/>
      <c r="NJ3719" s="0"/>
      <c r="NK3719" s="0"/>
      <c r="NL3719" s="0"/>
      <c r="NM3719" s="0"/>
      <c r="NN3719" s="0"/>
      <c r="NO3719" s="0"/>
      <c r="NP3719" s="0"/>
      <c r="NQ3719" s="0"/>
      <c r="NR3719" s="0"/>
      <c r="NS3719" s="0"/>
      <c r="NT3719" s="0"/>
      <c r="NU3719" s="0"/>
      <c r="NV3719" s="0"/>
      <c r="NW3719" s="0"/>
      <c r="NX3719" s="0"/>
      <c r="NY3719" s="0"/>
      <c r="NZ3719" s="0"/>
      <c r="OA3719" s="0"/>
      <c r="OB3719" s="0"/>
      <c r="OC3719" s="0"/>
      <c r="OD3719" s="0"/>
      <c r="OE3719" s="0"/>
      <c r="OF3719" s="0"/>
      <c r="OG3719" s="0"/>
      <c r="OH3719" s="0"/>
      <c r="OI3719" s="0"/>
      <c r="OJ3719" s="0"/>
      <c r="OK3719" s="0"/>
      <c r="OL3719" s="0"/>
      <c r="OM3719" s="0"/>
      <c r="ON3719" s="0"/>
      <c r="OO3719" s="0"/>
      <c r="OP3719" s="0"/>
      <c r="OQ3719" s="0"/>
      <c r="OR3719" s="0"/>
      <c r="OS3719" s="0"/>
      <c r="OT3719" s="0"/>
      <c r="OU3719" s="0"/>
      <c r="OV3719" s="0"/>
      <c r="OW3719" s="0"/>
      <c r="OX3719" s="0"/>
      <c r="OY3719" s="0"/>
      <c r="OZ3719" s="0"/>
      <c r="PA3719" s="0"/>
      <c r="PB3719" s="0"/>
      <c r="PC3719" s="0"/>
      <c r="PD3719" s="0"/>
      <c r="PE3719" s="0"/>
      <c r="PF3719" s="0"/>
      <c r="PG3719" s="0"/>
      <c r="PH3719" s="0"/>
      <c r="PI3719" s="0"/>
      <c r="PJ3719" s="0"/>
      <c r="PK3719" s="0"/>
      <c r="PL3719" s="0"/>
      <c r="PM3719" s="0"/>
      <c r="PN3719" s="0"/>
      <c r="PO3719" s="0"/>
      <c r="PP3719" s="0"/>
      <c r="PQ3719" s="0"/>
      <c r="PR3719" s="0"/>
      <c r="PS3719" s="0"/>
      <c r="PT3719" s="0"/>
      <c r="PU3719" s="0"/>
      <c r="PV3719" s="0"/>
      <c r="PW3719" s="0"/>
      <c r="PX3719" s="0"/>
      <c r="PY3719" s="0"/>
      <c r="PZ3719" s="0"/>
      <c r="QA3719" s="0"/>
      <c r="QB3719" s="0"/>
      <c r="QC3719" s="0"/>
      <c r="QD3719" s="0"/>
      <c r="QE3719" s="0"/>
      <c r="QF3719" s="0"/>
      <c r="QG3719" s="0"/>
      <c r="QH3719" s="0"/>
      <c r="QI3719" s="0"/>
      <c r="QJ3719" s="0"/>
      <c r="QK3719" s="0"/>
      <c r="QL3719" s="0"/>
      <c r="QM3719" s="0"/>
      <c r="QN3719" s="0"/>
      <c r="QO3719" s="0"/>
      <c r="QP3719" s="0"/>
      <c r="QQ3719" s="0"/>
      <c r="QR3719" s="0"/>
      <c r="QS3719" s="0"/>
      <c r="QT3719" s="0"/>
      <c r="QU3719" s="0"/>
      <c r="QV3719" s="0"/>
      <c r="QW3719" s="0"/>
      <c r="QX3719" s="0"/>
      <c r="QY3719" s="0"/>
      <c r="QZ3719" s="0"/>
      <c r="RA3719" s="0"/>
      <c r="RB3719" s="0"/>
      <c r="RC3719" s="0"/>
      <c r="RD3719" s="0"/>
      <c r="RE3719" s="0"/>
      <c r="RF3719" s="0"/>
      <c r="RG3719" s="0"/>
      <c r="RH3719" s="0"/>
      <c r="RI3719" s="0"/>
      <c r="RJ3719" s="0"/>
      <c r="RK3719" s="0"/>
      <c r="RL3719" s="0"/>
      <c r="RM3719" s="0"/>
      <c r="RN3719" s="0"/>
      <c r="RO3719" s="0"/>
      <c r="RP3719" s="0"/>
      <c r="RQ3719" s="0"/>
      <c r="RR3719" s="0"/>
      <c r="RS3719" s="0"/>
      <c r="RT3719" s="0"/>
      <c r="RU3719" s="0"/>
      <c r="RV3719" s="0"/>
      <c r="RW3719" s="0"/>
      <c r="RX3719" s="0"/>
      <c r="RY3719" s="0"/>
      <c r="RZ3719" s="0"/>
      <c r="SA3719" s="0"/>
      <c r="SB3719" s="0"/>
      <c r="SC3719" s="0"/>
      <c r="SD3719" s="0"/>
      <c r="SE3719" s="0"/>
      <c r="SF3719" s="0"/>
      <c r="SG3719" s="0"/>
      <c r="SH3719" s="0"/>
      <c r="SI3719" s="0"/>
      <c r="SJ3719" s="0"/>
      <c r="SK3719" s="0"/>
      <c r="SL3719" s="0"/>
      <c r="SM3719" s="0"/>
      <c r="SN3719" s="0"/>
      <c r="SO3719" s="0"/>
      <c r="SP3719" s="0"/>
      <c r="SQ3719" s="0"/>
      <c r="SR3719" s="0"/>
      <c r="SS3719" s="0"/>
      <c r="ST3719" s="0"/>
      <c r="SU3719" s="0"/>
      <c r="SV3719" s="0"/>
      <c r="SW3719" s="0"/>
      <c r="SX3719" s="0"/>
      <c r="SY3719" s="0"/>
      <c r="SZ3719" s="0"/>
      <c r="TA3719" s="0"/>
      <c r="TB3719" s="0"/>
      <c r="TC3719" s="0"/>
      <c r="TD3719" s="0"/>
      <c r="TE3719" s="0"/>
      <c r="TF3719" s="0"/>
      <c r="TG3719" s="0"/>
      <c r="TH3719" s="0"/>
      <c r="TI3719" s="0"/>
      <c r="TJ3719" s="0"/>
      <c r="TK3719" s="0"/>
      <c r="TL3719" s="0"/>
      <c r="TM3719" s="0"/>
      <c r="TN3719" s="0"/>
      <c r="TO3719" s="0"/>
      <c r="TP3719" s="0"/>
      <c r="TQ3719" s="0"/>
      <c r="TR3719" s="0"/>
      <c r="TS3719" s="0"/>
      <c r="TT3719" s="0"/>
      <c r="TU3719" s="0"/>
      <c r="TV3719" s="0"/>
      <c r="TW3719" s="0"/>
      <c r="TX3719" s="0"/>
      <c r="TY3719" s="0"/>
      <c r="TZ3719" s="0"/>
      <c r="UA3719" s="0"/>
      <c r="UB3719" s="0"/>
      <c r="UC3719" s="0"/>
      <c r="UD3719" s="0"/>
      <c r="UE3719" s="0"/>
      <c r="UF3719" s="0"/>
      <c r="UG3719" s="0"/>
      <c r="UH3719" s="0"/>
      <c r="UI3719" s="0"/>
      <c r="UJ3719" s="0"/>
      <c r="UK3719" s="0"/>
      <c r="UL3719" s="0"/>
      <c r="UM3719" s="0"/>
      <c r="UN3719" s="0"/>
      <c r="UO3719" s="0"/>
      <c r="UP3719" s="0"/>
      <c r="UQ3719" s="0"/>
      <c r="UR3719" s="0"/>
      <c r="US3719" s="0"/>
      <c r="UT3719" s="0"/>
      <c r="UU3719" s="0"/>
      <c r="UV3719" s="0"/>
      <c r="UW3719" s="0"/>
      <c r="UX3719" s="0"/>
      <c r="UY3719" s="0"/>
      <c r="UZ3719" s="0"/>
      <c r="VA3719" s="0"/>
      <c r="VB3719" s="0"/>
      <c r="VC3719" s="0"/>
      <c r="VD3719" s="0"/>
      <c r="VE3719" s="0"/>
      <c r="VF3719" s="0"/>
      <c r="VG3719" s="0"/>
      <c r="VH3719" s="0"/>
      <c r="VI3719" s="0"/>
      <c r="VJ3719" s="0"/>
      <c r="VK3719" s="0"/>
      <c r="VL3719" s="0"/>
      <c r="VM3719" s="0"/>
      <c r="VN3719" s="0"/>
      <c r="VO3719" s="0"/>
      <c r="VP3719" s="0"/>
      <c r="VQ3719" s="0"/>
      <c r="VR3719" s="0"/>
      <c r="VS3719" s="0"/>
      <c r="VT3719" s="0"/>
      <c r="VU3719" s="0"/>
      <c r="VV3719" s="0"/>
      <c r="VW3719" s="0"/>
      <c r="VX3719" s="0"/>
      <c r="VY3719" s="0"/>
      <c r="VZ3719" s="0"/>
      <c r="WA3719" s="0"/>
      <c r="WB3719" s="0"/>
      <c r="WC3719" s="0"/>
      <c r="WD3719" s="0"/>
      <c r="WE3719" s="0"/>
      <c r="WF3719" s="0"/>
      <c r="WG3719" s="0"/>
      <c r="WH3719" s="0"/>
      <c r="WI3719" s="0"/>
      <c r="WJ3719" s="0"/>
      <c r="WK3719" s="0"/>
      <c r="WL3719" s="0"/>
      <c r="WM3719" s="0"/>
      <c r="WN3719" s="0"/>
      <c r="WO3719" s="0"/>
      <c r="WP3719" s="0"/>
      <c r="WQ3719" s="0"/>
      <c r="WR3719" s="0"/>
      <c r="WS3719" s="0"/>
      <c r="WT3719" s="0"/>
      <c r="WU3719" s="0"/>
      <c r="WV3719" s="0"/>
      <c r="WW3719" s="0"/>
      <c r="WX3719" s="0"/>
      <c r="WY3719" s="0"/>
      <c r="WZ3719" s="0"/>
      <c r="XA3719" s="0"/>
      <c r="XB3719" s="0"/>
      <c r="XC3719" s="0"/>
      <c r="XD3719" s="0"/>
      <c r="XE3719" s="0"/>
      <c r="XF3719" s="0"/>
      <c r="XG3719" s="0"/>
      <c r="XH3719" s="0"/>
      <c r="XI3719" s="0"/>
      <c r="XJ3719" s="0"/>
      <c r="XK3719" s="0"/>
      <c r="XL3719" s="0"/>
      <c r="XM3719" s="0"/>
      <c r="XN3719" s="0"/>
      <c r="XO3719" s="0"/>
      <c r="XP3719" s="0"/>
      <c r="XQ3719" s="0"/>
      <c r="XR3719" s="0"/>
      <c r="XS3719" s="0"/>
      <c r="XT3719" s="0"/>
      <c r="XU3719" s="0"/>
      <c r="XV3719" s="0"/>
      <c r="XW3719" s="0"/>
      <c r="XX3719" s="0"/>
      <c r="XY3719" s="0"/>
      <c r="XZ3719" s="0"/>
      <c r="YA3719" s="0"/>
      <c r="YB3719" s="0"/>
      <c r="YC3719" s="0"/>
      <c r="YD3719" s="0"/>
      <c r="YE3719" s="0"/>
      <c r="YF3719" s="0"/>
      <c r="YG3719" s="0"/>
      <c r="YH3719" s="0"/>
      <c r="YI3719" s="0"/>
      <c r="YJ3719" s="0"/>
      <c r="YK3719" s="0"/>
      <c r="YL3719" s="0"/>
      <c r="YM3719" s="0"/>
      <c r="YN3719" s="0"/>
      <c r="YO3719" s="0"/>
      <c r="YP3719" s="0"/>
      <c r="YQ3719" s="0"/>
      <c r="YR3719" s="0"/>
      <c r="YS3719" s="0"/>
      <c r="YT3719" s="0"/>
      <c r="YU3719" s="0"/>
      <c r="YV3719" s="0"/>
      <c r="YW3719" s="0"/>
      <c r="YX3719" s="0"/>
      <c r="YY3719" s="0"/>
      <c r="YZ3719" s="0"/>
      <c r="ZA3719" s="0"/>
      <c r="ZB3719" s="0"/>
      <c r="ZC3719" s="0"/>
      <c r="ZD3719" s="0"/>
      <c r="ZE3719" s="0"/>
      <c r="ZF3719" s="0"/>
      <c r="ZG3719" s="0"/>
      <c r="ZH3719" s="0"/>
      <c r="ZI3719" s="0"/>
      <c r="ZJ3719" s="0"/>
      <c r="ZK3719" s="0"/>
      <c r="ZL3719" s="0"/>
      <c r="ZM3719" s="0"/>
      <c r="ZN3719" s="0"/>
      <c r="ZO3719" s="0"/>
      <c r="ZP3719" s="0"/>
      <c r="ZQ3719" s="0"/>
      <c r="ZR3719" s="0"/>
      <c r="ZS3719" s="0"/>
      <c r="ZT3719" s="0"/>
      <c r="ZU3719" s="0"/>
      <c r="ZV3719" s="0"/>
      <c r="ZW3719" s="0"/>
      <c r="ZX3719" s="0"/>
      <c r="ZY3719" s="0"/>
      <c r="ZZ3719" s="0"/>
      <c r="AAA3719" s="0"/>
      <c r="AAB3719" s="0"/>
      <c r="AAC3719" s="0"/>
      <c r="AAD3719" s="0"/>
      <c r="AAE3719" s="0"/>
      <c r="AAF3719" s="0"/>
      <c r="AAG3719" s="0"/>
      <c r="AAH3719" s="0"/>
      <c r="AAI3719" s="0"/>
      <c r="AAJ3719" s="0"/>
      <c r="AAK3719" s="0"/>
      <c r="AAL3719" s="0"/>
      <c r="AAM3719" s="0"/>
      <c r="AAN3719" s="0"/>
      <c r="AAO3719" s="0"/>
      <c r="AAP3719" s="0"/>
      <c r="AAQ3719" s="0"/>
      <c r="AAR3719" s="0"/>
      <c r="AAS3719" s="0"/>
      <c r="AAT3719" s="0"/>
      <c r="AAU3719" s="0"/>
      <c r="AAV3719" s="0"/>
      <c r="AAW3719" s="0"/>
      <c r="AAX3719" s="0"/>
      <c r="AAY3719" s="0"/>
      <c r="AAZ3719" s="0"/>
      <c r="ABA3719" s="0"/>
      <c r="ABB3719" s="0"/>
      <c r="ABC3719" s="0"/>
      <c r="ABD3719" s="0"/>
      <c r="ABE3719" s="0"/>
      <c r="ABF3719" s="0"/>
      <c r="ABG3719" s="0"/>
      <c r="ABH3719" s="0"/>
      <c r="ABI3719" s="0"/>
      <c r="ABJ3719" s="0"/>
      <c r="ABK3719" s="0"/>
      <c r="ABL3719" s="0"/>
      <c r="ABM3719" s="0"/>
      <c r="ABN3719" s="0"/>
      <c r="ABO3719" s="0"/>
      <c r="ABP3719" s="0"/>
      <c r="ABQ3719" s="0"/>
      <c r="ABR3719" s="0"/>
      <c r="ABS3719" s="0"/>
      <c r="ABT3719" s="0"/>
      <c r="ABU3719" s="0"/>
      <c r="ABV3719" s="0"/>
      <c r="ABW3719" s="0"/>
      <c r="ABX3719" s="0"/>
      <c r="ABY3719" s="0"/>
      <c r="ABZ3719" s="0"/>
      <c r="ACA3719" s="0"/>
      <c r="ACB3719" s="0"/>
      <c r="ACC3719" s="0"/>
      <c r="ACD3719" s="0"/>
      <c r="ACE3719" s="0"/>
      <c r="ACF3719" s="0"/>
      <c r="ACG3719" s="0"/>
      <c r="ACH3719" s="0"/>
      <c r="ACI3719" s="0"/>
      <c r="ACJ3719" s="0"/>
      <c r="ACK3719" s="0"/>
      <c r="ACL3719" s="0"/>
      <c r="ACM3719" s="0"/>
      <c r="ACN3719" s="0"/>
      <c r="ACO3719" s="0"/>
      <c r="ACP3719" s="0"/>
      <c r="ACQ3719" s="0"/>
      <c r="ACR3719" s="0"/>
      <c r="ACS3719" s="0"/>
      <c r="ACT3719" s="0"/>
      <c r="ACU3719" s="0"/>
      <c r="ACV3719" s="0"/>
      <c r="ACW3719" s="0"/>
      <c r="ACX3719" s="0"/>
      <c r="ACY3719" s="0"/>
      <c r="ACZ3719" s="0"/>
      <c r="ADA3719" s="0"/>
      <c r="ADB3719" s="0"/>
      <c r="ADC3719" s="0"/>
      <c r="ADD3719" s="0"/>
      <c r="ADE3719" s="0"/>
      <c r="ADF3719" s="0"/>
      <c r="ADG3719" s="0"/>
      <c r="ADH3719" s="0"/>
      <c r="ADI3719" s="0"/>
      <c r="ADJ3719" s="0"/>
      <c r="ADK3719" s="0"/>
      <c r="ADL3719" s="0"/>
      <c r="ADM3719" s="0"/>
      <c r="ADN3719" s="0"/>
      <c r="ADO3719" s="0"/>
      <c r="ADP3719" s="0"/>
      <c r="ADQ3719" s="0"/>
      <c r="ADR3719" s="0"/>
      <c r="ADS3719" s="0"/>
      <c r="ADT3719" s="0"/>
      <c r="ADU3719" s="0"/>
      <c r="ADV3719" s="0"/>
      <c r="ADW3719" s="0"/>
      <c r="ADX3719" s="0"/>
      <c r="ADY3719" s="0"/>
      <c r="ADZ3719" s="0"/>
      <c r="AEA3719" s="0"/>
      <c r="AEB3719" s="0"/>
      <c r="AEC3719" s="0"/>
      <c r="AED3719" s="0"/>
      <c r="AEE3719" s="0"/>
      <c r="AEF3719" s="0"/>
      <c r="AEG3719" s="0"/>
      <c r="AEH3719" s="0"/>
      <c r="AEI3719" s="0"/>
      <c r="AEJ3719" s="0"/>
      <c r="AEK3719" s="0"/>
      <c r="AEL3719" s="0"/>
      <c r="AEM3719" s="0"/>
      <c r="AEN3719" s="0"/>
      <c r="AEO3719" s="0"/>
      <c r="AEP3719" s="0"/>
      <c r="AEQ3719" s="0"/>
      <c r="AER3719" s="0"/>
      <c r="AES3719" s="0"/>
      <c r="AET3719" s="0"/>
      <c r="AEU3719" s="0"/>
      <c r="AEV3719" s="0"/>
      <c r="AEW3719" s="0"/>
      <c r="AEX3719" s="0"/>
      <c r="AEY3719" s="0"/>
      <c r="AEZ3719" s="0"/>
      <c r="AFA3719" s="0"/>
      <c r="AFB3719" s="0"/>
      <c r="AFC3719" s="0"/>
      <c r="AFD3719" s="0"/>
      <c r="AFE3719" s="0"/>
      <c r="AFF3719" s="0"/>
      <c r="AFG3719" s="0"/>
      <c r="AFH3719" s="0"/>
      <c r="AFI3719" s="0"/>
      <c r="AFJ3719" s="0"/>
      <c r="AFK3719" s="0"/>
      <c r="AFL3719" s="0"/>
      <c r="AFM3719" s="0"/>
      <c r="AFN3719" s="0"/>
      <c r="AFO3719" s="0"/>
      <c r="AFP3719" s="0"/>
      <c r="AFQ3719" s="0"/>
      <c r="AFR3719" s="0"/>
      <c r="AFS3719" s="0"/>
      <c r="AFT3719" s="0"/>
      <c r="AFU3719" s="0"/>
      <c r="AFV3719" s="0"/>
      <c r="AFW3719" s="0"/>
      <c r="AFX3719" s="0"/>
      <c r="AFY3719" s="0"/>
      <c r="AFZ3719" s="0"/>
      <c r="AGA3719" s="0"/>
      <c r="AGB3719" s="0"/>
      <c r="AGC3719" s="0"/>
      <c r="AGD3719" s="0"/>
      <c r="AGE3719" s="0"/>
      <c r="AGF3719" s="0"/>
      <c r="AGG3719" s="0"/>
      <c r="AGH3719" s="0"/>
      <c r="AGI3719" s="0"/>
      <c r="AGJ3719" s="0"/>
      <c r="AGK3719" s="0"/>
      <c r="AGL3719" s="0"/>
      <c r="AGM3719" s="0"/>
      <c r="AGN3719" s="0"/>
      <c r="AGO3719" s="0"/>
      <c r="AGP3719" s="0"/>
      <c r="AGQ3719" s="0"/>
      <c r="AGR3719" s="0"/>
      <c r="AGS3719" s="0"/>
      <c r="AGT3719" s="0"/>
      <c r="AGU3719" s="0"/>
      <c r="AGV3719" s="0"/>
      <c r="AGW3719" s="0"/>
      <c r="AGX3719" s="0"/>
      <c r="AGY3719" s="0"/>
      <c r="AGZ3719" s="0"/>
      <c r="AHA3719" s="0"/>
      <c r="AHB3719" s="0"/>
      <c r="AHC3719" s="0"/>
      <c r="AHD3719" s="0"/>
      <c r="AHE3719" s="0"/>
      <c r="AHF3719" s="0"/>
      <c r="AHG3719" s="0"/>
      <c r="AHH3719" s="0"/>
      <c r="AHI3719" s="0"/>
      <c r="AHJ3719" s="0"/>
      <c r="AHK3719" s="0"/>
      <c r="AHL3719" s="0"/>
      <c r="AHM3719" s="0"/>
      <c r="AHN3719" s="0"/>
      <c r="AHO3719" s="0"/>
      <c r="AHP3719" s="0"/>
      <c r="AHQ3719" s="0"/>
      <c r="AHR3719" s="0"/>
      <c r="AHS3719" s="0"/>
      <c r="AHT3719" s="0"/>
      <c r="AHU3719" s="0"/>
      <c r="AHV3719" s="0"/>
      <c r="AHW3719" s="0"/>
      <c r="AHX3719" s="0"/>
      <c r="AHY3719" s="0"/>
      <c r="AHZ3719" s="0"/>
      <c r="AIA3719" s="0"/>
      <c r="AIB3719" s="0"/>
      <c r="AIC3719" s="0"/>
      <c r="AID3719" s="0"/>
      <c r="AIE3719" s="0"/>
      <c r="AIF3719" s="0"/>
      <c r="AIG3719" s="0"/>
      <c r="AIH3719" s="0"/>
      <c r="AII3719" s="0"/>
      <c r="AIJ3719" s="0"/>
      <c r="AIK3719" s="0"/>
      <c r="AIL3719" s="0"/>
      <c r="AIM3719" s="0"/>
      <c r="AIN3719" s="0"/>
      <c r="AIO3719" s="0"/>
      <c r="AIP3719" s="0"/>
      <c r="AIQ3719" s="0"/>
      <c r="AIR3719" s="0"/>
      <c r="AIS3719" s="0"/>
      <c r="AIT3719" s="0"/>
      <c r="AIU3719" s="0"/>
      <c r="AIV3719" s="0"/>
      <c r="AIW3719" s="0"/>
      <c r="AIX3719" s="0"/>
      <c r="AIY3719" s="0"/>
      <c r="AIZ3719" s="0"/>
      <c r="AJA3719" s="0"/>
      <c r="AJB3719" s="0"/>
      <c r="AJC3719" s="0"/>
      <c r="AJD3719" s="0"/>
      <c r="AJE3719" s="0"/>
      <c r="AJF3719" s="0"/>
      <c r="AJG3719" s="0"/>
      <c r="AJH3719" s="0"/>
      <c r="AJI3719" s="0"/>
      <c r="AJJ3719" s="0"/>
      <c r="AJK3719" s="0"/>
      <c r="AJL3719" s="0"/>
      <c r="AJM3719" s="0"/>
      <c r="AJN3719" s="0"/>
      <c r="AJO3719" s="0"/>
      <c r="AJP3719" s="0"/>
      <c r="AJQ3719" s="0"/>
      <c r="AJR3719" s="0"/>
      <c r="AJS3719" s="0"/>
      <c r="AJT3719" s="0"/>
      <c r="AJU3719" s="0"/>
      <c r="AJV3719" s="0"/>
      <c r="AJW3719" s="0"/>
      <c r="AJX3719" s="0"/>
      <c r="AJY3719" s="0"/>
      <c r="AJZ3719" s="0"/>
      <c r="AKA3719" s="0"/>
      <c r="AKB3719" s="0"/>
      <c r="AKC3719" s="0"/>
      <c r="AKD3719" s="0"/>
      <c r="AKE3719" s="0"/>
      <c r="AKF3719" s="0"/>
      <c r="AKG3719" s="0"/>
      <c r="AKH3719" s="0"/>
      <c r="AKI3719" s="0"/>
      <c r="AKJ3719" s="0"/>
      <c r="AKK3719" s="0"/>
      <c r="AKL3719" s="0"/>
      <c r="AKM3719" s="0"/>
      <c r="AKN3719" s="0"/>
      <c r="AKO3719" s="0"/>
      <c r="AKP3719" s="0"/>
      <c r="AKQ3719" s="0"/>
      <c r="AKR3719" s="0"/>
      <c r="AKS3719" s="0"/>
      <c r="AKT3719" s="0"/>
      <c r="AKU3719" s="0"/>
      <c r="AKV3719" s="0"/>
      <c r="AKW3719" s="0"/>
      <c r="AKX3719" s="0"/>
      <c r="AKY3719" s="0"/>
      <c r="AKZ3719" s="0"/>
      <c r="ALA3719" s="0"/>
      <c r="ALB3719" s="0"/>
      <c r="ALC3719" s="0"/>
      <c r="ALD3719" s="0"/>
      <c r="ALE3719" s="0"/>
      <c r="ALF3719" s="0"/>
      <c r="ALG3719" s="0"/>
      <c r="ALH3719" s="0"/>
      <c r="ALI3719" s="0"/>
      <c r="ALJ3719" s="0"/>
      <c r="ALK3719" s="0"/>
      <c r="ALL3719" s="0"/>
      <c r="ALM3719" s="0"/>
      <c r="ALN3719" s="0"/>
      <c r="ALO3719" s="0"/>
      <c r="ALP3719" s="0"/>
      <c r="ALQ3719" s="0"/>
      <c r="ALR3719" s="0"/>
      <c r="ALS3719" s="0"/>
      <c r="ALT3719" s="0"/>
      <c r="ALU3719" s="0"/>
      <c r="ALV3719" s="0"/>
      <c r="ALW3719" s="0"/>
      <c r="ALX3719" s="0"/>
      <c r="ALY3719" s="0"/>
      <c r="ALZ3719" s="0"/>
      <c r="AMA3719" s="0"/>
      <c r="AMB3719" s="0"/>
      <c r="AMC3719" s="0"/>
      <c r="AMD3719" s="0"/>
      <c r="AME3719" s="0"/>
      <c r="AMF3719" s="0"/>
      <c r="AMG3719" s="0"/>
      <c r="AMH3719" s="0"/>
      <c r="AMI3719" s="0"/>
    </row>
    <row r="3720" customFormat="false" ht="12.75" hidden="false" customHeight="false" outlineLevel="0" collapsed="false">
      <c r="A3720" s="1" t="s">
        <v>2475</v>
      </c>
      <c r="C3720" s="85" t="s">
        <v>2476</v>
      </c>
      <c r="D3720" s="85" t="s">
        <v>13</v>
      </c>
      <c r="E3720" s="98" t="n">
        <v>3.1</v>
      </c>
      <c r="F3720" s="86" t="n">
        <v>1.79</v>
      </c>
      <c r="G3720" s="87" t="s">
        <v>1830</v>
      </c>
      <c r="H3720" s="87" t="s">
        <v>61</v>
      </c>
      <c r="I3720" s="86" t="n">
        <v>2.19</v>
      </c>
      <c r="J3720" s="87" t="s">
        <v>3906</v>
      </c>
      <c r="BM3720" s="0"/>
      <c r="BN3720" s="0"/>
      <c r="BO3720" s="0"/>
      <c r="BP3720" s="0"/>
      <c r="BQ3720" s="0"/>
      <c r="BR3720" s="0"/>
      <c r="BS3720" s="0"/>
      <c r="BT3720" s="0"/>
      <c r="BU3720" s="0"/>
      <c r="BV3720" s="0"/>
      <c r="BW3720" s="0"/>
      <c r="BX3720" s="0"/>
      <c r="BY3720" s="0"/>
      <c r="BZ3720" s="0"/>
      <c r="CA3720" s="0"/>
      <c r="CB3720" s="0"/>
      <c r="CC3720" s="0"/>
      <c r="CD3720" s="0"/>
      <c r="CE3720" s="0"/>
      <c r="CF3720" s="0"/>
      <c r="CG3720" s="0"/>
      <c r="CH3720" s="0"/>
      <c r="CI3720" s="0"/>
      <c r="CJ3720" s="0"/>
      <c r="CK3720" s="0"/>
      <c r="CL3720" s="0"/>
      <c r="CM3720" s="0"/>
      <c r="CN3720" s="0"/>
      <c r="CO3720" s="0"/>
      <c r="CP3720" s="0"/>
      <c r="CQ3720" s="0"/>
      <c r="CR3720" s="0"/>
      <c r="CS3720" s="0"/>
      <c r="CT3720" s="0"/>
      <c r="CU3720" s="0"/>
      <c r="CV3720" s="0"/>
      <c r="CW3720" s="0"/>
      <c r="CX3720" s="0"/>
      <c r="CY3720" s="0"/>
      <c r="CZ3720" s="0"/>
      <c r="DA3720" s="0"/>
      <c r="DB3720" s="0"/>
      <c r="DC3720" s="0"/>
      <c r="DD3720" s="0"/>
      <c r="DE3720" s="0"/>
      <c r="DF3720" s="0"/>
      <c r="DG3720" s="0"/>
      <c r="DH3720" s="0"/>
      <c r="DI3720" s="0"/>
      <c r="DJ3720" s="0"/>
      <c r="DK3720" s="0"/>
      <c r="DL3720" s="0"/>
      <c r="DM3720" s="0"/>
      <c r="DN3720" s="0"/>
      <c r="DO3720" s="0"/>
      <c r="DP3720" s="0"/>
      <c r="DQ3720" s="0"/>
      <c r="DR3720" s="0"/>
      <c r="DS3720" s="0"/>
      <c r="DT3720" s="0"/>
      <c r="DU3720" s="0"/>
      <c r="DV3720" s="0"/>
      <c r="DW3720" s="0"/>
      <c r="DX3720" s="0"/>
      <c r="DY3720" s="0"/>
      <c r="DZ3720" s="0"/>
      <c r="EA3720" s="0"/>
      <c r="EB3720" s="0"/>
      <c r="EC3720" s="0"/>
      <c r="ED3720" s="0"/>
      <c r="EE3720" s="0"/>
      <c r="EF3720" s="0"/>
      <c r="EG3720" s="0"/>
      <c r="EH3720" s="0"/>
      <c r="EI3720" s="0"/>
      <c r="EJ3720" s="0"/>
      <c r="EK3720" s="0"/>
      <c r="EL3720" s="0"/>
      <c r="EM3720" s="0"/>
      <c r="EN3720" s="0"/>
      <c r="EO3720" s="0"/>
      <c r="EP3720" s="0"/>
      <c r="EQ3720" s="0"/>
      <c r="ER3720" s="0"/>
      <c r="ES3720" s="0"/>
      <c r="ET3720" s="0"/>
      <c r="EU3720" s="0"/>
      <c r="EV3720" s="0"/>
      <c r="EW3720" s="0"/>
      <c r="EX3720" s="0"/>
      <c r="EY3720" s="0"/>
      <c r="EZ3720" s="0"/>
      <c r="FA3720" s="0"/>
      <c r="FB3720" s="0"/>
      <c r="FC3720" s="0"/>
      <c r="FD3720" s="0"/>
      <c r="FE3720" s="0"/>
      <c r="FF3720" s="0"/>
      <c r="FG3720" s="0"/>
      <c r="FH3720" s="0"/>
      <c r="FI3720" s="0"/>
      <c r="FJ3720" s="0"/>
      <c r="FK3720" s="0"/>
      <c r="FL3720" s="0"/>
      <c r="FM3720" s="0"/>
      <c r="FN3720" s="0"/>
      <c r="FO3720" s="0"/>
      <c r="FP3720" s="0"/>
      <c r="FQ3720" s="0"/>
      <c r="FR3720" s="0"/>
      <c r="FS3720" s="0"/>
      <c r="FT3720" s="0"/>
      <c r="FU3720" s="0"/>
      <c r="FV3720" s="0"/>
      <c r="FW3720" s="0"/>
      <c r="FX3720" s="0"/>
      <c r="FY3720" s="0"/>
      <c r="FZ3720" s="0"/>
      <c r="GA3720" s="0"/>
      <c r="GB3720" s="0"/>
      <c r="GC3720" s="0"/>
      <c r="GD3720" s="0"/>
      <c r="GE3720" s="0"/>
      <c r="GF3720" s="0"/>
      <c r="GG3720" s="0"/>
      <c r="GH3720" s="0"/>
      <c r="GI3720" s="0"/>
      <c r="GJ3720" s="0"/>
      <c r="GK3720" s="0"/>
      <c r="GL3720" s="0"/>
      <c r="GM3720" s="0"/>
      <c r="GN3720" s="0"/>
      <c r="GO3720" s="0"/>
      <c r="GP3720" s="0"/>
      <c r="GQ3720" s="0"/>
      <c r="GR3720" s="0"/>
      <c r="GS3720" s="0"/>
      <c r="GT3720" s="0"/>
      <c r="GU3720" s="0"/>
      <c r="GV3720" s="0"/>
      <c r="GW3720" s="0"/>
      <c r="GX3720" s="0"/>
      <c r="GY3720" s="0"/>
      <c r="GZ3720" s="0"/>
      <c r="HA3720" s="0"/>
      <c r="HB3720" s="0"/>
      <c r="HC3720" s="0"/>
      <c r="HD3720" s="0"/>
      <c r="HE3720" s="0"/>
      <c r="HF3720" s="0"/>
      <c r="HG3720" s="0"/>
      <c r="HH3720" s="0"/>
      <c r="HI3720" s="0"/>
      <c r="HJ3720" s="0"/>
      <c r="HK3720" s="0"/>
      <c r="HL3720" s="0"/>
      <c r="HM3720" s="0"/>
      <c r="HN3720" s="0"/>
      <c r="HO3720" s="0"/>
      <c r="HP3720" s="0"/>
      <c r="HQ3720" s="0"/>
      <c r="HR3720" s="0"/>
      <c r="HS3720" s="0"/>
      <c r="HT3720" s="0"/>
      <c r="HU3720" s="0"/>
      <c r="HV3720" s="0"/>
      <c r="HW3720" s="0"/>
      <c r="HX3720" s="0"/>
      <c r="HY3720" s="0"/>
      <c r="HZ3720" s="0"/>
      <c r="IA3720" s="0"/>
      <c r="IB3720" s="0"/>
      <c r="IC3720" s="0"/>
      <c r="ID3720" s="0"/>
      <c r="IE3720" s="0"/>
      <c r="IF3720" s="0"/>
      <c r="IG3720" s="0"/>
      <c r="IH3720" s="0"/>
      <c r="II3720" s="0"/>
      <c r="IJ3720" s="0"/>
      <c r="IK3720" s="0"/>
      <c r="IL3720" s="0"/>
      <c r="IM3720" s="0"/>
      <c r="IN3720" s="0"/>
      <c r="IO3720" s="0"/>
      <c r="IP3720" s="0"/>
      <c r="IQ3720" s="0"/>
      <c r="IR3720" s="0"/>
      <c r="IS3720" s="0"/>
      <c r="IT3720" s="0"/>
      <c r="IU3720" s="0"/>
      <c r="IV3720" s="0"/>
      <c r="IW3720" s="0"/>
      <c r="IX3720" s="0"/>
      <c r="IY3720" s="0"/>
      <c r="IZ3720" s="0"/>
      <c r="JA3720" s="0"/>
      <c r="JB3720" s="0"/>
      <c r="JC3720" s="0"/>
      <c r="JD3720" s="0"/>
      <c r="JE3720" s="0"/>
      <c r="JF3720" s="0"/>
      <c r="JG3720" s="0"/>
      <c r="JH3720" s="0"/>
      <c r="JI3720" s="0"/>
      <c r="JJ3720" s="0"/>
      <c r="JK3720" s="0"/>
      <c r="JL3720" s="0"/>
      <c r="JM3720" s="0"/>
      <c r="JN3720" s="0"/>
      <c r="JO3720" s="0"/>
      <c r="JP3720" s="0"/>
      <c r="JQ3720" s="0"/>
      <c r="JR3720" s="0"/>
      <c r="JS3720" s="0"/>
      <c r="JT3720" s="0"/>
      <c r="JU3720" s="0"/>
      <c r="JV3720" s="0"/>
      <c r="JW3720" s="0"/>
      <c r="JX3720" s="0"/>
      <c r="JY3720" s="0"/>
      <c r="JZ3720" s="0"/>
      <c r="KA3720" s="0"/>
      <c r="KB3720" s="0"/>
      <c r="KC3720" s="0"/>
      <c r="KD3720" s="0"/>
      <c r="KE3720" s="0"/>
      <c r="KF3720" s="0"/>
      <c r="KG3720" s="0"/>
      <c r="KH3720" s="0"/>
      <c r="KI3720" s="0"/>
      <c r="KJ3720" s="0"/>
      <c r="KK3720" s="0"/>
      <c r="KL3720" s="0"/>
      <c r="KM3720" s="0"/>
      <c r="KN3720" s="0"/>
      <c r="KO3720" s="0"/>
      <c r="KP3720" s="0"/>
      <c r="KQ3720" s="0"/>
      <c r="KR3720" s="0"/>
      <c r="KS3720" s="0"/>
      <c r="KT3720" s="0"/>
      <c r="KU3720" s="0"/>
      <c r="KV3720" s="0"/>
      <c r="KW3720" s="0"/>
      <c r="KX3720" s="0"/>
      <c r="KY3720" s="0"/>
      <c r="KZ3720" s="0"/>
      <c r="LA3720" s="0"/>
      <c r="LB3720" s="0"/>
      <c r="LC3720" s="0"/>
      <c r="LD3720" s="0"/>
      <c r="LE3720" s="0"/>
      <c r="LF3720" s="0"/>
      <c r="LG3720" s="0"/>
      <c r="LH3720" s="0"/>
      <c r="LI3720" s="0"/>
      <c r="LJ3720" s="0"/>
      <c r="LK3720" s="0"/>
      <c r="LL3720" s="0"/>
      <c r="LM3720" s="0"/>
      <c r="LN3720" s="0"/>
      <c r="LO3720" s="0"/>
      <c r="LP3720" s="0"/>
      <c r="LQ3720" s="0"/>
      <c r="LR3720" s="0"/>
      <c r="LS3720" s="0"/>
      <c r="LT3720" s="0"/>
      <c r="LU3720" s="0"/>
      <c r="LV3720" s="0"/>
      <c r="LW3720" s="0"/>
      <c r="LX3720" s="0"/>
      <c r="LY3720" s="0"/>
      <c r="LZ3720" s="0"/>
      <c r="MA3720" s="0"/>
      <c r="MB3720" s="0"/>
      <c r="MC3720" s="0"/>
      <c r="MD3720" s="0"/>
      <c r="ME3720" s="0"/>
      <c r="MF3720" s="0"/>
      <c r="MG3720" s="0"/>
      <c r="MH3720" s="0"/>
      <c r="MI3720" s="0"/>
      <c r="MJ3720" s="0"/>
      <c r="MK3720" s="0"/>
      <c r="ML3720" s="0"/>
      <c r="MM3720" s="0"/>
      <c r="MN3720" s="0"/>
      <c r="MO3720" s="0"/>
      <c r="MP3720" s="0"/>
      <c r="MQ3720" s="0"/>
      <c r="MR3720" s="0"/>
      <c r="MS3720" s="0"/>
      <c r="MT3720" s="0"/>
      <c r="MU3720" s="0"/>
      <c r="MV3720" s="0"/>
      <c r="MW3720" s="0"/>
      <c r="MX3720" s="0"/>
      <c r="MY3720" s="0"/>
      <c r="MZ3720" s="0"/>
      <c r="NA3720" s="0"/>
      <c r="NB3720" s="0"/>
      <c r="NC3720" s="0"/>
      <c r="ND3720" s="0"/>
      <c r="NE3720" s="0"/>
      <c r="NF3720" s="0"/>
      <c r="NG3720" s="0"/>
      <c r="NH3720" s="0"/>
      <c r="NI3720" s="0"/>
      <c r="NJ3720" s="0"/>
      <c r="NK3720" s="0"/>
      <c r="NL3720" s="0"/>
      <c r="NM3720" s="0"/>
      <c r="NN3720" s="0"/>
      <c r="NO3720" s="0"/>
      <c r="NP3720" s="0"/>
      <c r="NQ3720" s="0"/>
      <c r="NR3720" s="0"/>
      <c r="NS3720" s="0"/>
      <c r="NT3720" s="0"/>
      <c r="NU3720" s="0"/>
      <c r="NV3720" s="0"/>
      <c r="NW3720" s="0"/>
      <c r="NX3720" s="0"/>
      <c r="NY3720" s="0"/>
      <c r="NZ3720" s="0"/>
      <c r="OA3720" s="0"/>
      <c r="OB3720" s="0"/>
      <c r="OC3720" s="0"/>
      <c r="OD3720" s="0"/>
      <c r="OE3720" s="0"/>
      <c r="OF3720" s="0"/>
      <c r="OG3720" s="0"/>
      <c r="OH3720" s="0"/>
      <c r="OI3720" s="0"/>
      <c r="OJ3720" s="0"/>
      <c r="OK3720" s="0"/>
      <c r="OL3720" s="0"/>
      <c r="OM3720" s="0"/>
      <c r="ON3720" s="0"/>
      <c r="OO3720" s="0"/>
      <c r="OP3720" s="0"/>
      <c r="OQ3720" s="0"/>
      <c r="OR3720" s="0"/>
      <c r="OS3720" s="0"/>
      <c r="OT3720" s="0"/>
      <c r="OU3720" s="0"/>
      <c r="OV3720" s="0"/>
      <c r="OW3720" s="0"/>
      <c r="OX3720" s="0"/>
      <c r="OY3720" s="0"/>
      <c r="OZ3720" s="0"/>
      <c r="PA3720" s="0"/>
      <c r="PB3720" s="0"/>
      <c r="PC3720" s="0"/>
      <c r="PD3720" s="0"/>
      <c r="PE3720" s="0"/>
      <c r="PF3720" s="0"/>
      <c r="PG3720" s="0"/>
      <c r="PH3720" s="0"/>
      <c r="PI3720" s="0"/>
      <c r="PJ3720" s="0"/>
      <c r="PK3720" s="0"/>
      <c r="PL3720" s="0"/>
      <c r="PM3720" s="0"/>
      <c r="PN3720" s="0"/>
      <c r="PO3720" s="0"/>
      <c r="PP3720" s="0"/>
      <c r="PQ3720" s="0"/>
      <c r="PR3720" s="0"/>
      <c r="PS3720" s="0"/>
      <c r="PT3720" s="0"/>
      <c r="PU3720" s="0"/>
      <c r="PV3720" s="0"/>
      <c r="PW3720" s="0"/>
      <c r="PX3720" s="0"/>
      <c r="PY3720" s="0"/>
      <c r="PZ3720" s="0"/>
      <c r="QA3720" s="0"/>
      <c r="QB3720" s="0"/>
      <c r="QC3720" s="0"/>
      <c r="QD3720" s="0"/>
      <c r="QE3720" s="0"/>
      <c r="QF3720" s="0"/>
      <c r="QG3720" s="0"/>
      <c r="QH3720" s="0"/>
      <c r="QI3720" s="0"/>
      <c r="QJ3720" s="0"/>
      <c r="QK3720" s="0"/>
      <c r="QL3720" s="0"/>
      <c r="QM3720" s="0"/>
      <c r="QN3720" s="0"/>
      <c r="QO3720" s="0"/>
      <c r="QP3720" s="0"/>
      <c r="QQ3720" s="0"/>
      <c r="QR3720" s="0"/>
      <c r="QS3720" s="0"/>
      <c r="QT3720" s="0"/>
      <c r="QU3720" s="0"/>
      <c r="QV3720" s="0"/>
      <c r="QW3720" s="0"/>
      <c r="QX3720" s="0"/>
      <c r="QY3720" s="0"/>
      <c r="QZ3720" s="0"/>
      <c r="RA3720" s="0"/>
      <c r="RB3720" s="0"/>
      <c r="RC3720" s="0"/>
      <c r="RD3720" s="0"/>
      <c r="RE3720" s="0"/>
      <c r="RF3720" s="0"/>
      <c r="RG3720" s="0"/>
      <c r="RH3720" s="0"/>
      <c r="RI3720" s="0"/>
      <c r="RJ3720" s="0"/>
      <c r="RK3720" s="0"/>
      <c r="RL3720" s="0"/>
      <c r="RM3720" s="0"/>
      <c r="RN3720" s="0"/>
      <c r="RO3720" s="0"/>
      <c r="RP3720" s="0"/>
      <c r="RQ3720" s="0"/>
      <c r="RR3720" s="0"/>
      <c r="RS3720" s="0"/>
      <c r="RT3720" s="0"/>
      <c r="RU3720" s="0"/>
      <c r="RV3720" s="0"/>
      <c r="RW3720" s="0"/>
      <c r="RX3720" s="0"/>
      <c r="RY3720" s="0"/>
      <c r="RZ3720" s="0"/>
      <c r="SA3720" s="0"/>
      <c r="SB3720" s="0"/>
      <c r="SC3720" s="0"/>
      <c r="SD3720" s="0"/>
      <c r="SE3720" s="0"/>
      <c r="SF3720" s="0"/>
      <c r="SG3720" s="0"/>
      <c r="SH3720" s="0"/>
      <c r="SI3720" s="0"/>
      <c r="SJ3720" s="0"/>
      <c r="SK3720" s="0"/>
      <c r="SL3720" s="0"/>
      <c r="SM3720" s="0"/>
      <c r="SN3720" s="0"/>
      <c r="SO3720" s="0"/>
      <c r="SP3720" s="0"/>
      <c r="SQ3720" s="0"/>
      <c r="SR3720" s="0"/>
      <c r="SS3720" s="0"/>
      <c r="ST3720" s="0"/>
      <c r="SU3720" s="0"/>
      <c r="SV3720" s="0"/>
      <c r="SW3720" s="0"/>
      <c r="SX3720" s="0"/>
      <c r="SY3720" s="0"/>
      <c r="SZ3720" s="0"/>
      <c r="TA3720" s="0"/>
      <c r="TB3720" s="0"/>
      <c r="TC3720" s="0"/>
      <c r="TD3720" s="0"/>
      <c r="TE3720" s="0"/>
      <c r="TF3720" s="0"/>
      <c r="TG3720" s="0"/>
      <c r="TH3720" s="0"/>
      <c r="TI3720" s="0"/>
      <c r="TJ3720" s="0"/>
      <c r="TK3720" s="0"/>
      <c r="TL3720" s="0"/>
      <c r="TM3720" s="0"/>
      <c r="TN3720" s="0"/>
      <c r="TO3720" s="0"/>
      <c r="TP3720" s="0"/>
      <c r="TQ3720" s="0"/>
      <c r="TR3720" s="0"/>
      <c r="TS3720" s="0"/>
      <c r="TT3720" s="0"/>
      <c r="TU3720" s="0"/>
      <c r="TV3720" s="0"/>
      <c r="TW3720" s="0"/>
      <c r="TX3720" s="0"/>
      <c r="TY3720" s="0"/>
      <c r="TZ3720" s="0"/>
      <c r="UA3720" s="0"/>
      <c r="UB3720" s="0"/>
      <c r="UC3720" s="0"/>
      <c r="UD3720" s="0"/>
      <c r="UE3720" s="0"/>
      <c r="UF3720" s="0"/>
      <c r="UG3720" s="0"/>
      <c r="UH3720" s="0"/>
      <c r="UI3720" s="0"/>
      <c r="UJ3720" s="0"/>
      <c r="UK3720" s="0"/>
      <c r="UL3720" s="0"/>
      <c r="UM3720" s="0"/>
      <c r="UN3720" s="0"/>
      <c r="UO3720" s="0"/>
      <c r="UP3720" s="0"/>
      <c r="UQ3720" s="0"/>
      <c r="UR3720" s="0"/>
      <c r="US3720" s="0"/>
      <c r="UT3720" s="0"/>
      <c r="UU3720" s="0"/>
      <c r="UV3720" s="0"/>
      <c r="UW3720" s="0"/>
      <c r="UX3720" s="0"/>
      <c r="UY3720" s="0"/>
      <c r="UZ3720" s="0"/>
      <c r="VA3720" s="0"/>
      <c r="VB3720" s="0"/>
      <c r="VC3720" s="0"/>
      <c r="VD3720" s="0"/>
      <c r="VE3720" s="0"/>
      <c r="VF3720" s="0"/>
      <c r="VG3720" s="0"/>
      <c r="VH3720" s="0"/>
      <c r="VI3720" s="0"/>
      <c r="VJ3720" s="0"/>
      <c r="VK3720" s="0"/>
      <c r="VL3720" s="0"/>
      <c r="VM3720" s="0"/>
      <c r="VN3720" s="0"/>
      <c r="VO3720" s="0"/>
      <c r="VP3720" s="0"/>
      <c r="VQ3720" s="0"/>
      <c r="VR3720" s="0"/>
      <c r="VS3720" s="0"/>
      <c r="VT3720" s="0"/>
      <c r="VU3720" s="0"/>
      <c r="VV3720" s="0"/>
      <c r="VW3720" s="0"/>
      <c r="VX3720" s="0"/>
      <c r="VY3720" s="0"/>
      <c r="VZ3720" s="0"/>
      <c r="WA3720" s="0"/>
      <c r="WB3720" s="0"/>
      <c r="WC3720" s="0"/>
      <c r="WD3720" s="0"/>
      <c r="WE3720" s="0"/>
      <c r="WF3720" s="0"/>
      <c r="WG3720" s="0"/>
      <c r="WH3720" s="0"/>
      <c r="WI3720" s="0"/>
      <c r="WJ3720" s="0"/>
      <c r="WK3720" s="0"/>
      <c r="WL3720" s="0"/>
      <c r="WM3720" s="0"/>
      <c r="WN3720" s="0"/>
      <c r="WO3720" s="0"/>
      <c r="WP3720" s="0"/>
      <c r="WQ3720" s="0"/>
      <c r="WR3720" s="0"/>
      <c r="WS3720" s="0"/>
      <c r="WT3720" s="0"/>
      <c r="WU3720" s="0"/>
      <c r="WV3720" s="0"/>
      <c r="WW3720" s="0"/>
      <c r="WX3720" s="0"/>
      <c r="WY3720" s="0"/>
      <c r="WZ3720" s="0"/>
      <c r="XA3720" s="0"/>
      <c r="XB3720" s="0"/>
      <c r="XC3720" s="0"/>
      <c r="XD3720" s="0"/>
      <c r="XE3720" s="0"/>
      <c r="XF3720" s="0"/>
      <c r="XG3720" s="0"/>
      <c r="XH3720" s="0"/>
      <c r="XI3720" s="0"/>
      <c r="XJ3720" s="0"/>
      <c r="XK3720" s="0"/>
      <c r="XL3720" s="0"/>
      <c r="XM3720" s="0"/>
      <c r="XN3720" s="0"/>
      <c r="XO3720" s="0"/>
      <c r="XP3720" s="0"/>
      <c r="XQ3720" s="0"/>
      <c r="XR3720" s="0"/>
      <c r="XS3720" s="0"/>
      <c r="XT3720" s="0"/>
      <c r="XU3720" s="0"/>
      <c r="XV3720" s="0"/>
      <c r="XW3720" s="0"/>
      <c r="XX3720" s="0"/>
      <c r="XY3720" s="0"/>
      <c r="XZ3720" s="0"/>
      <c r="YA3720" s="0"/>
      <c r="YB3720" s="0"/>
      <c r="YC3720" s="0"/>
      <c r="YD3720" s="0"/>
      <c r="YE3720" s="0"/>
      <c r="YF3720" s="0"/>
      <c r="YG3720" s="0"/>
      <c r="YH3720" s="0"/>
      <c r="YI3720" s="0"/>
      <c r="YJ3720" s="0"/>
      <c r="YK3720" s="0"/>
      <c r="YL3720" s="0"/>
      <c r="YM3720" s="0"/>
      <c r="YN3720" s="0"/>
      <c r="YO3720" s="0"/>
      <c r="YP3720" s="0"/>
      <c r="YQ3720" s="0"/>
      <c r="YR3720" s="0"/>
      <c r="YS3720" s="0"/>
      <c r="YT3720" s="0"/>
      <c r="YU3720" s="0"/>
      <c r="YV3720" s="0"/>
      <c r="YW3720" s="0"/>
      <c r="YX3720" s="0"/>
      <c r="YY3720" s="0"/>
      <c r="YZ3720" s="0"/>
      <c r="ZA3720" s="0"/>
      <c r="ZB3720" s="0"/>
      <c r="ZC3720" s="0"/>
      <c r="ZD3720" s="0"/>
      <c r="ZE3720" s="0"/>
      <c r="ZF3720" s="0"/>
      <c r="ZG3720" s="0"/>
      <c r="ZH3720" s="0"/>
      <c r="ZI3720" s="0"/>
      <c r="ZJ3720" s="0"/>
      <c r="ZK3720" s="0"/>
      <c r="ZL3720" s="0"/>
      <c r="ZM3720" s="0"/>
      <c r="ZN3720" s="0"/>
      <c r="ZO3720" s="0"/>
      <c r="ZP3720" s="0"/>
      <c r="ZQ3720" s="0"/>
      <c r="ZR3720" s="0"/>
      <c r="ZS3720" s="0"/>
      <c r="ZT3720" s="0"/>
      <c r="ZU3720" s="0"/>
      <c r="ZV3720" s="0"/>
      <c r="ZW3720" s="0"/>
      <c r="ZX3720" s="0"/>
      <c r="ZY3720" s="0"/>
      <c r="ZZ3720" s="0"/>
      <c r="AAA3720" s="0"/>
      <c r="AAB3720" s="0"/>
      <c r="AAC3720" s="0"/>
      <c r="AAD3720" s="0"/>
      <c r="AAE3720" s="0"/>
      <c r="AAF3720" s="0"/>
      <c r="AAG3720" s="0"/>
      <c r="AAH3720" s="0"/>
      <c r="AAI3720" s="0"/>
      <c r="AAJ3720" s="0"/>
      <c r="AAK3720" s="0"/>
      <c r="AAL3720" s="0"/>
      <c r="AAM3720" s="0"/>
      <c r="AAN3720" s="0"/>
      <c r="AAO3720" s="0"/>
      <c r="AAP3720" s="0"/>
      <c r="AAQ3720" s="0"/>
      <c r="AAR3720" s="0"/>
      <c r="AAS3720" s="0"/>
      <c r="AAT3720" s="0"/>
      <c r="AAU3720" s="0"/>
      <c r="AAV3720" s="0"/>
      <c r="AAW3720" s="0"/>
      <c r="AAX3720" s="0"/>
      <c r="AAY3720" s="0"/>
      <c r="AAZ3720" s="0"/>
      <c r="ABA3720" s="0"/>
      <c r="ABB3720" s="0"/>
      <c r="ABC3720" s="0"/>
      <c r="ABD3720" s="0"/>
      <c r="ABE3720" s="0"/>
      <c r="ABF3720" s="0"/>
      <c r="ABG3720" s="0"/>
      <c r="ABH3720" s="0"/>
      <c r="ABI3720" s="0"/>
      <c r="ABJ3720" s="0"/>
      <c r="ABK3720" s="0"/>
      <c r="ABL3720" s="0"/>
      <c r="ABM3720" s="0"/>
      <c r="ABN3720" s="0"/>
      <c r="ABO3720" s="0"/>
      <c r="ABP3720" s="0"/>
      <c r="ABQ3720" s="0"/>
      <c r="ABR3720" s="0"/>
      <c r="ABS3720" s="0"/>
      <c r="ABT3720" s="0"/>
      <c r="ABU3720" s="0"/>
      <c r="ABV3720" s="0"/>
      <c r="ABW3720" s="0"/>
      <c r="ABX3720" s="0"/>
      <c r="ABY3720" s="0"/>
      <c r="ABZ3720" s="0"/>
      <c r="ACA3720" s="0"/>
      <c r="ACB3720" s="0"/>
      <c r="ACC3720" s="0"/>
      <c r="ACD3720" s="0"/>
      <c r="ACE3720" s="0"/>
      <c r="ACF3720" s="0"/>
      <c r="ACG3720" s="0"/>
      <c r="ACH3720" s="0"/>
      <c r="ACI3720" s="0"/>
      <c r="ACJ3720" s="0"/>
      <c r="ACK3720" s="0"/>
      <c r="ACL3720" s="0"/>
      <c r="ACM3720" s="0"/>
      <c r="ACN3720" s="0"/>
      <c r="ACO3720" s="0"/>
      <c r="ACP3720" s="0"/>
      <c r="ACQ3720" s="0"/>
      <c r="ACR3720" s="0"/>
      <c r="ACS3720" s="0"/>
      <c r="ACT3720" s="0"/>
      <c r="ACU3720" s="0"/>
      <c r="ACV3720" s="0"/>
      <c r="ACW3720" s="0"/>
      <c r="ACX3720" s="0"/>
      <c r="ACY3720" s="0"/>
      <c r="ACZ3720" s="0"/>
      <c r="ADA3720" s="0"/>
      <c r="ADB3720" s="0"/>
      <c r="ADC3720" s="0"/>
      <c r="ADD3720" s="0"/>
      <c r="ADE3720" s="0"/>
      <c r="ADF3720" s="0"/>
      <c r="ADG3720" s="0"/>
      <c r="ADH3720" s="0"/>
      <c r="ADI3720" s="0"/>
      <c r="ADJ3720" s="0"/>
      <c r="ADK3720" s="0"/>
      <c r="ADL3720" s="0"/>
      <c r="ADM3720" s="0"/>
      <c r="ADN3720" s="0"/>
      <c r="ADO3720" s="0"/>
      <c r="ADP3720" s="0"/>
      <c r="ADQ3720" s="0"/>
      <c r="ADR3720" s="0"/>
      <c r="ADS3720" s="0"/>
      <c r="ADT3720" s="0"/>
      <c r="ADU3720" s="0"/>
      <c r="ADV3720" s="0"/>
      <c r="ADW3720" s="0"/>
      <c r="ADX3720" s="0"/>
      <c r="ADY3720" s="0"/>
      <c r="ADZ3720" s="0"/>
      <c r="AEA3720" s="0"/>
      <c r="AEB3720" s="0"/>
      <c r="AEC3720" s="0"/>
      <c r="AED3720" s="0"/>
      <c r="AEE3720" s="0"/>
      <c r="AEF3720" s="0"/>
      <c r="AEG3720" s="0"/>
      <c r="AEH3720" s="0"/>
      <c r="AEI3720" s="0"/>
      <c r="AEJ3720" s="0"/>
      <c r="AEK3720" s="0"/>
      <c r="AEL3720" s="0"/>
      <c r="AEM3720" s="0"/>
      <c r="AEN3720" s="0"/>
      <c r="AEO3720" s="0"/>
      <c r="AEP3720" s="0"/>
      <c r="AEQ3720" s="0"/>
      <c r="AER3720" s="0"/>
      <c r="AES3720" s="0"/>
      <c r="AET3720" s="0"/>
      <c r="AEU3720" s="0"/>
      <c r="AEV3720" s="0"/>
      <c r="AEW3720" s="0"/>
      <c r="AEX3720" s="0"/>
      <c r="AEY3720" s="0"/>
      <c r="AEZ3720" s="0"/>
      <c r="AFA3720" s="0"/>
      <c r="AFB3720" s="0"/>
      <c r="AFC3720" s="0"/>
      <c r="AFD3720" s="0"/>
      <c r="AFE3720" s="0"/>
      <c r="AFF3720" s="0"/>
      <c r="AFG3720" s="0"/>
      <c r="AFH3720" s="0"/>
      <c r="AFI3720" s="0"/>
      <c r="AFJ3720" s="0"/>
      <c r="AFK3720" s="0"/>
      <c r="AFL3720" s="0"/>
      <c r="AFM3720" s="0"/>
      <c r="AFN3720" s="0"/>
      <c r="AFO3720" s="0"/>
      <c r="AFP3720" s="0"/>
      <c r="AFQ3720" s="0"/>
      <c r="AFR3720" s="0"/>
      <c r="AFS3720" s="0"/>
      <c r="AFT3720" s="0"/>
      <c r="AFU3720" s="0"/>
      <c r="AFV3720" s="0"/>
      <c r="AFW3720" s="0"/>
      <c r="AFX3720" s="0"/>
      <c r="AFY3720" s="0"/>
      <c r="AFZ3720" s="0"/>
      <c r="AGA3720" s="0"/>
      <c r="AGB3720" s="0"/>
      <c r="AGC3720" s="0"/>
      <c r="AGD3720" s="0"/>
      <c r="AGE3720" s="0"/>
      <c r="AGF3720" s="0"/>
      <c r="AGG3720" s="0"/>
      <c r="AGH3720" s="0"/>
      <c r="AGI3720" s="0"/>
      <c r="AGJ3720" s="0"/>
      <c r="AGK3720" s="0"/>
      <c r="AGL3720" s="0"/>
      <c r="AGM3720" s="0"/>
      <c r="AGN3720" s="0"/>
      <c r="AGO3720" s="0"/>
      <c r="AGP3720" s="0"/>
      <c r="AGQ3720" s="0"/>
      <c r="AGR3720" s="0"/>
      <c r="AGS3720" s="0"/>
      <c r="AGT3720" s="0"/>
      <c r="AGU3720" s="0"/>
      <c r="AGV3720" s="0"/>
      <c r="AGW3720" s="0"/>
      <c r="AGX3720" s="0"/>
      <c r="AGY3720" s="0"/>
      <c r="AGZ3720" s="0"/>
      <c r="AHA3720" s="0"/>
      <c r="AHB3720" s="0"/>
      <c r="AHC3720" s="0"/>
      <c r="AHD3720" s="0"/>
      <c r="AHE3720" s="0"/>
      <c r="AHF3720" s="0"/>
      <c r="AHG3720" s="0"/>
      <c r="AHH3720" s="0"/>
      <c r="AHI3720" s="0"/>
      <c r="AHJ3720" s="0"/>
      <c r="AHK3720" s="0"/>
      <c r="AHL3720" s="0"/>
      <c r="AHM3720" s="0"/>
      <c r="AHN3720" s="0"/>
      <c r="AHO3720" s="0"/>
      <c r="AHP3720" s="0"/>
      <c r="AHQ3720" s="0"/>
      <c r="AHR3720" s="0"/>
      <c r="AHS3720" s="0"/>
      <c r="AHT3720" s="0"/>
      <c r="AHU3720" s="0"/>
      <c r="AHV3720" s="0"/>
      <c r="AHW3720" s="0"/>
      <c r="AHX3720" s="0"/>
      <c r="AHY3720" s="0"/>
      <c r="AHZ3720" s="0"/>
      <c r="AIA3720" s="0"/>
      <c r="AIB3720" s="0"/>
      <c r="AIC3720" s="0"/>
      <c r="AID3720" s="0"/>
      <c r="AIE3720" s="0"/>
      <c r="AIF3720" s="0"/>
      <c r="AIG3720" s="0"/>
      <c r="AIH3720" s="0"/>
      <c r="AII3720" s="0"/>
      <c r="AIJ3720" s="0"/>
      <c r="AIK3720" s="0"/>
      <c r="AIL3720" s="0"/>
      <c r="AIM3720" s="0"/>
      <c r="AIN3720" s="0"/>
      <c r="AIO3720" s="0"/>
      <c r="AIP3720" s="0"/>
      <c r="AIQ3720" s="0"/>
      <c r="AIR3720" s="0"/>
      <c r="AIS3720" s="0"/>
      <c r="AIT3720" s="0"/>
      <c r="AIU3720" s="0"/>
      <c r="AIV3720" s="0"/>
      <c r="AIW3720" s="0"/>
      <c r="AIX3720" s="0"/>
      <c r="AIY3720" s="0"/>
      <c r="AIZ3720" s="0"/>
      <c r="AJA3720" s="0"/>
      <c r="AJB3720" s="0"/>
      <c r="AJC3720" s="0"/>
      <c r="AJD3720" s="0"/>
      <c r="AJE3720" s="0"/>
      <c r="AJF3720" s="0"/>
      <c r="AJG3720" s="0"/>
      <c r="AJH3720" s="0"/>
      <c r="AJI3720" s="0"/>
      <c r="AJJ3720" s="0"/>
      <c r="AJK3720" s="0"/>
      <c r="AJL3720" s="0"/>
      <c r="AJM3720" s="0"/>
      <c r="AJN3720" s="0"/>
      <c r="AJO3720" s="0"/>
      <c r="AJP3720" s="0"/>
      <c r="AJQ3720" s="0"/>
      <c r="AJR3720" s="0"/>
      <c r="AJS3720" s="0"/>
      <c r="AJT3720" s="0"/>
      <c r="AJU3720" s="0"/>
      <c r="AJV3720" s="0"/>
      <c r="AJW3720" s="0"/>
      <c r="AJX3720" s="0"/>
      <c r="AJY3720" s="0"/>
      <c r="AJZ3720" s="0"/>
      <c r="AKA3720" s="0"/>
      <c r="AKB3720" s="0"/>
      <c r="AKC3720" s="0"/>
      <c r="AKD3720" s="0"/>
      <c r="AKE3720" s="0"/>
      <c r="AKF3720" s="0"/>
      <c r="AKG3720" s="0"/>
      <c r="AKH3720" s="0"/>
      <c r="AKI3720" s="0"/>
      <c r="AKJ3720" s="0"/>
      <c r="AKK3720" s="0"/>
      <c r="AKL3720" s="0"/>
      <c r="AKM3720" s="0"/>
      <c r="AKN3720" s="0"/>
      <c r="AKO3720" s="0"/>
      <c r="AKP3720" s="0"/>
      <c r="AKQ3720" s="0"/>
      <c r="AKR3720" s="0"/>
      <c r="AKS3720" s="0"/>
      <c r="AKT3720" s="0"/>
      <c r="AKU3720" s="0"/>
      <c r="AKV3720" s="0"/>
      <c r="AKW3720" s="0"/>
      <c r="AKX3720" s="0"/>
      <c r="AKY3720" s="0"/>
      <c r="AKZ3720" s="0"/>
      <c r="ALA3720" s="0"/>
      <c r="ALB3720" s="0"/>
      <c r="ALC3720" s="0"/>
      <c r="ALD3720" s="0"/>
      <c r="ALE3720" s="0"/>
      <c r="ALF3720" s="0"/>
      <c r="ALG3720" s="0"/>
      <c r="ALH3720" s="0"/>
      <c r="ALI3720" s="0"/>
      <c r="ALJ3720" s="0"/>
      <c r="ALK3720" s="0"/>
      <c r="ALL3720" s="0"/>
      <c r="ALM3720" s="0"/>
      <c r="ALN3720" s="0"/>
      <c r="ALO3720" s="0"/>
      <c r="ALP3720" s="0"/>
      <c r="ALQ3720" s="0"/>
      <c r="ALR3720" s="0"/>
      <c r="ALS3720" s="0"/>
      <c r="ALT3720" s="0"/>
      <c r="ALU3720" s="0"/>
      <c r="ALV3720" s="0"/>
      <c r="ALW3720" s="0"/>
      <c r="ALX3720" s="0"/>
      <c r="ALY3720" s="0"/>
      <c r="ALZ3720" s="0"/>
      <c r="AMA3720" s="0"/>
      <c r="AMB3720" s="0"/>
      <c r="AMC3720" s="0"/>
      <c r="AMD3720" s="0"/>
      <c r="AME3720" s="0"/>
      <c r="AMF3720" s="0"/>
      <c r="AMG3720" s="0"/>
      <c r="AMH3720" s="0"/>
      <c r="AMI3720" s="0"/>
    </row>
    <row r="3721" customFormat="false" ht="12.75" hidden="false" customHeight="false" outlineLevel="0" collapsed="false">
      <c r="A3721" s="1" t="s">
        <v>2475</v>
      </c>
      <c r="C3721" s="85" t="s">
        <v>2477</v>
      </c>
      <c r="D3721" s="85" t="s">
        <v>16</v>
      </c>
      <c r="E3721" s="98" t="n">
        <v>2.3</v>
      </c>
      <c r="F3721" s="86" t="n">
        <v>0.99</v>
      </c>
      <c r="G3721" s="87" t="s">
        <v>1830</v>
      </c>
      <c r="H3721" s="87" t="s">
        <v>168</v>
      </c>
      <c r="I3721" s="86" t="n">
        <v>1.35</v>
      </c>
      <c r="J3721" s="87" t="s">
        <v>3906</v>
      </c>
      <c r="BM3721" s="0"/>
      <c r="BN3721" s="0"/>
      <c r="BO3721" s="0"/>
      <c r="BP3721" s="0"/>
      <c r="BQ3721" s="0"/>
      <c r="BR3721" s="0"/>
      <c r="BS3721" s="0"/>
      <c r="BT3721" s="0"/>
      <c r="BU3721" s="0"/>
      <c r="BV3721" s="0"/>
      <c r="BW3721" s="0"/>
      <c r="BX3721" s="0"/>
      <c r="BY3721" s="0"/>
      <c r="BZ3721" s="0"/>
      <c r="CA3721" s="0"/>
      <c r="CB3721" s="0"/>
      <c r="CC3721" s="0"/>
      <c r="CD3721" s="0"/>
      <c r="CE3721" s="0"/>
      <c r="CF3721" s="0"/>
      <c r="CG3721" s="0"/>
      <c r="CH3721" s="0"/>
      <c r="CI3721" s="0"/>
      <c r="CJ3721" s="0"/>
      <c r="CK3721" s="0"/>
      <c r="CL3721" s="0"/>
      <c r="CM3721" s="0"/>
      <c r="CN3721" s="0"/>
      <c r="CO3721" s="0"/>
      <c r="CP3721" s="0"/>
      <c r="CQ3721" s="0"/>
      <c r="CR3721" s="0"/>
      <c r="CS3721" s="0"/>
      <c r="CT3721" s="0"/>
      <c r="CU3721" s="0"/>
      <c r="CV3721" s="0"/>
      <c r="CW3721" s="0"/>
      <c r="CX3721" s="0"/>
      <c r="CY3721" s="0"/>
      <c r="CZ3721" s="0"/>
      <c r="DA3721" s="0"/>
      <c r="DB3721" s="0"/>
      <c r="DC3721" s="0"/>
      <c r="DD3721" s="0"/>
      <c r="DE3721" s="0"/>
      <c r="DF3721" s="0"/>
      <c r="DG3721" s="0"/>
      <c r="DH3721" s="0"/>
      <c r="DI3721" s="0"/>
      <c r="DJ3721" s="0"/>
      <c r="DK3721" s="0"/>
      <c r="DL3721" s="0"/>
      <c r="DM3721" s="0"/>
      <c r="DN3721" s="0"/>
      <c r="DO3721" s="0"/>
      <c r="DP3721" s="0"/>
      <c r="DQ3721" s="0"/>
      <c r="DR3721" s="0"/>
      <c r="DS3721" s="0"/>
      <c r="DT3721" s="0"/>
      <c r="DU3721" s="0"/>
      <c r="DV3721" s="0"/>
      <c r="DW3721" s="0"/>
      <c r="DX3721" s="0"/>
      <c r="DY3721" s="0"/>
      <c r="DZ3721" s="0"/>
      <c r="EA3721" s="0"/>
      <c r="EB3721" s="0"/>
      <c r="EC3721" s="0"/>
      <c r="ED3721" s="0"/>
      <c r="EE3721" s="0"/>
      <c r="EF3721" s="0"/>
      <c r="EG3721" s="0"/>
      <c r="EH3721" s="0"/>
      <c r="EI3721" s="0"/>
      <c r="EJ3721" s="0"/>
      <c r="EK3721" s="0"/>
      <c r="EL3721" s="0"/>
      <c r="EM3721" s="0"/>
      <c r="EN3721" s="0"/>
      <c r="EO3721" s="0"/>
      <c r="EP3721" s="0"/>
      <c r="EQ3721" s="0"/>
      <c r="ER3721" s="0"/>
      <c r="ES3721" s="0"/>
      <c r="ET3721" s="0"/>
      <c r="EU3721" s="0"/>
      <c r="EV3721" s="0"/>
      <c r="EW3721" s="0"/>
      <c r="EX3721" s="0"/>
      <c r="EY3721" s="0"/>
      <c r="EZ3721" s="0"/>
      <c r="FA3721" s="0"/>
      <c r="FB3721" s="0"/>
      <c r="FC3721" s="0"/>
      <c r="FD3721" s="0"/>
      <c r="FE3721" s="0"/>
      <c r="FF3721" s="0"/>
      <c r="FG3721" s="0"/>
      <c r="FH3721" s="0"/>
      <c r="FI3721" s="0"/>
      <c r="FJ3721" s="0"/>
      <c r="FK3721" s="0"/>
      <c r="FL3721" s="0"/>
      <c r="FM3721" s="0"/>
      <c r="FN3721" s="0"/>
      <c r="FO3721" s="0"/>
      <c r="FP3721" s="0"/>
      <c r="FQ3721" s="0"/>
      <c r="FR3721" s="0"/>
      <c r="FS3721" s="0"/>
      <c r="FT3721" s="0"/>
      <c r="FU3721" s="0"/>
      <c r="FV3721" s="0"/>
      <c r="FW3721" s="0"/>
      <c r="FX3721" s="0"/>
      <c r="FY3721" s="0"/>
      <c r="FZ3721" s="0"/>
      <c r="GA3721" s="0"/>
      <c r="GB3721" s="0"/>
      <c r="GC3721" s="0"/>
      <c r="GD3721" s="0"/>
      <c r="GE3721" s="0"/>
      <c r="GF3721" s="0"/>
      <c r="GG3721" s="0"/>
      <c r="GH3721" s="0"/>
      <c r="GI3721" s="0"/>
      <c r="GJ3721" s="0"/>
      <c r="GK3721" s="0"/>
      <c r="GL3721" s="0"/>
      <c r="GM3721" s="0"/>
      <c r="GN3721" s="0"/>
      <c r="GO3721" s="0"/>
      <c r="GP3721" s="0"/>
      <c r="GQ3721" s="0"/>
      <c r="GR3721" s="0"/>
      <c r="GS3721" s="0"/>
      <c r="GT3721" s="0"/>
      <c r="GU3721" s="0"/>
      <c r="GV3721" s="0"/>
      <c r="GW3721" s="0"/>
      <c r="GX3721" s="0"/>
      <c r="GY3721" s="0"/>
      <c r="GZ3721" s="0"/>
      <c r="HA3721" s="0"/>
      <c r="HB3721" s="0"/>
      <c r="HC3721" s="0"/>
      <c r="HD3721" s="0"/>
      <c r="HE3721" s="0"/>
      <c r="HF3721" s="0"/>
      <c r="HG3721" s="0"/>
      <c r="HH3721" s="0"/>
      <c r="HI3721" s="0"/>
      <c r="HJ3721" s="0"/>
      <c r="HK3721" s="0"/>
      <c r="HL3721" s="0"/>
      <c r="HM3721" s="0"/>
      <c r="HN3721" s="0"/>
      <c r="HO3721" s="0"/>
      <c r="HP3721" s="0"/>
      <c r="HQ3721" s="0"/>
      <c r="HR3721" s="0"/>
      <c r="HS3721" s="0"/>
      <c r="HT3721" s="0"/>
      <c r="HU3721" s="0"/>
      <c r="HV3721" s="0"/>
      <c r="HW3721" s="0"/>
      <c r="HX3721" s="0"/>
      <c r="HY3721" s="0"/>
      <c r="HZ3721" s="0"/>
      <c r="IA3721" s="0"/>
      <c r="IB3721" s="0"/>
      <c r="IC3721" s="0"/>
      <c r="ID3721" s="0"/>
      <c r="IE3721" s="0"/>
      <c r="IF3721" s="0"/>
      <c r="IG3721" s="0"/>
      <c r="IH3721" s="0"/>
      <c r="II3721" s="0"/>
      <c r="IJ3721" s="0"/>
      <c r="IK3721" s="0"/>
      <c r="IL3721" s="0"/>
      <c r="IM3721" s="0"/>
      <c r="IN3721" s="0"/>
      <c r="IO3721" s="0"/>
      <c r="IP3721" s="0"/>
      <c r="IQ3721" s="0"/>
      <c r="IR3721" s="0"/>
      <c r="IS3721" s="0"/>
      <c r="IT3721" s="0"/>
      <c r="IU3721" s="0"/>
      <c r="IV3721" s="0"/>
      <c r="IW3721" s="0"/>
      <c r="IX3721" s="0"/>
      <c r="IY3721" s="0"/>
      <c r="IZ3721" s="0"/>
      <c r="JA3721" s="0"/>
      <c r="JB3721" s="0"/>
      <c r="JC3721" s="0"/>
      <c r="JD3721" s="0"/>
      <c r="JE3721" s="0"/>
      <c r="JF3721" s="0"/>
      <c r="JG3721" s="0"/>
      <c r="JH3721" s="0"/>
      <c r="JI3721" s="0"/>
      <c r="JJ3721" s="0"/>
      <c r="JK3721" s="0"/>
      <c r="JL3721" s="0"/>
      <c r="JM3721" s="0"/>
      <c r="JN3721" s="0"/>
      <c r="JO3721" s="0"/>
      <c r="JP3721" s="0"/>
      <c r="JQ3721" s="0"/>
      <c r="JR3721" s="0"/>
      <c r="JS3721" s="0"/>
      <c r="JT3721" s="0"/>
      <c r="JU3721" s="0"/>
      <c r="JV3721" s="0"/>
      <c r="JW3721" s="0"/>
      <c r="JX3721" s="0"/>
      <c r="JY3721" s="0"/>
      <c r="JZ3721" s="0"/>
      <c r="KA3721" s="0"/>
      <c r="KB3721" s="0"/>
      <c r="KC3721" s="0"/>
      <c r="KD3721" s="0"/>
      <c r="KE3721" s="0"/>
      <c r="KF3721" s="0"/>
      <c r="KG3721" s="0"/>
      <c r="KH3721" s="0"/>
      <c r="KI3721" s="0"/>
      <c r="KJ3721" s="0"/>
      <c r="KK3721" s="0"/>
      <c r="KL3721" s="0"/>
      <c r="KM3721" s="0"/>
      <c r="KN3721" s="0"/>
      <c r="KO3721" s="0"/>
      <c r="KP3721" s="0"/>
      <c r="KQ3721" s="0"/>
      <c r="KR3721" s="0"/>
      <c r="KS3721" s="0"/>
      <c r="KT3721" s="0"/>
      <c r="KU3721" s="0"/>
      <c r="KV3721" s="0"/>
      <c r="KW3721" s="0"/>
      <c r="KX3721" s="0"/>
      <c r="KY3721" s="0"/>
      <c r="KZ3721" s="0"/>
      <c r="LA3721" s="0"/>
      <c r="LB3721" s="0"/>
      <c r="LC3721" s="0"/>
      <c r="LD3721" s="0"/>
      <c r="LE3721" s="0"/>
      <c r="LF3721" s="0"/>
      <c r="LG3721" s="0"/>
      <c r="LH3721" s="0"/>
      <c r="LI3721" s="0"/>
      <c r="LJ3721" s="0"/>
      <c r="LK3721" s="0"/>
      <c r="LL3721" s="0"/>
      <c r="LM3721" s="0"/>
      <c r="LN3721" s="0"/>
      <c r="LO3721" s="0"/>
      <c r="LP3721" s="0"/>
      <c r="LQ3721" s="0"/>
      <c r="LR3721" s="0"/>
      <c r="LS3721" s="0"/>
      <c r="LT3721" s="0"/>
      <c r="LU3721" s="0"/>
      <c r="LV3721" s="0"/>
      <c r="LW3721" s="0"/>
      <c r="LX3721" s="0"/>
      <c r="LY3721" s="0"/>
      <c r="LZ3721" s="0"/>
      <c r="MA3721" s="0"/>
      <c r="MB3721" s="0"/>
      <c r="MC3721" s="0"/>
      <c r="MD3721" s="0"/>
      <c r="ME3721" s="0"/>
      <c r="MF3721" s="0"/>
      <c r="MG3721" s="0"/>
      <c r="MH3721" s="0"/>
      <c r="MI3721" s="0"/>
      <c r="MJ3721" s="0"/>
      <c r="MK3721" s="0"/>
      <c r="ML3721" s="0"/>
      <c r="MM3721" s="0"/>
      <c r="MN3721" s="0"/>
      <c r="MO3721" s="0"/>
      <c r="MP3721" s="0"/>
      <c r="MQ3721" s="0"/>
      <c r="MR3721" s="0"/>
      <c r="MS3721" s="0"/>
      <c r="MT3721" s="0"/>
      <c r="MU3721" s="0"/>
      <c r="MV3721" s="0"/>
      <c r="MW3721" s="0"/>
      <c r="MX3721" s="0"/>
      <c r="MY3721" s="0"/>
      <c r="MZ3721" s="0"/>
      <c r="NA3721" s="0"/>
      <c r="NB3721" s="0"/>
      <c r="NC3721" s="0"/>
      <c r="ND3721" s="0"/>
      <c r="NE3721" s="0"/>
      <c r="NF3721" s="0"/>
      <c r="NG3721" s="0"/>
      <c r="NH3721" s="0"/>
      <c r="NI3721" s="0"/>
      <c r="NJ3721" s="0"/>
      <c r="NK3721" s="0"/>
      <c r="NL3721" s="0"/>
      <c r="NM3721" s="0"/>
      <c r="NN3721" s="0"/>
      <c r="NO3721" s="0"/>
      <c r="NP3721" s="0"/>
      <c r="NQ3721" s="0"/>
      <c r="NR3721" s="0"/>
      <c r="NS3721" s="0"/>
      <c r="NT3721" s="0"/>
      <c r="NU3721" s="0"/>
      <c r="NV3721" s="0"/>
      <c r="NW3721" s="0"/>
      <c r="NX3721" s="0"/>
      <c r="NY3721" s="0"/>
      <c r="NZ3721" s="0"/>
      <c r="OA3721" s="0"/>
      <c r="OB3721" s="0"/>
      <c r="OC3721" s="0"/>
      <c r="OD3721" s="0"/>
      <c r="OE3721" s="0"/>
      <c r="OF3721" s="0"/>
      <c r="OG3721" s="0"/>
      <c r="OH3721" s="0"/>
      <c r="OI3721" s="0"/>
      <c r="OJ3721" s="0"/>
      <c r="OK3721" s="0"/>
      <c r="OL3721" s="0"/>
      <c r="OM3721" s="0"/>
      <c r="ON3721" s="0"/>
      <c r="OO3721" s="0"/>
      <c r="OP3721" s="0"/>
      <c r="OQ3721" s="0"/>
      <c r="OR3721" s="0"/>
      <c r="OS3721" s="0"/>
      <c r="OT3721" s="0"/>
      <c r="OU3721" s="0"/>
      <c r="OV3721" s="0"/>
      <c r="OW3721" s="0"/>
      <c r="OX3721" s="0"/>
      <c r="OY3721" s="0"/>
      <c r="OZ3721" s="0"/>
      <c r="PA3721" s="0"/>
      <c r="PB3721" s="0"/>
      <c r="PC3721" s="0"/>
      <c r="PD3721" s="0"/>
      <c r="PE3721" s="0"/>
      <c r="PF3721" s="0"/>
      <c r="PG3721" s="0"/>
      <c r="PH3721" s="0"/>
      <c r="PI3721" s="0"/>
      <c r="PJ3721" s="0"/>
      <c r="PK3721" s="0"/>
      <c r="PL3721" s="0"/>
      <c r="PM3721" s="0"/>
      <c r="PN3721" s="0"/>
      <c r="PO3721" s="0"/>
      <c r="PP3721" s="0"/>
      <c r="PQ3721" s="0"/>
      <c r="PR3721" s="0"/>
      <c r="PS3721" s="0"/>
      <c r="PT3721" s="0"/>
      <c r="PU3721" s="0"/>
      <c r="PV3721" s="0"/>
      <c r="PW3721" s="0"/>
      <c r="PX3721" s="0"/>
      <c r="PY3721" s="0"/>
      <c r="PZ3721" s="0"/>
      <c r="QA3721" s="0"/>
      <c r="QB3721" s="0"/>
      <c r="QC3721" s="0"/>
      <c r="QD3721" s="0"/>
      <c r="QE3721" s="0"/>
      <c r="QF3721" s="0"/>
      <c r="QG3721" s="0"/>
      <c r="QH3721" s="0"/>
      <c r="QI3721" s="0"/>
      <c r="QJ3721" s="0"/>
      <c r="QK3721" s="0"/>
      <c r="QL3721" s="0"/>
      <c r="QM3721" s="0"/>
      <c r="QN3721" s="0"/>
      <c r="QO3721" s="0"/>
      <c r="QP3721" s="0"/>
      <c r="QQ3721" s="0"/>
      <c r="QR3721" s="0"/>
      <c r="QS3721" s="0"/>
      <c r="QT3721" s="0"/>
      <c r="QU3721" s="0"/>
      <c r="QV3721" s="0"/>
      <c r="QW3721" s="0"/>
      <c r="QX3721" s="0"/>
      <c r="QY3721" s="0"/>
      <c r="QZ3721" s="0"/>
      <c r="RA3721" s="0"/>
      <c r="RB3721" s="0"/>
      <c r="RC3721" s="0"/>
      <c r="RD3721" s="0"/>
      <c r="RE3721" s="0"/>
      <c r="RF3721" s="0"/>
      <c r="RG3721" s="0"/>
      <c r="RH3721" s="0"/>
      <c r="RI3721" s="0"/>
      <c r="RJ3721" s="0"/>
      <c r="RK3721" s="0"/>
      <c r="RL3721" s="0"/>
      <c r="RM3721" s="0"/>
      <c r="RN3721" s="0"/>
      <c r="RO3721" s="0"/>
      <c r="RP3721" s="0"/>
      <c r="RQ3721" s="0"/>
      <c r="RR3721" s="0"/>
      <c r="RS3721" s="0"/>
      <c r="RT3721" s="0"/>
      <c r="RU3721" s="0"/>
      <c r="RV3721" s="0"/>
      <c r="RW3721" s="0"/>
      <c r="RX3721" s="0"/>
      <c r="RY3721" s="0"/>
      <c r="RZ3721" s="0"/>
      <c r="SA3721" s="0"/>
      <c r="SB3721" s="0"/>
      <c r="SC3721" s="0"/>
      <c r="SD3721" s="0"/>
      <c r="SE3721" s="0"/>
      <c r="SF3721" s="0"/>
      <c r="SG3721" s="0"/>
      <c r="SH3721" s="0"/>
      <c r="SI3721" s="0"/>
      <c r="SJ3721" s="0"/>
      <c r="SK3721" s="0"/>
      <c r="SL3721" s="0"/>
      <c r="SM3721" s="0"/>
      <c r="SN3721" s="0"/>
      <c r="SO3721" s="0"/>
      <c r="SP3721" s="0"/>
      <c r="SQ3721" s="0"/>
      <c r="SR3721" s="0"/>
      <c r="SS3721" s="0"/>
      <c r="ST3721" s="0"/>
      <c r="SU3721" s="0"/>
      <c r="SV3721" s="0"/>
      <c r="SW3721" s="0"/>
      <c r="SX3721" s="0"/>
      <c r="SY3721" s="0"/>
      <c r="SZ3721" s="0"/>
      <c r="TA3721" s="0"/>
      <c r="TB3721" s="0"/>
      <c r="TC3721" s="0"/>
      <c r="TD3721" s="0"/>
      <c r="TE3721" s="0"/>
      <c r="TF3721" s="0"/>
      <c r="TG3721" s="0"/>
      <c r="TH3721" s="0"/>
      <c r="TI3721" s="0"/>
      <c r="TJ3721" s="0"/>
      <c r="TK3721" s="0"/>
      <c r="TL3721" s="0"/>
      <c r="TM3721" s="0"/>
      <c r="TN3721" s="0"/>
      <c r="TO3721" s="0"/>
      <c r="TP3721" s="0"/>
      <c r="TQ3721" s="0"/>
      <c r="TR3721" s="0"/>
      <c r="TS3721" s="0"/>
      <c r="TT3721" s="0"/>
      <c r="TU3721" s="0"/>
      <c r="TV3721" s="0"/>
      <c r="TW3721" s="0"/>
      <c r="TX3721" s="0"/>
      <c r="TY3721" s="0"/>
      <c r="TZ3721" s="0"/>
      <c r="UA3721" s="0"/>
      <c r="UB3721" s="0"/>
      <c r="UC3721" s="0"/>
      <c r="UD3721" s="0"/>
      <c r="UE3721" s="0"/>
      <c r="UF3721" s="0"/>
      <c r="UG3721" s="0"/>
      <c r="UH3721" s="0"/>
      <c r="UI3721" s="0"/>
      <c r="UJ3721" s="0"/>
      <c r="UK3721" s="0"/>
      <c r="UL3721" s="0"/>
      <c r="UM3721" s="0"/>
      <c r="UN3721" s="0"/>
      <c r="UO3721" s="0"/>
      <c r="UP3721" s="0"/>
      <c r="UQ3721" s="0"/>
      <c r="UR3721" s="0"/>
      <c r="US3721" s="0"/>
      <c r="UT3721" s="0"/>
      <c r="UU3721" s="0"/>
      <c r="UV3721" s="0"/>
      <c r="UW3721" s="0"/>
      <c r="UX3721" s="0"/>
      <c r="UY3721" s="0"/>
      <c r="UZ3721" s="0"/>
      <c r="VA3721" s="0"/>
      <c r="VB3721" s="0"/>
      <c r="VC3721" s="0"/>
      <c r="VD3721" s="0"/>
      <c r="VE3721" s="0"/>
      <c r="VF3721" s="0"/>
      <c r="VG3721" s="0"/>
      <c r="VH3721" s="0"/>
      <c r="VI3721" s="0"/>
      <c r="VJ3721" s="0"/>
      <c r="VK3721" s="0"/>
      <c r="VL3721" s="0"/>
      <c r="VM3721" s="0"/>
      <c r="VN3721" s="0"/>
      <c r="VO3721" s="0"/>
      <c r="VP3721" s="0"/>
      <c r="VQ3721" s="0"/>
      <c r="VR3721" s="0"/>
      <c r="VS3721" s="0"/>
      <c r="VT3721" s="0"/>
      <c r="VU3721" s="0"/>
      <c r="VV3721" s="0"/>
      <c r="VW3721" s="0"/>
      <c r="VX3721" s="0"/>
      <c r="VY3721" s="0"/>
      <c r="VZ3721" s="0"/>
      <c r="WA3721" s="0"/>
      <c r="WB3721" s="0"/>
      <c r="WC3721" s="0"/>
      <c r="WD3721" s="0"/>
      <c r="WE3721" s="0"/>
      <c r="WF3721" s="0"/>
      <c r="WG3721" s="0"/>
      <c r="WH3721" s="0"/>
      <c r="WI3721" s="0"/>
      <c r="WJ3721" s="0"/>
      <c r="WK3721" s="0"/>
      <c r="WL3721" s="0"/>
      <c r="WM3721" s="0"/>
      <c r="WN3721" s="0"/>
      <c r="WO3721" s="0"/>
      <c r="WP3721" s="0"/>
      <c r="WQ3721" s="0"/>
      <c r="WR3721" s="0"/>
      <c r="WS3721" s="0"/>
      <c r="WT3721" s="0"/>
      <c r="WU3721" s="0"/>
      <c r="WV3721" s="0"/>
      <c r="WW3721" s="0"/>
      <c r="WX3721" s="0"/>
      <c r="WY3721" s="0"/>
      <c r="WZ3721" s="0"/>
      <c r="XA3721" s="0"/>
      <c r="XB3721" s="0"/>
      <c r="XC3721" s="0"/>
      <c r="XD3721" s="0"/>
      <c r="XE3721" s="0"/>
      <c r="XF3721" s="0"/>
      <c r="XG3721" s="0"/>
      <c r="XH3721" s="0"/>
      <c r="XI3721" s="0"/>
      <c r="XJ3721" s="0"/>
      <c r="XK3721" s="0"/>
      <c r="XL3721" s="0"/>
      <c r="XM3721" s="0"/>
      <c r="XN3721" s="0"/>
      <c r="XO3721" s="0"/>
      <c r="XP3721" s="0"/>
      <c r="XQ3721" s="0"/>
      <c r="XR3721" s="0"/>
      <c r="XS3721" s="0"/>
      <c r="XT3721" s="0"/>
      <c r="XU3721" s="0"/>
      <c r="XV3721" s="0"/>
      <c r="XW3721" s="0"/>
      <c r="XX3721" s="0"/>
      <c r="XY3721" s="0"/>
      <c r="XZ3721" s="0"/>
      <c r="YA3721" s="0"/>
      <c r="YB3721" s="0"/>
      <c r="YC3721" s="0"/>
      <c r="YD3721" s="0"/>
      <c r="YE3721" s="0"/>
      <c r="YF3721" s="0"/>
      <c r="YG3721" s="0"/>
      <c r="YH3721" s="0"/>
      <c r="YI3721" s="0"/>
      <c r="YJ3721" s="0"/>
      <c r="YK3721" s="0"/>
      <c r="YL3721" s="0"/>
      <c r="YM3721" s="0"/>
      <c r="YN3721" s="0"/>
      <c r="YO3721" s="0"/>
      <c r="YP3721" s="0"/>
      <c r="YQ3721" s="0"/>
      <c r="YR3721" s="0"/>
      <c r="YS3721" s="0"/>
      <c r="YT3721" s="0"/>
      <c r="YU3721" s="0"/>
      <c r="YV3721" s="0"/>
      <c r="YW3721" s="0"/>
      <c r="YX3721" s="0"/>
      <c r="YY3721" s="0"/>
      <c r="YZ3721" s="0"/>
      <c r="ZA3721" s="0"/>
      <c r="ZB3721" s="0"/>
      <c r="ZC3721" s="0"/>
      <c r="ZD3721" s="0"/>
      <c r="ZE3721" s="0"/>
      <c r="ZF3721" s="0"/>
      <c r="ZG3721" s="0"/>
      <c r="ZH3721" s="0"/>
      <c r="ZI3721" s="0"/>
      <c r="ZJ3721" s="0"/>
      <c r="ZK3721" s="0"/>
      <c r="ZL3721" s="0"/>
      <c r="ZM3721" s="0"/>
      <c r="ZN3721" s="0"/>
      <c r="ZO3721" s="0"/>
      <c r="ZP3721" s="0"/>
      <c r="ZQ3721" s="0"/>
      <c r="ZR3721" s="0"/>
      <c r="ZS3721" s="0"/>
      <c r="ZT3721" s="0"/>
      <c r="ZU3721" s="0"/>
      <c r="ZV3721" s="0"/>
      <c r="ZW3721" s="0"/>
      <c r="ZX3721" s="0"/>
      <c r="ZY3721" s="0"/>
      <c r="ZZ3721" s="0"/>
      <c r="AAA3721" s="0"/>
      <c r="AAB3721" s="0"/>
      <c r="AAC3721" s="0"/>
      <c r="AAD3721" s="0"/>
      <c r="AAE3721" s="0"/>
      <c r="AAF3721" s="0"/>
      <c r="AAG3721" s="0"/>
      <c r="AAH3721" s="0"/>
      <c r="AAI3721" s="0"/>
      <c r="AAJ3721" s="0"/>
      <c r="AAK3721" s="0"/>
      <c r="AAL3721" s="0"/>
      <c r="AAM3721" s="0"/>
      <c r="AAN3721" s="0"/>
      <c r="AAO3721" s="0"/>
      <c r="AAP3721" s="0"/>
      <c r="AAQ3721" s="0"/>
      <c r="AAR3721" s="0"/>
      <c r="AAS3721" s="0"/>
      <c r="AAT3721" s="0"/>
      <c r="AAU3721" s="0"/>
      <c r="AAV3721" s="0"/>
      <c r="AAW3721" s="0"/>
      <c r="AAX3721" s="0"/>
      <c r="AAY3721" s="0"/>
      <c r="AAZ3721" s="0"/>
      <c r="ABA3721" s="0"/>
      <c r="ABB3721" s="0"/>
      <c r="ABC3721" s="0"/>
      <c r="ABD3721" s="0"/>
      <c r="ABE3721" s="0"/>
      <c r="ABF3721" s="0"/>
      <c r="ABG3721" s="0"/>
      <c r="ABH3721" s="0"/>
      <c r="ABI3721" s="0"/>
      <c r="ABJ3721" s="0"/>
      <c r="ABK3721" s="0"/>
      <c r="ABL3721" s="0"/>
      <c r="ABM3721" s="0"/>
      <c r="ABN3721" s="0"/>
      <c r="ABO3721" s="0"/>
      <c r="ABP3721" s="0"/>
      <c r="ABQ3721" s="0"/>
      <c r="ABR3721" s="0"/>
      <c r="ABS3721" s="0"/>
      <c r="ABT3721" s="0"/>
      <c r="ABU3721" s="0"/>
      <c r="ABV3721" s="0"/>
      <c r="ABW3721" s="0"/>
      <c r="ABX3721" s="0"/>
      <c r="ABY3721" s="0"/>
      <c r="ABZ3721" s="0"/>
      <c r="ACA3721" s="0"/>
      <c r="ACB3721" s="0"/>
      <c r="ACC3721" s="0"/>
      <c r="ACD3721" s="0"/>
      <c r="ACE3721" s="0"/>
      <c r="ACF3721" s="0"/>
      <c r="ACG3721" s="0"/>
      <c r="ACH3721" s="0"/>
      <c r="ACI3721" s="0"/>
      <c r="ACJ3721" s="0"/>
      <c r="ACK3721" s="0"/>
      <c r="ACL3721" s="0"/>
      <c r="ACM3721" s="0"/>
      <c r="ACN3721" s="0"/>
      <c r="ACO3721" s="0"/>
      <c r="ACP3721" s="0"/>
      <c r="ACQ3721" s="0"/>
      <c r="ACR3721" s="0"/>
      <c r="ACS3721" s="0"/>
      <c r="ACT3721" s="0"/>
      <c r="ACU3721" s="0"/>
      <c r="ACV3721" s="0"/>
      <c r="ACW3721" s="0"/>
      <c r="ACX3721" s="0"/>
      <c r="ACY3721" s="0"/>
      <c r="ACZ3721" s="0"/>
      <c r="ADA3721" s="0"/>
      <c r="ADB3721" s="0"/>
      <c r="ADC3721" s="0"/>
      <c r="ADD3721" s="0"/>
      <c r="ADE3721" s="0"/>
      <c r="ADF3721" s="0"/>
      <c r="ADG3721" s="0"/>
      <c r="ADH3721" s="0"/>
      <c r="ADI3721" s="0"/>
      <c r="ADJ3721" s="0"/>
      <c r="ADK3721" s="0"/>
      <c r="ADL3721" s="0"/>
      <c r="ADM3721" s="0"/>
      <c r="ADN3721" s="0"/>
      <c r="ADO3721" s="0"/>
      <c r="ADP3721" s="0"/>
      <c r="ADQ3721" s="0"/>
      <c r="ADR3721" s="0"/>
      <c r="ADS3721" s="0"/>
      <c r="ADT3721" s="0"/>
      <c r="ADU3721" s="0"/>
      <c r="ADV3721" s="0"/>
      <c r="ADW3721" s="0"/>
      <c r="ADX3721" s="0"/>
      <c r="ADY3721" s="0"/>
      <c r="ADZ3721" s="0"/>
      <c r="AEA3721" s="0"/>
      <c r="AEB3721" s="0"/>
      <c r="AEC3721" s="0"/>
      <c r="AED3721" s="0"/>
      <c r="AEE3721" s="0"/>
      <c r="AEF3721" s="0"/>
      <c r="AEG3721" s="0"/>
      <c r="AEH3721" s="0"/>
      <c r="AEI3721" s="0"/>
      <c r="AEJ3721" s="0"/>
      <c r="AEK3721" s="0"/>
      <c r="AEL3721" s="0"/>
      <c r="AEM3721" s="0"/>
      <c r="AEN3721" s="0"/>
      <c r="AEO3721" s="0"/>
      <c r="AEP3721" s="0"/>
      <c r="AEQ3721" s="0"/>
      <c r="AER3721" s="0"/>
      <c r="AES3721" s="0"/>
      <c r="AET3721" s="0"/>
      <c r="AEU3721" s="0"/>
      <c r="AEV3721" s="0"/>
      <c r="AEW3721" s="0"/>
      <c r="AEX3721" s="0"/>
      <c r="AEY3721" s="0"/>
      <c r="AEZ3721" s="0"/>
      <c r="AFA3721" s="0"/>
      <c r="AFB3721" s="0"/>
      <c r="AFC3721" s="0"/>
      <c r="AFD3721" s="0"/>
      <c r="AFE3721" s="0"/>
      <c r="AFF3721" s="0"/>
      <c r="AFG3721" s="0"/>
      <c r="AFH3721" s="0"/>
      <c r="AFI3721" s="0"/>
      <c r="AFJ3721" s="0"/>
      <c r="AFK3721" s="0"/>
      <c r="AFL3721" s="0"/>
      <c r="AFM3721" s="0"/>
      <c r="AFN3721" s="0"/>
      <c r="AFO3721" s="0"/>
      <c r="AFP3721" s="0"/>
      <c r="AFQ3721" s="0"/>
      <c r="AFR3721" s="0"/>
      <c r="AFS3721" s="0"/>
      <c r="AFT3721" s="0"/>
      <c r="AFU3721" s="0"/>
      <c r="AFV3721" s="0"/>
      <c r="AFW3721" s="0"/>
      <c r="AFX3721" s="0"/>
      <c r="AFY3721" s="0"/>
      <c r="AFZ3721" s="0"/>
      <c r="AGA3721" s="0"/>
      <c r="AGB3721" s="0"/>
      <c r="AGC3721" s="0"/>
      <c r="AGD3721" s="0"/>
      <c r="AGE3721" s="0"/>
      <c r="AGF3721" s="0"/>
      <c r="AGG3721" s="0"/>
      <c r="AGH3721" s="0"/>
      <c r="AGI3721" s="0"/>
      <c r="AGJ3721" s="0"/>
      <c r="AGK3721" s="0"/>
      <c r="AGL3721" s="0"/>
      <c r="AGM3721" s="0"/>
      <c r="AGN3721" s="0"/>
      <c r="AGO3721" s="0"/>
      <c r="AGP3721" s="0"/>
      <c r="AGQ3721" s="0"/>
      <c r="AGR3721" s="0"/>
      <c r="AGS3721" s="0"/>
      <c r="AGT3721" s="0"/>
      <c r="AGU3721" s="0"/>
      <c r="AGV3721" s="0"/>
      <c r="AGW3721" s="0"/>
      <c r="AGX3721" s="0"/>
      <c r="AGY3721" s="0"/>
      <c r="AGZ3721" s="0"/>
      <c r="AHA3721" s="0"/>
      <c r="AHB3721" s="0"/>
      <c r="AHC3721" s="0"/>
      <c r="AHD3721" s="0"/>
      <c r="AHE3721" s="0"/>
      <c r="AHF3721" s="0"/>
      <c r="AHG3721" s="0"/>
      <c r="AHH3721" s="0"/>
      <c r="AHI3721" s="0"/>
      <c r="AHJ3721" s="0"/>
      <c r="AHK3721" s="0"/>
      <c r="AHL3721" s="0"/>
      <c r="AHM3721" s="0"/>
      <c r="AHN3721" s="0"/>
      <c r="AHO3721" s="0"/>
      <c r="AHP3721" s="0"/>
      <c r="AHQ3721" s="0"/>
      <c r="AHR3721" s="0"/>
      <c r="AHS3721" s="0"/>
      <c r="AHT3721" s="0"/>
      <c r="AHU3721" s="0"/>
      <c r="AHV3721" s="0"/>
      <c r="AHW3721" s="0"/>
      <c r="AHX3721" s="0"/>
      <c r="AHY3721" s="0"/>
      <c r="AHZ3721" s="0"/>
      <c r="AIA3721" s="0"/>
      <c r="AIB3721" s="0"/>
      <c r="AIC3721" s="0"/>
      <c r="AID3721" s="0"/>
      <c r="AIE3721" s="0"/>
      <c r="AIF3721" s="0"/>
      <c r="AIG3721" s="0"/>
      <c r="AIH3721" s="0"/>
      <c r="AII3721" s="0"/>
      <c r="AIJ3721" s="0"/>
      <c r="AIK3721" s="0"/>
      <c r="AIL3721" s="0"/>
      <c r="AIM3721" s="0"/>
      <c r="AIN3721" s="0"/>
      <c r="AIO3721" s="0"/>
      <c r="AIP3721" s="0"/>
      <c r="AIQ3721" s="0"/>
      <c r="AIR3721" s="0"/>
      <c r="AIS3721" s="0"/>
      <c r="AIT3721" s="0"/>
      <c r="AIU3721" s="0"/>
      <c r="AIV3721" s="0"/>
      <c r="AIW3721" s="0"/>
      <c r="AIX3721" s="0"/>
      <c r="AIY3721" s="0"/>
      <c r="AIZ3721" s="0"/>
      <c r="AJA3721" s="0"/>
      <c r="AJB3721" s="0"/>
      <c r="AJC3721" s="0"/>
      <c r="AJD3721" s="0"/>
      <c r="AJE3721" s="0"/>
      <c r="AJF3721" s="0"/>
      <c r="AJG3721" s="0"/>
      <c r="AJH3721" s="0"/>
      <c r="AJI3721" s="0"/>
      <c r="AJJ3721" s="0"/>
      <c r="AJK3721" s="0"/>
      <c r="AJL3721" s="0"/>
      <c r="AJM3721" s="0"/>
      <c r="AJN3721" s="0"/>
      <c r="AJO3721" s="0"/>
      <c r="AJP3721" s="0"/>
      <c r="AJQ3721" s="0"/>
      <c r="AJR3721" s="0"/>
      <c r="AJS3721" s="0"/>
      <c r="AJT3721" s="0"/>
      <c r="AJU3721" s="0"/>
      <c r="AJV3721" s="0"/>
      <c r="AJW3721" s="0"/>
      <c r="AJX3721" s="0"/>
      <c r="AJY3721" s="0"/>
      <c r="AJZ3721" s="0"/>
      <c r="AKA3721" s="0"/>
      <c r="AKB3721" s="0"/>
      <c r="AKC3721" s="0"/>
      <c r="AKD3721" s="0"/>
      <c r="AKE3721" s="0"/>
      <c r="AKF3721" s="0"/>
      <c r="AKG3721" s="0"/>
      <c r="AKH3721" s="0"/>
      <c r="AKI3721" s="0"/>
      <c r="AKJ3721" s="0"/>
      <c r="AKK3721" s="0"/>
      <c r="AKL3721" s="0"/>
      <c r="AKM3721" s="0"/>
      <c r="AKN3721" s="0"/>
      <c r="AKO3721" s="0"/>
      <c r="AKP3721" s="0"/>
      <c r="AKQ3721" s="0"/>
      <c r="AKR3721" s="0"/>
      <c r="AKS3721" s="0"/>
      <c r="AKT3721" s="0"/>
      <c r="AKU3721" s="0"/>
      <c r="AKV3721" s="0"/>
      <c r="AKW3721" s="0"/>
      <c r="AKX3721" s="0"/>
      <c r="AKY3721" s="0"/>
      <c r="AKZ3721" s="0"/>
      <c r="ALA3721" s="0"/>
      <c r="ALB3721" s="0"/>
      <c r="ALC3721" s="0"/>
      <c r="ALD3721" s="0"/>
      <c r="ALE3721" s="0"/>
      <c r="ALF3721" s="0"/>
      <c r="ALG3721" s="0"/>
      <c r="ALH3721" s="0"/>
      <c r="ALI3721" s="0"/>
      <c r="ALJ3721" s="0"/>
      <c r="ALK3721" s="0"/>
      <c r="ALL3721" s="0"/>
      <c r="ALM3721" s="0"/>
      <c r="ALN3721" s="0"/>
      <c r="ALO3721" s="0"/>
      <c r="ALP3721" s="0"/>
      <c r="ALQ3721" s="0"/>
      <c r="ALR3721" s="0"/>
      <c r="ALS3721" s="0"/>
      <c r="ALT3721" s="0"/>
      <c r="ALU3721" s="0"/>
      <c r="ALV3721" s="0"/>
      <c r="ALW3721" s="0"/>
      <c r="ALX3721" s="0"/>
      <c r="ALY3721" s="0"/>
      <c r="ALZ3721" s="0"/>
      <c r="AMA3721" s="0"/>
      <c r="AMB3721" s="0"/>
      <c r="AMC3721" s="0"/>
      <c r="AMD3721" s="0"/>
      <c r="AME3721" s="0"/>
      <c r="AMF3721" s="0"/>
      <c r="AMG3721" s="0"/>
      <c r="AMH3721" s="0"/>
      <c r="AMI3721" s="0"/>
    </row>
    <row r="3722" customFormat="false" ht="12.75" hidden="false" customHeight="false" outlineLevel="0" collapsed="false">
      <c r="A3722" s="1" t="s">
        <v>2475</v>
      </c>
      <c r="C3722" s="27" t="s">
        <v>2478</v>
      </c>
      <c r="D3722" s="27" t="s">
        <v>13</v>
      </c>
      <c r="E3722" s="97"/>
      <c r="F3722" s="31"/>
      <c r="G3722" s="30"/>
      <c r="H3722" s="30" t="s">
        <v>168</v>
      </c>
      <c r="I3722" s="31" t="n">
        <v>2.49</v>
      </c>
      <c r="J3722" s="30" t="n">
        <v>2024</v>
      </c>
      <c r="BM3722" s="0"/>
      <c r="BN3722" s="0"/>
      <c r="BO3722" s="0"/>
      <c r="BP3722" s="0"/>
      <c r="BQ3722" s="0"/>
      <c r="BR3722" s="0"/>
      <c r="BS3722" s="0"/>
      <c r="BT3722" s="0"/>
      <c r="BU3722" s="0"/>
      <c r="BV3722" s="0"/>
      <c r="BW3722" s="0"/>
      <c r="BX3722" s="0"/>
      <c r="BY3722" s="0"/>
      <c r="BZ3722" s="0"/>
      <c r="CA3722" s="0"/>
      <c r="CB3722" s="0"/>
      <c r="CC3722" s="0"/>
      <c r="CD3722" s="0"/>
      <c r="CE3722" s="0"/>
      <c r="CF3722" s="0"/>
      <c r="CG3722" s="0"/>
      <c r="CH3722" s="0"/>
      <c r="CI3722" s="0"/>
      <c r="CJ3722" s="0"/>
      <c r="CK3722" s="0"/>
      <c r="CL3722" s="0"/>
      <c r="CM3722" s="0"/>
      <c r="CN3722" s="0"/>
      <c r="CO3722" s="0"/>
      <c r="CP3722" s="0"/>
      <c r="CQ3722" s="0"/>
      <c r="CR3722" s="0"/>
      <c r="CS3722" s="0"/>
      <c r="CT3722" s="0"/>
      <c r="CU3722" s="0"/>
      <c r="CV3722" s="0"/>
      <c r="CW3722" s="0"/>
      <c r="CX3722" s="0"/>
      <c r="CY3722" s="0"/>
      <c r="CZ3722" s="0"/>
      <c r="DA3722" s="0"/>
      <c r="DB3722" s="0"/>
      <c r="DC3722" s="0"/>
      <c r="DD3722" s="0"/>
      <c r="DE3722" s="0"/>
      <c r="DF3722" s="0"/>
      <c r="DG3722" s="0"/>
      <c r="DH3722" s="0"/>
      <c r="DI3722" s="0"/>
      <c r="DJ3722" s="0"/>
      <c r="DK3722" s="0"/>
      <c r="DL3722" s="0"/>
      <c r="DM3722" s="0"/>
      <c r="DN3722" s="0"/>
      <c r="DO3722" s="0"/>
      <c r="DP3722" s="0"/>
      <c r="DQ3722" s="0"/>
      <c r="DR3722" s="0"/>
      <c r="DS3722" s="0"/>
      <c r="DT3722" s="0"/>
      <c r="DU3722" s="0"/>
      <c r="DV3722" s="0"/>
      <c r="DW3722" s="0"/>
      <c r="DX3722" s="0"/>
      <c r="DY3722" s="0"/>
      <c r="DZ3722" s="0"/>
      <c r="EA3722" s="0"/>
      <c r="EB3722" s="0"/>
      <c r="EC3722" s="0"/>
      <c r="ED3722" s="0"/>
      <c r="EE3722" s="0"/>
      <c r="EF3722" s="0"/>
      <c r="EG3722" s="0"/>
      <c r="EH3722" s="0"/>
      <c r="EI3722" s="0"/>
      <c r="EJ3722" s="0"/>
      <c r="EK3722" s="0"/>
      <c r="EL3722" s="0"/>
      <c r="EM3722" s="0"/>
      <c r="EN3722" s="0"/>
      <c r="EO3722" s="0"/>
      <c r="EP3722" s="0"/>
      <c r="EQ3722" s="0"/>
      <c r="ER3722" s="0"/>
      <c r="ES3722" s="0"/>
      <c r="ET3722" s="0"/>
      <c r="EU3722" s="0"/>
      <c r="EV3722" s="0"/>
      <c r="EW3722" s="0"/>
      <c r="EX3722" s="0"/>
      <c r="EY3722" s="0"/>
      <c r="EZ3722" s="0"/>
      <c r="FA3722" s="0"/>
      <c r="FB3722" s="0"/>
      <c r="FC3722" s="0"/>
      <c r="FD3722" s="0"/>
      <c r="FE3722" s="0"/>
      <c r="FF3722" s="0"/>
      <c r="FG3722" s="0"/>
      <c r="FH3722" s="0"/>
      <c r="FI3722" s="0"/>
      <c r="FJ3722" s="0"/>
      <c r="FK3722" s="0"/>
      <c r="FL3722" s="0"/>
      <c r="FM3722" s="0"/>
      <c r="FN3722" s="0"/>
      <c r="FO3722" s="0"/>
      <c r="FP3722" s="0"/>
      <c r="FQ3722" s="0"/>
      <c r="FR3722" s="0"/>
      <c r="FS3722" s="0"/>
      <c r="FT3722" s="0"/>
      <c r="FU3722" s="0"/>
      <c r="FV3722" s="0"/>
      <c r="FW3722" s="0"/>
      <c r="FX3722" s="0"/>
      <c r="FY3722" s="0"/>
      <c r="FZ3722" s="0"/>
      <c r="GA3722" s="0"/>
      <c r="GB3722" s="0"/>
      <c r="GC3722" s="0"/>
      <c r="GD3722" s="0"/>
      <c r="GE3722" s="0"/>
      <c r="GF3722" s="0"/>
      <c r="GG3722" s="0"/>
      <c r="GH3722" s="0"/>
      <c r="GI3722" s="0"/>
      <c r="GJ3722" s="0"/>
      <c r="GK3722" s="0"/>
      <c r="GL3722" s="0"/>
      <c r="GM3722" s="0"/>
      <c r="GN3722" s="0"/>
      <c r="GO3722" s="0"/>
      <c r="GP3722" s="0"/>
      <c r="GQ3722" s="0"/>
      <c r="GR3722" s="0"/>
      <c r="GS3722" s="0"/>
      <c r="GT3722" s="0"/>
      <c r="GU3722" s="0"/>
      <c r="GV3722" s="0"/>
      <c r="GW3722" s="0"/>
      <c r="GX3722" s="0"/>
      <c r="GY3722" s="0"/>
      <c r="GZ3722" s="0"/>
      <c r="HA3722" s="0"/>
      <c r="HB3722" s="0"/>
      <c r="HC3722" s="0"/>
      <c r="HD3722" s="0"/>
      <c r="HE3722" s="0"/>
      <c r="HF3722" s="0"/>
      <c r="HG3722" s="0"/>
      <c r="HH3722" s="0"/>
      <c r="HI3722" s="0"/>
      <c r="HJ3722" s="0"/>
      <c r="HK3722" s="0"/>
      <c r="HL3722" s="0"/>
      <c r="HM3722" s="0"/>
      <c r="HN3722" s="0"/>
      <c r="HO3722" s="0"/>
      <c r="HP3722" s="0"/>
      <c r="HQ3722" s="0"/>
      <c r="HR3722" s="0"/>
      <c r="HS3722" s="0"/>
      <c r="HT3722" s="0"/>
      <c r="HU3722" s="0"/>
      <c r="HV3722" s="0"/>
      <c r="HW3722" s="0"/>
      <c r="HX3722" s="0"/>
      <c r="HY3722" s="0"/>
      <c r="HZ3722" s="0"/>
      <c r="IA3722" s="0"/>
      <c r="IB3722" s="0"/>
      <c r="IC3722" s="0"/>
      <c r="ID3722" s="0"/>
      <c r="IE3722" s="0"/>
      <c r="IF3722" s="0"/>
      <c r="IG3722" s="0"/>
      <c r="IH3722" s="0"/>
      <c r="II3722" s="0"/>
      <c r="IJ3722" s="0"/>
      <c r="IK3722" s="0"/>
      <c r="IL3722" s="0"/>
      <c r="IM3722" s="0"/>
      <c r="IN3722" s="0"/>
      <c r="IO3722" s="0"/>
      <c r="IP3722" s="0"/>
      <c r="IQ3722" s="0"/>
      <c r="IR3722" s="0"/>
      <c r="IS3722" s="0"/>
      <c r="IT3722" s="0"/>
      <c r="IU3722" s="0"/>
      <c r="IV3722" s="0"/>
      <c r="IW3722" s="0"/>
      <c r="IX3722" s="0"/>
      <c r="IY3722" s="0"/>
      <c r="IZ3722" s="0"/>
      <c r="JA3722" s="0"/>
      <c r="JB3722" s="0"/>
      <c r="JC3722" s="0"/>
      <c r="JD3722" s="0"/>
      <c r="JE3722" s="0"/>
      <c r="JF3722" s="0"/>
      <c r="JG3722" s="0"/>
      <c r="JH3722" s="0"/>
      <c r="JI3722" s="0"/>
      <c r="JJ3722" s="0"/>
      <c r="JK3722" s="0"/>
      <c r="JL3722" s="0"/>
      <c r="JM3722" s="0"/>
      <c r="JN3722" s="0"/>
      <c r="JO3722" s="0"/>
      <c r="JP3722" s="0"/>
      <c r="JQ3722" s="0"/>
      <c r="JR3722" s="0"/>
      <c r="JS3722" s="0"/>
      <c r="JT3722" s="0"/>
      <c r="JU3722" s="0"/>
      <c r="JV3722" s="0"/>
      <c r="JW3722" s="0"/>
      <c r="JX3722" s="0"/>
      <c r="JY3722" s="0"/>
      <c r="JZ3722" s="0"/>
      <c r="KA3722" s="0"/>
      <c r="KB3722" s="0"/>
      <c r="KC3722" s="0"/>
      <c r="KD3722" s="0"/>
      <c r="KE3722" s="0"/>
      <c r="KF3722" s="0"/>
      <c r="KG3722" s="0"/>
      <c r="KH3722" s="0"/>
      <c r="KI3722" s="0"/>
      <c r="KJ3722" s="0"/>
      <c r="KK3722" s="0"/>
      <c r="KL3722" s="0"/>
      <c r="KM3722" s="0"/>
      <c r="KN3722" s="0"/>
      <c r="KO3722" s="0"/>
      <c r="KP3722" s="0"/>
      <c r="KQ3722" s="0"/>
      <c r="KR3722" s="0"/>
      <c r="KS3722" s="0"/>
      <c r="KT3722" s="0"/>
      <c r="KU3722" s="0"/>
      <c r="KV3722" s="0"/>
      <c r="KW3722" s="0"/>
      <c r="KX3722" s="0"/>
      <c r="KY3722" s="0"/>
      <c r="KZ3722" s="0"/>
      <c r="LA3722" s="0"/>
      <c r="LB3722" s="0"/>
      <c r="LC3722" s="0"/>
      <c r="LD3722" s="0"/>
      <c r="LE3722" s="0"/>
      <c r="LF3722" s="0"/>
      <c r="LG3722" s="0"/>
      <c r="LH3722" s="0"/>
      <c r="LI3722" s="0"/>
      <c r="LJ3722" s="0"/>
      <c r="LK3722" s="0"/>
      <c r="LL3722" s="0"/>
      <c r="LM3722" s="0"/>
      <c r="LN3722" s="0"/>
      <c r="LO3722" s="0"/>
      <c r="LP3722" s="0"/>
      <c r="LQ3722" s="0"/>
      <c r="LR3722" s="0"/>
      <c r="LS3722" s="0"/>
      <c r="LT3722" s="0"/>
      <c r="LU3722" s="0"/>
      <c r="LV3722" s="0"/>
      <c r="LW3722" s="0"/>
      <c r="LX3722" s="0"/>
      <c r="LY3722" s="0"/>
      <c r="LZ3722" s="0"/>
      <c r="MA3722" s="0"/>
      <c r="MB3722" s="0"/>
      <c r="MC3722" s="0"/>
      <c r="MD3722" s="0"/>
      <c r="ME3722" s="0"/>
      <c r="MF3722" s="0"/>
      <c r="MG3722" s="0"/>
      <c r="MH3722" s="0"/>
      <c r="MI3722" s="0"/>
      <c r="MJ3722" s="0"/>
      <c r="MK3722" s="0"/>
      <c r="ML3722" s="0"/>
      <c r="MM3722" s="0"/>
      <c r="MN3722" s="0"/>
      <c r="MO3722" s="0"/>
      <c r="MP3722" s="0"/>
      <c r="MQ3722" s="0"/>
      <c r="MR3722" s="0"/>
      <c r="MS3722" s="0"/>
      <c r="MT3722" s="0"/>
      <c r="MU3722" s="0"/>
      <c r="MV3722" s="0"/>
      <c r="MW3722" s="0"/>
      <c r="MX3722" s="0"/>
      <c r="MY3722" s="0"/>
      <c r="MZ3722" s="0"/>
      <c r="NA3722" s="0"/>
      <c r="NB3722" s="0"/>
      <c r="NC3722" s="0"/>
      <c r="ND3722" s="0"/>
      <c r="NE3722" s="0"/>
      <c r="NF3722" s="0"/>
      <c r="NG3722" s="0"/>
      <c r="NH3722" s="0"/>
      <c r="NI3722" s="0"/>
      <c r="NJ3722" s="0"/>
      <c r="NK3722" s="0"/>
      <c r="NL3722" s="0"/>
      <c r="NM3722" s="0"/>
      <c r="NN3722" s="0"/>
      <c r="NO3722" s="0"/>
      <c r="NP3722" s="0"/>
      <c r="NQ3722" s="0"/>
      <c r="NR3722" s="0"/>
      <c r="NS3722" s="0"/>
      <c r="NT3722" s="0"/>
      <c r="NU3722" s="0"/>
      <c r="NV3722" s="0"/>
      <c r="NW3722" s="0"/>
      <c r="NX3722" s="0"/>
      <c r="NY3722" s="0"/>
      <c r="NZ3722" s="0"/>
      <c r="OA3722" s="0"/>
      <c r="OB3722" s="0"/>
      <c r="OC3722" s="0"/>
      <c r="OD3722" s="0"/>
      <c r="OE3722" s="0"/>
      <c r="OF3722" s="0"/>
      <c r="OG3722" s="0"/>
      <c r="OH3722" s="0"/>
      <c r="OI3722" s="0"/>
      <c r="OJ3722" s="0"/>
      <c r="OK3722" s="0"/>
      <c r="OL3722" s="0"/>
      <c r="OM3722" s="0"/>
      <c r="ON3722" s="0"/>
      <c r="OO3722" s="0"/>
      <c r="OP3722" s="0"/>
      <c r="OQ3722" s="0"/>
      <c r="OR3722" s="0"/>
      <c r="OS3722" s="0"/>
      <c r="OT3722" s="0"/>
      <c r="OU3722" s="0"/>
      <c r="OV3722" s="0"/>
      <c r="OW3722" s="0"/>
      <c r="OX3722" s="0"/>
      <c r="OY3722" s="0"/>
      <c r="OZ3722" s="0"/>
      <c r="PA3722" s="0"/>
      <c r="PB3722" s="0"/>
      <c r="PC3722" s="0"/>
      <c r="PD3722" s="0"/>
      <c r="PE3722" s="0"/>
      <c r="PF3722" s="0"/>
      <c r="PG3722" s="0"/>
      <c r="PH3722" s="0"/>
      <c r="PI3722" s="0"/>
      <c r="PJ3722" s="0"/>
      <c r="PK3722" s="0"/>
      <c r="PL3722" s="0"/>
      <c r="PM3722" s="0"/>
      <c r="PN3722" s="0"/>
      <c r="PO3722" s="0"/>
      <c r="PP3722" s="0"/>
      <c r="PQ3722" s="0"/>
      <c r="PR3722" s="0"/>
      <c r="PS3722" s="0"/>
      <c r="PT3722" s="0"/>
      <c r="PU3722" s="0"/>
      <c r="PV3722" s="0"/>
      <c r="PW3722" s="0"/>
      <c r="PX3722" s="0"/>
      <c r="PY3722" s="0"/>
      <c r="PZ3722" s="0"/>
      <c r="QA3722" s="0"/>
      <c r="QB3722" s="0"/>
      <c r="QC3722" s="0"/>
      <c r="QD3722" s="0"/>
      <c r="QE3722" s="0"/>
      <c r="QF3722" s="0"/>
      <c r="QG3722" s="0"/>
      <c r="QH3722" s="0"/>
      <c r="QI3722" s="0"/>
      <c r="QJ3722" s="0"/>
      <c r="QK3722" s="0"/>
      <c r="QL3722" s="0"/>
      <c r="QM3722" s="0"/>
      <c r="QN3722" s="0"/>
      <c r="QO3722" s="0"/>
      <c r="QP3722" s="0"/>
      <c r="QQ3722" s="0"/>
      <c r="QR3722" s="0"/>
      <c r="QS3722" s="0"/>
      <c r="QT3722" s="0"/>
      <c r="QU3722" s="0"/>
      <c r="QV3722" s="0"/>
      <c r="QW3722" s="0"/>
      <c r="QX3722" s="0"/>
      <c r="QY3722" s="0"/>
      <c r="QZ3722" s="0"/>
      <c r="RA3722" s="0"/>
      <c r="RB3722" s="0"/>
      <c r="RC3722" s="0"/>
      <c r="RD3722" s="0"/>
      <c r="RE3722" s="0"/>
      <c r="RF3722" s="0"/>
      <c r="RG3722" s="0"/>
      <c r="RH3722" s="0"/>
      <c r="RI3722" s="0"/>
      <c r="RJ3722" s="0"/>
      <c r="RK3722" s="0"/>
      <c r="RL3722" s="0"/>
      <c r="RM3722" s="0"/>
      <c r="RN3722" s="0"/>
      <c r="RO3722" s="0"/>
      <c r="RP3722" s="0"/>
      <c r="RQ3722" s="0"/>
      <c r="RR3722" s="0"/>
      <c r="RS3722" s="0"/>
      <c r="RT3722" s="0"/>
      <c r="RU3722" s="0"/>
      <c r="RV3722" s="0"/>
      <c r="RW3722" s="0"/>
      <c r="RX3722" s="0"/>
      <c r="RY3722" s="0"/>
      <c r="RZ3722" s="0"/>
      <c r="SA3722" s="0"/>
      <c r="SB3722" s="0"/>
      <c r="SC3722" s="0"/>
      <c r="SD3722" s="0"/>
      <c r="SE3722" s="0"/>
      <c r="SF3722" s="0"/>
      <c r="SG3722" s="0"/>
      <c r="SH3722" s="0"/>
      <c r="SI3722" s="0"/>
      <c r="SJ3722" s="0"/>
      <c r="SK3722" s="0"/>
      <c r="SL3722" s="0"/>
      <c r="SM3722" s="0"/>
      <c r="SN3722" s="0"/>
      <c r="SO3722" s="0"/>
      <c r="SP3722" s="0"/>
      <c r="SQ3722" s="0"/>
      <c r="SR3722" s="0"/>
      <c r="SS3722" s="0"/>
      <c r="ST3722" s="0"/>
      <c r="SU3722" s="0"/>
      <c r="SV3722" s="0"/>
      <c r="SW3722" s="0"/>
      <c r="SX3722" s="0"/>
      <c r="SY3722" s="0"/>
      <c r="SZ3722" s="0"/>
      <c r="TA3722" s="0"/>
      <c r="TB3722" s="0"/>
      <c r="TC3722" s="0"/>
      <c r="TD3722" s="0"/>
      <c r="TE3722" s="0"/>
      <c r="TF3722" s="0"/>
      <c r="TG3722" s="0"/>
      <c r="TH3722" s="0"/>
      <c r="TI3722" s="0"/>
      <c r="TJ3722" s="0"/>
      <c r="TK3722" s="0"/>
      <c r="TL3722" s="0"/>
      <c r="TM3722" s="0"/>
      <c r="TN3722" s="0"/>
      <c r="TO3722" s="0"/>
      <c r="TP3722" s="0"/>
      <c r="TQ3722" s="0"/>
      <c r="TR3722" s="0"/>
      <c r="TS3722" s="0"/>
      <c r="TT3722" s="0"/>
      <c r="TU3722" s="0"/>
      <c r="TV3722" s="0"/>
      <c r="TW3722" s="0"/>
      <c r="TX3722" s="0"/>
      <c r="TY3722" s="0"/>
      <c r="TZ3722" s="0"/>
      <c r="UA3722" s="0"/>
      <c r="UB3722" s="0"/>
      <c r="UC3722" s="0"/>
      <c r="UD3722" s="0"/>
      <c r="UE3722" s="0"/>
      <c r="UF3722" s="0"/>
      <c r="UG3722" s="0"/>
      <c r="UH3722" s="0"/>
      <c r="UI3722" s="0"/>
      <c r="UJ3722" s="0"/>
      <c r="UK3722" s="0"/>
      <c r="UL3722" s="0"/>
      <c r="UM3722" s="0"/>
      <c r="UN3722" s="0"/>
      <c r="UO3722" s="0"/>
      <c r="UP3722" s="0"/>
      <c r="UQ3722" s="0"/>
      <c r="UR3722" s="0"/>
      <c r="US3722" s="0"/>
      <c r="UT3722" s="0"/>
      <c r="UU3722" s="0"/>
      <c r="UV3722" s="0"/>
      <c r="UW3722" s="0"/>
      <c r="UX3722" s="0"/>
      <c r="UY3722" s="0"/>
      <c r="UZ3722" s="0"/>
      <c r="VA3722" s="0"/>
      <c r="VB3722" s="0"/>
      <c r="VC3722" s="0"/>
      <c r="VD3722" s="0"/>
      <c r="VE3722" s="0"/>
      <c r="VF3722" s="0"/>
      <c r="VG3722" s="0"/>
      <c r="VH3722" s="0"/>
      <c r="VI3722" s="0"/>
      <c r="VJ3722" s="0"/>
      <c r="VK3722" s="0"/>
      <c r="VL3722" s="0"/>
      <c r="VM3722" s="0"/>
      <c r="VN3722" s="0"/>
      <c r="VO3722" s="0"/>
      <c r="VP3722" s="0"/>
      <c r="VQ3722" s="0"/>
      <c r="VR3722" s="0"/>
      <c r="VS3722" s="0"/>
      <c r="VT3722" s="0"/>
      <c r="VU3722" s="0"/>
      <c r="VV3722" s="0"/>
      <c r="VW3722" s="0"/>
      <c r="VX3722" s="0"/>
      <c r="VY3722" s="0"/>
      <c r="VZ3722" s="0"/>
      <c r="WA3722" s="0"/>
      <c r="WB3722" s="0"/>
      <c r="WC3722" s="0"/>
      <c r="WD3722" s="0"/>
      <c r="WE3722" s="0"/>
      <c r="WF3722" s="0"/>
      <c r="WG3722" s="0"/>
      <c r="WH3722" s="0"/>
      <c r="WI3722" s="0"/>
      <c r="WJ3722" s="0"/>
      <c r="WK3722" s="0"/>
      <c r="WL3722" s="0"/>
      <c r="WM3722" s="0"/>
      <c r="WN3722" s="0"/>
      <c r="WO3722" s="0"/>
      <c r="WP3722" s="0"/>
      <c r="WQ3722" s="0"/>
      <c r="WR3722" s="0"/>
      <c r="WS3722" s="0"/>
      <c r="WT3722" s="0"/>
      <c r="WU3722" s="0"/>
      <c r="WV3722" s="0"/>
      <c r="WW3722" s="0"/>
      <c r="WX3722" s="0"/>
      <c r="WY3722" s="0"/>
      <c r="WZ3722" s="0"/>
      <c r="XA3722" s="0"/>
      <c r="XB3722" s="0"/>
      <c r="XC3722" s="0"/>
      <c r="XD3722" s="0"/>
      <c r="XE3722" s="0"/>
      <c r="XF3722" s="0"/>
      <c r="XG3722" s="0"/>
      <c r="XH3722" s="0"/>
      <c r="XI3722" s="0"/>
      <c r="XJ3722" s="0"/>
      <c r="XK3722" s="0"/>
      <c r="XL3722" s="0"/>
      <c r="XM3722" s="0"/>
      <c r="XN3722" s="0"/>
      <c r="XO3722" s="0"/>
      <c r="XP3722" s="0"/>
      <c r="XQ3722" s="0"/>
      <c r="XR3722" s="0"/>
      <c r="XS3722" s="0"/>
      <c r="XT3722" s="0"/>
      <c r="XU3722" s="0"/>
      <c r="XV3722" s="0"/>
      <c r="XW3722" s="0"/>
      <c r="XX3722" s="0"/>
      <c r="XY3722" s="0"/>
      <c r="XZ3722" s="0"/>
      <c r="YA3722" s="0"/>
      <c r="YB3722" s="0"/>
      <c r="YC3722" s="0"/>
      <c r="YD3722" s="0"/>
      <c r="YE3722" s="0"/>
      <c r="YF3722" s="0"/>
      <c r="YG3722" s="0"/>
      <c r="YH3722" s="0"/>
      <c r="YI3722" s="0"/>
      <c r="YJ3722" s="0"/>
      <c r="YK3722" s="0"/>
      <c r="YL3722" s="0"/>
      <c r="YM3722" s="0"/>
      <c r="YN3722" s="0"/>
      <c r="YO3722" s="0"/>
      <c r="YP3722" s="0"/>
      <c r="YQ3722" s="0"/>
      <c r="YR3722" s="0"/>
      <c r="YS3722" s="0"/>
      <c r="YT3722" s="0"/>
      <c r="YU3722" s="0"/>
      <c r="YV3722" s="0"/>
      <c r="YW3722" s="0"/>
      <c r="YX3722" s="0"/>
      <c r="YY3722" s="0"/>
      <c r="YZ3722" s="0"/>
      <c r="ZA3722" s="0"/>
      <c r="ZB3722" s="0"/>
      <c r="ZC3722" s="0"/>
      <c r="ZD3722" s="0"/>
      <c r="ZE3722" s="0"/>
      <c r="ZF3722" s="0"/>
      <c r="ZG3722" s="0"/>
      <c r="ZH3722" s="0"/>
      <c r="ZI3722" s="0"/>
      <c r="ZJ3722" s="0"/>
      <c r="ZK3722" s="0"/>
      <c r="ZL3722" s="0"/>
      <c r="ZM3722" s="0"/>
      <c r="ZN3722" s="0"/>
      <c r="ZO3722" s="0"/>
      <c r="ZP3722" s="0"/>
      <c r="ZQ3722" s="0"/>
      <c r="ZR3722" s="0"/>
      <c r="ZS3722" s="0"/>
      <c r="ZT3722" s="0"/>
      <c r="ZU3722" s="0"/>
      <c r="ZV3722" s="0"/>
      <c r="ZW3722" s="0"/>
      <c r="ZX3722" s="0"/>
      <c r="ZY3722" s="0"/>
      <c r="ZZ3722" s="0"/>
      <c r="AAA3722" s="0"/>
      <c r="AAB3722" s="0"/>
      <c r="AAC3722" s="0"/>
      <c r="AAD3722" s="0"/>
      <c r="AAE3722" s="0"/>
      <c r="AAF3722" s="0"/>
      <c r="AAG3722" s="0"/>
      <c r="AAH3722" s="0"/>
      <c r="AAI3722" s="0"/>
      <c r="AAJ3722" s="0"/>
      <c r="AAK3722" s="0"/>
      <c r="AAL3722" s="0"/>
      <c r="AAM3722" s="0"/>
      <c r="AAN3722" s="0"/>
      <c r="AAO3722" s="0"/>
      <c r="AAP3722" s="0"/>
      <c r="AAQ3722" s="0"/>
      <c r="AAR3722" s="0"/>
      <c r="AAS3722" s="0"/>
      <c r="AAT3722" s="0"/>
      <c r="AAU3722" s="0"/>
      <c r="AAV3722" s="0"/>
      <c r="AAW3722" s="0"/>
      <c r="AAX3722" s="0"/>
      <c r="AAY3722" s="0"/>
      <c r="AAZ3722" s="0"/>
      <c r="ABA3722" s="0"/>
      <c r="ABB3722" s="0"/>
      <c r="ABC3722" s="0"/>
      <c r="ABD3722" s="0"/>
      <c r="ABE3722" s="0"/>
      <c r="ABF3722" s="0"/>
      <c r="ABG3722" s="0"/>
      <c r="ABH3722" s="0"/>
      <c r="ABI3722" s="0"/>
      <c r="ABJ3722" s="0"/>
      <c r="ABK3722" s="0"/>
      <c r="ABL3722" s="0"/>
      <c r="ABM3722" s="0"/>
      <c r="ABN3722" s="0"/>
      <c r="ABO3722" s="0"/>
      <c r="ABP3722" s="0"/>
      <c r="ABQ3722" s="0"/>
      <c r="ABR3722" s="0"/>
      <c r="ABS3722" s="0"/>
      <c r="ABT3722" s="0"/>
      <c r="ABU3722" s="0"/>
      <c r="ABV3722" s="0"/>
      <c r="ABW3722" s="0"/>
      <c r="ABX3722" s="0"/>
      <c r="ABY3722" s="0"/>
      <c r="ABZ3722" s="0"/>
      <c r="ACA3722" s="0"/>
      <c r="ACB3722" s="0"/>
      <c r="ACC3722" s="0"/>
      <c r="ACD3722" s="0"/>
      <c r="ACE3722" s="0"/>
      <c r="ACF3722" s="0"/>
      <c r="ACG3722" s="0"/>
      <c r="ACH3722" s="0"/>
      <c r="ACI3722" s="0"/>
      <c r="ACJ3722" s="0"/>
      <c r="ACK3722" s="0"/>
      <c r="ACL3722" s="0"/>
      <c r="ACM3722" s="0"/>
      <c r="ACN3722" s="0"/>
      <c r="ACO3722" s="0"/>
      <c r="ACP3722" s="0"/>
      <c r="ACQ3722" s="0"/>
      <c r="ACR3722" s="0"/>
      <c r="ACS3722" s="0"/>
      <c r="ACT3722" s="0"/>
      <c r="ACU3722" s="0"/>
      <c r="ACV3722" s="0"/>
      <c r="ACW3722" s="0"/>
      <c r="ACX3722" s="0"/>
      <c r="ACY3722" s="0"/>
      <c r="ACZ3722" s="0"/>
      <c r="ADA3722" s="0"/>
      <c r="ADB3722" s="0"/>
      <c r="ADC3722" s="0"/>
      <c r="ADD3722" s="0"/>
      <c r="ADE3722" s="0"/>
      <c r="ADF3722" s="0"/>
      <c r="ADG3722" s="0"/>
      <c r="ADH3722" s="0"/>
      <c r="ADI3722" s="0"/>
      <c r="ADJ3722" s="0"/>
      <c r="ADK3722" s="0"/>
      <c r="ADL3722" s="0"/>
      <c r="ADM3722" s="0"/>
      <c r="ADN3722" s="0"/>
      <c r="ADO3722" s="0"/>
      <c r="ADP3722" s="0"/>
      <c r="ADQ3722" s="0"/>
      <c r="ADR3722" s="0"/>
      <c r="ADS3722" s="0"/>
      <c r="ADT3722" s="0"/>
      <c r="ADU3722" s="0"/>
      <c r="ADV3722" s="0"/>
      <c r="ADW3722" s="0"/>
      <c r="ADX3722" s="0"/>
      <c r="ADY3722" s="0"/>
      <c r="ADZ3722" s="0"/>
      <c r="AEA3722" s="0"/>
      <c r="AEB3722" s="0"/>
      <c r="AEC3722" s="0"/>
      <c r="AED3722" s="0"/>
      <c r="AEE3722" s="0"/>
      <c r="AEF3722" s="0"/>
      <c r="AEG3722" s="0"/>
      <c r="AEH3722" s="0"/>
      <c r="AEI3722" s="0"/>
      <c r="AEJ3722" s="0"/>
      <c r="AEK3722" s="0"/>
      <c r="AEL3722" s="0"/>
      <c r="AEM3722" s="0"/>
      <c r="AEN3722" s="0"/>
      <c r="AEO3722" s="0"/>
      <c r="AEP3722" s="0"/>
      <c r="AEQ3722" s="0"/>
      <c r="AER3722" s="0"/>
      <c r="AES3722" s="0"/>
      <c r="AET3722" s="0"/>
      <c r="AEU3722" s="0"/>
      <c r="AEV3722" s="0"/>
      <c r="AEW3722" s="0"/>
      <c r="AEX3722" s="0"/>
      <c r="AEY3722" s="0"/>
      <c r="AEZ3722" s="0"/>
      <c r="AFA3722" s="0"/>
      <c r="AFB3722" s="0"/>
      <c r="AFC3722" s="0"/>
      <c r="AFD3722" s="0"/>
      <c r="AFE3722" s="0"/>
      <c r="AFF3722" s="0"/>
      <c r="AFG3722" s="0"/>
      <c r="AFH3722" s="0"/>
      <c r="AFI3722" s="0"/>
      <c r="AFJ3722" s="0"/>
      <c r="AFK3722" s="0"/>
      <c r="AFL3722" s="0"/>
      <c r="AFM3722" s="0"/>
      <c r="AFN3722" s="0"/>
      <c r="AFO3722" s="0"/>
      <c r="AFP3722" s="0"/>
      <c r="AFQ3722" s="0"/>
      <c r="AFR3722" s="0"/>
      <c r="AFS3722" s="0"/>
      <c r="AFT3722" s="0"/>
      <c r="AFU3722" s="0"/>
      <c r="AFV3722" s="0"/>
      <c r="AFW3722" s="0"/>
      <c r="AFX3722" s="0"/>
      <c r="AFY3722" s="0"/>
      <c r="AFZ3722" s="0"/>
      <c r="AGA3722" s="0"/>
      <c r="AGB3722" s="0"/>
      <c r="AGC3722" s="0"/>
      <c r="AGD3722" s="0"/>
      <c r="AGE3722" s="0"/>
      <c r="AGF3722" s="0"/>
      <c r="AGG3722" s="0"/>
      <c r="AGH3722" s="0"/>
      <c r="AGI3722" s="0"/>
      <c r="AGJ3722" s="0"/>
      <c r="AGK3722" s="0"/>
      <c r="AGL3722" s="0"/>
      <c r="AGM3722" s="0"/>
      <c r="AGN3722" s="0"/>
      <c r="AGO3722" s="0"/>
      <c r="AGP3722" s="0"/>
      <c r="AGQ3722" s="0"/>
      <c r="AGR3722" s="0"/>
      <c r="AGS3722" s="0"/>
      <c r="AGT3722" s="0"/>
      <c r="AGU3722" s="0"/>
      <c r="AGV3722" s="0"/>
      <c r="AGW3722" s="0"/>
      <c r="AGX3722" s="0"/>
      <c r="AGY3722" s="0"/>
      <c r="AGZ3722" s="0"/>
      <c r="AHA3722" s="0"/>
      <c r="AHB3722" s="0"/>
      <c r="AHC3722" s="0"/>
      <c r="AHD3722" s="0"/>
      <c r="AHE3722" s="0"/>
      <c r="AHF3722" s="0"/>
      <c r="AHG3722" s="0"/>
      <c r="AHH3722" s="0"/>
      <c r="AHI3722" s="0"/>
      <c r="AHJ3722" s="0"/>
      <c r="AHK3722" s="0"/>
      <c r="AHL3722" s="0"/>
      <c r="AHM3722" s="0"/>
      <c r="AHN3722" s="0"/>
      <c r="AHO3722" s="0"/>
      <c r="AHP3722" s="0"/>
      <c r="AHQ3722" s="0"/>
      <c r="AHR3722" s="0"/>
      <c r="AHS3722" s="0"/>
      <c r="AHT3722" s="0"/>
      <c r="AHU3722" s="0"/>
      <c r="AHV3722" s="0"/>
      <c r="AHW3722" s="0"/>
      <c r="AHX3722" s="0"/>
      <c r="AHY3722" s="0"/>
      <c r="AHZ3722" s="0"/>
      <c r="AIA3722" s="0"/>
      <c r="AIB3722" s="0"/>
      <c r="AIC3722" s="0"/>
      <c r="AID3722" s="0"/>
      <c r="AIE3722" s="0"/>
      <c r="AIF3722" s="0"/>
      <c r="AIG3722" s="0"/>
      <c r="AIH3722" s="0"/>
      <c r="AII3722" s="0"/>
      <c r="AIJ3722" s="0"/>
      <c r="AIK3722" s="0"/>
      <c r="AIL3722" s="0"/>
      <c r="AIM3722" s="0"/>
      <c r="AIN3722" s="0"/>
      <c r="AIO3722" s="0"/>
      <c r="AIP3722" s="0"/>
      <c r="AIQ3722" s="0"/>
      <c r="AIR3722" s="0"/>
      <c r="AIS3722" s="0"/>
      <c r="AIT3722" s="0"/>
      <c r="AIU3722" s="0"/>
      <c r="AIV3722" s="0"/>
      <c r="AIW3722" s="0"/>
      <c r="AIX3722" s="0"/>
      <c r="AIY3722" s="0"/>
      <c r="AIZ3722" s="0"/>
      <c r="AJA3722" s="0"/>
      <c r="AJB3722" s="0"/>
      <c r="AJC3722" s="0"/>
      <c r="AJD3722" s="0"/>
      <c r="AJE3722" s="0"/>
      <c r="AJF3722" s="0"/>
      <c r="AJG3722" s="0"/>
      <c r="AJH3722" s="0"/>
      <c r="AJI3722" s="0"/>
      <c r="AJJ3722" s="0"/>
      <c r="AJK3722" s="0"/>
      <c r="AJL3722" s="0"/>
      <c r="AJM3722" s="0"/>
      <c r="AJN3722" s="0"/>
      <c r="AJO3722" s="0"/>
      <c r="AJP3722" s="0"/>
      <c r="AJQ3722" s="0"/>
      <c r="AJR3722" s="0"/>
      <c r="AJS3722" s="0"/>
      <c r="AJT3722" s="0"/>
      <c r="AJU3722" s="0"/>
      <c r="AJV3722" s="0"/>
      <c r="AJW3722" s="0"/>
      <c r="AJX3722" s="0"/>
      <c r="AJY3722" s="0"/>
      <c r="AJZ3722" s="0"/>
      <c r="AKA3722" s="0"/>
      <c r="AKB3722" s="0"/>
      <c r="AKC3722" s="0"/>
      <c r="AKD3722" s="0"/>
      <c r="AKE3722" s="0"/>
      <c r="AKF3722" s="0"/>
      <c r="AKG3722" s="0"/>
      <c r="AKH3722" s="0"/>
      <c r="AKI3722" s="0"/>
      <c r="AKJ3722" s="0"/>
      <c r="AKK3722" s="0"/>
      <c r="AKL3722" s="0"/>
      <c r="AKM3722" s="0"/>
      <c r="AKN3722" s="0"/>
      <c r="AKO3722" s="0"/>
      <c r="AKP3722" s="0"/>
      <c r="AKQ3722" s="0"/>
      <c r="AKR3722" s="0"/>
      <c r="AKS3722" s="0"/>
      <c r="AKT3722" s="0"/>
      <c r="AKU3722" s="0"/>
      <c r="AKV3722" s="0"/>
      <c r="AKW3722" s="0"/>
      <c r="AKX3722" s="0"/>
      <c r="AKY3722" s="0"/>
      <c r="AKZ3722" s="0"/>
      <c r="ALA3722" s="0"/>
      <c r="ALB3722" s="0"/>
      <c r="ALC3722" s="0"/>
      <c r="ALD3722" s="0"/>
      <c r="ALE3722" s="0"/>
      <c r="ALF3722" s="0"/>
      <c r="ALG3722" s="0"/>
      <c r="ALH3722" s="0"/>
      <c r="ALI3722" s="0"/>
      <c r="ALJ3722" s="0"/>
      <c r="ALK3722" s="0"/>
      <c r="ALL3722" s="0"/>
      <c r="ALM3722" s="0"/>
      <c r="ALN3722" s="0"/>
      <c r="ALO3722" s="0"/>
      <c r="ALP3722" s="0"/>
      <c r="ALQ3722" s="0"/>
      <c r="ALR3722" s="0"/>
      <c r="ALS3722" s="0"/>
      <c r="ALT3722" s="0"/>
      <c r="ALU3722" s="0"/>
      <c r="ALV3722" s="0"/>
      <c r="ALW3722" s="0"/>
      <c r="ALX3722" s="0"/>
      <c r="ALY3722" s="0"/>
      <c r="ALZ3722" s="0"/>
      <c r="AMA3722" s="0"/>
      <c r="AMB3722" s="0"/>
      <c r="AMC3722" s="0"/>
      <c r="AMD3722" s="0"/>
      <c r="AME3722" s="0"/>
      <c r="AMF3722" s="0"/>
      <c r="AMG3722" s="0"/>
      <c r="AMH3722" s="0"/>
      <c r="AMI3722" s="0"/>
    </row>
    <row r="3723" customFormat="false" ht="12.75" hidden="false" customHeight="false" outlineLevel="0" collapsed="false">
      <c r="A3723" s="1" t="s">
        <v>2475</v>
      </c>
      <c r="C3723" s="85" t="s">
        <v>2479</v>
      </c>
      <c r="D3723" s="85" t="s">
        <v>24</v>
      </c>
      <c r="E3723" s="98" t="n">
        <v>2.7</v>
      </c>
      <c r="F3723" s="86" t="n">
        <v>0.99</v>
      </c>
      <c r="G3723" s="87" t="s">
        <v>1830</v>
      </c>
      <c r="H3723" s="87" t="s">
        <v>61</v>
      </c>
      <c r="I3723" s="86" t="n">
        <v>0.99</v>
      </c>
      <c r="J3723" s="87" t="s">
        <v>2426</v>
      </c>
      <c r="BM3723" s="0"/>
      <c r="BN3723" s="0"/>
      <c r="BO3723" s="0"/>
      <c r="BP3723" s="0"/>
      <c r="BQ3723" s="0"/>
      <c r="BR3723" s="0"/>
      <c r="BS3723" s="0"/>
      <c r="BT3723" s="0"/>
      <c r="BU3723" s="0"/>
      <c r="BV3723" s="0"/>
      <c r="BW3723" s="0"/>
      <c r="BX3723" s="0"/>
      <c r="BY3723" s="0"/>
      <c r="BZ3723" s="0"/>
      <c r="CA3723" s="0"/>
      <c r="CB3723" s="0"/>
      <c r="CC3723" s="0"/>
      <c r="CD3723" s="0"/>
      <c r="CE3723" s="0"/>
      <c r="CF3723" s="0"/>
      <c r="CG3723" s="0"/>
      <c r="CH3723" s="0"/>
      <c r="CI3723" s="0"/>
      <c r="CJ3723" s="0"/>
      <c r="CK3723" s="0"/>
      <c r="CL3723" s="0"/>
      <c r="CM3723" s="0"/>
      <c r="CN3723" s="0"/>
      <c r="CO3723" s="0"/>
      <c r="CP3723" s="0"/>
      <c r="CQ3723" s="0"/>
      <c r="CR3723" s="0"/>
      <c r="CS3723" s="0"/>
      <c r="CT3723" s="0"/>
      <c r="CU3723" s="0"/>
      <c r="CV3723" s="0"/>
      <c r="CW3723" s="0"/>
      <c r="CX3723" s="0"/>
      <c r="CY3723" s="0"/>
      <c r="CZ3723" s="0"/>
      <c r="DA3723" s="0"/>
      <c r="DB3723" s="0"/>
      <c r="DC3723" s="0"/>
      <c r="DD3723" s="0"/>
      <c r="DE3723" s="0"/>
      <c r="DF3723" s="0"/>
      <c r="DG3723" s="0"/>
      <c r="DH3723" s="0"/>
      <c r="DI3723" s="0"/>
      <c r="DJ3723" s="0"/>
      <c r="DK3723" s="0"/>
      <c r="DL3723" s="0"/>
      <c r="DM3723" s="0"/>
      <c r="DN3723" s="0"/>
      <c r="DO3723" s="0"/>
      <c r="DP3723" s="0"/>
      <c r="DQ3723" s="0"/>
      <c r="DR3723" s="0"/>
      <c r="DS3723" s="0"/>
      <c r="DT3723" s="0"/>
      <c r="DU3723" s="0"/>
      <c r="DV3723" s="0"/>
      <c r="DW3723" s="0"/>
      <c r="DX3723" s="0"/>
      <c r="DY3723" s="0"/>
      <c r="DZ3723" s="0"/>
      <c r="EA3723" s="0"/>
      <c r="EB3723" s="0"/>
      <c r="EC3723" s="0"/>
      <c r="ED3723" s="0"/>
      <c r="EE3723" s="0"/>
      <c r="EF3723" s="0"/>
      <c r="EG3723" s="0"/>
      <c r="EH3723" s="0"/>
      <c r="EI3723" s="0"/>
      <c r="EJ3723" s="0"/>
      <c r="EK3723" s="0"/>
      <c r="EL3723" s="0"/>
      <c r="EM3723" s="0"/>
      <c r="EN3723" s="0"/>
      <c r="EO3723" s="0"/>
      <c r="EP3723" s="0"/>
      <c r="EQ3723" s="0"/>
      <c r="ER3723" s="0"/>
      <c r="ES3723" s="0"/>
      <c r="ET3723" s="0"/>
      <c r="EU3723" s="0"/>
      <c r="EV3723" s="0"/>
      <c r="EW3723" s="0"/>
      <c r="EX3723" s="0"/>
      <c r="EY3723" s="0"/>
      <c r="EZ3723" s="0"/>
      <c r="FA3723" s="0"/>
      <c r="FB3723" s="0"/>
      <c r="FC3723" s="0"/>
      <c r="FD3723" s="0"/>
      <c r="FE3723" s="0"/>
      <c r="FF3723" s="0"/>
      <c r="FG3723" s="0"/>
      <c r="FH3723" s="0"/>
      <c r="FI3723" s="0"/>
      <c r="FJ3723" s="0"/>
      <c r="FK3723" s="0"/>
      <c r="FL3723" s="0"/>
      <c r="FM3723" s="0"/>
      <c r="FN3723" s="0"/>
      <c r="FO3723" s="0"/>
      <c r="FP3723" s="0"/>
      <c r="FQ3723" s="0"/>
      <c r="FR3723" s="0"/>
      <c r="FS3723" s="0"/>
      <c r="FT3723" s="0"/>
      <c r="FU3723" s="0"/>
      <c r="FV3723" s="0"/>
      <c r="FW3723" s="0"/>
      <c r="FX3723" s="0"/>
      <c r="FY3723" s="0"/>
      <c r="FZ3723" s="0"/>
      <c r="GA3723" s="0"/>
      <c r="GB3723" s="0"/>
      <c r="GC3723" s="0"/>
      <c r="GD3723" s="0"/>
      <c r="GE3723" s="0"/>
      <c r="GF3723" s="0"/>
      <c r="GG3723" s="0"/>
      <c r="GH3723" s="0"/>
      <c r="GI3723" s="0"/>
      <c r="GJ3723" s="0"/>
      <c r="GK3723" s="0"/>
      <c r="GL3723" s="0"/>
      <c r="GM3723" s="0"/>
      <c r="GN3723" s="0"/>
      <c r="GO3723" s="0"/>
      <c r="GP3723" s="0"/>
      <c r="GQ3723" s="0"/>
      <c r="GR3723" s="0"/>
      <c r="GS3723" s="0"/>
      <c r="GT3723" s="0"/>
      <c r="GU3723" s="0"/>
      <c r="GV3723" s="0"/>
      <c r="GW3723" s="0"/>
      <c r="GX3723" s="0"/>
      <c r="GY3723" s="0"/>
      <c r="GZ3723" s="0"/>
      <c r="HA3723" s="0"/>
      <c r="HB3723" s="0"/>
      <c r="HC3723" s="0"/>
      <c r="HD3723" s="0"/>
      <c r="HE3723" s="0"/>
      <c r="HF3723" s="0"/>
      <c r="HG3723" s="0"/>
      <c r="HH3723" s="0"/>
      <c r="HI3723" s="0"/>
      <c r="HJ3723" s="0"/>
      <c r="HK3723" s="0"/>
      <c r="HL3723" s="0"/>
      <c r="HM3723" s="0"/>
      <c r="HN3723" s="0"/>
      <c r="HO3723" s="0"/>
      <c r="HP3723" s="0"/>
      <c r="HQ3723" s="0"/>
      <c r="HR3723" s="0"/>
      <c r="HS3723" s="0"/>
      <c r="HT3723" s="0"/>
      <c r="HU3723" s="0"/>
      <c r="HV3723" s="0"/>
      <c r="HW3723" s="0"/>
      <c r="HX3723" s="0"/>
      <c r="HY3723" s="0"/>
      <c r="HZ3723" s="0"/>
      <c r="IA3723" s="0"/>
      <c r="IB3723" s="0"/>
      <c r="IC3723" s="0"/>
      <c r="ID3723" s="0"/>
      <c r="IE3723" s="0"/>
      <c r="IF3723" s="0"/>
      <c r="IG3723" s="0"/>
      <c r="IH3723" s="0"/>
      <c r="II3723" s="0"/>
      <c r="IJ3723" s="0"/>
      <c r="IK3723" s="0"/>
      <c r="IL3723" s="0"/>
      <c r="IM3723" s="0"/>
      <c r="IN3723" s="0"/>
      <c r="IO3723" s="0"/>
      <c r="IP3723" s="0"/>
      <c r="IQ3723" s="0"/>
      <c r="IR3723" s="0"/>
      <c r="IS3723" s="0"/>
      <c r="IT3723" s="0"/>
      <c r="IU3723" s="0"/>
      <c r="IV3723" s="0"/>
      <c r="IW3723" s="0"/>
      <c r="IX3723" s="0"/>
      <c r="IY3723" s="0"/>
      <c r="IZ3723" s="0"/>
      <c r="JA3723" s="0"/>
      <c r="JB3723" s="0"/>
      <c r="JC3723" s="0"/>
      <c r="JD3723" s="0"/>
      <c r="JE3723" s="0"/>
      <c r="JF3723" s="0"/>
      <c r="JG3723" s="0"/>
      <c r="JH3723" s="0"/>
      <c r="JI3723" s="0"/>
      <c r="JJ3723" s="0"/>
      <c r="JK3723" s="0"/>
      <c r="JL3723" s="0"/>
      <c r="JM3723" s="0"/>
      <c r="JN3723" s="0"/>
      <c r="JO3723" s="0"/>
      <c r="JP3723" s="0"/>
      <c r="JQ3723" s="0"/>
      <c r="JR3723" s="0"/>
      <c r="JS3723" s="0"/>
      <c r="JT3723" s="0"/>
      <c r="JU3723" s="0"/>
      <c r="JV3723" s="0"/>
      <c r="JW3723" s="0"/>
      <c r="JX3723" s="0"/>
      <c r="JY3723" s="0"/>
      <c r="JZ3723" s="0"/>
      <c r="KA3723" s="0"/>
      <c r="KB3723" s="0"/>
      <c r="KC3723" s="0"/>
      <c r="KD3723" s="0"/>
      <c r="KE3723" s="0"/>
      <c r="KF3723" s="0"/>
      <c r="KG3723" s="0"/>
      <c r="KH3723" s="0"/>
      <c r="KI3723" s="0"/>
      <c r="KJ3723" s="0"/>
      <c r="KK3723" s="0"/>
      <c r="KL3723" s="0"/>
      <c r="KM3723" s="0"/>
      <c r="KN3723" s="0"/>
      <c r="KO3723" s="0"/>
      <c r="KP3723" s="0"/>
      <c r="KQ3723" s="0"/>
      <c r="KR3723" s="0"/>
      <c r="KS3723" s="0"/>
      <c r="KT3723" s="0"/>
      <c r="KU3723" s="0"/>
      <c r="KV3723" s="0"/>
      <c r="KW3723" s="0"/>
      <c r="KX3723" s="0"/>
      <c r="KY3723" s="0"/>
      <c r="KZ3723" s="0"/>
      <c r="LA3723" s="0"/>
      <c r="LB3723" s="0"/>
      <c r="LC3723" s="0"/>
      <c r="LD3723" s="0"/>
      <c r="LE3723" s="0"/>
      <c r="LF3723" s="0"/>
      <c r="LG3723" s="0"/>
      <c r="LH3723" s="0"/>
      <c r="LI3723" s="0"/>
      <c r="LJ3723" s="0"/>
      <c r="LK3723" s="0"/>
      <c r="LL3723" s="0"/>
      <c r="LM3723" s="0"/>
      <c r="LN3723" s="0"/>
      <c r="LO3723" s="0"/>
      <c r="LP3723" s="0"/>
      <c r="LQ3723" s="0"/>
      <c r="LR3723" s="0"/>
      <c r="LS3723" s="0"/>
      <c r="LT3723" s="0"/>
      <c r="LU3723" s="0"/>
      <c r="LV3723" s="0"/>
      <c r="LW3723" s="0"/>
      <c r="LX3723" s="0"/>
      <c r="LY3723" s="0"/>
      <c r="LZ3723" s="0"/>
      <c r="MA3723" s="0"/>
      <c r="MB3723" s="0"/>
      <c r="MC3723" s="0"/>
      <c r="MD3723" s="0"/>
      <c r="ME3723" s="0"/>
      <c r="MF3723" s="0"/>
      <c r="MG3723" s="0"/>
      <c r="MH3723" s="0"/>
      <c r="MI3723" s="0"/>
      <c r="MJ3723" s="0"/>
      <c r="MK3723" s="0"/>
      <c r="ML3723" s="0"/>
      <c r="MM3723" s="0"/>
      <c r="MN3723" s="0"/>
      <c r="MO3723" s="0"/>
      <c r="MP3723" s="0"/>
      <c r="MQ3723" s="0"/>
      <c r="MR3723" s="0"/>
      <c r="MS3723" s="0"/>
      <c r="MT3723" s="0"/>
      <c r="MU3723" s="0"/>
      <c r="MV3723" s="0"/>
      <c r="MW3723" s="0"/>
      <c r="MX3723" s="0"/>
      <c r="MY3723" s="0"/>
      <c r="MZ3723" s="0"/>
      <c r="NA3723" s="0"/>
      <c r="NB3723" s="0"/>
      <c r="NC3723" s="0"/>
      <c r="ND3723" s="0"/>
      <c r="NE3723" s="0"/>
      <c r="NF3723" s="0"/>
      <c r="NG3723" s="0"/>
      <c r="NH3723" s="0"/>
      <c r="NI3723" s="0"/>
      <c r="NJ3723" s="0"/>
      <c r="NK3723" s="0"/>
      <c r="NL3723" s="0"/>
      <c r="NM3723" s="0"/>
      <c r="NN3723" s="0"/>
      <c r="NO3723" s="0"/>
      <c r="NP3723" s="0"/>
      <c r="NQ3723" s="0"/>
      <c r="NR3723" s="0"/>
      <c r="NS3723" s="0"/>
      <c r="NT3723" s="0"/>
      <c r="NU3723" s="0"/>
      <c r="NV3723" s="0"/>
      <c r="NW3723" s="0"/>
      <c r="NX3723" s="0"/>
      <c r="NY3723" s="0"/>
      <c r="NZ3723" s="0"/>
      <c r="OA3723" s="0"/>
      <c r="OB3723" s="0"/>
      <c r="OC3723" s="0"/>
      <c r="OD3723" s="0"/>
      <c r="OE3723" s="0"/>
      <c r="OF3723" s="0"/>
      <c r="OG3723" s="0"/>
      <c r="OH3723" s="0"/>
      <c r="OI3723" s="0"/>
      <c r="OJ3723" s="0"/>
      <c r="OK3723" s="0"/>
      <c r="OL3723" s="0"/>
      <c r="OM3723" s="0"/>
      <c r="ON3723" s="0"/>
      <c r="OO3723" s="0"/>
      <c r="OP3723" s="0"/>
      <c r="OQ3723" s="0"/>
      <c r="OR3723" s="0"/>
      <c r="OS3723" s="0"/>
      <c r="OT3723" s="0"/>
      <c r="OU3723" s="0"/>
      <c r="OV3723" s="0"/>
      <c r="OW3723" s="0"/>
      <c r="OX3723" s="0"/>
      <c r="OY3723" s="0"/>
      <c r="OZ3723" s="0"/>
      <c r="PA3723" s="0"/>
      <c r="PB3723" s="0"/>
      <c r="PC3723" s="0"/>
      <c r="PD3723" s="0"/>
      <c r="PE3723" s="0"/>
      <c r="PF3723" s="0"/>
      <c r="PG3723" s="0"/>
      <c r="PH3723" s="0"/>
      <c r="PI3723" s="0"/>
      <c r="PJ3723" s="0"/>
      <c r="PK3723" s="0"/>
      <c r="PL3723" s="0"/>
      <c r="PM3723" s="0"/>
      <c r="PN3723" s="0"/>
      <c r="PO3723" s="0"/>
      <c r="PP3723" s="0"/>
      <c r="PQ3723" s="0"/>
      <c r="PR3723" s="0"/>
      <c r="PS3723" s="0"/>
      <c r="PT3723" s="0"/>
      <c r="PU3723" s="0"/>
      <c r="PV3723" s="0"/>
      <c r="PW3723" s="0"/>
      <c r="PX3723" s="0"/>
      <c r="PY3723" s="0"/>
      <c r="PZ3723" s="0"/>
      <c r="QA3723" s="0"/>
      <c r="QB3723" s="0"/>
      <c r="QC3723" s="0"/>
      <c r="QD3723" s="0"/>
      <c r="QE3723" s="0"/>
      <c r="QF3723" s="0"/>
      <c r="QG3723" s="0"/>
      <c r="QH3723" s="0"/>
      <c r="QI3723" s="0"/>
      <c r="QJ3723" s="0"/>
      <c r="QK3723" s="0"/>
      <c r="QL3723" s="0"/>
      <c r="QM3723" s="0"/>
      <c r="QN3723" s="0"/>
      <c r="QO3723" s="0"/>
      <c r="QP3723" s="0"/>
      <c r="QQ3723" s="0"/>
      <c r="QR3723" s="0"/>
      <c r="QS3723" s="0"/>
      <c r="QT3723" s="0"/>
      <c r="QU3723" s="0"/>
      <c r="QV3723" s="0"/>
      <c r="QW3723" s="0"/>
      <c r="QX3723" s="0"/>
      <c r="QY3723" s="0"/>
      <c r="QZ3723" s="0"/>
      <c r="RA3723" s="0"/>
      <c r="RB3723" s="0"/>
      <c r="RC3723" s="0"/>
      <c r="RD3723" s="0"/>
      <c r="RE3723" s="0"/>
      <c r="RF3723" s="0"/>
      <c r="RG3723" s="0"/>
      <c r="RH3723" s="0"/>
      <c r="RI3723" s="0"/>
      <c r="RJ3723" s="0"/>
      <c r="RK3723" s="0"/>
      <c r="RL3723" s="0"/>
      <c r="RM3723" s="0"/>
      <c r="RN3723" s="0"/>
      <c r="RO3723" s="0"/>
      <c r="RP3723" s="0"/>
      <c r="RQ3723" s="0"/>
      <c r="RR3723" s="0"/>
      <c r="RS3723" s="0"/>
      <c r="RT3723" s="0"/>
      <c r="RU3723" s="0"/>
      <c r="RV3723" s="0"/>
      <c r="RW3723" s="0"/>
      <c r="RX3723" s="0"/>
      <c r="RY3723" s="0"/>
      <c r="RZ3723" s="0"/>
      <c r="SA3723" s="0"/>
      <c r="SB3723" s="0"/>
      <c r="SC3723" s="0"/>
      <c r="SD3723" s="0"/>
      <c r="SE3723" s="0"/>
      <c r="SF3723" s="0"/>
      <c r="SG3723" s="0"/>
      <c r="SH3723" s="0"/>
      <c r="SI3723" s="0"/>
      <c r="SJ3723" s="0"/>
      <c r="SK3723" s="0"/>
      <c r="SL3723" s="0"/>
      <c r="SM3723" s="0"/>
      <c r="SN3723" s="0"/>
      <c r="SO3723" s="0"/>
      <c r="SP3723" s="0"/>
      <c r="SQ3723" s="0"/>
      <c r="SR3723" s="0"/>
      <c r="SS3723" s="0"/>
      <c r="ST3723" s="0"/>
      <c r="SU3723" s="0"/>
      <c r="SV3723" s="0"/>
      <c r="SW3723" s="0"/>
      <c r="SX3723" s="0"/>
      <c r="SY3723" s="0"/>
      <c r="SZ3723" s="0"/>
      <c r="TA3723" s="0"/>
      <c r="TB3723" s="0"/>
      <c r="TC3723" s="0"/>
      <c r="TD3723" s="0"/>
      <c r="TE3723" s="0"/>
      <c r="TF3723" s="0"/>
      <c r="TG3723" s="0"/>
      <c r="TH3723" s="0"/>
      <c r="TI3723" s="0"/>
      <c r="TJ3723" s="0"/>
      <c r="TK3723" s="0"/>
      <c r="TL3723" s="0"/>
      <c r="TM3723" s="0"/>
      <c r="TN3723" s="0"/>
      <c r="TO3723" s="0"/>
      <c r="TP3723" s="0"/>
      <c r="TQ3723" s="0"/>
      <c r="TR3723" s="0"/>
      <c r="TS3723" s="0"/>
      <c r="TT3723" s="0"/>
      <c r="TU3723" s="0"/>
      <c r="TV3723" s="0"/>
      <c r="TW3723" s="0"/>
      <c r="TX3723" s="0"/>
      <c r="TY3723" s="0"/>
      <c r="TZ3723" s="0"/>
      <c r="UA3723" s="0"/>
      <c r="UB3723" s="0"/>
      <c r="UC3723" s="0"/>
      <c r="UD3723" s="0"/>
      <c r="UE3723" s="0"/>
      <c r="UF3723" s="0"/>
      <c r="UG3723" s="0"/>
      <c r="UH3723" s="0"/>
      <c r="UI3723" s="0"/>
      <c r="UJ3723" s="0"/>
      <c r="UK3723" s="0"/>
      <c r="UL3723" s="0"/>
      <c r="UM3723" s="0"/>
      <c r="UN3723" s="0"/>
      <c r="UO3723" s="0"/>
      <c r="UP3723" s="0"/>
      <c r="UQ3723" s="0"/>
      <c r="UR3723" s="0"/>
      <c r="US3723" s="0"/>
      <c r="UT3723" s="0"/>
      <c r="UU3723" s="0"/>
      <c r="UV3723" s="0"/>
      <c r="UW3723" s="0"/>
      <c r="UX3723" s="0"/>
      <c r="UY3723" s="0"/>
      <c r="UZ3723" s="0"/>
      <c r="VA3723" s="0"/>
      <c r="VB3723" s="0"/>
      <c r="VC3723" s="0"/>
      <c r="VD3723" s="0"/>
      <c r="VE3723" s="0"/>
      <c r="VF3723" s="0"/>
      <c r="VG3723" s="0"/>
      <c r="VH3723" s="0"/>
      <c r="VI3723" s="0"/>
      <c r="VJ3723" s="0"/>
      <c r="VK3723" s="0"/>
      <c r="VL3723" s="0"/>
      <c r="VM3723" s="0"/>
      <c r="VN3723" s="0"/>
      <c r="VO3723" s="0"/>
      <c r="VP3723" s="0"/>
      <c r="VQ3723" s="0"/>
      <c r="VR3723" s="0"/>
      <c r="VS3723" s="0"/>
      <c r="VT3723" s="0"/>
      <c r="VU3723" s="0"/>
      <c r="VV3723" s="0"/>
      <c r="VW3723" s="0"/>
      <c r="VX3723" s="0"/>
      <c r="VY3723" s="0"/>
      <c r="VZ3723" s="0"/>
      <c r="WA3723" s="0"/>
      <c r="WB3723" s="0"/>
      <c r="WC3723" s="0"/>
      <c r="WD3723" s="0"/>
      <c r="WE3723" s="0"/>
      <c r="WF3723" s="0"/>
      <c r="WG3723" s="0"/>
      <c r="WH3723" s="0"/>
      <c r="WI3723" s="0"/>
      <c r="WJ3723" s="0"/>
      <c r="WK3723" s="0"/>
      <c r="WL3723" s="0"/>
      <c r="WM3723" s="0"/>
      <c r="WN3723" s="0"/>
      <c r="WO3723" s="0"/>
      <c r="WP3723" s="0"/>
      <c r="WQ3723" s="0"/>
      <c r="WR3723" s="0"/>
      <c r="WS3723" s="0"/>
      <c r="WT3723" s="0"/>
      <c r="WU3723" s="0"/>
      <c r="WV3723" s="0"/>
      <c r="WW3723" s="0"/>
      <c r="WX3723" s="0"/>
      <c r="WY3723" s="0"/>
      <c r="WZ3723" s="0"/>
      <c r="XA3723" s="0"/>
      <c r="XB3723" s="0"/>
      <c r="XC3723" s="0"/>
      <c r="XD3723" s="0"/>
      <c r="XE3723" s="0"/>
      <c r="XF3723" s="0"/>
      <c r="XG3723" s="0"/>
      <c r="XH3723" s="0"/>
      <c r="XI3723" s="0"/>
      <c r="XJ3723" s="0"/>
      <c r="XK3723" s="0"/>
      <c r="XL3723" s="0"/>
      <c r="XM3723" s="0"/>
      <c r="XN3723" s="0"/>
      <c r="XO3723" s="0"/>
      <c r="XP3723" s="0"/>
      <c r="XQ3723" s="0"/>
      <c r="XR3723" s="0"/>
      <c r="XS3723" s="0"/>
      <c r="XT3723" s="0"/>
      <c r="XU3723" s="0"/>
      <c r="XV3723" s="0"/>
      <c r="XW3723" s="0"/>
      <c r="XX3723" s="0"/>
      <c r="XY3723" s="0"/>
      <c r="XZ3723" s="0"/>
      <c r="YA3723" s="0"/>
      <c r="YB3723" s="0"/>
      <c r="YC3723" s="0"/>
      <c r="YD3723" s="0"/>
      <c r="YE3723" s="0"/>
      <c r="YF3723" s="0"/>
      <c r="YG3723" s="0"/>
      <c r="YH3723" s="0"/>
      <c r="YI3723" s="0"/>
      <c r="YJ3723" s="0"/>
      <c r="YK3723" s="0"/>
      <c r="YL3723" s="0"/>
      <c r="YM3723" s="0"/>
      <c r="YN3723" s="0"/>
      <c r="YO3723" s="0"/>
      <c r="YP3723" s="0"/>
      <c r="YQ3723" s="0"/>
      <c r="YR3723" s="0"/>
      <c r="YS3723" s="0"/>
      <c r="YT3723" s="0"/>
      <c r="YU3723" s="0"/>
      <c r="YV3723" s="0"/>
      <c r="YW3723" s="0"/>
      <c r="YX3723" s="0"/>
      <c r="YY3723" s="0"/>
      <c r="YZ3723" s="0"/>
      <c r="ZA3723" s="0"/>
      <c r="ZB3723" s="0"/>
      <c r="ZC3723" s="0"/>
      <c r="ZD3723" s="0"/>
      <c r="ZE3723" s="0"/>
      <c r="ZF3723" s="0"/>
      <c r="ZG3723" s="0"/>
      <c r="ZH3723" s="0"/>
      <c r="ZI3723" s="0"/>
      <c r="ZJ3723" s="0"/>
      <c r="ZK3723" s="0"/>
      <c r="ZL3723" s="0"/>
      <c r="ZM3723" s="0"/>
      <c r="ZN3723" s="0"/>
      <c r="ZO3723" s="0"/>
      <c r="ZP3723" s="0"/>
      <c r="ZQ3723" s="0"/>
      <c r="ZR3723" s="0"/>
      <c r="ZS3723" s="0"/>
      <c r="ZT3723" s="0"/>
      <c r="ZU3723" s="0"/>
      <c r="ZV3723" s="0"/>
      <c r="ZW3723" s="0"/>
      <c r="ZX3723" s="0"/>
      <c r="ZY3723" s="0"/>
      <c r="ZZ3723" s="0"/>
      <c r="AAA3723" s="0"/>
      <c r="AAB3723" s="0"/>
      <c r="AAC3723" s="0"/>
      <c r="AAD3723" s="0"/>
      <c r="AAE3723" s="0"/>
      <c r="AAF3723" s="0"/>
      <c r="AAG3723" s="0"/>
      <c r="AAH3723" s="0"/>
      <c r="AAI3723" s="0"/>
      <c r="AAJ3723" s="0"/>
      <c r="AAK3723" s="0"/>
      <c r="AAL3723" s="0"/>
      <c r="AAM3723" s="0"/>
      <c r="AAN3723" s="0"/>
      <c r="AAO3723" s="0"/>
      <c r="AAP3723" s="0"/>
      <c r="AAQ3723" s="0"/>
      <c r="AAR3723" s="0"/>
      <c r="AAS3723" s="0"/>
      <c r="AAT3723" s="0"/>
      <c r="AAU3723" s="0"/>
      <c r="AAV3723" s="0"/>
      <c r="AAW3723" s="0"/>
      <c r="AAX3723" s="0"/>
      <c r="AAY3723" s="0"/>
      <c r="AAZ3723" s="0"/>
      <c r="ABA3723" s="0"/>
      <c r="ABB3723" s="0"/>
      <c r="ABC3723" s="0"/>
      <c r="ABD3723" s="0"/>
      <c r="ABE3723" s="0"/>
      <c r="ABF3723" s="0"/>
      <c r="ABG3723" s="0"/>
      <c r="ABH3723" s="0"/>
      <c r="ABI3723" s="0"/>
      <c r="ABJ3723" s="0"/>
      <c r="ABK3723" s="0"/>
      <c r="ABL3723" s="0"/>
      <c r="ABM3723" s="0"/>
      <c r="ABN3723" s="0"/>
      <c r="ABO3723" s="0"/>
      <c r="ABP3723" s="0"/>
      <c r="ABQ3723" s="0"/>
      <c r="ABR3723" s="0"/>
      <c r="ABS3723" s="0"/>
      <c r="ABT3723" s="0"/>
      <c r="ABU3723" s="0"/>
      <c r="ABV3723" s="0"/>
      <c r="ABW3723" s="0"/>
      <c r="ABX3723" s="0"/>
      <c r="ABY3723" s="0"/>
      <c r="ABZ3723" s="0"/>
      <c r="ACA3723" s="0"/>
      <c r="ACB3723" s="0"/>
      <c r="ACC3723" s="0"/>
      <c r="ACD3723" s="0"/>
      <c r="ACE3723" s="0"/>
      <c r="ACF3723" s="0"/>
      <c r="ACG3723" s="0"/>
      <c r="ACH3723" s="0"/>
      <c r="ACI3723" s="0"/>
      <c r="ACJ3723" s="0"/>
      <c r="ACK3723" s="0"/>
      <c r="ACL3723" s="0"/>
      <c r="ACM3723" s="0"/>
      <c r="ACN3723" s="0"/>
      <c r="ACO3723" s="0"/>
      <c r="ACP3723" s="0"/>
      <c r="ACQ3723" s="0"/>
      <c r="ACR3723" s="0"/>
      <c r="ACS3723" s="0"/>
      <c r="ACT3723" s="0"/>
      <c r="ACU3723" s="0"/>
      <c r="ACV3723" s="0"/>
      <c r="ACW3723" s="0"/>
      <c r="ACX3723" s="0"/>
      <c r="ACY3723" s="0"/>
      <c r="ACZ3723" s="0"/>
      <c r="ADA3723" s="0"/>
      <c r="ADB3723" s="0"/>
      <c r="ADC3723" s="0"/>
      <c r="ADD3723" s="0"/>
      <c r="ADE3723" s="0"/>
      <c r="ADF3723" s="0"/>
      <c r="ADG3723" s="0"/>
      <c r="ADH3723" s="0"/>
      <c r="ADI3723" s="0"/>
      <c r="ADJ3723" s="0"/>
      <c r="ADK3723" s="0"/>
      <c r="ADL3723" s="0"/>
      <c r="ADM3723" s="0"/>
      <c r="ADN3723" s="0"/>
      <c r="ADO3723" s="0"/>
      <c r="ADP3723" s="0"/>
      <c r="ADQ3723" s="0"/>
      <c r="ADR3723" s="0"/>
      <c r="ADS3723" s="0"/>
      <c r="ADT3723" s="0"/>
      <c r="ADU3723" s="0"/>
      <c r="ADV3723" s="0"/>
      <c r="ADW3723" s="0"/>
      <c r="ADX3723" s="0"/>
      <c r="ADY3723" s="0"/>
      <c r="ADZ3723" s="0"/>
      <c r="AEA3723" s="0"/>
      <c r="AEB3723" s="0"/>
      <c r="AEC3723" s="0"/>
      <c r="AED3723" s="0"/>
      <c r="AEE3723" s="0"/>
      <c r="AEF3723" s="0"/>
      <c r="AEG3723" s="0"/>
      <c r="AEH3723" s="0"/>
      <c r="AEI3723" s="0"/>
      <c r="AEJ3723" s="0"/>
      <c r="AEK3723" s="0"/>
      <c r="AEL3723" s="0"/>
      <c r="AEM3723" s="0"/>
      <c r="AEN3723" s="0"/>
      <c r="AEO3723" s="0"/>
      <c r="AEP3723" s="0"/>
      <c r="AEQ3723" s="0"/>
      <c r="AER3723" s="0"/>
      <c r="AES3723" s="0"/>
      <c r="AET3723" s="0"/>
      <c r="AEU3723" s="0"/>
      <c r="AEV3723" s="0"/>
      <c r="AEW3723" s="0"/>
      <c r="AEX3723" s="0"/>
      <c r="AEY3723" s="0"/>
      <c r="AEZ3723" s="0"/>
      <c r="AFA3723" s="0"/>
      <c r="AFB3723" s="0"/>
      <c r="AFC3723" s="0"/>
      <c r="AFD3723" s="0"/>
      <c r="AFE3723" s="0"/>
      <c r="AFF3723" s="0"/>
      <c r="AFG3723" s="0"/>
      <c r="AFH3723" s="0"/>
      <c r="AFI3723" s="0"/>
      <c r="AFJ3723" s="0"/>
      <c r="AFK3723" s="0"/>
      <c r="AFL3723" s="0"/>
      <c r="AFM3723" s="0"/>
      <c r="AFN3723" s="0"/>
      <c r="AFO3723" s="0"/>
      <c r="AFP3723" s="0"/>
      <c r="AFQ3723" s="0"/>
      <c r="AFR3723" s="0"/>
      <c r="AFS3723" s="0"/>
      <c r="AFT3723" s="0"/>
      <c r="AFU3723" s="0"/>
      <c r="AFV3723" s="0"/>
      <c r="AFW3723" s="0"/>
      <c r="AFX3723" s="0"/>
      <c r="AFY3723" s="0"/>
      <c r="AFZ3723" s="0"/>
      <c r="AGA3723" s="0"/>
      <c r="AGB3723" s="0"/>
      <c r="AGC3723" s="0"/>
      <c r="AGD3723" s="0"/>
      <c r="AGE3723" s="0"/>
      <c r="AGF3723" s="0"/>
      <c r="AGG3723" s="0"/>
      <c r="AGH3723" s="0"/>
      <c r="AGI3723" s="0"/>
      <c r="AGJ3723" s="0"/>
      <c r="AGK3723" s="0"/>
      <c r="AGL3723" s="0"/>
      <c r="AGM3723" s="0"/>
      <c r="AGN3723" s="0"/>
      <c r="AGO3723" s="0"/>
      <c r="AGP3723" s="0"/>
      <c r="AGQ3723" s="0"/>
      <c r="AGR3723" s="0"/>
      <c r="AGS3723" s="0"/>
      <c r="AGT3723" s="0"/>
      <c r="AGU3723" s="0"/>
      <c r="AGV3723" s="0"/>
      <c r="AGW3723" s="0"/>
      <c r="AGX3723" s="0"/>
      <c r="AGY3723" s="0"/>
      <c r="AGZ3723" s="0"/>
      <c r="AHA3723" s="0"/>
      <c r="AHB3723" s="0"/>
      <c r="AHC3723" s="0"/>
      <c r="AHD3723" s="0"/>
      <c r="AHE3723" s="0"/>
      <c r="AHF3723" s="0"/>
      <c r="AHG3723" s="0"/>
      <c r="AHH3723" s="0"/>
      <c r="AHI3723" s="0"/>
      <c r="AHJ3723" s="0"/>
      <c r="AHK3723" s="0"/>
      <c r="AHL3723" s="0"/>
      <c r="AHM3723" s="0"/>
      <c r="AHN3723" s="0"/>
      <c r="AHO3723" s="0"/>
      <c r="AHP3723" s="0"/>
      <c r="AHQ3723" s="0"/>
      <c r="AHR3723" s="0"/>
      <c r="AHS3723" s="0"/>
      <c r="AHT3723" s="0"/>
      <c r="AHU3723" s="0"/>
      <c r="AHV3723" s="0"/>
      <c r="AHW3723" s="0"/>
      <c r="AHX3723" s="0"/>
      <c r="AHY3723" s="0"/>
      <c r="AHZ3723" s="0"/>
      <c r="AIA3723" s="0"/>
      <c r="AIB3723" s="0"/>
      <c r="AIC3723" s="0"/>
      <c r="AID3723" s="0"/>
      <c r="AIE3723" s="0"/>
      <c r="AIF3723" s="0"/>
      <c r="AIG3723" s="0"/>
      <c r="AIH3723" s="0"/>
      <c r="AII3723" s="0"/>
      <c r="AIJ3723" s="0"/>
      <c r="AIK3723" s="0"/>
      <c r="AIL3723" s="0"/>
      <c r="AIM3723" s="0"/>
      <c r="AIN3723" s="0"/>
      <c r="AIO3723" s="0"/>
      <c r="AIP3723" s="0"/>
      <c r="AIQ3723" s="0"/>
      <c r="AIR3723" s="0"/>
      <c r="AIS3723" s="0"/>
      <c r="AIT3723" s="0"/>
      <c r="AIU3723" s="0"/>
      <c r="AIV3723" s="0"/>
      <c r="AIW3723" s="0"/>
      <c r="AIX3723" s="0"/>
      <c r="AIY3723" s="0"/>
      <c r="AIZ3723" s="0"/>
      <c r="AJA3723" s="0"/>
      <c r="AJB3723" s="0"/>
      <c r="AJC3723" s="0"/>
      <c r="AJD3723" s="0"/>
      <c r="AJE3723" s="0"/>
      <c r="AJF3723" s="0"/>
      <c r="AJG3723" s="0"/>
      <c r="AJH3723" s="0"/>
      <c r="AJI3723" s="0"/>
      <c r="AJJ3723" s="0"/>
      <c r="AJK3723" s="0"/>
      <c r="AJL3723" s="0"/>
      <c r="AJM3723" s="0"/>
      <c r="AJN3723" s="0"/>
      <c r="AJO3723" s="0"/>
      <c r="AJP3723" s="0"/>
      <c r="AJQ3723" s="0"/>
      <c r="AJR3723" s="0"/>
      <c r="AJS3723" s="0"/>
      <c r="AJT3723" s="0"/>
      <c r="AJU3723" s="0"/>
      <c r="AJV3723" s="0"/>
      <c r="AJW3723" s="0"/>
      <c r="AJX3723" s="0"/>
      <c r="AJY3723" s="0"/>
      <c r="AJZ3723" s="0"/>
      <c r="AKA3723" s="0"/>
      <c r="AKB3723" s="0"/>
      <c r="AKC3723" s="0"/>
      <c r="AKD3723" s="0"/>
      <c r="AKE3723" s="0"/>
      <c r="AKF3723" s="0"/>
      <c r="AKG3723" s="0"/>
      <c r="AKH3723" s="0"/>
      <c r="AKI3723" s="0"/>
      <c r="AKJ3723" s="0"/>
      <c r="AKK3723" s="0"/>
      <c r="AKL3723" s="0"/>
      <c r="AKM3723" s="0"/>
      <c r="AKN3723" s="0"/>
      <c r="AKO3723" s="0"/>
      <c r="AKP3723" s="0"/>
      <c r="AKQ3723" s="0"/>
      <c r="AKR3723" s="0"/>
      <c r="AKS3723" s="0"/>
      <c r="AKT3723" s="0"/>
      <c r="AKU3723" s="0"/>
      <c r="AKV3723" s="0"/>
      <c r="AKW3723" s="0"/>
      <c r="AKX3723" s="0"/>
      <c r="AKY3723" s="0"/>
      <c r="AKZ3723" s="0"/>
      <c r="ALA3723" s="0"/>
      <c r="ALB3723" s="0"/>
      <c r="ALC3723" s="0"/>
      <c r="ALD3723" s="0"/>
      <c r="ALE3723" s="0"/>
      <c r="ALF3723" s="0"/>
      <c r="ALG3723" s="0"/>
      <c r="ALH3723" s="0"/>
      <c r="ALI3723" s="0"/>
      <c r="ALJ3723" s="0"/>
      <c r="ALK3723" s="0"/>
      <c r="ALL3723" s="0"/>
      <c r="ALM3723" s="0"/>
      <c r="ALN3723" s="0"/>
      <c r="ALO3723" s="0"/>
      <c r="ALP3723" s="0"/>
      <c r="ALQ3723" s="0"/>
      <c r="ALR3723" s="0"/>
      <c r="ALS3723" s="0"/>
      <c r="ALT3723" s="0"/>
      <c r="ALU3723" s="0"/>
      <c r="ALV3723" s="0"/>
      <c r="ALW3723" s="0"/>
      <c r="ALX3723" s="0"/>
      <c r="ALY3723" s="0"/>
      <c r="ALZ3723" s="0"/>
      <c r="AMA3723" s="0"/>
      <c r="AMB3723" s="0"/>
      <c r="AMC3723" s="0"/>
      <c r="AMD3723" s="0"/>
      <c r="AME3723" s="0"/>
      <c r="AMF3723" s="0"/>
      <c r="AMG3723" s="0"/>
      <c r="AMH3723" s="0"/>
      <c r="AMI3723" s="0"/>
    </row>
    <row r="3724" customFormat="false" ht="12.75" hidden="false" customHeight="false" outlineLevel="0" collapsed="false">
      <c r="A3724" s="1" t="s">
        <v>2475</v>
      </c>
      <c r="C3724" s="85" t="s">
        <v>2480</v>
      </c>
      <c r="D3724" s="85" t="s">
        <v>49</v>
      </c>
      <c r="E3724" s="98" t="n">
        <v>2.2</v>
      </c>
      <c r="F3724" s="86" t="n">
        <v>0.99</v>
      </c>
      <c r="G3724" s="87" t="s">
        <v>1830</v>
      </c>
      <c r="H3724" s="87" t="s">
        <v>168</v>
      </c>
      <c r="I3724" s="86" t="n">
        <v>1.29</v>
      </c>
      <c r="J3724" s="87" t="s">
        <v>3906</v>
      </c>
      <c r="BM3724" s="0"/>
      <c r="BN3724" s="0"/>
      <c r="BO3724" s="0"/>
      <c r="BP3724" s="0"/>
      <c r="BQ3724" s="0"/>
      <c r="BR3724" s="0"/>
      <c r="BS3724" s="0"/>
      <c r="BT3724" s="0"/>
      <c r="BU3724" s="0"/>
      <c r="BV3724" s="0"/>
      <c r="BW3724" s="0"/>
      <c r="BX3724" s="0"/>
      <c r="BY3724" s="0"/>
      <c r="BZ3724" s="0"/>
      <c r="CA3724" s="0"/>
      <c r="CB3724" s="0"/>
      <c r="CC3724" s="0"/>
      <c r="CD3724" s="0"/>
      <c r="CE3724" s="0"/>
      <c r="CF3724" s="0"/>
      <c r="CG3724" s="0"/>
      <c r="CH3724" s="0"/>
      <c r="CI3724" s="0"/>
      <c r="CJ3724" s="0"/>
      <c r="CK3724" s="0"/>
      <c r="CL3724" s="0"/>
      <c r="CM3724" s="0"/>
      <c r="CN3724" s="0"/>
      <c r="CO3724" s="0"/>
      <c r="CP3724" s="0"/>
      <c r="CQ3724" s="0"/>
      <c r="CR3724" s="0"/>
      <c r="CS3724" s="0"/>
      <c r="CT3724" s="0"/>
      <c r="CU3724" s="0"/>
      <c r="CV3724" s="0"/>
      <c r="CW3724" s="0"/>
      <c r="CX3724" s="0"/>
      <c r="CY3724" s="0"/>
      <c r="CZ3724" s="0"/>
      <c r="DA3724" s="0"/>
      <c r="DB3724" s="0"/>
      <c r="DC3724" s="0"/>
      <c r="DD3724" s="0"/>
      <c r="DE3724" s="0"/>
      <c r="DF3724" s="0"/>
      <c r="DG3724" s="0"/>
      <c r="DH3724" s="0"/>
      <c r="DI3724" s="0"/>
      <c r="DJ3724" s="0"/>
      <c r="DK3724" s="0"/>
      <c r="DL3724" s="0"/>
      <c r="DM3724" s="0"/>
      <c r="DN3724" s="0"/>
      <c r="DO3724" s="0"/>
      <c r="DP3724" s="0"/>
      <c r="DQ3724" s="0"/>
      <c r="DR3724" s="0"/>
      <c r="DS3724" s="0"/>
      <c r="DT3724" s="0"/>
      <c r="DU3724" s="0"/>
      <c r="DV3724" s="0"/>
      <c r="DW3724" s="0"/>
      <c r="DX3724" s="0"/>
      <c r="DY3724" s="0"/>
      <c r="DZ3724" s="0"/>
      <c r="EA3724" s="0"/>
      <c r="EB3724" s="0"/>
      <c r="EC3724" s="0"/>
      <c r="ED3724" s="0"/>
      <c r="EE3724" s="0"/>
      <c r="EF3724" s="0"/>
      <c r="EG3724" s="0"/>
      <c r="EH3724" s="0"/>
      <c r="EI3724" s="0"/>
      <c r="EJ3724" s="0"/>
      <c r="EK3724" s="0"/>
      <c r="EL3724" s="0"/>
      <c r="EM3724" s="0"/>
      <c r="EN3724" s="0"/>
      <c r="EO3724" s="0"/>
      <c r="EP3724" s="0"/>
      <c r="EQ3724" s="0"/>
      <c r="ER3724" s="0"/>
      <c r="ES3724" s="0"/>
      <c r="ET3724" s="0"/>
      <c r="EU3724" s="0"/>
      <c r="EV3724" s="0"/>
      <c r="EW3724" s="0"/>
      <c r="EX3724" s="0"/>
      <c r="EY3724" s="0"/>
      <c r="EZ3724" s="0"/>
      <c r="FA3724" s="0"/>
      <c r="FB3724" s="0"/>
      <c r="FC3724" s="0"/>
      <c r="FD3724" s="0"/>
      <c r="FE3724" s="0"/>
      <c r="FF3724" s="0"/>
      <c r="FG3724" s="0"/>
      <c r="FH3724" s="0"/>
      <c r="FI3724" s="0"/>
      <c r="FJ3724" s="0"/>
      <c r="FK3724" s="0"/>
      <c r="FL3724" s="0"/>
      <c r="FM3724" s="0"/>
      <c r="FN3724" s="0"/>
      <c r="FO3724" s="0"/>
      <c r="FP3724" s="0"/>
      <c r="FQ3724" s="0"/>
      <c r="FR3724" s="0"/>
      <c r="FS3724" s="0"/>
      <c r="FT3724" s="0"/>
      <c r="FU3724" s="0"/>
      <c r="FV3724" s="0"/>
      <c r="FW3724" s="0"/>
      <c r="FX3724" s="0"/>
      <c r="FY3724" s="0"/>
      <c r="FZ3724" s="0"/>
      <c r="GA3724" s="0"/>
      <c r="GB3724" s="0"/>
      <c r="GC3724" s="0"/>
      <c r="GD3724" s="0"/>
      <c r="GE3724" s="0"/>
      <c r="GF3724" s="0"/>
      <c r="GG3724" s="0"/>
      <c r="GH3724" s="0"/>
      <c r="GI3724" s="0"/>
      <c r="GJ3724" s="0"/>
      <c r="GK3724" s="0"/>
      <c r="GL3724" s="0"/>
      <c r="GM3724" s="0"/>
      <c r="GN3724" s="0"/>
      <c r="GO3724" s="0"/>
      <c r="GP3724" s="0"/>
      <c r="GQ3724" s="0"/>
      <c r="GR3724" s="0"/>
      <c r="GS3724" s="0"/>
      <c r="GT3724" s="0"/>
      <c r="GU3724" s="0"/>
      <c r="GV3724" s="0"/>
      <c r="GW3724" s="0"/>
      <c r="GX3724" s="0"/>
      <c r="GY3724" s="0"/>
      <c r="GZ3724" s="0"/>
      <c r="HA3724" s="0"/>
      <c r="HB3724" s="0"/>
      <c r="HC3724" s="0"/>
      <c r="HD3724" s="0"/>
      <c r="HE3724" s="0"/>
      <c r="HF3724" s="0"/>
      <c r="HG3724" s="0"/>
      <c r="HH3724" s="0"/>
      <c r="HI3724" s="0"/>
      <c r="HJ3724" s="0"/>
      <c r="HK3724" s="0"/>
      <c r="HL3724" s="0"/>
      <c r="HM3724" s="0"/>
      <c r="HN3724" s="0"/>
      <c r="HO3724" s="0"/>
      <c r="HP3724" s="0"/>
      <c r="HQ3724" s="0"/>
      <c r="HR3724" s="0"/>
      <c r="HS3724" s="0"/>
      <c r="HT3724" s="0"/>
      <c r="HU3724" s="0"/>
      <c r="HV3724" s="0"/>
      <c r="HW3724" s="0"/>
      <c r="HX3724" s="0"/>
      <c r="HY3724" s="0"/>
      <c r="HZ3724" s="0"/>
      <c r="IA3724" s="0"/>
      <c r="IB3724" s="0"/>
      <c r="IC3724" s="0"/>
      <c r="ID3724" s="0"/>
      <c r="IE3724" s="0"/>
      <c r="IF3724" s="0"/>
      <c r="IG3724" s="0"/>
      <c r="IH3724" s="0"/>
      <c r="II3724" s="0"/>
      <c r="IJ3724" s="0"/>
      <c r="IK3724" s="0"/>
      <c r="IL3724" s="0"/>
      <c r="IM3724" s="0"/>
      <c r="IN3724" s="0"/>
      <c r="IO3724" s="0"/>
      <c r="IP3724" s="0"/>
      <c r="IQ3724" s="0"/>
      <c r="IR3724" s="0"/>
      <c r="IS3724" s="0"/>
      <c r="IT3724" s="0"/>
      <c r="IU3724" s="0"/>
      <c r="IV3724" s="0"/>
      <c r="IW3724" s="0"/>
      <c r="IX3724" s="0"/>
      <c r="IY3724" s="0"/>
      <c r="IZ3724" s="0"/>
      <c r="JA3724" s="0"/>
      <c r="JB3724" s="0"/>
      <c r="JC3724" s="0"/>
      <c r="JD3724" s="0"/>
      <c r="JE3724" s="0"/>
      <c r="JF3724" s="0"/>
      <c r="JG3724" s="0"/>
      <c r="JH3724" s="0"/>
      <c r="JI3724" s="0"/>
      <c r="JJ3724" s="0"/>
      <c r="JK3724" s="0"/>
      <c r="JL3724" s="0"/>
      <c r="JM3724" s="0"/>
      <c r="JN3724" s="0"/>
      <c r="JO3724" s="0"/>
      <c r="JP3724" s="0"/>
      <c r="JQ3724" s="0"/>
      <c r="JR3724" s="0"/>
      <c r="JS3724" s="0"/>
      <c r="JT3724" s="0"/>
      <c r="JU3724" s="0"/>
      <c r="JV3724" s="0"/>
      <c r="JW3724" s="0"/>
      <c r="JX3724" s="0"/>
      <c r="JY3724" s="0"/>
      <c r="JZ3724" s="0"/>
      <c r="KA3724" s="0"/>
      <c r="KB3724" s="0"/>
      <c r="KC3724" s="0"/>
      <c r="KD3724" s="0"/>
      <c r="KE3724" s="0"/>
      <c r="KF3724" s="0"/>
      <c r="KG3724" s="0"/>
      <c r="KH3724" s="0"/>
      <c r="KI3724" s="0"/>
      <c r="KJ3724" s="0"/>
      <c r="KK3724" s="0"/>
      <c r="KL3724" s="0"/>
      <c r="KM3724" s="0"/>
      <c r="KN3724" s="0"/>
      <c r="KO3724" s="0"/>
      <c r="KP3724" s="0"/>
      <c r="KQ3724" s="0"/>
      <c r="KR3724" s="0"/>
      <c r="KS3724" s="0"/>
      <c r="KT3724" s="0"/>
      <c r="KU3724" s="0"/>
      <c r="KV3724" s="0"/>
      <c r="KW3724" s="0"/>
      <c r="KX3724" s="0"/>
      <c r="KY3724" s="0"/>
      <c r="KZ3724" s="0"/>
      <c r="LA3724" s="0"/>
      <c r="LB3724" s="0"/>
      <c r="LC3724" s="0"/>
      <c r="LD3724" s="0"/>
      <c r="LE3724" s="0"/>
      <c r="LF3724" s="0"/>
      <c r="LG3724" s="0"/>
      <c r="LH3724" s="0"/>
      <c r="LI3724" s="0"/>
      <c r="LJ3724" s="0"/>
      <c r="LK3724" s="0"/>
      <c r="LL3724" s="0"/>
      <c r="LM3724" s="0"/>
      <c r="LN3724" s="0"/>
      <c r="LO3724" s="0"/>
      <c r="LP3724" s="0"/>
      <c r="LQ3724" s="0"/>
      <c r="LR3724" s="0"/>
      <c r="LS3724" s="0"/>
      <c r="LT3724" s="0"/>
      <c r="LU3724" s="0"/>
      <c r="LV3724" s="0"/>
      <c r="LW3724" s="0"/>
      <c r="LX3724" s="0"/>
      <c r="LY3724" s="0"/>
      <c r="LZ3724" s="0"/>
      <c r="MA3724" s="0"/>
      <c r="MB3724" s="0"/>
      <c r="MC3724" s="0"/>
      <c r="MD3724" s="0"/>
      <c r="ME3724" s="0"/>
      <c r="MF3724" s="0"/>
      <c r="MG3724" s="0"/>
      <c r="MH3724" s="0"/>
      <c r="MI3724" s="0"/>
      <c r="MJ3724" s="0"/>
      <c r="MK3724" s="0"/>
      <c r="ML3724" s="0"/>
      <c r="MM3724" s="0"/>
      <c r="MN3724" s="0"/>
      <c r="MO3724" s="0"/>
      <c r="MP3724" s="0"/>
      <c r="MQ3724" s="0"/>
      <c r="MR3724" s="0"/>
      <c r="MS3724" s="0"/>
      <c r="MT3724" s="0"/>
      <c r="MU3724" s="0"/>
      <c r="MV3724" s="0"/>
      <c r="MW3724" s="0"/>
      <c r="MX3724" s="0"/>
      <c r="MY3724" s="0"/>
      <c r="MZ3724" s="0"/>
      <c r="NA3724" s="0"/>
      <c r="NB3724" s="0"/>
      <c r="NC3724" s="0"/>
      <c r="ND3724" s="0"/>
      <c r="NE3724" s="0"/>
      <c r="NF3724" s="0"/>
      <c r="NG3724" s="0"/>
      <c r="NH3724" s="0"/>
      <c r="NI3724" s="0"/>
      <c r="NJ3724" s="0"/>
      <c r="NK3724" s="0"/>
      <c r="NL3724" s="0"/>
      <c r="NM3724" s="0"/>
      <c r="NN3724" s="0"/>
      <c r="NO3724" s="0"/>
      <c r="NP3724" s="0"/>
      <c r="NQ3724" s="0"/>
      <c r="NR3724" s="0"/>
      <c r="NS3724" s="0"/>
      <c r="NT3724" s="0"/>
      <c r="NU3724" s="0"/>
      <c r="NV3724" s="0"/>
      <c r="NW3724" s="0"/>
      <c r="NX3724" s="0"/>
      <c r="NY3724" s="0"/>
      <c r="NZ3724" s="0"/>
      <c r="OA3724" s="0"/>
      <c r="OB3724" s="0"/>
      <c r="OC3724" s="0"/>
      <c r="OD3724" s="0"/>
      <c r="OE3724" s="0"/>
      <c r="OF3724" s="0"/>
      <c r="OG3724" s="0"/>
      <c r="OH3724" s="0"/>
      <c r="OI3724" s="0"/>
      <c r="OJ3724" s="0"/>
      <c r="OK3724" s="0"/>
      <c r="OL3724" s="0"/>
      <c r="OM3724" s="0"/>
      <c r="ON3724" s="0"/>
      <c r="OO3724" s="0"/>
      <c r="OP3724" s="0"/>
      <c r="OQ3724" s="0"/>
      <c r="OR3724" s="0"/>
      <c r="OS3724" s="0"/>
      <c r="OT3724" s="0"/>
      <c r="OU3724" s="0"/>
      <c r="OV3724" s="0"/>
      <c r="OW3724" s="0"/>
      <c r="OX3724" s="0"/>
      <c r="OY3724" s="0"/>
      <c r="OZ3724" s="0"/>
      <c r="PA3724" s="0"/>
      <c r="PB3724" s="0"/>
      <c r="PC3724" s="0"/>
      <c r="PD3724" s="0"/>
      <c r="PE3724" s="0"/>
      <c r="PF3724" s="0"/>
      <c r="PG3724" s="0"/>
      <c r="PH3724" s="0"/>
      <c r="PI3724" s="0"/>
      <c r="PJ3724" s="0"/>
      <c r="PK3724" s="0"/>
      <c r="PL3724" s="0"/>
      <c r="PM3724" s="0"/>
      <c r="PN3724" s="0"/>
      <c r="PO3724" s="0"/>
      <c r="PP3724" s="0"/>
      <c r="PQ3724" s="0"/>
      <c r="PR3724" s="0"/>
      <c r="PS3724" s="0"/>
      <c r="PT3724" s="0"/>
      <c r="PU3724" s="0"/>
      <c r="PV3724" s="0"/>
      <c r="PW3724" s="0"/>
      <c r="PX3724" s="0"/>
      <c r="PY3724" s="0"/>
      <c r="PZ3724" s="0"/>
      <c r="QA3724" s="0"/>
      <c r="QB3724" s="0"/>
      <c r="QC3724" s="0"/>
      <c r="QD3724" s="0"/>
      <c r="QE3724" s="0"/>
      <c r="QF3724" s="0"/>
      <c r="QG3724" s="0"/>
      <c r="QH3724" s="0"/>
      <c r="QI3724" s="0"/>
      <c r="QJ3724" s="0"/>
      <c r="QK3724" s="0"/>
      <c r="QL3724" s="0"/>
      <c r="QM3724" s="0"/>
      <c r="QN3724" s="0"/>
      <c r="QO3724" s="0"/>
      <c r="QP3724" s="0"/>
      <c r="QQ3724" s="0"/>
      <c r="QR3724" s="0"/>
      <c r="QS3724" s="0"/>
      <c r="QT3724" s="0"/>
      <c r="QU3724" s="0"/>
      <c r="QV3724" s="0"/>
      <c r="QW3724" s="0"/>
      <c r="QX3724" s="0"/>
      <c r="QY3724" s="0"/>
      <c r="QZ3724" s="0"/>
      <c r="RA3724" s="0"/>
      <c r="RB3724" s="0"/>
      <c r="RC3724" s="0"/>
      <c r="RD3724" s="0"/>
      <c r="RE3724" s="0"/>
      <c r="RF3724" s="0"/>
      <c r="RG3724" s="0"/>
      <c r="RH3724" s="0"/>
      <c r="RI3724" s="0"/>
      <c r="RJ3724" s="0"/>
      <c r="RK3724" s="0"/>
      <c r="RL3724" s="0"/>
      <c r="RM3724" s="0"/>
      <c r="RN3724" s="0"/>
      <c r="RO3724" s="0"/>
      <c r="RP3724" s="0"/>
      <c r="RQ3724" s="0"/>
      <c r="RR3724" s="0"/>
      <c r="RS3724" s="0"/>
      <c r="RT3724" s="0"/>
      <c r="RU3724" s="0"/>
      <c r="RV3724" s="0"/>
      <c r="RW3724" s="0"/>
      <c r="RX3724" s="0"/>
      <c r="RY3724" s="0"/>
      <c r="RZ3724" s="0"/>
      <c r="SA3724" s="0"/>
      <c r="SB3724" s="0"/>
      <c r="SC3724" s="0"/>
      <c r="SD3724" s="0"/>
      <c r="SE3724" s="0"/>
      <c r="SF3724" s="0"/>
      <c r="SG3724" s="0"/>
      <c r="SH3724" s="0"/>
      <c r="SI3724" s="0"/>
      <c r="SJ3724" s="0"/>
      <c r="SK3724" s="0"/>
      <c r="SL3724" s="0"/>
      <c r="SM3724" s="0"/>
      <c r="SN3724" s="0"/>
      <c r="SO3724" s="0"/>
      <c r="SP3724" s="0"/>
      <c r="SQ3724" s="0"/>
      <c r="SR3724" s="0"/>
      <c r="SS3724" s="0"/>
      <c r="ST3724" s="0"/>
      <c r="SU3724" s="0"/>
      <c r="SV3724" s="0"/>
      <c r="SW3724" s="0"/>
      <c r="SX3724" s="0"/>
      <c r="SY3724" s="0"/>
      <c r="SZ3724" s="0"/>
      <c r="TA3724" s="0"/>
      <c r="TB3724" s="0"/>
      <c r="TC3724" s="0"/>
      <c r="TD3724" s="0"/>
      <c r="TE3724" s="0"/>
      <c r="TF3724" s="0"/>
      <c r="TG3724" s="0"/>
      <c r="TH3724" s="0"/>
      <c r="TI3724" s="0"/>
      <c r="TJ3724" s="0"/>
      <c r="TK3724" s="0"/>
      <c r="TL3724" s="0"/>
      <c r="TM3724" s="0"/>
      <c r="TN3724" s="0"/>
      <c r="TO3724" s="0"/>
      <c r="TP3724" s="0"/>
      <c r="TQ3724" s="0"/>
      <c r="TR3724" s="0"/>
      <c r="TS3724" s="0"/>
      <c r="TT3724" s="0"/>
      <c r="TU3724" s="0"/>
      <c r="TV3724" s="0"/>
      <c r="TW3724" s="0"/>
      <c r="TX3724" s="0"/>
      <c r="TY3724" s="0"/>
      <c r="TZ3724" s="0"/>
      <c r="UA3724" s="0"/>
      <c r="UB3724" s="0"/>
      <c r="UC3724" s="0"/>
      <c r="UD3724" s="0"/>
      <c r="UE3724" s="0"/>
      <c r="UF3724" s="0"/>
      <c r="UG3724" s="0"/>
      <c r="UH3724" s="0"/>
      <c r="UI3724" s="0"/>
      <c r="UJ3724" s="0"/>
      <c r="UK3724" s="0"/>
      <c r="UL3724" s="0"/>
      <c r="UM3724" s="0"/>
      <c r="UN3724" s="0"/>
      <c r="UO3724" s="0"/>
      <c r="UP3724" s="0"/>
      <c r="UQ3724" s="0"/>
      <c r="UR3724" s="0"/>
      <c r="US3724" s="0"/>
      <c r="UT3724" s="0"/>
      <c r="UU3724" s="0"/>
      <c r="UV3724" s="0"/>
      <c r="UW3724" s="0"/>
      <c r="UX3724" s="0"/>
      <c r="UY3724" s="0"/>
      <c r="UZ3724" s="0"/>
      <c r="VA3724" s="0"/>
      <c r="VB3724" s="0"/>
      <c r="VC3724" s="0"/>
      <c r="VD3724" s="0"/>
      <c r="VE3724" s="0"/>
      <c r="VF3724" s="0"/>
      <c r="VG3724" s="0"/>
      <c r="VH3724" s="0"/>
      <c r="VI3724" s="0"/>
      <c r="VJ3724" s="0"/>
      <c r="VK3724" s="0"/>
      <c r="VL3724" s="0"/>
      <c r="VM3724" s="0"/>
      <c r="VN3724" s="0"/>
      <c r="VO3724" s="0"/>
      <c r="VP3724" s="0"/>
      <c r="VQ3724" s="0"/>
      <c r="VR3724" s="0"/>
      <c r="VS3724" s="0"/>
      <c r="VT3724" s="0"/>
      <c r="VU3724" s="0"/>
      <c r="VV3724" s="0"/>
      <c r="VW3724" s="0"/>
      <c r="VX3724" s="0"/>
      <c r="VY3724" s="0"/>
      <c r="VZ3724" s="0"/>
      <c r="WA3724" s="0"/>
      <c r="WB3724" s="0"/>
      <c r="WC3724" s="0"/>
      <c r="WD3724" s="0"/>
      <c r="WE3724" s="0"/>
      <c r="WF3724" s="0"/>
      <c r="WG3724" s="0"/>
      <c r="WH3724" s="0"/>
      <c r="WI3724" s="0"/>
      <c r="WJ3724" s="0"/>
      <c r="WK3724" s="0"/>
      <c r="WL3724" s="0"/>
      <c r="WM3724" s="0"/>
      <c r="WN3724" s="0"/>
      <c r="WO3724" s="0"/>
      <c r="WP3724" s="0"/>
      <c r="WQ3724" s="0"/>
      <c r="WR3724" s="0"/>
      <c r="WS3724" s="0"/>
      <c r="WT3724" s="0"/>
      <c r="WU3724" s="0"/>
      <c r="WV3724" s="0"/>
      <c r="WW3724" s="0"/>
      <c r="WX3724" s="0"/>
      <c r="WY3724" s="0"/>
      <c r="WZ3724" s="0"/>
      <c r="XA3724" s="0"/>
      <c r="XB3724" s="0"/>
      <c r="XC3724" s="0"/>
      <c r="XD3724" s="0"/>
      <c r="XE3724" s="0"/>
      <c r="XF3724" s="0"/>
      <c r="XG3724" s="0"/>
      <c r="XH3724" s="0"/>
      <c r="XI3724" s="0"/>
      <c r="XJ3724" s="0"/>
      <c r="XK3724" s="0"/>
      <c r="XL3724" s="0"/>
      <c r="XM3724" s="0"/>
      <c r="XN3724" s="0"/>
      <c r="XO3724" s="0"/>
      <c r="XP3724" s="0"/>
      <c r="XQ3724" s="0"/>
      <c r="XR3724" s="0"/>
      <c r="XS3724" s="0"/>
      <c r="XT3724" s="0"/>
      <c r="XU3724" s="0"/>
      <c r="XV3724" s="0"/>
      <c r="XW3724" s="0"/>
      <c r="XX3724" s="0"/>
      <c r="XY3724" s="0"/>
      <c r="XZ3724" s="0"/>
      <c r="YA3724" s="0"/>
      <c r="YB3724" s="0"/>
      <c r="YC3724" s="0"/>
      <c r="YD3724" s="0"/>
      <c r="YE3724" s="0"/>
      <c r="YF3724" s="0"/>
      <c r="YG3724" s="0"/>
      <c r="YH3724" s="0"/>
      <c r="YI3724" s="0"/>
      <c r="YJ3724" s="0"/>
      <c r="YK3724" s="0"/>
      <c r="YL3724" s="0"/>
      <c r="YM3724" s="0"/>
      <c r="YN3724" s="0"/>
      <c r="YO3724" s="0"/>
      <c r="YP3724" s="0"/>
      <c r="YQ3724" s="0"/>
      <c r="YR3724" s="0"/>
      <c r="YS3724" s="0"/>
      <c r="YT3724" s="0"/>
      <c r="YU3724" s="0"/>
      <c r="YV3724" s="0"/>
      <c r="YW3724" s="0"/>
      <c r="YX3724" s="0"/>
      <c r="YY3724" s="0"/>
      <c r="YZ3724" s="0"/>
      <c r="ZA3724" s="0"/>
      <c r="ZB3724" s="0"/>
      <c r="ZC3724" s="0"/>
      <c r="ZD3724" s="0"/>
      <c r="ZE3724" s="0"/>
      <c r="ZF3724" s="0"/>
      <c r="ZG3724" s="0"/>
      <c r="ZH3724" s="0"/>
      <c r="ZI3724" s="0"/>
      <c r="ZJ3724" s="0"/>
      <c r="ZK3724" s="0"/>
      <c r="ZL3724" s="0"/>
      <c r="ZM3724" s="0"/>
      <c r="ZN3724" s="0"/>
      <c r="ZO3724" s="0"/>
      <c r="ZP3724" s="0"/>
      <c r="ZQ3724" s="0"/>
      <c r="ZR3724" s="0"/>
      <c r="ZS3724" s="0"/>
      <c r="ZT3724" s="0"/>
      <c r="ZU3724" s="0"/>
      <c r="ZV3724" s="0"/>
      <c r="ZW3724" s="0"/>
      <c r="ZX3724" s="0"/>
      <c r="ZY3724" s="0"/>
      <c r="ZZ3724" s="0"/>
      <c r="AAA3724" s="0"/>
      <c r="AAB3724" s="0"/>
      <c r="AAC3724" s="0"/>
      <c r="AAD3724" s="0"/>
      <c r="AAE3724" s="0"/>
      <c r="AAF3724" s="0"/>
      <c r="AAG3724" s="0"/>
      <c r="AAH3724" s="0"/>
      <c r="AAI3724" s="0"/>
      <c r="AAJ3724" s="0"/>
      <c r="AAK3724" s="0"/>
      <c r="AAL3724" s="0"/>
      <c r="AAM3724" s="0"/>
      <c r="AAN3724" s="0"/>
      <c r="AAO3724" s="0"/>
      <c r="AAP3724" s="0"/>
      <c r="AAQ3724" s="0"/>
      <c r="AAR3724" s="0"/>
      <c r="AAS3724" s="0"/>
      <c r="AAT3724" s="0"/>
      <c r="AAU3724" s="0"/>
      <c r="AAV3724" s="0"/>
      <c r="AAW3724" s="0"/>
      <c r="AAX3724" s="0"/>
      <c r="AAY3724" s="0"/>
      <c r="AAZ3724" s="0"/>
      <c r="ABA3724" s="0"/>
      <c r="ABB3724" s="0"/>
      <c r="ABC3724" s="0"/>
      <c r="ABD3724" s="0"/>
      <c r="ABE3724" s="0"/>
      <c r="ABF3724" s="0"/>
      <c r="ABG3724" s="0"/>
      <c r="ABH3724" s="0"/>
      <c r="ABI3724" s="0"/>
      <c r="ABJ3724" s="0"/>
      <c r="ABK3724" s="0"/>
      <c r="ABL3724" s="0"/>
      <c r="ABM3724" s="0"/>
      <c r="ABN3724" s="0"/>
      <c r="ABO3724" s="0"/>
      <c r="ABP3724" s="0"/>
      <c r="ABQ3724" s="0"/>
      <c r="ABR3724" s="0"/>
      <c r="ABS3724" s="0"/>
      <c r="ABT3724" s="0"/>
      <c r="ABU3724" s="0"/>
      <c r="ABV3724" s="0"/>
      <c r="ABW3724" s="0"/>
      <c r="ABX3724" s="0"/>
      <c r="ABY3724" s="0"/>
      <c r="ABZ3724" s="0"/>
      <c r="ACA3724" s="0"/>
      <c r="ACB3724" s="0"/>
      <c r="ACC3724" s="0"/>
      <c r="ACD3724" s="0"/>
      <c r="ACE3724" s="0"/>
      <c r="ACF3724" s="0"/>
      <c r="ACG3724" s="0"/>
      <c r="ACH3724" s="0"/>
      <c r="ACI3724" s="0"/>
      <c r="ACJ3724" s="0"/>
      <c r="ACK3724" s="0"/>
      <c r="ACL3724" s="0"/>
      <c r="ACM3724" s="0"/>
      <c r="ACN3724" s="0"/>
      <c r="ACO3724" s="0"/>
      <c r="ACP3724" s="0"/>
      <c r="ACQ3724" s="0"/>
      <c r="ACR3724" s="0"/>
      <c r="ACS3724" s="0"/>
      <c r="ACT3724" s="0"/>
      <c r="ACU3724" s="0"/>
      <c r="ACV3724" s="0"/>
      <c r="ACW3724" s="0"/>
      <c r="ACX3724" s="0"/>
      <c r="ACY3724" s="0"/>
      <c r="ACZ3724" s="0"/>
      <c r="ADA3724" s="0"/>
      <c r="ADB3724" s="0"/>
      <c r="ADC3724" s="0"/>
      <c r="ADD3724" s="0"/>
      <c r="ADE3724" s="0"/>
      <c r="ADF3724" s="0"/>
      <c r="ADG3724" s="0"/>
      <c r="ADH3724" s="0"/>
      <c r="ADI3724" s="0"/>
      <c r="ADJ3724" s="0"/>
      <c r="ADK3724" s="0"/>
      <c r="ADL3724" s="0"/>
      <c r="ADM3724" s="0"/>
      <c r="ADN3724" s="0"/>
      <c r="ADO3724" s="0"/>
      <c r="ADP3724" s="0"/>
      <c r="ADQ3724" s="0"/>
      <c r="ADR3724" s="0"/>
      <c r="ADS3724" s="0"/>
      <c r="ADT3724" s="0"/>
      <c r="ADU3724" s="0"/>
      <c r="ADV3724" s="0"/>
      <c r="ADW3724" s="0"/>
      <c r="ADX3724" s="0"/>
      <c r="ADY3724" s="0"/>
      <c r="ADZ3724" s="0"/>
      <c r="AEA3724" s="0"/>
      <c r="AEB3724" s="0"/>
      <c r="AEC3724" s="0"/>
      <c r="AED3724" s="0"/>
      <c r="AEE3724" s="0"/>
      <c r="AEF3724" s="0"/>
      <c r="AEG3724" s="0"/>
      <c r="AEH3724" s="0"/>
      <c r="AEI3724" s="0"/>
      <c r="AEJ3724" s="0"/>
      <c r="AEK3724" s="0"/>
      <c r="AEL3724" s="0"/>
      <c r="AEM3724" s="0"/>
      <c r="AEN3724" s="0"/>
      <c r="AEO3724" s="0"/>
      <c r="AEP3724" s="0"/>
      <c r="AEQ3724" s="0"/>
      <c r="AER3724" s="0"/>
      <c r="AES3724" s="0"/>
      <c r="AET3724" s="0"/>
      <c r="AEU3724" s="0"/>
      <c r="AEV3724" s="0"/>
      <c r="AEW3724" s="0"/>
      <c r="AEX3724" s="0"/>
      <c r="AEY3724" s="0"/>
      <c r="AEZ3724" s="0"/>
      <c r="AFA3724" s="0"/>
      <c r="AFB3724" s="0"/>
      <c r="AFC3724" s="0"/>
      <c r="AFD3724" s="0"/>
      <c r="AFE3724" s="0"/>
      <c r="AFF3724" s="0"/>
      <c r="AFG3724" s="0"/>
      <c r="AFH3724" s="0"/>
      <c r="AFI3724" s="0"/>
      <c r="AFJ3724" s="0"/>
      <c r="AFK3724" s="0"/>
      <c r="AFL3724" s="0"/>
      <c r="AFM3724" s="0"/>
      <c r="AFN3724" s="0"/>
      <c r="AFO3724" s="0"/>
      <c r="AFP3724" s="0"/>
      <c r="AFQ3724" s="0"/>
      <c r="AFR3724" s="0"/>
      <c r="AFS3724" s="0"/>
      <c r="AFT3724" s="0"/>
      <c r="AFU3724" s="0"/>
      <c r="AFV3724" s="0"/>
      <c r="AFW3724" s="0"/>
      <c r="AFX3724" s="0"/>
      <c r="AFY3724" s="0"/>
      <c r="AFZ3724" s="0"/>
      <c r="AGA3724" s="0"/>
      <c r="AGB3724" s="0"/>
      <c r="AGC3724" s="0"/>
      <c r="AGD3724" s="0"/>
      <c r="AGE3724" s="0"/>
      <c r="AGF3724" s="0"/>
      <c r="AGG3724" s="0"/>
      <c r="AGH3724" s="0"/>
      <c r="AGI3724" s="0"/>
      <c r="AGJ3724" s="0"/>
      <c r="AGK3724" s="0"/>
      <c r="AGL3724" s="0"/>
      <c r="AGM3724" s="0"/>
      <c r="AGN3724" s="0"/>
      <c r="AGO3724" s="0"/>
      <c r="AGP3724" s="0"/>
      <c r="AGQ3724" s="0"/>
      <c r="AGR3724" s="0"/>
      <c r="AGS3724" s="0"/>
      <c r="AGT3724" s="0"/>
      <c r="AGU3724" s="0"/>
      <c r="AGV3724" s="0"/>
      <c r="AGW3724" s="0"/>
      <c r="AGX3724" s="0"/>
      <c r="AGY3724" s="0"/>
      <c r="AGZ3724" s="0"/>
      <c r="AHA3724" s="0"/>
      <c r="AHB3724" s="0"/>
      <c r="AHC3724" s="0"/>
      <c r="AHD3724" s="0"/>
      <c r="AHE3724" s="0"/>
      <c r="AHF3724" s="0"/>
      <c r="AHG3724" s="0"/>
      <c r="AHH3724" s="0"/>
      <c r="AHI3724" s="0"/>
      <c r="AHJ3724" s="0"/>
      <c r="AHK3724" s="0"/>
      <c r="AHL3724" s="0"/>
      <c r="AHM3724" s="0"/>
      <c r="AHN3724" s="0"/>
      <c r="AHO3724" s="0"/>
      <c r="AHP3724" s="0"/>
      <c r="AHQ3724" s="0"/>
      <c r="AHR3724" s="0"/>
      <c r="AHS3724" s="0"/>
      <c r="AHT3724" s="0"/>
      <c r="AHU3724" s="0"/>
      <c r="AHV3724" s="0"/>
      <c r="AHW3724" s="0"/>
      <c r="AHX3724" s="0"/>
      <c r="AHY3724" s="0"/>
      <c r="AHZ3724" s="0"/>
      <c r="AIA3724" s="0"/>
      <c r="AIB3724" s="0"/>
      <c r="AIC3724" s="0"/>
      <c r="AID3724" s="0"/>
      <c r="AIE3724" s="0"/>
      <c r="AIF3724" s="0"/>
      <c r="AIG3724" s="0"/>
      <c r="AIH3724" s="0"/>
      <c r="AII3724" s="0"/>
      <c r="AIJ3724" s="0"/>
      <c r="AIK3724" s="0"/>
      <c r="AIL3724" s="0"/>
      <c r="AIM3724" s="0"/>
      <c r="AIN3724" s="0"/>
      <c r="AIO3724" s="0"/>
      <c r="AIP3724" s="0"/>
      <c r="AIQ3724" s="0"/>
      <c r="AIR3724" s="0"/>
      <c r="AIS3724" s="0"/>
      <c r="AIT3724" s="0"/>
      <c r="AIU3724" s="0"/>
      <c r="AIV3724" s="0"/>
      <c r="AIW3724" s="0"/>
      <c r="AIX3724" s="0"/>
      <c r="AIY3724" s="0"/>
      <c r="AIZ3724" s="0"/>
      <c r="AJA3724" s="0"/>
      <c r="AJB3724" s="0"/>
      <c r="AJC3724" s="0"/>
      <c r="AJD3724" s="0"/>
      <c r="AJE3724" s="0"/>
      <c r="AJF3724" s="0"/>
      <c r="AJG3724" s="0"/>
      <c r="AJH3724" s="0"/>
      <c r="AJI3724" s="0"/>
      <c r="AJJ3724" s="0"/>
      <c r="AJK3724" s="0"/>
      <c r="AJL3724" s="0"/>
      <c r="AJM3724" s="0"/>
      <c r="AJN3724" s="0"/>
      <c r="AJO3724" s="0"/>
      <c r="AJP3724" s="0"/>
      <c r="AJQ3724" s="0"/>
      <c r="AJR3724" s="0"/>
      <c r="AJS3724" s="0"/>
      <c r="AJT3724" s="0"/>
      <c r="AJU3724" s="0"/>
      <c r="AJV3724" s="0"/>
      <c r="AJW3724" s="0"/>
      <c r="AJX3724" s="0"/>
      <c r="AJY3724" s="0"/>
      <c r="AJZ3724" s="0"/>
      <c r="AKA3724" s="0"/>
      <c r="AKB3724" s="0"/>
      <c r="AKC3724" s="0"/>
      <c r="AKD3724" s="0"/>
      <c r="AKE3724" s="0"/>
      <c r="AKF3724" s="0"/>
      <c r="AKG3724" s="0"/>
      <c r="AKH3724" s="0"/>
      <c r="AKI3724" s="0"/>
      <c r="AKJ3724" s="0"/>
      <c r="AKK3724" s="0"/>
      <c r="AKL3724" s="0"/>
      <c r="AKM3724" s="0"/>
      <c r="AKN3724" s="0"/>
      <c r="AKO3724" s="0"/>
      <c r="AKP3724" s="0"/>
      <c r="AKQ3724" s="0"/>
      <c r="AKR3724" s="0"/>
      <c r="AKS3724" s="0"/>
      <c r="AKT3724" s="0"/>
      <c r="AKU3724" s="0"/>
      <c r="AKV3724" s="0"/>
      <c r="AKW3724" s="0"/>
      <c r="AKX3724" s="0"/>
      <c r="AKY3724" s="0"/>
      <c r="AKZ3724" s="0"/>
      <c r="ALA3724" s="0"/>
      <c r="ALB3724" s="0"/>
      <c r="ALC3724" s="0"/>
      <c r="ALD3724" s="0"/>
      <c r="ALE3724" s="0"/>
      <c r="ALF3724" s="0"/>
      <c r="ALG3724" s="0"/>
      <c r="ALH3724" s="0"/>
      <c r="ALI3724" s="0"/>
      <c r="ALJ3724" s="0"/>
      <c r="ALK3724" s="0"/>
      <c r="ALL3724" s="0"/>
      <c r="ALM3724" s="0"/>
      <c r="ALN3724" s="0"/>
      <c r="ALO3724" s="0"/>
      <c r="ALP3724" s="0"/>
      <c r="ALQ3724" s="0"/>
      <c r="ALR3724" s="0"/>
      <c r="ALS3724" s="0"/>
      <c r="ALT3724" s="0"/>
      <c r="ALU3724" s="0"/>
      <c r="ALV3724" s="0"/>
      <c r="ALW3724" s="0"/>
      <c r="ALX3724" s="0"/>
      <c r="ALY3724" s="0"/>
      <c r="ALZ3724" s="0"/>
      <c r="AMA3724" s="0"/>
      <c r="AMB3724" s="0"/>
      <c r="AMC3724" s="0"/>
      <c r="AMD3724" s="0"/>
      <c r="AME3724" s="0"/>
      <c r="AMF3724" s="0"/>
      <c r="AMG3724" s="0"/>
      <c r="AMH3724" s="0"/>
      <c r="AMI3724" s="0"/>
    </row>
    <row r="3725" customFormat="false" ht="12.75" hidden="false" customHeight="false" outlineLevel="0" collapsed="false">
      <c r="A3725" s="1" t="s">
        <v>2475</v>
      </c>
      <c r="C3725" s="27" t="s">
        <v>2481</v>
      </c>
      <c r="D3725" s="27" t="s">
        <v>390</v>
      </c>
      <c r="E3725" s="97" t="n">
        <v>2.5</v>
      </c>
      <c r="F3725" s="31" t="n">
        <v>0.99</v>
      </c>
      <c r="G3725" s="30" t="s">
        <v>1830</v>
      </c>
      <c r="H3725" s="30" t="s">
        <v>168</v>
      </c>
      <c r="I3725" s="31" t="n">
        <v>1.29</v>
      </c>
      <c r="J3725" s="30" t="n">
        <v>102024</v>
      </c>
      <c r="BM3725" s="0"/>
      <c r="BN3725" s="0"/>
      <c r="BO3725" s="0"/>
      <c r="BP3725" s="0"/>
      <c r="BQ3725" s="0"/>
      <c r="BR3725" s="0"/>
      <c r="BS3725" s="0"/>
      <c r="BT3725" s="0"/>
      <c r="BU3725" s="0"/>
      <c r="BV3725" s="0"/>
      <c r="BW3725" s="0"/>
      <c r="BX3725" s="0"/>
      <c r="BY3725" s="0"/>
      <c r="BZ3725" s="0"/>
      <c r="CA3725" s="0"/>
      <c r="CB3725" s="0"/>
      <c r="CC3725" s="0"/>
      <c r="CD3725" s="0"/>
      <c r="CE3725" s="0"/>
      <c r="CF3725" s="0"/>
      <c r="CG3725" s="0"/>
      <c r="CH3725" s="0"/>
      <c r="CI3725" s="0"/>
      <c r="CJ3725" s="0"/>
      <c r="CK3725" s="0"/>
      <c r="CL3725" s="0"/>
      <c r="CM3725" s="0"/>
      <c r="CN3725" s="0"/>
      <c r="CO3725" s="0"/>
      <c r="CP3725" s="0"/>
      <c r="CQ3725" s="0"/>
      <c r="CR3725" s="0"/>
      <c r="CS3725" s="0"/>
      <c r="CT3725" s="0"/>
      <c r="CU3725" s="0"/>
      <c r="CV3725" s="0"/>
      <c r="CW3725" s="0"/>
      <c r="CX3725" s="0"/>
      <c r="CY3725" s="0"/>
      <c r="CZ3725" s="0"/>
      <c r="DA3725" s="0"/>
      <c r="DB3725" s="0"/>
      <c r="DC3725" s="0"/>
      <c r="DD3725" s="0"/>
      <c r="DE3725" s="0"/>
      <c r="DF3725" s="0"/>
      <c r="DG3725" s="0"/>
      <c r="DH3725" s="0"/>
      <c r="DI3725" s="0"/>
      <c r="DJ3725" s="0"/>
      <c r="DK3725" s="0"/>
      <c r="DL3725" s="0"/>
      <c r="DM3725" s="0"/>
      <c r="DN3725" s="0"/>
      <c r="DO3725" s="0"/>
      <c r="DP3725" s="0"/>
      <c r="DQ3725" s="0"/>
      <c r="DR3725" s="0"/>
      <c r="DS3725" s="0"/>
      <c r="DT3725" s="0"/>
      <c r="DU3725" s="0"/>
      <c r="DV3725" s="0"/>
      <c r="DW3725" s="0"/>
      <c r="DX3725" s="0"/>
      <c r="DY3725" s="0"/>
      <c r="DZ3725" s="0"/>
      <c r="EA3725" s="0"/>
      <c r="EB3725" s="0"/>
      <c r="EC3725" s="0"/>
      <c r="ED3725" s="0"/>
      <c r="EE3725" s="0"/>
      <c r="EF3725" s="0"/>
      <c r="EG3725" s="0"/>
      <c r="EH3725" s="0"/>
      <c r="EI3725" s="0"/>
      <c r="EJ3725" s="0"/>
      <c r="EK3725" s="0"/>
      <c r="EL3725" s="0"/>
      <c r="EM3725" s="0"/>
      <c r="EN3725" s="0"/>
      <c r="EO3725" s="0"/>
      <c r="EP3725" s="0"/>
      <c r="EQ3725" s="0"/>
      <c r="ER3725" s="0"/>
      <c r="ES3725" s="0"/>
      <c r="ET3725" s="0"/>
      <c r="EU3725" s="0"/>
      <c r="EV3725" s="0"/>
      <c r="EW3725" s="0"/>
      <c r="EX3725" s="0"/>
      <c r="EY3725" s="0"/>
      <c r="EZ3725" s="0"/>
      <c r="FA3725" s="0"/>
      <c r="FB3725" s="0"/>
      <c r="FC3725" s="0"/>
      <c r="FD3725" s="0"/>
      <c r="FE3725" s="0"/>
      <c r="FF3725" s="0"/>
      <c r="FG3725" s="0"/>
      <c r="FH3725" s="0"/>
      <c r="FI3725" s="0"/>
      <c r="FJ3725" s="0"/>
      <c r="FK3725" s="0"/>
      <c r="FL3725" s="0"/>
      <c r="FM3725" s="0"/>
      <c r="FN3725" s="0"/>
      <c r="FO3725" s="0"/>
      <c r="FP3725" s="0"/>
      <c r="FQ3725" s="0"/>
      <c r="FR3725" s="0"/>
      <c r="FS3725" s="0"/>
      <c r="FT3725" s="0"/>
      <c r="FU3725" s="0"/>
      <c r="FV3725" s="0"/>
      <c r="FW3725" s="0"/>
      <c r="FX3725" s="0"/>
      <c r="FY3725" s="0"/>
      <c r="FZ3725" s="0"/>
      <c r="GA3725" s="0"/>
      <c r="GB3725" s="0"/>
      <c r="GC3725" s="0"/>
      <c r="GD3725" s="0"/>
      <c r="GE3725" s="0"/>
      <c r="GF3725" s="0"/>
      <c r="GG3725" s="0"/>
      <c r="GH3725" s="0"/>
      <c r="GI3725" s="0"/>
      <c r="GJ3725" s="0"/>
      <c r="GK3725" s="0"/>
      <c r="GL3725" s="0"/>
      <c r="GM3725" s="0"/>
      <c r="GN3725" s="0"/>
      <c r="GO3725" s="0"/>
      <c r="GP3725" s="0"/>
      <c r="GQ3725" s="0"/>
      <c r="GR3725" s="0"/>
      <c r="GS3725" s="0"/>
      <c r="GT3725" s="0"/>
      <c r="GU3725" s="0"/>
      <c r="GV3725" s="0"/>
      <c r="GW3725" s="0"/>
      <c r="GX3725" s="0"/>
      <c r="GY3725" s="0"/>
      <c r="GZ3725" s="0"/>
      <c r="HA3725" s="0"/>
      <c r="HB3725" s="0"/>
      <c r="HC3725" s="0"/>
      <c r="HD3725" s="0"/>
      <c r="HE3725" s="0"/>
      <c r="HF3725" s="0"/>
      <c r="HG3725" s="0"/>
      <c r="HH3725" s="0"/>
      <c r="HI3725" s="0"/>
      <c r="HJ3725" s="0"/>
      <c r="HK3725" s="0"/>
      <c r="HL3725" s="0"/>
      <c r="HM3725" s="0"/>
      <c r="HN3725" s="0"/>
      <c r="HO3725" s="0"/>
      <c r="HP3725" s="0"/>
      <c r="HQ3725" s="0"/>
      <c r="HR3725" s="0"/>
      <c r="HS3725" s="0"/>
      <c r="HT3725" s="0"/>
      <c r="HU3725" s="0"/>
      <c r="HV3725" s="0"/>
      <c r="HW3725" s="0"/>
      <c r="HX3725" s="0"/>
      <c r="HY3725" s="0"/>
      <c r="HZ3725" s="0"/>
      <c r="IA3725" s="0"/>
      <c r="IB3725" s="0"/>
      <c r="IC3725" s="0"/>
      <c r="ID3725" s="0"/>
      <c r="IE3725" s="0"/>
      <c r="IF3725" s="0"/>
      <c r="IG3725" s="0"/>
      <c r="IH3725" s="0"/>
      <c r="II3725" s="0"/>
      <c r="IJ3725" s="0"/>
      <c r="IK3725" s="0"/>
      <c r="IL3725" s="0"/>
      <c r="IM3725" s="0"/>
      <c r="IN3725" s="0"/>
      <c r="IO3725" s="0"/>
      <c r="IP3725" s="0"/>
      <c r="IQ3725" s="0"/>
      <c r="IR3725" s="0"/>
      <c r="IS3725" s="0"/>
      <c r="IT3725" s="0"/>
      <c r="IU3725" s="0"/>
      <c r="IV3725" s="0"/>
      <c r="IW3725" s="0"/>
      <c r="IX3725" s="0"/>
      <c r="IY3725" s="0"/>
      <c r="IZ3725" s="0"/>
      <c r="JA3725" s="0"/>
      <c r="JB3725" s="0"/>
      <c r="JC3725" s="0"/>
      <c r="JD3725" s="0"/>
      <c r="JE3725" s="0"/>
      <c r="JF3725" s="0"/>
      <c r="JG3725" s="0"/>
      <c r="JH3725" s="0"/>
      <c r="JI3725" s="0"/>
      <c r="JJ3725" s="0"/>
      <c r="JK3725" s="0"/>
      <c r="JL3725" s="0"/>
      <c r="JM3725" s="0"/>
      <c r="JN3725" s="0"/>
      <c r="JO3725" s="0"/>
      <c r="JP3725" s="0"/>
      <c r="JQ3725" s="0"/>
      <c r="JR3725" s="0"/>
      <c r="JS3725" s="0"/>
      <c r="JT3725" s="0"/>
      <c r="JU3725" s="0"/>
      <c r="JV3725" s="0"/>
      <c r="JW3725" s="0"/>
      <c r="JX3725" s="0"/>
      <c r="JY3725" s="0"/>
      <c r="JZ3725" s="0"/>
      <c r="KA3725" s="0"/>
      <c r="KB3725" s="0"/>
      <c r="KC3725" s="0"/>
      <c r="KD3725" s="0"/>
      <c r="KE3725" s="0"/>
      <c r="KF3725" s="0"/>
      <c r="KG3725" s="0"/>
      <c r="KH3725" s="0"/>
      <c r="KI3725" s="0"/>
      <c r="KJ3725" s="0"/>
      <c r="KK3725" s="0"/>
      <c r="KL3725" s="0"/>
      <c r="KM3725" s="0"/>
      <c r="KN3725" s="0"/>
      <c r="KO3725" s="0"/>
      <c r="KP3725" s="0"/>
      <c r="KQ3725" s="0"/>
      <c r="KR3725" s="0"/>
      <c r="KS3725" s="0"/>
      <c r="KT3725" s="0"/>
      <c r="KU3725" s="0"/>
      <c r="KV3725" s="0"/>
      <c r="KW3725" s="0"/>
      <c r="KX3725" s="0"/>
      <c r="KY3725" s="0"/>
      <c r="KZ3725" s="0"/>
      <c r="LA3725" s="0"/>
      <c r="LB3725" s="0"/>
      <c r="LC3725" s="0"/>
      <c r="LD3725" s="0"/>
      <c r="LE3725" s="0"/>
      <c r="LF3725" s="0"/>
      <c r="LG3725" s="0"/>
      <c r="LH3725" s="0"/>
      <c r="LI3725" s="0"/>
      <c r="LJ3725" s="0"/>
      <c r="LK3725" s="0"/>
      <c r="LL3725" s="0"/>
      <c r="LM3725" s="0"/>
      <c r="LN3725" s="0"/>
      <c r="LO3725" s="0"/>
      <c r="LP3725" s="0"/>
      <c r="LQ3725" s="0"/>
      <c r="LR3725" s="0"/>
      <c r="LS3725" s="0"/>
      <c r="LT3725" s="0"/>
      <c r="LU3725" s="0"/>
      <c r="LV3725" s="0"/>
      <c r="LW3725" s="0"/>
      <c r="LX3725" s="0"/>
      <c r="LY3725" s="0"/>
      <c r="LZ3725" s="0"/>
      <c r="MA3725" s="0"/>
      <c r="MB3725" s="0"/>
      <c r="MC3725" s="0"/>
      <c r="MD3725" s="0"/>
      <c r="ME3725" s="0"/>
      <c r="MF3725" s="0"/>
      <c r="MG3725" s="0"/>
      <c r="MH3725" s="0"/>
      <c r="MI3725" s="0"/>
      <c r="MJ3725" s="0"/>
      <c r="MK3725" s="0"/>
      <c r="ML3725" s="0"/>
      <c r="MM3725" s="0"/>
      <c r="MN3725" s="0"/>
      <c r="MO3725" s="0"/>
      <c r="MP3725" s="0"/>
      <c r="MQ3725" s="0"/>
      <c r="MR3725" s="0"/>
      <c r="MS3725" s="0"/>
      <c r="MT3725" s="0"/>
      <c r="MU3725" s="0"/>
      <c r="MV3725" s="0"/>
      <c r="MW3725" s="0"/>
      <c r="MX3725" s="0"/>
      <c r="MY3725" s="0"/>
      <c r="MZ3725" s="0"/>
      <c r="NA3725" s="0"/>
      <c r="NB3725" s="0"/>
      <c r="NC3725" s="0"/>
      <c r="ND3725" s="0"/>
      <c r="NE3725" s="0"/>
      <c r="NF3725" s="0"/>
      <c r="NG3725" s="0"/>
      <c r="NH3725" s="0"/>
      <c r="NI3725" s="0"/>
      <c r="NJ3725" s="0"/>
      <c r="NK3725" s="0"/>
      <c r="NL3725" s="0"/>
      <c r="NM3725" s="0"/>
      <c r="NN3725" s="0"/>
      <c r="NO3725" s="0"/>
      <c r="NP3725" s="0"/>
      <c r="NQ3725" s="0"/>
      <c r="NR3725" s="0"/>
      <c r="NS3725" s="0"/>
      <c r="NT3725" s="0"/>
      <c r="NU3725" s="0"/>
      <c r="NV3725" s="0"/>
      <c r="NW3725" s="0"/>
      <c r="NX3725" s="0"/>
      <c r="NY3725" s="0"/>
      <c r="NZ3725" s="0"/>
      <c r="OA3725" s="0"/>
      <c r="OB3725" s="0"/>
      <c r="OC3725" s="0"/>
      <c r="OD3725" s="0"/>
      <c r="OE3725" s="0"/>
      <c r="OF3725" s="0"/>
      <c r="OG3725" s="0"/>
      <c r="OH3725" s="0"/>
      <c r="OI3725" s="0"/>
      <c r="OJ3725" s="0"/>
      <c r="OK3725" s="0"/>
      <c r="OL3725" s="0"/>
      <c r="OM3725" s="0"/>
      <c r="ON3725" s="0"/>
      <c r="OO3725" s="0"/>
      <c r="OP3725" s="0"/>
      <c r="OQ3725" s="0"/>
      <c r="OR3725" s="0"/>
      <c r="OS3725" s="0"/>
      <c r="OT3725" s="0"/>
      <c r="OU3725" s="0"/>
      <c r="OV3725" s="0"/>
      <c r="OW3725" s="0"/>
      <c r="OX3725" s="0"/>
      <c r="OY3725" s="0"/>
      <c r="OZ3725" s="0"/>
      <c r="PA3725" s="0"/>
      <c r="PB3725" s="0"/>
      <c r="PC3725" s="0"/>
      <c r="PD3725" s="0"/>
      <c r="PE3725" s="0"/>
      <c r="PF3725" s="0"/>
      <c r="PG3725" s="0"/>
      <c r="PH3725" s="0"/>
      <c r="PI3725" s="0"/>
      <c r="PJ3725" s="0"/>
      <c r="PK3725" s="0"/>
      <c r="PL3725" s="0"/>
      <c r="PM3725" s="0"/>
      <c r="PN3725" s="0"/>
      <c r="PO3725" s="0"/>
      <c r="PP3725" s="0"/>
      <c r="PQ3725" s="0"/>
      <c r="PR3725" s="0"/>
      <c r="PS3725" s="0"/>
      <c r="PT3725" s="0"/>
      <c r="PU3725" s="0"/>
      <c r="PV3725" s="0"/>
      <c r="PW3725" s="0"/>
      <c r="PX3725" s="0"/>
      <c r="PY3725" s="0"/>
      <c r="PZ3725" s="0"/>
      <c r="QA3725" s="0"/>
      <c r="QB3725" s="0"/>
      <c r="QC3725" s="0"/>
      <c r="QD3725" s="0"/>
      <c r="QE3725" s="0"/>
      <c r="QF3725" s="0"/>
      <c r="QG3725" s="0"/>
      <c r="QH3725" s="0"/>
      <c r="QI3725" s="0"/>
      <c r="QJ3725" s="0"/>
      <c r="QK3725" s="0"/>
      <c r="QL3725" s="0"/>
      <c r="QM3725" s="0"/>
      <c r="QN3725" s="0"/>
      <c r="QO3725" s="0"/>
      <c r="QP3725" s="0"/>
      <c r="QQ3725" s="0"/>
      <c r="QR3725" s="0"/>
      <c r="QS3725" s="0"/>
      <c r="QT3725" s="0"/>
      <c r="QU3725" s="0"/>
      <c r="QV3725" s="0"/>
      <c r="QW3725" s="0"/>
      <c r="QX3725" s="0"/>
      <c r="QY3725" s="0"/>
      <c r="QZ3725" s="0"/>
      <c r="RA3725" s="0"/>
      <c r="RB3725" s="0"/>
      <c r="RC3725" s="0"/>
      <c r="RD3725" s="0"/>
      <c r="RE3725" s="0"/>
      <c r="RF3725" s="0"/>
      <c r="RG3725" s="0"/>
      <c r="RH3725" s="0"/>
      <c r="RI3725" s="0"/>
      <c r="RJ3725" s="0"/>
      <c r="RK3725" s="0"/>
      <c r="RL3725" s="0"/>
      <c r="RM3725" s="0"/>
      <c r="RN3725" s="0"/>
      <c r="RO3725" s="0"/>
      <c r="RP3725" s="0"/>
      <c r="RQ3725" s="0"/>
      <c r="RR3725" s="0"/>
      <c r="RS3725" s="0"/>
      <c r="RT3725" s="0"/>
      <c r="RU3725" s="0"/>
      <c r="RV3725" s="0"/>
      <c r="RW3725" s="0"/>
      <c r="RX3725" s="0"/>
      <c r="RY3725" s="0"/>
      <c r="RZ3725" s="0"/>
      <c r="SA3725" s="0"/>
      <c r="SB3725" s="0"/>
      <c r="SC3725" s="0"/>
      <c r="SD3725" s="0"/>
      <c r="SE3725" s="0"/>
      <c r="SF3725" s="0"/>
      <c r="SG3725" s="0"/>
      <c r="SH3725" s="0"/>
      <c r="SI3725" s="0"/>
      <c r="SJ3725" s="0"/>
      <c r="SK3725" s="0"/>
      <c r="SL3725" s="0"/>
      <c r="SM3725" s="0"/>
      <c r="SN3725" s="0"/>
      <c r="SO3725" s="0"/>
      <c r="SP3725" s="0"/>
      <c r="SQ3725" s="0"/>
      <c r="SR3725" s="0"/>
      <c r="SS3725" s="0"/>
      <c r="ST3725" s="0"/>
      <c r="SU3725" s="0"/>
      <c r="SV3725" s="0"/>
      <c r="SW3725" s="0"/>
      <c r="SX3725" s="0"/>
      <c r="SY3725" s="0"/>
      <c r="SZ3725" s="0"/>
      <c r="TA3725" s="0"/>
      <c r="TB3725" s="0"/>
      <c r="TC3725" s="0"/>
      <c r="TD3725" s="0"/>
      <c r="TE3725" s="0"/>
      <c r="TF3725" s="0"/>
      <c r="TG3725" s="0"/>
      <c r="TH3725" s="0"/>
      <c r="TI3725" s="0"/>
      <c r="TJ3725" s="0"/>
      <c r="TK3725" s="0"/>
      <c r="TL3725" s="0"/>
      <c r="TM3725" s="0"/>
      <c r="TN3725" s="0"/>
      <c r="TO3725" s="0"/>
      <c r="TP3725" s="0"/>
      <c r="TQ3725" s="0"/>
      <c r="TR3725" s="0"/>
      <c r="TS3725" s="0"/>
      <c r="TT3725" s="0"/>
      <c r="TU3725" s="0"/>
      <c r="TV3725" s="0"/>
      <c r="TW3725" s="0"/>
      <c r="TX3725" s="0"/>
      <c r="TY3725" s="0"/>
      <c r="TZ3725" s="0"/>
      <c r="UA3725" s="0"/>
      <c r="UB3725" s="0"/>
      <c r="UC3725" s="0"/>
      <c r="UD3725" s="0"/>
      <c r="UE3725" s="0"/>
      <c r="UF3725" s="0"/>
      <c r="UG3725" s="0"/>
      <c r="UH3725" s="0"/>
      <c r="UI3725" s="0"/>
      <c r="UJ3725" s="0"/>
      <c r="UK3725" s="0"/>
      <c r="UL3725" s="0"/>
      <c r="UM3725" s="0"/>
      <c r="UN3725" s="0"/>
      <c r="UO3725" s="0"/>
      <c r="UP3725" s="0"/>
      <c r="UQ3725" s="0"/>
      <c r="UR3725" s="0"/>
      <c r="US3725" s="0"/>
      <c r="UT3725" s="0"/>
      <c r="UU3725" s="0"/>
      <c r="UV3725" s="0"/>
      <c r="UW3725" s="0"/>
      <c r="UX3725" s="0"/>
      <c r="UY3725" s="0"/>
      <c r="UZ3725" s="0"/>
      <c r="VA3725" s="0"/>
      <c r="VB3725" s="0"/>
      <c r="VC3725" s="0"/>
      <c r="VD3725" s="0"/>
      <c r="VE3725" s="0"/>
      <c r="VF3725" s="0"/>
      <c r="VG3725" s="0"/>
      <c r="VH3725" s="0"/>
      <c r="VI3725" s="0"/>
      <c r="VJ3725" s="0"/>
      <c r="VK3725" s="0"/>
      <c r="VL3725" s="0"/>
      <c r="VM3725" s="0"/>
      <c r="VN3725" s="0"/>
      <c r="VO3725" s="0"/>
      <c r="VP3725" s="0"/>
      <c r="VQ3725" s="0"/>
      <c r="VR3725" s="0"/>
      <c r="VS3725" s="0"/>
      <c r="VT3725" s="0"/>
      <c r="VU3725" s="0"/>
      <c r="VV3725" s="0"/>
      <c r="VW3725" s="0"/>
      <c r="VX3725" s="0"/>
      <c r="VY3725" s="0"/>
      <c r="VZ3725" s="0"/>
      <c r="WA3725" s="0"/>
      <c r="WB3725" s="0"/>
      <c r="WC3725" s="0"/>
      <c r="WD3725" s="0"/>
      <c r="WE3725" s="0"/>
      <c r="WF3725" s="0"/>
      <c r="WG3725" s="0"/>
      <c r="WH3725" s="0"/>
      <c r="WI3725" s="0"/>
      <c r="WJ3725" s="0"/>
      <c r="WK3725" s="0"/>
      <c r="WL3725" s="0"/>
      <c r="WM3725" s="0"/>
      <c r="WN3725" s="0"/>
      <c r="WO3725" s="0"/>
      <c r="WP3725" s="0"/>
      <c r="WQ3725" s="0"/>
      <c r="WR3725" s="0"/>
      <c r="WS3725" s="0"/>
      <c r="WT3725" s="0"/>
      <c r="WU3725" s="0"/>
      <c r="WV3725" s="0"/>
      <c r="WW3725" s="0"/>
      <c r="WX3725" s="0"/>
      <c r="WY3725" s="0"/>
      <c r="WZ3725" s="0"/>
      <c r="XA3725" s="0"/>
      <c r="XB3725" s="0"/>
      <c r="XC3725" s="0"/>
      <c r="XD3725" s="0"/>
      <c r="XE3725" s="0"/>
      <c r="XF3725" s="0"/>
      <c r="XG3725" s="0"/>
      <c r="XH3725" s="0"/>
      <c r="XI3725" s="0"/>
      <c r="XJ3725" s="0"/>
      <c r="XK3725" s="0"/>
      <c r="XL3725" s="0"/>
      <c r="XM3725" s="0"/>
      <c r="XN3725" s="0"/>
      <c r="XO3725" s="0"/>
      <c r="XP3725" s="0"/>
      <c r="XQ3725" s="0"/>
      <c r="XR3725" s="0"/>
      <c r="XS3725" s="0"/>
      <c r="XT3725" s="0"/>
      <c r="XU3725" s="0"/>
      <c r="XV3725" s="0"/>
      <c r="XW3725" s="0"/>
      <c r="XX3725" s="0"/>
      <c r="XY3725" s="0"/>
      <c r="XZ3725" s="0"/>
      <c r="YA3725" s="0"/>
      <c r="YB3725" s="0"/>
      <c r="YC3725" s="0"/>
      <c r="YD3725" s="0"/>
      <c r="YE3725" s="0"/>
      <c r="YF3725" s="0"/>
      <c r="YG3725" s="0"/>
      <c r="YH3725" s="0"/>
      <c r="YI3725" s="0"/>
      <c r="YJ3725" s="0"/>
      <c r="YK3725" s="0"/>
      <c r="YL3725" s="0"/>
      <c r="YM3725" s="0"/>
      <c r="YN3725" s="0"/>
      <c r="YO3725" s="0"/>
      <c r="YP3725" s="0"/>
      <c r="YQ3725" s="0"/>
      <c r="YR3725" s="0"/>
      <c r="YS3725" s="0"/>
      <c r="YT3725" s="0"/>
      <c r="YU3725" s="0"/>
      <c r="YV3725" s="0"/>
      <c r="YW3725" s="0"/>
      <c r="YX3725" s="0"/>
      <c r="YY3725" s="0"/>
      <c r="YZ3725" s="0"/>
      <c r="ZA3725" s="0"/>
      <c r="ZB3725" s="0"/>
      <c r="ZC3725" s="0"/>
      <c r="ZD3725" s="0"/>
      <c r="ZE3725" s="0"/>
      <c r="ZF3725" s="0"/>
      <c r="ZG3725" s="0"/>
      <c r="ZH3725" s="0"/>
      <c r="ZI3725" s="0"/>
      <c r="ZJ3725" s="0"/>
      <c r="ZK3725" s="0"/>
      <c r="ZL3725" s="0"/>
      <c r="ZM3725" s="0"/>
      <c r="ZN3725" s="0"/>
      <c r="ZO3725" s="0"/>
      <c r="ZP3725" s="0"/>
      <c r="ZQ3725" s="0"/>
      <c r="ZR3725" s="0"/>
      <c r="ZS3725" s="0"/>
      <c r="ZT3725" s="0"/>
      <c r="ZU3725" s="0"/>
      <c r="ZV3725" s="0"/>
      <c r="ZW3725" s="0"/>
      <c r="ZX3725" s="0"/>
      <c r="ZY3725" s="0"/>
      <c r="ZZ3725" s="0"/>
      <c r="AAA3725" s="0"/>
      <c r="AAB3725" s="0"/>
      <c r="AAC3725" s="0"/>
      <c r="AAD3725" s="0"/>
      <c r="AAE3725" s="0"/>
      <c r="AAF3725" s="0"/>
      <c r="AAG3725" s="0"/>
      <c r="AAH3725" s="0"/>
      <c r="AAI3725" s="0"/>
      <c r="AAJ3725" s="0"/>
      <c r="AAK3725" s="0"/>
      <c r="AAL3725" s="0"/>
      <c r="AAM3725" s="0"/>
      <c r="AAN3725" s="0"/>
      <c r="AAO3725" s="0"/>
      <c r="AAP3725" s="0"/>
      <c r="AAQ3725" s="0"/>
      <c r="AAR3725" s="0"/>
      <c r="AAS3725" s="0"/>
      <c r="AAT3725" s="0"/>
      <c r="AAU3725" s="0"/>
      <c r="AAV3725" s="0"/>
      <c r="AAW3725" s="0"/>
      <c r="AAX3725" s="0"/>
      <c r="AAY3725" s="0"/>
      <c r="AAZ3725" s="0"/>
      <c r="ABA3725" s="0"/>
      <c r="ABB3725" s="0"/>
      <c r="ABC3725" s="0"/>
      <c r="ABD3725" s="0"/>
      <c r="ABE3725" s="0"/>
      <c r="ABF3725" s="0"/>
      <c r="ABG3725" s="0"/>
      <c r="ABH3725" s="0"/>
      <c r="ABI3725" s="0"/>
      <c r="ABJ3725" s="0"/>
      <c r="ABK3725" s="0"/>
      <c r="ABL3725" s="0"/>
      <c r="ABM3725" s="0"/>
      <c r="ABN3725" s="0"/>
      <c r="ABO3725" s="0"/>
      <c r="ABP3725" s="0"/>
      <c r="ABQ3725" s="0"/>
      <c r="ABR3725" s="0"/>
      <c r="ABS3725" s="0"/>
      <c r="ABT3725" s="0"/>
      <c r="ABU3725" s="0"/>
      <c r="ABV3725" s="0"/>
      <c r="ABW3725" s="0"/>
      <c r="ABX3725" s="0"/>
      <c r="ABY3725" s="0"/>
      <c r="ABZ3725" s="0"/>
      <c r="ACA3725" s="0"/>
      <c r="ACB3725" s="0"/>
      <c r="ACC3725" s="0"/>
      <c r="ACD3725" s="0"/>
      <c r="ACE3725" s="0"/>
      <c r="ACF3725" s="0"/>
      <c r="ACG3725" s="0"/>
      <c r="ACH3725" s="0"/>
      <c r="ACI3725" s="0"/>
      <c r="ACJ3725" s="0"/>
      <c r="ACK3725" s="0"/>
      <c r="ACL3725" s="0"/>
      <c r="ACM3725" s="0"/>
      <c r="ACN3725" s="0"/>
      <c r="ACO3725" s="0"/>
      <c r="ACP3725" s="0"/>
      <c r="ACQ3725" s="0"/>
      <c r="ACR3725" s="0"/>
      <c r="ACS3725" s="0"/>
      <c r="ACT3725" s="0"/>
      <c r="ACU3725" s="0"/>
      <c r="ACV3725" s="0"/>
      <c r="ACW3725" s="0"/>
      <c r="ACX3725" s="0"/>
      <c r="ACY3725" s="0"/>
      <c r="ACZ3725" s="0"/>
      <c r="ADA3725" s="0"/>
      <c r="ADB3725" s="0"/>
      <c r="ADC3725" s="0"/>
      <c r="ADD3725" s="0"/>
      <c r="ADE3725" s="0"/>
      <c r="ADF3725" s="0"/>
      <c r="ADG3725" s="0"/>
      <c r="ADH3725" s="0"/>
      <c r="ADI3725" s="0"/>
      <c r="ADJ3725" s="0"/>
      <c r="ADK3725" s="0"/>
      <c r="ADL3725" s="0"/>
      <c r="ADM3725" s="0"/>
      <c r="ADN3725" s="0"/>
      <c r="ADO3725" s="0"/>
      <c r="ADP3725" s="0"/>
      <c r="ADQ3725" s="0"/>
      <c r="ADR3725" s="0"/>
      <c r="ADS3725" s="0"/>
      <c r="ADT3725" s="0"/>
      <c r="ADU3725" s="0"/>
      <c r="ADV3725" s="0"/>
      <c r="ADW3725" s="0"/>
      <c r="ADX3725" s="0"/>
      <c r="ADY3725" s="0"/>
      <c r="ADZ3725" s="0"/>
      <c r="AEA3725" s="0"/>
      <c r="AEB3725" s="0"/>
      <c r="AEC3725" s="0"/>
      <c r="AED3725" s="0"/>
      <c r="AEE3725" s="0"/>
      <c r="AEF3725" s="0"/>
      <c r="AEG3725" s="0"/>
      <c r="AEH3725" s="0"/>
      <c r="AEI3725" s="0"/>
      <c r="AEJ3725" s="0"/>
      <c r="AEK3725" s="0"/>
      <c r="AEL3725" s="0"/>
      <c r="AEM3725" s="0"/>
      <c r="AEN3725" s="0"/>
      <c r="AEO3725" s="0"/>
      <c r="AEP3725" s="0"/>
      <c r="AEQ3725" s="0"/>
      <c r="AER3725" s="0"/>
      <c r="AES3725" s="0"/>
      <c r="AET3725" s="0"/>
      <c r="AEU3725" s="0"/>
      <c r="AEV3725" s="0"/>
      <c r="AEW3725" s="0"/>
      <c r="AEX3725" s="0"/>
      <c r="AEY3725" s="0"/>
      <c r="AEZ3725" s="0"/>
      <c r="AFA3725" s="0"/>
      <c r="AFB3725" s="0"/>
      <c r="AFC3725" s="0"/>
      <c r="AFD3725" s="0"/>
      <c r="AFE3725" s="0"/>
      <c r="AFF3725" s="0"/>
      <c r="AFG3725" s="0"/>
      <c r="AFH3725" s="0"/>
      <c r="AFI3725" s="0"/>
      <c r="AFJ3725" s="0"/>
      <c r="AFK3725" s="0"/>
      <c r="AFL3725" s="0"/>
      <c r="AFM3725" s="0"/>
      <c r="AFN3725" s="0"/>
      <c r="AFO3725" s="0"/>
      <c r="AFP3725" s="0"/>
      <c r="AFQ3725" s="0"/>
      <c r="AFR3725" s="0"/>
      <c r="AFS3725" s="0"/>
      <c r="AFT3725" s="0"/>
      <c r="AFU3725" s="0"/>
      <c r="AFV3725" s="0"/>
      <c r="AFW3725" s="0"/>
      <c r="AFX3725" s="0"/>
      <c r="AFY3725" s="0"/>
      <c r="AFZ3725" s="0"/>
      <c r="AGA3725" s="0"/>
      <c r="AGB3725" s="0"/>
      <c r="AGC3725" s="0"/>
      <c r="AGD3725" s="0"/>
      <c r="AGE3725" s="0"/>
      <c r="AGF3725" s="0"/>
      <c r="AGG3725" s="0"/>
      <c r="AGH3725" s="0"/>
      <c r="AGI3725" s="0"/>
      <c r="AGJ3725" s="0"/>
      <c r="AGK3725" s="0"/>
      <c r="AGL3725" s="0"/>
      <c r="AGM3725" s="0"/>
      <c r="AGN3725" s="0"/>
      <c r="AGO3725" s="0"/>
      <c r="AGP3725" s="0"/>
      <c r="AGQ3725" s="0"/>
      <c r="AGR3725" s="0"/>
      <c r="AGS3725" s="0"/>
      <c r="AGT3725" s="0"/>
      <c r="AGU3725" s="0"/>
      <c r="AGV3725" s="0"/>
      <c r="AGW3725" s="0"/>
      <c r="AGX3725" s="0"/>
      <c r="AGY3725" s="0"/>
      <c r="AGZ3725" s="0"/>
      <c r="AHA3725" s="0"/>
      <c r="AHB3725" s="0"/>
      <c r="AHC3725" s="0"/>
      <c r="AHD3725" s="0"/>
      <c r="AHE3725" s="0"/>
      <c r="AHF3725" s="0"/>
      <c r="AHG3725" s="0"/>
      <c r="AHH3725" s="0"/>
      <c r="AHI3725" s="0"/>
      <c r="AHJ3725" s="0"/>
      <c r="AHK3725" s="0"/>
      <c r="AHL3725" s="0"/>
      <c r="AHM3725" s="0"/>
      <c r="AHN3725" s="0"/>
      <c r="AHO3725" s="0"/>
      <c r="AHP3725" s="0"/>
      <c r="AHQ3725" s="0"/>
      <c r="AHR3725" s="0"/>
      <c r="AHS3725" s="0"/>
      <c r="AHT3725" s="0"/>
      <c r="AHU3725" s="0"/>
      <c r="AHV3725" s="0"/>
      <c r="AHW3725" s="0"/>
      <c r="AHX3725" s="0"/>
      <c r="AHY3725" s="0"/>
      <c r="AHZ3725" s="0"/>
      <c r="AIA3725" s="0"/>
      <c r="AIB3725" s="0"/>
      <c r="AIC3725" s="0"/>
      <c r="AID3725" s="0"/>
      <c r="AIE3725" s="0"/>
      <c r="AIF3725" s="0"/>
      <c r="AIG3725" s="0"/>
      <c r="AIH3725" s="0"/>
      <c r="AII3725" s="0"/>
      <c r="AIJ3725" s="0"/>
      <c r="AIK3725" s="0"/>
      <c r="AIL3725" s="0"/>
      <c r="AIM3725" s="0"/>
      <c r="AIN3725" s="0"/>
      <c r="AIO3725" s="0"/>
      <c r="AIP3725" s="0"/>
      <c r="AIQ3725" s="0"/>
      <c r="AIR3725" s="0"/>
      <c r="AIS3725" s="0"/>
      <c r="AIT3725" s="0"/>
      <c r="AIU3725" s="0"/>
      <c r="AIV3725" s="0"/>
      <c r="AIW3725" s="0"/>
      <c r="AIX3725" s="0"/>
      <c r="AIY3725" s="0"/>
      <c r="AIZ3725" s="0"/>
      <c r="AJA3725" s="0"/>
      <c r="AJB3725" s="0"/>
      <c r="AJC3725" s="0"/>
      <c r="AJD3725" s="0"/>
      <c r="AJE3725" s="0"/>
      <c r="AJF3725" s="0"/>
      <c r="AJG3725" s="0"/>
      <c r="AJH3725" s="0"/>
      <c r="AJI3725" s="0"/>
      <c r="AJJ3725" s="0"/>
      <c r="AJK3725" s="0"/>
      <c r="AJL3725" s="0"/>
      <c r="AJM3725" s="0"/>
      <c r="AJN3725" s="0"/>
      <c r="AJO3725" s="0"/>
      <c r="AJP3725" s="0"/>
      <c r="AJQ3725" s="0"/>
      <c r="AJR3725" s="0"/>
      <c r="AJS3725" s="0"/>
      <c r="AJT3725" s="0"/>
      <c r="AJU3725" s="0"/>
      <c r="AJV3725" s="0"/>
      <c r="AJW3725" s="0"/>
      <c r="AJX3725" s="0"/>
      <c r="AJY3725" s="0"/>
      <c r="AJZ3725" s="0"/>
      <c r="AKA3725" s="0"/>
      <c r="AKB3725" s="0"/>
      <c r="AKC3725" s="0"/>
      <c r="AKD3725" s="0"/>
      <c r="AKE3725" s="0"/>
      <c r="AKF3725" s="0"/>
      <c r="AKG3725" s="0"/>
      <c r="AKH3725" s="0"/>
      <c r="AKI3725" s="0"/>
      <c r="AKJ3725" s="0"/>
      <c r="AKK3725" s="0"/>
      <c r="AKL3725" s="0"/>
      <c r="AKM3725" s="0"/>
      <c r="AKN3725" s="0"/>
      <c r="AKO3725" s="0"/>
      <c r="AKP3725" s="0"/>
      <c r="AKQ3725" s="0"/>
      <c r="AKR3725" s="0"/>
      <c r="AKS3725" s="0"/>
      <c r="AKT3725" s="0"/>
      <c r="AKU3725" s="0"/>
      <c r="AKV3725" s="0"/>
      <c r="AKW3725" s="0"/>
      <c r="AKX3725" s="0"/>
      <c r="AKY3725" s="0"/>
      <c r="AKZ3725" s="0"/>
      <c r="ALA3725" s="0"/>
      <c r="ALB3725" s="0"/>
      <c r="ALC3725" s="0"/>
      <c r="ALD3725" s="0"/>
      <c r="ALE3725" s="0"/>
      <c r="ALF3725" s="0"/>
      <c r="ALG3725" s="0"/>
      <c r="ALH3725" s="0"/>
      <c r="ALI3725" s="0"/>
      <c r="ALJ3725" s="0"/>
      <c r="ALK3725" s="0"/>
      <c r="ALL3725" s="0"/>
      <c r="ALM3725" s="0"/>
      <c r="ALN3725" s="0"/>
      <c r="ALO3725" s="0"/>
      <c r="ALP3725" s="0"/>
      <c r="ALQ3725" s="0"/>
      <c r="ALR3725" s="0"/>
      <c r="ALS3725" s="0"/>
      <c r="ALT3725" s="0"/>
      <c r="ALU3725" s="0"/>
      <c r="ALV3725" s="0"/>
      <c r="ALW3725" s="0"/>
      <c r="ALX3725" s="0"/>
      <c r="ALY3725" s="0"/>
      <c r="ALZ3725" s="0"/>
      <c r="AMA3725" s="0"/>
      <c r="AMB3725" s="0"/>
      <c r="AMC3725" s="0"/>
      <c r="AMD3725" s="0"/>
      <c r="AME3725" s="0"/>
      <c r="AMF3725" s="0"/>
      <c r="AMG3725" s="0"/>
      <c r="AMH3725" s="0"/>
      <c r="AMI3725" s="0"/>
    </row>
    <row r="3726" customFormat="false" ht="12.75" hidden="false" customHeight="false" outlineLevel="0" collapsed="false">
      <c r="A3726" s="1" t="s">
        <v>2475</v>
      </c>
      <c r="C3726" s="85" t="s">
        <v>2482</v>
      </c>
      <c r="D3726" s="85" t="s">
        <v>13</v>
      </c>
      <c r="E3726" s="98" t="n">
        <v>2.2</v>
      </c>
      <c r="F3726" s="86" t="n">
        <v>0.96</v>
      </c>
      <c r="G3726" s="87" t="s">
        <v>1830</v>
      </c>
      <c r="H3726" s="87" t="s">
        <v>61</v>
      </c>
      <c r="I3726" s="86" t="n">
        <v>0.99</v>
      </c>
      <c r="J3726" s="87" t="s">
        <v>230</v>
      </c>
      <c r="BM3726" s="0"/>
      <c r="BN3726" s="0"/>
      <c r="BO3726" s="0"/>
      <c r="BP3726" s="0"/>
      <c r="BQ3726" s="0"/>
      <c r="BR3726" s="0"/>
      <c r="BS3726" s="0"/>
      <c r="BT3726" s="0"/>
      <c r="BU3726" s="0"/>
      <c r="BV3726" s="0"/>
      <c r="BW3726" s="0"/>
      <c r="BX3726" s="0"/>
      <c r="BY3726" s="0"/>
      <c r="BZ3726" s="0"/>
      <c r="CA3726" s="0"/>
      <c r="CB3726" s="0"/>
      <c r="CC3726" s="0"/>
      <c r="CD3726" s="0"/>
      <c r="CE3726" s="0"/>
      <c r="CF3726" s="0"/>
      <c r="CG3726" s="0"/>
      <c r="CH3726" s="0"/>
      <c r="CI3726" s="0"/>
      <c r="CJ3726" s="0"/>
      <c r="CK3726" s="0"/>
      <c r="CL3726" s="0"/>
      <c r="CM3726" s="0"/>
      <c r="CN3726" s="0"/>
      <c r="CO3726" s="0"/>
      <c r="CP3726" s="0"/>
      <c r="CQ3726" s="0"/>
      <c r="CR3726" s="0"/>
      <c r="CS3726" s="0"/>
      <c r="CT3726" s="0"/>
      <c r="CU3726" s="0"/>
      <c r="CV3726" s="0"/>
      <c r="CW3726" s="0"/>
      <c r="CX3726" s="0"/>
      <c r="CY3726" s="0"/>
      <c r="CZ3726" s="0"/>
      <c r="DA3726" s="0"/>
      <c r="DB3726" s="0"/>
      <c r="DC3726" s="0"/>
      <c r="DD3726" s="0"/>
      <c r="DE3726" s="0"/>
      <c r="DF3726" s="0"/>
      <c r="DG3726" s="0"/>
      <c r="DH3726" s="0"/>
      <c r="DI3726" s="0"/>
      <c r="DJ3726" s="0"/>
      <c r="DK3726" s="0"/>
      <c r="DL3726" s="0"/>
      <c r="DM3726" s="0"/>
      <c r="DN3726" s="0"/>
      <c r="DO3726" s="0"/>
      <c r="DP3726" s="0"/>
      <c r="DQ3726" s="0"/>
      <c r="DR3726" s="0"/>
      <c r="DS3726" s="0"/>
      <c r="DT3726" s="0"/>
      <c r="DU3726" s="0"/>
      <c r="DV3726" s="0"/>
      <c r="DW3726" s="0"/>
      <c r="DX3726" s="0"/>
      <c r="DY3726" s="0"/>
      <c r="DZ3726" s="0"/>
      <c r="EA3726" s="0"/>
      <c r="EB3726" s="0"/>
      <c r="EC3726" s="0"/>
      <c r="ED3726" s="0"/>
      <c r="EE3726" s="0"/>
      <c r="EF3726" s="0"/>
      <c r="EG3726" s="0"/>
      <c r="EH3726" s="0"/>
      <c r="EI3726" s="0"/>
      <c r="EJ3726" s="0"/>
      <c r="EK3726" s="0"/>
      <c r="EL3726" s="0"/>
      <c r="EM3726" s="0"/>
      <c r="EN3726" s="0"/>
      <c r="EO3726" s="0"/>
      <c r="EP3726" s="0"/>
      <c r="EQ3726" s="0"/>
      <c r="ER3726" s="0"/>
      <c r="ES3726" s="0"/>
      <c r="ET3726" s="0"/>
      <c r="EU3726" s="0"/>
      <c r="EV3726" s="0"/>
      <c r="EW3726" s="0"/>
      <c r="EX3726" s="0"/>
      <c r="EY3726" s="0"/>
      <c r="EZ3726" s="0"/>
      <c r="FA3726" s="0"/>
      <c r="FB3726" s="0"/>
      <c r="FC3726" s="0"/>
      <c r="FD3726" s="0"/>
      <c r="FE3726" s="0"/>
      <c r="FF3726" s="0"/>
      <c r="FG3726" s="0"/>
      <c r="FH3726" s="0"/>
      <c r="FI3726" s="0"/>
      <c r="FJ3726" s="0"/>
      <c r="FK3726" s="0"/>
      <c r="FL3726" s="0"/>
      <c r="FM3726" s="0"/>
      <c r="FN3726" s="0"/>
      <c r="FO3726" s="0"/>
      <c r="FP3726" s="0"/>
      <c r="FQ3726" s="0"/>
      <c r="FR3726" s="0"/>
      <c r="FS3726" s="0"/>
      <c r="FT3726" s="0"/>
      <c r="FU3726" s="0"/>
      <c r="FV3726" s="0"/>
      <c r="FW3726" s="0"/>
      <c r="FX3726" s="0"/>
      <c r="FY3726" s="0"/>
      <c r="FZ3726" s="0"/>
      <c r="GA3726" s="0"/>
      <c r="GB3726" s="0"/>
      <c r="GC3726" s="0"/>
      <c r="GD3726" s="0"/>
      <c r="GE3726" s="0"/>
      <c r="GF3726" s="0"/>
      <c r="GG3726" s="0"/>
      <c r="GH3726" s="0"/>
      <c r="GI3726" s="0"/>
      <c r="GJ3726" s="0"/>
      <c r="GK3726" s="0"/>
      <c r="GL3726" s="0"/>
      <c r="GM3726" s="0"/>
      <c r="GN3726" s="0"/>
      <c r="GO3726" s="0"/>
      <c r="GP3726" s="0"/>
      <c r="GQ3726" s="0"/>
      <c r="GR3726" s="0"/>
      <c r="GS3726" s="0"/>
      <c r="GT3726" s="0"/>
      <c r="GU3726" s="0"/>
      <c r="GV3726" s="0"/>
      <c r="GW3726" s="0"/>
      <c r="GX3726" s="0"/>
      <c r="GY3726" s="0"/>
      <c r="GZ3726" s="0"/>
      <c r="HA3726" s="0"/>
      <c r="HB3726" s="0"/>
      <c r="HC3726" s="0"/>
      <c r="HD3726" s="0"/>
      <c r="HE3726" s="0"/>
      <c r="HF3726" s="0"/>
      <c r="HG3726" s="0"/>
      <c r="HH3726" s="0"/>
      <c r="HI3726" s="0"/>
      <c r="HJ3726" s="0"/>
      <c r="HK3726" s="0"/>
      <c r="HL3726" s="0"/>
      <c r="HM3726" s="0"/>
      <c r="HN3726" s="0"/>
      <c r="HO3726" s="0"/>
      <c r="HP3726" s="0"/>
      <c r="HQ3726" s="0"/>
      <c r="HR3726" s="0"/>
      <c r="HS3726" s="0"/>
      <c r="HT3726" s="0"/>
      <c r="HU3726" s="0"/>
      <c r="HV3726" s="0"/>
      <c r="HW3726" s="0"/>
      <c r="HX3726" s="0"/>
      <c r="HY3726" s="0"/>
      <c r="HZ3726" s="0"/>
      <c r="IA3726" s="0"/>
      <c r="IB3726" s="0"/>
      <c r="IC3726" s="0"/>
      <c r="ID3726" s="0"/>
      <c r="IE3726" s="0"/>
      <c r="IF3726" s="0"/>
      <c r="IG3726" s="0"/>
      <c r="IH3726" s="0"/>
      <c r="II3726" s="0"/>
      <c r="IJ3726" s="0"/>
      <c r="IK3726" s="0"/>
      <c r="IL3726" s="0"/>
      <c r="IM3726" s="0"/>
      <c r="IN3726" s="0"/>
      <c r="IO3726" s="0"/>
      <c r="IP3726" s="0"/>
      <c r="IQ3726" s="0"/>
      <c r="IR3726" s="0"/>
      <c r="IS3726" s="0"/>
      <c r="IT3726" s="0"/>
      <c r="IU3726" s="0"/>
      <c r="IV3726" s="0"/>
      <c r="IW3726" s="0"/>
      <c r="IX3726" s="0"/>
      <c r="IY3726" s="0"/>
      <c r="IZ3726" s="0"/>
      <c r="JA3726" s="0"/>
      <c r="JB3726" s="0"/>
      <c r="JC3726" s="0"/>
      <c r="JD3726" s="0"/>
      <c r="JE3726" s="0"/>
      <c r="JF3726" s="0"/>
      <c r="JG3726" s="0"/>
      <c r="JH3726" s="0"/>
      <c r="JI3726" s="0"/>
      <c r="JJ3726" s="0"/>
      <c r="JK3726" s="0"/>
      <c r="JL3726" s="0"/>
      <c r="JM3726" s="0"/>
      <c r="JN3726" s="0"/>
      <c r="JO3726" s="0"/>
      <c r="JP3726" s="0"/>
      <c r="JQ3726" s="0"/>
      <c r="JR3726" s="0"/>
      <c r="JS3726" s="0"/>
      <c r="JT3726" s="0"/>
      <c r="JU3726" s="0"/>
      <c r="JV3726" s="0"/>
      <c r="JW3726" s="0"/>
      <c r="JX3726" s="0"/>
      <c r="JY3726" s="0"/>
      <c r="JZ3726" s="0"/>
      <c r="KA3726" s="0"/>
      <c r="KB3726" s="0"/>
      <c r="KC3726" s="0"/>
      <c r="KD3726" s="0"/>
      <c r="KE3726" s="0"/>
      <c r="KF3726" s="0"/>
      <c r="KG3726" s="0"/>
      <c r="KH3726" s="0"/>
      <c r="KI3726" s="0"/>
      <c r="KJ3726" s="0"/>
      <c r="KK3726" s="0"/>
      <c r="KL3726" s="0"/>
      <c r="KM3726" s="0"/>
      <c r="KN3726" s="0"/>
      <c r="KO3726" s="0"/>
      <c r="KP3726" s="0"/>
      <c r="KQ3726" s="0"/>
      <c r="KR3726" s="0"/>
      <c r="KS3726" s="0"/>
      <c r="KT3726" s="0"/>
      <c r="KU3726" s="0"/>
      <c r="KV3726" s="0"/>
      <c r="KW3726" s="0"/>
      <c r="KX3726" s="0"/>
      <c r="KY3726" s="0"/>
      <c r="KZ3726" s="0"/>
      <c r="LA3726" s="0"/>
      <c r="LB3726" s="0"/>
      <c r="LC3726" s="0"/>
      <c r="LD3726" s="0"/>
      <c r="LE3726" s="0"/>
      <c r="LF3726" s="0"/>
      <c r="LG3726" s="0"/>
      <c r="LH3726" s="0"/>
      <c r="LI3726" s="0"/>
      <c r="LJ3726" s="0"/>
      <c r="LK3726" s="0"/>
      <c r="LL3726" s="0"/>
      <c r="LM3726" s="0"/>
      <c r="LN3726" s="0"/>
      <c r="LO3726" s="0"/>
      <c r="LP3726" s="0"/>
      <c r="LQ3726" s="0"/>
      <c r="LR3726" s="0"/>
      <c r="LS3726" s="0"/>
      <c r="LT3726" s="0"/>
      <c r="LU3726" s="0"/>
      <c r="LV3726" s="0"/>
      <c r="LW3726" s="0"/>
      <c r="LX3726" s="0"/>
      <c r="LY3726" s="0"/>
      <c r="LZ3726" s="0"/>
      <c r="MA3726" s="0"/>
      <c r="MB3726" s="0"/>
      <c r="MC3726" s="0"/>
      <c r="MD3726" s="0"/>
      <c r="ME3726" s="0"/>
      <c r="MF3726" s="0"/>
      <c r="MG3726" s="0"/>
      <c r="MH3726" s="0"/>
      <c r="MI3726" s="0"/>
      <c r="MJ3726" s="0"/>
      <c r="MK3726" s="0"/>
      <c r="ML3726" s="0"/>
      <c r="MM3726" s="0"/>
      <c r="MN3726" s="0"/>
      <c r="MO3726" s="0"/>
      <c r="MP3726" s="0"/>
      <c r="MQ3726" s="0"/>
      <c r="MR3726" s="0"/>
      <c r="MS3726" s="0"/>
      <c r="MT3726" s="0"/>
      <c r="MU3726" s="0"/>
      <c r="MV3726" s="0"/>
      <c r="MW3726" s="0"/>
      <c r="MX3726" s="0"/>
      <c r="MY3726" s="0"/>
      <c r="MZ3726" s="0"/>
      <c r="NA3726" s="0"/>
      <c r="NB3726" s="0"/>
      <c r="NC3726" s="0"/>
      <c r="ND3726" s="0"/>
      <c r="NE3726" s="0"/>
      <c r="NF3726" s="0"/>
      <c r="NG3726" s="0"/>
      <c r="NH3726" s="0"/>
      <c r="NI3726" s="0"/>
      <c r="NJ3726" s="0"/>
      <c r="NK3726" s="0"/>
      <c r="NL3726" s="0"/>
      <c r="NM3726" s="0"/>
      <c r="NN3726" s="0"/>
      <c r="NO3726" s="0"/>
      <c r="NP3726" s="0"/>
      <c r="NQ3726" s="0"/>
      <c r="NR3726" s="0"/>
      <c r="NS3726" s="0"/>
      <c r="NT3726" s="0"/>
      <c r="NU3726" s="0"/>
      <c r="NV3726" s="0"/>
      <c r="NW3726" s="0"/>
      <c r="NX3726" s="0"/>
      <c r="NY3726" s="0"/>
      <c r="NZ3726" s="0"/>
      <c r="OA3726" s="0"/>
      <c r="OB3726" s="0"/>
      <c r="OC3726" s="0"/>
      <c r="OD3726" s="0"/>
      <c r="OE3726" s="0"/>
      <c r="OF3726" s="0"/>
      <c r="OG3726" s="0"/>
      <c r="OH3726" s="0"/>
      <c r="OI3726" s="0"/>
      <c r="OJ3726" s="0"/>
      <c r="OK3726" s="0"/>
      <c r="OL3726" s="0"/>
      <c r="OM3726" s="0"/>
      <c r="ON3726" s="0"/>
      <c r="OO3726" s="0"/>
      <c r="OP3726" s="0"/>
      <c r="OQ3726" s="0"/>
      <c r="OR3726" s="0"/>
      <c r="OS3726" s="0"/>
      <c r="OT3726" s="0"/>
      <c r="OU3726" s="0"/>
      <c r="OV3726" s="0"/>
      <c r="OW3726" s="0"/>
      <c r="OX3726" s="0"/>
      <c r="OY3726" s="0"/>
      <c r="OZ3726" s="0"/>
      <c r="PA3726" s="0"/>
      <c r="PB3726" s="0"/>
      <c r="PC3726" s="0"/>
      <c r="PD3726" s="0"/>
      <c r="PE3726" s="0"/>
      <c r="PF3726" s="0"/>
      <c r="PG3726" s="0"/>
      <c r="PH3726" s="0"/>
      <c r="PI3726" s="0"/>
      <c r="PJ3726" s="0"/>
      <c r="PK3726" s="0"/>
      <c r="PL3726" s="0"/>
      <c r="PM3726" s="0"/>
      <c r="PN3726" s="0"/>
      <c r="PO3726" s="0"/>
      <c r="PP3726" s="0"/>
      <c r="PQ3726" s="0"/>
      <c r="PR3726" s="0"/>
      <c r="PS3726" s="0"/>
      <c r="PT3726" s="0"/>
      <c r="PU3726" s="0"/>
      <c r="PV3726" s="0"/>
      <c r="PW3726" s="0"/>
      <c r="PX3726" s="0"/>
      <c r="PY3726" s="0"/>
      <c r="PZ3726" s="0"/>
      <c r="QA3726" s="0"/>
      <c r="QB3726" s="0"/>
      <c r="QC3726" s="0"/>
      <c r="QD3726" s="0"/>
      <c r="QE3726" s="0"/>
      <c r="QF3726" s="0"/>
      <c r="QG3726" s="0"/>
      <c r="QH3726" s="0"/>
      <c r="QI3726" s="0"/>
      <c r="QJ3726" s="0"/>
      <c r="QK3726" s="0"/>
      <c r="QL3726" s="0"/>
      <c r="QM3726" s="0"/>
      <c r="QN3726" s="0"/>
      <c r="QO3726" s="0"/>
      <c r="QP3726" s="0"/>
      <c r="QQ3726" s="0"/>
      <c r="QR3726" s="0"/>
      <c r="QS3726" s="0"/>
      <c r="QT3726" s="0"/>
      <c r="QU3726" s="0"/>
      <c r="QV3726" s="0"/>
      <c r="QW3726" s="0"/>
      <c r="QX3726" s="0"/>
      <c r="QY3726" s="0"/>
      <c r="QZ3726" s="0"/>
      <c r="RA3726" s="0"/>
      <c r="RB3726" s="0"/>
      <c r="RC3726" s="0"/>
      <c r="RD3726" s="0"/>
      <c r="RE3726" s="0"/>
      <c r="RF3726" s="0"/>
      <c r="RG3726" s="0"/>
      <c r="RH3726" s="0"/>
      <c r="RI3726" s="0"/>
      <c r="RJ3726" s="0"/>
      <c r="RK3726" s="0"/>
      <c r="RL3726" s="0"/>
      <c r="RM3726" s="0"/>
      <c r="RN3726" s="0"/>
      <c r="RO3726" s="0"/>
      <c r="RP3726" s="0"/>
      <c r="RQ3726" s="0"/>
      <c r="RR3726" s="0"/>
      <c r="RS3726" s="0"/>
      <c r="RT3726" s="0"/>
      <c r="RU3726" s="0"/>
      <c r="RV3726" s="0"/>
      <c r="RW3726" s="0"/>
      <c r="RX3726" s="0"/>
      <c r="RY3726" s="0"/>
      <c r="RZ3726" s="0"/>
      <c r="SA3726" s="0"/>
      <c r="SB3726" s="0"/>
      <c r="SC3726" s="0"/>
      <c r="SD3726" s="0"/>
      <c r="SE3726" s="0"/>
      <c r="SF3726" s="0"/>
      <c r="SG3726" s="0"/>
      <c r="SH3726" s="0"/>
      <c r="SI3726" s="0"/>
      <c r="SJ3726" s="0"/>
      <c r="SK3726" s="0"/>
      <c r="SL3726" s="0"/>
      <c r="SM3726" s="0"/>
      <c r="SN3726" s="0"/>
      <c r="SO3726" s="0"/>
      <c r="SP3726" s="0"/>
      <c r="SQ3726" s="0"/>
      <c r="SR3726" s="0"/>
      <c r="SS3726" s="0"/>
      <c r="ST3726" s="0"/>
      <c r="SU3726" s="0"/>
      <c r="SV3726" s="0"/>
      <c r="SW3726" s="0"/>
      <c r="SX3726" s="0"/>
      <c r="SY3726" s="0"/>
      <c r="SZ3726" s="0"/>
      <c r="TA3726" s="0"/>
      <c r="TB3726" s="0"/>
      <c r="TC3726" s="0"/>
      <c r="TD3726" s="0"/>
      <c r="TE3726" s="0"/>
      <c r="TF3726" s="0"/>
      <c r="TG3726" s="0"/>
      <c r="TH3726" s="0"/>
      <c r="TI3726" s="0"/>
      <c r="TJ3726" s="0"/>
      <c r="TK3726" s="0"/>
      <c r="TL3726" s="0"/>
      <c r="TM3726" s="0"/>
      <c r="TN3726" s="0"/>
      <c r="TO3726" s="0"/>
      <c r="TP3726" s="0"/>
      <c r="TQ3726" s="0"/>
      <c r="TR3726" s="0"/>
      <c r="TS3726" s="0"/>
      <c r="TT3726" s="0"/>
      <c r="TU3726" s="0"/>
      <c r="TV3726" s="0"/>
      <c r="TW3726" s="0"/>
      <c r="TX3726" s="0"/>
      <c r="TY3726" s="0"/>
      <c r="TZ3726" s="0"/>
      <c r="UA3726" s="0"/>
      <c r="UB3726" s="0"/>
      <c r="UC3726" s="0"/>
      <c r="UD3726" s="0"/>
      <c r="UE3726" s="0"/>
      <c r="UF3726" s="0"/>
      <c r="UG3726" s="0"/>
      <c r="UH3726" s="0"/>
      <c r="UI3726" s="0"/>
      <c r="UJ3726" s="0"/>
      <c r="UK3726" s="0"/>
      <c r="UL3726" s="0"/>
      <c r="UM3726" s="0"/>
      <c r="UN3726" s="0"/>
      <c r="UO3726" s="0"/>
      <c r="UP3726" s="0"/>
      <c r="UQ3726" s="0"/>
      <c r="UR3726" s="0"/>
      <c r="US3726" s="0"/>
      <c r="UT3726" s="0"/>
      <c r="UU3726" s="0"/>
      <c r="UV3726" s="0"/>
      <c r="UW3726" s="0"/>
      <c r="UX3726" s="0"/>
      <c r="UY3726" s="0"/>
      <c r="UZ3726" s="0"/>
      <c r="VA3726" s="0"/>
      <c r="VB3726" s="0"/>
      <c r="VC3726" s="0"/>
      <c r="VD3726" s="0"/>
      <c r="VE3726" s="0"/>
      <c r="VF3726" s="0"/>
      <c r="VG3726" s="0"/>
      <c r="VH3726" s="0"/>
      <c r="VI3726" s="0"/>
      <c r="VJ3726" s="0"/>
      <c r="VK3726" s="0"/>
      <c r="VL3726" s="0"/>
      <c r="VM3726" s="0"/>
      <c r="VN3726" s="0"/>
      <c r="VO3726" s="0"/>
      <c r="VP3726" s="0"/>
      <c r="VQ3726" s="0"/>
      <c r="VR3726" s="0"/>
      <c r="VS3726" s="0"/>
      <c r="VT3726" s="0"/>
      <c r="VU3726" s="0"/>
      <c r="VV3726" s="0"/>
      <c r="VW3726" s="0"/>
      <c r="VX3726" s="0"/>
      <c r="VY3726" s="0"/>
      <c r="VZ3726" s="0"/>
      <c r="WA3726" s="0"/>
      <c r="WB3726" s="0"/>
      <c r="WC3726" s="0"/>
      <c r="WD3726" s="0"/>
      <c r="WE3726" s="0"/>
      <c r="WF3726" s="0"/>
      <c r="WG3726" s="0"/>
      <c r="WH3726" s="0"/>
      <c r="WI3726" s="0"/>
      <c r="WJ3726" s="0"/>
      <c r="WK3726" s="0"/>
      <c r="WL3726" s="0"/>
      <c r="WM3726" s="0"/>
      <c r="WN3726" s="0"/>
      <c r="WO3726" s="0"/>
      <c r="WP3726" s="0"/>
      <c r="WQ3726" s="0"/>
      <c r="WR3726" s="0"/>
      <c r="WS3726" s="0"/>
      <c r="WT3726" s="0"/>
      <c r="WU3726" s="0"/>
      <c r="WV3726" s="0"/>
      <c r="WW3726" s="0"/>
      <c r="WX3726" s="0"/>
      <c r="WY3726" s="0"/>
      <c r="WZ3726" s="0"/>
      <c r="XA3726" s="0"/>
      <c r="XB3726" s="0"/>
      <c r="XC3726" s="0"/>
      <c r="XD3726" s="0"/>
      <c r="XE3726" s="0"/>
      <c r="XF3726" s="0"/>
      <c r="XG3726" s="0"/>
      <c r="XH3726" s="0"/>
      <c r="XI3726" s="0"/>
      <c r="XJ3726" s="0"/>
      <c r="XK3726" s="0"/>
      <c r="XL3726" s="0"/>
      <c r="XM3726" s="0"/>
      <c r="XN3726" s="0"/>
      <c r="XO3726" s="0"/>
      <c r="XP3726" s="0"/>
      <c r="XQ3726" s="0"/>
      <c r="XR3726" s="0"/>
      <c r="XS3726" s="0"/>
      <c r="XT3726" s="0"/>
      <c r="XU3726" s="0"/>
      <c r="XV3726" s="0"/>
      <c r="XW3726" s="0"/>
      <c r="XX3726" s="0"/>
      <c r="XY3726" s="0"/>
      <c r="XZ3726" s="0"/>
      <c r="YA3726" s="0"/>
      <c r="YB3726" s="0"/>
      <c r="YC3726" s="0"/>
      <c r="YD3726" s="0"/>
      <c r="YE3726" s="0"/>
      <c r="YF3726" s="0"/>
      <c r="YG3726" s="0"/>
      <c r="YH3726" s="0"/>
      <c r="YI3726" s="0"/>
      <c r="YJ3726" s="0"/>
      <c r="YK3726" s="0"/>
      <c r="YL3726" s="0"/>
      <c r="YM3726" s="0"/>
      <c r="YN3726" s="0"/>
      <c r="YO3726" s="0"/>
      <c r="YP3726" s="0"/>
      <c r="YQ3726" s="0"/>
      <c r="YR3726" s="0"/>
      <c r="YS3726" s="0"/>
      <c r="YT3726" s="0"/>
      <c r="YU3726" s="0"/>
      <c r="YV3726" s="0"/>
      <c r="YW3726" s="0"/>
      <c r="YX3726" s="0"/>
      <c r="YY3726" s="0"/>
      <c r="YZ3726" s="0"/>
      <c r="ZA3726" s="0"/>
      <c r="ZB3726" s="0"/>
      <c r="ZC3726" s="0"/>
      <c r="ZD3726" s="0"/>
      <c r="ZE3726" s="0"/>
      <c r="ZF3726" s="0"/>
      <c r="ZG3726" s="0"/>
      <c r="ZH3726" s="0"/>
      <c r="ZI3726" s="0"/>
      <c r="ZJ3726" s="0"/>
      <c r="ZK3726" s="0"/>
      <c r="ZL3726" s="0"/>
      <c r="ZM3726" s="0"/>
      <c r="ZN3726" s="0"/>
      <c r="ZO3726" s="0"/>
      <c r="ZP3726" s="0"/>
      <c r="ZQ3726" s="0"/>
      <c r="ZR3726" s="0"/>
      <c r="ZS3726" s="0"/>
      <c r="ZT3726" s="0"/>
      <c r="ZU3726" s="0"/>
      <c r="ZV3726" s="0"/>
      <c r="ZW3726" s="0"/>
      <c r="ZX3726" s="0"/>
      <c r="ZY3726" s="0"/>
      <c r="ZZ3726" s="0"/>
      <c r="AAA3726" s="0"/>
      <c r="AAB3726" s="0"/>
      <c r="AAC3726" s="0"/>
      <c r="AAD3726" s="0"/>
      <c r="AAE3726" s="0"/>
      <c r="AAF3726" s="0"/>
      <c r="AAG3726" s="0"/>
      <c r="AAH3726" s="0"/>
      <c r="AAI3726" s="0"/>
      <c r="AAJ3726" s="0"/>
      <c r="AAK3726" s="0"/>
      <c r="AAL3726" s="0"/>
      <c r="AAM3726" s="0"/>
      <c r="AAN3726" s="0"/>
      <c r="AAO3726" s="0"/>
      <c r="AAP3726" s="0"/>
      <c r="AAQ3726" s="0"/>
      <c r="AAR3726" s="0"/>
      <c r="AAS3726" s="0"/>
      <c r="AAT3726" s="0"/>
      <c r="AAU3726" s="0"/>
      <c r="AAV3726" s="0"/>
      <c r="AAW3726" s="0"/>
      <c r="AAX3726" s="0"/>
      <c r="AAY3726" s="0"/>
      <c r="AAZ3726" s="0"/>
      <c r="ABA3726" s="0"/>
      <c r="ABB3726" s="0"/>
      <c r="ABC3726" s="0"/>
      <c r="ABD3726" s="0"/>
      <c r="ABE3726" s="0"/>
      <c r="ABF3726" s="0"/>
      <c r="ABG3726" s="0"/>
      <c r="ABH3726" s="0"/>
      <c r="ABI3726" s="0"/>
      <c r="ABJ3726" s="0"/>
      <c r="ABK3726" s="0"/>
      <c r="ABL3726" s="0"/>
      <c r="ABM3726" s="0"/>
      <c r="ABN3726" s="0"/>
      <c r="ABO3726" s="0"/>
      <c r="ABP3726" s="0"/>
      <c r="ABQ3726" s="0"/>
      <c r="ABR3726" s="0"/>
      <c r="ABS3726" s="0"/>
      <c r="ABT3726" s="0"/>
      <c r="ABU3726" s="0"/>
      <c r="ABV3726" s="0"/>
      <c r="ABW3726" s="0"/>
      <c r="ABX3726" s="0"/>
      <c r="ABY3726" s="0"/>
      <c r="ABZ3726" s="0"/>
      <c r="ACA3726" s="0"/>
      <c r="ACB3726" s="0"/>
      <c r="ACC3726" s="0"/>
      <c r="ACD3726" s="0"/>
      <c r="ACE3726" s="0"/>
      <c r="ACF3726" s="0"/>
      <c r="ACG3726" s="0"/>
      <c r="ACH3726" s="0"/>
      <c r="ACI3726" s="0"/>
      <c r="ACJ3726" s="0"/>
      <c r="ACK3726" s="0"/>
      <c r="ACL3726" s="0"/>
      <c r="ACM3726" s="0"/>
      <c r="ACN3726" s="0"/>
      <c r="ACO3726" s="0"/>
      <c r="ACP3726" s="0"/>
      <c r="ACQ3726" s="0"/>
      <c r="ACR3726" s="0"/>
      <c r="ACS3726" s="0"/>
      <c r="ACT3726" s="0"/>
      <c r="ACU3726" s="0"/>
      <c r="ACV3726" s="0"/>
      <c r="ACW3726" s="0"/>
      <c r="ACX3726" s="0"/>
      <c r="ACY3726" s="0"/>
      <c r="ACZ3726" s="0"/>
      <c r="ADA3726" s="0"/>
      <c r="ADB3726" s="0"/>
      <c r="ADC3726" s="0"/>
      <c r="ADD3726" s="0"/>
      <c r="ADE3726" s="0"/>
      <c r="ADF3726" s="0"/>
      <c r="ADG3726" s="0"/>
      <c r="ADH3726" s="0"/>
      <c r="ADI3726" s="0"/>
      <c r="ADJ3726" s="0"/>
      <c r="ADK3726" s="0"/>
      <c r="ADL3726" s="0"/>
      <c r="ADM3726" s="0"/>
      <c r="ADN3726" s="0"/>
      <c r="ADO3726" s="0"/>
      <c r="ADP3726" s="0"/>
      <c r="ADQ3726" s="0"/>
      <c r="ADR3726" s="0"/>
      <c r="ADS3726" s="0"/>
      <c r="ADT3726" s="0"/>
      <c r="ADU3726" s="0"/>
      <c r="ADV3726" s="0"/>
      <c r="ADW3726" s="0"/>
      <c r="ADX3726" s="0"/>
      <c r="ADY3726" s="0"/>
      <c r="ADZ3726" s="0"/>
      <c r="AEA3726" s="0"/>
      <c r="AEB3726" s="0"/>
      <c r="AEC3726" s="0"/>
      <c r="AED3726" s="0"/>
      <c r="AEE3726" s="0"/>
      <c r="AEF3726" s="0"/>
      <c r="AEG3726" s="0"/>
      <c r="AEH3726" s="0"/>
      <c r="AEI3726" s="0"/>
      <c r="AEJ3726" s="0"/>
      <c r="AEK3726" s="0"/>
      <c r="AEL3726" s="0"/>
      <c r="AEM3726" s="0"/>
      <c r="AEN3726" s="0"/>
      <c r="AEO3726" s="0"/>
      <c r="AEP3726" s="0"/>
      <c r="AEQ3726" s="0"/>
      <c r="AER3726" s="0"/>
      <c r="AES3726" s="0"/>
      <c r="AET3726" s="0"/>
      <c r="AEU3726" s="0"/>
      <c r="AEV3726" s="0"/>
      <c r="AEW3726" s="0"/>
      <c r="AEX3726" s="0"/>
      <c r="AEY3726" s="0"/>
      <c r="AEZ3726" s="0"/>
      <c r="AFA3726" s="0"/>
      <c r="AFB3726" s="0"/>
      <c r="AFC3726" s="0"/>
      <c r="AFD3726" s="0"/>
      <c r="AFE3726" s="0"/>
      <c r="AFF3726" s="0"/>
      <c r="AFG3726" s="0"/>
      <c r="AFH3726" s="0"/>
      <c r="AFI3726" s="0"/>
      <c r="AFJ3726" s="0"/>
      <c r="AFK3726" s="0"/>
      <c r="AFL3726" s="0"/>
      <c r="AFM3726" s="0"/>
      <c r="AFN3726" s="0"/>
      <c r="AFO3726" s="0"/>
      <c r="AFP3726" s="0"/>
      <c r="AFQ3726" s="0"/>
      <c r="AFR3726" s="0"/>
      <c r="AFS3726" s="0"/>
      <c r="AFT3726" s="0"/>
      <c r="AFU3726" s="0"/>
      <c r="AFV3726" s="0"/>
      <c r="AFW3726" s="0"/>
      <c r="AFX3726" s="0"/>
      <c r="AFY3726" s="0"/>
      <c r="AFZ3726" s="0"/>
      <c r="AGA3726" s="0"/>
      <c r="AGB3726" s="0"/>
      <c r="AGC3726" s="0"/>
      <c r="AGD3726" s="0"/>
      <c r="AGE3726" s="0"/>
      <c r="AGF3726" s="0"/>
      <c r="AGG3726" s="0"/>
      <c r="AGH3726" s="0"/>
      <c r="AGI3726" s="0"/>
      <c r="AGJ3726" s="0"/>
      <c r="AGK3726" s="0"/>
      <c r="AGL3726" s="0"/>
      <c r="AGM3726" s="0"/>
      <c r="AGN3726" s="0"/>
      <c r="AGO3726" s="0"/>
      <c r="AGP3726" s="0"/>
      <c r="AGQ3726" s="0"/>
      <c r="AGR3726" s="0"/>
      <c r="AGS3726" s="0"/>
      <c r="AGT3726" s="0"/>
      <c r="AGU3726" s="0"/>
      <c r="AGV3726" s="0"/>
      <c r="AGW3726" s="0"/>
      <c r="AGX3726" s="0"/>
      <c r="AGY3726" s="0"/>
      <c r="AGZ3726" s="0"/>
      <c r="AHA3726" s="0"/>
      <c r="AHB3726" s="0"/>
      <c r="AHC3726" s="0"/>
      <c r="AHD3726" s="0"/>
      <c r="AHE3726" s="0"/>
      <c r="AHF3726" s="0"/>
      <c r="AHG3726" s="0"/>
      <c r="AHH3726" s="0"/>
      <c r="AHI3726" s="0"/>
      <c r="AHJ3726" s="0"/>
      <c r="AHK3726" s="0"/>
      <c r="AHL3726" s="0"/>
      <c r="AHM3726" s="0"/>
      <c r="AHN3726" s="0"/>
      <c r="AHO3726" s="0"/>
      <c r="AHP3726" s="0"/>
      <c r="AHQ3726" s="0"/>
      <c r="AHR3726" s="0"/>
      <c r="AHS3726" s="0"/>
      <c r="AHT3726" s="0"/>
      <c r="AHU3726" s="0"/>
      <c r="AHV3726" s="0"/>
      <c r="AHW3726" s="0"/>
      <c r="AHX3726" s="0"/>
      <c r="AHY3726" s="0"/>
      <c r="AHZ3726" s="0"/>
      <c r="AIA3726" s="0"/>
      <c r="AIB3726" s="0"/>
      <c r="AIC3726" s="0"/>
      <c r="AID3726" s="0"/>
      <c r="AIE3726" s="0"/>
      <c r="AIF3726" s="0"/>
      <c r="AIG3726" s="0"/>
      <c r="AIH3726" s="0"/>
      <c r="AII3726" s="0"/>
      <c r="AIJ3726" s="0"/>
      <c r="AIK3726" s="0"/>
      <c r="AIL3726" s="0"/>
      <c r="AIM3726" s="0"/>
      <c r="AIN3726" s="0"/>
      <c r="AIO3726" s="0"/>
      <c r="AIP3726" s="0"/>
      <c r="AIQ3726" s="0"/>
      <c r="AIR3726" s="0"/>
      <c r="AIS3726" s="0"/>
      <c r="AIT3726" s="0"/>
      <c r="AIU3726" s="0"/>
      <c r="AIV3726" s="0"/>
      <c r="AIW3726" s="0"/>
      <c r="AIX3726" s="0"/>
      <c r="AIY3726" s="0"/>
      <c r="AIZ3726" s="0"/>
      <c r="AJA3726" s="0"/>
      <c r="AJB3726" s="0"/>
      <c r="AJC3726" s="0"/>
      <c r="AJD3726" s="0"/>
      <c r="AJE3726" s="0"/>
      <c r="AJF3726" s="0"/>
      <c r="AJG3726" s="0"/>
      <c r="AJH3726" s="0"/>
      <c r="AJI3726" s="0"/>
      <c r="AJJ3726" s="0"/>
      <c r="AJK3726" s="0"/>
      <c r="AJL3726" s="0"/>
      <c r="AJM3726" s="0"/>
      <c r="AJN3726" s="0"/>
      <c r="AJO3726" s="0"/>
      <c r="AJP3726" s="0"/>
      <c r="AJQ3726" s="0"/>
      <c r="AJR3726" s="0"/>
      <c r="AJS3726" s="0"/>
      <c r="AJT3726" s="0"/>
      <c r="AJU3726" s="0"/>
      <c r="AJV3726" s="0"/>
      <c r="AJW3726" s="0"/>
      <c r="AJX3726" s="0"/>
      <c r="AJY3726" s="0"/>
      <c r="AJZ3726" s="0"/>
      <c r="AKA3726" s="0"/>
      <c r="AKB3726" s="0"/>
      <c r="AKC3726" s="0"/>
      <c r="AKD3726" s="0"/>
      <c r="AKE3726" s="0"/>
      <c r="AKF3726" s="0"/>
      <c r="AKG3726" s="0"/>
      <c r="AKH3726" s="0"/>
      <c r="AKI3726" s="0"/>
      <c r="AKJ3726" s="0"/>
      <c r="AKK3726" s="0"/>
      <c r="AKL3726" s="0"/>
      <c r="AKM3726" s="0"/>
      <c r="AKN3726" s="0"/>
      <c r="AKO3726" s="0"/>
      <c r="AKP3726" s="0"/>
      <c r="AKQ3726" s="0"/>
      <c r="AKR3726" s="0"/>
      <c r="AKS3726" s="0"/>
      <c r="AKT3726" s="0"/>
      <c r="AKU3726" s="0"/>
      <c r="AKV3726" s="0"/>
      <c r="AKW3726" s="0"/>
      <c r="AKX3726" s="0"/>
      <c r="AKY3726" s="0"/>
      <c r="AKZ3726" s="0"/>
      <c r="ALA3726" s="0"/>
      <c r="ALB3726" s="0"/>
      <c r="ALC3726" s="0"/>
      <c r="ALD3726" s="0"/>
      <c r="ALE3726" s="0"/>
      <c r="ALF3726" s="0"/>
      <c r="ALG3726" s="0"/>
      <c r="ALH3726" s="0"/>
      <c r="ALI3726" s="0"/>
      <c r="ALJ3726" s="0"/>
      <c r="ALK3726" s="0"/>
      <c r="ALL3726" s="0"/>
      <c r="ALM3726" s="0"/>
      <c r="ALN3726" s="0"/>
      <c r="ALO3726" s="0"/>
      <c r="ALP3726" s="0"/>
      <c r="ALQ3726" s="0"/>
      <c r="ALR3726" s="0"/>
      <c r="ALS3726" s="0"/>
      <c r="ALT3726" s="0"/>
      <c r="ALU3726" s="0"/>
      <c r="ALV3726" s="0"/>
      <c r="ALW3726" s="0"/>
      <c r="ALX3726" s="0"/>
      <c r="ALY3726" s="0"/>
      <c r="ALZ3726" s="0"/>
      <c r="AMA3726" s="0"/>
      <c r="AMB3726" s="0"/>
      <c r="AMC3726" s="0"/>
      <c r="AMD3726" s="0"/>
      <c r="AME3726" s="0"/>
      <c r="AMF3726" s="0"/>
      <c r="AMG3726" s="0"/>
      <c r="AMH3726" s="0"/>
      <c r="AMI3726" s="0"/>
    </row>
    <row r="3727" customFormat="false" ht="12.75" hidden="false" customHeight="false" outlineLevel="0" collapsed="false">
      <c r="A3727" s="1" t="s">
        <v>2475</v>
      </c>
      <c r="C3727" s="85" t="s">
        <v>2483</v>
      </c>
      <c r="D3727" s="85" t="s">
        <v>13</v>
      </c>
      <c r="E3727" s="98" t="n">
        <v>3.5</v>
      </c>
      <c r="F3727" s="86" t="n">
        <v>1.39</v>
      </c>
      <c r="G3727" s="87" t="s">
        <v>1830</v>
      </c>
      <c r="H3727" s="87" t="s">
        <v>168</v>
      </c>
      <c r="I3727" s="86" t="n">
        <v>1.89</v>
      </c>
      <c r="J3727" s="87" t="s">
        <v>230</v>
      </c>
      <c r="BM3727" s="0"/>
      <c r="BN3727" s="0"/>
      <c r="BO3727" s="0"/>
      <c r="BP3727" s="0"/>
      <c r="BQ3727" s="0"/>
      <c r="BR3727" s="0"/>
      <c r="BS3727" s="0"/>
      <c r="BT3727" s="0"/>
      <c r="BU3727" s="0"/>
      <c r="BV3727" s="0"/>
      <c r="BW3727" s="0"/>
      <c r="BX3727" s="0"/>
      <c r="BY3727" s="0"/>
      <c r="BZ3727" s="0"/>
      <c r="CA3727" s="0"/>
      <c r="CB3727" s="0"/>
      <c r="CC3727" s="0"/>
      <c r="CD3727" s="0"/>
      <c r="CE3727" s="0"/>
      <c r="CF3727" s="0"/>
      <c r="CG3727" s="0"/>
      <c r="CH3727" s="0"/>
      <c r="CI3727" s="0"/>
      <c r="CJ3727" s="0"/>
      <c r="CK3727" s="0"/>
      <c r="CL3727" s="0"/>
      <c r="CM3727" s="0"/>
      <c r="CN3727" s="0"/>
      <c r="CO3727" s="0"/>
      <c r="CP3727" s="0"/>
      <c r="CQ3727" s="0"/>
      <c r="CR3727" s="0"/>
      <c r="CS3727" s="0"/>
      <c r="CT3727" s="0"/>
      <c r="CU3727" s="0"/>
      <c r="CV3727" s="0"/>
      <c r="CW3727" s="0"/>
      <c r="CX3727" s="0"/>
      <c r="CY3727" s="0"/>
      <c r="CZ3727" s="0"/>
      <c r="DA3727" s="0"/>
      <c r="DB3727" s="0"/>
      <c r="DC3727" s="0"/>
      <c r="DD3727" s="0"/>
      <c r="DE3727" s="0"/>
      <c r="DF3727" s="0"/>
      <c r="DG3727" s="0"/>
      <c r="DH3727" s="0"/>
      <c r="DI3727" s="0"/>
      <c r="DJ3727" s="0"/>
      <c r="DK3727" s="0"/>
      <c r="DL3727" s="0"/>
      <c r="DM3727" s="0"/>
      <c r="DN3727" s="0"/>
      <c r="DO3727" s="0"/>
      <c r="DP3727" s="0"/>
      <c r="DQ3727" s="0"/>
      <c r="DR3727" s="0"/>
      <c r="DS3727" s="0"/>
      <c r="DT3727" s="0"/>
      <c r="DU3727" s="0"/>
      <c r="DV3727" s="0"/>
      <c r="DW3727" s="0"/>
      <c r="DX3727" s="0"/>
      <c r="DY3727" s="0"/>
      <c r="DZ3727" s="0"/>
      <c r="EA3727" s="0"/>
      <c r="EB3727" s="0"/>
      <c r="EC3727" s="0"/>
      <c r="ED3727" s="0"/>
      <c r="EE3727" s="0"/>
      <c r="EF3727" s="0"/>
      <c r="EG3727" s="0"/>
      <c r="EH3727" s="0"/>
      <c r="EI3727" s="0"/>
      <c r="EJ3727" s="0"/>
      <c r="EK3727" s="0"/>
      <c r="EL3727" s="0"/>
      <c r="EM3727" s="0"/>
      <c r="EN3727" s="0"/>
      <c r="EO3727" s="0"/>
      <c r="EP3727" s="0"/>
      <c r="EQ3727" s="0"/>
      <c r="ER3727" s="0"/>
      <c r="ES3727" s="0"/>
      <c r="ET3727" s="0"/>
      <c r="EU3727" s="0"/>
      <c r="EV3727" s="0"/>
      <c r="EW3727" s="0"/>
      <c r="EX3727" s="0"/>
      <c r="EY3727" s="0"/>
      <c r="EZ3727" s="0"/>
      <c r="FA3727" s="0"/>
      <c r="FB3727" s="0"/>
      <c r="FC3727" s="0"/>
      <c r="FD3727" s="0"/>
      <c r="FE3727" s="0"/>
      <c r="FF3727" s="0"/>
      <c r="FG3727" s="0"/>
      <c r="FH3727" s="0"/>
      <c r="FI3727" s="0"/>
      <c r="FJ3727" s="0"/>
      <c r="FK3727" s="0"/>
      <c r="FL3727" s="0"/>
      <c r="FM3727" s="0"/>
      <c r="FN3727" s="0"/>
      <c r="FO3727" s="0"/>
      <c r="FP3727" s="0"/>
      <c r="FQ3727" s="0"/>
      <c r="FR3727" s="0"/>
      <c r="FS3727" s="0"/>
      <c r="FT3727" s="0"/>
      <c r="FU3727" s="0"/>
      <c r="FV3727" s="0"/>
      <c r="FW3727" s="0"/>
      <c r="FX3727" s="0"/>
      <c r="FY3727" s="0"/>
      <c r="FZ3727" s="0"/>
      <c r="GA3727" s="0"/>
      <c r="GB3727" s="0"/>
      <c r="GC3727" s="0"/>
      <c r="GD3727" s="0"/>
      <c r="GE3727" s="0"/>
      <c r="GF3727" s="0"/>
      <c r="GG3727" s="0"/>
      <c r="GH3727" s="0"/>
      <c r="GI3727" s="0"/>
      <c r="GJ3727" s="0"/>
      <c r="GK3727" s="0"/>
      <c r="GL3727" s="0"/>
      <c r="GM3727" s="0"/>
      <c r="GN3727" s="0"/>
      <c r="GO3727" s="0"/>
      <c r="GP3727" s="0"/>
      <c r="GQ3727" s="0"/>
      <c r="GR3727" s="0"/>
      <c r="GS3727" s="0"/>
      <c r="GT3727" s="0"/>
      <c r="GU3727" s="0"/>
      <c r="GV3727" s="0"/>
      <c r="GW3727" s="0"/>
      <c r="GX3727" s="0"/>
      <c r="GY3727" s="0"/>
      <c r="GZ3727" s="0"/>
      <c r="HA3727" s="0"/>
      <c r="HB3727" s="0"/>
      <c r="HC3727" s="0"/>
      <c r="HD3727" s="0"/>
      <c r="HE3727" s="0"/>
      <c r="HF3727" s="0"/>
      <c r="HG3727" s="0"/>
      <c r="HH3727" s="0"/>
      <c r="HI3727" s="0"/>
      <c r="HJ3727" s="0"/>
      <c r="HK3727" s="0"/>
      <c r="HL3727" s="0"/>
      <c r="HM3727" s="0"/>
      <c r="HN3727" s="0"/>
      <c r="HO3727" s="0"/>
      <c r="HP3727" s="0"/>
      <c r="HQ3727" s="0"/>
      <c r="HR3727" s="0"/>
      <c r="HS3727" s="0"/>
      <c r="HT3727" s="0"/>
      <c r="HU3727" s="0"/>
      <c r="HV3727" s="0"/>
      <c r="HW3727" s="0"/>
      <c r="HX3727" s="0"/>
      <c r="HY3727" s="0"/>
      <c r="HZ3727" s="0"/>
      <c r="IA3727" s="0"/>
      <c r="IB3727" s="0"/>
      <c r="IC3727" s="0"/>
      <c r="ID3727" s="0"/>
      <c r="IE3727" s="0"/>
      <c r="IF3727" s="0"/>
      <c r="IG3727" s="0"/>
      <c r="IH3727" s="0"/>
      <c r="II3727" s="0"/>
      <c r="IJ3727" s="0"/>
      <c r="IK3727" s="0"/>
      <c r="IL3727" s="0"/>
      <c r="IM3727" s="0"/>
      <c r="IN3727" s="0"/>
      <c r="IO3727" s="0"/>
      <c r="IP3727" s="0"/>
      <c r="IQ3727" s="0"/>
      <c r="IR3727" s="0"/>
      <c r="IS3727" s="0"/>
      <c r="IT3727" s="0"/>
      <c r="IU3727" s="0"/>
      <c r="IV3727" s="0"/>
      <c r="IW3727" s="0"/>
      <c r="IX3727" s="0"/>
      <c r="IY3727" s="0"/>
      <c r="IZ3727" s="0"/>
      <c r="JA3727" s="0"/>
      <c r="JB3727" s="0"/>
      <c r="JC3727" s="0"/>
      <c r="JD3727" s="0"/>
      <c r="JE3727" s="0"/>
      <c r="JF3727" s="0"/>
      <c r="JG3727" s="0"/>
      <c r="JH3727" s="0"/>
      <c r="JI3727" s="0"/>
      <c r="JJ3727" s="0"/>
      <c r="JK3727" s="0"/>
      <c r="JL3727" s="0"/>
      <c r="JM3727" s="0"/>
      <c r="JN3727" s="0"/>
      <c r="JO3727" s="0"/>
      <c r="JP3727" s="0"/>
      <c r="JQ3727" s="0"/>
      <c r="JR3727" s="0"/>
      <c r="JS3727" s="0"/>
      <c r="JT3727" s="0"/>
      <c r="JU3727" s="0"/>
      <c r="JV3727" s="0"/>
      <c r="JW3727" s="0"/>
      <c r="JX3727" s="0"/>
      <c r="JY3727" s="0"/>
      <c r="JZ3727" s="0"/>
      <c r="KA3727" s="0"/>
      <c r="KB3727" s="0"/>
      <c r="KC3727" s="0"/>
      <c r="KD3727" s="0"/>
      <c r="KE3727" s="0"/>
      <c r="KF3727" s="0"/>
      <c r="KG3727" s="0"/>
      <c r="KH3727" s="0"/>
      <c r="KI3727" s="0"/>
      <c r="KJ3727" s="0"/>
      <c r="KK3727" s="0"/>
      <c r="KL3727" s="0"/>
      <c r="KM3727" s="0"/>
      <c r="KN3727" s="0"/>
      <c r="KO3727" s="0"/>
      <c r="KP3727" s="0"/>
      <c r="KQ3727" s="0"/>
      <c r="KR3727" s="0"/>
      <c r="KS3727" s="0"/>
      <c r="KT3727" s="0"/>
      <c r="KU3727" s="0"/>
      <c r="KV3727" s="0"/>
      <c r="KW3727" s="0"/>
      <c r="KX3727" s="0"/>
      <c r="KY3727" s="0"/>
      <c r="KZ3727" s="0"/>
      <c r="LA3727" s="0"/>
      <c r="LB3727" s="0"/>
      <c r="LC3727" s="0"/>
      <c r="LD3727" s="0"/>
      <c r="LE3727" s="0"/>
      <c r="LF3727" s="0"/>
      <c r="LG3727" s="0"/>
      <c r="LH3727" s="0"/>
      <c r="LI3727" s="0"/>
      <c r="LJ3727" s="0"/>
      <c r="LK3727" s="0"/>
      <c r="LL3727" s="0"/>
      <c r="LM3727" s="0"/>
      <c r="LN3727" s="0"/>
      <c r="LO3727" s="0"/>
      <c r="LP3727" s="0"/>
      <c r="LQ3727" s="0"/>
      <c r="LR3727" s="0"/>
      <c r="LS3727" s="0"/>
      <c r="LT3727" s="0"/>
      <c r="LU3727" s="0"/>
      <c r="LV3727" s="0"/>
      <c r="LW3727" s="0"/>
      <c r="LX3727" s="0"/>
      <c r="LY3727" s="0"/>
      <c r="LZ3727" s="0"/>
      <c r="MA3727" s="0"/>
      <c r="MB3727" s="0"/>
      <c r="MC3727" s="0"/>
      <c r="MD3727" s="0"/>
      <c r="ME3727" s="0"/>
      <c r="MF3727" s="0"/>
      <c r="MG3727" s="0"/>
      <c r="MH3727" s="0"/>
      <c r="MI3727" s="0"/>
      <c r="MJ3727" s="0"/>
      <c r="MK3727" s="0"/>
      <c r="ML3727" s="0"/>
      <c r="MM3727" s="0"/>
      <c r="MN3727" s="0"/>
      <c r="MO3727" s="0"/>
      <c r="MP3727" s="0"/>
      <c r="MQ3727" s="0"/>
      <c r="MR3727" s="0"/>
      <c r="MS3727" s="0"/>
      <c r="MT3727" s="0"/>
      <c r="MU3727" s="0"/>
      <c r="MV3727" s="0"/>
      <c r="MW3727" s="0"/>
      <c r="MX3727" s="0"/>
      <c r="MY3727" s="0"/>
      <c r="MZ3727" s="0"/>
      <c r="NA3727" s="0"/>
      <c r="NB3727" s="0"/>
      <c r="NC3727" s="0"/>
      <c r="ND3727" s="0"/>
      <c r="NE3727" s="0"/>
      <c r="NF3727" s="0"/>
      <c r="NG3727" s="0"/>
      <c r="NH3727" s="0"/>
      <c r="NI3727" s="0"/>
      <c r="NJ3727" s="0"/>
      <c r="NK3727" s="0"/>
      <c r="NL3727" s="0"/>
      <c r="NM3727" s="0"/>
      <c r="NN3727" s="0"/>
      <c r="NO3727" s="0"/>
      <c r="NP3727" s="0"/>
      <c r="NQ3727" s="0"/>
      <c r="NR3727" s="0"/>
      <c r="NS3727" s="0"/>
      <c r="NT3727" s="0"/>
      <c r="NU3727" s="0"/>
      <c r="NV3727" s="0"/>
      <c r="NW3727" s="0"/>
      <c r="NX3727" s="0"/>
      <c r="NY3727" s="0"/>
      <c r="NZ3727" s="0"/>
      <c r="OA3727" s="0"/>
      <c r="OB3727" s="0"/>
      <c r="OC3727" s="0"/>
      <c r="OD3727" s="0"/>
      <c r="OE3727" s="0"/>
      <c r="OF3727" s="0"/>
      <c r="OG3727" s="0"/>
      <c r="OH3727" s="0"/>
      <c r="OI3727" s="0"/>
      <c r="OJ3727" s="0"/>
      <c r="OK3727" s="0"/>
      <c r="OL3727" s="0"/>
      <c r="OM3727" s="0"/>
      <c r="ON3727" s="0"/>
      <c r="OO3727" s="0"/>
      <c r="OP3727" s="0"/>
      <c r="OQ3727" s="0"/>
      <c r="OR3727" s="0"/>
      <c r="OS3727" s="0"/>
      <c r="OT3727" s="0"/>
      <c r="OU3727" s="0"/>
      <c r="OV3727" s="0"/>
      <c r="OW3727" s="0"/>
      <c r="OX3727" s="0"/>
      <c r="OY3727" s="0"/>
      <c r="OZ3727" s="0"/>
      <c r="PA3727" s="0"/>
      <c r="PB3727" s="0"/>
      <c r="PC3727" s="0"/>
      <c r="PD3727" s="0"/>
      <c r="PE3727" s="0"/>
      <c r="PF3727" s="0"/>
      <c r="PG3727" s="0"/>
      <c r="PH3727" s="0"/>
      <c r="PI3727" s="0"/>
      <c r="PJ3727" s="0"/>
      <c r="PK3727" s="0"/>
      <c r="PL3727" s="0"/>
      <c r="PM3727" s="0"/>
      <c r="PN3727" s="0"/>
      <c r="PO3727" s="0"/>
      <c r="PP3727" s="0"/>
      <c r="PQ3727" s="0"/>
      <c r="PR3727" s="0"/>
      <c r="PS3727" s="0"/>
      <c r="PT3727" s="0"/>
      <c r="PU3727" s="0"/>
      <c r="PV3727" s="0"/>
      <c r="PW3727" s="0"/>
      <c r="PX3727" s="0"/>
      <c r="PY3727" s="0"/>
      <c r="PZ3727" s="0"/>
      <c r="QA3727" s="0"/>
      <c r="QB3727" s="0"/>
      <c r="QC3727" s="0"/>
      <c r="QD3727" s="0"/>
      <c r="QE3727" s="0"/>
      <c r="QF3727" s="0"/>
      <c r="QG3727" s="0"/>
      <c r="QH3727" s="0"/>
      <c r="QI3727" s="0"/>
      <c r="QJ3727" s="0"/>
      <c r="QK3727" s="0"/>
      <c r="QL3727" s="0"/>
      <c r="QM3727" s="0"/>
      <c r="QN3727" s="0"/>
      <c r="QO3727" s="0"/>
      <c r="QP3727" s="0"/>
      <c r="QQ3727" s="0"/>
      <c r="QR3727" s="0"/>
      <c r="QS3727" s="0"/>
      <c r="QT3727" s="0"/>
      <c r="QU3727" s="0"/>
      <c r="QV3727" s="0"/>
      <c r="QW3727" s="0"/>
      <c r="QX3727" s="0"/>
      <c r="QY3727" s="0"/>
      <c r="QZ3727" s="0"/>
      <c r="RA3727" s="0"/>
      <c r="RB3727" s="0"/>
      <c r="RC3727" s="0"/>
      <c r="RD3727" s="0"/>
      <c r="RE3727" s="0"/>
      <c r="RF3727" s="0"/>
      <c r="RG3727" s="0"/>
      <c r="RH3727" s="0"/>
      <c r="RI3727" s="0"/>
      <c r="RJ3727" s="0"/>
      <c r="RK3727" s="0"/>
      <c r="RL3727" s="0"/>
      <c r="RM3727" s="0"/>
      <c r="RN3727" s="0"/>
      <c r="RO3727" s="0"/>
      <c r="RP3727" s="0"/>
      <c r="RQ3727" s="0"/>
      <c r="RR3727" s="0"/>
      <c r="RS3727" s="0"/>
      <c r="RT3727" s="0"/>
      <c r="RU3727" s="0"/>
      <c r="RV3727" s="0"/>
      <c r="RW3727" s="0"/>
      <c r="RX3727" s="0"/>
      <c r="RY3727" s="0"/>
      <c r="RZ3727" s="0"/>
      <c r="SA3727" s="0"/>
      <c r="SB3727" s="0"/>
      <c r="SC3727" s="0"/>
      <c r="SD3727" s="0"/>
      <c r="SE3727" s="0"/>
      <c r="SF3727" s="0"/>
      <c r="SG3727" s="0"/>
      <c r="SH3727" s="0"/>
      <c r="SI3727" s="0"/>
      <c r="SJ3727" s="0"/>
      <c r="SK3727" s="0"/>
      <c r="SL3727" s="0"/>
      <c r="SM3727" s="0"/>
      <c r="SN3727" s="0"/>
      <c r="SO3727" s="0"/>
      <c r="SP3727" s="0"/>
      <c r="SQ3727" s="0"/>
      <c r="SR3727" s="0"/>
      <c r="SS3727" s="0"/>
      <c r="ST3727" s="0"/>
      <c r="SU3727" s="0"/>
      <c r="SV3727" s="0"/>
      <c r="SW3727" s="0"/>
      <c r="SX3727" s="0"/>
      <c r="SY3727" s="0"/>
      <c r="SZ3727" s="0"/>
      <c r="TA3727" s="0"/>
      <c r="TB3727" s="0"/>
      <c r="TC3727" s="0"/>
      <c r="TD3727" s="0"/>
      <c r="TE3727" s="0"/>
      <c r="TF3727" s="0"/>
      <c r="TG3727" s="0"/>
      <c r="TH3727" s="0"/>
      <c r="TI3727" s="0"/>
      <c r="TJ3727" s="0"/>
      <c r="TK3727" s="0"/>
      <c r="TL3727" s="0"/>
      <c r="TM3727" s="0"/>
      <c r="TN3727" s="0"/>
      <c r="TO3727" s="0"/>
      <c r="TP3727" s="0"/>
      <c r="TQ3727" s="0"/>
      <c r="TR3727" s="0"/>
      <c r="TS3727" s="0"/>
      <c r="TT3727" s="0"/>
      <c r="TU3727" s="0"/>
      <c r="TV3727" s="0"/>
      <c r="TW3727" s="0"/>
      <c r="TX3727" s="0"/>
      <c r="TY3727" s="0"/>
      <c r="TZ3727" s="0"/>
      <c r="UA3727" s="0"/>
      <c r="UB3727" s="0"/>
      <c r="UC3727" s="0"/>
      <c r="UD3727" s="0"/>
      <c r="UE3727" s="0"/>
      <c r="UF3727" s="0"/>
      <c r="UG3727" s="0"/>
      <c r="UH3727" s="0"/>
      <c r="UI3727" s="0"/>
      <c r="UJ3727" s="0"/>
      <c r="UK3727" s="0"/>
      <c r="UL3727" s="0"/>
      <c r="UM3727" s="0"/>
      <c r="UN3727" s="0"/>
      <c r="UO3727" s="0"/>
      <c r="UP3727" s="0"/>
      <c r="UQ3727" s="0"/>
      <c r="UR3727" s="0"/>
      <c r="US3727" s="0"/>
      <c r="UT3727" s="0"/>
      <c r="UU3727" s="0"/>
      <c r="UV3727" s="0"/>
      <c r="UW3727" s="0"/>
      <c r="UX3727" s="0"/>
      <c r="UY3727" s="0"/>
      <c r="UZ3727" s="0"/>
      <c r="VA3727" s="0"/>
      <c r="VB3727" s="0"/>
      <c r="VC3727" s="0"/>
      <c r="VD3727" s="0"/>
      <c r="VE3727" s="0"/>
      <c r="VF3727" s="0"/>
      <c r="VG3727" s="0"/>
      <c r="VH3727" s="0"/>
      <c r="VI3727" s="0"/>
      <c r="VJ3727" s="0"/>
      <c r="VK3727" s="0"/>
      <c r="VL3727" s="0"/>
      <c r="VM3727" s="0"/>
      <c r="VN3727" s="0"/>
      <c r="VO3727" s="0"/>
      <c r="VP3727" s="0"/>
      <c r="VQ3727" s="0"/>
      <c r="VR3727" s="0"/>
      <c r="VS3727" s="0"/>
      <c r="VT3727" s="0"/>
      <c r="VU3727" s="0"/>
      <c r="VV3727" s="0"/>
      <c r="VW3727" s="0"/>
      <c r="VX3727" s="0"/>
      <c r="VY3727" s="0"/>
      <c r="VZ3727" s="0"/>
      <c r="WA3727" s="0"/>
      <c r="WB3727" s="0"/>
      <c r="WC3727" s="0"/>
      <c r="WD3727" s="0"/>
      <c r="WE3727" s="0"/>
      <c r="WF3727" s="0"/>
      <c r="WG3727" s="0"/>
      <c r="WH3727" s="0"/>
      <c r="WI3727" s="0"/>
      <c r="WJ3727" s="0"/>
      <c r="WK3727" s="0"/>
      <c r="WL3727" s="0"/>
      <c r="WM3727" s="0"/>
      <c r="WN3727" s="0"/>
      <c r="WO3727" s="0"/>
      <c r="WP3727" s="0"/>
      <c r="WQ3727" s="0"/>
      <c r="WR3727" s="0"/>
      <c r="WS3727" s="0"/>
      <c r="WT3727" s="0"/>
      <c r="WU3727" s="0"/>
      <c r="WV3727" s="0"/>
      <c r="WW3727" s="0"/>
      <c r="WX3727" s="0"/>
      <c r="WY3727" s="0"/>
      <c r="WZ3727" s="0"/>
      <c r="XA3727" s="0"/>
      <c r="XB3727" s="0"/>
      <c r="XC3727" s="0"/>
      <c r="XD3727" s="0"/>
      <c r="XE3727" s="0"/>
      <c r="XF3727" s="0"/>
      <c r="XG3727" s="0"/>
      <c r="XH3727" s="0"/>
      <c r="XI3727" s="0"/>
      <c r="XJ3727" s="0"/>
      <c r="XK3727" s="0"/>
      <c r="XL3727" s="0"/>
      <c r="XM3727" s="0"/>
      <c r="XN3727" s="0"/>
      <c r="XO3727" s="0"/>
      <c r="XP3727" s="0"/>
      <c r="XQ3727" s="0"/>
      <c r="XR3727" s="0"/>
      <c r="XS3727" s="0"/>
      <c r="XT3727" s="0"/>
      <c r="XU3727" s="0"/>
      <c r="XV3727" s="0"/>
      <c r="XW3727" s="0"/>
      <c r="XX3727" s="0"/>
      <c r="XY3727" s="0"/>
      <c r="XZ3727" s="0"/>
      <c r="YA3727" s="0"/>
      <c r="YB3727" s="0"/>
      <c r="YC3727" s="0"/>
      <c r="YD3727" s="0"/>
      <c r="YE3727" s="0"/>
      <c r="YF3727" s="0"/>
      <c r="YG3727" s="0"/>
      <c r="YH3727" s="0"/>
      <c r="YI3727" s="0"/>
      <c r="YJ3727" s="0"/>
      <c r="YK3727" s="0"/>
      <c r="YL3727" s="0"/>
      <c r="YM3727" s="0"/>
      <c r="YN3727" s="0"/>
      <c r="YO3727" s="0"/>
      <c r="YP3727" s="0"/>
      <c r="YQ3727" s="0"/>
      <c r="YR3727" s="0"/>
      <c r="YS3727" s="0"/>
      <c r="YT3727" s="0"/>
      <c r="YU3727" s="0"/>
      <c r="YV3727" s="0"/>
      <c r="YW3727" s="0"/>
      <c r="YX3727" s="0"/>
      <c r="YY3727" s="0"/>
      <c r="YZ3727" s="0"/>
      <c r="ZA3727" s="0"/>
      <c r="ZB3727" s="0"/>
      <c r="ZC3727" s="0"/>
      <c r="ZD3727" s="0"/>
      <c r="ZE3727" s="0"/>
      <c r="ZF3727" s="0"/>
      <c r="ZG3727" s="0"/>
      <c r="ZH3727" s="0"/>
      <c r="ZI3727" s="0"/>
      <c r="ZJ3727" s="0"/>
      <c r="ZK3727" s="0"/>
      <c r="ZL3727" s="0"/>
      <c r="ZM3727" s="0"/>
      <c r="ZN3727" s="0"/>
      <c r="ZO3727" s="0"/>
      <c r="ZP3727" s="0"/>
      <c r="ZQ3727" s="0"/>
      <c r="ZR3727" s="0"/>
      <c r="ZS3727" s="0"/>
      <c r="ZT3727" s="0"/>
      <c r="ZU3727" s="0"/>
      <c r="ZV3727" s="0"/>
      <c r="ZW3727" s="0"/>
      <c r="ZX3727" s="0"/>
      <c r="ZY3727" s="0"/>
      <c r="ZZ3727" s="0"/>
      <c r="AAA3727" s="0"/>
      <c r="AAB3727" s="0"/>
      <c r="AAC3727" s="0"/>
      <c r="AAD3727" s="0"/>
      <c r="AAE3727" s="0"/>
      <c r="AAF3727" s="0"/>
      <c r="AAG3727" s="0"/>
      <c r="AAH3727" s="0"/>
      <c r="AAI3727" s="0"/>
      <c r="AAJ3727" s="0"/>
      <c r="AAK3727" s="0"/>
      <c r="AAL3727" s="0"/>
      <c r="AAM3727" s="0"/>
      <c r="AAN3727" s="0"/>
      <c r="AAO3727" s="0"/>
      <c r="AAP3727" s="0"/>
      <c r="AAQ3727" s="0"/>
      <c r="AAR3727" s="0"/>
      <c r="AAS3727" s="0"/>
      <c r="AAT3727" s="0"/>
      <c r="AAU3727" s="0"/>
      <c r="AAV3727" s="0"/>
      <c r="AAW3727" s="0"/>
      <c r="AAX3727" s="0"/>
      <c r="AAY3727" s="0"/>
      <c r="AAZ3727" s="0"/>
      <c r="ABA3727" s="0"/>
      <c r="ABB3727" s="0"/>
      <c r="ABC3727" s="0"/>
      <c r="ABD3727" s="0"/>
      <c r="ABE3727" s="0"/>
      <c r="ABF3727" s="0"/>
      <c r="ABG3727" s="0"/>
      <c r="ABH3727" s="0"/>
      <c r="ABI3727" s="0"/>
      <c r="ABJ3727" s="0"/>
      <c r="ABK3727" s="0"/>
      <c r="ABL3727" s="0"/>
      <c r="ABM3727" s="0"/>
      <c r="ABN3727" s="0"/>
      <c r="ABO3727" s="0"/>
      <c r="ABP3727" s="0"/>
      <c r="ABQ3727" s="0"/>
      <c r="ABR3727" s="0"/>
      <c r="ABS3727" s="0"/>
      <c r="ABT3727" s="0"/>
      <c r="ABU3727" s="0"/>
      <c r="ABV3727" s="0"/>
      <c r="ABW3727" s="0"/>
      <c r="ABX3727" s="0"/>
      <c r="ABY3727" s="0"/>
      <c r="ABZ3727" s="0"/>
      <c r="ACA3727" s="0"/>
      <c r="ACB3727" s="0"/>
      <c r="ACC3727" s="0"/>
      <c r="ACD3727" s="0"/>
      <c r="ACE3727" s="0"/>
      <c r="ACF3727" s="0"/>
      <c r="ACG3727" s="0"/>
      <c r="ACH3727" s="0"/>
      <c r="ACI3727" s="0"/>
      <c r="ACJ3727" s="0"/>
      <c r="ACK3727" s="0"/>
      <c r="ACL3727" s="0"/>
      <c r="ACM3727" s="0"/>
      <c r="ACN3727" s="0"/>
      <c r="ACO3727" s="0"/>
      <c r="ACP3727" s="0"/>
      <c r="ACQ3727" s="0"/>
      <c r="ACR3727" s="0"/>
      <c r="ACS3727" s="0"/>
      <c r="ACT3727" s="0"/>
      <c r="ACU3727" s="0"/>
      <c r="ACV3727" s="0"/>
      <c r="ACW3727" s="0"/>
      <c r="ACX3727" s="0"/>
      <c r="ACY3727" s="0"/>
      <c r="ACZ3727" s="0"/>
      <c r="ADA3727" s="0"/>
      <c r="ADB3727" s="0"/>
      <c r="ADC3727" s="0"/>
      <c r="ADD3727" s="0"/>
      <c r="ADE3727" s="0"/>
      <c r="ADF3727" s="0"/>
      <c r="ADG3727" s="0"/>
      <c r="ADH3727" s="0"/>
      <c r="ADI3727" s="0"/>
      <c r="ADJ3727" s="0"/>
      <c r="ADK3727" s="0"/>
      <c r="ADL3727" s="0"/>
      <c r="ADM3727" s="0"/>
      <c r="ADN3727" s="0"/>
      <c r="ADO3727" s="0"/>
      <c r="ADP3727" s="0"/>
      <c r="ADQ3727" s="0"/>
      <c r="ADR3727" s="0"/>
      <c r="ADS3727" s="0"/>
      <c r="ADT3727" s="0"/>
      <c r="ADU3727" s="0"/>
      <c r="ADV3727" s="0"/>
      <c r="ADW3727" s="0"/>
      <c r="ADX3727" s="0"/>
      <c r="ADY3727" s="0"/>
      <c r="ADZ3727" s="0"/>
      <c r="AEA3727" s="0"/>
      <c r="AEB3727" s="0"/>
      <c r="AEC3727" s="0"/>
      <c r="AED3727" s="0"/>
      <c r="AEE3727" s="0"/>
      <c r="AEF3727" s="0"/>
      <c r="AEG3727" s="0"/>
      <c r="AEH3727" s="0"/>
      <c r="AEI3727" s="0"/>
      <c r="AEJ3727" s="0"/>
      <c r="AEK3727" s="0"/>
      <c r="AEL3727" s="0"/>
      <c r="AEM3727" s="0"/>
      <c r="AEN3727" s="0"/>
      <c r="AEO3727" s="0"/>
      <c r="AEP3727" s="0"/>
      <c r="AEQ3727" s="0"/>
      <c r="AER3727" s="0"/>
      <c r="AES3727" s="0"/>
      <c r="AET3727" s="0"/>
      <c r="AEU3727" s="0"/>
      <c r="AEV3727" s="0"/>
      <c r="AEW3727" s="0"/>
      <c r="AEX3727" s="0"/>
      <c r="AEY3727" s="0"/>
      <c r="AEZ3727" s="0"/>
      <c r="AFA3727" s="0"/>
      <c r="AFB3727" s="0"/>
      <c r="AFC3727" s="0"/>
      <c r="AFD3727" s="0"/>
      <c r="AFE3727" s="0"/>
      <c r="AFF3727" s="0"/>
      <c r="AFG3727" s="0"/>
      <c r="AFH3727" s="0"/>
      <c r="AFI3727" s="0"/>
      <c r="AFJ3727" s="0"/>
      <c r="AFK3727" s="0"/>
      <c r="AFL3727" s="0"/>
      <c r="AFM3727" s="0"/>
      <c r="AFN3727" s="0"/>
      <c r="AFO3727" s="0"/>
      <c r="AFP3727" s="0"/>
      <c r="AFQ3727" s="0"/>
      <c r="AFR3727" s="0"/>
      <c r="AFS3727" s="0"/>
      <c r="AFT3727" s="0"/>
      <c r="AFU3727" s="0"/>
      <c r="AFV3727" s="0"/>
      <c r="AFW3727" s="0"/>
      <c r="AFX3727" s="0"/>
      <c r="AFY3727" s="0"/>
      <c r="AFZ3727" s="0"/>
      <c r="AGA3727" s="0"/>
      <c r="AGB3727" s="0"/>
      <c r="AGC3727" s="0"/>
      <c r="AGD3727" s="0"/>
      <c r="AGE3727" s="0"/>
      <c r="AGF3727" s="0"/>
      <c r="AGG3727" s="0"/>
      <c r="AGH3727" s="0"/>
      <c r="AGI3727" s="0"/>
      <c r="AGJ3727" s="0"/>
      <c r="AGK3727" s="0"/>
      <c r="AGL3727" s="0"/>
      <c r="AGM3727" s="0"/>
      <c r="AGN3727" s="0"/>
      <c r="AGO3727" s="0"/>
      <c r="AGP3727" s="0"/>
      <c r="AGQ3727" s="0"/>
      <c r="AGR3727" s="0"/>
      <c r="AGS3727" s="0"/>
      <c r="AGT3727" s="0"/>
      <c r="AGU3727" s="0"/>
      <c r="AGV3727" s="0"/>
      <c r="AGW3727" s="0"/>
      <c r="AGX3727" s="0"/>
      <c r="AGY3727" s="0"/>
      <c r="AGZ3727" s="0"/>
      <c r="AHA3727" s="0"/>
      <c r="AHB3727" s="0"/>
      <c r="AHC3727" s="0"/>
      <c r="AHD3727" s="0"/>
      <c r="AHE3727" s="0"/>
      <c r="AHF3727" s="0"/>
      <c r="AHG3727" s="0"/>
      <c r="AHH3727" s="0"/>
      <c r="AHI3727" s="0"/>
      <c r="AHJ3727" s="0"/>
      <c r="AHK3727" s="0"/>
      <c r="AHL3727" s="0"/>
      <c r="AHM3727" s="0"/>
      <c r="AHN3727" s="0"/>
      <c r="AHO3727" s="0"/>
      <c r="AHP3727" s="0"/>
      <c r="AHQ3727" s="0"/>
      <c r="AHR3727" s="0"/>
      <c r="AHS3727" s="0"/>
      <c r="AHT3727" s="0"/>
      <c r="AHU3727" s="0"/>
      <c r="AHV3727" s="0"/>
      <c r="AHW3727" s="0"/>
      <c r="AHX3727" s="0"/>
      <c r="AHY3727" s="0"/>
      <c r="AHZ3727" s="0"/>
      <c r="AIA3727" s="0"/>
      <c r="AIB3727" s="0"/>
      <c r="AIC3727" s="0"/>
      <c r="AID3727" s="0"/>
      <c r="AIE3727" s="0"/>
      <c r="AIF3727" s="0"/>
      <c r="AIG3727" s="0"/>
      <c r="AIH3727" s="0"/>
      <c r="AII3727" s="0"/>
      <c r="AIJ3727" s="0"/>
      <c r="AIK3727" s="0"/>
      <c r="AIL3727" s="0"/>
      <c r="AIM3727" s="0"/>
      <c r="AIN3727" s="0"/>
      <c r="AIO3727" s="0"/>
      <c r="AIP3727" s="0"/>
      <c r="AIQ3727" s="0"/>
      <c r="AIR3727" s="0"/>
      <c r="AIS3727" s="0"/>
      <c r="AIT3727" s="0"/>
      <c r="AIU3727" s="0"/>
      <c r="AIV3727" s="0"/>
      <c r="AIW3727" s="0"/>
      <c r="AIX3727" s="0"/>
      <c r="AIY3727" s="0"/>
      <c r="AIZ3727" s="0"/>
      <c r="AJA3727" s="0"/>
      <c r="AJB3727" s="0"/>
      <c r="AJC3727" s="0"/>
      <c r="AJD3727" s="0"/>
      <c r="AJE3727" s="0"/>
      <c r="AJF3727" s="0"/>
      <c r="AJG3727" s="0"/>
      <c r="AJH3727" s="0"/>
      <c r="AJI3727" s="0"/>
      <c r="AJJ3727" s="0"/>
      <c r="AJK3727" s="0"/>
      <c r="AJL3727" s="0"/>
      <c r="AJM3727" s="0"/>
      <c r="AJN3727" s="0"/>
      <c r="AJO3727" s="0"/>
      <c r="AJP3727" s="0"/>
      <c r="AJQ3727" s="0"/>
      <c r="AJR3727" s="0"/>
      <c r="AJS3727" s="0"/>
      <c r="AJT3727" s="0"/>
      <c r="AJU3727" s="0"/>
      <c r="AJV3727" s="0"/>
      <c r="AJW3727" s="0"/>
      <c r="AJX3727" s="0"/>
      <c r="AJY3727" s="0"/>
      <c r="AJZ3727" s="0"/>
      <c r="AKA3727" s="0"/>
      <c r="AKB3727" s="0"/>
      <c r="AKC3727" s="0"/>
      <c r="AKD3727" s="0"/>
      <c r="AKE3727" s="0"/>
      <c r="AKF3727" s="0"/>
      <c r="AKG3727" s="0"/>
      <c r="AKH3727" s="0"/>
      <c r="AKI3727" s="0"/>
      <c r="AKJ3727" s="0"/>
      <c r="AKK3727" s="0"/>
      <c r="AKL3727" s="0"/>
      <c r="AKM3727" s="0"/>
      <c r="AKN3727" s="0"/>
      <c r="AKO3727" s="0"/>
      <c r="AKP3727" s="0"/>
      <c r="AKQ3727" s="0"/>
      <c r="AKR3727" s="0"/>
      <c r="AKS3727" s="0"/>
      <c r="AKT3727" s="0"/>
      <c r="AKU3727" s="0"/>
      <c r="AKV3727" s="0"/>
      <c r="AKW3727" s="0"/>
      <c r="AKX3727" s="0"/>
      <c r="AKY3727" s="0"/>
      <c r="AKZ3727" s="0"/>
      <c r="ALA3727" s="0"/>
      <c r="ALB3727" s="0"/>
      <c r="ALC3727" s="0"/>
      <c r="ALD3727" s="0"/>
      <c r="ALE3727" s="0"/>
      <c r="ALF3727" s="0"/>
      <c r="ALG3727" s="0"/>
      <c r="ALH3727" s="0"/>
      <c r="ALI3727" s="0"/>
      <c r="ALJ3727" s="0"/>
      <c r="ALK3727" s="0"/>
      <c r="ALL3727" s="0"/>
      <c r="ALM3727" s="0"/>
      <c r="ALN3727" s="0"/>
      <c r="ALO3727" s="0"/>
      <c r="ALP3727" s="0"/>
      <c r="ALQ3727" s="0"/>
      <c r="ALR3727" s="0"/>
      <c r="ALS3727" s="0"/>
      <c r="ALT3727" s="0"/>
      <c r="ALU3727" s="0"/>
      <c r="ALV3727" s="0"/>
      <c r="ALW3727" s="0"/>
      <c r="ALX3727" s="0"/>
      <c r="ALY3727" s="0"/>
      <c r="ALZ3727" s="0"/>
      <c r="AMA3727" s="0"/>
      <c r="AMB3727" s="0"/>
      <c r="AMC3727" s="0"/>
      <c r="AMD3727" s="0"/>
      <c r="AME3727" s="0"/>
      <c r="AMF3727" s="0"/>
      <c r="AMG3727" s="0"/>
      <c r="AMH3727" s="0"/>
      <c r="AMI3727" s="0"/>
    </row>
    <row r="3728" customFormat="false" ht="12.75" hidden="false" customHeight="false" outlineLevel="0" collapsed="false">
      <c r="A3728" s="1" t="s">
        <v>2475</v>
      </c>
      <c r="C3728" s="27" t="s">
        <v>2484</v>
      </c>
      <c r="D3728" s="27" t="s">
        <v>13</v>
      </c>
      <c r="E3728" s="97"/>
      <c r="F3728" s="31"/>
      <c r="G3728" s="30"/>
      <c r="H3728" s="30" t="s">
        <v>168</v>
      </c>
      <c r="I3728" s="31" t="n">
        <v>1.89</v>
      </c>
      <c r="J3728" s="30" t="s">
        <v>230</v>
      </c>
      <c r="BM3728" s="0"/>
      <c r="BN3728" s="0"/>
      <c r="BO3728" s="0"/>
      <c r="BP3728" s="0"/>
      <c r="BQ3728" s="0"/>
      <c r="BR3728" s="0"/>
      <c r="BS3728" s="0"/>
      <c r="BT3728" s="0"/>
      <c r="BU3728" s="0"/>
      <c r="BV3728" s="0"/>
      <c r="BW3728" s="0"/>
      <c r="BX3728" s="0"/>
      <c r="BY3728" s="0"/>
      <c r="BZ3728" s="0"/>
      <c r="CA3728" s="0"/>
      <c r="CB3728" s="0"/>
      <c r="CC3728" s="0"/>
      <c r="CD3728" s="0"/>
      <c r="CE3728" s="0"/>
      <c r="CF3728" s="0"/>
      <c r="CG3728" s="0"/>
      <c r="CH3728" s="0"/>
      <c r="CI3728" s="0"/>
      <c r="CJ3728" s="0"/>
      <c r="CK3728" s="0"/>
      <c r="CL3728" s="0"/>
      <c r="CM3728" s="0"/>
      <c r="CN3728" s="0"/>
      <c r="CO3728" s="0"/>
      <c r="CP3728" s="0"/>
      <c r="CQ3728" s="0"/>
      <c r="CR3728" s="0"/>
      <c r="CS3728" s="0"/>
      <c r="CT3728" s="0"/>
      <c r="CU3728" s="0"/>
      <c r="CV3728" s="0"/>
      <c r="CW3728" s="0"/>
      <c r="CX3728" s="0"/>
      <c r="CY3728" s="0"/>
      <c r="CZ3728" s="0"/>
      <c r="DA3728" s="0"/>
      <c r="DB3728" s="0"/>
      <c r="DC3728" s="0"/>
      <c r="DD3728" s="0"/>
      <c r="DE3728" s="0"/>
      <c r="DF3728" s="0"/>
      <c r="DG3728" s="0"/>
      <c r="DH3728" s="0"/>
      <c r="DI3728" s="0"/>
      <c r="DJ3728" s="0"/>
      <c r="DK3728" s="0"/>
      <c r="DL3728" s="0"/>
      <c r="DM3728" s="0"/>
      <c r="DN3728" s="0"/>
      <c r="DO3728" s="0"/>
      <c r="DP3728" s="0"/>
      <c r="DQ3728" s="0"/>
      <c r="DR3728" s="0"/>
      <c r="DS3728" s="0"/>
      <c r="DT3728" s="0"/>
      <c r="DU3728" s="0"/>
      <c r="DV3728" s="0"/>
      <c r="DW3728" s="0"/>
      <c r="DX3728" s="0"/>
      <c r="DY3728" s="0"/>
      <c r="DZ3728" s="0"/>
      <c r="EA3728" s="0"/>
      <c r="EB3728" s="0"/>
      <c r="EC3728" s="0"/>
      <c r="ED3728" s="0"/>
      <c r="EE3728" s="0"/>
      <c r="EF3728" s="0"/>
      <c r="EG3728" s="0"/>
      <c r="EH3728" s="0"/>
      <c r="EI3728" s="0"/>
      <c r="EJ3728" s="0"/>
      <c r="EK3728" s="0"/>
      <c r="EL3728" s="0"/>
      <c r="EM3728" s="0"/>
      <c r="EN3728" s="0"/>
      <c r="EO3728" s="0"/>
      <c r="EP3728" s="0"/>
      <c r="EQ3728" s="0"/>
      <c r="ER3728" s="0"/>
      <c r="ES3728" s="0"/>
      <c r="ET3728" s="0"/>
      <c r="EU3728" s="0"/>
      <c r="EV3728" s="0"/>
      <c r="EW3728" s="0"/>
      <c r="EX3728" s="0"/>
      <c r="EY3728" s="0"/>
      <c r="EZ3728" s="0"/>
      <c r="FA3728" s="0"/>
      <c r="FB3728" s="0"/>
      <c r="FC3728" s="0"/>
      <c r="FD3728" s="0"/>
      <c r="FE3728" s="0"/>
      <c r="FF3728" s="0"/>
      <c r="FG3728" s="0"/>
      <c r="FH3728" s="0"/>
      <c r="FI3728" s="0"/>
      <c r="FJ3728" s="0"/>
      <c r="FK3728" s="0"/>
      <c r="FL3728" s="0"/>
      <c r="FM3728" s="0"/>
      <c r="FN3728" s="0"/>
      <c r="FO3728" s="0"/>
      <c r="FP3728" s="0"/>
      <c r="FQ3728" s="0"/>
      <c r="FR3728" s="0"/>
      <c r="FS3728" s="0"/>
      <c r="FT3728" s="0"/>
      <c r="FU3728" s="0"/>
      <c r="FV3728" s="0"/>
      <c r="FW3728" s="0"/>
      <c r="FX3728" s="0"/>
      <c r="FY3728" s="0"/>
      <c r="FZ3728" s="0"/>
      <c r="GA3728" s="0"/>
      <c r="GB3728" s="0"/>
      <c r="GC3728" s="0"/>
      <c r="GD3728" s="0"/>
      <c r="GE3728" s="0"/>
      <c r="GF3728" s="0"/>
      <c r="GG3728" s="0"/>
      <c r="GH3728" s="0"/>
      <c r="GI3728" s="0"/>
      <c r="GJ3728" s="0"/>
      <c r="GK3728" s="0"/>
      <c r="GL3728" s="0"/>
      <c r="GM3728" s="0"/>
      <c r="GN3728" s="0"/>
      <c r="GO3728" s="0"/>
      <c r="GP3728" s="0"/>
      <c r="GQ3728" s="0"/>
      <c r="GR3728" s="0"/>
      <c r="GS3728" s="0"/>
      <c r="GT3728" s="0"/>
      <c r="GU3728" s="0"/>
      <c r="GV3728" s="0"/>
      <c r="GW3728" s="0"/>
      <c r="GX3728" s="0"/>
      <c r="GY3728" s="0"/>
      <c r="GZ3728" s="0"/>
      <c r="HA3728" s="0"/>
      <c r="HB3728" s="0"/>
      <c r="HC3728" s="0"/>
      <c r="HD3728" s="0"/>
      <c r="HE3728" s="0"/>
      <c r="HF3728" s="0"/>
      <c r="HG3728" s="0"/>
      <c r="HH3728" s="0"/>
      <c r="HI3728" s="0"/>
      <c r="HJ3728" s="0"/>
      <c r="HK3728" s="0"/>
      <c r="HL3728" s="0"/>
      <c r="HM3728" s="0"/>
      <c r="HN3728" s="0"/>
      <c r="HO3728" s="0"/>
      <c r="HP3728" s="0"/>
      <c r="HQ3728" s="0"/>
      <c r="HR3728" s="0"/>
      <c r="HS3728" s="0"/>
      <c r="HT3728" s="0"/>
      <c r="HU3728" s="0"/>
      <c r="HV3728" s="0"/>
      <c r="HW3728" s="0"/>
      <c r="HX3728" s="0"/>
      <c r="HY3728" s="0"/>
      <c r="HZ3728" s="0"/>
      <c r="IA3728" s="0"/>
      <c r="IB3728" s="0"/>
      <c r="IC3728" s="0"/>
      <c r="ID3728" s="0"/>
      <c r="IE3728" s="0"/>
      <c r="IF3728" s="0"/>
      <c r="IG3728" s="0"/>
      <c r="IH3728" s="0"/>
      <c r="II3728" s="0"/>
      <c r="IJ3728" s="0"/>
      <c r="IK3728" s="0"/>
      <c r="IL3728" s="0"/>
      <c r="IM3728" s="0"/>
      <c r="IN3728" s="0"/>
      <c r="IO3728" s="0"/>
      <c r="IP3728" s="0"/>
      <c r="IQ3728" s="0"/>
      <c r="IR3728" s="0"/>
      <c r="IS3728" s="0"/>
      <c r="IT3728" s="0"/>
      <c r="IU3728" s="0"/>
      <c r="IV3728" s="0"/>
      <c r="IW3728" s="0"/>
      <c r="IX3728" s="0"/>
      <c r="IY3728" s="0"/>
      <c r="IZ3728" s="0"/>
      <c r="JA3728" s="0"/>
      <c r="JB3728" s="0"/>
      <c r="JC3728" s="0"/>
      <c r="JD3728" s="0"/>
      <c r="JE3728" s="0"/>
      <c r="JF3728" s="0"/>
      <c r="JG3728" s="0"/>
      <c r="JH3728" s="0"/>
      <c r="JI3728" s="0"/>
      <c r="JJ3728" s="0"/>
      <c r="JK3728" s="0"/>
      <c r="JL3728" s="0"/>
      <c r="JM3728" s="0"/>
      <c r="JN3728" s="0"/>
      <c r="JO3728" s="0"/>
      <c r="JP3728" s="0"/>
      <c r="JQ3728" s="0"/>
      <c r="JR3728" s="0"/>
      <c r="JS3728" s="0"/>
      <c r="JT3728" s="0"/>
      <c r="JU3728" s="0"/>
      <c r="JV3728" s="0"/>
      <c r="JW3728" s="0"/>
      <c r="JX3728" s="0"/>
      <c r="JY3728" s="0"/>
      <c r="JZ3728" s="0"/>
      <c r="KA3728" s="0"/>
      <c r="KB3728" s="0"/>
      <c r="KC3728" s="0"/>
      <c r="KD3728" s="0"/>
      <c r="KE3728" s="0"/>
      <c r="KF3728" s="0"/>
      <c r="KG3728" s="0"/>
      <c r="KH3728" s="0"/>
      <c r="KI3728" s="0"/>
      <c r="KJ3728" s="0"/>
      <c r="KK3728" s="0"/>
      <c r="KL3728" s="0"/>
      <c r="KM3728" s="0"/>
      <c r="KN3728" s="0"/>
      <c r="KO3728" s="0"/>
      <c r="KP3728" s="0"/>
      <c r="KQ3728" s="0"/>
      <c r="KR3728" s="0"/>
      <c r="KS3728" s="0"/>
      <c r="KT3728" s="0"/>
      <c r="KU3728" s="0"/>
      <c r="KV3728" s="0"/>
      <c r="KW3728" s="0"/>
      <c r="KX3728" s="0"/>
      <c r="KY3728" s="0"/>
      <c r="KZ3728" s="0"/>
      <c r="LA3728" s="0"/>
      <c r="LB3728" s="0"/>
      <c r="LC3728" s="0"/>
      <c r="LD3728" s="0"/>
      <c r="LE3728" s="0"/>
      <c r="LF3728" s="0"/>
      <c r="LG3728" s="0"/>
      <c r="LH3728" s="0"/>
      <c r="LI3728" s="0"/>
      <c r="LJ3728" s="0"/>
      <c r="LK3728" s="0"/>
      <c r="LL3728" s="0"/>
      <c r="LM3728" s="0"/>
      <c r="LN3728" s="0"/>
      <c r="LO3728" s="0"/>
      <c r="LP3728" s="0"/>
      <c r="LQ3728" s="0"/>
      <c r="LR3728" s="0"/>
      <c r="LS3728" s="0"/>
      <c r="LT3728" s="0"/>
      <c r="LU3728" s="0"/>
      <c r="LV3728" s="0"/>
      <c r="LW3728" s="0"/>
      <c r="LX3728" s="0"/>
      <c r="LY3728" s="0"/>
      <c r="LZ3728" s="0"/>
      <c r="MA3728" s="0"/>
      <c r="MB3728" s="0"/>
      <c r="MC3728" s="0"/>
      <c r="MD3728" s="0"/>
      <c r="ME3728" s="0"/>
      <c r="MF3728" s="0"/>
      <c r="MG3728" s="0"/>
      <c r="MH3728" s="0"/>
      <c r="MI3728" s="0"/>
      <c r="MJ3728" s="0"/>
      <c r="MK3728" s="0"/>
      <c r="ML3728" s="0"/>
      <c r="MM3728" s="0"/>
      <c r="MN3728" s="0"/>
      <c r="MO3728" s="0"/>
      <c r="MP3728" s="0"/>
      <c r="MQ3728" s="0"/>
      <c r="MR3728" s="0"/>
      <c r="MS3728" s="0"/>
      <c r="MT3728" s="0"/>
      <c r="MU3728" s="0"/>
      <c r="MV3728" s="0"/>
      <c r="MW3728" s="0"/>
      <c r="MX3728" s="0"/>
      <c r="MY3728" s="0"/>
      <c r="MZ3728" s="0"/>
      <c r="NA3728" s="0"/>
      <c r="NB3728" s="0"/>
      <c r="NC3728" s="0"/>
      <c r="ND3728" s="0"/>
      <c r="NE3728" s="0"/>
      <c r="NF3728" s="0"/>
      <c r="NG3728" s="0"/>
      <c r="NH3728" s="0"/>
      <c r="NI3728" s="0"/>
      <c r="NJ3728" s="0"/>
      <c r="NK3728" s="0"/>
      <c r="NL3728" s="0"/>
      <c r="NM3728" s="0"/>
      <c r="NN3728" s="0"/>
      <c r="NO3728" s="0"/>
      <c r="NP3728" s="0"/>
      <c r="NQ3728" s="0"/>
      <c r="NR3728" s="0"/>
      <c r="NS3728" s="0"/>
      <c r="NT3728" s="0"/>
      <c r="NU3728" s="0"/>
      <c r="NV3728" s="0"/>
      <c r="NW3728" s="0"/>
      <c r="NX3728" s="0"/>
      <c r="NY3728" s="0"/>
      <c r="NZ3728" s="0"/>
      <c r="OA3728" s="0"/>
      <c r="OB3728" s="0"/>
      <c r="OC3728" s="0"/>
      <c r="OD3728" s="0"/>
      <c r="OE3728" s="0"/>
      <c r="OF3728" s="0"/>
      <c r="OG3728" s="0"/>
      <c r="OH3728" s="0"/>
      <c r="OI3728" s="0"/>
      <c r="OJ3728" s="0"/>
      <c r="OK3728" s="0"/>
      <c r="OL3728" s="0"/>
      <c r="OM3728" s="0"/>
      <c r="ON3728" s="0"/>
      <c r="OO3728" s="0"/>
      <c r="OP3728" s="0"/>
      <c r="OQ3728" s="0"/>
      <c r="OR3728" s="0"/>
      <c r="OS3728" s="0"/>
      <c r="OT3728" s="0"/>
      <c r="OU3728" s="0"/>
      <c r="OV3728" s="0"/>
      <c r="OW3728" s="0"/>
      <c r="OX3728" s="0"/>
      <c r="OY3728" s="0"/>
      <c r="OZ3728" s="0"/>
      <c r="PA3728" s="0"/>
      <c r="PB3728" s="0"/>
      <c r="PC3728" s="0"/>
      <c r="PD3728" s="0"/>
      <c r="PE3728" s="0"/>
      <c r="PF3728" s="0"/>
      <c r="PG3728" s="0"/>
      <c r="PH3728" s="0"/>
      <c r="PI3728" s="0"/>
      <c r="PJ3728" s="0"/>
      <c r="PK3728" s="0"/>
      <c r="PL3728" s="0"/>
      <c r="PM3728" s="0"/>
      <c r="PN3728" s="0"/>
      <c r="PO3728" s="0"/>
      <c r="PP3728" s="0"/>
      <c r="PQ3728" s="0"/>
      <c r="PR3728" s="0"/>
      <c r="PS3728" s="0"/>
      <c r="PT3728" s="0"/>
      <c r="PU3728" s="0"/>
      <c r="PV3728" s="0"/>
      <c r="PW3728" s="0"/>
      <c r="PX3728" s="0"/>
      <c r="PY3728" s="0"/>
      <c r="PZ3728" s="0"/>
      <c r="QA3728" s="0"/>
      <c r="QB3728" s="0"/>
      <c r="QC3728" s="0"/>
      <c r="QD3728" s="0"/>
      <c r="QE3728" s="0"/>
      <c r="QF3728" s="0"/>
      <c r="QG3728" s="0"/>
      <c r="QH3728" s="0"/>
      <c r="QI3728" s="0"/>
      <c r="QJ3728" s="0"/>
      <c r="QK3728" s="0"/>
      <c r="QL3728" s="0"/>
      <c r="QM3728" s="0"/>
      <c r="QN3728" s="0"/>
      <c r="QO3728" s="0"/>
      <c r="QP3728" s="0"/>
      <c r="QQ3728" s="0"/>
      <c r="QR3728" s="0"/>
      <c r="QS3728" s="0"/>
      <c r="QT3728" s="0"/>
      <c r="QU3728" s="0"/>
      <c r="QV3728" s="0"/>
      <c r="QW3728" s="0"/>
      <c r="QX3728" s="0"/>
      <c r="QY3728" s="0"/>
      <c r="QZ3728" s="0"/>
      <c r="RA3728" s="0"/>
      <c r="RB3728" s="0"/>
      <c r="RC3728" s="0"/>
      <c r="RD3728" s="0"/>
      <c r="RE3728" s="0"/>
      <c r="RF3728" s="0"/>
      <c r="RG3728" s="0"/>
      <c r="RH3728" s="0"/>
      <c r="RI3728" s="0"/>
      <c r="RJ3728" s="0"/>
      <c r="RK3728" s="0"/>
      <c r="RL3728" s="0"/>
      <c r="RM3728" s="0"/>
      <c r="RN3728" s="0"/>
      <c r="RO3728" s="0"/>
      <c r="RP3728" s="0"/>
      <c r="RQ3728" s="0"/>
      <c r="RR3728" s="0"/>
      <c r="RS3728" s="0"/>
      <c r="RT3728" s="0"/>
      <c r="RU3728" s="0"/>
      <c r="RV3728" s="0"/>
      <c r="RW3728" s="0"/>
      <c r="RX3728" s="0"/>
      <c r="RY3728" s="0"/>
      <c r="RZ3728" s="0"/>
      <c r="SA3728" s="0"/>
      <c r="SB3728" s="0"/>
      <c r="SC3728" s="0"/>
      <c r="SD3728" s="0"/>
      <c r="SE3728" s="0"/>
      <c r="SF3728" s="0"/>
      <c r="SG3728" s="0"/>
      <c r="SH3728" s="0"/>
      <c r="SI3728" s="0"/>
      <c r="SJ3728" s="0"/>
      <c r="SK3728" s="0"/>
      <c r="SL3728" s="0"/>
      <c r="SM3728" s="0"/>
      <c r="SN3728" s="0"/>
      <c r="SO3728" s="0"/>
      <c r="SP3728" s="0"/>
      <c r="SQ3728" s="0"/>
      <c r="SR3728" s="0"/>
      <c r="SS3728" s="0"/>
      <c r="ST3728" s="0"/>
      <c r="SU3728" s="0"/>
      <c r="SV3728" s="0"/>
      <c r="SW3728" s="0"/>
      <c r="SX3728" s="0"/>
      <c r="SY3728" s="0"/>
      <c r="SZ3728" s="0"/>
      <c r="TA3728" s="0"/>
      <c r="TB3728" s="0"/>
      <c r="TC3728" s="0"/>
      <c r="TD3728" s="0"/>
      <c r="TE3728" s="0"/>
      <c r="TF3728" s="0"/>
      <c r="TG3728" s="0"/>
      <c r="TH3728" s="0"/>
      <c r="TI3728" s="0"/>
      <c r="TJ3728" s="0"/>
      <c r="TK3728" s="0"/>
      <c r="TL3728" s="0"/>
      <c r="TM3728" s="0"/>
      <c r="TN3728" s="0"/>
      <c r="TO3728" s="0"/>
      <c r="TP3728" s="0"/>
      <c r="TQ3728" s="0"/>
      <c r="TR3728" s="0"/>
      <c r="TS3728" s="0"/>
      <c r="TT3728" s="0"/>
      <c r="TU3728" s="0"/>
      <c r="TV3728" s="0"/>
      <c r="TW3728" s="0"/>
      <c r="TX3728" s="0"/>
      <c r="TY3728" s="0"/>
      <c r="TZ3728" s="0"/>
      <c r="UA3728" s="0"/>
      <c r="UB3728" s="0"/>
      <c r="UC3728" s="0"/>
      <c r="UD3728" s="0"/>
      <c r="UE3728" s="0"/>
      <c r="UF3728" s="0"/>
      <c r="UG3728" s="0"/>
      <c r="UH3728" s="0"/>
      <c r="UI3728" s="0"/>
      <c r="UJ3728" s="0"/>
      <c r="UK3728" s="0"/>
      <c r="UL3728" s="0"/>
      <c r="UM3728" s="0"/>
      <c r="UN3728" s="0"/>
      <c r="UO3728" s="0"/>
      <c r="UP3728" s="0"/>
      <c r="UQ3728" s="0"/>
      <c r="UR3728" s="0"/>
      <c r="US3728" s="0"/>
      <c r="UT3728" s="0"/>
      <c r="UU3728" s="0"/>
      <c r="UV3728" s="0"/>
      <c r="UW3728" s="0"/>
      <c r="UX3728" s="0"/>
      <c r="UY3728" s="0"/>
      <c r="UZ3728" s="0"/>
      <c r="VA3728" s="0"/>
      <c r="VB3728" s="0"/>
      <c r="VC3728" s="0"/>
      <c r="VD3728" s="0"/>
      <c r="VE3728" s="0"/>
      <c r="VF3728" s="0"/>
      <c r="VG3728" s="0"/>
      <c r="VH3728" s="0"/>
      <c r="VI3728" s="0"/>
      <c r="VJ3728" s="0"/>
      <c r="VK3728" s="0"/>
      <c r="VL3728" s="0"/>
      <c r="VM3728" s="0"/>
      <c r="VN3728" s="0"/>
      <c r="VO3728" s="0"/>
      <c r="VP3728" s="0"/>
      <c r="VQ3728" s="0"/>
      <c r="VR3728" s="0"/>
      <c r="VS3728" s="0"/>
      <c r="VT3728" s="0"/>
      <c r="VU3728" s="0"/>
      <c r="VV3728" s="0"/>
      <c r="VW3728" s="0"/>
      <c r="VX3728" s="0"/>
      <c r="VY3728" s="0"/>
      <c r="VZ3728" s="0"/>
      <c r="WA3728" s="0"/>
      <c r="WB3728" s="0"/>
      <c r="WC3728" s="0"/>
      <c r="WD3728" s="0"/>
      <c r="WE3728" s="0"/>
      <c r="WF3728" s="0"/>
      <c r="WG3728" s="0"/>
      <c r="WH3728" s="0"/>
      <c r="WI3728" s="0"/>
      <c r="WJ3728" s="0"/>
      <c r="WK3728" s="0"/>
      <c r="WL3728" s="0"/>
      <c r="WM3728" s="0"/>
      <c r="WN3728" s="0"/>
      <c r="WO3728" s="0"/>
      <c r="WP3728" s="0"/>
      <c r="WQ3728" s="0"/>
      <c r="WR3728" s="0"/>
      <c r="WS3728" s="0"/>
      <c r="WT3728" s="0"/>
      <c r="WU3728" s="0"/>
      <c r="WV3728" s="0"/>
      <c r="WW3728" s="0"/>
      <c r="WX3728" s="0"/>
      <c r="WY3728" s="0"/>
      <c r="WZ3728" s="0"/>
      <c r="XA3728" s="0"/>
      <c r="XB3728" s="0"/>
      <c r="XC3728" s="0"/>
      <c r="XD3728" s="0"/>
      <c r="XE3728" s="0"/>
      <c r="XF3728" s="0"/>
      <c r="XG3728" s="0"/>
      <c r="XH3728" s="0"/>
      <c r="XI3728" s="0"/>
      <c r="XJ3728" s="0"/>
      <c r="XK3728" s="0"/>
      <c r="XL3728" s="0"/>
      <c r="XM3728" s="0"/>
      <c r="XN3728" s="0"/>
      <c r="XO3728" s="0"/>
      <c r="XP3728" s="0"/>
      <c r="XQ3728" s="0"/>
      <c r="XR3728" s="0"/>
      <c r="XS3728" s="0"/>
      <c r="XT3728" s="0"/>
      <c r="XU3728" s="0"/>
      <c r="XV3728" s="0"/>
      <c r="XW3728" s="0"/>
      <c r="XX3728" s="0"/>
      <c r="XY3728" s="0"/>
      <c r="XZ3728" s="0"/>
      <c r="YA3728" s="0"/>
      <c r="YB3728" s="0"/>
      <c r="YC3728" s="0"/>
      <c r="YD3728" s="0"/>
      <c r="YE3728" s="0"/>
      <c r="YF3728" s="0"/>
      <c r="YG3728" s="0"/>
      <c r="YH3728" s="0"/>
      <c r="YI3728" s="0"/>
      <c r="YJ3728" s="0"/>
      <c r="YK3728" s="0"/>
      <c r="YL3728" s="0"/>
      <c r="YM3728" s="0"/>
      <c r="YN3728" s="0"/>
      <c r="YO3728" s="0"/>
      <c r="YP3728" s="0"/>
      <c r="YQ3728" s="0"/>
      <c r="YR3728" s="0"/>
      <c r="YS3728" s="0"/>
      <c r="YT3728" s="0"/>
      <c r="YU3728" s="0"/>
      <c r="YV3728" s="0"/>
      <c r="YW3728" s="0"/>
      <c r="YX3728" s="0"/>
      <c r="YY3728" s="0"/>
      <c r="YZ3728" s="0"/>
      <c r="ZA3728" s="0"/>
      <c r="ZB3728" s="0"/>
      <c r="ZC3728" s="0"/>
      <c r="ZD3728" s="0"/>
      <c r="ZE3728" s="0"/>
      <c r="ZF3728" s="0"/>
      <c r="ZG3728" s="0"/>
      <c r="ZH3728" s="0"/>
      <c r="ZI3728" s="0"/>
      <c r="ZJ3728" s="0"/>
      <c r="ZK3728" s="0"/>
      <c r="ZL3728" s="0"/>
      <c r="ZM3728" s="0"/>
      <c r="ZN3728" s="0"/>
      <c r="ZO3728" s="0"/>
      <c r="ZP3728" s="0"/>
      <c r="ZQ3728" s="0"/>
      <c r="ZR3728" s="0"/>
      <c r="ZS3728" s="0"/>
      <c r="ZT3728" s="0"/>
      <c r="ZU3728" s="0"/>
      <c r="ZV3728" s="0"/>
      <c r="ZW3728" s="0"/>
      <c r="ZX3728" s="0"/>
      <c r="ZY3728" s="0"/>
      <c r="ZZ3728" s="0"/>
      <c r="AAA3728" s="0"/>
      <c r="AAB3728" s="0"/>
      <c r="AAC3728" s="0"/>
      <c r="AAD3728" s="0"/>
      <c r="AAE3728" s="0"/>
      <c r="AAF3728" s="0"/>
      <c r="AAG3728" s="0"/>
      <c r="AAH3728" s="0"/>
      <c r="AAI3728" s="0"/>
      <c r="AAJ3728" s="0"/>
      <c r="AAK3728" s="0"/>
      <c r="AAL3728" s="0"/>
      <c r="AAM3728" s="0"/>
      <c r="AAN3728" s="0"/>
      <c r="AAO3728" s="0"/>
      <c r="AAP3728" s="0"/>
      <c r="AAQ3728" s="0"/>
      <c r="AAR3728" s="0"/>
      <c r="AAS3728" s="0"/>
      <c r="AAT3728" s="0"/>
      <c r="AAU3728" s="0"/>
      <c r="AAV3728" s="0"/>
      <c r="AAW3728" s="0"/>
      <c r="AAX3728" s="0"/>
      <c r="AAY3728" s="0"/>
      <c r="AAZ3728" s="0"/>
      <c r="ABA3728" s="0"/>
      <c r="ABB3728" s="0"/>
      <c r="ABC3728" s="0"/>
      <c r="ABD3728" s="0"/>
      <c r="ABE3728" s="0"/>
      <c r="ABF3728" s="0"/>
      <c r="ABG3728" s="0"/>
      <c r="ABH3728" s="0"/>
      <c r="ABI3728" s="0"/>
      <c r="ABJ3728" s="0"/>
      <c r="ABK3728" s="0"/>
      <c r="ABL3728" s="0"/>
      <c r="ABM3728" s="0"/>
      <c r="ABN3728" s="0"/>
      <c r="ABO3728" s="0"/>
      <c r="ABP3728" s="0"/>
      <c r="ABQ3728" s="0"/>
      <c r="ABR3728" s="0"/>
      <c r="ABS3728" s="0"/>
      <c r="ABT3728" s="0"/>
      <c r="ABU3728" s="0"/>
      <c r="ABV3728" s="0"/>
      <c r="ABW3728" s="0"/>
      <c r="ABX3728" s="0"/>
      <c r="ABY3728" s="0"/>
      <c r="ABZ3728" s="0"/>
      <c r="ACA3728" s="0"/>
      <c r="ACB3728" s="0"/>
      <c r="ACC3728" s="0"/>
      <c r="ACD3728" s="0"/>
      <c r="ACE3728" s="0"/>
      <c r="ACF3728" s="0"/>
      <c r="ACG3728" s="0"/>
      <c r="ACH3728" s="0"/>
      <c r="ACI3728" s="0"/>
      <c r="ACJ3728" s="0"/>
      <c r="ACK3728" s="0"/>
      <c r="ACL3728" s="0"/>
      <c r="ACM3728" s="0"/>
      <c r="ACN3728" s="0"/>
      <c r="ACO3728" s="0"/>
      <c r="ACP3728" s="0"/>
      <c r="ACQ3728" s="0"/>
      <c r="ACR3728" s="0"/>
      <c r="ACS3728" s="0"/>
      <c r="ACT3728" s="0"/>
      <c r="ACU3728" s="0"/>
      <c r="ACV3728" s="0"/>
      <c r="ACW3728" s="0"/>
      <c r="ACX3728" s="0"/>
      <c r="ACY3728" s="0"/>
      <c r="ACZ3728" s="0"/>
      <c r="ADA3728" s="0"/>
      <c r="ADB3728" s="0"/>
      <c r="ADC3728" s="0"/>
      <c r="ADD3728" s="0"/>
      <c r="ADE3728" s="0"/>
      <c r="ADF3728" s="0"/>
      <c r="ADG3728" s="0"/>
      <c r="ADH3728" s="0"/>
      <c r="ADI3728" s="0"/>
      <c r="ADJ3728" s="0"/>
      <c r="ADK3728" s="0"/>
      <c r="ADL3728" s="0"/>
      <c r="ADM3728" s="0"/>
      <c r="ADN3728" s="0"/>
      <c r="ADO3728" s="0"/>
      <c r="ADP3728" s="0"/>
      <c r="ADQ3728" s="0"/>
      <c r="ADR3728" s="0"/>
      <c r="ADS3728" s="0"/>
      <c r="ADT3728" s="0"/>
      <c r="ADU3728" s="0"/>
      <c r="ADV3728" s="0"/>
      <c r="ADW3728" s="0"/>
      <c r="ADX3728" s="0"/>
      <c r="ADY3728" s="0"/>
      <c r="ADZ3728" s="0"/>
      <c r="AEA3728" s="0"/>
      <c r="AEB3728" s="0"/>
      <c r="AEC3728" s="0"/>
      <c r="AED3728" s="0"/>
      <c r="AEE3728" s="0"/>
      <c r="AEF3728" s="0"/>
      <c r="AEG3728" s="0"/>
      <c r="AEH3728" s="0"/>
      <c r="AEI3728" s="0"/>
      <c r="AEJ3728" s="0"/>
      <c r="AEK3728" s="0"/>
      <c r="AEL3728" s="0"/>
      <c r="AEM3728" s="0"/>
      <c r="AEN3728" s="0"/>
      <c r="AEO3728" s="0"/>
      <c r="AEP3728" s="0"/>
      <c r="AEQ3728" s="0"/>
      <c r="AER3728" s="0"/>
      <c r="AES3728" s="0"/>
      <c r="AET3728" s="0"/>
      <c r="AEU3728" s="0"/>
      <c r="AEV3728" s="0"/>
      <c r="AEW3728" s="0"/>
      <c r="AEX3728" s="0"/>
      <c r="AEY3728" s="0"/>
      <c r="AEZ3728" s="0"/>
      <c r="AFA3728" s="0"/>
      <c r="AFB3728" s="0"/>
      <c r="AFC3728" s="0"/>
      <c r="AFD3728" s="0"/>
      <c r="AFE3728" s="0"/>
      <c r="AFF3728" s="0"/>
      <c r="AFG3728" s="0"/>
      <c r="AFH3728" s="0"/>
      <c r="AFI3728" s="0"/>
      <c r="AFJ3728" s="0"/>
      <c r="AFK3728" s="0"/>
      <c r="AFL3728" s="0"/>
      <c r="AFM3728" s="0"/>
      <c r="AFN3728" s="0"/>
      <c r="AFO3728" s="0"/>
      <c r="AFP3728" s="0"/>
      <c r="AFQ3728" s="0"/>
      <c r="AFR3728" s="0"/>
      <c r="AFS3728" s="0"/>
      <c r="AFT3728" s="0"/>
      <c r="AFU3728" s="0"/>
      <c r="AFV3728" s="0"/>
      <c r="AFW3728" s="0"/>
      <c r="AFX3728" s="0"/>
      <c r="AFY3728" s="0"/>
      <c r="AFZ3728" s="0"/>
      <c r="AGA3728" s="0"/>
      <c r="AGB3728" s="0"/>
      <c r="AGC3728" s="0"/>
      <c r="AGD3728" s="0"/>
      <c r="AGE3728" s="0"/>
      <c r="AGF3728" s="0"/>
      <c r="AGG3728" s="0"/>
      <c r="AGH3728" s="0"/>
      <c r="AGI3728" s="0"/>
      <c r="AGJ3728" s="0"/>
      <c r="AGK3728" s="0"/>
      <c r="AGL3728" s="0"/>
      <c r="AGM3728" s="0"/>
      <c r="AGN3728" s="0"/>
      <c r="AGO3728" s="0"/>
      <c r="AGP3728" s="0"/>
      <c r="AGQ3728" s="0"/>
      <c r="AGR3728" s="0"/>
      <c r="AGS3728" s="0"/>
      <c r="AGT3728" s="0"/>
      <c r="AGU3728" s="0"/>
      <c r="AGV3728" s="0"/>
      <c r="AGW3728" s="0"/>
      <c r="AGX3728" s="0"/>
      <c r="AGY3728" s="0"/>
      <c r="AGZ3728" s="0"/>
      <c r="AHA3728" s="0"/>
      <c r="AHB3728" s="0"/>
      <c r="AHC3728" s="0"/>
      <c r="AHD3728" s="0"/>
      <c r="AHE3728" s="0"/>
      <c r="AHF3728" s="0"/>
      <c r="AHG3728" s="0"/>
      <c r="AHH3728" s="0"/>
      <c r="AHI3728" s="0"/>
      <c r="AHJ3728" s="0"/>
      <c r="AHK3728" s="0"/>
      <c r="AHL3728" s="0"/>
      <c r="AHM3728" s="0"/>
      <c r="AHN3728" s="0"/>
      <c r="AHO3728" s="0"/>
      <c r="AHP3728" s="0"/>
      <c r="AHQ3728" s="0"/>
      <c r="AHR3728" s="0"/>
      <c r="AHS3728" s="0"/>
      <c r="AHT3728" s="0"/>
      <c r="AHU3728" s="0"/>
      <c r="AHV3728" s="0"/>
      <c r="AHW3728" s="0"/>
      <c r="AHX3728" s="0"/>
      <c r="AHY3728" s="0"/>
      <c r="AHZ3728" s="0"/>
      <c r="AIA3728" s="0"/>
      <c r="AIB3728" s="0"/>
      <c r="AIC3728" s="0"/>
      <c r="AID3728" s="0"/>
      <c r="AIE3728" s="0"/>
      <c r="AIF3728" s="0"/>
      <c r="AIG3728" s="0"/>
      <c r="AIH3728" s="0"/>
      <c r="AII3728" s="0"/>
      <c r="AIJ3728" s="0"/>
      <c r="AIK3728" s="0"/>
      <c r="AIL3728" s="0"/>
      <c r="AIM3728" s="0"/>
      <c r="AIN3728" s="0"/>
      <c r="AIO3728" s="0"/>
      <c r="AIP3728" s="0"/>
      <c r="AIQ3728" s="0"/>
      <c r="AIR3728" s="0"/>
      <c r="AIS3728" s="0"/>
      <c r="AIT3728" s="0"/>
      <c r="AIU3728" s="0"/>
      <c r="AIV3728" s="0"/>
      <c r="AIW3728" s="0"/>
      <c r="AIX3728" s="0"/>
      <c r="AIY3728" s="0"/>
      <c r="AIZ3728" s="0"/>
      <c r="AJA3728" s="0"/>
      <c r="AJB3728" s="0"/>
      <c r="AJC3728" s="0"/>
      <c r="AJD3728" s="0"/>
      <c r="AJE3728" s="0"/>
      <c r="AJF3728" s="0"/>
      <c r="AJG3728" s="0"/>
      <c r="AJH3728" s="0"/>
      <c r="AJI3728" s="0"/>
      <c r="AJJ3728" s="0"/>
      <c r="AJK3728" s="0"/>
      <c r="AJL3728" s="0"/>
      <c r="AJM3728" s="0"/>
      <c r="AJN3728" s="0"/>
      <c r="AJO3728" s="0"/>
      <c r="AJP3728" s="0"/>
      <c r="AJQ3728" s="0"/>
      <c r="AJR3728" s="0"/>
      <c r="AJS3728" s="0"/>
      <c r="AJT3728" s="0"/>
      <c r="AJU3728" s="0"/>
      <c r="AJV3728" s="0"/>
      <c r="AJW3728" s="0"/>
      <c r="AJX3728" s="0"/>
      <c r="AJY3728" s="0"/>
      <c r="AJZ3728" s="0"/>
      <c r="AKA3728" s="0"/>
      <c r="AKB3728" s="0"/>
      <c r="AKC3728" s="0"/>
      <c r="AKD3728" s="0"/>
      <c r="AKE3728" s="0"/>
      <c r="AKF3728" s="0"/>
      <c r="AKG3728" s="0"/>
      <c r="AKH3728" s="0"/>
      <c r="AKI3728" s="0"/>
      <c r="AKJ3728" s="0"/>
      <c r="AKK3728" s="0"/>
      <c r="AKL3728" s="0"/>
      <c r="AKM3728" s="0"/>
      <c r="AKN3728" s="0"/>
      <c r="AKO3728" s="0"/>
      <c r="AKP3728" s="0"/>
      <c r="AKQ3728" s="0"/>
      <c r="AKR3728" s="0"/>
      <c r="AKS3728" s="0"/>
      <c r="AKT3728" s="0"/>
      <c r="AKU3728" s="0"/>
      <c r="AKV3728" s="0"/>
      <c r="AKW3728" s="0"/>
      <c r="AKX3728" s="0"/>
      <c r="AKY3728" s="0"/>
      <c r="AKZ3728" s="0"/>
      <c r="ALA3728" s="0"/>
      <c r="ALB3728" s="0"/>
      <c r="ALC3728" s="0"/>
      <c r="ALD3728" s="0"/>
      <c r="ALE3728" s="0"/>
      <c r="ALF3728" s="0"/>
      <c r="ALG3728" s="0"/>
      <c r="ALH3728" s="0"/>
      <c r="ALI3728" s="0"/>
      <c r="ALJ3728" s="0"/>
      <c r="ALK3728" s="0"/>
      <c r="ALL3728" s="0"/>
      <c r="ALM3728" s="0"/>
      <c r="ALN3728" s="0"/>
      <c r="ALO3728" s="0"/>
      <c r="ALP3728" s="0"/>
      <c r="ALQ3728" s="0"/>
      <c r="ALR3728" s="0"/>
      <c r="ALS3728" s="0"/>
      <c r="ALT3728" s="0"/>
      <c r="ALU3728" s="0"/>
      <c r="ALV3728" s="0"/>
      <c r="ALW3728" s="0"/>
      <c r="ALX3728" s="0"/>
      <c r="ALY3728" s="0"/>
      <c r="ALZ3728" s="0"/>
      <c r="AMA3728" s="0"/>
      <c r="AMB3728" s="0"/>
      <c r="AMC3728" s="0"/>
      <c r="AMD3728" s="0"/>
      <c r="AME3728" s="0"/>
      <c r="AMF3728" s="0"/>
      <c r="AMG3728" s="0"/>
      <c r="AMH3728" s="0"/>
      <c r="AMI3728" s="0"/>
    </row>
    <row r="3729" customFormat="false" ht="12.75" hidden="false" customHeight="false" outlineLevel="0" collapsed="false">
      <c r="A3729" s="1" t="s">
        <v>2475</v>
      </c>
      <c r="C3729" s="99" t="s">
        <v>2485</v>
      </c>
      <c r="D3729" s="100" t="s">
        <v>13</v>
      </c>
      <c r="E3729" s="72" t="n">
        <v>2.3</v>
      </c>
      <c r="F3729" s="73" t="n">
        <v>3.95</v>
      </c>
      <c r="G3729" s="72" t="s">
        <v>1830</v>
      </c>
      <c r="I3729" s="3"/>
      <c r="BM3729" s="0"/>
      <c r="BN3729" s="0"/>
      <c r="BO3729" s="0"/>
      <c r="BP3729" s="0"/>
      <c r="BQ3729" s="0"/>
      <c r="BR3729" s="0"/>
      <c r="BS3729" s="0"/>
      <c r="BT3729" s="0"/>
      <c r="BU3729" s="0"/>
      <c r="BV3729" s="0"/>
      <c r="BW3729" s="0"/>
      <c r="BX3729" s="0"/>
      <c r="BY3729" s="0"/>
      <c r="BZ3729" s="0"/>
      <c r="CA3729" s="0"/>
      <c r="CB3729" s="0"/>
      <c r="CC3729" s="0"/>
      <c r="CD3729" s="0"/>
      <c r="CE3729" s="0"/>
      <c r="CF3729" s="0"/>
      <c r="CG3729" s="0"/>
      <c r="CH3729" s="0"/>
      <c r="CI3729" s="0"/>
      <c r="CJ3729" s="0"/>
      <c r="CK3729" s="0"/>
      <c r="CL3729" s="0"/>
      <c r="CM3729" s="0"/>
      <c r="CN3729" s="0"/>
      <c r="CO3729" s="0"/>
      <c r="CP3729" s="0"/>
      <c r="CQ3729" s="0"/>
      <c r="CR3729" s="0"/>
      <c r="CS3729" s="0"/>
      <c r="CT3729" s="0"/>
      <c r="CU3729" s="0"/>
      <c r="CV3729" s="0"/>
      <c r="CW3729" s="0"/>
      <c r="CX3729" s="0"/>
      <c r="CY3729" s="0"/>
      <c r="CZ3729" s="0"/>
      <c r="DA3729" s="0"/>
      <c r="DB3729" s="0"/>
      <c r="DC3729" s="0"/>
      <c r="DD3729" s="0"/>
      <c r="DE3729" s="0"/>
      <c r="DF3729" s="0"/>
      <c r="DG3729" s="0"/>
      <c r="DH3729" s="0"/>
      <c r="DI3729" s="0"/>
      <c r="DJ3729" s="0"/>
      <c r="DK3729" s="0"/>
      <c r="DL3729" s="0"/>
      <c r="DM3729" s="0"/>
      <c r="DN3729" s="0"/>
      <c r="DO3729" s="0"/>
      <c r="DP3729" s="0"/>
      <c r="DQ3729" s="0"/>
      <c r="DR3729" s="0"/>
      <c r="DS3729" s="0"/>
      <c r="DT3729" s="0"/>
      <c r="DU3729" s="0"/>
      <c r="DV3729" s="0"/>
      <c r="DW3729" s="0"/>
      <c r="DX3729" s="0"/>
      <c r="DY3729" s="0"/>
      <c r="DZ3729" s="0"/>
      <c r="EA3729" s="0"/>
      <c r="EB3729" s="0"/>
      <c r="EC3729" s="0"/>
      <c r="ED3729" s="0"/>
      <c r="EE3729" s="0"/>
      <c r="EF3729" s="0"/>
      <c r="EG3729" s="0"/>
      <c r="EH3729" s="0"/>
      <c r="EI3729" s="0"/>
      <c r="EJ3729" s="0"/>
      <c r="EK3729" s="0"/>
      <c r="EL3729" s="0"/>
      <c r="EM3729" s="0"/>
      <c r="EN3729" s="0"/>
      <c r="EO3729" s="0"/>
      <c r="EP3729" s="0"/>
      <c r="EQ3729" s="0"/>
      <c r="ER3729" s="0"/>
      <c r="ES3729" s="0"/>
      <c r="ET3729" s="0"/>
      <c r="EU3729" s="0"/>
      <c r="EV3729" s="0"/>
      <c r="EW3729" s="0"/>
      <c r="EX3729" s="0"/>
      <c r="EY3729" s="0"/>
      <c r="EZ3729" s="0"/>
      <c r="FA3729" s="0"/>
      <c r="FB3729" s="0"/>
      <c r="FC3729" s="0"/>
      <c r="FD3729" s="0"/>
      <c r="FE3729" s="0"/>
      <c r="FF3729" s="0"/>
      <c r="FG3729" s="0"/>
      <c r="FH3729" s="0"/>
      <c r="FI3729" s="0"/>
      <c r="FJ3729" s="0"/>
      <c r="FK3729" s="0"/>
      <c r="FL3729" s="0"/>
      <c r="FM3729" s="0"/>
      <c r="FN3729" s="0"/>
      <c r="FO3729" s="0"/>
      <c r="FP3729" s="0"/>
      <c r="FQ3729" s="0"/>
      <c r="FR3729" s="0"/>
      <c r="FS3729" s="0"/>
      <c r="FT3729" s="0"/>
      <c r="FU3729" s="0"/>
      <c r="FV3729" s="0"/>
      <c r="FW3729" s="0"/>
      <c r="FX3729" s="0"/>
      <c r="FY3729" s="0"/>
      <c r="FZ3729" s="0"/>
      <c r="GA3729" s="0"/>
      <c r="GB3729" s="0"/>
      <c r="GC3729" s="0"/>
      <c r="GD3729" s="0"/>
      <c r="GE3729" s="0"/>
      <c r="GF3729" s="0"/>
      <c r="GG3729" s="0"/>
      <c r="GH3729" s="0"/>
      <c r="GI3729" s="0"/>
      <c r="GJ3729" s="0"/>
      <c r="GK3729" s="0"/>
      <c r="GL3729" s="0"/>
      <c r="GM3729" s="0"/>
      <c r="GN3729" s="0"/>
      <c r="GO3729" s="0"/>
      <c r="GP3729" s="0"/>
      <c r="GQ3729" s="0"/>
      <c r="GR3729" s="0"/>
      <c r="GS3729" s="0"/>
      <c r="GT3729" s="0"/>
      <c r="GU3729" s="0"/>
      <c r="GV3729" s="0"/>
      <c r="GW3729" s="0"/>
      <c r="GX3729" s="0"/>
      <c r="GY3729" s="0"/>
      <c r="GZ3729" s="0"/>
      <c r="HA3729" s="0"/>
      <c r="HB3729" s="0"/>
      <c r="HC3729" s="0"/>
      <c r="HD3729" s="0"/>
      <c r="HE3729" s="0"/>
      <c r="HF3729" s="0"/>
      <c r="HG3729" s="0"/>
      <c r="HH3729" s="0"/>
      <c r="HI3729" s="0"/>
      <c r="HJ3729" s="0"/>
      <c r="HK3729" s="0"/>
      <c r="HL3729" s="0"/>
      <c r="HM3729" s="0"/>
      <c r="HN3729" s="0"/>
      <c r="HO3729" s="0"/>
      <c r="HP3729" s="0"/>
      <c r="HQ3729" s="0"/>
      <c r="HR3729" s="0"/>
      <c r="HS3729" s="0"/>
      <c r="HT3729" s="0"/>
      <c r="HU3729" s="0"/>
      <c r="HV3729" s="0"/>
      <c r="HW3729" s="0"/>
      <c r="HX3729" s="0"/>
      <c r="HY3729" s="0"/>
      <c r="HZ3729" s="0"/>
      <c r="IA3729" s="0"/>
      <c r="IB3729" s="0"/>
      <c r="IC3729" s="0"/>
      <c r="ID3729" s="0"/>
      <c r="IE3729" s="0"/>
      <c r="IF3729" s="0"/>
      <c r="IG3729" s="0"/>
      <c r="IH3729" s="0"/>
      <c r="II3729" s="0"/>
      <c r="IJ3729" s="0"/>
      <c r="IK3729" s="0"/>
      <c r="IL3729" s="0"/>
      <c r="IM3729" s="0"/>
      <c r="IN3729" s="0"/>
      <c r="IO3729" s="0"/>
      <c r="IP3729" s="0"/>
      <c r="IQ3729" s="0"/>
      <c r="IR3729" s="0"/>
      <c r="IS3729" s="0"/>
      <c r="IT3729" s="0"/>
      <c r="IU3729" s="0"/>
      <c r="IV3729" s="0"/>
      <c r="IW3729" s="0"/>
      <c r="IX3729" s="0"/>
      <c r="IY3729" s="0"/>
      <c r="IZ3729" s="0"/>
      <c r="JA3729" s="0"/>
      <c r="JB3729" s="0"/>
      <c r="JC3729" s="0"/>
      <c r="JD3729" s="0"/>
      <c r="JE3729" s="0"/>
      <c r="JF3729" s="0"/>
      <c r="JG3729" s="0"/>
      <c r="JH3729" s="0"/>
      <c r="JI3729" s="0"/>
      <c r="JJ3729" s="0"/>
      <c r="JK3729" s="0"/>
      <c r="JL3729" s="0"/>
      <c r="JM3729" s="0"/>
      <c r="JN3729" s="0"/>
      <c r="JO3729" s="0"/>
      <c r="JP3729" s="0"/>
      <c r="JQ3729" s="0"/>
      <c r="JR3729" s="0"/>
      <c r="JS3729" s="0"/>
      <c r="JT3729" s="0"/>
      <c r="JU3729" s="0"/>
      <c r="JV3729" s="0"/>
      <c r="JW3729" s="0"/>
      <c r="JX3729" s="0"/>
      <c r="JY3729" s="0"/>
      <c r="JZ3729" s="0"/>
      <c r="KA3729" s="0"/>
      <c r="KB3729" s="0"/>
      <c r="KC3729" s="0"/>
      <c r="KD3729" s="0"/>
      <c r="KE3729" s="0"/>
      <c r="KF3729" s="0"/>
      <c r="KG3729" s="0"/>
      <c r="KH3729" s="0"/>
      <c r="KI3729" s="0"/>
      <c r="KJ3729" s="0"/>
      <c r="KK3729" s="0"/>
      <c r="KL3729" s="0"/>
      <c r="KM3729" s="0"/>
      <c r="KN3729" s="0"/>
      <c r="KO3729" s="0"/>
      <c r="KP3729" s="0"/>
      <c r="KQ3729" s="0"/>
      <c r="KR3729" s="0"/>
      <c r="KS3729" s="0"/>
      <c r="KT3729" s="0"/>
      <c r="KU3729" s="0"/>
      <c r="KV3729" s="0"/>
      <c r="KW3729" s="0"/>
      <c r="KX3729" s="0"/>
      <c r="KY3729" s="0"/>
      <c r="KZ3729" s="0"/>
      <c r="LA3729" s="0"/>
      <c r="LB3729" s="0"/>
      <c r="LC3729" s="0"/>
      <c r="LD3729" s="0"/>
      <c r="LE3729" s="0"/>
      <c r="LF3729" s="0"/>
      <c r="LG3729" s="0"/>
      <c r="LH3729" s="0"/>
      <c r="LI3729" s="0"/>
      <c r="LJ3729" s="0"/>
      <c r="LK3729" s="0"/>
      <c r="LL3729" s="0"/>
      <c r="LM3729" s="0"/>
      <c r="LN3729" s="0"/>
      <c r="LO3729" s="0"/>
      <c r="LP3729" s="0"/>
      <c r="LQ3729" s="0"/>
      <c r="LR3729" s="0"/>
      <c r="LS3729" s="0"/>
      <c r="LT3729" s="0"/>
      <c r="LU3729" s="0"/>
      <c r="LV3729" s="0"/>
      <c r="LW3729" s="0"/>
      <c r="LX3729" s="0"/>
      <c r="LY3729" s="0"/>
      <c r="LZ3729" s="0"/>
      <c r="MA3729" s="0"/>
      <c r="MB3729" s="0"/>
      <c r="MC3729" s="0"/>
      <c r="MD3729" s="0"/>
      <c r="ME3729" s="0"/>
      <c r="MF3729" s="0"/>
      <c r="MG3729" s="0"/>
      <c r="MH3729" s="0"/>
      <c r="MI3729" s="0"/>
      <c r="MJ3729" s="0"/>
      <c r="MK3729" s="0"/>
      <c r="ML3729" s="0"/>
      <c r="MM3729" s="0"/>
      <c r="MN3729" s="0"/>
      <c r="MO3729" s="0"/>
      <c r="MP3729" s="0"/>
      <c r="MQ3729" s="0"/>
      <c r="MR3729" s="0"/>
      <c r="MS3729" s="0"/>
      <c r="MT3729" s="0"/>
      <c r="MU3729" s="0"/>
      <c r="MV3729" s="0"/>
      <c r="MW3729" s="0"/>
      <c r="MX3729" s="0"/>
      <c r="MY3729" s="0"/>
      <c r="MZ3729" s="0"/>
      <c r="NA3729" s="0"/>
      <c r="NB3729" s="0"/>
      <c r="NC3729" s="0"/>
      <c r="ND3729" s="0"/>
      <c r="NE3729" s="0"/>
      <c r="NF3729" s="0"/>
      <c r="NG3729" s="0"/>
      <c r="NH3729" s="0"/>
      <c r="NI3729" s="0"/>
      <c r="NJ3729" s="0"/>
      <c r="NK3729" s="0"/>
      <c r="NL3729" s="0"/>
      <c r="NM3729" s="0"/>
      <c r="NN3729" s="0"/>
      <c r="NO3729" s="0"/>
      <c r="NP3729" s="0"/>
      <c r="NQ3729" s="0"/>
      <c r="NR3729" s="0"/>
      <c r="NS3729" s="0"/>
      <c r="NT3729" s="0"/>
      <c r="NU3729" s="0"/>
      <c r="NV3729" s="0"/>
      <c r="NW3729" s="0"/>
      <c r="NX3729" s="0"/>
      <c r="NY3729" s="0"/>
      <c r="NZ3729" s="0"/>
      <c r="OA3729" s="0"/>
      <c r="OB3729" s="0"/>
      <c r="OC3729" s="0"/>
      <c r="OD3729" s="0"/>
      <c r="OE3729" s="0"/>
      <c r="OF3729" s="0"/>
      <c r="OG3729" s="0"/>
      <c r="OH3729" s="0"/>
      <c r="OI3729" s="0"/>
      <c r="OJ3729" s="0"/>
      <c r="OK3729" s="0"/>
      <c r="OL3729" s="0"/>
      <c r="OM3729" s="0"/>
      <c r="ON3729" s="0"/>
      <c r="OO3729" s="0"/>
      <c r="OP3729" s="0"/>
      <c r="OQ3729" s="0"/>
      <c r="OR3729" s="0"/>
      <c r="OS3729" s="0"/>
      <c r="OT3729" s="0"/>
      <c r="OU3729" s="0"/>
      <c r="OV3729" s="0"/>
      <c r="OW3729" s="0"/>
      <c r="OX3729" s="0"/>
      <c r="OY3729" s="0"/>
      <c r="OZ3729" s="0"/>
      <c r="PA3729" s="0"/>
      <c r="PB3729" s="0"/>
      <c r="PC3729" s="0"/>
      <c r="PD3729" s="0"/>
      <c r="PE3729" s="0"/>
      <c r="PF3729" s="0"/>
      <c r="PG3729" s="0"/>
      <c r="PH3729" s="0"/>
      <c r="PI3729" s="0"/>
      <c r="PJ3729" s="0"/>
      <c r="PK3729" s="0"/>
      <c r="PL3729" s="0"/>
      <c r="PM3729" s="0"/>
      <c r="PN3729" s="0"/>
      <c r="PO3729" s="0"/>
      <c r="PP3729" s="0"/>
      <c r="PQ3729" s="0"/>
      <c r="PR3729" s="0"/>
      <c r="PS3729" s="0"/>
      <c r="PT3729" s="0"/>
      <c r="PU3729" s="0"/>
      <c r="PV3729" s="0"/>
      <c r="PW3729" s="0"/>
      <c r="PX3729" s="0"/>
      <c r="PY3729" s="0"/>
      <c r="PZ3729" s="0"/>
      <c r="QA3729" s="0"/>
      <c r="QB3729" s="0"/>
      <c r="QC3729" s="0"/>
      <c r="QD3729" s="0"/>
      <c r="QE3729" s="0"/>
      <c r="QF3729" s="0"/>
      <c r="QG3729" s="0"/>
      <c r="QH3729" s="0"/>
      <c r="QI3729" s="0"/>
      <c r="QJ3729" s="0"/>
      <c r="QK3729" s="0"/>
      <c r="QL3729" s="0"/>
      <c r="QM3729" s="0"/>
      <c r="QN3729" s="0"/>
      <c r="QO3729" s="0"/>
      <c r="QP3729" s="0"/>
      <c r="QQ3729" s="0"/>
      <c r="QR3729" s="0"/>
      <c r="QS3729" s="0"/>
      <c r="QT3729" s="0"/>
      <c r="QU3729" s="0"/>
      <c r="QV3729" s="0"/>
      <c r="QW3729" s="0"/>
      <c r="QX3729" s="0"/>
      <c r="QY3729" s="0"/>
      <c r="QZ3729" s="0"/>
      <c r="RA3729" s="0"/>
      <c r="RB3729" s="0"/>
      <c r="RC3729" s="0"/>
      <c r="RD3729" s="0"/>
      <c r="RE3729" s="0"/>
      <c r="RF3729" s="0"/>
      <c r="RG3729" s="0"/>
      <c r="RH3729" s="0"/>
      <c r="RI3729" s="0"/>
      <c r="RJ3729" s="0"/>
      <c r="RK3729" s="0"/>
      <c r="RL3729" s="0"/>
      <c r="RM3729" s="0"/>
      <c r="RN3729" s="0"/>
      <c r="RO3729" s="0"/>
      <c r="RP3729" s="0"/>
      <c r="RQ3729" s="0"/>
      <c r="RR3729" s="0"/>
      <c r="RS3729" s="0"/>
      <c r="RT3729" s="0"/>
      <c r="RU3729" s="0"/>
      <c r="RV3729" s="0"/>
      <c r="RW3729" s="0"/>
      <c r="RX3729" s="0"/>
      <c r="RY3729" s="0"/>
      <c r="RZ3729" s="0"/>
      <c r="SA3729" s="0"/>
      <c r="SB3729" s="0"/>
      <c r="SC3729" s="0"/>
      <c r="SD3729" s="0"/>
      <c r="SE3729" s="0"/>
      <c r="SF3729" s="0"/>
      <c r="SG3729" s="0"/>
      <c r="SH3729" s="0"/>
      <c r="SI3729" s="0"/>
      <c r="SJ3729" s="0"/>
      <c r="SK3729" s="0"/>
      <c r="SL3729" s="0"/>
      <c r="SM3729" s="0"/>
      <c r="SN3729" s="0"/>
      <c r="SO3729" s="0"/>
      <c r="SP3729" s="0"/>
      <c r="SQ3729" s="0"/>
      <c r="SR3729" s="0"/>
      <c r="SS3729" s="0"/>
      <c r="ST3729" s="0"/>
      <c r="SU3729" s="0"/>
      <c r="SV3729" s="0"/>
      <c r="SW3729" s="0"/>
      <c r="SX3729" s="0"/>
      <c r="SY3729" s="0"/>
      <c r="SZ3729" s="0"/>
      <c r="TA3729" s="0"/>
      <c r="TB3729" s="0"/>
      <c r="TC3729" s="0"/>
      <c r="TD3729" s="0"/>
      <c r="TE3729" s="0"/>
      <c r="TF3729" s="0"/>
      <c r="TG3729" s="0"/>
      <c r="TH3729" s="0"/>
      <c r="TI3729" s="0"/>
      <c r="TJ3729" s="0"/>
      <c r="TK3729" s="0"/>
      <c r="TL3729" s="0"/>
      <c r="TM3729" s="0"/>
      <c r="TN3729" s="0"/>
      <c r="TO3729" s="0"/>
      <c r="TP3729" s="0"/>
      <c r="TQ3729" s="0"/>
      <c r="TR3729" s="0"/>
      <c r="TS3729" s="0"/>
      <c r="TT3729" s="0"/>
      <c r="TU3729" s="0"/>
      <c r="TV3729" s="0"/>
      <c r="TW3729" s="0"/>
      <c r="TX3729" s="0"/>
      <c r="TY3729" s="0"/>
      <c r="TZ3729" s="0"/>
      <c r="UA3729" s="0"/>
      <c r="UB3729" s="0"/>
      <c r="UC3729" s="0"/>
      <c r="UD3729" s="0"/>
      <c r="UE3729" s="0"/>
      <c r="UF3729" s="0"/>
      <c r="UG3729" s="0"/>
      <c r="UH3729" s="0"/>
      <c r="UI3729" s="0"/>
      <c r="UJ3729" s="0"/>
      <c r="UK3729" s="0"/>
      <c r="UL3729" s="0"/>
      <c r="UM3729" s="0"/>
      <c r="UN3729" s="0"/>
      <c r="UO3729" s="0"/>
      <c r="UP3729" s="0"/>
      <c r="UQ3729" s="0"/>
      <c r="UR3729" s="0"/>
      <c r="US3729" s="0"/>
      <c r="UT3729" s="0"/>
      <c r="UU3729" s="0"/>
      <c r="UV3729" s="0"/>
      <c r="UW3729" s="0"/>
      <c r="UX3729" s="0"/>
      <c r="UY3729" s="0"/>
      <c r="UZ3729" s="0"/>
      <c r="VA3729" s="0"/>
      <c r="VB3729" s="0"/>
      <c r="VC3729" s="0"/>
      <c r="VD3729" s="0"/>
      <c r="VE3729" s="0"/>
      <c r="VF3729" s="0"/>
      <c r="VG3729" s="0"/>
      <c r="VH3729" s="0"/>
      <c r="VI3729" s="0"/>
      <c r="VJ3729" s="0"/>
      <c r="VK3729" s="0"/>
      <c r="VL3729" s="0"/>
      <c r="VM3729" s="0"/>
      <c r="VN3729" s="0"/>
      <c r="VO3729" s="0"/>
      <c r="VP3729" s="0"/>
      <c r="VQ3729" s="0"/>
      <c r="VR3729" s="0"/>
      <c r="VS3729" s="0"/>
      <c r="VT3729" s="0"/>
      <c r="VU3729" s="0"/>
      <c r="VV3729" s="0"/>
      <c r="VW3729" s="0"/>
      <c r="VX3729" s="0"/>
      <c r="VY3729" s="0"/>
      <c r="VZ3729" s="0"/>
      <c r="WA3729" s="0"/>
      <c r="WB3729" s="0"/>
      <c r="WC3729" s="0"/>
      <c r="WD3729" s="0"/>
      <c r="WE3729" s="0"/>
      <c r="WF3729" s="0"/>
      <c r="WG3729" s="0"/>
      <c r="WH3729" s="0"/>
      <c r="WI3729" s="0"/>
      <c r="WJ3729" s="0"/>
      <c r="WK3729" s="0"/>
      <c r="WL3729" s="0"/>
      <c r="WM3729" s="0"/>
      <c r="WN3729" s="0"/>
      <c r="WO3729" s="0"/>
      <c r="WP3729" s="0"/>
      <c r="WQ3729" s="0"/>
      <c r="WR3729" s="0"/>
      <c r="WS3729" s="0"/>
      <c r="WT3729" s="0"/>
      <c r="WU3729" s="0"/>
      <c r="WV3729" s="0"/>
      <c r="WW3729" s="0"/>
      <c r="WX3729" s="0"/>
      <c r="WY3729" s="0"/>
      <c r="WZ3729" s="0"/>
      <c r="XA3729" s="0"/>
      <c r="XB3729" s="0"/>
      <c r="XC3729" s="0"/>
      <c r="XD3729" s="0"/>
      <c r="XE3729" s="0"/>
      <c r="XF3729" s="0"/>
      <c r="XG3729" s="0"/>
      <c r="XH3729" s="0"/>
      <c r="XI3729" s="0"/>
      <c r="XJ3729" s="0"/>
      <c r="XK3729" s="0"/>
      <c r="XL3729" s="0"/>
      <c r="XM3729" s="0"/>
      <c r="XN3729" s="0"/>
      <c r="XO3729" s="0"/>
      <c r="XP3729" s="0"/>
      <c r="XQ3729" s="0"/>
      <c r="XR3729" s="0"/>
      <c r="XS3729" s="0"/>
      <c r="XT3729" s="0"/>
      <c r="XU3729" s="0"/>
      <c r="XV3729" s="0"/>
      <c r="XW3729" s="0"/>
      <c r="XX3729" s="0"/>
      <c r="XY3729" s="0"/>
      <c r="XZ3729" s="0"/>
      <c r="YA3729" s="0"/>
      <c r="YB3729" s="0"/>
      <c r="YC3729" s="0"/>
      <c r="YD3729" s="0"/>
      <c r="YE3729" s="0"/>
      <c r="YF3729" s="0"/>
      <c r="YG3729" s="0"/>
      <c r="YH3729" s="0"/>
      <c r="YI3729" s="0"/>
      <c r="YJ3729" s="0"/>
      <c r="YK3729" s="0"/>
      <c r="YL3729" s="0"/>
      <c r="YM3729" s="0"/>
      <c r="YN3729" s="0"/>
      <c r="YO3729" s="0"/>
      <c r="YP3729" s="0"/>
      <c r="YQ3729" s="0"/>
      <c r="YR3729" s="0"/>
      <c r="YS3729" s="0"/>
      <c r="YT3729" s="0"/>
      <c r="YU3729" s="0"/>
      <c r="YV3729" s="0"/>
      <c r="YW3729" s="0"/>
      <c r="YX3729" s="0"/>
      <c r="YY3729" s="0"/>
      <c r="YZ3729" s="0"/>
      <c r="ZA3729" s="0"/>
      <c r="ZB3729" s="0"/>
      <c r="ZC3729" s="0"/>
      <c r="ZD3729" s="0"/>
      <c r="ZE3729" s="0"/>
      <c r="ZF3729" s="0"/>
      <c r="ZG3729" s="0"/>
      <c r="ZH3729" s="0"/>
      <c r="ZI3729" s="0"/>
      <c r="ZJ3729" s="0"/>
      <c r="ZK3729" s="0"/>
      <c r="ZL3729" s="0"/>
      <c r="ZM3729" s="0"/>
      <c r="ZN3729" s="0"/>
      <c r="ZO3729" s="0"/>
      <c r="ZP3729" s="0"/>
      <c r="ZQ3729" s="0"/>
      <c r="ZR3729" s="0"/>
      <c r="ZS3729" s="0"/>
      <c r="ZT3729" s="0"/>
      <c r="ZU3729" s="0"/>
      <c r="ZV3729" s="0"/>
      <c r="ZW3729" s="0"/>
      <c r="ZX3729" s="0"/>
      <c r="ZY3729" s="0"/>
      <c r="ZZ3729" s="0"/>
      <c r="AAA3729" s="0"/>
      <c r="AAB3729" s="0"/>
      <c r="AAC3729" s="0"/>
      <c r="AAD3729" s="0"/>
      <c r="AAE3729" s="0"/>
      <c r="AAF3729" s="0"/>
      <c r="AAG3729" s="0"/>
      <c r="AAH3729" s="0"/>
      <c r="AAI3729" s="0"/>
      <c r="AAJ3729" s="0"/>
      <c r="AAK3729" s="0"/>
      <c r="AAL3729" s="0"/>
      <c r="AAM3729" s="0"/>
      <c r="AAN3729" s="0"/>
      <c r="AAO3729" s="0"/>
      <c r="AAP3729" s="0"/>
      <c r="AAQ3729" s="0"/>
      <c r="AAR3729" s="0"/>
      <c r="AAS3729" s="0"/>
      <c r="AAT3729" s="0"/>
      <c r="AAU3729" s="0"/>
      <c r="AAV3729" s="0"/>
      <c r="AAW3729" s="0"/>
      <c r="AAX3729" s="0"/>
      <c r="AAY3729" s="0"/>
      <c r="AAZ3729" s="0"/>
      <c r="ABA3729" s="0"/>
      <c r="ABB3729" s="0"/>
      <c r="ABC3729" s="0"/>
      <c r="ABD3729" s="0"/>
      <c r="ABE3729" s="0"/>
      <c r="ABF3729" s="0"/>
      <c r="ABG3729" s="0"/>
      <c r="ABH3729" s="0"/>
      <c r="ABI3729" s="0"/>
      <c r="ABJ3729" s="0"/>
      <c r="ABK3729" s="0"/>
      <c r="ABL3729" s="0"/>
      <c r="ABM3729" s="0"/>
      <c r="ABN3729" s="0"/>
      <c r="ABO3729" s="0"/>
      <c r="ABP3729" s="0"/>
      <c r="ABQ3729" s="0"/>
      <c r="ABR3729" s="0"/>
      <c r="ABS3729" s="0"/>
      <c r="ABT3729" s="0"/>
      <c r="ABU3729" s="0"/>
      <c r="ABV3729" s="0"/>
      <c r="ABW3729" s="0"/>
      <c r="ABX3729" s="0"/>
      <c r="ABY3729" s="0"/>
      <c r="ABZ3729" s="0"/>
      <c r="ACA3729" s="0"/>
      <c r="ACB3729" s="0"/>
      <c r="ACC3729" s="0"/>
      <c r="ACD3729" s="0"/>
      <c r="ACE3729" s="0"/>
      <c r="ACF3729" s="0"/>
      <c r="ACG3729" s="0"/>
      <c r="ACH3729" s="0"/>
      <c r="ACI3729" s="0"/>
      <c r="ACJ3729" s="0"/>
      <c r="ACK3729" s="0"/>
      <c r="ACL3729" s="0"/>
      <c r="ACM3729" s="0"/>
      <c r="ACN3729" s="0"/>
      <c r="ACO3729" s="0"/>
      <c r="ACP3729" s="0"/>
      <c r="ACQ3729" s="0"/>
      <c r="ACR3729" s="0"/>
      <c r="ACS3729" s="0"/>
      <c r="ACT3729" s="0"/>
      <c r="ACU3729" s="0"/>
      <c r="ACV3729" s="0"/>
      <c r="ACW3729" s="0"/>
      <c r="ACX3729" s="0"/>
      <c r="ACY3729" s="0"/>
      <c r="ACZ3729" s="0"/>
      <c r="ADA3729" s="0"/>
      <c r="ADB3729" s="0"/>
      <c r="ADC3729" s="0"/>
      <c r="ADD3729" s="0"/>
      <c r="ADE3729" s="0"/>
      <c r="ADF3729" s="0"/>
      <c r="ADG3729" s="0"/>
      <c r="ADH3729" s="0"/>
      <c r="ADI3729" s="0"/>
      <c r="ADJ3729" s="0"/>
      <c r="ADK3729" s="0"/>
      <c r="ADL3729" s="0"/>
      <c r="ADM3729" s="0"/>
      <c r="ADN3729" s="0"/>
      <c r="ADO3729" s="0"/>
      <c r="ADP3729" s="0"/>
      <c r="ADQ3729" s="0"/>
      <c r="ADR3729" s="0"/>
      <c r="ADS3729" s="0"/>
      <c r="ADT3729" s="0"/>
      <c r="ADU3729" s="0"/>
      <c r="ADV3729" s="0"/>
      <c r="ADW3729" s="0"/>
      <c r="ADX3729" s="0"/>
      <c r="ADY3729" s="0"/>
      <c r="ADZ3729" s="0"/>
      <c r="AEA3729" s="0"/>
      <c r="AEB3729" s="0"/>
      <c r="AEC3729" s="0"/>
      <c r="AED3729" s="0"/>
      <c r="AEE3729" s="0"/>
      <c r="AEF3729" s="0"/>
      <c r="AEG3729" s="0"/>
      <c r="AEH3729" s="0"/>
      <c r="AEI3729" s="0"/>
      <c r="AEJ3729" s="0"/>
      <c r="AEK3729" s="0"/>
      <c r="AEL3729" s="0"/>
      <c r="AEM3729" s="0"/>
      <c r="AEN3729" s="0"/>
      <c r="AEO3729" s="0"/>
      <c r="AEP3729" s="0"/>
      <c r="AEQ3729" s="0"/>
      <c r="AER3729" s="0"/>
      <c r="AES3729" s="0"/>
      <c r="AET3729" s="0"/>
      <c r="AEU3729" s="0"/>
      <c r="AEV3729" s="0"/>
      <c r="AEW3729" s="0"/>
      <c r="AEX3729" s="0"/>
      <c r="AEY3729" s="0"/>
      <c r="AEZ3729" s="0"/>
      <c r="AFA3729" s="0"/>
      <c r="AFB3729" s="0"/>
      <c r="AFC3729" s="0"/>
      <c r="AFD3729" s="0"/>
      <c r="AFE3729" s="0"/>
      <c r="AFF3729" s="0"/>
      <c r="AFG3729" s="0"/>
      <c r="AFH3729" s="0"/>
      <c r="AFI3729" s="0"/>
      <c r="AFJ3729" s="0"/>
      <c r="AFK3729" s="0"/>
      <c r="AFL3729" s="0"/>
      <c r="AFM3729" s="0"/>
      <c r="AFN3729" s="0"/>
      <c r="AFO3729" s="0"/>
      <c r="AFP3729" s="0"/>
      <c r="AFQ3729" s="0"/>
      <c r="AFR3729" s="0"/>
      <c r="AFS3729" s="0"/>
      <c r="AFT3729" s="0"/>
      <c r="AFU3729" s="0"/>
      <c r="AFV3729" s="0"/>
      <c r="AFW3729" s="0"/>
      <c r="AFX3729" s="0"/>
      <c r="AFY3729" s="0"/>
      <c r="AFZ3729" s="0"/>
      <c r="AGA3729" s="0"/>
      <c r="AGB3729" s="0"/>
      <c r="AGC3729" s="0"/>
      <c r="AGD3729" s="0"/>
      <c r="AGE3729" s="0"/>
      <c r="AGF3729" s="0"/>
      <c r="AGG3729" s="0"/>
      <c r="AGH3729" s="0"/>
      <c r="AGI3729" s="0"/>
      <c r="AGJ3729" s="0"/>
      <c r="AGK3729" s="0"/>
      <c r="AGL3729" s="0"/>
      <c r="AGM3729" s="0"/>
      <c r="AGN3729" s="0"/>
      <c r="AGO3729" s="0"/>
      <c r="AGP3729" s="0"/>
      <c r="AGQ3729" s="0"/>
      <c r="AGR3729" s="0"/>
      <c r="AGS3729" s="0"/>
      <c r="AGT3729" s="0"/>
      <c r="AGU3729" s="0"/>
      <c r="AGV3729" s="0"/>
      <c r="AGW3729" s="0"/>
      <c r="AGX3729" s="0"/>
      <c r="AGY3729" s="0"/>
      <c r="AGZ3729" s="0"/>
      <c r="AHA3729" s="0"/>
      <c r="AHB3729" s="0"/>
      <c r="AHC3729" s="0"/>
      <c r="AHD3729" s="0"/>
      <c r="AHE3729" s="0"/>
      <c r="AHF3729" s="0"/>
      <c r="AHG3729" s="0"/>
      <c r="AHH3729" s="0"/>
      <c r="AHI3729" s="0"/>
      <c r="AHJ3729" s="0"/>
      <c r="AHK3729" s="0"/>
      <c r="AHL3729" s="0"/>
      <c r="AHM3729" s="0"/>
      <c r="AHN3729" s="0"/>
      <c r="AHO3729" s="0"/>
      <c r="AHP3729" s="0"/>
      <c r="AHQ3729" s="0"/>
      <c r="AHR3729" s="0"/>
      <c r="AHS3729" s="0"/>
      <c r="AHT3729" s="0"/>
      <c r="AHU3729" s="0"/>
      <c r="AHV3729" s="0"/>
      <c r="AHW3729" s="0"/>
      <c r="AHX3729" s="0"/>
      <c r="AHY3729" s="0"/>
      <c r="AHZ3729" s="0"/>
      <c r="AIA3729" s="0"/>
      <c r="AIB3729" s="0"/>
      <c r="AIC3729" s="0"/>
      <c r="AID3729" s="0"/>
      <c r="AIE3729" s="0"/>
      <c r="AIF3729" s="0"/>
      <c r="AIG3729" s="0"/>
      <c r="AIH3729" s="0"/>
      <c r="AII3729" s="0"/>
      <c r="AIJ3729" s="0"/>
      <c r="AIK3729" s="0"/>
      <c r="AIL3729" s="0"/>
      <c r="AIM3729" s="0"/>
      <c r="AIN3729" s="0"/>
      <c r="AIO3729" s="0"/>
      <c r="AIP3729" s="0"/>
      <c r="AIQ3729" s="0"/>
      <c r="AIR3729" s="0"/>
      <c r="AIS3729" s="0"/>
      <c r="AIT3729" s="0"/>
      <c r="AIU3729" s="0"/>
      <c r="AIV3729" s="0"/>
      <c r="AIW3729" s="0"/>
      <c r="AIX3729" s="0"/>
      <c r="AIY3729" s="0"/>
      <c r="AIZ3729" s="0"/>
      <c r="AJA3729" s="0"/>
      <c r="AJB3729" s="0"/>
      <c r="AJC3729" s="0"/>
      <c r="AJD3729" s="0"/>
      <c r="AJE3729" s="0"/>
      <c r="AJF3729" s="0"/>
      <c r="AJG3729" s="0"/>
      <c r="AJH3729" s="0"/>
      <c r="AJI3729" s="0"/>
      <c r="AJJ3729" s="0"/>
      <c r="AJK3729" s="0"/>
      <c r="AJL3729" s="0"/>
      <c r="AJM3729" s="0"/>
      <c r="AJN3729" s="0"/>
      <c r="AJO3729" s="0"/>
      <c r="AJP3729" s="0"/>
      <c r="AJQ3729" s="0"/>
      <c r="AJR3729" s="0"/>
      <c r="AJS3729" s="0"/>
      <c r="AJT3729" s="0"/>
      <c r="AJU3729" s="0"/>
      <c r="AJV3729" s="0"/>
      <c r="AJW3729" s="0"/>
      <c r="AJX3729" s="0"/>
      <c r="AJY3729" s="0"/>
      <c r="AJZ3729" s="0"/>
      <c r="AKA3729" s="0"/>
      <c r="AKB3729" s="0"/>
      <c r="AKC3729" s="0"/>
      <c r="AKD3729" s="0"/>
      <c r="AKE3729" s="0"/>
      <c r="AKF3729" s="0"/>
      <c r="AKG3729" s="0"/>
      <c r="AKH3729" s="0"/>
      <c r="AKI3729" s="0"/>
      <c r="AKJ3729" s="0"/>
      <c r="AKK3729" s="0"/>
      <c r="AKL3729" s="0"/>
      <c r="AKM3729" s="0"/>
      <c r="AKN3729" s="0"/>
      <c r="AKO3729" s="0"/>
      <c r="AKP3729" s="0"/>
      <c r="AKQ3729" s="0"/>
      <c r="AKR3729" s="0"/>
      <c r="AKS3729" s="0"/>
      <c r="AKT3729" s="0"/>
      <c r="AKU3729" s="0"/>
      <c r="AKV3729" s="0"/>
      <c r="AKW3729" s="0"/>
      <c r="AKX3729" s="0"/>
      <c r="AKY3729" s="0"/>
      <c r="AKZ3729" s="0"/>
      <c r="ALA3729" s="0"/>
      <c r="ALB3729" s="0"/>
      <c r="ALC3729" s="0"/>
      <c r="ALD3729" s="0"/>
      <c r="ALE3729" s="0"/>
      <c r="ALF3729" s="0"/>
      <c r="ALG3729" s="0"/>
      <c r="ALH3729" s="0"/>
      <c r="ALI3729" s="0"/>
      <c r="ALJ3729" s="0"/>
      <c r="ALK3729" s="0"/>
      <c r="ALL3729" s="0"/>
      <c r="ALM3729" s="0"/>
      <c r="ALN3729" s="0"/>
      <c r="ALO3729" s="0"/>
      <c r="ALP3729" s="0"/>
      <c r="ALQ3729" s="0"/>
      <c r="ALR3729" s="0"/>
      <c r="ALS3729" s="0"/>
      <c r="ALT3729" s="0"/>
      <c r="ALU3729" s="0"/>
      <c r="ALV3729" s="0"/>
      <c r="ALW3729" s="0"/>
      <c r="ALX3729" s="0"/>
      <c r="ALY3729" s="0"/>
      <c r="ALZ3729" s="0"/>
      <c r="AMA3729" s="0"/>
      <c r="AMB3729" s="0"/>
      <c r="AMC3729" s="0"/>
      <c r="AMD3729" s="0"/>
      <c r="AME3729" s="0"/>
      <c r="AMF3729" s="0"/>
      <c r="AMG3729" s="0"/>
      <c r="AMH3729" s="0"/>
      <c r="AMI3729" s="0"/>
    </row>
    <row r="3730" customFormat="false" ht="12.75" hidden="false" customHeight="false" outlineLevel="0" collapsed="false">
      <c r="A3730" s="1" t="s">
        <v>2475</v>
      </c>
      <c r="C3730" s="27" t="s">
        <v>2486</v>
      </c>
      <c r="D3730" s="27" t="s">
        <v>13</v>
      </c>
      <c r="E3730" s="97"/>
      <c r="F3730" s="31"/>
      <c r="G3730" s="30"/>
      <c r="H3730" s="30" t="s">
        <v>168</v>
      </c>
      <c r="I3730" s="31" t="n">
        <v>0.99</v>
      </c>
      <c r="J3730" s="30" t="s">
        <v>3906</v>
      </c>
      <c r="BM3730" s="0"/>
      <c r="BN3730" s="0"/>
      <c r="BO3730" s="0"/>
      <c r="BP3730" s="0"/>
      <c r="BQ3730" s="0"/>
      <c r="BR3730" s="0"/>
      <c r="BS3730" s="0"/>
      <c r="BT3730" s="0"/>
      <c r="BU3730" s="0"/>
      <c r="BV3730" s="0"/>
      <c r="BW3730" s="0"/>
      <c r="BX3730" s="0"/>
      <c r="BY3730" s="0"/>
      <c r="BZ3730" s="0"/>
      <c r="CA3730" s="0"/>
      <c r="CB3730" s="0"/>
      <c r="CC3730" s="0"/>
      <c r="CD3730" s="0"/>
      <c r="CE3730" s="0"/>
      <c r="CF3730" s="0"/>
      <c r="CG3730" s="0"/>
      <c r="CH3730" s="0"/>
      <c r="CI3730" s="0"/>
      <c r="CJ3730" s="0"/>
      <c r="CK3730" s="0"/>
      <c r="CL3730" s="0"/>
      <c r="CM3730" s="0"/>
      <c r="CN3730" s="0"/>
      <c r="CO3730" s="0"/>
      <c r="CP3730" s="0"/>
      <c r="CQ3730" s="0"/>
      <c r="CR3730" s="0"/>
      <c r="CS3730" s="0"/>
      <c r="CT3730" s="0"/>
      <c r="CU3730" s="0"/>
      <c r="CV3730" s="0"/>
      <c r="CW3730" s="0"/>
      <c r="CX3730" s="0"/>
      <c r="CY3730" s="0"/>
      <c r="CZ3730" s="0"/>
      <c r="DA3730" s="0"/>
      <c r="DB3730" s="0"/>
      <c r="DC3730" s="0"/>
      <c r="DD3730" s="0"/>
      <c r="DE3730" s="0"/>
      <c r="DF3730" s="0"/>
      <c r="DG3730" s="0"/>
      <c r="DH3730" s="0"/>
      <c r="DI3730" s="0"/>
      <c r="DJ3730" s="0"/>
      <c r="DK3730" s="0"/>
      <c r="DL3730" s="0"/>
      <c r="DM3730" s="0"/>
      <c r="DN3730" s="0"/>
      <c r="DO3730" s="0"/>
      <c r="DP3730" s="0"/>
      <c r="DQ3730" s="0"/>
      <c r="DR3730" s="0"/>
      <c r="DS3730" s="0"/>
      <c r="DT3730" s="0"/>
      <c r="DU3730" s="0"/>
      <c r="DV3730" s="0"/>
      <c r="DW3730" s="0"/>
      <c r="DX3730" s="0"/>
      <c r="DY3730" s="0"/>
      <c r="DZ3730" s="0"/>
      <c r="EA3730" s="0"/>
      <c r="EB3730" s="0"/>
      <c r="EC3730" s="0"/>
      <c r="ED3730" s="0"/>
      <c r="EE3730" s="0"/>
      <c r="EF3730" s="0"/>
      <c r="EG3730" s="0"/>
      <c r="EH3730" s="0"/>
      <c r="EI3730" s="0"/>
      <c r="EJ3730" s="0"/>
      <c r="EK3730" s="0"/>
      <c r="EL3730" s="0"/>
      <c r="EM3730" s="0"/>
      <c r="EN3730" s="0"/>
      <c r="EO3730" s="0"/>
      <c r="EP3730" s="0"/>
      <c r="EQ3730" s="0"/>
      <c r="ER3730" s="0"/>
      <c r="ES3730" s="0"/>
      <c r="ET3730" s="0"/>
      <c r="EU3730" s="0"/>
      <c r="EV3730" s="0"/>
      <c r="EW3730" s="0"/>
      <c r="EX3730" s="0"/>
      <c r="EY3730" s="0"/>
      <c r="EZ3730" s="0"/>
      <c r="FA3730" s="0"/>
      <c r="FB3730" s="0"/>
      <c r="FC3730" s="0"/>
      <c r="FD3730" s="0"/>
      <c r="FE3730" s="0"/>
      <c r="FF3730" s="0"/>
      <c r="FG3730" s="0"/>
      <c r="FH3730" s="0"/>
      <c r="FI3730" s="0"/>
      <c r="FJ3730" s="0"/>
      <c r="FK3730" s="0"/>
      <c r="FL3730" s="0"/>
      <c r="FM3730" s="0"/>
      <c r="FN3730" s="0"/>
      <c r="FO3730" s="0"/>
      <c r="FP3730" s="0"/>
      <c r="FQ3730" s="0"/>
      <c r="FR3730" s="0"/>
      <c r="FS3730" s="0"/>
      <c r="FT3730" s="0"/>
      <c r="FU3730" s="0"/>
      <c r="FV3730" s="0"/>
      <c r="FW3730" s="0"/>
      <c r="FX3730" s="0"/>
      <c r="FY3730" s="0"/>
      <c r="FZ3730" s="0"/>
      <c r="GA3730" s="0"/>
      <c r="GB3730" s="0"/>
      <c r="GC3730" s="0"/>
      <c r="GD3730" s="0"/>
      <c r="GE3730" s="0"/>
      <c r="GF3730" s="0"/>
      <c r="GG3730" s="0"/>
      <c r="GH3730" s="0"/>
      <c r="GI3730" s="0"/>
      <c r="GJ3730" s="0"/>
      <c r="GK3730" s="0"/>
      <c r="GL3730" s="0"/>
      <c r="GM3730" s="0"/>
      <c r="GN3730" s="0"/>
      <c r="GO3730" s="0"/>
      <c r="GP3730" s="0"/>
      <c r="GQ3730" s="0"/>
      <c r="GR3730" s="0"/>
      <c r="GS3730" s="0"/>
      <c r="GT3730" s="0"/>
      <c r="GU3730" s="0"/>
      <c r="GV3730" s="0"/>
      <c r="GW3730" s="0"/>
      <c r="GX3730" s="0"/>
      <c r="GY3730" s="0"/>
      <c r="GZ3730" s="0"/>
      <c r="HA3730" s="0"/>
      <c r="HB3730" s="0"/>
      <c r="HC3730" s="0"/>
      <c r="HD3730" s="0"/>
      <c r="HE3730" s="0"/>
      <c r="HF3730" s="0"/>
      <c r="HG3730" s="0"/>
      <c r="HH3730" s="0"/>
      <c r="HI3730" s="0"/>
      <c r="HJ3730" s="0"/>
      <c r="HK3730" s="0"/>
      <c r="HL3730" s="0"/>
      <c r="HM3730" s="0"/>
      <c r="HN3730" s="0"/>
      <c r="HO3730" s="0"/>
      <c r="HP3730" s="0"/>
      <c r="HQ3730" s="0"/>
      <c r="HR3730" s="0"/>
      <c r="HS3730" s="0"/>
      <c r="HT3730" s="0"/>
      <c r="HU3730" s="0"/>
      <c r="HV3730" s="0"/>
      <c r="HW3730" s="0"/>
      <c r="HX3730" s="0"/>
      <c r="HY3730" s="0"/>
      <c r="HZ3730" s="0"/>
      <c r="IA3730" s="0"/>
      <c r="IB3730" s="0"/>
      <c r="IC3730" s="0"/>
      <c r="ID3730" s="0"/>
      <c r="IE3730" s="0"/>
      <c r="IF3730" s="0"/>
      <c r="IG3730" s="0"/>
      <c r="IH3730" s="0"/>
      <c r="II3730" s="0"/>
      <c r="IJ3730" s="0"/>
      <c r="IK3730" s="0"/>
      <c r="IL3730" s="0"/>
      <c r="IM3730" s="0"/>
      <c r="IN3730" s="0"/>
      <c r="IO3730" s="0"/>
      <c r="IP3730" s="0"/>
      <c r="IQ3730" s="0"/>
      <c r="IR3730" s="0"/>
      <c r="IS3730" s="0"/>
      <c r="IT3730" s="0"/>
      <c r="IU3730" s="0"/>
      <c r="IV3730" s="0"/>
      <c r="IW3730" s="0"/>
      <c r="IX3730" s="0"/>
      <c r="IY3730" s="0"/>
      <c r="IZ3730" s="0"/>
      <c r="JA3730" s="0"/>
      <c r="JB3730" s="0"/>
      <c r="JC3730" s="0"/>
      <c r="JD3730" s="0"/>
      <c r="JE3730" s="0"/>
      <c r="JF3730" s="0"/>
      <c r="JG3730" s="0"/>
      <c r="JH3730" s="0"/>
      <c r="JI3730" s="0"/>
      <c r="JJ3730" s="0"/>
      <c r="JK3730" s="0"/>
      <c r="JL3730" s="0"/>
      <c r="JM3730" s="0"/>
      <c r="JN3730" s="0"/>
      <c r="JO3730" s="0"/>
      <c r="JP3730" s="0"/>
      <c r="JQ3730" s="0"/>
      <c r="JR3730" s="0"/>
      <c r="JS3730" s="0"/>
      <c r="JT3730" s="0"/>
      <c r="JU3730" s="0"/>
      <c r="JV3730" s="0"/>
      <c r="JW3730" s="0"/>
      <c r="JX3730" s="0"/>
      <c r="JY3730" s="0"/>
      <c r="JZ3730" s="0"/>
      <c r="KA3730" s="0"/>
      <c r="KB3730" s="0"/>
      <c r="KC3730" s="0"/>
      <c r="KD3730" s="0"/>
      <c r="KE3730" s="0"/>
      <c r="KF3730" s="0"/>
      <c r="KG3730" s="0"/>
      <c r="KH3730" s="0"/>
      <c r="KI3730" s="0"/>
      <c r="KJ3730" s="0"/>
      <c r="KK3730" s="0"/>
      <c r="KL3730" s="0"/>
      <c r="KM3730" s="0"/>
      <c r="KN3730" s="0"/>
      <c r="KO3730" s="0"/>
      <c r="KP3730" s="0"/>
      <c r="KQ3730" s="0"/>
      <c r="KR3730" s="0"/>
      <c r="KS3730" s="0"/>
      <c r="KT3730" s="0"/>
      <c r="KU3730" s="0"/>
      <c r="KV3730" s="0"/>
      <c r="KW3730" s="0"/>
      <c r="KX3730" s="0"/>
      <c r="KY3730" s="0"/>
      <c r="KZ3730" s="0"/>
      <c r="LA3730" s="0"/>
      <c r="LB3730" s="0"/>
      <c r="LC3730" s="0"/>
      <c r="LD3730" s="0"/>
      <c r="LE3730" s="0"/>
      <c r="LF3730" s="0"/>
      <c r="LG3730" s="0"/>
      <c r="LH3730" s="0"/>
      <c r="LI3730" s="0"/>
      <c r="LJ3730" s="0"/>
      <c r="LK3730" s="0"/>
      <c r="LL3730" s="0"/>
      <c r="LM3730" s="0"/>
      <c r="LN3730" s="0"/>
      <c r="LO3730" s="0"/>
      <c r="LP3730" s="0"/>
      <c r="LQ3730" s="0"/>
      <c r="LR3730" s="0"/>
      <c r="LS3730" s="0"/>
      <c r="LT3730" s="0"/>
      <c r="LU3730" s="0"/>
      <c r="LV3730" s="0"/>
      <c r="LW3730" s="0"/>
      <c r="LX3730" s="0"/>
      <c r="LY3730" s="0"/>
      <c r="LZ3730" s="0"/>
      <c r="MA3730" s="0"/>
      <c r="MB3730" s="0"/>
      <c r="MC3730" s="0"/>
      <c r="MD3730" s="0"/>
      <c r="ME3730" s="0"/>
      <c r="MF3730" s="0"/>
      <c r="MG3730" s="0"/>
      <c r="MH3730" s="0"/>
      <c r="MI3730" s="0"/>
      <c r="MJ3730" s="0"/>
      <c r="MK3730" s="0"/>
      <c r="ML3730" s="0"/>
      <c r="MM3730" s="0"/>
      <c r="MN3730" s="0"/>
      <c r="MO3730" s="0"/>
      <c r="MP3730" s="0"/>
      <c r="MQ3730" s="0"/>
      <c r="MR3730" s="0"/>
      <c r="MS3730" s="0"/>
      <c r="MT3730" s="0"/>
      <c r="MU3730" s="0"/>
      <c r="MV3730" s="0"/>
      <c r="MW3730" s="0"/>
      <c r="MX3730" s="0"/>
      <c r="MY3730" s="0"/>
      <c r="MZ3730" s="0"/>
      <c r="NA3730" s="0"/>
      <c r="NB3730" s="0"/>
      <c r="NC3730" s="0"/>
      <c r="ND3730" s="0"/>
      <c r="NE3730" s="0"/>
      <c r="NF3730" s="0"/>
      <c r="NG3730" s="0"/>
      <c r="NH3730" s="0"/>
      <c r="NI3730" s="0"/>
      <c r="NJ3730" s="0"/>
      <c r="NK3730" s="0"/>
      <c r="NL3730" s="0"/>
      <c r="NM3730" s="0"/>
      <c r="NN3730" s="0"/>
      <c r="NO3730" s="0"/>
      <c r="NP3730" s="0"/>
      <c r="NQ3730" s="0"/>
      <c r="NR3730" s="0"/>
      <c r="NS3730" s="0"/>
      <c r="NT3730" s="0"/>
      <c r="NU3730" s="0"/>
      <c r="NV3730" s="0"/>
      <c r="NW3730" s="0"/>
      <c r="NX3730" s="0"/>
      <c r="NY3730" s="0"/>
      <c r="NZ3730" s="0"/>
      <c r="OA3730" s="0"/>
      <c r="OB3730" s="0"/>
      <c r="OC3730" s="0"/>
      <c r="OD3730" s="0"/>
      <c r="OE3730" s="0"/>
      <c r="OF3730" s="0"/>
      <c r="OG3730" s="0"/>
      <c r="OH3730" s="0"/>
      <c r="OI3730" s="0"/>
      <c r="OJ3730" s="0"/>
      <c r="OK3730" s="0"/>
      <c r="OL3730" s="0"/>
      <c r="OM3730" s="0"/>
      <c r="ON3730" s="0"/>
      <c r="OO3730" s="0"/>
      <c r="OP3730" s="0"/>
      <c r="OQ3730" s="0"/>
      <c r="OR3730" s="0"/>
      <c r="OS3730" s="0"/>
      <c r="OT3730" s="0"/>
      <c r="OU3730" s="0"/>
      <c r="OV3730" s="0"/>
      <c r="OW3730" s="0"/>
      <c r="OX3730" s="0"/>
      <c r="OY3730" s="0"/>
      <c r="OZ3730" s="0"/>
      <c r="PA3730" s="0"/>
      <c r="PB3730" s="0"/>
      <c r="PC3730" s="0"/>
      <c r="PD3730" s="0"/>
      <c r="PE3730" s="0"/>
      <c r="PF3730" s="0"/>
      <c r="PG3730" s="0"/>
      <c r="PH3730" s="0"/>
      <c r="PI3730" s="0"/>
      <c r="PJ3730" s="0"/>
      <c r="PK3730" s="0"/>
      <c r="PL3730" s="0"/>
      <c r="PM3730" s="0"/>
      <c r="PN3730" s="0"/>
      <c r="PO3730" s="0"/>
      <c r="PP3730" s="0"/>
      <c r="PQ3730" s="0"/>
      <c r="PR3730" s="0"/>
      <c r="PS3730" s="0"/>
      <c r="PT3730" s="0"/>
      <c r="PU3730" s="0"/>
      <c r="PV3730" s="0"/>
      <c r="PW3730" s="0"/>
      <c r="PX3730" s="0"/>
      <c r="PY3730" s="0"/>
      <c r="PZ3730" s="0"/>
      <c r="QA3730" s="0"/>
      <c r="QB3730" s="0"/>
      <c r="QC3730" s="0"/>
      <c r="QD3730" s="0"/>
      <c r="QE3730" s="0"/>
      <c r="QF3730" s="0"/>
      <c r="QG3730" s="0"/>
      <c r="QH3730" s="0"/>
      <c r="QI3730" s="0"/>
      <c r="QJ3730" s="0"/>
      <c r="QK3730" s="0"/>
      <c r="QL3730" s="0"/>
      <c r="QM3730" s="0"/>
      <c r="QN3730" s="0"/>
      <c r="QO3730" s="0"/>
      <c r="QP3730" s="0"/>
      <c r="QQ3730" s="0"/>
      <c r="QR3730" s="0"/>
      <c r="QS3730" s="0"/>
      <c r="QT3730" s="0"/>
      <c r="QU3730" s="0"/>
      <c r="QV3730" s="0"/>
      <c r="QW3730" s="0"/>
      <c r="QX3730" s="0"/>
      <c r="QY3730" s="0"/>
      <c r="QZ3730" s="0"/>
      <c r="RA3730" s="0"/>
      <c r="RB3730" s="0"/>
      <c r="RC3730" s="0"/>
      <c r="RD3730" s="0"/>
      <c r="RE3730" s="0"/>
      <c r="RF3730" s="0"/>
      <c r="RG3730" s="0"/>
      <c r="RH3730" s="0"/>
      <c r="RI3730" s="0"/>
      <c r="RJ3730" s="0"/>
      <c r="RK3730" s="0"/>
      <c r="RL3730" s="0"/>
      <c r="RM3730" s="0"/>
      <c r="RN3730" s="0"/>
      <c r="RO3730" s="0"/>
      <c r="RP3730" s="0"/>
      <c r="RQ3730" s="0"/>
      <c r="RR3730" s="0"/>
      <c r="RS3730" s="0"/>
      <c r="RT3730" s="0"/>
      <c r="RU3730" s="0"/>
      <c r="RV3730" s="0"/>
      <c r="RW3730" s="0"/>
      <c r="RX3730" s="0"/>
      <c r="RY3730" s="0"/>
      <c r="RZ3730" s="0"/>
      <c r="SA3730" s="0"/>
      <c r="SB3730" s="0"/>
      <c r="SC3730" s="0"/>
      <c r="SD3730" s="0"/>
      <c r="SE3730" s="0"/>
      <c r="SF3730" s="0"/>
      <c r="SG3730" s="0"/>
      <c r="SH3730" s="0"/>
      <c r="SI3730" s="0"/>
      <c r="SJ3730" s="0"/>
      <c r="SK3730" s="0"/>
      <c r="SL3730" s="0"/>
      <c r="SM3730" s="0"/>
      <c r="SN3730" s="0"/>
      <c r="SO3730" s="0"/>
      <c r="SP3730" s="0"/>
      <c r="SQ3730" s="0"/>
      <c r="SR3730" s="0"/>
      <c r="SS3730" s="0"/>
      <c r="ST3730" s="0"/>
      <c r="SU3730" s="0"/>
      <c r="SV3730" s="0"/>
      <c r="SW3730" s="0"/>
      <c r="SX3730" s="0"/>
      <c r="SY3730" s="0"/>
      <c r="SZ3730" s="0"/>
      <c r="TA3730" s="0"/>
      <c r="TB3730" s="0"/>
      <c r="TC3730" s="0"/>
      <c r="TD3730" s="0"/>
      <c r="TE3730" s="0"/>
      <c r="TF3730" s="0"/>
      <c r="TG3730" s="0"/>
      <c r="TH3730" s="0"/>
      <c r="TI3730" s="0"/>
      <c r="TJ3730" s="0"/>
      <c r="TK3730" s="0"/>
      <c r="TL3730" s="0"/>
      <c r="TM3730" s="0"/>
      <c r="TN3730" s="0"/>
      <c r="TO3730" s="0"/>
      <c r="TP3730" s="0"/>
      <c r="TQ3730" s="0"/>
      <c r="TR3730" s="0"/>
      <c r="TS3730" s="0"/>
      <c r="TT3730" s="0"/>
      <c r="TU3730" s="0"/>
      <c r="TV3730" s="0"/>
      <c r="TW3730" s="0"/>
      <c r="TX3730" s="0"/>
      <c r="TY3730" s="0"/>
      <c r="TZ3730" s="0"/>
      <c r="UA3730" s="0"/>
      <c r="UB3730" s="0"/>
      <c r="UC3730" s="0"/>
      <c r="UD3730" s="0"/>
      <c r="UE3730" s="0"/>
      <c r="UF3730" s="0"/>
      <c r="UG3730" s="0"/>
      <c r="UH3730" s="0"/>
      <c r="UI3730" s="0"/>
      <c r="UJ3730" s="0"/>
      <c r="UK3730" s="0"/>
      <c r="UL3730" s="0"/>
      <c r="UM3730" s="0"/>
      <c r="UN3730" s="0"/>
      <c r="UO3730" s="0"/>
      <c r="UP3730" s="0"/>
      <c r="UQ3730" s="0"/>
      <c r="UR3730" s="0"/>
      <c r="US3730" s="0"/>
      <c r="UT3730" s="0"/>
      <c r="UU3730" s="0"/>
      <c r="UV3730" s="0"/>
      <c r="UW3730" s="0"/>
      <c r="UX3730" s="0"/>
      <c r="UY3730" s="0"/>
      <c r="UZ3730" s="0"/>
      <c r="VA3730" s="0"/>
      <c r="VB3730" s="0"/>
      <c r="VC3730" s="0"/>
      <c r="VD3730" s="0"/>
      <c r="VE3730" s="0"/>
      <c r="VF3730" s="0"/>
      <c r="VG3730" s="0"/>
      <c r="VH3730" s="0"/>
      <c r="VI3730" s="0"/>
      <c r="VJ3730" s="0"/>
      <c r="VK3730" s="0"/>
      <c r="VL3730" s="0"/>
      <c r="VM3730" s="0"/>
      <c r="VN3730" s="0"/>
      <c r="VO3730" s="0"/>
      <c r="VP3730" s="0"/>
      <c r="VQ3730" s="0"/>
      <c r="VR3730" s="0"/>
      <c r="VS3730" s="0"/>
      <c r="VT3730" s="0"/>
      <c r="VU3730" s="0"/>
      <c r="VV3730" s="0"/>
      <c r="VW3730" s="0"/>
      <c r="VX3730" s="0"/>
      <c r="VY3730" s="0"/>
      <c r="VZ3730" s="0"/>
      <c r="WA3730" s="0"/>
      <c r="WB3730" s="0"/>
      <c r="WC3730" s="0"/>
      <c r="WD3730" s="0"/>
      <c r="WE3730" s="0"/>
      <c r="WF3730" s="0"/>
      <c r="WG3730" s="0"/>
      <c r="WH3730" s="0"/>
      <c r="WI3730" s="0"/>
      <c r="WJ3730" s="0"/>
      <c r="WK3730" s="0"/>
      <c r="WL3730" s="0"/>
      <c r="WM3730" s="0"/>
      <c r="WN3730" s="0"/>
      <c r="WO3730" s="0"/>
      <c r="WP3730" s="0"/>
      <c r="WQ3730" s="0"/>
      <c r="WR3730" s="0"/>
      <c r="WS3730" s="0"/>
      <c r="WT3730" s="0"/>
      <c r="WU3730" s="0"/>
      <c r="WV3730" s="0"/>
      <c r="WW3730" s="0"/>
      <c r="WX3730" s="0"/>
      <c r="WY3730" s="0"/>
      <c r="WZ3730" s="0"/>
      <c r="XA3730" s="0"/>
      <c r="XB3730" s="0"/>
      <c r="XC3730" s="0"/>
      <c r="XD3730" s="0"/>
      <c r="XE3730" s="0"/>
      <c r="XF3730" s="0"/>
      <c r="XG3730" s="0"/>
      <c r="XH3730" s="0"/>
      <c r="XI3730" s="0"/>
      <c r="XJ3730" s="0"/>
      <c r="XK3730" s="0"/>
      <c r="XL3730" s="0"/>
      <c r="XM3730" s="0"/>
      <c r="XN3730" s="0"/>
      <c r="XO3730" s="0"/>
      <c r="XP3730" s="0"/>
      <c r="XQ3730" s="0"/>
      <c r="XR3730" s="0"/>
      <c r="XS3730" s="0"/>
      <c r="XT3730" s="0"/>
      <c r="XU3730" s="0"/>
      <c r="XV3730" s="0"/>
      <c r="XW3730" s="0"/>
      <c r="XX3730" s="0"/>
      <c r="XY3730" s="0"/>
      <c r="XZ3730" s="0"/>
      <c r="YA3730" s="0"/>
      <c r="YB3730" s="0"/>
      <c r="YC3730" s="0"/>
      <c r="YD3730" s="0"/>
      <c r="YE3730" s="0"/>
      <c r="YF3730" s="0"/>
      <c r="YG3730" s="0"/>
      <c r="YH3730" s="0"/>
      <c r="YI3730" s="0"/>
      <c r="YJ3730" s="0"/>
      <c r="YK3730" s="0"/>
      <c r="YL3730" s="0"/>
      <c r="YM3730" s="0"/>
      <c r="YN3730" s="0"/>
      <c r="YO3730" s="0"/>
      <c r="YP3730" s="0"/>
      <c r="YQ3730" s="0"/>
      <c r="YR3730" s="0"/>
      <c r="YS3730" s="0"/>
      <c r="YT3730" s="0"/>
      <c r="YU3730" s="0"/>
      <c r="YV3730" s="0"/>
      <c r="YW3730" s="0"/>
      <c r="YX3730" s="0"/>
      <c r="YY3730" s="0"/>
      <c r="YZ3730" s="0"/>
      <c r="ZA3730" s="0"/>
      <c r="ZB3730" s="0"/>
      <c r="ZC3730" s="0"/>
      <c r="ZD3730" s="0"/>
      <c r="ZE3730" s="0"/>
      <c r="ZF3730" s="0"/>
      <c r="ZG3730" s="0"/>
      <c r="ZH3730" s="0"/>
      <c r="ZI3730" s="0"/>
      <c r="ZJ3730" s="0"/>
      <c r="ZK3730" s="0"/>
      <c r="ZL3730" s="0"/>
      <c r="ZM3730" s="0"/>
      <c r="ZN3730" s="0"/>
      <c r="ZO3730" s="0"/>
      <c r="ZP3730" s="0"/>
      <c r="ZQ3730" s="0"/>
      <c r="ZR3730" s="0"/>
      <c r="ZS3730" s="0"/>
      <c r="ZT3730" s="0"/>
      <c r="ZU3730" s="0"/>
      <c r="ZV3730" s="0"/>
      <c r="ZW3730" s="0"/>
      <c r="ZX3730" s="0"/>
      <c r="ZY3730" s="0"/>
      <c r="ZZ3730" s="0"/>
      <c r="AAA3730" s="0"/>
      <c r="AAB3730" s="0"/>
      <c r="AAC3730" s="0"/>
      <c r="AAD3730" s="0"/>
      <c r="AAE3730" s="0"/>
      <c r="AAF3730" s="0"/>
      <c r="AAG3730" s="0"/>
      <c r="AAH3730" s="0"/>
      <c r="AAI3730" s="0"/>
      <c r="AAJ3730" s="0"/>
      <c r="AAK3730" s="0"/>
      <c r="AAL3730" s="0"/>
      <c r="AAM3730" s="0"/>
      <c r="AAN3730" s="0"/>
      <c r="AAO3730" s="0"/>
      <c r="AAP3730" s="0"/>
      <c r="AAQ3730" s="0"/>
      <c r="AAR3730" s="0"/>
      <c r="AAS3730" s="0"/>
      <c r="AAT3730" s="0"/>
      <c r="AAU3730" s="0"/>
      <c r="AAV3730" s="0"/>
      <c r="AAW3730" s="0"/>
      <c r="AAX3730" s="0"/>
      <c r="AAY3730" s="0"/>
      <c r="AAZ3730" s="0"/>
      <c r="ABA3730" s="0"/>
      <c r="ABB3730" s="0"/>
      <c r="ABC3730" s="0"/>
      <c r="ABD3730" s="0"/>
      <c r="ABE3730" s="0"/>
      <c r="ABF3730" s="0"/>
      <c r="ABG3730" s="0"/>
      <c r="ABH3730" s="0"/>
      <c r="ABI3730" s="0"/>
      <c r="ABJ3730" s="0"/>
      <c r="ABK3730" s="0"/>
      <c r="ABL3730" s="0"/>
      <c r="ABM3730" s="0"/>
      <c r="ABN3730" s="0"/>
      <c r="ABO3730" s="0"/>
      <c r="ABP3730" s="0"/>
      <c r="ABQ3730" s="0"/>
      <c r="ABR3730" s="0"/>
      <c r="ABS3730" s="0"/>
      <c r="ABT3730" s="0"/>
      <c r="ABU3730" s="0"/>
      <c r="ABV3730" s="0"/>
      <c r="ABW3730" s="0"/>
      <c r="ABX3730" s="0"/>
      <c r="ABY3730" s="0"/>
      <c r="ABZ3730" s="0"/>
      <c r="ACA3730" s="0"/>
      <c r="ACB3730" s="0"/>
      <c r="ACC3730" s="0"/>
      <c r="ACD3730" s="0"/>
      <c r="ACE3730" s="0"/>
      <c r="ACF3730" s="0"/>
      <c r="ACG3730" s="0"/>
      <c r="ACH3730" s="0"/>
      <c r="ACI3730" s="0"/>
      <c r="ACJ3730" s="0"/>
      <c r="ACK3730" s="0"/>
      <c r="ACL3730" s="0"/>
      <c r="ACM3730" s="0"/>
      <c r="ACN3730" s="0"/>
      <c r="ACO3730" s="0"/>
      <c r="ACP3730" s="0"/>
      <c r="ACQ3730" s="0"/>
      <c r="ACR3730" s="0"/>
      <c r="ACS3730" s="0"/>
      <c r="ACT3730" s="0"/>
      <c r="ACU3730" s="0"/>
      <c r="ACV3730" s="0"/>
      <c r="ACW3730" s="0"/>
      <c r="ACX3730" s="0"/>
      <c r="ACY3730" s="0"/>
      <c r="ACZ3730" s="0"/>
      <c r="ADA3730" s="0"/>
      <c r="ADB3730" s="0"/>
      <c r="ADC3730" s="0"/>
      <c r="ADD3730" s="0"/>
      <c r="ADE3730" s="0"/>
      <c r="ADF3730" s="0"/>
      <c r="ADG3730" s="0"/>
      <c r="ADH3730" s="0"/>
      <c r="ADI3730" s="0"/>
      <c r="ADJ3730" s="0"/>
      <c r="ADK3730" s="0"/>
      <c r="ADL3730" s="0"/>
      <c r="ADM3730" s="0"/>
      <c r="ADN3730" s="0"/>
      <c r="ADO3730" s="0"/>
      <c r="ADP3730" s="0"/>
      <c r="ADQ3730" s="0"/>
      <c r="ADR3730" s="0"/>
      <c r="ADS3730" s="0"/>
      <c r="ADT3730" s="0"/>
      <c r="ADU3730" s="0"/>
      <c r="ADV3730" s="0"/>
      <c r="ADW3730" s="0"/>
      <c r="ADX3730" s="0"/>
      <c r="ADY3730" s="0"/>
      <c r="ADZ3730" s="0"/>
      <c r="AEA3730" s="0"/>
      <c r="AEB3730" s="0"/>
      <c r="AEC3730" s="0"/>
      <c r="AED3730" s="0"/>
      <c r="AEE3730" s="0"/>
      <c r="AEF3730" s="0"/>
      <c r="AEG3730" s="0"/>
      <c r="AEH3730" s="0"/>
      <c r="AEI3730" s="0"/>
      <c r="AEJ3730" s="0"/>
      <c r="AEK3730" s="0"/>
      <c r="AEL3730" s="0"/>
      <c r="AEM3730" s="0"/>
      <c r="AEN3730" s="0"/>
      <c r="AEO3730" s="0"/>
      <c r="AEP3730" s="0"/>
      <c r="AEQ3730" s="0"/>
      <c r="AER3730" s="0"/>
      <c r="AES3730" s="0"/>
      <c r="AET3730" s="0"/>
      <c r="AEU3730" s="0"/>
      <c r="AEV3730" s="0"/>
      <c r="AEW3730" s="0"/>
      <c r="AEX3730" s="0"/>
      <c r="AEY3730" s="0"/>
      <c r="AEZ3730" s="0"/>
      <c r="AFA3730" s="0"/>
      <c r="AFB3730" s="0"/>
      <c r="AFC3730" s="0"/>
      <c r="AFD3730" s="0"/>
      <c r="AFE3730" s="0"/>
      <c r="AFF3730" s="0"/>
      <c r="AFG3730" s="0"/>
      <c r="AFH3730" s="0"/>
      <c r="AFI3730" s="0"/>
      <c r="AFJ3730" s="0"/>
      <c r="AFK3730" s="0"/>
      <c r="AFL3730" s="0"/>
      <c r="AFM3730" s="0"/>
      <c r="AFN3730" s="0"/>
      <c r="AFO3730" s="0"/>
      <c r="AFP3730" s="0"/>
      <c r="AFQ3730" s="0"/>
      <c r="AFR3730" s="0"/>
      <c r="AFS3730" s="0"/>
      <c r="AFT3730" s="0"/>
      <c r="AFU3730" s="0"/>
      <c r="AFV3730" s="0"/>
      <c r="AFW3730" s="0"/>
      <c r="AFX3730" s="0"/>
      <c r="AFY3730" s="0"/>
      <c r="AFZ3730" s="0"/>
      <c r="AGA3730" s="0"/>
      <c r="AGB3730" s="0"/>
      <c r="AGC3730" s="0"/>
      <c r="AGD3730" s="0"/>
      <c r="AGE3730" s="0"/>
      <c r="AGF3730" s="0"/>
      <c r="AGG3730" s="0"/>
      <c r="AGH3730" s="0"/>
      <c r="AGI3730" s="0"/>
      <c r="AGJ3730" s="0"/>
      <c r="AGK3730" s="0"/>
      <c r="AGL3730" s="0"/>
      <c r="AGM3730" s="0"/>
      <c r="AGN3730" s="0"/>
      <c r="AGO3730" s="0"/>
      <c r="AGP3730" s="0"/>
      <c r="AGQ3730" s="0"/>
      <c r="AGR3730" s="0"/>
      <c r="AGS3730" s="0"/>
      <c r="AGT3730" s="0"/>
      <c r="AGU3730" s="0"/>
      <c r="AGV3730" s="0"/>
      <c r="AGW3730" s="0"/>
      <c r="AGX3730" s="0"/>
      <c r="AGY3730" s="0"/>
      <c r="AGZ3730" s="0"/>
      <c r="AHA3730" s="0"/>
      <c r="AHB3730" s="0"/>
      <c r="AHC3730" s="0"/>
      <c r="AHD3730" s="0"/>
      <c r="AHE3730" s="0"/>
      <c r="AHF3730" s="0"/>
      <c r="AHG3730" s="0"/>
      <c r="AHH3730" s="0"/>
      <c r="AHI3730" s="0"/>
      <c r="AHJ3730" s="0"/>
      <c r="AHK3730" s="0"/>
      <c r="AHL3730" s="0"/>
      <c r="AHM3730" s="0"/>
      <c r="AHN3730" s="0"/>
      <c r="AHO3730" s="0"/>
      <c r="AHP3730" s="0"/>
      <c r="AHQ3730" s="0"/>
      <c r="AHR3730" s="0"/>
      <c r="AHS3730" s="0"/>
      <c r="AHT3730" s="0"/>
      <c r="AHU3730" s="0"/>
      <c r="AHV3730" s="0"/>
      <c r="AHW3730" s="0"/>
      <c r="AHX3730" s="0"/>
      <c r="AHY3730" s="0"/>
      <c r="AHZ3730" s="0"/>
      <c r="AIA3730" s="0"/>
      <c r="AIB3730" s="0"/>
      <c r="AIC3730" s="0"/>
      <c r="AID3730" s="0"/>
      <c r="AIE3730" s="0"/>
      <c r="AIF3730" s="0"/>
      <c r="AIG3730" s="0"/>
      <c r="AIH3730" s="0"/>
      <c r="AII3730" s="0"/>
      <c r="AIJ3730" s="0"/>
      <c r="AIK3730" s="0"/>
      <c r="AIL3730" s="0"/>
      <c r="AIM3730" s="0"/>
      <c r="AIN3730" s="0"/>
      <c r="AIO3730" s="0"/>
      <c r="AIP3730" s="0"/>
      <c r="AIQ3730" s="0"/>
      <c r="AIR3730" s="0"/>
      <c r="AIS3730" s="0"/>
      <c r="AIT3730" s="0"/>
      <c r="AIU3730" s="0"/>
      <c r="AIV3730" s="0"/>
      <c r="AIW3730" s="0"/>
      <c r="AIX3730" s="0"/>
      <c r="AIY3730" s="0"/>
      <c r="AIZ3730" s="0"/>
      <c r="AJA3730" s="0"/>
      <c r="AJB3730" s="0"/>
      <c r="AJC3730" s="0"/>
      <c r="AJD3730" s="0"/>
      <c r="AJE3730" s="0"/>
      <c r="AJF3730" s="0"/>
      <c r="AJG3730" s="0"/>
      <c r="AJH3730" s="0"/>
      <c r="AJI3730" s="0"/>
      <c r="AJJ3730" s="0"/>
      <c r="AJK3730" s="0"/>
      <c r="AJL3730" s="0"/>
      <c r="AJM3730" s="0"/>
      <c r="AJN3730" s="0"/>
      <c r="AJO3730" s="0"/>
      <c r="AJP3730" s="0"/>
      <c r="AJQ3730" s="0"/>
      <c r="AJR3730" s="0"/>
      <c r="AJS3730" s="0"/>
      <c r="AJT3730" s="0"/>
      <c r="AJU3730" s="0"/>
      <c r="AJV3730" s="0"/>
      <c r="AJW3730" s="0"/>
      <c r="AJX3730" s="0"/>
      <c r="AJY3730" s="0"/>
      <c r="AJZ3730" s="0"/>
      <c r="AKA3730" s="0"/>
      <c r="AKB3730" s="0"/>
      <c r="AKC3730" s="0"/>
      <c r="AKD3730" s="0"/>
      <c r="AKE3730" s="0"/>
      <c r="AKF3730" s="0"/>
      <c r="AKG3730" s="0"/>
      <c r="AKH3730" s="0"/>
      <c r="AKI3730" s="0"/>
      <c r="AKJ3730" s="0"/>
      <c r="AKK3730" s="0"/>
      <c r="AKL3730" s="0"/>
      <c r="AKM3730" s="0"/>
      <c r="AKN3730" s="0"/>
      <c r="AKO3730" s="0"/>
      <c r="AKP3730" s="0"/>
      <c r="AKQ3730" s="0"/>
      <c r="AKR3730" s="0"/>
      <c r="AKS3730" s="0"/>
      <c r="AKT3730" s="0"/>
      <c r="AKU3730" s="0"/>
      <c r="AKV3730" s="0"/>
      <c r="AKW3730" s="0"/>
      <c r="AKX3730" s="0"/>
      <c r="AKY3730" s="0"/>
      <c r="AKZ3730" s="0"/>
      <c r="ALA3730" s="0"/>
      <c r="ALB3730" s="0"/>
      <c r="ALC3730" s="0"/>
      <c r="ALD3730" s="0"/>
      <c r="ALE3730" s="0"/>
      <c r="ALF3730" s="0"/>
      <c r="ALG3730" s="0"/>
      <c r="ALH3730" s="0"/>
      <c r="ALI3730" s="0"/>
      <c r="ALJ3730" s="0"/>
      <c r="ALK3730" s="0"/>
      <c r="ALL3730" s="0"/>
      <c r="ALM3730" s="0"/>
      <c r="ALN3730" s="0"/>
      <c r="ALO3730" s="0"/>
      <c r="ALP3730" s="0"/>
      <c r="ALQ3730" s="0"/>
      <c r="ALR3730" s="0"/>
      <c r="ALS3730" s="0"/>
      <c r="ALT3730" s="0"/>
      <c r="ALU3730" s="0"/>
      <c r="ALV3730" s="0"/>
      <c r="ALW3730" s="0"/>
      <c r="ALX3730" s="0"/>
      <c r="ALY3730" s="0"/>
      <c r="ALZ3730" s="0"/>
      <c r="AMA3730" s="0"/>
      <c r="AMB3730" s="0"/>
      <c r="AMC3730" s="0"/>
      <c r="AMD3730" s="0"/>
      <c r="AME3730" s="0"/>
      <c r="AMF3730" s="0"/>
      <c r="AMG3730" s="0"/>
      <c r="AMH3730" s="0"/>
      <c r="AMI3730" s="0"/>
    </row>
    <row r="3731" customFormat="false" ht="12.75" hidden="false" customHeight="false" outlineLevel="0" collapsed="false">
      <c r="A3731" s="1" t="s">
        <v>2475</v>
      </c>
      <c r="C3731" s="27" t="s">
        <v>2487</v>
      </c>
      <c r="D3731" s="27" t="s">
        <v>20</v>
      </c>
      <c r="E3731" s="97"/>
      <c r="F3731" s="31"/>
      <c r="G3731" s="30"/>
      <c r="H3731" s="30" t="s">
        <v>168</v>
      </c>
      <c r="I3731" s="31" t="n">
        <v>1.29</v>
      </c>
      <c r="J3731" s="30" t="s">
        <v>3906</v>
      </c>
      <c r="BM3731" s="0"/>
      <c r="BN3731" s="0"/>
      <c r="BO3731" s="0"/>
      <c r="BP3731" s="0"/>
      <c r="BQ3731" s="0"/>
      <c r="BR3731" s="0"/>
      <c r="BS3731" s="0"/>
      <c r="BT3731" s="0"/>
      <c r="BU3731" s="0"/>
      <c r="BV3731" s="0"/>
      <c r="BW3731" s="0"/>
      <c r="BX3731" s="0"/>
      <c r="BY3731" s="0"/>
      <c r="BZ3731" s="0"/>
      <c r="CA3731" s="0"/>
      <c r="CB3731" s="0"/>
      <c r="CC3731" s="0"/>
      <c r="CD3731" s="0"/>
      <c r="CE3731" s="0"/>
      <c r="CF3731" s="0"/>
      <c r="CG3731" s="0"/>
      <c r="CH3731" s="0"/>
      <c r="CI3731" s="0"/>
      <c r="CJ3731" s="0"/>
      <c r="CK3731" s="0"/>
      <c r="CL3731" s="0"/>
      <c r="CM3731" s="0"/>
      <c r="CN3731" s="0"/>
      <c r="CO3731" s="0"/>
      <c r="CP3731" s="0"/>
      <c r="CQ3731" s="0"/>
      <c r="CR3731" s="0"/>
      <c r="CS3731" s="0"/>
      <c r="CT3731" s="0"/>
      <c r="CU3731" s="0"/>
      <c r="CV3731" s="0"/>
      <c r="CW3731" s="0"/>
      <c r="CX3731" s="0"/>
      <c r="CY3731" s="0"/>
      <c r="CZ3731" s="0"/>
      <c r="DA3731" s="0"/>
      <c r="DB3731" s="0"/>
      <c r="DC3731" s="0"/>
      <c r="DD3731" s="0"/>
      <c r="DE3731" s="0"/>
      <c r="DF3731" s="0"/>
      <c r="DG3731" s="0"/>
      <c r="DH3731" s="0"/>
      <c r="DI3731" s="0"/>
      <c r="DJ3731" s="0"/>
      <c r="DK3731" s="0"/>
      <c r="DL3731" s="0"/>
      <c r="DM3731" s="0"/>
      <c r="DN3731" s="0"/>
      <c r="DO3731" s="0"/>
      <c r="DP3731" s="0"/>
      <c r="DQ3731" s="0"/>
      <c r="DR3731" s="0"/>
      <c r="DS3731" s="0"/>
      <c r="DT3731" s="0"/>
      <c r="DU3731" s="0"/>
      <c r="DV3731" s="0"/>
      <c r="DW3731" s="0"/>
      <c r="DX3731" s="0"/>
      <c r="DY3731" s="0"/>
      <c r="DZ3731" s="0"/>
      <c r="EA3731" s="0"/>
      <c r="EB3731" s="0"/>
      <c r="EC3731" s="0"/>
      <c r="ED3731" s="0"/>
      <c r="EE3731" s="0"/>
      <c r="EF3731" s="0"/>
      <c r="EG3731" s="0"/>
      <c r="EH3731" s="0"/>
      <c r="EI3731" s="0"/>
      <c r="EJ3731" s="0"/>
      <c r="EK3731" s="0"/>
      <c r="EL3731" s="0"/>
      <c r="EM3731" s="0"/>
      <c r="EN3731" s="0"/>
      <c r="EO3731" s="0"/>
      <c r="EP3731" s="0"/>
      <c r="EQ3731" s="0"/>
      <c r="ER3731" s="0"/>
      <c r="ES3731" s="0"/>
      <c r="ET3731" s="0"/>
      <c r="EU3731" s="0"/>
      <c r="EV3731" s="0"/>
      <c r="EW3731" s="0"/>
      <c r="EX3731" s="0"/>
      <c r="EY3731" s="0"/>
      <c r="EZ3731" s="0"/>
      <c r="FA3731" s="0"/>
      <c r="FB3731" s="0"/>
      <c r="FC3731" s="0"/>
      <c r="FD3731" s="0"/>
      <c r="FE3731" s="0"/>
      <c r="FF3731" s="0"/>
      <c r="FG3731" s="0"/>
      <c r="FH3731" s="0"/>
      <c r="FI3731" s="0"/>
      <c r="FJ3731" s="0"/>
      <c r="FK3731" s="0"/>
      <c r="FL3731" s="0"/>
      <c r="FM3731" s="0"/>
      <c r="FN3731" s="0"/>
      <c r="FO3731" s="0"/>
      <c r="FP3731" s="0"/>
      <c r="FQ3731" s="0"/>
      <c r="FR3731" s="0"/>
      <c r="FS3731" s="0"/>
      <c r="FT3731" s="0"/>
      <c r="FU3731" s="0"/>
      <c r="FV3731" s="0"/>
      <c r="FW3731" s="0"/>
      <c r="FX3731" s="0"/>
      <c r="FY3731" s="0"/>
      <c r="FZ3731" s="0"/>
      <c r="GA3731" s="0"/>
      <c r="GB3731" s="0"/>
      <c r="GC3731" s="0"/>
      <c r="GD3731" s="0"/>
      <c r="GE3731" s="0"/>
      <c r="GF3731" s="0"/>
      <c r="GG3731" s="0"/>
      <c r="GH3731" s="0"/>
      <c r="GI3731" s="0"/>
      <c r="GJ3731" s="0"/>
      <c r="GK3731" s="0"/>
      <c r="GL3731" s="0"/>
      <c r="GM3731" s="0"/>
      <c r="GN3731" s="0"/>
      <c r="GO3731" s="0"/>
      <c r="GP3731" s="0"/>
      <c r="GQ3731" s="0"/>
      <c r="GR3731" s="0"/>
      <c r="GS3731" s="0"/>
      <c r="GT3731" s="0"/>
      <c r="GU3731" s="0"/>
      <c r="GV3731" s="0"/>
      <c r="GW3731" s="0"/>
      <c r="GX3731" s="0"/>
      <c r="GY3731" s="0"/>
      <c r="GZ3731" s="0"/>
      <c r="HA3731" s="0"/>
      <c r="HB3731" s="0"/>
      <c r="HC3731" s="0"/>
      <c r="HD3731" s="0"/>
      <c r="HE3731" s="0"/>
      <c r="HF3731" s="0"/>
      <c r="HG3731" s="0"/>
      <c r="HH3731" s="0"/>
      <c r="HI3731" s="0"/>
      <c r="HJ3731" s="0"/>
      <c r="HK3731" s="0"/>
      <c r="HL3731" s="0"/>
      <c r="HM3731" s="0"/>
      <c r="HN3731" s="0"/>
      <c r="HO3731" s="0"/>
      <c r="HP3731" s="0"/>
      <c r="HQ3731" s="0"/>
      <c r="HR3731" s="0"/>
      <c r="HS3731" s="0"/>
      <c r="HT3731" s="0"/>
      <c r="HU3731" s="0"/>
      <c r="HV3731" s="0"/>
      <c r="HW3731" s="0"/>
      <c r="HX3731" s="0"/>
      <c r="HY3731" s="0"/>
      <c r="HZ3731" s="0"/>
      <c r="IA3731" s="0"/>
      <c r="IB3731" s="0"/>
      <c r="IC3731" s="0"/>
      <c r="ID3731" s="0"/>
      <c r="IE3731" s="0"/>
      <c r="IF3731" s="0"/>
      <c r="IG3731" s="0"/>
      <c r="IH3731" s="0"/>
      <c r="II3731" s="0"/>
      <c r="IJ3731" s="0"/>
      <c r="IK3731" s="0"/>
      <c r="IL3731" s="0"/>
      <c r="IM3731" s="0"/>
      <c r="IN3731" s="0"/>
      <c r="IO3731" s="0"/>
      <c r="IP3731" s="0"/>
      <c r="IQ3731" s="0"/>
      <c r="IR3731" s="0"/>
      <c r="IS3731" s="0"/>
      <c r="IT3731" s="0"/>
      <c r="IU3731" s="0"/>
      <c r="IV3731" s="0"/>
      <c r="IW3731" s="0"/>
      <c r="IX3731" s="0"/>
      <c r="IY3731" s="0"/>
      <c r="IZ3731" s="0"/>
      <c r="JA3731" s="0"/>
      <c r="JB3731" s="0"/>
      <c r="JC3731" s="0"/>
      <c r="JD3731" s="0"/>
      <c r="JE3731" s="0"/>
      <c r="JF3731" s="0"/>
      <c r="JG3731" s="0"/>
      <c r="JH3731" s="0"/>
      <c r="JI3731" s="0"/>
      <c r="JJ3731" s="0"/>
      <c r="JK3731" s="0"/>
      <c r="JL3731" s="0"/>
      <c r="JM3731" s="0"/>
      <c r="JN3731" s="0"/>
      <c r="JO3731" s="0"/>
      <c r="JP3731" s="0"/>
      <c r="JQ3731" s="0"/>
      <c r="JR3731" s="0"/>
      <c r="JS3731" s="0"/>
      <c r="JT3731" s="0"/>
      <c r="JU3731" s="0"/>
      <c r="JV3731" s="0"/>
      <c r="JW3731" s="0"/>
      <c r="JX3731" s="0"/>
      <c r="JY3731" s="0"/>
      <c r="JZ3731" s="0"/>
      <c r="KA3731" s="0"/>
      <c r="KB3731" s="0"/>
      <c r="KC3731" s="0"/>
      <c r="KD3731" s="0"/>
      <c r="KE3731" s="0"/>
      <c r="KF3731" s="0"/>
      <c r="KG3731" s="0"/>
      <c r="KH3731" s="0"/>
      <c r="KI3731" s="0"/>
      <c r="KJ3731" s="0"/>
      <c r="KK3731" s="0"/>
      <c r="KL3731" s="0"/>
      <c r="KM3731" s="0"/>
      <c r="KN3731" s="0"/>
      <c r="KO3731" s="0"/>
      <c r="KP3731" s="0"/>
      <c r="KQ3731" s="0"/>
      <c r="KR3731" s="0"/>
      <c r="KS3731" s="0"/>
      <c r="KT3731" s="0"/>
      <c r="KU3731" s="0"/>
      <c r="KV3731" s="0"/>
      <c r="KW3731" s="0"/>
      <c r="KX3731" s="0"/>
      <c r="KY3731" s="0"/>
      <c r="KZ3731" s="0"/>
      <c r="LA3731" s="0"/>
      <c r="LB3731" s="0"/>
      <c r="LC3731" s="0"/>
      <c r="LD3731" s="0"/>
      <c r="LE3731" s="0"/>
      <c r="LF3731" s="0"/>
      <c r="LG3731" s="0"/>
      <c r="LH3731" s="0"/>
      <c r="LI3731" s="0"/>
      <c r="LJ3731" s="0"/>
      <c r="LK3731" s="0"/>
      <c r="LL3731" s="0"/>
      <c r="LM3731" s="0"/>
      <c r="LN3731" s="0"/>
      <c r="LO3731" s="0"/>
      <c r="LP3731" s="0"/>
      <c r="LQ3731" s="0"/>
      <c r="LR3731" s="0"/>
      <c r="LS3731" s="0"/>
      <c r="LT3731" s="0"/>
      <c r="LU3731" s="0"/>
      <c r="LV3731" s="0"/>
      <c r="LW3731" s="0"/>
      <c r="LX3731" s="0"/>
      <c r="LY3731" s="0"/>
      <c r="LZ3731" s="0"/>
      <c r="MA3731" s="0"/>
      <c r="MB3731" s="0"/>
      <c r="MC3731" s="0"/>
      <c r="MD3731" s="0"/>
      <c r="ME3731" s="0"/>
      <c r="MF3731" s="0"/>
      <c r="MG3731" s="0"/>
      <c r="MH3731" s="0"/>
      <c r="MI3731" s="0"/>
      <c r="MJ3731" s="0"/>
      <c r="MK3731" s="0"/>
      <c r="ML3731" s="0"/>
      <c r="MM3731" s="0"/>
      <c r="MN3731" s="0"/>
      <c r="MO3731" s="0"/>
      <c r="MP3731" s="0"/>
      <c r="MQ3731" s="0"/>
      <c r="MR3731" s="0"/>
      <c r="MS3731" s="0"/>
      <c r="MT3731" s="0"/>
      <c r="MU3731" s="0"/>
      <c r="MV3731" s="0"/>
      <c r="MW3731" s="0"/>
      <c r="MX3731" s="0"/>
      <c r="MY3731" s="0"/>
      <c r="MZ3731" s="0"/>
      <c r="NA3731" s="0"/>
      <c r="NB3731" s="0"/>
      <c r="NC3731" s="0"/>
      <c r="ND3731" s="0"/>
      <c r="NE3731" s="0"/>
      <c r="NF3731" s="0"/>
      <c r="NG3731" s="0"/>
      <c r="NH3731" s="0"/>
      <c r="NI3731" s="0"/>
      <c r="NJ3731" s="0"/>
      <c r="NK3731" s="0"/>
      <c r="NL3731" s="0"/>
      <c r="NM3731" s="0"/>
      <c r="NN3731" s="0"/>
      <c r="NO3731" s="0"/>
      <c r="NP3731" s="0"/>
      <c r="NQ3731" s="0"/>
      <c r="NR3731" s="0"/>
      <c r="NS3731" s="0"/>
      <c r="NT3731" s="0"/>
      <c r="NU3731" s="0"/>
      <c r="NV3731" s="0"/>
      <c r="NW3731" s="0"/>
      <c r="NX3731" s="0"/>
      <c r="NY3731" s="0"/>
      <c r="NZ3731" s="0"/>
      <c r="OA3731" s="0"/>
      <c r="OB3731" s="0"/>
      <c r="OC3731" s="0"/>
      <c r="OD3731" s="0"/>
      <c r="OE3731" s="0"/>
      <c r="OF3731" s="0"/>
      <c r="OG3731" s="0"/>
      <c r="OH3731" s="0"/>
      <c r="OI3731" s="0"/>
      <c r="OJ3731" s="0"/>
      <c r="OK3731" s="0"/>
      <c r="OL3731" s="0"/>
      <c r="OM3731" s="0"/>
      <c r="ON3731" s="0"/>
      <c r="OO3731" s="0"/>
      <c r="OP3731" s="0"/>
      <c r="OQ3731" s="0"/>
      <c r="OR3731" s="0"/>
      <c r="OS3731" s="0"/>
      <c r="OT3731" s="0"/>
      <c r="OU3731" s="0"/>
      <c r="OV3731" s="0"/>
      <c r="OW3731" s="0"/>
      <c r="OX3731" s="0"/>
      <c r="OY3731" s="0"/>
      <c r="OZ3731" s="0"/>
      <c r="PA3731" s="0"/>
      <c r="PB3731" s="0"/>
      <c r="PC3731" s="0"/>
      <c r="PD3731" s="0"/>
      <c r="PE3731" s="0"/>
      <c r="PF3731" s="0"/>
      <c r="PG3731" s="0"/>
      <c r="PH3731" s="0"/>
      <c r="PI3731" s="0"/>
      <c r="PJ3731" s="0"/>
      <c r="PK3731" s="0"/>
      <c r="PL3731" s="0"/>
      <c r="PM3731" s="0"/>
      <c r="PN3731" s="0"/>
      <c r="PO3731" s="0"/>
      <c r="PP3731" s="0"/>
      <c r="PQ3731" s="0"/>
      <c r="PR3731" s="0"/>
      <c r="PS3731" s="0"/>
      <c r="PT3731" s="0"/>
      <c r="PU3731" s="0"/>
      <c r="PV3731" s="0"/>
      <c r="PW3731" s="0"/>
      <c r="PX3731" s="0"/>
      <c r="PY3731" s="0"/>
      <c r="PZ3731" s="0"/>
      <c r="QA3731" s="0"/>
      <c r="QB3731" s="0"/>
      <c r="QC3731" s="0"/>
      <c r="QD3731" s="0"/>
      <c r="QE3731" s="0"/>
      <c r="QF3731" s="0"/>
      <c r="QG3731" s="0"/>
      <c r="QH3731" s="0"/>
      <c r="QI3731" s="0"/>
      <c r="QJ3731" s="0"/>
      <c r="QK3731" s="0"/>
      <c r="QL3731" s="0"/>
      <c r="QM3731" s="0"/>
      <c r="QN3731" s="0"/>
      <c r="QO3731" s="0"/>
      <c r="QP3731" s="0"/>
      <c r="QQ3731" s="0"/>
      <c r="QR3731" s="0"/>
      <c r="QS3731" s="0"/>
      <c r="QT3731" s="0"/>
      <c r="QU3731" s="0"/>
      <c r="QV3731" s="0"/>
      <c r="QW3731" s="0"/>
      <c r="QX3731" s="0"/>
      <c r="QY3731" s="0"/>
      <c r="QZ3731" s="0"/>
      <c r="RA3731" s="0"/>
      <c r="RB3731" s="0"/>
      <c r="RC3731" s="0"/>
      <c r="RD3731" s="0"/>
      <c r="RE3731" s="0"/>
      <c r="RF3731" s="0"/>
      <c r="RG3731" s="0"/>
      <c r="RH3731" s="0"/>
      <c r="RI3731" s="0"/>
      <c r="RJ3731" s="0"/>
      <c r="RK3731" s="0"/>
      <c r="RL3731" s="0"/>
      <c r="RM3731" s="0"/>
      <c r="RN3731" s="0"/>
      <c r="RO3731" s="0"/>
      <c r="RP3731" s="0"/>
      <c r="RQ3731" s="0"/>
      <c r="RR3731" s="0"/>
      <c r="RS3731" s="0"/>
      <c r="RT3731" s="0"/>
      <c r="RU3731" s="0"/>
      <c r="RV3731" s="0"/>
      <c r="RW3731" s="0"/>
      <c r="RX3731" s="0"/>
      <c r="RY3731" s="0"/>
      <c r="RZ3731" s="0"/>
      <c r="SA3731" s="0"/>
      <c r="SB3731" s="0"/>
      <c r="SC3731" s="0"/>
      <c r="SD3731" s="0"/>
      <c r="SE3731" s="0"/>
      <c r="SF3731" s="0"/>
      <c r="SG3731" s="0"/>
      <c r="SH3731" s="0"/>
      <c r="SI3731" s="0"/>
      <c r="SJ3731" s="0"/>
      <c r="SK3731" s="0"/>
      <c r="SL3731" s="0"/>
      <c r="SM3731" s="0"/>
      <c r="SN3731" s="0"/>
      <c r="SO3731" s="0"/>
      <c r="SP3731" s="0"/>
      <c r="SQ3731" s="0"/>
      <c r="SR3731" s="0"/>
      <c r="SS3731" s="0"/>
      <c r="ST3731" s="0"/>
      <c r="SU3731" s="0"/>
      <c r="SV3731" s="0"/>
      <c r="SW3731" s="0"/>
      <c r="SX3731" s="0"/>
      <c r="SY3731" s="0"/>
      <c r="SZ3731" s="0"/>
      <c r="TA3731" s="0"/>
      <c r="TB3731" s="0"/>
      <c r="TC3731" s="0"/>
      <c r="TD3731" s="0"/>
      <c r="TE3731" s="0"/>
      <c r="TF3731" s="0"/>
      <c r="TG3731" s="0"/>
      <c r="TH3731" s="0"/>
      <c r="TI3731" s="0"/>
      <c r="TJ3731" s="0"/>
      <c r="TK3731" s="0"/>
      <c r="TL3731" s="0"/>
      <c r="TM3731" s="0"/>
      <c r="TN3731" s="0"/>
      <c r="TO3731" s="0"/>
      <c r="TP3731" s="0"/>
      <c r="TQ3731" s="0"/>
      <c r="TR3731" s="0"/>
      <c r="TS3731" s="0"/>
      <c r="TT3731" s="0"/>
      <c r="TU3731" s="0"/>
      <c r="TV3731" s="0"/>
      <c r="TW3731" s="0"/>
      <c r="TX3731" s="0"/>
      <c r="TY3731" s="0"/>
      <c r="TZ3731" s="0"/>
      <c r="UA3731" s="0"/>
      <c r="UB3731" s="0"/>
      <c r="UC3731" s="0"/>
      <c r="UD3731" s="0"/>
      <c r="UE3731" s="0"/>
      <c r="UF3731" s="0"/>
      <c r="UG3731" s="0"/>
      <c r="UH3731" s="0"/>
      <c r="UI3731" s="0"/>
      <c r="UJ3731" s="0"/>
      <c r="UK3731" s="0"/>
      <c r="UL3731" s="0"/>
      <c r="UM3731" s="0"/>
      <c r="UN3731" s="0"/>
      <c r="UO3731" s="0"/>
      <c r="UP3731" s="0"/>
      <c r="UQ3731" s="0"/>
      <c r="UR3731" s="0"/>
      <c r="US3731" s="0"/>
      <c r="UT3731" s="0"/>
      <c r="UU3731" s="0"/>
      <c r="UV3731" s="0"/>
      <c r="UW3731" s="0"/>
      <c r="UX3731" s="0"/>
      <c r="UY3731" s="0"/>
      <c r="UZ3731" s="0"/>
      <c r="VA3731" s="0"/>
      <c r="VB3731" s="0"/>
      <c r="VC3731" s="0"/>
      <c r="VD3731" s="0"/>
      <c r="VE3731" s="0"/>
      <c r="VF3731" s="0"/>
      <c r="VG3731" s="0"/>
      <c r="VH3731" s="0"/>
      <c r="VI3731" s="0"/>
      <c r="VJ3731" s="0"/>
      <c r="VK3731" s="0"/>
      <c r="VL3731" s="0"/>
      <c r="VM3731" s="0"/>
      <c r="VN3731" s="0"/>
      <c r="VO3731" s="0"/>
      <c r="VP3731" s="0"/>
      <c r="VQ3731" s="0"/>
      <c r="VR3731" s="0"/>
      <c r="VS3731" s="0"/>
      <c r="VT3731" s="0"/>
      <c r="VU3731" s="0"/>
      <c r="VV3731" s="0"/>
      <c r="VW3731" s="0"/>
      <c r="VX3731" s="0"/>
      <c r="VY3731" s="0"/>
      <c r="VZ3731" s="0"/>
      <c r="WA3731" s="0"/>
      <c r="WB3731" s="0"/>
      <c r="WC3731" s="0"/>
      <c r="WD3731" s="0"/>
      <c r="WE3731" s="0"/>
      <c r="WF3731" s="0"/>
      <c r="WG3731" s="0"/>
      <c r="WH3731" s="0"/>
      <c r="WI3731" s="0"/>
      <c r="WJ3731" s="0"/>
      <c r="WK3731" s="0"/>
      <c r="WL3731" s="0"/>
      <c r="WM3731" s="0"/>
      <c r="WN3731" s="0"/>
      <c r="WO3731" s="0"/>
      <c r="WP3731" s="0"/>
      <c r="WQ3731" s="0"/>
      <c r="WR3731" s="0"/>
      <c r="WS3731" s="0"/>
      <c r="WT3731" s="0"/>
      <c r="WU3731" s="0"/>
      <c r="WV3731" s="0"/>
      <c r="WW3731" s="0"/>
      <c r="WX3731" s="0"/>
      <c r="WY3731" s="0"/>
      <c r="WZ3731" s="0"/>
      <c r="XA3731" s="0"/>
      <c r="XB3731" s="0"/>
      <c r="XC3731" s="0"/>
      <c r="XD3731" s="0"/>
      <c r="XE3731" s="0"/>
      <c r="XF3731" s="0"/>
      <c r="XG3731" s="0"/>
      <c r="XH3731" s="0"/>
      <c r="XI3731" s="0"/>
      <c r="XJ3731" s="0"/>
      <c r="XK3731" s="0"/>
      <c r="XL3731" s="0"/>
      <c r="XM3731" s="0"/>
      <c r="XN3731" s="0"/>
      <c r="XO3731" s="0"/>
      <c r="XP3731" s="0"/>
      <c r="XQ3731" s="0"/>
      <c r="XR3731" s="0"/>
      <c r="XS3731" s="0"/>
      <c r="XT3731" s="0"/>
      <c r="XU3731" s="0"/>
      <c r="XV3731" s="0"/>
      <c r="XW3731" s="0"/>
      <c r="XX3731" s="0"/>
      <c r="XY3731" s="0"/>
      <c r="XZ3731" s="0"/>
      <c r="YA3731" s="0"/>
      <c r="YB3731" s="0"/>
      <c r="YC3731" s="0"/>
      <c r="YD3731" s="0"/>
      <c r="YE3731" s="0"/>
      <c r="YF3731" s="0"/>
      <c r="YG3731" s="0"/>
      <c r="YH3731" s="0"/>
      <c r="YI3731" s="0"/>
      <c r="YJ3731" s="0"/>
      <c r="YK3731" s="0"/>
      <c r="YL3731" s="0"/>
      <c r="YM3731" s="0"/>
      <c r="YN3731" s="0"/>
      <c r="YO3731" s="0"/>
      <c r="YP3731" s="0"/>
      <c r="YQ3731" s="0"/>
      <c r="YR3731" s="0"/>
      <c r="YS3731" s="0"/>
      <c r="YT3731" s="0"/>
      <c r="YU3731" s="0"/>
      <c r="YV3731" s="0"/>
      <c r="YW3731" s="0"/>
      <c r="YX3731" s="0"/>
      <c r="YY3731" s="0"/>
      <c r="YZ3731" s="0"/>
      <c r="ZA3731" s="0"/>
      <c r="ZB3731" s="0"/>
      <c r="ZC3731" s="0"/>
      <c r="ZD3731" s="0"/>
      <c r="ZE3731" s="0"/>
      <c r="ZF3731" s="0"/>
      <c r="ZG3731" s="0"/>
      <c r="ZH3731" s="0"/>
      <c r="ZI3731" s="0"/>
      <c r="ZJ3731" s="0"/>
      <c r="ZK3731" s="0"/>
      <c r="ZL3731" s="0"/>
      <c r="ZM3731" s="0"/>
      <c r="ZN3731" s="0"/>
      <c r="ZO3731" s="0"/>
      <c r="ZP3731" s="0"/>
      <c r="ZQ3731" s="0"/>
      <c r="ZR3731" s="0"/>
      <c r="ZS3731" s="0"/>
      <c r="ZT3731" s="0"/>
      <c r="ZU3731" s="0"/>
      <c r="ZV3731" s="0"/>
      <c r="ZW3731" s="0"/>
      <c r="ZX3731" s="0"/>
      <c r="ZY3731" s="0"/>
      <c r="ZZ3731" s="0"/>
      <c r="AAA3731" s="0"/>
      <c r="AAB3731" s="0"/>
      <c r="AAC3731" s="0"/>
      <c r="AAD3731" s="0"/>
      <c r="AAE3731" s="0"/>
      <c r="AAF3731" s="0"/>
      <c r="AAG3731" s="0"/>
      <c r="AAH3731" s="0"/>
      <c r="AAI3731" s="0"/>
      <c r="AAJ3731" s="0"/>
      <c r="AAK3731" s="0"/>
      <c r="AAL3731" s="0"/>
      <c r="AAM3731" s="0"/>
      <c r="AAN3731" s="0"/>
      <c r="AAO3731" s="0"/>
      <c r="AAP3731" s="0"/>
      <c r="AAQ3731" s="0"/>
      <c r="AAR3731" s="0"/>
      <c r="AAS3731" s="0"/>
      <c r="AAT3731" s="0"/>
      <c r="AAU3731" s="0"/>
      <c r="AAV3731" s="0"/>
      <c r="AAW3731" s="0"/>
      <c r="AAX3731" s="0"/>
      <c r="AAY3731" s="0"/>
      <c r="AAZ3731" s="0"/>
      <c r="ABA3731" s="0"/>
      <c r="ABB3731" s="0"/>
      <c r="ABC3731" s="0"/>
      <c r="ABD3731" s="0"/>
      <c r="ABE3731" s="0"/>
      <c r="ABF3731" s="0"/>
      <c r="ABG3731" s="0"/>
      <c r="ABH3731" s="0"/>
      <c r="ABI3731" s="0"/>
      <c r="ABJ3731" s="0"/>
      <c r="ABK3731" s="0"/>
      <c r="ABL3731" s="0"/>
      <c r="ABM3731" s="0"/>
      <c r="ABN3731" s="0"/>
      <c r="ABO3731" s="0"/>
      <c r="ABP3731" s="0"/>
      <c r="ABQ3731" s="0"/>
      <c r="ABR3731" s="0"/>
      <c r="ABS3731" s="0"/>
      <c r="ABT3731" s="0"/>
      <c r="ABU3731" s="0"/>
      <c r="ABV3731" s="0"/>
      <c r="ABW3731" s="0"/>
      <c r="ABX3731" s="0"/>
      <c r="ABY3731" s="0"/>
      <c r="ABZ3731" s="0"/>
      <c r="ACA3731" s="0"/>
      <c r="ACB3731" s="0"/>
      <c r="ACC3731" s="0"/>
      <c r="ACD3731" s="0"/>
      <c r="ACE3731" s="0"/>
      <c r="ACF3731" s="0"/>
      <c r="ACG3731" s="0"/>
      <c r="ACH3731" s="0"/>
      <c r="ACI3731" s="0"/>
      <c r="ACJ3731" s="0"/>
      <c r="ACK3731" s="0"/>
      <c r="ACL3731" s="0"/>
      <c r="ACM3731" s="0"/>
      <c r="ACN3731" s="0"/>
      <c r="ACO3731" s="0"/>
      <c r="ACP3731" s="0"/>
      <c r="ACQ3731" s="0"/>
      <c r="ACR3731" s="0"/>
      <c r="ACS3731" s="0"/>
      <c r="ACT3731" s="0"/>
      <c r="ACU3731" s="0"/>
      <c r="ACV3731" s="0"/>
      <c r="ACW3731" s="0"/>
      <c r="ACX3731" s="0"/>
      <c r="ACY3731" s="0"/>
      <c r="ACZ3731" s="0"/>
      <c r="ADA3731" s="0"/>
      <c r="ADB3731" s="0"/>
      <c r="ADC3731" s="0"/>
      <c r="ADD3731" s="0"/>
      <c r="ADE3731" s="0"/>
      <c r="ADF3731" s="0"/>
      <c r="ADG3731" s="0"/>
      <c r="ADH3731" s="0"/>
      <c r="ADI3731" s="0"/>
      <c r="ADJ3731" s="0"/>
      <c r="ADK3731" s="0"/>
      <c r="ADL3731" s="0"/>
      <c r="ADM3731" s="0"/>
      <c r="ADN3731" s="0"/>
      <c r="ADO3731" s="0"/>
      <c r="ADP3731" s="0"/>
      <c r="ADQ3731" s="0"/>
      <c r="ADR3731" s="0"/>
      <c r="ADS3731" s="0"/>
      <c r="ADT3731" s="0"/>
      <c r="ADU3731" s="0"/>
      <c r="ADV3731" s="0"/>
      <c r="ADW3731" s="0"/>
      <c r="ADX3731" s="0"/>
      <c r="ADY3731" s="0"/>
      <c r="ADZ3731" s="0"/>
      <c r="AEA3731" s="0"/>
      <c r="AEB3731" s="0"/>
      <c r="AEC3731" s="0"/>
      <c r="AED3731" s="0"/>
      <c r="AEE3731" s="0"/>
      <c r="AEF3731" s="0"/>
      <c r="AEG3731" s="0"/>
      <c r="AEH3731" s="0"/>
      <c r="AEI3731" s="0"/>
      <c r="AEJ3731" s="0"/>
      <c r="AEK3731" s="0"/>
      <c r="AEL3731" s="0"/>
      <c r="AEM3731" s="0"/>
      <c r="AEN3731" s="0"/>
      <c r="AEO3731" s="0"/>
      <c r="AEP3731" s="0"/>
      <c r="AEQ3731" s="0"/>
      <c r="AER3731" s="0"/>
      <c r="AES3731" s="0"/>
      <c r="AET3731" s="0"/>
      <c r="AEU3731" s="0"/>
      <c r="AEV3731" s="0"/>
      <c r="AEW3731" s="0"/>
      <c r="AEX3731" s="0"/>
      <c r="AEY3731" s="0"/>
      <c r="AEZ3731" s="0"/>
      <c r="AFA3731" s="0"/>
      <c r="AFB3731" s="0"/>
      <c r="AFC3731" s="0"/>
      <c r="AFD3731" s="0"/>
      <c r="AFE3731" s="0"/>
      <c r="AFF3731" s="0"/>
      <c r="AFG3731" s="0"/>
      <c r="AFH3731" s="0"/>
      <c r="AFI3731" s="0"/>
      <c r="AFJ3731" s="0"/>
      <c r="AFK3731" s="0"/>
      <c r="AFL3731" s="0"/>
      <c r="AFM3731" s="0"/>
      <c r="AFN3731" s="0"/>
      <c r="AFO3731" s="0"/>
      <c r="AFP3731" s="0"/>
      <c r="AFQ3731" s="0"/>
      <c r="AFR3731" s="0"/>
      <c r="AFS3731" s="0"/>
      <c r="AFT3731" s="0"/>
      <c r="AFU3731" s="0"/>
      <c r="AFV3731" s="0"/>
      <c r="AFW3731" s="0"/>
      <c r="AFX3731" s="0"/>
      <c r="AFY3731" s="0"/>
      <c r="AFZ3731" s="0"/>
      <c r="AGA3731" s="0"/>
      <c r="AGB3731" s="0"/>
      <c r="AGC3731" s="0"/>
      <c r="AGD3731" s="0"/>
      <c r="AGE3731" s="0"/>
      <c r="AGF3731" s="0"/>
      <c r="AGG3731" s="0"/>
      <c r="AGH3731" s="0"/>
      <c r="AGI3731" s="0"/>
      <c r="AGJ3731" s="0"/>
      <c r="AGK3731" s="0"/>
      <c r="AGL3731" s="0"/>
      <c r="AGM3731" s="0"/>
      <c r="AGN3731" s="0"/>
      <c r="AGO3731" s="0"/>
      <c r="AGP3731" s="0"/>
      <c r="AGQ3731" s="0"/>
      <c r="AGR3731" s="0"/>
      <c r="AGS3731" s="0"/>
      <c r="AGT3731" s="0"/>
      <c r="AGU3731" s="0"/>
      <c r="AGV3731" s="0"/>
      <c r="AGW3731" s="0"/>
      <c r="AGX3731" s="0"/>
      <c r="AGY3731" s="0"/>
      <c r="AGZ3731" s="0"/>
      <c r="AHA3731" s="0"/>
      <c r="AHB3731" s="0"/>
      <c r="AHC3731" s="0"/>
      <c r="AHD3731" s="0"/>
      <c r="AHE3731" s="0"/>
      <c r="AHF3731" s="0"/>
      <c r="AHG3731" s="0"/>
      <c r="AHH3731" s="0"/>
      <c r="AHI3731" s="0"/>
      <c r="AHJ3731" s="0"/>
      <c r="AHK3731" s="0"/>
      <c r="AHL3731" s="0"/>
      <c r="AHM3731" s="0"/>
      <c r="AHN3731" s="0"/>
      <c r="AHO3731" s="0"/>
      <c r="AHP3731" s="0"/>
      <c r="AHQ3731" s="0"/>
      <c r="AHR3731" s="0"/>
      <c r="AHS3731" s="0"/>
      <c r="AHT3731" s="0"/>
      <c r="AHU3731" s="0"/>
      <c r="AHV3731" s="0"/>
      <c r="AHW3731" s="0"/>
      <c r="AHX3731" s="0"/>
      <c r="AHY3731" s="0"/>
      <c r="AHZ3731" s="0"/>
      <c r="AIA3731" s="0"/>
      <c r="AIB3731" s="0"/>
      <c r="AIC3731" s="0"/>
      <c r="AID3731" s="0"/>
      <c r="AIE3731" s="0"/>
      <c r="AIF3731" s="0"/>
      <c r="AIG3731" s="0"/>
      <c r="AIH3731" s="0"/>
      <c r="AII3731" s="0"/>
      <c r="AIJ3731" s="0"/>
      <c r="AIK3731" s="0"/>
      <c r="AIL3731" s="0"/>
      <c r="AIM3731" s="0"/>
      <c r="AIN3731" s="0"/>
      <c r="AIO3731" s="0"/>
      <c r="AIP3731" s="0"/>
      <c r="AIQ3731" s="0"/>
      <c r="AIR3731" s="0"/>
      <c r="AIS3731" s="0"/>
      <c r="AIT3731" s="0"/>
      <c r="AIU3731" s="0"/>
      <c r="AIV3731" s="0"/>
      <c r="AIW3731" s="0"/>
      <c r="AIX3731" s="0"/>
      <c r="AIY3731" s="0"/>
      <c r="AIZ3731" s="0"/>
      <c r="AJA3731" s="0"/>
      <c r="AJB3731" s="0"/>
      <c r="AJC3731" s="0"/>
      <c r="AJD3731" s="0"/>
      <c r="AJE3731" s="0"/>
      <c r="AJF3731" s="0"/>
      <c r="AJG3731" s="0"/>
      <c r="AJH3731" s="0"/>
      <c r="AJI3731" s="0"/>
      <c r="AJJ3731" s="0"/>
      <c r="AJK3731" s="0"/>
      <c r="AJL3731" s="0"/>
      <c r="AJM3731" s="0"/>
      <c r="AJN3731" s="0"/>
      <c r="AJO3731" s="0"/>
      <c r="AJP3731" s="0"/>
      <c r="AJQ3731" s="0"/>
      <c r="AJR3731" s="0"/>
      <c r="AJS3731" s="0"/>
      <c r="AJT3731" s="0"/>
      <c r="AJU3731" s="0"/>
      <c r="AJV3731" s="0"/>
      <c r="AJW3731" s="0"/>
      <c r="AJX3731" s="0"/>
      <c r="AJY3731" s="0"/>
      <c r="AJZ3731" s="0"/>
      <c r="AKA3731" s="0"/>
      <c r="AKB3731" s="0"/>
      <c r="AKC3731" s="0"/>
      <c r="AKD3731" s="0"/>
      <c r="AKE3731" s="0"/>
      <c r="AKF3731" s="0"/>
      <c r="AKG3731" s="0"/>
      <c r="AKH3731" s="0"/>
      <c r="AKI3731" s="0"/>
      <c r="AKJ3731" s="0"/>
      <c r="AKK3731" s="0"/>
      <c r="AKL3731" s="0"/>
      <c r="AKM3731" s="0"/>
      <c r="AKN3731" s="0"/>
      <c r="AKO3731" s="0"/>
      <c r="AKP3731" s="0"/>
      <c r="AKQ3731" s="0"/>
      <c r="AKR3731" s="0"/>
      <c r="AKS3731" s="0"/>
      <c r="AKT3731" s="0"/>
      <c r="AKU3731" s="0"/>
      <c r="AKV3731" s="0"/>
      <c r="AKW3731" s="0"/>
      <c r="AKX3731" s="0"/>
      <c r="AKY3731" s="0"/>
      <c r="AKZ3731" s="0"/>
      <c r="ALA3731" s="0"/>
      <c r="ALB3731" s="0"/>
      <c r="ALC3731" s="0"/>
      <c r="ALD3731" s="0"/>
      <c r="ALE3731" s="0"/>
      <c r="ALF3731" s="0"/>
      <c r="ALG3731" s="0"/>
      <c r="ALH3731" s="0"/>
      <c r="ALI3731" s="0"/>
      <c r="ALJ3731" s="0"/>
      <c r="ALK3731" s="0"/>
      <c r="ALL3731" s="0"/>
      <c r="ALM3731" s="0"/>
      <c r="ALN3731" s="0"/>
      <c r="ALO3731" s="0"/>
      <c r="ALP3731" s="0"/>
      <c r="ALQ3731" s="0"/>
      <c r="ALR3731" s="0"/>
      <c r="ALS3731" s="0"/>
      <c r="ALT3731" s="0"/>
      <c r="ALU3731" s="0"/>
      <c r="ALV3731" s="0"/>
      <c r="ALW3731" s="0"/>
      <c r="ALX3731" s="0"/>
      <c r="ALY3731" s="0"/>
      <c r="ALZ3731" s="0"/>
      <c r="AMA3731" s="0"/>
      <c r="AMB3731" s="0"/>
      <c r="AMC3731" s="0"/>
      <c r="AMD3731" s="0"/>
      <c r="AME3731" s="0"/>
      <c r="AMF3731" s="0"/>
      <c r="AMG3731" s="0"/>
      <c r="AMH3731" s="0"/>
      <c r="AMI3731" s="0"/>
    </row>
    <row r="3732" customFormat="false" ht="12.75" hidden="false" customHeight="false" outlineLevel="0" collapsed="false">
      <c r="A3732" s="1" t="s">
        <v>2475</v>
      </c>
      <c r="C3732" s="27" t="s">
        <v>2488</v>
      </c>
      <c r="D3732" s="27" t="s">
        <v>13</v>
      </c>
      <c r="E3732" s="97"/>
      <c r="F3732" s="31"/>
      <c r="G3732" s="30"/>
      <c r="H3732" s="30" t="s">
        <v>168</v>
      </c>
      <c r="I3732" s="31" t="n">
        <v>1.99</v>
      </c>
      <c r="J3732" s="30" t="n">
        <v>102024</v>
      </c>
      <c r="BM3732" s="0"/>
      <c r="BN3732" s="0"/>
      <c r="BO3732" s="0"/>
      <c r="BP3732" s="0"/>
      <c r="BQ3732" s="0"/>
      <c r="BR3732" s="0"/>
      <c r="BS3732" s="0"/>
      <c r="BT3732" s="0"/>
      <c r="BU3732" s="0"/>
      <c r="BV3732" s="0"/>
      <c r="BW3732" s="0"/>
      <c r="BX3732" s="0"/>
      <c r="BY3732" s="0"/>
      <c r="BZ3732" s="0"/>
      <c r="CA3732" s="0"/>
      <c r="CB3732" s="0"/>
      <c r="CC3732" s="0"/>
      <c r="CD3732" s="0"/>
      <c r="CE3732" s="0"/>
      <c r="CF3732" s="0"/>
      <c r="CG3732" s="0"/>
      <c r="CH3732" s="0"/>
      <c r="CI3732" s="0"/>
      <c r="CJ3732" s="0"/>
      <c r="CK3732" s="0"/>
      <c r="CL3732" s="0"/>
      <c r="CM3732" s="0"/>
      <c r="CN3732" s="0"/>
      <c r="CO3732" s="0"/>
      <c r="CP3732" s="0"/>
      <c r="CQ3732" s="0"/>
      <c r="CR3732" s="0"/>
      <c r="CS3732" s="0"/>
      <c r="CT3732" s="0"/>
      <c r="CU3732" s="0"/>
      <c r="CV3732" s="0"/>
      <c r="CW3732" s="0"/>
      <c r="CX3732" s="0"/>
      <c r="CY3732" s="0"/>
      <c r="CZ3732" s="0"/>
      <c r="DA3732" s="0"/>
      <c r="DB3732" s="0"/>
      <c r="DC3732" s="0"/>
      <c r="DD3732" s="0"/>
      <c r="DE3732" s="0"/>
      <c r="DF3732" s="0"/>
      <c r="DG3732" s="0"/>
      <c r="DH3732" s="0"/>
      <c r="DI3732" s="0"/>
      <c r="DJ3732" s="0"/>
      <c r="DK3732" s="0"/>
      <c r="DL3732" s="0"/>
      <c r="DM3732" s="0"/>
      <c r="DN3732" s="0"/>
      <c r="DO3732" s="0"/>
      <c r="DP3732" s="0"/>
      <c r="DQ3732" s="0"/>
      <c r="DR3732" s="0"/>
      <c r="DS3732" s="0"/>
      <c r="DT3732" s="0"/>
      <c r="DU3732" s="0"/>
      <c r="DV3732" s="0"/>
      <c r="DW3732" s="0"/>
      <c r="DX3732" s="0"/>
      <c r="DY3732" s="0"/>
      <c r="DZ3732" s="0"/>
      <c r="EA3732" s="0"/>
      <c r="EB3732" s="0"/>
      <c r="EC3732" s="0"/>
      <c r="ED3732" s="0"/>
      <c r="EE3732" s="0"/>
      <c r="EF3732" s="0"/>
      <c r="EG3732" s="0"/>
      <c r="EH3732" s="0"/>
      <c r="EI3732" s="0"/>
      <c r="EJ3732" s="0"/>
      <c r="EK3732" s="0"/>
      <c r="EL3732" s="0"/>
      <c r="EM3732" s="0"/>
      <c r="EN3732" s="0"/>
      <c r="EO3732" s="0"/>
      <c r="EP3732" s="0"/>
      <c r="EQ3732" s="0"/>
      <c r="ER3732" s="0"/>
      <c r="ES3732" s="0"/>
      <c r="ET3732" s="0"/>
      <c r="EU3732" s="0"/>
      <c r="EV3732" s="0"/>
      <c r="EW3732" s="0"/>
      <c r="EX3732" s="0"/>
      <c r="EY3732" s="0"/>
      <c r="EZ3732" s="0"/>
      <c r="FA3732" s="0"/>
      <c r="FB3732" s="0"/>
      <c r="FC3732" s="0"/>
      <c r="FD3732" s="0"/>
      <c r="FE3732" s="0"/>
      <c r="FF3732" s="0"/>
      <c r="FG3732" s="0"/>
      <c r="FH3732" s="0"/>
      <c r="FI3732" s="0"/>
      <c r="FJ3732" s="0"/>
      <c r="FK3732" s="0"/>
      <c r="FL3732" s="0"/>
      <c r="FM3732" s="0"/>
      <c r="FN3732" s="0"/>
      <c r="FO3732" s="0"/>
      <c r="FP3732" s="0"/>
      <c r="FQ3732" s="0"/>
      <c r="FR3732" s="0"/>
      <c r="FS3732" s="0"/>
      <c r="FT3732" s="0"/>
      <c r="FU3732" s="0"/>
      <c r="FV3732" s="0"/>
      <c r="FW3732" s="0"/>
      <c r="FX3732" s="0"/>
      <c r="FY3732" s="0"/>
      <c r="FZ3732" s="0"/>
      <c r="GA3732" s="0"/>
      <c r="GB3732" s="0"/>
      <c r="GC3732" s="0"/>
      <c r="GD3732" s="0"/>
      <c r="GE3732" s="0"/>
      <c r="GF3732" s="0"/>
      <c r="GG3732" s="0"/>
      <c r="GH3732" s="0"/>
      <c r="GI3732" s="0"/>
      <c r="GJ3732" s="0"/>
      <c r="GK3732" s="0"/>
      <c r="GL3732" s="0"/>
      <c r="GM3732" s="0"/>
      <c r="GN3732" s="0"/>
      <c r="GO3732" s="0"/>
      <c r="GP3732" s="0"/>
      <c r="GQ3732" s="0"/>
      <c r="GR3732" s="0"/>
      <c r="GS3732" s="0"/>
      <c r="GT3732" s="0"/>
      <c r="GU3732" s="0"/>
      <c r="GV3732" s="0"/>
      <c r="GW3732" s="0"/>
      <c r="GX3732" s="0"/>
      <c r="GY3732" s="0"/>
      <c r="GZ3732" s="0"/>
      <c r="HA3732" s="0"/>
      <c r="HB3732" s="0"/>
      <c r="HC3732" s="0"/>
      <c r="HD3732" s="0"/>
      <c r="HE3732" s="0"/>
      <c r="HF3732" s="0"/>
      <c r="HG3732" s="0"/>
      <c r="HH3732" s="0"/>
      <c r="HI3732" s="0"/>
      <c r="HJ3732" s="0"/>
      <c r="HK3732" s="0"/>
      <c r="HL3732" s="0"/>
      <c r="HM3732" s="0"/>
      <c r="HN3732" s="0"/>
      <c r="HO3732" s="0"/>
      <c r="HP3732" s="0"/>
      <c r="HQ3732" s="0"/>
      <c r="HR3732" s="0"/>
      <c r="HS3732" s="0"/>
      <c r="HT3732" s="0"/>
      <c r="HU3732" s="0"/>
      <c r="HV3732" s="0"/>
      <c r="HW3732" s="0"/>
      <c r="HX3732" s="0"/>
      <c r="HY3732" s="0"/>
      <c r="HZ3732" s="0"/>
      <c r="IA3732" s="0"/>
      <c r="IB3732" s="0"/>
      <c r="IC3732" s="0"/>
      <c r="ID3732" s="0"/>
      <c r="IE3732" s="0"/>
      <c r="IF3732" s="0"/>
      <c r="IG3732" s="0"/>
      <c r="IH3732" s="0"/>
      <c r="II3732" s="0"/>
      <c r="IJ3732" s="0"/>
      <c r="IK3732" s="0"/>
      <c r="IL3732" s="0"/>
      <c r="IM3732" s="0"/>
      <c r="IN3732" s="0"/>
      <c r="IO3732" s="0"/>
      <c r="IP3732" s="0"/>
      <c r="IQ3732" s="0"/>
      <c r="IR3732" s="0"/>
      <c r="IS3732" s="0"/>
      <c r="IT3732" s="0"/>
      <c r="IU3732" s="0"/>
      <c r="IV3732" s="0"/>
      <c r="IW3732" s="0"/>
      <c r="IX3732" s="0"/>
      <c r="IY3732" s="0"/>
      <c r="IZ3732" s="0"/>
      <c r="JA3732" s="0"/>
      <c r="JB3732" s="0"/>
      <c r="JC3732" s="0"/>
      <c r="JD3732" s="0"/>
      <c r="JE3732" s="0"/>
      <c r="JF3732" s="0"/>
      <c r="JG3732" s="0"/>
      <c r="JH3732" s="0"/>
      <c r="JI3732" s="0"/>
      <c r="JJ3732" s="0"/>
      <c r="JK3732" s="0"/>
      <c r="JL3732" s="0"/>
      <c r="JM3732" s="0"/>
      <c r="JN3732" s="0"/>
      <c r="JO3732" s="0"/>
      <c r="JP3732" s="0"/>
      <c r="JQ3732" s="0"/>
      <c r="JR3732" s="0"/>
      <c r="JS3732" s="0"/>
      <c r="JT3732" s="0"/>
      <c r="JU3732" s="0"/>
      <c r="JV3732" s="0"/>
      <c r="JW3732" s="0"/>
      <c r="JX3732" s="0"/>
      <c r="JY3732" s="0"/>
      <c r="JZ3732" s="0"/>
      <c r="KA3732" s="0"/>
      <c r="KB3732" s="0"/>
      <c r="KC3732" s="0"/>
      <c r="KD3732" s="0"/>
      <c r="KE3732" s="0"/>
      <c r="KF3732" s="0"/>
      <c r="KG3732" s="0"/>
      <c r="KH3732" s="0"/>
      <c r="KI3732" s="0"/>
      <c r="KJ3732" s="0"/>
      <c r="KK3732" s="0"/>
      <c r="KL3732" s="0"/>
      <c r="KM3732" s="0"/>
      <c r="KN3732" s="0"/>
      <c r="KO3732" s="0"/>
      <c r="KP3732" s="0"/>
      <c r="KQ3732" s="0"/>
      <c r="KR3732" s="0"/>
      <c r="KS3732" s="0"/>
      <c r="KT3732" s="0"/>
      <c r="KU3732" s="0"/>
      <c r="KV3732" s="0"/>
      <c r="KW3732" s="0"/>
      <c r="KX3732" s="0"/>
      <c r="KY3732" s="0"/>
      <c r="KZ3732" s="0"/>
      <c r="LA3732" s="0"/>
      <c r="LB3732" s="0"/>
      <c r="LC3732" s="0"/>
      <c r="LD3732" s="0"/>
      <c r="LE3732" s="0"/>
      <c r="LF3732" s="0"/>
      <c r="LG3732" s="0"/>
      <c r="LH3732" s="0"/>
      <c r="LI3732" s="0"/>
      <c r="LJ3732" s="0"/>
      <c r="LK3732" s="0"/>
      <c r="LL3732" s="0"/>
      <c r="LM3732" s="0"/>
      <c r="LN3732" s="0"/>
      <c r="LO3732" s="0"/>
      <c r="LP3732" s="0"/>
      <c r="LQ3732" s="0"/>
      <c r="LR3732" s="0"/>
      <c r="LS3732" s="0"/>
      <c r="LT3732" s="0"/>
      <c r="LU3732" s="0"/>
      <c r="LV3732" s="0"/>
      <c r="LW3732" s="0"/>
      <c r="LX3732" s="0"/>
      <c r="LY3732" s="0"/>
      <c r="LZ3732" s="0"/>
      <c r="MA3732" s="0"/>
      <c r="MB3732" s="0"/>
      <c r="MC3732" s="0"/>
      <c r="MD3732" s="0"/>
      <c r="ME3732" s="0"/>
      <c r="MF3732" s="0"/>
      <c r="MG3732" s="0"/>
      <c r="MH3732" s="0"/>
      <c r="MI3732" s="0"/>
      <c r="MJ3732" s="0"/>
      <c r="MK3732" s="0"/>
      <c r="ML3732" s="0"/>
      <c r="MM3732" s="0"/>
      <c r="MN3732" s="0"/>
      <c r="MO3732" s="0"/>
      <c r="MP3732" s="0"/>
      <c r="MQ3732" s="0"/>
      <c r="MR3732" s="0"/>
      <c r="MS3732" s="0"/>
      <c r="MT3732" s="0"/>
      <c r="MU3732" s="0"/>
      <c r="MV3732" s="0"/>
      <c r="MW3732" s="0"/>
      <c r="MX3732" s="0"/>
      <c r="MY3732" s="0"/>
      <c r="MZ3732" s="0"/>
      <c r="NA3732" s="0"/>
      <c r="NB3732" s="0"/>
      <c r="NC3732" s="0"/>
      <c r="ND3732" s="0"/>
      <c r="NE3732" s="0"/>
      <c r="NF3732" s="0"/>
      <c r="NG3732" s="0"/>
      <c r="NH3732" s="0"/>
      <c r="NI3732" s="0"/>
      <c r="NJ3732" s="0"/>
      <c r="NK3732" s="0"/>
      <c r="NL3732" s="0"/>
      <c r="NM3732" s="0"/>
      <c r="NN3732" s="0"/>
      <c r="NO3732" s="0"/>
      <c r="NP3732" s="0"/>
      <c r="NQ3732" s="0"/>
      <c r="NR3732" s="0"/>
      <c r="NS3732" s="0"/>
      <c r="NT3732" s="0"/>
      <c r="NU3732" s="0"/>
      <c r="NV3732" s="0"/>
      <c r="NW3732" s="0"/>
      <c r="NX3732" s="0"/>
      <c r="NY3732" s="0"/>
      <c r="NZ3732" s="0"/>
      <c r="OA3732" s="0"/>
      <c r="OB3732" s="0"/>
      <c r="OC3732" s="0"/>
      <c r="OD3732" s="0"/>
      <c r="OE3732" s="0"/>
      <c r="OF3732" s="0"/>
      <c r="OG3732" s="0"/>
      <c r="OH3732" s="0"/>
      <c r="OI3732" s="0"/>
      <c r="OJ3732" s="0"/>
      <c r="OK3732" s="0"/>
      <c r="OL3732" s="0"/>
      <c r="OM3732" s="0"/>
      <c r="ON3732" s="0"/>
      <c r="OO3732" s="0"/>
      <c r="OP3732" s="0"/>
      <c r="OQ3732" s="0"/>
      <c r="OR3732" s="0"/>
      <c r="OS3732" s="0"/>
      <c r="OT3732" s="0"/>
      <c r="OU3732" s="0"/>
      <c r="OV3732" s="0"/>
      <c r="OW3732" s="0"/>
      <c r="OX3732" s="0"/>
      <c r="OY3732" s="0"/>
      <c r="OZ3732" s="0"/>
      <c r="PA3732" s="0"/>
      <c r="PB3732" s="0"/>
      <c r="PC3732" s="0"/>
      <c r="PD3732" s="0"/>
      <c r="PE3732" s="0"/>
      <c r="PF3732" s="0"/>
      <c r="PG3732" s="0"/>
      <c r="PH3732" s="0"/>
      <c r="PI3732" s="0"/>
      <c r="PJ3732" s="0"/>
      <c r="PK3732" s="0"/>
      <c r="PL3732" s="0"/>
      <c r="PM3732" s="0"/>
      <c r="PN3732" s="0"/>
      <c r="PO3732" s="0"/>
      <c r="PP3732" s="0"/>
      <c r="PQ3732" s="0"/>
      <c r="PR3732" s="0"/>
      <c r="PS3732" s="0"/>
      <c r="PT3732" s="0"/>
      <c r="PU3732" s="0"/>
      <c r="PV3732" s="0"/>
      <c r="PW3732" s="0"/>
      <c r="PX3732" s="0"/>
      <c r="PY3732" s="0"/>
      <c r="PZ3732" s="0"/>
      <c r="QA3732" s="0"/>
      <c r="QB3732" s="0"/>
      <c r="QC3732" s="0"/>
      <c r="QD3732" s="0"/>
      <c r="QE3732" s="0"/>
      <c r="QF3732" s="0"/>
      <c r="QG3732" s="0"/>
      <c r="QH3732" s="0"/>
      <c r="QI3732" s="0"/>
      <c r="QJ3732" s="0"/>
      <c r="QK3732" s="0"/>
      <c r="QL3732" s="0"/>
      <c r="QM3732" s="0"/>
      <c r="QN3732" s="0"/>
      <c r="QO3732" s="0"/>
      <c r="QP3732" s="0"/>
      <c r="QQ3732" s="0"/>
      <c r="QR3732" s="0"/>
      <c r="QS3732" s="0"/>
      <c r="QT3732" s="0"/>
      <c r="QU3732" s="0"/>
      <c r="QV3732" s="0"/>
      <c r="QW3732" s="0"/>
      <c r="QX3732" s="0"/>
      <c r="QY3732" s="0"/>
      <c r="QZ3732" s="0"/>
      <c r="RA3732" s="0"/>
      <c r="RB3732" s="0"/>
      <c r="RC3732" s="0"/>
      <c r="RD3732" s="0"/>
      <c r="RE3732" s="0"/>
      <c r="RF3732" s="0"/>
      <c r="RG3732" s="0"/>
      <c r="RH3732" s="0"/>
      <c r="RI3732" s="0"/>
      <c r="RJ3732" s="0"/>
      <c r="RK3732" s="0"/>
      <c r="RL3732" s="0"/>
      <c r="RM3732" s="0"/>
      <c r="RN3732" s="0"/>
      <c r="RO3732" s="0"/>
      <c r="RP3732" s="0"/>
      <c r="RQ3732" s="0"/>
      <c r="RR3732" s="0"/>
      <c r="RS3732" s="0"/>
      <c r="RT3732" s="0"/>
      <c r="RU3732" s="0"/>
      <c r="RV3732" s="0"/>
      <c r="RW3732" s="0"/>
      <c r="RX3732" s="0"/>
      <c r="RY3732" s="0"/>
      <c r="RZ3732" s="0"/>
      <c r="SA3732" s="0"/>
      <c r="SB3732" s="0"/>
      <c r="SC3732" s="0"/>
      <c r="SD3732" s="0"/>
      <c r="SE3732" s="0"/>
      <c r="SF3732" s="0"/>
      <c r="SG3732" s="0"/>
      <c r="SH3732" s="0"/>
      <c r="SI3732" s="0"/>
      <c r="SJ3732" s="0"/>
      <c r="SK3732" s="0"/>
      <c r="SL3732" s="0"/>
      <c r="SM3732" s="0"/>
      <c r="SN3732" s="0"/>
      <c r="SO3732" s="0"/>
      <c r="SP3732" s="0"/>
      <c r="SQ3732" s="0"/>
      <c r="SR3732" s="0"/>
      <c r="SS3732" s="0"/>
      <c r="ST3732" s="0"/>
      <c r="SU3732" s="0"/>
      <c r="SV3732" s="0"/>
      <c r="SW3732" s="0"/>
      <c r="SX3732" s="0"/>
      <c r="SY3732" s="0"/>
      <c r="SZ3732" s="0"/>
      <c r="TA3732" s="0"/>
      <c r="TB3732" s="0"/>
      <c r="TC3732" s="0"/>
      <c r="TD3732" s="0"/>
      <c r="TE3732" s="0"/>
      <c r="TF3732" s="0"/>
      <c r="TG3732" s="0"/>
      <c r="TH3732" s="0"/>
      <c r="TI3732" s="0"/>
      <c r="TJ3732" s="0"/>
      <c r="TK3732" s="0"/>
      <c r="TL3732" s="0"/>
      <c r="TM3732" s="0"/>
      <c r="TN3732" s="0"/>
      <c r="TO3732" s="0"/>
      <c r="TP3732" s="0"/>
      <c r="TQ3732" s="0"/>
      <c r="TR3732" s="0"/>
      <c r="TS3732" s="0"/>
      <c r="TT3732" s="0"/>
      <c r="TU3732" s="0"/>
      <c r="TV3732" s="0"/>
      <c r="TW3732" s="0"/>
      <c r="TX3732" s="0"/>
      <c r="TY3732" s="0"/>
      <c r="TZ3732" s="0"/>
      <c r="UA3732" s="0"/>
      <c r="UB3732" s="0"/>
      <c r="UC3732" s="0"/>
      <c r="UD3732" s="0"/>
      <c r="UE3732" s="0"/>
      <c r="UF3732" s="0"/>
      <c r="UG3732" s="0"/>
      <c r="UH3732" s="0"/>
      <c r="UI3732" s="0"/>
      <c r="UJ3732" s="0"/>
      <c r="UK3732" s="0"/>
      <c r="UL3732" s="0"/>
      <c r="UM3732" s="0"/>
      <c r="UN3732" s="0"/>
      <c r="UO3732" s="0"/>
      <c r="UP3732" s="0"/>
      <c r="UQ3732" s="0"/>
      <c r="UR3732" s="0"/>
      <c r="US3732" s="0"/>
      <c r="UT3732" s="0"/>
      <c r="UU3732" s="0"/>
      <c r="UV3732" s="0"/>
      <c r="UW3732" s="0"/>
      <c r="UX3732" s="0"/>
      <c r="UY3732" s="0"/>
      <c r="UZ3732" s="0"/>
      <c r="VA3732" s="0"/>
      <c r="VB3732" s="0"/>
      <c r="VC3732" s="0"/>
      <c r="VD3732" s="0"/>
      <c r="VE3732" s="0"/>
      <c r="VF3732" s="0"/>
      <c r="VG3732" s="0"/>
      <c r="VH3732" s="0"/>
      <c r="VI3732" s="0"/>
      <c r="VJ3732" s="0"/>
      <c r="VK3732" s="0"/>
      <c r="VL3732" s="0"/>
      <c r="VM3732" s="0"/>
      <c r="VN3732" s="0"/>
      <c r="VO3732" s="0"/>
      <c r="VP3732" s="0"/>
      <c r="VQ3732" s="0"/>
      <c r="VR3732" s="0"/>
      <c r="VS3732" s="0"/>
      <c r="VT3732" s="0"/>
      <c r="VU3732" s="0"/>
      <c r="VV3732" s="0"/>
      <c r="VW3732" s="0"/>
      <c r="VX3732" s="0"/>
      <c r="VY3732" s="0"/>
      <c r="VZ3732" s="0"/>
      <c r="WA3732" s="0"/>
      <c r="WB3732" s="0"/>
      <c r="WC3732" s="0"/>
      <c r="WD3732" s="0"/>
      <c r="WE3732" s="0"/>
      <c r="WF3732" s="0"/>
      <c r="WG3732" s="0"/>
      <c r="WH3732" s="0"/>
      <c r="WI3732" s="0"/>
      <c r="WJ3732" s="0"/>
      <c r="WK3732" s="0"/>
      <c r="WL3732" s="0"/>
      <c r="WM3732" s="0"/>
      <c r="WN3732" s="0"/>
      <c r="WO3732" s="0"/>
      <c r="WP3732" s="0"/>
      <c r="WQ3732" s="0"/>
      <c r="WR3732" s="0"/>
      <c r="WS3732" s="0"/>
      <c r="WT3732" s="0"/>
      <c r="WU3732" s="0"/>
      <c r="WV3732" s="0"/>
      <c r="WW3732" s="0"/>
      <c r="WX3732" s="0"/>
      <c r="WY3732" s="0"/>
      <c r="WZ3732" s="0"/>
      <c r="XA3732" s="0"/>
      <c r="XB3732" s="0"/>
      <c r="XC3732" s="0"/>
      <c r="XD3732" s="0"/>
      <c r="XE3732" s="0"/>
      <c r="XF3732" s="0"/>
      <c r="XG3732" s="0"/>
      <c r="XH3732" s="0"/>
      <c r="XI3732" s="0"/>
      <c r="XJ3732" s="0"/>
      <c r="XK3732" s="0"/>
      <c r="XL3732" s="0"/>
      <c r="XM3732" s="0"/>
      <c r="XN3732" s="0"/>
      <c r="XO3732" s="0"/>
      <c r="XP3732" s="0"/>
      <c r="XQ3732" s="0"/>
      <c r="XR3732" s="0"/>
      <c r="XS3732" s="0"/>
      <c r="XT3732" s="0"/>
      <c r="XU3732" s="0"/>
      <c r="XV3732" s="0"/>
      <c r="XW3732" s="0"/>
      <c r="XX3732" s="0"/>
      <c r="XY3732" s="0"/>
      <c r="XZ3732" s="0"/>
      <c r="YA3732" s="0"/>
      <c r="YB3732" s="0"/>
      <c r="YC3732" s="0"/>
      <c r="YD3732" s="0"/>
      <c r="YE3732" s="0"/>
      <c r="YF3732" s="0"/>
      <c r="YG3732" s="0"/>
      <c r="YH3732" s="0"/>
      <c r="YI3732" s="0"/>
      <c r="YJ3732" s="0"/>
      <c r="YK3732" s="0"/>
      <c r="YL3732" s="0"/>
      <c r="YM3732" s="0"/>
      <c r="YN3732" s="0"/>
      <c r="YO3732" s="0"/>
      <c r="YP3732" s="0"/>
      <c r="YQ3732" s="0"/>
      <c r="YR3732" s="0"/>
      <c r="YS3732" s="0"/>
      <c r="YT3732" s="0"/>
      <c r="YU3732" s="0"/>
      <c r="YV3732" s="0"/>
      <c r="YW3732" s="0"/>
      <c r="YX3732" s="0"/>
      <c r="YY3732" s="0"/>
      <c r="YZ3732" s="0"/>
      <c r="ZA3732" s="0"/>
      <c r="ZB3732" s="0"/>
      <c r="ZC3732" s="0"/>
      <c r="ZD3732" s="0"/>
      <c r="ZE3732" s="0"/>
      <c r="ZF3732" s="0"/>
      <c r="ZG3732" s="0"/>
      <c r="ZH3732" s="0"/>
      <c r="ZI3732" s="0"/>
      <c r="ZJ3732" s="0"/>
      <c r="ZK3732" s="0"/>
      <c r="ZL3732" s="0"/>
      <c r="ZM3732" s="0"/>
      <c r="ZN3732" s="0"/>
      <c r="ZO3732" s="0"/>
      <c r="ZP3732" s="0"/>
      <c r="ZQ3732" s="0"/>
      <c r="ZR3732" s="0"/>
      <c r="ZS3732" s="0"/>
      <c r="ZT3732" s="0"/>
      <c r="ZU3732" s="0"/>
      <c r="ZV3732" s="0"/>
      <c r="ZW3732" s="0"/>
      <c r="ZX3732" s="0"/>
      <c r="ZY3732" s="0"/>
      <c r="ZZ3732" s="0"/>
      <c r="AAA3732" s="0"/>
      <c r="AAB3732" s="0"/>
      <c r="AAC3732" s="0"/>
      <c r="AAD3732" s="0"/>
      <c r="AAE3732" s="0"/>
      <c r="AAF3732" s="0"/>
      <c r="AAG3732" s="0"/>
      <c r="AAH3732" s="0"/>
      <c r="AAI3732" s="0"/>
      <c r="AAJ3732" s="0"/>
      <c r="AAK3732" s="0"/>
      <c r="AAL3732" s="0"/>
      <c r="AAM3732" s="0"/>
      <c r="AAN3732" s="0"/>
      <c r="AAO3732" s="0"/>
      <c r="AAP3732" s="0"/>
      <c r="AAQ3732" s="0"/>
      <c r="AAR3732" s="0"/>
      <c r="AAS3732" s="0"/>
      <c r="AAT3732" s="0"/>
      <c r="AAU3732" s="0"/>
      <c r="AAV3732" s="0"/>
      <c r="AAW3732" s="0"/>
      <c r="AAX3732" s="0"/>
      <c r="AAY3732" s="0"/>
      <c r="AAZ3732" s="0"/>
      <c r="ABA3732" s="0"/>
      <c r="ABB3732" s="0"/>
      <c r="ABC3732" s="0"/>
      <c r="ABD3732" s="0"/>
      <c r="ABE3732" s="0"/>
      <c r="ABF3732" s="0"/>
      <c r="ABG3732" s="0"/>
      <c r="ABH3732" s="0"/>
      <c r="ABI3732" s="0"/>
      <c r="ABJ3732" s="0"/>
      <c r="ABK3732" s="0"/>
      <c r="ABL3732" s="0"/>
      <c r="ABM3732" s="0"/>
      <c r="ABN3732" s="0"/>
      <c r="ABO3732" s="0"/>
      <c r="ABP3732" s="0"/>
      <c r="ABQ3732" s="0"/>
      <c r="ABR3732" s="0"/>
      <c r="ABS3732" s="0"/>
      <c r="ABT3732" s="0"/>
      <c r="ABU3732" s="0"/>
      <c r="ABV3732" s="0"/>
      <c r="ABW3732" s="0"/>
      <c r="ABX3732" s="0"/>
      <c r="ABY3732" s="0"/>
      <c r="ABZ3732" s="0"/>
      <c r="ACA3732" s="0"/>
      <c r="ACB3732" s="0"/>
      <c r="ACC3732" s="0"/>
      <c r="ACD3732" s="0"/>
      <c r="ACE3732" s="0"/>
      <c r="ACF3732" s="0"/>
      <c r="ACG3732" s="0"/>
      <c r="ACH3732" s="0"/>
      <c r="ACI3732" s="0"/>
      <c r="ACJ3732" s="0"/>
      <c r="ACK3732" s="0"/>
      <c r="ACL3732" s="0"/>
      <c r="ACM3732" s="0"/>
      <c r="ACN3732" s="0"/>
      <c r="ACO3732" s="0"/>
      <c r="ACP3732" s="0"/>
      <c r="ACQ3732" s="0"/>
      <c r="ACR3732" s="0"/>
      <c r="ACS3732" s="0"/>
      <c r="ACT3732" s="0"/>
      <c r="ACU3732" s="0"/>
      <c r="ACV3732" s="0"/>
      <c r="ACW3732" s="0"/>
      <c r="ACX3732" s="0"/>
      <c r="ACY3732" s="0"/>
      <c r="ACZ3732" s="0"/>
      <c r="ADA3732" s="0"/>
      <c r="ADB3732" s="0"/>
      <c r="ADC3732" s="0"/>
      <c r="ADD3732" s="0"/>
      <c r="ADE3732" s="0"/>
      <c r="ADF3732" s="0"/>
      <c r="ADG3732" s="0"/>
      <c r="ADH3732" s="0"/>
      <c r="ADI3732" s="0"/>
      <c r="ADJ3732" s="0"/>
      <c r="ADK3732" s="0"/>
      <c r="ADL3732" s="0"/>
      <c r="ADM3732" s="0"/>
      <c r="ADN3732" s="0"/>
      <c r="ADO3732" s="0"/>
      <c r="ADP3732" s="0"/>
      <c r="ADQ3732" s="0"/>
      <c r="ADR3732" s="0"/>
      <c r="ADS3732" s="0"/>
      <c r="ADT3732" s="0"/>
      <c r="ADU3732" s="0"/>
      <c r="ADV3732" s="0"/>
      <c r="ADW3732" s="0"/>
      <c r="ADX3732" s="0"/>
      <c r="ADY3732" s="0"/>
      <c r="ADZ3732" s="0"/>
      <c r="AEA3732" s="0"/>
      <c r="AEB3732" s="0"/>
      <c r="AEC3732" s="0"/>
      <c r="AED3732" s="0"/>
      <c r="AEE3732" s="0"/>
      <c r="AEF3732" s="0"/>
      <c r="AEG3732" s="0"/>
      <c r="AEH3732" s="0"/>
      <c r="AEI3732" s="0"/>
      <c r="AEJ3732" s="0"/>
      <c r="AEK3732" s="0"/>
      <c r="AEL3732" s="0"/>
      <c r="AEM3732" s="0"/>
      <c r="AEN3732" s="0"/>
      <c r="AEO3732" s="0"/>
      <c r="AEP3732" s="0"/>
      <c r="AEQ3732" s="0"/>
      <c r="AER3732" s="0"/>
      <c r="AES3732" s="0"/>
      <c r="AET3732" s="0"/>
      <c r="AEU3732" s="0"/>
      <c r="AEV3732" s="0"/>
      <c r="AEW3732" s="0"/>
      <c r="AEX3732" s="0"/>
      <c r="AEY3732" s="0"/>
      <c r="AEZ3732" s="0"/>
      <c r="AFA3732" s="0"/>
      <c r="AFB3732" s="0"/>
      <c r="AFC3732" s="0"/>
      <c r="AFD3732" s="0"/>
      <c r="AFE3732" s="0"/>
      <c r="AFF3732" s="0"/>
      <c r="AFG3732" s="0"/>
      <c r="AFH3732" s="0"/>
      <c r="AFI3732" s="0"/>
      <c r="AFJ3732" s="0"/>
      <c r="AFK3732" s="0"/>
      <c r="AFL3732" s="0"/>
      <c r="AFM3732" s="0"/>
      <c r="AFN3732" s="0"/>
      <c r="AFO3732" s="0"/>
      <c r="AFP3732" s="0"/>
      <c r="AFQ3732" s="0"/>
      <c r="AFR3732" s="0"/>
      <c r="AFS3732" s="0"/>
      <c r="AFT3732" s="0"/>
      <c r="AFU3732" s="0"/>
      <c r="AFV3732" s="0"/>
      <c r="AFW3732" s="0"/>
      <c r="AFX3732" s="0"/>
      <c r="AFY3732" s="0"/>
      <c r="AFZ3732" s="0"/>
      <c r="AGA3732" s="0"/>
      <c r="AGB3732" s="0"/>
      <c r="AGC3732" s="0"/>
      <c r="AGD3732" s="0"/>
      <c r="AGE3732" s="0"/>
      <c r="AGF3732" s="0"/>
      <c r="AGG3732" s="0"/>
      <c r="AGH3732" s="0"/>
      <c r="AGI3732" s="0"/>
      <c r="AGJ3732" s="0"/>
      <c r="AGK3732" s="0"/>
      <c r="AGL3732" s="0"/>
      <c r="AGM3732" s="0"/>
      <c r="AGN3732" s="0"/>
      <c r="AGO3732" s="0"/>
      <c r="AGP3732" s="0"/>
      <c r="AGQ3732" s="0"/>
      <c r="AGR3732" s="0"/>
      <c r="AGS3732" s="0"/>
      <c r="AGT3732" s="0"/>
      <c r="AGU3732" s="0"/>
      <c r="AGV3732" s="0"/>
      <c r="AGW3732" s="0"/>
      <c r="AGX3732" s="0"/>
      <c r="AGY3732" s="0"/>
      <c r="AGZ3732" s="0"/>
      <c r="AHA3732" s="0"/>
      <c r="AHB3732" s="0"/>
      <c r="AHC3732" s="0"/>
      <c r="AHD3732" s="0"/>
      <c r="AHE3732" s="0"/>
      <c r="AHF3732" s="0"/>
      <c r="AHG3732" s="0"/>
      <c r="AHH3732" s="0"/>
      <c r="AHI3732" s="0"/>
      <c r="AHJ3732" s="0"/>
      <c r="AHK3732" s="0"/>
      <c r="AHL3732" s="0"/>
      <c r="AHM3732" s="0"/>
      <c r="AHN3732" s="0"/>
      <c r="AHO3732" s="0"/>
      <c r="AHP3732" s="0"/>
      <c r="AHQ3732" s="0"/>
      <c r="AHR3732" s="0"/>
      <c r="AHS3732" s="0"/>
      <c r="AHT3732" s="0"/>
      <c r="AHU3732" s="0"/>
      <c r="AHV3732" s="0"/>
      <c r="AHW3732" s="0"/>
      <c r="AHX3732" s="0"/>
      <c r="AHY3732" s="0"/>
      <c r="AHZ3732" s="0"/>
      <c r="AIA3732" s="0"/>
      <c r="AIB3732" s="0"/>
      <c r="AIC3732" s="0"/>
      <c r="AID3732" s="0"/>
      <c r="AIE3732" s="0"/>
      <c r="AIF3732" s="0"/>
      <c r="AIG3732" s="0"/>
      <c r="AIH3732" s="0"/>
      <c r="AII3732" s="0"/>
      <c r="AIJ3732" s="0"/>
      <c r="AIK3732" s="0"/>
      <c r="AIL3732" s="0"/>
      <c r="AIM3732" s="0"/>
      <c r="AIN3732" s="0"/>
      <c r="AIO3732" s="0"/>
      <c r="AIP3732" s="0"/>
      <c r="AIQ3732" s="0"/>
      <c r="AIR3732" s="0"/>
      <c r="AIS3732" s="0"/>
      <c r="AIT3732" s="0"/>
      <c r="AIU3732" s="0"/>
      <c r="AIV3732" s="0"/>
      <c r="AIW3732" s="0"/>
      <c r="AIX3732" s="0"/>
      <c r="AIY3732" s="0"/>
      <c r="AIZ3732" s="0"/>
      <c r="AJA3732" s="0"/>
      <c r="AJB3732" s="0"/>
      <c r="AJC3732" s="0"/>
      <c r="AJD3732" s="0"/>
      <c r="AJE3732" s="0"/>
      <c r="AJF3732" s="0"/>
      <c r="AJG3732" s="0"/>
      <c r="AJH3732" s="0"/>
      <c r="AJI3732" s="0"/>
      <c r="AJJ3732" s="0"/>
      <c r="AJK3732" s="0"/>
      <c r="AJL3732" s="0"/>
      <c r="AJM3732" s="0"/>
      <c r="AJN3732" s="0"/>
      <c r="AJO3732" s="0"/>
      <c r="AJP3732" s="0"/>
      <c r="AJQ3732" s="0"/>
      <c r="AJR3732" s="0"/>
      <c r="AJS3732" s="0"/>
      <c r="AJT3732" s="0"/>
      <c r="AJU3732" s="0"/>
      <c r="AJV3732" s="0"/>
      <c r="AJW3732" s="0"/>
      <c r="AJX3732" s="0"/>
      <c r="AJY3732" s="0"/>
      <c r="AJZ3732" s="0"/>
      <c r="AKA3732" s="0"/>
      <c r="AKB3732" s="0"/>
      <c r="AKC3732" s="0"/>
      <c r="AKD3732" s="0"/>
      <c r="AKE3732" s="0"/>
      <c r="AKF3732" s="0"/>
      <c r="AKG3732" s="0"/>
      <c r="AKH3732" s="0"/>
      <c r="AKI3732" s="0"/>
      <c r="AKJ3732" s="0"/>
      <c r="AKK3732" s="0"/>
      <c r="AKL3732" s="0"/>
      <c r="AKM3732" s="0"/>
      <c r="AKN3732" s="0"/>
      <c r="AKO3732" s="0"/>
      <c r="AKP3732" s="0"/>
      <c r="AKQ3732" s="0"/>
      <c r="AKR3732" s="0"/>
      <c r="AKS3732" s="0"/>
      <c r="AKT3732" s="0"/>
      <c r="AKU3732" s="0"/>
      <c r="AKV3732" s="0"/>
      <c r="AKW3732" s="0"/>
      <c r="AKX3732" s="0"/>
      <c r="AKY3732" s="0"/>
      <c r="AKZ3732" s="0"/>
      <c r="ALA3732" s="0"/>
      <c r="ALB3732" s="0"/>
      <c r="ALC3732" s="0"/>
      <c r="ALD3732" s="0"/>
      <c r="ALE3732" s="0"/>
      <c r="ALF3732" s="0"/>
      <c r="ALG3732" s="0"/>
      <c r="ALH3732" s="0"/>
      <c r="ALI3732" s="0"/>
      <c r="ALJ3732" s="0"/>
      <c r="ALK3732" s="0"/>
      <c r="ALL3732" s="0"/>
      <c r="ALM3732" s="0"/>
      <c r="ALN3732" s="0"/>
      <c r="ALO3732" s="0"/>
      <c r="ALP3732" s="0"/>
      <c r="ALQ3732" s="0"/>
      <c r="ALR3732" s="0"/>
      <c r="ALS3732" s="0"/>
      <c r="ALT3732" s="0"/>
      <c r="ALU3732" s="0"/>
      <c r="ALV3732" s="0"/>
      <c r="ALW3732" s="0"/>
      <c r="ALX3732" s="0"/>
      <c r="ALY3732" s="0"/>
      <c r="ALZ3732" s="0"/>
      <c r="AMA3732" s="0"/>
      <c r="AMB3732" s="0"/>
      <c r="AMC3732" s="0"/>
      <c r="AMD3732" s="0"/>
      <c r="AME3732" s="0"/>
      <c r="AMF3732" s="0"/>
      <c r="AMG3732" s="0"/>
      <c r="AMH3732" s="0"/>
      <c r="AMI3732" s="0"/>
    </row>
    <row r="3733" customFormat="false" ht="12.75" hidden="false" customHeight="false" outlineLevel="0" collapsed="false">
      <c r="A3733" s="1" t="s">
        <v>2459</v>
      </c>
      <c r="C3733" s="27" t="s">
        <v>3932</v>
      </c>
      <c r="D3733" s="27" t="s">
        <v>193</v>
      </c>
      <c r="E3733" s="97"/>
      <c r="F3733" s="31"/>
      <c r="G3733" s="30"/>
      <c r="H3733" s="30" t="s">
        <v>61</v>
      </c>
      <c r="I3733" s="31" t="n">
        <v>1.65</v>
      </c>
      <c r="J3733" s="30" t="s">
        <v>3906</v>
      </c>
      <c r="BM3733" s="0"/>
      <c r="BN3733" s="0"/>
      <c r="BO3733" s="0"/>
      <c r="BP3733" s="0"/>
      <c r="BQ3733" s="0"/>
      <c r="BR3733" s="0"/>
      <c r="BS3733" s="0"/>
      <c r="BT3733" s="0"/>
      <c r="BU3733" s="0"/>
      <c r="BV3733" s="0"/>
      <c r="BW3733" s="0"/>
      <c r="BX3733" s="0"/>
      <c r="BY3733" s="0"/>
      <c r="BZ3733" s="0"/>
      <c r="CA3733" s="0"/>
      <c r="CB3733" s="0"/>
      <c r="CC3733" s="0"/>
      <c r="CD3733" s="0"/>
      <c r="CE3733" s="0"/>
      <c r="CF3733" s="0"/>
      <c r="CG3733" s="0"/>
      <c r="CH3733" s="0"/>
      <c r="CI3733" s="0"/>
      <c r="CJ3733" s="0"/>
      <c r="CK3733" s="0"/>
      <c r="CL3733" s="0"/>
      <c r="CM3733" s="0"/>
      <c r="CN3733" s="0"/>
      <c r="CO3733" s="0"/>
      <c r="CP3733" s="0"/>
      <c r="CQ3733" s="0"/>
      <c r="CR3733" s="0"/>
      <c r="CS3733" s="0"/>
      <c r="CT3733" s="0"/>
      <c r="CU3733" s="0"/>
      <c r="CV3733" s="0"/>
      <c r="CW3733" s="0"/>
      <c r="CX3733" s="0"/>
      <c r="CY3733" s="0"/>
      <c r="CZ3733" s="0"/>
      <c r="DA3733" s="0"/>
      <c r="DB3733" s="0"/>
      <c r="DC3733" s="0"/>
      <c r="DD3733" s="0"/>
      <c r="DE3733" s="0"/>
      <c r="DF3733" s="0"/>
      <c r="DG3733" s="0"/>
      <c r="DH3733" s="0"/>
      <c r="DI3733" s="0"/>
      <c r="DJ3733" s="0"/>
      <c r="DK3733" s="0"/>
      <c r="DL3733" s="0"/>
      <c r="DM3733" s="0"/>
      <c r="DN3733" s="0"/>
      <c r="DO3733" s="0"/>
      <c r="DP3733" s="0"/>
      <c r="DQ3733" s="0"/>
      <c r="DR3733" s="0"/>
      <c r="DS3733" s="0"/>
      <c r="DT3733" s="0"/>
      <c r="DU3733" s="0"/>
      <c r="DV3733" s="0"/>
      <c r="DW3733" s="0"/>
      <c r="DX3733" s="0"/>
      <c r="DY3733" s="0"/>
      <c r="DZ3733" s="0"/>
      <c r="EA3733" s="0"/>
      <c r="EB3733" s="0"/>
      <c r="EC3733" s="0"/>
      <c r="ED3733" s="0"/>
      <c r="EE3733" s="0"/>
      <c r="EF3733" s="0"/>
      <c r="EG3733" s="0"/>
      <c r="EH3733" s="0"/>
      <c r="EI3733" s="0"/>
      <c r="EJ3733" s="0"/>
      <c r="EK3733" s="0"/>
      <c r="EL3733" s="0"/>
      <c r="EM3733" s="0"/>
      <c r="EN3733" s="0"/>
      <c r="EO3733" s="0"/>
      <c r="EP3733" s="0"/>
      <c r="EQ3733" s="0"/>
      <c r="ER3733" s="0"/>
      <c r="ES3733" s="0"/>
      <c r="ET3733" s="0"/>
      <c r="EU3733" s="0"/>
      <c r="EV3733" s="0"/>
      <c r="EW3733" s="0"/>
      <c r="EX3733" s="0"/>
      <c r="EY3733" s="0"/>
      <c r="EZ3733" s="0"/>
      <c r="FA3733" s="0"/>
      <c r="FB3733" s="0"/>
      <c r="FC3733" s="0"/>
      <c r="FD3733" s="0"/>
      <c r="FE3733" s="0"/>
      <c r="FF3733" s="0"/>
      <c r="FG3733" s="0"/>
      <c r="FH3733" s="0"/>
      <c r="FI3733" s="0"/>
      <c r="FJ3733" s="0"/>
      <c r="FK3733" s="0"/>
      <c r="FL3733" s="0"/>
      <c r="FM3733" s="0"/>
      <c r="FN3733" s="0"/>
      <c r="FO3733" s="0"/>
      <c r="FP3733" s="0"/>
      <c r="FQ3733" s="0"/>
      <c r="FR3733" s="0"/>
      <c r="FS3733" s="0"/>
      <c r="FT3733" s="0"/>
      <c r="FU3733" s="0"/>
      <c r="FV3733" s="0"/>
      <c r="FW3733" s="0"/>
      <c r="FX3733" s="0"/>
      <c r="FY3733" s="0"/>
      <c r="FZ3733" s="0"/>
      <c r="GA3733" s="0"/>
      <c r="GB3733" s="0"/>
      <c r="GC3733" s="0"/>
      <c r="GD3733" s="0"/>
      <c r="GE3733" s="0"/>
      <c r="GF3733" s="0"/>
      <c r="GG3733" s="0"/>
      <c r="GH3733" s="0"/>
      <c r="GI3733" s="0"/>
      <c r="GJ3733" s="0"/>
      <c r="GK3733" s="0"/>
      <c r="GL3733" s="0"/>
      <c r="GM3733" s="0"/>
      <c r="GN3733" s="0"/>
      <c r="GO3733" s="0"/>
      <c r="GP3733" s="0"/>
      <c r="GQ3733" s="0"/>
      <c r="GR3733" s="0"/>
      <c r="GS3733" s="0"/>
      <c r="GT3733" s="0"/>
      <c r="GU3733" s="0"/>
      <c r="GV3733" s="0"/>
      <c r="GW3733" s="0"/>
      <c r="GX3733" s="0"/>
      <c r="GY3733" s="0"/>
      <c r="GZ3733" s="0"/>
      <c r="HA3733" s="0"/>
      <c r="HB3733" s="0"/>
      <c r="HC3733" s="0"/>
      <c r="HD3733" s="0"/>
      <c r="HE3733" s="0"/>
      <c r="HF3733" s="0"/>
      <c r="HG3733" s="0"/>
      <c r="HH3733" s="0"/>
      <c r="HI3733" s="0"/>
      <c r="HJ3733" s="0"/>
      <c r="HK3733" s="0"/>
      <c r="HL3733" s="0"/>
      <c r="HM3733" s="0"/>
      <c r="HN3733" s="0"/>
      <c r="HO3733" s="0"/>
      <c r="HP3733" s="0"/>
      <c r="HQ3733" s="0"/>
      <c r="HR3733" s="0"/>
      <c r="HS3733" s="0"/>
      <c r="HT3733" s="0"/>
      <c r="HU3733" s="0"/>
      <c r="HV3733" s="0"/>
      <c r="HW3733" s="0"/>
      <c r="HX3733" s="0"/>
      <c r="HY3733" s="0"/>
      <c r="HZ3733" s="0"/>
      <c r="IA3733" s="0"/>
      <c r="IB3733" s="0"/>
      <c r="IC3733" s="0"/>
      <c r="ID3733" s="0"/>
      <c r="IE3733" s="0"/>
      <c r="IF3733" s="0"/>
      <c r="IG3733" s="0"/>
      <c r="IH3733" s="0"/>
      <c r="II3733" s="0"/>
      <c r="IJ3733" s="0"/>
      <c r="IK3733" s="0"/>
      <c r="IL3733" s="0"/>
      <c r="IM3733" s="0"/>
      <c r="IN3733" s="0"/>
      <c r="IO3733" s="0"/>
      <c r="IP3733" s="0"/>
      <c r="IQ3733" s="0"/>
      <c r="IR3733" s="0"/>
      <c r="IS3733" s="0"/>
      <c r="IT3733" s="0"/>
      <c r="IU3733" s="0"/>
      <c r="IV3733" s="0"/>
      <c r="IW3733" s="0"/>
      <c r="IX3733" s="0"/>
      <c r="IY3733" s="0"/>
      <c r="IZ3733" s="0"/>
      <c r="JA3733" s="0"/>
      <c r="JB3733" s="0"/>
      <c r="JC3733" s="0"/>
      <c r="JD3733" s="0"/>
      <c r="JE3733" s="0"/>
      <c r="JF3733" s="0"/>
      <c r="JG3733" s="0"/>
      <c r="JH3733" s="0"/>
      <c r="JI3733" s="0"/>
      <c r="JJ3733" s="0"/>
      <c r="JK3733" s="0"/>
      <c r="JL3733" s="0"/>
      <c r="JM3733" s="0"/>
      <c r="JN3733" s="0"/>
      <c r="JO3733" s="0"/>
      <c r="JP3733" s="0"/>
      <c r="JQ3733" s="0"/>
      <c r="JR3733" s="0"/>
      <c r="JS3733" s="0"/>
      <c r="JT3733" s="0"/>
      <c r="JU3733" s="0"/>
      <c r="JV3733" s="0"/>
      <c r="JW3733" s="0"/>
      <c r="JX3733" s="0"/>
      <c r="JY3733" s="0"/>
      <c r="JZ3733" s="0"/>
      <c r="KA3733" s="0"/>
      <c r="KB3733" s="0"/>
      <c r="KC3733" s="0"/>
      <c r="KD3733" s="0"/>
      <c r="KE3733" s="0"/>
      <c r="KF3733" s="0"/>
      <c r="KG3733" s="0"/>
      <c r="KH3733" s="0"/>
      <c r="KI3733" s="0"/>
      <c r="KJ3733" s="0"/>
      <c r="KK3733" s="0"/>
      <c r="KL3733" s="0"/>
      <c r="KM3733" s="0"/>
      <c r="KN3733" s="0"/>
      <c r="KO3733" s="0"/>
      <c r="KP3733" s="0"/>
      <c r="KQ3733" s="0"/>
      <c r="KR3733" s="0"/>
      <c r="KS3733" s="0"/>
      <c r="KT3733" s="0"/>
      <c r="KU3733" s="0"/>
      <c r="KV3733" s="0"/>
      <c r="KW3733" s="0"/>
      <c r="KX3733" s="0"/>
      <c r="KY3733" s="0"/>
      <c r="KZ3733" s="0"/>
      <c r="LA3733" s="0"/>
      <c r="LB3733" s="0"/>
      <c r="LC3733" s="0"/>
      <c r="LD3733" s="0"/>
      <c r="LE3733" s="0"/>
      <c r="LF3733" s="0"/>
      <c r="LG3733" s="0"/>
      <c r="LH3733" s="0"/>
      <c r="LI3733" s="0"/>
      <c r="LJ3733" s="0"/>
      <c r="LK3733" s="0"/>
      <c r="LL3733" s="0"/>
      <c r="LM3733" s="0"/>
      <c r="LN3733" s="0"/>
      <c r="LO3733" s="0"/>
      <c r="LP3733" s="0"/>
      <c r="LQ3733" s="0"/>
      <c r="LR3733" s="0"/>
      <c r="LS3733" s="0"/>
      <c r="LT3733" s="0"/>
      <c r="LU3733" s="0"/>
      <c r="LV3733" s="0"/>
      <c r="LW3733" s="0"/>
      <c r="LX3733" s="0"/>
      <c r="LY3733" s="0"/>
      <c r="LZ3733" s="0"/>
      <c r="MA3733" s="0"/>
      <c r="MB3733" s="0"/>
      <c r="MC3733" s="0"/>
      <c r="MD3733" s="0"/>
      <c r="ME3733" s="0"/>
      <c r="MF3733" s="0"/>
      <c r="MG3733" s="0"/>
      <c r="MH3733" s="0"/>
      <c r="MI3733" s="0"/>
      <c r="MJ3733" s="0"/>
      <c r="MK3733" s="0"/>
      <c r="ML3733" s="0"/>
      <c r="MM3733" s="0"/>
      <c r="MN3733" s="0"/>
      <c r="MO3733" s="0"/>
      <c r="MP3733" s="0"/>
      <c r="MQ3733" s="0"/>
      <c r="MR3733" s="0"/>
      <c r="MS3733" s="0"/>
      <c r="MT3733" s="0"/>
      <c r="MU3733" s="0"/>
      <c r="MV3733" s="0"/>
      <c r="MW3733" s="0"/>
      <c r="MX3733" s="0"/>
      <c r="MY3733" s="0"/>
      <c r="MZ3733" s="0"/>
      <c r="NA3733" s="0"/>
      <c r="NB3733" s="0"/>
      <c r="NC3733" s="0"/>
      <c r="ND3733" s="0"/>
      <c r="NE3733" s="0"/>
      <c r="NF3733" s="0"/>
      <c r="NG3733" s="0"/>
      <c r="NH3733" s="0"/>
      <c r="NI3733" s="0"/>
      <c r="NJ3733" s="0"/>
      <c r="NK3733" s="0"/>
      <c r="NL3733" s="0"/>
      <c r="NM3733" s="0"/>
      <c r="NN3733" s="0"/>
      <c r="NO3733" s="0"/>
      <c r="NP3733" s="0"/>
      <c r="NQ3733" s="0"/>
      <c r="NR3733" s="0"/>
      <c r="NS3733" s="0"/>
      <c r="NT3733" s="0"/>
      <c r="NU3733" s="0"/>
      <c r="NV3733" s="0"/>
      <c r="NW3733" s="0"/>
      <c r="NX3733" s="0"/>
      <c r="NY3733" s="0"/>
      <c r="NZ3733" s="0"/>
      <c r="OA3733" s="0"/>
      <c r="OB3733" s="0"/>
      <c r="OC3733" s="0"/>
      <c r="OD3733" s="0"/>
      <c r="OE3733" s="0"/>
      <c r="OF3733" s="0"/>
      <c r="OG3733" s="0"/>
      <c r="OH3733" s="0"/>
      <c r="OI3733" s="0"/>
      <c r="OJ3733" s="0"/>
      <c r="OK3733" s="0"/>
      <c r="OL3733" s="0"/>
      <c r="OM3733" s="0"/>
      <c r="ON3733" s="0"/>
      <c r="OO3733" s="0"/>
      <c r="OP3733" s="0"/>
      <c r="OQ3733" s="0"/>
      <c r="OR3733" s="0"/>
      <c r="OS3733" s="0"/>
      <c r="OT3733" s="0"/>
      <c r="OU3733" s="0"/>
      <c r="OV3733" s="0"/>
      <c r="OW3733" s="0"/>
      <c r="OX3733" s="0"/>
      <c r="OY3733" s="0"/>
      <c r="OZ3733" s="0"/>
      <c r="PA3733" s="0"/>
      <c r="PB3733" s="0"/>
      <c r="PC3733" s="0"/>
      <c r="PD3733" s="0"/>
      <c r="PE3733" s="0"/>
      <c r="PF3733" s="0"/>
      <c r="PG3733" s="0"/>
      <c r="PH3733" s="0"/>
      <c r="PI3733" s="0"/>
      <c r="PJ3733" s="0"/>
      <c r="PK3733" s="0"/>
      <c r="PL3733" s="0"/>
      <c r="PM3733" s="0"/>
      <c r="PN3733" s="0"/>
      <c r="PO3733" s="0"/>
      <c r="PP3733" s="0"/>
      <c r="PQ3733" s="0"/>
      <c r="PR3733" s="0"/>
      <c r="PS3733" s="0"/>
      <c r="PT3733" s="0"/>
      <c r="PU3733" s="0"/>
      <c r="PV3733" s="0"/>
      <c r="PW3733" s="0"/>
      <c r="PX3733" s="0"/>
      <c r="PY3733" s="0"/>
      <c r="PZ3733" s="0"/>
      <c r="QA3733" s="0"/>
      <c r="QB3733" s="0"/>
      <c r="QC3733" s="0"/>
      <c r="QD3733" s="0"/>
      <c r="QE3733" s="0"/>
      <c r="QF3733" s="0"/>
      <c r="QG3733" s="0"/>
      <c r="QH3733" s="0"/>
      <c r="QI3733" s="0"/>
      <c r="QJ3733" s="0"/>
      <c r="QK3733" s="0"/>
      <c r="QL3733" s="0"/>
      <c r="QM3733" s="0"/>
      <c r="QN3733" s="0"/>
      <c r="QO3733" s="0"/>
      <c r="QP3733" s="0"/>
      <c r="QQ3733" s="0"/>
      <c r="QR3733" s="0"/>
      <c r="QS3733" s="0"/>
      <c r="QT3733" s="0"/>
      <c r="QU3733" s="0"/>
      <c r="QV3733" s="0"/>
      <c r="QW3733" s="0"/>
      <c r="QX3733" s="0"/>
      <c r="QY3733" s="0"/>
      <c r="QZ3733" s="0"/>
      <c r="RA3733" s="0"/>
      <c r="RB3733" s="0"/>
      <c r="RC3733" s="0"/>
      <c r="RD3733" s="0"/>
      <c r="RE3733" s="0"/>
      <c r="RF3733" s="0"/>
      <c r="RG3733" s="0"/>
      <c r="RH3733" s="0"/>
      <c r="RI3733" s="0"/>
      <c r="RJ3733" s="0"/>
      <c r="RK3733" s="0"/>
      <c r="RL3733" s="0"/>
      <c r="RM3733" s="0"/>
      <c r="RN3733" s="0"/>
      <c r="RO3733" s="0"/>
      <c r="RP3733" s="0"/>
      <c r="RQ3733" s="0"/>
      <c r="RR3733" s="0"/>
      <c r="RS3733" s="0"/>
      <c r="RT3733" s="0"/>
      <c r="RU3733" s="0"/>
      <c r="RV3733" s="0"/>
      <c r="RW3733" s="0"/>
      <c r="RX3733" s="0"/>
      <c r="RY3733" s="0"/>
      <c r="RZ3733" s="0"/>
      <c r="SA3733" s="0"/>
      <c r="SB3733" s="0"/>
      <c r="SC3733" s="0"/>
      <c r="SD3733" s="0"/>
      <c r="SE3733" s="0"/>
      <c r="SF3733" s="0"/>
      <c r="SG3733" s="0"/>
      <c r="SH3733" s="0"/>
      <c r="SI3733" s="0"/>
      <c r="SJ3733" s="0"/>
      <c r="SK3733" s="0"/>
      <c r="SL3733" s="0"/>
      <c r="SM3733" s="0"/>
      <c r="SN3733" s="0"/>
      <c r="SO3733" s="0"/>
      <c r="SP3733" s="0"/>
      <c r="SQ3733" s="0"/>
      <c r="SR3733" s="0"/>
      <c r="SS3733" s="0"/>
      <c r="ST3733" s="0"/>
      <c r="SU3733" s="0"/>
      <c r="SV3733" s="0"/>
      <c r="SW3733" s="0"/>
      <c r="SX3733" s="0"/>
      <c r="SY3733" s="0"/>
      <c r="SZ3733" s="0"/>
      <c r="TA3733" s="0"/>
      <c r="TB3733" s="0"/>
      <c r="TC3733" s="0"/>
      <c r="TD3733" s="0"/>
      <c r="TE3733" s="0"/>
      <c r="TF3733" s="0"/>
      <c r="TG3733" s="0"/>
      <c r="TH3733" s="0"/>
      <c r="TI3733" s="0"/>
      <c r="TJ3733" s="0"/>
      <c r="TK3733" s="0"/>
      <c r="TL3733" s="0"/>
      <c r="TM3733" s="0"/>
      <c r="TN3733" s="0"/>
      <c r="TO3733" s="0"/>
      <c r="TP3733" s="0"/>
      <c r="TQ3733" s="0"/>
      <c r="TR3733" s="0"/>
      <c r="TS3733" s="0"/>
      <c r="TT3733" s="0"/>
      <c r="TU3733" s="0"/>
      <c r="TV3733" s="0"/>
      <c r="TW3733" s="0"/>
      <c r="TX3733" s="0"/>
      <c r="TY3733" s="0"/>
      <c r="TZ3733" s="0"/>
      <c r="UA3733" s="0"/>
      <c r="UB3733" s="0"/>
      <c r="UC3733" s="0"/>
      <c r="UD3733" s="0"/>
      <c r="UE3733" s="0"/>
      <c r="UF3733" s="0"/>
      <c r="UG3733" s="0"/>
      <c r="UH3733" s="0"/>
      <c r="UI3733" s="0"/>
      <c r="UJ3733" s="0"/>
      <c r="UK3733" s="0"/>
      <c r="UL3733" s="0"/>
      <c r="UM3733" s="0"/>
      <c r="UN3733" s="0"/>
      <c r="UO3733" s="0"/>
      <c r="UP3733" s="0"/>
      <c r="UQ3733" s="0"/>
      <c r="UR3733" s="0"/>
      <c r="US3733" s="0"/>
      <c r="UT3733" s="0"/>
      <c r="UU3733" s="0"/>
      <c r="UV3733" s="0"/>
      <c r="UW3733" s="0"/>
      <c r="UX3733" s="0"/>
      <c r="UY3733" s="0"/>
      <c r="UZ3733" s="0"/>
      <c r="VA3733" s="0"/>
      <c r="VB3733" s="0"/>
      <c r="VC3733" s="0"/>
      <c r="VD3733" s="0"/>
      <c r="VE3733" s="0"/>
      <c r="VF3733" s="0"/>
      <c r="VG3733" s="0"/>
      <c r="VH3733" s="0"/>
      <c r="VI3733" s="0"/>
      <c r="VJ3733" s="0"/>
      <c r="VK3733" s="0"/>
      <c r="VL3733" s="0"/>
      <c r="VM3733" s="0"/>
      <c r="VN3733" s="0"/>
      <c r="VO3733" s="0"/>
      <c r="VP3733" s="0"/>
      <c r="VQ3733" s="0"/>
      <c r="VR3733" s="0"/>
      <c r="VS3733" s="0"/>
      <c r="VT3733" s="0"/>
      <c r="VU3733" s="0"/>
      <c r="VV3733" s="0"/>
      <c r="VW3733" s="0"/>
      <c r="VX3733" s="0"/>
      <c r="VY3733" s="0"/>
      <c r="VZ3733" s="0"/>
      <c r="WA3733" s="0"/>
      <c r="WB3733" s="0"/>
      <c r="WC3733" s="0"/>
      <c r="WD3733" s="0"/>
      <c r="WE3733" s="0"/>
      <c r="WF3733" s="0"/>
      <c r="WG3733" s="0"/>
      <c r="WH3733" s="0"/>
      <c r="WI3733" s="0"/>
      <c r="WJ3733" s="0"/>
      <c r="WK3733" s="0"/>
      <c r="WL3733" s="0"/>
      <c r="WM3733" s="0"/>
      <c r="WN3733" s="0"/>
      <c r="WO3733" s="0"/>
      <c r="WP3733" s="0"/>
      <c r="WQ3733" s="0"/>
      <c r="WR3733" s="0"/>
      <c r="WS3733" s="0"/>
      <c r="WT3733" s="0"/>
      <c r="WU3733" s="0"/>
      <c r="WV3733" s="0"/>
      <c r="WW3733" s="0"/>
      <c r="WX3733" s="0"/>
      <c r="WY3733" s="0"/>
      <c r="WZ3733" s="0"/>
      <c r="XA3733" s="0"/>
      <c r="XB3733" s="0"/>
      <c r="XC3733" s="0"/>
      <c r="XD3733" s="0"/>
      <c r="XE3733" s="0"/>
      <c r="XF3733" s="0"/>
      <c r="XG3733" s="0"/>
      <c r="XH3733" s="0"/>
      <c r="XI3733" s="0"/>
      <c r="XJ3733" s="0"/>
      <c r="XK3733" s="0"/>
      <c r="XL3733" s="0"/>
      <c r="XM3733" s="0"/>
      <c r="XN3733" s="0"/>
      <c r="XO3733" s="0"/>
      <c r="XP3733" s="0"/>
      <c r="XQ3733" s="0"/>
      <c r="XR3733" s="0"/>
      <c r="XS3733" s="0"/>
      <c r="XT3733" s="0"/>
      <c r="XU3733" s="0"/>
      <c r="XV3733" s="0"/>
      <c r="XW3733" s="0"/>
      <c r="XX3733" s="0"/>
      <c r="XY3733" s="0"/>
      <c r="XZ3733" s="0"/>
      <c r="YA3733" s="0"/>
      <c r="YB3733" s="0"/>
      <c r="YC3733" s="0"/>
      <c r="YD3733" s="0"/>
      <c r="YE3733" s="0"/>
      <c r="YF3733" s="0"/>
      <c r="YG3733" s="0"/>
      <c r="YH3733" s="0"/>
      <c r="YI3733" s="0"/>
      <c r="YJ3733" s="0"/>
      <c r="YK3733" s="0"/>
      <c r="YL3733" s="0"/>
      <c r="YM3733" s="0"/>
      <c r="YN3733" s="0"/>
      <c r="YO3733" s="0"/>
      <c r="YP3733" s="0"/>
      <c r="YQ3733" s="0"/>
      <c r="YR3733" s="0"/>
      <c r="YS3733" s="0"/>
      <c r="YT3733" s="0"/>
      <c r="YU3733" s="0"/>
      <c r="YV3733" s="0"/>
      <c r="YW3733" s="0"/>
      <c r="YX3733" s="0"/>
      <c r="YY3733" s="0"/>
      <c r="YZ3733" s="0"/>
      <c r="ZA3733" s="0"/>
      <c r="ZB3733" s="0"/>
      <c r="ZC3733" s="0"/>
      <c r="ZD3733" s="0"/>
      <c r="ZE3733" s="0"/>
      <c r="ZF3733" s="0"/>
      <c r="ZG3733" s="0"/>
      <c r="ZH3733" s="0"/>
      <c r="ZI3733" s="0"/>
      <c r="ZJ3733" s="0"/>
      <c r="ZK3733" s="0"/>
      <c r="ZL3733" s="0"/>
      <c r="ZM3733" s="0"/>
      <c r="ZN3733" s="0"/>
      <c r="ZO3733" s="0"/>
      <c r="ZP3733" s="0"/>
      <c r="ZQ3733" s="0"/>
      <c r="ZR3733" s="0"/>
      <c r="ZS3733" s="0"/>
      <c r="ZT3733" s="0"/>
      <c r="ZU3733" s="0"/>
      <c r="ZV3733" s="0"/>
      <c r="ZW3733" s="0"/>
      <c r="ZX3733" s="0"/>
      <c r="ZY3733" s="0"/>
      <c r="ZZ3733" s="0"/>
      <c r="AAA3733" s="0"/>
      <c r="AAB3733" s="0"/>
      <c r="AAC3733" s="0"/>
      <c r="AAD3733" s="0"/>
      <c r="AAE3733" s="0"/>
      <c r="AAF3733" s="0"/>
      <c r="AAG3733" s="0"/>
      <c r="AAH3733" s="0"/>
      <c r="AAI3733" s="0"/>
      <c r="AAJ3733" s="0"/>
      <c r="AAK3733" s="0"/>
      <c r="AAL3733" s="0"/>
      <c r="AAM3733" s="0"/>
      <c r="AAN3733" s="0"/>
      <c r="AAO3733" s="0"/>
      <c r="AAP3733" s="0"/>
      <c r="AAQ3733" s="0"/>
      <c r="AAR3733" s="0"/>
      <c r="AAS3733" s="0"/>
      <c r="AAT3733" s="0"/>
      <c r="AAU3733" s="0"/>
      <c r="AAV3733" s="0"/>
      <c r="AAW3733" s="0"/>
      <c r="AAX3733" s="0"/>
      <c r="AAY3733" s="0"/>
      <c r="AAZ3733" s="0"/>
      <c r="ABA3733" s="0"/>
      <c r="ABB3733" s="0"/>
      <c r="ABC3733" s="0"/>
      <c r="ABD3733" s="0"/>
      <c r="ABE3733" s="0"/>
      <c r="ABF3733" s="0"/>
      <c r="ABG3733" s="0"/>
      <c r="ABH3733" s="0"/>
      <c r="ABI3733" s="0"/>
      <c r="ABJ3733" s="0"/>
      <c r="ABK3733" s="0"/>
      <c r="ABL3733" s="0"/>
      <c r="ABM3733" s="0"/>
      <c r="ABN3733" s="0"/>
      <c r="ABO3733" s="0"/>
      <c r="ABP3733" s="0"/>
      <c r="ABQ3733" s="0"/>
      <c r="ABR3733" s="0"/>
      <c r="ABS3733" s="0"/>
      <c r="ABT3733" s="0"/>
      <c r="ABU3733" s="0"/>
      <c r="ABV3733" s="0"/>
      <c r="ABW3733" s="0"/>
      <c r="ABX3733" s="0"/>
      <c r="ABY3733" s="0"/>
      <c r="ABZ3733" s="0"/>
      <c r="ACA3733" s="0"/>
      <c r="ACB3733" s="0"/>
      <c r="ACC3733" s="0"/>
      <c r="ACD3733" s="0"/>
      <c r="ACE3733" s="0"/>
      <c r="ACF3733" s="0"/>
      <c r="ACG3733" s="0"/>
      <c r="ACH3733" s="0"/>
      <c r="ACI3733" s="0"/>
      <c r="ACJ3733" s="0"/>
      <c r="ACK3733" s="0"/>
      <c r="ACL3733" s="0"/>
      <c r="ACM3733" s="0"/>
      <c r="ACN3733" s="0"/>
      <c r="ACO3733" s="0"/>
      <c r="ACP3733" s="0"/>
      <c r="ACQ3733" s="0"/>
      <c r="ACR3733" s="0"/>
      <c r="ACS3733" s="0"/>
      <c r="ACT3733" s="0"/>
      <c r="ACU3733" s="0"/>
      <c r="ACV3733" s="0"/>
      <c r="ACW3733" s="0"/>
      <c r="ACX3733" s="0"/>
      <c r="ACY3733" s="0"/>
      <c r="ACZ3733" s="0"/>
      <c r="ADA3733" s="0"/>
      <c r="ADB3733" s="0"/>
      <c r="ADC3733" s="0"/>
      <c r="ADD3733" s="0"/>
      <c r="ADE3733" s="0"/>
      <c r="ADF3733" s="0"/>
      <c r="ADG3733" s="0"/>
      <c r="ADH3733" s="0"/>
      <c r="ADI3733" s="0"/>
      <c r="ADJ3733" s="0"/>
      <c r="ADK3733" s="0"/>
      <c r="ADL3733" s="0"/>
      <c r="ADM3733" s="0"/>
      <c r="ADN3733" s="0"/>
      <c r="ADO3733" s="0"/>
      <c r="ADP3733" s="0"/>
      <c r="ADQ3733" s="0"/>
      <c r="ADR3733" s="0"/>
      <c r="ADS3733" s="0"/>
      <c r="ADT3733" s="0"/>
      <c r="ADU3733" s="0"/>
      <c r="ADV3733" s="0"/>
      <c r="ADW3733" s="0"/>
      <c r="ADX3733" s="0"/>
      <c r="ADY3733" s="0"/>
      <c r="ADZ3733" s="0"/>
      <c r="AEA3733" s="0"/>
      <c r="AEB3733" s="0"/>
      <c r="AEC3733" s="0"/>
      <c r="AED3733" s="0"/>
      <c r="AEE3733" s="0"/>
      <c r="AEF3733" s="0"/>
      <c r="AEG3733" s="0"/>
      <c r="AEH3733" s="0"/>
      <c r="AEI3733" s="0"/>
      <c r="AEJ3733" s="0"/>
      <c r="AEK3733" s="0"/>
      <c r="AEL3733" s="0"/>
      <c r="AEM3733" s="0"/>
      <c r="AEN3733" s="0"/>
      <c r="AEO3733" s="0"/>
      <c r="AEP3733" s="0"/>
      <c r="AEQ3733" s="0"/>
      <c r="AER3733" s="0"/>
      <c r="AES3733" s="0"/>
      <c r="AET3733" s="0"/>
      <c r="AEU3733" s="0"/>
      <c r="AEV3733" s="0"/>
      <c r="AEW3733" s="0"/>
      <c r="AEX3733" s="0"/>
      <c r="AEY3733" s="0"/>
      <c r="AEZ3733" s="0"/>
      <c r="AFA3733" s="0"/>
      <c r="AFB3733" s="0"/>
      <c r="AFC3733" s="0"/>
      <c r="AFD3733" s="0"/>
      <c r="AFE3733" s="0"/>
      <c r="AFF3733" s="0"/>
      <c r="AFG3733" s="0"/>
      <c r="AFH3733" s="0"/>
      <c r="AFI3733" s="0"/>
      <c r="AFJ3733" s="0"/>
      <c r="AFK3733" s="0"/>
      <c r="AFL3733" s="0"/>
      <c r="AFM3733" s="0"/>
      <c r="AFN3733" s="0"/>
      <c r="AFO3733" s="0"/>
      <c r="AFP3733" s="0"/>
      <c r="AFQ3733" s="0"/>
      <c r="AFR3733" s="0"/>
      <c r="AFS3733" s="0"/>
      <c r="AFT3733" s="0"/>
      <c r="AFU3733" s="0"/>
      <c r="AFV3733" s="0"/>
      <c r="AFW3733" s="0"/>
      <c r="AFX3733" s="0"/>
      <c r="AFY3733" s="0"/>
      <c r="AFZ3733" s="0"/>
      <c r="AGA3733" s="0"/>
      <c r="AGB3733" s="0"/>
      <c r="AGC3733" s="0"/>
      <c r="AGD3733" s="0"/>
      <c r="AGE3733" s="0"/>
      <c r="AGF3733" s="0"/>
      <c r="AGG3733" s="0"/>
      <c r="AGH3733" s="0"/>
      <c r="AGI3733" s="0"/>
      <c r="AGJ3733" s="0"/>
      <c r="AGK3733" s="0"/>
      <c r="AGL3733" s="0"/>
      <c r="AGM3733" s="0"/>
      <c r="AGN3733" s="0"/>
      <c r="AGO3733" s="0"/>
      <c r="AGP3733" s="0"/>
      <c r="AGQ3733" s="0"/>
      <c r="AGR3733" s="0"/>
      <c r="AGS3733" s="0"/>
      <c r="AGT3733" s="0"/>
      <c r="AGU3733" s="0"/>
      <c r="AGV3733" s="0"/>
      <c r="AGW3733" s="0"/>
      <c r="AGX3733" s="0"/>
      <c r="AGY3733" s="0"/>
      <c r="AGZ3733" s="0"/>
      <c r="AHA3733" s="0"/>
      <c r="AHB3733" s="0"/>
      <c r="AHC3733" s="0"/>
      <c r="AHD3733" s="0"/>
      <c r="AHE3733" s="0"/>
      <c r="AHF3733" s="0"/>
      <c r="AHG3733" s="0"/>
      <c r="AHH3733" s="0"/>
      <c r="AHI3733" s="0"/>
      <c r="AHJ3733" s="0"/>
      <c r="AHK3733" s="0"/>
      <c r="AHL3733" s="0"/>
      <c r="AHM3733" s="0"/>
      <c r="AHN3733" s="0"/>
      <c r="AHO3733" s="0"/>
      <c r="AHP3733" s="0"/>
      <c r="AHQ3733" s="0"/>
      <c r="AHR3733" s="0"/>
      <c r="AHS3733" s="0"/>
      <c r="AHT3733" s="0"/>
      <c r="AHU3733" s="0"/>
      <c r="AHV3733" s="0"/>
      <c r="AHW3733" s="0"/>
      <c r="AHX3733" s="0"/>
      <c r="AHY3733" s="0"/>
      <c r="AHZ3733" s="0"/>
      <c r="AIA3733" s="0"/>
      <c r="AIB3733" s="0"/>
      <c r="AIC3733" s="0"/>
      <c r="AID3733" s="0"/>
      <c r="AIE3733" s="0"/>
      <c r="AIF3733" s="0"/>
      <c r="AIG3733" s="0"/>
      <c r="AIH3733" s="0"/>
      <c r="AII3733" s="0"/>
      <c r="AIJ3733" s="0"/>
      <c r="AIK3733" s="0"/>
      <c r="AIL3733" s="0"/>
      <c r="AIM3733" s="0"/>
      <c r="AIN3733" s="0"/>
      <c r="AIO3733" s="0"/>
      <c r="AIP3733" s="0"/>
      <c r="AIQ3733" s="0"/>
      <c r="AIR3733" s="0"/>
      <c r="AIS3733" s="0"/>
      <c r="AIT3733" s="0"/>
      <c r="AIU3733" s="0"/>
      <c r="AIV3733" s="0"/>
      <c r="AIW3733" s="0"/>
      <c r="AIX3733" s="0"/>
      <c r="AIY3733" s="0"/>
      <c r="AIZ3733" s="0"/>
      <c r="AJA3733" s="0"/>
      <c r="AJB3733" s="0"/>
      <c r="AJC3733" s="0"/>
      <c r="AJD3733" s="0"/>
      <c r="AJE3733" s="0"/>
      <c r="AJF3733" s="0"/>
      <c r="AJG3733" s="0"/>
      <c r="AJH3733" s="0"/>
      <c r="AJI3733" s="0"/>
      <c r="AJJ3733" s="0"/>
      <c r="AJK3733" s="0"/>
      <c r="AJL3733" s="0"/>
      <c r="AJM3733" s="0"/>
      <c r="AJN3733" s="0"/>
      <c r="AJO3733" s="0"/>
      <c r="AJP3733" s="0"/>
      <c r="AJQ3733" s="0"/>
      <c r="AJR3733" s="0"/>
      <c r="AJS3733" s="0"/>
      <c r="AJT3733" s="0"/>
      <c r="AJU3733" s="0"/>
      <c r="AJV3733" s="0"/>
      <c r="AJW3733" s="0"/>
      <c r="AJX3733" s="0"/>
      <c r="AJY3733" s="0"/>
      <c r="AJZ3733" s="0"/>
      <c r="AKA3733" s="0"/>
      <c r="AKB3733" s="0"/>
      <c r="AKC3733" s="0"/>
      <c r="AKD3733" s="0"/>
      <c r="AKE3733" s="0"/>
      <c r="AKF3733" s="0"/>
      <c r="AKG3733" s="0"/>
      <c r="AKH3733" s="0"/>
      <c r="AKI3733" s="0"/>
      <c r="AKJ3733" s="0"/>
      <c r="AKK3733" s="0"/>
      <c r="AKL3733" s="0"/>
      <c r="AKM3733" s="0"/>
      <c r="AKN3733" s="0"/>
      <c r="AKO3733" s="0"/>
      <c r="AKP3733" s="0"/>
      <c r="AKQ3733" s="0"/>
      <c r="AKR3733" s="0"/>
      <c r="AKS3733" s="0"/>
      <c r="AKT3733" s="0"/>
      <c r="AKU3733" s="0"/>
      <c r="AKV3733" s="0"/>
      <c r="AKW3733" s="0"/>
      <c r="AKX3733" s="0"/>
      <c r="AKY3733" s="0"/>
      <c r="AKZ3733" s="0"/>
      <c r="ALA3733" s="0"/>
      <c r="ALB3733" s="0"/>
      <c r="ALC3733" s="0"/>
      <c r="ALD3733" s="0"/>
      <c r="ALE3733" s="0"/>
      <c r="ALF3733" s="0"/>
      <c r="ALG3733" s="0"/>
      <c r="ALH3733" s="0"/>
      <c r="ALI3733" s="0"/>
      <c r="ALJ3733" s="0"/>
      <c r="ALK3733" s="0"/>
      <c r="ALL3733" s="0"/>
      <c r="ALM3733" s="0"/>
      <c r="ALN3733" s="0"/>
      <c r="ALO3733" s="0"/>
      <c r="ALP3733" s="0"/>
      <c r="ALQ3733" s="0"/>
      <c r="ALR3733" s="0"/>
      <c r="ALS3733" s="0"/>
      <c r="ALT3733" s="0"/>
      <c r="ALU3733" s="0"/>
      <c r="ALV3733" s="0"/>
      <c r="ALW3733" s="0"/>
      <c r="ALX3733" s="0"/>
      <c r="ALY3733" s="0"/>
      <c r="ALZ3733" s="0"/>
      <c r="AMA3733" s="0"/>
      <c r="AMB3733" s="0"/>
      <c r="AMC3733" s="0"/>
      <c r="AMD3733" s="0"/>
      <c r="AME3733" s="0"/>
      <c r="AMF3733" s="0"/>
      <c r="AMG3733" s="0"/>
      <c r="AMH3733" s="0"/>
      <c r="AMI3733" s="0"/>
    </row>
    <row r="3734" customFormat="false" ht="12.75" hidden="false" customHeight="false" outlineLevel="0" collapsed="false">
      <c r="A3734" s="1" t="s">
        <v>2475</v>
      </c>
      <c r="C3734" s="27" t="s">
        <v>3933</v>
      </c>
      <c r="D3734" s="27" t="s">
        <v>70</v>
      </c>
      <c r="E3734" s="97"/>
      <c r="F3734" s="31"/>
      <c r="G3734" s="30"/>
      <c r="H3734" s="30" t="s">
        <v>168</v>
      </c>
      <c r="I3734" s="31" t="n">
        <v>1.29</v>
      </c>
      <c r="J3734" s="30" t="s">
        <v>3906</v>
      </c>
      <c r="BM3734" s="0"/>
      <c r="BN3734" s="0"/>
      <c r="BO3734" s="0"/>
      <c r="BP3734" s="0"/>
      <c r="BQ3734" s="0"/>
      <c r="BR3734" s="0"/>
      <c r="BS3734" s="0"/>
      <c r="BT3734" s="0"/>
      <c r="BU3734" s="0"/>
      <c r="BV3734" s="0"/>
      <c r="BW3734" s="0"/>
      <c r="BX3734" s="0"/>
      <c r="BY3734" s="0"/>
      <c r="BZ3734" s="0"/>
      <c r="CA3734" s="0"/>
      <c r="CB3734" s="0"/>
      <c r="CC3734" s="0"/>
      <c r="CD3734" s="0"/>
      <c r="CE3734" s="0"/>
      <c r="CF3734" s="0"/>
      <c r="CG3734" s="0"/>
      <c r="CH3734" s="0"/>
      <c r="CI3734" s="0"/>
      <c r="CJ3734" s="0"/>
      <c r="CK3734" s="0"/>
      <c r="CL3734" s="0"/>
      <c r="CM3734" s="0"/>
      <c r="CN3734" s="0"/>
      <c r="CO3734" s="0"/>
      <c r="CP3734" s="0"/>
      <c r="CQ3734" s="0"/>
      <c r="CR3734" s="0"/>
      <c r="CS3734" s="0"/>
      <c r="CT3734" s="0"/>
      <c r="CU3734" s="0"/>
      <c r="CV3734" s="0"/>
      <c r="CW3734" s="0"/>
      <c r="CX3734" s="0"/>
      <c r="CY3734" s="0"/>
      <c r="CZ3734" s="0"/>
      <c r="DA3734" s="0"/>
      <c r="DB3734" s="0"/>
      <c r="DC3734" s="0"/>
      <c r="DD3734" s="0"/>
      <c r="DE3734" s="0"/>
      <c r="DF3734" s="0"/>
      <c r="DG3734" s="0"/>
      <c r="DH3734" s="0"/>
      <c r="DI3734" s="0"/>
      <c r="DJ3734" s="0"/>
      <c r="DK3734" s="0"/>
      <c r="DL3734" s="0"/>
      <c r="DM3734" s="0"/>
      <c r="DN3734" s="0"/>
      <c r="DO3734" s="0"/>
      <c r="DP3734" s="0"/>
      <c r="DQ3734" s="0"/>
      <c r="DR3734" s="0"/>
      <c r="DS3734" s="0"/>
      <c r="DT3734" s="0"/>
      <c r="DU3734" s="0"/>
      <c r="DV3734" s="0"/>
      <c r="DW3734" s="0"/>
      <c r="DX3734" s="0"/>
      <c r="DY3734" s="0"/>
      <c r="DZ3734" s="0"/>
      <c r="EA3734" s="0"/>
      <c r="EB3734" s="0"/>
      <c r="EC3734" s="0"/>
      <c r="ED3734" s="0"/>
      <c r="EE3734" s="0"/>
      <c r="EF3734" s="0"/>
      <c r="EG3734" s="0"/>
      <c r="EH3734" s="0"/>
      <c r="EI3734" s="0"/>
      <c r="EJ3734" s="0"/>
      <c r="EK3734" s="0"/>
      <c r="EL3734" s="0"/>
      <c r="EM3734" s="0"/>
      <c r="EN3734" s="0"/>
      <c r="EO3734" s="0"/>
      <c r="EP3734" s="0"/>
      <c r="EQ3734" s="0"/>
      <c r="ER3734" s="0"/>
      <c r="ES3734" s="0"/>
      <c r="ET3734" s="0"/>
      <c r="EU3734" s="0"/>
      <c r="EV3734" s="0"/>
      <c r="EW3734" s="0"/>
      <c r="EX3734" s="0"/>
      <c r="EY3734" s="0"/>
      <c r="EZ3734" s="0"/>
      <c r="FA3734" s="0"/>
      <c r="FB3734" s="0"/>
      <c r="FC3734" s="0"/>
      <c r="FD3734" s="0"/>
      <c r="FE3734" s="0"/>
      <c r="FF3734" s="0"/>
      <c r="FG3734" s="0"/>
      <c r="FH3734" s="0"/>
      <c r="FI3734" s="0"/>
      <c r="FJ3734" s="0"/>
      <c r="FK3734" s="0"/>
      <c r="FL3734" s="0"/>
      <c r="FM3734" s="0"/>
      <c r="FN3734" s="0"/>
      <c r="FO3734" s="0"/>
      <c r="FP3734" s="0"/>
      <c r="FQ3734" s="0"/>
      <c r="FR3734" s="0"/>
      <c r="FS3734" s="0"/>
      <c r="FT3734" s="0"/>
      <c r="FU3734" s="0"/>
      <c r="FV3734" s="0"/>
      <c r="FW3734" s="0"/>
      <c r="FX3734" s="0"/>
      <c r="FY3734" s="0"/>
      <c r="FZ3734" s="0"/>
      <c r="GA3734" s="0"/>
      <c r="GB3734" s="0"/>
      <c r="GC3734" s="0"/>
      <c r="GD3734" s="0"/>
      <c r="GE3734" s="0"/>
      <c r="GF3734" s="0"/>
      <c r="GG3734" s="0"/>
      <c r="GH3734" s="0"/>
      <c r="GI3734" s="0"/>
      <c r="GJ3734" s="0"/>
      <c r="GK3734" s="0"/>
      <c r="GL3734" s="0"/>
      <c r="GM3734" s="0"/>
      <c r="GN3734" s="0"/>
      <c r="GO3734" s="0"/>
      <c r="GP3734" s="0"/>
      <c r="GQ3734" s="0"/>
      <c r="GR3734" s="0"/>
      <c r="GS3734" s="0"/>
      <c r="GT3734" s="0"/>
      <c r="GU3734" s="0"/>
      <c r="GV3734" s="0"/>
      <c r="GW3734" s="0"/>
      <c r="GX3734" s="0"/>
      <c r="GY3734" s="0"/>
      <c r="GZ3734" s="0"/>
      <c r="HA3734" s="0"/>
      <c r="HB3734" s="0"/>
      <c r="HC3734" s="0"/>
      <c r="HD3734" s="0"/>
      <c r="HE3734" s="0"/>
      <c r="HF3734" s="0"/>
      <c r="HG3734" s="0"/>
      <c r="HH3734" s="0"/>
      <c r="HI3734" s="0"/>
      <c r="HJ3734" s="0"/>
      <c r="HK3734" s="0"/>
      <c r="HL3734" s="0"/>
      <c r="HM3734" s="0"/>
      <c r="HN3734" s="0"/>
      <c r="HO3734" s="0"/>
      <c r="HP3734" s="0"/>
      <c r="HQ3734" s="0"/>
      <c r="HR3734" s="0"/>
      <c r="HS3734" s="0"/>
      <c r="HT3734" s="0"/>
      <c r="HU3734" s="0"/>
      <c r="HV3734" s="0"/>
      <c r="HW3734" s="0"/>
      <c r="HX3734" s="0"/>
      <c r="HY3734" s="0"/>
      <c r="HZ3734" s="0"/>
      <c r="IA3734" s="0"/>
      <c r="IB3734" s="0"/>
      <c r="IC3734" s="0"/>
      <c r="ID3734" s="0"/>
      <c r="IE3734" s="0"/>
      <c r="IF3734" s="0"/>
      <c r="IG3734" s="0"/>
      <c r="IH3734" s="0"/>
      <c r="II3734" s="0"/>
      <c r="IJ3734" s="0"/>
      <c r="IK3734" s="0"/>
      <c r="IL3734" s="0"/>
      <c r="IM3734" s="0"/>
      <c r="IN3734" s="0"/>
      <c r="IO3734" s="0"/>
      <c r="IP3734" s="0"/>
      <c r="IQ3734" s="0"/>
      <c r="IR3734" s="0"/>
      <c r="IS3734" s="0"/>
      <c r="IT3734" s="0"/>
      <c r="IU3734" s="0"/>
      <c r="IV3734" s="0"/>
      <c r="IW3734" s="0"/>
      <c r="IX3734" s="0"/>
      <c r="IY3734" s="0"/>
      <c r="IZ3734" s="0"/>
      <c r="JA3734" s="0"/>
      <c r="JB3734" s="0"/>
      <c r="JC3734" s="0"/>
      <c r="JD3734" s="0"/>
      <c r="JE3734" s="0"/>
      <c r="JF3734" s="0"/>
      <c r="JG3734" s="0"/>
      <c r="JH3734" s="0"/>
      <c r="JI3734" s="0"/>
      <c r="JJ3734" s="0"/>
      <c r="JK3734" s="0"/>
      <c r="JL3734" s="0"/>
      <c r="JM3734" s="0"/>
      <c r="JN3734" s="0"/>
      <c r="JO3734" s="0"/>
      <c r="JP3734" s="0"/>
      <c r="JQ3734" s="0"/>
      <c r="JR3734" s="0"/>
      <c r="JS3734" s="0"/>
      <c r="JT3734" s="0"/>
      <c r="JU3734" s="0"/>
      <c r="JV3734" s="0"/>
      <c r="JW3734" s="0"/>
      <c r="JX3734" s="0"/>
      <c r="JY3734" s="0"/>
      <c r="JZ3734" s="0"/>
      <c r="KA3734" s="0"/>
      <c r="KB3734" s="0"/>
      <c r="KC3734" s="0"/>
      <c r="KD3734" s="0"/>
      <c r="KE3734" s="0"/>
      <c r="KF3734" s="0"/>
      <c r="KG3734" s="0"/>
      <c r="KH3734" s="0"/>
      <c r="KI3734" s="0"/>
      <c r="KJ3734" s="0"/>
      <c r="KK3734" s="0"/>
      <c r="KL3734" s="0"/>
      <c r="KM3734" s="0"/>
      <c r="KN3734" s="0"/>
      <c r="KO3734" s="0"/>
      <c r="KP3734" s="0"/>
      <c r="KQ3734" s="0"/>
      <c r="KR3734" s="0"/>
      <c r="KS3734" s="0"/>
      <c r="KT3734" s="0"/>
      <c r="KU3734" s="0"/>
      <c r="KV3734" s="0"/>
      <c r="KW3734" s="0"/>
      <c r="KX3734" s="0"/>
      <c r="KY3734" s="0"/>
      <c r="KZ3734" s="0"/>
      <c r="LA3734" s="0"/>
      <c r="LB3734" s="0"/>
      <c r="LC3734" s="0"/>
      <c r="LD3734" s="0"/>
      <c r="LE3734" s="0"/>
      <c r="LF3734" s="0"/>
      <c r="LG3734" s="0"/>
      <c r="LH3734" s="0"/>
      <c r="LI3734" s="0"/>
      <c r="LJ3734" s="0"/>
      <c r="LK3734" s="0"/>
      <c r="LL3734" s="0"/>
      <c r="LM3734" s="0"/>
      <c r="LN3734" s="0"/>
      <c r="LO3734" s="0"/>
      <c r="LP3734" s="0"/>
      <c r="LQ3734" s="0"/>
      <c r="LR3734" s="0"/>
      <c r="LS3734" s="0"/>
      <c r="LT3734" s="0"/>
      <c r="LU3734" s="0"/>
      <c r="LV3734" s="0"/>
      <c r="LW3734" s="0"/>
      <c r="LX3734" s="0"/>
      <c r="LY3734" s="0"/>
      <c r="LZ3734" s="0"/>
      <c r="MA3734" s="0"/>
      <c r="MB3734" s="0"/>
      <c r="MC3734" s="0"/>
      <c r="MD3734" s="0"/>
      <c r="ME3734" s="0"/>
      <c r="MF3734" s="0"/>
      <c r="MG3734" s="0"/>
      <c r="MH3734" s="0"/>
      <c r="MI3734" s="0"/>
      <c r="MJ3734" s="0"/>
      <c r="MK3734" s="0"/>
      <c r="ML3734" s="0"/>
      <c r="MM3734" s="0"/>
      <c r="MN3734" s="0"/>
      <c r="MO3734" s="0"/>
      <c r="MP3734" s="0"/>
      <c r="MQ3734" s="0"/>
      <c r="MR3734" s="0"/>
      <c r="MS3734" s="0"/>
      <c r="MT3734" s="0"/>
      <c r="MU3734" s="0"/>
      <c r="MV3734" s="0"/>
      <c r="MW3734" s="0"/>
      <c r="MX3734" s="0"/>
      <c r="MY3734" s="0"/>
      <c r="MZ3734" s="0"/>
      <c r="NA3734" s="0"/>
      <c r="NB3734" s="0"/>
      <c r="NC3734" s="0"/>
      <c r="ND3734" s="0"/>
      <c r="NE3734" s="0"/>
      <c r="NF3734" s="0"/>
      <c r="NG3734" s="0"/>
      <c r="NH3734" s="0"/>
      <c r="NI3734" s="0"/>
      <c r="NJ3734" s="0"/>
      <c r="NK3734" s="0"/>
      <c r="NL3734" s="0"/>
      <c r="NM3734" s="0"/>
      <c r="NN3734" s="0"/>
      <c r="NO3734" s="0"/>
      <c r="NP3734" s="0"/>
      <c r="NQ3734" s="0"/>
      <c r="NR3734" s="0"/>
      <c r="NS3734" s="0"/>
      <c r="NT3734" s="0"/>
      <c r="NU3734" s="0"/>
      <c r="NV3734" s="0"/>
      <c r="NW3734" s="0"/>
      <c r="NX3734" s="0"/>
      <c r="NY3734" s="0"/>
      <c r="NZ3734" s="0"/>
      <c r="OA3734" s="0"/>
      <c r="OB3734" s="0"/>
      <c r="OC3734" s="0"/>
      <c r="OD3734" s="0"/>
      <c r="OE3734" s="0"/>
      <c r="OF3734" s="0"/>
      <c r="OG3734" s="0"/>
      <c r="OH3734" s="0"/>
      <c r="OI3734" s="0"/>
      <c r="OJ3734" s="0"/>
      <c r="OK3734" s="0"/>
      <c r="OL3734" s="0"/>
      <c r="OM3734" s="0"/>
      <c r="ON3734" s="0"/>
      <c r="OO3734" s="0"/>
      <c r="OP3734" s="0"/>
      <c r="OQ3734" s="0"/>
      <c r="OR3734" s="0"/>
      <c r="OS3734" s="0"/>
      <c r="OT3734" s="0"/>
      <c r="OU3734" s="0"/>
      <c r="OV3734" s="0"/>
      <c r="OW3734" s="0"/>
      <c r="OX3734" s="0"/>
      <c r="OY3734" s="0"/>
      <c r="OZ3734" s="0"/>
      <c r="PA3734" s="0"/>
      <c r="PB3734" s="0"/>
      <c r="PC3734" s="0"/>
      <c r="PD3734" s="0"/>
      <c r="PE3734" s="0"/>
      <c r="PF3734" s="0"/>
      <c r="PG3734" s="0"/>
      <c r="PH3734" s="0"/>
      <c r="PI3734" s="0"/>
      <c r="PJ3734" s="0"/>
      <c r="PK3734" s="0"/>
      <c r="PL3734" s="0"/>
      <c r="PM3734" s="0"/>
      <c r="PN3734" s="0"/>
      <c r="PO3734" s="0"/>
      <c r="PP3734" s="0"/>
      <c r="PQ3734" s="0"/>
      <c r="PR3734" s="0"/>
      <c r="PS3734" s="0"/>
      <c r="PT3734" s="0"/>
      <c r="PU3734" s="0"/>
      <c r="PV3734" s="0"/>
      <c r="PW3734" s="0"/>
      <c r="PX3734" s="0"/>
      <c r="PY3734" s="0"/>
      <c r="PZ3734" s="0"/>
      <c r="QA3734" s="0"/>
      <c r="QB3734" s="0"/>
      <c r="QC3734" s="0"/>
      <c r="QD3734" s="0"/>
      <c r="QE3734" s="0"/>
      <c r="QF3734" s="0"/>
      <c r="QG3734" s="0"/>
      <c r="QH3734" s="0"/>
      <c r="QI3734" s="0"/>
      <c r="QJ3734" s="0"/>
      <c r="QK3734" s="0"/>
      <c r="QL3734" s="0"/>
      <c r="QM3734" s="0"/>
      <c r="QN3734" s="0"/>
      <c r="QO3734" s="0"/>
      <c r="QP3734" s="0"/>
      <c r="QQ3734" s="0"/>
      <c r="QR3734" s="0"/>
      <c r="QS3734" s="0"/>
      <c r="QT3734" s="0"/>
      <c r="QU3734" s="0"/>
      <c r="QV3734" s="0"/>
      <c r="QW3734" s="0"/>
      <c r="QX3734" s="0"/>
      <c r="QY3734" s="0"/>
      <c r="QZ3734" s="0"/>
      <c r="RA3734" s="0"/>
      <c r="RB3734" s="0"/>
      <c r="RC3734" s="0"/>
      <c r="RD3734" s="0"/>
      <c r="RE3734" s="0"/>
      <c r="RF3734" s="0"/>
      <c r="RG3734" s="0"/>
      <c r="RH3734" s="0"/>
      <c r="RI3734" s="0"/>
      <c r="RJ3734" s="0"/>
      <c r="RK3734" s="0"/>
      <c r="RL3734" s="0"/>
      <c r="RM3734" s="0"/>
      <c r="RN3734" s="0"/>
      <c r="RO3734" s="0"/>
      <c r="RP3734" s="0"/>
      <c r="RQ3734" s="0"/>
      <c r="RR3734" s="0"/>
      <c r="RS3734" s="0"/>
      <c r="RT3734" s="0"/>
      <c r="RU3734" s="0"/>
      <c r="RV3734" s="0"/>
      <c r="RW3734" s="0"/>
      <c r="RX3734" s="0"/>
      <c r="RY3734" s="0"/>
      <c r="RZ3734" s="0"/>
      <c r="SA3734" s="0"/>
      <c r="SB3734" s="0"/>
      <c r="SC3734" s="0"/>
      <c r="SD3734" s="0"/>
      <c r="SE3734" s="0"/>
      <c r="SF3734" s="0"/>
      <c r="SG3734" s="0"/>
      <c r="SH3734" s="0"/>
      <c r="SI3734" s="0"/>
      <c r="SJ3734" s="0"/>
      <c r="SK3734" s="0"/>
      <c r="SL3734" s="0"/>
      <c r="SM3734" s="0"/>
      <c r="SN3734" s="0"/>
      <c r="SO3734" s="0"/>
      <c r="SP3734" s="0"/>
      <c r="SQ3734" s="0"/>
      <c r="SR3734" s="0"/>
      <c r="SS3734" s="0"/>
      <c r="ST3734" s="0"/>
      <c r="SU3734" s="0"/>
      <c r="SV3734" s="0"/>
      <c r="SW3734" s="0"/>
      <c r="SX3734" s="0"/>
      <c r="SY3734" s="0"/>
      <c r="SZ3734" s="0"/>
      <c r="TA3734" s="0"/>
      <c r="TB3734" s="0"/>
      <c r="TC3734" s="0"/>
      <c r="TD3734" s="0"/>
      <c r="TE3734" s="0"/>
      <c r="TF3734" s="0"/>
      <c r="TG3734" s="0"/>
      <c r="TH3734" s="0"/>
      <c r="TI3734" s="0"/>
      <c r="TJ3734" s="0"/>
      <c r="TK3734" s="0"/>
      <c r="TL3734" s="0"/>
      <c r="TM3734" s="0"/>
      <c r="TN3734" s="0"/>
      <c r="TO3734" s="0"/>
      <c r="TP3734" s="0"/>
      <c r="TQ3734" s="0"/>
      <c r="TR3734" s="0"/>
      <c r="TS3734" s="0"/>
      <c r="TT3734" s="0"/>
      <c r="TU3734" s="0"/>
      <c r="TV3734" s="0"/>
      <c r="TW3734" s="0"/>
      <c r="TX3734" s="0"/>
      <c r="TY3734" s="0"/>
      <c r="TZ3734" s="0"/>
      <c r="UA3734" s="0"/>
      <c r="UB3734" s="0"/>
      <c r="UC3734" s="0"/>
      <c r="UD3734" s="0"/>
      <c r="UE3734" s="0"/>
      <c r="UF3734" s="0"/>
      <c r="UG3734" s="0"/>
      <c r="UH3734" s="0"/>
      <c r="UI3734" s="0"/>
      <c r="UJ3734" s="0"/>
      <c r="UK3734" s="0"/>
      <c r="UL3734" s="0"/>
      <c r="UM3734" s="0"/>
      <c r="UN3734" s="0"/>
      <c r="UO3734" s="0"/>
      <c r="UP3734" s="0"/>
      <c r="UQ3734" s="0"/>
      <c r="UR3734" s="0"/>
      <c r="US3734" s="0"/>
      <c r="UT3734" s="0"/>
      <c r="UU3734" s="0"/>
      <c r="UV3734" s="0"/>
      <c r="UW3734" s="0"/>
      <c r="UX3734" s="0"/>
      <c r="UY3734" s="0"/>
      <c r="UZ3734" s="0"/>
      <c r="VA3734" s="0"/>
      <c r="VB3734" s="0"/>
      <c r="VC3734" s="0"/>
      <c r="VD3734" s="0"/>
      <c r="VE3734" s="0"/>
      <c r="VF3734" s="0"/>
      <c r="VG3734" s="0"/>
      <c r="VH3734" s="0"/>
      <c r="VI3734" s="0"/>
      <c r="VJ3734" s="0"/>
      <c r="VK3734" s="0"/>
      <c r="VL3734" s="0"/>
      <c r="VM3734" s="0"/>
      <c r="VN3734" s="0"/>
      <c r="VO3734" s="0"/>
      <c r="VP3734" s="0"/>
      <c r="VQ3734" s="0"/>
      <c r="VR3734" s="0"/>
      <c r="VS3734" s="0"/>
      <c r="VT3734" s="0"/>
      <c r="VU3734" s="0"/>
      <c r="VV3734" s="0"/>
      <c r="VW3734" s="0"/>
      <c r="VX3734" s="0"/>
      <c r="VY3734" s="0"/>
      <c r="VZ3734" s="0"/>
      <c r="WA3734" s="0"/>
      <c r="WB3734" s="0"/>
      <c r="WC3734" s="0"/>
      <c r="WD3734" s="0"/>
      <c r="WE3734" s="0"/>
      <c r="WF3734" s="0"/>
      <c r="WG3734" s="0"/>
      <c r="WH3734" s="0"/>
      <c r="WI3734" s="0"/>
      <c r="WJ3734" s="0"/>
      <c r="WK3734" s="0"/>
      <c r="WL3734" s="0"/>
      <c r="WM3734" s="0"/>
      <c r="WN3734" s="0"/>
      <c r="WO3734" s="0"/>
      <c r="WP3734" s="0"/>
      <c r="WQ3734" s="0"/>
      <c r="WR3734" s="0"/>
      <c r="WS3734" s="0"/>
      <c r="WT3734" s="0"/>
      <c r="WU3734" s="0"/>
      <c r="WV3734" s="0"/>
      <c r="WW3734" s="0"/>
      <c r="WX3734" s="0"/>
      <c r="WY3734" s="0"/>
      <c r="WZ3734" s="0"/>
      <c r="XA3734" s="0"/>
      <c r="XB3734" s="0"/>
      <c r="XC3734" s="0"/>
      <c r="XD3734" s="0"/>
      <c r="XE3734" s="0"/>
      <c r="XF3734" s="0"/>
      <c r="XG3734" s="0"/>
      <c r="XH3734" s="0"/>
      <c r="XI3734" s="0"/>
      <c r="XJ3734" s="0"/>
      <c r="XK3734" s="0"/>
      <c r="XL3734" s="0"/>
      <c r="XM3734" s="0"/>
      <c r="XN3734" s="0"/>
      <c r="XO3734" s="0"/>
      <c r="XP3734" s="0"/>
      <c r="XQ3734" s="0"/>
      <c r="XR3734" s="0"/>
      <c r="XS3734" s="0"/>
      <c r="XT3734" s="0"/>
      <c r="XU3734" s="0"/>
      <c r="XV3734" s="0"/>
      <c r="XW3734" s="0"/>
      <c r="XX3734" s="0"/>
      <c r="XY3734" s="0"/>
      <c r="XZ3734" s="0"/>
      <c r="YA3734" s="0"/>
      <c r="YB3734" s="0"/>
      <c r="YC3734" s="0"/>
      <c r="YD3734" s="0"/>
      <c r="YE3734" s="0"/>
      <c r="YF3734" s="0"/>
      <c r="YG3734" s="0"/>
      <c r="YH3734" s="0"/>
      <c r="YI3734" s="0"/>
      <c r="YJ3734" s="0"/>
      <c r="YK3734" s="0"/>
      <c r="YL3734" s="0"/>
      <c r="YM3734" s="0"/>
      <c r="YN3734" s="0"/>
      <c r="YO3734" s="0"/>
      <c r="YP3734" s="0"/>
      <c r="YQ3734" s="0"/>
      <c r="YR3734" s="0"/>
      <c r="YS3734" s="0"/>
      <c r="YT3734" s="0"/>
      <c r="YU3734" s="0"/>
      <c r="YV3734" s="0"/>
      <c r="YW3734" s="0"/>
      <c r="YX3734" s="0"/>
      <c r="YY3734" s="0"/>
      <c r="YZ3734" s="0"/>
      <c r="ZA3734" s="0"/>
      <c r="ZB3734" s="0"/>
      <c r="ZC3734" s="0"/>
      <c r="ZD3734" s="0"/>
      <c r="ZE3734" s="0"/>
      <c r="ZF3734" s="0"/>
      <c r="ZG3734" s="0"/>
      <c r="ZH3734" s="0"/>
      <c r="ZI3734" s="0"/>
      <c r="ZJ3734" s="0"/>
      <c r="ZK3734" s="0"/>
      <c r="ZL3734" s="0"/>
      <c r="ZM3734" s="0"/>
      <c r="ZN3734" s="0"/>
      <c r="ZO3734" s="0"/>
      <c r="ZP3734" s="0"/>
      <c r="ZQ3734" s="0"/>
      <c r="ZR3734" s="0"/>
      <c r="ZS3734" s="0"/>
      <c r="ZT3734" s="0"/>
      <c r="ZU3734" s="0"/>
      <c r="ZV3734" s="0"/>
      <c r="ZW3734" s="0"/>
      <c r="ZX3734" s="0"/>
      <c r="ZY3734" s="0"/>
      <c r="ZZ3734" s="0"/>
      <c r="AAA3734" s="0"/>
      <c r="AAB3734" s="0"/>
      <c r="AAC3734" s="0"/>
      <c r="AAD3734" s="0"/>
      <c r="AAE3734" s="0"/>
      <c r="AAF3734" s="0"/>
      <c r="AAG3734" s="0"/>
      <c r="AAH3734" s="0"/>
      <c r="AAI3734" s="0"/>
      <c r="AAJ3734" s="0"/>
      <c r="AAK3734" s="0"/>
      <c r="AAL3734" s="0"/>
      <c r="AAM3734" s="0"/>
      <c r="AAN3734" s="0"/>
      <c r="AAO3734" s="0"/>
      <c r="AAP3734" s="0"/>
      <c r="AAQ3734" s="0"/>
      <c r="AAR3734" s="0"/>
      <c r="AAS3734" s="0"/>
      <c r="AAT3734" s="0"/>
      <c r="AAU3734" s="0"/>
      <c r="AAV3734" s="0"/>
      <c r="AAW3734" s="0"/>
      <c r="AAX3734" s="0"/>
      <c r="AAY3734" s="0"/>
      <c r="AAZ3734" s="0"/>
      <c r="ABA3734" s="0"/>
      <c r="ABB3734" s="0"/>
      <c r="ABC3734" s="0"/>
      <c r="ABD3734" s="0"/>
      <c r="ABE3734" s="0"/>
      <c r="ABF3734" s="0"/>
      <c r="ABG3734" s="0"/>
      <c r="ABH3734" s="0"/>
      <c r="ABI3734" s="0"/>
      <c r="ABJ3734" s="0"/>
      <c r="ABK3734" s="0"/>
      <c r="ABL3734" s="0"/>
      <c r="ABM3734" s="0"/>
      <c r="ABN3734" s="0"/>
      <c r="ABO3734" s="0"/>
      <c r="ABP3734" s="0"/>
      <c r="ABQ3734" s="0"/>
      <c r="ABR3734" s="0"/>
      <c r="ABS3734" s="0"/>
      <c r="ABT3734" s="0"/>
      <c r="ABU3734" s="0"/>
      <c r="ABV3734" s="0"/>
      <c r="ABW3734" s="0"/>
      <c r="ABX3734" s="0"/>
      <c r="ABY3734" s="0"/>
      <c r="ABZ3734" s="0"/>
      <c r="ACA3734" s="0"/>
      <c r="ACB3734" s="0"/>
      <c r="ACC3734" s="0"/>
      <c r="ACD3734" s="0"/>
      <c r="ACE3734" s="0"/>
      <c r="ACF3734" s="0"/>
      <c r="ACG3734" s="0"/>
      <c r="ACH3734" s="0"/>
      <c r="ACI3734" s="0"/>
      <c r="ACJ3734" s="0"/>
      <c r="ACK3734" s="0"/>
      <c r="ACL3734" s="0"/>
      <c r="ACM3734" s="0"/>
      <c r="ACN3734" s="0"/>
      <c r="ACO3734" s="0"/>
      <c r="ACP3734" s="0"/>
      <c r="ACQ3734" s="0"/>
      <c r="ACR3734" s="0"/>
      <c r="ACS3734" s="0"/>
      <c r="ACT3734" s="0"/>
      <c r="ACU3734" s="0"/>
      <c r="ACV3734" s="0"/>
      <c r="ACW3734" s="0"/>
      <c r="ACX3734" s="0"/>
      <c r="ACY3734" s="0"/>
      <c r="ACZ3734" s="0"/>
      <c r="ADA3734" s="0"/>
      <c r="ADB3734" s="0"/>
      <c r="ADC3734" s="0"/>
      <c r="ADD3734" s="0"/>
      <c r="ADE3734" s="0"/>
      <c r="ADF3734" s="0"/>
      <c r="ADG3734" s="0"/>
      <c r="ADH3734" s="0"/>
      <c r="ADI3734" s="0"/>
      <c r="ADJ3734" s="0"/>
      <c r="ADK3734" s="0"/>
      <c r="ADL3734" s="0"/>
      <c r="ADM3734" s="0"/>
      <c r="ADN3734" s="0"/>
      <c r="ADO3734" s="0"/>
      <c r="ADP3734" s="0"/>
      <c r="ADQ3734" s="0"/>
      <c r="ADR3734" s="0"/>
      <c r="ADS3734" s="0"/>
      <c r="ADT3734" s="0"/>
      <c r="ADU3734" s="0"/>
      <c r="ADV3734" s="0"/>
      <c r="ADW3734" s="0"/>
      <c r="ADX3734" s="0"/>
      <c r="ADY3734" s="0"/>
      <c r="ADZ3734" s="0"/>
      <c r="AEA3734" s="0"/>
      <c r="AEB3734" s="0"/>
      <c r="AEC3734" s="0"/>
      <c r="AED3734" s="0"/>
      <c r="AEE3734" s="0"/>
      <c r="AEF3734" s="0"/>
      <c r="AEG3734" s="0"/>
      <c r="AEH3734" s="0"/>
      <c r="AEI3734" s="0"/>
      <c r="AEJ3734" s="0"/>
      <c r="AEK3734" s="0"/>
      <c r="AEL3734" s="0"/>
      <c r="AEM3734" s="0"/>
      <c r="AEN3734" s="0"/>
      <c r="AEO3734" s="0"/>
      <c r="AEP3734" s="0"/>
      <c r="AEQ3734" s="0"/>
      <c r="AER3734" s="0"/>
      <c r="AES3734" s="0"/>
      <c r="AET3734" s="0"/>
      <c r="AEU3734" s="0"/>
      <c r="AEV3734" s="0"/>
      <c r="AEW3734" s="0"/>
      <c r="AEX3734" s="0"/>
      <c r="AEY3734" s="0"/>
      <c r="AEZ3734" s="0"/>
      <c r="AFA3734" s="0"/>
      <c r="AFB3734" s="0"/>
      <c r="AFC3734" s="0"/>
      <c r="AFD3734" s="0"/>
      <c r="AFE3734" s="0"/>
      <c r="AFF3734" s="0"/>
      <c r="AFG3734" s="0"/>
      <c r="AFH3734" s="0"/>
      <c r="AFI3734" s="0"/>
      <c r="AFJ3734" s="0"/>
      <c r="AFK3734" s="0"/>
      <c r="AFL3734" s="0"/>
      <c r="AFM3734" s="0"/>
      <c r="AFN3734" s="0"/>
      <c r="AFO3734" s="0"/>
      <c r="AFP3734" s="0"/>
      <c r="AFQ3734" s="0"/>
      <c r="AFR3734" s="0"/>
      <c r="AFS3734" s="0"/>
      <c r="AFT3734" s="0"/>
      <c r="AFU3734" s="0"/>
      <c r="AFV3734" s="0"/>
      <c r="AFW3734" s="0"/>
      <c r="AFX3734" s="0"/>
      <c r="AFY3734" s="0"/>
      <c r="AFZ3734" s="0"/>
      <c r="AGA3734" s="0"/>
      <c r="AGB3734" s="0"/>
      <c r="AGC3734" s="0"/>
      <c r="AGD3734" s="0"/>
      <c r="AGE3734" s="0"/>
      <c r="AGF3734" s="0"/>
      <c r="AGG3734" s="0"/>
      <c r="AGH3734" s="0"/>
      <c r="AGI3734" s="0"/>
      <c r="AGJ3734" s="0"/>
      <c r="AGK3734" s="0"/>
      <c r="AGL3734" s="0"/>
      <c r="AGM3734" s="0"/>
      <c r="AGN3734" s="0"/>
      <c r="AGO3734" s="0"/>
      <c r="AGP3734" s="0"/>
      <c r="AGQ3734" s="0"/>
      <c r="AGR3734" s="0"/>
      <c r="AGS3734" s="0"/>
      <c r="AGT3734" s="0"/>
      <c r="AGU3734" s="0"/>
      <c r="AGV3734" s="0"/>
      <c r="AGW3734" s="0"/>
      <c r="AGX3734" s="0"/>
      <c r="AGY3734" s="0"/>
      <c r="AGZ3734" s="0"/>
      <c r="AHA3734" s="0"/>
      <c r="AHB3734" s="0"/>
      <c r="AHC3734" s="0"/>
      <c r="AHD3734" s="0"/>
      <c r="AHE3734" s="0"/>
      <c r="AHF3734" s="0"/>
      <c r="AHG3734" s="0"/>
      <c r="AHH3734" s="0"/>
      <c r="AHI3734" s="0"/>
      <c r="AHJ3734" s="0"/>
      <c r="AHK3734" s="0"/>
      <c r="AHL3734" s="0"/>
      <c r="AHM3734" s="0"/>
      <c r="AHN3734" s="0"/>
      <c r="AHO3734" s="0"/>
      <c r="AHP3734" s="0"/>
      <c r="AHQ3734" s="0"/>
      <c r="AHR3734" s="0"/>
      <c r="AHS3734" s="0"/>
      <c r="AHT3734" s="0"/>
      <c r="AHU3734" s="0"/>
      <c r="AHV3734" s="0"/>
      <c r="AHW3734" s="0"/>
      <c r="AHX3734" s="0"/>
      <c r="AHY3734" s="0"/>
      <c r="AHZ3734" s="0"/>
      <c r="AIA3734" s="0"/>
      <c r="AIB3734" s="0"/>
      <c r="AIC3734" s="0"/>
      <c r="AID3734" s="0"/>
      <c r="AIE3734" s="0"/>
      <c r="AIF3734" s="0"/>
      <c r="AIG3734" s="0"/>
      <c r="AIH3734" s="0"/>
      <c r="AII3734" s="0"/>
      <c r="AIJ3734" s="0"/>
      <c r="AIK3734" s="0"/>
      <c r="AIL3734" s="0"/>
      <c r="AIM3734" s="0"/>
      <c r="AIN3734" s="0"/>
      <c r="AIO3734" s="0"/>
      <c r="AIP3734" s="0"/>
      <c r="AIQ3734" s="0"/>
      <c r="AIR3734" s="0"/>
      <c r="AIS3734" s="0"/>
      <c r="AIT3734" s="0"/>
      <c r="AIU3734" s="0"/>
      <c r="AIV3734" s="0"/>
      <c r="AIW3734" s="0"/>
      <c r="AIX3734" s="0"/>
      <c r="AIY3734" s="0"/>
      <c r="AIZ3734" s="0"/>
      <c r="AJA3734" s="0"/>
      <c r="AJB3734" s="0"/>
      <c r="AJC3734" s="0"/>
      <c r="AJD3734" s="0"/>
      <c r="AJE3734" s="0"/>
      <c r="AJF3734" s="0"/>
      <c r="AJG3734" s="0"/>
      <c r="AJH3734" s="0"/>
      <c r="AJI3734" s="0"/>
      <c r="AJJ3734" s="0"/>
      <c r="AJK3734" s="0"/>
      <c r="AJL3734" s="0"/>
      <c r="AJM3734" s="0"/>
      <c r="AJN3734" s="0"/>
      <c r="AJO3734" s="0"/>
      <c r="AJP3734" s="0"/>
      <c r="AJQ3734" s="0"/>
      <c r="AJR3734" s="0"/>
      <c r="AJS3734" s="0"/>
      <c r="AJT3734" s="0"/>
      <c r="AJU3734" s="0"/>
      <c r="AJV3734" s="0"/>
      <c r="AJW3734" s="0"/>
      <c r="AJX3734" s="0"/>
      <c r="AJY3734" s="0"/>
      <c r="AJZ3734" s="0"/>
      <c r="AKA3734" s="0"/>
      <c r="AKB3734" s="0"/>
      <c r="AKC3734" s="0"/>
      <c r="AKD3734" s="0"/>
      <c r="AKE3734" s="0"/>
      <c r="AKF3734" s="0"/>
      <c r="AKG3734" s="0"/>
      <c r="AKH3734" s="0"/>
      <c r="AKI3734" s="0"/>
      <c r="AKJ3734" s="0"/>
      <c r="AKK3734" s="0"/>
      <c r="AKL3734" s="0"/>
      <c r="AKM3734" s="0"/>
      <c r="AKN3734" s="0"/>
      <c r="AKO3734" s="0"/>
      <c r="AKP3734" s="0"/>
      <c r="AKQ3734" s="0"/>
      <c r="AKR3734" s="0"/>
      <c r="AKS3734" s="0"/>
      <c r="AKT3734" s="0"/>
      <c r="AKU3734" s="0"/>
      <c r="AKV3734" s="0"/>
      <c r="AKW3734" s="0"/>
      <c r="AKX3734" s="0"/>
      <c r="AKY3734" s="0"/>
      <c r="AKZ3734" s="0"/>
      <c r="ALA3734" s="0"/>
      <c r="ALB3734" s="0"/>
      <c r="ALC3734" s="0"/>
      <c r="ALD3734" s="0"/>
      <c r="ALE3734" s="0"/>
      <c r="ALF3734" s="0"/>
      <c r="ALG3734" s="0"/>
      <c r="ALH3734" s="0"/>
      <c r="ALI3734" s="0"/>
      <c r="ALJ3734" s="0"/>
      <c r="ALK3734" s="0"/>
      <c r="ALL3734" s="0"/>
      <c r="ALM3734" s="0"/>
      <c r="ALN3734" s="0"/>
      <c r="ALO3734" s="0"/>
      <c r="ALP3734" s="0"/>
      <c r="ALQ3734" s="0"/>
      <c r="ALR3734" s="0"/>
      <c r="ALS3734" s="0"/>
      <c r="ALT3734" s="0"/>
      <c r="ALU3734" s="0"/>
      <c r="ALV3734" s="0"/>
      <c r="ALW3734" s="0"/>
      <c r="ALX3734" s="0"/>
      <c r="ALY3734" s="0"/>
      <c r="ALZ3734" s="0"/>
      <c r="AMA3734" s="0"/>
      <c r="AMB3734" s="0"/>
      <c r="AMC3734" s="0"/>
      <c r="AMD3734" s="0"/>
      <c r="AME3734" s="0"/>
      <c r="AMF3734" s="0"/>
      <c r="AMG3734" s="0"/>
      <c r="AMH3734" s="0"/>
      <c r="AMI3734" s="0"/>
    </row>
    <row r="3735" customFormat="false" ht="12.75" hidden="false" customHeight="false" outlineLevel="0" collapsed="false">
      <c r="A3735" s="1" t="s">
        <v>2475</v>
      </c>
      <c r="C3735" s="27" t="s">
        <v>3934</v>
      </c>
      <c r="D3735" s="27" t="s">
        <v>26</v>
      </c>
      <c r="E3735" s="97"/>
      <c r="F3735" s="31"/>
      <c r="G3735" s="30"/>
      <c r="H3735" s="30" t="s">
        <v>168</v>
      </c>
      <c r="I3735" s="31" t="n">
        <v>1.34</v>
      </c>
      <c r="J3735" s="30" t="s">
        <v>3906</v>
      </c>
      <c r="BM3735" s="0"/>
      <c r="BN3735" s="0"/>
      <c r="BO3735" s="0"/>
      <c r="BP3735" s="0"/>
      <c r="BQ3735" s="0"/>
      <c r="BR3735" s="0"/>
      <c r="BS3735" s="0"/>
      <c r="BT3735" s="0"/>
      <c r="BU3735" s="0"/>
      <c r="BV3735" s="0"/>
      <c r="BW3735" s="0"/>
      <c r="BX3735" s="0"/>
      <c r="BY3735" s="0"/>
      <c r="BZ3735" s="0"/>
      <c r="CA3735" s="0"/>
      <c r="CB3735" s="0"/>
      <c r="CC3735" s="0"/>
      <c r="CD3735" s="0"/>
      <c r="CE3735" s="0"/>
      <c r="CF3735" s="0"/>
      <c r="CG3735" s="0"/>
      <c r="CH3735" s="0"/>
      <c r="CI3735" s="0"/>
      <c r="CJ3735" s="0"/>
      <c r="CK3735" s="0"/>
      <c r="CL3735" s="0"/>
      <c r="CM3735" s="0"/>
      <c r="CN3735" s="0"/>
      <c r="CO3735" s="0"/>
      <c r="CP3735" s="0"/>
      <c r="CQ3735" s="0"/>
      <c r="CR3735" s="0"/>
      <c r="CS3735" s="0"/>
      <c r="CT3735" s="0"/>
      <c r="CU3735" s="0"/>
      <c r="CV3735" s="0"/>
      <c r="CW3735" s="0"/>
      <c r="CX3735" s="0"/>
      <c r="CY3735" s="0"/>
      <c r="CZ3735" s="0"/>
      <c r="DA3735" s="0"/>
      <c r="DB3735" s="0"/>
      <c r="DC3735" s="0"/>
      <c r="DD3735" s="0"/>
      <c r="DE3735" s="0"/>
      <c r="DF3735" s="0"/>
      <c r="DG3735" s="0"/>
      <c r="DH3735" s="0"/>
      <c r="DI3735" s="0"/>
      <c r="DJ3735" s="0"/>
      <c r="DK3735" s="0"/>
      <c r="DL3735" s="0"/>
      <c r="DM3735" s="0"/>
      <c r="DN3735" s="0"/>
      <c r="DO3735" s="0"/>
      <c r="DP3735" s="0"/>
      <c r="DQ3735" s="0"/>
      <c r="DR3735" s="0"/>
      <c r="DS3735" s="0"/>
      <c r="DT3735" s="0"/>
      <c r="DU3735" s="0"/>
      <c r="DV3735" s="0"/>
      <c r="DW3735" s="0"/>
      <c r="DX3735" s="0"/>
      <c r="DY3735" s="0"/>
      <c r="DZ3735" s="0"/>
      <c r="EA3735" s="0"/>
      <c r="EB3735" s="0"/>
      <c r="EC3735" s="0"/>
      <c r="ED3735" s="0"/>
      <c r="EE3735" s="0"/>
      <c r="EF3735" s="0"/>
      <c r="EG3735" s="0"/>
      <c r="EH3735" s="0"/>
      <c r="EI3735" s="0"/>
      <c r="EJ3735" s="0"/>
      <c r="EK3735" s="0"/>
      <c r="EL3735" s="0"/>
      <c r="EM3735" s="0"/>
      <c r="EN3735" s="0"/>
      <c r="EO3735" s="0"/>
      <c r="EP3735" s="0"/>
      <c r="EQ3735" s="0"/>
      <c r="ER3735" s="0"/>
      <c r="ES3735" s="0"/>
      <c r="ET3735" s="0"/>
      <c r="EU3735" s="0"/>
      <c r="EV3735" s="0"/>
      <c r="EW3735" s="0"/>
      <c r="EX3735" s="0"/>
      <c r="EY3735" s="0"/>
      <c r="EZ3735" s="0"/>
      <c r="FA3735" s="0"/>
      <c r="FB3735" s="0"/>
      <c r="FC3735" s="0"/>
      <c r="FD3735" s="0"/>
      <c r="FE3735" s="0"/>
      <c r="FF3735" s="0"/>
      <c r="FG3735" s="0"/>
      <c r="FH3735" s="0"/>
      <c r="FI3735" s="0"/>
      <c r="FJ3735" s="0"/>
      <c r="FK3735" s="0"/>
      <c r="FL3735" s="0"/>
      <c r="FM3735" s="0"/>
      <c r="FN3735" s="0"/>
      <c r="FO3735" s="0"/>
      <c r="FP3735" s="0"/>
      <c r="FQ3735" s="0"/>
      <c r="FR3735" s="0"/>
      <c r="FS3735" s="0"/>
      <c r="FT3735" s="0"/>
      <c r="FU3735" s="0"/>
      <c r="FV3735" s="0"/>
      <c r="FW3735" s="0"/>
      <c r="FX3735" s="0"/>
      <c r="FY3735" s="0"/>
      <c r="FZ3735" s="0"/>
      <c r="GA3735" s="0"/>
      <c r="GB3735" s="0"/>
      <c r="GC3735" s="0"/>
      <c r="GD3735" s="0"/>
      <c r="GE3735" s="0"/>
      <c r="GF3735" s="0"/>
      <c r="GG3735" s="0"/>
      <c r="GH3735" s="0"/>
      <c r="GI3735" s="0"/>
      <c r="GJ3735" s="0"/>
      <c r="GK3735" s="0"/>
      <c r="GL3735" s="0"/>
      <c r="GM3735" s="0"/>
      <c r="GN3735" s="0"/>
      <c r="GO3735" s="0"/>
      <c r="GP3735" s="0"/>
      <c r="GQ3735" s="0"/>
      <c r="GR3735" s="0"/>
      <c r="GS3735" s="0"/>
      <c r="GT3735" s="0"/>
      <c r="GU3735" s="0"/>
      <c r="GV3735" s="0"/>
      <c r="GW3735" s="0"/>
      <c r="GX3735" s="0"/>
      <c r="GY3735" s="0"/>
      <c r="GZ3735" s="0"/>
      <c r="HA3735" s="0"/>
      <c r="HB3735" s="0"/>
      <c r="HC3735" s="0"/>
      <c r="HD3735" s="0"/>
      <c r="HE3735" s="0"/>
      <c r="HF3735" s="0"/>
      <c r="HG3735" s="0"/>
      <c r="HH3735" s="0"/>
      <c r="HI3735" s="0"/>
      <c r="HJ3735" s="0"/>
      <c r="HK3735" s="0"/>
      <c r="HL3735" s="0"/>
      <c r="HM3735" s="0"/>
      <c r="HN3735" s="0"/>
      <c r="HO3735" s="0"/>
      <c r="HP3735" s="0"/>
      <c r="HQ3735" s="0"/>
      <c r="HR3735" s="0"/>
      <c r="HS3735" s="0"/>
      <c r="HT3735" s="0"/>
      <c r="HU3735" s="0"/>
      <c r="HV3735" s="0"/>
      <c r="HW3735" s="0"/>
      <c r="HX3735" s="0"/>
      <c r="HY3735" s="0"/>
      <c r="HZ3735" s="0"/>
      <c r="IA3735" s="0"/>
      <c r="IB3735" s="0"/>
      <c r="IC3735" s="0"/>
      <c r="ID3735" s="0"/>
      <c r="IE3735" s="0"/>
      <c r="IF3735" s="0"/>
      <c r="IG3735" s="0"/>
      <c r="IH3735" s="0"/>
      <c r="II3735" s="0"/>
      <c r="IJ3735" s="0"/>
      <c r="IK3735" s="0"/>
      <c r="IL3735" s="0"/>
      <c r="IM3735" s="0"/>
      <c r="IN3735" s="0"/>
      <c r="IO3735" s="0"/>
      <c r="IP3735" s="0"/>
      <c r="IQ3735" s="0"/>
      <c r="IR3735" s="0"/>
      <c r="IS3735" s="0"/>
      <c r="IT3735" s="0"/>
      <c r="IU3735" s="0"/>
      <c r="IV3735" s="0"/>
      <c r="IW3735" s="0"/>
      <c r="IX3735" s="0"/>
      <c r="IY3735" s="0"/>
      <c r="IZ3735" s="0"/>
      <c r="JA3735" s="0"/>
      <c r="JB3735" s="0"/>
      <c r="JC3735" s="0"/>
      <c r="JD3735" s="0"/>
      <c r="JE3735" s="0"/>
      <c r="JF3735" s="0"/>
      <c r="JG3735" s="0"/>
      <c r="JH3735" s="0"/>
      <c r="JI3735" s="0"/>
      <c r="JJ3735" s="0"/>
      <c r="JK3735" s="0"/>
      <c r="JL3735" s="0"/>
      <c r="JM3735" s="0"/>
      <c r="JN3735" s="0"/>
      <c r="JO3735" s="0"/>
      <c r="JP3735" s="0"/>
      <c r="JQ3735" s="0"/>
      <c r="JR3735" s="0"/>
      <c r="JS3735" s="0"/>
      <c r="JT3735" s="0"/>
      <c r="JU3735" s="0"/>
      <c r="JV3735" s="0"/>
      <c r="JW3735" s="0"/>
      <c r="JX3735" s="0"/>
      <c r="JY3735" s="0"/>
      <c r="JZ3735" s="0"/>
      <c r="KA3735" s="0"/>
      <c r="KB3735" s="0"/>
      <c r="KC3735" s="0"/>
      <c r="KD3735" s="0"/>
      <c r="KE3735" s="0"/>
      <c r="KF3735" s="0"/>
      <c r="KG3735" s="0"/>
      <c r="KH3735" s="0"/>
      <c r="KI3735" s="0"/>
      <c r="KJ3735" s="0"/>
      <c r="KK3735" s="0"/>
      <c r="KL3735" s="0"/>
      <c r="KM3735" s="0"/>
      <c r="KN3735" s="0"/>
      <c r="KO3735" s="0"/>
      <c r="KP3735" s="0"/>
      <c r="KQ3735" s="0"/>
      <c r="KR3735" s="0"/>
      <c r="KS3735" s="0"/>
      <c r="KT3735" s="0"/>
      <c r="KU3735" s="0"/>
      <c r="KV3735" s="0"/>
      <c r="KW3735" s="0"/>
      <c r="KX3735" s="0"/>
      <c r="KY3735" s="0"/>
      <c r="KZ3735" s="0"/>
      <c r="LA3735" s="0"/>
      <c r="LB3735" s="0"/>
      <c r="LC3735" s="0"/>
      <c r="LD3735" s="0"/>
      <c r="LE3735" s="0"/>
      <c r="LF3735" s="0"/>
      <c r="LG3735" s="0"/>
      <c r="LH3735" s="0"/>
      <c r="LI3735" s="0"/>
      <c r="LJ3735" s="0"/>
      <c r="LK3735" s="0"/>
      <c r="LL3735" s="0"/>
      <c r="LM3735" s="0"/>
      <c r="LN3735" s="0"/>
      <c r="LO3735" s="0"/>
      <c r="LP3735" s="0"/>
      <c r="LQ3735" s="0"/>
      <c r="LR3735" s="0"/>
      <c r="LS3735" s="0"/>
      <c r="LT3735" s="0"/>
      <c r="LU3735" s="0"/>
      <c r="LV3735" s="0"/>
      <c r="LW3735" s="0"/>
      <c r="LX3735" s="0"/>
      <c r="LY3735" s="0"/>
      <c r="LZ3735" s="0"/>
      <c r="MA3735" s="0"/>
      <c r="MB3735" s="0"/>
      <c r="MC3735" s="0"/>
      <c r="MD3735" s="0"/>
      <c r="ME3735" s="0"/>
      <c r="MF3735" s="0"/>
      <c r="MG3735" s="0"/>
      <c r="MH3735" s="0"/>
      <c r="MI3735" s="0"/>
      <c r="MJ3735" s="0"/>
      <c r="MK3735" s="0"/>
      <c r="ML3735" s="0"/>
      <c r="MM3735" s="0"/>
      <c r="MN3735" s="0"/>
      <c r="MO3735" s="0"/>
      <c r="MP3735" s="0"/>
      <c r="MQ3735" s="0"/>
      <c r="MR3735" s="0"/>
      <c r="MS3735" s="0"/>
      <c r="MT3735" s="0"/>
      <c r="MU3735" s="0"/>
      <c r="MV3735" s="0"/>
      <c r="MW3735" s="0"/>
      <c r="MX3735" s="0"/>
      <c r="MY3735" s="0"/>
      <c r="MZ3735" s="0"/>
      <c r="NA3735" s="0"/>
      <c r="NB3735" s="0"/>
      <c r="NC3735" s="0"/>
      <c r="ND3735" s="0"/>
      <c r="NE3735" s="0"/>
      <c r="NF3735" s="0"/>
      <c r="NG3735" s="0"/>
      <c r="NH3735" s="0"/>
      <c r="NI3735" s="0"/>
      <c r="NJ3735" s="0"/>
      <c r="NK3735" s="0"/>
      <c r="NL3735" s="0"/>
      <c r="NM3735" s="0"/>
      <c r="NN3735" s="0"/>
      <c r="NO3735" s="0"/>
      <c r="NP3735" s="0"/>
      <c r="NQ3735" s="0"/>
      <c r="NR3735" s="0"/>
      <c r="NS3735" s="0"/>
      <c r="NT3735" s="0"/>
      <c r="NU3735" s="0"/>
      <c r="NV3735" s="0"/>
      <c r="NW3735" s="0"/>
      <c r="NX3735" s="0"/>
      <c r="NY3735" s="0"/>
      <c r="NZ3735" s="0"/>
      <c r="OA3735" s="0"/>
      <c r="OB3735" s="0"/>
      <c r="OC3735" s="0"/>
      <c r="OD3735" s="0"/>
      <c r="OE3735" s="0"/>
      <c r="OF3735" s="0"/>
      <c r="OG3735" s="0"/>
      <c r="OH3735" s="0"/>
      <c r="OI3735" s="0"/>
      <c r="OJ3735" s="0"/>
      <c r="OK3735" s="0"/>
      <c r="OL3735" s="0"/>
      <c r="OM3735" s="0"/>
      <c r="ON3735" s="0"/>
      <c r="OO3735" s="0"/>
      <c r="OP3735" s="0"/>
      <c r="OQ3735" s="0"/>
      <c r="OR3735" s="0"/>
      <c r="OS3735" s="0"/>
      <c r="OT3735" s="0"/>
      <c r="OU3735" s="0"/>
      <c r="OV3735" s="0"/>
      <c r="OW3735" s="0"/>
      <c r="OX3735" s="0"/>
      <c r="OY3735" s="0"/>
      <c r="OZ3735" s="0"/>
      <c r="PA3735" s="0"/>
      <c r="PB3735" s="0"/>
      <c r="PC3735" s="0"/>
      <c r="PD3735" s="0"/>
      <c r="PE3735" s="0"/>
      <c r="PF3735" s="0"/>
      <c r="PG3735" s="0"/>
      <c r="PH3735" s="0"/>
      <c r="PI3735" s="0"/>
      <c r="PJ3735" s="0"/>
      <c r="PK3735" s="0"/>
      <c r="PL3735" s="0"/>
      <c r="PM3735" s="0"/>
      <c r="PN3735" s="0"/>
      <c r="PO3735" s="0"/>
      <c r="PP3735" s="0"/>
      <c r="PQ3735" s="0"/>
      <c r="PR3735" s="0"/>
      <c r="PS3735" s="0"/>
      <c r="PT3735" s="0"/>
      <c r="PU3735" s="0"/>
      <c r="PV3735" s="0"/>
      <c r="PW3735" s="0"/>
      <c r="PX3735" s="0"/>
      <c r="PY3735" s="0"/>
      <c r="PZ3735" s="0"/>
      <c r="QA3735" s="0"/>
      <c r="QB3735" s="0"/>
      <c r="QC3735" s="0"/>
      <c r="QD3735" s="0"/>
      <c r="QE3735" s="0"/>
      <c r="QF3735" s="0"/>
      <c r="QG3735" s="0"/>
      <c r="QH3735" s="0"/>
      <c r="QI3735" s="0"/>
      <c r="QJ3735" s="0"/>
      <c r="QK3735" s="0"/>
      <c r="QL3735" s="0"/>
      <c r="QM3735" s="0"/>
      <c r="QN3735" s="0"/>
      <c r="QO3735" s="0"/>
      <c r="QP3735" s="0"/>
      <c r="QQ3735" s="0"/>
      <c r="QR3735" s="0"/>
      <c r="QS3735" s="0"/>
      <c r="QT3735" s="0"/>
      <c r="QU3735" s="0"/>
      <c r="QV3735" s="0"/>
      <c r="QW3735" s="0"/>
      <c r="QX3735" s="0"/>
      <c r="QY3735" s="0"/>
      <c r="QZ3735" s="0"/>
      <c r="RA3735" s="0"/>
      <c r="RB3735" s="0"/>
      <c r="RC3735" s="0"/>
      <c r="RD3735" s="0"/>
      <c r="RE3735" s="0"/>
      <c r="RF3735" s="0"/>
      <c r="RG3735" s="0"/>
      <c r="RH3735" s="0"/>
      <c r="RI3735" s="0"/>
      <c r="RJ3735" s="0"/>
      <c r="RK3735" s="0"/>
      <c r="RL3735" s="0"/>
      <c r="RM3735" s="0"/>
      <c r="RN3735" s="0"/>
      <c r="RO3735" s="0"/>
      <c r="RP3735" s="0"/>
      <c r="RQ3735" s="0"/>
      <c r="RR3735" s="0"/>
      <c r="RS3735" s="0"/>
      <c r="RT3735" s="0"/>
      <c r="RU3735" s="0"/>
      <c r="RV3735" s="0"/>
      <c r="RW3735" s="0"/>
      <c r="RX3735" s="0"/>
      <c r="RY3735" s="0"/>
      <c r="RZ3735" s="0"/>
      <c r="SA3735" s="0"/>
      <c r="SB3735" s="0"/>
      <c r="SC3735" s="0"/>
      <c r="SD3735" s="0"/>
      <c r="SE3735" s="0"/>
      <c r="SF3735" s="0"/>
      <c r="SG3735" s="0"/>
      <c r="SH3735" s="0"/>
      <c r="SI3735" s="0"/>
      <c r="SJ3735" s="0"/>
      <c r="SK3735" s="0"/>
      <c r="SL3735" s="0"/>
      <c r="SM3735" s="0"/>
      <c r="SN3735" s="0"/>
      <c r="SO3735" s="0"/>
      <c r="SP3735" s="0"/>
      <c r="SQ3735" s="0"/>
      <c r="SR3735" s="0"/>
      <c r="SS3735" s="0"/>
      <c r="ST3735" s="0"/>
      <c r="SU3735" s="0"/>
      <c r="SV3735" s="0"/>
      <c r="SW3735" s="0"/>
      <c r="SX3735" s="0"/>
      <c r="SY3735" s="0"/>
      <c r="SZ3735" s="0"/>
      <c r="TA3735" s="0"/>
      <c r="TB3735" s="0"/>
      <c r="TC3735" s="0"/>
      <c r="TD3735" s="0"/>
      <c r="TE3735" s="0"/>
      <c r="TF3735" s="0"/>
      <c r="TG3735" s="0"/>
      <c r="TH3735" s="0"/>
      <c r="TI3735" s="0"/>
      <c r="TJ3735" s="0"/>
      <c r="TK3735" s="0"/>
      <c r="TL3735" s="0"/>
      <c r="TM3735" s="0"/>
      <c r="TN3735" s="0"/>
      <c r="TO3735" s="0"/>
      <c r="TP3735" s="0"/>
      <c r="TQ3735" s="0"/>
      <c r="TR3735" s="0"/>
      <c r="TS3735" s="0"/>
      <c r="TT3735" s="0"/>
      <c r="TU3735" s="0"/>
      <c r="TV3735" s="0"/>
      <c r="TW3735" s="0"/>
      <c r="TX3735" s="0"/>
      <c r="TY3735" s="0"/>
      <c r="TZ3735" s="0"/>
      <c r="UA3735" s="0"/>
      <c r="UB3735" s="0"/>
      <c r="UC3735" s="0"/>
      <c r="UD3735" s="0"/>
      <c r="UE3735" s="0"/>
      <c r="UF3735" s="0"/>
      <c r="UG3735" s="0"/>
      <c r="UH3735" s="0"/>
      <c r="UI3735" s="0"/>
      <c r="UJ3735" s="0"/>
      <c r="UK3735" s="0"/>
      <c r="UL3735" s="0"/>
      <c r="UM3735" s="0"/>
      <c r="UN3735" s="0"/>
      <c r="UO3735" s="0"/>
      <c r="UP3735" s="0"/>
      <c r="UQ3735" s="0"/>
      <c r="UR3735" s="0"/>
      <c r="US3735" s="0"/>
      <c r="UT3735" s="0"/>
      <c r="UU3735" s="0"/>
      <c r="UV3735" s="0"/>
      <c r="UW3735" s="0"/>
      <c r="UX3735" s="0"/>
      <c r="UY3735" s="0"/>
      <c r="UZ3735" s="0"/>
      <c r="VA3735" s="0"/>
      <c r="VB3735" s="0"/>
      <c r="VC3735" s="0"/>
      <c r="VD3735" s="0"/>
      <c r="VE3735" s="0"/>
      <c r="VF3735" s="0"/>
      <c r="VG3735" s="0"/>
      <c r="VH3735" s="0"/>
      <c r="VI3735" s="0"/>
      <c r="VJ3735" s="0"/>
      <c r="VK3735" s="0"/>
      <c r="VL3735" s="0"/>
      <c r="VM3735" s="0"/>
      <c r="VN3735" s="0"/>
      <c r="VO3735" s="0"/>
      <c r="VP3735" s="0"/>
      <c r="VQ3735" s="0"/>
      <c r="VR3735" s="0"/>
      <c r="VS3735" s="0"/>
      <c r="VT3735" s="0"/>
      <c r="VU3735" s="0"/>
      <c r="VV3735" s="0"/>
      <c r="VW3735" s="0"/>
      <c r="VX3735" s="0"/>
      <c r="VY3735" s="0"/>
      <c r="VZ3735" s="0"/>
      <c r="WA3735" s="0"/>
      <c r="WB3735" s="0"/>
      <c r="WC3735" s="0"/>
      <c r="WD3735" s="0"/>
      <c r="WE3735" s="0"/>
      <c r="WF3735" s="0"/>
      <c r="WG3735" s="0"/>
      <c r="WH3735" s="0"/>
      <c r="WI3735" s="0"/>
      <c r="WJ3735" s="0"/>
      <c r="WK3735" s="0"/>
      <c r="WL3735" s="0"/>
      <c r="WM3735" s="0"/>
      <c r="WN3735" s="0"/>
      <c r="WO3735" s="0"/>
      <c r="WP3735" s="0"/>
      <c r="WQ3735" s="0"/>
      <c r="WR3735" s="0"/>
      <c r="WS3735" s="0"/>
      <c r="WT3735" s="0"/>
      <c r="WU3735" s="0"/>
      <c r="WV3735" s="0"/>
      <c r="WW3735" s="0"/>
      <c r="WX3735" s="0"/>
      <c r="WY3735" s="0"/>
      <c r="WZ3735" s="0"/>
      <c r="XA3735" s="0"/>
      <c r="XB3735" s="0"/>
      <c r="XC3735" s="0"/>
      <c r="XD3735" s="0"/>
      <c r="XE3735" s="0"/>
      <c r="XF3735" s="0"/>
      <c r="XG3735" s="0"/>
      <c r="XH3735" s="0"/>
      <c r="XI3735" s="0"/>
      <c r="XJ3735" s="0"/>
      <c r="XK3735" s="0"/>
      <c r="XL3735" s="0"/>
      <c r="XM3735" s="0"/>
      <c r="XN3735" s="0"/>
      <c r="XO3735" s="0"/>
      <c r="XP3735" s="0"/>
      <c r="XQ3735" s="0"/>
      <c r="XR3735" s="0"/>
      <c r="XS3735" s="0"/>
      <c r="XT3735" s="0"/>
      <c r="XU3735" s="0"/>
      <c r="XV3735" s="0"/>
      <c r="XW3735" s="0"/>
      <c r="XX3735" s="0"/>
      <c r="XY3735" s="0"/>
      <c r="XZ3735" s="0"/>
      <c r="YA3735" s="0"/>
      <c r="YB3735" s="0"/>
      <c r="YC3735" s="0"/>
      <c r="YD3735" s="0"/>
      <c r="YE3735" s="0"/>
      <c r="YF3735" s="0"/>
      <c r="YG3735" s="0"/>
      <c r="YH3735" s="0"/>
      <c r="YI3735" s="0"/>
      <c r="YJ3735" s="0"/>
      <c r="YK3735" s="0"/>
      <c r="YL3735" s="0"/>
      <c r="YM3735" s="0"/>
      <c r="YN3735" s="0"/>
      <c r="YO3735" s="0"/>
      <c r="YP3735" s="0"/>
      <c r="YQ3735" s="0"/>
      <c r="YR3735" s="0"/>
      <c r="YS3735" s="0"/>
      <c r="YT3735" s="0"/>
      <c r="YU3735" s="0"/>
      <c r="YV3735" s="0"/>
      <c r="YW3735" s="0"/>
      <c r="YX3735" s="0"/>
      <c r="YY3735" s="0"/>
      <c r="YZ3735" s="0"/>
      <c r="ZA3735" s="0"/>
      <c r="ZB3735" s="0"/>
      <c r="ZC3735" s="0"/>
      <c r="ZD3735" s="0"/>
      <c r="ZE3735" s="0"/>
      <c r="ZF3735" s="0"/>
      <c r="ZG3735" s="0"/>
      <c r="ZH3735" s="0"/>
      <c r="ZI3735" s="0"/>
      <c r="ZJ3735" s="0"/>
      <c r="ZK3735" s="0"/>
      <c r="ZL3735" s="0"/>
      <c r="ZM3735" s="0"/>
      <c r="ZN3735" s="0"/>
      <c r="ZO3735" s="0"/>
      <c r="ZP3735" s="0"/>
      <c r="ZQ3735" s="0"/>
      <c r="ZR3735" s="0"/>
      <c r="ZS3735" s="0"/>
      <c r="ZT3735" s="0"/>
      <c r="ZU3735" s="0"/>
      <c r="ZV3735" s="0"/>
      <c r="ZW3735" s="0"/>
      <c r="ZX3735" s="0"/>
      <c r="ZY3735" s="0"/>
      <c r="ZZ3735" s="0"/>
      <c r="AAA3735" s="0"/>
      <c r="AAB3735" s="0"/>
      <c r="AAC3735" s="0"/>
      <c r="AAD3735" s="0"/>
      <c r="AAE3735" s="0"/>
      <c r="AAF3735" s="0"/>
      <c r="AAG3735" s="0"/>
      <c r="AAH3735" s="0"/>
      <c r="AAI3735" s="0"/>
      <c r="AAJ3735" s="0"/>
      <c r="AAK3735" s="0"/>
      <c r="AAL3735" s="0"/>
      <c r="AAM3735" s="0"/>
      <c r="AAN3735" s="0"/>
      <c r="AAO3735" s="0"/>
      <c r="AAP3735" s="0"/>
      <c r="AAQ3735" s="0"/>
      <c r="AAR3735" s="0"/>
      <c r="AAS3735" s="0"/>
      <c r="AAT3735" s="0"/>
      <c r="AAU3735" s="0"/>
      <c r="AAV3735" s="0"/>
      <c r="AAW3735" s="0"/>
      <c r="AAX3735" s="0"/>
      <c r="AAY3735" s="0"/>
      <c r="AAZ3735" s="0"/>
      <c r="ABA3735" s="0"/>
      <c r="ABB3735" s="0"/>
      <c r="ABC3735" s="0"/>
      <c r="ABD3735" s="0"/>
      <c r="ABE3735" s="0"/>
      <c r="ABF3735" s="0"/>
      <c r="ABG3735" s="0"/>
      <c r="ABH3735" s="0"/>
      <c r="ABI3735" s="0"/>
      <c r="ABJ3735" s="0"/>
      <c r="ABK3735" s="0"/>
      <c r="ABL3735" s="0"/>
      <c r="ABM3735" s="0"/>
      <c r="ABN3735" s="0"/>
      <c r="ABO3735" s="0"/>
      <c r="ABP3735" s="0"/>
      <c r="ABQ3735" s="0"/>
      <c r="ABR3735" s="0"/>
      <c r="ABS3735" s="0"/>
      <c r="ABT3735" s="0"/>
      <c r="ABU3735" s="0"/>
      <c r="ABV3735" s="0"/>
      <c r="ABW3735" s="0"/>
      <c r="ABX3735" s="0"/>
      <c r="ABY3735" s="0"/>
      <c r="ABZ3735" s="0"/>
      <c r="ACA3735" s="0"/>
      <c r="ACB3735" s="0"/>
      <c r="ACC3735" s="0"/>
      <c r="ACD3735" s="0"/>
      <c r="ACE3735" s="0"/>
      <c r="ACF3735" s="0"/>
      <c r="ACG3735" s="0"/>
      <c r="ACH3735" s="0"/>
      <c r="ACI3735" s="0"/>
      <c r="ACJ3735" s="0"/>
      <c r="ACK3735" s="0"/>
      <c r="ACL3735" s="0"/>
      <c r="ACM3735" s="0"/>
      <c r="ACN3735" s="0"/>
      <c r="ACO3735" s="0"/>
      <c r="ACP3735" s="0"/>
      <c r="ACQ3735" s="0"/>
      <c r="ACR3735" s="0"/>
      <c r="ACS3735" s="0"/>
      <c r="ACT3735" s="0"/>
      <c r="ACU3735" s="0"/>
      <c r="ACV3735" s="0"/>
      <c r="ACW3735" s="0"/>
      <c r="ACX3735" s="0"/>
      <c r="ACY3735" s="0"/>
      <c r="ACZ3735" s="0"/>
      <c r="ADA3735" s="0"/>
      <c r="ADB3735" s="0"/>
      <c r="ADC3735" s="0"/>
      <c r="ADD3735" s="0"/>
      <c r="ADE3735" s="0"/>
      <c r="ADF3735" s="0"/>
      <c r="ADG3735" s="0"/>
      <c r="ADH3735" s="0"/>
      <c r="ADI3735" s="0"/>
      <c r="ADJ3735" s="0"/>
      <c r="ADK3735" s="0"/>
      <c r="ADL3735" s="0"/>
      <c r="ADM3735" s="0"/>
      <c r="ADN3735" s="0"/>
      <c r="ADO3735" s="0"/>
      <c r="ADP3735" s="0"/>
      <c r="ADQ3735" s="0"/>
      <c r="ADR3735" s="0"/>
      <c r="ADS3735" s="0"/>
      <c r="ADT3735" s="0"/>
      <c r="ADU3735" s="0"/>
      <c r="ADV3735" s="0"/>
      <c r="ADW3735" s="0"/>
      <c r="ADX3735" s="0"/>
      <c r="ADY3735" s="0"/>
      <c r="ADZ3735" s="0"/>
      <c r="AEA3735" s="0"/>
      <c r="AEB3735" s="0"/>
      <c r="AEC3735" s="0"/>
      <c r="AED3735" s="0"/>
      <c r="AEE3735" s="0"/>
      <c r="AEF3735" s="0"/>
      <c r="AEG3735" s="0"/>
      <c r="AEH3735" s="0"/>
      <c r="AEI3735" s="0"/>
      <c r="AEJ3735" s="0"/>
      <c r="AEK3735" s="0"/>
      <c r="AEL3735" s="0"/>
      <c r="AEM3735" s="0"/>
      <c r="AEN3735" s="0"/>
      <c r="AEO3735" s="0"/>
      <c r="AEP3735" s="0"/>
      <c r="AEQ3735" s="0"/>
      <c r="AER3735" s="0"/>
      <c r="AES3735" s="0"/>
      <c r="AET3735" s="0"/>
      <c r="AEU3735" s="0"/>
      <c r="AEV3735" s="0"/>
      <c r="AEW3735" s="0"/>
      <c r="AEX3735" s="0"/>
      <c r="AEY3735" s="0"/>
      <c r="AEZ3735" s="0"/>
      <c r="AFA3735" s="0"/>
      <c r="AFB3735" s="0"/>
      <c r="AFC3735" s="0"/>
      <c r="AFD3735" s="0"/>
      <c r="AFE3735" s="0"/>
      <c r="AFF3735" s="0"/>
      <c r="AFG3735" s="0"/>
      <c r="AFH3735" s="0"/>
      <c r="AFI3735" s="0"/>
      <c r="AFJ3735" s="0"/>
      <c r="AFK3735" s="0"/>
      <c r="AFL3735" s="0"/>
      <c r="AFM3735" s="0"/>
      <c r="AFN3735" s="0"/>
      <c r="AFO3735" s="0"/>
      <c r="AFP3735" s="0"/>
      <c r="AFQ3735" s="0"/>
      <c r="AFR3735" s="0"/>
      <c r="AFS3735" s="0"/>
      <c r="AFT3735" s="0"/>
      <c r="AFU3735" s="0"/>
      <c r="AFV3735" s="0"/>
      <c r="AFW3735" s="0"/>
      <c r="AFX3735" s="0"/>
      <c r="AFY3735" s="0"/>
      <c r="AFZ3735" s="0"/>
      <c r="AGA3735" s="0"/>
      <c r="AGB3735" s="0"/>
      <c r="AGC3735" s="0"/>
      <c r="AGD3735" s="0"/>
      <c r="AGE3735" s="0"/>
      <c r="AGF3735" s="0"/>
      <c r="AGG3735" s="0"/>
      <c r="AGH3735" s="0"/>
      <c r="AGI3735" s="0"/>
      <c r="AGJ3735" s="0"/>
      <c r="AGK3735" s="0"/>
      <c r="AGL3735" s="0"/>
      <c r="AGM3735" s="0"/>
      <c r="AGN3735" s="0"/>
      <c r="AGO3735" s="0"/>
      <c r="AGP3735" s="0"/>
      <c r="AGQ3735" s="0"/>
      <c r="AGR3735" s="0"/>
      <c r="AGS3735" s="0"/>
      <c r="AGT3735" s="0"/>
      <c r="AGU3735" s="0"/>
      <c r="AGV3735" s="0"/>
      <c r="AGW3735" s="0"/>
      <c r="AGX3735" s="0"/>
      <c r="AGY3735" s="0"/>
      <c r="AGZ3735" s="0"/>
      <c r="AHA3735" s="0"/>
      <c r="AHB3735" s="0"/>
      <c r="AHC3735" s="0"/>
      <c r="AHD3735" s="0"/>
      <c r="AHE3735" s="0"/>
      <c r="AHF3735" s="0"/>
      <c r="AHG3735" s="0"/>
      <c r="AHH3735" s="0"/>
      <c r="AHI3735" s="0"/>
      <c r="AHJ3735" s="0"/>
      <c r="AHK3735" s="0"/>
      <c r="AHL3735" s="0"/>
      <c r="AHM3735" s="0"/>
      <c r="AHN3735" s="0"/>
      <c r="AHO3735" s="0"/>
      <c r="AHP3735" s="0"/>
      <c r="AHQ3735" s="0"/>
      <c r="AHR3735" s="0"/>
      <c r="AHS3735" s="0"/>
      <c r="AHT3735" s="0"/>
      <c r="AHU3735" s="0"/>
      <c r="AHV3735" s="0"/>
      <c r="AHW3735" s="0"/>
      <c r="AHX3735" s="0"/>
      <c r="AHY3735" s="0"/>
      <c r="AHZ3735" s="0"/>
      <c r="AIA3735" s="0"/>
      <c r="AIB3735" s="0"/>
      <c r="AIC3735" s="0"/>
      <c r="AID3735" s="0"/>
      <c r="AIE3735" s="0"/>
      <c r="AIF3735" s="0"/>
      <c r="AIG3735" s="0"/>
      <c r="AIH3735" s="0"/>
      <c r="AII3735" s="0"/>
      <c r="AIJ3735" s="0"/>
      <c r="AIK3735" s="0"/>
      <c r="AIL3735" s="0"/>
      <c r="AIM3735" s="0"/>
      <c r="AIN3735" s="0"/>
      <c r="AIO3735" s="0"/>
      <c r="AIP3735" s="0"/>
      <c r="AIQ3735" s="0"/>
      <c r="AIR3735" s="0"/>
      <c r="AIS3735" s="0"/>
      <c r="AIT3735" s="0"/>
      <c r="AIU3735" s="0"/>
      <c r="AIV3735" s="0"/>
      <c r="AIW3735" s="0"/>
      <c r="AIX3735" s="0"/>
      <c r="AIY3735" s="0"/>
      <c r="AIZ3735" s="0"/>
      <c r="AJA3735" s="0"/>
      <c r="AJB3735" s="0"/>
      <c r="AJC3735" s="0"/>
      <c r="AJD3735" s="0"/>
      <c r="AJE3735" s="0"/>
      <c r="AJF3735" s="0"/>
      <c r="AJG3735" s="0"/>
      <c r="AJH3735" s="0"/>
      <c r="AJI3735" s="0"/>
      <c r="AJJ3735" s="0"/>
      <c r="AJK3735" s="0"/>
      <c r="AJL3735" s="0"/>
      <c r="AJM3735" s="0"/>
      <c r="AJN3735" s="0"/>
      <c r="AJO3735" s="0"/>
      <c r="AJP3735" s="0"/>
      <c r="AJQ3735" s="0"/>
      <c r="AJR3735" s="0"/>
      <c r="AJS3735" s="0"/>
      <c r="AJT3735" s="0"/>
      <c r="AJU3735" s="0"/>
      <c r="AJV3735" s="0"/>
      <c r="AJW3735" s="0"/>
      <c r="AJX3735" s="0"/>
      <c r="AJY3735" s="0"/>
      <c r="AJZ3735" s="0"/>
      <c r="AKA3735" s="0"/>
      <c r="AKB3735" s="0"/>
      <c r="AKC3735" s="0"/>
      <c r="AKD3735" s="0"/>
      <c r="AKE3735" s="0"/>
      <c r="AKF3735" s="0"/>
      <c r="AKG3735" s="0"/>
      <c r="AKH3735" s="0"/>
      <c r="AKI3735" s="0"/>
      <c r="AKJ3735" s="0"/>
      <c r="AKK3735" s="0"/>
      <c r="AKL3735" s="0"/>
      <c r="AKM3735" s="0"/>
      <c r="AKN3735" s="0"/>
      <c r="AKO3735" s="0"/>
      <c r="AKP3735" s="0"/>
      <c r="AKQ3735" s="0"/>
      <c r="AKR3735" s="0"/>
      <c r="AKS3735" s="0"/>
      <c r="AKT3735" s="0"/>
      <c r="AKU3735" s="0"/>
      <c r="AKV3735" s="0"/>
      <c r="AKW3735" s="0"/>
      <c r="AKX3735" s="0"/>
      <c r="AKY3735" s="0"/>
      <c r="AKZ3735" s="0"/>
      <c r="ALA3735" s="0"/>
      <c r="ALB3735" s="0"/>
      <c r="ALC3735" s="0"/>
      <c r="ALD3735" s="0"/>
      <c r="ALE3735" s="0"/>
      <c r="ALF3735" s="0"/>
      <c r="ALG3735" s="0"/>
      <c r="ALH3735" s="0"/>
      <c r="ALI3735" s="0"/>
      <c r="ALJ3735" s="0"/>
      <c r="ALK3735" s="0"/>
      <c r="ALL3735" s="0"/>
      <c r="ALM3735" s="0"/>
      <c r="ALN3735" s="0"/>
      <c r="ALO3735" s="0"/>
      <c r="ALP3735" s="0"/>
      <c r="ALQ3735" s="0"/>
      <c r="ALR3735" s="0"/>
      <c r="ALS3735" s="0"/>
      <c r="ALT3735" s="0"/>
      <c r="ALU3735" s="0"/>
      <c r="ALV3735" s="0"/>
      <c r="ALW3735" s="0"/>
      <c r="ALX3735" s="0"/>
      <c r="ALY3735" s="0"/>
      <c r="ALZ3735" s="0"/>
      <c r="AMA3735" s="0"/>
      <c r="AMB3735" s="0"/>
      <c r="AMC3735" s="0"/>
      <c r="AMD3735" s="0"/>
      <c r="AME3735" s="0"/>
      <c r="AMF3735" s="0"/>
      <c r="AMG3735" s="0"/>
      <c r="AMH3735" s="0"/>
      <c r="AMI3735" s="0"/>
    </row>
    <row r="3736" customFormat="false" ht="12.75" hidden="false" customHeight="false" outlineLevel="0" collapsed="false">
      <c r="A3736" s="1" t="s">
        <v>2475</v>
      </c>
      <c r="C3736" s="27" t="s">
        <v>3935</v>
      </c>
      <c r="D3736" s="27" t="s">
        <v>13</v>
      </c>
      <c r="E3736" s="97"/>
      <c r="F3736" s="31"/>
      <c r="G3736" s="30"/>
      <c r="H3736" s="30" t="s">
        <v>168</v>
      </c>
      <c r="I3736" s="31" t="n">
        <v>2.49</v>
      </c>
      <c r="J3736" s="30" t="s">
        <v>3906</v>
      </c>
      <c r="BM3736" s="0"/>
      <c r="BN3736" s="0"/>
      <c r="BO3736" s="0"/>
      <c r="BP3736" s="0"/>
      <c r="BQ3736" s="0"/>
      <c r="BR3736" s="0"/>
      <c r="BS3736" s="0"/>
      <c r="BT3736" s="0"/>
      <c r="BU3736" s="0"/>
      <c r="BV3736" s="0"/>
      <c r="BW3736" s="0"/>
      <c r="BX3736" s="0"/>
      <c r="BY3736" s="0"/>
      <c r="BZ3736" s="0"/>
      <c r="CA3736" s="0"/>
      <c r="CB3736" s="0"/>
      <c r="CC3736" s="0"/>
      <c r="CD3736" s="0"/>
      <c r="CE3736" s="0"/>
      <c r="CF3736" s="0"/>
      <c r="CG3736" s="0"/>
      <c r="CH3736" s="0"/>
      <c r="CI3736" s="0"/>
      <c r="CJ3736" s="0"/>
      <c r="CK3736" s="0"/>
      <c r="CL3736" s="0"/>
      <c r="CM3736" s="0"/>
      <c r="CN3736" s="0"/>
      <c r="CO3736" s="0"/>
      <c r="CP3736" s="0"/>
      <c r="CQ3736" s="0"/>
      <c r="CR3736" s="0"/>
      <c r="CS3736" s="0"/>
      <c r="CT3736" s="0"/>
      <c r="CU3736" s="0"/>
      <c r="CV3736" s="0"/>
      <c r="CW3736" s="0"/>
      <c r="CX3736" s="0"/>
      <c r="CY3736" s="0"/>
      <c r="CZ3736" s="0"/>
      <c r="DA3736" s="0"/>
      <c r="DB3736" s="0"/>
      <c r="DC3736" s="0"/>
      <c r="DD3736" s="0"/>
      <c r="DE3736" s="0"/>
      <c r="DF3736" s="0"/>
      <c r="DG3736" s="0"/>
      <c r="DH3736" s="0"/>
      <c r="DI3736" s="0"/>
      <c r="DJ3736" s="0"/>
      <c r="DK3736" s="0"/>
      <c r="DL3736" s="0"/>
      <c r="DM3736" s="0"/>
      <c r="DN3736" s="0"/>
      <c r="DO3736" s="0"/>
      <c r="DP3736" s="0"/>
      <c r="DQ3736" s="0"/>
      <c r="DR3736" s="0"/>
      <c r="DS3736" s="0"/>
      <c r="DT3736" s="0"/>
      <c r="DU3736" s="0"/>
      <c r="DV3736" s="0"/>
      <c r="DW3736" s="0"/>
      <c r="DX3736" s="0"/>
      <c r="DY3736" s="0"/>
      <c r="DZ3736" s="0"/>
      <c r="EA3736" s="0"/>
      <c r="EB3736" s="0"/>
      <c r="EC3736" s="0"/>
      <c r="ED3736" s="0"/>
      <c r="EE3736" s="0"/>
      <c r="EF3736" s="0"/>
      <c r="EG3736" s="0"/>
      <c r="EH3736" s="0"/>
      <c r="EI3736" s="0"/>
      <c r="EJ3736" s="0"/>
      <c r="EK3736" s="0"/>
      <c r="EL3736" s="0"/>
      <c r="EM3736" s="0"/>
      <c r="EN3736" s="0"/>
      <c r="EO3736" s="0"/>
      <c r="EP3736" s="0"/>
      <c r="EQ3736" s="0"/>
      <c r="ER3736" s="0"/>
      <c r="ES3736" s="0"/>
      <c r="ET3736" s="0"/>
      <c r="EU3736" s="0"/>
      <c r="EV3736" s="0"/>
      <c r="EW3736" s="0"/>
      <c r="EX3736" s="0"/>
      <c r="EY3736" s="0"/>
      <c r="EZ3736" s="0"/>
      <c r="FA3736" s="0"/>
      <c r="FB3736" s="0"/>
      <c r="FC3736" s="0"/>
      <c r="FD3736" s="0"/>
      <c r="FE3736" s="0"/>
      <c r="FF3736" s="0"/>
      <c r="FG3736" s="0"/>
      <c r="FH3736" s="0"/>
      <c r="FI3736" s="0"/>
      <c r="FJ3736" s="0"/>
      <c r="FK3736" s="0"/>
      <c r="FL3736" s="0"/>
      <c r="FM3736" s="0"/>
      <c r="FN3736" s="0"/>
      <c r="FO3736" s="0"/>
      <c r="FP3736" s="0"/>
      <c r="FQ3736" s="0"/>
      <c r="FR3736" s="0"/>
      <c r="FS3736" s="0"/>
      <c r="FT3736" s="0"/>
      <c r="FU3736" s="0"/>
      <c r="FV3736" s="0"/>
      <c r="FW3736" s="0"/>
      <c r="FX3736" s="0"/>
      <c r="FY3736" s="0"/>
      <c r="FZ3736" s="0"/>
      <c r="GA3736" s="0"/>
      <c r="GB3736" s="0"/>
      <c r="GC3736" s="0"/>
      <c r="GD3736" s="0"/>
      <c r="GE3736" s="0"/>
      <c r="GF3736" s="0"/>
      <c r="GG3736" s="0"/>
      <c r="GH3736" s="0"/>
      <c r="GI3736" s="0"/>
      <c r="GJ3736" s="0"/>
      <c r="GK3736" s="0"/>
      <c r="GL3736" s="0"/>
      <c r="GM3736" s="0"/>
      <c r="GN3736" s="0"/>
      <c r="GO3736" s="0"/>
      <c r="GP3736" s="0"/>
      <c r="GQ3736" s="0"/>
      <c r="GR3736" s="0"/>
      <c r="GS3736" s="0"/>
      <c r="GT3736" s="0"/>
      <c r="GU3736" s="0"/>
      <c r="GV3736" s="0"/>
      <c r="GW3736" s="0"/>
      <c r="GX3736" s="0"/>
      <c r="GY3736" s="0"/>
      <c r="GZ3736" s="0"/>
      <c r="HA3736" s="0"/>
      <c r="HB3736" s="0"/>
      <c r="HC3736" s="0"/>
      <c r="HD3736" s="0"/>
      <c r="HE3736" s="0"/>
      <c r="HF3736" s="0"/>
      <c r="HG3736" s="0"/>
      <c r="HH3736" s="0"/>
      <c r="HI3736" s="0"/>
      <c r="HJ3736" s="0"/>
      <c r="HK3736" s="0"/>
      <c r="HL3736" s="0"/>
      <c r="HM3736" s="0"/>
      <c r="HN3736" s="0"/>
      <c r="HO3736" s="0"/>
      <c r="HP3736" s="0"/>
      <c r="HQ3736" s="0"/>
      <c r="HR3736" s="0"/>
      <c r="HS3736" s="0"/>
      <c r="HT3736" s="0"/>
      <c r="HU3736" s="0"/>
      <c r="HV3736" s="0"/>
      <c r="HW3736" s="0"/>
      <c r="HX3736" s="0"/>
      <c r="HY3736" s="0"/>
      <c r="HZ3736" s="0"/>
      <c r="IA3736" s="0"/>
      <c r="IB3736" s="0"/>
      <c r="IC3736" s="0"/>
      <c r="ID3736" s="0"/>
      <c r="IE3736" s="0"/>
      <c r="IF3736" s="0"/>
      <c r="IG3736" s="0"/>
      <c r="IH3736" s="0"/>
      <c r="II3736" s="0"/>
      <c r="IJ3736" s="0"/>
      <c r="IK3736" s="0"/>
      <c r="IL3736" s="0"/>
      <c r="IM3736" s="0"/>
      <c r="IN3736" s="0"/>
      <c r="IO3736" s="0"/>
      <c r="IP3736" s="0"/>
      <c r="IQ3736" s="0"/>
      <c r="IR3736" s="0"/>
      <c r="IS3736" s="0"/>
      <c r="IT3736" s="0"/>
      <c r="IU3736" s="0"/>
      <c r="IV3736" s="0"/>
      <c r="IW3736" s="0"/>
      <c r="IX3736" s="0"/>
      <c r="IY3736" s="0"/>
      <c r="IZ3736" s="0"/>
      <c r="JA3736" s="0"/>
      <c r="JB3736" s="0"/>
      <c r="JC3736" s="0"/>
      <c r="JD3736" s="0"/>
      <c r="JE3736" s="0"/>
      <c r="JF3736" s="0"/>
      <c r="JG3736" s="0"/>
      <c r="JH3736" s="0"/>
      <c r="JI3736" s="0"/>
      <c r="JJ3736" s="0"/>
      <c r="JK3736" s="0"/>
      <c r="JL3736" s="0"/>
      <c r="JM3736" s="0"/>
      <c r="JN3736" s="0"/>
      <c r="JO3736" s="0"/>
      <c r="JP3736" s="0"/>
      <c r="JQ3736" s="0"/>
      <c r="JR3736" s="0"/>
      <c r="JS3736" s="0"/>
      <c r="JT3736" s="0"/>
      <c r="JU3736" s="0"/>
      <c r="JV3736" s="0"/>
      <c r="JW3736" s="0"/>
      <c r="JX3736" s="0"/>
      <c r="JY3736" s="0"/>
      <c r="JZ3736" s="0"/>
      <c r="KA3736" s="0"/>
      <c r="KB3736" s="0"/>
      <c r="KC3736" s="0"/>
      <c r="KD3736" s="0"/>
      <c r="KE3736" s="0"/>
      <c r="KF3736" s="0"/>
      <c r="KG3736" s="0"/>
      <c r="KH3736" s="0"/>
      <c r="KI3736" s="0"/>
      <c r="KJ3736" s="0"/>
      <c r="KK3736" s="0"/>
      <c r="KL3736" s="0"/>
      <c r="KM3736" s="0"/>
      <c r="KN3736" s="0"/>
      <c r="KO3736" s="0"/>
      <c r="KP3736" s="0"/>
      <c r="KQ3736" s="0"/>
      <c r="KR3736" s="0"/>
      <c r="KS3736" s="0"/>
      <c r="KT3736" s="0"/>
      <c r="KU3736" s="0"/>
      <c r="KV3736" s="0"/>
      <c r="KW3736" s="0"/>
      <c r="KX3736" s="0"/>
      <c r="KY3736" s="0"/>
      <c r="KZ3736" s="0"/>
      <c r="LA3736" s="0"/>
      <c r="LB3736" s="0"/>
      <c r="LC3736" s="0"/>
      <c r="LD3736" s="0"/>
      <c r="LE3736" s="0"/>
      <c r="LF3736" s="0"/>
      <c r="LG3736" s="0"/>
      <c r="LH3736" s="0"/>
      <c r="LI3736" s="0"/>
      <c r="LJ3736" s="0"/>
      <c r="LK3736" s="0"/>
      <c r="LL3736" s="0"/>
      <c r="LM3736" s="0"/>
      <c r="LN3736" s="0"/>
      <c r="LO3736" s="0"/>
      <c r="LP3736" s="0"/>
      <c r="LQ3736" s="0"/>
      <c r="LR3736" s="0"/>
      <c r="LS3736" s="0"/>
      <c r="LT3736" s="0"/>
      <c r="LU3736" s="0"/>
      <c r="LV3736" s="0"/>
      <c r="LW3736" s="0"/>
      <c r="LX3736" s="0"/>
      <c r="LY3736" s="0"/>
      <c r="LZ3736" s="0"/>
      <c r="MA3736" s="0"/>
      <c r="MB3736" s="0"/>
      <c r="MC3736" s="0"/>
      <c r="MD3736" s="0"/>
      <c r="ME3736" s="0"/>
      <c r="MF3736" s="0"/>
      <c r="MG3736" s="0"/>
      <c r="MH3736" s="0"/>
      <c r="MI3736" s="0"/>
      <c r="MJ3736" s="0"/>
      <c r="MK3736" s="0"/>
      <c r="ML3736" s="0"/>
      <c r="MM3736" s="0"/>
      <c r="MN3736" s="0"/>
      <c r="MO3736" s="0"/>
      <c r="MP3736" s="0"/>
      <c r="MQ3736" s="0"/>
      <c r="MR3736" s="0"/>
      <c r="MS3736" s="0"/>
      <c r="MT3736" s="0"/>
      <c r="MU3736" s="0"/>
      <c r="MV3736" s="0"/>
      <c r="MW3736" s="0"/>
      <c r="MX3736" s="0"/>
      <c r="MY3736" s="0"/>
      <c r="MZ3736" s="0"/>
      <c r="NA3736" s="0"/>
      <c r="NB3736" s="0"/>
      <c r="NC3736" s="0"/>
      <c r="ND3736" s="0"/>
      <c r="NE3736" s="0"/>
      <c r="NF3736" s="0"/>
      <c r="NG3736" s="0"/>
      <c r="NH3736" s="0"/>
      <c r="NI3736" s="0"/>
      <c r="NJ3736" s="0"/>
      <c r="NK3736" s="0"/>
      <c r="NL3736" s="0"/>
      <c r="NM3736" s="0"/>
      <c r="NN3736" s="0"/>
      <c r="NO3736" s="0"/>
      <c r="NP3736" s="0"/>
      <c r="NQ3736" s="0"/>
      <c r="NR3736" s="0"/>
      <c r="NS3736" s="0"/>
      <c r="NT3736" s="0"/>
      <c r="NU3736" s="0"/>
      <c r="NV3736" s="0"/>
      <c r="NW3736" s="0"/>
      <c r="NX3736" s="0"/>
      <c r="NY3736" s="0"/>
      <c r="NZ3736" s="0"/>
      <c r="OA3736" s="0"/>
      <c r="OB3736" s="0"/>
      <c r="OC3736" s="0"/>
      <c r="OD3736" s="0"/>
      <c r="OE3736" s="0"/>
      <c r="OF3736" s="0"/>
      <c r="OG3736" s="0"/>
      <c r="OH3736" s="0"/>
      <c r="OI3736" s="0"/>
      <c r="OJ3736" s="0"/>
      <c r="OK3736" s="0"/>
      <c r="OL3736" s="0"/>
      <c r="OM3736" s="0"/>
      <c r="ON3736" s="0"/>
      <c r="OO3736" s="0"/>
      <c r="OP3736" s="0"/>
      <c r="OQ3736" s="0"/>
      <c r="OR3736" s="0"/>
      <c r="OS3736" s="0"/>
      <c r="OT3736" s="0"/>
      <c r="OU3736" s="0"/>
      <c r="OV3736" s="0"/>
      <c r="OW3736" s="0"/>
      <c r="OX3736" s="0"/>
      <c r="OY3736" s="0"/>
      <c r="OZ3736" s="0"/>
      <c r="PA3736" s="0"/>
      <c r="PB3736" s="0"/>
      <c r="PC3736" s="0"/>
      <c r="PD3736" s="0"/>
      <c r="PE3736" s="0"/>
      <c r="PF3736" s="0"/>
      <c r="PG3736" s="0"/>
      <c r="PH3736" s="0"/>
      <c r="PI3736" s="0"/>
      <c r="PJ3736" s="0"/>
      <c r="PK3736" s="0"/>
      <c r="PL3736" s="0"/>
      <c r="PM3736" s="0"/>
      <c r="PN3736" s="0"/>
      <c r="PO3736" s="0"/>
      <c r="PP3736" s="0"/>
      <c r="PQ3736" s="0"/>
      <c r="PR3736" s="0"/>
      <c r="PS3736" s="0"/>
      <c r="PT3736" s="0"/>
      <c r="PU3736" s="0"/>
      <c r="PV3736" s="0"/>
      <c r="PW3736" s="0"/>
      <c r="PX3736" s="0"/>
      <c r="PY3736" s="0"/>
      <c r="PZ3736" s="0"/>
      <c r="QA3736" s="0"/>
      <c r="QB3736" s="0"/>
      <c r="QC3736" s="0"/>
      <c r="QD3736" s="0"/>
      <c r="QE3736" s="0"/>
      <c r="QF3736" s="0"/>
      <c r="QG3736" s="0"/>
      <c r="QH3736" s="0"/>
      <c r="QI3736" s="0"/>
      <c r="QJ3736" s="0"/>
      <c r="QK3736" s="0"/>
      <c r="QL3736" s="0"/>
      <c r="QM3736" s="0"/>
      <c r="QN3736" s="0"/>
      <c r="QO3736" s="0"/>
      <c r="QP3736" s="0"/>
      <c r="QQ3736" s="0"/>
      <c r="QR3736" s="0"/>
      <c r="QS3736" s="0"/>
      <c r="QT3736" s="0"/>
      <c r="QU3736" s="0"/>
      <c r="QV3736" s="0"/>
      <c r="QW3736" s="0"/>
      <c r="QX3736" s="0"/>
      <c r="QY3736" s="0"/>
      <c r="QZ3736" s="0"/>
      <c r="RA3736" s="0"/>
      <c r="RB3736" s="0"/>
      <c r="RC3736" s="0"/>
      <c r="RD3736" s="0"/>
      <c r="RE3736" s="0"/>
      <c r="RF3736" s="0"/>
      <c r="RG3736" s="0"/>
      <c r="RH3736" s="0"/>
      <c r="RI3736" s="0"/>
      <c r="RJ3736" s="0"/>
      <c r="RK3736" s="0"/>
      <c r="RL3736" s="0"/>
      <c r="RM3736" s="0"/>
      <c r="RN3736" s="0"/>
      <c r="RO3736" s="0"/>
      <c r="RP3736" s="0"/>
      <c r="RQ3736" s="0"/>
      <c r="RR3736" s="0"/>
      <c r="RS3736" s="0"/>
      <c r="RT3736" s="0"/>
      <c r="RU3736" s="0"/>
      <c r="RV3736" s="0"/>
      <c r="RW3736" s="0"/>
      <c r="RX3736" s="0"/>
      <c r="RY3736" s="0"/>
      <c r="RZ3736" s="0"/>
      <c r="SA3736" s="0"/>
      <c r="SB3736" s="0"/>
      <c r="SC3736" s="0"/>
      <c r="SD3736" s="0"/>
      <c r="SE3736" s="0"/>
      <c r="SF3736" s="0"/>
      <c r="SG3736" s="0"/>
      <c r="SH3736" s="0"/>
      <c r="SI3736" s="0"/>
      <c r="SJ3736" s="0"/>
      <c r="SK3736" s="0"/>
      <c r="SL3736" s="0"/>
      <c r="SM3736" s="0"/>
      <c r="SN3736" s="0"/>
      <c r="SO3736" s="0"/>
      <c r="SP3736" s="0"/>
      <c r="SQ3736" s="0"/>
      <c r="SR3736" s="0"/>
      <c r="SS3736" s="0"/>
      <c r="ST3736" s="0"/>
      <c r="SU3736" s="0"/>
      <c r="SV3736" s="0"/>
      <c r="SW3736" s="0"/>
      <c r="SX3736" s="0"/>
      <c r="SY3736" s="0"/>
      <c r="SZ3736" s="0"/>
      <c r="TA3736" s="0"/>
      <c r="TB3736" s="0"/>
      <c r="TC3736" s="0"/>
      <c r="TD3736" s="0"/>
      <c r="TE3736" s="0"/>
      <c r="TF3736" s="0"/>
      <c r="TG3736" s="0"/>
      <c r="TH3736" s="0"/>
      <c r="TI3736" s="0"/>
      <c r="TJ3736" s="0"/>
      <c r="TK3736" s="0"/>
      <c r="TL3736" s="0"/>
      <c r="TM3736" s="0"/>
      <c r="TN3736" s="0"/>
      <c r="TO3736" s="0"/>
      <c r="TP3736" s="0"/>
      <c r="TQ3736" s="0"/>
      <c r="TR3736" s="0"/>
      <c r="TS3736" s="0"/>
      <c r="TT3736" s="0"/>
      <c r="TU3736" s="0"/>
      <c r="TV3736" s="0"/>
      <c r="TW3736" s="0"/>
      <c r="TX3736" s="0"/>
      <c r="TY3736" s="0"/>
      <c r="TZ3736" s="0"/>
      <c r="UA3736" s="0"/>
      <c r="UB3736" s="0"/>
      <c r="UC3736" s="0"/>
      <c r="UD3736" s="0"/>
      <c r="UE3736" s="0"/>
      <c r="UF3736" s="0"/>
      <c r="UG3736" s="0"/>
      <c r="UH3736" s="0"/>
      <c r="UI3736" s="0"/>
      <c r="UJ3736" s="0"/>
      <c r="UK3736" s="0"/>
      <c r="UL3736" s="0"/>
      <c r="UM3736" s="0"/>
      <c r="UN3736" s="0"/>
      <c r="UO3736" s="0"/>
      <c r="UP3736" s="0"/>
      <c r="UQ3736" s="0"/>
      <c r="UR3736" s="0"/>
      <c r="US3736" s="0"/>
      <c r="UT3736" s="0"/>
      <c r="UU3736" s="0"/>
      <c r="UV3736" s="0"/>
      <c r="UW3736" s="0"/>
      <c r="UX3736" s="0"/>
      <c r="UY3736" s="0"/>
      <c r="UZ3736" s="0"/>
      <c r="VA3736" s="0"/>
      <c r="VB3736" s="0"/>
      <c r="VC3736" s="0"/>
      <c r="VD3736" s="0"/>
      <c r="VE3736" s="0"/>
      <c r="VF3736" s="0"/>
      <c r="VG3736" s="0"/>
      <c r="VH3736" s="0"/>
      <c r="VI3736" s="0"/>
      <c r="VJ3736" s="0"/>
      <c r="VK3736" s="0"/>
      <c r="VL3736" s="0"/>
      <c r="VM3736" s="0"/>
      <c r="VN3736" s="0"/>
      <c r="VO3736" s="0"/>
      <c r="VP3736" s="0"/>
      <c r="VQ3736" s="0"/>
      <c r="VR3736" s="0"/>
      <c r="VS3736" s="0"/>
      <c r="VT3736" s="0"/>
      <c r="VU3736" s="0"/>
      <c r="VV3736" s="0"/>
      <c r="VW3736" s="0"/>
      <c r="VX3736" s="0"/>
      <c r="VY3736" s="0"/>
      <c r="VZ3736" s="0"/>
      <c r="WA3736" s="0"/>
      <c r="WB3736" s="0"/>
      <c r="WC3736" s="0"/>
      <c r="WD3736" s="0"/>
      <c r="WE3736" s="0"/>
      <c r="WF3736" s="0"/>
      <c r="WG3736" s="0"/>
      <c r="WH3736" s="0"/>
      <c r="WI3736" s="0"/>
      <c r="WJ3736" s="0"/>
      <c r="WK3736" s="0"/>
      <c r="WL3736" s="0"/>
      <c r="WM3736" s="0"/>
      <c r="WN3736" s="0"/>
      <c r="WO3736" s="0"/>
      <c r="WP3736" s="0"/>
      <c r="WQ3736" s="0"/>
      <c r="WR3736" s="0"/>
      <c r="WS3736" s="0"/>
      <c r="WT3736" s="0"/>
      <c r="WU3736" s="0"/>
      <c r="WV3736" s="0"/>
      <c r="WW3736" s="0"/>
      <c r="WX3736" s="0"/>
      <c r="WY3736" s="0"/>
      <c r="WZ3736" s="0"/>
      <c r="XA3736" s="0"/>
      <c r="XB3736" s="0"/>
      <c r="XC3736" s="0"/>
      <c r="XD3736" s="0"/>
      <c r="XE3736" s="0"/>
      <c r="XF3736" s="0"/>
      <c r="XG3736" s="0"/>
      <c r="XH3736" s="0"/>
      <c r="XI3736" s="0"/>
      <c r="XJ3736" s="0"/>
      <c r="XK3736" s="0"/>
      <c r="XL3736" s="0"/>
      <c r="XM3736" s="0"/>
      <c r="XN3736" s="0"/>
      <c r="XO3736" s="0"/>
      <c r="XP3736" s="0"/>
      <c r="XQ3736" s="0"/>
      <c r="XR3736" s="0"/>
      <c r="XS3736" s="0"/>
      <c r="XT3736" s="0"/>
      <c r="XU3736" s="0"/>
      <c r="XV3736" s="0"/>
      <c r="XW3736" s="0"/>
      <c r="XX3736" s="0"/>
      <c r="XY3736" s="0"/>
      <c r="XZ3736" s="0"/>
      <c r="YA3736" s="0"/>
      <c r="YB3736" s="0"/>
      <c r="YC3736" s="0"/>
      <c r="YD3736" s="0"/>
      <c r="YE3736" s="0"/>
      <c r="YF3736" s="0"/>
      <c r="YG3736" s="0"/>
      <c r="YH3736" s="0"/>
      <c r="YI3736" s="0"/>
      <c r="YJ3736" s="0"/>
      <c r="YK3736" s="0"/>
      <c r="YL3736" s="0"/>
      <c r="YM3736" s="0"/>
      <c r="YN3736" s="0"/>
      <c r="YO3736" s="0"/>
      <c r="YP3736" s="0"/>
      <c r="YQ3736" s="0"/>
      <c r="YR3736" s="0"/>
      <c r="YS3736" s="0"/>
      <c r="YT3736" s="0"/>
      <c r="YU3736" s="0"/>
      <c r="YV3736" s="0"/>
      <c r="YW3736" s="0"/>
      <c r="YX3736" s="0"/>
      <c r="YY3736" s="0"/>
      <c r="YZ3736" s="0"/>
      <c r="ZA3736" s="0"/>
      <c r="ZB3736" s="0"/>
      <c r="ZC3736" s="0"/>
      <c r="ZD3736" s="0"/>
      <c r="ZE3736" s="0"/>
      <c r="ZF3736" s="0"/>
      <c r="ZG3736" s="0"/>
      <c r="ZH3736" s="0"/>
      <c r="ZI3736" s="0"/>
      <c r="ZJ3736" s="0"/>
      <c r="ZK3736" s="0"/>
      <c r="ZL3736" s="0"/>
      <c r="ZM3736" s="0"/>
      <c r="ZN3736" s="0"/>
      <c r="ZO3736" s="0"/>
      <c r="ZP3736" s="0"/>
      <c r="ZQ3736" s="0"/>
      <c r="ZR3736" s="0"/>
      <c r="ZS3736" s="0"/>
      <c r="ZT3736" s="0"/>
      <c r="ZU3736" s="0"/>
      <c r="ZV3736" s="0"/>
      <c r="ZW3736" s="0"/>
      <c r="ZX3736" s="0"/>
      <c r="ZY3736" s="0"/>
      <c r="ZZ3736" s="0"/>
      <c r="AAA3736" s="0"/>
      <c r="AAB3736" s="0"/>
      <c r="AAC3736" s="0"/>
      <c r="AAD3736" s="0"/>
      <c r="AAE3736" s="0"/>
      <c r="AAF3736" s="0"/>
      <c r="AAG3736" s="0"/>
      <c r="AAH3736" s="0"/>
      <c r="AAI3736" s="0"/>
      <c r="AAJ3736" s="0"/>
      <c r="AAK3736" s="0"/>
      <c r="AAL3736" s="0"/>
      <c r="AAM3736" s="0"/>
      <c r="AAN3736" s="0"/>
      <c r="AAO3736" s="0"/>
      <c r="AAP3736" s="0"/>
      <c r="AAQ3736" s="0"/>
      <c r="AAR3736" s="0"/>
      <c r="AAS3736" s="0"/>
      <c r="AAT3736" s="0"/>
      <c r="AAU3736" s="0"/>
      <c r="AAV3736" s="0"/>
      <c r="AAW3736" s="0"/>
      <c r="AAX3736" s="0"/>
      <c r="AAY3736" s="0"/>
      <c r="AAZ3736" s="0"/>
      <c r="ABA3736" s="0"/>
      <c r="ABB3736" s="0"/>
      <c r="ABC3736" s="0"/>
      <c r="ABD3736" s="0"/>
      <c r="ABE3736" s="0"/>
      <c r="ABF3736" s="0"/>
      <c r="ABG3736" s="0"/>
      <c r="ABH3736" s="0"/>
      <c r="ABI3736" s="0"/>
      <c r="ABJ3736" s="0"/>
      <c r="ABK3736" s="0"/>
      <c r="ABL3736" s="0"/>
      <c r="ABM3736" s="0"/>
      <c r="ABN3736" s="0"/>
      <c r="ABO3736" s="0"/>
      <c r="ABP3736" s="0"/>
      <c r="ABQ3736" s="0"/>
      <c r="ABR3736" s="0"/>
      <c r="ABS3736" s="0"/>
      <c r="ABT3736" s="0"/>
      <c r="ABU3736" s="0"/>
      <c r="ABV3736" s="0"/>
      <c r="ABW3736" s="0"/>
      <c r="ABX3736" s="0"/>
      <c r="ABY3736" s="0"/>
      <c r="ABZ3736" s="0"/>
      <c r="ACA3736" s="0"/>
      <c r="ACB3736" s="0"/>
      <c r="ACC3736" s="0"/>
      <c r="ACD3736" s="0"/>
      <c r="ACE3736" s="0"/>
      <c r="ACF3736" s="0"/>
      <c r="ACG3736" s="0"/>
      <c r="ACH3736" s="0"/>
      <c r="ACI3736" s="0"/>
      <c r="ACJ3736" s="0"/>
      <c r="ACK3736" s="0"/>
      <c r="ACL3736" s="0"/>
      <c r="ACM3736" s="0"/>
      <c r="ACN3736" s="0"/>
      <c r="ACO3736" s="0"/>
      <c r="ACP3736" s="0"/>
      <c r="ACQ3736" s="0"/>
      <c r="ACR3736" s="0"/>
      <c r="ACS3736" s="0"/>
      <c r="ACT3736" s="0"/>
      <c r="ACU3736" s="0"/>
      <c r="ACV3736" s="0"/>
      <c r="ACW3736" s="0"/>
      <c r="ACX3736" s="0"/>
      <c r="ACY3736" s="0"/>
      <c r="ACZ3736" s="0"/>
      <c r="ADA3736" s="0"/>
      <c r="ADB3736" s="0"/>
      <c r="ADC3736" s="0"/>
      <c r="ADD3736" s="0"/>
      <c r="ADE3736" s="0"/>
      <c r="ADF3736" s="0"/>
      <c r="ADG3736" s="0"/>
      <c r="ADH3736" s="0"/>
      <c r="ADI3736" s="0"/>
      <c r="ADJ3736" s="0"/>
      <c r="ADK3736" s="0"/>
      <c r="ADL3736" s="0"/>
      <c r="ADM3736" s="0"/>
      <c r="ADN3736" s="0"/>
      <c r="ADO3736" s="0"/>
      <c r="ADP3736" s="0"/>
      <c r="ADQ3736" s="0"/>
      <c r="ADR3736" s="0"/>
      <c r="ADS3736" s="0"/>
      <c r="ADT3736" s="0"/>
      <c r="ADU3736" s="0"/>
      <c r="ADV3736" s="0"/>
      <c r="ADW3736" s="0"/>
      <c r="ADX3736" s="0"/>
      <c r="ADY3736" s="0"/>
      <c r="ADZ3736" s="0"/>
      <c r="AEA3736" s="0"/>
      <c r="AEB3736" s="0"/>
      <c r="AEC3736" s="0"/>
      <c r="AED3736" s="0"/>
      <c r="AEE3736" s="0"/>
      <c r="AEF3736" s="0"/>
      <c r="AEG3736" s="0"/>
      <c r="AEH3736" s="0"/>
      <c r="AEI3736" s="0"/>
      <c r="AEJ3736" s="0"/>
      <c r="AEK3736" s="0"/>
      <c r="AEL3736" s="0"/>
      <c r="AEM3736" s="0"/>
      <c r="AEN3736" s="0"/>
      <c r="AEO3736" s="0"/>
      <c r="AEP3736" s="0"/>
      <c r="AEQ3736" s="0"/>
      <c r="AER3736" s="0"/>
      <c r="AES3736" s="0"/>
      <c r="AET3736" s="0"/>
      <c r="AEU3736" s="0"/>
      <c r="AEV3736" s="0"/>
      <c r="AEW3736" s="0"/>
      <c r="AEX3736" s="0"/>
      <c r="AEY3736" s="0"/>
      <c r="AEZ3736" s="0"/>
      <c r="AFA3736" s="0"/>
      <c r="AFB3736" s="0"/>
      <c r="AFC3736" s="0"/>
      <c r="AFD3736" s="0"/>
      <c r="AFE3736" s="0"/>
      <c r="AFF3736" s="0"/>
      <c r="AFG3736" s="0"/>
      <c r="AFH3736" s="0"/>
      <c r="AFI3736" s="0"/>
      <c r="AFJ3736" s="0"/>
      <c r="AFK3736" s="0"/>
      <c r="AFL3736" s="0"/>
      <c r="AFM3736" s="0"/>
      <c r="AFN3736" s="0"/>
      <c r="AFO3736" s="0"/>
      <c r="AFP3736" s="0"/>
      <c r="AFQ3736" s="0"/>
      <c r="AFR3736" s="0"/>
      <c r="AFS3736" s="0"/>
      <c r="AFT3736" s="0"/>
      <c r="AFU3736" s="0"/>
      <c r="AFV3736" s="0"/>
      <c r="AFW3736" s="0"/>
      <c r="AFX3736" s="0"/>
      <c r="AFY3736" s="0"/>
      <c r="AFZ3736" s="0"/>
      <c r="AGA3736" s="0"/>
      <c r="AGB3736" s="0"/>
      <c r="AGC3736" s="0"/>
      <c r="AGD3736" s="0"/>
      <c r="AGE3736" s="0"/>
      <c r="AGF3736" s="0"/>
      <c r="AGG3736" s="0"/>
      <c r="AGH3736" s="0"/>
      <c r="AGI3736" s="0"/>
      <c r="AGJ3736" s="0"/>
      <c r="AGK3736" s="0"/>
      <c r="AGL3736" s="0"/>
      <c r="AGM3736" s="0"/>
      <c r="AGN3736" s="0"/>
      <c r="AGO3736" s="0"/>
      <c r="AGP3736" s="0"/>
      <c r="AGQ3736" s="0"/>
      <c r="AGR3736" s="0"/>
      <c r="AGS3736" s="0"/>
      <c r="AGT3736" s="0"/>
      <c r="AGU3736" s="0"/>
      <c r="AGV3736" s="0"/>
      <c r="AGW3736" s="0"/>
      <c r="AGX3736" s="0"/>
      <c r="AGY3736" s="0"/>
      <c r="AGZ3736" s="0"/>
      <c r="AHA3736" s="0"/>
      <c r="AHB3736" s="0"/>
      <c r="AHC3736" s="0"/>
      <c r="AHD3736" s="0"/>
      <c r="AHE3736" s="0"/>
      <c r="AHF3736" s="0"/>
      <c r="AHG3736" s="0"/>
      <c r="AHH3736" s="0"/>
      <c r="AHI3736" s="0"/>
      <c r="AHJ3736" s="0"/>
      <c r="AHK3736" s="0"/>
      <c r="AHL3736" s="0"/>
      <c r="AHM3736" s="0"/>
      <c r="AHN3736" s="0"/>
      <c r="AHO3736" s="0"/>
      <c r="AHP3736" s="0"/>
      <c r="AHQ3736" s="0"/>
      <c r="AHR3736" s="0"/>
      <c r="AHS3736" s="0"/>
      <c r="AHT3736" s="0"/>
      <c r="AHU3736" s="0"/>
      <c r="AHV3736" s="0"/>
      <c r="AHW3736" s="0"/>
      <c r="AHX3736" s="0"/>
      <c r="AHY3736" s="0"/>
      <c r="AHZ3736" s="0"/>
      <c r="AIA3736" s="0"/>
      <c r="AIB3736" s="0"/>
      <c r="AIC3736" s="0"/>
      <c r="AID3736" s="0"/>
      <c r="AIE3736" s="0"/>
      <c r="AIF3736" s="0"/>
      <c r="AIG3736" s="0"/>
      <c r="AIH3736" s="0"/>
      <c r="AII3736" s="0"/>
      <c r="AIJ3736" s="0"/>
      <c r="AIK3736" s="0"/>
      <c r="AIL3736" s="0"/>
      <c r="AIM3736" s="0"/>
      <c r="AIN3736" s="0"/>
      <c r="AIO3736" s="0"/>
      <c r="AIP3736" s="0"/>
      <c r="AIQ3736" s="0"/>
      <c r="AIR3736" s="0"/>
      <c r="AIS3736" s="0"/>
      <c r="AIT3736" s="0"/>
      <c r="AIU3736" s="0"/>
      <c r="AIV3736" s="0"/>
      <c r="AIW3736" s="0"/>
      <c r="AIX3736" s="0"/>
      <c r="AIY3736" s="0"/>
      <c r="AIZ3736" s="0"/>
      <c r="AJA3736" s="0"/>
      <c r="AJB3736" s="0"/>
      <c r="AJC3736" s="0"/>
      <c r="AJD3736" s="0"/>
      <c r="AJE3736" s="0"/>
      <c r="AJF3736" s="0"/>
      <c r="AJG3736" s="0"/>
      <c r="AJH3736" s="0"/>
      <c r="AJI3736" s="0"/>
      <c r="AJJ3736" s="0"/>
      <c r="AJK3736" s="0"/>
      <c r="AJL3736" s="0"/>
      <c r="AJM3736" s="0"/>
      <c r="AJN3736" s="0"/>
      <c r="AJO3736" s="0"/>
      <c r="AJP3736" s="0"/>
      <c r="AJQ3736" s="0"/>
      <c r="AJR3736" s="0"/>
      <c r="AJS3736" s="0"/>
      <c r="AJT3736" s="0"/>
      <c r="AJU3736" s="0"/>
      <c r="AJV3736" s="0"/>
      <c r="AJW3736" s="0"/>
      <c r="AJX3736" s="0"/>
      <c r="AJY3736" s="0"/>
      <c r="AJZ3736" s="0"/>
      <c r="AKA3736" s="0"/>
      <c r="AKB3736" s="0"/>
      <c r="AKC3736" s="0"/>
      <c r="AKD3736" s="0"/>
      <c r="AKE3736" s="0"/>
      <c r="AKF3736" s="0"/>
      <c r="AKG3736" s="0"/>
      <c r="AKH3736" s="0"/>
      <c r="AKI3736" s="0"/>
      <c r="AKJ3736" s="0"/>
      <c r="AKK3736" s="0"/>
      <c r="AKL3736" s="0"/>
      <c r="AKM3736" s="0"/>
      <c r="AKN3736" s="0"/>
      <c r="AKO3736" s="0"/>
      <c r="AKP3736" s="0"/>
      <c r="AKQ3736" s="0"/>
      <c r="AKR3736" s="0"/>
      <c r="AKS3736" s="0"/>
      <c r="AKT3736" s="0"/>
      <c r="AKU3736" s="0"/>
      <c r="AKV3736" s="0"/>
      <c r="AKW3736" s="0"/>
      <c r="AKX3736" s="0"/>
      <c r="AKY3736" s="0"/>
      <c r="AKZ3736" s="0"/>
      <c r="ALA3736" s="0"/>
      <c r="ALB3736" s="0"/>
      <c r="ALC3736" s="0"/>
      <c r="ALD3736" s="0"/>
      <c r="ALE3736" s="0"/>
      <c r="ALF3736" s="0"/>
      <c r="ALG3736" s="0"/>
      <c r="ALH3736" s="0"/>
      <c r="ALI3736" s="0"/>
      <c r="ALJ3736" s="0"/>
      <c r="ALK3736" s="0"/>
      <c r="ALL3736" s="0"/>
      <c r="ALM3736" s="0"/>
      <c r="ALN3736" s="0"/>
      <c r="ALO3736" s="0"/>
      <c r="ALP3736" s="0"/>
      <c r="ALQ3736" s="0"/>
      <c r="ALR3736" s="0"/>
      <c r="ALS3736" s="0"/>
      <c r="ALT3736" s="0"/>
      <c r="ALU3736" s="0"/>
      <c r="ALV3736" s="0"/>
      <c r="ALW3736" s="0"/>
      <c r="ALX3736" s="0"/>
      <c r="ALY3736" s="0"/>
      <c r="ALZ3736" s="0"/>
      <c r="AMA3736" s="0"/>
      <c r="AMB3736" s="0"/>
      <c r="AMC3736" s="0"/>
      <c r="AMD3736" s="0"/>
      <c r="AME3736" s="0"/>
      <c r="AMF3736" s="0"/>
      <c r="AMG3736" s="0"/>
      <c r="AMH3736" s="0"/>
      <c r="AMI3736" s="0"/>
    </row>
    <row r="3737" customFormat="false" ht="12.75" hidden="false" customHeight="false" outlineLevel="0" collapsed="false">
      <c r="A3737" s="1" t="s">
        <v>2475</v>
      </c>
      <c r="C3737" s="27" t="s">
        <v>3936</v>
      </c>
      <c r="D3737" s="27" t="s">
        <v>583</v>
      </c>
      <c r="E3737" s="97"/>
      <c r="F3737" s="31"/>
      <c r="G3737" s="30"/>
      <c r="H3737" s="30" t="s">
        <v>61</v>
      </c>
      <c r="I3737" s="31" t="n">
        <v>1.79</v>
      </c>
      <c r="J3737" s="30" t="s">
        <v>3906</v>
      </c>
      <c r="BM3737" s="0"/>
      <c r="BN3737" s="0"/>
      <c r="BO3737" s="0"/>
      <c r="BP3737" s="0"/>
      <c r="BQ3737" s="0"/>
      <c r="BR3737" s="0"/>
      <c r="BS3737" s="0"/>
      <c r="BT3737" s="0"/>
      <c r="BU3737" s="0"/>
      <c r="BV3737" s="0"/>
      <c r="BW3737" s="0"/>
      <c r="BX3737" s="0"/>
      <c r="BY3737" s="0"/>
      <c r="BZ3737" s="0"/>
      <c r="CA3737" s="0"/>
      <c r="CB3737" s="0"/>
      <c r="CC3737" s="0"/>
      <c r="CD3737" s="0"/>
      <c r="CE3737" s="0"/>
      <c r="CF3737" s="0"/>
      <c r="CG3737" s="0"/>
      <c r="CH3737" s="0"/>
      <c r="CI3737" s="0"/>
      <c r="CJ3737" s="0"/>
      <c r="CK3737" s="0"/>
      <c r="CL3737" s="0"/>
      <c r="CM3737" s="0"/>
      <c r="CN3737" s="0"/>
      <c r="CO3737" s="0"/>
      <c r="CP3737" s="0"/>
      <c r="CQ3737" s="0"/>
      <c r="CR3737" s="0"/>
      <c r="CS3737" s="0"/>
      <c r="CT3737" s="0"/>
      <c r="CU3737" s="0"/>
      <c r="CV3737" s="0"/>
      <c r="CW3737" s="0"/>
      <c r="CX3737" s="0"/>
      <c r="CY3737" s="0"/>
      <c r="CZ3737" s="0"/>
      <c r="DA3737" s="0"/>
      <c r="DB3737" s="0"/>
      <c r="DC3737" s="0"/>
      <c r="DD3737" s="0"/>
      <c r="DE3737" s="0"/>
      <c r="DF3737" s="0"/>
      <c r="DG3737" s="0"/>
      <c r="DH3737" s="0"/>
      <c r="DI3737" s="0"/>
      <c r="DJ3737" s="0"/>
      <c r="DK3737" s="0"/>
      <c r="DL3737" s="0"/>
      <c r="DM3737" s="0"/>
      <c r="DN3737" s="0"/>
      <c r="DO3737" s="0"/>
      <c r="DP3737" s="0"/>
      <c r="DQ3737" s="0"/>
      <c r="DR3737" s="0"/>
      <c r="DS3737" s="0"/>
      <c r="DT3737" s="0"/>
      <c r="DU3737" s="0"/>
      <c r="DV3737" s="0"/>
      <c r="DW3737" s="0"/>
      <c r="DX3737" s="0"/>
      <c r="DY3737" s="0"/>
      <c r="DZ3737" s="0"/>
      <c r="EA3737" s="0"/>
      <c r="EB3737" s="0"/>
      <c r="EC3737" s="0"/>
      <c r="ED3737" s="0"/>
      <c r="EE3737" s="0"/>
      <c r="EF3737" s="0"/>
      <c r="EG3737" s="0"/>
      <c r="EH3737" s="0"/>
      <c r="EI3737" s="0"/>
      <c r="EJ3737" s="0"/>
      <c r="EK3737" s="0"/>
      <c r="EL3737" s="0"/>
      <c r="EM3737" s="0"/>
      <c r="EN3737" s="0"/>
      <c r="EO3737" s="0"/>
      <c r="EP3737" s="0"/>
      <c r="EQ3737" s="0"/>
      <c r="ER3737" s="0"/>
      <c r="ES3737" s="0"/>
      <c r="ET3737" s="0"/>
      <c r="EU3737" s="0"/>
      <c r="EV3737" s="0"/>
      <c r="EW3737" s="0"/>
      <c r="EX3737" s="0"/>
      <c r="EY3737" s="0"/>
      <c r="EZ3737" s="0"/>
      <c r="FA3737" s="0"/>
      <c r="FB3737" s="0"/>
      <c r="FC3737" s="0"/>
      <c r="FD3737" s="0"/>
      <c r="FE3737" s="0"/>
      <c r="FF3737" s="0"/>
      <c r="FG3737" s="0"/>
      <c r="FH3737" s="0"/>
      <c r="FI3737" s="0"/>
      <c r="FJ3737" s="0"/>
      <c r="FK3737" s="0"/>
      <c r="FL3737" s="0"/>
      <c r="FM3737" s="0"/>
      <c r="FN3737" s="0"/>
      <c r="FO3737" s="0"/>
      <c r="FP3737" s="0"/>
      <c r="FQ3737" s="0"/>
      <c r="FR3737" s="0"/>
      <c r="FS3737" s="0"/>
      <c r="FT3737" s="0"/>
      <c r="FU3737" s="0"/>
      <c r="FV3737" s="0"/>
      <c r="FW3737" s="0"/>
      <c r="FX3737" s="0"/>
      <c r="FY3737" s="0"/>
      <c r="FZ3737" s="0"/>
      <c r="GA3737" s="0"/>
      <c r="GB3737" s="0"/>
      <c r="GC3737" s="0"/>
      <c r="GD3737" s="0"/>
      <c r="GE3737" s="0"/>
      <c r="GF3737" s="0"/>
      <c r="GG3737" s="0"/>
      <c r="GH3737" s="0"/>
      <c r="GI3737" s="0"/>
      <c r="GJ3737" s="0"/>
      <c r="GK3737" s="0"/>
      <c r="GL3737" s="0"/>
      <c r="GM3737" s="0"/>
      <c r="GN3737" s="0"/>
      <c r="GO3737" s="0"/>
      <c r="GP3737" s="0"/>
      <c r="GQ3737" s="0"/>
      <c r="GR3737" s="0"/>
      <c r="GS3737" s="0"/>
      <c r="GT3737" s="0"/>
      <c r="GU3737" s="0"/>
      <c r="GV3737" s="0"/>
      <c r="GW3737" s="0"/>
      <c r="GX3737" s="0"/>
      <c r="GY3737" s="0"/>
      <c r="GZ3737" s="0"/>
      <c r="HA3737" s="0"/>
      <c r="HB3737" s="0"/>
      <c r="HC3737" s="0"/>
      <c r="HD3737" s="0"/>
      <c r="HE3737" s="0"/>
      <c r="HF3737" s="0"/>
      <c r="HG3737" s="0"/>
      <c r="HH3737" s="0"/>
      <c r="HI3737" s="0"/>
      <c r="HJ3737" s="0"/>
      <c r="HK3737" s="0"/>
      <c r="HL3737" s="0"/>
      <c r="HM3737" s="0"/>
      <c r="HN3737" s="0"/>
      <c r="HO3737" s="0"/>
      <c r="HP3737" s="0"/>
      <c r="HQ3737" s="0"/>
      <c r="HR3737" s="0"/>
      <c r="HS3737" s="0"/>
      <c r="HT3737" s="0"/>
      <c r="HU3737" s="0"/>
      <c r="HV3737" s="0"/>
      <c r="HW3737" s="0"/>
      <c r="HX3737" s="0"/>
      <c r="HY3737" s="0"/>
      <c r="HZ3737" s="0"/>
      <c r="IA3737" s="0"/>
      <c r="IB3737" s="0"/>
      <c r="IC3737" s="0"/>
      <c r="ID3737" s="0"/>
      <c r="IE3737" s="0"/>
      <c r="IF3737" s="0"/>
      <c r="IG3737" s="0"/>
      <c r="IH3737" s="0"/>
      <c r="II3737" s="0"/>
      <c r="IJ3737" s="0"/>
      <c r="IK3737" s="0"/>
      <c r="IL3737" s="0"/>
      <c r="IM3737" s="0"/>
      <c r="IN3737" s="0"/>
      <c r="IO3737" s="0"/>
      <c r="IP3737" s="0"/>
      <c r="IQ3737" s="0"/>
      <c r="IR3737" s="0"/>
      <c r="IS3737" s="0"/>
      <c r="IT3737" s="0"/>
      <c r="IU3737" s="0"/>
      <c r="IV3737" s="0"/>
      <c r="IW3737" s="0"/>
      <c r="IX3737" s="0"/>
      <c r="IY3737" s="0"/>
      <c r="IZ3737" s="0"/>
      <c r="JA3737" s="0"/>
      <c r="JB3737" s="0"/>
      <c r="JC3737" s="0"/>
      <c r="JD3737" s="0"/>
      <c r="JE3737" s="0"/>
      <c r="JF3737" s="0"/>
      <c r="JG3737" s="0"/>
      <c r="JH3737" s="0"/>
      <c r="JI3737" s="0"/>
      <c r="JJ3737" s="0"/>
      <c r="JK3737" s="0"/>
      <c r="JL3737" s="0"/>
      <c r="JM3737" s="0"/>
      <c r="JN3737" s="0"/>
      <c r="JO3737" s="0"/>
      <c r="JP3737" s="0"/>
      <c r="JQ3737" s="0"/>
      <c r="JR3737" s="0"/>
      <c r="JS3737" s="0"/>
      <c r="JT3737" s="0"/>
      <c r="JU3737" s="0"/>
      <c r="JV3737" s="0"/>
      <c r="JW3737" s="0"/>
      <c r="JX3737" s="0"/>
      <c r="JY3737" s="0"/>
      <c r="JZ3737" s="0"/>
      <c r="KA3737" s="0"/>
      <c r="KB3737" s="0"/>
      <c r="KC3737" s="0"/>
      <c r="KD3737" s="0"/>
      <c r="KE3737" s="0"/>
      <c r="KF3737" s="0"/>
      <c r="KG3737" s="0"/>
      <c r="KH3737" s="0"/>
      <c r="KI3737" s="0"/>
      <c r="KJ3737" s="0"/>
      <c r="KK3737" s="0"/>
      <c r="KL3737" s="0"/>
      <c r="KM3737" s="0"/>
      <c r="KN3737" s="0"/>
      <c r="KO3737" s="0"/>
      <c r="KP3737" s="0"/>
      <c r="KQ3737" s="0"/>
      <c r="KR3737" s="0"/>
      <c r="KS3737" s="0"/>
      <c r="KT3737" s="0"/>
      <c r="KU3737" s="0"/>
      <c r="KV3737" s="0"/>
      <c r="KW3737" s="0"/>
      <c r="KX3737" s="0"/>
      <c r="KY3737" s="0"/>
      <c r="KZ3737" s="0"/>
      <c r="LA3737" s="0"/>
      <c r="LB3737" s="0"/>
      <c r="LC3737" s="0"/>
      <c r="LD3737" s="0"/>
      <c r="LE3737" s="0"/>
      <c r="LF3737" s="0"/>
      <c r="LG3737" s="0"/>
      <c r="LH3737" s="0"/>
      <c r="LI3737" s="0"/>
      <c r="LJ3737" s="0"/>
      <c r="LK3737" s="0"/>
      <c r="LL3737" s="0"/>
      <c r="LM3737" s="0"/>
      <c r="LN3737" s="0"/>
      <c r="LO3737" s="0"/>
      <c r="LP3737" s="0"/>
      <c r="LQ3737" s="0"/>
      <c r="LR3737" s="0"/>
      <c r="LS3737" s="0"/>
      <c r="LT3737" s="0"/>
      <c r="LU3737" s="0"/>
      <c r="LV3737" s="0"/>
      <c r="LW3737" s="0"/>
      <c r="LX3737" s="0"/>
      <c r="LY3737" s="0"/>
      <c r="LZ3737" s="0"/>
      <c r="MA3737" s="0"/>
      <c r="MB3737" s="0"/>
      <c r="MC3737" s="0"/>
      <c r="MD3737" s="0"/>
      <c r="ME3737" s="0"/>
      <c r="MF3737" s="0"/>
      <c r="MG3737" s="0"/>
      <c r="MH3737" s="0"/>
      <c r="MI3737" s="0"/>
      <c r="MJ3737" s="0"/>
      <c r="MK3737" s="0"/>
      <c r="ML3737" s="0"/>
      <c r="MM3737" s="0"/>
      <c r="MN3737" s="0"/>
      <c r="MO3737" s="0"/>
      <c r="MP3737" s="0"/>
      <c r="MQ3737" s="0"/>
      <c r="MR3737" s="0"/>
      <c r="MS3737" s="0"/>
      <c r="MT3737" s="0"/>
      <c r="MU3737" s="0"/>
      <c r="MV3737" s="0"/>
      <c r="MW3737" s="0"/>
      <c r="MX3737" s="0"/>
      <c r="MY3737" s="0"/>
      <c r="MZ3737" s="0"/>
      <c r="NA3737" s="0"/>
      <c r="NB3737" s="0"/>
      <c r="NC3737" s="0"/>
      <c r="ND3737" s="0"/>
      <c r="NE3737" s="0"/>
      <c r="NF3737" s="0"/>
      <c r="NG3737" s="0"/>
      <c r="NH3737" s="0"/>
      <c r="NI3737" s="0"/>
      <c r="NJ3737" s="0"/>
      <c r="NK3737" s="0"/>
      <c r="NL3737" s="0"/>
      <c r="NM3737" s="0"/>
      <c r="NN3737" s="0"/>
      <c r="NO3737" s="0"/>
      <c r="NP3737" s="0"/>
      <c r="NQ3737" s="0"/>
      <c r="NR3737" s="0"/>
      <c r="NS3737" s="0"/>
      <c r="NT3737" s="0"/>
      <c r="NU3737" s="0"/>
      <c r="NV3737" s="0"/>
      <c r="NW3737" s="0"/>
      <c r="NX3737" s="0"/>
      <c r="NY3737" s="0"/>
      <c r="NZ3737" s="0"/>
      <c r="OA3737" s="0"/>
      <c r="OB3737" s="0"/>
      <c r="OC3737" s="0"/>
      <c r="OD3737" s="0"/>
      <c r="OE3737" s="0"/>
      <c r="OF3737" s="0"/>
      <c r="OG3737" s="0"/>
      <c r="OH3737" s="0"/>
      <c r="OI3737" s="0"/>
      <c r="OJ3737" s="0"/>
      <c r="OK3737" s="0"/>
      <c r="OL3737" s="0"/>
      <c r="OM3737" s="0"/>
      <c r="ON3737" s="0"/>
      <c r="OO3737" s="0"/>
      <c r="OP3737" s="0"/>
      <c r="OQ3737" s="0"/>
      <c r="OR3737" s="0"/>
      <c r="OS3737" s="0"/>
      <c r="OT3737" s="0"/>
      <c r="OU3737" s="0"/>
      <c r="OV3737" s="0"/>
      <c r="OW3737" s="0"/>
      <c r="OX3737" s="0"/>
      <c r="OY3737" s="0"/>
      <c r="OZ3737" s="0"/>
      <c r="PA3737" s="0"/>
      <c r="PB3737" s="0"/>
      <c r="PC3737" s="0"/>
      <c r="PD3737" s="0"/>
      <c r="PE3737" s="0"/>
      <c r="PF3737" s="0"/>
      <c r="PG3737" s="0"/>
      <c r="PH3737" s="0"/>
      <c r="PI3737" s="0"/>
      <c r="PJ3737" s="0"/>
      <c r="PK3737" s="0"/>
      <c r="PL3737" s="0"/>
      <c r="PM3737" s="0"/>
      <c r="PN3737" s="0"/>
      <c r="PO3737" s="0"/>
      <c r="PP3737" s="0"/>
      <c r="PQ3737" s="0"/>
      <c r="PR3737" s="0"/>
      <c r="PS3737" s="0"/>
      <c r="PT3737" s="0"/>
      <c r="PU3737" s="0"/>
      <c r="PV3737" s="0"/>
      <c r="PW3737" s="0"/>
      <c r="PX3737" s="0"/>
      <c r="PY3737" s="0"/>
      <c r="PZ3737" s="0"/>
      <c r="QA3737" s="0"/>
      <c r="QB3737" s="0"/>
      <c r="QC3737" s="0"/>
      <c r="QD3737" s="0"/>
      <c r="QE3737" s="0"/>
      <c r="QF3737" s="0"/>
      <c r="QG3737" s="0"/>
      <c r="QH3737" s="0"/>
      <c r="QI3737" s="0"/>
      <c r="QJ3737" s="0"/>
      <c r="QK3737" s="0"/>
      <c r="QL3737" s="0"/>
      <c r="QM3737" s="0"/>
      <c r="QN3737" s="0"/>
      <c r="QO3737" s="0"/>
      <c r="QP3737" s="0"/>
      <c r="QQ3737" s="0"/>
      <c r="QR3737" s="0"/>
      <c r="QS3737" s="0"/>
      <c r="QT3737" s="0"/>
      <c r="QU3737" s="0"/>
      <c r="QV3737" s="0"/>
      <c r="QW3737" s="0"/>
      <c r="QX3737" s="0"/>
      <c r="QY3737" s="0"/>
      <c r="QZ3737" s="0"/>
      <c r="RA3737" s="0"/>
      <c r="RB3737" s="0"/>
      <c r="RC3737" s="0"/>
      <c r="RD3737" s="0"/>
      <c r="RE3737" s="0"/>
      <c r="RF3737" s="0"/>
      <c r="RG3737" s="0"/>
      <c r="RH3737" s="0"/>
      <c r="RI3737" s="0"/>
      <c r="RJ3737" s="0"/>
      <c r="RK3737" s="0"/>
      <c r="RL3737" s="0"/>
      <c r="RM3737" s="0"/>
      <c r="RN3737" s="0"/>
      <c r="RO3737" s="0"/>
      <c r="RP3737" s="0"/>
      <c r="RQ3737" s="0"/>
      <c r="RR3737" s="0"/>
      <c r="RS3737" s="0"/>
      <c r="RT3737" s="0"/>
      <c r="RU3737" s="0"/>
      <c r="RV3737" s="0"/>
      <c r="RW3737" s="0"/>
      <c r="RX3737" s="0"/>
      <c r="RY3737" s="0"/>
      <c r="RZ3737" s="0"/>
      <c r="SA3737" s="0"/>
      <c r="SB3737" s="0"/>
      <c r="SC3737" s="0"/>
      <c r="SD3737" s="0"/>
      <c r="SE3737" s="0"/>
      <c r="SF3737" s="0"/>
      <c r="SG3737" s="0"/>
      <c r="SH3737" s="0"/>
      <c r="SI3737" s="0"/>
      <c r="SJ3737" s="0"/>
      <c r="SK3737" s="0"/>
      <c r="SL3737" s="0"/>
      <c r="SM3737" s="0"/>
      <c r="SN3737" s="0"/>
      <c r="SO3737" s="0"/>
      <c r="SP3737" s="0"/>
      <c r="SQ3737" s="0"/>
      <c r="SR3737" s="0"/>
      <c r="SS3737" s="0"/>
      <c r="ST3737" s="0"/>
      <c r="SU3737" s="0"/>
      <c r="SV3737" s="0"/>
      <c r="SW3737" s="0"/>
      <c r="SX3737" s="0"/>
      <c r="SY3737" s="0"/>
      <c r="SZ3737" s="0"/>
      <c r="TA3737" s="0"/>
      <c r="TB3737" s="0"/>
      <c r="TC3737" s="0"/>
      <c r="TD3737" s="0"/>
      <c r="TE3737" s="0"/>
      <c r="TF3737" s="0"/>
      <c r="TG3737" s="0"/>
      <c r="TH3737" s="0"/>
      <c r="TI3737" s="0"/>
      <c r="TJ3737" s="0"/>
      <c r="TK3737" s="0"/>
      <c r="TL3737" s="0"/>
      <c r="TM3737" s="0"/>
      <c r="TN3737" s="0"/>
      <c r="TO3737" s="0"/>
      <c r="TP3737" s="0"/>
      <c r="TQ3737" s="0"/>
      <c r="TR3737" s="0"/>
      <c r="TS3737" s="0"/>
      <c r="TT3737" s="0"/>
      <c r="TU3737" s="0"/>
      <c r="TV3737" s="0"/>
      <c r="TW3737" s="0"/>
      <c r="TX3737" s="0"/>
      <c r="TY3737" s="0"/>
      <c r="TZ3737" s="0"/>
      <c r="UA3737" s="0"/>
      <c r="UB3737" s="0"/>
      <c r="UC3737" s="0"/>
      <c r="UD3737" s="0"/>
      <c r="UE3737" s="0"/>
      <c r="UF3737" s="0"/>
      <c r="UG3737" s="0"/>
      <c r="UH3737" s="0"/>
      <c r="UI3737" s="0"/>
      <c r="UJ3737" s="0"/>
      <c r="UK3737" s="0"/>
      <c r="UL3737" s="0"/>
      <c r="UM3737" s="0"/>
      <c r="UN3737" s="0"/>
      <c r="UO3737" s="0"/>
      <c r="UP3737" s="0"/>
      <c r="UQ3737" s="0"/>
      <c r="UR3737" s="0"/>
      <c r="US3737" s="0"/>
      <c r="UT3737" s="0"/>
      <c r="UU3737" s="0"/>
      <c r="UV3737" s="0"/>
      <c r="UW3737" s="0"/>
      <c r="UX3737" s="0"/>
      <c r="UY3737" s="0"/>
      <c r="UZ3737" s="0"/>
      <c r="VA3737" s="0"/>
      <c r="VB3737" s="0"/>
      <c r="VC3737" s="0"/>
      <c r="VD3737" s="0"/>
      <c r="VE3737" s="0"/>
      <c r="VF3737" s="0"/>
      <c r="VG3737" s="0"/>
      <c r="VH3737" s="0"/>
      <c r="VI3737" s="0"/>
      <c r="VJ3737" s="0"/>
      <c r="VK3737" s="0"/>
      <c r="VL3737" s="0"/>
      <c r="VM3737" s="0"/>
      <c r="VN3737" s="0"/>
      <c r="VO3737" s="0"/>
      <c r="VP3737" s="0"/>
      <c r="VQ3737" s="0"/>
      <c r="VR3737" s="0"/>
      <c r="VS3737" s="0"/>
      <c r="VT3737" s="0"/>
      <c r="VU3737" s="0"/>
      <c r="VV3737" s="0"/>
      <c r="VW3737" s="0"/>
      <c r="VX3737" s="0"/>
      <c r="VY3737" s="0"/>
      <c r="VZ3737" s="0"/>
      <c r="WA3737" s="0"/>
      <c r="WB3737" s="0"/>
      <c r="WC3737" s="0"/>
      <c r="WD3737" s="0"/>
      <c r="WE3737" s="0"/>
      <c r="WF3737" s="0"/>
      <c r="WG3737" s="0"/>
      <c r="WH3737" s="0"/>
      <c r="WI3737" s="0"/>
      <c r="WJ3737" s="0"/>
      <c r="WK3737" s="0"/>
      <c r="WL3737" s="0"/>
      <c r="WM3737" s="0"/>
      <c r="WN3737" s="0"/>
      <c r="WO3737" s="0"/>
      <c r="WP3737" s="0"/>
      <c r="WQ3737" s="0"/>
      <c r="WR3737" s="0"/>
      <c r="WS3737" s="0"/>
      <c r="WT3737" s="0"/>
      <c r="WU3737" s="0"/>
      <c r="WV3737" s="0"/>
      <c r="WW3737" s="0"/>
      <c r="WX3737" s="0"/>
      <c r="WY3737" s="0"/>
      <c r="WZ3737" s="0"/>
      <c r="XA3737" s="0"/>
      <c r="XB3737" s="0"/>
      <c r="XC3737" s="0"/>
      <c r="XD3737" s="0"/>
      <c r="XE3737" s="0"/>
      <c r="XF3737" s="0"/>
      <c r="XG3737" s="0"/>
      <c r="XH3737" s="0"/>
      <c r="XI3737" s="0"/>
      <c r="XJ3737" s="0"/>
      <c r="XK3737" s="0"/>
      <c r="XL3737" s="0"/>
      <c r="XM3737" s="0"/>
      <c r="XN3737" s="0"/>
      <c r="XO3737" s="0"/>
      <c r="XP3737" s="0"/>
      <c r="XQ3737" s="0"/>
      <c r="XR3737" s="0"/>
      <c r="XS3737" s="0"/>
      <c r="XT3737" s="0"/>
      <c r="XU3737" s="0"/>
      <c r="XV3737" s="0"/>
      <c r="XW3737" s="0"/>
      <c r="XX3737" s="0"/>
      <c r="XY3737" s="0"/>
      <c r="XZ3737" s="0"/>
      <c r="YA3737" s="0"/>
      <c r="YB3737" s="0"/>
      <c r="YC3737" s="0"/>
      <c r="YD3737" s="0"/>
      <c r="YE3737" s="0"/>
      <c r="YF3737" s="0"/>
      <c r="YG3737" s="0"/>
      <c r="YH3737" s="0"/>
      <c r="YI3737" s="0"/>
      <c r="YJ3737" s="0"/>
      <c r="YK3737" s="0"/>
      <c r="YL3737" s="0"/>
      <c r="YM3737" s="0"/>
      <c r="YN3737" s="0"/>
      <c r="YO3737" s="0"/>
      <c r="YP3737" s="0"/>
      <c r="YQ3737" s="0"/>
      <c r="YR3737" s="0"/>
      <c r="YS3737" s="0"/>
      <c r="YT3737" s="0"/>
      <c r="YU3737" s="0"/>
      <c r="YV3737" s="0"/>
      <c r="YW3737" s="0"/>
      <c r="YX3737" s="0"/>
      <c r="YY3737" s="0"/>
      <c r="YZ3737" s="0"/>
      <c r="ZA3737" s="0"/>
      <c r="ZB3737" s="0"/>
      <c r="ZC3737" s="0"/>
      <c r="ZD3737" s="0"/>
      <c r="ZE3737" s="0"/>
      <c r="ZF3737" s="0"/>
      <c r="ZG3737" s="0"/>
      <c r="ZH3737" s="0"/>
      <c r="ZI3737" s="0"/>
      <c r="ZJ3737" s="0"/>
      <c r="ZK3737" s="0"/>
      <c r="ZL3737" s="0"/>
      <c r="ZM3737" s="0"/>
      <c r="ZN3737" s="0"/>
      <c r="ZO3737" s="0"/>
      <c r="ZP3737" s="0"/>
      <c r="ZQ3737" s="0"/>
      <c r="ZR3737" s="0"/>
      <c r="ZS3737" s="0"/>
      <c r="ZT3737" s="0"/>
      <c r="ZU3737" s="0"/>
      <c r="ZV3737" s="0"/>
      <c r="ZW3737" s="0"/>
      <c r="ZX3737" s="0"/>
      <c r="ZY3737" s="0"/>
      <c r="ZZ3737" s="0"/>
      <c r="AAA3737" s="0"/>
      <c r="AAB3737" s="0"/>
      <c r="AAC3737" s="0"/>
      <c r="AAD3737" s="0"/>
      <c r="AAE3737" s="0"/>
      <c r="AAF3737" s="0"/>
      <c r="AAG3737" s="0"/>
      <c r="AAH3737" s="0"/>
      <c r="AAI3737" s="0"/>
      <c r="AAJ3737" s="0"/>
      <c r="AAK3737" s="0"/>
      <c r="AAL3737" s="0"/>
      <c r="AAM3737" s="0"/>
      <c r="AAN3737" s="0"/>
      <c r="AAO3737" s="0"/>
      <c r="AAP3737" s="0"/>
      <c r="AAQ3737" s="0"/>
      <c r="AAR3737" s="0"/>
      <c r="AAS3737" s="0"/>
      <c r="AAT3737" s="0"/>
      <c r="AAU3737" s="0"/>
      <c r="AAV3737" s="0"/>
      <c r="AAW3737" s="0"/>
      <c r="AAX3737" s="0"/>
      <c r="AAY3737" s="0"/>
      <c r="AAZ3737" s="0"/>
      <c r="ABA3737" s="0"/>
      <c r="ABB3737" s="0"/>
      <c r="ABC3737" s="0"/>
      <c r="ABD3737" s="0"/>
      <c r="ABE3737" s="0"/>
      <c r="ABF3737" s="0"/>
      <c r="ABG3737" s="0"/>
      <c r="ABH3737" s="0"/>
      <c r="ABI3737" s="0"/>
      <c r="ABJ3737" s="0"/>
      <c r="ABK3737" s="0"/>
      <c r="ABL3737" s="0"/>
      <c r="ABM3737" s="0"/>
      <c r="ABN3737" s="0"/>
      <c r="ABO3737" s="0"/>
      <c r="ABP3737" s="0"/>
      <c r="ABQ3737" s="0"/>
      <c r="ABR3737" s="0"/>
      <c r="ABS3737" s="0"/>
      <c r="ABT3737" s="0"/>
      <c r="ABU3737" s="0"/>
      <c r="ABV3737" s="0"/>
      <c r="ABW3737" s="0"/>
      <c r="ABX3737" s="0"/>
      <c r="ABY3737" s="0"/>
      <c r="ABZ3737" s="0"/>
      <c r="ACA3737" s="0"/>
      <c r="ACB3737" s="0"/>
      <c r="ACC3737" s="0"/>
      <c r="ACD3737" s="0"/>
      <c r="ACE3737" s="0"/>
      <c r="ACF3737" s="0"/>
      <c r="ACG3737" s="0"/>
      <c r="ACH3737" s="0"/>
      <c r="ACI3737" s="0"/>
      <c r="ACJ3737" s="0"/>
      <c r="ACK3737" s="0"/>
      <c r="ACL3737" s="0"/>
      <c r="ACM3737" s="0"/>
      <c r="ACN3737" s="0"/>
      <c r="ACO3737" s="0"/>
      <c r="ACP3737" s="0"/>
      <c r="ACQ3737" s="0"/>
      <c r="ACR3737" s="0"/>
      <c r="ACS3737" s="0"/>
      <c r="ACT3737" s="0"/>
      <c r="ACU3737" s="0"/>
      <c r="ACV3737" s="0"/>
      <c r="ACW3737" s="0"/>
      <c r="ACX3737" s="0"/>
      <c r="ACY3737" s="0"/>
      <c r="ACZ3737" s="0"/>
      <c r="ADA3737" s="0"/>
      <c r="ADB3737" s="0"/>
      <c r="ADC3737" s="0"/>
      <c r="ADD3737" s="0"/>
      <c r="ADE3737" s="0"/>
      <c r="ADF3737" s="0"/>
      <c r="ADG3737" s="0"/>
      <c r="ADH3737" s="0"/>
      <c r="ADI3737" s="0"/>
      <c r="ADJ3737" s="0"/>
      <c r="ADK3737" s="0"/>
      <c r="ADL3737" s="0"/>
      <c r="ADM3737" s="0"/>
      <c r="ADN3737" s="0"/>
      <c r="ADO3737" s="0"/>
      <c r="ADP3737" s="0"/>
      <c r="ADQ3737" s="0"/>
      <c r="ADR3737" s="0"/>
      <c r="ADS3737" s="0"/>
      <c r="ADT3737" s="0"/>
      <c r="ADU3737" s="0"/>
      <c r="ADV3737" s="0"/>
      <c r="ADW3737" s="0"/>
      <c r="ADX3737" s="0"/>
      <c r="ADY3737" s="0"/>
      <c r="ADZ3737" s="0"/>
      <c r="AEA3737" s="0"/>
      <c r="AEB3737" s="0"/>
      <c r="AEC3737" s="0"/>
      <c r="AED3737" s="0"/>
      <c r="AEE3737" s="0"/>
      <c r="AEF3737" s="0"/>
      <c r="AEG3737" s="0"/>
      <c r="AEH3737" s="0"/>
      <c r="AEI3737" s="0"/>
      <c r="AEJ3737" s="0"/>
      <c r="AEK3737" s="0"/>
      <c r="AEL3737" s="0"/>
      <c r="AEM3737" s="0"/>
      <c r="AEN3737" s="0"/>
      <c r="AEO3737" s="0"/>
      <c r="AEP3737" s="0"/>
      <c r="AEQ3737" s="0"/>
      <c r="AER3737" s="0"/>
      <c r="AES3737" s="0"/>
      <c r="AET3737" s="0"/>
      <c r="AEU3737" s="0"/>
      <c r="AEV3737" s="0"/>
      <c r="AEW3737" s="0"/>
      <c r="AEX3737" s="0"/>
      <c r="AEY3737" s="0"/>
      <c r="AEZ3737" s="0"/>
      <c r="AFA3737" s="0"/>
      <c r="AFB3737" s="0"/>
      <c r="AFC3737" s="0"/>
      <c r="AFD3737" s="0"/>
      <c r="AFE3737" s="0"/>
      <c r="AFF3737" s="0"/>
      <c r="AFG3737" s="0"/>
      <c r="AFH3737" s="0"/>
      <c r="AFI3737" s="0"/>
      <c r="AFJ3737" s="0"/>
      <c r="AFK3737" s="0"/>
      <c r="AFL3737" s="0"/>
      <c r="AFM3737" s="0"/>
      <c r="AFN3737" s="0"/>
      <c r="AFO3737" s="0"/>
      <c r="AFP3737" s="0"/>
      <c r="AFQ3737" s="0"/>
      <c r="AFR3737" s="0"/>
      <c r="AFS3737" s="0"/>
      <c r="AFT3737" s="0"/>
      <c r="AFU3737" s="0"/>
      <c r="AFV3737" s="0"/>
      <c r="AFW3737" s="0"/>
      <c r="AFX3737" s="0"/>
      <c r="AFY3737" s="0"/>
      <c r="AFZ3737" s="0"/>
      <c r="AGA3737" s="0"/>
      <c r="AGB3737" s="0"/>
      <c r="AGC3737" s="0"/>
      <c r="AGD3737" s="0"/>
      <c r="AGE3737" s="0"/>
      <c r="AGF3737" s="0"/>
      <c r="AGG3737" s="0"/>
      <c r="AGH3737" s="0"/>
      <c r="AGI3737" s="0"/>
      <c r="AGJ3737" s="0"/>
      <c r="AGK3737" s="0"/>
      <c r="AGL3737" s="0"/>
      <c r="AGM3737" s="0"/>
      <c r="AGN3737" s="0"/>
      <c r="AGO3737" s="0"/>
      <c r="AGP3737" s="0"/>
      <c r="AGQ3737" s="0"/>
      <c r="AGR3737" s="0"/>
      <c r="AGS3737" s="0"/>
      <c r="AGT3737" s="0"/>
      <c r="AGU3737" s="0"/>
      <c r="AGV3737" s="0"/>
      <c r="AGW3737" s="0"/>
      <c r="AGX3737" s="0"/>
      <c r="AGY3737" s="0"/>
      <c r="AGZ3737" s="0"/>
      <c r="AHA3737" s="0"/>
      <c r="AHB3737" s="0"/>
      <c r="AHC3737" s="0"/>
      <c r="AHD3737" s="0"/>
      <c r="AHE3737" s="0"/>
      <c r="AHF3737" s="0"/>
      <c r="AHG3737" s="0"/>
      <c r="AHH3737" s="0"/>
      <c r="AHI3737" s="0"/>
      <c r="AHJ3737" s="0"/>
      <c r="AHK3737" s="0"/>
      <c r="AHL3737" s="0"/>
      <c r="AHM3737" s="0"/>
      <c r="AHN3737" s="0"/>
      <c r="AHO3737" s="0"/>
      <c r="AHP3737" s="0"/>
      <c r="AHQ3737" s="0"/>
      <c r="AHR3737" s="0"/>
      <c r="AHS3737" s="0"/>
      <c r="AHT3737" s="0"/>
      <c r="AHU3737" s="0"/>
      <c r="AHV3737" s="0"/>
      <c r="AHW3737" s="0"/>
      <c r="AHX3737" s="0"/>
      <c r="AHY3737" s="0"/>
      <c r="AHZ3737" s="0"/>
      <c r="AIA3737" s="0"/>
      <c r="AIB3737" s="0"/>
      <c r="AIC3737" s="0"/>
      <c r="AID3737" s="0"/>
      <c r="AIE3737" s="0"/>
      <c r="AIF3737" s="0"/>
      <c r="AIG3737" s="0"/>
      <c r="AIH3737" s="0"/>
      <c r="AII3737" s="0"/>
      <c r="AIJ3737" s="0"/>
      <c r="AIK3737" s="0"/>
      <c r="AIL3737" s="0"/>
      <c r="AIM3737" s="0"/>
      <c r="AIN3737" s="0"/>
      <c r="AIO3737" s="0"/>
      <c r="AIP3737" s="0"/>
      <c r="AIQ3737" s="0"/>
      <c r="AIR3737" s="0"/>
      <c r="AIS3737" s="0"/>
      <c r="AIT3737" s="0"/>
      <c r="AIU3737" s="0"/>
      <c r="AIV3737" s="0"/>
      <c r="AIW3737" s="0"/>
      <c r="AIX3737" s="0"/>
      <c r="AIY3737" s="0"/>
      <c r="AIZ3737" s="0"/>
      <c r="AJA3737" s="0"/>
      <c r="AJB3737" s="0"/>
      <c r="AJC3737" s="0"/>
      <c r="AJD3737" s="0"/>
      <c r="AJE3737" s="0"/>
      <c r="AJF3737" s="0"/>
      <c r="AJG3737" s="0"/>
      <c r="AJH3737" s="0"/>
      <c r="AJI3737" s="0"/>
      <c r="AJJ3737" s="0"/>
      <c r="AJK3737" s="0"/>
      <c r="AJL3737" s="0"/>
      <c r="AJM3737" s="0"/>
      <c r="AJN3737" s="0"/>
      <c r="AJO3737" s="0"/>
      <c r="AJP3737" s="0"/>
      <c r="AJQ3737" s="0"/>
      <c r="AJR3737" s="0"/>
      <c r="AJS3737" s="0"/>
      <c r="AJT3737" s="0"/>
      <c r="AJU3737" s="0"/>
      <c r="AJV3737" s="0"/>
      <c r="AJW3737" s="0"/>
      <c r="AJX3737" s="0"/>
      <c r="AJY3737" s="0"/>
      <c r="AJZ3737" s="0"/>
      <c r="AKA3737" s="0"/>
      <c r="AKB3737" s="0"/>
      <c r="AKC3737" s="0"/>
      <c r="AKD3737" s="0"/>
      <c r="AKE3737" s="0"/>
      <c r="AKF3737" s="0"/>
      <c r="AKG3737" s="0"/>
      <c r="AKH3737" s="0"/>
      <c r="AKI3737" s="0"/>
      <c r="AKJ3737" s="0"/>
      <c r="AKK3737" s="0"/>
      <c r="AKL3737" s="0"/>
      <c r="AKM3737" s="0"/>
      <c r="AKN3737" s="0"/>
      <c r="AKO3737" s="0"/>
      <c r="AKP3737" s="0"/>
      <c r="AKQ3737" s="0"/>
      <c r="AKR3737" s="0"/>
      <c r="AKS3737" s="0"/>
      <c r="AKT3737" s="0"/>
      <c r="AKU3737" s="0"/>
      <c r="AKV3737" s="0"/>
      <c r="AKW3737" s="0"/>
      <c r="AKX3737" s="0"/>
      <c r="AKY3737" s="0"/>
      <c r="AKZ3737" s="0"/>
      <c r="ALA3737" s="0"/>
      <c r="ALB3737" s="0"/>
      <c r="ALC3737" s="0"/>
      <c r="ALD3737" s="0"/>
      <c r="ALE3737" s="0"/>
      <c r="ALF3737" s="0"/>
      <c r="ALG3737" s="0"/>
      <c r="ALH3737" s="0"/>
      <c r="ALI3737" s="0"/>
      <c r="ALJ3737" s="0"/>
      <c r="ALK3737" s="0"/>
      <c r="ALL3737" s="0"/>
      <c r="ALM3737" s="0"/>
      <c r="ALN3737" s="0"/>
      <c r="ALO3737" s="0"/>
      <c r="ALP3737" s="0"/>
      <c r="ALQ3737" s="0"/>
      <c r="ALR3737" s="0"/>
      <c r="ALS3737" s="0"/>
      <c r="ALT3737" s="0"/>
      <c r="ALU3737" s="0"/>
      <c r="ALV3737" s="0"/>
      <c r="ALW3737" s="0"/>
      <c r="ALX3737" s="0"/>
      <c r="ALY3737" s="0"/>
      <c r="ALZ3737" s="0"/>
      <c r="AMA3737" s="0"/>
      <c r="AMB3737" s="0"/>
      <c r="AMC3737" s="0"/>
      <c r="AMD3737" s="0"/>
      <c r="AME3737" s="0"/>
      <c r="AMF3737" s="0"/>
      <c r="AMG3737" s="0"/>
      <c r="AMH3737" s="0"/>
      <c r="AMI3737" s="0"/>
    </row>
    <row r="3738" customFormat="false" ht="12.75" hidden="false" customHeight="false" outlineLevel="0" collapsed="false">
      <c r="C3738" s="0"/>
      <c r="D3738" s="0"/>
      <c r="E3738" s="0"/>
      <c r="F3738" s="0"/>
      <c r="G3738" s="0"/>
      <c r="H3738" s="0"/>
      <c r="I3738" s="0"/>
      <c r="J3738" s="0"/>
      <c r="BM3738" s="0"/>
      <c r="BN3738" s="0"/>
      <c r="BO3738" s="0"/>
      <c r="BP3738" s="0"/>
      <c r="BQ3738" s="0"/>
      <c r="BR3738" s="0"/>
      <c r="BS3738" s="0"/>
      <c r="BT3738" s="0"/>
      <c r="BU3738" s="0"/>
      <c r="BV3738" s="0"/>
      <c r="BW3738" s="0"/>
      <c r="BX3738" s="0"/>
      <c r="BY3738" s="0"/>
      <c r="BZ3738" s="0"/>
      <c r="CA3738" s="0"/>
      <c r="CB3738" s="0"/>
      <c r="CC3738" s="0"/>
      <c r="CD3738" s="0"/>
      <c r="CE3738" s="0"/>
      <c r="CF3738" s="0"/>
      <c r="CG3738" s="0"/>
      <c r="CH3738" s="0"/>
      <c r="CI3738" s="0"/>
      <c r="CJ3738" s="0"/>
      <c r="CK3738" s="0"/>
      <c r="CL3738" s="0"/>
      <c r="CM3738" s="0"/>
      <c r="CN3738" s="0"/>
      <c r="CO3738" s="0"/>
      <c r="CP3738" s="0"/>
      <c r="CQ3738" s="0"/>
      <c r="CR3738" s="0"/>
      <c r="CS3738" s="0"/>
      <c r="CT3738" s="0"/>
      <c r="CU3738" s="0"/>
      <c r="CV3738" s="0"/>
      <c r="CW3738" s="0"/>
      <c r="CX3738" s="0"/>
      <c r="CY3738" s="0"/>
      <c r="CZ3738" s="0"/>
      <c r="DA3738" s="0"/>
      <c r="DB3738" s="0"/>
      <c r="DC3738" s="0"/>
      <c r="DD3738" s="0"/>
      <c r="DE3738" s="0"/>
      <c r="DF3738" s="0"/>
      <c r="DG3738" s="0"/>
      <c r="DH3738" s="0"/>
      <c r="DI3738" s="0"/>
      <c r="DJ3738" s="0"/>
      <c r="DK3738" s="0"/>
      <c r="DL3738" s="0"/>
      <c r="DM3738" s="0"/>
      <c r="DN3738" s="0"/>
      <c r="DO3738" s="0"/>
      <c r="DP3738" s="0"/>
      <c r="DQ3738" s="0"/>
      <c r="DR3738" s="0"/>
      <c r="DS3738" s="0"/>
      <c r="DT3738" s="0"/>
      <c r="DU3738" s="0"/>
      <c r="DV3738" s="0"/>
      <c r="DW3738" s="0"/>
      <c r="DX3738" s="0"/>
      <c r="DY3738" s="0"/>
      <c r="DZ3738" s="0"/>
      <c r="EA3738" s="0"/>
      <c r="EB3738" s="0"/>
      <c r="EC3738" s="0"/>
      <c r="ED3738" s="0"/>
      <c r="EE3738" s="0"/>
      <c r="EF3738" s="0"/>
      <c r="EG3738" s="0"/>
      <c r="EH3738" s="0"/>
      <c r="EI3738" s="0"/>
      <c r="EJ3738" s="0"/>
      <c r="EK3738" s="0"/>
      <c r="EL3738" s="0"/>
      <c r="EM3738" s="0"/>
      <c r="EN3738" s="0"/>
      <c r="EO3738" s="0"/>
      <c r="EP3738" s="0"/>
      <c r="EQ3738" s="0"/>
      <c r="ER3738" s="0"/>
      <c r="ES3738" s="0"/>
      <c r="ET3738" s="0"/>
      <c r="EU3738" s="0"/>
      <c r="EV3738" s="0"/>
      <c r="EW3738" s="0"/>
      <c r="EX3738" s="0"/>
      <c r="EY3738" s="0"/>
      <c r="EZ3738" s="0"/>
      <c r="FA3738" s="0"/>
      <c r="FB3738" s="0"/>
      <c r="FC3738" s="0"/>
      <c r="FD3738" s="0"/>
      <c r="FE3738" s="0"/>
      <c r="FF3738" s="0"/>
      <c r="FG3738" s="0"/>
      <c r="FH3738" s="0"/>
      <c r="FI3738" s="0"/>
      <c r="FJ3738" s="0"/>
      <c r="FK3738" s="0"/>
      <c r="FL3738" s="0"/>
      <c r="FM3738" s="0"/>
      <c r="FN3738" s="0"/>
      <c r="FO3738" s="0"/>
      <c r="FP3738" s="0"/>
      <c r="FQ3738" s="0"/>
      <c r="FR3738" s="0"/>
      <c r="FS3738" s="0"/>
      <c r="FT3738" s="0"/>
      <c r="FU3738" s="0"/>
      <c r="FV3738" s="0"/>
      <c r="FW3738" s="0"/>
      <c r="FX3738" s="0"/>
      <c r="FY3738" s="0"/>
      <c r="FZ3738" s="0"/>
      <c r="GA3738" s="0"/>
      <c r="GB3738" s="0"/>
      <c r="GC3738" s="0"/>
      <c r="GD3738" s="0"/>
      <c r="GE3738" s="0"/>
      <c r="GF3738" s="0"/>
      <c r="GG3738" s="0"/>
      <c r="GH3738" s="0"/>
      <c r="GI3738" s="0"/>
      <c r="GJ3738" s="0"/>
      <c r="GK3738" s="0"/>
      <c r="GL3738" s="0"/>
      <c r="GM3738" s="0"/>
      <c r="GN3738" s="0"/>
      <c r="GO3738" s="0"/>
      <c r="GP3738" s="0"/>
      <c r="GQ3738" s="0"/>
      <c r="GR3738" s="0"/>
      <c r="GS3738" s="0"/>
      <c r="GT3738" s="0"/>
      <c r="GU3738" s="0"/>
      <c r="GV3738" s="0"/>
      <c r="GW3738" s="0"/>
      <c r="GX3738" s="0"/>
      <c r="GY3738" s="0"/>
      <c r="GZ3738" s="0"/>
      <c r="HA3738" s="0"/>
      <c r="HB3738" s="0"/>
      <c r="HC3738" s="0"/>
      <c r="HD3738" s="0"/>
      <c r="HE3738" s="0"/>
      <c r="HF3738" s="0"/>
      <c r="HG3738" s="0"/>
      <c r="HH3738" s="0"/>
      <c r="HI3738" s="0"/>
      <c r="HJ3738" s="0"/>
      <c r="HK3738" s="0"/>
      <c r="HL3738" s="0"/>
      <c r="HM3738" s="0"/>
      <c r="HN3738" s="0"/>
      <c r="HO3738" s="0"/>
      <c r="HP3738" s="0"/>
      <c r="HQ3738" s="0"/>
      <c r="HR3738" s="0"/>
      <c r="HS3738" s="0"/>
      <c r="HT3738" s="0"/>
      <c r="HU3738" s="0"/>
      <c r="HV3738" s="0"/>
      <c r="HW3738" s="0"/>
      <c r="HX3738" s="0"/>
      <c r="HY3738" s="0"/>
      <c r="HZ3738" s="0"/>
      <c r="IA3738" s="0"/>
      <c r="IB3738" s="0"/>
      <c r="IC3738" s="0"/>
      <c r="ID3738" s="0"/>
      <c r="IE3738" s="0"/>
      <c r="IF3738" s="0"/>
      <c r="IG3738" s="0"/>
      <c r="IH3738" s="0"/>
      <c r="II3738" s="0"/>
      <c r="IJ3738" s="0"/>
      <c r="IK3738" s="0"/>
      <c r="IL3738" s="0"/>
      <c r="IM3738" s="0"/>
      <c r="IN3738" s="0"/>
      <c r="IO3738" s="0"/>
      <c r="IP3738" s="0"/>
      <c r="IQ3738" s="0"/>
      <c r="IR3738" s="0"/>
      <c r="IS3738" s="0"/>
      <c r="IT3738" s="0"/>
      <c r="IU3738" s="0"/>
      <c r="IV3738" s="0"/>
      <c r="IW3738" s="0"/>
      <c r="IX3738" s="0"/>
      <c r="IY3738" s="0"/>
      <c r="IZ3738" s="0"/>
      <c r="JA3738" s="0"/>
      <c r="JB3738" s="0"/>
      <c r="JC3738" s="0"/>
      <c r="JD3738" s="0"/>
      <c r="JE3738" s="0"/>
      <c r="JF3738" s="0"/>
      <c r="JG3738" s="0"/>
      <c r="JH3738" s="0"/>
      <c r="JI3738" s="0"/>
      <c r="JJ3738" s="0"/>
      <c r="JK3738" s="0"/>
      <c r="JL3738" s="0"/>
      <c r="JM3738" s="0"/>
      <c r="JN3738" s="0"/>
      <c r="JO3738" s="0"/>
      <c r="JP3738" s="0"/>
      <c r="JQ3738" s="0"/>
      <c r="JR3738" s="0"/>
      <c r="JS3738" s="0"/>
      <c r="JT3738" s="0"/>
      <c r="JU3738" s="0"/>
      <c r="JV3738" s="0"/>
      <c r="JW3738" s="0"/>
      <c r="JX3738" s="0"/>
      <c r="JY3738" s="0"/>
      <c r="JZ3738" s="0"/>
      <c r="KA3738" s="0"/>
      <c r="KB3738" s="0"/>
      <c r="KC3738" s="0"/>
      <c r="KD3738" s="0"/>
      <c r="KE3738" s="0"/>
      <c r="KF3738" s="0"/>
      <c r="KG3738" s="0"/>
      <c r="KH3738" s="0"/>
      <c r="KI3738" s="0"/>
      <c r="KJ3738" s="0"/>
      <c r="KK3738" s="0"/>
      <c r="KL3738" s="0"/>
      <c r="KM3738" s="0"/>
      <c r="KN3738" s="0"/>
      <c r="KO3738" s="0"/>
      <c r="KP3738" s="0"/>
      <c r="KQ3738" s="0"/>
      <c r="KR3738" s="0"/>
      <c r="KS3738" s="0"/>
      <c r="KT3738" s="0"/>
      <c r="KU3738" s="0"/>
      <c r="KV3738" s="0"/>
      <c r="KW3738" s="0"/>
      <c r="KX3738" s="0"/>
      <c r="KY3738" s="0"/>
      <c r="KZ3738" s="0"/>
      <c r="LA3738" s="0"/>
      <c r="LB3738" s="0"/>
      <c r="LC3738" s="0"/>
      <c r="LD3738" s="0"/>
      <c r="LE3738" s="0"/>
      <c r="LF3738" s="0"/>
      <c r="LG3738" s="0"/>
      <c r="LH3738" s="0"/>
      <c r="LI3738" s="0"/>
      <c r="LJ3738" s="0"/>
      <c r="LK3738" s="0"/>
      <c r="LL3738" s="0"/>
      <c r="LM3738" s="0"/>
      <c r="LN3738" s="0"/>
      <c r="LO3738" s="0"/>
      <c r="LP3738" s="0"/>
      <c r="LQ3738" s="0"/>
      <c r="LR3738" s="0"/>
      <c r="LS3738" s="0"/>
      <c r="LT3738" s="0"/>
      <c r="LU3738" s="0"/>
      <c r="LV3738" s="0"/>
      <c r="LW3738" s="0"/>
      <c r="LX3738" s="0"/>
      <c r="LY3738" s="0"/>
      <c r="LZ3738" s="0"/>
      <c r="MA3738" s="0"/>
      <c r="MB3738" s="0"/>
      <c r="MC3738" s="0"/>
      <c r="MD3738" s="0"/>
      <c r="ME3738" s="0"/>
      <c r="MF3738" s="0"/>
      <c r="MG3738" s="0"/>
      <c r="MH3738" s="0"/>
      <c r="MI3738" s="0"/>
      <c r="MJ3738" s="0"/>
      <c r="MK3738" s="0"/>
      <c r="ML3738" s="0"/>
      <c r="MM3738" s="0"/>
      <c r="MN3738" s="0"/>
      <c r="MO3738" s="0"/>
      <c r="MP3738" s="0"/>
      <c r="MQ3738" s="0"/>
      <c r="MR3738" s="0"/>
      <c r="MS3738" s="0"/>
      <c r="MT3738" s="0"/>
      <c r="MU3738" s="0"/>
      <c r="MV3738" s="0"/>
      <c r="MW3738" s="0"/>
      <c r="MX3738" s="0"/>
      <c r="MY3738" s="0"/>
      <c r="MZ3738" s="0"/>
      <c r="NA3738" s="0"/>
      <c r="NB3738" s="0"/>
      <c r="NC3738" s="0"/>
      <c r="ND3738" s="0"/>
      <c r="NE3738" s="0"/>
      <c r="NF3738" s="0"/>
      <c r="NG3738" s="0"/>
      <c r="NH3738" s="0"/>
      <c r="NI3738" s="0"/>
      <c r="NJ3738" s="0"/>
      <c r="NK3738" s="0"/>
      <c r="NL3738" s="0"/>
      <c r="NM3738" s="0"/>
      <c r="NN3738" s="0"/>
      <c r="NO3738" s="0"/>
      <c r="NP3738" s="0"/>
      <c r="NQ3738" s="0"/>
      <c r="NR3738" s="0"/>
      <c r="NS3738" s="0"/>
      <c r="NT3738" s="0"/>
      <c r="NU3738" s="0"/>
      <c r="NV3738" s="0"/>
      <c r="NW3738" s="0"/>
      <c r="NX3738" s="0"/>
      <c r="NY3738" s="0"/>
      <c r="NZ3738" s="0"/>
      <c r="OA3738" s="0"/>
      <c r="OB3738" s="0"/>
      <c r="OC3738" s="0"/>
      <c r="OD3738" s="0"/>
      <c r="OE3738" s="0"/>
      <c r="OF3738" s="0"/>
      <c r="OG3738" s="0"/>
      <c r="OH3738" s="0"/>
      <c r="OI3738" s="0"/>
      <c r="OJ3738" s="0"/>
      <c r="OK3738" s="0"/>
      <c r="OL3738" s="0"/>
      <c r="OM3738" s="0"/>
      <c r="ON3738" s="0"/>
      <c r="OO3738" s="0"/>
      <c r="OP3738" s="0"/>
      <c r="OQ3738" s="0"/>
      <c r="OR3738" s="0"/>
      <c r="OS3738" s="0"/>
      <c r="OT3738" s="0"/>
      <c r="OU3738" s="0"/>
      <c r="OV3738" s="0"/>
      <c r="OW3738" s="0"/>
      <c r="OX3738" s="0"/>
      <c r="OY3738" s="0"/>
      <c r="OZ3738" s="0"/>
      <c r="PA3738" s="0"/>
      <c r="PB3738" s="0"/>
      <c r="PC3738" s="0"/>
      <c r="PD3738" s="0"/>
      <c r="PE3738" s="0"/>
      <c r="PF3738" s="0"/>
      <c r="PG3738" s="0"/>
      <c r="PH3738" s="0"/>
      <c r="PI3738" s="0"/>
      <c r="PJ3738" s="0"/>
      <c r="PK3738" s="0"/>
      <c r="PL3738" s="0"/>
      <c r="PM3738" s="0"/>
      <c r="PN3738" s="0"/>
      <c r="PO3738" s="0"/>
      <c r="PP3738" s="0"/>
      <c r="PQ3738" s="0"/>
      <c r="PR3738" s="0"/>
      <c r="PS3738" s="0"/>
      <c r="PT3738" s="0"/>
      <c r="PU3738" s="0"/>
      <c r="PV3738" s="0"/>
      <c r="PW3738" s="0"/>
      <c r="PX3738" s="0"/>
      <c r="PY3738" s="0"/>
      <c r="PZ3738" s="0"/>
      <c r="QA3738" s="0"/>
      <c r="QB3738" s="0"/>
      <c r="QC3738" s="0"/>
      <c r="QD3738" s="0"/>
      <c r="QE3738" s="0"/>
      <c r="QF3738" s="0"/>
      <c r="QG3738" s="0"/>
      <c r="QH3738" s="0"/>
      <c r="QI3738" s="0"/>
      <c r="QJ3738" s="0"/>
      <c r="QK3738" s="0"/>
      <c r="QL3738" s="0"/>
      <c r="QM3738" s="0"/>
      <c r="QN3738" s="0"/>
      <c r="QO3738" s="0"/>
      <c r="QP3738" s="0"/>
      <c r="QQ3738" s="0"/>
      <c r="QR3738" s="0"/>
      <c r="QS3738" s="0"/>
      <c r="QT3738" s="0"/>
      <c r="QU3738" s="0"/>
      <c r="QV3738" s="0"/>
      <c r="QW3738" s="0"/>
      <c r="QX3738" s="0"/>
      <c r="QY3738" s="0"/>
      <c r="QZ3738" s="0"/>
      <c r="RA3738" s="0"/>
      <c r="RB3738" s="0"/>
      <c r="RC3738" s="0"/>
      <c r="RD3738" s="0"/>
      <c r="RE3738" s="0"/>
      <c r="RF3738" s="0"/>
      <c r="RG3738" s="0"/>
      <c r="RH3738" s="0"/>
      <c r="RI3738" s="0"/>
      <c r="RJ3738" s="0"/>
      <c r="RK3738" s="0"/>
      <c r="RL3738" s="0"/>
      <c r="RM3738" s="0"/>
      <c r="RN3738" s="0"/>
      <c r="RO3738" s="0"/>
      <c r="RP3738" s="0"/>
      <c r="RQ3738" s="0"/>
      <c r="RR3738" s="0"/>
      <c r="RS3738" s="0"/>
      <c r="RT3738" s="0"/>
      <c r="RU3738" s="0"/>
      <c r="RV3738" s="0"/>
      <c r="RW3738" s="0"/>
      <c r="RX3738" s="0"/>
      <c r="RY3738" s="0"/>
      <c r="RZ3738" s="0"/>
      <c r="SA3738" s="0"/>
      <c r="SB3738" s="0"/>
      <c r="SC3738" s="0"/>
      <c r="SD3738" s="0"/>
      <c r="SE3738" s="0"/>
      <c r="SF3738" s="0"/>
      <c r="SG3738" s="0"/>
      <c r="SH3738" s="0"/>
      <c r="SI3738" s="0"/>
      <c r="SJ3738" s="0"/>
      <c r="SK3738" s="0"/>
      <c r="SL3738" s="0"/>
      <c r="SM3738" s="0"/>
      <c r="SN3738" s="0"/>
      <c r="SO3738" s="0"/>
      <c r="SP3738" s="0"/>
      <c r="SQ3738" s="0"/>
      <c r="SR3738" s="0"/>
      <c r="SS3738" s="0"/>
      <c r="ST3738" s="0"/>
      <c r="SU3738" s="0"/>
      <c r="SV3738" s="0"/>
      <c r="SW3738" s="0"/>
      <c r="SX3738" s="0"/>
      <c r="SY3738" s="0"/>
      <c r="SZ3738" s="0"/>
      <c r="TA3738" s="0"/>
      <c r="TB3738" s="0"/>
      <c r="TC3738" s="0"/>
      <c r="TD3738" s="0"/>
      <c r="TE3738" s="0"/>
      <c r="TF3738" s="0"/>
      <c r="TG3738" s="0"/>
      <c r="TH3738" s="0"/>
      <c r="TI3738" s="0"/>
      <c r="TJ3738" s="0"/>
      <c r="TK3738" s="0"/>
      <c r="TL3738" s="0"/>
      <c r="TM3738" s="0"/>
      <c r="TN3738" s="0"/>
      <c r="TO3738" s="0"/>
      <c r="TP3738" s="0"/>
      <c r="TQ3738" s="0"/>
      <c r="TR3738" s="0"/>
      <c r="TS3738" s="0"/>
      <c r="TT3738" s="0"/>
      <c r="TU3738" s="0"/>
      <c r="TV3738" s="0"/>
      <c r="TW3738" s="0"/>
      <c r="TX3738" s="0"/>
      <c r="TY3738" s="0"/>
      <c r="TZ3738" s="0"/>
      <c r="UA3738" s="0"/>
      <c r="UB3738" s="0"/>
      <c r="UC3738" s="0"/>
      <c r="UD3738" s="0"/>
      <c r="UE3738" s="0"/>
      <c r="UF3738" s="0"/>
      <c r="UG3738" s="0"/>
      <c r="UH3738" s="0"/>
      <c r="UI3738" s="0"/>
      <c r="UJ3738" s="0"/>
      <c r="UK3738" s="0"/>
      <c r="UL3738" s="0"/>
      <c r="UM3738" s="0"/>
      <c r="UN3738" s="0"/>
      <c r="UO3738" s="0"/>
      <c r="UP3738" s="0"/>
      <c r="UQ3738" s="0"/>
      <c r="UR3738" s="0"/>
      <c r="US3738" s="0"/>
      <c r="UT3738" s="0"/>
      <c r="UU3738" s="0"/>
      <c r="UV3738" s="0"/>
      <c r="UW3738" s="0"/>
      <c r="UX3738" s="0"/>
      <c r="UY3738" s="0"/>
      <c r="UZ3738" s="0"/>
      <c r="VA3738" s="0"/>
      <c r="VB3738" s="0"/>
      <c r="VC3738" s="0"/>
      <c r="VD3738" s="0"/>
      <c r="VE3738" s="0"/>
      <c r="VF3738" s="0"/>
      <c r="VG3738" s="0"/>
      <c r="VH3738" s="0"/>
      <c r="VI3738" s="0"/>
      <c r="VJ3738" s="0"/>
      <c r="VK3738" s="0"/>
      <c r="VL3738" s="0"/>
      <c r="VM3738" s="0"/>
      <c r="VN3738" s="0"/>
      <c r="VO3738" s="0"/>
      <c r="VP3738" s="0"/>
      <c r="VQ3738" s="0"/>
      <c r="VR3738" s="0"/>
      <c r="VS3738" s="0"/>
      <c r="VT3738" s="0"/>
      <c r="VU3738" s="0"/>
      <c r="VV3738" s="0"/>
      <c r="VW3738" s="0"/>
      <c r="VX3738" s="0"/>
      <c r="VY3738" s="0"/>
      <c r="VZ3738" s="0"/>
      <c r="WA3738" s="0"/>
      <c r="WB3738" s="0"/>
      <c r="WC3738" s="0"/>
      <c r="WD3738" s="0"/>
      <c r="WE3738" s="0"/>
      <c r="WF3738" s="0"/>
      <c r="WG3738" s="0"/>
      <c r="WH3738" s="0"/>
      <c r="WI3738" s="0"/>
      <c r="WJ3738" s="0"/>
      <c r="WK3738" s="0"/>
      <c r="WL3738" s="0"/>
      <c r="WM3738" s="0"/>
      <c r="WN3738" s="0"/>
      <c r="WO3738" s="0"/>
      <c r="WP3738" s="0"/>
      <c r="WQ3738" s="0"/>
      <c r="WR3738" s="0"/>
      <c r="WS3738" s="0"/>
      <c r="WT3738" s="0"/>
      <c r="WU3738" s="0"/>
      <c r="WV3738" s="0"/>
      <c r="WW3738" s="0"/>
      <c r="WX3738" s="0"/>
      <c r="WY3738" s="0"/>
      <c r="WZ3738" s="0"/>
      <c r="XA3738" s="0"/>
      <c r="XB3738" s="0"/>
      <c r="XC3738" s="0"/>
      <c r="XD3738" s="0"/>
      <c r="XE3738" s="0"/>
      <c r="XF3738" s="0"/>
      <c r="XG3738" s="0"/>
      <c r="XH3738" s="0"/>
      <c r="XI3738" s="0"/>
      <c r="XJ3738" s="0"/>
      <c r="XK3738" s="0"/>
      <c r="XL3738" s="0"/>
      <c r="XM3738" s="0"/>
      <c r="XN3738" s="0"/>
      <c r="XO3738" s="0"/>
      <c r="XP3738" s="0"/>
      <c r="XQ3738" s="0"/>
      <c r="XR3738" s="0"/>
      <c r="XS3738" s="0"/>
      <c r="XT3738" s="0"/>
      <c r="XU3738" s="0"/>
      <c r="XV3738" s="0"/>
      <c r="XW3738" s="0"/>
      <c r="XX3738" s="0"/>
      <c r="XY3738" s="0"/>
      <c r="XZ3738" s="0"/>
      <c r="YA3738" s="0"/>
      <c r="YB3738" s="0"/>
      <c r="YC3738" s="0"/>
      <c r="YD3738" s="0"/>
      <c r="YE3738" s="0"/>
      <c r="YF3738" s="0"/>
      <c r="YG3738" s="0"/>
      <c r="YH3738" s="0"/>
      <c r="YI3738" s="0"/>
      <c r="YJ3738" s="0"/>
      <c r="YK3738" s="0"/>
      <c r="YL3738" s="0"/>
      <c r="YM3738" s="0"/>
      <c r="YN3738" s="0"/>
      <c r="YO3738" s="0"/>
      <c r="YP3738" s="0"/>
      <c r="YQ3738" s="0"/>
      <c r="YR3738" s="0"/>
      <c r="YS3738" s="0"/>
      <c r="YT3738" s="0"/>
      <c r="YU3738" s="0"/>
      <c r="YV3738" s="0"/>
      <c r="YW3738" s="0"/>
      <c r="YX3738" s="0"/>
      <c r="YY3738" s="0"/>
      <c r="YZ3738" s="0"/>
      <c r="ZA3738" s="0"/>
      <c r="ZB3738" s="0"/>
      <c r="ZC3738" s="0"/>
      <c r="ZD3738" s="0"/>
      <c r="ZE3738" s="0"/>
      <c r="ZF3738" s="0"/>
      <c r="ZG3738" s="0"/>
      <c r="ZH3738" s="0"/>
      <c r="ZI3738" s="0"/>
      <c r="ZJ3738" s="0"/>
      <c r="ZK3738" s="0"/>
      <c r="ZL3738" s="0"/>
      <c r="ZM3738" s="0"/>
      <c r="ZN3738" s="0"/>
      <c r="ZO3738" s="0"/>
      <c r="ZP3738" s="0"/>
      <c r="ZQ3738" s="0"/>
      <c r="ZR3738" s="0"/>
      <c r="ZS3738" s="0"/>
      <c r="ZT3738" s="0"/>
      <c r="ZU3738" s="0"/>
      <c r="ZV3738" s="0"/>
      <c r="ZW3738" s="0"/>
      <c r="ZX3738" s="0"/>
      <c r="ZY3738" s="0"/>
      <c r="ZZ3738" s="0"/>
      <c r="AAA3738" s="0"/>
      <c r="AAB3738" s="0"/>
      <c r="AAC3738" s="0"/>
      <c r="AAD3738" s="0"/>
      <c r="AAE3738" s="0"/>
      <c r="AAF3738" s="0"/>
      <c r="AAG3738" s="0"/>
      <c r="AAH3738" s="0"/>
      <c r="AAI3738" s="0"/>
      <c r="AAJ3738" s="0"/>
      <c r="AAK3738" s="0"/>
      <c r="AAL3738" s="0"/>
      <c r="AAM3738" s="0"/>
      <c r="AAN3738" s="0"/>
      <c r="AAO3738" s="0"/>
      <c r="AAP3738" s="0"/>
      <c r="AAQ3738" s="0"/>
      <c r="AAR3738" s="0"/>
      <c r="AAS3738" s="0"/>
      <c r="AAT3738" s="0"/>
      <c r="AAU3738" s="0"/>
      <c r="AAV3738" s="0"/>
      <c r="AAW3738" s="0"/>
      <c r="AAX3738" s="0"/>
      <c r="AAY3738" s="0"/>
      <c r="AAZ3738" s="0"/>
      <c r="ABA3738" s="0"/>
      <c r="ABB3738" s="0"/>
      <c r="ABC3738" s="0"/>
      <c r="ABD3738" s="0"/>
      <c r="ABE3738" s="0"/>
      <c r="ABF3738" s="0"/>
      <c r="ABG3738" s="0"/>
      <c r="ABH3738" s="0"/>
      <c r="ABI3738" s="0"/>
      <c r="ABJ3738" s="0"/>
      <c r="ABK3738" s="0"/>
      <c r="ABL3738" s="0"/>
      <c r="ABM3738" s="0"/>
      <c r="ABN3738" s="0"/>
      <c r="ABO3738" s="0"/>
      <c r="ABP3738" s="0"/>
      <c r="ABQ3738" s="0"/>
      <c r="ABR3738" s="0"/>
      <c r="ABS3738" s="0"/>
      <c r="ABT3738" s="0"/>
      <c r="ABU3738" s="0"/>
      <c r="ABV3738" s="0"/>
      <c r="ABW3738" s="0"/>
      <c r="ABX3738" s="0"/>
      <c r="ABY3738" s="0"/>
      <c r="ABZ3738" s="0"/>
      <c r="ACA3738" s="0"/>
      <c r="ACB3738" s="0"/>
      <c r="ACC3738" s="0"/>
      <c r="ACD3738" s="0"/>
      <c r="ACE3738" s="0"/>
      <c r="ACF3738" s="0"/>
      <c r="ACG3738" s="0"/>
      <c r="ACH3738" s="0"/>
      <c r="ACI3738" s="0"/>
      <c r="ACJ3738" s="0"/>
      <c r="ACK3738" s="0"/>
      <c r="ACL3738" s="0"/>
      <c r="ACM3738" s="0"/>
      <c r="ACN3738" s="0"/>
      <c r="ACO3738" s="0"/>
      <c r="ACP3738" s="0"/>
      <c r="ACQ3738" s="0"/>
      <c r="ACR3738" s="0"/>
      <c r="ACS3738" s="0"/>
      <c r="ACT3738" s="0"/>
      <c r="ACU3738" s="0"/>
      <c r="ACV3738" s="0"/>
      <c r="ACW3738" s="0"/>
      <c r="ACX3738" s="0"/>
      <c r="ACY3738" s="0"/>
      <c r="ACZ3738" s="0"/>
      <c r="ADA3738" s="0"/>
      <c r="ADB3738" s="0"/>
      <c r="ADC3738" s="0"/>
      <c r="ADD3738" s="0"/>
      <c r="ADE3738" s="0"/>
      <c r="ADF3738" s="0"/>
      <c r="ADG3738" s="0"/>
      <c r="ADH3738" s="0"/>
      <c r="ADI3738" s="0"/>
      <c r="ADJ3738" s="0"/>
      <c r="ADK3738" s="0"/>
      <c r="ADL3738" s="0"/>
      <c r="ADM3738" s="0"/>
      <c r="ADN3738" s="0"/>
      <c r="ADO3738" s="0"/>
      <c r="ADP3738" s="0"/>
      <c r="ADQ3738" s="0"/>
      <c r="ADR3738" s="0"/>
      <c r="ADS3738" s="0"/>
      <c r="ADT3738" s="0"/>
      <c r="ADU3738" s="0"/>
      <c r="ADV3738" s="0"/>
      <c r="ADW3738" s="0"/>
      <c r="ADX3738" s="0"/>
      <c r="ADY3738" s="0"/>
      <c r="ADZ3738" s="0"/>
      <c r="AEA3738" s="0"/>
      <c r="AEB3738" s="0"/>
      <c r="AEC3738" s="0"/>
      <c r="AED3738" s="0"/>
      <c r="AEE3738" s="0"/>
      <c r="AEF3738" s="0"/>
      <c r="AEG3738" s="0"/>
      <c r="AEH3738" s="0"/>
      <c r="AEI3738" s="0"/>
      <c r="AEJ3738" s="0"/>
      <c r="AEK3738" s="0"/>
      <c r="AEL3738" s="0"/>
      <c r="AEM3738" s="0"/>
      <c r="AEN3738" s="0"/>
      <c r="AEO3738" s="0"/>
      <c r="AEP3738" s="0"/>
      <c r="AEQ3738" s="0"/>
      <c r="AER3738" s="0"/>
      <c r="AES3738" s="0"/>
      <c r="AET3738" s="0"/>
      <c r="AEU3738" s="0"/>
      <c r="AEV3738" s="0"/>
      <c r="AEW3738" s="0"/>
      <c r="AEX3738" s="0"/>
      <c r="AEY3738" s="0"/>
      <c r="AEZ3738" s="0"/>
      <c r="AFA3738" s="0"/>
      <c r="AFB3738" s="0"/>
      <c r="AFC3738" s="0"/>
      <c r="AFD3738" s="0"/>
      <c r="AFE3738" s="0"/>
      <c r="AFF3738" s="0"/>
      <c r="AFG3738" s="0"/>
      <c r="AFH3738" s="0"/>
      <c r="AFI3738" s="0"/>
      <c r="AFJ3738" s="0"/>
      <c r="AFK3738" s="0"/>
      <c r="AFL3738" s="0"/>
      <c r="AFM3738" s="0"/>
      <c r="AFN3738" s="0"/>
      <c r="AFO3738" s="0"/>
      <c r="AFP3738" s="0"/>
      <c r="AFQ3738" s="0"/>
      <c r="AFR3738" s="0"/>
      <c r="AFS3738" s="0"/>
      <c r="AFT3738" s="0"/>
      <c r="AFU3738" s="0"/>
      <c r="AFV3738" s="0"/>
      <c r="AFW3738" s="0"/>
      <c r="AFX3738" s="0"/>
      <c r="AFY3738" s="0"/>
      <c r="AFZ3738" s="0"/>
      <c r="AGA3738" s="0"/>
      <c r="AGB3738" s="0"/>
      <c r="AGC3738" s="0"/>
      <c r="AGD3738" s="0"/>
      <c r="AGE3738" s="0"/>
      <c r="AGF3738" s="0"/>
      <c r="AGG3738" s="0"/>
      <c r="AGH3738" s="0"/>
      <c r="AGI3738" s="0"/>
      <c r="AGJ3738" s="0"/>
      <c r="AGK3738" s="0"/>
      <c r="AGL3738" s="0"/>
      <c r="AGM3738" s="0"/>
      <c r="AGN3738" s="0"/>
      <c r="AGO3738" s="0"/>
      <c r="AGP3738" s="0"/>
      <c r="AGQ3738" s="0"/>
      <c r="AGR3738" s="0"/>
      <c r="AGS3738" s="0"/>
      <c r="AGT3738" s="0"/>
      <c r="AGU3738" s="0"/>
      <c r="AGV3738" s="0"/>
      <c r="AGW3738" s="0"/>
      <c r="AGX3738" s="0"/>
      <c r="AGY3738" s="0"/>
      <c r="AGZ3738" s="0"/>
      <c r="AHA3738" s="0"/>
      <c r="AHB3738" s="0"/>
      <c r="AHC3738" s="0"/>
      <c r="AHD3738" s="0"/>
      <c r="AHE3738" s="0"/>
      <c r="AHF3738" s="0"/>
      <c r="AHG3738" s="0"/>
      <c r="AHH3738" s="0"/>
      <c r="AHI3738" s="0"/>
      <c r="AHJ3738" s="0"/>
      <c r="AHK3738" s="0"/>
      <c r="AHL3738" s="0"/>
      <c r="AHM3738" s="0"/>
      <c r="AHN3738" s="0"/>
      <c r="AHO3738" s="0"/>
      <c r="AHP3738" s="0"/>
      <c r="AHQ3738" s="0"/>
      <c r="AHR3738" s="0"/>
      <c r="AHS3738" s="0"/>
      <c r="AHT3738" s="0"/>
      <c r="AHU3738" s="0"/>
      <c r="AHV3738" s="0"/>
      <c r="AHW3738" s="0"/>
      <c r="AHX3738" s="0"/>
      <c r="AHY3738" s="0"/>
      <c r="AHZ3738" s="0"/>
      <c r="AIA3738" s="0"/>
      <c r="AIB3738" s="0"/>
      <c r="AIC3738" s="0"/>
      <c r="AID3738" s="0"/>
      <c r="AIE3738" s="0"/>
      <c r="AIF3738" s="0"/>
      <c r="AIG3738" s="0"/>
      <c r="AIH3738" s="0"/>
      <c r="AII3738" s="0"/>
      <c r="AIJ3738" s="0"/>
      <c r="AIK3738" s="0"/>
      <c r="AIL3738" s="0"/>
      <c r="AIM3738" s="0"/>
      <c r="AIN3738" s="0"/>
      <c r="AIO3738" s="0"/>
      <c r="AIP3738" s="0"/>
      <c r="AIQ3738" s="0"/>
      <c r="AIR3738" s="0"/>
      <c r="AIS3738" s="0"/>
      <c r="AIT3738" s="0"/>
      <c r="AIU3738" s="0"/>
      <c r="AIV3738" s="0"/>
      <c r="AIW3738" s="0"/>
      <c r="AIX3738" s="0"/>
      <c r="AIY3738" s="0"/>
      <c r="AIZ3738" s="0"/>
      <c r="AJA3738" s="0"/>
      <c r="AJB3738" s="0"/>
      <c r="AJC3738" s="0"/>
      <c r="AJD3738" s="0"/>
      <c r="AJE3738" s="0"/>
      <c r="AJF3738" s="0"/>
      <c r="AJG3738" s="0"/>
      <c r="AJH3738" s="0"/>
      <c r="AJI3738" s="0"/>
      <c r="AJJ3738" s="0"/>
      <c r="AJK3738" s="0"/>
      <c r="AJL3738" s="0"/>
      <c r="AJM3738" s="0"/>
      <c r="AJN3738" s="0"/>
      <c r="AJO3738" s="0"/>
      <c r="AJP3738" s="0"/>
      <c r="AJQ3738" s="0"/>
      <c r="AJR3738" s="0"/>
      <c r="AJS3738" s="0"/>
      <c r="AJT3738" s="0"/>
      <c r="AJU3738" s="0"/>
      <c r="AJV3738" s="0"/>
      <c r="AJW3738" s="0"/>
      <c r="AJX3738" s="0"/>
      <c r="AJY3738" s="0"/>
      <c r="AJZ3738" s="0"/>
      <c r="AKA3738" s="0"/>
      <c r="AKB3738" s="0"/>
      <c r="AKC3738" s="0"/>
      <c r="AKD3738" s="0"/>
      <c r="AKE3738" s="0"/>
      <c r="AKF3738" s="0"/>
      <c r="AKG3738" s="0"/>
      <c r="AKH3738" s="0"/>
      <c r="AKI3738" s="0"/>
      <c r="AKJ3738" s="0"/>
      <c r="AKK3738" s="0"/>
      <c r="AKL3738" s="0"/>
      <c r="AKM3738" s="0"/>
      <c r="AKN3738" s="0"/>
      <c r="AKO3738" s="0"/>
      <c r="AKP3738" s="0"/>
      <c r="AKQ3738" s="0"/>
      <c r="AKR3738" s="0"/>
      <c r="AKS3738" s="0"/>
      <c r="AKT3738" s="0"/>
      <c r="AKU3738" s="0"/>
      <c r="AKV3738" s="0"/>
      <c r="AKW3738" s="0"/>
      <c r="AKX3738" s="0"/>
      <c r="AKY3738" s="0"/>
      <c r="AKZ3738" s="0"/>
      <c r="ALA3738" s="0"/>
      <c r="ALB3738" s="0"/>
      <c r="ALC3738" s="0"/>
      <c r="ALD3738" s="0"/>
      <c r="ALE3738" s="0"/>
      <c r="ALF3738" s="0"/>
      <c r="ALG3738" s="0"/>
      <c r="ALH3738" s="0"/>
      <c r="ALI3738" s="0"/>
      <c r="ALJ3738" s="0"/>
      <c r="ALK3738" s="0"/>
      <c r="ALL3738" s="0"/>
      <c r="ALM3738" s="0"/>
      <c r="ALN3738" s="0"/>
      <c r="ALO3738" s="0"/>
      <c r="ALP3738" s="0"/>
      <c r="ALQ3738" s="0"/>
      <c r="ALR3738" s="0"/>
      <c r="ALS3738" s="0"/>
      <c r="ALT3738" s="0"/>
      <c r="ALU3738" s="0"/>
      <c r="ALV3738" s="0"/>
      <c r="ALW3738" s="0"/>
      <c r="ALX3738" s="0"/>
      <c r="ALY3738" s="0"/>
      <c r="ALZ3738" s="0"/>
      <c r="AMA3738" s="0"/>
      <c r="AMB3738" s="0"/>
      <c r="AMC3738" s="0"/>
      <c r="AMD3738" s="0"/>
      <c r="AME3738" s="0"/>
      <c r="AMF3738" s="0"/>
      <c r="AMG3738" s="0"/>
      <c r="AMH3738" s="0"/>
      <c r="AMI3738" s="0"/>
    </row>
    <row r="3739" customFormat="false" ht="17.35" hidden="false" customHeight="false" outlineLevel="0" collapsed="false">
      <c r="B3739" s="1" t="s">
        <v>2219</v>
      </c>
      <c r="C3739" s="52" t="s">
        <v>3937</v>
      </c>
      <c r="D3739" s="11" t="s">
        <v>1</v>
      </c>
      <c r="I3739" s="3"/>
    </row>
    <row r="3740" customFormat="false" ht="12.75" hidden="false" customHeight="false" outlineLevel="0" collapsed="false">
      <c r="A3740" s="1" t="s">
        <v>1735</v>
      </c>
      <c r="B3740" s="1" t="s">
        <v>2219</v>
      </c>
      <c r="C3740" s="27" t="s">
        <v>1736</v>
      </c>
      <c r="D3740" s="27" t="s">
        <v>3861</v>
      </c>
      <c r="E3740" s="27"/>
      <c r="F3740" s="31"/>
      <c r="G3740" s="27"/>
      <c r="H3740" s="30" t="s">
        <v>61</v>
      </c>
      <c r="I3740" s="31" t="n">
        <v>2.98</v>
      </c>
      <c r="J3740" s="30" t="s">
        <v>3906</v>
      </c>
    </row>
    <row r="3741" customFormat="false" ht="12.75" hidden="false" customHeight="false" outlineLevel="0" collapsed="false">
      <c r="A3741" s="1" t="s">
        <v>1735</v>
      </c>
      <c r="B3741" s="1" t="s">
        <v>2219</v>
      </c>
      <c r="C3741" s="27" t="s">
        <v>1737</v>
      </c>
      <c r="D3741" s="27" t="s">
        <v>13</v>
      </c>
      <c r="E3741" s="27"/>
      <c r="F3741" s="31"/>
      <c r="G3741" s="27"/>
      <c r="H3741" s="30" t="s">
        <v>61</v>
      </c>
      <c r="I3741" s="31" t="n">
        <v>7.99</v>
      </c>
      <c r="J3741" s="30" t="s">
        <v>3906</v>
      </c>
    </row>
    <row r="3742" customFormat="false" ht="12.75" hidden="false" customHeight="false" outlineLevel="0" collapsed="false">
      <c r="A3742" s="1" t="s">
        <v>1735</v>
      </c>
      <c r="B3742" s="1" t="s">
        <v>2219</v>
      </c>
      <c r="C3742" s="27" t="s">
        <v>1738</v>
      </c>
      <c r="D3742" s="27" t="s">
        <v>13</v>
      </c>
      <c r="E3742" s="27"/>
      <c r="F3742" s="31"/>
      <c r="G3742" s="27"/>
      <c r="H3742" s="30" t="s">
        <v>61</v>
      </c>
      <c r="I3742" s="31" t="n">
        <v>6.65</v>
      </c>
      <c r="J3742" s="30" t="s">
        <v>1566</v>
      </c>
    </row>
    <row r="3743" customFormat="false" ht="12.75" hidden="false" customHeight="false" outlineLevel="0" collapsed="false">
      <c r="A3743" s="1" t="s">
        <v>1735</v>
      </c>
      <c r="B3743" s="1" t="s">
        <v>2219</v>
      </c>
      <c r="C3743" s="27" t="s">
        <v>3938</v>
      </c>
      <c r="D3743" s="27" t="s">
        <v>13</v>
      </c>
      <c r="E3743" s="27"/>
      <c r="F3743" s="31"/>
      <c r="G3743" s="27"/>
      <c r="H3743" s="30" t="s">
        <v>61</v>
      </c>
      <c r="I3743" s="31" t="n">
        <v>2.89</v>
      </c>
      <c r="J3743" s="30" t="s">
        <v>3906</v>
      </c>
    </row>
    <row r="3744" customFormat="false" ht="12.75" hidden="false" customHeight="false" outlineLevel="0" collapsed="false">
      <c r="A3744" s="1" t="s">
        <v>1740</v>
      </c>
      <c r="B3744" s="1" t="s">
        <v>2219</v>
      </c>
      <c r="C3744" s="27" t="s">
        <v>1741</v>
      </c>
      <c r="D3744" s="27" t="s">
        <v>193</v>
      </c>
      <c r="E3744" s="27"/>
      <c r="F3744" s="31"/>
      <c r="G3744" s="27"/>
      <c r="H3744" s="30" t="s">
        <v>61</v>
      </c>
      <c r="I3744" s="31" t="n">
        <v>0.97</v>
      </c>
      <c r="J3744" s="30" t="s">
        <v>3906</v>
      </c>
    </row>
    <row r="3745" customFormat="false" ht="12.75" hidden="false" customHeight="false" outlineLevel="0" collapsed="false">
      <c r="A3745" s="1" t="s">
        <v>1740</v>
      </c>
      <c r="B3745" s="1" t="s">
        <v>2219</v>
      </c>
      <c r="C3745" s="27" t="s">
        <v>3939</v>
      </c>
      <c r="D3745" s="27" t="s">
        <v>88</v>
      </c>
      <c r="E3745" s="27"/>
      <c r="F3745" s="31"/>
      <c r="G3745" s="27"/>
      <c r="H3745" s="30" t="s">
        <v>61</v>
      </c>
      <c r="I3745" s="31" t="n">
        <v>0.92</v>
      </c>
      <c r="J3745" s="30" t="s">
        <v>3906</v>
      </c>
    </row>
    <row r="3746" customFormat="false" ht="12.75" hidden="false" customHeight="false" outlineLevel="0" collapsed="false">
      <c r="A3746" s="1" t="s">
        <v>1740</v>
      </c>
      <c r="B3746" s="1" t="s">
        <v>2219</v>
      </c>
      <c r="C3746" s="27" t="s">
        <v>1743</v>
      </c>
      <c r="D3746" s="27" t="s">
        <v>20</v>
      </c>
      <c r="E3746" s="27"/>
      <c r="F3746" s="31"/>
      <c r="G3746" s="27"/>
      <c r="H3746" s="30" t="s">
        <v>61</v>
      </c>
      <c r="I3746" s="31" t="n">
        <v>0.92</v>
      </c>
      <c r="J3746" s="30" t="s">
        <v>3906</v>
      </c>
    </row>
    <row r="3747" customFormat="false" ht="12.75" hidden="false" customHeight="false" outlineLevel="0" collapsed="false">
      <c r="A3747" s="1" t="s">
        <v>1740</v>
      </c>
      <c r="B3747" s="1" t="s">
        <v>2219</v>
      </c>
      <c r="C3747" s="27" t="s">
        <v>1744</v>
      </c>
      <c r="D3747" s="27" t="s">
        <v>49</v>
      </c>
      <c r="E3747" s="27"/>
      <c r="F3747" s="31"/>
      <c r="G3747" s="27"/>
      <c r="H3747" s="30" t="s">
        <v>168</v>
      </c>
      <c r="I3747" s="31" t="n">
        <v>0.92</v>
      </c>
      <c r="J3747" s="30" t="s">
        <v>3906</v>
      </c>
    </row>
    <row r="3748" customFormat="false" ht="12.75" hidden="false" customHeight="false" outlineLevel="0" collapsed="false">
      <c r="A3748" s="1" t="s">
        <v>1740</v>
      </c>
      <c r="B3748" s="1" t="s">
        <v>2219</v>
      </c>
      <c r="C3748" s="27" t="s">
        <v>1745</v>
      </c>
      <c r="D3748" s="27" t="s">
        <v>16</v>
      </c>
      <c r="E3748" s="27"/>
      <c r="F3748" s="31"/>
      <c r="G3748" s="27"/>
      <c r="H3748" s="30" t="s">
        <v>61</v>
      </c>
      <c r="I3748" s="31" t="n">
        <v>1</v>
      </c>
      <c r="J3748" s="30" t="s">
        <v>1566</v>
      </c>
    </row>
    <row r="3749" customFormat="false" ht="12.75" hidden="false" customHeight="false" outlineLevel="0" collapsed="false">
      <c r="A3749" s="1" t="s">
        <v>1740</v>
      </c>
      <c r="B3749" s="1" t="s">
        <v>2219</v>
      </c>
      <c r="C3749" s="27" t="s">
        <v>3940</v>
      </c>
      <c r="D3749" s="27" t="s">
        <v>79</v>
      </c>
      <c r="E3749" s="27"/>
      <c r="F3749" s="31"/>
      <c r="G3749" s="27"/>
      <c r="H3749" s="30" t="s">
        <v>61</v>
      </c>
      <c r="I3749" s="31" t="n">
        <v>0.99</v>
      </c>
      <c r="J3749" s="30" t="s">
        <v>1566</v>
      </c>
    </row>
    <row r="3750" customFormat="false" ht="12.75" hidden="false" customHeight="false" outlineLevel="0" collapsed="false">
      <c r="A3750" s="1" t="s">
        <v>1740</v>
      </c>
      <c r="B3750" s="1" t="s">
        <v>2219</v>
      </c>
      <c r="C3750" s="27" t="s">
        <v>1747</v>
      </c>
      <c r="D3750" s="27" t="s">
        <v>13</v>
      </c>
      <c r="E3750" s="27"/>
      <c r="F3750" s="31"/>
      <c r="G3750" s="27"/>
      <c r="H3750" s="30" t="s">
        <v>61</v>
      </c>
      <c r="I3750" s="31" t="n">
        <v>6.65</v>
      </c>
      <c r="J3750" s="30" t="s">
        <v>3906</v>
      </c>
    </row>
    <row r="3751" customFormat="false" ht="12.75" hidden="false" customHeight="false" outlineLevel="0" collapsed="false">
      <c r="A3751" s="1" t="s">
        <v>1740</v>
      </c>
      <c r="B3751" s="1" t="s">
        <v>2219</v>
      </c>
      <c r="C3751" s="27" t="s">
        <v>1748</v>
      </c>
      <c r="D3751" s="27" t="s">
        <v>26</v>
      </c>
      <c r="E3751" s="27"/>
      <c r="F3751" s="31"/>
      <c r="G3751" s="27"/>
      <c r="H3751" s="30" t="s">
        <v>61</v>
      </c>
      <c r="I3751" s="31" t="n">
        <v>0.76</v>
      </c>
      <c r="J3751" s="30" t="s">
        <v>1566</v>
      </c>
    </row>
    <row r="3752" customFormat="false" ht="12.75" hidden="false" customHeight="false" outlineLevel="0" collapsed="false">
      <c r="A3752" s="1" t="s">
        <v>1740</v>
      </c>
      <c r="B3752" s="1" t="s">
        <v>2219</v>
      </c>
      <c r="C3752" s="27" t="s">
        <v>3941</v>
      </c>
      <c r="D3752" s="27" t="s">
        <v>51</v>
      </c>
      <c r="E3752" s="27"/>
      <c r="F3752" s="31"/>
      <c r="G3752" s="27"/>
      <c r="H3752" s="30" t="s">
        <v>61</v>
      </c>
      <c r="I3752" s="31" t="n">
        <v>0.92</v>
      </c>
      <c r="J3752" s="30" t="s">
        <v>3906</v>
      </c>
    </row>
    <row r="3753" customFormat="false" ht="12.75" hidden="false" customHeight="false" outlineLevel="0" collapsed="false">
      <c r="A3753" s="1" t="s">
        <v>1740</v>
      </c>
      <c r="B3753" s="1" t="s">
        <v>2219</v>
      </c>
      <c r="C3753" s="27" t="s">
        <v>1750</v>
      </c>
      <c r="D3753" s="27" t="s">
        <v>13</v>
      </c>
      <c r="E3753" s="27"/>
      <c r="F3753" s="31"/>
      <c r="G3753" s="27"/>
      <c r="H3753" s="30" t="s">
        <v>168</v>
      </c>
      <c r="I3753" s="31" t="n">
        <v>2.39</v>
      </c>
      <c r="J3753" s="30" t="s">
        <v>1566</v>
      </c>
    </row>
    <row r="3754" customFormat="false" ht="12.75" hidden="false" customHeight="false" outlineLevel="0" collapsed="false">
      <c r="A3754" s="1" t="s">
        <v>1735</v>
      </c>
      <c r="B3754" s="1" t="s">
        <v>2219</v>
      </c>
      <c r="C3754" s="27" t="s">
        <v>3942</v>
      </c>
      <c r="D3754" s="27" t="s">
        <v>79</v>
      </c>
      <c r="E3754" s="27"/>
      <c r="F3754" s="31"/>
      <c r="G3754" s="27"/>
      <c r="H3754" s="30" t="s">
        <v>61</v>
      </c>
      <c r="I3754" s="31" t="n">
        <v>2.99</v>
      </c>
      <c r="J3754" s="30" t="s">
        <v>3906</v>
      </c>
    </row>
    <row r="3755" customFormat="false" ht="12.75" hidden="false" customHeight="false" outlineLevel="0" collapsed="false">
      <c r="A3755" s="1" t="s">
        <v>1740</v>
      </c>
      <c r="B3755" s="1" t="s">
        <v>2219</v>
      </c>
      <c r="C3755" s="27" t="s">
        <v>3943</v>
      </c>
      <c r="D3755" s="27" t="s">
        <v>13</v>
      </c>
      <c r="E3755" s="27"/>
      <c r="F3755" s="31"/>
      <c r="G3755" s="27"/>
      <c r="H3755" s="30" t="s">
        <v>61</v>
      </c>
      <c r="I3755" s="31" t="n">
        <v>3.65</v>
      </c>
      <c r="J3755" s="30" t="s">
        <v>3906</v>
      </c>
    </row>
    <row r="3757" customFormat="false" ht="17.35" hidden="false" customHeight="false" outlineLevel="0" collapsed="false">
      <c r="C3757" s="52" t="s">
        <v>3944</v>
      </c>
      <c r="D3757" s="11" t="s">
        <v>1</v>
      </c>
      <c r="I3757" s="3"/>
    </row>
    <row r="3758" customFormat="false" ht="12.75" hidden="false" customHeight="false" outlineLevel="0" collapsed="false">
      <c r="A3758" s="1" t="s">
        <v>3945</v>
      </c>
      <c r="C3758" s="99" t="s">
        <v>3946</v>
      </c>
      <c r="D3758" s="100" t="s">
        <v>13</v>
      </c>
      <c r="E3758" s="72" t="n">
        <v>1.3</v>
      </c>
      <c r="F3758" s="73" t="n">
        <v>2.75</v>
      </c>
      <c r="G3758" s="72" t="s">
        <v>3947</v>
      </c>
      <c r="I3758" s="3"/>
      <c r="BM3758" s="0"/>
      <c r="BN3758" s="0"/>
      <c r="BO3758" s="0"/>
      <c r="BP3758" s="0"/>
      <c r="BQ3758" s="0"/>
      <c r="BR3758" s="0"/>
      <c r="BS3758" s="0"/>
      <c r="BT3758" s="0"/>
      <c r="BU3758" s="0"/>
      <c r="BV3758" s="0"/>
      <c r="BW3758" s="0"/>
      <c r="BX3758" s="0"/>
      <c r="BY3758" s="0"/>
      <c r="BZ3758" s="0"/>
      <c r="CA3758" s="0"/>
      <c r="CB3758" s="0"/>
      <c r="CC3758" s="0"/>
      <c r="CD3758" s="0"/>
      <c r="CE3758" s="0"/>
      <c r="CF3758" s="0"/>
      <c r="CG3758" s="0"/>
      <c r="CH3758" s="0"/>
      <c r="CI3758" s="0"/>
      <c r="CJ3758" s="0"/>
      <c r="CK3758" s="0"/>
      <c r="CL3758" s="0"/>
      <c r="CM3758" s="0"/>
      <c r="CN3758" s="0"/>
      <c r="CO3758" s="0"/>
      <c r="CP3758" s="0"/>
      <c r="CQ3758" s="0"/>
      <c r="CR3758" s="0"/>
      <c r="CS3758" s="0"/>
      <c r="CT3758" s="0"/>
      <c r="CU3758" s="0"/>
      <c r="CV3758" s="0"/>
      <c r="CW3758" s="0"/>
      <c r="CX3758" s="0"/>
      <c r="CY3758" s="0"/>
      <c r="CZ3758" s="0"/>
      <c r="DA3758" s="0"/>
      <c r="DB3758" s="0"/>
      <c r="DC3758" s="0"/>
      <c r="DD3758" s="0"/>
      <c r="DE3758" s="0"/>
      <c r="DF3758" s="0"/>
      <c r="DG3758" s="0"/>
      <c r="DH3758" s="0"/>
      <c r="DI3758" s="0"/>
      <c r="DJ3758" s="0"/>
      <c r="DK3758" s="0"/>
      <c r="DL3758" s="0"/>
      <c r="DM3758" s="0"/>
      <c r="DN3758" s="0"/>
      <c r="DO3758" s="0"/>
      <c r="DP3758" s="0"/>
      <c r="DQ3758" s="0"/>
      <c r="DR3758" s="0"/>
      <c r="DS3758" s="0"/>
      <c r="DT3758" s="0"/>
      <c r="DU3758" s="0"/>
      <c r="DV3758" s="0"/>
      <c r="DW3758" s="0"/>
      <c r="DX3758" s="0"/>
      <c r="DY3758" s="0"/>
      <c r="DZ3758" s="0"/>
      <c r="EA3758" s="0"/>
      <c r="EB3758" s="0"/>
      <c r="EC3758" s="0"/>
      <c r="ED3758" s="0"/>
      <c r="EE3758" s="0"/>
      <c r="EF3758" s="0"/>
      <c r="EG3758" s="0"/>
      <c r="EH3758" s="0"/>
      <c r="EI3758" s="0"/>
      <c r="EJ3758" s="0"/>
      <c r="EK3758" s="0"/>
      <c r="EL3758" s="0"/>
      <c r="EM3758" s="0"/>
      <c r="EN3758" s="0"/>
      <c r="EO3758" s="0"/>
      <c r="EP3758" s="0"/>
      <c r="EQ3758" s="0"/>
      <c r="ER3758" s="0"/>
      <c r="ES3758" s="0"/>
      <c r="ET3758" s="0"/>
      <c r="EU3758" s="0"/>
      <c r="EV3758" s="0"/>
      <c r="EW3758" s="0"/>
      <c r="EX3758" s="0"/>
      <c r="EY3758" s="0"/>
      <c r="EZ3758" s="0"/>
      <c r="FA3758" s="0"/>
      <c r="FB3758" s="0"/>
      <c r="FC3758" s="0"/>
      <c r="FD3758" s="0"/>
      <c r="FE3758" s="0"/>
      <c r="FF3758" s="0"/>
      <c r="FG3758" s="0"/>
      <c r="FH3758" s="0"/>
      <c r="FI3758" s="0"/>
      <c r="FJ3758" s="0"/>
      <c r="FK3758" s="0"/>
      <c r="FL3758" s="0"/>
      <c r="FM3758" s="0"/>
      <c r="FN3758" s="0"/>
      <c r="FO3758" s="0"/>
      <c r="FP3758" s="0"/>
      <c r="FQ3758" s="0"/>
      <c r="FR3758" s="0"/>
      <c r="FS3758" s="0"/>
      <c r="FT3758" s="0"/>
      <c r="FU3758" s="0"/>
      <c r="FV3758" s="0"/>
      <c r="FW3758" s="0"/>
      <c r="FX3758" s="0"/>
      <c r="FY3758" s="0"/>
      <c r="FZ3758" s="0"/>
      <c r="GA3758" s="0"/>
      <c r="GB3758" s="0"/>
      <c r="GC3758" s="0"/>
      <c r="GD3758" s="0"/>
      <c r="GE3758" s="0"/>
      <c r="GF3758" s="0"/>
      <c r="GG3758" s="0"/>
      <c r="GH3758" s="0"/>
      <c r="GI3758" s="0"/>
      <c r="GJ3758" s="0"/>
      <c r="GK3758" s="0"/>
      <c r="GL3758" s="0"/>
      <c r="GM3758" s="0"/>
      <c r="GN3758" s="0"/>
      <c r="GO3758" s="0"/>
      <c r="GP3758" s="0"/>
      <c r="GQ3758" s="0"/>
      <c r="GR3758" s="0"/>
      <c r="GS3758" s="0"/>
      <c r="GT3758" s="0"/>
      <c r="GU3758" s="0"/>
      <c r="GV3758" s="0"/>
      <c r="GW3758" s="0"/>
      <c r="GX3758" s="0"/>
      <c r="GY3758" s="0"/>
      <c r="GZ3758" s="0"/>
      <c r="HA3758" s="0"/>
      <c r="HB3758" s="0"/>
      <c r="HC3758" s="0"/>
      <c r="HD3758" s="0"/>
      <c r="HE3758" s="0"/>
      <c r="HF3758" s="0"/>
      <c r="HG3758" s="0"/>
      <c r="HH3758" s="0"/>
      <c r="HI3758" s="0"/>
      <c r="HJ3758" s="0"/>
      <c r="HK3758" s="0"/>
      <c r="HL3758" s="0"/>
      <c r="HM3758" s="0"/>
      <c r="HN3758" s="0"/>
      <c r="HO3758" s="0"/>
      <c r="HP3758" s="0"/>
      <c r="HQ3758" s="0"/>
      <c r="HR3758" s="0"/>
      <c r="HS3758" s="0"/>
      <c r="HT3758" s="0"/>
      <c r="HU3758" s="0"/>
      <c r="HV3758" s="0"/>
      <c r="HW3758" s="0"/>
      <c r="HX3758" s="0"/>
      <c r="HY3758" s="0"/>
      <c r="HZ3758" s="0"/>
      <c r="IA3758" s="0"/>
      <c r="IB3758" s="0"/>
      <c r="IC3758" s="0"/>
      <c r="ID3758" s="0"/>
      <c r="IE3758" s="0"/>
      <c r="IF3758" s="0"/>
      <c r="IG3758" s="0"/>
      <c r="IH3758" s="0"/>
      <c r="II3758" s="0"/>
      <c r="IJ3758" s="0"/>
      <c r="IK3758" s="0"/>
      <c r="IL3758" s="0"/>
      <c r="IM3758" s="0"/>
      <c r="IN3758" s="0"/>
      <c r="IO3758" s="0"/>
      <c r="IP3758" s="0"/>
      <c r="IQ3758" s="0"/>
      <c r="IR3758" s="0"/>
      <c r="IS3758" s="0"/>
      <c r="IT3758" s="0"/>
      <c r="IU3758" s="0"/>
      <c r="IV3758" s="0"/>
      <c r="IW3758" s="0"/>
      <c r="IX3758" s="0"/>
      <c r="IY3758" s="0"/>
      <c r="IZ3758" s="0"/>
      <c r="JA3758" s="0"/>
      <c r="JB3758" s="0"/>
      <c r="JC3758" s="0"/>
      <c r="JD3758" s="0"/>
      <c r="JE3758" s="0"/>
      <c r="JF3758" s="0"/>
      <c r="JG3758" s="0"/>
      <c r="JH3758" s="0"/>
      <c r="JI3758" s="0"/>
      <c r="JJ3758" s="0"/>
      <c r="JK3758" s="0"/>
      <c r="JL3758" s="0"/>
      <c r="JM3758" s="0"/>
      <c r="JN3758" s="0"/>
      <c r="JO3758" s="0"/>
      <c r="JP3758" s="0"/>
      <c r="JQ3758" s="0"/>
      <c r="JR3758" s="0"/>
      <c r="JS3758" s="0"/>
      <c r="JT3758" s="0"/>
      <c r="JU3758" s="0"/>
      <c r="JV3758" s="0"/>
      <c r="JW3758" s="0"/>
      <c r="JX3758" s="0"/>
      <c r="JY3758" s="0"/>
      <c r="JZ3758" s="0"/>
      <c r="KA3758" s="0"/>
      <c r="KB3758" s="0"/>
      <c r="KC3758" s="0"/>
      <c r="KD3758" s="0"/>
      <c r="KE3758" s="0"/>
      <c r="KF3758" s="0"/>
      <c r="KG3758" s="0"/>
      <c r="KH3758" s="0"/>
      <c r="KI3758" s="0"/>
      <c r="KJ3758" s="0"/>
      <c r="KK3758" s="0"/>
      <c r="KL3758" s="0"/>
      <c r="KM3758" s="0"/>
      <c r="KN3758" s="0"/>
      <c r="KO3758" s="0"/>
      <c r="KP3758" s="0"/>
      <c r="KQ3758" s="0"/>
      <c r="KR3758" s="0"/>
      <c r="KS3758" s="0"/>
      <c r="KT3758" s="0"/>
      <c r="KU3758" s="0"/>
      <c r="KV3758" s="0"/>
      <c r="KW3758" s="0"/>
      <c r="KX3758" s="0"/>
      <c r="KY3758" s="0"/>
      <c r="KZ3758" s="0"/>
      <c r="LA3758" s="0"/>
      <c r="LB3758" s="0"/>
      <c r="LC3758" s="0"/>
      <c r="LD3758" s="0"/>
      <c r="LE3758" s="0"/>
      <c r="LF3758" s="0"/>
      <c r="LG3758" s="0"/>
      <c r="LH3758" s="0"/>
      <c r="LI3758" s="0"/>
      <c r="LJ3758" s="0"/>
      <c r="LK3758" s="0"/>
      <c r="LL3758" s="0"/>
      <c r="LM3758" s="0"/>
      <c r="LN3758" s="0"/>
      <c r="LO3758" s="0"/>
      <c r="LP3758" s="0"/>
      <c r="LQ3758" s="0"/>
      <c r="LR3758" s="0"/>
      <c r="LS3758" s="0"/>
      <c r="LT3758" s="0"/>
      <c r="LU3758" s="0"/>
      <c r="LV3758" s="0"/>
      <c r="LW3758" s="0"/>
      <c r="LX3758" s="0"/>
      <c r="LY3758" s="0"/>
      <c r="LZ3758" s="0"/>
      <c r="MA3758" s="0"/>
      <c r="MB3758" s="0"/>
      <c r="MC3758" s="0"/>
      <c r="MD3758" s="0"/>
      <c r="ME3758" s="0"/>
      <c r="MF3758" s="0"/>
      <c r="MG3758" s="0"/>
      <c r="MH3758" s="0"/>
      <c r="MI3758" s="0"/>
      <c r="MJ3758" s="0"/>
      <c r="MK3758" s="0"/>
      <c r="ML3758" s="0"/>
      <c r="MM3758" s="0"/>
      <c r="MN3758" s="0"/>
      <c r="MO3758" s="0"/>
      <c r="MP3758" s="0"/>
      <c r="MQ3758" s="0"/>
      <c r="MR3758" s="0"/>
      <c r="MS3758" s="0"/>
      <c r="MT3758" s="0"/>
      <c r="MU3758" s="0"/>
      <c r="MV3758" s="0"/>
      <c r="MW3758" s="0"/>
      <c r="MX3758" s="0"/>
      <c r="MY3758" s="0"/>
      <c r="MZ3758" s="0"/>
      <c r="NA3758" s="0"/>
      <c r="NB3758" s="0"/>
      <c r="NC3758" s="0"/>
      <c r="ND3758" s="0"/>
      <c r="NE3758" s="0"/>
      <c r="NF3758" s="0"/>
      <c r="NG3758" s="0"/>
      <c r="NH3758" s="0"/>
      <c r="NI3758" s="0"/>
      <c r="NJ3758" s="0"/>
      <c r="NK3758" s="0"/>
      <c r="NL3758" s="0"/>
      <c r="NM3758" s="0"/>
      <c r="NN3758" s="0"/>
      <c r="NO3758" s="0"/>
      <c r="NP3758" s="0"/>
      <c r="NQ3758" s="0"/>
      <c r="NR3758" s="0"/>
      <c r="NS3758" s="0"/>
      <c r="NT3758" s="0"/>
      <c r="NU3758" s="0"/>
      <c r="NV3758" s="0"/>
      <c r="NW3758" s="0"/>
      <c r="NX3758" s="0"/>
      <c r="NY3758" s="0"/>
      <c r="NZ3758" s="0"/>
      <c r="OA3758" s="0"/>
      <c r="OB3758" s="0"/>
      <c r="OC3758" s="0"/>
      <c r="OD3758" s="0"/>
      <c r="OE3758" s="0"/>
      <c r="OF3758" s="0"/>
      <c r="OG3758" s="0"/>
      <c r="OH3758" s="0"/>
      <c r="OI3758" s="0"/>
      <c r="OJ3758" s="0"/>
      <c r="OK3758" s="0"/>
      <c r="OL3758" s="0"/>
      <c r="OM3758" s="0"/>
      <c r="ON3758" s="0"/>
      <c r="OO3758" s="0"/>
      <c r="OP3758" s="0"/>
      <c r="OQ3758" s="0"/>
      <c r="OR3758" s="0"/>
      <c r="OS3758" s="0"/>
      <c r="OT3758" s="0"/>
      <c r="OU3758" s="0"/>
      <c r="OV3758" s="0"/>
      <c r="OW3758" s="0"/>
      <c r="OX3758" s="0"/>
      <c r="OY3758" s="0"/>
      <c r="OZ3758" s="0"/>
      <c r="PA3758" s="0"/>
      <c r="PB3758" s="0"/>
      <c r="PC3758" s="0"/>
      <c r="PD3758" s="0"/>
      <c r="PE3758" s="0"/>
      <c r="PF3758" s="0"/>
      <c r="PG3758" s="0"/>
      <c r="PH3758" s="0"/>
      <c r="PI3758" s="0"/>
      <c r="PJ3758" s="0"/>
      <c r="PK3758" s="0"/>
      <c r="PL3758" s="0"/>
      <c r="PM3758" s="0"/>
      <c r="PN3758" s="0"/>
      <c r="PO3758" s="0"/>
      <c r="PP3758" s="0"/>
      <c r="PQ3758" s="0"/>
      <c r="PR3758" s="0"/>
      <c r="PS3758" s="0"/>
      <c r="PT3758" s="0"/>
      <c r="PU3758" s="0"/>
      <c r="PV3758" s="0"/>
      <c r="PW3758" s="0"/>
      <c r="PX3758" s="0"/>
      <c r="PY3758" s="0"/>
      <c r="PZ3758" s="0"/>
      <c r="QA3758" s="0"/>
      <c r="QB3758" s="0"/>
      <c r="QC3758" s="0"/>
      <c r="QD3758" s="0"/>
      <c r="QE3758" s="0"/>
      <c r="QF3758" s="0"/>
      <c r="QG3758" s="0"/>
      <c r="QH3758" s="0"/>
      <c r="QI3758" s="0"/>
      <c r="QJ3758" s="0"/>
      <c r="QK3758" s="0"/>
      <c r="QL3758" s="0"/>
      <c r="QM3758" s="0"/>
      <c r="QN3758" s="0"/>
      <c r="QO3758" s="0"/>
      <c r="QP3758" s="0"/>
      <c r="QQ3758" s="0"/>
      <c r="QR3758" s="0"/>
      <c r="QS3758" s="0"/>
      <c r="QT3758" s="0"/>
      <c r="QU3758" s="0"/>
      <c r="QV3758" s="0"/>
      <c r="QW3758" s="0"/>
      <c r="QX3758" s="0"/>
      <c r="QY3758" s="0"/>
      <c r="QZ3758" s="0"/>
      <c r="RA3758" s="0"/>
      <c r="RB3758" s="0"/>
      <c r="RC3758" s="0"/>
      <c r="RD3758" s="0"/>
      <c r="RE3758" s="0"/>
      <c r="RF3758" s="0"/>
      <c r="RG3758" s="0"/>
      <c r="RH3758" s="0"/>
      <c r="RI3758" s="0"/>
      <c r="RJ3758" s="0"/>
      <c r="RK3758" s="0"/>
      <c r="RL3758" s="0"/>
      <c r="RM3758" s="0"/>
      <c r="RN3758" s="0"/>
      <c r="RO3758" s="0"/>
      <c r="RP3758" s="0"/>
      <c r="RQ3758" s="0"/>
      <c r="RR3758" s="0"/>
      <c r="RS3758" s="0"/>
      <c r="RT3758" s="0"/>
      <c r="RU3758" s="0"/>
      <c r="RV3758" s="0"/>
      <c r="RW3758" s="0"/>
      <c r="RX3758" s="0"/>
      <c r="RY3758" s="0"/>
      <c r="RZ3758" s="0"/>
      <c r="SA3758" s="0"/>
      <c r="SB3758" s="0"/>
      <c r="SC3758" s="0"/>
      <c r="SD3758" s="0"/>
      <c r="SE3758" s="0"/>
      <c r="SF3758" s="0"/>
      <c r="SG3758" s="0"/>
      <c r="SH3758" s="0"/>
      <c r="SI3758" s="0"/>
      <c r="SJ3758" s="0"/>
      <c r="SK3758" s="0"/>
      <c r="SL3758" s="0"/>
      <c r="SM3758" s="0"/>
      <c r="SN3758" s="0"/>
      <c r="SO3758" s="0"/>
      <c r="SP3758" s="0"/>
      <c r="SQ3758" s="0"/>
      <c r="SR3758" s="0"/>
      <c r="SS3758" s="0"/>
      <c r="ST3758" s="0"/>
      <c r="SU3758" s="0"/>
      <c r="SV3758" s="0"/>
      <c r="SW3758" s="0"/>
      <c r="SX3758" s="0"/>
      <c r="SY3758" s="0"/>
      <c r="SZ3758" s="0"/>
      <c r="TA3758" s="0"/>
      <c r="TB3758" s="0"/>
      <c r="TC3758" s="0"/>
      <c r="TD3758" s="0"/>
      <c r="TE3758" s="0"/>
      <c r="TF3758" s="0"/>
      <c r="TG3758" s="0"/>
      <c r="TH3758" s="0"/>
      <c r="TI3758" s="0"/>
      <c r="TJ3758" s="0"/>
      <c r="TK3758" s="0"/>
      <c r="TL3758" s="0"/>
      <c r="TM3758" s="0"/>
      <c r="TN3758" s="0"/>
      <c r="TO3758" s="0"/>
      <c r="TP3758" s="0"/>
      <c r="TQ3758" s="0"/>
      <c r="TR3758" s="0"/>
      <c r="TS3758" s="0"/>
      <c r="TT3758" s="0"/>
      <c r="TU3758" s="0"/>
      <c r="TV3758" s="0"/>
      <c r="TW3758" s="0"/>
      <c r="TX3758" s="0"/>
      <c r="TY3758" s="0"/>
      <c r="TZ3758" s="0"/>
      <c r="UA3758" s="0"/>
      <c r="UB3758" s="0"/>
      <c r="UC3758" s="0"/>
      <c r="UD3758" s="0"/>
      <c r="UE3758" s="0"/>
      <c r="UF3758" s="0"/>
      <c r="UG3758" s="0"/>
      <c r="UH3758" s="0"/>
      <c r="UI3758" s="0"/>
      <c r="UJ3758" s="0"/>
      <c r="UK3758" s="0"/>
      <c r="UL3758" s="0"/>
      <c r="UM3758" s="0"/>
      <c r="UN3758" s="0"/>
      <c r="UO3758" s="0"/>
      <c r="UP3758" s="0"/>
      <c r="UQ3758" s="0"/>
      <c r="UR3758" s="0"/>
      <c r="US3758" s="0"/>
      <c r="UT3758" s="0"/>
      <c r="UU3758" s="0"/>
      <c r="UV3758" s="0"/>
      <c r="UW3758" s="0"/>
      <c r="UX3758" s="0"/>
      <c r="UY3758" s="0"/>
      <c r="UZ3758" s="0"/>
      <c r="VA3758" s="0"/>
      <c r="VB3758" s="0"/>
      <c r="VC3758" s="0"/>
      <c r="VD3758" s="0"/>
      <c r="VE3758" s="0"/>
      <c r="VF3758" s="0"/>
      <c r="VG3758" s="0"/>
      <c r="VH3758" s="0"/>
      <c r="VI3758" s="0"/>
      <c r="VJ3758" s="0"/>
      <c r="VK3758" s="0"/>
      <c r="VL3758" s="0"/>
      <c r="VM3758" s="0"/>
      <c r="VN3758" s="0"/>
      <c r="VO3758" s="0"/>
      <c r="VP3758" s="0"/>
      <c r="VQ3758" s="0"/>
      <c r="VR3758" s="0"/>
      <c r="VS3758" s="0"/>
      <c r="VT3758" s="0"/>
      <c r="VU3758" s="0"/>
      <c r="VV3758" s="0"/>
      <c r="VW3758" s="0"/>
      <c r="VX3758" s="0"/>
      <c r="VY3758" s="0"/>
      <c r="VZ3758" s="0"/>
      <c r="WA3758" s="0"/>
      <c r="WB3758" s="0"/>
      <c r="WC3758" s="0"/>
      <c r="WD3758" s="0"/>
      <c r="WE3758" s="0"/>
      <c r="WF3758" s="0"/>
      <c r="WG3758" s="0"/>
      <c r="WH3758" s="0"/>
      <c r="WI3758" s="0"/>
      <c r="WJ3758" s="0"/>
      <c r="WK3758" s="0"/>
      <c r="WL3758" s="0"/>
      <c r="WM3758" s="0"/>
      <c r="WN3758" s="0"/>
      <c r="WO3758" s="0"/>
      <c r="WP3758" s="0"/>
      <c r="WQ3758" s="0"/>
      <c r="WR3758" s="0"/>
      <c r="WS3758" s="0"/>
      <c r="WT3758" s="0"/>
      <c r="WU3758" s="0"/>
      <c r="WV3758" s="0"/>
      <c r="WW3758" s="0"/>
      <c r="WX3758" s="0"/>
      <c r="WY3758" s="0"/>
      <c r="WZ3758" s="0"/>
      <c r="XA3758" s="0"/>
      <c r="XB3758" s="0"/>
      <c r="XC3758" s="0"/>
      <c r="XD3758" s="0"/>
      <c r="XE3758" s="0"/>
      <c r="XF3758" s="0"/>
      <c r="XG3758" s="0"/>
      <c r="XH3758" s="0"/>
      <c r="XI3758" s="0"/>
      <c r="XJ3758" s="0"/>
      <c r="XK3758" s="0"/>
      <c r="XL3758" s="0"/>
      <c r="XM3758" s="0"/>
      <c r="XN3758" s="0"/>
      <c r="XO3758" s="0"/>
      <c r="XP3758" s="0"/>
      <c r="XQ3758" s="0"/>
      <c r="XR3758" s="0"/>
      <c r="XS3758" s="0"/>
      <c r="XT3758" s="0"/>
      <c r="XU3758" s="0"/>
      <c r="XV3758" s="0"/>
      <c r="XW3758" s="0"/>
      <c r="XX3758" s="0"/>
      <c r="XY3758" s="0"/>
      <c r="XZ3758" s="0"/>
      <c r="YA3758" s="0"/>
      <c r="YB3758" s="0"/>
      <c r="YC3758" s="0"/>
      <c r="YD3758" s="0"/>
      <c r="YE3758" s="0"/>
      <c r="YF3758" s="0"/>
      <c r="YG3758" s="0"/>
      <c r="YH3758" s="0"/>
      <c r="YI3758" s="0"/>
      <c r="YJ3758" s="0"/>
      <c r="YK3758" s="0"/>
      <c r="YL3758" s="0"/>
      <c r="YM3758" s="0"/>
      <c r="YN3758" s="0"/>
      <c r="YO3758" s="0"/>
      <c r="YP3758" s="0"/>
      <c r="YQ3758" s="0"/>
      <c r="YR3758" s="0"/>
      <c r="YS3758" s="0"/>
      <c r="YT3758" s="0"/>
      <c r="YU3758" s="0"/>
      <c r="YV3758" s="0"/>
      <c r="YW3758" s="0"/>
      <c r="YX3758" s="0"/>
      <c r="YY3758" s="0"/>
      <c r="YZ3758" s="0"/>
      <c r="ZA3758" s="0"/>
      <c r="ZB3758" s="0"/>
      <c r="ZC3758" s="0"/>
      <c r="ZD3758" s="0"/>
      <c r="ZE3758" s="0"/>
      <c r="ZF3758" s="0"/>
      <c r="ZG3758" s="0"/>
      <c r="ZH3758" s="0"/>
      <c r="ZI3758" s="0"/>
      <c r="ZJ3758" s="0"/>
      <c r="ZK3758" s="0"/>
      <c r="ZL3758" s="0"/>
      <c r="ZM3758" s="0"/>
      <c r="ZN3758" s="0"/>
      <c r="ZO3758" s="0"/>
      <c r="ZP3758" s="0"/>
      <c r="ZQ3758" s="0"/>
      <c r="ZR3758" s="0"/>
      <c r="ZS3758" s="0"/>
      <c r="ZT3758" s="0"/>
      <c r="ZU3758" s="0"/>
      <c r="ZV3758" s="0"/>
      <c r="ZW3758" s="0"/>
      <c r="ZX3758" s="0"/>
      <c r="ZY3758" s="0"/>
      <c r="ZZ3758" s="0"/>
      <c r="AAA3758" s="0"/>
      <c r="AAB3758" s="0"/>
      <c r="AAC3758" s="0"/>
      <c r="AAD3758" s="0"/>
      <c r="AAE3758" s="0"/>
      <c r="AAF3758" s="0"/>
      <c r="AAG3758" s="0"/>
      <c r="AAH3758" s="0"/>
      <c r="AAI3758" s="0"/>
      <c r="AAJ3758" s="0"/>
      <c r="AAK3758" s="0"/>
      <c r="AAL3758" s="0"/>
      <c r="AAM3758" s="0"/>
      <c r="AAN3758" s="0"/>
      <c r="AAO3758" s="0"/>
      <c r="AAP3758" s="0"/>
      <c r="AAQ3758" s="0"/>
      <c r="AAR3758" s="0"/>
      <c r="AAS3758" s="0"/>
      <c r="AAT3758" s="0"/>
      <c r="AAU3758" s="0"/>
      <c r="AAV3758" s="0"/>
      <c r="AAW3758" s="0"/>
      <c r="AAX3758" s="0"/>
      <c r="AAY3758" s="0"/>
      <c r="AAZ3758" s="0"/>
      <c r="ABA3758" s="0"/>
      <c r="ABB3758" s="0"/>
      <c r="ABC3758" s="0"/>
      <c r="ABD3758" s="0"/>
      <c r="ABE3758" s="0"/>
      <c r="ABF3758" s="0"/>
      <c r="ABG3758" s="0"/>
      <c r="ABH3758" s="0"/>
      <c r="ABI3758" s="0"/>
      <c r="ABJ3758" s="0"/>
      <c r="ABK3758" s="0"/>
      <c r="ABL3758" s="0"/>
      <c r="ABM3758" s="0"/>
      <c r="ABN3758" s="0"/>
      <c r="ABO3758" s="0"/>
      <c r="ABP3758" s="0"/>
      <c r="ABQ3758" s="0"/>
      <c r="ABR3758" s="0"/>
      <c r="ABS3758" s="0"/>
      <c r="ABT3758" s="0"/>
      <c r="ABU3758" s="0"/>
      <c r="ABV3758" s="0"/>
      <c r="ABW3758" s="0"/>
      <c r="ABX3758" s="0"/>
      <c r="ABY3758" s="0"/>
      <c r="ABZ3758" s="0"/>
      <c r="ACA3758" s="0"/>
      <c r="ACB3758" s="0"/>
      <c r="ACC3758" s="0"/>
      <c r="ACD3758" s="0"/>
      <c r="ACE3758" s="0"/>
      <c r="ACF3758" s="0"/>
      <c r="ACG3758" s="0"/>
      <c r="ACH3758" s="0"/>
      <c r="ACI3758" s="0"/>
      <c r="ACJ3758" s="0"/>
      <c r="ACK3758" s="0"/>
      <c r="ACL3758" s="0"/>
      <c r="ACM3758" s="0"/>
      <c r="ACN3758" s="0"/>
      <c r="ACO3758" s="0"/>
      <c r="ACP3758" s="0"/>
      <c r="ACQ3758" s="0"/>
      <c r="ACR3758" s="0"/>
      <c r="ACS3758" s="0"/>
      <c r="ACT3758" s="0"/>
      <c r="ACU3758" s="0"/>
      <c r="ACV3758" s="0"/>
      <c r="ACW3758" s="0"/>
      <c r="ACX3758" s="0"/>
      <c r="ACY3758" s="0"/>
      <c r="ACZ3758" s="0"/>
      <c r="ADA3758" s="0"/>
      <c r="ADB3758" s="0"/>
      <c r="ADC3758" s="0"/>
      <c r="ADD3758" s="0"/>
      <c r="ADE3758" s="0"/>
      <c r="ADF3758" s="0"/>
      <c r="ADG3758" s="0"/>
      <c r="ADH3758" s="0"/>
      <c r="ADI3758" s="0"/>
      <c r="ADJ3758" s="0"/>
      <c r="ADK3758" s="0"/>
      <c r="ADL3758" s="0"/>
      <c r="ADM3758" s="0"/>
      <c r="ADN3758" s="0"/>
      <c r="ADO3758" s="0"/>
      <c r="ADP3758" s="0"/>
      <c r="ADQ3758" s="0"/>
      <c r="ADR3758" s="0"/>
      <c r="ADS3758" s="0"/>
      <c r="ADT3758" s="0"/>
      <c r="ADU3758" s="0"/>
      <c r="ADV3758" s="0"/>
      <c r="ADW3758" s="0"/>
      <c r="ADX3758" s="0"/>
      <c r="ADY3758" s="0"/>
      <c r="ADZ3758" s="0"/>
      <c r="AEA3758" s="0"/>
      <c r="AEB3758" s="0"/>
      <c r="AEC3758" s="0"/>
      <c r="AED3758" s="0"/>
      <c r="AEE3758" s="0"/>
      <c r="AEF3758" s="0"/>
      <c r="AEG3758" s="0"/>
      <c r="AEH3758" s="0"/>
      <c r="AEI3758" s="0"/>
      <c r="AEJ3758" s="0"/>
      <c r="AEK3758" s="0"/>
      <c r="AEL3758" s="0"/>
      <c r="AEM3758" s="0"/>
      <c r="AEN3758" s="0"/>
      <c r="AEO3758" s="0"/>
      <c r="AEP3758" s="0"/>
      <c r="AEQ3758" s="0"/>
      <c r="AER3758" s="0"/>
      <c r="AES3758" s="0"/>
      <c r="AET3758" s="0"/>
      <c r="AEU3758" s="0"/>
      <c r="AEV3758" s="0"/>
      <c r="AEW3758" s="0"/>
      <c r="AEX3758" s="0"/>
      <c r="AEY3758" s="0"/>
      <c r="AEZ3758" s="0"/>
      <c r="AFA3758" s="0"/>
      <c r="AFB3758" s="0"/>
      <c r="AFC3758" s="0"/>
      <c r="AFD3758" s="0"/>
      <c r="AFE3758" s="0"/>
      <c r="AFF3758" s="0"/>
      <c r="AFG3758" s="0"/>
      <c r="AFH3758" s="0"/>
      <c r="AFI3758" s="0"/>
      <c r="AFJ3758" s="0"/>
      <c r="AFK3758" s="0"/>
      <c r="AFL3758" s="0"/>
      <c r="AFM3758" s="0"/>
      <c r="AFN3758" s="0"/>
      <c r="AFO3758" s="0"/>
      <c r="AFP3758" s="0"/>
      <c r="AFQ3758" s="0"/>
      <c r="AFR3758" s="0"/>
      <c r="AFS3758" s="0"/>
      <c r="AFT3758" s="0"/>
      <c r="AFU3758" s="0"/>
      <c r="AFV3758" s="0"/>
      <c r="AFW3758" s="0"/>
      <c r="AFX3758" s="0"/>
      <c r="AFY3758" s="0"/>
      <c r="AFZ3758" s="0"/>
      <c r="AGA3758" s="0"/>
      <c r="AGB3758" s="0"/>
      <c r="AGC3758" s="0"/>
      <c r="AGD3758" s="0"/>
      <c r="AGE3758" s="0"/>
      <c r="AGF3758" s="0"/>
      <c r="AGG3758" s="0"/>
      <c r="AGH3758" s="0"/>
      <c r="AGI3758" s="0"/>
      <c r="AGJ3758" s="0"/>
      <c r="AGK3758" s="0"/>
      <c r="AGL3758" s="0"/>
      <c r="AGM3758" s="0"/>
      <c r="AGN3758" s="0"/>
      <c r="AGO3758" s="0"/>
      <c r="AGP3758" s="0"/>
      <c r="AGQ3758" s="0"/>
      <c r="AGR3758" s="0"/>
      <c r="AGS3758" s="0"/>
      <c r="AGT3758" s="0"/>
      <c r="AGU3758" s="0"/>
      <c r="AGV3758" s="0"/>
      <c r="AGW3758" s="0"/>
      <c r="AGX3758" s="0"/>
      <c r="AGY3758" s="0"/>
      <c r="AGZ3758" s="0"/>
      <c r="AHA3758" s="0"/>
      <c r="AHB3758" s="0"/>
      <c r="AHC3758" s="0"/>
      <c r="AHD3758" s="0"/>
      <c r="AHE3758" s="0"/>
      <c r="AHF3758" s="0"/>
      <c r="AHG3758" s="0"/>
      <c r="AHH3758" s="0"/>
      <c r="AHI3758" s="0"/>
      <c r="AHJ3758" s="0"/>
      <c r="AHK3758" s="0"/>
      <c r="AHL3758" s="0"/>
      <c r="AHM3758" s="0"/>
      <c r="AHN3758" s="0"/>
      <c r="AHO3758" s="0"/>
      <c r="AHP3758" s="0"/>
      <c r="AHQ3758" s="0"/>
      <c r="AHR3758" s="0"/>
      <c r="AHS3758" s="0"/>
      <c r="AHT3758" s="0"/>
      <c r="AHU3758" s="0"/>
      <c r="AHV3758" s="0"/>
      <c r="AHW3758" s="0"/>
      <c r="AHX3758" s="0"/>
      <c r="AHY3758" s="0"/>
      <c r="AHZ3758" s="0"/>
      <c r="AIA3758" s="0"/>
      <c r="AIB3758" s="0"/>
      <c r="AIC3758" s="0"/>
      <c r="AID3758" s="0"/>
      <c r="AIE3758" s="0"/>
      <c r="AIF3758" s="0"/>
      <c r="AIG3758" s="0"/>
      <c r="AIH3758" s="0"/>
      <c r="AII3758" s="0"/>
      <c r="AIJ3758" s="0"/>
      <c r="AIK3758" s="0"/>
      <c r="AIL3758" s="0"/>
      <c r="AIM3758" s="0"/>
      <c r="AIN3758" s="0"/>
      <c r="AIO3758" s="0"/>
      <c r="AIP3758" s="0"/>
      <c r="AIQ3758" s="0"/>
      <c r="AIR3758" s="0"/>
      <c r="AIS3758" s="0"/>
      <c r="AIT3758" s="0"/>
      <c r="AIU3758" s="0"/>
      <c r="AIV3758" s="0"/>
      <c r="AIW3758" s="0"/>
      <c r="AIX3758" s="0"/>
      <c r="AIY3758" s="0"/>
      <c r="AIZ3758" s="0"/>
      <c r="AJA3758" s="0"/>
      <c r="AJB3758" s="0"/>
      <c r="AJC3758" s="0"/>
      <c r="AJD3758" s="0"/>
      <c r="AJE3758" s="0"/>
      <c r="AJF3758" s="0"/>
      <c r="AJG3758" s="0"/>
      <c r="AJH3758" s="0"/>
      <c r="AJI3758" s="0"/>
      <c r="AJJ3758" s="0"/>
      <c r="AJK3758" s="0"/>
      <c r="AJL3758" s="0"/>
      <c r="AJM3758" s="0"/>
      <c r="AJN3758" s="0"/>
      <c r="AJO3758" s="0"/>
      <c r="AJP3758" s="0"/>
      <c r="AJQ3758" s="0"/>
      <c r="AJR3758" s="0"/>
      <c r="AJS3758" s="0"/>
      <c r="AJT3758" s="0"/>
      <c r="AJU3758" s="0"/>
      <c r="AJV3758" s="0"/>
      <c r="AJW3758" s="0"/>
      <c r="AJX3758" s="0"/>
      <c r="AJY3758" s="0"/>
      <c r="AJZ3758" s="0"/>
      <c r="AKA3758" s="0"/>
      <c r="AKB3758" s="0"/>
      <c r="AKC3758" s="0"/>
      <c r="AKD3758" s="0"/>
      <c r="AKE3758" s="0"/>
      <c r="AKF3758" s="0"/>
      <c r="AKG3758" s="0"/>
      <c r="AKH3758" s="0"/>
      <c r="AKI3758" s="0"/>
      <c r="AKJ3758" s="0"/>
      <c r="AKK3758" s="0"/>
      <c r="AKL3758" s="0"/>
      <c r="AKM3758" s="0"/>
      <c r="AKN3758" s="0"/>
      <c r="AKO3758" s="0"/>
      <c r="AKP3758" s="0"/>
      <c r="AKQ3758" s="0"/>
      <c r="AKR3758" s="0"/>
      <c r="AKS3758" s="0"/>
      <c r="AKT3758" s="0"/>
      <c r="AKU3758" s="0"/>
      <c r="AKV3758" s="0"/>
      <c r="AKW3758" s="0"/>
      <c r="AKX3758" s="0"/>
      <c r="AKY3758" s="0"/>
      <c r="AKZ3758" s="0"/>
      <c r="ALA3758" s="0"/>
      <c r="ALB3758" s="0"/>
      <c r="ALC3758" s="0"/>
      <c r="ALD3758" s="0"/>
      <c r="ALE3758" s="0"/>
      <c r="ALF3758" s="0"/>
      <c r="ALG3758" s="0"/>
      <c r="ALH3758" s="0"/>
      <c r="ALI3758" s="0"/>
      <c r="ALJ3758" s="0"/>
      <c r="ALK3758" s="0"/>
      <c r="ALL3758" s="0"/>
      <c r="ALM3758" s="0"/>
      <c r="ALN3758" s="0"/>
      <c r="ALO3758" s="0"/>
      <c r="ALP3758" s="0"/>
      <c r="ALQ3758" s="0"/>
      <c r="ALR3758" s="0"/>
      <c r="ALS3758" s="0"/>
      <c r="ALT3758" s="0"/>
      <c r="ALU3758" s="0"/>
      <c r="ALV3758" s="0"/>
      <c r="ALW3758" s="0"/>
      <c r="ALX3758" s="0"/>
      <c r="ALY3758" s="0"/>
      <c r="ALZ3758" s="0"/>
      <c r="AMA3758" s="0"/>
      <c r="AMB3758" s="0"/>
      <c r="AMC3758" s="0"/>
      <c r="AMD3758" s="0"/>
      <c r="AME3758" s="0"/>
      <c r="AMF3758" s="0"/>
      <c r="AMG3758" s="0"/>
      <c r="AMH3758" s="0"/>
      <c r="AMI3758" s="0"/>
    </row>
    <row r="3759" customFormat="false" ht="12.75" hidden="false" customHeight="false" outlineLevel="0" collapsed="false">
      <c r="A3759" s="1" t="s">
        <v>3945</v>
      </c>
      <c r="C3759" s="99" t="s">
        <v>3948</v>
      </c>
      <c r="D3759" s="100" t="s">
        <v>13</v>
      </c>
      <c r="E3759" s="72" t="n">
        <v>1.4</v>
      </c>
      <c r="F3759" s="73" t="n">
        <v>5.75</v>
      </c>
      <c r="G3759" s="72" t="s">
        <v>3947</v>
      </c>
      <c r="I3759" s="3"/>
      <c r="BM3759" s="0"/>
      <c r="BN3759" s="0"/>
      <c r="BO3759" s="0"/>
      <c r="BP3759" s="0"/>
      <c r="BQ3759" s="0"/>
      <c r="BR3759" s="0"/>
      <c r="BS3759" s="0"/>
      <c r="BT3759" s="0"/>
      <c r="BU3759" s="0"/>
      <c r="BV3759" s="0"/>
      <c r="BW3759" s="0"/>
      <c r="BX3759" s="0"/>
      <c r="BY3759" s="0"/>
      <c r="BZ3759" s="0"/>
      <c r="CA3759" s="0"/>
      <c r="CB3759" s="0"/>
      <c r="CC3759" s="0"/>
      <c r="CD3759" s="0"/>
      <c r="CE3759" s="0"/>
      <c r="CF3759" s="0"/>
      <c r="CG3759" s="0"/>
      <c r="CH3759" s="0"/>
      <c r="CI3759" s="0"/>
      <c r="CJ3759" s="0"/>
      <c r="CK3759" s="0"/>
      <c r="CL3759" s="0"/>
      <c r="CM3759" s="0"/>
      <c r="CN3759" s="0"/>
      <c r="CO3759" s="0"/>
      <c r="CP3759" s="0"/>
      <c r="CQ3759" s="0"/>
      <c r="CR3759" s="0"/>
      <c r="CS3759" s="0"/>
      <c r="CT3759" s="0"/>
      <c r="CU3759" s="0"/>
      <c r="CV3759" s="0"/>
      <c r="CW3759" s="0"/>
      <c r="CX3759" s="0"/>
      <c r="CY3759" s="0"/>
      <c r="CZ3759" s="0"/>
      <c r="DA3759" s="0"/>
      <c r="DB3759" s="0"/>
      <c r="DC3759" s="0"/>
      <c r="DD3759" s="0"/>
      <c r="DE3759" s="0"/>
      <c r="DF3759" s="0"/>
      <c r="DG3759" s="0"/>
      <c r="DH3759" s="0"/>
      <c r="DI3759" s="0"/>
      <c r="DJ3759" s="0"/>
      <c r="DK3759" s="0"/>
      <c r="DL3759" s="0"/>
      <c r="DM3759" s="0"/>
      <c r="DN3759" s="0"/>
      <c r="DO3759" s="0"/>
      <c r="DP3759" s="0"/>
      <c r="DQ3759" s="0"/>
      <c r="DR3759" s="0"/>
      <c r="DS3759" s="0"/>
      <c r="DT3759" s="0"/>
      <c r="DU3759" s="0"/>
      <c r="DV3759" s="0"/>
      <c r="DW3759" s="0"/>
      <c r="DX3759" s="0"/>
      <c r="DY3759" s="0"/>
      <c r="DZ3759" s="0"/>
      <c r="EA3759" s="0"/>
      <c r="EB3759" s="0"/>
      <c r="EC3759" s="0"/>
      <c r="ED3759" s="0"/>
      <c r="EE3759" s="0"/>
      <c r="EF3759" s="0"/>
      <c r="EG3759" s="0"/>
      <c r="EH3759" s="0"/>
      <c r="EI3759" s="0"/>
      <c r="EJ3759" s="0"/>
      <c r="EK3759" s="0"/>
      <c r="EL3759" s="0"/>
      <c r="EM3759" s="0"/>
      <c r="EN3759" s="0"/>
      <c r="EO3759" s="0"/>
      <c r="EP3759" s="0"/>
      <c r="EQ3759" s="0"/>
      <c r="ER3759" s="0"/>
      <c r="ES3759" s="0"/>
      <c r="ET3759" s="0"/>
      <c r="EU3759" s="0"/>
      <c r="EV3759" s="0"/>
      <c r="EW3759" s="0"/>
      <c r="EX3759" s="0"/>
      <c r="EY3759" s="0"/>
      <c r="EZ3759" s="0"/>
      <c r="FA3759" s="0"/>
      <c r="FB3759" s="0"/>
      <c r="FC3759" s="0"/>
      <c r="FD3759" s="0"/>
      <c r="FE3759" s="0"/>
      <c r="FF3759" s="0"/>
      <c r="FG3759" s="0"/>
      <c r="FH3759" s="0"/>
      <c r="FI3759" s="0"/>
      <c r="FJ3759" s="0"/>
      <c r="FK3759" s="0"/>
      <c r="FL3759" s="0"/>
      <c r="FM3759" s="0"/>
      <c r="FN3759" s="0"/>
      <c r="FO3759" s="0"/>
      <c r="FP3759" s="0"/>
      <c r="FQ3759" s="0"/>
      <c r="FR3759" s="0"/>
      <c r="FS3759" s="0"/>
      <c r="FT3759" s="0"/>
      <c r="FU3759" s="0"/>
      <c r="FV3759" s="0"/>
      <c r="FW3759" s="0"/>
      <c r="FX3759" s="0"/>
      <c r="FY3759" s="0"/>
      <c r="FZ3759" s="0"/>
      <c r="GA3759" s="0"/>
      <c r="GB3759" s="0"/>
      <c r="GC3759" s="0"/>
      <c r="GD3759" s="0"/>
      <c r="GE3759" s="0"/>
      <c r="GF3759" s="0"/>
      <c r="GG3759" s="0"/>
      <c r="GH3759" s="0"/>
      <c r="GI3759" s="0"/>
      <c r="GJ3759" s="0"/>
      <c r="GK3759" s="0"/>
      <c r="GL3759" s="0"/>
      <c r="GM3759" s="0"/>
      <c r="GN3759" s="0"/>
      <c r="GO3759" s="0"/>
      <c r="GP3759" s="0"/>
      <c r="GQ3759" s="0"/>
      <c r="GR3759" s="0"/>
      <c r="GS3759" s="0"/>
      <c r="GT3759" s="0"/>
      <c r="GU3759" s="0"/>
      <c r="GV3759" s="0"/>
      <c r="GW3759" s="0"/>
      <c r="GX3759" s="0"/>
      <c r="GY3759" s="0"/>
      <c r="GZ3759" s="0"/>
      <c r="HA3759" s="0"/>
      <c r="HB3759" s="0"/>
      <c r="HC3759" s="0"/>
      <c r="HD3759" s="0"/>
      <c r="HE3759" s="0"/>
      <c r="HF3759" s="0"/>
      <c r="HG3759" s="0"/>
      <c r="HH3759" s="0"/>
      <c r="HI3759" s="0"/>
      <c r="HJ3759" s="0"/>
      <c r="HK3759" s="0"/>
      <c r="HL3759" s="0"/>
      <c r="HM3759" s="0"/>
      <c r="HN3759" s="0"/>
      <c r="HO3759" s="0"/>
      <c r="HP3759" s="0"/>
      <c r="HQ3759" s="0"/>
      <c r="HR3759" s="0"/>
      <c r="HS3759" s="0"/>
      <c r="HT3759" s="0"/>
      <c r="HU3759" s="0"/>
      <c r="HV3759" s="0"/>
      <c r="HW3759" s="0"/>
      <c r="HX3759" s="0"/>
      <c r="HY3759" s="0"/>
      <c r="HZ3759" s="0"/>
      <c r="IA3759" s="0"/>
      <c r="IB3759" s="0"/>
      <c r="IC3759" s="0"/>
      <c r="ID3759" s="0"/>
      <c r="IE3759" s="0"/>
      <c r="IF3759" s="0"/>
      <c r="IG3759" s="0"/>
      <c r="IH3759" s="0"/>
      <c r="II3759" s="0"/>
      <c r="IJ3759" s="0"/>
      <c r="IK3759" s="0"/>
      <c r="IL3759" s="0"/>
      <c r="IM3759" s="0"/>
      <c r="IN3759" s="0"/>
      <c r="IO3759" s="0"/>
      <c r="IP3759" s="0"/>
      <c r="IQ3759" s="0"/>
      <c r="IR3759" s="0"/>
      <c r="IS3759" s="0"/>
      <c r="IT3759" s="0"/>
      <c r="IU3759" s="0"/>
      <c r="IV3759" s="0"/>
      <c r="IW3759" s="0"/>
      <c r="IX3759" s="0"/>
      <c r="IY3759" s="0"/>
      <c r="IZ3759" s="0"/>
      <c r="JA3759" s="0"/>
      <c r="JB3759" s="0"/>
      <c r="JC3759" s="0"/>
      <c r="JD3759" s="0"/>
      <c r="JE3759" s="0"/>
      <c r="JF3759" s="0"/>
      <c r="JG3759" s="0"/>
      <c r="JH3759" s="0"/>
      <c r="JI3759" s="0"/>
      <c r="JJ3759" s="0"/>
      <c r="JK3759" s="0"/>
      <c r="JL3759" s="0"/>
      <c r="JM3759" s="0"/>
      <c r="JN3759" s="0"/>
      <c r="JO3759" s="0"/>
      <c r="JP3759" s="0"/>
      <c r="JQ3759" s="0"/>
      <c r="JR3759" s="0"/>
      <c r="JS3759" s="0"/>
      <c r="JT3759" s="0"/>
      <c r="JU3759" s="0"/>
      <c r="JV3759" s="0"/>
      <c r="JW3759" s="0"/>
      <c r="JX3759" s="0"/>
      <c r="JY3759" s="0"/>
      <c r="JZ3759" s="0"/>
      <c r="KA3759" s="0"/>
      <c r="KB3759" s="0"/>
      <c r="KC3759" s="0"/>
      <c r="KD3759" s="0"/>
      <c r="KE3759" s="0"/>
      <c r="KF3759" s="0"/>
      <c r="KG3759" s="0"/>
      <c r="KH3759" s="0"/>
      <c r="KI3759" s="0"/>
      <c r="KJ3759" s="0"/>
      <c r="KK3759" s="0"/>
      <c r="KL3759" s="0"/>
      <c r="KM3759" s="0"/>
      <c r="KN3759" s="0"/>
      <c r="KO3759" s="0"/>
      <c r="KP3759" s="0"/>
      <c r="KQ3759" s="0"/>
      <c r="KR3759" s="0"/>
      <c r="KS3759" s="0"/>
      <c r="KT3759" s="0"/>
      <c r="KU3759" s="0"/>
      <c r="KV3759" s="0"/>
      <c r="KW3759" s="0"/>
      <c r="KX3759" s="0"/>
      <c r="KY3759" s="0"/>
      <c r="KZ3759" s="0"/>
      <c r="LA3759" s="0"/>
      <c r="LB3759" s="0"/>
      <c r="LC3759" s="0"/>
      <c r="LD3759" s="0"/>
      <c r="LE3759" s="0"/>
      <c r="LF3759" s="0"/>
      <c r="LG3759" s="0"/>
      <c r="LH3759" s="0"/>
      <c r="LI3759" s="0"/>
      <c r="LJ3759" s="0"/>
      <c r="LK3759" s="0"/>
      <c r="LL3759" s="0"/>
      <c r="LM3759" s="0"/>
      <c r="LN3759" s="0"/>
      <c r="LO3759" s="0"/>
      <c r="LP3759" s="0"/>
      <c r="LQ3759" s="0"/>
      <c r="LR3759" s="0"/>
      <c r="LS3759" s="0"/>
      <c r="LT3759" s="0"/>
      <c r="LU3759" s="0"/>
      <c r="LV3759" s="0"/>
      <c r="LW3759" s="0"/>
      <c r="LX3759" s="0"/>
      <c r="LY3759" s="0"/>
      <c r="LZ3759" s="0"/>
      <c r="MA3759" s="0"/>
      <c r="MB3759" s="0"/>
      <c r="MC3759" s="0"/>
      <c r="MD3759" s="0"/>
      <c r="ME3759" s="0"/>
      <c r="MF3759" s="0"/>
      <c r="MG3759" s="0"/>
      <c r="MH3759" s="0"/>
      <c r="MI3759" s="0"/>
      <c r="MJ3759" s="0"/>
      <c r="MK3759" s="0"/>
      <c r="ML3759" s="0"/>
      <c r="MM3759" s="0"/>
      <c r="MN3759" s="0"/>
      <c r="MO3759" s="0"/>
      <c r="MP3759" s="0"/>
      <c r="MQ3759" s="0"/>
      <c r="MR3759" s="0"/>
      <c r="MS3759" s="0"/>
      <c r="MT3759" s="0"/>
      <c r="MU3759" s="0"/>
      <c r="MV3759" s="0"/>
      <c r="MW3759" s="0"/>
      <c r="MX3759" s="0"/>
      <c r="MY3759" s="0"/>
      <c r="MZ3759" s="0"/>
      <c r="NA3759" s="0"/>
      <c r="NB3759" s="0"/>
      <c r="NC3759" s="0"/>
      <c r="ND3759" s="0"/>
      <c r="NE3759" s="0"/>
      <c r="NF3759" s="0"/>
      <c r="NG3759" s="0"/>
      <c r="NH3759" s="0"/>
      <c r="NI3759" s="0"/>
      <c r="NJ3759" s="0"/>
      <c r="NK3759" s="0"/>
      <c r="NL3759" s="0"/>
      <c r="NM3759" s="0"/>
      <c r="NN3759" s="0"/>
      <c r="NO3759" s="0"/>
      <c r="NP3759" s="0"/>
      <c r="NQ3759" s="0"/>
      <c r="NR3759" s="0"/>
      <c r="NS3759" s="0"/>
      <c r="NT3759" s="0"/>
      <c r="NU3759" s="0"/>
      <c r="NV3759" s="0"/>
      <c r="NW3759" s="0"/>
      <c r="NX3759" s="0"/>
      <c r="NY3759" s="0"/>
      <c r="NZ3759" s="0"/>
      <c r="OA3759" s="0"/>
      <c r="OB3759" s="0"/>
      <c r="OC3759" s="0"/>
      <c r="OD3759" s="0"/>
      <c r="OE3759" s="0"/>
      <c r="OF3759" s="0"/>
      <c r="OG3759" s="0"/>
      <c r="OH3759" s="0"/>
      <c r="OI3759" s="0"/>
      <c r="OJ3759" s="0"/>
      <c r="OK3759" s="0"/>
      <c r="OL3759" s="0"/>
      <c r="OM3759" s="0"/>
      <c r="ON3759" s="0"/>
      <c r="OO3759" s="0"/>
      <c r="OP3759" s="0"/>
      <c r="OQ3759" s="0"/>
      <c r="OR3759" s="0"/>
      <c r="OS3759" s="0"/>
      <c r="OT3759" s="0"/>
      <c r="OU3759" s="0"/>
      <c r="OV3759" s="0"/>
      <c r="OW3759" s="0"/>
      <c r="OX3759" s="0"/>
      <c r="OY3759" s="0"/>
      <c r="OZ3759" s="0"/>
      <c r="PA3759" s="0"/>
      <c r="PB3759" s="0"/>
      <c r="PC3759" s="0"/>
      <c r="PD3759" s="0"/>
      <c r="PE3759" s="0"/>
      <c r="PF3759" s="0"/>
      <c r="PG3759" s="0"/>
      <c r="PH3759" s="0"/>
      <c r="PI3759" s="0"/>
      <c r="PJ3759" s="0"/>
      <c r="PK3759" s="0"/>
      <c r="PL3759" s="0"/>
      <c r="PM3759" s="0"/>
      <c r="PN3759" s="0"/>
      <c r="PO3759" s="0"/>
      <c r="PP3759" s="0"/>
      <c r="PQ3759" s="0"/>
      <c r="PR3759" s="0"/>
      <c r="PS3759" s="0"/>
      <c r="PT3759" s="0"/>
      <c r="PU3759" s="0"/>
      <c r="PV3759" s="0"/>
      <c r="PW3759" s="0"/>
      <c r="PX3759" s="0"/>
      <c r="PY3759" s="0"/>
      <c r="PZ3759" s="0"/>
      <c r="QA3759" s="0"/>
      <c r="QB3759" s="0"/>
      <c r="QC3759" s="0"/>
      <c r="QD3759" s="0"/>
      <c r="QE3759" s="0"/>
      <c r="QF3759" s="0"/>
      <c r="QG3759" s="0"/>
      <c r="QH3759" s="0"/>
      <c r="QI3759" s="0"/>
      <c r="QJ3759" s="0"/>
      <c r="QK3759" s="0"/>
      <c r="QL3759" s="0"/>
      <c r="QM3759" s="0"/>
      <c r="QN3759" s="0"/>
      <c r="QO3759" s="0"/>
      <c r="QP3759" s="0"/>
      <c r="QQ3759" s="0"/>
      <c r="QR3759" s="0"/>
      <c r="QS3759" s="0"/>
      <c r="QT3759" s="0"/>
      <c r="QU3759" s="0"/>
      <c r="QV3759" s="0"/>
      <c r="QW3759" s="0"/>
      <c r="QX3759" s="0"/>
      <c r="QY3759" s="0"/>
      <c r="QZ3759" s="0"/>
      <c r="RA3759" s="0"/>
      <c r="RB3759" s="0"/>
      <c r="RC3759" s="0"/>
      <c r="RD3759" s="0"/>
      <c r="RE3759" s="0"/>
      <c r="RF3759" s="0"/>
      <c r="RG3759" s="0"/>
      <c r="RH3759" s="0"/>
      <c r="RI3759" s="0"/>
      <c r="RJ3759" s="0"/>
      <c r="RK3759" s="0"/>
      <c r="RL3759" s="0"/>
      <c r="RM3759" s="0"/>
      <c r="RN3759" s="0"/>
      <c r="RO3759" s="0"/>
      <c r="RP3759" s="0"/>
      <c r="RQ3759" s="0"/>
      <c r="RR3759" s="0"/>
      <c r="RS3759" s="0"/>
      <c r="RT3759" s="0"/>
      <c r="RU3759" s="0"/>
      <c r="RV3759" s="0"/>
      <c r="RW3759" s="0"/>
      <c r="RX3759" s="0"/>
      <c r="RY3759" s="0"/>
      <c r="RZ3759" s="0"/>
      <c r="SA3759" s="0"/>
      <c r="SB3759" s="0"/>
      <c r="SC3759" s="0"/>
      <c r="SD3759" s="0"/>
      <c r="SE3759" s="0"/>
      <c r="SF3759" s="0"/>
      <c r="SG3759" s="0"/>
      <c r="SH3759" s="0"/>
      <c r="SI3759" s="0"/>
      <c r="SJ3759" s="0"/>
      <c r="SK3759" s="0"/>
      <c r="SL3759" s="0"/>
      <c r="SM3759" s="0"/>
      <c r="SN3759" s="0"/>
      <c r="SO3759" s="0"/>
      <c r="SP3759" s="0"/>
      <c r="SQ3759" s="0"/>
      <c r="SR3759" s="0"/>
      <c r="SS3759" s="0"/>
      <c r="ST3759" s="0"/>
      <c r="SU3759" s="0"/>
      <c r="SV3759" s="0"/>
      <c r="SW3759" s="0"/>
      <c r="SX3759" s="0"/>
      <c r="SY3759" s="0"/>
      <c r="SZ3759" s="0"/>
      <c r="TA3759" s="0"/>
      <c r="TB3759" s="0"/>
      <c r="TC3759" s="0"/>
      <c r="TD3759" s="0"/>
      <c r="TE3759" s="0"/>
      <c r="TF3759" s="0"/>
      <c r="TG3759" s="0"/>
      <c r="TH3759" s="0"/>
      <c r="TI3759" s="0"/>
      <c r="TJ3759" s="0"/>
      <c r="TK3759" s="0"/>
      <c r="TL3759" s="0"/>
      <c r="TM3759" s="0"/>
      <c r="TN3759" s="0"/>
      <c r="TO3759" s="0"/>
      <c r="TP3759" s="0"/>
      <c r="TQ3759" s="0"/>
      <c r="TR3759" s="0"/>
      <c r="TS3759" s="0"/>
      <c r="TT3759" s="0"/>
      <c r="TU3759" s="0"/>
      <c r="TV3759" s="0"/>
      <c r="TW3759" s="0"/>
      <c r="TX3759" s="0"/>
      <c r="TY3759" s="0"/>
      <c r="TZ3759" s="0"/>
      <c r="UA3759" s="0"/>
      <c r="UB3759" s="0"/>
      <c r="UC3759" s="0"/>
      <c r="UD3759" s="0"/>
      <c r="UE3759" s="0"/>
      <c r="UF3759" s="0"/>
      <c r="UG3759" s="0"/>
      <c r="UH3759" s="0"/>
      <c r="UI3759" s="0"/>
      <c r="UJ3759" s="0"/>
      <c r="UK3759" s="0"/>
      <c r="UL3759" s="0"/>
      <c r="UM3759" s="0"/>
      <c r="UN3759" s="0"/>
      <c r="UO3759" s="0"/>
      <c r="UP3759" s="0"/>
      <c r="UQ3759" s="0"/>
      <c r="UR3759" s="0"/>
      <c r="US3759" s="0"/>
      <c r="UT3759" s="0"/>
      <c r="UU3759" s="0"/>
      <c r="UV3759" s="0"/>
      <c r="UW3759" s="0"/>
      <c r="UX3759" s="0"/>
      <c r="UY3759" s="0"/>
      <c r="UZ3759" s="0"/>
      <c r="VA3759" s="0"/>
      <c r="VB3759" s="0"/>
      <c r="VC3759" s="0"/>
      <c r="VD3759" s="0"/>
      <c r="VE3759" s="0"/>
      <c r="VF3759" s="0"/>
      <c r="VG3759" s="0"/>
      <c r="VH3759" s="0"/>
      <c r="VI3759" s="0"/>
      <c r="VJ3759" s="0"/>
      <c r="VK3759" s="0"/>
      <c r="VL3759" s="0"/>
      <c r="VM3759" s="0"/>
      <c r="VN3759" s="0"/>
      <c r="VO3759" s="0"/>
      <c r="VP3759" s="0"/>
      <c r="VQ3759" s="0"/>
      <c r="VR3759" s="0"/>
      <c r="VS3759" s="0"/>
      <c r="VT3759" s="0"/>
      <c r="VU3759" s="0"/>
      <c r="VV3759" s="0"/>
      <c r="VW3759" s="0"/>
      <c r="VX3759" s="0"/>
      <c r="VY3759" s="0"/>
      <c r="VZ3759" s="0"/>
      <c r="WA3759" s="0"/>
      <c r="WB3759" s="0"/>
      <c r="WC3759" s="0"/>
      <c r="WD3759" s="0"/>
      <c r="WE3759" s="0"/>
      <c r="WF3759" s="0"/>
      <c r="WG3759" s="0"/>
      <c r="WH3759" s="0"/>
      <c r="WI3759" s="0"/>
      <c r="WJ3759" s="0"/>
      <c r="WK3759" s="0"/>
      <c r="WL3759" s="0"/>
      <c r="WM3759" s="0"/>
      <c r="WN3759" s="0"/>
      <c r="WO3759" s="0"/>
      <c r="WP3759" s="0"/>
      <c r="WQ3759" s="0"/>
      <c r="WR3759" s="0"/>
      <c r="WS3759" s="0"/>
      <c r="WT3759" s="0"/>
      <c r="WU3759" s="0"/>
      <c r="WV3759" s="0"/>
      <c r="WW3759" s="0"/>
      <c r="WX3759" s="0"/>
      <c r="WY3759" s="0"/>
      <c r="WZ3759" s="0"/>
      <c r="XA3759" s="0"/>
      <c r="XB3759" s="0"/>
      <c r="XC3759" s="0"/>
      <c r="XD3759" s="0"/>
      <c r="XE3759" s="0"/>
      <c r="XF3759" s="0"/>
      <c r="XG3759" s="0"/>
      <c r="XH3759" s="0"/>
      <c r="XI3759" s="0"/>
      <c r="XJ3759" s="0"/>
      <c r="XK3759" s="0"/>
      <c r="XL3759" s="0"/>
      <c r="XM3759" s="0"/>
      <c r="XN3759" s="0"/>
      <c r="XO3759" s="0"/>
      <c r="XP3759" s="0"/>
      <c r="XQ3759" s="0"/>
      <c r="XR3759" s="0"/>
      <c r="XS3759" s="0"/>
      <c r="XT3759" s="0"/>
      <c r="XU3759" s="0"/>
      <c r="XV3759" s="0"/>
      <c r="XW3759" s="0"/>
      <c r="XX3759" s="0"/>
      <c r="XY3759" s="0"/>
      <c r="XZ3759" s="0"/>
      <c r="YA3759" s="0"/>
      <c r="YB3759" s="0"/>
      <c r="YC3759" s="0"/>
      <c r="YD3759" s="0"/>
      <c r="YE3759" s="0"/>
      <c r="YF3759" s="0"/>
      <c r="YG3759" s="0"/>
      <c r="YH3759" s="0"/>
      <c r="YI3759" s="0"/>
      <c r="YJ3759" s="0"/>
      <c r="YK3759" s="0"/>
      <c r="YL3759" s="0"/>
      <c r="YM3759" s="0"/>
      <c r="YN3759" s="0"/>
      <c r="YO3759" s="0"/>
      <c r="YP3759" s="0"/>
      <c r="YQ3759" s="0"/>
      <c r="YR3759" s="0"/>
      <c r="YS3759" s="0"/>
      <c r="YT3759" s="0"/>
      <c r="YU3759" s="0"/>
      <c r="YV3759" s="0"/>
      <c r="YW3759" s="0"/>
      <c r="YX3759" s="0"/>
      <c r="YY3759" s="0"/>
      <c r="YZ3759" s="0"/>
      <c r="ZA3759" s="0"/>
      <c r="ZB3759" s="0"/>
      <c r="ZC3759" s="0"/>
      <c r="ZD3759" s="0"/>
      <c r="ZE3759" s="0"/>
      <c r="ZF3759" s="0"/>
      <c r="ZG3759" s="0"/>
      <c r="ZH3759" s="0"/>
      <c r="ZI3759" s="0"/>
      <c r="ZJ3759" s="0"/>
      <c r="ZK3759" s="0"/>
      <c r="ZL3759" s="0"/>
      <c r="ZM3759" s="0"/>
      <c r="ZN3759" s="0"/>
      <c r="ZO3759" s="0"/>
      <c r="ZP3759" s="0"/>
      <c r="ZQ3759" s="0"/>
      <c r="ZR3759" s="0"/>
      <c r="ZS3759" s="0"/>
      <c r="ZT3759" s="0"/>
      <c r="ZU3759" s="0"/>
      <c r="ZV3759" s="0"/>
      <c r="ZW3759" s="0"/>
      <c r="ZX3759" s="0"/>
      <c r="ZY3759" s="0"/>
      <c r="ZZ3759" s="0"/>
      <c r="AAA3759" s="0"/>
      <c r="AAB3759" s="0"/>
      <c r="AAC3759" s="0"/>
      <c r="AAD3759" s="0"/>
      <c r="AAE3759" s="0"/>
      <c r="AAF3759" s="0"/>
      <c r="AAG3759" s="0"/>
      <c r="AAH3759" s="0"/>
      <c r="AAI3759" s="0"/>
      <c r="AAJ3759" s="0"/>
      <c r="AAK3759" s="0"/>
      <c r="AAL3759" s="0"/>
      <c r="AAM3759" s="0"/>
      <c r="AAN3759" s="0"/>
      <c r="AAO3759" s="0"/>
      <c r="AAP3759" s="0"/>
      <c r="AAQ3759" s="0"/>
      <c r="AAR3759" s="0"/>
      <c r="AAS3759" s="0"/>
      <c r="AAT3759" s="0"/>
      <c r="AAU3759" s="0"/>
      <c r="AAV3759" s="0"/>
      <c r="AAW3759" s="0"/>
      <c r="AAX3759" s="0"/>
      <c r="AAY3759" s="0"/>
      <c r="AAZ3759" s="0"/>
      <c r="ABA3759" s="0"/>
      <c r="ABB3759" s="0"/>
      <c r="ABC3759" s="0"/>
      <c r="ABD3759" s="0"/>
      <c r="ABE3759" s="0"/>
      <c r="ABF3759" s="0"/>
      <c r="ABG3759" s="0"/>
      <c r="ABH3759" s="0"/>
      <c r="ABI3759" s="0"/>
      <c r="ABJ3759" s="0"/>
      <c r="ABK3759" s="0"/>
      <c r="ABL3759" s="0"/>
      <c r="ABM3759" s="0"/>
      <c r="ABN3759" s="0"/>
      <c r="ABO3759" s="0"/>
      <c r="ABP3759" s="0"/>
      <c r="ABQ3759" s="0"/>
      <c r="ABR3759" s="0"/>
      <c r="ABS3759" s="0"/>
      <c r="ABT3759" s="0"/>
      <c r="ABU3759" s="0"/>
      <c r="ABV3759" s="0"/>
      <c r="ABW3759" s="0"/>
      <c r="ABX3759" s="0"/>
      <c r="ABY3759" s="0"/>
      <c r="ABZ3759" s="0"/>
      <c r="ACA3759" s="0"/>
      <c r="ACB3759" s="0"/>
      <c r="ACC3759" s="0"/>
      <c r="ACD3759" s="0"/>
      <c r="ACE3759" s="0"/>
      <c r="ACF3759" s="0"/>
      <c r="ACG3759" s="0"/>
      <c r="ACH3759" s="0"/>
      <c r="ACI3759" s="0"/>
      <c r="ACJ3759" s="0"/>
      <c r="ACK3759" s="0"/>
      <c r="ACL3759" s="0"/>
      <c r="ACM3759" s="0"/>
      <c r="ACN3759" s="0"/>
      <c r="ACO3759" s="0"/>
      <c r="ACP3759" s="0"/>
      <c r="ACQ3759" s="0"/>
      <c r="ACR3759" s="0"/>
      <c r="ACS3759" s="0"/>
      <c r="ACT3759" s="0"/>
      <c r="ACU3759" s="0"/>
      <c r="ACV3759" s="0"/>
      <c r="ACW3759" s="0"/>
      <c r="ACX3759" s="0"/>
      <c r="ACY3759" s="0"/>
      <c r="ACZ3759" s="0"/>
      <c r="ADA3759" s="0"/>
      <c r="ADB3759" s="0"/>
      <c r="ADC3759" s="0"/>
      <c r="ADD3759" s="0"/>
      <c r="ADE3759" s="0"/>
      <c r="ADF3759" s="0"/>
      <c r="ADG3759" s="0"/>
      <c r="ADH3759" s="0"/>
      <c r="ADI3759" s="0"/>
      <c r="ADJ3759" s="0"/>
      <c r="ADK3759" s="0"/>
      <c r="ADL3759" s="0"/>
      <c r="ADM3759" s="0"/>
      <c r="ADN3759" s="0"/>
      <c r="ADO3759" s="0"/>
      <c r="ADP3759" s="0"/>
      <c r="ADQ3759" s="0"/>
      <c r="ADR3759" s="0"/>
      <c r="ADS3759" s="0"/>
      <c r="ADT3759" s="0"/>
      <c r="ADU3759" s="0"/>
      <c r="ADV3759" s="0"/>
      <c r="ADW3759" s="0"/>
      <c r="ADX3759" s="0"/>
      <c r="ADY3759" s="0"/>
      <c r="ADZ3759" s="0"/>
      <c r="AEA3759" s="0"/>
      <c r="AEB3759" s="0"/>
      <c r="AEC3759" s="0"/>
      <c r="AED3759" s="0"/>
      <c r="AEE3759" s="0"/>
      <c r="AEF3759" s="0"/>
      <c r="AEG3759" s="0"/>
      <c r="AEH3759" s="0"/>
      <c r="AEI3759" s="0"/>
      <c r="AEJ3759" s="0"/>
      <c r="AEK3759" s="0"/>
      <c r="AEL3759" s="0"/>
      <c r="AEM3759" s="0"/>
      <c r="AEN3759" s="0"/>
      <c r="AEO3759" s="0"/>
      <c r="AEP3759" s="0"/>
      <c r="AEQ3759" s="0"/>
      <c r="AER3759" s="0"/>
      <c r="AES3759" s="0"/>
      <c r="AET3759" s="0"/>
      <c r="AEU3759" s="0"/>
      <c r="AEV3759" s="0"/>
      <c r="AEW3759" s="0"/>
      <c r="AEX3759" s="0"/>
      <c r="AEY3759" s="0"/>
      <c r="AEZ3759" s="0"/>
      <c r="AFA3759" s="0"/>
      <c r="AFB3759" s="0"/>
      <c r="AFC3759" s="0"/>
      <c r="AFD3759" s="0"/>
      <c r="AFE3759" s="0"/>
      <c r="AFF3759" s="0"/>
      <c r="AFG3759" s="0"/>
      <c r="AFH3759" s="0"/>
      <c r="AFI3759" s="0"/>
      <c r="AFJ3759" s="0"/>
      <c r="AFK3759" s="0"/>
      <c r="AFL3759" s="0"/>
      <c r="AFM3759" s="0"/>
      <c r="AFN3759" s="0"/>
      <c r="AFO3759" s="0"/>
      <c r="AFP3759" s="0"/>
      <c r="AFQ3759" s="0"/>
      <c r="AFR3759" s="0"/>
      <c r="AFS3759" s="0"/>
      <c r="AFT3759" s="0"/>
      <c r="AFU3759" s="0"/>
      <c r="AFV3759" s="0"/>
      <c r="AFW3759" s="0"/>
      <c r="AFX3759" s="0"/>
      <c r="AFY3759" s="0"/>
      <c r="AFZ3759" s="0"/>
      <c r="AGA3759" s="0"/>
      <c r="AGB3759" s="0"/>
      <c r="AGC3759" s="0"/>
      <c r="AGD3759" s="0"/>
      <c r="AGE3759" s="0"/>
      <c r="AGF3759" s="0"/>
      <c r="AGG3759" s="0"/>
      <c r="AGH3759" s="0"/>
      <c r="AGI3759" s="0"/>
      <c r="AGJ3759" s="0"/>
      <c r="AGK3759" s="0"/>
      <c r="AGL3759" s="0"/>
      <c r="AGM3759" s="0"/>
      <c r="AGN3759" s="0"/>
      <c r="AGO3759" s="0"/>
      <c r="AGP3759" s="0"/>
      <c r="AGQ3759" s="0"/>
      <c r="AGR3759" s="0"/>
      <c r="AGS3759" s="0"/>
      <c r="AGT3759" s="0"/>
      <c r="AGU3759" s="0"/>
      <c r="AGV3759" s="0"/>
      <c r="AGW3759" s="0"/>
      <c r="AGX3759" s="0"/>
      <c r="AGY3759" s="0"/>
      <c r="AGZ3759" s="0"/>
      <c r="AHA3759" s="0"/>
      <c r="AHB3759" s="0"/>
      <c r="AHC3759" s="0"/>
      <c r="AHD3759" s="0"/>
      <c r="AHE3759" s="0"/>
      <c r="AHF3759" s="0"/>
      <c r="AHG3759" s="0"/>
      <c r="AHH3759" s="0"/>
      <c r="AHI3759" s="0"/>
      <c r="AHJ3759" s="0"/>
      <c r="AHK3759" s="0"/>
      <c r="AHL3759" s="0"/>
      <c r="AHM3759" s="0"/>
      <c r="AHN3759" s="0"/>
      <c r="AHO3759" s="0"/>
      <c r="AHP3759" s="0"/>
      <c r="AHQ3759" s="0"/>
      <c r="AHR3759" s="0"/>
      <c r="AHS3759" s="0"/>
      <c r="AHT3759" s="0"/>
      <c r="AHU3759" s="0"/>
      <c r="AHV3759" s="0"/>
      <c r="AHW3759" s="0"/>
      <c r="AHX3759" s="0"/>
      <c r="AHY3759" s="0"/>
      <c r="AHZ3759" s="0"/>
      <c r="AIA3759" s="0"/>
      <c r="AIB3759" s="0"/>
      <c r="AIC3759" s="0"/>
      <c r="AID3759" s="0"/>
      <c r="AIE3759" s="0"/>
      <c r="AIF3759" s="0"/>
      <c r="AIG3759" s="0"/>
      <c r="AIH3759" s="0"/>
      <c r="AII3759" s="0"/>
      <c r="AIJ3759" s="0"/>
      <c r="AIK3759" s="0"/>
      <c r="AIL3759" s="0"/>
      <c r="AIM3759" s="0"/>
      <c r="AIN3759" s="0"/>
      <c r="AIO3759" s="0"/>
      <c r="AIP3759" s="0"/>
      <c r="AIQ3759" s="0"/>
      <c r="AIR3759" s="0"/>
      <c r="AIS3759" s="0"/>
      <c r="AIT3759" s="0"/>
      <c r="AIU3759" s="0"/>
      <c r="AIV3759" s="0"/>
      <c r="AIW3759" s="0"/>
      <c r="AIX3759" s="0"/>
      <c r="AIY3759" s="0"/>
      <c r="AIZ3759" s="0"/>
      <c r="AJA3759" s="0"/>
      <c r="AJB3759" s="0"/>
      <c r="AJC3759" s="0"/>
      <c r="AJD3759" s="0"/>
      <c r="AJE3759" s="0"/>
      <c r="AJF3759" s="0"/>
      <c r="AJG3759" s="0"/>
      <c r="AJH3759" s="0"/>
      <c r="AJI3759" s="0"/>
      <c r="AJJ3759" s="0"/>
      <c r="AJK3759" s="0"/>
      <c r="AJL3759" s="0"/>
      <c r="AJM3759" s="0"/>
      <c r="AJN3759" s="0"/>
      <c r="AJO3759" s="0"/>
      <c r="AJP3759" s="0"/>
      <c r="AJQ3759" s="0"/>
      <c r="AJR3759" s="0"/>
      <c r="AJS3759" s="0"/>
      <c r="AJT3759" s="0"/>
      <c r="AJU3759" s="0"/>
      <c r="AJV3759" s="0"/>
      <c r="AJW3759" s="0"/>
      <c r="AJX3759" s="0"/>
      <c r="AJY3759" s="0"/>
      <c r="AJZ3759" s="0"/>
      <c r="AKA3759" s="0"/>
      <c r="AKB3759" s="0"/>
      <c r="AKC3759" s="0"/>
      <c r="AKD3759" s="0"/>
      <c r="AKE3759" s="0"/>
      <c r="AKF3759" s="0"/>
      <c r="AKG3759" s="0"/>
      <c r="AKH3759" s="0"/>
      <c r="AKI3759" s="0"/>
      <c r="AKJ3759" s="0"/>
      <c r="AKK3759" s="0"/>
      <c r="AKL3759" s="0"/>
      <c r="AKM3759" s="0"/>
      <c r="AKN3759" s="0"/>
      <c r="AKO3759" s="0"/>
      <c r="AKP3759" s="0"/>
      <c r="AKQ3759" s="0"/>
      <c r="AKR3759" s="0"/>
      <c r="AKS3759" s="0"/>
      <c r="AKT3759" s="0"/>
      <c r="AKU3759" s="0"/>
      <c r="AKV3759" s="0"/>
      <c r="AKW3759" s="0"/>
      <c r="AKX3759" s="0"/>
      <c r="AKY3759" s="0"/>
      <c r="AKZ3759" s="0"/>
      <c r="ALA3759" s="0"/>
      <c r="ALB3759" s="0"/>
      <c r="ALC3759" s="0"/>
      <c r="ALD3759" s="0"/>
      <c r="ALE3759" s="0"/>
      <c r="ALF3759" s="0"/>
      <c r="ALG3759" s="0"/>
      <c r="ALH3759" s="0"/>
      <c r="ALI3759" s="0"/>
      <c r="ALJ3759" s="0"/>
      <c r="ALK3759" s="0"/>
      <c r="ALL3759" s="0"/>
      <c r="ALM3759" s="0"/>
      <c r="ALN3759" s="0"/>
      <c r="ALO3759" s="0"/>
      <c r="ALP3759" s="0"/>
      <c r="ALQ3759" s="0"/>
      <c r="ALR3759" s="0"/>
      <c r="ALS3759" s="0"/>
      <c r="ALT3759" s="0"/>
      <c r="ALU3759" s="0"/>
      <c r="ALV3759" s="0"/>
      <c r="ALW3759" s="0"/>
      <c r="ALX3759" s="0"/>
      <c r="ALY3759" s="0"/>
      <c r="ALZ3759" s="0"/>
      <c r="AMA3759" s="0"/>
      <c r="AMB3759" s="0"/>
      <c r="AMC3759" s="0"/>
      <c r="AMD3759" s="0"/>
      <c r="AME3759" s="0"/>
      <c r="AMF3759" s="0"/>
      <c r="AMG3759" s="0"/>
      <c r="AMH3759" s="0"/>
      <c r="AMI3759" s="0"/>
    </row>
    <row r="3760" customFormat="false" ht="12.75" hidden="false" customHeight="false" outlineLevel="0" collapsed="false">
      <c r="A3760" s="1" t="s">
        <v>3945</v>
      </c>
      <c r="C3760" s="99" t="s">
        <v>3949</v>
      </c>
      <c r="D3760" s="100" t="s">
        <v>13</v>
      </c>
      <c r="E3760" s="72" t="n">
        <v>1.5</v>
      </c>
      <c r="F3760" s="73" t="n">
        <v>3.95</v>
      </c>
      <c r="G3760" s="72" t="s">
        <v>3947</v>
      </c>
      <c r="I3760" s="3"/>
      <c r="BM3760" s="0"/>
      <c r="BN3760" s="0"/>
      <c r="BO3760" s="0"/>
      <c r="BP3760" s="0"/>
      <c r="BQ3760" s="0"/>
      <c r="BR3760" s="0"/>
      <c r="BS3760" s="0"/>
      <c r="BT3760" s="0"/>
      <c r="BU3760" s="0"/>
      <c r="BV3760" s="0"/>
      <c r="BW3760" s="0"/>
      <c r="BX3760" s="0"/>
      <c r="BY3760" s="0"/>
      <c r="BZ3760" s="0"/>
      <c r="CA3760" s="0"/>
      <c r="CB3760" s="0"/>
      <c r="CC3760" s="0"/>
      <c r="CD3760" s="0"/>
      <c r="CE3760" s="0"/>
      <c r="CF3760" s="0"/>
      <c r="CG3760" s="0"/>
      <c r="CH3760" s="0"/>
      <c r="CI3760" s="0"/>
      <c r="CJ3760" s="0"/>
      <c r="CK3760" s="0"/>
      <c r="CL3760" s="0"/>
      <c r="CM3760" s="0"/>
      <c r="CN3760" s="0"/>
      <c r="CO3760" s="0"/>
      <c r="CP3760" s="0"/>
      <c r="CQ3760" s="0"/>
      <c r="CR3760" s="0"/>
      <c r="CS3760" s="0"/>
      <c r="CT3760" s="0"/>
      <c r="CU3760" s="0"/>
      <c r="CV3760" s="0"/>
      <c r="CW3760" s="0"/>
      <c r="CX3760" s="0"/>
      <c r="CY3760" s="0"/>
      <c r="CZ3760" s="0"/>
      <c r="DA3760" s="0"/>
      <c r="DB3760" s="0"/>
      <c r="DC3760" s="0"/>
      <c r="DD3760" s="0"/>
      <c r="DE3760" s="0"/>
      <c r="DF3760" s="0"/>
      <c r="DG3760" s="0"/>
      <c r="DH3760" s="0"/>
      <c r="DI3760" s="0"/>
      <c r="DJ3760" s="0"/>
      <c r="DK3760" s="0"/>
      <c r="DL3760" s="0"/>
      <c r="DM3760" s="0"/>
      <c r="DN3760" s="0"/>
      <c r="DO3760" s="0"/>
      <c r="DP3760" s="0"/>
      <c r="DQ3760" s="0"/>
      <c r="DR3760" s="0"/>
      <c r="DS3760" s="0"/>
      <c r="DT3760" s="0"/>
      <c r="DU3760" s="0"/>
      <c r="DV3760" s="0"/>
      <c r="DW3760" s="0"/>
      <c r="DX3760" s="0"/>
      <c r="DY3760" s="0"/>
      <c r="DZ3760" s="0"/>
      <c r="EA3760" s="0"/>
      <c r="EB3760" s="0"/>
      <c r="EC3760" s="0"/>
      <c r="ED3760" s="0"/>
      <c r="EE3760" s="0"/>
      <c r="EF3760" s="0"/>
      <c r="EG3760" s="0"/>
      <c r="EH3760" s="0"/>
      <c r="EI3760" s="0"/>
      <c r="EJ3760" s="0"/>
      <c r="EK3760" s="0"/>
      <c r="EL3760" s="0"/>
      <c r="EM3760" s="0"/>
      <c r="EN3760" s="0"/>
      <c r="EO3760" s="0"/>
      <c r="EP3760" s="0"/>
      <c r="EQ3760" s="0"/>
      <c r="ER3760" s="0"/>
      <c r="ES3760" s="0"/>
      <c r="ET3760" s="0"/>
      <c r="EU3760" s="0"/>
      <c r="EV3760" s="0"/>
      <c r="EW3760" s="0"/>
      <c r="EX3760" s="0"/>
      <c r="EY3760" s="0"/>
      <c r="EZ3760" s="0"/>
      <c r="FA3760" s="0"/>
      <c r="FB3760" s="0"/>
      <c r="FC3760" s="0"/>
      <c r="FD3760" s="0"/>
      <c r="FE3760" s="0"/>
      <c r="FF3760" s="0"/>
      <c r="FG3760" s="0"/>
      <c r="FH3760" s="0"/>
      <c r="FI3760" s="0"/>
      <c r="FJ3760" s="0"/>
      <c r="FK3760" s="0"/>
      <c r="FL3760" s="0"/>
      <c r="FM3760" s="0"/>
      <c r="FN3760" s="0"/>
      <c r="FO3760" s="0"/>
      <c r="FP3760" s="0"/>
      <c r="FQ3760" s="0"/>
      <c r="FR3760" s="0"/>
      <c r="FS3760" s="0"/>
      <c r="FT3760" s="0"/>
      <c r="FU3760" s="0"/>
      <c r="FV3760" s="0"/>
      <c r="FW3760" s="0"/>
      <c r="FX3760" s="0"/>
      <c r="FY3760" s="0"/>
      <c r="FZ3760" s="0"/>
      <c r="GA3760" s="0"/>
      <c r="GB3760" s="0"/>
      <c r="GC3760" s="0"/>
      <c r="GD3760" s="0"/>
      <c r="GE3760" s="0"/>
      <c r="GF3760" s="0"/>
      <c r="GG3760" s="0"/>
      <c r="GH3760" s="0"/>
      <c r="GI3760" s="0"/>
      <c r="GJ3760" s="0"/>
      <c r="GK3760" s="0"/>
      <c r="GL3760" s="0"/>
      <c r="GM3760" s="0"/>
      <c r="GN3760" s="0"/>
      <c r="GO3760" s="0"/>
      <c r="GP3760" s="0"/>
      <c r="GQ3760" s="0"/>
      <c r="GR3760" s="0"/>
      <c r="GS3760" s="0"/>
      <c r="GT3760" s="0"/>
      <c r="GU3760" s="0"/>
      <c r="GV3760" s="0"/>
      <c r="GW3760" s="0"/>
      <c r="GX3760" s="0"/>
      <c r="GY3760" s="0"/>
      <c r="GZ3760" s="0"/>
      <c r="HA3760" s="0"/>
      <c r="HB3760" s="0"/>
      <c r="HC3760" s="0"/>
      <c r="HD3760" s="0"/>
      <c r="HE3760" s="0"/>
      <c r="HF3760" s="0"/>
      <c r="HG3760" s="0"/>
      <c r="HH3760" s="0"/>
      <c r="HI3760" s="0"/>
      <c r="HJ3760" s="0"/>
      <c r="HK3760" s="0"/>
      <c r="HL3760" s="0"/>
      <c r="HM3760" s="0"/>
      <c r="HN3760" s="0"/>
      <c r="HO3760" s="0"/>
      <c r="HP3760" s="0"/>
      <c r="HQ3760" s="0"/>
      <c r="HR3760" s="0"/>
      <c r="HS3760" s="0"/>
      <c r="HT3760" s="0"/>
      <c r="HU3760" s="0"/>
      <c r="HV3760" s="0"/>
      <c r="HW3760" s="0"/>
      <c r="HX3760" s="0"/>
      <c r="HY3760" s="0"/>
      <c r="HZ3760" s="0"/>
      <c r="IA3760" s="0"/>
      <c r="IB3760" s="0"/>
      <c r="IC3760" s="0"/>
      <c r="ID3760" s="0"/>
      <c r="IE3760" s="0"/>
      <c r="IF3760" s="0"/>
      <c r="IG3760" s="0"/>
      <c r="IH3760" s="0"/>
      <c r="II3760" s="0"/>
      <c r="IJ3760" s="0"/>
      <c r="IK3760" s="0"/>
      <c r="IL3760" s="0"/>
      <c r="IM3760" s="0"/>
      <c r="IN3760" s="0"/>
      <c r="IO3760" s="0"/>
      <c r="IP3760" s="0"/>
      <c r="IQ3760" s="0"/>
      <c r="IR3760" s="0"/>
      <c r="IS3760" s="0"/>
      <c r="IT3760" s="0"/>
      <c r="IU3760" s="0"/>
      <c r="IV3760" s="0"/>
      <c r="IW3760" s="0"/>
      <c r="IX3760" s="0"/>
      <c r="IY3760" s="0"/>
      <c r="IZ3760" s="0"/>
      <c r="JA3760" s="0"/>
      <c r="JB3760" s="0"/>
      <c r="JC3760" s="0"/>
      <c r="JD3760" s="0"/>
      <c r="JE3760" s="0"/>
      <c r="JF3760" s="0"/>
      <c r="JG3760" s="0"/>
      <c r="JH3760" s="0"/>
      <c r="JI3760" s="0"/>
      <c r="JJ3760" s="0"/>
      <c r="JK3760" s="0"/>
      <c r="JL3760" s="0"/>
      <c r="JM3760" s="0"/>
      <c r="JN3760" s="0"/>
      <c r="JO3760" s="0"/>
      <c r="JP3760" s="0"/>
      <c r="JQ3760" s="0"/>
      <c r="JR3760" s="0"/>
      <c r="JS3760" s="0"/>
      <c r="JT3760" s="0"/>
      <c r="JU3760" s="0"/>
      <c r="JV3760" s="0"/>
      <c r="JW3760" s="0"/>
      <c r="JX3760" s="0"/>
      <c r="JY3760" s="0"/>
      <c r="JZ3760" s="0"/>
      <c r="KA3760" s="0"/>
      <c r="KB3760" s="0"/>
      <c r="KC3760" s="0"/>
      <c r="KD3760" s="0"/>
      <c r="KE3760" s="0"/>
      <c r="KF3760" s="0"/>
      <c r="KG3760" s="0"/>
      <c r="KH3760" s="0"/>
      <c r="KI3760" s="0"/>
      <c r="KJ3760" s="0"/>
      <c r="KK3760" s="0"/>
      <c r="KL3760" s="0"/>
      <c r="KM3760" s="0"/>
      <c r="KN3760" s="0"/>
      <c r="KO3760" s="0"/>
      <c r="KP3760" s="0"/>
      <c r="KQ3760" s="0"/>
      <c r="KR3760" s="0"/>
      <c r="KS3760" s="0"/>
      <c r="KT3760" s="0"/>
      <c r="KU3760" s="0"/>
      <c r="KV3760" s="0"/>
      <c r="KW3760" s="0"/>
      <c r="KX3760" s="0"/>
      <c r="KY3760" s="0"/>
      <c r="KZ3760" s="0"/>
      <c r="LA3760" s="0"/>
      <c r="LB3760" s="0"/>
      <c r="LC3760" s="0"/>
      <c r="LD3760" s="0"/>
      <c r="LE3760" s="0"/>
      <c r="LF3760" s="0"/>
      <c r="LG3760" s="0"/>
      <c r="LH3760" s="0"/>
      <c r="LI3760" s="0"/>
      <c r="LJ3760" s="0"/>
      <c r="LK3760" s="0"/>
      <c r="LL3760" s="0"/>
      <c r="LM3760" s="0"/>
      <c r="LN3760" s="0"/>
      <c r="LO3760" s="0"/>
      <c r="LP3760" s="0"/>
      <c r="LQ3760" s="0"/>
      <c r="LR3760" s="0"/>
      <c r="LS3760" s="0"/>
      <c r="LT3760" s="0"/>
      <c r="LU3760" s="0"/>
      <c r="LV3760" s="0"/>
      <c r="LW3760" s="0"/>
      <c r="LX3760" s="0"/>
      <c r="LY3760" s="0"/>
      <c r="LZ3760" s="0"/>
      <c r="MA3760" s="0"/>
      <c r="MB3760" s="0"/>
      <c r="MC3760" s="0"/>
      <c r="MD3760" s="0"/>
      <c r="ME3760" s="0"/>
      <c r="MF3760" s="0"/>
      <c r="MG3760" s="0"/>
      <c r="MH3760" s="0"/>
      <c r="MI3760" s="0"/>
      <c r="MJ3760" s="0"/>
      <c r="MK3760" s="0"/>
      <c r="ML3760" s="0"/>
      <c r="MM3760" s="0"/>
      <c r="MN3760" s="0"/>
      <c r="MO3760" s="0"/>
      <c r="MP3760" s="0"/>
      <c r="MQ3760" s="0"/>
      <c r="MR3760" s="0"/>
      <c r="MS3760" s="0"/>
      <c r="MT3760" s="0"/>
      <c r="MU3760" s="0"/>
      <c r="MV3760" s="0"/>
      <c r="MW3760" s="0"/>
      <c r="MX3760" s="0"/>
      <c r="MY3760" s="0"/>
      <c r="MZ3760" s="0"/>
      <c r="NA3760" s="0"/>
      <c r="NB3760" s="0"/>
      <c r="NC3760" s="0"/>
      <c r="ND3760" s="0"/>
      <c r="NE3760" s="0"/>
      <c r="NF3760" s="0"/>
      <c r="NG3760" s="0"/>
      <c r="NH3760" s="0"/>
      <c r="NI3760" s="0"/>
      <c r="NJ3760" s="0"/>
      <c r="NK3760" s="0"/>
      <c r="NL3760" s="0"/>
      <c r="NM3760" s="0"/>
      <c r="NN3760" s="0"/>
      <c r="NO3760" s="0"/>
      <c r="NP3760" s="0"/>
      <c r="NQ3760" s="0"/>
      <c r="NR3760" s="0"/>
      <c r="NS3760" s="0"/>
      <c r="NT3760" s="0"/>
      <c r="NU3760" s="0"/>
      <c r="NV3760" s="0"/>
      <c r="NW3760" s="0"/>
      <c r="NX3760" s="0"/>
      <c r="NY3760" s="0"/>
      <c r="NZ3760" s="0"/>
      <c r="OA3760" s="0"/>
      <c r="OB3760" s="0"/>
      <c r="OC3760" s="0"/>
      <c r="OD3760" s="0"/>
      <c r="OE3760" s="0"/>
      <c r="OF3760" s="0"/>
      <c r="OG3760" s="0"/>
      <c r="OH3760" s="0"/>
      <c r="OI3760" s="0"/>
      <c r="OJ3760" s="0"/>
      <c r="OK3760" s="0"/>
      <c r="OL3760" s="0"/>
      <c r="OM3760" s="0"/>
      <c r="ON3760" s="0"/>
      <c r="OO3760" s="0"/>
      <c r="OP3760" s="0"/>
      <c r="OQ3760" s="0"/>
      <c r="OR3760" s="0"/>
      <c r="OS3760" s="0"/>
      <c r="OT3760" s="0"/>
      <c r="OU3760" s="0"/>
      <c r="OV3760" s="0"/>
      <c r="OW3760" s="0"/>
      <c r="OX3760" s="0"/>
      <c r="OY3760" s="0"/>
      <c r="OZ3760" s="0"/>
      <c r="PA3760" s="0"/>
      <c r="PB3760" s="0"/>
      <c r="PC3760" s="0"/>
      <c r="PD3760" s="0"/>
      <c r="PE3760" s="0"/>
      <c r="PF3760" s="0"/>
      <c r="PG3760" s="0"/>
      <c r="PH3760" s="0"/>
      <c r="PI3760" s="0"/>
      <c r="PJ3760" s="0"/>
      <c r="PK3760" s="0"/>
      <c r="PL3760" s="0"/>
      <c r="PM3760" s="0"/>
      <c r="PN3760" s="0"/>
      <c r="PO3760" s="0"/>
      <c r="PP3760" s="0"/>
      <c r="PQ3760" s="0"/>
      <c r="PR3760" s="0"/>
      <c r="PS3760" s="0"/>
      <c r="PT3760" s="0"/>
      <c r="PU3760" s="0"/>
      <c r="PV3760" s="0"/>
      <c r="PW3760" s="0"/>
      <c r="PX3760" s="0"/>
      <c r="PY3760" s="0"/>
      <c r="PZ3760" s="0"/>
      <c r="QA3760" s="0"/>
      <c r="QB3760" s="0"/>
      <c r="QC3760" s="0"/>
      <c r="QD3760" s="0"/>
      <c r="QE3760" s="0"/>
      <c r="QF3760" s="0"/>
      <c r="QG3760" s="0"/>
      <c r="QH3760" s="0"/>
      <c r="QI3760" s="0"/>
      <c r="QJ3760" s="0"/>
      <c r="QK3760" s="0"/>
      <c r="QL3760" s="0"/>
      <c r="QM3760" s="0"/>
      <c r="QN3760" s="0"/>
      <c r="QO3760" s="0"/>
      <c r="QP3760" s="0"/>
      <c r="QQ3760" s="0"/>
      <c r="QR3760" s="0"/>
      <c r="QS3760" s="0"/>
      <c r="QT3760" s="0"/>
      <c r="QU3760" s="0"/>
      <c r="QV3760" s="0"/>
      <c r="QW3760" s="0"/>
      <c r="QX3760" s="0"/>
      <c r="QY3760" s="0"/>
      <c r="QZ3760" s="0"/>
      <c r="RA3760" s="0"/>
      <c r="RB3760" s="0"/>
      <c r="RC3760" s="0"/>
      <c r="RD3760" s="0"/>
      <c r="RE3760" s="0"/>
      <c r="RF3760" s="0"/>
      <c r="RG3760" s="0"/>
      <c r="RH3760" s="0"/>
      <c r="RI3760" s="0"/>
      <c r="RJ3760" s="0"/>
      <c r="RK3760" s="0"/>
      <c r="RL3760" s="0"/>
      <c r="RM3760" s="0"/>
      <c r="RN3760" s="0"/>
      <c r="RO3760" s="0"/>
      <c r="RP3760" s="0"/>
      <c r="RQ3760" s="0"/>
      <c r="RR3760" s="0"/>
      <c r="RS3760" s="0"/>
      <c r="RT3760" s="0"/>
      <c r="RU3760" s="0"/>
      <c r="RV3760" s="0"/>
      <c r="RW3760" s="0"/>
      <c r="RX3760" s="0"/>
      <c r="RY3760" s="0"/>
      <c r="RZ3760" s="0"/>
      <c r="SA3760" s="0"/>
      <c r="SB3760" s="0"/>
      <c r="SC3760" s="0"/>
      <c r="SD3760" s="0"/>
      <c r="SE3760" s="0"/>
      <c r="SF3760" s="0"/>
      <c r="SG3760" s="0"/>
      <c r="SH3760" s="0"/>
      <c r="SI3760" s="0"/>
      <c r="SJ3760" s="0"/>
      <c r="SK3760" s="0"/>
      <c r="SL3760" s="0"/>
      <c r="SM3760" s="0"/>
      <c r="SN3760" s="0"/>
      <c r="SO3760" s="0"/>
      <c r="SP3760" s="0"/>
      <c r="SQ3760" s="0"/>
      <c r="SR3760" s="0"/>
      <c r="SS3760" s="0"/>
      <c r="ST3760" s="0"/>
      <c r="SU3760" s="0"/>
      <c r="SV3760" s="0"/>
      <c r="SW3760" s="0"/>
      <c r="SX3760" s="0"/>
      <c r="SY3760" s="0"/>
      <c r="SZ3760" s="0"/>
      <c r="TA3760" s="0"/>
      <c r="TB3760" s="0"/>
      <c r="TC3760" s="0"/>
      <c r="TD3760" s="0"/>
      <c r="TE3760" s="0"/>
      <c r="TF3760" s="0"/>
      <c r="TG3760" s="0"/>
      <c r="TH3760" s="0"/>
      <c r="TI3760" s="0"/>
      <c r="TJ3760" s="0"/>
      <c r="TK3760" s="0"/>
      <c r="TL3760" s="0"/>
      <c r="TM3760" s="0"/>
      <c r="TN3760" s="0"/>
      <c r="TO3760" s="0"/>
      <c r="TP3760" s="0"/>
      <c r="TQ3760" s="0"/>
      <c r="TR3760" s="0"/>
      <c r="TS3760" s="0"/>
      <c r="TT3760" s="0"/>
      <c r="TU3760" s="0"/>
      <c r="TV3760" s="0"/>
      <c r="TW3760" s="0"/>
      <c r="TX3760" s="0"/>
      <c r="TY3760" s="0"/>
      <c r="TZ3760" s="0"/>
      <c r="UA3760" s="0"/>
      <c r="UB3760" s="0"/>
      <c r="UC3760" s="0"/>
      <c r="UD3760" s="0"/>
      <c r="UE3760" s="0"/>
      <c r="UF3760" s="0"/>
      <c r="UG3760" s="0"/>
      <c r="UH3760" s="0"/>
      <c r="UI3760" s="0"/>
      <c r="UJ3760" s="0"/>
      <c r="UK3760" s="0"/>
      <c r="UL3760" s="0"/>
      <c r="UM3760" s="0"/>
      <c r="UN3760" s="0"/>
      <c r="UO3760" s="0"/>
      <c r="UP3760" s="0"/>
      <c r="UQ3760" s="0"/>
      <c r="UR3760" s="0"/>
      <c r="US3760" s="0"/>
      <c r="UT3760" s="0"/>
      <c r="UU3760" s="0"/>
      <c r="UV3760" s="0"/>
      <c r="UW3760" s="0"/>
      <c r="UX3760" s="0"/>
      <c r="UY3760" s="0"/>
      <c r="UZ3760" s="0"/>
      <c r="VA3760" s="0"/>
      <c r="VB3760" s="0"/>
      <c r="VC3760" s="0"/>
      <c r="VD3760" s="0"/>
      <c r="VE3760" s="0"/>
      <c r="VF3760" s="0"/>
      <c r="VG3760" s="0"/>
      <c r="VH3760" s="0"/>
      <c r="VI3760" s="0"/>
      <c r="VJ3760" s="0"/>
      <c r="VK3760" s="0"/>
      <c r="VL3760" s="0"/>
      <c r="VM3760" s="0"/>
      <c r="VN3760" s="0"/>
      <c r="VO3760" s="0"/>
      <c r="VP3760" s="0"/>
      <c r="VQ3760" s="0"/>
      <c r="VR3760" s="0"/>
      <c r="VS3760" s="0"/>
      <c r="VT3760" s="0"/>
      <c r="VU3760" s="0"/>
      <c r="VV3760" s="0"/>
      <c r="VW3760" s="0"/>
      <c r="VX3760" s="0"/>
      <c r="VY3760" s="0"/>
      <c r="VZ3760" s="0"/>
      <c r="WA3760" s="0"/>
      <c r="WB3760" s="0"/>
      <c r="WC3760" s="0"/>
      <c r="WD3760" s="0"/>
      <c r="WE3760" s="0"/>
      <c r="WF3760" s="0"/>
      <c r="WG3760" s="0"/>
      <c r="WH3760" s="0"/>
      <c r="WI3760" s="0"/>
      <c r="WJ3760" s="0"/>
      <c r="WK3760" s="0"/>
      <c r="WL3760" s="0"/>
      <c r="WM3760" s="0"/>
      <c r="WN3760" s="0"/>
      <c r="WO3760" s="0"/>
      <c r="WP3760" s="0"/>
      <c r="WQ3760" s="0"/>
      <c r="WR3760" s="0"/>
      <c r="WS3760" s="0"/>
      <c r="WT3760" s="0"/>
      <c r="WU3760" s="0"/>
      <c r="WV3760" s="0"/>
      <c r="WW3760" s="0"/>
      <c r="WX3760" s="0"/>
      <c r="WY3760" s="0"/>
      <c r="WZ3760" s="0"/>
      <c r="XA3760" s="0"/>
      <c r="XB3760" s="0"/>
      <c r="XC3760" s="0"/>
      <c r="XD3760" s="0"/>
      <c r="XE3760" s="0"/>
      <c r="XF3760" s="0"/>
      <c r="XG3760" s="0"/>
      <c r="XH3760" s="0"/>
      <c r="XI3760" s="0"/>
      <c r="XJ3760" s="0"/>
      <c r="XK3760" s="0"/>
      <c r="XL3760" s="0"/>
      <c r="XM3760" s="0"/>
      <c r="XN3760" s="0"/>
      <c r="XO3760" s="0"/>
      <c r="XP3760" s="0"/>
      <c r="XQ3760" s="0"/>
      <c r="XR3760" s="0"/>
      <c r="XS3760" s="0"/>
      <c r="XT3760" s="0"/>
      <c r="XU3760" s="0"/>
      <c r="XV3760" s="0"/>
      <c r="XW3760" s="0"/>
      <c r="XX3760" s="0"/>
      <c r="XY3760" s="0"/>
      <c r="XZ3760" s="0"/>
      <c r="YA3760" s="0"/>
      <c r="YB3760" s="0"/>
      <c r="YC3760" s="0"/>
      <c r="YD3760" s="0"/>
      <c r="YE3760" s="0"/>
      <c r="YF3760" s="0"/>
      <c r="YG3760" s="0"/>
      <c r="YH3760" s="0"/>
      <c r="YI3760" s="0"/>
      <c r="YJ3760" s="0"/>
      <c r="YK3760" s="0"/>
      <c r="YL3760" s="0"/>
      <c r="YM3760" s="0"/>
      <c r="YN3760" s="0"/>
      <c r="YO3760" s="0"/>
      <c r="YP3760" s="0"/>
      <c r="YQ3760" s="0"/>
      <c r="YR3760" s="0"/>
      <c r="YS3760" s="0"/>
      <c r="YT3760" s="0"/>
      <c r="YU3760" s="0"/>
      <c r="YV3760" s="0"/>
      <c r="YW3760" s="0"/>
      <c r="YX3760" s="0"/>
      <c r="YY3760" s="0"/>
      <c r="YZ3760" s="0"/>
      <c r="ZA3760" s="0"/>
      <c r="ZB3760" s="0"/>
      <c r="ZC3760" s="0"/>
      <c r="ZD3760" s="0"/>
      <c r="ZE3760" s="0"/>
      <c r="ZF3760" s="0"/>
      <c r="ZG3760" s="0"/>
      <c r="ZH3760" s="0"/>
      <c r="ZI3760" s="0"/>
      <c r="ZJ3760" s="0"/>
      <c r="ZK3760" s="0"/>
      <c r="ZL3760" s="0"/>
      <c r="ZM3760" s="0"/>
      <c r="ZN3760" s="0"/>
      <c r="ZO3760" s="0"/>
      <c r="ZP3760" s="0"/>
      <c r="ZQ3760" s="0"/>
      <c r="ZR3760" s="0"/>
      <c r="ZS3760" s="0"/>
      <c r="ZT3760" s="0"/>
      <c r="ZU3760" s="0"/>
      <c r="ZV3760" s="0"/>
      <c r="ZW3760" s="0"/>
      <c r="ZX3760" s="0"/>
      <c r="ZY3760" s="0"/>
      <c r="ZZ3760" s="0"/>
      <c r="AAA3760" s="0"/>
      <c r="AAB3760" s="0"/>
      <c r="AAC3760" s="0"/>
      <c r="AAD3760" s="0"/>
      <c r="AAE3760" s="0"/>
      <c r="AAF3760" s="0"/>
      <c r="AAG3760" s="0"/>
      <c r="AAH3760" s="0"/>
      <c r="AAI3760" s="0"/>
      <c r="AAJ3760" s="0"/>
      <c r="AAK3760" s="0"/>
      <c r="AAL3760" s="0"/>
      <c r="AAM3760" s="0"/>
      <c r="AAN3760" s="0"/>
      <c r="AAO3760" s="0"/>
      <c r="AAP3760" s="0"/>
      <c r="AAQ3760" s="0"/>
      <c r="AAR3760" s="0"/>
      <c r="AAS3760" s="0"/>
      <c r="AAT3760" s="0"/>
      <c r="AAU3760" s="0"/>
      <c r="AAV3760" s="0"/>
      <c r="AAW3760" s="0"/>
      <c r="AAX3760" s="0"/>
      <c r="AAY3760" s="0"/>
      <c r="AAZ3760" s="0"/>
      <c r="ABA3760" s="0"/>
      <c r="ABB3760" s="0"/>
      <c r="ABC3760" s="0"/>
      <c r="ABD3760" s="0"/>
      <c r="ABE3760" s="0"/>
      <c r="ABF3760" s="0"/>
      <c r="ABG3760" s="0"/>
      <c r="ABH3760" s="0"/>
      <c r="ABI3760" s="0"/>
      <c r="ABJ3760" s="0"/>
      <c r="ABK3760" s="0"/>
      <c r="ABL3760" s="0"/>
      <c r="ABM3760" s="0"/>
      <c r="ABN3760" s="0"/>
      <c r="ABO3760" s="0"/>
      <c r="ABP3760" s="0"/>
      <c r="ABQ3760" s="0"/>
      <c r="ABR3760" s="0"/>
      <c r="ABS3760" s="0"/>
      <c r="ABT3760" s="0"/>
      <c r="ABU3760" s="0"/>
      <c r="ABV3760" s="0"/>
      <c r="ABW3760" s="0"/>
      <c r="ABX3760" s="0"/>
      <c r="ABY3760" s="0"/>
      <c r="ABZ3760" s="0"/>
      <c r="ACA3760" s="0"/>
      <c r="ACB3760" s="0"/>
      <c r="ACC3760" s="0"/>
      <c r="ACD3760" s="0"/>
      <c r="ACE3760" s="0"/>
      <c r="ACF3760" s="0"/>
      <c r="ACG3760" s="0"/>
      <c r="ACH3760" s="0"/>
      <c r="ACI3760" s="0"/>
      <c r="ACJ3760" s="0"/>
      <c r="ACK3760" s="0"/>
      <c r="ACL3760" s="0"/>
      <c r="ACM3760" s="0"/>
      <c r="ACN3760" s="0"/>
      <c r="ACO3760" s="0"/>
      <c r="ACP3760" s="0"/>
      <c r="ACQ3760" s="0"/>
      <c r="ACR3760" s="0"/>
      <c r="ACS3760" s="0"/>
      <c r="ACT3760" s="0"/>
      <c r="ACU3760" s="0"/>
      <c r="ACV3760" s="0"/>
      <c r="ACW3760" s="0"/>
      <c r="ACX3760" s="0"/>
      <c r="ACY3760" s="0"/>
      <c r="ACZ3760" s="0"/>
      <c r="ADA3760" s="0"/>
      <c r="ADB3760" s="0"/>
      <c r="ADC3760" s="0"/>
      <c r="ADD3760" s="0"/>
      <c r="ADE3760" s="0"/>
      <c r="ADF3760" s="0"/>
      <c r="ADG3760" s="0"/>
      <c r="ADH3760" s="0"/>
      <c r="ADI3760" s="0"/>
      <c r="ADJ3760" s="0"/>
      <c r="ADK3760" s="0"/>
      <c r="ADL3760" s="0"/>
      <c r="ADM3760" s="0"/>
      <c r="ADN3760" s="0"/>
      <c r="ADO3760" s="0"/>
      <c r="ADP3760" s="0"/>
      <c r="ADQ3760" s="0"/>
      <c r="ADR3760" s="0"/>
      <c r="ADS3760" s="0"/>
      <c r="ADT3760" s="0"/>
      <c r="ADU3760" s="0"/>
      <c r="ADV3760" s="0"/>
      <c r="ADW3760" s="0"/>
      <c r="ADX3760" s="0"/>
      <c r="ADY3760" s="0"/>
      <c r="ADZ3760" s="0"/>
      <c r="AEA3760" s="0"/>
      <c r="AEB3760" s="0"/>
      <c r="AEC3760" s="0"/>
      <c r="AED3760" s="0"/>
      <c r="AEE3760" s="0"/>
      <c r="AEF3760" s="0"/>
      <c r="AEG3760" s="0"/>
      <c r="AEH3760" s="0"/>
      <c r="AEI3760" s="0"/>
      <c r="AEJ3760" s="0"/>
      <c r="AEK3760" s="0"/>
      <c r="AEL3760" s="0"/>
      <c r="AEM3760" s="0"/>
      <c r="AEN3760" s="0"/>
      <c r="AEO3760" s="0"/>
      <c r="AEP3760" s="0"/>
      <c r="AEQ3760" s="0"/>
      <c r="AER3760" s="0"/>
      <c r="AES3760" s="0"/>
      <c r="AET3760" s="0"/>
      <c r="AEU3760" s="0"/>
      <c r="AEV3760" s="0"/>
      <c r="AEW3760" s="0"/>
      <c r="AEX3760" s="0"/>
      <c r="AEY3760" s="0"/>
      <c r="AEZ3760" s="0"/>
      <c r="AFA3760" s="0"/>
      <c r="AFB3760" s="0"/>
      <c r="AFC3760" s="0"/>
      <c r="AFD3760" s="0"/>
      <c r="AFE3760" s="0"/>
      <c r="AFF3760" s="0"/>
      <c r="AFG3760" s="0"/>
      <c r="AFH3760" s="0"/>
      <c r="AFI3760" s="0"/>
      <c r="AFJ3760" s="0"/>
      <c r="AFK3760" s="0"/>
      <c r="AFL3760" s="0"/>
      <c r="AFM3760" s="0"/>
      <c r="AFN3760" s="0"/>
      <c r="AFO3760" s="0"/>
      <c r="AFP3760" s="0"/>
      <c r="AFQ3760" s="0"/>
      <c r="AFR3760" s="0"/>
      <c r="AFS3760" s="0"/>
      <c r="AFT3760" s="0"/>
      <c r="AFU3760" s="0"/>
      <c r="AFV3760" s="0"/>
      <c r="AFW3760" s="0"/>
      <c r="AFX3760" s="0"/>
      <c r="AFY3760" s="0"/>
      <c r="AFZ3760" s="0"/>
      <c r="AGA3760" s="0"/>
      <c r="AGB3760" s="0"/>
      <c r="AGC3760" s="0"/>
      <c r="AGD3760" s="0"/>
      <c r="AGE3760" s="0"/>
      <c r="AGF3760" s="0"/>
      <c r="AGG3760" s="0"/>
      <c r="AGH3760" s="0"/>
      <c r="AGI3760" s="0"/>
      <c r="AGJ3760" s="0"/>
      <c r="AGK3760" s="0"/>
      <c r="AGL3760" s="0"/>
      <c r="AGM3760" s="0"/>
      <c r="AGN3760" s="0"/>
      <c r="AGO3760" s="0"/>
      <c r="AGP3760" s="0"/>
      <c r="AGQ3760" s="0"/>
      <c r="AGR3760" s="0"/>
      <c r="AGS3760" s="0"/>
      <c r="AGT3760" s="0"/>
      <c r="AGU3760" s="0"/>
      <c r="AGV3760" s="0"/>
      <c r="AGW3760" s="0"/>
      <c r="AGX3760" s="0"/>
      <c r="AGY3760" s="0"/>
      <c r="AGZ3760" s="0"/>
      <c r="AHA3760" s="0"/>
      <c r="AHB3760" s="0"/>
      <c r="AHC3760" s="0"/>
      <c r="AHD3760" s="0"/>
      <c r="AHE3760" s="0"/>
      <c r="AHF3760" s="0"/>
      <c r="AHG3760" s="0"/>
      <c r="AHH3760" s="0"/>
      <c r="AHI3760" s="0"/>
      <c r="AHJ3760" s="0"/>
      <c r="AHK3760" s="0"/>
      <c r="AHL3760" s="0"/>
      <c r="AHM3760" s="0"/>
      <c r="AHN3760" s="0"/>
      <c r="AHO3760" s="0"/>
      <c r="AHP3760" s="0"/>
      <c r="AHQ3760" s="0"/>
      <c r="AHR3760" s="0"/>
      <c r="AHS3760" s="0"/>
      <c r="AHT3760" s="0"/>
      <c r="AHU3760" s="0"/>
      <c r="AHV3760" s="0"/>
      <c r="AHW3760" s="0"/>
      <c r="AHX3760" s="0"/>
      <c r="AHY3760" s="0"/>
      <c r="AHZ3760" s="0"/>
      <c r="AIA3760" s="0"/>
      <c r="AIB3760" s="0"/>
      <c r="AIC3760" s="0"/>
      <c r="AID3760" s="0"/>
      <c r="AIE3760" s="0"/>
      <c r="AIF3760" s="0"/>
      <c r="AIG3760" s="0"/>
      <c r="AIH3760" s="0"/>
      <c r="AII3760" s="0"/>
      <c r="AIJ3760" s="0"/>
      <c r="AIK3760" s="0"/>
      <c r="AIL3760" s="0"/>
      <c r="AIM3760" s="0"/>
      <c r="AIN3760" s="0"/>
      <c r="AIO3760" s="0"/>
      <c r="AIP3760" s="0"/>
      <c r="AIQ3760" s="0"/>
      <c r="AIR3760" s="0"/>
      <c r="AIS3760" s="0"/>
      <c r="AIT3760" s="0"/>
      <c r="AIU3760" s="0"/>
      <c r="AIV3760" s="0"/>
      <c r="AIW3760" s="0"/>
      <c r="AIX3760" s="0"/>
      <c r="AIY3760" s="0"/>
      <c r="AIZ3760" s="0"/>
      <c r="AJA3760" s="0"/>
      <c r="AJB3760" s="0"/>
      <c r="AJC3760" s="0"/>
      <c r="AJD3760" s="0"/>
      <c r="AJE3760" s="0"/>
      <c r="AJF3760" s="0"/>
      <c r="AJG3760" s="0"/>
      <c r="AJH3760" s="0"/>
      <c r="AJI3760" s="0"/>
      <c r="AJJ3760" s="0"/>
      <c r="AJK3760" s="0"/>
      <c r="AJL3760" s="0"/>
      <c r="AJM3760" s="0"/>
      <c r="AJN3760" s="0"/>
      <c r="AJO3760" s="0"/>
      <c r="AJP3760" s="0"/>
      <c r="AJQ3760" s="0"/>
      <c r="AJR3760" s="0"/>
      <c r="AJS3760" s="0"/>
      <c r="AJT3760" s="0"/>
      <c r="AJU3760" s="0"/>
      <c r="AJV3760" s="0"/>
      <c r="AJW3760" s="0"/>
      <c r="AJX3760" s="0"/>
      <c r="AJY3760" s="0"/>
      <c r="AJZ3760" s="0"/>
      <c r="AKA3760" s="0"/>
      <c r="AKB3760" s="0"/>
      <c r="AKC3760" s="0"/>
      <c r="AKD3760" s="0"/>
      <c r="AKE3760" s="0"/>
      <c r="AKF3760" s="0"/>
      <c r="AKG3760" s="0"/>
      <c r="AKH3760" s="0"/>
      <c r="AKI3760" s="0"/>
      <c r="AKJ3760" s="0"/>
      <c r="AKK3760" s="0"/>
      <c r="AKL3760" s="0"/>
      <c r="AKM3760" s="0"/>
      <c r="AKN3760" s="0"/>
      <c r="AKO3760" s="0"/>
      <c r="AKP3760" s="0"/>
      <c r="AKQ3760" s="0"/>
      <c r="AKR3760" s="0"/>
      <c r="AKS3760" s="0"/>
      <c r="AKT3760" s="0"/>
      <c r="AKU3760" s="0"/>
      <c r="AKV3760" s="0"/>
      <c r="AKW3760" s="0"/>
      <c r="AKX3760" s="0"/>
      <c r="AKY3760" s="0"/>
      <c r="AKZ3760" s="0"/>
      <c r="ALA3760" s="0"/>
      <c r="ALB3760" s="0"/>
      <c r="ALC3760" s="0"/>
      <c r="ALD3760" s="0"/>
      <c r="ALE3760" s="0"/>
      <c r="ALF3760" s="0"/>
      <c r="ALG3760" s="0"/>
      <c r="ALH3760" s="0"/>
      <c r="ALI3760" s="0"/>
      <c r="ALJ3760" s="0"/>
      <c r="ALK3760" s="0"/>
      <c r="ALL3760" s="0"/>
      <c r="ALM3760" s="0"/>
      <c r="ALN3760" s="0"/>
      <c r="ALO3760" s="0"/>
      <c r="ALP3760" s="0"/>
      <c r="ALQ3760" s="0"/>
      <c r="ALR3760" s="0"/>
      <c r="ALS3760" s="0"/>
      <c r="ALT3760" s="0"/>
      <c r="ALU3760" s="0"/>
      <c r="ALV3760" s="0"/>
      <c r="ALW3760" s="0"/>
      <c r="ALX3760" s="0"/>
      <c r="ALY3760" s="0"/>
      <c r="ALZ3760" s="0"/>
      <c r="AMA3760" s="0"/>
      <c r="AMB3760" s="0"/>
      <c r="AMC3760" s="0"/>
      <c r="AMD3760" s="0"/>
      <c r="AME3760" s="0"/>
      <c r="AMF3760" s="0"/>
      <c r="AMG3760" s="0"/>
      <c r="AMH3760" s="0"/>
      <c r="AMI3760" s="0"/>
    </row>
    <row r="3761" customFormat="false" ht="12.75" hidden="false" customHeight="false" outlineLevel="0" collapsed="false">
      <c r="A3761" s="1" t="s">
        <v>3945</v>
      </c>
      <c r="C3761" s="99" t="s">
        <v>3950</v>
      </c>
      <c r="D3761" s="100" t="s">
        <v>13</v>
      </c>
      <c r="E3761" s="72" t="n">
        <v>1.5</v>
      </c>
      <c r="F3761" s="73" t="n">
        <v>0.71</v>
      </c>
      <c r="G3761" s="72" t="s">
        <v>3947</v>
      </c>
      <c r="I3761" s="3"/>
      <c r="BM3761" s="0"/>
      <c r="BN3761" s="0"/>
      <c r="BO3761" s="0"/>
      <c r="BP3761" s="0"/>
      <c r="BQ3761" s="0"/>
      <c r="BR3761" s="0"/>
      <c r="BS3761" s="0"/>
      <c r="BT3761" s="0"/>
      <c r="BU3761" s="0"/>
      <c r="BV3761" s="0"/>
      <c r="BW3761" s="0"/>
      <c r="BX3761" s="0"/>
      <c r="BY3761" s="0"/>
      <c r="BZ3761" s="0"/>
      <c r="CA3761" s="0"/>
      <c r="CB3761" s="0"/>
      <c r="CC3761" s="0"/>
      <c r="CD3761" s="0"/>
      <c r="CE3761" s="0"/>
      <c r="CF3761" s="0"/>
      <c r="CG3761" s="0"/>
      <c r="CH3761" s="0"/>
      <c r="CI3761" s="0"/>
      <c r="CJ3761" s="0"/>
      <c r="CK3761" s="0"/>
      <c r="CL3761" s="0"/>
      <c r="CM3761" s="0"/>
      <c r="CN3761" s="0"/>
      <c r="CO3761" s="0"/>
      <c r="CP3761" s="0"/>
      <c r="CQ3761" s="0"/>
      <c r="CR3761" s="0"/>
      <c r="CS3761" s="0"/>
      <c r="CT3761" s="0"/>
      <c r="CU3761" s="0"/>
      <c r="CV3761" s="0"/>
      <c r="CW3761" s="0"/>
      <c r="CX3761" s="0"/>
      <c r="CY3761" s="0"/>
      <c r="CZ3761" s="0"/>
      <c r="DA3761" s="0"/>
      <c r="DB3761" s="0"/>
      <c r="DC3761" s="0"/>
      <c r="DD3761" s="0"/>
      <c r="DE3761" s="0"/>
      <c r="DF3761" s="0"/>
      <c r="DG3761" s="0"/>
      <c r="DH3761" s="0"/>
      <c r="DI3761" s="0"/>
      <c r="DJ3761" s="0"/>
      <c r="DK3761" s="0"/>
      <c r="DL3761" s="0"/>
      <c r="DM3761" s="0"/>
      <c r="DN3761" s="0"/>
      <c r="DO3761" s="0"/>
      <c r="DP3761" s="0"/>
      <c r="DQ3761" s="0"/>
      <c r="DR3761" s="0"/>
      <c r="DS3761" s="0"/>
      <c r="DT3761" s="0"/>
      <c r="DU3761" s="0"/>
      <c r="DV3761" s="0"/>
      <c r="DW3761" s="0"/>
      <c r="DX3761" s="0"/>
      <c r="DY3761" s="0"/>
      <c r="DZ3761" s="0"/>
      <c r="EA3761" s="0"/>
      <c r="EB3761" s="0"/>
      <c r="EC3761" s="0"/>
      <c r="ED3761" s="0"/>
      <c r="EE3761" s="0"/>
      <c r="EF3761" s="0"/>
      <c r="EG3761" s="0"/>
      <c r="EH3761" s="0"/>
      <c r="EI3761" s="0"/>
      <c r="EJ3761" s="0"/>
      <c r="EK3761" s="0"/>
      <c r="EL3761" s="0"/>
      <c r="EM3761" s="0"/>
      <c r="EN3761" s="0"/>
      <c r="EO3761" s="0"/>
      <c r="EP3761" s="0"/>
      <c r="EQ3761" s="0"/>
      <c r="ER3761" s="0"/>
      <c r="ES3761" s="0"/>
      <c r="ET3761" s="0"/>
      <c r="EU3761" s="0"/>
      <c r="EV3761" s="0"/>
      <c r="EW3761" s="0"/>
      <c r="EX3761" s="0"/>
      <c r="EY3761" s="0"/>
      <c r="EZ3761" s="0"/>
      <c r="FA3761" s="0"/>
      <c r="FB3761" s="0"/>
      <c r="FC3761" s="0"/>
      <c r="FD3761" s="0"/>
      <c r="FE3761" s="0"/>
      <c r="FF3761" s="0"/>
      <c r="FG3761" s="0"/>
      <c r="FH3761" s="0"/>
      <c r="FI3761" s="0"/>
      <c r="FJ3761" s="0"/>
      <c r="FK3761" s="0"/>
      <c r="FL3761" s="0"/>
      <c r="FM3761" s="0"/>
      <c r="FN3761" s="0"/>
      <c r="FO3761" s="0"/>
      <c r="FP3761" s="0"/>
      <c r="FQ3761" s="0"/>
      <c r="FR3761" s="0"/>
      <c r="FS3761" s="0"/>
      <c r="FT3761" s="0"/>
      <c r="FU3761" s="0"/>
      <c r="FV3761" s="0"/>
      <c r="FW3761" s="0"/>
      <c r="FX3761" s="0"/>
      <c r="FY3761" s="0"/>
      <c r="FZ3761" s="0"/>
      <c r="GA3761" s="0"/>
      <c r="GB3761" s="0"/>
      <c r="GC3761" s="0"/>
      <c r="GD3761" s="0"/>
      <c r="GE3761" s="0"/>
      <c r="GF3761" s="0"/>
      <c r="GG3761" s="0"/>
      <c r="GH3761" s="0"/>
      <c r="GI3761" s="0"/>
      <c r="GJ3761" s="0"/>
      <c r="GK3761" s="0"/>
      <c r="GL3761" s="0"/>
      <c r="GM3761" s="0"/>
      <c r="GN3761" s="0"/>
      <c r="GO3761" s="0"/>
      <c r="GP3761" s="0"/>
      <c r="GQ3761" s="0"/>
      <c r="GR3761" s="0"/>
      <c r="GS3761" s="0"/>
      <c r="GT3761" s="0"/>
      <c r="GU3761" s="0"/>
      <c r="GV3761" s="0"/>
      <c r="GW3761" s="0"/>
      <c r="GX3761" s="0"/>
      <c r="GY3761" s="0"/>
      <c r="GZ3761" s="0"/>
      <c r="HA3761" s="0"/>
      <c r="HB3761" s="0"/>
      <c r="HC3761" s="0"/>
      <c r="HD3761" s="0"/>
      <c r="HE3761" s="0"/>
      <c r="HF3761" s="0"/>
      <c r="HG3761" s="0"/>
      <c r="HH3761" s="0"/>
      <c r="HI3761" s="0"/>
      <c r="HJ3761" s="0"/>
      <c r="HK3761" s="0"/>
      <c r="HL3761" s="0"/>
      <c r="HM3761" s="0"/>
      <c r="HN3761" s="0"/>
      <c r="HO3761" s="0"/>
      <c r="HP3761" s="0"/>
      <c r="HQ3761" s="0"/>
      <c r="HR3761" s="0"/>
      <c r="HS3761" s="0"/>
      <c r="HT3761" s="0"/>
      <c r="HU3761" s="0"/>
      <c r="HV3761" s="0"/>
      <c r="HW3761" s="0"/>
      <c r="HX3761" s="0"/>
      <c r="HY3761" s="0"/>
      <c r="HZ3761" s="0"/>
      <c r="IA3761" s="0"/>
      <c r="IB3761" s="0"/>
      <c r="IC3761" s="0"/>
      <c r="ID3761" s="0"/>
      <c r="IE3761" s="0"/>
      <c r="IF3761" s="0"/>
      <c r="IG3761" s="0"/>
      <c r="IH3761" s="0"/>
      <c r="II3761" s="0"/>
      <c r="IJ3761" s="0"/>
      <c r="IK3761" s="0"/>
      <c r="IL3761" s="0"/>
      <c r="IM3761" s="0"/>
      <c r="IN3761" s="0"/>
      <c r="IO3761" s="0"/>
      <c r="IP3761" s="0"/>
      <c r="IQ3761" s="0"/>
      <c r="IR3761" s="0"/>
      <c r="IS3761" s="0"/>
      <c r="IT3761" s="0"/>
      <c r="IU3761" s="0"/>
      <c r="IV3761" s="0"/>
      <c r="IW3761" s="0"/>
      <c r="IX3761" s="0"/>
      <c r="IY3761" s="0"/>
      <c r="IZ3761" s="0"/>
      <c r="JA3761" s="0"/>
      <c r="JB3761" s="0"/>
      <c r="JC3761" s="0"/>
      <c r="JD3761" s="0"/>
      <c r="JE3761" s="0"/>
      <c r="JF3761" s="0"/>
      <c r="JG3761" s="0"/>
      <c r="JH3761" s="0"/>
      <c r="JI3761" s="0"/>
      <c r="JJ3761" s="0"/>
      <c r="JK3761" s="0"/>
      <c r="JL3761" s="0"/>
      <c r="JM3761" s="0"/>
      <c r="JN3761" s="0"/>
      <c r="JO3761" s="0"/>
      <c r="JP3761" s="0"/>
      <c r="JQ3761" s="0"/>
      <c r="JR3761" s="0"/>
      <c r="JS3761" s="0"/>
      <c r="JT3761" s="0"/>
      <c r="JU3761" s="0"/>
      <c r="JV3761" s="0"/>
      <c r="JW3761" s="0"/>
      <c r="JX3761" s="0"/>
      <c r="JY3761" s="0"/>
      <c r="JZ3761" s="0"/>
      <c r="KA3761" s="0"/>
      <c r="KB3761" s="0"/>
      <c r="KC3761" s="0"/>
      <c r="KD3761" s="0"/>
      <c r="KE3761" s="0"/>
      <c r="KF3761" s="0"/>
      <c r="KG3761" s="0"/>
      <c r="KH3761" s="0"/>
      <c r="KI3761" s="0"/>
      <c r="KJ3761" s="0"/>
      <c r="KK3761" s="0"/>
      <c r="KL3761" s="0"/>
      <c r="KM3761" s="0"/>
      <c r="KN3761" s="0"/>
      <c r="KO3761" s="0"/>
      <c r="KP3761" s="0"/>
      <c r="KQ3761" s="0"/>
      <c r="KR3761" s="0"/>
      <c r="KS3761" s="0"/>
      <c r="KT3761" s="0"/>
      <c r="KU3761" s="0"/>
      <c r="KV3761" s="0"/>
      <c r="KW3761" s="0"/>
      <c r="KX3761" s="0"/>
      <c r="KY3761" s="0"/>
      <c r="KZ3761" s="0"/>
      <c r="LA3761" s="0"/>
      <c r="LB3761" s="0"/>
      <c r="LC3761" s="0"/>
      <c r="LD3761" s="0"/>
      <c r="LE3761" s="0"/>
      <c r="LF3761" s="0"/>
      <c r="LG3761" s="0"/>
      <c r="LH3761" s="0"/>
      <c r="LI3761" s="0"/>
      <c r="LJ3761" s="0"/>
      <c r="LK3761" s="0"/>
      <c r="LL3761" s="0"/>
      <c r="LM3761" s="0"/>
      <c r="LN3761" s="0"/>
      <c r="LO3761" s="0"/>
      <c r="LP3761" s="0"/>
      <c r="LQ3761" s="0"/>
      <c r="LR3761" s="0"/>
      <c r="LS3761" s="0"/>
      <c r="LT3761" s="0"/>
      <c r="LU3761" s="0"/>
      <c r="LV3761" s="0"/>
      <c r="LW3761" s="0"/>
      <c r="LX3761" s="0"/>
      <c r="LY3761" s="0"/>
      <c r="LZ3761" s="0"/>
      <c r="MA3761" s="0"/>
      <c r="MB3761" s="0"/>
      <c r="MC3761" s="0"/>
      <c r="MD3761" s="0"/>
      <c r="ME3761" s="0"/>
      <c r="MF3761" s="0"/>
      <c r="MG3761" s="0"/>
      <c r="MH3761" s="0"/>
      <c r="MI3761" s="0"/>
      <c r="MJ3761" s="0"/>
      <c r="MK3761" s="0"/>
      <c r="ML3761" s="0"/>
      <c r="MM3761" s="0"/>
      <c r="MN3761" s="0"/>
      <c r="MO3761" s="0"/>
      <c r="MP3761" s="0"/>
      <c r="MQ3761" s="0"/>
      <c r="MR3761" s="0"/>
      <c r="MS3761" s="0"/>
      <c r="MT3761" s="0"/>
      <c r="MU3761" s="0"/>
      <c r="MV3761" s="0"/>
      <c r="MW3761" s="0"/>
      <c r="MX3761" s="0"/>
      <c r="MY3761" s="0"/>
      <c r="MZ3761" s="0"/>
      <c r="NA3761" s="0"/>
      <c r="NB3761" s="0"/>
      <c r="NC3761" s="0"/>
      <c r="ND3761" s="0"/>
      <c r="NE3761" s="0"/>
      <c r="NF3761" s="0"/>
      <c r="NG3761" s="0"/>
      <c r="NH3761" s="0"/>
      <c r="NI3761" s="0"/>
      <c r="NJ3761" s="0"/>
      <c r="NK3761" s="0"/>
      <c r="NL3761" s="0"/>
      <c r="NM3761" s="0"/>
      <c r="NN3761" s="0"/>
      <c r="NO3761" s="0"/>
      <c r="NP3761" s="0"/>
      <c r="NQ3761" s="0"/>
      <c r="NR3761" s="0"/>
      <c r="NS3761" s="0"/>
      <c r="NT3761" s="0"/>
      <c r="NU3761" s="0"/>
      <c r="NV3761" s="0"/>
      <c r="NW3761" s="0"/>
      <c r="NX3761" s="0"/>
      <c r="NY3761" s="0"/>
      <c r="NZ3761" s="0"/>
      <c r="OA3761" s="0"/>
      <c r="OB3761" s="0"/>
      <c r="OC3761" s="0"/>
      <c r="OD3761" s="0"/>
      <c r="OE3761" s="0"/>
      <c r="OF3761" s="0"/>
      <c r="OG3761" s="0"/>
      <c r="OH3761" s="0"/>
      <c r="OI3761" s="0"/>
      <c r="OJ3761" s="0"/>
      <c r="OK3761" s="0"/>
      <c r="OL3761" s="0"/>
      <c r="OM3761" s="0"/>
      <c r="ON3761" s="0"/>
      <c r="OO3761" s="0"/>
      <c r="OP3761" s="0"/>
      <c r="OQ3761" s="0"/>
      <c r="OR3761" s="0"/>
      <c r="OS3761" s="0"/>
      <c r="OT3761" s="0"/>
      <c r="OU3761" s="0"/>
      <c r="OV3761" s="0"/>
      <c r="OW3761" s="0"/>
      <c r="OX3761" s="0"/>
      <c r="OY3761" s="0"/>
      <c r="OZ3761" s="0"/>
      <c r="PA3761" s="0"/>
      <c r="PB3761" s="0"/>
      <c r="PC3761" s="0"/>
      <c r="PD3761" s="0"/>
      <c r="PE3761" s="0"/>
      <c r="PF3761" s="0"/>
      <c r="PG3761" s="0"/>
      <c r="PH3761" s="0"/>
      <c r="PI3761" s="0"/>
      <c r="PJ3761" s="0"/>
      <c r="PK3761" s="0"/>
      <c r="PL3761" s="0"/>
      <c r="PM3761" s="0"/>
      <c r="PN3761" s="0"/>
      <c r="PO3761" s="0"/>
      <c r="PP3761" s="0"/>
      <c r="PQ3761" s="0"/>
      <c r="PR3761" s="0"/>
      <c r="PS3761" s="0"/>
      <c r="PT3761" s="0"/>
      <c r="PU3761" s="0"/>
      <c r="PV3761" s="0"/>
      <c r="PW3761" s="0"/>
      <c r="PX3761" s="0"/>
      <c r="PY3761" s="0"/>
      <c r="PZ3761" s="0"/>
      <c r="QA3761" s="0"/>
      <c r="QB3761" s="0"/>
      <c r="QC3761" s="0"/>
      <c r="QD3761" s="0"/>
      <c r="QE3761" s="0"/>
      <c r="QF3761" s="0"/>
      <c r="QG3761" s="0"/>
      <c r="QH3761" s="0"/>
      <c r="QI3761" s="0"/>
      <c r="QJ3761" s="0"/>
      <c r="QK3761" s="0"/>
      <c r="QL3761" s="0"/>
      <c r="QM3761" s="0"/>
      <c r="QN3761" s="0"/>
      <c r="QO3761" s="0"/>
      <c r="QP3761" s="0"/>
      <c r="QQ3761" s="0"/>
      <c r="QR3761" s="0"/>
      <c r="QS3761" s="0"/>
      <c r="QT3761" s="0"/>
      <c r="QU3761" s="0"/>
      <c r="QV3761" s="0"/>
      <c r="QW3761" s="0"/>
      <c r="QX3761" s="0"/>
      <c r="QY3761" s="0"/>
      <c r="QZ3761" s="0"/>
      <c r="RA3761" s="0"/>
      <c r="RB3761" s="0"/>
      <c r="RC3761" s="0"/>
      <c r="RD3761" s="0"/>
      <c r="RE3761" s="0"/>
      <c r="RF3761" s="0"/>
      <c r="RG3761" s="0"/>
      <c r="RH3761" s="0"/>
      <c r="RI3761" s="0"/>
      <c r="RJ3761" s="0"/>
      <c r="RK3761" s="0"/>
      <c r="RL3761" s="0"/>
      <c r="RM3761" s="0"/>
      <c r="RN3761" s="0"/>
      <c r="RO3761" s="0"/>
      <c r="RP3761" s="0"/>
      <c r="RQ3761" s="0"/>
      <c r="RR3761" s="0"/>
      <c r="RS3761" s="0"/>
      <c r="RT3761" s="0"/>
      <c r="RU3761" s="0"/>
      <c r="RV3761" s="0"/>
      <c r="RW3761" s="0"/>
      <c r="RX3761" s="0"/>
      <c r="RY3761" s="0"/>
      <c r="RZ3761" s="0"/>
      <c r="SA3761" s="0"/>
      <c r="SB3761" s="0"/>
      <c r="SC3761" s="0"/>
      <c r="SD3761" s="0"/>
      <c r="SE3761" s="0"/>
      <c r="SF3761" s="0"/>
      <c r="SG3761" s="0"/>
      <c r="SH3761" s="0"/>
      <c r="SI3761" s="0"/>
      <c r="SJ3761" s="0"/>
      <c r="SK3761" s="0"/>
      <c r="SL3761" s="0"/>
      <c r="SM3761" s="0"/>
      <c r="SN3761" s="0"/>
      <c r="SO3761" s="0"/>
      <c r="SP3761" s="0"/>
      <c r="SQ3761" s="0"/>
      <c r="SR3761" s="0"/>
      <c r="SS3761" s="0"/>
      <c r="ST3761" s="0"/>
      <c r="SU3761" s="0"/>
      <c r="SV3761" s="0"/>
      <c r="SW3761" s="0"/>
      <c r="SX3761" s="0"/>
      <c r="SY3761" s="0"/>
      <c r="SZ3761" s="0"/>
      <c r="TA3761" s="0"/>
      <c r="TB3761" s="0"/>
      <c r="TC3761" s="0"/>
      <c r="TD3761" s="0"/>
      <c r="TE3761" s="0"/>
      <c r="TF3761" s="0"/>
      <c r="TG3761" s="0"/>
      <c r="TH3761" s="0"/>
      <c r="TI3761" s="0"/>
      <c r="TJ3761" s="0"/>
      <c r="TK3761" s="0"/>
      <c r="TL3761" s="0"/>
      <c r="TM3761" s="0"/>
      <c r="TN3761" s="0"/>
      <c r="TO3761" s="0"/>
      <c r="TP3761" s="0"/>
      <c r="TQ3761" s="0"/>
      <c r="TR3761" s="0"/>
      <c r="TS3761" s="0"/>
      <c r="TT3761" s="0"/>
      <c r="TU3761" s="0"/>
      <c r="TV3761" s="0"/>
      <c r="TW3761" s="0"/>
      <c r="TX3761" s="0"/>
      <c r="TY3761" s="0"/>
      <c r="TZ3761" s="0"/>
      <c r="UA3761" s="0"/>
      <c r="UB3761" s="0"/>
      <c r="UC3761" s="0"/>
      <c r="UD3761" s="0"/>
      <c r="UE3761" s="0"/>
      <c r="UF3761" s="0"/>
      <c r="UG3761" s="0"/>
      <c r="UH3761" s="0"/>
      <c r="UI3761" s="0"/>
      <c r="UJ3761" s="0"/>
      <c r="UK3761" s="0"/>
      <c r="UL3761" s="0"/>
      <c r="UM3761" s="0"/>
      <c r="UN3761" s="0"/>
      <c r="UO3761" s="0"/>
      <c r="UP3761" s="0"/>
      <c r="UQ3761" s="0"/>
      <c r="UR3761" s="0"/>
      <c r="US3761" s="0"/>
      <c r="UT3761" s="0"/>
      <c r="UU3761" s="0"/>
      <c r="UV3761" s="0"/>
      <c r="UW3761" s="0"/>
      <c r="UX3761" s="0"/>
      <c r="UY3761" s="0"/>
      <c r="UZ3761" s="0"/>
      <c r="VA3761" s="0"/>
      <c r="VB3761" s="0"/>
      <c r="VC3761" s="0"/>
      <c r="VD3761" s="0"/>
      <c r="VE3761" s="0"/>
      <c r="VF3761" s="0"/>
      <c r="VG3761" s="0"/>
      <c r="VH3761" s="0"/>
      <c r="VI3761" s="0"/>
      <c r="VJ3761" s="0"/>
      <c r="VK3761" s="0"/>
      <c r="VL3761" s="0"/>
      <c r="VM3761" s="0"/>
      <c r="VN3761" s="0"/>
      <c r="VO3761" s="0"/>
      <c r="VP3761" s="0"/>
      <c r="VQ3761" s="0"/>
      <c r="VR3761" s="0"/>
      <c r="VS3761" s="0"/>
      <c r="VT3761" s="0"/>
      <c r="VU3761" s="0"/>
      <c r="VV3761" s="0"/>
      <c r="VW3761" s="0"/>
      <c r="VX3761" s="0"/>
      <c r="VY3761" s="0"/>
      <c r="VZ3761" s="0"/>
      <c r="WA3761" s="0"/>
      <c r="WB3761" s="0"/>
      <c r="WC3761" s="0"/>
      <c r="WD3761" s="0"/>
      <c r="WE3761" s="0"/>
      <c r="WF3761" s="0"/>
      <c r="WG3761" s="0"/>
      <c r="WH3761" s="0"/>
      <c r="WI3761" s="0"/>
      <c r="WJ3761" s="0"/>
      <c r="WK3761" s="0"/>
      <c r="WL3761" s="0"/>
      <c r="WM3761" s="0"/>
      <c r="WN3761" s="0"/>
      <c r="WO3761" s="0"/>
      <c r="WP3761" s="0"/>
      <c r="WQ3761" s="0"/>
      <c r="WR3761" s="0"/>
      <c r="WS3761" s="0"/>
      <c r="WT3761" s="0"/>
      <c r="WU3761" s="0"/>
      <c r="WV3761" s="0"/>
      <c r="WW3761" s="0"/>
      <c r="WX3761" s="0"/>
      <c r="WY3761" s="0"/>
      <c r="WZ3761" s="0"/>
      <c r="XA3761" s="0"/>
      <c r="XB3761" s="0"/>
      <c r="XC3761" s="0"/>
      <c r="XD3761" s="0"/>
      <c r="XE3761" s="0"/>
      <c r="XF3761" s="0"/>
      <c r="XG3761" s="0"/>
      <c r="XH3761" s="0"/>
      <c r="XI3761" s="0"/>
      <c r="XJ3761" s="0"/>
      <c r="XK3761" s="0"/>
      <c r="XL3761" s="0"/>
      <c r="XM3761" s="0"/>
      <c r="XN3761" s="0"/>
      <c r="XO3761" s="0"/>
      <c r="XP3761" s="0"/>
      <c r="XQ3761" s="0"/>
      <c r="XR3761" s="0"/>
      <c r="XS3761" s="0"/>
      <c r="XT3761" s="0"/>
      <c r="XU3761" s="0"/>
      <c r="XV3761" s="0"/>
      <c r="XW3761" s="0"/>
      <c r="XX3761" s="0"/>
      <c r="XY3761" s="0"/>
      <c r="XZ3761" s="0"/>
      <c r="YA3761" s="0"/>
      <c r="YB3761" s="0"/>
      <c r="YC3761" s="0"/>
      <c r="YD3761" s="0"/>
      <c r="YE3761" s="0"/>
      <c r="YF3761" s="0"/>
      <c r="YG3761" s="0"/>
      <c r="YH3761" s="0"/>
      <c r="YI3761" s="0"/>
      <c r="YJ3761" s="0"/>
      <c r="YK3761" s="0"/>
      <c r="YL3761" s="0"/>
      <c r="YM3761" s="0"/>
      <c r="YN3761" s="0"/>
      <c r="YO3761" s="0"/>
      <c r="YP3761" s="0"/>
      <c r="YQ3761" s="0"/>
      <c r="YR3761" s="0"/>
      <c r="YS3761" s="0"/>
      <c r="YT3761" s="0"/>
      <c r="YU3761" s="0"/>
      <c r="YV3761" s="0"/>
      <c r="YW3761" s="0"/>
      <c r="YX3761" s="0"/>
      <c r="YY3761" s="0"/>
      <c r="YZ3761" s="0"/>
      <c r="ZA3761" s="0"/>
      <c r="ZB3761" s="0"/>
      <c r="ZC3761" s="0"/>
      <c r="ZD3761" s="0"/>
      <c r="ZE3761" s="0"/>
      <c r="ZF3761" s="0"/>
      <c r="ZG3761" s="0"/>
      <c r="ZH3761" s="0"/>
      <c r="ZI3761" s="0"/>
      <c r="ZJ3761" s="0"/>
      <c r="ZK3761" s="0"/>
      <c r="ZL3761" s="0"/>
      <c r="ZM3761" s="0"/>
      <c r="ZN3761" s="0"/>
      <c r="ZO3761" s="0"/>
      <c r="ZP3761" s="0"/>
      <c r="ZQ3761" s="0"/>
      <c r="ZR3761" s="0"/>
      <c r="ZS3761" s="0"/>
      <c r="ZT3761" s="0"/>
      <c r="ZU3761" s="0"/>
      <c r="ZV3761" s="0"/>
      <c r="ZW3761" s="0"/>
      <c r="ZX3761" s="0"/>
      <c r="ZY3761" s="0"/>
      <c r="ZZ3761" s="0"/>
      <c r="AAA3761" s="0"/>
      <c r="AAB3761" s="0"/>
      <c r="AAC3761" s="0"/>
      <c r="AAD3761" s="0"/>
      <c r="AAE3761" s="0"/>
      <c r="AAF3761" s="0"/>
      <c r="AAG3761" s="0"/>
      <c r="AAH3761" s="0"/>
      <c r="AAI3761" s="0"/>
      <c r="AAJ3761" s="0"/>
      <c r="AAK3761" s="0"/>
      <c r="AAL3761" s="0"/>
      <c r="AAM3761" s="0"/>
      <c r="AAN3761" s="0"/>
      <c r="AAO3761" s="0"/>
      <c r="AAP3761" s="0"/>
      <c r="AAQ3761" s="0"/>
      <c r="AAR3761" s="0"/>
      <c r="AAS3761" s="0"/>
      <c r="AAT3761" s="0"/>
      <c r="AAU3761" s="0"/>
      <c r="AAV3761" s="0"/>
      <c r="AAW3761" s="0"/>
      <c r="AAX3761" s="0"/>
      <c r="AAY3761" s="0"/>
      <c r="AAZ3761" s="0"/>
      <c r="ABA3761" s="0"/>
      <c r="ABB3761" s="0"/>
      <c r="ABC3761" s="0"/>
      <c r="ABD3761" s="0"/>
      <c r="ABE3761" s="0"/>
      <c r="ABF3761" s="0"/>
      <c r="ABG3761" s="0"/>
      <c r="ABH3761" s="0"/>
      <c r="ABI3761" s="0"/>
      <c r="ABJ3761" s="0"/>
      <c r="ABK3761" s="0"/>
      <c r="ABL3761" s="0"/>
      <c r="ABM3761" s="0"/>
      <c r="ABN3761" s="0"/>
      <c r="ABO3761" s="0"/>
      <c r="ABP3761" s="0"/>
      <c r="ABQ3761" s="0"/>
      <c r="ABR3761" s="0"/>
      <c r="ABS3761" s="0"/>
      <c r="ABT3761" s="0"/>
      <c r="ABU3761" s="0"/>
      <c r="ABV3761" s="0"/>
      <c r="ABW3761" s="0"/>
      <c r="ABX3761" s="0"/>
      <c r="ABY3761" s="0"/>
      <c r="ABZ3761" s="0"/>
      <c r="ACA3761" s="0"/>
      <c r="ACB3761" s="0"/>
      <c r="ACC3761" s="0"/>
      <c r="ACD3761" s="0"/>
      <c r="ACE3761" s="0"/>
      <c r="ACF3761" s="0"/>
      <c r="ACG3761" s="0"/>
      <c r="ACH3761" s="0"/>
      <c r="ACI3761" s="0"/>
      <c r="ACJ3761" s="0"/>
      <c r="ACK3761" s="0"/>
      <c r="ACL3761" s="0"/>
      <c r="ACM3761" s="0"/>
      <c r="ACN3761" s="0"/>
      <c r="ACO3761" s="0"/>
      <c r="ACP3761" s="0"/>
      <c r="ACQ3761" s="0"/>
      <c r="ACR3761" s="0"/>
      <c r="ACS3761" s="0"/>
      <c r="ACT3761" s="0"/>
      <c r="ACU3761" s="0"/>
      <c r="ACV3761" s="0"/>
      <c r="ACW3761" s="0"/>
      <c r="ACX3761" s="0"/>
      <c r="ACY3761" s="0"/>
      <c r="ACZ3761" s="0"/>
      <c r="ADA3761" s="0"/>
      <c r="ADB3761" s="0"/>
      <c r="ADC3761" s="0"/>
      <c r="ADD3761" s="0"/>
      <c r="ADE3761" s="0"/>
      <c r="ADF3761" s="0"/>
      <c r="ADG3761" s="0"/>
      <c r="ADH3761" s="0"/>
      <c r="ADI3761" s="0"/>
      <c r="ADJ3761" s="0"/>
      <c r="ADK3761" s="0"/>
      <c r="ADL3761" s="0"/>
      <c r="ADM3761" s="0"/>
      <c r="ADN3761" s="0"/>
      <c r="ADO3761" s="0"/>
      <c r="ADP3761" s="0"/>
      <c r="ADQ3761" s="0"/>
      <c r="ADR3761" s="0"/>
      <c r="ADS3761" s="0"/>
      <c r="ADT3761" s="0"/>
      <c r="ADU3761" s="0"/>
      <c r="ADV3761" s="0"/>
      <c r="ADW3761" s="0"/>
      <c r="ADX3761" s="0"/>
      <c r="ADY3761" s="0"/>
      <c r="ADZ3761" s="0"/>
      <c r="AEA3761" s="0"/>
      <c r="AEB3761" s="0"/>
      <c r="AEC3761" s="0"/>
      <c r="AED3761" s="0"/>
      <c r="AEE3761" s="0"/>
      <c r="AEF3761" s="0"/>
      <c r="AEG3761" s="0"/>
      <c r="AEH3761" s="0"/>
      <c r="AEI3761" s="0"/>
      <c r="AEJ3761" s="0"/>
      <c r="AEK3761" s="0"/>
      <c r="AEL3761" s="0"/>
      <c r="AEM3761" s="0"/>
      <c r="AEN3761" s="0"/>
      <c r="AEO3761" s="0"/>
      <c r="AEP3761" s="0"/>
      <c r="AEQ3761" s="0"/>
      <c r="AER3761" s="0"/>
      <c r="AES3761" s="0"/>
      <c r="AET3761" s="0"/>
      <c r="AEU3761" s="0"/>
      <c r="AEV3761" s="0"/>
      <c r="AEW3761" s="0"/>
      <c r="AEX3761" s="0"/>
      <c r="AEY3761" s="0"/>
      <c r="AEZ3761" s="0"/>
      <c r="AFA3761" s="0"/>
      <c r="AFB3761" s="0"/>
      <c r="AFC3761" s="0"/>
      <c r="AFD3761" s="0"/>
      <c r="AFE3761" s="0"/>
      <c r="AFF3761" s="0"/>
      <c r="AFG3761" s="0"/>
      <c r="AFH3761" s="0"/>
      <c r="AFI3761" s="0"/>
      <c r="AFJ3761" s="0"/>
      <c r="AFK3761" s="0"/>
      <c r="AFL3761" s="0"/>
      <c r="AFM3761" s="0"/>
      <c r="AFN3761" s="0"/>
      <c r="AFO3761" s="0"/>
      <c r="AFP3761" s="0"/>
      <c r="AFQ3761" s="0"/>
      <c r="AFR3761" s="0"/>
      <c r="AFS3761" s="0"/>
      <c r="AFT3761" s="0"/>
      <c r="AFU3761" s="0"/>
      <c r="AFV3761" s="0"/>
      <c r="AFW3761" s="0"/>
      <c r="AFX3761" s="0"/>
      <c r="AFY3761" s="0"/>
      <c r="AFZ3761" s="0"/>
      <c r="AGA3761" s="0"/>
      <c r="AGB3761" s="0"/>
      <c r="AGC3761" s="0"/>
      <c r="AGD3761" s="0"/>
      <c r="AGE3761" s="0"/>
      <c r="AGF3761" s="0"/>
      <c r="AGG3761" s="0"/>
      <c r="AGH3761" s="0"/>
      <c r="AGI3761" s="0"/>
      <c r="AGJ3761" s="0"/>
      <c r="AGK3761" s="0"/>
      <c r="AGL3761" s="0"/>
      <c r="AGM3761" s="0"/>
      <c r="AGN3761" s="0"/>
      <c r="AGO3761" s="0"/>
      <c r="AGP3761" s="0"/>
      <c r="AGQ3761" s="0"/>
      <c r="AGR3761" s="0"/>
      <c r="AGS3761" s="0"/>
      <c r="AGT3761" s="0"/>
      <c r="AGU3761" s="0"/>
      <c r="AGV3761" s="0"/>
      <c r="AGW3761" s="0"/>
      <c r="AGX3761" s="0"/>
      <c r="AGY3761" s="0"/>
      <c r="AGZ3761" s="0"/>
      <c r="AHA3761" s="0"/>
      <c r="AHB3761" s="0"/>
      <c r="AHC3761" s="0"/>
      <c r="AHD3761" s="0"/>
      <c r="AHE3761" s="0"/>
      <c r="AHF3761" s="0"/>
      <c r="AHG3761" s="0"/>
      <c r="AHH3761" s="0"/>
      <c r="AHI3761" s="0"/>
      <c r="AHJ3761" s="0"/>
      <c r="AHK3761" s="0"/>
      <c r="AHL3761" s="0"/>
      <c r="AHM3761" s="0"/>
      <c r="AHN3761" s="0"/>
      <c r="AHO3761" s="0"/>
      <c r="AHP3761" s="0"/>
      <c r="AHQ3761" s="0"/>
      <c r="AHR3761" s="0"/>
      <c r="AHS3761" s="0"/>
      <c r="AHT3761" s="0"/>
      <c r="AHU3761" s="0"/>
      <c r="AHV3761" s="0"/>
      <c r="AHW3761" s="0"/>
      <c r="AHX3761" s="0"/>
      <c r="AHY3761" s="0"/>
      <c r="AHZ3761" s="0"/>
      <c r="AIA3761" s="0"/>
      <c r="AIB3761" s="0"/>
      <c r="AIC3761" s="0"/>
      <c r="AID3761" s="0"/>
      <c r="AIE3761" s="0"/>
      <c r="AIF3761" s="0"/>
      <c r="AIG3761" s="0"/>
      <c r="AIH3761" s="0"/>
      <c r="AII3761" s="0"/>
      <c r="AIJ3761" s="0"/>
      <c r="AIK3761" s="0"/>
      <c r="AIL3761" s="0"/>
      <c r="AIM3761" s="0"/>
      <c r="AIN3761" s="0"/>
      <c r="AIO3761" s="0"/>
      <c r="AIP3761" s="0"/>
      <c r="AIQ3761" s="0"/>
      <c r="AIR3761" s="0"/>
      <c r="AIS3761" s="0"/>
      <c r="AIT3761" s="0"/>
      <c r="AIU3761" s="0"/>
      <c r="AIV3761" s="0"/>
      <c r="AIW3761" s="0"/>
      <c r="AIX3761" s="0"/>
      <c r="AIY3761" s="0"/>
      <c r="AIZ3761" s="0"/>
      <c r="AJA3761" s="0"/>
      <c r="AJB3761" s="0"/>
      <c r="AJC3761" s="0"/>
      <c r="AJD3761" s="0"/>
      <c r="AJE3761" s="0"/>
      <c r="AJF3761" s="0"/>
      <c r="AJG3761" s="0"/>
      <c r="AJH3761" s="0"/>
      <c r="AJI3761" s="0"/>
      <c r="AJJ3761" s="0"/>
      <c r="AJK3761" s="0"/>
      <c r="AJL3761" s="0"/>
      <c r="AJM3761" s="0"/>
      <c r="AJN3761" s="0"/>
      <c r="AJO3761" s="0"/>
      <c r="AJP3761" s="0"/>
      <c r="AJQ3761" s="0"/>
      <c r="AJR3761" s="0"/>
      <c r="AJS3761" s="0"/>
      <c r="AJT3761" s="0"/>
      <c r="AJU3761" s="0"/>
      <c r="AJV3761" s="0"/>
      <c r="AJW3761" s="0"/>
      <c r="AJX3761" s="0"/>
      <c r="AJY3761" s="0"/>
      <c r="AJZ3761" s="0"/>
      <c r="AKA3761" s="0"/>
      <c r="AKB3761" s="0"/>
      <c r="AKC3761" s="0"/>
      <c r="AKD3761" s="0"/>
      <c r="AKE3761" s="0"/>
      <c r="AKF3761" s="0"/>
      <c r="AKG3761" s="0"/>
      <c r="AKH3761" s="0"/>
      <c r="AKI3761" s="0"/>
      <c r="AKJ3761" s="0"/>
      <c r="AKK3761" s="0"/>
      <c r="AKL3761" s="0"/>
      <c r="AKM3761" s="0"/>
      <c r="AKN3761" s="0"/>
      <c r="AKO3761" s="0"/>
      <c r="AKP3761" s="0"/>
      <c r="AKQ3761" s="0"/>
      <c r="AKR3761" s="0"/>
      <c r="AKS3761" s="0"/>
      <c r="AKT3761" s="0"/>
      <c r="AKU3761" s="0"/>
      <c r="AKV3761" s="0"/>
      <c r="AKW3761" s="0"/>
      <c r="AKX3761" s="0"/>
      <c r="AKY3761" s="0"/>
      <c r="AKZ3761" s="0"/>
      <c r="ALA3761" s="0"/>
      <c r="ALB3761" s="0"/>
      <c r="ALC3761" s="0"/>
      <c r="ALD3761" s="0"/>
      <c r="ALE3761" s="0"/>
      <c r="ALF3761" s="0"/>
      <c r="ALG3761" s="0"/>
      <c r="ALH3761" s="0"/>
      <c r="ALI3761" s="0"/>
      <c r="ALJ3761" s="0"/>
      <c r="ALK3761" s="0"/>
      <c r="ALL3761" s="0"/>
      <c r="ALM3761" s="0"/>
      <c r="ALN3761" s="0"/>
      <c r="ALO3761" s="0"/>
      <c r="ALP3761" s="0"/>
      <c r="ALQ3761" s="0"/>
      <c r="ALR3761" s="0"/>
      <c r="ALS3761" s="0"/>
      <c r="ALT3761" s="0"/>
      <c r="ALU3761" s="0"/>
      <c r="ALV3761" s="0"/>
      <c r="ALW3761" s="0"/>
      <c r="ALX3761" s="0"/>
      <c r="ALY3761" s="0"/>
      <c r="ALZ3761" s="0"/>
      <c r="AMA3761" s="0"/>
      <c r="AMB3761" s="0"/>
      <c r="AMC3761" s="0"/>
      <c r="AMD3761" s="0"/>
      <c r="AME3761" s="0"/>
      <c r="AMF3761" s="0"/>
      <c r="AMG3761" s="0"/>
      <c r="AMH3761" s="0"/>
      <c r="AMI3761" s="0"/>
    </row>
    <row r="3762" customFormat="false" ht="12.75" hidden="false" customHeight="false" outlineLevel="0" collapsed="false">
      <c r="A3762" s="1" t="s">
        <v>3945</v>
      </c>
      <c r="C3762" s="99" t="s">
        <v>3951</v>
      </c>
      <c r="D3762" s="100" t="s">
        <v>13</v>
      </c>
      <c r="E3762" s="72" t="n">
        <v>1.5</v>
      </c>
      <c r="F3762" s="73" t="n">
        <v>1.35</v>
      </c>
      <c r="G3762" s="72" t="s">
        <v>3947</v>
      </c>
      <c r="I3762" s="3"/>
      <c r="BM3762" s="0"/>
      <c r="BN3762" s="0"/>
      <c r="BO3762" s="0"/>
      <c r="BP3762" s="0"/>
      <c r="BQ3762" s="0"/>
      <c r="BR3762" s="0"/>
      <c r="BS3762" s="0"/>
      <c r="BT3762" s="0"/>
      <c r="BU3762" s="0"/>
      <c r="BV3762" s="0"/>
      <c r="BW3762" s="0"/>
      <c r="BX3762" s="0"/>
      <c r="BY3762" s="0"/>
      <c r="BZ3762" s="0"/>
      <c r="CA3762" s="0"/>
      <c r="CB3762" s="0"/>
      <c r="CC3762" s="0"/>
      <c r="CD3762" s="0"/>
      <c r="CE3762" s="0"/>
      <c r="CF3762" s="0"/>
      <c r="CG3762" s="0"/>
      <c r="CH3762" s="0"/>
      <c r="CI3762" s="0"/>
      <c r="CJ3762" s="0"/>
      <c r="CK3762" s="0"/>
      <c r="CL3762" s="0"/>
      <c r="CM3762" s="0"/>
      <c r="CN3762" s="0"/>
      <c r="CO3762" s="0"/>
      <c r="CP3762" s="0"/>
      <c r="CQ3762" s="0"/>
      <c r="CR3762" s="0"/>
      <c r="CS3762" s="0"/>
      <c r="CT3762" s="0"/>
      <c r="CU3762" s="0"/>
      <c r="CV3762" s="0"/>
      <c r="CW3762" s="0"/>
      <c r="CX3762" s="0"/>
      <c r="CY3762" s="0"/>
      <c r="CZ3762" s="0"/>
      <c r="DA3762" s="0"/>
      <c r="DB3762" s="0"/>
      <c r="DC3762" s="0"/>
      <c r="DD3762" s="0"/>
      <c r="DE3762" s="0"/>
      <c r="DF3762" s="0"/>
      <c r="DG3762" s="0"/>
      <c r="DH3762" s="0"/>
      <c r="DI3762" s="0"/>
      <c r="DJ3762" s="0"/>
      <c r="DK3762" s="0"/>
      <c r="DL3762" s="0"/>
      <c r="DM3762" s="0"/>
      <c r="DN3762" s="0"/>
      <c r="DO3762" s="0"/>
      <c r="DP3762" s="0"/>
      <c r="DQ3762" s="0"/>
      <c r="DR3762" s="0"/>
      <c r="DS3762" s="0"/>
      <c r="DT3762" s="0"/>
      <c r="DU3762" s="0"/>
      <c r="DV3762" s="0"/>
      <c r="DW3762" s="0"/>
      <c r="DX3762" s="0"/>
      <c r="DY3762" s="0"/>
      <c r="DZ3762" s="0"/>
      <c r="EA3762" s="0"/>
      <c r="EB3762" s="0"/>
      <c r="EC3762" s="0"/>
      <c r="ED3762" s="0"/>
      <c r="EE3762" s="0"/>
      <c r="EF3762" s="0"/>
      <c r="EG3762" s="0"/>
      <c r="EH3762" s="0"/>
      <c r="EI3762" s="0"/>
      <c r="EJ3762" s="0"/>
      <c r="EK3762" s="0"/>
      <c r="EL3762" s="0"/>
      <c r="EM3762" s="0"/>
      <c r="EN3762" s="0"/>
      <c r="EO3762" s="0"/>
      <c r="EP3762" s="0"/>
      <c r="EQ3762" s="0"/>
      <c r="ER3762" s="0"/>
      <c r="ES3762" s="0"/>
      <c r="ET3762" s="0"/>
      <c r="EU3762" s="0"/>
      <c r="EV3762" s="0"/>
      <c r="EW3762" s="0"/>
      <c r="EX3762" s="0"/>
      <c r="EY3762" s="0"/>
      <c r="EZ3762" s="0"/>
      <c r="FA3762" s="0"/>
      <c r="FB3762" s="0"/>
      <c r="FC3762" s="0"/>
      <c r="FD3762" s="0"/>
      <c r="FE3762" s="0"/>
      <c r="FF3762" s="0"/>
      <c r="FG3762" s="0"/>
      <c r="FH3762" s="0"/>
      <c r="FI3762" s="0"/>
      <c r="FJ3762" s="0"/>
      <c r="FK3762" s="0"/>
      <c r="FL3762" s="0"/>
      <c r="FM3762" s="0"/>
      <c r="FN3762" s="0"/>
      <c r="FO3762" s="0"/>
      <c r="FP3762" s="0"/>
      <c r="FQ3762" s="0"/>
      <c r="FR3762" s="0"/>
      <c r="FS3762" s="0"/>
      <c r="FT3762" s="0"/>
      <c r="FU3762" s="0"/>
      <c r="FV3762" s="0"/>
      <c r="FW3762" s="0"/>
      <c r="FX3762" s="0"/>
      <c r="FY3762" s="0"/>
      <c r="FZ3762" s="0"/>
      <c r="GA3762" s="0"/>
      <c r="GB3762" s="0"/>
      <c r="GC3762" s="0"/>
      <c r="GD3762" s="0"/>
      <c r="GE3762" s="0"/>
      <c r="GF3762" s="0"/>
      <c r="GG3762" s="0"/>
      <c r="GH3762" s="0"/>
      <c r="GI3762" s="0"/>
      <c r="GJ3762" s="0"/>
      <c r="GK3762" s="0"/>
      <c r="GL3762" s="0"/>
      <c r="GM3762" s="0"/>
      <c r="GN3762" s="0"/>
      <c r="GO3762" s="0"/>
      <c r="GP3762" s="0"/>
      <c r="GQ3762" s="0"/>
      <c r="GR3762" s="0"/>
      <c r="GS3762" s="0"/>
      <c r="GT3762" s="0"/>
      <c r="GU3762" s="0"/>
      <c r="GV3762" s="0"/>
      <c r="GW3762" s="0"/>
      <c r="GX3762" s="0"/>
      <c r="GY3762" s="0"/>
      <c r="GZ3762" s="0"/>
      <c r="HA3762" s="0"/>
      <c r="HB3762" s="0"/>
      <c r="HC3762" s="0"/>
      <c r="HD3762" s="0"/>
      <c r="HE3762" s="0"/>
      <c r="HF3762" s="0"/>
      <c r="HG3762" s="0"/>
      <c r="HH3762" s="0"/>
      <c r="HI3762" s="0"/>
      <c r="HJ3762" s="0"/>
      <c r="HK3762" s="0"/>
      <c r="HL3762" s="0"/>
      <c r="HM3762" s="0"/>
      <c r="HN3762" s="0"/>
      <c r="HO3762" s="0"/>
      <c r="HP3762" s="0"/>
      <c r="HQ3762" s="0"/>
      <c r="HR3762" s="0"/>
      <c r="HS3762" s="0"/>
      <c r="HT3762" s="0"/>
      <c r="HU3762" s="0"/>
      <c r="HV3762" s="0"/>
      <c r="HW3762" s="0"/>
      <c r="HX3762" s="0"/>
      <c r="HY3762" s="0"/>
      <c r="HZ3762" s="0"/>
      <c r="IA3762" s="0"/>
      <c r="IB3762" s="0"/>
      <c r="IC3762" s="0"/>
      <c r="ID3762" s="0"/>
      <c r="IE3762" s="0"/>
      <c r="IF3762" s="0"/>
      <c r="IG3762" s="0"/>
      <c r="IH3762" s="0"/>
      <c r="II3762" s="0"/>
      <c r="IJ3762" s="0"/>
      <c r="IK3762" s="0"/>
      <c r="IL3762" s="0"/>
      <c r="IM3762" s="0"/>
      <c r="IN3762" s="0"/>
      <c r="IO3762" s="0"/>
      <c r="IP3762" s="0"/>
      <c r="IQ3762" s="0"/>
      <c r="IR3762" s="0"/>
      <c r="IS3762" s="0"/>
      <c r="IT3762" s="0"/>
      <c r="IU3762" s="0"/>
      <c r="IV3762" s="0"/>
      <c r="IW3762" s="0"/>
      <c r="IX3762" s="0"/>
      <c r="IY3762" s="0"/>
      <c r="IZ3762" s="0"/>
      <c r="JA3762" s="0"/>
      <c r="JB3762" s="0"/>
      <c r="JC3762" s="0"/>
      <c r="JD3762" s="0"/>
      <c r="JE3762" s="0"/>
      <c r="JF3762" s="0"/>
      <c r="JG3762" s="0"/>
      <c r="JH3762" s="0"/>
      <c r="JI3762" s="0"/>
      <c r="JJ3762" s="0"/>
      <c r="JK3762" s="0"/>
      <c r="JL3762" s="0"/>
      <c r="JM3762" s="0"/>
      <c r="JN3762" s="0"/>
      <c r="JO3762" s="0"/>
      <c r="JP3762" s="0"/>
      <c r="JQ3762" s="0"/>
      <c r="JR3762" s="0"/>
      <c r="JS3762" s="0"/>
      <c r="JT3762" s="0"/>
      <c r="JU3762" s="0"/>
      <c r="JV3762" s="0"/>
      <c r="JW3762" s="0"/>
      <c r="JX3762" s="0"/>
      <c r="JY3762" s="0"/>
      <c r="JZ3762" s="0"/>
      <c r="KA3762" s="0"/>
      <c r="KB3762" s="0"/>
      <c r="KC3762" s="0"/>
      <c r="KD3762" s="0"/>
      <c r="KE3762" s="0"/>
      <c r="KF3762" s="0"/>
      <c r="KG3762" s="0"/>
      <c r="KH3762" s="0"/>
      <c r="KI3762" s="0"/>
      <c r="KJ3762" s="0"/>
      <c r="KK3762" s="0"/>
      <c r="KL3762" s="0"/>
      <c r="KM3762" s="0"/>
      <c r="KN3762" s="0"/>
      <c r="KO3762" s="0"/>
      <c r="KP3762" s="0"/>
      <c r="KQ3762" s="0"/>
      <c r="KR3762" s="0"/>
      <c r="KS3762" s="0"/>
      <c r="KT3762" s="0"/>
      <c r="KU3762" s="0"/>
      <c r="KV3762" s="0"/>
      <c r="KW3762" s="0"/>
      <c r="KX3762" s="0"/>
      <c r="KY3762" s="0"/>
      <c r="KZ3762" s="0"/>
      <c r="LA3762" s="0"/>
      <c r="LB3762" s="0"/>
      <c r="LC3762" s="0"/>
      <c r="LD3762" s="0"/>
      <c r="LE3762" s="0"/>
      <c r="LF3762" s="0"/>
      <c r="LG3762" s="0"/>
      <c r="LH3762" s="0"/>
      <c r="LI3762" s="0"/>
      <c r="LJ3762" s="0"/>
      <c r="LK3762" s="0"/>
      <c r="LL3762" s="0"/>
      <c r="LM3762" s="0"/>
      <c r="LN3762" s="0"/>
      <c r="LO3762" s="0"/>
      <c r="LP3762" s="0"/>
      <c r="LQ3762" s="0"/>
      <c r="LR3762" s="0"/>
      <c r="LS3762" s="0"/>
      <c r="LT3762" s="0"/>
      <c r="LU3762" s="0"/>
      <c r="LV3762" s="0"/>
      <c r="LW3762" s="0"/>
      <c r="LX3762" s="0"/>
      <c r="LY3762" s="0"/>
      <c r="LZ3762" s="0"/>
      <c r="MA3762" s="0"/>
      <c r="MB3762" s="0"/>
      <c r="MC3762" s="0"/>
      <c r="MD3762" s="0"/>
      <c r="ME3762" s="0"/>
      <c r="MF3762" s="0"/>
      <c r="MG3762" s="0"/>
      <c r="MH3762" s="0"/>
      <c r="MI3762" s="0"/>
      <c r="MJ3762" s="0"/>
      <c r="MK3762" s="0"/>
      <c r="ML3762" s="0"/>
      <c r="MM3762" s="0"/>
      <c r="MN3762" s="0"/>
      <c r="MO3762" s="0"/>
      <c r="MP3762" s="0"/>
      <c r="MQ3762" s="0"/>
      <c r="MR3762" s="0"/>
      <c r="MS3762" s="0"/>
      <c r="MT3762" s="0"/>
      <c r="MU3762" s="0"/>
      <c r="MV3762" s="0"/>
      <c r="MW3762" s="0"/>
      <c r="MX3762" s="0"/>
      <c r="MY3762" s="0"/>
      <c r="MZ3762" s="0"/>
      <c r="NA3762" s="0"/>
      <c r="NB3762" s="0"/>
      <c r="NC3762" s="0"/>
      <c r="ND3762" s="0"/>
      <c r="NE3762" s="0"/>
      <c r="NF3762" s="0"/>
      <c r="NG3762" s="0"/>
      <c r="NH3762" s="0"/>
      <c r="NI3762" s="0"/>
      <c r="NJ3762" s="0"/>
      <c r="NK3762" s="0"/>
      <c r="NL3762" s="0"/>
      <c r="NM3762" s="0"/>
      <c r="NN3762" s="0"/>
      <c r="NO3762" s="0"/>
      <c r="NP3762" s="0"/>
      <c r="NQ3762" s="0"/>
      <c r="NR3762" s="0"/>
      <c r="NS3762" s="0"/>
      <c r="NT3762" s="0"/>
      <c r="NU3762" s="0"/>
      <c r="NV3762" s="0"/>
      <c r="NW3762" s="0"/>
      <c r="NX3762" s="0"/>
      <c r="NY3762" s="0"/>
      <c r="NZ3762" s="0"/>
      <c r="OA3762" s="0"/>
      <c r="OB3762" s="0"/>
      <c r="OC3762" s="0"/>
      <c r="OD3762" s="0"/>
      <c r="OE3762" s="0"/>
      <c r="OF3762" s="0"/>
      <c r="OG3762" s="0"/>
      <c r="OH3762" s="0"/>
      <c r="OI3762" s="0"/>
      <c r="OJ3762" s="0"/>
      <c r="OK3762" s="0"/>
      <c r="OL3762" s="0"/>
      <c r="OM3762" s="0"/>
      <c r="ON3762" s="0"/>
      <c r="OO3762" s="0"/>
      <c r="OP3762" s="0"/>
      <c r="OQ3762" s="0"/>
      <c r="OR3762" s="0"/>
      <c r="OS3762" s="0"/>
      <c r="OT3762" s="0"/>
      <c r="OU3762" s="0"/>
      <c r="OV3762" s="0"/>
      <c r="OW3762" s="0"/>
      <c r="OX3762" s="0"/>
      <c r="OY3762" s="0"/>
      <c r="OZ3762" s="0"/>
      <c r="PA3762" s="0"/>
      <c r="PB3762" s="0"/>
      <c r="PC3762" s="0"/>
      <c r="PD3762" s="0"/>
      <c r="PE3762" s="0"/>
      <c r="PF3762" s="0"/>
      <c r="PG3762" s="0"/>
      <c r="PH3762" s="0"/>
      <c r="PI3762" s="0"/>
      <c r="PJ3762" s="0"/>
      <c r="PK3762" s="0"/>
      <c r="PL3762" s="0"/>
      <c r="PM3762" s="0"/>
      <c r="PN3762" s="0"/>
      <c r="PO3762" s="0"/>
      <c r="PP3762" s="0"/>
      <c r="PQ3762" s="0"/>
      <c r="PR3762" s="0"/>
      <c r="PS3762" s="0"/>
      <c r="PT3762" s="0"/>
      <c r="PU3762" s="0"/>
      <c r="PV3762" s="0"/>
      <c r="PW3762" s="0"/>
      <c r="PX3762" s="0"/>
      <c r="PY3762" s="0"/>
      <c r="PZ3762" s="0"/>
      <c r="QA3762" s="0"/>
      <c r="QB3762" s="0"/>
      <c r="QC3762" s="0"/>
      <c r="QD3762" s="0"/>
      <c r="QE3762" s="0"/>
      <c r="QF3762" s="0"/>
      <c r="QG3762" s="0"/>
      <c r="QH3762" s="0"/>
      <c r="QI3762" s="0"/>
      <c r="QJ3762" s="0"/>
      <c r="QK3762" s="0"/>
      <c r="QL3762" s="0"/>
      <c r="QM3762" s="0"/>
      <c r="QN3762" s="0"/>
      <c r="QO3762" s="0"/>
      <c r="QP3762" s="0"/>
      <c r="QQ3762" s="0"/>
      <c r="QR3762" s="0"/>
      <c r="QS3762" s="0"/>
      <c r="QT3762" s="0"/>
      <c r="QU3762" s="0"/>
      <c r="QV3762" s="0"/>
      <c r="QW3762" s="0"/>
      <c r="QX3762" s="0"/>
      <c r="QY3762" s="0"/>
      <c r="QZ3762" s="0"/>
      <c r="RA3762" s="0"/>
      <c r="RB3762" s="0"/>
      <c r="RC3762" s="0"/>
      <c r="RD3762" s="0"/>
      <c r="RE3762" s="0"/>
      <c r="RF3762" s="0"/>
      <c r="RG3762" s="0"/>
      <c r="RH3762" s="0"/>
      <c r="RI3762" s="0"/>
      <c r="RJ3762" s="0"/>
      <c r="RK3762" s="0"/>
      <c r="RL3762" s="0"/>
      <c r="RM3762" s="0"/>
      <c r="RN3762" s="0"/>
      <c r="RO3762" s="0"/>
      <c r="RP3762" s="0"/>
      <c r="RQ3762" s="0"/>
      <c r="RR3762" s="0"/>
      <c r="RS3762" s="0"/>
      <c r="RT3762" s="0"/>
      <c r="RU3762" s="0"/>
      <c r="RV3762" s="0"/>
      <c r="RW3762" s="0"/>
      <c r="RX3762" s="0"/>
      <c r="RY3762" s="0"/>
      <c r="RZ3762" s="0"/>
      <c r="SA3762" s="0"/>
      <c r="SB3762" s="0"/>
      <c r="SC3762" s="0"/>
      <c r="SD3762" s="0"/>
      <c r="SE3762" s="0"/>
      <c r="SF3762" s="0"/>
      <c r="SG3762" s="0"/>
      <c r="SH3762" s="0"/>
      <c r="SI3762" s="0"/>
      <c r="SJ3762" s="0"/>
      <c r="SK3762" s="0"/>
      <c r="SL3762" s="0"/>
      <c r="SM3762" s="0"/>
      <c r="SN3762" s="0"/>
      <c r="SO3762" s="0"/>
      <c r="SP3762" s="0"/>
      <c r="SQ3762" s="0"/>
      <c r="SR3762" s="0"/>
      <c r="SS3762" s="0"/>
      <c r="ST3762" s="0"/>
      <c r="SU3762" s="0"/>
      <c r="SV3762" s="0"/>
      <c r="SW3762" s="0"/>
      <c r="SX3762" s="0"/>
      <c r="SY3762" s="0"/>
      <c r="SZ3762" s="0"/>
      <c r="TA3762" s="0"/>
      <c r="TB3762" s="0"/>
      <c r="TC3762" s="0"/>
      <c r="TD3762" s="0"/>
      <c r="TE3762" s="0"/>
      <c r="TF3762" s="0"/>
      <c r="TG3762" s="0"/>
      <c r="TH3762" s="0"/>
      <c r="TI3762" s="0"/>
      <c r="TJ3762" s="0"/>
      <c r="TK3762" s="0"/>
      <c r="TL3762" s="0"/>
      <c r="TM3762" s="0"/>
      <c r="TN3762" s="0"/>
      <c r="TO3762" s="0"/>
      <c r="TP3762" s="0"/>
      <c r="TQ3762" s="0"/>
      <c r="TR3762" s="0"/>
      <c r="TS3762" s="0"/>
      <c r="TT3762" s="0"/>
      <c r="TU3762" s="0"/>
      <c r="TV3762" s="0"/>
      <c r="TW3762" s="0"/>
      <c r="TX3762" s="0"/>
      <c r="TY3762" s="0"/>
      <c r="TZ3762" s="0"/>
      <c r="UA3762" s="0"/>
      <c r="UB3762" s="0"/>
      <c r="UC3762" s="0"/>
      <c r="UD3762" s="0"/>
      <c r="UE3762" s="0"/>
      <c r="UF3762" s="0"/>
      <c r="UG3762" s="0"/>
      <c r="UH3762" s="0"/>
      <c r="UI3762" s="0"/>
      <c r="UJ3762" s="0"/>
      <c r="UK3762" s="0"/>
      <c r="UL3762" s="0"/>
      <c r="UM3762" s="0"/>
      <c r="UN3762" s="0"/>
      <c r="UO3762" s="0"/>
      <c r="UP3762" s="0"/>
      <c r="UQ3762" s="0"/>
      <c r="UR3762" s="0"/>
      <c r="US3762" s="0"/>
      <c r="UT3762" s="0"/>
      <c r="UU3762" s="0"/>
      <c r="UV3762" s="0"/>
      <c r="UW3762" s="0"/>
      <c r="UX3762" s="0"/>
      <c r="UY3762" s="0"/>
      <c r="UZ3762" s="0"/>
      <c r="VA3762" s="0"/>
      <c r="VB3762" s="0"/>
      <c r="VC3762" s="0"/>
      <c r="VD3762" s="0"/>
      <c r="VE3762" s="0"/>
      <c r="VF3762" s="0"/>
      <c r="VG3762" s="0"/>
      <c r="VH3762" s="0"/>
      <c r="VI3762" s="0"/>
      <c r="VJ3762" s="0"/>
      <c r="VK3762" s="0"/>
      <c r="VL3762" s="0"/>
      <c r="VM3762" s="0"/>
      <c r="VN3762" s="0"/>
      <c r="VO3762" s="0"/>
      <c r="VP3762" s="0"/>
      <c r="VQ3762" s="0"/>
      <c r="VR3762" s="0"/>
      <c r="VS3762" s="0"/>
      <c r="VT3762" s="0"/>
      <c r="VU3762" s="0"/>
      <c r="VV3762" s="0"/>
      <c r="VW3762" s="0"/>
      <c r="VX3762" s="0"/>
      <c r="VY3762" s="0"/>
      <c r="VZ3762" s="0"/>
      <c r="WA3762" s="0"/>
      <c r="WB3762" s="0"/>
      <c r="WC3762" s="0"/>
      <c r="WD3762" s="0"/>
      <c r="WE3762" s="0"/>
      <c r="WF3762" s="0"/>
      <c r="WG3762" s="0"/>
      <c r="WH3762" s="0"/>
      <c r="WI3762" s="0"/>
      <c r="WJ3762" s="0"/>
      <c r="WK3762" s="0"/>
      <c r="WL3762" s="0"/>
      <c r="WM3762" s="0"/>
      <c r="WN3762" s="0"/>
      <c r="WO3762" s="0"/>
      <c r="WP3762" s="0"/>
      <c r="WQ3762" s="0"/>
      <c r="WR3762" s="0"/>
      <c r="WS3762" s="0"/>
      <c r="WT3762" s="0"/>
      <c r="WU3762" s="0"/>
      <c r="WV3762" s="0"/>
      <c r="WW3762" s="0"/>
      <c r="WX3762" s="0"/>
      <c r="WY3762" s="0"/>
      <c r="WZ3762" s="0"/>
      <c r="XA3762" s="0"/>
      <c r="XB3762" s="0"/>
      <c r="XC3762" s="0"/>
      <c r="XD3762" s="0"/>
      <c r="XE3762" s="0"/>
      <c r="XF3762" s="0"/>
      <c r="XG3762" s="0"/>
      <c r="XH3762" s="0"/>
      <c r="XI3762" s="0"/>
      <c r="XJ3762" s="0"/>
      <c r="XK3762" s="0"/>
      <c r="XL3762" s="0"/>
      <c r="XM3762" s="0"/>
      <c r="XN3762" s="0"/>
      <c r="XO3762" s="0"/>
      <c r="XP3762" s="0"/>
      <c r="XQ3762" s="0"/>
      <c r="XR3762" s="0"/>
      <c r="XS3762" s="0"/>
      <c r="XT3762" s="0"/>
      <c r="XU3762" s="0"/>
      <c r="XV3762" s="0"/>
      <c r="XW3762" s="0"/>
      <c r="XX3762" s="0"/>
      <c r="XY3762" s="0"/>
      <c r="XZ3762" s="0"/>
      <c r="YA3762" s="0"/>
      <c r="YB3762" s="0"/>
      <c r="YC3762" s="0"/>
      <c r="YD3762" s="0"/>
      <c r="YE3762" s="0"/>
      <c r="YF3762" s="0"/>
      <c r="YG3762" s="0"/>
      <c r="YH3762" s="0"/>
      <c r="YI3762" s="0"/>
      <c r="YJ3762" s="0"/>
      <c r="YK3762" s="0"/>
      <c r="YL3762" s="0"/>
      <c r="YM3762" s="0"/>
      <c r="YN3762" s="0"/>
      <c r="YO3762" s="0"/>
      <c r="YP3762" s="0"/>
      <c r="YQ3762" s="0"/>
      <c r="YR3762" s="0"/>
      <c r="YS3762" s="0"/>
      <c r="YT3762" s="0"/>
      <c r="YU3762" s="0"/>
      <c r="YV3762" s="0"/>
      <c r="YW3762" s="0"/>
      <c r="YX3762" s="0"/>
      <c r="YY3762" s="0"/>
      <c r="YZ3762" s="0"/>
      <c r="ZA3762" s="0"/>
      <c r="ZB3762" s="0"/>
      <c r="ZC3762" s="0"/>
      <c r="ZD3762" s="0"/>
      <c r="ZE3762" s="0"/>
      <c r="ZF3762" s="0"/>
      <c r="ZG3762" s="0"/>
      <c r="ZH3762" s="0"/>
      <c r="ZI3762" s="0"/>
      <c r="ZJ3762" s="0"/>
      <c r="ZK3762" s="0"/>
      <c r="ZL3762" s="0"/>
      <c r="ZM3762" s="0"/>
      <c r="ZN3762" s="0"/>
      <c r="ZO3762" s="0"/>
      <c r="ZP3762" s="0"/>
      <c r="ZQ3762" s="0"/>
      <c r="ZR3762" s="0"/>
      <c r="ZS3762" s="0"/>
      <c r="ZT3762" s="0"/>
      <c r="ZU3762" s="0"/>
      <c r="ZV3762" s="0"/>
      <c r="ZW3762" s="0"/>
      <c r="ZX3762" s="0"/>
      <c r="ZY3762" s="0"/>
      <c r="ZZ3762" s="0"/>
      <c r="AAA3762" s="0"/>
      <c r="AAB3762" s="0"/>
      <c r="AAC3762" s="0"/>
      <c r="AAD3762" s="0"/>
      <c r="AAE3762" s="0"/>
      <c r="AAF3762" s="0"/>
      <c r="AAG3762" s="0"/>
      <c r="AAH3762" s="0"/>
      <c r="AAI3762" s="0"/>
      <c r="AAJ3762" s="0"/>
      <c r="AAK3762" s="0"/>
      <c r="AAL3762" s="0"/>
      <c r="AAM3762" s="0"/>
      <c r="AAN3762" s="0"/>
      <c r="AAO3762" s="0"/>
      <c r="AAP3762" s="0"/>
      <c r="AAQ3762" s="0"/>
      <c r="AAR3762" s="0"/>
      <c r="AAS3762" s="0"/>
      <c r="AAT3762" s="0"/>
      <c r="AAU3762" s="0"/>
      <c r="AAV3762" s="0"/>
      <c r="AAW3762" s="0"/>
      <c r="AAX3762" s="0"/>
      <c r="AAY3762" s="0"/>
      <c r="AAZ3762" s="0"/>
      <c r="ABA3762" s="0"/>
      <c r="ABB3762" s="0"/>
      <c r="ABC3762" s="0"/>
      <c r="ABD3762" s="0"/>
      <c r="ABE3762" s="0"/>
      <c r="ABF3762" s="0"/>
      <c r="ABG3762" s="0"/>
      <c r="ABH3762" s="0"/>
      <c r="ABI3762" s="0"/>
      <c r="ABJ3762" s="0"/>
      <c r="ABK3762" s="0"/>
      <c r="ABL3762" s="0"/>
      <c r="ABM3762" s="0"/>
      <c r="ABN3762" s="0"/>
      <c r="ABO3762" s="0"/>
      <c r="ABP3762" s="0"/>
      <c r="ABQ3762" s="0"/>
      <c r="ABR3762" s="0"/>
      <c r="ABS3762" s="0"/>
      <c r="ABT3762" s="0"/>
      <c r="ABU3762" s="0"/>
      <c r="ABV3762" s="0"/>
      <c r="ABW3762" s="0"/>
      <c r="ABX3762" s="0"/>
      <c r="ABY3762" s="0"/>
      <c r="ABZ3762" s="0"/>
      <c r="ACA3762" s="0"/>
      <c r="ACB3762" s="0"/>
      <c r="ACC3762" s="0"/>
      <c r="ACD3762" s="0"/>
      <c r="ACE3762" s="0"/>
      <c r="ACF3762" s="0"/>
      <c r="ACG3762" s="0"/>
      <c r="ACH3762" s="0"/>
      <c r="ACI3762" s="0"/>
      <c r="ACJ3762" s="0"/>
      <c r="ACK3762" s="0"/>
      <c r="ACL3762" s="0"/>
      <c r="ACM3762" s="0"/>
      <c r="ACN3762" s="0"/>
      <c r="ACO3762" s="0"/>
      <c r="ACP3762" s="0"/>
      <c r="ACQ3762" s="0"/>
      <c r="ACR3762" s="0"/>
      <c r="ACS3762" s="0"/>
      <c r="ACT3762" s="0"/>
      <c r="ACU3762" s="0"/>
      <c r="ACV3762" s="0"/>
      <c r="ACW3762" s="0"/>
      <c r="ACX3762" s="0"/>
      <c r="ACY3762" s="0"/>
      <c r="ACZ3762" s="0"/>
      <c r="ADA3762" s="0"/>
      <c r="ADB3762" s="0"/>
      <c r="ADC3762" s="0"/>
      <c r="ADD3762" s="0"/>
      <c r="ADE3762" s="0"/>
      <c r="ADF3762" s="0"/>
      <c r="ADG3762" s="0"/>
      <c r="ADH3762" s="0"/>
      <c r="ADI3762" s="0"/>
      <c r="ADJ3762" s="0"/>
      <c r="ADK3762" s="0"/>
      <c r="ADL3762" s="0"/>
      <c r="ADM3762" s="0"/>
      <c r="ADN3762" s="0"/>
      <c r="ADO3762" s="0"/>
      <c r="ADP3762" s="0"/>
      <c r="ADQ3762" s="0"/>
      <c r="ADR3762" s="0"/>
      <c r="ADS3762" s="0"/>
      <c r="ADT3762" s="0"/>
      <c r="ADU3762" s="0"/>
      <c r="ADV3762" s="0"/>
      <c r="ADW3762" s="0"/>
      <c r="ADX3762" s="0"/>
      <c r="ADY3762" s="0"/>
      <c r="ADZ3762" s="0"/>
      <c r="AEA3762" s="0"/>
      <c r="AEB3762" s="0"/>
      <c r="AEC3762" s="0"/>
      <c r="AED3762" s="0"/>
      <c r="AEE3762" s="0"/>
      <c r="AEF3762" s="0"/>
      <c r="AEG3762" s="0"/>
      <c r="AEH3762" s="0"/>
      <c r="AEI3762" s="0"/>
      <c r="AEJ3762" s="0"/>
      <c r="AEK3762" s="0"/>
      <c r="AEL3762" s="0"/>
      <c r="AEM3762" s="0"/>
      <c r="AEN3762" s="0"/>
      <c r="AEO3762" s="0"/>
      <c r="AEP3762" s="0"/>
      <c r="AEQ3762" s="0"/>
      <c r="AER3762" s="0"/>
      <c r="AES3762" s="0"/>
      <c r="AET3762" s="0"/>
      <c r="AEU3762" s="0"/>
      <c r="AEV3762" s="0"/>
      <c r="AEW3762" s="0"/>
      <c r="AEX3762" s="0"/>
      <c r="AEY3762" s="0"/>
      <c r="AEZ3762" s="0"/>
      <c r="AFA3762" s="0"/>
      <c r="AFB3762" s="0"/>
      <c r="AFC3762" s="0"/>
      <c r="AFD3762" s="0"/>
      <c r="AFE3762" s="0"/>
      <c r="AFF3762" s="0"/>
      <c r="AFG3762" s="0"/>
      <c r="AFH3762" s="0"/>
      <c r="AFI3762" s="0"/>
      <c r="AFJ3762" s="0"/>
      <c r="AFK3762" s="0"/>
      <c r="AFL3762" s="0"/>
      <c r="AFM3762" s="0"/>
      <c r="AFN3762" s="0"/>
      <c r="AFO3762" s="0"/>
      <c r="AFP3762" s="0"/>
      <c r="AFQ3762" s="0"/>
      <c r="AFR3762" s="0"/>
      <c r="AFS3762" s="0"/>
      <c r="AFT3762" s="0"/>
      <c r="AFU3762" s="0"/>
      <c r="AFV3762" s="0"/>
      <c r="AFW3762" s="0"/>
      <c r="AFX3762" s="0"/>
      <c r="AFY3762" s="0"/>
      <c r="AFZ3762" s="0"/>
      <c r="AGA3762" s="0"/>
      <c r="AGB3762" s="0"/>
      <c r="AGC3762" s="0"/>
      <c r="AGD3762" s="0"/>
      <c r="AGE3762" s="0"/>
      <c r="AGF3762" s="0"/>
      <c r="AGG3762" s="0"/>
      <c r="AGH3762" s="0"/>
      <c r="AGI3762" s="0"/>
      <c r="AGJ3762" s="0"/>
      <c r="AGK3762" s="0"/>
      <c r="AGL3762" s="0"/>
      <c r="AGM3762" s="0"/>
      <c r="AGN3762" s="0"/>
      <c r="AGO3762" s="0"/>
      <c r="AGP3762" s="0"/>
      <c r="AGQ3762" s="0"/>
      <c r="AGR3762" s="0"/>
      <c r="AGS3762" s="0"/>
      <c r="AGT3762" s="0"/>
      <c r="AGU3762" s="0"/>
      <c r="AGV3762" s="0"/>
      <c r="AGW3762" s="0"/>
      <c r="AGX3762" s="0"/>
      <c r="AGY3762" s="0"/>
      <c r="AGZ3762" s="0"/>
      <c r="AHA3762" s="0"/>
      <c r="AHB3762" s="0"/>
      <c r="AHC3762" s="0"/>
      <c r="AHD3762" s="0"/>
      <c r="AHE3762" s="0"/>
      <c r="AHF3762" s="0"/>
      <c r="AHG3762" s="0"/>
      <c r="AHH3762" s="0"/>
      <c r="AHI3762" s="0"/>
      <c r="AHJ3762" s="0"/>
      <c r="AHK3762" s="0"/>
      <c r="AHL3762" s="0"/>
      <c r="AHM3762" s="0"/>
      <c r="AHN3762" s="0"/>
      <c r="AHO3762" s="0"/>
      <c r="AHP3762" s="0"/>
      <c r="AHQ3762" s="0"/>
      <c r="AHR3762" s="0"/>
      <c r="AHS3762" s="0"/>
      <c r="AHT3762" s="0"/>
      <c r="AHU3762" s="0"/>
      <c r="AHV3762" s="0"/>
      <c r="AHW3762" s="0"/>
      <c r="AHX3762" s="0"/>
      <c r="AHY3762" s="0"/>
      <c r="AHZ3762" s="0"/>
      <c r="AIA3762" s="0"/>
      <c r="AIB3762" s="0"/>
      <c r="AIC3762" s="0"/>
      <c r="AID3762" s="0"/>
      <c r="AIE3762" s="0"/>
      <c r="AIF3762" s="0"/>
      <c r="AIG3762" s="0"/>
      <c r="AIH3762" s="0"/>
      <c r="AII3762" s="0"/>
      <c r="AIJ3762" s="0"/>
      <c r="AIK3762" s="0"/>
      <c r="AIL3762" s="0"/>
      <c r="AIM3762" s="0"/>
      <c r="AIN3762" s="0"/>
      <c r="AIO3762" s="0"/>
      <c r="AIP3762" s="0"/>
      <c r="AIQ3762" s="0"/>
      <c r="AIR3762" s="0"/>
      <c r="AIS3762" s="0"/>
      <c r="AIT3762" s="0"/>
      <c r="AIU3762" s="0"/>
      <c r="AIV3762" s="0"/>
      <c r="AIW3762" s="0"/>
      <c r="AIX3762" s="0"/>
      <c r="AIY3762" s="0"/>
      <c r="AIZ3762" s="0"/>
      <c r="AJA3762" s="0"/>
      <c r="AJB3762" s="0"/>
      <c r="AJC3762" s="0"/>
      <c r="AJD3762" s="0"/>
      <c r="AJE3762" s="0"/>
      <c r="AJF3762" s="0"/>
      <c r="AJG3762" s="0"/>
      <c r="AJH3762" s="0"/>
      <c r="AJI3762" s="0"/>
      <c r="AJJ3762" s="0"/>
      <c r="AJK3762" s="0"/>
      <c r="AJL3762" s="0"/>
      <c r="AJM3762" s="0"/>
      <c r="AJN3762" s="0"/>
      <c r="AJO3762" s="0"/>
      <c r="AJP3762" s="0"/>
      <c r="AJQ3762" s="0"/>
      <c r="AJR3762" s="0"/>
      <c r="AJS3762" s="0"/>
      <c r="AJT3762" s="0"/>
      <c r="AJU3762" s="0"/>
      <c r="AJV3762" s="0"/>
      <c r="AJW3762" s="0"/>
      <c r="AJX3762" s="0"/>
      <c r="AJY3762" s="0"/>
      <c r="AJZ3762" s="0"/>
      <c r="AKA3762" s="0"/>
      <c r="AKB3762" s="0"/>
      <c r="AKC3762" s="0"/>
      <c r="AKD3762" s="0"/>
      <c r="AKE3762" s="0"/>
      <c r="AKF3762" s="0"/>
      <c r="AKG3762" s="0"/>
      <c r="AKH3762" s="0"/>
      <c r="AKI3762" s="0"/>
      <c r="AKJ3762" s="0"/>
      <c r="AKK3762" s="0"/>
      <c r="AKL3762" s="0"/>
      <c r="AKM3762" s="0"/>
      <c r="AKN3762" s="0"/>
      <c r="AKO3762" s="0"/>
      <c r="AKP3762" s="0"/>
      <c r="AKQ3762" s="0"/>
      <c r="AKR3762" s="0"/>
      <c r="AKS3762" s="0"/>
      <c r="AKT3762" s="0"/>
      <c r="AKU3762" s="0"/>
      <c r="AKV3762" s="0"/>
      <c r="AKW3762" s="0"/>
      <c r="AKX3762" s="0"/>
      <c r="AKY3762" s="0"/>
      <c r="AKZ3762" s="0"/>
      <c r="ALA3762" s="0"/>
      <c r="ALB3762" s="0"/>
      <c r="ALC3762" s="0"/>
      <c r="ALD3762" s="0"/>
      <c r="ALE3762" s="0"/>
      <c r="ALF3762" s="0"/>
      <c r="ALG3762" s="0"/>
      <c r="ALH3762" s="0"/>
      <c r="ALI3762" s="0"/>
      <c r="ALJ3762" s="0"/>
      <c r="ALK3762" s="0"/>
      <c r="ALL3762" s="0"/>
      <c r="ALM3762" s="0"/>
      <c r="ALN3762" s="0"/>
      <c r="ALO3762" s="0"/>
      <c r="ALP3762" s="0"/>
      <c r="ALQ3762" s="0"/>
      <c r="ALR3762" s="0"/>
      <c r="ALS3762" s="0"/>
      <c r="ALT3762" s="0"/>
      <c r="ALU3762" s="0"/>
      <c r="ALV3762" s="0"/>
      <c r="ALW3762" s="0"/>
      <c r="ALX3762" s="0"/>
      <c r="ALY3762" s="0"/>
      <c r="ALZ3762" s="0"/>
      <c r="AMA3762" s="0"/>
      <c r="AMB3762" s="0"/>
      <c r="AMC3762" s="0"/>
      <c r="AMD3762" s="0"/>
      <c r="AME3762" s="0"/>
      <c r="AMF3762" s="0"/>
      <c r="AMG3762" s="0"/>
      <c r="AMH3762" s="0"/>
      <c r="AMI3762" s="0"/>
    </row>
    <row r="3763" customFormat="false" ht="12.75" hidden="false" customHeight="false" outlineLevel="0" collapsed="false">
      <c r="A3763" s="1" t="s">
        <v>3945</v>
      </c>
      <c r="C3763" s="99" t="s">
        <v>3952</v>
      </c>
      <c r="D3763" s="100" t="s">
        <v>13</v>
      </c>
      <c r="E3763" s="72" t="n">
        <v>1.5</v>
      </c>
      <c r="F3763" s="73" t="n">
        <v>6</v>
      </c>
      <c r="G3763" s="72" t="s">
        <v>3947</v>
      </c>
      <c r="I3763" s="3"/>
      <c r="BM3763" s="0"/>
      <c r="BN3763" s="0"/>
      <c r="BO3763" s="0"/>
      <c r="BP3763" s="0"/>
      <c r="BQ3763" s="0"/>
      <c r="BR3763" s="0"/>
      <c r="BS3763" s="0"/>
      <c r="BT3763" s="0"/>
      <c r="BU3763" s="0"/>
      <c r="BV3763" s="0"/>
      <c r="BW3763" s="0"/>
      <c r="BX3763" s="0"/>
      <c r="BY3763" s="0"/>
      <c r="BZ3763" s="0"/>
      <c r="CA3763" s="0"/>
      <c r="CB3763" s="0"/>
      <c r="CC3763" s="0"/>
      <c r="CD3763" s="0"/>
      <c r="CE3763" s="0"/>
      <c r="CF3763" s="0"/>
      <c r="CG3763" s="0"/>
      <c r="CH3763" s="0"/>
      <c r="CI3763" s="0"/>
      <c r="CJ3763" s="0"/>
      <c r="CK3763" s="0"/>
      <c r="CL3763" s="0"/>
      <c r="CM3763" s="0"/>
      <c r="CN3763" s="0"/>
      <c r="CO3763" s="0"/>
      <c r="CP3763" s="0"/>
      <c r="CQ3763" s="0"/>
      <c r="CR3763" s="0"/>
      <c r="CS3763" s="0"/>
      <c r="CT3763" s="0"/>
      <c r="CU3763" s="0"/>
      <c r="CV3763" s="0"/>
      <c r="CW3763" s="0"/>
      <c r="CX3763" s="0"/>
      <c r="CY3763" s="0"/>
      <c r="CZ3763" s="0"/>
      <c r="DA3763" s="0"/>
      <c r="DB3763" s="0"/>
      <c r="DC3763" s="0"/>
      <c r="DD3763" s="0"/>
      <c r="DE3763" s="0"/>
      <c r="DF3763" s="0"/>
      <c r="DG3763" s="0"/>
      <c r="DH3763" s="0"/>
      <c r="DI3763" s="0"/>
      <c r="DJ3763" s="0"/>
      <c r="DK3763" s="0"/>
      <c r="DL3763" s="0"/>
      <c r="DM3763" s="0"/>
      <c r="DN3763" s="0"/>
      <c r="DO3763" s="0"/>
      <c r="DP3763" s="0"/>
      <c r="DQ3763" s="0"/>
      <c r="DR3763" s="0"/>
      <c r="DS3763" s="0"/>
      <c r="DT3763" s="0"/>
      <c r="DU3763" s="0"/>
      <c r="DV3763" s="0"/>
      <c r="DW3763" s="0"/>
      <c r="DX3763" s="0"/>
      <c r="DY3763" s="0"/>
      <c r="DZ3763" s="0"/>
      <c r="EA3763" s="0"/>
      <c r="EB3763" s="0"/>
      <c r="EC3763" s="0"/>
      <c r="ED3763" s="0"/>
      <c r="EE3763" s="0"/>
      <c r="EF3763" s="0"/>
      <c r="EG3763" s="0"/>
      <c r="EH3763" s="0"/>
      <c r="EI3763" s="0"/>
      <c r="EJ3763" s="0"/>
      <c r="EK3763" s="0"/>
      <c r="EL3763" s="0"/>
      <c r="EM3763" s="0"/>
      <c r="EN3763" s="0"/>
      <c r="EO3763" s="0"/>
      <c r="EP3763" s="0"/>
      <c r="EQ3763" s="0"/>
      <c r="ER3763" s="0"/>
      <c r="ES3763" s="0"/>
      <c r="ET3763" s="0"/>
      <c r="EU3763" s="0"/>
      <c r="EV3763" s="0"/>
      <c r="EW3763" s="0"/>
      <c r="EX3763" s="0"/>
      <c r="EY3763" s="0"/>
      <c r="EZ3763" s="0"/>
      <c r="FA3763" s="0"/>
      <c r="FB3763" s="0"/>
      <c r="FC3763" s="0"/>
      <c r="FD3763" s="0"/>
      <c r="FE3763" s="0"/>
      <c r="FF3763" s="0"/>
      <c r="FG3763" s="0"/>
      <c r="FH3763" s="0"/>
      <c r="FI3763" s="0"/>
      <c r="FJ3763" s="0"/>
      <c r="FK3763" s="0"/>
      <c r="FL3763" s="0"/>
      <c r="FM3763" s="0"/>
      <c r="FN3763" s="0"/>
      <c r="FO3763" s="0"/>
      <c r="FP3763" s="0"/>
      <c r="FQ3763" s="0"/>
      <c r="FR3763" s="0"/>
      <c r="FS3763" s="0"/>
      <c r="FT3763" s="0"/>
      <c r="FU3763" s="0"/>
      <c r="FV3763" s="0"/>
      <c r="FW3763" s="0"/>
      <c r="FX3763" s="0"/>
      <c r="FY3763" s="0"/>
      <c r="FZ3763" s="0"/>
      <c r="GA3763" s="0"/>
      <c r="GB3763" s="0"/>
      <c r="GC3763" s="0"/>
      <c r="GD3763" s="0"/>
      <c r="GE3763" s="0"/>
      <c r="GF3763" s="0"/>
      <c r="GG3763" s="0"/>
      <c r="GH3763" s="0"/>
      <c r="GI3763" s="0"/>
      <c r="GJ3763" s="0"/>
      <c r="GK3763" s="0"/>
      <c r="GL3763" s="0"/>
      <c r="GM3763" s="0"/>
      <c r="GN3763" s="0"/>
      <c r="GO3763" s="0"/>
      <c r="GP3763" s="0"/>
      <c r="GQ3763" s="0"/>
      <c r="GR3763" s="0"/>
      <c r="GS3763" s="0"/>
      <c r="GT3763" s="0"/>
      <c r="GU3763" s="0"/>
      <c r="GV3763" s="0"/>
      <c r="GW3763" s="0"/>
      <c r="GX3763" s="0"/>
      <c r="GY3763" s="0"/>
      <c r="GZ3763" s="0"/>
      <c r="HA3763" s="0"/>
      <c r="HB3763" s="0"/>
      <c r="HC3763" s="0"/>
      <c r="HD3763" s="0"/>
      <c r="HE3763" s="0"/>
      <c r="HF3763" s="0"/>
      <c r="HG3763" s="0"/>
      <c r="HH3763" s="0"/>
      <c r="HI3763" s="0"/>
      <c r="HJ3763" s="0"/>
      <c r="HK3763" s="0"/>
      <c r="HL3763" s="0"/>
      <c r="HM3763" s="0"/>
      <c r="HN3763" s="0"/>
      <c r="HO3763" s="0"/>
      <c r="HP3763" s="0"/>
      <c r="HQ3763" s="0"/>
      <c r="HR3763" s="0"/>
      <c r="HS3763" s="0"/>
      <c r="HT3763" s="0"/>
      <c r="HU3763" s="0"/>
      <c r="HV3763" s="0"/>
      <c r="HW3763" s="0"/>
      <c r="HX3763" s="0"/>
      <c r="HY3763" s="0"/>
      <c r="HZ3763" s="0"/>
      <c r="IA3763" s="0"/>
      <c r="IB3763" s="0"/>
      <c r="IC3763" s="0"/>
      <c r="ID3763" s="0"/>
      <c r="IE3763" s="0"/>
      <c r="IF3763" s="0"/>
      <c r="IG3763" s="0"/>
      <c r="IH3763" s="0"/>
      <c r="II3763" s="0"/>
      <c r="IJ3763" s="0"/>
      <c r="IK3763" s="0"/>
      <c r="IL3763" s="0"/>
      <c r="IM3763" s="0"/>
      <c r="IN3763" s="0"/>
      <c r="IO3763" s="0"/>
      <c r="IP3763" s="0"/>
      <c r="IQ3763" s="0"/>
      <c r="IR3763" s="0"/>
      <c r="IS3763" s="0"/>
      <c r="IT3763" s="0"/>
      <c r="IU3763" s="0"/>
      <c r="IV3763" s="0"/>
      <c r="IW3763" s="0"/>
      <c r="IX3763" s="0"/>
      <c r="IY3763" s="0"/>
      <c r="IZ3763" s="0"/>
      <c r="JA3763" s="0"/>
      <c r="JB3763" s="0"/>
      <c r="JC3763" s="0"/>
      <c r="JD3763" s="0"/>
      <c r="JE3763" s="0"/>
      <c r="JF3763" s="0"/>
      <c r="JG3763" s="0"/>
      <c r="JH3763" s="0"/>
      <c r="JI3763" s="0"/>
      <c r="JJ3763" s="0"/>
      <c r="JK3763" s="0"/>
      <c r="JL3763" s="0"/>
      <c r="JM3763" s="0"/>
      <c r="JN3763" s="0"/>
      <c r="JO3763" s="0"/>
      <c r="JP3763" s="0"/>
      <c r="JQ3763" s="0"/>
      <c r="JR3763" s="0"/>
      <c r="JS3763" s="0"/>
      <c r="JT3763" s="0"/>
      <c r="JU3763" s="0"/>
      <c r="JV3763" s="0"/>
      <c r="JW3763" s="0"/>
      <c r="JX3763" s="0"/>
      <c r="JY3763" s="0"/>
      <c r="JZ3763" s="0"/>
      <c r="KA3763" s="0"/>
      <c r="KB3763" s="0"/>
      <c r="KC3763" s="0"/>
      <c r="KD3763" s="0"/>
      <c r="KE3763" s="0"/>
      <c r="KF3763" s="0"/>
      <c r="KG3763" s="0"/>
      <c r="KH3763" s="0"/>
      <c r="KI3763" s="0"/>
      <c r="KJ3763" s="0"/>
      <c r="KK3763" s="0"/>
      <c r="KL3763" s="0"/>
      <c r="KM3763" s="0"/>
      <c r="KN3763" s="0"/>
      <c r="KO3763" s="0"/>
      <c r="KP3763" s="0"/>
      <c r="KQ3763" s="0"/>
      <c r="KR3763" s="0"/>
      <c r="KS3763" s="0"/>
      <c r="KT3763" s="0"/>
      <c r="KU3763" s="0"/>
      <c r="KV3763" s="0"/>
      <c r="KW3763" s="0"/>
      <c r="KX3763" s="0"/>
      <c r="KY3763" s="0"/>
      <c r="KZ3763" s="0"/>
      <c r="LA3763" s="0"/>
      <c r="LB3763" s="0"/>
      <c r="LC3763" s="0"/>
      <c r="LD3763" s="0"/>
      <c r="LE3763" s="0"/>
      <c r="LF3763" s="0"/>
      <c r="LG3763" s="0"/>
      <c r="LH3763" s="0"/>
      <c r="LI3763" s="0"/>
      <c r="LJ3763" s="0"/>
      <c r="LK3763" s="0"/>
      <c r="LL3763" s="0"/>
      <c r="LM3763" s="0"/>
      <c r="LN3763" s="0"/>
      <c r="LO3763" s="0"/>
      <c r="LP3763" s="0"/>
      <c r="LQ3763" s="0"/>
      <c r="LR3763" s="0"/>
      <c r="LS3763" s="0"/>
      <c r="LT3763" s="0"/>
      <c r="LU3763" s="0"/>
      <c r="LV3763" s="0"/>
      <c r="LW3763" s="0"/>
      <c r="LX3763" s="0"/>
      <c r="LY3763" s="0"/>
      <c r="LZ3763" s="0"/>
      <c r="MA3763" s="0"/>
      <c r="MB3763" s="0"/>
      <c r="MC3763" s="0"/>
      <c r="MD3763" s="0"/>
      <c r="ME3763" s="0"/>
      <c r="MF3763" s="0"/>
      <c r="MG3763" s="0"/>
      <c r="MH3763" s="0"/>
      <c r="MI3763" s="0"/>
      <c r="MJ3763" s="0"/>
      <c r="MK3763" s="0"/>
      <c r="ML3763" s="0"/>
      <c r="MM3763" s="0"/>
      <c r="MN3763" s="0"/>
      <c r="MO3763" s="0"/>
      <c r="MP3763" s="0"/>
      <c r="MQ3763" s="0"/>
      <c r="MR3763" s="0"/>
      <c r="MS3763" s="0"/>
      <c r="MT3763" s="0"/>
      <c r="MU3763" s="0"/>
      <c r="MV3763" s="0"/>
      <c r="MW3763" s="0"/>
      <c r="MX3763" s="0"/>
      <c r="MY3763" s="0"/>
      <c r="MZ3763" s="0"/>
      <c r="NA3763" s="0"/>
      <c r="NB3763" s="0"/>
      <c r="NC3763" s="0"/>
      <c r="ND3763" s="0"/>
      <c r="NE3763" s="0"/>
      <c r="NF3763" s="0"/>
      <c r="NG3763" s="0"/>
      <c r="NH3763" s="0"/>
      <c r="NI3763" s="0"/>
      <c r="NJ3763" s="0"/>
      <c r="NK3763" s="0"/>
      <c r="NL3763" s="0"/>
      <c r="NM3763" s="0"/>
      <c r="NN3763" s="0"/>
      <c r="NO3763" s="0"/>
      <c r="NP3763" s="0"/>
      <c r="NQ3763" s="0"/>
      <c r="NR3763" s="0"/>
      <c r="NS3763" s="0"/>
      <c r="NT3763" s="0"/>
      <c r="NU3763" s="0"/>
      <c r="NV3763" s="0"/>
      <c r="NW3763" s="0"/>
      <c r="NX3763" s="0"/>
      <c r="NY3763" s="0"/>
      <c r="NZ3763" s="0"/>
      <c r="OA3763" s="0"/>
      <c r="OB3763" s="0"/>
      <c r="OC3763" s="0"/>
      <c r="OD3763" s="0"/>
      <c r="OE3763" s="0"/>
      <c r="OF3763" s="0"/>
      <c r="OG3763" s="0"/>
      <c r="OH3763" s="0"/>
      <c r="OI3763" s="0"/>
      <c r="OJ3763" s="0"/>
      <c r="OK3763" s="0"/>
      <c r="OL3763" s="0"/>
      <c r="OM3763" s="0"/>
      <c r="ON3763" s="0"/>
      <c r="OO3763" s="0"/>
      <c r="OP3763" s="0"/>
      <c r="OQ3763" s="0"/>
      <c r="OR3763" s="0"/>
      <c r="OS3763" s="0"/>
      <c r="OT3763" s="0"/>
      <c r="OU3763" s="0"/>
      <c r="OV3763" s="0"/>
      <c r="OW3763" s="0"/>
      <c r="OX3763" s="0"/>
      <c r="OY3763" s="0"/>
      <c r="OZ3763" s="0"/>
      <c r="PA3763" s="0"/>
      <c r="PB3763" s="0"/>
      <c r="PC3763" s="0"/>
      <c r="PD3763" s="0"/>
      <c r="PE3763" s="0"/>
      <c r="PF3763" s="0"/>
      <c r="PG3763" s="0"/>
      <c r="PH3763" s="0"/>
      <c r="PI3763" s="0"/>
      <c r="PJ3763" s="0"/>
      <c r="PK3763" s="0"/>
      <c r="PL3763" s="0"/>
      <c r="PM3763" s="0"/>
      <c r="PN3763" s="0"/>
      <c r="PO3763" s="0"/>
      <c r="PP3763" s="0"/>
      <c r="PQ3763" s="0"/>
      <c r="PR3763" s="0"/>
      <c r="PS3763" s="0"/>
      <c r="PT3763" s="0"/>
      <c r="PU3763" s="0"/>
      <c r="PV3763" s="0"/>
      <c r="PW3763" s="0"/>
      <c r="PX3763" s="0"/>
      <c r="PY3763" s="0"/>
      <c r="PZ3763" s="0"/>
      <c r="QA3763" s="0"/>
      <c r="QB3763" s="0"/>
      <c r="QC3763" s="0"/>
      <c r="QD3763" s="0"/>
      <c r="QE3763" s="0"/>
      <c r="QF3763" s="0"/>
      <c r="QG3763" s="0"/>
      <c r="QH3763" s="0"/>
      <c r="QI3763" s="0"/>
      <c r="QJ3763" s="0"/>
      <c r="QK3763" s="0"/>
      <c r="QL3763" s="0"/>
      <c r="QM3763" s="0"/>
      <c r="QN3763" s="0"/>
      <c r="QO3763" s="0"/>
      <c r="QP3763" s="0"/>
      <c r="QQ3763" s="0"/>
      <c r="QR3763" s="0"/>
      <c r="QS3763" s="0"/>
      <c r="QT3763" s="0"/>
      <c r="QU3763" s="0"/>
      <c r="QV3763" s="0"/>
      <c r="QW3763" s="0"/>
      <c r="QX3763" s="0"/>
      <c r="QY3763" s="0"/>
      <c r="QZ3763" s="0"/>
      <c r="RA3763" s="0"/>
      <c r="RB3763" s="0"/>
      <c r="RC3763" s="0"/>
      <c r="RD3763" s="0"/>
      <c r="RE3763" s="0"/>
      <c r="RF3763" s="0"/>
      <c r="RG3763" s="0"/>
      <c r="RH3763" s="0"/>
      <c r="RI3763" s="0"/>
      <c r="RJ3763" s="0"/>
      <c r="RK3763" s="0"/>
      <c r="RL3763" s="0"/>
      <c r="RM3763" s="0"/>
      <c r="RN3763" s="0"/>
      <c r="RO3763" s="0"/>
      <c r="RP3763" s="0"/>
      <c r="RQ3763" s="0"/>
      <c r="RR3763" s="0"/>
      <c r="RS3763" s="0"/>
      <c r="RT3763" s="0"/>
      <c r="RU3763" s="0"/>
      <c r="RV3763" s="0"/>
      <c r="RW3763" s="0"/>
      <c r="RX3763" s="0"/>
      <c r="RY3763" s="0"/>
      <c r="RZ3763" s="0"/>
      <c r="SA3763" s="0"/>
      <c r="SB3763" s="0"/>
      <c r="SC3763" s="0"/>
      <c r="SD3763" s="0"/>
      <c r="SE3763" s="0"/>
      <c r="SF3763" s="0"/>
      <c r="SG3763" s="0"/>
      <c r="SH3763" s="0"/>
      <c r="SI3763" s="0"/>
      <c r="SJ3763" s="0"/>
      <c r="SK3763" s="0"/>
      <c r="SL3763" s="0"/>
      <c r="SM3763" s="0"/>
      <c r="SN3763" s="0"/>
      <c r="SO3763" s="0"/>
      <c r="SP3763" s="0"/>
      <c r="SQ3763" s="0"/>
      <c r="SR3763" s="0"/>
      <c r="SS3763" s="0"/>
      <c r="ST3763" s="0"/>
      <c r="SU3763" s="0"/>
      <c r="SV3763" s="0"/>
      <c r="SW3763" s="0"/>
      <c r="SX3763" s="0"/>
      <c r="SY3763" s="0"/>
      <c r="SZ3763" s="0"/>
      <c r="TA3763" s="0"/>
      <c r="TB3763" s="0"/>
      <c r="TC3763" s="0"/>
      <c r="TD3763" s="0"/>
      <c r="TE3763" s="0"/>
      <c r="TF3763" s="0"/>
      <c r="TG3763" s="0"/>
      <c r="TH3763" s="0"/>
      <c r="TI3763" s="0"/>
      <c r="TJ3763" s="0"/>
      <c r="TK3763" s="0"/>
      <c r="TL3763" s="0"/>
      <c r="TM3763" s="0"/>
      <c r="TN3763" s="0"/>
      <c r="TO3763" s="0"/>
      <c r="TP3763" s="0"/>
      <c r="TQ3763" s="0"/>
      <c r="TR3763" s="0"/>
      <c r="TS3763" s="0"/>
      <c r="TT3763" s="0"/>
      <c r="TU3763" s="0"/>
      <c r="TV3763" s="0"/>
      <c r="TW3763" s="0"/>
      <c r="TX3763" s="0"/>
      <c r="TY3763" s="0"/>
      <c r="TZ3763" s="0"/>
      <c r="UA3763" s="0"/>
      <c r="UB3763" s="0"/>
      <c r="UC3763" s="0"/>
      <c r="UD3763" s="0"/>
      <c r="UE3763" s="0"/>
      <c r="UF3763" s="0"/>
      <c r="UG3763" s="0"/>
      <c r="UH3763" s="0"/>
      <c r="UI3763" s="0"/>
      <c r="UJ3763" s="0"/>
      <c r="UK3763" s="0"/>
      <c r="UL3763" s="0"/>
      <c r="UM3763" s="0"/>
      <c r="UN3763" s="0"/>
      <c r="UO3763" s="0"/>
      <c r="UP3763" s="0"/>
      <c r="UQ3763" s="0"/>
      <c r="UR3763" s="0"/>
      <c r="US3763" s="0"/>
      <c r="UT3763" s="0"/>
      <c r="UU3763" s="0"/>
      <c r="UV3763" s="0"/>
      <c r="UW3763" s="0"/>
      <c r="UX3763" s="0"/>
      <c r="UY3763" s="0"/>
      <c r="UZ3763" s="0"/>
      <c r="VA3763" s="0"/>
      <c r="VB3763" s="0"/>
      <c r="VC3763" s="0"/>
      <c r="VD3763" s="0"/>
      <c r="VE3763" s="0"/>
      <c r="VF3763" s="0"/>
      <c r="VG3763" s="0"/>
      <c r="VH3763" s="0"/>
      <c r="VI3763" s="0"/>
      <c r="VJ3763" s="0"/>
      <c r="VK3763" s="0"/>
      <c r="VL3763" s="0"/>
      <c r="VM3763" s="0"/>
      <c r="VN3763" s="0"/>
      <c r="VO3763" s="0"/>
      <c r="VP3763" s="0"/>
      <c r="VQ3763" s="0"/>
      <c r="VR3763" s="0"/>
      <c r="VS3763" s="0"/>
      <c r="VT3763" s="0"/>
      <c r="VU3763" s="0"/>
      <c r="VV3763" s="0"/>
      <c r="VW3763" s="0"/>
      <c r="VX3763" s="0"/>
      <c r="VY3763" s="0"/>
      <c r="VZ3763" s="0"/>
      <c r="WA3763" s="0"/>
      <c r="WB3763" s="0"/>
      <c r="WC3763" s="0"/>
      <c r="WD3763" s="0"/>
      <c r="WE3763" s="0"/>
      <c r="WF3763" s="0"/>
      <c r="WG3763" s="0"/>
      <c r="WH3763" s="0"/>
      <c r="WI3763" s="0"/>
      <c r="WJ3763" s="0"/>
      <c r="WK3763" s="0"/>
      <c r="WL3763" s="0"/>
      <c r="WM3763" s="0"/>
      <c r="WN3763" s="0"/>
      <c r="WO3763" s="0"/>
      <c r="WP3763" s="0"/>
      <c r="WQ3763" s="0"/>
      <c r="WR3763" s="0"/>
      <c r="WS3763" s="0"/>
      <c r="WT3763" s="0"/>
      <c r="WU3763" s="0"/>
      <c r="WV3763" s="0"/>
      <c r="WW3763" s="0"/>
      <c r="WX3763" s="0"/>
      <c r="WY3763" s="0"/>
      <c r="WZ3763" s="0"/>
      <c r="XA3763" s="0"/>
      <c r="XB3763" s="0"/>
      <c r="XC3763" s="0"/>
      <c r="XD3763" s="0"/>
      <c r="XE3763" s="0"/>
      <c r="XF3763" s="0"/>
      <c r="XG3763" s="0"/>
      <c r="XH3763" s="0"/>
      <c r="XI3763" s="0"/>
      <c r="XJ3763" s="0"/>
      <c r="XK3763" s="0"/>
      <c r="XL3763" s="0"/>
      <c r="XM3763" s="0"/>
      <c r="XN3763" s="0"/>
      <c r="XO3763" s="0"/>
      <c r="XP3763" s="0"/>
      <c r="XQ3763" s="0"/>
      <c r="XR3763" s="0"/>
      <c r="XS3763" s="0"/>
      <c r="XT3763" s="0"/>
      <c r="XU3763" s="0"/>
      <c r="XV3763" s="0"/>
      <c r="XW3763" s="0"/>
      <c r="XX3763" s="0"/>
      <c r="XY3763" s="0"/>
      <c r="XZ3763" s="0"/>
      <c r="YA3763" s="0"/>
      <c r="YB3763" s="0"/>
      <c r="YC3763" s="0"/>
      <c r="YD3763" s="0"/>
      <c r="YE3763" s="0"/>
      <c r="YF3763" s="0"/>
      <c r="YG3763" s="0"/>
      <c r="YH3763" s="0"/>
      <c r="YI3763" s="0"/>
      <c r="YJ3763" s="0"/>
      <c r="YK3763" s="0"/>
      <c r="YL3763" s="0"/>
      <c r="YM3763" s="0"/>
      <c r="YN3763" s="0"/>
      <c r="YO3763" s="0"/>
      <c r="YP3763" s="0"/>
      <c r="YQ3763" s="0"/>
      <c r="YR3763" s="0"/>
      <c r="YS3763" s="0"/>
      <c r="YT3763" s="0"/>
      <c r="YU3763" s="0"/>
      <c r="YV3763" s="0"/>
      <c r="YW3763" s="0"/>
      <c r="YX3763" s="0"/>
      <c r="YY3763" s="0"/>
      <c r="YZ3763" s="0"/>
      <c r="ZA3763" s="0"/>
      <c r="ZB3763" s="0"/>
      <c r="ZC3763" s="0"/>
      <c r="ZD3763" s="0"/>
      <c r="ZE3763" s="0"/>
      <c r="ZF3763" s="0"/>
      <c r="ZG3763" s="0"/>
      <c r="ZH3763" s="0"/>
      <c r="ZI3763" s="0"/>
      <c r="ZJ3763" s="0"/>
      <c r="ZK3763" s="0"/>
      <c r="ZL3763" s="0"/>
      <c r="ZM3763" s="0"/>
      <c r="ZN3763" s="0"/>
      <c r="ZO3763" s="0"/>
      <c r="ZP3763" s="0"/>
      <c r="ZQ3763" s="0"/>
      <c r="ZR3763" s="0"/>
      <c r="ZS3763" s="0"/>
      <c r="ZT3763" s="0"/>
      <c r="ZU3763" s="0"/>
      <c r="ZV3763" s="0"/>
      <c r="ZW3763" s="0"/>
      <c r="ZX3763" s="0"/>
      <c r="ZY3763" s="0"/>
      <c r="ZZ3763" s="0"/>
      <c r="AAA3763" s="0"/>
      <c r="AAB3763" s="0"/>
      <c r="AAC3763" s="0"/>
      <c r="AAD3763" s="0"/>
      <c r="AAE3763" s="0"/>
      <c r="AAF3763" s="0"/>
      <c r="AAG3763" s="0"/>
      <c r="AAH3763" s="0"/>
      <c r="AAI3763" s="0"/>
      <c r="AAJ3763" s="0"/>
      <c r="AAK3763" s="0"/>
      <c r="AAL3763" s="0"/>
      <c r="AAM3763" s="0"/>
      <c r="AAN3763" s="0"/>
      <c r="AAO3763" s="0"/>
      <c r="AAP3763" s="0"/>
      <c r="AAQ3763" s="0"/>
      <c r="AAR3763" s="0"/>
      <c r="AAS3763" s="0"/>
      <c r="AAT3763" s="0"/>
      <c r="AAU3763" s="0"/>
      <c r="AAV3763" s="0"/>
      <c r="AAW3763" s="0"/>
      <c r="AAX3763" s="0"/>
      <c r="AAY3763" s="0"/>
      <c r="AAZ3763" s="0"/>
      <c r="ABA3763" s="0"/>
      <c r="ABB3763" s="0"/>
      <c r="ABC3763" s="0"/>
      <c r="ABD3763" s="0"/>
      <c r="ABE3763" s="0"/>
      <c r="ABF3763" s="0"/>
      <c r="ABG3763" s="0"/>
      <c r="ABH3763" s="0"/>
      <c r="ABI3763" s="0"/>
      <c r="ABJ3763" s="0"/>
      <c r="ABK3763" s="0"/>
      <c r="ABL3763" s="0"/>
      <c r="ABM3763" s="0"/>
      <c r="ABN3763" s="0"/>
      <c r="ABO3763" s="0"/>
      <c r="ABP3763" s="0"/>
      <c r="ABQ3763" s="0"/>
      <c r="ABR3763" s="0"/>
      <c r="ABS3763" s="0"/>
      <c r="ABT3763" s="0"/>
      <c r="ABU3763" s="0"/>
      <c r="ABV3763" s="0"/>
      <c r="ABW3763" s="0"/>
      <c r="ABX3763" s="0"/>
      <c r="ABY3763" s="0"/>
      <c r="ABZ3763" s="0"/>
      <c r="ACA3763" s="0"/>
      <c r="ACB3763" s="0"/>
      <c r="ACC3763" s="0"/>
      <c r="ACD3763" s="0"/>
      <c r="ACE3763" s="0"/>
      <c r="ACF3763" s="0"/>
      <c r="ACG3763" s="0"/>
      <c r="ACH3763" s="0"/>
      <c r="ACI3763" s="0"/>
      <c r="ACJ3763" s="0"/>
      <c r="ACK3763" s="0"/>
      <c r="ACL3763" s="0"/>
      <c r="ACM3763" s="0"/>
      <c r="ACN3763" s="0"/>
      <c r="ACO3763" s="0"/>
      <c r="ACP3763" s="0"/>
      <c r="ACQ3763" s="0"/>
      <c r="ACR3763" s="0"/>
      <c r="ACS3763" s="0"/>
      <c r="ACT3763" s="0"/>
      <c r="ACU3763" s="0"/>
      <c r="ACV3763" s="0"/>
      <c r="ACW3763" s="0"/>
      <c r="ACX3763" s="0"/>
      <c r="ACY3763" s="0"/>
      <c r="ACZ3763" s="0"/>
      <c r="ADA3763" s="0"/>
      <c r="ADB3763" s="0"/>
      <c r="ADC3763" s="0"/>
      <c r="ADD3763" s="0"/>
      <c r="ADE3763" s="0"/>
      <c r="ADF3763" s="0"/>
      <c r="ADG3763" s="0"/>
      <c r="ADH3763" s="0"/>
      <c r="ADI3763" s="0"/>
      <c r="ADJ3763" s="0"/>
      <c r="ADK3763" s="0"/>
      <c r="ADL3763" s="0"/>
      <c r="ADM3763" s="0"/>
      <c r="ADN3763" s="0"/>
      <c r="ADO3763" s="0"/>
      <c r="ADP3763" s="0"/>
      <c r="ADQ3763" s="0"/>
      <c r="ADR3763" s="0"/>
      <c r="ADS3763" s="0"/>
      <c r="ADT3763" s="0"/>
      <c r="ADU3763" s="0"/>
      <c r="ADV3763" s="0"/>
      <c r="ADW3763" s="0"/>
      <c r="ADX3763" s="0"/>
      <c r="ADY3763" s="0"/>
      <c r="ADZ3763" s="0"/>
      <c r="AEA3763" s="0"/>
      <c r="AEB3763" s="0"/>
      <c r="AEC3763" s="0"/>
      <c r="AED3763" s="0"/>
      <c r="AEE3763" s="0"/>
      <c r="AEF3763" s="0"/>
      <c r="AEG3763" s="0"/>
      <c r="AEH3763" s="0"/>
      <c r="AEI3763" s="0"/>
      <c r="AEJ3763" s="0"/>
      <c r="AEK3763" s="0"/>
      <c r="AEL3763" s="0"/>
      <c r="AEM3763" s="0"/>
      <c r="AEN3763" s="0"/>
      <c r="AEO3763" s="0"/>
      <c r="AEP3763" s="0"/>
      <c r="AEQ3763" s="0"/>
      <c r="AER3763" s="0"/>
      <c r="AES3763" s="0"/>
      <c r="AET3763" s="0"/>
      <c r="AEU3763" s="0"/>
      <c r="AEV3763" s="0"/>
      <c r="AEW3763" s="0"/>
      <c r="AEX3763" s="0"/>
      <c r="AEY3763" s="0"/>
      <c r="AEZ3763" s="0"/>
      <c r="AFA3763" s="0"/>
      <c r="AFB3763" s="0"/>
      <c r="AFC3763" s="0"/>
      <c r="AFD3763" s="0"/>
      <c r="AFE3763" s="0"/>
      <c r="AFF3763" s="0"/>
      <c r="AFG3763" s="0"/>
      <c r="AFH3763" s="0"/>
      <c r="AFI3763" s="0"/>
      <c r="AFJ3763" s="0"/>
      <c r="AFK3763" s="0"/>
      <c r="AFL3763" s="0"/>
      <c r="AFM3763" s="0"/>
      <c r="AFN3763" s="0"/>
      <c r="AFO3763" s="0"/>
      <c r="AFP3763" s="0"/>
      <c r="AFQ3763" s="0"/>
      <c r="AFR3763" s="0"/>
      <c r="AFS3763" s="0"/>
      <c r="AFT3763" s="0"/>
      <c r="AFU3763" s="0"/>
      <c r="AFV3763" s="0"/>
      <c r="AFW3763" s="0"/>
      <c r="AFX3763" s="0"/>
      <c r="AFY3763" s="0"/>
      <c r="AFZ3763" s="0"/>
      <c r="AGA3763" s="0"/>
      <c r="AGB3763" s="0"/>
      <c r="AGC3763" s="0"/>
      <c r="AGD3763" s="0"/>
      <c r="AGE3763" s="0"/>
      <c r="AGF3763" s="0"/>
      <c r="AGG3763" s="0"/>
      <c r="AGH3763" s="0"/>
      <c r="AGI3763" s="0"/>
      <c r="AGJ3763" s="0"/>
      <c r="AGK3763" s="0"/>
      <c r="AGL3763" s="0"/>
      <c r="AGM3763" s="0"/>
      <c r="AGN3763" s="0"/>
      <c r="AGO3763" s="0"/>
      <c r="AGP3763" s="0"/>
      <c r="AGQ3763" s="0"/>
      <c r="AGR3763" s="0"/>
      <c r="AGS3763" s="0"/>
      <c r="AGT3763" s="0"/>
      <c r="AGU3763" s="0"/>
      <c r="AGV3763" s="0"/>
      <c r="AGW3763" s="0"/>
      <c r="AGX3763" s="0"/>
      <c r="AGY3763" s="0"/>
      <c r="AGZ3763" s="0"/>
      <c r="AHA3763" s="0"/>
      <c r="AHB3763" s="0"/>
      <c r="AHC3763" s="0"/>
      <c r="AHD3763" s="0"/>
      <c r="AHE3763" s="0"/>
      <c r="AHF3763" s="0"/>
      <c r="AHG3763" s="0"/>
      <c r="AHH3763" s="0"/>
      <c r="AHI3763" s="0"/>
      <c r="AHJ3763" s="0"/>
      <c r="AHK3763" s="0"/>
      <c r="AHL3763" s="0"/>
      <c r="AHM3763" s="0"/>
      <c r="AHN3763" s="0"/>
      <c r="AHO3763" s="0"/>
      <c r="AHP3763" s="0"/>
      <c r="AHQ3763" s="0"/>
      <c r="AHR3763" s="0"/>
      <c r="AHS3763" s="0"/>
      <c r="AHT3763" s="0"/>
      <c r="AHU3763" s="0"/>
      <c r="AHV3763" s="0"/>
      <c r="AHW3763" s="0"/>
      <c r="AHX3763" s="0"/>
      <c r="AHY3763" s="0"/>
      <c r="AHZ3763" s="0"/>
      <c r="AIA3763" s="0"/>
      <c r="AIB3763" s="0"/>
      <c r="AIC3763" s="0"/>
      <c r="AID3763" s="0"/>
      <c r="AIE3763" s="0"/>
      <c r="AIF3763" s="0"/>
      <c r="AIG3763" s="0"/>
      <c r="AIH3763" s="0"/>
      <c r="AII3763" s="0"/>
      <c r="AIJ3763" s="0"/>
      <c r="AIK3763" s="0"/>
      <c r="AIL3763" s="0"/>
      <c r="AIM3763" s="0"/>
      <c r="AIN3763" s="0"/>
      <c r="AIO3763" s="0"/>
      <c r="AIP3763" s="0"/>
      <c r="AIQ3763" s="0"/>
      <c r="AIR3763" s="0"/>
      <c r="AIS3763" s="0"/>
      <c r="AIT3763" s="0"/>
      <c r="AIU3763" s="0"/>
      <c r="AIV3763" s="0"/>
      <c r="AIW3763" s="0"/>
      <c r="AIX3763" s="0"/>
      <c r="AIY3763" s="0"/>
      <c r="AIZ3763" s="0"/>
      <c r="AJA3763" s="0"/>
      <c r="AJB3763" s="0"/>
      <c r="AJC3763" s="0"/>
      <c r="AJD3763" s="0"/>
      <c r="AJE3763" s="0"/>
      <c r="AJF3763" s="0"/>
      <c r="AJG3763" s="0"/>
      <c r="AJH3763" s="0"/>
      <c r="AJI3763" s="0"/>
      <c r="AJJ3763" s="0"/>
      <c r="AJK3763" s="0"/>
      <c r="AJL3763" s="0"/>
      <c r="AJM3763" s="0"/>
      <c r="AJN3763" s="0"/>
      <c r="AJO3763" s="0"/>
      <c r="AJP3763" s="0"/>
      <c r="AJQ3763" s="0"/>
      <c r="AJR3763" s="0"/>
      <c r="AJS3763" s="0"/>
      <c r="AJT3763" s="0"/>
      <c r="AJU3763" s="0"/>
      <c r="AJV3763" s="0"/>
      <c r="AJW3763" s="0"/>
      <c r="AJX3763" s="0"/>
      <c r="AJY3763" s="0"/>
      <c r="AJZ3763" s="0"/>
      <c r="AKA3763" s="0"/>
      <c r="AKB3763" s="0"/>
      <c r="AKC3763" s="0"/>
      <c r="AKD3763" s="0"/>
      <c r="AKE3763" s="0"/>
      <c r="AKF3763" s="0"/>
      <c r="AKG3763" s="0"/>
      <c r="AKH3763" s="0"/>
      <c r="AKI3763" s="0"/>
      <c r="AKJ3763" s="0"/>
      <c r="AKK3763" s="0"/>
      <c r="AKL3763" s="0"/>
      <c r="AKM3763" s="0"/>
      <c r="AKN3763" s="0"/>
      <c r="AKO3763" s="0"/>
      <c r="AKP3763" s="0"/>
      <c r="AKQ3763" s="0"/>
      <c r="AKR3763" s="0"/>
      <c r="AKS3763" s="0"/>
      <c r="AKT3763" s="0"/>
      <c r="AKU3763" s="0"/>
      <c r="AKV3763" s="0"/>
      <c r="AKW3763" s="0"/>
      <c r="AKX3763" s="0"/>
      <c r="AKY3763" s="0"/>
      <c r="AKZ3763" s="0"/>
      <c r="ALA3763" s="0"/>
      <c r="ALB3763" s="0"/>
      <c r="ALC3763" s="0"/>
      <c r="ALD3763" s="0"/>
      <c r="ALE3763" s="0"/>
      <c r="ALF3763" s="0"/>
      <c r="ALG3763" s="0"/>
      <c r="ALH3763" s="0"/>
      <c r="ALI3763" s="0"/>
      <c r="ALJ3763" s="0"/>
      <c r="ALK3763" s="0"/>
      <c r="ALL3763" s="0"/>
      <c r="ALM3763" s="0"/>
      <c r="ALN3763" s="0"/>
      <c r="ALO3763" s="0"/>
      <c r="ALP3763" s="0"/>
      <c r="ALQ3763" s="0"/>
      <c r="ALR3763" s="0"/>
      <c r="ALS3763" s="0"/>
      <c r="ALT3763" s="0"/>
      <c r="ALU3763" s="0"/>
      <c r="ALV3763" s="0"/>
      <c r="ALW3763" s="0"/>
      <c r="ALX3763" s="0"/>
      <c r="ALY3763" s="0"/>
      <c r="ALZ3763" s="0"/>
      <c r="AMA3763" s="0"/>
      <c r="AMB3763" s="0"/>
      <c r="AMC3763" s="0"/>
      <c r="AMD3763" s="0"/>
      <c r="AME3763" s="0"/>
      <c r="AMF3763" s="0"/>
      <c r="AMG3763" s="0"/>
      <c r="AMH3763" s="0"/>
      <c r="AMI3763" s="0"/>
    </row>
    <row r="3764" customFormat="false" ht="12.75" hidden="false" customHeight="false" outlineLevel="0" collapsed="false">
      <c r="A3764" s="1" t="s">
        <v>3945</v>
      </c>
      <c r="C3764" s="99" t="s">
        <v>3953</v>
      </c>
      <c r="D3764" s="100" t="s">
        <v>274</v>
      </c>
      <c r="E3764" s="72" t="n">
        <v>1.5</v>
      </c>
      <c r="F3764" s="73" t="n">
        <v>0.85</v>
      </c>
      <c r="G3764" s="72" t="s">
        <v>3947</v>
      </c>
      <c r="I3764" s="3"/>
      <c r="BM3764" s="0"/>
      <c r="BN3764" s="0"/>
      <c r="BO3764" s="0"/>
      <c r="BP3764" s="0"/>
      <c r="BQ3764" s="0"/>
      <c r="BR3764" s="0"/>
      <c r="BS3764" s="0"/>
      <c r="BT3764" s="0"/>
      <c r="BU3764" s="0"/>
      <c r="BV3764" s="0"/>
      <c r="BW3764" s="0"/>
      <c r="BX3764" s="0"/>
      <c r="BY3764" s="0"/>
      <c r="BZ3764" s="0"/>
      <c r="CA3764" s="0"/>
      <c r="CB3764" s="0"/>
      <c r="CC3764" s="0"/>
      <c r="CD3764" s="0"/>
      <c r="CE3764" s="0"/>
      <c r="CF3764" s="0"/>
      <c r="CG3764" s="0"/>
      <c r="CH3764" s="0"/>
      <c r="CI3764" s="0"/>
      <c r="CJ3764" s="0"/>
      <c r="CK3764" s="0"/>
      <c r="CL3764" s="0"/>
      <c r="CM3764" s="0"/>
      <c r="CN3764" s="0"/>
      <c r="CO3764" s="0"/>
      <c r="CP3764" s="0"/>
      <c r="CQ3764" s="0"/>
      <c r="CR3764" s="0"/>
      <c r="CS3764" s="0"/>
      <c r="CT3764" s="0"/>
      <c r="CU3764" s="0"/>
      <c r="CV3764" s="0"/>
      <c r="CW3764" s="0"/>
      <c r="CX3764" s="0"/>
      <c r="CY3764" s="0"/>
      <c r="CZ3764" s="0"/>
      <c r="DA3764" s="0"/>
      <c r="DB3764" s="0"/>
      <c r="DC3764" s="0"/>
      <c r="DD3764" s="0"/>
      <c r="DE3764" s="0"/>
      <c r="DF3764" s="0"/>
      <c r="DG3764" s="0"/>
      <c r="DH3764" s="0"/>
      <c r="DI3764" s="0"/>
      <c r="DJ3764" s="0"/>
      <c r="DK3764" s="0"/>
      <c r="DL3764" s="0"/>
      <c r="DM3764" s="0"/>
      <c r="DN3764" s="0"/>
      <c r="DO3764" s="0"/>
      <c r="DP3764" s="0"/>
      <c r="DQ3764" s="0"/>
      <c r="DR3764" s="0"/>
      <c r="DS3764" s="0"/>
      <c r="DT3764" s="0"/>
      <c r="DU3764" s="0"/>
      <c r="DV3764" s="0"/>
      <c r="DW3764" s="0"/>
      <c r="DX3764" s="0"/>
      <c r="DY3764" s="0"/>
      <c r="DZ3764" s="0"/>
      <c r="EA3764" s="0"/>
      <c r="EB3764" s="0"/>
      <c r="EC3764" s="0"/>
      <c r="ED3764" s="0"/>
      <c r="EE3764" s="0"/>
      <c r="EF3764" s="0"/>
      <c r="EG3764" s="0"/>
      <c r="EH3764" s="0"/>
      <c r="EI3764" s="0"/>
      <c r="EJ3764" s="0"/>
      <c r="EK3764" s="0"/>
      <c r="EL3764" s="0"/>
      <c r="EM3764" s="0"/>
      <c r="EN3764" s="0"/>
      <c r="EO3764" s="0"/>
      <c r="EP3764" s="0"/>
      <c r="EQ3764" s="0"/>
      <c r="ER3764" s="0"/>
      <c r="ES3764" s="0"/>
      <c r="ET3764" s="0"/>
      <c r="EU3764" s="0"/>
      <c r="EV3764" s="0"/>
      <c r="EW3764" s="0"/>
      <c r="EX3764" s="0"/>
      <c r="EY3764" s="0"/>
      <c r="EZ3764" s="0"/>
      <c r="FA3764" s="0"/>
      <c r="FB3764" s="0"/>
      <c r="FC3764" s="0"/>
      <c r="FD3764" s="0"/>
      <c r="FE3764" s="0"/>
      <c r="FF3764" s="0"/>
      <c r="FG3764" s="0"/>
      <c r="FH3764" s="0"/>
      <c r="FI3764" s="0"/>
      <c r="FJ3764" s="0"/>
      <c r="FK3764" s="0"/>
      <c r="FL3764" s="0"/>
      <c r="FM3764" s="0"/>
      <c r="FN3764" s="0"/>
      <c r="FO3764" s="0"/>
      <c r="FP3764" s="0"/>
      <c r="FQ3764" s="0"/>
      <c r="FR3764" s="0"/>
      <c r="FS3764" s="0"/>
      <c r="FT3764" s="0"/>
      <c r="FU3764" s="0"/>
      <c r="FV3764" s="0"/>
      <c r="FW3764" s="0"/>
      <c r="FX3764" s="0"/>
      <c r="FY3764" s="0"/>
      <c r="FZ3764" s="0"/>
      <c r="GA3764" s="0"/>
      <c r="GB3764" s="0"/>
      <c r="GC3764" s="0"/>
      <c r="GD3764" s="0"/>
      <c r="GE3764" s="0"/>
      <c r="GF3764" s="0"/>
      <c r="GG3764" s="0"/>
      <c r="GH3764" s="0"/>
      <c r="GI3764" s="0"/>
      <c r="GJ3764" s="0"/>
      <c r="GK3764" s="0"/>
      <c r="GL3764" s="0"/>
      <c r="GM3764" s="0"/>
      <c r="GN3764" s="0"/>
      <c r="GO3764" s="0"/>
      <c r="GP3764" s="0"/>
      <c r="GQ3764" s="0"/>
      <c r="GR3764" s="0"/>
      <c r="GS3764" s="0"/>
      <c r="GT3764" s="0"/>
      <c r="GU3764" s="0"/>
      <c r="GV3764" s="0"/>
      <c r="GW3764" s="0"/>
      <c r="GX3764" s="0"/>
      <c r="GY3764" s="0"/>
      <c r="GZ3764" s="0"/>
      <c r="HA3764" s="0"/>
      <c r="HB3764" s="0"/>
      <c r="HC3764" s="0"/>
      <c r="HD3764" s="0"/>
      <c r="HE3764" s="0"/>
      <c r="HF3764" s="0"/>
      <c r="HG3764" s="0"/>
      <c r="HH3764" s="0"/>
      <c r="HI3764" s="0"/>
      <c r="HJ3764" s="0"/>
      <c r="HK3764" s="0"/>
      <c r="HL3764" s="0"/>
      <c r="HM3764" s="0"/>
      <c r="HN3764" s="0"/>
      <c r="HO3764" s="0"/>
      <c r="HP3764" s="0"/>
      <c r="HQ3764" s="0"/>
      <c r="HR3764" s="0"/>
      <c r="HS3764" s="0"/>
      <c r="HT3764" s="0"/>
      <c r="HU3764" s="0"/>
      <c r="HV3764" s="0"/>
      <c r="HW3764" s="0"/>
      <c r="HX3764" s="0"/>
      <c r="HY3764" s="0"/>
      <c r="HZ3764" s="0"/>
      <c r="IA3764" s="0"/>
      <c r="IB3764" s="0"/>
      <c r="IC3764" s="0"/>
      <c r="ID3764" s="0"/>
      <c r="IE3764" s="0"/>
      <c r="IF3764" s="0"/>
      <c r="IG3764" s="0"/>
      <c r="IH3764" s="0"/>
      <c r="II3764" s="0"/>
      <c r="IJ3764" s="0"/>
      <c r="IK3764" s="0"/>
      <c r="IL3764" s="0"/>
      <c r="IM3764" s="0"/>
      <c r="IN3764" s="0"/>
      <c r="IO3764" s="0"/>
      <c r="IP3764" s="0"/>
      <c r="IQ3764" s="0"/>
      <c r="IR3764" s="0"/>
      <c r="IS3764" s="0"/>
      <c r="IT3764" s="0"/>
      <c r="IU3764" s="0"/>
      <c r="IV3764" s="0"/>
      <c r="IW3764" s="0"/>
      <c r="IX3764" s="0"/>
      <c r="IY3764" s="0"/>
      <c r="IZ3764" s="0"/>
      <c r="JA3764" s="0"/>
      <c r="JB3764" s="0"/>
      <c r="JC3764" s="0"/>
      <c r="JD3764" s="0"/>
      <c r="JE3764" s="0"/>
      <c r="JF3764" s="0"/>
      <c r="JG3764" s="0"/>
      <c r="JH3764" s="0"/>
      <c r="JI3764" s="0"/>
      <c r="JJ3764" s="0"/>
      <c r="JK3764" s="0"/>
      <c r="JL3764" s="0"/>
      <c r="JM3764" s="0"/>
      <c r="JN3764" s="0"/>
      <c r="JO3764" s="0"/>
      <c r="JP3764" s="0"/>
      <c r="JQ3764" s="0"/>
      <c r="JR3764" s="0"/>
      <c r="JS3764" s="0"/>
      <c r="JT3764" s="0"/>
      <c r="JU3764" s="0"/>
      <c r="JV3764" s="0"/>
      <c r="JW3764" s="0"/>
      <c r="JX3764" s="0"/>
      <c r="JY3764" s="0"/>
      <c r="JZ3764" s="0"/>
      <c r="KA3764" s="0"/>
      <c r="KB3764" s="0"/>
      <c r="KC3764" s="0"/>
      <c r="KD3764" s="0"/>
      <c r="KE3764" s="0"/>
      <c r="KF3764" s="0"/>
      <c r="KG3764" s="0"/>
      <c r="KH3764" s="0"/>
      <c r="KI3764" s="0"/>
      <c r="KJ3764" s="0"/>
      <c r="KK3764" s="0"/>
      <c r="KL3764" s="0"/>
      <c r="KM3764" s="0"/>
      <c r="KN3764" s="0"/>
      <c r="KO3764" s="0"/>
      <c r="KP3764" s="0"/>
      <c r="KQ3764" s="0"/>
      <c r="KR3764" s="0"/>
      <c r="KS3764" s="0"/>
      <c r="KT3764" s="0"/>
      <c r="KU3764" s="0"/>
      <c r="KV3764" s="0"/>
      <c r="KW3764" s="0"/>
      <c r="KX3764" s="0"/>
      <c r="KY3764" s="0"/>
      <c r="KZ3764" s="0"/>
      <c r="LA3764" s="0"/>
      <c r="LB3764" s="0"/>
      <c r="LC3764" s="0"/>
      <c r="LD3764" s="0"/>
      <c r="LE3764" s="0"/>
      <c r="LF3764" s="0"/>
      <c r="LG3764" s="0"/>
      <c r="LH3764" s="0"/>
      <c r="LI3764" s="0"/>
      <c r="LJ3764" s="0"/>
      <c r="LK3764" s="0"/>
      <c r="LL3764" s="0"/>
      <c r="LM3764" s="0"/>
      <c r="LN3764" s="0"/>
      <c r="LO3764" s="0"/>
      <c r="LP3764" s="0"/>
      <c r="LQ3764" s="0"/>
      <c r="LR3764" s="0"/>
      <c r="LS3764" s="0"/>
      <c r="LT3764" s="0"/>
      <c r="LU3764" s="0"/>
      <c r="LV3764" s="0"/>
      <c r="LW3764" s="0"/>
      <c r="LX3764" s="0"/>
      <c r="LY3764" s="0"/>
      <c r="LZ3764" s="0"/>
      <c r="MA3764" s="0"/>
      <c r="MB3764" s="0"/>
      <c r="MC3764" s="0"/>
      <c r="MD3764" s="0"/>
      <c r="ME3764" s="0"/>
      <c r="MF3764" s="0"/>
      <c r="MG3764" s="0"/>
      <c r="MH3764" s="0"/>
      <c r="MI3764" s="0"/>
      <c r="MJ3764" s="0"/>
      <c r="MK3764" s="0"/>
      <c r="ML3764" s="0"/>
      <c r="MM3764" s="0"/>
      <c r="MN3764" s="0"/>
      <c r="MO3764" s="0"/>
      <c r="MP3764" s="0"/>
      <c r="MQ3764" s="0"/>
      <c r="MR3764" s="0"/>
      <c r="MS3764" s="0"/>
      <c r="MT3764" s="0"/>
      <c r="MU3764" s="0"/>
      <c r="MV3764" s="0"/>
      <c r="MW3764" s="0"/>
      <c r="MX3764" s="0"/>
      <c r="MY3764" s="0"/>
      <c r="MZ3764" s="0"/>
      <c r="NA3764" s="0"/>
      <c r="NB3764" s="0"/>
      <c r="NC3764" s="0"/>
      <c r="ND3764" s="0"/>
      <c r="NE3764" s="0"/>
      <c r="NF3764" s="0"/>
      <c r="NG3764" s="0"/>
      <c r="NH3764" s="0"/>
      <c r="NI3764" s="0"/>
      <c r="NJ3764" s="0"/>
      <c r="NK3764" s="0"/>
      <c r="NL3764" s="0"/>
      <c r="NM3764" s="0"/>
      <c r="NN3764" s="0"/>
      <c r="NO3764" s="0"/>
      <c r="NP3764" s="0"/>
      <c r="NQ3764" s="0"/>
      <c r="NR3764" s="0"/>
      <c r="NS3764" s="0"/>
      <c r="NT3764" s="0"/>
      <c r="NU3764" s="0"/>
      <c r="NV3764" s="0"/>
      <c r="NW3764" s="0"/>
      <c r="NX3764" s="0"/>
      <c r="NY3764" s="0"/>
      <c r="NZ3764" s="0"/>
      <c r="OA3764" s="0"/>
      <c r="OB3764" s="0"/>
      <c r="OC3764" s="0"/>
      <c r="OD3764" s="0"/>
      <c r="OE3764" s="0"/>
      <c r="OF3764" s="0"/>
      <c r="OG3764" s="0"/>
      <c r="OH3764" s="0"/>
      <c r="OI3764" s="0"/>
      <c r="OJ3764" s="0"/>
      <c r="OK3764" s="0"/>
      <c r="OL3764" s="0"/>
      <c r="OM3764" s="0"/>
      <c r="ON3764" s="0"/>
      <c r="OO3764" s="0"/>
      <c r="OP3764" s="0"/>
      <c r="OQ3764" s="0"/>
      <c r="OR3764" s="0"/>
      <c r="OS3764" s="0"/>
      <c r="OT3764" s="0"/>
      <c r="OU3764" s="0"/>
      <c r="OV3764" s="0"/>
      <c r="OW3764" s="0"/>
      <c r="OX3764" s="0"/>
      <c r="OY3764" s="0"/>
      <c r="OZ3764" s="0"/>
      <c r="PA3764" s="0"/>
      <c r="PB3764" s="0"/>
      <c r="PC3764" s="0"/>
      <c r="PD3764" s="0"/>
      <c r="PE3764" s="0"/>
      <c r="PF3764" s="0"/>
      <c r="PG3764" s="0"/>
      <c r="PH3764" s="0"/>
      <c r="PI3764" s="0"/>
      <c r="PJ3764" s="0"/>
      <c r="PK3764" s="0"/>
      <c r="PL3764" s="0"/>
      <c r="PM3764" s="0"/>
      <c r="PN3764" s="0"/>
      <c r="PO3764" s="0"/>
      <c r="PP3764" s="0"/>
      <c r="PQ3764" s="0"/>
      <c r="PR3764" s="0"/>
      <c r="PS3764" s="0"/>
      <c r="PT3764" s="0"/>
      <c r="PU3764" s="0"/>
      <c r="PV3764" s="0"/>
      <c r="PW3764" s="0"/>
      <c r="PX3764" s="0"/>
      <c r="PY3764" s="0"/>
      <c r="PZ3764" s="0"/>
      <c r="QA3764" s="0"/>
      <c r="QB3764" s="0"/>
      <c r="QC3764" s="0"/>
      <c r="QD3764" s="0"/>
      <c r="QE3764" s="0"/>
      <c r="QF3764" s="0"/>
      <c r="QG3764" s="0"/>
      <c r="QH3764" s="0"/>
      <c r="QI3764" s="0"/>
      <c r="QJ3764" s="0"/>
      <c r="QK3764" s="0"/>
      <c r="QL3764" s="0"/>
      <c r="QM3764" s="0"/>
      <c r="QN3764" s="0"/>
      <c r="QO3764" s="0"/>
      <c r="QP3764" s="0"/>
      <c r="QQ3764" s="0"/>
      <c r="QR3764" s="0"/>
      <c r="QS3764" s="0"/>
      <c r="QT3764" s="0"/>
      <c r="QU3764" s="0"/>
      <c r="QV3764" s="0"/>
      <c r="QW3764" s="0"/>
      <c r="QX3764" s="0"/>
      <c r="QY3764" s="0"/>
      <c r="QZ3764" s="0"/>
      <c r="RA3764" s="0"/>
      <c r="RB3764" s="0"/>
      <c r="RC3764" s="0"/>
      <c r="RD3764" s="0"/>
      <c r="RE3764" s="0"/>
      <c r="RF3764" s="0"/>
      <c r="RG3764" s="0"/>
      <c r="RH3764" s="0"/>
      <c r="RI3764" s="0"/>
      <c r="RJ3764" s="0"/>
      <c r="RK3764" s="0"/>
      <c r="RL3764" s="0"/>
      <c r="RM3764" s="0"/>
      <c r="RN3764" s="0"/>
      <c r="RO3764" s="0"/>
      <c r="RP3764" s="0"/>
      <c r="RQ3764" s="0"/>
      <c r="RR3764" s="0"/>
      <c r="RS3764" s="0"/>
      <c r="RT3764" s="0"/>
      <c r="RU3764" s="0"/>
      <c r="RV3764" s="0"/>
      <c r="RW3764" s="0"/>
      <c r="RX3764" s="0"/>
      <c r="RY3764" s="0"/>
      <c r="RZ3764" s="0"/>
      <c r="SA3764" s="0"/>
      <c r="SB3764" s="0"/>
      <c r="SC3764" s="0"/>
      <c r="SD3764" s="0"/>
      <c r="SE3764" s="0"/>
      <c r="SF3764" s="0"/>
      <c r="SG3764" s="0"/>
      <c r="SH3764" s="0"/>
      <c r="SI3764" s="0"/>
      <c r="SJ3764" s="0"/>
      <c r="SK3764" s="0"/>
      <c r="SL3764" s="0"/>
      <c r="SM3764" s="0"/>
      <c r="SN3764" s="0"/>
      <c r="SO3764" s="0"/>
      <c r="SP3764" s="0"/>
      <c r="SQ3764" s="0"/>
      <c r="SR3764" s="0"/>
      <c r="SS3764" s="0"/>
      <c r="ST3764" s="0"/>
      <c r="SU3764" s="0"/>
      <c r="SV3764" s="0"/>
      <c r="SW3764" s="0"/>
      <c r="SX3764" s="0"/>
      <c r="SY3764" s="0"/>
      <c r="SZ3764" s="0"/>
      <c r="TA3764" s="0"/>
      <c r="TB3764" s="0"/>
      <c r="TC3764" s="0"/>
      <c r="TD3764" s="0"/>
      <c r="TE3764" s="0"/>
      <c r="TF3764" s="0"/>
      <c r="TG3764" s="0"/>
      <c r="TH3764" s="0"/>
      <c r="TI3764" s="0"/>
      <c r="TJ3764" s="0"/>
      <c r="TK3764" s="0"/>
      <c r="TL3764" s="0"/>
      <c r="TM3764" s="0"/>
      <c r="TN3764" s="0"/>
      <c r="TO3764" s="0"/>
      <c r="TP3764" s="0"/>
      <c r="TQ3764" s="0"/>
      <c r="TR3764" s="0"/>
      <c r="TS3764" s="0"/>
      <c r="TT3764" s="0"/>
      <c r="TU3764" s="0"/>
      <c r="TV3764" s="0"/>
      <c r="TW3764" s="0"/>
      <c r="TX3764" s="0"/>
      <c r="TY3764" s="0"/>
      <c r="TZ3764" s="0"/>
      <c r="UA3764" s="0"/>
      <c r="UB3764" s="0"/>
      <c r="UC3764" s="0"/>
      <c r="UD3764" s="0"/>
      <c r="UE3764" s="0"/>
      <c r="UF3764" s="0"/>
      <c r="UG3764" s="0"/>
      <c r="UH3764" s="0"/>
      <c r="UI3764" s="0"/>
      <c r="UJ3764" s="0"/>
      <c r="UK3764" s="0"/>
      <c r="UL3764" s="0"/>
      <c r="UM3764" s="0"/>
      <c r="UN3764" s="0"/>
      <c r="UO3764" s="0"/>
      <c r="UP3764" s="0"/>
      <c r="UQ3764" s="0"/>
      <c r="UR3764" s="0"/>
      <c r="US3764" s="0"/>
      <c r="UT3764" s="0"/>
      <c r="UU3764" s="0"/>
      <c r="UV3764" s="0"/>
      <c r="UW3764" s="0"/>
      <c r="UX3764" s="0"/>
      <c r="UY3764" s="0"/>
      <c r="UZ3764" s="0"/>
      <c r="VA3764" s="0"/>
      <c r="VB3764" s="0"/>
      <c r="VC3764" s="0"/>
      <c r="VD3764" s="0"/>
      <c r="VE3764" s="0"/>
      <c r="VF3764" s="0"/>
      <c r="VG3764" s="0"/>
      <c r="VH3764" s="0"/>
      <c r="VI3764" s="0"/>
      <c r="VJ3764" s="0"/>
      <c r="VK3764" s="0"/>
      <c r="VL3764" s="0"/>
      <c r="VM3764" s="0"/>
      <c r="VN3764" s="0"/>
      <c r="VO3764" s="0"/>
      <c r="VP3764" s="0"/>
      <c r="VQ3764" s="0"/>
      <c r="VR3764" s="0"/>
      <c r="VS3764" s="0"/>
      <c r="VT3764" s="0"/>
      <c r="VU3764" s="0"/>
      <c r="VV3764" s="0"/>
      <c r="VW3764" s="0"/>
      <c r="VX3764" s="0"/>
      <c r="VY3764" s="0"/>
      <c r="VZ3764" s="0"/>
      <c r="WA3764" s="0"/>
      <c r="WB3764" s="0"/>
      <c r="WC3764" s="0"/>
      <c r="WD3764" s="0"/>
      <c r="WE3764" s="0"/>
      <c r="WF3764" s="0"/>
      <c r="WG3764" s="0"/>
      <c r="WH3764" s="0"/>
      <c r="WI3764" s="0"/>
      <c r="WJ3764" s="0"/>
      <c r="WK3764" s="0"/>
      <c r="WL3764" s="0"/>
      <c r="WM3764" s="0"/>
      <c r="WN3764" s="0"/>
      <c r="WO3764" s="0"/>
      <c r="WP3764" s="0"/>
      <c r="WQ3764" s="0"/>
      <c r="WR3764" s="0"/>
      <c r="WS3764" s="0"/>
      <c r="WT3764" s="0"/>
      <c r="WU3764" s="0"/>
      <c r="WV3764" s="0"/>
      <c r="WW3764" s="0"/>
      <c r="WX3764" s="0"/>
      <c r="WY3764" s="0"/>
      <c r="WZ3764" s="0"/>
      <c r="XA3764" s="0"/>
      <c r="XB3764" s="0"/>
      <c r="XC3764" s="0"/>
      <c r="XD3764" s="0"/>
      <c r="XE3764" s="0"/>
      <c r="XF3764" s="0"/>
      <c r="XG3764" s="0"/>
      <c r="XH3764" s="0"/>
      <c r="XI3764" s="0"/>
      <c r="XJ3764" s="0"/>
      <c r="XK3764" s="0"/>
      <c r="XL3764" s="0"/>
      <c r="XM3764" s="0"/>
      <c r="XN3764" s="0"/>
      <c r="XO3764" s="0"/>
      <c r="XP3764" s="0"/>
      <c r="XQ3764" s="0"/>
      <c r="XR3764" s="0"/>
      <c r="XS3764" s="0"/>
      <c r="XT3764" s="0"/>
      <c r="XU3764" s="0"/>
      <c r="XV3764" s="0"/>
      <c r="XW3764" s="0"/>
      <c r="XX3764" s="0"/>
      <c r="XY3764" s="0"/>
      <c r="XZ3764" s="0"/>
      <c r="YA3764" s="0"/>
      <c r="YB3764" s="0"/>
      <c r="YC3764" s="0"/>
      <c r="YD3764" s="0"/>
      <c r="YE3764" s="0"/>
      <c r="YF3764" s="0"/>
      <c r="YG3764" s="0"/>
      <c r="YH3764" s="0"/>
      <c r="YI3764" s="0"/>
      <c r="YJ3764" s="0"/>
      <c r="YK3764" s="0"/>
      <c r="YL3764" s="0"/>
      <c r="YM3764" s="0"/>
      <c r="YN3764" s="0"/>
      <c r="YO3764" s="0"/>
      <c r="YP3764" s="0"/>
      <c r="YQ3764" s="0"/>
      <c r="YR3764" s="0"/>
      <c r="YS3764" s="0"/>
      <c r="YT3764" s="0"/>
      <c r="YU3764" s="0"/>
      <c r="YV3764" s="0"/>
      <c r="YW3764" s="0"/>
      <c r="YX3764" s="0"/>
      <c r="YY3764" s="0"/>
      <c r="YZ3764" s="0"/>
      <c r="ZA3764" s="0"/>
      <c r="ZB3764" s="0"/>
      <c r="ZC3764" s="0"/>
      <c r="ZD3764" s="0"/>
      <c r="ZE3764" s="0"/>
      <c r="ZF3764" s="0"/>
      <c r="ZG3764" s="0"/>
      <c r="ZH3764" s="0"/>
      <c r="ZI3764" s="0"/>
      <c r="ZJ3764" s="0"/>
      <c r="ZK3764" s="0"/>
      <c r="ZL3764" s="0"/>
      <c r="ZM3764" s="0"/>
      <c r="ZN3764" s="0"/>
      <c r="ZO3764" s="0"/>
      <c r="ZP3764" s="0"/>
      <c r="ZQ3764" s="0"/>
      <c r="ZR3764" s="0"/>
      <c r="ZS3764" s="0"/>
      <c r="ZT3764" s="0"/>
      <c r="ZU3764" s="0"/>
      <c r="ZV3764" s="0"/>
      <c r="ZW3764" s="0"/>
      <c r="ZX3764" s="0"/>
      <c r="ZY3764" s="0"/>
      <c r="ZZ3764" s="0"/>
      <c r="AAA3764" s="0"/>
      <c r="AAB3764" s="0"/>
      <c r="AAC3764" s="0"/>
      <c r="AAD3764" s="0"/>
      <c r="AAE3764" s="0"/>
      <c r="AAF3764" s="0"/>
      <c r="AAG3764" s="0"/>
      <c r="AAH3764" s="0"/>
      <c r="AAI3764" s="0"/>
      <c r="AAJ3764" s="0"/>
      <c r="AAK3764" s="0"/>
      <c r="AAL3764" s="0"/>
      <c r="AAM3764" s="0"/>
      <c r="AAN3764" s="0"/>
      <c r="AAO3764" s="0"/>
      <c r="AAP3764" s="0"/>
      <c r="AAQ3764" s="0"/>
      <c r="AAR3764" s="0"/>
      <c r="AAS3764" s="0"/>
      <c r="AAT3764" s="0"/>
      <c r="AAU3764" s="0"/>
      <c r="AAV3764" s="0"/>
      <c r="AAW3764" s="0"/>
      <c r="AAX3764" s="0"/>
      <c r="AAY3764" s="0"/>
      <c r="AAZ3764" s="0"/>
      <c r="ABA3764" s="0"/>
      <c r="ABB3764" s="0"/>
      <c r="ABC3764" s="0"/>
      <c r="ABD3764" s="0"/>
      <c r="ABE3764" s="0"/>
      <c r="ABF3764" s="0"/>
      <c r="ABG3764" s="0"/>
      <c r="ABH3764" s="0"/>
      <c r="ABI3764" s="0"/>
      <c r="ABJ3764" s="0"/>
      <c r="ABK3764" s="0"/>
      <c r="ABL3764" s="0"/>
      <c r="ABM3764" s="0"/>
      <c r="ABN3764" s="0"/>
      <c r="ABO3764" s="0"/>
      <c r="ABP3764" s="0"/>
      <c r="ABQ3764" s="0"/>
      <c r="ABR3764" s="0"/>
      <c r="ABS3764" s="0"/>
      <c r="ABT3764" s="0"/>
      <c r="ABU3764" s="0"/>
      <c r="ABV3764" s="0"/>
      <c r="ABW3764" s="0"/>
      <c r="ABX3764" s="0"/>
      <c r="ABY3764" s="0"/>
      <c r="ABZ3764" s="0"/>
      <c r="ACA3764" s="0"/>
      <c r="ACB3764" s="0"/>
      <c r="ACC3764" s="0"/>
      <c r="ACD3764" s="0"/>
      <c r="ACE3764" s="0"/>
      <c r="ACF3764" s="0"/>
      <c r="ACG3764" s="0"/>
      <c r="ACH3764" s="0"/>
      <c r="ACI3764" s="0"/>
      <c r="ACJ3764" s="0"/>
      <c r="ACK3764" s="0"/>
      <c r="ACL3764" s="0"/>
      <c r="ACM3764" s="0"/>
      <c r="ACN3764" s="0"/>
      <c r="ACO3764" s="0"/>
      <c r="ACP3764" s="0"/>
      <c r="ACQ3764" s="0"/>
      <c r="ACR3764" s="0"/>
      <c r="ACS3764" s="0"/>
      <c r="ACT3764" s="0"/>
      <c r="ACU3764" s="0"/>
      <c r="ACV3764" s="0"/>
      <c r="ACW3764" s="0"/>
      <c r="ACX3764" s="0"/>
      <c r="ACY3764" s="0"/>
      <c r="ACZ3764" s="0"/>
      <c r="ADA3764" s="0"/>
      <c r="ADB3764" s="0"/>
      <c r="ADC3764" s="0"/>
      <c r="ADD3764" s="0"/>
      <c r="ADE3764" s="0"/>
      <c r="ADF3764" s="0"/>
      <c r="ADG3764" s="0"/>
      <c r="ADH3764" s="0"/>
      <c r="ADI3764" s="0"/>
      <c r="ADJ3764" s="0"/>
      <c r="ADK3764" s="0"/>
      <c r="ADL3764" s="0"/>
      <c r="ADM3764" s="0"/>
      <c r="ADN3764" s="0"/>
      <c r="ADO3764" s="0"/>
      <c r="ADP3764" s="0"/>
      <c r="ADQ3764" s="0"/>
      <c r="ADR3764" s="0"/>
      <c r="ADS3764" s="0"/>
      <c r="ADT3764" s="0"/>
      <c r="ADU3764" s="0"/>
      <c r="ADV3764" s="0"/>
      <c r="ADW3764" s="0"/>
      <c r="ADX3764" s="0"/>
      <c r="ADY3764" s="0"/>
      <c r="ADZ3764" s="0"/>
      <c r="AEA3764" s="0"/>
      <c r="AEB3764" s="0"/>
      <c r="AEC3764" s="0"/>
      <c r="AED3764" s="0"/>
      <c r="AEE3764" s="0"/>
      <c r="AEF3764" s="0"/>
      <c r="AEG3764" s="0"/>
      <c r="AEH3764" s="0"/>
      <c r="AEI3764" s="0"/>
      <c r="AEJ3764" s="0"/>
      <c r="AEK3764" s="0"/>
      <c r="AEL3764" s="0"/>
      <c r="AEM3764" s="0"/>
      <c r="AEN3764" s="0"/>
      <c r="AEO3764" s="0"/>
      <c r="AEP3764" s="0"/>
      <c r="AEQ3764" s="0"/>
      <c r="AER3764" s="0"/>
      <c r="AES3764" s="0"/>
      <c r="AET3764" s="0"/>
      <c r="AEU3764" s="0"/>
      <c r="AEV3764" s="0"/>
      <c r="AEW3764" s="0"/>
      <c r="AEX3764" s="0"/>
      <c r="AEY3764" s="0"/>
      <c r="AEZ3764" s="0"/>
      <c r="AFA3764" s="0"/>
      <c r="AFB3764" s="0"/>
      <c r="AFC3764" s="0"/>
      <c r="AFD3764" s="0"/>
      <c r="AFE3764" s="0"/>
      <c r="AFF3764" s="0"/>
      <c r="AFG3764" s="0"/>
      <c r="AFH3764" s="0"/>
      <c r="AFI3764" s="0"/>
      <c r="AFJ3764" s="0"/>
      <c r="AFK3764" s="0"/>
      <c r="AFL3764" s="0"/>
      <c r="AFM3764" s="0"/>
      <c r="AFN3764" s="0"/>
      <c r="AFO3764" s="0"/>
      <c r="AFP3764" s="0"/>
      <c r="AFQ3764" s="0"/>
      <c r="AFR3764" s="0"/>
      <c r="AFS3764" s="0"/>
      <c r="AFT3764" s="0"/>
      <c r="AFU3764" s="0"/>
      <c r="AFV3764" s="0"/>
      <c r="AFW3764" s="0"/>
      <c r="AFX3764" s="0"/>
      <c r="AFY3764" s="0"/>
      <c r="AFZ3764" s="0"/>
      <c r="AGA3764" s="0"/>
      <c r="AGB3764" s="0"/>
      <c r="AGC3764" s="0"/>
      <c r="AGD3764" s="0"/>
      <c r="AGE3764" s="0"/>
      <c r="AGF3764" s="0"/>
      <c r="AGG3764" s="0"/>
      <c r="AGH3764" s="0"/>
      <c r="AGI3764" s="0"/>
      <c r="AGJ3764" s="0"/>
      <c r="AGK3764" s="0"/>
      <c r="AGL3764" s="0"/>
      <c r="AGM3764" s="0"/>
      <c r="AGN3764" s="0"/>
      <c r="AGO3764" s="0"/>
      <c r="AGP3764" s="0"/>
      <c r="AGQ3764" s="0"/>
      <c r="AGR3764" s="0"/>
      <c r="AGS3764" s="0"/>
      <c r="AGT3764" s="0"/>
      <c r="AGU3764" s="0"/>
      <c r="AGV3764" s="0"/>
      <c r="AGW3764" s="0"/>
      <c r="AGX3764" s="0"/>
      <c r="AGY3764" s="0"/>
      <c r="AGZ3764" s="0"/>
      <c r="AHA3764" s="0"/>
      <c r="AHB3764" s="0"/>
      <c r="AHC3764" s="0"/>
      <c r="AHD3764" s="0"/>
      <c r="AHE3764" s="0"/>
      <c r="AHF3764" s="0"/>
      <c r="AHG3764" s="0"/>
      <c r="AHH3764" s="0"/>
      <c r="AHI3764" s="0"/>
      <c r="AHJ3764" s="0"/>
      <c r="AHK3764" s="0"/>
      <c r="AHL3764" s="0"/>
      <c r="AHM3764" s="0"/>
      <c r="AHN3764" s="0"/>
      <c r="AHO3764" s="0"/>
      <c r="AHP3764" s="0"/>
      <c r="AHQ3764" s="0"/>
      <c r="AHR3764" s="0"/>
      <c r="AHS3764" s="0"/>
      <c r="AHT3764" s="0"/>
      <c r="AHU3764" s="0"/>
      <c r="AHV3764" s="0"/>
      <c r="AHW3764" s="0"/>
      <c r="AHX3764" s="0"/>
      <c r="AHY3764" s="0"/>
      <c r="AHZ3764" s="0"/>
      <c r="AIA3764" s="0"/>
      <c r="AIB3764" s="0"/>
      <c r="AIC3764" s="0"/>
      <c r="AID3764" s="0"/>
      <c r="AIE3764" s="0"/>
      <c r="AIF3764" s="0"/>
      <c r="AIG3764" s="0"/>
      <c r="AIH3764" s="0"/>
      <c r="AII3764" s="0"/>
      <c r="AIJ3764" s="0"/>
      <c r="AIK3764" s="0"/>
      <c r="AIL3764" s="0"/>
      <c r="AIM3764" s="0"/>
      <c r="AIN3764" s="0"/>
      <c r="AIO3764" s="0"/>
      <c r="AIP3764" s="0"/>
      <c r="AIQ3764" s="0"/>
      <c r="AIR3764" s="0"/>
      <c r="AIS3764" s="0"/>
      <c r="AIT3764" s="0"/>
      <c r="AIU3764" s="0"/>
      <c r="AIV3764" s="0"/>
      <c r="AIW3764" s="0"/>
      <c r="AIX3764" s="0"/>
      <c r="AIY3764" s="0"/>
      <c r="AIZ3764" s="0"/>
      <c r="AJA3764" s="0"/>
      <c r="AJB3764" s="0"/>
      <c r="AJC3764" s="0"/>
      <c r="AJD3764" s="0"/>
      <c r="AJE3764" s="0"/>
      <c r="AJF3764" s="0"/>
      <c r="AJG3764" s="0"/>
      <c r="AJH3764" s="0"/>
      <c r="AJI3764" s="0"/>
      <c r="AJJ3764" s="0"/>
      <c r="AJK3764" s="0"/>
      <c r="AJL3764" s="0"/>
      <c r="AJM3764" s="0"/>
      <c r="AJN3764" s="0"/>
      <c r="AJO3764" s="0"/>
      <c r="AJP3764" s="0"/>
      <c r="AJQ3764" s="0"/>
      <c r="AJR3764" s="0"/>
      <c r="AJS3764" s="0"/>
      <c r="AJT3764" s="0"/>
      <c r="AJU3764" s="0"/>
      <c r="AJV3764" s="0"/>
      <c r="AJW3764" s="0"/>
      <c r="AJX3764" s="0"/>
      <c r="AJY3764" s="0"/>
      <c r="AJZ3764" s="0"/>
      <c r="AKA3764" s="0"/>
      <c r="AKB3764" s="0"/>
      <c r="AKC3764" s="0"/>
      <c r="AKD3764" s="0"/>
      <c r="AKE3764" s="0"/>
      <c r="AKF3764" s="0"/>
      <c r="AKG3764" s="0"/>
      <c r="AKH3764" s="0"/>
      <c r="AKI3764" s="0"/>
      <c r="AKJ3764" s="0"/>
      <c r="AKK3764" s="0"/>
      <c r="AKL3764" s="0"/>
      <c r="AKM3764" s="0"/>
      <c r="AKN3764" s="0"/>
      <c r="AKO3764" s="0"/>
      <c r="AKP3764" s="0"/>
      <c r="AKQ3764" s="0"/>
      <c r="AKR3764" s="0"/>
      <c r="AKS3764" s="0"/>
      <c r="AKT3764" s="0"/>
      <c r="AKU3764" s="0"/>
      <c r="AKV3764" s="0"/>
      <c r="AKW3764" s="0"/>
      <c r="AKX3764" s="0"/>
      <c r="AKY3764" s="0"/>
      <c r="AKZ3764" s="0"/>
      <c r="ALA3764" s="0"/>
      <c r="ALB3764" s="0"/>
      <c r="ALC3764" s="0"/>
      <c r="ALD3764" s="0"/>
      <c r="ALE3764" s="0"/>
      <c r="ALF3764" s="0"/>
      <c r="ALG3764" s="0"/>
      <c r="ALH3764" s="0"/>
      <c r="ALI3764" s="0"/>
      <c r="ALJ3764" s="0"/>
      <c r="ALK3764" s="0"/>
      <c r="ALL3764" s="0"/>
      <c r="ALM3764" s="0"/>
      <c r="ALN3764" s="0"/>
      <c r="ALO3764" s="0"/>
      <c r="ALP3764" s="0"/>
      <c r="ALQ3764" s="0"/>
      <c r="ALR3764" s="0"/>
      <c r="ALS3764" s="0"/>
      <c r="ALT3764" s="0"/>
      <c r="ALU3764" s="0"/>
      <c r="ALV3764" s="0"/>
      <c r="ALW3764" s="0"/>
      <c r="ALX3764" s="0"/>
      <c r="ALY3764" s="0"/>
      <c r="ALZ3764" s="0"/>
      <c r="AMA3764" s="0"/>
      <c r="AMB3764" s="0"/>
      <c r="AMC3764" s="0"/>
      <c r="AMD3764" s="0"/>
      <c r="AME3764" s="0"/>
      <c r="AMF3764" s="0"/>
      <c r="AMG3764" s="0"/>
      <c r="AMH3764" s="0"/>
      <c r="AMI3764" s="0"/>
    </row>
    <row r="3765" customFormat="false" ht="12.75" hidden="false" customHeight="false" outlineLevel="0" collapsed="false">
      <c r="A3765" s="1" t="s">
        <v>3945</v>
      </c>
      <c r="C3765" s="99" t="s">
        <v>3954</v>
      </c>
      <c r="D3765" s="100" t="s">
        <v>13</v>
      </c>
      <c r="E3765" s="72" t="n">
        <v>1.8</v>
      </c>
      <c r="F3765" s="73" t="n">
        <v>1.29</v>
      </c>
      <c r="G3765" s="72" t="s">
        <v>3947</v>
      </c>
      <c r="I3765" s="3"/>
      <c r="BM3765" s="0"/>
      <c r="BN3765" s="0"/>
      <c r="BO3765" s="0"/>
      <c r="BP3765" s="0"/>
      <c r="BQ3765" s="0"/>
      <c r="BR3765" s="0"/>
      <c r="BS3765" s="0"/>
      <c r="BT3765" s="0"/>
      <c r="BU3765" s="0"/>
      <c r="BV3765" s="0"/>
      <c r="BW3765" s="0"/>
      <c r="BX3765" s="0"/>
      <c r="BY3765" s="0"/>
      <c r="BZ3765" s="0"/>
      <c r="CA3765" s="0"/>
      <c r="CB3765" s="0"/>
      <c r="CC3765" s="0"/>
      <c r="CD3765" s="0"/>
      <c r="CE3765" s="0"/>
      <c r="CF3765" s="0"/>
      <c r="CG3765" s="0"/>
      <c r="CH3765" s="0"/>
      <c r="CI3765" s="0"/>
      <c r="CJ3765" s="0"/>
      <c r="CK3765" s="0"/>
      <c r="CL3765" s="0"/>
      <c r="CM3765" s="0"/>
      <c r="CN3765" s="0"/>
      <c r="CO3765" s="0"/>
      <c r="CP3765" s="0"/>
      <c r="CQ3765" s="0"/>
      <c r="CR3765" s="0"/>
      <c r="CS3765" s="0"/>
      <c r="CT3765" s="0"/>
      <c r="CU3765" s="0"/>
      <c r="CV3765" s="0"/>
      <c r="CW3765" s="0"/>
      <c r="CX3765" s="0"/>
      <c r="CY3765" s="0"/>
      <c r="CZ3765" s="0"/>
      <c r="DA3765" s="0"/>
      <c r="DB3765" s="0"/>
      <c r="DC3765" s="0"/>
      <c r="DD3765" s="0"/>
      <c r="DE3765" s="0"/>
      <c r="DF3765" s="0"/>
      <c r="DG3765" s="0"/>
      <c r="DH3765" s="0"/>
      <c r="DI3765" s="0"/>
      <c r="DJ3765" s="0"/>
      <c r="DK3765" s="0"/>
      <c r="DL3765" s="0"/>
      <c r="DM3765" s="0"/>
      <c r="DN3765" s="0"/>
      <c r="DO3765" s="0"/>
      <c r="DP3765" s="0"/>
      <c r="DQ3765" s="0"/>
      <c r="DR3765" s="0"/>
      <c r="DS3765" s="0"/>
      <c r="DT3765" s="0"/>
      <c r="DU3765" s="0"/>
      <c r="DV3765" s="0"/>
      <c r="DW3765" s="0"/>
      <c r="DX3765" s="0"/>
      <c r="DY3765" s="0"/>
      <c r="DZ3765" s="0"/>
      <c r="EA3765" s="0"/>
      <c r="EB3765" s="0"/>
      <c r="EC3765" s="0"/>
      <c r="ED3765" s="0"/>
      <c r="EE3765" s="0"/>
      <c r="EF3765" s="0"/>
      <c r="EG3765" s="0"/>
      <c r="EH3765" s="0"/>
      <c r="EI3765" s="0"/>
      <c r="EJ3765" s="0"/>
      <c r="EK3765" s="0"/>
      <c r="EL3765" s="0"/>
      <c r="EM3765" s="0"/>
      <c r="EN3765" s="0"/>
      <c r="EO3765" s="0"/>
      <c r="EP3765" s="0"/>
      <c r="EQ3765" s="0"/>
      <c r="ER3765" s="0"/>
      <c r="ES3765" s="0"/>
      <c r="ET3765" s="0"/>
      <c r="EU3765" s="0"/>
      <c r="EV3765" s="0"/>
      <c r="EW3765" s="0"/>
      <c r="EX3765" s="0"/>
      <c r="EY3765" s="0"/>
      <c r="EZ3765" s="0"/>
      <c r="FA3765" s="0"/>
      <c r="FB3765" s="0"/>
      <c r="FC3765" s="0"/>
      <c r="FD3765" s="0"/>
      <c r="FE3765" s="0"/>
      <c r="FF3765" s="0"/>
      <c r="FG3765" s="0"/>
      <c r="FH3765" s="0"/>
      <c r="FI3765" s="0"/>
      <c r="FJ3765" s="0"/>
      <c r="FK3765" s="0"/>
      <c r="FL3765" s="0"/>
      <c r="FM3765" s="0"/>
      <c r="FN3765" s="0"/>
      <c r="FO3765" s="0"/>
      <c r="FP3765" s="0"/>
      <c r="FQ3765" s="0"/>
      <c r="FR3765" s="0"/>
      <c r="FS3765" s="0"/>
      <c r="FT3765" s="0"/>
      <c r="FU3765" s="0"/>
      <c r="FV3765" s="0"/>
      <c r="FW3765" s="0"/>
      <c r="FX3765" s="0"/>
      <c r="FY3765" s="0"/>
      <c r="FZ3765" s="0"/>
      <c r="GA3765" s="0"/>
      <c r="GB3765" s="0"/>
      <c r="GC3765" s="0"/>
      <c r="GD3765" s="0"/>
      <c r="GE3765" s="0"/>
      <c r="GF3765" s="0"/>
      <c r="GG3765" s="0"/>
      <c r="GH3765" s="0"/>
      <c r="GI3765" s="0"/>
      <c r="GJ3765" s="0"/>
      <c r="GK3765" s="0"/>
      <c r="GL3765" s="0"/>
      <c r="GM3765" s="0"/>
      <c r="GN3765" s="0"/>
      <c r="GO3765" s="0"/>
      <c r="GP3765" s="0"/>
      <c r="GQ3765" s="0"/>
      <c r="GR3765" s="0"/>
      <c r="GS3765" s="0"/>
      <c r="GT3765" s="0"/>
      <c r="GU3765" s="0"/>
      <c r="GV3765" s="0"/>
      <c r="GW3765" s="0"/>
      <c r="GX3765" s="0"/>
      <c r="GY3765" s="0"/>
      <c r="GZ3765" s="0"/>
      <c r="HA3765" s="0"/>
      <c r="HB3765" s="0"/>
      <c r="HC3765" s="0"/>
      <c r="HD3765" s="0"/>
      <c r="HE3765" s="0"/>
      <c r="HF3765" s="0"/>
      <c r="HG3765" s="0"/>
      <c r="HH3765" s="0"/>
      <c r="HI3765" s="0"/>
      <c r="HJ3765" s="0"/>
      <c r="HK3765" s="0"/>
      <c r="HL3765" s="0"/>
      <c r="HM3765" s="0"/>
      <c r="HN3765" s="0"/>
      <c r="HO3765" s="0"/>
      <c r="HP3765" s="0"/>
      <c r="HQ3765" s="0"/>
      <c r="HR3765" s="0"/>
      <c r="HS3765" s="0"/>
      <c r="HT3765" s="0"/>
      <c r="HU3765" s="0"/>
      <c r="HV3765" s="0"/>
      <c r="HW3765" s="0"/>
      <c r="HX3765" s="0"/>
      <c r="HY3765" s="0"/>
      <c r="HZ3765" s="0"/>
      <c r="IA3765" s="0"/>
      <c r="IB3765" s="0"/>
      <c r="IC3765" s="0"/>
      <c r="ID3765" s="0"/>
      <c r="IE3765" s="0"/>
      <c r="IF3765" s="0"/>
      <c r="IG3765" s="0"/>
      <c r="IH3765" s="0"/>
      <c r="II3765" s="0"/>
      <c r="IJ3765" s="0"/>
      <c r="IK3765" s="0"/>
      <c r="IL3765" s="0"/>
      <c r="IM3765" s="0"/>
      <c r="IN3765" s="0"/>
      <c r="IO3765" s="0"/>
      <c r="IP3765" s="0"/>
      <c r="IQ3765" s="0"/>
      <c r="IR3765" s="0"/>
      <c r="IS3765" s="0"/>
      <c r="IT3765" s="0"/>
      <c r="IU3765" s="0"/>
      <c r="IV3765" s="0"/>
      <c r="IW3765" s="0"/>
      <c r="IX3765" s="0"/>
      <c r="IY3765" s="0"/>
      <c r="IZ3765" s="0"/>
      <c r="JA3765" s="0"/>
      <c r="JB3765" s="0"/>
      <c r="JC3765" s="0"/>
      <c r="JD3765" s="0"/>
      <c r="JE3765" s="0"/>
      <c r="JF3765" s="0"/>
      <c r="JG3765" s="0"/>
      <c r="JH3765" s="0"/>
      <c r="JI3765" s="0"/>
      <c r="JJ3765" s="0"/>
      <c r="JK3765" s="0"/>
      <c r="JL3765" s="0"/>
      <c r="JM3765" s="0"/>
      <c r="JN3765" s="0"/>
      <c r="JO3765" s="0"/>
      <c r="JP3765" s="0"/>
      <c r="JQ3765" s="0"/>
      <c r="JR3765" s="0"/>
      <c r="JS3765" s="0"/>
      <c r="JT3765" s="0"/>
      <c r="JU3765" s="0"/>
      <c r="JV3765" s="0"/>
      <c r="JW3765" s="0"/>
      <c r="JX3765" s="0"/>
      <c r="JY3765" s="0"/>
      <c r="JZ3765" s="0"/>
      <c r="KA3765" s="0"/>
      <c r="KB3765" s="0"/>
      <c r="KC3765" s="0"/>
      <c r="KD3765" s="0"/>
      <c r="KE3765" s="0"/>
      <c r="KF3765" s="0"/>
      <c r="KG3765" s="0"/>
      <c r="KH3765" s="0"/>
      <c r="KI3765" s="0"/>
      <c r="KJ3765" s="0"/>
      <c r="KK3765" s="0"/>
      <c r="KL3765" s="0"/>
      <c r="KM3765" s="0"/>
      <c r="KN3765" s="0"/>
      <c r="KO3765" s="0"/>
      <c r="KP3765" s="0"/>
      <c r="KQ3765" s="0"/>
      <c r="KR3765" s="0"/>
      <c r="KS3765" s="0"/>
      <c r="KT3765" s="0"/>
      <c r="KU3765" s="0"/>
      <c r="KV3765" s="0"/>
      <c r="KW3765" s="0"/>
      <c r="KX3765" s="0"/>
      <c r="KY3765" s="0"/>
      <c r="KZ3765" s="0"/>
      <c r="LA3765" s="0"/>
      <c r="LB3765" s="0"/>
      <c r="LC3765" s="0"/>
      <c r="LD3765" s="0"/>
      <c r="LE3765" s="0"/>
      <c r="LF3765" s="0"/>
      <c r="LG3765" s="0"/>
      <c r="LH3765" s="0"/>
      <c r="LI3765" s="0"/>
      <c r="LJ3765" s="0"/>
      <c r="LK3765" s="0"/>
      <c r="LL3765" s="0"/>
      <c r="LM3765" s="0"/>
      <c r="LN3765" s="0"/>
      <c r="LO3765" s="0"/>
      <c r="LP3765" s="0"/>
      <c r="LQ3765" s="0"/>
      <c r="LR3765" s="0"/>
      <c r="LS3765" s="0"/>
      <c r="LT3765" s="0"/>
      <c r="LU3765" s="0"/>
      <c r="LV3765" s="0"/>
      <c r="LW3765" s="0"/>
      <c r="LX3765" s="0"/>
      <c r="LY3765" s="0"/>
      <c r="LZ3765" s="0"/>
      <c r="MA3765" s="0"/>
      <c r="MB3765" s="0"/>
      <c r="MC3765" s="0"/>
      <c r="MD3765" s="0"/>
      <c r="ME3765" s="0"/>
      <c r="MF3765" s="0"/>
      <c r="MG3765" s="0"/>
      <c r="MH3765" s="0"/>
      <c r="MI3765" s="0"/>
      <c r="MJ3765" s="0"/>
      <c r="MK3765" s="0"/>
      <c r="ML3765" s="0"/>
      <c r="MM3765" s="0"/>
      <c r="MN3765" s="0"/>
      <c r="MO3765" s="0"/>
      <c r="MP3765" s="0"/>
      <c r="MQ3765" s="0"/>
      <c r="MR3765" s="0"/>
      <c r="MS3765" s="0"/>
      <c r="MT3765" s="0"/>
      <c r="MU3765" s="0"/>
      <c r="MV3765" s="0"/>
      <c r="MW3765" s="0"/>
      <c r="MX3765" s="0"/>
      <c r="MY3765" s="0"/>
      <c r="MZ3765" s="0"/>
      <c r="NA3765" s="0"/>
      <c r="NB3765" s="0"/>
      <c r="NC3765" s="0"/>
      <c r="ND3765" s="0"/>
      <c r="NE3765" s="0"/>
      <c r="NF3765" s="0"/>
      <c r="NG3765" s="0"/>
      <c r="NH3765" s="0"/>
      <c r="NI3765" s="0"/>
      <c r="NJ3765" s="0"/>
      <c r="NK3765" s="0"/>
      <c r="NL3765" s="0"/>
      <c r="NM3765" s="0"/>
      <c r="NN3765" s="0"/>
      <c r="NO3765" s="0"/>
      <c r="NP3765" s="0"/>
      <c r="NQ3765" s="0"/>
      <c r="NR3765" s="0"/>
      <c r="NS3765" s="0"/>
      <c r="NT3765" s="0"/>
      <c r="NU3765" s="0"/>
      <c r="NV3765" s="0"/>
      <c r="NW3765" s="0"/>
      <c r="NX3765" s="0"/>
      <c r="NY3765" s="0"/>
      <c r="NZ3765" s="0"/>
      <c r="OA3765" s="0"/>
      <c r="OB3765" s="0"/>
      <c r="OC3765" s="0"/>
      <c r="OD3765" s="0"/>
      <c r="OE3765" s="0"/>
      <c r="OF3765" s="0"/>
      <c r="OG3765" s="0"/>
      <c r="OH3765" s="0"/>
      <c r="OI3765" s="0"/>
      <c r="OJ3765" s="0"/>
      <c r="OK3765" s="0"/>
      <c r="OL3765" s="0"/>
      <c r="OM3765" s="0"/>
      <c r="ON3765" s="0"/>
      <c r="OO3765" s="0"/>
      <c r="OP3765" s="0"/>
      <c r="OQ3765" s="0"/>
      <c r="OR3765" s="0"/>
      <c r="OS3765" s="0"/>
      <c r="OT3765" s="0"/>
      <c r="OU3765" s="0"/>
      <c r="OV3765" s="0"/>
      <c r="OW3765" s="0"/>
      <c r="OX3765" s="0"/>
      <c r="OY3765" s="0"/>
      <c r="OZ3765" s="0"/>
      <c r="PA3765" s="0"/>
      <c r="PB3765" s="0"/>
      <c r="PC3765" s="0"/>
      <c r="PD3765" s="0"/>
      <c r="PE3765" s="0"/>
      <c r="PF3765" s="0"/>
      <c r="PG3765" s="0"/>
      <c r="PH3765" s="0"/>
      <c r="PI3765" s="0"/>
      <c r="PJ3765" s="0"/>
      <c r="PK3765" s="0"/>
      <c r="PL3765" s="0"/>
      <c r="PM3765" s="0"/>
      <c r="PN3765" s="0"/>
      <c r="PO3765" s="0"/>
      <c r="PP3765" s="0"/>
      <c r="PQ3765" s="0"/>
      <c r="PR3765" s="0"/>
      <c r="PS3765" s="0"/>
      <c r="PT3765" s="0"/>
      <c r="PU3765" s="0"/>
      <c r="PV3765" s="0"/>
      <c r="PW3765" s="0"/>
      <c r="PX3765" s="0"/>
      <c r="PY3765" s="0"/>
      <c r="PZ3765" s="0"/>
      <c r="QA3765" s="0"/>
      <c r="QB3765" s="0"/>
      <c r="QC3765" s="0"/>
      <c r="QD3765" s="0"/>
      <c r="QE3765" s="0"/>
      <c r="QF3765" s="0"/>
      <c r="QG3765" s="0"/>
      <c r="QH3765" s="0"/>
      <c r="QI3765" s="0"/>
      <c r="QJ3765" s="0"/>
      <c r="QK3765" s="0"/>
      <c r="QL3765" s="0"/>
      <c r="QM3765" s="0"/>
      <c r="QN3765" s="0"/>
      <c r="QO3765" s="0"/>
      <c r="QP3765" s="0"/>
      <c r="QQ3765" s="0"/>
      <c r="QR3765" s="0"/>
      <c r="QS3765" s="0"/>
      <c r="QT3765" s="0"/>
      <c r="QU3765" s="0"/>
      <c r="QV3765" s="0"/>
      <c r="QW3765" s="0"/>
      <c r="QX3765" s="0"/>
      <c r="QY3765" s="0"/>
      <c r="QZ3765" s="0"/>
      <c r="RA3765" s="0"/>
      <c r="RB3765" s="0"/>
      <c r="RC3765" s="0"/>
      <c r="RD3765" s="0"/>
      <c r="RE3765" s="0"/>
      <c r="RF3765" s="0"/>
      <c r="RG3765" s="0"/>
      <c r="RH3765" s="0"/>
      <c r="RI3765" s="0"/>
      <c r="RJ3765" s="0"/>
      <c r="RK3765" s="0"/>
      <c r="RL3765" s="0"/>
      <c r="RM3765" s="0"/>
      <c r="RN3765" s="0"/>
      <c r="RO3765" s="0"/>
      <c r="RP3765" s="0"/>
      <c r="RQ3765" s="0"/>
      <c r="RR3765" s="0"/>
      <c r="RS3765" s="0"/>
      <c r="RT3765" s="0"/>
      <c r="RU3765" s="0"/>
      <c r="RV3765" s="0"/>
      <c r="RW3765" s="0"/>
      <c r="RX3765" s="0"/>
      <c r="RY3765" s="0"/>
      <c r="RZ3765" s="0"/>
      <c r="SA3765" s="0"/>
      <c r="SB3765" s="0"/>
      <c r="SC3765" s="0"/>
      <c r="SD3765" s="0"/>
      <c r="SE3765" s="0"/>
      <c r="SF3765" s="0"/>
      <c r="SG3765" s="0"/>
      <c r="SH3765" s="0"/>
      <c r="SI3765" s="0"/>
      <c r="SJ3765" s="0"/>
      <c r="SK3765" s="0"/>
      <c r="SL3765" s="0"/>
      <c r="SM3765" s="0"/>
      <c r="SN3765" s="0"/>
      <c r="SO3765" s="0"/>
      <c r="SP3765" s="0"/>
      <c r="SQ3765" s="0"/>
      <c r="SR3765" s="0"/>
      <c r="SS3765" s="0"/>
      <c r="ST3765" s="0"/>
      <c r="SU3765" s="0"/>
      <c r="SV3765" s="0"/>
      <c r="SW3765" s="0"/>
      <c r="SX3765" s="0"/>
      <c r="SY3765" s="0"/>
      <c r="SZ3765" s="0"/>
      <c r="TA3765" s="0"/>
      <c r="TB3765" s="0"/>
      <c r="TC3765" s="0"/>
      <c r="TD3765" s="0"/>
      <c r="TE3765" s="0"/>
      <c r="TF3765" s="0"/>
      <c r="TG3765" s="0"/>
      <c r="TH3765" s="0"/>
      <c r="TI3765" s="0"/>
      <c r="TJ3765" s="0"/>
      <c r="TK3765" s="0"/>
      <c r="TL3765" s="0"/>
      <c r="TM3765" s="0"/>
      <c r="TN3765" s="0"/>
      <c r="TO3765" s="0"/>
      <c r="TP3765" s="0"/>
      <c r="TQ3765" s="0"/>
      <c r="TR3765" s="0"/>
      <c r="TS3765" s="0"/>
      <c r="TT3765" s="0"/>
      <c r="TU3765" s="0"/>
      <c r="TV3765" s="0"/>
      <c r="TW3765" s="0"/>
      <c r="TX3765" s="0"/>
      <c r="TY3765" s="0"/>
      <c r="TZ3765" s="0"/>
      <c r="UA3765" s="0"/>
      <c r="UB3765" s="0"/>
      <c r="UC3765" s="0"/>
      <c r="UD3765" s="0"/>
      <c r="UE3765" s="0"/>
      <c r="UF3765" s="0"/>
      <c r="UG3765" s="0"/>
      <c r="UH3765" s="0"/>
      <c r="UI3765" s="0"/>
      <c r="UJ3765" s="0"/>
      <c r="UK3765" s="0"/>
      <c r="UL3765" s="0"/>
      <c r="UM3765" s="0"/>
      <c r="UN3765" s="0"/>
      <c r="UO3765" s="0"/>
      <c r="UP3765" s="0"/>
      <c r="UQ3765" s="0"/>
      <c r="UR3765" s="0"/>
      <c r="US3765" s="0"/>
      <c r="UT3765" s="0"/>
      <c r="UU3765" s="0"/>
      <c r="UV3765" s="0"/>
      <c r="UW3765" s="0"/>
      <c r="UX3765" s="0"/>
      <c r="UY3765" s="0"/>
      <c r="UZ3765" s="0"/>
      <c r="VA3765" s="0"/>
      <c r="VB3765" s="0"/>
      <c r="VC3765" s="0"/>
      <c r="VD3765" s="0"/>
      <c r="VE3765" s="0"/>
      <c r="VF3765" s="0"/>
      <c r="VG3765" s="0"/>
      <c r="VH3765" s="0"/>
      <c r="VI3765" s="0"/>
      <c r="VJ3765" s="0"/>
      <c r="VK3765" s="0"/>
      <c r="VL3765" s="0"/>
      <c r="VM3765" s="0"/>
      <c r="VN3765" s="0"/>
      <c r="VO3765" s="0"/>
      <c r="VP3765" s="0"/>
      <c r="VQ3765" s="0"/>
      <c r="VR3765" s="0"/>
      <c r="VS3765" s="0"/>
      <c r="VT3765" s="0"/>
      <c r="VU3765" s="0"/>
      <c r="VV3765" s="0"/>
      <c r="VW3765" s="0"/>
      <c r="VX3765" s="0"/>
      <c r="VY3765" s="0"/>
      <c r="VZ3765" s="0"/>
      <c r="WA3765" s="0"/>
      <c r="WB3765" s="0"/>
      <c r="WC3765" s="0"/>
      <c r="WD3765" s="0"/>
      <c r="WE3765" s="0"/>
      <c r="WF3765" s="0"/>
      <c r="WG3765" s="0"/>
      <c r="WH3765" s="0"/>
      <c r="WI3765" s="0"/>
      <c r="WJ3765" s="0"/>
      <c r="WK3765" s="0"/>
      <c r="WL3765" s="0"/>
      <c r="WM3765" s="0"/>
      <c r="WN3765" s="0"/>
      <c r="WO3765" s="0"/>
      <c r="WP3765" s="0"/>
      <c r="WQ3765" s="0"/>
      <c r="WR3765" s="0"/>
      <c r="WS3765" s="0"/>
      <c r="WT3765" s="0"/>
      <c r="WU3765" s="0"/>
      <c r="WV3765" s="0"/>
      <c r="WW3765" s="0"/>
      <c r="WX3765" s="0"/>
      <c r="WY3765" s="0"/>
      <c r="WZ3765" s="0"/>
      <c r="XA3765" s="0"/>
      <c r="XB3765" s="0"/>
      <c r="XC3765" s="0"/>
      <c r="XD3765" s="0"/>
      <c r="XE3765" s="0"/>
      <c r="XF3765" s="0"/>
      <c r="XG3765" s="0"/>
      <c r="XH3765" s="0"/>
      <c r="XI3765" s="0"/>
      <c r="XJ3765" s="0"/>
      <c r="XK3765" s="0"/>
      <c r="XL3765" s="0"/>
      <c r="XM3765" s="0"/>
      <c r="XN3765" s="0"/>
      <c r="XO3765" s="0"/>
      <c r="XP3765" s="0"/>
      <c r="XQ3765" s="0"/>
      <c r="XR3765" s="0"/>
      <c r="XS3765" s="0"/>
      <c r="XT3765" s="0"/>
      <c r="XU3765" s="0"/>
      <c r="XV3765" s="0"/>
      <c r="XW3765" s="0"/>
      <c r="XX3765" s="0"/>
      <c r="XY3765" s="0"/>
      <c r="XZ3765" s="0"/>
      <c r="YA3765" s="0"/>
      <c r="YB3765" s="0"/>
      <c r="YC3765" s="0"/>
      <c r="YD3765" s="0"/>
      <c r="YE3765" s="0"/>
      <c r="YF3765" s="0"/>
      <c r="YG3765" s="0"/>
      <c r="YH3765" s="0"/>
      <c r="YI3765" s="0"/>
      <c r="YJ3765" s="0"/>
      <c r="YK3765" s="0"/>
      <c r="YL3765" s="0"/>
      <c r="YM3765" s="0"/>
      <c r="YN3765" s="0"/>
      <c r="YO3765" s="0"/>
      <c r="YP3765" s="0"/>
      <c r="YQ3765" s="0"/>
      <c r="YR3765" s="0"/>
      <c r="YS3765" s="0"/>
      <c r="YT3765" s="0"/>
      <c r="YU3765" s="0"/>
      <c r="YV3765" s="0"/>
      <c r="YW3765" s="0"/>
      <c r="YX3765" s="0"/>
      <c r="YY3765" s="0"/>
      <c r="YZ3765" s="0"/>
      <c r="ZA3765" s="0"/>
      <c r="ZB3765" s="0"/>
      <c r="ZC3765" s="0"/>
      <c r="ZD3765" s="0"/>
      <c r="ZE3765" s="0"/>
      <c r="ZF3765" s="0"/>
      <c r="ZG3765" s="0"/>
      <c r="ZH3765" s="0"/>
      <c r="ZI3765" s="0"/>
      <c r="ZJ3765" s="0"/>
      <c r="ZK3765" s="0"/>
      <c r="ZL3765" s="0"/>
      <c r="ZM3765" s="0"/>
      <c r="ZN3765" s="0"/>
      <c r="ZO3765" s="0"/>
      <c r="ZP3765" s="0"/>
      <c r="ZQ3765" s="0"/>
      <c r="ZR3765" s="0"/>
      <c r="ZS3765" s="0"/>
      <c r="ZT3765" s="0"/>
      <c r="ZU3765" s="0"/>
      <c r="ZV3765" s="0"/>
      <c r="ZW3765" s="0"/>
      <c r="ZX3765" s="0"/>
      <c r="ZY3765" s="0"/>
      <c r="ZZ3765" s="0"/>
      <c r="AAA3765" s="0"/>
      <c r="AAB3765" s="0"/>
      <c r="AAC3765" s="0"/>
      <c r="AAD3765" s="0"/>
      <c r="AAE3765" s="0"/>
      <c r="AAF3765" s="0"/>
      <c r="AAG3765" s="0"/>
      <c r="AAH3765" s="0"/>
      <c r="AAI3765" s="0"/>
      <c r="AAJ3765" s="0"/>
      <c r="AAK3765" s="0"/>
      <c r="AAL3765" s="0"/>
      <c r="AAM3765" s="0"/>
      <c r="AAN3765" s="0"/>
      <c r="AAO3765" s="0"/>
      <c r="AAP3765" s="0"/>
      <c r="AAQ3765" s="0"/>
      <c r="AAR3765" s="0"/>
      <c r="AAS3765" s="0"/>
      <c r="AAT3765" s="0"/>
      <c r="AAU3765" s="0"/>
      <c r="AAV3765" s="0"/>
      <c r="AAW3765" s="0"/>
      <c r="AAX3765" s="0"/>
      <c r="AAY3765" s="0"/>
      <c r="AAZ3765" s="0"/>
      <c r="ABA3765" s="0"/>
      <c r="ABB3765" s="0"/>
      <c r="ABC3765" s="0"/>
      <c r="ABD3765" s="0"/>
      <c r="ABE3765" s="0"/>
      <c r="ABF3765" s="0"/>
      <c r="ABG3765" s="0"/>
      <c r="ABH3765" s="0"/>
      <c r="ABI3765" s="0"/>
      <c r="ABJ3765" s="0"/>
      <c r="ABK3765" s="0"/>
      <c r="ABL3765" s="0"/>
      <c r="ABM3765" s="0"/>
      <c r="ABN3765" s="0"/>
      <c r="ABO3765" s="0"/>
      <c r="ABP3765" s="0"/>
      <c r="ABQ3765" s="0"/>
      <c r="ABR3765" s="0"/>
      <c r="ABS3765" s="0"/>
      <c r="ABT3765" s="0"/>
      <c r="ABU3765" s="0"/>
      <c r="ABV3765" s="0"/>
      <c r="ABW3765" s="0"/>
      <c r="ABX3765" s="0"/>
      <c r="ABY3765" s="0"/>
      <c r="ABZ3765" s="0"/>
      <c r="ACA3765" s="0"/>
      <c r="ACB3765" s="0"/>
      <c r="ACC3765" s="0"/>
      <c r="ACD3765" s="0"/>
      <c r="ACE3765" s="0"/>
      <c r="ACF3765" s="0"/>
      <c r="ACG3765" s="0"/>
      <c r="ACH3765" s="0"/>
      <c r="ACI3765" s="0"/>
      <c r="ACJ3765" s="0"/>
      <c r="ACK3765" s="0"/>
      <c r="ACL3765" s="0"/>
      <c r="ACM3765" s="0"/>
      <c r="ACN3765" s="0"/>
      <c r="ACO3765" s="0"/>
      <c r="ACP3765" s="0"/>
      <c r="ACQ3765" s="0"/>
      <c r="ACR3765" s="0"/>
      <c r="ACS3765" s="0"/>
      <c r="ACT3765" s="0"/>
      <c r="ACU3765" s="0"/>
      <c r="ACV3765" s="0"/>
      <c r="ACW3765" s="0"/>
      <c r="ACX3765" s="0"/>
      <c r="ACY3765" s="0"/>
      <c r="ACZ3765" s="0"/>
      <c r="ADA3765" s="0"/>
      <c r="ADB3765" s="0"/>
      <c r="ADC3765" s="0"/>
      <c r="ADD3765" s="0"/>
      <c r="ADE3765" s="0"/>
      <c r="ADF3765" s="0"/>
      <c r="ADG3765" s="0"/>
      <c r="ADH3765" s="0"/>
      <c r="ADI3765" s="0"/>
      <c r="ADJ3765" s="0"/>
      <c r="ADK3765" s="0"/>
      <c r="ADL3765" s="0"/>
      <c r="ADM3765" s="0"/>
      <c r="ADN3765" s="0"/>
      <c r="ADO3765" s="0"/>
      <c r="ADP3765" s="0"/>
      <c r="ADQ3765" s="0"/>
      <c r="ADR3765" s="0"/>
      <c r="ADS3765" s="0"/>
      <c r="ADT3765" s="0"/>
      <c r="ADU3765" s="0"/>
      <c r="ADV3765" s="0"/>
      <c r="ADW3765" s="0"/>
      <c r="ADX3765" s="0"/>
      <c r="ADY3765" s="0"/>
      <c r="ADZ3765" s="0"/>
      <c r="AEA3765" s="0"/>
      <c r="AEB3765" s="0"/>
      <c r="AEC3765" s="0"/>
      <c r="AED3765" s="0"/>
      <c r="AEE3765" s="0"/>
      <c r="AEF3765" s="0"/>
      <c r="AEG3765" s="0"/>
      <c r="AEH3765" s="0"/>
      <c r="AEI3765" s="0"/>
      <c r="AEJ3765" s="0"/>
      <c r="AEK3765" s="0"/>
      <c r="AEL3765" s="0"/>
      <c r="AEM3765" s="0"/>
      <c r="AEN3765" s="0"/>
      <c r="AEO3765" s="0"/>
      <c r="AEP3765" s="0"/>
      <c r="AEQ3765" s="0"/>
      <c r="AER3765" s="0"/>
      <c r="AES3765" s="0"/>
      <c r="AET3765" s="0"/>
      <c r="AEU3765" s="0"/>
      <c r="AEV3765" s="0"/>
      <c r="AEW3765" s="0"/>
      <c r="AEX3765" s="0"/>
      <c r="AEY3765" s="0"/>
      <c r="AEZ3765" s="0"/>
      <c r="AFA3765" s="0"/>
      <c r="AFB3765" s="0"/>
      <c r="AFC3765" s="0"/>
      <c r="AFD3765" s="0"/>
      <c r="AFE3765" s="0"/>
      <c r="AFF3765" s="0"/>
      <c r="AFG3765" s="0"/>
      <c r="AFH3765" s="0"/>
      <c r="AFI3765" s="0"/>
      <c r="AFJ3765" s="0"/>
      <c r="AFK3765" s="0"/>
      <c r="AFL3765" s="0"/>
      <c r="AFM3765" s="0"/>
      <c r="AFN3765" s="0"/>
      <c r="AFO3765" s="0"/>
      <c r="AFP3765" s="0"/>
      <c r="AFQ3765" s="0"/>
      <c r="AFR3765" s="0"/>
      <c r="AFS3765" s="0"/>
      <c r="AFT3765" s="0"/>
      <c r="AFU3765" s="0"/>
      <c r="AFV3765" s="0"/>
      <c r="AFW3765" s="0"/>
      <c r="AFX3765" s="0"/>
      <c r="AFY3765" s="0"/>
      <c r="AFZ3765" s="0"/>
      <c r="AGA3765" s="0"/>
      <c r="AGB3765" s="0"/>
      <c r="AGC3765" s="0"/>
      <c r="AGD3765" s="0"/>
      <c r="AGE3765" s="0"/>
      <c r="AGF3765" s="0"/>
      <c r="AGG3765" s="0"/>
      <c r="AGH3765" s="0"/>
      <c r="AGI3765" s="0"/>
      <c r="AGJ3765" s="0"/>
      <c r="AGK3765" s="0"/>
      <c r="AGL3765" s="0"/>
      <c r="AGM3765" s="0"/>
      <c r="AGN3765" s="0"/>
      <c r="AGO3765" s="0"/>
      <c r="AGP3765" s="0"/>
      <c r="AGQ3765" s="0"/>
      <c r="AGR3765" s="0"/>
      <c r="AGS3765" s="0"/>
      <c r="AGT3765" s="0"/>
      <c r="AGU3765" s="0"/>
      <c r="AGV3765" s="0"/>
      <c r="AGW3765" s="0"/>
      <c r="AGX3765" s="0"/>
      <c r="AGY3765" s="0"/>
      <c r="AGZ3765" s="0"/>
      <c r="AHA3765" s="0"/>
      <c r="AHB3765" s="0"/>
      <c r="AHC3765" s="0"/>
      <c r="AHD3765" s="0"/>
      <c r="AHE3765" s="0"/>
      <c r="AHF3765" s="0"/>
      <c r="AHG3765" s="0"/>
      <c r="AHH3765" s="0"/>
      <c r="AHI3765" s="0"/>
      <c r="AHJ3765" s="0"/>
      <c r="AHK3765" s="0"/>
      <c r="AHL3765" s="0"/>
      <c r="AHM3765" s="0"/>
      <c r="AHN3765" s="0"/>
      <c r="AHO3765" s="0"/>
      <c r="AHP3765" s="0"/>
      <c r="AHQ3765" s="0"/>
      <c r="AHR3765" s="0"/>
      <c r="AHS3765" s="0"/>
      <c r="AHT3765" s="0"/>
      <c r="AHU3765" s="0"/>
      <c r="AHV3765" s="0"/>
      <c r="AHW3765" s="0"/>
      <c r="AHX3765" s="0"/>
      <c r="AHY3765" s="0"/>
      <c r="AHZ3765" s="0"/>
      <c r="AIA3765" s="0"/>
      <c r="AIB3765" s="0"/>
      <c r="AIC3765" s="0"/>
      <c r="AID3765" s="0"/>
      <c r="AIE3765" s="0"/>
      <c r="AIF3765" s="0"/>
      <c r="AIG3765" s="0"/>
      <c r="AIH3765" s="0"/>
      <c r="AII3765" s="0"/>
      <c r="AIJ3765" s="0"/>
      <c r="AIK3765" s="0"/>
      <c r="AIL3765" s="0"/>
      <c r="AIM3765" s="0"/>
      <c r="AIN3765" s="0"/>
      <c r="AIO3765" s="0"/>
      <c r="AIP3765" s="0"/>
      <c r="AIQ3765" s="0"/>
      <c r="AIR3765" s="0"/>
      <c r="AIS3765" s="0"/>
      <c r="AIT3765" s="0"/>
      <c r="AIU3765" s="0"/>
      <c r="AIV3765" s="0"/>
      <c r="AIW3765" s="0"/>
      <c r="AIX3765" s="0"/>
      <c r="AIY3765" s="0"/>
      <c r="AIZ3765" s="0"/>
      <c r="AJA3765" s="0"/>
      <c r="AJB3765" s="0"/>
      <c r="AJC3765" s="0"/>
      <c r="AJD3765" s="0"/>
      <c r="AJE3765" s="0"/>
      <c r="AJF3765" s="0"/>
      <c r="AJG3765" s="0"/>
      <c r="AJH3765" s="0"/>
      <c r="AJI3765" s="0"/>
      <c r="AJJ3765" s="0"/>
      <c r="AJK3765" s="0"/>
      <c r="AJL3765" s="0"/>
      <c r="AJM3765" s="0"/>
      <c r="AJN3765" s="0"/>
      <c r="AJO3765" s="0"/>
      <c r="AJP3765" s="0"/>
      <c r="AJQ3765" s="0"/>
      <c r="AJR3765" s="0"/>
      <c r="AJS3765" s="0"/>
      <c r="AJT3765" s="0"/>
      <c r="AJU3765" s="0"/>
      <c r="AJV3765" s="0"/>
      <c r="AJW3765" s="0"/>
      <c r="AJX3765" s="0"/>
      <c r="AJY3765" s="0"/>
      <c r="AJZ3765" s="0"/>
      <c r="AKA3765" s="0"/>
      <c r="AKB3765" s="0"/>
      <c r="AKC3765" s="0"/>
      <c r="AKD3765" s="0"/>
      <c r="AKE3765" s="0"/>
      <c r="AKF3765" s="0"/>
      <c r="AKG3765" s="0"/>
      <c r="AKH3765" s="0"/>
      <c r="AKI3765" s="0"/>
      <c r="AKJ3765" s="0"/>
      <c r="AKK3765" s="0"/>
      <c r="AKL3765" s="0"/>
      <c r="AKM3765" s="0"/>
      <c r="AKN3765" s="0"/>
      <c r="AKO3765" s="0"/>
      <c r="AKP3765" s="0"/>
      <c r="AKQ3765" s="0"/>
      <c r="AKR3765" s="0"/>
      <c r="AKS3765" s="0"/>
      <c r="AKT3765" s="0"/>
      <c r="AKU3765" s="0"/>
      <c r="AKV3765" s="0"/>
      <c r="AKW3765" s="0"/>
      <c r="AKX3765" s="0"/>
      <c r="AKY3765" s="0"/>
      <c r="AKZ3765" s="0"/>
      <c r="ALA3765" s="0"/>
      <c r="ALB3765" s="0"/>
      <c r="ALC3765" s="0"/>
      <c r="ALD3765" s="0"/>
      <c r="ALE3765" s="0"/>
      <c r="ALF3765" s="0"/>
      <c r="ALG3765" s="0"/>
      <c r="ALH3765" s="0"/>
      <c r="ALI3765" s="0"/>
      <c r="ALJ3765" s="0"/>
      <c r="ALK3765" s="0"/>
      <c r="ALL3765" s="0"/>
      <c r="ALM3765" s="0"/>
      <c r="ALN3765" s="0"/>
      <c r="ALO3765" s="0"/>
      <c r="ALP3765" s="0"/>
      <c r="ALQ3765" s="0"/>
      <c r="ALR3765" s="0"/>
      <c r="ALS3765" s="0"/>
      <c r="ALT3765" s="0"/>
      <c r="ALU3765" s="0"/>
      <c r="ALV3765" s="0"/>
      <c r="ALW3765" s="0"/>
      <c r="ALX3765" s="0"/>
      <c r="ALY3765" s="0"/>
      <c r="ALZ3765" s="0"/>
      <c r="AMA3765" s="0"/>
      <c r="AMB3765" s="0"/>
      <c r="AMC3765" s="0"/>
      <c r="AMD3765" s="0"/>
      <c r="AME3765" s="0"/>
      <c r="AMF3765" s="0"/>
      <c r="AMG3765" s="0"/>
      <c r="AMH3765" s="0"/>
      <c r="AMI3765" s="0"/>
    </row>
    <row r="3766" customFormat="false" ht="12.75" hidden="false" customHeight="false" outlineLevel="0" collapsed="false">
      <c r="A3766" s="1" t="s">
        <v>3945</v>
      </c>
      <c r="C3766" s="99" t="s">
        <v>3955</v>
      </c>
      <c r="D3766" s="100" t="s">
        <v>88</v>
      </c>
      <c r="E3766" s="72" t="n">
        <v>1.9</v>
      </c>
      <c r="F3766" s="73" t="n">
        <v>0.85</v>
      </c>
      <c r="G3766" s="72" t="s">
        <v>3947</v>
      </c>
      <c r="I3766" s="3"/>
      <c r="BM3766" s="0"/>
      <c r="BN3766" s="0"/>
      <c r="BO3766" s="0"/>
      <c r="BP3766" s="0"/>
      <c r="BQ3766" s="0"/>
      <c r="BR3766" s="0"/>
      <c r="BS3766" s="0"/>
      <c r="BT3766" s="0"/>
      <c r="BU3766" s="0"/>
      <c r="BV3766" s="0"/>
      <c r="BW3766" s="0"/>
      <c r="BX3766" s="0"/>
      <c r="BY3766" s="0"/>
      <c r="BZ3766" s="0"/>
      <c r="CA3766" s="0"/>
      <c r="CB3766" s="0"/>
      <c r="CC3766" s="0"/>
      <c r="CD3766" s="0"/>
      <c r="CE3766" s="0"/>
      <c r="CF3766" s="0"/>
      <c r="CG3766" s="0"/>
      <c r="CH3766" s="0"/>
      <c r="CI3766" s="0"/>
      <c r="CJ3766" s="0"/>
      <c r="CK3766" s="0"/>
      <c r="CL3766" s="0"/>
      <c r="CM3766" s="0"/>
      <c r="CN3766" s="0"/>
      <c r="CO3766" s="0"/>
      <c r="CP3766" s="0"/>
      <c r="CQ3766" s="0"/>
      <c r="CR3766" s="0"/>
      <c r="CS3766" s="0"/>
      <c r="CT3766" s="0"/>
      <c r="CU3766" s="0"/>
      <c r="CV3766" s="0"/>
      <c r="CW3766" s="0"/>
      <c r="CX3766" s="0"/>
      <c r="CY3766" s="0"/>
      <c r="CZ3766" s="0"/>
      <c r="DA3766" s="0"/>
      <c r="DB3766" s="0"/>
      <c r="DC3766" s="0"/>
      <c r="DD3766" s="0"/>
      <c r="DE3766" s="0"/>
      <c r="DF3766" s="0"/>
      <c r="DG3766" s="0"/>
      <c r="DH3766" s="0"/>
      <c r="DI3766" s="0"/>
      <c r="DJ3766" s="0"/>
      <c r="DK3766" s="0"/>
      <c r="DL3766" s="0"/>
      <c r="DM3766" s="0"/>
      <c r="DN3766" s="0"/>
      <c r="DO3766" s="0"/>
      <c r="DP3766" s="0"/>
      <c r="DQ3766" s="0"/>
      <c r="DR3766" s="0"/>
      <c r="DS3766" s="0"/>
      <c r="DT3766" s="0"/>
      <c r="DU3766" s="0"/>
      <c r="DV3766" s="0"/>
      <c r="DW3766" s="0"/>
      <c r="DX3766" s="0"/>
      <c r="DY3766" s="0"/>
      <c r="DZ3766" s="0"/>
      <c r="EA3766" s="0"/>
      <c r="EB3766" s="0"/>
      <c r="EC3766" s="0"/>
      <c r="ED3766" s="0"/>
      <c r="EE3766" s="0"/>
      <c r="EF3766" s="0"/>
      <c r="EG3766" s="0"/>
      <c r="EH3766" s="0"/>
      <c r="EI3766" s="0"/>
      <c r="EJ3766" s="0"/>
      <c r="EK3766" s="0"/>
      <c r="EL3766" s="0"/>
      <c r="EM3766" s="0"/>
      <c r="EN3766" s="0"/>
      <c r="EO3766" s="0"/>
      <c r="EP3766" s="0"/>
      <c r="EQ3766" s="0"/>
      <c r="ER3766" s="0"/>
      <c r="ES3766" s="0"/>
      <c r="ET3766" s="0"/>
      <c r="EU3766" s="0"/>
      <c r="EV3766" s="0"/>
      <c r="EW3766" s="0"/>
      <c r="EX3766" s="0"/>
      <c r="EY3766" s="0"/>
      <c r="EZ3766" s="0"/>
      <c r="FA3766" s="0"/>
      <c r="FB3766" s="0"/>
      <c r="FC3766" s="0"/>
      <c r="FD3766" s="0"/>
      <c r="FE3766" s="0"/>
      <c r="FF3766" s="0"/>
      <c r="FG3766" s="0"/>
      <c r="FH3766" s="0"/>
      <c r="FI3766" s="0"/>
      <c r="FJ3766" s="0"/>
      <c r="FK3766" s="0"/>
      <c r="FL3766" s="0"/>
      <c r="FM3766" s="0"/>
      <c r="FN3766" s="0"/>
      <c r="FO3766" s="0"/>
      <c r="FP3766" s="0"/>
      <c r="FQ3766" s="0"/>
      <c r="FR3766" s="0"/>
      <c r="FS3766" s="0"/>
      <c r="FT3766" s="0"/>
      <c r="FU3766" s="0"/>
      <c r="FV3766" s="0"/>
      <c r="FW3766" s="0"/>
      <c r="FX3766" s="0"/>
      <c r="FY3766" s="0"/>
      <c r="FZ3766" s="0"/>
      <c r="GA3766" s="0"/>
      <c r="GB3766" s="0"/>
      <c r="GC3766" s="0"/>
      <c r="GD3766" s="0"/>
      <c r="GE3766" s="0"/>
      <c r="GF3766" s="0"/>
      <c r="GG3766" s="0"/>
      <c r="GH3766" s="0"/>
      <c r="GI3766" s="0"/>
      <c r="GJ3766" s="0"/>
      <c r="GK3766" s="0"/>
      <c r="GL3766" s="0"/>
      <c r="GM3766" s="0"/>
      <c r="GN3766" s="0"/>
      <c r="GO3766" s="0"/>
      <c r="GP3766" s="0"/>
      <c r="GQ3766" s="0"/>
      <c r="GR3766" s="0"/>
      <c r="GS3766" s="0"/>
      <c r="GT3766" s="0"/>
      <c r="GU3766" s="0"/>
      <c r="GV3766" s="0"/>
      <c r="GW3766" s="0"/>
      <c r="GX3766" s="0"/>
      <c r="GY3766" s="0"/>
      <c r="GZ3766" s="0"/>
      <c r="HA3766" s="0"/>
      <c r="HB3766" s="0"/>
      <c r="HC3766" s="0"/>
      <c r="HD3766" s="0"/>
      <c r="HE3766" s="0"/>
      <c r="HF3766" s="0"/>
      <c r="HG3766" s="0"/>
      <c r="HH3766" s="0"/>
      <c r="HI3766" s="0"/>
      <c r="HJ3766" s="0"/>
      <c r="HK3766" s="0"/>
      <c r="HL3766" s="0"/>
      <c r="HM3766" s="0"/>
      <c r="HN3766" s="0"/>
      <c r="HO3766" s="0"/>
      <c r="HP3766" s="0"/>
      <c r="HQ3766" s="0"/>
      <c r="HR3766" s="0"/>
      <c r="HS3766" s="0"/>
      <c r="HT3766" s="0"/>
      <c r="HU3766" s="0"/>
      <c r="HV3766" s="0"/>
      <c r="HW3766" s="0"/>
      <c r="HX3766" s="0"/>
      <c r="HY3766" s="0"/>
      <c r="HZ3766" s="0"/>
      <c r="IA3766" s="0"/>
      <c r="IB3766" s="0"/>
      <c r="IC3766" s="0"/>
      <c r="ID3766" s="0"/>
      <c r="IE3766" s="0"/>
      <c r="IF3766" s="0"/>
      <c r="IG3766" s="0"/>
      <c r="IH3766" s="0"/>
      <c r="II3766" s="0"/>
      <c r="IJ3766" s="0"/>
      <c r="IK3766" s="0"/>
      <c r="IL3766" s="0"/>
      <c r="IM3766" s="0"/>
      <c r="IN3766" s="0"/>
      <c r="IO3766" s="0"/>
      <c r="IP3766" s="0"/>
      <c r="IQ3766" s="0"/>
      <c r="IR3766" s="0"/>
      <c r="IS3766" s="0"/>
      <c r="IT3766" s="0"/>
      <c r="IU3766" s="0"/>
      <c r="IV3766" s="0"/>
      <c r="IW3766" s="0"/>
      <c r="IX3766" s="0"/>
      <c r="IY3766" s="0"/>
      <c r="IZ3766" s="0"/>
      <c r="JA3766" s="0"/>
      <c r="JB3766" s="0"/>
      <c r="JC3766" s="0"/>
      <c r="JD3766" s="0"/>
      <c r="JE3766" s="0"/>
      <c r="JF3766" s="0"/>
      <c r="JG3766" s="0"/>
      <c r="JH3766" s="0"/>
      <c r="JI3766" s="0"/>
      <c r="JJ3766" s="0"/>
      <c r="JK3766" s="0"/>
      <c r="JL3766" s="0"/>
      <c r="JM3766" s="0"/>
      <c r="JN3766" s="0"/>
      <c r="JO3766" s="0"/>
      <c r="JP3766" s="0"/>
      <c r="JQ3766" s="0"/>
      <c r="JR3766" s="0"/>
      <c r="JS3766" s="0"/>
      <c r="JT3766" s="0"/>
      <c r="JU3766" s="0"/>
      <c r="JV3766" s="0"/>
      <c r="JW3766" s="0"/>
      <c r="JX3766" s="0"/>
      <c r="JY3766" s="0"/>
      <c r="JZ3766" s="0"/>
      <c r="KA3766" s="0"/>
      <c r="KB3766" s="0"/>
      <c r="KC3766" s="0"/>
      <c r="KD3766" s="0"/>
      <c r="KE3766" s="0"/>
      <c r="KF3766" s="0"/>
      <c r="KG3766" s="0"/>
      <c r="KH3766" s="0"/>
      <c r="KI3766" s="0"/>
      <c r="KJ3766" s="0"/>
      <c r="KK3766" s="0"/>
      <c r="KL3766" s="0"/>
      <c r="KM3766" s="0"/>
      <c r="KN3766" s="0"/>
      <c r="KO3766" s="0"/>
      <c r="KP3766" s="0"/>
      <c r="KQ3766" s="0"/>
      <c r="KR3766" s="0"/>
      <c r="KS3766" s="0"/>
      <c r="KT3766" s="0"/>
      <c r="KU3766" s="0"/>
      <c r="KV3766" s="0"/>
      <c r="KW3766" s="0"/>
      <c r="KX3766" s="0"/>
      <c r="KY3766" s="0"/>
      <c r="KZ3766" s="0"/>
      <c r="LA3766" s="0"/>
      <c r="LB3766" s="0"/>
      <c r="LC3766" s="0"/>
      <c r="LD3766" s="0"/>
      <c r="LE3766" s="0"/>
      <c r="LF3766" s="0"/>
      <c r="LG3766" s="0"/>
      <c r="LH3766" s="0"/>
      <c r="LI3766" s="0"/>
      <c r="LJ3766" s="0"/>
      <c r="LK3766" s="0"/>
      <c r="LL3766" s="0"/>
      <c r="LM3766" s="0"/>
      <c r="LN3766" s="0"/>
      <c r="LO3766" s="0"/>
      <c r="LP3766" s="0"/>
      <c r="LQ3766" s="0"/>
      <c r="LR3766" s="0"/>
      <c r="LS3766" s="0"/>
      <c r="LT3766" s="0"/>
      <c r="LU3766" s="0"/>
      <c r="LV3766" s="0"/>
      <c r="LW3766" s="0"/>
      <c r="LX3766" s="0"/>
      <c r="LY3766" s="0"/>
      <c r="LZ3766" s="0"/>
      <c r="MA3766" s="0"/>
      <c r="MB3766" s="0"/>
      <c r="MC3766" s="0"/>
      <c r="MD3766" s="0"/>
      <c r="ME3766" s="0"/>
      <c r="MF3766" s="0"/>
      <c r="MG3766" s="0"/>
      <c r="MH3766" s="0"/>
      <c r="MI3766" s="0"/>
      <c r="MJ3766" s="0"/>
      <c r="MK3766" s="0"/>
      <c r="ML3766" s="0"/>
      <c r="MM3766" s="0"/>
      <c r="MN3766" s="0"/>
      <c r="MO3766" s="0"/>
      <c r="MP3766" s="0"/>
      <c r="MQ3766" s="0"/>
      <c r="MR3766" s="0"/>
      <c r="MS3766" s="0"/>
      <c r="MT3766" s="0"/>
      <c r="MU3766" s="0"/>
      <c r="MV3766" s="0"/>
      <c r="MW3766" s="0"/>
      <c r="MX3766" s="0"/>
      <c r="MY3766" s="0"/>
      <c r="MZ3766" s="0"/>
      <c r="NA3766" s="0"/>
      <c r="NB3766" s="0"/>
      <c r="NC3766" s="0"/>
      <c r="ND3766" s="0"/>
      <c r="NE3766" s="0"/>
      <c r="NF3766" s="0"/>
      <c r="NG3766" s="0"/>
      <c r="NH3766" s="0"/>
      <c r="NI3766" s="0"/>
      <c r="NJ3766" s="0"/>
      <c r="NK3766" s="0"/>
      <c r="NL3766" s="0"/>
      <c r="NM3766" s="0"/>
      <c r="NN3766" s="0"/>
      <c r="NO3766" s="0"/>
      <c r="NP3766" s="0"/>
      <c r="NQ3766" s="0"/>
      <c r="NR3766" s="0"/>
      <c r="NS3766" s="0"/>
      <c r="NT3766" s="0"/>
      <c r="NU3766" s="0"/>
      <c r="NV3766" s="0"/>
      <c r="NW3766" s="0"/>
      <c r="NX3766" s="0"/>
      <c r="NY3766" s="0"/>
      <c r="NZ3766" s="0"/>
      <c r="OA3766" s="0"/>
      <c r="OB3766" s="0"/>
      <c r="OC3766" s="0"/>
      <c r="OD3766" s="0"/>
      <c r="OE3766" s="0"/>
      <c r="OF3766" s="0"/>
      <c r="OG3766" s="0"/>
      <c r="OH3766" s="0"/>
      <c r="OI3766" s="0"/>
      <c r="OJ3766" s="0"/>
      <c r="OK3766" s="0"/>
      <c r="OL3766" s="0"/>
      <c r="OM3766" s="0"/>
      <c r="ON3766" s="0"/>
      <c r="OO3766" s="0"/>
      <c r="OP3766" s="0"/>
      <c r="OQ3766" s="0"/>
      <c r="OR3766" s="0"/>
      <c r="OS3766" s="0"/>
      <c r="OT3766" s="0"/>
      <c r="OU3766" s="0"/>
      <c r="OV3766" s="0"/>
      <c r="OW3766" s="0"/>
      <c r="OX3766" s="0"/>
      <c r="OY3766" s="0"/>
      <c r="OZ3766" s="0"/>
      <c r="PA3766" s="0"/>
      <c r="PB3766" s="0"/>
      <c r="PC3766" s="0"/>
      <c r="PD3766" s="0"/>
      <c r="PE3766" s="0"/>
      <c r="PF3766" s="0"/>
      <c r="PG3766" s="0"/>
      <c r="PH3766" s="0"/>
      <c r="PI3766" s="0"/>
      <c r="PJ3766" s="0"/>
      <c r="PK3766" s="0"/>
      <c r="PL3766" s="0"/>
      <c r="PM3766" s="0"/>
      <c r="PN3766" s="0"/>
      <c r="PO3766" s="0"/>
      <c r="PP3766" s="0"/>
      <c r="PQ3766" s="0"/>
      <c r="PR3766" s="0"/>
      <c r="PS3766" s="0"/>
      <c r="PT3766" s="0"/>
      <c r="PU3766" s="0"/>
      <c r="PV3766" s="0"/>
      <c r="PW3766" s="0"/>
      <c r="PX3766" s="0"/>
      <c r="PY3766" s="0"/>
      <c r="PZ3766" s="0"/>
      <c r="QA3766" s="0"/>
      <c r="QB3766" s="0"/>
      <c r="QC3766" s="0"/>
      <c r="QD3766" s="0"/>
      <c r="QE3766" s="0"/>
      <c r="QF3766" s="0"/>
      <c r="QG3766" s="0"/>
      <c r="QH3766" s="0"/>
      <c r="QI3766" s="0"/>
      <c r="QJ3766" s="0"/>
      <c r="QK3766" s="0"/>
      <c r="QL3766" s="0"/>
      <c r="QM3766" s="0"/>
      <c r="QN3766" s="0"/>
      <c r="QO3766" s="0"/>
      <c r="QP3766" s="0"/>
      <c r="QQ3766" s="0"/>
      <c r="QR3766" s="0"/>
      <c r="QS3766" s="0"/>
      <c r="QT3766" s="0"/>
      <c r="QU3766" s="0"/>
      <c r="QV3766" s="0"/>
      <c r="QW3766" s="0"/>
      <c r="QX3766" s="0"/>
      <c r="QY3766" s="0"/>
      <c r="QZ3766" s="0"/>
      <c r="RA3766" s="0"/>
      <c r="RB3766" s="0"/>
      <c r="RC3766" s="0"/>
      <c r="RD3766" s="0"/>
      <c r="RE3766" s="0"/>
      <c r="RF3766" s="0"/>
      <c r="RG3766" s="0"/>
      <c r="RH3766" s="0"/>
      <c r="RI3766" s="0"/>
      <c r="RJ3766" s="0"/>
      <c r="RK3766" s="0"/>
      <c r="RL3766" s="0"/>
      <c r="RM3766" s="0"/>
      <c r="RN3766" s="0"/>
      <c r="RO3766" s="0"/>
      <c r="RP3766" s="0"/>
      <c r="RQ3766" s="0"/>
      <c r="RR3766" s="0"/>
      <c r="RS3766" s="0"/>
      <c r="RT3766" s="0"/>
      <c r="RU3766" s="0"/>
      <c r="RV3766" s="0"/>
      <c r="RW3766" s="0"/>
      <c r="RX3766" s="0"/>
      <c r="RY3766" s="0"/>
      <c r="RZ3766" s="0"/>
      <c r="SA3766" s="0"/>
      <c r="SB3766" s="0"/>
      <c r="SC3766" s="0"/>
      <c r="SD3766" s="0"/>
      <c r="SE3766" s="0"/>
      <c r="SF3766" s="0"/>
      <c r="SG3766" s="0"/>
      <c r="SH3766" s="0"/>
      <c r="SI3766" s="0"/>
      <c r="SJ3766" s="0"/>
      <c r="SK3766" s="0"/>
      <c r="SL3766" s="0"/>
      <c r="SM3766" s="0"/>
      <c r="SN3766" s="0"/>
      <c r="SO3766" s="0"/>
      <c r="SP3766" s="0"/>
      <c r="SQ3766" s="0"/>
      <c r="SR3766" s="0"/>
      <c r="SS3766" s="0"/>
      <c r="ST3766" s="0"/>
      <c r="SU3766" s="0"/>
      <c r="SV3766" s="0"/>
      <c r="SW3766" s="0"/>
      <c r="SX3766" s="0"/>
      <c r="SY3766" s="0"/>
      <c r="SZ3766" s="0"/>
      <c r="TA3766" s="0"/>
      <c r="TB3766" s="0"/>
      <c r="TC3766" s="0"/>
      <c r="TD3766" s="0"/>
      <c r="TE3766" s="0"/>
      <c r="TF3766" s="0"/>
      <c r="TG3766" s="0"/>
      <c r="TH3766" s="0"/>
      <c r="TI3766" s="0"/>
      <c r="TJ3766" s="0"/>
      <c r="TK3766" s="0"/>
      <c r="TL3766" s="0"/>
      <c r="TM3766" s="0"/>
      <c r="TN3766" s="0"/>
      <c r="TO3766" s="0"/>
      <c r="TP3766" s="0"/>
      <c r="TQ3766" s="0"/>
      <c r="TR3766" s="0"/>
      <c r="TS3766" s="0"/>
      <c r="TT3766" s="0"/>
      <c r="TU3766" s="0"/>
      <c r="TV3766" s="0"/>
      <c r="TW3766" s="0"/>
      <c r="TX3766" s="0"/>
      <c r="TY3766" s="0"/>
      <c r="TZ3766" s="0"/>
      <c r="UA3766" s="0"/>
      <c r="UB3766" s="0"/>
      <c r="UC3766" s="0"/>
      <c r="UD3766" s="0"/>
      <c r="UE3766" s="0"/>
      <c r="UF3766" s="0"/>
      <c r="UG3766" s="0"/>
      <c r="UH3766" s="0"/>
      <c r="UI3766" s="0"/>
      <c r="UJ3766" s="0"/>
      <c r="UK3766" s="0"/>
      <c r="UL3766" s="0"/>
      <c r="UM3766" s="0"/>
      <c r="UN3766" s="0"/>
      <c r="UO3766" s="0"/>
      <c r="UP3766" s="0"/>
      <c r="UQ3766" s="0"/>
      <c r="UR3766" s="0"/>
      <c r="US3766" s="0"/>
      <c r="UT3766" s="0"/>
      <c r="UU3766" s="0"/>
      <c r="UV3766" s="0"/>
      <c r="UW3766" s="0"/>
      <c r="UX3766" s="0"/>
      <c r="UY3766" s="0"/>
      <c r="UZ3766" s="0"/>
      <c r="VA3766" s="0"/>
      <c r="VB3766" s="0"/>
      <c r="VC3766" s="0"/>
      <c r="VD3766" s="0"/>
      <c r="VE3766" s="0"/>
      <c r="VF3766" s="0"/>
      <c r="VG3766" s="0"/>
      <c r="VH3766" s="0"/>
      <c r="VI3766" s="0"/>
      <c r="VJ3766" s="0"/>
      <c r="VK3766" s="0"/>
      <c r="VL3766" s="0"/>
      <c r="VM3766" s="0"/>
      <c r="VN3766" s="0"/>
      <c r="VO3766" s="0"/>
      <c r="VP3766" s="0"/>
      <c r="VQ3766" s="0"/>
      <c r="VR3766" s="0"/>
      <c r="VS3766" s="0"/>
      <c r="VT3766" s="0"/>
      <c r="VU3766" s="0"/>
      <c r="VV3766" s="0"/>
      <c r="VW3766" s="0"/>
      <c r="VX3766" s="0"/>
      <c r="VY3766" s="0"/>
      <c r="VZ3766" s="0"/>
      <c r="WA3766" s="0"/>
      <c r="WB3766" s="0"/>
      <c r="WC3766" s="0"/>
      <c r="WD3766" s="0"/>
      <c r="WE3766" s="0"/>
      <c r="WF3766" s="0"/>
      <c r="WG3766" s="0"/>
      <c r="WH3766" s="0"/>
      <c r="WI3766" s="0"/>
      <c r="WJ3766" s="0"/>
      <c r="WK3766" s="0"/>
      <c r="WL3766" s="0"/>
      <c r="WM3766" s="0"/>
      <c r="WN3766" s="0"/>
      <c r="WO3766" s="0"/>
      <c r="WP3766" s="0"/>
      <c r="WQ3766" s="0"/>
      <c r="WR3766" s="0"/>
      <c r="WS3766" s="0"/>
      <c r="WT3766" s="0"/>
      <c r="WU3766" s="0"/>
      <c r="WV3766" s="0"/>
      <c r="WW3766" s="0"/>
      <c r="WX3766" s="0"/>
      <c r="WY3766" s="0"/>
      <c r="WZ3766" s="0"/>
      <c r="XA3766" s="0"/>
      <c r="XB3766" s="0"/>
      <c r="XC3766" s="0"/>
      <c r="XD3766" s="0"/>
      <c r="XE3766" s="0"/>
      <c r="XF3766" s="0"/>
      <c r="XG3766" s="0"/>
      <c r="XH3766" s="0"/>
      <c r="XI3766" s="0"/>
      <c r="XJ3766" s="0"/>
      <c r="XK3766" s="0"/>
      <c r="XL3766" s="0"/>
      <c r="XM3766" s="0"/>
      <c r="XN3766" s="0"/>
      <c r="XO3766" s="0"/>
      <c r="XP3766" s="0"/>
      <c r="XQ3766" s="0"/>
      <c r="XR3766" s="0"/>
      <c r="XS3766" s="0"/>
      <c r="XT3766" s="0"/>
      <c r="XU3766" s="0"/>
      <c r="XV3766" s="0"/>
      <c r="XW3766" s="0"/>
      <c r="XX3766" s="0"/>
      <c r="XY3766" s="0"/>
      <c r="XZ3766" s="0"/>
      <c r="YA3766" s="0"/>
      <c r="YB3766" s="0"/>
      <c r="YC3766" s="0"/>
      <c r="YD3766" s="0"/>
      <c r="YE3766" s="0"/>
      <c r="YF3766" s="0"/>
      <c r="YG3766" s="0"/>
      <c r="YH3766" s="0"/>
      <c r="YI3766" s="0"/>
      <c r="YJ3766" s="0"/>
      <c r="YK3766" s="0"/>
      <c r="YL3766" s="0"/>
      <c r="YM3766" s="0"/>
      <c r="YN3766" s="0"/>
      <c r="YO3766" s="0"/>
      <c r="YP3766" s="0"/>
      <c r="YQ3766" s="0"/>
      <c r="YR3766" s="0"/>
      <c r="YS3766" s="0"/>
      <c r="YT3766" s="0"/>
      <c r="YU3766" s="0"/>
      <c r="YV3766" s="0"/>
      <c r="YW3766" s="0"/>
      <c r="YX3766" s="0"/>
      <c r="YY3766" s="0"/>
      <c r="YZ3766" s="0"/>
      <c r="ZA3766" s="0"/>
      <c r="ZB3766" s="0"/>
      <c r="ZC3766" s="0"/>
      <c r="ZD3766" s="0"/>
      <c r="ZE3766" s="0"/>
      <c r="ZF3766" s="0"/>
      <c r="ZG3766" s="0"/>
      <c r="ZH3766" s="0"/>
      <c r="ZI3766" s="0"/>
      <c r="ZJ3766" s="0"/>
      <c r="ZK3766" s="0"/>
      <c r="ZL3766" s="0"/>
      <c r="ZM3766" s="0"/>
      <c r="ZN3766" s="0"/>
      <c r="ZO3766" s="0"/>
      <c r="ZP3766" s="0"/>
      <c r="ZQ3766" s="0"/>
      <c r="ZR3766" s="0"/>
      <c r="ZS3766" s="0"/>
      <c r="ZT3766" s="0"/>
      <c r="ZU3766" s="0"/>
      <c r="ZV3766" s="0"/>
      <c r="ZW3766" s="0"/>
      <c r="ZX3766" s="0"/>
      <c r="ZY3766" s="0"/>
      <c r="ZZ3766" s="0"/>
      <c r="AAA3766" s="0"/>
      <c r="AAB3766" s="0"/>
      <c r="AAC3766" s="0"/>
      <c r="AAD3766" s="0"/>
      <c r="AAE3766" s="0"/>
      <c r="AAF3766" s="0"/>
      <c r="AAG3766" s="0"/>
      <c r="AAH3766" s="0"/>
      <c r="AAI3766" s="0"/>
      <c r="AAJ3766" s="0"/>
      <c r="AAK3766" s="0"/>
      <c r="AAL3766" s="0"/>
      <c r="AAM3766" s="0"/>
      <c r="AAN3766" s="0"/>
      <c r="AAO3766" s="0"/>
      <c r="AAP3766" s="0"/>
      <c r="AAQ3766" s="0"/>
      <c r="AAR3766" s="0"/>
      <c r="AAS3766" s="0"/>
      <c r="AAT3766" s="0"/>
      <c r="AAU3766" s="0"/>
      <c r="AAV3766" s="0"/>
      <c r="AAW3766" s="0"/>
      <c r="AAX3766" s="0"/>
      <c r="AAY3766" s="0"/>
      <c r="AAZ3766" s="0"/>
      <c r="ABA3766" s="0"/>
      <c r="ABB3766" s="0"/>
      <c r="ABC3766" s="0"/>
      <c r="ABD3766" s="0"/>
      <c r="ABE3766" s="0"/>
      <c r="ABF3766" s="0"/>
      <c r="ABG3766" s="0"/>
      <c r="ABH3766" s="0"/>
      <c r="ABI3766" s="0"/>
      <c r="ABJ3766" s="0"/>
      <c r="ABK3766" s="0"/>
      <c r="ABL3766" s="0"/>
      <c r="ABM3766" s="0"/>
      <c r="ABN3766" s="0"/>
      <c r="ABO3766" s="0"/>
      <c r="ABP3766" s="0"/>
      <c r="ABQ3766" s="0"/>
      <c r="ABR3766" s="0"/>
      <c r="ABS3766" s="0"/>
      <c r="ABT3766" s="0"/>
      <c r="ABU3766" s="0"/>
      <c r="ABV3766" s="0"/>
      <c r="ABW3766" s="0"/>
      <c r="ABX3766" s="0"/>
      <c r="ABY3766" s="0"/>
      <c r="ABZ3766" s="0"/>
      <c r="ACA3766" s="0"/>
      <c r="ACB3766" s="0"/>
      <c r="ACC3766" s="0"/>
      <c r="ACD3766" s="0"/>
      <c r="ACE3766" s="0"/>
      <c r="ACF3766" s="0"/>
      <c r="ACG3766" s="0"/>
      <c r="ACH3766" s="0"/>
      <c r="ACI3766" s="0"/>
      <c r="ACJ3766" s="0"/>
      <c r="ACK3766" s="0"/>
      <c r="ACL3766" s="0"/>
      <c r="ACM3766" s="0"/>
      <c r="ACN3766" s="0"/>
      <c r="ACO3766" s="0"/>
      <c r="ACP3766" s="0"/>
      <c r="ACQ3766" s="0"/>
      <c r="ACR3766" s="0"/>
      <c r="ACS3766" s="0"/>
      <c r="ACT3766" s="0"/>
      <c r="ACU3766" s="0"/>
      <c r="ACV3766" s="0"/>
      <c r="ACW3766" s="0"/>
      <c r="ACX3766" s="0"/>
      <c r="ACY3766" s="0"/>
      <c r="ACZ3766" s="0"/>
      <c r="ADA3766" s="0"/>
      <c r="ADB3766" s="0"/>
      <c r="ADC3766" s="0"/>
      <c r="ADD3766" s="0"/>
      <c r="ADE3766" s="0"/>
      <c r="ADF3766" s="0"/>
      <c r="ADG3766" s="0"/>
      <c r="ADH3766" s="0"/>
      <c r="ADI3766" s="0"/>
      <c r="ADJ3766" s="0"/>
      <c r="ADK3766" s="0"/>
      <c r="ADL3766" s="0"/>
      <c r="ADM3766" s="0"/>
      <c r="ADN3766" s="0"/>
      <c r="ADO3766" s="0"/>
      <c r="ADP3766" s="0"/>
      <c r="ADQ3766" s="0"/>
      <c r="ADR3766" s="0"/>
      <c r="ADS3766" s="0"/>
      <c r="ADT3766" s="0"/>
      <c r="ADU3766" s="0"/>
      <c r="ADV3766" s="0"/>
      <c r="ADW3766" s="0"/>
      <c r="ADX3766" s="0"/>
      <c r="ADY3766" s="0"/>
      <c r="ADZ3766" s="0"/>
      <c r="AEA3766" s="0"/>
      <c r="AEB3766" s="0"/>
      <c r="AEC3766" s="0"/>
      <c r="AED3766" s="0"/>
      <c r="AEE3766" s="0"/>
      <c r="AEF3766" s="0"/>
      <c r="AEG3766" s="0"/>
      <c r="AEH3766" s="0"/>
      <c r="AEI3766" s="0"/>
      <c r="AEJ3766" s="0"/>
      <c r="AEK3766" s="0"/>
      <c r="AEL3766" s="0"/>
      <c r="AEM3766" s="0"/>
      <c r="AEN3766" s="0"/>
      <c r="AEO3766" s="0"/>
      <c r="AEP3766" s="0"/>
      <c r="AEQ3766" s="0"/>
      <c r="AER3766" s="0"/>
      <c r="AES3766" s="0"/>
      <c r="AET3766" s="0"/>
      <c r="AEU3766" s="0"/>
      <c r="AEV3766" s="0"/>
      <c r="AEW3766" s="0"/>
      <c r="AEX3766" s="0"/>
      <c r="AEY3766" s="0"/>
      <c r="AEZ3766" s="0"/>
      <c r="AFA3766" s="0"/>
      <c r="AFB3766" s="0"/>
      <c r="AFC3766" s="0"/>
      <c r="AFD3766" s="0"/>
      <c r="AFE3766" s="0"/>
      <c r="AFF3766" s="0"/>
      <c r="AFG3766" s="0"/>
      <c r="AFH3766" s="0"/>
      <c r="AFI3766" s="0"/>
      <c r="AFJ3766" s="0"/>
      <c r="AFK3766" s="0"/>
      <c r="AFL3766" s="0"/>
      <c r="AFM3766" s="0"/>
      <c r="AFN3766" s="0"/>
      <c r="AFO3766" s="0"/>
      <c r="AFP3766" s="0"/>
      <c r="AFQ3766" s="0"/>
      <c r="AFR3766" s="0"/>
      <c r="AFS3766" s="0"/>
      <c r="AFT3766" s="0"/>
      <c r="AFU3766" s="0"/>
      <c r="AFV3766" s="0"/>
      <c r="AFW3766" s="0"/>
      <c r="AFX3766" s="0"/>
      <c r="AFY3766" s="0"/>
      <c r="AFZ3766" s="0"/>
      <c r="AGA3766" s="0"/>
      <c r="AGB3766" s="0"/>
      <c r="AGC3766" s="0"/>
      <c r="AGD3766" s="0"/>
      <c r="AGE3766" s="0"/>
      <c r="AGF3766" s="0"/>
      <c r="AGG3766" s="0"/>
      <c r="AGH3766" s="0"/>
      <c r="AGI3766" s="0"/>
      <c r="AGJ3766" s="0"/>
      <c r="AGK3766" s="0"/>
      <c r="AGL3766" s="0"/>
      <c r="AGM3766" s="0"/>
      <c r="AGN3766" s="0"/>
      <c r="AGO3766" s="0"/>
      <c r="AGP3766" s="0"/>
      <c r="AGQ3766" s="0"/>
      <c r="AGR3766" s="0"/>
      <c r="AGS3766" s="0"/>
      <c r="AGT3766" s="0"/>
      <c r="AGU3766" s="0"/>
      <c r="AGV3766" s="0"/>
      <c r="AGW3766" s="0"/>
      <c r="AGX3766" s="0"/>
      <c r="AGY3766" s="0"/>
      <c r="AGZ3766" s="0"/>
      <c r="AHA3766" s="0"/>
      <c r="AHB3766" s="0"/>
      <c r="AHC3766" s="0"/>
      <c r="AHD3766" s="0"/>
      <c r="AHE3766" s="0"/>
      <c r="AHF3766" s="0"/>
      <c r="AHG3766" s="0"/>
      <c r="AHH3766" s="0"/>
      <c r="AHI3766" s="0"/>
      <c r="AHJ3766" s="0"/>
      <c r="AHK3766" s="0"/>
      <c r="AHL3766" s="0"/>
      <c r="AHM3766" s="0"/>
      <c r="AHN3766" s="0"/>
      <c r="AHO3766" s="0"/>
      <c r="AHP3766" s="0"/>
      <c r="AHQ3766" s="0"/>
      <c r="AHR3766" s="0"/>
      <c r="AHS3766" s="0"/>
      <c r="AHT3766" s="0"/>
      <c r="AHU3766" s="0"/>
      <c r="AHV3766" s="0"/>
      <c r="AHW3766" s="0"/>
      <c r="AHX3766" s="0"/>
      <c r="AHY3766" s="0"/>
      <c r="AHZ3766" s="0"/>
      <c r="AIA3766" s="0"/>
      <c r="AIB3766" s="0"/>
      <c r="AIC3766" s="0"/>
      <c r="AID3766" s="0"/>
      <c r="AIE3766" s="0"/>
      <c r="AIF3766" s="0"/>
      <c r="AIG3766" s="0"/>
      <c r="AIH3766" s="0"/>
      <c r="AII3766" s="0"/>
      <c r="AIJ3766" s="0"/>
      <c r="AIK3766" s="0"/>
      <c r="AIL3766" s="0"/>
      <c r="AIM3766" s="0"/>
      <c r="AIN3766" s="0"/>
      <c r="AIO3766" s="0"/>
      <c r="AIP3766" s="0"/>
      <c r="AIQ3766" s="0"/>
      <c r="AIR3766" s="0"/>
      <c r="AIS3766" s="0"/>
      <c r="AIT3766" s="0"/>
      <c r="AIU3766" s="0"/>
      <c r="AIV3766" s="0"/>
      <c r="AIW3766" s="0"/>
      <c r="AIX3766" s="0"/>
      <c r="AIY3766" s="0"/>
      <c r="AIZ3766" s="0"/>
      <c r="AJA3766" s="0"/>
      <c r="AJB3766" s="0"/>
      <c r="AJC3766" s="0"/>
      <c r="AJD3766" s="0"/>
      <c r="AJE3766" s="0"/>
      <c r="AJF3766" s="0"/>
      <c r="AJG3766" s="0"/>
      <c r="AJH3766" s="0"/>
      <c r="AJI3766" s="0"/>
      <c r="AJJ3766" s="0"/>
      <c r="AJK3766" s="0"/>
      <c r="AJL3766" s="0"/>
      <c r="AJM3766" s="0"/>
      <c r="AJN3766" s="0"/>
      <c r="AJO3766" s="0"/>
      <c r="AJP3766" s="0"/>
      <c r="AJQ3766" s="0"/>
      <c r="AJR3766" s="0"/>
      <c r="AJS3766" s="0"/>
      <c r="AJT3766" s="0"/>
      <c r="AJU3766" s="0"/>
      <c r="AJV3766" s="0"/>
      <c r="AJW3766" s="0"/>
      <c r="AJX3766" s="0"/>
      <c r="AJY3766" s="0"/>
      <c r="AJZ3766" s="0"/>
      <c r="AKA3766" s="0"/>
      <c r="AKB3766" s="0"/>
      <c r="AKC3766" s="0"/>
      <c r="AKD3766" s="0"/>
      <c r="AKE3766" s="0"/>
      <c r="AKF3766" s="0"/>
      <c r="AKG3766" s="0"/>
      <c r="AKH3766" s="0"/>
      <c r="AKI3766" s="0"/>
      <c r="AKJ3766" s="0"/>
      <c r="AKK3766" s="0"/>
      <c r="AKL3766" s="0"/>
      <c r="AKM3766" s="0"/>
      <c r="AKN3766" s="0"/>
      <c r="AKO3766" s="0"/>
      <c r="AKP3766" s="0"/>
      <c r="AKQ3766" s="0"/>
      <c r="AKR3766" s="0"/>
      <c r="AKS3766" s="0"/>
      <c r="AKT3766" s="0"/>
      <c r="AKU3766" s="0"/>
      <c r="AKV3766" s="0"/>
      <c r="AKW3766" s="0"/>
      <c r="AKX3766" s="0"/>
      <c r="AKY3766" s="0"/>
      <c r="AKZ3766" s="0"/>
      <c r="ALA3766" s="0"/>
      <c r="ALB3766" s="0"/>
      <c r="ALC3766" s="0"/>
      <c r="ALD3766" s="0"/>
      <c r="ALE3766" s="0"/>
      <c r="ALF3766" s="0"/>
      <c r="ALG3766" s="0"/>
      <c r="ALH3766" s="0"/>
      <c r="ALI3766" s="0"/>
      <c r="ALJ3766" s="0"/>
      <c r="ALK3766" s="0"/>
      <c r="ALL3766" s="0"/>
      <c r="ALM3766" s="0"/>
      <c r="ALN3766" s="0"/>
      <c r="ALO3766" s="0"/>
      <c r="ALP3766" s="0"/>
      <c r="ALQ3766" s="0"/>
      <c r="ALR3766" s="0"/>
      <c r="ALS3766" s="0"/>
      <c r="ALT3766" s="0"/>
      <c r="ALU3766" s="0"/>
      <c r="ALV3766" s="0"/>
      <c r="ALW3766" s="0"/>
      <c r="ALX3766" s="0"/>
      <c r="ALY3766" s="0"/>
      <c r="ALZ3766" s="0"/>
      <c r="AMA3766" s="0"/>
      <c r="AMB3766" s="0"/>
      <c r="AMC3766" s="0"/>
      <c r="AMD3766" s="0"/>
      <c r="AME3766" s="0"/>
      <c r="AMF3766" s="0"/>
      <c r="AMG3766" s="0"/>
      <c r="AMH3766" s="0"/>
      <c r="AMI3766" s="0"/>
    </row>
    <row r="3767" customFormat="false" ht="12.75" hidden="false" customHeight="false" outlineLevel="0" collapsed="false">
      <c r="A3767" s="1" t="s">
        <v>3945</v>
      </c>
      <c r="C3767" s="99" t="s">
        <v>3956</v>
      </c>
      <c r="D3767" s="100" t="s">
        <v>13</v>
      </c>
      <c r="E3767" s="72" t="n">
        <v>2</v>
      </c>
      <c r="F3767" s="73" t="n">
        <v>3.95</v>
      </c>
      <c r="G3767" s="72" t="s">
        <v>3947</v>
      </c>
      <c r="I3767" s="3"/>
      <c r="BM3767" s="0"/>
      <c r="BN3767" s="0"/>
      <c r="BO3767" s="0"/>
      <c r="BP3767" s="0"/>
      <c r="BQ3767" s="0"/>
      <c r="BR3767" s="0"/>
      <c r="BS3767" s="0"/>
      <c r="BT3767" s="0"/>
      <c r="BU3767" s="0"/>
      <c r="BV3767" s="0"/>
      <c r="BW3767" s="0"/>
      <c r="BX3767" s="0"/>
      <c r="BY3767" s="0"/>
      <c r="BZ3767" s="0"/>
      <c r="CA3767" s="0"/>
      <c r="CB3767" s="0"/>
      <c r="CC3767" s="0"/>
      <c r="CD3767" s="0"/>
      <c r="CE3767" s="0"/>
      <c r="CF3767" s="0"/>
      <c r="CG3767" s="0"/>
      <c r="CH3767" s="0"/>
      <c r="CI3767" s="0"/>
      <c r="CJ3767" s="0"/>
      <c r="CK3767" s="0"/>
      <c r="CL3767" s="0"/>
      <c r="CM3767" s="0"/>
      <c r="CN3767" s="0"/>
      <c r="CO3767" s="0"/>
      <c r="CP3767" s="0"/>
      <c r="CQ3767" s="0"/>
      <c r="CR3767" s="0"/>
      <c r="CS3767" s="0"/>
      <c r="CT3767" s="0"/>
      <c r="CU3767" s="0"/>
      <c r="CV3767" s="0"/>
      <c r="CW3767" s="0"/>
      <c r="CX3767" s="0"/>
      <c r="CY3767" s="0"/>
      <c r="CZ3767" s="0"/>
      <c r="DA3767" s="0"/>
      <c r="DB3767" s="0"/>
      <c r="DC3767" s="0"/>
      <c r="DD3767" s="0"/>
      <c r="DE3767" s="0"/>
      <c r="DF3767" s="0"/>
      <c r="DG3767" s="0"/>
      <c r="DH3767" s="0"/>
      <c r="DI3767" s="0"/>
      <c r="DJ3767" s="0"/>
      <c r="DK3767" s="0"/>
      <c r="DL3767" s="0"/>
      <c r="DM3767" s="0"/>
      <c r="DN3767" s="0"/>
      <c r="DO3767" s="0"/>
      <c r="DP3767" s="0"/>
      <c r="DQ3767" s="0"/>
      <c r="DR3767" s="0"/>
      <c r="DS3767" s="0"/>
      <c r="DT3767" s="0"/>
      <c r="DU3767" s="0"/>
      <c r="DV3767" s="0"/>
      <c r="DW3767" s="0"/>
      <c r="DX3767" s="0"/>
      <c r="DY3767" s="0"/>
      <c r="DZ3767" s="0"/>
      <c r="EA3767" s="0"/>
      <c r="EB3767" s="0"/>
      <c r="EC3767" s="0"/>
      <c r="ED3767" s="0"/>
      <c r="EE3767" s="0"/>
      <c r="EF3767" s="0"/>
      <c r="EG3767" s="0"/>
      <c r="EH3767" s="0"/>
      <c r="EI3767" s="0"/>
      <c r="EJ3767" s="0"/>
      <c r="EK3767" s="0"/>
      <c r="EL3767" s="0"/>
      <c r="EM3767" s="0"/>
      <c r="EN3767" s="0"/>
      <c r="EO3767" s="0"/>
      <c r="EP3767" s="0"/>
      <c r="EQ3767" s="0"/>
      <c r="ER3767" s="0"/>
      <c r="ES3767" s="0"/>
      <c r="ET3767" s="0"/>
      <c r="EU3767" s="0"/>
      <c r="EV3767" s="0"/>
      <c r="EW3767" s="0"/>
      <c r="EX3767" s="0"/>
      <c r="EY3767" s="0"/>
      <c r="EZ3767" s="0"/>
      <c r="FA3767" s="0"/>
      <c r="FB3767" s="0"/>
      <c r="FC3767" s="0"/>
      <c r="FD3767" s="0"/>
      <c r="FE3767" s="0"/>
      <c r="FF3767" s="0"/>
      <c r="FG3767" s="0"/>
      <c r="FH3767" s="0"/>
      <c r="FI3767" s="0"/>
      <c r="FJ3767" s="0"/>
      <c r="FK3767" s="0"/>
      <c r="FL3767" s="0"/>
      <c r="FM3767" s="0"/>
      <c r="FN3767" s="0"/>
      <c r="FO3767" s="0"/>
      <c r="FP3767" s="0"/>
      <c r="FQ3767" s="0"/>
      <c r="FR3767" s="0"/>
      <c r="FS3767" s="0"/>
      <c r="FT3767" s="0"/>
      <c r="FU3767" s="0"/>
      <c r="FV3767" s="0"/>
      <c r="FW3767" s="0"/>
      <c r="FX3767" s="0"/>
      <c r="FY3767" s="0"/>
      <c r="FZ3767" s="0"/>
      <c r="GA3767" s="0"/>
      <c r="GB3767" s="0"/>
      <c r="GC3767" s="0"/>
      <c r="GD3767" s="0"/>
      <c r="GE3767" s="0"/>
      <c r="GF3767" s="0"/>
      <c r="GG3767" s="0"/>
      <c r="GH3767" s="0"/>
      <c r="GI3767" s="0"/>
      <c r="GJ3767" s="0"/>
      <c r="GK3767" s="0"/>
      <c r="GL3767" s="0"/>
      <c r="GM3767" s="0"/>
      <c r="GN3767" s="0"/>
      <c r="GO3767" s="0"/>
      <c r="GP3767" s="0"/>
      <c r="GQ3767" s="0"/>
      <c r="GR3767" s="0"/>
      <c r="GS3767" s="0"/>
      <c r="GT3767" s="0"/>
      <c r="GU3767" s="0"/>
      <c r="GV3767" s="0"/>
      <c r="GW3767" s="0"/>
      <c r="GX3767" s="0"/>
      <c r="GY3767" s="0"/>
      <c r="GZ3767" s="0"/>
      <c r="HA3767" s="0"/>
      <c r="HB3767" s="0"/>
      <c r="HC3767" s="0"/>
      <c r="HD3767" s="0"/>
      <c r="HE3767" s="0"/>
      <c r="HF3767" s="0"/>
      <c r="HG3767" s="0"/>
      <c r="HH3767" s="0"/>
      <c r="HI3767" s="0"/>
      <c r="HJ3767" s="0"/>
      <c r="HK3767" s="0"/>
      <c r="HL3767" s="0"/>
      <c r="HM3767" s="0"/>
      <c r="HN3767" s="0"/>
      <c r="HO3767" s="0"/>
      <c r="HP3767" s="0"/>
      <c r="HQ3767" s="0"/>
      <c r="HR3767" s="0"/>
      <c r="HS3767" s="0"/>
      <c r="HT3767" s="0"/>
      <c r="HU3767" s="0"/>
      <c r="HV3767" s="0"/>
      <c r="HW3767" s="0"/>
      <c r="HX3767" s="0"/>
      <c r="HY3767" s="0"/>
      <c r="HZ3767" s="0"/>
      <c r="IA3767" s="0"/>
      <c r="IB3767" s="0"/>
      <c r="IC3767" s="0"/>
      <c r="ID3767" s="0"/>
      <c r="IE3767" s="0"/>
      <c r="IF3767" s="0"/>
      <c r="IG3767" s="0"/>
      <c r="IH3767" s="0"/>
      <c r="II3767" s="0"/>
      <c r="IJ3767" s="0"/>
      <c r="IK3767" s="0"/>
      <c r="IL3767" s="0"/>
      <c r="IM3767" s="0"/>
      <c r="IN3767" s="0"/>
      <c r="IO3767" s="0"/>
      <c r="IP3767" s="0"/>
      <c r="IQ3767" s="0"/>
      <c r="IR3767" s="0"/>
      <c r="IS3767" s="0"/>
      <c r="IT3767" s="0"/>
      <c r="IU3767" s="0"/>
      <c r="IV3767" s="0"/>
      <c r="IW3767" s="0"/>
      <c r="IX3767" s="0"/>
      <c r="IY3767" s="0"/>
      <c r="IZ3767" s="0"/>
      <c r="JA3767" s="0"/>
      <c r="JB3767" s="0"/>
      <c r="JC3767" s="0"/>
      <c r="JD3767" s="0"/>
      <c r="JE3767" s="0"/>
      <c r="JF3767" s="0"/>
      <c r="JG3767" s="0"/>
      <c r="JH3767" s="0"/>
      <c r="JI3767" s="0"/>
      <c r="JJ3767" s="0"/>
      <c r="JK3767" s="0"/>
      <c r="JL3767" s="0"/>
      <c r="JM3767" s="0"/>
      <c r="JN3767" s="0"/>
      <c r="JO3767" s="0"/>
      <c r="JP3767" s="0"/>
      <c r="JQ3767" s="0"/>
      <c r="JR3767" s="0"/>
      <c r="JS3767" s="0"/>
      <c r="JT3767" s="0"/>
      <c r="JU3767" s="0"/>
      <c r="JV3767" s="0"/>
      <c r="JW3767" s="0"/>
      <c r="JX3767" s="0"/>
      <c r="JY3767" s="0"/>
      <c r="JZ3767" s="0"/>
      <c r="KA3767" s="0"/>
      <c r="KB3767" s="0"/>
      <c r="KC3767" s="0"/>
      <c r="KD3767" s="0"/>
      <c r="KE3767" s="0"/>
      <c r="KF3767" s="0"/>
      <c r="KG3767" s="0"/>
      <c r="KH3767" s="0"/>
      <c r="KI3767" s="0"/>
      <c r="KJ3767" s="0"/>
      <c r="KK3767" s="0"/>
      <c r="KL3767" s="0"/>
      <c r="KM3767" s="0"/>
      <c r="KN3767" s="0"/>
      <c r="KO3767" s="0"/>
      <c r="KP3767" s="0"/>
      <c r="KQ3767" s="0"/>
      <c r="KR3767" s="0"/>
      <c r="KS3767" s="0"/>
      <c r="KT3767" s="0"/>
      <c r="KU3767" s="0"/>
      <c r="KV3767" s="0"/>
      <c r="KW3767" s="0"/>
      <c r="KX3767" s="0"/>
      <c r="KY3767" s="0"/>
      <c r="KZ3767" s="0"/>
      <c r="LA3767" s="0"/>
      <c r="LB3767" s="0"/>
      <c r="LC3767" s="0"/>
      <c r="LD3767" s="0"/>
      <c r="LE3767" s="0"/>
      <c r="LF3767" s="0"/>
      <c r="LG3767" s="0"/>
      <c r="LH3767" s="0"/>
      <c r="LI3767" s="0"/>
      <c r="LJ3767" s="0"/>
      <c r="LK3767" s="0"/>
      <c r="LL3767" s="0"/>
      <c r="LM3767" s="0"/>
      <c r="LN3767" s="0"/>
      <c r="LO3767" s="0"/>
      <c r="LP3767" s="0"/>
      <c r="LQ3767" s="0"/>
      <c r="LR3767" s="0"/>
      <c r="LS3767" s="0"/>
      <c r="LT3767" s="0"/>
      <c r="LU3767" s="0"/>
      <c r="LV3767" s="0"/>
      <c r="LW3767" s="0"/>
      <c r="LX3767" s="0"/>
      <c r="LY3767" s="0"/>
      <c r="LZ3767" s="0"/>
      <c r="MA3767" s="0"/>
      <c r="MB3767" s="0"/>
      <c r="MC3767" s="0"/>
      <c r="MD3767" s="0"/>
      <c r="ME3767" s="0"/>
      <c r="MF3767" s="0"/>
      <c r="MG3767" s="0"/>
      <c r="MH3767" s="0"/>
      <c r="MI3767" s="0"/>
      <c r="MJ3767" s="0"/>
      <c r="MK3767" s="0"/>
      <c r="ML3767" s="0"/>
      <c r="MM3767" s="0"/>
      <c r="MN3767" s="0"/>
      <c r="MO3767" s="0"/>
      <c r="MP3767" s="0"/>
      <c r="MQ3767" s="0"/>
      <c r="MR3767" s="0"/>
      <c r="MS3767" s="0"/>
      <c r="MT3767" s="0"/>
      <c r="MU3767" s="0"/>
      <c r="MV3767" s="0"/>
      <c r="MW3767" s="0"/>
      <c r="MX3767" s="0"/>
      <c r="MY3767" s="0"/>
      <c r="MZ3767" s="0"/>
      <c r="NA3767" s="0"/>
      <c r="NB3767" s="0"/>
      <c r="NC3767" s="0"/>
      <c r="ND3767" s="0"/>
      <c r="NE3767" s="0"/>
      <c r="NF3767" s="0"/>
      <c r="NG3767" s="0"/>
      <c r="NH3767" s="0"/>
      <c r="NI3767" s="0"/>
      <c r="NJ3767" s="0"/>
      <c r="NK3767" s="0"/>
      <c r="NL3767" s="0"/>
      <c r="NM3767" s="0"/>
      <c r="NN3767" s="0"/>
      <c r="NO3767" s="0"/>
      <c r="NP3767" s="0"/>
      <c r="NQ3767" s="0"/>
      <c r="NR3767" s="0"/>
      <c r="NS3767" s="0"/>
      <c r="NT3767" s="0"/>
      <c r="NU3767" s="0"/>
      <c r="NV3767" s="0"/>
      <c r="NW3767" s="0"/>
      <c r="NX3767" s="0"/>
      <c r="NY3767" s="0"/>
      <c r="NZ3767" s="0"/>
      <c r="OA3767" s="0"/>
      <c r="OB3767" s="0"/>
      <c r="OC3767" s="0"/>
      <c r="OD3767" s="0"/>
      <c r="OE3767" s="0"/>
      <c r="OF3767" s="0"/>
      <c r="OG3767" s="0"/>
      <c r="OH3767" s="0"/>
      <c r="OI3767" s="0"/>
      <c r="OJ3767" s="0"/>
      <c r="OK3767" s="0"/>
      <c r="OL3767" s="0"/>
      <c r="OM3767" s="0"/>
      <c r="ON3767" s="0"/>
      <c r="OO3767" s="0"/>
      <c r="OP3767" s="0"/>
      <c r="OQ3767" s="0"/>
      <c r="OR3767" s="0"/>
      <c r="OS3767" s="0"/>
      <c r="OT3767" s="0"/>
      <c r="OU3767" s="0"/>
      <c r="OV3767" s="0"/>
      <c r="OW3767" s="0"/>
      <c r="OX3767" s="0"/>
      <c r="OY3767" s="0"/>
      <c r="OZ3767" s="0"/>
      <c r="PA3767" s="0"/>
      <c r="PB3767" s="0"/>
      <c r="PC3767" s="0"/>
      <c r="PD3767" s="0"/>
      <c r="PE3767" s="0"/>
      <c r="PF3767" s="0"/>
      <c r="PG3767" s="0"/>
      <c r="PH3767" s="0"/>
      <c r="PI3767" s="0"/>
      <c r="PJ3767" s="0"/>
      <c r="PK3767" s="0"/>
      <c r="PL3767" s="0"/>
      <c r="PM3767" s="0"/>
      <c r="PN3767" s="0"/>
      <c r="PO3767" s="0"/>
      <c r="PP3767" s="0"/>
      <c r="PQ3767" s="0"/>
      <c r="PR3767" s="0"/>
      <c r="PS3767" s="0"/>
      <c r="PT3767" s="0"/>
      <c r="PU3767" s="0"/>
      <c r="PV3767" s="0"/>
      <c r="PW3767" s="0"/>
      <c r="PX3767" s="0"/>
      <c r="PY3767" s="0"/>
      <c r="PZ3767" s="0"/>
      <c r="QA3767" s="0"/>
      <c r="QB3767" s="0"/>
      <c r="QC3767" s="0"/>
      <c r="QD3767" s="0"/>
      <c r="QE3767" s="0"/>
      <c r="QF3767" s="0"/>
      <c r="QG3767" s="0"/>
      <c r="QH3767" s="0"/>
      <c r="QI3767" s="0"/>
      <c r="QJ3767" s="0"/>
      <c r="QK3767" s="0"/>
      <c r="QL3767" s="0"/>
      <c r="QM3767" s="0"/>
      <c r="QN3767" s="0"/>
      <c r="QO3767" s="0"/>
      <c r="QP3767" s="0"/>
      <c r="QQ3767" s="0"/>
      <c r="QR3767" s="0"/>
      <c r="QS3767" s="0"/>
      <c r="QT3767" s="0"/>
      <c r="QU3767" s="0"/>
      <c r="QV3767" s="0"/>
      <c r="QW3767" s="0"/>
      <c r="QX3767" s="0"/>
      <c r="QY3767" s="0"/>
      <c r="QZ3767" s="0"/>
      <c r="RA3767" s="0"/>
      <c r="RB3767" s="0"/>
      <c r="RC3767" s="0"/>
      <c r="RD3767" s="0"/>
      <c r="RE3767" s="0"/>
      <c r="RF3767" s="0"/>
      <c r="RG3767" s="0"/>
      <c r="RH3767" s="0"/>
      <c r="RI3767" s="0"/>
      <c r="RJ3767" s="0"/>
      <c r="RK3767" s="0"/>
      <c r="RL3767" s="0"/>
      <c r="RM3767" s="0"/>
      <c r="RN3767" s="0"/>
      <c r="RO3767" s="0"/>
      <c r="RP3767" s="0"/>
      <c r="RQ3767" s="0"/>
      <c r="RR3767" s="0"/>
      <c r="RS3767" s="0"/>
      <c r="RT3767" s="0"/>
      <c r="RU3767" s="0"/>
      <c r="RV3767" s="0"/>
      <c r="RW3767" s="0"/>
      <c r="RX3767" s="0"/>
      <c r="RY3767" s="0"/>
      <c r="RZ3767" s="0"/>
      <c r="SA3767" s="0"/>
      <c r="SB3767" s="0"/>
      <c r="SC3767" s="0"/>
      <c r="SD3767" s="0"/>
      <c r="SE3767" s="0"/>
      <c r="SF3767" s="0"/>
      <c r="SG3767" s="0"/>
      <c r="SH3767" s="0"/>
      <c r="SI3767" s="0"/>
      <c r="SJ3767" s="0"/>
      <c r="SK3767" s="0"/>
      <c r="SL3767" s="0"/>
      <c r="SM3767" s="0"/>
      <c r="SN3767" s="0"/>
      <c r="SO3767" s="0"/>
      <c r="SP3767" s="0"/>
      <c r="SQ3767" s="0"/>
      <c r="SR3767" s="0"/>
      <c r="SS3767" s="0"/>
      <c r="ST3767" s="0"/>
      <c r="SU3767" s="0"/>
      <c r="SV3767" s="0"/>
      <c r="SW3767" s="0"/>
      <c r="SX3767" s="0"/>
      <c r="SY3767" s="0"/>
      <c r="SZ3767" s="0"/>
      <c r="TA3767" s="0"/>
      <c r="TB3767" s="0"/>
      <c r="TC3767" s="0"/>
      <c r="TD3767" s="0"/>
      <c r="TE3767" s="0"/>
      <c r="TF3767" s="0"/>
      <c r="TG3767" s="0"/>
      <c r="TH3767" s="0"/>
      <c r="TI3767" s="0"/>
      <c r="TJ3767" s="0"/>
      <c r="TK3767" s="0"/>
      <c r="TL3767" s="0"/>
      <c r="TM3767" s="0"/>
      <c r="TN3767" s="0"/>
      <c r="TO3767" s="0"/>
      <c r="TP3767" s="0"/>
      <c r="TQ3767" s="0"/>
      <c r="TR3767" s="0"/>
      <c r="TS3767" s="0"/>
      <c r="TT3767" s="0"/>
      <c r="TU3767" s="0"/>
      <c r="TV3767" s="0"/>
      <c r="TW3767" s="0"/>
      <c r="TX3767" s="0"/>
      <c r="TY3767" s="0"/>
      <c r="TZ3767" s="0"/>
      <c r="UA3767" s="0"/>
      <c r="UB3767" s="0"/>
      <c r="UC3767" s="0"/>
      <c r="UD3767" s="0"/>
      <c r="UE3767" s="0"/>
      <c r="UF3767" s="0"/>
      <c r="UG3767" s="0"/>
      <c r="UH3767" s="0"/>
      <c r="UI3767" s="0"/>
      <c r="UJ3767" s="0"/>
      <c r="UK3767" s="0"/>
      <c r="UL3767" s="0"/>
      <c r="UM3767" s="0"/>
      <c r="UN3767" s="0"/>
      <c r="UO3767" s="0"/>
      <c r="UP3767" s="0"/>
      <c r="UQ3767" s="0"/>
      <c r="UR3767" s="0"/>
      <c r="US3767" s="0"/>
      <c r="UT3767" s="0"/>
      <c r="UU3767" s="0"/>
      <c r="UV3767" s="0"/>
      <c r="UW3767" s="0"/>
      <c r="UX3767" s="0"/>
      <c r="UY3767" s="0"/>
      <c r="UZ3767" s="0"/>
      <c r="VA3767" s="0"/>
      <c r="VB3767" s="0"/>
      <c r="VC3767" s="0"/>
      <c r="VD3767" s="0"/>
      <c r="VE3767" s="0"/>
      <c r="VF3767" s="0"/>
      <c r="VG3767" s="0"/>
      <c r="VH3767" s="0"/>
      <c r="VI3767" s="0"/>
      <c r="VJ3767" s="0"/>
      <c r="VK3767" s="0"/>
      <c r="VL3767" s="0"/>
      <c r="VM3767" s="0"/>
      <c r="VN3767" s="0"/>
      <c r="VO3767" s="0"/>
      <c r="VP3767" s="0"/>
      <c r="VQ3767" s="0"/>
      <c r="VR3767" s="0"/>
      <c r="VS3767" s="0"/>
      <c r="VT3767" s="0"/>
      <c r="VU3767" s="0"/>
      <c r="VV3767" s="0"/>
      <c r="VW3767" s="0"/>
      <c r="VX3767" s="0"/>
      <c r="VY3767" s="0"/>
      <c r="VZ3767" s="0"/>
      <c r="WA3767" s="0"/>
      <c r="WB3767" s="0"/>
      <c r="WC3767" s="0"/>
      <c r="WD3767" s="0"/>
      <c r="WE3767" s="0"/>
      <c r="WF3767" s="0"/>
      <c r="WG3767" s="0"/>
      <c r="WH3767" s="0"/>
      <c r="WI3767" s="0"/>
      <c r="WJ3767" s="0"/>
      <c r="WK3767" s="0"/>
      <c r="WL3767" s="0"/>
      <c r="WM3767" s="0"/>
      <c r="WN3767" s="0"/>
      <c r="WO3767" s="0"/>
      <c r="WP3767" s="0"/>
      <c r="WQ3767" s="0"/>
      <c r="WR3767" s="0"/>
      <c r="WS3767" s="0"/>
      <c r="WT3767" s="0"/>
      <c r="WU3767" s="0"/>
      <c r="WV3767" s="0"/>
      <c r="WW3767" s="0"/>
      <c r="WX3767" s="0"/>
      <c r="WY3767" s="0"/>
      <c r="WZ3767" s="0"/>
      <c r="XA3767" s="0"/>
      <c r="XB3767" s="0"/>
      <c r="XC3767" s="0"/>
      <c r="XD3767" s="0"/>
      <c r="XE3767" s="0"/>
      <c r="XF3767" s="0"/>
      <c r="XG3767" s="0"/>
      <c r="XH3767" s="0"/>
      <c r="XI3767" s="0"/>
      <c r="XJ3767" s="0"/>
      <c r="XK3767" s="0"/>
      <c r="XL3767" s="0"/>
      <c r="XM3767" s="0"/>
      <c r="XN3767" s="0"/>
      <c r="XO3767" s="0"/>
      <c r="XP3767" s="0"/>
      <c r="XQ3767" s="0"/>
      <c r="XR3767" s="0"/>
      <c r="XS3767" s="0"/>
      <c r="XT3767" s="0"/>
      <c r="XU3767" s="0"/>
      <c r="XV3767" s="0"/>
      <c r="XW3767" s="0"/>
      <c r="XX3767" s="0"/>
      <c r="XY3767" s="0"/>
      <c r="XZ3767" s="0"/>
      <c r="YA3767" s="0"/>
      <c r="YB3767" s="0"/>
      <c r="YC3767" s="0"/>
      <c r="YD3767" s="0"/>
      <c r="YE3767" s="0"/>
      <c r="YF3767" s="0"/>
      <c r="YG3767" s="0"/>
      <c r="YH3767" s="0"/>
      <c r="YI3767" s="0"/>
      <c r="YJ3767" s="0"/>
      <c r="YK3767" s="0"/>
      <c r="YL3767" s="0"/>
      <c r="YM3767" s="0"/>
      <c r="YN3767" s="0"/>
      <c r="YO3767" s="0"/>
      <c r="YP3767" s="0"/>
      <c r="YQ3767" s="0"/>
      <c r="YR3767" s="0"/>
      <c r="YS3767" s="0"/>
      <c r="YT3767" s="0"/>
      <c r="YU3767" s="0"/>
      <c r="YV3767" s="0"/>
      <c r="YW3767" s="0"/>
      <c r="YX3767" s="0"/>
      <c r="YY3767" s="0"/>
      <c r="YZ3767" s="0"/>
      <c r="ZA3767" s="0"/>
      <c r="ZB3767" s="0"/>
      <c r="ZC3767" s="0"/>
      <c r="ZD3767" s="0"/>
      <c r="ZE3767" s="0"/>
      <c r="ZF3767" s="0"/>
      <c r="ZG3767" s="0"/>
      <c r="ZH3767" s="0"/>
      <c r="ZI3767" s="0"/>
      <c r="ZJ3767" s="0"/>
      <c r="ZK3767" s="0"/>
      <c r="ZL3767" s="0"/>
      <c r="ZM3767" s="0"/>
      <c r="ZN3767" s="0"/>
      <c r="ZO3767" s="0"/>
      <c r="ZP3767" s="0"/>
      <c r="ZQ3767" s="0"/>
      <c r="ZR3767" s="0"/>
      <c r="ZS3767" s="0"/>
      <c r="ZT3767" s="0"/>
      <c r="ZU3767" s="0"/>
      <c r="ZV3767" s="0"/>
      <c r="ZW3767" s="0"/>
      <c r="ZX3767" s="0"/>
      <c r="ZY3767" s="0"/>
      <c r="ZZ3767" s="0"/>
      <c r="AAA3767" s="0"/>
      <c r="AAB3767" s="0"/>
      <c r="AAC3767" s="0"/>
      <c r="AAD3767" s="0"/>
      <c r="AAE3767" s="0"/>
      <c r="AAF3767" s="0"/>
      <c r="AAG3767" s="0"/>
      <c r="AAH3767" s="0"/>
      <c r="AAI3767" s="0"/>
      <c r="AAJ3767" s="0"/>
      <c r="AAK3767" s="0"/>
      <c r="AAL3767" s="0"/>
      <c r="AAM3767" s="0"/>
      <c r="AAN3767" s="0"/>
      <c r="AAO3767" s="0"/>
      <c r="AAP3767" s="0"/>
      <c r="AAQ3767" s="0"/>
      <c r="AAR3767" s="0"/>
      <c r="AAS3767" s="0"/>
      <c r="AAT3767" s="0"/>
      <c r="AAU3767" s="0"/>
      <c r="AAV3767" s="0"/>
      <c r="AAW3767" s="0"/>
      <c r="AAX3767" s="0"/>
      <c r="AAY3767" s="0"/>
      <c r="AAZ3767" s="0"/>
      <c r="ABA3767" s="0"/>
      <c r="ABB3767" s="0"/>
      <c r="ABC3767" s="0"/>
      <c r="ABD3767" s="0"/>
      <c r="ABE3767" s="0"/>
      <c r="ABF3767" s="0"/>
      <c r="ABG3767" s="0"/>
      <c r="ABH3767" s="0"/>
      <c r="ABI3767" s="0"/>
      <c r="ABJ3767" s="0"/>
      <c r="ABK3767" s="0"/>
      <c r="ABL3767" s="0"/>
      <c r="ABM3767" s="0"/>
      <c r="ABN3767" s="0"/>
      <c r="ABO3767" s="0"/>
      <c r="ABP3767" s="0"/>
      <c r="ABQ3767" s="0"/>
      <c r="ABR3767" s="0"/>
      <c r="ABS3767" s="0"/>
      <c r="ABT3767" s="0"/>
      <c r="ABU3767" s="0"/>
      <c r="ABV3767" s="0"/>
      <c r="ABW3767" s="0"/>
      <c r="ABX3767" s="0"/>
      <c r="ABY3767" s="0"/>
      <c r="ABZ3767" s="0"/>
      <c r="ACA3767" s="0"/>
      <c r="ACB3767" s="0"/>
      <c r="ACC3767" s="0"/>
      <c r="ACD3767" s="0"/>
      <c r="ACE3767" s="0"/>
      <c r="ACF3767" s="0"/>
      <c r="ACG3767" s="0"/>
      <c r="ACH3767" s="0"/>
      <c r="ACI3767" s="0"/>
      <c r="ACJ3767" s="0"/>
      <c r="ACK3767" s="0"/>
      <c r="ACL3767" s="0"/>
      <c r="ACM3767" s="0"/>
      <c r="ACN3767" s="0"/>
      <c r="ACO3767" s="0"/>
      <c r="ACP3767" s="0"/>
      <c r="ACQ3767" s="0"/>
      <c r="ACR3767" s="0"/>
      <c r="ACS3767" s="0"/>
      <c r="ACT3767" s="0"/>
      <c r="ACU3767" s="0"/>
      <c r="ACV3767" s="0"/>
      <c r="ACW3767" s="0"/>
      <c r="ACX3767" s="0"/>
      <c r="ACY3767" s="0"/>
      <c r="ACZ3767" s="0"/>
      <c r="ADA3767" s="0"/>
      <c r="ADB3767" s="0"/>
      <c r="ADC3767" s="0"/>
      <c r="ADD3767" s="0"/>
      <c r="ADE3767" s="0"/>
      <c r="ADF3767" s="0"/>
      <c r="ADG3767" s="0"/>
      <c r="ADH3767" s="0"/>
      <c r="ADI3767" s="0"/>
      <c r="ADJ3767" s="0"/>
      <c r="ADK3767" s="0"/>
      <c r="ADL3767" s="0"/>
      <c r="ADM3767" s="0"/>
      <c r="ADN3767" s="0"/>
      <c r="ADO3767" s="0"/>
      <c r="ADP3767" s="0"/>
      <c r="ADQ3767" s="0"/>
      <c r="ADR3767" s="0"/>
      <c r="ADS3767" s="0"/>
      <c r="ADT3767" s="0"/>
      <c r="ADU3767" s="0"/>
      <c r="ADV3767" s="0"/>
      <c r="ADW3767" s="0"/>
      <c r="ADX3767" s="0"/>
      <c r="ADY3767" s="0"/>
      <c r="ADZ3767" s="0"/>
      <c r="AEA3767" s="0"/>
      <c r="AEB3767" s="0"/>
      <c r="AEC3767" s="0"/>
      <c r="AED3767" s="0"/>
      <c r="AEE3767" s="0"/>
      <c r="AEF3767" s="0"/>
      <c r="AEG3767" s="0"/>
      <c r="AEH3767" s="0"/>
      <c r="AEI3767" s="0"/>
      <c r="AEJ3767" s="0"/>
      <c r="AEK3767" s="0"/>
      <c r="AEL3767" s="0"/>
      <c r="AEM3767" s="0"/>
      <c r="AEN3767" s="0"/>
      <c r="AEO3767" s="0"/>
      <c r="AEP3767" s="0"/>
      <c r="AEQ3767" s="0"/>
      <c r="AER3767" s="0"/>
      <c r="AES3767" s="0"/>
      <c r="AET3767" s="0"/>
      <c r="AEU3767" s="0"/>
      <c r="AEV3767" s="0"/>
      <c r="AEW3767" s="0"/>
      <c r="AEX3767" s="0"/>
      <c r="AEY3767" s="0"/>
      <c r="AEZ3767" s="0"/>
      <c r="AFA3767" s="0"/>
      <c r="AFB3767" s="0"/>
      <c r="AFC3767" s="0"/>
      <c r="AFD3767" s="0"/>
      <c r="AFE3767" s="0"/>
      <c r="AFF3767" s="0"/>
      <c r="AFG3767" s="0"/>
      <c r="AFH3767" s="0"/>
      <c r="AFI3767" s="0"/>
      <c r="AFJ3767" s="0"/>
      <c r="AFK3767" s="0"/>
      <c r="AFL3767" s="0"/>
      <c r="AFM3767" s="0"/>
      <c r="AFN3767" s="0"/>
      <c r="AFO3767" s="0"/>
      <c r="AFP3767" s="0"/>
      <c r="AFQ3767" s="0"/>
      <c r="AFR3767" s="0"/>
      <c r="AFS3767" s="0"/>
      <c r="AFT3767" s="0"/>
      <c r="AFU3767" s="0"/>
      <c r="AFV3767" s="0"/>
      <c r="AFW3767" s="0"/>
      <c r="AFX3767" s="0"/>
      <c r="AFY3767" s="0"/>
      <c r="AFZ3767" s="0"/>
      <c r="AGA3767" s="0"/>
      <c r="AGB3767" s="0"/>
      <c r="AGC3767" s="0"/>
      <c r="AGD3767" s="0"/>
      <c r="AGE3767" s="0"/>
      <c r="AGF3767" s="0"/>
      <c r="AGG3767" s="0"/>
      <c r="AGH3767" s="0"/>
      <c r="AGI3767" s="0"/>
      <c r="AGJ3767" s="0"/>
      <c r="AGK3767" s="0"/>
      <c r="AGL3767" s="0"/>
      <c r="AGM3767" s="0"/>
      <c r="AGN3767" s="0"/>
      <c r="AGO3767" s="0"/>
      <c r="AGP3767" s="0"/>
      <c r="AGQ3767" s="0"/>
      <c r="AGR3767" s="0"/>
      <c r="AGS3767" s="0"/>
      <c r="AGT3767" s="0"/>
      <c r="AGU3767" s="0"/>
      <c r="AGV3767" s="0"/>
      <c r="AGW3767" s="0"/>
      <c r="AGX3767" s="0"/>
      <c r="AGY3767" s="0"/>
      <c r="AGZ3767" s="0"/>
      <c r="AHA3767" s="0"/>
      <c r="AHB3767" s="0"/>
      <c r="AHC3767" s="0"/>
      <c r="AHD3767" s="0"/>
      <c r="AHE3767" s="0"/>
      <c r="AHF3767" s="0"/>
      <c r="AHG3767" s="0"/>
      <c r="AHH3767" s="0"/>
      <c r="AHI3767" s="0"/>
      <c r="AHJ3767" s="0"/>
      <c r="AHK3767" s="0"/>
      <c r="AHL3767" s="0"/>
      <c r="AHM3767" s="0"/>
      <c r="AHN3767" s="0"/>
      <c r="AHO3767" s="0"/>
      <c r="AHP3767" s="0"/>
      <c r="AHQ3767" s="0"/>
      <c r="AHR3767" s="0"/>
      <c r="AHS3767" s="0"/>
      <c r="AHT3767" s="0"/>
      <c r="AHU3767" s="0"/>
      <c r="AHV3767" s="0"/>
      <c r="AHW3767" s="0"/>
      <c r="AHX3767" s="0"/>
      <c r="AHY3767" s="0"/>
      <c r="AHZ3767" s="0"/>
      <c r="AIA3767" s="0"/>
      <c r="AIB3767" s="0"/>
      <c r="AIC3767" s="0"/>
      <c r="AID3767" s="0"/>
      <c r="AIE3767" s="0"/>
      <c r="AIF3767" s="0"/>
      <c r="AIG3767" s="0"/>
      <c r="AIH3767" s="0"/>
      <c r="AII3767" s="0"/>
      <c r="AIJ3767" s="0"/>
      <c r="AIK3767" s="0"/>
      <c r="AIL3767" s="0"/>
      <c r="AIM3767" s="0"/>
      <c r="AIN3767" s="0"/>
      <c r="AIO3767" s="0"/>
      <c r="AIP3767" s="0"/>
      <c r="AIQ3767" s="0"/>
      <c r="AIR3767" s="0"/>
      <c r="AIS3767" s="0"/>
      <c r="AIT3767" s="0"/>
      <c r="AIU3767" s="0"/>
      <c r="AIV3767" s="0"/>
      <c r="AIW3767" s="0"/>
      <c r="AIX3767" s="0"/>
      <c r="AIY3767" s="0"/>
      <c r="AIZ3767" s="0"/>
      <c r="AJA3767" s="0"/>
      <c r="AJB3767" s="0"/>
      <c r="AJC3767" s="0"/>
      <c r="AJD3767" s="0"/>
      <c r="AJE3767" s="0"/>
      <c r="AJF3767" s="0"/>
      <c r="AJG3767" s="0"/>
      <c r="AJH3767" s="0"/>
      <c r="AJI3767" s="0"/>
      <c r="AJJ3767" s="0"/>
      <c r="AJK3767" s="0"/>
      <c r="AJL3767" s="0"/>
      <c r="AJM3767" s="0"/>
      <c r="AJN3767" s="0"/>
      <c r="AJO3767" s="0"/>
      <c r="AJP3767" s="0"/>
      <c r="AJQ3767" s="0"/>
      <c r="AJR3767" s="0"/>
      <c r="AJS3767" s="0"/>
      <c r="AJT3767" s="0"/>
      <c r="AJU3767" s="0"/>
      <c r="AJV3767" s="0"/>
      <c r="AJW3767" s="0"/>
      <c r="AJX3767" s="0"/>
      <c r="AJY3767" s="0"/>
      <c r="AJZ3767" s="0"/>
      <c r="AKA3767" s="0"/>
      <c r="AKB3767" s="0"/>
      <c r="AKC3767" s="0"/>
      <c r="AKD3767" s="0"/>
      <c r="AKE3767" s="0"/>
      <c r="AKF3767" s="0"/>
      <c r="AKG3767" s="0"/>
      <c r="AKH3767" s="0"/>
      <c r="AKI3767" s="0"/>
      <c r="AKJ3767" s="0"/>
      <c r="AKK3767" s="0"/>
      <c r="AKL3767" s="0"/>
      <c r="AKM3767" s="0"/>
      <c r="AKN3767" s="0"/>
      <c r="AKO3767" s="0"/>
      <c r="AKP3767" s="0"/>
      <c r="AKQ3767" s="0"/>
      <c r="AKR3767" s="0"/>
      <c r="AKS3767" s="0"/>
      <c r="AKT3767" s="0"/>
      <c r="AKU3767" s="0"/>
      <c r="AKV3767" s="0"/>
      <c r="AKW3767" s="0"/>
      <c r="AKX3767" s="0"/>
      <c r="AKY3767" s="0"/>
      <c r="AKZ3767" s="0"/>
      <c r="ALA3767" s="0"/>
      <c r="ALB3767" s="0"/>
      <c r="ALC3767" s="0"/>
      <c r="ALD3767" s="0"/>
      <c r="ALE3767" s="0"/>
      <c r="ALF3767" s="0"/>
      <c r="ALG3767" s="0"/>
      <c r="ALH3767" s="0"/>
      <c r="ALI3767" s="0"/>
      <c r="ALJ3767" s="0"/>
      <c r="ALK3767" s="0"/>
      <c r="ALL3767" s="0"/>
      <c r="ALM3767" s="0"/>
      <c r="ALN3767" s="0"/>
      <c r="ALO3767" s="0"/>
      <c r="ALP3767" s="0"/>
      <c r="ALQ3767" s="0"/>
      <c r="ALR3767" s="0"/>
      <c r="ALS3767" s="0"/>
      <c r="ALT3767" s="0"/>
      <c r="ALU3767" s="0"/>
      <c r="ALV3767" s="0"/>
      <c r="ALW3767" s="0"/>
      <c r="ALX3767" s="0"/>
      <c r="ALY3767" s="0"/>
      <c r="ALZ3767" s="0"/>
      <c r="AMA3767" s="0"/>
      <c r="AMB3767" s="0"/>
      <c r="AMC3767" s="0"/>
      <c r="AMD3767" s="0"/>
      <c r="AME3767" s="0"/>
      <c r="AMF3767" s="0"/>
      <c r="AMG3767" s="0"/>
      <c r="AMH3767" s="0"/>
      <c r="AMI3767" s="0"/>
    </row>
    <row r="3768" customFormat="false" ht="12.75" hidden="false" customHeight="false" outlineLevel="0" collapsed="false">
      <c r="A3768" s="1" t="s">
        <v>3945</v>
      </c>
      <c r="C3768" s="99" t="s">
        <v>3957</v>
      </c>
      <c r="D3768" s="100" t="s">
        <v>13</v>
      </c>
      <c r="E3768" s="72" t="n">
        <v>2.2</v>
      </c>
      <c r="F3768" s="73" t="n">
        <v>5.95</v>
      </c>
      <c r="G3768" s="72" t="s">
        <v>3947</v>
      </c>
      <c r="I3768" s="3"/>
      <c r="BM3768" s="0"/>
      <c r="BN3768" s="0"/>
      <c r="BO3768" s="0"/>
      <c r="BP3768" s="0"/>
      <c r="BQ3768" s="0"/>
      <c r="BR3768" s="0"/>
      <c r="BS3768" s="0"/>
      <c r="BT3768" s="0"/>
      <c r="BU3768" s="0"/>
      <c r="BV3768" s="0"/>
      <c r="BW3768" s="0"/>
      <c r="BX3768" s="0"/>
      <c r="BY3768" s="0"/>
      <c r="BZ3768" s="0"/>
      <c r="CA3768" s="0"/>
      <c r="CB3768" s="0"/>
      <c r="CC3768" s="0"/>
      <c r="CD3768" s="0"/>
      <c r="CE3768" s="0"/>
      <c r="CF3768" s="0"/>
      <c r="CG3768" s="0"/>
      <c r="CH3768" s="0"/>
      <c r="CI3768" s="0"/>
      <c r="CJ3768" s="0"/>
      <c r="CK3768" s="0"/>
      <c r="CL3768" s="0"/>
      <c r="CM3768" s="0"/>
      <c r="CN3768" s="0"/>
      <c r="CO3768" s="0"/>
      <c r="CP3768" s="0"/>
      <c r="CQ3768" s="0"/>
      <c r="CR3768" s="0"/>
      <c r="CS3768" s="0"/>
      <c r="CT3768" s="0"/>
      <c r="CU3768" s="0"/>
      <c r="CV3768" s="0"/>
      <c r="CW3768" s="0"/>
      <c r="CX3768" s="0"/>
      <c r="CY3768" s="0"/>
      <c r="CZ3768" s="0"/>
      <c r="DA3768" s="0"/>
      <c r="DB3768" s="0"/>
      <c r="DC3768" s="0"/>
      <c r="DD3768" s="0"/>
      <c r="DE3768" s="0"/>
      <c r="DF3768" s="0"/>
      <c r="DG3768" s="0"/>
      <c r="DH3768" s="0"/>
      <c r="DI3768" s="0"/>
      <c r="DJ3768" s="0"/>
      <c r="DK3768" s="0"/>
      <c r="DL3768" s="0"/>
      <c r="DM3768" s="0"/>
      <c r="DN3768" s="0"/>
      <c r="DO3768" s="0"/>
      <c r="DP3768" s="0"/>
      <c r="DQ3768" s="0"/>
      <c r="DR3768" s="0"/>
      <c r="DS3768" s="0"/>
      <c r="DT3768" s="0"/>
      <c r="DU3768" s="0"/>
      <c r="DV3768" s="0"/>
      <c r="DW3768" s="0"/>
      <c r="DX3768" s="0"/>
      <c r="DY3768" s="0"/>
      <c r="DZ3768" s="0"/>
      <c r="EA3768" s="0"/>
      <c r="EB3768" s="0"/>
      <c r="EC3768" s="0"/>
      <c r="ED3768" s="0"/>
      <c r="EE3768" s="0"/>
      <c r="EF3768" s="0"/>
      <c r="EG3768" s="0"/>
      <c r="EH3768" s="0"/>
      <c r="EI3768" s="0"/>
      <c r="EJ3768" s="0"/>
      <c r="EK3768" s="0"/>
      <c r="EL3768" s="0"/>
      <c r="EM3768" s="0"/>
      <c r="EN3768" s="0"/>
      <c r="EO3768" s="0"/>
      <c r="EP3768" s="0"/>
      <c r="EQ3768" s="0"/>
      <c r="ER3768" s="0"/>
      <c r="ES3768" s="0"/>
      <c r="ET3768" s="0"/>
      <c r="EU3768" s="0"/>
      <c r="EV3768" s="0"/>
      <c r="EW3768" s="0"/>
      <c r="EX3768" s="0"/>
      <c r="EY3768" s="0"/>
      <c r="EZ3768" s="0"/>
      <c r="FA3768" s="0"/>
      <c r="FB3768" s="0"/>
      <c r="FC3768" s="0"/>
      <c r="FD3768" s="0"/>
      <c r="FE3768" s="0"/>
      <c r="FF3768" s="0"/>
      <c r="FG3768" s="0"/>
      <c r="FH3768" s="0"/>
      <c r="FI3768" s="0"/>
      <c r="FJ3768" s="0"/>
      <c r="FK3768" s="0"/>
      <c r="FL3768" s="0"/>
      <c r="FM3768" s="0"/>
      <c r="FN3768" s="0"/>
      <c r="FO3768" s="0"/>
      <c r="FP3768" s="0"/>
      <c r="FQ3768" s="0"/>
      <c r="FR3768" s="0"/>
      <c r="FS3768" s="0"/>
      <c r="FT3768" s="0"/>
      <c r="FU3768" s="0"/>
      <c r="FV3768" s="0"/>
      <c r="FW3768" s="0"/>
      <c r="FX3768" s="0"/>
      <c r="FY3768" s="0"/>
      <c r="FZ3768" s="0"/>
      <c r="GA3768" s="0"/>
      <c r="GB3768" s="0"/>
      <c r="GC3768" s="0"/>
      <c r="GD3768" s="0"/>
      <c r="GE3768" s="0"/>
      <c r="GF3768" s="0"/>
      <c r="GG3768" s="0"/>
      <c r="GH3768" s="0"/>
      <c r="GI3768" s="0"/>
      <c r="GJ3768" s="0"/>
      <c r="GK3768" s="0"/>
      <c r="GL3768" s="0"/>
      <c r="GM3768" s="0"/>
      <c r="GN3768" s="0"/>
      <c r="GO3768" s="0"/>
      <c r="GP3768" s="0"/>
      <c r="GQ3768" s="0"/>
      <c r="GR3768" s="0"/>
      <c r="GS3768" s="0"/>
      <c r="GT3768" s="0"/>
      <c r="GU3768" s="0"/>
      <c r="GV3768" s="0"/>
      <c r="GW3768" s="0"/>
      <c r="GX3768" s="0"/>
      <c r="GY3768" s="0"/>
      <c r="GZ3768" s="0"/>
      <c r="HA3768" s="0"/>
      <c r="HB3768" s="0"/>
      <c r="HC3768" s="0"/>
      <c r="HD3768" s="0"/>
      <c r="HE3768" s="0"/>
      <c r="HF3768" s="0"/>
      <c r="HG3768" s="0"/>
      <c r="HH3768" s="0"/>
      <c r="HI3768" s="0"/>
      <c r="HJ3768" s="0"/>
      <c r="HK3768" s="0"/>
      <c r="HL3768" s="0"/>
      <c r="HM3768" s="0"/>
      <c r="HN3768" s="0"/>
      <c r="HO3768" s="0"/>
      <c r="HP3768" s="0"/>
      <c r="HQ3768" s="0"/>
      <c r="HR3768" s="0"/>
      <c r="HS3768" s="0"/>
      <c r="HT3768" s="0"/>
      <c r="HU3768" s="0"/>
      <c r="HV3768" s="0"/>
      <c r="HW3768" s="0"/>
      <c r="HX3768" s="0"/>
      <c r="HY3768" s="0"/>
      <c r="HZ3768" s="0"/>
      <c r="IA3768" s="0"/>
      <c r="IB3768" s="0"/>
      <c r="IC3768" s="0"/>
      <c r="ID3768" s="0"/>
      <c r="IE3768" s="0"/>
      <c r="IF3768" s="0"/>
      <c r="IG3768" s="0"/>
      <c r="IH3768" s="0"/>
      <c r="II3768" s="0"/>
      <c r="IJ3768" s="0"/>
      <c r="IK3768" s="0"/>
      <c r="IL3768" s="0"/>
      <c r="IM3768" s="0"/>
      <c r="IN3768" s="0"/>
      <c r="IO3768" s="0"/>
      <c r="IP3768" s="0"/>
      <c r="IQ3768" s="0"/>
      <c r="IR3768" s="0"/>
      <c r="IS3768" s="0"/>
      <c r="IT3768" s="0"/>
      <c r="IU3768" s="0"/>
      <c r="IV3768" s="0"/>
      <c r="IW3768" s="0"/>
      <c r="IX3768" s="0"/>
      <c r="IY3768" s="0"/>
      <c r="IZ3768" s="0"/>
      <c r="JA3768" s="0"/>
      <c r="JB3768" s="0"/>
      <c r="JC3768" s="0"/>
      <c r="JD3768" s="0"/>
      <c r="JE3768" s="0"/>
      <c r="JF3768" s="0"/>
      <c r="JG3768" s="0"/>
      <c r="JH3768" s="0"/>
      <c r="JI3768" s="0"/>
      <c r="JJ3768" s="0"/>
      <c r="JK3768" s="0"/>
      <c r="JL3768" s="0"/>
      <c r="JM3768" s="0"/>
      <c r="JN3768" s="0"/>
      <c r="JO3768" s="0"/>
      <c r="JP3768" s="0"/>
      <c r="JQ3768" s="0"/>
      <c r="JR3768" s="0"/>
      <c r="JS3768" s="0"/>
      <c r="JT3768" s="0"/>
      <c r="JU3768" s="0"/>
      <c r="JV3768" s="0"/>
      <c r="JW3768" s="0"/>
      <c r="JX3768" s="0"/>
      <c r="JY3768" s="0"/>
      <c r="JZ3768" s="0"/>
      <c r="KA3768" s="0"/>
      <c r="KB3768" s="0"/>
      <c r="KC3768" s="0"/>
      <c r="KD3768" s="0"/>
      <c r="KE3768" s="0"/>
      <c r="KF3768" s="0"/>
      <c r="KG3768" s="0"/>
      <c r="KH3768" s="0"/>
      <c r="KI3768" s="0"/>
      <c r="KJ3768" s="0"/>
      <c r="KK3768" s="0"/>
      <c r="KL3768" s="0"/>
      <c r="KM3768" s="0"/>
      <c r="KN3768" s="0"/>
      <c r="KO3768" s="0"/>
      <c r="KP3768" s="0"/>
      <c r="KQ3768" s="0"/>
      <c r="KR3768" s="0"/>
      <c r="KS3768" s="0"/>
      <c r="KT3768" s="0"/>
      <c r="KU3768" s="0"/>
      <c r="KV3768" s="0"/>
      <c r="KW3768" s="0"/>
      <c r="KX3768" s="0"/>
      <c r="KY3768" s="0"/>
      <c r="KZ3768" s="0"/>
      <c r="LA3768" s="0"/>
      <c r="LB3768" s="0"/>
      <c r="LC3768" s="0"/>
      <c r="LD3768" s="0"/>
      <c r="LE3768" s="0"/>
      <c r="LF3768" s="0"/>
      <c r="LG3768" s="0"/>
      <c r="LH3768" s="0"/>
      <c r="LI3768" s="0"/>
      <c r="LJ3768" s="0"/>
      <c r="LK3768" s="0"/>
      <c r="LL3768" s="0"/>
      <c r="LM3768" s="0"/>
      <c r="LN3768" s="0"/>
      <c r="LO3768" s="0"/>
      <c r="LP3768" s="0"/>
      <c r="LQ3768" s="0"/>
      <c r="LR3768" s="0"/>
      <c r="LS3768" s="0"/>
      <c r="LT3768" s="0"/>
      <c r="LU3768" s="0"/>
      <c r="LV3768" s="0"/>
      <c r="LW3768" s="0"/>
      <c r="LX3768" s="0"/>
      <c r="LY3768" s="0"/>
      <c r="LZ3768" s="0"/>
      <c r="MA3768" s="0"/>
      <c r="MB3768" s="0"/>
      <c r="MC3768" s="0"/>
      <c r="MD3768" s="0"/>
      <c r="ME3768" s="0"/>
      <c r="MF3768" s="0"/>
      <c r="MG3768" s="0"/>
      <c r="MH3768" s="0"/>
      <c r="MI3768" s="0"/>
      <c r="MJ3768" s="0"/>
      <c r="MK3768" s="0"/>
      <c r="ML3768" s="0"/>
      <c r="MM3768" s="0"/>
      <c r="MN3768" s="0"/>
      <c r="MO3768" s="0"/>
      <c r="MP3768" s="0"/>
      <c r="MQ3768" s="0"/>
      <c r="MR3768" s="0"/>
      <c r="MS3768" s="0"/>
      <c r="MT3768" s="0"/>
      <c r="MU3768" s="0"/>
      <c r="MV3768" s="0"/>
      <c r="MW3768" s="0"/>
      <c r="MX3768" s="0"/>
      <c r="MY3768" s="0"/>
      <c r="MZ3768" s="0"/>
      <c r="NA3768" s="0"/>
      <c r="NB3768" s="0"/>
      <c r="NC3768" s="0"/>
      <c r="ND3768" s="0"/>
      <c r="NE3768" s="0"/>
      <c r="NF3768" s="0"/>
      <c r="NG3768" s="0"/>
      <c r="NH3768" s="0"/>
      <c r="NI3768" s="0"/>
      <c r="NJ3768" s="0"/>
      <c r="NK3768" s="0"/>
      <c r="NL3768" s="0"/>
      <c r="NM3768" s="0"/>
      <c r="NN3768" s="0"/>
      <c r="NO3768" s="0"/>
      <c r="NP3768" s="0"/>
      <c r="NQ3768" s="0"/>
      <c r="NR3768" s="0"/>
      <c r="NS3768" s="0"/>
      <c r="NT3768" s="0"/>
      <c r="NU3768" s="0"/>
      <c r="NV3768" s="0"/>
      <c r="NW3768" s="0"/>
      <c r="NX3768" s="0"/>
      <c r="NY3768" s="0"/>
      <c r="NZ3768" s="0"/>
      <c r="OA3768" s="0"/>
      <c r="OB3768" s="0"/>
      <c r="OC3768" s="0"/>
      <c r="OD3768" s="0"/>
      <c r="OE3768" s="0"/>
      <c r="OF3768" s="0"/>
      <c r="OG3768" s="0"/>
      <c r="OH3768" s="0"/>
      <c r="OI3768" s="0"/>
      <c r="OJ3768" s="0"/>
      <c r="OK3768" s="0"/>
      <c r="OL3768" s="0"/>
      <c r="OM3768" s="0"/>
      <c r="ON3768" s="0"/>
      <c r="OO3768" s="0"/>
      <c r="OP3768" s="0"/>
      <c r="OQ3768" s="0"/>
      <c r="OR3768" s="0"/>
      <c r="OS3768" s="0"/>
      <c r="OT3768" s="0"/>
      <c r="OU3768" s="0"/>
      <c r="OV3768" s="0"/>
      <c r="OW3768" s="0"/>
      <c r="OX3768" s="0"/>
      <c r="OY3768" s="0"/>
      <c r="OZ3768" s="0"/>
      <c r="PA3768" s="0"/>
      <c r="PB3768" s="0"/>
      <c r="PC3768" s="0"/>
      <c r="PD3768" s="0"/>
      <c r="PE3768" s="0"/>
      <c r="PF3768" s="0"/>
      <c r="PG3768" s="0"/>
      <c r="PH3768" s="0"/>
      <c r="PI3768" s="0"/>
      <c r="PJ3768" s="0"/>
      <c r="PK3768" s="0"/>
      <c r="PL3768" s="0"/>
      <c r="PM3768" s="0"/>
      <c r="PN3768" s="0"/>
      <c r="PO3768" s="0"/>
      <c r="PP3768" s="0"/>
      <c r="PQ3768" s="0"/>
      <c r="PR3768" s="0"/>
      <c r="PS3768" s="0"/>
      <c r="PT3768" s="0"/>
      <c r="PU3768" s="0"/>
      <c r="PV3768" s="0"/>
      <c r="PW3768" s="0"/>
      <c r="PX3768" s="0"/>
      <c r="PY3768" s="0"/>
      <c r="PZ3768" s="0"/>
      <c r="QA3768" s="0"/>
      <c r="QB3768" s="0"/>
      <c r="QC3768" s="0"/>
      <c r="QD3768" s="0"/>
      <c r="QE3768" s="0"/>
      <c r="QF3768" s="0"/>
      <c r="QG3768" s="0"/>
      <c r="QH3768" s="0"/>
      <c r="QI3768" s="0"/>
      <c r="QJ3768" s="0"/>
      <c r="QK3768" s="0"/>
      <c r="QL3768" s="0"/>
      <c r="QM3768" s="0"/>
      <c r="QN3768" s="0"/>
      <c r="QO3768" s="0"/>
      <c r="QP3768" s="0"/>
      <c r="QQ3768" s="0"/>
      <c r="QR3768" s="0"/>
      <c r="QS3768" s="0"/>
      <c r="QT3768" s="0"/>
      <c r="QU3768" s="0"/>
      <c r="QV3768" s="0"/>
      <c r="QW3768" s="0"/>
      <c r="QX3768" s="0"/>
      <c r="QY3768" s="0"/>
      <c r="QZ3768" s="0"/>
      <c r="RA3768" s="0"/>
      <c r="RB3768" s="0"/>
      <c r="RC3768" s="0"/>
      <c r="RD3768" s="0"/>
      <c r="RE3768" s="0"/>
      <c r="RF3768" s="0"/>
      <c r="RG3768" s="0"/>
      <c r="RH3768" s="0"/>
      <c r="RI3768" s="0"/>
      <c r="RJ3768" s="0"/>
      <c r="RK3768" s="0"/>
      <c r="RL3768" s="0"/>
      <c r="RM3768" s="0"/>
      <c r="RN3768" s="0"/>
      <c r="RO3768" s="0"/>
      <c r="RP3768" s="0"/>
      <c r="RQ3768" s="0"/>
      <c r="RR3768" s="0"/>
      <c r="RS3768" s="0"/>
      <c r="RT3768" s="0"/>
      <c r="RU3768" s="0"/>
      <c r="RV3768" s="0"/>
      <c r="RW3768" s="0"/>
      <c r="RX3768" s="0"/>
      <c r="RY3768" s="0"/>
      <c r="RZ3768" s="0"/>
      <c r="SA3768" s="0"/>
      <c r="SB3768" s="0"/>
      <c r="SC3768" s="0"/>
      <c r="SD3768" s="0"/>
      <c r="SE3768" s="0"/>
      <c r="SF3768" s="0"/>
      <c r="SG3768" s="0"/>
      <c r="SH3768" s="0"/>
      <c r="SI3768" s="0"/>
      <c r="SJ3768" s="0"/>
      <c r="SK3768" s="0"/>
      <c r="SL3768" s="0"/>
      <c r="SM3768" s="0"/>
      <c r="SN3768" s="0"/>
      <c r="SO3768" s="0"/>
      <c r="SP3768" s="0"/>
      <c r="SQ3768" s="0"/>
      <c r="SR3768" s="0"/>
      <c r="SS3768" s="0"/>
      <c r="ST3768" s="0"/>
      <c r="SU3768" s="0"/>
      <c r="SV3768" s="0"/>
      <c r="SW3768" s="0"/>
      <c r="SX3768" s="0"/>
      <c r="SY3768" s="0"/>
      <c r="SZ3768" s="0"/>
      <c r="TA3768" s="0"/>
      <c r="TB3768" s="0"/>
      <c r="TC3768" s="0"/>
      <c r="TD3768" s="0"/>
      <c r="TE3768" s="0"/>
      <c r="TF3768" s="0"/>
      <c r="TG3768" s="0"/>
      <c r="TH3768" s="0"/>
      <c r="TI3768" s="0"/>
      <c r="TJ3768" s="0"/>
      <c r="TK3768" s="0"/>
      <c r="TL3768" s="0"/>
      <c r="TM3768" s="0"/>
      <c r="TN3768" s="0"/>
      <c r="TO3768" s="0"/>
      <c r="TP3768" s="0"/>
      <c r="TQ3768" s="0"/>
      <c r="TR3768" s="0"/>
      <c r="TS3768" s="0"/>
      <c r="TT3768" s="0"/>
      <c r="TU3768" s="0"/>
      <c r="TV3768" s="0"/>
      <c r="TW3768" s="0"/>
      <c r="TX3768" s="0"/>
      <c r="TY3768" s="0"/>
      <c r="TZ3768" s="0"/>
      <c r="UA3768" s="0"/>
      <c r="UB3768" s="0"/>
      <c r="UC3768" s="0"/>
      <c r="UD3768" s="0"/>
      <c r="UE3768" s="0"/>
      <c r="UF3768" s="0"/>
      <c r="UG3768" s="0"/>
      <c r="UH3768" s="0"/>
      <c r="UI3768" s="0"/>
      <c r="UJ3768" s="0"/>
      <c r="UK3768" s="0"/>
      <c r="UL3768" s="0"/>
      <c r="UM3768" s="0"/>
      <c r="UN3768" s="0"/>
      <c r="UO3768" s="0"/>
      <c r="UP3768" s="0"/>
      <c r="UQ3768" s="0"/>
      <c r="UR3768" s="0"/>
      <c r="US3768" s="0"/>
      <c r="UT3768" s="0"/>
      <c r="UU3768" s="0"/>
      <c r="UV3768" s="0"/>
      <c r="UW3768" s="0"/>
      <c r="UX3768" s="0"/>
      <c r="UY3768" s="0"/>
      <c r="UZ3768" s="0"/>
      <c r="VA3768" s="0"/>
      <c r="VB3768" s="0"/>
      <c r="VC3768" s="0"/>
      <c r="VD3768" s="0"/>
      <c r="VE3768" s="0"/>
      <c r="VF3768" s="0"/>
      <c r="VG3768" s="0"/>
      <c r="VH3768" s="0"/>
      <c r="VI3768" s="0"/>
      <c r="VJ3768" s="0"/>
      <c r="VK3768" s="0"/>
      <c r="VL3768" s="0"/>
      <c r="VM3768" s="0"/>
      <c r="VN3768" s="0"/>
      <c r="VO3768" s="0"/>
      <c r="VP3768" s="0"/>
      <c r="VQ3768" s="0"/>
      <c r="VR3768" s="0"/>
      <c r="VS3768" s="0"/>
      <c r="VT3768" s="0"/>
      <c r="VU3768" s="0"/>
      <c r="VV3768" s="0"/>
      <c r="VW3768" s="0"/>
      <c r="VX3768" s="0"/>
      <c r="VY3768" s="0"/>
      <c r="VZ3768" s="0"/>
      <c r="WA3768" s="0"/>
      <c r="WB3768" s="0"/>
      <c r="WC3768" s="0"/>
      <c r="WD3768" s="0"/>
      <c r="WE3768" s="0"/>
      <c r="WF3768" s="0"/>
      <c r="WG3768" s="0"/>
      <c r="WH3768" s="0"/>
      <c r="WI3768" s="0"/>
      <c r="WJ3768" s="0"/>
      <c r="WK3768" s="0"/>
      <c r="WL3768" s="0"/>
      <c r="WM3768" s="0"/>
      <c r="WN3768" s="0"/>
      <c r="WO3768" s="0"/>
      <c r="WP3768" s="0"/>
      <c r="WQ3768" s="0"/>
      <c r="WR3768" s="0"/>
      <c r="WS3768" s="0"/>
      <c r="WT3768" s="0"/>
      <c r="WU3768" s="0"/>
      <c r="WV3768" s="0"/>
      <c r="WW3768" s="0"/>
      <c r="WX3768" s="0"/>
      <c r="WY3768" s="0"/>
      <c r="WZ3768" s="0"/>
      <c r="XA3768" s="0"/>
      <c r="XB3768" s="0"/>
      <c r="XC3768" s="0"/>
      <c r="XD3768" s="0"/>
      <c r="XE3768" s="0"/>
      <c r="XF3768" s="0"/>
      <c r="XG3768" s="0"/>
      <c r="XH3768" s="0"/>
      <c r="XI3768" s="0"/>
      <c r="XJ3768" s="0"/>
      <c r="XK3768" s="0"/>
      <c r="XL3768" s="0"/>
      <c r="XM3768" s="0"/>
      <c r="XN3768" s="0"/>
      <c r="XO3768" s="0"/>
      <c r="XP3768" s="0"/>
      <c r="XQ3768" s="0"/>
      <c r="XR3768" s="0"/>
      <c r="XS3768" s="0"/>
      <c r="XT3768" s="0"/>
      <c r="XU3768" s="0"/>
      <c r="XV3768" s="0"/>
      <c r="XW3768" s="0"/>
      <c r="XX3768" s="0"/>
      <c r="XY3768" s="0"/>
      <c r="XZ3768" s="0"/>
      <c r="YA3768" s="0"/>
      <c r="YB3768" s="0"/>
      <c r="YC3768" s="0"/>
      <c r="YD3768" s="0"/>
      <c r="YE3768" s="0"/>
      <c r="YF3768" s="0"/>
      <c r="YG3768" s="0"/>
      <c r="YH3768" s="0"/>
      <c r="YI3768" s="0"/>
      <c r="YJ3768" s="0"/>
      <c r="YK3768" s="0"/>
      <c r="YL3768" s="0"/>
      <c r="YM3768" s="0"/>
      <c r="YN3768" s="0"/>
      <c r="YO3768" s="0"/>
      <c r="YP3768" s="0"/>
      <c r="YQ3768" s="0"/>
      <c r="YR3768" s="0"/>
      <c r="YS3768" s="0"/>
      <c r="YT3768" s="0"/>
      <c r="YU3768" s="0"/>
      <c r="YV3768" s="0"/>
      <c r="YW3768" s="0"/>
      <c r="YX3768" s="0"/>
      <c r="YY3768" s="0"/>
      <c r="YZ3768" s="0"/>
      <c r="ZA3768" s="0"/>
      <c r="ZB3768" s="0"/>
      <c r="ZC3768" s="0"/>
      <c r="ZD3768" s="0"/>
      <c r="ZE3768" s="0"/>
      <c r="ZF3768" s="0"/>
      <c r="ZG3768" s="0"/>
      <c r="ZH3768" s="0"/>
      <c r="ZI3768" s="0"/>
      <c r="ZJ3768" s="0"/>
      <c r="ZK3768" s="0"/>
      <c r="ZL3768" s="0"/>
      <c r="ZM3768" s="0"/>
      <c r="ZN3768" s="0"/>
      <c r="ZO3768" s="0"/>
      <c r="ZP3768" s="0"/>
      <c r="ZQ3768" s="0"/>
      <c r="ZR3768" s="0"/>
      <c r="ZS3768" s="0"/>
      <c r="ZT3768" s="0"/>
      <c r="ZU3768" s="0"/>
      <c r="ZV3768" s="0"/>
      <c r="ZW3768" s="0"/>
      <c r="ZX3768" s="0"/>
      <c r="ZY3768" s="0"/>
      <c r="ZZ3768" s="0"/>
      <c r="AAA3768" s="0"/>
      <c r="AAB3768" s="0"/>
      <c r="AAC3768" s="0"/>
      <c r="AAD3768" s="0"/>
      <c r="AAE3768" s="0"/>
      <c r="AAF3768" s="0"/>
      <c r="AAG3768" s="0"/>
      <c r="AAH3768" s="0"/>
      <c r="AAI3768" s="0"/>
      <c r="AAJ3768" s="0"/>
      <c r="AAK3768" s="0"/>
      <c r="AAL3768" s="0"/>
      <c r="AAM3768" s="0"/>
      <c r="AAN3768" s="0"/>
      <c r="AAO3768" s="0"/>
      <c r="AAP3768" s="0"/>
      <c r="AAQ3768" s="0"/>
      <c r="AAR3768" s="0"/>
      <c r="AAS3768" s="0"/>
      <c r="AAT3768" s="0"/>
      <c r="AAU3768" s="0"/>
      <c r="AAV3768" s="0"/>
      <c r="AAW3768" s="0"/>
      <c r="AAX3768" s="0"/>
      <c r="AAY3768" s="0"/>
      <c r="AAZ3768" s="0"/>
      <c r="ABA3768" s="0"/>
      <c r="ABB3768" s="0"/>
      <c r="ABC3768" s="0"/>
      <c r="ABD3768" s="0"/>
      <c r="ABE3768" s="0"/>
      <c r="ABF3768" s="0"/>
      <c r="ABG3768" s="0"/>
      <c r="ABH3768" s="0"/>
      <c r="ABI3768" s="0"/>
      <c r="ABJ3768" s="0"/>
      <c r="ABK3768" s="0"/>
      <c r="ABL3768" s="0"/>
      <c r="ABM3768" s="0"/>
      <c r="ABN3768" s="0"/>
      <c r="ABO3768" s="0"/>
      <c r="ABP3768" s="0"/>
      <c r="ABQ3768" s="0"/>
      <c r="ABR3768" s="0"/>
      <c r="ABS3768" s="0"/>
      <c r="ABT3768" s="0"/>
      <c r="ABU3768" s="0"/>
      <c r="ABV3768" s="0"/>
      <c r="ABW3768" s="0"/>
      <c r="ABX3768" s="0"/>
      <c r="ABY3768" s="0"/>
      <c r="ABZ3768" s="0"/>
      <c r="ACA3768" s="0"/>
      <c r="ACB3768" s="0"/>
      <c r="ACC3768" s="0"/>
      <c r="ACD3768" s="0"/>
      <c r="ACE3768" s="0"/>
      <c r="ACF3768" s="0"/>
      <c r="ACG3768" s="0"/>
      <c r="ACH3768" s="0"/>
      <c r="ACI3768" s="0"/>
      <c r="ACJ3768" s="0"/>
      <c r="ACK3768" s="0"/>
      <c r="ACL3768" s="0"/>
      <c r="ACM3768" s="0"/>
      <c r="ACN3768" s="0"/>
      <c r="ACO3768" s="0"/>
      <c r="ACP3768" s="0"/>
      <c r="ACQ3768" s="0"/>
      <c r="ACR3768" s="0"/>
      <c r="ACS3768" s="0"/>
      <c r="ACT3768" s="0"/>
      <c r="ACU3768" s="0"/>
      <c r="ACV3768" s="0"/>
      <c r="ACW3768" s="0"/>
      <c r="ACX3768" s="0"/>
      <c r="ACY3768" s="0"/>
      <c r="ACZ3768" s="0"/>
      <c r="ADA3768" s="0"/>
      <c r="ADB3768" s="0"/>
      <c r="ADC3768" s="0"/>
      <c r="ADD3768" s="0"/>
      <c r="ADE3768" s="0"/>
      <c r="ADF3768" s="0"/>
      <c r="ADG3768" s="0"/>
      <c r="ADH3768" s="0"/>
      <c r="ADI3768" s="0"/>
      <c r="ADJ3768" s="0"/>
      <c r="ADK3768" s="0"/>
      <c r="ADL3768" s="0"/>
      <c r="ADM3768" s="0"/>
      <c r="ADN3768" s="0"/>
      <c r="ADO3768" s="0"/>
      <c r="ADP3768" s="0"/>
      <c r="ADQ3768" s="0"/>
      <c r="ADR3768" s="0"/>
      <c r="ADS3768" s="0"/>
      <c r="ADT3768" s="0"/>
      <c r="ADU3768" s="0"/>
      <c r="ADV3768" s="0"/>
      <c r="ADW3768" s="0"/>
      <c r="ADX3768" s="0"/>
      <c r="ADY3768" s="0"/>
      <c r="ADZ3768" s="0"/>
      <c r="AEA3768" s="0"/>
      <c r="AEB3768" s="0"/>
      <c r="AEC3768" s="0"/>
      <c r="AED3768" s="0"/>
      <c r="AEE3768" s="0"/>
      <c r="AEF3768" s="0"/>
      <c r="AEG3768" s="0"/>
      <c r="AEH3768" s="0"/>
      <c r="AEI3768" s="0"/>
      <c r="AEJ3768" s="0"/>
      <c r="AEK3768" s="0"/>
      <c r="AEL3768" s="0"/>
      <c r="AEM3768" s="0"/>
      <c r="AEN3768" s="0"/>
      <c r="AEO3768" s="0"/>
      <c r="AEP3768" s="0"/>
      <c r="AEQ3768" s="0"/>
      <c r="AER3768" s="0"/>
      <c r="AES3768" s="0"/>
      <c r="AET3768" s="0"/>
      <c r="AEU3768" s="0"/>
      <c r="AEV3768" s="0"/>
      <c r="AEW3768" s="0"/>
      <c r="AEX3768" s="0"/>
      <c r="AEY3768" s="0"/>
      <c r="AEZ3768" s="0"/>
      <c r="AFA3768" s="0"/>
      <c r="AFB3768" s="0"/>
      <c r="AFC3768" s="0"/>
      <c r="AFD3768" s="0"/>
      <c r="AFE3768" s="0"/>
      <c r="AFF3768" s="0"/>
      <c r="AFG3768" s="0"/>
      <c r="AFH3768" s="0"/>
      <c r="AFI3768" s="0"/>
      <c r="AFJ3768" s="0"/>
      <c r="AFK3768" s="0"/>
      <c r="AFL3768" s="0"/>
      <c r="AFM3768" s="0"/>
      <c r="AFN3768" s="0"/>
      <c r="AFO3768" s="0"/>
      <c r="AFP3768" s="0"/>
      <c r="AFQ3768" s="0"/>
      <c r="AFR3768" s="0"/>
      <c r="AFS3768" s="0"/>
      <c r="AFT3768" s="0"/>
      <c r="AFU3768" s="0"/>
      <c r="AFV3768" s="0"/>
      <c r="AFW3768" s="0"/>
      <c r="AFX3768" s="0"/>
      <c r="AFY3768" s="0"/>
      <c r="AFZ3768" s="0"/>
      <c r="AGA3768" s="0"/>
      <c r="AGB3768" s="0"/>
      <c r="AGC3768" s="0"/>
      <c r="AGD3768" s="0"/>
      <c r="AGE3768" s="0"/>
      <c r="AGF3768" s="0"/>
      <c r="AGG3768" s="0"/>
      <c r="AGH3768" s="0"/>
      <c r="AGI3768" s="0"/>
      <c r="AGJ3768" s="0"/>
      <c r="AGK3768" s="0"/>
      <c r="AGL3768" s="0"/>
      <c r="AGM3768" s="0"/>
      <c r="AGN3768" s="0"/>
      <c r="AGO3768" s="0"/>
      <c r="AGP3768" s="0"/>
      <c r="AGQ3768" s="0"/>
      <c r="AGR3768" s="0"/>
      <c r="AGS3768" s="0"/>
      <c r="AGT3768" s="0"/>
      <c r="AGU3768" s="0"/>
      <c r="AGV3768" s="0"/>
      <c r="AGW3768" s="0"/>
      <c r="AGX3768" s="0"/>
      <c r="AGY3768" s="0"/>
      <c r="AGZ3768" s="0"/>
      <c r="AHA3768" s="0"/>
      <c r="AHB3768" s="0"/>
      <c r="AHC3768" s="0"/>
      <c r="AHD3768" s="0"/>
      <c r="AHE3768" s="0"/>
      <c r="AHF3768" s="0"/>
      <c r="AHG3768" s="0"/>
      <c r="AHH3768" s="0"/>
      <c r="AHI3768" s="0"/>
      <c r="AHJ3768" s="0"/>
      <c r="AHK3768" s="0"/>
      <c r="AHL3768" s="0"/>
      <c r="AHM3768" s="0"/>
      <c r="AHN3768" s="0"/>
      <c r="AHO3768" s="0"/>
      <c r="AHP3768" s="0"/>
      <c r="AHQ3768" s="0"/>
      <c r="AHR3768" s="0"/>
      <c r="AHS3768" s="0"/>
      <c r="AHT3768" s="0"/>
      <c r="AHU3768" s="0"/>
      <c r="AHV3768" s="0"/>
      <c r="AHW3768" s="0"/>
      <c r="AHX3768" s="0"/>
      <c r="AHY3768" s="0"/>
      <c r="AHZ3768" s="0"/>
      <c r="AIA3768" s="0"/>
      <c r="AIB3768" s="0"/>
      <c r="AIC3768" s="0"/>
      <c r="AID3768" s="0"/>
      <c r="AIE3768" s="0"/>
      <c r="AIF3768" s="0"/>
      <c r="AIG3768" s="0"/>
      <c r="AIH3768" s="0"/>
      <c r="AII3768" s="0"/>
      <c r="AIJ3768" s="0"/>
      <c r="AIK3768" s="0"/>
      <c r="AIL3768" s="0"/>
      <c r="AIM3768" s="0"/>
      <c r="AIN3768" s="0"/>
      <c r="AIO3768" s="0"/>
      <c r="AIP3768" s="0"/>
      <c r="AIQ3768" s="0"/>
      <c r="AIR3768" s="0"/>
      <c r="AIS3768" s="0"/>
      <c r="AIT3768" s="0"/>
      <c r="AIU3768" s="0"/>
      <c r="AIV3768" s="0"/>
      <c r="AIW3768" s="0"/>
      <c r="AIX3768" s="0"/>
      <c r="AIY3768" s="0"/>
      <c r="AIZ3768" s="0"/>
      <c r="AJA3768" s="0"/>
      <c r="AJB3768" s="0"/>
      <c r="AJC3768" s="0"/>
      <c r="AJD3768" s="0"/>
      <c r="AJE3768" s="0"/>
      <c r="AJF3768" s="0"/>
      <c r="AJG3768" s="0"/>
      <c r="AJH3768" s="0"/>
      <c r="AJI3768" s="0"/>
      <c r="AJJ3768" s="0"/>
      <c r="AJK3768" s="0"/>
      <c r="AJL3768" s="0"/>
      <c r="AJM3768" s="0"/>
      <c r="AJN3768" s="0"/>
      <c r="AJO3768" s="0"/>
      <c r="AJP3768" s="0"/>
      <c r="AJQ3768" s="0"/>
      <c r="AJR3768" s="0"/>
      <c r="AJS3768" s="0"/>
      <c r="AJT3768" s="0"/>
      <c r="AJU3768" s="0"/>
      <c r="AJV3768" s="0"/>
      <c r="AJW3768" s="0"/>
      <c r="AJX3768" s="0"/>
      <c r="AJY3768" s="0"/>
      <c r="AJZ3768" s="0"/>
      <c r="AKA3768" s="0"/>
      <c r="AKB3768" s="0"/>
      <c r="AKC3768" s="0"/>
      <c r="AKD3768" s="0"/>
      <c r="AKE3768" s="0"/>
      <c r="AKF3768" s="0"/>
      <c r="AKG3768" s="0"/>
      <c r="AKH3768" s="0"/>
      <c r="AKI3768" s="0"/>
      <c r="AKJ3768" s="0"/>
      <c r="AKK3768" s="0"/>
      <c r="AKL3768" s="0"/>
      <c r="AKM3768" s="0"/>
      <c r="AKN3768" s="0"/>
      <c r="AKO3768" s="0"/>
      <c r="AKP3768" s="0"/>
      <c r="AKQ3768" s="0"/>
      <c r="AKR3768" s="0"/>
      <c r="AKS3768" s="0"/>
      <c r="AKT3768" s="0"/>
      <c r="AKU3768" s="0"/>
      <c r="AKV3768" s="0"/>
      <c r="AKW3768" s="0"/>
      <c r="AKX3768" s="0"/>
      <c r="AKY3768" s="0"/>
      <c r="AKZ3768" s="0"/>
      <c r="ALA3768" s="0"/>
      <c r="ALB3768" s="0"/>
      <c r="ALC3768" s="0"/>
      <c r="ALD3768" s="0"/>
      <c r="ALE3768" s="0"/>
      <c r="ALF3768" s="0"/>
      <c r="ALG3768" s="0"/>
      <c r="ALH3768" s="0"/>
      <c r="ALI3768" s="0"/>
      <c r="ALJ3768" s="0"/>
      <c r="ALK3768" s="0"/>
      <c r="ALL3768" s="0"/>
      <c r="ALM3768" s="0"/>
      <c r="ALN3768" s="0"/>
      <c r="ALO3768" s="0"/>
      <c r="ALP3768" s="0"/>
      <c r="ALQ3768" s="0"/>
      <c r="ALR3768" s="0"/>
      <c r="ALS3768" s="0"/>
      <c r="ALT3768" s="0"/>
      <c r="ALU3768" s="0"/>
      <c r="ALV3768" s="0"/>
      <c r="ALW3768" s="0"/>
      <c r="ALX3768" s="0"/>
      <c r="ALY3768" s="0"/>
      <c r="ALZ3768" s="0"/>
      <c r="AMA3768" s="0"/>
      <c r="AMB3768" s="0"/>
      <c r="AMC3768" s="0"/>
      <c r="AMD3768" s="0"/>
      <c r="AME3768" s="0"/>
      <c r="AMF3768" s="0"/>
      <c r="AMG3768" s="0"/>
      <c r="AMH3768" s="0"/>
      <c r="AMI3768" s="0"/>
    </row>
    <row r="3769" customFormat="false" ht="12.75" hidden="false" customHeight="false" outlineLevel="0" collapsed="false">
      <c r="A3769" s="1" t="s">
        <v>3945</v>
      </c>
      <c r="C3769" s="99" t="s">
        <v>3958</v>
      </c>
      <c r="D3769" s="100" t="s">
        <v>13</v>
      </c>
      <c r="E3769" s="72" t="n">
        <v>2.3</v>
      </c>
      <c r="F3769" s="73" t="n">
        <v>6</v>
      </c>
      <c r="G3769" s="72" t="s">
        <v>3947</v>
      </c>
      <c r="I3769" s="3"/>
      <c r="BM3769" s="0"/>
      <c r="BN3769" s="0"/>
      <c r="BO3769" s="0"/>
      <c r="BP3769" s="0"/>
      <c r="BQ3769" s="0"/>
      <c r="BR3769" s="0"/>
      <c r="BS3769" s="0"/>
      <c r="BT3769" s="0"/>
      <c r="BU3769" s="0"/>
      <c r="BV3769" s="0"/>
      <c r="BW3769" s="0"/>
      <c r="BX3769" s="0"/>
      <c r="BY3769" s="0"/>
      <c r="BZ3769" s="0"/>
      <c r="CA3769" s="0"/>
      <c r="CB3769" s="0"/>
      <c r="CC3769" s="0"/>
      <c r="CD3769" s="0"/>
      <c r="CE3769" s="0"/>
      <c r="CF3769" s="0"/>
      <c r="CG3769" s="0"/>
      <c r="CH3769" s="0"/>
      <c r="CI3769" s="0"/>
      <c r="CJ3769" s="0"/>
      <c r="CK3769" s="0"/>
      <c r="CL3769" s="0"/>
      <c r="CM3769" s="0"/>
      <c r="CN3769" s="0"/>
      <c r="CO3769" s="0"/>
      <c r="CP3769" s="0"/>
      <c r="CQ3769" s="0"/>
      <c r="CR3769" s="0"/>
      <c r="CS3769" s="0"/>
      <c r="CT3769" s="0"/>
      <c r="CU3769" s="0"/>
      <c r="CV3769" s="0"/>
      <c r="CW3769" s="0"/>
      <c r="CX3769" s="0"/>
      <c r="CY3769" s="0"/>
      <c r="CZ3769" s="0"/>
      <c r="DA3769" s="0"/>
      <c r="DB3769" s="0"/>
      <c r="DC3769" s="0"/>
      <c r="DD3769" s="0"/>
      <c r="DE3769" s="0"/>
      <c r="DF3769" s="0"/>
      <c r="DG3769" s="0"/>
      <c r="DH3769" s="0"/>
      <c r="DI3769" s="0"/>
      <c r="DJ3769" s="0"/>
      <c r="DK3769" s="0"/>
      <c r="DL3769" s="0"/>
      <c r="DM3769" s="0"/>
      <c r="DN3769" s="0"/>
      <c r="DO3769" s="0"/>
      <c r="DP3769" s="0"/>
      <c r="DQ3769" s="0"/>
      <c r="DR3769" s="0"/>
      <c r="DS3769" s="0"/>
      <c r="DT3769" s="0"/>
      <c r="DU3769" s="0"/>
      <c r="DV3769" s="0"/>
      <c r="DW3769" s="0"/>
      <c r="DX3769" s="0"/>
      <c r="DY3769" s="0"/>
      <c r="DZ3769" s="0"/>
      <c r="EA3769" s="0"/>
      <c r="EB3769" s="0"/>
      <c r="EC3769" s="0"/>
      <c r="ED3769" s="0"/>
      <c r="EE3769" s="0"/>
      <c r="EF3769" s="0"/>
      <c r="EG3769" s="0"/>
      <c r="EH3769" s="0"/>
      <c r="EI3769" s="0"/>
      <c r="EJ3769" s="0"/>
      <c r="EK3769" s="0"/>
      <c r="EL3769" s="0"/>
      <c r="EM3769" s="0"/>
      <c r="EN3769" s="0"/>
      <c r="EO3769" s="0"/>
      <c r="EP3769" s="0"/>
      <c r="EQ3769" s="0"/>
      <c r="ER3769" s="0"/>
      <c r="ES3769" s="0"/>
      <c r="ET3769" s="0"/>
      <c r="EU3769" s="0"/>
      <c r="EV3769" s="0"/>
      <c r="EW3769" s="0"/>
      <c r="EX3769" s="0"/>
      <c r="EY3769" s="0"/>
      <c r="EZ3769" s="0"/>
      <c r="FA3769" s="0"/>
      <c r="FB3769" s="0"/>
      <c r="FC3769" s="0"/>
      <c r="FD3769" s="0"/>
      <c r="FE3769" s="0"/>
      <c r="FF3769" s="0"/>
      <c r="FG3769" s="0"/>
      <c r="FH3769" s="0"/>
      <c r="FI3769" s="0"/>
      <c r="FJ3769" s="0"/>
      <c r="FK3769" s="0"/>
      <c r="FL3769" s="0"/>
      <c r="FM3769" s="0"/>
      <c r="FN3769" s="0"/>
      <c r="FO3769" s="0"/>
      <c r="FP3769" s="0"/>
      <c r="FQ3769" s="0"/>
      <c r="FR3769" s="0"/>
      <c r="FS3769" s="0"/>
      <c r="FT3769" s="0"/>
      <c r="FU3769" s="0"/>
      <c r="FV3769" s="0"/>
      <c r="FW3769" s="0"/>
      <c r="FX3769" s="0"/>
      <c r="FY3769" s="0"/>
      <c r="FZ3769" s="0"/>
      <c r="GA3769" s="0"/>
      <c r="GB3769" s="0"/>
      <c r="GC3769" s="0"/>
      <c r="GD3769" s="0"/>
      <c r="GE3769" s="0"/>
      <c r="GF3769" s="0"/>
      <c r="GG3769" s="0"/>
      <c r="GH3769" s="0"/>
      <c r="GI3769" s="0"/>
      <c r="GJ3769" s="0"/>
      <c r="GK3769" s="0"/>
      <c r="GL3769" s="0"/>
      <c r="GM3769" s="0"/>
      <c r="GN3769" s="0"/>
      <c r="GO3769" s="0"/>
      <c r="GP3769" s="0"/>
      <c r="GQ3769" s="0"/>
      <c r="GR3769" s="0"/>
      <c r="GS3769" s="0"/>
      <c r="GT3769" s="0"/>
      <c r="GU3769" s="0"/>
      <c r="GV3769" s="0"/>
      <c r="GW3769" s="0"/>
      <c r="GX3769" s="0"/>
      <c r="GY3769" s="0"/>
      <c r="GZ3769" s="0"/>
      <c r="HA3769" s="0"/>
      <c r="HB3769" s="0"/>
      <c r="HC3769" s="0"/>
      <c r="HD3769" s="0"/>
      <c r="HE3769" s="0"/>
      <c r="HF3769" s="0"/>
      <c r="HG3769" s="0"/>
      <c r="HH3769" s="0"/>
      <c r="HI3769" s="0"/>
      <c r="HJ3769" s="0"/>
      <c r="HK3769" s="0"/>
      <c r="HL3769" s="0"/>
      <c r="HM3769" s="0"/>
      <c r="HN3769" s="0"/>
      <c r="HO3769" s="0"/>
      <c r="HP3769" s="0"/>
      <c r="HQ3769" s="0"/>
      <c r="HR3769" s="0"/>
      <c r="HS3769" s="0"/>
      <c r="HT3769" s="0"/>
      <c r="HU3769" s="0"/>
      <c r="HV3769" s="0"/>
      <c r="HW3769" s="0"/>
      <c r="HX3769" s="0"/>
      <c r="HY3769" s="0"/>
      <c r="HZ3769" s="0"/>
      <c r="IA3769" s="0"/>
      <c r="IB3769" s="0"/>
      <c r="IC3769" s="0"/>
      <c r="ID3769" s="0"/>
      <c r="IE3769" s="0"/>
      <c r="IF3769" s="0"/>
      <c r="IG3769" s="0"/>
      <c r="IH3769" s="0"/>
      <c r="II3769" s="0"/>
      <c r="IJ3769" s="0"/>
      <c r="IK3769" s="0"/>
      <c r="IL3769" s="0"/>
      <c r="IM3769" s="0"/>
      <c r="IN3769" s="0"/>
      <c r="IO3769" s="0"/>
      <c r="IP3769" s="0"/>
      <c r="IQ3769" s="0"/>
      <c r="IR3769" s="0"/>
      <c r="IS3769" s="0"/>
      <c r="IT3769" s="0"/>
      <c r="IU3769" s="0"/>
      <c r="IV3769" s="0"/>
      <c r="IW3769" s="0"/>
      <c r="IX3769" s="0"/>
      <c r="IY3769" s="0"/>
      <c r="IZ3769" s="0"/>
      <c r="JA3769" s="0"/>
      <c r="JB3769" s="0"/>
      <c r="JC3769" s="0"/>
      <c r="JD3769" s="0"/>
      <c r="JE3769" s="0"/>
      <c r="JF3769" s="0"/>
      <c r="JG3769" s="0"/>
      <c r="JH3769" s="0"/>
      <c r="JI3769" s="0"/>
      <c r="JJ3769" s="0"/>
      <c r="JK3769" s="0"/>
      <c r="JL3769" s="0"/>
      <c r="JM3769" s="0"/>
      <c r="JN3769" s="0"/>
      <c r="JO3769" s="0"/>
      <c r="JP3769" s="0"/>
      <c r="JQ3769" s="0"/>
      <c r="JR3769" s="0"/>
      <c r="JS3769" s="0"/>
      <c r="JT3769" s="0"/>
      <c r="JU3769" s="0"/>
      <c r="JV3769" s="0"/>
      <c r="JW3769" s="0"/>
      <c r="JX3769" s="0"/>
      <c r="JY3769" s="0"/>
      <c r="JZ3769" s="0"/>
      <c r="KA3769" s="0"/>
      <c r="KB3769" s="0"/>
      <c r="KC3769" s="0"/>
      <c r="KD3769" s="0"/>
      <c r="KE3769" s="0"/>
      <c r="KF3769" s="0"/>
      <c r="KG3769" s="0"/>
      <c r="KH3769" s="0"/>
      <c r="KI3769" s="0"/>
      <c r="KJ3769" s="0"/>
      <c r="KK3769" s="0"/>
      <c r="KL3769" s="0"/>
      <c r="KM3769" s="0"/>
      <c r="KN3769" s="0"/>
      <c r="KO3769" s="0"/>
      <c r="KP3769" s="0"/>
      <c r="KQ3769" s="0"/>
      <c r="KR3769" s="0"/>
      <c r="KS3769" s="0"/>
      <c r="KT3769" s="0"/>
      <c r="KU3769" s="0"/>
      <c r="KV3769" s="0"/>
      <c r="KW3769" s="0"/>
      <c r="KX3769" s="0"/>
      <c r="KY3769" s="0"/>
      <c r="KZ3769" s="0"/>
      <c r="LA3769" s="0"/>
      <c r="LB3769" s="0"/>
      <c r="LC3769" s="0"/>
      <c r="LD3769" s="0"/>
      <c r="LE3769" s="0"/>
      <c r="LF3769" s="0"/>
      <c r="LG3769" s="0"/>
      <c r="LH3769" s="0"/>
      <c r="LI3769" s="0"/>
      <c r="LJ3769" s="0"/>
      <c r="LK3769" s="0"/>
      <c r="LL3769" s="0"/>
      <c r="LM3769" s="0"/>
      <c r="LN3769" s="0"/>
      <c r="LO3769" s="0"/>
      <c r="LP3769" s="0"/>
      <c r="LQ3769" s="0"/>
      <c r="LR3769" s="0"/>
      <c r="LS3769" s="0"/>
      <c r="LT3769" s="0"/>
      <c r="LU3769" s="0"/>
      <c r="LV3769" s="0"/>
      <c r="LW3769" s="0"/>
      <c r="LX3769" s="0"/>
      <c r="LY3769" s="0"/>
      <c r="LZ3769" s="0"/>
      <c r="MA3769" s="0"/>
      <c r="MB3769" s="0"/>
      <c r="MC3769" s="0"/>
      <c r="MD3769" s="0"/>
      <c r="ME3769" s="0"/>
      <c r="MF3769" s="0"/>
      <c r="MG3769" s="0"/>
      <c r="MH3769" s="0"/>
      <c r="MI3769" s="0"/>
      <c r="MJ3769" s="0"/>
      <c r="MK3769" s="0"/>
      <c r="ML3769" s="0"/>
      <c r="MM3769" s="0"/>
      <c r="MN3769" s="0"/>
      <c r="MO3769" s="0"/>
      <c r="MP3769" s="0"/>
      <c r="MQ3769" s="0"/>
      <c r="MR3769" s="0"/>
      <c r="MS3769" s="0"/>
      <c r="MT3769" s="0"/>
      <c r="MU3769" s="0"/>
      <c r="MV3769" s="0"/>
      <c r="MW3769" s="0"/>
      <c r="MX3769" s="0"/>
      <c r="MY3769" s="0"/>
      <c r="MZ3769" s="0"/>
      <c r="NA3769" s="0"/>
      <c r="NB3769" s="0"/>
      <c r="NC3769" s="0"/>
      <c r="ND3769" s="0"/>
      <c r="NE3769" s="0"/>
      <c r="NF3769" s="0"/>
      <c r="NG3769" s="0"/>
      <c r="NH3769" s="0"/>
      <c r="NI3769" s="0"/>
      <c r="NJ3769" s="0"/>
      <c r="NK3769" s="0"/>
      <c r="NL3769" s="0"/>
      <c r="NM3769" s="0"/>
      <c r="NN3769" s="0"/>
      <c r="NO3769" s="0"/>
      <c r="NP3769" s="0"/>
      <c r="NQ3769" s="0"/>
      <c r="NR3769" s="0"/>
      <c r="NS3769" s="0"/>
      <c r="NT3769" s="0"/>
      <c r="NU3769" s="0"/>
      <c r="NV3769" s="0"/>
      <c r="NW3769" s="0"/>
      <c r="NX3769" s="0"/>
      <c r="NY3769" s="0"/>
      <c r="NZ3769" s="0"/>
      <c r="OA3769" s="0"/>
      <c r="OB3769" s="0"/>
      <c r="OC3769" s="0"/>
      <c r="OD3769" s="0"/>
      <c r="OE3769" s="0"/>
      <c r="OF3769" s="0"/>
      <c r="OG3769" s="0"/>
      <c r="OH3769" s="0"/>
      <c r="OI3769" s="0"/>
      <c r="OJ3769" s="0"/>
      <c r="OK3769" s="0"/>
      <c r="OL3769" s="0"/>
      <c r="OM3769" s="0"/>
      <c r="ON3769" s="0"/>
      <c r="OO3769" s="0"/>
      <c r="OP3769" s="0"/>
      <c r="OQ3769" s="0"/>
      <c r="OR3769" s="0"/>
      <c r="OS3769" s="0"/>
      <c r="OT3769" s="0"/>
      <c r="OU3769" s="0"/>
      <c r="OV3769" s="0"/>
      <c r="OW3769" s="0"/>
      <c r="OX3769" s="0"/>
      <c r="OY3769" s="0"/>
      <c r="OZ3769" s="0"/>
      <c r="PA3769" s="0"/>
      <c r="PB3769" s="0"/>
      <c r="PC3769" s="0"/>
      <c r="PD3769" s="0"/>
      <c r="PE3769" s="0"/>
      <c r="PF3769" s="0"/>
      <c r="PG3769" s="0"/>
      <c r="PH3769" s="0"/>
      <c r="PI3769" s="0"/>
      <c r="PJ3769" s="0"/>
      <c r="PK3769" s="0"/>
      <c r="PL3769" s="0"/>
      <c r="PM3769" s="0"/>
      <c r="PN3769" s="0"/>
      <c r="PO3769" s="0"/>
      <c r="PP3769" s="0"/>
      <c r="PQ3769" s="0"/>
      <c r="PR3769" s="0"/>
      <c r="PS3769" s="0"/>
      <c r="PT3769" s="0"/>
      <c r="PU3769" s="0"/>
      <c r="PV3769" s="0"/>
      <c r="PW3769" s="0"/>
      <c r="PX3769" s="0"/>
      <c r="PY3769" s="0"/>
      <c r="PZ3769" s="0"/>
      <c r="QA3769" s="0"/>
      <c r="QB3769" s="0"/>
      <c r="QC3769" s="0"/>
      <c r="QD3769" s="0"/>
      <c r="QE3769" s="0"/>
      <c r="QF3769" s="0"/>
      <c r="QG3769" s="0"/>
      <c r="QH3769" s="0"/>
      <c r="QI3769" s="0"/>
      <c r="QJ3769" s="0"/>
      <c r="QK3769" s="0"/>
      <c r="QL3769" s="0"/>
      <c r="QM3769" s="0"/>
      <c r="QN3769" s="0"/>
      <c r="QO3769" s="0"/>
      <c r="QP3769" s="0"/>
      <c r="QQ3769" s="0"/>
      <c r="QR3769" s="0"/>
      <c r="QS3769" s="0"/>
      <c r="QT3769" s="0"/>
      <c r="QU3769" s="0"/>
      <c r="QV3769" s="0"/>
      <c r="QW3769" s="0"/>
      <c r="QX3769" s="0"/>
      <c r="QY3769" s="0"/>
      <c r="QZ3769" s="0"/>
      <c r="RA3769" s="0"/>
      <c r="RB3769" s="0"/>
      <c r="RC3769" s="0"/>
      <c r="RD3769" s="0"/>
      <c r="RE3769" s="0"/>
      <c r="RF3769" s="0"/>
      <c r="RG3769" s="0"/>
      <c r="RH3769" s="0"/>
      <c r="RI3769" s="0"/>
      <c r="RJ3769" s="0"/>
      <c r="RK3769" s="0"/>
      <c r="RL3769" s="0"/>
      <c r="RM3769" s="0"/>
      <c r="RN3769" s="0"/>
      <c r="RO3769" s="0"/>
      <c r="RP3769" s="0"/>
      <c r="RQ3769" s="0"/>
      <c r="RR3769" s="0"/>
      <c r="RS3769" s="0"/>
      <c r="RT3769" s="0"/>
      <c r="RU3769" s="0"/>
      <c r="RV3769" s="0"/>
      <c r="RW3769" s="0"/>
      <c r="RX3769" s="0"/>
      <c r="RY3769" s="0"/>
      <c r="RZ3769" s="0"/>
      <c r="SA3769" s="0"/>
      <c r="SB3769" s="0"/>
      <c r="SC3769" s="0"/>
      <c r="SD3769" s="0"/>
      <c r="SE3769" s="0"/>
      <c r="SF3769" s="0"/>
      <c r="SG3769" s="0"/>
      <c r="SH3769" s="0"/>
      <c r="SI3769" s="0"/>
      <c r="SJ3769" s="0"/>
      <c r="SK3769" s="0"/>
      <c r="SL3769" s="0"/>
      <c r="SM3769" s="0"/>
      <c r="SN3769" s="0"/>
      <c r="SO3769" s="0"/>
      <c r="SP3769" s="0"/>
      <c r="SQ3769" s="0"/>
      <c r="SR3769" s="0"/>
      <c r="SS3769" s="0"/>
      <c r="ST3769" s="0"/>
      <c r="SU3769" s="0"/>
      <c r="SV3769" s="0"/>
      <c r="SW3769" s="0"/>
      <c r="SX3769" s="0"/>
      <c r="SY3769" s="0"/>
      <c r="SZ3769" s="0"/>
      <c r="TA3769" s="0"/>
      <c r="TB3769" s="0"/>
      <c r="TC3769" s="0"/>
      <c r="TD3769" s="0"/>
      <c r="TE3769" s="0"/>
      <c r="TF3769" s="0"/>
      <c r="TG3769" s="0"/>
      <c r="TH3769" s="0"/>
      <c r="TI3769" s="0"/>
      <c r="TJ3769" s="0"/>
      <c r="TK3769" s="0"/>
      <c r="TL3769" s="0"/>
      <c r="TM3769" s="0"/>
      <c r="TN3769" s="0"/>
      <c r="TO3769" s="0"/>
      <c r="TP3769" s="0"/>
      <c r="TQ3769" s="0"/>
      <c r="TR3769" s="0"/>
      <c r="TS3769" s="0"/>
      <c r="TT3769" s="0"/>
      <c r="TU3769" s="0"/>
      <c r="TV3769" s="0"/>
      <c r="TW3769" s="0"/>
      <c r="TX3769" s="0"/>
      <c r="TY3769" s="0"/>
      <c r="TZ3769" s="0"/>
      <c r="UA3769" s="0"/>
      <c r="UB3769" s="0"/>
      <c r="UC3769" s="0"/>
      <c r="UD3769" s="0"/>
      <c r="UE3769" s="0"/>
      <c r="UF3769" s="0"/>
      <c r="UG3769" s="0"/>
      <c r="UH3769" s="0"/>
      <c r="UI3769" s="0"/>
      <c r="UJ3769" s="0"/>
      <c r="UK3769" s="0"/>
      <c r="UL3769" s="0"/>
      <c r="UM3769" s="0"/>
      <c r="UN3769" s="0"/>
      <c r="UO3769" s="0"/>
      <c r="UP3769" s="0"/>
      <c r="UQ3769" s="0"/>
      <c r="UR3769" s="0"/>
      <c r="US3769" s="0"/>
      <c r="UT3769" s="0"/>
      <c r="UU3769" s="0"/>
      <c r="UV3769" s="0"/>
      <c r="UW3769" s="0"/>
      <c r="UX3769" s="0"/>
      <c r="UY3769" s="0"/>
      <c r="UZ3769" s="0"/>
      <c r="VA3769" s="0"/>
      <c r="VB3769" s="0"/>
      <c r="VC3769" s="0"/>
      <c r="VD3769" s="0"/>
      <c r="VE3769" s="0"/>
      <c r="VF3769" s="0"/>
      <c r="VG3769" s="0"/>
      <c r="VH3769" s="0"/>
      <c r="VI3769" s="0"/>
      <c r="VJ3769" s="0"/>
      <c r="VK3769" s="0"/>
      <c r="VL3769" s="0"/>
      <c r="VM3769" s="0"/>
      <c r="VN3769" s="0"/>
      <c r="VO3769" s="0"/>
      <c r="VP3769" s="0"/>
      <c r="VQ3769" s="0"/>
      <c r="VR3769" s="0"/>
      <c r="VS3769" s="0"/>
      <c r="VT3769" s="0"/>
      <c r="VU3769" s="0"/>
      <c r="VV3769" s="0"/>
      <c r="VW3769" s="0"/>
      <c r="VX3769" s="0"/>
      <c r="VY3769" s="0"/>
      <c r="VZ3769" s="0"/>
      <c r="WA3769" s="0"/>
      <c r="WB3769" s="0"/>
      <c r="WC3769" s="0"/>
      <c r="WD3769" s="0"/>
      <c r="WE3769" s="0"/>
      <c r="WF3769" s="0"/>
      <c r="WG3769" s="0"/>
      <c r="WH3769" s="0"/>
      <c r="WI3769" s="0"/>
      <c r="WJ3769" s="0"/>
      <c r="WK3769" s="0"/>
      <c r="WL3769" s="0"/>
      <c r="WM3769" s="0"/>
      <c r="WN3769" s="0"/>
      <c r="WO3769" s="0"/>
      <c r="WP3769" s="0"/>
      <c r="WQ3769" s="0"/>
      <c r="WR3769" s="0"/>
      <c r="WS3769" s="0"/>
      <c r="WT3769" s="0"/>
      <c r="WU3769" s="0"/>
      <c r="WV3769" s="0"/>
      <c r="WW3769" s="0"/>
      <c r="WX3769" s="0"/>
      <c r="WY3769" s="0"/>
      <c r="WZ3769" s="0"/>
      <c r="XA3769" s="0"/>
      <c r="XB3769" s="0"/>
      <c r="XC3769" s="0"/>
      <c r="XD3769" s="0"/>
      <c r="XE3769" s="0"/>
      <c r="XF3769" s="0"/>
      <c r="XG3769" s="0"/>
      <c r="XH3769" s="0"/>
      <c r="XI3769" s="0"/>
      <c r="XJ3769" s="0"/>
      <c r="XK3769" s="0"/>
      <c r="XL3769" s="0"/>
      <c r="XM3769" s="0"/>
      <c r="XN3769" s="0"/>
      <c r="XO3769" s="0"/>
      <c r="XP3769" s="0"/>
      <c r="XQ3769" s="0"/>
      <c r="XR3769" s="0"/>
      <c r="XS3769" s="0"/>
      <c r="XT3769" s="0"/>
      <c r="XU3769" s="0"/>
      <c r="XV3769" s="0"/>
      <c r="XW3769" s="0"/>
      <c r="XX3769" s="0"/>
      <c r="XY3769" s="0"/>
      <c r="XZ3769" s="0"/>
      <c r="YA3769" s="0"/>
      <c r="YB3769" s="0"/>
      <c r="YC3769" s="0"/>
      <c r="YD3769" s="0"/>
      <c r="YE3769" s="0"/>
      <c r="YF3769" s="0"/>
      <c r="YG3769" s="0"/>
      <c r="YH3769" s="0"/>
      <c r="YI3769" s="0"/>
      <c r="YJ3769" s="0"/>
      <c r="YK3769" s="0"/>
      <c r="YL3769" s="0"/>
      <c r="YM3769" s="0"/>
      <c r="YN3769" s="0"/>
      <c r="YO3769" s="0"/>
      <c r="YP3769" s="0"/>
      <c r="YQ3769" s="0"/>
      <c r="YR3769" s="0"/>
      <c r="YS3769" s="0"/>
      <c r="YT3769" s="0"/>
      <c r="YU3769" s="0"/>
      <c r="YV3769" s="0"/>
      <c r="YW3769" s="0"/>
      <c r="YX3769" s="0"/>
      <c r="YY3769" s="0"/>
      <c r="YZ3769" s="0"/>
      <c r="ZA3769" s="0"/>
      <c r="ZB3769" s="0"/>
      <c r="ZC3769" s="0"/>
      <c r="ZD3769" s="0"/>
      <c r="ZE3769" s="0"/>
      <c r="ZF3769" s="0"/>
      <c r="ZG3769" s="0"/>
      <c r="ZH3769" s="0"/>
      <c r="ZI3769" s="0"/>
      <c r="ZJ3769" s="0"/>
      <c r="ZK3769" s="0"/>
      <c r="ZL3769" s="0"/>
      <c r="ZM3769" s="0"/>
      <c r="ZN3769" s="0"/>
      <c r="ZO3769" s="0"/>
      <c r="ZP3769" s="0"/>
      <c r="ZQ3769" s="0"/>
      <c r="ZR3769" s="0"/>
      <c r="ZS3769" s="0"/>
      <c r="ZT3769" s="0"/>
      <c r="ZU3769" s="0"/>
      <c r="ZV3769" s="0"/>
      <c r="ZW3769" s="0"/>
      <c r="ZX3769" s="0"/>
      <c r="ZY3769" s="0"/>
      <c r="ZZ3769" s="0"/>
      <c r="AAA3769" s="0"/>
      <c r="AAB3769" s="0"/>
      <c r="AAC3769" s="0"/>
      <c r="AAD3769" s="0"/>
      <c r="AAE3769" s="0"/>
      <c r="AAF3769" s="0"/>
      <c r="AAG3769" s="0"/>
      <c r="AAH3769" s="0"/>
      <c r="AAI3769" s="0"/>
      <c r="AAJ3769" s="0"/>
      <c r="AAK3769" s="0"/>
      <c r="AAL3769" s="0"/>
      <c r="AAM3769" s="0"/>
      <c r="AAN3769" s="0"/>
      <c r="AAO3769" s="0"/>
      <c r="AAP3769" s="0"/>
      <c r="AAQ3769" s="0"/>
      <c r="AAR3769" s="0"/>
      <c r="AAS3769" s="0"/>
      <c r="AAT3769" s="0"/>
      <c r="AAU3769" s="0"/>
      <c r="AAV3769" s="0"/>
      <c r="AAW3769" s="0"/>
      <c r="AAX3769" s="0"/>
      <c r="AAY3769" s="0"/>
      <c r="AAZ3769" s="0"/>
      <c r="ABA3769" s="0"/>
      <c r="ABB3769" s="0"/>
      <c r="ABC3769" s="0"/>
      <c r="ABD3769" s="0"/>
      <c r="ABE3769" s="0"/>
      <c r="ABF3769" s="0"/>
      <c r="ABG3769" s="0"/>
      <c r="ABH3769" s="0"/>
      <c r="ABI3769" s="0"/>
      <c r="ABJ3769" s="0"/>
      <c r="ABK3769" s="0"/>
      <c r="ABL3769" s="0"/>
      <c r="ABM3769" s="0"/>
      <c r="ABN3769" s="0"/>
      <c r="ABO3769" s="0"/>
      <c r="ABP3769" s="0"/>
      <c r="ABQ3769" s="0"/>
      <c r="ABR3769" s="0"/>
      <c r="ABS3769" s="0"/>
      <c r="ABT3769" s="0"/>
      <c r="ABU3769" s="0"/>
      <c r="ABV3769" s="0"/>
      <c r="ABW3769" s="0"/>
      <c r="ABX3769" s="0"/>
      <c r="ABY3769" s="0"/>
      <c r="ABZ3769" s="0"/>
      <c r="ACA3769" s="0"/>
      <c r="ACB3769" s="0"/>
      <c r="ACC3769" s="0"/>
      <c r="ACD3769" s="0"/>
      <c r="ACE3769" s="0"/>
      <c r="ACF3769" s="0"/>
      <c r="ACG3769" s="0"/>
      <c r="ACH3769" s="0"/>
      <c r="ACI3769" s="0"/>
      <c r="ACJ3769" s="0"/>
      <c r="ACK3769" s="0"/>
      <c r="ACL3769" s="0"/>
      <c r="ACM3769" s="0"/>
      <c r="ACN3769" s="0"/>
      <c r="ACO3769" s="0"/>
      <c r="ACP3769" s="0"/>
      <c r="ACQ3769" s="0"/>
      <c r="ACR3769" s="0"/>
      <c r="ACS3769" s="0"/>
      <c r="ACT3769" s="0"/>
      <c r="ACU3769" s="0"/>
      <c r="ACV3769" s="0"/>
      <c r="ACW3769" s="0"/>
      <c r="ACX3769" s="0"/>
      <c r="ACY3769" s="0"/>
      <c r="ACZ3769" s="0"/>
      <c r="ADA3769" s="0"/>
      <c r="ADB3769" s="0"/>
      <c r="ADC3769" s="0"/>
      <c r="ADD3769" s="0"/>
      <c r="ADE3769" s="0"/>
      <c r="ADF3769" s="0"/>
      <c r="ADG3769" s="0"/>
      <c r="ADH3769" s="0"/>
      <c r="ADI3769" s="0"/>
      <c r="ADJ3769" s="0"/>
      <c r="ADK3769" s="0"/>
      <c r="ADL3769" s="0"/>
      <c r="ADM3769" s="0"/>
      <c r="ADN3769" s="0"/>
      <c r="ADO3769" s="0"/>
      <c r="ADP3769" s="0"/>
      <c r="ADQ3769" s="0"/>
      <c r="ADR3769" s="0"/>
      <c r="ADS3769" s="0"/>
      <c r="ADT3769" s="0"/>
      <c r="ADU3769" s="0"/>
      <c r="ADV3769" s="0"/>
      <c r="ADW3769" s="0"/>
      <c r="ADX3769" s="0"/>
      <c r="ADY3769" s="0"/>
      <c r="ADZ3769" s="0"/>
      <c r="AEA3769" s="0"/>
      <c r="AEB3769" s="0"/>
      <c r="AEC3769" s="0"/>
      <c r="AED3769" s="0"/>
      <c r="AEE3769" s="0"/>
      <c r="AEF3769" s="0"/>
      <c r="AEG3769" s="0"/>
      <c r="AEH3769" s="0"/>
      <c r="AEI3769" s="0"/>
      <c r="AEJ3769" s="0"/>
      <c r="AEK3769" s="0"/>
      <c r="AEL3769" s="0"/>
      <c r="AEM3769" s="0"/>
      <c r="AEN3769" s="0"/>
      <c r="AEO3769" s="0"/>
      <c r="AEP3769" s="0"/>
      <c r="AEQ3769" s="0"/>
      <c r="AER3769" s="0"/>
      <c r="AES3769" s="0"/>
      <c r="AET3769" s="0"/>
      <c r="AEU3769" s="0"/>
      <c r="AEV3769" s="0"/>
      <c r="AEW3769" s="0"/>
      <c r="AEX3769" s="0"/>
      <c r="AEY3769" s="0"/>
      <c r="AEZ3769" s="0"/>
      <c r="AFA3769" s="0"/>
      <c r="AFB3769" s="0"/>
      <c r="AFC3769" s="0"/>
      <c r="AFD3769" s="0"/>
      <c r="AFE3769" s="0"/>
      <c r="AFF3769" s="0"/>
      <c r="AFG3769" s="0"/>
      <c r="AFH3769" s="0"/>
      <c r="AFI3769" s="0"/>
      <c r="AFJ3769" s="0"/>
      <c r="AFK3769" s="0"/>
      <c r="AFL3769" s="0"/>
      <c r="AFM3769" s="0"/>
      <c r="AFN3769" s="0"/>
      <c r="AFO3769" s="0"/>
      <c r="AFP3769" s="0"/>
      <c r="AFQ3769" s="0"/>
      <c r="AFR3769" s="0"/>
      <c r="AFS3769" s="0"/>
      <c r="AFT3769" s="0"/>
      <c r="AFU3769" s="0"/>
      <c r="AFV3769" s="0"/>
      <c r="AFW3769" s="0"/>
      <c r="AFX3769" s="0"/>
      <c r="AFY3769" s="0"/>
      <c r="AFZ3769" s="0"/>
      <c r="AGA3769" s="0"/>
      <c r="AGB3769" s="0"/>
      <c r="AGC3769" s="0"/>
      <c r="AGD3769" s="0"/>
      <c r="AGE3769" s="0"/>
      <c r="AGF3769" s="0"/>
      <c r="AGG3769" s="0"/>
      <c r="AGH3769" s="0"/>
      <c r="AGI3769" s="0"/>
      <c r="AGJ3769" s="0"/>
      <c r="AGK3769" s="0"/>
      <c r="AGL3769" s="0"/>
      <c r="AGM3769" s="0"/>
      <c r="AGN3769" s="0"/>
      <c r="AGO3769" s="0"/>
      <c r="AGP3769" s="0"/>
      <c r="AGQ3769" s="0"/>
      <c r="AGR3769" s="0"/>
      <c r="AGS3769" s="0"/>
      <c r="AGT3769" s="0"/>
      <c r="AGU3769" s="0"/>
      <c r="AGV3769" s="0"/>
      <c r="AGW3769" s="0"/>
      <c r="AGX3769" s="0"/>
      <c r="AGY3769" s="0"/>
      <c r="AGZ3769" s="0"/>
      <c r="AHA3769" s="0"/>
      <c r="AHB3769" s="0"/>
      <c r="AHC3769" s="0"/>
      <c r="AHD3769" s="0"/>
      <c r="AHE3769" s="0"/>
      <c r="AHF3769" s="0"/>
      <c r="AHG3769" s="0"/>
      <c r="AHH3769" s="0"/>
      <c r="AHI3769" s="0"/>
      <c r="AHJ3769" s="0"/>
      <c r="AHK3769" s="0"/>
      <c r="AHL3769" s="0"/>
      <c r="AHM3769" s="0"/>
      <c r="AHN3769" s="0"/>
      <c r="AHO3769" s="0"/>
      <c r="AHP3769" s="0"/>
      <c r="AHQ3769" s="0"/>
      <c r="AHR3769" s="0"/>
      <c r="AHS3769" s="0"/>
      <c r="AHT3769" s="0"/>
      <c r="AHU3769" s="0"/>
      <c r="AHV3769" s="0"/>
      <c r="AHW3769" s="0"/>
      <c r="AHX3769" s="0"/>
      <c r="AHY3769" s="0"/>
      <c r="AHZ3769" s="0"/>
      <c r="AIA3769" s="0"/>
      <c r="AIB3769" s="0"/>
      <c r="AIC3769" s="0"/>
      <c r="AID3769" s="0"/>
      <c r="AIE3769" s="0"/>
      <c r="AIF3769" s="0"/>
      <c r="AIG3769" s="0"/>
      <c r="AIH3769" s="0"/>
      <c r="AII3769" s="0"/>
      <c r="AIJ3769" s="0"/>
      <c r="AIK3769" s="0"/>
      <c r="AIL3769" s="0"/>
      <c r="AIM3769" s="0"/>
      <c r="AIN3769" s="0"/>
      <c r="AIO3769" s="0"/>
      <c r="AIP3769" s="0"/>
      <c r="AIQ3769" s="0"/>
      <c r="AIR3769" s="0"/>
      <c r="AIS3769" s="0"/>
      <c r="AIT3769" s="0"/>
      <c r="AIU3769" s="0"/>
      <c r="AIV3769" s="0"/>
      <c r="AIW3769" s="0"/>
      <c r="AIX3769" s="0"/>
      <c r="AIY3769" s="0"/>
      <c r="AIZ3769" s="0"/>
      <c r="AJA3769" s="0"/>
      <c r="AJB3769" s="0"/>
      <c r="AJC3769" s="0"/>
      <c r="AJD3769" s="0"/>
      <c r="AJE3769" s="0"/>
      <c r="AJF3769" s="0"/>
      <c r="AJG3769" s="0"/>
      <c r="AJH3769" s="0"/>
      <c r="AJI3769" s="0"/>
      <c r="AJJ3769" s="0"/>
      <c r="AJK3769" s="0"/>
      <c r="AJL3769" s="0"/>
      <c r="AJM3769" s="0"/>
      <c r="AJN3769" s="0"/>
      <c r="AJO3769" s="0"/>
      <c r="AJP3769" s="0"/>
      <c r="AJQ3769" s="0"/>
      <c r="AJR3769" s="0"/>
      <c r="AJS3769" s="0"/>
      <c r="AJT3769" s="0"/>
      <c r="AJU3769" s="0"/>
      <c r="AJV3769" s="0"/>
      <c r="AJW3769" s="0"/>
      <c r="AJX3769" s="0"/>
      <c r="AJY3769" s="0"/>
      <c r="AJZ3769" s="0"/>
      <c r="AKA3769" s="0"/>
      <c r="AKB3769" s="0"/>
      <c r="AKC3769" s="0"/>
      <c r="AKD3769" s="0"/>
      <c r="AKE3769" s="0"/>
      <c r="AKF3769" s="0"/>
      <c r="AKG3769" s="0"/>
      <c r="AKH3769" s="0"/>
      <c r="AKI3769" s="0"/>
      <c r="AKJ3769" s="0"/>
      <c r="AKK3769" s="0"/>
      <c r="AKL3769" s="0"/>
      <c r="AKM3769" s="0"/>
      <c r="AKN3769" s="0"/>
      <c r="AKO3769" s="0"/>
      <c r="AKP3769" s="0"/>
      <c r="AKQ3769" s="0"/>
      <c r="AKR3769" s="0"/>
      <c r="AKS3769" s="0"/>
      <c r="AKT3769" s="0"/>
      <c r="AKU3769" s="0"/>
      <c r="AKV3769" s="0"/>
      <c r="AKW3769" s="0"/>
      <c r="AKX3769" s="0"/>
      <c r="AKY3769" s="0"/>
      <c r="AKZ3769" s="0"/>
      <c r="ALA3769" s="0"/>
      <c r="ALB3769" s="0"/>
      <c r="ALC3769" s="0"/>
      <c r="ALD3769" s="0"/>
      <c r="ALE3769" s="0"/>
      <c r="ALF3769" s="0"/>
      <c r="ALG3769" s="0"/>
      <c r="ALH3769" s="0"/>
      <c r="ALI3769" s="0"/>
      <c r="ALJ3769" s="0"/>
      <c r="ALK3769" s="0"/>
      <c r="ALL3769" s="0"/>
      <c r="ALM3769" s="0"/>
      <c r="ALN3769" s="0"/>
      <c r="ALO3769" s="0"/>
      <c r="ALP3769" s="0"/>
      <c r="ALQ3769" s="0"/>
      <c r="ALR3769" s="0"/>
      <c r="ALS3769" s="0"/>
      <c r="ALT3769" s="0"/>
      <c r="ALU3769" s="0"/>
      <c r="ALV3769" s="0"/>
      <c r="ALW3769" s="0"/>
      <c r="ALX3769" s="0"/>
      <c r="ALY3769" s="0"/>
      <c r="ALZ3769" s="0"/>
      <c r="AMA3769" s="0"/>
      <c r="AMB3769" s="0"/>
      <c r="AMC3769" s="0"/>
      <c r="AMD3769" s="0"/>
      <c r="AME3769" s="0"/>
      <c r="AMF3769" s="0"/>
      <c r="AMG3769" s="0"/>
      <c r="AMH3769" s="0"/>
      <c r="AMI3769" s="0"/>
    </row>
    <row r="3771" customFormat="false" ht="17.35" hidden="false" customHeight="false" outlineLevel="0" collapsed="false">
      <c r="C3771" s="15" t="s">
        <v>3959</v>
      </c>
      <c r="D3771" s="45" t="s">
        <v>1</v>
      </c>
      <c r="I3771" s="3"/>
      <c r="BM3771" s="0"/>
      <c r="BN3771" s="0"/>
      <c r="BO3771" s="0"/>
      <c r="BP3771" s="0"/>
      <c r="BQ3771" s="0"/>
      <c r="BR3771" s="0"/>
      <c r="BS3771" s="0"/>
      <c r="BT3771" s="0"/>
      <c r="BU3771" s="0"/>
      <c r="BV3771" s="0"/>
      <c r="BW3771" s="0"/>
      <c r="BX3771" s="0"/>
      <c r="BY3771" s="0"/>
      <c r="BZ3771" s="0"/>
      <c r="CA3771" s="0"/>
      <c r="CB3771" s="0"/>
      <c r="CC3771" s="0"/>
      <c r="CD3771" s="0"/>
      <c r="CE3771" s="0"/>
      <c r="CF3771" s="0"/>
      <c r="CG3771" s="0"/>
      <c r="CH3771" s="0"/>
      <c r="CI3771" s="0"/>
      <c r="CJ3771" s="0"/>
      <c r="CK3771" s="0"/>
      <c r="CL3771" s="0"/>
      <c r="CM3771" s="0"/>
      <c r="CN3771" s="0"/>
      <c r="CO3771" s="0"/>
      <c r="CP3771" s="0"/>
      <c r="CQ3771" s="0"/>
      <c r="CR3771" s="0"/>
      <c r="CS3771" s="0"/>
      <c r="CT3771" s="0"/>
      <c r="CU3771" s="0"/>
      <c r="CV3771" s="0"/>
      <c r="CW3771" s="0"/>
      <c r="CX3771" s="0"/>
      <c r="CY3771" s="0"/>
      <c r="CZ3771" s="0"/>
      <c r="DA3771" s="0"/>
      <c r="DB3771" s="0"/>
      <c r="DC3771" s="0"/>
      <c r="DD3771" s="0"/>
      <c r="DE3771" s="0"/>
      <c r="DF3771" s="0"/>
      <c r="DG3771" s="0"/>
      <c r="DH3771" s="0"/>
      <c r="DI3771" s="0"/>
      <c r="DJ3771" s="0"/>
      <c r="DK3771" s="0"/>
      <c r="DL3771" s="0"/>
      <c r="DM3771" s="0"/>
      <c r="DN3771" s="0"/>
      <c r="DO3771" s="0"/>
      <c r="DP3771" s="0"/>
      <c r="DQ3771" s="0"/>
      <c r="DR3771" s="0"/>
      <c r="DS3771" s="0"/>
      <c r="DT3771" s="0"/>
      <c r="DU3771" s="0"/>
      <c r="DV3771" s="0"/>
      <c r="DW3771" s="0"/>
      <c r="DX3771" s="0"/>
      <c r="DY3771" s="0"/>
      <c r="DZ3771" s="0"/>
      <c r="EA3771" s="0"/>
      <c r="EB3771" s="0"/>
      <c r="EC3771" s="0"/>
      <c r="ED3771" s="0"/>
      <c r="EE3771" s="0"/>
      <c r="EF3771" s="0"/>
      <c r="EG3771" s="0"/>
      <c r="EH3771" s="0"/>
      <c r="EI3771" s="0"/>
      <c r="EJ3771" s="0"/>
      <c r="EK3771" s="0"/>
      <c r="EL3771" s="0"/>
      <c r="EM3771" s="0"/>
      <c r="EN3771" s="0"/>
      <c r="EO3771" s="0"/>
      <c r="EP3771" s="0"/>
      <c r="EQ3771" s="0"/>
      <c r="ER3771" s="0"/>
      <c r="ES3771" s="0"/>
      <c r="ET3771" s="0"/>
      <c r="EU3771" s="0"/>
      <c r="EV3771" s="0"/>
      <c r="EW3771" s="0"/>
      <c r="EX3771" s="0"/>
      <c r="EY3771" s="0"/>
      <c r="EZ3771" s="0"/>
      <c r="FA3771" s="0"/>
      <c r="FB3771" s="0"/>
      <c r="FC3771" s="0"/>
      <c r="FD3771" s="0"/>
      <c r="FE3771" s="0"/>
      <c r="FF3771" s="0"/>
      <c r="FG3771" s="0"/>
      <c r="FH3771" s="0"/>
      <c r="FI3771" s="0"/>
      <c r="FJ3771" s="0"/>
      <c r="FK3771" s="0"/>
      <c r="FL3771" s="0"/>
      <c r="FM3771" s="0"/>
      <c r="FN3771" s="0"/>
      <c r="FO3771" s="0"/>
      <c r="FP3771" s="0"/>
      <c r="FQ3771" s="0"/>
      <c r="FR3771" s="0"/>
      <c r="FS3771" s="0"/>
      <c r="FT3771" s="0"/>
      <c r="FU3771" s="0"/>
      <c r="FV3771" s="0"/>
      <c r="FW3771" s="0"/>
      <c r="FX3771" s="0"/>
      <c r="FY3771" s="0"/>
      <c r="FZ3771" s="0"/>
      <c r="GA3771" s="0"/>
      <c r="GB3771" s="0"/>
      <c r="GC3771" s="0"/>
      <c r="GD3771" s="0"/>
      <c r="GE3771" s="0"/>
      <c r="GF3771" s="0"/>
      <c r="GG3771" s="0"/>
      <c r="GH3771" s="0"/>
      <c r="GI3771" s="0"/>
      <c r="GJ3771" s="0"/>
      <c r="GK3771" s="0"/>
      <c r="GL3771" s="0"/>
      <c r="GM3771" s="0"/>
      <c r="GN3771" s="0"/>
      <c r="GO3771" s="0"/>
      <c r="GP3771" s="0"/>
      <c r="GQ3771" s="0"/>
      <c r="GR3771" s="0"/>
      <c r="GS3771" s="0"/>
      <c r="GT3771" s="0"/>
      <c r="GU3771" s="0"/>
      <c r="GV3771" s="0"/>
      <c r="GW3771" s="0"/>
      <c r="GX3771" s="0"/>
      <c r="GY3771" s="0"/>
      <c r="GZ3771" s="0"/>
      <c r="HA3771" s="0"/>
      <c r="HB3771" s="0"/>
      <c r="HC3771" s="0"/>
      <c r="HD3771" s="0"/>
      <c r="HE3771" s="0"/>
      <c r="HF3771" s="0"/>
      <c r="HG3771" s="0"/>
      <c r="HH3771" s="0"/>
      <c r="HI3771" s="0"/>
      <c r="HJ3771" s="0"/>
      <c r="HK3771" s="0"/>
      <c r="HL3771" s="0"/>
      <c r="HM3771" s="0"/>
      <c r="HN3771" s="0"/>
      <c r="HO3771" s="0"/>
      <c r="HP3771" s="0"/>
      <c r="HQ3771" s="0"/>
      <c r="HR3771" s="0"/>
      <c r="HS3771" s="0"/>
      <c r="HT3771" s="0"/>
      <c r="HU3771" s="0"/>
      <c r="HV3771" s="0"/>
      <c r="HW3771" s="0"/>
      <c r="HX3771" s="0"/>
      <c r="HY3771" s="0"/>
      <c r="HZ3771" s="0"/>
      <c r="IA3771" s="0"/>
      <c r="IB3771" s="0"/>
      <c r="IC3771" s="0"/>
      <c r="ID3771" s="0"/>
      <c r="IE3771" s="0"/>
      <c r="IF3771" s="0"/>
      <c r="IG3771" s="0"/>
      <c r="IH3771" s="0"/>
      <c r="II3771" s="0"/>
      <c r="IJ3771" s="0"/>
      <c r="IK3771" s="0"/>
      <c r="IL3771" s="0"/>
      <c r="IM3771" s="0"/>
      <c r="IN3771" s="0"/>
      <c r="IO3771" s="0"/>
      <c r="IP3771" s="0"/>
      <c r="IQ3771" s="0"/>
      <c r="IR3771" s="0"/>
      <c r="IS3771" s="0"/>
      <c r="IT3771" s="0"/>
      <c r="IU3771" s="0"/>
      <c r="IV3771" s="0"/>
      <c r="IW3771" s="0"/>
      <c r="IX3771" s="0"/>
      <c r="IY3771" s="0"/>
      <c r="IZ3771" s="0"/>
      <c r="JA3771" s="0"/>
      <c r="JB3771" s="0"/>
      <c r="JC3771" s="0"/>
      <c r="JD3771" s="0"/>
      <c r="JE3771" s="0"/>
      <c r="JF3771" s="0"/>
      <c r="JG3771" s="0"/>
      <c r="JH3771" s="0"/>
      <c r="JI3771" s="0"/>
      <c r="JJ3771" s="0"/>
      <c r="JK3771" s="0"/>
      <c r="JL3771" s="0"/>
      <c r="JM3771" s="0"/>
      <c r="JN3771" s="0"/>
      <c r="JO3771" s="0"/>
      <c r="JP3771" s="0"/>
      <c r="JQ3771" s="0"/>
      <c r="JR3771" s="0"/>
      <c r="JS3771" s="0"/>
      <c r="JT3771" s="0"/>
      <c r="JU3771" s="0"/>
      <c r="JV3771" s="0"/>
      <c r="JW3771" s="0"/>
      <c r="JX3771" s="0"/>
      <c r="JY3771" s="0"/>
      <c r="JZ3771" s="0"/>
      <c r="KA3771" s="0"/>
      <c r="KB3771" s="0"/>
      <c r="KC3771" s="0"/>
      <c r="KD3771" s="0"/>
      <c r="KE3771" s="0"/>
      <c r="KF3771" s="0"/>
      <c r="KG3771" s="0"/>
      <c r="KH3771" s="0"/>
      <c r="KI3771" s="0"/>
      <c r="KJ3771" s="0"/>
      <c r="KK3771" s="0"/>
      <c r="KL3771" s="0"/>
      <c r="KM3771" s="0"/>
      <c r="KN3771" s="0"/>
      <c r="KO3771" s="0"/>
      <c r="KP3771" s="0"/>
      <c r="KQ3771" s="0"/>
      <c r="KR3771" s="0"/>
      <c r="KS3771" s="0"/>
      <c r="KT3771" s="0"/>
      <c r="KU3771" s="0"/>
      <c r="KV3771" s="0"/>
      <c r="KW3771" s="0"/>
      <c r="KX3771" s="0"/>
      <c r="KY3771" s="0"/>
      <c r="KZ3771" s="0"/>
      <c r="LA3771" s="0"/>
      <c r="LB3771" s="0"/>
      <c r="LC3771" s="0"/>
      <c r="LD3771" s="0"/>
      <c r="LE3771" s="0"/>
      <c r="LF3771" s="0"/>
      <c r="LG3771" s="0"/>
      <c r="LH3771" s="0"/>
      <c r="LI3771" s="0"/>
      <c r="LJ3771" s="0"/>
      <c r="LK3771" s="0"/>
      <c r="LL3771" s="0"/>
      <c r="LM3771" s="0"/>
      <c r="LN3771" s="0"/>
      <c r="LO3771" s="0"/>
      <c r="LP3771" s="0"/>
      <c r="LQ3771" s="0"/>
      <c r="LR3771" s="0"/>
      <c r="LS3771" s="0"/>
      <c r="LT3771" s="0"/>
      <c r="LU3771" s="0"/>
      <c r="LV3771" s="0"/>
      <c r="LW3771" s="0"/>
      <c r="LX3771" s="0"/>
      <c r="LY3771" s="0"/>
      <c r="LZ3771" s="0"/>
      <c r="MA3771" s="0"/>
      <c r="MB3771" s="0"/>
      <c r="MC3771" s="0"/>
      <c r="MD3771" s="0"/>
      <c r="ME3771" s="0"/>
      <c r="MF3771" s="0"/>
      <c r="MG3771" s="0"/>
      <c r="MH3771" s="0"/>
      <c r="MI3771" s="0"/>
      <c r="MJ3771" s="0"/>
      <c r="MK3771" s="0"/>
      <c r="ML3771" s="0"/>
      <c r="MM3771" s="0"/>
      <c r="MN3771" s="0"/>
      <c r="MO3771" s="0"/>
      <c r="MP3771" s="0"/>
      <c r="MQ3771" s="0"/>
      <c r="MR3771" s="0"/>
      <c r="MS3771" s="0"/>
      <c r="MT3771" s="0"/>
      <c r="MU3771" s="0"/>
      <c r="MV3771" s="0"/>
      <c r="MW3771" s="0"/>
      <c r="MX3771" s="0"/>
      <c r="MY3771" s="0"/>
      <c r="MZ3771" s="0"/>
      <c r="NA3771" s="0"/>
      <c r="NB3771" s="0"/>
      <c r="NC3771" s="0"/>
      <c r="ND3771" s="0"/>
      <c r="NE3771" s="0"/>
      <c r="NF3771" s="0"/>
      <c r="NG3771" s="0"/>
      <c r="NH3771" s="0"/>
      <c r="NI3771" s="0"/>
      <c r="NJ3771" s="0"/>
      <c r="NK3771" s="0"/>
      <c r="NL3771" s="0"/>
      <c r="NM3771" s="0"/>
      <c r="NN3771" s="0"/>
      <c r="NO3771" s="0"/>
      <c r="NP3771" s="0"/>
      <c r="NQ3771" s="0"/>
      <c r="NR3771" s="0"/>
      <c r="NS3771" s="0"/>
      <c r="NT3771" s="0"/>
      <c r="NU3771" s="0"/>
      <c r="NV3771" s="0"/>
      <c r="NW3771" s="0"/>
      <c r="NX3771" s="0"/>
      <c r="NY3771" s="0"/>
      <c r="NZ3771" s="0"/>
      <c r="OA3771" s="0"/>
      <c r="OB3771" s="0"/>
      <c r="OC3771" s="0"/>
      <c r="OD3771" s="0"/>
      <c r="OE3771" s="0"/>
      <c r="OF3771" s="0"/>
      <c r="OG3771" s="0"/>
      <c r="OH3771" s="0"/>
      <c r="OI3771" s="0"/>
      <c r="OJ3771" s="0"/>
      <c r="OK3771" s="0"/>
      <c r="OL3771" s="0"/>
      <c r="OM3771" s="0"/>
      <c r="ON3771" s="0"/>
      <c r="OO3771" s="0"/>
      <c r="OP3771" s="0"/>
      <c r="OQ3771" s="0"/>
      <c r="OR3771" s="0"/>
      <c r="OS3771" s="0"/>
      <c r="OT3771" s="0"/>
      <c r="OU3771" s="0"/>
      <c r="OV3771" s="0"/>
      <c r="OW3771" s="0"/>
      <c r="OX3771" s="0"/>
      <c r="OY3771" s="0"/>
      <c r="OZ3771" s="0"/>
      <c r="PA3771" s="0"/>
      <c r="PB3771" s="0"/>
      <c r="PC3771" s="0"/>
      <c r="PD3771" s="0"/>
      <c r="PE3771" s="0"/>
      <c r="PF3771" s="0"/>
      <c r="PG3771" s="0"/>
      <c r="PH3771" s="0"/>
      <c r="PI3771" s="0"/>
      <c r="PJ3771" s="0"/>
      <c r="PK3771" s="0"/>
      <c r="PL3771" s="0"/>
      <c r="PM3771" s="0"/>
      <c r="PN3771" s="0"/>
      <c r="PO3771" s="0"/>
      <c r="PP3771" s="0"/>
      <c r="PQ3771" s="0"/>
      <c r="PR3771" s="0"/>
      <c r="PS3771" s="0"/>
      <c r="PT3771" s="0"/>
      <c r="PU3771" s="0"/>
      <c r="PV3771" s="0"/>
      <c r="PW3771" s="0"/>
      <c r="PX3771" s="0"/>
      <c r="PY3771" s="0"/>
      <c r="PZ3771" s="0"/>
      <c r="QA3771" s="0"/>
      <c r="QB3771" s="0"/>
      <c r="QC3771" s="0"/>
      <c r="QD3771" s="0"/>
      <c r="QE3771" s="0"/>
      <c r="QF3771" s="0"/>
      <c r="QG3771" s="0"/>
      <c r="QH3771" s="0"/>
      <c r="QI3771" s="0"/>
      <c r="QJ3771" s="0"/>
      <c r="QK3771" s="0"/>
      <c r="QL3771" s="0"/>
      <c r="QM3771" s="0"/>
      <c r="QN3771" s="0"/>
      <c r="QO3771" s="0"/>
      <c r="QP3771" s="0"/>
      <c r="QQ3771" s="0"/>
      <c r="QR3771" s="0"/>
      <c r="QS3771" s="0"/>
      <c r="QT3771" s="0"/>
      <c r="QU3771" s="0"/>
      <c r="QV3771" s="0"/>
      <c r="QW3771" s="0"/>
      <c r="QX3771" s="0"/>
      <c r="QY3771" s="0"/>
      <c r="QZ3771" s="0"/>
      <c r="RA3771" s="0"/>
      <c r="RB3771" s="0"/>
      <c r="RC3771" s="0"/>
      <c r="RD3771" s="0"/>
      <c r="RE3771" s="0"/>
      <c r="RF3771" s="0"/>
      <c r="RG3771" s="0"/>
      <c r="RH3771" s="0"/>
      <c r="RI3771" s="0"/>
      <c r="RJ3771" s="0"/>
      <c r="RK3771" s="0"/>
      <c r="RL3771" s="0"/>
      <c r="RM3771" s="0"/>
      <c r="RN3771" s="0"/>
      <c r="RO3771" s="0"/>
      <c r="RP3771" s="0"/>
      <c r="RQ3771" s="0"/>
      <c r="RR3771" s="0"/>
      <c r="RS3771" s="0"/>
      <c r="RT3771" s="0"/>
      <c r="RU3771" s="0"/>
      <c r="RV3771" s="0"/>
      <c r="RW3771" s="0"/>
      <c r="RX3771" s="0"/>
      <c r="RY3771" s="0"/>
      <c r="RZ3771" s="0"/>
      <c r="SA3771" s="0"/>
      <c r="SB3771" s="0"/>
      <c r="SC3771" s="0"/>
      <c r="SD3771" s="0"/>
      <c r="SE3771" s="0"/>
      <c r="SF3771" s="0"/>
      <c r="SG3771" s="0"/>
      <c r="SH3771" s="0"/>
      <c r="SI3771" s="0"/>
      <c r="SJ3771" s="0"/>
      <c r="SK3771" s="0"/>
      <c r="SL3771" s="0"/>
      <c r="SM3771" s="0"/>
      <c r="SN3771" s="0"/>
      <c r="SO3771" s="0"/>
      <c r="SP3771" s="0"/>
      <c r="SQ3771" s="0"/>
      <c r="SR3771" s="0"/>
      <c r="SS3771" s="0"/>
      <c r="ST3771" s="0"/>
      <c r="SU3771" s="0"/>
      <c r="SV3771" s="0"/>
      <c r="SW3771" s="0"/>
      <c r="SX3771" s="0"/>
      <c r="SY3771" s="0"/>
      <c r="SZ3771" s="0"/>
      <c r="TA3771" s="0"/>
      <c r="TB3771" s="0"/>
      <c r="TC3771" s="0"/>
      <c r="TD3771" s="0"/>
      <c r="TE3771" s="0"/>
      <c r="TF3771" s="0"/>
      <c r="TG3771" s="0"/>
      <c r="TH3771" s="0"/>
      <c r="TI3771" s="0"/>
      <c r="TJ3771" s="0"/>
      <c r="TK3771" s="0"/>
      <c r="TL3771" s="0"/>
      <c r="TM3771" s="0"/>
      <c r="TN3771" s="0"/>
      <c r="TO3771" s="0"/>
      <c r="TP3771" s="0"/>
      <c r="TQ3771" s="0"/>
      <c r="TR3771" s="0"/>
      <c r="TS3771" s="0"/>
      <c r="TT3771" s="0"/>
      <c r="TU3771" s="0"/>
      <c r="TV3771" s="0"/>
      <c r="TW3771" s="0"/>
      <c r="TX3771" s="0"/>
      <c r="TY3771" s="0"/>
      <c r="TZ3771" s="0"/>
      <c r="UA3771" s="0"/>
      <c r="UB3771" s="0"/>
      <c r="UC3771" s="0"/>
      <c r="UD3771" s="0"/>
      <c r="UE3771" s="0"/>
      <c r="UF3771" s="0"/>
      <c r="UG3771" s="0"/>
      <c r="UH3771" s="0"/>
      <c r="UI3771" s="0"/>
      <c r="UJ3771" s="0"/>
      <c r="UK3771" s="0"/>
      <c r="UL3771" s="0"/>
      <c r="UM3771" s="0"/>
      <c r="UN3771" s="0"/>
      <c r="UO3771" s="0"/>
      <c r="UP3771" s="0"/>
      <c r="UQ3771" s="0"/>
      <c r="UR3771" s="0"/>
      <c r="US3771" s="0"/>
      <c r="UT3771" s="0"/>
      <c r="UU3771" s="0"/>
      <c r="UV3771" s="0"/>
      <c r="UW3771" s="0"/>
      <c r="UX3771" s="0"/>
      <c r="UY3771" s="0"/>
      <c r="UZ3771" s="0"/>
      <c r="VA3771" s="0"/>
      <c r="VB3771" s="0"/>
      <c r="VC3771" s="0"/>
      <c r="VD3771" s="0"/>
      <c r="VE3771" s="0"/>
      <c r="VF3771" s="0"/>
      <c r="VG3771" s="0"/>
      <c r="VH3771" s="0"/>
      <c r="VI3771" s="0"/>
      <c r="VJ3771" s="0"/>
      <c r="VK3771" s="0"/>
      <c r="VL3771" s="0"/>
      <c r="VM3771" s="0"/>
      <c r="VN3771" s="0"/>
      <c r="VO3771" s="0"/>
      <c r="VP3771" s="0"/>
      <c r="VQ3771" s="0"/>
      <c r="VR3771" s="0"/>
      <c r="VS3771" s="0"/>
      <c r="VT3771" s="0"/>
      <c r="VU3771" s="0"/>
      <c r="VV3771" s="0"/>
      <c r="VW3771" s="0"/>
      <c r="VX3771" s="0"/>
      <c r="VY3771" s="0"/>
      <c r="VZ3771" s="0"/>
      <c r="WA3771" s="0"/>
      <c r="WB3771" s="0"/>
      <c r="WC3771" s="0"/>
      <c r="WD3771" s="0"/>
      <c r="WE3771" s="0"/>
      <c r="WF3771" s="0"/>
      <c r="WG3771" s="0"/>
      <c r="WH3771" s="0"/>
      <c r="WI3771" s="0"/>
      <c r="WJ3771" s="0"/>
      <c r="WK3771" s="0"/>
      <c r="WL3771" s="0"/>
      <c r="WM3771" s="0"/>
      <c r="WN3771" s="0"/>
      <c r="WO3771" s="0"/>
      <c r="WP3771" s="0"/>
      <c r="WQ3771" s="0"/>
      <c r="WR3771" s="0"/>
      <c r="WS3771" s="0"/>
      <c r="WT3771" s="0"/>
      <c r="WU3771" s="0"/>
      <c r="WV3771" s="0"/>
      <c r="WW3771" s="0"/>
      <c r="WX3771" s="0"/>
      <c r="WY3771" s="0"/>
      <c r="WZ3771" s="0"/>
      <c r="XA3771" s="0"/>
      <c r="XB3771" s="0"/>
      <c r="XC3771" s="0"/>
      <c r="XD3771" s="0"/>
      <c r="XE3771" s="0"/>
      <c r="XF3771" s="0"/>
      <c r="XG3771" s="0"/>
      <c r="XH3771" s="0"/>
      <c r="XI3771" s="0"/>
      <c r="XJ3771" s="0"/>
      <c r="XK3771" s="0"/>
      <c r="XL3771" s="0"/>
      <c r="XM3771" s="0"/>
      <c r="XN3771" s="0"/>
      <c r="XO3771" s="0"/>
      <c r="XP3771" s="0"/>
      <c r="XQ3771" s="0"/>
      <c r="XR3771" s="0"/>
      <c r="XS3771" s="0"/>
      <c r="XT3771" s="0"/>
      <c r="XU3771" s="0"/>
      <c r="XV3771" s="0"/>
      <c r="XW3771" s="0"/>
      <c r="XX3771" s="0"/>
      <c r="XY3771" s="0"/>
      <c r="XZ3771" s="0"/>
      <c r="YA3771" s="0"/>
      <c r="YB3771" s="0"/>
      <c r="YC3771" s="0"/>
      <c r="YD3771" s="0"/>
      <c r="YE3771" s="0"/>
      <c r="YF3771" s="0"/>
      <c r="YG3771" s="0"/>
      <c r="YH3771" s="0"/>
      <c r="YI3771" s="0"/>
      <c r="YJ3771" s="0"/>
      <c r="YK3771" s="0"/>
      <c r="YL3771" s="0"/>
      <c r="YM3771" s="0"/>
      <c r="YN3771" s="0"/>
      <c r="YO3771" s="0"/>
      <c r="YP3771" s="0"/>
      <c r="YQ3771" s="0"/>
      <c r="YR3771" s="0"/>
      <c r="YS3771" s="0"/>
      <c r="YT3771" s="0"/>
      <c r="YU3771" s="0"/>
      <c r="YV3771" s="0"/>
      <c r="YW3771" s="0"/>
      <c r="YX3771" s="0"/>
      <c r="YY3771" s="0"/>
      <c r="YZ3771" s="0"/>
      <c r="ZA3771" s="0"/>
      <c r="ZB3771" s="0"/>
      <c r="ZC3771" s="0"/>
      <c r="ZD3771" s="0"/>
      <c r="ZE3771" s="0"/>
      <c r="ZF3771" s="0"/>
      <c r="ZG3771" s="0"/>
      <c r="ZH3771" s="0"/>
      <c r="ZI3771" s="0"/>
      <c r="ZJ3771" s="0"/>
      <c r="ZK3771" s="0"/>
      <c r="ZL3771" s="0"/>
      <c r="ZM3771" s="0"/>
      <c r="ZN3771" s="0"/>
      <c r="ZO3771" s="0"/>
      <c r="ZP3771" s="0"/>
      <c r="ZQ3771" s="0"/>
      <c r="ZR3771" s="0"/>
      <c r="ZS3771" s="0"/>
      <c r="ZT3771" s="0"/>
      <c r="ZU3771" s="0"/>
      <c r="ZV3771" s="0"/>
      <c r="ZW3771" s="0"/>
      <c r="ZX3771" s="0"/>
      <c r="ZY3771" s="0"/>
      <c r="ZZ3771" s="0"/>
      <c r="AAA3771" s="0"/>
      <c r="AAB3771" s="0"/>
      <c r="AAC3771" s="0"/>
      <c r="AAD3771" s="0"/>
      <c r="AAE3771" s="0"/>
      <c r="AAF3771" s="0"/>
      <c r="AAG3771" s="0"/>
      <c r="AAH3771" s="0"/>
      <c r="AAI3771" s="0"/>
      <c r="AAJ3771" s="0"/>
      <c r="AAK3771" s="0"/>
      <c r="AAL3771" s="0"/>
      <c r="AAM3771" s="0"/>
      <c r="AAN3771" s="0"/>
      <c r="AAO3771" s="0"/>
      <c r="AAP3771" s="0"/>
      <c r="AAQ3771" s="0"/>
      <c r="AAR3771" s="0"/>
      <c r="AAS3771" s="0"/>
      <c r="AAT3771" s="0"/>
      <c r="AAU3771" s="0"/>
      <c r="AAV3771" s="0"/>
      <c r="AAW3771" s="0"/>
      <c r="AAX3771" s="0"/>
      <c r="AAY3771" s="0"/>
      <c r="AAZ3771" s="0"/>
      <c r="ABA3771" s="0"/>
      <c r="ABB3771" s="0"/>
      <c r="ABC3771" s="0"/>
      <c r="ABD3771" s="0"/>
      <c r="ABE3771" s="0"/>
      <c r="ABF3771" s="0"/>
      <c r="ABG3771" s="0"/>
      <c r="ABH3771" s="0"/>
      <c r="ABI3771" s="0"/>
      <c r="ABJ3771" s="0"/>
      <c r="ABK3771" s="0"/>
      <c r="ABL3771" s="0"/>
      <c r="ABM3771" s="0"/>
      <c r="ABN3771" s="0"/>
      <c r="ABO3771" s="0"/>
      <c r="ABP3771" s="0"/>
      <c r="ABQ3771" s="0"/>
      <c r="ABR3771" s="0"/>
      <c r="ABS3771" s="0"/>
      <c r="ABT3771" s="0"/>
      <c r="ABU3771" s="0"/>
      <c r="ABV3771" s="0"/>
      <c r="ABW3771" s="0"/>
      <c r="ABX3771" s="0"/>
      <c r="ABY3771" s="0"/>
      <c r="ABZ3771" s="0"/>
      <c r="ACA3771" s="0"/>
      <c r="ACB3771" s="0"/>
      <c r="ACC3771" s="0"/>
      <c r="ACD3771" s="0"/>
      <c r="ACE3771" s="0"/>
      <c r="ACF3771" s="0"/>
      <c r="ACG3771" s="0"/>
      <c r="ACH3771" s="0"/>
      <c r="ACI3771" s="0"/>
      <c r="ACJ3771" s="0"/>
      <c r="ACK3771" s="0"/>
      <c r="ACL3771" s="0"/>
      <c r="ACM3771" s="0"/>
      <c r="ACN3771" s="0"/>
      <c r="ACO3771" s="0"/>
      <c r="ACP3771" s="0"/>
      <c r="ACQ3771" s="0"/>
      <c r="ACR3771" s="0"/>
      <c r="ACS3771" s="0"/>
      <c r="ACT3771" s="0"/>
      <c r="ACU3771" s="0"/>
      <c r="ACV3771" s="0"/>
      <c r="ACW3771" s="0"/>
      <c r="ACX3771" s="0"/>
      <c r="ACY3771" s="0"/>
      <c r="ACZ3771" s="0"/>
      <c r="ADA3771" s="0"/>
      <c r="ADB3771" s="0"/>
      <c r="ADC3771" s="0"/>
      <c r="ADD3771" s="0"/>
      <c r="ADE3771" s="0"/>
      <c r="ADF3771" s="0"/>
      <c r="ADG3771" s="0"/>
      <c r="ADH3771" s="0"/>
      <c r="ADI3771" s="0"/>
      <c r="ADJ3771" s="0"/>
      <c r="ADK3771" s="0"/>
      <c r="ADL3771" s="0"/>
      <c r="ADM3771" s="0"/>
      <c r="ADN3771" s="0"/>
      <c r="ADO3771" s="0"/>
      <c r="ADP3771" s="0"/>
      <c r="ADQ3771" s="0"/>
      <c r="ADR3771" s="0"/>
      <c r="ADS3771" s="0"/>
      <c r="ADT3771" s="0"/>
      <c r="ADU3771" s="0"/>
      <c r="ADV3771" s="0"/>
      <c r="ADW3771" s="0"/>
      <c r="ADX3771" s="0"/>
      <c r="ADY3771" s="0"/>
      <c r="ADZ3771" s="0"/>
      <c r="AEA3771" s="0"/>
      <c r="AEB3771" s="0"/>
      <c r="AEC3771" s="0"/>
      <c r="AED3771" s="0"/>
      <c r="AEE3771" s="0"/>
      <c r="AEF3771" s="0"/>
      <c r="AEG3771" s="0"/>
      <c r="AEH3771" s="0"/>
      <c r="AEI3771" s="0"/>
      <c r="AEJ3771" s="0"/>
      <c r="AEK3771" s="0"/>
      <c r="AEL3771" s="0"/>
      <c r="AEM3771" s="0"/>
      <c r="AEN3771" s="0"/>
      <c r="AEO3771" s="0"/>
      <c r="AEP3771" s="0"/>
      <c r="AEQ3771" s="0"/>
      <c r="AER3771" s="0"/>
      <c r="AES3771" s="0"/>
      <c r="AET3771" s="0"/>
      <c r="AEU3771" s="0"/>
      <c r="AEV3771" s="0"/>
      <c r="AEW3771" s="0"/>
      <c r="AEX3771" s="0"/>
      <c r="AEY3771" s="0"/>
      <c r="AEZ3771" s="0"/>
      <c r="AFA3771" s="0"/>
      <c r="AFB3771" s="0"/>
      <c r="AFC3771" s="0"/>
      <c r="AFD3771" s="0"/>
      <c r="AFE3771" s="0"/>
      <c r="AFF3771" s="0"/>
      <c r="AFG3771" s="0"/>
      <c r="AFH3771" s="0"/>
      <c r="AFI3771" s="0"/>
      <c r="AFJ3771" s="0"/>
      <c r="AFK3771" s="0"/>
      <c r="AFL3771" s="0"/>
      <c r="AFM3771" s="0"/>
      <c r="AFN3771" s="0"/>
      <c r="AFO3771" s="0"/>
      <c r="AFP3771" s="0"/>
      <c r="AFQ3771" s="0"/>
      <c r="AFR3771" s="0"/>
      <c r="AFS3771" s="0"/>
      <c r="AFT3771" s="0"/>
      <c r="AFU3771" s="0"/>
      <c r="AFV3771" s="0"/>
      <c r="AFW3771" s="0"/>
      <c r="AFX3771" s="0"/>
      <c r="AFY3771" s="0"/>
      <c r="AFZ3771" s="0"/>
      <c r="AGA3771" s="0"/>
      <c r="AGB3771" s="0"/>
      <c r="AGC3771" s="0"/>
      <c r="AGD3771" s="0"/>
      <c r="AGE3771" s="0"/>
      <c r="AGF3771" s="0"/>
      <c r="AGG3771" s="0"/>
      <c r="AGH3771" s="0"/>
      <c r="AGI3771" s="0"/>
      <c r="AGJ3771" s="0"/>
      <c r="AGK3771" s="0"/>
      <c r="AGL3771" s="0"/>
      <c r="AGM3771" s="0"/>
      <c r="AGN3771" s="0"/>
      <c r="AGO3771" s="0"/>
      <c r="AGP3771" s="0"/>
      <c r="AGQ3771" s="0"/>
      <c r="AGR3771" s="0"/>
      <c r="AGS3771" s="0"/>
      <c r="AGT3771" s="0"/>
      <c r="AGU3771" s="0"/>
      <c r="AGV3771" s="0"/>
      <c r="AGW3771" s="0"/>
      <c r="AGX3771" s="0"/>
      <c r="AGY3771" s="0"/>
      <c r="AGZ3771" s="0"/>
      <c r="AHA3771" s="0"/>
      <c r="AHB3771" s="0"/>
      <c r="AHC3771" s="0"/>
      <c r="AHD3771" s="0"/>
      <c r="AHE3771" s="0"/>
      <c r="AHF3771" s="0"/>
      <c r="AHG3771" s="0"/>
      <c r="AHH3771" s="0"/>
      <c r="AHI3771" s="0"/>
      <c r="AHJ3771" s="0"/>
      <c r="AHK3771" s="0"/>
      <c r="AHL3771" s="0"/>
      <c r="AHM3771" s="0"/>
      <c r="AHN3771" s="0"/>
      <c r="AHO3771" s="0"/>
      <c r="AHP3771" s="0"/>
      <c r="AHQ3771" s="0"/>
      <c r="AHR3771" s="0"/>
      <c r="AHS3771" s="0"/>
      <c r="AHT3771" s="0"/>
      <c r="AHU3771" s="0"/>
      <c r="AHV3771" s="0"/>
      <c r="AHW3771" s="0"/>
      <c r="AHX3771" s="0"/>
      <c r="AHY3771" s="0"/>
      <c r="AHZ3771" s="0"/>
      <c r="AIA3771" s="0"/>
      <c r="AIB3771" s="0"/>
      <c r="AIC3771" s="0"/>
      <c r="AID3771" s="0"/>
      <c r="AIE3771" s="0"/>
      <c r="AIF3771" s="0"/>
      <c r="AIG3771" s="0"/>
      <c r="AIH3771" s="0"/>
      <c r="AII3771" s="0"/>
      <c r="AIJ3771" s="0"/>
      <c r="AIK3771" s="0"/>
      <c r="AIL3771" s="0"/>
      <c r="AIM3771" s="0"/>
      <c r="AIN3771" s="0"/>
      <c r="AIO3771" s="0"/>
      <c r="AIP3771" s="0"/>
      <c r="AIQ3771" s="0"/>
      <c r="AIR3771" s="0"/>
      <c r="AIS3771" s="0"/>
      <c r="AIT3771" s="0"/>
      <c r="AIU3771" s="0"/>
      <c r="AIV3771" s="0"/>
      <c r="AIW3771" s="0"/>
      <c r="AIX3771" s="0"/>
      <c r="AIY3771" s="0"/>
      <c r="AIZ3771" s="0"/>
      <c r="AJA3771" s="0"/>
      <c r="AJB3771" s="0"/>
      <c r="AJC3771" s="0"/>
      <c r="AJD3771" s="0"/>
      <c r="AJE3771" s="0"/>
      <c r="AJF3771" s="0"/>
      <c r="AJG3771" s="0"/>
      <c r="AJH3771" s="0"/>
      <c r="AJI3771" s="0"/>
      <c r="AJJ3771" s="0"/>
      <c r="AJK3771" s="0"/>
      <c r="AJL3771" s="0"/>
      <c r="AJM3771" s="0"/>
      <c r="AJN3771" s="0"/>
      <c r="AJO3771" s="0"/>
      <c r="AJP3771" s="0"/>
      <c r="AJQ3771" s="0"/>
      <c r="AJR3771" s="0"/>
      <c r="AJS3771" s="0"/>
      <c r="AJT3771" s="0"/>
      <c r="AJU3771" s="0"/>
      <c r="AJV3771" s="0"/>
      <c r="AJW3771" s="0"/>
      <c r="AJX3771" s="0"/>
      <c r="AJY3771" s="0"/>
      <c r="AJZ3771" s="0"/>
      <c r="AKA3771" s="0"/>
      <c r="AKB3771" s="0"/>
      <c r="AKC3771" s="0"/>
      <c r="AKD3771" s="0"/>
      <c r="AKE3771" s="0"/>
      <c r="AKF3771" s="0"/>
      <c r="AKG3771" s="0"/>
      <c r="AKH3771" s="0"/>
      <c r="AKI3771" s="0"/>
      <c r="AKJ3771" s="0"/>
      <c r="AKK3771" s="0"/>
      <c r="AKL3771" s="0"/>
      <c r="AKM3771" s="0"/>
      <c r="AKN3771" s="0"/>
      <c r="AKO3771" s="0"/>
      <c r="AKP3771" s="0"/>
      <c r="AKQ3771" s="0"/>
      <c r="AKR3771" s="0"/>
      <c r="AKS3771" s="0"/>
      <c r="AKT3771" s="0"/>
      <c r="AKU3771" s="0"/>
      <c r="AKV3771" s="0"/>
      <c r="AKW3771" s="0"/>
      <c r="AKX3771" s="0"/>
      <c r="AKY3771" s="0"/>
      <c r="AKZ3771" s="0"/>
      <c r="ALA3771" s="0"/>
      <c r="ALB3771" s="0"/>
      <c r="ALC3771" s="0"/>
      <c r="ALD3771" s="0"/>
      <c r="ALE3771" s="0"/>
      <c r="ALF3771" s="0"/>
      <c r="ALG3771" s="0"/>
      <c r="ALH3771" s="0"/>
      <c r="ALI3771" s="0"/>
      <c r="ALJ3771" s="0"/>
      <c r="ALK3771" s="0"/>
      <c r="ALL3771" s="0"/>
      <c r="ALM3771" s="0"/>
      <c r="ALN3771" s="0"/>
      <c r="ALO3771" s="0"/>
      <c r="ALP3771" s="0"/>
      <c r="ALQ3771" s="0"/>
      <c r="ALR3771" s="0"/>
      <c r="ALS3771" s="0"/>
      <c r="ALT3771" s="0"/>
      <c r="ALU3771" s="0"/>
      <c r="ALV3771" s="0"/>
      <c r="ALW3771" s="0"/>
      <c r="ALX3771" s="0"/>
      <c r="ALY3771" s="0"/>
      <c r="ALZ3771" s="0"/>
      <c r="AMA3771" s="0"/>
      <c r="AMB3771" s="0"/>
      <c r="AMC3771" s="0"/>
      <c r="AMD3771" s="0"/>
      <c r="AME3771" s="0"/>
      <c r="AMF3771" s="0"/>
      <c r="AMG3771" s="0"/>
      <c r="AMH3771" s="0"/>
      <c r="AMI3771" s="0"/>
    </row>
    <row r="3772" customFormat="false" ht="12.75" hidden="false" customHeight="false" outlineLevel="0" collapsed="false">
      <c r="A3772" s="1" t="s">
        <v>3960</v>
      </c>
      <c r="C3772" s="99" t="s">
        <v>3961</v>
      </c>
      <c r="D3772" s="100"/>
      <c r="E3772" s="72" t="n">
        <v>2</v>
      </c>
      <c r="F3772" s="73" t="n">
        <v>14</v>
      </c>
      <c r="G3772" s="72" t="s">
        <v>3947</v>
      </c>
      <c r="I3772" s="3"/>
      <c r="BM3772" s="0"/>
      <c r="BN3772" s="0"/>
      <c r="BO3772" s="0"/>
      <c r="BP3772" s="0"/>
      <c r="BQ3772" s="0"/>
      <c r="BR3772" s="0"/>
      <c r="BS3772" s="0"/>
      <c r="BT3772" s="0"/>
      <c r="BU3772" s="0"/>
      <c r="BV3772" s="0"/>
      <c r="BW3772" s="0"/>
      <c r="BX3772" s="0"/>
      <c r="BY3772" s="0"/>
      <c r="BZ3772" s="0"/>
      <c r="CA3772" s="0"/>
      <c r="CB3772" s="0"/>
      <c r="CC3772" s="0"/>
      <c r="CD3772" s="0"/>
      <c r="CE3772" s="0"/>
      <c r="CF3772" s="0"/>
      <c r="CG3772" s="0"/>
      <c r="CH3772" s="0"/>
      <c r="CI3772" s="0"/>
      <c r="CJ3772" s="0"/>
      <c r="CK3772" s="0"/>
      <c r="CL3772" s="0"/>
      <c r="CM3772" s="0"/>
      <c r="CN3772" s="0"/>
      <c r="CO3772" s="0"/>
      <c r="CP3772" s="0"/>
      <c r="CQ3772" s="0"/>
      <c r="CR3772" s="0"/>
      <c r="CS3772" s="0"/>
      <c r="CT3772" s="0"/>
      <c r="CU3772" s="0"/>
      <c r="CV3772" s="0"/>
      <c r="CW3772" s="0"/>
      <c r="CX3772" s="0"/>
      <c r="CY3772" s="0"/>
      <c r="CZ3772" s="0"/>
      <c r="DA3772" s="0"/>
      <c r="DB3772" s="0"/>
      <c r="DC3772" s="0"/>
      <c r="DD3772" s="0"/>
      <c r="DE3772" s="0"/>
      <c r="DF3772" s="0"/>
      <c r="DG3772" s="0"/>
      <c r="DH3772" s="0"/>
      <c r="DI3772" s="0"/>
      <c r="DJ3772" s="0"/>
      <c r="DK3772" s="0"/>
      <c r="DL3772" s="0"/>
      <c r="DM3772" s="0"/>
      <c r="DN3772" s="0"/>
      <c r="DO3772" s="0"/>
      <c r="DP3772" s="0"/>
      <c r="DQ3772" s="0"/>
      <c r="DR3772" s="0"/>
      <c r="DS3772" s="0"/>
      <c r="DT3772" s="0"/>
      <c r="DU3772" s="0"/>
      <c r="DV3772" s="0"/>
      <c r="DW3772" s="0"/>
      <c r="DX3772" s="0"/>
      <c r="DY3772" s="0"/>
      <c r="DZ3772" s="0"/>
      <c r="EA3772" s="0"/>
      <c r="EB3772" s="0"/>
      <c r="EC3772" s="0"/>
      <c r="ED3772" s="0"/>
      <c r="EE3772" s="0"/>
      <c r="EF3772" s="0"/>
      <c r="EG3772" s="0"/>
      <c r="EH3772" s="0"/>
      <c r="EI3772" s="0"/>
      <c r="EJ3772" s="0"/>
      <c r="EK3772" s="0"/>
      <c r="EL3772" s="0"/>
      <c r="EM3772" s="0"/>
      <c r="EN3772" s="0"/>
      <c r="EO3772" s="0"/>
      <c r="EP3772" s="0"/>
      <c r="EQ3772" s="0"/>
      <c r="ER3772" s="0"/>
      <c r="ES3772" s="0"/>
      <c r="ET3772" s="0"/>
      <c r="EU3772" s="0"/>
      <c r="EV3772" s="0"/>
      <c r="EW3772" s="0"/>
      <c r="EX3772" s="0"/>
      <c r="EY3772" s="0"/>
      <c r="EZ3772" s="0"/>
      <c r="FA3772" s="0"/>
      <c r="FB3772" s="0"/>
      <c r="FC3772" s="0"/>
      <c r="FD3772" s="0"/>
      <c r="FE3772" s="0"/>
      <c r="FF3772" s="0"/>
      <c r="FG3772" s="0"/>
      <c r="FH3772" s="0"/>
      <c r="FI3772" s="0"/>
      <c r="FJ3772" s="0"/>
      <c r="FK3772" s="0"/>
      <c r="FL3772" s="0"/>
      <c r="FM3772" s="0"/>
      <c r="FN3772" s="0"/>
      <c r="FO3772" s="0"/>
      <c r="FP3772" s="0"/>
      <c r="FQ3772" s="0"/>
      <c r="FR3772" s="0"/>
      <c r="FS3772" s="0"/>
      <c r="FT3772" s="0"/>
      <c r="FU3772" s="0"/>
      <c r="FV3772" s="0"/>
      <c r="FW3772" s="0"/>
      <c r="FX3772" s="0"/>
      <c r="FY3772" s="0"/>
      <c r="FZ3772" s="0"/>
      <c r="GA3772" s="0"/>
      <c r="GB3772" s="0"/>
      <c r="GC3772" s="0"/>
      <c r="GD3772" s="0"/>
      <c r="GE3772" s="0"/>
      <c r="GF3772" s="0"/>
      <c r="GG3772" s="0"/>
      <c r="GH3772" s="0"/>
      <c r="GI3772" s="0"/>
      <c r="GJ3772" s="0"/>
      <c r="GK3772" s="0"/>
      <c r="GL3772" s="0"/>
      <c r="GM3772" s="0"/>
      <c r="GN3772" s="0"/>
      <c r="GO3772" s="0"/>
      <c r="GP3772" s="0"/>
      <c r="GQ3772" s="0"/>
      <c r="GR3772" s="0"/>
      <c r="GS3772" s="0"/>
      <c r="GT3772" s="0"/>
      <c r="GU3772" s="0"/>
      <c r="GV3772" s="0"/>
      <c r="GW3772" s="0"/>
      <c r="GX3772" s="0"/>
      <c r="GY3772" s="0"/>
      <c r="GZ3772" s="0"/>
      <c r="HA3772" s="0"/>
      <c r="HB3772" s="0"/>
      <c r="HC3772" s="0"/>
      <c r="HD3772" s="0"/>
      <c r="HE3772" s="0"/>
      <c r="HF3772" s="0"/>
      <c r="HG3772" s="0"/>
      <c r="HH3772" s="0"/>
      <c r="HI3772" s="0"/>
      <c r="HJ3772" s="0"/>
      <c r="HK3772" s="0"/>
      <c r="HL3772" s="0"/>
      <c r="HM3772" s="0"/>
      <c r="HN3772" s="0"/>
      <c r="HO3772" s="0"/>
      <c r="HP3772" s="0"/>
      <c r="HQ3772" s="0"/>
      <c r="HR3772" s="0"/>
      <c r="HS3772" s="0"/>
      <c r="HT3772" s="0"/>
      <c r="HU3772" s="0"/>
      <c r="HV3772" s="0"/>
      <c r="HW3772" s="0"/>
      <c r="HX3772" s="0"/>
      <c r="HY3772" s="0"/>
      <c r="HZ3772" s="0"/>
      <c r="IA3772" s="0"/>
      <c r="IB3772" s="0"/>
      <c r="IC3772" s="0"/>
      <c r="ID3772" s="0"/>
      <c r="IE3772" s="0"/>
      <c r="IF3772" s="0"/>
      <c r="IG3772" s="0"/>
      <c r="IH3772" s="0"/>
      <c r="II3772" s="0"/>
      <c r="IJ3772" s="0"/>
      <c r="IK3772" s="0"/>
      <c r="IL3772" s="0"/>
      <c r="IM3772" s="0"/>
      <c r="IN3772" s="0"/>
      <c r="IO3772" s="0"/>
      <c r="IP3772" s="0"/>
      <c r="IQ3772" s="0"/>
      <c r="IR3772" s="0"/>
      <c r="IS3772" s="0"/>
      <c r="IT3772" s="0"/>
      <c r="IU3772" s="0"/>
      <c r="IV3772" s="0"/>
      <c r="IW3772" s="0"/>
      <c r="IX3772" s="0"/>
      <c r="IY3772" s="0"/>
      <c r="IZ3772" s="0"/>
      <c r="JA3772" s="0"/>
      <c r="JB3772" s="0"/>
      <c r="JC3772" s="0"/>
      <c r="JD3772" s="0"/>
      <c r="JE3772" s="0"/>
      <c r="JF3772" s="0"/>
      <c r="JG3772" s="0"/>
      <c r="JH3772" s="0"/>
      <c r="JI3772" s="0"/>
      <c r="JJ3772" s="0"/>
      <c r="JK3772" s="0"/>
      <c r="JL3772" s="0"/>
      <c r="JM3772" s="0"/>
      <c r="JN3772" s="0"/>
      <c r="JO3772" s="0"/>
      <c r="JP3772" s="0"/>
      <c r="JQ3772" s="0"/>
      <c r="JR3772" s="0"/>
      <c r="JS3772" s="0"/>
      <c r="JT3772" s="0"/>
      <c r="JU3772" s="0"/>
      <c r="JV3772" s="0"/>
      <c r="JW3772" s="0"/>
      <c r="JX3772" s="0"/>
      <c r="JY3772" s="0"/>
      <c r="JZ3772" s="0"/>
      <c r="KA3772" s="0"/>
      <c r="KB3772" s="0"/>
      <c r="KC3772" s="0"/>
      <c r="KD3772" s="0"/>
      <c r="KE3772" s="0"/>
      <c r="KF3772" s="0"/>
      <c r="KG3772" s="0"/>
      <c r="KH3772" s="0"/>
      <c r="KI3772" s="0"/>
      <c r="KJ3772" s="0"/>
      <c r="KK3772" s="0"/>
      <c r="KL3772" s="0"/>
      <c r="KM3772" s="0"/>
      <c r="KN3772" s="0"/>
      <c r="KO3772" s="0"/>
      <c r="KP3772" s="0"/>
      <c r="KQ3772" s="0"/>
      <c r="KR3772" s="0"/>
      <c r="KS3772" s="0"/>
      <c r="KT3772" s="0"/>
      <c r="KU3772" s="0"/>
      <c r="KV3772" s="0"/>
      <c r="KW3772" s="0"/>
      <c r="KX3772" s="0"/>
      <c r="KY3772" s="0"/>
      <c r="KZ3772" s="0"/>
      <c r="LA3772" s="0"/>
      <c r="LB3772" s="0"/>
      <c r="LC3772" s="0"/>
      <c r="LD3772" s="0"/>
      <c r="LE3772" s="0"/>
      <c r="LF3772" s="0"/>
      <c r="LG3772" s="0"/>
      <c r="LH3772" s="0"/>
      <c r="LI3772" s="0"/>
      <c r="LJ3772" s="0"/>
      <c r="LK3772" s="0"/>
      <c r="LL3772" s="0"/>
      <c r="LM3772" s="0"/>
      <c r="LN3772" s="0"/>
      <c r="LO3772" s="0"/>
      <c r="LP3772" s="0"/>
      <c r="LQ3772" s="0"/>
      <c r="LR3772" s="0"/>
      <c r="LS3772" s="0"/>
      <c r="LT3772" s="0"/>
      <c r="LU3772" s="0"/>
      <c r="LV3772" s="0"/>
      <c r="LW3772" s="0"/>
      <c r="LX3772" s="0"/>
      <c r="LY3772" s="0"/>
      <c r="LZ3772" s="0"/>
      <c r="MA3772" s="0"/>
      <c r="MB3772" s="0"/>
      <c r="MC3772" s="0"/>
      <c r="MD3772" s="0"/>
      <c r="ME3772" s="0"/>
      <c r="MF3772" s="0"/>
      <c r="MG3772" s="0"/>
      <c r="MH3772" s="0"/>
      <c r="MI3772" s="0"/>
      <c r="MJ3772" s="0"/>
      <c r="MK3772" s="0"/>
      <c r="ML3772" s="0"/>
      <c r="MM3772" s="0"/>
      <c r="MN3772" s="0"/>
      <c r="MO3772" s="0"/>
      <c r="MP3772" s="0"/>
      <c r="MQ3772" s="0"/>
      <c r="MR3772" s="0"/>
      <c r="MS3772" s="0"/>
      <c r="MT3772" s="0"/>
      <c r="MU3772" s="0"/>
      <c r="MV3772" s="0"/>
      <c r="MW3772" s="0"/>
      <c r="MX3772" s="0"/>
      <c r="MY3772" s="0"/>
      <c r="MZ3772" s="0"/>
      <c r="NA3772" s="0"/>
      <c r="NB3772" s="0"/>
      <c r="NC3772" s="0"/>
      <c r="ND3772" s="0"/>
      <c r="NE3772" s="0"/>
      <c r="NF3772" s="0"/>
      <c r="NG3772" s="0"/>
      <c r="NH3772" s="0"/>
      <c r="NI3772" s="0"/>
      <c r="NJ3772" s="0"/>
      <c r="NK3772" s="0"/>
      <c r="NL3772" s="0"/>
      <c r="NM3772" s="0"/>
      <c r="NN3772" s="0"/>
      <c r="NO3772" s="0"/>
      <c r="NP3772" s="0"/>
      <c r="NQ3772" s="0"/>
      <c r="NR3772" s="0"/>
      <c r="NS3772" s="0"/>
      <c r="NT3772" s="0"/>
      <c r="NU3772" s="0"/>
      <c r="NV3772" s="0"/>
      <c r="NW3772" s="0"/>
      <c r="NX3772" s="0"/>
      <c r="NY3772" s="0"/>
      <c r="NZ3772" s="0"/>
      <c r="OA3772" s="0"/>
      <c r="OB3772" s="0"/>
      <c r="OC3772" s="0"/>
      <c r="OD3772" s="0"/>
      <c r="OE3772" s="0"/>
      <c r="OF3772" s="0"/>
      <c r="OG3772" s="0"/>
      <c r="OH3772" s="0"/>
      <c r="OI3772" s="0"/>
      <c r="OJ3772" s="0"/>
      <c r="OK3772" s="0"/>
      <c r="OL3772" s="0"/>
      <c r="OM3772" s="0"/>
      <c r="ON3772" s="0"/>
      <c r="OO3772" s="0"/>
      <c r="OP3772" s="0"/>
      <c r="OQ3772" s="0"/>
      <c r="OR3772" s="0"/>
      <c r="OS3772" s="0"/>
      <c r="OT3772" s="0"/>
      <c r="OU3772" s="0"/>
      <c r="OV3772" s="0"/>
      <c r="OW3772" s="0"/>
      <c r="OX3772" s="0"/>
      <c r="OY3772" s="0"/>
      <c r="OZ3772" s="0"/>
      <c r="PA3772" s="0"/>
      <c r="PB3772" s="0"/>
      <c r="PC3772" s="0"/>
      <c r="PD3772" s="0"/>
      <c r="PE3772" s="0"/>
      <c r="PF3772" s="0"/>
      <c r="PG3772" s="0"/>
      <c r="PH3772" s="0"/>
      <c r="PI3772" s="0"/>
      <c r="PJ3772" s="0"/>
      <c r="PK3772" s="0"/>
      <c r="PL3772" s="0"/>
      <c r="PM3772" s="0"/>
      <c r="PN3772" s="0"/>
      <c r="PO3772" s="0"/>
      <c r="PP3772" s="0"/>
      <c r="PQ3772" s="0"/>
      <c r="PR3772" s="0"/>
      <c r="PS3772" s="0"/>
      <c r="PT3772" s="0"/>
      <c r="PU3772" s="0"/>
      <c r="PV3772" s="0"/>
      <c r="PW3772" s="0"/>
      <c r="PX3772" s="0"/>
      <c r="PY3772" s="0"/>
      <c r="PZ3772" s="0"/>
      <c r="QA3772" s="0"/>
      <c r="QB3772" s="0"/>
      <c r="QC3772" s="0"/>
      <c r="QD3772" s="0"/>
      <c r="QE3772" s="0"/>
      <c r="QF3772" s="0"/>
      <c r="QG3772" s="0"/>
      <c r="QH3772" s="0"/>
      <c r="QI3772" s="0"/>
      <c r="QJ3772" s="0"/>
      <c r="QK3772" s="0"/>
      <c r="QL3772" s="0"/>
      <c r="QM3772" s="0"/>
      <c r="QN3772" s="0"/>
      <c r="QO3772" s="0"/>
      <c r="QP3772" s="0"/>
      <c r="QQ3772" s="0"/>
      <c r="QR3772" s="0"/>
      <c r="QS3772" s="0"/>
      <c r="QT3772" s="0"/>
      <c r="QU3772" s="0"/>
      <c r="QV3772" s="0"/>
      <c r="QW3772" s="0"/>
      <c r="QX3772" s="0"/>
      <c r="QY3772" s="0"/>
      <c r="QZ3772" s="0"/>
      <c r="RA3772" s="0"/>
      <c r="RB3772" s="0"/>
      <c r="RC3772" s="0"/>
      <c r="RD3772" s="0"/>
      <c r="RE3772" s="0"/>
      <c r="RF3772" s="0"/>
      <c r="RG3772" s="0"/>
      <c r="RH3772" s="0"/>
      <c r="RI3772" s="0"/>
      <c r="RJ3772" s="0"/>
      <c r="RK3772" s="0"/>
      <c r="RL3772" s="0"/>
      <c r="RM3772" s="0"/>
      <c r="RN3772" s="0"/>
      <c r="RO3772" s="0"/>
      <c r="RP3772" s="0"/>
      <c r="RQ3772" s="0"/>
      <c r="RR3772" s="0"/>
      <c r="RS3772" s="0"/>
      <c r="RT3772" s="0"/>
      <c r="RU3772" s="0"/>
      <c r="RV3772" s="0"/>
      <c r="RW3772" s="0"/>
      <c r="RX3772" s="0"/>
      <c r="RY3772" s="0"/>
      <c r="RZ3772" s="0"/>
      <c r="SA3772" s="0"/>
      <c r="SB3772" s="0"/>
      <c r="SC3772" s="0"/>
      <c r="SD3772" s="0"/>
      <c r="SE3772" s="0"/>
      <c r="SF3772" s="0"/>
      <c r="SG3772" s="0"/>
      <c r="SH3772" s="0"/>
      <c r="SI3772" s="0"/>
      <c r="SJ3772" s="0"/>
      <c r="SK3772" s="0"/>
      <c r="SL3772" s="0"/>
      <c r="SM3772" s="0"/>
      <c r="SN3772" s="0"/>
      <c r="SO3772" s="0"/>
      <c r="SP3772" s="0"/>
      <c r="SQ3772" s="0"/>
      <c r="SR3772" s="0"/>
      <c r="SS3772" s="0"/>
      <c r="ST3772" s="0"/>
      <c r="SU3772" s="0"/>
      <c r="SV3772" s="0"/>
      <c r="SW3772" s="0"/>
      <c r="SX3772" s="0"/>
      <c r="SY3772" s="0"/>
      <c r="SZ3772" s="0"/>
      <c r="TA3772" s="0"/>
      <c r="TB3772" s="0"/>
      <c r="TC3772" s="0"/>
      <c r="TD3772" s="0"/>
      <c r="TE3772" s="0"/>
      <c r="TF3772" s="0"/>
      <c r="TG3772" s="0"/>
      <c r="TH3772" s="0"/>
      <c r="TI3772" s="0"/>
      <c r="TJ3772" s="0"/>
      <c r="TK3772" s="0"/>
      <c r="TL3772" s="0"/>
      <c r="TM3772" s="0"/>
      <c r="TN3772" s="0"/>
      <c r="TO3772" s="0"/>
      <c r="TP3772" s="0"/>
      <c r="TQ3772" s="0"/>
      <c r="TR3772" s="0"/>
      <c r="TS3772" s="0"/>
      <c r="TT3772" s="0"/>
      <c r="TU3772" s="0"/>
      <c r="TV3772" s="0"/>
      <c r="TW3772" s="0"/>
      <c r="TX3772" s="0"/>
      <c r="TY3772" s="0"/>
      <c r="TZ3772" s="0"/>
      <c r="UA3772" s="0"/>
      <c r="UB3772" s="0"/>
      <c r="UC3772" s="0"/>
      <c r="UD3772" s="0"/>
      <c r="UE3772" s="0"/>
      <c r="UF3772" s="0"/>
      <c r="UG3772" s="0"/>
      <c r="UH3772" s="0"/>
      <c r="UI3772" s="0"/>
      <c r="UJ3772" s="0"/>
      <c r="UK3772" s="0"/>
      <c r="UL3772" s="0"/>
      <c r="UM3772" s="0"/>
      <c r="UN3772" s="0"/>
      <c r="UO3772" s="0"/>
      <c r="UP3772" s="0"/>
      <c r="UQ3772" s="0"/>
      <c r="UR3772" s="0"/>
      <c r="US3772" s="0"/>
      <c r="UT3772" s="0"/>
      <c r="UU3772" s="0"/>
      <c r="UV3772" s="0"/>
      <c r="UW3772" s="0"/>
      <c r="UX3772" s="0"/>
      <c r="UY3772" s="0"/>
      <c r="UZ3772" s="0"/>
      <c r="VA3772" s="0"/>
      <c r="VB3772" s="0"/>
      <c r="VC3772" s="0"/>
      <c r="VD3772" s="0"/>
      <c r="VE3772" s="0"/>
      <c r="VF3772" s="0"/>
      <c r="VG3772" s="0"/>
      <c r="VH3772" s="0"/>
      <c r="VI3772" s="0"/>
      <c r="VJ3772" s="0"/>
      <c r="VK3772" s="0"/>
      <c r="VL3772" s="0"/>
      <c r="VM3772" s="0"/>
      <c r="VN3772" s="0"/>
      <c r="VO3772" s="0"/>
      <c r="VP3772" s="0"/>
      <c r="VQ3772" s="0"/>
      <c r="VR3772" s="0"/>
      <c r="VS3772" s="0"/>
      <c r="VT3772" s="0"/>
      <c r="VU3772" s="0"/>
      <c r="VV3772" s="0"/>
      <c r="VW3772" s="0"/>
      <c r="VX3772" s="0"/>
      <c r="VY3772" s="0"/>
      <c r="VZ3772" s="0"/>
      <c r="WA3772" s="0"/>
      <c r="WB3772" s="0"/>
      <c r="WC3772" s="0"/>
      <c r="WD3772" s="0"/>
      <c r="WE3772" s="0"/>
      <c r="WF3772" s="0"/>
      <c r="WG3772" s="0"/>
      <c r="WH3772" s="0"/>
      <c r="WI3772" s="0"/>
      <c r="WJ3772" s="0"/>
      <c r="WK3772" s="0"/>
      <c r="WL3772" s="0"/>
      <c r="WM3772" s="0"/>
      <c r="WN3772" s="0"/>
      <c r="WO3772" s="0"/>
      <c r="WP3772" s="0"/>
      <c r="WQ3772" s="0"/>
      <c r="WR3772" s="0"/>
      <c r="WS3772" s="0"/>
      <c r="WT3772" s="0"/>
      <c r="WU3772" s="0"/>
      <c r="WV3772" s="0"/>
      <c r="WW3772" s="0"/>
      <c r="WX3772" s="0"/>
      <c r="WY3772" s="0"/>
      <c r="WZ3772" s="0"/>
      <c r="XA3772" s="0"/>
      <c r="XB3772" s="0"/>
      <c r="XC3772" s="0"/>
      <c r="XD3772" s="0"/>
      <c r="XE3772" s="0"/>
      <c r="XF3772" s="0"/>
      <c r="XG3772" s="0"/>
      <c r="XH3772" s="0"/>
      <c r="XI3772" s="0"/>
      <c r="XJ3772" s="0"/>
      <c r="XK3772" s="0"/>
      <c r="XL3772" s="0"/>
      <c r="XM3772" s="0"/>
      <c r="XN3772" s="0"/>
      <c r="XO3772" s="0"/>
      <c r="XP3772" s="0"/>
      <c r="XQ3772" s="0"/>
      <c r="XR3772" s="0"/>
      <c r="XS3772" s="0"/>
      <c r="XT3772" s="0"/>
      <c r="XU3772" s="0"/>
      <c r="XV3772" s="0"/>
      <c r="XW3772" s="0"/>
      <c r="XX3772" s="0"/>
      <c r="XY3772" s="0"/>
      <c r="XZ3772" s="0"/>
      <c r="YA3772" s="0"/>
      <c r="YB3772" s="0"/>
      <c r="YC3772" s="0"/>
      <c r="YD3772" s="0"/>
      <c r="YE3772" s="0"/>
      <c r="YF3772" s="0"/>
      <c r="YG3772" s="0"/>
      <c r="YH3772" s="0"/>
      <c r="YI3772" s="0"/>
      <c r="YJ3772" s="0"/>
      <c r="YK3772" s="0"/>
      <c r="YL3772" s="0"/>
      <c r="YM3772" s="0"/>
      <c r="YN3772" s="0"/>
      <c r="YO3772" s="0"/>
      <c r="YP3772" s="0"/>
      <c r="YQ3772" s="0"/>
      <c r="YR3772" s="0"/>
      <c r="YS3772" s="0"/>
      <c r="YT3772" s="0"/>
      <c r="YU3772" s="0"/>
      <c r="YV3772" s="0"/>
      <c r="YW3772" s="0"/>
      <c r="YX3772" s="0"/>
      <c r="YY3772" s="0"/>
      <c r="YZ3772" s="0"/>
      <c r="ZA3772" s="0"/>
      <c r="ZB3772" s="0"/>
      <c r="ZC3772" s="0"/>
      <c r="ZD3772" s="0"/>
      <c r="ZE3772" s="0"/>
      <c r="ZF3772" s="0"/>
      <c r="ZG3772" s="0"/>
      <c r="ZH3772" s="0"/>
      <c r="ZI3772" s="0"/>
      <c r="ZJ3772" s="0"/>
      <c r="ZK3772" s="0"/>
      <c r="ZL3772" s="0"/>
      <c r="ZM3772" s="0"/>
      <c r="ZN3772" s="0"/>
      <c r="ZO3772" s="0"/>
      <c r="ZP3772" s="0"/>
      <c r="ZQ3772" s="0"/>
      <c r="ZR3772" s="0"/>
      <c r="ZS3772" s="0"/>
      <c r="ZT3772" s="0"/>
      <c r="ZU3772" s="0"/>
      <c r="ZV3772" s="0"/>
      <c r="ZW3772" s="0"/>
      <c r="ZX3772" s="0"/>
      <c r="ZY3772" s="0"/>
      <c r="ZZ3772" s="0"/>
      <c r="AAA3772" s="0"/>
      <c r="AAB3772" s="0"/>
      <c r="AAC3772" s="0"/>
      <c r="AAD3772" s="0"/>
      <c r="AAE3772" s="0"/>
      <c r="AAF3772" s="0"/>
      <c r="AAG3772" s="0"/>
      <c r="AAH3772" s="0"/>
      <c r="AAI3772" s="0"/>
      <c r="AAJ3772" s="0"/>
      <c r="AAK3772" s="0"/>
      <c r="AAL3772" s="0"/>
      <c r="AAM3772" s="0"/>
      <c r="AAN3772" s="0"/>
      <c r="AAO3772" s="0"/>
      <c r="AAP3772" s="0"/>
      <c r="AAQ3772" s="0"/>
      <c r="AAR3772" s="0"/>
      <c r="AAS3772" s="0"/>
      <c r="AAT3772" s="0"/>
      <c r="AAU3772" s="0"/>
      <c r="AAV3772" s="0"/>
      <c r="AAW3772" s="0"/>
      <c r="AAX3772" s="0"/>
      <c r="AAY3772" s="0"/>
      <c r="AAZ3772" s="0"/>
      <c r="ABA3772" s="0"/>
      <c r="ABB3772" s="0"/>
      <c r="ABC3772" s="0"/>
      <c r="ABD3772" s="0"/>
      <c r="ABE3772" s="0"/>
      <c r="ABF3772" s="0"/>
      <c r="ABG3772" s="0"/>
      <c r="ABH3772" s="0"/>
      <c r="ABI3772" s="0"/>
      <c r="ABJ3772" s="0"/>
      <c r="ABK3772" s="0"/>
      <c r="ABL3772" s="0"/>
      <c r="ABM3772" s="0"/>
      <c r="ABN3772" s="0"/>
      <c r="ABO3772" s="0"/>
      <c r="ABP3772" s="0"/>
      <c r="ABQ3772" s="0"/>
      <c r="ABR3772" s="0"/>
      <c r="ABS3772" s="0"/>
      <c r="ABT3772" s="0"/>
      <c r="ABU3772" s="0"/>
      <c r="ABV3772" s="0"/>
      <c r="ABW3772" s="0"/>
      <c r="ABX3772" s="0"/>
      <c r="ABY3772" s="0"/>
      <c r="ABZ3772" s="0"/>
      <c r="ACA3772" s="0"/>
      <c r="ACB3772" s="0"/>
      <c r="ACC3772" s="0"/>
      <c r="ACD3772" s="0"/>
      <c r="ACE3772" s="0"/>
      <c r="ACF3772" s="0"/>
      <c r="ACG3772" s="0"/>
      <c r="ACH3772" s="0"/>
      <c r="ACI3772" s="0"/>
      <c r="ACJ3772" s="0"/>
      <c r="ACK3772" s="0"/>
      <c r="ACL3772" s="0"/>
      <c r="ACM3772" s="0"/>
      <c r="ACN3772" s="0"/>
      <c r="ACO3772" s="0"/>
      <c r="ACP3772" s="0"/>
      <c r="ACQ3772" s="0"/>
      <c r="ACR3772" s="0"/>
      <c r="ACS3772" s="0"/>
      <c r="ACT3772" s="0"/>
      <c r="ACU3772" s="0"/>
      <c r="ACV3772" s="0"/>
      <c r="ACW3772" s="0"/>
      <c r="ACX3772" s="0"/>
      <c r="ACY3772" s="0"/>
      <c r="ACZ3772" s="0"/>
      <c r="ADA3772" s="0"/>
      <c r="ADB3772" s="0"/>
      <c r="ADC3772" s="0"/>
      <c r="ADD3772" s="0"/>
      <c r="ADE3772" s="0"/>
      <c r="ADF3772" s="0"/>
      <c r="ADG3772" s="0"/>
      <c r="ADH3772" s="0"/>
      <c r="ADI3772" s="0"/>
      <c r="ADJ3772" s="0"/>
      <c r="ADK3772" s="0"/>
      <c r="ADL3772" s="0"/>
      <c r="ADM3772" s="0"/>
      <c r="ADN3772" s="0"/>
      <c r="ADO3772" s="0"/>
      <c r="ADP3772" s="0"/>
      <c r="ADQ3772" s="0"/>
      <c r="ADR3772" s="0"/>
      <c r="ADS3772" s="0"/>
      <c r="ADT3772" s="0"/>
      <c r="ADU3772" s="0"/>
      <c r="ADV3772" s="0"/>
      <c r="ADW3772" s="0"/>
      <c r="ADX3772" s="0"/>
      <c r="ADY3772" s="0"/>
      <c r="ADZ3772" s="0"/>
      <c r="AEA3772" s="0"/>
      <c r="AEB3772" s="0"/>
      <c r="AEC3772" s="0"/>
      <c r="AED3772" s="0"/>
      <c r="AEE3772" s="0"/>
      <c r="AEF3772" s="0"/>
      <c r="AEG3772" s="0"/>
      <c r="AEH3772" s="0"/>
      <c r="AEI3772" s="0"/>
      <c r="AEJ3772" s="0"/>
      <c r="AEK3772" s="0"/>
      <c r="AEL3772" s="0"/>
      <c r="AEM3772" s="0"/>
      <c r="AEN3772" s="0"/>
      <c r="AEO3772" s="0"/>
      <c r="AEP3772" s="0"/>
      <c r="AEQ3772" s="0"/>
      <c r="AER3772" s="0"/>
      <c r="AES3772" s="0"/>
      <c r="AET3772" s="0"/>
      <c r="AEU3772" s="0"/>
      <c r="AEV3772" s="0"/>
      <c r="AEW3772" s="0"/>
      <c r="AEX3772" s="0"/>
      <c r="AEY3772" s="0"/>
      <c r="AEZ3772" s="0"/>
      <c r="AFA3772" s="0"/>
      <c r="AFB3772" s="0"/>
      <c r="AFC3772" s="0"/>
      <c r="AFD3772" s="0"/>
      <c r="AFE3772" s="0"/>
      <c r="AFF3772" s="0"/>
      <c r="AFG3772" s="0"/>
      <c r="AFH3772" s="0"/>
      <c r="AFI3772" s="0"/>
      <c r="AFJ3772" s="0"/>
      <c r="AFK3772" s="0"/>
      <c r="AFL3772" s="0"/>
      <c r="AFM3772" s="0"/>
      <c r="AFN3772" s="0"/>
      <c r="AFO3772" s="0"/>
      <c r="AFP3772" s="0"/>
      <c r="AFQ3772" s="0"/>
      <c r="AFR3772" s="0"/>
      <c r="AFS3772" s="0"/>
      <c r="AFT3772" s="0"/>
      <c r="AFU3772" s="0"/>
      <c r="AFV3772" s="0"/>
      <c r="AFW3772" s="0"/>
      <c r="AFX3772" s="0"/>
      <c r="AFY3772" s="0"/>
      <c r="AFZ3772" s="0"/>
      <c r="AGA3772" s="0"/>
      <c r="AGB3772" s="0"/>
      <c r="AGC3772" s="0"/>
      <c r="AGD3772" s="0"/>
      <c r="AGE3772" s="0"/>
      <c r="AGF3772" s="0"/>
      <c r="AGG3772" s="0"/>
      <c r="AGH3772" s="0"/>
      <c r="AGI3772" s="0"/>
      <c r="AGJ3772" s="0"/>
      <c r="AGK3772" s="0"/>
      <c r="AGL3772" s="0"/>
      <c r="AGM3772" s="0"/>
      <c r="AGN3772" s="0"/>
      <c r="AGO3772" s="0"/>
      <c r="AGP3772" s="0"/>
      <c r="AGQ3772" s="0"/>
      <c r="AGR3772" s="0"/>
      <c r="AGS3772" s="0"/>
      <c r="AGT3772" s="0"/>
      <c r="AGU3772" s="0"/>
      <c r="AGV3772" s="0"/>
      <c r="AGW3772" s="0"/>
      <c r="AGX3772" s="0"/>
      <c r="AGY3772" s="0"/>
      <c r="AGZ3772" s="0"/>
      <c r="AHA3772" s="0"/>
      <c r="AHB3772" s="0"/>
      <c r="AHC3772" s="0"/>
      <c r="AHD3772" s="0"/>
      <c r="AHE3772" s="0"/>
      <c r="AHF3772" s="0"/>
      <c r="AHG3772" s="0"/>
      <c r="AHH3772" s="0"/>
      <c r="AHI3772" s="0"/>
      <c r="AHJ3772" s="0"/>
      <c r="AHK3772" s="0"/>
      <c r="AHL3772" s="0"/>
      <c r="AHM3772" s="0"/>
      <c r="AHN3772" s="0"/>
      <c r="AHO3772" s="0"/>
      <c r="AHP3772" s="0"/>
      <c r="AHQ3772" s="0"/>
      <c r="AHR3772" s="0"/>
      <c r="AHS3772" s="0"/>
      <c r="AHT3772" s="0"/>
      <c r="AHU3772" s="0"/>
      <c r="AHV3772" s="0"/>
      <c r="AHW3772" s="0"/>
      <c r="AHX3772" s="0"/>
      <c r="AHY3772" s="0"/>
      <c r="AHZ3772" s="0"/>
      <c r="AIA3772" s="0"/>
      <c r="AIB3772" s="0"/>
      <c r="AIC3772" s="0"/>
      <c r="AID3772" s="0"/>
      <c r="AIE3772" s="0"/>
      <c r="AIF3772" s="0"/>
      <c r="AIG3772" s="0"/>
      <c r="AIH3772" s="0"/>
      <c r="AII3772" s="0"/>
      <c r="AIJ3772" s="0"/>
      <c r="AIK3772" s="0"/>
      <c r="AIL3772" s="0"/>
      <c r="AIM3772" s="0"/>
      <c r="AIN3772" s="0"/>
      <c r="AIO3772" s="0"/>
      <c r="AIP3772" s="0"/>
      <c r="AIQ3772" s="0"/>
      <c r="AIR3772" s="0"/>
      <c r="AIS3772" s="0"/>
      <c r="AIT3772" s="0"/>
      <c r="AIU3772" s="0"/>
      <c r="AIV3772" s="0"/>
      <c r="AIW3772" s="0"/>
      <c r="AIX3772" s="0"/>
      <c r="AIY3772" s="0"/>
      <c r="AIZ3772" s="0"/>
      <c r="AJA3772" s="0"/>
      <c r="AJB3772" s="0"/>
      <c r="AJC3772" s="0"/>
      <c r="AJD3772" s="0"/>
      <c r="AJE3772" s="0"/>
      <c r="AJF3772" s="0"/>
      <c r="AJG3772" s="0"/>
      <c r="AJH3772" s="0"/>
      <c r="AJI3772" s="0"/>
      <c r="AJJ3772" s="0"/>
      <c r="AJK3772" s="0"/>
      <c r="AJL3772" s="0"/>
      <c r="AJM3772" s="0"/>
      <c r="AJN3772" s="0"/>
      <c r="AJO3772" s="0"/>
      <c r="AJP3772" s="0"/>
      <c r="AJQ3772" s="0"/>
      <c r="AJR3772" s="0"/>
      <c r="AJS3772" s="0"/>
      <c r="AJT3772" s="0"/>
      <c r="AJU3772" s="0"/>
      <c r="AJV3772" s="0"/>
      <c r="AJW3772" s="0"/>
      <c r="AJX3772" s="0"/>
      <c r="AJY3772" s="0"/>
      <c r="AJZ3772" s="0"/>
      <c r="AKA3772" s="0"/>
      <c r="AKB3772" s="0"/>
      <c r="AKC3772" s="0"/>
      <c r="AKD3772" s="0"/>
      <c r="AKE3772" s="0"/>
      <c r="AKF3772" s="0"/>
      <c r="AKG3772" s="0"/>
      <c r="AKH3772" s="0"/>
      <c r="AKI3772" s="0"/>
      <c r="AKJ3772" s="0"/>
      <c r="AKK3772" s="0"/>
      <c r="AKL3772" s="0"/>
      <c r="AKM3772" s="0"/>
      <c r="AKN3772" s="0"/>
      <c r="AKO3772" s="0"/>
      <c r="AKP3772" s="0"/>
      <c r="AKQ3772" s="0"/>
      <c r="AKR3772" s="0"/>
      <c r="AKS3772" s="0"/>
      <c r="AKT3772" s="0"/>
      <c r="AKU3772" s="0"/>
      <c r="AKV3772" s="0"/>
      <c r="AKW3772" s="0"/>
      <c r="AKX3772" s="0"/>
      <c r="AKY3772" s="0"/>
      <c r="AKZ3772" s="0"/>
      <c r="ALA3772" s="0"/>
      <c r="ALB3772" s="0"/>
      <c r="ALC3772" s="0"/>
      <c r="ALD3772" s="0"/>
      <c r="ALE3772" s="0"/>
      <c r="ALF3772" s="0"/>
      <c r="ALG3772" s="0"/>
      <c r="ALH3772" s="0"/>
      <c r="ALI3772" s="0"/>
      <c r="ALJ3772" s="0"/>
      <c r="ALK3772" s="0"/>
      <c r="ALL3772" s="0"/>
      <c r="ALM3772" s="0"/>
      <c r="ALN3772" s="0"/>
      <c r="ALO3772" s="0"/>
      <c r="ALP3772" s="0"/>
      <c r="ALQ3772" s="0"/>
      <c r="ALR3772" s="0"/>
      <c r="ALS3772" s="0"/>
      <c r="ALT3772" s="0"/>
      <c r="ALU3772" s="0"/>
      <c r="ALV3772" s="0"/>
      <c r="ALW3772" s="0"/>
      <c r="ALX3772" s="0"/>
      <c r="ALY3772" s="0"/>
      <c r="ALZ3772" s="0"/>
      <c r="AMA3772" s="0"/>
      <c r="AMB3772" s="0"/>
      <c r="AMC3772" s="0"/>
      <c r="AMD3772" s="0"/>
      <c r="AME3772" s="0"/>
      <c r="AMF3772" s="0"/>
      <c r="AMG3772" s="0"/>
      <c r="AMH3772" s="0"/>
      <c r="AMI3772" s="0"/>
    </row>
    <row r="3773" customFormat="false" ht="12.75" hidden="false" customHeight="false" outlineLevel="0" collapsed="false">
      <c r="A3773" s="1" t="s">
        <v>3960</v>
      </c>
      <c r="C3773" s="99" t="s">
        <v>3962</v>
      </c>
      <c r="D3773" s="100"/>
      <c r="E3773" s="72" t="n">
        <v>2.1</v>
      </c>
      <c r="F3773" s="73" t="n">
        <v>12</v>
      </c>
      <c r="G3773" s="72" t="s">
        <v>3947</v>
      </c>
      <c r="I3773" s="3"/>
      <c r="BM3773" s="0"/>
      <c r="BN3773" s="0"/>
      <c r="BO3773" s="0"/>
      <c r="BP3773" s="0"/>
      <c r="BQ3773" s="0"/>
      <c r="BR3773" s="0"/>
      <c r="BS3773" s="0"/>
      <c r="BT3773" s="0"/>
      <c r="BU3773" s="0"/>
      <c r="BV3773" s="0"/>
      <c r="BW3773" s="0"/>
      <c r="BX3773" s="0"/>
      <c r="BY3773" s="0"/>
      <c r="BZ3773" s="0"/>
      <c r="CA3773" s="0"/>
      <c r="CB3773" s="0"/>
      <c r="CC3773" s="0"/>
      <c r="CD3773" s="0"/>
      <c r="CE3773" s="0"/>
      <c r="CF3773" s="0"/>
      <c r="CG3773" s="0"/>
      <c r="CH3773" s="0"/>
      <c r="CI3773" s="0"/>
      <c r="CJ3773" s="0"/>
      <c r="CK3773" s="0"/>
      <c r="CL3773" s="0"/>
      <c r="CM3773" s="0"/>
      <c r="CN3773" s="0"/>
      <c r="CO3773" s="0"/>
      <c r="CP3773" s="0"/>
      <c r="CQ3773" s="0"/>
      <c r="CR3773" s="0"/>
      <c r="CS3773" s="0"/>
      <c r="CT3773" s="0"/>
      <c r="CU3773" s="0"/>
      <c r="CV3773" s="0"/>
      <c r="CW3773" s="0"/>
      <c r="CX3773" s="0"/>
      <c r="CY3773" s="0"/>
      <c r="CZ3773" s="0"/>
      <c r="DA3773" s="0"/>
      <c r="DB3773" s="0"/>
      <c r="DC3773" s="0"/>
      <c r="DD3773" s="0"/>
      <c r="DE3773" s="0"/>
      <c r="DF3773" s="0"/>
      <c r="DG3773" s="0"/>
      <c r="DH3773" s="0"/>
      <c r="DI3773" s="0"/>
      <c r="DJ3773" s="0"/>
      <c r="DK3773" s="0"/>
      <c r="DL3773" s="0"/>
      <c r="DM3773" s="0"/>
      <c r="DN3773" s="0"/>
      <c r="DO3773" s="0"/>
      <c r="DP3773" s="0"/>
      <c r="DQ3773" s="0"/>
      <c r="DR3773" s="0"/>
      <c r="DS3773" s="0"/>
      <c r="DT3773" s="0"/>
      <c r="DU3773" s="0"/>
      <c r="DV3773" s="0"/>
      <c r="DW3773" s="0"/>
      <c r="DX3773" s="0"/>
      <c r="DY3773" s="0"/>
      <c r="DZ3773" s="0"/>
      <c r="EA3773" s="0"/>
      <c r="EB3773" s="0"/>
      <c r="EC3773" s="0"/>
      <c r="ED3773" s="0"/>
      <c r="EE3773" s="0"/>
      <c r="EF3773" s="0"/>
      <c r="EG3773" s="0"/>
      <c r="EH3773" s="0"/>
      <c r="EI3773" s="0"/>
      <c r="EJ3773" s="0"/>
      <c r="EK3773" s="0"/>
      <c r="EL3773" s="0"/>
      <c r="EM3773" s="0"/>
      <c r="EN3773" s="0"/>
      <c r="EO3773" s="0"/>
      <c r="EP3773" s="0"/>
      <c r="EQ3773" s="0"/>
      <c r="ER3773" s="0"/>
      <c r="ES3773" s="0"/>
      <c r="ET3773" s="0"/>
      <c r="EU3773" s="0"/>
      <c r="EV3773" s="0"/>
      <c r="EW3773" s="0"/>
      <c r="EX3773" s="0"/>
      <c r="EY3773" s="0"/>
      <c r="EZ3773" s="0"/>
      <c r="FA3773" s="0"/>
      <c r="FB3773" s="0"/>
      <c r="FC3773" s="0"/>
      <c r="FD3773" s="0"/>
      <c r="FE3773" s="0"/>
      <c r="FF3773" s="0"/>
      <c r="FG3773" s="0"/>
      <c r="FH3773" s="0"/>
      <c r="FI3773" s="0"/>
      <c r="FJ3773" s="0"/>
      <c r="FK3773" s="0"/>
      <c r="FL3773" s="0"/>
      <c r="FM3773" s="0"/>
      <c r="FN3773" s="0"/>
      <c r="FO3773" s="0"/>
      <c r="FP3773" s="0"/>
      <c r="FQ3773" s="0"/>
      <c r="FR3773" s="0"/>
      <c r="FS3773" s="0"/>
      <c r="FT3773" s="0"/>
      <c r="FU3773" s="0"/>
      <c r="FV3773" s="0"/>
      <c r="FW3773" s="0"/>
      <c r="FX3773" s="0"/>
      <c r="FY3773" s="0"/>
      <c r="FZ3773" s="0"/>
      <c r="GA3773" s="0"/>
      <c r="GB3773" s="0"/>
      <c r="GC3773" s="0"/>
      <c r="GD3773" s="0"/>
      <c r="GE3773" s="0"/>
      <c r="GF3773" s="0"/>
      <c r="GG3773" s="0"/>
      <c r="GH3773" s="0"/>
      <c r="GI3773" s="0"/>
      <c r="GJ3773" s="0"/>
      <c r="GK3773" s="0"/>
      <c r="GL3773" s="0"/>
      <c r="GM3773" s="0"/>
      <c r="GN3773" s="0"/>
      <c r="GO3773" s="0"/>
      <c r="GP3773" s="0"/>
      <c r="GQ3773" s="0"/>
      <c r="GR3773" s="0"/>
      <c r="GS3773" s="0"/>
      <c r="GT3773" s="0"/>
      <c r="GU3773" s="0"/>
      <c r="GV3773" s="0"/>
      <c r="GW3773" s="0"/>
      <c r="GX3773" s="0"/>
      <c r="GY3773" s="0"/>
      <c r="GZ3773" s="0"/>
      <c r="HA3773" s="0"/>
      <c r="HB3773" s="0"/>
      <c r="HC3773" s="0"/>
      <c r="HD3773" s="0"/>
      <c r="HE3773" s="0"/>
      <c r="HF3773" s="0"/>
      <c r="HG3773" s="0"/>
      <c r="HH3773" s="0"/>
      <c r="HI3773" s="0"/>
      <c r="HJ3773" s="0"/>
      <c r="HK3773" s="0"/>
      <c r="HL3773" s="0"/>
      <c r="HM3773" s="0"/>
      <c r="HN3773" s="0"/>
      <c r="HO3773" s="0"/>
      <c r="HP3773" s="0"/>
      <c r="HQ3773" s="0"/>
      <c r="HR3773" s="0"/>
      <c r="HS3773" s="0"/>
      <c r="HT3773" s="0"/>
      <c r="HU3773" s="0"/>
      <c r="HV3773" s="0"/>
      <c r="HW3773" s="0"/>
      <c r="HX3773" s="0"/>
      <c r="HY3773" s="0"/>
      <c r="HZ3773" s="0"/>
      <c r="IA3773" s="0"/>
      <c r="IB3773" s="0"/>
      <c r="IC3773" s="0"/>
      <c r="ID3773" s="0"/>
      <c r="IE3773" s="0"/>
      <c r="IF3773" s="0"/>
      <c r="IG3773" s="0"/>
      <c r="IH3773" s="0"/>
      <c r="II3773" s="0"/>
      <c r="IJ3773" s="0"/>
      <c r="IK3773" s="0"/>
      <c r="IL3773" s="0"/>
      <c r="IM3773" s="0"/>
      <c r="IN3773" s="0"/>
      <c r="IO3773" s="0"/>
      <c r="IP3773" s="0"/>
      <c r="IQ3773" s="0"/>
      <c r="IR3773" s="0"/>
      <c r="IS3773" s="0"/>
      <c r="IT3773" s="0"/>
      <c r="IU3773" s="0"/>
      <c r="IV3773" s="0"/>
      <c r="IW3773" s="0"/>
      <c r="IX3773" s="0"/>
      <c r="IY3773" s="0"/>
      <c r="IZ3773" s="0"/>
      <c r="JA3773" s="0"/>
      <c r="JB3773" s="0"/>
      <c r="JC3773" s="0"/>
      <c r="JD3773" s="0"/>
      <c r="JE3773" s="0"/>
      <c r="JF3773" s="0"/>
      <c r="JG3773" s="0"/>
      <c r="JH3773" s="0"/>
      <c r="JI3773" s="0"/>
      <c r="JJ3773" s="0"/>
      <c r="JK3773" s="0"/>
      <c r="JL3773" s="0"/>
      <c r="JM3773" s="0"/>
      <c r="JN3773" s="0"/>
      <c r="JO3773" s="0"/>
      <c r="JP3773" s="0"/>
      <c r="JQ3773" s="0"/>
      <c r="JR3773" s="0"/>
      <c r="JS3773" s="0"/>
      <c r="JT3773" s="0"/>
      <c r="JU3773" s="0"/>
      <c r="JV3773" s="0"/>
      <c r="JW3773" s="0"/>
      <c r="JX3773" s="0"/>
      <c r="JY3773" s="0"/>
      <c r="JZ3773" s="0"/>
      <c r="KA3773" s="0"/>
      <c r="KB3773" s="0"/>
      <c r="KC3773" s="0"/>
      <c r="KD3773" s="0"/>
      <c r="KE3773" s="0"/>
      <c r="KF3773" s="0"/>
      <c r="KG3773" s="0"/>
      <c r="KH3773" s="0"/>
      <c r="KI3773" s="0"/>
      <c r="KJ3773" s="0"/>
      <c r="KK3773" s="0"/>
      <c r="KL3773" s="0"/>
      <c r="KM3773" s="0"/>
      <c r="KN3773" s="0"/>
      <c r="KO3773" s="0"/>
      <c r="KP3773" s="0"/>
      <c r="KQ3773" s="0"/>
      <c r="KR3773" s="0"/>
      <c r="KS3773" s="0"/>
      <c r="KT3773" s="0"/>
      <c r="KU3773" s="0"/>
      <c r="KV3773" s="0"/>
      <c r="KW3773" s="0"/>
      <c r="KX3773" s="0"/>
      <c r="KY3773" s="0"/>
      <c r="KZ3773" s="0"/>
      <c r="LA3773" s="0"/>
      <c r="LB3773" s="0"/>
      <c r="LC3773" s="0"/>
      <c r="LD3773" s="0"/>
      <c r="LE3773" s="0"/>
      <c r="LF3773" s="0"/>
      <c r="LG3773" s="0"/>
      <c r="LH3773" s="0"/>
      <c r="LI3773" s="0"/>
      <c r="LJ3773" s="0"/>
      <c r="LK3773" s="0"/>
      <c r="LL3773" s="0"/>
      <c r="LM3773" s="0"/>
      <c r="LN3773" s="0"/>
      <c r="LO3773" s="0"/>
      <c r="LP3773" s="0"/>
      <c r="LQ3773" s="0"/>
      <c r="LR3773" s="0"/>
      <c r="LS3773" s="0"/>
      <c r="LT3773" s="0"/>
      <c r="LU3773" s="0"/>
      <c r="LV3773" s="0"/>
      <c r="LW3773" s="0"/>
      <c r="LX3773" s="0"/>
      <c r="LY3773" s="0"/>
      <c r="LZ3773" s="0"/>
      <c r="MA3773" s="0"/>
      <c r="MB3773" s="0"/>
      <c r="MC3773" s="0"/>
      <c r="MD3773" s="0"/>
      <c r="ME3773" s="0"/>
      <c r="MF3773" s="0"/>
      <c r="MG3773" s="0"/>
      <c r="MH3773" s="0"/>
      <c r="MI3773" s="0"/>
      <c r="MJ3773" s="0"/>
      <c r="MK3773" s="0"/>
      <c r="ML3773" s="0"/>
      <c r="MM3773" s="0"/>
      <c r="MN3773" s="0"/>
      <c r="MO3773" s="0"/>
      <c r="MP3773" s="0"/>
      <c r="MQ3773" s="0"/>
      <c r="MR3773" s="0"/>
      <c r="MS3773" s="0"/>
      <c r="MT3773" s="0"/>
      <c r="MU3773" s="0"/>
      <c r="MV3773" s="0"/>
      <c r="MW3773" s="0"/>
      <c r="MX3773" s="0"/>
      <c r="MY3773" s="0"/>
      <c r="MZ3773" s="0"/>
      <c r="NA3773" s="0"/>
      <c r="NB3773" s="0"/>
      <c r="NC3773" s="0"/>
      <c r="ND3773" s="0"/>
      <c r="NE3773" s="0"/>
      <c r="NF3773" s="0"/>
      <c r="NG3773" s="0"/>
      <c r="NH3773" s="0"/>
      <c r="NI3773" s="0"/>
      <c r="NJ3773" s="0"/>
      <c r="NK3773" s="0"/>
      <c r="NL3773" s="0"/>
      <c r="NM3773" s="0"/>
      <c r="NN3773" s="0"/>
      <c r="NO3773" s="0"/>
      <c r="NP3773" s="0"/>
      <c r="NQ3773" s="0"/>
      <c r="NR3773" s="0"/>
      <c r="NS3773" s="0"/>
      <c r="NT3773" s="0"/>
      <c r="NU3773" s="0"/>
      <c r="NV3773" s="0"/>
      <c r="NW3773" s="0"/>
      <c r="NX3773" s="0"/>
      <c r="NY3773" s="0"/>
      <c r="NZ3773" s="0"/>
      <c r="OA3773" s="0"/>
      <c r="OB3773" s="0"/>
      <c r="OC3773" s="0"/>
      <c r="OD3773" s="0"/>
      <c r="OE3773" s="0"/>
      <c r="OF3773" s="0"/>
      <c r="OG3773" s="0"/>
      <c r="OH3773" s="0"/>
      <c r="OI3773" s="0"/>
      <c r="OJ3773" s="0"/>
      <c r="OK3773" s="0"/>
      <c r="OL3773" s="0"/>
      <c r="OM3773" s="0"/>
      <c r="ON3773" s="0"/>
      <c r="OO3773" s="0"/>
      <c r="OP3773" s="0"/>
      <c r="OQ3773" s="0"/>
      <c r="OR3773" s="0"/>
      <c r="OS3773" s="0"/>
      <c r="OT3773" s="0"/>
      <c r="OU3773" s="0"/>
      <c r="OV3773" s="0"/>
      <c r="OW3773" s="0"/>
      <c r="OX3773" s="0"/>
      <c r="OY3773" s="0"/>
      <c r="OZ3773" s="0"/>
      <c r="PA3773" s="0"/>
      <c r="PB3773" s="0"/>
      <c r="PC3773" s="0"/>
      <c r="PD3773" s="0"/>
      <c r="PE3773" s="0"/>
      <c r="PF3773" s="0"/>
      <c r="PG3773" s="0"/>
      <c r="PH3773" s="0"/>
      <c r="PI3773" s="0"/>
      <c r="PJ3773" s="0"/>
      <c r="PK3773" s="0"/>
      <c r="PL3773" s="0"/>
      <c r="PM3773" s="0"/>
      <c r="PN3773" s="0"/>
      <c r="PO3773" s="0"/>
      <c r="PP3773" s="0"/>
      <c r="PQ3773" s="0"/>
      <c r="PR3773" s="0"/>
      <c r="PS3773" s="0"/>
      <c r="PT3773" s="0"/>
      <c r="PU3773" s="0"/>
      <c r="PV3773" s="0"/>
      <c r="PW3773" s="0"/>
      <c r="PX3773" s="0"/>
      <c r="PY3773" s="0"/>
      <c r="PZ3773" s="0"/>
      <c r="QA3773" s="0"/>
      <c r="QB3773" s="0"/>
      <c r="QC3773" s="0"/>
      <c r="QD3773" s="0"/>
      <c r="QE3773" s="0"/>
      <c r="QF3773" s="0"/>
      <c r="QG3773" s="0"/>
      <c r="QH3773" s="0"/>
      <c r="QI3773" s="0"/>
      <c r="QJ3773" s="0"/>
      <c r="QK3773" s="0"/>
      <c r="QL3773" s="0"/>
      <c r="QM3773" s="0"/>
      <c r="QN3773" s="0"/>
      <c r="QO3773" s="0"/>
      <c r="QP3773" s="0"/>
      <c r="QQ3773" s="0"/>
      <c r="QR3773" s="0"/>
      <c r="QS3773" s="0"/>
      <c r="QT3773" s="0"/>
      <c r="QU3773" s="0"/>
      <c r="QV3773" s="0"/>
      <c r="QW3773" s="0"/>
      <c r="QX3773" s="0"/>
      <c r="QY3773" s="0"/>
      <c r="QZ3773" s="0"/>
      <c r="RA3773" s="0"/>
      <c r="RB3773" s="0"/>
      <c r="RC3773" s="0"/>
      <c r="RD3773" s="0"/>
      <c r="RE3773" s="0"/>
      <c r="RF3773" s="0"/>
      <c r="RG3773" s="0"/>
      <c r="RH3773" s="0"/>
      <c r="RI3773" s="0"/>
      <c r="RJ3773" s="0"/>
      <c r="RK3773" s="0"/>
      <c r="RL3773" s="0"/>
      <c r="RM3773" s="0"/>
      <c r="RN3773" s="0"/>
      <c r="RO3773" s="0"/>
      <c r="RP3773" s="0"/>
      <c r="RQ3773" s="0"/>
      <c r="RR3773" s="0"/>
      <c r="RS3773" s="0"/>
      <c r="RT3773" s="0"/>
      <c r="RU3773" s="0"/>
      <c r="RV3773" s="0"/>
      <c r="RW3773" s="0"/>
      <c r="RX3773" s="0"/>
      <c r="RY3773" s="0"/>
      <c r="RZ3773" s="0"/>
      <c r="SA3773" s="0"/>
      <c r="SB3773" s="0"/>
      <c r="SC3773" s="0"/>
      <c r="SD3773" s="0"/>
      <c r="SE3773" s="0"/>
      <c r="SF3773" s="0"/>
      <c r="SG3773" s="0"/>
      <c r="SH3773" s="0"/>
      <c r="SI3773" s="0"/>
      <c r="SJ3773" s="0"/>
      <c r="SK3773" s="0"/>
      <c r="SL3773" s="0"/>
      <c r="SM3773" s="0"/>
      <c r="SN3773" s="0"/>
      <c r="SO3773" s="0"/>
      <c r="SP3773" s="0"/>
      <c r="SQ3773" s="0"/>
      <c r="SR3773" s="0"/>
      <c r="SS3773" s="0"/>
      <c r="ST3773" s="0"/>
      <c r="SU3773" s="0"/>
      <c r="SV3773" s="0"/>
      <c r="SW3773" s="0"/>
      <c r="SX3773" s="0"/>
      <c r="SY3773" s="0"/>
      <c r="SZ3773" s="0"/>
      <c r="TA3773" s="0"/>
      <c r="TB3773" s="0"/>
      <c r="TC3773" s="0"/>
      <c r="TD3773" s="0"/>
      <c r="TE3773" s="0"/>
      <c r="TF3773" s="0"/>
      <c r="TG3773" s="0"/>
      <c r="TH3773" s="0"/>
      <c r="TI3773" s="0"/>
      <c r="TJ3773" s="0"/>
      <c r="TK3773" s="0"/>
      <c r="TL3773" s="0"/>
      <c r="TM3773" s="0"/>
      <c r="TN3773" s="0"/>
      <c r="TO3773" s="0"/>
      <c r="TP3773" s="0"/>
      <c r="TQ3773" s="0"/>
      <c r="TR3773" s="0"/>
      <c r="TS3773" s="0"/>
      <c r="TT3773" s="0"/>
      <c r="TU3773" s="0"/>
      <c r="TV3773" s="0"/>
      <c r="TW3773" s="0"/>
      <c r="TX3773" s="0"/>
      <c r="TY3773" s="0"/>
      <c r="TZ3773" s="0"/>
      <c r="UA3773" s="0"/>
      <c r="UB3773" s="0"/>
      <c r="UC3773" s="0"/>
      <c r="UD3773" s="0"/>
      <c r="UE3773" s="0"/>
      <c r="UF3773" s="0"/>
      <c r="UG3773" s="0"/>
      <c r="UH3773" s="0"/>
      <c r="UI3773" s="0"/>
      <c r="UJ3773" s="0"/>
      <c r="UK3773" s="0"/>
      <c r="UL3773" s="0"/>
      <c r="UM3773" s="0"/>
      <c r="UN3773" s="0"/>
      <c r="UO3773" s="0"/>
      <c r="UP3773" s="0"/>
      <c r="UQ3773" s="0"/>
      <c r="UR3773" s="0"/>
      <c r="US3773" s="0"/>
      <c r="UT3773" s="0"/>
      <c r="UU3773" s="0"/>
      <c r="UV3773" s="0"/>
      <c r="UW3773" s="0"/>
      <c r="UX3773" s="0"/>
      <c r="UY3773" s="0"/>
      <c r="UZ3773" s="0"/>
      <c r="VA3773" s="0"/>
      <c r="VB3773" s="0"/>
      <c r="VC3773" s="0"/>
      <c r="VD3773" s="0"/>
      <c r="VE3773" s="0"/>
      <c r="VF3773" s="0"/>
      <c r="VG3773" s="0"/>
      <c r="VH3773" s="0"/>
      <c r="VI3773" s="0"/>
      <c r="VJ3773" s="0"/>
      <c r="VK3773" s="0"/>
      <c r="VL3773" s="0"/>
      <c r="VM3773" s="0"/>
      <c r="VN3773" s="0"/>
      <c r="VO3773" s="0"/>
      <c r="VP3773" s="0"/>
      <c r="VQ3773" s="0"/>
      <c r="VR3773" s="0"/>
      <c r="VS3773" s="0"/>
      <c r="VT3773" s="0"/>
      <c r="VU3773" s="0"/>
      <c r="VV3773" s="0"/>
      <c r="VW3773" s="0"/>
      <c r="VX3773" s="0"/>
      <c r="VY3773" s="0"/>
      <c r="VZ3773" s="0"/>
      <c r="WA3773" s="0"/>
      <c r="WB3773" s="0"/>
      <c r="WC3773" s="0"/>
      <c r="WD3773" s="0"/>
      <c r="WE3773" s="0"/>
      <c r="WF3773" s="0"/>
      <c r="WG3773" s="0"/>
      <c r="WH3773" s="0"/>
      <c r="WI3773" s="0"/>
      <c r="WJ3773" s="0"/>
      <c r="WK3773" s="0"/>
      <c r="WL3773" s="0"/>
      <c r="WM3773" s="0"/>
      <c r="WN3773" s="0"/>
      <c r="WO3773" s="0"/>
      <c r="WP3773" s="0"/>
      <c r="WQ3773" s="0"/>
      <c r="WR3773" s="0"/>
      <c r="WS3773" s="0"/>
      <c r="WT3773" s="0"/>
      <c r="WU3773" s="0"/>
      <c r="WV3773" s="0"/>
      <c r="WW3773" s="0"/>
      <c r="WX3773" s="0"/>
      <c r="WY3773" s="0"/>
      <c r="WZ3773" s="0"/>
      <c r="XA3773" s="0"/>
      <c r="XB3773" s="0"/>
      <c r="XC3773" s="0"/>
      <c r="XD3773" s="0"/>
      <c r="XE3773" s="0"/>
      <c r="XF3773" s="0"/>
      <c r="XG3773" s="0"/>
      <c r="XH3773" s="0"/>
      <c r="XI3773" s="0"/>
      <c r="XJ3773" s="0"/>
      <c r="XK3773" s="0"/>
      <c r="XL3773" s="0"/>
      <c r="XM3773" s="0"/>
      <c r="XN3773" s="0"/>
      <c r="XO3773" s="0"/>
      <c r="XP3773" s="0"/>
      <c r="XQ3773" s="0"/>
      <c r="XR3773" s="0"/>
      <c r="XS3773" s="0"/>
      <c r="XT3773" s="0"/>
      <c r="XU3773" s="0"/>
      <c r="XV3773" s="0"/>
      <c r="XW3773" s="0"/>
      <c r="XX3773" s="0"/>
      <c r="XY3773" s="0"/>
      <c r="XZ3773" s="0"/>
      <c r="YA3773" s="0"/>
      <c r="YB3773" s="0"/>
      <c r="YC3773" s="0"/>
      <c r="YD3773" s="0"/>
      <c r="YE3773" s="0"/>
      <c r="YF3773" s="0"/>
      <c r="YG3773" s="0"/>
      <c r="YH3773" s="0"/>
      <c r="YI3773" s="0"/>
      <c r="YJ3773" s="0"/>
      <c r="YK3773" s="0"/>
      <c r="YL3773" s="0"/>
      <c r="YM3773" s="0"/>
      <c r="YN3773" s="0"/>
      <c r="YO3773" s="0"/>
      <c r="YP3773" s="0"/>
      <c r="YQ3773" s="0"/>
      <c r="YR3773" s="0"/>
      <c r="YS3773" s="0"/>
      <c r="YT3773" s="0"/>
      <c r="YU3773" s="0"/>
      <c r="YV3773" s="0"/>
      <c r="YW3773" s="0"/>
      <c r="YX3773" s="0"/>
      <c r="YY3773" s="0"/>
      <c r="YZ3773" s="0"/>
      <c r="ZA3773" s="0"/>
      <c r="ZB3773" s="0"/>
      <c r="ZC3773" s="0"/>
      <c r="ZD3773" s="0"/>
      <c r="ZE3773" s="0"/>
      <c r="ZF3773" s="0"/>
      <c r="ZG3773" s="0"/>
      <c r="ZH3773" s="0"/>
      <c r="ZI3773" s="0"/>
      <c r="ZJ3773" s="0"/>
      <c r="ZK3773" s="0"/>
      <c r="ZL3773" s="0"/>
      <c r="ZM3773" s="0"/>
      <c r="ZN3773" s="0"/>
      <c r="ZO3773" s="0"/>
      <c r="ZP3773" s="0"/>
      <c r="ZQ3773" s="0"/>
      <c r="ZR3773" s="0"/>
      <c r="ZS3773" s="0"/>
      <c r="ZT3773" s="0"/>
      <c r="ZU3773" s="0"/>
      <c r="ZV3773" s="0"/>
      <c r="ZW3773" s="0"/>
      <c r="ZX3773" s="0"/>
      <c r="ZY3773" s="0"/>
      <c r="ZZ3773" s="0"/>
      <c r="AAA3773" s="0"/>
      <c r="AAB3773" s="0"/>
      <c r="AAC3773" s="0"/>
      <c r="AAD3773" s="0"/>
      <c r="AAE3773" s="0"/>
      <c r="AAF3773" s="0"/>
      <c r="AAG3773" s="0"/>
      <c r="AAH3773" s="0"/>
      <c r="AAI3773" s="0"/>
      <c r="AAJ3773" s="0"/>
      <c r="AAK3773" s="0"/>
      <c r="AAL3773" s="0"/>
      <c r="AAM3773" s="0"/>
      <c r="AAN3773" s="0"/>
      <c r="AAO3773" s="0"/>
      <c r="AAP3773" s="0"/>
      <c r="AAQ3773" s="0"/>
      <c r="AAR3773" s="0"/>
      <c r="AAS3773" s="0"/>
      <c r="AAT3773" s="0"/>
      <c r="AAU3773" s="0"/>
      <c r="AAV3773" s="0"/>
      <c r="AAW3773" s="0"/>
      <c r="AAX3773" s="0"/>
      <c r="AAY3773" s="0"/>
      <c r="AAZ3773" s="0"/>
      <c r="ABA3773" s="0"/>
      <c r="ABB3773" s="0"/>
      <c r="ABC3773" s="0"/>
      <c r="ABD3773" s="0"/>
      <c r="ABE3773" s="0"/>
      <c r="ABF3773" s="0"/>
      <c r="ABG3773" s="0"/>
      <c r="ABH3773" s="0"/>
      <c r="ABI3773" s="0"/>
      <c r="ABJ3773" s="0"/>
      <c r="ABK3773" s="0"/>
      <c r="ABL3773" s="0"/>
      <c r="ABM3773" s="0"/>
      <c r="ABN3773" s="0"/>
      <c r="ABO3773" s="0"/>
      <c r="ABP3773" s="0"/>
      <c r="ABQ3773" s="0"/>
      <c r="ABR3773" s="0"/>
      <c r="ABS3773" s="0"/>
      <c r="ABT3773" s="0"/>
      <c r="ABU3773" s="0"/>
      <c r="ABV3773" s="0"/>
      <c r="ABW3773" s="0"/>
      <c r="ABX3773" s="0"/>
      <c r="ABY3773" s="0"/>
      <c r="ABZ3773" s="0"/>
      <c r="ACA3773" s="0"/>
      <c r="ACB3773" s="0"/>
      <c r="ACC3773" s="0"/>
      <c r="ACD3773" s="0"/>
      <c r="ACE3773" s="0"/>
      <c r="ACF3773" s="0"/>
      <c r="ACG3773" s="0"/>
      <c r="ACH3773" s="0"/>
      <c r="ACI3773" s="0"/>
      <c r="ACJ3773" s="0"/>
      <c r="ACK3773" s="0"/>
      <c r="ACL3773" s="0"/>
      <c r="ACM3773" s="0"/>
      <c r="ACN3773" s="0"/>
      <c r="ACO3773" s="0"/>
      <c r="ACP3773" s="0"/>
      <c r="ACQ3773" s="0"/>
      <c r="ACR3773" s="0"/>
      <c r="ACS3773" s="0"/>
      <c r="ACT3773" s="0"/>
      <c r="ACU3773" s="0"/>
      <c r="ACV3773" s="0"/>
      <c r="ACW3773" s="0"/>
      <c r="ACX3773" s="0"/>
      <c r="ACY3773" s="0"/>
      <c r="ACZ3773" s="0"/>
      <c r="ADA3773" s="0"/>
      <c r="ADB3773" s="0"/>
      <c r="ADC3773" s="0"/>
      <c r="ADD3773" s="0"/>
      <c r="ADE3773" s="0"/>
      <c r="ADF3773" s="0"/>
      <c r="ADG3773" s="0"/>
      <c r="ADH3773" s="0"/>
      <c r="ADI3773" s="0"/>
      <c r="ADJ3773" s="0"/>
      <c r="ADK3773" s="0"/>
      <c r="ADL3773" s="0"/>
      <c r="ADM3773" s="0"/>
      <c r="ADN3773" s="0"/>
      <c r="ADO3773" s="0"/>
      <c r="ADP3773" s="0"/>
      <c r="ADQ3773" s="0"/>
      <c r="ADR3773" s="0"/>
      <c r="ADS3773" s="0"/>
      <c r="ADT3773" s="0"/>
      <c r="ADU3773" s="0"/>
      <c r="ADV3773" s="0"/>
      <c r="ADW3773" s="0"/>
      <c r="ADX3773" s="0"/>
      <c r="ADY3773" s="0"/>
      <c r="ADZ3773" s="0"/>
      <c r="AEA3773" s="0"/>
      <c r="AEB3773" s="0"/>
      <c r="AEC3773" s="0"/>
      <c r="AED3773" s="0"/>
      <c r="AEE3773" s="0"/>
      <c r="AEF3773" s="0"/>
      <c r="AEG3773" s="0"/>
      <c r="AEH3773" s="0"/>
      <c r="AEI3773" s="0"/>
      <c r="AEJ3773" s="0"/>
      <c r="AEK3773" s="0"/>
      <c r="AEL3773" s="0"/>
      <c r="AEM3773" s="0"/>
      <c r="AEN3773" s="0"/>
      <c r="AEO3773" s="0"/>
      <c r="AEP3773" s="0"/>
      <c r="AEQ3773" s="0"/>
      <c r="AER3773" s="0"/>
      <c r="AES3773" s="0"/>
      <c r="AET3773" s="0"/>
      <c r="AEU3773" s="0"/>
      <c r="AEV3773" s="0"/>
      <c r="AEW3773" s="0"/>
      <c r="AEX3773" s="0"/>
      <c r="AEY3773" s="0"/>
      <c r="AEZ3773" s="0"/>
      <c r="AFA3773" s="0"/>
      <c r="AFB3773" s="0"/>
      <c r="AFC3773" s="0"/>
      <c r="AFD3773" s="0"/>
      <c r="AFE3773" s="0"/>
      <c r="AFF3773" s="0"/>
      <c r="AFG3773" s="0"/>
      <c r="AFH3773" s="0"/>
      <c r="AFI3773" s="0"/>
      <c r="AFJ3773" s="0"/>
      <c r="AFK3773" s="0"/>
      <c r="AFL3773" s="0"/>
      <c r="AFM3773" s="0"/>
      <c r="AFN3773" s="0"/>
      <c r="AFO3773" s="0"/>
      <c r="AFP3773" s="0"/>
      <c r="AFQ3773" s="0"/>
      <c r="AFR3773" s="0"/>
      <c r="AFS3773" s="0"/>
      <c r="AFT3773" s="0"/>
      <c r="AFU3773" s="0"/>
      <c r="AFV3773" s="0"/>
      <c r="AFW3773" s="0"/>
      <c r="AFX3773" s="0"/>
      <c r="AFY3773" s="0"/>
      <c r="AFZ3773" s="0"/>
      <c r="AGA3773" s="0"/>
      <c r="AGB3773" s="0"/>
      <c r="AGC3773" s="0"/>
      <c r="AGD3773" s="0"/>
      <c r="AGE3773" s="0"/>
      <c r="AGF3773" s="0"/>
      <c r="AGG3773" s="0"/>
      <c r="AGH3773" s="0"/>
      <c r="AGI3773" s="0"/>
      <c r="AGJ3773" s="0"/>
      <c r="AGK3773" s="0"/>
      <c r="AGL3773" s="0"/>
      <c r="AGM3773" s="0"/>
      <c r="AGN3773" s="0"/>
      <c r="AGO3773" s="0"/>
      <c r="AGP3773" s="0"/>
      <c r="AGQ3773" s="0"/>
      <c r="AGR3773" s="0"/>
      <c r="AGS3773" s="0"/>
      <c r="AGT3773" s="0"/>
      <c r="AGU3773" s="0"/>
      <c r="AGV3773" s="0"/>
      <c r="AGW3773" s="0"/>
      <c r="AGX3773" s="0"/>
      <c r="AGY3773" s="0"/>
      <c r="AGZ3773" s="0"/>
      <c r="AHA3773" s="0"/>
      <c r="AHB3773" s="0"/>
      <c r="AHC3773" s="0"/>
      <c r="AHD3773" s="0"/>
      <c r="AHE3773" s="0"/>
      <c r="AHF3773" s="0"/>
      <c r="AHG3773" s="0"/>
      <c r="AHH3773" s="0"/>
      <c r="AHI3773" s="0"/>
      <c r="AHJ3773" s="0"/>
      <c r="AHK3773" s="0"/>
      <c r="AHL3773" s="0"/>
      <c r="AHM3773" s="0"/>
      <c r="AHN3773" s="0"/>
      <c r="AHO3773" s="0"/>
      <c r="AHP3773" s="0"/>
      <c r="AHQ3773" s="0"/>
      <c r="AHR3773" s="0"/>
      <c r="AHS3773" s="0"/>
      <c r="AHT3773" s="0"/>
      <c r="AHU3773" s="0"/>
      <c r="AHV3773" s="0"/>
      <c r="AHW3773" s="0"/>
      <c r="AHX3773" s="0"/>
      <c r="AHY3773" s="0"/>
      <c r="AHZ3773" s="0"/>
      <c r="AIA3773" s="0"/>
      <c r="AIB3773" s="0"/>
      <c r="AIC3773" s="0"/>
      <c r="AID3773" s="0"/>
      <c r="AIE3773" s="0"/>
      <c r="AIF3773" s="0"/>
      <c r="AIG3773" s="0"/>
      <c r="AIH3773" s="0"/>
      <c r="AII3773" s="0"/>
      <c r="AIJ3773" s="0"/>
      <c r="AIK3773" s="0"/>
      <c r="AIL3773" s="0"/>
      <c r="AIM3773" s="0"/>
      <c r="AIN3773" s="0"/>
      <c r="AIO3773" s="0"/>
      <c r="AIP3773" s="0"/>
      <c r="AIQ3773" s="0"/>
      <c r="AIR3773" s="0"/>
      <c r="AIS3773" s="0"/>
      <c r="AIT3773" s="0"/>
      <c r="AIU3773" s="0"/>
      <c r="AIV3773" s="0"/>
      <c r="AIW3773" s="0"/>
      <c r="AIX3773" s="0"/>
      <c r="AIY3773" s="0"/>
      <c r="AIZ3773" s="0"/>
      <c r="AJA3773" s="0"/>
      <c r="AJB3773" s="0"/>
      <c r="AJC3773" s="0"/>
      <c r="AJD3773" s="0"/>
      <c r="AJE3773" s="0"/>
      <c r="AJF3773" s="0"/>
      <c r="AJG3773" s="0"/>
      <c r="AJH3773" s="0"/>
      <c r="AJI3773" s="0"/>
      <c r="AJJ3773" s="0"/>
      <c r="AJK3773" s="0"/>
      <c r="AJL3773" s="0"/>
      <c r="AJM3773" s="0"/>
      <c r="AJN3773" s="0"/>
      <c r="AJO3773" s="0"/>
      <c r="AJP3773" s="0"/>
      <c r="AJQ3773" s="0"/>
      <c r="AJR3773" s="0"/>
      <c r="AJS3773" s="0"/>
      <c r="AJT3773" s="0"/>
      <c r="AJU3773" s="0"/>
      <c r="AJV3773" s="0"/>
      <c r="AJW3773" s="0"/>
      <c r="AJX3773" s="0"/>
      <c r="AJY3773" s="0"/>
      <c r="AJZ3773" s="0"/>
      <c r="AKA3773" s="0"/>
      <c r="AKB3773" s="0"/>
      <c r="AKC3773" s="0"/>
      <c r="AKD3773" s="0"/>
      <c r="AKE3773" s="0"/>
      <c r="AKF3773" s="0"/>
      <c r="AKG3773" s="0"/>
      <c r="AKH3773" s="0"/>
      <c r="AKI3773" s="0"/>
      <c r="AKJ3773" s="0"/>
      <c r="AKK3773" s="0"/>
      <c r="AKL3773" s="0"/>
      <c r="AKM3773" s="0"/>
      <c r="AKN3773" s="0"/>
      <c r="AKO3773" s="0"/>
      <c r="AKP3773" s="0"/>
      <c r="AKQ3773" s="0"/>
      <c r="AKR3773" s="0"/>
      <c r="AKS3773" s="0"/>
      <c r="AKT3773" s="0"/>
      <c r="AKU3773" s="0"/>
      <c r="AKV3773" s="0"/>
      <c r="AKW3773" s="0"/>
      <c r="AKX3773" s="0"/>
      <c r="AKY3773" s="0"/>
      <c r="AKZ3773" s="0"/>
      <c r="ALA3773" s="0"/>
      <c r="ALB3773" s="0"/>
      <c r="ALC3773" s="0"/>
      <c r="ALD3773" s="0"/>
      <c r="ALE3773" s="0"/>
      <c r="ALF3773" s="0"/>
      <c r="ALG3773" s="0"/>
      <c r="ALH3773" s="0"/>
      <c r="ALI3773" s="0"/>
      <c r="ALJ3773" s="0"/>
      <c r="ALK3773" s="0"/>
      <c r="ALL3773" s="0"/>
      <c r="ALM3773" s="0"/>
      <c r="ALN3773" s="0"/>
      <c r="ALO3773" s="0"/>
      <c r="ALP3773" s="0"/>
      <c r="ALQ3773" s="0"/>
      <c r="ALR3773" s="0"/>
      <c r="ALS3773" s="0"/>
      <c r="ALT3773" s="0"/>
      <c r="ALU3773" s="0"/>
      <c r="ALV3773" s="0"/>
      <c r="ALW3773" s="0"/>
      <c r="ALX3773" s="0"/>
      <c r="ALY3773" s="0"/>
      <c r="ALZ3773" s="0"/>
      <c r="AMA3773" s="0"/>
      <c r="AMB3773" s="0"/>
      <c r="AMC3773" s="0"/>
      <c r="AMD3773" s="0"/>
      <c r="AME3773" s="0"/>
      <c r="AMF3773" s="0"/>
      <c r="AMG3773" s="0"/>
      <c r="AMH3773" s="0"/>
      <c r="AMI3773" s="0"/>
    </row>
    <row r="3774" customFormat="false" ht="12.75" hidden="false" customHeight="false" outlineLevel="0" collapsed="false">
      <c r="A3774" s="1" t="s">
        <v>3960</v>
      </c>
      <c r="C3774" s="99" t="s">
        <v>3963</v>
      </c>
      <c r="D3774" s="100"/>
      <c r="E3774" s="72" t="n">
        <v>2.1</v>
      </c>
      <c r="F3774" s="73" t="n">
        <v>14</v>
      </c>
      <c r="G3774" s="72" t="s">
        <v>3947</v>
      </c>
      <c r="I3774" s="3"/>
      <c r="BM3774" s="0"/>
      <c r="BN3774" s="0"/>
      <c r="BO3774" s="0"/>
      <c r="BP3774" s="0"/>
      <c r="BQ3774" s="0"/>
      <c r="BR3774" s="0"/>
      <c r="BS3774" s="0"/>
      <c r="BT3774" s="0"/>
      <c r="BU3774" s="0"/>
      <c r="BV3774" s="0"/>
      <c r="BW3774" s="0"/>
      <c r="BX3774" s="0"/>
      <c r="BY3774" s="0"/>
      <c r="BZ3774" s="0"/>
      <c r="CA3774" s="0"/>
      <c r="CB3774" s="0"/>
      <c r="CC3774" s="0"/>
      <c r="CD3774" s="0"/>
      <c r="CE3774" s="0"/>
      <c r="CF3774" s="0"/>
      <c r="CG3774" s="0"/>
      <c r="CH3774" s="0"/>
      <c r="CI3774" s="0"/>
      <c r="CJ3774" s="0"/>
      <c r="CK3774" s="0"/>
      <c r="CL3774" s="0"/>
      <c r="CM3774" s="0"/>
      <c r="CN3774" s="0"/>
      <c r="CO3774" s="0"/>
      <c r="CP3774" s="0"/>
      <c r="CQ3774" s="0"/>
      <c r="CR3774" s="0"/>
      <c r="CS3774" s="0"/>
      <c r="CT3774" s="0"/>
      <c r="CU3774" s="0"/>
      <c r="CV3774" s="0"/>
      <c r="CW3774" s="0"/>
      <c r="CX3774" s="0"/>
      <c r="CY3774" s="0"/>
      <c r="CZ3774" s="0"/>
      <c r="DA3774" s="0"/>
      <c r="DB3774" s="0"/>
      <c r="DC3774" s="0"/>
      <c r="DD3774" s="0"/>
      <c r="DE3774" s="0"/>
      <c r="DF3774" s="0"/>
      <c r="DG3774" s="0"/>
      <c r="DH3774" s="0"/>
      <c r="DI3774" s="0"/>
      <c r="DJ3774" s="0"/>
      <c r="DK3774" s="0"/>
      <c r="DL3774" s="0"/>
      <c r="DM3774" s="0"/>
      <c r="DN3774" s="0"/>
      <c r="DO3774" s="0"/>
      <c r="DP3774" s="0"/>
      <c r="DQ3774" s="0"/>
      <c r="DR3774" s="0"/>
      <c r="DS3774" s="0"/>
      <c r="DT3774" s="0"/>
      <c r="DU3774" s="0"/>
      <c r="DV3774" s="0"/>
      <c r="DW3774" s="0"/>
      <c r="DX3774" s="0"/>
      <c r="DY3774" s="0"/>
      <c r="DZ3774" s="0"/>
      <c r="EA3774" s="0"/>
      <c r="EB3774" s="0"/>
      <c r="EC3774" s="0"/>
      <c r="ED3774" s="0"/>
      <c r="EE3774" s="0"/>
      <c r="EF3774" s="0"/>
      <c r="EG3774" s="0"/>
      <c r="EH3774" s="0"/>
      <c r="EI3774" s="0"/>
      <c r="EJ3774" s="0"/>
      <c r="EK3774" s="0"/>
      <c r="EL3774" s="0"/>
      <c r="EM3774" s="0"/>
      <c r="EN3774" s="0"/>
      <c r="EO3774" s="0"/>
      <c r="EP3774" s="0"/>
      <c r="EQ3774" s="0"/>
      <c r="ER3774" s="0"/>
      <c r="ES3774" s="0"/>
      <c r="ET3774" s="0"/>
      <c r="EU3774" s="0"/>
      <c r="EV3774" s="0"/>
      <c r="EW3774" s="0"/>
      <c r="EX3774" s="0"/>
      <c r="EY3774" s="0"/>
      <c r="EZ3774" s="0"/>
      <c r="FA3774" s="0"/>
      <c r="FB3774" s="0"/>
      <c r="FC3774" s="0"/>
      <c r="FD3774" s="0"/>
      <c r="FE3774" s="0"/>
      <c r="FF3774" s="0"/>
      <c r="FG3774" s="0"/>
      <c r="FH3774" s="0"/>
      <c r="FI3774" s="0"/>
      <c r="FJ3774" s="0"/>
      <c r="FK3774" s="0"/>
      <c r="FL3774" s="0"/>
      <c r="FM3774" s="0"/>
      <c r="FN3774" s="0"/>
      <c r="FO3774" s="0"/>
      <c r="FP3774" s="0"/>
      <c r="FQ3774" s="0"/>
      <c r="FR3774" s="0"/>
      <c r="FS3774" s="0"/>
      <c r="FT3774" s="0"/>
      <c r="FU3774" s="0"/>
      <c r="FV3774" s="0"/>
      <c r="FW3774" s="0"/>
      <c r="FX3774" s="0"/>
      <c r="FY3774" s="0"/>
      <c r="FZ3774" s="0"/>
      <c r="GA3774" s="0"/>
      <c r="GB3774" s="0"/>
      <c r="GC3774" s="0"/>
      <c r="GD3774" s="0"/>
      <c r="GE3774" s="0"/>
      <c r="GF3774" s="0"/>
      <c r="GG3774" s="0"/>
      <c r="GH3774" s="0"/>
      <c r="GI3774" s="0"/>
      <c r="GJ3774" s="0"/>
      <c r="GK3774" s="0"/>
      <c r="GL3774" s="0"/>
      <c r="GM3774" s="0"/>
      <c r="GN3774" s="0"/>
      <c r="GO3774" s="0"/>
      <c r="GP3774" s="0"/>
      <c r="GQ3774" s="0"/>
      <c r="GR3774" s="0"/>
      <c r="GS3774" s="0"/>
      <c r="GT3774" s="0"/>
      <c r="GU3774" s="0"/>
      <c r="GV3774" s="0"/>
      <c r="GW3774" s="0"/>
      <c r="GX3774" s="0"/>
      <c r="GY3774" s="0"/>
      <c r="GZ3774" s="0"/>
      <c r="HA3774" s="0"/>
      <c r="HB3774" s="0"/>
      <c r="HC3774" s="0"/>
      <c r="HD3774" s="0"/>
      <c r="HE3774" s="0"/>
      <c r="HF3774" s="0"/>
      <c r="HG3774" s="0"/>
      <c r="HH3774" s="0"/>
      <c r="HI3774" s="0"/>
      <c r="HJ3774" s="0"/>
      <c r="HK3774" s="0"/>
      <c r="HL3774" s="0"/>
      <c r="HM3774" s="0"/>
      <c r="HN3774" s="0"/>
      <c r="HO3774" s="0"/>
      <c r="HP3774" s="0"/>
      <c r="HQ3774" s="0"/>
      <c r="HR3774" s="0"/>
      <c r="HS3774" s="0"/>
      <c r="HT3774" s="0"/>
      <c r="HU3774" s="0"/>
      <c r="HV3774" s="0"/>
      <c r="HW3774" s="0"/>
      <c r="HX3774" s="0"/>
      <c r="HY3774" s="0"/>
      <c r="HZ3774" s="0"/>
      <c r="IA3774" s="0"/>
      <c r="IB3774" s="0"/>
      <c r="IC3774" s="0"/>
      <c r="ID3774" s="0"/>
      <c r="IE3774" s="0"/>
      <c r="IF3774" s="0"/>
      <c r="IG3774" s="0"/>
      <c r="IH3774" s="0"/>
      <c r="II3774" s="0"/>
      <c r="IJ3774" s="0"/>
      <c r="IK3774" s="0"/>
      <c r="IL3774" s="0"/>
      <c r="IM3774" s="0"/>
      <c r="IN3774" s="0"/>
      <c r="IO3774" s="0"/>
      <c r="IP3774" s="0"/>
      <c r="IQ3774" s="0"/>
      <c r="IR3774" s="0"/>
      <c r="IS3774" s="0"/>
      <c r="IT3774" s="0"/>
      <c r="IU3774" s="0"/>
      <c r="IV3774" s="0"/>
      <c r="IW3774" s="0"/>
      <c r="IX3774" s="0"/>
      <c r="IY3774" s="0"/>
      <c r="IZ3774" s="0"/>
      <c r="JA3774" s="0"/>
      <c r="JB3774" s="0"/>
      <c r="JC3774" s="0"/>
      <c r="JD3774" s="0"/>
      <c r="JE3774" s="0"/>
      <c r="JF3774" s="0"/>
      <c r="JG3774" s="0"/>
      <c r="JH3774" s="0"/>
      <c r="JI3774" s="0"/>
      <c r="JJ3774" s="0"/>
      <c r="JK3774" s="0"/>
      <c r="JL3774" s="0"/>
      <c r="JM3774" s="0"/>
      <c r="JN3774" s="0"/>
      <c r="JO3774" s="0"/>
      <c r="JP3774" s="0"/>
      <c r="JQ3774" s="0"/>
      <c r="JR3774" s="0"/>
      <c r="JS3774" s="0"/>
      <c r="JT3774" s="0"/>
      <c r="JU3774" s="0"/>
      <c r="JV3774" s="0"/>
      <c r="JW3774" s="0"/>
      <c r="JX3774" s="0"/>
      <c r="JY3774" s="0"/>
      <c r="JZ3774" s="0"/>
      <c r="KA3774" s="0"/>
      <c r="KB3774" s="0"/>
      <c r="KC3774" s="0"/>
      <c r="KD3774" s="0"/>
      <c r="KE3774" s="0"/>
      <c r="KF3774" s="0"/>
      <c r="KG3774" s="0"/>
      <c r="KH3774" s="0"/>
      <c r="KI3774" s="0"/>
      <c r="KJ3774" s="0"/>
      <c r="KK3774" s="0"/>
      <c r="KL3774" s="0"/>
      <c r="KM3774" s="0"/>
      <c r="KN3774" s="0"/>
      <c r="KO3774" s="0"/>
      <c r="KP3774" s="0"/>
      <c r="KQ3774" s="0"/>
      <c r="KR3774" s="0"/>
      <c r="KS3774" s="0"/>
      <c r="KT3774" s="0"/>
      <c r="KU3774" s="0"/>
      <c r="KV3774" s="0"/>
      <c r="KW3774" s="0"/>
      <c r="KX3774" s="0"/>
      <c r="KY3774" s="0"/>
      <c r="KZ3774" s="0"/>
      <c r="LA3774" s="0"/>
      <c r="LB3774" s="0"/>
      <c r="LC3774" s="0"/>
      <c r="LD3774" s="0"/>
      <c r="LE3774" s="0"/>
      <c r="LF3774" s="0"/>
      <c r="LG3774" s="0"/>
      <c r="LH3774" s="0"/>
      <c r="LI3774" s="0"/>
      <c r="LJ3774" s="0"/>
      <c r="LK3774" s="0"/>
      <c r="LL3774" s="0"/>
      <c r="LM3774" s="0"/>
      <c r="LN3774" s="0"/>
      <c r="LO3774" s="0"/>
      <c r="LP3774" s="0"/>
      <c r="LQ3774" s="0"/>
      <c r="LR3774" s="0"/>
      <c r="LS3774" s="0"/>
      <c r="LT3774" s="0"/>
      <c r="LU3774" s="0"/>
      <c r="LV3774" s="0"/>
      <c r="LW3774" s="0"/>
      <c r="LX3774" s="0"/>
      <c r="LY3774" s="0"/>
      <c r="LZ3774" s="0"/>
      <c r="MA3774" s="0"/>
      <c r="MB3774" s="0"/>
      <c r="MC3774" s="0"/>
      <c r="MD3774" s="0"/>
      <c r="ME3774" s="0"/>
      <c r="MF3774" s="0"/>
      <c r="MG3774" s="0"/>
      <c r="MH3774" s="0"/>
      <c r="MI3774" s="0"/>
      <c r="MJ3774" s="0"/>
      <c r="MK3774" s="0"/>
      <c r="ML3774" s="0"/>
      <c r="MM3774" s="0"/>
      <c r="MN3774" s="0"/>
      <c r="MO3774" s="0"/>
      <c r="MP3774" s="0"/>
      <c r="MQ3774" s="0"/>
      <c r="MR3774" s="0"/>
      <c r="MS3774" s="0"/>
      <c r="MT3774" s="0"/>
      <c r="MU3774" s="0"/>
      <c r="MV3774" s="0"/>
      <c r="MW3774" s="0"/>
      <c r="MX3774" s="0"/>
      <c r="MY3774" s="0"/>
      <c r="MZ3774" s="0"/>
      <c r="NA3774" s="0"/>
      <c r="NB3774" s="0"/>
      <c r="NC3774" s="0"/>
      <c r="ND3774" s="0"/>
      <c r="NE3774" s="0"/>
      <c r="NF3774" s="0"/>
      <c r="NG3774" s="0"/>
      <c r="NH3774" s="0"/>
      <c r="NI3774" s="0"/>
      <c r="NJ3774" s="0"/>
      <c r="NK3774" s="0"/>
      <c r="NL3774" s="0"/>
      <c r="NM3774" s="0"/>
      <c r="NN3774" s="0"/>
      <c r="NO3774" s="0"/>
      <c r="NP3774" s="0"/>
      <c r="NQ3774" s="0"/>
      <c r="NR3774" s="0"/>
      <c r="NS3774" s="0"/>
      <c r="NT3774" s="0"/>
      <c r="NU3774" s="0"/>
      <c r="NV3774" s="0"/>
      <c r="NW3774" s="0"/>
      <c r="NX3774" s="0"/>
      <c r="NY3774" s="0"/>
      <c r="NZ3774" s="0"/>
      <c r="OA3774" s="0"/>
      <c r="OB3774" s="0"/>
      <c r="OC3774" s="0"/>
      <c r="OD3774" s="0"/>
      <c r="OE3774" s="0"/>
      <c r="OF3774" s="0"/>
      <c r="OG3774" s="0"/>
      <c r="OH3774" s="0"/>
      <c r="OI3774" s="0"/>
      <c r="OJ3774" s="0"/>
      <c r="OK3774" s="0"/>
      <c r="OL3774" s="0"/>
      <c r="OM3774" s="0"/>
      <c r="ON3774" s="0"/>
      <c r="OO3774" s="0"/>
      <c r="OP3774" s="0"/>
      <c r="OQ3774" s="0"/>
      <c r="OR3774" s="0"/>
      <c r="OS3774" s="0"/>
      <c r="OT3774" s="0"/>
      <c r="OU3774" s="0"/>
      <c r="OV3774" s="0"/>
      <c r="OW3774" s="0"/>
      <c r="OX3774" s="0"/>
      <c r="OY3774" s="0"/>
      <c r="OZ3774" s="0"/>
      <c r="PA3774" s="0"/>
      <c r="PB3774" s="0"/>
      <c r="PC3774" s="0"/>
      <c r="PD3774" s="0"/>
      <c r="PE3774" s="0"/>
      <c r="PF3774" s="0"/>
      <c r="PG3774" s="0"/>
      <c r="PH3774" s="0"/>
      <c r="PI3774" s="0"/>
      <c r="PJ3774" s="0"/>
      <c r="PK3774" s="0"/>
      <c r="PL3774" s="0"/>
      <c r="PM3774" s="0"/>
      <c r="PN3774" s="0"/>
      <c r="PO3774" s="0"/>
      <c r="PP3774" s="0"/>
      <c r="PQ3774" s="0"/>
      <c r="PR3774" s="0"/>
      <c r="PS3774" s="0"/>
      <c r="PT3774" s="0"/>
      <c r="PU3774" s="0"/>
      <c r="PV3774" s="0"/>
      <c r="PW3774" s="0"/>
      <c r="PX3774" s="0"/>
      <c r="PY3774" s="0"/>
      <c r="PZ3774" s="0"/>
      <c r="QA3774" s="0"/>
      <c r="QB3774" s="0"/>
      <c r="QC3774" s="0"/>
      <c r="QD3774" s="0"/>
      <c r="QE3774" s="0"/>
      <c r="QF3774" s="0"/>
      <c r="QG3774" s="0"/>
      <c r="QH3774" s="0"/>
      <c r="QI3774" s="0"/>
      <c r="QJ3774" s="0"/>
      <c r="QK3774" s="0"/>
      <c r="QL3774" s="0"/>
      <c r="QM3774" s="0"/>
      <c r="QN3774" s="0"/>
      <c r="QO3774" s="0"/>
      <c r="QP3774" s="0"/>
      <c r="QQ3774" s="0"/>
      <c r="QR3774" s="0"/>
      <c r="QS3774" s="0"/>
      <c r="QT3774" s="0"/>
      <c r="QU3774" s="0"/>
      <c r="QV3774" s="0"/>
      <c r="QW3774" s="0"/>
      <c r="QX3774" s="0"/>
      <c r="QY3774" s="0"/>
      <c r="QZ3774" s="0"/>
      <c r="RA3774" s="0"/>
      <c r="RB3774" s="0"/>
      <c r="RC3774" s="0"/>
      <c r="RD3774" s="0"/>
      <c r="RE3774" s="0"/>
      <c r="RF3774" s="0"/>
      <c r="RG3774" s="0"/>
      <c r="RH3774" s="0"/>
      <c r="RI3774" s="0"/>
      <c r="RJ3774" s="0"/>
      <c r="RK3774" s="0"/>
      <c r="RL3774" s="0"/>
      <c r="RM3774" s="0"/>
      <c r="RN3774" s="0"/>
      <c r="RO3774" s="0"/>
      <c r="RP3774" s="0"/>
      <c r="RQ3774" s="0"/>
      <c r="RR3774" s="0"/>
      <c r="RS3774" s="0"/>
      <c r="RT3774" s="0"/>
      <c r="RU3774" s="0"/>
      <c r="RV3774" s="0"/>
      <c r="RW3774" s="0"/>
      <c r="RX3774" s="0"/>
      <c r="RY3774" s="0"/>
      <c r="RZ3774" s="0"/>
      <c r="SA3774" s="0"/>
      <c r="SB3774" s="0"/>
      <c r="SC3774" s="0"/>
      <c r="SD3774" s="0"/>
      <c r="SE3774" s="0"/>
      <c r="SF3774" s="0"/>
      <c r="SG3774" s="0"/>
      <c r="SH3774" s="0"/>
      <c r="SI3774" s="0"/>
      <c r="SJ3774" s="0"/>
      <c r="SK3774" s="0"/>
      <c r="SL3774" s="0"/>
      <c r="SM3774" s="0"/>
      <c r="SN3774" s="0"/>
      <c r="SO3774" s="0"/>
      <c r="SP3774" s="0"/>
      <c r="SQ3774" s="0"/>
      <c r="SR3774" s="0"/>
      <c r="SS3774" s="0"/>
      <c r="ST3774" s="0"/>
      <c r="SU3774" s="0"/>
      <c r="SV3774" s="0"/>
      <c r="SW3774" s="0"/>
      <c r="SX3774" s="0"/>
      <c r="SY3774" s="0"/>
      <c r="SZ3774" s="0"/>
      <c r="TA3774" s="0"/>
      <c r="TB3774" s="0"/>
      <c r="TC3774" s="0"/>
      <c r="TD3774" s="0"/>
      <c r="TE3774" s="0"/>
      <c r="TF3774" s="0"/>
      <c r="TG3774" s="0"/>
      <c r="TH3774" s="0"/>
      <c r="TI3774" s="0"/>
      <c r="TJ3774" s="0"/>
      <c r="TK3774" s="0"/>
      <c r="TL3774" s="0"/>
      <c r="TM3774" s="0"/>
      <c r="TN3774" s="0"/>
      <c r="TO3774" s="0"/>
      <c r="TP3774" s="0"/>
      <c r="TQ3774" s="0"/>
      <c r="TR3774" s="0"/>
      <c r="TS3774" s="0"/>
      <c r="TT3774" s="0"/>
      <c r="TU3774" s="0"/>
      <c r="TV3774" s="0"/>
      <c r="TW3774" s="0"/>
      <c r="TX3774" s="0"/>
      <c r="TY3774" s="0"/>
      <c r="TZ3774" s="0"/>
      <c r="UA3774" s="0"/>
      <c r="UB3774" s="0"/>
      <c r="UC3774" s="0"/>
      <c r="UD3774" s="0"/>
      <c r="UE3774" s="0"/>
      <c r="UF3774" s="0"/>
      <c r="UG3774" s="0"/>
      <c r="UH3774" s="0"/>
      <c r="UI3774" s="0"/>
      <c r="UJ3774" s="0"/>
      <c r="UK3774" s="0"/>
      <c r="UL3774" s="0"/>
      <c r="UM3774" s="0"/>
      <c r="UN3774" s="0"/>
      <c r="UO3774" s="0"/>
      <c r="UP3774" s="0"/>
      <c r="UQ3774" s="0"/>
      <c r="UR3774" s="0"/>
      <c r="US3774" s="0"/>
      <c r="UT3774" s="0"/>
      <c r="UU3774" s="0"/>
      <c r="UV3774" s="0"/>
      <c r="UW3774" s="0"/>
      <c r="UX3774" s="0"/>
      <c r="UY3774" s="0"/>
      <c r="UZ3774" s="0"/>
      <c r="VA3774" s="0"/>
      <c r="VB3774" s="0"/>
      <c r="VC3774" s="0"/>
      <c r="VD3774" s="0"/>
      <c r="VE3774" s="0"/>
      <c r="VF3774" s="0"/>
      <c r="VG3774" s="0"/>
      <c r="VH3774" s="0"/>
      <c r="VI3774" s="0"/>
      <c r="VJ3774" s="0"/>
      <c r="VK3774" s="0"/>
      <c r="VL3774" s="0"/>
      <c r="VM3774" s="0"/>
      <c r="VN3774" s="0"/>
      <c r="VO3774" s="0"/>
      <c r="VP3774" s="0"/>
      <c r="VQ3774" s="0"/>
      <c r="VR3774" s="0"/>
      <c r="VS3774" s="0"/>
      <c r="VT3774" s="0"/>
      <c r="VU3774" s="0"/>
      <c r="VV3774" s="0"/>
      <c r="VW3774" s="0"/>
      <c r="VX3774" s="0"/>
      <c r="VY3774" s="0"/>
      <c r="VZ3774" s="0"/>
      <c r="WA3774" s="0"/>
      <c r="WB3774" s="0"/>
      <c r="WC3774" s="0"/>
      <c r="WD3774" s="0"/>
      <c r="WE3774" s="0"/>
      <c r="WF3774" s="0"/>
      <c r="WG3774" s="0"/>
      <c r="WH3774" s="0"/>
      <c r="WI3774" s="0"/>
      <c r="WJ3774" s="0"/>
      <c r="WK3774" s="0"/>
      <c r="WL3774" s="0"/>
      <c r="WM3774" s="0"/>
      <c r="WN3774" s="0"/>
      <c r="WO3774" s="0"/>
      <c r="WP3774" s="0"/>
      <c r="WQ3774" s="0"/>
      <c r="WR3774" s="0"/>
      <c r="WS3774" s="0"/>
      <c r="WT3774" s="0"/>
      <c r="WU3774" s="0"/>
      <c r="WV3774" s="0"/>
      <c r="WW3774" s="0"/>
      <c r="WX3774" s="0"/>
      <c r="WY3774" s="0"/>
      <c r="WZ3774" s="0"/>
      <c r="XA3774" s="0"/>
      <c r="XB3774" s="0"/>
      <c r="XC3774" s="0"/>
      <c r="XD3774" s="0"/>
      <c r="XE3774" s="0"/>
      <c r="XF3774" s="0"/>
      <c r="XG3774" s="0"/>
      <c r="XH3774" s="0"/>
      <c r="XI3774" s="0"/>
      <c r="XJ3774" s="0"/>
      <c r="XK3774" s="0"/>
      <c r="XL3774" s="0"/>
      <c r="XM3774" s="0"/>
      <c r="XN3774" s="0"/>
      <c r="XO3774" s="0"/>
      <c r="XP3774" s="0"/>
      <c r="XQ3774" s="0"/>
      <c r="XR3774" s="0"/>
      <c r="XS3774" s="0"/>
      <c r="XT3774" s="0"/>
      <c r="XU3774" s="0"/>
      <c r="XV3774" s="0"/>
      <c r="XW3774" s="0"/>
      <c r="XX3774" s="0"/>
      <c r="XY3774" s="0"/>
      <c r="XZ3774" s="0"/>
      <c r="YA3774" s="0"/>
      <c r="YB3774" s="0"/>
      <c r="YC3774" s="0"/>
      <c r="YD3774" s="0"/>
      <c r="YE3774" s="0"/>
      <c r="YF3774" s="0"/>
      <c r="YG3774" s="0"/>
      <c r="YH3774" s="0"/>
      <c r="YI3774" s="0"/>
      <c r="YJ3774" s="0"/>
      <c r="YK3774" s="0"/>
      <c r="YL3774" s="0"/>
      <c r="YM3774" s="0"/>
      <c r="YN3774" s="0"/>
      <c r="YO3774" s="0"/>
      <c r="YP3774" s="0"/>
      <c r="YQ3774" s="0"/>
      <c r="YR3774" s="0"/>
      <c r="YS3774" s="0"/>
      <c r="YT3774" s="0"/>
      <c r="YU3774" s="0"/>
      <c r="YV3774" s="0"/>
      <c r="YW3774" s="0"/>
      <c r="YX3774" s="0"/>
      <c r="YY3774" s="0"/>
      <c r="YZ3774" s="0"/>
      <c r="ZA3774" s="0"/>
      <c r="ZB3774" s="0"/>
      <c r="ZC3774" s="0"/>
      <c r="ZD3774" s="0"/>
      <c r="ZE3774" s="0"/>
      <c r="ZF3774" s="0"/>
      <c r="ZG3774" s="0"/>
      <c r="ZH3774" s="0"/>
      <c r="ZI3774" s="0"/>
      <c r="ZJ3774" s="0"/>
      <c r="ZK3774" s="0"/>
      <c r="ZL3774" s="0"/>
      <c r="ZM3774" s="0"/>
      <c r="ZN3774" s="0"/>
      <c r="ZO3774" s="0"/>
      <c r="ZP3774" s="0"/>
      <c r="ZQ3774" s="0"/>
      <c r="ZR3774" s="0"/>
      <c r="ZS3774" s="0"/>
      <c r="ZT3774" s="0"/>
      <c r="ZU3774" s="0"/>
      <c r="ZV3774" s="0"/>
      <c r="ZW3774" s="0"/>
      <c r="ZX3774" s="0"/>
      <c r="ZY3774" s="0"/>
      <c r="ZZ3774" s="0"/>
      <c r="AAA3774" s="0"/>
      <c r="AAB3774" s="0"/>
      <c r="AAC3774" s="0"/>
      <c r="AAD3774" s="0"/>
      <c r="AAE3774" s="0"/>
      <c r="AAF3774" s="0"/>
      <c r="AAG3774" s="0"/>
      <c r="AAH3774" s="0"/>
      <c r="AAI3774" s="0"/>
      <c r="AAJ3774" s="0"/>
      <c r="AAK3774" s="0"/>
      <c r="AAL3774" s="0"/>
      <c r="AAM3774" s="0"/>
      <c r="AAN3774" s="0"/>
      <c r="AAO3774" s="0"/>
      <c r="AAP3774" s="0"/>
      <c r="AAQ3774" s="0"/>
      <c r="AAR3774" s="0"/>
      <c r="AAS3774" s="0"/>
      <c r="AAT3774" s="0"/>
      <c r="AAU3774" s="0"/>
      <c r="AAV3774" s="0"/>
      <c r="AAW3774" s="0"/>
      <c r="AAX3774" s="0"/>
      <c r="AAY3774" s="0"/>
      <c r="AAZ3774" s="0"/>
      <c r="ABA3774" s="0"/>
      <c r="ABB3774" s="0"/>
      <c r="ABC3774" s="0"/>
      <c r="ABD3774" s="0"/>
      <c r="ABE3774" s="0"/>
      <c r="ABF3774" s="0"/>
      <c r="ABG3774" s="0"/>
      <c r="ABH3774" s="0"/>
      <c r="ABI3774" s="0"/>
      <c r="ABJ3774" s="0"/>
      <c r="ABK3774" s="0"/>
      <c r="ABL3774" s="0"/>
      <c r="ABM3774" s="0"/>
      <c r="ABN3774" s="0"/>
      <c r="ABO3774" s="0"/>
      <c r="ABP3774" s="0"/>
      <c r="ABQ3774" s="0"/>
      <c r="ABR3774" s="0"/>
      <c r="ABS3774" s="0"/>
      <c r="ABT3774" s="0"/>
      <c r="ABU3774" s="0"/>
      <c r="ABV3774" s="0"/>
      <c r="ABW3774" s="0"/>
      <c r="ABX3774" s="0"/>
      <c r="ABY3774" s="0"/>
      <c r="ABZ3774" s="0"/>
      <c r="ACA3774" s="0"/>
      <c r="ACB3774" s="0"/>
      <c r="ACC3774" s="0"/>
      <c r="ACD3774" s="0"/>
      <c r="ACE3774" s="0"/>
      <c r="ACF3774" s="0"/>
      <c r="ACG3774" s="0"/>
      <c r="ACH3774" s="0"/>
      <c r="ACI3774" s="0"/>
      <c r="ACJ3774" s="0"/>
      <c r="ACK3774" s="0"/>
      <c r="ACL3774" s="0"/>
      <c r="ACM3774" s="0"/>
      <c r="ACN3774" s="0"/>
      <c r="ACO3774" s="0"/>
      <c r="ACP3774" s="0"/>
      <c r="ACQ3774" s="0"/>
      <c r="ACR3774" s="0"/>
      <c r="ACS3774" s="0"/>
      <c r="ACT3774" s="0"/>
      <c r="ACU3774" s="0"/>
      <c r="ACV3774" s="0"/>
      <c r="ACW3774" s="0"/>
      <c r="ACX3774" s="0"/>
      <c r="ACY3774" s="0"/>
      <c r="ACZ3774" s="0"/>
      <c r="ADA3774" s="0"/>
      <c r="ADB3774" s="0"/>
      <c r="ADC3774" s="0"/>
      <c r="ADD3774" s="0"/>
      <c r="ADE3774" s="0"/>
      <c r="ADF3774" s="0"/>
      <c r="ADG3774" s="0"/>
      <c r="ADH3774" s="0"/>
      <c r="ADI3774" s="0"/>
      <c r="ADJ3774" s="0"/>
      <c r="ADK3774" s="0"/>
      <c r="ADL3774" s="0"/>
      <c r="ADM3774" s="0"/>
      <c r="ADN3774" s="0"/>
      <c r="ADO3774" s="0"/>
      <c r="ADP3774" s="0"/>
      <c r="ADQ3774" s="0"/>
      <c r="ADR3774" s="0"/>
      <c r="ADS3774" s="0"/>
      <c r="ADT3774" s="0"/>
      <c r="ADU3774" s="0"/>
      <c r="ADV3774" s="0"/>
      <c r="ADW3774" s="0"/>
      <c r="ADX3774" s="0"/>
      <c r="ADY3774" s="0"/>
      <c r="ADZ3774" s="0"/>
      <c r="AEA3774" s="0"/>
      <c r="AEB3774" s="0"/>
      <c r="AEC3774" s="0"/>
      <c r="AED3774" s="0"/>
      <c r="AEE3774" s="0"/>
      <c r="AEF3774" s="0"/>
      <c r="AEG3774" s="0"/>
      <c r="AEH3774" s="0"/>
      <c r="AEI3774" s="0"/>
      <c r="AEJ3774" s="0"/>
      <c r="AEK3774" s="0"/>
      <c r="AEL3774" s="0"/>
      <c r="AEM3774" s="0"/>
      <c r="AEN3774" s="0"/>
      <c r="AEO3774" s="0"/>
      <c r="AEP3774" s="0"/>
      <c r="AEQ3774" s="0"/>
      <c r="AER3774" s="0"/>
      <c r="AES3774" s="0"/>
      <c r="AET3774" s="0"/>
      <c r="AEU3774" s="0"/>
      <c r="AEV3774" s="0"/>
      <c r="AEW3774" s="0"/>
      <c r="AEX3774" s="0"/>
      <c r="AEY3774" s="0"/>
      <c r="AEZ3774" s="0"/>
      <c r="AFA3774" s="0"/>
      <c r="AFB3774" s="0"/>
      <c r="AFC3774" s="0"/>
      <c r="AFD3774" s="0"/>
      <c r="AFE3774" s="0"/>
      <c r="AFF3774" s="0"/>
      <c r="AFG3774" s="0"/>
      <c r="AFH3774" s="0"/>
      <c r="AFI3774" s="0"/>
      <c r="AFJ3774" s="0"/>
      <c r="AFK3774" s="0"/>
      <c r="AFL3774" s="0"/>
      <c r="AFM3774" s="0"/>
      <c r="AFN3774" s="0"/>
      <c r="AFO3774" s="0"/>
      <c r="AFP3774" s="0"/>
      <c r="AFQ3774" s="0"/>
      <c r="AFR3774" s="0"/>
      <c r="AFS3774" s="0"/>
      <c r="AFT3774" s="0"/>
      <c r="AFU3774" s="0"/>
      <c r="AFV3774" s="0"/>
      <c r="AFW3774" s="0"/>
      <c r="AFX3774" s="0"/>
      <c r="AFY3774" s="0"/>
      <c r="AFZ3774" s="0"/>
      <c r="AGA3774" s="0"/>
      <c r="AGB3774" s="0"/>
      <c r="AGC3774" s="0"/>
      <c r="AGD3774" s="0"/>
      <c r="AGE3774" s="0"/>
      <c r="AGF3774" s="0"/>
      <c r="AGG3774" s="0"/>
      <c r="AGH3774" s="0"/>
      <c r="AGI3774" s="0"/>
      <c r="AGJ3774" s="0"/>
      <c r="AGK3774" s="0"/>
      <c r="AGL3774" s="0"/>
      <c r="AGM3774" s="0"/>
      <c r="AGN3774" s="0"/>
      <c r="AGO3774" s="0"/>
      <c r="AGP3774" s="0"/>
      <c r="AGQ3774" s="0"/>
      <c r="AGR3774" s="0"/>
      <c r="AGS3774" s="0"/>
      <c r="AGT3774" s="0"/>
      <c r="AGU3774" s="0"/>
      <c r="AGV3774" s="0"/>
      <c r="AGW3774" s="0"/>
      <c r="AGX3774" s="0"/>
      <c r="AGY3774" s="0"/>
      <c r="AGZ3774" s="0"/>
      <c r="AHA3774" s="0"/>
      <c r="AHB3774" s="0"/>
      <c r="AHC3774" s="0"/>
      <c r="AHD3774" s="0"/>
      <c r="AHE3774" s="0"/>
      <c r="AHF3774" s="0"/>
      <c r="AHG3774" s="0"/>
      <c r="AHH3774" s="0"/>
      <c r="AHI3774" s="0"/>
      <c r="AHJ3774" s="0"/>
      <c r="AHK3774" s="0"/>
      <c r="AHL3774" s="0"/>
      <c r="AHM3774" s="0"/>
      <c r="AHN3774" s="0"/>
      <c r="AHO3774" s="0"/>
      <c r="AHP3774" s="0"/>
      <c r="AHQ3774" s="0"/>
      <c r="AHR3774" s="0"/>
      <c r="AHS3774" s="0"/>
      <c r="AHT3774" s="0"/>
      <c r="AHU3774" s="0"/>
      <c r="AHV3774" s="0"/>
      <c r="AHW3774" s="0"/>
      <c r="AHX3774" s="0"/>
      <c r="AHY3774" s="0"/>
      <c r="AHZ3774" s="0"/>
      <c r="AIA3774" s="0"/>
      <c r="AIB3774" s="0"/>
      <c r="AIC3774" s="0"/>
      <c r="AID3774" s="0"/>
      <c r="AIE3774" s="0"/>
      <c r="AIF3774" s="0"/>
      <c r="AIG3774" s="0"/>
      <c r="AIH3774" s="0"/>
      <c r="AII3774" s="0"/>
      <c r="AIJ3774" s="0"/>
      <c r="AIK3774" s="0"/>
      <c r="AIL3774" s="0"/>
      <c r="AIM3774" s="0"/>
      <c r="AIN3774" s="0"/>
      <c r="AIO3774" s="0"/>
      <c r="AIP3774" s="0"/>
      <c r="AIQ3774" s="0"/>
      <c r="AIR3774" s="0"/>
      <c r="AIS3774" s="0"/>
      <c r="AIT3774" s="0"/>
      <c r="AIU3774" s="0"/>
      <c r="AIV3774" s="0"/>
      <c r="AIW3774" s="0"/>
      <c r="AIX3774" s="0"/>
      <c r="AIY3774" s="0"/>
      <c r="AIZ3774" s="0"/>
      <c r="AJA3774" s="0"/>
      <c r="AJB3774" s="0"/>
      <c r="AJC3774" s="0"/>
      <c r="AJD3774" s="0"/>
      <c r="AJE3774" s="0"/>
      <c r="AJF3774" s="0"/>
      <c r="AJG3774" s="0"/>
      <c r="AJH3774" s="0"/>
      <c r="AJI3774" s="0"/>
      <c r="AJJ3774" s="0"/>
      <c r="AJK3774" s="0"/>
      <c r="AJL3774" s="0"/>
      <c r="AJM3774" s="0"/>
      <c r="AJN3774" s="0"/>
      <c r="AJO3774" s="0"/>
      <c r="AJP3774" s="0"/>
      <c r="AJQ3774" s="0"/>
      <c r="AJR3774" s="0"/>
      <c r="AJS3774" s="0"/>
      <c r="AJT3774" s="0"/>
      <c r="AJU3774" s="0"/>
      <c r="AJV3774" s="0"/>
      <c r="AJW3774" s="0"/>
      <c r="AJX3774" s="0"/>
      <c r="AJY3774" s="0"/>
      <c r="AJZ3774" s="0"/>
      <c r="AKA3774" s="0"/>
      <c r="AKB3774" s="0"/>
      <c r="AKC3774" s="0"/>
      <c r="AKD3774" s="0"/>
      <c r="AKE3774" s="0"/>
      <c r="AKF3774" s="0"/>
      <c r="AKG3774" s="0"/>
      <c r="AKH3774" s="0"/>
      <c r="AKI3774" s="0"/>
      <c r="AKJ3774" s="0"/>
      <c r="AKK3774" s="0"/>
      <c r="AKL3774" s="0"/>
      <c r="AKM3774" s="0"/>
      <c r="AKN3774" s="0"/>
      <c r="AKO3774" s="0"/>
      <c r="AKP3774" s="0"/>
      <c r="AKQ3774" s="0"/>
      <c r="AKR3774" s="0"/>
      <c r="AKS3774" s="0"/>
      <c r="AKT3774" s="0"/>
      <c r="AKU3774" s="0"/>
      <c r="AKV3774" s="0"/>
      <c r="AKW3774" s="0"/>
      <c r="AKX3774" s="0"/>
      <c r="AKY3774" s="0"/>
      <c r="AKZ3774" s="0"/>
      <c r="ALA3774" s="0"/>
      <c r="ALB3774" s="0"/>
      <c r="ALC3774" s="0"/>
      <c r="ALD3774" s="0"/>
      <c r="ALE3774" s="0"/>
      <c r="ALF3774" s="0"/>
      <c r="ALG3774" s="0"/>
      <c r="ALH3774" s="0"/>
      <c r="ALI3774" s="0"/>
      <c r="ALJ3774" s="0"/>
      <c r="ALK3774" s="0"/>
      <c r="ALL3774" s="0"/>
      <c r="ALM3774" s="0"/>
      <c r="ALN3774" s="0"/>
      <c r="ALO3774" s="0"/>
      <c r="ALP3774" s="0"/>
      <c r="ALQ3774" s="0"/>
      <c r="ALR3774" s="0"/>
      <c r="ALS3774" s="0"/>
      <c r="ALT3774" s="0"/>
      <c r="ALU3774" s="0"/>
      <c r="ALV3774" s="0"/>
      <c r="ALW3774" s="0"/>
      <c r="ALX3774" s="0"/>
      <c r="ALY3774" s="0"/>
      <c r="ALZ3774" s="0"/>
      <c r="AMA3774" s="0"/>
      <c r="AMB3774" s="0"/>
      <c r="AMC3774" s="0"/>
      <c r="AMD3774" s="0"/>
      <c r="AME3774" s="0"/>
      <c r="AMF3774" s="0"/>
      <c r="AMG3774" s="0"/>
      <c r="AMH3774" s="0"/>
      <c r="AMI3774" s="0"/>
    </row>
    <row r="3775" customFormat="false" ht="12.75" hidden="false" customHeight="false" outlineLevel="0" collapsed="false">
      <c r="A3775" s="1" t="s">
        <v>3960</v>
      </c>
      <c r="C3775" s="99" t="s">
        <v>3964</v>
      </c>
      <c r="D3775" s="100"/>
      <c r="E3775" s="72" t="n">
        <v>2.2</v>
      </c>
      <c r="F3775" s="73" t="n">
        <v>16.4</v>
      </c>
      <c r="G3775" s="72" t="s">
        <v>3947</v>
      </c>
      <c r="I3775" s="3"/>
      <c r="BM3775" s="0"/>
      <c r="BN3775" s="0"/>
      <c r="BO3775" s="0"/>
      <c r="BP3775" s="0"/>
      <c r="BQ3775" s="0"/>
      <c r="BR3775" s="0"/>
      <c r="BS3775" s="0"/>
      <c r="BT3775" s="0"/>
      <c r="BU3775" s="0"/>
      <c r="BV3775" s="0"/>
      <c r="BW3775" s="0"/>
      <c r="BX3775" s="0"/>
      <c r="BY3775" s="0"/>
      <c r="BZ3775" s="0"/>
      <c r="CA3775" s="0"/>
      <c r="CB3775" s="0"/>
      <c r="CC3775" s="0"/>
      <c r="CD3775" s="0"/>
      <c r="CE3775" s="0"/>
      <c r="CF3775" s="0"/>
      <c r="CG3775" s="0"/>
      <c r="CH3775" s="0"/>
      <c r="CI3775" s="0"/>
      <c r="CJ3775" s="0"/>
      <c r="CK3775" s="0"/>
      <c r="CL3775" s="0"/>
      <c r="CM3775" s="0"/>
      <c r="CN3775" s="0"/>
      <c r="CO3775" s="0"/>
      <c r="CP3775" s="0"/>
      <c r="CQ3775" s="0"/>
      <c r="CR3775" s="0"/>
      <c r="CS3775" s="0"/>
      <c r="CT3775" s="0"/>
      <c r="CU3775" s="0"/>
      <c r="CV3775" s="0"/>
      <c r="CW3775" s="0"/>
      <c r="CX3775" s="0"/>
      <c r="CY3775" s="0"/>
      <c r="CZ3775" s="0"/>
      <c r="DA3775" s="0"/>
      <c r="DB3775" s="0"/>
      <c r="DC3775" s="0"/>
      <c r="DD3775" s="0"/>
      <c r="DE3775" s="0"/>
      <c r="DF3775" s="0"/>
      <c r="DG3775" s="0"/>
      <c r="DH3775" s="0"/>
      <c r="DI3775" s="0"/>
      <c r="DJ3775" s="0"/>
      <c r="DK3775" s="0"/>
      <c r="DL3775" s="0"/>
      <c r="DM3775" s="0"/>
      <c r="DN3775" s="0"/>
      <c r="DO3775" s="0"/>
      <c r="DP3775" s="0"/>
      <c r="DQ3775" s="0"/>
      <c r="DR3775" s="0"/>
      <c r="DS3775" s="0"/>
      <c r="DT3775" s="0"/>
      <c r="DU3775" s="0"/>
      <c r="DV3775" s="0"/>
      <c r="DW3775" s="0"/>
      <c r="DX3775" s="0"/>
      <c r="DY3775" s="0"/>
      <c r="DZ3775" s="0"/>
      <c r="EA3775" s="0"/>
      <c r="EB3775" s="0"/>
      <c r="EC3775" s="0"/>
      <c r="ED3775" s="0"/>
      <c r="EE3775" s="0"/>
      <c r="EF3775" s="0"/>
      <c r="EG3775" s="0"/>
      <c r="EH3775" s="0"/>
      <c r="EI3775" s="0"/>
      <c r="EJ3775" s="0"/>
      <c r="EK3775" s="0"/>
      <c r="EL3775" s="0"/>
      <c r="EM3775" s="0"/>
      <c r="EN3775" s="0"/>
      <c r="EO3775" s="0"/>
      <c r="EP3775" s="0"/>
      <c r="EQ3775" s="0"/>
      <c r="ER3775" s="0"/>
      <c r="ES3775" s="0"/>
      <c r="ET3775" s="0"/>
      <c r="EU3775" s="0"/>
      <c r="EV3775" s="0"/>
      <c r="EW3775" s="0"/>
      <c r="EX3775" s="0"/>
      <c r="EY3775" s="0"/>
      <c r="EZ3775" s="0"/>
      <c r="FA3775" s="0"/>
      <c r="FB3775" s="0"/>
      <c r="FC3775" s="0"/>
      <c r="FD3775" s="0"/>
      <c r="FE3775" s="0"/>
      <c r="FF3775" s="0"/>
      <c r="FG3775" s="0"/>
      <c r="FH3775" s="0"/>
      <c r="FI3775" s="0"/>
      <c r="FJ3775" s="0"/>
      <c r="FK3775" s="0"/>
      <c r="FL3775" s="0"/>
      <c r="FM3775" s="0"/>
      <c r="FN3775" s="0"/>
      <c r="FO3775" s="0"/>
      <c r="FP3775" s="0"/>
      <c r="FQ3775" s="0"/>
      <c r="FR3775" s="0"/>
      <c r="FS3775" s="0"/>
      <c r="FT3775" s="0"/>
      <c r="FU3775" s="0"/>
      <c r="FV3775" s="0"/>
      <c r="FW3775" s="0"/>
      <c r="FX3775" s="0"/>
      <c r="FY3775" s="0"/>
      <c r="FZ3775" s="0"/>
      <c r="GA3775" s="0"/>
      <c r="GB3775" s="0"/>
      <c r="GC3775" s="0"/>
      <c r="GD3775" s="0"/>
      <c r="GE3775" s="0"/>
      <c r="GF3775" s="0"/>
      <c r="GG3775" s="0"/>
      <c r="GH3775" s="0"/>
      <c r="GI3775" s="0"/>
      <c r="GJ3775" s="0"/>
      <c r="GK3775" s="0"/>
      <c r="GL3775" s="0"/>
      <c r="GM3775" s="0"/>
      <c r="GN3775" s="0"/>
      <c r="GO3775" s="0"/>
      <c r="GP3775" s="0"/>
      <c r="GQ3775" s="0"/>
      <c r="GR3775" s="0"/>
      <c r="GS3775" s="0"/>
      <c r="GT3775" s="0"/>
      <c r="GU3775" s="0"/>
      <c r="GV3775" s="0"/>
      <c r="GW3775" s="0"/>
      <c r="GX3775" s="0"/>
      <c r="GY3775" s="0"/>
      <c r="GZ3775" s="0"/>
      <c r="HA3775" s="0"/>
      <c r="HB3775" s="0"/>
      <c r="HC3775" s="0"/>
      <c r="HD3775" s="0"/>
      <c r="HE3775" s="0"/>
      <c r="HF3775" s="0"/>
      <c r="HG3775" s="0"/>
      <c r="HH3775" s="0"/>
      <c r="HI3775" s="0"/>
      <c r="HJ3775" s="0"/>
      <c r="HK3775" s="0"/>
      <c r="HL3775" s="0"/>
      <c r="HM3775" s="0"/>
      <c r="HN3775" s="0"/>
      <c r="HO3775" s="0"/>
      <c r="HP3775" s="0"/>
      <c r="HQ3775" s="0"/>
      <c r="HR3775" s="0"/>
      <c r="HS3775" s="0"/>
      <c r="HT3775" s="0"/>
      <c r="HU3775" s="0"/>
      <c r="HV3775" s="0"/>
      <c r="HW3775" s="0"/>
      <c r="HX3775" s="0"/>
      <c r="HY3775" s="0"/>
      <c r="HZ3775" s="0"/>
      <c r="IA3775" s="0"/>
      <c r="IB3775" s="0"/>
      <c r="IC3775" s="0"/>
      <c r="ID3775" s="0"/>
      <c r="IE3775" s="0"/>
      <c r="IF3775" s="0"/>
      <c r="IG3775" s="0"/>
      <c r="IH3775" s="0"/>
      <c r="II3775" s="0"/>
      <c r="IJ3775" s="0"/>
      <c r="IK3775" s="0"/>
      <c r="IL3775" s="0"/>
      <c r="IM3775" s="0"/>
      <c r="IN3775" s="0"/>
      <c r="IO3775" s="0"/>
      <c r="IP3775" s="0"/>
      <c r="IQ3775" s="0"/>
      <c r="IR3775" s="0"/>
      <c r="IS3775" s="0"/>
      <c r="IT3775" s="0"/>
      <c r="IU3775" s="0"/>
      <c r="IV3775" s="0"/>
      <c r="IW3775" s="0"/>
      <c r="IX3775" s="0"/>
      <c r="IY3775" s="0"/>
      <c r="IZ3775" s="0"/>
      <c r="JA3775" s="0"/>
      <c r="JB3775" s="0"/>
      <c r="JC3775" s="0"/>
      <c r="JD3775" s="0"/>
      <c r="JE3775" s="0"/>
      <c r="JF3775" s="0"/>
      <c r="JG3775" s="0"/>
      <c r="JH3775" s="0"/>
      <c r="JI3775" s="0"/>
      <c r="JJ3775" s="0"/>
      <c r="JK3775" s="0"/>
      <c r="JL3775" s="0"/>
      <c r="JM3775" s="0"/>
      <c r="JN3775" s="0"/>
      <c r="JO3775" s="0"/>
      <c r="JP3775" s="0"/>
      <c r="JQ3775" s="0"/>
      <c r="JR3775" s="0"/>
      <c r="JS3775" s="0"/>
      <c r="JT3775" s="0"/>
      <c r="JU3775" s="0"/>
      <c r="JV3775" s="0"/>
      <c r="JW3775" s="0"/>
      <c r="JX3775" s="0"/>
      <c r="JY3775" s="0"/>
      <c r="JZ3775" s="0"/>
      <c r="KA3775" s="0"/>
      <c r="KB3775" s="0"/>
      <c r="KC3775" s="0"/>
      <c r="KD3775" s="0"/>
      <c r="KE3775" s="0"/>
      <c r="KF3775" s="0"/>
      <c r="KG3775" s="0"/>
      <c r="KH3775" s="0"/>
      <c r="KI3775" s="0"/>
      <c r="KJ3775" s="0"/>
      <c r="KK3775" s="0"/>
      <c r="KL3775" s="0"/>
      <c r="KM3775" s="0"/>
      <c r="KN3775" s="0"/>
      <c r="KO3775" s="0"/>
      <c r="KP3775" s="0"/>
      <c r="KQ3775" s="0"/>
      <c r="KR3775" s="0"/>
      <c r="KS3775" s="0"/>
      <c r="KT3775" s="0"/>
      <c r="KU3775" s="0"/>
      <c r="KV3775" s="0"/>
      <c r="KW3775" s="0"/>
      <c r="KX3775" s="0"/>
      <c r="KY3775" s="0"/>
      <c r="KZ3775" s="0"/>
      <c r="LA3775" s="0"/>
      <c r="LB3775" s="0"/>
      <c r="LC3775" s="0"/>
      <c r="LD3775" s="0"/>
      <c r="LE3775" s="0"/>
      <c r="LF3775" s="0"/>
      <c r="LG3775" s="0"/>
      <c r="LH3775" s="0"/>
      <c r="LI3775" s="0"/>
      <c r="LJ3775" s="0"/>
      <c r="LK3775" s="0"/>
      <c r="LL3775" s="0"/>
      <c r="LM3775" s="0"/>
      <c r="LN3775" s="0"/>
      <c r="LO3775" s="0"/>
      <c r="LP3775" s="0"/>
      <c r="LQ3775" s="0"/>
      <c r="LR3775" s="0"/>
      <c r="LS3775" s="0"/>
      <c r="LT3775" s="0"/>
      <c r="LU3775" s="0"/>
      <c r="LV3775" s="0"/>
      <c r="LW3775" s="0"/>
      <c r="LX3775" s="0"/>
      <c r="LY3775" s="0"/>
      <c r="LZ3775" s="0"/>
      <c r="MA3775" s="0"/>
      <c r="MB3775" s="0"/>
      <c r="MC3775" s="0"/>
      <c r="MD3775" s="0"/>
      <c r="ME3775" s="0"/>
      <c r="MF3775" s="0"/>
      <c r="MG3775" s="0"/>
      <c r="MH3775" s="0"/>
      <c r="MI3775" s="0"/>
      <c r="MJ3775" s="0"/>
      <c r="MK3775" s="0"/>
      <c r="ML3775" s="0"/>
      <c r="MM3775" s="0"/>
      <c r="MN3775" s="0"/>
      <c r="MO3775" s="0"/>
      <c r="MP3775" s="0"/>
      <c r="MQ3775" s="0"/>
      <c r="MR3775" s="0"/>
      <c r="MS3775" s="0"/>
      <c r="MT3775" s="0"/>
      <c r="MU3775" s="0"/>
      <c r="MV3775" s="0"/>
      <c r="MW3775" s="0"/>
      <c r="MX3775" s="0"/>
      <c r="MY3775" s="0"/>
      <c r="MZ3775" s="0"/>
      <c r="NA3775" s="0"/>
      <c r="NB3775" s="0"/>
      <c r="NC3775" s="0"/>
      <c r="ND3775" s="0"/>
      <c r="NE3775" s="0"/>
      <c r="NF3775" s="0"/>
      <c r="NG3775" s="0"/>
      <c r="NH3775" s="0"/>
      <c r="NI3775" s="0"/>
      <c r="NJ3775" s="0"/>
      <c r="NK3775" s="0"/>
      <c r="NL3775" s="0"/>
      <c r="NM3775" s="0"/>
      <c r="NN3775" s="0"/>
      <c r="NO3775" s="0"/>
      <c r="NP3775" s="0"/>
      <c r="NQ3775" s="0"/>
      <c r="NR3775" s="0"/>
      <c r="NS3775" s="0"/>
      <c r="NT3775" s="0"/>
      <c r="NU3775" s="0"/>
      <c r="NV3775" s="0"/>
      <c r="NW3775" s="0"/>
      <c r="NX3775" s="0"/>
      <c r="NY3775" s="0"/>
      <c r="NZ3775" s="0"/>
      <c r="OA3775" s="0"/>
      <c r="OB3775" s="0"/>
      <c r="OC3775" s="0"/>
      <c r="OD3775" s="0"/>
      <c r="OE3775" s="0"/>
      <c r="OF3775" s="0"/>
      <c r="OG3775" s="0"/>
      <c r="OH3775" s="0"/>
      <c r="OI3775" s="0"/>
      <c r="OJ3775" s="0"/>
      <c r="OK3775" s="0"/>
      <c r="OL3775" s="0"/>
      <c r="OM3775" s="0"/>
      <c r="ON3775" s="0"/>
      <c r="OO3775" s="0"/>
      <c r="OP3775" s="0"/>
      <c r="OQ3775" s="0"/>
      <c r="OR3775" s="0"/>
      <c r="OS3775" s="0"/>
      <c r="OT3775" s="0"/>
      <c r="OU3775" s="0"/>
      <c r="OV3775" s="0"/>
      <c r="OW3775" s="0"/>
      <c r="OX3775" s="0"/>
      <c r="OY3775" s="0"/>
      <c r="OZ3775" s="0"/>
      <c r="PA3775" s="0"/>
      <c r="PB3775" s="0"/>
      <c r="PC3775" s="0"/>
      <c r="PD3775" s="0"/>
      <c r="PE3775" s="0"/>
      <c r="PF3775" s="0"/>
      <c r="PG3775" s="0"/>
      <c r="PH3775" s="0"/>
      <c r="PI3775" s="0"/>
      <c r="PJ3775" s="0"/>
      <c r="PK3775" s="0"/>
      <c r="PL3775" s="0"/>
      <c r="PM3775" s="0"/>
      <c r="PN3775" s="0"/>
      <c r="PO3775" s="0"/>
      <c r="PP3775" s="0"/>
      <c r="PQ3775" s="0"/>
      <c r="PR3775" s="0"/>
      <c r="PS3775" s="0"/>
      <c r="PT3775" s="0"/>
      <c r="PU3775" s="0"/>
      <c r="PV3775" s="0"/>
      <c r="PW3775" s="0"/>
      <c r="PX3775" s="0"/>
      <c r="PY3775" s="0"/>
      <c r="PZ3775" s="0"/>
      <c r="QA3775" s="0"/>
      <c r="QB3775" s="0"/>
      <c r="QC3775" s="0"/>
      <c r="QD3775" s="0"/>
      <c r="QE3775" s="0"/>
      <c r="QF3775" s="0"/>
      <c r="QG3775" s="0"/>
      <c r="QH3775" s="0"/>
      <c r="QI3775" s="0"/>
      <c r="QJ3775" s="0"/>
      <c r="QK3775" s="0"/>
      <c r="QL3775" s="0"/>
      <c r="QM3775" s="0"/>
      <c r="QN3775" s="0"/>
      <c r="QO3775" s="0"/>
      <c r="QP3775" s="0"/>
      <c r="QQ3775" s="0"/>
      <c r="QR3775" s="0"/>
      <c r="QS3775" s="0"/>
      <c r="QT3775" s="0"/>
      <c r="QU3775" s="0"/>
      <c r="QV3775" s="0"/>
      <c r="QW3775" s="0"/>
      <c r="QX3775" s="0"/>
      <c r="QY3775" s="0"/>
      <c r="QZ3775" s="0"/>
      <c r="RA3775" s="0"/>
      <c r="RB3775" s="0"/>
      <c r="RC3775" s="0"/>
      <c r="RD3775" s="0"/>
      <c r="RE3775" s="0"/>
      <c r="RF3775" s="0"/>
      <c r="RG3775" s="0"/>
      <c r="RH3775" s="0"/>
      <c r="RI3775" s="0"/>
      <c r="RJ3775" s="0"/>
      <c r="RK3775" s="0"/>
      <c r="RL3775" s="0"/>
      <c r="RM3775" s="0"/>
      <c r="RN3775" s="0"/>
      <c r="RO3775" s="0"/>
      <c r="RP3775" s="0"/>
      <c r="RQ3775" s="0"/>
      <c r="RR3775" s="0"/>
      <c r="RS3775" s="0"/>
      <c r="RT3775" s="0"/>
      <c r="RU3775" s="0"/>
      <c r="RV3775" s="0"/>
      <c r="RW3775" s="0"/>
      <c r="RX3775" s="0"/>
      <c r="RY3775" s="0"/>
      <c r="RZ3775" s="0"/>
      <c r="SA3775" s="0"/>
      <c r="SB3775" s="0"/>
      <c r="SC3775" s="0"/>
      <c r="SD3775" s="0"/>
      <c r="SE3775" s="0"/>
      <c r="SF3775" s="0"/>
      <c r="SG3775" s="0"/>
      <c r="SH3775" s="0"/>
      <c r="SI3775" s="0"/>
      <c r="SJ3775" s="0"/>
      <c r="SK3775" s="0"/>
      <c r="SL3775" s="0"/>
      <c r="SM3775" s="0"/>
      <c r="SN3775" s="0"/>
      <c r="SO3775" s="0"/>
      <c r="SP3775" s="0"/>
      <c r="SQ3775" s="0"/>
      <c r="SR3775" s="0"/>
      <c r="SS3775" s="0"/>
      <c r="ST3775" s="0"/>
      <c r="SU3775" s="0"/>
      <c r="SV3775" s="0"/>
      <c r="SW3775" s="0"/>
      <c r="SX3775" s="0"/>
      <c r="SY3775" s="0"/>
      <c r="SZ3775" s="0"/>
      <c r="TA3775" s="0"/>
      <c r="TB3775" s="0"/>
      <c r="TC3775" s="0"/>
      <c r="TD3775" s="0"/>
      <c r="TE3775" s="0"/>
      <c r="TF3775" s="0"/>
      <c r="TG3775" s="0"/>
      <c r="TH3775" s="0"/>
      <c r="TI3775" s="0"/>
      <c r="TJ3775" s="0"/>
      <c r="TK3775" s="0"/>
      <c r="TL3775" s="0"/>
      <c r="TM3775" s="0"/>
      <c r="TN3775" s="0"/>
      <c r="TO3775" s="0"/>
      <c r="TP3775" s="0"/>
      <c r="TQ3775" s="0"/>
      <c r="TR3775" s="0"/>
      <c r="TS3775" s="0"/>
      <c r="TT3775" s="0"/>
      <c r="TU3775" s="0"/>
      <c r="TV3775" s="0"/>
      <c r="TW3775" s="0"/>
      <c r="TX3775" s="0"/>
      <c r="TY3775" s="0"/>
      <c r="TZ3775" s="0"/>
      <c r="UA3775" s="0"/>
      <c r="UB3775" s="0"/>
      <c r="UC3775" s="0"/>
      <c r="UD3775" s="0"/>
      <c r="UE3775" s="0"/>
      <c r="UF3775" s="0"/>
      <c r="UG3775" s="0"/>
      <c r="UH3775" s="0"/>
      <c r="UI3775" s="0"/>
      <c r="UJ3775" s="0"/>
      <c r="UK3775" s="0"/>
      <c r="UL3775" s="0"/>
      <c r="UM3775" s="0"/>
      <c r="UN3775" s="0"/>
      <c r="UO3775" s="0"/>
      <c r="UP3775" s="0"/>
      <c r="UQ3775" s="0"/>
      <c r="UR3775" s="0"/>
      <c r="US3775" s="0"/>
      <c r="UT3775" s="0"/>
      <c r="UU3775" s="0"/>
      <c r="UV3775" s="0"/>
      <c r="UW3775" s="0"/>
      <c r="UX3775" s="0"/>
      <c r="UY3775" s="0"/>
      <c r="UZ3775" s="0"/>
      <c r="VA3775" s="0"/>
      <c r="VB3775" s="0"/>
      <c r="VC3775" s="0"/>
      <c r="VD3775" s="0"/>
      <c r="VE3775" s="0"/>
      <c r="VF3775" s="0"/>
      <c r="VG3775" s="0"/>
      <c r="VH3775" s="0"/>
      <c r="VI3775" s="0"/>
      <c r="VJ3775" s="0"/>
      <c r="VK3775" s="0"/>
      <c r="VL3775" s="0"/>
      <c r="VM3775" s="0"/>
      <c r="VN3775" s="0"/>
      <c r="VO3775" s="0"/>
      <c r="VP3775" s="0"/>
      <c r="VQ3775" s="0"/>
      <c r="VR3775" s="0"/>
      <c r="VS3775" s="0"/>
      <c r="VT3775" s="0"/>
      <c r="VU3775" s="0"/>
      <c r="VV3775" s="0"/>
      <c r="VW3775" s="0"/>
      <c r="VX3775" s="0"/>
      <c r="VY3775" s="0"/>
      <c r="VZ3775" s="0"/>
      <c r="WA3775" s="0"/>
      <c r="WB3775" s="0"/>
      <c r="WC3775" s="0"/>
      <c r="WD3775" s="0"/>
      <c r="WE3775" s="0"/>
      <c r="WF3775" s="0"/>
      <c r="WG3775" s="0"/>
      <c r="WH3775" s="0"/>
      <c r="WI3775" s="0"/>
      <c r="WJ3775" s="0"/>
      <c r="WK3775" s="0"/>
      <c r="WL3775" s="0"/>
      <c r="WM3775" s="0"/>
      <c r="WN3775" s="0"/>
      <c r="WO3775" s="0"/>
      <c r="WP3775" s="0"/>
      <c r="WQ3775" s="0"/>
      <c r="WR3775" s="0"/>
      <c r="WS3775" s="0"/>
      <c r="WT3775" s="0"/>
      <c r="WU3775" s="0"/>
      <c r="WV3775" s="0"/>
      <c r="WW3775" s="0"/>
      <c r="WX3775" s="0"/>
      <c r="WY3775" s="0"/>
      <c r="WZ3775" s="0"/>
      <c r="XA3775" s="0"/>
      <c r="XB3775" s="0"/>
      <c r="XC3775" s="0"/>
      <c r="XD3775" s="0"/>
      <c r="XE3775" s="0"/>
      <c r="XF3775" s="0"/>
      <c r="XG3775" s="0"/>
      <c r="XH3775" s="0"/>
      <c r="XI3775" s="0"/>
      <c r="XJ3775" s="0"/>
      <c r="XK3775" s="0"/>
      <c r="XL3775" s="0"/>
      <c r="XM3775" s="0"/>
      <c r="XN3775" s="0"/>
      <c r="XO3775" s="0"/>
      <c r="XP3775" s="0"/>
      <c r="XQ3775" s="0"/>
      <c r="XR3775" s="0"/>
      <c r="XS3775" s="0"/>
      <c r="XT3775" s="0"/>
      <c r="XU3775" s="0"/>
      <c r="XV3775" s="0"/>
      <c r="XW3775" s="0"/>
      <c r="XX3775" s="0"/>
      <c r="XY3775" s="0"/>
      <c r="XZ3775" s="0"/>
      <c r="YA3775" s="0"/>
      <c r="YB3775" s="0"/>
      <c r="YC3775" s="0"/>
      <c r="YD3775" s="0"/>
      <c r="YE3775" s="0"/>
      <c r="YF3775" s="0"/>
      <c r="YG3775" s="0"/>
      <c r="YH3775" s="0"/>
      <c r="YI3775" s="0"/>
      <c r="YJ3775" s="0"/>
      <c r="YK3775" s="0"/>
      <c r="YL3775" s="0"/>
      <c r="YM3775" s="0"/>
      <c r="YN3775" s="0"/>
      <c r="YO3775" s="0"/>
      <c r="YP3775" s="0"/>
      <c r="YQ3775" s="0"/>
      <c r="YR3775" s="0"/>
      <c r="YS3775" s="0"/>
      <c r="YT3775" s="0"/>
      <c r="YU3775" s="0"/>
      <c r="YV3775" s="0"/>
      <c r="YW3775" s="0"/>
      <c r="YX3775" s="0"/>
      <c r="YY3775" s="0"/>
      <c r="YZ3775" s="0"/>
      <c r="ZA3775" s="0"/>
      <c r="ZB3775" s="0"/>
      <c r="ZC3775" s="0"/>
      <c r="ZD3775" s="0"/>
      <c r="ZE3775" s="0"/>
      <c r="ZF3775" s="0"/>
      <c r="ZG3775" s="0"/>
      <c r="ZH3775" s="0"/>
      <c r="ZI3775" s="0"/>
      <c r="ZJ3775" s="0"/>
      <c r="ZK3775" s="0"/>
      <c r="ZL3775" s="0"/>
      <c r="ZM3775" s="0"/>
      <c r="ZN3775" s="0"/>
      <c r="ZO3775" s="0"/>
      <c r="ZP3775" s="0"/>
      <c r="ZQ3775" s="0"/>
      <c r="ZR3775" s="0"/>
      <c r="ZS3775" s="0"/>
      <c r="ZT3775" s="0"/>
      <c r="ZU3775" s="0"/>
      <c r="ZV3775" s="0"/>
      <c r="ZW3775" s="0"/>
      <c r="ZX3775" s="0"/>
      <c r="ZY3775" s="0"/>
      <c r="ZZ3775" s="0"/>
      <c r="AAA3775" s="0"/>
      <c r="AAB3775" s="0"/>
      <c r="AAC3775" s="0"/>
      <c r="AAD3775" s="0"/>
      <c r="AAE3775" s="0"/>
      <c r="AAF3775" s="0"/>
      <c r="AAG3775" s="0"/>
      <c r="AAH3775" s="0"/>
      <c r="AAI3775" s="0"/>
      <c r="AAJ3775" s="0"/>
      <c r="AAK3775" s="0"/>
      <c r="AAL3775" s="0"/>
      <c r="AAM3775" s="0"/>
      <c r="AAN3775" s="0"/>
      <c r="AAO3775" s="0"/>
      <c r="AAP3775" s="0"/>
      <c r="AAQ3775" s="0"/>
      <c r="AAR3775" s="0"/>
      <c r="AAS3775" s="0"/>
      <c r="AAT3775" s="0"/>
      <c r="AAU3775" s="0"/>
      <c r="AAV3775" s="0"/>
      <c r="AAW3775" s="0"/>
      <c r="AAX3775" s="0"/>
      <c r="AAY3775" s="0"/>
      <c r="AAZ3775" s="0"/>
      <c r="ABA3775" s="0"/>
      <c r="ABB3775" s="0"/>
      <c r="ABC3775" s="0"/>
      <c r="ABD3775" s="0"/>
      <c r="ABE3775" s="0"/>
      <c r="ABF3775" s="0"/>
      <c r="ABG3775" s="0"/>
      <c r="ABH3775" s="0"/>
      <c r="ABI3775" s="0"/>
      <c r="ABJ3775" s="0"/>
      <c r="ABK3775" s="0"/>
      <c r="ABL3775" s="0"/>
      <c r="ABM3775" s="0"/>
      <c r="ABN3775" s="0"/>
      <c r="ABO3775" s="0"/>
      <c r="ABP3775" s="0"/>
      <c r="ABQ3775" s="0"/>
      <c r="ABR3775" s="0"/>
      <c r="ABS3775" s="0"/>
      <c r="ABT3775" s="0"/>
      <c r="ABU3775" s="0"/>
      <c r="ABV3775" s="0"/>
      <c r="ABW3775" s="0"/>
      <c r="ABX3775" s="0"/>
      <c r="ABY3775" s="0"/>
      <c r="ABZ3775" s="0"/>
      <c r="ACA3775" s="0"/>
      <c r="ACB3775" s="0"/>
      <c r="ACC3775" s="0"/>
      <c r="ACD3775" s="0"/>
      <c r="ACE3775" s="0"/>
      <c r="ACF3775" s="0"/>
      <c r="ACG3775" s="0"/>
      <c r="ACH3775" s="0"/>
      <c r="ACI3775" s="0"/>
      <c r="ACJ3775" s="0"/>
      <c r="ACK3775" s="0"/>
      <c r="ACL3775" s="0"/>
      <c r="ACM3775" s="0"/>
      <c r="ACN3775" s="0"/>
      <c r="ACO3775" s="0"/>
      <c r="ACP3775" s="0"/>
      <c r="ACQ3775" s="0"/>
      <c r="ACR3775" s="0"/>
      <c r="ACS3775" s="0"/>
      <c r="ACT3775" s="0"/>
      <c r="ACU3775" s="0"/>
      <c r="ACV3775" s="0"/>
      <c r="ACW3775" s="0"/>
      <c r="ACX3775" s="0"/>
      <c r="ACY3775" s="0"/>
      <c r="ACZ3775" s="0"/>
      <c r="ADA3775" s="0"/>
      <c r="ADB3775" s="0"/>
      <c r="ADC3775" s="0"/>
      <c r="ADD3775" s="0"/>
      <c r="ADE3775" s="0"/>
      <c r="ADF3775" s="0"/>
      <c r="ADG3775" s="0"/>
      <c r="ADH3775" s="0"/>
      <c r="ADI3775" s="0"/>
      <c r="ADJ3775" s="0"/>
      <c r="ADK3775" s="0"/>
      <c r="ADL3775" s="0"/>
      <c r="ADM3775" s="0"/>
      <c r="ADN3775" s="0"/>
      <c r="ADO3775" s="0"/>
      <c r="ADP3775" s="0"/>
      <c r="ADQ3775" s="0"/>
      <c r="ADR3775" s="0"/>
      <c r="ADS3775" s="0"/>
      <c r="ADT3775" s="0"/>
      <c r="ADU3775" s="0"/>
      <c r="ADV3775" s="0"/>
      <c r="ADW3775" s="0"/>
      <c r="ADX3775" s="0"/>
      <c r="ADY3775" s="0"/>
      <c r="ADZ3775" s="0"/>
      <c r="AEA3775" s="0"/>
      <c r="AEB3775" s="0"/>
      <c r="AEC3775" s="0"/>
      <c r="AED3775" s="0"/>
      <c r="AEE3775" s="0"/>
      <c r="AEF3775" s="0"/>
      <c r="AEG3775" s="0"/>
      <c r="AEH3775" s="0"/>
      <c r="AEI3775" s="0"/>
      <c r="AEJ3775" s="0"/>
      <c r="AEK3775" s="0"/>
      <c r="AEL3775" s="0"/>
      <c r="AEM3775" s="0"/>
      <c r="AEN3775" s="0"/>
      <c r="AEO3775" s="0"/>
      <c r="AEP3775" s="0"/>
      <c r="AEQ3775" s="0"/>
      <c r="AER3775" s="0"/>
      <c r="AES3775" s="0"/>
      <c r="AET3775" s="0"/>
      <c r="AEU3775" s="0"/>
      <c r="AEV3775" s="0"/>
      <c r="AEW3775" s="0"/>
      <c r="AEX3775" s="0"/>
      <c r="AEY3775" s="0"/>
      <c r="AEZ3775" s="0"/>
      <c r="AFA3775" s="0"/>
      <c r="AFB3775" s="0"/>
      <c r="AFC3775" s="0"/>
      <c r="AFD3775" s="0"/>
      <c r="AFE3775" s="0"/>
      <c r="AFF3775" s="0"/>
      <c r="AFG3775" s="0"/>
      <c r="AFH3775" s="0"/>
      <c r="AFI3775" s="0"/>
      <c r="AFJ3775" s="0"/>
      <c r="AFK3775" s="0"/>
      <c r="AFL3775" s="0"/>
      <c r="AFM3775" s="0"/>
      <c r="AFN3775" s="0"/>
      <c r="AFO3775" s="0"/>
      <c r="AFP3775" s="0"/>
      <c r="AFQ3775" s="0"/>
      <c r="AFR3775" s="0"/>
      <c r="AFS3775" s="0"/>
      <c r="AFT3775" s="0"/>
      <c r="AFU3775" s="0"/>
      <c r="AFV3775" s="0"/>
      <c r="AFW3775" s="0"/>
      <c r="AFX3775" s="0"/>
      <c r="AFY3775" s="0"/>
      <c r="AFZ3775" s="0"/>
      <c r="AGA3775" s="0"/>
      <c r="AGB3775" s="0"/>
      <c r="AGC3775" s="0"/>
      <c r="AGD3775" s="0"/>
      <c r="AGE3775" s="0"/>
      <c r="AGF3775" s="0"/>
      <c r="AGG3775" s="0"/>
      <c r="AGH3775" s="0"/>
      <c r="AGI3775" s="0"/>
      <c r="AGJ3775" s="0"/>
      <c r="AGK3775" s="0"/>
      <c r="AGL3775" s="0"/>
      <c r="AGM3775" s="0"/>
      <c r="AGN3775" s="0"/>
      <c r="AGO3775" s="0"/>
      <c r="AGP3775" s="0"/>
      <c r="AGQ3775" s="0"/>
      <c r="AGR3775" s="0"/>
      <c r="AGS3775" s="0"/>
      <c r="AGT3775" s="0"/>
      <c r="AGU3775" s="0"/>
      <c r="AGV3775" s="0"/>
      <c r="AGW3775" s="0"/>
      <c r="AGX3775" s="0"/>
      <c r="AGY3775" s="0"/>
      <c r="AGZ3775" s="0"/>
      <c r="AHA3775" s="0"/>
      <c r="AHB3775" s="0"/>
      <c r="AHC3775" s="0"/>
      <c r="AHD3775" s="0"/>
      <c r="AHE3775" s="0"/>
      <c r="AHF3775" s="0"/>
      <c r="AHG3775" s="0"/>
      <c r="AHH3775" s="0"/>
      <c r="AHI3775" s="0"/>
      <c r="AHJ3775" s="0"/>
      <c r="AHK3775" s="0"/>
      <c r="AHL3775" s="0"/>
      <c r="AHM3775" s="0"/>
      <c r="AHN3775" s="0"/>
      <c r="AHO3775" s="0"/>
      <c r="AHP3775" s="0"/>
      <c r="AHQ3775" s="0"/>
      <c r="AHR3775" s="0"/>
      <c r="AHS3775" s="0"/>
      <c r="AHT3775" s="0"/>
      <c r="AHU3775" s="0"/>
      <c r="AHV3775" s="0"/>
      <c r="AHW3775" s="0"/>
      <c r="AHX3775" s="0"/>
      <c r="AHY3775" s="0"/>
      <c r="AHZ3775" s="0"/>
      <c r="AIA3775" s="0"/>
      <c r="AIB3775" s="0"/>
      <c r="AIC3775" s="0"/>
      <c r="AID3775" s="0"/>
      <c r="AIE3775" s="0"/>
      <c r="AIF3775" s="0"/>
      <c r="AIG3775" s="0"/>
      <c r="AIH3775" s="0"/>
      <c r="AII3775" s="0"/>
      <c r="AIJ3775" s="0"/>
      <c r="AIK3775" s="0"/>
      <c r="AIL3775" s="0"/>
      <c r="AIM3775" s="0"/>
      <c r="AIN3775" s="0"/>
      <c r="AIO3775" s="0"/>
      <c r="AIP3775" s="0"/>
      <c r="AIQ3775" s="0"/>
      <c r="AIR3775" s="0"/>
      <c r="AIS3775" s="0"/>
      <c r="AIT3775" s="0"/>
      <c r="AIU3775" s="0"/>
      <c r="AIV3775" s="0"/>
      <c r="AIW3775" s="0"/>
      <c r="AIX3775" s="0"/>
      <c r="AIY3775" s="0"/>
      <c r="AIZ3775" s="0"/>
      <c r="AJA3775" s="0"/>
      <c r="AJB3775" s="0"/>
      <c r="AJC3775" s="0"/>
      <c r="AJD3775" s="0"/>
      <c r="AJE3775" s="0"/>
      <c r="AJF3775" s="0"/>
      <c r="AJG3775" s="0"/>
      <c r="AJH3775" s="0"/>
      <c r="AJI3775" s="0"/>
      <c r="AJJ3775" s="0"/>
      <c r="AJK3775" s="0"/>
      <c r="AJL3775" s="0"/>
      <c r="AJM3775" s="0"/>
      <c r="AJN3775" s="0"/>
      <c r="AJO3775" s="0"/>
      <c r="AJP3775" s="0"/>
      <c r="AJQ3775" s="0"/>
      <c r="AJR3775" s="0"/>
      <c r="AJS3775" s="0"/>
      <c r="AJT3775" s="0"/>
      <c r="AJU3775" s="0"/>
      <c r="AJV3775" s="0"/>
      <c r="AJW3775" s="0"/>
      <c r="AJX3775" s="0"/>
      <c r="AJY3775" s="0"/>
      <c r="AJZ3775" s="0"/>
      <c r="AKA3775" s="0"/>
      <c r="AKB3775" s="0"/>
      <c r="AKC3775" s="0"/>
      <c r="AKD3775" s="0"/>
      <c r="AKE3775" s="0"/>
      <c r="AKF3775" s="0"/>
      <c r="AKG3775" s="0"/>
      <c r="AKH3775" s="0"/>
      <c r="AKI3775" s="0"/>
      <c r="AKJ3775" s="0"/>
      <c r="AKK3775" s="0"/>
      <c r="AKL3775" s="0"/>
      <c r="AKM3775" s="0"/>
      <c r="AKN3775" s="0"/>
      <c r="AKO3775" s="0"/>
      <c r="AKP3775" s="0"/>
      <c r="AKQ3775" s="0"/>
      <c r="AKR3775" s="0"/>
      <c r="AKS3775" s="0"/>
      <c r="AKT3775" s="0"/>
      <c r="AKU3775" s="0"/>
      <c r="AKV3775" s="0"/>
      <c r="AKW3775" s="0"/>
      <c r="AKX3775" s="0"/>
      <c r="AKY3775" s="0"/>
      <c r="AKZ3775" s="0"/>
      <c r="ALA3775" s="0"/>
      <c r="ALB3775" s="0"/>
      <c r="ALC3775" s="0"/>
      <c r="ALD3775" s="0"/>
      <c r="ALE3775" s="0"/>
      <c r="ALF3775" s="0"/>
      <c r="ALG3775" s="0"/>
      <c r="ALH3775" s="0"/>
      <c r="ALI3775" s="0"/>
      <c r="ALJ3775" s="0"/>
      <c r="ALK3775" s="0"/>
      <c r="ALL3775" s="0"/>
      <c r="ALM3775" s="0"/>
      <c r="ALN3775" s="0"/>
      <c r="ALO3775" s="0"/>
      <c r="ALP3775" s="0"/>
      <c r="ALQ3775" s="0"/>
      <c r="ALR3775" s="0"/>
      <c r="ALS3775" s="0"/>
      <c r="ALT3775" s="0"/>
      <c r="ALU3775" s="0"/>
      <c r="ALV3775" s="0"/>
      <c r="ALW3775" s="0"/>
      <c r="ALX3775" s="0"/>
      <c r="ALY3775" s="0"/>
      <c r="ALZ3775" s="0"/>
      <c r="AMA3775" s="0"/>
      <c r="AMB3775" s="0"/>
      <c r="AMC3775" s="0"/>
      <c r="AMD3775" s="0"/>
      <c r="AME3775" s="0"/>
      <c r="AMF3775" s="0"/>
      <c r="AMG3775" s="0"/>
      <c r="AMH3775" s="0"/>
      <c r="AMI3775" s="0"/>
    </row>
    <row r="3776" customFormat="false" ht="12.75" hidden="false" customHeight="false" outlineLevel="0" collapsed="false">
      <c r="A3776" s="1" t="s">
        <v>3960</v>
      </c>
      <c r="C3776" s="99" t="s">
        <v>3965</v>
      </c>
      <c r="D3776" s="100"/>
      <c r="E3776" s="72" t="n">
        <v>2.3</v>
      </c>
      <c r="F3776" s="73" t="n">
        <v>8.6</v>
      </c>
      <c r="G3776" s="72" t="s">
        <v>3947</v>
      </c>
      <c r="I3776" s="3"/>
      <c r="BM3776" s="0"/>
      <c r="BN3776" s="0"/>
      <c r="BO3776" s="0"/>
      <c r="BP3776" s="0"/>
      <c r="BQ3776" s="0"/>
      <c r="BR3776" s="0"/>
      <c r="BS3776" s="0"/>
      <c r="BT3776" s="0"/>
      <c r="BU3776" s="0"/>
      <c r="BV3776" s="0"/>
      <c r="BW3776" s="0"/>
      <c r="BX3776" s="0"/>
      <c r="BY3776" s="0"/>
      <c r="BZ3776" s="0"/>
      <c r="CA3776" s="0"/>
      <c r="CB3776" s="0"/>
      <c r="CC3776" s="0"/>
      <c r="CD3776" s="0"/>
      <c r="CE3776" s="0"/>
      <c r="CF3776" s="0"/>
      <c r="CG3776" s="0"/>
      <c r="CH3776" s="0"/>
      <c r="CI3776" s="0"/>
      <c r="CJ3776" s="0"/>
      <c r="CK3776" s="0"/>
      <c r="CL3776" s="0"/>
      <c r="CM3776" s="0"/>
      <c r="CN3776" s="0"/>
      <c r="CO3776" s="0"/>
      <c r="CP3776" s="0"/>
      <c r="CQ3776" s="0"/>
      <c r="CR3776" s="0"/>
      <c r="CS3776" s="0"/>
      <c r="CT3776" s="0"/>
      <c r="CU3776" s="0"/>
      <c r="CV3776" s="0"/>
      <c r="CW3776" s="0"/>
      <c r="CX3776" s="0"/>
      <c r="CY3776" s="0"/>
      <c r="CZ3776" s="0"/>
      <c r="DA3776" s="0"/>
      <c r="DB3776" s="0"/>
      <c r="DC3776" s="0"/>
      <c r="DD3776" s="0"/>
      <c r="DE3776" s="0"/>
      <c r="DF3776" s="0"/>
      <c r="DG3776" s="0"/>
      <c r="DH3776" s="0"/>
      <c r="DI3776" s="0"/>
      <c r="DJ3776" s="0"/>
      <c r="DK3776" s="0"/>
      <c r="DL3776" s="0"/>
      <c r="DM3776" s="0"/>
      <c r="DN3776" s="0"/>
      <c r="DO3776" s="0"/>
      <c r="DP3776" s="0"/>
      <c r="DQ3776" s="0"/>
      <c r="DR3776" s="0"/>
      <c r="DS3776" s="0"/>
      <c r="DT3776" s="0"/>
      <c r="DU3776" s="0"/>
      <c r="DV3776" s="0"/>
      <c r="DW3776" s="0"/>
      <c r="DX3776" s="0"/>
      <c r="DY3776" s="0"/>
      <c r="DZ3776" s="0"/>
      <c r="EA3776" s="0"/>
      <c r="EB3776" s="0"/>
      <c r="EC3776" s="0"/>
      <c r="ED3776" s="0"/>
      <c r="EE3776" s="0"/>
      <c r="EF3776" s="0"/>
      <c r="EG3776" s="0"/>
      <c r="EH3776" s="0"/>
      <c r="EI3776" s="0"/>
      <c r="EJ3776" s="0"/>
      <c r="EK3776" s="0"/>
      <c r="EL3776" s="0"/>
      <c r="EM3776" s="0"/>
      <c r="EN3776" s="0"/>
      <c r="EO3776" s="0"/>
      <c r="EP3776" s="0"/>
      <c r="EQ3776" s="0"/>
      <c r="ER3776" s="0"/>
      <c r="ES3776" s="0"/>
      <c r="ET3776" s="0"/>
      <c r="EU3776" s="0"/>
      <c r="EV3776" s="0"/>
      <c r="EW3776" s="0"/>
      <c r="EX3776" s="0"/>
      <c r="EY3776" s="0"/>
      <c r="EZ3776" s="0"/>
      <c r="FA3776" s="0"/>
      <c r="FB3776" s="0"/>
      <c r="FC3776" s="0"/>
      <c r="FD3776" s="0"/>
      <c r="FE3776" s="0"/>
      <c r="FF3776" s="0"/>
      <c r="FG3776" s="0"/>
      <c r="FH3776" s="0"/>
      <c r="FI3776" s="0"/>
      <c r="FJ3776" s="0"/>
      <c r="FK3776" s="0"/>
      <c r="FL3776" s="0"/>
      <c r="FM3776" s="0"/>
      <c r="FN3776" s="0"/>
      <c r="FO3776" s="0"/>
      <c r="FP3776" s="0"/>
      <c r="FQ3776" s="0"/>
      <c r="FR3776" s="0"/>
      <c r="FS3776" s="0"/>
      <c r="FT3776" s="0"/>
      <c r="FU3776" s="0"/>
      <c r="FV3776" s="0"/>
      <c r="FW3776" s="0"/>
      <c r="FX3776" s="0"/>
      <c r="FY3776" s="0"/>
      <c r="FZ3776" s="0"/>
      <c r="GA3776" s="0"/>
      <c r="GB3776" s="0"/>
      <c r="GC3776" s="0"/>
      <c r="GD3776" s="0"/>
      <c r="GE3776" s="0"/>
      <c r="GF3776" s="0"/>
      <c r="GG3776" s="0"/>
      <c r="GH3776" s="0"/>
      <c r="GI3776" s="0"/>
      <c r="GJ3776" s="0"/>
      <c r="GK3776" s="0"/>
      <c r="GL3776" s="0"/>
      <c r="GM3776" s="0"/>
      <c r="GN3776" s="0"/>
      <c r="GO3776" s="0"/>
      <c r="GP3776" s="0"/>
      <c r="GQ3776" s="0"/>
      <c r="GR3776" s="0"/>
      <c r="GS3776" s="0"/>
      <c r="GT3776" s="0"/>
      <c r="GU3776" s="0"/>
      <c r="GV3776" s="0"/>
      <c r="GW3776" s="0"/>
      <c r="GX3776" s="0"/>
      <c r="GY3776" s="0"/>
      <c r="GZ3776" s="0"/>
      <c r="HA3776" s="0"/>
      <c r="HB3776" s="0"/>
      <c r="HC3776" s="0"/>
      <c r="HD3776" s="0"/>
      <c r="HE3776" s="0"/>
      <c r="HF3776" s="0"/>
      <c r="HG3776" s="0"/>
      <c r="HH3776" s="0"/>
      <c r="HI3776" s="0"/>
      <c r="HJ3776" s="0"/>
      <c r="HK3776" s="0"/>
      <c r="HL3776" s="0"/>
      <c r="HM3776" s="0"/>
      <c r="HN3776" s="0"/>
      <c r="HO3776" s="0"/>
      <c r="HP3776" s="0"/>
      <c r="HQ3776" s="0"/>
      <c r="HR3776" s="0"/>
      <c r="HS3776" s="0"/>
      <c r="HT3776" s="0"/>
      <c r="HU3776" s="0"/>
      <c r="HV3776" s="0"/>
      <c r="HW3776" s="0"/>
      <c r="HX3776" s="0"/>
      <c r="HY3776" s="0"/>
      <c r="HZ3776" s="0"/>
      <c r="IA3776" s="0"/>
      <c r="IB3776" s="0"/>
      <c r="IC3776" s="0"/>
      <c r="ID3776" s="0"/>
      <c r="IE3776" s="0"/>
      <c r="IF3776" s="0"/>
      <c r="IG3776" s="0"/>
      <c r="IH3776" s="0"/>
      <c r="II3776" s="0"/>
      <c r="IJ3776" s="0"/>
      <c r="IK3776" s="0"/>
      <c r="IL3776" s="0"/>
      <c r="IM3776" s="0"/>
      <c r="IN3776" s="0"/>
      <c r="IO3776" s="0"/>
      <c r="IP3776" s="0"/>
      <c r="IQ3776" s="0"/>
      <c r="IR3776" s="0"/>
      <c r="IS3776" s="0"/>
      <c r="IT3776" s="0"/>
      <c r="IU3776" s="0"/>
      <c r="IV3776" s="0"/>
      <c r="IW3776" s="0"/>
      <c r="IX3776" s="0"/>
      <c r="IY3776" s="0"/>
      <c r="IZ3776" s="0"/>
      <c r="JA3776" s="0"/>
      <c r="JB3776" s="0"/>
      <c r="JC3776" s="0"/>
      <c r="JD3776" s="0"/>
      <c r="JE3776" s="0"/>
      <c r="JF3776" s="0"/>
      <c r="JG3776" s="0"/>
      <c r="JH3776" s="0"/>
      <c r="JI3776" s="0"/>
      <c r="JJ3776" s="0"/>
      <c r="JK3776" s="0"/>
      <c r="JL3776" s="0"/>
      <c r="JM3776" s="0"/>
      <c r="JN3776" s="0"/>
      <c r="JO3776" s="0"/>
      <c r="JP3776" s="0"/>
      <c r="JQ3776" s="0"/>
      <c r="JR3776" s="0"/>
      <c r="JS3776" s="0"/>
      <c r="JT3776" s="0"/>
      <c r="JU3776" s="0"/>
      <c r="JV3776" s="0"/>
      <c r="JW3776" s="0"/>
      <c r="JX3776" s="0"/>
      <c r="JY3776" s="0"/>
      <c r="JZ3776" s="0"/>
      <c r="KA3776" s="0"/>
      <c r="KB3776" s="0"/>
      <c r="KC3776" s="0"/>
      <c r="KD3776" s="0"/>
      <c r="KE3776" s="0"/>
      <c r="KF3776" s="0"/>
      <c r="KG3776" s="0"/>
      <c r="KH3776" s="0"/>
      <c r="KI3776" s="0"/>
      <c r="KJ3776" s="0"/>
      <c r="KK3776" s="0"/>
      <c r="KL3776" s="0"/>
      <c r="KM3776" s="0"/>
      <c r="KN3776" s="0"/>
      <c r="KO3776" s="0"/>
      <c r="KP3776" s="0"/>
      <c r="KQ3776" s="0"/>
      <c r="KR3776" s="0"/>
      <c r="KS3776" s="0"/>
      <c r="KT3776" s="0"/>
      <c r="KU3776" s="0"/>
      <c r="KV3776" s="0"/>
      <c r="KW3776" s="0"/>
      <c r="KX3776" s="0"/>
      <c r="KY3776" s="0"/>
      <c r="KZ3776" s="0"/>
      <c r="LA3776" s="0"/>
      <c r="LB3776" s="0"/>
      <c r="LC3776" s="0"/>
      <c r="LD3776" s="0"/>
      <c r="LE3776" s="0"/>
      <c r="LF3776" s="0"/>
      <c r="LG3776" s="0"/>
      <c r="LH3776" s="0"/>
      <c r="LI3776" s="0"/>
      <c r="LJ3776" s="0"/>
      <c r="LK3776" s="0"/>
      <c r="LL3776" s="0"/>
      <c r="LM3776" s="0"/>
      <c r="LN3776" s="0"/>
      <c r="LO3776" s="0"/>
      <c r="LP3776" s="0"/>
      <c r="LQ3776" s="0"/>
      <c r="LR3776" s="0"/>
      <c r="LS3776" s="0"/>
      <c r="LT3776" s="0"/>
      <c r="LU3776" s="0"/>
      <c r="LV3776" s="0"/>
      <c r="LW3776" s="0"/>
      <c r="LX3776" s="0"/>
      <c r="LY3776" s="0"/>
      <c r="LZ3776" s="0"/>
      <c r="MA3776" s="0"/>
      <c r="MB3776" s="0"/>
      <c r="MC3776" s="0"/>
      <c r="MD3776" s="0"/>
      <c r="ME3776" s="0"/>
      <c r="MF3776" s="0"/>
      <c r="MG3776" s="0"/>
      <c r="MH3776" s="0"/>
      <c r="MI3776" s="0"/>
      <c r="MJ3776" s="0"/>
      <c r="MK3776" s="0"/>
      <c r="ML3776" s="0"/>
      <c r="MM3776" s="0"/>
      <c r="MN3776" s="0"/>
      <c r="MO3776" s="0"/>
      <c r="MP3776" s="0"/>
      <c r="MQ3776" s="0"/>
      <c r="MR3776" s="0"/>
      <c r="MS3776" s="0"/>
      <c r="MT3776" s="0"/>
      <c r="MU3776" s="0"/>
      <c r="MV3776" s="0"/>
      <c r="MW3776" s="0"/>
      <c r="MX3776" s="0"/>
      <c r="MY3776" s="0"/>
      <c r="MZ3776" s="0"/>
      <c r="NA3776" s="0"/>
      <c r="NB3776" s="0"/>
      <c r="NC3776" s="0"/>
      <c r="ND3776" s="0"/>
      <c r="NE3776" s="0"/>
      <c r="NF3776" s="0"/>
      <c r="NG3776" s="0"/>
      <c r="NH3776" s="0"/>
      <c r="NI3776" s="0"/>
      <c r="NJ3776" s="0"/>
      <c r="NK3776" s="0"/>
      <c r="NL3776" s="0"/>
      <c r="NM3776" s="0"/>
      <c r="NN3776" s="0"/>
      <c r="NO3776" s="0"/>
      <c r="NP3776" s="0"/>
      <c r="NQ3776" s="0"/>
      <c r="NR3776" s="0"/>
      <c r="NS3776" s="0"/>
      <c r="NT3776" s="0"/>
      <c r="NU3776" s="0"/>
      <c r="NV3776" s="0"/>
      <c r="NW3776" s="0"/>
      <c r="NX3776" s="0"/>
      <c r="NY3776" s="0"/>
      <c r="NZ3776" s="0"/>
      <c r="OA3776" s="0"/>
      <c r="OB3776" s="0"/>
      <c r="OC3776" s="0"/>
      <c r="OD3776" s="0"/>
      <c r="OE3776" s="0"/>
      <c r="OF3776" s="0"/>
      <c r="OG3776" s="0"/>
      <c r="OH3776" s="0"/>
      <c r="OI3776" s="0"/>
      <c r="OJ3776" s="0"/>
      <c r="OK3776" s="0"/>
      <c r="OL3776" s="0"/>
      <c r="OM3776" s="0"/>
      <c r="ON3776" s="0"/>
      <c r="OO3776" s="0"/>
      <c r="OP3776" s="0"/>
      <c r="OQ3776" s="0"/>
      <c r="OR3776" s="0"/>
      <c r="OS3776" s="0"/>
      <c r="OT3776" s="0"/>
      <c r="OU3776" s="0"/>
      <c r="OV3776" s="0"/>
      <c r="OW3776" s="0"/>
      <c r="OX3776" s="0"/>
      <c r="OY3776" s="0"/>
      <c r="OZ3776" s="0"/>
      <c r="PA3776" s="0"/>
      <c r="PB3776" s="0"/>
      <c r="PC3776" s="0"/>
      <c r="PD3776" s="0"/>
      <c r="PE3776" s="0"/>
      <c r="PF3776" s="0"/>
      <c r="PG3776" s="0"/>
      <c r="PH3776" s="0"/>
      <c r="PI3776" s="0"/>
      <c r="PJ3776" s="0"/>
      <c r="PK3776" s="0"/>
      <c r="PL3776" s="0"/>
      <c r="PM3776" s="0"/>
      <c r="PN3776" s="0"/>
      <c r="PO3776" s="0"/>
      <c r="PP3776" s="0"/>
      <c r="PQ3776" s="0"/>
      <c r="PR3776" s="0"/>
      <c r="PS3776" s="0"/>
      <c r="PT3776" s="0"/>
      <c r="PU3776" s="0"/>
      <c r="PV3776" s="0"/>
      <c r="PW3776" s="0"/>
      <c r="PX3776" s="0"/>
      <c r="PY3776" s="0"/>
      <c r="PZ3776" s="0"/>
      <c r="QA3776" s="0"/>
      <c r="QB3776" s="0"/>
      <c r="QC3776" s="0"/>
      <c r="QD3776" s="0"/>
      <c r="QE3776" s="0"/>
      <c r="QF3776" s="0"/>
      <c r="QG3776" s="0"/>
      <c r="QH3776" s="0"/>
      <c r="QI3776" s="0"/>
      <c r="QJ3776" s="0"/>
      <c r="QK3776" s="0"/>
      <c r="QL3776" s="0"/>
      <c r="QM3776" s="0"/>
      <c r="QN3776" s="0"/>
      <c r="QO3776" s="0"/>
      <c r="QP3776" s="0"/>
      <c r="QQ3776" s="0"/>
      <c r="QR3776" s="0"/>
      <c r="QS3776" s="0"/>
      <c r="QT3776" s="0"/>
      <c r="QU3776" s="0"/>
      <c r="QV3776" s="0"/>
      <c r="QW3776" s="0"/>
      <c r="QX3776" s="0"/>
      <c r="QY3776" s="0"/>
      <c r="QZ3776" s="0"/>
      <c r="RA3776" s="0"/>
      <c r="RB3776" s="0"/>
      <c r="RC3776" s="0"/>
      <c r="RD3776" s="0"/>
      <c r="RE3776" s="0"/>
      <c r="RF3776" s="0"/>
      <c r="RG3776" s="0"/>
      <c r="RH3776" s="0"/>
      <c r="RI3776" s="0"/>
      <c r="RJ3776" s="0"/>
      <c r="RK3776" s="0"/>
      <c r="RL3776" s="0"/>
      <c r="RM3776" s="0"/>
      <c r="RN3776" s="0"/>
      <c r="RO3776" s="0"/>
      <c r="RP3776" s="0"/>
      <c r="RQ3776" s="0"/>
      <c r="RR3776" s="0"/>
      <c r="RS3776" s="0"/>
      <c r="RT3776" s="0"/>
      <c r="RU3776" s="0"/>
      <c r="RV3776" s="0"/>
      <c r="RW3776" s="0"/>
      <c r="RX3776" s="0"/>
      <c r="RY3776" s="0"/>
      <c r="RZ3776" s="0"/>
      <c r="SA3776" s="0"/>
      <c r="SB3776" s="0"/>
      <c r="SC3776" s="0"/>
      <c r="SD3776" s="0"/>
      <c r="SE3776" s="0"/>
      <c r="SF3776" s="0"/>
      <c r="SG3776" s="0"/>
      <c r="SH3776" s="0"/>
      <c r="SI3776" s="0"/>
      <c r="SJ3776" s="0"/>
      <c r="SK3776" s="0"/>
      <c r="SL3776" s="0"/>
      <c r="SM3776" s="0"/>
      <c r="SN3776" s="0"/>
      <c r="SO3776" s="0"/>
      <c r="SP3776" s="0"/>
      <c r="SQ3776" s="0"/>
      <c r="SR3776" s="0"/>
      <c r="SS3776" s="0"/>
      <c r="ST3776" s="0"/>
      <c r="SU3776" s="0"/>
      <c r="SV3776" s="0"/>
      <c r="SW3776" s="0"/>
      <c r="SX3776" s="0"/>
      <c r="SY3776" s="0"/>
      <c r="SZ3776" s="0"/>
      <c r="TA3776" s="0"/>
      <c r="TB3776" s="0"/>
      <c r="TC3776" s="0"/>
      <c r="TD3776" s="0"/>
      <c r="TE3776" s="0"/>
      <c r="TF3776" s="0"/>
      <c r="TG3776" s="0"/>
      <c r="TH3776" s="0"/>
      <c r="TI3776" s="0"/>
      <c r="TJ3776" s="0"/>
      <c r="TK3776" s="0"/>
      <c r="TL3776" s="0"/>
      <c r="TM3776" s="0"/>
      <c r="TN3776" s="0"/>
      <c r="TO3776" s="0"/>
      <c r="TP3776" s="0"/>
      <c r="TQ3776" s="0"/>
      <c r="TR3776" s="0"/>
      <c r="TS3776" s="0"/>
      <c r="TT3776" s="0"/>
      <c r="TU3776" s="0"/>
      <c r="TV3776" s="0"/>
      <c r="TW3776" s="0"/>
      <c r="TX3776" s="0"/>
      <c r="TY3776" s="0"/>
      <c r="TZ3776" s="0"/>
      <c r="UA3776" s="0"/>
      <c r="UB3776" s="0"/>
      <c r="UC3776" s="0"/>
      <c r="UD3776" s="0"/>
      <c r="UE3776" s="0"/>
      <c r="UF3776" s="0"/>
      <c r="UG3776" s="0"/>
      <c r="UH3776" s="0"/>
      <c r="UI3776" s="0"/>
      <c r="UJ3776" s="0"/>
      <c r="UK3776" s="0"/>
      <c r="UL3776" s="0"/>
      <c r="UM3776" s="0"/>
      <c r="UN3776" s="0"/>
      <c r="UO3776" s="0"/>
      <c r="UP3776" s="0"/>
      <c r="UQ3776" s="0"/>
      <c r="UR3776" s="0"/>
      <c r="US3776" s="0"/>
      <c r="UT3776" s="0"/>
      <c r="UU3776" s="0"/>
      <c r="UV3776" s="0"/>
      <c r="UW3776" s="0"/>
      <c r="UX3776" s="0"/>
      <c r="UY3776" s="0"/>
      <c r="UZ3776" s="0"/>
      <c r="VA3776" s="0"/>
      <c r="VB3776" s="0"/>
      <c r="VC3776" s="0"/>
      <c r="VD3776" s="0"/>
      <c r="VE3776" s="0"/>
      <c r="VF3776" s="0"/>
      <c r="VG3776" s="0"/>
      <c r="VH3776" s="0"/>
      <c r="VI3776" s="0"/>
      <c r="VJ3776" s="0"/>
      <c r="VK3776" s="0"/>
      <c r="VL3776" s="0"/>
      <c r="VM3776" s="0"/>
      <c r="VN3776" s="0"/>
      <c r="VO3776" s="0"/>
      <c r="VP3776" s="0"/>
      <c r="VQ3776" s="0"/>
      <c r="VR3776" s="0"/>
      <c r="VS3776" s="0"/>
      <c r="VT3776" s="0"/>
      <c r="VU3776" s="0"/>
      <c r="VV3776" s="0"/>
      <c r="VW3776" s="0"/>
      <c r="VX3776" s="0"/>
      <c r="VY3776" s="0"/>
      <c r="VZ3776" s="0"/>
      <c r="WA3776" s="0"/>
      <c r="WB3776" s="0"/>
      <c r="WC3776" s="0"/>
      <c r="WD3776" s="0"/>
      <c r="WE3776" s="0"/>
      <c r="WF3776" s="0"/>
      <c r="WG3776" s="0"/>
      <c r="WH3776" s="0"/>
      <c r="WI3776" s="0"/>
      <c r="WJ3776" s="0"/>
      <c r="WK3776" s="0"/>
      <c r="WL3776" s="0"/>
      <c r="WM3776" s="0"/>
      <c r="WN3776" s="0"/>
      <c r="WO3776" s="0"/>
      <c r="WP3776" s="0"/>
      <c r="WQ3776" s="0"/>
      <c r="WR3776" s="0"/>
      <c r="WS3776" s="0"/>
      <c r="WT3776" s="0"/>
      <c r="WU3776" s="0"/>
      <c r="WV3776" s="0"/>
      <c r="WW3776" s="0"/>
      <c r="WX3776" s="0"/>
      <c r="WY3776" s="0"/>
      <c r="WZ3776" s="0"/>
      <c r="XA3776" s="0"/>
      <c r="XB3776" s="0"/>
      <c r="XC3776" s="0"/>
      <c r="XD3776" s="0"/>
      <c r="XE3776" s="0"/>
      <c r="XF3776" s="0"/>
      <c r="XG3776" s="0"/>
      <c r="XH3776" s="0"/>
      <c r="XI3776" s="0"/>
      <c r="XJ3776" s="0"/>
      <c r="XK3776" s="0"/>
      <c r="XL3776" s="0"/>
      <c r="XM3776" s="0"/>
      <c r="XN3776" s="0"/>
      <c r="XO3776" s="0"/>
      <c r="XP3776" s="0"/>
      <c r="XQ3776" s="0"/>
      <c r="XR3776" s="0"/>
      <c r="XS3776" s="0"/>
      <c r="XT3776" s="0"/>
      <c r="XU3776" s="0"/>
      <c r="XV3776" s="0"/>
      <c r="XW3776" s="0"/>
      <c r="XX3776" s="0"/>
      <c r="XY3776" s="0"/>
      <c r="XZ3776" s="0"/>
      <c r="YA3776" s="0"/>
      <c r="YB3776" s="0"/>
      <c r="YC3776" s="0"/>
      <c r="YD3776" s="0"/>
      <c r="YE3776" s="0"/>
      <c r="YF3776" s="0"/>
      <c r="YG3776" s="0"/>
      <c r="YH3776" s="0"/>
      <c r="YI3776" s="0"/>
      <c r="YJ3776" s="0"/>
      <c r="YK3776" s="0"/>
      <c r="YL3776" s="0"/>
      <c r="YM3776" s="0"/>
      <c r="YN3776" s="0"/>
      <c r="YO3776" s="0"/>
      <c r="YP3776" s="0"/>
      <c r="YQ3776" s="0"/>
      <c r="YR3776" s="0"/>
      <c r="YS3776" s="0"/>
      <c r="YT3776" s="0"/>
      <c r="YU3776" s="0"/>
      <c r="YV3776" s="0"/>
      <c r="YW3776" s="0"/>
      <c r="YX3776" s="0"/>
      <c r="YY3776" s="0"/>
      <c r="YZ3776" s="0"/>
      <c r="ZA3776" s="0"/>
      <c r="ZB3776" s="0"/>
      <c r="ZC3776" s="0"/>
      <c r="ZD3776" s="0"/>
      <c r="ZE3776" s="0"/>
      <c r="ZF3776" s="0"/>
      <c r="ZG3776" s="0"/>
      <c r="ZH3776" s="0"/>
      <c r="ZI3776" s="0"/>
      <c r="ZJ3776" s="0"/>
      <c r="ZK3776" s="0"/>
      <c r="ZL3776" s="0"/>
      <c r="ZM3776" s="0"/>
      <c r="ZN3776" s="0"/>
      <c r="ZO3776" s="0"/>
      <c r="ZP3776" s="0"/>
      <c r="ZQ3776" s="0"/>
      <c r="ZR3776" s="0"/>
      <c r="ZS3776" s="0"/>
      <c r="ZT3776" s="0"/>
      <c r="ZU3776" s="0"/>
      <c r="ZV3776" s="0"/>
      <c r="ZW3776" s="0"/>
      <c r="ZX3776" s="0"/>
      <c r="ZY3776" s="0"/>
      <c r="ZZ3776" s="0"/>
      <c r="AAA3776" s="0"/>
      <c r="AAB3776" s="0"/>
      <c r="AAC3776" s="0"/>
      <c r="AAD3776" s="0"/>
      <c r="AAE3776" s="0"/>
      <c r="AAF3776" s="0"/>
      <c r="AAG3776" s="0"/>
      <c r="AAH3776" s="0"/>
      <c r="AAI3776" s="0"/>
      <c r="AAJ3776" s="0"/>
      <c r="AAK3776" s="0"/>
      <c r="AAL3776" s="0"/>
      <c r="AAM3776" s="0"/>
      <c r="AAN3776" s="0"/>
      <c r="AAO3776" s="0"/>
      <c r="AAP3776" s="0"/>
      <c r="AAQ3776" s="0"/>
      <c r="AAR3776" s="0"/>
      <c r="AAS3776" s="0"/>
      <c r="AAT3776" s="0"/>
      <c r="AAU3776" s="0"/>
      <c r="AAV3776" s="0"/>
      <c r="AAW3776" s="0"/>
      <c r="AAX3776" s="0"/>
      <c r="AAY3776" s="0"/>
      <c r="AAZ3776" s="0"/>
      <c r="ABA3776" s="0"/>
      <c r="ABB3776" s="0"/>
      <c r="ABC3776" s="0"/>
      <c r="ABD3776" s="0"/>
      <c r="ABE3776" s="0"/>
      <c r="ABF3776" s="0"/>
      <c r="ABG3776" s="0"/>
      <c r="ABH3776" s="0"/>
      <c r="ABI3776" s="0"/>
      <c r="ABJ3776" s="0"/>
      <c r="ABK3776" s="0"/>
      <c r="ABL3776" s="0"/>
      <c r="ABM3776" s="0"/>
      <c r="ABN3776" s="0"/>
      <c r="ABO3776" s="0"/>
      <c r="ABP3776" s="0"/>
      <c r="ABQ3776" s="0"/>
      <c r="ABR3776" s="0"/>
      <c r="ABS3776" s="0"/>
      <c r="ABT3776" s="0"/>
      <c r="ABU3776" s="0"/>
      <c r="ABV3776" s="0"/>
      <c r="ABW3776" s="0"/>
      <c r="ABX3776" s="0"/>
      <c r="ABY3776" s="0"/>
      <c r="ABZ3776" s="0"/>
      <c r="ACA3776" s="0"/>
      <c r="ACB3776" s="0"/>
      <c r="ACC3776" s="0"/>
      <c r="ACD3776" s="0"/>
      <c r="ACE3776" s="0"/>
      <c r="ACF3776" s="0"/>
      <c r="ACG3776" s="0"/>
      <c r="ACH3776" s="0"/>
      <c r="ACI3776" s="0"/>
      <c r="ACJ3776" s="0"/>
      <c r="ACK3776" s="0"/>
      <c r="ACL3776" s="0"/>
      <c r="ACM3776" s="0"/>
      <c r="ACN3776" s="0"/>
      <c r="ACO3776" s="0"/>
      <c r="ACP3776" s="0"/>
      <c r="ACQ3776" s="0"/>
      <c r="ACR3776" s="0"/>
      <c r="ACS3776" s="0"/>
      <c r="ACT3776" s="0"/>
      <c r="ACU3776" s="0"/>
      <c r="ACV3776" s="0"/>
      <c r="ACW3776" s="0"/>
      <c r="ACX3776" s="0"/>
      <c r="ACY3776" s="0"/>
      <c r="ACZ3776" s="0"/>
      <c r="ADA3776" s="0"/>
      <c r="ADB3776" s="0"/>
      <c r="ADC3776" s="0"/>
      <c r="ADD3776" s="0"/>
      <c r="ADE3776" s="0"/>
      <c r="ADF3776" s="0"/>
      <c r="ADG3776" s="0"/>
      <c r="ADH3776" s="0"/>
      <c r="ADI3776" s="0"/>
      <c r="ADJ3776" s="0"/>
      <c r="ADK3776" s="0"/>
      <c r="ADL3776" s="0"/>
      <c r="ADM3776" s="0"/>
      <c r="ADN3776" s="0"/>
      <c r="ADO3776" s="0"/>
      <c r="ADP3776" s="0"/>
      <c r="ADQ3776" s="0"/>
      <c r="ADR3776" s="0"/>
      <c r="ADS3776" s="0"/>
      <c r="ADT3776" s="0"/>
      <c r="ADU3776" s="0"/>
      <c r="ADV3776" s="0"/>
      <c r="ADW3776" s="0"/>
      <c r="ADX3776" s="0"/>
      <c r="ADY3776" s="0"/>
      <c r="ADZ3776" s="0"/>
      <c r="AEA3776" s="0"/>
      <c r="AEB3776" s="0"/>
      <c r="AEC3776" s="0"/>
      <c r="AED3776" s="0"/>
      <c r="AEE3776" s="0"/>
      <c r="AEF3776" s="0"/>
      <c r="AEG3776" s="0"/>
      <c r="AEH3776" s="0"/>
      <c r="AEI3776" s="0"/>
      <c r="AEJ3776" s="0"/>
      <c r="AEK3776" s="0"/>
      <c r="AEL3776" s="0"/>
      <c r="AEM3776" s="0"/>
      <c r="AEN3776" s="0"/>
      <c r="AEO3776" s="0"/>
      <c r="AEP3776" s="0"/>
      <c r="AEQ3776" s="0"/>
      <c r="AER3776" s="0"/>
      <c r="AES3776" s="0"/>
      <c r="AET3776" s="0"/>
      <c r="AEU3776" s="0"/>
      <c r="AEV3776" s="0"/>
      <c r="AEW3776" s="0"/>
      <c r="AEX3776" s="0"/>
      <c r="AEY3776" s="0"/>
      <c r="AEZ3776" s="0"/>
      <c r="AFA3776" s="0"/>
      <c r="AFB3776" s="0"/>
      <c r="AFC3776" s="0"/>
      <c r="AFD3776" s="0"/>
      <c r="AFE3776" s="0"/>
      <c r="AFF3776" s="0"/>
      <c r="AFG3776" s="0"/>
      <c r="AFH3776" s="0"/>
      <c r="AFI3776" s="0"/>
      <c r="AFJ3776" s="0"/>
      <c r="AFK3776" s="0"/>
      <c r="AFL3776" s="0"/>
      <c r="AFM3776" s="0"/>
      <c r="AFN3776" s="0"/>
      <c r="AFO3776" s="0"/>
      <c r="AFP3776" s="0"/>
      <c r="AFQ3776" s="0"/>
      <c r="AFR3776" s="0"/>
      <c r="AFS3776" s="0"/>
      <c r="AFT3776" s="0"/>
      <c r="AFU3776" s="0"/>
      <c r="AFV3776" s="0"/>
      <c r="AFW3776" s="0"/>
      <c r="AFX3776" s="0"/>
      <c r="AFY3776" s="0"/>
      <c r="AFZ3776" s="0"/>
      <c r="AGA3776" s="0"/>
      <c r="AGB3776" s="0"/>
      <c r="AGC3776" s="0"/>
      <c r="AGD3776" s="0"/>
      <c r="AGE3776" s="0"/>
      <c r="AGF3776" s="0"/>
      <c r="AGG3776" s="0"/>
      <c r="AGH3776" s="0"/>
      <c r="AGI3776" s="0"/>
      <c r="AGJ3776" s="0"/>
      <c r="AGK3776" s="0"/>
      <c r="AGL3776" s="0"/>
      <c r="AGM3776" s="0"/>
      <c r="AGN3776" s="0"/>
      <c r="AGO3776" s="0"/>
      <c r="AGP3776" s="0"/>
      <c r="AGQ3776" s="0"/>
      <c r="AGR3776" s="0"/>
      <c r="AGS3776" s="0"/>
      <c r="AGT3776" s="0"/>
      <c r="AGU3776" s="0"/>
      <c r="AGV3776" s="0"/>
      <c r="AGW3776" s="0"/>
      <c r="AGX3776" s="0"/>
      <c r="AGY3776" s="0"/>
      <c r="AGZ3776" s="0"/>
      <c r="AHA3776" s="0"/>
      <c r="AHB3776" s="0"/>
      <c r="AHC3776" s="0"/>
      <c r="AHD3776" s="0"/>
      <c r="AHE3776" s="0"/>
      <c r="AHF3776" s="0"/>
      <c r="AHG3776" s="0"/>
      <c r="AHH3776" s="0"/>
      <c r="AHI3776" s="0"/>
      <c r="AHJ3776" s="0"/>
      <c r="AHK3776" s="0"/>
      <c r="AHL3776" s="0"/>
      <c r="AHM3776" s="0"/>
      <c r="AHN3776" s="0"/>
      <c r="AHO3776" s="0"/>
      <c r="AHP3776" s="0"/>
      <c r="AHQ3776" s="0"/>
      <c r="AHR3776" s="0"/>
      <c r="AHS3776" s="0"/>
      <c r="AHT3776" s="0"/>
      <c r="AHU3776" s="0"/>
      <c r="AHV3776" s="0"/>
      <c r="AHW3776" s="0"/>
      <c r="AHX3776" s="0"/>
      <c r="AHY3776" s="0"/>
      <c r="AHZ3776" s="0"/>
      <c r="AIA3776" s="0"/>
      <c r="AIB3776" s="0"/>
      <c r="AIC3776" s="0"/>
      <c r="AID3776" s="0"/>
      <c r="AIE3776" s="0"/>
      <c r="AIF3776" s="0"/>
      <c r="AIG3776" s="0"/>
      <c r="AIH3776" s="0"/>
      <c r="AII3776" s="0"/>
      <c r="AIJ3776" s="0"/>
      <c r="AIK3776" s="0"/>
      <c r="AIL3776" s="0"/>
      <c r="AIM3776" s="0"/>
      <c r="AIN3776" s="0"/>
      <c r="AIO3776" s="0"/>
      <c r="AIP3776" s="0"/>
      <c r="AIQ3776" s="0"/>
      <c r="AIR3776" s="0"/>
      <c r="AIS3776" s="0"/>
      <c r="AIT3776" s="0"/>
      <c r="AIU3776" s="0"/>
      <c r="AIV3776" s="0"/>
      <c r="AIW3776" s="0"/>
      <c r="AIX3776" s="0"/>
      <c r="AIY3776" s="0"/>
      <c r="AIZ3776" s="0"/>
      <c r="AJA3776" s="0"/>
      <c r="AJB3776" s="0"/>
      <c r="AJC3776" s="0"/>
      <c r="AJD3776" s="0"/>
      <c r="AJE3776" s="0"/>
      <c r="AJF3776" s="0"/>
      <c r="AJG3776" s="0"/>
      <c r="AJH3776" s="0"/>
      <c r="AJI3776" s="0"/>
      <c r="AJJ3776" s="0"/>
      <c r="AJK3776" s="0"/>
      <c r="AJL3776" s="0"/>
      <c r="AJM3776" s="0"/>
      <c r="AJN3776" s="0"/>
      <c r="AJO3776" s="0"/>
      <c r="AJP3776" s="0"/>
      <c r="AJQ3776" s="0"/>
      <c r="AJR3776" s="0"/>
      <c r="AJS3776" s="0"/>
      <c r="AJT3776" s="0"/>
      <c r="AJU3776" s="0"/>
      <c r="AJV3776" s="0"/>
      <c r="AJW3776" s="0"/>
      <c r="AJX3776" s="0"/>
      <c r="AJY3776" s="0"/>
      <c r="AJZ3776" s="0"/>
      <c r="AKA3776" s="0"/>
      <c r="AKB3776" s="0"/>
      <c r="AKC3776" s="0"/>
      <c r="AKD3776" s="0"/>
      <c r="AKE3776" s="0"/>
      <c r="AKF3776" s="0"/>
      <c r="AKG3776" s="0"/>
      <c r="AKH3776" s="0"/>
      <c r="AKI3776" s="0"/>
      <c r="AKJ3776" s="0"/>
      <c r="AKK3776" s="0"/>
      <c r="AKL3776" s="0"/>
      <c r="AKM3776" s="0"/>
      <c r="AKN3776" s="0"/>
      <c r="AKO3776" s="0"/>
      <c r="AKP3776" s="0"/>
      <c r="AKQ3776" s="0"/>
      <c r="AKR3776" s="0"/>
      <c r="AKS3776" s="0"/>
      <c r="AKT3776" s="0"/>
      <c r="AKU3776" s="0"/>
      <c r="AKV3776" s="0"/>
      <c r="AKW3776" s="0"/>
      <c r="AKX3776" s="0"/>
      <c r="AKY3776" s="0"/>
      <c r="AKZ3776" s="0"/>
      <c r="ALA3776" s="0"/>
      <c r="ALB3776" s="0"/>
      <c r="ALC3776" s="0"/>
      <c r="ALD3776" s="0"/>
      <c r="ALE3776" s="0"/>
      <c r="ALF3776" s="0"/>
      <c r="ALG3776" s="0"/>
      <c r="ALH3776" s="0"/>
      <c r="ALI3776" s="0"/>
      <c r="ALJ3776" s="0"/>
      <c r="ALK3776" s="0"/>
      <c r="ALL3776" s="0"/>
      <c r="ALM3776" s="0"/>
      <c r="ALN3776" s="0"/>
      <c r="ALO3776" s="0"/>
      <c r="ALP3776" s="0"/>
      <c r="ALQ3776" s="0"/>
      <c r="ALR3776" s="0"/>
      <c r="ALS3776" s="0"/>
      <c r="ALT3776" s="0"/>
      <c r="ALU3776" s="0"/>
      <c r="ALV3776" s="0"/>
      <c r="ALW3776" s="0"/>
      <c r="ALX3776" s="0"/>
      <c r="ALY3776" s="0"/>
      <c r="ALZ3776" s="0"/>
      <c r="AMA3776" s="0"/>
      <c r="AMB3776" s="0"/>
      <c r="AMC3776" s="0"/>
      <c r="AMD3776" s="0"/>
      <c r="AME3776" s="0"/>
      <c r="AMF3776" s="0"/>
      <c r="AMG3776" s="0"/>
      <c r="AMH3776" s="0"/>
      <c r="AMI3776" s="0"/>
    </row>
    <row r="3777" customFormat="false" ht="12.75" hidden="false" customHeight="false" outlineLevel="0" collapsed="false">
      <c r="A3777" s="1" t="s">
        <v>3960</v>
      </c>
      <c r="C3777" s="99" t="s">
        <v>3966</v>
      </c>
      <c r="D3777" s="100"/>
      <c r="E3777" s="72" t="n">
        <v>2.3</v>
      </c>
      <c r="F3777" s="73" t="n">
        <v>9.9</v>
      </c>
      <c r="G3777" s="72" t="s">
        <v>3947</v>
      </c>
      <c r="I3777" s="3"/>
      <c r="BM3777" s="0"/>
      <c r="BN3777" s="0"/>
      <c r="BO3777" s="0"/>
      <c r="BP3777" s="0"/>
      <c r="BQ3777" s="0"/>
      <c r="BR3777" s="0"/>
      <c r="BS3777" s="0"/>
      <c r="BT3777" s="0"/>
      <c r="BU3777" s="0"/>
      <c r="BV3777" s="0"/>
      <c r="BW3777" s="0"/>
      <c r="BX3777" s="0"/>
      <c r="BY3777" s="0"/>
      <c r="BZ3777" s="0"/>
      <c r="CA3777" s="0"/>
      <c r="CB3777" s="0"/>
      <c r="CC3777" s="0"/>
      <c r="CD3777" s="0"/>
      <c r="CE3777" s="0"/>
      <c r="CF3777" s="0"/>
      <c r="CG3777" s="0"/>
      <c r="CH3777" s="0"/>
      <c r="CI3777" s="0"/>
      <c r="CJ3777" s="0"/>
      <c r="CK3777" s="0"/>
      <c r="CL3777" s="0"/>
      <c r="CM3777" s="0"/>
      <c r="CN3777" s="0"/>
      <c r="CO3777" s="0"/>
      <c r="CP3777" s="0"/>
      <c r="CQ3777" s="0"/>
      <c r="CR3777" s="0"/>
      <c r="CS3777" s="0"/>
      <c r="CT3777" s="0"/>
      <c r="CU3777" s="0"/>
      <c r="CV3777" s="0"/>
      <c r="CW3777" s="0"/>
      <c r="CX3777" s="0"/>
      <c r="CY3777" s="0"/>
      <c r="CZ3777" s="0"/>
      <c r="DA3777" s="0"/>
      <c r="DB3777" s="0"/>
      <c r="DC3777" s="0"/>
      <c r="DD3777" s="0"/>
      <c r="DE3777" s="0"/>
      <c r="DF3777" s="0"/>
      <c r="DG3777" s="0"/>
      <c r="DH3777" s="0"/>
      <c r="DI3777" s="0"/>
      <c r="DJ3777" s="0"/>
      <c r="DK3777" s="0"/>
      <c r="DL3777" s="0"/>
      <c r="DM3777" s="0"/>
      <c r="DN3777" s="0"/>
      <c r="DO3777" s="0"/>
      <c r="DP3777" s="0"/>
      <c r="DQ3777" s="0"/>
      <c r="DR3777" s="0"/>
      <c r="DS3777" s="0"/>
      <c r="DT3777" s="0"/>
      <c r="DU3777" s="0"/>
      <c r="DV3777" s="0"/>
      <c r="DW3777" s="0"/>
      <c r="DX3777" s="0"/>
      <c r="DY3777" s="0"/>
      <c r="DZ3777" s="0"/>
      <c r="EA3777" s="0"/>
      <c r="EB3777" s="0"/>
      <c r="EC3777" s="0"/>
      <c r="ED3777" s="0"/>
      <c r="EE3777" s="0"/>
      <c r="EF3777" s="0"/>
      <c r="EG3777" s="0"/>
      <c r="EH3777" s="0"/>
      <c r="EI3777" s="0"/>
      <c r="EJ3777" s="0"/>
      <c r="EK3777" s="0"/>
      <c r="EL3777" s="0"/>
      <c r="EM3777" s="0"/>
      <c r="EN3777" s="0"/>
      <c r="EO3777" s="0"/>
      <c r="EP3777" s="0"/>
      <c r="EQ3777" s="0"/>
      <c r="ER3777" s="0"/>
      <c r="ES3777" s="0"/>
      <c r="ET3777" s="0"/>
      <c r="EU3777" s="0"/>
      <c r="EV3777" s="0"/>
      <c r="EW3777" s="0"/>
      <c r="EX3777" s="0"/>
      <c r="EY3777" s="0"/>
      <c r="EZ3777" s="0"/>
      <c r="FA3777" s="0"/>
      <c r="FB3777" s="0"/>
      <c r="FC3777" s="0"/>
      <c r="FD3777" s="0"/>
      <c r="FE3777" s="0"/>
      <c r="FF3777" s="0"/>
      <c r="FG3777" s="0"/>
      <c r="FH3777" s="0"/>
      <c r="FI3777" s="0"/>
      <c r="FJ3777" s="0"/>
      <c r="FK3777" s="0"/>
      <c r="FL3777" s="0"/>
      <c r="FM3777" s="0"/>
      <c r="FN3777" s="0"/>
      <c r="FO3777" s="0"/>
      <c r="FP3777" s="0"/>
      <c r="FQ3777" s="0"/>
      <c r="FR3777" s="0"/>
      <c r="FS3777" s="0"/>
      <c r="FT3777" s="0"/>
      <c r="FU3777" s="0"/>
      <c r="FV3777" s="0"/>
      <c r="FW3777" s="0"/>
      <c r="FX3777" s="0"/>
      <c r="FY3777" s="0"/>
      <c r="FZ3777" s="0"/>
      <c r="GA3777" s="0"/>
      <c r="GB3777" s="0"/>
      <c r="GC3777" s="0"/>
      <c r="GD3777" s="0"/>
      <c r="GE3777" s="0"/>
      <c r="GF3777" s="0"/>
      <c r="GG3777" s="0"/>
      <c r="GH3777" s="0"/>
      <c r="GI3777" s="0"/>
      <c r="GJ3777" s="0"/>
      <c r="GK3777" s="0"/>
      <c r="GL3777" s="0"/>
      <c r="GM3777" s="0"/>
      <c r="GN3777" s="0"/>
      <c r="GO3777" s="0"/>
      <c r="GP3777" s="0"/>
      <c r="GQ3777" s="0"/>
      <c r="GR3777" s="0"/>
      <c r="GS3777" s="0"/>
      <c r="GT3777" s="0"/>
      <c r="GU3777" s="0"/>
      <c r="GV3777" s="0"/>
      <c r="GW3777" s="0"/>
      <c r="GX3777" s="0"/>
      <c r="GY3777" s="0"/>
      <c r="GZ3777" s="0"/>
      <c r="HA3777" s="0"/>
      <c r="HB3777" s="0"/>
      <c r="HC3777" s="0"/>
      <c r="HD3777" s="0"/>
      <c r="HE3777" s="0"/>
      <c r="HF3777" s="0"/>
      <c r="HG3777" s="0"/>
      <c r="HH3777" s="0"/>
      <c r="HI3777" s="0"/>
      <c r="HJ3777" s="0"/>
      <c r="HK3777" s="0"/>
      <c r="HL3777" s="0"/>
      <c r="HM3777" s="0"/>
      <c r="HN3777" s="0"/>
      <c r="HO3777" s="0"/>
      <c r="HP3777" s="0"/>
      <c r="HQ3777" s="0"/>
      <c r="HR3777" s="0"/>
      <c r="HS3777" s="0"/>
      <c r="HT3777" s="0"/>
      <c r="HU3777" s="0"/>
      <c r="HV3777" s="0"/>
      <c r="HW3777" s="0"/>
      <c r="HX3777" s="0"/>
      <c r="HY3777" s="0"/>
      <c r="HZ3777" s="0"/>
      <c r="IA3777" s="0"/>
      <c r="IB3777" s="0"/>
      <c r="IC3777" s="0"/>
      <c r="ID3777" s="0"/>
      <c r="IE3777" s="0"/>
      <c r="IF3777" s="0"/>
      <c r="IG3777" s="0"/>
      <c r="IH3777" s="0"/>
      <c r="II3777" s="0"/>
      <c r="IJ3777" s="0"/>
      <c r="IK3777" s="0"/>
      <c r="IL3777" s="0"/>
      <c r="IM3777" s="0"/>
      <c r="IN3777" s="0"/>
      <c r="IO3777" s="0"/>
      <c r="IP3777" s="0"/>
      <c r="IQ3777" s="0"/>
      <c r="IR3777" s="0"/>
      <c r="IS3777" s="0"/>
      <c r="IT3777" s="0"/>
      <c r="IU3777" s="0"/>
      <c r="IV3777" s="0"/>
      <c r="IW3777" s="0"/>
      <c r="IX3777" s="0"/>
      <c r="IY3777" s="0"/>
      <c r="IZ3777" s="0"/>
      <c r="JA3777" s="0"/>
      <c r="JB3777" s="0"/>
      <c r="JC3777" s="0"/>
      <c r="JD3777" s="0"/>
      <c r="JE3777" s="0"/>
      <c r="JF3777" s="0"/>
      <c r="JG3777" s="0"/>
      <c r="JH3777" s="0"/>
      <c r="JI3777" s="0"/>
      <c r="JJ3777" s="0"/>
      <c r="JK3777" s="0"/>
      <c r="JL3777" s="0"/>
      <c r="JM3777" s="0"/>
      <c r="JN3777" s="0"/>
      <c r="JO3777" s="0"/>
      <c r="JP3777" s="0"/>
      <c r="JQ3777" s="0"/>
      <c r="JR3777" s="0"/>
      <c r="JS3777" s="0"/>
      <c r="JT3777" s="0"/>
      <c r="JU3777" s="0"/>
      <c r="JV3777" s="0"/>
      <c r="JW3777" s="0"/>
      <c r="JX3777" s="0"/>
      <c r="JY3777" s="0"/>
      <c r="JZ3777" s="0"/>
      <c r="KA3777" s="0"/>
      <c r="KB3777" s="0"/>
      <c r="KC3777" s="0"/>
      <c r="KD3777" s="0"/>
      <c r="KE3777" s="0"/>
      <c r="KF3777" s="0"/>
      <c r="KG3777" s="0"/>
      <c r="KH3777" s="0"/>
      <c r="KI3777" s="0"/>
      <c r="KJ3777" s="0"/>
      <c r="KK3777" s="0"/>
      <c r="KL3777" s="0"/>
      <c r="KM3777" s="0"/>
      <c r="KN3777" s="0"/>
      <c r="KO3777" s="0"/>
      <c r="KP3777" s="0"/>
      <c r="KQ3777" s="0"/>
      <c r="KR3777" s="0"/>
      <c r="KS3777" s="0"/>
      <c r="KT3777" s="0"/>
      <c r="KU3777" s="0"/>
      <c r="KV3777" s="0"/>
      <c r="KW3777" s="0"/>
      <c r="KX3777" s="0"/>
      <c r="KY3777" s="0"/>
      <c r="KZ3777" s="0"/>
      <c r="LA3777" s="0"/>
      <c r="LB3777" s="0"/>
      <c r="LC3777" s="0"/>
      <c r="LD3777" s="0"/>
      <c r="LE3777" s="0"/>
      <c r="LF3777" s="0"/>
      <c r="LG3777" s="0"/>
      <c r="LH3777" s="0"/>
      <c r="LI3777" s="0"/>
      <c r="LJ3777" s="0"/>
      <c r="LK3777" s="0"/>
      <c r="LL3777" s="0"/>
      <c r="LM3777" s="0"/>
      <c r="LN3777" s="0"/>
      <c r="LO3777" s="0"/>
      <c r="LP3777" s="0"/>
      <c r="LQ3777" s="0"/>
      <c r="LR3777" s="0"/>
      <c r="LS3777" s="0"/>
      <c r="LT3777" s="0"/>
      <c r="LU3777" s="0"/>
      <c r="LV3777" s="0"/>
      <c r="LW3777" s="0"/>
      <c r="LX3777" s="0"/>
      <c r="LY3777" s="0"/>
      <c r="LZ3777" s="0"/>
      <c r="MA3777" s="0"/>
      <c r="MB3777" s="0"/>
      <c r="MC3777" s="0"/>
      <c r="MD3777" s="0"/>
      <c r="ME3777" s="0"/>
      <c r="MF3777" s="0"/>
      <c r="MG3777" s="0"/>
      <c r="MH3777" s="0"/>
      <c r="MI3777" s="0"/>
      <c r="MJ3777" s="0"/>
      <c r="MK3777" s="0"/>
      <c r="ML3777" s="0"/>
      <c r="MM3777" s="0"/>
      <c r="MN3777" s="0"/>
      <c r="MO3777" s="0"/>
      <c r="MP3777" s="0"/>
      <c r="MQ3777" s="0"/>
      <c r="MR3777" s="0"/>
      <c r="MS3777" s="0"/>
      <c r="MT3777" s="0"/>
      <c r="MU3777" s="0"/>
      <c r="MV3777" s="0"/>
      <c r="MW3777" s="0"/>
      <c r="MX3777" s="0"/>
      <c r="MY3777" s="0"/>
      <c r="MZ3777" s="0"/>
      <c r="NA3777" s="0"/>
      <c r="NB3777" s="0"/>
      <c r="NC3777" s="0"/>
      <c r="ND3777" s="0"/>
      <c r="NE3777" s="0"/>
      <c r="NF3777" s="0"/>
      <c r="NG3777" s="0"/>
      <c r="NH3777" s="0"/>
      <c r="NI3777" s="0"/>
      <c r="NJ3777" s="0"/>
      <c r="NK3777" s="0"/>
      <c r="NL3777" s="0"/>
      <c r="NM3777" s="0"/>
      <c r="NN3777" s="0"/>
      <c r="NO3777" s="0"/>
      <c r="NP3777" s="0"/>
      <c r="NQ3777" s="0"/>
      <c r="NR3777" s="0"/>
      <c r="NS3777" s="0"/>
      <c r="NT3777" s="0"/>
      <c r="NU3777" s="0"/>
      <c r="NV3777" s="0"/>
      <c r="NW3777" s="0"/>
      <c r="NX3777" s="0"/>
      <c r="NY3777" s="0"/>
      <c r="NZ3777" s="0"/>
      <c r="OA3777" s="0"/>
      <c r="OB3777" s="0"/>
      <c r="OC3777" s="0"/>
      <c r="OD3777" s="0"/>
      <c r="OE3777" s="0"/>
      <c r="OF3777" s="0"/>
      <c r="OG3777" s="0"/>
      <c r="OH3777" s="0"/>
      <c r="OI3777" s="0"/>
      <c r="OJ3777" s="0"/>
      <c r="OK3777" s="0"/>
      <c r="OL3777" s="0"/>
      <c r="OM3777" s="0"/>
      <c r="ON3777" s="0"/>
      <c r="OO3777" s="0"/>
      <c r="OP3777" s="0"/>
      <c r="OQ3777" s="0"/>
      <c r="OR3777" s="0"/>
      <c r="OS3777" s="0"/>
      <c r="OT3777" s="0"/>
      <c r="OU3777" s="0"/>
      <c r="OV3777" s="0"/>
      <c r="OW3777" s="0"/>
      <c r="OX3777" s="0"/>
      <c r="OY3777" s="0"/>
      <c r="OZ3777" s="0"/>
      <c r="PA3777" s="0"/>
      <c r="PB3777" s="0"/>
      <c r="PC3777" s="0"/>
      <c r="PD3777" s="0"/>
      <c r="PE3777" s="0"/>
      <c r="PF3777" s="0"/>
      <c r="PG3777" s="0"/>
      <c r="PH3777" s="0"/>
      <c r="PI3777" s="0"/>
      <c r="PJ3777" s="0"/>
      <c r="PK3777" s="0"/>
      <c r="PL3777" s="0"/>
      <c r="PM3777" s="0"/>
      <c r="PN3777" s="0"/>
      <c r="PO3777" s="0"/>
      <c r="PP3777" s="0"/>
      <c r="PQ3777" s="0"/>
      <c r="PR3777" s="0"/>
      <c r="PS3777" s="0"/>
      <c r="PT3777" s="0"/>
      <c r="PU3777" s="0"/>
      <c r="PV3777" s="0"/>
      <c r="PW3777" s="0"/>
      <c r="PX3777" s="0"/>
      <c r="PY3777" s="0"/>
      <c r="PZ3777" s="0"/>
      <c r="QA3777" s="0"/>
      <c r="QB3777" s="0"/>
      <c r="QC3777" s="0"/>
      <c r="QD3777" s="0"/>
      <c r="QE3777" s="0"/>
      <c r="QF3777" s="0"/>
      <c r="QG3777" s="0"/>
      <c r="QH3777" s="0"/>
      <c r="QI3777" s="0"/>
      <c r="QJ3777" s="0"/>
      <c r="QK3777" s="0"/>
      <c r="QL3777" s="0"/>
      <c r="QM3777" s="0"/>
      <c r="QN3777" s="0"/>
      <c r="QO3777" s="0"/>
      <c r="QP3777" s="0"/>
      <c r="QQ3777" s="0"/>
      <c r="QR3777" s="0"/>
      <c r="QS3777" s="0"/>
      <c r="QT3777" s="0"/>
      <c r="QU3777" s="0"/>
      <c r="QV3777" s="0"/>
      <c r="QW3777" s="0"/>
      <c r="QX3777" s="0"/>
      <c r="QY3777" s="0"/>
      <c r="QZ3777" s="0"/>
      <c r="RA3777" s="0"/>
      <c r="RB3777" s="0"/>
      <c r="RC3777" s="0"/>
      <c r="RD3777" s="0"/>
      <c r="RE3777" s="0"/>
      <c r="RF3777" s="0"/>
      <c r="RG3777" s="0"/>
      <c r="RH3777" s="0"/>
      <c r="RI3777" s="0"/>
      <c r="RJ3777" s="0"/>
      <c r="RK3777" s="0"/>
      <c r="RL3777" s="0"/>
      <c r="RM3777" s="0"/>
      <c r="RN3777" s="0"/>
      <c r="RO3777" s="0"/>
      <c r="RP3777" s="0"/>
      <c r="RQ3777" s="0"/>
      <c r="RR3777" s="0"/>
      <c r="RS3777" s="0"/>
      <c r="RT3777" s="0"/>
      <c r="RU3777" s="0"/>
      <c r="RV3777" s="0"/>
      <c r="RW3777" s="0"/>
      <c r="RX3777" s="0"/>
      <c r="RY3777" s="0"/>
      <c r="RZ3777" s="0"/>
      <c r="SA3777" s="0"/>
      <c r="SB3777" s="0"/>
      <c r="SC3777" s="0"/>
      <c r="SD3777" s="0"/>
      <c r="SE3777" s="0"/>
      <c r="SF3777" s="0"/>
      <c r="SG3777" s="0"/>
      <c r="SH3777" s="0"/>
      <c r="SI3777" s="0"/>
      <c r="SJ3777" s="0"/>
      <c r="SK3777" s="0"/>
      <c r="SL3777" s="0"/>
      <c r="SM3777" s="0"/>
      <c r="SN3777" s="0"/>
      <c r="SO3777" s="0"/>
      <c r="SP3777" s="0"/>
      <c r="SQ3777" s="0"/>
      <c r="SR3777" s="0"/>
      <c r="SS3777" s="0"/>
      <c r="ST3777" s="0"/>
      <c r="SU3777" s="0"/>
      <c r="SV3777" s="0"/>
      <c r="SW3777" s="0"/>
      <c r="SX3777" s="0"/>
      <c r="SY3777" s="0"/>
      <c r="SZ3777" s="0"/>
      <c r="TA3777" s="0"/>
      <c r="TB3777" s="0"/>
      <c r="TC3777" s="0"/>
      <c r="TD3777" s="0"/>
      <c r="TE3777" s="0"/>
      <c r="TF3777" s="0"/>
      <c r="TG3777" s="0"/>
      <c r="TH3777" s="0"/>
      <c r="TI3777" s="0"/>
      <c r="TJ3777" s="0"/>
      <c r="TK3777" s="0"/>
      <c r="TL3777" s="0"/>
      <c r="TM3777" s="0"/>
      <c r="TN3777" s="0"/>
      <c r="TO3777" s="0"/>
      <c r="TP3777" s="0"/>
      <c r="TQ3777" s="0"/>
      <c r="TR3777" s="0"/>
      <c r="TS3777" s="0"/>
      <c r="TT3777" s="0"/>
      <c r="TU3777" s="0"/>
      <c r="TV3777" s="0"/>
      <c r="TW3777" s="0"/>
      <c r="TX3777" s="0"/>
      <c r="TY3777" s="0"/>
      <c r="TZ3777" s="0"/>
      <c r="UA3777" s="0"/>
      <c r="UB3777" s="0"/>
      <c r="UC3777" s="0"/>
      <c r="UD3777" s="0"/>
      <c r="UE3777" s="0"/>
      <c r="UF3777" s="0"/>
      <c r="UG3777" s="0"/>
      <c r="UH3777" s="0"/>
      <c r="UI3777" s="0"/>
      <c r="UJ3777" s="0"/>
      <c r="UK3777" s="0"/>
      <c r="UL3777" s="0"/>
      <c r="UM3777" s="0"/>
      <c r="UN3777" s="0"/>
      <c r="UO3777" s="0"/>
      <c r="UP3777" s="0"/>
      <c r="UQ3777" s="0"/>
      <c r="UR3777" s="0"/>
      <c r="US3777" s="0"/>
      <c r="UT3777" s="0"/>
      <c r="UU3777" s="0"/>
      <c r="UV3777" s="0"/>
      <c r="UW3777" s="0"/>
      <c r="UX3777" s="0"/>
      <c r="UY3777" s="0"/>
      <c r="UZ3777" s="0"/>
      <c r="VA3777" s="0"/>
      <c r="VB3777" s="0"/>
      <c r="VC3777" s="0"/>
      <c r="VD3777" s="0"/>
      <c r="VE3777" s="0"/>
      <c r="VF3777" s="0"/>
      <c r="VG3777" s="0"/>
      <c r="VH3777" s="0"/>
      <c r="VI3777" s="0"/>
      <c r="VJ3777" s="0"/>
      <c r="VK3777" s="0"/>
      <c r="VL3777" s="0"/>
      <c r="VM3777" s="0"/>
      <c r="VN3777" s="0"/>
      <c r="VO3777" s="0"/>
      <c r="VP3777" s="0"/>
      <c r="VQ3777" s="0"/>
      <c r="VR3777" s="0"/>
      <c r="VS3777" s="0"/>
      <c r="VT3777" s="0"/>
      <c r="VU3777" s="0"/>
      <c r="VV3777" s="0"/>
      <c r="VW3777" s="0"/>
      <c r="VX3777" s="0"/>
      <c r="VY3777" s="0"/>
      <c r="VZ3777" s="0"/>
      <c r="WA3777" s="0"/>
      <c r="WB3777" s="0"/>
      <c r="WC3777" s="0"/>
      <c r="WD3777" s="0"/>
      <c r="WE3777" s="0"/>
      <c r="WF3777" s="0"/>
      <c r="WG3777" s="0"/>
      <c r="WH3777" s="0"/>
      <c r="WI3777" s="0"/>
      <c r="WJ3777" s="0"/>
      <c r="WK3777" s="0"/>
      <c r="WL3777" s="0"/>
      <c r="WM3777" s="0"/>
      <c r="WN3777" s="0"/>
      <c r="WO3777" s="0"/>
      <c r="WP3777" s="0"/>
      <c r="WQ3777" s="0"/>
      <c r="WR3777" s="0"/>
      <c r="WS3777" s="0"/>
      <c r="WT3777" s="0"/>
      <c r="WU3777" s="0"/>
      <c r="WV3777" s="0"/>
      <c r="WW3777" s="0"/>
      <c r="WX3777" s="0"/>
      <c r="WY3777" s="0"/>
      <c r="WZ3777" s="0"/>
      <c r="XA3777" s="0"/>
      <c r="XB3777" s="0"/>
      <c r="XC3777" s="0"/>
      <c r="XD3777" s="0"/>
      <c r="XE3777" s="0"/>
      <c r="XF3777" s="0"/>
      <c r="XG3777" s="0"/>
      <c r="XH3777" s="0"/>
      <c r="XI3777" s="0"/>
      <c r="XJ3777" s="0"/>
      <c r="XK3777" s="0"/>
      <c r="XL3777" s="0"/>
      <c r="XM3777" s="0"/>
      <c r="XN3777" s="0"/>
      <c r="XO3777" s="0"/>
      <c r="XP3777" s="0"/>
      <c r="XQ3777" s="0"/>
      <c r="XR3777" s="0"/>
      <c r="XS3777" s="0"/>
      <c r="XT3777" s="0"/>
      <c r="XU3777" s="0"/>
      <c r="XV3777" s="0"/>
      <c r="XW3777" s="0"/>
      <c r="XX3777" s="0"/>
      <c r="XY3777" s="0"/>
      <c r="XZ3777" s="0"/>
      <c r="YA3777" s="0"/>
      <c r="YB3777" s="0"/>
      <c r="YC3777" s="0"/>
      <c r="YD3777" s="0"/>
      <c r="YE3777" s="0"/>
      <c r="YF3777" s="0"/>
      <c r="YG3777" s="0"/>
      <c r="YH3777" s="0"/>
      <c r="YI3777" s="0"/>
      <c r="YJ3777" s="0"/>
      <c r="YK3777" s="0"/>
      <c r="YL3777" s="0"/>
      <c r="YM3777" s="0"/>
      <c r="YN3777" s="0"/>
      <c r="YO3777" s="0"/>
      <c r="YP3777" s="0"/>
      <c r="YQ3777" s="0"/>
      <c r="YR3777" s="0"/>
      <c r="YS3777" s="0"/>
      <c r="YT3777" s="0"/>
      <c r="YU3777" s="0"/>
      <c r="YV3777" s="0"/>
      <c r="YW3777" s="0"/>
      <c r="YX3777" s="0"/>
      <c r="YY3777" s="0"/>
      <c r="YZ3777" s="0"/>
      <c r="ZA3777" s="0"/>
      <c r="ZB3777" s="0"/>
      <c r="ZC3777" s="0"/>
      <c r="ZD3777" s="0"/>
      <c r="ZE3777" s="0"/>
      <c r="ZF3777" s="0"/>
      <c r="ZG3777" s="0"/>
      <c r="ZH3777" s="0"/>
      <c r="ZI3777" s="0"/>
      <c r="ZJ3777" s="0"/>
      <c r="ZK3777" s="0"/>
      <c r="ZL3777" s="0"/>
      <c r="ZM3777" s="0"/>
      <c r="ZN3777" s="0"/>
      <c r="ZO3777" s="0"/>
      <c r="ZP3777" s="0"/>
      <c r="ZQ3777" s="0"/>
      <c r="ZR3777" s="0"/>
      <c r="ZS3777" s="0"/>
      <c r="ZT3777" s="0"/>
      <c r="ZU3777" s="0"/>
      <c r="ZV3777" s="0"/>
      <c r="ZW3777" s="0"/>
      <c r="ZX3777" s="0"/>
      <c r="ZY3777" s="0"/>
      <c r="ZZ3777" s="0"/>
      <c r="AAA3777" s="0"/>
      <c r="AAB3777" s="0"/>
      <c r="AAC3777" s="0"/>
      <c r="AAD3777" s="0"/>
      <c r="AAE3777" s="0"/>
      <c r="AAF3777" s="0"/>
      <c r="AAG3777" s="0"/>
      <c r="AAH3777" s="0"/>
      <c r="AAI3777" s="0"/>
      <c r="AAJ3777" s="0"/>
      <c r="AAK3777" s="0"/>
      <c r="AAL3777" s="0"/>
      <c r="AAM3777" s="0"/>
      <c r="AAN3777" s="0"/>
      <c r="AAO3777" s="0"/>
      <c r="AAP3777" s="0"/>
      <c r="AAQ3777" s="0"/>
      <c r="AAR3777" s="0"/>
      <c r="AAS3777" s="0"/>
      <c r="AAT3777" s="0"/>
      <c r="AAU3777" s="0"/>
      <c r="AAV3777" s="0"/>
      <c r="AAW3777" s="0"/>
      <c r="AAX3777" s="0"/>
      <c r="AAY3777" s="0"/>
      <c r="AAZ3777" s="0"/>
      <c r="ABA3777" s="0"/>
      <c r="ABB3777" s="0"/>
      <c r="ABC3777" s="0"/>
      <c r="ABD3777" s="0"/>
      <c r="ABE3777" s="0"/>
      <c r="ABF3777" s="0"/>
      <c r="ABG3777" s="0"/>
      <c r="ABH3777" s="0"/>
      <c r="ABI3777" s="0"/>
      <c r="ABJ3777" s="0"/>
      <c r="ABK3777" s="0"/>
      <c r="ABL3777" s="0"/>
      <c r="ABM3777" s="0"/>
      <c r="ABN3777" s="0"/>
      <c r="ABO3777" s="0"/>
      <c r="ABP3777" s="0"/>
      <c r="ABQ3777" s="0"/>
      <c r="ABR3777" s="0"/>
      <c r="ABS3777" s="0"/>
      <c r="ABT3777" s="0"/>
      <c r="ABU3777" s="0"/>
      <c r="ABV3777" s="0"/>
      <c r="ABW3777" s="0"/>
      <c r="ABX3777" s="0"/>
      <c r="ABY3777" s="0"/>
      <c r="ABZ3777" s="0"/>
      <c r="ACA3777" s="0"/>
      <c r="ACB3777" s="0"/>
      <c r="ACC3777" s="0"/>
      <c r="ACD3777" s="0"/>
      <c r="ACE3777" s="0"/>
      <c r="ACF3777" s="0"/>
      <c r="ACG3777" s="0"/>
      <c r="ACH3777" s="0"/>
      <c r="ACI3777" s="0"/>
      <c r="ACJ3777" s="0"/>
      <c r="ACK3777" s="0"/>
      <c r="ACL3777" s="0"/>
      <c r="ACM3777" s="0"/>
      <c r="ACN3777" s="0"/>
      <c r="ACO3777" s="0"/>
      <c r="ACP3777" s="0"/>
      <c r="ACQ3777" s="0"/>
      <c r="ACR3777" s="0"/>
      <c r="ACS3777" s="0"/>
      <c r="ACT3777" s="0"/>
      <c r="ACU3777" s="0"/>
      <c r="ACV3777" s="0"/>
      <c r="ACW3777" s="0"/>
      <c r="ACX3777" s="0"/>
      <c r="ACY3777" s="0"/>
      <c r="ACZ3777" s="0"/>
      <c r="ADA3777" s="0"/>
      <c r="ADB3777" s="0"/>
      <c r="ADC3777" s="0"/>
      <c r="ADD3777" s="0"/>
      <c r="ADE3777" s="0"/>
      <c r="ADF3777" s="0"/>
      <c r="ADG3777" s="0"/>
      <c r="ADH3777" s="0"/>
      <c r="ADI3777" s="0"/>
      <c r="ADJ3777" s="0"/>
      <c r="ADK3777" s="0"/>
      <c r="ADL3777" s="0"/>
      <c r="ADM3777" s="0"/>
      <c r="ADN3777" s="0"/>
      <c r="ADO3777" s="0"/>
      <c r="ADP3777" s="0"/>
      <c r="ADQ3777" s="0"/>
      <c r="ADR3777" s="0"/>
      <c r="ADS3777" s="0"/>
      <c r="ADT3777" s="0"/>
      <c r="ADU3777" s="0"/>
      <c r="ADV3777" s="0"/>
      <c r="ADW3777" s="0"/>
      <c r="ADX3777" s="0"/>
      <c r="ADY3777" s="0"/>
      <c r="ADZ3777" s="0"/>
      <c r="AEA3777" s="0"/>
      <c r="AEB3777" s="0"/>
      <c r="AEC3777" s="0"/>
      <c r="AED3777" s="0"/>
      <c r="AEE3777" s="0"/>
      <c r="AEF3777" s="0"/>
      <c r="AEG3777" s="0"/>
      <c r="AEH3777" s="0"/>
      <c r="AEI3777" s="0"/>
      <c r="AEJ3777" s="0"/>
      <c r="AEK3777" s="0"/>
      <c r="AEL3777" s="0"/>
      <c r="AEM3777" s="0"/>
      <c r="AEN3777" s="0"/>
      <c r="AEO3777" s="0"/>
      <c r="AEP3777" s="0"/>
      <c r="AEQ3777" s="0"/>
      <c r="AER3777" s="0"/>
      <c r="AES3777" s="0"/>
      <c r="AET3777" s="0"/>
      <c r="AEU3777" s="0"/>
      <c r="AEV3777" s="0"/>
      <c r="AEW3777" s="0"/>
      <c r="AEX3777" s="0"/>
      <c r="AEY3777" s="0"/>
      <c r="AEZ3777" s="0"/>
      <c r="AFA3777" s="0"/>
      <c r="AFB3777" s="0"/>
      <c r="AFC3777" s="0"/>
      <c r="AFD3777" s="0"/>
      <c r="AFE3777" s="0"/>
      <c r="AFF3777" s="0"/>
      <c r="AFG3777" s="0"/>
      <c r="AFH3777" s="0"/>
      <c r="AFI3777" s="0"/>
      <c r="AFJ3777" s="0"/>
      <c r="AFK3777" s="0"/>
      <c r="AFL3777" s="0"/>
      <c r="AFM3777" s="0"/>
      <c r="AFN3777" s="0"/>
      <c r="AFO3777" s="0"/>
      <c r="AFP3777" s="0"/>
      <c r="AFQ3777" s="0"/>
      <c r="AFR3777" s="0"/>
      <c r="AFS3777" s="0"/>
      <c r="AFT3777" s="0"/>
      <c r="AFU3777" s="0"/>
      <c r="AFV3777" s="0"/>
      <c r="AFW3777" s="0"/>
      <c r="AFX3777" s="0"/>
      <c r="AFY3777" s="0"/>
      <c r="AFZ3777" s="0"/>
      <c r="AGA3777" s="0"/>
      <c r="AGB3777" s="0"/>
      <c r="AGC3777" s="0"/>
      <c r="AGD3777" s="0"/>
      <c r="AGE3777" s="0"/>
      <c r="AGF3777" s="0"/>
      <c r="AGG3777" s="0"/>
      <c r="AGH3777" s="0"/>
      <c r="AGI3777" s="0"/>
      <c r="AGJ3777" s="0"/>
      <c r="AGK3777" s="0"/>
      <c r="AGL3777" s="0"/>
      <c r="AGM3777" s="0"/>
      <c r="AGN3777" s="0"/>
      <c r="AGO3777" s="0"/>
      <c r="AGP3777" s="0"/>
      <c r="AGQ3777" s="0"/>
      <c r="AGR3777" s="0"/>
      <c r="AGS3777" s="0"/>
      <c r="AGT3777" s="0"/>
      <c r="AGU3777" s="0"/>
      <c r="AGV3777" s="0"/>
      <c r="AGW3777" s="0"/>
      <c r="AGX3777" s="0"/>
      <c r="AGY3777" s="0"/>
      <c r="AGZ3777" s="0"/>
      <c r="AHA3777" s="0"/>
      <c r="AHB3777" s="0"/>
      <c r="AHC3777" s="0"/>
      <c r="AHD3777" s="0"/>
      <c r="AHE3777" s="0"/>
      <c r="AHF3777" s="0"/>
      <c r="AHG3777" s="0"/>
      <c r="AHH3777" s="0"/>
      <c r="AHI3777" s="0"/>
      <c r="AHJ3777" s="0"/>
      <c r="AHK3777" s="0"/>
      <c r="AHL3777" s="0"/>
      <c r="AHM3777" s="0"/>
      <c r="AHN3777" s="0"/>
      <c r="AHO3777" s="0"/>
      <c r="AHP3777" s="0"/>
      <c r="AHQ3777" s="0"/>
      <c r="AHR3777" s="0"/>
      <c r="AHS3777" s="0"/>
      <c r="AHT3777" s="0"/>
      <c r="AHU3777" s="0"/>
      <c r="AHV3777" s="0"/>
      <c r="AHW3777" s="0"/>
      <c r="AHX3777" s="0"/>
      <c r="AHY3777" s="0"/>
      <c r="AHZ3777" s="0"/>
      <c r="AIA3777" s="0"/>
      <c r="AIB3777" s="0"/>
      <c r="AIC3777" s="0"/>
      <c r="AID3777" s="0"/>
      <c r="AIE3777" s="0"/>
      <c r="AIF3777" s="0"/>
      <c r="AIG3777" s="0"/>
      <c r="AIH3777" s="0"/>
      <c r="AII3777" s="0"/>
      <c r="AIJ3777" s="0"/>
      <c r="AIK3777" s="0"/>
      <c r="AIL3777" s="0"/>
      <c r="AIM3777" s="0"/>
      <c r="AIN3777" s="0"/>
      <c r="AIO3777" s="0"/>
      <c r="AIP3777" s="0"/>
      <c r="AIQ3777" s="0"/>
      <c r="AIR3777" s="0"/>
      <c r="AIS3777" s="0"/>
      <c r="AIT3777" s="0"/>
      <c r="AIU3777" s="0"/>
      <c r="AIV3777" s="0"/>
      <c r="AIW3777" s="0"/>
      <c r="AIX3777" s="0"/>
      <c r="AIY3777" s="0"/>
      <c r="AIZ3777" s="0"/>
      <c r="AJA3777" s="0"/>
      <c r="AJB3777" s="0"/>
      <c r="AJC3777" s="0"/>
      <c r="AJD3777" s="0"/>
      <c r="AJE3777" s="0"/>
      <c r="AJF3777" s="0"/>
      <c r="AJG3777" s="0"/>
      <c r="AJH3777" s="0"/>
      <c r="AJI3777" s="0"/>
      <c r="AJJ3777" s="0"/>
      <c r="AJK3777" s="0"/>
      <c r="AJL3777" s="0"/>
      <c r="AJM3777" s="0"/>
      <c r="AJN3777" s="0"/>
      <c r="AJO3777" s="0"/>
      <c r="AJP3777" s="0"/>
      <c r="AJQ3777" s="0"/>
      <c r="AJR3777" s="0"/>
      <c r="AJS3777" s="0"/>
      <c r="AJT3777" s="0"/>
      <c r="AJU3777" s="0"/>
      <c r="AJV3777" s="0"/>
      <c r="AJW3777" s="0"/>
      <c r="AJX3777" s="0"/>
      <c r="AJY3777" s="0"/>
      <c r="AJZ3777" s="0"/>
      <c r="AKA3777" s="0"/>
      <c r="AKB3777" s="0"/>
      <c r="AKC3777" s="0"/>
      <c r="AKD3777" s="0"/>
      <c r="AKE3777" s="0"/>
      <c r="AKF3777" s="0"/>
      <c r="AKG3777" s="0"/>
      <c r="AKH3777" s="0"/>
      <c r="AKI3777" s="0"/>
      <c r="AKJ3777" s="0"/>
      <c r="AKK3777" s="0"/>
      <c r="AKL3777" s="0"/>
      <c r="AKM3777" s="0"/>
      <c r="AKN3777" s="0"/>
      <c r="AKO3777" s="0"/>
      <c r="AKP3777" s="0"/>
      <c r="AKQ3777" s="0"/>
      <c r="AKR3777" s="0"/>
      <c r="AKS3777" s="0"/>
      <c r="AKT3777" s="0"/>
      <c r="AKU3777" s="0"/>
      <c r="AKV3777" s="0"/>
      <c r="AKW3777" s="0"/>
      <c r="AKX3777" s="0"/>
      <c r="AKY3777" s="0"/>
      <c r="AKZ3777" s="0"/>
      <c r="ALA3777" s="0"/>
      <c r="ALB3777" s="0"/>
      <c r="ALC3777" s="0"/>
      <c r="ALD3777" s="0"/>
      <c r="ALE3777" s="0"/>
      <c r="ALF3777" s="0"/>
      <c r="ALG3777" s="0"/>
      <c r="ALH3777" s="0"/>
      <c r="ALI3777" s="0"/>
      <c r="ALJ3777" s="0"/>
      <c r="ALK3777" s="0"/>
      <c r="ALL3777" s="0"/>
      <c r="ALM3777" s="0"/>
      <c r="ALN3777" s="0"/>
      <c r="ALO3777" s="0"/>
      <c r="ALP3777" s="0"/>
      <c r="ALQ3777" s="0"/>
      <c r="ALR3777" s="0"/>
      <c r="ALS3777" s="0"/>
      <c r="ALT3777" s="0"/>
      <c r="ALU3777" s="0"/>
      <c r="ALV3777" s="0"/>
      <c r="ALW3777" s="0"/>
      <c r="ALX3777" s="0"/>
      <c r="ALY3777" s="0"/>
      <c r="ALZ3777" s="0"/>
      <c r="AMA3777" s="0"/>
      <c r="AMB3777" s="0"/>
      <c r="AMC3777" s="0"/>
      <c r="AMD3777" s="0"/>
      <c r="AME3777" s="0"/>
      <c r="AMF3777" s="0"/>
      <c r="AMG3777" s="0"/>
      <c r="AMH3777" s="0"/>
      <c r="AMI3777" s="0"/>
    </row>
    <row r="3778" customFormat="false" ht="12.75" hidden="false" customHeight="false" outlineLevel="0" collapsed="false">
      <c r="A3778" s="1" t="s">
        <v>3960</v>
      </c>
      <c r="C3778" s="99" t="s">
        <v>3967</v>
      </c>
      <c r="D3778" s="100"/>
      <c r="E3778" s="72" t="n">
        <v>2.3</v>
      </c>
      <c r="F3778" s="73" t="n">
        <v>18</v>
      </c>
      <c r="G3778" s="72" t="s">
        <v>3947</v>
      </c>
      <c r="I3778" s="3"/>
      <c r="BM3778" s="0"/>
      <c r="BN3778" s="0"/>
      <c r="BO3778" s="0"/>
      <c r="BP3778" s="0"/>
      <c r="BQ3778" s="0"/>
      <c r="BR3778" s="0"/>
      <c r="BS3778" s="0"/>
      <c r="BT3778" s="0"/>
      <c r="BU3778" s="0"/>
      <c r="BV3778" s="0"/>
      <c r="BW3778" s="0"/>
      <c r="BX3778" s="0"/>
      <c r="BY3778" s="0"/>
      <c r="BZ3778" s="0"/>
      <c r="CA3778" s="0"/>
      <c r="CB3778" s="0"/>
      <c r="CC3778" s="0"/>
      <c r="CD3778" s="0"/>
      <c r="CE3778" s="0"/>
      <c r="CF3778" s="0"/>
      <c r="CG3778" s="0"/>
      <c r="CH3778" s="0"/>
      <c r="CI3778" s="0"/>
      <c r="CJ3778" s="0"/>
      <c r="CK3778" s="0"/>
      <c r="CL3778" s="0"/>
      <c r="CM3778" s="0"/>
      <c r="CN3778" s="0"/>
      <c r="CO3778" s="0"/>
      <c r="CP3778" s="0"/>
      <c r="CQ3778" s="0"/>
      <c r="CR3778" s="0"/>
      <c r="CS3778" s="0"/>
      <c r="CT3778" s="0"/>
      <c r="CU3778" s="0"/>
      <c r="CV3778" s="0"/>
      <c r="CW3778" s="0"/>
      <c r="CX3778" s="0"/>
      <c r="CY3778" s="0"/>
      <c r="CZ3778" s="0"/>
      <c r="DA3778" s="0"/>
      <c r="DB3778" s="0"/>
      <c r="DC3778" s="0"/>
      <c r="DD3778" s="0"/>
      <c r="DE3778" s="0"/>
      <c r="DF3778" s="0"/>
      <c r="DG3778" s="0"/>
      <c r="DH3778" s="0"/>
      <c r="DI3778" s="0"/>
      <c r="DJ3778" s="0"/>
      <c r="DK3778" s="0"/>
      <c r="DL3778" s="0"/>
      <c r="DM3778" s="0"/>
      <c r="DN3778" s="0"/>
      <c r="DO3778" s="0"/>
      <c r="DP3778" s="0"/>
      <c r="DQ3778" s="0"/>
      <c r="DR3778" s="0"/>
      <c r="DS3778" s="0"/>
      <c r="DT3778" s="0"/>
      <c r="DU3778" s="0"/>
      <c r="DV3778" s="0"/>
      <c r="DW3778" s="0"/>
      <c r="DX3778" s="0"/>
      <c r="DY3778" s="0"/>
      <c r="DZ3778" s="0"/>
      <c r="EA3778" s="0"/>
      <c r="EB3778" s="0"/>
      <c r="EC3778" s="0"/>
      <c r="ED3778" s="0"/>
      <c r="EE3778" s="0"/>
      <c r="EF3778" s="0"/>
      <c r="EG3778" s="0"/>
      <c r="EH3778" s="0"/>
      <c r="EI3778" s="0"/>
      <c r="EJ3778" s="0"/>
      <c r="EK3778" s="0"/>
      <c r="EL3778" s="0"/>
      <c r="EM3778" s="0"/>
      <c r="EN3778" s="0"/>
      <c r="EO3778" s="0"/>
      <c r="EP3778" s="0"/>
      <c r="EQ3778" s="0"/>
      <c r="ER3778" s="0"/>
      <c r="ES3778" s="0"/>
      <c r="ET3778" s="0"/>
      <c r="EU3778" s="0"/>
      <c r="EV3778" s="0"/>
      <c r="EW3778" s="0"/>
      <c r="EX3778" s="0"/>
      <c r="EY3778" s="0"/>
      <c r="EZ3778" s="0"/>
      <c r="FA3778" s="0"/>
      <c r="FB3778" s="0"/>
      <c r="FC3778" s="0"/>
      <c r="FD3778" s="0"/>
      <c r="FE3778" s="0"/>
      <c r="FF3778" s="0"/>
      <c r="FG3778" s="0"/>
      <c r="FH3778" s="0"/>
      <c r="FI3778" s="0"/>
      <c r="FJ3778" s="0"/>
      <c r="FK3778" s="0"/>
      <c r="FL3778" s="0"/>
      <c r="FM3778" s="0"/>
      <c r="FN3778" s="0"/>
      <c r="FO3778" s="0"/>
      <c r="FP3778" s="0"/>
      <c r="FQ3778" s="0"/>
      <c r="FR3778" s="0"/>
      <c r="FS3778" s="0"/>
      <c r="FT3778" s="0"/>
      <c r="FU3778" s="0"/>
      <c r="FV3778" s="0"/>
      <c r="FW3778" s="0"/>
      <c r="FX3778" s="0"/>
      <c r="FY3778" s="0"/>
      <c r="FZ3778" s="0"/>
      <c r="GA3778" s="0"/>
      <c r="GB3778" s="0"/>
      <c r="GC3778" s="0"/>
      <c r="GD3778" s="0"/>
      <c r="GE3778" s="0"/>
      <c r="GF3778" s="0"/>
      <c r="GG3778" s="0"/>
      <c r="GH3778" s="0"/>
      <c r="GI3778" s="0"/>
      <c r="GJ3778" s="0"/>
      <c r="GK3778" s="0"/>
      <c r="GL3778" s="0"/>
      <c r="GM3778" s="0"/>
      <c r="GN3778" s="0"/>
      <c r="GO3778" s="0"/>
      <c r="GP3778" s="0"/>
      <c r="GQ3778" s="0"/>
      <c r="GR3778" s="0"/>
      <c r="GS3778" s="0"/>
      <c r="GT3778" s="0"/>
      <c r="GU3778" s="0"/>
      <c r="GV3778" s="0"/>
      <c r="GW3778" s="0"/>
      <c r="GX3778" s="0"/>
      <c r="GY3778" s="0"/>
      <c r="GZ3778" s="0"/>
      <c r="HA3778" s="0"/>
      <c r="HB3778" s="0"/>
      <c r="HC3778" s="0"/>
      <c r="HD3778" s="0"/>
      <c r="HE3778" s="0"/>
      <c r="HF3778" s="0"/>
      <c r="HG3778" s="0"/>
      <c r="HH3778" s="0"/>
      <c r="HI3778" s="0"/>
      <c r="HJ3778" s="0"/>
      <c r="HK3778" s="0"/>
      <c r="HL3778" s="0"/>
      <c r="HM3778" s="0"/>
      <c r="HN3778" s="0"/>
      <c r="HO3778" s="0"/>
      <c r="HP3778" s="0"/>
      <c r="HQ3778" s="0"/>
      <c r="HR3778" s="0"/>
      <c r="HS3778" s="0"/>
      <c r="HT3778" s="0"/>
      <c r="HU3778" s="0"/>
      <c r="HV3778" s="0"/>
      <c r="HW3778" s="0"/>
      <c r="HX3778" s="0"/>
      <c r="HY3778" s="0"/>
      <c r="HZ3778" s="0"/>
      <c r="IA3778" s="0"/>
      <c r="IB3778" s="0"/>
      <c r="IC3778" s="0"/>
      <c r="ID3778" s="0"/>
      <c r="IE3778" s="0"/>
      <c r="IF3778" s="0"/>
      <c r="IG3778" s="0"/>
      <c r="IH3778" s="0"/>
      <c r="II3778" s="0"/>
      <c r="IJ3778" s="0"/>
      <c r="IK3778" s="0"/>
      <c r="IL3778" s="0"/>
      <c r="IM3778" s="0"/>
      <c r="IN3778" s="0"/>
      <c r="IO3778" s="0"/>
      <c r="IP3778" s="0"/>
      <c r="IQ3778" s="0"/>
      <c r="IR3778" s="0"/>
      <c r="IS3778" s="0"/>
      <c r="IT3778" s="0"/>
      <c r="IU3778" s="0"/>
      <c r="IV3778" s="0"/>
      <c r="IW3778" s="0"/>
      <c r="IX3778" s="0"/>
      <c r="IY3778" s="0"/>
      <c r="IZ3778" s="0"/>
      <c r="JA3778" s="0"/>
      <c r="JB3778" s="0"/>
      <c r="JC3778" s="0"/>
      <c r="JD3778" s="0"/>
      <c r="JE3778" s="0"/>
      <c r="JF3778" s="0"/>
      <c r="JG3778" s="0"/>
      <c r="JH3778" s="0"/>
      <c r="JI3778" s="0"/>
      <c r="JJ3778" s="0"/>
      <c r="JK3778" s="0"/>
      <c r="JL3778" s="0"/>
      <c r="JM3778" s="0"/>
      <c r="JN3778" s="0"/>
      <c r="JO3778" s="0"/>
      <c r="JP3778" s="0"/>
      <c r="JQ3778" s="0"/>
      <c r="JR3778" s="0"/>
      <c r="JS3778" s="0"/>
      <c r="JT3778" s="0"/>
      <c r="JU3778" s="0"/>
      <c r="JV3778" s="0"/>
      <c r="JW3778" s="0"/>
      <c r="JX3778" s="0"/>
      <c r="JY3778" s="0"/>
      <c r="JZ3778" s="0"/>
      <c r="KA3778" s="0"/>
      <c r="KB3778" s="0"/>
      <c r="KC3778" s="0"/>
      <c r="KD3778" s="0"/>
      <c r="KE3778" s="0"/>
      <c r="KF3778" s="0"/>
      <c r="KG3778" s="0"/>
      <c r="KH3778" s="0"/>
      <c r="KI3778" s="0"/>
      <c r="KJ3778" s="0"/>
      <c r="KK3778" s="0"/>
      <c r="KL3778" s="0"/>
      <c r="KM3778" s="0"/>
      <c r="KN3778" s="0"/>
      <c r="KO3778" s="0"/>
      <c r="KP3778" s="0"/>
      <c r="KQ3778" s="0"/>
      <c r="KR3778" s="0"/>
      <c r="KS3778" s="0"/>
      <c r="KT3778" s="0"/>
      <c r="KU3778" s="0"/>
      <c r="KV3778" s="0"/>
      <c r="KW3778" s="0"/>
      <c r="KX3778" s="0"/>
      <c r="KY3778" s="0"/>
      <c r="KZ3778" s="0"/>
      <c r="LA3778" s="0"/>
      <c r="LB3778" s="0"/>
      <c r="LC3778" s="0"/>
      <c r="LD3778" s="0"/>
      <c r="LE3778" s="0"/>
      <c r="LF3778" s="0"/>
      <c r="LG3778" s="0"/>
      <c r="LH3778" s="0"/>
      <c r="LI3778" s="0"/>
      <c r="LJ3778" s="0"/>
      <c r="LK3778" s="0"/>
      <c r="LL3778" s="0"/>
      <c r="LM3778" s="0"/>
      <c r="LN3778" s="0"/>
      <c r="LO3778" s="0"/>
      <c r="LP3778" s="0"/>
      <c r="LQ3778" s="0"/>
      <c r="LR3778" s="0"/>
      <c r="LS3778" s="0"/>
      <c r="LT3778" s="0"/>
      <c r="LU3778" s="0"/>
      <c r="LV3778" s="0"/>
      <c r="LW3778" s="0"/>
      <c r="LX3778" s="0"/>
      <c r="LY3778" s="0"/>
      <c r="LZ3778" s="0"/>
      <c r="MA3778" s="0"/>
      <c r="MB3778" s="0"/>
      <c r="MC3778" s="0"/>
      <c r="MD3778" s="0"/>
      <c r="ME3778" s="0"/>
      <c r="MF3778" s="0"/>
      <c r="MG3778" s="0"/>
      <c r="MH3778" s="0"/>
      <c r="MI3778" s="0"/>
      <c r="MJ3778" s="0"/>
      <c r="MK3778" s="0"/>
      <c r="ML3778" s="0"/>
      <c r="MM3778" s="0"/>
      <c r="MN3778" s="0"/>
      <c r="MO3778" s="0"/>
      <c r="MP3778" s="0"/>
      <c r="MQ3778" s="0"/>
      <c r="MR3778" s="0"/>
      <c r="MS3778" s="0"/>
      <c r="MT3778" s="0"/>
      <c r="MU3778" s="0"/>
      <c r="MV3778" s="0"/>
      <c r="MW3778" s="0"/>
      <c r="MX3778" s="0"/>
      <c r="MY3778" s="0"/>
      <c r="MZ3778" s="0"/>
      <c r="NA3778" s="0"/>
      <c r="NB3778" s="0"/>
      <c r="NC3778" s="0"/>
      <c r="ND3778" s="0"/>
      <c r="NE3778" s="0"/>
      <c r="NF3778" s="0"/>
      <c r="NG3778" s="0"/>
      <c r="NH3778" s="0"/>
      <c r="NI3778" s="0"/>
      <c r="NJ3778" s="0"/>
      <c r="NK3778" s="0"/>
      <c r="NL3778" s="0"/>
      <c r="NM3778" s="0"/>
      <c r="NN3778" s="0"/>
      <c r="NO3778" s="0"/>
      <c r="NP3778" s="0"/>
      <c r="NQ3778" s="0"/>
      <c r="NR3778" s="0"/>
      <c r="NS3778" s="0"/>
      <c r="NT3778" s="0"/>
      <c r="NU3778" s="0"/>
      <c r="NV3778" s="0"/>
      <c r="NW3778" s="0"/>
      <c r="NX3778" s="0"/>
      <c r="NY3778" s="0"/>
      <c r="NZ3778" s="0"/>
      <c r="OA3778" s="0"/>
      <c r="OB3778" s="0"/>
      <c r="OC3778" s="0"/>
      <c r="OD3778" s="0"/>
      <c r="OE3778" s="0"/>
      <c r="OF3778" s="0"/>
      <c r="OG3778" s="0"/>
      <c r="OH3778" s="0"/>
      <c r="OI3778" s="0"/>
      <c r="OJ3778" s="0"/>
      <c r="OK3778" s="0"/>
      <c r="OL3778" s="0"/>
      <c r="OM3778" s="0"/>
      <c r="ON3778" s="0"/>
      <c r="OO3778" s="0"/>
      <c r="OP3778" s="0"/>
      <c r="OQ3778" s="0"/>
      <c r="OR3778" s="0"/>
      <c r="OS3778" s="0"/>
      <c r="OT3778" s="0"/>
      <c r="OU3778" s="0"/>
      <c r="OV3778" s="0"/>
      <c r="OW3778" s="0"/>
      <c r="OX3778" s="0"/>
      <c r="OY3778" s="0"/>
      <c r="OZ3778" s="0"/>
      <c r="PA3778" s="0"/>
      <c r="PB3778" s="0"/>
      <c r="PC3778" s="0"/>
      <c r="PD3778" s="0"/>
      <c r="PE3778" s="0"/>
      <c r="PF3778" s="0"/>
      <c r="PG3778" s="0"/>
      <c r="PH3778" s="0"/>
      <c r="PI3778" s="0"/>
      <c r="PJ3778" s="0"/>
      <c r="PK3778" s="0"/>
      <c r="PL3778" s="0"/>
      <c r="PM3778" s="0"/>
      <c r="PN3778" s="0"/>
      <c r="PO3778" s="0"/>
      <c r="PP3778" s="0"/>
      <c r="PQ3778" s="0"/>
      <c r="PR3778" s="0"/>
      <c r="PS3778" s="0"/>
      <c r="PT3778" s="0"/>
      <c r="PU3778" s="0"/>
      <c r="PV3778" s="0"/>
      <c r="PW3778" s="0"/>
      <c r="PX3778" s="0"/>
      <c r="PY3778" s="0"/>
      <c r="PZ3778" s="0"/>
      <c r="QA3778" s="0"/>
      <c r="QB3778" s="0"/>
      <c r="QC3778" s="0"/>
      <c r="QD3778" s="0"/>
      <c r="QE3778" s="0"/>
      <c r="QF3778" s="0"/>
      <c r="QG3778" s="0"/>
      <c r="QH3778" s="0"/>
      <c r="QI3778" s="0"/>
      <c r="QJ3778" s="0"/>
      <c r="QK3778" s="0"/>
      <c r="QL3778" s="0"/>
      <c r="QM3778" s="0"/>
      <c r="QN3778" s="0"/>
      <c r="QO3778" s="0"/>
      <c r="QP3778" s="0"/>
      <c r="QQ3778" s="0"/>
      <c r="QR3778" s="0"/>
      <c r="QS3778" s="0"/>
      <c r="QT3778" s="0"/>
      <c r="QU3778" s="0"/>
      <c r="QV3778" s="0"/>
      <c r="QW3778" s="0"/>
      <c r="QX3778" s="0"/>
      <c r="QY3778" s="0"/>
      <c r="QZ3778" s="0"/>
      <c r="RA3778" s="0"/>
      <c r="RB3778" s="0"/>
      <c r="RC3778" s="0"/>
      <c r="RD3778" s="0"/>
      <c r="RE3778" s="0"/>
      <c r="RF3778" s="0"/>
      <c r="RG3778" s="0"/>
      <c r="RH3778" s="0"/>
      <c r="RI3778" s="0"/>
      <c r="RJ3778" s="0"/>
      <c r="RK3778" s="0"/>
      <c r="RL3778" s="0"/>
      <c r="RM3778" s="0"/>
      <c r="RN3778" s="0"/>
      <c r="RO3778" s="0"/>
      <c r="RP3778" s="0"/>
      <c r="RQ3778" s="0"/>
      <c r="RR3778" s="0"/>
      <c r="RS3778" s="0"/>
      <c r="RT3778" s="0"/>
      <c r="RU3778" s="0"/>
      <c r="RV3778" s="0"/>
      <c r="RW3778" s="0"/>
      <c r="RX3778" s="0"/>
      <c r="RY3778" s="0"/>
      <c r="RZ3778" s="0"/>
      <c r="SA3778" s="0"/>
      <c r="SB3778" s="0"/>
      <c r="SC3778" s="0"/>
      <c r="SD3778" s="0"/>
      <c r="SE3778" s="0"/>
      <c r="SF3778" s="0"/>
      <c r="SG3778" s="0"/>
      <c r="SH3778" s="0"/>
      <c r="SI3778" s="0"/>
      <c r="SJ3778" s="0"/>
      <c r="SK3778" s="0"/>
      <c r="SL3778" s="0"/>
      <c r="SM3778" s="0"/>
      <c r="SN3778" s="0"/>
      <c r="SO3778" s="0"/>
      <c r="SP3778" s="0"/>
      <c r="SQ3778" s="0"/>
      <c r="SR3778" s="0"/>
      <c r="SS3778" s="0"/>
      <c r="ST3778" s="0"/>
      <c r="SU3778" s="0"/>
      <c r="SV3778" s="0"/>
      <c r="SW3778" s="0"/>
      <c r="SX3778" s="0"/>
      <c r="SY3778" s="0"/>
      <c r="SZ3778" s="0"/>
      <c r="TA3778" s="0"/>
      <c r="TB3778" s="0"/>
      <c r="TC3778" s="0"/>
      <c r="TD3778" s="0"/>
      <c r="TE3778" s="0"/>
      <c r="TF3778" s="0"/>
      <c r="TG3778" s="0"/>
      <c r="TH3778" s="0"/>
      <c r="TI3778" s="0"/>
      <c r="TJ3778" s="0"/>
      <c r="TK3778" s="0"/>
      <c r="TL3778" s="0"/>
      <c r="TM3778" s="0"/>
      <c r="TN3778" s="0"/>
      <c r="TO3778" s="0"/>
      <c r="TP3778" s="0"/>
      <c r="TQ3778" s="0"/>
      <c r="TR3778" s="0"/>
      <c r="TS3778" s="0"/>
      <c r="TT3778" s="0"/>
      <c r="TU3778" s="0"/>
      <c r="TV3778" s="0"/>
      <c r="TW3778" s="0"/>
      <c r="TX3778" s="0"/>
      <c r="TY3778" s="0"/>
      <c r="TZ3778" s="0"/>
      <c r="UA3778" s="0"/>
      <c r="UB3778" s="0"/>
      <c r="UC3778" s="0"/>
      <c r="UD3778" s="0"/>
      <c r="UE3778" s="0"/>
      <c r="UF3778" s="0"/>
      <c r="UG3778" s="0"/>
      <c r="UH3778" s="0"/>
      <c r="UI3778" s="0"/>
      <c r="UJ3778" s="0"/>
      <c r="UK3778" s="0"/>
      <c r="UL3778" s="0"/>
      <c r="UM3778" s="0"/>
      <c r="UN3778" s="0"/>
      <c r="UO3778" s="0"/>
      <c r="UP3778" s="0"/>
      <c r="UQ3778" s="0"/>
      <c r="UR3778" s="0"/>
      <c r="US3778" s="0"/>
      <c r="UT3778" s="0"/>
      <c r="UU3778" s="0"/>
      <c r="UV3778" s="0"/>
      <c r="UW3778" s="0"/>
      <c r="UX3778" s="0"/>
      <c r="UY3778" s="0"/>
      <c r="UZ3778" s="0"/>
      <c r="VA3778" s="0"/>
      <c r="VB3778" s="0"/>
      <c r="VC3778" s="0"/>
      <c r="VD3778" s="0"/>
      <c r="VE3778" s="0"/>
      <c r="VF3778" s="0"/>
      <c r="VG3778" s="0"/>
      <c r="VH3778" s="0"/>
      <c r="VI3778" s="0"/>
      <c r="VJ3778" s="0"/>
      <c r="VK3778" s="0"/>
      <c r="VL3778" s="0"/>
      <c r="VM3778" s="0"/>
      <c r="VN3778" s="0"/>
      <c r="VO3778" s="0"/>
      <c r="VP3778" s="0"/>
      <c r="VQ3778" s="0"/>
      <c r="VR3778" s="0"/>
      <c r="VS3778" s="0"/>
      <c r="VT3778" s="0"/>
      <c r="VU3778" s="0"/>
      <c r="VV3778" s="0"/>
      <c r="VW3778" s="0"/>
      <c r="VX3778" s="0"/>
      <c r="VY3778" s="0"/>
      <c r="VZ3778" s="0"/>
      <c r="WA3778" s="0"/>
      <c r="WB3778" s="0"/>
      <c r="WC3778" s="0"/>
      <c r="WD3778" s="0"/>
      <c r="WE3778" s="0"/>
      <c r="WF3778" s="0"/>
      <c r="WG3778" s="0"/>
      <c r="WH3778" s="0"/>
      <c r="WI3778" s="0"/>
      <c r="WJ3778" s="0"/>
      <c r="WK3778" s="0"/>
      <c r="WL3778" s="0"/>
      <c r="WM3778" s="0"/>
      <c r="WN3778" s="0"/>
      <c r="WO3778" s="0"/>
      <c r="WP3778" s="0"/>
      <c r="WQ3778" s="0"/>
      <c r="WR3778" s="0"/>
      <c r="WS3778" s="0"/>
      <c r="WT3778" s="0"/>
      <c r="WU3778" s="0"/>
      <c r="WV3778" s="0"/>
      <c r="WW3778" s="0"/>
      <c r="WX3778" s="0"/>
      <c r="WY3778" s="0"/>
      <c r="WZ3778" s="0"/>
      <c r="XA3778" s="0"/>
      <c r="XB3778" s="0"/>
      <c r="XC3778" s="0"/>
      <c r="XD3778" s="0"/>
      <c r="XE3778" s="0"/>
      <c r="XF3778" s="0"/>
      <c r="XG3778" s="0"/>
      <c r="XH3778" s="0"/>
      <c r="XI3778" s="0"/>
      <c r="XJ3778" s="0"/>
      <c r="XK3778" s="0"/>
      <c r="XL3778" s="0"/>
      <c r="XM3778" s="0"/>
      <c r="XN3778" s="0"/>
      <c r="XO3778" s="0"/>
      <c r="XP3778" s="0"/>
      <c r="XQ3778" s="0"/>
      <c r="XR3778" s="0"/>
      <c r="XS3778" s="0"/>
      <c r="XT3778" s="0"/>
      <c r="XU3778" s="0"/>
      <c r="XV3778" s="0"/>
      <c r="XW3778" s="0"/>
      <c r="XX3778" s="0"/>
      <c r="XY3778" s="0"/>
      <c r="XZ3778" s="0"/>
      <c r="YA3778" s="0"/>
      <c r="YB3778" s="0"/>
      <c r="YC3778" s="0"/>
      <c r="YD3778" s="0"/>
      <c r="YE3778" s="0"/>
      <c r="YF3778" s="0"/>
      <c r="YG3778" s="0"/>
      <c r="YH3778" s="0"/>
      <c r="YI3778" s="0"/>
      <c r="YJ3778" s="0"/>
      <c r="YK3778" s="0"/>
      <c r="YL3778" s="0"/>
      <c r="YM3778" s="0"/>
      <c r="YN3778" s="0"/>
      <c r="YO3778" s="0"/>
      <c r="YP3778" s="0"/>
      <c r="YQ3778" s="0"/>
      <c r="YR3778" s="0"/>
      <c r="YS3778" s="0"/>
      <c r="YT3778" s="0"/>
      <c r="YU3778" s="0"/>
      <c r="YV3778" s="0"/>
      <c r="YW3778" s="0"/>
      <c r="YX3778" s="0"/>
      <c r="YY3778" s="0"/>
      <c r="YZ3778" s="0"/>
      <c r="ZA3778" s="0"/>
      <c r="ZB3778" s="0"/>
      <c r="ZC3778" s="0"/>
      <c r="ZD3778" s="0"/>
      <c r="ZE3778" s="0"/>
      <c r="ZF3778" s="0"/>
      <c r="ZG3778" s="0"/>
      <c r="ZH3778" s="0"/>
      <c r="ZI3778" s="0"/>
      <c r="ZJ3778" s="0"/>
      <c r="ZK3778" s="0"/>
      <c r="ZL3778" s="0"/>
      <c r="ZM3778" s="0"/>
      <c r="ZN3778" s="0"/>
      <c r="ZO3778" s="0"/>
      <c r="ZP3778" s="0"/>
      <c r="ZQ3778" s="0"/>
      <c r="ZR3778" s="0"/>
      <c r="ZS3778" s="0"/>
      <c r="ZT3778" s="0"/>
      <c r="ZU3778" s="0"/>
      <c r="ZV3778" s="0"/>
      <c r="ZW3778" s="0"/>
      <c r="ZX3778" s="0"/>
      <c r="ZY3778" s="0"/>
      <c r="ZZ3778" s="0"/>
      <c r="AAA3778" s="0"/>
      <c r="AAB3778" s="0"/>
      <c r="AAC3778" s="0"/>
      <c r="AAD3778" s="0"/>
      <c r="AAE3778" s="0"/>
      <c r="AAF3778" s="0"/>
      <c r="AAG3778" s="0"/>
      <c r="AAH3778" s="0"/>
      <c r="AAI3778" s="0"/>
      <c r="AAJ3778" s="0"/>
      <c r="AAK3778" s="0"/>
      <c r="AAL3778" s="0"/>
      <c r="AAM3778" s="0"/>
      <c r="AAN3778" s="0"/>
      <c r="AAO3778" s="0"/>
      <c r="AAP3778" s="0"/>
      <c r="AAQ3778" s="0"/>
      <c r="AAR3778" s="0"/>
      <c r="AAS3778" s="0"/>
      <c r="AAT3778" s="0"/>
      <c r="AAU3778" s="0"/>
      <c r="AAV3778" s="0"/>
      <c r="AAW3778" s="0"/>
      <c r="AAX3778" s="0"/>
      <c r="AAY3778" s="0"/>
      <c r="AAZ3778" s="0"/>
      <c r="ABA3778" s="0"/>
      <c r="ABB3778" s="0"/>
      <c r="ABC3778" s="0"/>
      <c r="ABD3778" s="0"/>
      <c r="ABE3778" s="0"/>
      <c r="ABF3778" s="0"/>
      <c r="ABG3778" s="0"/>
      <c r="ABH3778" s="0"/>
      <c r="ABI3778" s="0"/>
      <c r="ABJ3778" s="0"/>
      <c r="ABK3778" s="0"/>
      <c r="ABL3778" s="0"/>
      <c r="ABM3778" s="0"/>
      <c r="ABN3778" s="0"/>
      <c r="ABO3778" s="0"/>
      <c r="ABP3778" s="0"/>
      <c r="ABQ3778" s="0"/>
      <c r="ABR3778" s="0"/>
      <c r="ABS3778" s="0"/>
      <c r="ABT3778" s="0"/>
      <c r="ABU3778" s="0"/>
      <c r="ABV3778" s="0"/>
      <c r="ABW3778" s="0"/>
      <c r="ABX3778" s="0"/>
      <c r="ABY3778" s="0"/>
      <c r="ABZ3778" s="0"/>
      <c r="ACA3778" s="0"/>
      <c r="ACB3778" s="0"/>
      <c r="ACC3778" s="0"/>
      <c r="ACD3778" s="0"/>
      <c r="ACE3778" s="0"/>
      <c r="ACF3778" s="0"/>
      <c r="ACG3778" s="0"/>
      <c r="ACH3778" s="0"/>
      <c r="ACI3778" s="0"/>
      <c r="ACJ3778" s="0"/>
      <c r="ACK3778" s="0"/>
      <c r="ACL3778" s="0"/>
      <c r="ACM3778" s="0"/>
      <c r="ACN3778" s="0"/>
      <c r="ACO3778" s="0"/>
      <c r="ACP3778" s="0"/>
      <c r="ACQ3778" s="0"/>
      <c r="ACR3778" s="0"/>
      <c r="ACS3778" s="0"/>
      <c r="ACT3778" s="0"/>
      <c r="ACU3778" s="0"/>
      <c r="ACV3778" s="0"/>
      <c r="ACW3778" s="0"/>
      <c r="ACX3778" s="0"/>
      <c r="ACY3778" s="0"/>
      <c r="ACZ3778" s="0"/>
      <c r="ADA3778" s="0"/>
      <c r="ADB3778" s="0"/>
      <c r="ADC3778" s="0"/>
      <c r="ADD3778" s="0"/>
      <c r="ADE3778" s="0"/>
      <c r="ADF3778" s="0"/>
      <c r="ADG3778" s="0"/>
      <c r="ADH3778" s="0"/>
      <c r="ADI3778" s="0"/>
      <c r="ADJ3778" s="0"/>
      <c r="ADK3778" s="0"/>
      <c r="ADL3778" s="0"/>
      <c r="ADM3778" s="0"/>
      <c r="ADN3778" s="0"/>
      <c r="ADO3778" s="0"/>
      <c r="ADP3778" s="0"/>
      <c r="ADQ3778" s="0"/>
      <c r="ADR3778" s="0"/>
      <c r="ADS3778" s="0"/>
      <c r="ADT3778" s="0"/>
      <c r="ADU3778" s="0"/>
      <c r="ADV3778" s="0"/>
      <c r="ADW3778" s="0"/>
      <c r="ADX3778" s="0"/>
      <c r="ADY3778" s="0"/>
      <c r="ADZ3778" s="0"/>
      <c r="AEA3778" s="0"/>
      <c r="AEB3778" s="0"/>
      <c r="AEC3778" s="0"/>
      <c r="AED3778" s="0"/>
      <c r="AEE3778" s="0"/>
      <c r="AEF3778" s="0"/>
      <c r="AEG3778" s="0"/>
      <c r="AEH3778" s="0"/>
      <c r="AEI3778" s="0"/>
      <c r="AEJ3778" s="0"/>
      <c r="AEK3778" s="0"/>
      <c r="AEL3778" s="0"/>
      <c r="AEM3778" s="0"/>
      <c r="AEN3778" s="0"/>
      <c r="AEO3778" s="0"/>
      <c r="AEP3778" s="0"/>
      <c r="AEQ3778" s="0"/>
      <c r="AER3778" s="0"/>
      <c r="AES3778" s="0"/>
      <c r="AET3778" s="0"/>
      <c r="AEU3778" s="0"/>
      <c r="AEV3778" s="0"/>
      <c r="AEW3778" s="0"/>
      <c r="AEX3778" s="0"/>
      <c r="AEY3778" s="0"/>
      <c r="AEZ3778" s="0"/>
      <c r="AFA3778" s="0"/>
      <c r="AFB3778" s="0"/>
      <c r="AFC3778" s="0"/>
      <c r="AFD3778" s="0"/>
      <c r="AFE3778" s="0"/>
      <c r="AFF3778" s="0"/>
      <c r="AFG3778" s="0"/>
      <c r="AFH3778" s="0"/>
      <c r="AFI3778" s="0"/>
      <c r="AFJ3778" s="0"/>
      <c r="AFK3778" s="0"/>
      <c r="AFL3778" s="0"/>
      <c r="AFM3778" s="0"/>
      <c r="AFN3778" s="0"/>
      <c r="AFO3778" s="0"/>
      <c r="AFP3778" s="0"/>
      <c r="AFQ3778" s="0"/>
      <c r="AFR3778" s="0"/>
      <c r="AFS3778" s="0"/>
      <c r="AFT3778" s="0"/>
      <c r="AFU3778" s="0"/>
      <c r="AFV3778" s="0"/>
      <c r="AFW3778" s="0"/>
      <c r="AFX3778" s="0"/>
      <c r="AFY3778" s="0"/>
      <c r="AFZ3778" s="0"/>
      <c r="AGA3778" s="0"/>
      <c r="AGB3778" s="0"/>
      <c r="AGC3778" s="0"/>
      <c r="AGD3778" s="0"/>
      <c r="AGE3778" s="0"/>
      <c r="AGF3778" s="0"/>
      <c r="AGG3778" s="0"/>
      <c r="AGH3778" s="0"/>
      <c r="AGI3778" s="0"/>
      <c r="AGJ3778" s="0"/>
      <c r="AGK3778" s="0"/>
      <c r="AGL3778" s="0"/>
      <c r="AGM3778" s="0"/>
      <c r="AGN3778" s="0"/>
      <c r="AGO3778" s="0"/>
      <c r="AGP3778" s="0"/>
      <c r="AGQ3778" s="0"/>
      <c r="AGR3778" s="0"/>
      <c r="AGS3778" s="0"/>
      <c r="AGT3778" s="0"/>
      <c r="AGU3778" s="0"/>
      <c r="AGV3778" s="0"/>
      <c r="AGW3778" s="0"/>
      <c r="AGX3778" s="0"/>
      <c r="AGY3778" s="0"/>
      <c r="AGZ3778" s="0"/>
      <c r="AHA3778" s="0"/>
      <c r="AHB3778" s="0"/>
      <c r="AHC3778" s="0"/>
      <c r="AHD3778" s="0"/>
      <c r="AHE3778" s="0"/>
      <c r="AHF3778" s="0"/>
      <c r="AHG3778" s="0"/>
      <c r="AHH3778" s="0"/>
      <c r="AHI3778" s="0"/>
      <c r="AHJ3778" s="0"/>
      <c r="AHK3778" s="0"/>
      <c r="AHL3778" s="0"/>
      <c r="AHM3778" s="0"/>
      <c r="AHN3778" s="0"/>
      <c r="AHO3778" s="0"/>
      <c r="AHP3778" s="0"/>
      <c r="AHQ3778" s="0"/>
      <c r="AHR3778" s="0"/>
      <c r="AHS3778" s="0"/>
      <c r="AHT3778" s="0"/>
      <c r="AHU3778" s="0"/>
      <c r="AHV3778" s="0"/>
      <c r="AHW3778" s="0"/>
      <c r="AHX3778" s="0"/>
      <c r="AHY3778" s="0"/>
      <c r="AHZ3778" s="0"/>
      <c r="AIA3778" s="0"/>
      <c r="AIB3778" s="0"/>
      <c r="AIC3778" s="0"/>
      <c r="AID3778" s="0"/>
      <c r="AIE3778" s="0"/>
      <c r="AIF3778" s="0"/>
      <c r="AIG3778" s="0"/>
      <c r="AIH3778" s="0"/>
      <c r="AII3778" s="0"/>
      <c r="AIJ3778" s="0"/>
      <c r="AIK3778" s="0"/>
      <c r="AIL3778" s="0"/>
      <c r="AIM3778" s="0"/>
      <c r="AIN3778" s="0"/>
      <c r="AIO3778" s="0"/>
      <c r="AIP3778" s="0"/>
      <c r="AIQ3778" s="0"/>
      <c r="AIR3778" s="0"/>
      <c r="AIS3778" s="0"/>
      <c r="AIT3778" s="0"/>
      <c r="AIU3778" s="0"/>
      <c r="AIV3778" s="0"/>
      <c r="AIW3778" s="0"/>
      <c r="AIX3778" s="0"/>
      <c r="AIY3778" s="0"/>
      <c r="AIZ3778" s="0"/>
      <c r="AJA3778" s="0"/>
      <c r="AJB3778" s="0"/>
      <c r="AJC3778" s="0"/>
      <c r="AJD3778" s="0"/>
      <c r="AJE3778" s="0"/>
      <c r="AJF3778" s="0"/>
      <c r="AJG3778" s="0"/>
      <c r="AJH3778" s="0"/>
      <c r="AJI3778" s="0"/>
      <c r="AJJ3778" s="0"/>
      <c r="AJK3778" s="0"/>
      <c r="AJL3778" s="0"/>
      <c r="AJM3778" s="0"/>
      <c r="AJN3778" s="0"/>
      <c r="AJO3778" s="0"/>
      <c r="AJP3778" s="0"/>
      <c r="AJQ3778" s="0"/>
      <c r="AJR3778" s="0"/>
      <c r="AJS3778" s="0"/>
      <c r="AJT3778" s="0"/>
      <c r="AJU3778" s="0"/>
      <c r="AJV3778" s="0"/>
      <c r="AJW3778" s="0"/>
      <c r="AJX3778" s="0"/>
      <c r="AJY3778" s="0"/>
      <c r="AJZ3778" s="0"/>
      <c r="AKA3778" s="0"/>
      <c r="AKB3778" s="0"/>
      <c r="AKC3778" s="0"/>
      <c r="AKD3778" s="0"/>
      <c r="AKE3778" s="0"/>
      <c r="AKF3778" s="0"/>
      <c r="AKG3778" s="0"/>
      <c r="AKH3778" s="0"/>
      <c r="AKI3778" s="0"/>
      <c r="AKJ3778" s="0"/>
      <c r="AKK3778" s="0"/>
      <c r="AKL3778" s="0"/>
      <c r="AKM3778" s="0"/>
      <c r="AKN3778" s="0"/>
      <c r="AKO3778" s="0"/>
      <c r="AKP3778" s="0"/>
      <c r="AKQ3778" s="0"/>
      <c r="AKR3778" s="0"/>
      <c r="AKS3778" s="0"/>
      <c r="AKT3778" s="0"/>
      <c r="AKU3778" s="0"/>
      <c r="AKV3778" s="0"/>
      <c r="AKW3778" s="0"/>
      <c r="AKX3778" s="0"/>
      <c r="AKY3778" s="0"/>
      <c r="AKZ3778" s="0"/>
      <c r="ALA3778" s="0"/>
      <c r="ALB3778" s="0"/>
      <c r="ALC3778" s="0"/>
      <c r="ALD3778" s="0"/>
      <c r="ALE3778" s="0"/>
      <c r="ALF3778" s="0"/>
      <c r="ALG3778" s="0"/>
      <c r="ALH3778" s="0"/>
      <c r="ALI3778" s="0"/>
      <c r="ALJ3778" s="0"/>
      <c r="ALK3778" s="0"/>
      <c r="ALL3778" s="0"/>
      <c r="ALM3778" s="0"/>
      <c r="ALN3778" s="0"/>
      <c r="ALO3778" s="0"/>
      <c r="ALP3778" s="0"/>
      <c r="ALQ3778" s="0"/>
      <c r="ALR3778" s="0"/>
      <c r="ALS3778" s="0"/>
      <c r="ALT3778" s="0"/>
      <c r="ALU3778" s="0"/>
      <c r="ALV3778" s="0"/>
      <c r="ALW3778" s="0"/>
      <c r="ALX3778" s="0"/>
      <c r="ALY3778" s="0"/>
      <c r="ALZ3778" s="0"/>
      <c r="AMA3778" s="0"/>
      <c r="AMB3778" s="0"/>
      <c r="AMC3778" s="0"/>
      <c r="AMD3778" s="0"/>
      <c r="AME3778" s="0"/>
      <c r="AMF3778" s="0"/>
      <c r="AMG3778" s="0"/>
      <c r="AMH3778" s="0"/>
      <c r="AMI3778" s="0"/>
    </row>
    <row r="3779" customFormat="false" ht="12.75" hidden="false" customHeight="false" outlineLevel="0" collapsed="false">
      <c r="A3779" s="1" t="s">
        <v>3960</v>
      </c>
      <c r="C3779" s="99" t="s">
        <v>3968</v>
      </c>
      <c r="D3779" s="100"/>
      <c r="E3779" s="72" t="n">
        <v>2.5</v>
      </c>
      <c r="F3779" s="73" t="n">
        <v>15</v>
      </c>
      <c r="G3779" s="72" t="s">
        <v>3947</v>
      </c>
      <c r="I3779" s="3"/>
      <c r="BM3779" s="0"/>
      <c r="BN3779" s="0"/>
      <c r="BO3779" s="0"/>
      <c r="BP3779" s="0"/>
      <c r="BQ3779" s="0"/>
      <c r="BR3779" s="0"/>
      <c r="BS3779" s="0"/>
      <c r="BT3779" s="0"/>
      <c r="BU3779" s="0"/>
      <c r="BV3779" s="0"/>
      <c r="BW3779" s="0"/>
      <c r="BX3779" s="0"/>
      <c r="BY3779" s="0"/>
      <c r="BZ3779" s="0"/>
      <c r="CA3779" s="0"/>
      <c r="CB3779" s="0"/>
      <c r="CC3779" s="0"/>
      <c r="CD3779" s="0"/>
      <c r="CE3779" s="0"/>
      <c r="CF3779" s="0"/>
      <c r="CG3779" s="0"/>
      <c r="CH3779" s="0"/>
      <c r="CI3779" s="0"/>
      <c r="CJ3779" s="0"/>
      <c r="CK3779" s="0"/>
      <c r="CL3779" s="0"/>
      <c r="CM3779" s="0"/>
      <c r="CN3779" s="0"/>
      <c r="CO3779" s="0"/>
      <c r="CP3779" s="0"/>
      <c r="CQ3779" s="0"/>
      <c r="CR3779" s="0"/>
      <c r="CS3779" s="0"/>
      <c r="CT3779" s="0"/>
      <c r="CU3779" s="0"/>
      <c r="CV3779" s="0"/>
      <c r="CW3779" s="0"/>
      <c r="CX3779" s="0"/>
      <c r="CY3779" s="0"/>
      <c r="CZ3779" s="0"/>
      <c r="DA3779" s="0"/>
      <c r="DB3779" s="0"/>
      <c r="DC3779" s="0"/>
      <c r="DD3779" s="0"/>
      <c r="DE3779" s="0"/>
      <c r="DF3779" s="0"/>
      <c r="DG3779" s="0"/>
      <c r="DH3779" s="0"/>
      <c r="DI3779" s="0"/>
      <c r="DJ3779" s="0"/>
      <c r="DK3779" s="0"/>
      <c r="DL3779" s="0"/>
      <c r="DM3779" s="0"/>
      <c r="DN3779" s="0"/>
      <c r="DO3779" s="0"/>
      <c r="DP3779" s="0"/>
      <c r="DQ3779" s="0"/>
      <c r="DR3779" s="0"/>
      <c r="DS3779" s="0"/>
      <c r="DT3779" s="0"/>
      <c r="DU3779" s="0"/>
      <c r="DV3779" s="0"/>
      <c r="DW3779" s="0"/>
      <c r="DX3779" s="0"/>
      <c r="DY3779" s="0"/>
      <c r="DZ3779" s="0"/>
      <c r="EA3779" s="0"/>
      <c r="EB3779" s="0"/>
      <c r="EC3779" s="0"/>
      <c r="ED3779" s="0"/>
      <c r="EE3779" s="0"/>
      <c r="EF3779" s="0"/>
      <c r="EG3779" s="0"/>
      <c r="EH3779" s="0"/>
      <c r="EI3779" s="0"/>
      <c r="EJ3779" s="0"/>
      <c r="EK3779" s="0"/>
      <c r="EL3779" s="0"/>
      <c r="EM3779" s="0"/>
      <c r="EN3779" s="0"/>
      <c r="EO3779" s="0"/>
      <c r="EP3779" s="0"/>
      <c r="EQ3779" s="0"/>
      <c r="ER3779" s="0"/>
      <c r="ES3779" s="0"/>
      <c r="ET3779" s="0"/>
      <c r="EU3779" s="0"/>
      <c r="EV3779" s="0"/>
      <c r="EW3779" s="0"/>
      <c r="EX3779" s="0"/>
      <c r="EY3779" s="0"/>
      <c r="EZ3779" s="0"/>
      <c r="FA3779" s="0"/>
      <c r="FB3779" s="0"/>
      <c r="FC3779" s="0"/>
      <c r="FD3779" s="0"/>
      <c r="FE3779" s="0"/>
      <c r="FF3779" s="0"/>
      <c r="FG3779" s="0"/>
      <c r="FH3779" s="0"/>
      <c r="FI3779" s="0"/>
      <c r="FJ3779" s="0"/>
      <c r="FK3779" s="0"/>
      <c r="FL3779" s="0"/>
      <c r="FM3779" s="0"/>
      <c r="FN3779" s="0"/>
      <c r="FO3779" s="0"/>
      <c r="FP3779" s="0"/>
      <c r="FQ3779" s="0"/>
      <c r="FR3779" s="0"/>
      <c r="FS3779" s="0"/>
      <c r="FT3779" s="0"/>
      <c r="FU3779" s="0"/>
      <c r="FV3779" s="0"/>
      <c r="FW3779" s="0"/>
      <c r="FX3779" s="0"/>
      <c r="FY3779" s="0"/>
      <c r="FZ3779" s="0"/>
      <c r="GA3779" s="0"/>
      <c r="GB3779" s="0"/>
      <c r="GC3779" s="0"/>
      <c r="GD3779" s="0"/>
      <c r="GE3779" s="0"/>
      <c r="GF3779" s="0"/>
      <c r="GG3779" s="0"/>
      <c r="GH3779" s="0"/>
      <c r="GI3779" s="0"/>
      <c r="GJ3779" s="0"/>
      <c r="GK3779" s="0"/>
      <c r="GL3779" s="0"/>
      <c r="GM3779" s="0"/>
      <c r="GN3779" s="0"/>
      <c r="GO3779" s="0"/>
      <c r="GP3779" s="0"/>
      <c r="GQ3779" s="0"/>
      <c r="GR3779" s="0"/>
      <c r="GS3779" s="0"/>
      <c r="GT3779" s="0"/>
      <c r="GU3779" s="0"/>
      <c r="GV3779" s="0"/>
      <c r="GW3779" s="0"/>
      <c r="GX3779" s="0"/>
      <c r="GY3779" s="0"/>
      <c r="GZ3779" s="0"/>
      <c r="HA3779" s="0"/>
      <c r="HB3779" s="0"/>
      <c r="HC3779" s="0"/>
      <c r="HD3779" s="0"/>
      <c r="HE3779" s="0"/>
      <c r="HF3779" s="0"/>
      <c r="HG3779" s="0"/>
      <c r="HH3779" s="0"/>
      <c r="HI3779" s="0"/>
      <c r="HJ3779" s="0"/>
      <c r="HK3779" s="0"/>
      <c r="HL3779" s="0"/>
      <c r="HM3779" s="0"/>
      <c r="HN3779" s="0"/>
      <c r="HO3779" s="0"/>
      <c r="HP3779" s="0"/>
      <c r="HQ3779" s="0"/>
      <c r="HR3779" s="0"/>
      <c r="HS3779" s="0"/>
      <c r="HT3779" s="0"/>
      <c r="HU3779" s="0"/>
      <c r="HV3779" s="0"/>
      <c r="HW3779" s="0"/>
      <c r="HX3779" s="0"/>
      <c r="HY3779" s="0"/>
      <c r="HZ3779" s="0"/>
      <c r="IA3779" s="0"/>
      <c r="IB3779" s="0"/>
      <c r="IC3779" s="0"/>
      <c r="ID3779" s="0"/>
      <c r="IE3779" s="0"/>
      <c r="IF3779" s="0"/>
      <c r="IG3779" s="0"/>
      <c r="IH3779" s="0"/>
      <c r="II3779" s="0"/>
      <c r="IJ3779" s="0"/>
      <c r="IK3779" s="0"/>
      <c r="IL3779" s="0"/>
      <c r="IM3779" s="0"/>
      <c r="IN3779" s="0"/>
      <c r="IO3779" s="0"/>
      <c r="IP3779" s="0"/>
      <c r="IQ3779" s="0"/>
      <c r="IR3779" s="0"/>
      <c r="IS3779" s="0"/>
      <c r="IT3779" s="0"/>
      <c r="IU3779" s="0"/>
      <c r="IV3779" s="0"/>
      <c r="IW3779" s="0"/>
      <c r="IX3779" s="0"/>
      <c r="IY3779" s="0"/>
      <c r="IZ3779" s="0"/>
      <c r="JA3779" s="0"/>
      <c r="JB3779" s="0"/>
      <c r="JC3779" s="0"/>
      <c r="JD3779" s="0"/>
      <c r="JE3779" s="0"/>
      <c r="JF3779" s="0"/>
      <c r="JG3779" s="0"/>
      <c r="JH3779" s="0"/>
      <c r="JI3779" s="0"/>
      <c r="JJ3779" s="0"/>
      <c r="JK3779" s="0"/>
      <c r="JL3779" s="0"/>
      <c r="JM3779" s="0"/>
      <c r="JN3779" s="0"/>
      <c r="JO3779" s="0"/>
      <c r="JP3779" s="0"/>
      <c r="JQ3779" s="0"/>
      <c r="JR3779" s="0"/>
      <c r="JS3779" s="0"/>
      <c r="JT3779" s="0"/>
      <c r="JU3779" s="0"/>
      <c r="JV3779" s="0"/>
      <c r="JW3779" s="0"/>
      <c r="JX3779" s="0"/>
      <c r="JY3779" s="0"/>
      <c r="JZ3779" s="0"/>
      <c r="KA3779" s="0"/>
      <c r="KB3779" s="0"/>
      <c r="KC3779" s="0"/>
      <c r="KD3779" s="0"/>
      <c r="KE3779" s="0"/>
      <c r="KF3779" s="0"/>
      <c r="KG3779" s="0"/>
      <c r="KH3779" s="0"/>
      <c r="KI3779" s="0"/>
      <c r="KJ3779" s="0"/>
      <c r="KK3779" s="0"/>
      <c r="KL3779" s="0"/>
      <c r="KM3779" s="0"/>
      <c r="KN3779" s="0"/>
      <c r="KO3779" s="0"/>
      <c r="KP3779" s="0"/>
      <c r="KQ3779" s="0"/>
      <c r="KR3779" s="0"/>
      <c r="KS3779" s="0"/>
      <c r="KT3779" s="0"/>
      <c r="KU3779" s="0"/>
      <c r="KV3779" s="0"/>
      <c r="KW3779" s="0"/>
      <c r="KX3779" s="0"/>
      <c r="KY3779" s="0"/>
      <c r="KZ3779" s="0"/>
      <c r="LA3779" s="0"/>
      <c r="LB3779" s="0"/>
      <c r="LC3779" s="0"/>
      <c r="LD3779" s="0"/>
      <c r="LE3779" s="0"/>
      <c r="LF3779" s="0"/>
      <c r="LG3779" s="0"/>
      <c r="LH3779" s="0"/>
      <c r="LI3779" s="0"/>
      <c r="LJ3779" s="0"/>
      <c r="LK3779" s="0"/>
      <c r="LL3779" s="0"/>
      <c r="LM3779" s="0"/>
      <c r="LN3779" s="0"/>
      <c r="LO3779" s="0"/>
      <c r="LP3779" s="0"/>
      <c r="LQ3779" s="0"/>
      <c r="LR3779" s="0"/>
      <c r="LS3779" s="0"/>
      <c r="LT3779" s="0"/>
      <c r="LU3779" s="0"/>
      <c r="LV3779" s="0"/>
      <c r="LW3779" s="0"/>
      <c r="LX3779" s="0"/>
      <c r="LY3779" s="0"/>
      <c r="LZ3779" s="0"/>
      <c r="MA3779" s="0"/>
      <c r="MB3779" s="0"/>
      <c r="MC3779" s="0"/>
      <c r="MD3779" s="0"/>
      <c r="ME3779" s="0"/>
      <c r="MF3779" s="0"/>
      <c r="MG3779" s="0"/>
      <c r="MH3779" s="0"/>
      <c r="MI3779" s="0"/>
      <c r="MJ3779" s="0"/>
      <c r="MK3779" s="0"/>
      <c r="ML3779" s="0"/>
      <c r="MM3779" s="0"/>
      <c r="MN3779" s="0"/>
      <c r="MO3779" s="0"/>
      <c r="MP3779" s="0"/>
      <c r="MQ3779" s="0"/>
      <c r="MR3779" s="0"/>
      <c r="MS3779" s="0"/>
      <c r="MT3779" s="0"/>
      <c r="MU3779" s="0"/>
      <c r="MV3779" s="0"/>
      <c r="MW3779" s="0"/>
      <c r="MX3779" s="0"/>
      <c r="MY3779" s="0"/>
      <c r="MZ3779" s="0"/>
      <c r="NA3779" s="0"/>
      <c r="NB3779" s="0"/>
      <c r="NC3779" s="0"/>
      <c r="ND3779" s="0"/>
      <c r="NE3779" s="0"/>
      <c r="NF3779" s="0"/>
      <c r="NG3779" s="0"/>
      <c r="NH3779" s="0"/>
      <c r="NI3779" s="0"/>
      <c r="NJ3779" s="0"/>
      <c r="NK3779" s="0"/>
      <c r="NL3779" s="0"/>
      <c r="NM3779" s="0"/>
      <c r="NN3779" s="0"/>
      <c r="NO3779" s="0"/>
      <c r="NP3779" s="0"/>
      <c r="NQ3779" s="0"/>
      <c r="NR3779" s="0"/>
      <c r="NS3779" s="0"/>
      <c r="NT3779" s="0"/>
      <c r="NU3779" s="0"/>
      <c r="NV3779" s="0"/>
      <c r="NW3779" s="0"/>
      <c r="NX3779" s="0"/>
      <c r="NY3779" s="0"/>
      <c r="NZ3779" s="0"/>
      <c r="OA3779" s="0"/>
      <c r="OB3779" s="0"/>
      <c r="OC3779" s="0"/>
      <c r="OD3779" s="0"/>
      <c r="OE3779" s="0"/>
      <c r="OF3779" s="0"/>
      <c r="OG3779" s="0"/>
      <c r="OH3779" s="0"/>
      <c r="OI3779" s="0"/>
      <c r="OJ3779" s="0"/>
      <c r="OK3779" s="0"/>
      <c r="OL3779" s="0"/>
      <c r="OM3779" s="0"/>
      <c r="ON3779" s="0"/>
      <c r="OO3779" s="0"/>
      <c r="OP3779" s="0"/>
      <c r="OQ3779" s="0"/>
      <c r="OR3779" s="0"/>
      <c r="OS3779" s="0"/>
      <c r="OT3779" s="0"/>
      <c r="OU3779" s="0"/>
      <c r="OV3779" s="0"/>
      <c r="OW3779" s="0"/>
      <c r="OX3779" s="0"/>
      <c r="OY3779" s="0"/>
      <c r="OZ3779" s="0"/>
      <c r="PA3779" s="0"/>
      <c r="PB3779" s="0"/>
      <c r="PC3779" s="0"/>
      <c r="PD3779" s="0"/>
      <c r="PE3779" s="0"/>
      <c r="PF3779" s="0"/>
      <c r="PG3779" s="0"/>
      <c r="PH3779" s="0"/>
      <c r="PI3779" s="0"/>
      <c r="PJ3779" s="0"/>
      <c r="PK3779" s="0"/>
      <c r="PL3779" s="0"/>
      <c r="PM3779" s="0"/>
      <c r="PN3779" s="0"/>
      <c r="PO3779" s="0"/>
      <c r="PP3779" s="0"/>
      <c r="PQ3779" s="0"/>
      <c r="PR3779" s="0"/>
      <c r="PS3779" s="0"/>
      <c r="PT3779" s="0"/>
      <c r="PU3779" s="0"/>
      <c r="PV3779" s="0"/>
      <c r="PW3779" s="0"/>
      <c r="PX3779" s="0"/>
      <c r="PY3779" s="0"/>
      <c r="PZ3779" s="0"/>
      <c r="QA3779" s="0"/>
      <c r="QB3779" s="0"/>
      <c r="QC3779" s="0"/>
      <c r="QD3779" s="0"/>
      <c r="QE3779" s="0"/>
      <c r="QF3779" s="0"/>
      <c r="QG3779" s="0"/>
      <c r="QH3779" s="0"/>
      <c r="QI3779" s="0"/>
      <c r="QJ3779" s="0"/>
      <c r="QK3779" s="0"/>
      <c r="QL3779" s="0"/>
      <c r="QM3779" s="0"/>
      <c r="QN3779" s="0"/>
      <c r="QO3779" s="0"/>
      <c r="QP3779" s="0"/>
      <c r="QQ3779" s="0"/>
      <c r="QR3779" s="0"/>
      <c r="QS3779" s="0"/>
      <c r="QT3779" s="0"/>
      <c r="QU3779" s="0"/>
      <c r="QV3779" s="0"/>
      <c r="QW3779" s="0"/>
      <c r="QX3779" s="0"/>
      <c r="QY3779" s="0"/>
      <c r="QZ3779" s="0"/>
      <c r="RA3779" s="0"/>
      <c r="RB3779" s="0"/>
      <c r="RC3779" s="0"/>
      <c r="RD3779" s="0"/>
      <c r="RE3779" s="0"/>
      <c r="RF3779" s="0"/>
      <c r="RG3779" s="0"/>
      <c r="RH3779" s="0"/>
      <c r="RI3779" s="0"/>
      <c r="RJ3779" s="0"/>
      <c r="RK3779" s="0"/>
      <c r="RL3779" s="0"/>
      <c r="RM3779" s="0"/>
      <c r="RN3779" s="0"/>
      <c r="RO3779" s="0"/>
      <c r="RP3779" s="0"/>
      <c r="RQ3779" s="0"/>
      <c r="RR3779" s="0"/>
      <c r="RS3779" s="0"/>
      <c r="RT3779" s="0"/>
      <c r="RU3779" s="0"/>
      <c r="RV3779" s="0"/>
      <c r="RW3779" s="0"/>
      <c r="RX3779" s="0"/>
      <c r="RY3779" s="0"/>
      <c r="RZ3779" s="0"/>
      <c r="SA3779" s="0"/>
      <c r="SB3779" s="0"/>
      <c r="SC3779" s="0"/>
      <c r="SD3779" s="0"/>
      <c r="SE3779" s="0"/>
      <c r="SF3779" s="0"/>
      <c r="SG3779" s="0"/>
      <c r="SH3779" s="0"/>
      <c r="SI3779" s="0"/>
      <c r="SJ3779" s="0"/>
      <c r="SK3779" s="0"/>
      <c r="SL3779" s="0"/>
      <c r="SM3779" s="0"/>
      <c r="SN3779" s="0"/>
      <c r="SO3779" s="0"/>
      <c r="SP3779" s="0"/>
      <c r="SQ3779" s="0"/>
      <c r="SR3779" s="0"/>
      <c r="SS3779" s="0"/>
      <c r="ST3779" s="0"/>
      <c r="SU3779" s="0"/>
      <c r="SV3779" s="0"/>
      <c r="SW3779" s="0"/>
      <c r="SX3779" s="0"/>
      <c r="SY3779" s="0"/>
      <c r="SZ3779" s="0"/>
      <c r="TA3779" s="0"/>
      <c r="TB3779" s="0"/>
      <c r="TC3779" s="0"/>
      <c r="TD3779" s="0"/>
      <c r="TE3779" s="0"/>
      <c r="TF3779" s="0"/>
      <c r="TG3779" s="0"/>
      <c r="TH3779" s="0"/>
      <c r="TI3779" s="0"/>
      <c r="TJ3779" s="0"/>
      <c r="TK3779" s="0"/>
      <c r="TL3779" s="0"/>
      <c r="TM3779" s="0"/>
      <c r="TN3779" s="0"/>
      <c r="TO3779" s="0"/>
      <c r="TP3779" s="0"/>
      <c r="TQ3779" s="0"/>
      <c r="TR3779" s="0"/>
      <c r="TS3779" s="0"/>
      <c r="TT3779" s="0"/>
      <c r="TU3779" s="0"/>
      <c r="TV3779" s="0"/>
      <c r="TW3779" s="0"/>
      <c r="TX3779" s="0"/>
      <c r="TY3779" s="0"/>
      <c r="TZ3779" s="0"/>
      <c r="UA3779" s="0"/>
      <c r="UB3779" s="0"/>
      <c r="UC3779" s="0"/>
      <c r="UD3779" s="0"/>
      <c r="UE3779" s="0"/>
      <c r="UF3779" s="0"/>
      <c r="UG3779" s="0"/>
      <c r="UH3779" s="0"/>
      <c r="UI3779" s="0"/>
      <c r="UJ3779" s="0"/>
      <c r="UK3779" s="0"/>
      <c r="UL3779" s="0"/>
      <c r="UM3779" s="0"/>
      <c r="UN3779" s="0"/>
      <c r="UO3779" s="0"/>
      <c r="UP3779" s="0"/>
      <c r="UQ3779" s="0"/>
      <c r="UR3779" s="0"/>
      <c r="US3779" s="0"/>
      <c r="UT3779" s="0"/>
      <c r="UU3779" s="0"/>
      <c r="UV3779" s="0"/>
      <c r="UW3779" s="0"/>
      <c r="UX3779" s="0"/>
      <c r="UY3779" s="0"/>
      <c r="UZ3779" s="0"/>
      <c r="VA3779" s="0"/>
      <c r="VB3779" s="0"/>
      <c r="VC3779" s="0"/>
      <c r="VD3779" s="0"/>
      <c r="VE3779" s="0"/>
      <c r="VF3779" s="0"/>
      <c r="VG3779" s="0"/>
      <c r="VH3779" s="0"/>
      <c r="VI3779" s="0"/>
      <c r="VJ3779" s="0"/>
      <c r="VK3779" s="0"/>
      <c r="VL3779" s="0"/>
      <c r="VM3779" s="0"/>
      <c r="VN3779" s="0"/>
      <c r="VO3779" s="0"/>
      <c r="VP3779" s="0"/>
      <c r="VQ3779" s="0"/>
      <c r="VR3779" s="0"/>
      <c r="VS3779" s="0"/>
      <c r="VT3779" s="0"/>
      <c r="VU3779" s="0"/>
      <c r="VV3779" s="0"/>
      <c r="VW3779" s="0"/>
      <c r="VX3779" s="0"/>
      <c r="VY3779" s="0"/>
      <c r="VZ3779" s="0"/>
      <c r="WA3779" s="0"/>
      <c r="WB3779" s="0"/>
      <c r="WC3779" s="0"/>
      <c r="WD3779" s="0"/>
      <c r="WE3779" s="0"/>
      <c r="WF3779" s="0"/>
      <c r="WG3779" s="0"/>
      <c r="WH3779" s="0"/>
      <c r="WI3779" s="0"/>
      <c r="WJ3779" s="0"/>
      <c r="WK3779" s="0"/>
      <c r="WL3779" s="0"/>
      <c r="WM3779" s="0"/>
      <c r="WN3779" s="0"/>
      <c r="WO3779" s="0"/>
      <c r="WP3779" s="0"/>
      <c r="WQ3779" s="0"/>
      <c r="WR3779" s="0"/>
      <c r="WS3779" s="0"/>
      <c r="WT3779" s="0"/>
      <c r="WU3779" s="0"/>
      <c r="WV3779" s="0"/>
      <c r="WW3779" s="0"/>
      <c r="WX3779" s="0"/>
      <c r="WY3779" s="0"/>
      <c r="WZ3779" s="0"/>
      <c r="XA3779" s="0"/>
      <c r="XB3779" s="0"/>
      <c r="XC3779" s="0"/>
      <c r="XD3779" s="0"/>
      <c r="XE3779" s="0"/>
      <c r="XF3779" s="0"/>
      <c r="XG3779" s="0"/>
      <c r="XH3779" s="0"/>
      <c r="XI3779" s="0"/>
      <c r="XJ3779" s="0"/>
      <c r="XK3779" s="0"/>
      <c r="XL3779" s="0"/>
      <c r="XM3779" s="0"/>
      <c r="XN3779" s="0"/>
      <c r="XO3779" s="0"/>
      <c r="XP3779" s="0"/>
      <c r="XQ3779" s="0"/>
      <c r="XR3779" s="0"/>
      <c r="XS3779" s="0"/>
      <c r="XT3779" s="0"/>
      <c r="XU3779" s="0"/>
      <c r="XV3779" s="0"/>
      <c r="XW3779" s="0"/>
      <c r="XX3779" s="0"/>
      <c r="XY3779" s="0"/>
      <c r="XZ3779" s="0"/>
      <c r="YA3779" s="0"/>
      <c r="YB3779" s="0"/>
      <c r="YC3779" s="0"/>
      <c r="YD3779" s="0"/>
      <c r="YE3779" s="0"/>
      <c r="YF3779" s="0"/>
      <c r="YG3779" s="0"/>
      <c r="YH3779" s="0"/>
      <c r="YI3779" s="0"/>
      <c r="YJ3779" s="0"/>
      <c r="YK3779" s="0"/>
      <c r="YL3779" s="0"/>
      <c r="YM3779" s="0"/>
      <c r="YN3779" s="0"/>
      <c r="YO3779" s="0"/>
      <c r="YP3779" s="0"/>
      <c r="YQ3779" s="0"/>
      <c r="YR3779" s="0"/>
      <c r="YS3779" s="0"/>
      <c r="YT3779" s="0"/>
      <c r="YU3779" s="0"/>
      <c r="YV3779" s="0"/>
      <c r="YW3779" s="0"/>
      <c r="YX3779" s="0"/>
      <c r="YY3779" s="0"/>
      <c r="YZ3779" s="0"/>
      <c r="ZA3779" s="0"/>
      <c r="ZB3779" s="0"/>
      <c r="ZC3779" s="0"/>
      <c r="ZD3779" s="0"/>
      <c r="ZE3779" s="0"/>
      <c r="ZF3779" s="0"/>
      <c r="ZG3779" s="0"/>
      <c r="ZH3779" s="0"/>
      <c r="ZI3779" s="0"/>
      <c r="ZJ3779" s="0"/>
      <c r="ZK3779" s="0"/>
      <c r="ZL3779" s="0"/>
      <c r="ZM3779" s="0"/>
      <c r="ZN3779" s="0"/>
      <c r="ZO3779" s="0"/>
      <c r="ZP3779" s="0"/>
      <c r="ZQ3779" s="0"/>
      <c r="ZR3779" s="0"/>
      <c r="ZS3779" s="0"/>
      <c r="ZT3779" s="0"/>
      <c r="ZU3779" s="0"/>
      <c r="ZV3779" s="0"/>
      <c r="ZW3779" s="0"/>
      <c r="ZX3779" s="0"/>
      <c r="ZY3779" s="0"/>
      <c r="ZZ3779" s="0"/>
      <c r="AAA3779" s="0"/>
      <c r="AAB3779" s="0"/>
      <c r="AAC3779" s="0"/>
      <c r="AAD3779" s="0"/>
      <c r="AAE3779" s="0"/>
      <c r="AAF3779" s="0"/>
      <c r="AAG3779" s="0"/>
      <c r="AAH3779" s="0"/>
      <c r="AAI3779" s="0"/>
      <c r="AAJ3779" s="0"/>
      <c r="AAK3779" s="0"/>
      <c r="AAL3779" s="0"/>
      <c r="AAM3779" s="0"/>
      <c r="AAN3779" s="0"/>
      <c r="AAO3779" s="0"/>
      <c r="AAP3779" s="0"/>
      <c r="AAQ3779" s="0"/>
      <c r="AAR3779" s="0"/>
      <c r="AAS3779" s="0"/>
      <c r="AAT3779" s="0"/>
      <c r="AAU3779" s="0"/>
      <c r="AAV3779" s="0"/>
      <c r="AAW3779" s="0"/>
      <c r="AAX3779" s="0"/>
      <c r="AAY3779" s="0"/>
      <c r="AAZ3779" s="0"/>
      <c r="ABA3779" s="0"/>
      <c r="ABB3779" s="0"/>
      <c r="ABC3779" s="0"/>
      <c r="ABD3779" s="0"/>
      <c r="ABE3779" s="0"/>
      <c r="ABF3779" s="0"/>
      <c r="ABG3779" s="0"/>
      <c r="ABH3779" s="0"/>
      <c r="ABI3779" s="0"/>
      <c r="ABJ3779" s="0"/>
      <c r="ABK3779" s="0"/>
      <c r="ABL3779" s="0"/>
      <c r="ABM3779" s="0"/>
      <c r="ABN3779" s="0"/>
      <c r="ABO3779" s="0"/>
      <c r="ABP3779" s="0"/>
      <c r="ABQ3779" s="0"/>
      <c r="ABR3779" s="0"/>
      <c r="ABS3779" s="0"/>
      <c r="ABT3779" s="0"/>
      <c r="ABU3779" s="0"/>
      <c r="ABV3779" s="0"/>
      <c r="ABW3779" s="0"/>
      <c r="ABX3779" s="0"/>
      <c r="ABY3779" s="0"/>
      <c r="ABZ3779" s="0"/>
      <c r="ACA3779" s="0"/>
      <c r="ACB3779" s="0"/>
      <c r="ACC3779" s="0"/>
      <c r="ACD3779" s="0"/>
      <c r="ACE3779" s="0"/>
      <c r="ACF3779" s="0"/>
      <c r="ACG3779" s="0"/>
      <c r="ACH3779" s="0"/>
      <c r="ACI3779" s="0"/>
      <c r="ACJ3779" s="0"/>
      <c r="ACK3779" s="0"/>
      <c r="ACL3779" s="0"/>
      <c r="ACM3779" s="0"/>
      <c r="ACN3779" s="0"/>
      <c r="ACO3779" s="0"/>
      <c r="ACP3779" s="0"/>
      <c r="ACQ3779" s="0"/>
      <c r="ACR3779" s="0"/>
      <c r="ACS3779" s="0"/>
      <c r="ACT3779" s="0"/>
      <c r="ACU3779" s="0"/>
      <c r="ACV3779" s="0"/>
      <c r="ACW3779" s="0"/>
      <c r="ACX3779" s="0"/>
      <c r="ACY3779" s="0"/>
      <c r="ACZ3779" s="0"/>
      <c r="ADA3779" s="0"/>
      <c r="ADB3779" s="0"/>
      <c r="ADC3779" s="0"/>
      <c r="ADD3779" s="0"/>
      <c r="ADE3779" s="0"/>
      <c r="ADF3779" s="0"/>
      <c r="ADG3779" s="0"/>
      <c r="ADH3779" s="0"/>
      <c r="ADI3779" s="0"/>
      <c r="ADJ3779" s="0"/>
      <c r="ADK3779" s="0"/>
      <c r="ADL3779" s="0"/>
      <c r="ADM3779" s="0"/>
      <c r="ADN3779" s="0"/>
      <c r="ADO3779" s="0"/>
      <c r="ADP3779" s="0"/>
      <c r="ADQ3779" s="0"/>
      <c r="ADR3779" s="0"/>
      <c r="ADS3779" s="0"/>
      <c r="ADT3779" s="0"/>
      <c r="ADU3779" s="0"/>
      <c r="ADV3779" s="0"/>
      <c r="ADW3779" s="0"/>
      <c r="ADX3779" s="0"/>
      <c r="ADY3779" s="0"/>
      <c r="ADZ3779" s="0"/>
      <c r="AEA3779" s="0"/>
      <c r="AEB3779" s="0"/>
      <c r="AEC3779" s="0"/>
      <c r="AED3779" s="0"/>
      <c r="AEE3779" s="0"/>
      <c r="AEF3779" s="0"/>
      <c r="AEG3779" s="0"/>
      <c r="AEH3779" s="0"/>
      <c r="AEI3779" s="0"/>
      <c r="AEJ3779" s="0"/>
      <c r="AEK3779" s="0"/>
      <c r="AEL3779" s="0"/>
      <c r="AEM3779" s="0"/>
      <c r="AEN3779" s="0"/>
      <c r="AEO3779" s="0"/>
      <c r="AEP3779" s="0"/>
      <c r="AEQ3779" s="0"/>
      <c r="AER3779" s="0"/>
      <c r="AES3779" s="0"/>
      <c r="AET3779" s="0"/>
      <c r="AEU3779" s="0"/>
      <c r="AEV3779" s="0"/>
      <c r="AEW3779" s="0"/>
      <c r="AEX3779" s="0"/>
      <c r="AEY3779" s="0"/>
      <c r="AEZ3779" s="0"/>
      <c r="AFA3779" s="0"/>
      <c r="AFB3779" s="0"/>
      <c r="AFC3779" s="0"/>
      <c r="AFD3779" s="0"/>
      <c r="AFE3779" s="0"/>
      <c r="AFF3779" s="0"/>
      <c r="AFG3779" s="0"/>
      <c r="AFH3779" s="0"/>
      <c r="AFI3779" s="0"/>
      <c r="AFJ3779" s="0"/>
      <c r="AFK3779" s="0"/>
      <c r="AFL3779" s="0"/>
      <c r="AFM3779" s="0"/>
      <c r="AFN3779" s="0"/>
      <c r="AFO3779" s="0"/>
      <c r="AFP3779" s="0"/>
      <c r="AFQ3779" s="0"/>
      <c r="AFR3779" s="0"/>
      <c r="AFS3779" s="0"/>
      <c r="AFT3779" s="0"/>
      <c r="AFU3779" s="0"/>
      <c r="AFV3779" s="0"/>
      <c r="AFW3779" s="0"/>
      <c r="AFX3779" s="0"/>
      <c r="AFY3779" s="0"/>
      <c r="AFZ3779" s="0"/>
      <c r="AGA3779" s="0"/>
      <c r="AGB3779" s="0"/>
      <c r="AGC3779" s="0"/>
      <c r="AGD3779" s="0"/>
      <c r="AGE3779" s="0"/>
      <c r="AGF3779" s="0"/>
      <c r="AGG3779" s="0"/>
      <c r="AGH3779" s="0"/>
      <c r="AGI3779" s="0"/>
      <c r="AGJ3779" s="0"/>
      <c r="AGK3779" s="0"/>
      <c r="AGL3779" s="0"/>
      <c r="AGM3779" s="0"/>
      <c r="AGN3779" s="0"/>
      <c r="AGO3779" s="0"/>
      <c r="AGP3779" s="0"/>
      <c r="AGQ3779" s="0"/>
      <c r="AGR3779" s="0"/>
      <c r="AGS3779" s="0"/>
      <c r="AGT3779" s="0"/>
      <c r="AGU3779" s="0"/>
      <c r="AGV3779" s="0"/>
      <c r="AGW3779" s="0"/>
      <c r="AGX3779" s="0"/>
      <c r="AGY3779" s="0"/>
      <c r="AGZ3779" s="0"/>
      <c r="AHA3779" s="0"/>
      <c r="AHB3779" s="0"/>
      <c r="AHC3779" s="0"/>
      <c r="AHD3779" s="0"/>
      <c r="AHE3779" s="0"/>
      <c r="AHF3779" s="0"/>
      <c r="AHG3779" s="0"/>
      <c r="AHH3779" s="0"/>
      <c r="AHI3779" s="0"/>
      <c r="AHJ3779" s="0"/>
      <c r="AHK3779" s="0"/>
      <c r="AHL3779" s="0"/>
      <c r="AHM3779" s="0"/>
      <c r="AHN3779" s="0"/>
      <c r="AHO3779" s="0"/>
      <c r="AHP3779" s="0"/>
      <c r="AHQ3779" s="0"/>
      <c r="AHR3779" s="0"/>
      <c r="AHS3779" s="0"/>
      <c r="AHT3779" s="0"/>
      <c r="AHU3779" s="0"/>
      <c r="AHV3779" s="0"/>
      <c r="AHW3779" s="0"/>
      <c r="AHX3779" s="0"/>
      <c r="AHY3779" s="0"/>
      <c r="AHZ3779" s="0"/>
      <c r="AIA3779" s="0"/>
      <c r="AIB3779" s="0"/>
      <c r="AIC3779" s="0"/>
      <c r="AID3779" s="0"/>
      <c r="AIE3779" s="0"/>
      <c r="AIF3779" s="0"/>
      <c r="AIG3779" s="0"/>
      <c r="AIH3779" s="0"/>
      <c r="AII3779" s="0"/>
      <c r="AIJ3779" s="0"/>
      <c r="AIK3779" s="0"/>
      <c r="AIL3779" s="0"/>
      <c r="AIM3779" s="0"/>
      <c r="AIN3779" s="0"/>
      <c r="AIO3779" s="0"/>
      <c r="AIP3779" s="0"/>
      <c r="AIQ3779" s="0"/>
      <c r="AIR3779" s="0"/>
      <c r="AIS3779" s="0"/>
      <c r="AIT3779" s="0"/>
      <c r="AIU3779" s="0"/>
      <c r="AIV3779" s="0"/>
      <c r="AIW3779" s="0"/>
      <c r="AIX3779" s="0"/>
      <c r="AIY3779" s="0"/>
      <c r="AIZ3779" s="0"/>
      <c r="AJA3779" s="0"/>
      <c r="AJB3779" s="0"/>
      <c r="AJC3779" s="0"/>
      <c r="AJD3779" s="0"/>
      <c r="AJE3779" s="0"/>
      <c r="AJF3779" s="0"/>
      <c r="AJG3779" s="0"/>
      <c r="AJH3779" s="0"/>
      <c r="AJI3779" s="0"/>
      <c r="AJJ3779" s="0"/>
      <c r="AJK3779" s="0"/>
      <c r="AJL3779" s="0"/>
      <c r="AJM3779" s="0"/>
      <c r="AJN3779" s="0"/>
      <c r="AJO3779" s="0"/>
      <c r="AJP3779" s="0"/>
      <c r="AJQ3779" s="0"/>
      <c r="AJR3779" s="0"/>
      <c r="AJS3779" s="0"/>
      <c r="AJT3779" s="0"/>
      <c r="AJU3779" s="0"/>
      <c r="AJV3779" s="0"/>
      <c r="AJW3779" s="0"/>
      <c r="AJX3779" s="0"/>
      <c r="AJY3779" s="0"/>
      <c r="AJZ3779" s="0"/>
      <c r="AKA3779" s="0"/>
      <c r="AKB3779" s="0"/>
      <c r="AKC3779" s="0"/>
      <c r="AKD3779" s="0"/>
      <c r="AKE3779" s="0"/>
      <c r="AKF3779" s="0"/>
      <c r="AKG3779" s="0"/>
      <c r="AKH3779" s="0"/>
      <c r="AKI3779" s="0"/>
      <c r="AKJ3779" s="0"/>
      <c r="AKK3779" s="0"/>
      <c r="AKL3779" s="0"/>
      <c r="AKM3779" s="0"/>
      <c r="AKN3779" s="0"/>
      <c r="AKO3779" s="0"/>
      <c r="AKP3779" s="0"/>
      <c r="AKQ3779" s="0"/>
      <c r="AKR3779" s="0"/>
      <c r="AKS3779" s="0"/>
      <c r="AKT3779" s="0"/>
      <c r="AKU3779" s="0"/>
      <c r="AKV3779" s="0"/>
      <c r="AKW3779" s="0"/>
      <c r="AKX3779" s="0"/>
      <c r="AKY3779" s="0"/>
      <c r="AKZ3779" s="0"/>
      <c r="ALA3779" s="0"/>
      <c r="ALB3779" s="0"/>
      <c r="ALC3779" s="0"/>
      <c r="ALD3779" s="0"/>
      <c r="ALE3779" s="0"/>
      <c r="ALF3779" s="0"/>
      <c r="ALG3779" s="0"/>
      <c r="ALH3779" s="0"/>
      <c r="ALI3779" s="0"/>
      <c r="ALJ3779" s="0"/>
      <c r="ALK3779" s="0"/>
      <c r="ALL3779" s="0"/>
      <c r="ALM3779" s="0"/>
      <c r="ALN3779" s="0"/>
      <c r="ALO3779" s="0"/>
      <c r="ALP3779" s="0"/>
      <c r="ALQ3779" s="0"/>
      <c r="ALR3779" s="0"/>
      <c r="ALS3779" s="0"/>
      <c r="ALT3779" s="0"/>
      <c r="ALU3779" s="0"/>
      <c r="ALV3779" s="0"/>
      <c r="ALW3779" s="0"/>
      <c r="ALX3779" s="0"/>
      <c r="ALY3779" s="0"/>
      <c r="ALZ3779" s="0"/>
      <c r="AMA3779" s="0"/>
      <c r="AMB3779" s="0"/>
      <c r="AMC3779" s="0"/>
      <c r="AMD3779" s="0"/>
      <c r="AME3779" s="0"/>
      <c r="AMF3779" s="0"/>
      <c r="AMG3779" s="0"/>
      <c r="AMH3779" s="0"/>
      <c r="AMI3779" s="0"/>
    </row>
    <row r="3781" customFormat="false" ht="17.35" hidden="false" customHeight="false" outlineLevel="0" collapsed="false">
      <c r="C3781" s="15" t="s">
        <v>3969</v>
      </c>
      <c r="D3781" s="45" t="s">
        <v>1</v>
      </c>
      <c r="I3781" s="3"/>
    </row>
    <row r="3782" customFormat="false" ht="12.75" hidden="false" customHeight="false" outlineLevel="0" collapsed="false">
      <c r="A3782" s="1" t="s">
        <v>3970</v>
      </c>
      <c r="C3782" s="70" t="s">
        <v>3971</v>
      </c>
      <c r="D3782" s="70" t="s">
        <v>13</v>
      </c>
      <c r="E3782" s="72" t="n">
        <v>1.7</v>
      </c>
      <c r="F3782" s="73" t="n">
        <v>0.4</v>
      </c>
      <c r="G3782" s="74" t="s">
        <v>960</v>
      </c>
      <c r="I3782" s="3"/>
    </row>
    <row r="3783" customFormat="false" ht="12.75" hidden="false" customHeight="false" outlineLevel="0" collapsed="false">
      <c r="A3783" s="1" t="s">
        <v>3970</v>
      </c>
      <c r="C3783" s="70" t="s">
        <v>3972</v>
      </c>
      <c r="D3783" s="70" t="s">
        <v>16</v>
      </c>
      <c r="E3783" s="72" t="n">
        <v>1.9</v>
      </c>
      <c r="F3783" s="73" t="n">
        <v>0.22</v>
      </c>
      <c r="G3783" s="74" t="s">
        <v>960</v>
      </c>
      <c r="I3783" s="3"/>
    </row>
    <row r="3784" customFormat="false" ht="12.75" hidden="false" customHeight="false" outlineLevel="0" collapsed="false">
      <c r="A3784" s="1" t="s">
        <v>3970</v>
      </c>
      <c r="C3784" s="70" t="s">
        <v>3973</v>
      </c>
      <c r="D3784" s="70" t="s">
        <v>13</v>
      </c>
      <c r="E3784" s="72" t="n">
        <v>2</v>
      </c>
      <c r="F3784" s="73" t="n">
        <v>0.57</v>
      </c>
      <c r="G3784" s="74" t="s">
        <v>960</v>
      </c>
      <c r="I3784" s="3"/>
    </row>
    <row r="3785" customFormat="false" ht="12.75" hidden="false" customHeight="false" outlineLevel="0" collapsed="false">
      <c r="A3785" s="1" t="s">
        <v>3970</v>
      </c>
      <c r="C3785" s="70" t="s">
        <v>3974</v>
      </c>
      <c r="D3785" s="70" t="s">
        <v>13</v>
      </c>
      <c r="E3785" s="72" t="n">
        <v>2</v>
      </c>
      <c r="F3785" s="73" t="n">
        <v>0.49</v>
      </c>
      <c r="G3785" s="74" t="s">
        <v>960</v>
      </c>
      <c r="I3785" s="3"/>
    </row>
    <row r="3786" customFormat="false" ht="12.75" hidden="false" customHeight="false" outlineLevel="0" collapsed="false">
      <c r="A3786" s="1" t="s">
        <v>3970</v>
      </c>
      <c r="C3786" s="70" t="s">
        <v>3975</v>
      </c>
      <c r="D3786" s="70" t="s">
        <v>77</v>
      </c>
      <c r="E3786" s="72" t="n">
        <v>2.2</v>
      </c>
      <c r="F3786" s="73" t="n">
        <v>0.35</v>
      </c>
      <c r="G3786" s="74" t="s">
        <v>960</v>
      </c>
      <c r="I3786" s="3"/>
    </row>
    <row r="3787" customFormat="false" ht="12.75" hidden="false" customHeight="false" outlineLevel="0" collapsed="false">
      <c r="A3787" s="1" t="s">
        <v>3976</v>
      </c>
      <c r="C3787" s="70" t="s">
        <v>3977</v>
      </c>
      <c r="D3787" s="70" t="s">
        <v>13</v>
      </c>
      <c r="E3787" s="72" t="n">
        <v>2.1</v>
      </c>
      <c r="F3787" s="73" t="n">
        <v>0.21</v>
      </c>
      <c r="G3787" s="74" t="s">
        <v>960</v>
      </c>
      <c r="I3787" s="3"/>
    </row>
    <row r="3788" customFormat="false" ht="12.75" hidden="false" customHeight="false" outlineLevel="0" collapsed="false">
      <c r="A3788" s="1" t="s">
        <v>3976</v>
      </c>
      <c r="C3788" s="70" t="s">
        <v>3978</v>
      </c>
      <c r="D3788" s="70" t="s">
        <v>13</v>
      </c>
      <c r="E3788" s="72" t="n">
        <v>2.3</v>
      </c>
      <c r="F3788" s="73" t="n">
        <v>0.25</v>
      </c>
      <c r="G3788" s="74" t="s">
        <v>960</v>
      </c>
      <c r="I3788" s="3"/>
    </row>
    <row r="3789" customFormat="false" ht="12.75" hidden="false" customHeight="false" outlineLevel="0" collapsed="false">
      <c r="A3789" s="1" t="s">
        <v>3976</v>
      </c>
      <c r="C3789" s="70" t="s">
        <v>3979</v>
      </c>
      <c r="D3789" s="70" t="s">
        <v>24</v>
      </c>
      <c r="E3789" s="72" t="n">
        <v>2.3</v>
      </c>
      <c r="F3789" s="73" t="n">
        <v>0.32</v>
      </c>
      <c r="G3789" s="74" t="s">
        <v>960</v>
      </c>
      <c r="I3789" s="3"/>
    </row>
    <row r="3790" customFormat="false" ht="12.75" hidden="false" customHeight="false" outlineLevel="0" collapsed="false">
      <c r="A3790" s="1" t="s">
        <v>3969</v>
      </c>
      <c r="C3790" s="70" t="s">
        <v>3980</v>
      </c>
      <c r="D3790" s="70" t="s">
        <v>13</v>
      </c>
      <c r="E3790" s="72" t="n">
        <v>2.4</v>
      </c>
      <c r="F3790" s="73" t="n">
        <v>0.18</v>
      </c>
      <c r="G3790" s="74" t="s">
        <v>960</v>
      </c>
      <c r="I3790" s="3"/>
    </row>
    <row r="3791" customFormat="false" ht="12.75" hidden="false" customHeight="false" outlineLevel="0" collapsed="false">
      <c r="A3791" s="1" t="s">
        <v>3969</v>
      </c>
      <c r="C3791" s="70" t="s">
        <v>3981</v>
      </c>
      <c r="D3791" s="70" t="s">
        <v>77</v>
      </c>
      <c r="E3791" s="72" t="n">
        <v>2.1</v>
      </c>
      <c r="F3791" s="73" t="n">
        <v>0.19</v>
      </c>
      <c r="G3791" s="74" t="s">
        <v>960</v>
      </c>
      <c r="I3791" s="3"/>
    </row>
    <row r="3792" customFormat="false" ht="12.75" hidden="false" customHeight="false" outlineLevel="0" collapsed="false">
      <c r="A3792" s="1" t="s">
        <v>3969</v>
      </c>
      <c r="C3792" s="70" t="s">
        <v>3982</v>
      </c>
      <c r="D3792" s="70" t="s">
        <v>49</v>
      </c>
      <c r="E3792" s="72" t="n">
        <v>2.2</v>
      </c>
      <c r="F3792" s="73" t="n">
        <v>0.08</v>
      </c>
      <c r="G3792" s="74" t="s">
        <v>960</v>
      </c>
      <c r="I3792" s="3"/>
    </row>
    <row r="3793" customFormat="false" ht="12.75" hidden="false" customHeight="false" outlineLevel="0" collapsed="false">
      <c r="A3793" s="1" t="s">
        <v>3969</v>
      </c>
      <c r="C3793" s="70" t="s">
        <v>3983</v>
      </c>
      <c r="D3793" s="70" t="s">
        <v>13</v>
      </c>
      <c r="E3793" s="72" t="n">
        <v>2.3</v>
      </c>
      <c r="F3793" s="73" t="n">
        <v>0.29</v>
      </c>
      <c r="G3793" s="74" t="s">
        <v>960</v>
      </c>
      <c r="I3793" s="3"/>
    </row>
    <row r="3794" customFormat="false" ht="12.75" hidden="false" customHeight="false" outlineLevel="0" collapsed="false">
      <c r="A3794" s="1" t="s">
        <v>3969</v>
      </c>
      <c r="C3794" s="70" t="s">
        <v>3984</v>
      </c>
      <c r="D3794" s="70" t="s">
        <v>20</v>
      </c>
      <c r="E3794" s="72" t="n">
        <v>2.3</v>
      </c>
      <c r="F3794" s="73" t="n">
        <v>0.18</v>
      </c>
      <c r="G3794" s="74" t="s">
        <v>960</v>
      </c>
      <c r="I3794" s="3"/>
    </row>
    <row r="3796" customFormat="false" ht="17.35" hidden="false" customHeight="false" outlineLevel="0" collapsed="false">
      <c r="C3796" s="15" t="s">
        <v>3985</v>
      </c>
      <c r="D3796" s="45"/>
      <c r="I3796" s="3"/>
    </row>
    <row r="3797" customFormat="false" ht="12.75" hidden="false" customHeight="false" outlineLevel="0" collapsed="false">
      <c r="A3797" s="1" t="s">
        <v>3986</v>
      </c>
      <c r="C3797" s="27" t="s">
        <v>3987</v>
      </c>
      <c r="D3797" s="27" t="s">
        <v>77</v>
      </c>
      <c r="E3797" s="27"/>
      <c r="F3797" s="31"/>
      <c r="G3797" s="27"/>
      <c r="H3797" s="30" t="s">
        <v>61</v>
      </c>
      <c r="I3797" s="31" t="n">
        <v>1.46</v>
      </c>
      <c r="J3797" s="30" t="s">
        <v>3988</v>
      </c>
    </row>
    <row r="3798" customFormat="false" ht="12.75" hidden="false" customHeight="false" outlineLevel="0" collapsed="false">
      <c r="A3798" s="1" t="s">
        <v>3986</v>
      </c>
      <c r="C3798" s="27" t="s">
        <v>3989</v>
      </c>
      <c r="D3798" s="27" t="s">
        <v>26</v>
      </c>
      <c r="E3798" s="27"/>
      <c r="F3798" s="31"/>
      <c r="G3798" s="27"/>
      <c r="H3798" s="30" t="s">
        <v>61</v>
      </c>
      <c r="I3798" s="31" t="n">
        <v>1.1</v>
      </c>
      <c r="J3798" s="30" t="s">
        <v>3988</v>
      </c>
    </row>
    <row r="3799" customFormat="false" ht="12.75" hidden="false" customHeight="false" outlineLevel="0" collapsed="false">
      <c r="A3799" s="1" t="s">
        <v>3986</v>
      </c>
      <c r="C3799" s="27" t="s">
        <v>3990</v>
      </c>
      <c r="D3799" s="27" t="s">
        <v>507</v>
      </c>
      <c r="E3799" s="27"/>
      <c r="F3799" s="31"/>
      <c r="G3799" s="27"/>
      <c r="H3799" s="30" t="s">
        <v>61</v>
      </c>
      <c r="I3799" s="31" t="n">
        <v>1.02</v>
      </c>
      <c r="J3799" s="30" t="s">
        <v>3988</v>
      </c>
    </row>
    <row r="3800" customFormat="false" ht="12.75" hidden="false" customHeight="false" outlineLevel="0" collapsed="false">
      <c r="A3800" s="1" t="s">
        <v>3986</v>
      </c>
      <c r="C3800" s="27" t="s">
        <v>3991</v>
      </c>
      <c r="D3800" s="27" t="s">
        <v>16</v>
      </c>
      <c r="E3800" s="27"/>
      <c r="F3800" s="31"/>
      <c r="G3800" s="27"/>
      <c r="H3800" s="30" t="s">
        <v>61</v>
      </c>
      <c r="I3800" s="31" t="n">
        <v>1.1</v>
      </c>
      <c r="J3800" s="30" t="s">
        <v>3988</v>
      </c>
    </row>
    <row r="3801" customFormat="false" ht="12.75" hidden="false" customHeight="false" outlineLevel="0" collapsed="false">
      <c r="A3801" s="1" t="s">
        <v>3986</v>
      </c>
      <c r="C3801" s="27" t="s">
        <v>3992</v>
      </c>
      <c r="D3801" s="27" t="s">
        <v>20</v>
      </c>
      <c r="E3801" s="27"/>
      <c r="F3801" s="31"/>
      <c r="G3801" s="27"/>
      <c r="H3801" s="30" t="s">
        <v>61</v>
      </c>
      <c r="I3801" s="31" t="n">
        <v>1.1</v>
      </c>
      <c r="J3801" s="30" t="s">
        <v>3988</v>
      </c>
    </row>
    <row r="3802" customFormat="false" ht="12.75" hidden="false" customHeight="false" outlineLevel="0" collapsed="false">
      <c r="A3802" s="1" t="s">
        <v>3986</v>
      </c>
      <c r="C3802" s="27" t="s">
        <v>3993</v>
      </c>
      <c r="D3802" s="27" t="s">
        <v>24</v>
      </c>
      <c r="E3802" s="27"/>
      <c r="F3802" s="31"/>
      <c r="G3802" s="27"/>
      <c r="H3802" s="30" t="s">
        <v>61</v>
      </c>
      <c r="I3802" s="31" t="n">
        <v>1.1</v>
      </c>
      <c r="J3802" s="30" t="s">
        <v>3988</v>
      </c>
    </row>
    <row r="3803" customFormat="false" ht="12.75" hidden="false" customHeight="false" outlineLevel="0" collapsed="false">
      <c r="A3803" s="1" t="s">
        <v>3969</v>
      </c>
      <c r="C3803" s="27" t="s">
        <v>3994</v>
      </c>
      <c r="D3803" s="27" t="s">
        <v>16</v>
      </c>
      <c r="E3803" s="27"/>
      <c r="F3803" s="31"/>
      <c r="G3803" s="27"/>
      <c r="H3803" s="30" t="s">
        <v>168</v>
      </c>
      <c r="I3803" s="31" t="n">
        <v>0.88</v>
      </c>
      <c r="J3803" s="30" t="s">
        <v>3988</v>
      </c>
    </row>
    <row r="3804" customFormat="false" ht="12.75" hidden="false" customHeight="false" outlineLevel="0" collapsed="false">
      <c r="A3804" s="1" t="s">
        <v>3969</v>
      </c>
      <c r="C3804" s="27" t="s">
        <v>3995</v>
      </c>
      <c r="D3804" s="27" t="s">
        <v>24</v>
      </c>
      <c r="E3804" s="27"/>
      <c r="F3804" s="31"/>
      <c r="G3804" s="27"/>
      <c r="H3804" s="30" t="s">
        <v>168</v>
      </c>
      <c r="I3804" s="31" t="n">
        <v>0.88</v>
      </c>
      <c r="J3804" s="30" t="s">
        <v>3988</v>
      </c>
    </row>
    <row r="3805" customFormat="false" ht="12.75" hidden="false" customHeight="false" outlineLevel="0" collapsed="false">
      <c r="A3805" s="1" t="s">
        <v>3969</v>
      </c>
      <c r="C3805" s="27" t="s">
        <v>3996</v>
      </c>
      <c r="D3805" s="27" t="s">
        <v>13</v>
      </c>
      <c r="E3805" s="27"/>
      <c r="F3805" s="31"/>
      <c r="G3805" s="27"/>
      <c r="H3805" s="30" t="s">
        <v>168</v>
      </c>
      <c r="I3805" s="31" t="n">
        <v>1.11</v>
      </c>
      <c r="J3805" s="30" t="s">
        <v>3988</v>
      </c>
    </row>
    <row r="3806" customFormat="false" ht="12.75" hidden="false" customHeight="false" outlineLevel="0" collapsed="false">
      <c r="A3806" s="1" t="s">
        <v>3969</v>
      </c>
      <c r="C3806" s="27" t="s">
        <v>3997</v>
      </c>
      <c r="D3806" s="27" t="s">
        <v>13</v>
      </c>
      <c r="E3806" s="27"/>
      <c r="F3806" s="31"/>
      <c r="G3806" s="27"/>
      <c r="H3806" s="30" t="s">
        <v>168</v>
      </c>
      <c r="I3806" s="31" t="n">
        <v>1.54</v>
      </c>
      <c r="J3806" s="30" t="s">
        <v>3988</v>
      </c>
    </row>
    <row r="3807" customFormat="false" ht="12.75" hidden="false" customHeight="false" outlineLevel="0" collapsed="false">
      <c r="A3807" s="1" t="s">
        <v>3969</v>
      </c>
      <c r="C3807" s="27" t="s">
        <v>3998</v>
      </c>
      <c r="D3807" s="27" t="s">
        <v>51</v>
      </c>
      <c r="E3807" s="27"/>
      <c r="F3807" s="31"/>
      <c r="G3807" s="27"/>
      <c r="H3807" s="30" t="s">
        <v>168</v>
      </c>
      <c r="I3807" s="31" t="n">
        <v>0.88</v>
      </c>
      <c r="J3807" s="30" t="s">
        <v>3988</v>
      </c>
    </row>
    <row r="3809" customFormat="false" ht="17.35" hidden="false" customHeight="false" outlineLevel="0" collapsed="false">
      <c r="C3809" s="15" t="s">
        <v>3999</v>
      </c>
      <c r="D3809" s="45" t="s">
        <v>1</v>
      </c>
      <c r="I3809" s="3"/>
      <c r="BM3809" s="0"/>
      <c r="BN3809" s="0"/>
      <c r="BO3809" s="0"/>
      <c r="BP3809" s="0"/>
      <c r="BQ3809" s="0"/>
      <c r="BR3809" s="0"/>
      <c r="BS3809" s="0"/>
      <c r="BT3809" s="0"/>
      <c r="BU3809" s="0"/>
      <c r="BV3809" s="0"/>
      <c r="BW3809" s="0"/>
      <c r="BX3809" s="0"/>
      <c r="BY3809" s="0"/>
      <c r="BZ3809" s="0"/>
      <c r="CA3809" s="0"/>
      <c r="CB3809" s="0"/>
      <c r="CC3809" s="0"/>
      <c r="CD3809" s="0"/>
      <c r="CE3809" s="0"/>
      <c r="CF3809" s="0"/>
      <c r="CG3809" s="0"/>
      <c r="CH3809" s="0"/>
      <c r="CI3809" s="0"/>
      <c r="CJ3809" s="0"/>
      <c r="CK3809" s="0"/>
      <c r="CL3809" s="0"/>
      <c r="CM3809" s="0"/>
      <c r="CN3809" s="0"/>
      <c r="CO3809" s="0"/>
      <c r="CP3809" s="0"/>
      <c r="CQ3809" s="0"/>
      <c r="CR3809" s="0"/>
      <c r="CS3809" s="0"/>
      <c r="CT3809" s="0"/>
      <c r="CU3809" s="0"/>
      <c r="CV3809" s="0"/>
      <c r="CW3809" s="0"/>
      <c r="CX3809" s="0"/>
      <c r="CY3809" s="0"/>
      <c r="CZ3809" s="0"/>
      <c r="DA3809" s="0"/>
      <c r="DB3809" s="0"/>
      <c r="DC3809" s="0"/>
      <c r="DD3809" s="0"/>
      <c r="DE3809" s="0"/>
      <c r="DF3809" s="0"/>
      <c r="DG3809" s="0"/>
      <c r="DH3809" s="0"/>
      <c r="DI3809" s="0"/>
      <c r="DJ3809" s="0"/>
      <c r="DK3809" s="0"/>
      <c r="DL3809" s="0"/>
      <c r="DM3809" s="0"/>
      <c r="DN3809" s="0"/>
      <c r="DO3809" s="0"/>
      <c r="DP3809" s="0"/>
      <c r="DQ3809" s="0"/>
      <c r="DR3809" s="0"/>
      <c r="DS3809" s="0"/>
      <c r="DT3809" s="0"/>
      <c r="DU3809" s="0"/>
      <c r="DV3809" s="0"/>
      <c r="DW3809" s="0"/>
      <c r="DX3809" s="0"/>
      <c r="DY3809" s="0"/>
      <c r="DZ3809" s="0"/>
      <c r="EA3809" s="0"/>
      <c r="EB3809" s="0"/>
      <c r="EC3809" s="0"/>
      <c r="ED3809" s="0"/>
      <c r="EE3809" s="0"/>
      <c r="EF3809" s="0"/>
      <c r="EG3809" s="0"/>
      <c r="EH3809" s="0"/>
      <c r="EI3809" s="0"/>
      <c r="EJ3809" s="0"/>
      <c r="EK3809" s="0"/>
      <c r="EL3809" s="0"/>
      <c r="EM3809" s="0"/>
      <c r="EN3809" s="0"/>
      <c r="EO3809" s="0"/>
      <c r="EP3809" s="0"/>
      <c r="EQ3809" s="0"/>
      <c r="ER3809" s="0"/>
      <c r="ES3809" s="0"/>
      <c r="ET3809" s="0"/>
      <c r="EU3809" s="0"/>
      <c r="EV3809" s="0"/>
      <c r="EW3809" s="0"/>
      <c r="EX3809" s="0"/>
      <c r="EY3809" s="0"/>
      <c r="EZ3809" s="0"/>
      <c r="FA3809" s="0"/>
      <c r="FB3809" s="0"/>
      <c r="FC3809" s="0"/>
      <c r="FD3809" s="0"/>
      <c r="FE3809" s="0"/>
      <c r="FF3809" s="0"/>
      <c r="FG3809" s="0"/>
      <c r="FH3809" s="0"/>
      <c r="FI3809" s="0"/>
      <c r="FJ3809" s="0"/>
      <c r="FK3809" s="0"/>
      <c r="FL3809" s="0"/>
      <c r="FM3809" s="0"/>
      <c r="FN3809" s="0"/>
      <c r="FO3809" s="0"/>
      <c r="FP3809" s="0"/>
      <c r="FQ3809" s="0"/>
      <c r="FR3809" s="0"/>
      <c r="FS3809" s="0"/>
      <c r="FT3809" s="0"/>
      <c r="FU3809" s="0"/>
      <c r="FV3809" s="0"/>
      <c r="FW3809" s="0"/>
      <c r="FX3809" s="0"/>
      <c r="FY3809" s="0"/>
      <c r="FZ3809" s="0"/>
      <c r="GA3809" s="0"/>
      <c r="GB3809" s="0"/>
      <c r="GC3809" s="0"/>
      <c r="GD3809" s="0"/>
      <c r="GE3809" s="0"/>
      <c r="GF3809" s="0"/>
      <c r="GG3809" s="0"/>
      <c r="GH3809" s="0"/>
      <c r="GI3809" s="0"/>
      <c r="GJ3809" s="0"/>
      <c r="GK3809" s="0"/>
      <c r="GL3809" s="0"/>
      <c r="GM3809" s="0"/>
      <c r="GN3809" s="0"/>
      <c r="GO3809" s="0"/>
      <c r="GP3809" s="0"/>
      <c r="GQ3809" s="0"/>
      <c r="GR3809" s="0"/>
      <c r="GS3809" s="0"/>
      <c r="GT3809" s="0"/>
      <c r="GU3809" s="0"/>
      <c r="GV3809" s="0"/>
      <c r="GW3809" s="0"/>
      <c r="GX3809" s="0"/>
      <c r="GY3809" s="0"/>
      <c r="GZ3809" s="0"/>
      <c r="HA3809" s="0"/>
      <c r="HB3809" s="0"/>
      <c r="HC3809" s="0"/>
      <c r="HD3809" s="0"/>
      <c r="HE3809" s="0"/>
      <c r="HF3809" s="0"/>
      <c r="HG3809" s="0"/>
      <c r="HH3809" s="0"/>
      <c r="HI3809" s="0"/>
      <c r="HJ3809" s="0"/>
      <c r="HK3809" s="0"/>
      <c r="HL3809" s="0"/>
      <c r="HM3809" s="0"/>
      <c r="HN3809" s="0"/>
      <c r="HO3809" s="0"/>
      <c r="HP3809" s="0"/>
      <c r="HQ3809" s="0"/>
      <c r="HR3809" s="0"/>
      <c r="HS3809" s="0"/>
      <c r="HT3809" s="0"/>
      <c r="HU3809" s="0"/>
      <c r="HV3809" s="0"/>
      <c r="HW3809" s="0"/>
      <c r="HX3809" s="0"/>
      <c r="HY3809" s="0"/>
      <c r="HZ3809" s="0"/>
      <c r="IA3809" s="0"/>
      <c r="IB3809" s="0"/>
      <c r="IC3809" s="0"/>
      <c r="ID3809" s="0"/>
      <c r="IE3809" s="0"/>
      <c r="IF3809" s="0"/>
      <c r="IG3809" s="0"/>
      <c r="IH3809" s="0"/>
      <c r="II3809" s="0"/>
      <c r="IJ3809" s="0"/>
      <c r="IK3809" s="0"/>
      <c r="IL3809" s="0"/>
      <c r="IM3809" s="0"/>
      <c r="IN3809" s="0"/>
      <c r="IO3809" s="0"/>
      <c r="IP3809" s="0"/>
      <c r="IQ3809" s="0"/>
      <c r="IR3809" s="0"/>
      <c r="IS3809" s="0"/>
      <c r="IT3809" s="0"/>
      <c r="IU3809" s="0"/>
      <c r="IV3809" s="0"/>
      <c r="IW3809" s="0"/>
      <c r="IX3809" s="0"/>
      <c r="IY3809" s="0"/>
      <c r="IZ3809" s="0"/>
      <c r="JA3809" s="0"/>
      <c r="JB3809" s="0"/>
      <c r="JC3809" s="0"/>
      <c r="JD3809" s="0"/>
      <c r="JE3809" s="0"/>
      <c r="JF3809" s="0"/>
      <c r="JG3809" s="0"/>
      <c r="JH3809" s="0"/>
      <c r="JI3809" s="0"/>
      <c r="JJ3809" s="0"/>
      <c r="JK3809" s="0"/>
      <c r="JL3809" s="0"/>
      <c r="JM3809" s="0"/>
      <c r="JN3809" s="0"/>
      <c r="JO3809" s="0"/>
      <c r="JP3809" s="0"/>
      <c r="JQ3809" s="0"/>
      <c r="JR3809" s="0"/>
      <c r="JS3809" s="0"/>
      <c r="JT3809" s="0"/>
      <c r="JU3809" s="0"/>
      <c r="JV3809" s="0"/>
      <c r="JW3809" s="0"/>
      <c r="JX3809" s="0"/>
      <c r="JY3809" s="0"/>
      <c r="JZ3809" s="0"/>
      <c r="KA3809" s="0"/>
      <c r="KB3809" s="0"/>
      <c r="KC3809" s="0"/>
      <c r="KD3809" s="0"/>
      <c r="KE3809" s="0"/>
      <c r="KF3809" s="0"/>
      <c r="KG3809" s="0"/>
      <c r="KH3809" s="0"/>
      <c r="KI3809" s="0"/>
      <c r="KJ3809" s="0"/>
      <c r="KK3809" s="0"/>
      <c r="KL3809" s="0"/>
      <c r="KM3809" s="0"/>
      <c r="KN3809" s="0"/>
      <c r="KO3809" s="0"/>
      <c r="KP3809" s="0"/>
      <c r="KQ3809" s="0"/>
      <c r="KR3809" s="0"/>
      <c r="KS3809" s="0"/>
      <c r="KT3809" s="0"/>
      <c r="KU3809" s="0"/>
      <c r="KV3809" s="0"/>
      <c r="KW3809" s="0"/>
      <c r="KX3809" s="0"/>
      <c r="KY3809" s="0"/>
      <c r="KZ3809" s="0"/>
      <c r="LA3809" s="0"/>
      <c r="LB3809" s="0"/>
      <c r="LC3809" s="0"/>
      <c r="LD3809" s="0"/>
      <c r="LE3809" s="0"/>
      <c r="LF3809" s="0"/>
      <c r="LG3809" s="0"/>
      <c r="LH3809" s="0"/>
      <c r="LI3809" s="0"/>
      <c r="LJ3809" s="0"/>
      <c r="LK3809" s="0"/>
      <c r="LL3809" s="0"/>
      <c r="LM3809" s="0"/>
      <c r="LN3809" s="0"/>
      <c r="LO3809" s="0"/>
      <c r="LP3809" s="0"/>
      <c r="LQ3809" s="0"/>
      <c r="LR3809" s="0"/>
      <c r="LS3809" s="0"/>
      <c r="LT3809" s="0"/>
      <c r="LU3809" s="0"/>
      <c r="LV3809" s="0"/>
      <c r="LW3809" s="0"/>
      <c r="LX3809" s="0"/>
      <c r="LY3809" s="0"/>
      <c r="LZ3809" s="0"/>
      <c r="MA3809" s="0"/>
      <c r="MB3809" s="0"/>
      <c r="MC3809" s="0"/>
      <c r="MD3809" s="0"/>
      <c r="ME3809" s="0"/>
      <c r="MF3809" s="0"/>
      <c r="MG3809" s="0"/>
      <c r="MH3809" s="0"/>
      <c r="MI3809" s="0"/>
      <c r="MJ3809" s="0"/>
      <c r="MK3809" s="0"/>
      <c r="ML3809" s="0"/>
      <c r="MM3809" s="0"/>
      <c r="MN3809" s="0"/>
      <c r="MO3809" s="0"/>
      <c r="MP3809" s="0"/>
      <c r="MQ3809" s="0"/>
      <c r="MR3809" s="0"/>
      <c r="MS3809" s="0"/>
      <c r="MT3809" s="0"/>
      <c r="MU3809" s="0"/>
      <c r="MV3809" s="0"/>
      <c r="MW3809" s="0"/>
      <c r="MX3809" s="0"/>
      <c r="MY3809" s="0"/>
      <c r="MZ3809" s="0"/>
      <c r="NA3809" s="0"/>
      <c r="NB3809" s="0"/>
      <c r="NC3809" s="0"/>
      <c r="ND3809" s="0"/>
      <c r="NE3809" s="0"/>
      <c r="NF3809" s="0"/>
      <c r="NG3809" s="0"/>
      <c r="NH3809" s="0"/>
      <c r="NI3809" s="0"/>
      <c r="NJ3809" s="0"/>
      <c r="NK3809" s="0"/>
      <c r="NL3809" s="0"/>
      <c r="NM3809" s="0"/>
      <c r="NN3809" s="0"/>
      <c r="NO3809" s="0"/>
      <c r="NP3809" s="0"/>
      <c r="NQ3809" s="0"/>
      <c r="NR3809" s="0"/>
      <c r="NS3809" s="0"/>
      <c r="NT3809" s="0"/>
      <c r="NU3809" s="0"/>
      <c r="NV3809" s="0"/>
      <c r="NW3809" s="0"/>
      <c r="NX3809" s="0"/>
      <c r="NY3809" s="0"/>
      <c r="NZ3809" s="0"/>
      <c r="OA3809" s="0"/>
      <c r="OB3809" s="0"/>
      <c r="OC3809" s="0"/>
      <c r="OD3809" s="0"/>
      <c r="OE3809" s="0"/>
      <c r="OF3809" s="0"/>
      <c r="OG3809" s="0"/>
      <c r="OH3809" s="0"/>
      <c r="OI3809" s="0"/>
      <c r="OJ3809" s="0"/>
      <c r="OK3809" s="0"/>
      <c r="OL3809" s="0"/>
      <c r="OM3809" s="0"/>
      <c r="ON3809" s="0"/>
      <c r="OO3809" s="0"/>
      <c r="OP3809" s="0"/>
      <c r="OQ3809" s="0"/>
      <c r="OR3809" s="0"/>
      <c r="OS3809" s="0"/>
      <c r="OT3809" s="0"/>
      <c r="OU3809" s="0"/>
      <c r="OV3809" s="0"/>
      <c r="OW3809" s="0"/>
      <c r="OX3809" s="0"/>
      <c r="OY3809" s="0"/>
      <c r="OZ3809" s="0"/>
      <c r="PA3809" s="0"/>
      <c r="PB3809" s="0"/>
      <c r="PC3809" s="0"/>
      <c r="PD3809" s="0"/>
      <c r="PE3809" s="0"/>
      <c r="PF3809" s="0"/>
      <c r="PG3809" s="0"/>
      <c r="PH3809" s="0"/>
      <c r="PI3809" s="0"/>
      <c r="PJ3809" s="0"/>
      <c r="PK3809" s="0"/>
      <c r="PL3809" s="0"/>
      <c r="PM3809" s="0"/>
      <c r="PN3809" s="0"/>
      <c r="PO3809" s="0"/>
      <c r="PP3809" s="0"/>
      <c r="PQ3809" s="0"/>
      <c r="PR3809" s="0"/>
      <c r="PS3809" s="0"/>
      <c r="PT3809" s="0"/>
      <c r="PU3809" s="0"/>
      <c r="PV3809" s="0"/>
      <c r="PW3809" s="0"/>
      <c r="PX3809" s="0"/>
      <c r="PY3809" s="0"/>
      <c r="PZ3809" s="0"/>
      <c r="QA3809" s="0"/>
      <c r="QB3809" s="0"/>
      <c r="QC3809" s="0"/>
      <c r="QD3809" s="0"/>
      <c r="QE3809" s="0"/>
      <c r="QF3809" s="0"/>
      <c r="QG3809" s="0"/>
      <c r="QH3809" s="0"/>
      <c r="QI3809" s="0"/>
      <c r="QJ3809" s="0"/>
      <c r="QK3809" s="0"/>
      <c r="QL3809" s="0"/>
      <c r="QM3809" s="0"/>
      <c r="QN3809" s="0"/>
      <c r="QO3809" s="0"/>
      <c r="QP3809" s="0"/>
      <c r="QQ3809" s="0"/>
      <c r="QR3809" s="0"/>
      <c r="QS3809" s="0"/>
      <c r="QT3809" s="0"/>
      <c r="QU3809" s="0"/>
      <c r="QV3809" s="0"/>
      <c r="QW3809" s="0"/>
      <c r="QX3809" s="0"/>
      <c r="QY3809" s="0"/>
      <c r="QZ3809" s="0"/>
      <c r="RA3809" s="0"/>
      <c r="RB3809" s="0"/>
      <c r="RC3809" s="0"/>
      <c r="RD3809" s="0"/>
      <c r="RE3809" s="0"/>
      <c r="RF3809" s="0"/>
      <c r="RG3809" s="0"/>
      <c r="RH3809" s="0"/>
      <c r="RI3809" s="0"/>
      <c r="RJ3809" s="0"/>
      <c r="RK3809" s="0"/>
      <c r="RL3809" s="0"/>
      <c r="RM3809" s="0"/>
      <c r="RN3809" s="0"/>
      <c r="RO3809" s="0"/>
      <c r="RP3809" s="0"/>
      <c r="RQ3809" s="0"/>
      <c r="RR3809" s="0"/>
      <c r="RS3809" s="0"/>
      <c r="RT3809" s="0"/>
      <c r="RU3809" s="0"/>
      <c r="RV3809" s="0"/>
      <c r="RW3809" s="0"/>
      <c r="RX3809" s="0"/>
      <c r="RY3809" s="0"/>
      <c r="RZ3809" s="0"/>
      <c r="SA3809" s="0"/>
      <c r="SB3809" s="0"/>
      <c r="SC3809" s="0"/>
      <c r="SD3809" s="0"/>
      <c r="SE3809" s="0"/>
      <c r="SF3809" s="0"/>
      <c r="SG3809" s="0"/>
      <c r="SH3809" s="0"/>
      <c r="SI3809" s="0"/>
      <c r="SJ3809" s="0"/>
      <c r="SK3809" s="0"/>
      <c r="SL3809" s="0"/>
      <c r="SM3809" s="0"/>
      <c r="SN3809" s="0"/>
      <c r="SO3809" s="0"/>
      <c r="SP3809" s="0"/>
      <c r="SQ3809" s="0"/>
      <c r="SR3809" s="0"/>
      <c r="SS3809" s="0"/>
      <c r="ST3809" s="0"/>
      <c r="SU3809" s="0"/>
      <c r="SV3809" s="0"/>
      <c r="SW3809" s="0"/>
      <c r="SX3809" s="0"/>
      <c r="SY3809" s="0"/>
      <c r="SZ3809" s="0"/>
      <c r="TA3809" s="0"/>
      <c r="TB3809" s="0"/>
      <c r="TC3809" s="0"/>
      <c r="TD3809" s="0"/>
      <c r="TE3809" s="0"/>
      <c r="TF3809" s="0"/>
      <c r="TG3809" s="0"/>
      <c r="TH3809" s="0"/>
      <c r="TI3809" s="0"/>
      <c r="TJ3809" s="0"/>
      <c r="TK3809" s="0"/>
      <c r="TL3809" s="0"/>
      <c r="TM3809" s="0"/>
      <c r="TN3809" s="0"/>
      <c r="TO3809" s="0"/>
      <c r="TP3809" s="0"/>
      <c r="TQ3809" s="0"/>
      <c r="TR3809" s="0"/>
      <c r="TS3809" s="0"/>
      <c r="TT3809" s="0"/>
      <c r="TU3809" s="0"/>
      <c r="TV3809" s="0"/>
      <c r="TW3809" s="0"/>
      <c r="TX3809" s="0"/>
      <c r="TY3809" s="0"/>
      <c r="TZ3809" s="0"/>
      <c r="UA3809" s="0"/>
      <c r="UB3809" s="0"/>
      <c r="UC3809" s="0"/>
      <c r="UD3809" s="0"/>
      <c r="UE3809" s="0"/>
      <c r="UF3809" s="0"/>
      <c r="UG3809" s="0"/>
      <c r="UH3809" s="0"/>
      <c r="UI3809" s="0"/>
      <c r="UJ3809" s="0"/>
      <c r="UK3809" s="0"/>
      <c r="UL3809" s="0"/>
      <c r="UM3809" s="0"/>
      <c r="UN3809" s="0"/>
      <c r="UO3809" s="0"/>
      <c r="UP3809" s="0"/>
      <c r="UQ3809" s="0"/>
      <c r="UR3809" s="0"/>
      <c r="US3809" s="0"/>
      <c r="UT3809" s="0"/>
      <c r="UU3809" s="0"/>
      <c r="UV3809" s="0"/>
      <c r="UW3809" s="0"/>
      <c r="UX3809" s="0"/>
      <c r="UY3809" s="0"/>
      <c r="UZ3809" s="0"/>
      <c r="VA3809" s="0"/>
      <c r="VB3809" s="0"/>
      <c r="VC3809" s="0"/>
      <c r="VD3809" s="0"/>
      <c r="VE3809" s="0"/>
      <c r="VF3809" s="0"/>
      <c r="VG3809" s="0"/>
      <c r="VH3809" s="0"/>
      <c r="VI3809" s="0"/>
      <c r="VJ3809" s="0"/>
      <c r="VK3809" s="0"/>
      <c r="VL3809" s="0"/>
      <c r="VM3809" s="0"/>
      <c r="VN3809" s="0"/>
      <c r="VO3809" s="0"/>
      <c r="VP3809" s="0"/>
      <c r="VQ3809" s="0"/>
      <c r="VR3809" s="0"/>
      <c r="VS3809" s="0"/>
      <c r="VT3809" s="0"/>
      <c r="VU3809" s="0"/>
      <c r="VV3809" s="0"/>
      <c r="VW3809" s="0"/>
      <c r="VX3809" s="0"/>
      <c r="VY3809" s="0"/>
      <c r="VZ3809" s="0"/>
      <c r="WA3809" s="0"/>
      <c r="WB3809" s="0"/>
      <c r="WC3809" s="0"/>
      <c r="WD3809" s="0"/>
      <c r="WE3809" s="0"/>
      <c r="WF3809" s="0"/>
      <c r="WG3809" s="0"/>
      <c r="WH3809" s="0"/>
      <c r="WI3809" s="0"/>
      <c r="WJ3809" s="0"/>
      <c r="WK3809" s="0"/>
      <c r="WL3809" s="0"/>
      <c r="WM3809" s="0"/>
      <c r="WN3809" s="0"/>
      <c r="WO3809" s="0"/>
      <c r="WP3809" s="0"/>
      <c r="WQ3809" s="0"/>
      <c r="WR3809" s="0"/>
      <c r="WS3809" s="0"/>
      <c r="WT3809" s="0"/>
      <c r="WU3809" s="0"/>
      <c r="WV3809" s="0"/>
      <c r="WW3809" s="0"/>
      <c r="WX3809" s="0"/>
      <c r="WY3809" s="0"/>
      <c r="WZ3809" s="0"/>
      <c r="XA3809" s="0"/>
      <c r="XB3809" s="0"/>
      <c r="XC3809" s="0"/>
      <c r="XD3809" s="0"/>
      <c r="XE3809" s="0"/>
      <c r="XF3809" s="0"/>
      <c r="XG3809" s="0"/>
      <c r="XH3809" s="0"/>
      <c r="XI3809" s="0"/>
      <c r="XJ3809" s="0"/>
      <c r="XK3809" s="0"/>
      <c r="XL3809" s="0"/>
      <c r="XM3809" s="0"/>
      <c r="XN3809" s="0"/>
      <c r="XO3809" s="0"/>
      <c r="XP3809" s="0"/>
      <c r="XQ3809" s="0"/>
      <c r="XR3809" s="0"/>
      <c r="XS3809" s="0"/>
      <c r="XT3809" s="0"/>
      <c r="XU3809" s="0"/>
      <c r="XV3809" s="0"/>
      <c r="XW3809" s="0"/>
      <c r="XX3809" s="0"/>
      <c r="XY3809" s="0"/>
      <c r="XZ3809" s="0"/>
      <c r="YA3809" s="0"/>
      <c r="YB3809" s="0"/>
      <c r="YC3809" s="0"/>
      <c r="YD3809" s="0"/>
      <c r="YE3809" s="0"/>
      <c r="YF3809" s="0"/>
      <c r="YG3809" s="0"/>
      <c r="YH3809" s="0"/>
      <c r="YI3809" s="0"/>
      <c r="YJ3809" s="0"/>
      <c r="YK3809" s="0"/>
      <c r="YL3809" s="0"/>
      <c r="YM3809" s="0"/>
      <c r="YN3809" s="0"/>
      <c r="YO3809" s="0"/>
      <c r="YP3809" s="0"/>
      <c r="YQ3809" s="0"/>
      <c r="YR3809" s="0"/>
      <c r="YS3809" s="0"/>
      <c r="YT3809" s="0"/>
      <c r="YU3809" s="0"/>
      <c r="YV3809" s="0"/>
      <c r="YW3809" s="0"/>
      <c r="YX3809" s="0"/>
      <c r="YY3809" s="0"/>
      <c r="YZ3809" s="0"/>
      <c r="ZA3809" s="0"/>
      <c r="ZB3809" s="0"/>
      <c r="ZC3809" s="0"/>
      <c r="ZD3809" s="0"/>
      <c r="ZE3809" s="0"/>
      <c r="ZF3809" s="0"/>
      <c r="ZG3809" s="0"/>
      <c r="ZH3809" s="0"/>
      <c r="ZI3809" s="0"/>
      <c r="ZJ3809" s="0"/>
      <c r="ZK3809" s="0"/>
      <c r="ZL3809" s="0"/>
      <c r="ZM3809" s="0"/>
      <c r="ZN3809" s="0"/>
      <c r="ZO3809" s="0"/>
      <c r="ZP3809" s="0"/>
      <c r="ZQ3809" s="0"/>
      <c r="ZR3809" s="0"/>
      <c r="ZS3809" s="0"/>
      <c r="ZT3809" s="0"/>
      <c r="ZU3809" s="0"/>
      <c r="ZV3809" s="0"/>
      <c r="ZW3809" s="0"/>
      <c r="ZX3809" s="0"/>
      <c r="ZY3809" s="0"/>
      <c r="ZZ3809" s="0"/>
      <c r="AAA3809" s="0"/>
      <c r="AAB3809" s="0"/>
      <c r="AAC3809" s="0"/>
      <c r="AAD3809" s="0"/>
      <c r="AAE3809" s="0"/>
      <c r="AAF3809" s="0"/>
      <c r="AAG3809" s="0"/>
      <c r="AAH3809" s="0"/>
      <c r="AAI3809" s="0"/>
      <c r="AAJ3809" s="0"/>
      <c r="AAK3809" s="0"/>
      <c r="AAL3809" s="0"/>
      <c r="AAM3809" s="0"/>
      <c r="AAN3809" s="0"/>
      <c r="AAO3809" s="0"/>
      <c r="AAP3809" s="0"/>
      <c r="AAQ3809" s="0"/>
      <c r="AAR3809" s="0"/>
      <c r="AAS3809" s="0"/>
      <c r="AAT3809" s="0"/>
      <c r="AAU3809" s="0"/>
      <c r="AAV3809" s="0"/>
      <c r="AAW3809" s="0"/>
      <c r="AAX3809" s="0"/>
      <c r="AAY3809" s="0"/>
      <c r="AAZ3809" s="0"/>
      <c r="ABA3809" s="0"/>
      <c r="ABB3809" s="0"/>
      <c r="ABC3809" s="0"/>
      <c r="ABD3809" s="0"/>
      <c r="ABE3809" s="0"/>
      <c r="ABF3809" s="0"/>
      <c r="ABG3809" s="0"/>
      <c r="ABH3809" s="0"/>
      <c r="ABI3809" s="0"/>
      <c r="ABJ3809" s="0"/>
      <c r="ABK3809" s="0"/>
      <c r="ABL3809" s="0"/>
      <c r="ABM3809" s="0"/>
      <c r="ABN3809" s="0"/>
      <c r="ABO3809" s="0"/>
      <c r="ABP3809" s="0"/>
      <c r="ABQ3809" s="0"/>
      <c r="ABR3809" s="0"/>
      <c r="ABS3809" s="0"/>
      <c r="ABT3809" s="0"/>
      <c r="ABU3809" s="0"/>
      <c r="ABV3809" s="0"/>
      <c r="ABW3809" s="0"/>
      <c r="ABX3809" s="0"/>
      <c r="ABY3809" s="0"/>
      <c r="ABZ3809" s="0"/>
      <c r="ACA3809" s="0"/>
      <c r="ACB3809" s="0"/>
      <c r="ACC3809" s="0"/>
      <c r="ACD3809" s="0"/>
      <c r="ACE3809" s="0"/>
      <c r="ACF3809" s="0"/>
      <c r="ACG3809" s="0"/>
      <c r="ACH3809" s="0"/>
      <c r="ACI3809" s="0"/>
      <c r="ACJ3809" s="0"/>
      <c r="ACK3809" s="0"/>
      <c r="ACL3809" s="0"/>
      <c r="ACM3809" s="0"/>
      <c r="ACN3809" s="0"/>
      <c r="ACO3809" s="0"/>
      <c r="ACP3809" s="0"/>
      <c r="ACQ3809" s="0"/>
      <c r="ACR3809" s="0"/>
      <c r="ACS3809" s="0"/>
      <c r="ACT3809" s="0"/>
      <c r="ACU3809" s="0"/>
      <c r="ACV3809" s="0"/>
      <c r="ACW3809" s="0"/>
      <c r="ACX3809" s="0"/>
      <c r="ACY3809" s="0"/>
      <c r="ACZ3809" s="0"/>
      <c r="ADA3809" s="0"/>
      <c r="ADB3809" s="0"/>
      <c r="ADC3809" s="0"/>
      <c r="ADD3809" s="0"/>
      <c r="ADE3809" s="0"/>
      <c r="ADF3809" s="0"/>
      <c r="ADG3809" s="0"/>
      <c r="ADH3809" s="0"/>
      <c r="ADI3809" s="0"/>
      <c r="ADJ3809" s="0"/>
      <c r="ADK3809" s="0"/>
      <c r="ADL3809" s="0"/>
      <c r="ADM3809" s="0"/>
      <c r="ADN3809" s="0"/>
      <c r="ADO3809" s="0"/>
      <c r="ADP3809" s="0"/>
      <c r="ADQ3809" s="0"/>
      <c r="ADR3809" s="0"/>
      <c r="ADS3809" s="0"/>
      <c r="ADT3809" s="0"/>
      <c r="ADU3809" s="0"/>
      <c r="ADV3809" s="0"/>
      <c r="ADW3809" s="0"/>
      <c r="ADX3809" s="0"/>
      <c r="ADY3809" s="0"/>
      <c r="ADZ3809" s="0"/>
      <c r="AEA3809" s="0"/>
      <c r="AEB3809" s="0"/>
      <c r="AEC3809" s="0"/>
      <c r="AED3809" s="0"/>
      <c r="AEE3809" s="0"/>
      <c r="AEF3809" s="0"/>
      <c r="AEG3809" s="0"/>
      <c r="AEH3809" s="0"/>
      <c r="AEI3809" s="0"/>
      <c r="AEJ3809" s="0"/>
      <c r="AEK3809" s="0"/>
      <c r="AEL3809" s="0"/>
      <c r="AEM3809" s="0"/>
      <c r="AEN3809" s="0"/>
      <c r="AEO3809" s="0"/>
      <c r="AEP3809" s="0"/>
      <c r="AEQ3809" s="0"/>
      <c r="AER3809" s="0"/>
      <c r="AES3809" s="0"/>
      <c r="AET3809" s="0"/>
      <c r="AEU3809" s="0"/>
      <c r="AEV3809" s="0"/>
      <c r="AEW3809" s="0"/>
      <c r="AEX3809" s="0"/>
      <c r="AEY3809" s="0"/>
      <c r="AEZ3809" s="0"/>
      <c r="AFA3809" s="0"/>
      <c r="AFB3809" s="0"/>
      <c r="AFC3809" s="0"/>
      <c r="AFD3809" s="0"/>
      <c r="AFE3809" s="0"/>
      <c r="AFF3809" s="0"/>
      <c r="AFG3809" s="0"/>
      <c r="AFH3809" s="0"/>
      <c r="AFI3809" s="0"/>
      <c r="AFJ3809" s="0"/>
      <c r="AFK3809" s="0"/>
      <c r="AFL3809" s="0"/>
      <c r="AFM3809" s="0"/>
      <c r="AFN3809" s="0"/>
      <c r="AFO3809" s="0"/>
      <c r="AFP3809" s="0"/>
      <c r="AFQ3809" s="0"/>
      <c r="AFR3809" s="0"/>
      <c r="AFS3809" s="0"/>
      <c r="AFT3809" s="0"/>
      <c r="AFU3809" s="0"/>
      <c r="AFV3809" s="0"/>
      <c r="AFW3809" s="0"/>
      <c r="AFX3809" s="0"/>
      <c r="AFY3809" s="0"/>
      <c r="AFZ3809" s="0"/>
      <c r="AGA3809" s="0"/>
      <c r="AGB3809" s="0"/>
      <c r="AGC3809" s="0"/>
      <c r="AGD3809" s="0"/>
      <c r="AGE3809" s="0"/>
      <c r="AGF3809" s="0"/>
      <c r="AGG3809" s="0"/>
      <c r="AGH3809" s="0"/>
      <c r="AGI3809" s="0"/>
      <c r="AGJ3809" s="0"/>
      <c r="AGK3809" s="0"/>
      <c r="AGL3809" s="0"/>
      <c r="AGM3809" s="0"/>
      <c r="AGN3809" s="0"/>
      <c r="AGO3809" s="0"/>
      <c r="AGP3809" s="0"/>
      <c r="AGQ3809" s="0"/>
      <c r="AGR3809" s="0"/>
      <c r="AGS3809" s="0"/>
      <c r="AGT3809" s="0"/>
      <c r="AGU3809" s="0"/>
      <c r="AGV3809" s="0"/>
      <c r="AGW3809" s="0"/>
      <c r="AGX3809" s="0"/>
      <c r="AGY3809" s="0"/>
      <c r="AGZ3809" s="0"/>
      <c r="AHA3809" s="0"/>
      <c r="AHB3809" s="0"/>
      <c r="AHC3809" s="0"/>
      <c r="AHD3809" s="0"/>
      <c r="AHE3809" s="0"/>
      <c r="AHF3809" s="0"/>
      <c r="AHG3809" s="0"/>
      <c r="AHH3809" s="0"/>
      <c r="AHI3809" s="0"/>
      <c r="AHJ3809" s="0"/>
      <c r="AHK3809" s="0"/>
      <c r="AHL3809" s="0"/>
      <c r="AHM3809" s="0"/>
      <c r="AHN3809" s="0"/>
      <c r="AHO3809" s="0"/>
      <c r="AHP3809" s="0"/>
      <c r="AHQ3809" s="0"/>
      <c r="AHR3809" s="0"/>
      <c r="AHS3809" s="0"/>
      <c r="AHT3809" s="0"/>
      <c r="AHU3809" s="0"/>
      <c r="AHV3809" s="0"/>
      <c r="AHW3809" s="0"/>
      <c r="AHX3809" s="0"/>
      <c r="AHY3809" s="0"/>
      <c r="AHZ3809" s="0"/>
      <c r="AIA3809" s="0"/>
      <c r="AIB3809" s="0"/>
      <c r="AIC3809" s="0"/>
      <c r="AID3809" s="0"/>
      <c r="AIE3809" s="0"/>
      <c r="AIF3809" s="0"/>
      <c r="AIG3809" s="0"/>
      <c r="AIH3809" s="0"/>
      <c r="AII3809" s="0"/>
      <c r="AIJ3809" s="0"/>
      <c r="AIK3809" s="0"/>
      <c r="AIL3809" s="0"/>
      <c r="AIM3809" s="0"/>
      <c r="AIN3809" s="0"/>
      <c r="AIO3809" s="0"/>
      <c r="AIP3809" s="0"/>
      <c r="AIQ3809" s="0"/>
      <c r="AIR3809" s="0"/>
      <c r="AIS3809" s="0"/>
      <c r="AIT3809" s="0"/>
      <c r="AIU3809" s="0"/>
      <c r="AIV3809" s="0"/>
      <c r="AIW3809" s="0"/>
      <c r="AIX3809" s="0"/>
      <c r="AIY3809" s="0"/>
      <c r="AIZ3809" s="0"/>
      <c r="AJA3809" s="0"/>
      <c r="AJB3809" s="0"/>
      <c r="AJC3809" s="0"/>
      <c r="AJD3809" s="0"/>
      <c r="AJE3809" s="0"/>
      <c r="AJF3809" s="0"/>
      <c r="AJG3809" s="0"/>
      <c r="AJH3809" s="0"/>
      <c r="AJI3809" s="0"/>
      <c r="AJJ3809" s="0"/>
      <c r="AJK3809" s="0"/>
      <c r="AJL3809" s="0"/>
      <c r="AJM3809" s="0"/>
      <c r="AJN3809" s="0"/>
      <c r="AJO3809" s="0"/>
      <c r="AJP3809" s="0"/>
      <c r="AJQ3809" s="0"/>
      <c r="AJR3809" s="0"/>
      <c r="AJS3809" s="0"/>
      <c r="AJT3809" s="0"/>
      <c r="AJU3809" s="0"/>
      <c r="AJV3809" s="0"/>
      <c r="AJW3809" s="0"/>
      <c r="AJX3809" s="0"/>
      <c r="AJY3809" s="0"/>
      <c r="AJZ3809" s="0"/>
      <c r="AKA3809" s="0"/>
      <c r="AKB3809" s="0"/>
      <c r="AKC3809" s="0"/>
      <c r="AKD3809" s="0"/>
      <c r="AKE3809" s="0"/>
      <c r="AKF3809" s="0"/>
      <c r="AKG3809" s="0"/>
      <c r="AKH3809" s="0"/>
      <c r="AKI3809" s="0"/>
      <c r="AKJ3809" s="0"/>
      <c r="AKK3809" s="0"/>
      <c r="AKL3809" s="0"/>
      <c r="AKM3809" s="0"/>
      <c r="AKN3809" s="0"/>
      <c r="AKO3809" s="0"/>
      <c r="AKP3809" s="0"/>
      <c r="AKQ3809" s="0"/>
      <c r="AKR3809" s="0"/>
      <c r="AKS3809" s="0"/>
      <c r="AKT3809" s="0"/>
      <c r="AKU3809" s="0"/>
      <c r="AKV3809" s="0"/>
      <c r="AKW3809" s="0"/>
      <c r="AKX3809" s="0"/>
      <c r="AKY3809" s="0"/>
      <c r="AKZ3809" s="0"/>
      <c r="ALA3809" s="0"/>
      <c r="ALB3809" s="0"/>
      <c r="ALC3809" s="0"/>
      <c r="ALD3809" s="0"/>
      <c r="ALE3809" s="0"/>
      <c r="ALF3809" s="0"/>
      <c r="ALG3809" s="0"/>
      <c r="ALH3809" s="0"/>
      <c r="ALI3809" s="0"/>
      <c r="ALJ3809" s="0"/>
      <c r="ALK3809" s="0"/>
      <c r="ALL3809" s="0"/>
      <c r="ALM3809" s="0"/>
      <c r="ALN3809" s="0"/>
      <c r="ALO3809" s="0"/>
      <c r="ALP3809" s="0"/>
      <c r="ALQ3809" s="0"/>
      <c r="ALR3809" s="0"/>
      <c r="ALS3809" s="0"/>
      <c r="ALT3809" s="0"/>
      <c r="ALU3809" s="0"/>
      <c r="ALV3809" s="0"/>
      <c r="ALW3809" s="0"/>
      <c r="ALX3809" s="0"/>
      <c r="ALY3809" s="0"/>
      <c r="ALZ3809" s="0"/>
      <c r="AMA3809" s="0"/>
      <c r="AMB3809" s="0"/>
      <c r="AMC3809" s="0"/>
      <c r="AMD3809" s="0"/>
      <c r="AME3809" s="0"/>
      <c r="AMF3809" s="0"/>
      <c r="AMG3809" s="0"/>
      <c r="AMH3809" s="0"/>
      <c r="AMI3809" s="0"/>
    </row>
    <row r="3810" customFormat="false" ht="12.75" hidden="false" customHeight="false" outlineLevel="0" collapsed="false">
      <c r="A3810" s="1" t="s">
        <v>993</v>
      </c>
      <c r="C3810" s="27" t="s">
        <v>4000</v>
      </c>
      <c r="D3810" s="27" t="s">
        <v>79</v>
      </c>
      <c r="E3810" s="97"/>
      <c r="F3810" s="31"/>
      <c r="G3810" s="30"/>
      <c r="H3810" s="30" t="s">
        <v>168</v>
      </c>
      <c r="I3810" s="31" t="n">
        <v>1.99</v>
      </c>
      <c r="J3810" s="30" t="s">
        <v>3988</v>
      </c>
      <c r="BM3810" s="0"/>
      <c r="BN3810" s="0"/>
      <c r="BO3810" s="0"/>
      <c r="BP3810" s="0"/>
      <c r="BQ3810" s="0"/>
      <c r="BR3810" s="0"/>
      <c r="BS3810" s="0"/>
      <c r="BT3810" s="0"/>
      <c r="BU3810" s="0"/>
      <c r="BV3810" s="0"/>
      <c r="BW3810" s="0"/>
      <c r="BX3810" s="0"/>
      <c r="BY3810" s="0"/>
      <c r="BZ3810" s="0"/>
      <c r="CA3810" s="0"/>
      <c r="CB3810" s="0"/>
      <c r="CC3810" s="0"/>
      <c r="CD3810" s="0"/>
      <c r="CE3810" s="0"/>
      <c r="CF3810" s="0"/>
      <c r="CG3810" s="0"/>
      <c r="CH3810" s="0"/>
      <c r="CI3810" s="0"/>
      <c r="CJ3810" s="0"/>
      <c r="CK3810" s="0"/>
      <c r="CL3810" s="0"/>
      <c r="CM3810" s="0"/>
      <c r="CN3810" s="0"/>
      <c r="CO3810" s="0"/>
      <c r="CP3810" s="0"/>
      <c r="CQ3810" s="0"/>
      <c r="CR3810" s="0"/>
      <c r="CS3810" s="0"/>
      <c r="CT3810" s="0"/>
      <c r="CU3810" s="0"/>
      <c r="CV3810" s="0"/>
      <c r="CW3810" s="0"/>
      <c r="CX3810" s="0"/>
      <c r="CY3810" s="0"/>
      <c r="CZ3810" s="0"/>
      <c r="DA3810" s="0"/>
      <c r="DB3810" s="0"/>
      <c r="DC3810" s="0"/>
      <c r="DD3810" s="0"/>
      <c r="DE3810" s="0"/>
      <c r="DF3810" s="0"/>
      <c r="DG3810" s="0"/>
      <c r="DH3810" s="0"/>
      <c r="DI3810" s="0"/>
      <c r="DJ3810" s="0"/>
      <c r="DK3810" s="0"/>
      <c r="DL3810" s="0"/>
      <c r="DM3810" s="0"/>
      <c r="DN3810" s="0"/>
      <c r="DO3810" s="0"/>
      <c r="DP3810" s="0"/>
      <c r="DQ3810" s="0"/>
      <c r="DR3810" s="0"/>
      <c r="DS3810" s="0"/>
      <c r="DT3810" s="0"/>
      <c r="DU3810" s="0"/>
      <c r="DV3810" s="0"/>
      <c r="DW3810" s="0"/>
      <c r="DX3810" s="0"/>
      <c r="DY3810" s="0"/>
      <c r="DZ3810" s="0"/>
      <c r="EA3810" s="0"/>
      <c r="EB3810" s="0"/>
      <c r="EC3810" s="0"/>
      <c r="ED3810" s="0"/>
      <c r="EE3810" s="0"/>
      <c r="EF3810" s="0"/>
      <c r="EG3810" s="0"/>
      <c r="EH3810" s="0"/>
      <c r="EI3810" s="0"/>
      <c r="EJ3810" s="0"/>
      <c r="EK3810" s="0"/>
      <c r="EL3810" s="0"/>
      <c r="EM3810" s="0"/>
      <c r="EN3810" s="0"/>
      <c r="EO3810" s="0"/>
      <c r="EP3810" s="0"/>
      <c r="EQ3810" s="0"/>
      <c r="ER3810" s="0"/>
      <c r="ES3810" s="0"/>
      <c r="ET3810" s="0"/>
      <c r="EU3810" s="0"/>
      <c r="EV3810" s="0"/>
      <c r="EW3810" s="0"/>
      <c r="EX3810" s="0"/>
      <c r="EY3810" s="0"/>
      <c r="EZ3810" s="0"/>
      <c r="FA3810" s="0"/>
      <c r="FB3810" s="0"/>
      <c r="FC3810" s="0"/>
      <c r="FD3810" s="0"/>
      <c r="FE3810" s="0"/>
      <c r="FF3810" s="0"/>
      <c r="FG3810" s="0"/>
      <c r="FH3810" s="0"/>
      <c r="FI3810" s="0"/>
      <c r="FJ3810" s="0"/>
      <c r="FK3810" s="0"/>
      <c r="FL3810" s="0"/>
      <c r="FM3810" s="0"/>
      <c r="FN3810" s="0"/>
      <c r="FO3810" s="0"/>
      <c r="FP3810" s="0"/>
      <c r="FQ3810" s="0"/>
      <c r="FR3810" s="0"/>
      <c r="FS3810" s="0"/>
      <c r="FT3810" s="0"/>
      <c r="FU3810" s="0"/>
      <c r="FV3810" s="0"/>
      <c r="FW3810" s="0"/>
      <c r="FX3810" s="0"/>
      <c r="FY3810" s="0"/>
      <c r="FZ3810" s="0"/>
      <c r="GA3810" s="0"/>
      <c r="GB3810" s="0"/>
      <c r="GC3810" s="0"/>
      <c r="GD3810" s="0"/>
      <c r="GE3810" s="0"/>
      <c r="GF3810" s="0"/>
      <c r="GG3810" s="0"/>
      <c r="GH3810" s="0"/>
      <c r="GI3810" s="0"/>
      <c r="GJ3810" s="0"/>
      <c r="GK3810" s="0"/>
      <c r="GL3810" s="0"/>
      <c r="GM3810" s="0"/>
      <c r="GN3810" s="0"/>
      <c r="GO3810" s="0"/>
      <c r="GP3810" s="0"/>
      <c r="GQ3810" s="0"/>
      <c r="GR3810" s="0"/>
      <c r="GS3810" s="0"/>
      <c r="GT3810" s="0"/>
      <c r="GU3810" s="0"/>
      <c r="GV3810" s="0"/>
      <c r="GW3810" s="0"/>
      <c r="GX3810" s="0"/>
      <c r="GY3810" s="0"/>
      <c r="GZ3810" s="0"/>
      <c r="HA3810" s="0"/>
      <c r="HB3810" s="0"/>
      <c r="HC3810" s="0"/>
      <c r="HD3810" s="0"/>
      <c r="HE3810" s="0"/>
      <c r="HF3810" s="0"/>
      <c r="HG3810" s="0"/>
      <c r="HH3810" s="0"/>
      <c r="HI3810" s="0"/>
      <c r="HJ3810" s="0"/>
      <c r="HK3810" s="0"/>
      <c r="HL3810" s="0"/>
      <c r="HM3810" s="0"/>
      <c r="HN3810" s="0"/>
      <c r="HO3810" s="0"/>
      <c r="HP3810" s="0"/>
      <c r="HQ3810" s="0"/>
      <c r="HR3810" s="0"/>
      <c r="HS3810" s="0"/>
      <c r="HT3810" s="0"/>
      <c r="HU3810" s="0"/>
      <c r="HV3810" s="0"/>
      <c r="HW3810" s="0"/>
      <c r="HX3810" s="0"/>
      <c r="HY3810" s="0"/>
      <c r="HZ3810" s="0"/>
      <c r="IA3810" s="0"/>
      <c r="IB3810" s="0"/>
      <c r="IC3810" s="0"/>
      <c r="ID3810" s="0"/>
      <c r="IE3810" s="0"/>
      <c r="IF3810" s="0"/>
      <c r="IG3810" s="0"/>
      <c r="IH3810" s="0"/>
      <c r="II3810" s="0"/>
      <c r="IJ3810" s="0"/>
      <c r="IK3810" s="0"/>
      <c r="IL3810" s="0"/>
      <c r="IM3810" s="0"/>
      <c r="IN3810" s="0"/>
      <c r="IO3810" s="0"/>
      <c r="IP3810" s="0"/>
      <c r="IQ3810" s="0"/>
      <c r="IR3810" s="0"/>
      <c r="IS3810" s="0"/>
      <c r="IT3810" s="0"/>
      <c r="IU3810" s="0"/>
      <c r="IV3810" s="0"/>
      <c r="IW3810" s="0"/>
      <c r="IX3810" s="0"/>
      <c r="IY3810" s="0"/>
      <c r="IZ3810" s="0"/>
      <c r="JA3810" s="0"/>
      <c r="JB3810" s="0"/>
      <c r="JC3810" s="0"/>
      <c r="JD3810" s="0"/>
      <c r="JE3810" s="0"/>
      <c r="JF3810" s="0"/>
      <c r="JG3810" s="0"/>
      <c r="JH3810" s="0"/>
      <c r="JI3810" s="0"/>
      <c r="JJ3810" s="0"/>
      <c r="JK3810" s="0"/>
      <c r="JL3810" s="0"/>
      <c r="JM3810" s="0"/>
      <c r="JN3810" s="0"/>
      <c r="JO3810" s="0"/>
      <c r="JP3810" s="0"/>
      <c r="JQ3810" s="0"/>
      <c r="JR3810" s="0"/>
      <c r="JS3810" s="0"/>
      <c r="JT3810" s="0"/>
      <c r="JU3810" s="0"/>
      <c r="JV3810" s="0"/>
      <c r="JW3810" s="0"/>
      <c r="JX3810" s="0"/>
      <c r="JY3810" s="0"/>
      <c r="JZ3810" s="0"/>
      <c r="KA3810" s="0"/>
      <c r="KB3810" s="0"/>
      <c r="KC3810" s="0"/>
      <c r="KD3810" s="0"/>
      <c r="KE3810" s="0"/>
      <c r="KF3810" s="0"/>
      <c r="KG3810" s="0"/>
      <c r="KH3810" s="0"/>
      <c r="KI3810" s="0"/>
      <c r="KJ3810" s="0"/>
      <c r="KK3810" s="0"/>
      <c r="KL3810" s="0"/>
      <c r="KM3810" s="0"/>
      <c r="KN3810" s="0"/>
      <c r="KO3810" s="0"/>
      <c r="KP3810" s="0"/>
      <c r="KQ3810" s="0"/>
      <c r="KR3810" s="0"/>
      <c r="KS3810" s="0"/>
      <c r="KT3810" s="0"/>
      <c r="KU3810" s="0"/>
      <c r="KV3810" s="0"/>
      <c r="KW3810" s="0"/>
      <c r="KX3810" s="0"/>
      <c r="KY3810" s="0"/>
      <c r="KZ3810" s="0"/>
      <c r="LA3810" s="0"/>
      <c r="LB3810" s="0"/>
      <c r="LC3810" s="0"/>
      <c r="LD3810" s="0"/>
      <c r="LE3810" s="0"/>
      <c r="LF3810" s="0"/>
      <c r="LG3810" s="0"/>
      <c r="LH3810" s="0"/>
      <c r="LI3810" s="0"/>
      <c r="LJ3810" s="0"/>
      <c r="LK3810" s="0"/>
      <c r="LL3810" s="0"/>
      <c r="LM3810" s="0"/>
      <c r="LN3810" s="0"/>
      <c r="LO3810" s="0"/>
      <c r="LP3810" s="0"/>
      <c r="LQ3810" s="0"/>
      <c r="LR3810" s="0"/>
      <c r="LS3810" s="0"/>
      <c r="LT3810" s="0"/>
      <c r="LU3810" s="0"/>
      <c r="LV3810" s="0"/>
      <c r="LW3810" s="0"/>
      <c r="LX3810" s="0"/>
      <c r="LY3810" s="0"/>
      <c r="LZ3810" s="0"/>
      <c r="MA3810" s="0"/>
      <c r="MB3810" s="0"/>
      <c r="MC3810" s="0"/>
      <c r="MD3810" s="0"/>
      <c r="ME3810" s="0"/>
      <c r="MF3810" s="0"/>
      <c r="MG3810" s="0"/>
      <c r="MH3810" s="0"/>
      <c r="MI3810" s="0"/>
      <c r="MJ3810" s="0"/>
      <c r="MK3810" s="0"/>
      <c r="ML3810" s="0"/>
      <c r="MM3810" s="0"/>
      <c r="MN3810" s="0"/>
      <c r="MO3810" s="0"/>
      <c r="MP3810" s="0"/>
      <c r="MQ3810" s="0"/>
      <c r="MR3810" s="0"/>
      <c r="MS3810" s="0"/>
      <c r="MT3810" s="0"/>
      <c r="MU3810" s="0"/>
      <c r="MV3810" s="0"/>
      <c r="MW3810" s="0"/>
      <c r="MX3810" s="0"/>
      <c r="MY3810" s="0"/>
      <c r="MZ3810" s="0"/>
      <c r="NA3810" s="0"/>
      <c r="NB3810" s="0"/>
      <c r="NC3810" s="0"/>
      <c r="ND3810" s="0"/>
      <c r="NE3810" s="0"/>
      <c r="NF3810" s="0"/>
      <c r="NG3810" s="0"/>
      <c r="NH3810" s="0"/>
      <c r="NI3810" s="0"/>
      <c r="NJ3810" s="0"/>
      <c r="NK3810" s="0"/>
      <c r="NL3810" s="0"/>
      <c r="NM3810" s="0"/>
      <c r="NN3810" s="0"/>
      <c r="NO3810" s="0"/>
      <c r="NP3810" s="0"/>
      <c r="NQ3810" s="0"/>
      <c r="NR3810" s="0"/>
      <c r="NS3810" s="0"/>
      <c r="NT3810" s="0"/>
      <c r="NU3810" s="0"/>
      <c r="NV3810" s="0"/>
      <c r="NW3810" s="0"/>
      <c r="NX3810" s="0"/>
      <c r="NY3810" s="0"/>
      <c r="NZ3810" s="0"/>
      <c r="OA3810" s="0"/>
      <c r="OB3810" s="0"/>
      <c r="OC3810" s="0"/>
      <c r="OD3810" s="0"/>
      <c r="OE3810" s="0"/>
      <c r="OF3810" s="0"/>
      <c r="OG3810" s="0"/>
      <c r="OH3810" s="0"/>
      <c r="OI3810" s="0"/>
      <c r="OJ3810" s="0"/>
      <c r="OK3810" s="0"/>
      <c r="OL3810" s="0"/>
      <c r="OM3810" s="0"/>
      <c r="ON3810" s="0"/>
      <c r="OO3810" s="0"/>
      <c r="OP3810" s="0"/>
      <c r="OQ3810" s="0"/>
      <c r="OR3810" s="0"/>
      <c r="OS3810" s="0"/>
      <c r="OT3810" s="0"/>
      <c r="OU3810" s="0"/>
      <c r="OV3810" s="0"/>
      <c r="OW3810" s="0"/>
      <c r="OX3810" s="0"/>
      <c r="OY3810" s="0"/>
      <c r="OZ3810" s="0"/>
      <c r="PA3810" s="0"/>
      <c r="PB3810" s="0"/>
      <c r="PC3810" s="0"/>
      <c r="PD3810" s="0"/>
      <c r="PE3810" s="0"/>
      <c r="PF3810" s="0"/>
      <c r="PG3810" s="0"/>
      <c r="PH3810" s="0"/>
      <c r="PI3810" s="0"/>
      <c r="PJ3810" s="0"/>
      <c r="PK3810" s="0"/>
      <c r="PL3810" s="0"/>
      <c r="PM3810" s="0"/>
      <c r="PN3810" s="0"/>
      <c r="PO3810" s="0"/>
      <c r="PP3810" s="0"/>
      <c r="PQ3810" s="0"/>
      <c r="PR3810" s="0"/>
      <c r="PS3810" s="0"/>
      <c r="PT3810" s="0"/>
      <c r="PU3810" s="0"/>
      <c r="PV3810" s="0"/>
      <c r="PW3810" s="0"/>
      <c r="PX3810" s="0"/>
      <c r="PY3810" s="0"/>
      <c r="PZ3810" s="0"/>
      <c r="QA3810" s="0"/>
      <c r="QB3810" s="0"/>
      <c r="QC3810" s="0"/>
      <c r="QD3810" s="0"/>
      <c r="QE3810" s="0"/>
      <c r="QF3810" s="0"/>
      <c r="QG3810" s="0"/>
      <c r="QH3810" s="0"/>
      <c r="QI3810" s="0"/>
      <c r="QJ3810" s="0"/>
      <c r="QK3810" s="0"/>
      <c r="QL3810" s="0"/>
      <c r="QM3810" s="0"/>
      <c r="QN3810" s="0"/>
      <c r="QO3810" s="0"/>
      <c r="QP3810" s="0"/>
      <c r="QQ3810" s="0"/>
      <c r="QR3810" s="0"/>
      <c r="QS3810" s="0"/>
      <c r="QT3810" s="0"/>
      <c r="QU3810" s="0"/>
      <c r="QV3810" s="0"/>
      <c r="QW3810" s="0"/>
      <c r="QX3810" s="0"/>
      <c r="QY3810" s="0"/>
      <c r="QZ3810" s="0"/>
      <c r="RA3810" s="0"/>
      <c r="RB3810" s="0"/>
      <c r="RC3810" s="0"/>
      <c r="RD3810" s="0"/>
      <c r="RE3810" s="0"/>
      <c r="RF3810" s="0"/>
      <c r="RG3810" s="0"/>
      <c r="RH3810" s="0"/>
      <c r="RI3810" s="0"/>
      <c r="RJ3810" s="0"/>
      <c r="RK3810" s="0"/>
      <c r="RL3810" s="0"/>
      <c r="RM3810" s="0"/>
      <c r="RN3810" s="0"/>
      <c r="RO3810" s="0"/>
      <c r="RP3810" s="0"/>
      <c r="RQ3810" s="0"/>
      <c r="RR3810" s="0"/>
      <c r="RS3810" s="0"/>
      <c r="RT3810" s="0"/>
      <c r="RU3810" s="0"/>
      <c r="RV3810" s="0"/>
      <c r="RW3810" s="0"/>
      <c r="RX3810" s="0"/>
      <c r="RY3810" s="0"/>
      <c r="RZ3810" s="0"/>
      <c r="SA3810" s="0"/>
      <c r="SB3810" s="0"/>
      <c r="SC3810" s="0"/>
      <c r="SD3810" s="0"/>
      <c r="SE3810" s="0"/>
      <c r="SF3810" s="0"/>
      <c r="SG3810" s="0"/>
      <c r="SH3810" s="0"/>
      <c r="SI3810" s="0"/>
      <c r="SJ3810" s="0"/>
      <c r="SK3810" s="0"/>
      <c r="SL3810" s="0"/>
      <c r="SM3810" s="0"/>
      <c r="SN3810" s="0"/>
      <c r="SO3810" s="0"/>
      <c r="SP3810" s="0"/>
      <c r="SQ3810" s="0"/>
      <c r="SR3810" s="0"/>
      <c r="SS3810" s="0"/>
      <c r="ST3810" s="0"/>
      <c r="SU3810" s="0"/>
      <c r="SV3810" s="0"/>
      <c r="SW3810" s="0"/>
      <c r="SX3810" s="0"/>
      <c r="SY3810" s="0"/>
      <c r="SZ3810" s="0"/>
      <c r="TA3810" s="0"/>
      <c r="TB3810" s="0"/>
      <c r="TC3810" s="0"/>
      <c r="TD3810" s="0"/>
      <c r="TE3810" s="0"/>
      <c r="TF3810" s="0"/>
      <c r="TG3810" s="0"/>
      <c r="TH3810" s="0"/>
      <c r="TI3810" s="0"/>
      <c r="TJ3810" s="0"/>
      <c r="TK3810" s="0"/>
      <c r="TL3810" s="0"/>
      <c r="TM3810" s="0"/>
      <c r="TN3810" s="0"/>
      <c r="TO3810" s="0"/>
      <c r="TP3810" s="0"/>
      <c r="TQ3810" s="0"/>
      <c r="TR3810" s="0"/>
      <c r="TS3810" s="0"/>
      <c r="TT3810" s="0"/>
      <c r="TU3810" s="0"/>
      <c r="TV3810" s="0"/>
      <c r="TW3810" s="0"/>
      <c r="TX3810" s="0"/>
      <c r="TY3810" s="0"/>
      <c r="TZ3810" s="0"/>
      <c r="UA3810" s="0"/>
      <c r="UB3810" s="0"/>
      <c r="UC3810" s="0"/>
      <c r="UD3810" s="0"/>
      <c r="UE3810" s="0"/>
      <c r="UF3810" s="0"/>
      <c r="UG3810" s="0"/>
      <c r="UH3810" s="0"/>
      <c r="UI3810" s="0"/>
      <c r="UJ3810" s="0"/>
      <c r="UK3810" s="0"/>
      <c r="UL3810" s="0"/>
      <c r="UM3810" s="0"/>
      <c r="UN3810" s="0"/>
      <c r="UO3810" s="0"/>
      <c r="UP3810" s="0"/>
      <c r="UQ3810" s="0"/>
      <c r="UR3810" s="0"/>
      <c r="US3810" s="0"/>
      <c r="UT3810" s="0"/>
      <c r="UU3810" s="0"/>
      <c r="UV3810" s="0"/>
      <c r="UW3810" s="0"/>
      <c r="UX3810" s="0"/>
      <c r="UY3810" s="0"/>
      <c r="UZ3810" s="0"/>
      <c r="VA3810" s="0"/>
      <c r="VB3810" s="0"/>
      <c r="VC3810" s="0"/>
      <c r="VD3810" s="0"/>
      <c r="VE3810" s="0"/>
      <c r="VF3810" s="0"/>
      <c r="VG3810" s="0"/>
      <c r="VH3810" s="0"/>
      <c r="VI3810" s="0"/>
      <c r="VJ3810" s="0"/>
      <c r="VK3810" s="0"/>
      <c r="VL3810" s="0"/>
      <c r="VM3810" s="0"/>
      <c r="VN3810" s="0"/>
      <c r="VO3810" s="0"/>
      <c r="VP3810" s="0"/>
      <c r="VQ3810" s="0"/>
      <c r="VR3810" s="0"/>
      <c r="VS3810" s="0"/>
      <c r="VT3810" s="0"/>
      <c r="VU3810" s="0"/>
      <c r="VV3810" s="0"/>
      <c r="VW3810" s="0"/>
      <c r="VX3810" s="0"/>
      <c r="VY3810" s="0"/>
      <c r="VZ3810" s="0"/>
      <c r="WA3810" s="0"/>
      <c r="WB3810" s="0"/>
      <c r="WC3810" s="0"/>
      <c r="WD3810" s="0"/>
      <c r="WE3810" s="0"/>
      <c r="WF3810" s="0"/>
      <c r="WG3810" s="0"/>
      <c r="WH3810" s="0"/>
      <c r="WI3810" s="0"/>
      <c r="WJ3810" s="0"/>
      <c r="WK3810" s="0"/>
      <c r="WL3810" s="0"/>
      <c r="WM3810" s="0"/>
      <c r="WN3810" s="0"/>
      <c r="WO3810" s="0"/>
      <c r="WP3810" s="0"/>
      <c r="WQ3810" s="0"/>
      <c r="WR3810" s="0"/>
      <c r="WS3810" s="0"/>
      <c r="WT3810" s="0"/>
      <c r="WU3810" s="0"/>
      <c r="WV3810" s="0"/>
      <c r="WW3810" s="0"/>
      <c r="WX3810" s="0"/>
      <c r="WY3810" s="0"/>
      <c r="WZ3810" s="0"/>
      <c r="XA3810" s="0"/>
      <c r="XB3810" s="0"/>
      <c r="XC3810" s="0"/>
      <c r="XD3810" s="0"/>
      <c r="XE3810" s="0"/>
      <c r="XF3810" s="0"/>
      <c r="XG3810" s="0"/>
      <c r="XH3810" s="0"/>
      <c r="XI3810" s="0"/>
      <c r="XJ3810" s="0"/>
      <c r="XK3810" s="0"/>
      <c r="XL3810" s="0"/>
      <c r="XM3810" s="0"/>
      <c r="XN3810" s="0"/>
      <c r="XO3810" s="0"/>
      <c r="XP3810" s="0"/>
      <c r="XQ3810" s="0"/>
      <c r="XR3810" s="0"/>
      <c r="XS3810" s="0"/>
      <c r="XT3810" s="0"/>
      <c r="XU3810" s="0"/>
      <c r="XV3810" s="0"/>
      <c r="XW3810" s="0"/>
      <c r="XX3810" s="0"/>
      <c r="XY3810" s="0"/>
      <c r="XZ3810" s="0"/>
      <c r="YA3810" s="0"/>
      <c r="YB3810" s="0"/>
      <c r="YC3810" s="0"/>
      <c r="YD3810" s="0"/>
      <c r="YE3810" s="0"/>
      <c r="YF3810" s="0"/>
      <c r="YG3810" s="0"/>
      <c r="YH3810" s="0"/>
      <c r="YI3810" s="0"/>
      <c r="YJ3810" s="0"/>
      <c r="YK3810" s="0"/>
      <c r="YL3810" s="0"/>
      <c r="YM3810" s="0"/>
      <c r="YN3810" s="0"/>
      <c r="YO3810" s="0"/>
      <c r="YP3810" s="0"/>
      <c r="YQ3810" s="0"/>
      <c r="YR3810" s="0"/>
      <c r="YS3810" s="0"/>
      <c r="YT3810" s="0"/>
      <c r="YU3810" s="0"/>
      <c r="YV3810" s="0"/>
      <c r="YW3810" s="0"/>
      <c r="YX3810" s="0"/>
      <c r="YY3810" s="0"/>
      <c r="YZ3810" s="0"/>
      <c r="ZA3810" s="0"/>
      <c r="ZB3810" s="0"/>
      <c r="ZC3810" s="0"/>
      <c r="ZD3810" s="0"/>
      <c r="ZE3810" s="0"/>
      <c r="ZF3810" s="0"/>
      <c r="ZG3810" s="0"/>
      <c r="ZH3810" s="0"/>
      <c r="ZI3810" s="0"/>
      <c r="ZJ3810" s="0"/>
      <c r="ZK3810" s="0"/>
      <c r="ZL3810" s="0"/>
      <c r="ZM3810" s="0"/>
      <c r="ZN3810" s="0"/>
      <c r="ZO3810" s="0"/>
      <c r="ZP3810" s="0"/>
      <c r="ZQ3810" s="0"/>
      <c r="ZR3810" s="0"/>
      <c r="ZS3810" s="0"/>
      <c r="ZT3810" s="0"/>
      <c r="ZU3810" s="0"/>
      <c r="ZV3810" s="0"/>
      <c r="ZW3810" s="0"/>
      <c r="ZX3810" s="0"/>
      <c r="ZY3810" s="0"/>
      <c r="ZZ3810" s="0"/>
      <c r="AAA3810" s="0"/>
      <c r="AAB3810" s="0"/>
      <c r="AAC3810" s="0"/>
      <c r="AAD3810" s="0"/>
      <c r="AAE3810" s="0"/>
      <c r="AAF3810" s="0"/>
      <c r="AAG3810" s="0"/>
      <c r="AAH3810" s="0"/>
      <c r="AAI3810" s="0"/>
      <c r="AAJ3810" s="0"/>
      <c r="AAK3810" s="0"/>
      <c r="AAL3810" s="0"/>
      <c r="AAM3810" s="0"/>
      <c r="AAN3810" s="0"/>
      <c r="AAO3810" s="0"/>
      <c r="AAP3810" s="0"/>
      <c r="AAQ3810" s="0"/>
      <c r="AAR3810" s="0"/>
      <c r="AAS3810" s="0"/>
      <c r="AAT3810" s="0"/>
      <c r="AAU3810" s="0"/>
      <c r="AAV3810" s="0"/>
      <c r="AAW3810" s="0"/>
      <c r="AAX3810" s="0"/>
      <c r="AAY3810" s="0"/>
      <c r="AAZ3810" s="0"/>
      <c r="ABA3810" s="0"/>
      <c r="ABB3810" s="0"/>
      <c r="ABC3810" s="0"/>
      <c r="ABD3810" s="0"/>
      <c r="ABE3810" s="0"/>
      <c r="ABF3810" s="0"/>
      <c r="ABG3810" s="0"/>
      <c r="ABH3810" s="0"/>
      <c r="ABI3810" s="0"/>
      <c r="ABJ3810" s="0"/>
      <c r="ABK3810" s="0"/>
      <c r="ABL3810" s="0"/>
      <c r="ABM3810" s="0"/>
      <c r="ABN3810" s="0"/>
      <c r="ABO3810" s="0"/>
      <c r="ABP3810" s="0"/>
      <c r="ABQ3810" s="0"/>
      <c r="ABR3810" s="0"/>
      <c r="ABS3810" s="0"/>
      <c r="ABT3810" s="0"/>
      <c r="ABU3810" s="0"/>
      <c r="ABV3810" s="0"/>
      <c r="ABW3810" s="0"/>
      <c r="ABX3810" s="0"/>
      <c r="ABY3810" s="0"/>
      <c r="ABZ3810" s="0"/>
      <c r="ACA3810" s="0"/>
      <c r="ACB3810" s="0"/>
      <c r="ACC3810" s="0"/>
      <c r="ACD3810" s="0"/>
      <c r="ACE3810" s="0"/>
      <c r="ACF3810" s="0"/>
      <c r="ACG3810" s="0"/>
      <c r="ACH3810" s="0"/>
      <c r="ACI3810" s="0"/>
      <c r="ACJ3810" s="0"/>
      <c r="ACK3810" s="0"/>
      <c r="ACL3810" s="0"/>
      <c r="ACM3810" s="0"/>
      <c r="ACN3810" s="0"/>
      <c r="ACO3810" s="0"/>
      <c r="ACP3810" s="0"/>
      <c r="ACQ3810" s="0"/>
      <c r="ACR3810" s="0"/>
      <c r="ACS3810" s="0"/>
      <c r="ACT3810" s="0"/>
      <c r="ACU3810" s="0"/>
      <c r="ACV3810" s="0"/>
      <c r="ACW3810" s="0"/>
      <c r="ACX3810" s="0"/>
      <c r="ACY3810" s="0"/>
      <c r="ACZ3810" s="0"/>
      <c r="ADA3810" s="0"/>
      <c r="ADB3810" s="0"/>
      <c r="ADC3810" s="0"/>
      <c r="ADD3810" s="0"/>
      <c r="ADE3810" s="0"/>
      <c r="ADF3810" s="0"/>
      <c r="ADG3810" s="0"/>
      <c r="ADH3810" s="0"/>
      <c r="ADI3810" s="0"/>
      <c r="ADJ3810" s="0"/>
      <c r="ADK3810" s="0"/>
      <c r="ADL3810" s="0"/>
      <c r="ADM3810" s="0"/>
      <c r="ADN3810" s="0"/>
      <c r="ADO3810" s="0"/>
      <c r="ADP3810" s="0"/>
      <c r="ADQ3810" s="0"/>
      <c r="ADR3810" s="0"/>
      <c r="ADS3810" s="0"/>
      <c r="ADT3810" s="0"/>
      <c r="ADU3810" s="0"/>
      <c r="ADV3810" s="0"/>
      <c r="ADW3810" s="0"/>
      <c r="ADX3810" s="0"/>
      <c r="ADY3810" s="0"/>
      <c r="ADZ3810" s="0"/>
      <c r="AEA3810" s="0"/>
      <c r="AEB3810" s="0"/>
      <c r="AEC3810" s="0"/>
      <c r="AED3810" s="0"/>
      <c r="AEE3810" s="0"/>
      <c r="AEF3810" s="0"/>
      <c r="AEG3810" s="0"/>
      <c r="AEH3810" s="0"/>
      <c r="AEI3810" s="0"/>
      <c r="AEJ3810" s="0"/>
      <c r="AEK3810" s="0"/>
      <c r="AEL3810" s="0"/>
      <c r="AEM3810" s="0"/>
      <c r="AEN3810" s="0"/>
      <c r="AEO3810" s="0"/>
      <c r="AEP3810" s="0"/>
      <c r="AEQ3810" s="0"/>
      <c r="AER3810" s="0"/>
      <c r="AES3810" s="0"/>
      <c r="AET3810" s="0"/>
      <c r="AEU3810" s="0"/>
      <c r="AEV3810" s="0"/>
      <c r="AEW3810" s="0"/>
      <c r="AEX3810" s="0"/>
      <c r="AEY3810" s="0"/>
      <c r="AEZ3810" s="0"/>
      <c r="AFA3810" s="0"/>
      <c r="AFB3810" s="0"/>
      <c r="AFC3810" s="0"/>
      <c r="AFD3810" s="0"/>
      <c r="AFE3810" s="0"/>
      <c r="AFF3810" s="0"/>
      <c r="AFG3810" s="0"/>
      <c r="AFH3810" s="0"/>
      <c r="AFI3810" s="0"/>
      <c r="AFJ3810" s="0"/>
      <c r="AFK3810" s="0"/>
      <c r="AFL3810" s="0"/>
      <c r="AFM3810" s="0"/>
      <c r="AFN3810" s="0"/>
      <c r="AFO3810" s="0"/>
      <c r="AFP3810" s="0"/>
      <c r="AFQ3810" s="0"/>
      <c r="AFR3810" s="0"/>
      <c r="AFS3810" s="0"/>
      <c r="AFT3810" s="0"/>
      <c r="AFU3810" s="0"/>
      <c r="AFV3810" s="0"/>
      <c r="AFW3810" s="0"/>
      <c r="AFX3810" s="0"/>
      <c r="AFY3810" s="0"/>
      <c r="AFZ3810" s="0"/>
      <c r="AGA3810" s="0"/>
      <c r="AGB3810" s="0"/>
      <c r="AGC3810" s="0"/>
      <c r="AGD3810" s="0"/>
      <c r="AGE3810" s="0"/>
      <c r="AGF3810" s="0"/>
      <c r="AGG3810" s="0"/>
      <c r="AGH3810" s="0"/>
      <c r="AGI3810" s="0"/>
      <c r="AGJ3810" s="0"/>
      <c r="AGK3810" s="0"/>
      <c r="AGL3810" s="0"/>
      <c r="AGM3810" s="0"/>
      <c r="AGN3810" s="0"/>
      <c r="AGO3810" s="0"/>
      <c r="AGP3810" s="0"/>
      <c r="AGQ3810" s="0"/>
      <c r="AGR3810" s="0"/>
      <c r="AGS3810" s="0"/>
      <c r="AGT3810" s="0"/>
      <c r="AGU3810" s="0"/>
      <c r="AGV3810" s="0"/>
      <c r="AGW3810" s="0"/>
      <c r="AGX3810" s="0"/>
      <c r="AGY3810" s="0"/>
      <c r="AGZ3810" s="0"/>
      <c r="AHA3810" s="0"/>
      <c r="AHB3810" s="0"/>
      <c r="AHC3810" s="0"/>
      <c r="AHD3810" s="0"/>
      <c r="AHE3810" s="0"/>
      <c r="AHF3810" s="0"/>
      <c r="AHG3810" s="0"/>
      <c r="AHH3810" s="0"/>
      <c r="AHI3810" s="0"/>
      <c r="AHJ3810" s="0"/>
      <c r="AHK3810" s="0"/>
      <c r="AHL3810" s="0"/>
      <c r="AHM3810" s="0"/>
      <c r="AHN3810" s="0"/>
      <c r="AHO3810" s="0"/>
      <c r="AHP3810" s="0"/>
      <c r="AHQ3810" s="0"/>
      <c r="AHR3810" s="0"/>
      <c r="AHS3810" s="0"/>
      <c r="AHT3810" s="0"/>
      <c r="AHU3810" s="0"/>
      <c r="AHV3810" s="0"/>
      <c r="AHW3810" s="0"/>
      <c r="AHX3810" s="0"/>
      <c r="AHY3810" s="0"/>
      <c r="AHZ3810" s="0"/>
      <c r="AIA3810" s="0"/>
      <c r="AIB3810" s="0"/>
      <c r="AIC3810" s="0"/>
      <c r="AID3810" s="0"/>
      <c r="AIE3810" s="0"/>
      <c r="AIF3810" s="0"/>
      <c r="AIG3810" s="0"/>
      <c r="AIH3810" s="0"/>
      <c r="AII3810" s="0"/>
      <c r="AIJ3810" s="0"/>
      <c r="AIK3810" s="0"/>
      <c r="AIL3810" s="0"/>
      <c r="AIM3810" s="0"/>
      <c r="AIN3810" s="0"/>
      <c r="AIO3810" s="0"/>
      <c r="AIP3810" s="0"/>
      <c r="AIQ3810" s="0"/>
      <c r="AIR3810" s="0"/>
      <c r="AIS3810" s="0"/>
      <c r="AIT3810" s="0"/>
      <c r="AIU3810" s="0"/>
      <c r="AIV3810" s="0"/>
      <c r="AIW3810" s="0"/>
      <c r="AIX3810" s="0"/>
      <c r="AIY3810" s="0"/>
      <c r="AIZ3810" s="0"/>
      <c r="AJA3810" s="0"/>
      <c r="AJB3810" s="0"/>
      <c r="AJC3810" s="0"/>
      <c r="AJD3810" s="0"/>
      <c r="AJE3810" s="0"/>
      <c r="AJF3810" s="0"/>
      <c r="AJG3810" s="0"/>
      <c r="AJH3810" s="0"/>
      <c r="AJI3810" s="0"/>
      <c r="AJJ3810" s="0"/>
      <c r="AJK3810" s="0"/>
      <c r="AJL3810" s="0"/>
      <c r="AJM3810" s="0"/>
      <c r="AJN3810" s="0"/>
      <c r="AJO3810" s="0"/>
      <c r="AJP3810" s="0"/>
      <c r="AJQ3810" s="0"/>
      <c r="AJR3810" s="0"/>
      <c r="AJS3810" s="0"/>
      <c r="AJT3810" s="0"/>
      <c r="AJU3810" s="0"/>
      <c r="AJV3810" s="0"/>
      <c r="AJW3810" s="0"/>
      <c r="AJX3810" s="0"/>
      <c r="AJY3810" s="0"/>
      <c r="AJZ3810" s="0"/>
      <c r="AKA3810" s="0"/>
      <c r="AKB3810" s="0"/>
      <c r="AKC3810" s="0"/>
      <c r="AKD3810" s="0"/>
      <c r="AKE3810" s="0"/>
      <c r="AKF3810" s="0"/>
      <c r="AKG3810" s="0"/>
      <c r="AKH3810" s="0"/>
      <c r="AKI3810" s="0"/>
      <c r="AKJ3810" s="0"/>
      <c r="AKK3810" s="0"/>
      <c r="AKL3810" s="0"/>
      <c r="AKM3810" s="0"/>
      <c r="AKN3810" s="0"/>
      <c r="AKO3810" s="0"/>
      <c r="AKP3810" s="0"/>
      <c r="AKQ3810" s="0"/>
      <c r="AKR3810" s="0"/>
      <c r="AKS3810" s="0"/>
      <c r="AKT3810" s="0"/>
      <c r="AKU3810" s="0"/>
      <c r="AKV3810" s="0"/>
      <c r="AKW3810" s="0"/>
      <c r="AKX3810" s="0"/>
      <c r="AKY3810" s="0"/>
      <c r="AKZ3810" s="0"/>
      <c r="ALA3810" s="0"/>
      <c r="ALB3810" s="0"/>
      <c r="ALC3810" s="0"/>
      <c r="ALD3810" s="0"/>
      <c r="ALE3810" s="0"/>
      <c r="ALF3810" s="0"/>
      <c r="ALG3810" s="0"/>
      <c r="ALH3810" s="0"/>
      <c r="ALI3810" s="0"/>
      <c r="ALJ3810" s="0"/>
      <c r="ALK3810" s="0"/>
      <c r="ALL3810" s="0"/>
      <c r="ALM3810" s="0"/>
      <c r="ALN3810" s="0"/>
      <c r="ALO3810" s="0"/>
      <c r="ALP3810" s="0"/>
      <c r="ALQ3810" s="0"/>
      <c r="ALR3810" s="0"/>
      <c r="ALS3810" s="0"/>
      <c r="ALT3810" s="0"/>
      <c r="ALU3810" s="0"/>
      <c r="ALV3810" s="0"/>
      <c r="ALW3810" s="0"/>
      <c r="ALX3810" s="0"/>
      <c r="ALY3810" s="0"/>
      <c r="ALZ3810" s="0"/>
      <c r="AMA3810" s="0"/>
      <c r="AMB3810" s="0"/>
      <c r="AMC3810" s="0"/>
      <c r="AMD3810" s="0"/>
      <c r="AME3810" s="0"/>
      <c r="AMF3810" s="0"/>
      <c r="AMG3810" s="0"/>
      <c r="AMH3810" s="0"/>
      <c r="AMI3810" s="0"/>
    </row>
    <row r="3811" customFormat="false" ht="12.75" hidden="false" customHeight="false" outlineLevel="0" collapsed="false">
      <c r="A3811" s="1" t="s">
        <v>993</v>
      </c>
      <c r="C3811" s="27" t="s">
        <v>4001</v>
      </c>
      <c r="D3811" s="27" t="s">
        <v>49</v>
      </c>
      <c r="E3811" s="97"/>
      <c r="F3811" s="31"/>
      <c r="G3811" s="30"/>
      <c r="H3811" s="30" t="s">
        <v>168</v>
      </c>
      <c r="I3811" s="31" t="n">
        <v>1.39</v>
      </c>
      <c r="J3811" s="30" t="s">
        <v>3988</v>
      </c>
      <c r="BM3811" s="0"/>
      <c r="BN3811" s="0"/>
      <c r="BO3811" s="0"/>
      <c r="BP3811" s="0"/>
      <c r="BQ3811" s="0"/>
      <c r="BR3811" s="0"/>
      <c r="BS3811" s="0"/>
      <c r="BT3811" s="0"/>
      <c r="BU3811" s="0"/>
      <c r="BV3811" s="0"/>
      <c r="BW3811" s="0"/>
      <c r="BX3811" s="0"/>
      <c r="BY3811" s="0"/>
      <c r="BZ3811" s="0"/>
      <c r="CA3811" s="0"/>
      <c r="CB3811" s="0"/>
      <c r="CC3811" s="0"/>
      <c r="CD3811" s="0"/>
      <c r="CE3811" s="0"/>
      <c r="CF3811" s="0"/>
      <c r="CG3811" s="0"/>
      <c r="CH3811" s="0"/>
      <c r="CI3811" s="0"/>
      <c r="CJ3811" s="0"/>
      <c r="CK3811" s="0"/>
      <c r="CL3811" s="0"/>
      <c r="CM3811" s="0"/>
      <c r="CN3811" s="0"/>
      <c r="CO3811" s="0"/>
      <c r="CP3811" s="0"/>
      <c r="CQ3811" s="0"/>
      <c r="CR3811" s="0"/>
      <c r="CS3811" s="0"/>
      <c r="CT3811" s="0"/>
      <c r="CU3811" s="0"/>
      <c r="CV3811" s="0"/>
      <c r="CW3811" s="0"/>
      <c r="CX3811" s="0"/>
      <c r="CY3811" s="0"/>
      <c r="CZ3811" s="0"/>
      <c r="DA3811" s="0"/>
      <c r="DB3811" s="0"/>
      <c r="DC3811" s="0"/>
      <c r="DD3811" s="0"/>
      <c r="DE3811" s="0"/>
      <c r="DF3811" s="0"/>
      <c r="DG3811" s="0"/>
      <c r="DH3811" s="0"/>
      <c r="DI3811" s="0"/>
      <c r="DJ3811" s="0"/>
      <c r="DK3811" s="0"/>
      <c r="DL3811" s="0"/>
      <c r="DM3811" s="0"/>
      <c r="DN3811" s="0"/>
      <c r="DO3811" s="0"/>
      <c r="DP3811" s="0"/>
      <c r="DQ3811" s="0"/>
      <c r="DR3811" s="0"/>
      <c r="DS3811" s="0"/>
      <c r="DT3811" s="0"/>
      <c r="DU3811" s="0"/>
      <c r="DV3811" s="0"/>
      <c r="DW3811" s="0"/>
      <c r="DX3811" s="0"/>
      <c r="DY3811" s="0"/>
      <c r="DZ3811" s="0"/>
      <c r="EA3811" s="0"/>
      <c r="EB3811" s="0"/>
      <c r="EC3811" s="0"/>
      <c r="ED3811" s="0"/>
      <c r="EE3811" s="0"/>
      <c r="EF3811" s="0"/>
      <c r="EG3811" s="0"/>
      <c r="EH3811" s="0"/>
      <c r="EI3811" s="0"/>
      <c r="EJ3811" s="0"/>
      <c r="EK3811" s="0"/>
      <c r="EL3811" s="0"/>
      <c r="EM3811" s="0"/>
      <c r="EN3811" s="0"/>
      <c r="EO3811" s="0"/>
      <c r="EP3811" s="0"/>
      <c r="EQ3811" s="0"/>
      <c r="ER3811" s="0"/>
      <c r="ES3811" s="0"/>
      <c r="ET3811" s="0"/>
      <c r="EU3811" s="0"/>
      <c r="EV3811" s="0"/>
      <c r="EW3811" s="0"/>
      <c r="EX3811" s="0"/>
      <c r="EY3811" s="0"/>
      <c r="EZ3811" s="0"/>
      <c r="FA3811" s="0"/>
      <c r="FB3811" s="0"/>
      <c r="FC3811" s="0"/>
      <c r="FD3811" s="0"/>
      <c r="FE3811" s="0"/>
      <c r="FF3811" s="0"/>
      <c r="FG3811" s="0"/>
      <c r="FH3811" s="0"/>
      <c r="FI3811" s="0"/>
      <c r="FJ3811" s="0"/>
      <c r="FK3811" s="0"/>
      <c r="FL3811" s="0"/>
      <c r="FM3811" s="0"/>
      <c r="FN3811" s="0"/>
      <c r="FO3811" s="0"/>
      <c r="FP3811" s="0"/>
      <c r="FQ3811" s="0"/>
      <c r="FR3811" s="0"/>
      <c r="FS3811" s="0"/>
      <c r="FT3811" s="0"/>
      <c r="FU3811" s="0"/>
      <c r="FV3811" s="0"/>
      <c r="FW3811" s="0"/>
      <c r="FX3811" s="0"/>
      <c r="FY3811" s="0"/>
      <c r="FZ3811" s="0"/>
      <c r="GA3811" s="0"/>
      <c r="GB3811" s="0"/>
      <c r="GC3811" s="0"/>
      <c r="GD3811" s="0"/>
      <c r="GE3811" s="0"/>
      <c r="GF3811" s="0"/>
      <c r="GG3811" s="0"/>
      <c r="GH3811" s="0"/>
      <c r="GI3811" s="0"/>
      <c r="GJ3811" s="0"/>
      <c r="GK3811" s="0"/>
      <c r="GL3811" s="0"/>
      <c r="GM3811" s="0"/>
      <c r="GN3811" s="0"/>
      <c r="GO3811" s="0"/>
      <c r="GP3811" s="0"/>
      <c r="GQ3811" s="0"/>
      <c r="GR3811" s="0"/>
      <c r="GS3811" s="0"/>
      <c r="GT3811" s="0"/>
      <c r="GU3811" s="0"/>
      <c r="GV3811" s="0"/>
      <c r="GW3811" s="0"/>
      <c r="GX3811" s="0"/>
      <c r="GY3811" s="0"/>
      <c r="GZ3811" s="0"/>
      <c r="HA3811" s="0"/>
      <c r="HB3811" s="0"/>
      <c r="HC3811" s="0"/>
      <c r="HD3811" s="0"/>
      <c r="HE3811" s="0"/>
      <c r="HF3811" s="0"/>
      <c r="HG3811" s="0"/>
      <c r="HH3811" s="0"/>
      <c r="HI3811" s="0"/>
      <c r="HJ3811" s="0"/>
      <c r="HK3811" s="0"/>
      <c r="HL3811" s="0"/>
      <c r="HM3811" s="0"/>
      <c r="HN3811" s="0"/>
      <c r="HO3811" s="0"/>
      <c r="HP3811" s="0"/>
      <c r="HQ3811" s="0"/>
      <c r="HR3811" s="0"/>
      <c r="HS3811" s="0"/>
      <c r="HT3811" s="0"/>
      <c r="HU3811" s="0"/>
      <c r="HV3811" s="0"/>
      <c r="HW3811" s="0"/>
      <c r="HX3811" s="0"/>
      <c r="HY3811" s="0"/>
      <c r="HZ3811" s="0"/>
      <c r="IA3811" s="0"/>
      <c r="IB3811" s="0"/>
      <c r="IC3811" s="0"/>
      <c r="ID3811" s="0"/>
      <c r="IE3811" s="0"/>
      <c r="IF3811" s="0"/>
      <c r="IG3811" s="0"/>
      <c r="IH3811" s="0"/>
      <c r="II3811" s="0"/>
      <c r="IJ3811" s="0"/>
      <c r="IK3811" s="0"/>
      <c r="IL3811" s="0"/>
      <c r="IM3811" s="0"/>
      <c r="IN3811" s="0"/>
      <c r="IO3811" s="0"/>
      <c r="IP3811" s="0"/>
      <c r="IQ3811" s="0"/>
      <c r="IR3811" s="0"/>
      <c r="IS3811" s="0"/>
      <c r="IT3811" s="0"/>
      <c r="IU3811" s="0"/>
      <c r="IV3811" s="0"/>
      <c r="IW3811" s="0"/>
      <c r="IX3811" s="0"/>
      <c r="IY3811" s="0"/>
      <c r="IZ3811" s="0"/>
      <c r="JA3811" s="0"/>
      <c r="JB3811" s="0"/>
      <c r="JC3811" s="0"/>
      <c r="JD3811" s="0"/>
      <c r="JE3811" s="0"/>
      <c r="JF3811" s="0"/>
      <c r="JG3811" s="0"/>
      <c r="JH3811" s="0"/>
      <c r="JI3811" s="0"/>
      <c r="JJ3811" s="0"/>
      <c r="JK3811" s="0"/>
      <c r="JL3811" s="0"/>
      <c r="JM3811" s="0"/>
      <c r="JN3811" s="0"/>
      <c r="JO3811" s="0"/>
      <c r="JP3811" s="0"/>
      <c r="JQ3811" s="0"/>
      <c r="JR3811" s="0"/>
      <c r="JS3811" s="0"/>
      <c r="JT3811" s="0"/>
      <c r="JU3811" s="0"/>
      <c r="JV3811" s="0"/>
      <c r="JW3811" s="0"/>
      <c r="JX3811" s="0"/>
      <c r="JY3811" s="0"/>
      <c r="JZ3811" s="0"/>
      <c r="KA3811" s="0"/>
      <c r="KB3811" s="0"/>
      <c r="KC3811" s="0"/>
      <c r="KD3811" s="0"/>
      <c r="KE3811" s="0"/>
      <c r="KF3811" s="0"/>
      <c r="KG3811" s="0"/>
      <c r="KH3811" s="0"/>
      <c r="KI3811" s="0"/>
      <c r="KJ3811" s="0"/>
      <c r="KK3811" s="0"/>
      <c r="KL3811" s="0"/>
      <c r="KM3811" s="0"/>
      <c r="KN3811" s="0"/>
      <c r="KO3811" s="0"/>
      <c r="KP3811" s="0"/>
      <c r="KQ3811" s="0"/>
      <c r="KR3811" s="0"/>
      <c r="KS3811" s="0"/>
      <c r="KT3811" s="0"/>
      <c r="KU3811" s="0"/>
      <c r="KV3811" s="0"/>
      <c r="KW3811" s="0"/>
      <c r="KX3811" s="0"/>
      <c r="KY3811" s="0"/>
      <c r="KZ3811" s="0"/>
      <c r="LA3811" s="0"/>
      <c r="LB3811" s="0"/>
      <c r="LC3811" s="0"/>
      <c r="LD3811" s="0"/>
      <c r="LE3811" s="0"/>
      <c r="LF3811" s="0"/>
      <c r="LG3811" s="0"/>
      <c r="LH3811" s="0"/>
      <c r="LI3811" s="0"/>
      <c r="LJ3811" s="0"/>
      <c r="LK3811" s="0"/>
      <c r="LL3811" s="0"/>
      <c r="LM3811" s="0"/>
      <c r="LN3811" s="0"/>
      <c r="LO3811" s="0"/>
      <c r="LP3811" s="0"/>
      <c r="LQ3811" s="0"/>
      <c r="LR3811" s="0"/>
      <c r="LS3811" s="0"/>
      <c r="LT3811" s="0"/>
      <c r="LU3811" s="0"/>
      <c r="LV3811" s="0"/>
      <c r="LW3811" s="0"/>
      <c r="LX3811" s="0"/>
      <c r="LY3811" s="0"/>
      <c r="LZ3811" s="0"/>
      <c r="MA3811" s="0"/>
      <c r="MB3811" s="0"/>
      <c r="MC3811" s="0"/>
      <c r="MD3811" s="0"/>
      <c r="ME3811" s="0"/>
      <c r="MF3811" s="0"/>
      <c r="MG3811" s="0"/>
      <c r="MH3811" s="0"/>
      <c r="MI3811" s="0"/>
      <c r="MJ3811" s="0"/>
      <c r="MK3811" s="0"/>
      <c r="ML3811" s="0"/>
      <c r="MM3811" s="0"/>
      <c r="MN3811" s="0"/>
      <c r="MO3811" s="0"/>
      <c r="MP3811" s="0"/>
      <c r="MQ3811" s="0"/>
      <c r="MR3811" s="0"/>
      <c r="MS3811" s="0"/>
      <c r="MT3811" s="0"/>
      <c r="MU3811" s="0"/>
      <c r="MV3811" s="0"/>
      <c r="MW3811" s="0"/>
      <c r="MX3811" s="0"/>
      <c r="MY3811" s="0"/>
      <c r="MZ3811" s="0"/>
      <c r="NA3811" s="0"/>
      <c r="NB3811" s="0"/>
      <c r="NC3811" s="0"/>
      <c r="ND3811" s="0"/>
      <c r="NE3811" s="0"/>
      <c r="NF3811" s="0"/>
      <c r="NG3811" s="0"/>
      <c r="NH3811" s="0"/>
      <c r="NI3811" s="0"/>
      <c r="NJ3811" s="0"/>
      <c r="NK3811" s="0"/>
      <c r="NL3811" s="0"/>
      <c r="NM3811" s="0"/>
      <c r="NN3811" s="0"/>
      <c r="NO3811" s="0"/>
      <c r="NP3811" s="0"/>
      <c r="NQ3811" s="0"/>
      <c r="NR3811" s="0"/>
      <c r="NS3811" s="0"/>
      <c r="NT3811" s="0"/>
      <c r="NU3811" s="0"/>
      <c r="NV3811" s="0"/>
      <c r="NW3811" s="0"/>
      <c r="NX3811" s="0"/>
      <c r="NY3811" s="0"/>
      <c r="NZ3811" s="0"/>
      <c r="OA3811" s="0"/>
      <c r="OB3811" s="0"/>
      <c r="OC3811" s="0"/>
      <c r="OD3811" s="0"/>
      <c r="OE3811" s="0"/>
      <c r="OF3811" s="0"/>
      <c r="OG3811" s="0"/>
      <c r="OH3811" s="0"/>
      <c r="OI3811" s="0"/>
      <c r="OJ3811" s="0"/>
      <c r="OK3811" s="0"/>
      <c r="OL3811" s="0"/>
      <c r="OM3811" s="0"/>
      <c r="ON3811" s="0"/>
      <c r="OO3811" s="0"/>
      <c r="OP3811" s="0"/>
      <c r="OQ3811" s="0"/>
      <c r="OR3811" s="0"/>
      <c r="OS3811" s="0"/>
      <c r="OT3811" s="0"/>
      <c r="OU3811" s="0"/>
      <c r="OV3811" s="0"/>
      <c r="OW3811" s="0"/>
      <c r="OX3811" s="0"/>
      <c r="OY3811" s="0"/>
      <c r="OZ3811" s="0"/>
      <c r="PA3811" s="0"/>
      <c r="PB3811" s="0"/>
      <c r="PC3811" s="0"/>
      <c r="PD3811" s="0"/>
      <c r="PE3811" s="0"/>
      <c r="PF3811" s="0"/>
      <c r="PG3811" s="0"/>
      <c r="PH3811" s="0"/>
      <c r="PI3811" s="0"/>
      <c r="PJ3811" s="0"/>
      <c r="PK3811" s="0"/>
      <c r="PL3811" s="0"/>
      <c r="PM3811" s="0"/>
      <c r="PN3811" s="0"/>
      <c r="PO3811" s="0"/>
      <c r="PP3811" s="0"/>
      <c r="PQ3811" s="0"/>
      <c r="PR3811" s="0"/>
      <c r="PS3811" s="0"/>
      <c r="PT3811" s="0"/>
      <c r="PU3811" s="0"/>
      <c r="PV3811" s="0"/>
      <c r="PW3811" s="0"/>
      <c r="PX3811" s="0"/>
      <c r="PY3811" s="0"/>
      <c r="PZ3811" s="0"/>
      <c r="QA3811" s="0"/>
      <c r="QB3811" s="0"/>
      <c r="QC3811" s="0"/>
      <c r="QD3811" s="0"/>
      <c r="QE3811" s="0"/>
      <c r="QF3811" s="0"/>
      <c r="QG3811" s="0"/>
      <c r="QH3811" s="0"/>
      <c r="QI3811" s="0"/>
      <c r="QJ3811" s="0"/>
      <c r="QK3811" s="0"/>
      <c r="QL3811" s="0"/>
      <c r="QM3811" s="0"/>
      <c r="QN3811" s="0"/>
      <c r="QO3811" s="0"/>
      <c r="QP3811" s="0"/>
      <c r="QQ3811" s="0"/>
      <c r="QR3811" s="0"/>
      <c r="QS3811" s="0"/>
      <c r="QT3811" s="0"/>
      <c r="QU3811" s="0"/>
      <c r="QV3811" s="0"/>
      <c r="QW3811" s="0"/>
      <c r="QX3811" s="0"/>
      <c r="QY3811" s="0"/>
      <c r="QZ3811" s="0"/>
      <c r="RA3811" s="0"/>
      <c r="RB3811" s="0"/>
      <c r="RC3811" s="0"/>
      <c r="RD3811" s="0"/>
      <c r="RE3811" s="0"/>
      <c r="RF3811" s="0"/>
      <c r="RG3811" s="0"/>
      <c r="RH3811" s="0"/>
      <c r="RI3811" s="0"/>
      <c r="RJ3811" s="0"/>
      <c r="RK3811" s="0"/>
      <c r="RL3811" s="0"/>
      <c r="RM3811" s="0"/>
      <c r="RN3811" s="0"/>
      <c r="RO3811" s="0"/>
      <c r="RP3811" s="0"/>
      <c r="RQ3811" s="0"/>
      <c r="RR3811" s="0"/>
      <c r="RS3811" s="0"/>
      <c r="RT3811" s="0"/>
      <c r="RU3811" s="0"/>
      <c r="RV3811" s="0"/>
      <c r="RW3811" s="0"/>
      <c r="RX3811" s="0"/>
      <c r="RY3811" s="0"/>
      <c r="RZ3811" s="0"/>
      <c r="SA3811" s="0"/>
      <c r="SB3811" s="0"/>
      <c r="SC3811" s="0"/>
      <c r="SD3811" s="0"/>
      <c r="SE3811" s="0"/>
      <c r="SF3811" s="0"/>
      <c r="SG3811" s="0"/>
      <c r="SH3811" s="0"/>
      <c r="SI3811" s="0"/>
      <c r="SJ3811" s="0"/>
      <c r="SK3811" s="0"/>
      <c r="SL3811" s="0"/>
      <c r="SM3811" s="0"/>
      <c r="SN3811" s="0"/>
      <c r="SO3811" s="0"/>
      <c r="SP3811" s="0"/>
      <c r="SQ3811" s="0"/>
      <c r="SR3811" s="0"/>
      <c r="SS3811" s="0"/>
      <c r="ST3811" s="0"/>
      <c r="SU3811" s="0"/>
      <c r="SV3811" s="0"/>
      <c r="SW3811" s="0"/>
      <c r="SX3811" s="0"/>
      <c r="SY3811" s="0"/>
      <c r="SZ3811" s="0"/>
      <c r="TA3811" s="0"/>
      <c r="TB3811" s="0"/>
      <c r="TC3811" s="0"/>
      <c r="TD3811" s="0"/>
      <c r="TE3811" s="0"/>
      <c r="TF3811" s="0"/>
      <c r="TG3811" s="0"/>
      <c r="TH3811" s="0"/>
      <c r="TI3811" s="0"/>
      <c r="TJ3811" s="0"/>
      <c r="TK3811" s="0"/>
      <c r="TL3811" s="0"/>
      <c r="TM3811" s="0"/>
      <c r="TN3811" s="0"/>
      <c r="TO3811" s="0"/>
      <c r="TP3811" s="0"/>
      <c r="TQ3811" s="0"/>
      <c r="TR3811" s="0"/>
      <c r="TS3811" s="0"/>
      <c r="TT3811" s="0"/>
      <c r="TU3811" s="0"/>
      <c r="TV3811" s="0"/>
      <c r="TW3811" s="0"/>
      <c r="TX3811" s="0"/>
      <c r="TY3811" s="0"/>
      <c r="TZ3811" s="0"/>
      <c r="UA3811" s="0"/>
      <c r="UB3811" s="0"/>
      <c r="UC3811" s="0"/>
      <c r="UD3811" s="0"/>
      <c r="UE3811" s="0"/>
      <c r="UF3811" s="0"/>
      <c r="UG3811" s="0"/>
      <c r="UH3811" s="0"/>
      <c r="UI3811" s="0"/>
      <c r="UJ3811" s="0"/>
      <c r="UK3811" s="0"/>
      <c r="UL3811" s="0"/>
      <c r="UM3811" s="0"/>
      <c r="UN3811" s="0"/>
      <c r="UO3811" s="0"/>
      <c r="UP3811" s="0"/>
      <c r="UQ3811" s="0"/>
      <c r="UR3811" s="0"/>
      <c r="US3811" s="0"/>
      <c r="UT3811" s="0"/>
      <c r="UU3811" s="0"/>
      <c r="UV3811" s="0"/>
      <c r="UW3811" s="0"/>
      <c r="UX3811" s="0"/>
      <c r="UY3811" s="0"/>
      <c r="UZ3811" s="0"/>
      <c r="VA3811" s="0"/>
      <c r="VB3811" s="0"/>
      <c r="VC3811" s="0"/>
      <c r="VD3811" s="0"/>
      <c r="VE3811" s="0"/>
      <c r="VF3811" s="0"/>
      <c r="VG3811" s="0"/>
      <c r="VH3811" s="0"/>
      <c r="VI3811" s="0"/>
      <c r="VJ3811" s="0"/>
      <c r="VK3811" s="0"/>
      <c r="VL3811" s="0"/>
      <c r="VM3811" s="0"/>
      <c r="VN3811" s="0"/>
      <c r="VO3811" s="0"/>
      <c r="VP3811" s="0"/>
      <c r="VQ3811" s="0"/>
      <c r="VR3811" s="0"/>
      <c r="VS3811" s="0"/>
      <c r="VT3811" s="0"/>
      <c r="VU3811" s="0"/>
      <c r="VV3811" s="0"/>
      <c r="VW3811" s="0"/>
      <c r="VX3811" s="0"/>
      <c r="VY3811" s="0"/>
      <c r="VZ3811" s="0"/>
      <c r="WA3811" s="0"/>
      <c r="WB3811" s="0"/>
      <c r="WC3811" s="0"/>
      <c r="WD3811" s="0"/>
      <c r="WE3811" s="0"/>
      <c r="WF3811" s="0"/>
      <c r="WG3811" s="0"/>
      <c r="WH3811" s="0"/>
      <c r="WI3811" s="0"/>
      <c r="WJ3811" s="0"/>
      <c r="WK3811" s="0"/>
      <c r="WL3811" s="0"/>
      <c r="WM3811" s="0"/>
      <c r="WN3811" s="0"/>
      <c r="WO3811" s="0"/>
      <c r="WP3811" s="0"/>
      <c r="WQ3811" s="0"/>
      <c r="WR3811" s="0"/>
      <c r="WS3811" s="0"/>
      <c r="WT3811" s="0"/>
      <c r="WU3811" s="0"/>
      <c r="WV3811" s="0"/>
      <c r="WW3811" s="0"/>
      <c r="WX3811" s="0"/>
      <c r="WY3811" s="0"/>
      <c r="WZ3811" s="0"/>
      <c r="XA3811" s="0"/>
      <c r="XB3811" s="0"/>
      <c r="XC3811" s="0"/>
      <c r="XD3811" s="0"/>
      <c r="XE3811" s="0"/>
      <c r="XF3811" s="0"/>
      <c r="XG3811" s="0"/>
      <c r="XH3811" s="0"/>
      <c r="XI3811" s="0"/>
      <c r="XJ3811" s="0"/>
      <c r="XK3811" s="0"/>
      <c r="XL3811" s="0"/>
      <c r="XM3811" s="0"/>
      <c r="XN3811" s="0"/>
      <c r="XO3811" s="0"/>
      <c r="XP3811" s="0"/>
      <c r="XQ3811" s="0"/>
      <c r="XR3811" s="0"/>
      <c r="XS3811" s="0"/>
      <c r="XT3811" s="0"/>
      <c r="XU3811" s="0"/>
      <c r="XV3811" s="0"/>
      <c r="XW3811" s="0"/>
      <c r="XX3811" s="0"/>
      <c r="XY3811" s="0"/>
      <c r="XZ3811" s="0"/>
      <c r="YA3811" s="0"/>
      <c r="YB3811" s="0"/>
      <c r="YC3811" s="0"/>
      <c r="YD3811" s="0"/>
      <c r="YE3811" s="0"/>
      <c r="YF3811" s="0"/>
      <c r="YG3811" s="0"/>
      <c r="YH3811" s="0"/>
      <c r="YI3811" s="0"/>
      <c r="YJ3811" s="0"/>
      <c r="YK3811" s="0"/>
      <c r="YL3811" s="0"/>
      <c r="YM3811" s="0"/>
      <c r="YN3811" s="0"/>
      <c r="YO3811" s="0"/>
      <c r="YP3811" s="0"/>
      <c r="YQ3811" s="0"/>
      <c r="YR3811" s="0"/>
      <c r="YS3811" s="0"/>
      <c r="YT3811" s="0"/>
      <c r="YU3811" s="0"/>
      <c r="YV3811" s="0"/>
      <c r="YW3811" s="0"/>
      <c r="YX3811" s="0"/>
      <c r="YY3811" s="0"/>
      <c r="YZ3811" s="0"/>
      <c r="ZA3811" s="0"/>
      <c r="ZB3811" s="0"/>
      <c r="ZC3811" s="0"/>
      <c r="ZD3811" s="0"/>
      <c r="ZE3811" s="0"/>
      <c r="ZF3811" s="0"/>
      <c r="ZG3811" s="0"/>
      <c r="ZH3811" s="0"/>
      <c r="ZI3811" s="0"/>
      <c r="ZJ3811" s="0"/>
      <c r="ZK3811" s="0"/>
      <c r="ZL3811" s="0"/>
      <c r="ZM3811" s="0"/>
      <c r="ZN3811" s="0"/>
      <c r="ZO3811" s="0"/>
      <c r="ZP3811" s="0"/>
      <c r="ZQ3811" s="0"/>
      <c r="ZR3811" s="0"/>
      <c r="ZS3811" s="0"/>
      <c r="ZT3811" s="0"/>
      <c r="ZU3811" s="0"/>
      <c r="ZV3811" s="0"/>
      <c r="ZW3811" s="0"/>
      <c r="ZX3811" s="0"/>
      <c r="ZY3811" s="0"/>
      <c r="ZZ3811" s="0"/>
      <c r="AAA3811" s="0"/>
      <c r="AAB3811" s="0"/>
      <c r="AAC3811" s="0"/>
      <c r="AAD3811" s="0"/>
      <c r="AAE3811" s="0"/>
      <c r="AAF3811" s="0"/>
      <c r="AAG3811" s="0"/>
      <c r="AAH3811" s="0"/>
      <c r="AAI3811" s="0"/>
      <c r="AAJ3811" s="0"/>
      <c r="AAK3811" s="0"/>
      <c r="AAL3811" s="0"/>
      <c r="AAM3811" s="0"/>
      <c r="AAN3811" s="0"/>
      <c r="AAO3811" s="0"/>
      <c r="AAP3811" s="0"/>
      <c r="AAQ3811" s="0"/>
      <c r="AAR3811" s="0"/>
      <c r="AAS3811" s="0"/>
      <c r="AAT3811" s="0"/>
      <c r="AAU3811" s="0"/>
      <c r="AAV3811" s="0"/>
      <c r="AAW3811" s="0"/>
      <c r="AAX3811" s="0"/>
      <c r="AAY3811" s="0"/>
      <c r="AAZ3811" s="0"/>
      <c r="ABA3811" s="0"/>
      <c r="ABB3811" s="0"/>
      <c r="ABC3811" s="0"/>
      <c r="ABD3811" s="0"/>
      <c r="ABE3811" s="0"/>
      <c r="ABF3811" s="0"/>
      <c r="ABG3811" s="0"/>
      <c r="ABH3811" s="0"/>
      <c r="ABI3811" s="0"/>
      <c r="ABJ3811" s="0"/>
      <c r="ABK3811" s="0"/>
      <c r="ABL3811" s="0"/>
      <c r="ABM3811" s="0"/>
      <c r="ABN3811" s="0"/>
      <c r="ABO3811" s="0"/>
      <c r="ABP3811" s="0"/>
      <c r="ABQ3811" s="0"/>
      <c r="ABR3811" s="0"/>
      <c r="ABS3811" s="0"/>
      <c r="ABT3811" s="0"/>
      <c r="ABU3811" s="0"/>
      <c r="ABV3811" s="0"/>
      <c r="ABW3811" s="0"/>
      <c r="ABX3811" s="0"/>
      <c r="ABY3811" s="0"/>
      <c r="ABZ3811" s="0"/>
      <c r="ACA3811" s="0"/>
      <c r="ACB3811" s="0"/>
      <c r="ACC3811" s="0"/>
      <c r="ACD3811" s="0"/>
      <c r="ACE3811" s="0"/>
      <c r="ACF3811" s="0"/>
      <c r="ACG3811" s="0"/>
      <c r="ACH3811" s="0"/>
      <c r="ACI3811" s="0"/>
      <c r="ACJ3811" s="0"/>
      <c r="ACK3811" s="0"/>
      <c r="ACL3811" s="0"/>
      <c r="ACM3811" s="0"/>
      <c r="ACN3811" s="0"/>
      <c r="ACO3811" s="0"/>
      <c r="ACP3811" s="0"/>
      <c r="ACQ3811" s="0"/>
      <c r="ACR3811" s="0"/>
      <c r="ACS3811" s="0"/>
      <c r="ACT3811" s="0"/>
      <c r="ACU3811" s="0"/>
      <c r="ACV3811" s="0"/>
      <c r="ACW3811" s="0"/>
      <c r="ACX3811" s="0"/>
      <c r="ACY3811" s="0"/>
      <c r="ACZ3811" s="0"/>
      <c r="ADA3811" s="0"/>
      <c r="ADB3811" s="0"/>
      <c r="ADC3811" s="0"/>
      <c r="ADD3811" s="0"/>
      <c r="ADE3811" s="0"/>
      <c r="ADF3811" s="0"/>
      <c r="ADG3811" s="0"/>
      <c r="ADH3811" s="0"/>
      <c r="ADI3811" s="0"/>
      <c r="ADJ3811" s="0"/>
      <c r="ADK3811" s="0"/>
      <c r="ADL3811" s="0"/>
      <c r="ADM3811" s="0"/>
      <c r="ADN3811" s="0"/>
      <c r="ADO3811" s="0"/>
      <c r="ADP3811" s="0"/>
      <c r="ADQ3811" s="0"/>
      <c r="ADR3811" s="0"/>
      <c r="ADS3811" s="0"/>
      <c r="ADT3811" s="0"/>
      <c r="ADU3811" s="0"/>
      <c r="ADV3811" s="0"/>
      <c r="ADW3811" s="0"/>
      <c r="ADX3811" s="0"/>
      <c r="ADY3811" s="0"/>
      <c r="ADZ3811" s="0"/>
      <c r="AEA3811" s="0"/>
      <c r="AEB3811" s="0"/>
      <c r="AEC3811" s="0"/>
      <c r="AED3811" s="0"/>
      <c r="AEE3811" s="0"/>
      <c r="AEF3811" s="0"/>
      <c r="AEG3811" s="0"/>
      <c r="AEH3811" s="0"/>
      <c r="AEI3811" s="0"/>
      <c r="AEJ3811" s="0"/>
      <c r="AEK3811" s="0"/>
      <c r="AEL3811" s="0"/>
      <c r="AEM3811" s="0"/>
      <c r="AEN3811" s="0"/>
      <c r="AEO3811" s="0"/>
      <c r="AEP3811" s="0"/>
      <c r="AEQ3811" s="0"/>
      <c r="AER3811" s="0"/>
      <c r="AES3811" s="0"/>
      <c r="AET3811" s="0"/>
      <c r="AEU3811" s="0"/>
      <c r="AEV3811" s="0"/>
      <c r="AEW3811" s="0"/>
      <c r="AEX3811" s="0"/>
      <c r="AEY3811" s="0"/>
      <c r="AEZ3811" s="0"/>
      <c r="AFA3811" s="0"/>
      <c r="AFB3811" s="0"/>
      <c r="AFC3811" s="0"/>
      <c r="AFD3811" s="0"/>
      <c r="AFE3811" s="0"/>
      <c r="AFF3811" s="0"/>
      <c r="AFG3811" s="0"/>
      <c r="AFH3811" s="0"/>
      <c r="AFI3811" s="0"/>
      <c r="AFJ3811" s="0"/>
      <c r="AFK3811" s="0"/>
      <c r="AFL3811" s="0"/>
      <c r="AFM3811" s="0"/>
      <c r="AFN3811" s="0"/>
      <c r="AFO3811" s="0"/>
      <c r="AFP3811" s="0"/>
      <c r="AFQ3811" s="0"/>
      <c r="AFR3811" s="0"/>
      <c r="AFS3811" s="0"/>
      <c r="AFT3811" s="0"/>
      <c r="AFU3811" s="0"/>
      <c r="AFV3811" s="0"/>
      <c r="AFW3811" s="0"/>
      <c r="AFX3811" s="0"/>
      <c r="AFY3811" s="0"/>
      <c r="AFZ3811" s="0"/>
      <c r="AGA3811" s="0"/>
      <c r="AGB3811" s="0"/>
      <c r="AGC3811" s="0"/>
      <c r="AGD3811" s="0"/>
      <c r="AGE3811" s="0"/>
      <c r="AGF3811" s="0"/>
      <c r="AGG3811" s="0"/>
      <c r="AGH3811" s="0"/>
      <c r="AGI3811" s="0"/>
      <c r="AGJ3811" s="0"/>
      <c r="AGK3811" s="0"/>
      <c r="AGL3811" s="0"/>
      <c r="AGM3811" s="0"/>
      <c r="AGN3811" s="0"/>
      <c r="AGO3811" s="0"/>
      <c r="AGP3811" s="0"/>
      <c r="AGQ3811" s="0"/>
      <c r="AGR3811" s="0"/>
      <c r="AGS3811" s="0"/>
      <c r="AGT3811" s="0"/>
      <c r="AGU3811" s="0"/>
      <c r="AGV3811" s="0"/>
      <c r="AGW3811" s="0"/>
      <c r="AGX3811" s="0"/>
      <c r="AGY3811" s="0"/>
      <c r="AGZ3811" s="0"/>
      <c r="AHA3811" s="0"/>
      <c r="AHB3811" s="0"/>
      <c r="AHC3811" s="0"/>
      <c r="AHD3811" s="0"/>
      <c r="AHE3811" s="0"/>
      <c r="AHF3811" s="0"/>
      <c r="AHG3811" s="0"/>
      <c r="AHH3811" s="0"/>
      <c r="AHI3811" s="0"/>
      <c r="AHJ3811" s="0"/>
      <c r="AHK3811" s="0"/>
      <c r="AHL3811" s="0"/>
      <c r="AHM3811" s="0"/>
      <c r="AHN3811" s="0"/>
      <c r="AHO3811" s="0"/>
      <c r="AHP3811" s="0"/>
      <c r="AHQ3811" s="0"/>
      <c r="AHR3811" s="0"/>
      <c r="AHS3811" s="0"/>
      <c r="AHT3811" s="0"/>
      <c r="AHU3811" s="0"/>
      <c r="AHV3811" s="0"/>
      <c r="AHW3811" s="0"/>
      <c r="AHX3811" s="0"/>
      <c r="AHY3811" s="0"/>
      <c r="AHZ3811" s="0"/>
      <c r="AIA3811" s="0"/>
      <c r="AIB3811" s="0"/>
      <c r="AIC3811" s="0"/>
      <c r="AID3811" s="0"/>
      <c r="AIE3811" s="0"/>
      <c r="AIF3811" s="0"/>
      <c r="AIG3811" s="0"/>
      <c r="AIH3811" s="0"/>
      <c r="AII3811" s="0"/>
      <c r="AIJ3811" s="0"/>
      <c r="AIK3811" s="0"/>
      <c r="AIL3811" s="0"/>
      <c r="AIM3811" s="0"/>
      <c r="AIN3811" s="0"/>
      <c r="AIO3811" s="0"/>
      <c r="AIP3811" s="0"/>
      <c r="AIQ3811" s="0"/>
      <c r="AIR3811" s="0"/>
      <c r="AIS3811" s="0"/>
      <c r="AIT3811" s="0"/>
      <c r="AIU3811" s="0"/>
      <c r="AIV3811" s="0"/>
      <c r="AIW3811" s="0"/>
      <c r="AIX3811" s="0"/>
      <c r="AIY3811" s="0"/>
      <c r="AIZ3811" s="0"/>
      <c r="AJA3811" s="0"/>
      <c r="AJB3811" s="0"/>
      <c r="AJC3811" s="0"/>
      <c r="AJD3811" s="0"/>
      <c r="AJE3811" s="0"/>
      <c r="AJF3811" s="0"/>
      <c r="AJG3811" s="0"/>
      <c r="AJH3811" s="0"/>
      <c r="AJI3811" s="0"/>
      <c r="AJJ3811" s="0"/>
      <c r="AJK3811" s="0"/>
      <c r="AJL3811" s="0"/>
      <c r="AJM3811" s="0"/>
      <c r="AJN3811" s="0"/>
      <c r="AJO3811" s="0"/>
      <c r="AJP3811" s="0"/>
      <c r="AJQ3811" s="0"/>
      <c r="AJR3811" s="0"/>
      <c r="AJS3811" s="0"/>
      <c r="AJT3811" s="0"/>
      <c r="AJU3811" s="0"/>
      <c r="AJV3811" s="0"/>
      <c r="AJW3811" s="0"/>
      <c r="AJX3811" s="0"/>
      <c r="AJY3811" s="0"/>
      <c r="AJZ3811" s="0"/>
      <c r="AKA3811" s="0"/>
      <c r="AKB3811" s="0"/>
      <c r="AKC3811" s="0"/>
      <c r="AKD3811" s="0"/>
      <c r="AKE3811" s="0"/>
      <c r="AKF3811" s="0"/>
      <c r="AKG3811" s="0"/>
      <c r="AKH3811" s="0"/>
      <c r="AKI3811" s="0"/>
      <c r="AKJ3811" s="0"/>
      <c r="AKK3811" s="0"/>
      <c r="AKL3811" s="0"/>
      <c r="AKM3811" s="0"/>
      <c r="AKN3811" s="0"/>
      <c r="AKO3811" s="0"/>
      <c r="AKP3811" s="0"/>
      <c r="AKQ3811" s="0"/>
      <c r="AKR3811" s="0"/>
      <c r="AKS3811" s="0"/>
      <c r="AKT3811" s="0"/>
      <c r="AKU3811" s="0"/>
      <c r="AKV3811" s="0"/>
      <c r="AKW3811" s="0"/>
      <c r="AKX3811" s="0"/>
      <c r="AKY3811" s="0"/>
      <c r="AKZ3811" s="0"/>
      <c r="ALA3811" s="0"/>
      <c r="ALB3811" s="0"/>
      <c r="ALC3811" s="0"/>
      <c r="ALD3811" s="0"/>
      <c r="ALE3811" s="0"/>
      <c r="ALF3811" s="0"/>
      <c r="ALG3811" s="0"/>
      <c r="ALH3811" s="0"/>
      <c r="ALI3811" s="0"/>
      <c r="ALJ3811" s="0"/>
      <c r="ALK3811" s="0"/>
      <c r="ALL3811" s="0"/>
      <c r="ALM3811" s="0"/>
      <c r="ALN3811" s="0"/>
      <c r="ALO3811" s="0"/>
      <c r="ALP3811" s="0"/>
      <c r="ALQ3811" s="0"/>
      <c r="ALR3811" s="0"/>
      <c r="ALS3811" s="0"/>
      <c r="ALT3811" s="0"/>
      <c r="ALU3811" s="0"/>
      <c r="ALV3811" s="0"/>
      <c r="ALW3811" s="0"/>
      <c r="ALX3811" s="0"/>
      <c r="ALY3811" s="0"/>
      <c r="ALZ3811" s="0"/>
      <c r="AMA3811" s="0"/>
      <c r="AMB3811" s="0"/>
      <c r="AMC3811" s="0"/>
      <c r="AMD3811" s="0"/>
      <c r="AME3811" s="0"/>
      <c r="AMF3811" s="0"/>
      <c r="AMG3811" s="0"/>
      <c r="AMH3811" s="0"/>
      <c r="AMI3811" s="0"/>
    </row>
    <row r="3812" customFormat="false" ht="12.75" hidden="false" customHeight="false" outlineLevel="0" collapsed="false">
      <c r="A3812" s="1" t="s">
        <v>993</v>
      </c>
      <c r="C3812" s="27" t="s">
        <v>4002</v>
      </c>
      <c r="D3812" s="27" t="s">
        <v>13</v>
      </c>
      <c r="E3812" s="97"/>
      <c r="F3812" s="31"/>
      <c r="G3812" s="30"/>
      <c r="H3812" s="30" t="s">
        <v>168</v>
      </c>
      <c r="I3812" s="31" t="n">
        <v>2.29</v>
      </c>
      <c r="J3812" s="30" t="s">
        <v>3988</v>
      </c>
      <c r="BM3812" s="0"/>
      <c r="BN3812" s="0"/>
      <c r="BO3812" s="0"/>
      <c r="BP3812" s="0"/>
      <c r="BQ3812" s="0"/>
      <c r="BR3812" s="0"/>
      <c r="BS3812" s="0"/>
      <c r="BT3812" s="0"/>
      <c r="BU3812" s="0"/>
      <c r="BV3812" s="0"/>
      <c r="BW3812" s="0"/>
      <c r="BX3812" s="0"/>
      <c r="BY3812" s="0"/>
      <c r="BZ3812" s="0"/>
      <c r="CA3812" s="0"/>
      <c r="CB3812" s="0"/>
      <c r="CC3812" s="0"/>
      <c r="CD3812" s="0"/>
      <c r="CE3812" s="0"/>
      <c r="CF3812" s="0"/>
      <c r="CG3812" s="0"/>
      <c r="CH3812" s="0"/>
      <c r="CI3812" s="0"/>
      <c r="CJ3812" s="0"/>
      <c r="CK3812" s="0"/>
      <c r="CL3812" s="0"/>
      <c r="CM3812" s="0"/>
      <c r="CN3812" s="0"/>
      <c r="CO3812" s="0"/>
      <c r="CP3812" s="0"/>
      <c r="CQ3812" s="0"/>
      <c r="CR3812" s="0"/>
      <c r="CS3812" s="0"/>
      <c r="CT3812" s="0"/>
      <c r="CU3812" s="0"/>
      <c r="CV3812" s="0"/>
      <c r="CW3812" s="0"/>
      <c r="CX3812" s="0"/>
      <c r="CY3812" s="0"/>
      <c r="CZ3812" s="0"/>
      <c r="DA3812" s="0"/>
      <c r="DB3812" s="0"/>
      <c r="DC3812" s="0"/>
      <c r="DD3812" s="0"/>
      <c r="DE3812" s="0"/>
      <c r="DF3812" s="0"/>
      <c r="DG3812" s="0"/>
      <c r="DH3812" s="0"/>
      <c r="DI3812" s="0"/>
      <c r="DJ3812" s="0"/>
      <c r="DK3812" s="0"/>
      <c r="DL3812" s="0"/>
      <c r="DM3812" s="0"/>
      <c r="DN3812" s="0"/>
      <c r="DO3812" s="0"/>
      <c r="DP3812" s="0"/>
      <c r="DQ3812" s="0"/>
      <c r="DR3812" s="0"/>
      <c r="DS3812" s="0"/>
      <c r="DT3812" s="0"/>
      <c r="DU3812" s="0"/>
      <c r="DV3812" s="0"/>
      <c r="DW3812" s="0"/>
      <c r="DX3812" s="0"/>
      <c r="DY3812" s="0"/>
      <c r="DZ3812" s="0"/>
      <c r="EA3812" s="0"/>
      <c r="EB3812" s="0"/>
      <c r="EC3812" s="0"/>
      <c r="ED3812" s="0"/>
      <c r="EE3812" s="0"/>
      <c r="EF3812" s="0"/>
      <c r="EG3812" s="0"/>
      <c r="EH3812" s="0"/>
      <c r="EI3812" s="0"/>
      <c r="EJ3812" s="0"/>
      <c r="EK3812" s="0"/>
      <c r="EL3812" s="0"/>
      <c r="EM3812" s="0"/>
      <c r="EN3812" s="0"/>
      <c r="EO3812" s="0"/>
      <c r="EP3812" s="0"/>
      <c r="EQ3812" s="0"/>
      <c r="ER3812" s="0"/>
      <c r="ES3812" s="0"/>
      <c r="ET3812" s="0"/>
      <c r="EU3812" s="0"/>
      <c r="EV3812" s="0"/>
      <c r="EW3812" s="0"/>
      <c r="EX3812" s="0"/>
      <c r="EY3812" s="0"/>
      <c r="EZ3812" s="0"/>
      <c r="FA3812" s="0"/>
      <c r="FB3812" s="0"/>
      <c r="FC3812" s="0"/>
      <c r="FD3812" s="0"/>
      <c r="FE3812" s="0"/>
      <c r="FF3812" s="0"/>
      <c r="FG3812" s="0"/>
      <c r="FH3812" s="0"/>
      <c r="FI3812" s="0"/>
      <c r="FJ3812" s="0"/>
      <c r="FK3812" s="0"/>
      <c r="FL3812" s="0"/>
      <c r="FM3812" s="0"/>
      <c r="FN3812" s="0"/>
      <c r="FO3812" s="0"/>
      <c r="FP3812" s="0"/>
      <c r="FQ3812" s="0"/>
      <c r="FR3812" s="0"/>
      <c r="FS3812" s="0"/>
      <c r="FT3812" s="0"/>
      <c r="FU3812" s="0"/>
      <c r="FV3812" s="0"/>
      <c r="FW3812" s="0"/>
      <c r="FX3812" s="0"/>
      <c r="FY3812" s="0"/>
      <c r="FZ3812" s="0"/>
      <c r="GA3812" s="0"/>
      <c r="GB3812" s="0"/>
      <c r="GC3812" s="0"/>
      <c r="GD3812" s="0"/>
      <c r="GE3812" s="0"/>
      <c r="GF3812" s="0"/>
      <c r="GG3812" s="0"/>
      <c r="GH3812" s="0"/>
      <c r="GI3812" s="0"/>
      <c r="GJ3812" s="0"/>
      <c r="GK3812" s="0"/>
      <c r="GL3812" s="0"/>
      <c r="GM3812" s="0"/>
      <c r="GN3812" s="0"/>
      <c r="GO3812" s="0"/>
      <c r="GP3812" s="0"/>
      <c r="GQ3812" s="0"/>
      <c r="GR3812" s="0"/>
      <c r="GS3812" s="0"/>
      <c r="GT3812" s="0"/>
      <c r="GU3812" s="0"/>
      <c r="GV3812" s="0"/>
      <c r="GW3812" s="0"/>
      <c r="GX3812" s="0"/>
      <c r="GY3812" s="0"/>
      <c r="GZ3812" s="0"/>
      <c r="HA3812" s="0"/>
      <c r="HB3812" s="0"/>
      <c r="HC3812" s="0"/>
      <c r="HD3812" s="0"/>
      <c r="HE3812" s="0"/>
      <c r="HF3812" s="0"/>
      <c r="HG3812" s="0"/>
      <c r="HH3812" s="0"/>
      <c r="HI3812" s="0"/>
      <c r="HJ3812" s="0"/>
      <c r="HK3812" s="0"/>
      <c r="HL3812" s="0"/>
      <c r="HM3812" s="0"/>
      <c r="HN3812" s="0"/>
      <c r="HO3812" s="0"/>
      <c r="HP3812" s="0"/>
      <c r="HQ3812" s="0"/>
      <c r="HR3812" s="0"/>
      <c r="HS3812" s="0"/>
      <c r="HT3812" s="0"/>
      <c r="HU3812" s="0"/>
      <c r="HV3812" s="0"/>
      <c r="HW3812" s="0"/>
      <c r="HX3812" s="0"/>
      <c r="HY3812" s="0"/>
      <c r="HZ3812" s="0"/>
      <c r="IA3812" s="0"/>
      <c r="IB3812" s="0"/>
      <c r="IC3812" s="0"/>
      <c r="ID3812" s="0"/>
      <c r="IE3812" s="0"/>
      <c r="IF3812" s="0"/>
      <c r="IG3812" s="0"/>
      <c r="IH3812" s="0"/>
      <c r="II3812" s="0"/>
      <c r="IJ3812" s="0"/>
      <c r="IK3812" s="0"/>
      <c r="IL3812" s="0"/>
      <c r="IM3812" s="0"/>
      <c r="IN3812" s="0"/>
      <c r="IO3812" s="0"/>
      <c r="IP3812" s="0"/>
      <c r="IQ3812" s="0"/>
      <c r="IR3812" s="0"/>
      <c r="IS3812" s="0"/>
      <c r="IT3812" s="0"/>
      <c r="IU3812" s="0"/>
      <c r="IV3812" s="0"/>
      <c r="IW3812" s="0"/>
      <c r="IX3812" s="0"/>
      <c r="IY3812" s="0"/>
      <c r="IZ3812" s="0"/>
      <c r="JA3812" s="0"/>
      <c r="JB3812" s="0"/>
      <c r="JC3812" s="0"/>
      <c r="JD3812" s="0"/>
      <c r="JE3812" s="0"/>
      <c r="JF3812" s="0"/>
      <c r="JG3812" s="0"/>
      <c r="JH3812" s="0"/>
      <c r="JI3812" s="0"/>
      <c r="JJ3812" s="0"/>
      <c r="JK3812" s="0"/>
      <c r="JL3812" s="0"/>
      <c r="JM3812" s="0"/>
      <c r="JN3812" s="0"/>
      <c r="JO3812" s="0"/>
      <c r="JP3812" s="0"/>
      <c r="JQ3812" s="0"/>
      <c r="JR3812" s="0"/>
      <c r="JS3812" s="0"/>
      <c r="JT3812" s="0"/>
      <c r="JU3812" s="0"/>
      <c r="JV3812" s="0"/>
      <c r="JW3812" s="0"/>
      <c r="JX3812" s="0"/>
      <c r="JY3812" s="0"/>
      <c r="JZ3812" s="0"/>
      <c r="KA3812" s="0"/>
      <c r="KB3812" s="0"/>
      <c r="KC3812" s="0"/>
      <c r="KD3812" s="0"/>
      <c r="KE3812" s="0"/>
      <c r="KF3812" s="0"/>
      <c r="KG3812" s="0"/>
      <c r="KH3812" s="0"/>
      <c r="KI3812" s="0"/>
      <c r="KJ3812" s="0"/>
      <c r="KK3812" s="0"/>
      <c r="KL3812" s="0"/>
      <c r="KM3812" s="0"/>
      <c r="KN3812" s="0"/>
      <c r="KO3812" s="0"/>
      <c r="KP3812" s="0"/>
      <c r="KQ3812" s="0"/>
      <c r="KR3812" s="0"/>
      <c r="KS3812" s="0"/>
      <c r="KT3812" s="0"/>
      <c r="KU3812" s="0"/>
      <c r="KV3812" s="0"/>
      <c r="KW3812" s="0"/>
      <c r="KX3812" s="0"/>
      <c r="KY3812" s="0"/>
      <c r="KZ3812" s="0"/>
      <c r="LA3812" s="0"/>
      <c r="LB3812" s="0"/>
      <c r="LC3812" s="0"/>
      <c r="LD3812" s="0"/>
      <c r="LE3812" s="0"/>
      <c r="LF3812" s="0"/>
      <c r="LG3812" s="0"/>
      <c r="LH3812" s="0"/>
      <c r="LI3812" s="0"/>
      <c r="LJ3812" s="0"/>
      <c r="LK3812" s="0"/>
      <c r="LL3812" s="0"/>
      <c r="LM3812" s="0"/>
      <c r="LN3812" s="0"/>
      <c r="LO3812" s="0"/>
      <c r="LP3812" s="0"/>
      <c r="LQ3812" s="0"/>
      <c r="LR3812" s="0"/>
      <c r="LS3812" s="0"/>
      <c r="LT3812" s="0"/>
      <c r="LU3812" s="0"/>
      <c r="LV3812" s="0"/>
      <c r="LW3812" s="0"/>
      <c r="LX3812" s="0"/>
      <c r="LY3812" s="0"/>
      <c r="LZ3812" s="0"/>
      <c r="MA3812" s="0"/>
      <c r="MB3812" s="0"/>
      <c r="MC3812" s="0"/>
      <c r="MD3812" s="0"/>
      <c r="ME3812" s="0"/>
      <c r="MF3812" s="0"/>
      <c r="MG3812" s="0"/>
      <c r="MH3812" s="0"/>
      <c r="MI3812" s="0"/>
      <c r="MJ3812" s="0"/>
      <c r="MK3812" s="0"/>
      <c r="ML3812" s="0"/>
      <c r="MM3812" s="0"/>
      <c r="MN3812" s="0"/>
      <c r="MO3812" s="0"/>
      <c r="MP3812" s="0"/>
      <c r="MQ3812" s="0"/>
      <c r="MR3812" s="0"/>
      <c r="MS3812" s="0"/>
      <c r="MT3812" s="0"/>
      <c r="MU3812" s="0"/>
      <c r="MV3812" s="0"/>
      <c r="MW3812" s="0"/>
      <c r="MX3812" s="0"/>
      <c r="MY3812" s="0"/>
      <c r="MZ3812" s="0"/>
      <c r="NA3812" s="0"/>
      <c r="NB3812" s="0"/>
      <c r="NC3812" s="0"/>
      <c r="ND3812" s="0"/>
      <c r="NE3812" s="0"/>
      <c r="NF3812" s="0"/>
      <c r="NG3812" s="0"/>
      <c r="NH3812" s="0"/>
      <c r="NI3812" s="0"/>
      <c r="NJ3812" s="0"/>
      <c r="NK3812" s="0"/>
      <c r="NL3812" s="0"/>
      <c r="NM3812" s="0"/>
      <c r="NN3812" s="0"/>
      <c r="NO3812" s="0"/>
      <c r="NP3812" s="0"/>
      <c r="NQ3812" s="0"/>
      <c r="NR3812" s="0"/>
      <c r="NS3812" s="0"/>
      <c r="NT3812" s="0"/>
      <c r="NU3812" s="0"/>
      <c r="NV3812" s="0"/>
      <c r="NW3812" s="0"/>
      <c r="NX3812" s="0"/>
      <c r="NY3812" s="0"/>
      <c r="NZ3812" s="0"/>
      <c r="OA3812" s="0"/>
      <c r="OB3812" s="0"/>
      <c r="OC3812" s="0"/>
      <c r="OD3812" s="0"/>
      <c r="OE3812" s="0"/>
      <c r="OF3812" s="0"/>
      <c r="OG3812" s="0"/>
      <c r="OH3812" s="0"/>
      <c r="OI3812" s="0"/>
      <c r="OJ3812" s="0"/>
      <c r="OK3812" s="0"/>
      <c r="OL3812" s="0"/>
      <c r="OM3812" s="0"/>
      <c r="ON3812" s="0"/>
      <c r="OO3812" s="0"/>
      <c r="OP3812" s="0"/>
      <c r="OQ3812" s="0"/>
      <c r="OR3812" s="0"/>
      <c r="OS3812" s="0"/>
      <c r="OT3812" s="0"/>
      <c r="OU3812" s="0"/>
      <c r="OV3812" s="0"/>
      <c r="OW3812" s="0"/>
      <c r="OX3812" s="0"/>
      <c r="OY3812" s="0"/>
      <c r="OZ3812" s="0"/>
      <c r="PA3812" s="0"/>
      <c r="PB3812" s="0"/>
      <c r="PC3812" s="0"/>
      <c r="PD3812" s="0"/>
      <c r="PE3812" s="0"/>
      <c r="PF3812" s="0"/>
      <c r="PG3812" s="0"/>
      <c r="PH3812" s="0"/>
      <c r="PI3812" s="0"/>
      <c r="PJ3812" s="0"/>
      <c r="PK3812" s="0"/>
      <c r="PL3812" s="0"/>
      <c r="PM3812" s="0"/>
      <c r="PN3812" s="0"/>
      <c r="PO3812" s="0"/>
      <c r="PP3812" s="0"/>
      <c r="PQ3812" s="0"/>
      <c r="PR3812" s="0"/>
      <c r="PS3812" s="0"/>
      <c r="PT3812" s="0"/>
      <c r="PU3812" s="0"/>
      <c r="PV3812" s="0"/>
      <c r="PW3812" s="0"/>
      <c r="PX3812" s="0"/>
      <c r="PY3812" s="0"/>
      <c r="PZ3812" s="0"/>
      <c r="QA3812" s="0"/>
      <c r="QB3812" s="0"/>
      <c r="QC3812" s="0"/>
      <c r="QD3812" s="0"/>
      <c r="QE3812" s="0"/>
      <c r="QF3812" s="0"/>
      <c r="QG3812" s="0"/>
      <c r="QH3812" s="0"/>
      <c r="QI3812" s="0"/>
      <c r="QJ3812" s="0"/>
      <c r="QK3812" s="0"/>
      <c r="QL3812" s="0"/>
      <c r="QM3812" s="0"/>
      <c r="QN3812" s="0"/>
      <c r="QO3812" s="0"/>
      <c r="QP3812" s="0"/>
      <c r="QQ3812" s="0"/>
      <c r="QR3812" s="0"/>
      <c r="QS3812" s="0"/>
      <c r="QT3812" s="0"/>
      <c r="QU3812" s="0"/>
      <c r="QV3812" s="0"/>
      <c r="QW3812" s="0"/>
      <c r="QX3812" s="0"/>
      <c r="QY3812" s="0"/>
      <c r="QZ3812" s="0"/>
      <c r="RA3812" s="0"/>
      <c r="RB3812" s="0"/>
      <c r="RC3812" s="0"/>
      <c r="RD3812" s="0"/>
      <c r="RE3812" s="0"/>
      <c r="RF3812" s="0"/>
      <c r="RG3812" s="0"/>
      <c r="RH3812" s="0"/>
      <c r="RI3812" s="0"/>
      <c r="RJ3812" s="0"/>
      <c r="RK3812" s="0"/>
      <c r="RL3812" s="0"/>
      <c r="RM3812" s="0"/>
      <c r="RN3812" s="0"/>
      <c r="RO3812" s="0"/>
      <c r="RP3812" s="0"/>
      <c r="RQ3812" s="0"/>
      <c r="RR3812" s="0"/>
      <c r="RS3812" s="0"/>
      <c r="RT3812" s="0"/>
      <c r="RU3812" s="0"/>
      <c r="RV3812" s="0"/>
      <c r="RW3812" s="0"/>
      <c r="RX3812" s="0"/>
      <c r="RY3812" s="0"/>
      <c r="RZ3812" s="0"/>
      <c r="SA3812" s="0"/>
      <c r="SB3812" s="0"/>
      <c r="SC3812" s="0"/>
      <c r="SD3812" s="0"/>
      <c r="SE3812" s="0"/>
      <c r="SF3812" s="0"/>
      <c r="SG3812" s="0"/>
      <c r="SH3812" s="0"/>
      <c r="SI3812" s="0"/>
      <c r="SJ3812" s="0"/>
      <c r="SK3812" s="0"/>
      <c r="SL3812" s="0"/>
      <c r="SM3812" s="0"/>
      <c r="SN3812" s="0"/>
      <c r="SO3812" s="0"/>
      <c r="SP3812" s="0"/>
      <c r="SQ3812" s="0"/>
      <c r="SR3812" s="0"/>
      <c r="SS3812" s="0"/>
      <c r="ST3812" s="0"/>
      <c r="SU3812" s="0"/>
      <c r="SV3812" s="0"/>
      <c r="SW3812" s="0"/>
      <c r="SX3812" s="0"/>
      <c r="SY3812" s="0"/>
      <c r="SZ3812" s="0"/>
      <c r="TA3812" s="0"/>
      <c r="TB3812" s="0"/>
      <c r="TC3812" s="0"/>
      <c r="TD3812" s="0"/>
      <c r="TE3812" s="0"/>
      <c r="TF3812" s="0"/>
      <c r="TG3812" s="0"/>
      <c r="TH3812" s="0"/>
      <c r="TI3812" s="0"/>
      <c r="TJ3812" s="0"/>
      <c r="TK3812" s="0"/>
      <c r="TL3812" s="0"/>
      <c r="TM3812" s="0"/>
      <c r="TN3812" s="0"/>
      <c r="TO3812" s="0"/>
      <c r="TP3812" s="0"/>
      <c r="TQ3812" s="0"/>
      <c r="TR3812" s="0"/>
      <c r="TS3812" s="0"/>
      <c r="TT3812" s="0"/>
      <c r="TU3812" s="0"/>
      <c r="TV3812" s="0"/>
      <c r="TW3812" s="0"/>
      <c r="TX3812" s="0"/>
      <c r="TY3812" s="0"/>
      <c r="TZ3812" s="0"/>
      <c r="UA3812" s="0"/>
      <c r="UB3812" s="0"/>
      <c r="UC3812" s="0"/>
      <c r="UD3812" s="0"/>
      <c r="UE3812" s="0"/>
      <c r="UF3812" s="0"/>
      <c r="UG3812" s="0"/>
      <c r="UH3812" s="0"/>
      <c r="UI3812" s="0"/>
      <c r="UJ3812" s="0"/>
      <c r="UK3812" s="0"/>
      <c r="UL3812" s="0"/>
      <c r="UM3812" s="0"/>
      <c r="UN3812" s="0"/>
      <c r="UO3812" s="0"/>
      <c r="UP3812" s="0"/>
      <c r="UQ3812" s="0"/>
      <c r="UR3812" s="0"/>
      <c r="US3812" s="0"/>
      <c r="UT3812" s="0"/>
      <c r="UU3812" s="0"/>
      <c r="UV3812" s="0"/>
      <c r="UW3812" s="0"/>
      <c r="UX3812" s="0"/>
      <c r="UY3812" s="0"/>
      <c r="UZ3812" s="0"/>
      <c r="VA3812" s="0"/>
      <c r="VB3812" s="0"/>
      <c r="VC3812" s="0"/>
      <c r="VD3812" s="0"/>
      <c r="VE3812" s="0"/>
      <c r="VF3812" s="0"/>
      <c r="VG3812" s="0"/>
      <c r="VH3812" s="0"/>
      <c r="VI3812" s="0"/>
      <c r="VJ3812" s="0"/>
      <c r="VK3812" s="0"/>
      <c r="VL3812" s="0"/>
      <c r="VM3812" s="0"/>
      <c r="VN3812" s="0"/>
      <c r="VO3812" s="0"/>
      <c r="VP3812" s="0"/>
      <c r="VQ3812" s="0"/>
      <c r="VR3812" s="0"/>
      <c r="VS3812" s="0"/>
      <c r="VT3812" s="0"/>
      <c r="VU3812" s="0"/>
      <c r="VV3812" s="0"/>
      <c r="VW3812" s="0"/>
      <c r="VX3812" s="0"/>
      <c r="VY3812" s="0"/>
      <c r="VZ3812" s="0"/>
      <c r="WA3812" s="0"/>
      <c r="WB3812" s="0"/>
      <c r="WC3812" s="0"/>
      <c r="WD3812" s="0"/>
      <c r="WE3812" s="0"/>
      <c r="WF3812" s="0"/>
      <c r="WG3812" s="0"/>
      <c r="WH3812" s="0"/>
      <c r="WI3812" s="0"/>
      <c r="WJ3812" s="0"/>
      <c r="WK3812" s="0"/>
      <c r="WL3812" s="0"/>
      <c r="WM3812" s="0"/>
      <c r="WN3812" s="0"/>
      <c r="WO3812" s="0"/>
      <c r="WP3812" s="0"/>
      <c r="WQ3812" s="0"/>
      <c r="WR3812" s="0"/>
      <c r="WS3812" s="0"/>
      <c r="WT3812" s="0"/>
      <c r="WU3812" s="0"/>
      <c r="WV3812" s="0"/>
      <c r="WW3812" s="0"/>
      <c r="WX3812" s="0"/>
      <c r="WY3812" s="0"/>
      <c r="WZ3812" s="0"/>
      <c r="XA3812" s="0"/>
      <c r="XB3812" s="0"/>
      <c r="XC3812" s="0"/>
      <c r="XD3812" s="0"/>
      <c r="XE3812" s="0"/>
      <c r="XF3812" s="0"/>
      <c r="XG3812" s="0"/>
      <c r="XH3812" s="0"/>
      <c r="XI3812" s="0"/>
      <c r="XJ3812" s="0"/>
      <c r="XK3812" s="0"/>
      <c r="XL3812" s="0"/>
      <c r="XM3812" s="0"/>
      <c r="XN3812" s="0"/>
      <c r="XO3812" s="0"/>
      <c r="XP3812" s="0"/>
      <c r="XQ3812" s="0"/>
      <c r="XR3812" s="0"/>
      <c r="XS3812" s="0"/>
      <c r="XT3812" s="0"/>
      <c r="XU3812" s="0"/>
      <c r="XV3812" s="0"/>
      <c r="XW3812" s="0"/>
      <c r="XX3812" s="0"/>
      <c r="XY3812" s="0"/>
      <c r="XZ3812" s="0"/>
      <c r="YA3812" s="0"/>
      <c r="YB3812" s="0"/>
      <c r="YC3812" s="0"/>
      <c r="YD3812" s="0"/>
      <c r="YE3812" s="0"/>
      <c r="YF3812" s="0"/>
      <c r="YG3812" s="0"/>
      <c r="YH3812" s="0"/>
      <c r="YI3812" s="0"/>
      <c r="YJ3812" s="0"/>
      <c r="YK3812" s="0"/>
      <c r="YL3812" s="0"/>
      <c r="YM3812" s="0"/>
      <c r="YN3812" s="0"/>
      <c r="YO3812" s="0"/>
      <c r="YP3812" s="0"/>
      <c r="YQ3812" s="0"/>
      <c r="YR3812" s="0"/>
      <c r="YS3812" s="0"/>
      <c r="YT3812" s="0"/>
      <c r="YU3812" s="0"/>
      <c r="YV3812" s="0"/>
      <c r="YW3812" s="0"/>
      <c r="YX3812" s="0"/>
      <c r="YY3812" s="0"/>
      <c r="YZ3812" s="0"/>
      <c r="ZA3812" s="0"/>
      <c r="ZB3812" s="0"/>
      <c r="ZC3812" s="0"/>
      <c r="ZD3812" s="0"/>
      <c r="ZE3812" s="0"/>
      <c r="ZF3812" s="0"/>
      <c r="ZG3812" s="0"/>
      <c r="ZH3812" s="0"/>
      <c r="ZI3812" s="0"/>
      <c r="ZJ3812" s="0"/>
      <c r="ZK3812" s="0"/>
      <c r="ZL3812" s="0"/>
      <c r="ZM3812" s="0"/>
      <c r="ZN3812" s="0"/>
      <c r="ZO3812" s="0"/>
      <c r="ZP3812" s="0"/>
      <c r="ZQ3812" s="0"/>
      <c r="ZR3812" s="0"/>
      <c r="ZS3812" s="0"/>
      <c r="ZT3812" s="0"/>
      <c r="ZU3812" s="0"/>
      <c r="ZV3812" s="0"/>
      <c r="ZW3812" s="0"/>
      <c r="ZX3812" s="0"/>
      <c r="ZY3812" s="0"/>
      <c r="ZZ3812" s="0"/>
      <c r="AAA3812" s="0"/>
      <c r="AAB3812" s="0"/>
      <c r="AAC3812" s="0"/>
      <c r="AAD3812" s="0"/>
      <c r="AAE3812" s="0"/>
      <c r="AAF3812" s="0"/>
      <c r="AAG3812" s="0"/>
      <c r="AAH3812" s="0"/>
      <c r="AAI3812" s="0"/>
      <c r="AAJ3812" s="0"/>
      <c r="AAK3812" s="0"/>
      <c r="AAL3812" s="0"/>
      <c r="AAM3812" s="0"/>
      <c r="AAN3812" s="0"/>
      <c r="AAO3812" s="0"/>
      <c r="AAP3812" s="0"/>
      <c r="AAQ3812" s="0"/>
      <c r="AAR3812" s="0"/>
      <c r="AAS3812" s="0"/>
      <c r="AAT3812" s="0"/>
      <c r="AAU3812" s="0"/>
      <c r="AAV3812" s="0"/>
      <c r="AAW3812" s="0"/>
      <c r="AAX3812" s="0"/>
      <c r="AAY3812" s="0"/>
      <c r="AAZ3812" s="0"/>
      <c r="ABA3812" s="0"/>
      <c r="ABB3812" s="0"/>
      <c r="ABC3812" s="0"/>
      <c r="ABD3812" s="0"/>
      <c r="ABE3812" s="0"/>
      <c r="ABF3812" s="0"/>
      <c r="ABG3812" s="0"/>
      <c r="ABH3812" s="0"/>
      <c r="ABI3812" s="0"/>
      <c r="ABJ3812" s="0"/>
      <c r="ABK3812" s="0"/>
      <c r="ABL3812" s="0"/>
      <c r="ABM3812" s="0"/>
      <c r="ABN3812" s="0"/>
      <c r="ABO3812" s="0"/>
      <c r="ABP3812" s="0"/>
      <c r="ABQ3812" s="0"/>
      <c r="ABR3812" s="0"/>
      <c r="ABS3812" s="0"/>
      <c r="ABT3812" s="0"/>
      <c r="ABU3812" s="0"/>
      <c r="ABV3812" s="0"/>
      <c r="ABW3812" s="0"/>
      <c r="ABX3812" s="0"/>
      <c r="ABY3812" s="0"/>
      <c r="ABZ3812" s="0"/>
      <c r="ACA3812" s="0"/>
      <c r="ACB3812" s="0"/>
      <c r="ACC3812" s="0"/>
      <c r="ACD3812" s="0"/>
      <c r="ACE3812" s="0"/>
      <c r="ACF3812" s="0"/>
      <c r="ACG3812" s="0"/>
      <c r="ACH3812" s="0"/>
      <c r="ACI3812" s="0"/>
      <c r="ACJ3812" s="0"/>
      <c r="ACK3812" s="0"/>
      <c r="ACL3812" s="0"/>
      <c r="ACM3812" s="0"/>
      <c r="ACN3812" s="0"/>
      <c r="ACO3812" s="0"/>
      <c r="ACP3812" s="0"/>
      <c r="ACQ3812" s="0"/>
      <c r="ACR3812" s="0"/>
      <c r="ACS3812" s="0"/>
      <c r="ACT3812" s="0"/>
      <c r="ACU3812" s="0"/>
      <c r="ACV3812" s="0"/>
      <c r="ACW3812" s="0"/>
      <c r="ACX3812" s="0"/>
      <c r="ACY3812" s="0"/>
      <c r="ACZ3812" s="0"/>
      <c r="ADA3812" s="0"/>
      <c r="ADB3812" s="0"/>
      <c r="ADC3812" s="0"/>
      <c r="ADD3812" s="0"/>
      <c r="ADE3812" s="0"/>
      <c r="ADF3812" s="0"/>
      <c r="ADG3812" s="0"/>
      <c r="ADH3812" s="0"/>
      <c r="ADI3812" s="0"/>
      <c r="ADJ3812" s="0"/>
      <c r="ADK3812" s="0"/>
      <c r="ADL3812" s="0"/>
      <c r="ADM3812" s="0"/>
      <c r="ADN3812" s="0"/>
      <c r="ADO3812" s="0"/>
      <c r="ADP3812" s="0"/>
      <c r="ADQ3812" s="0"/>
      <c r="ADR3812" s="0"/>
      <c r="ADS3812" s="0"/>
      <c r="ADT3812" s="0"/>
      <c r="ADU3812" s="0"/>
      <c r="ADV3812" s="0"/>
      <c r="ADW3812" s="0"/>
      <c r="ADX3812" s="0"/>
      <c r="ADY3812" s="0"/>
      <c r="ADZ3812" s="0"/>
      <c r="AEA3812" s="0"/>
      <c r="AEB3812" s="0"/>
      <c r="AEC3812" s="0"/>
      <c r="AED3812" s="0"/>
      <c r="AEE3812" s="0"/>
      <c r="AEF3812" s="0"/>
      <c r="AEG3812" s="0"/>
      <c r="AEH3812" s="0"/>
      <c r="AEI3812" s="0"/>
      <c r="AEJ3812" s="0"/>
      <c r="AEK3812" s="0"/>
      <c r="AEL3812" s="0"/>
      <c r="AEM3812" s="0"/>
      <c r="AEN3812" s="0"/>
      <c r="AEO3812" s="0"/>
      <c r="AEP3812" s="0"/>
      <c r="AEQ3812" s="0"/>
      <c r="AER3812" s="0"/>
      <c r="AES3812" s="0"/>
      <c r="AET3812" s="0"/>
      <c r="AEU3812" s="0"/>
      <c r="AEV3812" s="0"/>
      <c r="AEW3812" s="0"/>
      <c r="AEX3812" s="0"/>
      <c r="AEY3812" s="0"/>
      <c r="AEZ3812" s="0"/>
      <c r="AFA3812" s="0"/>
      <c r="AFB3812" s="0"/>
      <c r="AFC3812" s="0"/>
      <c r="AFD3812" s="0"/>
      <c r="AFE3812" s="0"/>
      <c r="AFF3812" s="0"/>
      <c r="AFG3812" s="0"/>
      <c r="AFH3812" s="0"/>
      <c r="AFI3812" s="0"/>
      <c r="AFJ3812" s="0"/>
      <c r="AFK3812" s="0"/>
      <c r="AFL3812" s="0"/>
      <c r="AFM3812" s="0"/>
      <c r="AFN3812" s="0"/>
      <c r="AFO3812" s="0"/>
      <c r="AFP3812" s="0"/>
      <c r="AFQ3812" s="0"/>
      <c r="AFR3812" s="0"/>
      <c r="AFS3812" s="0"/>
      <c r="AFT3812" s="0"/>
      <c r="AFU3812" s="0"/>
      <c r="AFV3812" s="0"/>
      <c r="AFW3812" s="0"/>
      <c r="AFX3812" s="0"/>
      <c r="AFY3812" s="0"/>
      <c r="AFZ3812" s="0"/>
      <c r="AGA3812" s="0"/>
      <c r="AGB3812" s="0"/>
      <c r="AGC3812" s="0"/>
      <c r="AGD3812" s="0"/>
      <c r="AGE3812" s="0"/>
      <c r="AGF3812" s="0"/>
      <c r="AGG3812" s="0"/>
      <c r="AGH3812" s="0"/>
      <c r="AGI3812" s="0"/>
      <c r="AGJ3812" s="0"/>
      <c r="AGK3812" s="0"/>
      <c r="AGL3812" s="0"/>
      <c r="AGM3812" s="0"/>
      <c r="AGN3812" s="0"/>
      <c r="AGO3812" s="0"/>
      <c r="AGP3812" s="0"/>
      <c r="AGQ3812" s="0"/>
      <c r="AGR3812" s="0"/>
      <c r="AGS3812" s="0"/>
      <c r="AGT3812" s="0"/>
      <c r="AGU3812" s="0"/>
      <c r="AGV3812" s="0"/>
      <c r="AGW3812" s="0"/>
      <c r="AGX3812" s="0"/>
      <c r="AGY3812" s="0"/>
      <c r="AGZ3812" s="0"/>
      <c r="AHA3812" s="0"/>
      <c r="AHB3812" s="0"/>
      <c r="AHC3812" s="0"/>
      <c r="AHD3812" s="0"/>
      <c r="AHE3812" s="0"/>
      <c r="AHF3812" s="0"/>
      <c r="AHG3812" s="0"/>
      <c r="AHH3812" s="0"/>
      <c r="AHI3812" s="0"/>
      <c r="AHJ3812" s="0"/>
      <c r="AHK3812" s="0"/>
      <c r="AHL3812" s="0"/>
      <c r="AHM3812" s="0"/>
      <c r="AHN3812" s="0"/>
      <c r="AHO3812" s="0"/>
      <c r="AHP3812" s="0"/>
      <c r="AHQ3812" s="0"/>
      <c r="AHR3812" s="0"/>
      <c r="AHS3812" s="0"/>
      <c r="AHT3812" s="0"/>
      <c r="AHU3812" s="0"/>
      <c r="AHV3812" s="0"/>
      <c r="AHW3812" s="0"/>
      <c r="AHX3812" s="0"/>
      <c r="AHY3812" s="0"/>
      <c r="AHZ3812" s="0"/>
      <c r="AIA3812" s="0"/>
      <c r="AIB3812" s="0"/>
      <c r="AIC3812" s="0"/>
      <c r="AID3812" s="0"/>
      <c r="AIE3812" s="0"/>
      <c r="AIF3812" s="0"/>
      <c r="AIG3812" s="0"/>
      <c r="AIH3812" s="0"/>
      <c r="AII3812" s="0"/>
      <c r="AIJ3812" s="0"/>
      <c r="AIK3812" s="0"/>
      <c r="AIL3812" s="0"/>
      <c r="AIM3812" s="0"/>
      <c r="AIN3812" s="0"/>
      <c r="AIO3812" s="0"/>
      <c r="AIP3812" s="0"/>
      <c r="AIQ3812" s="0"/>
      <c r="AIR3812" s="0"/>
      <c r="AIS3812" s="0"/>
      <c r="AIT3812" s="0"/>
      <c r="AIU3812" s="0"/>
      <c r="AIV3812" s="0"/>
      <c r="AIW3812" s="0"/>
      <c r="AIX3812" s="0"/>
      <c r="AIY3812" s="0"/>
      <c r="AIZ3812" s="0"/>
      <c r="AJA3812" s="0"/>
      <c r="AJB3812" s="0"/>
      <c r="AJC3812" s="0"/>
      <c r="AJD3812" s="0"/>
      <c r="AJE3812" s="0"/>
      <c r="AJF3812" s="0"/>
      <c r="AJG3812" s="0"/>
      <c r="AJH3812" s="0"/>
      <c r="AJI3812" s="0"/>
      <c r="AJJ3812" s="0"/>
      <c r="AJK3812" s="0"/>
      <c r="AJL3812" s="0"/>
      <c r="AJM3812" s="0"/>
      <c r="AJN3812" s="0"/>
      <c r="AJO3812" s="0"/>
      <c r="AJP3812" s="0"/>
      <c r="AJQ3812" s="0"/>
      <c r="AJR3812" s="0"/>
      <c r="AJS3812" s="0"/>
      <c r="AJT3812" s="0"/>
      <c r="AJU3812" s="0"/>
      <c r="AJV3812" s="0"/>
      <c r="AJW3812" s="0"/>
      <c r="AJX3812" s="0"/>
      <c r="AJY3812" s="0"/>
      <c r="AJZ3812" s="0"/>
      <c r="AKA3812" s="0"/>
      <c r="AKB3812" s="0"/>
      <c r="AKC3812" s="0"/>
      <c r="AKD3812" s="0"/>
      <c r="AKE3812" s="0"/>
      <c r="AKF3812" s="0"/>
      <c r="AKG3812" s="0"/>
      <c r="AKH3812" s="0"/>
      <c r="AKI3812" s="0"/>
      <c r="AKJ3812" s="0"/>
      <c r="AKK3812" s="0"/>
      <c r="AKL3812" s="0"/>
      <c r="AKM3812" s="0"/>
      <c r="AKN3812" s="0"/>
      <c r="AKO3812" s="0"/>
      <c r="AKP3812" s="0"/>
      <c r="AKQ3812" s="0"/>
      <c r="AKR3812" s="0"/>
      <c r="AKS3812" s="0"/>
      <c r="AKT3812" s="0"/>
      <c r="AKU3812" s="0"/>
      <c r="AKV3812" s="0"/>
      <c r="AKW3812" s="0"/>
      <c r="AKX3812" s="0"/>
      <c r="AKY3812" s="0"/>
      <c r="AKZ3812" s="0"/>
      <c r="ALA3812" s="0"/>
      <c r="ALB3812" s="0"/>
      <c r="ALC3812" s="0"/>
      <c r="ALD3812" s="0"/>
      <c r="ALE3812" s="0"/>
      <c r="ALF3812" s="0"/>
      <c r="ALG3812" s="0"/>
      <c r="ALH3812" s="0"/>
      <c r="ALI3812" s="0"/>
      <c r="ALJ3812" s="0"/>
      <c r="ALK3812" s="0"/>
      <c r="ALL3812" s="0"/>
      <c r="ALM3812" s="0"/>
      <c r="ALN3812" s="0"/>
      <c r="ALO3812" s="0"/>
      <c r="ALP3812" s="0"/>
      <c r="ALQ3812" s="0"/>
      <c r="ALR3812" s="0"/>
      <c r="ALS3812" s="0"/>
      <c r="ALT3812" s="0"/>
      <c r="ALU3812" s="0"/>
      <c r="ALV3812" s="0"/>
      <c r="ALW3812" s="0"/>
      <c r="ALX3812" s="0"/>
      <c r="ALY3812" s="0"/>
      <c r="ALZ3812" s="0"/>
      <c r="AMA3812" s="0"/>
      <c r="AMB3812" s="0"/>
      <c r="AMC3812" s="0"/>
      <c r="AMD3812" s="0"/>
      <c r="AME3812" s="0"/>
      <c r="AMF3812" s="0"/>
      <c r="AMG3812" s="0"/>
      <c r="AMH3812" s="0"/>
      <c r="AMI3812" s="0"/>
    </row>
    <row r="3813" customFormat="false" ht="12.75" hidden="false" customHeight="false" outlineLevel="0" collapsed="false">
      <c r="A3813" s="1" t="s">
        <v>993</v>
      </c>
      <c r="C3813" s="27" t="s">
        <v>4003</v>
      </c>
      <c r="D3813" s="27" t="s">
        <v>13</v>
      </c>
      <c r="E3813" s="97"/>
      <c r="F3813" s="31"/>
      <c r="G3813" s="30"/>
      <c r="H3813" s="30" t="s">
        <v>168</v>
      </c>
      <c r="I3813" s="31" t="n">
        <v>3.49</v>
      </c>
      <c r="J3813" s="30" t="s">
        <v>3988</v>
      </c>
      <c r="BM3813" s="0"/>
      <c r="BN3813" s="0"/>
      <c r="BO3813" s="0"/>
      <c r="BP3813" s="0"/>
      <c r="BQ3813" s="0"/>
      <c r="BR3813" s="0"/>
      <c r="BS3813" s="0"/>
      <c r="BT3813" s="0"/>
      <c r="BU3813" s="0"/>
      <c r="BV3813" s="0"/>
      <c r="BW3813" s="0"/>
      <c r="BX3813" s="0"/>
      <c r="BY3813" s="0"/>
      <c r="BZ3813" s="0"/>
      <c r="CA3813" s="0"/>
      <c r="CB3813" s="0"/>
      <c r="CC3813" s="0"/>
      <c r="CD3813" s="0"/>
      <c r="CE3813" s="0"/>
      <c r="CF3813" s="0"/>
      <c r="CG3813" s="0"/>
      <c r="CH3813" s="0"/>
      <c r="CI3813" s="0"/>
      <c r="CJ3813" s="0"/>
      <c r="CK3813" s="0"/>
      <c r="CL3813" s="0"/>
      <c r="CM3813" s="0"/>
      <c r="CN3813" s="0"/>
      <c r="CO3813" s="0"/>
      <c r="CP3813" s="0"/>
      <c r="CQ3813" s="0"/>
      <c r="CR3813" s="0"/>
      <c r="CS3813" s="0"/>
      <c r="CT3813" s="0"/>
      <c r="CU3813" s="0"/>
      <c r="CV3813" s="0"/>
      <c r="CW3813" s="0"/>
      <c r="CX3813" s="0"/>
      <c r="CY3813" s="0"/>
      <c r="CZ3813" s="0"/>
      <c r="DA3813" s="0"/>
      <c r="DB3813" s="0"/>
      <c r="DC3813" s="0"/>
      <c r="DD3813" s="0"/>
      <c r="DE3813" s="0"/>
      <c r="DF3813" s="0"/>
      <c r="DG3813" s="0"/>
      <c r="DH3813" s="0"/>
      <c r="DI3813" s="0"/>
      <c r="DJ3813" s="0"/>
      <c r="DK3813" s="0"/>
      <c r="DL3813" s="0"/>
      <c r="DM3813" s="0"/>
      <c r="DN3813" s="0"/>
      <c r="DO3813" s="0"/>
      <c r="DP3813" s="0"/>
      <c r="DQ3813" s="0"/>
      <c r="DR3813" s="0"/>
      <c r="DS3813" s="0"/>
      <c r="DT3813" s="0"/>
      <c r="DU3813" s="0"/>
      <c r="DV3813" s="0"/>
      <c r="DW3813" s="0"/>
      <c r="DX3813" s="0"/>
      <c r="DY3813" s="0"/>
      <c r="DZ3813" s="0"/>
      <c r="EA3813" s="0"/>
      <c r="EB3813" s="0"/>
      <c r="EC3813" s="0"/>
      <c r="ED3813" s="0"/>
      <c r="EE3813" s="0"/>
      <c r="EF3813" s="0"/>
      <c r="EG3813" s="0"/>
      <c r="EH3813" s="0"/>
      <c r="EI3813" s="0"/>
      <c r="EJ3813" s="0"/>
      <c r="EK3813" s="0"/>
      <c r="EL3813" s="0"/>
      <c r="EM3813" s="0"/>
      <c r="EN3813" s="0"/>
      <c r="EO3813" s="0"/>
      <c r="EP3813" s="0"/>
      <c r="EQ3813" s="0"/>
      <c r="ER3813" s="0"/>
      <c r="ES3813" s="0"/>
      <c r="ET3813" s="0"/>
      <c r="EU3813" s="0"/>
      <c r="EV3813" s="0"/>
      <c r="EW3813" s="0"/>
      <c r="EX3813" s="0"/>
      <c r="EY3813" s="0"/>
      <c r="EZ3813" s="0"/>
      <c r="FA3813" s="0"/>
      <c r="FB3813" s="0"/>
      <c r="FC3813" s="0"/>
      <c r="FD3813" s="0"/>
      <c r="FE3813" s="0"/>
      <c r="FF3813" s="0"/>
      <c r="FG3813" s="0"/>
      <c r="FH3813" s="0"/>
      <c r="FI3813" s="0"/>
      <c r="FJ3813" s="0"/>
      <c r="FK3813" s="0"/>
      <c r="FL3813" s="0"/>
      <c r="FM3813" s="0"/>
      <c r="FN3813" s="0"/>
      <c r="FO3813" s="0"/>
      <c r="FP3813" s="0"/>
      <c r="FQ3813" s="0"/>
      <c r="FR3813" s="0"/>
      <c r="FS3813" s="0"/>
      <c r="FT3813" s="0"/>
      <c r="FU3813" s="0"/>
      <c r="FV3813" s="0"/>
      <c r="FW3813" s="0"/>
      <c r="FX3813" s="0"/>
      <c r="FY3813" s="0"/>
      <c r="FZ3813" s="0"/>
      <c r="GA3813" s="0"/>
      <c r="GB3813" s="0"/>
      <c r="GC3813" s="0"/>
      <c r="GD3813" s="0"/>
      <c r="GE3813" s="0"/>
      <c r="GF3813" s="0"/>
      <c r="GG3813" s="0"/>
      <c r="GH3813" s="0"/>
      <c r="GI3813" s="0"/>
      <c r="GJ3813" s="0"/>
      <c r="GK3813" s="0"/>
      <c r="GL3813" s="0"/>
      <c r="GM3813" s="0"/>
      <c r="GN3813" s="0"/>
      <c r="GO3813" s="0"/>
      <c r="GP3813" s="0"/>
      <c r="GQ3813" s="0"/>
      <c r="GR3813" s="0"/>
      <c r="GS3813" s="0"/>
      <c r="GT3813" s="0"/>
      <c r="GU3813" s="0"/>
      <c r="GV3813" s="0"/>
      <c r="GW3813" s="0"/>
      <c r="GX3813" s="0"/>
      <c r="GY3813" s="0"/>
      <c r="GZ3813" s="0"/>
      <c r="HA3813" s="0"/>
      <c r="HB3813" s="0"/>
      <c r="HC3813" s="0"/>
      <c r="HD3813" s="0"/>
      <c r="HE3813" s="0"/>
      <c r="HF3813" s="0"/>
      <c r="HG3813" s="0"/>
      <c r="HH3813" s="0"/>
      <c r="HI3813" s="0"/>
      <c r="HJ3813" s="0"/>
      <c r="HK3813" s="0"/>
      <c r="HL3813" s="0"/>
      <c r="HM3813" s="0"/>
      <c r="HN3813" s="0"/>
      <c r="HO3813" s="0"/>
      <c r="HP3813" s="0"/>
      <c r="HQ3813" s="0"/>
      <c r="HR3813" s="0"/>
      <c r="HS3813" s="0"/>
      <c r="HT3813" s="0"/>
      <c r="HU3813" s="0"/>
      <c r="HV3813" s="0"/>
      <c r="HW3813" s="0"/>
      <c r="HX3813" s="0"/>
      <c r="HY3813" s="0"/>
      <c r="HZ3813" s="0"/>
      <c r="IA3813" s="0"/>
      <c r="IB3813" s="0"/>
      <c r="IC3813" s="0"/>
      <c r="ID3813" s="0"/>
      <c r="IE3813" s="0"/>
      <c r="IF3813" s="0"/>
      <c r="IG3813" s="0"/>
      <c r="IH3813" s="0"/>
      <c r="II3813" s="0"/>
      <c r="IJ3813" s="0"/>
      <c r="IK3813" s="0"/>
      <c r="IL3813" s="0"/>
      <c r="IM3813" s="0"/>
      <c r="IN3813" s="0"/>
      <c r="IO3813" s="0"/>
      <c r="IP3813" s="0"/>
      <c r="IQ3813" s="0"/>
      <c r="IR3813" s="0"/>
      <c r="IS3813" s="0"/>
      <c r="IT3813" s="0"/>
      <c r="IU3813" s="0"/>
      <c r="IV3813" s="0"/>
      <c r="IW3813" s="0"/>
      <c r="IX3813" s="0"/>
      <c r="IY3813" s="0"/>
      <c r="IZ3813" s="0"/>
      <c r="JA3813" s="0"/>
      <c r="JB3813" s="0"/>
      <c r="JC3813" s="0"/>
      <c r="JD3813" s="0"/>
      <c r="JE3813" s="0"/>
      <c r="JF3813" s="0"/>
      <c r="JG3813" s="0"/>
      <c r="JH3813" s="0"/>
      <c r="JI3813" s="0"/>
      <c r="JJ3813" s="0"/>
      <c r="JK3813" s="0"/>
      <c r="JL3813" s="0"/>
      <c r="JM3813" s="0"/>
      <c r="JN3813" s="0"/>
      <c r="JO3813" s="0"/>
      <c r="JP3813" s="0"/>
      <c r="JQ3813" s="0"/>
      <c r="JR3813" s="0"/>
      <c r="JS3813" s="0"/>
      <c r="JT3813" s="0"/>
      <c r="JU3813" s="0"/>
      <c r="JV3813" s="0"/>
      <c r="JW3813" s="0"/>
      <c r="JX3813" s="0"/>
      <c r="JY3813" s="0"/>
      <c r="JZ3813" s="0"/>
      <c r="KA3813" s="0"/>
      <c r="KB3813" s="0"/>
      <c r="KC3813" s="0"/>
      <c r="KD3813" s="0"/>
      <c r="KE3813" s="0"/>
      <c r="KF3813" s="0"/>
      <c r="KG3813" s="0"/>
      <c r="KH3813" s="0"/>
      <c r="KI3813" s="0"/>
      <c r="KJ3813" s="0"/>
      <c r="KK3813" s="0"/>
      <c r="KL3813" s="0"/>
      <c r="KM3813" s="0"/>
      <c r="KN3813" s="0"/>
      <c r="KO3813" s="0"/>
      <c r="KP3813" s="0"/>
      <c r="KQ3813" s="0"/>
      <c r="KR3813" s="0"/>
      <c r="KS3813" s="0"/>
      <c r="KT3813" s="0"/>
      <c r="KU3813" s="0"/>
      <c r="KV3813" s="0"/>
      <c r="KW3813" s="0"/>
      <c r="KX3813" s="0"/>
      <c r="KY3813" s="0"/>
      <c r="KZ3813" s="0"/>
      <c r="LA3813" s="0"/>
      <c r="LB3813" s="0"/>
      <c r="LC3813" s="0"/>
      <c r="LD3813" s="0"/>
      <c r="LE3813" s="0"/>
      <c r="LF3813" s="0"/>
      <c r="LG3813" s="0"/>
      <c r="LH3813" s="0"/>
      <c r="LI3813" s="0"/>
      <c r="LJ3813" s="0"/>
      <c r="LK3813" s="0"/>
      <c r="LL3813" s="0"/>
      <c r="LM3813" s="0"/>
      <c r="LN3813" s="0"/>
      <c r="LO3813" s="0"/>
      <c r="LP3813" s="0"/>
      <c r="LQ3813" s="0"/>
      <c r="LR3813" s="0"/>
      <c r="LS3813" s="0"/>
      <c r="LT3813" s="0"/>
      <c r="LU3813" s="0"/>
      <c r="LV3813" s="0"/>
      <c r="LW3813" s="0"/>
      <c r="LX3813" s="0"/>
      <c r="LY3813" s="0"/>
      <c r="LZ3813" s="0"/>
      <c r="MA3813" s="0"/>
      <c r="MB3813" s="0"/>
      <c r="MC3813" s="0"/>
      <c r="MD3813" s="0"/>
      <c r="ME3813" s="0"/>
      <c r="MF3813" s="0"/>
      <c r="MG3813" s="0"/>
      <c r="MH3813" s="0"/>
      <c r="MI3813" s="0"/>
      <c r="MJ3813" s="0"/>
      <c r="MK3813" s="0"/>
      <c r="ML3813" s="0"/>
      <c r="MM3813" s="0"/>
      <c r="MN3813" s="0"/>
      <c r="MO3813" s="0"/>
      <c r="MP3813" s="0"/>
      <c r="MQ3813" s="0"/>
      <c r="MR3813" s="0"/>
      <c r="MS3813" s="0"/>
      <c r="MT3813" s="0"/>
      <c r="MU3813" s="0"/>
      <c r="MV3813" s="0"/>
      <c r="MW3813" s="0"/>
      <c r="MX3813" s="0"/>
      <c r="MY3813" s="0"/>
      <c r="MZ3813" s="0"/>
      <c r="NA3813" s="0"/>
      <c r="NB3813" s="0"/>
      <c r="NC3813" s="0"/>
      <c r="ND3813" s="0"/>
      <c r="NE3813" s="0"/>
      <c r="NF3813" s="0"/>
      <c r="NG3813" s="0"/>
      <c r="NH3813" s="0"/>
      <c r="NI3813" s="0"/>
      <c r="NJ3813" s="0"/>
      <c r="NK3813" s="0"/>
      <c r="NL3813" s="0"/>
      <c r="NM3813" s="0"/>
      <c r="NN3813" s="0"/>
      <c r="NO3813" s="0"/>
      <c r="NP3813" s="0"/>
      <c r="NQ3813" s="0"/>
      <c r="NR3813" s="0"/>
      <c r="NS3813" s="0"/>
      <c r="NT3813" s="0"/>
      <c r="NU3813" s="0"/>
      <c r="NV3813" s="0"/>
      <c r="NW3813" s="0"/>
      <c r="NX3813" s="0"/>
      <c r="NY3813" s="0"/>
      <c r="NZ3813" s="0"/>
      <c r="OA3813" s="0"/>
      <c r="OB3813" s="0"/>
      <c r="OC3813" s="0"/>
      <c r="OD3813" s="0"/>
      <c r="OE3813" s="0"/>
      <c r="OF3813" s="0"/>
      <c r="OG3813" s="0"/>
      <c r="OH3813" s="0"/>
      <c r="OI3813" s="0"/>
      <c r="OJ3813" s="0"/>
      <c r="OK3813" s="0"/>
      <c r="OL3813" s="0"/>
      <c r="OM3813" s="0"/>
      <c r="ON3813" s="0"/>
      <c r="OO3813" s="0"/>
      <c r="OP3813" s="0"/>
      <c r="OQ3813" s="0"/>
      <c r="OR3813" s="0"/>
      <c r="OS3813" s="0"/>
      <c r="OT3813" s="0"/>
      <c r="OU3813" s="0"/>
      <c r="OV3813" s="0"/>
      <c r="OW3813" s="0"/>
      <c r="OX3813" s="0"/>
      <c r="OY3813" s="0"/>
      <c r="OZ3813" s="0"/>
      <c r="PA3813" s="0"/>
      <c r="PB3813" s="0"/>
      <c r="PC3813" s="0"/>
      <c r="PD3813" s="0"/>
      <c r="PE3813" s="0"/>
      <c r="PF3813" s="0"/>
      <c r="PG3813" s="0"/>
      <c r="PH3813" s="0"/>
      <c r="PI3813" s="0"/>
      <c r="PJ3813" s="0"/>
      <c r="PK3813" s="0"/>
      <c r="PL3813" s="0"/>
      <c r="PM3813" s="0"/>
      <c r="PN3813" s="0"/>
      <c r="PO3813" s="0"/>
      <c r="PP3813" s="0"/>
      <c r="PQ3813" s="0"/>
      <c r="PR3813" s="0"/>
      <c r="PS3813" s="0"/>
      <c r="PT3813" s="0"/>
      <c r="PU3813" s="0"/>
      <c r="PV3813" s="0"/>
      <c r="PW3813" s="0"/>
      <c r="PX3813" s="0"/>
      <c r="PY3813" s="0"/>
      <c r="PZ3813" s="0"/>
      <c r="QA3813" s="0"/>
      <c r="QB3813" s="0"/>
      <c r="QC3813" s="0"/>
      <c r="QD3813" s="0"/>
      <c r="QE3813" s="0"/>
      <c r="QF3813" s="0"/>
      <c r="QG3813" s="0"/>
      <c r="QH3813" s="0"/>
      <c r="QI3813" s="0"/>
      <c r="QJ3813" s="0"/>
      <c r="QK3813" s="0"/>
      <c r="QL3813" s="0"/>
      <c r="QM3813" s="0"/>
      <c r="QN3813" s="0"/>
      <c r="QO3813" s="0"/>
      <c r="QP3813" s="0"/>
      <c r="QQ3813" s="0"/>
      <c r="QR3813" s="0"/>
      <c r="QS3813" s="0"/>
      <c r="QT3813" s="0"/>
      <c r="QU3813" s="0"/>
      <c r="QV3813" s="0"/>
      <c r="QW3813" s="0"/>
      <c r="QX3813" s="0"/>
      <c r="QY3813" s="0"/>
      <c r="QZ3813" s="0"/>
      <c r="RA3813" s="0"/>
      <c r="RB3813" s="0"/>
      <c r="RC3813" s="0"/>
      <c r="RD3813" s="0"/>
      <c r="RE3813" s="0"/>
      <c r="RF3813" s="0"/>
      <c r="RG3813" s="0"/>
      <c r="RH3813" s="0"/>
      <c r="RI3813" s="0"/>
      <c r="RJ3813" s="0"/>
      <c r="RK3813" s="0"/>
      <c r="RL3813" s="0"/>
      <c r="RM3813" s="0"/>
      <c r="RN3813" s="0"/>
      <c r="RO3813" s="0"/>
      <c r="RP3813" s="0"/>
      <c r="RQ3813" s="0"/>
      <c r="RR3813" s="0"/>
      <c r="RS3813" s="0"/>
      <c r="RT3813" s="0"/>
      <c r="RU3813" s="0"/>
      <c r="RV3813" s="0"/>
      <c r="RW3813" s="0"/>
      <c r="RX3813" s="0"/>
      <c r="RY3813" s="0"/>
      <c r="RZ3813" s="0"/>
      <c r="SA3813" s="0"/>
      <c r="SB3813" s="0"/>
      <c r="SC3813" s="0"/>
      <c r="SD3813" s="0"/>
      <c r="SE3813" s="0"/>
      <c r="SF3813" s="0"/>
      <c r="SG3813" s="0"/>
      <c r="SH3813" s="0"/>
      <c r="SI3813" s="0"/>
      <c r="SJ3813" s="0"/>
      <c r="SK3813" s="0"/>
      <c r="SL3813" s="0"/>
      <c r="SM3813" s="0"/>
      <c r="SN3813" s="0"/>
      <c r="SO3813" s="0"/>
      <c r="SP3813" s="0"/>
      <c r="SQ3813" s="0"/>
      <c r="SR3813" s="0"/>
      <c r="SS3813" s="0"/>
      <c r="ST3813" s="0"/>
      <c r="SU3813" s="0"/>
      <c r="SV3813" s="0"/>
      <c r="SW3813" s="0"/>
      <c r="SX3813" s="0"/>
      <c r="SY3813" s="0"/>
      <c r="SZ3813" s="0"/>
      <c r="TA3813" s="0"/>
      <c r="TB3813" s="0"/>
      <c r="TC3813" s="0"/>
      <c r="TD3813" s="0"/>
      <c r="TE3813" s="0"/>
      <c r="TF3813" s="0"/>
      <c r="TG3813" s="0"/>
      <c r="TH3813" s="0"/>
      <c r="TI3813" s="0"/>
      <c r="TJ3813" s="0"/>
      <c r="TK3813" s="0"/>
      <c r="TL3813" s="0"/>
      <c r="TM3813" s="0"/>
      <c r="TN3813" s="0"/>
      <c r="TO3813" s="0"/>
      <c r="TP3813" s="0"/>
      <c r="TQ3813" s="0"/>
      <c r="TR3813" s="0"/>
      <c r="TS3813" s="0"/>
      <c r="TT3813" s="0"/>
      <c r="TU3813" s="0"/>
      <c r="TV3813" s="0"/>
      <c r="TW3813" s="0"/>
      <c r="TX3813" s="0"/>
      <c r="TY3813" s="0"/>
      <c r="TZ3813" s="0"/>
      <c r="UA3813" s="0"/>
      <c r="UB3813" s="0"/>
      <c r="UC3813" s="0"/>
      <c r="UD3813" s="0"/>
      <c r="UE3813" s="0"/>
      <c r="UF3813" s="0"/>
      <c r="UG3813" s="0"/>
      <c r="UH3813" s="0"/>
      <c r="UI3813" s="0"/>
      <c r="UJ3813" s="0"/>
      <c r="UK3813" s="0"/>
      <c r="UL3813" s="0"/>
      <c r="UM3813" s="0"/>
      <c r="UN3813" s="0"/>
      <c r="UO3813" s="0"/>
      <c r="UP3813" s="0"/>
      <c r="UQ3813" s="0"/>
      <c r="UR3813" s="0"/>
      <c r="US3813" s="0"/>
      <c r="UT3813" s="0"/>
      <c r="UU3813" s="0"/>
      <c r="UV3813" s="0"/>
      <c r="UW3813" s="0"/>
      <c r="UX3813" s="0"/>
      <c r="UY3813" s="0"/>
      <c r="UZ3813" s="0"/>
      <c r="VA3813" s="0"/>
      <c r="VB3813" s="0"/>
      <c r="VC3813" s="0"/>
      <c r="VD3813" s="0"/>
      <c r="VE3813" s="0"/>
      <c r="VF3813" s="0"/>
      <c r="VG3813" s="0"/>
      <c r="VH3813" s="0"/>
      <c r="VI3813" s="0"/>
      <c r="VJ3813" s="0"/>
      <c r="VK3813" s="0"/>
      <c r="VL3813" s="0"/>
      <c r="VM3813" s="0"/>
      <c r="VN3813" s="0"/>
      <c r="VO3813" s="0"/>
      <c r="VP3813" s="0"/>
      <c r="VQ3813" s="0"/>
      <c r="VR3813" s="0"/>
      <c r="VS3813" s="0"/>
      <c r="VT3813" s="0"/>
      <c r="VU3813" s="0"/>
      <c r="VV3813" s="0"/>
      <c r="VW3813" s="0"/>
      <c r="VX3813" s="0"/>
      <c r="VY3813" s="0"/>
      <c r="VZ3813" s="0"/>
      <c r="WA3813" s="0"/>
      <c r="WB3813" s="0"/>
      <c r="WC3813" s="0"/>
      <c r="WD3813" s="0"/>
      <c r="WE3813" s="0"/>
      <c r="WF3813" s="0"/>
      <c r="WG3813" s="0"/>
      <c r="WH3813" s="0"/>
      <c r="WI3813" s="0"/>
      <c r="WJ3813" s="0"/>
      <c r="WK3813" s="0"/>
      <c r="WL3813" s="0"/>
      <c r="WM3813" s="0"/>
      <c r="WN3813" s="0"/>
      <c r="WO3813" s="0"/>
      <c r="WP3813" s="0"/>
      <c r="WQ3813" s="0"/>
      <c r="WR3813" s="0"/>
      <c r="WS3813" s="0"/>
      <c r="WT3813" s="0"/>
      <c r="WU3813" s="0"/>
      <c r="WV3813" s="0"/>
      <c r="WW3813" s="0"/>
      <c r="WX3813" s="0"/>
      <c r="WY3813" s="0"/>
      <c r="WZ3813" s="0"/>
      <c r="XA3813" s="0"/>
      <c r="XB3813" s="0"/>
      <c r="XC3813" s="0"/>
      <c r="XD3813" s="0"/>
      <c r="XE3813" s="0"/>
      <c r="XF3813" s="0"/>
      <c r="XG3813" s="0"/>
      <c r="XH3813" s="0"/>
      <c r="XI3813" s="0"/>
      <c r="XJ3813" s="0"/>
      <c r="XK3813" s="0"/>
      <c r="XL3813" s="0"/>
      <c r="XM3813" s="0"/>
      <c r="XN3813" s="0"/>
      <c r="XO3813" s="0"/>
      <c r="XP3813" s="0"/>
      <c r="XQ3813" s="0"/>
      <c r="XR3813" s="0"/>
      <c r="XS3813" s="0"/>
      <c r="XT3813" s="0"/>
      <c r="XU3813" s="0"/>
      <c r="XV3813" s="0"/>
      <c r="XW3813" s="0"/>
      <c r="XX3813" s="0"/>
      <c r="XY3813" s="0"/>
      <c r="XZ3813" s="0"/>
      <c r="YA3813" s="0"/>
      <c r="YB3813" s="0"/>
      <c r="YC3813" s="0"/>
      <c r="YD3813" s="0"/>
      <c r="YE3813" s="0"/>
      <c r="YF3813" s="0"/>
      <c r="YG3813" s="0"/>
      <c r="YH3813" s="0"/>
      <c r="YI3813" s="0"/>
      <c r="YJ3813" s="0"/>
      <c r="YK3813" s="0"/>
      <c r="YL3813" s="0"/>
      <c r="YM3813" s="0"/>
      <c r="YN3813" s="0"/>
      <c r="YO3813" s="0"/>
      <c r="YP3813" s="0"/>
      <c r="YQ3813" s="0"/>
      <c r="YR3813" s="0"/>
      <c r="YS3813" s="0"/>
      <c r="YT3813" s="0"/>
      <c r="YU3813" s="0"/>
      <c r="YV3813" s="0"/>
      <c r="YW3813" s="0"/>
      <c r="YX3813" s="0"/>
      <c r="YY3813" s="0"/>
      <c r="YZ3813" s="0"/>
      <c r="ZA3813" s="0"/>
      <c r="ZB3813" s="0"/>
      <c r="ZC3813" s="0"/>
      <c r="ZD3813" s="0"/>
      <c r="ZE3813" s="0"/>
      <c r="ZF3813" s="0"/>
      <c r="ZG3813" s="0"/>
      <c r="ZH3813" s="0"/>
      <c r="ZI3813" s="0"/>
      <c r="ZJ3813" s="0"/>
      <c r="ZK3813" s="0"/>
      <c r="ZL3813" s="0"/>
      <c r="ZM3813" s="0"/>
      <c r="ZN3813" s="0"/>
      <c r="ZO3813" s="0"/>
      <c r="ZP3813" s="0"/>
      <c r="ZQ3813" s="0"/>
      <c r="ZR3813" s="0"/>
      <c r="ZS3813" s="0"/>
      <c r="ZT3813" s="0"/>
      <c r="ZU3813" s="0"/>
      <c r="ZV3813" s="0"/>
      <c r="ZW3813" s="0"/>
      <c r="ZX3813" s="0"/>
      <c r="ZY3813" s="0"/>
      <c r="ZZ3813" s="0"/>
      <c r="AAA3813" s="0"/>
      <c r="AAB3813" s="0"/>
      <c r="AAC3813" s="0"/>
      <c r="AAD3813" s="0"/>
      <c r="AAE3813" s="0"/>
      <c r="AAF3813" s="0"/>
      <c r="AAG3813" s="0"/>
      <c r="AAH3813" s="0"/>
      <c r="AAI3813" s="0"/>
      <c r="AAJ3813" s="0"/>
      <c r="AAK3813" s="0"/>
      <c r="AAL3813" s="0"/>
      <c r="AAM3813" s="0"/>
      <c r="AAN3813" s="0"/>
      <c r="AAO3813" s="0"/>
      <c r="AAP3813" s="0"/>
      <c r="AAQ3813" s="0"/>
      <c r="AAR3813" s="0"/>
      <c r="AAS3813" s="0"/>
      <c r="AAT3813" s="0"/>
      <c r="AAU3813" s="0"/>
      <c r="AAV3813" s="0"/>
      <c r="AAW3813" s="0"/>
      <c r="AAX3813" s="0"/>
      <c r="AAY3813" s="0"/>
      <c r="AAZ3813" s="0"/>
      <c r="ABA3813" s="0"/>
      <c r="ABB3813" s="0"/>
      <c r="ABC3813" s="0"/>
      <c r="ABD3813" s="0"/>
      <c r="ABE3813" s="0"/>
      <c r="ABF3813" s="0"/>
      <c r="ABG3813" s="0"/>
      <c r="ABH3813" s="0"/>
      <c r="ABI3813" s="0"/>
      <c r="ABJ3813" s="0"/>
      <c r="ABK3813" s="0"/>
      <c r="ABL3813" s="0"/>
      <c r="ABM3813" s="0"/>
      <c r="ABN3813" s="0"/>
      <c r="ABO3813" s="0"/>
      <c r="ABP3813" s="0"/>
      <c r="ABQ3813" s="0"/>
      <c r="ABR3813" s="0"/>
      <c r="ABS3813" s="0"/>
      <c r="ABT3813" s="0"/>
      <c r="ABU3813" s="0"/>
      <c r="ABV3813" s="0"/>
      <c r="ABW3813" s="0"/>
      <c r="ABX3813" s="0"/>
      <c r="ABY3813" s="0"/>
      <c r="ABZ3813" s="0"/>
      <c r="ACA3813" s="0"/>
      <c r="ACB3813" s="0"/>
      <c r="ACC3813" s="0"/>
      <c r="ACD3813" s="0"/>
      <c r="ACE3813" s="0"/>
      <c r="ACF3813" s="0"/>
      <c r="ACG3813" s="0"/>
      <c r="ACH3813" s="0"/>
      <c r="ACI3813" s="0"/>
      <c r="ACJ3813" s="0"/>
      <c r="ACK3813" s="0"/>
      <c r="ACL3813" s="0"/>
      <c r="ACM3813" s="0"/>
      <c r="ACN3813" s="0"/>
      <c r="ACO3813" s="0"/>
      <c r="ACP3813" s="0"/>
      <c r="ACQ3813" s="0"/>
      <c r="ACR3813" s="0"/>
      <c r="ACS3813" s="0"/>
      <c r="ACT3813" s="0"/>
      <c r="ACU3813" s="0"/>
      <c r="ACV3813" s="0"/>
      <c r="ACW3813" s="0"/>
      <c r="ACX3813" s="0"/>
      <c r="ACY3813" s="0"/>
      <c r="ACZ3813" s="0"/>
      <c r="ADA3813" s="0"/>
      <c r="ADB3813" s="0"/>
      <c r="ADC3813" s="0"/>
      <c r="ADD3813" s="0"/>
      <c r="ADE3813" s="0"/>
      <c r="ADF3813" s="0"/>
      <c r="ADG3813" s="0"/>
      <c r="ADH3813" s="0"/>
      <c r="ADI3813" s="0"/>
      <c r="ADJ3813" s="0"/>
      <c r="ADK3813" s="0"/>
      <c r="ADL3813" s="0"/>
      <c r="ADM3813" s="0"/>
      <c r="ADN3813" s="0"/>
      <c r="ADO3813" s="0"/>
      <c r="ADP3813" s="0"/>
      <c r="ADQ3813" s="0"/>
      <c r="ADR3813" s="0"/>
      <c r="ADS3813" s="0"/>
      <c r="ADT3813" s="0"/>
      <c r="ADU3813" s="0"/>
      <c r="ADV3813" s="0"/>
      <c r="ADW3813" s="0"/>
      <c r="ADX3813" s="0"/>
      <c r="ADY3813" s="0"/>
      <c r="ADZ3813" s="0"/>
      <c r="AEA3813" s="0"/>
      <c r="AEB3813" s="0"/>
      <c r="AEC3813" s="0"/>
      <c r="AED3813" s="0"/>
      <c r="AEE3813" s="0"/>
      <c r="AEF3813" s="0"/>
      <c r="AEG3813" s="0"/>
      <c r="AEH3813" s="0"/>
      <c r="AEI3813" s="0"/>
      <c r="AEJ3813" s="0"/>
      <c r="AEK3813" s="0"/>
      <c r="AEL3813" s="0"/>
      <c r="AEM3813" s="0"/>
      <c r="AEN3813" s="0"/>
      <c r="AEO3813" s="0"/>
      <c r="AEP3813" s="0"/>
      <c r="AEQ3813" s="0"/>
      <c r="AER3813" s="0"/>
      <c r="AES3813" s="0"/>
      <c r="AET3813" s="0"/>
      <c r="AEU3813" s="0"/>
      <c r="AEV3813" s="0"/>
      <c r="AEW3813" s="0"/>
      <c r="AEX3813" s="0"/>
      <c r="AEY3813" s="0"/>
      <c r="AEZ3813" s="0"/>
      <c r="AFA3813" s="0"/>
      <c r="AFB3813" s="0"/>
      <c r="AFC3813" s="0"/>
      <c r="AFD3813" s="0"/>
      <c r="AFE3813" s="0"/>
      <c r="AFF3813" s="0"/>
      <c r="AFG3813" s="0"/>
      <c r="AFH3813" s="0"/>
      <c r="AFI3813" s="0"/>
      <c r="AFJ3813" s="0"/>
      <c r="AFK3813" s="0"/>
      <c r="AFL3813" s="0"/>
      <c r="AFM3813" s="0"/>
      <c r="AFN3813" s="0"/>
      <c r="AFO3813" s="0"/>
      <c r="AFP3813" s="0"/>
      <c r="AFQ3813" s="0"/>
      <c r="AFR3813" s="0"/>
      <c r="AFS3813" s="0"/>
      <c r="AFT3813" s="0"/>
      <c r="AFU3813" s="0"/>
      <c r="AFV3813" s="0"/>
      <c r="AFW3813" s="0"/>
      <c r="AFX3813" s="0"/>
      <c r="AFY3813" s="0"/>
      <c r="AFZ3813" s="0"/>
      <c r="AGA3813" s="0"/>
      <c r="AGB3813" s="0"/>
      <c r="AGC3813" s="0"/>
      <c r="AGD3813" s="0"/>
      <c r="AGE3813" s="0"/>
      <c r="AGF3813" s="0"/>
      <c r="AGG3813" s="0"/>
      <c r="AGH3813" s="0"/>
      <c r="AGI3813" s="0"/>
      <c r="AGJ3813" s="0"/>
      <c r="AGK3813" s="0"/>
      <c r="AGL3813" s="0"/>
      <c r="AGM3813" s="0"/>
      <c r="AGN3813" s="0"/>
      <c r="AGO3813" s="0"/>
      <c r="AGP3813" s="0"/>
      <c r="AGQ3813" s="0"/>
      <c r="AGR3813" s="0"/>
      <c r="AGS3813" s="0"/>
      <c r="AGT3813" s="0"/>
      <c r="AGU3813" s="0"/>
      <c r="AGV3813" s="0"/>
      <c r="AGW3813" s="0"/>
      <c r="AGX3813" s="0"/>
      <c r="AGY3813" s="0"/>
      <c r="AGZ3813" s="0"/>
      <c r="AHA3813" s="0"/>
      <c r="AHB3813" s="0"/>
      <c r="AHC3813" s="0"/>
      <c r="AHD3813" s="0"/>
      <c r="AHE3813" s="0"/>
      <c r="AHF3813" s="0"/>
      <c r="AHG3813" s="0"/>
      <c r="AHH3813" s="0"/>
      <c r="AHI3813" s="0"/>
      <c r="AHJ3813" s="0"/>
      <c r="AHK3813" s="0"/>
      <c r="AHL3813" s="0"/>
      <c r="AHM3813" s="0"/>
      <c r="AHN3813" s="0"/>
      <c r="AHO3813" s="0"/>
      <c r="AHP3813" s="0"/>
      <c r="AHQ3813" s="0"/>
      <c r="AHR3813" s="0"/>
      <c r="AHS3813" s="0"/>
      <c r="AHT3813" s="0"/>
      <c r="AHU3813" s="0"/>
      <c r="AHV3813" s="0"/>
      <c r="AHW3813" s="0"/>
      <c r="AHX3813" s="0"/>
      <c r="AHY3813" s="0"/>
      <c r="AHZ3813" s="0"/>
      <c r="AIA3813" s="0"/>
      <c r="AIB3813" s="0"/>
      <c r="AIC3813" s="0"/>
      <c r="AID3813" s="0"/>
      <c r="AIE3813" s="0"/>
      <c r="AIF3813" s="0"/>
      <c r="AIG3813" s="0"/>
      <c r="AIH3813" s="0"/>
      <c r="AII3813" s="0"/>
      <c r="AIJ3813" s="0"/>
      <c r="AIK3813" s="0"/>
      <c r="AIL3813" s="0"/>
      <c r="AIM3813" s="0"/>
      <c r="AIN3813" s="0"/>
      <c r="AIO3813" s="0"/>
      <c r="AIP3813" s="0"/>
      <c r="AIQ3813" s="0"/>
      <c r="AIR3813" s="0"/>
      <c r="AIS3813" s="0"/>
      <c r="AIT3813" s="0"/>
      <c r="AIU3813" s="0"/>
      <c r="AIV3813" s="0"/>
      <c r="AIW3813" s="0"/>
      <c r="AIX3813" s="0"/>
      <c r="AIY3813" s="0"/>
      <c r="AIZ3813" s="0"/>
      <c r="AJA3813" s="0"/>
      <c r="AJB3813" s="0"/>
      <c r="AJC3813" s="0"/>
      <c r="AJD3813" s="0"/>
      <c r="AJE3813" s="0"/>
      <c r="AJF3813" s="0"/>
      <c r="AJG3813" s="0"/>
      <c r="AJH3813" s="0"/>
      <c r="AJI3813" s="0"/>
      <c r="AJJ3813" s="0"/>
      <c r="AJK3813" s="0"/>
      <c r="AJL3813" s="0"/>
      <c r="AJM3813" s="0"/>
      <c r="AJN3813" s="0"/>
      <c r="AJO3813" s="0"/>
      <c r="AJP3813" s="0"/>
      <c r="AJQ3813" s="0"/>
      <c r="AJR3813" s="0"/>
      <c r="AJS3813" s="0"/>
      <c r="AJT3813" s="0"/>
      <c r="AJU3813" s="0"/>
      <c r="AJV3813" s="0"/>
      <c r="AJW3813" s="0"/>
      <c r="AJX3813" s="0"/>
      <c r="AJY3813" s="0"/>
      <c r="AJZ3813" s="0"/>
      <c r="AKA3813" s="0"/>
      <c r="AKB3813" s="0"/>
      <c r="AKC3813" s="0"/>
      <c r="AKD3813" s="0"/>
      <c r="AKE3813" s="0"/>
      <c r="AKF3813" s="0"/>
      <c r="AKG3813" s="0"/>
      <c r="AKH3813" s="0"/>
      <c r="AKI3813" s="0"/>
      <c r="AKJ3813" s="0"/>
      <c r="AKK3813" s="0"/>
      <c r="AKL3813" s="0"/>
      <c r="AKM3813" s="0"/>
      <c r="AKN3813" s="0"/>
      <c r="AKO3813" s="0"/>
      <c r="AKP3813" s="0"/>
      <c r="AKQ3813" s="0"/>
      <c r="AKR3813" s="0"/>
      <c r="AKS3813" s="0"/>
      <c r="AKT3813" s="0"/>
      <c r="AKU3813" s="0"/>
      <c r="AKV3813" s="0"/>
      <c r="AKW3813" s="0"/>
      <c r="AKX3813" s="0"/>
      <c r="AKY3813" s="0"/>
      <c r="AKZ3813" s="0"/>
      <c r="ALA3813" s="0"/>
      <c r="ALB3813" s="0"/>
      <c r="ALC3813" s="0"/>
      <c r="ALD3813" s="0"/>
      <c r="ALE3813" s="0"/>
      <c r="ALF3813" s="0"/>
      <c r="ALG3813" s="0"/>
      <c r="ALH3813" s="0"/>
      <c r="ALI3813" s="0"/>
      <c r="ALJ3813" s="0"/>
      <c r="ALK3813" s="0"/>
      <c r="ALL3813" s="0"/>
      <c r="ALM3813" s="0"/>
      <c r="ALN3813" s="0"/>
      <c r="ALO3813" s="0"/>
      <c r="ALP3813" s="0"/>
      <c r="ALQ3813" s="0"/>
      <c r="ALR3813" s="0"/>
      <c r="ALS3813" s="0"/>
      <c r="ALT3813" s="0"/>
      <c r="ALU3813" s="0"/>
      <c r="ALV3813" s="0"/>
      <c r="ALW3813" s="0"/>
      <c r="ALX3813" s="0"/>
      <c r="ALY3813" s="0"/>
      <c r="ALZ3813" s="0"/>
      <c r="AMA3813" s="0"/>
      <c r="AMB3813" s="0"/>
      <c r="AMC3813" s="0"/>
      <c r="AMD3813" s="0"/>
      <c r="AME3813" s="0"/>
      <c r="AMF3813" s="0"/>
      <c r="AMG3813" s="0"/>
      <c r="AMH3813" s="0"/>
      <c r="AMI3813" s="0"/>
    </row>
    <row r="3814" customFormat="false" ht="12.75" hidden="false" customHeight="false" outlineLevel="0" collapsed="false">
      <c r="I3814" s="3"/>
      <c r="BM3814" s="0"/>
      <c r="BN3814" s="0"/>
      <c r="BO3814" s="0"/>
      <c r="BP3814" s="0"/>
      <c r="BQ3814" s="0"/>
      <c r="BR3814" s="0"/>
      <c r="BS3814" s="0"/>
      <c r="BT3814" s="0"/>
      <c r="BU3814" s="0"/>
      <c r="BV3814" s="0"/>
      <c r="BW3814" s="0"/>
      <c r="BX3814" s="0"/>
      <c r="BY3814" s="0"/>
      <c r="BZ3814" s="0"/>
      <c r="CA3814" s="0"/>
      <c r="CB3814" s="0"/>
      <c r="CC3814" s="0"/>
      <c r="CD3814" s="0"/>
      <c r="CE3814" s="0"/>
      <c r="CF3814" s="0"/>
      <c r="CG3814" s="0"/>
      <c r="CH3814" s="0"/>
      <c r="CI3814" s="0"/>
      <c r="CJ3814" s="0"/>
      <c r="CK3814" s="0"/>
      <c r="CL3814" s="0"/>
      <c r="CM3814" s="0"/>
      <c r="CN3814" s="0"/>
      <c r="CO3814" s="0"/>
      <c r="CP3814" s="0"/>
      <c r="CQ3814" s="0"/>
      <c r="CR3814" s="0"/>
      <c r="CS3814" s="0"/>
      <c r="CT3814" s="0"/>
      <c r="CU3814" s="0"/>
      <c r="CV3814" s="0"/>
      <c r="CW3814" s="0"/>
      <c r="CX3814" s="0"/>
      <c r="CY3814" s="0"/>
      <c r="CZ3814" s="0"/>
      <c r="DA3814" s="0"/>
      <c r="DB3814" s="0"/>
      <c r="DC3814" s="0"/>
      <c r="DD3814" s="0"/>
      <c r="DE3814" s="0"/>
      <c r="DF3814" s="0"/>
      <c r="DG3814" s="0"/>
      <c r="DH3814" s="0"/>
      <c r="DI3814" s="0"/>
      <c r="DJ3814" s="0"/>
      <c r="DK3814" s="0"/>
      <c r="DL3814" s="0"/>
      <c r="DM3814" s="0"/>
      <c r="DN3814" s="0"/>
      <c r="DO3814" s="0"/>
      <c r="DP3814" s="0"/>
      <c r="DQ3814" s="0"/>
      <c r="DR3814" s="0"/>
      <c r="DS3814" s="0"/>
      <c r="DT3814" s="0"/>
      <c r="DU3814" s="0"/>
      <c r="DV3814" s="0"/>
      <c r="DW3814" s="0"/>
      <c r="DX3814" s="0"/>
      <c r="DY3814" s="0"/>
      <c r="DZ3814" s="0"/>
      <c r="EA3814" s="0"/>
      <c r="EB3814" s="0"/>
      <c r="EC3814" s="0"/>
      <c r="ED3814" s="0"/>
      <c r="EE3814" s="0"/>
      <c r="EF3814" s="0"/>
      <c r="EG3814" s="0"/>
      <c r="EH3814" s="0"/>
      <c r="EI3814" s="0"/>
      <c r="EJ3814" s="0"/>
      <c r="EK3814" s="0"/>
      <c r="EL3814" s="0"/>
      <c r="EM3814" s="0"/>
      <c r="EN3814" s="0"/>
      <c r="EO3814" s="0"/>
      <c r="EP3814" s="0"/>
      <c r="EQ3814" s="0"/>
      <c r="ER3814" s="0"/>
      <c r="ES3814" s="0"/>
      <c r="ET3814" s="0"/>
      <c r="EU3814" s="0"/>
      <c r="EV3814" s="0"/>
      <c r="EW3814" s="0"/>
      <c r="EX3814" s="0"/>
      <c r="EY3814" s="0"/>
      <c r="EZ3814" s="0"/>
      <c r="FA3814" s="0"/>
      <c r="FB3814" s="0"/>
      <c r="FC3814" s="0"/>
      <c r="FD3814" s="0"/>
      <c r="FE3814" s="0"/>
      <c r="FF3814" s="0"/>
      <c r="FG3814" s="0"/>
      <c r="FH3814" s="0"/>
      <c r="FI3814" s="0"/>
      <c r="FJ3814" s="0"/>
      <c r="FK3814" s="0"/>
      <c r="FL3814" s="0"/>
      <c r="FM3814" s="0"/>
      <c r="FN3814" s="0"/>
      <c r="FO3814" s="0"/>
      <c r="FP3814" s="0"/>
      <c r="FQ3814" s="0"/>
      <c r="FR3814" s="0"/>
      <c r="FS3814" s="0"/>
      <c r="FT3814" s="0"/>
      <c r="FU3814" s="0"/>
      <c r="FV3814" s="0"/>
      <c r="FW3814" s="0"/>
      <c r="FX3814" s="0"/>
      <c r="FY3814" s="0"/>
      <c r="FZ3814" s="0"/>
      <c r="GA3814" s="0"/>
      <c r="GB3814" s="0"/>
      <c r="GC3814" s="0"/>
      <c r="GD3814" s="0"/>
      <c r="GE3814" s="0"/>
      <c r="GF3814" s="0"/>
      <c r="GG3814" s="0"/>
      <c r="GH3814" s="0"/>
      <c r="GI3814" s="0"/>
      <c r="GJ3814" s="0"/>
      <c r="GK3814" s="0"/>
      <c r="GL3814" s="0"/>
      <c r="GM3814" s="0"/>
      <c r="GN3814" s="0"/>
      <c r="GO3814" s="0"/>
      <c r="GP3814" s="0"/>
      <c r="GQ3814" s="0"/>
      <c r="GR3814" s="0"/>
      <c r="GS3814" s="0"/>
      <c r="GT3814" s="0"/>
      <c r="GU3814" s="0"/>
      <c r="GV3814" s="0"/>
      <c r="GW3814" s="0"/>
      <c r="GX3814" s="0"/>
      <c r="GY3814" s="0"/>
      <c r="GZ3814" s="0"/>
      <c r="HA3814" s="0"/>
      <c r="HB3814" s="0"/>
      <c r="HC3814" s="0"/>
      <c r="HD3814" s="0"/>
      <c r="HE3814" s="0"/>
      <c r="HF3814" s="0"/>
      <c r="HG3814" s="0"/>
      <c r="HH3814" s="0"/>
      <c r="HI3814" s="0"/>
      <c r="HJ3814" s="0"/>
      <c r="HK3814" s="0"/>
      <c r="HL3814" s="0"/>
      <c r="HM3814" s="0"/>
      <c r="HN3814" s="0"/>
      <c r="HO3814" s="0"/>
      <c r="HP3814" s="0"/>
      <c r="HQ3814" s="0"/>
      <c r="HR3814" s="0"/>
      <c r="HS3814" s="0"/>
      <c r="HT3814" s="0"/>
      <c r="HU3814" s="0"/>
      <c r="HV3814" s="0"/>
      <c r="HW3814" s="0"/>
      <c r="HX3814" s="0"/>
      <c r="HY3814" s="0"/>
      <c r="HZ3814" s="0"/>
      <c r="IA3814" s="0"/>
      <c r="IB3814" s="0"/>
      <c r="IC3814" s="0"/>
      <c r="ID3814" s="0"/>
      <c r="IE3814" s="0"/>
      <c r="IF3814" s="0"/>
      <c r="IG3814" s="0"/>
      <c r="IH3814" s="0"/>
      <c r="II3814" s="0"/>
      <c r="IJ3814" s="0"/>
      <c r="IK3814" s="0"/>
      <c r="IL3814" s="0"/>
      <c r="IM3814" s="0"/>
      <c r="IN3814" s="0"/>
      <c r="IO3814" s="0"/>
      <c r="IP3814" s="0"/>
      <c r="IQ3814" s="0"/>
      <c r="IR3814" s="0"/>
      <c r="IS3814" s="0"/>
      <c r="IT3814" s="0"/>
      <c r="IU3814" s="0"/>
      <c r="IV3814" s="0"/>
      <c r="IW3814" s="0"/>
      <c r="IX3814" s="0"/>
      <c r="IY3814" s="0"/>
      <c r="IZ3814" s="0"/>
      <c r="JA3814" s="0"/>
      <c r="JB3814" s="0"/>
      <c r="JC3814" s="0"/>
      <c r="JD3814" s="0"/>
      <c r="JE3814" s="0"/>
      <c r="JF3814" s="0"/>
      <c r="JG3814" s="0"/>
      <c r="JH3814" s="0"/>
      <c r="JI3814" s="0"/>
      <c r="JJ3814" s="0"/>
      <c r="JK3814" s="0"/>
      <c r="JL3814" s="0"/>
      <c r="JM3814" s="0"/>
      <c r="JN3814" s="0"/>
      <c r="JO3814" s="0"/>
      <c r="JP3814" s="0"/>
      <c r="JQ3814" s="0"/>
      <c r="JR3814" s="0"/>
      <c r="JS3814" s="0"/>
      <c r="JT3814" s="0"/>
      <c r="JU3814" s="0"/>
      <c r="JV3814" s="0"/>
      <c r="JW3814" s="0"/>
      <c r="JX3814" s="0"/>
      <c r="JY3814" s="0"/>
      <c r="JZ3814" s="0"/>
      <c r="KA3814" s="0"/>
      <c r="KB3814" s="0"/>
      <c r="KC3814" s="0"/>
      <c r="KD3814" s="0"/>
      <c r="KE3814" s="0"/>
      <c r="KF3814" s="0"/>
      <c r="KG3814" s="0"/>
      <c r="KH3814" s="0"/>
      <c r="KI3814" s="0"/>
      <c r="KJ3814" s="0"/>
      <c r="KK3814" s="0"/>
      <c r="KL3814" s="0"/>
      <c r="KM3814" s="0"/>
      <c r="KN3814" s="0"/>
      <c r="KO3814" s="0"/>
      <c r="KP3814" s="0"/>
      <c r="KQ3814" s="0"/>
      <c r="KR3814" s="0"/>
      <c r="KS3814" s="0"/>
      <c r="KT3814" s="0"/>
      <c r="KU3814" s="0"/>
      <c r="KV3814" s="0"/>
      <c r="KW3814" s="0"/>
      <c r="KX3814" s="0"/>
      <c r="KY3814" s="0"/>
      <c r="KZ3814" s="0"/>
      <c r="LA3814" s="0"/>
      <c r="LB3814" s="0"/>
      <c r="LC3814" s="0"/>
      <c r="LD3814" s="0"/>
      <c r="LE3814" s="0"/>
      <c r="LF3814" s="0"/>
      <c r="LG3814" s="0"/>
      <c r="LH3814" s="0"/>
      <c r="LI3814" s="0"/>
      <c r="LJ3814" s="0"/>
      <c r="LK3814" s="0"/>
      <c r="LL3814" s="0"/>
      <c r="LM3814" s="0"/>
      <c r="LN3814" s="0"/>
      <c r="LO3814" s="0"/>
      <c r="LP3814" s="0"/>
      <c r="LQ3814" s="0"/>
      <c r="LR3814" s="0"/>
      <c r="LS3814" s="0"/>
      <c r="LT3814" s="0"/>
      <c r="LU3814" s="0"/>
      <c r="LV3814" s="0"/>
      <c r="LW3814" s="0"/>
      <c r="LX3814" s="0"/>
      <c r="LY3814" s="0"/>
      <c r="LZ3814" s="0"/>
      <c r="MA3814" s="0"/>
      <c r="MB3814" s="0"/>
      <c r="MC3814" s="0"/>
      <c r="MD3814" s="0"/>
      <c r="ME3814" s="0"/>
      <c r="MF3814" s="0"/>
      <c r="MG3814" s="0"/>
      <c r="MH3814" s="0"/>
      <c r="MI3814" s="0"/>
      <c r="MJ3814" s="0"/>
      <c r="MK3814" s="0"/>
      <c r="ML3814" s="0"/>
      <c r="MM3814" s="0"/>
      <c r="MN3814" s="0"/>
      <c r="MO3814" s="0"/>
      <c r="MP3814" s="0"/>
      <c r="MQ3814" s="0"/>
      <c r="MR3814" s="0"/>
      <c r="MS3814" s="0"/>
      <c r="MT3814" s="0"/>
      <c r="MU3814" s="0"/>
      <c r="MV3814" s="0"/>
      <c r="MW3814" s="0"/>
      <c r="MX3814" s="0"/>
      <c r="MY3814" s="0"/>
      <c r="MZ3814" s="0"/>
      <c r="NA3814" s="0"/>
      <c r="NB3814" s="0"/>
      <c r="NC3814" s="0"/>
      <c r="ND3814" s="0"/>
      <c r="NE3814" s="0"/>
      <c r="NF3814" s="0"/>
      <c r="NG3814" s="0"/>
      <c r="NH3814" s="0"/>
      <c r="NI3814" s="0"/>
      <c r="NJ3814" s="0"/>
      <c r="NK3814" s="0"/>
      <c r="NL3814" s="0"/>
      <c r="NM3814" s="0"/>
      <c r="NN3814" s="0"/>
      <c r="NO3814" s="0"/>
      <c r="NP3814" s="0"/>
      <c r="NQ3814" s="0"/>
      <c r="NR3814" s="0"/>
      <c r="NS3814" s="0"/>
      <c r="NT3814" s="0"/>
      <c r="NU3814" s="0"/>
      <c r="NV3814" s="0"/>
      <c r="NW3814" s="0"/>
      <c r="NX3814" s="0"/>
      <c r="NY3814" s="0"/>
      <c r="NZ3814" s="0"/>
      <c r="OA3814" s="0"/>
      <c r="OB3814" s="0"/>
      <c r="OC3814" s="0"/>
      <c r="OD3814" s="0"/>
      <c r="OE3814" s="0"/>
      <c r="OF3814" s="0"/>
      <c r="OG3814" s="0"/>
      <c r="OH3814" s="0"/>
      <c r="OI3814" s="0"/>
      <c r="OJ3814" s="0"/>
      <c r="OK3814" s="0"/>
      <c r="OL3814" s="0"/>
      <c r="OM3814" s="0"/>
      <c r="ON3814" s="0"/>
      <c r="OO3814" s="0"/>
      <c r="OP3814" s="0"/>
      <c r="OQ3814" s="0"/>
      <c r="OR3814" s="0"/>
      <c r="OS3814" s="0"/>
      <c r="OT3814" s="0"/>
      <c r="OU3814" s="0"/>
      <c r="OV3814" s="0"/>
      <c r="OW3814" s="0"/>
      <c r="OX3814" s="0"/>
      <c r="OY3814" s="0"/>
      <c r="OZ3814" s="0"/>
      <c r="PA3814" s="0"/>
      <c r="PB3814" s="0"/>
      <c r="PC3814" s="0"/>
      <c r="PD3814" s="0"/>
      <c r="PE3814" s="0"/>
      <c r="PF3814" s="0"/>
      <c r="PG3814" s="0"/>
      <c r="PH3814" s="0"/>
      <c r="PI3814" s="0"/>
      <c r="PJ3814" s="0"/>
      <c r="PK3814" s="0"/>
      <c r="PL3814" s="0"/>
      <c r="PM3814" s="0"/>
      <c r="PN3814" s="0"/>
      <c r="PO3814" s="0"/>
      <c r="PP3814" s="0"/>
      <c r="PQ3814" s="0"/>
      <c r="PR3814" s="0"/>
      <c r="PS3814" s="0"/>
      <c r="PT3814" s="0"/>
      <c r="PU3814" s="0"/>
      <c r="PV3814" s="0"/>
      <c r="PW3814" s="0"/>
      <c r="PX3814" s="0"/>
      <c r="PY3814" s="0"/>
      <c r="PZ3814" s="0"/>
      <c r="QA3814" s="0"/>
      <c r="QB3814" s="0"/>
      <c r="QC3814" s="0"/>
      <c r="QD3814" s="0"/>
      <c r="QE3814" s="0"/>
      <c r="QF3814" s="0"/>
      <c r="QG3814" s="0"/>
      <c r="QH3814" s="0"/>
      <c r="QI3814" s="0"/>
      <c r="QJ3814" s="0"/>
      <c r="QK3814" s="0"/>
      <c r="QL3814" s="0"/>
      <c r="QM3814" s="0"/>
      <c r="QN3814" s="0"/>
      <c r="QO3814" s="0"/>
      <c r="QP3814" s="0"/>
      <c r="QQ3814" s="0"/>
      <c r="QR3814" s="0"/>
      <c r="QS3814" s="0"/>
      <c r="QT3814" s="0"/>
      <c r="QU3814" s="0"/>
      <c r="QV3814" s="0"/>
      <c r="QW3814" s="0"/>
      <c r="QX3814" s="0"/>
      <c r="QY3814" s="0"/>
      <c r="QZ3814" s="0"/>
      <c r="RA3814" s="0"/>
      <c r="RB3814" s="0"/>
      <c r="RC3814" s="0"/>
      <c r="RD3814" s="0"/>
      <c r="RE3814" s="0"/>
      <c r="RF3814" s="0"/>
      <c r="RG3814" s="0"/>
      <c r="RH3814" s="0"/>
      <c r="RI3814" s="0"/>
      <c r="RJ3814" s="0"/>
      <c r="RK3814" s="0"/>
      <c r="RL3814" s="0"/>
      <c r="RM3814" s="0"/>
      <c r="RN3814" s="0"/>
      <c r="RO3814" s="0"/>
      <c r="RP3814" s="0"/>
      <c r="RQ3814" s="0"/>
      <c r="RR3814" s="0"/>
      <c r="RS3814" s="0"/>
      <c r="RT3814" s="0"/>
      <c r="RU3814" s="0"/>
      <c r="RV3814" s="0"/>
      <c r="RW3814" s="0"/>
      <c r="RX3814" s="0"/>
      <c r="RY3814" s="0"/>
      <c r="RZ3814" s="0"/>
      <c r="SA3814" s="0"/>
      <c r="SB3814" s="0"/>
      <c r="SC3814" s="0"/>
      <c r="SD3814" s="0"/>
      <c r="SE3814" s="0"/>
      <c r="SF3814" s="0"/>
      <c r="SG3814" s="0"/>
      <c r="SH3814" s="0"/>
      <c r="SI3814" s="0"/>
      <c r="SJ3814" s="0"/>
      <c r="SK3814" s="0"/>
      <c r="SL3814" s="0"/>
      <c r="SM3814" s="0"/>
      <c r="SN3814" s="0"/>
      <c r="SO3814" s="0"/>
      <c r="SP3814" s="0"/>
      <c r="SQ3814" s="0"/>
      <c r="SR3814" s="0"/>
      <c r="SS3814" s="0"/>
      <c r="ST3814" s="0"/>
      <c r="SU3814" s="0"/>
      <c r="SV3814" s="0"/>
      <c r="SW3814" s="0"/>
      <c r="SX3814" s="0"/>
      <c r="SY3814" s="0"/>
      <c r="SZ3814" s="0"/>
      <c r="TA3814" s="0"/>
      <c r="TB3814" s="0"/>
      <c r="TC3814" s="0"/>
      <c r="TD3814" s="0"/>
      <c r="TE3814" s="0"/>
      <c r="TF3814" s="0"/>
      <c r="TG3814" s="0"/>
      <c r="TH3814" s="0"/>
      <c r="TI3814" s="0"/>
      <c r="TJ3814" s="0"/>
      <c r="TK3814" s="0"/>
      <c r="TL3814" s="0"/>
      <c r="TM3814" s="0"/>
      <c r="TN3814" s="0"/>
      <c r="TO3814" s="0"/>
      <c r="TP3814" s="0"/>
      <c r="TQ3814" s="0"/>
      <c r="TR3814" s="0"/>
      <c r="TS3814" s="0"/>
      <c r="TT3814" s="0"/>
      <c r="TU3814" s="0"/>
      <c r="TV3814" s="0"/>
      <c r="TW3814" s="0"/>
      <c r="TX3814" s="0"/>
      <c r="TY3814" s="0"/>
      <c r="TZ3814" s="0"/>
      <c r="UA3814" s="0"/>
      <c r="UB3814" s="0"/>
      <c r="UC3814" s="0"/>
      <c r="UD3814" s="0"/>
      <c r="UE3814" s="0"/>
      <c r="UF3814" s="0"/>
      <c r="UG3814" s="0"/>
      <c r="UH3814" s="0"/>
      <c r="UI3814" s="0"/>
      <c r="UJ3814" s="0"/>
      <c r="UK3814" s="0"/>
      <c r="UL3814" s="0"/>
      <c r="UM3814" s="0"/>
      <c r="UN3814" s="0"/>
      <c r="UO3814" s="0"/>
      <c r="UP3814" s="0"/>
      <c r="UQ3814" s="0"/>
      <c r="UR3814" s="0"/>
      <c r="US3814" s="0"/>
      <c r="UT3814" s="0"/>
      <c r="UU3814" s="0"/>
      <c r="UV3814" s="0"/>
      <c r="UW3814" s="0"/>
      <c r="UX3814" s="0"/>
      <c r="UY3814" s="0"/>
      <c r="UZ3814" s="0"/>
      <c r="VA3814" s="0"/>
      <c r="VB3814" s="0"/>
      <c r="VC3814" s="0"/>
      <c r="VD3814" s="0"/>
      <c r="VE3814" s="0"/>
      <c r="VF3814" s="0"/>
      <c r="VG3814" s="0"/>
      <c r="VH3814" s="0"/>
      <c r="VI3814" s="0"/>
      <c r="VJ3814" s="0"/>
      <c r="VK3814" s="0"/>
      <c r="VL3814" s="0"/>
      <c r="VM3814" s="0"/>
      <c r="VN3814" s="0"/>
      <c r="VO3814" s="0"/>
      <c r="VP3814" s="0"/>
      <c r="VQ3814" s="0"/>
      <c r="VR3814" s="0"/>
      <c r="VS3814" s="0"/>
      <c r="VT3814" s="0"/>
      <c r="VU3814" s="0"/>
      <c r="VV3814" s="0"/>
      <c r="VW3814" s="0"/>
      <c r="VX3814" s="0"/>
      <c r="VY3814" s="0"/>
      <c r="VZ3814" s="0"/>
      <c r="WA3814" s="0"/>
      <c r="WB3814" s="0"/>
      <c r="WC3814" s="0"/>
      <c r="WD3814" s="0"/>
      <c r="WE3814" s="0"/>
      <c r="WF3814" s="0"/>
      <c r="WG3814" s="0"/>
      <c r="WH3814" s="0"/>
      <c r="WI3814" s="0"/>
      <c r="WJ3814" s="0"/>
      <c r="WK3814" s="0"/>
      <c r="WL3814" s="0"/>
      <c r="WM3814" s="0"/>
      <c r="WN3814" s="0"/>
      <c r="WO3814" s="0"/>
      <c r="WP3814" s="0"/>
      <c r="WQ3814" s="0"/>
      <c r="WR3814" s="0"/>
      <c r="WS3814" s="0"/>
      <c r="WT3814" s="0"/>
      <c r="WU3814" s="0"/>
      <c r="WV3814" s="0"/>
      <c r="WW3814" s="0"/>
      <c r="WX3814" s="0"/>
      <c r="WY3814" s="0"/>
      <c r="WZ3814" s="0"/>
      <c r="XA3814" s="0"/>
      <c r="XB3814" s="0"/>
      <c r="XC3814" s="0"/>
      <c r="XD3814" s="0"/>
      <c r="XE3814" s="0"/>
      <c r="XF3814" s="0"/>
      <c r="XG3814" s="0"/>
      <c r="XH3814" s="0"/>
      <c r="XI3814" s="0"/>
      <c r="XJ3814" s="0"/>
      <c r="XK3814" s="0"/>
      <c r="XL3814" s="0"/>
      <c r="XM3814" s="0"/>
      <c r="XN3814" s="0"/>
      <c r="XO3814" s="0"/>
      <c r="XP3814" s="0"/>
      <c r="XQ3814" s="0"/>
      <c r="XR3814" s="0"/>
      <c r="XS3814" s="0"/>
      <c r="XT3814" s="0"/>
      <c r="XU3814" s="0"/>
      <c r="XV3814" s="0"/>
      <c r="XW3814" s="0"/>
      <c r="XX3814" s="0"/>
      <c r="XY3814" s="0"/>
      <c r="XZ3814" s="0"/>
      <c r="YA3814" s="0"/>
      <c r="YB3814" s="0"/>
      <c r="YC3814" s="0"/>
      <c r="YD3814" s="0"/>
      <c r="YE3814" s="0"/>
      <c r="YF3814" s="0"/>
      <c r="YG3814" s="0"/>
      <c r="YH3814" s="0"/>
      <c r="YI3814" s="0"/>
      <c r="YJ3814" s="0"/>
      <c r="YK3814" s="0"/>
      <c r="YL3814" s="0"/>
      <c r="YM3814" s="0"/>
      <c r="YN3814" s="0"/>
      <c r="YO3814" s="0"/>
      <c r="YP3814" s="0"/>
      <c r="YQ3814" s="0"/>
      <c r="YR3814" s="0"/>
      <c r="YS3814" s="0"/>
      <c r="YT3814" s="0"/>
      <c r="YU3814" s="0"/>
      <c r="YV3814" s="0"/>
      <c r="YW3814" s="0"/>
      <c r="YX3814" s="0"/>
      <c r="YY3814" s="0"/>
      <c r="YZ3814" s="0"/>
      <c r="ZA3814" s="0"/>
      <c r="ZB3814" s="0"/>
      <c r="ZC3814" s="0"/>
      <c r="ZD3814" s="0"/>
      <c r="ZE3814" s="0"/>
      <c r="ZF3814" s="0"/>
      <c r="ZG3814" s="0"/>
      <c r="ZH3814" s="0"/>
      <c r="ZI3814" s="0"/>
      <c r="ZJ3814" s="0"/>
      <c r="ZK3814" s="0"/>
      <c r="ZL3814" s="0"/>
      <c r="ZM3814" s="0"/>
      <c r="ZN3814" s="0"/>
      <c r="ZO3814" s="0"/>
      <c r="ZP3814" s="0"/>
      <c r="ZQ3814" s="0"/>
      <c r="ZR3814" s="0"/>
      <c r="ZS3814" s="0"/>
      <c r="ZT3814" s="0"/>
      <c r="ZU3814" s="0"/>
      <c r="ZV3814" s="0"/>
      <c r="ZW3814" s="0"/>
      <c r="ZX3814" s="0"/>
      <c r="ZY3814" s="0"/>
      <c r="ZZ3814" s="0"/>
      <c r="AAA3814" s="0"/>
      <c r="AAB3814" s="0"/>
      <c r="AAC3814" s="0"/>
      <c r="AAD3814" s="0"/>
      <c r="AAE3814" s="0"/>
      <c r="AAF3814" s="0"/>
      <c r="AAG3814" s="0"/>
      <c r="AAH3814" s="0"/>
      <c r="AAI3814" s="0"/>
      <c r="AAJ3814" s="0"/>
      <c r="AAK3814" s="0"/>
      <c r="AAL3814" s="0"/>
      <c r="AAM3814" s="0"/>
      <c r="AAN3814" s="0"/>
      <c r="AAO3814" s="0"/>
      <c r="AAP3814" s="0"/>
      <c r="AAQ3814" s="0"/>
      <c r="AAR3814" s="0"/>
      <c r="AAS3814" s="0"/>
      <c r="AAT3814" s="0"/>
      <c r="AAU3814" s="0"/>
      <c r="AAV3814" s="0"/>
      <c r="AAW3814" s="0"/>
      <c r="AAX3814" s="0"/>
      <c r="AAY3814" s="0"/>
      <c r="AAZ3814" s="0"/>
      <c r="ABA3814" s="0"/>
      <c r="ABB3814" s="0"/>
      <c r="ABC3814" s="0"/>
      <c r="ABD3814" s="0"/>
      <c r="ABE3814" s="0"/>
      <c r="ABF3814" s="0"/>
      <c r="ABG3814" s="0"/>
      <c r="ABH3814" s="0"/>
      <c r="ABI3814" s="0"/>
      <c r="ABJ3814" s="0"/>
      <c r="ABK3814" s="0"/>
      <c r="ABL3814" s="0"/>
      <c r="ABM3814" s="0"/>
      <c r="ABN3814" s="0"/>
      <c r="ABO3814" s="0"/>
      <c r="ABP3814" s="0"/>
      <c r="ABQ3814" s="0"/>
      <c r="ABR3814" s="0"/>
      <c r="ABS3814" s="0"/>
      <c r="ABT3814" s="0"/>
      <c r="ABU3814" s="0"/>
      <c r="ABV3814" s="0"/>
      <c r="ABW3814" s="0"/>
      <c r="ABX3814" s="0"/>
      <c r="ABY3814" s="0"/>
      <c r="ABZ3814" s="0"/>
      <c r="ACA3814" s="0"/>
      <c r="ACB3814" s="0"/>
      <c r="ACC3814" s="0"/>
      <c r="ACD3814" s="0"/>
      <c r="ACE3814" s="0"/>
      <c r="ACF3814" s="0"/>
      <c r="ACG3814" s="0"/>
      <c r="ACH3814" s="0"/>
      <c r="ACI3814" s="0"/>
      <c r="ACJ3814" s="0"/>
      <c r="ACK3814" s="0"/>
      <c r="ACL3814" s="0"/>
      <c r="ACM3814" s="0"/>
      <c r="ACN3814" s="0"/>
      <c r="ACO3814" s="0"/>
      <c r="ACP3814" s="0"/>
      <c r="ACQ3814" s="0"/>
      <c r="ACR3814" s="0"/>
      <c r="ACS3814" s="0"/>
      <c r="ACT3814" s="0"/>
      <c r="ACU3814" s="0"/>
      <c r="ACV3814" s="0"/>
      <c r="ACW3814" s="0"/>
      <c r="ACX3814" s="0"/>
      <c r="ACY3814" s="0"/>
      <c r="ACZ3814" s="0"/>
      <c r="ADA3814" s="0"/>
      <c r="ADB3814" s="0"/>
      <c r="ADC3814" s="0"/>
      <c r="ADD3814" s="0"/>
      <c r="ADE3814" s="0"/>
      <c r="ADF3814" s="0"/>
      <c r="ADG3814" s="0"/>
      <c r="ADH3814" s="0"/>
      <c r="ADI3814" s="0"/>
      <c r="ADJ3814" s="0"/>
      <c r="ADK3814" s="0"/>
      <c r="ADL3814" s="0"/>
      <c r="ADM3814" s="0"/>
      <c r="ADN3814" s="0"/>
      <c r="ADO3814" s="0"/>
      <c r="ADP3814" s="0"/>
      <c r="ADQ3814" s="0"/>
      <c r="ADR3814" s="0"/>
      <c r="ADS3814" s="0"/>
      <c r="ADT3814" s="0"/>
      <c r="ADU3814" s="0"/>
      <c r="ADV3814" s="0"/>
      <c r="ADW3814" s="0"/>
      <c r="ADX3814" s="0"/>
      <c r="ADY3814" s="0"/>
      <c r="ADZ3814" s="0"/>
      <c r="AEA3814" s="0"/>
      <c r="AEB3814" s="0"/>
      <c r="AEC3814" s="0"/>
      <c r="AED3814" s="0"/>
      <c r="AEE3814" s="0"/>
      <c r="AEF3814" s="0"/>
      <c r="AEG3814" s="0"/>
      <c r="AEH3814" s="0"/>
      <c r="AEI3814" s="0"/>
      <c r="AEJ3814" s="0"/>
      <c r="AEK3814" s="0"/>
      <c r="AEL3814" s="0"/>
      <c r="AEM3814" s="0"/>
      <c r="AEN3814" s="0"/>
      <c r="AEO3814" s="0"/>
      <c r="AEP3814" s="0"/>
      <c r="AEQ3814" s="0"/>
      <c r="AER3814" s="0"/>
      <c r="AES3814" s="0"/>
      <c r="AET3814" s="0"/>
      <c r="AEU3814" s="0"/>
      <c r="AEV3814" s="0"/>
      <c r="AEW3814" s="0"/>
      <c r="AEX3814" s="0"/>
      <c r="AEY3814" s="0"/>
      <c r="AEZ3814" s="0"/>
      <c r="AFA3814" s="0"/>
      <c r="AFB3814" s="0"/>
      <c r="AFC3814" s="0"/>
      <c r="AFD3814" s="0"/>
      <c r="AFE3814" s="0"/>
      <c r="AFF3814" s="0"/>
      <c r="AFG3814" s="0"/>
      <c r="AFH3814" s="0"/>
      <c r="AFI3814" s="0"/>
      <c r="AFJ3814" s="0"/>
      <c r="AFK3814" s="0"/>
      <c r="AFL3814" s="0"/>
      <c r="AFM3814" s="0"/>
      <c r="AFN3814" s="0"/>
      <c r="AFO3814" s="0"/>
      <c r="AFP3814" s="0"/>
      <c r="AFQ3814" s="0"/>
      <c r="AFR3814" s="0"/>
      <c r="AFS3814" s="0"/>
      <c r="AFT3814" s="0"/>
      <c r="AFU3814" s="0"/>
      <c r="AFV3814" s="0"/>
      <c r="AFW3814" s="0"/>
      <c r="AFX3814" s="0"/>
      <c r="AFY3814" s="0"/>
      <c r="AFZ3814" s="0"/>
      <c r="AGA3814" s="0"/>
      <c r="AGB3814" s="0"/>
      <c r="AGC3814" s="0"/>
      <c r="AGD3814" s="0"/>
      <c r="AGE3814" s="0"/>
      <c r="AGF3814" s="0"/>
      <c r="AGG3814" s="0"/>
      <c r="AGH3814" s="0"/>
      <c r="AGI3814" s="0"/>
      <c r="AGJ3814" s="0"/>
      <c r="AGK3814" s="0"/>
      <c r="AGL3814" s="0"/>
      <c r="AGM3814" s="0"/>
      <c r="AGN3814" s="0"/>
      <c r="AGO3814" s="0"/>
      <c r="AGP3814" s="0"/>
      <c r="AGQ3814" s="0"/>
      <c r="AGR3814" s="0"/>
      <c r="AGS3814" s="0"/>
      <c r="AGT3814" s="0"/>
      <c r="AGU3814" s="0"/>
      <c r="AGV3814" s="0"/>
      <c r="AGW3814" s="0"/>
      <c r="AGX3814" s="0"/>
      <c r="AGY3814" s="0"/>
      <c r="AGZ3814" s="0"/>
      <c r="AHA3814" s="0"/>
      <c r="AHB3814" s="0"/>
      <c r="AHC3814" s="0"/>
      <c r="AHD3814" s="0"/>
      <c r="AHE3814" s="0"/>
      <c r="AHF3814" s="0"/>
      <c r="AHG3814" s="0"/>
      <c r="AHH3814" s="0"/>
      <c r="AHI3814" s="0"/>
      <c r="AHJ3814" s="0"/>
      <c r="AHK3814" s="0"/>
      <c r="AHL3814" s="0"/>
      <c r="AHM3814" s="0"/>
      <c r="AHN3814" s="0"/>
      <c r="AHO3814" s="0"/>
      <c r="AHP3814" s="0"/>
      <c r="AHQ3814" s="0"/>
      <c r="AHR3814" s="0"/>
      <c r="AHS3814" s="0"/>
      <c r="AHT3814" s="0"/>
      <c r="AHU3814" s="0"/>
      <c r="AHV3814" s="0"/>
      <c r="AHW3814" s="0"/>
      <c r="AHX3814" s="0"/>
      <c r="AHY3814" s="0"/>
      <c r="AHZ3814" s="0"/>
      <c r="AIA3814" s="0"/>
      <c r="AIB3814" s="0"/>
      <c r="AIC3814" s="0"/>
      <c r="AID3814" s="0"/>
      <c r="AIE3814" s="0"/>
      <c r="AIF3814" s="0"/>
      <c r="AIG3814" s="0"/>
      <c r="AIH3814" s="0"/>
      <c r="AII3814" s="0"/>
      <c r="AIJ3814" s="0"/>
      <c r="AIK3814" s="0"/>
      <c r="AIL3814" s="0"/>
      <c r="AIM3814" s="0"/>
      <c r="AIN3814" s="0"/>
      <c r="AIO3814" s="0"/>
      <c r="AIP3814" s="0"/>
      <c r="AIQ3814" s="0"/>
      <c r="AIR3814" s="0"/>
      <c r="AIS3814" s="0"/>
      <c r="AIT3814" s="0"/>
      <c r="AIU3814" s="0"/>
      <c r="AIV3814" s="0"/>
      <c r="AIW3814" s="0"/>
      <c r="AIX3814" s="0"/>
      <c r="AIY3814" s="0"/>
      <c r="AIZ3814" s="0"/>
      <c r="AJA3814" s="0"/>
      <c r="AJB3814" s="0"/>
      <c r="AJC3814" s="0"/>
      <c r="AJD3814" s="0"/>
      <c r="AJE3814" s="0"/>
      <c r="AJF3814" s="0"/>
      <c r="AJG3814" s="0"/>
      <c r="AJH3814" s="0"/>
      <c r="AJI3814" s="0"/>
      <c r="AJJ3814" s="0"/>
      <c r="AJK3814" s="0"/>
      <c r="AJL3814" s="0"/>
      <c r="AJM3814" s="0"/>
      <c r="AJN3814" s="0"/>
      <c r="AJO3814" s="0"/>
      <c r="AJP3814" s="0"/>
      <c r="AJQ3814" s="0"/>
      <c r="AJR3814" s="0"/>
      <c r="AJS3814" s="0"/>
      <c r="AJT3814" s="0"/>
      <c r="AJU3814" s="0"/>
      <c r="AJV3814" s="0"/>
      <c r="AJW3814" s="0"/>
      <c r="AJX3814" s="0"/>
      <c r="AJY3814" s="0"/>
      <c r="AJZ3814" s="0"/>
      <c r="AKA3814" s="0"/>
      <c r="AKB3814" s="0"/>
      <c r="AKC3814" s="0"/>
      <c r="AKD3814" s="0"/>
      <c r="AKE3814" s="0"/>
      <c r="AKF3814" s="0"/>
      <c r="AKG3814" s="0"/>
      <c r="AKH3814" s="0"/>
      <c r="AKI3814" s="0"/>
      <c r="AKJ3814" s="0"/>
      <c r="AKK3814" s="0"/>
      <c r="AKL3814" s="0"/>
      <c r="AKM3814" s="0"/>
      <c r="AKN3814" s="0"/>
      <c r="AKO3814" s="0"/>
      <c r="AKP3814" s="0"/>
      <c r="AKQ3814" s="0"/>
      <c r="AKR3814" s="0"/>
      <c r="AKS3814" s="0"/>
      <c r="AKT3814" s="0"/>
      <c r="AKU3814" s="0"/>
      <c r="AKV3814" s="0"/>
      <c r="AKW3814" s="0"/>
      <c r="AKX3814" s="0"/>
      <c r="AKY3814" s="0"/>
      <c r="AKZ3814" s="0"/>
      <c r="ALA3814" s="0"/>
      <c r="ALB3814" s="0"/>
      <c r="ALC3814" s="0"/>
      <c r="ALD3814" s="0"/>
      <c r="ALE3814" s="0"/>
      <c r="ALF3814" s="0"/>
      <c r="ALG3814" s="0"/>
      <c r="ALH3814" s="0"/>
      <c r="ALI3814" s="0"/>
      <c r="ALJ3814" s="0"/>
      <c r="ALK3814" s="0"/>
      <c r="ALL3814" s="0"/>
      <c r="ALM3814" s="0"/>
      <c r="ALN3814" s="0"/>
      <c r="ALO3814" s="0"/>
      <c r="ALP3814" s="0"/>
      <c r="ALQ3814" s="0"/>
      <c r="ALR3814" s="0"/>
      <c r="ALS3814" s="0"/>
      <c r="ALT3814" s="0"/>
      <c r="ALU3814" s="0"/>
      <c r="ALV3814" s="0"/>
      <c r="ALW3814" s="0"/>
      <c r="ALX3814" s="0"/>
      <c r="ALY3814" s="0"/>
      <c r="ALZ3814" s="0"/>
      <c r="AMA3814" s="0"/>
      <c r="AMB3814" s="0"/>
      <c r="AMC3814" s="0"/>
      <c r="AMD3814" s="0"/>
      <c r="AME3814" s="0"/>
      <c r="AMF3814" s="0"/>
      <c r="AMG3814" s="0"/>
      <c r="AMH3814" s="0"/>
      <c r="AMI3814" s="0"/>
    </row>
    <row r="3815" customFormat="false" ht="17.35" hidden="false" customHeight="false" outlineLevel="0" collapsed="false">
      <c r="C3815" s="15" t="s">
        <v>4004</v>
      </c>
      <c r="D3815" s="45" t="s">
        <v>1</v>
      </c>
      <c r="I3815" s="3"/>
    </row>
    <row r="3816" customFormat="false" ht="12.75" hidden="false" customHeight="false" outlineLevel="0" collapsed="false">
      <c r="A3816" s="1" t="s">
        <v>4005</v>
      </c>
      <c r="C3816" s="27" t="s">
        <v>4006</v>
      </c>
      <c r="D3816" s="27" t="s">
        <v>589</v>
      </c>
      <c r="E3816" s="27"/>
      <c r="F3816" s="31"/>
      <c r="G3816" s="27"/>
      <c r="H3816" s="30" t="s">
        <v>61</v>
      </c>
      <c r="I3816" s="31" t="n">
        <v>3.99</v>
      </c>
      <c r="J3816" s="30" t="s">
        <v>3988</v>
      </c>
    </row>
    <row r="3817" customFormat="false" ht="12.75" hidden="false" customHeight="false" outlineLevel="0" collapsed="false">
      <c r="A3817" s="1" t="s">
        <v>4005</v>
      </c>
      <c r="C3817" s="27" t="s">
        <v>4007</v>
      </c>
      <c r="D3817" s="27" t="s">
        <v>88</v>
      </c>
      <c r="E3817" s="27"/>
      <c r="F3817" s="31"/>
      <c r="G3817" s="27"/>
      <c r="H3817" s="30" t="s">
        <v>61</v>
      </c>
      <c r="I3817" s="31" t="n">
        <v>2.35</v>
      </c>
      <c r="J3817" s="30" t="s">
        <v>3988</v>
      </c>
    </row>
    <row r="3818" customFormat="false" ht="12.75" hidden="false" customHeight="false" outlineLevel="0" collapsed="false">
      <c r="A3818" s="1" t="s">
        <v>4005</v>
      </c>
      <c r="C3818" s="27" t="s">
        <v>4008</v>
      </c>
      <c r="D3818" s="27" t="s">
        <v>16</v>
      </c>
      <c r="E3818" s="27"/>
      <c r="F3818" s="31"/>
      <c r="G3818" s="27"/>
      <c r="H3818" s="30" t="s">
        <v>61</v>
      </c>
      <c r="I3818" s="31" t="n">
        <v>2.99</v>
      </c>
      <c r="J3818" s="30" t="s">
        <v>3988</v>
      </c>
    </row>
    <row r="3819" customFormat="false" ht="12.75" hidden="false" customHeight="false" outlineLevel="0" collapsed="false">
      <c r="A3819" s="1" t="s">
        <v>4005</v>
      </c>
      <c r="C3819" s="27" t="s">
        <v>4009</v>
      </c>
      <c r="D3819" s="27" t="s">
        <v>20</v>
      </c>
      <c r="E3819" s="27"/>
      <c r="F3819" s="31"/>
      <c r="G3819" s="27"/>
      <c r="H3819" s="30" t="s">
        <v>61</v>
      </c>
      <c r="I3819" s="31" t="n">
        <v>2.35</v>
      </c>
      <c r="J3819" s="30" t="s">
        <v>3988</v>
      </c>
    </row>
    <row r="3820" customFormat="false" ht="12.75" hidden="false" customHeight="false" outlineLevel="0" collapsed="false">
      <c r="A3820" s="1" t="s">
        <v>4005</v>
      </c>
      <c r="C3820" s="27" t="s">
        <v>4010</v>
      </c>
      <c r="D3820" s="27" t="s">
        <v>77</v>
      </c>
      <c r="E3820" s="27"/>
      <c r="F3820" s="31"/>
      <c r="G3820" s="27"/>
      <c r="H3820" s="30" t="s">
        <v>61</v>
      </c>
      <c r="I3820" s="31" t="n">
        <v>3.29</v>
      </c>
      <c r="J3820" s="30" t="s">
        <v>3988</v>
      </c>
    </row>
    <row r="3821" customFormat="false" ht="12.75" hidden="false" customHeight="false" outlineLevel="0" collapsed="false">
      <c r="A3821" s="1" t="s">
        <v>133</v>
      </c>
      <c r="C3821" s="27" t="s">
        <v>4011</v>
      </c>
      <c r="D3821" s="27" t="s">
        <v>70</v>
      </c>
      <c r="E3821" s="27"/>
      <c r="F3821" s="31"/>
      <c r="G3821" s="27"/>
      <c r="H3821" s="30" t="s">
        <v>61</v>
      </c>
      <c r="I3821" s="31" t="n">
        <v>2.29</v>
      </c>
      <c r="J3821" s="30" t="s">
        <v>3988</v>
      </c>
    </row>
    <row r="3822" customFormat="false" ht="12.75" hidden="false" customHeight="false" outlineLevel="0" collapsed="false">
      <c r="A3822" s="1" t="s">
        <v>133</v>
      </c>
      <c r="C3822" s="27" t="s">
        <v>4012</v>
      </c>
      <c r="D3822" s="27" t="s">
        <v>16</v>
      </c>
      <c r="E3822" s="27"/>
      <c r="F3822" s="31"/>
      <c r="G3822" s="27"/>
      <c r="H3822" s="30" t="s">
        <v>61</v>
      </c>
      <c r="I3822" s="31" t="n">
        <v>2.29</v>
      </c>
      <c r="J3822" s="30" t="s">
        <v>3988</v>
      </c>
    </row>
    <row r="3823" customFormat="false" ht="12.75" hidden="false" customHeight="false" outlineLevel="0" collapsed="false">
      <c r="A3823" s="1" t="s">
        <v>133</v>
      </c>
      <c r="C3823" s="27" t="s">
        <v>4013</v>
      </c>
      <c r="D3823" s="27" t="s">
        <v>24</v>
      </c>
      <c r="E3823" s="27"/>
      <c r="F3823" s="31"/>
      <c r="G3823" s="27"/>
      <c r="H3823" s="30" t="s">
        <v>61</v>
      </c>
      <c r="I3823" s="31" t="n">
        <v>2.29</v>
      </c>
      <c r="J3823" s="30" t="s">
        <v>3988</v>
      </c>
    </row>
    <row r="3824" customFormat="false" ht="12.75" hidden="false" customHeight="false" outlineLevel="0" collapsed="false">
      <c r="A3824" s="1" t="s">
        <v>133</v>
      </c>
      <c r="C3824" s="27" t="s">
        <v>4014</v>
      </c>
      <c r="D3824" s="27" t="s">
        <v>20</v>
      </c>
      <c r="E3824" s="27"/>
      <c r="F3824" s="31"/>
      <c r="G3824" s="27"/>
      <c r="H3824" s="30" t="s">
        <v>61</v>
      </c>
      <c r="I3824" s="31" t="n">
        <v>2.29</v>
      </c>
      <c r="J3824" s="30" t="s">
        <v>3988</v>
      </c>
    </row>
    <row r="3825" customFormat="false" ht="12.75" hidden="false" customHeight="false" outlineLevel="0" collapsed="false">
      <c r="A3825" s="1" t="s">
        <v>133</v>
      </c>
      <c r="C3825" s="27" t="s">
        <v>4015</v>
      </c>
      <c r="D3825" s="27" t="s">
        <v>13</v>
      </c>
      <c r="E3825" s="27"/>
      <c r="F3825" s="31"/>
      <c r="G3825" s="27"/>
      <c r="H3825" s="30" t="s">
        <v>61</v>
      </c>
      <c r="I3825" s="31" t="n">
        <v>4.49</v>
      </c>
      <c r="J3825" s="30" t="s">
        <v>3988</v>
      </c>
    </row>
    <row r="3826" customFormat="false" ht="12.75" hidden="false" customHeight="false" outlineLevel="0" collapsed="false">
      <c r="A3826" s="1" t="s">
        <v>133</v>
      </c>
      <c r="C3826" s="27" t="s">
        <v>4016</v>
      </c>
      <c r="D3826" s="27" t="s">
        <v>51</v>
      </c>
      <c r="E3826" s="27"/>
      <c r="F3826" s="31"/>
      <c r="G3826" s="27"/>
      <c r="H3826" s="30" t="s">
        <v>61</v>
      </c>
      <c r="I3826" s="31" t="n">
        <v>2.29</v>
      </c>
      <c r="J3826" s="30" t="s">
        <v>3988</v>
      </c>
    </row>
    <row r="3827" customFormat="false" ht="12.75" hidden="false" customHeight="false" outlineLevel="0" collapsed="false">
      <c r="A3827" s="1" t="s">
        <v>133</v>
      </c>
      <c r="C3827" s="27" t="s">
        <v>4017</v>
      </c>
      <c r="D3827" s="27" t="s">
        <v>13</v>
      </c>
      <c r="E3827" s="27"/>
      <c r="F3827" s="31"/>
      <c r="G3827" s="27"/>
      <c r="H3827" s="30" t="s">
        <v>61</v>
      </c>
      <c r="I3827" s="31" t="n">
        <v>5.79</v>
      </c>
      <c r="J3827" s="30" t="s">
        <v>3988</v>
      </c>
    </row>
    <row r="3828" customFormat="false" ht="12.75" hidden="false" customHeight="false" outlineLevel="0" collapsed="false">
      <c r="A3828" s="1" t="s">
        <v>133</v>
      </c>
      <c r="C3828" s="27" t="s">
        <v>4018</v>
      </c>
      <c r="D3828" s="27" t="s">
        <v>583</v>
      </c>
      <c r="E3828" s="27"/>
      <c r="F3828" s="31"/>
      <c r="G3828" s="27"/>
      <c r="H3828" s="30" t="s">
        <v>61</v>
      </c>
      <c r="I3828" s="31" t="n">
        <v>1.49</v>
      </c>
      <c r="J3828" s="30" t="s">
        <v>3988</v>
      </c>
    </row>
    <row r="3829" customFormat="false" ht="12.75" hidden="false" customHeight="false" outlineLevel="0" collapsed="false">
      <c r="A3829" s="1" t="s">
        <v>133</v>
      </c>
      <c r="C3829" s="27" t="s">
        <v>4019</v>
      </c>
      <c r="D3829" s="27" t="s">
        <v>390</v>
      </c>
      <c r="E3829" s="27"/>
      <c r="F3829" s="31"/>
      <c r="G3829" s="27"/>
      <c r="H3829" s="30" t="s">
        <v>61</v>
      </c>
      <c r="I3829" s="31" t="n">
        <v>2.29</v>
      </c>
      <c r="J3829" s="30" t="s">
        <v>3988</v>
      </c>
    </row>
    <row r="3831" customFormat="false" ht="17.35" hidden="false" customHeight="false" outlineLevel="0" collapsed="false">
      <c r="C3831" s="15" t="s">
        <v>4020</v>
      </c>
      <c r="D3831" s="45" t="s">
        <v>1</v>
      </c>
      <c r="I3831" s="3"/>
    </row>
    <row r="3832" customFormat="false" ht="12.75" hidden="false" customHeight="false" outlineLevel="0" collapsed="false">
      <c r="A3832" s="1" t="s">
        <v>4021</v>
      </c>
      <c r="C3832" s="99" t="s">
        <v>4022</v>
      </c>
      <c r="D3832" s="100" t="s">
        <v>13</v>
      </c>
      <c r="E3832" s="72" t="n">
        <v>1.7</v>
      </c>
      <c r="F3832" s="73" t="n">
        <v>8</v>
      </c>
      <c r="G3832" s="72" t="s">
        <v>4023</v>
      </c>
      <c r="I3832" s="3"/>
      <c r="BM3832" s="0"/>
      <c r="BN3832" s="0"/>
      <c r="BO3832" s="0"/>
      <c r="BP3832" s="0"/>
      <c r="BQ3832" s="0"/>
      <c r="BR3832" s="0"/>
      <c r="BS3832" s="0"/>
      <c r="BT3832" s="0"/>
      <c r="BU3832" s="0"/>
      <c r="BV3832" s="0"/>
      <c r="BW3832" s="0"/>
      <c r="BX3832" s="0"/>
      <c r="BY3832" s="0"/>
      <c r="BZ3832" s="0"/>
      <c r="CA3832" s="0"/>
      <c r="CB3832" s="0"/>
      <c r="CC3832" s="0"/>
      <c r="CD3832" s="0"/>
      <c r="CE3832" s="0"/>
      <c r="CF3832" s="0"/>
      <c r="CG3832" s="0"/>
      <c r="CH3832" s="0"/>
      <c r="CI3832" s="0"/>
      <c r="CJ3832" s="0"/>
      <c r="CK3832" s="0"/>
      <c r="CL3832" s="0"/>
      <c r="CM3832" s="0"/>
      <c r="CN3832" s="0"/>
      <c r="CO3832" s="0"/>
      <c r="CP3832" s="0"/>
      <c r="CQ3832" s="0"/>
      <c r="CR3832" s="0"/>
      <c r="CS3832" s="0"/>
      <c r="CT3832" s="0"/>
      <c r="CU3832" s="0"/>
      <c r="CV3832" s="0"/>
      <c r="CW3832" s="0"/>
      <c r="CX3832" s="0"/>
      <c r="CY3832" s="0"/>
      <c r="CZ3832" s="0"/>
      <c r="DA3832" s="0"/>
      <c r="DB3832" s="0"/>
      <c r="DC3832" s="0"/>
      <c r="DD3832" s="0"/>
      <c r="DE3832" s="0"/>
      <c r="DF3832" s="0"/>
      <c r="DG3832" s="0"/>
      <c r="DH3832" s="0"/>
      <c r="DI3832" s="0"/>
      <c r="DJ3832" s="0"/>
      <c r="DK3832" s="0"/>
      <c r="DL3832" s="0"/>
      <c r="DM3832" s="0"/>
      <c r="DN3832" s="0"/>
      <c r="DO3832" s="0"/>
      <c r="DP3832" s="0"/>
      <c r="DQ3832" s="0"/>
      <c r="DR3832" s="0"/>
      <c r="DS3832" s="0"/>
      <c r="DT3832" s="0"/>
      <c r="DU3832" s="0"/>
      <c r="DV3832" s="0"/>
      <c r="DW3832" s="0"/>
      <c r="DX3832" s="0"/>
      <c r="DY3832" s="0"/>
      <c r="DZ3832" s="0"/>
      <c r="EA3832" s="0"/>
      <c r="EB3832" s="0"/>
      <c r="EC3832" s="0"/>
      <c r="ED3832" s="0"/>
      <c r="EE3832" s="0"/>
      <c r="EF3832" s="0"/>
      <c r="EG3832" s="0"/>
      <c r="EH3832" s="0"/>
      <c r="EI3832" s="0"/>
      <c r="EJ3832" s="0"/>
      <c r="EK3832" s="0"/>
      <c r="EL3832" s="0"/>
      <c r="EM3832" s="0"/>
      <c r="EN3832" s="0"/>
      <c r="EO3832" s="0"/>
      <c r="EP3832" s="0"/>
      <c r="EQ3832" s="0"/>
      <c r="ER3832" s="0"/>
      <c r="ES3832" s="0"/>
      <c r="ET3832" s="0"/>
      <c r="EU3832" s="0"/>
      <c r="EV3832" s="0"/>
      <c r="EW3832" s="0"/>
      <c r="EX3832" s="0"/>
      <c r="EY3832" s="0"/>
      <c r="EZ3832" s="0"/>
      <c r="FA3832" s="0"/>
      <c r="FB3832" s="0"/>
      <c r="FC3832" s="0"/>
      <c r="FD3832" s="0"/>
      <c r="FE3832" s="0"/>
      <c r="FF3832" s="0"/>
      <c r="FG3832" s="0"/>
      <c r="FH3832" s="0"/>
      <c r="FI3832" s="0"/>
      <c r="FJ3832" s="0"/>
      <c r="FK3832" s="0"/>
      <c r="FL3832" s="0"/>
      <c r="FM3832" s="0"/>
      <c r="FN3832" s="0"/>
      <c r="FO3832" s="0"/>
      <c r="FP3832" s="0"/>
      <c r="FQ3832" s="0"/>
      <c r="FR3832" s="0"/>
      <c r="FS3832" s="0"/>
      <c r="FT3832" s="0"/>
      <c r="FU3832" s="0"/>
      <c r="FV3832" s="0"/>
      <c r="FW3832" s="0"/>
      <c r="FX3832" s="0"/>
      <c r="FY3832" s="0"/>
      <c r="FZ3832" s="0"/>
      <c r="GA3832" s="0"/>
      <c r="GB3832" s="0"/>
      <c r="GC3832" s="0"/>
      <c r="GD3832" s="0"/>
      <c r="GE3832" s="0"/>
      <c r="GF3832" s="0"/>
      <c r="GG3832" s="0"/>
      <c r="GH3832" s="0"/>
      <c r="GI3832" s="0"/>
      <c r="GJ3832" s="0"/>
      <c r="GK3832" s="0"/>
      <c r="GL3832" s="0"/>
      <c r="GM3832" s="0"/>
      <c r="GN3832" s="0"/>
      <c r="GO3832" s="0"/>
      <c r="GP3832" s="0"/>
      <c r="GQ3832" s="0"/>
      <c r="GR3832" s="0"/>
      <c r="GS3832" s="0"/>
      <c r="GT3832" s="0"/>
      <c r="GU3832" s="0"/>
      <c r="GV3832" s="0"/>
      <c r="GW3832" s="0"/>
      <c r="GX3832" s="0"/>
      <c r="GY3832" s="0"/>
      <c r="GZ3832" s="0"/>
      <c r="HA3832" s="0"/>
      <c r="HB3832" s="0"/>
      <c r="HC3832" s="0"/>
      <c r="HD3832" s="0"/>
      <c r="HE3832" s="0"/>
      <c r="HF3832" s="0"/>
      <c r="HG3832" s="0"/>
      <c r="HH3832" s="0"/>
      <c r="HI3832" s="0"/>
      <c r="HJ3832" s="0"/>
      <c r="HK3832" s="0"/>
      <c r="HL3832" s="0"/>
      <c r="HM3832" s="0"/>
      <c r="HN3832" s="0"/>
      <c r="HO3832" s="0"/>
      <c r="HP3832" s="0"/>
      <c r="HQ3832" s="0"/>
      <c r="HR3832" s="0"/>
      <c r="HS3832" s="0"/>
      <c r="HT3832" s="0"/>
      <c r="HU3832" s="0"/>
      <c r="HV3832" s="0"/>
      <c r="HW3832" s="0"/>
      <c r="HX3832" s="0"/>
      <c r="HY3832" s="0"/>
      <c r="HZ3832" s="0"/>
      <c r="IA3832" s="0"/>
      <c r="IB3832" s="0"/>
      <c r="IC3832" s="0"/>
      <c r="ID3832" s="0"/>
      <c r="IE3832" s="0"/>
      <c r="IF3832" s="0"/>
      <c r="IG3832" s="0"/>
      <c r="IH3832" s="0"/>
      <c r="II3832" s="0"/>
      <c r="IJ3832" s="0"/>
      <c r="IK3832" s="0"/>
      <c r="IL3832" s="0"/>
      <c r="IM3832" s="0"/>
      <c r="IN3832" s="0"/>
      <c r="IO3832" s="0"/>
      <c r="IP3832" s="0"/>
      <c r="IQ3832" s="0"/>
      <c r="IR3832" s="0"/>
      <c r="IS3832" s="0"/>
      <c r="IT3832" s="0"/>
      <c r="IU3832" s="0"/>
      <c r="IV3832" s="0"/>
      <c r="IW3832" s="0"/>
      <c r="IX3832" s="0"/>
      <c r="IY3832" s="0"/>
      <c r="IZ3832" s="0"/>
      <c r="JA3832" s="0"/>
      <c r="JB3832" s="0"/>
      <c r="JC3832" s="0"/>
      <c r="JD3832" s="0"/>
      <c r="JE3832" s="0"/>
      <c r="JF3832" s="0"/>
      <c r="JG3832" s="0"/>
      <c r="JH3832" s="0"/>
      <c r="JI3832" s="0"/>
      <c r="JJ3832" s="0"/>
      <c r="JK3832" s="0"/>
      <c r="JL3832" s="0"/>
      <c r="JM3832" s="0"/>
      <c r="JN3832" s="0"/>
      <c r="JO3832" s="0"/>
      <c r="JP3832" s="0"/>
      <c r="JQ3832" s="0"/>
      <c r="JR3832" s="0"/>
      <c r="JS3832" s="0"/>
      <c r="JT3832" s="0"/>
      <c r="JU3832" s="0"/>
      <c r="JV3832" s="0"/>
      <c r="JW3832" s="0"/>
      <c r="JX3832" s="0"/>
      <c r="JY3832" s="0"/>
      <c r="JZ3832" s="0"/>
      <c r="KA3832" s="0"/>
      <c r="KB3832" s="0"/>
      <c r="KC3832" s="0"/>
      <c r="KD3832" s="0"/>
      <c r="KE3832" s="0"/>
      <c r="KF3832" s="0"/>
      <c r="KG3832" s="0"/>
      <c r="KH3832" s="0"/>
      <c r="KI3832" s="0"/>
      <c r="KJ3832" s="0"/>
      <c r="KK3832" s="0"/>
      <c r="KL3832" s="0"/>
      <c r="KM3832" s="0"/>
      <c r="KN3832" s="0"/>
      <c r="KO3832" s="0"/>
      <c r="KP3832" s="0"/>
      <c r="KQ3832" s="0"/>
      <c r="KR3832" s="0"/>
      <c r="KS3832" s="0"/>
      <c r="KT3832" s="0"/>
      <c r="KU3832" s="0"/>
      <c r="KV3832" s="0"/>
      <c r="KW3832" s="0"/>
      <c r="KX3832" s="0"/>
      <c r="KY3832" s="0"/>
      <c r="KZ3832" s="0"/>
      <c r="LA3832" s="0"/>
      <c r="LB3832" s="0"/>
      <c r="LC3832" s="0"/>
      <c r="LD3832" s="0"/>
      <c r="LE3832" s="0"/>
      <c r="LF3832" s="0"/>
      <c r="LG3832" s="0"/>
      <c r="LH3832" s="0"/>
      <c r="LI3832" s="0"/>
      <c r="LJ3832" s="0"/>
      <c r="LK3832" s="0"/>
      <c r="LL3832" s="0"/>
      <c r="LM3832" s="0"/>
      <c r="LN3832" s="0"/>
      <c r="LO3832" s="0"/>
      <c r="LP3832" s="0"/>
      <c r="LQ3832" s="0"/>
      <c r="LR3832" s="0"/>
      <c r="LS3832" s="0"/>
      <c r="LT3832" s="0"/>
      <c r="LU3832" s="0"/>
      <c r="LV3832" s="0"/>
      <c r="LW3832" s="0"/>
      <c r="LX3832" s="0"/>
      <c r="LY3832" s="0"/>
      <c r="LZ3832" s="0"/>
      <c r="MA3832" s="0"/>
      <c r="MB3832" s="0"/>
      <c r="MC3832" s="0"/>
      <c r="MD3832" s="0"/>
      <c r="ME3832" s="0"/>
      <c r="MF3832" s="0"/>
      <c r="MG3832" s="0"/>
      <c r="MH3832" s="0"/>
      <c r="MI3832" s="0"/>
      <c r="MJ3832" s="0"/>
      <c r="MK3832" s="0"/>
      <c r="ML3832" s="0"/>
      <c r="MM3832" s="0"/>
      <c r="MN3832" s="0"/>
      <c r="MO3832" s="0"/>
      <c r="MP3832" s="0"/>
      <c r="MQ3832" s="0"/>
      <c r="MR3832" s="0"/>
      <c r="MS3832" s="0"/>
      <c r="MT3832" s="0"/>
      <c r="MU3832" s="0"/>
      <c r="MV3832" s="0"/>
      <c r="MW3832" s="0"/>
      <c r="MX3832" s="0"/>
      <c r="MY3832" s="0"/>
      <c r="MZ3832" s="0"/>
      <c r="NA3832" s="0"/>
      <c r="NB3832" s="0"/>
      <c r="NC3832" s="0"/>
      <c r="ND3832" s="0"/>
      <c r="NE3832" s="0"/>
      <c r="NF3832" s="0"/>
      <c r="NG3832" s="0"/>
      <c r="NH3832" s="0"/>
      <c r="NI3832" s="0"/>
      <c r="NJ3832" s="0"/>
      <c r="NK3832" s="0"/>
      <c r="NL3832" s="0"/>
      <c r="NM3832" s="0"/>
      <c r="NN3832" s="0"/>
      <c r="NO3832" s="0"/>
      <c r="NP3832" s="0"/>
      <c r="NQ3832" s="0"/>
      <c r="NR3832" s="0"/>
      <c r="NS3832" s="0"/>
      <c r="NT3832" s="0"/>
      <c r="NU3832" s="0"/>
      <c r="NV3832" s="0"/>
      <c r="NW3832" s="0"/>
      <c r="NX3832" s="0"/>
      <c r="NY3832" s="0"/>
      <c r="NZ3832" s="0"/>
      <c r="OA3832" s="0"/>
      <c r="OB3832" s="0"/>
      <c r="OC3832" s="0"/>
      <c r="OD3832" s="0"/>
      <c r="OE3832" s="0"/>
      <c r="OF3832" s="0"/>
      <c r="OG3832" s="0"/>
      <c r="OH3832" s="0"/>
      <c r="OI3832" s="0"/>
      <c r="OJ3832" s="0"/>
      <c r="OK3832" s="0"/>
      <c r="OL3832" s="0"/>
      <c r="OM3832" s="0"/>
      <c r="ON3832" s="0"/>
      <c r="OO3832" s="0"/>
      <c r="OP3832" s="0"/>
      <c r="OQ3832" s="0"/>
      <c r="OR3832" s="0"/>
      <c r="OS3832" s="0"/>
      <c r="OT3832" s="0"/>
      <c r="OU3832" s="0"/>
      <c r="OV3832" s="0"/>
      <c r="OW3832" s="0"/>
      <c r="OX3832" s="0"/>
      <c r="OY3832" s="0"/>
      <c r="OZ3832" s="0"/>
      <c r="PA3832" s="0"/>
      <c r="PB3832" s="0"/>
      <c r="PC3832" s="0"/>
      <c r="PD3832" s="0"/>
      <c r="PE3832" s="0"/>
      <c r="PF3832" s="0"/>
      <c r="PG3832" s="0"/>
      <c r="PH3832" s="0"/>
      <c r="PI3832" s="0"/>
      <c r="PJ3832" s="0"/>
      <c r="PK3832" s="0"/>
      <c r="PL3832" s="0"/>
      <c r="PM3832" s="0"/>
      <c r="PN3832" s="0"/>
      <c r="PO3832" s="0"/>
      <c r="PP3832" s="0"/>
      <c r="PQ3832" s="0"/>
      <c r="PR3832" s="0"/>
      <c r="PS3832" s="0"/>
      <c r="PT3832" s="0"/>
      <c r="PU3832" s="0"/>
      <c r="PV3832" s="0"/>
      <c r="PW3832" s="0"/>
      <c r="PX3832" s="0"/>
      <c r="PY3832" s="0"/>
      <c r="PZ3832" s="0"/>
      <c r="QA3832" s="0"/>
      <c r="QB3832" s="0"/>
      <c r="QC3832" s="0"/>
      <c r="QD3832" s="0"/>
      <c r="QE3832" s="0"/>
      <c r="QF3832" s="0"/>
      <c r="QG3832" s="0"/>
      <c r="QH3832" s="0"/>
      <c r="QI3832" s="0"/>
      <c r="QJ3832" s="0"/>
      <c r="QK3832" s="0"/>
      <c r="QL3832" s="0"/>
      <c r="QM3832" s="0"/>
      <c r="QN3832" s="0"/>
      <c r="QO3832" s="0"/>
      <c r="QP3832" s="0"/>
      <c r="QQ3832" s="0"/>
      <c r="QR3832" s="0"/>
      <c r="QS3832" s="0"/>
      <c r="QT3832" s="0"/>
      <c r="QU3832" s="0"/>
      <c r="QV3832" s="0"/>
      <c r="QW3832" s="0"/>
      <c r="QX3832" s="0"/>
      <c r="QY3832" s="0"/>
      <c r="QZ3832" s="0"/>
      <c r="RA3832" s="0"/>
      <c r="RB3832" s="0"/>
      <c r="RC3832" s="0"/>
      <c r="RD3832" s="0"/>
      <c r="RE3832" s="0"/>
      <c r="RF3832" s="0"/>
      <c r="RG3832" s="0"/>
      <c r="RH3832" s="0"/>
      <c r="RI3832" s="0"/>
      <c r="RJ3832" s="0"/>
      <c r="RK3832" s="0"/>
      <c r="RL3832" s="0"/>
      <c r="RM3832" s="0"/>
      <c r="RN3832" s="0"/>
      <c r="RO3832" s="0"/>
      <c r="RP3832" s="0"/>
      <c r="RQ3832" s="0"/>
      <c r="RR3832" s="0"/>
      <c r="RS3832" s="0"/>
      <c r="RT3832" s="0"/>
      <c r="RU3832" s="0"/>
      <c r="RV3832" s="0"/>
      <c r="RW3832" s="0"/>
      <c r="RX3832" s="0"/>
      <c r="RY3832" s="0"/>
      <c r="RZ3832" s="0"/>
      <c r="SA3832" s="0"/>
      <c r="SB3832" s="0"/>
      <c r="SC3832" s="0"/>
      <c r="SD3832" s="0"/>
      <c r="SE3832" s="0"/>
      <c r="SF3832" s="0"/>
      <c r="SG3832" s="0"/>
      <c r="SH3832" s="0"/>
      <c r="SI3832" s="0"/>
      <c r="SJ3832" s="0"/>
      <c r="SK3832" s="0"/>
      <c r="SL3832" s="0"/>
      <c r="SM3832" s="0"/>
      <c r="SN3832" s="0"/>
      <c r="SO3832" s="0"/>
      <c r="SP3832" s="0"/>
      <c r="SQ3832" s="0"/>
      <c r="SR3832" s="0"/>
      <c r="SS3832" s="0"/>
      <c r="ST3832" s="0"/>
      <c r="SU3832" s="0"/>
      <c r="SV3832" s="0"/>
      <c r="SW3832" s="0"/>
      <c r="SX3832" s="0"/>
      <c r="SY3832" s="0"/>
      <c r="SZ3832" s="0"/>
      <c r="TA3832" s="0"/>
      <c r="TB3832" s="0"/>
      <c r="TC3832" s="0"/>
      <c r="TD3832" s="0"/>
      <c r="TE3832" s="0"/>
      <c r="TF3832" s="0"/>
      <c r="TG3832" s="0"/>
      <c r="TH3832" s="0"/>
      <c r="TI3832" s="0"/>
      <c r="TJ3832" s="0"/>
      <c r="TK3832" s="0"/>
      <c r="TL3832" s="0"/>
      <c r="TM3832" s="0"/>
      <c r="TN3832" s="0"/>
      <c r="TO3832" s="0"/>
      <c r="TP3832" s="0"/>
      <c r="TQ3832" s="0"/>
      <c r="TR3832" s="0"/>
      <c r="TS3832" s="0"/>
      <c r="TT3832" s="0"/>
      <c r="TU3832" s="0"/>
      <c r="TV3832" s="0"/>
      <c r="TW3832" s="0"/>
      <c r="TX3832" s="0"/>
      <c r="TY3832" s="0"/>
      <c r="TZ3832" s="0"/>
      <c r="UA3832" s="0"/>
      <c r="UB3832" s="0"/>
      <c r="UC3832" s="0"/>
      <c r="UD3832" s="0"/>
      <c r="UE3832" s="0"/>
      <c r="UF3832" s="0"/>
      <c r="UG3832" s="0"/>
      <c r="UH3832" s="0"/>
      <c r="UI3832" s="0"/>
      <c r="UJ3832" s="0"/>
      <c r="UK3832" s="0"/>
      <c r="UL3832" s="0"/>
      <c r="UM3832" s="0"/>
      <c r="UN3832" s="0"/>
      <c r="UO3832" s="0"/>
      <c r="UP3832" s="0"/>
      <c r="UQ3832" s="0"/>
      <c r="UR3832" s="0"/>
      <c r="US3832" s="0"/>
      <c r="UT3832" s="0"/>
      <c r="UU3832" s="0"/>
      <c r="UV3832" s="0"/>
      <c r="UW3832" s="0"/>
      <c r="UX3832" s="0"/>
      <c r="UY3832" s="0"/>
      <c r="UZ3832" s="0"/>
      <c r="VA3832" s="0"/>
      <c r="VB3832" s="0"/>
      <c r="VC3832" s="0"/>
      <c r="VD3832" s="0"/>
      <c r="VE3832" s="0"/>
      <c r="VF3832" s="0"/>
      <c r="VG3832" s="0"/>
      <c r="VH3832" s="0"/>
      <c r="VI3832" s="0"/>
      <c r="VJ3832" s="0"/>
      <c r="VK3832" s="0"/>
      <c r="VL3832" s="0"/>
      <c r="VM3832" s="0"/>
      <c r="VN3832" s="0"/>
      <c r="VO3832" s="0"/>
      <c r="VP3832" s="0"/>
      <c r="VQ3832" s="0"/>
      <c r="VR3832" s="0"/>
      <c r="VS3832" s="0"/>
      <c r="VT3832" s="0"/>
      <c r="VU3832" s="0"/>
      <c r="VV3832" s="0"/>
      <c r="VW3832" s="0"/>
      <c r="VX3832" s="0"/>
      <c r="VY3832" s="0"/>
      <c r="VZ3832" s="0"/>
      <c r="WA3832" s="0"/>
      <c r="WB3832" s="0"/>
      <c r="WC3832" s="0"/>
      <c r="WD3832" s="0"/>
      <c r="WE3832" s="0"/>
      <c r="WF3832" s="0"/>
      <c r="WG3832" s="0"/>
      <c r="WH3832" s="0"/>
      <c r="WI3832" s="0"/>
      <c r="WJ3832" s="0"/>
      <c r="WK3832" s="0"/>
      <c r="WL3832" s="0"/>
      <c r="WM3832" s="0"/>
      <c r="WN3832" s="0"/>
      <c r="WO3832" s="0"/>
      <c r="WP3832" s="0"/>
      <c r="WQ3832" s="0"/>
      <c r="WR3832" s="0"/>
      <c r="WS3832" s="0"/>
      <c r="WT3832" s="0"/>
      <c r="WU3832" s="0"/>
      <c r="WV3832" s="0"/>
      <c r="WW3832" s="0"/>
      <c r="WX3832" s="0"/>
      <c r="WY3832" s="0"/>
      <c r="WZ3832" s="0"/>
      <c r="XA3832" s="0"/>
      <c r="XB3832" s="0"/>
      <c r="XC3832" s="0"/>
      <c r="XD3832" s="0"/>
      <c r="XE3832" s="0"/>
      <c r="XF3832" s="0"/>
      <c r="XG3832" s="0"/>
      <c r="XH3832" s="0"/>
      <c r="XI3832" s="0"/>
      <c r="XJ3832" s="0"/>
      <c r="XK3832" s="0"/>
      <c r="XL3832" s="0"/>
      <c r="XM3832" s="0"/>
      <c r="XN3832" s="0"/>
      <c r="XO3832" s="0"/>
      <c r="XP3832" s="0"/>
      <c r="XQ3832" s="0"/>
      <c r="XR3832" s="0"/>
      <c r="XS3832" s="0"/>
      <c r="XT3832" s="0"/>
      <c r="XU3832" s="0"/>
      <c r="XV3832" s="0"/>
      <c r="XW3832" s="0"/>
      <c r="XX3832" s="0"/>
      <c r="XY3832" s="0"/>
      <c r="XZ3832" s="0"/>
      <c r="YA3832" s="0"/>
      <c r="YB3832" s="0"/>
      <c r="YC3832" s="0"/>
      <c r="YD3832" s="0"/>
      <c r="YE3832" s="0"/>
      <c r="YF3832" s="0"/>
      <c r="YG3832" s="0"/>
      <c r="YH3832" s="0"/>
      <c r="YI3832" s="0"/>
      <c r="YJ3832" s="0"/>
      <c r="YK3832" s="0"/>
      <c r="YL3832" s="0"/>
      <c r="YM3832" s="0"/>
      <c r="YN3832" s="0"/>
      <c r="YO3832" s="0"/>
      <c r="YP3832" s="0"/>
      <c r="YQ3832" s="0"/>
      <c r="YR3832" s="0"/>
      <c r="YS3832" s="0"/>
      <c r="YT3832" s="0"/>
      <c r="YU3832" s="0"/>
      <c r="YV3832" s="0"/>
      <c r="YW3832" s="0"/>
      <c r="YX3832" s="0"/>
      <c r="YY3832" s="0"/>
      <c r="YZ3832" s="0"/>
      <c r="ZA3832" s="0"/>
      <c r="ZB3832" s="0"/>
      <c r="ZC3832" s="0"/>
      <c r="ZD3832" s="0"/>
      <c r="ZE3832" s="0"/>
      <c r="ZF3832" s="0"/>
      <c r="ZG3832" s="0"/>
      <c r="ZH3832" s="0"/>
      <c r="ZI3832" s="0"/>
      <c r="ZJ3832" s="0"/>
      <c r="ZK3832" s="0"/>
      <c r="ZL3832" s="0"/>
      <c r="ZM3832" s="0"/>
      <c r="ZN3832" s="0"/>
      <c r="ZO3832" s="0"/>
      <c r="ZP3832" s="0"/>
      <c r="ZQ3832" s="0"/>
      <c r="ZR3832" s="0"/>
      <c r="ZS3832" s="0"/>
      <c r="ZT3832" s="0"/>
      <c r="ZU3832" s="0"/>
      <c r="ZV3832" s="0"/>
      <c r="ZW3832" s="0"/>
      <c r="ZX3832" s="0"/>
      <c r="ZY3832" s="0"/>
      <c r="ZZ3832" s="0"/>
      <c r="AAA3832" s="0"/>
      <c r="AAB3832" s="0"/>
      <c r="AAC3832" s="0"/>
      <c r="AAD3832" s="0"/>
      <c r="AAE3832" s="0"/>
      <c r="AAF3832" s="0"/>
      <c r="AAG3832" s="0"/>
      <c r="AAH3832" s="0"/>
      <c r="AAI3832" s="0"/>
      <c r="AAJ3832" s="0"/>
      <c r="AAK3832" s="0"/>
      <c r="AAL3832" s="0"/>
      <c r="AAM3832" s="0"/>
      <c r="AAN3832" s="0"/>
      <c r="AAO3832" s="0"/>
      <c r="AAP3832" s="0"/>
      <c r="AAQ3832" s="0"/>
      <c r="AAR3832" s="0"/>
      <c r="AAS3832" s="0"/>
      <c r="AAT3832" s="0"/>
      <c r="AAU3832" s="0"/>
      <c r="AAV3832" s="0"/>
      <c r="AAW3832" s="0"/>
      <c r="AAX3832" s="0"/>
      <c r="AAY3832" s="0"/>
      <c r="AAZ3832" s="0"/>
      <c r="ABA3832" s="0"/>
      <c r="ABB3832" s="0"/>
      <c r="ABC3832" s="0"/>
      <c r="ABD3832" s="0"/>
      <c r="ABE3832" s="0"/>
      <c r="ABF3832" s="0"/>
      <c r="ABG3832" s="0"/>
      <c r="ABH3832" s="0"/>
      <c r="ABI3832" s="0"/>
      <c r="ABJ3832" s="0"/>
      <c r="ABK3832" s="0"/>
      <c r="ABL3832" s="0"/>
      <c r="ABM3832" s="0"/>
      <c r="ABN3832" s="0"/>
      <c r="ABO3832" s="0"/>
      <c r="ABP3832" s="0"/>
      <c r="ABQ3832" s="0"/>
      <c r="ABR3832" s="0"/>
      <c r="ABS3832" s="0"/>
      <c r="ABT3832" s="0"/>
      <c r="ABU3832" s="0"/>
      <c r="ABV3832" s="0"/>
      <c r="ABW3832" s="0"/>
      <c r="ABX3832" s="0"/>
      <c r="ABY3832" s="0"/>
      <c r="ABZ3832" s="0"/>
      <c r="ACA3832" s="0"/>
      <c r="ACB3832" s="0"/>
      <c r="ACC3832" s="0"/>
      <c r="ACD3832" s="0"/>
      <c r="ACE3832" s="0"/>
      <c r="ACF3832" s="0"/>
      <c r="ACG3832" s="0"/>
      <c r="ACH3832" s="0"/>
      <c r="ACI3832" s="0"/>
      <c r="ACJ3832" s="0"/>
      <c r="ACK3832" s="0"/>
      <c r="ACL3832" s="0"/>
      <c r="ACM3832" s="0"/>
      <c r="ACN3832" s="0"/>
      <c r="ACO3832" s="0"/>
      <c r="ACP3832" s="0"/>
      <c r="ACQ3832" s="0"/>
      <c r="ACR3832" s="0"/>
      <c r="ACS3832" s="0"/>
      <c r="ACT3832" s="0"/>
      <c r="ACU3832" s="0"/>
      <c r="ACV3832" s="0"/>
      <c r="ACW3832" s="0"/>
      <c r="ACX3832" s="0"/>
      <c r="ACY3832" s="0"/>
      <c r="ACZ3832" s="0"/>
      <c r="ADA3832" s="0"/>
      <c r="ADB3832" s="0"/>
      <c r="ADC3832" s="0"/>
      <c r="ADD3832" s="0"/>
      <c r="ADE3832" s="0"/>
      <c r="ADF3832" s="0"/>
      <c r="ADG3832" s="0"/>
      <c r="ADH3832" s="0"/>
      <c r="ADI3832" s="0"/>
      <c r="ADJ3832" s="0"/>
      <c r="ADK3832" s="0"/>
      <c r="ADL3832" s="0"/>
      <c r="ADM3832" s="0"/>
      <c r="ADN3832" s="0"/>
      <c r="ADO3832" s="0"/>
      <c r="ADP3832" s="0"/>
      <c r="ADQ3832" s="0"/>
      <c r="ADR3832" s="0"/>
      <c r="ADS3832" s="0"/>
      <c r="ADT3832" s="0"/>
      <c r="ADU3832" s="0"/>
      <c r="ADV3832" s="0"/>
      <c r="ADW3832" s="0"/>
      <c r="ADX3832" s="0"/>
      <c r="ADY3832" s="0"/>
      <c r="ADZ3832" s="0"/>
      <c r="AEA3832" s="0"/>
      <c r="AEB3832" s="0"/>
      <c r="AEC3832" s="0"/>
      <c r="AED3832" s="0"/>
      <c r="AEE3832" s="0"/>
      <c r="AEF3832" s="0"/>
      <c r="AEG3832" s="0"/>
      <c r="AEH3832" s="0"/>
      <c r="AEI3832" s="0"/>
      <c r="AEJ3832" s="0"/>
      <c r="AEK3832" s="0"/>
      <c r="AEL3832" s="0"/>
      <c r="AEM3832" s="0"/>
      <c r="AEN3832" s="0"/>
      <c r="AEO3832" s="0"/>
      <c r="AEP3832" s="0"/>
      <c r="AEQ3832" s="0"/>
      <c r="AER3832" s="0"/>
      <c r="AES3832" s="0"/>
      <c r="AET3832" s="0"/>
      <c r="AEU3832" s="0"/>
      <c r="AEV3832" s="0"/>
      <c r="AEW3832" s="0"/>
      <c r="AEX3832" s="0"/>
      <c r="AEY3832" s="0"/>
      <c r="AEZ3832" s="0"/>
      <c r="AFA3832" s="0"/>
      <c r="AFB3832" s="0"/>
      <c r="AFC3832" s="0"/>
      <c r="AFD3832" s="0"/>
      <c r="AFE3832" s="0"/>
      <c r="AFF3832" s="0"/>
      <c r="AFG3832" s="0"/>
      <c r="AFH3832" s="0"/>
      <c r="AFI3832" s="0"/>
      <c r="AFJ3832" s="0"/>
      <c r="AFK3832" s="0"/>
      <c r="AFL3832" s="0"/>
      <c r="AFM3832" s="0"/>
      <c r="AFN3832" s="0"/>
      <c r="AFO3832" s="0"/>
      <c r="AFP3832" s="0"/>
      <c r="AFQ3832" s="0"/>
      <c r="AFR3832" s="0"/>
      <c r="AFS3832" s="0"/>
      <c r="AFT3832" s="0"/>
      <c r="AFU3832" s="0"/>
      <c r="AFV3832" s="0"/>
      <c r="AFW3832" s="0"/>
      <c r="AFX3832" s="0"/>
      <c r="AFY3832" s="0"/>
      <c r="AFZ3832" s="0"/>
      <c r="AGA3832" s="0"/>
      <c r="AGB3832" s="0"/>
      <c r="AGC3832" s="0"/>
      <c r="AGD3832" s="0"/>
      <c r="AGE3832" s="0"/>
      <c r="AGF3832" s="0"/>
      <c r="AGG3832" s="0"/>
      <c r="AGH3832" s="0"/>
      <c r="AGI3832" s="0"/>
      <c r="AGJ3832" s="0"/>
      <c r="AGK3832" s="0"/>
      <c r="AGL3832" s="0"/>
      <c r="AGM3832" s="0"/>
      <c r="AGN3832" s="0"/>
      <c r="AGO3832" s="0"/>
      <c r="AGP3832" s="0"/>
      <c r="AGQ3832" s="0"/>
      <c r="AGR3832" s="0"/>
      <c r="AGS3832" s="0"/>
      <c r="AGT3832" s="0"/>
      <c r="AGU3832" s="0"/>
      <c r="AGV3832" s="0"/>
      <c r="AGW3832" s="0"/>
      <c r="AGX3832" s="0"/>
      <c r="AGY3832" s="0"/>
      <c r="AGZ3832" s="0"/>
      <c r="AHA3832" s="0"/>
      <c r="AHB3832" s="0"/>
      <c r="AHC3832" s="0"/>
      <c r="AHD3832" s="0"/>
      <c r="AHE3832" s="0"/>
      <c r="AHF3832" s="0"/>
      <c r="AHG3832" s="0"/>
      <c r="AHH3832" s="0"/>
      <c r="AHI3832" s="0"/>
      <c r="AHJ3832" s="0"/>
      <c r="AHK3832" s="0"/>
      <c r="AHL3832" s="0"/>
      <c r="AHM3832" s="0"/>
      <c r="AHN3832" s="0"/>
      <c r="AHO3832" s="0"/>
      <c r="AHP3832" s="0"/>
      <c r="AHQ3832" s="0"/>
      <c r="AHR3832" s="0"/>
      <c r="AHS3832" s="0"/>
      <c r="AHT3832" s="0"/>
      <c r="AHU3832" s="0"/>
      <c r="AHV3832" s="0"/>
      <c r="AHW3832" s="0"/>
      <c r="AHX3832" s="0"/>
      <c r="AHY3832" s="0"/>
      <c r="AHZ3832" s="0"/>
      <c r="AIA3832" s="0"/>
      <c r="AIB3832" s="0"/>
      <c r="AIC3832" s="0"/>
      <c r="AID3832" s="0"/>
      <c r="AIE3832" s="0"/>
      <c r="AIF3832" s="0"/>
      <c r="AIG3832" s="0"/>
      <c r="AIH3832" s="0"/>
      <c r="AII3832" s="0"/>
      <c r="AIJ3832" s="0"/>
      <c r="AIK3832" s="0"/>
      <c r="AIL3832" s="0"/>
      <c r="AIM3832" s="0"/>
      <c r="AIN3832" s="0"/>
      <c r="AIO3832" s="0"/>
      <c r="AIP3832" s="0"/>
      <c r="AIQ3832" s="0"/>
      <c r="AIR3832" s="0"/>
      <c r="AIS3832" s="0"/>
      <c r="AIT3832" s="0"/>
      <c r="AIU3832" s="0"/>
      <c r="AIV3832" s="0"/>
      <c r="AIW3832" s="0"/>
      <c r="AIX3832" s="0"/>
      <c r="AIY3832" s="0"/>
      <c r="AIZ3832" s="0"/>
      <c r="AJA3832" s="0"/>
      <c r="AJB3832" s="0"/>
      <c r="AJC3832" s="0"/>
      <c r="AJD3832" s="0"/>
      <c r="AJE3832" s="0"/>
      <c r="AJF3832" s="0"/>
      <c r="AJG3832" s="0"/>
      <c r="AJH3832" s="0"/>
      <c r="AJI3832" s="0"/>
      <c r="AJJ3832" s="0"/>
      <c r="AJK3832" s="0"/>
      <c r="AJL3832" s="0"/>
      <c r="AJM3832" s="0"/>
      <c r="AJN3832" s="0"/>
      <c r="AJO3832" s="0"/>
      <c r="AJP3832" s="0"/>
      <c r="AJQ3832" s="0"/>
      <c r="AJR3832" s="0"/>
      <c r="AJS3832" s="0"/>
      <c r="AJT3832" s="0"/>
      <c r="AJU3832" s="0"/>
      <c r="AJV3832" s="0"/>
      <c r="AJW3832" s="0"/>
      <c r="AJX3832" s="0"/>
      <c r="AJY3832" s="0"/>
      <c r="AJZ3832" s="0"/>
      <c r="AKA3832" s="0"/>
      <c r="AKB3832" s="0"/>
      <c r="AKC3832" s="0"/>
      <c r="AKD3832" s="0"/>
      <c r="AKE3832" s="0"/>
      <c r="AKF3832" s="0"/>
      <c r="AKG3832" s="0"/>
      <c r="AKH3832" s="0"/>
      <c r="AKI3832" s="0"/>
      <c r="AKJ3832" s="0"/>
      <c r="AKK3832" s="0"/>
      <c r="AKL3832" s="0"/>
      <c r="AKM3832" s="0"/>
      <c r="AKN3832" s="0"/>
      <c r="AKO3832" s="0"/>
      <c r="AKP3832" s="0"/>
      <c r="AKQ3832" s="0"/>
      <c r="AKR3832" s="0"/>
      <c r="AKS3832" s="0"/>
      <c r="AKT3832" s="0"/>
      <c r="AKU3832" s="0"/>
      <c r="AKV3832" s="0"/>
      <c r="AKW3832" s="0"/>
      <c r="AKX3832" s="0"/>
      <c r="AKY3832" s="0"/>
      <c r="AKZ3832" s="0"/>
      <c r="ALA3832" s="0"/>
      <c r="ALB3832" s="0"/>
      <c r="ALC3832" s="0"/>
      <c r="ALD3832" s="0"/>
      <c r="ALE3832" s="0"/>
      <c r="ALF3832" s="0"/>
      <c r="ALG3832" s="0"/>
      <c r="ALH3832" s="0"/>
      <c r="ALI3832" s="0"/>
      <c r="ALJ3832" s="0"/>
      <c r="ALK3832" s="0"/>
      <c r="ALL3832" s="0"/>
      <c r="ALM3832" s="0"/>
      <c r="ALN3832" s="0"/>
      <c r="ALO3832" s="0"/>
      <c r="ALP3832" s="0"/>
      <c r="ALQ3832" s="0"/>
      <c r="ALR3832" s="0"/>
      <c r="ALS3832" s="0"/>
      <c r="ALT3832" s="0"/>
      <c r="ALU3832" s="0"/>
      <c r="ALV3832" s="0"/>
      <c r="ALW3832" s="0"/>
      <c r="ALX3832" s="0"/>
      <c r="ALY3832" s="0"/>
      <c r="ALZ3832" s="0"/>
      <c r="AMA3832" s="0"/>
      <c r="AMB3832" s="0"/>
      <c r="AMC3832" s="0"/>
      <c r="AMD3832" s="0"/>
      <c r="AME3832" s="0"/>
      <c r="AMF3832" s="0"/>
      <c r="AMG3832" s="0"/>
      <c r="AMH3832" s="0"/>
      <c r="AMI3832" s="0"/>
    </row>
    <row r="3833" customFormat="false" ht="12.75" hidden="false" customHeight="false" outlineLevel="0" collapsed="false">
      <c r="A3833" s="1" t="s">
        <v>4021</v>
      </c>
      <c r="C3833" s="99" t="s">
        <v>4024</v>
      </c>
      <c r="D3833" s="100" t="s">
        <v>70</v>
      </c>
      <c r="E3833" s="72" t="n">
        <v>2.2</v>
      </c>
      <c r="F3833" s="73" t="n">
        <v>2.4</v>
      </c>
      <c r="G3833" s="72" t="s">
        <v>4023</v>
      </c>
      <c r="I3833" s="3"/>
      <c r="BM3833" s="0"/>
      <c r="BN3833" s="0"/>
      <c r="BO3833" s="0"/>
      <c r="BP3833" s="0"/>
      <c r="BQ3833" s="0"/>
      <c r="BR3833" s="0"/>
      <c r="BS3833" s="0"/>
      <c r="BT3833" s="0"/>
      <c r="BU3833" s="0"/>
      <c r="BV3833" s="0"/>
      <c r="BW3833" s="0"/>
      <c r="BX3833" s="0"/>
      <c r="BY3833" s="0"/>
      <c r="BZ3833" s="0"/>
      <c r="CA3833" s="0"/>
      <c r="CB3833" s="0"/>
      <c r="CC3833" s="0"/>
      <c r="CD3833" s="0"/>
      <c r="CE3833" s="0"/>
      <c r="CF3833" s="0"/>
      <c r="CG3833" s="0"/>
      <c r="CH3833" s="0"/>
      <c r="CI3833" s="0"/>
      <c r="CJ3833" s="0"/>
      <c r="CK3833" s="0"/>
      <c r="CL3833" s="0"/>
      <c r="CM3833" s="0"/>
      <c r="CN3833" s="0"/>
      <c r="CO3833" s="0"/>
      <c r="CP3833" s="0"/>
      <c r="CQ3833" s="0"/>
      <c r="CR3833" s="0"/>
      <c r="CS3833" s="0"/>
      <c r="CT3833" s="0"/>
      <c r="CU3833" s="0"/>
      <c r="CV3833" s="0"/>
      <c r="CW3833" s="0"/>
      <c r="CX3833" s="0"/>
      <c r="CY3833" s="0"/>
      <c r="CZ3833" s="0"/>
      <c r="DA3833" s="0"/>
      <c r="DB3833" s="0"/>
      <c r="DC3833" s="0"/>
      <c r="DD3833" s="0"/>
      <c r="DE3833" s="0"/>
      <c r="DF3833" s="0"/>
      <c r="DG3833" s="0"/>
      <c r="DH3833" s="0"/>
      <c r="DI3833" s="0"/>
      <c r="DJ3833" s="0"/>
      <c r="DK3833" s="0"/>
      <c r="DL3833" s="0"/>
      <c r="DM3833" s="0"/>
      <c r="DN3833" s="0"/>
      <c r="DO3833" s="0"/>
      <c r="DP3833" s="0"/>
      <c r="DQ3833" s="0"/>
      <c r="DR3833" s="0"/>
      <c r="DS3833" s="0"/>
      <c r="DT3833" s="0"/>
      <c r="DU3833" s="0"/>
      <c r="DV3833" s="0"/>
      <c r="DW3833" s="0"/>
      <c r="DX3833" s="0"/>
      <c r="DY3833" s="0"/>
      <c r="DZ3833" s="0"/>
      <c r="EA3833" s="0"/>
      <c r="EB3833" s="0"/>
      <c r="EC3833" s="0"/>
      <c r="ED3833" s="0"/>
      <c r="EE3833" s="0"/>
      <c r="EF3833" s="0"/>
      <c r="EG3833" s="0"/>
      <c r="EH3833" s="0"/>
      <c r="EI3833" s="0"/>
      <c r="EJ3833" s="0"/>
      <c r="EK3833" s="0"/>
      <c r="EL3833" s="0"/>
      <c r="EM3833" s="0"/>
      <c r="EN3833" s="0"/>
      <c r="EO3833" s="0"/>
      <c r="EP3833" s="0"/>
      <c r="EQ3833" s="0"/>
      <c r="ER3833" s="0"/>
      <c r="ES3833" s="0"/>
      <c r="ET3833" s="0"/>
      <c r="EU3833" s="0"/>
      <c r="EV3833" s="0"/>
      <c r="EW3833" s="0"/>
      <c r="EX3833" s="0"/>
      <c r="EY3833" s="0"/>
      <c r="EZ3833" s="0"/>
      <c r="FA3833" s="0"/>
      <c r="FB3833" s="0"/>
      <c r="FC3833" s="0"/>
      <c r="FD3833" s="0"/>
      <c r="FE3833" s="0"/>
      <c r="FF3833" s="0"/>
      <c r="FG3833" s="0"/>
      <c r="FH3833" s="0"/>
      <c r="FI3833" s="0"/>
      <c r="FJ3833" s="0"/>
      <c r="FK3833" s="0"/>
      <c r="FL3833" s="0"/>
      <c r="FM3833" s="0"/>
      <c r="FN3833" s="0"/>
      <c r="FO3833" s="0"/>
      <c r="FP3833" s="0"/>
      <c r="FQ3833" s="0"/>
      <c r="FR3833" s="0"/>
      <c r="FS3833" s="0"/>
      <c r="FT3833" s="0"/>
      <c r="FU3833" s="0"/>
      <c r="FV3833" s="0"/>
      <c r="FW3833" s="0"/>
      <c r="FX3833" s="0"/>
      <c r="FY3833" s="0"/>
      <c r="FZ3833" s="0"/>
      <c r="GA3833" s="0"/>
      <c r="GB3833" s="0"/>
      <c r="GC3833" s="0"/>
      <c r="GD3833" s="0"/>
      <c r="GE3833" s="0"/>
      <c r="GF3833" s="0"/>
      <c r="GG3833" s="0"/>
      <c r="GH3833" s="0"/>
      <c r="GI3833" s="0"/>
      <c r="GJ3833" s="0"/>
      <c r="GK3833" s="0"/>
      <c r="GL3833" s="0"/>
      <c r="GM3833" s="0"/>
      <c r="GN3833" s="0"/>
      <c r="GO3833" s="0"/>
      <c r="GP3833" s="0"/>
      <c r="GQ3833" s="0"/>
      <c r="GR3833" s="0"/>
      <c r="GS3833" s="0"/>
      <c r="GT3833" s="0"/>
      <c r="GU3833" s="0"/>
      <c r="GV3833" s="0"/>
      <c r="GW3833" s="0"/>
      <c r="GX3833" s="0"/>
      <c r="GY3833" s="0"/>
      <c r="GZ3833" s="0"/>
      <c r="HA3833" s="0"/>
      <c r="HB3833" s="0"/>
      <c r="HC3833" s="0"/>
      <c r="HD3833" s="0"/>
      <c r="HE3833" s="0"/>
      <c r="HF3833" s="0"/>
      <c r="HG3833" s="0"/>
      <c r="HH3833" s="0"/>
      <c r="HI3833" s="0"/>
      <c r="HJ3833" s="0"/>
      <c r="HK3833" s="0"/>
      <c r="HL3833" s="0"/>
      <c r="HM3833" s="0"/>
      <c r="HN3833" s="0"/>
      <c r="HO3833" s="0"/>
      <c r="HP3833" s="0"/>
      <c r="HQ3833" s="0"/>
      <c r="HR3833" s="0"/>
      <c r="HS3833" s="0"/>
      <c r="HT3833" s="0"/>
      <c r="HU3833" s="0"/>
      <c r="HV3833" s="0"/>
      <c r="HW3833" s="0"/>
      <c r="HX3833" s="0"/>
      <c r="HY3833" s="0"/>
      <c r="HZ3833" s="0"/>
      <c r="IA3833" s="0"/>
      <c r="IB3833" s="0"/>
      <c r="IC3833" s="0"/>
      <c r="ID3833" s="0"/>
      <c r="IE3833" s="0"/>
      <c r="IF3833" s="0"/>
      <c r="IG3833" s="0"/>
      <c r="IH3833" s="0"/>
      <c r="II3833" s="0"/>
      <c r="IJ3833" s="0"/>
      <c r="IK3833" s="0"/>
      <c r="IL3833" s="0"/>
      <c r="IM3833" s="0"/>
      <c r="IN3833" s="0"/>
      <c r="IO3833" s="0"/>
      <c r="IP3833" s="0"/>
      <c r="IQ3833" s="0"/>
      <c r="IR3833" s="0"/>
      <c r="IS3833" s="0"/>
      <c r="IT3833" s="0"/>
      <c r="IU3833" s="0"/>
      <c r="IV3833" s="0"/>
      <c r="IW3833" s="0"/>
      <c r="IX3833" s="0"/>
      <c r="IY3833" s="0"/>
      <c r="IZ3833" s="0"/>
      <c r="JA3833" s="0"/>
      <c r="JB3833" s="0"/>
      <c r="JC3833" s="0"/>
      <c r="JD3833" s="0"/>
      <c r="JE3833" s="0"/>
      <c r="JF3833" s="0"/>
      <c r="JG3833" s="0"/>
      <c r="JH3833" s="0"/>
      <c r="JI3833" s="0"/>
      <c r="JJ3833" s="0"/>
      <c r="JK3833" s="0"/>
      <c r="JL3833" s="0"/>
      <c r="JM3833" s="0"/>
      <c r="JN3833" s="0"/>
      <c r="JO3833" s="0"/>
      <c r="JP3833" s="0"/>
      <c r="JQ3833" s="0"/>
      <c r="JR3833" s="0"/>
      <c r="JS3833" s="0"/>
      <c r="JT3833" s="0"/>
      <c r="JU3833" s="0"/>
      <c r="JV3833" s="0"/>
      <c r="JW3833" s="0"/>
      <c r="JX3833" s="0"/>
      <c r="JY3833" s="0"/>
      <c r="JZ3833" s="0"/>
      <c r="KA3833" s="0"/>
      <c r="KB3833" s="0"/>
      <c r="KC3833" s="0"/>
      <c r="KD3833" s="0"/>
      <c r="KE3833" s="0"/>
      <c r="KF3833" s="0"/>
      <c r="KG3833" s="0"/>
      <c r="KH3833" s="0"/>
      <c r="KI3833" s="0"/>
      <c r="KJ3833" s="0"/>
      <c r="KK3833" s="0"/>
      <c r="KL3833" s="0"/>
      <c r="KM3833" s="0"/>
      <c r="KN3833" s="0"/>
      <c r="KO3833" s="0"/>
      <c r="KP3833" s="0"/>
      <c r="KQ3833" s="0"/>
      <c r="KR3833" s="0"/>
      <c r="KS3833" s="0"/>
      <c r="KT3833" s="0"/>
      <c r="KU3833" s="0"/>
      <c r="KV3833" s="0"/>
      <c r="KW3833" s="0"/>
      <c r="KX3833" s="0"/>
      <c r="KY3833" s="0"/>
      <c r="KZ3833" s="0"/>
      <c r="LA3833" s="0"/>
      <c r="LB3833" s="0"/>
      <c r="LC3833" s="0"/>
      <c r="LD3833" s="0"/>
      <c r="LE3833" s="0"/>
      <c r="LF3833" s="0"/>
      <c r="LG3833" s="0"/>
      <c r="LH3833" s="0"/>
      <c r="LI3833" s="0"/>
      <c r="LJ3833" s="0"/>
      <c r="LK3833" s="0"/>
      <c r="LL3833" s="0"/>
      <c r="LM3833" s="0"/>
      <c r="LN3833" s="0"/>
      <c r="LO3833" s="0"/>
      <c r="LP3833" s="0"/>
      <c r="LQ3833" s="0"/>
      <c r="LR3833" s="0"/>
      <c r="LS3833" s="0"/>
      <c r="LT3833" s="0"/>
      <c r="LU3833" s="0"/>
      <c r="LV3833" s="0"/>
      <c r="LW3833" s="0"/>
      <c r="LX3833" s="0"/>
      <c r="LY3833" s="0"/>
      <c r="LZ3833" s="0"/>
      <c r="MA3833" s="0"/>
      <c r="MB3833" s="0"/>
      <c r="MC3833" s="0"/>
      <c r="MD3833" s="0"/>
      <c r="ME3833" s="0"/>
      <c r="MF3833" s="0"/>
      <c r="MG3833" s="0"/>
      <c r="MH3833" s="0"/>
      <c r="MI3833" s="0"/>
      <c r="MJ3833" s="0"/>
      <c r="MK3833" s="0"/>
      <c r="ML3833" s="0"/>
      <c r="MM3833" s="0"/>
      <c r="MN3833" s="0"/>
      <c r="MO3833" s="0"/>
      <c r="MP3833" s="0"/>
      <c r="MQ3833" s="0"/>
      <c r="MR3833" s="0"/>
      <c r="MS3833" s="0"/>
      <c r="MT3833" s="0"/>
      <c r="MU3833" s="0"/>
      <c r="MV3833" s="0"/>
      <c r="MW3833" s="0"/>
      <c r="MX3833" s="0"/>
      <c r="MY3833" s="0"/>
      <c r="MZ3833" s="0"/>
      <c r="NA3833" s="0"/>
      <c r="NB3833" s="0"/>
      <c r="NC3833" s="0"/>
      <c r="ND3833" s="0"/>
      <c r="NE3833" s="0"/>
      <c r="NF3833" s="0"/>
      <c r="NG3833" s="0"/>
      <c r="NH3833" s="0"/>
      <c r="NI3833" s="0"/>
      <c r="NJ3833" s="0"/>
      <c r="NK3833" s="0"/>
      <c r="NL3833" s="0"/>
      <c r="NM3833" s="0"/>
      <c r="NN3833" s="0"/>
      <c r="NO3833" s="0"/>
      <c r="NP3833" s="0"/>
      <c r="NQ3833" s="0"/>
      <c r="NR3833" s="0"/>
      <c r="NS3833" s="0"/>
      <c r="NT3833" s="0"/>
      <c r="NU3833" s="0"/>
      <c r="NV3833" s="0"/>
      <c r="NW3833" s="0"/>
      <c r="NX3833" s="0"/>
      <c r="NY3833" s="0"/>
      <c r="NZ3833" s="0"/>
      <c r="OA3833" s="0"/>
      <c r="OB3833" s="0"/>
      <c r="OC3833" s="0"/>
      <c r="OD3833" s="0"/>
      <c r="OE3833" s="0"/>
      <c r="OF3833" s="0"/>
      <c r="OG3833" s="0"/>
      <c r="OH3833" s="0"/>
      <c r="OI3833" s="0"/>
      <c r="OJ3833" s="0"/>
      <c r="OK3833" s="0"/>
      <c r="OL3833" s="0"/>
      <c r="OM3833" s="0"/>
      <c r="ON3833" s="0"/>
      <c r="OO3833" s="0"/>
      <c r="OP3833" s="0"/>
      <c r="OQ3833" s="0"/>
      <c r="OR3833" s="0"/>
      <c r="OS3833" s="0"/>
      <c r="OT3833" s="0"/>
      <c r="OU3833" s="0"/>
      <c r="OV3833" s="0"/>
      <c r="OW3833" s="0"/>
      <c r="OX3833" s="0"/>
      <c r="OY3833" s="0"/>
      <c r="OZ3833" s="0"/>
      <c r="PA3833" s="0"/>
      <c r="PB3833" s="0"/>
      <c r="PC3833" s="0"/>
      <c r="PD3833" s="0"/>
      <c r="PE3833" s="0"/>
      <c r="PF3833" s="0"/>
      <c r="PG3833" s="0"/>
      <c r="PH3833" s="0"/>
      <c r="PI3833" s="0"/>
      <c r="PJ3833" s="0"/>
      <c r="PK3833" s="0"/>
      <c r="PL3833" s="0"/>
      <c r="PM3833" s="0"/>
      <c r="PN3833" s="0"/>
      <c r="PO3833" s="0"/>
      <c r="PP3833" s="0"/>
      <c r="PQ3833" s="0"/>
      <c r="PR3833" s="0"/>
      <c r="PS3833" s="0"/>
      <c r="PT3833" s="0"/>
      <c r="PU3833" s="0"/>
      <c r="PV3833" s="0"/>
      <c r="PW3833" s="0"/>
      <c r="PX3833" s="0"/>
      <c r="PY3833" s="0"/>
      <c r="PZ3833" s="0"/>
      <c r="QA3833" s="0"/>
      <c r="QB3833" s="0"/>
      <c r="QC3833" s="0"/>
      <c r="QD3833" s="0"/>
      <c r="QE3833" s="0"/>
      <c r="QF3833" s="0"/>
      <c r="QG3833" s="0"/>
      <c r="QH3833" s="0"/>
      <c r="QI3833" s="0"/>
      <c r="QJ3833" s="0"/>
      <c r="QK3833" s="0"/>
      <c r="QL3833" s="0"/>
      <c r="QM3833" s="0"/>
      <c r="QN3833" s="0"/>
      <c r="QO3833" s="0"/>
      <c r="QP3833" s="0"/>
      <c r="QQ3833" s="0"/>
      <c r="QR3833" s="0"/>
      <c r="QS3833" s="0"/>
      <c r="QT3833" s="0"/>
      <c r="QU3833" s="0"/>
      <c r="QV3833" s="0"/>
      <c r="QW3833" s="0"/>
      <c r="QX3833" s="0"/>
      <c r="QY3833" s="0"/>
      <c r="QZ3833" s="0"/>
      <c r="RA3833" s="0"/>
      <c r="RB3833" s="0"/>
      <c r="RC3833" s="0"/>
      <c r="RD3833" s="0"/>
      <c r="RE3833" s="0"/>
      <c r="RF3833" s="0"/>
      <c r="RG3833" s="0"/>
      <c r="RH3833" s="0"/>
      <c r="RI3833" s="0"/>
      <c r="RJ3833" s="0"/>
      <c r="RK3833" s="0"/>
      <c r="RL3833" s="0"/>
      <c r="RM3833" s="0"/>
      <c r="RN3833" s="0"/>
      <c r="RO3833" s="0"/>
      <c r="RP3833" s="0"/>
      <c r="RQ3833" s="0"/>
      <c r="RR3833" s="0"/>
      <c r="RS3833" s="0"/>
      <c r="RT3833" s="0"/>
      <c r="RU3833" s="0"/>
      <c r="RV3833" s="0"/>
      <c r="RW3833" s="0"/>
      <c r="RX3833" s="0"/>
      <c r="RY3833" s="0"/>
      <c r="RZ3833" s="0"/>
      <c r="SA3833" s="0"/>
      <c r="SB3833" s="0"/>
      <c r="SC3833" s="0"/>
      <c r="SD3833" s="0"/>
      <c r="SE3833" s="0"/>
      <c r="SF3833" s="0"/>
      <c r="SG3833" s="0"/>
      <c r="SH3833" s="0"/>
      <c r="SI3833" s="0"/>
      <c r="SJ3833" s="0"/>
      <c r="SK3833" s="0"/>
      <c r="SL3833" s="0"/>
      <c r="SM3833" s="0"/>
      <c r="SN3833" s="0"/>
      <c r="SO3833" s="0"/>
      <c r="SP3833" s="0"/>
      <c r="SQ3833" s="0"/>
      <c r="SR3833" s="0"/>
      <c r="SS3833" s="0"/>
      <c r="ST3833" s="0"/>
      <c r="SU3833" s="0"/>
      <c r="SV3833" s="0"/>
      <c r="SW3833" s="0"/>
      <c r="SX3833" s="0"/>
      <c r="SY3833" s="0"/>
      <c r="SZ3833" s="0"/>
      <c r="TA3833" s="0"/>
      <c r="TB3833" s="0"/>
      <c r="TC3833" s="0"/>
      <c r="TD3833" s="0"/>
      <c r="TE3833" s="0"/>
      <c r="TF3833" s="0"/>
      <c r="TG3833" s="0"/>
      <c r="TH3833" s="0"/>
      <c r="TI3833" s="0"/>
      <c r="TJ3833" s="0"/>
      <c r="TK3833" s="0"/>
      <c r="TL3833" s="0"/>
      <c r="TM3833" s="0"/>
      <c r="TN3833" s="0"/>
      <c r="TO3833" s="0"/>
      <c r="TP3833" s="0"/>
      <c r="TQ3833" s="0"/>
      <c r="TR3833" s="0"/>
      <c r="TS3833" s="0"/>
      <c r="TT3833" s="0"/>
      <c r="TU3833" s="0"/>
      <c r="TV3833" s="0"/>
      <c r="TW3833" s="0"/>
      <c r="TX3833" s="0"/>
      <c r="TY3833" s="0"/>
      <c r="TZ3833" s="0"/>
      <c r="UA3833" s="0"/>
      <c r="UB3833" s="0"/>
      <c r="UC3833" s="0"/>
      <c r="UD3833" s="0"/>
      <c r="UE3833" s="0"/>
      <c r="UF3833" s="0"/>
      <c r="UG3833" s="0"/>
      <c r="UH3833" s="0"/>
      <c r="UI3833" s="0"/>
      <c r="UJ3833" s="0"/>
      <c r="UK3833" s="0"/>
      <c r="UL3833" s="0"/>
      <c r="UM3833" s="0"/>
      <c r="UN3833" s="0"/>
      <c r="UO3833" s="0"/>
      <c r="UP3833" s="0"/>
      <c r="UQ3833" s="0"/>
      <c r="UR3833" s="0"/>
      <c r="US3833" s="0"/>
      <c r="UT3833" s="0"/>
      <c r="UU3833" s="0"/>
      <c r="UV3833" s="0"/>
      <c r="UW3833" s="0"/>
      <c r="UX3833" s="0"/>
      <c r="UY3833" s="0"/>
      <c r="UZ3833" s="0"/>
      <c r="VA3833" s="0"/>
      <c r="VB3833" s="0"/>
      <c r="VC3833" s="0"/>
      <c r="VD3833" s="0"/>
      <c r="VE3833" s="0"/>
      <c r="VF3833" s="0"/>
      <c r="VG3833" s="0"/>
      <c r="VH3833" s="0"/>
      <c r="VI3833" s="0"/>
      <c r="VJ3833" s="0"/>
      <c r="VK3833" s="0"/>
      <c r="VL3833" s="0"/>
      <c r="VM3833" s="0"/>
      <c r="VN3833" s="0"/>
      <c r="VO3833" s="0"/>
      <c r="VP3833" s="0"/>
      <c r="VQ3833" s="0"/>
      <c r="VR3833" s="0"/>
      <c r="VS3833" s="0"/>
      <c r="VT3833" s="0"/>
      <c r="VU3833" s="0"/>
      <c r="VV3833" s="0"/>
      <c r="VW3833" s="0"/>
      <c r="VX3833" s="0"/>
      <c r="VY3833" s="0"/>
      <c r="VZ3833" s="0"/>
      <c r="WA3833" s="0"/>
      <c r="WB3833" s="0"/>
      <c r="WC3833" s="0"/>
      <c r="WD3833" s="0"/>
      <c r="WE3833" s="0"/>
      <c r="WF3833" s="0"/>
      <c r="WG3833" s="0"/>
      <c r="WH3833" s="0"/>
      <c r="WI3833" s="0"/>
      <c r="WJ3833" s="0"/>
      <c r="WK3833" s="0"/>
      <c r="WL3833" s="0"/>
      <c r="WM3833" s="0"/>
      <c r="WN3833" s="0"/>
      <c r="WO3833" s="0"/>
      <c r="WP3833" s="0"/>
      <c r="WQ3833" s="0"/>
      <c r="WR3833" s="0"/>
      <c r="WS3833" s="0"/>
      <c r="WT3833" s="0"/>
      <c r="WU3833" s="0"/>
      <c r="WV3833" s="0"/>
      <c r="WW3833" s="0"/>
      <c r="WX3833" s="0"/>
      <c r="WY3833" s="0"/>
      <c r="WZ3833" s="0"/>
      <c r="XA3833" s="0"/>
      <c r="XB3833" s="0"/>
      <c r="XC3833" s="0"/>
      <c r="XD3833" s="0"/>
      <c r="XE3833" s="0"/>
      <c r="XF3833" s="0"/>
      <c r="XG3833" s="0"/>
      <c r="XH3833" s="0"/>
      <c r="XI3833" s="0"/>
      <c r="XJ3833" s="0"/>
      <c r="XK3833" s="0"/>
      <c r="XL3833" s="0"/>
      <c r="XM3833" s="0"/>
      <c r="XN3833" s="0"/>
      <c r="XO3833" s="0"/>
      <c r="XP3833" s="0"/>
      <c r="XQ3833" s="0"/>
      <c r="XR3833" s="0"/>
      <c r="XS3833" s="0"/>
      <c r="XT3833" s="0"/>
      <c r="XU3833" s="0"/>
      <c r="XV3833" s="0"/>
      <c r="XW3833" s="0"/>
      <c r="XX3833" s="0"/>
      <c r="XY3833" s="0"/>
      <c r="XZ3833" s="0"/>
      <c r="YA3833" s="0"/>
      <c r="YB3833" s="0"/>
      <c r="YC3833" s="0"/>
      <c r="YD3833" s="0"/>
      <c r="YE3833" s="0"/>
      <c r="YF3833" s="0"/>
      <c r="YG3833" s="0"/>
      <c r="YH3833" s="0"/>
      <c r="YI3833" s="0"/>
      <c r="YJ3833" s="0"/>
      <c r="YK3833" s="0"/>
      <c r="YL3833" s="0"/>
      <c r="YM3833" s="0"/>
      <c r="YN3833" s="0"/>
      <c r="YO3833" s="0"/>
      <c r="YP3833" s="0"/>
      <c r="YQ3833" s="0"/>
      <c r="YR3833" s="0"/>
      <c r="YS3833" s="0"/>
      <c r="YT3833" s="0"/>
      <c r="YU3833" s="0"/>
      <c r="YV3833" s="0"/>
      <c r="YW3833" s="0"/>
      <c r="YX3833" s="0"/>
      <c r="YY3833" s="0"/>
      <c r="YZ3833" s="0"/>
      <c r="ZA3833" s="0"/>
      <c r="ZB3833" s="0"/>
      <c r="ZC3833" s="0"/>
      <c r="ZD3833" s="0"/>
      <c r="ZE3833" s="0"/>
      <c r="ZF3833" s="0"/>
      <c r="ZG3833" s="0"/>
      <c r="ZH3833" s="0"/>
      <c r="ZI3833" s="0"/>
      <c r="ZJ3833" s="0"/>
      <c r="ZK3833" s="0"/>
      <c r="ZL3833" s="0"/>
      <c r="ZM3833" s="0"/>
      <c r="ZN3833" s="0"/>
      <c r="ZO3833" s="0"/>
      <c r="ZP3833" s="0"/>
      <c r="ZQ3833" s="0"/>
      <c r="ZR3833" s="0"/>
      <c r="ZS3833" s="0"/>
      <c r="ZT3833" s="0"/>
      <c r="ZU3833" s="0"/>
      <c r="ZV3833" s="0"/>
      <c r="ZW3833" s="0"/>
      <c r="ZX3833" s="0"/>
      <c r="ZY3833" s="0"/>
      <c r="ZZ3833" s="0"/>
      <c r="AAA3833" s="0"/>
      <c r="AAB3833" s="0"/>
      <c r="AAC3833" s="0"/>
      <c r="AAD3833" s="0"/>
      <c r="AAE3833" s="0"/>
      <c r="AAF3833" s="0"/>
      <c r="AAG3833" s="0"/>
      <c r="AAH3833" s="0"/>
      <c r="AAI3833" s="0"/>
      <c r="AAJ3833" s="0"/>
      <c r="AAK3833" s="0"/>
      <c r="AAL3833" s="0"/>
      <c r="AAM3833" s="0"/>
      <c r="AAN3833" s="0"/>
      <c r="AAO3833" s="0"/>
      <c r="AAP3833" s="0"/>
      <c r="AAQ3833" s="0"/>
      <c r="AAR3833" s="0"/>
      <c r="AAS3833" s="0"/>
      <c r="AAT3833" s="0"/>
      <c r="AAU3833" s="0"/>
      <c r="AAV3833" s="0"/>
      <c r="AAW3833" s="0"/>
      <c r="AAX3833" s="0"/>
      <c r="AAY3833" s="0"/>
      <c r="AAZ3833" s="0"/>
      <c r="ABA3833" s="0"/>
      <c r="ABB3833" s="0"/>
      <c r="ABC3833" s="0"/>
      <c r="ABD3833" s="0"/>
      <c r="ABE3833" s="0"/>
      <c r="ABF3833" s="0"/>
      <c r="ABG3833" s="0"/>
      <c r="ABH3833" s="0"/>
      <c r="ABI3833" s="0"/>
      <c r="ABJ3833" s="0"/>
      <c r="ABK3833" s="0"/>
      <c r="ABL3833" s="0"/>
      <c r="ABM3833" s="0"/>
      <c r="ABN3833" s="0"/>
      <c r="ABO3833" s="0"/>
      <c r="ABP3833" s="0"/>
      <c r="ABQ3833" s="0"/>
      <c r="ABR3833" s="0"/>
      <c r="ABS3833" s="0"/>
      <c r="ABT3833" s="0"/>
      <c r="ABU3833" s="0"/>
      <c r="ABV3833" s="0"/>
      <c r="ABW3833" s="0"/>
      <c r="ABX3833" s="0"/>
      <c r="ABY3833" s="0"/>
      <c r="ABZ3833" s="0"/>
      <c r="ACA3833" s="0"/>
      <c r="ACB3833" s="0"/>
      <c r="ACC3833" s="0"/>
      <c r="ACD3833" s="0"/>
      <c r="ACE3833" s="0"/>
      <c r="ACF3833" s="0"/>
      <c r="ACG3833" s="0"/>
      <c r="ACH3833" s="0"/>
      <c r="ACI3833" s="0"/>
      <c r="ACJ3833" s="0"/>
      <c r="ACK3833" s="0"/>
      <c r="ACL3833" s="0"/>
      <c r="ACM3833" s="0"/>
      <c r="ACN3833" s="0"/>
      <c r="ACO3833" s="0"/>
      <c r="ACP3833" s="0"/>
      <c r="ACQ3833" s="0"/>
      <c r="ACR3833" s="0"/>
      <c r="ACS3833" s="0"/>
      <c r="ACT3833" s="0"/>
      <c r="ACU3833" s="0"/>
      <c r="ACV3833" s="0"/>
      <c r="ACW3833" s="0"/>
      <c r="ACX3833" s="0"/>
      <c r="ACY3833" s="0"/>
      <c r="ACZ3833" s="0"/>
      <c r="ADA3833" s="0"/>
      <c r="ADB3833" s="0"/>
      <c r="ADC3833" s="0"/>
      <c r="ADD3833" s="0"/>
      <c r="ADE3833" s="0"/>
      <c r="ADF3833" s="0"/>
      <c r="ADG3833" s="0"/>
      <c r="ADH3833" s="0"/>
      <c r="ADI3833" s="0"/>
      <c r="ADJ3833" s="0"/>
      <c r="ADK3833" s="0"/>
      <c r="ADL3833" s="0"/>
      <c r="ADM3833" s="0"/>
      <c r="ADN3833" s="0"/>
      <c r="ADO3833" s="0"/>
      <c r="ADP3833" s="0"/>
      <c r="ADQ3833" s="0"/>
      <c r="ADR3833" s="0"/>
      <c r="ADS3833" s="0"/>
      <c r="ADT3833" s="0"/>
      <c r="ADU3833" s="0"/>
      <c r="ADV3833" s="0"/>
      <c r="ADW3833" s="0"/>
      <c r="ADX3833" s="0"/>
      <c r="ADY3833" s="0"/>
      <c r="ADZ3833" s="0"/>
      <c r="AEA3833" s="0"/>
      <c r="AEB3833" s="0"/>
      <c r="AEC3833" s="0"/>
      <c r="AED3833" s="0"/>
      <c r="AEE3833" s="0"/>
      <c r="AEF3833" s="0"/>
      <c r="AEG3833" s="0"/>
      <c r="AEH3833" s="0"/>
      <c r="AEI3833" s="0"/>
      <c r="AEJ3833" s="0"/>
      <c r="AEK3833" s="0"/>
      <c r="AEL3833" s="0"/>
      <c r="AEM3833" s="0"/>
      <c r="AEN3833" s="0"/>
      <c r="AEO3833" s="0"/>
      <c r="AEP3833" s="0"/>
      <c r="AEQ3833" s="0"/>
      <c r="AER3833" s="0"/>
      <c r="AES3833" s="0"/>
      <c r="AET3833" s="0"/>
      <c r="AEU3833" s="0"/>
      <c r="AEV3833" s="0"/>
      <c r="AEW3833" s="0"/>
      <c r="AEX3833" s="0"/>
      <c r="AEY3833" s="0"/>
      <c r="AEZ3833" s="0"/>
      <c r="AFA3833" s="0"/>
      <c r="AFB3833" s="0"/>
      <c r="AFC3833" s="0"/>
      <c r="AFD3833" s="0"/>
      <c r="AFE3833" s="0"/>
      <c r="AFF3833" s="0"/>
      <c r="AFG3833" s="0"/>
      <c r="AFH3833" s="0"/>
      <c r="AFI3833" s="0"/>
      <c r="AFJ3833" s="0"/>
      <c r="AFK3833" s="0"/>
      <c r="AFL3833" s="0"/>
      <c r="AFM3833" s="0"/>
      <c r="AFN3833" s="0"/>
      <c r="AFO3833" s="0"/>
      <c r="AFP3833" s="0"/>
      <c r="AFQ3833" s="0"/>
      <c r="AFR3833" s="0"/>
      <c r="AFS3833" s="0"/>
      <c r="AFT3833" s="0"/>
      <c r="AFU3833" s="0"/>
      <c r="AFV3833" s="0"/>
      <c r="AFW3833" s="0"/>
      <c r="AFX3833" s="0"/>
      <c r="AFY3833" s="0"/>
      <c r="AFZ3833" s="0"/>
      <c r="AGA3833" s="0"/>
      <c r="AGB3833" s="0"/>
      <c r="AGC3833" s="0"/>
      <c r="AGD3833" s="0"/>
      <c r="AGE3833" s="0"/>
      <c r="AGF3833" s="0"/>
      <c r="AGG3833" s="0"/>
      <c r="AGH3833" s="0"/>
      <c r="AGI3833" s="0"/>
      <c r="AGJ3833" s="0"/>
      <c r="AGK3833" s="0"/>
      <c r="AGL3833" s="0"/>
      <c r="AGM3833" s="0"/>
      <c r="AGN3833" s="0"/>
      <c r="AGO3833" s="0"/>
      <c r="AGP3833" s="0"/>
      <c r="AGQ3833" s="0"/>
      <c r="AGR3833" s="0"/>
      <c r="AGS3833" s="0"/>
      <c r="AGT3833" s="0"/>
      <c r="AGU3833" s="0"/>
      <c r="AGV3833" s="0"/>
      <c r="AGW3833" s="0"/>
      <c r="AGX3833" s="0"/>
      <c r="AGY3833" s="0"/>
      <c r="AGZ3833" s="0"/>
      <c r="AHA3833" s="0"/>
      <c r="AHB3833" s="0"/>
      <c r="AHC3833" s="0"/>
      <c r="AHD3833" s="0"/>
      <c r="AHE3833" s="0"/>
      <c r="AHF3833" s="0"/>
      <c r="AHG3833" s="0"/>
      <c r="AHH3833" s="0"/>
      <c r="AHI3833" s="0"/>
      <c r="AHJ3833" s="0"/>
      <c r="AHK3833" s="0"/>
      <c r="AHL3833" s="0"/>
      <c r="AHM3833" s="0"/>
      <c r="AHN3833" s="0"/>
      <c r="AHO3833" s="0"/>
      <c r="AHP3833" s="0"/>
      <c r="AHQ3833" s="0"/>
      <c r="AHR3833" s="0"/>
      <c r="AHS3833" s="0"/>
      <c r="AHT3833" s="0"/>
      <c r="AHU3833" s="0"/>
      <c r="AHV3833" s="0"/>
      <c r="AHW3833" s="0"/>
      <c r="AHX3833" s="0"/>
      <c r="AHY3833" s="0"/>
      <c r="AHZ3833" s="0"/>
      <c r="AIA3833" s="0"/>
      <c r="AIB3833" s="0"/>
      <c r="AIC3833" s="0"/>
      <c r="AID3833" s="0"/>
      <c r="AIE3833" s="0"/>
      <c r="AIF3833" s="0"/>
      <c r="AIG3833" s="0"/>
      <c r="AIH3833" s="0"/>
      <c r="AII3833" s="0"/>
      <c r="AIJ3833" s="0"/>
      <c r="AIK3833" s="0"/>
      <c r="AIL3833" s="0"/>
      <c r="AIM3833" s="0"/>
      <c r="AIN3833" s="0"/>
      <c r="AIO3833" s="0"/>
      <c r="AIP3833" s="0"/>
      <c r="AIQ3833" s="0"/>
      <c r="AIR3833" s="0"/>
      <c r="AIS3833" s="0"/>
      <c r="AIT3833" s="0"/>
      <c r="AIU3833" s="0"/>
      <c r="AIV3833" s="0"/>
      <c r="AIW3833" s="0"/>
      <c r="AIX3833" s="0"/>
      <c r="AIY3833" s="0"/>
      <c r="AIZ3833" s="0"/>
      <c r="AJA3833" s="0"/>
      <c r="AJB3833" s="0"/>
      <c r="AJC3833" s="0"/>
      <c r="AJD3833" s="0"/>
      <c r="AJE3833" s="0"/>
      <c r="AJF3833" s="0"/>
      <c r="AJG3833" s="0"/>
      <c r="AJH3833" s="0"/>
      <c r="AJI3833" s="0"/>
      <c r="AJJ3833" s="0"/>
      <c r="AJK3833" s="0"/>
      <c r="AJL3833" s="0"/>
      <c r="AJM3833" s="0"/>
      <c r="AJN3833" s="0"/>
      <c r="AJO3833" s="0"/>
      <c r="AJP3833" s="0"/>
      <c r="AJQ3833" s="0"/>
      <c r="AJR3833" s="0"/>
      <c r="AJS3833" s="0"/>
      <c r="AJT3833" s="0"/>
      <c r="AJU3833" s="0"/>
      <c r="AJV3833" s="0"/>
      <c r="AJW3833" s="0"/>
      <c r="AJX3833" s="0"/>
      <c r="AJY3833" s="0"/>
      <c r="AJZ3833" s="0"/>
      <c r="AKA3833" s="0"/>
      <c r="AKB3833" s="0"/>
      <c r="AKC3833" s="0"/>
      <c r="AKD3833" s="0"/>
      <c r="AKE3833" s="0"/>
      <c r="AKF3833" s="0"/>
      <c r="AKG3833" s="0"/>
      <c r="AKH3833" s="0"/>
      <c r="AKI3833" s="0"/>
      <c r="AKJ3833" s="0"/>
      <c r="AKK3833" s="0"/>
      <c r="AKL3833" s="0"/>
      <c r="AKM3833" s="0"/>
      <c r="AKN3833" s="0"/>
      <c r="AKO3833" s="0"/>
      <c r="AKP3833" s="0"/>
      <c r="AKQ3833" s="0"/>
      <c r="AKR3833" s="0"/>
      <c r="AKS3833" s="0"/>
      <c r="AKT3833" s="0"/>
      <c r="AKU3833" s="0"/>
      <c r="AKV3833" s="0"/>
      <c r="AKW3833" s="0"/>
      <c r="AKX3833" s="0"/>
      <c r="AKY3833" s="0"/>
      <c r="AKZ3833" s="0"/>
      <c r="ALA3833" s="0"/>
      <c r="ALB3833" s="0"/>
      <c r="ALC3833" s="0"/>
      <c r="ALD3833" s="0"/>
      <c r="ALE3833" s="0"/>
      <c r="ALF3833" s="0"/>
      <c r="ALG3833" s="0"/>
      <c r="ALH3833" s="0"/>
      <c r="ALI3833" s="0"/>
      <c r="ALJ3833" s="0"/>
      <c r="ALK3833" s="0"/>
      <c r="ALL3833" s="0"/>
      <c r="ALM3833" s="0"/>
      <c r="ALN3833" s="0"/>
      <c r="ALO3833" s="0"/>
      <c r="ALP3833" s="0"/>
      <c r="ALQ3833" s="0"/>
      <c r="ALR3833" s="0"/>
      <c r="ALS3833" s="0"/>
      <c r="ALT3833" s="0"/>
      <c r="ALU3833" s="0"/>
      <c r="ALV3833" s="0"/>
      <c r="ALW3833" s="0"/>
      <c r="ALX3833" s="0"/>
      <c r="ALY3833" s="0"/>
      <c r="ALZ3833" s="0"/>
      <c r="AMA3833" s="0"/>
      <c r="AMB3833" s="0"/>
      <c r="AMC3833" s="0"/>
      <c r="AMD3833" s="0"/>
      <c r="AME3833" s="0"/>
      <c r="AMF3833" s="0"/>
      <c r="AMG3833" s="0"/>
      <c r="AMH3833" s="0"/>
      <c r="AMI3833" s="0"/>
    </row>
    <row r="3834" customFormat="false" ht="12.75" hidden="false" customHeight="false" outlineLevel="0" collapsed="false">
      <c r="A3834" s="1" t="s">
        <v>4021</v>
      </c>
      <c r="C3834" s="99" t="s">
        <v>4025</v>
      </c>
      <c r="D3834" s="100" t="s">
        <v>13</v>
      </c>
      <c r="E3834" s="72" t="n">
        <v>2.3</v>
      </c>
      <c r="F3834" s="73" t="n">
        <v>4.29</v>
      </c>
      <c r="G3834" s="72" t="s">
        <v>4023</v>
      </c>
      <c r="I3834" s="3"/>
      <c r="BM3834" s="0"/>
      <c r="BN3834" s="0"/>
      <c r="BO3834" s="0"/>
      <c r="BP3834" s="0"/>
      <c r="BQ3834" s="0"/>
      <c r="BR3834" s="0"/>
      <c r="BS3834" s="0"/>
      <c r="BT3834" s="0"/>
      <c r="BU3834" s="0"/>
      <c r="BV3834" s="0"/>
      <c r="BW3834" s="0"/>
      <c r="BX3834" s="0"/>
      <c r="BY3834" s="0"/>
      <c r="BZ3834" s="0"/>
      <c r="CA3834" s="0"/>
      <c r="CB3834" s="0"/>
      <c r="CC3834" s="0"/>
      <c r="CD3834" s="0"/>
      <c r="CE3834" s="0"/>
      <c r="CF3834" s="0"/>
      <c r="CG3834" s="0"/>
      <c r="CH3834" s="0"/>
      <c r="CI3834" s="0"/>
      <c r="CJ3834" s="0"/>
      <c r="CK3834" s="0"/>
      <c r="CL3834" s="0"/>
      <c r="CM3834" s="0"/>
      <c r="CN3834" s="0"/>
      <c r="CO3834" s="0"/>
      <c r="CP3834" s="0"/>
      <c r="CQ3834" s="0"/>
      <c r="CR3834" s="0"/>
      <c r="CS3834" s="0"/>
      <c r="CT3834" s="0"/>
      <c r="CU3834" s="0"/>
      <c r="CV3834" s="0"/>
      <c r="CW3834" s="0"/>
      <c r="CX3834" s="0"/>
      <c r="CY3834" s="0"/>
      <c r="CZ3834" s="0"/>
      <c r="DA3834" s="0"/>
      <c r="DB3834" s="0"/>
      <c r="DC3834" s="0"/>
      <c r="DD3834" s="0"/>
      <c r="DE3834" s="0"/>
      <c r="DF3834" s="0"/>
      <c r="DG3834" s="0"/>
      <c r="DH3834" s="0"/>
      <c r="DI3834" s="0"/>
      <c r="DJ3834" s="0"/>
      <c r="DK3834" s="0"/>
      <c r="DL3834" s="0"/>
      <c r="DM3834" s="0"/>
      <c r="DN3834" s="0"/>
      <c r="DO3834" s="0"/>
      <c r="DP3834" s="0"/>
      <c r="DQ3834" s="0"/>
      <c r="DR3834" s="0"/>
      <c r="DS3834" s="0"/>
      <c r="DT3834" s="0"/>
      <c r="DU3834" s="0"/>
      <c r="DV3834" s="0"/>
      <c r="DW3834" s="0"/>
      <c r="DX3834" s="0"/>
      <c r="DY3834" s="0"/>
      <c r="DZ3834" s="0"/>
      <c r="EA3834" s="0"/>
      <c r="EB3834" s="0"/>
      <c r="EC3834" s="0"/>
      <c r="ED3834" s="0"/>
      <c r="EE3834" s="0"/>
      <c r="EF3834" s="0"/>
      <c r="EG3834" s="0"/>
      <c r="EH3834" s="0"/>
      <c r="EI3834" s="0"/>
      <c r="EJ3834" s="0"/>
      <c r="EK3834" s="0"/>
      <c r="EL3834" s="0"/>
      <c r="EM3834" s="0"/>
      <c r="EN3834" s="0"/>
      <c r="EO3834" s="0"/>
      <c r="EP3834" s="0"/>
      <c r="EQ3834" s="0"/>
      <c r="ER3834" s="0"/>
      <c r="ES3834" s="0"/>
      <c r="ET3834" s="0"/>
      <c r="EU3834" s="0"/>
      <c r="EV3834" s="0"/>
      <c r="EW3834" s="0"/>
      <c r="EX3834" s="0"/>
      <c r="EY3834" s="0"/>
      <c r="EZ3834" s="0"/>
      <c r="FA3834" s="0"/>
      <c r="FB3834" s="0"/>
      <c r="FC3834" s="0"/>
      <c r="FD3834" s="0"/>
      <c r="FE3834" s="0"/>
      <c r="FF3834" s="0"/>
      <c r="FG3834" s="0"/>
      <c r="FH3834" s="0"/>
      <c r="FI3834" s="0"/>
      <c r="FJ3834" s="0"/>
      <c r="FK3834" s="0"/>
      <c r="FL3834" s="0"/>
      <c r="FM3834" s="0"/>
      <c r="FN3834" s="0"/>
      <c r="FO3834" s="0"/>
      <c r="FP3834" s="0"/>
      <c r="FQ3834" s="0"/>
      <c r="FR3834" s="0"/>
      <c r="FS3834" s="0"/>
      <c r="FT3834" s="0"/>
      <c r="FU3834" s="0"/>
      <c r="FV3834" s="0"/>
      <c r="FW3834" s="0"/>
      <c r="FX3834" s="0"/>
      <c r="FY3834" s="0"/>
      <c r="FZ3834" s="0"/>
      <c r="GA3834" s="0"/>
      <c r="GB3834" s="0"/>
      <c r="GC3834" s="0"/>
      <c r="GD3834" s="0"/>
      <c r="GE3834" s="0"/>
      <c r="GF3834" s="0"/>
      <c r="GG3834" s="0"/>
      <c r="GH3834" s="0"/>
      <c r="GI3834" s="0"/>
      <c r="GJ3834" s="0"/>
      <c r="GK3834" s="0"/>
      <c r="GL3834" s="0"/>
      <c r="GM3834" s="0"/>
      <c r="GN3834" s="0"/>
      <c r="GO3834" s="0"/>
      <c r="GP3834" s="0"/>
      <c r="GQ3834" s="0"/>
      <c r="GR3834" s="0"/>
      <c r="GS3834" s="0"/>
      <c r="GT3834" s="0"/>
      <c r="GU3834" s="0"/>
      <c r="GV3834" s="0"/>
      <c r="GW3834" s="0"/>
      <c r="GX3834" s="0"/>
      <c r="GY3834" s="0"/>
      <c r="GZ3834" s="0"/>
      <c r="HA3834" s="0"/>
      <c r="HB3834" s="0"/>
      <c r="HC3834" s="0"/>
      <c r="HD3834" s="0"/>
      <c r="HE3834" s="0"/>
      <c r="HF3834" s="0"/>
      <c r="HG3834" s="0"/>
      <c r="HH3834" s="0"/>
      <c r="HI3834" s="0"/>
      <c r="HJ3834" s="0"/>
      <c r="HK3834" s="0"/>
      <c r="HL3834" s="0"/>
      <c r="HM3834" s="0"/>
      <c r="HN3834" s="0"/>
      <c r="HO3834" s="0"/>
      <c r="HP3834" s="0"/>
      <c r="HQ3834" s="0"/>
      <c r="HR3834" s="0"/>
      <c r="HS3834" s="0"/>
      <c r="HT3834" s="0"/>
      <c r="HU3834" s="0"/>
      <c r="HV3834" s="0"/>
      <c r="HW3834" s="0"/>
      <c r="HX3834" s="0"/>
      <c r="HY3834" s="0"/>
      <c r="HZ3834" s="0"/>
      <c r="IA3834" s="0"/>
      <c r="IB3834" s="0"/>
      <c r="IC3834" s="0"/>
      <c r="ID3834" s="0"/>
      <c r="IE3834" s="0"/>
      <c r="IF3834" s="0"/>
      <c r="IG3834" s="0"/>
      <c r="IH3834" s="0"/>
      <c r="II3834" s="0"/>
      <c r="IJ3834" s="0"/>
      <c r="IK3834" s="0"/>
      <c r="IL3834" s="0"/>
      <c r="IM3834" s="0"/>
      <c r="IN3834" s="0"/>
      <c r="IO3834" s="0"/>
      <c r="IP3834" s="0"/>
      <c r="IQ3834" s="0"/>
      <c r="IR3834" s="0"/>
      <c r="IS3834" s="0"/>
      <c r="IT3834" s="0"/>
      <c r="IU3834" s="0"/>
      <c r="IV3834" s="0"/>
      <c r="IW3834" s="0"/>
      <c r="IX3834" s="0"/>
      <c r="IY3834" s="0"/>
      <c r="IZ3834" s="0"/>
      <c r="JA3834" s="0"/>
      <c r="JB3834" s="0"/>
      <c r="JC3834" s="0"/>
      <c r="JD3834" s="0"/>
      <c r="JE3834" s="0"/>
      <c r="JF3834" s="0"/>
      <c r="JG3834" s="0"/>
      <c r="JH3834" s="0"/>
      <c r="JI3834" s="0"/>
      <c r="JJ3834" s="0"/>
      <c r="JK3834" s="0"/>
      <c r="JL3834" s="0"/>
      <c r="JM3834" s="0"/>
      <c r="JN3834" s="0"/>
      <c r="JO3834" s="0"/>
      <c r="JP3834" s="0"/>
      <c r="JQ3834" s="0"/>
      <c r="JR3834" s="0"/>
      <c r="JS3834" s="0"/>
      <c r="JT3834" s="0"/>
      <c r="JU3834" s="0"/>
      <c r="JV3834" s="0"/>
      <c r="JW3834" s="0"/>
      <c r="JX3834" s="0"/>
      <c r="JY3834" s="0"/>
      <c r="JZ3834" s="0"/>
      <c r="KA3834" s="0"/>
      <c r="KB3834" s="0"/>
      <c r="KC3834" s="0"/>
      <c r="KD3834" s="0"/>
      <c r="KE3834" s="0"/>
      <c r="KF3834" s="0"/>
      <c r="KG3834" s="0"/>
      <c r="KH3834" s="0"/>
      <c r="KI3834" s="0"/>
      <c r="KJ3834" s="0"/>
      <c r="KK3834" s="0"/>
      <c r="KL3834" s="0"/>
      <c r="KM3834" s="0"/>
      <c r="KN3834" s="0"/>
      <c r="KO3834" s="0"/>
      <c r="KP3834" s="0"/>
      <c r="KQ3834" s="0"/>
      <c r="KR3834" s="0"/>
      <c r="KS3834" s="0"/>
      <c r="KT3834" s="0"/>
      <c r="KU3834" s="0"/>
      <c r="KV3834" s="0"/>
      <c r="KW3834" s="0"/>
      <c r="KX3834" s="0"/>
      <c r="KY3834" s="0"/>
      <c r="KZ3834" s="0"/>
      <c r="LA3834" s="0"/>
      <c r="LB3834" s="0"/>
      <c r="LC3834" s="0"/>
      <c r="LD3834" s="0"/>
      <c r="LE3834" s="0"/>
      <c r="LF3834" s="0"/>
      <c r="LG3834" s="0"/>
      <c r="LH3834" s="0"/>
      <c r="LI3834" s="0"/>
      <c r="LJ3834" s="0"/>
      <c r="LK3834" s="0"/>
      <c r="LL3834" s="0"/>
      <c r="LM3834" s="0"/>
      <c r="LN3834" s="0"/>
      <c r="LO3834" s="0"/>
      <c r="LP3834" s="0"/>
      <c r="LQ3834" s="0"/>
      <c r="LR3834" s="0"/>
      <c r="LS3834" s="0"/>
      <c r="LT3834" s="0"/>
      <c r="LU3834" s="0"/>
      <c r="LV3834" s="0"/>
      <c r="LW3834" s="0"/>
      <c r="LX3834" s="0"/>
      <c r="LY3834" s="0"/>
      <c r="LZ3834" s="0"/>
      <c r="MA3834" s="0"/>
      <c r="MB3834" s="0"/>
      <c r="MC3834" s="0"/>
      <c r="MD3834" s="0"/>
      <c r="ME3834" s="0"/>
      <c r="MF3834" s="0"/>
      <c r="MG3834" s="0"/>
      <c r="MH3834" s="0"/>
      <c r="MI3834" s="0"/>
      <c r="MJ3834" s="0"/>
      <c r="MK3834" s="0"/>
      <c r="ML3834" s="0"/>
      <c r="MM3834" s="0"/>
      <c r="MN3834" s="0"/>
      <c r="MO3834" s="0"/>
      <c r="MP3834" s="0"/>
      <c r="MQ3834" s="0"/>
      <c r="MR3834" s="0"/>
      <c r="MS3834" s="0"/>
      <c r="MT3834" s="0"/>
      <c r="MU3834" s="0"/>
      <c r="MV3834" s="0"/>
      <c r="MW3834" s="0"/>
      <c r="MX3834" s="0"/>
      <c r="MY3834" s="0"/>
      <c r="MZ3834" s="0"/>
      <c r="NA3834" s="0"/>
      <c r="NB3834" s="0"/>
      <c r="NC3834" s="0"/>
      <c r="ND3834" s="0"/>
      <c r="NE3834" s="0"/>
      <c r="NF3834" s="0"/>
      <c r="NG3834" s="0"/>
      <c r="NH3834" s="0"/>
      <c r="NI3834" s="0"/>
      <c r="NJ3834" s="0"/>
      <c r="NK3834" s="0"/>
      <c r="NL3834" s="0"/>
      <c r="NM3834" s="0"/>
      <c r="NN3834" s="0"/>
      <c r="NO3834" s="0"/>
      <c r="NP3834" s="0"/>
      <c r="NQ3834" s="0"/>
      <c r="NR3834" s="0"/>
      <c r="NS3834" s="0"/>
      <c r="NT3834" s="0"/>
      <c r="NU3834" s="0"/>
      <c r="NV3834" s="0"/>
      <c r="NW3834" s="0"/>
      <c r="NX3834" s="0"/>
      <c r="NY3834" s="0"/>
      <c r="NZ3834" s="0"/>
      <c r="OA3834" s="0"/>
      <c r="OB3834" s="0"/>
      <c r="OC3834" s="0"/>
      <c r="OD3834" s="0"/>
      <c r="OE3834" s="0"/>
      <c r="OF3834" s="0"/>
      <c r="OG3834" s="0"/>
      <c r="OH3834" s="0"/>
      <c r="OI3834" s="0"/>
      <c r="OJ3834" s="0"/>
      <c r="OK3834" s="0"/>
      <c r="OL3834" s="0"/>
      <c r="OM3834" s="0"/>
      <c r="ON3834" s="0"/>
      <c r="OO3834" s="0"/>
      <c r="OP3834" s="0"/>
      <c r="OQ3834" s="0"/>
      <c r="OR3834" s="0"/>
      <c r="OS3834" s="0"/>
      <c r="OT3834" s="0"/>
      <c r="OU3834" s="0"/>
      <c r="OV3834" s="0"/>
      <c r="OW3834" s="0"/>
      <c r="OX3834" s="0"/>
      <c r="OY3834" s="0"/>
      <c r="OZ3834" s="0"/>
      <c r="PA3834" s="0"/>
      <c r="PB3834" s="0"/>
      <c r="PC3834" s="0"/>
      <c r="PD3834" s="0"/>
      <c r="PE3834" s="0"/>
      <c r="PF3834" s="0"/>
      <c r="PG3834" s="0"/>
      <c r="PH3834" s="0"/>
      <c r="PI3834" s="0"/>
      <c r="PJ3834" s="0"/>
      <c r="PK3834" s="0"/>
      <c r="PL3834" s="0"/>
      <c r="PM3834" s="0"/>
      <c r="PN3834" s="0"/>
      <c r="PO3834" s="0"/>
      <c r="PP3834" s="0"/>
      <c r="PQ3834" s="0"/>
      <c r="PR3834" s="0"/>
      <c r="PS3834" s="0"/>
      <c r="PT3834" s="0"/>
      <c r="PU3834" s="0"/>
      <c r="PV3834" s="0"/>
      <c r="PW3834" s="0"/>
      <c r="PX3834" s="0"/>
      <c r="PY3834" s="0"/>
      <c r="PZ3834" s="0"/>
      <c r="QA3834" s="0"/>
      <c r="QB3834" s="0"/>
      <c r="QC3834" s="0"/>
      <c r="QD3834" s="0"/>
      <c r="QE3834" s="0"/>
      <c r="QF3834" s="0"/>
      <c r="QG3834" s="0"/>
      <c r="QH3834" s="0"/>
      <c r="QI3834" s="0"/>
      <c r="QJ3834" s="0"/>
      <c r="QK3834" s="0"/>
      <c r="QL3834" s="0"/>
      <c r="QM3834" s="0"/>
      <c r="QN3834" s="0"/>
      <c r="QO3834" s="0"/>
      <c r="QP3834" s="0"/>
      <c r="QQ3834" s="0"/>
      <c r="QR3834" s="0"/>
      <c r="QS3834" s="0"/>
      <c r="QT3834" s="0"/>
      <c r="QU3834" s="0"/>
      <c r="QV3834" s="0"/>
      <c r="QW3834" s="0"/>
      <c r="QX3834" s="0"/>
      <c r="QY3834" s="0"/>
      <c r="QZ3834" s="0"/>
      <c r="RA3834" s="0"/>
      <c r="RB3834" s="0"/>
      <c r="RC3834" s="0"/>
      <c r="RD3834" s="0"/>
      <c r="RE3834" s="0"/>
      <c r="RF3834" s="0"/>
      <c r="RG3834" s="0"/>
      <c r="RH3834" s="0"/>
      <c r="RI3834" s="0"/>
      <c r="RJ3834" s="0"/>
      <c r="RK3834" s="0"/>
      <c r="RL3834" s="0"/>
      <c r="RM3834" s="0"/>
      <c r="RN3834" s="0"/>
      <c r="RO3834" s="0"/>
      <c r="RP3834" s="0"/>
      <c r="RQ3834" s="0"/>
      <c r="RR3834" s="0"/>
      <c r="RS3834" s="0"/>
      <c r="RT3834" s="0"/>
      <c r="RU3834" s="0"/>
      <c r="RV3834" s="0"/>
      <c r="RW3834" s="0"/>
      <c r="RX3834" s="0"/>
      <c r="RY3834" s="0"/>
      <c r="RZ3834" s="0"/>
      <c r="SA3834" s="0"/>
      <c r="SB3834" s="0"/>
      <c r="SC3834" s="0"/>
      <c r="SD3834" s="0"/>
      <c r="SE3834" s="0"/>
      <c r="SF3834" s="0"/>
      <c r="SG3834" s="0"/>
      <c r="SH3834" s="0"/>
      <c r="SI3834" s="0"/>
      <c r="SJ3834" s="0"/>
      <c r="SK3834" s="0"/>
      <c r="SL3834" s="0"/>
      <c r="SM3834" s="0"/>
      <c r="SN3834" s="0"/>
      <c r="SO3834" s="0"/>
      <c r="SP3834" s="0"/>
      <c r="SQ3834" s="0"/>
      <c r="SR3834" s="0"/>
      <c r="SS3834" s="0"/>
      <c r="ST3834" s="0"/>
      <c r="SU3834" s="0"/>
      <c r="SV3834" s="0"/>
      <c r="SW3834" s="0"/>
      <c r="SX3834" s="0"/>
      <c r="SY3834" s="0"/>
      <c r="SZ3834" s="0"/>
      <c r="TA3834" s="0"/>
      <c r="TB3834" s="0"/>
      <c r="TC3834" s="0"/>
      <c r="TD3834" s="0"/>
      <c r="TE3834" s="0"/>
      <c r="TF3834" s="0"/>
      <c r="TG3834" s="0"/>
      <c r="TH3834" s="0"/>
      <c r="TI3834" s="0"/>
      <c r="TJ3834" s="0"/>
      <c r="TK3834" s="0"/>
      <c r="TL3834" s="0"/>
      <c r="TM3834" s="0"/>
      <c r="TN3834" s="0"/>
      <c r="TO3834" s="0"/>
      <c r="TP3834" s="0"/>
      <c r="TQ3834" s="0"/>
      <c r="TR3834" s="0"/>
      <c r="TS3834" s="0"/>
      <c r="TT3834" s="0"/>
      <c r="TU3834" s="0"/>
      <c r="TV3834" s="0"/>
      <c r="TW3834" s="0"/>
      <c r="TX3834" s="0"/>
      <c r="TY3834" s="0"/>
      <c r="TZ3834" s="0"/>
      <c r="UA3834" s="0"/>
      <c r="UB3834" s="0"/>
      <c r="UC3834" s="0"/>
      <c r="UD3834" s="0"/>
      <c r="UE3834" s="0"/>
      <c r="UF3834" s="0"/>
      <c r="UG3834" s="0"/>
      <c r="UH3834" s="0"/>
      <c r="UI3834" s="0"/>
      <c r="UJ3834" s="0"/>
      <c r="UK3834" s="0"/>
      <c r="UL3834" s="0"/>
      <c r="UM3834" s="0"/>
      <c r="UN3834" s="0"/>
      <c r="UO3834" s="0"/>
      <c r="UP3834" s="0"/>
      <c r="UQ3834" s="0"/>
      <c r="UR3834" s="0"/>
      <c r="US3834" s="0"/>
      <c r="UT3834" s="0"/>
      <c r="UU3834" s="0"/>
      <c r="UV3834" s="0"/>
      <c r="UW3834" s="0"/>
      <c r="UX3834" s="0"/>
      <c r="UY3834" s="0"/>
      <c r="UZ3834" s="0"/>
      <c r="VA3834" s="0"/>
      <c r="VB3834" s="0"/>
      <c r="VC3834" s="0"/>
      <c r="VD3834" s="0"/>
      <c r="VE3834" s="0"/>
      <c r="VF3834" s="0"/>
      <c r="VG3834" s="0"/>
      <c r="VH3834" s="0"/>
      <c r="VI3834" s="0"/>
      <c r="VJ3834" s="0"/>
      <c r="VK3834" s="0"/>
      <c r="VL3834" s="0"/>
      <c r="VM3834" s="0"/>
      <c r="VN3834" s="0"/>
      <c r="VO3834" s="0"/>
      <c r="VP3834" s="0"/>
      <c r="VQ3834" s="0"/>
      <c r="VR3834" s="0"/>
      <c r="VS3834" s="0"/>
      <c r="VT3834" s="0"/>
      <c r="VU3834" s="0"/>
      <c r="VV3834" s="0"/>
      <c r="VW3834" s="0"/>
      <c r="VX3834" s="0"/>
      <c r="VY3834" s="0"/>
      <c r="VZ3834" s="0"/>
      <c r="WA3834" s="0"/>
      <c r="WB3834" s="0"/>
      <c r="WC3834" s="0"/>
      <c r="WD3834" s="0"/>
      <c r="WE3834" s="0"/>
      <c r="WF3834" s="0"/>
      <c r="WG3834" s="0"/>
      <c r="WH3834" s="0"/>
      <c r="WI3834" s="0"/>
      <c r="WJ3834" s="0"/>
      <c r="WK3834" s="0"/>
      <c r="WL3834" s="0"/>
      <c r="WM3834" s="0"/>
      <c r="WN3834" s="0"/>
      <c r="WO3834" s="0"/>
      <c r="WP3834" s="0"/>
      <c r="WQ3834" s="0"/>
      <c r="WR3834" s="0"/>
      <c r="WS3834" s="0"/>
      <c r="WT3834" s="0"/>
      <c r="WU3834" s="0"/>
      <c r="WV3834" s="0"/>
      <c r="WW3834" s="0"/>
      <c r="WX3834" s="0"/>
      <c r="WY3834" s="0"/>
      <c r="WZ3834" s="0"/>
      <c r="XA3834" s="0"/>
      <c r="XB3834" s="0"/>
      <c r="XC3834" s="0"/>
      <c r="XD3834" s="0"/>
      <c r="XE3834" s="0"/>
      <c r="XF3834" s="0"/>
      <c r="XG3834" s="0"/>
      <c r="XH3834" s="0"/>
      <c r="XI3834" s="0"/>
      <c r="XJ3834" s="0"/>
      <c r="XK3834" s="0"/>
      <c r="XL3834" s="0"/>
      <c r="XM3834" s="0"/>
      <c r="XN3834" s="0"/>
      <c r="XO3834" s="0"/>
      <c r="XP3834" s="0"/>
      <c r="XQ3834" s="0"/>
      <c r="XR3834" s="0"/>
      <c r="XS3834" s="0"/>
      <c r="XT3834" s="0"/>
      <c r="XU3834" s="0"/>
      <c r="XV3834" s="0"/>
      <c r="XW3834" s="0"/>
      <c r="XX3834" s="0"/>
      <c r="XY3834" s="0"/>
      <c r="XZ3834" s="0"/>
      <c r="YA3834" s="0"/>
      <c r="YB3834" s="0"/>
      <c r="YC3834" s="0"/>
      <c r="YD3834" s="0"/>
      <c r="YE3834" s="0"/>
      <c r="YF3834" s="0"/>
      <c r="YG3834" s="0"/>
      <c r="YH3834" s="0"/>
      <c r="YI3834" s="0"/>
      <c r="YJ3834" s="0"/>
      <c r="YK3834" s="0"/>
      <c r="YL3834" s="0"/>
      <c r="YM3834" s="0"/>
      <c r="YN3834" s="0"/>
      <c r="YO3834" s="0"/>
      <c r="YP3834" s="0"/>
      <c r="YQ3834" s="0"/>
      <c r="YR3834" s="0"/>
      <c r="YS3834" s="0"/>
      <c r="YT3834" s="0"/>
      <c r="YU3834" s="0"/>
      <c r="YV3834" s="0"/>
      <c r="YW3834" s="0"/>
      <c r="YX3834" s="0"/>
      <c r="YY3834" s="0"/>
      <c r="YZ3834" s="0"/>
      <c r="ZA3834" s="0"/>
      <c r="ZB3834" s="0"/>
      <c r="ZC3834" s="0"/>
      <c r="ZD3834" s="0"/>
      <c r="ZE3834" s="0"/>
      <c r="ZF3834" s="0"/>
      <c r="ZG3834" s="0"/>
      <c r="ZH3834" s="0"/>
      <c r="ZI3834" s="0"/>
      <c r="ZJ3834" s="0"/>
      <c r="ZK3834" s="0"/>
      <c r="ZL3834" s="0"/>
      <c r="ZM3834" s="0"/>
      <c r="ZN3834" s="0"/>
      <c r="ZO3834" s="0"/>
      <c r="ZP3834" s="0"/>
      <c r="ZQ3834" s="0"/>
      <c r="ZR3834" s="0"/>
      <c r="ZS3834" s="0"/>
      <c r="ZT3834" s="0"/>
      <c r="ZU3834" s="0"/>
      <c r="ZV3834" s="0"/>
      <c r="ZW3834" s="0"/>
      <c r="ZX3834" s="0"/>
      <c r="ZY3834" s="0"/>
      <c r="ZZ3834" s="0"/>
      <c r="AAA3834" s="0"/>
      <c r="AAB3834" s="0"/>
      <c r="AAC3834" s="0"/>
      <c r="AAD3834" s="0"/>
      <c r="AAE3834" s="0"/>
      <c r="AAF3834" s="0"/>
      <c r="AAG3834" s="0"/>
      <c r="AAH3834" s="0"/>
      <c r="AAI3834" s="0"/>
      <c r="AAJ3834" s="0"/>
      <c r="AAK3834" s="0"/>
      <c r="AAL3834" s="0"/>
      <c r="AAM3834" s="0"/>
      <c r="AAN3834" s="0"/>
      <c r="AAO3834" s="0"/>
      <c r="AAP3834" s="0"/>
      <c r="AAQ3834" s="0"/>
      <c r="AAR3834" s="0"/>
      <c r="AAS3834" s="0"/>
      <c r="AAT3834" s="0"/>
      <c r="AAU3834" s="0"/>
      <c r="AAV3834" s="0"/>
      <c r="AAW3834" s="0"/>
      <c r="AAX3834" s="0"/>
      <c r="AAY3834" s="0"/>
      <c r="AAZ3834" s="0"/>
      <c r="ABA3834" s="0"/>
      <c r="ABB3834" s="0"/>
      <c r="ABC3834" s="0"/>
      <c r="ABD3834" s="0"/>
      <c r="ABE3834" s="0"/>
      <c r="ABF3834" s="0"/>
      <c r="ABG3834" s="0"/>
      <c r="ABH3834" s="0"/>
      <c r="ABI3834" s="0"/>
      <c r="ABJ3834" s="0"/>
      <c r="ABK3834" s="0"/>
      <c r="ABL3834" s="0"/>
      <c r="ABM3834" s="0"/>
      <c r="ABN3834" s="0"/>
      <c r="ABO3834" s="0"/>
      <c r="ABP3834" s="0"/>
      <c r="ABQ3834" s="0"/>
      <c r="ABR3834" s="0"/>
      <c r="ABS3834" s="0"/>
      <c r="ABT3834" s="0"/>
      <c r="ABU3834" s="0"/>
      <c r="ABV3834" s="0"/>
      <c r="ABW3834" s="0"/>
      <c r="ABX3834" s="0"/>
      <c r="ABY3834" s="0"/>
      <c r="ABZ3834" s="0"/>
      <c r="ACA3834" s="0"/>
      <c r="ACB3834" s="0"/>
      <c r="ACC3834" s="0"/>
      <c r="ACD3834" s="0"/>
      <c r="ACE3834" s="0"/>
      <c r="ACF3834" s="0"/>
      <c r="ACG3834" s="0"/>
      <c r="ACH3834" s="0"/>
      <c r="ACI3834" s="0"/>
      <c r="ACJ3834" s="0"/>
      <c r="ACK3834" s="0"/>
      <c r="ACL3834" s="0"/>
      <c r="ACM3834" s="0"/>
      <c r="ACN3834" s="0"/>
      <c r="ACO3834" s="0"/>
      <c r="ACP3834" s="0"/>
      <c r="ACQ3834" s="0"/>
      <c r="ACR3834" s="0"/>
      <c r="ACS3834" s="0"/>
      <c r="ACT3834" s="0"/>
      <c r="ACU3834" s="0"/>
      <c r="ACV3834" s="0"/>
      <c r="ACW3834" s="0"/>
      <c r="ACX3834" s="0"/>
      <c r="ACY3834" s="0"/>
      <c r="ACZ3834" s="0"/>
      <c r="ADA3834" s="0"/>
      <c r="ADB3834" s="0"/>
      <c r="ADC3834" s="0"/>
      <c r="ADD3834" s="0"/>
      <c r="ADE3834" s="0"/>
      <c r="ADF3834" s="0"/>
      <c r="ADG3834" s="0"/>
      <c r="ADH3834" s="0"/>
      <c r="ADI3834" s="0"/>
      <c r="ADJ3834" s="0"/>
      <c r="ADK3834" s="0"/>
      <c r="ADL3834" s="0"/>
      <c r="ADM3834" s="0"/>
      <c r="ADN3834" s="0"/>
      <c r="ADO3834" s="0"/>
      <c r="ADP3834" s="0"/>
      <c r="ADQ3834" s="0"/>
      <c r="ADR3834" s="0"/>
      <c r="ADS3834" s="0"/>
      <c r="ADT3834" s="0"/>
      <c r="ADU3834" s="0"/>
      <c r="ADV3834" s="0"/>
      <c r="ADW3834" s="0"/>
      <c r="ADX3834" s="0"/>
      <c r="ADY3834" s="0"/>
      <c r="ADZ3834" s="0"/>
      <c r="AEA3834" s="0"/>
      <c r="AEB3834" s="0"/>
      <c r="AEC3834" s="0"/>
      <c r="AED3834" s="0"/>
      <c r="AEE3834" s="0"/>
      <c r="AEF3834" s="0"/>
      <c r="AEG3834" s="0"/>
      <c r="AEH3834" s="0"/>
      <c r="AEI3834" s="0"/>
      <c r="AEJ3834" s="0"/>
      <c r="AEK3834" s="0"/>
      <c r="AEL3834" s="0"/>
      <c r="AEM3834" s="0"/>
      <c r="AEN3834" s="0"/>
      <c r="AEO3834" s="0"/>
      <c r="AEP3834" s="0"/>
      <c r="AEQ3834" s="0"/>
      <c r="AER3834" s="0"/>
      <c r="AES3834" s="0"/>
      <c r="AET3834" s="0"/>
      <c r="AEU3834" s="0"/>
      <c r="AEV3834" s="0"/>
      <c r="AEW3834" s="0"/>
      <c r="AEX3834" s="0"/>
      <c r="AEY3834" s="0"/>
      <c r="AEZ3834" s="0"/>
      <c r="AFA3834" s="0"/>
      <c r="AFB3834" s="0"/>
      <c r="AFC3834" s="0"/>
      <c r="AFD3834" s="0"/>
      <c r="AFE3834" s="0"/>
      <c r="AFF3834" s="0"/>
      <c r="AFG3834" s="0"/>
      <c r="AFH3834" s="0"/>
      <c r="AFI3834" s="0"/>
      <c r="AFJ3834" s="0"/>
      <c r="AFK3834" s="0"/>
      <c r="AFL3834" s="0"/>
      <c r="AFM3834" s="0"/>
      <c r="AFN3834" s="0"/>
      <c r="AFO3834" s="0"/>
      <c r="AFP3834" s="0"/>
      <c r="AFQ3834" s="0"/>
      <c r="AFR3834" s="0"/>
      <c r="AFS3834" s="0"/>
      <c r="AFT3834" s="0"/>
      <c r="AFU3834" s="0"/>
      <c r="AFV3834" s="0"/>
      <c r="AFW3834" s="0"/>
      <c r="AFX3834" s="0"/>
      <c r="AFY3834" s="0"/>
      <c r="AFZ3834" s="0"/>
      <c r="AGA3834" s="0"/>
      <c r="AGB3834" s="0"/>
      <c r="AGC3834" s="0"/>
      <c r="AGD3834" s="0"/>
      <c r="AGE3834" s="0"/>
      <c r="AGF3834" s="0"/>
      <c r="AGG3834" s="0"/>
      <c r="AGH3834" s="0"/>
      <c r="AGI3834" s="0"/>
      <c r="AGJ3834" s="0"/>
      <c r="AGK3834" s="0"/>
      <c r="AGL3834" s="0"/>
      <c r="AGM3834" s="0"/>
      <c r="AGN3834" s="0"/>
      <c r="AGO3834" s="0"/>
      <c r="AGP3834" s="0"/>
      <c r="AGQ3834" s="0"/>
      <c r="AGR3834" s="0"/>
      <c r="AGS3834" s="0"/>
      <c r="AGT3834" s="0"/>
      <c r="AGU3834" s="0"/>
      <c r="AGV3834" s="0"/>
      <c r="AGW3834" s="0"/>
      <c r="AGX3834" s="0"/>
      <c r="AGY3834" s="0"/>
      <c r="AGZ3834" s="0"/>
      <c r="AHA3834" s="0"/>
      <c r="AHB3834" s="0"/>
      <c r="AHC3834" s="0"/>
      <c r="AHD3834" s="0"/>
      <c r="AHE3834" s="0"/>
      <c r="AHF3834" s="0"/>
      <c r="AHG3834" s="0"/>
      <c r="AHH3834" s="0"/>
      <c r="AHI3834" s="0"/>
      <c r="AHJ3834" s="0"/>
      <c r="AHK3834" s="0"/>
      <c r="AHL3834" s="0"/>
      <c r="AHM3834" s="0"/>
      <c r="AHN3834" s="0"/>
      <c r="AHO3834" s="0"/>
      <c r="AHP3834" s="0"/>
      <c r="AHQ3834" s="0"/>
      <c r="AHR3834" s="0"/>
      <c r="AHS3834" s="0"/>
      <c r="AHT3834" s="0"/>
      <c r="AHU3834" s="0"/>
      <c r="AHV3834" s="0"/>
      <c r="AHW3834" s="0"/>
      <c r="AHX3834" s="0"/>
      <c r="AHY3834" s="0"/>
      <c r="AHZ3834" s="0"/>
      <c r="AIA3834" s="0"/>
      <c r="AIB3834" s="0"/>
      <c r="AIC3834" s="0"/>
      <c r="AID3834" s="0"/>
      <c r="AIE3834" s="0"/>
      <c r="AIF3834" s="0"/>
      <c r="AIG3834" s="0"/>
      <c r="AIH3834" s="0"/>
      <c r="AII3834" s="0"/>
      <c r="AIJ3834" s="0"/>
      <c r="AIK3834" s="0"/>
      <c r="AIL3834" s="0"/>
      <c r="AIM3834" s="0"/>
      <c r="AIN3834" s="0"/>
      <c r="AIO3834" s="0"/>
      <c r="AIP3834" s="0"/>
      <c r="AIQ3834" s="0"/>
      <c r="AIR3834" s="0"/>
      <c r="AIS3834" s="0"/>
      <c r="AIT3834" s="0"/>
      <c r="AIU3834" s="0"/>
      <c r="AIV3834" s="0"/>
      <c r="AIW3834" s="0"/>
      <c r="AIX3834" s="0"/>
      <c r="AIY3834" s="0"/>
      <c r="AIZ3834" s="0"/>
      <c r="AJA3834" s="0"/>
      <c r="AJB3834" s="0"/>
      <c r="AJC3834" s="0"/>
      <c r="AJD3834" s="0"/>
      <c r="AJE3834" s="0"/>
      <c r="AJF3834" s="0"/>
      <c r="AJG3834" s="0"/>
      <c r="AJH3834" s="0"/>
      <c r="AJI3834" s="0"/>
      <c r="AJJ3834" s="0"/>
      <c r="AJK3834" s="0"/>
      <c r="AJL3834" s="0"/>
      <c r="AJM3834" s="0"/>
      <c r="AJN3834" s="0"/>
      <c r="AJO3834" s="0"/>
      <c r="AJP3834" s="0"/>
      <c r="AJQ3834" s="0"/>
      <c r="AJR3834" s="0"/>
      <c r="AJS3834" s="0"/>
      <c r="AJT3834" s="0"/>
      <c r="AJU3834" s="0"/>
      <c r="AJV3834" s="0"/>
      <c r="AJW3834" s="0"/>
      <c r="AJX3834" s="0"/>
      <c r="AJY3834" s="0"/>
      <c r="AJZ3834" s="0"/>
      <c r="AKA3834" s="0"/>
      <c r="AKB3834" s="0"/>
      <c r="AKC3834" s="0"/>
      <c r="AKD3834" s="0"/>
      <c r="AKE3834" s="0"/>
      <c r="AKF3834" s="0"/>
      <c r="AKG3834" s="0"/>
      <c r="AKH3834" s="0"/>
      <c r="AKI3834" s="0"/>
      <c r="AKJ3834" s="0"/>
      <c r="AKK3834" s="0"/>
      <c r="AKL3834" s="0"/>
      <c r="AKM3834" s="0"/>
      <c r="AKN3834" s="0"/>
      <c r="AKO3834" s="0"/>
      <c r="AKP3834" s="0"/>
      <c r="AKQ3834" s="0"/>
      <c r="AKR3834" s="0"/>
      <c r="AKS3834" s="0"/>
      <c r="AKT3834" s="0"/>
      <c r="AKU3834" s="0"/>
      <c r="AKV3834" s="0"/>
      <c r="AKW3834" s="0"/>
      <c r="AKX3834" s="0"/>
      <c r="AKY3834" s="0"/>
      <c r="AKZ3834" s="0"/>
      <c r="ALA3834" s="0"/>
      <c r="ALB3834" s="0"/>
      <c r="ALC3834" s="0"/>
      <c r="ALD3834" s="0"/>
      <c r="ALE3834" s="0"/>
      <c r="ALF3834" s="0"/>
      <c r="ALG3834" s="0"/>
      <c r="ALH3834" s="0"/>
      <c r="ALI3834" s="0"/>
      <c r="ALJ3834" s="0"/>
      <c r="ALK3834" s="0"/>
      <c r="ALL3834" s="0"/>
      <c r="ALM3834" s="0"/>
      <c r="ALN3834" s="0"/>
      <c r="ALO3834" s="0"/>
      <c r="ALP3834" s="0"/>
      <c r="ALQ3834" s="0"/>
      <c r="ALR3834" s="0"/>
      <c r="ALS3834" s="0"/>
      <c r="ALT3834" s="0"/>
      <c r="ALU3834" s="0"/>
      <c r="ALV3834" s="0"/>
      <c r="ALW3834" s="0"/>
      <c r="ALX3834" s="0"/>
      <c r="ALY3834" s="0"/>
      <c r="ALZ3834" s="0"/>
      <c r="AMA3834" s="0"/>
      <c r="AMB3834" s="0"/>
      <c r="AMC3834" s="0"/>
      <c r="AMD3834" s="0"/>
      <c r="AME3834" s="0"/>
      <c r="AMF3834" s="0"/>
      <c r="AMG3834" s="0"/>
      <c r="AMH3834" s="0"/>
      <c r="AMI3834" s="0"/>
    </row>
    <row r="3835" customFormat="false" ht="12.75" hidden="false" customHeight="false" outlineLevel="0" collapsed="false">
      <c r="A3835" s="1" t="s">
        <v>4021</v>
      </c>
      <c r="C3835" s="99" t="s">
        <v>4026</v>
      </c>
      <c r="D3835" s="100" t="s">
        <v>16</v>
      </c>
      <c r="E3835" s="72" t="n">
        <v>2.4</v>
      </c>
      <c r="F3835" s="73" t="n">
        <v>3.99</v>
      </c>
      <c r="G3835" s="72" t="s">
        <v>4023</v>
      </c>
      <c r="I3835" s="3"/>
      <c r="BM3835" s="0"/>
      <c r="BN3835" s="0"/>
      <c r="BO3835" s="0"/>
      <c r="BP3835" s="0"/>
      <c r="BQ3835" s="0"/>
      <c r="BR3835" s="0"/>
      <c r="BS3835" s="0"/>
      <c r="BT3835" s="0"/>
      <c r="BU3835" s="0"/>
      <c r="BV3835" s="0"/>
      <c r="BW3835" s="0"/>
      <c r="BX3835" s="0"/>
      <c r="BY3835" s="0"/>
      <c r="BZ3835" s="0"/>
      <c r="CA3835" s="0"/>
      <c r="CB3835" s="0"/>
      <c r="CC3835" s="0"/>
      <c r="CD3835" s="0"/>
      <c r="CE3835" s="0"/>
      <c r="CF3835" s="0"/>
      <c r="CG3835" s="0"/>
      <c r="CH3835" s="0"/>
      <c r="CI3835" s="0"/>
      <c r="CJ3835" s="0"/>
      <c r="CK3835" s="0"/>
      <c r="CL3835" s="0"/>
      <c r="CM3835" s="0"/>
      <c r="CN3835" s="0"/>
      <c r="CO3835" s="0"/>
      <c r="CP3835" s="0"/>
      <c r="CQ3835" s="0"/>
      <c r="CR3835" s="0"/>
      <c r="CS3835" s="0"/>
      <c r="CT3835" s="0"/>
      <c r="CU3835" s="0"/>
      <c r="CV3835" s="0"/>
      <c r="CW3835" s="0"/>
      <c r="CX3835" s="0"/>
      <c r="CY3835" s="0"/>
      <c r="CZ3835" s="0"/>
      <c r="DA3835" s="0"/>
      <c r="DB3835" s="0"/>
      <c r="DC3835" s="0"/>
      <c r="DD3835" s="0"/>
      <c r="DE3835" s="0"/>
      <c r="DF3835" s="0"/>
      <c r="DG3835" s="0"/>
      <c r="DH3835" s="0"/>
      <c r="DI3835" s="0"/>
      <c r="DJ3835" s="0"/>
      <c r="DK3835" s="0"/>
      <c r="DL3835" s="0"/>
      <c r="DM3835" s="0"/>
      <c r="DN3835" s="0"/>
      <c r="DO3835" s="0"/>
      <c r="DP3835" s="0"/>
      <c r="DQ3835" s="0"/>
      <c r="DR3835" s="0"/>
      <c r="DS3835" s="0"/>
      <c r="DT3835" s="0"/>
      <c r="DU3835" s="0"/>
      <c r="DV3835" s="0"/>
      <c r="DW3835" s="0"/>
      <c r="DX3835" s="0"/>
      <c r="DY3835" s="0"/>
      <c r="DZ3835" s="0"/>
      <c r="EA3835" s="0"/>
      <c r="EB3835" s="0"/>
      <c r="EC3835" s="0"/>
      <c r="ED3835" s="0"/>
      <c r="EE3835" s="0"/>
      <c r="EF3835" s="0"/>
      <c r="EG3835" s="0"/>
      <c r="EH3835" s="0"/>
      <c r="EI3835" s="0"/>
      <c r="EJ3835" s="0"/>
      <c r="EK3835" s="0"/>
      <c r="EL3835" s="0"/>
      <c r="EM3835" s="0"/>
      <c r="EN3835" s="0"/>
      <c r="EO3835" s="0"/>
      <c r="EP3835" s="0"/>
      <c r="EQ3835" s="0"/>
      <c r="ER3835" s="0"/>
      <c r="ES3835" s="0"/>
      <c r="ET3835" s="0"/>
      <c r="EU3835" s="0"/>
      <c r="EV3835" s="0"/>
      <c r="EW3835" s="0"/>
      <c r="EX3835" s="0"/>
      <c r="EY3835" s="0"/>
      <c r="EZ3835" s="0"/>
      <c r="FA3835" s="0"/>
      <c r="FB3835" s="0"/>
      <c r="FC3835" s="0"/>
      <c r="FD3835" s="0"/>
      <c r="FE3835" s="0"/>
      <c r="FF3835" s="0"/>
      <c r="FG3835" s="0"/>
      <c r="FH3835" s="0"/>
      <c r="FI3835" s="0"/>
      <c r="FJ3835" s="0"/>
      <c r="FK3835" s="0"/>
      <c r="FL3835" s="0"/>
      <c r="FM3835" s="0"/>
      <c r="FN3835" s="0"/>
      <c r="FO3835" s="0"/>
      <c r="FP3835" s="0"/>
      <c r="FQ3835" s="0"/>
      <c r="FR3835" s="0"/>
      <c r="FS3835" s="0"/>
      <c r="FT3835" s="0"/>
      <c r="FU3835" s="0"/>
      <c r="FV3835" s="0"/>
      <c r="FW3835" s="0"/>
      <c r="FX3835" s="0"/>
      <c r="FY3835" s="0"/>
      <c r="FZ3835" s="0"/>
      <c r="GA3835" s="0"/>
      <c r="GB3835" s="0"/>
      <c r="GC3835" s="0"/>
      <c r="GD3835" s="0"/>
      <c r="GE3835" s="0"/>
      <c r="GF3835" s="0"/>
      <c r="GG3835" s="0"/>
      <c r="GH3835" s="0"/>
      <c r="GI3835" s="0"/>
      <c r="GJ3835" s="0"/>
      <c r="GK3835" s="0"/>
      <c r="GL3835" s="0"/>
      <c r="GM3835" s="0"/>
      <c r="GN3835" s="0"/>
      <c r="GO3835" s="0"/>
      <c r="GP3835" s="0"/>
      <c r="GQ3835" s="0"/>
      <c r="GR3835" s="0"/>
      <c r="GS3835" s="0"/>
      <c r="GT3835" s="0"/>
      <c r="GU3835" s="0"/>
      <c r="GV3835" s="0"/>
      <c r="GW3835" s="0"/>
      <c r="GX3835" s="0"/>
      <c r="GY3835" s="0"/>
      <c r="GZ3835" s="0"/>
      <c r="HA3835" s="0"/>
      <c r="HB3835" s="0"/>
      <c r="HC3835" s="0"/>
      <c r="HD3835" s="0"/>
      <c r="HE3835" s="0"/>
      <c r="HF3835" s="0"/>
      <c r="HG3835" s="0"/>
      <c r="HH3835" s="0"/>
      <c r="HI3835" s="0"/>
      <c r="HJ3835" s="0"/>
      <c r="HK3835" s="0"/>
      <c r="HL3835" s="0"/>
      <c r="HM3835" s="0"/>
      <c r="HN3835" s="0"/>
      <c r="HO3835" s="0"/>
      <c r="HP3835" s="0"/>
      <c r="HQ3835" s="0"/>
      <c r="HR3835" s="0"/>
      <c r="HS3835" s="0"/>
      <c r="HT3835" s="0"/>
      <c r="HU3835" s="0"/>
      <c r="HV3835" s="0"/>
      <c r="HW3835" s="0"/>
      <c r="HX3835" s="0"/>
      <c r="HY3835" s="0"/>
      <c r="HZ3835" s="0"/>
      <c r="IA3835" s="0"/>
      <c r="IB3835" s="0"/>
      <c r="IC3835" s="0"/>
      <c r="ID3835" s="0"/>
      <c r="IE3835" s="0"/>
      <c r="IF3835" s="0"/>
      <c r="IG3835" s="0"/>
      <c r="IH3835" s="0"/>
      <c r="II3835" s="0"/>
      <c r="IJ3835" s="0"/>
      <c r="IK3835" s="0"/>
      <c r="IL3835" s="0"/>
      <c r="IM3835" s="0"/>
      <c r="IN3835" s="0"/>
      <c r="IO3835" s="0"/>
      <c r="IP3835" s="0"/>
      <c r="IQ3835" s="0"/>
      <c r="IR3835" s="0"/>
      <c r="IS3835" s="0"/>
      <c r="IT3835" s="0"/>
      <c r="IU3835" s="0"/>
      <c r="IV3835" s="0"/>
      <c r="IW3835" s="0"/>
      <c r="IX3835" s="0"/>
      <c r="IY3835" s="0"/>
      <c r="IZ3835" s="0"/>
      <c r="JA3835" s="0"/>
      <c r="JB3835" s="0"/>
      <c r="JC3835" s="0"/>
      <c r="JD3835" s="0"/>
      <c r="JE3835" s="0"/>
      <c r="JF3835" s="0"/>
      <c r="JG3835" s="0"/>
      <c r="JH3835" s="0"/>
      <c r="JI3835" s="0"/>
      <c r="JJ3835" s="0"/>
      <c r="JK3835" s="0"/>
      <c r="JL3835" s="0"/>
      <c r="JM3835" s="0"/>
      <c r="JN3835" s="0"/>
      <c r="JO3835" s="0"/>
      <c r="JP3835" s="0"/>
      <c r="JQ3835" s="0"/>
      <c r="JR3835" s="0"/>
      <c r="JS3835" s="0"/>
      <c r="JT3835" s="0"/>
      <c r="JU3835" s="0"/>
      <c r="JV3835" s="0"/>
      <c r="JW3835" s="0"/>
      <c r="JX3835" s="0"/>
      <c r="JY3835" s="0"/>
      <c r="JZ3835" s="0"/>
      <c r="KA3835" s="0"/>
      <c r="KB3835" s="0"/>
      <c r="KC3835" s="0"/>
      <c r="KD3835" s="0"/>
      <c r="KE3835" s="0"/>
      <c r="KF3835" s="0"/>
      <c r="KG3835" s="0"/>
      <c r="KH3835" s="0"/>
      <c r="KI3835" s="0"/>
      <c r="KJ3835" s="0"/>
      <c r="KK3835" s="0"/>
      <c r="KL3835" s="0"/>
      <c r="KM3835" s="0"/>
      <c r="KN3835" s="0"/>
      <c r="KO3835" s="0"/>
      <c r="KP3835" s="0"/>
      <c r="KQ3835" s="0"/>
      <c r="KR3835" s="0"/>
      <c r="KS3835" s="0"/>
      <c r="KT3835" s="0"/>
      <c r="KU3835" s="0"/>
      <c r="KV3835" s="0"/>
      <c r="KW3835" s="0"/>
      <c r="KX3835" s="0"/>
      <c r="KY3835" s="0"/>
      <c r="KZ3835" s="0"/>
      <c r="LA3835" s="0"/>
      <c r="LB3835" s="0"/>
      <c r="LC3835" s="0"/>
      <c r="LD3835" s="0"/>
      <c r="LE3835" s="0"/>
      <c r="LF3835" s="0"/>
      <c r="LG3835" s="0"/>
      <c r="LH3835" s="0"/>
      <c r="LI3835" s="0"/>
      <c r="LJ3835" s="0"/>
      <c r="LK3835" s="0"/>
      <c r="LL3835" s="0"/>
      <c r="LM3835" s="0"/>
      <c r="LN3835" s="0"/>
      <c r="LO3835" s="0"/>
      <c r="LP3835" s="0"/>
      <c r="LQ3835" s="0"/>
      <c r="LR3835" s="0"/>
      <c r="LS3835" s="0"/>
      <c r="LT3835" s="0"/>
      <c r="LU3835" s="0"/>
      <c r="LV3835" s="0"/>
      <c r="LW3835" s="0"/>
      <c r="LX3835" s="0"/>
      <c r="LY3835" s="0"/>
      <c r="LZ3835" s="0"/>
      <c r="MA3835" s="0"/>
      <c r="MB3835" s="0"/>
      <c r="MC3835" s="0"/>
      <c r="MD3835" s="0"/>
      <c r="ME3835" s="0"/>
      <c r="MF3835" s="0"/>
      <c r="MG3835" s="0"/>
      <c r="MH3835" s="0"/>
      <c r="MI3835" s="0"/>
      <c r="MJ3835" s="0"/>
      <c r="MK3835" s="0"/>
      <c r="ML3835" s="0"/>
      <c r="MM3835" s="0"/>
      <c r="MN3835" s="0"/>
      <c r="MO3835" s="0"/>
      <c r="MP3835" s="0"/>
      <c r="MQ3835" s="0"/>
      <c r="MR3835" s="0"/>
      <c r="MS3835" s="0"/>
      <c r="MT3835" s="0"/>
      <c r="MU3835" s="0"/>
      <c r="MV3835" s="0"/>
      <c r="MW3835" s="0"/>
      <c r="MX3835" s="0"/>
      <c r="MY3835" s="0"/>
      <c r="MZ3835" s="0"/>
      <c r="NA3835" s="0"/>
      <c r="NB3835" s="0"/>
      <c r="NC3835" s="0"/>
      <c r="ND3835" s="0"/>
      <c r="NE3835" s="0"/>
      <c r="NF3835" s="0"/>
      <c r="NG3835" s="0"/>
      <c r="NH3835" s="0"/>
      <c r="NI3835" s="0"/>
      <c r="NJ3835" s="0"/>
      <c r="NK3835" s="0"/>
      <c r="NL3835" s="0"/>
      <c r="NM3835" s="0"/>
      <c r="NN3835" s="0"/>
      <c r="NO3835" s="0"/>
      <c r="NP3835" s="0"/>
      <c r="NQ3835" s="0"/>
      <c r="NR3835" s="0"/>
      <c r="NS3835" s="0"/>
      <c r="NT3835" s="0"/>
      <c r="NU3835" s="0"/>
      <c r="NV3835" s="0"/>
      <c r="NW3835" s="0"/>
      <c r="NX3835" s="0"/>
      <c r="NY3835" s="0"/>
      <c r="NZ3835" s="0"/>
      <c r="OA3835" s="0"/>
      <c r="OB3835" s="0"/>
      <c r="OC3835" s="0"/>
      <c r="OD3835" s="0"/>
      <c r="OE3835" s="0"/>
      <c r="OF3835" s="0"/>
      <c r="OG3835" s="0"/>
      <c r="OH3835" s="0"/>
      <c r="OI3835" s="0"/>
      <c r="OJ3835" s="0"/>
      <c r="OK3835" s="0"/>
      <c r="OL3835" s="0"/>
      <c r="OM3835" s="0"/>
      <c r="ON3835" s="0"/>
      <c r="OO3835" s="0"/>
      <c r="OP3835" s="0"/>
      <c r="OQ3835" s="0"/>
      <c r="OR3835" s="0"/>
      <c r="OS3835" s="0"/>
      <c r="OT3835" s="0"/>
      <c r="OU3835" s="0"/>
      <c r="OV3835" s="0"/>
      <c r="OW3835" s="0"/>
      <c r="OX3835" s="0"/>
      <c r="OY3835" s="0"/>
      <c r="OZ3835" s="0"/>
      <c r="PA3835" s="0"/>
      <c r="PB3835" s="0"/>
      <c r="PC3835" s="0"/>
      <c r="PD3835" s="0"/>
      <c r="PE3835" s="0"/>
      <c r="PF3835" s="0"/>
      <c r="PG3835" s="0"/>
      <c r="PH3835" s="0"/>
      <c r="PI3835" s="0"/>
      <c r="PJ3835" s="0"/>
      <c r="PK3835" s="0"/>
      <c r="PL3835" s="0"/>
      <c r="PM3835" s="0"/>
      <c r="PN3835" s="0"/>
      <c r="PO3835" s="0"/>
      <c r="PP3835" s="0"/>
      <c r="PQ3835" s="0"/>
      <c r="PR3835" s="0"/>
      <c r="PS3835" s="0"/>
      <c r="PT3835" s="0"/>
      <c r="PU3835" s="0"/>
      <c r="PV3835" s="0"/>
      <c r="PW3835" s="0"/>
      <c r="PX3835" s="0"/>
      <c r="PY3835" s="0"/>
      <c r="PZ3835" s="0"/>
      <c r="QA3835" s="0"/>
      <c r="QB3835" s="0"/>
      <c r="QC3835" s="0"/>
      <c r="QD3835" s="0"/>
      <c r="QE3835" s="0"/>
      <c r="QF3835" s="0"/>
      <c r="QG3835" s="0"/>
      <c r="QH3835" s="0"/>
      <c r="QI3835" s="0"/>
      <c r="QJ3835" s="0"/>
      <c r="QK3835" s="0"/>
      <c r="QL3835" s="0"/>
      <c r="QM3835" s="0"/>
      <c r="QN3835" s="0"/>
      <c r="QO3835" s="0"/>
      <c r="QP3835" s="0"/>
      <c r="QQ3835" s="0"/>
      <c r="QR3835" s="0"/>
      <c r="QS3835" s="0"/>
      <c r="QT3835" s="0"/>
      <c r="QU3835" s="0"/>
      <c r="QV3835" s="0"/>
      <c r="QW3835" s="0"/>
      <c r="QX3835" s="0"/>
      <c r="QY3835" s="0"/>
      <c r="QZ3835" s="0"/>
      <c r="RA3835" s="0"/>
      <c r="RB3835" s="0"/>
      <c r="RC3835" s="0"/>
      <c r="RD3835" s="0"/>
      <c r="RE3835" s="0"/>
      <c r="RF3835" s="0"/>
      <c r="RG3835" s="0"/>
      <c r="RH3835" s="0"/>
      <c r="RI3835" s="0"/>
      <c r="RJ3835" s="0"/>
      <c r="RK3835" s="0"/>
      <c r="RL3835" s="0"/>
      <c r="RM3835" s="0"/>
      <c r="RN3835" s="0"/>
      <c r="RO3835" s="0"/>
      <c r="RP3835" s="0"/>
      <c r="RQ3835" s="0"/>
      <c r="RR3835" s="0"/>
      <c r="RS3835" s="0"/>
      <c r="RT3835" s="0"/>
      <c r="RU3835" s="0"/>
      <c r="RV3835" s="0"/>
      <c r="RW3835" s="0"/>
      <c r="RX3835" s="0"/>
      <c r="RY3835" s="0"/>
      <c r="RZ3835" s="0"/>
      <c r="SA3835" s="0"/>
      <c r="SB3835" s="0"/>
      <c r="SC3835" s="0"/>
      <c r="SD3835" s="0"/>
      <c r="SE3835" s="0"/>
      <c r="SF3835" s="0"/>
      <c r="SG3835" s="0"/>
      <c r="SH3835" s="0"/>
      <c r="SI3835" s="0"/>
      <c r="SJ3835" s="0"/>
      <c r="SK3835" s="0"/>
      <c r="SL3835" s="0"/>
      <c r="SM3835" s="0"/>
      <c r="SN3835" s="0"/>
      <c r="SO3835" s="0"/>
      <c r="SP3835" s="0"/>
      <c r="SQ3835" s="0"/>
      <c r="SR3835" s="0"/>
      <c r="SS3835" s="0"/>
      <c r="ST3835" s="0"/>
      <c r="SU3835" s="0"/>
      <c r="SV3835" s="0"/>
      <c r="SW3835" s="0"/>
      <c r="SX3835" s="0"/>
      <c r="SY3835" s="0"/>
      <c r="SZ3835" s="0"/>
      <c r="TA3835" s="0"/>
      <c r="TB3835" s="0"/>
      <c r="TC3835" s="0"/>
      <c r="TD3835" s="0"/>
      <c r="TE3835" s="0"/>
      <c r="TF3835" s="0"/>
      <c r="TG3835" s="0"/>
      <c r="TH3835" s="0"/>
      <c r="TI3835" s="0"/>
      <c r="TJ3835" s="0"/>
      <c r="TK3835" s="0"/>
      <c r="TL3835" s="0"/>
      <c r="TM3835" s="0"/>
      <c r="TN3835" s="0"/>
      <c r="TO3835" s="0"/>
      <c r="TP3835" s="0"/>
      <c r="TQ3835" s="0"/>
      <c r="TR3835" s="0"/>
      <c r="TS3835" s="0"/>
      <c r="TT3835" s="0"/>
      <c r="TU3835" s="0"/>
      <c r="TV3835" s="0"/>
      <c r="TW3835" s="0"/>
      <c r="TX3835" s="0"/>
      <c r="TY3835" s="0"/>
      <c r="TZ3835" s="0"/>
      <c r="UA3835" s="0"/>
      <c r="UB3835" s="0"/>
      <c r="UC3835" s="0"/>
      <c r="UD3835" s="0"/>
      <c r="UE3835" s="0"/>
      <c r="UF3835" s="0"/>
      <c r="UG3835" s="0"/>
      <c r="UH3835" s="0"/>
      <c r="UI3835" s="0"/>
      <c r="UJ3835" s="0"/>
      <c r="UK3835" s="0"/>
      <c r="UL3835" s="0"/>
      <c r="UM3835" s="0"/>
      <c r="UN3835" s="0"/>
      <c r="UO3835" s="0"/>
      <c r="UP3835" s="0"/>
      <c r="UQ3835" s="0"/>
      <c r="UR3835" s="0"/>
      <c r="US3835" s="0"/>
      <c r="UT3835" s="0"/>
      <c r="UU3835" s="0"/>
      <c r="UV3835" s="0"/>
      <c r="UW3835" s="0"/>
      <c r="UX3835" s="0"/>
      <c r="UY3835" s="0"/>
      <c r="UZ3835" s="0"/>
      <c r="VA3835" s="0"/>
      <c r="VB3835" s="0"/>
      <c r="VC3835" s="0"/>
      <c r="VD3835" s="0"/>
      <c r="VE3835" s="0"/>
      <c r="VF3835" s="0"/>
      <c r="VG3835" s="0"/>
      <c r="VH3835" s="0"/>
      <c r="VI3835" s="0"/>
      <c r="VJ3835" s="0"/>
      <c r="VK3835" s="0"/>
      <c r="VL3835" s="0"/>
      <c r="VM3835" s="0"/>
      <c r="VN3835" s="0"/>
      <c r="VO3835" s="0"/>
      <c r="VP3835" s="0"/>
      <c r="VQ3835" s="0"/>
      <c r="VR3835" s="0"/>
      <c r="VS3835" s="0"/>
      <c r="VT3835" s="0"/>
      <c r="VU3835" s="0"/>
      <c r="VV3835" s="0"/>
      <c r="VW3835" s="0"/>
      <c r="VX3835" s="0"/>
      <c r="VY3835" s="0"/>
      <c r="VZ3835" s="0"/>
      <c r="WA3835" s="0"/>
      <c r="WB3835" s="0"/>
      <c r="WC3835" s="0"/>
      <c r="WD3835" s="0"/>
      <c r="WE3835" s="0"/>
      <c r="WF3835" s="0"/>
      <c r="WG3835" s="0"/>
      <c r="WH3835" s="0"/>
      <c r="WI3835" s="0"/>
      <c r="WJ3835" s="0"/>
      <c r="WK3835" s="0"/>
      <c r="WL3835" s="0"/>
      <c r="WM3835" s="0"/>
      <c r="WN3835" s="0"/>
      <c r="WO3835" s="0"/>
      <c r="WP3835" s="0"/>
      <c r="WQ3835" s="0"/>
      <c r="WR3835" s="0"/>
      <c r="WS3835" s="0"/>
      <c r="WT3835" s="0"/>
      <c r="WU3835" s="0"/>
      <c r="WV3835" s="0"/>
      <c r="WW3835" s="0"/>
      <c r="WX3835" s="0"/>
      <c r="WY3835" s="0"/>
      <c r="WZ3835" s="0"/>
      <c r="XA3835" s="0"/>
      <c r="XB3835" s="0"/>
      <c r="XC3835" s="0"/>
      <c r="XD3835" s="0"/>
      <c r="XE3835" s="0"/>
      <c r="XF3835" s="0"/>
      <c r="XG3835" s="0"/>
      <c r="XH3835" s="0"/>
      <c r="XI3835" s="0"/>
      <c r="XJ3835" s="0"/>
      <c r="XK3835" s="0"/>
      <c r="XL3835" s="0"/>
      <c r="XM3835" s="0"/>
      <c r="XN3835" s="0"/>
      <c r="XO3835" s="0"/>
      <c r="XP3835" s="0"/>
      <c r="XQ3835" s="0"/>
      <c r="XR3835" s="0"/>
      <c r="XS3835" s="0"/>
      <c r="XT3835" s="0"/>
      <c r="XU3835" s="0"/>
      <c r="XV3835" s="0"/>
      <c r="XW3835" s="0"/>
      <c r="XX3835" s="0"/>
      <c r="XY3835" s="0"/>
      <c r="XZ3835" s="0"/>
      <c r="YA3835" s="0"/>
      <c r="YB3835" s="0"/>
      <c r="YC3835" s="0"/>
      <c r="YD3835" s="0"/>
      <c r="YE3835" s="0"/>
      <c r="YF3835" s="0"/>
      <c r="YG3835" s="0"/>
      <c r="YH3835" s="0"/>
      <c r="YI3835" s="0"/>
      <c r="YJ3835" s="0"/>
      <c r="YK3835" s="0"/>
      <c r="YL3835" s="0"/>
      <c r="YM3835" s="0"/>
      <c r="YN3835" s="0"/>
      <c r="YO3835" s="0"/>
      <c r="YP3835" s="0"/>
      <c r="YQ3835" s="0"/>
      <c r="YR3835" s="0"/>
      <c r="YS3835" s="0"/>
      <c r="YT3835" s="0"/>
      <c r="YU3835" s="0"/>
      <c r="YV3835" s="0"/>
      <c r="YW3835" s="0"/>
      <c r="YX3835" s="0"/>
      <c r="YY3835" s="0"/>
      <c r="YZ3835" s="0"/>
      <c r="ZA3835" s="0"/>
      <c r="ZB3835" s="0"/>
      <c r="ZC3835" s="0"/>
      <c r="ZD3835" s="0"/>
      <c r="ZE3835" s="0"/>
      <c r="ZF3835" s="0"/>
      <c r="ZG3835" s="0"/>
      <c r="ZH3835" s="0"/>
      <c r="ZI3835" s="0"/>
      <c r="ZJ3835" s="0"/>
      <c r="ZK3835" s="0"/>
      <c r="ZL3835" s="0"/>
      <c r="ZM3835" s="0"/>
      <c r="ZN3835" s="0"/>
      <c r="ZO3835" s="0"/>
      <c r="ZP3835" s="0"/>
      <c r="ZQ3835" s="0"/>
      <c r="ZR3835" s="0"/>
      <c r="ZS3835" s="0"/>
      <c r="ZT3835" s="0"/>
      <c r="ZU3835" s="0"/>
      <c r="ZV3835" s="0"/>
      <c r="ZW3835" s="0"/>
      <c r="ZX3835" s="0"/>
      <c r="ZY3835" s="0"/>
      <c r="ZZ3835" s="0"/>
      <c r="AAA3835" s="0"/>
      <c r="AAB3835" s="0"/>
      <c r="AAC3835" s="0"/>
      <c r="AAD3835" s="0"/>
      <c r="AAE3835" s="0"/>
      <c r="AAF3835" s="0"/>
      <c r="AAG3835" s="0"/>
      <c r="AAH3835" s="0"/>
      <c r="AAI3835" s="0"/>
      <c r="AAJ3835" s="0"/>
      <c r="AAK3835" s="0"/>
      <c r="AAL3835" s="0"/>
      <c r="AAM3835" s="0"/>
      <c r="AAN3835" s="0"/>
      <c r="AAO3835" s="0"/>
      <c r="AAP3835" s="0"/>
      <c r="AAQ3835" s="0"/>
      <c r="AAR3835" s="0"/>
      <c r="AAS3835" s="0"/>
      <c r="AAT3835" s="0"/>
      <c r="AAU3835" s="0"/>
      <c r="AAV3835" s="0"/>
      <c r="AAW3835" s="0"/>
      <c r="AAX3835" s="0"/>
      <c r="AAY3835" s="0"/>
      <c r="AAZ3835" s="0"/>
      <c r="ABA3835" s="0"/>
      <c r="ABB3835" s="0"/>
      <c r="ABC3835" s="0"/>
      <c r="ABD3835" s="0"/>
      <c r="ABE3835" s="0"/>
      <c r="ABF3835" s="0"/>
      <c r="ABG3835" s="0"/>
      <c r="ABH3835" s="0"/>
      <c r="ABI3835" s="0"/>
      <c r="ABJ3835" s="0"/>
      <c r="ABK3835" s="0"/>
      <c r="ABL3835" s="0"/>
      <c r="ABM3835" s="0"/>
      <c r="ABN3835" s="0"/>
      <c r="ABO3835" s="0"/>
      <c r="ABP3835" s="0"/>
      <c r="ABQ3835" s="0"/>
      <c r="ABR3835" s="0"/>
      <c r="ABS3835" s="0"/>
      <c r="ABT3835" s="0"/>
      <c r="ABU3835" s="0"/>
      <c r="ABV3835" s="0"/>
      <c r="ABW3835" s="0"/>
      <c r="ABX3835" s="0"/>
      <c r="ABY3835" s="0"/>
      <c r="ABZ3835" s="0"/>
      <c r="ACA3835" s="0"/>
      <c r="ACB3835" s="0"/>
      <c r="ACC3835" s="0"/>
      <c r="ACD3835" s="0"/>
      <c r="ACE3835" s="0"/>
      <c r="ACF3835" s="0"/>
      <c r="ACG3835" s="0"/>
      <c r="ACH3835" s="0"/>
      <c r="ACI3835" s="0"/>
      <c r="ACJ3835" s="0"/>
      <c r="ACK3835" s="0"/>
      <c r="ACL3835" s="0"/>
      <c r="ACM3835" s="0"/>
      <c r="ACN3835" s="0"/>
      <c r="ACO3835" s="0"/>
      <c r="ACP3835" s="0"/>
      <c r="ACQ3835" s="0"/>
      <c r="ACR3835" s="0"/>
      <c r="ACS3835" s="0"/>
      <c r="ACT3835" s="0"/>
      <c r="ACU3835" s="0"/>
      <c r="ACV3835" s="0"/>
      <c r="ACW3835" s="0"/>
      <c r="ACX3835" s="0"/>
      <c r="ACY3835" s="0"/>
      <c r="ACZ3835" s="0"/>
      <c r="ADA3835" s="0"/>
      <c r="ADB3835" s="0"/>
      <c r="ADC3835" s="0"/>
      <c r="ADD3835" s="0"/>
      <c r="ADE3835" s="0"/>
      <c r="ADF3835" s="0"/>
      <c r="ADG3835" s="0"/>
      <c r="ADH3835" s="0"/>
      <c r="ADI3835" s="0"/>
      <c r="ADJ3835" s="0"/>
      <c r="ADK3835" s="0"/>
      <c r="ADL3835" s="0"/>
      <c r="ADM3835" s="0"/>
      <c r="ADN3835" s="0"/>
      <c r="ADO3835" s="0"/>
      <c r="ADP3835" s="0"/>
      <c r="ADQ3835" s="0"/>
      <c r="ADR3835" s="0"/>
      <c r="ADS3835" s="0"/>
      <c r="ADT3835" s="0"/>
      <c r="ADU3835" s="0"/>
      <c r="ADV3835" s="0"/>
      <c r="ADW3835" s="0"/>
      <c r="ADX3835" s="0"/>
      <c r="ADY3835" s="0"/>
      <c r="ADZ3835" s="0"/>
      <c r="AEA3835" s="0"/>
      <c r="AEB3835" s="0"/>
      <c r="AEC3835" s="0"/>
      <c r="AED3835" s="0"/>
      <c r="AEE3835" s="0"/>
      <c r="AEF3835" s="0"/>
      <c r="AEG3835" s="0"/>
      <c r="AEH3835" s="0"/>
      <c r="AEI3835" s="0"/>
      <c r="AEJ3835" s="0"/>
      <c r="AEK3835" s="0"/>
      <c r="AEL3835" s="0"/>
      <c r="AEM3835" s="0"/>
      <c r="AEN3835" s="0"/>
      <c r="AEO3835" s="0"/>
      <c r="AEP3835" s="0"/>
      <c r="AEQ3835" s="0"/>
      <c r="AER3835" s="0"/>
      <c r="AES3835" s="0"/>
      <c r="AET3835" s="0"/>
      <c r="AEU3835" s="0"/>
      <c r="AEV3835" s="0"/>
      <c r="AEW3835" s="0"/>
      <c r="AEX3835" s="0"/>
      <c r="AEY3835" s="0"/>
      <c r="AEZ3835" s="0"/>
      <c r="AFA3835" s="0"/>
      <c r="AFB3835" s="0"/>
      <c r="AFC3835" s="0"/>
      <c r="AFD3835" s="0"/>
      <c r="AFE3835" s="0"/>
      <c r="AFF3835" s="0"/>
      <c r="AFG3835" s="0"/>
      <c r="AFH3835" s="0"/>
      <c r="AFI3835" s="0"/>
      <c r="AFJ3835" s="0"/>
      <c r="AFK3835" s="0"/>
      <c r="AFL3835" s="0"/>
      <c r="AFM3835" s="0"/>
      <c r="AFN3835" s="0"/>
      <c r="AFO3835" s="0"/>
      <c r="AFP3835" s="0"/>
      <c r="AFQ3835" s="0"/>
      <c r="AFR3835" s="0"/>
      <c r="AFS3835" s="0"/>
      <c r="AFT3835" s="0"/>
      <c r="AFU3835" s="0"/>
      <c r="AFV3835" s="0"/>
      <c r="AFW3835" s="0"/>
      <c r="AFX3835" s="0"/>
      <c r="AFY3835" s="0"/>
      <c r="AFZ3835" s="0"/>
      <c r="AGA3835" s="0"/>
      <c r="AGB3835" s="0"/>
      <c r="AGC3835" s="0"/>
      <c r="AGD3835" s="0"/>
      <c r="AGE3835" s="0"/>
      <c r="AGF3835" s="0"/>
      <c r="AGG3835" s="0"/>
      <c r="AGH3835" s="0"/>
      <c r="AGI3835" s="0"/>
      <c r="AGJ3835" s="0"/>
      <c r="AGK3835" s="0"/>
      <c r="AGL3835" s="0"/>
      <c r="AGM3835" s="0"/>
      <c r="AGN3835" s="0"/>
      <c r="AGO3835" s="0"/>
      <c r="AGP3835" s="0"/>
      <c r="AGQ3835" s="0"/>
      <c r="AGR3835" s="0"/>
      <c r="AGS3835" s="0"/>
      <c r="AGT3835" s="0"/>
      <c r="AGU3835" s="0"/>
      <c r="AGV3835" s="0"/>
      <c r="AGW3835" s="0"/>
      <c r="AGX3835" s="0"/>
      <c r="AGY3835" s="0"/>
      <c r="AGZ3835" s="0"/>
      <c r="AHA3835" s="0"/>
      <c r="AHB3835" s="0"/>
      <c r="AHC3835" s="0"/>
      <c r="AHD3835" s="0"/>
      <c r="AHE3835" s="0"/>
      <c r="AHF3835" s="0"/>
      <c r="AHG3835" s="0"/>
      <c r="AHH3835" s="0"/>
      <c r="AHI3835" s="0"/>
      <c r="AHJ3835" s="0"/>
      <c r="AHK3835" s="0"/>
      <c r="AHL3835" s="0"/>
      <c r="AHM3835" s="0"/>
      <c r="AHN3835" s="0"/>
      <c r="AHO3835" s="0"/>
      <c r="AHP3835" s="0"/>
      <c r="AHQ3835" s="0"/>
      <c r="AHR3835" s="0"/>
      <c r="AHS3835" s="0"/>
      <c r="AHT3835" s="0"/>
      <c r="AHU3835" s="0"/>
      <c r="AHV3835" s="0"/>
      <c r="AHW3835" s="0"/>
      <c r="AHX3835" s="0"/>
      <c r="AHY3835" s="0"/>
      <c r="AHZ3835" s="0"/>
      <c r="AIA3835" s="0"/>
      <c r="AIB3835" s="0"/>
      <c r="AIC3835" s="0"/>
      <c r="AID3835" s="0"/>
      <c r="AIE3835" s="0"/>
      <c r="AIF3835" s="0"/>
      <c r="AIG3835" s="0"/>
      <c r="AIH3835" s="0"/>
      <c r="AII3835" s="0"/>
      <c r="AIJ3835" s="0"/>
      <c r="AIK3835" s="0"/>
      <c r="AIL3835" s="0"/>
      <c r="AIM3835" s="0"/>
      <c r="AIN3835" s="0"/>
      <c r="AIO3835" s="0"/>
      <c r="AIP3835" s="0"/>
      <c r="AIQ3835" s="0"/>
      <c r="AIR3835" s="0"/>
      <c r="AIS3835" s="0"/>
      <c r="AIT3835" s="0"/>
      <c r="AIU3835" s="0"/>
      <c r="AIV3835" s="0"/>
      <c r="AIW3835" s="0"/>
      <c r="AIX3835" s="0"/>
      <c r="AIY3835" s="0"/>
      <c r="AIZ3835" s="0"/>
      <c r="AJA3835" s="0"/>
      <c r="AJB3835" s="0"/>
      <c r="AJC3835" s="0"/>
      <c r="AJD3835" s="0"/>
      <c r="AJE3835" s="0"/>
      <c r="AJF3835" s="0"/>
      <c r="AJG3835" s="0"/>
      <c r="AJH3835" s="0"/>
      <c r="AJI3835" s="0"/>
      <c r="AJJ3835" s="0"/>
      <c r="AJK3835" s="0"/>
      <c r="AJL3835" s="0"/>
      <c r="AJM3835" s="0"/>
      <c r="AJN3835" s="0"/>
      <c r="AJO3835" s="0"/>
      <c r="AJP3835" s="0"/>
      <c r="AJQ3835" s="0"/>
      <c r="AJR3835" s="0"/>
      <c r="AJS3835" s="0"/>
      <c r="AJT3835" s="0"/>
      <c r="AJU3835" s="0"/>
      <c r="AJV3835" s="0"/>
      <c r="AJW3835" s="0"/>
      <c r="AJX3835" s="0"/>
      <c r="AJY3835" s="0"/>
      <c r="AJZ3835" s="0"/>
      <c r="AKA3835" s="0"/>
      <c r="AKB3835" s="0"/>
      <c r="AKC3835" s="0"/>
      <c r="AKD3835" s="0"/>
      <c r="AKE3835" s="0"/>
      <c r="AKF3835" s="0"/>
      <c r="AKG3835" s="0"/>
      <c r="AKH3835" s="0"/>
      <c r="AKI3835" s="0"/>
      <c r="AKJ3835" s="0"/>
      <c r="AKK3835" s="0"/>
      <c r="AKL3835" s="0"/>
      <c r="AKM3835" s="0"/>
      <c r="AKN3835" s="0"/>
      <c r="AKO3835" s="0"/>
      <c r="AKP3835" s="0"/>
      <c r="AKQ3835" s="0"/>
      <c r="AKR3835" s="0"/>
      <c r="AKS3835" s="0"/>
      <c r="AKT3835" s="0"/>
      <c r="AKU3835" s="0"/>
      <c r="AKV3835" s="0"/>
      <c r="AKW3835" s="0"/>
      <c r="AKX3835" s="0"/>
      <c r="AKY3835" s="0"/>
      <c r="AKZ3835" s="0"/>
      <c r="ALA3835" s="0"/>
      <c r="ALB3835" s="0"/>
      <c r="ALC3835" s="0"/>
      <c r="ALD3835" s="0"/>
      <c r="ALE3835" s="0"/>
      <c r="ALF3835" s="0"/>
      <c r="ALG3835" s="0"/>
      <c r="ALH3835" s="0"/>
      <c r="ALI3835" s="0"/>
      <c r="ALJ3835" s="0"/>
      <c r="ALK3835" s="0"/>
      <c r="ALL3835" s="0"/>
      <c r="ALM3835" s="0"/>
      <c r="ALN3835" s="0"/>
      <c r="ALO3835" s="0"/>
      <c r="ALP3835" s="0"/>
      <c r="ALQ3835" s="0"/>
      <c r="ALR3835" s="0"/>
      <c r="ALS3835" s="0"/>
      <c r="ALT3835" s="0"/>
      <c r="ALU3835" s="0"/>
      <c r="ALV3835" s="0"/>
      <c r="ALW3835" s="0"/>
      <c r="ALX3835" s="0"/>
      <c r="ALY3835" s="0"/>
      <c r="ALZ3835" s="0"/>
      <c r="AMA3835" s="0"/>
      <c r="AMB3835" s="0"/>
      <c r="AMC3835" s="0"/>
      <c r="AMD3835" s="0"/>
      <c r="AME3835" s="0"/>
      <c r="AMF3835" s="0"/>
      <c r="AMG3835" s="0"/>
      <c r="AMH3835" s="0"/>
      <c r="AMI3835" s="0"/>
    </row>
    <row r="3836" customFormat="false" ht="12.75" hidden="false" customHeight="false" outlineLevel="0" collapsed="false">
      <c r="A3836" s="1" t="s">
        <v>4021</v>
      </c>
      <c r="C3836" s="99" t="s">
        <v>4027</v>
      </c>
      <c r="D3836" s="100" t="s">
        <v>16</v>
      </c>
      <c r="E3836" s="72" t="n">
        <v>2.4</v>
      </c>
      <c r="F3836" s="73" t="n">
        <v>2.4</v>
      </c>
      <c r="G3836" s="72" t="s">
        <v>4023</v>
      </c>
      <c r="I3836" s="3"/>
      <c r="BM3836" s="0"/>
      <c r="BN3836" s="0"/>
      <c r="BO3836" s="0"/>
      <c r="BP3836" s="0"/>
      <c r="BQ3836" s="0"/>
      <c r="BR3836" s="0"/>
      <c r="BS3836" s="0"/>
      <c r="BT3836" s="0"/>
      <c r="BU3836" s="0"/>
      <c r="BV3836" s="0"/>
      <c r="BW3836" s="0"/>
      <c r="BX3836" s="0"/>
      <c r="BY3836" s="0"/>
      <c r="BZ3836" s="0"/>
      <c r="CA3836" s="0"/>
      <c r="CB3836" s="0"/>
      <c r="CC3836" s="0"/>
      <c r="CD3836" s="0"/>
      <c r="CE3836" s="0"/>
      <c r="CF3836" s="0"/>
      <c r="CG3836" s="0"/>
      <c r="CH3836" s="0"/>
      <c r="CI3836" s="0"/>
      <c r="CJ3836" s="0"/>
      <c r="CK3836" s="0"/>
      <c r="CL3836" s="0"/>
      <c r="CM3836" s="0"/>
      <c r="CN3836" s="0"/>
      <c r="CO3836" s="0"/>
      <c r="CP3836" s="0"/>
      <c r="CQ3836" s="0"/>
      <c r="CR3836" s="0"/>
      <c r="CS3836" s="0"/>
      <c r="CT3836" s="0"/>
      <c r="CU3836" s="0"/>
      <c r="CV3836" s="0"/>
      <c r="CW3836" s="0"/>
      <c r="CX3836" s="0"/>
      <c r="CY3836" s="0"/>
      <c r="CZ3836" s="0"/>
      <c r="DA3836" s="0"/>
      <c r="DB3836" s="0"/>
      <c r="DC3836" s="0"/>
      <c r="DD3836" s="0"/>
      <c r="DE3836" s="0"/>
      <c r="DF3836" s="0"/>
      <c r="DG3836" s="0"/>
      <c r="DH3836" s="0"/>
      <c r="DI3836" s="0"/>
      <c r="DJ3836" s="0"/>
      <c r="DK3836" s="0"/>
      <c r="DL3836" s="0"/>
      <c r="DM3836" s="0"/>
      <c r="DN3836" s="0"/>
      <c r="DO3836" s="0"/>
      <c r="DP3836" s="0"/>
      <c r="DQ3836" s="0"/>
      <c r="DR3836" s="0"/>
      <c r="DS3836" s="0"/>
      <c r="DT3836" s="0"/>
      <c r="DU3836" s="0"/>
      <c r="DV3836" s="0"/>
      <c r="DW3836" s="0"/>
      <c r="DX3836" s="0"/>
      <c r="DY3836" s="0"/>
      <c r="DZ3836" s="0"/>
      <c r="EA3836" s="0"/>
      <c r="EB3836" s="0"/>
      <c r="EC3836" s="0"/>
      <c r="ED3836" s="0"/>
      <c r="EE3836" s="0"/>
      <c r="EF3836" s="0"/>
      <c r="EG3836" s="0"/>
      <c r="EH3836" s="0"/>
      <c r="EI3836" s="0"/>
      <c r="EJ3836" s="0"/>
      <c r="EK3836" s="0"/>
      <c r="EL3836" s="0"/>
      <c r="EM3836" s="0"/>
      <c r="EN3836" s="0"/>
      <c r="EO3836" s="0"/>
      <c r="EP3836" s="0"/>
      <c r="EQ3836" s="0"/>
      <c r="ER3836" s="0"/>
      <c r="ES3836" s="0"/>
      <c r="ET3836" s="0"/>
      <c r="EU3836" s="0"/>
      <c r="EV3836" s="0"/>
      <c r="EW3836" s="0"/>
      <c r="EX3836" s="0"/>
      <c r="EY3836" s="0"/>
      <c r="EZ3836" s="0"/>
      <c r="FA3836" s="0"/>
      <c r="FB3836" s="0"/>
      <c r="FC3836" s="0"/>
      <c r="FD3836" s="0"/>
      <c r="FE3836" s="0"/>
      <c r="FF3836" s="0"/>
      <c r="FG3836" s="0"/>
      <c r="FH3836" s="0"/>
      <c r="FI3836" s="0"/>
      <c r="FJ3836" s="0"/>
      <c r="FK3836" s="0"/>
      <c r="FL3836" s="0"/>
      <c r="FM3836" s="0"/>
      <c r="FN3836" s="0"/>
      <c r="FO3836" s="0"/>
      <c r="FP3836" s="0"/>
      <c r="FQ3836" s="0"/>
      <c r="FR3836" s="0"/>
      <c r="FS3836" s="0"/>
      <c r="FT3836" s="0"/>
      <c r="FU3836" s="0"/>
      <c r="FV3836" s="0"/>
      <c r="FW3836" s="0"/>
      <c r="FX3836" s="0"/>
      <c r="FY3836" s="0"/>
      <c r="FZ3836" s="0"/>
      <c r="GA3836" s="0"/>
      <c r="GB3836" s="0"/>
      <c r="GC3836" s="0"/>
      <c r="GD3836" s="0"/>
      <c r="GE3836" s="0"/>
      <c r="GF3836" s="0"/>
      <c r="GG3836" s="0"/>
      <c r="GH3836" s="0"/>
      <c r="GI3836" s="0"/>
      <c r="GJ3836" s="0"/>
      <c r="GK3836" s="0"/>
      <c r="GL3836" s="0"/>
      <c r="GM3836" s="0"/>
      <c r="GN3836" s="0"/>
      <c r="GO3836" s="0"/>
      <c r="GP3836" s="0"/>
      <c r="GQ3836" s="0"/>
      <c r="GR3836" s="0"/>
      <c r="GS3836" s="0"/>
      <c r="GT3836" s="0"/>
      <c r="GU3836" s="0"/>
      <c r="GV3836" s="0"/>
      <c r="GW3836" s="0"/>
      <c r="GX3836" s="0"/>
      <c r="GY3836" s="0"/>
      <c r="GZ3836" s="0"/>
      <c r="HA3836" s="0"/>
      <c r="HB3836" s="0"/>
      <c r="HC3836" s="0"/>
      <c r="HD3836" s="0"/>
      <c r="HE3836" s="0"/>
      <c r="HF3836" s="0"/>
      <c r="HG3836" s="0"/>
      <c r="HH3836" s="0"/>
      <c r="HI3836" s="0"/>
      <c r="HJ3836" s="0"/>
      <c r="HK3836" s="0"/>
      <c r="HL3836" s="0"/>
      <c r="HM3836" s="0"/>
      <c r="HN3836" s="0"/>
      <c r="HO3836" s="0"/>
      <c r="HP3836" s="0"/>
      <c r="HQ3836" s="0"/>
      <c r="HR3836" s="0"/>
      <c r="HS3836" s="0"/>
      <c r="HT3836" s="0"/>
      <c r="HU3836" s="0"/>
      <c r="HV3836" s="0"/>
      <c r="HW3836" s="0"/>
      <c r="HX3836" s="0"/>
      <c r="HY3836" s="0"/>
      <c r="HZ3836" s="0"/>
      <c r="IA3836" s="0"/>
      <c r="IB3836" s="0"/>
      <c r="IC3836" s="0"/>
      <c r="ID3836" s="0"/>
      <c r="IE3836" s="0"/>
      <c r="IF3836" s="0"/>
      <c r="IG3836" s="0"/>
      <c r="IH3836" s="0"/>
      <c r="II3836" s="0"/>
      <c r="IJ3836" s="0"/>
      <c r="IK3836" s="0"/>
      <c r="IL3836" s="0"/>
      <c r="IM3836" s="0"/>
      <c r="IN3836" s="0"/>
      <c r="IO3836" s="0"/>
      <c r="IP3836" s="0"/>
      <c r="IQ3836" s="0"/>
      <c r="IR3836" s="0"/>
      <c r="IS3836" s="0"/>
      <c r="IT3836" s="0"/>
      <c r="IU3836" s="0"/>
      <c r="IV3836" s="0"/>
      <c r="IW3836" s="0"/>
      <c r="IX3836" s="0"/>
      <c r="IY3836" s="0"/>
      <c r="IZ3836" s="0"/>
      <c r="JA3836" s="0"/>
      <c r="JB3836" s="0"/>
      <c r="JC3836" s="0"/>
      <c r="JD3836" s="0"/>
      <c r="JE3836" s="0"/>
      <c r="JF3836" s="0"/>
      <c r="JG3836" s="0"/>
      <c r="JH3836" s="0"/>
      <c r="JI3836" s="0"/>
      <c r="JJ3836" s="0"/>
      <c r="JK3836" s="0"/>
      <c r="JL3836" s="0"/>
      <c r="JM3836" s="0"/>
      <c r="JN3836" s="0"/>
      <c r="JO3836" s="0"/>
      <c r="JP3836" s="0"/>
      <c r="JQ3836" s="0"/>
      <c r="JR3836" s="0"/>
      <c r="JS3836" s="0"/>
      <c r="JT3836" s="0"/>
      <c r="JU3836" s="0"/>
      <c r="JV3836" s="0"/>
      <c r="JW3836" s="0"/>
      <c r="JX3836" s="0"/>
      <c r="JY3836" s="0"/>
      <c r="JZ3836" s="0"/>
      <c r="KA3836" s="0"/>
      <c r="KB3836" s="0"/>
      <c r="KC3836" s="0"/>
      <c r="KD3836" s="0"/>
      <c r="KE3836" s="0"/>
      <c r="KF3836" s="0"/>
      <c r="KG3836" s="0"/>
      <c r="KH3836" s="0"/>
      <c r="KI3836" s="0"/>
      <c r="KJ3836" s="0"/>
      <c r="KK3836" s="0"/>
      <c r="KL3836" s="0"/>
      <c r="KM3836" s="0"/>
      <c r="KN3836" s="0"/>
      <c r="KO3836" s="0"/>
      <c r="KP3836" s="0"/>
      <c r="KQ3836" s="0"/>
      <c r="KR3836" s="0"/>
      <c r="KS3836" s="0"/>
      <c r="KT3836" s="0"/>
      <c r="KU3836" s="0"/>
      <c r="KV3836" s="0"/>
      <c r="KW3836" s="0"/>
      <c r="KX3836" s="0"/>
      <c r="KY3836" s="0"/>
      <c r="KZ3836" s="0"/>
      <c r="LA3836" s="0"/>
      <c r="LB3836" s="0"/>
      <c r="LC3836" s="0"/>
      <c r="LD3836" s="0"/>
      <c r="LE3836" s="0"/>
      <c r="LF3836" s="0"/>
      <c r="LG3836" s="0"/>
      <c r="LH3836" s="0"/>
      <c r="LI3836" s="0"/>
      <c r="LJ3836" s="0"/>
      <c r="LK3836" s="0"/>
      <c r="LL3836" s="0"/>
      <c r="LM3836" s="0"/>
      <c r="LN3836" s="0"/>
      <c r="LO3836" s="0"/>
      <c r="LP3836" s="0"/>
      <c r="LQ3836" s="0"/>
      <c r="LR3836" s="0"/>
      <c r="LS3836" s="0"/>
      <c r="LT3836" s="0"/>
      <c r="LU3836" s="0"/>
      <c r="LV3836" s="0"/>
      <c r="LW3836" s="0"/>
      <c r="LX3836" s="0"/>
      <c r="LY3836" s="0"/>
      <c r="LZ3836" s="0"/>
      <c r="MA3836" s="0"/>
      <c r="MB3836" s="0"/>
      <c r="MC3836" s="0"/>
      <c r="MD3836" s="0"/>
      <c r="ME3836" s="0"/>
      <c r="MF3836" s="0"/>
      <c r="MG3836" s="0"/>
      <c r="MH3836" s="0"/>
      <c r="MI3836" s="0"/>
      <c r="MJ3836" s="0"/>
      <c r="MK3836" s="0"/>
      <c r="ML3836" s="0"/>
      <c r="MM3836" s="0"/>
      <c r="MN3836" s="0"/>
      <c r="MO3836" s="0"/>
      <c r="MP3836" s="0"/>
      <c r="MQ3836" s="0"/>
      <c r="MR3836" s="0"/>
      <c r="MS3836" s="0"/>
      <c r="MT3836" s="0"/>
      <c r="MU3836" s="0"/>
      <c r="MV3836" s="0"/>
      <c r="MW3836" s="0"/>
      <c r="MX3836" s="0"/>
      <c r="MY3836" s="0"/>
      <c r="MZ3836" s="0"/>
      <c r="NA3836" s="0"/>
      <c r="NB3836" s="0"/>
      <c r="NC3836" s="0"/>
      <c r="ND3836" s="0"/>
      <c r="NE3836" s="0"/>
      <c r="NF3836" s="0"/>
      <c r="NG3836" s="0"/>
      <c r="NH3836" s="0"/>
      <c r="NI3836" s="0"/>
      <c r="NJ3836" s="0"/>
      <c r="NK3836" s="0"/>
      <c r="NL3836" s="0"/>
      <c r="NM3836" s="0"/>
      <c r="NN3836" s="0"/>
      <c r="NO3836" s="0"/>
      <c r="NP3836" s="0"/>
      <c r="NQ3836" s="0"/>
      <c r="NR3836" s="0"/>
      <c r="NS3836" s="0"/>
      <c r="NT3836" s="0"/>
      <c r="NU3836" s="0"/>
      <c r="NV3836" s="0"/>
      <c r="NW3836" s="0"/>
      <c r="NX3836" s="0"/>
      <c r="NY3836" s="0"/>
      <c r="NZ3836" s="0"/>
      <c r="OA3836" s="0"/>
      <c r="OB3836" s="0"/>
      <c r="OC3836" s="0"/>
      <c r="OD3836" s="0"/>
      <c r="OE3836" s="0"/>
      <c r="OF3836" s="0"/>
      <c r="OG3836" s="0"/>
      <c r="OH3836" s="0"/>
      <c r="OI3836" s="0"/>
      <c r="OJ3836" s="0"/>
      <c r="OK3836" s="0"/>
      <c r="OL3836" s="0"/>
      <c r="OM3836" s="0"/>
      <c r="ON3836" s="0"/>
      <c r="OO3836" s="0"/>
      <c r="OP3836" s="0"/>
      <c r="OQ3836" s="0"/>
      <c r="OR3836" s="0"/>
      <c r="OS3836" s="0"/>
      <c r="OT3836" s="0"/>
      <c r="OU3836" s="0"/>
      <c r="OV3836" s="0"/>
      <c r="OW3836" s="0"/>
      <c r="OX3836" s="0"/>
      <c r="OY3836" s="0"/>
      <c r="OZ3836" s="0"/>
      <c r="PA3836" s="0"/>
      <c r="PB3836" s="0"/>
      <c r="PC3836" s="0"/>
      <c r="PD3836" s="0"/>
      <c r="PE3836" s="0"/>
      <c r="PF3836" s="0"/>
      <c r="PG3836" s="0"/>
      <c r="PH3836" s="0"/>
      <c r="PI3836" s="0"/>
      <c r="PJ3836" s="0"/>
      <c r="PK3836" s="0"/>
      <c r="PL3836" s="0"/>
      <c r="PM3836" s="0"/>
      <c r="PN3836" s="0"/>
      <c r="PO3836" s="0"/>
      <c r="PP3836" s="0"/>
      <c r="PQ3836" s="0"/>
      <c r="PR3836" s="0"/>
      <c r="PS3836" s="0"/>
      <c r="PT3836" s="0"/>
      <c r="PU3836" s="0"/>
      <c r="PV3836" s="0"/>
      <c r="PW3836" s="0"/>
      <c r="PX3836" s="0"/>
      <c r="PY3836" s="0"/>
      <c r="PZ3836" s="0"/>
      <c r="QA3836" s="0"/>
      <c r="QB3836" s="0"/>
      <c r="QC3836" s="0"/>
      <c r="QD3836" s="0"/>
      <c r="QE3836" s="0"/>
      <c r="QF3836" s="0"/>
      <c r="QG3836" s="0"/>
      <c r="QH3836" s="0"/>
      <c r="QI3836" s="0"/>
      <c r="QJ3836" s="0"/>
      <c r="QK3836" s="0"/>
      <c r="QL3836" s="0"/>
      <c r="QM3836" s="0"/>
      <c r="QN3836" s="0"/>
      <c r="QO3836" s="0"/>
      <c r="QP3836" s="0"/>
      <c r="QQ3836" s="0"/>
      <c r="QR3836" s="0"/>
      <c r="QS3836" s="0"/>
      <c r="QT3836" s="0"/>
      <c r="QU3836" s="0"/>
      <c r="QV3836" s="0"/>
      <c r="QW3836" s="0"/>
      <c r="QX3836" s="0"/>
      <c r="QY3836" s="0"/>
      <c r="QZ3836" s="0"/>
      <c r="RA3836" s="0"/>
      <c r="RB3836" s="0"/>
      <c r="RC3836" s="0"/>
      <c r="RD3836" s="0"/>
      <c r="RE3836" s="0"/>
      <c r="RF3836" s="0"/>
      <c r="RG3836" s="0"/>
      <c r="RH3836" s="0"/>
      <c r="RI3836" s="0"/>
      <c r="RJ3836" s="0"/>
      <c r="RK3836" s="0"/>
      <c r="RL3836" s="0"/>
      <c r="RM3836" s="0"/>
      <c r="RN3836" s="0"/>
      <c r="RO3836" s="0"/>
      <c r="RP3836" s="0"/>
      <c r="RQ3836" s="0"/>
      <c r="RR3836" s="0"/>
      <c r="RS3836" s="0"/>
      <c r="RT3836" s="0"/>
      <c r="RU3836" s="0"/>
      <c r="RV3836" s="0"/>
      <c r="RW3836" s="0"/>
      <c r="RX3836" s="0"/>
      <c r="RY3836" s="0"/>
      <c r="RZ3836" s="0"/>
      <c r="SA3836" s="0"/>
      <c r="SB3836" s="0"/>
      <c r="SC3836" s="0"/>
      <c r="SD3836" s="0"/>
      <c r="SE3836" s="0"/>
      <c r="SF3836" s="0"/>
      <c r="SG3836" s="0"/>
      <c r="SH3836" s="0"/>
      <c r="SI3836" s="0"/>
      <c r="SJ3836" s="0"/>
      <c r="SK3836" s="0"/>
      <c r="SL3836" s="0"/>
      <c r="SM3836" s="0"/>
      <c r="SN3836" s="0"/>
      <c r="SO3836" s="0"/>
      <c r="SP3836" s="0"/>
      <c r="SQ3836" s="0"/>
      <c r="SR3836" s="0"/>
      <c r="SS3836" s="0"/>
      <c r="ST3836" s="0"/>
      <c r="SU3836" s="0"/>
      <c r="SV3836" s="0"/>
      <c r="SW3836" s="0"/>
      <c r="SX3836" s="0"/>
      <c r="SY3836" s="0"/>
      <c r="SZ3836" s="0"/>
      <c r="TA3836" s="0"/>
      <c r="TB3836" s="0"/>
      <c r="TC3836" s="0"/>
      <c r="TD3836" s="0"/>
      <c r="TE3836" s="0"/>
      <c r="TF3836" s="0"/>
      <c r="TG3836" s="0"/>
      <c r="TH3836" s="0"/>
      <c r="TI3836" s="0"/>
      <c r="TJ3836" s="0"/>
      <c r="TK3836" s="0"/>
      <c r="TL3836" s="0"/>
      <c r="TM3836" s="0"/>
      <c r="TN3836" s="0"/>
      <c r="TO3836" s="0"/>
      <c r="TP3836" s="0"/>
      <c r="TQ3836" s="0"/>
      <c r="TR3836" s="0"/>
      <c r="TS3836" s="0"/>
      <c r="TT3836" s="0"/>
      <c r="TU3836" s="0"/>
      <c r="TV3836" s="0"/>
      <c r="TW3836" s="0"/>
      <c r="TX3836" s="0"/>
      <c r="TY3836" s="0"/>
      <c r="TZ3836" s="0"/>
      <c r="UA3836" s="0"/>
      <c r="UB3836" s="0"/>
      <c r="UC3836" s="0"/>
      <c r="UD3836" s="0"/>
      <c r="UE3836" s="0"/>
      <c r="UF3836" s="0"/>
      <c r="UG3836" s="0"/>
      <c r="UH3836" s="0"/>
      <c r="UI3836" s="0"/>
      <c r="UJ3836" s="0"/>
      <c r="UK3836" s="0"/>
      <c r="UL3836" s="0"/>
      <c r="UM3836" s="0"/>
      <c r="UN3836" s="0"/>
      <c r="UO3836" s="0"/>
      <c r="UP3836" s="0"/>
      <c r="UQ3836" s="0"/>
      <c r="UR3836" s="0"/>
      <c r="US3836" s="0"/>
      <c r="UT3836" s="0"/>
      <c r="UU3836" s="0"/>
      <c r="UV3836" s="0"/>
      <c r="UW3836" s="0"/>
      <c r="UX3836" s="0"/>
      <c r="UY3836" s="0"/>
      <c r="UZ3836" s="0"/>
      <c r="VA3836" s="0"/>
      <c r="VB3836" s="0"/>
      <c r="VC3836" s="0"/>
      <c r="VD3836" s="0"/>
      <c r="VE3836" s="0"/>
      <c r="VF3836" s="0"/>
      <c r="VG3836" s="0"/>
      <c r="VH3836" s="0"/>
      <c r="VI3836" s="0"/>
      <c r="VJ3836" s="0"/>
      <c r="VK3836" s="0"/>
      <c r="VL3836" s="0"/>
      <c r="VM3836" s="0"/>
      <c r="VN3836" s="0"/>
      <c r="VO3836" s="0"/>
      <c r="VP3836" s="0"/>
      <c r="VQ3836" s="0"/>
      <c r="VR3836" s="0"/>
      <c r="VS3836" s="0"/>
      <c r="VT3836" s="0"/>
      <c r="VU3836" s="0"/>
      <c r="VV3836" s="0"/>
      <c r="VW3836" s="0"/>
      <c r="VX3836" s="0"/>
      <c r="VY3836" s="0"/>
      <c r="VZ3836" s="0"/>
      <c r="WA3836" s="0"/>
      <c r="WB3836" s="0"/>
      <c r="WC3836" s="0"/>
      <c r="WD3836" s="0"/>
      <c r="WE3836" s="0"/>
      <c r="WF3836" s="0"/>
      <c r="WG3836" s="0"/>
      <c r="WH3836" s="0"/>
      <c r="WI3836" s="0"/>
      <c r="WJ3836" s="0"/>
      <c r="WK3836" s="0"/>
      <c r="WL3836" s="0"/>
      <c r="WM3836" s="0"/>
      <c r="WN3836" s="0"/>
      <c r="WO3836" s="0"/>
      <c r="WP3836" s="0"/>
      <c r="WQ3836" s="0"/>
      <c r="WR3836" s="0"/>
      <c r="WS3836" s="0"/>
      <c r="WT3836" s="0"/>
      <c r="WU3836" s="0"/>
      <c r="WV3836" s="0"/>
      <c r="WW3836" s="0"/>
      <c r="WX3836" s="0"/>
      <c r="WY3836" s="0"/>
      <c r="WZ3836" s="0"/>
      <c r="XA3836" s="0"/>
      <c r="XB3836" s="0"/>
      <c r="XC3836" s="0"/>
      <c r="XD3836" s="0"/>
      <c r="XE3836" s="0"/>
      <c r="XF3836" s="0"/>
      <c r="XG3836" s="0"/>
      <c r="XH3836" s="0"/>
      <c r="XI3836" s="0"/>
      <c r="XJ3836" s="0"/>
      <c r="XK3836" s="0"/>
      <c r="XL3836" s="0"/>
      <c r="XM3836" s="0"/>
      <c r="XN3836" s="0"/>
      <c r="XO3836" s="0"/>
      <c r="XP3836" s="0"/>
      <c r="XQ3836" s="0"/>
      <c r="XR3836" s="0"/>
      <c r="XS3836" s="0"/>
      <c r="XT3836" s="0"/>
      <c r="XU3836" s="0"/>
      <c r="XV3836" s="0"/>
      <c r="XW3836" s="0"/>
      <c r="XX3836" s="0"/>
      <c r="XY3836" s="0"/>
      <c r="XZ3836" s="0"/>
      <c r="YA3836" s="0"/>
      <c r="YB3836" s="0"/>
      <c r="YC3836" s="0"/>
      <c r="YD3836" s="0"/>
      <c r="YE3836" s="0"/>
      <c r="YF3836" s="0"/>
      <c r="YG3836" s="0"/>
      <c r="YH3836" s="0"/>
      <c r="YI3836" s="0"/>
      <c r="YJ3836" s="0"/>
      <c r="YK3836" s="0"/>
      <c r="YL3836" s="0"/>
      <c r="YM3836" s="0"/>
      <c r="YN3836" s="0"/>
      <c r="YO3836" s="0"/>
      <c r="YP3836" s="0"/>
      <c r="YQ3836" s="0"/>
      <c r="YR3836" s="0"/>
      <c r="YS3836" s="0"/>
      <c r="YT3836" s="0"/>
      <c r="YU3836" s="0"/>
      <c r="YV3836" s="0"/>
      <c r="YW3836" s="0"/>
      <c r="YX3836" s="0"/>
      <c r="YY3836" s="0"/>
      <c r="YZ3836" s="0"/>
      <c r="ZA3836" s="0"/>
      <c r="ZB3836" s="0"/>
      <c r="ZC3836" s="0"/>
      <c r="ZD3836" s="0"/>
      <c r="ZE3836" s="0"/>
      <c r="ZF3836" s="0"/>
      <c r="ZG3836" s="0"/>
      <c r="ZH3836" s="0"/>
      <c r="ZI3836" s="0"/>
      <c r="ZJ3836" s="0"/>
      <c r="ZK3836" s="0"/>
      <c r="ZL3836" s="0"/>
      <c r="ZM3836" s="0"/>
      <c r="ZN3836" s="0"/>
      <c r="ZO3836" s="0"/>
      <c r="ZP3836" s="0"/>
      <c r="ZQ3836" s="0"/>
      <c r="ZR3836" s="0"/>
      <c r="ZS3836" s="0"/>
      <c r="ZT3836" s="0"/>
      <c r="ZU3836" s="0"/>
      <c r="ZV3836" s="0"/>
      <c r="ZW3836" s="0"/>
      <c r="ZX3836" s="0"/>
      <c r="ZY3836" s="0"/>
      <c r="ZZ3836" s="0"/>
      <c r="AAA3836" s="0"/>
      <c r="AAB3836" s="0"/>
      <c r="AAC3836" s="0"/>
      <c r="AAD3836" s="0"/>
      <c r="AAE3836" s="0"/>
      <c r="AAF3836" s="0"/>
      <c r="AAG3836" s="0"/>
      <c r="AAH3836" s="0"/>
      <c r="AAI3836" s="0"/>
      <c r="AAJ3836" s="0"/>
      <c r="AAK3836" s="0"/>
      <c r="AAL3836" s="0"/>
      <c r="AAM3836" s="0"/>
      <c r="AAN3836" s="0"/>
      <c r="AAO3836" s="0"/>
      <c r="AAP3836" s="0"/>
      <c r="AAQ3836" s="0"/>
      <c r="AAR3836" s="0"/>
      <c r="AAS3836" s="0"/>
      <c r="AAT3836" s="0"/>
      <c r="AAU3836" s="0"/>
      <c r="AAV3836" s="0"/>
      <c r="AAW3836" s="0"/>
      <c r="AAX3836" s="0"/>
      <c r="AAY3836" s="0"/>
      <c r="AAZ3836" s="0"/>
      <c r="ABA3836" s="0"/>
      <c r="ABB3836" s="0"/>
      <c r="ABC3836" s="0"/>
      <c r="ABD3836" s="0"/>
      <c r="ABE3836" s="0"/>
      <c r="ABF3836" s="0"/>
      <c r="ABG3836" s="0"/>
      <c r="ABH3836" s="0"/>
      <c r="ABI3836" s="0"/>
      <c r="ABJ3836" s="0"/>
      <c r="ABK3836" s="0"/>
      <c r="ABL3836" s="0"/>
      <c r="ABM3836" s="0"/>
      <c r="ABN3836" s="0"/>
      <c r="ABO3836" s="0"/>
      <c r="ABP3836" s="0"/>
      <c r="ABQ3836" s="0"/>
      <c r="ABR3836" s="0"/>
      <c r="ABS3836" s="0"/>
      <c r="ABT3836" s="0"/>
      <c r="ABU3836" s="0"/>
      <c r="ABV3836" s="0"/>
      <c r="ABW3836" s="0"/>
      <c r="ABX3836" s="0"/>
      <c r="ABY3836" s="0"/>
      <c r="ABZ3836" s="0"/>
      <c r="ACA3836" s="0"/>
      <c r="ACB3836" s="0"/>
      <c r="ACC3836" s="0"/>
      <c r="ACD3836" s="0"/>
      <c r="ACE3836" s="0"/>
      <c r="ACF3836" s="0"/>
      <c r="ACG3836" s="0"/>
      <c r="ACH3836" s="0"/>
      <c r="ACI3836" s="0"/>
      <c r="ACJ3836" s="0"/>
      <c r="ACK3836" s="0"/>
      <c r="ACL3836" s="0"/>
      <c r="ACM3836" s="0"/>
      <c r="ACN3836" s="0"/>
      <c r="ACO3836" s="0"/>
      <c r="ACP3836" s="0"/>
      <c r="ACQ3836" s="0"/>
      <c r="ACR3836" s="0"/>
      <c r="ACS3836" s="0"/>
      <c r="ACT3836" s="0"/>
      <c r="ACU3836" s="0"/>
      <c r="ACV3836" s="0"/>
      <c r="ACW3836" s="0"/>
      <c r="ACX3836" s="0"/>
      <c r="ACY3836" s="0"/>
      <c r="ACZ3836" s="0"/>
      <c r="ADA3836" s="0"/>
      <c r="ADB3836" s="0"/>
      <c r="ADC3836" s="0"/>
      <c r="ADD3836" s="0"/>
      <c r="ADE3836" s="0"/>
      <c r="ADF3836" s="0"/>
      <c r="ADG3836" s="0"/>
      <c r="ADH3836" s="0"/>
      <c r="ADI3836" s="0"/>
      <c r="ADJ3836" s="0"/>
      <c r="ADK3836" s="0"/>
      <c r="ADL3836" s="0"/>
      <c r="ADM3836" s="0"/>
      <c r="ADN3836" s="0"/>
      <c r="ADO3836" s="0"/>
      <c r="ADP3836" s="0"/>
      <c r="ADQ3836" s="0"/>
      <c r="ADR3836" s="0"/>
      <c r="ADS3836" s="0"/>
      <c r="ADT3836" s="0"/>
      <c r="ADU3836" s="0"/>
      <c r="ADV3836" s="0"/>
      <c r="ADW3836" s="0"/>
      <c r="ADX3836" s="0"/>
      <c r="ADY3836" s="0"/>
      <c r="ADZ3836" s="0"/>
      <c r="AEA3836" s="0"/>
      <c r="AEB3836" s="0"/>
      <c r="AEC3836" s="0"/>
      <c r="AED3836" s="0"/>
      <c r="AEE3836" s="0"/>
      <c r="AEF3836" s="0"/>
      <c r="AEG3836" s="0"/>
      <c r="AEH3836" s="0"/>
      <c r="AEI3836" s="0"/>
      <c r="AEJ3836" s="0"/>
      <c r="AEK3836" s="0"/>
      <c r="AEL3836" s="0"/>
      <c r="AEM3836" s="0"/>
      <c r="AEN3836" s="0"/>
      <c r="AEO3836" s="0"/>
      <c r="AEP3836" s="0"/>
      <c r="AEQ3836" s="0"/>
      <c r="AER3836" s="0"/>
      <c r="AES3836" s="0"/>
      <c r="AET3836" s="0"/>
      <c r="AEU3836" s="0"/>
      <c r="AEV3836" s="0"/>
      <c r="AEW3836" s="0"/>
      <c r="AEX3836" s="0"/>
      <c r="AEY3836" s="0"/>
      <c r="AEZ3836" s="0"/>
      <c r="AFA3836" s="0"/>
      <c r="AFB3836" s="0"/>
      <c r="AFC3836" s="0"/>
      <c r="AFD3836" s="0"/>
      <c r="AFE3836" s="0"/>
      <c r="AFF3836" s="0"/>
      <c r="AFG3836" s="0"/>
      <c r="AFH3836" s="0"/>
      <c r="AFI3836" s="0"/>
      <c r="AFJ3836" s="0"/>
      <c r="AFK3836" s="0"/>
      <c r="AFL3836" s="0"/>
      <c r="AFM3836" s="0"/>
      <c r="AFN3836" s="0"/>
      <c r="AFO3836" s="0"/>
      <c r="AFP3836" s="0"/>
      <c r="AFQ3836" s="0"/>
      <c r="AFR3836" s="0"/>
      <c r="AFS3836" s="0"/>
      <c r="AFT3836" s="0"/>
      <c r="AFU3836" s="0"/>
      <c r="AFV3836" s="0"/>
      <c r="AFW3836" s="0"/>
      <c r="AFX3836" s="0"/>
      <c r="AFY3836" s="0"/>
      <c r="AFZ3836" s="0"/>
      <c r="AGA3836" s="0"/>
      <c r="AGB3836" s="0"/>
      <c r="AGC3836" s="0"/>
      <c r="AGD3836" s="0"/>
      <c r="AGE3836" s="0"/>
      <c r="AGF3836" s="0"/>
      <c r="AGG3836" s="0"/>
      <c r="AGH3836" s="0"/>
      <c r="AGI3836" s="0"/>
      <c r="AGJ3836" s="0"/>
      <c r="AGK3836" s="0"/>
      <c r="AGL3836" s="0"/>
      <c r="AGM3836" s="0"/>
      <c r="AGN3836" s="0"/>
      <c r="AGO3836" s="0"/>
      <c r="AGP3836" s="0"/>
      <c r="AGQ3836" s="0"/>
      <c r="AGR3836" s="0"/>
      <c r="AGS3836" s="0"/>
      <c r="AGT3836" s="0"/>
      <c r="AGU3836" s="0"/>
      <c r="AGV3836" s="0"/>
      <c r="AGW3836" s="0"/>
      <c r="AGX3836" s="0"/>
      <c r="AGY3836" s="0"/>
      <c r="AGZ3836" s="0"/>
      <c r="AHA3836" s="0"/>
      <c r="AHB3836" s="0"/>
      <c r="AHC3836" s="0"/>
      <c r="AHD3836" s="0"/>
      <c r="AHE3836" s="0"/>
      <c r="AHF3836" s="0"/>
      <c r="AHG3836" s="0"/>
      <c r="AHH3836" s="0"/>
      <c r="AHI3836" s="0"/>
      <c r="AHJ3836" s="0"/>
      <c r="AHK3836" s="0"/>
      <c r="AHL3836" s="0"/>
      <c r="AHM3836" s="0"/>
      <c r="AHN3836" s="0"/>
      <c r="AHO3836" s="0"/>
      <c r="AHP3836" s="0"/>
      <c r="AHQ3836" s="0"/>
      <c r="AHR3836" s="0"/>
      <c r="AHS3836" s="0"/>
      <c r="AHT3836" s="0"/>
      <c r="AHU3836" s="0"/>
      <c r="AHV3836" s="0"/>
      <c r="AHW3836" s="0"/>
      <c r="AHX3836" s="0"/>
      <c r="AHY3836" s="0"/>
      <c r="AHZ3836" s="0"/>
      <c r="AIA3836" s="0"/>
      <c r="AIB3836" s="0"/>
      <c r="AIC3836" s="0"/>
      <c r="AID3836" s="0"/>
      <c r="AIE3836" s="0"/>
      <c r="AIF3836" s="0"/>
      <c r="AIG3836" s="0"/>
      <c r="AIH3836" s="0"/>
      <c r="AII3836" s="0"/>
      <c r="AIJ3836" s="0"/>
      <c r="AIK3836" s="0"/>
      <c r="AIL3836" s="0"/>
      <c r="AIM3836" s="0"/>
      <c r="AIN3836" s="0"/>
      <c r="AIO3836" s="0"/>
      <c r="AIP3836" s="0"/>
      <c r="AIQ3836" s="0"/>
      <c r="AIR3836" s="0"/>
      <c r="AIS3836" s="0"/>
      <c r="AIT3836" s="0"/>
      <c r="AIU3836" s="0"/>
      <c r="AIV3836" s="0"/>
      <c r="AIW3836" s="0"/>
      <c r="AIX3836" s="0"/>
      <c r="AIY3836" s="0"/>
      <c r="AIZ3836" s="0"/>
      <c r="AJA3836" s="0"/>
      <c r="AJB3836" s="0"/>
      <c r="AJC3836" s="0"/>
      <c r="AJD3836" s="0"/>
      <c r="AJE3836" s="0"/>
      <c r="AJF3836" s="0"/>
      <c r="AJG3836" s="0"/>
      <c r="AJH3836" s="0"/>
      <c r="AJI3836" s="0"/>
      <c r="AJJ3836" s="0"/>
      <c r="AJK3836" s="0"/>
      <c r="AJL3836" s="0"/>
      <c r="AJM3836" s="0"/>
      <c r="AJN3836" s="0"/>
      <c r="AJO3836" s="0"/>
      <c r="AJP3836" s="0"/>
      <c r="AJQ3836" s="0"/>
      <c r="AJR3836" s="0"/>
      <c r="AJS3836" s="0"/>
      <c r="AJT3836" s="0"/>
      <c r="AJU3836" s="0"/>
      <c r="AJV3836" s="0"/>
      <c r="AJW3836" s="0"/>
      <c r="AJX3836" s="0"/>
      <c r="AJY3836" s="0"/>
      <c r="AJZ3836" s="0"/>
      <c r="AKA3836" s="0"/>
      <c r="AKB3836" s="0"/>
      <c r="AKC3836" s="0"/>
      <c r="AKD3836" s="0"/>
      <c r="AKE3836" s="0"/>
      <c r="AKF3836" s="0"/>
      <c r="AKG3836" s="0"/>
      <c r="AKH3836" s="0"/>
      <c r="AKI3836" s="0"/>
      <c r="AKJ3836" s="0"/>
      <c r="AKK3836" s="0"/>
      <c r="AKL3836" s="0"/>
      <c r="AKM3836" s="0"/>
      <c r="AKN3836" s="0"/>
      <c r="AKO3836" s="0"/>
      <c r="AKP3836" s="0"/>
      <c r="AKQ3836" s="0"/>
      <c r="AKR3836" s="0"/>
      <c r="AKS3836" s="0"/>
      <c r="AKT3836" s="0"/>
      <c r="AKU3836" s="0"/>
      <c r="AKV3836" s="0"/>
      <c r="AKW3836" s="0"/>
      <c r="AKX3836" s="0"/>
      <c r="AKY3836" s="0"/>
      <c r="AKZ3836" s="0"/>
      <c r="ALA3836" s="0"/>
      <c r="ALB3836" s="0"/>
      <c r="ALC3836" s="0"/>
      <c r="ALD3836" s="0"/>
      <c r="ALE3836" s="0"/>
      <c r="ALF3836" s="0"/>
      <c r="ALG3836" s="0"/>
      <c r="ALH3836" s="0"/>
      <c r="ALI3836" s="0"/>
      <c r="ALJ3836" s="0"/>
      <c r="ALK3836" s="0"/>
      <c r="ALL3836" s="0"/>
      <c r="ALM3836" s="0"/>
      <c r="ALN3836" s="0"/>
      <c r="ALO3836" s="0"/>
      <c r="ALP3836" s="0"/>
      <c r="ALQ3836" s="0"/>
      <c r="ALR3836" s="0"/>
      <c r="ALS3836" s="0"/>
      <c r="ALT3836" s="0"/>
      <c r="ALU3836" s="0"/>
      <c r="ALV3836" s="0"/>
      <c r="ALW3836" s="0"/>
      <c r="ALX3836" s="0"/>
      <c r="ALY3836" s="0"/>
      <c r="ALZ3836" s="0"/>
      <c r="AMA3836" s="0"/>
      <c r="AMB3836" s="0"/>
      <c r="AMC3836" s="0"/>
      <c r="AMD3836" s="0"/>
      <c r="AME3836" s="0"/>
      <c r="AMF3836" s="0"/>
      <c r="AMG3836" s="0"/>
      <c r="AMH3836" s="0"/>
      <c r="AMI3836" s="0"/>
    </row>
    <row r="3837" customFormat="false" ht="12.75" hidden="false" customHeight="false" outlineLevel="0" collapsed="false">
      <c r="A3837" s="1" t="s">
        <v>4021</v>
      </c>
      <c r="C3837" s="99" t="s">
        <v>4028</v>
      </c>
      <c r="D3837" s="100" t="s">
        <v>20</v>
      </c>
      <c r="E3837" s="72" t="n">
        <v>2.4</v>
      </c>
      <c r="F3837" s="73" t="n">
        <v>2.4</v>
      </c>
      <c r="G3837" s="72" t="s">
        <v>4023</v>
      </c>
      <c r="I3837" s="3"/>
      <c r="BM3837" s="0"/>
      <c r="BN3837" s="0"/>
      <c r="BO3837" s="0"/>
      <c r="BP3837" s="0"/>
      <c r="BQ3837" s="0"/>
      <c r="BR3837" s="0"/>
      <c r="BS3837" s="0"/>
      <c r="BT3837" s="0"/>
      <c r="BU3837" s="0"/>
      <c r="BV3837" s="0"/>
      <c r="BW3837" s="0"/>
      <c r="BX3837" s="0"/>
      <c r="BY3837" s="0"/>
      <c r="BZ3837" s="0"/>
      <c r="CA3837" s="0"/>
      <c r="CB3837" s="0"/>
      <c r="CC3837" s="0"/>
      <c r="CD3837" s="0"/>
      <c r="CE3837" s="0"/>
      <c r="CF3837" s="0"/>
      <c r="CG3837" s="0"/>
      <c r="CH3837" s="0"/>
      <c r="CI3837" s="0"/>
      <c r="CJ3837" s="0"/>
      <c r="CK3837" s="0"/>
      <c r="CL3837" s="0"/>
      <c r="CM3837" s="0"/>
      <c r="CN3837" s="0"/>
      <c r="CO3837" s="0"/>
      <c r="CP3837" s="0"/>
      <c r="CQ3837" s="0"/>
      <c r="CR3837" s="0"/>
      <c r="CS3837" s="0"/>
      <c r="CT3837" s="0"/>
      <c r="CU3837" s="0"/>
      <c r="CV3837" s="0"/>
      <c r="CW3837" s="0"/>
      <c r="CX3837" s="0"/>
      <c r="CY3837" s="0"/>
      <c r="CZ3837" s="0"/>
      <c r="DA3837" s="0"/>
      <c r="DB3837" s="0"/>
      <c r="DC3837" s="0"/>
      <c r="DD3837" s="0"/>
      <c r="DE3837" s="0"/>
      <c r="DF3837" s="0"/>
      <c r="DG3837" s="0"/>
      <c r="DH3837" s="0"/>
      <c r="DI3837" s="0"/>
      <c r="DJ3837" s="0"/>
      <c r="DK3837" s="0"/>
      <c r="DL3837" s="0"/>
      <c r="DM3837" s="0"/>
      <c r="DN3837" s="0"/>
      <c r="DO3837" s="0"/>
      <c r="DP3837" s="0"/>
      <c r="DQ3837" s="0"/>
      <c r="DR3837" s="0"/>
      <c r="DS3837" s="0"/>
      <c r="DT3837" s="0"/>
      <c r="DU3837" s="0"/>
      <c r="DV3837" s="0"/>
      <c r="DW3837" s="0"/>
      <c r="DX3837" s="0"/>
      <c r="DY3837" s="0"/>
      <c r="DZ3837" s="0"/>
      <c r="EA3837" s="0"/>
      <c r="EB3837" s="0"/>
      <c r="EC3837" s="0"/>
      <c r="ED3837" s="0"/>
      <c r="EE3837" s="0"/>
      <c r="EF3837" s="0"/>
      <c r="EG3837" s="0"/>
      <c r="EH3837" s="0"/>
      <c r="EI3837" s="0"/>
      <c r="EJ3837" s="0"/>
      <c r="EK3837" s="0"/>
      <c r="EL3837" s="0"/>
      <c r="EM3837" s="0"/>
      <c r="EN3837" s="0"/>
      <c r="EO3837" s="0"/>
      <c r="EP3837" s="0"/>
      <c r="EQ3837" s="0"/>
      <c r="ER3837" s="0"/>
      <c r="ES3837" s="0"/>
      <c r="ET3837" s="0"/>
      <c r="EU3837" s="0"/>
      <c r="EV3837" s="0"/>
      <c r="EW3837" s="0"/>
      <c r="EX3837" s="0"/>
      <c r="EY3837" s="0"/>
      <c r="EZ3837" s="0"/>
      <c r="FA3837" s="0"/>
      <c r="FB3837" s="0"/>
      <c r="FC3837" s="0"/>
      <c r="FD3837" s="0"/>
      <c r="FE3837" s="0"/>
      <c r="FF3837" s="0"/>
      <c r="FG3837" s="0"/>
      <c r="FH3837" s="0"/>
      <c r="FI3837" s="0"/>
      <c r="FJ3837" s="0"/>
      <c r="FK3837" s="0"/>
      <c r="FL3837" s="0"/>
      <c r="FM3837" s="0"/>
      <c r="FN3837" s="0"/>
      <c r="FO3837" s="0"/>
      <c r="FP3837" s="0"/>
      <c r="FQ3837" s="0"/>
      <c r="FR3837" s="0"/>
      <c r="FS3837" s="0"/>
      <c r="FT3837" s="0"/>
      <c r="FU3837" s="0"/>
      <c r="FV3837" s="0"/>
      <c r="FW3837" s="0"/>
      <c r="FX3837" s="0"/>
      <c r="FY3837" s="0"/>
      <c r="FZ3837" s="0"/>
      <c r="GA3837" s="0"/>
      <c r="GB3837" s="0"/>
      <c r="GC3837" s="0"/>
      <c r="GD3837" s="0"/>
      <c r="GE3837" s="0"/>
      <c r="GF3837" s="0"/>
      <c r="GG3837" s="0"/>
      <c r="GH3837" s="0"/>
      <c r="GI3837" s="0"/>
      <c r="GJ3837" s="0"/>
      <c r="GK3837" s="0"/>
      <c r="GL3837" s="0"/>
      <c r="GM3837" s="0"/>
      <c r="GN3837" s="0"/>
      <c r="GO3837" s="0"/>
      <c r="GP3837" s="0"/>
      <c r="GQ3837" s="0"/>
      <c r="GR3837" s="0"/>
      <c r="GS3837" s="0"/>
      <c r="GT3837" s="0"/>
      <c r="GU3837" s="0"/>
      <c r="GV3837" s="0"/>
      <c r="GW3837" s="0"/>
      <c r="GX3837" s="0"/>
      <c r="GY3837" s="0"/>
      <c r="GZ3837" s="0"/>
      <c r="HA3837" s="0"/>
      <c r="HB3837" s="0"/>
      <c r="HC3837" s="0"/>
      <c r="HD3837" s="0"/>
      <c r="HE3837" s="0"/>
      <c r="HF3837" s="0"/>
      <c r="HG3837" s="0"/>
      <c r="HH3837" s="0"/>
      <c r="HI3837" s="0"/>
      <c r="HJ3837" s="0"/>
      <c r="HK3837" s="0"/>
      <c r="HL3837" s="0"/>
      <c r="HM3837" s="0"/>
      <c r="HN3837" s="0"/>
      <c r="HO3837" s="0"/>
      <c r="HP3837" s="0"/>
      <c r="HQ3837" s="0"/>
      <c r="HR3837" s="0"/>
      <c r="HS3837" s="0"/>
      <c r="HT3837" s="0"/>
      <c r="HU3837" s="0"/>
      <c r="HV3837" s="0"/>
      <c r="HW3837" s="0"/>
      <c r="HX3837" s="0"/>
      <c r="HY3837" s="0"/>
      <c r="HZ3837" s="0"/>
      <c r="IA3837" s="0"/>
      <c r="IB3837" s="0"/>
      <c r="IC3837" s="0"/>
      <c r="ID3837" s="0"/>
      <c r="IE3837" s="0"/>
      <c r="IF3837" s="0"/>
      <c r="IG3837" s="0"/>
      <c r="IH3837" s="0"/>
      <c r="II3837" s="0"/>
      <c r="IJ3837" s="0"/>
      <c r="IK3837" s="0"/>
      <c r="IL3837" s="0"/>
      <c r="IM3837" s="0"/>
      <c r="IN3837" s="0"/>
      <c r="IO3837" s="0"/>
      <c r="IP3837" s="0"/>
      <c r="IQ3837" s="0"/>
      <c r="IR3837" s="0"/>
      <c r="IS3837" s="0"/>
      <c r="IT3837" s="0"/>
      <c r="IU3837" s="0"/>
      <c r="IV3837" s="0"/>
      <c r="IW3837" s="0"/>
      <c r="IX3837" s="0"/>
      <c r="IY3837" s="0"/>
      <c r="IZ3837" s="0"/>
      <c r="JA3837" s="0"/>
      <c r="JB3837" s="0"/>
      <c r="JC3837" s="0"/>
      <c r="JD3837" s="0"/>
      <c r="JE3837" s="0"/>
      <c r="JF3837" s="0"/>
      <c r="JG3837" s="0"/>
      <c r="JH3837" s="0"/>
      <c r="JI3837" s="0"/>
      <c r="JJ3837" s="0"/>
      <c r="JK3837" s="0"/>
      <c r="JL3837" s="0"/>
      <c r="JM3837" s="0"/>
      <c r="JN3837" s="0"/>
      <c r="JO3837" s="0"/>
      <c r="JP3837" s="0"/>
      <c r="JQ3837" s="0"/>
      <c r="JR3837" s="0"/>
      <c r="JS3837" s="0"/>
      <c r="JT3837" s="0"/>
      <c r="JU3837" s="0"/>
      <c r="JV3837" s="0"/>
      <c r="JW3837" s="0"/>
      <c r="JX3837" s="0"/>
      <c r="JY3837" s="0"/>
      <c r="JZ3837" s="0"/>
      <c r="KA3837" s="0"/>
      <c r="KB3837" s="0"/>
      <c r="KC3837" s="0"/>
      <c r="KD3837" s="0"/>
      <c r="KE3837" s="0"/>
      <c r="KF3837" s="0"/>
      <c r="KG3837" s="0"/>
      <c r="KH3837" s="0"/>
      <c r="KI3837" s="0"/>
      <c r="KJ3837" s="0"/>
      <c r="KK3837" s="0"/>
      <c r="KL3837" s="0"/>
      <c r="KM3837" s="0"/>
      <c r="KN3837" s="0"/>
      <c r="KO3837" s="0"/>
      <c r="KP3837" s="0"/>
      <c r="KQ3837" s="0"/>
      <c r="KR3837" s="0"/>
      <c r="KS3837" s="0"/>
      <c r="KT3837" s="0"/>
      <c r="KU3837" s="0"/>
      <c r="KV3837" s="0"/>
      <c r="KW3837" s="0"/>
      <c r="KX3837" s="0"/>
      <c r="KY3837" s="0"/>
      <c r="KZ3837" s="0"/>
      <c r="LA3837" s="0"/>
      <c r="LB3837" s="0"/>
      <c r="LC3837" s="0"/>
      <c r="LD3837" s="0"/>
      <c r="LE3837" s="0"/>
      <c r="LF3837" s="0"/>
      <c r="LG3837" s="0"/>
      <c r="LH3837" s="0"/>
      <c r="LI3837" s="0"/>
      <c r="LJ3837" s="0"/>
      <c r="LK3837" s="0"/>
      <c r="LL3837" s="0"/>
      <c r="LM3837" s="0"/>
      <c r="LN3837" s="0"/>
      <c r="LO3837" s="0"/>
      <c r="LP3837" s="0"/>
      <c r="LQ3837" s="0"/>
      <c r="LR3837" s="0"/>
      <c r="LS3837" s="0"/>
      <c r="LT3837" s="0"/>
      <c r="LU3837" s="0"/>
      <c r="LV3837" s="0"/>
      <c r="LW3837" s="0"/>
      <c r="LX3837" s="0"/>
      <c r="LY3837" s="0"/>
      <c r="LZ3837" s="0"/>
      <c r="MA3837" s="0"/>
      <c r="MB3837" s="0"/>
      <c r="MC3837" s="0"/>
      <c r="MD3837" s="0"/>
      <c r="ME3837" s="0"/>
      <c r="MF3837" s="0"/>
      <c r="MG3837" s="0"/>
      <c r="MH3837" s="0"/>
      <c r="MI3837" s="0"/>
      <c r="MJ3837" s="0"/>
      <c r="MK3837" s="0"/>
      <c r="ML3837" s="0"/>
      <c r="MM3837" s="0"/>
      <c r="MN3837" s="0"/>
      <c r="MO3837" s="0"/>
      <c r="MP3837" s="0"/>
      <c r="MQ3837" s="0"/>
      <c r="MR3837" s="0"/>
      <c r="MS3837" s="0"/>
      <c r="MT3837" s="0"/>
      <c r="MU3837" s="0"/>
      <c r="MV3837" s="0"/>
      <c r="MW3837" s="0"/>
      <c r="MX3837" s="0"/>
      <c r="MY3837" s="0"/>
      <c r="MZ3837" s="0"/>
      <c r="NA3837" s="0"/>
      <c r="NB3837" s="0"/>
      <c r="NC3837" s="0"/>
      <c r="ND3837" s="0"/>
      <c r="NE3837" s="0"/>
      <c r="NF3837" s="0"/>
      <c r="NG3837" s="0"/>
      <c r="NH3837" s="0"/>
      <c r="NI3837" s="0"/>
      <c r="NJ3837" s="0"/>
      <c r="NK3837" s="0"/>
      <c r="NL3837" s="0"/>
      <c r="NM3837" s="0"/>
      <c r="NN3837" s="0"/>
      <c r="NO3837" s="0"/>
      <c r="NP3837" s="0"/>
      <c r="NQ3837" s="0"/>
      <c r="NR3837" s="0"/>
      <c r="NS3837" s="0"/>
      <c r="NT3837" s="0"/>
      <c r="NU3837" s="0"/>
      <c r="NV3837" s="0"/>
      <c r="NW3837" s="0"/>
      <c r="NX3837" s="0"/>
      <c r="NY3837" s="0"/>
      <c r="NZ3837" s="0"/>
      <c r="OA3837" s="0"/>
      <c r="OB3837" s="0"/>
      <c r="OC3837" s="0"/>
      <c r="OD3837" s="0"/>
      <c r="OE3837" s="0"/>
      <c r="OF3837" s="0"/>
      <c r="OG3837" s="0"/>
      <c r="OH3837" s="0"/>
      <c r="OI3837" s="0"/>
      <c r="OJ3837" s="0"/>
      <c r="OK3837" s="0"/>
      <c r="OL3837" s="0"/>
      <c r="OM3837" s="0"/>
      <c r="ON3837" s="0"/>
      <c r="OO3837" s="0"/>
      <c r="OP3837" s="0"/>
      <c r="OQ3837" s="0"/>
      <c r="OR3837" s="0"/>
      <c r="OS3837" s="0"/>
      <c r="OT3837" s="0"/>
      <c r="OU3837" s="0"/>
      <c r="OV3837" s="0"/>
      <c r="OW3837" s="0"/>
      <c r="OX3837" s="0"/>
      <c r="OY3837" s="0"/>
      <c r="OZ3837" s="0"/>
      <c r="PA3837" s="0"/>
      <c r="PB3837" s="0"/>
      <c r="PC3837" s="0"/>
      <c r="PD3837" s="0"/>
      <c r="PE3837" s="0"/>
      <c r="PF3837" s="0"/>
      <c r="PG3837" s="0"/>
      <c r="PH3837" s="0"/>
      <c r="PI3837" s="0"/>
      <c r="PJ3837" s="0"/>
      <c r="PK3837" s="0"/>
      <c r="PL3837" s="0"/>
      <c r="PM3837" s="0"/>
      <c r="PN3837" s="0"/>
      <c r="PO3837" s="0"/>
      <c r="PP3837" s="0"/>
      <c r="PQ3837" s="0"/>
      <c r="PR3837" s="0"/>
      <c r="PS3837" s="0"/>
      <c r="PT3837" s="0"/>
      <c r="PU3837" s="0"/>
      <c r="PV3837" s="0"/>
      <c r="PW3837" s="0"/>
      <c r="PX3837" s="0"/>
      <c r="PY3837" s="0"/>
      <c r="PZ3837" s="0"/>
      <c r="QA3837" s="0"/>
      <c r="QB3837" s="0"/>
      <c r="QC3837" s="0"/>
      <c r="QD3837" s="0"/>
      <c r="QE3837" s="0"/>
      <c r="QF3837" s="0"/>
      <c r="QG3837" s="0"/>
      <c r="QH3837" s="0"/>
      <c r="QI3837" s="0"/>
      <c r="QJ3837" s="0"/>
      <c r="QK3837" s="0"/>
      <c r="QL3837" s="0"/>
      <c r="QM3837" s="0"/>
      <c r="QN3837" s="0"/>
      <c r="QO3837" s="0"/>
      <c r="QP3837" s="0"/>
      <c r="QQ3837" s="0"/>
      <c r="QR3837" s="0"/>
      <c r="QS3837" s="0"/>
      <c r="QT3837" s="0"/>
      <c r="QU3837" s="0"/>
      <c r="QV3837" s="0"/>
      <c r="QW3837" s="0"/>
      <c r="QX3837" s="0"/>
      <c r="QY3837" s="0"/>
      <c r="QZ3837" s="0"/>
      <c r="RA3837" s="0"/>
      <c r="RB3837" s="0"/>
      <c r="RC3837" s="0"/>
      <c r="RD3837" s="0"/>
      <c r="RE3837" s="0"/>
      <c r="RF3837" s="0"/>
      <c r="RG3837" s="0"/>
      <c r="RH3837" s="0"/>
      <c r="RI3837" s="0"/>
      <c r="RJ3837" s="0"/>
      <c r="RK3837" s="0"/>
      <c r="RL3837" s="0"/>
      <c r="RM3837" s="0"/>
      <c r="RN3837" s="0"/>
      <c r="RO3837" s="0"/>
      <c r="RP3837" s="0"/>
      <c r="RQ3837" s="0"/>
      <c r="RR3837" s="0"/>
      <c r="RS3837" s="0"/>
      <c r="RT3837" s="0"/>
      <c r="RU3837" s="0"/>
      <c r="RV3837" s="0"/>
      <c r="RW3837" s="0"/>
      <c r="RX3837" s="0"/>
      <c r="RY3837" s="0"/>
      <c r="RZ3837" s="0"/>
      <c r="SA3837" s="0"/>
      <c r="SB3837" s="0"/>
      <c r="SC3837" s="0"/>
      <c r="SD3837" s="0"/>
      <c r="SE3837" s="0"/>
      <c r="SF3837" s="0"/>
      <c r="SG3837" s="0"/>
      <c r="SH3837" s="0"/>
      <c r="SI3837" s="0"/>
      <c r="SJ3837" s="0"/>
      <c r="SK3837" s="0"/>
      <c r="SL3837" s="0"/>
      <c r="SM3837" s="0"/>
      <c r="SN3837" s="0"/>
      <c r="SO3837" s="0"/>
      <c r="SP3837" s="0"/>
      <c r="SQ3837" s="0"/>
      <c r="SR3837" s="0"/>
      <c r="SS3837" s="0"/>
      <c r="ST3837" s="0"/>
      <c r="SU3837" s="0"/>
      <c r="SV3837" s="0"/>
      <c r="SW3837" s="0"/>
      <c r="SX3837" s="0"/>
      <c r="SY3837" s="0"/>
      <c r="SZ3837" s="0"/>
      <c r="TA3837" s="0"/>
      <c r="TB3837" s="0"/>
      <c r="TC3837" s="0"/>
      <c r="TD3837" s="0"/>
      <c r="TE3837" s="0"/>
      <c r="TF3837" s="0"/>
      <c r="TG3837" s="0"/>
      <c r="TH3837" s="0"/>
      <c r="TI3837" s="0"/>
      <c r="TJ3837" s="0"/>
      <c r="TK3837" s="0"/>
      <c r="TL3837" s="0"/>
      <c r="TM3837" s="0"/>
      <c r="TN3837" s="0"/>
      <c r="TO3837" s="0"/>
      <c r="TP3837" s="0"/>
      <c r="TQ3837" s="0"/>
      <c r="TR3837" s="0"/>
      <c r="TS3837" s="0"/>
      <c r="TT3837" s="0"/>
      <c r="TU3837" s="0"/>
      <c r="TV3837" s="0"/>
      <c r="TW3837" s="0"/>
      <c r="TX3837" s="0"/>
      <c r="TY3837" s="0"/>
      <c r="TZ3837" s="0"/>
      <c r="UA3837" s="0"/>
      <c r="UB3837" s="0"/>
      <c r="UC3837" s="0"/>
      <c r="UD3837" s="0"/>
      <c r="UE3837" s="0"/>
      <c r="UF3837" s="0"/>
      <c r="UG3837" s="0"/>
      <c r="UH3837" s="0"/>
      <c r="UI3837" s="0"/>
      <c r="UJ3837" s="0"/>
      <c r="UK3837" s="0"/>
      <c r="UL3837" s="0"/>
      <c r="UM3837" s="0"/>
      <c r="UN3837" s="0"/>
      <c r="UO3837" s="0"/>
      <c r="UP3837" s="0"/>
      <c r="UQ3837" s="0"/>
      <c r="UR3837" s="0"/>
      <c r="US3837" s="0"/>
      <c r="UT3837" s="0"/>
      <c r="UU3837" s="0"/>
      <c r="UV3837" s="0"/>
      <c r="UW3837" s="0"/>
      <c r="UX3837" s="0"/>
      <c r="UY3837" s="0"/>
      <c r="UZ3837" s="0"/>
      <c r="VA3837" s="0"/>
      <c r="VB3837" s="0"/>
      <c r="VC3837" s="0"/>
      <c r="VD3837" s="0"/>
      <c r="VE3837" s="0"/>
      <c r="VF3837" s="0"/>
      <c r="VG3837" s="0"/>
      <c r="VH3837" s="0"/>
      <c r="VI3837" s="0"/>
      <c r="VJ3837" s="0"/>
      <c r="VK3837" s="0"/>
      <c r="VL3837" s="0"/>
      <c r="VM3837" s="0"/>
      <c r="VN3837" s="0"/>
      <c r="VO3837" s="0"/>
      <c r="VP3837" s="0"/>
      <c r="VQ3837" s="0"/>
      <c r="VR3837" s="0"/>
      <c r="VS3837" s="0"/>
      <c r="VT3837" s="0"/>
      <c r="VU3837" s="0"/>
      <c r="VV3837" s="0"/>
      <c r="VW3837" s="0"/>
      <c r="VX3837" s="0"/>
      <c r="VY3837" s="0"/>
      <c r="VZ3837" s="0"/>
      <c r="WA3837" s="0"/>
      <c r="WB3837" s="0"/>
      <c r="WC3837" s="0"/>
      <c r="WD3837" s="0"/>
      <c r="WE3837" s="0"/>
      <c r="WF3837" s="0"/>
      <c r="WG3837" s="0"/>
      <c r="WH3837" s="0"/>
      <c r="WI3837" s="0"/>
      <c r="WJ3837" s="0"/>
      <c r="WK3837" s="0"/>
      <c r="WL3837" s="0"/>
      <c r="WM3837" s="0"/>
      <c r="WN3837" s="0"/>
      <c r="WO3837" s="0"/>
      <c r="WP3837" s="0"/>
      <c r="WQ3837" s="0"/>
      <c r="WR3837" s="0"/>
      <c r="WS3837" s="0"/>
      <c r="WT3837" s="0"/>
      <c r="WU3837" s="0"/>
      <c r="WV3837" s="0"/>
      <c r="WW3837" s="0"/>
      <c r="WX3837" s="0"/>
      <c r="WY3837" s="0"/>
      <c r="WZ3837" s="0"/>
      <c r="XA3837" s="0"/>
      <c r="XB3837" s="0"/>
      <c r="XC3837" s="0"/>
      <c r="XD3837" s="0"/>
      <c r="XE3837" s="0"/>
      <c r="XF3837" s="0"/>
      <c r="XG3837" s="0"/>
      <c r="XH3837" s="0"/>
      <c r="XI3837" s="0"/>
      <c r="XJ3837" s="0"/>
      <c r="XK3837" s="0"/>
      <c r="XL3837" s="0"/>
      <c r="XM3837" s="0"/>
      <c r="XN3837" s="0"/>
      <c r="XO3837" s="0"/>
      <c r="XP3837" s="0"/>
      <c r="XQ3837" s="0"/>
      <c r="XR3837" s="0"/>
      <c r="XS3837" s="0"/>
      <c r="XT3837" s="0"/>
      <c r="XU3837" s="0"/>
      <c r="XV3837" s="0"/>
      <c r="XW3837" s="0"/>
      <c r="XX3837" s="0"/>
      <c r="XY3837" s="0"/>
      <c r="XZ3837" s="0"/>
      <c r="YA3837" s="0"/>
      <c r="YB3837" s="0"/>
      <c r="YC3837" s="0"/>
      <c r="YD3837" s="0"/>
      <c r="YE3837" s="0"/>
      <c r="YF3837" s="0"/>
      <c r="YG3837" s="0"/>
      <c r="YH3837" s="0"/>
      <c r="YI3837" s="0"/>
      <c r="YJ3837" s="0"/>
      <c r="YK3837" s="0"/>
      <c r="YL3837" s="0"/>
      <c r="YM3837" s="0"/>
      <c r="YN3837" s="0"/>
      <c r="YO3837" s="0"/>
      <c r="YP3837" s="0"/>
      <c r="YQ3837" s="0"/>
      <c r="YR3837" s="0"/>
      <c r="YS3837" s="0"/>
      <c r="YT3837" s="0"/>
      <c r="YU3837" s="0"/>
      <c r="YV3837" s="0"/>
      <c r="YW3837" s="0"/>
      <c r="YX3837" s="0"/>
      <c r="YY3837" s="0"/>
      <c r="YZ3837" s="0"/>
      <c r="ZA3837" s="0"/>
      <c r="ZB3837" s="0"/>
      <c r="ZC3837" s="0"/>
      <c r="ZD3837" s="0"/>
      <c r="ZE3837" s="0"/>
      <c r="ZF3837" s="0"/>
      <c r="ZG3837" s="0"/>
      <c r="ZH3837" s="0"/>
      <c r="ZI3837" s="0"/>
      <c r="ZJ3837" s="0"/>
      <c r="ZK3837" s="0"/>
      <c r="ZL3837" s="0"/>
      <c r="ZM3837" s="0"/>
      <c r="ZN3837" s="0"/>
      <c r="ZO3837" s="0"/>
      <c r="ZP3837" s="0"/>
      <c r="ZQ3837" s="0"/>
      <c r="ZR3837" s="0"/>
      <c r="ZS3837" s="0"/>
      <c r="ZT3837" s="0"/>
      <c r="ZU3837" s="0"/>
      <c r="ZV3837" s="0"/>
      <c r="ZW3837" s="0"/>
      <c r="ZX3837" s="0"/>
      <c r="ZY3837" s="0"/>
      <c r="ZZ3837" s="0"/>
      <c r="AAA3837" s="0"/>
      <c r="AAB3837" s="0"/>
      <c r="AAC3837" s="0"/>
      <c r="AAD3837" s="0"/>
      <c r="AAE3837" s="0"/>
      <c r="AAF3837" s="0"/>
      <c r="AAG3837" s="0"/>
      <c r="AAH3837" s="0"/>
      <c r="AAI3837" s="0"/>
      <c r="AAJ3837" s="0"/>
      <c r="AAK3837" s="0"/>
      <c r="AAL3837" s="0"/>
      <c r="AAM3837" s="0"/>
      <c r="AAN3837" s="0"/>
      <c r="AAO3837" s="0"/>
      <c r="AAP3837" s="0"/>
      <c r="AAQ3837" s="0"/>
      <c r="AAR3837" s="0"/>
      <c r="AAS3837" s="0"/>
      <c r="AAT3837" s="0"/>
      <c r="AAU3837" s="0"/>
      <c r="AAV3837" s="0"/>
      <c r="AAW3837" s="0"/>
      <c r="AAX3837" s="0"/>
      <c r="AAY3837" s="0"/>
      <c r="AAZ3837" s="0"/>
      <c r="ABA3837" s="0"/>
      <c r="ABB3837" s="0"/>
      <c r="ABC3837" s="0"/>
      <c r="ABD3837" s="0"/>
      <c r="ABE3837" s="0"/>
      <c r="ABF3837" s="0"/>
      <c r="ABG3837" s="0"/>
      <c r="ABH3837" s="0"/>
      <c r="ABI3837" s="0"/>
      <c r="ABJ3837" s="0"/>
      <c r="ABK3837" s="0"/>
      <c r="ABL3837" s="0"/>
      <c r="ABM3837" s="0"/>
      <c r="ABN3837" s="0"/>
      <c r="ABO3837" s="0"/>
      <c r="ABP3837" s="0"/>
      <c r="ABQ3837" s="0"/>
      <c r="ABR3837" s="0"/>
      <c r="ABS3837" s="0"/>
      <c r="ABT3837" s="0"/>
      <c r="ABU3837" s="0"/>
      <c r="ABV3837" s="0"/>
      <c r="ABW3837" s="0"/>
      <c r="ABX3837" s="0"/>
      <c r="ABY3837" s="0"/>
      <c r="ABZ3837" s="0"/>
      <c r="ACA3837" s="0"/>
      <c r="ACB3837" s="0"/>
      <c r="ACC3837" s="0"/>
      <c r="ACD3837" s="0"/>
      <c r="ACE3837" s="0"/>
      <c r="ACF3837" s="0"/>
      <c r="ACG3837" s="0"/>
      <c r="ACH3837" s="0"/>
      <c r="ACI3837" s="0"/>
      <c r="ACJ3837" s="0"/>
      <c r="ACK3837" s="0"/>
      <c r="ACL3837" s="0"/>
      <c r="ACM3837" s="0"/>
      <c r="ACN3837" s="0"/>
      <c r="ACO3837" s="0"/>
      <c r="ACP3837" s="0"/>
      <c r="ACQ3837" s="0"/>
      <c r="ACR3837" s="0"/>
      <c r="ACS3837" s="0"/>
      <c r="ACT3837" s="0"/>
      <c r="ACU3837" s="0"/>
      <c r="ACV3837" s="0"/>
      <c r="ACW3837" s="0"/>
      <c r="ACX3837" s="0"/>
      <c r="ACY3837" s="0"/>
      <c r="ACZ3837" s="0"/>
      <c r="ADA3837" s="0"/>
      <c r="ADB3837" s="0"/>
      <c r="ADC3837" s="0"/>
      <c r="ADD3837" s="0"/>
      <c r="ADE3837" s="0"/>
      <c r="ADF3837" s="0"/>
      <c r="ADG3837" s="0"/>
      <c r="ADH3837" s="0"/>
      <c r="ADI3837" s="0"/>
      <c r="ADJ3837" s="0"/>
      <c r="ADK3837" s="0"/>
      <c r="ADL3837" s="0"/>
      <c r="ADM3837" s="0"/>
      <c r="ADN3837" s="0"/>
      <c r="ADO3837" s="0"/>
      <c r="ADP3837" s="0"/>
      <c r="ADQ3837" s="0"/>
      <c r="ADR3837" s="0"/>
      <c r="ADS3837" s="0"/>
      <c r="ADT3837" s="0"/>
      <c r="ADU3837" s="0"/>
      <c r="ADV3837" s="0"/>
      <c r="ADW3837" s="0"/>
      <c r="ADX3837" s="0"/>
      <c r="ADY3837" s="0"/>
      <c r="ADZ3837" s="0"/>
      <c r="AEA3837" s="0"/>
      <c r="AEB3837" s="0"/>
      <c r="AEC3837" s="0"/>
      <c r="AED3837" s="0"/>
      <c r="AEE3837" s="0"/>
      <c r="AEF3837" s="0"/>
      <c r="AEG3837" s="0"/>
      <c r="AEH3837" s="0"/>
      <c r="AEI3837" s="0"/>
      <c r="AEJ3837" s="0"/>
      <c r="AEK3837" s="0"/>
      <c r="AEL3837" s="0"/>
      <c r="AEM3837" s="0"/>
      <c r="AEN3837" s="0"/>
      <c r="AEO3837" s="0"/>
      <c r="AEP3837" s="0"/>
      <c r="AEQ3837" s="0"/>
      <c r="AER3837" s="0"/>
      <c r="AES3837" s="0"/>
      <c r="AET3837" s="0"/>
      <c r="AEU3837" s="0"/>
      <c r="AEV3837" s="0"/>
      <c r="AEW3837" s="0"/>
      <c r="AEX3837" s="0"/>
      <c r="AEY3837" s="0"/>
      <c r="AEZ3837" s="0"/>
      <c r="AFA3837" s="0"/>
      <c r="AFB3837" s="0"/>
      <c r="AFC3837" s="0"/>
      <c r="AFD3837" s="0"/>
      <c r="AFE3837" s="0"/>
      <c r="AFF3837" s="0"/>
      <c r="AFG3837" s="0"/>
      <c r="AFH3837" s="0"/>
      <c r="AFI3837" s="0"/>
      <c r="AFJ3837" s="0"/>
      <c r="AFK3837" s="0"/>
      <c r="AFL3837" s="0"/>
      <c r="AFM3837" s="0"/>
      <c r="AFN3837" s="0"/>
      <c r="AFO3837" s="0"/>
      <c r="AFP3837" s="0"/>
      <c r="AFQ3837" s="0"/>
      <c r="AFR3837" s="0"/>
      <c r="AFS3837" s="0"/>
      <c r="AFT3837" s="0"/>
      <c r="AFU3837" s="0"/>
      <c r="AFV3837" s="0"/>
      <c r="AFW3837" s="0"/>
      <c r="AFX3837" s="0"/>
      <c r="AFY3837" s="0"/>
      <c r="AFZ3837" s="0"/>
      <c r="AGA3837" s="0"/>
      <c r="AGB3837" s="0"/>
      <c r="AGC3837" s="0"/>
      <c r="AGD3837" s="0"/>
      <c r="AGE3837" s="0"/>
      <c r="AGF3837" s="0"/>
      <c r="AGG3837" s="0"/>
      <c r="AGH3837" s="0"/>
      <c r="AGI3837" s="0"/>
      <c r="AGJ3837" s="0"/>
      <c r="AGK3837" s="0"/>
      <c r="AGL3837" s="0"/>
      <c r="AGM3837" s="0"/>
      <c r="AGN3837" s="0"/>
      <c r="AGO3837" s="0"/>
      <c r="AGP3837" s="0"/>
      <c r="AGQ3837" s="0"/>
      <c r="AGR3837" s="0"/>
      <c r="AGS3837" s="0"/>
      <c r="AGT3837" s="0"/>
      <c r="AGU3837" s="0"/>
      <c r="AGV3837" s="0"/>
      <c r="AGW3837" s="0"/>
      <c r="AGX3837" s="0"/>
      <c r="AGY3837" s="0"/>
      <c r="AGZ3837" s="0"/>
      <c r="AHA3837" s="0"/>
      <c r="AHB3837" s="0"/>
      <c r="AHC3837" s="0"/>
      <c r="AHD3837" s="0"/>
      <c r="AHE3837" s="0"/>
      <c r="AHF3837" s="0"/>
      <c r="AHG3837" s="0"/>
      <c r="AHH3837" s="0"/>
      <c r="AHI3837" s="0"/>
      <c r="AHJ3837" s="0"/>
      <c r="AHK3837" s="0"/>
      <c r="AHL3837" s="0"/>
      <c r="AHM3837" s="0"/>
      <c r="AHN3837" s="0"/>
      <c r="AHO3837" s="0"/>
      <c r="AHP3837" s="0"/>
      <c r="AHQ3837" s="0"/>
      <c r="AHR3837" s="0"/>
      <c r="AHS3837" s="0"/>
      <c r="AHT3837" s="0"/>
      <c r="AHU3837" s="0"/>
      <c r="AHV3837" s="0"/>
      <c r="AHW3837" s="0"/>
      <c r="AHX3837" s="0"/>
      <c r="AHY3837" s="0"/>
      <c r="AHZ3837" s="0"/>
      <c r="AIA3837" s="0"/>
      <c r="AIB3837" s="0"/>
      <c r="AIC3837" s="0"/>
      <c r="AID3837" s="0"/>
      <c r="AIE3837" s="0"/>
      <c r="AIF3837" s="0"/>
      <c r="AIG3837" s="0"/>
      <c r="AIH3837" s="0"/>
      <c r="AII3837" s="0"/>
      <c r="AIJ3837" s="0"/>
      <c r="AIK3837" s="0"/>
      <c r="AIL3837" s="0"/>
      <c r="AIM3837" s="0"/>
      <c r="AIN3837" s="0"/>
      <c r="AIO3837" s="0"/>
      <c r="AIP3837" s="0"/>
      <c r="AIQ3837" s="0"/>
      <c r="AIR3837" s="0"/>
      <c r="AIS3837" s="0"/>
      <c r="AIT3837" s="0"/>
      <c r="AIU3837" s="0"/>
      <c r="AIV3837" s="0"/>
      <c r="AIW3837" s="0"/>
      <c r="AIX3837" s="0"/>
      <c r="AIY3837" s="0"/>
      <c r="AIZ3837" s="0"/>
      <c r="AJA3837" s="0"/>
      <c r="AJB3837" s="0"/>
      <c r="AJC3837" s="0"/>
      <c r="AJD3837" s="0"/>
      <c r="AJE3837" s="0"/>
      <c r="AJF3837" s="0"/>
      <c r="AJG3837" s="0"/>
      <c r="AJH3837" s="0"/>
      <c r="AJI3837" s="0"/>
      <c r="AJJ3837" s="0"/>
      <c r="AJK3837" s="0"/>
      <c r="AJL3837" s="0"/>
      <c r="AJM3837" s="0"/>
      <c r="AJN3837" s="0"/>
      <c r="AJO3837" s="0"/>
      <c r="AJP3837" s="0"/>
      <c r="AJQ3837" s="0"/>
      <c r="AJR3837" s="0"/>
      <c r="AJS3837" s="0"/>
      <c r="AJT3837" s="0"/>
      <c r="AJU3837" s="0"/>
      <c r="AJV3837" s="0"/>
      <c r="AJW3837" s="0"/>
      <c r="AJX3837" s="0"/>
      <c r="AJY3837" s="0"/>
      <c r="AJZ3837" s="0"/>
      <c r="AKA3837" s="0"/>
      <c r="AKB3837" s="0"/>
      <c r="AKC3837" s="0"/>
      <c r="AKD3837" s="0"/>
      <c r="AKE3837" s="0"/>
      <c r="AKF3837" s="0"/>
      <c r="AKG3837" s="0"/>
      <c r="AKH3837" s="0"/>
      <c r="AKI3837" s="0"/>
      <c r="AKJ3837" s="0"/>
      <c r="AKK3837" s="0"/>
      <c r="AKL3837" s="0"/>
      <c r="AKM3837" s="0"/>
      <c r="AKN3837" s="0"/>
      <c r="AKO3837" s="0"/>
      <c r="AKP3837" s="0"/>
      <c r="AKQ3837" s="0"/>
      <c r="AKR3837" s="0"/>
      <c r="AKS3837" s="0"/>
      <c r="AKT3837" s="0"/>
      <c r="AKU3837" s="0"/>
      <c r="AKV3837" s="0"/>
      <c r="AKW3837" s="0"/>
      <c r="AKX3837" s="0"/>
      <c r="AKY3837" s="0"/>
      <c r="AKZ3837" s="0"/>
      <c r="ALA3837" s="0"/>
      <c r="ALB3837" s="0"/>
      <c r="ALC3837" s="0"/>
      <c r="ALD3837" s="0"/>
      <c r="ALE3837" s="0"/>
      <c r="ALF3837" s="0"/>
      <c r="ALG3837" s="0"/>
      <c r="ALH3837" s="0"/>
      <c r="ALI3837" s="0"/>
      <c r="ALJ3837" s="0"/>
      <c r="ALK3837" s="0"/>
      <c r="ALL3837" s="0"/>
      <c r="ALM3837" s="0"/>
      <c r="ALN3837" s="0"/>
      <c r="ALO3837" s="0"/>
      <c r="ALP3837" s="0"/>
      <c r="ALQ3837" s="0"/>
      <c r="ALR3837" s="0"/>
      <c r="ALS3837" s="0"/>
      <c r="ALT3837" s="0"/>
      <c r="ALU3837" s="0"/>
      <c r="ALV3837" s="0"/>
      <c r="ALW3837" s="0"/>
      <c r="ALX3837" s="0"/>
      <c r="ALY3837" s="0"/>
      <c r="ALZ3837" s="0"/>
      <c r="AMA3837" s="0"/>
      <c r="AMB3837" s="0"/>
      <c r="AMC3837" s="0"/>
      <c r="AMD3837" s="0"/>
      <c r="AME3837" s="0"/>
      <c r="AMF3837" s="0"/>
      <c r="AMG3837" s="0"/>
      <c r="AMH3837" s="0"/>
      <c r="AMI3837" s="0"/>
    </row>
    <row r="3838" customFormat="false" ht="12.75" hidden="false" customHeight="false" outlineLevel="0" collapsed="false">
      <c r="A3838" s="1" t="s">
        <v>4021</v>
      </c>
      <c r="C3838" s="99" t="s">
        <v>4029</v>
      </c>
      <c r="D3838" s="100" t="s">
        <v>24</v>
      </c>
      <c r="E3838" s="72" t="n">
        <v>2.5</v>
      </c>
      <c r="F3838" s="73" t="n">
        <v>2.4</v>
      </c>
      <c r="G3838" s="72" t="s">
        <v>4023</v>
      </c>
      <c r="I3838" s="3"/>
      <c r="BM3838" s="0"/>
      <c r="BN3838" s="0"/>
      <c r="BO3838" s="0"/>
      <c r="BP3838" s="0"/>
      <c r="BQ3838" s="0"/>
      <c r="BR3838" s="0"/>
      <c r="BS3838" s="0"/>
      <c r="BT3838" s="0"/>
      <c r="BU3838" s="0"/>
      <c r="BV3838" s="0"/>
      <c r="BW3838" s="0"/>
      <c r="BX3838" s="0"/>
      <c r="BY3838" s="0"/>
      <c r="BZ3838" s="0"/>
      <c r="CA3838" s="0"/>
      <c r="CB3838" s="0"/>
      <c r="CC3838" s="0"/>
      <c r="CD3838" s="0"/>
      <c r="CE3838" s="0"/>
      <c r="CF3838" s="0"/>
      <c r="CG3838" s="0"/>
      <c r="CH3838" s="0"/>
      <c r="CI3838" s="0"/>
      <c r="CJ3838" s="0"/>
      <c r="CK3838" s="0"/>
      <c r="CL3838" s="0"/>
      <c r="CM3838" s="0"/>
      <c r="CN3838" s="0"/>
      <c r="CO3838" s="0"/>
      <c r="CP3838" s="0"/>
      <c r="CQ3838" s="0"/>
      <c r="CR3838" s="0"/>
      <c r="CS3838" s="0"/>
      <c r="CT3838" s="0"/>
      <c r="CU3838" s="0"/>
      <c r="CV3838" s="0"/>
      <c r="CW3838" s="0"/>
      <c r="CX3838" s="0"/>
      <c r="CY3838" s="0"/>
      <c r="CZ3838" s="0"/>
      <c r="DA3838" s="0"/>
      <c r="DB3838" s="0"/>
      <c r="DC3838" s="0"/>
      <c r="DD3838" s="0"/>
      <c r="DE3838" s="0"/>
      <c r="DF3838" s="0"/>
      <c r="DG3838" s="0"/>
      <c r="DH3838" s="0"/>
      <c r="DI3838" s="0"/>
      <c r="DJ3838" s="0"/>
      <c r="DK3838" s="0"/>
      <c r="DL3838" s="0"/>
      <c r="DM3838" s="0"/>
      <c r="DN3838" s="0"/>
      <c r="DO3838" s="0"/>
      <c r="DP3838" s="0"/>
      <c r="DQ3838" s="0"/>
      <c r="DR3838" s="0"/>
      <c r="DS3838" s="0"/>
      <c r="DT3838" s="0"/>
      <c r="DU3838" s="0"/>
      <c r="DV3838" s="0"/>
      <c r="DW3838" s="0"/>
      <c r="DX3838" s="0"/>
      <c r="DY3838" s="0"/>
      <c r="DZ3838" s="0"/>
      <c r="EA3838" s="0"/>
      <c r="EB3838" s="0"/>
      <c r="EC3838" s="0"/>
      <c r="ED3838" s="0"/>
      <c r="EE3838" s="0"/>
      <c r="EF3838" s="0"/>
      <c r="EG3838" s="0"/>
      <c r="EH3838" s="0"/>
      <c r="EI3838" s="0"/>
      <c r="EJ3838" s="0"/>
      <c r="EK3838" s="0"/>
      <c r="EL3838" s="0"/>
      <c r="EM3838" s="0"/>
      <c r="EN3838" s="0"/>
      <c r="EO3838" s="0"/>
      <c r="EP3838" s="0"/>
      <c r="EQ3838" s="0"/>
      <c r="ER3838" s="0"/>
      <c r="ES3838" s="0"/>
      <c r="ET3838" s="0"/>
      <c r="EU3838" s="0"/>
      <c r="EV3838" s="0"/>
      <c r="EW3838" s="0"/>
      <c r="EX3838" s="0"/>
      <c r="EY3838" s="0"/>
      <c r="EZ3838" s="0"/>
      <c r="FA3838" s="0"/>
      <c r="FB3838" s="0"/>
      <c r="FC3838" s="0"/>
      <c r="FD3838" s="0"/>
      <c r="FE3838" s="0"/>
      <c r="FF3838" s="0"/>
      <c r="FG3838" s="0"/>
      <c r="FH3838" s="0"/>
      <c r="FI3838" s="0"/>
      <c r="FJ3838" s="0"/>
      <c r="FK3838" s="0"/>
      <c r="FL3838" s="0"/>
      <c r="FM3838" s="0"/>
      <c r="FN3838" s="0"/>
      <c r="FO3838" s="0"/>
      <c r="FP3838" s="0"/>
      <c r="FQ3838" s="0"/>
      <c r="FR3838" s="0"/>
      <c r="FS3838" s="0"/>
      <c r="FT3838" s="0"/>
      <c r="FU3838" s="0"/>
      <c r="FV3838" s="0"/>
      <c r="FW3838" s="0"/>
      <c r="FX3838" s="0"/>
      <c r="FY3838" s="0"/>
      <c r="FZ3838" s="0"/>
      <c r="GA3838" s="0"/>
      <c r="GB3838" s="0"/>
      <c r="GC3838" s="0"/>
      <c r="GD3838" s="0"/>
      <c r="GE3838" s="0"/>
      <c r="GF3838" s="0"/>
      <c r="GG3838" s="0"/>
      <c r="GH3838" s="0"/>
      <c r="GI3838" s="0"/>
      <c r="GJ3838" s="0"/>
      <c r="GK3838" s="0"/>
      <c r="GL3838" s="0"/>
      <c r="GM3838" s="0"/>
      <c r="GN3838" s="0"/>
      <c r="GO3838" s="0"/>
      <c r="GP3838" s="0"/>
      <c r="GQ3838" s="0"/>
      <c r="GR3838" s="0"/>
      <c r="GS3838" s="0"/>
      <c r="GT3838" s="0"/>
      <c r="GU3838" s="0"/>
      <c r="GV3838" s="0"/>
      <c r="GW3838" s="0"/>
      <c r="GX3838" s="0"/>
      <c r="GY3838" s="0"/>
      <c r="GZ3838" s="0"/>
      <c r="HA3838" s="0"/>
      <c r="HB3838" s="0"/>
      <c r="HC3838" s="0"/>
      <c r="HD3838" s="0"/>
      <c r="HE3838" s="0"/>
      <c r="HF3838" s="0"/>
      <c r="HG3838" s="0"/>
      <c r="HH3838" s="0"/>
      <c r="HI3838" s="0"/>
      <c r="HJ3838" s="0"/>
      <c r="HK3838" s="0"/>
      <c r="HL3838" s="0"/>
      <c r="HM3838" s="0"/>
      <c r="HN3838" s="0"/>
      <c r="HO3838" s="0"/>
      <c r="HP3838" s="0"/>
      <c r="HQ3838" s="0"/>
      <c r="HR3838" s="0"/>
      <c r="HS3838" s="0"/>
      <c r="HT3838" s="0"/>
      <c r="HU3838" s="0"/>
      <c r="HV3838" s="0"/>
      <c r="HW3838" s="0"/>
      <c r="HX3838" s="0"/>
      <c r="HY3838" s="0"/>
      <c r="HZ3838" s="0"/>
      <c r="IA3838" s="0"/>
      <c r="IB3838" s="0"/>
      <c r="IC3838" s="0"/>
      <c r="ID3838" s="0"/>
      <c r="IE3838" s="0"/>
      <c r="IF3838" s="0"/>
      <c r="IG3838" s="0"/>
      <c r="IH3838" s="0"/>
      <c r="II3838" s="0"/>
      <c r="IJ3838" s="0"/>
      <c r="IK3838" s="0"/>
      <c r="IL3838" s="0"/>
      <c r="IM3838" s="0"/>
      <c r="IN3838" s="0"/>
      <c r="IO3838" s="0"/>
      <c r="IP3838" s="0"/>
      <c r="IQ3838" s="0"/>
      <c r="IR3838" s="0"/>
      <c r="IS3838" s="0"/>
      <c r="IT3838" s="0"/>
      <c r="IU3838" s="0"/>
      <c r="IV3838" s="0"/>
      <c r="IW3838" s="0"/>
      <c r="IX3838" s="0"/>
      <c r="IY3838" s="0"/>
      <c r="IZ3838" s="0"/>
      <c r="JA3838" s="0"/>
      <c r="JB3838" s="0"/>
      <c r="JC3838" s="0"/>
      <c r="JD3838" s="0"/>
      <c r="JE3838" s="0"/>
      <c r="JF3838" s="0"/>
      <c r="JG3838" s="0"/>
      <c r="JH3838" s="0"/>
      <c r="JI3838" s="0"/>
      <c r="JJ3838" s="0"/>
      <c r="JK3838" s="0"/>
      <c r="JL3838" s="0"/>
      <c r="JM3838" s="0"/>
      <c r="JN3838" s="0"/>
      <c r="JO3838" s="0"/>
      <c r="JP3838" s="0"/>
      <c r="JQ3838" s="0"/>
      <c r="JR3838" s="0"/>
      <c r="JS3838" s="0"/>
      <c r="JT3838" s="0"/>
      <c r="JU3838" s="0"/>
      <c r="JV3838" s="0"/>
      <c r="JW3838" s="0"/>
      <c r="JX3838" s="0"/>
      <c r="JY3838" s="0"/>
      <c r="JZ3838" s="0"/>
      <c r="KA3838" s="0"/>
      <c r="KB3838" s="0"/>
      <c r="KC3838" s="0"/>
      <c r="KD3838" s="0"/>
      <c r="KE3838" s="0"/>
      <c r="KF3838" s="0"/>
      <c r="KG3838" s="0"/>
      <c r="KH3838" s="0"/>
      <c r="KI3838" s="0"/>
      <c r="KJ3838" s="0"/>
      <c r="KK3838" s="0"/>
      <c r="KL3838" s="0"/>
      <c r="KM3838" s="0"/>
      <c r="KN3838" s="0"/>
      <c r="KO3838" s="0"/>
      <c r="KP3838" s="0"/>
      <c r="KQ3838" s="0"/>
      <c r="KR3838" s="0"/>
      <c r="KS3838" s="0"/>
      <c r="KT3838" s="0"/>
      <c r="KU3838" s="0"/>
      <c r="KV3838" s="0"/>
      <c r="KW3838" s="0"/>
      <c r="KX3838" s="0"/>
      <c r="KY3838" s="0"/>
      <c r="KZ3838" s="0"/>
      <c r="LA3838" s="0"/>
      <c r="LB3838" s="0"/>
      <c r="LC3838" s="0"/>
      <c r="LD3838" s="0"/>
      <c r="LE3838" s="0"/>
      <c r="LF3838" s="0"/>
      <c r="LG3838" s="0"/>
      <c r="LH3838" s="0"/>
      <c r="LI3838" s="0"/>
      <c r="LJ3838" s="0"/>
      <c r="LK3838" s="0"/>
      <c r="LL3838" s="0"/>
      <c r="LM3838" s="0"/>
      <c r="LN3838" s="0"/>
      <c r="LO3838" s="0"/>
      <c r="LP3838" s="0"/>
      <c r="LQ3838" s="0"/>
      <c r="LR3838" s="0"/>
      <c r="LS3838" s="0"/>
      <c r="LT3838" s="0"/>
      <c r="LU3838" s="0"/>
      <c r="LV3838" s="0"/>
      <c r="LW3838" s="0"/>
      <c r="LX3838" s="0"/>
      <c r="LY3838" s="0"/>
      <c r="LZ3838" s="0"/>
      <c r="MA3838" s="0"/>
      <c r="MB3838" s="0"/>
      <c r="MC3838" s="0"/>
      <c r="MD3838" s="0"/>
      <c r="ME3838" s="0"/>
      <c r="MF3838" s="0"/>
      <c r="MG3838" s="0"/>
      <c r="MH3838" s="0"/>
      <c r="MI3838" s="0"/>
      <c r="MJ3838" s="0"/>
      <c r="MK3838" s="0"/>
      <c r="ML3838" s="0"/>
      <c r="MM3838" s="0"/>
      <c r="MN3838" s="0"/>
      <c r="MO3838" s="0"/>
      <c r="MP3838" s="0"/>
      <c r="MQ3838" s="0"/>
      <c r="MR3838" s="0"/>
      <c r="MS3838" s="0"/>
      <c r="MT3838" s="0"/>
      <c r="MU3838" s="0"/>
      <c r="MV3838" s="0"/>
      <c r="MW3838" s="0"/>
      <c r="MX3838" s="0"/>
      <c r="MY3838" s="0"/>
      <c r="MZ3838" s="0"/>
      <c r="NA3838" s="0"/>
      <c r="NB3838" s="0"/>
      <c r="NC3838" s="0"/>
      <c r="ND3838" s="0"/>
      <c r="NE3838" s="0"/>
      <c r="NF3838" s="0"/>
      <c r="NG3838" s="0"/>
      <c r="NH3838" s="0"/>
      <c r="NI3838" s="0"/>
      <c r="NJ3838" s="0"/>
      <c r="NK3838" s="0"/>
      <c r="NL3838" s="0"/>
      <c r="NM3838" s="0"/>
      <c r="NN3838" s="0"/>
      <c r="NO3838" s="0"/>
      <c r="NP3838" s="0"/>
      <c r="NQ3838" s="0"/>
      <c r="NR3838" s="0"/>
      <c r="NS3838" s="0"/>
      <c r="NT3838" s="0"/>
      <c r="NU3838" s="0"/>
      <c r="NV3838" s="0"/>
      <c r="NW3838" s="0"/>
      <c r="NX3838" s="0"/>
      <c r="NY3838" s="0"/>
      <c r="NZ3838" s="0"/>
      <c r="OA3838" s="0"/>
      <c r="OB3838" s="0"/>
      <c r="OC3838" s="0"/>
      <c r="OD3838" s="0"/>
      <c r="OE3838" s="0"/>
      <c r="OF3838" s="0"/>
      <c r="OG3838" s="0"/>
      <c r="OH3838" s="0"/>
      <c r="OI3838" s="0"/>
      <c r="OJ3838" s="0"/>
      <c r="OK3838" s="0"/>
      <c r="OL3838" s="0"/>
      <c r="OM3838" s="0"/>
      <c r="ON3838" s="0"/>
      <c r="OO3838" s="0"/>
      <c r="OP3838" s="0"/>
      <c r="OQ3838" s="0"/>
      <c r="OR3838" s="0"/>
      <c r="OS3838" s="0"/>
      <c r="OT3838" s="0"/>
      <c r="OU3838" s="0"/>
      <c r="OV3838" s="0"/>
      <c r="OW3838" s="0"/>
      <c r="OX3838" s="0"/>
      <c r="OY3838" s="0"/>
      <c r="OZ3838" s="0"/>
      <c r="PA3838" s="0"/>
      <c r="PB3838" s="0"/>
      <c r="PC3838" s="0"/>
      <c r="PD3838" s="0"/>
      <c r="PE3838" s="0"/>
      <c r="PF3838" s="0"/>
      <c r="PG3838" s="0"/>
      <c r="PH3838" s="0"/>
      <c r="PI3838" s="0"/>
      <c r="PJ3838" s="0"/>
      <c r="PK3838" s="0"/>
      <c r="PL3838" s="0"/>
      <c r="PM3838" s="0"/>
      <c r="PN3838" s="0"/>
      <c r="PO3838" s="0"/>
      <c r="PP3838" s="0"/>
      <c r="PQ3838" s="0"/>
      <c r="PR3838" s="0"/>
      <c r="PS3838" s="0"/>
      <c r="PT3838" s="0"/>
      <c r="PU3838" s="0"/>
      <c r="PV3838" s="0"/>
      <c r="PW3838" s="0"/>
      <c r="PX3838" s="0"/>
      <c r="PY3838" s="0"/>
      <c r="PZ3838" s="0"/>
      <c r="QA3838" s="0"/>
      <c r="QB3838" s="0"/>
      <c r="QC3838" s="0"/>
      <c r="QD3838" s="0"/>
      <c r="QE3838" s="0"/>
      <c r="QF3838" s="0"/>
      <c r="QG3838" s="0"/>
      <c r="QH3838" s="0"/>
      <c r="QI3838" s="0"/>
      <c r="QJ3838" s="0"/>
      <c r="QK3838" s="0"/>
      <c r="QL3838" s="0"/>
      <c r="QM3838" s="0"/>
      <c r="QN3838" s="0"/>
      <c r="QO3838" s="0"/>
      <c r="QP3838" s="0"/>
      <c r="QQ3838" s="0"/>
      <c r="QR3838" s="0"/>
      <c r="QS3838" s="0"/>
      <c r="QT3838" s="0"/>
      <c r="QU3838" s="0"/>
      <c r="QV3838" s="0"/>
      <c r="QW3838" s="0"/>
      <c r="QX3838" s="0"/>
      <c r="QY3838" s="0"/>
      <c r="QZ3838" s="0"/>
      <c r="RA3838" s="0"/>
      <c r="RB3838" s="0"/>
      <c r="RC3838" s="0"/>
      <c r="RD3838" s="0"/>
      <c r="RE3838" s="0"/>
      <c r="RF3838" s="0"/>
      <c r="RG3838" s="0"/>
      <c r="RH3838" s="0"/>
      <c r="RI3838" s="0"/>
      <c r="RJ3838" s="0"/>
      <c r="RK3838" s="0"/>
      <c r="RL3838" s="0"/>
      <c r="RM3838" s="0"/>
      <c r="RN3838" s="0"/>
      <c r="RO3838" s="0"/>
      <c r="RP3838" s="0"/>
      <c r="RQ3838" s="0"/>
      <c r="RR3838" s="0"/>
      <c r="RS3838" s="0"/>
      <c r="RT3838" s="0"/>
      <c r="RU3838" s="0"/>
      <c r="RV3838" s="0"/>
      <c r="RW3838" s="0"/>
      <c r="RX3838" s="0"/>
      <c r="RY3838" s="0"/>
      <c r="RZ3838" s="0"/>
      <c r="SA3838" s="0"/>
      <c r="SB3838" s="0"/>
      <c r="SC3838" s="0"/>
      <c r="SD3838" s="0"/>
      <c r="SE3838" s="0"/>
      <c r="SF3838" s="0"/>
      <c r="SG3838" s="0"/>
      <c r="SH3838" s="0"/>
      <c r="SI3838" s="0"/>
      <c r="SJ3838" s="0"/>
      <c r="SK3838" s="0"/>
      <c r="SL3838" s="0"/>
      <c r="SM3838" s="0"/>
      <c r="SN3838" s="0"/>
      <c r="SO3838" s="0"/>
      <c r="SP3838" s="0"/>
      <c r="SQ3838" s="0"/>
      <c r="SR3838" s="0"/>
      <c r="SS3838" s="0"/>
      <c r="ST3838" s="0"/>
      <c r="SU3838" s="0"/>
      <c r="SV3838" s="0"/>
      <c r="SW3838" s="0"/>
      <c r="SX3838" s="0"/>
      <c r="SY3838" s="0"/>
      <c r="SZ3838" s="0"/>
      <c r="TA3838" s="0"/>
      <c r="TB3838" s="0"/>
      <c r="TC3838" s="0"/>
      <c r="TD3838" s="0"/>
      <c r="TE3838" s="0"/>
      <c r="TF3838" s="0"/>
      <c r="TG3838" s="0"/>
      <c r="TH3838" s="0"/>
      <c r="TI3838" s="0"/>
      <c r="TJ3838" s="0"/>
      <c r="TK3838" s="0"/>
      <c r="TL3838" s="0"/>
      <c r="TM3838" s="0"/>
      <c r="TN3838" s="0"/>
      <c r="TO3838" s="0"/>
      <c r="TP3838" s="0"/>
      <c r="TQ3838" s="0"/>
      <c r="TR3838" s="0"/>
      <c r="TS3838" s="0"/>
      <c r="TT3838" s="0"/>
      <c r="TU3838" s="0"/>
      <c r="TV3838" s="0"/>
      <c r="TW3838" s="0"/>
      <c r="TX3838" s="0"/>
      <c r="TY3838" s="0"/>
      <c r="TZ3838" s="0"/>
      <c r="UA3838" s="0"/>
      <c r="UB3838" s="0"/>
      <c r="UC3838" s="0"/>
      <c r="UD3838" s="0"/>
      <c r="UE3838" s="0"/>
      <c r="UF3838" s="0"/>
      <c r="UG3838" s="0"/>
      <c r="UH3838" s="0"/>
      <c r="UI3838" s="0"/>
      <c r="UJ3838" s="0"/>
      <c r="UK3838" s="0"/>
      <c r="UL3838" s="0"/>
      <c r="UM3838" s="0"/>
      <c r="UN3838" s="0"/>
      <c r="UO3838" s="0"/>
      <c r="UP3838" s="0"/>
      <c r="UQ3838" s="0"/>
      <c r="UR3838" s="0"/>
      <c r="US3838" s="0"/>
      <c r="UT3838" s="0"/>
      <c r="UU3838" s="0"/>
      <c r="UV3838" s="0"/>
      <c r="UW3838" s="0"/>
      <c r="UX3838" s="0"/>
      <c r="UY3838" s="0"/>
      <c r="UZ3838" s="0"/>
      <c r="VA3838" s="0"/>
      <c r="VB3838" s="0"/>
      <c r="VC3838" s="0"/>
      <c r="VD3838" s="0"/>
      <c r="VE3838" s="0"/>
      <c r="VF3838" s="0"/>
      <c r="VG3838" s="0"/>
      <c r="VH3838" s="0"/>
      <c r="VI3838" s="0"/>
      <c r="VJ3838" s="0"/>
      <c r="VK3838" s="0"/>
      <c r="VL3838" s="0"/>
      <c r="VM3838" s="0"/>
      <c r="VN3838" s="0"/>
      <c r="VO3838" s="0"/>
      <c r="VP3838" s="0"/>
      <c r="VQ3838" s="0"/>
      <c r="VR3838" s="0"/>
      <c r="VS3838" s="0"/>
      <c r="VT3838" s="0"/>
      <c r="VU3838" s="0"/>
      <c r="VV3838" s="0"/>
      <c r="VW3838" s="0"/>
      <c r="VX3838" s="0"/>
      <c r="VY3838" s="0"/>
      <c r="VZ3838" s="0"/>
      <c r="WA3838" s="0"/>
      <c r="WB3838" s="0"/>
      <c r="WC3838" s="0"/>
      <c r="WD3838" s="0"/>
      <c r="WE3838" s="0"/>
      <c r="WF3838" s="0"/>
      <c r="WG3838" s="0"/>
      <c r="WH3838" s="0"/>
      <c r="WI3838" s="0"/>
      <c r="WJ3838" s="0"/>
      <c r="WK3838" s="0"/>
      <c r="WL3838" s="0"/>
      <c r="WM3838" s="0"/>
      <c r="WN3838" s="0"/>
      <c r="WO3838" s="0"/>
      <c r="WP3838" s="0"/>
      <c r="WQ3838" s="0"/>
      <c r="WR3838" s="0"/>
      <c r="WS3838" s="0"/>
      <c r="WT3838" s="0"/>
      <c r="WU3838" s="0"/>
      <c r="WV3838" s="0"/>
      <c r="WW3838" s="0"/>
      <c r="WX3838" s="0"/>
      <c r="WY3838" s="0"/>
      <c r="WZ3838" s="0"/>
      <c r="XA3838" s="0"/>
      <c r="XB3838" s="0"/>
      <c r="XC3838" s="0"/>
      <c r="XD3838" s="0"/>
      <c r="XE3838" s="0"/>
      <c r="XF3838" s="0"/>
      <c r="XG3838" s="0"/>
      <c r="XH3838" s="0"/>
      <c r="XI3838" s="0"/>
      <c r="XJ3838" s="0"/>
      <c r="XK3838" s="0"/>
      <c r="XL3838" s="0"/>
      <c r="XM3838" s="0"/>
      <c r="XN3838" s="0"/>
      <c r="XO3838" s="0"/>
      <c r="XP3838" s="0"/>
      <c r="XQ3838" s="0"/>
      <c r="XR3838" s="0"/>
      <c r="XS3838" s="0"/>
      <c r="XT3838" s="0"/>
      <c r="XU3838" s="0"/>
      <c r="XV3838" s="0"/>
      <c r="XW3838" s="0"/>
      <c r="XX3838" s="0"/>
      <c r="XY3838" s="0"/>
      <c r="XZ3838" s="0"/>
      <c r="YA3838" s="0"/>
      <c r="YB3838" s="0"/>
      <c r="YC3838" s="0"/>
      <c r="YD3838" s="0"/>
      <c r="YE3838" s="0"/>
      <c r="YF3838" s="0"/>
      <c r="YG3838" s="0"/>
      <c r="YH3838" s="0"/>
      <c r="YI3838" s="0"/>
      <c r="YJ3838" s="0"/>
      <c r="YK3838" s="0"/>
      <c r="YL3838" s="0"/>
      <c r="YM3838" s="0"/>
      <c r="YN3838" s="0"/>
      <c r="YO3838" s="0"/>
      <c r="YP3838" s="0"/>
      <c r="YQ3838" s="0"/>
      <c r="YR3838" s="0"/>
      <c r="YS3838" s="0"/>
      <c r="YT3838" s="0"/>
      <c r="YU3838" s="0"/>
      <c r="YV3838" s="0"/>
      <c r="YW3838" s="0"/>
      <c r="YX3838" s="0"/>
      <c r="YY3838" s="0"/>
      <c r="YZ3838" s="0"/>
      <c r="ZA3838" s="0"/>
      <c r="ZB3838" s="0"/>
      <c r="ZC3838" s="0"/>
      <c r="ZD3838" s="0"/>
      <c r="ZE3838" s="0"/>
      <c r="ZF3838" s="0"/>
      <c r="ZG3838" s="0"/>
      <c r="ZH3838" s="0"/>
      <c r="ZI3838" s="0"/>
      <c r="ZJ3838" s="0"/>
      <c r="ZK3838" s="0"/>
      <c r="ZL3838" s="0"/>
      <c r="ZM3838" s="0"/>
      <c r="ZN3838" s="0"/>
      <c r="ZO3838" s="0"/>
      <c r="ZP3838" s="0"/>
      <c r="ZQ3838" s="0"/>
      <c r="ZR3838" s="0"/>
      <c r="ZS3838" s="0"/>
      <c r="ZT3838" s="0"/>
      <c r="ZU3838" s="0"/>
      <c r="ZV3838" s="0"/>
      <c r="ZW3838" s="0"/>
      <c r="ZX3838" s="0"/>
      <c r="ZY3838" s="0"/>
      <c r="ZZ3838" s="0"/>
      <c r="AAA3838" s="0"/>
      <c r="AAB3838" s="0"/>
      <c r="AAC3838" s="0"/>
      <c r="AAD3838" s="0"/>
      <c r="AAE3838" s="0"/>
      <c r="AAF3838" s="0"/>
      <c r="AAG3838" s="0"/>
      <c r="AAH3838" s="0"/>
      <c r="AAI3838" s="0"/>
      <c r="AAJ3838" s="0"/>
      <c r="AAK3838" s="0"/>
      <c r="AAL3838" s="0"/>
      <c r="AAM3838" s="0"/>
      <c r="AAN3838" s="0"/>
      <c r="AAO3838" s="0"/>
      <c r="AAP3838" s="0"/>
      <c r="AAQ3838" s="0"/>
      <c r="AAR3838" s="0"/>
      <c r="AAS3838" s="0"/>
      <c r="AAT3838" s="0"/>
      <c r="AAU3838" s="0"/>
      <c r="AAV3838" s="0"/>
      <c r="AAW3838" s="0"/>
      <c r="AAX3838" s="0"/>
      <c r="AAY3838" s="0"/>
      <c r="AAZ3838" s="0"/>
      <c r="ABA3838" s="0"/>
      <c r="ABB3838" s="0"/>
      <c r="ABC3838" s="0"/>
      <c r="ABD3838" s="0"/>
      <c r="ABE3838" s="0"/>
      <c r="ABF3838" s="0"/>
      <c r="ABG3838" s="0"/>
      <c r="ABH3838" s="0"/>
      <c r="ABI3838" s="0"/>
      <c r="ABJ3838" s="0"/>
      <c r="ABK3838" s="0"/>
      <c r="ABL3838" s="0"/>
      <c r="ABM3838" s="0"/>
      <c r="ABN3838" s="0"/>
      <c r="ABO3838" s="0"/>
      <c r="ABP3838" s="0"/>
      <c r="ABQ3838" s="0"/>
      <c r="ABR3838" s="0"/>
      <c r="ABS3838" s="0"/>
      <c r="ABT3838" s="0"/>
      <c r="ABU3838" s="0"/>
      <c r="ABV3838" s="0"/>
      <c r="ABW3838" s="0"/>
      <c r="ABX3838" s="0"/>
      <c r="ABY3838" s="0"/>
      <c r="ABZ3838" s="0"/>
      <c r="ACA3838" s="0"/>
      <c r="ACB3838" s="0"/>
      <c r="ACC3838" s="0"/>
      <c r="ACD3838" s="0"/>
      <c r="ACE3838" s="0"/>
      <c r="ACF3838" s="0"/>
      <c r="ACG3838" s="0"/>
      <c r="ACH3838" s="0"/>
      <c r="ACI3838" s="0"/>
      <c r="ACJ3838" s="0"/>
      <c r="ACK3838" s="0"/>
      <c r="ACL3838" s="0"/>
      <c r="ACM3838" s="0"/>
      <c r="ACN3838" s="0"/>
      <c r="ACO3838" s="0"/>
      <c r="ACP3838" s="0"/>
      <c r="ACQ3838" s="0"/>
      <c r="ACR3838" s="0"/>
      <c r="ACS3838" s="0"/>
      <c r="ACT3838" s="0"/>
      <c r="ACU3838" s="0"/>
      <c r="ACV3838" s="0"/>
      <c r="ACW3838" s="0"/>
      <c r="ACX3838" s="0"/>
      <c r="ACY3838" s="0"/>
      <c r="ACZ3838" s="0"/>
      <c r="ADA3838" s="0"/>
      <c r="ADB3838" s="0"/>
      <c r="ADC3838" s="0"/>
      <c r="ADD3838" s="0"/>
      <c r="ADE3838" s="0"/>
      <c r="ADF3838" s="0"/>
      <c r="ADG3838" s="0"/>
      <c r="ADH3838" s="0"/>
      <c r="ADI3838" s="0"/>
      <c r="ADJ3838" s="0"/>
      <c r="ADK3838" s="0"/>
      <c r="ADL3838" s="0"/>
      <c r="ADM3838" s="0"/>
      <c r="ADN3838" s="0"/>
      <c r="ADO3838" s="0"/>
      <c r="ADP3838" s="0"/>
      <c r="ADQ3838" s="0"/>
      <c r="ADR3838" s="0"/>
      <c r="ADS3838" s="0"/>
      <c r="ADT3838" s="0"/>
      <c r="ADU3838" s="0"/>
      <c r="ADV3838" s="0"/>
      <c r="ADW3838" s="0"/>
      <c r="ADX3838" s="0"/>
      <c r="ADY3838" s="0"/>
      <c r="ADZ3838" s="0"/>
      <c r="AEA3838" s="0"/>
      <c r="AEB3838" s="0"/>
      <c r="AEC3838" s="0"/>
      <c r="AED3838" s="0"/>
      <c r="AEE3838" s="0"/>
      <c r="AEF3838" s="0"/>
      <c r="AEG3838" s="0"/>
      <c r="AEH3838" s="0"/>
      <c r="AEI3838" s="0"/>
      <c r="AEJ3838" s="0"/>
      <c r="AEK3838" s="0"/>
      <c r="AEL3838" s="0"/>
      <c r="AEM3838" s="0"/>
      <c r="AEN3838" s="0"/>
      <c r="AEO3838" s="0"/>
      <c r="AEP3838" s="0"/>
      <c r="AEQ3838" s="0"/>
      <c r="AER3838" s="0"/>
      <c r="AES3838" s="0"/>
      <c r="AET3838" s="0"/>
      <c r="AEU3838" s="0"/>
      <c r="AEV3838" s="0"/>
      <c r="AEW3838" s="0"/>
      <c r="AEX3838" s="0"/>
      <c r="AEY3838" s="0"/>
      <c r="AEZ3838" s="0"/>
      <c r="AFA3838" s="0"/>
      <c r="AFB3838" s="0"/>
      <c r="AFC3838" s="0"/>
      <c r="AFD3838" s="0"/>
      <c r="AFE3838" s="0"/>
      <c r="AFF3838" s="0"/>
      <c r="AFG3838" s="0"/>
      <c r="AFH3838" s="0"/>
      <c r="AFI3838" s="0"/>
      <c r="AFJ3838" s="0"/>
      <c r="AFK3838" s="0"/>
      <c r="AFL3838" s="0"/>
      <c r="AFM3838" s="0"/>
      <c r="AFN3838" s="0"/>
      <c r="AFO3838" s="0"/>
      <c r="AFP3838" s="0"/>
      <c r="AFQ3838" s="0"/>
      <c r="AFR3838" s="0"/>
      <c r="AFS3838" s="0"/>
      <c r="AFT3838" s="0"/>
      <c r="AFU3838" s="0"/>
      <c r="AFV3838" s="0"/>
      <c r="AFW3838" s="0"/>
      <c r="AFX3838" s="0"/>
      <c r="AFY3838" s="0"/>
      <c r="AFZ3838" s="0"/>
      <c r="AGA3838" s="0"/>
      <c r="AGB3838" s="0"/>
      <c r="AGC3838" s="0"/>
      <c r="AGD3838" s="0"/>
      <c r="AGE3838" s="0"/>
      <c r="AGF3838" s="0"/>
      <c r="AGG3838" s="0"/>
      <c r="AGH3838" s="0"/>
      <c r="AGI3838" s="0"/>
      <c r="AGJ3838" s="0"/>
      <c r="AGK3838" s="0"/>
      <c r="AGL3838" s="0"/>
      <c r="AGM3838" s="0"/>
      <c r="AGN3838" s="0"/>
      <c r="AGO3838" s="0"/>
      <c r="AGP3838" s="0"/>
      <c r="AGQ3838" s="0"/>
      <c r="AGR3838" s="0"/>
      <c r="AGS3838" s="0"/>
      <c r="AGT3838" s="0"/>
      <c r="AGU3838" s="0"/>
      <c r="AGV3838" s="0"/>
      <c r="AGW3838" s="0"/>
      <c r="AGX3838" s="0"/>
      <c r="AGY3838" s="0"/>
      <c r="AGZ3838" s="0"/>
      <c r="AHA3838" s="0"/>
      <c r="AHB3838" s="0"/>
      <c r="AHC3838" s="0"/>
      <c r="AHD3838" s="0"/>
      <c r="AHE3838" s="0"/>
      <c r="AHF3838" s="0"/>
      <c r="AHG3838" s="0"/>
      <c r="AHH3838" s="0"/>
      <c r="AHI3838" s="0"/>
      <c r="AHJ3838" s="0"/>
      <c r="AHK3838" s="0"/>
      <c r="AHL3838" s="0"/>
      <c r="AHM3838" s="0"/>
      <c r="AHN3838" s="0"/>
      <c r="AHO3838" s="0"/>
      <c r="AHP3838" s="0"/>
      <c r="AHQ3838" s="0"/>
      <c r="AHR3838" s="0"/>
      <c r="AHS3838" s="0"/>
      <c r="AHT3838" s="0"/>
      <c r="AHU3838" s="0"/>
      <c r="AHV3838" s="0"/>
      <c r="AHW3838" s="0"/>
      <c r="AHX3838" s="0"/>
      <c r="AHY3838" s="0"/>
      <c r="AHZ3838" s="0"/>
      <c r="AIA3838" s="0"/>
      <c r="AIB3838" s="0"/>
      <c r="AIC3838" s="0"/>
      <c r="AID3838" s="0"/>
      <c r="AIE3838" s="0"/>
      <c r="AIF3838" s="0"/>
      <c r="AIG3838" s="0"/>
      <c r="AIH3838" s="0"/>
      <c r="AII3838" s="0"/>
      <c r="AIJ3838" s="0"/>
      <c r="AIK3838" s="0"/>
      <c r="AIL3838" s="0"/>
      <c r="AIM3838" s="0"/>
      <c r="AIN3838" s="0"/>
      <c r="AIO3838" s="0"/>
      <c r="AIP3838" s="0"/>
      <c r="AIQ3838" s="0"/>
      <c r="AIR3838" s="0"/>
      <c r="AIS3838" s="0"/>
      <c r="AIT3838" s="0"/>
      <c r="AIU3838" s="0"/>
      <c r="AIV3838" s="0"/>
      <c r="AIW3838" s="0"/>
      <c r="AIX3838" s="0"/>
      <c r="AIY3838" s="0"/>
      <c r="AIZ3838" s="0"/>
      <c r="AJA3838" s="0"/>
      <c r="AJB3838" s="0"/>
      <c r="AJC3838" s="0"/>
      <c r="AJD3838" s="0"/>
      <c r="AJE3838" s="0"/>
      <c r="AJF3838" s="0"/>
      <c r="AJG3838" s="0"/>
      <c r="AJH3838" s="0"/>
      <c r="AJI3838" s="0"/>
      <c r="AJJ3838" s="0"/>
      <c r="AJK3838" s="0"/>
      <c r="AJL3838" s="0"/>
      <c r="AJM3838" s="0"/>
      <c r="AJN3838" s="0"/>
      <c r="AJO3838" s="0"/>
      <c r="AJP3838" s="0"/>
      <c r="AJQ3838" s="0"/>
      <c r="AJR3838" s="0"/>
      <c r="AJS3838" s="0"/>
      <c r="AJT3838" s="0"/>
      <c r="AJU3838" s="0"/>
      <c r="AJV3838" s="0"/>
      <c r="AJW3838" s="0"/>
      <c r="AJX3838" s="0"/>
      <c r="AJY3838" s="0"/>
      <c r="AJZ3838" s="0"/>
      <c r="AKA3838" s="0"/>
      <c r="AKB3838" s="0"/>
      <c r="AKC3838" s="0"/>
      <c r="AKD3838" s="0"/>
      <c r="AKE3838" s="0"/>
      <c r="AKF3838" s="0"/>
      <c r="AKG3838" s="0"/>
      <c r="AKH3838" s="0"/>
      <c r="AKI3838" s="0"/>
      <c r="AKJ3838" s="0"/>
      <c r="AKK3838" s="0"/>
      <c r="AKL3838" s="0"/>
      <c r="AKM3838" s="0"/>
      <c r="AKN3838" s="0"/>
      <c r="AKO3838" s="0"/>
      <c r="AKP3838" s="0"/>
      <c r="AKQ3838" s="0"/>
      <c r="AKR3838" s="0"/>
      <c r="AKS3838" s="0"/>
      <c r="AKT3838" s="0"/>
      <c r="AKU3838" s="0"/>
      <c r="AKV3838" s="0"/>
      <c r="AKW3838" s="0"/>
      <c r="AKX3838" s="0"/>
      <c r="AKY3838" s="0"/>
      <c r="AKZ3838" s="0"/>
      <c r="ALA3838" s="0"/>
      <c r="ALB3838" s="0"/>
      <c r="ALC3838" s="0"/>
      <c r="ALD3838" s="0"/>
      <c r="ALE3838" s="0"/>
      <c r="ALF3838" s="0"/>
      <c r="ALG3838" s="0"/>
      <c r="ALH3838" s="0"/>
      <c r="ALI3838" s="0"/>
      <c r="ALJ3838" s="0"/>
      <c r="ALK3838" s="0"/>
      <c r="ALL3838" s="0"/>
      <c r="ALM3838" s="0"/>
      <c r="ALN3838" s="0"/>
      <c r="ALO3838" s="0"/>
      <c r="ALP3838" s="0"/>
      <c r="ALQ3838" s="0"/>
      <c r="ALR3838" s="0"/>
      <c r="ALS3838" s="0"/>
      <c r="ALT3838" s="0"/>
      <c r="ALU3838" s="0"/>
      <c r="ALV3838" s="0"/>
      <c r="ALW3838" s="0"/>
      <c r="ALX3838" s="0"/>
      <c r="ALY3838" s="0"/>
      <c r="ALZ3838" s="0"/>
      <c r="AMA3838" s="0"/>
      <c r="AMB3838" s="0"/>
      <c r="AMC3838" s="0"/>
      <c r="AMD3838" s="0"/>
      <c r="AME3838" s="0"/>
      <c r="AMF3838" s="0"/>
      <c r="AMG3838" s="0"/>
      <c r="AMH3838" s="0"/>
      <c r="AMI3838" s="0"/>
    </row>
    <row r="3839" customFormat="false" ht="12.75" hidden="false" customHeight="false" outlineLevel="0" collapsed="false">
      <c r="A3839" s="1" t="s">
        <v>4030</v>
      </c>
      <c r="C3839" s="99" t="s">
        <v>4031</v>
      </c>
      <c r="D3839" s="100" t="s">
        <v>13</v>
      </c>
      <c r="E3839" s="72" t="n">
        <v>2.2</v>
      </c>
      <c r="F3839" s="73" t="n">
        <v>6.49</v>
      </c>
      <c r="G3839" s="72" t="s">
        <v>4023</v>
      </c>
      <c r="I3839" s="3"/>
      <c r="BM3839" s="0"/>
      <c r="BN3839" s="0"/>
      <c r="BO3839" s="0"/>
      <c r="BP3839" s="0"/>
      <c r="BQ3839" s="0"/>
      <c r="BR3839" s="0"/>
      <c r="BS3839" s="0"/>
      <c r="BT3839" s="0"/>
      <c r="BU3839" s="0"/>
      <c r="BV3839" s="0"/>
      <c r="BW3839" s="0"/>
      <c r="BX3839" s="0"/>
      <c r="BY3839" s="0"/>
      <c r="BZ3839" s="0"/>
      <c r="CA3839" s="0"/>
      <c r="CB3839" s="0"/>
      <c r="CC3839" s="0"/>
      <c r="CD3839" s="0"/>
      <c r="CE3839" s="0"/>
      <c r="CF3839" s="0"/>
      <c r="CG3839" s="0"/>
      <c r="CH3839" s="0"/>
      <c r="CI3839" s="0"/>
      <c r="CJ3839" s="0"/>
      <c r="CK3839" s="0"/>
      <c r="CL3839" s="0"/>
      <c r="CM3839" s="0"/>
      <c r="CN3839" s="0"/>
      <c r="CO3839" s="0"/>
      <c r="CP3839" s="0"/>
      <c r="CQ3839" s="0"/>
      <c r="CR3839" s="0"/>
      <c r="CS3839" s="0"/>
      <c r="CT3839" s="0"/>
      <c r="CU3839" s="0"/>
      <c r="CV3839" s="0"/>
      <c r="CW3839" s="0"/>
      <c r="CX3839" s="0"/>
      <c r="CY3839" s="0"/>
      <c r="CZ3839" s="0"/>
      <c r="DA3839" s="0"/>
      <c r="DB3839" s="0"/>
      <c r="DC3839" s="0"/>
      <c r="DD3839" s="0"/>
      <c r="DE3839" s="0"/>
      <c r="DF3839" s="0"/>
      <c r="DG3839" s="0"/>
      <c r="DH3839" s="0"/>
      <c r="DI3839" s="0"/>
      <c r="DJ3839" s="0"/>
      <c r="DK3839" s="0"/>
      <c r="DL3839" s="0"/>
      <c r="DM3839" s="0"/>
      <c r="DN3839" s="0"/>
      <c r="DO3839" s="0"/>
      <c r="DP3839" s="0"/>
      <c r="DQ3839" s="0"/>
      <c r="DR3839" s="0"/>
      <c r="DS3839" s="0"/>
      <c r="DT3839" s="0"/>
      <c r="DU3839" s="0"/>
      <c r="DV3839" s="0"/>
      <c r="DW3839" s="0"/>
      <c r="DX3839" s="0"/>
      <c r="DY3839" s="0"/>
      <c r="DZ3839" s="0"/>
      <c r="EA3839" s="0"/>
      <c r="EB3839" s="0"/>
      <c r="EC3839" s="0"/>
      <c r="ED3839" s="0"/>
      <c r="EE3839" s="0"/>
      <c r="EF3839" s="0"/>
      <c r="EG3839" s="0"/>
      <c r="EH3839" s="0"/>
      <c r="EI3839" s="0"/>
      <c r="EJ3839" s="0"/>
      <c r="EK3839" s="0"/>
      <c r="EL3839" s="0"/>
      <c r="EM3839" s="0"/>
      <c r="EN3839" s="0"/>
      <c r="EO3839" s="0"/>
      <c r="EP3839" s="0"/>
      <c r="EQ3839" s="0"/>
      <c r="ER3839" s="0"/>
      <c r="ES3839" s="0"/>
      <c r="ET3839" s="0"/>
      <c r="EU3839" s="0"/>
      <c r="EV3839" s="0"/>
      <c r="EW3839" s="0"/>
      <c r="EX3839" s="0"/>
      <c r="EY3839" s="0"/>
      <c r="EZ3839" s="0"/>
      <c r="FA3839" s="0"/>
      <c r="FB3839" s="0"/>
      <c r="FC3839" s="0"/>
      <c r="FD3839" s="0"/>
      <c r="FE3839" s="0"/>
      <c r="FF3839" s="0"/>
      <c r="FG3839" s="0"/>
      <c r="FH3839" s="0"/>
      <c r="FI3839" s="0"/>
      <c r="FJ3839" s="0"/>
      <c r="FK3839" s="0"/>
      <c r="FL3839" s="0"/>
      <c r="FM3839" s="0"/>
      <c r="FN3839" s="0"/>
      <c r="FO3839" s="0"/>
      <c r="FP3839" s="0"/>
      <c r="FQ3839" s="0"/>
      <c r="FR3839" s="0"/>
      <c r="FS3839" s="0"/>
      <c r="FT3839" s="0"/>
      <c r="FU3839" s="0"/>
      <c r="FV3839" s="0"/>
      <c r="FW3839" s="0"/>
      <c r="FX3839" s="0"/>
      <c r="FY3839" s="0"/>
      <c r="FZ3839" s="0"/>
      <c r="GA3839" s="0"/>
      <c r="GB3839" s="0"/>
      <c r="GC3839" s="0"/>
      <c r="GD3839" s="0"/>
      <c r="GE3839" s="0"/>
      <c r="GF3839" s="0"/>
      <c r="GG3839" s="0"/>
      <c r="GH3839" s="0"/>
      <c r="GI3839" s="0"/>
      <c r="GJ3839" s="0"/>
      <c r="GK3839" s="0"/>
      <c r="GL3839" s="0"/>
      <c r="GM3839" s="0"/>
      <c r="GN3839" s="0"/>
      <c r="GO3839" s="0"/>
      <c r="GP3839" s="0"/>
      <c r="GQ3839" s="0"/>
      <c r="GR3839" s="0"/>
      <c r="GS3839" s="0"/>
      <c r="GT3839" s="0"/>
      <c r="GU3839" s="0"/>
      <c r="GV3839" s="0"/>
      <c r="GW3839" s="0"/>
      <c r="GX3839" s="0"/>
      <c r="GY3839" s="0"/>
      <c r="GZ3839" s="0"/>
      <c r="HA3839" s="0"/>
      <c r="HB3839" s="0"/>
      <c r="HC3839" s="0"/>
      <c r="HD3839" s="0"/>
      <c r="HE3839" s="0"/>
      <c r="HF3839" s="0"/>
      <c r="HG3839" s="0"/>
      <c r="HH3839" s="0"/>
      <c r="HI3839" s="0"/>
      <c r="HJ3839" s="0"/>
      <c r="HK3839" s="0"/>
      <c r="HL3839" s="0"/>
      <c r="HM3839" s="0"/>
      <c r="HN3839" s="0"/>
      <c r="HO3839" s="0"/>
      <c r="HP3839" s="0"/>
      <c r="HQ3839" s="0"/>
      <c r="HR3839" s="0"/>
      <c r="HS3839" s="0"/>
      <c r="HT3839" s="0"/>
      <c r="HU3839" s="0"/>
      <c r="HV3839" s="0"/>
      <c r="HW3839" s="0"/>
      <c r="HX3839" s="0"/>
      <c r="HY3839" s="0"/>
      <c r="HZ3839" s="0"/>
      <c r="IA3839" s="0"/>
      <c r="IB3839" s="0"/>
      <c r="IC3839" s="0"/>
      <c r="ID3839" s="0"/>
      <c r="IE3839" s="0"/>
      <c r="IF3839" s="0"/>
      <c r="IG3839" s="0"/>
      <c r="IH3839" s="0"/>
      <c r="II3839" s="0"/>
      <c r="IJ3839" s="0"/>
      <c r="IK3839" s="0"/>
      <c r="IL3839" s="0"/>
      <c r="IM3839" s="0"/>
      <c r="IN3839" s="0"/>
      <c r="IO3839" s="0"/>
      <c r="IP3839" s="0"/>
      <c r="IQ3839" s="0"/>
      <c r="IR3839" s="0"/>
      <c r="IS3839" s="0"/>
      <c r="IT3839" s="0"/>
      <c r="IU3839" s="0"/>
      <c r="IV3839" s="0"/>
      <c r="IW3839" s="0"/>
      <c r="IX3839" s="0"/>
      <c r="IY3839" s="0"/>
      <c r="IZ3839" s="0"/>
      <c r="JA3839" s="0"/>
      <c r="JB3839" s="0"/>
      <c r="JC3839" s="0"/>
      <c r="JD3839" s="0"/>
      <c r="JE3839" s="0"/>
      <c r="JF3839" s="0"/>
      <c r="JG3839" s="0"/>
      <c r="JH3839" s="0"/>
      <c r="JI3839" s="0"/>
      <c r="JJ3839" s="0"/>
      <c r="JK3839" s="0"/>
      <c r="JL3839" s="0"/>
      <c r="JM3839" s="0"/>
      <c r="JN3839" s="0"/>
      <c r="JO3839" s="0"/>
      <c r="JP3839" s="0"/>
      <c r="JQ3839" s="0"/>
      <c r="JR3839" s="0"/>
      <c r="JS3839" s="0"/>
      <c r="JT3839" s="0"/>
      <c r="JU3839" s="0"/>
      <c r="JV3839" s="0"/>
      <c r="JW3839" s="0"/>
      <c r="JX3839" s="0"/>
      <c r="JY3839" s="0"/>
      <c r="JZ3839" s="0"/>
      <c r="KA3839" s="0"/>
      <c r="KB3839" s="0"/>
      <c r="KC3839" s="0"/>
      <c r="KD3839" s="0"/>
      <c r="KE3839" s="0"/>
      <c r="KF3839" s="0"/>
      <c r="KG3839" s="0"/>
      <c r="KH3839" s="0"/>
      <c r="KI3839" s="0"/>
      <c r="KJ3839" s="0"/>
      <c r="KK3839" s="0"/>
      <c r="KL3839" s="0"/>
      <c r="KM3839" s="0"/>
      <c r="KN3839" s="0"/>
      <c r="KO3839" s="0"/>
      <c r="KP3839" s="0"/>
      <c r="KQ3839" s="0"/>
      <c r="KR3839" s="0"/>
      <c r="KS3839" s="0"/>
      <c r="KT3839" s="0"/>
      <c r="KU3839" s="0"/>
      <c r="KV3839" s="0"/>
      <c r="KW3839" s="0"/>
      <c r="KX3839" s="0"/>
      <c r="KY3839" s="0"/>
      <c r="KZ3839" s="0"/>
      <c r="LA3839" s="0"/>
      <c r="LB3839" s="0"/>
      <c r="LC3839" s="0"/>
      <c r="LD3839" s="0"/>
      <c r="LE3839" s="0"/>
      <c r="LF3839" s="0"/>
      <c r="LG3839" s="0"/>
      <c r="LH3839" s="0"/>
      <c r="LI3839" s="0"/>
      <c r="LJ3839" s="0"/>
      <c r="LK3839" s="0"/>
      <c r="LL3839" s="0"/>
      <c r="LM3839" s="0"/>
      <c r="LN3839" s="0"/>
      <c r="LO3839" s="0"/>
      <c r="LP3839" s="0"/>
      <c r="LQ3839" s="0"/>
      <c r="LR3839" s="0"/>
      <c r="LS3839" s="0"/>
      <c r="LT3839" s="0"/>
      <c r="LU3839" s="0"/>
      <c r="LV3839" s="0"/>
      <c r="LW3839" s="0"/>
      <c r="LX3839" s="0"/>
      <c r="LY3839" s="0"/>
      <c r="LZ3839" s="0"/>
      <c r="MA3839" s="0"/>
      <c r="MB3839" s="0"/>
      <c r="MC3839" s="0"/>
      <c r="MD3839" s="0"/>
      <c r="ME3839" s="0"/>
      <c r="MF3839" s="0"/>
      <c r="MG3839" s="0"/>
      <c r="MH3839" s="0"/>
      <c r="MI3839" s="0"/>
      <c r="MJ3839" s="0"/>
      <c r="MK3839" s="0"/>
      <c r="ML3839" s="0"/>
      <c r="MM3839" s="0"/>
      <c r="MN3839" s="0"/>
      <c r="MO3839" s="0"/>
      <c r="MP3839" s="0"/>
      <c r="MQ3839" s="0"/>
      <c r="MR3839" s="0"/>
      <c r="MS3839" s="0"/>
      <c r="MT3839" s="0"/>
      <c r="MU3839" s="0"/>
      <c r="MV3839" s="0"/>
      <c r="MW3839" s="0"/>
      <c r="MX3839" s="0"/>
      <c r="MY3839" s="0"/>
      <c r="MZ3839" s="0"/>
      <c r="NA3839" s="0"/>
      <c r="NB3839" s="0"/>
      <c r="NC3839" s="0"/>
      <c r="ND3839" s="0"/>
      <c r="NE3839" s="0"/>
      <c r="NF3839" s="0"/>
      <c r="NG3839" s="0"/>
      <c r="NH3839" s="0"/>
      <c r="NI3839" s="0"/>
      <c r="NJ3839" s="0"/>
      <c r="NK3839" s="0"/>
      <c r="NL3839" s="0"/>
      <c r="NM3839" s="0"/>
      <c r="NN3839" s="0"/>
      <c r="NO3839" s="0"/>
      <c r="NP3839" s="0"/>
      <c r="NQ3839" s="0"/>
      <c r="NR3839" s="0"/>
      <c r="NS3839" s="0"/>
      <c r="NT3839" s="0"/>
      <c r="NU3839" s="0"/>
      <c r="NV3839" s="0"/>
      <c r="NW3839" s="0"/>
      <c r="NX3839" s="0"/>
      <c r="NY3839" s="0"/>
      <c r="NZ3839" s="0"/>
      <c r="OA3839" s="0"/>
      <c r="OB3839" s="0"/>
      <c r="OC3839" s="0"/>
      <c r="OD3839" s="0"/>
      <c r="OE3839" s="0"/>
      <c r="OF3839" s="0"/>
      <c r="OG3839" s="0"/>
      <c r="OH3839" s="0"/>
      <c r="OI3839" s="0"/>
      <c r="OJ3839" s="0"/>
      <c r="OK3839" s="0"/>
      <c r="OL3839" s="0"/>
      <c r="OM3839" s="0"/>
      <c r="ON3839" s="0"/>
      <c r="OO3839" s="0"/>
      <c r="OP3839" s="0"/>
      <c r="OQ3839" s="0"/>
      <c r="OR3839" s="0"/>
      <c r="OS3839" s="0"/>
      <c r="OT3839" s="0"/>
      <c r="OU3839" s="0"/>
      <c r="OV3839" s="0"/>
      <c r="OW3839" s="0"/>
      <c r="OX3839" s="0"/>
      <c r="OY3839" s="0"/>
      <c r="OZ3839" s="0"/>
      <c r="PA3839" s="0"/>
      <c r="PB3839" s="0"/>
      <c r="PC3839" s="0"/>
      <c r="PD3839" s="0"/>
      <c r="PE3839" s="0"/>
      <c r="PF3839" s="0"/>
      <c r="PG3839" s="0"/>
      <c r="PH3839" s="0"/>
      <c r="PI3839" s="0"/>
      <c r="PJ3839" s="0"/>
      <c r="PK3839" s="0"/>
      <c r="PL3839" s="0"/>
      <c r="PM3839" s="0"/>
      <c r="PN3839" s="0"/>
      <c r="PO3839" s="0"/>
      <c r="PP3839" s="0"/>
      <c r="PQ3839" s="0"/>
      <c r="PR3839" s="0"/>
      <c r="PS3839" s="0"/>
      <c r="PT3839" s="0"/>
      <c r="PU3839" s="0"/>
      <c r="PV3839" s="0"/>
      <c r="PW3839" s="0"/>
      <c r="PX3839" s="0"/>
      <c r="PY3839" s="0"/>
      <c r="PZ3839" s="0"/>
      <c r="QA3839" s="0"/>
      <c r="QB3839" s="0"/>
      <c r="QC3839" s="0"/>
      <c r="QD3839" s="0"/>
      <c r="QE3839" s="0"/>
      <c r="QF3839" s="0"/>
      <c r="QG3839" s="0"/>
      <c r="QH3839" s="0"/>
      <c r="QI3839" s="0"/>
      <c r="QJ3839" s="0"/>
      <c r="QK3839" s="0"/>
      <c r="QL3839" s="0"/>
      <c r="QM3839" s="0"/>
      <c r="QN3839" s="0"/>
      <c r="QO3839" s="0"/>
      <c r="QP3839" s="0"/>
      <c r="QQ3839" s="0"/>
      <c r="QR3839" s="0"/>
      <c r="QS3839" s="0"/>
      <c r="QT3839" s="0"/>
      <c r="QU3839" s="0"/>
      <c r="QV3839" s="0"/>
      <c r="QW3839" s="0"/>
      <c r="QX3839" s="0"/>
      <c r="QY3839" s="0"/>
      <c r="QZ3839" s="0"/>
      <c r="RA3839" s="0"/>
      <c r="RB3839" s="0"/>
      <c r="RC3839" s="0"/>
      <c r="RD3839" s="0"/>
      <c r="RE3839" s="0"/>
      <c r="RF3839" s="0"/>
      <c r="RG3839" s="0"/>
      <c r="RH3839" s="0"/>
      <c r="RI3839" s="0"/>
      <c r="RJ3839" s="0"/>
      <c r="RK3839" s="0"/>
      <c r="RL3839" s="0"/>
      <c r="RM3839" s="0"/>
      <c r="RN3839" s="0"/>
      <c r="RO3839" s="0"/>
      <c r="RP3839" s="0"/>
      <c r="RQ3839" s="0"/>
      <c r="RR3839" s="0"/>
      <c r="RS3839" s="0"/>
      <c r="RT3839" s="0"/>
      <c r="RU3839" s="0"/>
      <c r="RV3839" s="0"/>
      <c r="RW3839" s="0"/>
      <c r="RX3839" s="0"/>
      <c r="RY3839" s="0"/>
      <c r="RZ3839" s="0"/>
      <c r="SA3839" s="0"/>
      <c r="SB3839" s="0"/>
      <c r="SC3839" s="0"/>
      <c r="SD3839" s="0"/>
      <c r="SE3839" s="0"/>
      <c r="SF3839" s="0"/>
      <c r="SG3839" s="0"/>
      <c r="SH3839" s="0"/>
      <c r="SI3839" s="0"/>
      <c r="SJ3839" s="0"/>
      <c r="SK3839" s="0"/>
      <c r="SL3839" s="0"/>
      <c r="SM3839" s="0"/>
      <c r="SN3839" s="0"/>
      <c r="SO3839" s="0"/>
      <c r="SP3839" s="0"/>
      <c r="SQ3839" s="0"/>
      <c r="SR3839" s="0"/>
      <c r="SS3839" s="0"/>
      <c r="ST3839" s="0"/>
      <c r="SU3839" s="0"/>
      <c r="SV3839" s="0"/>
      <c r="SW3839" s="0"/>
      <c r="SX3839" s="0"/>
      <c r="SY3839" s="0"/>
      <c r="SZ3839" s="0"/>
      <c r="TA3839" s="0"/>
      <c r="TB3839" s="0"/>
      <c r="TC3839" s="0"/>
      <c r="TD3839" s="0"/>
      <c r="TE3839" s="0"/>
      <c r="TF3839" s="0"/>
      <c r="TG3839" s="0"/>
      <c r="TH3839" s="0"/>
      <c r="TI3839" s="0"/>
      <c r="TJ3839" s="0"/>
      <c r="TK3839" s="0"/>
      <c r="TL3839" s="0"/>
      <c r="TM3839" s="0"/>
      <c r="TN3839" s="0"/>
      <c r="TO3839" s="0"/>
      <c r="TP3839" s="0"/>
      <c r="TQ3839" s="0"/>
      <c r="TR3839" s="0"/>
      <c r="TS3839" s="0"/>
      <c r="TT3839" s="0"/>
      <c r="TU3839" s="0"/>
      <c r="TV3839" s="0"/>
      <c r="TW3839" s="0"/>
      <c r="TX3839" s="0"/>
      <c r="TY3839" s="0"/>
      <c r="TZ3839" s="0"/>
      <c r="UA3839" s="0"/>
      <c r="UB3839" s="0"/>
      <c r="UC3839" s="0"/>
      <c r="UD3839" s="0"/>
      <c r="UE3839" s="0"/>
      <c r="UF3839" s="0"/>
      <c r="UG3839" s="0"/>
      <c r="UH3839" s="0"/>
      <c r="UI3839" s="0"/>
      <c r="UJ3839" s="0"/>
      <c r="UK3839" s="0"/>
      <c r="UL3839" s="0"/>
      <c r="UM3839" s="0"/>
      <c r="UN3839" s="0"/>
      <c r="UO3839" s="0"/>
      <c r="UP3839" s="0"/>
      <c r="UQ3839" s="0"/>
      <c r="UR3839" s="0"/>
      <c r="US3839" s="0"/>
      <c r="UT3839" s="0"/>
      <c r="UU3839" s="0"/>
      <c r="UV3839" s="0"/>
      <c r="UW3839" s="0"/>
      <c r="UX3839" s="0"/>
      <c r="UY3839" s="0"/>
      <c r="UZ3839" s="0"/>
      <c r="VA3839" s="0"/>
      <c r="VB3839" s="0"/>
      <c r="VC3839" s="0"/>
      <c r="VD3839" s="0"/>
      <c r="VE3839" s="0"/>
      <c r="VF3839" s="0"/>
      <c r="VG3839" s="0"/>
      <c r="VH3839" s="0"/>
      <c r="VI3839" s="0"/>
      <c r="VJ3839" s="0"/>
      <c r="VK3839" s="0"/>
      <c r="VL3839" s="0"/>
      <c r="VM3839" s="0"/>
      <c r="VN3839" s="0"/>
      <c r="VO3839" s="0"/>
      <c r="VP3839" s="0"/>
      <c r="VQ3839" s="0"/>
      <c r="VR3839" s="0"/>
      <c r="VS3839" s="0"/>
      <c r="VT3839" s="0"/>
      <c r="VU3839" s="0"/>
      <c r="VV3839" s="0"/>
      <c r="VW3839" s="0"/>
      <c r="VX3839" s="0"/>
      <c r="VY3839" s="0"/>
      <c r="VZ3839" s="0"/>
      <c r="WA3839" s="0"/>
      <c r="WB3839" s="0"/>
      <c r="WC3839" s="0"/>
      <c r="WD3839" s="0"/>
      <c r="WE3839" s="0"/>
      <c r="WF3839" s="0"/>
      <c r="WG3839" s="0"/>
      <c r="WH3839" s="0"/>
      <c r="WI3839" s="0"/>
      <c r="WJ3839" s="0"/>
      <c r="WK3839" s="0"/>
      <c r="WL3839" s="0"/>
      <c r="WM3839" s="0"/>
      <c r="WN3839" s="0"/>
      <c r="WO3839" s="0"/>
      <c r="WP3839" s="0"/>
      <c r="WQ3839" s="0"/>
      <c r="WR3839" s="0"/>
      <c r="WS3839" s="0"/>
      <c r="WT3839" s="0"/>
      <c r="WU3839" s="0"/>
      <c r="WV3839" s="0"/>
      <c r="WW3839" s="0"/>
      <c r="WX3839" s="0"/>
      <c r="WY3839" s="0"/>
      <c r="WZ3839" s="0"/>
      <c r="XA3839" s="0"/>
      <c r="XB3839" s="0"/>
      <c r="XC3839" s="0"/>
      <c r="XD3839" s="0"/>
      <c r="XE3839" s="0"/>
      <c r="XF3839" s="0"/>
      <c r="XG3839" s="0"/>
      <c r="XH3839" s="0"/>
      <c r="XI3839" s="0"/>
      <c r="XJ3839" s="0"/>
      <c r="XK3839" s="0"/>
      <c r="XL3839" s="0"/>
      <c r="XM3839" s="0"/>
      <c r="XN3839" s="0"/>
      <c r="XO3839" s="0"/>
      <c r="XP3839" s="0"/>
      <c r="XQ3839" s="0"/>
      <c r="XR3839" s="0"/>
      <c r="XS3839" s="0"/>
      <c r="XT3839" s="0"/>
      <c r="XU3839" s="0"/>
      <c r="XV3839" s="0"/>
      <c r="XW3839" s="0"/>
      <c r="XX3839" s="0"/>
      <c r="XY3839" s="0"/>
      <c r="XZ3839" s="0"/>
      <c r="YA3839" s="0"/>
      <c r="YB3839" s="0"/>
      <c r="YC3839" s="0"/>
      <c r="YD3839" s="0"/>
      <c r="YE3839" s="0"/>
      <c r="YF3839" s="0"/>
      <c r="YG3839" s="0"/>
      <c r="YH3839" s="0"/>
      <c r="YI3839" s="0"/>
      <c r="YJ3839" s="0"/>
      <c r="YK3839" s="0"/>
      <c r="YL3839" s="0"/>
      <c r="YM3839" s="0"/>
      <c r="YN3839" s="0"/>
      <c r="YO3839" s="0"/>
      <c r="YP3839" s="0"/>
      <c r="YQ3839" s="0"/>
      <c r="YR3839" s="0"/>
      <c r="YS3839" s="0"/>
      <c r="YT3839" s="0"/>
      <c r="YU3839" s="0"/>
      <c r="YV3839" s="0"/>
      <c r="YW3839" s="0"/>
      <c r="YX3839" s="0"/>
      <c r="YY3839" s="0"/>
      <c r="YZ3839" s="0"/>
      <c r="ZA3839" s="0"/>
      <c r="ZB3839" s="0"/>
      <c r="ZC3839" s="0"/>
      <c r="ZD3839" s="0"/>
      <c r="ZE3839" s="0"/>
      <c r="ZF3839" s="0"/>
      <c r="ZG3839" s="0"/>
      <c r="ZH3839" s="0"/>
      <c r="ZI3839" s="0"/>
      <c r="ZJ3839" s="0"/>
      <c r="ZK3839" s="0"/>
      <c r="ZL3839" s="0"/>
      <c r="ZM3839" s="0"/>
      <c r="ZN3839" s="0"/>
      <c r="ZO3839" s="0"/>
      <c r="ZP3839" s="0"/>
      <c r="ZQ3839" s="0"/>
      <c r="ZR3839" s="0"/>
      <c r="ZS3839" s="0"/>
      <c r="ZT3839" s="0"/>
      <c r="ZU3839" s="0"/>
      <c r="ZV3839" s="0"/>
      <c r="ZW3839" s="0"/>
      <c r="ZX3839" s="0"/>
      <c r="ZY3839" s="0"/>
      <c r="ZZ3839" s="0"/>
      <c r="AAA3839" s="0"/>
      <c r="AAB3839" s="0"/>
      <c r="AAC3839" s="0"/>
      <c r="AAD3839" s="0"/>
      <c r="AAE3839" s="0"/>
      <c r="AAF3839" s="0"/>
      <c r="AAG3839" s="0"/>
      <c r="AAH3839" s="0"/>
      <c r="AAI3839" s="0"/>
      <c r="AAJ3839" s="0"/>
      <c r="AAK3839" s="0"/>
      <c r="AAL3839" s="0"/>
      <c r="AAM3839" s="0"/>
      <c r="AAN3839" s="0"/>
      <c r="AAO3839" s="0"/>
      <c r="AAP3839" s="0"/>
      <c r="AAQ3839" s="0"/>
      <c r="AAR3839" s="0"/>
      <c r="AAS3839" s="0"/>
      <c r="AAT3839" s="0"/>
      <c r="AAU3839" s="0"/>
      <c r="AAV3839" s="0"/>
      <c r="AAW3839" s="0"/>
      <c r="AAX3839" s="0"/>
      <c r="AAY3839" s="0"/>
      <c r="AAZ3839" s="0"/>
      <c r="ABA3839" s="0"/>
      <c r="ABB3839" s="0"/>
      <c r="ABC3839" s="0"/>
      <c r="ABD3839" s="0"/>
      <c r="ABE3839" s="0"/>
      <c r="ABF3839" s="0"/>
      <c r="ABG3839" s="0"/>
      <c r="ABH3839" s="0"/>
      <c r="ABI3839" s="0"/>
      <c r="ABJ3839" s="0"/>
      <c r="ABK3839" s="0"/>
      <c r="ABL3839" s="0"/>
      <c r="ABM3839" s="0"/>
      <c r="ABN3839" s="0"/>
      <c r="ABO3839" s="0"/>
      <c r="ABP3839" s="0"/>
      <c r="ABQ3839" s="0"/>
      <c r="ABR3839" s="0"/>
      <c r="ABS3839" s="0"/>
      <c r="ABT3839" s="0"/>
      <c r="ABU3839" s="0"/>
      <c r="ABV3839" s="0"/>
      <c r="ABW3839" s="0"/>
      <c r="ABX3839" s="0"/>
      <c r="ABY3839" s="0"/>
      <c r="ABZ3839" s="0"/>
      <c r="ACA3839" s="0"/>
      <c r="ACB3839" s="0"/>
      <c r="ACC3839" s="0"/>
      <c r="ACD3839" s="0"/>
      <c r="ACE3839" s="0"/>
      <c r="ACF3839" s="0"/>
      <c r="ACG3839" s="0"/>
      <c r="ACH3839" s="0"/>
      <c r="ACI3839" s="0"/>
      <c r="ACJ3839" s="0"/>
      <c r="ACK3839" s="0"/>
      <c r="ACL3839" s="0"/>
      <c r="ACM3839" s="0"/>
      <c r="ACN3839" s="0"/>
      <c r="ACO3839" s="0"/>
      <c r="ACP3839" s="0"/>
      <c r="ACQ3839" s="0"/>
      <c r="ACR3839" s="0"/>
      <c r="ACS3839" s="0"/>
      <c r="ACT3839" s="0"/>
      <c r="ACU3839" s="0"/>
      <c r="ACV3839" s="0"/>
      <c r="ACW3839" s="0"/>
      <c r="ACX3839" s="0"/>
      <c r="ACY3839" s="0"/>
      <c r="ACZ3839" s="0"/>
      <c r="ADA3839" s="0"/>
      <c r="ADB3839" s="0"/>
      <c r="ADC3839" s="0"/>
      <c r="ADD3839" s="0"/>
      <c r="ADE3839" s="0"/>
      <c r="ADF3839" s="0"/>
      <c r="ADG3839" s="0"/>
      <c r="ADH3839" s="0"/>
      <c r="ADI3839" s="0"/>
      <c r="ADJ3839" s="0"/>
      <c r="ADK3839" s="0"/>
      <c r="ADL3839" s="0"/>
      <c r="ADM3839" s="0"/>
      <c r="ADN3839" s="0"/>
      <c r="ADO3839" s="0"/>
      <c r="ADP3839" s="0"/>
      <c r="ADQ3839" s="0"/>
      <c r="ADR3839" s="0"/>
      <c r="ADS3839" s="0"/>
      <c r="ADT3839" s="0"/>
      <c r="ADU3839" s="0"/>
      <c r="ADV3839" s="0"/>
      <c r="ADW3839" s="0"/>
      <c r="ADX3839" s="0"/>
      <c r="ADY3839" s="0"/>
      <c r="ADZ3839" s="0"/>
      <c r="AEA3839" s="0"/>
      <c r="AEB3839" s="0"/>
      <c r="AEC3839" s="0"/>
      <c r="AED3839" s="0"/>
      <c r="AEE3839" s="0"/>
      <c r="AEF3839" s="0"/>
      <c r="AEG3839" s="0"/>
      <c r="AEH3839" s="0"/>
      <c r="AEI3839" s="0"/>
      <c r="AEJ3839" s="0"/>
      <c r="AEK3839" s="0"/>
      <c r="AEL3839" s="0"/>
      <c r="AEM3839" s="0"/>
      <c r="AEN3839" s="0"/>
      <c r="AEO3839" s="0"/>
      <c r="AEP3839" s="0"/>
      <c r="AEQ3839" s="0"/>
      <c r="AER3839" s="0"/>
      <c r="AES3839" s="0"/>
      <c r="AET3839" s="0"/>
      <c r="AEU3839" s="0"/>
      <c r="AEV3839" s="0"/>
      <c r="AEW3839" s="0"/>
      <c r="AEX3839" s="0"/>
      <c r="AEY3839" s="0"/>
      <c r="AEZ3839" s="0"/>
      <c r="AFA3839" s="0"/>
      <c r="AFB3839" s="0"/>
      <c r="AFC3839" s="0"/>
      <c r="AFD3839" s="0"/>
      <c r="AFE3839" s="0"/>
      <c r="AFF3839" s="0"/>
      <c r="AFG3839" s="0"/>
      <c r="AFH3839" s="0"/>
      <c r="AFI3839" s="0"/>
      <c r="AFJ3839" s="0"/>
      <c r="AFK3839" s="0"/>
      <c r="AFL3839" s="0"/>
      <c r="AFM3839" s="0"/>
      <c r="AFN3839" s="0"/>
      <c r="AFO3839" s="0"/>
      <c r="AFP3839" s="0"/>
      <c r="AFQ3839" s="0"/>
      <c r="AFR3839" s="0"/>
      <c r="AFS3839" s="0"/>
      <c r="AFT3839" s="0"/>
      <c r="AFU3839" s="0"/>
      <c r="AFV3839" s="0"/>
      <c r="AFW3839" s="0"/>
      <c r="AFX3839" s="0"/>
      <c r="AFY3839" s="0"/>
      <c r="AFZ3839" s="0"/>
      <c r="AGA3839" s="0"/>
      <c r="AGB3839" s="0"/>
      <c r="AGC3839" s="0"/>
      <c r="AGD3839" s="0"/>
      <c r="AGE3839" s="0"/>
      <c r="AGF3839" s="0"/>
      <c r="AGG3839" s="0"/>
      <c r="AGH3839" s="0"/>
      <c r="AGI3839" s="0"/>
      <c r="AGJ3839" s="0"/>
      <c r="AGK3839" s="0"/>
      <c r="AGL3839" s="0"/>
      <c r="AGM3839" s="0"/>
      <c r="AGN3839" s="0"/>
      <c r="AGO3839" s="0"/>
      <c r="AGP3839" s="0"/>
      <c r="AGQ3839" s="0"/>
      <c r="AGR3839" s="0"/>
      <c r="AGS3839" s="0"/>
      <c r="AGT3839" s="0"/>
      <c r="AGU3839" s="0"/>
      <c r="AGV3839" s="0"/>
      <c r="AGW3839" s="0"/>
      <c r="AGX3839" s="0"/>
      <c r="AGY3839" s="0"/>
      <c r="AGZ3839" s="0"/>
      <c r="AHA3839" s="0"/>
      <c r="AHB3839" s="0"/>
      <c r="AHC3839" s="0"/>
      <c r="AHD3839" s="0"/>
      <c r="AHE3839" s="0"/>
      <c r="AHF3839" s="0"/>
      <c r="AHG3839" s="0"/>
      <c r="AHH3839" s="0"/>
      <c r="AHI3839" s="0"/>
      <c r="AHJ3839" s="0"/>
      <c r="AHK3839" s="0"/>
      <c r="AHL3839" s="0"/>
      <c r="AHM3839" s="0"/>
      <c r="AHN3839" s="0"/>
      <c r="AHO3839" s="0"/>
      <c r="AHP3839" s="0"/>
      <c r="AHQ3839" s="0"/>
      <c r="AHR3839" s="0"/>
      <c r="AHS3839" s="0"/>
      <c r="AHT3839" s="0"/>
      <c r="AHU3839" s="0"/>
      <c r="AHV3839" s="0"/>
      <c r="AHW3839" s="0"/>
      <c r="AHX3839" s="0"/>
      <c r="AHY3839" s="0"/>
      <c r="AHZ3839" s="0"/>
      <c r="AIA3839" s="0"/>
      <c r="AIB3839" s="0"/>
      <c r="AIC3839" s="0"/>
      <c r="AID3839" s="0"/>
      <c r="AIE3839" s="0"/>
      <c r="AIF3839" s="0"/>
      <c r="AIG3839" s="0"/>
      <c r="AIH3839" s="0"/>
      <c r="AII3839" s="0"/>
      <c r="AIJ3839" s="0"/>
      <c r="AIK3839" s="0"/>
      <c r="AIL3839" s="0"/>
      <c r="AIM3839" s="0"/>
      <c r="AIN3839" s="0"/>
      <c r="AIO3839" s="0"/>
      <c r="AIP3839" s="0"/>
      <c r="AIQ3839" s="0"/>
      <c r="AIR3839" s="0"/>
      <c r="AIS3839" s="0"/>
      <c r="AIT3839" s="0"/>
      <c r="AIU3839" s="0"/>
      <c r="AIV3839" s="0"/>
      <c r="AIW3839" s="0"/>
      <c r="AIX3839" s="0"/>
      <c r="AIY3839" s="0"/>
      <c r="AIZ3839" s="0"/>
      <c r="AJA3839" s="0"/>
      <c r="AJB3839" s="0"/>
      <c r="AJC3839" s="0"/>
      <c r="AJD3839" s="0"/>
      <c r="AJE3839" s="0"/>
      <c r="AJF3839" s="0"/>
      <c r="AJG3839" s="0"/>
      <c r="AJH3839" s="0"/>
      <c r="AJI3839" s="0"/>
      <c r="AJJ3839" s="0"/>
      <c r="AJK3839" s="0"/>
      <c r="AJL3839" s="0"/>
      <c r="AJM3839" s="0"/>
      <c r="AJN3839" s="0"/>
      <c r="AJO3839" s="0"/>
      <c r="AJP3839" s="0"/>
      <c r="AJQ3839" s="0"/>
      <c r="AJR3839" s="0"/>
      <c r="AJS3839" s="0"/>
      <c r="AJT3839" s="0"/>
      <c r="AJU3839" s="0"/>
      <c r="AJV3839" s="0"/>
      <c r="AJW3839" s="0"/>
      <c r="AJX3839" s="0"/>
      <c r="AJY3839" s="0"/>
      <c r="AJZ3839" s="0"/>
      <c r="AKA3839" s="0"/>
      <c r="AKB3839" s="0"/>
      <c r="AKC3839" s="0"/>
      <c r="AKD3839" s="0"/>
      <c r="AKE3839" s="0"/>
      <c r="AKF3839" s="0"/>
      <c r="AKG3839" s="0"/>
      <c r="AKH3839" s="0"/>
      <c r="AKI3839" s="0"/>
      <c r="AKJ3839" s="0"/>
      <c r="AKK3839" s="0"/>
      <c r="AKL3839" s="0"/>
      <c r="AKM3839" s="0"/>
      <c r="AKN3839" s="0"/>
      <c r="AKO3839" s="0"/>
      <c r="AKP3839" s="0"/>
      <c r="AKQ3839" s="0"/>
      <c r="AKR3839" s="0"/>
      <c r="AKS3839" s="0"/>
      <c r="AKT3839" s="0"/>
      <c r="AKU3839" s="0"/>
      <c r="AKV3839" s="0"/>
      <c r="AKW3839" s="0"/>
      <c r="AKX3839" s="0"/>
      <c r="AKY3839" s="0"/>
      <c r="AKZ3839" s="0"/>
      <c r="ALA3839" s="0"/>
      <c r="ALB3839" s="0"/>
      <c r="ALC3839" s="0"/>
      <c r="ALD3839" s="0"/>
      <c r="ALE3839" s="0"/>
      <c r="ALF3839" s="0"/>
      <c r="ALG3839" s="0"/>
      <c r="ALH3839" s="0"/>
      <c r="ALI3839" s="0"/>
      <c r="ALJ3839" s="0"/>
      <c r="ALK3839" s="0"/>
      <c r="ALL3839" s="0"/>
      <c r="ALM3839" s="0"/>
      <c r="ALN3839" s="0"/>
      <c r="ALO3839" s="0"/>
      <c r="ALP3839" s="0"/>
      <c r="ALQ3839" s="0"/>
      <c r="ALR3839" s="0"/>
      <c r="ALS3839" s="0"/>
      <c r="ALT3839" s="0"/>
      <c r="ALU3839" s="0"/>
      <c r="ALV3839" s="0"/>
      <c r="ALW3839" s="0"/>
      <c r="ALX3839" s="0"/>
      <c r="ALY3839" s="0"/>
      <c r="ALZ3839" s="0"/>
      <c r="AMA3839" s="0"/>
      <c r="AMB3839" s="0"/>
      <c r="AMC3839" s="0"/>
      <c r="AMD3839" s="0"/>
      <c r="AME3839" s="0"/>
      <c r="AMF3839" s="0"/>
      <c r="AMG3839" s="0"/>
      <c r="AMH3839" s="0"/>
      <c r="AMI3839" s="0"/>
    </row>
    <row r="3840" customFormat="false" ht="12.75" hidden="false" customHeight="false" outlineLevel="0" collapsed="false">
      <c r="A3840" s="1" t="s">
        <v>4032</v>
      </c>
      <c r="C3840" s="99" t="s">
        <v>4033</v>
      </c>
      <c r="D3840" s="100" t="s">
        <v>16</v>
      </c>
      <c r="E3840" s="72" t="n">
        <v>2</v>
      </c>
      <c r="F3840" s="73" t="n">
        <v>2.49</v>
      </c>
      <c r="G3840" s="72" t="s">
        <v>4023</v>
      </c>
      <c r="I3840" s="3"/>
      <c r="BM3840" s="0"/>
      <c r="BN3840" s="0"/>
      <c r="BO3840" s="0"/>
      <c r="BP3840" s="0"/>
      <c r="BQ3840" s="0"/>
      <c r="BR3840" s="0"/>
      <c r="BS3840" s="0"/>
      <c r="BT3840" s="0"/>
      <c r="BU3840" s="0"/>
      <c r="BV3840" s="0"/>
      <c r="BW3840" s="0"/>
      <c r="BX3840" s="0"/>
      <c r="BY3840" s="0"/>
      <c r="BZ3840" s="0"/>
      <c r="CA3840" s="0"/>
      <c r="CB3840" s="0"/>
      <c r="CC3840" s="0"/>
      <c r="CD3840" s="0"/>
      <c r="CE3840" s="0"/>
      <c r="CF3840" s="0"/>
      <c r="CG3840" s="0"/>
      <c r="CH3840" s="0"/>
      <c r="CI3840" s="0"/>
      <c r="CJ3840" s="0"/>
      <c r="CK3840" s="0"/>
      <c r="CL3840" s="0"/>
      <c r="CM3840" s="0"/>
      <c r="CN3840" s="0"/>
      <c r="CO3840" s="0"/>
      <c r="CP3840" s="0"/>
      <c r="CQ3840" s="0"/>
      <c r="CR3840" s="0"/>
      <c r="CS3840" s="0"/>
      <c r="CT3840" s="0"/>
      <c r="CU3840" s="0"/>
      <c r="CV3840" s="0"/>
      <c r="CW3840" s="0"/>
      <c r="CX3840" s="0"/>
      <c r="CY3840" s="0"/>
      <c r="CZ3840" s="0"/>
      <c r="DA3840" s="0"/>
      <c r="DB3840" s="0"/>
      <c r="DC3840" s="0"/>
      <c r="DD3840" s="0"/>
      <c r="DE3840" s="0"/>
      <c r="DF3840" s="0"/>
      <c r="DG3840" s="0"/>
      <c r="DH3840" s="0"/>
      <c r="DI3840" s="0"/>
      <c r="DJ3840" s="0"/>
      <c r="DK3840" s="0"/>
      <c r="DL3840" s="0"/>
      <c r="DM3840" s="0"/>
      <c r="DN3840" s="0"/>
      <c r="DO3840" s="0"/>
      <c r="DP3840" s="0"/>
      <c r="DQ3840" s="0"/>
      <c r="DR3840" s="0"/>
      <c r="DS3840" s="0"/>
      <c r="DT3840" s="0"/>
      <c r="DU3840" s="0"/>
      <c r="DV3840" s="0"/>
      <c r="DW3840" s="0"/>
      <c r="DX3840" s="0"/>
      <c r="DY3840" s="0"/>
      <c r="DZ3840" s="0"/>
      <c r="EA3840" s="0"/>
      <c r="EB3840" s="0"/>
      <c r="EC3840" s="0"/>
      <c r="ED3840" s="0"/>
      <c r="EE3840" s="0"/>
      <c r="EF3840" s="0"/>
      <c r="EG3840" s="0"/>
      <c r="EH3840" s="0"/>
      <c r="EI3840" s="0"/>
      <c r="EJ3840" s="0"/>
      <c r="EK3840" s="0"/>
      <c r="EL3840" s="0"/>
      <c r="EM3840" s="0"/>
      <c r="EN3840" s="0"/>
      <c r="EO3840" s="0"/>
      <c r="EP3840" s="0"/>
      <c r="EQ3840" s="0"/>
      <c r="ER3840" s="0"/>
      <c r="ES3840" s="0"/>
      <c r="ET3840" s="0"/>
      <c r="EU3840" s="0"/>
      <c r="EV3840" s="0"/>
      <c r="EW3840" s="0"/>
      <c r="EX3840" s="0"/>
      <c r="EY3840" s="0"/>
      <c r="EZ3840" s="0"/>
      <c r="FA3840" s="0"/>
      <c r="FB3840" s="0"/>
      <c r="FC3840" s="0"/>
      <c r="FD3840" s="0"/>
      <c r="FE3840" s="0"/>
      <c r="FF3840" s="0"/>
      <c r="FG3840" s="0"/>
      <c r="FH3840" s="0"/>
      <c r="FI3840" s="0"/>
      <c r="FJ3840" s="0"/>
      <c r="FK3840" s="0"/>
      <c r="FL3840" s="0"/>
      <c r="FM3840" s="0"/>
      <c r="FN3840" s="0"/>
      <c r="FO3840" s="0"/>
      <c r="FP3840" s="0"/>
      <c r="FQ3840" s="0"/>
      <c r="FR3840" s="0"/>
      <c r="FS3840" s="0"/>
      <c r="FT3840" s="0"/>
      <c r="FU3840" s="0"/>
      <c r="FV3840" s="0"/>
      <c r="FW3840" s="0"/>
      <c r="FX3840" s="0"/>
      <c r="FY3840" s="0"/>
      <c r="FZ3840" s="0"/>
      <c r="GA3840" s="0"/>
      <c r="GB3840" s="0"/>
      <c r="GC3840" s="0"/>
      <c r="GD3840" s="0"/>
      <c r="GE3840" s="0"/>
      <c r="GF3840" s="0"/>
      <c r="GG3840" s="0"/>
      <c r="GH3840" s="0"/>
      <c r="GI3840" s="0"/>
      <c r="GJ3840" s="0"/>
      <c r="GK3840" s="0"/>
      <c r="GL3840" s="0"/>
      <c r="GM3840" s="0"/>
      <c r="GN3840" s="0"/>
      <c r="GO3840" s="0"/>
      <c r="GP3840" s="0"/>
      <c r="GQ3840" s="0"/>
      <c r="GR3840" s="0"/>
      <c r="GS3840" s="0"/>
      <c r="GT3840" s="0"/>
      <c r="GU3840" s="0"/>
      <c r="GV3840" s="0"/>
      <c r="GW3840" s="0"/>
      <c r="GX3840" s="0"/>
      <c r="GY3840" s="0"/>
      <c r="GZ3840" s="0"/>
      <c r="HA3840" s="0"/>
      <c r="HB3840" s="0"/>
      <c r="HC3840" s="0"/>
      <c r="HD3840" s="0"/>
      <c r="HE3840" s="0"/>
      <c r="HF3840" s="0"/>
      <c r="HG3840" s="0"/>
      <c r="HH3840" s="0"/>
      <c r="HI3840" s="0"/>
      <c r="HJ3840" s="0"/>
      <c r="HK3840" s="0"/>
      <c r="HL3840" s="0"/>
      <c r="HM3840" s="0"/>
      <c r="HN3840" s="0"/>
      <c r="HO3840" s="0"/>
      <c r="HP3840" s="0"/>
      <c r="HQ3840" s="0"/>
      <c r="HR3840" s="0"/>
      <c r="HS3840" s="0"/>
      <c r="HT3840" s="0"/>
      <c r="HU3840" s="0"/>
      <c r="HV3840" s="0"/>
      <c r="HW3840" s="0"/>
      <c r="HX3840" s="0"/>
      <c r="HY3840" s="0"/>
      <c r="HZ3840" s="0"/>
      <c r="IA3840" s="0"/>
      <c r="IB3840" s="0"/>
      <c r="IC3840" s="0"/>
      <c r="ID3840" s="0"/>
      <c r="IE3840" s="0"/>
      <c r="IF3840" s="0"/>
      <c r="IG3840" s="0"/>
      <c r="IH3840" s="0"/>
      <c r="II3840" s="0"/>
      <c r="IJ3840" s="0"/>
      <c r="IK3840" s="0"/>
      <c r="IL3840" s="0"/>
      <c r="IM3840" s="0"/>
      <c r="IN3840" s="0"/>
      <c r="IO3840" s="0"/>
      <c r="IP3840" s="0"/>
      <c r="IQ3840" s="0"/>
      <c r="IR3840" s="0"/>
      <c r="IS3840" s="0"/>
      <c r="IT3840" s="0"/>
      <c r="IU3840" s="0"/>
      <c r="IV3840" s="0"/>
      <c r="IW3840" s="0"/>
      <c r="IX3840" s="0"/>
      <c r="IY3840" s="0"/>
      <c r="IZ3840" s="0"/>
      <c r="JA3840" s="0"/>
      <c r="JB3840" s="0"/>
      <c r="JC3840" s="0"/>
      <c r="JD3840" s="0"/>
      <c r="JE3840" s="0"/>
      <c r="JF3840" s="0"/>
      <c r="JG3840" s="0"/>
      <c r="JH3840" s="0"/>
      <c r="JI3840" s="0"/>
      <c r="JJ3840" s="0"/>
      <c r="JK3840" s="0"/>
      <c r="JL3840" s="0"/>
      <c r="JM3840" s="0"/>
      <c r="JN3840" s="0"/>
      <c r="JO3840" s="0"/>
      <c r="JP3840" s="0"/>
      <c r="JQ3840" s="0"/>
      <c r="JR3840" s="0"/>
      <c r="JS3840" s="0"/>
      <c r="JT3840" s="0"/>
      <c r="JU3840" s="0"/>
      <c r="JV3840" s="0"/>
      <c r="JW3840" s="0"/>
      <c r="JX3840" s="0"/>
      <c r="JY3840" s="0"/>
      <c r="JZ3840" s="0"/>
      <c r="KA3840" s="0"/>
      <c r="KB3840" s="0"/>
      <c r="KC3840" s="0"/>
      <c r="KD3840" s="0"/>
      <c r="KE3840" s="0"/>
      <c r="KF3840" s="0"/>
      <c r="KG3840" s="0"/>
      <c r="KH3840" s="0"/>
      <c r="KI3840" s="0"/>
      <c r="KJ3840" s="0"/>
      <c r="KK3840" s="0"/>
      <c r="KL3840" s="0"/>
      <c r="KM3840" s="0"/>
      <c r="KN3840" s="0"/>
      <c r="KO3840" s="0"/>
      <c r="KP3840" s="0"/>
      <c r="KQ3840" s="0"/>
      <c r="KR3840" s="0"/>
      <c r="KS3840" s="0"/>
      <c r="KT3840" s="0"/>
      <c r="KU3840" s="0"/>
      <c r="KV3840" s="0"/>
      <c r="KW3840" s="0"/>
      <c r="KX3840" s="0"/>
      <c r="KY3840" s="0"/>
      <c r="KZ3840" s="0"/>
      <c r="LA3840" s="0"/>
      <c r="LB3840" s="0"/>
      <c r="LC3840" s="0"/>
      <c r="LD3840" s="0"/>
      <c r="LE3840" s="0"/>
      <c r="LF3840" s="0"/>
      <c r="LG3840" s="0"/>
      <c r="LH3840" s="0"/>
      <c r="LI3840" s="0"/>
      <c r="LJ3840" s="0"/>
      <c r="LK3840" s="0"/>
      <c r="LL3840" s="0"/>
      <c r="LM3840" s="0"/>
      <c r="LN3840" s="0"/>
      <c r="LO3840" s="0"/>
      <c r="LP3840" s="0"/>
      <c r="LQ3840" s="0"/>
      <c r="LR3840" s="0"/>
      <c r="LS3840" s="0"/>
      <c r="LT3840" s="0"/>
      <c r="LU3840" s="0"/>
      <c r="LV3840" s="0"/>
      <c r="LW3840" s="0"/>
      <c r="LX3840" s="0"/>
      <c r="LY3840" s="0"/>
      <c r="LZ3840" s="0"/>
      <c r="MA3840" s="0"/>
      <c r="MB3840" s="0"/>
      <c r="MC3840" s="0"/>
      <c r="MD3840" s="0"/>
      <c r="ME3840" s="0"/>
      <c r="MF3840" s="0"/>
      <c r="MG3840" s="0"/>
      <c r="MH3840" s="0"/>
      <c r="MI3840" s="0"/>
      <c r="MJ3840" s="0"/>
      <c r="MK3840" s="0"/>
      <c r="ML3840" s="0"/>
      <c r="MM3840" s="0"/>
      <c r="MN3840" s="0"/>
      <c r="MO3840" s="0"/>
      <c r="MP3840" s="0"/>
      <c r="MQ3840" s="0"/>
      <c r="MR3840" s="0"/>
      <c r="MS3840" s="0"/>
      <c r="MT3840" s="0"/>
      <c r="MU3840" s="0"/>
      <c r="MV3840" s="0"/>
      <c r="MW3840" s="0"/>
      <c r="MX3840" s="0"/>
      <c r="MY3840" s="0"/>
      <c r="MZ3840" s="0"/>
      <c r="NA3840" s="0"/>
      <c r="NB3840" s="0"/>
      <c r="NC3840" s="0"/>
      <c r="ND3840" s="0"/>
      <c r="NE3840" s="0"/>
      <c r="NF3840" s="0"/>
      <c r="NG3840" s="0"/>
      <c r="NH3840" s="0"/>
      <c r="NI3840" s="0"/>
      <c r="NJ3840" s="0"/>
      <c r="NK3840" s="0"/>
      <c r="NL3840" s="0"/>
      <c r="NM3840" s="0"/>
      <c r="NN3840" s="0"/>
      <c r="NO3840" s="0"/>
      <c r="NP3840" s="0"/>
      <c r="NQ3840" s="0"/>
      <c r="NR3840" s="0"/>
      <c r="NS3840" s="0"/>
      <c r="NT3840" s="0"/>
      <c r="NU3840" s="0"/>
      <c r="NV3840" s="0"/>
      <c r="NW3840" s="0"/>
      <c r="NX3840" s="0"/>
      <c r="NY3840" s="0"/>
      <c r="NZ3840" s="0"/>
      <c r="OA3840" s="0"/>
      <c r="OB3840" s="0"/>
      <c r="OC3840" s="0"/>
      <c r="OD3840" s="0"/>
      <c r="OE3840" s="0"/>
      <c r="OF3840" s="0"/>
      <c r="OG3840" s="0"/>
      <c r="OH3840" s="0"/>
      <c r="OI3840" s="0"/>
      <c r="OJ3840" s="0"/>
      <c r="OK3840" s="0"/>
      <c r="OL3840" s="0"/>
      <c r="OM3840" s="0"/>
      <c r="ON3840" s="0"/>
      <c r="OO3840" s="0"/>
      <c r="OP3840" s="0"/>
      <c r="OQ3840" s="0"/>
      <c r="OR3840" s="0"/>
      <c r="OS3840" s="0"/>
      <c r="OT3840" s="0"/>
      <c r="OU3840" s="0"/>
      <c r="OV3840" s="0"/>
      <c r="OW3840" s="0"/>
      <c r="OX3840" s="0"/>
      <c r="OY3840" s="0"/>
      <c r="OZ3840" s="0"/>
      <c r="PA3840" s="0"/>
      <c r="PB3840" s="0"/>
      <c r="PC3840" s="0"/>
      <c r="PD3840" s="0"/>
      <c r="PE3840" s="0"/>
      <c r="PF3840" s="0"/>
      <c r="PG3840" s="0"/>
      <c r="PH3840" s="0"/>
      <c r="PI3840" s="0"/>
      <c r="PJ3840" s="0"/>
      <c r="PK3840" s="0"/>
      <c r="PL3840" s="0"/>
      <c r="PM3840" s="0"/>
      <c r="PN3840" s="0"/>
      <c r="PO3840" s="0"/>
      <c r="PP3840" s="0"/>
      <c r="PQ3840" s="0"/>
      <c r="PR3840" s="0"/>
      <c r="PS3840" s="0"/>
      <c r="PT3840" s="0"/>
      <c r="PU3840" s="0"/>
      <c r="PV3840" s="0"/>
      <c r="PW3840" s="0"/>
      <c r="PX3840" s="0"/>
      <c r="PY3840" s="0"/>
      <c r="PZ3840" s="0"/>
      <c r="QA3840" s="0"/>
      <c r="QB3840" s="0"/>
      <c r="QC3840" s="0"/>
      <c r="QD3840" s="0"/>
      <c r="QE3840" s="0"/>
      <c r="QF3840" s="0"/>
      <c r="QG3840" s="0"/>
      <c r="QH3840" s="0"/>
      <c r="QI3840" s="0"/>
      <c r="QJ3840" s="0"/>
      <c r="QK3840" s="0"/>
      <c r="QL3840" s="0"/>
      <c r="QM3840" s="0"/>
      <c r="QN3840" s="0"/>
      <c r="QO3840" s="0"/>
      <c r="QP3840" s="0"/>
      <c r="QQ3840" s="0"/>
      <c r="QR3840" s="0"/>
      <c r="QS3840" s="0"/>
      <c r="QT3840" s="0"/>
      <c r="QU3840" s="0"/>
      <c r="QV3840" s="0"/>
      <c r="QW3840" s="0"/>
      <c r="QX3840" s="0"/>
      <c r="QY3840" s="0"/>
      <c r="QZ3840" s="0"/>
      <c r="RA3840" s="0"/>
      <c r="RB3840" s="0"/>
      <c r="RC3840" s="0"/>
      <c r="RD3840" s="0"/>
      <c r="RE3840" s="0"/>
      <c r="RF3840" s="0"/>
      <c r="RG3840" s="0"/>
      <c r="RH3840" s="0"/>
      <c r="RI3840" s="0"/>
      <c r="RJ3840" s="0"/>
      <c r="RK3840" s="0"/>
      <c r="RL3840" s="0"/>
      <c r="RM3840" s="0"/>
      <c r="RN3840" s="0"/>
      <c r="RO3840" s="0"/>
      <c r="RP3840" s="0"/>
      <c r="RQ3840" s="0"/>
      <c r="RR3840" s="0"/>
      <c r="RS3840" s="0"/>
      <c r="RT3840" s="0"/>
      <c r="RU3840" s="0"/>
      <c r="RV3840" s="0"/>
      <c r="RW3840" s="0"/>
      <c r="RX3840" s="0"/>
      <c r="RY3840" s="0"/>
      <c r="RZ3840" s="0"/>
      <c r="SA3840" s="0"/>
      <c r="SB3840" s="0"/>
      <c r="SC3840" s="0"/>
      <c r="SD3840" s="0"/>
      <c r="SE3840" s="0"/>
      <c r="SF3840" s="0"/>
      <c r="SG3840" s="0"/>
      <c r="SH3840" s="0"/>
      <c r="SI3840" s="0"/>
      <c r="SJ3840" s="0"/>
      <c r="SK3840" s="0"/>
      <c r="SL3840" s="0"/>
      <c r="SM3840" s="0"/>
      <c r="SN3840" s="0"/>
      <c r="SO3840" s="0"/>
      <c r="SP3840" s="0"/>
      <c r="SQ3840" s="0"/>
      <c r="SR3840" s="0"/>
      <c r="SS3840" s="0"/>
      <c r="ST3840" s="0"/>
      <c r="SU3840" s="0"/>
      <c r="SV3840" s="0"/>
      <c r="SW3840" s="0"/>
      <c r="SX3840" s="0"/>
      <c r="SY3840" s="0"/>
      <c r="SZ3840" s="0"/>
      <c r="TA3840" s="0"/>
      <c r="TB3840" s="0"/>
      <c r="TC3840" s="0"/>
      <c r="TD3840" s="0"/>
      <c r="TE3840" s="0"/>
      <c r="TF3840" s="0"/>
      <c r="TG3840" s="0"/>
      <c r="TH3840" s="0"/>
      <c r="TI3840" s="0"/>
      <c r="TJ3840" s="0"/>
      <c r="TK3840" s="0"/>
      <c r="TL3840" s="0"/>
      <c r="TM3840" s="0"/>
      <c r="TN3840" s="0"/>
      <c r="TO3840" s="0"/>
      <c r="TP3840" s="0"/>
      <c r="TQ3840" s="0"/>
      <c r="TR3840" s="0"/>
      <c r="TS3840" s="0"/>
      <c r="TT3840" s="0"/>
      <c r="TU3840" s="0"/>
      <c r="TV3840" s="0"/>
      <c r="TW3840" s="0"/>
      <c r="TX3840" s="0"/>
      <c r="TY3840" s="0"/>
      <c r="TZ3840" s="0"/>
      <c r="UA3840" s="0"/>
      <c r="UB3840" s="0"/>
      <c r="UC3840" s="0"/>
      <c r="UD3840" s="0"/>
      <c r="UE3840" s="0"/>
      <c r="UF3840" s="0"/>
      <c r="UG3840" s="0"/>
      <c r="UH3840" s="0"/>
      <c r="UI3840" s="0"/>
      <c r="UJ3840" s="0"/>
      <c r="UK3840" s="0"/>
      <c r="UL3840" s="0"/>
      <c r="UM3840" s="0"/>
      <c r="UN3840" s="0"/>
      <c r="UO3840" s="0"/>
      <c r="UP3840" s="0"/>
      <c r="UQ3840" s="0"/>
      <c r="UR3840" s="0"/>
      <c r="US3840" s="0"/>
      <c r="UT3840" s="0"/>
      <c r="UU3840" s="0"/>
      <c r="UV3840" s="0"/>
      <c r="UW3840" s="0"/>
      <c r="UX3840" s="0"/>
      <c r="UY3840" s="0"/>
      <c r="UZ3840" s="0"/>
      <c r="VA3840" s="0"/>
      <c r="VB3840" s="0"/>
      <c r="VC3840" s="0"/>
      <c r="VD3840" s="0"/>
      <c r="VE3840" s="0"/>
      <c r="VF3840" s="0"/>
      <c r="VG3840" s="0"/>
      <c r="VH3840" s="0"/>
      <c r="VI3840" s="0"/>
      <c r="VJ3840" s="0"/>
      <c r="VK3840" s="0"/>
      <c r="VL3840" s="0"/>
      <c r="VM3840" s="0"/>
      <c r="VN3840" s="0"/>
      <c r="VO3840" s="0"/>
      <c r="VP3840" s="0"/>
      <c r="VQ3840" s="0"/>
      <c r="VR3840" s="0"/>
      <c r="VS3840" s="0"/>
      <c r="VT3840" s="0"/>
      <c r="VU3840" s="0"/>
      <c r="VV3840" s="0"/>
      <c r="VW3840" s="0"/>
      <c r="VX3840" s="0"/>
      <c r="VY3840" s="0"/>
      <c r="VZ3840" s="0"/>
      <c r="WA3840" s="0"/>
      <c r="WB3840" s="0"/>
      <c r="WC3840" s="0"/>
      <c r="WD3840" s="0"/>
      <c r="WE3840" s="0"/>
      <c r="WF3840" s="0"/>
      <c r="WG3840" s="0"/>
      <c r="WH3840" s="0"/>
      <c r="WI3840" s="0"/>
      <c r="WJ3840" s="0"/>
      <c r="WK3840" s="0"/>
      <c r="WL3840" s="0"/>
      <c r="WM3840" s="0"/>
      <c r="WN3840" s="0"/>
      <c r="WO3840" s="0"/>
      <c r="WP3840" s="0"/>
      <c r="WQ3840" s="0"/>
      <c r="WR3840" s="0"/>
      <c r="WS3840" s="0"/>
      <c r="WT3840" s="0"/>
      <c r="WU3840" s="0"/>
      <c r="WV3840" s="0"/>
      <c r="WW3840" s="0"/>
      <c r="WX3840" s="0"/>
      <c r="WY3840" s="0"/>
      <c r="WZ3840" s="0"/>
      <c r="XA3840" s="0"/>
      <c r="XB3840" s="0"/>
      <c r="XC3840" s="0"/>
      <c r="XD3840" s="0"/>
      <c r="XE3840" s="0"/>
      <c r="XF3840" s="0"/>
      <c r="XG3840" s="0"/>
      <c r="XH3840" s="0"/>
      <c r="XI3840" s="0"/>
      <c r="XJ3840" s="0"/>
      <c r="XK3840" s="0"/>
      <c r="XL3840" s="0"/>
      <c r="XM3840" s="0"/>
      <c r="XN3840" s="0"/>
      <c r="XO3840" s="0"/>
      <c r="XP3840" s="0"/>
      <c r="XQ3840" s="0"/>
      <c r="XR3840" s="0"/>
      <c r="XS3840" s="0"/>
      <c r="XT3840" s="0"/>
      <c r="XU3840" s="0"/>
      <c r="XV3840" s="0"/>
      <c r="XW3840" s="0"/>
      <c r="XX3840" s="0"/>
      <c r="XY3840" s="0"/>
      <c r="XZ3840" s="0"/>
      <c r="YA3840" s="0"/>
      <c r="YB3840" s="0"/>
      <c r="YC3840" s="0"/>
      <c r="YD3840" s="0"/>
      <c r="YE3840" s="0"/>
      <c r="YF3840" s="0"/>
      <c r="YG3840" s="0"/>
      <c r="YH3840" s="0"/>
      <c r="YI3840" s="0"/>
      <c r="YJ3840" s="0"/>
      <c r="YK3840" s="0"/>
      <c r="YL3840" s="0"/>
      <c r="YM3840" s="0"/>
      <c r="YN3840" s="0"/>
      <c r="YO3840" s="0"/>
      <c r="YP3840" s="0"/>
      <c r="YQ3840" s="0"/>
      <c r="YR3840" s="0"/>
      <c r="YS3840" s="0"/>
      <c r="YT3840" s="0"/>
      <c r="YU3840" s="0"/>
      <c r="YV3840" s="0"/>
      <c r="YW3840" s="0"/>
      <c r="YX3840" s="0"/>
      <c r="YY3840" s="0"/>
      <c r="YZ3840" s="0"/>
      <c r="ZA3840" s="0"/>
      <c r="ZB3840" s="0"/>
      <c r="ZC3840" s="0"/>
      <c r="ZD3840" s="0"/>
      <c r="ZE3840" s="0"/>
      <c r="ZF3840" s="0"/>
      <c r="ZG3840" s="0"/>
      <c r="ZH3840" s="0"/>
      <c r="ZI3840" s="0"/>
      <c r="ZJ3840" s="0"/>
      <c r="ZK3840" s="0"/>
      <c r="ZL3840" s="0"/>
      <c r="ZM3840" s="0"/>
      <c r="ZN3840" s="0"/>
      <c r="ZO3840" s="0"/>
      <c r="ZP3840" s="0"/>
      <c r="ZQ3840" s="0"/>
      <c r="ZR3840" s="0"/>
      <c r="ZS3840" s="0"/>
      <c r="ZT3840" s="0"/>
      <c r="ZU3840" s="0"/>
      <c r="ZV3840" s="0"/>
      <c r="ZW3840" s="0"/>
      <c r="ZX3840" s="0"/>
      <c r="ZY3840" s="0"/>
      <c r="ZZ3840" s="0"/>
      <c r="AAA3840" s="0"/>
      <c r="AAB3840" s="0"/>
      <c r="AAC3840" s="0"/>
      <c r="AAD3840" s="0"/>
      <c r="AAE3840" s="0"/>
      <c r="AAF3840" s="0"/>
      <c r="AAG3840" s="0"/>
      <c r="AAH3840" s="0"/>
      <c r="AAI3840" s="0"/>
      <c r="AAJ3840" s="0"/>
      <c r="AAK3840" s="0"/>
      <c r="AAL3840" s="0"/>
      <c r="AAM3840" s="0"/>
      <c r="AAN3840" s="0"/>
      <c r="AAO3840" s="0"/>
      <c r="AAP3840" s="0"/>
      <c r="AAQ3840" s="0"/>
      <c r="AAR3840" s="0"/>
      <c r="AAS3840" s="0"/>
      <c r="AAT3840" s="0"/>
      <c r="AAU3840" s="0"/>
      <c r="AAV3840" s="0"/>
      <c r="AAW3840" s="0"/>
      <c r="AAX3840" s="0"/>
      <c r="AAY3840" s="0"/>
      <c r="AAZ3840" s="0"/>
      <c r="ABA3840" s="0"/>
      <c r="ABB3840" s="0"/>
      <c r="ABC3840" s="0"/>
      <c r="ABD3840" s="0"/>
      <c r="ABE3840" s="0"/>
      <c r="ABF3840" s="0"/>
      <c r="ABG3840" s="0"/>
      <c r="ABH3840" s="0"/>
      <c r="ABI3840" s="0"/>
      <c r="ABJ3840" s="0"/>
      <c r="ABK3840" s="0"/>
      <c r="ABL3840" s="0"/>
      <c r="ABM3840" s="0"/>
      <c r="ABN3840" s="0"/>
      <c r="ABO3840" s="0"/>
      <c r="ABP3840" s="0"/>
      <c r="ABQ3840" s="0"/>
      <c r="ABR3840" s="0"/>
      <c r="ABS3840" s="0"/>
      <c r="ABT3840" s="0"/>
      <c r="ABU3840" s="0"/>
      <c r="ABV3840" s="0"/>
      <c r="ABW3840" s="0"/>
      <c r="ABX3840" s="0"/>
      <c r="ABY3840" s="0"/>
      <c r="ABZ3840" s="0"/>
      <c r="ACA3840" s="0"/>
      <c r="ACB3840" s="0"/>
      <c r="ACC3840" s="0"/>
      <c r="ACD3840" s="0"/>
      <c r="ACE3840" s="0"/>
      <c r="ACF3840" s="0"/>
      <c r="ACG3840" s="0"/>
      <c r="ACH3840" s="0"/>
      <c r="ACI3840" s="0"/>
      <c r="ACJ3840" s="0"/>
      <c r="ACK3840" s="0"/>
      <c r="ACL3840" s="0"/>
      <c r="ACM3840" s="0"/>
      <c r="ACN3840" s="0"/>
      <c r="ACO3840" s="0"/>
      <c r="ACP3840" s="0"/>
      <c r="ACQ3840" s="0"/>
      <c r="ACR3840" s="0"/>
      <c r="ACS3840" s="0"/>
      <c r="ACT3840" s="0"/>
      <c r="ACU3840" s="0"/>
      <c r="ACV3840" s="0"/>
      <c r="ACW3840" s="0"/>
      <c r="ACX3840" s="0"/>
      <c r="ACY3840" s="0"/>
      <c r="ACZ3840" s="0"/>
      <c r="ADA3840" s="0"/>
      <c r="ADB3840" s="0"/>
      <c r="ADC3840" s="0"/>
      <c r="ADD3840" s="0"/>
      <c r="ADE3840" s="0"/>
      <c r="ADF3840" s="0"/>
      <c r="ADG3840" s="0"/>
      <c r="ADH3840" s="0"/>
      <c r="ADI3840" s="0"/>
      <c r="ADJ3840" s="0"/>
      <c r="ADK3840" s="0"/>
      <c r="ADL3840" s="0"/>
      <c r="ADM3840" s="0"/>
      <c r="ADN3840" s="0"/>
      <c r="ADO3840" s="0"/>
      <c r="ADP3840" s="0"/>
      <c r="ADQ3840" s="0"/>
      <c r="ADR3840" s="0"/>
      <c r="ADS3840" s="0"/>
      <c r="ADT3840" s="0"/>
      <c r="ADU3840" s="0"/>
      <c r="ADV3840" s="0"/>
      <c r="ADW3840" s="0"/>
      <c r="ADX3840" s="0"/>
      <c r="ADY3840" s="0"/>
      <c r="ADZ3840" s="0"/>
      <c r="AEA3840" s="0"/>
      <c r="AEB3840" s="0"/>
      <c r="AEC3840" s="0"/>
      <c r="AED3840" s="0"/>
      <c r="AEE3840" s="0"/>
      <c r="AEF3840" s="0"/>
      <c r="AEG3840" s="0"/>
      <c r="AEH3840" s="0"/>
      <c r="AEI3840" s="0"/>
      <c r="AEJ3840" s="0"/>
      <c r="AEK3840" s="0"/>
      <c r="AEL3840" s="0"/>
      <c r="AEM3840" s="0"/>
      <c r="AEN3840" s="0"/>
      <c r="AEO3840" s="0"/>
      <c r="AEP3840" s="0"/>
      <c r="AEQ3840" s="0"/>
      <c r="AER3840" s="0"/>
      <c r="AES3840" s="0"/>
      <c r="AET3840" s="0"/>
      <c r="AEU3840" s="0"/>
      <c r="AEV3840" s="0"/>
      <c r="AEW3840" s="0"/>
      <c r="AEX3840" s="0"/>
      <c r="AEY3840" s="0"/>
      <c r="AEZ3840" s="0"/>
      <c r="AFA3840" s="0"/>
      <c r="AFB3840" s="0"/>
      <c r="AFC3840" s="0"/>
      <c r="AFD3840" s="0"/>
      <c r="AFE3840" s="0"/>
      <c r="AFF3840" s="0"/>
      <c r="AFG3840" s="0"/>
      <c r="AFH3840" s="0"/>
      <c r="AFI3840" s="0"/>
      <c r="AFJ3840" s="0"/>
      <c r="AFK3840" s="0"/>
      <c r="AFL3840" s="0"/>
      <c r="AFM3840" s="0"/>
      <c r="AFN3840" s="0"/>
      <c r="AFO3840" s="0"/>
      <c r="AFP3840" s="0"/>
      <c r="AFQ3840" s="0"/>
      <c r="AFR3840" s="0"/>
      <c r="AFS3840" s="0"/>
      <c r="AFT3840" s="0"/>
      <c r="AFU3840" s="0"/>
      <c r="AFV3840" s="0"/>
      <c r="AFW3840" s="0"/>
      <c r="AFX3840" s="0"/>
      <c r="AFY3840" s="0"/>
      <c r="AFZ3840" s="0"/>
      <c r="AGA3840" s="0"/>
      <c r="AGB3840" s="0"/>
      <c r="AGC3840" s="0"/>
      <c r="AGD3840" s="0"/>
      <c r="AGE3840" s="0"/>
      <c r="AGF3840" s="0"/>
      <c r="AGG3840" s="0"/>
      <c r="AGH3840" s="0"/>
      <c r="AGI3840" s="0"/>
      <c r="AGJ3840" s="0"/>
      <c r="AGK3840" s="0"/>
      <c r="AGL3840" s="0"/>
      <c r="AGM3840" s="0"/>
      <c r="AGN3840" s="0"/>
      <c r="AGO3840" s="0"/>
      <c r="AGP3840" s="0"/>
      <c r="AGQ3840" s="0"/>
      <c r="AGR3840" s="0"/>
      <c r="AGS3840" s="0"/>
      <c r="AGT3840" s="0"/>
      <c r="AGU3840" s="0"/>
      <c r="AGV3840" s="0"/>
      <c r="AGW3840" s="0"/>
      <c r="AGX3840" s="0"/>
      <c r="AGY3840" s="0"/>
      <c r="AGZ3840" s="0"/>
      <c r="AHA3840" s="0"/>
      <c r="AHB3840" s="0"/>
      <c r="AHC3840" s="0"/>
      <c r="AHD3840" s="0"/>
      <c r="AHE3840" s="0"/>
      <c r="AHF3840" s="0"/>
      <c r="AHG3840" s="0"/>
      <c r="AHH3840" s="0"/>
      <c r="AHI3840" s="0"/>
      <c r="AHJ3840" s="0"/>
      <c r="AHK3840" s="0"/>
      <c r="AHL3840" s="0"/>
      <c r="AHM3840" s="0"/>
      <c r="AHN3840" s="0"/>
      <c r="AHO3840" s="0"/>
      <c r="AHP3840" s="0"/>
      <c r="AHQ3840" s="0"/>
      <c r="AHR3840" s="0"/>
      <c r="AHS3840" s="0"/>
      <c r="AHT3840" s="0"/>
      <c r="AHU3840" s="0"/>
      <c r="AHV3840" s="0"/>
      <c r="AHW3840" s="0"/>
      <c r="AHX3840" s="0"/>
      <c r="AHY3840" s="0"/>
      <c r="AHZ3840" s="0"/>
      <c r="AIA3840" s="0"/>
      <c r="AIB3840" s="0"/>
      <c r="AIC3840" s="0"/>
      <c r="AID3840" s="0"/>
      <c r="AIE3840" s="0"/>
      <c r="AIF3840" s="0"/>
      <c r="AIG3840" s="0"/>
      <c r="AIH3840" s="0"/>
      <c r="AII3840" s="0"/>
      <c r="AIJ3840" s="0"/>
      <c r="AIK3840" s="0"/>
      <c r="AIL3840" s="0"/>
      <c r="AIM3840" s="0"/>
      <c r="AIN3840" s="0"/>
      <c r="AIO3840" s="0"/>
      <c r="AIP3840" s="0"/>
      <c r="AIQ3840" s="0"/>
      <c r="AIR3840" s="0"/>
      <c r="AIS3840" s="0"/>
      <c r="AIT3840" s="0"/>
      <c r="AIU3840" s="0"/>
      <c r="AIV3840" s="0"/>
      <c r="AIW3840" s="0"/>
      <c r="AIX3840" s="0"/>
      <c r="AIY3840" s="0"/>
      <c r="AIZ3840" s="0"/>
      <c r="AJA3840" s="0"/>
      <c r="AJB3840" s="0"/>
      <c r="AJC3840" s="0"/>
      <c r="AJD3840" s="0"/>
      <c r="AJE3840" s="0"/>
      <c r="AJF3840" s="0"/>
      <c r="AJG3840" s="0"/>
      <c r="AJH3840" s="0"/>
      <c r="AJI3840" s="0"/>
      <c r="AJJ3840" s="0"/>
      <c r="AJK3840" s="0"/>
      <c r="AJL3840" s="0"/>
      <c r="AJM3840" s="0"/>
      <c r="AJN3840" s="0"/>
      <c r="AJO3840" s="0"/>
      <c r="AJP3840" s="0"/>
      <c r="AJQ3840" s="0"/>
      <c r="AJR3840" s="0"/>
      <c r="AJS3840" s="0"/>
      <c r="AJT3840" s="0"/>
      <c r="AJU3840" s="0"/>
      <c r="AJV3840" s="0"/>
      <c r="AJW3840" s="0"/>
      <c r="AJX3840" s="0"/>
      <c r="AJY3840" s="0"/>
      <c r="AJZ3840" s="0"/>
      <c r="AKA3840" s="0"/>
      <c r="AKB3840" s="0"/>
      <c r="AKC3840" s="0"/>
      <c r="AKD3840" s="0"/>
      <c r="AKE3840" s="0"/>
      <c r="AKF3840" s="0"/>
      <c r="AKG3840" s="0"/>
      <c r="AKH3840" s="0"/>
      <c r="AKI3840" s="0"/>
      <c r="AKJ3840" s="0"/>
      <c r="AKK3840" s="0"/>
      <c r="AKL3840" s="0"/>
      <c r="AKM3840" s="0"/>
      <c r="AKN3840" s="0"/>
      <c r="AKO3840" s="0"/>
      <c r="AKP3840" s="0"/>
      <c r="AKQ3840" s="0"/>
      <c r="AKR3840" s="0"/>
      <c r="AKS3840" s="0"/>
      <c r="AKT3840" s="0"/>
      <c r="AKU3840" s="0"/>
      <c r="AKV3840" s="0"/>
      <c r="AKW3840" s="0"/>
      <c r="AKX3840" s="0"/>
      <c r="AKY3840" s="0"/>
      <c r="AKZ3840" s="0"/>
      <c r="ALA3840" s="0"/>
      <c r="ALB3840" s="0"/>
      <c r="ALC3840" s="0"/>
      <c r="ALD3840" s="0"/>
      <c r="ALE3840" s="0"/>
      <c r="ALF3840" s="0"/>
      <c r="ALG3840" s="0"/>
      <c r="ALH3840" s="0"/>
      <c r="ALI3840" s="0"/>
      <c r="ALJ3840" s="0"/>
      <c r="ALK3840" s="0"/>
      <c r="ALL3840" s="0"/>
      <c r="ALM3840" s="0"/>
      <c r="ALN3840" s="0"/>
      <c r="ALO3840" s="0"/>
      <c r="ALP3840" s="0"/>
      <c r="ALQ3840" s="0"/>
      <c r="ALR3840" s="0"/>
      <c r="ALS3840" s="0"/>
      <c r="ALT3840" s="0"/>
      <c r="ALU3840" s="0"/>
      <c r="ALV3840" s="0"/>
      <c r="ALW3840" s="0"/>
      <c r="ALX3840" s="0"/>
      <c r="ALY3840" s="0"/>
      <c r="ALZ3840" s="0"/>
      <c r="AMA3840" s="0"/>
      <c r="AMB3840" s="0"/>
      <c r="AMC3840" s="0"/>
      <c r="AMD3840" s="0"/>
      <c r="AME3840" s="0"/>
      <c r="AMF3840" s="0"/>
      <c r="AMG3840" s="0"/>
      <c r="AMH3840" s="0"/>
      <c r="AMI3840" s="0"/>
    </row>
    <row r="3841" customFormat="false" ht="12.75" hidden="false" customHeight="false" outlineLevel="0" collapsed="false">
      <c r="A3841" s="1" t="s">
        <v>4032</v>
      </c>
      <c r="C3841" s="99" t="s">
        <v>4034</v>
      </c>
      <c r="D3841" s="100" t="s">
        <v>13</v>
      </c>
      <c r="E3841" s="72" t="n">
        <v>2.5</v>
      </c>
      <c r="F3841" s="73" t="n">
        <v>3.49</v>
      </c>
      <c r="G3841" s="72" t="s">
        <v>4023</v>
      </c>
      <c r="I3841" s="3"/>
      <c r="BM3841" s="0"/>
      <c r="BN3841" s="0"/>
      <c r="BO3841" s="0"/>
      <c r="BP3841" s="0"/>
      <c r="BQ3841" s="0"/>
      <c r="BR3841" s="0"/>
      <c r="BS3841" s="0"/>
      <c r="BT3841" s="0"/>
      <c r="BU3841" s="0"/>
      <c r="BV3841" s="0"/>
      <c r="BW3841" s="0"/>
      <c r="BX3841" s="0"/>
      <c r="BY3841" s="0"/>
      <c r="BZ3841" s="0"/>
      <c r="CA3841" s="0"/>
      <c r="CB3841" s="0"/>
      <c r="CC3841" s="0"/>
      <c r="CD3841" s="0"/>
      <c r="CE3841" s="0"/>
      <c r="CF3841" s="0"/>
      <c r="CG3841" s="0"/>
      <c r="CH3841" s="0"/>
      <c r="CI3841" s="0"/>
      <c r="CJ3841" s="0"/>
      <c r="CK3841" s="0"/>
      <c r="CL3841" s="0"/>
      <c r="CM3841" s="0"/>
      <c r="CN3841" s="0"/>
      <c r="CO3841" s="0"/>
      <c r="CP3841" s="0"/>
      <c r="CQ3841" s="0"/>
      <c r="CR3841" s="0"/>
      <c r="CS3841" s="0"/>
      <c r="CT3841" s="0"/>
      <c r="CU3841" s="0"/>
      <c r="CV3841" s="0"/>
      <c r="CW3841" s="0"/>
      <c r="CX3841" s="0"/>
      <c r="CY3841" s="0"/>
      <c r="CZ3841" s="0"/>
      <c r="DA3841" s="0"/>
      <c r="DB3841" s="0"/>
      <c r="DC3841" s="0"/>
      <c r="DD3841" s="0"/>
      <c r="DE3841" s="0"/>
      <c r="DF3841" s="0"/>
      <c r="DG3841" s="0"/>
      <c r="DH3841" s="0"/>
      <c r="DI3841" s="0"/>
      <c r="DJ3841" s="0"/>
      <c r="DK3841" s="0"/>
      <c r="DL3841" s="0"/>
      <c r="DM3841" s="0"/>
      <c r="DN3841" s="0"/>
      <c r="DO3841" s="0"/>
      <c r="DP3841" s="0"/>
      <c r="DQ3841" s="0"/>
      <c r="DR3841" s="0"/>
      <c r="DS3841" s="0"/>
      <c r="DT3841" s="0"/>
      <c r="DU3841" s="0"/>
      <c r="DV3841" s="0"/>
      <c r="DW3841" s="0"/>
      <c r="DX3841" s="0"/>
      <c r="DY3841" s="0"/>
      <c r="DZ3841" s="0"/>
      <c r="EA3841" s="0"/>
      <c r="EB3841" s="0"/>
      <c r="EC3841" s="0"/>
      <c r="ED3841" s="0"/>
      <c r="EE3841" s="0"/>
      <c r="EF3841" s="0"/>
      <c r="EG3841" s="0"/>
      <c r="EH3841" s="0"/>
      <c r="EI3841" s="0"/>
      <c r="EJ3841" s="0"/>
      <c r="EK3841" s="0"/>
      <c r="EL3841" s="0"/>
      <c r="EM3841" s="0"/>
      <c r="EN3841" s="0"/>
      <c r="EO3841" s="0"/>
      <c r="EP3841" s="0"/>
      <c r="EQ3841" s="0"/>
      <c r="ER3841" s="0"/>
      <c r="ES3841" s="0"/>
      <c r="ET3841" s="0"/>
      <c r="EU3841" s="0"/>
      <c r="EV3841" s="0"/>
      <c r="EW3841" s="0"/>
      <c r="EX3841" s="0"/>
      <c r="EY3841" s="0"/>
      <c r="EZ3841" s="0"/>
      <c r="FA3841" s="0"/>
      <c r="FB3841" s="0"/>
      <c r="FC3841" s="0"/>
      <c r="FD3841" s="0"/>
      <c r="FE3841" s="0"/>
      <c r="FF3841" s="0"/>
      <c r="FG3841" s="0"/>
      <c r="FH3841" s="0"/>
      <c r="FI3841" s="0"/>
      <c r="FJ3841" s="0"/>
      <c r="FK3841" s="0"/>
      <c r="FL3841" s="0"/>
      <c r="FM3841" s="0"/>
      <c r="FN3841" s="0"/>
      <c r="FO3841" s="0"/>
      <c r="FP3841" s="0"/>
      <c r="FQ3841" s="0"/>
      <c r="FR3841" s="0"/>
      <c r="FS3841" s="0"/>
      <c r="FT3841" s="0"/>
      <c r="FU3841" s="0"/>
      <c r="FV3841" s="0"/>
      <c r="FW3841" s="0"/>
      <c r="FX3841" s="0"/>
      <c r="FY3841" s="0"/>
      <c r="FZ3841" s="0"/>
      <c r="GA3841" s="0"/>
      <c r="GB3841" s="0"/>
      <c r="GC3841" s="0"/>
      <c r="GD3841" s="0"/>
      <c r="GE3841" s="0"/>
      <c r="GF3841" s="0"/>
      <c r="GG3841" s="0"/>
      <c r="GH3841" s="0"/>
      <c r="GI3841" s="0"/>
      <c r="GJ3841" s="0"/>
      <c r="GK3841" s="0"/>
      <c r="GL3841" s="0"/>
      <c r="GM3841" s="0"/>
      <c r="GN3841" s="0"/>
      <c r="GO3841" s="0"/>
      <c r="GP3841" s="0"/>
      <c r="GQ3841" s="0"/>
      <c r="GR3841" s="0"/>
      <c r="GS3841" s="0"/>
      <c r="GT3841" s="0"/>
      <c r="GU3841" s="0"/>
      <c r="GV3841" s="0"/>
      <c r="GW3841" s="0"/>
      <c r="GX3841" s="0"/>
      <c r="GY3841" s="0"/>
      <c r="GZ3841" s="0"/>
      <c r="HA3841" s="0"/>
      <c r="HB3841" s="0"/>
      <c r="HC3841" s="0"/>
      <c r="HD3841" s="0"/>
      <c r="HE3841" s="0"/>
      <c r="HF3841" s="0"/>
      <c r="HG3841" s="0"/>
      <c r="HH3841" s="0"/>
      <c r="HI3841" s="0"/>
      <c r="HJ3841" s="0"/>
      <c r="HK3841" s="0"/>
      <c r="HL3841" s="0"/>
      <c r="HM3841" s="0"/>
      <c r="HN3841" s="0"/>
      <c r="HO3841" s="0"/>
      <c r="HP3841" s="0"/>
      <c r="HQ3841" s="0"/>
      <c r="HR3841" s="0"/>
      <c r="HS3841" s="0"/>
      <c r="HT3841" s="0"/>
      <c r="HU3841" s="0"/>
      <c r="HV3841" s="0"/>
      <c r="HW3841" s="0"/>
      <c r="HX3841" s="0"/>
      <c r="HY3841" s="0"/>
      <c r="HZ3841" s="0"/>
      <c r="IA3841" s="0"/>
      <c r="IB3841" s="0"/>
      <c r="IC3841" s="0"/>
      <c r="ID3841" s="0"/>
      <c r="IE3841" s="0"/>
      <c r="IF3841" s="0"/>
      <c r="IG3841" s="0"/>
      <c r="IH3841" s="0"/>
      <c r="II3841" s="0"/>
      <c r="IJ3841" s="0"/>
      <c r="IK3841" s="0"/>
      <c r="IL3841" s="0"/>
      <c r="IM3841" s="0"/>
      <c r="IN3841" s="0"/>
      <c r="IO3841" s="0"/>
      <c r="IP3841" s="0"/>
      <c r="IQ3841" s="0"/>
      <c r="IR3841" s="0"/>
      <c r="IS3841" s="0"/>
      <c r="IT3841" s="0"/>
      <c r="IU3841" s="0"/>
      <c r="IV3841" s="0"/>
      <c r="IW3841" s="0"/>
      <c r="IX3841" s="0"/>
      <c r="IY3841" s="0"/>
      <c r="IZ3841" s="0"/>
      <c r="JA3841" s="0"/>
      <c r="JB3841" s="0"/>
      <c r="JC3841" s="0"/>
      <c r="JD3841" s="0"/>
      <c r="JE3841" s="0"/>
      <c r="JF3841" s="0"/>
      <c r="JG3841" s="0"/>
      <c r="JH3841" s="0"/>
      <c r="JI3841" s="0"/>
      <c r="JJ3841" s="0"/>
      <c r="JK3841" s="0"/>
      <c r="JL3841" s="0"/>
      <c r="JM3841" s="0"/>
      <c r="JN3841" s="0"/>
      <c r="JO3841" s="0"/>
      <c r="JP3841" s="0"/>
      <c r="JQ3841" s="0"/>
      <c r="JR3841" s="0"/>
      <c r="JS3841" s="0"/>
      <c r="JT3841" s="0"/>
      <c r="JU3841" s="0"/>
      <c r="JV3841" s="0"/>
      <c r="JW3841" s="0"/>
      <c r="JX3841" s="0"/>
      <c r="JY3841" s="0"/>
      <c r="JZ3841" s="0"/>
      <c r="KA3841" s="0"/>
      <c r="KB3841" s="0"/>
      <c r="KC3841" s="0"/>
      <c r="KD3841" s="0"/>
      <c r="KE3841" s="0"/>
      <c r="KF3841" s="0"/>
      <c r="KG3841" s="0"/>
      <c r="KH3841" s="0"/>
      <c r="KI3841" s="0"/>
      <c r="KJ3841" s="0"/>
      <c r="KK3841" s="0"/>
      <c r="KL3841" s="0"/>
      <c r="KM3841" s="0"/>
      <c r="KN3841" s="0"/>
      <c r="KO3841" s="0"/>
      <c r="KP3841" s="0"/>
      <c r="KQ3841" s="0"/>
      <c r="KR3841" s="0"/>
      <c r="KS3841" s="0"/>
      <c r="KT3841" s="0"/>
      <c r="KU3841" s="0"/>
      <c r="KV3841" s="0"/>
      <c r="KW3841" s="0"/>
      <c r="KX3841" s="0"/>
      <c r="KY3841" s="0"/>
      <c r="KZ3841" s="0"/>
      <c r="LA3841" s="0"/>
      <c r="LB3841" s="0"/>
      <c r="LC3841" s="0"/>
      <c r="LD3841" s="0"/>
      <c r="LE3841" s="0"/>
      <c r="LF3841" s="0"/>
      <c r="LG3841" s="0"/>
      <c r="LH3841" s="0"/>
      <c r="LI3841" s="0"/>
      <c r="LJ3841" s="0"/>
      <c r="LK3841" s="0"/>
      <c r="LL3841" s="0"/>
      <c r="LM3841" s="0"/>
      <c r="LN3841" s="0"/>
      <c r="LO3841" s="0"/>
      <c r="LP3841" s="0"/>
      <c r="LQ3841" s="0"/>
      <c r="LR3841" s="0"/>
      <c r="LS3841" s="0"/>
      <c r="LT3841" s="0"/>
      <c r="LU3841" s="0"/>
      <c r="LV3841" s="0"/>
      <c r="LW3841" s="0"/>
      <c r="LX3841" s="0"/>
      <c r="LY3841" s="0"/>
      <c r="LZ3841" s="0"/>
      <c r="MA3841" s="0"/>
      <c r="MB3841" s="0"/>
      <c r="MC3841" s="0"/>
      <c r="MD3841" s="0"/>
      <c r="ME3841" s="0"/>
      <c r="MF3841" s="0"/>
      <c r="MG3841" s="0"/>
      <c r="MH3841" s="0"/>
      <c r="MI3841" s="0"/>
      <c r="MJ3841" s="0"/>
      <c r="MK3841" s="0"/>
      <c r="ML3841" s="0"/>
      <c r="MM3841" s="0"/>
      <c r="MN3841" s="0"/>
      <c r="MO3841" s="0"/>
      <c r="MP3841" s="0"/>
      <c r="MQ3841" s="0"/>
      <c r="MR3841" s="0"/>
      <c r="MS3841" s="0"/>
      <c r="MT3841" s="0"/>
      <c r="MU3841" s="0"/>
      <c r="MV3841" s="0"/>
      <c r="MW3841" s="0"/>
      <c r="MX3841" s="0"/>
      <c r="MY3841" s="0"/>
      <c r="MZ3841" s="0"/>
      <c r="NA3841" s="0"/>
      <c r="NB3841" s="0"/>
      <c r="NC3841" s="0"/>
      <c r="ND3841" s="0"/>
      <c r="NE3841" s="0"/>
      <c r="NF3841" s="0"/>
      <c r="NG3841" s="0"/>
      <c r="NH3841" s="0"/>
      <c r="NI3841" s="0"/>
      <c r="NJ3841" s="0"/>
      <c r="NK3841" s="0"/>
      <c r="NL3841" s="0"/>
      <c r="NM3841" s="0"/>
      <c r="NN3841" s="0"/>
      <c r="NO3841" s="0"/>
      <c r="NP3841" s="0"/>
      <c r="NQ3841" s="0"/>
      <c r="NR3841" s="0"/>
      <c r="NS3841" s="0"/>
      <c r="NT3841" s="0"/>
      <c r="NU3841" s="0"/>
      <c r="NV3841" s="0"/>
      <c r="NW3841" s="0"/>
      <c r="NX3841" s="0"/>
      <c r="NY3841" s="0"/>
      <c r="NZ3841" s="0"/>
      <c r="OA3841" s="0"/>
      <c r="OB3841" s="0"/>
      <c r="OC3841" s="0"/>
      <c r="OD3841" s="0"/>
      <c r="OE3841" s="0"/>
      <c r="OF3841" s="0"/>
      <c r="OG3841" s="0"/>
      <c r="OH3841" s="0"/>
      <c r="OI3841" s="0"/>
      <c r="OJ3841" s="0"/>
      <c r="OK3841" s="0"/>
      <c r="OL3841" s="0"/>
      <c r="OM3841" s="0"/>
      <c r="ON3841" s="0"/>
      <c r="OO3841" s="0"/>
      <c r="OP3841" s="0"/>
      <c r="OQ3841" s="0"/>
      <c r="OR3841" s="0"/>
      <c r="OS3841" s="0"/>
      <c r="OT3841" s="0"/>
      <c r="OU3841" s="0"/>
      <c r="OV3841" s="0"/>
      <c r="OW3841" s="0"/>
      <c r="OX3841" s="0"/>
      <c r="OY3841" s="0"/>
      <c r="OZ3841" s="0"/>
      <c r="PA3841" s="0"/>
      <c r="PB3841" s="0"/>
      <c r="PC3841" s="0"/>
      <c r="PD3841" s="0"/>
      <c r="PE3841" s="0"/>
      <c r="PF3841" s="0"/>
      <c r="PG3841" s="0"/>
      <c r="PH3841" s="0"/>
      <c r="PI3841" s="0"/>
      <c r="PJ3841" s="0"/>
      <c r="PK3841" s="0"/>
      <c r="PL3841" s="0"/>
      <c r="PM3841" s="0"/>
      <c r="PN3841" s="0"/>
      <c r="PO3841" s="0"/>
      <c r="PP3841" s="0"/>
      <c r="PQ3841" s="0"/>
      <c r="PR3841" s="0"/>
      <c r="PS3841" s="0"/>
      <c r="PT3841" s="0"/>
      <c r="PU3841" s="0"/>
      <c r="PV3841" s="0"/>
      <c r="PW3841" s="0"/>
      <c r="PX3841" s="0"/>
      <c r="PY3841" s="0"/>
      <c r="PZ3841" s="0"/>
      <c r="QA3841" s="0"/>
      <c r="QB3841" s="0"/>
      <c r="QC3841" s="0"/>
      <c r="QD3841" s="0"/>
      <c r="QE3841" s="0"/>
      <c r="QF3841" s="0"/>
      <c r="QG3841" s="0"/>
      <c r="QH3841" s="0"/>
      <c r="QI3841" s="0"/>
      <c r="QJ3841" s="0"/>
      <c r="QK3841" s="0"/>
      <c r="QL3841" s="0"/>
      <c r="QM3841" s="0"/>
      <c r="QN3841" s="0"/>
      <c r="QO3841" s="0"/>
      <c r="QP3841" s="0"/>
      <c r="QQ3841" s="0"/>
      <c r="QR3841" s="0"/>
      <c r="QS3841" s="0"/>
      <c r="QT3841" s="0"/>
      <c r="QU3841" s="0"/>
      <c r="QV3841" s="0"/>
      <c r="QW3841" s="0"/>
      <c r="QX3841" s="0"/>
      <c r="QY3841" s="0"/>
      <c r="QZ3841" s="0"/>
      <c r="RA3841" s="0"/>
      <c r="RB3841" s="0"/>
      <c r="RC3841" s="0"/>
      <c r="RD3841" s="0"/>
      <c r="RE3841" s="0"/>
      <c r="RF3841" s="0"/>
      <c r="RG3841" s="0"/>
      <c r="RH3841" s="0"/>
      <c r="RI3841" s="0"/>
      <c r="RJ3841" s="0"/>
      <c r="RK3841" s="0"/>
      <c r="RL3841" s="0"/>
      <c r="RM3841" s="0"/>
      <c r="RN3841" s="0"/>
      <c r="RO3841" s="0"/>
      <c r="RP3841" s="0"/>
      <c r="RQ3841" s="0"/>
      <c r="RR3841" s="0"/>
      <c r="RS3841" s="0"/>
      <c r="RT3841" s="0"/>
      <c r="RU3841" s="0"/>
      <c r="RV3841" s="0"/>
      <c r="RW3841" s="0"/>
      <c r="RX3841" s="0"/>
      <c r="RY3841" s="0"/>
      <c r="RZ3841" s="0"/>
      <c r="SA3841" s="0"/>
      <c r="SB3841" s="0"/>
      <c r="SC3841" s="0"/>
      <c r="SD3841" s="0"/>
      <c r="SE3841" s="0"/>
      <c r="SF3841" s="0"/>
      <c r="SG3841" s="0"/>
      <c r="SH3841" s="0"/>
      <c r="SI3841" s="0"/>
      <c r="SJ3841" s="0"/>
      <c r="SK3841" s="0"/>
      <c r="SL3841" s="0"/>
      <c r="SM3841" s="0"/>
      <c r="SN3841" s="0"/>
      <c r="SO3841" s="0"/>
      <c r="SP3841" s="0"/>
      <c r="SQ3841" s="0"/>
      <c r="SR3841" s="0"/>
      <c r="SS3841" s="0"/>
      <c r="ST3841" s="0"/>
      <c r="SU3841" s="0"/>
      <c r="SV3841" s="0"/>
      <c r="SW3841" s="0"/>
      <c r="SX3841" s="0"/>
      <c r="SY3841" s="0"/>
      <c r="SZ3841" s="0"/>
      <c r="TA3841" s="0"/>
      <c r="TB3841" s="0"/>
      <c r="TC3841" s="0"/>
      <c r="TD3841" s="0"/>
      <c r="TE3841" s="0"/>
      <c r="TF3841" s="0"/>
      <c r="TG3841" s="0"/>
      <c r="TH3841" s="0"/>
      <c r="TI3841" s="0"/>
      <c r="TJ3841" s="0"/>
      <c r="TK3841" s="0"/>
      <c r="TL3841" s="0"/>
      <c r="TM3841" s="0"/>
      <c r="TN3841" s="0"/>
      <c r="TO3841" s="0"/>
      <c r="TP3841" s="0"/>
      <c r="TQ3841" s="0"/>
      <c r="TR3841" s="0"/>
      <c r="TS3841" s="0"/>
      <c r="TT3841" s="0"/>
      <c r="TU3841" s="0"/>
      <c r="TV3841" s="0"/>
      <c r="TW3841" s="0"/>
      <c r="TX3841" s="0"/>
      <c r="TY3841" s="0"/>
      <c r="TZ3841" s="0"/>
      <c r="UA3841" s="0"/>
      <c r="UB3841" s="0"/>
      <c r="UC3841" s="0"/>
      <c r="UD3841" s="0"/>
      <c r="UE3841" s="0"/>
      <c r="UF3841" s="0"/>
      <c r="UG3841" s="0"/>
      <c r="UH3841" s="0"/>
      <c r="UI3841" s="0"/>
      <c r="UJ3841" s="0"/>
      <c r="UK3841" s="0"/>
      <c r="UL3841" s="0"/>
      <c r="UM3841" s="0"/>
      <c r="UN3841" s="0"/>
      <c r="UO3841" s="0"/>
      <c r="UP3841" s="0"/>
      <c r="UQ3841" s="0"/>
      <c r="UR3841" s="0"/>
      <c r="US3841" s="0"/>
      <c r="UT3841" s="0"/>
      <c r="UU3841" s="0"/>
      <c r="UV3841" s="0"/>
      <c r="UW3841" s="0"/>
      <c r="UX3841" s="0"/>
      <c r="UY3841" s="0"/>
      <c r="UZ3841" s="0"/>
      <c r="VA3841" s="0"/>
      <c r="VB3841" s="0"/>
      <c r="VC3841" s="0"/>
      <c r="VD3841" s="0"/>
      <c r="VE3841" s="0"/>
      <c r="VF3841" s="0"/>
      <c r="VG3841" s="0"/>
      <c r="VH3841" s="0"/>
      <c r="VI3841" s="0"/>
      <c r="VJ3841" s="0"/>
      <c r="VK3841" s="0"/>
      <c r="VL3841" s="0"/>
      <c r="VM3841" s="0"/>
      <c r="VN3841" s="0"/>
      <c r="VO3841" s="0"/>
      <c r="VP3841" s="0"/>
      <c r="VQ3841" s="0"/>
      <c r="VR3841" s="0"/>
      <c r="VS3841" s="0"/>
      <c r="VT3841" s="0"/>
      <c r="VU3841" s="0"/>
      <c r="VV3841" s="0"/>
      <c r="VW3841" s="0"/>
      <c r="VX3841" s="0"/>
      <c r="VY3841" s="0"/>
      <c r="VZ3841" s="0"/>
      <c r="WA3841" s="0"/>
      <c r="WB3841" s="0"/>
      <c r="WC3841" s="0"/>
      <c r="WD3841" s="0"/>
      <c r="WE3841" s="0"/>
      <c r="WF3841" s="0"/>
      <c r="WG3841" s="0"/>
      <c r="WH3841" s="0"/>
      <c r="WI3841" s="0"/>
      <c r="WJ3841" s="0"/>
      <c r="WK3841" s="0"/>
      <c r="WL3841" s="0"/>
      <c r="WM3841" s="0"/>
      <c r="WN3841" s="0"/>
      <c r="WO3841" s="0"/>
      <c r="WP3841" s="0"/>
      <c r="WQ3841" s="0"/>
      <c r="WR3841" s="0"/>
      <c r="WS3841" s="0"/>
      <c r="WT3841" s="0"/>
      <c r="WU3841" s="0"/>
      <c r="WV3841" s="0"/>
      <c r="WW3841" s="0"/>
      <c r="WX3841" s="0"/>
      <c r="WY3841" s="0"/>
      <c r="WZ3841" s="0"/>
      <c r="XA3841" s="0"/>
      <c r="XB3841" s="0"/>
      <c r="XC3841" s="0"/>
      <c r="XD3841" s="0"/>
      <c r="XE3841" s="0"/>
      <c r="XF3841" s="0"/>
      <c r="XG3841" s="0"/>
      <c r="XH3841" s="0"/>
      <c r="XI3841" s="0"/>
      <c r="XJ3841" s="0"/>
      <c r="XK3841" s="0"/>
      <c r="XL3841" s="0"/>
      <c r="XM3841" s="0"/>
      <c r="XN3841" s="0"/>
      <c r="XO3841" s="0"/>
      <c r="XP3841" s="0"/>
      <c r="XQ3841" s="0"/>
      <c r="XR3841" s="0"/>
      <c r="XS3841" s="0"/>
      <c r="XT3841" s="0"/>
      <c r="XU3841" s="0"/>
      <c r="XV3841" s="0"/>
      <c r="XW3841" s="0"/>
      <c r="XX3841" s="0"/>
      <c r="XY3841" s="0"/>
      <c r="XZ3841" s="0"/>
      <c r="YA3841" s="0"/>
      <c r="YB3841" s="0"/>
      <c r="YC3841" s="0"/>
      <c r="YD3841" s="0"/>
      <c r="YE3841" s="0"/>
      <c r="YF3841" s="0"/>
      <c r="YG3841" s="0"/>
      <c r="YH3841" s="0"/>
      <c r="YI3841" s="0"/>
      <c r="YJ3841" s="0"/>
      <c r="YK3841" s="0"/>
      <c r="YL3841" s="0"/>
      <c r="YM3841" s="0"/>
      <c r="YN3841" s="0"/>
      <c r="YO3841" s="0"/>
      <c r="YP3841" s="0"/>
      <c r="YQ3841" s="0"/>
      <c r="YR3841" s="0"/>
      <c r="YS3841" s="0"/>
      <c r="YT3841" s="0"/>
      <c r="YU3841" s="0"/>
      <c r="YV3841" s="0"/>
      <c r="YW3841" s="0"/>
      <c r="YX3841" s="0"/>
      <c r="YY3841" s="0"/>
      <c r="YZ3841" s="0"/>
      <c r="ZA3841" s="0"/>
      <c r="ZB3841" s="0"/>
      <c r="ZC3841" s="0"/>
      <c r="ZD3841" s="0"/>
      <c r="ZE3841" s="0"/>
      <c r="ZF3841" s="0"/>
      <c r="ZG3841" s="0"/>
      <c r="ZH3841" s="0"/>
      <c r="ZI3841" s="0"/>
      <c r="ZJ3841" s="0"/>
      <c r="ZK3841" s="0"/>
      <c r="ZL3841" s="0"/>
      <c r="ZM3841" s="0"/>
      <c r="ZN3841" s="0"/>
      <c r="ZO3841" s="0"/>
      <c r="ZP3841" s="0"/>
      <c r="ZQ3841" s="0"/>
      <c r="ZR3841" s="0"/>
      <c r="ZS3841" s="0"/>
      <c r="ZT3841" s="0"/>
      <c r="ZU3841" s="0"/>
      <c r="ZV3841" s="0"/>
      <c r="ZW3841" s="0"/>
      <c r="ZX3841" s="0"/>
      <c r="ZY3841" s="0"/>
      <c r="ZZ3841" s="0"/>
      <c r="AAA3841" s="0"/>
      <c r="AAB3841" s="0"/>
      <c r="AAC3841" s="0"/>
      <c r="AAD3841" s="0"/>
      <c r="AAE3841" s="0"/>
      <c r="AAF3841" s="0"/>
      <c r="AAG3841" s="0"/>
      <c r="AAH3841" s="0"/>
      <c r="AAI3841" s="0"/>
      <c r="AAJ3841" s="0"/>
      <c r="AAK3841" s="0"/>
      <c r="AAL3841" s="0"/>
      <c r="AAM3841" s="0"/>
      <c r="AAN3841" s="0"/>
      <c r="AAO3841" s="0"/>
      <c r="AAP3841" s="0"/>
      <c r="AAQ3841" s="0"/>
      <c r="AAR3841" s="0"/>
      <c r="AAS3841" s="0"/>
      <c r="AAT3841" s="0"/>
      <c r="AAU3841" s="0"/>
      <c r="AAV3841" s="0"/>
      <c r="AAW3841" s="0"/>
      <c r="AAX3841" s="0"/>
      <c r="AAY3841" s="0"/>
      <c r="AAZ3841" s="0"/>
      <c r="ABA3841" s="0"/>
      <c r="ABB3841" s="0"/>
      <c r="ABC3841" s="0"/>
      <c r="ABD3841" s="0"/>
      <c r="ABE3841" s="0"/>
      <c r="ABF3841" s="0"/>
      <c r="ABG3841" s="0"/>
      <c r="ABH3841" s="0"/>
      <c r="ABI3841" s="0"/>
      <c r="ABJ3841" s="0"/>
      <c r="ABK3841" s="0"/>
      <c r="ABL3841" s="0"/>
      <c r="ABM3841" s="0"/>
      <c r="ABN3841" s="0"/>
      <c r="ABO3841" s="0"/>
      <c r="ABP3841" s="0"/>
      <c r="ABQ3841" s="0"/>
      <c r="ABR3841" s="0"/>
      <c r="ABS3841" s="0"/>
      <c r="ABT3841" s="0"/>
      <c r="ABU3841" s="0"/>
      <c r="ABV3841" s="0"/>
      <c r="ABW3841" s="0"/>
      <c r="ABX3841" s="0"/>
      <c r="ABY3841" s="0"/>
      <c r="ABZ3841" s="0"/>
      <c r="ACA3841" s="0"/>
      <c r="ACB3841" s="0"/>
      <c r="ACC3841" s="0"/>
      <c r="ACD3841" s="0"/>
      <c r="ACE3841" s="0"/>
      <c r="ACF3841" s="0"/>
      <c r="ACG3841" s="0"/>
      <c r="ACH3841" s="0"/>
      <c r="ACI3841" s="0"/>
      <c r="ACJ3841" s="0"/>
      <c r="ACK3841" s="0"/>
      <c r="ACL3841" s="0"/>
      <c r="ACM3841" s="0"/>
      <c r="ACN3841" s="0"/>
      <c r="ACO3841" s="0"/>
      <c r="ACP3841" s="0"/>
      <c r="ACQ3841" s="0"/>
      <c r="ACR3841" s="0"/>
      <c r="ACS3841" s="0"/>
      <c r="ACT3841" s="0"/>
      <c r="ACU3841" s="0"/>
      <c r="ACV3841" s="0"/>
      <c r="ACW3841" s="0"/>
      <c r="ACX3841" s="0"/>
      <c r="ACY3841" s="0"/>
      <c r="ACZ3841" s="0"/>
      <c r="ADA3841" s="0"/>
      <c r="ADB3841" s="0"/>
      <c r="ADC3841" s="0"/>
      <c r="ADD3841" s="0"/>
      <c r="ADE3841" s="0"/>
      <c r="ADF3841" s="0"/>
      <c r="ADG3841" s="0"/>
      <c r="ADH3841" s="0"/>
      <c r="ADI3841" s="0"/>
      <c r="ADJ3841" s="0"/>
      <c r="ADK3841" s="0"/>
      <c r="ADL3841" s="0"/>
      <c r="ADM3841" s="0"/>
      <c r="ADN3841" s="0"/>
      <c r="ADO3841" s="0"/>
      <c r="ADP3841" s="0"/>
      <c r="ADQ3841" s="0"/>
      <c r="ADR3841" s="0"/>
      <c r="ADS3841" s="0"/>
      <c r="ADT3841" s="0"/>
      <c r="ADU3841" s="0"/>
      <c r="ADV3841" s="0"/>
      <c r="ADW3841" s="0"/>
      <c r="ADX3841" s="0"/>
      <c r="ADY3841" s="0"/>
      <c r="ADZ3841" s="0"/>
      <c r="AEA3841" s="0"/>
      <c r="AEB3841" s="0"/>
      <c r="AEC3841" s="0"/>
      <c r="AED3841" s="0"/>
      <c r="AEE3841" s="0"/>
      <c r="AEF3841" s="0"/>
      <c r="AEG3841" s="0"/>
      <c r="AEH3841" s="0"/>
      <c r="AEI3841" s="0"/>
      <c r="AEJ3841" s="0"/>
      <c r="AEK3841" s="0"/>
      <c r="AEL3841" s="0"/>
      <c r="AEM3841" s="0"/>
      <c r="AEN3841" s="0"/>
      <c r="AEO3841" s="0"/>
      <c r="AEP3841" s="0"/>
      <c r="AEQ3841" s="0"/>
      <c r="AER3841" s="0"/>
      <c r="AES3841" s="0"/>
      <c r="AET3841" s="0"/>
      <c r="AEU3841" s="0"/>
      <c r="AEV3841" s="0"/>
      <c r="AEW3841" s="0"/>
      <c r="AEX3841" s="0"/>
      <c r="AEY3841" s="0"/>
      <c r="AEZ3841" s="0"/>
      <c r="AFA3841" s="0"/>
      <c r="AFB3841" s="0"/>
      <c r="AFC3841" s="0"/>
      <c r="AFD3841" s="0"/>
      <c r="AFE3841" s="0"/>
      <c r="AFF3841" s="0"/>
      <c r="AFG3841" s="0"/>
      <c r="AFH3841" s="0"/>
      <c r="AFI3841" s="0"/>
      <c r="AFJ3841" s="0"/>
      <c r="AFK3841" s="0"/>
      <c r="AFL3841" s="0"/>
      <c r="AFM3841" s="0"/>
      <c r="AFN3841" s="0"/>
      <c r="AFO3841" s="0"/>
      <c r="AFP3841" s="0"/>
      <c r="AFQ3841" s="0"/>
      <c r="AFR3841" s="0"/>
      <c r="AFS3841" s="0"/>
      <c r="AFT3841" s="0"/>
      <c r="AFU3841" s="0"/>
      <c r="AFV3841" s="0"/>
      <c r="AFW3841" s="0"/>
      <c r="AFX3841" s="0"/>
      <c r="AFY3841" s="0"/>
      <c r="AFZ3841" s="0"/>
      <c r="AGA3841" s="0"/>
      <c r="AGB3841" s="0"/>
      <c r="AGC3841" s="0"/>
      <c r="AGD3841" s="0"/>
      <c r="AGE3841" s="0"/>
      <c r="AGF3841" s="0"/>
      <c r="AGG3841" s="0"/>
      <c r="AGH3841" s="0"/>
      <c r="AGI3841" s="0"/>
      <c r="AGJ3841" s="0"/>
      <c r="AGK3841" s="0"/>
      <c r="AGL3841" s="0"/>
      <c r="AGM3841" s="0"/>
      <c r="AGN3841" s="0"/>
      <c r="AGO3841" s="0"/>
      <c r="AGP3841" s="0"/>
      <c r="AGQ3841" s="0"/>
      <c r="AGR3841" s="0"/>
      <c r="AGS3841" s="0"/>
      <c r="AGT3841" s="0"/>
      <c r="AGU3841" s="0"/>
      <c r="AGV3841" s="0"/>
      <c r="AGW3841" s="0"/>
      <c r="AGX3841" s="0"/>
      <c r="AGY3841" s="0"/>
      <c r="AGZ3841" s="0"/>
      <c r="AHA3841" s="0"/>
      <c r="AHB3841" s="0"/>
      <c r="AHC3841" s="0"/>
      <c r="AHD3841" s="0"/>
      <c r="AHE3841" s="0"/>
      <c r="AHF3841" s="0"/>
      <c r="AHG3841" s="0"/>
      <c r="AHH3841" s="0"/>
      <c r="AHI3841" s="0"/>
      <c r="AHJ3841" s="0"/>
      <c r="AHK3841" s="0"/>
      <c r="AHL3841" s="0"/>
      <c r="AHM3841" s="0"/>
      <c r="AHN3841" s="0"/>
      <c r="AHO3841" s="0"/>
      <c r="AHP3841" s="0"/>
      <c r="AHQ3841" s="0"/>
      <c r="AHR3841" s="0"/>
      <c r="AHS3841" s="0"/>
      <c r="AHT3841" s="0"/>
      <c r="AHU3841" s="0"/>
      <c r="AHV3841" s="0"/>
      <c r="AHW3841" s="0"/>
      <c r="AHX3841" s="0"/>
      <c r="AHY3841" s="0"/>
      <c r="AHZ3841" s="0"/>
      <c r="AIA3841" s="0"/>
      <c r="AIB3841" s="0"/>
      <c r="AIC3841" s="0"/>
      <c r="AID3841" s="0"/>
      <c r="AIE3841" s="0"/>
      <c r="AIF3841" s="0"/>
      <c r="AIG3841" s="0"/>
      <c r="AIH3841" s="0"/>
      <c r="AII3841" s="0"/>
      <c r="AIJ3841" s="0"/>
      <c r="AIK3841" s="0"/>
      <c r="AIL3841" s="0"/>
      <c r="AIM3841" s="0"/>
      <c r="AIN3841" s="0"/>
      <c r="AIO3841" s="0"/>
      <c r="AIP3841" s="0"/>
      <c r="AIQ3841" s="0"/>
      <c r="AIR3841" s="0"/>
      <c r="AIS3841" s="0"/>
      <c r="AIT3841" s="0"/>
      <c r="AIU3841" s="0"/>
      <c r="AIV3841" s="0"/>
      <c r="AIW3841" s="0"/>
      <c r="AIX3841" s="0"/>
      <c r="AIY3841" s="0"/>
      <c r="AIZ3841" s="0"/>
      <c r="AJA3841" s="0"/>
      <c r="AJB3841" s="0"/>
      <c r="AJC3841" s="0"/>
      <c r="AJD3841" s="0"/>
      <c r="AJE3841" s="0"/>
      <c r="AJF3841" s="0"/>
      <c r="AJG3841" s="0"/>
      <c r="AJH3841" s="0"/>
      <c r="AJI3841" s="0"/>
      <c r="AJJ3841" s="0"/>
      <c r="AJK3841" s="0"/>
      <c r="AJL3841" s="0"/>
      <c r="AJM3841" s="0"/>
      <c r="AJN3841" s="0"/>
      <c r="AJO3841" s="0"/>
      <c r="AJP3841" s="0"/>
      <c r="AJQ3841" s="0"/>
      <c r="AJR3841" s="0"/>
      <c r="AJS3841" s="0"/>
      <c r="AJT3841" s="0"/>
      <c r="AJU3841" s="0"/>
      <c r="AJV3841" s="0"/>
      <c r="AJW3841" s="0"/>
      <c r="AJX3841" s="0"/>
      <c r="AJY3841" s="0"/>
      <c r="AJZ3841" s="0"/>
      <c r="AKA3841" s="0"/>
      <c r="AKB3841" s="0"/>
      <c r="AKC3841" s="0"/>
      <c r="AKD3841" s="0"/>
      <c r="AKE3841" s="0"/>
      <c r="AKF3841" s="0"/>
      <c r="AKG3841" s="0"/>
      <c r="AKH3841" s="0"/>
      <c r="AKI3841" s="0"/>
      <c r="AKJ3841" s="0"/>
      <c r="AKK3841" s="0"/>
      <c r="AKL3841" s="0"/>
      <c r="AKM3841" s="0"/>
      <c r="AKN3841" s="0"/>
      <c r="AKO3841" s="0"/>
      <c r="AKP3841" s="0"/>
      <c r="AKQ3841" s="0"/>
      <c r="AKR3841" s="0"/>
      <c r="AKS3841" s="0"/>
      <c r="AKT3841" s="0"/>
      <c r="AKU3841" s="0"/>
      <c r="AKV3841" s="0"/>
      <c r="AKW3841" s="0"/>
      <c r="AKX3841" s="0"/>
      <c r="AKY3841" s="0"/>
      <c r="AKZ3841" s="0"/>
      <c r="ALA3841" s="0"/>
      <c r="ALB3841" s="0"/>
      <c r="ALC3841" s="0"/>
      <c r="ALD3841" s="0"/>
      <c r="ALE3841" s="0"/>
      <c r="ALF3841" s="0"/>
      <c r="ALG3841" s="0"/>
      <c r="ALH3841" s="0"/>
      <c r="ALI3841" s="0"/>
      <c r="ALJ3841" s="0"/>
      <c r="ALK3841" s="0"/>
      <c r="ALL3841" s="0"/>
      <c r="ALM3841" s="0"/>
      <c r="ALN3841" s="0"/>
      <c r="ALO3841" s="0"/>
      <c r="ALP3841" s="0"/>
      <c r="ALQ3841" s="0"/>
      <c r="ALR3841" s="0"/>
      <c r="ALS3841" s="0"/>
      <c r="ALT3841" s="0"/>
      <c r="ALU3841" s="0"/>
      <c r="ALV3841" s="0"/>
      <c r="ALW3841" s="0"/>
      <c r="ALX3841" s="0"/>
      <c r="ALY3841" s="0"/>
      <c r="ALZ3841" s="0"/>
      <c r="AMA3841" s="0"/>
      <c r="AMB3841" s="0"/>
      <c r="AMC3841" s="0"/>
      <c r="AMD3841" s="0"/>
      <c r="AME3841" s="0"/>
      <c r="AMF3841" s="0"/>
      <c r="AMG3841" s="0"/>
      <c r="AMH3841" s="0"/>
      <c r="AMI3841" s="0"/>
    </row>
    <row r="3843" customFormat="false" ht="17.35" hidden="false" customHeight="false" outlineLevel="0" collapsed="false">
      <c r="C3843" s="52" t="s">
        <v>4035</v>
      </c>
      <c r="D3843" s="11" t="s">
        <v>1</v>
      </c>
      <c r="I3843" s="3"/>
    </row>
    <row r="3844" customFormat="false" ht="12.75" hidden="false" customHeight="false" outlineLevel="0" collapsed="false">
      <c r="A3844" s="1" t="s">
        <v>4036</v>
      </c>
      <c r="C3844" s="27" t="s">
        <v>4037</v>
      </c>
      <c r="D3844" s="27" t="s">
        <v>79</v>
      </c>
      <c r="E3844" s="27"/>
      <c r="F3844" s="31"/>
      <c r="G3844" s="27"/>
      <c r="H3844" s="30" t="s">
        <v>61</v>
      </c>
      <c r="I3844" s="31" t="n">
        <v>2.29</v>
      </c>
      <c r="J3844" s="30" t="s">
        <v>4023</v>
      </c>
    </row>
    <row r="3845" customFormat="false" ht="12.75" hidden="false" customHeight="false" outlineLevel="0" collapsed="false">
      <c r="A3845" s="1" t="s">
        <v>4036</v>
      </c>
      <c r="C3845" s="27" t="s">
        <v>4038</v>
      </c>
      <c r="D3845" s="27" t="s">
        <v>88</v>
      </c>
      <c r="E3845" s="27"/>
      <c r="F3845" s="31"/>
      <c r="G3845" s="27"/>
      <c r="H3845" s="30" t="s">
        <v>61</v>
      </c>
      <c r="I3845" s="31" t="n">
        <v>1.56</v>
      </c>
      <c r="J3845" s="30" t="s">
        <v>4023</v>
      </c>
    </row>
    <row r="3846" customFormat="false" ht="12.75" hidden="false" customHeight="false" outlineLevel="0" collapsed="false">
      <c r="A3846" s="1" t="s">
        <v>4036</v>
      </c>
      <c r="C3846" s="27" t="s">
        <v>2818</v>
      </c>
      <c r="D3846" s="27" t="s">
        <v>20</v>
      </c>
      <c r="E3846" s="27"/>
      <c r="F3846" s="31"/>
      <c r="G3846" s="27"/>
      <c r="H3846" s="30" t="s">
        <v>61</v>
      </c>
      <c r="I3846" s="31" t="n">
        <v>1.56</v>
      </c>
      <c r="J3846" s="30" t="s">
        <v>4023</v>
      </c>
    </row>
    <row r="3847" customFormat="false" ht="12.75" hidden="false" customHeight="false" outlineLevel="0" collapsed="false">
      <c r="A3847" s="1" t="s">
        <v>4036</v>
      </c>
      <c r="C3847" s="27" t="s">
        <v>2819</v>
      </c>
      <c r="D3847" s="27" t="s">
        <v>4039</v>
      </c>
      <c r="E3847" s="27" t="s">
        <v>1681</v>
      </c>
      <c r="F3847" s="31"/>
      <c r="G3847" s="27"/>
      <c r="H3847" s="30" t="s">
        <v>61</v>
      </c>
      <c r="I3847" s="31" t="n">
        <v>1.99</v>
      </c>
      <c r="J3847" s="30" t="s">
        <v>4023</v>
      </c>
    </row>
    <row r="3848" customFormat="false" ht="12.75" hidden="false" customHeight="false" outlineLevel="0" collapsed="false">
      <c r="A3848" s="1" t="s">
        <v>4036</v>
      </c>
      <c r="C3848" s="27" t="s">
        <v>2820</v>
      </c>
      <c r="D3848" s="27" t="s">
        <v>49</v>
      </c>
      <c r="E3848" s="27"/>
      <c r="F3848" s="31"/>
      <c r="G3848" s="27"/>
      <c r="H3848" s="30" t="s">
        <v>61</v>
      </c>
      <c r="I3848" s="31" t="n">
        <v>1.56</v>
      </c>
      <c r="J3848" s="30" t="s">
        <v>4023</v>
      </c>
    </row>
    <row r="3849" customFormat="false" ht="12.75" hidden="false" customHeight="false" outlineLevel="0" collapsed="false">
      <c r="A3849" s="1" t="s">
        <v>4036</v>
      </c>
      <c r="C3849" s="27" t="s">
        <v>2821</v>
      </c>
      <c r="D3849" s="27" t="s">
        <v>13</v>
      </c>
      <c r="E3849" s="27"/>
      <c r="F3849" s="31"/>
      <c r="G3849" s="27"/>
      <c r="H3849" s="30" t="s">
        <v>61</v>
      </c>
      <c r="I3849" s="31" t="n">
        <v>5.75</v>
      </c>
      <c r="J3849" s="30" t="s">
        <v>4023</v>
      </c>
    </row>
    <row r="3850" customFormat="false" ht="12.75" hidden="false" customHeight="false" outlineLevel="0" collapsed="false">
      <c r="A3850" s="1" t="s">
        <v>4036</v>
      </c>
      <c r="C3850" s="27" t="s">
        <v>4040</v>
      </c>
      <c r="D3850" s="27" t="s">
        <v>193</v>
      </c>
      <c r="E3850" s="27"/>
      <c r="F3850" s="31"/>
      <c r="G3850" s="27"/>
      <c r="H3850" s="30" t="s">
        <v>61</v>
      </c>
      <c r="I3850" s="31" t="n">
        <v>1.56</v>
      </c>
      <c r="J3850" s="30" t="s">
        <v>4023</v>
      </c>
    </row>
    <row r="3851" customFormat="false" ht="12.75" hidden="false" customHeight="false" outlineLevel="0" collapsed="false">
      <c r="A3851" s="1" t="s">
        <v>4036</v>
      </c>
      <c r="C3851" s="27" t="s">
        <v>4041</v>
      </c>
      <c r="D3851" s="27" t="s">
        <v>13</v>
      </c>
      <c r="E3851" s="27"/>
      <c r="F3851" s="31"/>
      <c r="G3851" s="27"/>
      <c r="H3851" s="30" t="s">
        <v>61</v>
      </c>
      <c r="I3851" s="31" t="n">
        <v>14.95</v>
      </c>
      <c r="J3851" s="30" t="s">
        <v>4023</v>
      </c>
    </row>
    <row r="3852" customFormat="false" ht="12.75" hidden="false" customHeight="false" outlineLevel="0" collapsed="false">
      <c r="A3852" s="1" t="s">
        <v>4042</v>
      </c>
      <c r="C3852" s="27" t="s">
        <v>4043</v>
      </c>
      <c r="D3852" s="27" t="s">
        <v>193</v>
      </c>
      <c r="E3852" s="27"/>
      <c r="F3852" s="31"/>
      <c r="G3852" s="27"/>
      <c r="H3852" s="30" t="s">
        <v>61</v>
      </c>
      <c r="I3852" s="31" t="n">
        <v>0.98</v>
      </c>
      <c r="J3852" s="30" t="s">
        <v>4023</v>
      </c>
    </row>
    <row r="3853" customFormat="false" ht="12.75" hidden="false" customHeight="false" outlineLevel="0" collapsed="false">
      <c r="A3853" s="1" t="s">
        <v>4042</v>
      </c>
      <c r="C3853" s="27" t="s">
        <v>4044</v>
      </c>
      <c r="D3853" s="27" t="s">
        <v>88</v>
      </c>
      <c r="E3853" s="27"/>
      <c r="F3853" s="31"/>
      <c r="G3853" s="27"/>
      <c r="H3853" s="30" t="s">
        <v>61</v>
      </c>
      <c r="I3853" s="31" t="n">
        <v>0.48</v>
      </c>
      <c r="J3853" s="30" t="s">
        <v>4023</v>
      </c>
    </row>
    <row r="3854" customFormat="false" ht="12.75" hidden="false" customHeight="false" outlineLevel="0" collapsed="false">
      <c r="A3854" s="1" t="s">
        <v>4042</v>
      </c>
      <c r="C3854" s="27" t="s">
        <v>4045</v>
      </c>
      <c r="D3854" s="27" t="s">
        <v>20</v>
      </c>
      <c r="E3854" s="27"/>
      <c r="F3854" s="31"/>
      <c r="G3854" s="27"/>
      <c r="H3854" s="30" t="s">
        <v>61</v>
      </c>
      <c r="I3854" s="31" t="n">
        <v>0.48</v>
      </c>
      <c r="J3854" s="30" t="s">
        <v>4023</v>
      </c>
    </row>
    <row r="3855" customFormat="false" ht="12.75" hidden="false" customHeight="false" outlineLevel="0" collapsed="false">
      <c r="A3855" s="1" t="s">
        <v>4042</v>
      </c>
      <c r="C3855" s="27" t="s">
        <v>4046</v>
      </c>
      <c r="D3855" s="27" t="s">
        <v>16</v>
      </c>
      <c r="E3855" s="27"/>
      <c r="F3855" s="31"/>
      <c r="G3855" s="27"/>
      <c r="H3855" s="30" t="s">
        <v>61</v>
      </c>
      <c r="I3855" s="31" t="n">
        <v>0.48</v>
      </c>
      <c r="J3855" s="30" t="s">
        <v>4023</v>
      </c>
    </row>
    <row r="3856" customFormat="false" ht="12.75" hidden="false" customHeight="false" outlineLevel="0" collapsed="false">
      <c r="A3856" s="1" t="s">
        <v>4042</v>
      </c>
      <c r="C3856" s="27" t="s">
        <v>2829</v>
      </c>
      <c r="D3856" s="27" t="s">
        <v>13</v>
      </c>
      <c r="E3856" s="27"/>
      <c r="F3856" s="31"/>
      <c r="G3856" s="27"/>
      <c r="H3856" s="30" t="s">
        <v>61</v>
      </c>
      <c r="I3856" s="31" t="n">
        <v>2.48</v>
      </c>
      <c r="J3856" s="30" t="s">
        <v>4023</v>
      </c>
    </row>
    <row r="3857" customFormat="false" ht="12.75" hidden="false" customHeight="false" outlineLevel="0" collapsed="false">
      <c r="A3857" s="1" t="s">
        <v>4042</v>
      </c>
      <c r="C3857" s="27" t="s">
        <v>4047</v>
      </c>
      <c r="D3857" s="27" t="s">
        <v>13</v>
      </c>
      <c r="E3857" s="27"/>
      <c r="F3857" s="31"/>
      <c r="G3857" s="27"/>
      <c r="H3857" s="30" t="s">
        <v>61</v>
      </c>
      <c r="I3857" s="31" t="n">
        <v>1.98</v>
      </c>
      <c r="J3857" s="30" t="s">
        <v>4023</v>
      </c>
    </row>
    <row r="3858" customFormat="false" ht="12.75" hidden="false" customHeight="false" outlineLevel="0" collapsed="false">
      <c r="A3858" s="1" t="s">
        <v>4042</v>
      </c>
      <c r="C3858" s="27" t="s">
        <v>4048</v>
      </c>
      <c r="D3858" s="27" t="s">
        <v>79</v>
      </c>
      <c r="E3858" s="27"/>
      <c r="F3858" s="31"/>
      <c r="G3858" s="27"/>
      <c r="H3858" s="30" t="s">
        <v>61</v>
      </c>
      <c r="I3858" s="31" t="n">
        <v>0.5</v>
      </c>
      <c r="J3858" s="30" t="s">
        <v>4023</v>
      </c>
    </row>
    <row r="3859" customFormat="false" ht="12.75" hidden="false" customHeight="false" outlineLevel="0" collapsed="false">
      <c r="A3859" s="1" t="s">
        <v>4042</v>
      </c>
      <c r="C3859" s="27" t="s">
        <v>4049</v>
      </c>
      <c r="D3859" s="27" t="s">
        <v>334</v>
      </c>
      <c r="E3859" s="27"/>
      <c r="F3859" s="31"/>
      <c r="G3859" s="27"/>
      <c r="H3859" s="30" t="s">
        <v>61</v>
      </c>
      <c r="I3859" s="31" t="n">
        <v>0.5</v>
      </c>
      <c r="J3859" s="30" t="s">
        <v>4023</v>
      </c>
    </row>
    <row r="3860" customFormat="false" ht="12.75" hidden="false" customHeight="false" outlineLevel="0" collapsed="false">
      <c r="A3860" s="1" t="s">
        <v>4042</v>
      </c>
      <c r="C3860" s="27" t="s">
        <v>4050</v>
      </c>
      <c r="D3860" s="27" t="s">
        <v>13</v>
      </c>
      <c r="E3860" s="27"/>
      <c r="F3860" s="31"/>
      <c r="G3860" s="27"/>
      <c r="H3860" s="30" t="s">
        <v>61</v>
      </c>
      <c r="I3860" s="31" t="n">
        <v>4.99</v>
      </c>
      <c r="J3860" s="30" t="s">
        <v>4023</v>
      </c>
    </row>
    <row r="3861" customFormat="false" ht="12.75" hidden="false" customHeight="false" outlineLevel="0" collapsed="false">
      <c r="A3861" s="1" t="s">
        <v>4042</v>
      </c>
      <c r="C3861" s="27" t="s">
        <v>4051</v>
      </c>
      <c r="D3861" s="27" t="s">
        <v>4052</v>
      </c>
      <c r="E3861" s="27"/>
      <c r="F3861" s="31"/>
      <c r="G3861" s="27"/>
      <c r="H3861" s="30" t="s">
        <v>61</v>
      </c>
      <c r="I3861" s="31" t="n">
        <v>0.5</v>
      </c>
      <c r="J3861" s="30" t="s">
        <v>4023</v>
      </c>
    </row>
    <row r="3862" customFormat="false" ht="12.75" hidden="false" customHeight="false" outlineLevel="0" collapsed="false">
      <c r="A3862" s="1" t="s">
        <v>4042</v>
      </c>
      <c r="C3862" s="27" t="s">
        <v>2835</v>
      </c>
      <c r="D3862" s="27" t="s">
        <v>24</v>
      </c>
      <c r="E3862" s="27"/>
      <c r="F3862" s="31"/>
      <c r="G3862" s="27"/>
      <c r="H3862" s="30" t="s">
        <v>61</v>
      </c>
      <c r="I3862" s="31" t="n">
        <v>0.48</v>
      </c>
      <c r="J3862" s="30" t="s">
        <v>4023</v>
      </c>
    </row>
    <row r="3864" customFormat="false" ht="17.35" hidden="false" customHeight="false" outlineLevel="0" collapsed="false">
      <c r="C3864" s="15" t="s">
        <v>4053</v>
      </c>
      <c r="D3864" s="45" t="s">
        <v>1</v>
      </c>
      <c r="L3864" s="95"/>
      <c r="N3864" s="95"/>
      <c r="O3864" s="95"/>
      <c r="BM3864" s="0"/>
      <c r="BN3864" s="0"/>
      <c r="BO3864" s="0"/>
      <c r="BP3864" s="0"/>
      <c r="BQ3864" s="0"/>
      <c r="BR3864" s="0"/>
      <c r="BS3864" s="0"/>
      <c r="BT3864" s="0"/>
      <c r="BU3864" s="0"/>
      <c r="BV3864" s="0"/>
      <c r="BW3864" s="0"/>
      <c r="BX3864" s="0"/>
      <c r="BY3864" s="0"/>
      <c r="BZ3864" s="0"/>
      <c r="CA3864" s="0"/>
      <c r="CB3864" s="0"/>
      <c r="CC3864" s="0"/>
      <c r="CD3864" s="0"/>
      <c r="CE3864" s="0"/>
      <c r="CF3864" s="0"/>
      <c r="CG3864" s="0"/>
      <c r="CH3864" s="0"/>
      <c r="CI3864" s="0"/>
      <c r="CJ3864" s="0"/>
      <c r="CK3864" s="0"/>
      <c r="CL3864" s="0"/>
      <c r="CM3864" s="0"/>
      <c r="CN3864" s="0"/>
      <c r="CO3864" s="0"/>
      <c r="CP3864" s="0"/>
      <c r="CQ3864" s="0"/>
      <c r="CR3864" s="0"/>
      <c r="CS3864" s="0"/>
      <c r="CT3864" s="0"/>
      <c r="CU3864" s="0"/>
      <c r="CV3864" s="0"/>
      <c r="CW3864" s="0"/>
      <c r="CX3864" s="0"/>
      <c r="CY3864" s="0"/>
      <c r="CZ3864" s="0"/>
      <c r="DA3864" s="0"/>
      <c r="DB3864" s="0"/>
      <c r="DC3864" s="0"/>
      <c r="DD3864" s="0"/>
      <c r="DE3864" s="0"/>
      <c r="DF3864" s="0"/>
      <c r="DG3864" s="0"/>
      <c r="DH3864" s="0"/>
      <c r="DI3864" s="0"/>
      <c r="DJ3864" s="0"/>
      <c r="DK3864" s="0"/>
      <c r="DL3864" s="0"/>
      <c r="DM3864" s="0"/>
      <c r="DN3864" s="0"/>
      <c r="DO3864" s="0"/>
      <c r="DP3864" s="0"/>
      <c r="DQ3864" s="0"/>
      <c r="DR3864" s="0"/>
      <c r="DS3864" s="0"/>
      <c r="DT3864" s="0"/>
      <c r="DU3864" s="0"/>
      <c r="DV3864" s="0"/>
      <c r="DW3864" s="0"/>
      <c r="DX3864" s="0"/>
      <c r="DY3864" s="0"/>
      <c r="DZ3864" s="0"/>
      <c r="EA3864" s="0"/>
      <c r="EB3864" s="0"/>
      <c r="EC3864" s="0"/>
      <c r="ED3864" s="0"/>
      <c r="EE3864" s="0"/>
      <c r="EF3864" s="0"/>
      <c r="EG3864" s="0"/>
      <c r="EH3864" s="0"/>
      <c r="EI3864" s="0"/>
      <c r="EJ3864" s="0"/>
      <c r="EK3864" s="0"/>
      <c r="EL3864" s="0"/>
      <c r="EM3864" s="0"/>
      <c r="EN3864" s="0"/>
      <c r="EO3864" s="0"/>
      <c r="EP3864" s="0"/>
      <c r="EQ3864" s="0"/>
      <c r="ER3864" s="0"/>
      <c r="ES3864" s="0"/>
      <c r="ET3864" s="0"/>
      <c r="EU3864" s="0"/>
      <c r="EV3864" s="0"/>
      <c r="EW3864" s="0"/>
      <c r="EX3864" s="0"/>
      <c r="EY3864" s="0"/>
      <c r="EZ3864" s="0"/>
      <c r="FA3864" s="0"/>
      <c r="FB3864" s="0"/>
      <c r="FC3864" s="0"/>
      <c r="FD3864" s="0"/>
      <c r="FE3864" s="0"/>
      <c r="FF3864" s="0"/>
      <c r="FG3864" s="0"/>
      <c r="FH3864" s="0"/>
      <c r="FI3864" s="0"/>
      <c r="FJ3864" s="0"/>
      <c r="FK3864" s="0"/>
      <c r="FL3864" s="0"/>
      <c r="FM3864" s="0"/>
      <c r="FN3864" s="0"/>
      <c r="FO3864" s="0"/>
      <c r="FP3864" s="0"/>
      <c r="FQ3864" s="0"/>
      <c r="FR3864" s="0"/>
      <c r="FS3864" s="0"/>
      <c r="FT3864" s="0"/>
      <c r="FU3864" s="0"/>
      <c r="FV3864" s="0"/>
      <c r="FW3864" s="0"/>
      <c r="FX3864" s="0"/>
      <c r="FY3864" s="0"/>
      <c r="FZ3864" s="0"/>
      <c r="GA3864" s="0"/>
      <c r="GB3864" s="0"/>
      <c r="GC3864" s="0"/>
      <c r="GD3864" s="0"/>
      <c r="GE3864" s="0"/>
      <c r="GF3864" s="0"/>
      <c r="GG3864" s="0"/>
      <c r="GH3864" s="0"/>
      <c r="GI3864" s="0"/>
      <c r="GJ3864" s="0"/>
      <c r="GK3864" s="0"/>
      <c r="GL3864" s="0"/>
      <c r="GM3864" s="0"/>
      <c r="GN3864" s="0"/>
      <c r="GO3864" s="0"/>
      <c r="GP3864" s="0"/>
      <c r="GQ3864" s="0"/>
      <c r="GR3864" s="0"/>
      <c r="GS3864" s="0"/>
      <c r="GT3864" s="0"/>
      <c r="GU3864" s="0"/>
      <c r="GV3864" s="0"/>
      <c r="GW3864" s="0"/>
      <c r="GX3864" s="0"/>
      <c r="GY3864" s="0"/>
      <c r="GZ3864" s="0"/>
      <c r="HA3864" s="0"/>
      <c r="HB3864" s="0"/>
      <c r="HC3864" s="0"/>
      <c r="HD3864" s="0"/>
      <c r="HE3864" s="0"/>
      <c r="HF3864" s="0"/>
      <c r="HG3864" s="0"/>
      <c r="HH3864" s="0"/>
      <c r="HI3864" s="0"/>
      <c r="HJ3864" s="0"/>
      <c r="HK3864" s="0"/>
      <c r="HL3864" s="0"/>
      <c r="HM3864" s="0"/>
      <c r="HN3864" s="0"/>
      <c r="HO3864" s="0"/>
      <c r="HP3864" s="0"/>
      <c r="HQ3864" s="0"/>
      <c r="HR3864" s="0"/>
      <c r="HS3864" s="0"/>
      <c r="HT3864" s="0"/>
      <c r="HU3864" s="0"/>
      <c r="HV3864" s="0"/>
      <c r="HW3864" s="0"/>
      <c r="HX3864" s="0"/>
      <c r="HY3864" s="0"/>
      <c r="HZ3864" s="0"/>
      <c r="IA3864" s="0"/>
      <c r="IB3864" s="0"/>
      <c r="IC3864" s="0"/>
      <c r="ID3864" s="0"/>
      <c r="IE3864" s="0"/>
      <c r="IF3864" s="0"/>
      <c r="IG3864" s="0"/>
      <c r="IH3864" s="0"/>
      <c r="II3864" s="0"/>
      <c r="IJ3864" s="0"/>
      <c r="IK3864" s="0"/>
      <c r="IL3864" s="0"/>
      <c r="IM3864" s="0"/>
      <c r="IN3864" s="0"/>
      <c r="IO3864" s="0"/>
      <c r="IP3864" s="0"/>
      <c r="IQ3864" s="0"/>
      <c r="IR3864" s="0"/>
      <c r="IS3864" s="0"/>
      <c r="IT3864" s="0"/>
      <c r="IU3864" s="0"/>
      <c r="IV3864" s="0"/>
      <c r="IW3864" s="0"/>
      <c r="IX3864" s="0"/>
      <c r="IY3864" s="0"/>
      <c r="IZ3864" s="0"/>
      <c r="JA3864" s="0"/>
      <c r="JB3864" s="0"/>
      <c r="JC3864" s="0"/>
      <c r="JD3864" s="0"/>
      <c r="JE3864" s="0"/>
      <c r="JF3864" s="0"/>
      <c r="JG3864" s="0"/>
      <c r="JH3864" s="0"/>
      <c r="JI3864" s="0"/>
      <c r="JJ3864" s="0"/>
      <c r="JK3864" s="0"/>
      <c r="JL3864" s="0"/>
      <c r="JM3864" s="0"/>
      <c r="JN3864" s="0"/>
      <c r="JO3864" s="0"/>
      <c r="JP3864" s="0"/>
      <c r="JQ3864" s="0"/>
      <c r="JR3864" s="0"/>
      <c r="JS3864" s="0"/>
      <c r="JT3864" s="0"/>
      <c r="JU3864" s="0"/>
      <c r="JV3864" s="0"/>
      <c r="JW3864" s="0"/>
      <c r="JX3864" s="0"/>
      <c r="JY3864" s="0"/>
      <c r="JZ3864" s="0"/>
      <c r="KA3864" s="0"/>
      <c r="KB3864" s="0"/>
      <c r="KC3864" s="0"/>
      <c r="KD3864" s="0"/>
      <c r="KE3864" s="0"/>
      <c r="KF3864" s="0"/>
      <c r="KG3864" s="0"/>
      <c r="KH3864" s="0"/>
      <c r="KI3864" s="0"/>
      <c r="KJ3864" s="0"/>
      <c r="KK3864" s="0"/>
      <c r="KL3864" s="0"/>
      <c r="KM3864" s="0"/>
      <c r="KN3864" s="0"/>
      <c r="KO3864" s="0"/>
      <c r="KP3864" s="0"/>
      <c r="KQ3864" s="0"/>
      <c r="KR3864" s="0"/>
      <c r="KS3864" s="0"/>
      <c r="KT3864" s="0"/>
      <c r="KU3864" s="0"/>
      <c r="KV3864" s="0"/>
      <c r="KW3864" s="0"/>
      <c r="KX3864" s="0"/>
      <c r="KY3864" s="0"/>
      <c r="KZ3864" s="0"/>
      <c r="LA3864" s="0"/>
      <c r="LB3864" s="0"/>
      <c r="LC3864" s="0"/>
      <c r="LD3864" s="0"/>
      <c r="LE3864" s="0"/>
      <c r="LF3864" s="0"/>
      <c r="LG3864" s="0"/>
      <c r="LH3864" s="0"/>
      <c r="LI3864" s="0"/>
      <c r="LJ3864" s="0"/>
      <c r="LK3864" s="0"/>
      <c r="LL3864" s="0"/>
      <c r="LM3864" s="0"/>
      <c r="LN3864" s="0"/>
      <c r="LO3864" s="0"/>
      <c r="LP3864" s="0"/>
      <c r="LQ3864" s="0"/>
      <c r="LR3864" s="0"/>
      <c r="LS3864" s="0"/>
      <c r="LT3864" s="0"/>
      <c r="LU3864" s="0"/>
      <c r="LV3864" s="0"/>
      <c r="LW3864" s="0"/>
      <c r="LX3864" s="0"/>
      <c r="LY3864" s="0"/>
      <c r="LZ3864" s="0"/>
      <c r="MA3864" s="0"/>
      <c r="MB3864" s="0"/>
      <c r="MC3864" s="0"/>
      <c r="MD3864" s="0"/>
      <c r="ME3864" s="0"/>
      <c r="MF3864" s="0"/>
      <c r="MG3864" s="0"/>
      <c r="MH3864" s="0"/>
      <c r="MI3864" s="0"/>
      <c r="MJ3864" s="0"/>
      <c r="MK3864" s="0"/>
      <c r="ML3864" s="0"/>
      <c r="MM3864" s="0"/>
      <c r="MN3864" s="0"/>
      <c r="MO3864" s="0"/>
      <c r="MP3864" s="0"/>
      <c r="MQ3864" s="0"/>
      <c r="MR3864" s="0"/>
      <c r="MS3864" s="0"/>
      <c r="MT3864" s="0"/>
      <c r="MU3864" s="0"/>
      <c r="MV3864" s="0"/>
      <c r="MW3864" s="0"/>
      <c r="MX3864" s="0"/>
      <c r="MY3864" s="0"/>
      <c r="MZ3864" s="0"/>
      <c r="NA3864" s="0"/>
      <c r="NB3864" s="0"/>
      <c r="NC3864" s="0"/>
      <c r="ND3864" s="0"/>
      <c r="NE3864" s="0"/>
      <c r="NF3864" s="0"/>
      <c r="NG3864" s="0"/>
      <c r="NH3864" s="0"/>
      <c r="NI3864" s="0"/>
      <c r="NJ3864" s="0"/>
      <c r="NK3864" s="0"/>
      <c r="NL3864" s="0"/>
      <c r="NM3864" s="0"/>
      <c r="NN3864" s="0"/>
      <c r="NO3864" s="0"/>
      <c r="NP3864" s="0"/>
      <c r="NQ3864" s="0"/>
      <c r="NR3864" s="0"/>
      <c r="NS3864" s="0"/>
      <c r="NT3864" s="0"/>
      <c r="NU3864" s="0"/>
      <c r="NV3864" s="0"/>
      <c r="NW3864" s="0"/>
      <c r="NX3864" s="0"/>
      <c r="NY3864" s="0"/>
      <c r="NZ3864" s="0"/>
      <c r="OA3864" s="0"/>
      <c r="OB3864" s="0"/>
      <c r="OC3864" s="0"/>
      <c r="OD3864" s="0"/>
      <c r="OE3864" s="0"/>
      <c r="OF3864" s="0"/>
      <c r="OG3864" s="0"/>
      <c r="OH3864" s="0"/>
      <c r="OI3864" s="0"/>
      <c r="OJ3864" s="0"/>
      <c r="OK3864" s="0"/>
      <c r="OL3864" s="0"/>
      <c r="OM3864" s="0"/>
      <c r="ON3864" s="0"/>
      <c r="OO3864" s="0"/>
      <c r="OP3864" s="0"/>
      <c r="OQ3864" s="0"/>
      <c r="OR3864" s="0"/>
      <c r="OS3864" s="0"/>
      <c r="OT3864" s="0"/>
      <c r="OU3864" s="0"/>
      <c r="OV3864" s="0"/>
      <c r="OW3864" s="0"/>
      <c r="OX3864" s="0"/>
      <c r="OY3864" s="0"/>
      <c r="OZ3864" s="0"/>
      <c r="PA3864" s="0"/>
      <c r="PB3864" s="0"/>
      <c r="PC3864" s="0"/>
      <c r="PD3864" s="0"/>
      <c r="PE3864" s="0"/>
      <c r="PF3864" s="0"/>
      <c r="PG3864" s="0"/>
      <c r="PH3864" s="0"/>
      <c r="PI3864" s="0"/>
      <c r="PJ3864" s="0"/>
      <c r="PK3864" s="0"/>
      <c r="PL3864" s="0"/>
      <c r="PM3864" s="0"/>
      <c r="PN3864" s="0"/>
      <c r="PO3864" s="0"/>
      <c r="PP3864" s="0"/>
      <c r="PQ3864" s="0"/>
      <c r="PR3864" s="0"/>
      <c r="PS3864" s="0"/>
      <c r="PT3864" s="0"/>
      <c r="PU3864" s="0"/>
      <c r="PV3864" s="0"/>
      <c r="PW3864" s="0"/>
      <c r="PX3864" s="0"/>
      <c r="PY3864" s="0"/>
      <c r="PZ3864" s="0"/>
      <c r="QA3864" s="0"/>
      <c r="QB3864" s="0"/>
      <c r="QC3864" s="0"/>
      <c r="QD3864" s="0"/>
      <c r="QE3864" s="0"/>
      <c r="QF3864" s="0"/>
      <c r="QG3864" s="0"/>
      <c r="QH3864" s="0"/>
      <c r="QI3864" s="0"/>
      <c r="QJ3864" s="0"/>
      <c r="QK3864" s="0"/>
      <c r="QL3864" s="0"/>
      <c r="QM3864" s="0"/>
      <c r="QN3864" s="0"/>
      <c r="QO3864" s="0"/>
      <c r="QP3864" s="0"/>
      <c r="QQ3864" s="0"/>
      <c r="QR3864" s="0"/>
      <c r="QS3864" s="0"/>
      <c r="QT3864" s="0"/>
      <c r="QU3864" s="0"/>
      <c r="QV3864" s="0"/>
      <c r="QW3864" s="0"/>
      <c r="QX3864" s="0"/>
      <c r="QY3864" s="0"/>
      <c r="QZ3864" s="0"/>
      <c r="RA3864" s="0"/>
      <c r="RB3864" s="0"/>
      <c r="RC3864" s="0"/>
      <c r="RD3864" s="0"/>
      <c r="RE3864" s="0"/>
      <c r="RF3864" s="0"/>
      <c r="RG3864" s="0"/>
      <c r="RH3864" s="0"/>
      <c r="RI3864" s="0"/>
      <c r="RJ3864" s="0"/>
      <c r="RK3864" s="0"/>
      <c r="RL3864" s="0"/>
      <c r="RM3864" s="0"/>
      <c r="RN3864" s="0"/>
      <c r="RO3864" s="0"/>
      <c r="RP3864" s="0"/>
      <c r="RQ3864" s="0"/>
      <c r="RR3864" s="0"/>
      <c r="RS3864" s="0"/>
      <c r="RT3864" s="0"/>
      <c r="RU3864" s="0"/>
      <c r="RV3864" s="0"/>
      <c r="RW3864" s="0"/>
      <c r="RX3864" s="0"/>
      <c r="RY3864" s="0"/>
      <c r="RZ3864" s="0"/>
      <c r="SA3864" s="0"/>
      <c r="SB3864" s="0"/>
      <c r="SC3864" s="0"/>
      <c r="SD3864" s="0"/>
      <c r="SE3864" s="0"/>
      <c r="SF3864" s="0"/>
      <c r="SG3864" s="0"/>
      <c r="SH3864" s="0"/>
      <c r="SI3864" s="0"/>
      <c r="SJ3864" s="0"/>
      <c r="SK3864" s="0"/>
      <c r="SL3864" s="0"/>
      <c r="SM3864" s="0"/>
      <c r="SN3864" s="0"/>
      <c r="SO3864" s="0"/>
      <c r="SP3864" s="0"/>
      <c r="SQ3864" s="0"/>
      <c r="SR3864" s="0"/>
      <c r="SS3864" s="0"/>
      <c r="ST3864" s="0"/>
      <c r="SU3864" s="0"/>
      <c r="SV3864" s="0"/>
      <c r="SW3864" s="0"/>
      <c r="SX3864" s="0"/>
      <c r="SY3864" s="0"/>
      <c r="SZ3864" s="0"/>
      <c r="TA3864" s="0"/>
      <c r="TB3864" s="0"/>
      <c r="TC3864" s="0"/>
      <c r="TD3864" s="0"/>
      <c r="TE3864" s="0"/>
      <c r="TF3864" s="0"/>
      <c r="TG3864" s="0"/>
      <c r="TH3864" s="0"/>
      <c r="TI3864" s="0"/>
      <c r="TJ3864" s="0"/>
      <c r="TK3864" s="0"/>
      <c r="TL3864" s="0"/>
      <c r="TM3864" s="0"/>
      <c r="TN3864" s="0"/>
      <c r="TO3864" s="0"/>
      <c r="TP3864" s="0"/>
      <c r="TQ3864" s="0"/>
      <c r="TR3864" s="0"/>
      <c r="TS3864" s="0"/>
      <c r="TT3864" s="0"/>
      <c r="TU3864" s="0"/>
      <c r="TV3864" s="0"/>
      <c r="TW3864" s="0"/>
      <c r="TX3864" s="0"/>
      <c r="TY3864" s="0"/>
      <c r="TZ3864" s="0"/>
      <c r="UA3864" s="0"/>
      <c r="UB3864" s="0"/>
      <c r="UC3864" s="0"/>
      <c r="UD3864" s="0"/>
      <c r="UE3864" s="0"/>
      <c r="UF3864" s="0"/>
      <c r="UG3864" s="0"/>
      <c r="UH3864" s="0"/>
      <c r="UI3864" s="0"/>
      <c r="UJ3864" s="0"/>
      <c r="UK3864" s="0"/>
      <c r="UL3864" s="0"/>
      <c r="UM3864" s="0"/>
      <c r="UN3864" s="0"/>
      <c r="UO3864" s="0"/>
      <c r="UP3864" s="0"/>
      <c r="UQ3864" s="0"/>
      <c r="UR3864" s="0"/>
      <c r="US3864" s="0"/>
      <c r="UT3864" s="0"/>
      <c r="UU3864" s="0"/>
      <c r="UV3864" s="0"/>
      <c r="UW3864" s="0"/>
      <c r="UX3864" s="0"/>
      <c r="UY3864" s="0"/>
      <c r="UZ3864" s="0"/>
      <c r="VA3864" s="0"/>
      <c r="VB3864" s="0"/>
      <c r="VC3864" s="0"/>
      <c r="VD3864" s="0"/>
      <c r="VE3864" s="0"/>
      <c r="VF3864" s="0"/>
      <c r="VG3864" s="0"/>
      <c r="VH3864" s="0"/>
      <c r="VI3864" s="0"/>
      <c r="VJ3864" s="0"/>
      <c r="VK3864" s="0"/>
      <c r="VL3864" s="0"/>
      <c r="VM3864" s="0"/>
      <c r="VN3864" s="0"/>
      <c r="VO3864" s="0"/>
      <c r="VP3864" s="0"/>
      <c r="VQ3864" s="0"/>
      <c r="VR3864" s="0"/>
      <c r="VS3864" s="0"/>
      <c r="VT3864" s="0"/>
      <c r="VU3864" s="0"/>
      <c r="VV3864" s="0"/>
      <c r="VW3864" s="0"/>
      <c r="VX3864" s="0"/>
      <c r="VY3864" s="0"/>
      <c r="VZ3864" s="0"/>
      <c r="WA3864" s="0"/>
      <c r="WB3864" s="0"/>
      <c r="WC3864" s="0"/>
      <c r="WD3864" s="0"/>
      <c r="WE3864" s="0"/>
      <c r="WF3864" s="0"/>
      <c r="WG3864" s="0"/>
      <c r="WH3864" s="0"/>
      <c r="WI3864" s="0"/>
      <c r="WJ3864" s="0"/>
      <c r="WK3864" s="0"/>
      <c r="WL3864" s="0"/>
      <c r="WM3864" s="0"/>
      <c r="WN3864" s="0"/>
      <c r="WO3864" s="0"/>
      <c r="WP3864" s="0"/>
      <c r="WQ3864" s="0"/>
      <c r="WR3864" s="0"/>
      <c r="WS3864" s="0"/>
      <c r="WT3864" s="0"/>
      <c r="WU3864" s="0"/>
      <c r="WV3864" s="0"/>
      <c r="WW3864" s="0"/>
      <c r="WX3864" s="0"/>
      <c r="WY3864" s="0"/>
      <c r="WZ3864" s="0"/>
      <c r="XA3864" s="0"/>
      <c r="XB3864" s="0"/>
      <c r="XC3864" s="0"/>
      <c r="XD3864" s="0"/>
      <c r="XE3864" s="0"/>
      <c r="XF3864" s="0"/>
      <c r="XG3864" s="0"/>
      <c r="XH3864" s="0"/>
      <c r="XI3864" s="0"/>
      <c r="XJ3864" s="0"/>
      <c r="XK3864" s="0"/>
      <c r="XL3864" s="0"/>
      <c r="XM3864" s="0"/>
      <c r="XN3864" s="0"/>
      <c r="XO3864" s="0"/>
      <c r="XP3864" s="0"/>
      <c r="XQ3864" s="0"/>
      <c r="XR3864" s="0"/>
      <c r="XS3864" s="0"/>
      <c r="XT3864" s="0"/>
      <c r="XU3864" s="0"/>
      <c r="XV3864" s="0"/>
      <c r="XW3864" s="0"/>
      <c r="XX3864" s="0"/>
      <c r="XY3864" s="0"/>
      <c r="XZ3864" s="0"/>
      <c r="YA3864" s="0"/>
      <c r="YB3864" s="0"/>
      <c r="YC3864" s="0"/>
      <c r="YD3864" s="0"/>
      <c r="YE3864" s="0"/>
      <c r="YF3864" s="0"/>
      <c r="YG3864" s="0"/>
      <c r="YH3864" s="0"/>
      <c r="YI3864" s="0"/>
      <c r="YJ3864" s="0"/>
      <c r="YK3864" s="0"/>
      <c r="YL3864" s="0"/>
      <c r="YM3864" s="0"/>
      <c r="YN3864" s="0"/>
      <c r="YO3864" s="0"/>
      <c r="YP3864" s="0"/>
      <c r="YQ3864" s="0"/>
      <c r="YR3864" s="0"/>
      <c r="YS3864" s="0"/>
      <c r="YT3864" s="0"/>
      <c r="YU3864" s="0"/>
      <c r="YV3864" s="0"/>
      <c r="YW3864" s="0"/>
      <c r="YX3864" s="0"/>
      <c r="YY3864" s="0"/>
      <c r="YZ3864" s="0"/>
      <c r="ZA3864" s="0"/>
      <c r="ZB3864" s="0"/>
      <c r="ZC3864" s="0"/>
      <c r="ZD3864" s="0"/>
      <c r="ZE3864" s="0"/>
      <c r="ZF3864" s="0"/>
      <c r="ZG3864" s="0"/>
      <c r="ZH3864" s="0"/>
      <c r="ZI3864" s="0"/>
      <c r="ZJ3864" s="0"/>
      <c r="ZK3864" s="0"/>
      <c r="ZL3864" s="0"/>
      <c r="ZM3864" s="0"/>
      <c r="ZN3864" s="0"/>
      <c r="ZO3864" s="0"/>
      <c r="ZP3864" s="0"/>
      <c r="ZQ3864" s="0"/>
      <c r="ZR3864" s="0"/>
      <c r="ZS3864" s="0"/>
      <c r="ZT3864" s="0"/>
      <c r="ZU3864" s="0"/>
      <c r="ZV3864" s="0"/>
      <c r="ZW3864" s="0"/>
      <c r="ZX3864" s="0"/>
      <c r="ZY3864" s="0"/>
      <c r="ZZ3864" s="0"/>
      <c r="AAA3864" s="0"/>
      <c r="AAB3864" s="0"/>
      <c r="AAC3864" s="0"/>
      <c r="AAD3864" s="0"/>
      <c r="AAE3864" s="0"/>
      <c r="AAF3864" s="0"/>
      <c r="AAG3864" s="0"/>
      <c r="AAH3864" s="0"/>
      <c r="AAI3864" s="0"/>
      <c r="AAJ3864" s="0"/>
      <c r="AAK3864" s="0"/>
      <c r="AAL3864" s="0"/>
      <c r="AAM3864" s="0"/>
      <c r="AAN3864" s="0"/>
      <c r="AAO3864" s="0"/>
      <c r="AAP3864" s="0"/>
      <c r="AAQ3864" s="0"/>
      <c r="AAR3864" s="0"/>
      <c r="AAS3864" s="0"/>
      <c r="AAT3864" s="0"/>
      <c r="AAU3864" s="0"/>
      <c r="AAV3864" s="0"/>
      <c r="AAW3864" s="0"/>
      <c r="AAX3864" s="0"/>
      <c r="AAY3864" s="0"/>
      <c r="AAZ3864" s="0"/>
      <c r="ABA3864" s="0"/>
      <c r="ABB3864" s="0"/>
      <c r="ABC3864" s="0"/>
      <c r="ABD3864" s="0"/>
      <c r="ABE3864" s="0"/>
      <c r="ABF3864" s="0"/>
      <c r="ABG3864" s="0"/>
      <c r="ABH3864" s="0"/>
      <c r="ABI3864" s="0"/>
      <c r="ABJ3864" s="0"/>
      <c r="ABK3864" s="0"/>
      <c r="ABL3864" s="0"/>
      <c r="ABM3864" s="0"/>
      <c r="ABN3864" s="0"/>
      <c r="ABO3864" s="0"/>
      <c r="ABP3864" s="0"/>
      <c r="ABQ3864" s="0"/>
      <c r="ABR3864" s="0"/>
      <c r="ABS3864" s="0"/>
      <c r="ABT3864" s="0"/>
      <c r="ABU3864" s="0"/>
      <c r="ABV3864" s="0"/>
      <c r="ABW3864" s="0"/>
      <c r="ABX3864" s="0"/>
      <c r="ABY3864" s="0"/>
      <c r="ABZ3864" s="0"/>
      <c r="ACA3864" s="0"/>
      <c r="ACB3864" s="0"/>
      <c r="ACC3864" s="0"/>
      <c r="ACD3864" s="0"/>
      <c r="ACE3864" s="0"/>
      <c r="ACF3864" s="0"/>
      <c r="ACG3864" s="0"/>
      <c r="ACH3864" s="0"/>
      <c r="ACI3864" s="0"/>
      <c r="ACJ3864" s="0"/>
      <c r="ACK3864" s="0"/>
      <c r="ACL3864" s="0"/>
      <c r="ACM3864" s="0"/>
      <c r="ACN3864" s="0"/>
      <c r="ACO3864" s="0"/>
      <c r="ACP3864" s="0"/>
      <c r="ACQ3864" s="0"/>
      <c r="ACR3864" s="0"/>
      <c r="ACS3864" s="0"/>
      <c r="ACT3864" s="0"/>
      <c r="ACU3864" s="0"/>
      <c r="ACV3864" s="0"/>
      <c r="ACW3864" s="0"/>
      <c r="ACX3864" s="0"/>
      <c r="ACY3864" s="0"/>
      <c r="ACZ3864" s="0"/>
      <c r="ADA3864" s="0"/>
      <c r="ADB3864" s="0"/>
      <c r="ADC3864" s="0"/>
      <c r="ADD3864" s="0"/>
      <c r="ADE3864" s="0"/>
      <c r="ADF3864" s="0"/>
      <c r="ADG3864" s="0"/>
      <c r="ADH3864" s="0"/>
      <c r="ADI3864" s="0"/>
      <c r="ADJ3864" s="0"/>
      <c r="ADK3864" s="0"/>
      <c r="ADL3864" s="0"/>
      <c r="ADM3864" s="0"/>
      <c r="ADN3864" s="0"/>
      <c r="ADO3864" s="0"/>
      <c r="ADP3864" s="0"/>
      <c r="ADQ3864" s="0"/>
      <c r="ADR3864" s="0"/>
      <c r="ADS3864" s="0"/>
      <c r="ADT3864" s="0"/>
      <c r="ADU3864" s="0"/>
      <c r="ADV3864" s="0"/>
      <c r="ADW3864" s="0"/>
      <c r="ADX3864" s="0"/>
      <c r="ADY3864" s="0"/>
      <c r="ADZ3864" s="0"/>
      <c r="AEA3864" s="0"/>
      <c r="AEB3864" s="0"/>
      <c r="AEC3864" s="0"/>
      <c r="AED3864" s="0"/>
      <c r="AEE3864" s="0"/>
      <c r="AEF3864" s="0"/>
      <c r="AEG3864" s="0"/>
      <c r="AEH3864" s="0"/>
      <c r="AEI3864" s="0"/>
      <c r="AEJ3864" s="0"/>
      <c r="AEK3864" s="0"/>
      <c r="AEL3864" s="0"/>
      <c r="AEM3864" s="0"/>
      <c r="AEN3864" s="0"/>
      <c r="AEO3864" s="0"/>
      <c r="AEP3864" s="0"/>
      <c r="AEQ3864" s="0"/>
      <c r="AER3864" s="0"/>
      <c r="AES3864" s="0"/>
      <c r="AET3864" s="0"/>
      <c r="AEU3864" s="0"/>
      <c r="AEV3864" s="0"/>
      <c r="AEW3864" s="0"/>
      <c r="AEX3864" s="0"/>
      <c r="AEY3864" s="0"/>
      <c r="AEZ3864" s="0"/>
      <c r="AFA3864" s="0"/>
      <c r="AFB3864" s="0"/>
      <c r="AFC3864" s="0"/>
      <c r="AFD3864" s="0"/>
      <c r="AFE3864" s="0"/>
      <c r="AFF3864" s="0"/>
      <c r="AFG3864" s="0"/>
      <c r="AFH3864" s="0"/>
      <c r="AFI3864" s="0"/>
      <c r="AFJ3864" s="0"/>
      <c r="AFK3864" s="0"/>
      <c r="AFL3864" s="0"/>
      <c r="AFM3864" s="0"/>
      <c r="AFN3864" s="0"/>
      <c r="AFO3864" s="0"/>
      <c r="AFP3864" s="0"/>
      <c r="AFQ3864" s="0"/>
      <c r="AFR3864" s="0"/>
      <c r="AFS3864" s="0"/>
      <c r="AFT3864" s="0"/>
      <c r="AFU3864" s="0"/>
      <c r="AFV3864" s="0"/>
      <c r="AFW3864" s="0"/>
      <c r="AFX3864" s="0"/>
      <c r="AFY3864" s="0"/>
      <c r="AFZ3864" s="0"/>
      <c r="AGA3864" s="0"/>
      <c r="AGB3864" s="0"/>
      <c r="AGC3864" s="0"/>
      <c r="AGD3864" s="0"/>
      <c r="AGE3864" s="0"/>
      <c r="AGF3864" s="0"/>
      <c r="AGG3864" s="0"/>
      <c r="AGH3864" s="0"/>
      <c r="AGI3864" s="0"/>
      <c r="AGJ3864" s="0"/>
      <c r="AGK3864" s="0"/>
      <c r="AGL3864" s="0"/>
      <c r="AGM3864" s="0"/>
      <c r="AGN3864" s="0"/>
      <c r="AGO3864" s="0"/>
      <c r="AGP3864" s="0"/>
      <c r="AGQ3864" s="0"/>
      <c r="AGR3864" s="0"/>
      <c r="AGS3864" s="0"/>
      <c r="AGT3864" s="0"/>
      <c r="AGU3864" s="0"/>
      <c r="AGV3864" s="0"/>
      <c r="AGW3864" s="0"/>
      <c r="AGX3864" s="0"/>
      <c r="AGY3864" s="0"/>
      <c r="AGZ3864" s="0"/>
      <c r="AHA3864" s="0"/>
      <c r="AHB3864" s="0"/>
      <c r="AHC3864" s="0"/>
      <c r="AHD3864" s="0"/>
      <c r="AHE3864" s="0"/>
      <c r="AHF3864" s="0"/>
      <c r="AHG3864" s="0"/>
      <c r="AHH3864" s="0"/>
      <c r="AHI3864" s="0"/>
      <c r="AHJ3864" s="0"/>
      <c r="AHK3864" s="0"/>
      <c r="AHL3864" s="0"/>
      <c r="AHM3864" s="0"/>
      <c r="AHN3864" s="0"/>
      <c r="AHO3864" s="0"/>
      <c r="AHP3864" s="0"/>
      <c r="AHQ3864" s="0"/>
      <c r="AHR3864" s="0"/>
      <c r="AHS3864" s="0"/>
      <c r="AHT3864" s="0"/>
      <c r="AHU3864" s="0"/>
      <c r="AHV3864" s="0"/>
      <c r="AHW3864" s="0"/>
      <c r="AHX3864" s="0"/>
      <c r="AHY3864" s="0"/>
      <c r="AHZ3864" s="0"/>
      <c r="AIA3864" s="0"/>
      <c r="AIB3864" s="0"/>
      <c r="AIC3864" s="0"/>
      <c r="AID3864" s="0"/>
      <c r="AIE3864" s="0"/>
      <c r="AIF3864" s="0"/>
      <c r="AIG3864" s="0"/>
      <c r="AIH3864" s="0"/>
      <c r="AII3864" s="0"/>
      <c r="AIJ3864" s="0"/>
      <c r="AIK3864" s="0"/>
      <c r="AIL3864" s="0"/>
      <c r="AIM3864" s="0"/>
      <c r="AIN3864" s="0"/>
      <c r="AIO3864" s="0"/>
      <c r="AIP3864" s="0"/>
      <c r="AIQ3864" s="0"/>
      <c r="AIR3864" s="0"/>
      <c r="AIS3864" s="0"/>
      <c r="AIT3864" s="0"/>
      <c r="AIU3864" s="0"/>
      <c r="AIV3864" s="0"/>
      <c r="AIW3864" s="0"/>
      <c r="AIX3864" s="0"/>
      <c r="AIY3864" s="0"/>
      <c r="AIZ3864" s="0"/>
      <c r="AJA3864" s="0"/>
      <c r="AJB3864" s="0"/>
      <c r="AJC3864" s="0"/>
      <c r="AJD3864" s="0"/>
      <c r="AJE3864" s="0"/>
      <c r="AJF3864" s="0"/>
      <c r="AJG3864" s="0"/>
      <c r="AJH3864" s="0"/>
      <c r="AJI3864" s="0"/>
      <c r="AJJ3864" s="0"/>
      <c r="AJK3864" s="0"/>
      <c r="AJL3864" s="0"/>
      <c r="AJM3864" s="0"/>
      <c r="AJN3864" s="0"/>
      <c r="AJO3864" s="0"/>
      <c r="AJP3864" s="0"/>
      <c r="AJQ3864" s="0"/>
      <c r="AJR3864" s="0"/>
      <c r="AJS3864" s="0"/>
      <c r="AJT3864" s="0"/>
      <c r="AJU3864" s="0"/>
      <c r="AJV3864" s="0"/>
      <c r="AJW3864" s="0"/>
      <c r="AJX3864" s="0"/>
      <c r="AJY3864" s="0"/>
      <c r="AJZ3864" s="0"/>
      <c r="AKA3864" s="0"/>
      <c r="AKB3864" s="0"/>
      <c r="AKC3864" s="0"/>
      <c r="AKD3864" s="0"/>
      <c r="AKE3864" s="0"/>
      <c r="AKF3864" s="0"/>
      <c r="AKG3864" s="0"/>
      <c r="AKH3864" s="0"/>
      <c r="AKI3864" s="0"/>
      <c r="AKJ3864" s="0"/>
      <c r="AKK3864" s="0"/>
      <c r="AKL3864" s="0"/>
      <c r="AKM3864" s="0"/>
      <c r="AKN3864" s="0"/>
      <c r="AKO3864" s="0"/>
      <c r="AKP3864" s="0"/>
      <c r="AKQ3864" s="0"/>
      <c r="AKR3864" s="0"/>
      <c r="AKS3864" s="0"/>
      <c r="AKT3864" s="0"/>
      <c r="AKU3864" s="0"/>
      <c r="AKV3864" s="0"/>
      <c r="AKW3864" s="0"/>
      <c r="AKX3864" s="0"/>
      <c r="AKY3864" s="0"/>
      <c r="AKZ3864" s="0"/>
      <c r="ALA3864" s="0"/>
      <c r="ALB3864" s="0"/>
      <c r="ALC3864" s="0"/>
      <c r="ALD3864" s="0"/>
      <c r="ALE3864" s="0"/>
      <c r="ALF3864" s="0"/>
      <c r="ALG3864" s="0"/>
      <c r="ALH3864" s="0"/>
      <c r="ALI3864" s="0"/>
      <c r="ALJ3864" s="0"/>
      <c r="ALK3864" s="0"/>
      <c r="ALL3864" s="0"/>
      <c r="ALM3864" s="0"/>
      <c r="ALN3864" s="0"/>
      <c r="ALO3864" s="0"/>
      <c r="ALP3864" s="0"/>
      <c r="ALQ3864" s="0"/>
      <c r="ALR3864" s="0"/>
      <c r="ALS3864" s="0"/>
      <c r="ALT3864" s="0"/>
      <c r="ALU3864" s="0"/>
      <c r="ALV3864" s="0"/>
      <c r="ALW3864" s="0"/>
      <c r="ALX3864" s="0"/>
      <c r="ALY3864" s="0"/>
      <c r="ALZ3864" s="0"/>
      <c r="AMA3864" s="0"/>
      <c r="AMB3864" s="0"/>
      <c r="AMC3864" s="0"/>
      <c r="AMD3864" s="0"/>
      <c r="AME3864" s="0"/>
      <c r="AMF3864" s="0"/>
      <c r="AMG3864" s="0"/>
      <c r="AMH3864" s="0"/>
      <c r="AMI3864" s="0"/>
    </row>
    <row r="3865" customFormat="false" ht="12.75" hidden="false" customHeight="false" outlineLevel="0" collapsed="false">
      <c r="A3865" s="1" t="s">
        <v>4054</v>
      </c>
      <c r="C3865" s="70" t="s">
        <v>4055</v>
      </c>
      <c r="D3865" s="70" t="s">
        <v>13</v>
      </c>
      <c r="E3865" s="72" t="n">
        <v>2.3</v>
      </c>
      <c r="F3865" s="73" t="n">
        <v>123</v>
      </c>
      <c r="G3865" s="74" t="s">
        <v>4023</v>
      </c>
      <c r="L3865" s="95"/>
      <c r="N3865" s="95"/>
      <c r="O3865" s="95"/>
      <c r="BM3865" s="0"/>
      <c r="BN3865" s="0"/>
      <c r="BO3865" s="0"/>
      <c r="BP3865" s="0"/>
      <c r="BQ3865" s="0"/>
      <c r="BR3865" s="0"/>
      <c r="BS3865" s="0"/>
      <c r="BT3865" s="0"/>
      <c r="BU3865" s="0"/>
      <c r="BV3865" s="0"/>
      <c r="BW3865" s="0"/>
      <c r="BX3865" s="0"/>
      <c r="BY3865" s="0"/>
      <c r="BZ3865" s="0"/>
      <c r="CA3865" s="0"/>
      <c r="CB3865" s="0"/>
      <c r="CC3865" s="0"/>
      <c r="CD3865" s="0"/>
      <c r="CE3865" s="0"/>
      <c r="CF3865" s="0"/>
      <c r="CG3865" s="0"/>
      <c r="CH3865" s="0"/>
      <c r="CI3865" s="0"/>
      <c r="CJ3865" s="0"/>
      <c r="CK3865" s="0"/>
      <c r="CL3865" s="0"/>
      <c r="CM3865" s="0"/>
      <c r="CN3865" s="0"/>
      <c r="CO3865" s="0"/>
      <c r="CP3865" s="0"/>
      <c r="CQ3865" s="0"/>
      <c r="CR3865" s="0"/>
      <c r="CS3865" s="0"/>
      <c r="CT3865" s="0"/>
      <c r="CU3865" s="0"/>
      <c r="CV3865" s="0"/>
      <c r="CW3865" s="0"/>
      <c r="CX3865" s="0"/>
      <c r="CY3865" s="0"/>
      <c r="CZ3865" s="0"/>
      <c r="DA3865" s="0"/>
      <c r="DB3865" s="0"/>
      <c r="DC3865" s="0"/>
      <c r="DD3865" s="0"/>
      <c r="DE3865" s="0"/>
      <c r="DF3865" s="0"/>
      <c r="DG3865" s="0"/>
      <c r="DH3865" s="0"/>
      <c r="DI3865" s="0"/>
      <c r="DJ3865" s="0"/>
      <c r="DK3865" s="0"/>
      <c r="DL3865" s="0"/>
      <c r="DM3865" s="0"/>
      <c r="DN3865" s="0"/>
      <c r="DO3865" s="0"/>
      <c r="DP3865" s="0"/>
      <c r="DQ3865" s="0"/>
      <c r="DR3865" s="0"/>
      <c r="DS3865" s="0"/>
      <c r="DT3865" s="0"/>
      <c r="DU3865" s="0"/>
      <c r="DV3865" s="0"/>
      <c r="DW3865" s="0"/>
      <c r="DX3865" s="0"/>
      <c r="DY3865" s="0"/>
      <c r="DZ3865" s="0"/>
      <c r="EA3865" s="0"/>
      <c r="EB3865" s="0"/>
      <c r="EC3865" s="0"/>
      <c r="ED3865" s="0"/>
      <c r="EE3865" s="0"/>
      <c r="EF3865" s="0"/>
      <c r="EG3865" s="0"/>
      <c r="EH3865" s="0"/>
      <c r="EI3865" s="0"/>
      <c r="EJ3865" s="0"/>
      <c r="EK3865" s="0"/>
      <c r="EL3865" s="0"/>
      <c r="EM3865" s="0"/>
      <c r="EN3865" s="0"/>
      <c r="EO3865" s="0"/>
      <c r="EP3865" s="0"/>
      <c r="EQ3865" s="0"/>
      <c r="ER3865" s="0"/>
      <c r="ES3865" s="0"/>
      <c r="ET3865" s="0"/>
      <c r="EU3865" s="0"/>
      <c r="EV3865" s="0"/>
      <c r="EW3865" s="0"/>
      <c r="EX3865" s="0"/>
      <c r="EY3865" s="0"/>
      <c r="EZ3865" s="0"/>
      <c r="FA3865" s="0"/>
      <c r="FB3865" s="0"/>
      <c r="FC3865" s="0"/>
      <c r="FD3865" s="0"/>
      <c r="FE3865" s="0"/>
      <c r="FF3865" s="0"/>
      <c r="FG3865" s="0"/>
      <c r="FH3865" s="0"/>
      <c r="FI3865" s="0"/>
      <c r="FJ3865" s="0"/>
      <c r="FK3865" s="0"/>
      <c r="FL3865" s="0"/>
      <c r="FM3865" s="0"/>
      <c r="FN3865" s="0"/>
      <c r="FO3865" s="0"/>
      <c r="FP3865" s="0"/>
      <c r="FQ3865" s="0"/>
      <c r="FR3865" s="0"/>
      <c r="FS3865" s="0"/>
      <c r="FT3865" s="0"/>
      <c r="FU3865" s="0"/>
      <c r="FV3865" s="0"/>
      <c r="FW3865" s="0"/>
      <c r="FX3865" s="0"/>
      <c r="FY3865" s="0"/>
      <c r="FZ3865" s="0"/>
      <c r="GA3865" s="0"/>
      <c r="GB3865" s="0"/>
      <c r="GC3865" s="0"/>
      <c r="GD3865" s="0"/>
      <c r="GE3865" s="0"/>
      <c r="GF3865" s="0"/>
      <c r="GG3865" s="0"/>
      <c r="GH3865" s="0"/>
      <c r="GI3865" s="0"/>
      <c r="GJ3865" s="0"/>
      <c r="GK3865" s="0"/>
      <c r="GL3865" s="0"/>
      <c r="GM3865" s="0"/>
      <c r="GN3865" s="0"/>
      <c r="GO3865" s="0"/>
      <c r="GP3865" s="0"/>
      <c r="GQ3865" s="0"/>
      <c r="GR3865" s="0"/>
      <c r="GS3865" s="0"/>
      <c r="GT3865" s="0"/>
      <c r="GU3865" s="0"/>
      <c r="GV3865" s="0"/>
      <c r="GW3865" s="0"/>
      <c r="GX3865" s="0"/>
      <c r="GY3865" s="0"/>
      <c r="GZ3865" s="0"/>
      <c r="HA3865" s="0"/>
      <c r="HB3865" s="0"/>
      <c r="HC3865" s="0"/>
      <c r="HD3865" s="0"/>
      <c r="HE3865" s="0"/>
      <c r="HF3865" s="0"/>
      <c r="HG3865" s="0"/>
      <c r="HH3865" s="0"/>
      <c r="HI3865" s="0"/>
      <c r="HJ3865" s="0"/>
      <c r="HK3865" s="0"/>
      <c r="HL3865" s="0"/>
      <c r="HM3865" s="0"/>
      <c r="HN3865" s="0"/>
      <c r="HO3865" s="0"/>
      <c r="HP3865" s="0"/>
      <c r="HQ3865" s="0"/>
      <c r="HR3865" s="0"/>
      <c r="HS3865" s="0"/>
      <c r="HT3865" s="0"/>
      <c r="HU3865" s="0"/>
      <c r="HV3865" s="0"/>
      <c r="HW3865" s="0"/>
      <c r="HX3865" s="0"/>
      <c r="HY3865" s="0"/>
      <c r="HZ3865" s="0"/>
      <c r="IA3865" s="0"/>
      <c r="IB3865" s="0"/>
      <c r="IC3865" s="0"/>
      <c r="ID3865" s="0"/>
      <c r="IE3865" s="0"/>
      <c r="IF3865" s="0"/>
      <c r="IG3865" s="0"/>
      <c r="IH3865" s="0"/>
      <c r="II3865" s="0"/>
      <c r="IJ3865" s="0"/>
      <c r="IK3865" s="0"/>
      <c r="IL3865" s="0"/>
      <c r="IM3865" s="0"/>
      <c r="IN3865" s="0"/>
      <c r="IO3865" s="0"/>
      <c r="IP3865" s="0"/>
      <c r="IQ3865" s="0"/>
      <c r="IR3865" s="0"/>
      <c r="IS3865" s="0"/>
      <c r="IT3865" s="0"/>
      <c r="IU3865" s="0"/>
      <c r="IV3865" s="0"/>
      <c r="IW3865" s="0"/>
      <c r="IX3865" s="0"/>
      <c r="IY3865" s="0"/>
      <c r="IZ3865" s="0"/>
      <c r="JA3865" s="0"/>
      <c r="JB3865" s="0"/>
      <c r="JC3865" s="0"/>
      <c r="JD3865" s="0"/>
      <c r="JE3865" s="0"/>
      <c r="JF3865" s="0"/>
      <c r="JG3865" s="0"/>
      <c r="JH3865" s="0"/>
      <c r="JI3865" s="0"/>
      <c r="JJ3865" s="0"/>
      <c r="JK3865" s="0"/>
      <c r="JL3865" s="0"/>
      <c r="JM3865" s="0"/>
      <c r="JN3865" s="0"/>
      <c r="JO3865" s="0"/>
      <c r="JP3865" s="0"/>
      <c r="JQ3865" s="0"/>
      <c r="JR3865" s="0"/>
      <c r="JS3865" s="0"/>
      <c r="JT3865" s="0"/>
      <c r="JU3865" s="0"/>
      <c r="JV3865" s="0"/>
      <c r="JW3865" s="0"/>
      <c r="JX3865" s="0"/>
      <c r="JY3865" s="0"/>
      <c r="JZ3865" s="0"/>
      <c r="KA3865" s="0"/>
      <c r="KB3865" s="0"/>
      <c r="KC3865" s="0"/>
      <c r="KD3865" s="0"/>
      <c r="KE3865" s="0"/>
      <c r="KF3865" s="0"/>
      <c r="KG3865" s="0"/>
      <c r="KH3865" s="0"/>
      <c r="KI3865" s="0"/>
      <c r="KJ3865" s="0"/>
      <c r="KK3865" s="0"/>
      <c r="KL3865" s="0"/>
      <c r="KM3865" s="0"/>
      <c r="KN3865" s="0"/>
      <c r="KO3865" s="0"/>
      <c r="KP3865" s="0"/>
      <c r="KQ3865" s="0"/>
      <c r="KR3865" s="0"/>
      <c r="KS3865" s="0"/>
      <c r="KT3865" s="0"/>
      <c r="KU3865" s="0"/>
      <c r="KV3865" s="0"/>
      <c r="KW3865" s="0"/>
      <c r="KX3865" s="0"/>
      <c r="KY3865" s="0"/>
      <c r="KZ3865" s="0"/>
      <c r="LA3865" s="0"/>
      <c r="LB3865" s="0"/>
      <c r="LC3865" s="0"/>
      <c r="LD3865" s="0"/>
      <c r="LE3865" s="0"/>
      <c r="LF3865" s="0"/>
      <c r="LG3865" s="0"/>
      <c r="LH3865" s="0"/>
      <c r="LI3865" s="0"/>
      <c r="LJ3865" s="0"/>
      <c r="LK3865" s="0"/>
      <c r="LL3865" s="0"/>
      <c r="LM3865" s="0"/>
      <c r="LN3865" s="0"/>
      <c r="LO3865" s="0"/>
      <c r="LP3865" s="0"/>
      <c r="LQ3865" s="0"/>
      <c r="LR3865" s="0"/>
      <c r="LS3865" s="0"/>
      <c r="LT3865" s="0"/>
      <c r="LU3865" s="0"/>
      <c r="LV3865" s="0"/>
      <c r="LW3865" s="0"/>
      <c r="LX3865" s="0"/>
      <c r="LY3865" s="0"/>
      <c r="LZ3865" s="0"/>
      <c r="MA3865" s="0"/>
      <c r="MB3865" s="0"/>
      <c r="MC3865" s="0"/>
      <c r="MD3865" s="0"/>
      <c r="ME3865" s="0"/>
      <c r="MF3865" s="0"/>
      <c r="MG3865" s="0"/>
      <c r="MH3865" s="0"/>
      <c r="MI3865" s="0"/>
      <c r="MJ3865" s="0"/>
      <c r="MK3865" s="0"/>
      <c r="ML3865" s="0"/>
      <c r="MM3865" s="0"/>
      <c r="MN3865" s="0"/>
      <c r="MO3865" s="0"/>
      <c r="MP3865" s="0"/>
      <c r="MQ3865" s="0"/>
      <c r="MR3865" s="0"/>
      <c r="MS3865" s="0"/>
      <c r="MT3865" s="0"/>
      <c r="MU3865" s="0"/>
      <c r="MV3865" s="0"/>
      <c r="MW3865" s="0"/>
      <c r="MX3865" s="0"/>
      <c r="MY3865" s="0"/>
      <c r="MZ3865" s="0"/>
      <c r="NA3865" s="0"/>
      <c r="NB3865" s="0"/>
      <c r="NC3865" s="0"/>
      <c r="ND3865" s="0"/>
      <c r="NE3865" s="0"/>
      <c r="NF3865" s="0"/>
      <c r="NG3865" s="0"/>
      <c r="NH3865" s="0"/>
      <c r="NI3865" s="0"/>
      <c r="NJ3865" s="0"/>
      <c r="NK3865" s="0"/>
      <c r="NL3865" s="0"/>
      <c r="NM3865" s="0"/>
      <c r="NN3865" s="0"/>
      <c r="NO3865" s="0"/>
      <c r="NP3865" s="0"/>
      <c r="NQ3865" s="0"/>
      <c r="NR3865" s="0"/>
      <c r="NS3865" s="0"/>
      <c r="NT3865" s="0"/>
      <c r="NU3865" s="0"/>
      <c r="NV3865" s="0"/>
      <c r="NW3865" s="0"/>
      <c r="NX3865" s="0"/>
      <c r="NY3865" s="0"/>
      <c r="NZ3865" s="0"/>
      <c r="OA3865" s="0"/>
      <c r="OB3865" s="0"/>
      <c r="OC3865" s="0"/>
      <c r="OD3865" s="0"/>
      <c r="OE3865" s="0"/>
      <c r="OF3865" s="0"/>
      <c r="OG3865" s="0"/>
      <c r="OH3865" s="0"/>
      <c r="OI3865" s="0"/>
      <c r="OJ3865" s="0"/>
      <c r="OK3865" s="0"/>
      <c r="OL3865" s="0"/>
      <c r="OM3865" s="0"/>
      <c r="ON3865" s="0"/>
      <c r="OO3865" s="0"/>
      <c r="OP3865" s="0"/>
      <c r="OQ3865" s="0"/>
      <c r="OR3865" s="0"/>
      <c r="OS3865" s="0"/>
      <c r="OT3865" s="0"/>
      <c r="OU3865" s="0"/>
      <c r="OV3865" s="0"/>
      <c r="OW3865" s="0"/>
      <c r="OX3865" s="0"/>
      <c r="OY3865" s="0"/>
      <c r="OZ3865" s="0"/>
      <c r="PA3865" s="0"/>
      <c r="PB3865" s="0"/>
      <c r="PC3865" s="0"/>
      <c r="PD3865" s="0"/>
      <c r="PE3865" s="0"/>
      <c r="PF3865" s="0"/>
      <c r="PG3865" s="0"/>
      <c r="PH3865" s="0"/>
      <c r="PI3865" s="0"/>
      <c r="PJ3865" s="0"/>
      <c r="PK3865" s="0"/>
      <c r="PL3865" s="0"/>
      <c r="PM3865" s="0"/>
      <c r="PN3865" s="0"/>
      <c r="PO3865" s="0"/>
      <c r="PP3865" s="0"/>
      <c r="PQ3865" s="0"/>
      <c r="PR3865" s="0"/>
      <c r="PS3865" s="0"/>
      <c r="PT3865" s="0"/>
      <c r="PU3865" s="0"/>
      <c r="PV3865" s="0"/>
      <c r="PW3865" s="0"/>
      <c r="PX3865" s="0"/>
      <c r="PY3865" s="0"/>
      <c r="PZ3865" s="0"/>
      <c r="QA3865" s="0"/>
      <c r="QB3865" s="0"/>
      <c r="QC3865" s="0"/>
      <c r="QD3865" s="0"/>
      <c r="QE3865" s="0"/>
      <c r="QF3865" s="0"/>
      <c r="QG3865" s="0"/>
      <c r="QH3865" s="0"/>
      <c r="QI3865" s="0"/>
      <c r="QJ3865" s="0"/>
      <c r="QK3865" s="0"/>
      <c r="QL3865" s="0"/>
      <c r="QM3865" s="0"/>
      <c r="QN3865" s="0"/>
      <c r="QO3865" s="0"/>
      <c r="QP3865" s="0"/>
      <c r="QQ3865" s="0"/>
      <c r="QR3865" s="0"/>
      <c r="QS3865" s="0"/>
      <c r="QT3865" s="0"/>
      <c r="QU3865" s="0"/>
      <c r="QV3865" s="0"/>
      <c r="QW3865" s="0"/>
      <c r="QX3865" s="0"/>
      <c r="QY3865" s="0"/>
      <c r="QZ3865" s="0"/>
      <c r="RA3865" s="0"/>
      <c r="RB3865" s="0"/>
      <c r="RC3865" s="0"/>
      <c r="RD3865" s="0"/>
      <c r="RE3865" s="0"/>
      <c r="RF3865" s="0"/>
      <c r="RG3865" s="0"/>
      <c r="RH3865" s="0"/>
      <c r="RI3865" s="0"/>
      <c r="RJ3865" s="0"/>
      <c r="RK3865" s="0"/>
      <c r="RL3865" s="0"/>
      <c r="RM3865" s="0"/>
      <c r="RN3865" s="0"/>
      <c r="RO3865" s="0"/>
      <c r="RP3865" s="0"/>
      <c r="RQ3865" s="0"/>
      <c r="RR3865" s="0"/>
      <c r="RS3865" s="0"/>
      <c r="RT3865" s="0"/>
      <c r="RU3865" s="0"/>
      <c r="RV3865" s="0"/>
      <c r="RW3865" s="0"/>
      <c r="RX3865" s="0"/>
      <c r="RY3865" s="0"/>
      <c r="RZ3865" s="0"/>
      <c r="SA3865" s="0"/>
      <c r="SB3865" s="0"/>
      <c r="SC3865" s="0"/>
      <c r="SD3865" s="0"/>
      <c r="SE3865" s="0"/>
      <c r="SF3865" s="0"/>
      <c r="SG3865" s="0"/>
      <c r="SH3865" s="0"/>
      <c r="SI3865" s="0"/>
      <c r="SJ3865" s="0"/>
      <c r="SK3865" s="0"/>
      <c r="SL3865" s="0"/>
      <c r="SM3865" s="0"/>
      <c r="SN3865" s="0"/>
      <c r="SO3865" s="0"/>
      <c r="SP3865" s="0"/>
      <c r="SQ3865" s="0"/>
      <c r="SR3865" s="0"/>
      <c r="SS3865" s="0"/>
      <c r="ST3865" s="0"/>
      <c r="SU3865" s="0"/>
      <c r="SV3865" s="0"/>
      <c r="SW3865" s="0"/>
      <c r="SX3865" s="0"/>
      <c r="SY3865" s="0"/>
      <c r="SZ3865" s="0"/>
      <c r="TA3865" s="0"/>
      <c r="TB3865" s="0"/>
      <c r="TC3865" s="0"/>
      <c r="TD3865" s="0"/>
      <c r="TE3865" s="0"/>
      <c r="TF3865" s="0"/>
      <c r="TG3865" s="0"/>
      <c r="TH3865" s="0"/>
      <c r="TI3865" s="0"/>
      <c r="TJ3865" s="0"/>
      <c r="TK3865" s="0"/>
      <c r="TL3865" s="0"/>
      <c r="TM3865" s="0"/>
      <c r="TN3865" s="0"/>
      <c r="TO3865" s="0"/>
      <c r="TP3865" s="0"/>
      <c r="TQ3865" s="0"/>
      <c r="TR3865" s="0"/>
      <c r="TS3865" s="0"/>
      <c r="TT3865" s="0"/>
      <c r="TU3865" s="0"/>
      <c r="TV3865" s="0"/>
      <c r="TW3865" s="0"/>
      <c r="TX3865" s="0"/>
      <c r="TY3865" s="0"/>
      <c r="TZ3865" s="0"/>
      <c r="UA3865" s="0"/>
      <c r="UB3865" s="0"/>
      <c r="UC3865" s="0"/>
      <c r="UD3865" s="0"/>
      <c r="UE3865" s="0"/>
      <c r="UF3865" s="0"/>
      <c r="UG3865" s="0"/>
      <c r="UH3865" s="0"/>
      <c r="UI3865" s="0"/>
      <c r="UJ3865" s="0"/>
      <c r="UK3865" s="0"/>
      <c r="UL3865" s="0"/>
      <c r="UM3865" s="0"/>
      <c r="UN3865" s="0"/>
      <c r="UO3865" s="0"/>
      <c r="UP3865" s="0"/>
      <c r="UQ3865" s="0"/>
      <c r="UR3865" s="0"/>
      <c r="US3865" s="0"/>
      <c r="UT3865" s="0"/>
      <c r="UU3865" s="0"/>
      <c r="UV3865" s="0"/>
      <c r="UW3865" s="0"/>
      <c r="UX3865" s="0"/>
      <c r="UY3865" s="0"/>
      <c r="UZ3865" s="0"/>
      <c r="VA3865" s="0"/>
      <c r="VB3865" s="0"/>
      <c r="VC3865" s="0"/>
      <c r="VD3865" s="0"/>
      <c r="VE3865" s="0"/>
      <c r="VF3865" s="0"/>
      <c r="VG3865" s="0"/>
      <c r="VH3865" s="0"/>
      <c r="VI3865" s="0"/>
      <c r="VJ3865" s="0"/>
      <c r="VK3865" s="0"/>
      <c r="VL3865" s="0"/>
      <c r="VM3865" s="0"/>
      <c r="VN3865" s="0"/>
      <c r="VO3865" s="0"/>
      <c r="VP3865" s="0"/>
      <c r="VQ3865" s="0"/>
      <c r="VR3865" s="0"/>
      <c r="VS3865" s="0"/>
      <c r="VT3865" s="0"/>
      <c r="VU3865" s="0"/>
      <c r="VV3865" s="0"/>
      <c r="VW3865" s="0"/>
      <c r="VX3865" s="0"/>
      <c r="VY3865" s="0"/>
      <c r="VZ3865" s="0"/>
      <c r="WA3865" s="0"/>
      <c r="WB3865" s="0"/>
      <c r="WC3865" s="0"/>
      <c r="WD3865" s="0"/>
      <c r="WE3865" s="0"/>
      <c r="WF3865" s="0"/>
      <c r="WG3865" s="0"/>
      <c r="WH3865" s="0"/>
      <c r="WI3865" s="0"/>
      <c r="WJ3865" s="0"/>
      <c r="WK3865" s="0"/>
      <c r="WL3865" s="0"/>
      <c r="WM3865" s="0"/>
      <c r="WN3865" s="0"/>
      <c r="WO3865" s="0"/>
      <c r="WP3865" s="0"/>
      <c r="WQ3865" s="0"/>
      <c r="WR3865" s="0"/>
      <c r="WS3865" s="0"/>
      <c r="WT3865" s="0"/>
      <c r="WU3865" s="0"/>
      <c r="WV3865" s="0"/>
      <c r="WW3865" s="0"/>
      <c r="WX3865" s="0"/>
      <c r="WY3865" s="0"/>
      <c r="WZ3865" s="0"/>
      <c r="XA3865" s="0"/>
      <c r="XB3865" s="0"/>
      <c r="XC3865" s="0"/>
      <c r="XD3865" s="0"/>
      <c r="XE3865" s="0"/>
      <c r="XF3865" s="0"/>
      <c r="XG3865" s="0"/>
      <c r="XH3865" s="0"/>
      <c r="XI3865" s="0"/>
      <c r="XJ3865" s="0"/>
      <c r="XK3865" s="0"/>
      <c r="XL3865" s="0"/>
      <c r="XM3865" s="0"/>
      <c r="XN3865" s="0"/>
      <c r="XO3865" s="0"/>
      <c r="XP3865" s="0"/>
      <c r="XQ3865" s="0"/>
      <c r="XR3865" s="0"/>
      <c r="XS3865" s="0"/>
      <c r="XT3865" s="0"/>
      <c r="XU3865" s="0"/>
      <c r="XV3865" s="0"/>
      <c r="XW3865" s="0"/>
      <c r="XX3865" s="0"/>
      <c r="XY3865" s="0"/>
      <c r="XZ3865" s="0"/>
      <c r="YA3865" s="0"/>
      <c r="YB3865" s="0"/>
      <c r="YC3865" s="0"/>
      <c r="YD3865" s="0"/>
      <c r="YE3865" s="0"/>
      <c r="YF3865" s="0"/>
      <c r="YG3865" s="0"/>
      <c r="YH3865" s="0"/>
      <c r="YI3865" s="0"/>
      <c r="YJ3865" s="0"/>
      <c r="YK3865" s="0"/>
      <c r="YL3865" s="0"/>
      <c r="YM3865" s="0"/>
      <c r="YN3865" s="0"/>
      <c r="YO3865" s="0"/>
      <c r="YP3865" s="0"/>
      <c r="YQ3865" s="0"/>
      <c r="YR3865" s="0"/>
      <c r="YS3865" s="0"/>
      <c r="YT3865" s="0"/>
      <c r="YU3865" s="0"/>
      <c r="YV3865" s="0"/>
      <c r="YW3865" s="0"/>
      <c r="YX3865" s="0"/>
      <c r="YY3865" s="0"/>
      <c r="YZ3865" s="0"/>
      <c r="ZA3865" s="0"/>
      <c r="ZB3865" s="0"/>
      <c r="ZC3865" s="0"/>
      <c r="ZD3865" s="0"/>
      <c r="ZE3865" s="0"/>
      <c r="ZF3865" s="0"/>
      <c r="ZG3865" s="0"/>
      <c r="ZH3865" s="0"/>
      <c r="ZI3865" s="0"/>
      <c r="ZJ3865" s="0"/>
      <c r="ZK3865" s="0"/>
      <c r="ZL3865" s="0"/>
      <c r="ZM3865" s="0"/>
      <c r="ZN3865" s="0"/>
      <c r="ZO3865" s="0"/>
      <c r="ZP3865" s="0"/>
      <c r="ZQ3865" s="0"/>
      <c r="ZR3865" s="0"/>
      <c r="ZS3865" s="0"/>
      <c r="ZT3865" s="0"/>
      <c r="ZU3865" s="0"/>
      <c r="ZV3865" s="0"/>
      <c r="ZW3865" s="0"/>
      <c r="ZX3865" s="0"/>
      <c r="ZY3865" s="0"/>
      <c r="ZZ3865" s="0"/>
      <c r="AAA3865" s="0"/>
      <c r="AAB3865" s="0"/>
      <c r="AAC3865" s="0"/>
      <c r="AAD3865" s="0"/>
      <c r="AAE3865" s="0"/>
      <c r="AAF3865" s="0"/>
      <c r="AAG3865" s="0"/>
      <c r="AAH3865" s="0"/>
      <c r="AAI3865" s="0"/>
      <c r="AAJ3865" s="0"/>
      <c r="AAK3865" s="0"/>
      <c r="AAL3865" s="0"/>
      <c r="AAM3865" s="0"/>
      <c r="AAN3865" s="0"/>
      <c r="AAO3865" s="0"/>
      <c r="AAP3865" s="0"/>
      <c r="AAQ3865" s="0"/>
      <c r="AAR3865" s="0"/>
      <c r="AAS3865" s="0"/>
      <c r="AAT3865" s="0"/>
      <c r="AAU3865" s="0"/>
      <c r="AAV3865" s="0"/>
      <c r="AAW3865" s="0"/>
      <c r="AAX3865" s="0"/>
      <c r="AAY3865" s="0"/>
      <c r="AAZ3865" s="0"/>
      <c r="ABA3865" s="0"/>
      <c r="ABB3865" s="0"/>
      <c r="ABC3865" s="0"/>
      <c r="ABD3865" s="0"/>
      <c r="ABE3865" s="0"/>
      <c r="ABF3865" s="0"/>
      <c r="ABG3865" s="0"/>
      <c r="ABH3865" s="0"/>
      <c r="ABI3865" s="0"/>
      <c r="ABJ3865" s="0"/>
      <c r="ABK3865" s="0"/>
      <c r="ABL3865" s="0"/>
      <c r="ABM3865" s="0"/>
      <c r="ABN3865" s="0"/>
      <c r="ABO3865" s="0"/>
      <c r="ABP3865" s="0"/>
      <c r="ABQ3865" s="0"/>
      <c r="ABR3865" s="0"/>
      <c r="ABS3865" s="0"/>
      <c r="ABT3865" s="0"/>
      <c r="ABU3865" s="0"/>
      <c r="ABV3865" s="0"/>
      <c r="ABW3865" s="0"/>
      <c r="ABX3865" s="0"/>
      <c r="ABY3865" s="0"/>
      <c r="ABZ3865" s="0"/>
      <c r="ACA3865" s="0"/>
      <c r="ACB3865" s="0"/>
      <c r="ACC3865" s="0"/>
      <c r="ACD3865" s="0"/>
      <c r="ACE3865" s="0"/>
      <c r="ACF3865" s="0"/>
      <c r="ACG3865" s="0"/>
      <c r="ACH3865" s="0"/>
      <c r="ACI3865" s="0"/>
      <c r="ACJ3865" s="0"/>
      <c r="ACK3865" s="0"/>
      <c r="ACL3865" s="0"/>
      <c r="ACM3865" s="0"/>
      <c r="ACN3865" s="0"/>
      <c r="ACO3865" s="0"/>
      <c r="ACP3865" s="0"/>
      <c r="ACQ3865" s="0"/>
      <c r="ACR3865" s="0"/>
      <c r="ACS3865" s="0"/>
      <c r="ACT3865" s="0"/>
      <c r="ACU3865" s="0"/>
      <c r="ACV3865" s="0"/>
      <c r="ACW3865" s="0"/>
      <c r="ACX3865" s="0"/>
      <c r="ACY3865" s="0"/>
      <c r="ACZ3865" s="0"/>
      <c r="ADA3865" s="0"/>
      <c r="ADB3865" s="0"/>
      <c r="ADC3865" s="0"/>
      <c r="ADD3865" s="0"/>
      <c r="ADE3865" s="0"/>
      <c r="ADF3865" s="0"/>
      <c r="ADG3865" s="0"/>
      <c r="ADH3865" s="0"/>
      <c r="ADI3865" s="0"/>
      <c r="ADJ3865" s="0"/>
      <c r="ADK3865" s="0"/>
      <c r="ADL3865" s="0"/>
      <c r="ADM3865" s="0"/>
      <c r="ADN3865" s="0"/>
      <c r="ADO3865" s="0"/>
      <c r="ADP3865" s="0"/>
      <c r="ADQ3865" s="0"/>
      <c r="ADR3865" s="0"/>
      <c r="ADS3865" s="0"/>
      <c r="ADT3865" s="0"/>
      <c r="ADU3865" s="0"/>
      <c r="ADV3865" s="0"/>
      <c r="ADW3865" s="0"/>
      <c r="ADX3865" s="0"/>
      <c r="ADY3865" s="0"/>
      <c r="ADZ3865" s="0"/>
      <c r="AEA3865" s="0"/>
      <c r="AEB3865" s="0"/>
      <c r="AEC3865" s="0"/>
      <c r="AED3865" s="0"/>
      <c r="AEE3865" s="0"/>
      <c r="AEF3865" s="0"/>
      <c r="AEG3865" s="0"/>
      <c r="AEH3865" s="0"/>
      <c r="AEI3865" s="0"/>
      <c r="AEJ3865" s="0"/>
      <c r="AEK3865" s="0"/>
      <c r="AEL3865" s="0"/>
      <c r="AEM3865" s="0"/>
      <c r="AEN3865" s="0"/>
      <c r="AEO3865" s="0"/>
      <c r="AEP3865" s="0"/>
      <c r="AEQ3865" s="0"/>
      <c r="AER3865" s="0"/>
      <c r="AES3865" s="0"/>
      <c r="AET3865" s="0"/>
      <c r="AEU3865" s="0"/>
      <c r="AEV3865" s="0"/>
      <c r="AEW3865" s="0"/>
      <c r="AEX3865" s="0"/>
      <c r="AEY3865" s="0"/>
      <c r="AEZ3865" s="0"/>
      <c r="AFA3865" s="0"/>
      <c r="AFB3865" s="0"/>
      <c r="AFC3865" s="0"/>
      <c r="AFD3865" s="0"/>
      <c r="AFE3865" s="0"/>
      <c r="AFF3865" s="0"/>
      <c r="AFG3865" s="0"/>
      <c r="AFH3865" s="0"/>
      <c r="AFI3865" s="0"/>
      <c r="AFJ3865" s="0"/>
      <c r="AFK3865" s="0"/>
      <c r="AFL3865" s="0"/>
      <c r="AFM3865" s="0"/>
      <c r="AFN3865" s="0"/>
      <c r="AFO3865" s="0"/>
      <c r="AFP3865" s="0"/>
      <c r="AFQ3865" s="0"/>
      <c r="AFR3865" s="0"/>
      <c r="AFS3865" s="0"/>
      <c r="AFT3865" s="0"/>
      <c r="AFU3865" s="0"/>
      <c r="AFV3865" s="0"/>
      <c r="AFW3865" s="0"/>
      <c r="AFX3865" s="0"/>
      <c r="AFY3865" s="0"/>
      <c r="AFZ3865" s="0"/>
      <c r="AGA3865" s="0"/>
      <c r="AGB3865" s="0"/>
      <c r="AGC3865" s="0"/>
      <c r="AGD3865" s="0"/>
      <c r="AGE3865" s="0"/>
      <c r="AGF3865" s="0"/>
      <c r="AGG3865" s="0"/>
      <c r="AGH3865" s="0"/>
      <c r="AGI3865" s="0"/>
      <c r="AGJ3865" s="0"/>
      <c r="AGK3865" s="0"/>
      <c r="AGL3865" s="0"/>
      <c r="AGM3865" s="0"/>
      <c r="AGN3865" s="0"/>
      <c r="AGO3865" s="0"/>
      <c r="AGP3865" s="0"/>
      <c r="AGQ3865" s="0"/>
      <c r="AGR3865" s="0"/>
      <c r="AGS3865" s="0"/>
      <c r="AGT3865" s="0"/>
      <c r="AGU3865" s="0"/>
      <c r="AGV3865" s="0"/>
      <c r="AGW3865" s="0"/>
      <c r="AGX3865" s="0"/>
      <c r="AGY3865" s="0"/>
      <c r="AGZ3865" s="0"/>
      <c r="AHA3865" s="0"/>
      <c r="AHB3865" s="0"/>
      <c r="AHC3865" s="0"/>
      <c r="AHD3865" s="0"/>
      <c r="AHE3865" s="0"/>
      <c r="AHF3865" s="0"/>
      <c r="AHG3865" s="0"/>
      <c r="AHH3865" s="0"/>
      <c r="AHI3865" s="0"/>
      <c r="AHJ3865" s="0"/>
      <c r="AHK3865" s="0"/>
      <c r="AHL3865" s="0"/>
      <c r="AHM3865" s="0"/>
      <c r="AHN3865" s="0"/>
      <c r="AHO3865" s="0"/>
      <c r="AHP3865" s="0"/>
      <c r="AHQ3865" s="0"/>
      <c r="AHR3865" s="0"/>
      <c r="AHS3865" s="0"/>
      <c r="AHT3865" s="0"/>
      <c r="AHU3865" s="0"/>
      <c r="AHV3865" s="0"/>
      <c r="AHW3865" s="0"/>
      <c r="AHX3865" s="0"/>
      <c r="AHY3865" s="0"/>
      <c r="AHZ3865" s="0"/>
      <c r="AIA3865" s="0"/>
      <c r="AIB3865" s="0"/>
      <c r="AIC3865" s="0"/>
      <c r="AID3865" s="0"/>
      <c r="AIE3865" s="0"/>
      <c r="AIF3865" s="0"/>
      <c r="AIG3865" s="0"/>
      <c r="AIH3865" s="0"/>
      <c r="AII3865" s="0"/>
      <c r="AIJ3865" s="0"/>
      <c r="AIK3865" s="0"/>
      <c r="AIL3865" s="0"/>
      <c r="AIM3865" s="0"/>
      <c r="AIN3865" s="0"/>
      <c r="AIO3865" s="0"/>
      <c r="AIP3865" s="0"/>
      <c r="AIQ3865" s="0"/>
      <c r="AIR3865" s="0"/>
      <c r="AIS3865" s="0"/>
      <c r="AIT3865" s="0"/>
      <c r="AIU3865" s="0"/>
      <c r="AIV3865" s="0"/>
      <c r="AIW3865" s="0"/>
      <c r="AIX3865" s="0"/>
      <c r="AIY3865" s="0"/>
      <c r="AIZ3865" s="0"/>
      <c r="AJA3865" s="0"/>
      <c r="AJB3865" s="0"/>
      <c r="AJC3865" s="0"/>
      <c r="AJD3865" s="0"/>
      <c r="AJE3865" s="0"/>
      <c r="AJF3865" s="0"/>
      <c r="AJG3865" s="0"/>
      <c r="AJH3865" s="0"/>
      <c r="AJI3865" s="0"/>
      <c r="AJJ3865" s="0"/>
      <c r="AJK3865" s="0"/>
      <c r="AJL3865" s="0"/>
      <c r="AJM3865" s="0"/>
      <c r="AJN3865" s="0"/>
      <c r="AJO3865" s="0"/>
      <c r="AJP3865" s="0"/>
      <c r="AJQ3865" s="0"/>
      <c r="AJR3865" s="0"/>
      <c r="AJS3865" s="0"/>
      <c r="AJT3865" s="0"/>
      <c r="AJU3865" s="0"/>
      <c r="AJV3865" s="0"/>
      <c r="AJW3865" s="0"/>
      <c r="AJX3865" s="0"/>
      <c r="AJY3865" s="0"/>
      <c r="AJZ3865" s="0"/>
      <c r="AKA3865" s="0"/>
      <c r="AKB3865" s="0"/>
      <c r="AKC3865" s="0"/>
      <c r="AKD3865" s="0"/>
      <c r="AKE3865" s="0"/>
      <c r="AKF3865" s="0"/>
      <c r="AKG3865" s="0"/>
      <c r="AKH3865" s="0"/>
      <c r="AKI3865" s="0"/>
      <c r="AKJ3865" s="0"/>
      <c r="AKK3865" s="0"/>
      <c r="AKL3865" s="0"/>
      <c r="AKM3865" s="0"/>
      <c r="AKN3865" s="0"/>
      <c r="AKO3865" s="0"/>
      <c r="AKP3865" s="0"/>
      <c r="AKQ3865" s="0"/>
      <c r="AKR3865" s="0"/>
      <c r="AKS3865" s="0"/>
      <c r="AKT3865" s="0"/>
      <c r="AKU3865" s="0"/>
      <c r="AKV3865" s="0"/>
      <c r="AKW3865" s="0"/>
      <c r="AKX3865" s="0"/>
      <c r="AKY3865" s="0"/>
      <c r="AKZ3865" s="0"/>
      <c r="ALA3865" s="0"/>
      <c r="ALB3865" s="0"/>
      <c r="ALC3865" s="0"/>
      <c r="ALD3865" s="0"/>
      <c r="ALE3865" s="0"/>
      <c r="ALF3865" s="0"/>
      <c r="ALG3865" s="0"/>
      <c r="ALH3865" s="0"/>
      <c r="ALI3865" s="0"/>
      <c r="ALJ3865" s="0"/>
      <c r="ALK3865" s="0"/>
      <c r="ALL3865" s="0"/>
      <c r="ALM3865" s="0"/>
      <c r="ALN3865" s="0"/>
      <c r="ALO3865" s="0"/>
      <c r="ALP3865" s="0"/>
      <c r="ALQ3865" s="0"/>
      <c r="ALR3865" s="0"/>
      <c r="ALS3865" s="0"/>
      <c r="ALT3865" s="0"/>
      <c r="ALU3865" s="0"/>
      <c r="ALV3865" s="0"/>
      <c r="ALW3865" s="0"/>
      <c r="ALX3865" s="0"/>
      <c r="ALY3865" s="0"/>
      <c r="ALZ3865" s="0"/>
      <c r="AMA3865" s="0"/>
      <c r="AMB3865" s="0"/>
      <c r="AMC3865" s="0"/>
      <c r="AMD3865" s="0"/>
      <c r="AME3865" s="0"/>
      <c r="AMF3865" s="0"/>
      <c r="AMG3865" s="0"/>
      <c r="AMH3865" s="0"/>
      <c r="AMI3865" s="0"/>
    </row>
    <row r="3866" customFormat="false" ht="12.75" hidden="false" customHeight="false" outlineLevel="0" collapsed="false">
      <c r="A3866" s="1" t="s">
        <v>4054</v>
      </c>
      <c r="C3866" s="70" t="s">
        <v>4056</v>
      </c>
      <c r="D3866" s="70" t="s">
        <v>13</v>
      </c>
      <c r="E3866" s="72" t="n">
        <v>2.3</v>
      </c>
      <c r="F3866" s="73" t="n">
        <v>137</v>
      </c>
      <c r="G3866" s="74" t="s">
        <v>4023</v>
      </c>
      <c r="L3866" s="95"/>
      <c r="N3866" s="95"/>
      <c r="O3866" s="95"/>
      <c r="BM3866" s="0"/>
      <c r="BN3866" s="0"/>
      <c r="BO3866" s="0"/>
      <c r="BP3866" s="0"/>
      <c r="BQ3866" s="0"/>
      <c r="BR3866" s="0"/>
      <c r="BS3866" s="0"/>
      <c r="BT3866" s="0"/>
      <c r="BU3866" s="0"/>
      <c r="BV3866" s="0"/>
      <c r="BW3866" s="0"/>
      <c r="BX3866" s="0"/>
      <c r="BY3866" s="0"/>
      <c r="BZ3866" s="0"/>
      <c r="CA3866" s="0"/>
      <c r="CB3866" s="0"/>
      <c r="CC3866" s="0"/>
      <c r="CD3866" s="0"/>
      <c r="CE3866" s="0"/>
      <c r="CF3866" s="0"/>
      <c r="CG3866" s="0"/>
      <c r="CH3866" s="0"/>
      <c r="CI3866" s="0"/>
      <c r="CJ3866" s="0"/>
      <c r="CK3866" s="0"/>
      <c r="CL3866" s="0"/>
      <c r="CM3866" s="0"/>
      <c r="CN3866" s="0"/>
      <c r="CO3866" s="0"/>
      <c r="CP3866" s="0"/>
      <c r="CQ3866" s="0"/>
      <c r="CR3866" s="0"/>
      <c r="CS3866" s="0"/>
      <c r="CT3866" s="0"/>
      <c r="CU3866" s="0"/>
      <c r="CV3866" s="0"/>
      <c r="CW3866" s="0"/>
      <c r="CX3866" s="0"/>
      <c r="CY3866" s="0"/>
      <c r="CZ3866" s="0"/>
      <c r="DA3866" s="0"/>
      <c r="DB3866" s="0"/>
      <c r="DC3866" s="0"/>
      <c r="DD3866" s="0"/>
      <c r="DE3866" s="0"/>
      <c r="DF3866" s="0"/>
      <c r="DG3866" s="0"/>
      <c r="DH3866" s="0"/>
      <c r="DI3866" s="0"/>
      <c r="DJ3866" s="0"/>
      <c r="DK3866" s="0"/>
      <c r="DL3866" s="0"/>
      <c r="DM3866" s="0"/>
      <c r="DN3866" s="0"/>
      <c r="DO3866" s="0"/>
      <c r="DP3866" s="0"/>
      <c r="DQ3866" s="0"/>
      <c r="DR3866" s="0"/>
      <c r="DS3866" s="0"/>
      <c r="DT3866" s="0"/>
      <c r="DU3866" s="0"/>
      <c r="DV3866" s="0"/>
      <c r="DW3866" s="0"/>
      <c r="DX3866" s="0"/>
      <c r="DY3866" s="0"/>
      <c r="DZ3866" s="0"/>
      <c r="EA3866" s="0"/>
      <c r="EB3866" s="0"/>
      <c r="EC3866" s="0"/>
      <c r="ED3866" s="0"/>
      <c r="EE3866" s="0"/>
      <c r="EF3866" s="0"/>
      <c r="EG3866" s="0"/>
      <c r="EH3866" s="0"/>
      <c r="EI3866" s="0"/>
      <c r="EJ3866" s="0"/>
      <c r="EK3866" s="0"/>
      <c r="EL3866" s="0"/>
      <c r="EM3866" s="0"/>
      <c r="EN3866" s="0"/>
      <c r="EO3866" s="0"/>
      <c r="EP3866" s="0"/>
      <c r="EQ3866" s="0"/>
      <c r="ER3866" s="0"/>
      <c r="ES3866" s="0"/>
      <c r="ET3866" s="0"/>
      <c r="EU3866" s="0"/>
      <c r="EV3866" s="0"/>
      <c r="EW3866" s="0"/>
      <c r="EX3866" s="0"/>
      <c r="EY3866" s="0"/>
      <c r="EZ3866" s="0"/>
      <c r="FA3866" s="0"/>
      <c r="FB3866" s="0"/>
      <c r="FC3866" s="0"/>
      <c r="FD3866" s="0"/>
      <c r="FE3866" s="0"/>
      <c r="FF3866" s="0"/>
      <c r="FG3866" s="0"/>
      <c r="FH3866" s="0"/>
      <c r="FI3866" s="0"/>
      <c r="FJ3866" s="0"/>
      <c r="FK3866" s="0"/>
      <c r="FL3866" s="0"/>
      <c r="FM3866" s="0"/>
      <c r="FN3866" s="0"/>
      <c r="FO3866" s="0"/>
      <c r="FP3866" s="0"/>
      <c r="FQ3866" s="0"/>
      <c r="FR3866" s="0"/>
      <c r="FS3866" s="0"/>
      <c r="FT3866" s="0"/>
      <c r="FU3866" s="0"/>
      <c r="FV3866" s="0"/>
      <c r="FW3866" s="0"/>
      <c r="FX3866" s="0"/>
      <c r="FY3866" s="0"/>
      <c r="FZ3866" s="0"/>
      <c r="GA3866" s="0"/>
      <c r="GB3866" s="0"/>
      <c r="GC3866" s="0"/>
      <c r="GD3866" s="0"/>
      <c r="GE3866" s="0"/>
      <c r="GF3866" s="0"/>
      <c r="GG3866" s="0"/>
      <c r="GH3866" s="0"/>
      <c r="GI3866" s="0"/>
      <c r="GJ3866" s="0"/>
      <c r="GK3866" s="0"/>
      <c r="GL3866" s="0"/>
      <c r="GM3866" s="0"/>
      <c r="GN3866" s="0"/>
      <c r="GO3866" s="0"/>
      <c r="GP3866" s="0"/>
      <c r="GQ3866" s="0"/>
      <c r="GR3866" s="0"/>
      <c r="GS3866" s="0"/>
      <c r="GT3866" s="0"/>
      <c r="GU3866" s="0"/>
      <c r="GV3866" s="0"/>
      <c r="GW3866" s="0"/>
      <c r="GX3866" s="0"/>
      <c r="GY3866" s="0"/>
      <c r="GZ3866" s="0"/>
      <c r="HA3866" s="0"/>
      <c r="HB3866" s="0"/>
      <c r="HC3866" s="0"/>
      <c r="HD3866" s="0"/>
      <c r="HE3866" s="0"/>
      <c r="HF3866" s="0"/>
      <c r="HG3866" s="0"/>
      <c r="HH3866" s="0"/>
      <c r="HI3866" s="0"/>
      <c r="HJ3866" s="0"/>
      <c r="HK3866" s="0"/>
      <c r="HL3866" s="0"/>
      <c r="HM3866" s="0"/>
      <c r="HN3866" s="0"/>
      <c r="HO3866" s="0"/>
      <c r="HP3866" s="0"/>
      <c r="HQ3866" s="0"/>
      <c r="HR3866" s="0"/>
      <c r="HS3866" s="0"/>
      <c r="HT3866" s="0"/>
      <c r="HU3866" s="0"/>
      <c r="HV3866" s="0"/>
      <c r="HW3866" s="0"/>
      <c r="HX3866" s="0"/>
      <c r="HY3866" s="0"/>
      <c r="HZ3866" s="0"/>
      <c r="IA3866" s="0"/>
      <c r="IB3866" s="0"/>
      <c r="IC3866" s="0"/>
      <c r="ID3866" s="0"/>
      <c r="IE3866" s="0"/>
      <c r="IF3866" s="0"/>
      <c r="IG3866" s="0"/>
      <c r="IH3866" s="0"/>
      <c r="II3866" s="0"/>
      <c r="IJ3866" s="0"/>
      <c r="IK3866" s="0"/>
      <c r="IL3866" s="0"/>
      <c r="IM3866" s="0"/>
      <c r="IN3866" s="0"/>
      <c r="IO3866" s="0"/>
      <c r="IP3866" s="0"/>
      <c r="IQ3866" s="0"/>
      <c r="IR3866" s="0"/>
      <c r="IS3866" s="0"/>
      <c r="IT3866" s="0"/>
      <c r="IU3866" s="0"/>
      <c r="IV3866" s="0"/>
      <c r="IW3866" s="0"/>
      <c r="IX3866" s="0"/>
      <c r="IY3866" s="0"/>
      <c r="IZ3866" s="0"/>
      <c r="JA3866" s="0"/>
      <c r="JB3866" s="0"/>
      <c r="JC3866" s="0"/>
      <c r="JD3866" s="0"/>
      <c r="JE3866" s="0"/>
      <c r="JF3866" s="0"/>
      <c r="JG3866" s="0"/>
      <c r="JH3866" s="0"/>
      <c r="JI3866" s="0"/>
      <c r="JJ3866" s="0"/>
      <c r="JK3866" s="0"/>
      <c r="JL3866" s="0"/>
      <c r="JM3866" s="0"/>
      <c r="JN3866" s="0"/>
      <c r="JO3866" s="0"/>
      <c r="JP3866" s="0"/>
      <c r="JQ3866" s="0"/>
      <c r="JR3866" s="0"/>
      <c r="JS3866" s="0"/>
      <c r="JT3866" s="0"/>
      <c r="JU3866" s="0"/>
      <c r="JV3866" s="0"/>
      <c r="JW3866" s="0"/>
      <c r="JX3866" s="0"/>
      <c r="JY3866" s="0"/>
      <c r="JZ3866" s="0"/>
      <c r="KA3866" s="0"/>
      <c r="KB3866" s="0"/>
      <c r="KC3866" s="0"/>
      <c r="KD3866" s="0"/>
      <c r="KE3866" s="0"/>
      <c r="KF3866" s="0"/>
      <c r="KG3866" s="0"/>
      <c r="KH3866" s="0"/>
      <c r="KI3866" s="0"/>
      <c r="KJ3866" s="0"/>
      <c r="KK3866" s="0"/>
      <c r="KL3866" s="0"/>
      <c r="KM3866" s="0"/>
      <c r="KN3866" s="0"/>
      <c r="KO3866" s="0"/>
      <c r="KP3866" s="0"/>
      <c r="KQ3866" s="0"/>
      <c r="KR3866" s="0"/>
      <c r="KS3866" s="0"/>
      <c r="KT3866" s="0"/>
      <c r="KU3866" s="0"/>
      <c r="KV3866" s="0"/>
      <c r="KW3866" s="0"/>
      <c r="KX3866" s="0"/>
      <c r="KY3866" s="0"/>
      <c r="KZ3866" s="0"/>
      <c r="LA3866" s="0"/>
      <c r="LB3866" s="0"/>
      <c r="LC3866" s="0"/>
      <c r="LD3866" s="0"/>
      <c r="LE3866" s="0"/>
      <c r="LF3866" s="0"/>
      <c r="LG3866" s="0"/>
      <c r="LH3866" s="0"/>
      <c r="LI3866" s="0"/>
      <c r="LJ3866" s="0"/>
      <c r="LK3866" s="0"/>
      <c r="LL3866" s="0"/>
      <c r="LM3866" s="0"/>
      <c r="LN3866" s="0"/>
      <c r="LO3866" s="0"/>
      <c r="LP3866" s="0"/>
      <c r="LQ3866" s="0"/>
      <c r="LR3866" s="0"/>
      <c r="LS3866" s="0"/>
      <c r="LT3866" s="0"/>
      <c r="LU3866" s="0"/>
      <c r="LV3866" s="0"/>
      <c r="LW3866" s="0"/>
      <c r="LX3866" s="0"/>
      <c r="LY3866" s="0"/>
      <c r="LZ3866" s="0"/>
      <c r="MA3866" s="0"/>
      <c r="MB3866" s="0"/>
      <c r="MC3866" s="0"/>
      <c r="MD3866" s="0"/>
      <c r="ME3866" s="0"/>
      <c r="MF3866" s="0"/>
      <c r="MG3866" s="0"/>
      <c r="MH3866" s="0"/>
      <c r="MI3866" s="0"/>
      <c r="MJ3866" s="0"/>
      <c r="MK3866" s="0"/>
      <c r="ML3866" s="0"/>
      <c r="MM3866" s="0"/>
      <c r="MN3866" s="0"/>
      <c r="MO3866" s="0"/>
      <c r="MP3866" s="0"/>
      <c r="MQ3866" s="0"/>
      <c r="MR3866" s="0"/>
      <c r="MS3866" s="0"/>
      <c r="MT3866" s="0"/>
      <c r="MU3866" s="0"/>
      <c r="MV3866" s="0"/>
      <c r="MW3866" s="0"/>
      <c r="MX3866" s="0"/>
      <c r="MY3866" s="0"/>
      <c r="MZ3866" s="0"/>
      <c r="NA3866" s="0"/>
      <c r="NB3866" s="0"/>
      <c r="NC3866" s="0"/>
      <c r="ND3866" s="0"/>
      <c r="NE3866" s="0"/>
      <c r="NF3866" s="0"/>
      <c r="NG3866" s="0"/>
      <c r="NH3866" s="0"/>
      <c r="NI3866" s="0"/>
      <c r="NJ3866" s="0"/>
      <c r="NK3866" s="0"/>
      <c r="NL3866" s="0"/>
      <c r="NM3866" s="0"/>
      <c r="NN3866" s="0"/>
      <c r="NO3866" s="0"/>
      <c r="NP3866" s="0"/>
      <c r="NQ3866" s="0"/>
      <c r="NR3866" s="0"/>
      <c r="NS3866" s="0"/>
      <c r="NT3866" s="0"/>
      <c r="NU3866" s="0"/>
      <c r="NV3866" s="0"/>
      <c r="NW3866" s="0"/>
      <c r="NX3866" s="0"/>
      <c r="NY3866" s="0"/>
      <c r="NZ3866" s="0"/>
      <c r="OA3866" s="0"/>
      <c r="OB3866" s="0"/>
      <c r="OC3866" s="0"/>
      <c r="OD3866" s="0"/>
      <c r="OE3866" s="0"/>
      <c r="OF3866" s="0"/>
      <c r="OG3866" s="0"/>
      <c r="OH3866" s="0"/>
      <c r="OI3866" s="0"/>
      <c r="OJ3866" s="0"/>
      <c r="OK3866" s="0"/>
      <c r="OL3866" s="0"/>
      <c r="OM3866" s="0"/>
      <c r="ON3866" s="0"/>
      <c r="OO3866" s="0"/>
      <c r="OP3866" s="0"/>
      <c r="OQ3866" s="0"/>
      <c r="OR3866" s="0"/>
      <c r="OS3866" s="0"/>
      <c r="OT3866" s="0"/>
      <c r="OU3866" s="0"/>
      <c r="OV3866" s="0"/>
      <c r="OW3866" s="0"/>
      <c r="OX3866" s="0"/>
      <c r="OY3866" s="0"/>
      <c r="OZ3866" s="0"/>
      <c r="PA3866" s="0"/>
      <c r="PB3866" s="0"/>
      <c r="PC3866" s="0"/>
      <c r="PD3866" s="0"/>
      <c r="PE3866" s="0"/>
      <c r="PF3866" s="0"/>
      <c r="PG3866" s="0"/>
      <c r="PH3866" s="0"/>
      <c r="PI3866" s="0"/>
      <c r="PJ3866" s="0"/>
      <c r="PK3866" s="0"/>
      <c r="PL3866" s="0"/>
      <c r="PM3866" s="0"/>
      <c r="PN3866" s="0"/>
      <c r="PO3866" s="0"/>
      <c r="PP3866" s="0"/>
      <c r="PQ3866" s="0"/>
      <c r="PR3866" s="0"/>
      <c r="PS3866" s="0"/>
      <c r="PT3866" s="0"/>
      <c r="PU3866" s="0"/>
      <c r="PV3866" s="0"/>
      <c r="PW3866" s="0"/>
      <c r="PX3866" s="0"/>
      <c r="PY3866" s="0"/>
      <c r="PZ3866" s="0"/>
      <c r="QA3866" s="0"/>
      <c r="QB3866" s="0"/>
      <c r="QC3866" s="0"/>
      <c r="QD3866" s="0"/>
      <c r="QE3866" s="0"/>
      <c r="QF3866" s="0"/>
      <c r="QG3866" s="0"/>
      <c r="QH3866" s="0"/>
      <c r="QI3866" s="0"/>
      <c r="QJ3866" s="0"/>
      <c r="QK3866" s="0"/>
      <c r="QL3866" s="0"/>
      <c r="QM3866" s="0"/>
      <c r="QN3866" s="0"/>
      <c r="QO3866" s="0"/>
      <c r="QP3866" s="0"/>
      <c r="QQ3866" s="0"/>
      <c r="QR3866" s="0"/>
      <c r="QS3866" s="0"/>
      <c r="QT3866" s="0"/>
      <c r="QU3866" s="0"/>
      <c r="QV3866" s="0"/>
      <c r="QW3866" s="0"/>
      <c r="QX3866" s="0"/>
      <c r="QY3866" s="0"/>
      <c r="QZ3866" s="0"/>
      <c r="RA3866" s="0"/>
      <c r="RB3866" s="0"/>
      <c r="RC3866" s="0"/>
      <c r="RD3866" s="0"/>
      <c r="RE3866" s="0"/>
      <c r="RF3866" s="0"/>
      <c r="RG3866" s="0"/>
      <c r="RH3866" s="0"/>
      <c r="RI3866" s="0"/>
      <c r="RJ3866" s="0"/>
      <c r="RK3866" s="0"/>
      <c r="RL3866" s="0"/>
      <c r="RM3866" s="0"/>
      <c r="RN3866" s="0"/>
      <c r="RO3866" s="0"/>
      <c r="RP3866" s="0"/>
      <c r="RQ3866" s="0"/>
      <c r="RR3866" s="0"/>
      <c r="RS3866" s="0"/>
      <c r="RT3866" s="0"/>
      <c r="RU3866" s="0"/>
      <c r="RV3866" s="0"/>
      <c r="RW3866" s="0"/>
      <c r="RX3866" s="0"/>
      <c r="RY3866" s="0"/>
      <c r="RZ3866" s="0"/>
      <c r="SA3866" s="0"/>
      <c r="SB3866" s="0"/>
      <c r="SC3866" s="0"/>
      <c r="SD3866" s="0"/>
      <c r="SE3866" s="0"/>
      <c r="SF3866" s="0"/>
      <c r="SG3866" s="0"/>
      <c r="SH3866" s="0"/>
      <c r="SI3866" s="0"/>
      <c r="SJ3866" s="0"/>
      <c r="SK3866" s="0"/>
      <c r="SL3866" s="0"/>
      <c r="SM3866" s="0"/>
      <c r="SN3866" s="0"/>
      <c r="SO3866" s="0"/>
      <c r="SP3866" s="0"/>
      <c r="SQ3866" s="0"/>
      <c r="SR3866" s="0"/>
      <c r="SS3866" s="0"/>
      <c r="ST3866" s="0"/>
      <c r="SU3866" s="0"/>
      <c r="SV3866" s="0"/>
      <c r="SW3866" s="0"/>
      <c r="SX3866" s="0"/>
      <c r="SY3866" s="0"/>
      <c r="SZ3866" s="0"/>
      <c r="TA3866" s="0"/>
      <c r="TB3866" s="0"/>
      <c r="TC3866" s="0"/>
      <c r="TD3866" s="0"/>
      <c r="TE3866" s="0"/>
      <c r="TF3866" s="0"/>
      <c r="TG3866" s="0"/>
      <c r="TH3866" s="0"/>
      <c r="TI3866" s="0"/>
      <c r="TJ3866" s="0"/>
      <c r="TK3866" s="0"/>
      <c r="TL3866" s="0"/>
      <c r="TM3866" s="0"/>
      <c r="TN3866" s="0"/>
      <c r="TO3866" s="0"/>
      <c r="TP3866" s="0"/>
      <c r="TQ3866" s="0"/>
      <c r="TR3866" s="0"/>
      <c r="TS3866" s="0"/>
      <c r="TT3866" s="0"/>
      <c r="TU3866" s="0"/>
      <c r="TV3866" s="0"/>
      <c r="TW3866" s="0"/>
      <c r="TX3866" s="0"/>
      <c r="TY3866" s="0"/>
      <c r="TZ3866" s="0"/>
      <c r="UA3866" s="0"/>
      <c r="UB3866" s="0"/>
      <c r="UC3866" s="0"/>
      <c r="UD3866" s="0"/>
      <c r="UE3866" s="0"/>
      <c r="UF3866" s="0"/>
      <c r="UG3866" s="0"/>
      <c r="UH3866" s="0"/>
      <c r="UI3866" s="0"/>
      <c r="UJ3866" s="0"/>
      <c r="UK3866" s="0"/>
      <c r="UL3866" s="0"/>
      <c r="UM3866" s="0"/>
      <c r="UN3866" s="0"/>
      <c r="UO3866" s="0"/>
      <c r="UP3866" s="0"/>
      <c r="UQ3866" s="0"/>
      <c r="UR3866" s="0"/>
      <c r="US3866" s="0"/>
      <c r="UT3866" s="0"/>
      <c r="UU3866" s="0"/>
      <c r="UV3866" s="0"/>
      <c r="UW3866" s="0"/>
      <c r="UX3866" s="0"/>
      <c r="UY3866" s="0"/>
      <c r="UZ3866" s="0"/>
      <c r="VA3866" s="0"/>
      <c r="VB3866" s="0"/>
      <c r="VC3866" s="0"/>
      <c r="VD3866" s="0"/>
      <c r="VE3866" s="0"/>
      <c r="VF3866" s="0"/>
      <c r="VG3866" s="0"/>
      <c r="VH3866" s="0"/>
      <c r="VI3866" s="0"/>
      <c r="VJ3866" s="0"/>
      <c r="VK3866" s="0"/>
      <c r="VL3866" s="0"/>
      <c r="VM3866" s="0"/>
      <c r="VN3866" s="0"/>
      <c r="VO3866" s="0"/>
      <c r="VP3866" s="0"/>
      <c r="VQ3866" s="0"/>
      <c r="VR3866" s="0"/>
      <c r="VS3866" s="0"/>
      <c r="VT3866" s="0"/>
      <c r="VU3866" s="0"/>
      <c r="VV3866" s="0"/>
      <c r="VW3866" s="0"/>
      <c r="VX3866" s="0"/>
      <c r="VY3866" s="0"/>
      <c r="VZ3866" s="0"/>
      <c r="WA3866" s="0"/>
      <c r="WB3866" s="0"/>
      <c r="WC3866" s="0"/>
      <c r="WD3866" s="0"/>
      <c r="WE3866" s="0"/>
      <c r="WF3866" s="0"/>
      <c r="WG3866" s="0"/>
      <c r="WH3866" s="0"/>
      <c r="WI3866" s="0"/>
      <c r="WJ3866" s="0"/>
      <c r="WK3866" s="0"/>
      <c r="WL3866" s="0"/>
      <c r="WM3866" s="0"/>
      <c r="WN3866" s="0"/>
      <c r="WO3866" s="0"/>
      <c r="WP3866" s="0"/>
      <c r="WQ3866" s="0"/>
      <c r="WR3866" s="0"/>
      <c r="WS3866" s="0"/>
      <c r="WT3866" s="0"/>
      <c r="WU3866" s="0"/>
      <c r="WV3866" s="0"/>
      <c r="WW3866" s="0"/>
      <c r="WX3866" s="0"/>
      <c r="WY3866" s="0"/>
      <c r="WZ3866" s="0"/>
      <c r="XA3866" s="0"/>
      <c r="XB3866" s="0"/>
      <c r="XC3866" s="0"/>
      <c r="XD3866" s="0"/>
      <c r="XE3866" s="0"/>
      <c r="XF3866" s="0"/>
      <c r="XG3866" s="0"/>
      <c r="XH3866" s="0"/>
      <c r="XI3866" s="0"/>
      <c r="XJ3866" s="0"/>
      <c r="XK3866" s="0"/>
      <c r="XL3866" s="0"/>
      <c r="XM3866" s="0"/>
      <c r="XN3866" s="0"/>
      <c r="XO3866" s="0"/>
      <c r="XP3866" s="0"/>
      <c r="XQ3866" s="0"/>
      <c r="XR3866" s="0"/>
      <c r="XS3866" s="0"/>
      <c r="XT3866" s="0"/>
      <c r="XU3866" s="0"/>
      <c r="XV3866" s="0"/>
      <c r="XW3866" s="0"/>
      <c r="XX3866" s="0"/>
      <c r="XY3866" s="0"/>
      <c r="XZ3866" s="0"/>
      <c r="YA3866" s="0"/>
      <c r="YB3866" s="0"/>
      <c r="YC3866" s="0"/>
      <c r="YD3866" s="0"/>
      <c r="YE3866" s="0"/>
      <c r="YF3866" s="0"/>
      <c r="YG3866" s="0"/>
      <c r="YH3866" s="0"/>
      <c r="YI3866" s="0"/>
      <c r="YJ3866" s="0"/>
      <c r="YK3866" s="0"/>
      <c r="YL3866" s="0"/>
      <c r="YM3866" s="0"/>
      <c r="YN3866" s="0"/>
      <c r="YO3866" s="0"/>
      <c r="YP3866" s="0"/>
      <c r="YQ3866" s="0"/>
      <c r="YR3866" s="0"/>
      <c r="YS3866" s="0"/>
      <c r="YT3866" s="0"/>
      <c r="YU3866" s="0"/>
      <c r="YV3866" s="0"/>
      <c r="YW3866" s="0"/>
      <c r="YX3866" s="0"/>
      <c r="YY3866" s="0"/>
      <c r="YZ3866" s="0"/>
      <c r="ZA3866" s="0"/>
      <c r="ZB3866" s="0"/>
      <c r="ZC3866" s="0"/>
      <c r="ZD3866" s="0"/>
      <c r="ZE3866" s="0"/>
      <c r="ZF3866" s="0"/>
      <c r="ZG3866" s="0"/>
      <c r="ZH3866" s="0"/>
      <c r="ZI3866" s="0"/>
      <c r="ZJ3866" s="0"/>
      <c r="ZK3866" s="0"/>
      <c r="ZL3866" s="0"/>
      <c r="ZM3866" s="0"/>
      <c r="ZN3866" s="0"/>
      <c r="ZO3866" s="0"/>
      <c r="ZP3866" s="0"/>
      <c r="ZQ3866" s="0"/>
      <c r="ZR3866" s="0"/>
      <c r="ZS3866" s="0"/>
      <c r="ZT3866" s="0"/>
      <c r="ZU3866" s="0"/>
      <c r="ZV3866" s="0"/>
      <c r="ZW3866" s="0"/>
      <c r="ZX3866" s="0"/>
      <c r="ZY3866" s="0"/>
      <c r="ZZ3866" s="0"/>
      <c r="AAA3866" s="0"/>
      <c r="AAB3866" s="0"/>
      <c r="AAC3866" s="0"/>
      <c r="AAD3866" s="0"/>
      <c r="AAE3866" s="0"/>
      <c r="AAF3866" s="0"/>
      <c r="AAG3866" s="0"/>
      <c r="AAH3866" s="0"/>
      <c r="AAI3866" s="0"/>
      <c r="AAJ3866" s="0"/>
      <c r="AAK3866" s="0"/>
      <c r="AAL3866" s="0"/>
      <c r="AAM3866" s="0"/>
      <c r="AAN3866" s="0"/>
      <c r="AAO3866" s="0"/>
      <c r="AAP3866" s="0"/>
      <c r="AAQ3866" s="0"/>
      <c r="AAR3866" s="0"/>
      <c r="AAS3866" s="0"/>
      <c r="AAT3866" s="0"/>
      <c r="AAU3866" s="0"/>
      <c r="AAV3866" s="0"/>
      <c r="AAW3866" s="0"/>
      <c r="AAX3866" s="0"/>
      <c r="AAY3866" s="0"/>
      <c r="AAZ3866" s="0"/>
      <c r="ABA3866" s="0"/>
      <c r="ABB3866" s="0"/>
      <c r="ABC3866" s="0"/>
      <c r="ABD3866" s="0"/>
      <c r="ABE3866" s="0"/>
      <c r="ABF3866" s="0"/>
      <c r="ABG3866" s="0"/>
      <c r="ABH3866" s="0"/>
      <c r="ABI3866" s="0"/>
      <c r="ABJ3866" s="0"/>
      <c r="ABK3866" s="0"/>
      <c r="ABL3866" s="0"/>
      <c r="ABM3866" s="0"/>
      <c r="ABN3866" s="0"/>
      <c r="ABO3866" s="0"/>
      <c r="ABP3866" s="0"/>
      <c r="ABQ3866" s="0"/>
      <c r="ABR3866" s="0"/>
      <c r="ABS3866" s="0"/>
      <c r="ABT3866" s="0"/>
      <c r="ABU3866" s="0"/>
      <c r="ABV3866" s="0"/>
      <c r="ABW3866" s="0"/>
      <c r="ABX3866" s="0"/>
      <c r="ABY3866" s="0"/>
      <c r="ABZ3866" s="0"/>
      <c r="ACA3866" s="0"/>
      <c r="ACB3866" s="0"/>
      <c r="ACC3866" s="0"/>
      <c r="ACD3866" s="0"/>
      <c r="ACE3866" s="0"/>
      <c r="ACF3866" s="0"/>
      <c r="ACG3866" s="0"/>
      <c r="ACH3866" s="0"/>
      <c r="ACI3866" s="0"/>
      <c r="ACJ3866" s="0"/>
      <c r="ACK3866" s="0"/>
      <c r="ACL3866" s="0"/>
      <c r="ACM3866" s="0"/>
      <c r="ACN3866" s="0"/>
      <c r="ACO3866" s="0"/>
      <c r="ACP3866" s="0"/>
      <c r="ACQ3866" s="0"/>
      <c r="ACR3866" s="0"/>
      <c r="ACS3866" s="0"/>
      <c r="ACT3866" s="0"/>
      <c r="ACU3866" s="0"/>
      <c r="ACV3866" s="0"/>
      <c r="ACW3866" s="0"/>
      <c r="ACX3866" s="0"/>
      <c r="ACY3866" s="0"/>
      <c r="ACZ3866" s="0"/>
      <c r="ADA3866" s="0"/>
      <c r="ADB3866" s="0"/>
      <c r="ADC3866" s="0"/>
      <c r="ADD3866" s="0"/>
      <c r="ADE3866" s="0"/>
      <c r="ADF3866" s="0"/>
      <c r="ADG3866" s="0"/>
      <c r="ADH3866" s="0"/>
      <c r="ADI3866" s="0"/>
      <c r="ADJ3866" s="0"/>
      <c r="ADK3866" s="0"/>
      <c r="ADL3866" s="0"/>
      <c r="ADM3866" s="0"/>
      <c r="ADN3866" s="0"/>
      <c r="ADO3866" s="0"/>
      <c r="ADP3866" s="0"/>
      <c r="ADQ3866" s="0"/>
      <c r="ADR3866" s="0"/>
      <c r="ADS3866" s="0"/>
      <c r="ADT3866" s="0"/>
      <c r="ADU3866" s="0"/>
      <c r="ADV3866" s="0"/>
      <c r="ADW3866" s="0"/>
      <c r="ADX3866" s="0"/>
      <c r="ADY3866" s="0"/>
      <c r="ADZ3866" s="0"/>
      <c r="AEA3866" s="0"/>
      <c r="AEB3866" s="0"/>
      <c r="AEC3866" s="0"/>
      <c r="AED3866" s="0"/>
      <c r="AEE3866" s="0"/>
      <c r="AEF3866" s="0"/>
      <c r="AEG3866" s="0"/>
      <c r="AEH3866" s="0"/>
      <c r="AEI3866" s="0"/>
      <c r="AEJ3866" s="0"/>
      <c r="AEK3866" s="0"/>
      <c r="AEL3866" s="0"/>
      <c r="AEM3866" s="0"/>
      <c r="AEN3866" s="0"/>
      <c r="AEO3866" s="0"/>
      <c r="AEP3866" s="0"/>
      <c r="AEQ3866" s="0"/>
      <c r="AER3866" s="0"/>
      <c r="AES3866" s="0"/>
      <c r="AET3866" s="0"/>
      <c r="AEU3866" s="0"/>
      <c r="AEV3866" s="0"/>
      <c r="AEW3866" s="0"/>
      <c r="AEX3866" s="0"/>
      <c r="AEY3866" s="0"/>
      <c r="AEZ3866" s="0"/>
      <c r="AFA3866" s="0"/>
      <c r="AFB3866" s="0"/>
      <c r="AFC3866" s="0"/>
      <c r="AFD3866" s="0"/>
      <c r="AFE3866" s="0"/>
      <c r="AFF3866" s="0"/>
      <c r="AFG3866" s="0"/>
      <c r="AFH3866" s="0"/>
      <c r="AFI3866" s="0"/>
      <c r="AFJ3866" s="0"/>
      <c r="AFK3866" s="0"/>
      <c r="AFL3866" s="0"/>
      <c r="AFM3866" s="0"/>
      <c r="AFN3866" s="0"/>
      <c r="AFO3866" s="0"/>
      <c r="AFP3866" s="0"/>
      <c r="AFQ3866" s="0"/>
      <c r="AFR3866" s="0"/>
      <c r="AFS3866" s="0"/>
      <c r="AFT3866" s="0"/>
      <c r="AFU3866" s="0"/>
      <c r="AFV3866" s="0"/>
      <c r="AFW3866" s="0"/>
      <c r="AFX3866" s="0"/>
      <c r="AFY3866" s="0"/>
      <c r="AFZ3866" s="0"/>
      <c r="AGA3866" s="0"/>
      <c r="AGB3866" s="0"/>
      <c r="AGC3866" s="0"/>
      <c r="AGD3866" s="0"/>
      <c r="AGE3866" s="0"/>
      <c r="AGF3866" s="0"/>
      <c r="AGG3866" s="0"/>
      <c r="AGH3866" s="0"/>
      <c r="AGI3866" s="0"/>
      <c r="AGJ3866" s="0"/>
      <c r="AGK3866" s="0"/>
      <c r="AGL3866" s="0"/>
      <c r="AGM3866" s="0"/>
      <c r="AGN3866" s="0"/>
      <c r="AGO3866" s="0"/>
      <c r="AGP3866" s="0"/>
      <c r="AGQ3866" s="0"/>
      <c r="AGR3866" s="0"/>
      <c r="AGS3866" s="0"/>
      <c r="AGT3866" s="0"/>
      <c r="AGU3866" s="0"/>
      <c r="AGV3866" s="0"/>
      <c r="AGW3866" s="0"/>
      <c r="AGX3866" s="0"/>
      <c r="AGY3866" s="0"/>
      <c r="AGZ3866" s="0"/>
      <c r="AHA3866" s="0"/>
      <c r="AHB3866" s="0"/>
      <c r="AHC3866" s="0"/>
      <c r="AHD3866" s="0"/>
      <c r="AHE3866" s="0"/>
      <c r="AHF3866" s="0"/>
      <c r="AHG3866" s="0"/>
      <c r="AHH3866" s="0"/>
      <c r="AHI3866" s="0"/>
      <c r="AHJ3866" s="0"/>
      <c r="AHK3866" s="0"/>
      <c r="AHL3866" s="0"/>
      <c r="AHM3866" s="0"/>
      <c r="AHN3866" s="0"/>
      <c r="AHO3866" s="0"/>
      <c r="AHP3866" s="0"/>
      <c r="AHQ3866" s="0"/>
      <c r="AHR3866" s="0"/>
      <c r="AHS3866" s="0"/>
      <c r="AHT3866" s="0"/>
      <c r="AHU3866" s="0"/>
      <c r="AHV3866" s="0"/>
      <c r="AHW3866" s="0"/>
      <c r="AHX3866" s="0"/>
      <c r="AHY3866" s="0"/>
      <c r="AHZ3866" s="0"/>
      <c r="AIA3866" s="0"/>
      <c r="AIB3866" s="0"/>
      <c r="AIC3866" s="0"/>
      <c r="AID3866" s="0"/>
      <c r="AIE3866" s="0"/>
      <c r="AIF3866" s="0"/>
      <c r="AIG3866" s="0"/>
      <c r="AIH3866" s="0"/>
      <c r="AII3866" s="0"/>
      <c r="AIJ3866" s="0"/>
      <c r="AIK3866" s="0"/>
      <c r="AIL3866" s="0"/>
      <c r="AIM3866" s="0"/>
      <c r="AIN3866" s="0"/>
      <c r="AIO3866" s="0"/>
      <c r="AIP3866" s="0"/>
      <c r="AIQ3866" s="0"/>
      <c r="AIR3866" s="0"/>
      <c r="AIS3866" s="0"/>
      <c r="AIT3866" s="0"/>
      <c r="AIU3866" s="0"/>
      <c r="AIV3866" s="0"/>
      <c r="AIW3866" s="0"/>
      <c r="AIX3866" s="0"/>
      <c r="AIY3866" s="0"/>
      <c r="AIZ3866" s="0"/>
      <c r="AJA3866" s="0"/>
      <c r="AJB3866" s="0"/>
      <c r="AJC3866" s="0"/>
      <c r="AJD3866" s="0"/>
      <c r="AJE3866" s="0"/>
      <c r="AJF3866" s="0"/>
      <c r="AJG3866" s="0"/>
      <c r="AJH3866" s="0"/>
      <c r="AJI3866" s="0"/>
      <c r="AJJ3866" s="0"/>
      <c r="AJK3866" s="0"/>
      <c r="AJL3866" s="0"/>
      <c r="AJM3866" s="0"/>
      <c r="AJN3866" s="0"/>
      <c r="AJO3866" s="0"/>
      <c r="AJP3866" s="0"/>
      <c r="AJQ3866" s="0"/>
      <c r="AJR3866" s="0"/>
      <c r="AJS3866" s="0"/>
      <c r="AJT3866" s="0"/>
      <c r="AJU3866" s="0"/>
      <c r="AJV3866" s="0"/>
      <c r="AJW3866" s="0"/>
      <c r="AJX3866" s="0"/>
      <c r="AJY3866" s="0"/>
      <c r="AJZ3866" s="0"/>
      <c r="AKA3866" s="0"/>
      <c r="AKB3866" s="0"/>
      <c r="AKC3866" s="0"/>
      <c r="AKD3866" s="0"/>
      <c r="AKE3866" s="0"/>
      <c r="AKF3866" s="0"/>
      <c r="AKG3866" s="0"/>
      <c r="AKH3866" s="0"/>
      <c r="AKI3866" s="0"/>
      <c r="AKJ3866" s="0"/>
      <c r="AKK3866" s="0"/>
      <c r="AKL3866" s="0"/>
      <c r="AKM3866" s="0"/>
      <c r="AKN3866" s="0"/>
      <c r="AKO3866" s="0"/>
      <c r="AKP3866" s="0"/>
      <c r="AKQ3866" s="0"/>
      <c r="AKR3866" s="0"/>
      <c r="AKS3866" s="0"/>
      <c r="AKT3866" s="0"/>
      <c r="AKU3866" s="0"/>
      <c r="AKV3866" s="0"/>
      <c r="AKW3866" s="0"/>
      <c r="AKX3866" s="0"/>
      <c r="AKY3866" s="0"/>
      <c r="AKZ3866" s="0"/>
      <c r="ALA3866" s="0"/>
      <c r="ALB3866" s="0"/>
      <c r="ALC3866" s="0"/>
      <c r="ALD3866" s="0"/>
      <c r="ALE3866" s="0"/>
      <c r="ALF3866" s="0"/>
      <c r="ALG3866" s="0"/>
      <c r="ALH3866" s="0"/>
      <c r="ALI3866" s="0"/>
      <c r="ALJ3866" s="0"/>
      <c r="ALK3866" s="0"/>
      <c r="ALL3866" s="0"/>
      <c r="ALM3866" s="0"/>
      <c r="ALN3866" s="0"/>
      <c r="ALO3866" s="0"/>
      <c r="ALP3866" s="0"/>
      <c r="ALQ3866" s="0"/>
      <c r="ALR3866" s="0"/>
      <c r="ALS3866" s="0"/>
      <c r="ALT3866" s="0"/>
      <c r="ALU3866" s="0"/>
      <c r="ALV3866" s="0"/>
      <c r="ALW3866" s="0"/>
      <c r="ALX3866" s="0"/>
      <c r="ALY3866" s="0"/>
      <c r="ALZ3866" s="0"/>
      <c r="AMA3866" s="0"/>
      <c r="AMB3866" s="0"/>
      <c r="AMC3866" s="0"/>
      <c r="AMD3866" s="0"/>
      <c r="AME3866" s="0"/>
      <c r="AMF3866" s="0"/>
      <c r="AMG3866" s="0"/>
      <c r="AMH3866" s="0"/>
      <c r="AMI3866" s="0"/>
    </row>
    <row r="3867" customFormat="false" ht="12.75" hidden="false" customHeight="false" outlineLevel="0" collapsed="false">
      <c r="A3867" s="1" t="s">
        <v>4054</v>
      </c>
      <c r="C3867" s="70" t="s">
        <v>4057</v>
      </c>
      <c r="D3867" s="70" t="s">
        <v>13</v>
      </c>
      <c r="E3867" s="72" t="n">
        <v>2.3</v>
      </c>
      <c r="F3867" s="73" t="n">
        <v>124</v>
      </c>
      <c r="G3867" s="74" t="s">
        <v>4023</v>
      </c>
      <c r="L3867" s="95"/>
      <c r="N3867" s="95"/>
      <c r="O3867" s="95"/>
      <c r="BM3867" s="0"/>
      <c r="BN3867" s="0"/>
      <c r="BO3867" s="0"/>
      <c r="BP3867" s="0"/>
      <c r="BQ3867" s="0"/>
      <c r="BR3867" s="0"/>
      <c r="BS3867" s="0"/>
      <c r="BT3867" s="0"/>
      <c r="BU3867" s="0"/>
      <c r="BV3867" s="0"/>
      <c r="BW3867" s="0"/>
      <c r="BX3867" s="0"/>
      <c r="BY3867" s="0"/>
      <c r="BZ3867" s="0"/>
      <c r="CA3867" s="0"/>
      <c r="CB3867" s="0"/>
      <c r="CC3867" s="0"/>
      <c r="CD3867" s="0"/>
      <c r="CE3867" s="0"/>
      <c r="CF3867" s="0"/>
      <c r="CG3867" s="0"/>
      <c r="CH3867" s="0"/>
      <c r="CI3867" s="0"/>
      <c r="CJ3867" s="0"/>
      <c r="CK3867" s="0"/>
      <c r="CL3867" s="0"/>
      <c r="CM3867" s="0"/>
      <c r="CN3867" s="0"/>
      <c r="CO3867" s="0"/>
      <c r="CP3867" s="0"/>
      <c r="CQ3867" s="0"/>
      <c r="CR3867" s="0"/>
      <c r="CS3867" s="0"/>
      <c r="CT3867" s="0"/>
      <c r="CU3867" s="0"/>
      <c r="CV3867" s="0"/>
      <c r="CW3867" s="0"/>
      <c r="CX3867" s="0"/>
      <c r="CY3867" s="0"/>
      <c r="CZ3867" s="0"/>
      <c r="DA3867" s="0"/>
      <c r="DB3867" s="0"/>
      <c r="DC3867" s="0"/>
      <c r="DD3867" s="0"/>
      <c r="DE3867" s="0"/>
      <c r="DF3867" s="0"/>
      <c r="DG3867" s="0"/>
      <c r="DH3867" s="0"/>
      <c r="DI3867" s="0"/>
      <c r="DJ3867" s="0"/>
      <c r="DK3867" s="0"/>
      <c r="DL3867" s="0"/>
      <c r="DM3867" s="0"/>
      <c r="DN3867" s="0"/>
      <c r="DO3867" s="0"/>
      <c r="DP3867" s="0"/>
      <c r="DQ3867" s="0"/>
      <c r="DR3867" s="0"/>
      <c r="DS3867" s="0"/>
      <c r="DT3867" s="0"/>
      <c r="DU3867" s="0"/>
      <c r="DV3867" s="0"/>
      <c r="DW3867" s="0"/>
      <c r="DX3867" s="0"/>
      <c r="DY3867" s="0"/>
      <c r="DZ3867" s="0"/>
      <c r="EA3867" s="0"/>
      <c r="EB3867" s="0"/>
      <c r="EC3867" s="0"/>
      <c r="ED3867" s="0"/>
      <c r="EE3867" s="0"/>
      <c r="EF3867" s="0"/>
      <c r="EG3867" s="0"/>
      <c r="EH3867" s="0"/>
      <c r="EI3867" s="0"/>
      <c r="EJ3867" s="0"/>
      <c r="EK3867" s="0"/>
      <c r="EL3867" s="0"/>
      <c r="EM3867" s="0"/>
      <c r="EN3867" s="0"/>
      <c r="EO3867" s="0"/>
      <c r="EP3867" s="0"/>
      <c r="EQ3867" s="0"/>
      <c r="ER3867" s="0"/>
      <c r="ES3867" s="0"/>
      <c r="ET3867" s="0"/>
      <c r="EU3867" s="0"/>
      <c r="EV3867" s="0"/>
      <c r="EW3867" s="0"/>
      <c r="EX3867" s="0"/>
      <c r="EY3867" s="0"/>
      <c r="EZ3867" s="0"/>
      <c r="FA3867" s="0"/>
      <c r="FB3867" s="0"/>
      <c r="FC3867" s="0"/>
      <c r="FD3867" s="0"/>
      <c r="FE3867" s="0"/>
      <c r="FF3867" s="0"/>
      <c r="FG3867" s="0"/>
      <c r="FH3867" s="0"/>
      <c r="FI3867" s="0"/>
      <c r="FJ3867" s="0"/>
      <c r="FK3867" s="0"/>
      <c r="FL3867" s="0"/>
      <c r="FM3867" s="0"/>
      <c r="FN3867" s="0"/>
      <c r="FO3867" s="0"/>
      <c r="FP3867" s="0"/>
      <c r="FQ3867" s="0"/>
      <c r="FR3867" s="0"/>
      <c r="FS3867" s="0"/>
      <c r="FT3867" s="0"/>
      <c r="FU3867" s="0"/>
      <c r="FV3867" s="0"/>
      <c r="FW3867" s="0"/>
      <c r="FX3867" s="0"/>
      <c r="FY3867" s="0"/>
      <c r="FZ3867" s="0"/>
      <c r="GA3867" s="0"/>
      <c r="GB3867" s="0"/>
      <c r="GC3867" s="0"/>
      <c r="GD3867" s="0"/>
      <c r="GE3867" s="0"/>
      <c r="GF3867" s="0"/>
      <c r="GG3867" s="0"/>
      <c r="GH3867" s="0"/>
      <c r="GI3867" s="0"/>
      <c r="GJ3867" s="0"/>
      <c r="GK3867" s="0"/>
      <c r="GL3867" s="0"/>
      <c r="GM3867" s="0"/>
      <c r="GN3867" s="0"/>
      <c r="GO3867" s="0"/>
      <c r="GP3867" s="0"/>
      <c r="GQ3867" s="0"/>
      <c r="GR3867" s="0"/>
      <c r="GS3867" s="0"/>
      <c r="GT3867" s="0"/>
      <c r="GU3867" s="0"/>
      <c r="GV3867" s="0"/>
      <c r="GW3867" s="0"/>
      <c r="GX3867" s="0"/>
      <c r="GY3867" s="0"/>
      <c r="GZ3867" s="0"/>
      <c r="HA3867" s="0"/>
      <c r="HB3867" s="0"/>
      <c r="HC3867" s="0"/>
      <c r="HD3867" s="0"/>
      <c r="HE3867" s="0"/>
      <c r="HF3867" s="0"/>
      <c r="HG3867" s="0"/>
      <c r="HH3867" s="0"/>
      <c r="HI3867" s="0"/>
      <c r="HJ3867" s="0"/>
      <c r="HK3867" s="0"/>
      <c r="HL3867" s="0"/>
      <c r="HM3867" s="0"/>
      <c r="HN3867" s="0"/>
      <c r="HO3867" s="0"/>
      <c r="HP3867" s="0"/>
      <c r="HQ3867" s="0"/>
      <c r="HR3867" s="0"/>
      <c r="HS3867" s="0"/>
      <c r="HT3867" s="0"/>
      <c r="HU3867" s="0"/>
      <c r="HV3867" s="0"/>
      <c r="HW3867" s="0"/>
      <c r="HX3867" s="0"/>
      <c r="HY3867" s="0"/>
      <c r="HZ3867" s="0"/>
      <c r="IA3867" s="0"/>
      <c r="IB3867" s="0"/>
      <c r="IC3867" s="0"/>
      <c r="ID3867" s="0"/>
      <c r="IE3867" s="0"/>
      <c r="IF3867" s="0"/>
      <c r="IG3867" s="0"/>
      <c r="IH3867" s="0"/>
      <c r="II3867" s="0"/>
      <c r="IJ3867" s="0"/>
      <c r="IK3867" s="0"/>
      <c r="IL3867" s="0"/>
      <c r="IM3867" s="0"/>
      <c r="IN3867" s="0"/>
      <c r="IO3867" s="0"/>
      <c r="IP3867" s="0"/>
      <c r="IQ3867" s="0"/>
      <c r="IR3867" s="0"/>
      <c r="IS3867" s="0"/>
      <c r="IT3867" s="0"/>
      <c r="IU3867" s="0"/>
      <c r="IV3867" s="0"/>
      <c r="IW3867" s="0"/>
      <c r="IX3867" s="0"/>
      <c r="IY3867" s="0"/>
      <c r="IZ3867" s="0"/>
      <c r="JA3867" s="0"/>
      <c r="JB3867" s="0"/>
      <c r="JC3867" s="0"/>
      <c r="JD3867" s="0"/>
      <c r="JE3867" s="0"/>
      <c r="JF3867" s="0"/>
      <c r="JG3867" s="0"/>
      <c r="JH3867" s="0"/>
      <c r="JI3867" s="0"/>
      <c r="JJ3867" s="0"/>
      <c r="JK3867" s="0"/>
      <c r="JL3867" s="0"/>
      <c r="JM3867" s="0"/>
      <c r="JN3867" s="0"/>
      <c r="JO3867" s="0"/>
      <c r="JP3867" s="0"/>
      <c r="JQ3867" s="0"/>
      <c r="JR3867" s="0"/>
      <c r="JS3867" s="0"/>
      <c r="JT3867" s="0"/>
      <c r="JU3867" s="0"/>
      <c r="JV3867" s="0"/>
      <c r="JW3867" s="0"/>
      <c r="JX3867" s="0"/>
      <c r="JY3867" s="0"/>
      <c r="JZ3867" s="0"/>
      <c r="KA3867" s="0"/>
      <c r="KB3867" s="0"/>
      <c r="KC3867" s="0"/>
      <c r="KD3867" s="0"/>
      <c r="KE3867" s="0"/>
      <c r="KF3867" s="0"/>
      <c r="KG3867" s="0"/>
      <c r="KH3867" s="0"/>
      <c r="KI3867" s="0"/>
      <c r="KJ3867" s="0"/>
      <c r="KK3867" s="0"/>
      <c r="KL3867" s="0"/>
      <c r="KM3867" s="0"/>
      <c r="KN3867" s="0"/>
      <c r="KO3867" s="0"/>
      <c r="KP3867" s="0"/>
      <c r="KQ3867" s="0"/>
      <c r="KR3867" s="0"/>
      <c r="KS3867" s="0"/>
      <c r="KT3867" s="0"/>
      <c r="KU3867" s="0"/>
      <c r="KV3867" s="0"/>
      <c r="KW3867" s="0"/>
      <c r="KX3867" s="0"/>
      <c r="KY3867" s="0"/>
      <c r="KZ3867" s="0"/>
      <c r="LA3867" s="0"/>
      <c r="LB3867" s="0"/>
      <c r="LC3867" s="0"/>
      <c r="LD3867" s="0"/>
      <c r="LE3867" s="0"/>
      <c r="LF3867" s="0"/>
      <c r="LG3867" s="0"/>
      <c r="LH3867" s="0"/>
      <c r="LI3867" s="0"/>
      <c r="LJ3867" s="0"/>
      <c r="LK3867" s="0"/>
      <c r="LL3867" s="0"/>
      <c r="LM3867" s="0"/>
      <c r="LN3867" s="0"/>
      <c r="LO3867" s="0"/>
      <c r="LP3867" s="0"/>
      <c r="LQ3867" s="0"/>
      <c r="LR3867" s="0"/>
      <c r="LS3867" s="0"/>
      <c r="LT3867" s="0"/>
      <c r="LU3867" s="0"/>
      <c r="LV3867" s="0"/>
      <c r="LW3867" s="0"/>
      <c r="LX3867" s="0"/>
      <c r="LY3867" s="0"/>
      <c r="LZ3867" s="0"/>
      <c r="MA3867" s="0"/>
      <c r="MB3867" s="0"/>
      <c r="MC3867" s="0"/>
      <c r="MD3867" s="0"/>
      <c r="ME3867" s="0"/>
      <c r="MF3867" s="0"/>
      <c r="MG3867" s="0"/>
      <c r="MH3867" s="0"/>
      <c r="MI3867" s="0"/>
      <c r="MJ3867" s="0"/>
      <c r="MK3867" s="0"/>
      <c r="ML3867" s="0"/>
      <c r="MM3867" s="0"/>
      <c r="MN3867" s="0"/>
      <c r="MO3867" s="0"/>
      <c r="MP3867" s="0"/>
      <c r="MQ3867" s="0"/>
      <c r="MR3867" s="0"/>
      <c r="MS3867" s="0"/>
      <c r="MT3867" s="0"/>
      <c r="MU3867" s="0"/>
      <c r="MV3867" s="0"/>
      <c r="MW3867" s="0"/>
      <c r="MX3867" s="0"/>
      <c r="MY3867" s="0"/>
      <c r="MZ3867" s="0"/>
      <c r="NA3867" s="0"/>
      <c r="NB3867" s="0"/>
      <c r="NC3867" s="0"/>
      <c r="ND3867" s="0"/>
      <c r="NE3867" s="0"/>
      <c r="NF3867" s="0"/>
      <c r="NG3867" s="0"/>
      <c r="NH3867" s="0"/>
      <c r="NI3867" s="0"/>
      <c r="NJ3867" s="0"/>
      <c r="NK3867" s="0"/>
      <c r="NL3867" s="0"/>
      <c r="NM3867" s="0"/>
      <c r="NN3867" s="0"/>
      <c r="NO3867" s="0"/>
      <c r="NP3867" s="0"/>
      <c r="NQ3867" s="0"/>
      <c r="NR3867" s="0"/>
      <c r="NS3867" s="0"/>
      <c r="NT3867" s="0"/>
      <c r="NU3867" s="0"/>
      <c r="NV3867" s="0"/>
      <c r="NW3867" s="0"/>
      <c r="NX3867" s="0"/>
      <c r="NY3867" s="0"/>
      <c r="NZ3867" s="0"/>
      <c r="OA3867" s="0"/>
      <c r="OB3867" s="0"/>
      <c r="OC3867" s="0"/>
      <c r="OD3867" s="0"/>
      <c r="OE3867" s="0"/>
      <c r="OF3867" s="0"/>
      <c r="OG3867" s="0"/>
      <c r="OH3867" s="0"/>
      <c r="OI3867" s="0"/>
      <c r="OJ3867" s="0"/>
      <c r="OK3867" s="0"/>
      <c r="OL3867" s="0"/>
      <c r="OM3867" s="0"/>
      <c r="ON3867" s="0"/>
      <c r="OO3867" s="0"/>
      <c r="OP3867" s="0"/>
      <c r="OQ3867" s="0"/>
      <c r="OR3867" s="0"/>
      <c r="OS3867" s="0"/>
      <c r="OT3867" s="0"/>
      <c r="OU3867" s="0"/>
      <c r="OV3867" s="0"/>
      <c r="OW3867" s="0"/>
      <c r="OX3867" s="0"/>
      <c r="OY3867" s="0"/>
      <c r="OZ3867" s="0"/>
      <c r="PA3867" s="0"/>
      <c r="PB3867" s="0"/>
      <c r="PC3867" s="0"/>
      <c r="PD3867" s="0"/>
      <c r="PE3867" s="0"/>
      <c r="PF3867" s="0"/>
      <c r="PG3867" s="0"/>
      <c r="PH3867" s="0"/>
      <c r="PI3867" s="0"/>
      <c r="PJ3867" s="0"/>
      <c r="PK3867" s="0"/>
      <c r="PL3867" s="0"/>
      <c r="PM3867" s="0"/>
      <c r="PN3867" s="0"/>
      <c r="PO3867" s="0"/>
      <c r="PP3867" s="0"/>
      <c r="PQ3867" s="0"/>
      <c r="PR3867" s="0"/>
      <c r="PS3867" s="0"/>
      <c r="PT3867" s="0"/>
      <c r="PU3867" s="0"/>
      <c r="PV3867" s="0"/>
      <c r="PW3867" s="0"/>
      <c r="PX3867" s="0"/>
      <c r="PY3867" s="0"/>
      <c r="PZ3867" s="0"/>
      <c r="QA3867" s="0"/>
      <c r="QB3867" s="0"/>
      <c r="QC3867" s="0"/>
      <c r="QD3867" s="0"/>
      <c r="QE3867" s="0"/>
      <c r="QF3867" s="0"/>
      <c r="QG3867" s="0"/>
      <c r="QH3867" s="0"/>
      <c r="QI3867" s="0"/>
      <c r="QJ3867" s="0"/>
      <c r="QK3867" s="0"/>
      <c r="QL3867" s="0"/>
      <c r="QM3867" s="0"/>
      <c r="QN3867" s="0"/>
      <c r="QO3867" s="0"/>
      <c r="QP3867" s="0"/>
      <c r="QQ3867" s="0"/>
      <c r="QR3867" s="0"/>
      <c r="QS3867" s="0"/>
      <c r="QT3867" s="0"/>
      <c r="QU3867" s="0"/>
      <c r="QV3867" s="0"/>
      <c r="QW3867" s="0"/>
      <c r="QX3867" s="0"/>
      <c r="QY3867" s="0"/>
      <c r="QZ3867" s="0"/>
      <c r="RA3867" s="0"/>
      <c r="RB3867" s="0"/>
      <c r="RC3867" s="0"/>
      <c r="RD3867" s="0"/>
      <c r="RE3867" s="0"/>
      <c r="RF3867" s="0"/>
      <c r="RG3867" s="0"/>
      <c r="RH3867" s="0"/>
      <c r="RI3867" s="0"/>
      <c r="RJ3867" s="0"/>
      <c r="RK3867" s="0"/>
      <c r="RL3867" s="0"/>
      <c r="RM3867" s="0"/>
      <c r="RN3867" s="0"/>
      <c r="RO3867" s="0"/>
      <c r="RP3867" s="0"/>
      <c r="RQ3867" s="0"/>
      <c r="RR3867" s="0"/>
      <c r="RS3867" s="0"/>
      <c r="RT3867" s="0"/>
      <c r="RU3867" s="0"/>
      <c r="RV3867" s="0"/>
      <c r="RW3867" s="0"/>
      <c r="RX3867" s="0"/>
      <c r="RY3867" s="0"/>
      <c r="RZ3867" s="0"/>
      <c r="SA3867" s="0"/>
      <c r="SB3867" s="0"/>
      <c r="SC3867" s="0"/>
      <c r="SD3867" s="0"/>
      <c r="SE3867" s="0"/>
      <c r="SF3867" s="0"/>
      <c r="SG3867" s="0"/>
      <c r="SH3867" s="0"/>
      <c r="SI3867" s="0"/>
      <c r="SJ3867" s="0"/>
      <c r="SK3867" s="0"/>
      <c r="SL3867" s="0"/>
      <c r="SM3867" s="0"/>
      <c r="SN3867" s="0"/>
      <c r="SO3867" s="0"/>
      <c r="SP3867" s="0"/>
      <c r="SQ3867" s="0"/>
      <c r="SR3867" s="0"/>
      <c r="SS3867" s="0"/>
      <c r="ST3867" s="0"/>
      <c r="SU3867" s="0"/>
      <c r="SV3867" s="0"/>
      <c r="SW3867" s="0"/>
      <c r="SX3867" s="0"/>
      <c r="SY3867" s="0"/>
      <c r="SZ3867" s="0"/>
      <c r="TA3867" s="0"/>
      <c r="TB3867" s="0"/>
      <c r="TC3867" s="0"/>
      <c r="TD3867" s="0"/>
      <c r="TE3867" s="0"/>
      <c r="TF3867" s="0"/>
      <c r="TG3867" s="0"/>
      <c r="TH3867" s="0"/>
      <c r="TI3867" s="0"/>
      <c r="TJ3867" s="0"/>
      <c r="TK3867" s="0"/>
      <c r="TL3867" s="0"/>
      <c r="TM3867" s="0"/>
      <c r="TN3867" s="0"/>
      <c r="TO3867" s="0"/>
      <c r="TP3867" s="0"/>
      <c r="TQ3867" s="0"/>
      <c r="TR3867" s="0"/>
      <c r="TS3867" s="0"/>
      <c r="TT3867" s="0"/>
      <c r="TU3867" s="0"/>
      <c r="TV3867" s="0"/>
      <c r="TW3867" s="0"/>
      <c r="TX3867" s="0"/>
      <c r="TY3867" s="0"/>
      <c r="TZ3867" s="0"/>
      <c r="UA3867" s="0"/>
      <c r="UB3867" s="0"/>
      <c r="UC3867" s="0"/>
      <c r="UD3867" s="0"/>
      <c r="UE3867" s="0"/>
      <c r="UF3867" s="0"/>
      <c r="UG3867" s="0"/>
      <c r="UH3867" s="0"/>
      <c r="UI3867" s="0"/>
      <c r="UJ3867" s="0"/>
      <c r="UK3867" s="0"/>
      <c r="UL3867" s="0"/>
      <c r="UM3867" s="0"/>
      <c r="UN3867" s="0"/>
      <c r="UO3867" s="0"/>
      <c r="UP3867" s="0"/>
      <c r="UQ3867" s="0"/>
      <c r="UR3867" s="0"/>
      <c r="US3867" s="0"/>
      <c r="UT3867" s="0"/>
      <c r="UU3867" s="0"/>
      <c r="UV3867" s="0"/>
      <c r="UW3867" s="0"/>
      <c r="UX3867" s="0"/>
      <c r="UY3867" s="0"/>
      <c r="UZ3867" s="0"/>
      <c r="VA3867" s="0"/>
      <c r="VB3867" s="0"/>
      <c r="VC3867" s="0"/>
      <c r="VD3867" s="0"/>
      <c r="VE3867" s="0"/>
      <c r="VF3867" s="0"/>
      <c r="VG3867" s="0"/>
      <c r="VH3867" s="0"/>
      <c r="VI3867" s="0"/>
      <c r="VJ3867" s="0"/>
      <c r="VK3867" s="0"/>
      <c r="VL3867" s="0"/>
      <c r="VM3867" s="0"/>
      <c r="VN3867" s="0"/>
      <c r="VO3867" s="0"/>
      <c r="VP3867" s="0"/>
      <c r="VQ3867" s="0"/>
      <c r="VR3867" s="0"/>
      <c r="VS3867" s="0"/>
      <c r="VT3867" s="0"/>
      <c r="VU3867" s="0"/>
      <c r="VV3867" s="0"/>
      <c r="VW3867" s="0"/>
      <c r="VX3867" s="0"/>
      <c r="VY3867" s="0"/>
      <c r="VZ3867" s="0"/>
      <c r="WA3867" s="0"/>
      <c r="WB3867" s="0"/>
      <c r="WC3867" s="0"/>
      <c r="WD3867" s="0"/>
      <c r="WE3867" s="0"/>
      <c r="WF3867" s="0"/>
      <c r="WG3867" s="0"/>
      <c r="WH3867" s="0"/>
      <c r="WI3867" s="0"/>
      <c r="WJ3867" s="0"/>
      <c r="WK3867" s="0"/>
      <c r="WL3867" s="0"/>
      <c r="WM3867" s="0"/>
      <c r="WN3867" s="0"/>
      <c r="WO3867" s="0"/>
      <c r="WP3867" s="0"/>
      <c r="WQ3867" s="0"/>
      <c r="WR3867" s="0"/>
      <c r="WS3867" s="0"/>
      <c r="WT3867" s="0"/>
      <c r="WU3867" s="0"/>
      <c r="WV3867" s="0"/>
      <c r="WW3867" s="0"/>
      <c r="WX3867" s="0"/>
      <c r="WY3867" s="0"/>
      <c r="WZ3867" s="0"/>
      <c r="XA3867" s="0"/>
      <c r="XB3867" s="0"/>
      <c r="XC3867" s="0"/>
      <c r="XD3867" s="0"/>
      <c r="XE3867" s="0"/>
      <c r="XF3867" s="0"/>
      <c r="XG3867" s="0"/>
      <c r="XH3867" s="0"/>
      <c r="XI3867" s="0"/>
      <c r="XJ3867" s="0"/>
      <c r="XK3867" s="0"/>
      <c r="XL3867" s="0"/>
      <c r="XM3867" s="0"/>
      <c r="XN3867" s="0"/>
      <c r="XO3867" s="0"/>
      <c r="XP3867" s="0"/>
      <c r="XQ3867" s="0"/>
      <c r="XR3867" s="0"/>
      <c r="XS3867" s="0"/>
      <c r="XT3867" s="0"/>
      <c r="XU3867" s="0"/>
      <c r="XV3867" s="0"/>
      <c r="XW3867" s="0"/>
      <c r="XX3867" s="0"/>
      <c r="XY3867" s="0"/>
      <c r="XZ3867" s="0"/>
      <c r="YA3867" s="0"/>
      <c r="YB3867" s="0"/>
      <c r="YC3867" s="0"/>
      <c r="YD3867" s="0"/>
      <c r="YE3867" s="0"/>
      <c r="YF3867" s="0"/>
      <c r="YG3867" s="0"/>
      <c r="YH3867" s="0"/>
      <c r="YI3867" s="0"/>
      <c r="YJ3867" s="0"/>
      <c r="YK3867" s="0"/>
      <c r="YL3867" s="0"/>
      <c r="YM3867" s="0"/>
      <c r="YN3867" s="0"/>
      <c r="YO3867" s="0"/>
      <c r="YP3867" s="0"/>
      <c r="YQ3867" s="0"/>
      <c r="YR3867" s="0"/>
      <c r="YS3867" s="0"/>
      <c r="YT3867" s="0"/>
      <c r="YU3867" s="0"/>
      <c r="YV3867" s="0"/>
      <c r="YW3867" s="0"/>
      <c r="YX3867" s="0"/>
      <c r="YY3867" s="0"/>
      <c r="YZ3867" s="0"/>
      <c r="ZA3867" s="0"/>
      <c r="ZB3867" s="0"/>
      <c r="ZC3867" s="0"/>
      <c r="ZD3867" s="0"/>
      <c r="ZE3867" s="0"/>
      <c r="ZF3867" s="0"/>
      <c r="ZG3867" s="0"/>
      <c r="ZH3867" s="0"/>
      <c r="ZI3867" s="0"/>
      <c r="ZJ3867" s="0"/>
      <c r="ZK3867" s="0"/>
      <c r="ZL3867" s="0"/>
      <c r="ZM3867" s="0"/>
      <c r="ZN3867" s="0"/>
      <c r="ZO3867" s="0"/>
      <c r="ZP3867" s="0"/>
      <c r="ZQ3867" s="0"/>
      <c r="ZR3867" s="0"/>
      <c r="ZS3867" s="0"/>
      <c r="ZT3867" s="0"/>
      <c r="ZU3867" s="0"/>
      <c r="ZV3867" s="0"/>
      <c r="ZW3867" s="0"/>
      <c r="ZX3867" s="0"/>
      <c r="ZY3867" s="0"/>
      <c r="ZZ3867" s="0"/>
      <c r="AAA3867" s="0"/>
      <c r="AAB3867" s="0"/>
      <c r="AAC3867" s="0"/>
      <c r="AAD3867" s="0"/>
      <c r="AAE3867" s="0"/>
      <c r="AAF3867" s="0"/>
      <c r="AAG3867" s="0"/>
      <c r="AAH3867" s="0"/>
      <c r="AAI3867" s="0"/>
      <c r="AAJ3867" s="0"/>
      <c r="AAK3867" s="0"/>
      <c r="AAL3867" s="0"/>
      <c r="AAM3867" s="0"/>
      <c r="AAN3867" s="0"/>
      <c r="AAO3867" s="0"/>
      <c r="AAP3867" s="0"/>
      <c r="AAQ3867" s="0"/>
      <c r="AAR3867" s="0"/>
      <c r="AAS3867" s="0"/>
      <c r="AAT3867" s="0"/>
      <c r="AAU3867" s="0"/>
      <c r="AAV3867" s="0"/>
      <c r="AAW3867" s="0"/>
      <c r="AAX3867" s="0"/>
      <c r="AAY3867" s="0"/>
      <c r="AAZ3867" s="0"/>
      <c r="ABA3867" s="0"/>
      <c r="ABB3867" s="0"/>
      <c r="ABC3867" s="0"/>
      <c r="ABD3867" s="0"/>
      <c r="ABE3867" s="0"/>
      <c r="ABF3867" s="0"/>
      <c r="ABG3867" s="0"/>
      <c r="ABH3867" s="0"/>
      <c r="ABI3867" s="0"/>
      <c r="ABJ3867" s="0"/>
      <c r="ABK3867" s="0"/>
      <c r="ABL3867" s="0"/>
      <c r="ABM3867" s="0"/>
      <c r="ABN3867" s="0"/>
      <c r="ABO3867" s="0"/>
      <c r="ABP3867" s="0"/>
      <c r="ABQ3867" s="0"/>
      <c r="ABR3867" s="0"/>
      <c r="ABS3867" s="0"/>
      <c r="ABT3867" s="0"/>
      <c r="ABU3867" s="0"/>
      <c r="ABV3867" s="0"/>
      <c r="ABW3867" s="0"/>
      <c r="ABX3867" s="0"/>
      <c r="ABY3867" s="0"/>
      <c r="ABZ3867" s="0"/>
      <c r="ACA3867" s="0"/>
      <c r="ACB3867" s="0"/>
      <c r="ACC3867" s="0"/>
      <c r="ACD3867" s="0"/>
      <c r="ACE3867" s="0"/>
      <c r="ACF3867" s="0"/>
      <c r="ACG3867" s="0"/>
      <c r="ACH3867" s="0"/>
      <c r="ACI3867" s="0"/>
      <c r="ACJ3867" s="0"/>
      <c r="ACK3867" s="0"/>
      <c r="ACL3867" s="0"/>
      <c r="ACM3867" s="0"/>
      <c r="ACN3867" s="0"/>
      <c r="ACO3867" s="0"/>
      <c r="ACP3867" s="0"/>
      <c r="ACQ3867" s="0"/>
      <c r="ACR3867" s="0"/>
      <c r="ACS3867" s="0"/>
      <c r="ACT3867" s="0"/>
      <c r="ACU3867" s="0"/>
      <c r="ACV3867" s="0"/>
      <c r="ACW3867" s="0"/>
      <c r="ACX3867" s="0"/>
      <c r="ACY3867" s="0"/>
      <c r="ACZ3867" s="0"/>
      <c r="ADA3867" s="0"/>
      <c r="ADB3867" s="0"/>
      <c r="ADC3867" s="0"/>
      <c r="ADD3867" s="0"/>
      <c r="ADE3867" s="0"/>
      <c r="ADF3867" s="0"/>
      <c r="ADG3867" s="0"/>
      <c r="ADH3867" s="0"/>
      <c r="ADI3867" s="0"/>
      <c r="ADJ3867" s="0"/>
      <c r="ADK3867" s="0"/>
      <c r="ADL3867" s="0"/>
      <c r="ADM3867" s="0"/>
      <c r="ADN3867" s="0"/>
      <c r="ADO3867" s="0"/>
      <c r="ADP3867" s="0"/>
      <c r="ADQ3867" s="0"/>
      <c r="ADR3867" s="0"/>
      <c r="ADS3867" s="0"/>
      <c r="ADT3867" s="0"/>
      <c r="ADU3867" s="0"/>
      <c r="ADV3867" s="0"/>
      <c r="ADW3867" s="0"/>
      <c r="ADX3867" s="0"/>
      <c r="ADY3867" s="0"/>
      <c r="ADZ3867" s="0"/>
      <c r="AEA3867" s="0"/>
      <c r="AEB3867" s="0"/>
      <c r="AEC3867" s="0"/>
      <c r="AED3867" s="0"/>
      <c r="AEE3867" s="0"/>
      <c r="AEF3867" s="0"/>
      <c r="AEG3867" s="0"/>
      <c r="AEH3867" s="0"/>
      <c r="AEI3867" s="0"/>
      <c r="AEJ3867" s="0"/>
      <c r="AEK3867" s="0"/>
      <c r="AEL3867" s="0"/>
      <c r="AEM3867" s="0"/>
      <c r="AEN3867" s="0"/>
      <c r="AEO3867" s="0"/>
      <c r="AEP3867" s="0"/>
      <c r="AEQ3867" s="0"/>
      <c r="AER3867" s="0"/>
      <c r="AES3867" s="0"/>
      <c r="AET3867" s="0"/>
      <c r="AEU3867" s="0"/>
      <c r="AEV3867" s="0"/>
      <c r="AEW3867" s="0"/>
      <c r="AEX3867" s="0"/>
      <c r="AEY3867" s="0"/>
      <c r="AEZ3867" s="0"/>
      <c r="AFA3867" s="0"/>
      <c r="AFB3867" s="0"/>
      <c r="AFC3867" s="0"/>
      <c r="AFD3867" s="0"/>
      <c r="AFE3867" s="0"/>
      <c r="AFF3867" s="0"/>
      <c r="AFG3867" s="0"/>
      <c r="AFH3867" s="0"/>
      <c r="AFI3867" s="0"/>
      <c r="AFJ3867" s="0"/>
      <c r="AFK3867" s="0"/>
      <c r="AFL3867" s="0"/>
      <c r="AFM3867" s="0"/>
      <c r="AFN3867" s="0"/>
      <c r="AFO3867" s="0"/>
      <c r="AFP3867" s="0"/>
      <c r="AFQ3867" s="0"/>
      <c r="AFR3867" s="0"/>
      <c r="AFS3867" s="0"/>
      <c r="AFT3867" s="0"/>
      <c r="AFU3867" s="0"/>
      <c r="AFV3867" s="0"/>
      <c r="AFW3867" s="0"/>
      <c r="AFX3867" s="0"/>
      <c r="AFY3867" s="0"/>
      <c r="AFZ3867" s="0"/>
      <c r="AGA3867" s="0"/>
      <c r="AGB3867" s="0"/>
      <c r="AGC3867" s="0"/>
      <c r="AGD3867" s="0"/>
      <c r="AGE3867" s="0"/>
      <c r="AGF3867" s="0"/>
      <c r="AGG3867" s="0"/>
      <c r="AGH3867" s="0"/>
      <c r="AGI3867" s="0"/>
      <c r="AGJ3867" s="0"/>
      <c r="AGK3867" s="0"/>
      <c r="AGL3867" s="0"/>
      <c r="AGM3867" s="0"/>
      <c r="AGN3867" s="0"/>
      <c r="AGO3867" s="0"/>
      <c r="AGP3867" s="0"/>
      <c r="AGQ3867" s="0"/>
      <c r="AGR3867" s="0"/>
      <c r="AGS3867" s="0"/>
      <c r="AGT3867" s="0"/>
      <c r="AGU3867" s="0"/>
      <c r="AGV3867" s="0"/>
      <c r="AGW3867" s="0"/>
      <c r="AGX3867" s="0"/>
      <c r="AGY3867" s="0"/>
      <c r="AGZ3867" s="0"/>
      <c r="AHA3867" s="0"/>
      <c r="AHB3867" s="0"/>
      <c r="AHC3867" s="0"/>
      <c r="AHD3867" s="0"/>
      <c r="AHE3867" s="0"/>
      <c r="AHF3867" s="0"/>
      <c r="AHG3867" s="0"/>
      <c r="AHH3867" s="0"/>
      <c r="AHI3867" s="0"/>
      <c r="AHJ3867" s="0"/>
      <c r="AHK3867" s="0"/>
      <c r="AHL3867" s="0"/>
      <c r="AHM3867" s="0"/>
      <c r="AHN3867" s="0"/>
      <c r="AHO3867" s="0"/>
      <c r="AHP3867" s="0"/>
      <c r="AHQ3867" s="0"/>
      <c r="AHR3867" s="0"/>
      <c r="AHS3867" s="0"/>
      <c r="AHT3867" s="0"/>
      <c r="AHU3867" s="0"/>
      <c r="AHV3867" s="0"/>
      <c r="AHW3867" s="0"/>
      <c r="AHX3867" s="0"/>
      <c r="AHY3867" s="0"/>
      <c r="AHZ3867" s="0"/>
      <c r="AIA3867" s="0"/>
      <c r="AIB3867" s="0"/>
      <c r="AIC3867" s="0"/>
      <c r="AID3867" s="0"/>
      <c r="AIE3867" s="0"/>
      <c r="AIF3867" s="0"/>
      <c r="AIG3867" s="0"/>
      <c r="AIH3867" s="0"/>
      <c r="AII3867" s="0"/>
      <c r="AIJ3867" s="0"/>
      <c r="AIK3867" s="0"/>
      <c r="AIL3867" s="0"/>
      <c r="AIM3867" s="0"/>
      <c r="AIN3867" s="0"/>
      <c r="AIO3867" s="0"/>
      <c r="AIP3867" s="0"/>
      <c r="AIQ3867" s="0"/>
      <c r="AIR3867" s="0"/>
      <c r="AIS3867" s="0"/>
      <c r="AIT3867" s="0"/>
      <c r="AIU3867" s="0"/>
      <c r="AIV3867" s="0"/>
      <c r="AIW3867" s="0"/>
      <c r="AIX3867" s="0"/>
      <c r="AIY3867" s="0"/>
      <c r="AIZ3867" s="0"/>
      <c r="AJA3867" s="0"/>
      <c r="AJB3867" s="0"/>
      <c r="AJC3867" s="0"/>
      <c r="AJD3867" s="0"/>
      <c r="AJE3867" s="0"/>
      <c r="AJF3867" s="0"/>
      <c r="AJG3867" s="0"/>
      <c r="AJH3867" s="0"/>
      <c r="AJI3867" s="0"/>
      <c r="AJJ3867" s="0"/>
      <c r="AJK3867" s="0"/>
      <c r="AJL3867" s="0"/>
      <c r="AJM3867" s="0"/>
      <c r="AJN3867" s="0"/>
      <c r="AJO3867" s="0"/>
      <c r="AJP3867" s="0"/>
      <c r="AJQ3867" s="0"/>
      <c r="AJR3867" s="0"/>
      <c r="AJS3867" s="0"/>
      <c r="AJT3867" s="0"/>
      <c r="AJU3867" s="0"/>
      <c r="AJV3867" s="0"/>
      <c r="AJW3867" s="0"/>
      <c r="AJX3867" s="0"/>
      <c r="AJY3867" s="0"/>
      <c r="AJZ3867" s="0"/>
      <c r="AKA3867" s="0"/>
      <c r="AKB3867" s="0"/>
      <c r="AKC3867" s="0"/>
      <c r="AKD3867" s="0"/>
      <c r="AKE3867" s="0"/>
      <c r="AKF3867" s="0"/>
      <c r="AKG3867" s="0"/>
      <c r="AKH3867" s="0"/>
      <c r="AKI3867" s="0"/>
      <c r="AKJ3867" s="0"/>
      <c r="AKK3867" s="0"/>
      <c r="AKL3867" s="0"/>
      <c r="AKM3867" s="0"/>
      <c r="AKN3867" s="0"/>
      <c r="AKO3867" s="0"/>
      <c r="AKP3867" s="0"/>
      <c r="AKQ3867" s="0"/>
      <c r="AKR3867" s="0"/>
      <c r="AKS3867" s="0"/>
      <c r="AKT3867" s="0"/>
      <c r="AKU3867" s="0"/>
      <c r="AKV3867" s="0"/>
      <c r="AKW3867" s="0"/>
      <c r="AKX3867" s="0"/>
      <c r="AKY3867" s="0"/>
      <c r="AKZ3867" s="0"/>
      <c r="ALA3867" s="0"/>
      <c r="ALB3867" s="0"/>
      <c r="ALC3867" s="0"/>
      <c r="ALD3867" s="0"/>
      <c r="ALE3867" s="0"/>
      <c r="ALF3867" s="0"/>
      <c r="ALG3867" s="0"/>
      <c r="ALH3867" s="0"/>
      <c r="ALI3867" s="0"/>
      <c r="ALJ3867" s="0"/>
      <c r="ALK3867" s="0"/>
      <c r="ALL3867" s="0"/>
      <c r="ALM3867" s="0"/>
      <c r="ALN3867" s="0"/>
      <c r="ALO3867" s="0"/>
      <c r="ALP3867" s="0"/>
      <c r="ALQ3867" s="0"/>
      <c r="ALR3867" s="0"/>
      <c r="ALS3867" s="0"/>
      <c r="ALT3867" s="0"/>
      <c r="ALU3867" s="0"/>
      <c r="ALV3867" s="0"/>
      <c r="ALW3867" s="0"/>
      <c r="ALX3867" s="0"/>
      <c r="ALY3867" s="0"/>
      <c r="ALZ3867" s="0"/>
      <c r="AMA3867" s="0"/>
      <c r="AMB3867" s="0"/>
      <c r="AMC3867" s="0"/>
      <c r="AMD3867" s="0"/>
      <c r="AME3867" s="0"/>
      <c r="AMF3867" s="0"/>
      <c r="AMG3867" s="0"/>
      <c r="AMH3867" s="0"/>
      <c r="AMI3867" s="0"/>
    </row>
    <row r="3868" customFormat="false" ht="12.75" hidden="false" customHeight="false" outlineLevel="0" collapsed="false">
      <c r="A3868" s="1" t="s">
        <v>4054</v>
      </c>
      <c r="C3868" s="70" t="s">
        <v>4058</v>
      </c>
      <c r="D3868" s="70" t="s">
        <v>13</v>
      </c>
      <c r="E3868" s="72" t="n">
        <v>2.4</v>
      </c>
      <c r="F3868" s="73" t="n">
        <v>340</v>
      </c>
      <c r="G3868" s="74" t="s">
        <v>4023</v>
      </c>
      <c r="L3868" s="95"/>
      <c r="N3868" s="95"/>
      <c r="O3868" s="95"/>
      <c r="BM3868" s="0"/>
      <c r="BN3868" s="0"/>
      <c r="BO3868" s="0"/>
      <c r="BP3868" s="0"/>
      <c r="BQ3868" s="0"/>
      <c r="BR3868" s="0"/>
      <c r="BS3868" s="0"/>
      <c r="BT3868" s="0"/>
      <c r="BU3868" s="0"/>
      <c r="BV3868" s="0"/>
      <c r="BW3868" s="0"/>
      <c r="BX3868" s="0"/>
      <c r="BY3868" s="0"/>
      <c r="BZ3868" s="0"/>
      <c r="CA3868" s="0"/>
      <c r="CB3868" s="0"/>
      <c r="CC3868" s="0"/>
      <c r="CD3868" s="0"/>
      <c r="CE3868" s="0"/>
      <c r="CF3868" s="0"/>
      <c r="CG3868" s="0"/>
      <c r="CH3868" s="0"/>
      <c r="CI3868" s="0"/>
      <c r="CJ3868" s="0"/>
      <c r="CK3868" s="0"/>
      <c r="CL3868" s="0"/>
      <c r="CM3868" s="0"/>
      <c r="CN3868" s="0"/>
      <c r="CO3868" s="0"/>
      <c r="CP3868" s="0"/>
      <c r="CQ3868" s="0"/>
      <c r="CR3868" s="0"/>
      <c r="CS3868" s="0"/>
      <c r="CT3868" s="0"/>
      <c r="CU3868" s="0"/>
      <c r="CV3868" s="0"/>
      <c r="CW3868" s="0"/>
      <c r="CX3868" s="0"/>
      <c r="CY3868" s="0"/>
      <c r="CZ3868" s="0"/>
      <c r="DA3868" s="0"/>
      <c r="DB3868" s="0"/>
      <c r="DC3868" s="0"/>
      <c r="DD3868" s="0"/>
      <c r="DE3868" s="0"/>
      <c r="DF3868" s="0"/>
      <c r="DG3868" s="0"/>
      <c r="DH3868" s="0"/>
      <c r="DI3868" s="0"/>
      <c r="DJ3868" s="0"/>
      <c r="DK3868" s="0"/>
      <c r="DL3868" s="0"/>
      <c r="DM3868" s="0"/>
      <c r="DN3868" s="0"/>
      <c r="DO3868" s="0"/>
      <c r="DP3868" s="0"/>
      <c r="DQ3868" s="0"/>
      <c r="DR3868" s="0"/>
      <c r="DS3868" s="0"/>
      <c r="DT3868" s="0"/>
      <c r="DU3868" s="0"/>
      <c r="DV3868" s="0"/>
      <c r="DW3868" s="0"/>
      <c r="DX3868" s="0"/>
      <c r="DY3868" s="0"/>
      <c r="DZ3868" s="0"/>
      <c r="EA3868" s="0"/>
      <c r="EB3868" s="0"/>
      <c r="EC3868" s="0"/>
      <c r="ED3868" s="0"/>
      <c r="EE3868" s="0"/>
      <c r="EF3868" s="0"/>
      <c r="EG3868" s="0"/>
      <c r="EH3868" s="0"/>
      <c r="EI3868" s="0"/>
      <c r="EJ3868" s="0"/>
      <c r="EK3868" s="0"/>
      <c r="EL3868" s="0"/>
      <c r="EM3868" s="0"/>
      <c r="EN3868" s="0"/>
      <c r="EO3868" s="0"/>
      <c r="EP3868" s="0"/>
      <c r="EQ3868" s="0"/>
      <c r="ER3868" s="0"/>
      <c r="ES3868" s="0"/>
      <c r="ET3868" s="0"/>
      <c r="EU3868" s="0"/>
      <c r="EV3868" s="0"/>
      <c r="EW3868" s="0"/>
      <c r="EX3868" s="0"/>
      <c r="EY3868" s="0"/>
      <c r="EZ3868" s="0"/>
      <c r="FA3868" s="0"/>
      <c r="FB3868" s="0"/>
      <c r="FC3868" s="0"/>
      <c r="FD3868" s="0"/>
      <c r="FE3868" s="0"/>
      <c r="FF3868" s="0"/>
      <c r="FG3868" s="0"/>
      <c r="FH3868" s="0"/>
      <c r="FI3868" s="0"/>
      <c r="FJ3868" s="0"/>
      <c r="FK3868" s="0"/>
      <c r="FL3868" s="0"/>
      <c r="FM3868" s="0"/>
      <c r="FN3868" s="0"/>
      <c r="FO3868" s="0"/>
      <c r="FP3868" s="0"/>
      <c r="FQ3868" s="0"/>
      <c r="FR3868" s="0"/>
      <c r="FS3868" s="0"/>
      <c r="FT3868" s="0"/>
      <c r="FU3868" s="0"/>
      <c r="FV3868" s="0"/>
      <c r="FW3868" s="0"/>
      <c r="FX3868" s="0"/>
      <c r="FY3868" s="0"/>
      <c r="FZ3868" s="0"/>
      <c r="GA3868" s="0"/>
      <c r="GB3868" s="0"/>
      <c r="GC3868" s="0"/>
      <c r="GD3868" s="0"/>
      <c r="GE3868" s="0"/>
      <c r="GF3868" s="0"/>
      <c r="GG3868" s="0"/>
      <c r="GH3868" s="0"/>
      <c r="GI3868" s="0"/>
      <c r="GJ3868" s="0"/>
      <c r="GK3868" s="0"/>
      <c r="GL3868" s="0"/>
      <c r="GM3868" s="0"/>
      <c r="GN3868" s="0"/>
      <c r="GO3868" s="0"/>
      <c r="GP3868" s="0"/>
      <c r="GQ3868" s="0"/>
      <c r="GR3868" s="0"/>
      <c r="GS3868" s="0"/>
      <c r="GT3868" s="0"/>
      <c r="GU3868" s="0"/>
      <c r="GV3868" s="0"/>
      <c r="GW3868" s="0"/>
      <c r="GX3868" s="0"/>
      <c r="GY3868" s="0"/>
      <c r="GZ3868" s="0"/>
      <c r="HA3868" s="0"/>
      <c r="HB3868" s="0"/>
      <c r="HC3868" s="0"/>
      <c r="HD3868" s="0"/>
      <c r="HE3868" s="0"/>
      <c r="HF3868" s="0"/>
      <c r="HG3868" s="0"/>
      <c r="HH3868" s="0"/>
      <c r="HI3868" s="0"/>
      <c r="HJ3868" s="0"/>
      <c r="HK3868" s="0"/>
      <c r="HL3868" s="0"/>
      <c r="HM3868" s="0"/>
      <c r="HN3868" s="0"/>
      <c r="HO3868" s="0"/>
      <c r="HP3868" s="0"/>
      <c r="HQ3868" s="0"/>
      <c r="HR3868" s="0"/>
      <c r="HS3868" s="0"/>
      <c r="HT3868" s="0"/>
      <c r="HU3868" s="0"/>
      <c r="HV3868" s="0"/>
      <c r="HW3868" s="0"/>
      <c r="HX3868" s="0"/>
      <c r="HY3868" s="0"/>
      <c r="HZ3868" s="0"/>
      <c r="IA3868" s="0"/>
      <c r="IB3868" s="0"/>
      <c r="IC3868" s="0"/>
      <c r="ID3868" s="0"/>
      <c r="IE3868" s="0"/>
      <c r="IF3868" s="0"/>
      <c r="IG3868" s="0"/>
      <c r="IH3868" s="0"/>
      <c r="II3868" s="0"/>
      <c r="IJ3868" s="0"/>
      <c r="IK3868" s="0"/>
      <c r="IL3868" s="0"/>
      <c r="IM3868" s="0"/>
      <c r="IN3868" s="0"/>
      <c r="IO3868" s="0"/>
      <c r="IP3868" s="0"/>
      <c r="IQ3868" s="0"/>
      <c r="IR3868" s="0"/>
      <c r="IS3868" s="0"/>
      <c r="IT3868" s="0"/>
      <c r="IU3868" s="0"/>
      <c r="IV3868" s="0"/>
      <c r="IW3868" s="0"/>
      <c r="IX3868" s="0"/>
      <c r="IY3868" s="0"/>
      <c r="IZ3868" s="0"/>
      <c r="JA3868" s="0"/>
      <c r="JB3868" s="0"/>
      <c r="JC3868" s="0"/>
      <c r="JD3868" s="0"/>
      <c r="JE3868" s="0"/>
      <c r="JF3868" s="0"/>
      <c r="JG3868" s="0"/>
      <c r="JH3868" s="0"/>
      <c r="JI3868" s="0"/>
      <c r="JJ3868" s="0"/>
      <c r="JK3868" s="0"/>
      <c r="JL3868" s="0"/>
      <c r="JM3868" s="0"/>
      <c r="JN3868" s="0"/>
      <c r="JO3868" s="0"/>
      <c r="JP3868" s="0"/>
      <c r="JQ3868" s="0"/>
      <c r="JR3868" s="0"/>
      <c r="JS3868" s="0"/>
      <c r="JT3868" s="0"/>
      <c r="JU3868" s="0"/>
      <c r="JV3868" s="0"/>
      <c r="JW3868" s="0"/>
      <c r="JX3868" s="0"/>
      <c r="JY3868" s="0"/>
      <c r="JZ3868" s="0"/>
      <c r="KA3868" s="0"/>
      <c r="KB3868" s="0"/>
      <c r="KC3868" s="0"/>
      <c r="KD3868" s="0"/>
      <c r="KE3868" s="0"/>
      <c r="KF3868" s="0"/>
      <c r="KG3868" s="0"/>
      <c r="KH3868" s="0"/>
      <c r="KI3868" s="0"/>
      <c r="KJ3868" s="0"/>
      <c r="KK3868" s="0"/>
      <c r="KL3868" s="0"/>
      <c r="KM3868" s="0"/>
      <c r="KN3868" s="0"/>
      <c r="KO3868" s="0"/>
      <c r="KP3868" s="0"/>
      <c r="KQ3868" s="0"/>
      <c r="KR3868" s="0"/>
      <c r="KS3868" s="0"/>
      <c r="KT3868" s="0"/>
      <c r="KU3868" s="0"/>
      <c r="KV3868" s="0"/>
      <c r="KW3868" s="0"/>
      <c r="KX3868" s="0"/>
      <c r="KY3868" s="0"/>
      <c r="KZ3868" s="0"/>
      <c r="LA3868" s="0"/>
      <c r="LB3868" s="0"/>
      <c r="LC3868" s="0"/>
      <c r="LD3868" s="0"/>
      <c r="LE3868" s="0"/>
      <c r="LF3868" s="0"/>
      <c r="LG3868" s="0"/>
      <c r="LH3868" s="0"/>
      <c r="LI3868" s="0"/>
      <c r="LJ3868" s="0"/>
      <c r="LK3868" s="0"/>
      <c r="LL3868" s="0"/>
      <c r="LM3868" s="0"/>
      <c r="LN3868" s="0"/>
      <c r="LO3868" s="0"/>
      <c r="LP3868" s="0"/>
      <c r="LQ3868" s="0"/>
      <c r="LR3868" s="0"/>
      <c r="LS3868" s="0"/>
      <c r="LT3868" s="0"/>
      <c r="LU3868" s="0"/>
      <c r="LV3868" s="0"/>
      <c r="LW3868" s="0"/>
      <c r="LX3868" s="0"/>
      <c r="LY3868" s="0"/>
      <c r="LZ3868" s="0"/>
      <c r="MA3868" s="0"/>
      <c r="MB3868" s="0"/>
      <c r="MC3868" s="0"/>
      <c r="MD3868" s="0"/>
      <c r="ME3868" s="0"/>
      <c r="MF3868" s="0"/>
      <c r="MG3868" s="0"/>
      <c r="MH3868" s="0"/>
      <c r="MI3868" s="0"/>
      <c r="MJ3868" s="0"/>
      <c r="MK3868" s="0"/>
      <c r="ML3868" s="0"/>
      <c r="MM3868" s="0"/>
      <c r="MN3868" s="0"/>
      <c r="MO3868" s="0"/>
      <c r="MP3868" s="0"/>
      <c r="MQ3868" s="0"/>
      <c r="MR3868" s="0"/>
      <c r="MS3868" s="0"/>
      <c r="MT3868" s="0"/>
      <c r="MU3868" s="0"/>
      <c r="MV3868" s="0"/>
      <c r="MW3868" s="0"/>
      <c r="MX3868" s="0"/>
      <c r="MY3868" s="0"/>
      <c r="MZ3868" s="0"/>
      <c r="NA3868" s="0"/>
      <c r="NB3868" s="0"/>
      <c r="NC3868" s="0"/>
      <c r="ND3868" s="0"/>
      <c r="NE3868" s="0"/>
      <c r="NF3868" s="0"/>
      <c r="NG3868" s="0"/>
      <c r="NH3868" s="0"/>
      <c r="NI3868" s="0"/>
      <c r="NJ3868" s="0"/>
      <c r="NK3868" s="0"/>
      <c r="NL3868" s="0"/>
      <c r="NM3868" s="0"/>
      <c r="NN3868" s="0"/>
      <c r="NO3868" s="0"/>
      <c r="NP3868" s="0"/>
      <c r="NQ3868" s="0"/>
      <c r="NR3868" s="0"/>
      <c r="NS3868" s="0"/>
      <c r="NT3868" s="0"/>
      <c r="NU3868" s="0"/>
      <c r="NV3868" s="0"/>
      <c r="NW3868" s="0"/>
      <c r="NX3868" s="0"/>
      <c r="NY3868" s="0"/>
      <c r="NZ3868" s="0"/>
      <c r="OA3868" s="0"/>
      <c r="OB3868" s="0"/>
      <c r="OC3868" s="0"/>
      <c r="OD3868" s="0"/>
      <c r="OE3868" s="0"/>
      <c r="OF3868" s="0"/>
      <c r="OG3868" s="0"/>
      <c r="OH3868" s="0"/>
      <c r="OI3868" s="0"/>
      <c r="OJ3868" s="0"/>
      <c r="OK3868" s="0"/>
      <c r="OL3868" s="0"/>
      <c r="OM3868" s="0"/>
      <c r="ON3868" s="0"/>
      <c r="OO3868" s="0"/>
      <c r="OP3868" s="0"/>
      <c r="OQ3868" s="0"/>
      <c r="OR3868" s="0"/>
      <c r="OS3868" s="0"/>
      <c r="OT3868" s="0"/>
      <c r="OU3868" s="0"/>
      <c r="OV3868" s="0"/>
      <c r="OW3868" s="0"/>
      <c r="OX3868" s="0"/>
      <c r="OY3868" s="0"/>
      <c r="OZ3868" s="0"/>
      <c r="PA3868" s="0"/>
      <c r="PB3868" s="0"/>
      <c r="PC3868" s="0"/>
      <c r="PD3868" s="0"/>
      <c r="PE3868" s="0"/>
      <c r="PF3868" s="0"/>
      <c r="PG3868" s="0"/>
      <c r="PH3868" s="0"/>
      <c r="PI3868" s="0"/>
      <c r="PJ3868" s="0"/>
      <c r="PK3868" s="0"/>
      <c r="PL3868" s="0"/>
      <c r="PM3868" s="0"/>
      <c r="PN3868" s="0"/>
      <c r="PO3868" s="0"/>
      <c r="PP3868" s="0"/>
      <c r="PQ3868" s="0"/>
      <c r="PR3868" s="0"/>
      <c r="PS3868" s="0"/>
      <c r="PT3868" s="0"/>
      <c r="PU3868" s="0"/>
      <c r="PV3868" s="0"/>
      <c r="PW3868" s="0"/>
      <c r="PX3868" s="0"/>
      <c r="PY3868" s="0"/>
      <c r="PZ3868" s="0"/>
      <c r="QA3868" s="0"/>
      <c r="QB3868" s="0"/>
      <c r="QC3868" s="0"/>
      <c r="QD3868" s="0"/>
      <c r="QE3868" s="0"/>
      <c r="QF3868" s="0"/>
      <c r="QG3868" s="0"/>
      <c r="QH3868" s="0"/>
      <c r="QI3868" s="0"/>
      <c r="QJ3868" s="0"/>
      <c r="QK3868" s="0"/>
      <c r="QL3868" s="0"/>
      <c r="QM3868" s="0"/>
      <c r="QN3868" s="0"/>
      <c r="QO3868" s="0"/>
      <c r="QP3868" s="0"/>
      <c r="QQ3868" s="0"/>
      <c r="QR3868" s="0"/>
      <c r="QS3868" s="0"/>
      <c r="QT3868" s="0"/>
      <c r="QU3868" s="0"/>
      <c r="QV3868" s="0"/>
      <c r="QW3868" s="0"/>
      <c r="QX3868" s="0"/>
      <c r="QY3868" s="0"/>
      <c r="QZ3868" s="0"/>
      <c r="RA3868" s="0"/>
      <c r="RB3868" s="0"/>
      <c r="RC3868" s="0"/>
      <c r="RD3868" s="0"/>
      <c r="RE3868" s="0"/>
      <c r="RF3868" s="0"/>
      <c r="RG3868" s="0"/>
      <c r="RH3868" s="0"/>
      <c r="RI3868" s="0"/>
      <c r="RJ3868" s="0"/>
      <c r="RK3868" s="0"/>
      <c r="RL3868" s="0"/>
      <c r="RM3868" s="0"/>
      <c r="RN3868" s="0"/>
      <c r="RO3868" s="0"/>
      <c r="RP3868" s="0"/>
      <c r="RQ3868" s="0"/>
      <c r="RR3868" s="0"/>
      <c r="RS3868" s="0"/>
      <c r="RT3868" s="0"/>
      <c r="RU3868" s="0"/>
      <c r="RV3868" s="0"/>
      <c r="RW3868" s="0"/>
      <c r="RX3868" s="0"/>
      <c r="RY3868" s="0"/>
      <c r="RZ3868" s="0"/>
      <c r="SA3868" s="0"/>
      <c r="SB3868" s="0"/>
      <c r="SC3868" s="0"/>
      <c r="SD3868" s="0"/>
      <c r="SE3868" s="0"/>
      <c r="SF3868" s="0"/>
      <c r="SG3868" s="0"/>
      <c r="SH3868" s="0"/>
      <c r="SI3868" s="0"/>
      <c r="SJ3868" s="0"/>
      <c r="SK3868" s="0"/>
      <c r="SL3868" s="0"/>
      <c r="SM3868" s="0"/>
      <c r="SN3868" s="0"/>
      <c r="SO3868" s="0"/>
      <c r="SP3868" s="0"/>
      <c r="SQ3868" s="0"/>
      <c r="SR3868" s="0"/>
      <c r="SS3868" s="0"/>
      <c r="ST3868" s="0"/>
      <c r="SU3868" s="0"/>
      <c r="SV3868" s="0"/>
      <c r="SW3868" s="0"/>
      <c r="SX3868" s="0"/>
      <c r="SY3868" s="0"/>
      <c r="SZ3868" s="0"/>
      <c r="TA3868" s="0"/>
      <c r="TB3868" s="0"/>
      <c r="TC3868" s="0"/>
      <c r="TD3868" s="0"/>
      <c r="TE3868" s="0"/>
      <c r="TF3868" s="0"/>
      <c r="TG3868" s="0"/>
      <c r="TH3868" s="0"/>
      <c r="TI3868" s="0"/>
      <c r="TJ3868" s="0"/>
      <c r="TK3868" s="0"/>
      <c r="TL3868" s="0"/>
      <c r="TM3868" s="0"/>
      <c r="TN3868" s="0"/>
      <c r="TO3868" s="0"/>
      <c r="TP3868" s="0"/>
      <c r="TQ3868" s="0"/>
      <c r="TR3868" s="0"/>
      <c r="TS3868" s="0"/>
      <c r="TT3868" s="0"/>
      <c r="TU3868" s="0"/>
      <c r="TV3868" s="0"/>
      <c r="TW3868" s="0"/>
      <c r="TX3868" s="0"/>
      <c r="TY3868" s="0"/>
      <c r="TZ3868" s="0"/>
      <c r="UA3868" s="0"/>
      <c r="UB3868" s="0"/>
      <c r="UC3868" s="0"/>
      <c r="UD3868" s="0"/>
      <c r="UE3868" s="0"/>
      <c r="UF3868" s="0"/>
      <c r="UG3868" s="0"/>
      <c r="UH3868" s="0"/>
      <c r="UI3868" s="0"/>
      <c r="UJ3868" s="0"/>
      <c r="UK3868" s="0"/>
      <c r="UL3868" s="0"/>
      <c r="UM3868" s="0"/>
      <c r="UN3868" s="0"/>
      <c r="UO3868" s="0"/>
      <c r="UP3868" s="0"/>
      <c r="UQ3868" s="0"/>
      <c r="UR3868" s="0"/>
      <c r="US3868" s="0"/>
      <c r="UT3868" s="0"/>
      <c r="UU3868" s="0"/>
      <c r="UV3868" s="0"/>
      <c r="UW3868" s="0"/>
      <c r="UX3868" s="0"/>
      <c r="UY3868" s="0"/>
      <c r="UZ3868" s="0"/>
      <c r="VA3868" s="0"/>
      <c r="VB3868" s="0"/>
      <c r="VC3868" s="0"/>
      <c r="VD3868" s="0"/>
      <c r="VE3868" s="0"/>
      <c r="VF3868" s="0"/>
      <c r="VG3868" s="0"/>
      <c r="VH3868" s="0"/>
      <c r="VI3868" s="0"/>
      <c r="VJ3868" s="0"/>
      <c r="VK3868" s="0"/>
      <c r="VL3868" s="0"/>
      <c r="VM3868" s="0"/>
      <c r="VN3868" s="0"/>
      <c r="VO3868" s="0"/>
      <c r="VP3868" s="0"/>
      <c r="VQ3868" s="0"/>
      <c r="VR3868" s="0"/>
      <c r="VS3868" s="0"/>
      <c r="VT3868" s="0"/>
      <c r="VU3868" s="0"/>
      <c r="VV3868" s="0"/>
      <c r="VW3868" s="0"/>
      <c r="VX3868" s="0"/>
      <c r="VY3868" s="0"/>
      <c r="VZ3868" s="0"/>
      <c r="WA3868" s="0"/>
      <c r="WB3868" s="0"/>
      <c r="WC3868" s="0"/>
      <c r="WD3868" s="0"/>
      <c r="WE3868" s="0"/>
      <c r="WF3868" s="0"/>
      <c r="WG3868" s="0"/>
      <c r="WH3868" s="0"/>
      <c r="WI3868" s="0"/>
      <c r="WJ3868" s="0"/>
      <c r="WK3868" s="0"/>
      <c r="WL3868" s="0"/>
      <c r="WM3868" s="0"/>
      <c r="WN3868" s="0"/>
      <c r="WO3868" s="0"/>
      <c r="WP3868" s="0"/>
      <c r="WQ3868" s="0"/>
      <c r="WR3868" s="0"/>
      <c r="WS3868" s="0"/>
      <c r="WT3868" s="0"/>
      <c r="WU3868" s="0"/>
      <c r="WV3868" s="0"/>
      <c r="WW3868" s="0"/>
      <c r="WX3868" s="0"/>
      <c r="WY3868" s="0"/>
      <c r="WZ3868" s="0"/>
      <c r="XA3868" s="0"/>
      <c r="XB3868" s="0"/>
      <c r="XC3868" s="0"/>
      <c r="XD3868" s="0"/>
      <c r="XE3868" s="0"/>
      <c r="XF3868" s="0"/>
      <c r="XG3868" s="0"/>
      <c r="XH3868" s="0"/>
      <c r="XI3868" s="0"/>
      <c r="XJ3868" s="0"/>
      <c r="XK3868" s="0"/>
      <c r="XL3868" s="0"/>
      <c r="XM3868" s="0"/>
      <c r="XN3868" s="0"/>
      <c r="XO3868" s="0"/>
      <c r="XP3868" s="0"/>
      <c r="XQ3868" s="0"/>
      <c r="XR3868" s="0"/>
      <c r="XS3868" s="0"/>
      <c r="XT3868" s="0"/>
      <c r="XU3868" s="0"/>
      <c r="XV3868" s="0"/>
      <c r="XW3868" s="0"/>
      <c r="XX3868" s="0"/>
      <c r="XY3868" s="0"/>
      <c r="XZ3868" s="0"/>
      <c r="YA3868" s="0"/>
      <c r="YB3868" s="0"/>
      <c r="YC3868" s="0"/>
      <c r="YD3868" s="0"/>
      <c r="YE3868" s="0"/>
      <c r="YF3868" s="0"/>
      <c r="YG3868" s="0"/>
      <c r="YH3868" s="0"/>
      <c r="YI3868" s="0"/>
      <c r="YJ3868" s="0"/>
      <c r="YK3868" s="0"/>
      <c r="YL3868" s="0"/>
      <c r="YM3868" s="0"/>
      <c r="YN3868" s="0"/>
      <c r="YO3868" s="0"/>
      <c r="YP3868" s="0"/>
      <c r="YQ3868" s="0"/>
      <c r="YR3868" s="0"/>
      <c r="YS3868" s="0"/>
      <c r="YT3868" s="0"/>
      <c r="YU3868" s="0"/>
      <c r="YV3868" s="0"/>
      <c r="YW3868" s="0"/>
      <c r="YX3868" s="0"/>
      <c r="YY3868" s="0"/>
      <c r="YZ3868" s="0"/>
      <c r="ZA3868" s="0"/>
      <c r="ZB3868" s="0"/>
      <c r="ZC3868" s="0"/>
      <c r="ZD3868" s="0"/>
      <c r="ZE3868" s="0"/>
      <c r="ZF3868" s="0"/>
      <c r="ZG3868" s="0"/>
      <c r="ZH3868" s="0"/>
      <c r="ZI3868" s="0"/>
      <c r="ZJ3868" s="0"/>
      <c r="ZK3868" s="0"/>
      <c r="ZL3868" s="0"/>
      <c r="ZM3868" s="0"/>
      <c r="ZN3868" s="0"/>
      <c r="ZO3868" s="0"/>
      <c r="ZP3868" s="0"/>
      <c r="ZQ3868" s="0"/>
      <c r="ZR3868" s="0"/>
      <c r="ZS3868" s="0"/>
      <c r="ZT3868" s="0"/>
      <c r="ZU3868" s="0"/>
      <c r="ZV3868" s="0"/>
      <c r="ZW3868" s="0"/>
      <c r="ZX3868" s="0"/>
      <c r="ZY3868" s="0"/>
      <c r="ZZ3868" s="0"/>
      <c r="AAA3868" s="0"/>
      <c r="AAB3868" s="0"/>
      <c r="AAC3868" s="0"/>
      <c r="AAD3868" s="0"/>
      <c r="AAE3868" s="0"/>
      <c r="AAF3868" s="0"/>
      <c r="AAG3868" s="0"/>
      <c r="AAH3868" s="0"/>
      <c r="AAI3868" s="0"/>
      <c r="AAJ3868" s="0"/>
      <c r="AAK3868" s="0"/>
      <c r="AAL3868" s="0"/>
      <c r="AAM3868" s="0"/>
      <c r="AAN3868" s="0"/>
      <c r="AAO3868" s="0"/>
      <c r="AAP3868" s="0"/>
      <c r="AAQ3868" s="0"/>
      <c r="AAR3868" s="0"/>
      <c r="AAS3868" s="0"/>
      <c r="AAT3868" s="0"/>
      <c r="AAU3868" s="0"/>
      <c r="AAV3868" s="0"/>
      <c r="AAW3868" s="0"/>
      <c r="AAX3868" s="0"/>
      <c r="AAY3868" s="0"/>
      <c r="AAZ3868" s="0"/>
      <c r="ABA3868" s="0"/>
      <c r="ABB3868" s="0"/>
      <c r="ABC3868" s="0"/>
      <c r="ABD3868" s="0"/>
      <c r="ABE3868" s="0"/>
      <c r="ABF3868" s="0"/>
      <c r="ABG3868" s="0"/>
      <c r="ABH3868" s="0"/>
      <c r="ABI3868" s="0"/>
      <c r="ABJ3868" s="0"/>
      <c r="ABK3868" s="0"/>
      <c r="ABL3868" s="0"/>
      <c r="ABM3868" s="0"/>
      <c r="ABN3868" s="0"/>
      <c r="ABO3868" s="0"/>
      <c r="ABP3868" s="0"/>
      <c r="ABQ3868" s="0"/>
      <c r="ABR3868" s="0"/>
      <c r="ABS3868" s="0"/>
      <c r="ABT3868" s="0"/>
      <c r="ABU3868" s="0"/>
      <c r="ABV3868" s="0"/>
      <c r="ABW3868" s="0"/>
      <c r="ABX3868" s="0"/>
      <c r="ABY3868" s="0"/>
      <c r="ABZ3868" s="0"/>
      <c r="ACA3868" s="0"/>
      <c r="ACB3868" s="0"/>
      <c r="ACC3868" s="0"/>
      <c r="ACD3868" s="0"/>
      <c r="ACE3868" s="0"/>
      <c r="ACF3868" s="0"/>
      <c r="ACG3868" s="0"/>
      <c r="ACH3868" s="0"/>
      <c r="ACI3868" s="0"/>
      <c r="ACJ3868" s="0"/>
      <c r="ACK3868" s="0"/>
      <c r="ACL3868" s="0"/>
      <c r="ACM3868" s="0"/>
      <c r="ACN3868" s="0"/>
      <c r="ACO3868" s="0"/>
      <c r="ACP3868" s="0"/>
      <c r="ACQ3868" s="0"/>
      <c r="ACR3868" s="0"/>
      <c r="ACS3868" s="0"/>
      <c r="ACT3868" s="0"/>
      <c r="ACU3868" s="0"/>
      <c r="ACV3868" s="0"/>
      <c r="ACW3868" s="0"/>
      <c r="ACX3868" s="0"/>
      <c r="ACY3868" s="0"/>
      <c r="ACZ3868" s="0"/>
      <c r="ADA3868" s="0"/>
      <c r="ADB3868" s="0"/>
      <c r="ADC3868" s="0"/>
      <c r="ADD3868" s="0"/>
      <c r="ADE3868" s="0"/>
      <c r="ADF3868" s="0"/>
      <c r="ADG3868" s="0"/>
      <c r="ADH3868" s="0"/>
      <c r="ADI3868" s="0"/>
      <c r="ADJ3868" s="0"/>
      <c r="ADK3868" s="0"/>
      <c r="ADL3868" s="0"/>
      <c r="ADM3868" s="0"/>
      <c r="ADN3868" s="0"/>
      <c r="ADO3868" s="0"/>
      <c r="ADP3868" s="0"/>
      <c r="ADQ3868" s="0"/>
      <c r="ADR3868" s="0"/>
      <c r="ADS3868" s="0"/>
      <c r="ADT3868" s="0"/>
      <c r="ADU3868" s="0"/>
      <c r="ADV3868" s="0"/>
      <c r="ADW3868" s="0"/>
      <c r="ADX3868" s="0"/>
      <c r="ADY3868" s="0"/>
      <c r="ADZ3868" s="0"/>
      <c r="AEA3868" s="0"/>
      <c r="AEB3868" s="0"/>
      <c r="AEC3868" s="0"/>
      <c r="AED3868" s="0"/>
      <c r="AEE3868" s="0"/>
      <c r="AEF3868" s="0"/>
      <c r="AEG3868" s="0"/>
      <c r="AEH3868" s="0"/>
      <c r="AEI3868" s="0"/>
      <c r="AEJ3868" s="0"/>
      <c r="AEK3868" s="0"/>
      <c r="AEL3868" s="0"/>
      <c r="AEM3868" s="0"/>
      <c r="AEN3868" s="0"/>
      <c r="AEO3868" s="0"/>
      <c r="AEP3868" s="0"/>
      <c r="AEQ3868" s="0"/>
      <c r="AER3868" s="0"/>
      <c r="AES3868" s="0"/>
      <c r="AET3868" s="0"/>
      <c r="AEU3868" s="0"/>
      <c r="AEV3868" s="0"/>
      <c r="AEW3868" s="0"/>
      <c r="AEX3868" s="0"/>
      <c r="AEY3868" s="0"/>
      <c r="AEZ3868" s="0"/>
      <c r="AFA3868" s="0"/>
      <c r="AFB3868" s="0"/>
      <c r="AFC3868" s="0"/>
      <c r="AFD3868" s="0"/>
      <c r="AFE3868" s="0"/>
      <c r="AFF3868" s="0"/>
      <c r="AFG3868" s="0"/>
      <c r="AFH3868" s="0"/>
      <c r="AFI3868" s="0"/>
      <c r="AFJ3868" s="0"/>
      <c r="AFK3868" s="0"/>
      <c r="AFL3868" s="0"/>
      <c r="AFM3868" s="0"/>
      <c r="AFN3868" s="0"/>
      <c r="AFO3868" s="0"/>
      <c r="AFP3868" s="0"/>
      <c r="AFQ3868" s="0"/>
      <c r="AFR3868" s="0"/>
      <c r="AFS3868" s="0"/>
      <c r="AFT3868" s="0"/>
      <c r="AFU3868" s="0"/>
      <c r="AFV3868" s="0"/>
      <c r="AFW3868" s="0"/>
      <c r="AFX3868" s="0"/>
      <c r="AFY3868" s="0"/>
      <c r="AFZ3868" s="0"/>
      <c r="AGA3868" s="0"/>
      <c r="AGB3868" s="0"/>
      <c r="AGC3868" s="0"/>
      <c r="AGD3868" s="0"/>
      <c r="AGE3868" s="0"/>
      <c r="AGF3868" s="0"/>
      <c r="AGG3868" s="0"/>
      <c r="AGH3868" s="0"/>
      <c r="AGI3868" s="0"/>
      <c r="AGJ3868" s="0"/>
      <c r="AGK3868" s="0"/>
      <c r="AGL3868" s="0"/>
      <c r="AGM3868" s="0"/>
      <c r="AGN3868" s="0"/>
      <c r="AGO3868" s="0"/>
      <c r="AGP3868" s="0"/>
      <c r="AGQ3868" s="0"/>
      <c r="AGR3868" s="0"/>
      <c r="AGS3868" s="0"/>
      <c r="AGT3868" s="0"/>
      <c r="AGU3868" s="0"/>
      <c r="AGV3868" s="0"/>
      <c r="AGW3868" s="0"/>
      <c r="AGX3868" s="0"/>
      <c r="AGY3868" s="0"/>
      <c r="AGZ3868" s="0"/>
      <c r="AHA3868" s="0"/>
      <c r="AHB3868" s="0"/>
      <c r="AHC3868" s="0"/>
      <c r="AHD3868" s="0"/>
      <c r="AHE3868" s="0"/>
      <c r="AHF3868" s="0"/>
      <c r="AHG3868" s="0"/>
      <c r="AHH3868" s="0"/>
      <c r="AHI3868" s="0"/>
      <c r="AHJ3868" s="0"/>
      <c r="AHK3868" s="0"/>
      <c r="AHL3868" s="0"/>
      <c r="AHM3868" s="0"/>
      <c r="AHN3868" s="0"/>
      <c r="AHO3868" s="0"/>
      <c r="AHP3868" s="0"/>
      <c r="AHQ3868" s="0"/>
      <c r="AHR3868" s="0"/>
      <c r="AHS3868" s="0"/>
      <c r="AHT3868" s="0"/>
      <c r="AHU3868" s="0"/>
      <c r="AHV3868" s="0"/>
      <c r="AHW3868" s="0"/>
      <c r="AHX3868" s="0"/>
      <c r="AHY3868" s="0"/>
      <c r="AHZ3868" s="0"/>
      <c r="AIA3868" s="0"/>
      <c r="AIB3868" s="0"/>
      <c r="AIC3868" s="0"/>
      <c r="AID3868" s="0"/>
      <c r="AIE3868" s="0"/>
      <c r="AIF3868" s="0"/>
      <c r="AIG3868" s="0"/>
      <c r="AIH3868" s="0"/>
      <c r="AII3868" s="0"/>
      <c r="AIJ3868" s="0"/>
      <c r="AIK3868" s="0"/>
      <c r="AIL3868" s="0"/>
      <c r="AIM3868" s="0"/>
      <c r="AIN3868" s="0"/>
      <c r="AIO3868" s="0"/>
      <c r="AIP3868" s="0"/>
      <c r="AIQ3868" s="0"/>
      <c r="AIR3868" s="0"/>
      <c r="AIS3868" s="0"/>
      <c r="AIT3868" s="0"/>
      <c r="AIU3868" s="0"/>
      <c r="AIV3868" s="0"/>
      <c r="AIW3868" s="0"/>
      <c r="AIX3868" s="0"/>
      <c r="AIY3868" s="0"/>
      <c r="AIZ3868" s="0"/>
      <c r="AJA3868" s="0"/>
      <c r="AJB3868" s="0"/>
      <c r="AJC3868" s="0"/>
      <c r="AJD3868" s="0"/>
      <c r="AJE3868" s="0"/>
      <c r="AJF3868" s="0"/>
      <c r="AJG3868" s="0"/>
      <c r="AJH3868" s="0"/>
      <c r="AJI3868" s="0"/>
      <c r="AJJ3868" s="0"/>
      <c r="AJK3868" s="0"/>
      <c r="AJL3868" s="0"/>
      <c r="AJM3868" s="0"/>
      <c r="AJN3868" s="0"/>
      <c r="AJO3868" s="0"/>
      <c r="AJP3868" s="0"/>
      <c r="AJQ3868" s="0"/>
      <c r="AJR3868" s="0"/>
      <c r="AJS3868" s="0"/>
      <c r="AJT3868" s="0"/>
      <c r="AJU3868" s="0"/>
      <c r="AJV3868" s="0"/>
      <c r="AJW3868" s="0"/>
      <c r="AJX3868" s="0"/>
      <c r="AJY3868" s="0"/>
      <c r="AJZ3868" s="0"/>
      <c r="AKA3868" s="0"/>
      <c r="AKB3868" s="0"/>
      <c r="AKC3868" s="0"/>
      <c r="AKD3868" s="0"/>
      <c r="AKE3868" s="0"/>
      <c r="AKF3868" s="0"/>
      <c r="AKG3868" s="0"/>
      <c r="AKH3868" s="0"/>
      <c r="AKI3868" s="0"/>
      <c r="AKJ3868" s="0"/>
      <c r="AKK3868" s="0"/>
      <c r="AKL3868" s="0"/>
      <c r="AKM3868" s="0"/>
      <c r="AKN3868" s="0"/>
      <c r="AKO3868" s="0"/>
      <c r="AKP3868" s="0"/>
      <c r="AKQ3868" s="0"/>
      <c r="AKR3868" s="0"/>
      <c r="AKS3868" s="0"/>
      <c r="AKT3868" s="0"/>
      <c r="AKU3868" s="0"/>
      <c r="AKV3868" s="0"/>
      <c r="AKW3868" s="0"/>
      <c r="AKX3868" s="0"/>
      <c r="AKY3868" s="0"/>
      <c r="AKZ3868" s="0"/>
      <c r="ALA3868" s="0"/>
      <c r="ALB3868" s="0"/>
      <c r="ALC3868" s="0"/>
      <c r="ALD3868" s="0"/>
      <c r="ALE3868" s="0"/>
      <c r="ALF3868" s="0"/>
      <c r="ALG3868" s="0"/>
      <c r="ALH3868" s="0"/>
      <c r="ALI3868" s="0"/>
      <c r="ALJ3868" s="0"/>
      <c r="ALK3868" s="0"/>
      <c r="ALL3868" s="0"/>
      <c r="ALM3868" s="0"/>
      <c r="ALN3868" s="0"/>
      <c r="ALO3868" s="0"/>
      <c r="ALP3868" s="0"/>
      <c r="ALQ3868" s="0"/>
      <c r="ALR3868" s="0"/>
      <c r="ALS3868" s="0"/>
      <c r="ALT3868" s="0"/>
      <c r="ALU3868" s="0"/>
      <c r="ALV3868" s="0"/>
      <c r="ALW3868" s="0"/>
      <c r="ALX3868" s="0"/>
      <c r="ALY3868" s="0"/>
      <c r="ALZ3868" s="0"/>
      <c r="AMA3868" s="0"/>
      <c r="AMB3868" s="0"/>
      <c r="AMC3868" s="0"/>
      <c r="AMD3868" s="0"/>
      <c r="AME3868" s="0"/>
      <c r="AMF3868" s="0"/>
      <c r="AMG3868" s="0"/>
      <c r="AMH3868" s="0"/>
      <c r="AMI3868" s="0"/>
    </row>
    <row r="3869" customFormat="false" ht="12.75" hidden="false" customHeight="false" outlineLevel="0" collapsed="false">
      <c r="A3869" s="1" t="s">
        <v>4054</v>
      </c>
      <c r="C3869" s="70" t="s">
        <v>4059</v>
      </c>
      <c r="D3869" s="70" t="s">
        <v>13</v>
      </c>
      <c r="E3869" s="72" t="n">
        <v>2.5</v>
      </c>
      <c r="F3869" s="73" t="n">
        <v>85</v>
      </c>
      <c r="G3869" s="74" t="s">
        <v>4023</v>
      </c>
      <c r="L3869" s="95"/>
      <c r="N3869" s="95"/>
      <c r="O3869" s="95"/>
      <c r="BM3869" s="0"/>
      <c r="BN3869" s="0"/>
      <c r="BO3869" s="0"/>
      <c r="BP3869" s="0"/>
      <c r="BQ3869" s="0"/>
      <c r="BR3869" s="0"/>
      <c r="BS3869" s="0"/>
      <c r="BT3869" s="0"/>
      <c r="BU3869" s="0"/>
      <c r="BV3869" s="0"/>
      <c r="BW3869" s="0"/>
      <c r="BX3869" s="0"/>
      <c r="BY3869" s="0"/>
      <c r="BZ3869" s="0"/>
      <c r="CA3869" s="0"/>
      <c r="CB3869" s="0"/>
      <c r="CC3869" s="0"/>
      <c r="CD3869" s="0"/>
      <c r="CE3869" s="0"/>
      <c r="CF3869" s="0"/>
      <c r="CG3869" s="0"/>
      <c r="CH3869" s="0"/>
      <c r="CI3869" s="0"/>
      <c r="CJ3869" s="0"/>
      <c r="CK3869" s="0"/>
      <c r="CL3869" s="0"/>
      <c r="CM3869" s="0"/>
      <c r="CN3869" s="0"/>
      <c r="CO3869" s="0"/>
      <c r="CP3869" s="0"/>
      <c r="CQ3869" s="0"/>
      <c r="CR3869" s="0"/>
      <c r="CS3869" s="0"/>
      <c r="CT3869" s="0"/>
      <c r="CU3869" s="0"/>
      <c r="CV3869" s="0"/>
      <c r="CW3869" s="0"/>
      <c r="CX3869" s="0"/>
      <c r="CY3869" s="0"/>
      <c r="CZ3869" s="0"/>
      <c r="DA3869" s="0"/>
      <c r="DB3869" s="0"/>
      <c r="DC3869" s="0"/>
      <c r="DD3869" s="0"/>
      <c r="DE3869" s="0"/>
      <c r="DF3869" s="0"/>
      <c r="DG3869" s="0"/>
      <c r="DH3869" s="0"/>
      <c r="DI3869" s="0"/>
      <c r="DJ3869" s="0"/>
      <c r="DK3869" s="0"/>
      <c r="DL3869" s="0"/>
      <c r="DM3869" s="0"/>
      <c r="DN3869" s="0"/>
      <c r="DO3869" s="0"/>
      <c r="DP3869" s="0"/>
      <c r="DQ3869" s="0"/>
      <c r="DR3869" s="0"/>
      <c r="DS3869" s="0"/>
      <c r="DT3869" s="0"/>
      <c r="DU3869" s="0"/>
      <c r="DV3869" s="0"/>
      <c r="DW3869" s="0"/>
      <c r="DX3869" s="0"/>
      <c r="DY3869" s="0"/>
      <c r="DZ3869" s="0"/>
      <c r="EA3869" s="0"/>
      <c r="EB3869" s="0"/>
      <c r="EC3869" s="0"/>
      <c r="ED3869" s="0"/>
      <c r="EE3869" s="0"/>
      <c r="EF3869" s="0"/>
      <c r="EG3869" s="0"/>
      <c r="EH3869" s="0"/>
      <c r="EI3869" s="0"/>
      <c r="EJ3869" s="0"/>
      <c r="EK3869" s="0"/>
      <c r="EL3869" s="0"/>
      <c r="EM3869" s="0"/>
      <c r="EN3869" s="0"/>
      <c r="EO3869" s="0"/>
      <c r="EP3869" s="0"/>
      <c r="EQ3869" s="0"/>
      <c r="ER3869" s="0"/>
      <c r="ES3869" s="0"/>
      <c r="ET3869" s="0"/>
      <c r="EU3869" s="0"/>
      <c r="EV3869" s="0"/>
      <c r="EW3869" s="0"/>
      <c r="EX3869" s="0"/>
      <c r="EY3869" s="0"/>
      <c r="EZ3869" s="0"/>
      <c r="FA3869" s="0"/>
      <c r="FB3869" s="0"/>
      <c r="FC3869" s="0"/>
      <c r="FD3869" s="0"/>
      <c r="FE3869" s="0"/>
      <c r="FF3869" s="0"/>
      <c r="FG3869" s="0"/>
      <c r="FH3869" s="0"/>
      <c r="FI3869" s="0"/>
      <c r="FJ3869" s="0"/>
      <c r="FK3869" s="0"/>
      <c r="FL3869" s="0"/>
      <c r="FM3869" s="0"/>
      <c r="FN3869" s="0"/>
      <c r="FO3869" s="0"/>
      <c r="FP3869" s="0"/>
      <c r="FQ3869" s="0"/>
      <c r="FR3869" s="0"/>
      <c r="FS3869" s="0"/>
      <c r="FT3869" s="0"/>
      <c r="FU3869" s="0"/>
      <c r="FV3869" s="0"/>
      <c r="FW3869" s="0"/>
      <c r="FX3869" s="0"/>
      <c r="FY3869" s="0"/>
      <c r="FZ3869" s="0"/>
      <c r="GA3869" s="0"/>
      <c r="GB3869" s="0"/>
      <c r="GC3869" s="0"/>
      <c r="GD3869" s="0"/>
      <c r="GE3869" s="0"/>
      <c r="GF3869" s="0"/>
      <c r="GG3869" s="0"/>
      <c r="GH3869" s="0"/>
      <c r="GI3869" s="0"/>
      <c r="GJ3869" s="0"/>
      <c r="GK3869" s="0"/>
      <c r="GL3869" s="0"/>
      <c r="GM3869" s="0"/>
      <c r="GN3869" s="0"/>
      <c r="GO3869" s="0"/>
      <c r="GP3869" s="0"/>
      <c r="GQ3869" s="0"/>
      <c r="GR3869" s="0"/>
      <c r="GS3869" s="0"/>
      <c r="GT3869" s="0"/>
      <c r="GU3869" s="0"/>
      <c r="GV3869" s="0"/>
      <c r="GW3869" s="0"/>
      <c r="GX3869" s="0"/>
      <c r="GY3869" s="0"/>
      <c r="GZ3869" s="0"/>
      <c r="HA3869" s="0"/>
      <c r="HB3869" s="0"/>
      <c r="HC3869" s="0"/>
      <c r="HD3869" s="0"/>
      <c r="HE3869" s="0"/>
      <c r="HF3869" s="0"/>
      <c r="HG3869" s="0"/>
      <c r="HH3869" s="0"/>
      <c r="HI3869" s="0"/>
      <c r="HJ3869" s="0"/>
      <c r="HK3869" s="0"/>
      <c r="HL3869" s="0"/>
      <c r="HM3869" s="0"/>
      <c r="HN3869" s="0"/>
      <c r="HO3869" s="0"/>
      <c r="HP3869" s="0"/>
      <c r="HQ3869" s="0"/>
      <c r="HR3869" s="0"/>
      <c r="HS3869" s="0"/>
      <c r="HT3869" s="0"/>
      <c r="HU3869" s="0"/>
      <c r="HV3869" s="0"/>
      <c r="HW3869" s="0"/>
      <c r="HX3869" s="0"/>
      <c r="HY3869" s="0"/>
      <c r="HZ3869" s="0"/>
      <c r="IA3869" s="0"/>
      <c r="IB3869" s="0"/>
      <c r="IC3869" s="0"/>
      <c r="ID3869" s="0"/>
      <c r="IE3869" s="0"/>
      <c r="IF3869" s="0"/>
      <c r="IG3869" s="0"/>
      <c r="IH3869" s="0"/>
      <c r="II3869" s="0"/>
      <c r="IJ3869" s="0"/>
      <c r="IK3869" s="0"/>
      <c r="IL3869" s="0"/>
      <c r="IM3869" s="0"/>
      <c r="IN3869" s="0"/>
      <c r="IO3869" s="0"/>
      <c r="IP3869" s="0"/>
      <c r="IQ3869" s="0"/>
      <c r="IR3869" s="0"/>
      <c r="IS3869" s="0"/>
      <c r="IT3869" s="0"/>
      <c r="IU3869" s="0"/>
      <c r="IV3869" s="0"/>
      <c r="IW3869" s="0"/>
      <c r="IX3869" s="0"/>
      <c r="IY3869" s="0"/>
      <c r="IZ3869" s="0"/>
      <c r="JA3869" s="0"/>
      <c r="JB3869" s="0"/>
      <c r="JC3869" s="0"/>
      <c r="JD3869" s="0"/>
      <c r="JE3869" s="0"/>
      <c r="JF3869" s="0"/>
      <c r="JG3869" s="0"/>
      <c r="JH3869" s="0"/>
      <c r="JI3869" s="0"/>
      <c r="JJ3869" s="0"/>
      <c r="JK3869" s="0"/>
      <c r="JL3869" s="0"/>
      <c r="JM3869" s="0"/>
      <c r="JN3869" s="0"/>
      <c r="JO3869" s="0"/>
      <c r="JP3869" s="0"/>
      <c r="JQ3869" s="0"/>
      <c r="JR3869" s="0"/>
      <c r="JS3869" s="0"/>
      <c r="JT3869" s="0"/>
      <c r="JU3869" s="0"/>
      <c r="JV3869" s="0"/>
      <c r="JW3869" s="0"/>
      <c r="JX3869" s="0"/>
      <c r="JY3869" s="0"/>
      <c r="JZ3869" s="0"/>
      <c r="KA3869" s="0"/>
      <c r="KB3869" s="0"/>
      <c r="KC3869" s="0"/>
      <c r="KD3869" s="0"/>
      <c r="KE3869" s="0"/>
      <c r="KF3869" s="0"/>
      <c r="KG3869" s="0"/>
      <c r="KH3869" s="0"/>
      <c r="KI3869" s="0"/>
      <c r="KJ3869" s="0"/>
      <c r="KK3869" s="0"/>
      <c r="KL3869" s="0"/>
      <c r="KM3869" s="0"/>
      <c r="KN3869" s="0"/>
      <c r="KO3869" s="0"/>
      <c r="KP3869" s="0"/>
      <c r="KQ3869" s="0"/>
      <c r="KR3869" s="0"/>
      <c r="KS3869" s="0"/>
      <c r="KT3869" s="0"/>
      <c r="KU3869" s="0"/>
      <c r="KV3869" s="0"/>
      <c r="KW3869" s="0"/>
      <c r="KX3869" s="0"/>
      <c r="KY3869" s="0"/>
      <c r="KZ3869" s="0"/>
      <c r="LA3869" s="0"/>
      <c r="LB3869" s="0"/>
      <c r="LC3869" s="0"/>
      <c r="LD3869" s="0"/>
      <c r="LE3869" s="0"/>
      <c r="LF3869" s="0"/>
      <c r="LG3869" s="0"/>
      <c r="LH3869" s="0"/>
      <c r="LI3869" s="0"/>
      <c r="LJ3869" s="0"/>
      <c r="LK3869" s="0"/>
      <c r="LL3869" s="0"/>
      <c r="LM3869" s="0"/>
      <c r="LN3869" s="0"/>
      <c r="LO3869" s="0"/>
      <c r="LP3869" s="0"/>
      <c r="LQ3869" s="0"/>
      <c r="LR3869" s="0"/>
      <c r="LS3869" s="0"/>
      <c r="LT3869" s="0"/>
      <c r="LU3869" s="0"/>
      <c r="LV3869" s="0"/>
      <c r="LW3869" s="0"/>
      <c r="LX3869" s="0"/>
      <c r="LY3869" s="0"/>
      <c r="LZ3869" s="0"/>
      <c r="MA3869" s="0"/>
      <c r="MB3869" s="0"/>
      <c r="MC3869" s="0"/>
      <c r="MD3869" s="0"/>
      <c r="ME3869" s="0"/>
      <c r="MF3869" s="0"/>
      <c r="MG3869" s="0"/>
      <c r="MH3869" s="0"/>
      <c r="MI3869" s="0"/>
      <c r="MJ3869" s="0"/>
      <c r="MK3869" s="0"/>
      <c r="ML3869" s="0"/>
      <c r="MM3869" s="0"/>
      <c r="MN3869" s="0"/>
      <c r="MO3869" s="0"/>
      <c r="MP3869" s="0"/>
      <c r="MQ3869" s="0"/>
      <c r="MR3869" s="0"/>
      <c r="MS3869" s="0"/>
      <c r="MT3869" s="0"/>
      <c r="MU3869" s="0"/>
      <c r="MV3869" s="0"/>
      <c r="MW3869" s="0"/>
      <c r="MX3869" s="0"/>
      <c r="MY3869" s="0"/>
      <c r="MZ3869" s="0"/>
      <c r="NA3869" s="0"/>
      <c r="NB3869" s="0"/>
      <c r="NC3869" s="0"/>
      <c r="ND3869" s="0"/>
      <c r="NE3869" s="0"/>
      <c r="NF3869" s="0"/>
      <c r="NG3869" s="0"/>
      <c r="NH3869" s="0"/>
      <c r="NI3869" s="0"/>
      <c r="NJ3869" s="0"/>
      <c r="NK3869" s="0"/>
      <c r="NL3869" s="0"/>
      <c r="NM3869" s="0"/>
      <c r="NN3869" s="0"/>
      <c r="NO3869" s="0"/>
      <c r="NP3869" s="0"/>
      <c r="NQ3869" s="0"/>
      <c r="NR3869" s="0"/>
      <c r="NS3869" s="0"/>
      <c r="NT3869" s="0"/>
      <c r="NU3869" s="0"/>
      <c r="NV3869" s="0"/>
      <c r="NW3869" s="0"/>
      <c r="NX3869" s="0"/>
      <c r="NY3869" s="0"/>
      <c r="NZ3869" s="0"/>
      <c r="OA3869" s="0"/>
      <c r="OB3869" s="0"/>
      <c r="OC3869" s="0"/>
      <c r="OD3869" s="0"/>
      <c r="OE3869" s="0"/>
      <c r="OF3869" s="0"/>
      <c r="OG3869" s="0"/>
      <c r="OH3869" s="0"/>
      <c r="OI3869" s="0"/>
      <c r="OJ3869" s="0"/>
      <c r="OK3869" s="0"/>
      <c r="OL3869" s="0"/>
      <c r="OM3869" s="0"/>
      <c r="ON3869" s="0"/>
      <c r="OO3869" s="0"/>
      <c r="OP3869" s="0"/>
      <c r="OQ3869" s="0"/>
      <c r="OR3869" s="0"/>
      <c r="OS3869" s="0"/>
      <c r="OT3869" s="0"/>
      <c r="OU3869" s="0"/>
      <c r="OV3869" s="0"/>
      <c r="OW3869" s="0"/>
      <c r="OX3869" s="0"/>
      <c r="OY3869" s="0"/>
      <c r="OZ3869" s="0"/>
      <c r="PA3869" s="0"/>
      <c r="PB3869" s="0"/>
      <c r="PC3869" s="0"/>
      <c r="PD3869" s="0"/>
      <c r="PE3869" s="0"/>
      <c r="PF3869" s="0"/>
      <c r="PG3869" s="0"/>
      <c r="PH3869" s="0"/>
      <c r="PI3869" s="0"/>
      <c r="PJ3869" s="0"/>
      <c r="PK3869" s="0"/>
      <c r="PL3869" s="0"/>
      <c r="PM3869" s="0"/>
      <c r="PN3869" s="0"/>
      <c r="PO3869" s="0"/>
      <c r="PP3869" s="0"/>
      <c r="PQ3869" s="0"/>
      <c r="PR3869" s="0"/>
      <c r="PS3869" s="0"/>
      <c r="PT3869" s="0"/>
      <c r="PU3869" s="0"/>
      <c r="PV3869" s="0"/>
      <c r="PW3869" s="0"/>
      <c r="PX3869" s="0"/>
      <c r="PY3869" s="0"/>
      <c r="PZ3869" s="0"/>
      <c r="QA3869" s="0"/>
      <c r="QB3869" s="0"/>
      <c r="QC3869" s="0"/>
      <c r="QD3869" s="0"/>
      <c r="QE3869" s="0"/>
      <c r="QF3869" s="0"/>
      <c r="QG3869" s="0"/>
      <c r="QH3869" s="0"/>
      <c r="QI3869" s="0"/>
      <c r="QJ3869" s="0"/>
      <c r="QK3869" s="0"/>
      <c r="QL3869" s="0"/>
      <c r="QM3869" s="0"/>
      <c r="QN3869" s="0"/>
      <c r="QO3869" s="0"/>
      <c r="QP3869" s="0"/>
      <c r="QQ3869" s="0"/>
      <c r="QR3869" s="0"/>
      <c r="QS3869" s="0"/>
      <c r="QT3869" s="0"/>
      <c r="QU3869" s="0"/>
      <c r="QV3869" s="0"/>
      <c r="QW3869" s="0"/>
      <c r="QX3869" s="0"/>
      <c r="QY3869" s="0"/>
      <c r="QZ3869" s="0"/>
      <c r="RA3869" s="0"/>
      <c r="RB3869" s="0"/>
      <c r="RC3869" s="0"/>
      <c r="RD3869" s="0"/>
      <c r="RE3869" s="0"/>
      <c r="RF3869" s="0"/>
      <c r="RG3869" s="0"/>
      <c r="RH3869" s="0"/>
      <c r="RI3869" s="0"/>
      <c r="RJ3869" s="0"/>
      <c r="RK3869" s="0"/>
      <c r="RL3869" s="0"/>
      <c r="RM3869" s="0"/>
      <c r="RN3869" s="0"/>
      <c r="RO3869" s="0"/>
      <c r="RP3869" s="0"/>
      <c r="RQ3869" s="0"/>
      <c r="RR3869" s="0"/>
      <c r="RS3869" s="0"/>
      <c r="RT3869" s="0"/>
      <c r="RU3869" s="0"/>
      <c r="RV3869" s="0"/>
      <c r="RW3869" s="0"/>
      <c r="RX3869" s="0"/>
      <c r="RY3869" s="0"/>
      <c r="RZ3869" s="0"/>
      <c r="SA3869" s="0"/>
      <c r="SB3869" s="0"/>
      <c r="SC3869" s="0"/>
      <c r="SD3869" s="0"/>
      <c r="SE3869" s="0"/>
      <c r="SF3869" s="0"/>
      <c r="SG3869" s="0"/>
      <c r="SH3869" s="0"/>
      <c r="SI3869" s="0"/>
      <c r="SJ3869" s="0"/>
      <c r="SK3869" s="0"/>
      <c r="SL3869" s="0"/>
      <c r="SM3869" s="0"/>
      <c r="SN3869" s="0"/>
      <c r="SO3869" s="0"/>
      <c r="SP3869" s="0"/>
      <c r="SQ3869" s="0"/>
      <c r="SR3869" s="0"/>
      <c r="SS3869" s="0"/>
      <c r="ST3869" s="0"/>
      <c r="SU3869" s="0"/>
      <c r="SV3869" s="0"/>
      <c r="SW3869" s="0"/>
      <c r="SX3869" s="0"/>
      <c r="SY3869" s="0"/>
      <c r="SZ3869" s="0"/>
      <c r="TA3869" s="0"/>
      <c r="TB3869" s="0"/>
      <c r="TC3869" s="0"/>
      <c r="TD3869" s="0"/>
      <c r="TE3869" s="0"/>
      <c r="TF3869" s="0"/>
      <c r="TG3869" s="0"/>
      <c r="TH3869" s="0"/>
      <c r="TI3869" s="0"/>
      <c r="TJ3869" s="0"/>
      <c r="TK3869" s="0"/>
      <c r="TL3869" s="0"/>
      <c r="TM3869" s="0"/>
      <c r="TN3869" s="0"/>
      <c r="TO3869" s="0"/>
      <c r="TP3869" s="0"/>
      <c r="TQ3869" s="0"/>
      <c r="TR3869" s="0"/>
      <c r="TS3869" s="0"/>
      <c r="TT3869" s="0"/>
      <c r="TU3869" s="0"/>
      <c r="TV3869" s="0"/>
      <c r="TW3869" s="0"/>
      <c r="TX3869" s="0"/>
      <c r="TY3869" s="0"/>
      <c r="TZ3869" s="0"/>
      <c r="UA3869" s="0"/>
      <c r="UB3869" s="0"/>
      <c r="UC3869" s="0"/>
      <c r="UD3869" s="0"/>
      <c r="UE3869" s="0"/>
      <c r="UF3869" s="0"/>
      <c r="UG3869" s="0"/>
      <c r="UH3869" s="0"/>
      <c r="UI3869" s="0"/>
      <c r="UJ3869" s="0"/>
      <c r="UK3869" s="0"/>
      <c r="UL3869" s="0"/>
      <c r="UM3869" s="0"/>
      <c r="UN3869" s="0"/>
      <c r="UO3869" s="0"/>
      <c r="UP3869" s="0"/>
      <c r="UQ3869" s="0"/>
      <c r="UR3869" s="0"/>
      <c r="US3869" s="0"/>
      <c r="UT3869" s="0"/>
      <c r="UU3869" s="0"/>
      <c r="UV3869" s="0"/>
      <c r="UW3869" s="0"/>
      <c r="UX3869" s="0"/>
      <c r="UY3869" s="0"/>
      <c r="UZ3869" s="0"/>
      <c r="VA3869" s="0"/>
      <c r="VB3869" s="0"/>
      <c r="VC3869" s="0"/>
      <c r="VD3869" s="0"/>
      <c r="VE3869" s="0"/>
      <c r="VF3869" s="0"/>
      <c r="VG3869" s="0"/>
      <c r="VH3869" s="0"/>
      <c r="VI3869" s="0"/>
      <c r="VJ3869" s="0"/>
      <c r="VK3869" s="0"/>
      <c r="VL3869" s="0"/>
      <c r="VM3869" s="0"/>
      <c r="VN3869" s="0"/>
      <c r="VO3869" s="0"/>
      <c r="VP3869" s="0"/>
      <c r="VQ3869" s="0"/>
      <c r="VR3869" s="0"/>
      <c r="VS3869" s="0"/>
      <c r="VT3869" s="0"/>
      <c r="VU3869" s="0"/>
      <c r="VV3869" s="0"/>
      <c r="VW3869" s="0"/>
      <c r="VX3869" s="0"/>
      <c r="VY3869" s="0"/>
      <c r="VZ3869" s="0"/>
      <c r="WA3869" s="0"/>
      <c r="WB3869" s="0"/>
      <c r="WC3869" s="0"/>
      <c r="WD3869" s="0"/>
      <c r="WE3869" s="0"/>
      <c r="WF3869" s="0"/>
      <c r="WG3869" s="0"/>
      <c r="WH3869" s="0"/>
      <c r="WI3869" s="0"/>
      <c r="WJ3869" s="0"/>
      <c r="WK3869" s="0"/>
      <c r="WL3869" s="0"/>
      <c r="WM3869" s="0"/>
      <c r="WN3869" s="0"/>
      <c r="WO3869" s="0"/>
      <c r="WP3869" s="0"/>
      <c r="WQ3869" s="0"/>
      <c r="WR3869" s="0"/>
      <c r="WS3869" s="0"/>
      <c r="WT3869" s="0"/>
      <c r="WU3869" s="0"/>
      <c r="WV3869" s="0"/>
      <c r="WW3869" s="0"/>
      <c r="WX3869" s="0"/>
      <c r="WY3869" s="0"/>
      <c r="WZ3869" s="0"/>
      <c r="XA3869" s="0"/>
      <c r="XB3869" s="0"/>
      <c r="XC3869" s="0"/>
      <c r="XD3869" s="0"/>
      <c r="XE3869" s="0"/>
      <c r="XF3869" s="0"/>
      <c r="XG3869" s="0"/>
      <c r="XH3869" s="0"/>
      <c r="XI3869" s="0"/>
      <c r="XJ3869" s="0"/>
      <c r="XK3869" s="0"/>
      <c r="XL3869" s="0"/>
      <c r="XM3869" s="0"/>
      <c r="XN3869" s="0"/>
      <c r="XO3869" s="0"/>
      <c r="XP3869" s="0"/>
      <c r="XQ3869" s="0"/>
      <c r="XR3869" s="0"/>
      <c r="XS3869" s="0"/>
      <c r="XT3869" s="0"/>
      <c r="XU3869" s="0"/>
      <c r="XV3869" s="0"/>
      <c r="XW3869" s="0"/>
      <c r="XX3869" s="0"/>
      <c r="XY3869" s="0"/>
      <c r="XZ3869" s="0"/>
      <c r="YA3869" s="0"/>
      <c r="YB3869" s="0"/>
      <c r="YC3869" s="0"/>
      <c r="YD3869" s="0"/>
      <c r="YE3869" s="0"/>
      <c r="YF3869" s="0"/>
      <c r="YG3869" s="0"/>
      <c r="YH3869" s="0"/>
      <c r="YI3869" s="0"/>
      <c r="YJ3869" s="0"/>
      <c r="YK3869" s="0"/>
      <c r="YL3869" s="0"/>
      <c r="YM3869" s="0"/>
      <c r="YN3869" s="0"/>
      <c r="YO3869" s="0"/>
      <c r="YP3869" s="0"/>
      <c r="YQ3869" s="0"/>
      <c r="YR3869" s="0"/>
      <c r="YS3869" s="0"/>
      <c r="YT3869" s="0"/>
      <c r="YU3869" s="0"/>
      <c r="YV3869" s="0"/>
      <c r="YW3869" s="0"/>
      <c r="YX3869" s="0"/>
      <c r="YY3869" s="0"/>
      <c r="YZ3869" s="0"/>
      <c r="ZA3869" s="0"/>
      <c r="ZB3869" s="0"/>
      <c r="ZC3869" s="0"/>
      <c r="ZD3869" s="0"/>
      <c r="ZE3869" s="0"/>
      <c r="ZF3869" s="0"/>
      <c r="ZG3869" s="0"/>
      <c r="ZH3869" s="0"/>
      <c r="ZI3869" s="0"/>
      <c r="ZJ3869" s="0"/>
      <c r="ZK3869" s="0"/>
      <c r="ZL3869" s="0"/>
      <c r="ZM3869" s="0"/>
      <c r="ZN3869" s="0"/>
      <c r="ZO3869" s="0"/>
      <c r="ZP3869" s="0"/>
      <c r="ZQ3869" s="0"/>
      <c r="ZR3869" s="0"/>
      <c r="ZS3869" s="0"/>
      <c r="ZT3869" s="0"/>
      <c r="ZU3869" s="0"/>
      <c r="ZV3869" s="0"/>
      <c r="ZW3869" s="0"/>
      <c r="ZX3869" s="0"/>
      <c r="ZY3869" s="0"/>
      <c r="ZZ3869" s="0"/>
      <c r="AAA3869" s="0"/>
      <c r="AAB3869" s="0"/>
      <c r="AAC3869" s="0"/>
      <c r="AAD3869" s="0"/>
      <c r="AAE3869" s="0"/>
      <c r="AAF3869" s="0"/>
      <c r="AAG3869" s="0"/>
      <c r="AAH3869" s="0"/>
      <c r="AAI3869" s="0"/>
      <c r="AAJ3869" s="0"/>
      <c r="AAK3869" s="0"/>
      <c r="AAL3869" s="0"/>
      <c r="AAM3869" s="0"/>
      <c r="AAN3869" s="0"/>
      <c r="AAO3869" s="0"/>
      <c r="AAP3869" s="0"/>
      <c r="AAQ3869" s="0"/>
      <c r="AAR3869" s="0"/>
      <c r="AAS3869" s="0"/>
      <c r="AAT3869" s="0"/>
      <c r="AAU3869" s="0"/>
      <c r="AAV3869" s="0"/>
      <c r="AAW3869" s="0"/>
      <c r="AAX3869" s="0"/>
      <c r="AAY3869" s="0"/>
      <c r="AAZ3869" s="0"/>
      <c r="ABA3869" s="0"/>
      <c r="ABB3869" s="0"/>
      <c r="ABC3869" s="0"/>
      <c r="ABD3869" s="0"/>
      <c r="ABE3869" s="0"/>
      <c r="ABF3869" s="0"/>
      <c r="ABG3869" s="0"/>
      <c r="ABH3869" s="0"/>
      <c r="ABI3869" s="0"/>
      <c r="ABJ3869" s="0"/>
      <c r="ABK3869" s="0"/>
      <c r="ABL3869" s="0"/>
      <c r="ABM3869" s="0"/>
      <c r="ABN3869" s="0"/>
      <c r="ABO3869" s="0"/>
      <c r="ABP3869" s="0"/>
      <c r="ABQ3869" s="0"/>
      <c r="ABR3869" s="0"/>
      <c r="ABS3869" s="0"/>
      <c r="ABT3869" s="0"/>
      <c r="ABU3869" s="0"/>
      <c r="ABV3869" s="0"/>
      <c r="ABW3869" s="0"/>
      <c r="ABX3869" s="0"/>
      <c r="ABY3869" s="0"/>
      <c r="ABZ3869" s="0"/>
      <c r="ACA3869" s="0"/>
      <c r="ACB3869" s="0"/>
      <c r="ACC3869" s="0"/>
      <c r="ACD3869" s="0"/>
      <c r="ACE3869" s="0"/>
      <c r="ACF3869" s="0"/>
      <c r="ACG3869" s="0"/>
      <c r="ACH3869" s="0"/>
      <c r="ACI3869" s="0"/>
      <c r="ACJ3869" s="0"/>
      <c r="ACK3869" s="0"/>
      <c r="ACL3869" s="0"/>
      <c r="ACM3869" s="0"/>
      <c r="ACN3869" s="0"/>
      <c r="ACO3869" s="0"/>
      <c r="ACP3869" s="0"/>
      <c r="ACQ3869" s="0"/>
      <c r="ACR3869" s="0"/>
      <c r="ACS3869" s="0"/>
      <c r="ACT3869" s="0"/>
      <c r="ACU3869" s="0"/>
      <c r="ACV3869" s="0"/>
      <c r="ACW3869" s="0"/>
      <c r="ACX3869" s="0"/>
      <c r="ACY3869" s="0"/>
      <c r="ACZ3869" s="0"/>
      <c r="ADA3869" s="0"/>
      <c r="ADB3869" s="0"/>
      <c r="ADC3869" s="0"/>
      <c r="ADD3869" s="0"/>
      <c r="ADE3869" s="0"/>
      <c r="ADF3869" s="0"/>
      <c r="ADG3869" s="0"/>
      <c r="ADH3869" s="0"/>
      <c r="ADI3869" s="0"/>
      <c r="ADJ3869" s="0"/>
      <c r="ADK3869" s="0"/>
      <c r="ADL3869" s="0"/>
      <c r="ADM3869" s="0"/>
      <c r="ADN3869" s="0"/>
      <c r="ADO3869" s="0"/>
      <c r="ADP3869" s="0"/>
      <c r="ADQ3869" s="0"/>
      <c r="ADR3869" s="0"/>
      <c r="ADS3869" s="0"/>
      <c r="ADT3869" s="0"/>
      <c r="ADU3869" s="0"/>
      <c r="ADV3869" s="0"/>
      <c r="ADW3869" s="0"/>
      <c r="ADX3869" s="0"/>
      <c r="ADY3869" s="0"/>
      <c r="ADZ3869" s="0"/>
      <c r="AEA3869" s="0"/>
      <c r="AEB3869" s="0"/>
      <c r="AEC3869" s="0"/>
      <c r="AED3869" s="0"/>
      <c r="AEE3869" s="0"/>
      <c r="AEF3869" s="0"/>
      <c r="AEG3869" s="0"/>
      <c r="AEH3869" s="0"/>
      <c r="AEI3869" s="0"/>
      <c r="AEJ3869" s="0"/>
      <c r="AEK3869" s="0"/>
      <c r="AEL3869" s="0"/>
      <c r="AEM3869" s="0"/>
      <c r="AEN3869" s="0"/>
      <c r="AEO3869" s="0"/>
      <c r="AEP3869" s="0"/>
      <c r="AEQ3869" s="0"/>
      <c r="AER3869" s="0"/>
      <c r="AES3869" s="0"/>
      <c r="AET3869" s="0"/>
      <c r="AEU3869" s="0"/>
      <c r="AEV3869" s="0"/>
      <c r="AEW3869" s="0"/>
      <c r="AEX3869" s="0"/>
      <c r="AEY3869" s="0"/>
      <c r="AEZ3869" s="0"/>
      <c r="AFA3869" s="0"/>
      <c r="AFB3869" s="0"/>
      <c r="AFC3869" s="0"/>
      <c r="AFD3869" s="0"/>
      <c r="AFE3869" s="0"/>
      <c r="AFF3869" s="0"/>
      <c r="AFG3869" s="0"/>
      <c r="AFH3869" s="0"/>
      <c r="AFI3869" s="0"/>
      <c r="AFJ3869" s="0"/>
      <c r="AFK3869" s="0"/>
      <c r="AFL3869" s="0"/>
      <c r="AFM3869" s="0"/>
      <c r="AFN3869" s="0"/>
      <c r="AFO3869" s="0"/>
      <c r="AFP3869" s="0"/>
      <c r="AFQ3869" s="0"/>
      <c r="AFR3869" s="0"/>
      <c r="AFS3869" s="0"/>
      <c r="AFT3869" s="0"/>
      <c r="AFU3869" s="0"/>
      <c r="AFV3869" s="0"/>
      <c r="AFW3869" s="0"/>
      <c r="AFX3869" s="0"/>
      <c r="AFY3869" s="0"/>
      <c r="AFZ3869" s="0"/>
      <c r="AGA3869" s="0"/>
      <c r="AGB3869" s="0"/>
      <c r="AGC3869" s="0"/>
      <c r="AGD3869" s="0"/>
      <c r="AGE3869" s="0"/>
      <c r="AGF3869" s="0"/>
      <c r="AGG3869" s="0"/>
      <c r="AGH3869" s="0"/>
      <c r="AGI3869" s="0"/>
      <c r="AGJ3869" s="0"/>
      <c r="AGK3869" s="0"/>
      <c r="AGL3869" s="0"/>
      <c r="AGM3869" s="0"/>
      <c r="AGN3869" s="0"/>
      <c r="AGO3869" s="0"/>
      <c r="AGP3869" s="0"/>
      <c r="AGQ3869" s="0"/>
      <c r="AGR3869" s="0"/>
      <c r="AGS3869" s="0"/>
      <c r="AGT3869" s="0"/>
      <c r="AGU3869" s="0"/>
      <c r="AGV3869" s="0"/>
      <c r="AGW3869" s="0"/>
      <c r="AGX3869" s="0"/>
      <c r="AGY3869" s="0"/>
      <c r="AGZ3869" s="0"/>
      <c r="AHA3869" s="0"/>
      <c r="AHB3869" s="0"/>
      <c r="AHC3869" s="0"/>
      <c r="AHD3869" s="0"/>
      <c r="AHE3869" s="0"/>
      <c r="AHF3869" s="0"/>
      <c r="AHG3869" s="0"/>
      <c r="AHH3869" s="0"/>
      <c r="AHI3869" s="0"/>
      <c r="AHJ3869" s="0"/>
      <c r="AHK3869" s="0"/>
      <c r="AHL3869" s="0"/>
      <c r="AHM3869" s="0"/>
      <c r="AHN3869" s="0"/>
      <c r="AHO3869" s="0"/>
      <c r="AHP3869" s="0"/>
      <c r="AHQ3869" s="0"/>
      <c r="AHR3869" s="0"/>
      <c r="AHS3869" s="0"/>
      <c r="AHT3869" s="0"/>
      <c r="AHU3869" s="0"/>
      <c r="AHV3869" s="0"/>
      <c r="AHW3869" s="0"/>
      <c r="AHX3869" s="0"/>
      <c r="AHY3869" s="0"/>
      <c r="AHZ3869" s="0"/>
      <c r="AIA3869" s="0"/>
      <c r="AIB3869" s="0"/>
      <c r="AIC3869" s="0"/>
      <c r="AID3869" s="0"/>
      <c r="AIE3869" s="0"/>
      <c r="AIF3869" s="0"/>
      <c r="AIG3869" s="0"/>
      <c r="AIH3869" s="0"/>
      <c r="AII3869" s="0"/>
      <c r="AIJ3869" s="0"/>
      <c r="AIK3869" s="0"/>
      <c r="AIL3869" s="0"/>
      <c r="AIM3869" s="0"/>
      <c r="AIN3869" s="0"/>
      <c r="AIO3869" s="0"/>
      <c r="AIP3869" s="0"/>
      <c r="AIQ3869" s="0"/>
      <c r="AIR3869" s="0"/>
      <c r="AIS3869" s="0"/>
      <c r="AIT3869" s="0"/>
      <c r="AIU3869" s="0"/>
      <c r="AIV3869" s="0"/>
      <c r="AIW3869" s="0"/>
      <c r="AIX3869" s="0"/>
      <c r="AIY3869" s="0"/>
      <c r="AIZ3869" s="0"/>
      <c r="AJA3869" s="0"/>
      <c r="AJB3869" s="0"/>
      <c r="AJC3869" s="0"/>
      <c r="AJD3869" s="0"/>
      <c r="AJE3869" s="0"/>
      <c r="AJF3869" s="0"/>
      <c r="AJG3869" s="0"/>
      <c r="AJH3869" s="0"/>
      <c r="AJI3869" s="0"/>
      <c r="AJJ3869" s="0"/>
      <c r="AJK3869" s="0"/>
      <c r="AJL3869" s="0"/>
      <c r="AJM3869" s="0"/>
      <c r="AJN3869" s="0"/>
      <c r="AJO3869" s="0"/>
      <c r="AJP3869" s="0"/>
      <c r="AJQ3869" s="0"/>
      <c r="AJR3869" s="0"/>
      <c r="AJS3869" s="0"/>
      <c r="AJT3869" s="0"/>
      <c r="AJU3869" s="0"/>
      <c r="AJV3869" s="0"/>
      <c r="AJW3869" s="0"/>
      <c r="AJX3869" s="0"/>
      <c r="AJY3869" s="0"/>
      <c r="AJZ3869" s="0"/>
      <c r="AKA3869" s="0"/>
      <c r="AKB3869" s="0"/>
      <c r="AKC3869" s="0"/>
      <c r="AKD3869" s="0"/>
      <c r="AKE3869" s="0"/>
      <c r="AKF3869" s="0"/>
      <c r="AKG3869" s="0"/>
      <c r="AKH3869" s="0"/>
      <c r="AKI3869" s="0"/>
      <c r="AKJ3869" s="0"/>
      <c r="AKK3869" s="0"/>
      <c r="AKL3869" s="0"/>
      <c r="AKM3869" s="0"/>
      <c r="AKN3869" s="0"/>
      <c r="AKO3869" s="0"/>
      <c r="AKP3869" s="0"/>
      <c r="AKQ3869" s="0"/>
      <c r="AKR3869" s="0"/>
      <c r="AKS3869" s="0"/>
      <c r="AKT3869" s="0"/>
      <c r="AKU3869" s="0"/>
      <c r="AKV3869" s="0"/>
      <c r="AKW3869" s="0"/>
      <c r="AKX3869" s="0"/>
      <c r="AKY3869" s="0"/>
      <c r="AKZ3869" s="0"/>
      <c r="ALA3869" s="0"/>
      <c r="ALB3869" s="0"/>
      <c r="ALC3869" s="0"/>
      <c r="ALD3869" s="0"/>
      <c r="ALE3869" s="0"/>
      <c r="ALF3869" s="0"/>
      <c r="ALG3869" s="0"/>
      <c r="ALH3869" s="0"/>
      <c r="ALI3869" s="0"/>
      <c r="ALJ3869" s="0"/>
      <c r="ALK3869" s="0"/>
      <c r="ALL3869" s="0"/>
      <c r="ALM3869" s="0"/>
      <c r="ALN3869" s="0"/>
      <c r="ALO3869" s="0"/>
      <c r="ALP3869" s="0"/>
      <c r="ALQ3869" s="0"/>
      <c r="ALR3869" s="0"/>
      <c r="ALS3869" s="0"/>
      <c r="ALT3869" s="0"/>
      <c r="ALU3869" s="0"/>
      <c r="ALV3869" s="0"/>
      <c r="ALW3869" s="0"/>
      <c r="ALX3869" s="0"/>
      <c r="ALY3869" s="0"/>
      <c r="ALZ3869" s="0"/>
      <c r="AMA3869" s="0"/>
      <c r="AMB3869" s="0"/>
      <c r="AMC3869" s="0"/>
      <c r="AMD3869" s="0"/>
      <c r="AME3869" s="0"/>
      <c r="AMF3869" s="0"/>
      <c r="AMG3869" s="0"/>
      <c r="AMH3869" s="0"/>
      <c r="AMI3869" s="0"/>
    </row>
    <row r="3870" customFormat="false" ht="12.75" hidden="false" customHeight="false" outlineLevel="0" collapsed="false">
      <c r="A3870" s="1" t="s">
        <v>4060</v>
      </c>
      <c r="C3870" s="70" t="s">
        <v>4061</v>
      </c>
      <c r="D3870" s="70" t="s">
        <v>13</v>
      </c>
      <c r="E3870" s="72" t="n">
        <v>2.3</v>
      </c>
      <c r="F3870" s="73" t="n">
        <v>195</v>
      </c>
      <c r="G3870" s="74" t="s">
        <v>4023</v>
      </c>
      <c r="L3870" s="95"/>
      <c r="N3870" s="95"/>
      <c r="O3870" s="95"/>
      <c r="BM3870" s="0"/>
      <c r="BN3870" s="0"/>
      <c r="BO3870" s="0"/>
      <c r="BP3870" s="0"/>
      <c r="BQ3870" s="0"/>
      <c r="BR3870" s="0"/>
      <c r="BS3870" s="0"/>
      <c r="BT3870" s="0"/>
      <c r="BU3870" s="0"/>
      <c r="BV3870" s="0"/>
      <c r="BW3870" s="0"/>
      <c r="BX3870" s="0"/>
      <c r="BY3870" s="0"/>
      <c r="BZ3870" s="0"/>
      <c r="CA3870" s="0"/>
      <c r="CB3870" s="0"/>
      <c r="CC3870" s="0"/>
      <c r="CD3870" s="0"/>
      <c r="CE3870" s="0"/>
      <c r="CF3870" s="0"/>
      <c r="CG3870" s="0"/>
      <c r="CH3870" s="0"/>
      <c r="CI3870" s="0"/>
      <c r="CJ3870" s="0"/>
      <c r="CK3870" s="0"/>
      <c r="CL3870" s="0"/>
      <c r="CM3870" s="0"/>
      <c r="CN3870" s="0"/>
      <c r="CO3870" s="0"/>
      <c r="CP3870" s="0"/>
      <c r="CQ3870" s="0"/>
      <c r="CR3870" s="0"/>
      <c r="CS3870" s="0"/>
      <c r="CT3870" s="0"/>
      <c r="CU3870" s="0"/>
      <c r="CV3870" s="0"/>
      <c r="CW3870" s="0"/>
      <c r="CX3870" s="0"/>
      <c r="CY3870" s="0"/>
      <c r="CZ3870" s="0"/>
      <c r="DA3870" s="0"/>
      <c r="DB3870" s="0"/>
      <c r="DC3870" s="0"/>
      <c r="DD3870" s="0"/>
      <c r="DE3870" s="0"/>
      <c r="DF3870" s="0"/>
      <c r="DG3870" s="0"/>
      <c r="DH3870" s="0"/>
      <c r="DI3870" s="0"/>
      <c r="DJ3870" s="0"/>
      <c r="DK3870" s="0"/>
      <c r="DL3870" s="0"/>
      <c r="DM3870" s="0"/>
      <c r="DN3870" s="0"/>
      <c r="DO3870" s="0"/>
      <c r="DP3870" s="0"/>
      <c r="DQ3870" s="0"/>
      <c r="DR3870" s="0"/>
      <c r="DS3870" s="0"/>
      <c r="DT3870" s="0"/>
      <c r="DU3870" s="0"/>
      <c r="DV3870" s="0"/>
      <c r="DW3870" s="0"/>
      <c r="DX3870" s="0"/>
      <c r="DY3870" s="0"/>
      <c r="DZ3870" s="0"/>
      <c r="EA3870" s="0"/>
      <c r="EB3870" s="0"/>
      <c r="EC3870" s="0"/>
      <c r="ED3870" s="0"/>
      <c r="EE3870" s="0"/>
      <c r="EF3870" s="0"/>
      <c r="EG3870" s="0"/>
      <c r="EH3870" s="0"/>
      <c r="EI3870" s="0"/>
      <c r="EJ3870" s="0"/>
      <c r="EK3870" s="0"/>
      <c r="EL3870" s="0"/>
      <c r="EM3870" s="0"/>
      <c r="EN3870" s="0"/>
      <c r="EO3870" s="0"/>
      <c r="EP3870" s="0"/>
      <c r="EQ3870" s="0"/>
      <c r="ER3870" s="0"/>
      <c r="ES3870" s="0"/>
      <c r="ET3870" s="0"/>
      <c r="EU3870" s="0"/>
      <c r="EV3870" s="0"/>
      <c r="EW3870" s="0"/>
      <c r="EX3870" s="0"/>
      <c r="EY3870" s="0"/>
      <c r="EZ3870" s="0"/>
      <c r="FA3870" s="0"/>
      <c r="FB3870" s="0"/>
      <c r="FC3870" s="0"/>
      <c r="FD3870" s="0"/>
      <c r="FE3870" s="0"/>
      <c r="FF3870" s="0"/>
      <c r="FG3870" s="0"/>
      <c r="FH3870" s="0"/>
      <c r="FI3870" s="0"/>
      <c r="FJ3870" s="0"/>
      <c r="FK3870" s="0"/>
      <c r="FL3870" s="0"/>
      <c r="FM3870" s="0"/>
      <c r="FN3870" s="0"/>
      <c r="FO3870" s="0"/>
      <c r="FP3870" s="0"/>
      <c r="FQ3870" s="0"/>
      <c r="FR3870" s="0"/>
      <c r="FS3870" s="0"/>
      <c r="FT3870" s="0"/>
      <c r="FU3870" s="0"/>
      <c r="FV3870" s="0"/>
      <c r="FW3870" s="0"/>
      <c r="FX3870" s="0"/>
      <c r="FY3870" s="0"/>
      <c r="FZ3870" s="0"/>
      <c r="GA3870" s="0"/>
      <c r="GB3870" s="0"/>
      <c r="GC3870" s="0"/>
      <c r="GD3870" s="0"/>
      <c r="GE3870" s="0"/>
      <c r="GF3870" s="0"/>
      <c r="GG3870" s="0"/>
      <c r="GH3870" s="0"/>
      <c r="GI3870" s="0"/>
      <c r="GJ3870" s="0"/>
      <c r="GK3870" s="0"/>
      <c r="GL3870" s="0"/>
      <c r="GM3870" s="0"/>
      <c r="GN3870" s="0"/>
      <c r="GO3870" s="0"/>
      <c r="GP3870" s="0"/>
      <c r="GQ3870" s="0"/>
      <c r="GR3870" s="0"/>
      <c r="GS3870" s="0"/>
      <c r="GT3870" s="0"/>
      <c r="GU3870" s="0"/>
      <c r="GV3870" s="0"/>
      <c r="GW3870" s="0"/>
      <c r="GX3870" s="0"/>
      <c r="GY3870" s="0"/>
      <c r="GZ3870" s="0"/>
      <c r="HA3870" s="0"/>
      <c r="HB3870" s="0"/>
      <c r="HC3870" s="0"/>
      <c r="HD3870" s="0"/>
      <c r="HE3870" s="0"/>
      <c r="HF3870" s="0"/>
      <c r="HG3870" s="0"/>
      <c r="HH3870" s="0"/>
      <c r="HI3870" s="0"/>
      <c r="HJ3870" s="0"/>
      <c r="HK3870" s="0"/>
      <c r="HL3870" s="0"/>
      <c r="HM3870" s="0"/>
      <c r="HN3870" s="0"/>
      <c r="HO3870" s="0"/>
      <c r="HP3870" s="0"/>
      <c r="HQ3870" s="0"/>
      <c r="HR3870" s="0"/>
      <c r="HS3870" s="0"/>
      <c r="HT3870" s="0"/>
      <c r="HU3870" s="0"/>
      <c r="HV3870" s="0"/>
      <c r="HW3870" s="0"/>
      <c r="HX3870" s="0"/>
      <c r="HY3870" s="0"/>
      <c r="HZ3870" s="0"/>
      <c r="IA3870" s="0"/>
      <c r="IB3870" s="0"/>
      <c r="IC3870" s="0"/>
      <c r="ID3870" s="0"/>
      <c r="IE3870" s="0"/>
      <c r="IF3870" s="0"/>
      <c r="IG3870" s="0"/>
      <c r="IH3870" s="0"/>
      <c r="II3870" s="0"/>
      <c r="IJ3870" s="0"/>
      <c r="IK3870" s="0"/>
      <c r="IL3870" s="0"/>
      <c r="IM3870" s="0"/>
      <c r="IN3870" s="0"/>
      <c r="IO3870" s="0"/>
      <c r="IP3870" s="0"/>
      <c r="IQ3870" s="0"/>
      <c r="IR3870" s="0"/>
      <c r="IS3870" s="0"/>
      <c r="IT3870" s="0"/>
      <c r="IU3870" s="0"/>
      <c r="IV3870" s="0"/>
      <c r="IW3870" s="0"/>
      <c r="IX3870" s="0"/>
      <c r="IY3870" s="0"/>
      <c r="IZ3870" s="0"/>
      <c r="JA3870" s="0"/>
      <c r="JB3870" s="0"/>
      <c r="JC3870" s="0"/>
      <c r="JD3870" s="0"/>
      <c r="JE3870" s="0"/>
      <c r="JF3870" s="0"/>
      <c r="JG3870" s="0"/>
      <c r="JH3870" s="0"/>
      <c r="JI3870" s="0"/>
      <c r="JJ3870" s="0"/>
      <c r="JK3870" s="0"/>
      <c r="JL3870" s="0"/>
      <c r="JM3870" s="0"/>
      <c r="JN3870" s="0"/>
      <c r="JO3870" s="0"/>
      <c r="JP3870" s="0"/>
      <c r="JQ3870" s="0"/>
      <c r="JR3870" s="0"/>
      <c r="JS3870" s="0"/>
      <c r="JT3870" s="0"/>
      <c r="JU3870" s="0"/>
      <c r="JV3870" s="0"/>
      <c r="JW3870" s="0"/>
      <c r="JX3870" s="0"/>
      <c r="JY3870" s="0"/>
      <c r="JZ3870" s="0"/>
      <c r="KA3870" s="0"/>
      <c r="KB3870" s="0"/>
      <c r="KC3870" s="0"/>
      <c r="KD3870" s="0"/>
      <c r="KE3870" s="0"/>
      <c r="KF3870" s="0"/>
      <c r="KG3870" s="0"/>
      <c r="KH3870" s="0"/>
      <c r="KI3870" s="0"/>
      <c r="KJ3870" s="0"/>
      <c r="KK3870" s="0"/>
      <c r="KL3870" s="0"/>
      <c r="KM3870" s="0"/>
      <c r="KN3870" s="0"/>
      <c r="KO3870" s="0"/>
      <c r="KP3870" s="0"/>
      <c r="KQ3870" s="0"/>
      <c r="KR3870" s="0"/>
      <c r="KS3870" s="0"/>
      <c r="KT3870" s="0"/>
      <c r="KU3870" s="0"/>
      <c r="KV3870" s="0"/>
      <c r="KW3870" s="0"/>
      <c r="KX3870" s="0"/>
      <c r="KY3870" s="0"/>
      <c r="KZ3870" s="0"/>
      <c r="LA3870" s="0"/>
      <c r="LB3870" s="0"/>
      <c r="LC3870" s="0"/>
      <c r="LD3870" s="0"/>
      <c r="LE3870" s="0"/>
      <c r="LF3870" s="0"/>
      <c r="LG3870" s="0"/>
      <c r="LH3870" s="0"/>
      <c r="LI3870" s="0"/>
      <c r="LJ3870" s="0"/>
      <c r="LK3870" s="0"/>
      <c r="LL3870" s="0"/>
      <c r="LM3870" s="0"/>
      <c r="LN3870" s="0"/>
      <c r="LO3870" s="0"/>
      <c r="LP3870" s="0"/>
      <c r="LQ3870" s="0"/>
      <c r="LR3870" s="0"/>
      <c r="LS3870" s="0"/>
      <c r="LT3870" s="0"/>
      <c r="LU3870" s="0"/>
      <c r="LV3870" s="0"/>
      <c r="LW3870" s="0"/>
      <c r="LX3870" s="0"/>
      <c r="LY3870" s="0"/>
      <c r="LZ3870" s="0"/>
      <c r="MA3870" s="0"/>
      <c r="MB3870" s="0"/>
      <c r="MC3870" s="0"/>
      <c r="MD3870" s="0"/>
      <c r="ME3870" s="0"/>
      <c r="MF3870" s="0"/>
      <c r="MG3870" s="0"/>
      <c r="MH3870" s="0"/>
      <c r="MI3870" s="0"/>
      <c r="MJ3870" s="0"/>
      <c r="MK3870" s="0"/>
      <c r="ML3870" s="0"/>
      <c r="MM3870" s="0"/>
      <c r="MN3870" s="0"/>
      <c r="MO3870" s="0"/>
      <c r="MP3870" s="0"/>
      <c r="MQ3870" s="0"/>
      <c r="MR3870" s="0"/>
      <c r="MS3870" s="0"/>
      <c r="MT3870" s="0"/>
      <c r="MU3870" s="0"/>
      <c r="MV3870" s="0"/>
      <c r="MW3870" s="0"/>
      <c r="MX3870" s="0"/>
      <c r="MY3870" s="0"/>
      <c r="MZ3870" s="0"/>
      <c r="NA3870" s="0"/>
      <c r="NB3870" s="0"/>
      <c r="NC3870" s="0"/>
      <c r="ND3870" s="0"/>
      <c r="NE3870" s="0"/>
      <c r="NF3870" s="0"/>
      <c r="NG3870" s="0"/>
      <c r="NH3870" s="0"/>
      <c r="NI3870" s="0"/>
      <c r="NJ3870" s="0"/>
      <c r="NK3870" s="0"/>
      <c r="NL3870" s="0"/>
      <c r="NM3870" s="0"/>
      <c r="NN3870" s="0"/>
      <c r="NO3870" s="0"/>
      <c r="NP3870" s="0"/>
      <c r="NQ3870" s="0"/>
      <c r="NR3870" s="0"/>
      <c r="NS3870" s="0"/>
      <c r="NT3870" s="0"/>
      <c r="NU3870" s="0"/>
      <c r="NV3870" s="0"/>
      <c r="NW3870" s="0"/>
      <c r="NX3870" s="0"/>
      <c r="NY3870" s="0"/>
      <c r="NZ3870" s="0"/>
      <c r="OA3870" s="0"/>
      <c r="OB3870" s="0"/>
      <c r="OC3870" s="0"/>
      <c r="OD3870" s="0"/>
      <c r="OE3870" s="0"/>
      <c r="OF3870" s="0"/>
      <c r="OG3870" s="0"/>
      <c r="OH3870" s="0"/>
      <c r="OI3870" s="0"/>
      <c r="OJ3870" s="0"/>
      <c r="OK3870" s="0"/>
      <c r="OL3870" s="0"/>
      <c r="OM3870" s="0"/>
      <c r="ON3870" s="0"/>
      <c r="OO3870" s="0"/>
      <c r="OP3870" s="0"/>
      <c r="OQ3870" s="0"/>
      <c r="OR3870" s="0"/>
      <c r="OS3870" s="0"/>
      <c r="OT3870" s="0"/>
      <c r="OU3870" s="0"/>
      <c r="OV3870" s="0"/>
      <c r="OW3870" s="0"/>
      <c r="OX3870" s="0"/>
      <c r="OY3870" s="0"/>
      <c r="OZ3870" s="0"/>
      <c r="PA3870" s="0"/>
      <c r="PB3870" s="0"/>
      <c r="PC3870" s="0"/>
      <c r="PD3870" s="0"/>
      <c r="PE3870" s="0"/>
      <c r="PF3870" s="0"/>
      <c r="PG3870" s="0"/>
      <c r="PH3870" s="0"/>
      <c r="PI3870" s="0"/>
      <c r="PJ3870" s="0"/>
      <c r="PK3870" s="0"/>
      <c r="PL3870" s="0"/>
      <c r="PM3870" s="0"/>
      <c r="PN3870" s="0"/>
      <c r="PO3870" s="0"/>
      <c r="PP3870" s="0"/>
      <c r="PQ3870" s="0"/>
      <c r="PR3870" s="0"/>
      <c r="PS3870" s="0"/>
      <c r="PT3870" s="0"/>
      <c r="PU3870" s="0"/>
      <c r="PV3870" s="0"/>
      <c r="PW3870" s="0"/>
      <c r="PX3870" s="0"/>
      <c r="PY3870" s="0"/>
      <c r="PZ3870" s="0"/>
      <c r="QA3870" s="0"/>
      <c r="QB3870" s="0"/>
      <c r="QC3870" s="0"/>
      <c r="QD3870" s="0"/>
      <c r="QE3870" s="0"/>
      <c r="QF3870" s="0"/>
      <c r="QG3870" s="0"/>
      <c r="QH3870" s="0"/>
      <c r="QI3870" s="0"/>
      <c r="QJ3870" s="0"/>
      <c r="QK3870" s="0"/>
      <c r="QL3870" s="0"/>
      <c r="QM3870" s="0"/>
      <c r="QN3870" s="0"/>
      <c r="QO3870" s="0"/>
      <c r="QP3870" s="0"/>
      <c r="QQ3870" s="0"/>
      <c r="QR3870" s="0"/>
      <c r="QS3870" s="0"/>
      <c r="QT3870" s="0"/>
      <c r="QU3870" s="0"/>
      <c r="QV3870" s="0"/>
      <c r="QW3870" s="0"/>
      <c r="QX3870" s="0"/>
      <c r="QY3870" s="0"/>
      <c r="QZ3870" s="0"/>
      <c r="RA3870" s="0"/>
      <c r="RB3870" s="0"/>
      <c r="RC3870" s="0"/>
      <c r="RD3870" s="0"/>
      <c r="RE3870" s="0"/>
      <c r="RF3870" s="0"/>
      <c r="RG3870" s="0"/>
      <c r="RH3870" s="0"/>
      <c r="RI3870" s="0"/>
      <c r="RJ3870" s="0"/>
      <c r="RK3870" s="0"/>
      <c r="RL3870" s="0"/>
      <c r="RM3870" s="0"/>
      <c r="RN3870" s="0"/>
      <c r="RO3870" s="0"/>
      <c r="RP3870" s="0"/>
      <c r="RQ3870" s="0"/>
      <c r="RR3870" s="0"/>
      <c r="RS3870" s="0"/>
      <c r="RT3870" s="0"/>
      <c r="RU3870" s="0"/>
      <c r="RV3870" s="0"/>
      <c r="RW3870" s="0"/>
      <c r="RX3870" s="0"/>
      <c r="RY3870" s="0"/>
      <c r="RZ3870" s="0"/>
      <c r="SA3870" s="0"/>
      <c r="SB3870" s="0"/>
      <c r="SC3870" s="0"/>
      <c r="SD3870" s="0"/>
      <c r="SE3870" s="0"/>
      <c r="SF3870" s="0"/>
      <c r="SG3870" s="0"/>
      <c r="SH3870" s="0"/>
      <c r="SI3870" s="0"/>
      <c r="SJ3870" s="0"/>
      <c r="SK3870" s="0"/>
      <c r="SL3870" s="0"/>
      <c r="SM3870" s="0"/>
      <c r="SN3870" s="0"/>
      <c r="SO3870" s="0"/>
      <c r="SP3870" s="0"/>
      <c r="SQ3870" s="0"/>
      <c r="SR3870" s="0"/>
      <c r="SS3870" s="0"/>
      <c r="ST3870" s="0"/>
      <c r="SU3870" s="0"/>
      <c r="SV3870" s="0"/>
      <c r="SW3870" s="0"/>
      <c r="SX3870" s="0"/>
      <c r="SY3870" s="0"/>
      <c r="SZ3870" s="0"/>
      <c r="TA3870" s="0"/>
      <c r="TB3870" s="0"/>
      <c r="TC3870" s="0"/>
      <c r="TD3870" s="0"/>
      <c r="TE3870" s="0"/>
      <c r="TF3870" s="0"/>
      <c r="TG3870" s="0"/>
      <c r="TH3870" s="0"/>
      <c r="TI3870" s="0"/>
      <c r="TJ3870" s="0"/>
      <c r="TK3870" s="0"/>
      <c r="TL3870" s="0"/>
      <c r="TM3870" s="0"/>
      <c r="TN3870" s="0"/>
      <c r="TO3870" s="0"/>
      <c r="TP3870" s="0"/>
      <c r="TQ3870" s="0"/>
      <c r="TR3870" s="0"/>
      <c r="TS3870" s="0"/>
      <c r="TT3870" s="0"/>
      <c r="TU3870" s="0"/>
      <c r="TV3870" s="0"/>
      <c r="TW3870" s="0"/>
      <c r="TX3870" s="0"/>
      <c r="TY3870" s="0"/>
      <c r="TZ3870" s="0"/>
      <c r="UA3870" s="0"/>
      <c r="UB3870" s="0"/>
      <c r="UC3870" s="0"/>
      <c r="UD3870" s="0"/>
      <c r="UE3870" s="0"/>
      <c r="UF3870" s="0"/>
      <c r="UG3870" s="0"/>
      <c r="UH3870" s="0"/>
      <c r="UI3870" s="0"/>
      <c r="UJ3870" s="0"/>
      <c r="UK3870" s="0"/>
      <c r="UL3870" s="0"/>
      <c r="UM3870" s="0"/>
      <c r="UN3870" s="0"/>
      <c r="UO3870" s="0"/>
      <c r="UP3870" s="0"/>
      <c r="UQ3870" s="0"/>
      <c r="UR3870" s="0"/>
      <c r="US3870" s="0"/>
      <c r="UT3870" s="0"/>
      <c r="UU3870" s="0"/>
      <c r="UV3870" s="0"/>
      <c r="UW3870" s="0"/>
      <c r="UX3870" s="0"/>
      <c r="UY3870" s="0"/>
      <c r="UZ3870" s="0"/>
      <c r="VA3870" s="0"/>
      <c r="VB3870" s="0"/>
      <c r="VC3870" s="0"/>
      <c r="VD3870" s="0"/>
      <c r="VE3870" s="0"/>
      <c r="VF3870" s="0"/>
      <c r="VG3870" s="0"/>
      <c r="VH3870" s="0"/>
      <c r="VI3870" s="0"/>
      <c r="VJ3870" s="0"/>
      <c r="VK3870" s="0"/>
      <c r="VL3870" s="0"/>
      <c r="VM3870" s="0"/>
      <c r="VN3870" s="0"/>
      <c r="VO3870" s="0"/>
      <c r="VP3870" s="0"/>
      <c r="VQ3870" s="0"/>
      <c r="VR3870" s="0"/>
      <c r="VS3870" s="0"/>
      <c r="VT3870" s="0"/>
      <c r="VU3870" s="0"/>
      <c r="VV3870" s="0"/>
      <c r="VW3870" s="0"/>
      <c r="VX3870" s="0"/>
      <c r="VY3870" s="0"/>
      <c r="VZ3870" s="0"/>
      <c r="WA3870" s="0"/>
      <c r="WB3870" s="0"/>
      <c r="WC3870" s="0"/>
      <c r="WD3870" s="0"/>
      <c r="WE3870" s="0"/>
      <c r="WF3870" s="0"/>
      <c r="WG3870" s="0"/>
      <c r="WH3870" s="0"/>
      <c r="WI3870" s="0"/>
      <c r="WJ3870" s="0"/>
      <c r="WK3870" s="0"/>
      <c r="WL3870" s="0"/>
      <c r="WM3870" s="0"/>
      <c r="WN3870" s="0"/>
      <c r="WO3870" s="0"/>
      <c r="WP3870" s="0"/>
      <c r="WQ3870" s="0"/>
      <c r="WR3870" s="0"/>
      <c r="WS3870" s="0"/>
      <c r="WT3870" s="0"/>
      <c r="WU3870" s="0"/>
      <c r="WV3870" s="0"/>
      <c r="WW3870" s="0"/>
      <c r="WX3870" s="0"/>
      <c r="WY3870" s="0"/>
      <c r="WZ3870" s="0"/>
      <c r="XA3870" s="0"/>
      <c r="XB3870" s="0"/>
      <c r="XC3870" s="0"/>
      <c r="XD3870" s="0"/>
      <c r="XE3870" s="0"/>
      <c r="XF3870" s="0"/>
      <c r="XG3870" s="0"/>
      <c r="XH3870" s="0"/>
      <c r="XI3870" s="0"/>
      <c r="XJ3870" s="0"/>
      <c r="XK3870" s="0"/>
      <c r="XL3870" s="0"/>
      <c r="XM3870" s="0"/>
      <c r="XN3870" s="0"/>
      <c r="XO3870" s="0"/>
      <c r="XP3870" s="0"/>
      <c r="XQ3870" s="0"/>
      <c r="XR3870" s="0"/>
      <c r="XS3870" s="0"/>
      <c r="XT3870" s="0"/>
      <c r="XU3870" s="0"/>
      <c r="XV3870" s="0"/>
      <c r="XW3870" s="0"/>
      <c r="XX3870" s="0"/>
      <c r="XY3870" s="0"/>
      <c r="XZ3870" s="0"/>
      <c r="YA3870" s="0"/>
      <c r="YB3870" s="0"/>
      <c r="YC3870" s="0"/>
      <c r="YD3870" s="0"/>
      <c r="YE3870" s="0"/>
      <c r="YF3870" s="0"/>
      <c r="YG3870" s="0"/>
      <c r="YH3870" s="0"/>
      <c r="YI3870" s="0"/>
      <c r="YJ3870" s="0"/>
      <c r="YK3870" s="0"/>
      <c r="YL3870" s="0"/>
      <c r="YM3870" s="0"/>
      <c r="YN3870" s="0"/>
      <c r="YO3870" s="0"/>
      <c r="YP3870" s="0"/>
      <c r="YQ3870" s="0"/>
      <c r="YR3870" s="0"/>
      <c r="YS3870" s="0"/>
      <c r="YT3870" s="0"/>
      <c r="YU3870" s="0"/>
      <c r="YV3870" s="0"/>
      <c r="YW3870" s="0"/>
      <c r="YX3870" s="0"/>
      <c r="YY3870" s="0"/>
      <c r="YZ3870" s="0"/>
      <c r="ZA3870" s="0"/>
      <c r="ZB3870" s="0"/>
      <c r="ZC3870" s="0"/>
      <c r="ZD3870" s="0"/>
      <c r="ZE3870" s="0"/>
      <c r="ZF3870" s="0"/>
      <c r="ZG3870" s="0"/>
      <c r="ZH3870" s="0"/>
      <c r="ZI3870" s="0"/>
      <c r="ZJ3870" s="0"/>
      <c r="ZK3870" s="0"/>
      <c r="ZL3870" s="0"/>
      <c r="ZM3870" s="0"/>
      <c r="ZN3870" s="0"/>
      <c r="ZO3870" s="0"/>
      <c r="ZP3870" s="0"/>
      <c r="ZQ3870" s="0"/>
      <c r="ZR3870" s="0"/>
      <c r="ZS3870" s="0"/>
      <c r="ZT3870" s="0"/>
      <c r="ZU3870" s="0"/>
      <c r="ZV3870" s="0"/>
      <c r="ZW3870" s="0"/>
      <c r="ZX3870" s="0"/>
      <c r="ZY3870" s="0"/>
      <c r="ZZ3870" s="0"/>
      <c r="AAA3870" s="0"/>
      <c r="AAB3870" s="0"/>
      <c r="AAC3870" s="0"/>
      <c r="AAD3870" s="0"/>
      <c r="AAE3870" s="0"/>
      <c r="AAF3870" s="0"/>
      <c r="AAG3870" s="0"/>
      <c r="AAH3870" s="0"/>
      <c r="AAI3870" s="0"/>
      <c r="AAJ3870" s="0"/>
      <c r="AAK3870" s="0"/>
      <c r="AAL3870" s="0"/>
      <c r="AAM3870" s="0"/>
      <c r="AAN3870" s="0"/>
      <c r="AAO3870" s="0"/>
      <c r="AAP3870" s="0"/>
      <c r="AAQ3870" s="0"/>
      <c r="AAR3870" s="0"/>
      <c r="AAS3870" s="0"/>
      <c r="AAT3870" s="0"/>
      <c r="AAU3870" s="0"/>
      <c r="AAV3870" s="0"/>
      <c r="AAW3870" s="0"/>
      <c r="AAX3870" s="0"/>
      <c r="AAY3870" s="0"/>
      <c r="AAZ3870" s="0"/>
      <c r="ABA3870" s="0"/>
      <c r="ABB3870" s="0"/>
      <c r="ABC3870" s="0"/>
      <c r="ABD3870" s="0"/>
      <c r="ABE3870" s="0"/>
      <c r="ABF3870" s="0"/>
      <c r="ABG3870" s="0"/>
      <c r="ABH3870" s="0"/>
      <c r="ABI3870" s="0"/>
      <c r="ABJ3870" s="0"/>
      <c r="ABK3870" s="0"/>
      <c r="ABL3870" s="0"/>
      <c r="ABM3870" s="0"/>
      <c r="ABN3870" s="0"/>
      <c r="ABO3870" s="0"/>
      <c r="ABP3870" s="0"/>
      <c r="ABQ3870" s="0"/>
      <c r="ABR3870" s="0"/>
      <c r="ABS3870" s="0"/>
      <c r="ABT3870" s="0"/>
      <c r="ABU3870" s="0"/>
      <c r="ABV3870" s="0"/>
      <c r="ABW3870" s="0"/>
      <c r="ABX3870" s="0"/>
      <c r="ABY3870" s="0"/>
      <c r="ABZ3870" s="0"/>
      <c r="ACA3870" s="0"/>
      <c r="ACB3870" s="0"/>
      <c r="ACC3870" s="0"/>
      <c r="ACD3870" s="0"/>
      <c r="ACE3870" s="0"/>
      <c r="ACF3870" s="0"/>
      <c r="ACG3870" s="0"/>
      <c r="ACH3870" s="0"/>
      <c r="ACI3870" s="0"/>
      <c r="ACJ3870" s="0"/>
      <c r="ACK3870" s="0"/>
      <c r="ACL3870" s="0"/>
      <c r="ACM3870" s="0"/>
      <c r="ACN3870" s="0"/>
      <c r="ACO3870" s="0"/>
      <c r="ACP3870" s="0"/>
      <c r="ACQ3870" s="0"/>
      <c r="ACR3870" s="0"/>
      <c r="ACS3870" s="0"/>
      <c r="ACT3870" s="0"/>
      <c r="ACU3870" s="0"/>
      <c r="ACV3870" s="0"/>
      <c r="ACW3870" s="0"/>
      <c r="ACX3870" s="0"/>
      <c r="ACY3870" s="0"/>
      <c r="ACZ3870" s="0"/>
      <c r="ADA3870" s="0"/>
      <c r="ADB3870" s="0"/>
      <c r="ADC3870" s="0"/>
      <c r="ADD3870" s="0"/>
      <c r="ADE3870" s="0"/>
      <c r="ADF3870" s="0"/>
      <c r="ADG3870" s="0"/>
      <c r="ADH3870" s="0"/>
      <c r="ADI3870" s="0"/>
      <c r="ADJ3870" s="0"/>
      <c r="ADK3870" s="0"/>
      <c r="ADL3870" s="0"/>
      <c r="ADM3870" s="0"/>
      <c r="ADN3870" s="0"/>
      <c r="ADO3870" s="0"/>
      <c r="ADP3870" s="0"/>
      <c r="ADQ3870" s="0"/>
      <c r="ADR3870" s="0"/>
      <c r="ADS3870" s="0"/>
      <c r="ADT3870" s="0"/>
      <c r="ADU3870" s="0"/>
      <c r="ADV3870" s="0"/>
      <c r="ADW3870" s="0"/>
      <c r="ADX3870" s="0"/>
      <c r="ADY3870" s="0"/>
      <c r="ADZ3870" s="0"/>
      <c r="AEA3870" s="0"/>
      <c r="AEB3870" s="0"/>
      <c r="AEC3870" s="0"/>
      <c r="AED3870" s="0"/>
      <c r="AEE3870" s="0"/>
      <c r="AEF3870" s="0"/>
      <c r="AEG3870" s="0"/>
      <c r="AEH3870" s="0"/>
      <c r="AEI3870" s="0"/>
      <c r="AEJ3870" s="0"/>
      <c r="AEK3870" s="0"/>
      <c r="AEL3870" s="0"/>
      <c r="AEM3870" s="0"/>
      <c r="AEN3870" s="0"/>
      <c r="AEO3870" s="0"/>
      <c r="AEP3870" s="0"/>
      <c r="AEQ3870" s="0"/>
      <c r="AER3870" s="0"/>
      <c r="AES3870" s="0"/>
      <c r="AET3870" s="0"/>
      <c r="AEU3870" s="0"/>
      <c r="AEV3870" s="0"/>
      <c r="AEW3870" s="0"/>
      <c r="AEX3870" s="0"/>
      <c r="AEY3870" s="0"/>
      <c r="AEZ3870" s="0"/>
      <c r="AFA3870" s="0"/>
      <c r="AFB3870" s="0"/>
      <c r="AFC3870" s="0"/>
      <c r="AFD3870" s="0"/>
      <c r="AFE3870" s="0"/>
      <c r="AFF3870" s="0"/>
      <c r="AFG3870" s="0"/>
      <c r="AFH3870" s="0"/>
      <c r="AFI3870" s="0"/>
      <c r="AFJ3870" s="0"/>
      <c r="AFK3870" s="0"/>
      <c r="AFL3870" s="0"/>
      <c r="AFM3870" s="0"/>
      <c r="AFN3870" s="0"/>
      <c r="AFO3870" s="0"/>
      <c r="AFP3870" s="0"/>
      <c r="AFQ3870" s="0"/>
      <c r="AFR3870" s="0"/>
      <c r="AFS3870" s="0"/>
      <c r="AFT3870" s="0"/>
      <c r="AFU3870" s="0"/>
      <c r="AFV3870" s="0"/>
      <c r="AFW3870" s="0"/>
      <c r="AFX3870" s="0"/>
      <c r="AFY3870" s="0"/>
      <c r="AFZ3870" s="0"/>
      <c r="AGA3870" s="0"/>
      <c r="AGB3870" s="0"/>
      <c r="AGC3870" s="0"/>
      <c r="AGD3870" s="0"/>
      <c r="AGE3870" s="0"/>
      <c r="AGF3870" s="0"/>
      <c r="AGG3870" s="0"/>
      <c r="AGH3870" s="0"/>
      <c r="AGI3870" s="0"/>
      <c r="AGJ3870" s="0"/>
      <c r="AGK3870" s="0"/>
      <c r="AGL3870" s="0"/>
      <c r="AGM3870" s="0"/>
      <c r="AGN3870" s="0"/>
      <c r="AGO3870" s="0"/>
      <c r="AGP3870" s="0"/>
      <c r="AGQ3870" s="0"/>
      <c r="AGR3870" s="0"/>
      <c r="AGS3870" s="0"/>
      <c r="AGT3870" s="0"/>
      <c r="AGU3870" s="0"/>
      <c r="AGV3870" s="0"/>
      <c r="AGW3870" s="0"/>
      <c r="AGX3870" s="0"/>
      <c r="AGY3870" s="0"/>
      <c r="AGZ3870" s="0"/>
      <c r="AHA3870" s="0"/>
      <c r="AHB3870" s="0"/>
      <c r="AHC3870" s="0"/>
      <c r="AHD3870" s="0"/>
      <c r="AHE3870" s="0"/>
      <c r="AHF3870" s="0"/>
      <c r="AHG3870" s="0"/>
      <c r="AHH3870" s="0"/>
      <c r="AHI3870" s="0"/>
      <c r="AHJ3870" s="0"/>
      <c r="AHK3870" s="0"/>
      <c r="AHL3870" s="0"/>
      <c r="AHM3870" s="0"/>
      <c r="AHN3870" s="0"/>
      <c r="AHO3870" s="0"/>
      <c r="AHP3870" s="0"/>
      <c r="AHQ3870" s="0"/>
      <c r="AHR3870" s="0"/>
      <c r="AHS3870" s="0"/>
      <c r="AHT3870" s="0"/>
      <c r="AHU3870" s="0"/>
      <c r="AHV3870" s="0"/>
      <c r="AHW3870" s="0"/>
      <c r="AHX3870" s="0"/>
      <c r="AHY3870" s="0"/>
      <c r="AHZ3870" s="0"/>
      <c r="AIA3870" s="0"/>
      <c r="AIB3870" s="0"/>
      <c r="AIC3870" s="0"/>
      <c r="AID3870" s="0"/>
      <c r="AIE3870" s="0"/>
      <c r="AIF3870" s="0"/>
      <c r="AIG3870" s="0"/>
      <c r="AIH3870" s="0"/>
      <c r="AII3870" s="0"/>
      <c r="AIJ3870" s="0"/>
      <c r="AIK3870" s="0"/>
      <c r="AIL3870" s="0"/>
      <c r="AIM3870" s="0"/>
      <c r="AIN3870" s="0"/>
      <c r="AIO3870" s="0"/>
      <c r="AIP3870" s="0"/>
      <c r="AIQ3870" s="0"/>
      <c r="AIR3870" s="0"/>
      <c r="AIS3870" s="0"/>
      <c r="AIT3870" s="0"/>
      <c r="AIU3870" s="0"/>
      <c r="AIV3870" s="0"/>
      <c r="AIW3870" s="0"/>
      <c r="AIX3870" s="0"/>
      <c r="AIY3870" s="0"/>
      <c r="AIZ3870" s="0"/>
      <c r="AJA3870" s="0"/>
      <c r="AJB3870" s="0"/>
      <c r="AJC3870" s="0"/>
      <c r="AJD3870" s="0"/>
      <c r="AJE3870" s="0"/>
      <c r="AJF3870" s="0"/>
      <c r="AJG3870" s="0"/>
      <c r="AJH3870" s="0"/>
      <c r="AJI3870" s="0"/>
      <c r="AJJ3870" s="0"/>
      <c r="AJK3870" s="0"/>
      <c r="AJL3870" s="0"/>
      <c r="AJM3870" s="0"/>
      <c r="AJN3870" s="0"/>
      <c r="AJO3870" s="0"/>
      <c r="AJP3870" s="0"/>
      <c r="AJQ3870" s="0"/>
      <c r="AJR3870" s="0"/>
      <c r="AJS3870" s="0"/>
      <c r="AJT3870" s="0"/>
      <c r="AJU3870" s="0"/>
      <c r="AJV3870" s="0"/>
      <c r="AJW3870" s="0"/>
      <c r="AJX3870" s="0"/>
      <c r="AJY3870" s="0"/>
      <c r="AJZ3870" s="0"/>
      <c r="AKA3870" s="0"/>
      <c r="AKB3870" s="0"/>
      <c r="AKC3870" s="0"/>
      <c r="AKD3870" s="0"/>
      <c r="AKE3870" s="0"/>
      <c r="AKF3870" s="0"/>
      <c r="AKG3870" s="0"/>
      <c r="AKH3870" s="0"/>
      <c r="AKI3870" s="0"/>
      <c r="AKJ3870" s="0"/>
      <c r="AKK3870" s="0"/>
      <c r="AKL3870" s="0"/>
      <c r="AKM3870" s="0"/>
      <c r="AKN3870" s="0"/>
      <c r="AKO3870" s="0"/>
      <c r="AKP3870" s="0"/>
      <c r="AKQ3870" s="0"/>
      <c r="AKR3870" s="0"/>
      <c r="AKS3870" s="0"/>
      <c r="AKT3870" s="0"/>
      <c r="AKU3870" s="0"/>
      <c r="AKV3870" s="0"/>
      <c r="AKW3870" s="0"/>
      <c r="AKX3870" s="0"/>
      <c r="AKY3870" s="0"/>
      <c r="AKZ3870" s="0"/>
      <c r="ALA3870" s="0"/>
      <c r="ALB3870" s="0"/>
      <c r="ALC3870" s="0"/>
      <c r="ALD3870" s="0"/>
      <c r="ALE3870" s="0"/>
      <c r="ALF3870" s="0"/>
      <c r="ALG3870" s="0"/>
      <c r="ALH3870" s="0"/>
      <c r="ALI3870" s="0"/>
      <c r="ALJ3870" s="0"/>
      <c r="ALK3870" s="0"/>
      <c r="ALL3870" s="0"/>
      <c r="ALM3870" s="0"/>
      <c r="ALN3870" s="0"/>
      <c r="ALO3870" s="0"/>
      <c r="ALP3870" s="0"/>
      <c r="ALQ3870" s="0"/>
      <c r="ALR3870" s="0"/>
      <c r="ALS3870" s="0"/>
      <c r="ALT3870" s="0"/>
      <c r="ALU3870" s="0"/>
      <c r="ALV3870" s="0"/>
      <c r="ALW3870" s="0"/>
      <c r="ALX3870" s="0"/>
      <c r="ALY3870" s="0"/>
      <c r="ALZ3870" s="0"/>
      <c r="AMA3870" s="0"/>
      <c r="AMB3870" s="0"/>
      <c r="AMC3870" s="0"/>
      <c r="AMD3870" s="0"/>
      <c r="AME3870" s="0"/>
      <c r="AMF3870" s="0"/>
      <c r="AMG3870" s="0"/>
      <c r="AMH3870" s="0"/>
      <c r="AMI3870" s="0"/>
    </row>
    <row r="3872" customFormat="false" ht="17.35" hidden="false" customHeight="false" outlineLevel="0" collapsed="false">
      <c r="C3872" s="15" t="s">
        <v>4062</v>
      </c>
      <c r="D3872" s="45" t="s">
        <v>1</v>
      </c>
      <c r="I3872" s="3"/>
    </row>
    <row r="3873" customFormat="false" ht="12.75" hidden="false" customHeight="false" outlineLevel="0" collapsed="false">
      <c r="A3873" s="1" t="s">
        <v>4063</v>
      </c>
      <c r="C3873" s="27" t="s">
        <v>4064</v>
      </c>
      <c r="D3873" s="27" t="s">
        <v>26</v>
      </c>
      <c r="E3873" s="27"/>
      <c r="F3873" s="31"/>
      <c r="G3873" s="27"/>
      <c r="H3873" s="30" t="s">
        <v>61</v>
      </c>
      <c r="I3873" s="31" t="n">
        <v>1.69</v>
      </c>
      <c r="J3873" s="30" t="s">
        <v>4065</v>
      </c>
    </row>
    <row r="3874" customFormat="false" ht="12.75" hidden="false" customHeight="false" outlineLevel="0" collapsed="false">
      <c r="A3874" s="1" t="s">
        <v>4063</v>
      </c>
      <c r="C3874" s="27" t="s">
        <v>4066</v>
      </c>
      <c r="D3874" s="27" t="s">
        <v>2228</v>
      </c>
      <c r="E3874" s="27"/>
      <c r="F3874" s="31"/>
      <c r="G3874" s="27"/>
      <c r="H3874" s="30" t="s">
        <v>61</v>
      </c>
      <c r="I3874" s="31" t="n">
        <v>0.95</v>
      </c>
      <c r="J3874" s="30" t="s">
        <v>4065</v>
      </c>
    </row>
    <row r="3875" customFormat="false" ht="12.75" hidden="false" customHeight="false" outlineLevel="0" collapsed="false">
      <c r="A3875" s="1" t="s">
        <v>4063</v>
      </c>
      <c r="C3875" s="27" t="s">
        <v>4067</v>
      </c>
      <c r="D3875" s="27" t="s">
        <v>16</v>
      </c>
      <c r="E3875" s="27"/>
      <c r="F3875" s="31"/>
      <c r="G3875" s="27"/>
      <c r="H3875" s="30" t="s">
        <v>61</v>
      </c>
      <c r="I3875" s="31" t="n">
        <v>1.59</v>
      </c>
      <c r="J3875" s="30" t="s">
        <v>4065</v>
      </c>
    </row>
    <row r="3876" customFormat="false" ht="12.75" hidden="false" customHeight="false" outlineLevel="0" collapsed="false">
      <c r="A3876" s="1" t="s">
        <v>4063</v>
      </c>
      <c r="C3876" s="27" t="s">
        <v>4068</v>
      </c>
      <c r="D3876" s="27" t="s">
        <v>20</v>
      </c>
      <c r="E3876" s="27"/>
      <c r="F3876" s="31"/>
      <c r="G3876" s="27"/>
      <c r="H3876" s="30" t="s">
        <v>61</v>
      </c>
      <c r="I3876" s="31" t="n">
        <v>0.95</v>
      </c>
      <c r="J3876" s="30" t="s">
        <v>4065</v>
      </c>
    </row>
    <row r="3877" customFormat="false" ht="12.75" hidden="false" customHeight="false" outlineLevel="0" collapsed="false">
      <c r="A3877" s="1" t="s">
        <v>4063</v>
      </c>
      <c r="C3877" s="27" t="s">
        <v>4069</v>
      </c>
      <c r="D3877" s="27" t="s">
        <v>13</v>
      </c>
      <c r="E3877" s="27"/>
      <c r="F3877" s="31"/>
      <c r="G3877" s="27"/>
      <c r="H3877" s="30" t="s">
        <v>61</v>
      </c>
      <c r="I3877" s="31" t="n">
        <v>2.19</v>
      </c>
      <c r="J3877" s="30" t="s">
        <v>4065</v>
      </c>
    </row>
    <row r="3878" customFormat="false" ht="12.75" hidden="false" customHeight="false" outlineLevel="0" collapsed="false">
      <c r="A3878" s="1" t="s">
        <v>4063</v>
      </c>
      <c r="C3878" s="27" t="s">
        <v>4070</v>
      </c>
      <c r="D3878" s="27" t="s">
        <v>24</v>
      </c>
      <c r="E3878" s="27"/>
      <c r="F3878" s="31"/>
      <c r="G3878" s="27"/>
      <c r="H3878" s="30" t="s">
        <v>61</v>
      </c>
      <c r="I3878" s="31" t="n">
        <v>2.19</v>
      </c>
      <c r="J3878" s="30" t="s">
        <v>4065</v>
      </c>
    </row>
    <row r="3879" customFormat="false" ht="12.75" hidden="false" customHeight="false" outlineLevel="0" collapsed="false">
      <c r="A3879" s="1" t="s">
        <v>4063</v>
      </c>
      <c r="C3879" s="27" t="s">
        <v>4071</v>
      </c>
      <c r="D3879" s="27" t="s">
        <v>18</v>
      </c>
      <c r="E3879" s="27"/>
      <c r="F3879" s="31"/>
      <c r="G3879" s="27"/>
      <c r="H3879" s="30" t="s">
        <v>168</v>
      </c>
      <c r="I3879" s="31" t="n">
        <v>1.59</v>
      </c>
      <c r="J3879" s="30" t="s">
        <v>4065</v>
      </c>
    </row>
    <row r="3880" customFormat="false" ht="12.75" hidden="false" customHeight="false" outlineLevel="0" collapsed="false">
      <c r="A3880" s="1" t="s">
        <v>4072</v>
      </c>
      <c r="C3880" s="27" t="s">
        <v>4073</v>
      </c>
      <c r="D3880" s="27" t="s">
        <v>51</v>
      </c>
      <c r="E3880" s="27"/>
      <c r="F3880" s="31"/>
      <c r="G3880" s="27"/>
      <c r="H3880" s="30" t="s">
        <v>168</v>
      </c>
      <c r="I3880" s="31" t="n">
        <v>0.79</v>
      </c>
      <c r="J3880" s="30" t="s">
        <v>4065</v>
      </c>
    </row>
    <row r="3881" customFormat="false" ht="12.75" hidden="false" customHeight="false" outlineLevel="0" collapsed="false">
      <c r="A3881" s="1" t="s">
        <v>4072</v>
      </c>
      <c r="C3881" s="27" t="s">
        <v>4074</v>
      </c>
      <c r="D3881" s="27" t="s">
        <v>16</v>
      </c>
      <c r="E3881" s="27"/>
      <c r="F3881" s="31"/>
      <c r="G3881" s="27"/>
      <c r="H3881" s="30" t="s">
        <v>168</v>
      </c>
      <c r="I3881" s="31" t="n">
        <v>0.79</v>
      </c>
      <c r="J3881" s="30" t="s">
        <v>4065</v>
      </c>
    </row>
    <row r="3882" customFormat="false" ht="12.75" hidden="false" customHeight="false" outlineLevel="0" collapsed="false">
      <c r="A3882" s="1" t="s">
        <v>4072</v>
      </c>
      <c r="C3882" s="27" t="s">
        <v>4075</v>
      </c>
      <c r="D3882" s="27" t="s">
        <v>24</v>
      </c>
      <c r="E3882" s="27"/>
      <c r="F3882" s="31"/>
      <c r="G3882" s="27"/>
      <c r="H3882" s="30" t="s">
        <v>168</v>
      </c>
      <c r="I3882" s="31" t="n">
        <v>0.79</v>
      </c>
      <c r="J3882" s="30" t="s">
        <v>4065</v>
      </c>
    </row>
    <row r="3883" customFormat="false" ht="12.75" hidden="false" customHeight="false" outlineLevel="0" collapsed="false">
      <c r="A3883" s="1" t="s">
        <v>4072</v>
      </c>
      <c r="C3883" s="27" t="s">
        <v>4076</v>
      </c>
      <c r="D3883" s="27" t="s">
        <v>26</v>
      </c>
      <c r="E3883" s="27"/>
      <c r="F3883" s="31"/>
      <c r="G3883" s="27"/>
      <c r="H3883" s="30" t="s">
        <v>168</v>
      </c>
      <c r="I3883" s="31" t="n">
        <v>0.79</v>
      </c>
      <c r="J3883" s="30" t="s">
        <v>4065</v>
      </c>
    </row>
    <row r="3885" customFormat="false" ht="17.35" hidden="false" customHeight="false" outlineLevel="0" collapsed="false">
      <c r="C3885" s="52" t="s">
        <v>4077</v>
      </c>
      <c r="D3885" s="11" t="s">
        <v>1</v>
      </c>
      <c r="I3885" s="3"/>
    </row>
    <row r="3886" customFormat="false" ht="12.75" hidden="false" customHeight="false" outlineLevel="0" collapsed="false">
      <c r="A3886" s="1" t="s">
        <v>4078</v>
      </c>
      <c r="C3886" s="27" t="s">
        <v>4079</v>
      </c>
      <c r="D3886" s="27" t="s">
        <v>13</v>
      </c>
      <c r="E3886" s="27"/>
      <c r="F3886" s="31"/>
      <c r="G3886" s="27"/>
      <c r="H3886" s="30" t="s">
        <v>168</v>
      </c>
      <c r="I3886" s="31" t="n">
        <v>7.95</v>
      </c>
      <c r="J3886" s="30" t="s">
        <v>4065</v>
      </c>
    </row>
    <row r="3887" customFormat="false" ht="12.75" hidden="false" customHeight="false" outlineLevel="0" collapsed="false">
      <c r="A3887" s="1" t="s">
        <v>4078</v>
      </c>
      <c r="C3887" s="27" t="s">
        <v>4080</v>
      </c>
      <c r="D3887" s="27" t="s">
        <v>79</v>
      </c>
      <c r="E3887" s="27"/>
      <c r="F3887" s="31"/>
      <c r="G3887" s="27"/>
      <c r="H3887" s="30" t="s">
        <v>168</v>
      </c>
      <c r="I3887" s="31" t="n">
        <v>0.89</v>
      </c>
      <c r="J3887" s="30" t="s">
        <v>4065</v>
      </c>
    </row>
    <row r="3888" customFormat="false" ht="12.75" hidden="false" customHeight="false" outlineLevel="0" collapsed="false">
      <c r="A3888" s="1" t="s">
        <v>4081</v>
      </c>
      <c r="C3888" s="27" t="s">
        <v>4082</v>
      </c>
      <c r="D3888" s="27" t="s">
        <v>88</v>
      </c>
      <c r="E3888" s="27"/>
      <c r="F3888" s="31"/>
      <c r="G3888" s="27"/>
      <c r="H3888" s="30" t="s">
        <v>168</v>
      </c>
      <c r="I3888" s="31" t="n">
        <v>1.75</v>
      </c>
      <c r="J3888" s="30" t="s">
        <v>4065</v>
      </c>
    </row>
    <row r="3889" customFormat="false" ht="12.75" hidden="false" customHeight="false" outlineLevel="0" collapsed="false">
      <c r="A3889" s="1" t="s">
        <v>4081</v>
      </c>
      <c r="C3889" s="27" t="s">
        <v>4083</v>
      </c>
      <c r="D3889" s="27" t="s">
        <v>13</v>
      </c>
      <c r="E3889" s="27"/>
      <c r="F3889" s="31"/>
      <c r="G3889" s="27"/>
      <c r="H3889" s="30" t="s">
        <v>168</v>
      </c>
      <c r="I3889" s="31" t="n">
        <v>2.99</v>
      </c>
      <c r="J3889" s="30" t="s">
        <v>4065</v>
      </c>
    </row>
    <row r="3890" customFormat="false" ht="12.75" hidden="false" customHeight="false" outlineLevel="0" collapsed="false">
      <c r="A3890" s="1" t="s">
        <v>4081</v>
      </c>
      <c r="C3890" s="27" t="s">
        <v>4084</v>
      </c>
      <c r="D3890" s="27" t="s">
        <v>13</v>
      </c>
      <c r="E3890" s="27"/>
      <c r="F3890" s="31"/>
      <c r="G3890" s="27"/>
      <c r="H3890" s="30" t="s">
        <v>168</v>
      </c>
      <c r="I3890" s="31" t="n">
        <v>5.35</v>
      </c>
      <c r="J3890" s="30" t="s">
        <v>4065</v>
      </c>
    </row>
    <row r="3891" customFormat="false" ht="12.75" hidden="false" customHeight="false" outlineLevel="0" collapsed="false">
      <c r="I3891" s="3"/>
      <c r="J3891" s="1"/>
    </row>
    <row r="3892" customFormat="false" ht="17.35" hidden="false" customHeight="false" outlineLevel="0" collapsed="false">
      <c r="C3892" s="52" t="s">
        <v>4085</v>
      </c>
      <c r="D3892" s="11" t="s">
        <v>1</v>
      </c>
      <c r="I3892" s="3"/>
    </row>
    <row r="3893" customFormat="false" ht="12.75" hidden="false" customHeight="false" outlineLevel="0" collapsed="false">
      <c r="A3893" s="1" t="s">
        <v>4086</v>
      </c>
      <c r="C3893" s="27" t="s">
        <v>4087</v>
      </c>
      <c r="D3893" s="27" t="s">
        <v>13</v>
      </c>
      <c r="E3893" s="27"/>
      <c r="F3893" s="31"/>
      <c r="G3893" s="27"/>
      <c r="H3893" s="30" t="s">
        <v>61</v>
      </c>
      <c r="I3893" s="31" t="n">
        <v>3.99</v>
      </c>
      <c r="J3893" s="30" t="s">
        <v>4065</v>
      </c>
    </row>
    <row r="3894" customFormat="false" ht="12.75" hidden="false" customHeight="false" outlineLevel="0" collapsed="false">
      <c r="A3894" s="1" t="s">
        <v>4086</v>
      </c>
      <c r="C3894" s="27" t="s">
        <v>4088</v>
      </c>
      <c r="D3894" s="27" t="s">
        <v>13</v>
      </c>
      <c r="E3894" s="27"/>
      <c r="F3894" s="31"/>
      <c r="G3894" s="27"/>
      <c r="H3894" s="30" t="s">
        <v>61</v>
      </c>
      <c r="I3894" s="31" t="n">
        <v>9.95</v>
      </c>
      <c r="J3894" s="30" t="s">
        <v>4065</v>
      </c>
    </row>
    <row r="3895" customFormat="false" ht="12.75" hidden="false" customHeight="false" outlineLevel="0" collapsed="false">
      <c r="A3895" s="1" t="s">
        <v>4086</v>
      </c>
      <c r="C3895" s="27" t="s">
        <v>4089</v>
      </c>
      <c r="D3895" s="27" t="s">
        <v>13</v>
      </c>
      <c r="E3895" s="27"/>
      <c r="F3895" s="31"/>
      <c r="G3895" s="27"/>
      <c r="H3895" s="30" t="s">
        <v>61</v>
      </c>
      <c r="I3895" s="31" t="n">
        <v>9.87</v>
      </c>
      <c r="J3895" s="30" t="s">
        <v>4065</v>
      </c>
    </row>
    <row r="3896" customFormat="false" ht="12.75" hidden="false" customHeight="false" outlineLevel="0" collapsed="false">
      <c r="A3896" s="1" t="s">
        <v>4086</v>
      </c>
      <c r="C3896" s="27" t="s">
        <v>4090</v>
      </c>
      <c r="D3896" s="27" t="s">
        <v>13</v>
      </c>
      <c r="E3896" s="27"/>
      <c r="F3896" s="31"/>
      <c r="G3896" s="27"/>
      <c r="H3896" s="30" t="s">
        <v>61</v>
      </c>
      <c r="I3896" s="31" t="n">
        <v>9.79</v>
      </c>
      <c r="J3896" s="30" t="s">
        <v>4065</v>
      </c>
    </row>
    <row r="3897" customFormat="false" ht="12.75" hidden="false" customHeight="false" outlineLevel="0" collapsed="false">
      <c r="A3897" s="1" t="s">
        <v>4091</v>
      </c>
      <c r="C3897" s="27" t="s">
        <v>4092</v>
      </c>
      <c r="D3897" s="27" t="s">
        <v>13</v>
      </c>
      <c r="E3897" s="27"/>
      <c r="F3897" s="31"/>
      <c r="G3897" s="27"/>
      <c r="H3897" s="30" t="s">
        <v>61</v>
      </c>
      <c r="I3897" s="31" t="n">
        <v>10.65</v>
      </c>
      <c r="J3897" s="30" t="s">
        <v>4065</v>
      </c>
    </row>
    <row r="3898" customFormat="false" ht="12.75" hidden="false" customHeight="false" outlineLevel="0" collapsed="false">
      <c r="A3898" s="1" t="s">
        <v>4091</v>
      </c>
      <c r="C3898" s="27" t="s">
        <v>4093</v>
      </c>
      <c r="D3898" s="27" t="s">
        <v>88</v>
      </c>
      <c r="E3898" s="27"/>
      <c r="F3898" s="31"/>
      <c r="G3898" s="27"/>
      <c r="H3898" s="30" t="s">
        <v>61</v>
      </c>
      <c r="I3898" s="31" t="n">
        <v>2.95</v>
      </c>
      <c r="J3898" s="30" t="s">
        <v>4065</v>
      </c>
    </row>
    <row r="3899" customFormat="false" ht="12.75" hidden="false" customHeight="false" outlineLevel="0" collapsed="false">
      <c r="A3899" s="1" t="s">
        <v>4091</v>
      </c>
      <c r="C3899" s="27" t="s">
        <v>4094</v>
      </c>
      <c r="D3899" s="27" t="s">
        <v>13</v>
      </c>
      <c r="E3899" s="27"/>
      <c r="F3899" s="31"/>
      <c r="G3899" s="27"/>
      <c r="H3899" s="30" t="s">
        <v>61</v>
      </c>
      <c r="I3899" s="31" t="n">
        <v>6.65</v>
      </c>
      <c r="J3899" s="30" t="s">
        <v>4065</v>
      </c>
    </row>
    <row r="3900" customFormat="false" ht="12.75" hidden="false" customHeight="false" outlineLevel="0" collapsed="false">
      <c r="A3900" s="1" t="s">
        <v>4091</v>
      </c>
      <c r="C3900" s="27" t="s">
        <v>4095</v>
      </c>
      <c r="D3900" s="27" t="s">
        <v>13</v>
      </c>
      <c r="E3900" s="27"/>
      <c r="F3900" s="31"/>
      <c r="G3900" s="27"/>
      <c r="H3900" s="30" t="s">
        <v>61</v>
      </c>
      <c r="I3900" s="31" t="n">
        <v>8.69</v>
      </c>
      <c r="J3900" s="30" t="s">
        <v>4065</v>
      </c>
    </row>
    <row r="3901" customFormat="false" ht="12.75" hidden="false" customHeight="false" outlineLevel="0" collapsed="false">
      <c r="A3901" s="1" t="s">
        <v>4091</v>
      </c>
      <c r="C3901" s="27" t="s">
        <v>4096</v>
      </c>
      <c r="D3901" s="27" t="s">
        <v>13</v>
      </c>
      <c r="E3901" s="27"/>
      <c r="F3901" s="31"/>
      <c r="G3901" s="27"/>
      <c r="H3901" s="30" t="s">
        <v>61</v>
      </c>
      <c r="I3901" s="31" t="n">
        <v>6</v>
      </c>
      <c r="J3901" s="30" t="s">
        <v>4065</v>
      </c>
    </row>
    <row r="3902" customFormat="false" ht="12.75" hidden="false" customHeight="false" outlineLevel="0" collapsed="false">
      <c r="A3902" s="1" t="s">
        <v>4091</v>
      </c>
      <c r="C3902" s="27" t="s">
        <v>4097</v>
      </c>
      <c r="D3902" s="27" t="s">
        <v>13</v>
      </c>
      <c r="E3902" s="27"/>
      <c r="F3902" s="31"/>
      <c r="G3902" s="27"/>
      <c r="H3902" s="30" t="s">
        <v>61</v>
      </c>
      <c r="I3902" s="31" t="n">
        <v>11.94</v>
      </c>
      <c r="J3902" s="30" t="s">
        <v>4065</v>
      </c>
    </row>
    <row r="3903" customFormat="false" ht="12.75" hidden="false" customHeight="false" outlineLevel="0" collapsed="false">
      <c r="A3903" s="1" t="s">
        <v>4091</v>
      </c>
      <c r="C3903" s="27" t="s">
        <v>4098</v>
      </c>
      <c r="D3903" s="27" t="s">
        <v>13</v>
      </c>
      <c r="E3903" s="27"/>
      <c r="F3903" s="31"/>
      <c r="G3903" s="27"/>
      <c r="H3903" s="30" t="s">
        <v>168</v>
      </c>
      <c r="I3903" s="31" t="n">
        <v>13.38</v>
      </c>
      <c r="J3903" s="30" t="s">
        <v>4065</v>
      </c>
    </row>
    <row r="3905" customFormat="false" ht="17.35" hidden="false" customHeight="false" outlineLevel="0" collapsed="false">
      <c r="C3905" s="52" t="s">
        <v>4099</v>
      </c>
      <c r="D3905" s="45" t="s">
        <v>1</v>
      </c>
      <c r="I3905" s="3"/>
      <c r="BM3905" s="0"/>
      <c r="BN3905" s="0"/>
      <c r="BO3905" s="0"/>
      <c r="BP3905" s="0"/>
      <c r="BQ3905" s="0"/>
      <c r="BR3905" s="0"/>
      <c r="BS3905" s="0"/>
      <c r="BT3905" s="0"/>
      <c r="BU3905" s="0"/>
      <c r="BV3905" s="0"/>
      <c r="BW3905" s="0"/>
      <c r="BX3905" s="0"/>
      <c r="BY3905" s="0"/>
      <c r="BZ3905" s="0"/>
      <c r="CA3905" s="0"/>
      <c r="CB3905" s="0"/>
      <c r="CC3905" s="0"/>
      <c r="CD3905" s="0"/>
      <c r="CE3905" s="0"/>
      <c r="CF3905" s="0"/>
      <c r="CG3905" s="0"/>
      <c r="CH3905" s="0"/>
      <c r="CI3905" s="0"/>
      <c r="CJ3905" s="0"/>
      <c r="CK3905" s="0"/>
      <c r="CL3905" s="0"/>
      <c r="CM3905" s="0"/>
      <c r="CN3905" s="0"/>
      <c r="CO3905" s="0"/>
      <c r="CP3905" s="0"/>
      <c r="CQ3905" s="0"/>
      <c r="CR3905" s="0"/>
      <c r="CS3905" s="0"/>
      <c r="CT3905" s="0"/>
      <c r="CU3905" s="0"/>
      <c r="CV3905" s="0"/>
      <c r="CW3905" s="0"/>
      <c r="CX3905" s="0"/>
      <c r="CY3905" s="0"/>
      <c r="CZ3905" s="0"/>
      <c r="DA3905" s="0"/>
      <c r="DB3905" s="0"/>
      <c r="DC3905" s="0"/>
      <c r="DD3905" s="0"/>
      <c r="DE3905" s="0"/>
      <c r="DF3905" s="0"/>
      <c r="DG3905" s="0"/>
      <c r="DH3905" s="0"/>
      <c r="DI3905" s="0"/>
      <c r="DJ3905" s="0"/>
      <c r="DK3905" s="0"/>
      <c r="DL3905" s="0"/>
      <c r="DM3905" s="0"/>
      <c r="DN3905" s="0"/>
      <c r="DO3905" s="0"/>
      <c r="DP3905" s="0"/>
      <c r="DQ3905" s="0"/>
      <c r="DR3905" s="0"/>
      <c r="DS3905" s="0"/>
      <c r="DT3905" s="0"/>
      <c r="DU3905" s="0"/>
      <c r="DV3905" s="0"/>
      <c r="DW3905" s="0"/>
      <c r="DX3905" s="0"/>
      <c r="DY3905" s="0"/>
      <c r="DZ3905" s="0"/>
      <c r="EA3905" s="0"/>
      <c r="EB3905" s="0"/>
      <c r="EC3905" s="0"/>
      <c r="ED3905" s="0"/>
      <c r="EE3905" s="0"/>
      <c r="EF3905" s="0"/>
      <c r="EG3905" s="0"/>
      <c r="EH3905" s="0"/>
      <c r="EI3905" s="0"/>
      <c r="EJ3905" s="0"/>
      <c r="EK3905" s="0"/>
      <c r="EL3905" s="0"/>
      <c r="EM3905" s="0"/>
      <c r="EN3905" s="0"/>
      <c r="EO3905" s="0"/>
      <c r="EP3905" s="0"/>
      <c r="EQ3905" s="0"/>
      <c r="ER3905" s="0"/>
      <c r="ES3905" s="0"/>
      <c r="ET3905" s="0"/>
      <c r="EU3905" s="0"/>
      <c r="EV3905" s="0"/>
      <c r="EW3905" s="0"/>
      <c r="EX3905" s="0"/>
      <c r="EY3905" s="0"/>
      <c r="EZ3905" s="0"/>
      <c r="FA3905" s="0"/>
      <c r="FB3905" s="0"/>
      <c r="FC3905" s="0"/>
      <c r="FD3905" s="0"/>
      <c r="FE3905" s="0"/>
      <c r="FF3905" s="0"/>
      <c r="FG3905" s="0"/>
      <c r="FH3905" s="0"/>
      <c r="FI3905" s="0"/>
      <c r="FJ3905" s="0"/>
      <c r="FK3905" s="0"/>
      <c r="FL3905" s="0"/>
      <c r="FM3905" s="0"/>
      <c r="FN3905" s="0"/>
      <c r="FO3905" s="0"/>
      <c r="FP3905" s="0"/>
      <c r="FQ3905" s="0"/>
      <c r="FR3905" s="0"/>
      <c r="FS3905" s="0"/>
      <c r="FT3905" s="0"/>
      <c r="FU3905" s="0"/>
      <c r="FV3905" s="0"/>
      <c r="FW3905" s="0"/>
      <c r="FX3905" s="0"/>
      <c r="FY3905" s="0"/>
      <c r="FZ3905" s="0"/>
      <c r="GA3905" s="0"/>
      <c r="GB3905" s="0"/>
      <c r="GC3905" s="0"/>
      <c r="GD3905" s="0"/>
      <c r="GE3905" s="0"/>
      <c r="GF3905" s="0"/>
      <c r="GG3905" s="0"/>
      <c r="GH3905" s="0"/>
      <c r="GI3905" s="0"/>
      <c r="GJ3905" s="0"/>
      <c r="GK3905" s="0"/>
      <c r="GL3905" s="0"/>
      <c r="GM3905" s="0"/>
      <c r="GN3905" s="0"/>
      <c r="GO3905" s="0"/>
      <c r="GP3905" s="0"/>
      <c r="GQ3905" s="0"/>
      <c r="GR3905" s="0"/>
      <c r="GS3905" s="0"/>
      <c r="GT3905" s="0"/>
      <c r="GU3905" s="0"/>
      <c r="GV3905" s="0"/>
      <c r="GW3905" s="0"/>
      <c r="GX3905" s="0"/>
      <c r="GY3905" s="0"/>
      <c r="GZ3905" s="0"/>
      <c r="HA3905" s="0"/>
      <c r="HB3905" s="0"/>
      <c r="HC3905" s="0"/>
      <c r="HD3905" s="0"/>
      <c r="HE3905" s="0"/>
      <c r="HF3905" s="0"/>
      <c r="HG3905" s="0"/>
      <c r="HH3905" s="0"/>
      <c r="HI3905" s="0"/>
      <c r="HJ3905" s="0"/>
      <c r="HK3905" s="0"/>
      <c r="HL3905" s="0"/>
      <c r="HM3905" s="0"/>
      <c r="HN3905" s="0"/>
      <c r="HO3905" s="0"/>
      <c r="HP3905" s="0"/>
      <c r="HQ3905" s="0"/>
      <c r="HR3905" s="0"/>
      <c r="HS3905" s="0"/>
      <c r="HT3905" s="0"/>
      <c r="HU3905" s="0"/>
      <c r="HV3905" s="0"/>
      <c r="HW3905" s="0"/>
      <c r="HX3905" s="0"/>
      <c r="HY3905" s="0"/>
      <c r="HZ3905" s="0"/>
      <c r="IA3905" s="0"/>
      <c r="IB3905" s="0"/>
      <c r="IC3905" s="0"/>
      <c r="ID3905" s="0"/>
      <c r="IE3905" s="0"/>
      <c r="IF3905" s="0"/>
      <c r="IG3905" s="0"/>
      <c r="IH3905" s="0"/>
      <c r="II3905" s="0"/>
      <c r="IJ3905" s="0"/>
      <c r="IK3905" s="0"/>
      <c r="IL3905" s="0"/>
      <c r="IM3905" s="0"/>
      <c r="IN3905" s="0"/>
      <c r="IO3905" s="0"/>
      <c r="IP3905" s="0"/>
      <c r="IQ3905" s="0"/>
      <c r="IR3905" s="0"/>
      <c r="IS3905" s="0"/>
      <c r="IT3905" s="0"/>
      <c r="IU3905" s="0"/>
      <c r="IV3905" s="0"/>
      <c r="IW3905" s="0"/>
      <c r="IX3905" s="0"/>
      <c r="IY3905" s="0"/>
      <c r="IZ3905" s="0"/>
      <c r="JA3905" s="0"/>
      <c r="JB3905" s="0"/>
      <c r="JC3905" s="0"/>
      <c r="JD3905" s="0"/>
      <c r="JE3905" s="0"/>
      <c r="JF3905" s="0"/>
      <c r="JG3905" s="0"/>
      <c r="JH3905" s="0"/>
      <c r="JI3905" s="0"/>
      <c r="JJ3905" s="0"/>
      <c r="JK3905" s="0"/>
      <c r="JL3905" s="0"/>
      <c r="JM3905" s="0"/>
      <c r="JN3905" s="0"/>
      <c r="JO3905" s="0"/>
      <c r="JP3905" s="0"/>
      <c r="JQ3905" s="0"/>
      <c r="JR3905" s="0"/>
      <c r="JS3905" s="0"/>
      <c r="JT3905" s="0"/>
      <c r="JU3905" s="0"/>
      <c r="JV3905" s="0"/>
      <c r="JW3905" s="0"/>
      <c r="JX3905" s="0"/>
      <c r="JY3905" s="0"/>
      <c r="JZ3905" s="0"/>
      <c r="KA3905" s="0"/>
      <c r="KB3905" s="0"/>
      <c r="KC3905" s="0"/>
      <c r="KD3905" s="0"/>
      <c r="KE3905" s="0"/>
      <c r="KF3905" s="0"/>
      <c r="KG3905" s="0"/>
      <c r="KH3905" s="0"/>
      <c r="KI3905" s="0"/>
      <c r="KJ3905" s="0"/>
      <c r="KK3905" s="0"/>
      <c r="KL3905" s="0"/>
      <c r="KM3905" s="0"/>
      <c r="KN3905" s="0"/>
      <c r="KO3905" s="0"/>
      <c r="KP3905" s="0"/>
      <c r="KQ3905" s="0"/>
      <c r="KR3905" s="0"/>
      <c r="KS3905" s="0"/>
      <c r="KT3905" s="0"/>
      <c r="KU3905" s="0"/>
      <c r="KV3905" s="0"/>
      <c r="KW3905" s="0"/>
      <c r="KX3905" s="0"/>
      <c r="KY3905" s="0"/>
      <c r="KZ3905" s="0"/>
      <c r="LA3905" s="0"/>
      <c r="LB3905" s="0"/>
      <c r="LC3905" s="0"/>
      <c r="LD3905" s="0"/>
      <c r="LE3905" s="0"/>
      <c r="LF3905" s="0"/>
      <c r="LG3905" s="0"/>
      <c r="LH3905" s="0"/>
      <c r="LI3905" s="0"/>
      <c r="LJ3905" s="0"/>
      <c r="LK3905" s="0"/>
      <c r="LL3905" s="0"/>
      <c r="LM3905" s="0"/>
      <c r="LN3905" s="0"/>
      <c r="LO3905" s="0"/>
      <c r="LP3905" s="0"/>
      <c r="LQ3905" s="0"/>
      <c r="LR3905" s="0"/>
      <c r="LS3905" s="0"/>
      <c r="LT3905" s="0"/>
      <c r="LU3905" s="0"/>
      <c r="LV3905" s="0"/>
      <c r="LW3905" s="0"/>
      <c r="LX3905" s="0"/>
      <c r="LY3905" s="0"/>
      <c r="LZ3905" s="0"/>
      <c r="MA3905" s="0"/>
      <c r="MB3905" s="0"/>
      <c r="MC3905" s="0"/>
      <c r="MD3905" s="0"/>
      <c r="ME3905" s="0"/>
      <c r="MF3905" s="0"/>
      <c r="MG3905" s="0"/>
      <c r="MH3905" s="0"/>
      <c r="MI3905" s="0"/>
      <c r="MJ3905" s="0"/>
      <c r="MK3905" s="0"/>
      <c r="ML3905" s="0"/>
      <c r="MM3905" s="0"/>
      <c r="MN3905" s="0"/>
      <c r="MO3905" s="0"/>
      <c r="MP3905" s="0"/>
      <c r="MQ3905" s="0"/>
      <c r="MR3905" s="0"/>
      <c r="MS3905" s="0"/>
      <c r="MT3905" s="0"/>
      <c r="MU3905" s="0"/>
      <c r="MV3905" s="0"/>
      <c r="MW3905" s="0"/>
      <c r="MX3905" s="0"/>
      <c r="MY3905" s="0"/>
      <c r="MZ3905" s="0"/>
      <c r="NA3905" s="0"/>
      <c r="NB3905" s="0"/>
      <c r="NC3905" s="0"/>
      <c r="ND3905" s="0"/>
      <c r="NE3905" s="0"/>
      <c r="NF3905" s="0"/>
      <c r="NG3905" s="0"/>
      <c r="NH3905" s="0"/>
      <c r="NI3905" s="0"/>
      <c r="NJ3905" s="0"/>
      <c r="NK3905" s="0"/>
      <c r="NL3905" s="0"/>
      <c r="NM3905" s="0"/>
      <c r="NN3905" s="0"/>
      <c r="NO3905" s="0"/>
      <c r="NP3905" s="0"/>
      <c r="NQ3905" s="0"/>
      <c r="NR3905" s="0"/>
      <c r="NS3905" s="0"/>
      <c r="NT3905" s="0"/>
      <c r="NU3905" s="0"/>
      <c r="NV3905" s="0"/>
      <c r="NW3905" s="0"/>
      <c r="NX3905" s="0"/>
      <c r="NY3905" s="0"/>
      <c r="NZ3905" s="0"/>
      <c r="OA3905" s="0"/>
      <c r="OB3905" s="0"/>
      <c r="OC3905" s="0"/>
      <c r="OD3905" s="0"/>
      <c r="OE3905" s="0"/>
      <c r="OF3905" s="0"/>
      <c r="OG3905" s="0"/>
      <c r="OH3905" s="0"/>
      <c r="OI3905" s="0"/>
      <c r="OJ3905" s="0"/>
      <c r="OK3905" s="0"/>
      <c r="OL3905" s="0"/>
      <c r="OM3905" s="0"/>
      <c r="ON3905" s="0"/>
      <c r="OO3905" s="0"/>
      <c r="OP3905" s="0"/>
      <c r="OQ3905" s="0"/>
      <c r="OR3905" s="0"/>
      <c r="OS3905" s="0"/>
      <c r="OT3905" s="0"/>
      <c r="OU3905" s="0"/>
      <c r="OV3905" s="0"/>
      <c r="OW3905" s="0"/>
      <c r="OX3905" s="0"/>
      <c r="OY3905" s="0"/>
      <c r="OZ3905" s="0"/>
      <c r="PA3905" s="0"/>
      <c r="PB3905" s="0"/>
      <c r="PC3905" s="0"/>
      <c r="PD3905" s="0"/>
      <c r="PE3905" s="0"/>
      <c r="PF3905" s="0"/>
      <c r="PG3905" s="0"/>
      <c r="PH3905" s="0"/>
      <c r="PI3905" s="0"/>
      <c r="PJ3905" s="0"/>
      <c r="PK3905" s="0"/>
      <c r="PL3905" s="0"/>
      <c r="PM3905" s="0"/>
      <c r="PN3905" s="0"/>
      <c r="PO3905" s="0"/>
      <c r="PP3905" s="0"/>
      <c r="PQ3905" s="0"/>
      <c r="PR3905" s="0"/>
      <c r="PS3905" s="0"/>
      <c r="PT3905" s="0"/>
      <c r="PU3905" s="0"/>
      <c r="PV3905" s="0"/>
      <c r="PW3905" s="0"/>
      <c r="PX3905" s="0"/>
      <c r="PY3905" s="0"/>
      <c r="PZ3905" s="0"/>
      <c r="QA3905" s="0"/>
      <c r="QB3905" s="0"/>
      <c r="QC3905" s="0"/>
      <c r="QD3905" s="0"/>
      <c r="QE3905" s="0"/>
      <c r="QF3905" s="0"/>
      <c r="QG3905" s="0"/>
      <c r="QH3905" s="0"/>
      <c r="QI3905" s="0"/>
      <c r="QJ3905" s="0"/>
      <c r="QK3905" s="0"/>
      <c r="QL3905" s="0"/>
      <c r="QM3905" s="0"/>
      <c r="QN3905" s="0"/>
      <c r="QO3905" s="0"/>
      <c r="QP3905" s="0"/>
      <c r="QQ3905" s="0"/>
      <c r="QR3905" s="0"/>
      <c r="QS3905" s="0"/>
      <c r="QT3905" s="0"/>
      <c r="QU3905" s="0"/>
      <c r="QV3905" s="0"/>
      <c r="QW3905" s="0"/>
      <c r="QX3905" s="0"/>
      <c r="QY3905" s="0"/>
      <c r="QZ3905" s="0"/>
      <c r="RA3905" s="0"/>
      <c r="RB3905" s="0"/>
      <c r="RC3905" s="0"/>
      <c r="RD3905" s="0"/>
      <c r="RE3905" s="0"/>
      <c r="RF3905" s="0"/>
      <c r="RG3905" s="0"/>
      <c r="RH3905" s="0"/>
      <c r="RI3905" s="0"/>
      <c r="RJ3905" s="0"/>
      <c r="RK3905" s="0"/>
      <c r="RL3905" s="0"/>
      <c r="RM3905" s="0"/>
      <c r="RN3905" s="0"/>
      <c r="RO3905" s="0"/>
      <c r="RP3905" s="0"/>
      <c r="RQ3905" s="0"/>
      <c r="RR3905" s="0"/>
      <c r="RS3905" s="0"/>
      <c r="RT3905" s="0"/>
      <c r="RU3905" s="0"/>
      <c r="RV3905" s="0"/>
      <c r="RW3905" s="0"/>
      <c r="RX3905" s="0"/>
      <c r="RY3905" s="0"/>
      <c r="RZ3905" s="0"/>
      <c r="SA3905" s="0"/>
      <c r="SB3905" s="0"/>
      <c r="SC3905" s="0"/>
      <c r="SD3905" s="0"/>
      <c r="SE3905" s="0"/>
      <c r="SF3905" s="0"/>
      <c r="SG3905" s="0"/>
      <c r="SH3905" s="0"/>
      <c r="SI3905" s="0"/>
      <c r="SJ3905" s="0"/>
      <c r="SK3905" s="0"/>
      <c r="SL3905" s="0"/>
      <c r="SM3905" s="0"/>
      <c r="SN3905" s="0"/>
      <c r="SO3905" s="0"/>
      <c r="SP3905" s="0"/>
      <c r="SQ3905" s="0"/>
      <c r="SR3905" s="0"/>
      <c r="SS3905" s="0"/>
      <c r="ST3905" s="0"/>
      <c r="SU3905" s="0"/>
      <c r="SV3905" s="0"/>
      <c r="SW3905" s="0"/>
      <c r="SX3905" s="0"/>
      <c r="SY3905" s="0"/>
      <c r="SZ3905" s="0"/>
      <c r="TA3905" s="0"/>
      <c r="TB3905" s="0"/>
      <c r="TC3905" s="0"/>
      <c r="TD3905" s="0"/>
      <c r="TE3905" s="0"/>
      <c r="TF3905" s="0"/>
      <c r="TG3905" s="0"/>
      <c r="TH3905" s="0"/>
      <c r="TI3905" s="0"/>
      <c r="TJ3905" s="0"/>
      <c r="TK3905" s="0"/>
      <c r="TL3905" s="0"/>
      <c r="TM3905" s="0"/>
      <c r="TN3905" s="0"/>
      <c r="TO3905" s="0"/>
      <c r="TP3905" s="0"/>
      <c r="TQ3905" s="0"/>
      <c r="TR3905" s="0"/>
      <c r="TS3905" s="0"/>
      <c r="TT3905" s="0"/>
      <c r="TU3905" s="0"/>
      <c r="TV3905" s="0"/>
      <c r="TW3905" s="0"/>
      <c r="TX3905" s="0"/>
      <c r="TY3905" s="0"/>
      <c r="TZ3905" s="0"/>
      <c r="UA3905" s="0"/>
      <c r="UB3905" s="0"/>
      <c r="UC3905" s="0"/>
      <c r="UD3905" s="0"/>
      <c r="UE3905" s="0"/>
      <c r="UF3905" s="0"/>
      <c r="UG3905" s="0"/>
      <c r="UH3905" s="0"/>
      <c r="UI3905" s="0"/>
      <c r="UJ3905" s="0"/>
      <c r="UK3905" s="0"/>
      <c r="UL3905" s="0"/>
      <c r="UM3905" s="0"/>
      <c r="UN3905" s="0"/>
      <c r="UO3905" s="0"/>
      <c r="UP3905" s="0"/>
      <c r="UQ3905" s="0"/>
      <c r="UR3905" s="0"/>
      <c r="US3905" s="0"/>
      <c r="UT3905" s="0"/>
      <c r="UU3905" s="0"/>
      <c r="UV3905" s="0"/>
      <c r="UW3905" s="0"/>
      <c r="UX3905" s="0"/>
      <c r="UY3905" s="0"/>
      <c r="UZ3905" s="0"/>
      <c r="VA3905" s="0"/>
      <c r="VB3905" s="0"/>
      <c r="VC3905" s="0"/>
      <c r="VD3905" s="0"/>
      <c r="VE3905" s="0"/>
      <c r="VF3905" s="0"/>
      <c r="VG3905" s="0"/>
      <c r="VH3905" s="0"/>
      <c r="VI3905" s="0"/>
      <c r="VJ3905" s="0"/>
      <c r="VK3905" s="0"/>
      <c r="VL3905" s="0"/>
      <c r="VM3905" s="0"/>
      <c r="VN3905" s="0"/>
      <c r="VO3905" s="0"/>
      <c r="VP3905" s="0"/>
      <c r="VQ3905" s="0"/>
      <c r="VR3905" s="0"/>
      <c r="VS3905" s="0"/>
      <c r="VT3905" s="0"/>
      <c r="VU3905" s="0"/>
      <c r="VV3905" s="0"/>
      <c r="VW3905" s="0"/>
      <c r="VX3905" s="0"/>
      <c r="VY3905" s="0"/>
      <c r="VZ3905" s="0"/>
      <c r="WA3905" s="0"/>
      <c r="WB3905" s="0"/>
      <c r="WC3905" s="0"/>
      <c r="WD3905" s="0"/>
      <c r="WE3905" s="0"/>
      <c r="WF3905" s="0"/>
      <c r="WG3905" s="0"/>
      <c r="WH3905" s="0"/>
      <c r="WI3905" s="0"/>
      <c r="WJ3905" s="0"/>
      <c r="WK3905" s="0"/>
      <c r="WL3905" s="0"/>
      <c r="WM3905" s="0"/>
      <c r="WN3905" s="0"/>
      <c r="WO3905" s="0"/>
      <c r="WP3905" s="0"/>
      <c r="WQ3905" s="0"/>
      <c r="WR3905" s="0"/>
      <c r="WS3905" s="0"/>
      <c r="WT3905" s="0"/>
      <c r="WU3905" s="0"/>
      <c r="WV3905" s="0"/>
      <c r="WW3905" s="0"/>
      <c r="WX3905" s="0"/>
      <c r="WY3905" s="0"/>
      <c r="WZ3905" s="0"/>
      <c r="XA3905" s="0"/>
      <c r="XB3905" s="0"/>
      <c r="XC3905" s="0"/>
      <c r="XD3905" s="0"/>
      <c r="XE3905" s="0"/>
      <c r="XF3905" s="0"/>
      <c r="XG3905" s="0"/>
      <c r="XH3905" s="0"/>
      <c r="XI3905" s="0"/>
      <c r="XJ3905" s="0"/>
      <c r="XK3905" s="0"/>
      <c r="XL3905" s="0"/>
      <c r="XM3905" s="0"/>
      <c r="XN3905" s="0"/>
      <c r="XO3905" s="0"/>
      <c r="XP3905" s="0"/>
      <c r="XQ3905" s="0"/>
      <c r="XR3905" s="0"/>
      <c r="XS3905" s="0"/>
      <c r="XT3905" s="0"/>
      <c r="XU3905" s="0"/>
      <c r="XV3905" s="0"/>
      <c r="XW3905" s="0"/>
      <c r="XX3905" s="0"/>
      <c r="XY3905" s="0"/>
      <c r="XZ3905" s="0"/>
      <c r="YA3905" s="0"/>
      <c r="YB3905" s="0"/>
      <c r="YC3905" s="0"/>
      <c r="YD3905" s="0"/>
      <c r="YE3905" s="0"/>
      <c r="YF3905" s="0"/>
      <c r="YG3905" s="0"/>
      <c r="YH3905" s="0"/>
      <c r="YI3905" s="0"/>
      <c r="YJ3905" s="0"/>
      <c r="YK3905" s="0"/>
      <c r="YL3905" s="0"/>
      <c r="YM3905" s="0"/>
      <c r="YN3905" s="0"/>
      <c r="YO3905" s="0"/>
      <c r="YP3905" s="0"/>
      <c r="YQ3905" s="0"/>
      <c r="YR3905" s="0"/>
      <c r="YS3905" s="0"/>
      <c r="YT3905" s="0"/>
      <c r="YU3905" s="0"/>
      <c r="YV3905" s="0"/>
      <c r="YW3905" s="0"/>
      <c r="YX3905" s="0"/>
      <c r="YY3905" s="0"/>
      <c r="YZ3905" s="0"/>
      <c r="ZA3905" s="0"/>
      <c r="ZB3905" s="0"/>
      <c r="ZC3905" s="0"/>
      <c r="ZD3905" s="0"/>
      <c r="ZE3905" s="0"/>
      <c r="ZF3905" s="0"/>
      <c r="ZG3905" s="0"/>
      <c r="ZH3905" s="0"/>
      <c r="ZI3905" s="0"/>
      <c r="ZJ3905" s="0"/>
      <c r="ZK3905" s="0"/>
      <c r="ZL3905" s="0"/>
      <c r="ZM3905" s="0"/>
      <c r="ZN3905" s="0"/>
      <c r="ZO3905" s="0"/>
      <c r="ZP3905" s="0"/>
      <c r="ZQ3905" s="0"/>
      <c r="ZR3905" s="0"/>
      <c r="ZS3905" s="0"/>
      <c r="ZT3905" s="0"/>
      <c r="ZU3905" s="0"/>
      <c r="ZV3905" s="0"/>
      <c r="ZW3905" s="0"/>
      <c r="ZX3905" s="0"/>
      <c r="ZY3905" s="0"/>
      <c r="ZZ3905" s="0"/>
      <c r="AAA3905" s="0"/>
      <c r="AAB3905" s="0"/>
      <c r="AAC3905" s="0"/>
      <c r="AAD3905" s="0"/>
      <c r="AAE3905" s="0"/>
      <c r="AAF3905" s="0"/>
      <c r="AAG3905" s="0"/>
      <c r="AAH3905" s="0"/>
      <c r="AAI3905" s="0"/>
      <c r="AAJ3905" s="0"/>
      <c r="AAK3905" s="0"/>
      <c r="AAL3905" s="0"/>
      <c r="AAM3905" s="0"/>
      <c r="AAN3905" s="0"/>
      <c r="AAO3905" s="0"/>
      <c r="AAP3905" s="0"/>
      <c r="AAQ3905" s="0"/>
      <c r="AAR3905" s="0"/>
      <c r="AAS3905" s="0"/>
      <c r="AAT3905" s="0"/>
      <c r="AAU3905" s="0"/>
      <c r="AAV3905" s="0"/>
      <c r="AAW3905" s="0"/>
      <c r="AAX3905" s="0"/>
      <c r="AAY3905" s="0"/>
      <c r="AAZ3905" s="0"/>
      <c r="ABA3905" s="0"/>
      <c r="ABB3905" s="0"/>
      <c r="ABC3905" s="0"/>
      <c r="ABD3905" s="0"/>
      <c r="ABE3905" s="0"/>
      <c r="ABF3905" s="0"/>
      <c r="ABG3905" s="0"/>
      <c r="ABH3905" s="0"/>
      <c r="ABI3905" s="0"/>
      <c r="ABJ3905" s="0"/>
      <c r="ABK3905" s="0"/>
      <c r="ABL3905" s="0"/>
      <c r="ABM3905" s="0"/>
      <c r="ABN3905" s="0"/>
      <c r="ABO3905" s="0"/>
      <c r="ABP3905" s="0"/>
      <c r="ABQ3905" s="0"/>
      <c r="ABR3905" s="0"/>
      <c r="ABS3905" s="0"/>
      <c r="ABT3905" s="0"/>
      <c r="ABU3905" s="0"/>
      <c r="ABV3905" s="0"/>
      <c r="ABW3905" s="0"/>
      <c r="ABX3905" s="0"/>
      <c r="ABY3905" s="0"/>
      <c r="ABZ3905" s="0"/>
      <c r="ACA3905" s="0"/>
      <c r="ACB3905" s="0"/>
      <c r="ACC3905" s="0"/>
      <c r="ACD3905" s="0"/>
      <c r="ACE3905" s="0"/>
      <c r="ACF3905" s="0"/>
      <c r="ACG3905" s="0"/>
      <c r="ACH3905" s="0"/>
      <c r="ACI3905" s="0"/>
      <c r="ACJ3905" s="0"/>
      <c r="ACK3905" s="0"/>
      <c r="ACL3905" s="0"/>
      <c r="ACM3905" s="0"/>
      <c r="ACN3905" s="0"/>
      <c r="ACO3905" s="0"/>
      <c r="ACP3905" s="0"/>
      <c r="ACQ3905" s="0"/>
      <c r="ACR3905" s="0"/>
      <c r="ACS3905" s="0"/>
      <c r="ACT3905" s="0"/>
      <c r="ACU3905" s="0"/>
      <c r="ACV3905" s="0"/>
      <c r="ACW3905" s="0"/>
      <c r="ACX3905" s="0"/>
      <c r="ACY3905" s="0"/>
      <c r="ACZ3905" s="0"/>
      <c r="ADA3905" s="0"/>
      <c r="ADB3905" s="0"/>
      <c r="ADC3905" s="0"/>
      <c r="ADD3905" s="0"/>
      <c r="ADE3905" s="0"/>
      <c r="ADF3905" s="0"/>
      <c r="ADG3905" s="0"/>
      <c r="ADH3905" s="0"/>
      <c r="ADI3905" s="0"/>
      <c r="ADJ3905" s="0"/>
      <c r="ADK3905" s="0"/>
      <c r="ADL3905" s="0"/>
      <c r="ADM3905" s="0"/>
      <c r="ADN3905" s="0"/>
      <c r="ADO3905" s="0"/>
      <c r="ADP3905" s="0"/>
      <c r="ADQ3905" s="0"/>
      <c r="ADR3905" s="0"/>
      <c r="ADS3905" s="0"/>
      <c r="ADT3905" s="0"/>
      <c r="ADU3905" s="0"/>
      <c r="ADV3905" s="0"/>
      <c r="ADW3905" s="0"/>
      <c r="ADX3905" s="0"/>
      <c r="ADY3905" s="0"/>
      <c r="ADZ3905" s="0"/>
      <c r="AEA3905" s="0"/>
      <c r="AEB3905" s="0"/>
      <c r="AEC3905" s="0"/>
      <c r="AED3905" s="0"/>
      <c r="AEE3905" s="0"/>
      <c r="AEF3905" s="0"/>
      <c r="AEG3905" s="0"/>
      <c r="AEH3905" s="0"/>
      <c r="AEI3905" s="0"/>
      <c r="AEJ3905" s="0"/>
      <c r="AEK3905" s="0"/>
      <c r="AEL3905" s="0"/>
      <c r="AEM3905" s="0"/>
      <c r="AEN3905" s="0"/>
      <c r="AEO3905" s="0"/>
      <c r="AEP3905" s="0"/>
      <c r="AEQ3905" s="0"/>
      <c r="AER3905" s="0"/>
      <c r="AES3905" s="0"/>
      <c r="AET3905" s="0"/>
      <c r="AEU3905" s="0"/>
      <c r="AEV3905" s="0"/>
      <c r="AEW3905" s="0"/>
      <c r="AEX3905" s="0"/>
      <c r="AEY3905" s="0"/>
      <c r="AEZ3905" s="0"/>
      <c r="AFA3905" s="0"/>
      <c r="AFB3905" s="0"/>
      <c r="AFC3905" s="0"/>
      <c r="AFD3905" s="0"/>
      <c r="AFE3905" s="0"/>
      <c r="AFF3905" s="0"/>
      <c r="AFG3905" s="0"/>
      <c r="AFH3905" s="0"/>
      <c r="AFI3905" s="0"/>
      <c r="AFJ3905" s="0"/>
      <c r="AFK3905" s="0"/>
      <c r="AFL3905" s="0"/>
      <c r="AFM3905" s="0"/>
      <c r="AFN3905" s="0"/>
      <c r="AFO3905" s="0"/>
      <c r="AFP3905" s="0"/>
      <c r="AFQ3905" s="0"/>
      <c r="AFR3905" s="0"/>
      <c r="AFS3905" s="0"/>
      <c r="AFT3905" s="0"/>
      <c r="AFU3905" s="0"/>
      <c r="AFV3905" s="0"/>
      <c r="AFW3905" s="0"/>
      <c r="AFX3905" s="0"/>
      <c r="AFY3905" s="0"/>
      <c r="AFZ3905" s="0"/>
      <c r="AGA3905" s="0"/>
      <c r="AGB3905" s="0"/>
      <c r="AGC3905" s="0"/>
      <c r="AGD3905" s="0"/>
      <c r="AGE3905" s="0"/>
      <c r="AGF3905" s="0"/>
      <c r="AGG3905" s="0"/>
      <c r="AGH3905" s="0"/>
      <c r="AGI3905" s="0"/>
      <c r="AGJ3905" s="0"/>
      <c r="AGK3905" s="0"/>
      <c r="AGL3905" s="0"/>
      <c r="AGM3905" s="0"/>
      <c r="AGN3905" s="0"/>
      <c r="AGO3905" s="0"/>
      <c r="AGP3905" s="0"/>
      <c r="AGQ3905" s="0"/>
      <c r="AGR3905" s="0"/>
      <c r="AGS3905" s="0"/>
      <c r="AGT3905" s="0"/>
      <c r="AGU3905" s="0"/>
      <c r="AGV3905" s="0"/>
      <c r="AGW3905" s="0"/>
      <c r="AGX3905" s="0"/>
      <c r="AGY3905" s="0"/>
      <c r="AGZ3905" s="0"/>
      <c r="AHA3905" s="0"/>
      <c r="AHB3905" s="0"/>
      <c r="AHC3905" s="0"/>
      <c r="AHD3905" s="0"/>
      <c r="AHE3905" s="0"/>
      <c r="AHF3905" s="0"/>
      <c r="AHG3905" s="0"/>
      <c r="AHH3905" s="0"/>
      <c r="AHI3905" s="0"/>
      <c r="AHJ3905" s="0"/>
      <c r="AHK3905" s="0"/>
      <c r="AHL3905" s="0"/>
      <c r="AHM3905" s="0"/>
      <c r="AHN3905" s="0"/>
      <c r="AHO3905" s="0"/>
      <c r="AHP3905" s="0"/>
      <c r="AHQ3905" s="0"/>
      <c r="AHR3905" s="0"/>
      <c r="AHS3905" s="0"/>
      <c r="AHT3905" s="0"/>
      <c r="AHU3905" s="0"/>
      <c r="AHV3905" s="0"/>
      <c r="AHW3905" s="0"/>
      <c r="AHX3905" s="0"/>
      <c r="AHY3905" s="0"/>
      <c r="AHZ3905" s="0"/>
      <c r="AIA3905" s="0"/>
      <c r="AIB3905" s="0"/>
      <c r="AIC3905" s="0"/>
      <c r="AID3905" s="0"/>
      <c r="AIE3905" s="0"/>
      <c r="AIF3905" s="0"/>
      <c r="AIG3905" s="0"/>
      <c r="AIH3905" s="0"/>
      <c r="AII3905" s="0"/>
      <c r="AIJ3905" s="0"/>
      <c r="AIK3905" s="0"/>
      <c r="AIL3905" s="0"/>
      <c r="AIM3905" s="0"/>
      <c r="AIN3905" s="0"/>
      <c r="AIO3905" s="0"/>
      <c r="AIP3905" s="0"/>
      <c r="AIQ3905" s="0"/>
      <c r="AIR3905" s="0"/>
      <c r="AIS3905" s="0"/>
      <c r="AIT3905" s="0"/>
      <c r="AIU3905" s="0"/>
      <c r="AIV3905" s="0"/>
      <c r="AIW3905" s="0"/>
      <c r="AIX3905" s="0"/>
      <c r="AIY3905" s="0"/>
      <c r="AIZ3905" s="0"/>
      <c r="AJA3905" s="0"/>
      <c r="AJB3905" s="0"/>
      <c r="AJC3905" s="0"/>
      <c r="AJD3905" s="0"/>
      <c r="AJE3905" s="0"/>
      <c r="AJF3905" s="0"/>
      <c r="AJG3905" s="0"/>
      <c r="AJH3905" s="0"/>
      <c r="AJI3905" s="0"/>
      <c r="AJJ3905" s="0"/>
      <c r="AJK3905" s="0"/>
      <c r="AJL3905" s="0"/>
      <c r="AJM3905" s="0"/>
      <c r="AJN3905" s="0"/>
      <c r="AJO3905" s="0"/>
      <c r="AJP3905" s="0"/>
      <c r="AJQ3905" s="0"/>
      <c r="AJR3905" s="0"/>
      <c r="AJS3905" s="0"/>
      <c r="AJT3905" s="0"/>
      <c r="AJU3905" s="0"/>
      <c r="AJV3905" s="0"/>
      <c r="AJW3905" s="0"/>
      <c r="AJX3905" s="0"/>
      <c r="AJY3905" s="0"/>
      <c r="AJZ3905" s="0"/>
      <c r="AKA3905" s="0"/>
      <c r="AKB3905" s="0"/>
      <c r="AKC3905" s="0"/>
      <c r="AKD3905" s="0"/>
      <c r="AKE3905" s="0"/>
      <c r="AKF3905" s="0"/>
      <c r="AKG3905" s="0"/>
      <c r="AKH3905" s="0"/>
      <c r="AKI3905" s="0"/>
      <c r="AKJ3905" s="0"/>
      <c r="AKK3905" s="0"/>
      <c r="AKL3905" s="0"/>
      <c r="AKM3905" s="0"/>
      <c r="AKN3905" s="0"/>
      <c r="AKO3905" s="0"/>
      <c r="AKP3905" s="0"/>
      <c r="AKQ3905" s="0"/>
      <c r="AKR3905" s="0"/>
      <c r="AKS3905" s="0"/>
      <c r="AKT3905" s="0"/>
      <c r="AKU3905" s="0"/>
      <c r="AKV3905" s="0"/>
      <c r="AKW3905" s="0"/>
      <c r="AKX3905" s="0"/>
      <c r="AKY3905" s="0"/>
      <c r="AKZ3905" s="0"/>
      <c r="ALA3905" s="0"/>
      <c r="ALB3905" s="0"/>
      <c r="ALC3905" s="0"/>
      <c r="ALD3905" s="0"/>
      <c r="ALE3905" s="0"/>
      <c r="ALF3905" s="0"/>
      <c r="ALG3905" s="0"/>
      <c r="ALH3905" s="0"/>
      <c r="ALI3905" s="0"/>
      <c r="ALJ3905" s="0"/>
      <c r="ALK3905" s="0"/>
      <c r="ALL3905" s="0"/>
      <c r="ALM3905" s="0"/>
      <c r="ALN3905" s="0"/>
      <c r="ALO3905" s="0"/>
      <c r="ALP3905" s="0"/>
      <c r="ALQ3905" s="0"/>
      <c r="ALR3905" s="0"/>
      <c r="ALS3905" s="0"/>
      <c r="ALT3905" s="0"/>
      <c r="ALU3905" s="0"/>
      <c r="ALV3905" s="0"/>
      <c r="ALW3905" s="0"/>
      <c r="ALX3905" s="0"/>
      <c r="ALY3905" s="0"/>
      <c r="ALZ3905" s="0"/>
      <c r="AMA3905" s="0"/>
      <c r="AMB3905" s="0"/>
      <c r="AMC3905" s="0"/>
      <c r="AMD3905" s="0"/>
      <c r="AME3905" s="0"/>
      <c r="AMF3905" s="0"/>
      <c r="AMG3905" s="0"/>
      <c r="AMH3905" s="0"/>
      <c r="AMI3905" s="0"/>
    </row>
    <row r="3906" customFormat="false" ht="12.75" hidden="false" customHeight="false" outlineLevel="0" collapsed="false">
      <c r="A3906" s="1" t="s">
        <v>3496</v>
      </c>
      <c r="C3906" s="19" t="s">
        <v>3497</v>
      </c>
      <c r="D3906" s="19" t="s">
        <v>77</v>
      </c>
      <c r="E3906" s="20" t="n">
        <v>2.3</v>
      </c>
      <c r="F3906" s="21" t="n">
        <v>18.7</v>
      </c>
      <c r="G3906" s="24" t="s">
        <v>3437</v>
      </c>
      <c r="I3906" s="3"/>
      <c r="K3906" s="4"/>
      <c r="BM3906" s="0"/>
      <c r="BN3906" s="0"/>
      <c r="BO3906" s="0"/>
      <c r="BP3906" s="0"/>
      <c r="BQ3906" s="0"/>
      <c r="BR3906" s="0"/>
      <c r="BS3906" s="0"/>
      <c r="BT3906" s="0"/>
      <c r="BU3906" s="0"/>
      <c r="BV3906" s="0"/>
      <c r="BW3906" s="0"/>
      <c r="BX3906" s="0"/>
      <c r="BY3906" s="0"/>
      <c r="BZ3906" s="0"/>
      <c r="CA3906" s="0"/>
      <c r="CB3906" s="0"/>
      <c r="CC3906" s="0"/>
      <c r="CD3906" s="0"/>
      <c r="CE3906" s="0"/>
      <c r="CF3906" s="0"/>
      <c r="CG3906" s="0"/>
      <c r="CH3906" s="0"/>
      <c r="CI3906" s="0"/>
      <c r="CJ3906" s="0"/>
      <c r="CK3906" s="0"/>
      <c r="CL3906" s="0"/>
      <c r="CM3906" s="0"/>
      <c r="CN3906" s="0"/>
      <c r="CO3906" s="0"/>
      <c r="CP3906" s="0"/>
      <c r="CQ3906" s="0"/>
      <c r="CR3906" s="0"/>
      <c r="CS3906" s="0"/>
      <c r="CT3906" s="0"/>
      <c r="CU3906" s="0"/>
      <c r="CV3906" s="0"/>
      <c r="CW3906" s="0"/>
      <c r="CX3906" s="0"/>
      <c r="CY3906" s="0"/>
      <c r="CZ3906" s="0"/>
      <c r="DA3906" s="0"/>
      <c r="DB3906" s="0"/>
      <c r="DC3906" s="0"/>
      <c r="DD3906" s="0"/>
      <c r="DE3906" s="0"/>
      <c r="DF3906" s="0"/>
      <c r="DG3906" s="0"/>
      <c r="DH3906" s="0"/>
      <c r="DI3906" s="0"/>
      <c r="DJ3906" s="0"/>
      <c r="DK3906" s="0"/>
      <c r="DL3906" s="0"/>
      <c r="DM3906" s="0"/>
      <c r="DN3906" s="0"/>
      <c r="DO3906" s="0"/>
      <c r="DP3906" s="0"/>
      <c r="DQ3906" s="0"/>
      <c r="DR3906" s="0"/>
      <c r="DS3906" s="0"/>
      <c r="DT3906" s="0"/>
      <c r="DU3906" s="0"/>
      <c r="DV3906" s="0"/>
      <c r="DW3906" s="0"/>
      <c r="DX3906" s="0"/>
      <c r="DY3906" s="0"/>
      <c r="DZ3906" s="0"/>
      <c r="EA3906" s="0"/>
      <c r="EB3906" s="0"/>
      <c r="EC3906" s="0"/>
      <c r="ED3906" s="0"/>
      <c r="EE3906" s="0"/>
      <c r="EF3906" s="0"/>
      <c r="EG3906" s="0"/>
      <c r="EH3906" s="0"/>
      <c r="EI3906" s="0"/>
      <c r="EJ3906" s="0"/>
      <c r="EK3906" s="0"/>
      <c r="EL3906" s="0"/>
      <c r="EM3906" s="0"/>
      <c r="EN3906" s="0"/>
      <c r="EO3906" s="0"/>
      <c r="EP3906" s="0"/>
      <c r="EQ3906" s="0"/>
      <c r="ER3906" s="0"/>
      <c r="ES3906" s="0"/>
      <c r="ET3906" s="0"/>
      <c r="EU3906" s="0"/>
      <c r="EV3906" s="0"/>
      <c r="EW3906" s="0"/>
      <c r="EX3906" s="0"/>
      <c r="EY3906" s="0"/>
      <c r="EZ3906" s="0"/>
      <c r="FA3906" s="0"/>
      <c r="FB3906" s="0"/>
      <c r="FC3906" s="0"/>
      <c r="FD3906" s="0"/>
      <c r="FE3906" s="0"/>
      <c r="FF3906" s="0"/>
      <c r="FG3906" s="0"/>
      <c r="FH3906" s="0"/>
      <c r="FI3906" s="0"/>
      <c r="FJ3906" s="0"/>
      <c r="FK3906" s="0"/>
      <c r="FL3906" s="0"/>
      <c r="FM3906" s="0"/>
      <c r="FN3906" s="0"/>
      <c r="FO3906" s="0"/>
      <c r="FP3906" s="0"/>
      <c r="FQ3906" s="0"/>
      <c r="FR3906" s="0"/>
      <c r="FS3906" s="0"/>
      <c r="FT3906" s="0"/>
      <c r="FU3906" s="0"/>
      <c r="FV3906" s="0"/>
      <c r="FW3906" s="0"/>
      <c r="FX3906" s="0"/>
      <c r="FY3906" s="0"/>
      <c r="FZ3906" s="0"/>
      <c r="GA3906" s="0"/>
      <c r="GB3906" s="0"/>
      <c r="GC3906" s="0"/>
      <c r="GD3906" s="0"/>
      <c r="GE3906" s="0"/>
      <c r="GF3906" s="0"/>
      <c r="GG3906" s="0"/>
      <c r="GH3906" s="0"/>
      <c r="GI3906" s="0"/>
      <c r="GJ3906" s="0"/>
      <c r="GK3906" s="0"/>
      <c r="GL3906" s="0"/>
      <c r="GM3906" s="0"/>
      <c r="GN3906" s="0"/>
      <c r="GO3906" s="0"/>
      <c r="GP3906" s="0"/>
      <c r="GQ3906" s="0"/>
      <c r="GR3906" s="0"/>
      <c r="GS3906" s="0"/>
      <c r="GT3906" s="0"/>
      <c r="GU3906" s="0"/>
      <c r="GV3906" s="0"/>
      <c r="GW3906" s="0"/>
      <c r="GX3906" s="0"/>
      <c r="GY3906" s="0"/>
      <c r="GZ3906" s="0"/>
      <c r="HA3906" s="0"/>
      <c r="HB3906" s="0"/>
      <c r="HC3906" s="0"/>
      <c r="HD3906" s="0"/>
      <c r="HE3906" s="0"/>
      <c r="HF3906" s="0"/>
      <c r="HG3906" s="0"/>
      <c r="HH3906" s="0"/>
      <c r="HI3906" s="0"/>
      <c r="HJ3906" s="0"/>
      <c r="HK3906" s="0"/>
      <c r="HL3906" s="0"/>
      <c r="HM3906" s="0"/>
      <c r="HN3906" s="0"/>
      <c r="HO3906" s="0"/>
      <c r="HP3906" s="0"/>
      <c r="HQ3906" s="0"/>
      <c r="HR3906" s="0"/>
      <c r="HS3906" s="0"/>
      <c r="HT3906" s="0"/>
      <c r="HU3906" s="0"/>
      <c r="HV3906" s="0"/>
      <c r="HW3906" s="0"/>
      <c r="HX3906" s="0"/>
      <c r="HY3906" s="0"/>
      <c r="HZ3906" s="0"/>
      <c r="IA3906" s="0"/>
      <c r="IB3906" s="0"/>
      <c r="IC3906" s="0"/>
      <c r="ID3906" s="0"/>
      <c r="IE3906" s="0"/>
      <c r="IF3906" s="0"/>
      <c r="IG3906" s="0"/>
      <c r="IH3906" s="0"/>
      <c r="II3906" s="0"/>
      <c r="IJ3906" s="0"/>
      <c r="IK3906" s="0"/>
      <c r="IL3906" s="0"/>
      <c r="IM3906" s="0"/>
      <c r="IN3906" s="0"/>
      <c r="IO3906" s="0"/>
      <c r="IP3906" s="0"/>
      <c r="IQ3906" s="0"/>
      <c r="IR3906" s="0"/>
      <c r="IS3906" s="0"/>
      <c r="IT3906" s="0"/>
      <c r="IU3906" s="0"/>
      <c r="IV3906" s="0"/>
      <c r="IW3906" s="0"/>
      <c r="IX3906" s="0"/>
      <c r="IY3906" s="0"/>
      <c r="IZ3906" s="0"/>
      <c r="JA3906" s="0"/>
      <c r="JB3906" s="0"/>
      <c r="JC3906" s="0"/>
      <c r="JD3906" s="0"/>
      <c r="JE3906" s="0"/>
      <c r="JF3906" s="0"/>
      <c r="JG3906" s="0"/>
      <c r="JH3906" s="0"/>
      <c r="JI3906" s="0"/>
      <c r="JJ3906" s="0"/>
      <c r="JK3906" s="0"/>
      <c r="JL3906" s="0"/>
      <c r="JM3906" s="0"/>
      <c r="JN3906" s="0"/>
      <c r="JO3906" s="0"/>
      <c r="JP3906" s="0"/>
      <c r="JQ3906" s="0"/>
      <c r="JR3906" s="0"/>
      <c r="JS3906" s="0"/>
      <c r="JT3906" s="0"/>
      <c r="JU3906" s="0"/>
      <c r="JV3906" s="0"/>
      <c r="JW3906" s="0"/>
      <c r="JX3906" s="0"/>
      <c r="JY3906" s="0"/>
      <c r="JZ3906" s="0"/>
      <c r="KA3906" s="0"/>
      <c r="KB3906" s="0"/>
      <c r="KC3906" s="0"/>
      <c r="KD3906" s="0"/>
      <c r="KE3906" s="0"/>
      <c r="KF3906" s="0"/>
      <c r="KG3906" s="0"/>
      <c r="KH3906" s="0"/>
      <c r="KI3906" s="0"/>
      <c r="KJ3906" s="0"/>
      <c r="KK3906" s="0"/>
      <c r="KL3906" s="0"/>
      <c r="KM3906" s="0"/>
      <c r="KN3906" s="0"/>
      <c r="KO3906" s="0"/>
      <c r="KP3906" s="0"/>
      <c r="KQ3906" s="0"/>
      <c r="KR3906" s="0"/>
      <c r="KS3906" s="0"/>
      <c r="KT3906" s="0"/>
      <c r="KU3906" s="0"/>
      <c r="KV3906" s="0"/>
      <c r="KW3906" s="0"/>
      <c r="KX3906" s="0"/>
      <c r="KY3906" s="0"/>
      <c r="KZ3906" s="0"/>
      <c r="LA3906" s="0"/>
      <c r="LB3906" s="0"/>
      <c r="LC3906" s="0"/>
      <c r="LD3906" s="0"/>
      <c r="LE3906" s="0"/>
      <c r="LF3906" s="0"/>
      <c r="LG3906" s="0"/>
      <c r="LH3906" s="0"/>
      <c r="LI3906" s="0"/>
      <c r="LJ3906" s="0"/>
      <c r="LK3906" s="0"/>
      <c r="LL3906" s="0"/>
      <c r="LM3906" s="0"/>
      <c r="LN3906" s="0"/>
      <c r="LO3906" s="0"/>
      <c r="LP3906" s="0"/>
      <c r="LQ3906" s="0"/>
      <c r="LR3906" s="0"/>
      <c r="LS3906" s="0"/>
      <c r="LT3906" s="0"/>
      <c r="LU3906" s="0"/>
      <c r="LV3906" s="0"/>
      <c r="LW3906" s="0"/>
      <c r="LX3906" s="0"/>
      <c r="LY3906" s="0"/>
      <c r="LZ3906" s="0"/>
      <c r="MA3906" s="0"/>
      <c r="MB3906" s="0"/>
      <c r="MC3906" s="0"/>
      <c r="MD3906" s="0"/>
      <c r="ME3906" s="0"/>
      <c r="MF3906" s="0"/>
      <c r="MG3906" s="0"/>
      <c r="MH3906" s="0"/>
      <c r="MI3906" s="0"/>
      <c r="MJ3906" s="0"/>
      <c r="MK3906" s="0"/>
      <c r="ML3906" s="0"/>
      <c r="MM3906" s="0"/>
      <c r="MN3906" s="0"/>
      <c r="MO3906" s="0"/>
      <c r="MP3906" s="0"/>
      <c r="MQ3906" s="0"/>
      <c r="MR3906" s="0"/>
      <c r="MS3906" s="0"/>
      <c r="MT3906" s="0"/>
      <c r="MU3906" s="0"/>
      <c r="MV3906" s="0"/>
      <c r="MW3906" s="0"/>
      <c r="MX3906" s="0"/>
      <c r="MY3906" s="0"/>
      <c r="MZ3906" s="0"/>
      <c r="NA3906" s="0"/>
      <c r="NB3906" s="0"/>
      <c r="NC3906" s="0"/>
      <c r="ND3906" s="0"/>
      <c r="NE3906" s="0"/>
      <c r="NF3906" s="0"/>
      <c r="NG3906" s="0"/>
      <c r="NH3906" s="0"/>
      <c r="NI3906" s="0"/>
      <c r="NJ3906" s="0"/>
      <c r="NK3906" s="0"/>
      <c r="NL3906" s="0"/>
      <c r="NM3906" s="0"/>
      <c r="NN3906" s="0"/>
      <c r="NO3906" s="0"/>
      <c r="NP3906" s="0"/>
      <c r="NQ3906" s="0"/>
      <c r="NR3906" s="0"/>
      <c r="NS3906" s="0"/>
      <c r="NT3906" s="0"/>
      <c r="NU3906" s="0"/>
      <c r="NV3906" s="0"/>
      <c r="NW3906" s="0"/>
      <c r="NX3906" s="0"/>
      <c r="NY3906" s="0"/>
      <c r="NZ3906" s="0"/>
      <c r="OA3906" s="0"/>
      <c r="OB3906" s="0"/>
      <c r="OC3906" s="0"/>
      <c r="OD3906" s="0"/>
      <c r="OE3906" s="0"/>
      <c r="OF3906" s="0"/>
      <c r="OG3906" s="0"/>
      <c r="OH3906" s="0"/>
      <c r="OI3906" s="0"/>
      <c r="OJ3906" s="0"/>
      <c r="OK3906" s="0"/>
      <c r="OL3906" s="0"/>
      <c r="OM3906" s="0"/>
      <c r="ON3906" s="0"/>
      <c r="OO3906" s="0"/>
      <c r="OP3906" s="0"/>
      <c r="OQ3906" s="0"/>
      <c r="OR3906" s="0"/>
      <c r="OS3906" s="0"/>
      <c r="OT3906" s="0"/>
      <c r="OU3906" s="0"/>
      <c r="OV3906" s="0"/>
      <c r="OW3906" s="0"/>
      <c r="OX3906" s="0"/>
      <c r="OY3906" s="0"/>
      <c r="OZ3906" s="0"/>
      <c r="PA3906" s="0"/>
      <c r="PB3906" s="0"/>
      <c r="PC3906" s="0"/>
      <c r="PD3906" s="0"/>
      <c r="PE3906" s="0"/>
      <c r="PF3906" s="0"/>
      <c r="PG3906" s="0"/>
      <c r="PH3906" s="0"/>
      <c r="PI3906" s="0"/>
      <c r="PJ3906" s="0"/>
      <c r="PK3906" s="0"/>
      <c r="PL3906" s="0"/>
      <c r="PM3906" s="0"/>
      <c r="PN3906" s="0"/>
      <c r="PO3906" s="0"/>
      <c r="PP3906" s="0"/>
      <c r="PQ3906" s="0"/>
      <c r="PR3906" s="0"/>
      <c r="PS3906" s="0"/>
      <c r="PT3906" s="0"/>
      <c r="PU3906" s="0"/>
      <c r="PV3906" s="0"/>
      <c r="PW3906" s="0"/>
      <c r="PX3906" s="0"/>
      <c r="PY3906" s="0"/>
      <c r="PZ3906" s="0"/>
      <c r="QA3906" s="0"/>
      <c r="QB3906" s="0"/>
      <c r="QC3906" s="0"/>
      <c r="QD3906" s="0"/>
      <c r="QE3906" s="0"/>
      <c r="QF3906" s="0"/>
      <c r="QG3906" s="0"/>
      <c r="QH3906" s="0"/>
      <c r="QI3906" s="0"/>
      <c r="QJ3906" s="0"/>
      <c r="QK3906" s="0"/>
      <c r="QL3906" s="0"/>
      <c r="QM3906" s="0"/>
      <c r="QN3906" s="0"/>
      <c r="QO3906" s="0"/>
      <c r="QP3906" s="0"/>
      <c r="QQ3906" s="0"/>
      <c r="QR3906" s="0"/>
      <c r="QS3906" s="0"/>
      <c r="QT3906" s="0"/>
      <c r="QU3906" s="0"/>
      <c r="QV3906" s="0"/>
      <c r="QW3906" s="0"/>
      <c r="QX3906" s="0"/>
      <c r="QY3906" s="0"/>
      <c r="QZ3906" s="0"/>
      <c r="RA3906" s="0"/>
      <c r="RB3906" s="0"/>
      <c r="RC3906" s="0"/>
      <c r="RD3906" s="0"/>
      <c r="RE3906" s="0"/>
      <c r="RF3906" s="0"/>
      <c r="RG3906" s="0"/>
      <c r="RH3906" s="0"/>
      <c r="RI3906" s="0"/>
      <c r="RJ3906" s="0"/>
      <c r="RK3906" s="0"/>
      <c r="RL3906" s="0"/>
      <c r="RM3906" s="0"/>
      <c r="RN3906" s="0"/>
      <c r="RO3906" s="0"/>
      <c r="RP3906" s="0"/>
      <c r="RQ3906" s="0"/>
      <c r="RR3906" s="0"/>
      <c r="RS3906" s="0"/>
      <c r="RT3906" s="0"/>
      <c r="RU3906" s="0"/>
      <c r="RV3906" s="0"/>
      <c r="RW3906" s="0"/>
      <c r="RX3906" s="0"/>
      <c r="RY3906" s="0"/>
      <c r="RZ3906" s="0"/>
      <c r="SA3906" s="0"/>
      <c r="SB3906" s="0"/>
      <c r="SC3906" s="0"/>
      <c r="SD3906" s="0"/>
      <c r="SE3906" s="0"/>
      <c r="SF3906" s="0"/>
      <c r="SG3906" s="0"/>
      <c r="SH3906" s="0"/>
      <c r="SI3906" s="0"/>
      <c r="SJ3906" s="0"/>
      <c r="SK3906" s="0"/>
      <c r="SL3906" s="0"/>
      <c r="SM3906" s="0"/>
      <c r="SN3906" s="0"/>
      <c r="SO3906" s="0"/>
      <c r="SP3906" s="0"/>
      <c r="SQ3906" s="0"/>
      <c r="SR3906" s="0"/>
      <c r="SS3906" s="0"/>
      <c r="ST3906" s="0"/>
      <c r="SU3906" s="0"/>
      <c r="SV3906" s="0"/>
      <c r="SW3906" s="0"/>
      <c r="SX3906" s="0"/>
      <c r="SY3906" s="0"/>
      <c r="SZ3906" s="0"/>
      <c r="TA3906" s="0"/>
      <c r="TB3906" s="0"/>
      <c r="TC3906" s="0"/>
      <c r="TD3906" s="0"/>
      <c r="TE3906" s="0"/>
      <c r="TF3906" s="0"/>
      <c r="TG3906" s="0"/>
      <c r="TH3906" s="0"/>
      <c r="TI3906" s="0"/>
      <c r="TJ3906" s="0"/>
      <c r="TK3906" s="0"/>
      <c r="TL3906" s="0"/>
      <c r="TM3906" s="0"/>
      <c r="TN3906" s="0"/>
      <c r="TO3906" s="0"/>
      <c r="TP3906" s="0"/>
      <c r="TQ3906" s="0"/>
      <c r="TR3906" s="0"/>
      <c r="TS3906" s="0"/>
      <c r="TT3906" s="0"/>
      <c r="TU3906" s="0"/>
      <c r="TV3906" s="0"/>
      <c r="TW3906" s="0"/>
      <c r="TX3906" s="0"/>
      <c r="TY3906" s="0"/>
      <c r="TZ3906" s="0"/>
      <c r="UA3906" s="0"/>
      <c r="UB3906" s="0"/>
      <c r="UC3906" s="0"/>
      <c r="UD3906" s="0"/>
      <c r="UE3906" s="0"/>
      <c r="UF3906" s="0"/>
      <c r="UG3906" s="0"/>
      <c r="UH3906" s="0"/>
      <c r="UI3906" s="0"/>
      <c r="UJ3906" s="0"/>
      <c r="UK3906" s="0"/>
      <c r="UL3906" s="0"/>
      <c r="UM3906" s="0"/>
      <c r="UN3906" s="0"/>
      <c r="UO3906" s="0"/>
      <c r="UP3906" s="0"/>
      <c r="UQ3906" s="0"/>
      <c r="UR3906" s="0"/>
      <c r="US3906" s="0"/>
      <c r="UT3906" s="0"/>
      <c r="UU3906" s="0"/>
      <c r="UV3906" s="0"/>
      <c r="UW3906" s="0"/>
      <c r="UX3906" s="0"/>
      <c r="UY3906" s="0"/>
      <c r="UZ3906" s="0"/>
      <c r="VA3906" s="0"/>
      <c r="VB3906" s="0"/>
      <c r="VC3906" s="0"/>
      <c r="VD3906" s="0"/>
      <c r="VE3906" s="0"/>
      <c r="VF3906" s="0"/>
      <c r="VG3906" s="0"/>
      <c r="VH3906" s="0"/>
      <c r="VI3906" s="0"/>
      <c r="VJ3906" s="0"/>
      <c r="VK3906" s="0"/>
      <c r="VL3906" s="0"/>
      <c r="VM3906" s="0"/>
      <c r="VN3906" s="0"/>
      <c r="VO3906" s="0"/>
      <c r="VP3906" s="0"/>
      <c r="VQ3906" s="0"/>
      <c r="VR3906" s="0"/>
      <c r="VS3906" s="0"/>
      <c r="VT3906" s="0"/>
      <c r="VU3906" s="0"/>
      <c r="VV3906" s="0"/>
      <c r="VW3906" s="0"/>
      <c r="VX3906" s="0"/>
      <c r="VY3906" s="0"/>
      <c r="VZ3906" s="0"/>
      <c r="WA3906" s="0"/>
      <c r="WB3906" s="0"/>
      <c r="WC3906" s="0"/>
      <c r="WD3906" s="0"/>
      <c r="WE3906" s="0"/>
      <c r="WF3906" s="0"/>
      <c r="WG3906" s="0"/>
      <c r="WH3906" s="0"/>
      <c r="WI3906" s="0"/>
      <c r="WJ3906" s="0"/>
      <c r="WK3906" s="0"/>
      <c r="WL3906" s="0"/>
      <c r="WM3906" s="0"/>
      <c r="WN3906" s="0"/>
      <c r="WO3906" s="0"/>
      <c r="WP3906" s="0"/>
      <c r="WQ3906" s="0"/>
      <c r="WR3906" s="0"/>
      <c r="WS3906" s="0"/>
      <c r="WT3906" s="0"/>
      <c r="WU3906" s="0"/>
      <c r="WV3906" s="0"/>
      <c r="WW3906" s="0"/>
      <c r="WX3906" s="0"/>
      <c r="WY3906" s="0"/>
      <c r="WZ3906" s="0"/>
      <c r="XA3906" s="0"/>
      <c r="XB3906" s="0"/>
      <c r="XC3906" s="0"/>
      <c r="XD3906" s="0"/>
      <c r="XE3906" s="0"/>
      <c r="XF3906" s="0"/>
      <c r="XG3906" s="0"/>
      <c r="XH3906" s="0"/>
      <c r="XI3906" s="0"/>
      <c r="XJ3906" s="0"/>
      <c r="XK3906" s="0"/>
      <c r="XL3906" s="0"/>
      <c r="XM3906" s="0"/>
      <c r="XN3906" s="0"/>
      <c r="XO3906" s="0"/>
      <c r="XP3906" s="0"/>
      <c r="XQ3906" s="0"/>
      <c r="XR3906" s="0"/>
      <c r="XS3906" s="0"/>
      <c r="XT3906" s="0"/>
      <c r="XU3906" s="0"/>
      <c r="XV3906" s="0"/>
      <c r="XW3906" s="0"/>
      <c r="XX3906" s="0"/>
      <c r="XY3906" s="0"/>
      <c r="XZ3906" s="0"/>
      <c r="YA3906" s="0"/>
      <c r="YB3906" s="0"/>
      <c r="YC3906" s="0"/>
      <c r="YD3906" s="0"/>
      <c r="YE3906" s="0"/>
      <c r="YF3906" s="0"/>
      <c r="YG3906" s="0"/>
      <c r="YH3906" s="0"/>
      <c r="YI3906" s="0"/>
      <c r="YJ3906" s="0"/>
      <c r="YK3906" s="0"/>
      <c r="YL3906" s="0"/>
      <c r="YM3906" s="0"/>
      <c r="YN3906" s="0"/>
      <c r="YO3906" s="0"/>
      <c r="YP3906" s="0"/>
      <c r="YQ3906" s="0"/>
      <c r="YR3906" s="0"/>
      <c r="YS3906" s="0"/>
      <c r="YT3906" s="0"/>
      <c r="YU3906" s="0"/>
      <c r="YV3906" s="0"/>
      <c r="YW3906" s="0"/>
      <c r="YX3906" s="0"/>
      <c r="YY3906" s="0"/>
      <c r="YZ3906" s="0"/>
      <c r="ZA3906" s="0"/>
      <c r="ZB3906" s="0"/>
      <c r="ZC3906" s="0"/>
      <c r="ZD3906" s="0"/>
      <c r="ZE3906" s="0"/>
      <c r="ZF3906" s="0"/>
      <c r="ZG3906" s="0"/>
      <c r="ZH3906" s="0"/>
      <c r="ZI3906" s="0"/>
      <c r="ZJ3906" s="0"/>
      <c r="ZK3906" s="0"/>
      <c r="ZL3906" s="0"/>
      <c r="ZM3906" s="0"/>
      <c r="ZN3906" s="0"/>
      <c r="ZO3906" s="0"/>
      <c r="ZP3906" s="0"/>
      <c r="ZQ3906" s="0"/>
      <c r="ZR3906" s="0"/>
      <c r="ZS3906" s="0"/>
      <c r="ZT3906" s="0"/>
      <c r="ZU3906" s="0"/>
      <c r="ZV3906" s="0"/>
      <c r="ZW3906" s="0"/>
      <c r="ZX3906" s="0"/>
      <c r="ZY3906" s="0"/>
      <c r="ZZ3906" s="0"/>
      <c r="AAA3906" s="0"/>
      <c r="AAB3906" s="0"/>
      <c r="AAC3906" s="0"/>
      <c r="AAD3906" s="0"/>
      <c r="AAE3906" s="0"/>
      <c r="AAF3906" s="0"/>
      <c r="AAG3906" s="0"/>
      <c r="AAH3906" s="0"/>
      <c r="AAI3906" s="0"/>
      <c r="AAJ3906" s="0"/>
      <c r="AAK3906" s="0"/>
      <c r="AAL3906" s="0"/>
      <c r="AAM3906" s="0"/>
      <c r="AAN3906" s="0"/>
      <c r="AAO3906" s="0"/>
      <c r="AAP3906" s="0"/>
      <c r="AAQ3906" s="0"/>
      <c r="AAR3906" s="0"/>
      <c r="AAS3906" s="0"/>
      <c r="AAT3906" s="0"/>
      <c r="AAU3906" s="0"/>
      <c r="AAV3906" s="0"/>
      <c r="AAW3906" s="0"/>
      <c r="AAX3906" s="0"/>
      <c r="AAY3906" s="0"/>
      <c r="AAZ3906" s="0"/>
      <c r="ABA3906" s="0"/>
      <c r="ABB3906" s="0"/>
      <c r="ABC3906" s="0"/>
      <c r="ABD3906" s="0"/>
      <c r="ABE3906" s="0"/>
      <c r="ABF3906" s="0"/>
      <c r="ABG3906" s="0"/>
      <c r="ABH3906" s="0"/>
      <c r="ABI3906" s="0"/>
      <c r="ABJ3906" s="0"/>
      <c r="ABK3906" s="0"/>
      <c r="ABL3906" s="0"/>
      <c r="ABM3906" s="0"/>
      <c r="ABN3906" s="0"/>
      <c r="ABO3906" s="0"/>
      <c r="ABP3906" s="0"/>
      <c r="ABQ3906" s="0"/>
      <c r="ABR3906" s="0"/>
      <c r="ABS3906" s="0"/>
      <c r="ABT3906" s="0"/>
      <c r="ABU3906" s="0"/>
      <c r="ABV3906" s="0"/>
      <c r="ABW3906" s="0"/>
      <c r="ABX3906" s="0"/>
      <c r="ABY3906" s="0"/>
      <c r="ABZ3906" s="0"/>
      <c r="ACA3906" s="0"/>
      <c r="ACB3906" s="0"/>
      <c r="ACC3906" s="0"/>
      <c r="ACD3906" s="0"/>
      <c r="ACE3906" s="0"/>
      <c r="ACF3906" s="0"/>
      <c r="ACG3906" s="0"/>
      <c r="ACH3906" s="0"/>
      <c r="ACI3906" s="0"/>
      <c r="ACJ3906" s="0"/>
      <c r="ACK3906" s="0"/>
      <c r="ACL3906" s="0"/>
      <c r="ACM3906" s="0"/>
      <c r="ACN3906" s="0"/>
      <c r="ACO3906" s="0"/>
      <c r="ACP3906" s="0"/>
      <c r="ACQ3906" s="0"/>
      <c r="ACR3906" s="0"/>
      <c r="ACS3906" s="0"/>
      <c r="ACT3906" s="0"/>
      <c r="ACU3906" s="0"/>
      <c r="ACV3906" s="0"/>
      <c r="ACW3906" s="0"/>
      <c r="ACX3906" s="0"/>
      <c r="ACY3906" s="0"/>
      <c r="ACZ3906" s="0"/>
      <c r="ADA3906" s="0"/>
      <c r="ADB3906" s="0"/>
      <c r="ADC3906" s="0"/>
      <c r="ADD3906" s="0"/>
      <c r="ADE3906" s="0"/>
      <c r="ADF3906" s="0"/>
      <c r="ADG3906" s="0"/>
      <c r="ADH3906" s="0"/>
      <c r="ADI3906" s="0"/>
      <c r="ADJ3906" s="0"/>
      <c r="ADK3906" s="0"/>
      <c r="ADL3906" s="0"/>
      <c r="ADM3906" s="0"/>
      <c r="ADN3906" s="0"/>
      <c r="ADO3906" s="0"/>
      <c r="ADP3906" s="0"/>
      <c r="ADQ3906" s="0"/>
      <c r="ADR3906" s="0"/>
      <c r="ADS3906" s="0"/>
      <c r="ADT3906" s="0"/>
      <c r="ADU3906" s="0"/>
      <c r="ADV3906" s="0"/>
      <c r="ADW3906" s="0"/>
      <c r="ADX3906" s="0"/>
      <c r="ADY3906" s="0"/>
      <c r="ADZ3906" s="0"/>
      <c r="AEA3906" s="0"/>
      <c r="AEB3906" s="0"/>
      <c r="AEC3906" s="0"/>
      <c r="AED3906" s="0"/>
      <c r="AEE3906" s="0"/>
      <c r="AEF3906" s="0"/>
      <c r="AEG3906" s="0"/>
      <c r="AEH3906" s="0"/>
      <c r="AEI3906" s="0"/>
      <c r="AEJ3906" s="0"/>
      <c r="AEK3906" s="0"/>
      <c r="AEL3906" s="0"/>
      <c r="AEM3906" s="0"/>
      <c r="AEN3906" s="0"/>
      <c r="AEO3906" s="0"/>
      <c r="AEP3906" s="0"/>
      <c r="AEQ3906" s="0"/>
      <c r="AER3906" s="0"/>
      <c r="AES3906" s="0"/>
      <c r="AET3906" s="0"/>
      <c r="AEU3906" s="0"/>
      <c r="AEV3906" s="0"/>
      <c r="AEW3906" s="0"/>
      <c r="AEX3906" s="0"/>
      <c r="AEY3906" s="0"/>
      <c r="AEZ3906" s="0"/>
      <c r="AFA3906" s="0"/>
      <c r="AFB3906" s="0"/>
      <c r="AFC3906" s="0"/>
      <c r="AFD3906" s="0"/>
      <c r="AFE3906" s="0"/>
      <c r="AFF3906" s="0"/>
      <c r="AFG3906" s="0"/>
      <c r="AFH3906" s="0"/>
      <c r="AFI3906" s="0"/>
      <c r="AFJ3906" s="0"/>
      <c r="AFK3906" s="0"/>
      <c r="AFL3906" s="0"/>
      <c r="AFM3906" s="0"/>
      <c r="AFN3906" s="0"/>
      <c r="AFO3906" s="0"/>
      <c r="AFP3906" s="0"/>
      <c r="AFQ3906" s="0"/>
      <c r="AFR3906" s="0"/>
      <c r="AFS3906" s="0"/>
      <c r="AFT3906" s="0"/>
      <c r="AFU3906" s="0"/>
      <c r="AFV3906" s="0"/>
      <c r="AFW3906" s="0"/>
      <c r="AFX3906" s="0"/>
      <c r="AFY3906" s="0"/>
      <c r="AFZ3906" s="0"/>
      <c r="AGA3906" s="0"/>
      <c r="AGB3906" s="0"/>
      <c r="AGC3906" s="0"/>
      <c r="AGD3906" s="0"/>
      <c r="AGE3906" s="0"/>
      <c r="AGF3906" s="0"/>
      <c r="AGG3906" s="0"/>
      <c r="AGH3906" s="0"/>
      <c r="AGI3906" s="0"/>
      <c r="AGJ3906" s="0"/>
      <c r="AGK3906" s="0"/>
      <c r="AGL3906" s="0"/>
      <c r="AGM3906" s="0"/>
      <c r="AGN3906" s="0"/>
      <c r="AGO3906" s="0"/>
      <c r="AGP3906" s="0"/>
      <c r="AGQ3906" s="0"/>
      <c r="AGR3906" s="0"/>
      <c r="AGS3906" s="0"/>
      <c r="AGT3906" s="0"/>
      <c r="AGU3906" s="0"/>
      <c r="AGV3906" s="0"/>
      <c r="AGW3906" s="0"/>
      <c r="AGX3906" s="0"/>
      <c r="AGY3906" s="0"/>
      <c r="AGZ3906" s="0"/>
      <c r="AHA3906" s="0"/>
      <c r="AHB3906" s="0"/>
      <c r="AHC3906" s="0"/>
      <c r="AHD3906" s="0"/>
      <c r="AHE3906" s="0"/>
      <c r="AHF3906" s="0"/>
      <c r="AHG3906" s="0"/>
      <c r="AHH3906" s="0"/>
      <c r="AHI3906" s="0"/>
      <c r="AHJ3906" s="0"/>
      <c r="AHK3906" s="0"/>
      <c r="AHL3906" s="0"/>
      <c r="AHM3906" s="0"/>
      <c r="AHN3906" s="0"/>
      <c r="AHO3906" s="0"/>
      <c r="AHP3906" s="0"/>
      <c r="AHQ3906" s="0"/>
      <c r="AHR3906" s="0"/>
      <c r="AHS3906" s="0"/>
      <c r="AHT3906" s="0"/>
      <c r="AHU3906" s="0"/>
      <c r="AHV3906" s="0"/>
      <c r="AHW3906" s="0"/>
      <c r="AHX3906" s="0"/>
      <c r="AHY3906" s="0"/>
      <c r="AHZ3906" s="0"/>
      <c r="AIA3906" s="0"/>
      <c r="AIB3906" s="0"/>
      <c r="AIC3906" s="0"/>
      <c r="AID3906" s="0"/>
      <c r="AIE3906" s="0"/>
      <c r="AIF3906" s="0"/>
      <c r="AIG3906" s="0"/>
      <c r="AIH3906" s="0"/>
      <c r="AII3906" s="0"/>
      <c r="AIJ3906" s="0"/>
      <c r="AIK3906" s="0"/>
      <c r="AIL3906" s="0"/>
      <c r="AIM3906" s="0"/>
      <c r="AIN3906" s="0"/>
      <c r="AIO3906" s="0"/>
      <c r="AIP3906" s="0"/>
      <c r="AIQ3906" s="0"/>
      <c r="AIR3906" s="0"/>
      <c r="AIS3906" s="0"/>
      <c r="AIT3906" s="0"/>
      <c r="AIU3906" s="0"/>
      <c r="AIV3906" s="0"/>
      <c r="AIW3906" s="0"/>
      <c r="AIX3906" s="0"/>
      <c r="AIY3906" s="0"/>
      <c r="AIZ3906" s="0"/>
      <c r="AJA3906" s="0"/>
      <c r="AJB3906" s="0"/>
      <c r="AJC3906" s="0"/>
      <c r="AJD3906" s="0"/>
      <c r="AJE3906" s="0"/>
      <c r="AJF3906" s="0"/>
      <c r="AJG3906" s="0"/>
      <c r="AJH3906" s="0"/>
      <c r="AJI3906" s="0"/>
      <c r="AJJ3906" s="0"/>
      <c r="AJK3906" s="0"/>
      <c r="AJL3906" s="0"/>
      <c r="AJM3906" s="0"/>
      <c r="AJN3906" s="0"/>
      <c r="AJO3906" s="0"/>
      <c r="AJP3906" s="0"/>
      <c r="AJQ3906" s="0"/>
      <c r="AJR3906" s="0"/>
      <c r="AJS3906" s="0"/>
      <c r="AJT3906" s="0"/>
      <c r="AJU3906" s="0"/>
      <c r="AJV3906" s="0"/>
      <c r="AJW3906" s="0"/>
      <c r="AJX3906" s="0"/>
      <c r="AJY3906" s="0"/>
      <c r="AJZ3906" s="0"/>
      <c r="AKA3906" s="0"/>
      <c r="AKB3906" s="0"/>
      <c r="AKC3906" s="0"/>
      <c r="AKD3906" s="0"/>
      <c r="AKE3906" s="0"/>
      <c r="AKF3906" s="0"/>
      <c r="AKG3906" s="0"/>
      <c r="AKH3906" s="0"/>
      <c r="AKI3906" s="0"/>
      <c r="AKJ3906" s="0"/>
      <c r="AKK3906" s="0"/>
      <c r="AKL3906" s="0"/>
      <c r="AKM3906" s="0"/>
      <c r="AKN3906" s="0"/>
      <c r="AKO3906" s="0"/>
      <c r="AKP3906" s="0"/>
      <c r="AKQ3906" s="0"/>
      <c r="AKR3906" s="0"/>
      <c r="AKS3906" s="0"/>
      <c r="AKT3906" s="0"/>
      <c r="AKU3906" s="0"/>
      <c r="AKV3906" s="0"/>
      <c r="AKW3906" s="0"/>
      <c r="AKX3906" s="0"/>
      <c r="AKY3906" s="0"/>
      <c r="AKZ3906" s="0"/>
      <c r="ALA3906" s="0"/>
      <c r="ALB3906" s="0"/>
      <c r="ALC3906" s="0"/>
      <c r="ALD3906" s="0"/>
      <c r="ALE3906" s="0"/>
      <c r="ALF3906" s="0"/>
      <c r="ALG3906" s="0"/>
      <c r="ALH3906" s="0"/>
      <c r="ALI3906" s="0"/>
      <c r="ALJ3906" s="0"/>
      <c r="ALK3906" s="0"/>
      <c r="ALL3906" s="0"/>
      <c r="ALM3906" s="0"/>
      <c r="ALN3906" s="0"/>
      <c r="ALO3906" s="0"/>
      <c r="ALP3906" s="0"/>
      <c r="ALQ3906" s="0"/>
      <c r="ALR3906" s="0"/>
      <c r="ALS3906" s="0"/>
      <c r="ALT3906" s="0"/>
      <c r="ALU3906" s="0"/>
      <c r="ALV3906" s="0"/>
      <c r="ALW3906" s="0"/>
      <c r="ALX3906" s="0"/>
      <c r="ALY3906" s="0"/>
      <c r="ALZ3906" s="0"/>
      <c r="AMA3906" s="0"/>
      <c r="AMB3906" s="0"/>
      <c r="AMC3906" s="0"/>
      <c r="AMD3906" s="0"/>
      <c r="AME3906" s="0"/>
      <c r="AMF3906" s="0"/>
      <c r="AMG3906" s="0"/>
      <c r="AMH3906" s="0"/>
      <c r="AMI3906" s="0"/>
    </row>
    <row r="3907" customFormat="false" ht="12.75" hidden="false" customHeight="false" outlineLevel="0" collapsed="false">
      <c r="A3907" s="1" t="s">
        <v>3496</v>
      </c>
      <c r="C3907" s="19" t="s">
        <v>3498</v>
      </c>
      <c r="D3907" s="19" t="s">
        <v>13</v>
      </c>
      <c r="E3907" s="20" t="n">
        <v>2.5</v>
      </c>
      <c r="F3907" s="21" t="n">
        <v>20</v>
      </c>
      <c r="G3907" s="24" t="s">
        <v>3437</v>
      </c>
      <c r="I3907" s="3"/>
      <c r="K3907" s="4"/>
      <c r="BM3907" s="0"/>
      <c r="BN3907" s="0"/>
      <c r="BO3907" s="0"/>
      <c r="BP3907" s="0"/>
      <c r="BQ3907" s="0"/>
      <c r="BR3907" s="0"/>
      <c r="BS3907" s="0"/>
      <c r="BT3907" s="0"/>
      <c r="BU3907" s="0"/>
      <c r="BV3907" s="0"/>
      <c r="BW3907" s="0"/>
      <c r="BX3907" s="0"/>
      <c r="BY3907" s="0"/>
      <c r="BZ3907" s="0"/>
      <c r="CA3907" s="0"/>
      <c r="CB3907" s="0"/>
      <c r="CC3907" s="0"/>
      <c r="CD3907" s="0"/>
      <c r="CE3907" s="0"/>
      <c r="CF3907" s="0"/>
      <c r="CG3907" s="0"/>
      <c r="CH3907" s="0"/>
      <c r="CI3907" s="0"/>
      <c r="CJ3907" s="0"/>
      <c r="CK3907" s="0"/>
      <c r="CL3907" s="0"/>
      <c r="CM3907" s="0"/>
      <c r="CN3907" s="0"/>
      <c r="CO3907" s="0"/>
      <c r="CP3907" s="0"/>
      <c r="CQ3907" s="0"/>
      <c r="CR3907" s="0"/>
      <c r="CS3907" s="0"/>
      <c r="CT3907" s="0"/>
      <c r="CU3907" s="0"/>
      <c r="CV3907" s="0"/>
      <c r="CW3907" s="0"/>
      <c r="CX3907" s="0"/>
      <c r="CY3907" s="0"/>
      <c r="CZ3907" s="0"/>
      <c r="DA3907" s="0"/>
      <c r="DB3907" s="0"/>
      <c r="DC3907" s="0"/>
      <c r="DD3907" s="0"/>
      <c r="DE3907" s="0"/>
      <c r="DF3907" s="0"/>
      <c r="DG3907" s="0"/>
      <c r="DH3907" s="0"/>
      <c r="DI3907" s="0"/>
      <c r="DJ3907" s="0"/>
      <c r="DK3907" s="0"/>
      <c r="DL3907" s="0"/>
      <c r="DM3907" s="0"/>
      <c r="DN3907" s="0"/>
      <c r="DO3907" s="0"/>
      <c r="DP3907" s="0"/>
      <c r="DQ3907" s="0"/>
      <c r="DR3907" s="0"/>
      <c r="DS3907" s="0"/>
      <c r="DT3907" s="0"/>
      <c r="DU3907" s="0"/>
      <c r="DV3907" s="0"/>
      <c r="DW3907" s="0"/>
      <c r="DX3907" s="0"/>
      <c r="DY3907" s="0"/>
      <c r="DZ3907" s="0"/>
      <c r="EA3907" s="0"/>
      <c r="EB3907" s="0"/>
      <c r="EC3907" s="0"/>
      <c r="ED3907" s="0"/>
      <c r="EE3907" s="0"/>
      <c r="EF3907" s="0"/>
      <c r="EG3907" s="0"/>
      <c r="EH3907" s="0"/>
      <c r="EI3907" s="0"/>
      <c r="EJ3907" s="0"/>
      <c r="EK3907" s="0"/>
      <c r="EL3907" s="0"/>
      <c r="EM3907" s="0"/>
      <c r="EN3907" s="0"/>
      <c r="EO3907" s="0"/>
      <c r="EP3907" s="0"/>
      <c r="EQ3907" s="0"/>
      <c r="ER3907" s="0"/>
      <c r="ES3907" s="0"/>
      <c r="ET3907" s="0"/>
      <c r="EU3907" s="0"/>
      <c r="EV3907" s="0"/>
      <c r="EW3907" s="0"/>
      <c r="EX3907" s="0"/>
      <c r="EY3907" s="0"/>
      <c r="EZ3907" s="0"/>
      <c r="FA3907" s="0"/>
      <c r="FB3907" s="0"/>
      <c r="FC3907" s="0"/>
      <c r="FD3907" s="0"/>
      <c r="FE3907" s="0"/>
      <c r="FF3907" s="0"/>
      <c r="FG3907" s="0"/>
      <c r="FH3907" s="0"/>
      <c r="FI3907" s="0"/>
      <c r="FJ3907" s="0"/>
      <c r="FK3907" s="0"/>
      <c r="FL3907" s="0"/>
      <c r="FM3907" s="0"/>
      <c r="FN3907" s="0"/>
      <c r="FO3907" s="0"/>
      <c r="FP3907" s="0"/>
      <c r="FQ3907" s="0"/>
      <c r="FR3907" s="0"/>
      <c r="FS3907" s="0"/>
      <c r="FT3907" s="0"/>
      <c r="FU3907" s="0"/>
      <c r="FV3907" s="0"/>
      <c r="FW3907" s="0"/>
      <c r="FX3907" s="0"/>
      <c r="FY3907" s="0"/>
      <c r="FZ3907" s="0"/>
      <c r="GA3907" s="0"/>
      <c r="GB3907" s="0"/>
      <c r="GC3907" s="0"/>
      <c r="GD3907" s="0"/>
      <c r="GE3907" s="0"/>
      <c r="GF3907" s="0"/>
      <c r="GG3907" s="0"/>
      <c r="GH3907" s="0"/>
      <c r="GI3907" s="0"/>
      <c r="GJ3907" s="0"/>
      <c r="GK3907" s="0"/>
      <c r="GL3907" s="0"/>
      <c r="GM3907" s="0"/>
      <c r="GN3907" s="0"/>
      <c r="GO3907" s="0"/>
      <c r="GP3907" s="0"/>
      <c r="GQ3907" s="0"/>
      <c r="GR3907" s="0"/>
      <c r="GS3907" s="0"/>
      <c r="GT3907" s="0"/>
      <c r="GU3907" s="0"/>
      <c r="GV3907" s="0"/>
      <c r="GW3907" s="0"/>
      <c r="GX3907" s="0"/>
      <c r="GY3907" s="0"/>
      <c r="GZ3907" s="0"/>
      <c r="HA3907" s="0"/>
      <c r="HB3907" s="0"/>
      <c r="HC3907" s="0"/>
      <c r="HD3907" s="0"/>
      <c r="HE3907" s="0"/>
      <c r="HF3907" s="0"/>
      <c r="HG3907" s="0"/>
      <c r="HH3907" s="0"/>
      <c r="HI3907" s="0"/>
      <c r="HJ3907" s="0"/>
      <c r="HK3907" s="0"/>
      <c r="HL3907" s="0"/>
      <c r="HM3907" s="0"/>
      <c r="HN3907" s="0"/>
      <c r="HO3907" s="0"/>
      <c r="HP3907" s="0"/>
      <c r="HQ3907" s="0"/>
      <c r="HR3907" s="0"/>
      <c r="HS3907" s="0"/>
      <c r="HT3907" s="0"/>
      <c r="HU3907" s="0"/>
      <c r="HV3907" s="0"/>
      <c r="HW3907" s="0"/>
      <c r="HX3907" s="0"/>
      <c r="HY3907" s="0"/>
      <c r="HZ3907" s="0"/>
      <c r="IA3907" s="0"/>
      <c r="IB3907" s="0"/>
      <c r="IC3907" s="0"/>
      <c r="ID3907" s="0"/>
      <c r="IE3907" s="0"/>
      <c r="IF3907" s="0"/>
      <c r="IG3907" s="0"/>
      <c r="IH3907" s="0"/>
      <c r="II3907" s="0"/>
      <c r="IJ3907" s="0"/>
      <c r="IK3907" s="0"/>
      <c r="IL3907" s="0"/>
      <c r="IM3907" s="0"/>
      <c r="IN3907" s="0"/>
      <c r="IO3907" s="0"/>
      <c r="IP3907" s="0"/>
      <c r="IQ3907" s="0"/>
      <c r="IR3907" s="0"/>
      <c r="IS3907" s="0"/>
      <c r="IT3907" s="0"/>
      <c r="IU3907" s="0"/>
      <c r="IV3907" s="0"/>
      <c r="IW3907" s="0"/>
      <c r="IX3907" s="0"/>
      <c r="IY3907" s="0"/>
      <c r="IZ3907" s="0"/>
      <c r="JA3907" s="0"/>
      <c r="JB3907" s="0"/>
      <c r="JC3907" s="0"/>
      <c r="JD3907" s="0"/>
      <c r="JE3907" s="0"/>
      <c r="JF3907" s="0"/>
      <c r="JG3907" s="0"/>
      <c r="JH3907" s="0"/>
      <c r="JI3907" s="0"/>
      <c r="JJ3907" s="0"/>
      <c r="JK3907" s="0"/>
      <c r="JL3907" s="0"/>
      <c r="JM3907" s="0"/>
      <c r="JN3907" s="0"/>
      <c r="JO3907" s="0"/>
      <c r="JP3907" s="0"/>
      <c r="JQ3907" s="0"/>
      <c r="JR3907" s="0"/>
      <c r="JS3907" s="0"/>
      <c r="JT3907" s="0"/>
      <c r="JU3907" s="0"/>
      <c r="JV3907" s="0"/>
      <c r="JW3907" s="0"/>
      <c r="JX3907" s="0"/>
      <c r="JY3907" s="0"/>
      <c r="JZ3907" s="0"/>
      <c r="KA3907" s="0"/>
      <c r="KB3907" s="0"/>
      <c r="KC3907" s="0"/>
      <c r="KD3907" s="0"/>
      <c r="KE3907" s="0"/>
      <c r="KF3907" s="0"/>
      <c r="KG3907" s="0"/>
      <c r="KH3907" s="0"/>
      <c r="KI3907" s="0"/>
      <c r="KJ3907" s="0"/>
      <c r="KK3907" s="0"/>
      <c r="KL3907" s="0"/>
      <c r="KM3907" s="0"/>
      <c r="KN3907" s="0"/>
      <c r="KO3907" s="0"/>
      <c r="KP3907" s="0"/>
      <c r="KQ3907" s="0"/>
      <c r="KR3907" s="0"/>
      <c r="KS3907" s="0"/>
      <c r="KT3907" s="0"/>
      <c r="KU3907" s="0"/>
      <c r="KV3907" s="0"/>
      <c r="KW3907" s="0"/>
      <c r="KX3907" s="0"/>
      <c r="KY3907" s="0"/>
      <c r="KZ3907" s="0"/>
      <c r="LA3907" s="0"/>
      <c r="LB3907" s="0"/>
      <c r="LC3907" s="0"/>
      <c r="LD3907" s="0"/>
      <c r="LE3907" s="0"/>
      <c r="LF3907" s="0"/>
      <c r="LG3907" s="0"/>
      <c r="LH3907" s="0"/>
      <c r="LI3907" s="0"/>
      <c r="LJ3907" s="0"/>
      <c r="LK3907" s="0"/>
      <c r="LL3907" s="0"/>
      <c r="LM3907" s="0"/>
      <c r="LN3907" s="0"/>
      <c r="LO3907" s="0"/>
      <c r="LP3907" s="0"/>
      <c r="LQ3907" s="0"/>
      <c r="LR3907" s="0"/>
      <c r="LS3907" s="0"/>
      <c r="LT3907" s="0"/>
      <c r="LU3907" s="0"/>
      <c r="LV3907" s="0"/>
      <c r="LW3907" s="0"/>
      <c r="LX3907" s="0"/>
      <c r="LY3907" s="0"/>
      <c r="LZ3907" s="0"/>
      <c r="MA3907" s="0"/>
      <c r="MB3907" s="0"/>
      <c r="MC3907" s="0"/>
      <c r="MD3907" s="0"/>
      <c r="ME3907" s="0"/>
      <c r="MF3907" s="0"/>
      <c r="MG3907" s="0"/>
      <c r="MH3907" s="0"/>
      <c r="MI3907" s="0"/>
      <c r="MJ3907" s="0"/>
      <c r="MK3907" s="0"/>
      <c r="ML3907" s="0"/>
      <c r="MM3907" s="0"/>
      <c r="MN3907" s="0"/>
      <c r="MO3907" s="0"/>
      <c r="MP3907" s="0"/>
      <c r="MQ3907" s="0"/>
      <c r="MR3907" s="0"/>
      <c r="MS3907" s="0"/>
      <c r="MT3907" s="0"/>
      <c r="MU3907" s="0"/>
      <c r="MV3907" s="0"/>
      <c r="MW3907" s="0"/>
      <c r="MX3907" s="0"/>
      <c r="MY3907" s="0"/>
      <c r="MZ3907" s="0"/>
      <c r="NA3907" s="0"/>
      <c r="NB3907" s="0"/>
      <c r="NC3907" s="0"/>
      <c r="ND3907" s="0"/>
      <c r="NE3907" s="0"/>
      <c r="NF3907" s="0"/>
      <c r="NG3907" s="0"/>
      <c r="NH3907" s="0"/>
      <c r="NI3907" s="0"/>
      <c r="NJ3907" s="0"/>
      <c r="NK3907" s="0"/>
      <c r="NL3907" s="0"/>
      <c r="NM3907" s="0"/>
      <c r="NN3907" s="0"/>
      <c r="NO3907" s="0"/>
      <c r="NP3907" s="0"/>
      <c r="NQ3907" s="0"/>
      <c r="NR3907" s="0"/>
      <c r="NS3907" s="0"/>
      <c r="NT3907" s="0"/>
      <c r="NU3907" s="0"/>
      <c r="NV3907" s="0"/>
      <c r="NW3907" s="0"/>
      <c r="NX3907" s="0"/>
      <c r="NY3907" s="0"/>
      <c r="NZ3907" s="0"/>
      <c r="OA3907" s="0"/>
      <c r="OB3907" s="0"/>
      <c r="OC3907" s="0"/>
      <c r="OD3907" s="0"/>
      <c r="OE3907" s="0"/>
      <c r="OF3907" s="0"/>
      <c r="OG3907" s="0"/>
      <c r="OH3907" s="0"/>
      <c r="OI3907" s="0"/>
      <c r="OJ3907" s="0"/>
      <c r="OK3907" s="0"/>
      <c r="OL3907" s="0"/>
      <c r="OM3907" s="0"/>
      <c r="ON3907" s="0"/>
      <c r="OO3907" s="0"/>
      <c r="OP3907" s="0"/>
      <c r="OQ3907" s="0"/>
      <c r="OR3907" s="0"/>
      <c r="OS3907" s="0"/>
      <c r="OT3907" s="0"/>
      <c r="OU3907" s="0"/>
      <c r="OV3907" s="0"/>
      <c r="OW3907" s="0"/>
      <c r="OX3907" s="0"/>
      <c r="OY3907" s="0"/>
      <c r="OZ3907" s="0"/>
      <c r="PA3907" s="0"/>
      <c r="PB3907" s="0"/>
      <c r="PC3907" s="0"/>
      <c r="PD3907" s="0"/>
      <c r="PE3907" s="0"/>
      <c r="PF3907" s="0"/>
      <c r="PG3907" s="0"/>
      <c r="PH3907" s="0"/>
      <c r="PI3907" s="0"/>
      <c r="PJ3907" s="0"/>
      <c r="PK3907" s="0"/>
      <c r="PL3907" s="0"/>
      <c r="PM3907" s="0"/>
      <c r="PN3907" s="0"/>
      <c r="PO3907" s="0"/>
      <c r="PP3907" s="0"/>
      <c r="PQ3907" s="0"/>
      <c r="PR3907" s="0"/>
      <c r="PS3907" s="0"/>
      <c r="PT3907" s="0"/>
      <c r="PU3907" s="0"/>
      <c r="PV3907" s="0"/>
      <c r="PW3907" s="0"/>
      <c r="PX3907" s="0"/>
      <c r="PY3907" s="0"/>
      <c r="PZ3907" s="0"/>
      <c r="QA3907" s="0"/>
      <c r="QB3907" s="0"/>
      <c r="QC3907" s="0"/>
      <c r="QD3907" s="0"/>
      <c r="QE3907" s="0"/>
      <c r="QF3907" s="0"/>
      <c r="QG3907" s="0"/>
      <c r="QH3907" s="0"/>
      <c r="QI3907" s="0"/>
      <c r="QJ3907" s="0"/>
      <c r="QK3907" s="0"/>
      <c r="QL3907" s="0"/>
      <c r="QM3907" s="0"/>
      <c r="QN3907" s="0"/>
      <c r="QO3907" s="0"/>
      <c r="QP3907" s="0"/>
      <c r="QQ3907" s="0"/>
      <c r="QR3907" s="0"/>
      <c r="QS3907" s="0"/>
      <c r="QT3907" s="0"/>
      <c r="QU3907" s="0"/>
      <c r="QV3907" s="0"/>
      <c r="QW3907" s="0"/>
      <c r="QX3907" s="0"/>
      <c r="QY3907" s="0"/>
      <c r="QZ3907" s="0"/>
      <c r="RA3907" s="0"/>
      <c r="RB3907" s="0"/>
      <c r="RC3907" s="0"/>
      <c r="RD3907" s="0"/>
      <c r="RE3907" s="0"/>
      <c r="RF3907" s="0"/>
      <c r="RG3907" s="0"/>
      <c r="RH3907" s="0"/>
      <c r="RI3907" s="0"/>
      <c r="RJ3907" s="0"/>
      <c r="RK3907" s="0"/>
      <c r="RL3907" s="0"/>
      <c r="RM3907" s="0"/>
      <c r="RN3907" s="0"/>
      <c r="RO3907" s="0"/>
      <c r="RP3907" s="0"/>
      <c r="RQ3907" s="0"/>
      <c r="RR3907" s="0"/>
      <c r="RS3907" s="0"/>
      <c r="RT3907" s="0"/>
      <c r="RU3907" s="0"/>
      <c r="RV3907" s="0"/>
      <c r="RW3907" s="0"/>
      <c r="RX3907" s="0"/>
      <c r="RY3907" s="0"/>
      <c r="RZ3907" s="0"/>
      <c r="SA3907" s="0"/>
      <c r="SB3907" s="0"/>
      <c r="SC3907" s="0"/>
      <c r="SD3907" s="0"/>
      <c r="SE3907" s="0"/>
      <c r="SF3907" s="0"/>
      <c r="SG3907" s="0"/>
      <c r="SH3907" s="0"/>
      <c r="SI3907" s="0"/>
      <c r="SJ3907" s="0"/>
      <c r="SK3907" s="0"/>
      <c r="SL3907" s="0"/>
      <c r="SM3907" s="0"/>
      <c r="SN3907" s="0"/>
      <c r="SO3907" s="0"/>
      <c r="SP3907" s="0"/>
      <c r="SQ3907" s="0"/>
      <c r="SR3907" s="0"/>
      <c r="SS3907" s="0"/>
      <c r="ST3907" s="0"/>
      <c r="SU3907" s="0"/>
      <c r="SV3907" s="0"/>
      <c r="SW3907" s="0"/>
      <c r="SX3907" s="0"/>
      <c r="SY3907" s="0"/>
      <c r="SZ3907" s="0"/>
      <c r="TA3907" s="0"/>
      <c r="TB3907" s="0"/>
      <c r="TC3907" s="0"/>
      <c r="TD3907" s="0"/>
      <c r="TE3907" s="0"/>
      <c r="TF3907" s="0"/>
      <c r="TG3907" s="0"/>
      <c r="TH3907" s="0"/>
      <c r="TI3907" s="0"/>
      <c r="TJ3907" s="0"/>
      <c r="TK3907" s="0"/>
      <c r="TL3907" s="0"/>
      <c r="TM3907" s="0"/>
      <c r="TN3907" s="0"/>
      <c r="TO3907" s="0"/>
      <c r="TP3907" s="0"/>
      <c r="TQ3907" s="0"/>
      <c r="TR3907" s="0"/>
      <c r="TS3907" s="0"/>
      <c r="TT3907" s="0"/>
      <c r="TU3907" s="0"/>
      <c r="TV3907" s="0"/>
      <c r="TW3907" s="0"/>
      <c r="TX3907" s="0"/>
      <c r="TY3907" s="0"/>
      <c r="TZ3907" s="0"/>
      <c r="UA3907" s="0"/>
      <c r="UB3907" s="0"/>
      <c r="UC3907" s="0"/>
      <c r="UD3907" s="0"/>
      <c r="UE3907" s="0"/>
      <c r="UF3907" s="0"/>
      <c r="UG3907" s="0"/>
      <c r="UH3907" s="0"/>
      <c r="UI3907" s="0"/>
      <c r="UJ3907" s="0"/>
      <c r="UK3907" s="0"/>
      <c r="UL3907" s="0"/>
      <c r="UM3907" s="0"/>
      <c r="UN3907" s="0"/>
      <c r="UO3907" s="0"/>
      <c r="UP3907" s="0"/>
      <c r="UQ3907" s="0"/>
      <c r="UR3907" s="0"/>
      <c r="US3907" s="0"/>
      <c r="UT3907" s="0"/>
      <c r="UU3907" s="0"/>
      <c r="UV3907" s="0"/>
      <c r="UW3907" s="0"/>
      <c r="UX3907" s="0"/>
      <c r="UY3907" s="0"/>
      <c r="UZ3907" s="0"/>
      <c r="VA3907" s="0"/>
      <c r="VB3907" s="0"/>
      <c r="VC3907" s="0"/>
      <c r="VD3907" s="0"/>
      <c r="VE3907" s="0"/>
      <c r="VF3907" s="0"/>
      <c r="VG3907" s="0"/>
      <c r="VH3907" s="0"/>
      <c r="VI3907" s="0"/>
      <c r="VJ3907" s="0"/>
      <c r="VK3907" s="0"/>
      <c r="VL3907" s="0"/>
      <c r="VM3907" s="0"/>
      <c r="VN3907" s="0"/>
      <c r="VO3907" s="0"/>
      <c r="VP3907" s="0"/>
      <c r="VQ3907" s="0"/>
      <c r="VR3907" s="0"/>
      <c r="VS3907" s="0"/>
      <c r="VT3907" s="0"/>
      <c r="VU3907" s="0"/>
      <c r="VV3907" s="0"/>
      <c r="VW3907" s="0"/>
      <c r="VX3907" s="0"/>
      <c r="VY3907" s="0"/>
      <c r="VZ3907" s="0"/>
      <c r="WA3907" s="0"/>
      <c r="WB3907" s="0"/>
      <c r="WC3907" s="0"/>
      <c r="WD3907" s="0"/>
      <c r="WE3907" s="0"/>
      <c r="WF3907" s="0"/>
      <c r="WG3907" s="0"/>
      <c r="WH3907" s="0"/>
      <c r="WI3907" s="0"/>
      <c r="WJ3907" s="0"/>
      <c r="WK3907" s="0"/>
      <c r="WL3907" s="0"/>
      <c r="WM3907" s="0"/>
      <c r="WN3907" s="0"/>
      <c r="WO3907" s="0"/>
      <c r="WP3907" s="0"/>
      <c r="WQ3907" s="0"/>
      <c r="WR3907" s="0"/>
      <c r="WS3907" s="0"/>
      <c r="WT3907" s="0"/>
      <c r="WU3907" s="0"/>
      <c r="WV3907" s="0"/>
      <c r="WW3907" s="0"/>
      <c r="WX3907" s="0"/>
      <c r="WY3907" s="0"/>
      <c r="WZ3907" s="0"/>
      <c r="XA3907" s="0"/>
      <c r="XB3907" s="0"/>
      <c r="XC3907" s="0"/>
      <c r="XD3907" s="0"/>
      <c r="XE3907" s="0"/>
      <c r="XF3907" s="0"/>
      <c r="XG3907" s="0"/>
      <c r="XH3907" s="0"/>
      <c r="XI3907" s="0"/>
      <c r="XJ3907" s="0"/>
      <c r="XK3907" s="0"/>
      <c r="XL3907" s="0"/>
      <c r="XM3907" s="0"/>
      <c r="XN3907" s="0"/>
      <c r="XO3907" s="0"/>
      <c r="XP3907" s="0"/>
      <c r="XQ3907" s="0"/>
      <c r="XR3907" s="0"/>
      <c r="XS3907" s="0"/>
      <c r="XT3907" s="0"/>
      <c r="XU3907" s="0"/>
      <c r="XV3907" s="0"/>
      <c r="XW3907" s="0"/>
      <c r="XX3907" s="0"/>
      <c r="XY3907" s="0"/>
      <c r="XZ3907" s="0"/>
      <c r="YA3907" s="0"/>
      <c r="YB3907" s="0"/>
      <c r="YC3907" s="0"/>
      <c r="YD3907" s="0"/>
      <c r="YE3907" s="0"/>
      <c r="YF3907" s="0"/>
      <c r="YG3907" s="0"/>
      <c r="YH3907" s="0"/>
      <c r="YI3907" s="0"/>
      <c r="YJ3907" s="0"/>
      <c r="YK3907" s="0"/>
      <c r="YL3907" s="0"/>
      <c r="YM3907" s="0"/>
      <c r="YN3907" s="0"/>
      <c r="YO3907" s="0"/>
      <c r="YP3907" s="0"/>
      <c r="YQ3907" s="0"/>
      <c r="YR3907" s="0"/>
      <c r="YS3907" s="0"/>
      <c r="YT3907" s="0"/>
      <c r="YU3907" s="0"/>
      <c r="YV3907" s="0"/>
      <c r="YW3907" s="0"/>
      <c r="YX3907" s="0"/>
      <c r="YY3907" s="0"/>
      <c r="YZ3907" s="0"/>
      <c r="ZA3907" s="0"/>
      <c r="ZB3907" s="0"/>
      <c r="ZC3907" s="0"/>
      <c r="ZD3907" s="0"/>
      <c r="ZE3907" s="0"/>
      <c r="ZF3907" s="0"/>
      <c r="ZG3907" s="0"/>
      <c r="ZH3907" s="0"/>
      <c r="ZI3907" s="0"/>
      <c r="ZJ3907" s="0"/>
      <c r="ZK3907" s="0"/>
      <c r="ZL3907" s="0"/>
      <c r="ZM3907" s="0"/>
      <c r="ZN3907" s="0"/>
      <c r="ZO3907" s="0"/>
      <c r="ZP3907" s="0"/>
      <c r="ZQ3907" s="0"/>
      <c r="ZR3907" s="0"/>
      <c r="ZS3907" s="0"/>
      <c r="ZT3907" s="0"/>
      <c r="ZU3907" s="0"/>
      <c r="ZV3907" s="0"/>
      <c r="ZW3907" s="0"/>
      <c r="ZX3907" s="0"/>
      <c r="ZY3907" s="0"/>
      <c r="ZZ3907" s="0"/>
      <c r="AAA3907" s="0"/>
      <c r="AAB3907" s="0"/>
      <c r="AAC3907" s="0"/>
      <c r="AAD3907" s="0"/>
      <c r="AAE3907" s="0"/>
      <c r="AAF3907" s="0"/>
      <c r="AAG3907" s="0"/>
      <c r="AAH3907" s="0"/>
      <c r="AAI3907" s="0"/>
      <c r="AAJ3907" s="0"/>
      <c r="AAK3907" s="0"/>
      <c r="AAL3907" s="0"/>
      <c r="AAM3907" s="0"/>
      <c r="AAN3907" s="0"/>
      <c r="AAO3907" s="0"/>
      <c r="AAP3907" s="0"/>
      <c r="AAQ3907" s="0"/>
      <c r="AAR3907" s="0"/>
      <c r="AAS3907" s="0"/>
      <c r="AAT3907" s="0"/>
      <c r="AAU3907" s="0"/>
      <c r="AAV3907" s="0"/>
      <c r="AAW3907" s="0"/>
      <c r="AAX3907" s="0"/>
      <c r="AAY3907" s="0"/>
      <c r="AAZ3907" s="0"/>
      <c r="ABA3907" s="0"/>
      <c r="ABB3907" s="0"/>
      <c r="ABC3907" s="0"/>
      <c r="ABD3907" s="0"/>
      <c r="ABE3907" s="0"/>
      <c r="ABF3907" s="0"/>
      <c r="ABG3907" s="0"/>
      <c r="ABH3907" s="0"/>
      <c r="ABI3907" s="0"/>
      <c r="ABJ3907" s="0"/>
      <c r="ABK3907" s="0"/>
      <c r="ABL3907" s="0"/>
      <c r="ABM3907" s="0"/>
      <c r="ABN3907" s="0"/>
      <c r="ABO3907" s="0"/>
      <c r="ABP3907" s="0"/>
      <c r="ABQ3907" s="0"/>
      <c r="ABR3907" s="0"/>
      <c r="ABS3907" s="0"/>
      <c r="ABT3907" s="0"/>
      <c r="ABU3907" s="0"/>
      <c r="ABV3907" s="0"/>
      <c r="ABW3907" s="0"/>
      <c r="ABX3907" s="0"/>
      <c r="ABY3907" s="0"/>
      <c r="ABZ3907" s="0"/>
      <c r="ACA3907" s="0"/>
      <c r="ACB3907" s="0"/>
      <c r="ACC3907" s="0"/>
      <c r="ACD3907" s="0"/>
      <c r="ACE3907" s="0"/>
      <c r="ACF3907" s="0"/>
      <c r="ACG3907" s="0"/>
      <c r="ACH3907" s="0"/>
      <c r="ACI3907" s="0"/>
      <c r="ACJ3907" s="0"/>
      <c r="ACK3907" s="0"/>
      <c r="ACL3907" s="0"/>
      <c r="ACM3907" s="0"/>
      <c r="ACN3907" s="0"/>
      <c r="ACO3907" s="0"/>
      <c r="ACP3907" s="0"/>
      <c r="ACQ3907" s="0"/>
      <c r="ACR3907" s="0"/>
      <c r="ACS3907" s="0"/>
      <c r="ACT3907" s="0"/>
      <c r="ACU3907" s="0"/>
      <c r="ACV3907" s="0"/>
      <c r="ACW3907" s="0"/>
      <c r="ACX3907" s="0"/>
      <c r="ACY3907" s="0"/>
      <c r="ACZ3907" s="0"/>
      <c r="ADA3907" s="0"/>
      <c r="ADB3907" s="0"/>
      <c r="ADC3907" s="0"/>
      <c r="ADD3907" s="0"/>
      <c r="ADE3907" s="0"/>
      <c r="ADF3907" s="0"/>
      <c r="ADG3907" s="0"/>
      <c r="ADH3907" s="0"/>
      <c r="ADI3907" s="0"/>
      <c r="ADJ3907" s="0"/>
      <c r="ADK3907" s="0"/>
      <c r="ADL3907" s="0"/>
      <c r="ADM3907" s="0"/>
      <c r="ADN3907" s="0"/>
      <c r="ADO3907" s="0"/>
      <c r="ADP3907" s="0"/>
      <c r="ADQ3907" s="0"/>
      <c r="ADR3907" s="0"/>
      <c r="ADS3907" s="0"/>
      <c r="ADT3907" s="0"/>
      <c r="ADU3907" s="0"/>
      <c r="ADV3907" s="0"/>
      <c r="ADW3907" s="0"/>
      <c r="ADX3907" s="0"/>
      <c r="ADY3907" s="0"/>
      <c r="ADZ3907" s="0"/>
      <c r="AEA3907" s="0"/>
      <c r="AEB3907" s="0"/>
      <c r="AEC3907" s="0"/>
      <c r="AED3907" s="0"/>
      <c r="AEE3907" s="0"/>
      <c r="AEF3907" s="0"/>
      <c r="AEG3907" s="0"/>
      <c r="AEH3907" s="0"/>
      <c r="AEI3907" s="0"/>
      <c r="AEJ3907" s="0"/>
      <c r="AEK3907" s="0"/>
      <c r="AEL3907" s="0"/>
      <c r="AEM3907" s="0"/>
      <c r="AEN3907" s="0"/>
      <c r="AEO3907" s="0"/>
      <c r="AEP3907" s="0"/>
      <c r="AEQ3907" s="0"/>
      <c r="AER3907" s="0"/>
      <c r="AES3907" s="0"/>
      <c r="AET3907" s="0"/>
      <c r="AEU3907" s="0"/>
      <c r="AEV3907" s="0"/>
      <c r="AEW3907" s="0"/>
      <c r="AEX3907" s="0"/>
      <c r="AEY3907" s="0"/>
      <c r="AEZ3907" s="0"/>
      <c r="AFA3907" s="0"/>
      <c r="AFB3907" s="0"/>
      <c r="AFC3907" s="0"/>
      <c r="AFD3907" s="0"/>
      <c r="AFE3907" s="0"/>
      <c r="AFF3907" s="0"/>
      <c r="AFG3907" s="0"/>
      <c r="AFH3907" s="0"/>
      <c r="AFI3907" s="0"/>
      <c r="AFJ3907" s="0"/>
      <c r="AFK3907" s="0"/>
      <c r="AFL3907" s="0"/>
      <c r="AFM3907" s="0"/>
      <c r="AFN3907" s="0"/>
      <c r="AFO3907" s="0"/>
      <c r="AFP3907" s="0"/>
      <c r="AFQ3907" s="0"/>
      <c r="AFR3907" s="0"/>
      <c r="AFS3907" s="0"/>
      <c r="AFT3907" s="0"/>
      <c r="AFU3907" s="0"/>
      <c r="AFV3907" s="0"/>
      <c r="AFW3907" s="0"/>
      <c r="AFX3907" s="0"/>
      <c r="AFY3907" s="0"/>
      <c r="AFZ3907" s="0"/>
      <c r="AGA3907" s="0"/>
      <c r="AGB3907" s="0"/>
      <c r="AGC3907" s="0"/>
      <c r="AGD3907" s="0"/>
      <c r="AGE3907" s="0"/>
      <c r="AGF3907" s="0"/>
      <c r="AGG3907" s="0"/>
      <c r="AGH3907" s="0"/>
      <c r="AGI3907" s="0"/>
      <c r="AGJ3907" s="0"/>
      <c r="AGK3907" s="0"/>
      <c r="AGL3907" s="0"/>
      <c r="AGM3907" s="0"/>
      <c r="AGN3907" s="0"/>
      <c r="AGO3907" s="0"/>
      <c r="AGP3907" s="0"/>
      <c r="AGQ3907" s="0"/>
      <c r="AGR3907" s="0"/>
      <c r="AGS3907" s="0"/>
      <c r="AGT3907" s="0"/>
      <c r="AGU3907" s="0"/>
      <c r="AGV3907" s="0"/>
      <c r="AGW3907" s="0"/>
      <c r="AGX3907" s="0"/>
      <c r="AGY3907" s="0"/>
      <c r="AGZ3907" s="0"/>
      <c r="AHA3907" s="0"/>
      <c r="AHB3907" s="0"/>
      <c r="AHC3907" s="0"/>
      <c r="AHD3907" s="0"/>
      <c r="AHE3907" s="0"/>
      <c r="AHF3907" s="0"/>
      <c r="AHG3907" s="0"/>
      <c r="AHH3907" s="0"/>
      <c r="AHI3907" s="0"/>
      <c r="AHJ3907" s="0"/>
      <c r="AHK3907" s="0"/>
      <c r="AHL3907" s="0"/>
      <c r="AHM3907" s="0"/>
      <c r="AHN3907" s="0"/>
      <c r="AHO3907" s="0"/>
      <c r="AHP3907" s="0"/>
      <c r="AHQ3907" s="0"/>
      <c r="AHR3907" s="0"/>
      <c r="AHS3907" s="0"/>
      <c r="AHT3907" s="0"/>
      <c r="AHU3907" s="0"/>
      <c r="AHV3907" s="0"/>
      <c r="AHW3907" s="0"/>
      <c r="AHX3907" s="0"/>
      <c r="AHY3907" s="0"/>
      <c r="AHZ3907" s="0"/>
      <c r="AIA3907" s="0"/>
      <c r="AIB3907" s="0"/>
      <c r="AIC3907" s="0"/>
      <c r="AID3907" s="0"/>
      <c r="AIE3907" s="0"/>
      <c r="AIF3907" s="0"/>
      <c r="AIG3907" s="0"/>
      <c r="AIH3907" s="0"/>
      <c r="AII3907" s="0"/>
      <c r="AIJ3907" s="0"/>
      <c r="AIK3907" s="0"/>
      <c r="AIL3907" s="0"/>
      <c r="AIM3907" s="0"/>
      <c r="AIN3907" s="0"/>
      <c r="AIO3907" s="0"/>
      <c r="AIP3907" s="0"/>
      <c r="AIQ3907" s="0"/>
      <c r="AIR3907" s="0"/>
      <c r="AIS3907" s="0"/>
      <c r="AIT3907" s="0"/>
      <c r="AIU3907" s="0"/>
      <c r="AIV3907" s="0"/>
      <c r="AIW3907" s="0"/>
      <c r="AIX3907" s="0"/>
      <c r="AIY3907" s="0"/>
      <c r="AIZ3907" s="0"/>
      <c r="AJA3907" s="0"/>
      <c r="AJB3907" s="0"/>
      <c r="AJC3907" s="0"/>
      <c r="AJD3907" s="0"/>
      <c r="AJE3907" s="0"/>
      <c r="AJF3907" s="0"/>
      <c r="AJG3907" s="0"/>
      <c r="AJH3907" s="0"/>
      <c r="AJI3907" s="0"/>
      <c r="AJJ3907" s="0"/>
      <c r="AJK3907" s="0"/>
      <c r="AJL3907" s="0"/>
      <c r="AJM3907" s="0"/>
      <c r="AJN3907" s="0"/>
      <c r="AJO3907" s="0"/>
      <c r="AJP3907" s="0"/>
      <c r="AJQ3907" s="0"/>
      <c r="AJR3907" s="0"/>
      <c r="AJS3907" s="0"/>
      <c r="AJT3907" s="0"/>
      <c r="AJU3907" s="0"/>
      <c r="AJV3907" s="0"/>
      <c r="AJW3907" s="0"/>
      <c r="AJX3907" s="0"/>
      <c r="AJY3907" s="0"/>
      <c r="AJZ3907" s="0"/>
      <c r="AKA3907" s="0"/>
      <c r="AKB3907" s="0"/>
      <c r="AKC3907" s="0"/>
      <c r="AKD3907" s="0"/>
      <c r="AKE3907" s="0"/>
      <c r="AKF3907" s="0"/>
      <c r="AKG3907" s="0"/>
      <c r="AKH3907" s="0"/>
      <c r="AKI3907" s="0"/>
      <c r="AKJ3907" s="0"/>
      <c r="AKK3907" s="0"/>
      <c r="AKL3907" s="0"/>
      <c r="AKM3907" s="0"/>
      <c r="AKN3907" s="0"/>
      <c r="AKO3907" s="0"/>
      <c r="AKP3907" s="0"/>
      <c r="AKQ3907" s="0"/>
      <c r="AKR3907" s="0"/>
      <c r="AKS3907" s="0"/>
      <c r="AKT3907" s="0"/>
      <c r="AKU3907" s="0"/>
      <c r="AKV3907" s="0"/>
      <c r="AKW3907" s="0"/>
      <c r="AKX3907" s="0"/>
      <c r="AKY3907" s="0"/>
      <c r="AKZ3907" s="0"/>
      <c r="ALA3907" s="0"/>
      <c r="ALB3907" s="0"/>
      <c r="ALC3907" s="0"/>
      <c r="ALD3907" s="0"/>
      <c r="ALE3907" s="0"/>
      <c r="ALF3907" s="0"/>
      <c r="ALG3907" s="0"/>
      <c r="ALH3907" s="0"/>
      <c r="ALI3907" s="0"/>
      <c r="ALJ3907" s="0"/>
      <c r="ALK3907" s="0"/>
      <c r="ALL3907" s="0"/>
      <c r="ALM3907" s="0"/>
      <c r="ALN3907" s="0"/>
      <c r="ALO3907" s="0"/>
      <c r="ALP3907" s="0"/>
      <c r="ALQ3907" s="0"/>
      <c r="ALR3907" s="0"/>
      <c r="ALS3907" s="0"/>
      <c r="ALT3907" s="0"/>
      <c r="ALU3907" s="0"/>
      <c r="ALV3907" s="0"/>
      <c r="ALW3907" s="0"/>
      <c r="ALX3907" s="0"/>
      <c r="ALY3907" s="0"/>
      <c r="ALZ3907" s="0"/>
      <c r="AMA3907" s="0"/>
      <c r="AMB3907" s="0"/>
      <c r="AMC3907" s="0"/>
      <c r="AMD3907" s="0"/>
      <c r="AME3907" s="0"/>
      <c r="AMF3907" s="0"/>
      <c r="AMG3907" s="0"/>
      <c r="AMH3907" s="0"/>
      <c r="AMI3907" s="0"/>
    </row>
    <row r="3908" customFormat="false" ht="12.75" hidden="false" customHeight="false" outlineLevel="0" collapsed="false">
      <c r="A3908" s="1" t="s">
        <v>57</v>
      </c>
      <c r="C3908" s="19" t="s">
        <v>4100</v>
      </c>
      <c r="D3908" s="19" t="s">
        <v>24</v>
      </c>
      <c r="E3908" s="20" t="n">
        <v>2.1</v>
      </c>
      <c r="F3908" s="21" t="n">
        <v>15.98</v>
      </c>
      <c r="G3908" s="24" t="s">
        <v>4065</v>
      </c>
      <c r="I3908" s="3"/>
      <c r="K3908" s="4"/>
      <c r="BM3908" s="0"/>
      <c r="BN3908" s="0"/>
      <c r="BO3908" s="0"/>
      <c r="BP3908" s="0"/>
      <c r="BQ3908" s="0"/>
      <c r="BR3908" s="0"/>
      <c r="BS3908" s="0"/>
      <c r="BT3908" s="0"/>
      <c r="BU3908" s="0"/>
      <c r="BV3908" s="0"/>
      <c r="BW3908" s="0"/>
      <c r="BX3908" s="0"/>
      <c r="BY3908" s="0"/>
      <c r="BZ3908" s="0"/>
      <c r="CA3908" s="0"/>
      <c r="CB3908" s="0"/>
      <c r="CC3908" s="0"/>
      <c r="CD3908" s="0"/>
      <c r="CE3908" s="0"/>
      <c r="CF3908" s="0"/>
      <c r="CG3908" s="0"/>
      <c r="CH3908" s="0"/>
      <c r="CI3908" s="0"/>
      <c r="CJ3908" s="0"/>
      <c r="CK3908" s="0"/>
      <c r="CL3908" s="0"/>
      <c r="CM3908" s="0"/>
      <c r="CN3908" s="0"/>
      <c r="CO3908" s="0"/>
      <c r="CP3908" s="0"/>
      <c r="CQ3908" s="0"/>
      <c r="CR3908" s="0"/>
      <c r="CS3908" s="0"/>
      <c r="CT3908" s="0"/>
      <c r="CU3908" s="0"/>
      <c r="CV3908" s="0"/>
      <c r="CW3908" s="0"/>
      <c r="CX3908" s="0"/>
      <c r="CY3908" s="0"/>
      <c r="CZ3908" s="0"/>
      <c r="DA3908" s="0"/>
      <c r="DB3908" s="0"/>
      <c r="DC3908" s="0"/>
      <c r="DD3908" s="0"/>
      <c r="DE3908" s="0"/>
      <c r="DF3908" s="0"/>
      <c r="DG3908" s="0"/>
      <c r="DH3908" s="0"/>
      <c r="DI3908" s="0"/>
      <c r="DJ3908" s="0"/>
      <c r="DK3908" s="0"/>
      <c r="DL3908" s="0"/>
      <c r="DM3908" s="0"/>
      <c r="DN3908" s="0"/>
      <c r="DO3908" s="0"/>
      <c r="DP3908" s="0"/>
      <c r="DQ3908" s="0"/>
      <c r="DR3908" s="0"/>
      <c r="DS3908" s="0"/>
      <c r="DT3908" s="0"/>
      <c r="DU3908" s="0"/>
      <c r="DV3908" s="0"/>
      <c r="DW3908" s="0"/>
      <c r="DX3908" s="0"/>
      <c r="DY3908" s="0"/>
      <c r="DZ3908" s="0"/>
      <c r="EA3908" s="0"/>
      <c r="EB3908" s="0"/>
      <c r="EC3908" s="0"/>
      <c r="ED3908" s="0"/>
      <c r="EE3908" s="0"/>
      <c r="EF3908" s="0"/>
      <c r="EG3908" s="0"/>
      <c r="EH3908" s="0"/>
      <c r="EI3908" s="0"/>
      <c r="EJ3908" s="0"/>
      <c r="EK3908" s="0"/>
      <c r="EL3908" s="0"/>
      <c r="EM3908" s="0"/>
      <c r="EN3908" s="0"/>
      <c r="EO3908" s="0"/>
      <c r="EP3908" s="0"/>
      <c r="EQ3908" s="0"/>
      <c r="ER3908" s="0"/>
      <c r="ES3908" s="0"/>
      <c r="ET3908" s="0"/>
      <c r="EU3908" s="0"/>
      <c r="EV3908" s="0"/>
      <c r="EW3908" s="0"/>
      <c r="EX3908" s="0"/>
      <c r="EY3908" s="0"/>
      <c r="EZ3908" s="0"/>
      <c r="FA3908" s="0"/>
      <c r="FB3908" s="0"/>
      <c r="FC3908" s="0"/>
      <c r="FD3908" s="0"/>
      <c r="FE3908" s="0"/>
      <c r="FF3908" s="0"/>
      <c r="FG3908" s="0"/>
      <c r="FH3908" s="0"/>
      <c r="FI3908" s="0"/>
      <c r="FJ3908" s="0"/>
      <c r="FK3908" s="0"/>
      <c r="FL3908" s="0"/>
      <c r="FM3908" s="0"/>
      <c r="FN3908" s="0"/>
      <c r="FO3908" s="0"/>
      <c r="FP3908" s="0"/>
      <c r="FQ3908" s="0"/>
      <c r="FR3908" s="0"/>
      <c r="FS3908" s="0"/>
      <c r="FT3908" s="0"/>
      <c r="FU3908" s="0"/>
      <c r="FV3908" s="0"/>
      <c r="FW3908" s="0"/>
      <c r="FX3908" s="0"/>
      <c r="FY3908" s="0"/>
      <c r="FZ3908" s="0"/>
      <c r="GA3908" s="0"/>
      <c r="GB3908" s="0"/>
      <c r="GC3908" s="0"/>
      <c r="GD3908" s="0"/>
      <c r="GE3908" s="0"/>
      <c r="GF3908" s="0"/>
      <c r="GG3908" s="0"/>
      <c r="GH3908" s="0"/>
      <c r="GI3908" s="0"/>
      <c r="GJ3908" s="0"/>
      <c r="GK3908" s="0"/>
      <c r="GL3908" s="0"/>
      <c r="GM3908" s="0"/>
      <c r="GN3908" s="0"/>
      <c r="GO3908" s="0"/>
      <c r="GP3908" s="0"/>
      <c r="GQ3908" s="0"/>
      <c r="GR3908" s="0"/>
      <c r="GS3908" s="0"/>
      <c r="GT3908" s="0"/>
      <c r="GU3908" s="0"/>
      <c r="GV3908" s="0"/>
      <c r="GW3908" s="0"/>
      <c r="GX3908" s="0"/>
      <c r="GY3908" s="0"/>
      <c r="GZ3908" s="0"/>
      <c r="HA3908" s="0"/>
      <c r="HB3908" s="0"/>
      <c r="HC3908" s="0"/>
      <c r="HD3908" s="0"/>
      <c r="HE3908" s="0"/>
      <c r="HF3908" s="0"/>
      <c r="HG3908" s="0"/>
      <c r="HH3908" s="0"/>
      <c r="HI3908" s="0"/>
      <c r="HJ3908" s="0"/>
      <c r="HK3908" s="0"/>
      <c r="HL3908" s="0"/>
      <c r="HM3908" s="0"/>
      <c r="HN3908" s="0"/>
      <c r="HO3908" s="0"/>
      <c r="HP3908" s="0"/>
      <c r="HQ3908" s="0"/>
      <c r="HR3908" s="0"/>
      <c r="HS3908" s="0"/>
      <c r="HT3908" s="0"/>
      <c r="HU3908" s="0"/>
      <c r="HV3908" s="0"/>
      <c r="HW3908" s="0"/>
      <c r="HX3908" s="0"/>
      <c r="HY3908" s="0"/>
      <c r="HZ3908" s="0"/>
      <c r="IA3908" s="0"/>
      <c r="IB3908" s="0"/>
      <c r="IC3908" s="0"/>
      <c r="ID3908" s="0"/>
      <c r="IE3908" s="0"/>
      <c r="IF3908" s="0"/>
      <c r="IG3908" s="0"/>
      <c r="IH3908" s="0"/>
      <c r="II3908" s="0"/>
      <c r="IJ3908" s="0"/>
      <c r="IK3908" s="0"/>
      <c r="IL3908" s="0"/>
      <c r="IM3908" s="0"/>
      <c r="IN3908" s="0"/>
      <c r="IO3908" s="0"/>
      <c r="IP3908" s="0"/>
      <c r="IQ3908" s="0"/>
      <c r="IR3908" s="0"/>
      <c r="IS3908" s="0"/>
      <c r="IT3908" s="0"/>
      <c r="IU3908" s="0"/>
      <c r="IV3908" s="0"/>
      <c r="IW3908" s="0"/>
      <c r="IX3908" s="0"/>
      <c r="IY3908" s="0"/>
      <c r="IZ3908" s="0"/>
      <c r="JA3908" s="0"/>
      <c r="JB3908" s="0"/>
      <c r="JC3908" s="0"/>
      <c r="JD3908" s="0"/>
      <c r="JE3908" s="0"/>
      <c r="JF3908" s="0"/>
      <c r="JG3908" s="0"/>
      <c r="JH3908" s="0"/>
      <c r="JI3908" s="0"/>
      <c r="JJ3908" s="0"/>
      <c r="JK3908" s="0"/>
      <c r="JL3908" s="0"/>
      <c r="JM3908" s="0"/>
      <c r="JN3908" s="0"/>
      <c r="JO3908" s="0"/>
      <c r="JP3908" s="0"/>
      <c r="JQ3908" s="0"/>
      <c r="JR3908" s="0"/>
      <c r="JS3908" s="0"/>
      <c r="JT3908" s="0"/>
      <c r="JU3908" s="0"/>
      <c r="JV3908" s="0"/>
      <c r="JW3908" s="0"/>
      <c r="JX3908" s="0"/>
      <c r="JY3908" s="0"/>
      <c r="JZ3908" s="0"/>
      <c r="KA3908" s="0"/>
      <c r="KB3908" s="0"/>
      <c r="KC3908" s="0"/>
      <c r="KD3908" s="0"/>
      <c r="KE3908" s="0"/>
      <c r="KF3908" s="0"/>
      <c r="KG3908" s="0"/>
      <c r="KH3908" s="0"/>
      <c r="KI3908" s="0"/>
      <c r="KJ3908" s="0"/>
      <c r="KK3908" s="0"/>
      <c r="KL3908" s="0"/>
      <c r="KM3908" s="0"/>
      <c r="KN3908" s="0"/>
      <c r="KO3908" s="0"/>
      <c r="KP3908" s="0"/>
      <c r="KQ3908" s="0"/>
      <c r="KR3908" s="0"/>
      <c r="KS3908" s="0"/>
      <c r="KT3908" s="0"/>
      <c r="KU3908" s="0"/>
      <c r="KV3908" s="0"/>
      <c r="KW3908" s="0"/>
      <c r="KX3908" s="0"/>
      <c r="KY3908" s="0"/>
      <c r="KZ3908" s="0"/>
      <c r="LA3908" s="0"/>
      <c r="LB3908" s="0"/>
      <c r="LC3908" s="0"/>
      <c r="LD3908" s="0"/>
      <c r="LE3908" s="0"/>
      <c r="LF3908" s="0"/>
      <c r="LG3908" s="0"/>
      <c r="LH3908" s="0"/>
      <c r="LI3908" s="0"/>
      <c r="LJ3908" s="0"/>
      <c r="LK3908" s="0"/>
      <c r="LL3908" s="0"/>
      <c r="LM3908" s="0"/>
      <c r="LN3908" s="0"/>
      <c r="LO3908" s="0"/>
      <c r="LP3908" s="0"/>
      <c r="LQ3908" s="0"/>
      <c r="LR3908" s="0"/>
      <c r="LS3908" s="0"/>
      <c r="LT3908" s="0"/>
      <c r="LU3908" s="0"/>
      <c r="LV3908" s="0"/>
      <c r="LW3908" s="0"/>
      <c r="LX3908" s="0"/>
      <c r="LY3908" s="0"/>
      <c r="LZ3908" s="0"/>
      <c r="MA3908" s="0"/>
      <c r="MB3908" s="0"/>
      <c r="MC3908" s="0"/>
      <c r="MD3908" s="0"/>
      <c r="ME3908" s="0"/>
      <c r="MF3908" s="0"/>
      <c r="MG3908" s="0"/>
      <c r="MH3908" s="0"/>
      <c r="MI3908" s="0"/>
      <c r="MJ3908" s="0"/>
      <c r="MK3908" s="0"/>
      <c r="ML3908" s="0"/>
      <c r="MM3908" s="0"/>
      <c r="MN3908" s="0"/>
      <c r="MO3908" s="0"/>
      <c r="MP3908" s="0"/>
      <c r="MQ3908" s="0"/>
      <c r="MR3908" s="0"/>
      <c r="MS3908" s="0"/>
      <c r="MT3908" s="0"/>
      <c r="MU3908" s="0"/>
      <c r="MV3908" s="0"/>
      <c r="MW3908" s="0"/>
      <c r="MX3908" s="0"/>
      <c r="MY3908" s="0"/>
      <c r="MZ3908" s="0"/>
      <c r="NA3908" s="0"/>
      <c r="NB3908" s="0"/>
      <c r="NC3908" s="0"/>
      <c r="ND3908" s="0"/>
      <c r="NE3908" s="0"/>
      <c r="NF3908" s="0"/>
      <c r="NG3908" s="0"/>
      <c r="NH3908" s="0"/>
      <c r="NI3908" s="0"/>
      <c r="NJ3908" s="0"/>
      <c r="NK3908" s="0"/>
      <c r="NL3908" s="0"/>
      <c r="NM3908" s="0"/>
      <c r="NN3908" s="0"/>
      <c r="NO3908" s="0"/>
      <c r="NP3908" s="0"/>
      <c r="NQ3908" s="0"/>
      <c r="NR3908" s="0"/>
      <c r="NS3908" s="0"/>
      <c r="NT3908" s="0"/>
      <c r="NU3908" s="0"/>
      <c r="NV3908" s="0"/>
      <c r="NW3908" s="0"/>
      <c r="NX3908" s="0"/>
      <c r="NY3908" s="0"/>
      <c r="NZ3908" s="0"/>
      <c r="OA3908" s="0"/>
      <c r="OB3908" s="0"/>
      <c r="OC3908" s="0"/>
      <c r="OD3908" s="0"/>
      <c r="OE3908" s="0"/>
      <c r="OF3908" s="0"/>
      <c r="OG3908" s="0"/>
      <c r="OH3908" s="0"/>
      <c r="OI3908" s="0"/>
      <c r="OJ3908" s="0"/>
      <c r="OK3908" s="0"/>
      <c r="OL3908" s="0"/>
      <c r="OM3908" s="0"/>
      <c r="ON3908" s="0"/>
      <c r="OO3908" s="0"/>
      <c r="OP3908" s="0"/>
      <c r="OQ3908" s="0"/>
      <c r="OR3908" s="0"/>
      <c r="OS3908" s="0"/>
      <c r="OT3908" s="0"/>
      <c r="OU3908" s="0"/>
      <c r="OV3908" s="0"/>
      <c r="OW3908" s="0"/>
      <c r="OX3908" s="0"/>
      <c r="OY3908" s="0"/>
      <c r="OZ3908" s="0"/>
      <c r="PA3908" s="0"/>
      <c r="PB3908" s="0"/>
      <c r="PC3908" s="0"/>
      <c r="PD3908" s="0"/>
      <c r="PE3908" s="0"/>
      <c r="PF3908" s="0"/>
      <c r="PG3908" s="0"/>
      <c r="PH3908" s="0"/>
      <c r="PI3908" s="0"/>
      <c r="PJ3908" s="0"/>
      <c r="PK3908" s="0"/>
      <c r="PL3908" s="0"/>
      <c r="PM3908" s="0"/>
      <c r="PN3908" s="0"/>
      <c r="PO3908" s="0"/>
      <c r="PP3908" s="0"/>
      <c r="PQ3908" s="0"/>
      <c r="PR3908" s="0"/>
      <c r="PS3908" s="0"/>
      <c r="PT3908" s="0"/>
      <c r="PU3908" s="0"/>
      <c r="PV3908" s="0"/>
      <c r="PW3908" s="0"/>
      <c r="PX3908" s="0"/>
      <c r="PY3908" s="0"/>
      <c r="PZ3908" s="0"/>
      <c r="QA3908" s="0"/>
      <c r="QB3908" s="0"/>
      <c r="QC3908" s="0"/>
      <c r="QD3908" s="0"/>
      <c r="QE3908" s="0"/>
      <c r="QF3908" s="0"/>
      <c r="QG3908" s="0"/>
      <c r="QH3908" s="0"/>
      <c r="QI3908" s="0"/>
      <c r="QJ3908" s="0"/>
      <c r="QK3908" s="0"/>
      <c r="QL3908" s="0"/>
      <c r="QM3908" s="0"/>
      <c r="QN3908" s="0"/>
      <c r="QO3908" s="0"/>
      <c r="QP3908" s="0"/>
      <c r="QQ3908" s="0"/>
      <c r="QR3908" s="0"/>
      <c r="QS3908" s="0"/>
      <c r="QT3908" s="0"/>
      <c r="QU3908" s="0"/>
      <c r="QV3908" s="0"/>
      <c r="QW3908" s="0"/>
      <c r="QX3908" s="0"/>
      <c r="QY3908" s="0"/>
      <c r="QZ3908" s="0"/>
      <c r="RA3908" s="0"/>
      <c r="RB3908" s="0"/>
      <c r="RC3908" s="0"/>
      <c r="RD3908" s="0"/>
      <c r="RE3908" s="0"/>
      <c r="RF3908" s="0"/>
      <c r="RG3908" s="0"/>
      <c r="RH3908" s="0"/>
      <c r="RI3908" s="0"/>
      <c r="RJ3908" s="0"/>
      <c r="RK3908" s="0"/>
      <c r="RL3908" s="0"/>
      <c r="RM3908" s="0"/>
      <c r="RN3908" s="0"/>
      <c r="RO3908" s="0"/>
      <c r="RP3908" s="0"/>
      <c r="RQ3908" s="0"/>
      <c r="RR3908" s="0"/>
      <c r="RS3908" s="0"/>
      <c r="RT3908" s="0"/>
      <c r="RU3908" s="0"/>
      <c r="RV3908" s="0"/>
      <c r="RW3908" s="0"/>
      <c r="RX3908" s="0"/>
      <c r="RY3908" s="0"/>
      <c r="RZ3908" s="0"/>
      <c r="SA3908" s="0"/>
      <c r="SB3908" s="0"/>
      <c r="SC3908" s="0"/>
      <c r="SD3908" s="0"/>
      <c r="SE3908" s="0"/>
      <c r="SF3908" s="0"/>
      <c r="SG3908" s="0"/>
      <c r="SH3908" s="0"/>
      <c r="SI3908" s="0"/>
      <c r="SJ3908" s="0"/>
      <c r="SK3908" s="0"/>
      <c r="SL3908" s="0"/>
      <c r="SM3908" s="0"/>
      <c r="SN3908" s="0"/>
      <c r="SO3908" s="0"/>
      <c r="SP3908" s="0"/>
      <c r="SQ3908" s="0"/>
      <c r="SR3908" s="0"/>
      <c r="SS3908" s="0"/>
      <c r="ST3908" s="0"/>
      <c r="SU3908" s="0"/>
      <c r="SV3908" s="0"/>
      <c r="SW3908" s="0"/>
      <c r="SX3908" s="0"/>
      <c r="SY3908" s="0"/>
      <c r="SZ3908" s="0"/>
      <c r="TA3908" s="0"/>
      <c r="TB3908" s="0"/>
      <c r="TC3908" s="0"/>
      <c r="TD3908" s="0"/>
      <c r="TE3908" s="0"/>
      <c r="TF3908" s="0"/>
      <c r="TG3908" s="0"/>
      <c r="TH3908" s="0"/>
      <c r="TI3908" s="0"/>
      <c r="TJ3908" s="0"/>
      <c r="TK3908" s="0"/>
      <c r="TL3908" s="0"/>
      <c r="TM3908" s="0"/>
      <c r="TN3908" s="0"/>
      <c r="TO3908" s="0"/>
      <c r="TP3908" s="0"/>
      <c r="TQ3908" s="0"/>
      <c r="TR3908" s="0"/>
      <c r="TS3908" s="0"/>
      <c r="TT3908" s="0"/>
      <c r="TU3908" s="0"/>
      <c r="TV3908" s="0"/>
      <c r="TW3908" s="0"/>
      <c r="TX3908" s="0"/>
      <c r="TY3908" s="0"/>
      <c r="TZ3908" s="0"/>
      <c r="UA3908" s="0"/>
      <c r="UB3908" s="0"/>
      <c r="UC3908" s="0"/>
      <c r="UD3908" s="0"/>
      <c r="UE3908" s="0"/>
      <c r="UF3908" s="0"/>
      <c r="UG3908" s="0"/>
      <c r="UH3908" s="0"/>
      <c r="UI3908" s="0"/>
      <c r="UJ3908" s="0"/>
      <c r="UK3908" s="0"/>
      <c r="UL3908" s="0"/>
      <c r="UM3908" s="0"/>
      <c r="UN3908" s="0"/>
      <c r="UO3908" s="0"/>
      <c r="UP3908" s="0"/>
      <c r="UQ3908" s="0"/>
      <c r="UR3908" s="0"/>
      <c r="US3908" s="0"/>
      <c r="UT3908" s="0"/>
      <c r="UU3908" s="0"/>
      <c r="UV3908" s="0"/>
      <c r="UW3908" s="0"/>
      <c r="UX3908" s="0"/>
      <c r="UY3908" s="0"/>
      <c r="UZ3908" s="0"/>
      <c r="VA3908" s="0"/>
      <c r="VB3908" s="0"/>
      <c r="VC3908" s="0"/>
      <c r="VD3908" s="0"/>
      <c r="VE3908" s="0"/>
      <c r="VF3908" s="0"/>
      <c r="VG3908" s="0"/>
      <c r="VH3908" s="0"/>
      <c r="VI3908" s="0"/>
      <c r="VJ3908" s="0"/>
      <c r="VK3908" s="0"/>
      <c r="VL3908" s="0"/>
      <c r="VM3908" s="0"/>
      <c r="VN3908" s="0"/>
      <c r="VO3908" s="0"/>
      <c r="VP3908" s="0"/>
      <c r="VQ3908" s="0"/>
      <c r="VR3908" s="0"/>
      <c r="VS3908" s="0"/>
      <c r="VT3908" s="0"/>
      <c r="VU3908" s="0"/>
      <c r="VV3908" s="0"/>
      <c r="VW3908" s="0"/>
      <c r="VX3908" s="0"/>
      <c r="VY3908" s="0"/>
      <c r="VZ3908" s="0"/>
      <c r="WA3908" s="0"/>
      <c r="WB3908" s="0"/>
      <c r="WC3908" s="0"/>
      <c r="WD3908" s="0"/>
      <c r="WE3908" s="0"/>
      <c r="WF3908" s="0"/>
      <c r="WG3908" s="0"/>
      <c r="WH3908" s="0"/>
      <c r="WI3908" s="0"/>
      <c r="WJ3908" s="0"/>
      <c r="WK3908" s="0"/>
      <c r="WL3908" s="0"/>
      <c r="WM3908" s="0"/>
      <c r="WN3908" s="0"/>
      <c r="WO3908" s="0"/>
      <c r="WP3908" s="0"/>
      <c r="WQ3908" s="0"/>
      <c r="WR3908" s="0"/>
      <c r="WS3908" s="0"/>
      <c r="WT3908" s="0"/>
      <c r="WU3908" s="0"/>
      <c r="WV3908" s="0"/>
      <c r="WW3908" s="0"/>
      <c r="WX3908" s="0"/>
      <c r="WY3908" s="0"/>
      <c r="WZ3908" s="0"/>
      <c r="XA3908" s="0"/>
      <c r="XB3908" s="0"/>
      <c r="XC3908" s="0"/>
      <c r="XD3908" s="0"/>
      <c r="XE3908" s="0"/>
      <c r="XF3908" s="0"/>
      <c r="XG3908" s="0"/>
      <c r="XH3908" s="0"/>
      <c r="XI3908" s="0"/>
      <c r="XJ3908" s="0"/>
      <c r="XK3908" s="0"/>
      <c r="XL3908" s="0"/>
      <c r="XM3908" s="0"/>
      <c r="XN3908" s="0"/>
      <c r="XO3908" s="0"/>
      <c r="XP3908" s="0"/>
      <c r="XQ3908" s="0"/>
      <c r="XR3908" s="0"/>
      <c r="XS3908" s="0"/>
      <c r="XT3908" s="0"/>
      <c r="XU3908" s="0"/>
      <c r="XV3908" s="0"/>
      <c r="XW3908" s="0"/>
      <c r="XX3908" s="0"/>
      <c r="XY3908" s="0"/>
      <c r="XZ3908" s="0"/>
      <c r="YA3908" s="0"/>
      <c r="YB3908" s="0"/>
      <c r="YC3908" s="0"/>
      <c r="YD3908" s="0"/>
      <c r="YE3908" s="0"/>
      <c r="YF3908" s="0"/>
      <c r="YG3908" s="0"/>
      <c r="YH3908" s="0"/>
      <c r="YI3908" s="0"/>
      <c r="YJ3908" s="0"/>
      <c r="YK3908" s="0"/>
      <c r="YL3908" s="0"/>
      <c r="YM3908" s="0"/>
      <c r="YN3908" s="0"/>
      <c r="YO3908" s="0"/>
      <c r="YP3908" s="0"/>
      <c r="YQ3908" s="0"/>
      <c r="YR3908" s="0"/>
      <c r="YS3908" s="0"/>
      <c r="YT3908" s="0"/>
      <c r="YU3908" s="0"/>
      <c r="YV3908" s="0"/>
      <c r="YW3908" s="0"/>
      <c r="YX3908" s="0"/>
      <c r="YY3908" s="0"/>
      <c r="YZ3908" s="0"/>
      <c r="ZA3908" s="0"/>
      <c r="ZB3908" s="0"/>
      <c r="ZC3908" s="0"/>
      <c r="ZD3908" s="0"/>
      <c r="ZE3908" s="0"/>
      <c r="ZF3908" s="0"/>
      <c r="ZG3908" s="0"/>
      <c r="ZH3908" s="0"/>
      <c r="ZI3908" s="0"/>
      <c r="ZJ3908" s="0"/>
      <c r="ZK3908" s="0"/>
      <c r="ZL3908" s="0"/>
      <c r="ZM3908" s="0"/>
      <c r="ZN3908" s="0"/>
      <c r="ZO3908" s="0"/>
      <c r="ZP3908" s="0"/>
      <c r="ZQ3908" s="0"/>
      <c r="ZR3908" s="0"/>
      <c r="ZS3908" s="0"/>
      <c r="ZT3908" s="0"/>
      <c r="ZU3908" s="0"/>
      <c r="ZV3908" s="0"/>
      <c r="ZW3908" s="0"/>
      <c r="ZX3908" s="0"/>
      <c r="ZY3908" s="0"/>
      <c r="ZZ3908" s="0"/>
      <c r="AAA3908" s="0"/>
      <c r="AAB3908" s="0"/>
      <c r="AAC3908" s="0"/>
      <c r="AAD3908" s="0"/>
      <c r="AAE3908" s="0"/>
      <c r="AAF3908" s="0"/>
      <c r="AAG3908" s="0"/>
      <c r="AAH3908" s="0"/>
      <c r="AAI3908" s="0"/>
      <c r="AAJ3908" s="0"/>
      <c r="AAK3908" s="0"/>
      <c r="AAL3908" s="0"/>
      <c r="AAM3908" s="0"/>
      <c r="AAN3908" s="0"/>
      <c r="AAO3908" s="0"/>
      <c r="AAP3908" s="0"/>
      <c r="AAQ3908" s="0"/>
      <c r="AAR3908" s="0"/>
      <c r="AAS3908" s="0"/>
      <c r="AAT3908" s="0"/>
      <c r="AAU3908" s="0"/>
      <c r="AAV3908" s="0"/>
      <c r="AAW3908" s="0"/>
      <c r="AAX3908" s="0"/>
      <c r="AAY3908" s="0"/>
      <c r="AAZ3908" s="0"/>
      <c r="ABA3908" s="0"/>
      <c r="ABB3908" s="0"/>
      <c r="ABC3908" s="0"/>
      <c r="ABD3908" s="0"/>
      <c r="ABE3908" s="0"/>
      <c r="ABF3908" s="0"/>
      <c r="ABG3908" s="0"/>
      <c r="ABH3908" s="0"/>
      <c r="ABI3908" s="0"/>
      <c r="ABJ3908" s="0"/>
      <c r="ABK3908" s="0"/>
      <c r="ABL3908" s="0"/>
      <c r="ABM3908" s="0"/>
      <c r="ABN3908" s="0"/>
      <c r="ABO3908" s="0"/>
      <c r="ABP3908" s="0"/>
      <c r="ABQ3908" s="0"/>
      <c r="ABR3908" s="0"/>
      <c r="ABS3908" s="0"/>
      <c r="ABT3908" s="0"/>
      <c r="ABU3908" s="0"/>
      <c r="ABV3908" s="0"/>
      <c r="ABW3908" s="0"/>
      <c r="ABX3908" s="0"/>
      <c r="ABY3908" s="0"/>
      <c r="ABZ3908" s="0"/>
      <c r="ACA3908" s="0"/>
      <c r="ACB3908" s="0"/>
      <c r="ACC3908" s="0"/>
      <c r="ACD3908" s="0"/>
      <c r="ACE3908" s="0"/>
      <c r="ACF3908" s="0"/>
      <c r="ACG3908" s="0"/>
      <c r="ACH3908" s="0"/>
      <c r="ACI3908" s="0"/>
      <c r="ACJ3908" s="0"/>
      <c r="ACK3908" s="0"/>
      <c r="ACL3908" s="0"/>
      <c r="ACM3908" s="0"/>
      <c r="ACN3908" s="0"/>
      <c r="ACO3908" s="0"/>
      <c r="ACP3908" s="0"/>
      <c r="ACQ3908" s="0"/>
      <c r="ACR3908" s="0"/>
      <c r="ACS3908" s="0"/>
      <c r="ACT3908" s="0"/>
      <c r="ACU3908" s="0"/>
      <c r="ACV3908" s="0"/>
      <c r="ACW3908" s="0"/>
      <c r="ACX3908" s="0"/>
      <c r="ACY3908" s="0"/>
      <c r="ACZ3908" s="0"/>
      <c r="ADA3908" s="0"/>
      <c r="ADB3908" s="0"/>
      <c r="ADC3908" s="0"/>
      <c r="ADD3908" s="0"/>
      <c r="ADE3908" s="0"/>
      <c r="ADF3908" s="0"/>
      <c r="ADG3908" s="0"/>
      <c r="ADH3908" s="0"/>
      <c r="ADI3908" s="0"/>
      <c r="ADJ3908" s="0"/>
      <c r="ADK3908" s="0"/>
      <c r="ADL3908" s="0"/>
      <c r="ADM3908" s="0"/>
      <c r="ADN3908" s="0"/>
      <c r="ADO3908" s="0"/>
      <c r="ADP3908" s="0"/>
      <c r="ADQ3908" s="0"/>
      <c r="ADR3908" s="0"/>
      <c r="ADS3908" s="0"/>
      <c r="ADT3908" s="0"/>
      <c r="ADU3908" s="0"/>
      <c r="ADV3908" s="0"/>
      <c r="ADW3908" s="0"/>
      <c r="ADX3908" s="0"/>
      <c r="ADY3908" s="0"/>
      <c r="ADZ3908" s="0"/>
      <c r="AEA3908" s="0"/>
      <c r="AEB3908" s="0"/>
      <c r="AEC3908" s="0"/>
      <c r="AED3908" s="0"/>
      <c r="AEE3908" s="0"/>
      <c r="AEF3908" s="0"/>
      <c r="AEG3908" s="0"/>
      <c r="AEH3908" s="0"/>
      <c r="AEI3908" s="0"/>
      <c r="AEJ3908" s="0"/>
      <c r="AEK3908" s="0"/>
      <c r="AEL3908" s="0"/>
      <c r="AEM3908" s="0"/>
      <c r="AEN3908" s="0"/>
      <c r="AEO3908" s="0"/>
      <c r="AEP3908" s="0"/>
      <c r="AEQ3908" s="0"/>
      <c r="AER3908" s="0"/>
      <c r="AES3908" s="0"/>
      <c r="AET3908" s="0"/>
      <c r="AEU3908" s="0"/>
      <c r="AEV3908" s="0"/>
      <c r="AEW3908" s="0"/>
      <c r="AEX3908" s="0"/>
      <c r="AEY3908" s="0"/>
      <c r="AEZ3908" s="0"/>
      <c r="AFA3908" s="0"/>
      <c r="AFB3908" s="0"/>
      <c r="AFC3908" s="0"/>
      <c r="AFD3908" s="0"/>
      <c r="AFE3908" s="0"/>
      <c r="AFF3908" s="0"/>
      <c r="AFG3908" s="0"/>
      <c r="AFH3908" s="0"/>
      <c r="AFI3908" s="0"/>
      <c r="AFJ3908" s="0"/>
      <c r="AFK3908" s="0"/>
      <c r="AFL3908" s="0"/>
      <c r="AFM3908" s="0"/>
      <c r="AFN3908" s="0"/>
      <c r="AFO3908" s="0"/>
      <c r="AFP3908" s="0"/>
      <c r="AFQ3908" s="0"/>
      <c r="AFR3908" s="0"/>
      <c r="AFS3908" s="0"/>
      <c r="AFT3908" s="0"/>
      <c r="AFU3908" s="0"/>
      <c r="AFV3908" s="0"/>
      <c r="AFW3908" s="0"/>
      <c r="AFX3908" s="0"/>
      <c r="AFY3908" s="0"/>
      <c r="AFZ3908" s="0"/>
      <c r="AGA3908" s="0"/>
      <c r="AGB3908" s="0"/>
      <c r="AGC3908" s="0"/>
      <c r="AGD3908" s="0"/>
      <c r="AGE3908" s="0"/>
      <c r="AGF3908" s="0"/>
      <c r="AGG3908" s="0"/>
      <c r="AGH3908" s="0"/>
      <c r="AGI3908" s="0"/>
      <c r="AGJ3908" s="0"/>
      <c r="AGK3908" s="0"/>
      <c r="AGL3908" s="0"/>
      <c r="AGM3908" s="0"/>
      <c r="AGN3908" s="0"/>
      <c r="AGO3908" s="0"/>
      <c r="AGP3908" s="0"/>
      <c r="AGQ3908" s="0"/>
      <c r="AGR3908" s="0"/>
      <c r="AGS3908" s="0"/>
      <c r="AGT3908" s="0"/>
      <c r="AGU3908" s="0"/>
      <c r="AGV3908" s="0"/>
      <c r="AGW3908" s="0"/>
      <c r="AGX3908" s="0"/>
      <c r="AGY3908" s="0"/>
      <c r="AGZ3908" s="0"/>
      <c r="AHA3908" s="0"/>
      <c r="AHB3908" s="0"/>
      <c r="AHC3908" s="0"/>
      <c r="AHD3908" s="0"/>
      <c r="AHE3908" s="0"/>
      <c r="AHF3908" s="0"/>
      <c r="AHG3908" s="0"/>
      <c r="AHH3908" s="0"/>
      <c r="AHI3908" s="0"/>
      <c r="AHJ3908" s="0"/>
      <c r="AHK3908" s="0"/>
      <c r="AHL3908" s="0"/>
      <c r="AHM3908" s="0"/>
      <c r="AHN3908" s="0"/>
      <c r="AHO3908" s="0"/>
      <c r="AHP3908" s="0"/>
      <c r="AHQ3908" s="0"/>
      <c r="AHR3908" s="0"/>
      <c r="AHS3908" s="0"/>
      <c r="AHT3908" s="0"/>
      <c r="AHU3908" s="0"/>
      <c r="AHV3908" s="0"/>
      <c r="AHW3908" s="0"/>
      <c r="AHX3908" s="0"/>
      <c r="AHY3908" s="0"/>
      <c r="AHZ3908" s="0"/>
      <c r="AIA3908" s="0"/>
      <c r="AIB3908" s="0"/>
      <c r="AIC3908" s="0"/>
      <c r="AID3908" s="0"/>
      <c r="AIE3908" s="0"/>
      <c r="AIF3908" s="0"/>
      <c r="AIG3908" s="0"/>
      <c r="AIH3908" s="0"/>
      <c r="AII3908" s="0"/>
      <c r="AIJ3908" s="0"/>
      <c r="AIK3908" s="0"/>
      <c r="AIL3908" s="0"/>
      <c r="AIM3908" s="0"/>
      <c r="AIN3908" s="0"/>
      <c r="AIO3908" s="0"/>
      <c r="AIP3908" s="0"/>
      <c r="AIQ3908" s="0"/>
      <c r="AIR3908" s="0"/>
      <c r="AIS3908" s="0"/>
      <c r="AIT3908" s="0"/>
      <c r="AIU3908" s="0"/>
      <c r="AIV3908" s="0"/>
      <c r="AIW3908" s="0"/>
      <c r="AIX3908" s="0"/>
      <c r="AIY3908" s="0"/>
      <c r="AIZ3908" s="0"/>
      <c r="AJA3908" s="0"/>
      <c r="AJB3908" s="0"/>
      <c r="AJC3908" s="0"/>
      <c r="AJD3908" s="0"/>
      <c r="AJE3908" s="0"/>
      <c r="AJF3908" s="0"/>
      <c r="AJG3908" s="0"/>
      <c r="AJH3908" s="0"/>
      <c r="AJI3908" s="0"/>
      <c r="AJJ3908" s="0"/>
      <c r="AJK3908" s="0"/>
      <c r="AJL3908" s="0"/>
      <c r="AJM3908" s="0"/>
      <c r="AJN3908" s="0"/>
      <c r="AJO3908" s="0"/>
      <c r="AJP3908" s="0"/>
      <c r="AJQ3908" s="0"/>
      <c r="AJR3908" s="0"/>
      <c r="AJS3908" s="0"/>
      <c r="AJT3908" s="0"/>
      <c r="AJU3908" s="0"/>
      <c r="AJV3908" s="0"/>
      <c r="AJW3908" s="0"/>
      <c r="AJX3908" s="0"/>
      <c r="AJY3908" s="0"/>
      <c r="AJZ3908" s="0"/>
      <c r="AKA3908" s="0"/>
      <c r="AKB3908" s="0"/>
      <c r="AKC3908" s="0"/>
      <c r="AKD3908" s="0"/>
      <c r="AKE3908" s="0"/>
      <c r="AKF3908" s="0"/>
      <c r="AKG3908" s="0"/>
      <c r="AKH3908" s="0"/>
      <c r="AKI3908" s="0"/>
      <c r="AKJ3908" s="0"/>
      <c r="AKK3908" s="0"/>
      <c r="AKL3908" s="0"/>
      <c r="AKM3908" s="0"/>
      <c r="AKN3908" s="0"/>
      <c r="AKO3908" s="0"/>
      <c r="AKP3908" s="0"/>
      <c r="AKQ3908" s="0"/>
      <c r="AKR3908" s="0"/>
      <c r="AKS3908" s="0"/>
      <c r="AKT3908" s="0"/>
      <c r="AKU3908" s="0"/>
      <c r="AKV3908" s="0"/>
      <c r="AKW3908" s="0"/>
      <c r="AKX3908" s="0"/>
      <c r="AKY3908" s="0"/>
      <c r="AKZ3908" s="0"/>
      <c r="ALA3908" s="0"/>
      <c r="ALB3908" s="0"/>
      <c r="ALC3908" s="0"/>
      <c r="ALD3908" s="0"/>
      <c r="ALE3908" s="0"/>
      <c r="ALF3908" s="0"/>
      <c r="ALG3908" s="0"/>
      <c r="ALH3908" s="0"/>
      <c r="ALI3908" s="0"/>
      <c r="ALJ3908" s="0"/>
      <c r="ALK3908" s="0"/>
      <c r="ALL3908" s="0"/>
      <c r="ALM3908" s="0"/>
      <c r="ALN3908" s="0"/>
      <c r="ALO3908" s="0"/>
      <c r="ALP3908" s="0"/>
      <c r="ALQ3908" s="0"/>
      <c r="ALR3908" s="0"/>
      <c r="ALS3908" s="0"/>
      <c r="ALT3908" s="0"/>
      <c r="ALU3908" s="0"/>
      <c r="ALV3908" s="0"/>
      <c r="ALW3908" s="0"/>
      <c r="ALX3908" s="0"/>
      <c r="ALY3908" s="0"/>
      <c r="ALZ3908" s="0"/>
      <c r="AMA3908" s="0"/>
      <c r="AMB3908" s="0"/>
      <c r="AMC3908" s="0"/>
      <c r="AMD3908" s="0"/>
      <c r="AME3908" s="0"/>
      <c r="AMF3908" s="0"/>
      <c r="AMG3908" s="0"/>
      <c r="AMH3908" s="0"/>
      <c r="AMI3908" s="0"/>
    </row>
    <row r="3909" customFormat="false" ht="12.75" hidden="false" customHeight="false" outlineLevel="0" collapsed="false">
      <c r="A3909" s="1" t="s">
        <v>57</v>
      </c>
      <c r="C3909" s="19" t="s">
        <v>3492</v>
      </c>
      <c r="D3909" s="19" t="s">
        <v>70</v>
      </c>
      <c r="E3909" s="20" t="n">
        <v>2.2</v>
      </c>
      <c r="F3909" s="21" t="n">
        <v>9.05</v>
      </c>
      <c r="G3909" s="24" t="s">
        <v>4065</v>
      </c>
      <c r="I3909" s="3"/>
      <c r="K3909" s="4"/>
      <c r="BM3909" s="0"/>
      <c r="BN3909" s="0"/>
      <c r="BO3909" s="0"/>
      <c r="BP3909" s="0"/>
      <c r="BQ3909" s="0"/>
      <c r="BR3909" s="0"/>
      <c r="BS3909" s="0"/>
      <c r="BT3909" s="0"/>
      <c r="BU3909" s="0"/>
      <c r="BV3909" s="0"/>
      <c r="BW3909" s="0"/>
      <c r="BX3909" s="0"/>
      <c r="BY3909" s="0"/>
      <c r="BZ3909" s="0"/>
      <c r="CA3909" s="0"/>
      <c r="CB3909" s="0"/>
      <c r="CC3909" s="0"/>
      <c r="CD3909" s="0"/>
      <c r="CE3909" s="0"/>
      <c r="CF3909" s="0"/>
      <c r="CG3909" s="0"/>
      <c r="CH3909" s="0"/>
      <c r="CI3909" s="0"/>
      <c r="CJ3909" s="0"/>
      <c r="CK3909" s="0"/>
      <c r="CL3909" s="0"/>
      <c r="CM3909" s="0"/>
      <c r="CN3909" s="0"/>
      <c r="CO3909" s="0"/>
      <c r="CP3909" s="0"/>
      <c r="CQ3909" s="0"/>
      <c r="CR3909" s="0"/>
      <c r="CS3909" s="0"/>
      <c r="CT3909" s="0"/>
      <c r="CU3909" s="0"/>
      <c r="CV3909" s="0"/>
      <c r="CW3909" s="0"/>
      <c r="CX3909" s="0"/>
      <c r="CY3909" s="0"/>
      <c r="CZ3909" s="0"/>
      <c r="DA3909" s="0"/>
      <c r="DB3909" s="0"/>
      <c r="DC3909" s="0"/>
      <c r="DD3909" s="0"/>
      <c r="DE3909" s="0"/>
      <c r="DF3909" s="0"/>
      <c r="DG3909" s="0"/>
      <c r="DH3909" s="0"/>
      <c r="DI3909" s="0"/>
      <c r="DJ3909" s="0"/>
      <c r="DK3909" s="0"/>
      <c r="DL3909" s="0"/>
      <c r="DM3909" s="0"/>
      <c r="DN3909" s="0"/>
      <c r="DO3909" s="0"/>
      <c r="DP3909" s="0"/>
      <c r="DQ3909" s="0"/>
      <c r="DR3909" s="0"/>
      <c r="DS3909" s="0"/>
      <c r="DT3909" s="0"/>
      <c r="DU3909" s="0"/>
      <c r="DV3909" s="0"/>
      <c r="DW3909" s="0"/>
      <c r="DX3909" s="0"/>
      <c r="DY3909" s="0"/>
      <c r="DZ3909" s="0"/>
      <c r="EA3909" s="0"/>
      <c r="EB3909" s="0"/>
      <c r="EC3909" s="0"/>
      <c r="ED3909" s="0"/>
      <c r="EE3909" s="0"/>
      <c r="EF3909" s="0"/>
      <c r="EG3909" s="0"/>
      <c r="EH3909" s="0"/>
      <c r="EI3909" s="0"/>
      <c r="EJ3909" s="0"/>
      <c r="EK3909" s="0"/>
      <c r="EL3909" s="0"/>
      <c r="EM3909" s="0"/>
      <c r="EN3909" s="0"/>
      <c r="EO3909" s="0"/>
      <c r="EP3909" s="0"/>
      <c r="EQ3909" s="0"/>
      <c r="ER3909" s="0"/>
      <c r="ES3909" s="0"/>
      <c r="ET3909" s="0"/>
      <c r="EU3909" s="0"/>
      <c r="EV3909" s="0"/>
      <c r="EW3909" s="0"/>
      <c r="EX3909" s="0"/>
      <c r="EY3909" s="0"/>
      <c r="EZ3909" s="0"/>
      <c r="FA3909" s="0"/>
      <c r="FB3909" s="0"/>
      <c r="FC3909" s="0"/>
      <c r="FD3909" s="0"/>
      <c r="FE3909" s="0"/>
      <c r="FF3909" s="0"/>
      <c r="FG3909" s="0"/>
      <c r="FH3909" s="0"/>
      <c r="FI3909" s="0"/>
      <c r="FJ3909" s="0"/>
      <c r="FK3909" s="0"/>
      <c r="FL3909" s="0"/>
      <c r="FM3909" s="0"/>
      <c r="FN3909" s="0"/>
      <c r="FO3909" s="0"/>
      <c r="FP3909" s="0"/>
      <c r="FQ3909" s="0"/>
      <c r="FR3909" s="0"/>
      <c r="FS3909" s="0"/>
      <c r="FT3909" s="0"/>
      <c r="FU3909" s="0"/>
      <c r="FV3909" s="0"/>
      <c r="FW3909" s="0"/>
      <c r="FX3909" s="0"/>
      <c r="FY3909" s="0"/>
      <c r="FZ3909" s="0"/>
      <c r="GA3909" s="0"/>
      <c r="GB3909" s="0"/>
      <c r="GC3909" s="0"/>
      <c r="GD3909" s="0"/>
      <c r="GE3909" s="0"/>
      <c r="GF3909" s="0"/>
      <c r="GG3909" s="0"/>
      <c r="GH3909" s="0"/>
      <c r="GI3909" s="0"/>
      <c r="GJ3909" s="0"/>
      <c r="GK3909" s="0"/>
      <c r="GL3909" s="0"/>
      <c r="GM3909" s="0"/>
      <c r="GN3909" s="0"/>
      <c r="GO3909" s="0"/>
      <c r="GP3909" s="0"/>
      <c r="GQ3909" s="0"/>
      <c r="GR3909" s="0"/>
      <c r="GS3909" s="0"/>
      <c r="GT3909" s="0"/>
      <c r="GU3909" s="0"/>
      <c r="GV3909" s="0"/>
      <c r="GW3909" s="0"/>
      <c r="GX3909" s="0"/>
      <c r="GY3909" s="0"/>
      <c r="GZ3909" s="0"/>
      <c r="HA3909" s="0"/>
      <c r="HB3909" s="0"/>
      <c r="HC3909" s="0"/>
      <c r="HD3909" s="0"/>
      <c r="HE3909" s="0"/>
      <c r="HF3909" s="0"/>
      <c r="HG3909" s="0"/>
      <c r="HH3909" s="0"/>
      <c r="HI3909" s="0"/>
      <c r="HJ3909" s="0"/>
      <c r="HK3909" s="0"/>
      <c r="HL3909" s="0"/>
      <c r="HM3909" s="0"/>
      <c r="HN3909" s="0"/>
      <c r="HO3909" s="0"/>
      <c r="HP3909" s="0"/>
      <c r="HQ3909" s="0"/>
      <c r="HR3909" s="0"/>
      <c r="HS3909" s="0"/>
      <c r="HT3909" s="0"/>
      <c r="HU3909" s="0"/>
      <c r="HV3909" s="0"/>
      <c r="HW3909" s="0"/>
      <c r="HX3909" s="0"/>
      <c r="HY3909" s="0"/>
      <c r="HZ3909" s="0"/>
      <c r="IA3909" s="0"/>
      <c r="IB3909" s="0"/>
      <c r="IC3909" s="0"/>
      <c r="ID3909" s="0"/>
      <c r="IE3909" s="0"/>
      <c r="IF3909" s="0"/>
      <c r="IG3909" s="0"/>
      <c r="IH3909" s="0"/>
      <c r="II3909" s="0"/>
      <c r="IJ3909" s="0"/>
      <c r="IK3909" s="0"/>
      <c r="IL3909" s="0"/>
      <c r="IM3909" s="0"/>
      <c r="IN3909" s="0"/>
      <c r="IO3909" s="0"/>
      <c r="IP3909" s="0"/>
      <c r="IQ3909" s="0"/>
      <c r="IR3909" s="0"/>
      <c r="IS3909" s="0"/>
      <c r="IT3909" s="0"/>
      <c r="IU3909" s="0"/>
      <c r="IV3909" s="0"/>
      <c r="IW3909" s="0"/>
      <c r="IX3909" s="0"/>
      <c r="IY3909" s="0"/>
      <c r="IZ3909" s="0"/>
      <c r="JA3909" s="0"/>
      <c r="JB3909" s="0"/>
      <c r="JC3909" s="0"/>
      <c r="JD3909" s="0"/>
      <c r="JE3909" s="0"/>
      <c r="JF3909" s="0"/>
      <c r="JG3909" s="0"/>
      <c r="JH3909" s="0"/>
      <c r="JI3909" s="0"/>
      <c r="JJ3909" s="0"/>
      <c r="JK3909" s="0"/>
      <c r="JL3909" s="0"/>
      <c r="JM3909" s="0"/>
      <c r="JN3909" s="0"/>
      <c r="JO3909" s="0"/>
      <c r="JP3909" s="0"/>
      <c r="JQ3909" s="0"/>
      <c r="JR3909" s="0"/>
      <c r="JS3909" s="0"/>
      <c r="JT3909" s="0"/>
      <c r="JU3909" s="0"/>
      <c r="JV3909" s="0"/>
      <c r="JW3909" s="0"/>
      <c r="JX3909" s="0"/>
      <c r="JY3909" s="0"/>
      <c r="JZ3909" s="0"/>
      <c r="KA3909" s="0"/>
      <c r="KB3909" s="0"/>
      <c r="KC3909" s="0"/>
      <c r="KD3909" s="0"/>
      <c r="KE3909" s="0"/>
      <c r="KF3909" s="0"/>
      <c r="KG3909" s="0"/>
      <c r="KH3909" s="0"/>
      <c r="KI3909" s="0"/>
      <c r="KJ3909" s="0"/>
      <c r="KK3909" s="0"/>
      <c r="KL3909" s="0"/>
      <c r="KM3909" s="0"/>
      <c r="KN3909" s="0"/>
      <c r="KO3909" s="0"/>
      <c r="KP3909" s="0"/>
      <c r="KQ3909" s="0"/>
      <c r="KR3909" s="0"/>
      <c r="KS3909" s="0"/>
      <c r="KT3909" s="0"/>
      <c r="KU3909" s="0"/>
      <c r="KV3909" s="0"/>
      <c r="KW3909" s="0"/>
      <c r="KX3909" s="0"/>
      <c r="KY3909" s="0"/>
      <c r="KZ3909" s="0"/>
      <c r="LA3909" s="0"/>
      <c r="LB3909" s="0"/>
      <c r="LC3909" s="0"/>
      <c r="LD3909" s="0"/>
      <c r="LE3909" s="0"/>
      <c r="LF3909" s="0"/>
      <c r="LG3909" s="0"/>
      <c r="LH3909" s="0"/>
      <c r="LI3909" s="0"/>
      <c r="LJ3909" s="0"/>
      <c r="LK3909" s="0"/>
      <c r="LL3909" s="0"/>
      <c r="LM3909" s="0"/>
      <c r="LN3909" s="0"/>
      <c r="LO3909" s="0"/>
      <c r="LP3909" s="0"/>
      <c r="LQ3909" s="0"/>
      <c r="LR3909" s="0"/>
      <c r="LS3909" s="0"/>
      <c r="LT3909" s="0"/>
      <c r="LU3909" s="0"/>
      <c r="LV3909" s="0"/>
      <c r="LW3909" s="0"/>
      <c r="LX3909" s="0"/>
      <c r="LY3909" s="0"/>
      <c r="LZ3909" s="0"/>
      <c r="MA3909" s="0"/>
      <c r="MB3909" s="0"/>
      <c r="MC3909" s="0"/>
      <c r="MD3909" s="0"/>
      <c r="ME3909" s="0"/>
      <c r="MF3909" s="0"/>
      <c r="MG3909" s="0"/>
      <c r="MH3909" s="0"/>
      <c r="MI3909" s="0"/>
      <c r="MJ3909" s="0"/>
      <c r="MK3909" s="0"/>
      <c r="ML3909" s="0"/>
      <c r="MM3909" s="0"/>
      <c r="MN3909" s="0"/>
      <c r="MO3909" s="0"/>
      <c r="MP3909" s="0"/>
      <c r="MQ3909" s="0"/>
      <c r="MR3909" s="0"/>
      <c r="MS3909" s="0"/>
      <c r="MT3909" s="0"/>
      <c r="MU3909" s="0"/>
      <c r="MV3909" s="0"/>
      <c r="MW3909" s="0"/>
      <c r="MX3909" s="0"/>
      <c r="MY3909" s="0"/>
      <c r="MZ3909" s="0"/>
      <c r="NA3909" s="0"/>
      <c r="NB3909" s="0"/>
      <c r="NC3909" s="0"/>
      <c r="ND3909" s="0"/>
      <c r="NE3909" s="0"/>
      <c r="NF3909" s="0"/>
      <c r="NG3909" s="0"/>
      <c r="NH3909" s="0"/>
      <c r="NI3909" s="0"/>
      <c r="NJ3909" s="0"/>
      <c r="NK3909" s="0"/>
      <c r="NL3909" s="0"/>
      <c r="NM3909" s="0"/>
      <c r="NN3909" s="0"/>
      <c r="NO3909" s="0"/>
      <c r="NP3909" s="0"/>
      <c r="NQ3909" s="0"/>
      <c r="NR3909" s="0"/>
      <c r="NS3909" s="0"/>
      <c r="NT3909" s="0"/>
      <c r="NU3909" s="0"/>
      <c r="NV3909" s="0"/>
      <c r="NW3909" s="0"/>
      <c r="NX3909" s="0"/>
      <c r="NY3909" s="0"/>
      <c r="NZ3909" s="0"/>
      <c r="OA3909" s="0"/>
      <c r="OB3909" s="0"/>
      <c r="OC3909" s="0"/>
      <c r="OD3909" s="0"/>
      <c r="OE3909" s="0"/>
      <c r="OF3909" s="0"/>
      <c r="OG3909" s="0"/>
      <c r="OH3909" s="0"/>
      <c r="OI3909" s="0"/>
      <c r="OJ3909" s="0"/>
      <c r="OK3909" s="0"/>
      <c r="OL3909" s="0"/>
      <c r="OM3909" s="0"/>
      <c r="ON3909" s="0"/>
      <c r="OO3909" s="0"/>
      <c r="OP3909" s="0"/>
      <c r="OQ3909" s="0"/>
      <c r="OR3909" s="0"/>
      <c r="OS3909" s="0"/>
      <c r="OT3909" s="0"/>
      <c r="OU3909" s="0"/>
      <c r="OV3909" s="0"/>
      <c r="OW3909" s="0"/>
      <c r="OX3909" s="0"/>
      <c r="OY3909" s="0"/>
      <c r="OZ3909" s="0"/>
      <c r="PA3909" s="0"/>
      <c r="PB3909" s="0"/>
      <c r="PC3909" s="0"/>
      <c r="PD3909" s="0"/>
      <c r="PE3909" s="0"/>
      <c r="PF3909" s="0"/>
      <c r="PG3909" s="0"/>
      <c r="PH3909" s="0"/>
      <c r="PI3909" s="0"/>
      <c r="PJ3909" s="0"/>
      <c r="PK3909" s="0"/>
      <c r="PL3909" s="0"/>
      <c r="PM3909" s="0"/>
      <c r="PN3909" s="0"/>
      <c r="PO3909" s="0"/>
      <c r="PP3909" s="0"/>
      <c r="PQ3909" s="0"/>
      <c r="PR3909" s="0"/>
      <c r="PS3909" s="0"/>
      <c r="PT3909" s="0"/>
      <c r="PU3909" s="0"/>
      <c r="PV3909" s="0"/>
      <c r="PW3909" s="0"/>
      <c r="PX3909" s="0"/>
      <c r="PY3909" s="0"/>
      <c r="PZ3909" s="0"/>
      <c r="QA3909" s="0"/>
      <c r="QB3909" s="0"/>
      <c r="QC3909" s="0"/>
      <c r="QD3909" s="0"/>
      <c r="QE3909" s="0"/>
      <c r="QF3909" s="0"/>
      <c r="QG3909" s="0"/>
      <c r="QH3909" s="0"/>
      <c r="QI3909" s="0"/>
      <c r="QJ3909" s="0"/>
      <c r="QK3909" s="0"/>
      <c r="QL3909" s="0"/>
      <c r="QM3909" s="0"/>
      <c r="QN3909" s="0"/>
      <c r="QO3909" s="0"/>
      <c r="QP3909" s="0"/>
      <c r="QQ3909" s="0"/>
      <c r="QR3909" s="0"/>
      <c r="QS3909" s="0"/>
      <c r="QT3909" s="0"/>
      <c r="QU3909" s="0"/>
      <c r="QV3909" s="0"/>
      <c r="QW3909" s="0"/>
      <c r="QX3909" s="0"/>
      <c r="QY3909" s="0"/>
      <c r="QZ3909" s="0"/>
      <c r="RA3909" s="0"/>
      <c r="RB3909" s="0"/>
      <c r="RC3909" s="0"/>
      <c r="RD3909" s="0"/>
      <c r="RE3909" s="0"/>
      <c r="RF3909" s="0"/>
      <c r="RG3909" s="0"/>
      <c r="RH3909" s="0"/>
      <c r="RI3909" s="0"/>
      <c r="RJ3909" s="0"/>
      <c r="RK3909" s="0"/>
      <c r="RL3909" s="0"/>
      <c r="RM3909" s="0"/>
      <c r="RN3909" s="0"/>
      <c r="RO3909" s="0"/>
      <c r="RP3909" s="0"/>
      <c r="RQ3909" s="0"/>
      <c r="RR3909" s="0"/>
      <c r="RS3909" s="0"/>
      <c r="RT3909" s="0"/>
      <c r="RU3909" s="0"/>
      <c r="RV3909" s="0"/>
      <c r="RW3909" s="0"/>
      <c r="RX3909" s="0"/>
      <c r="RY3909" s="0"/>
      <c r="RZ3909" s="0"/>
      <c r="SA3909" s="0"/>
      <c r="SB3909" s="0"/>
      <c r="SC3909" s="0"/>
      <c r="SD3909" s="0"/>
      <c r="SE3909" s="0"/>
      <c r="SF3909" s="0"/>
      <c r="SG3909" s="0"/>
      <c r="SH3909" s="0"/>
      <c r="SI3909" s="0"/>
      <c r="SJ3909" s="0"/>
      <c r="SK3909" s="0"/>
      <c r="SL3909" s="0"/>
      <c r="SM3909" s="0"/>
      <c r="SN3909" s="0"/>
      <c r="SO3909" s="0"/>
      <c r="SP3909" s="0"/>
      <c r="SQ3909" s="0"/>
      <c r="SR3909" s="0"/>
      <c r="SS3909" s="0"/>
      <c r="ST3909" s="0"/>
      <c r="SU3909" s="0"/>
      <c r="SV3909" s="0"/>
      <c r="SW3909" s="0"/>
      <c r="SX3909" s="0"/>
      <c r="SY3909" s="0"/>
      <c r="SZ3909" s="0"/>
      <c r="TA3909" s="0"/>
      <c r="TB3909" s="0"/>
      <c r="TC3909" s="0"/>
      <c r="TD3909" s="0"/>
      <c r="TE3909" s="0"/>
      <c r="TF3909" s="0"/>
      <c r="TG3909" s="0"/>
      <c r="TH3909" s="0"/>
      <c r="TI3909" s="0"/>
      <c r="TJ3909" s="0"/>
      <c r="TK3909" s="0"/>
      <c r="TL3909" s="0"/>
      <c r="TM3909" s="0"/>
      <c r="TN3909" s="0"/>
      <c r="TO3909" s="0"/>
      <c r="TP3909" s="0"/>
      <c r="TQ3909" s="0"/>
      <c r="TR3909" s="0"/>
      <c r="TS3909" s="0"/>
      <c r="TT3909" s="0"/>
      <c r="TU3909" s="0"/>
      <c r="TV3909" s="0"/>
      <c r="TW3909" s="0"/>
      <c r="TX3909" s="0"/>
      <c r="TY3909" s="0"/>
      <c r="TZ3909" s="0"/>
      <c r="UA3909" s="0"/>
      <c r="UB3909" s="0"/>
      <c r="UC3909" s="0"/>
      <c r="UD3909" s="0"/>
      <c r="UE3909" s="0"/>
      <c r="UF3909" s="0"/>
      <c r="UG3909" s="0"/>
      <c r="UH3909" s="0"/>
      <c r="UI3909" s="0"/>
      <c r="UJ3909" s="0"/>
      <c r="UK3909" s="0"/>
      <c r="UL3909" s="0"/>
      <c r="UM3909" s="0"/>
      <c r="UN3909" s="0"/>
      <c r="UO3909" s="0"/>
      <c r="UP3909" s="0"/>
      <c r="UQ3909" s="0"/>
      <c r="UR3909" s="0"/>
      <c r="US3909" s="0"/>
      <c r="UT3909" s="0"/>
      <c r="UU3909" s="0"/>
      <c r="UV3909" s="0"/>
      <c r="UW3909" s="0"/>
      <c r="UX3909" s="0"/>
      <c r="UY3909" s="0"/>
      <c r="UZ3909" s="0"/>
      <c r="VA3909" s="0"/>
      <c r="VB3909" s="0"/>
      <c r="VC3909" s="0"/>
      <c r="VD3909" s="0"/>
      <c r="VE3909" s="0"/>
      <c r="VF3909" s="0"/>
      <c r="VG3909" s="0"/>
      <c r="VH3909" s="0"/>
      <c r="VI3909" s="0"/>
      <c r="VJ3909" s="0"/>
      <c r="VK3909" s="0"/>
      <c r="VL3909" s="0"/>
      <c r="VM3909" s="0"/>
      <c r="VN3909" s="0"/>
      <c r="VO3909" s="0"/>
      <c r="VP3909" s="0"/>
      <c r="VQ3909" s="0"/>
      <c r="VR3909" s="0"/>
      <c r="VS3909" s="0"/>
      <c r="VT3909" s="0"/>
      <c r="VU3909" s="0"/>
      <c r="VV3909" s="0"/>
      <c r="VW3909" s="0"/>
      <c r="VX3909" s="0"/>
      <c r="VY3909" s="0"/>
      <c r="VZ3909" s="0"/>
      <c r="WA3909" s="0"/>
      <c r="WB3909" s="0"/>
      <c r="WC3909" s="0"/>
      <c r="WD3909" s="0"/>
      <c r="WE3909" s="0"/>
      <c r="WF3909" s="0"/>
      <c r="WG3909" s="0"/>
      <c r="WH3909" s="0"/>
      <c r="WI3909" s="0"/>
      <c r="WJ3909" s="0"/>
      <c r="WK3909" s="0"/>
      <c r="WL3909" s="0"/>
      <c r="WM3909" s="0"/>
      <c r="WN3909" s="0"/>
      <c r="WO3909" s="0"/>
      <c r="WP3909" s="0"/>
      <c r="WQ3909" s="0"/>
      <c r="WR3909" s="0"/>
      <c r="WS3909" s="0"/>
      <c r="WT3909" s="0"/>
      <c r="WU3909" s="0"/>
      <c r="WV3909" s="0"/>
      <c r="WW3909" s="0"/>
      <c r="WX3909" s="0"/>
      <c r="WY3909" s="0"/>
      <c r="WZ3909" s="0"/>
      <c r="XA3909" s="0"/>
      <c r="XB3909" s="0"/>
      <c r="XC3909" s="0"/>
      <c r="XD3909" s="0"/>
      <c r="XE3909" s="0"/>
      <c r="XF3909" s="0"/>
      <c r="XG3909" s="0"/>
      <c r="XH3909" s="0"/>
      <c r="XI3909" s="0"/>
      <c r="XJ3909" s="0"/>
      <c r="XK3909" s="0"/>
      <c r="XL3909" s="0"/>
      <c r="XM3909" s="0"/>
      <c r="XN3909" s="0"/>
      <c r="XO3909" s="0"/>
      <c r="XP3909" s="0"/>
      <c r="XQ3909" s="0"/>
      <c r="XR3909" s="0"/>
      <c r="XS3909" s="0"/>
      <c r="XT3909" s="0"/>
      <c r="XU3909" s="0"/>
      <c r="XV3909" s="0"/>
      <c r="XW3909" s="0"/>
      <c r="XX3909" s="0"/>
      <c r="XY3909" s="0"/>
      <c r="XZ3909" s="0"/>
      <c r="YA3909" s="0"/>
      <c r="YB3909" s="0"/>
      <c r="YC3909" s="0"/>
      <c r="YD3909" s="0"/>
      <c r="YE3909" s="0"/>
      <c r="YF3909" s="0"/>
      <c r="YG3909" s="0"/>
      <c r="YH3909" s="0"/>
      <c r="YI3909" s="0"/>
      <c r="YJ3909" s="0"/>
      <c r="YK3909" s="0"/>
      <c r="YL3909" s="0"/>
      <c r="YM3909" s="0"/>
      <c r="YN3909" s="0"/>
      <c r="YO3909" s="0"/>
      <c r="YP3909" s="0"/>
      <c r="YQ3909" s="0"/>
      <c r="YR3909" s="0"/>
      <c r="YS3909" s="0"/>
      <c r="YT3909" s="0"/>
      <c r="YU3909" s="0"/>
      <c r="YV3909" s="0"/>
      <c r="YW3909" s="0"/>
      <c r="YX3909" s="0"/>
      <c r="YY3909" s="0"/>
      <c r="YZ3909" s="0"/>
      <c r="ZA3909" s="0"/>
      <c r="ZB3909" s="0"/>
      <c r="ZC3909" s="0"/>
      <c r="ZD3909" s="0"/>
      <c r="ZE3909" s="0"/>
      <c r="ZF3909" s="0"/>
      <c r="ZG3909" s="0"/>
      <c r="ZH3909" s="0"/>
      <c r="ZI3909" s="0"/>
      <c r="ZJ3909" s="0"/>
      <c r="ZK3909" s="0"/>
      <c r="ZL3909" s="0"/>
      <c r="ZM3909" s="0"/>
      <c r="ZN3909" s="0"/>
      <c r="ZO3909" s="0"/>
      <c r="ZP3909" s="0"/>
      <c r="ZQ3909" s="0"/>
      <c r="ZR3909" s="0"/>
      <c r="ZS3909" s="0"/>
      <c r="ZT3909" s="0"/>
      <c r="ZU3909" s="0"/>
      <c r="ZV3909" s="0"/>
      <c r="ZW3909" s="0"/>
      <c r="ZX3909" s="0"/>
      <c r="ZY3909" s="0"/>
      <c r="ZZ3909" s="0"/>
      <c r="AAA3909" s="0"/>
      <c r="AAB3909" s="0"/>
      <c r="AAC3909" s="0"/>
      <c r="AAD3909" s="0"/>
      <c r="AAE3909" s="0"/>
      <c r="AAF3909" s="0"/>
      <c r="AAG3909" s="0"/>
      <c r="AAH3909" s="0"/>
      <c r="AAI3909" s="0"/>
      <c r="AAJ3909" s="0"/>
      <c r="AAK3909" s="0"/>
      <c r="AAL3909" s="0"/>
      <c r="AAM3909" s="0"/>
      <c r="AAN3909" s="0"/>
      <c r="AAO3909" s="0"/>
      <c r="AAP3909" s="0"/>
      <c r="AAQ3909" s="0"/>
      <c r="AAR3909" s="0"/>
      <c r="AAS3909" s="0"/>
      <c r="AAT3909" s="0"/>
      <c r="AAU3909" s="0"/>
      <c r="AAV3909" s="0"/>
      <c r="AAW3909" s="0"/>
      <c r="AAX3909" s="0"/>
      <c r="AAY3909" s="0"/>
      <c r="AAZ3909" s="0"/>
      <c r="ABA3909" s="0"/>
      <c r="ABB3909" s="0"/>
      <c r="ABC3909" s="0"/>
      <c r="ABD3909" s="0"/>
      <c r="ABE3909" s="0"/>
      <c r="ABF3909" s="0"/>
      <c r="ABG3909" s="0"/>
      <c r="ABH3909" s="0"/>
      <c r="ABI3909" s="0"/>
      <c r="ABJ3909" s="0"/>
      <c r="ABK3909" s="0"/>
      <c r="ABL3909" s="0"/>
      <c r="ABM3909" s="0"/>
      <c r="ABN3909" s="0"/>
      <c r="ABO3909" s="0"/>
      <c r="ABP3909" s="0"/>
      <c r="ABQ3909" s="0"/>
      <c r="ABR3909" s="0"/>
      <c r="ABS3909" s="0"/>
      <c r="ABT3909" s="0"/>
      <c r="ABU3909" s="0"/>
      <c r="ABV3909" s="0"/>
      <c r="ABW3909" s="0"/>
      <c r="ABX3909" s="0"/>
      <c r="ABY3909" s="0"/>
      <c r="ABZ3909" s="0"/>
      <c r="ACA3909" s="0"/>
      <c r="ACB3909" s="0"/>
      <c r="ACC3909" s="0"/>
      <c r="ACD3909" s="0"/>
      <c r="ACE3909" s="0"/>
      <c r="ACF3909" s="0"/>
      <c r="ACG3909" s="0"/>
      <c r="ACH3909" s="0"/>
      <c r="ACI3909" s="0"/>
      <c r="ACJ3909" s="0"/>
      <c r="ACK3909" s="0"/>
      <c r="ACL3909" s="0"/>
      <c r="ACM3909" s="0"/>
      <c r="ACN3909" s="0"/>
      <c r="ACO3909" s="0"/>
      <c r="ACP3909" s="0"/>
      <c r="ACQ3909" s="0"/>
      <c r="ACR3909" s="0"/>
      <c r="ACS3909" s="0"/>
      <c r="ACT3909" s="0"/>
      <c r="ACU3909" s="0"/>
      <c r="ACV3909" s="0"/>
      <c r="ACW3909" s="0"/>
      <c r="ACX3909" s="0"/>
      <c r="ACY3909" s="0"/>
      <c r="ACZ3909" s="0"/>
      <c r="ADA3909" s="0"/>
      <c r="ADB3909" s="0"/>
      <c r="ADC3909" s="0"/>
      <c r="ADD3909" s="0"/>
      <c r="ADE3909" s="0"/>
      <c r="ADF3909" s="0"/>
      <c r="ADG3909" s="0"/>
      <c r="ADH3909" s="0"/>
      <c r="ADI3909" s="0"/>
      <c r="ADJ3909" s="0"/>
      <c r="ADK3909" s="0"/>
      <c r="ADL3909" s="0"/>
      <c r="ADM3909" s="0"/>
      <c r="ADN3909" s="0"/>
      <c r="ADO3909" s="0"/>
      <c r="ADP3909" s="0"/>
      <c r="ADQ3909" s="0"/>
      <c r="ADR3909" s="0"/>
      <c r="ADS3909" s="0"/>
      <c r="ADT3909" s="0"/>
      <c r="ADU3909" s="0"/>
      <c r="ADV3909" s="0"/>
      <c r="ADW3909" s="0"/>
      <c r="ADX3909" s="0"/>
      <c r="ADY3909" s="0"/>
      <c r="ADZ3909" s="0"/>
      <c r="AEA3909" s="0"/>
      <c r="AEB3909" s="0"/>
      <c r="AEC3909" s="0"/>
      <c r="AED3909" s="0"/>
      <c r="AEE3909" s="0"/>
      <c r="AEF3909" s="0"/>
      <c r="AEG3909" s="0"/>
      <c r="AEH3909" s="0"/>
      <c r="AEI3909" s="0"/>
      <c r="AEJ3909" s="0"/>
      <c r="AEK3909" s="0"/>
      <c r="AEL3909" s="0"/>
      <c r="AEM3909" s="0"/>
      <c r="AEN3909" s="0"/>
      <c r="AEO3909" s="0"/>
      <c r="AEP3909" s="0"/>
      <c r="AEQ3909" s="0"/>
      <c r="AER3909" s="0"/>
      <c r="AES3909" s="0"/>
      <c r="AET3909" s="0"/>
      <c r="AEU3909" s="0"/>
      <c r="AEV3909" s="0"/>
      <c r="AEW3909" s="0"/>
      <c r="AEX3909" s="0"/>
      <c r="AEY3909" s="0"/>
      <c r="AEZ3909" s="0"/>
      <c r="AFA3909" s="0"/>
      <c r="AFB3909" s="0"/>
      <c r="AFC3909" s="0"/>
      <c r="AFD3909" s="0"/>
      <c r="AFE3909" s="0"/>
      <c r="AFF3909" s="0"/>
      <c r="AFG3909" s="0"/>
      <c r="AFH3909" s="0"/>
      <c r="AFI3909" s="0"/>
      <c r="AFJ3909" s="0"/>
      <c r="AFK3909" s="0"/>
      <c r="AFL3909" s="0"/>
      <c r="AFM3909" s="0"/>
      <c r="AFN3909" s="0"/>
      <c r="AFO3909" s="0"/>
      <c r="AFP3909" s="0"/>
      <c r="AFQ3909" s="0"/>
      <c r="AFR3909" s="0"/>
      <c r="AFS3909" s="0"/>
      <c r="AFT3909" s="0"/>
      <c r="AFU3909" s="0"/>
      <c r="AFV3909" s="0"/>
      <c r="AFW3909" s="0"/>
      <c r="AFX3909" s="0"/>
      <c r="AFY3909" s="0"/>
      <c r="AFZ3909" s="0"/>
      <c r="AGA3909" s="0"/>
      <c r="AGB3909" s="0"/>
      <c r="AGC3909" s="0"/>
      <c r="AGD3909" s="0"/>
      <c r="AGE3909" s="0"/>
      <c r="AGF3909" s="0"/>
      <c r="AGG3909" s="0"/>
      <c r="AGH3909" s="0"/>
      <c r="AGI3909" s="0"/>
      <c r="AGJ3909" s="0"/>
      <c r="AGK3909" s="0"/>
      <c r="AGL3909" s="0"/>
      <c r="AGM3909" s="0"/>
      <c r="AGN3909" s="0"/>
      <c r="AGO3909" s="0"/>
      <c r="AGP3909" s="0"/>
      <c r="AGQ3909" s="0"/>
      <c r="AGR3909" s="0"/>
      <c r="AGS3909" s="0"/>
      <c r="AGT3909" s="0"/>
      <c r="AGU3909" s="0"/>
      <c r="AGV3909" s="0"/>
      <c r="AGW3909" s="0"/>
      <c r="AGX3909" s="0"/>
      <c r="AGY3909" s="0"/>
      <c r="AGZ3909" s="0"/>
      <c r="AHA3909" s="0"/>
      <c r="AHB3909" s="0"/>
      <c r="AHC3909" s="0"/>
      <c r="AHD3909" s="0"/>
      <c r="AHE3909" s="0"/>
      <c r="AHF3909" s="0"/>
      <c r="AHG3909" s="0"/>
      <c r="AHH3909" s="0"/>
      <c r="AHI3909" s="0"/>
      <c r="AHJ3909" s="0"/>
      <c r="AHK3909" s="0"/>
      <c r="AHL3909" s="0"/>
      <c r="AHM3909" s="0"/>
      <c r="AHN3909" s="0"/>
      <c r="AHO3909" s="0"/>
      <c r="AHP3909" s="0"/>
      <c r="AHQ3909" s="0"/>
      <c r="AHR3909" s="0"/>
      <c r="AHS3909" s="0"/>
      <c r="AHT3909" s="0"/>
      <c r="AHU3909" s="0"/>
      <c r="AHV3909" s="0"/>
      <c r="AHW3909" s="0"/>
      <c r="AHX3909" s="0"/>
      <c r="AHY3909" s="0"/>
      <c r="AHZ3909" s="0"/>
      <c r="AIA3909" s="0"/>
      <c r="AIB3909" s="0"/>
      <c r="AIC3909" s="0"/>
      <c r="AID3909" s="0"/>
      <c r="AIE3909" s="0"/>
      <c r="AIF3909" s="0"/>
      <c r="AIG3909" s="0"/>
      <c r="AIH3909" s="0"/>
      <c r="AII3909" s="0"/>
      <c r="AIJ3909" s="0"/>
      <c r="AIK3909" s="0"/>
      <c r="AIL3909" s="0"/>
      <c r="AIM3909" s="0"/>
      <c r="AIN3909" s="0"/>
      <c r="AIO3909" s="0"/>
      <c r="AIP3909" s="0"/>
      <c r="AIQ3909" s="0"/>
      <c r="AIR3909" s="0"/>
      <c r="AIS3909" s="0"/>
      <c r="AIT3909" s="0"/>
      <c r="AIU3909" s="0"/>
      <c r="AIV3909" s="0"/>
      <c r="AIW3909" s="0"/>
      <c r="AIX3909" s="0"/>
      <c r="AIY3909" s="0"/>
      <c r="AIZ3909" s="0"/>
      <c r="AJA3909" s="0"/>
      <c r="AJB3909" s="0"/>
      <c r="AJC3909" s="0"/>
      <c r="AJD3909" s="0"/>
      <c r="AJE3909" s="0"/>
      <c r="AJF3909" s="0"/>
      <c r="AJG3909" s="0"/>
      <c r="AJH3909" s="0"/>
      <c r="AJI3909" s="0"/>
      <c r="AJJ3909" s="0"/>
      <c r="AJK3909" s="0"/>
      <c r="AJL3909" s="0"/>
      <c r="AJM3909" s="0"/>
      <c r="AJN3909" s="0"/>
      <c r="AJO3909" s="0"/>
      <c r="AJP3909" s="0"/>
      <c r="AJQ3909" s="0"/>
      <c r="AJR3909" s="0"/>
      <c r="AJS3909" s="0"/>
      <c r="AJT3909" s="0"/>
      <c r="AJU3909" s="0"/>
      <c r="AJV3909" s="0"/>
      <c r="AJW3909" s="0"/>
      <c r="AJX3909" s="0"/>
      <c r="AJY3909" s="0"/>
      <c r="AJZ3909" s="0"/>
      <c r="AKA3909" s="0"/>
      <c r="AKB3909" s="0"/>
      <c r="AKC3909" s="0"/>
      <c r="AKD3909" s="0"/>
      <c r="AKE3909" s="0"/>
      <c r="AKF3909" s="0"/>
      <c r="AKG3909" s="0"/>
      <c r="AKH3909" s="0"/>
      <c r="AKI3909" s="0"/>
      <c r="AKJ3909" s="0"/>
      <c r="AKK3909" s="0"/>
      <c r="AKL3909" s="0"/>
      <c r="AKM3909" s="0"/>
      <c r="AKN3909" s="0"/>
      <c r="AKO3909" s="0"/>
      <c r="AKP3909" s="0"/>
      <c r="AKQ3909" s="0"/>
      <c r="AKR3909" s="0"/>
      <c r="AKS3909" s="0"/>
      <c r="AKT3909" s="0"/>
      <c r="AKU3909" s="0"/>
      <c r="AKV3909" s="0"/>
      <c r="AKW3909" s="0"/>
      <c r="AKX3909" s="0"/>
      <c r="AKY3909" s="0"/>
      <c r="AKZ3909" s="0"/>
      <c r="ALA3909" s="0"/>
      <c r="ALB3909" s="0"/>
      <c r="ALC3909" s="0"/>
      <c r="ALD3909" s="0"/>
      <c r="ALE3909" s="0"/>
      <c r="ALF3909" s="0"/>
      <c r="ALG3909" s="0"/>
      <c r="ALH3909" s="0"/>
      <c r="ALI3909" s="0"/>
      <c r="ALJ3909" s="0"/>
      <c r="ALK3909" s="0"/>
      <c r="ALL3909" s="0"/>
      <c r="ALM3909" s="0"/>
      <c r="ALN3909" s="0"/>
      <c r="ALO3909" s="0"/>
      <c r="ALP3909" s="0"/>
      <c r="ALQ3909" s="0"/>
      <c r="ALR3909" s="0"/>
      <c r="ALS3909" s="0"/>
      <c r="ALT3909" s="0"/>
      <c r="ALU3909" s="0"/>
      <c r="ALV3909" s="0"/>
      <c r="ALW3909" s="0"/>
      <c r="ALX3909" s="0"/>
      <c r="ALY3909" s="0"/>
      <c r="ALZ3909" s="0"/>
      <c r="AMA3909" s="0"/>
      <c r="AMB3909" s="0"/>
      <c r="AMC3909" s="0"/>
      <c r="AMD3909" s="0"/>
      <c r="AME3909" s="0"/>
      <c r="AMF3909" s="0"/>
      <c r="AMG3909" s="0"/>
      <c r="AMH3909" s="0"/>
      <c r="AMI3909" s="0"/>
    </row>
    <row r="3910" customFormat="false" ht="12.75" hidden="false" customHeight="false" outlineLevel="0" collapsed="false">
      <c r="A3910" s="1" t="s">
        <v>57</v>
      </c>
      <c r="C3910" s="19" t="s">
        <v>3490</v>
      </c>
      <c r="D3910" s="19" t="s">
        <v>70</v>
      </c>
      <c r="E3910" s="20" t="n">
        <v>2.3</v>
      </c>
      <c r="F3910" s="21" t="n">
        <v>9.27</v>
      </c>
      <c r="G3910" s="24" t="s">
        <v>4065</v>
      </c>
      <c r="I3910" s="3"/>
      <c r="K3910" s="4"/>
      <c r="BM3910" s="0"/>
      <c r="BN3910" s="0"/>
      <c r="BO3910" s="0"/>
      <c r="BP3910" s="0"/>
      <c r="BQ3910" s="0"/>
      <c r="BR3910" s="0"/>
      <c r="BS3910" s="0"/>
      <c r="BT3910" s="0"/>
      <c r="BU3910" s="0"/>
      <c r="BV3910" s="0"/>
      <c r="BW3910" s="0"/>
      <c r="BX3910" s="0"/>
      <c r="BY3910" s="0"/>
      <c r="BZ3910" s="0"/>
      <c r="CA3910" s="0"/>
      <c r="CB3910" s="0"/>
      <c r="CC3910" s="0"/>
      <c r="CD3910" s="0"/>
      <c r="CE3910" s="0"/>
      <c r="CF3910" s="0"/>
      <c r="CG3910" s="0"/>
      <c r="CH3910" s="0"/>
      <c r="CI3910" s="0"/>
      <c r="CJ3910" s="0"/>
      <c r="CK3910" s="0"/>
      <c r="CL3910" s="0"/>
      <c r="CM3910" s="0"/>
      <c r="CN3910" s="0"/>
      <c r="CO3910" s="0"/>
      <c r="CP3910" s="0"/>
      <c r="CQ3910" s="0"/>
      <c r="CR3910" s="0"/>
      <c r="CS3910" s="0"/>
      <c r="CT3910" s="0"/>
      <c r="CU3910" s="0"/>
      <c r="CV3910" s="0"/>
      <c r="CW3910" s="0"/>
      <c r="CX3910" s="0"/>
      <c r="CY3910" s="0"/>
      <c r="CZ3910" s="0"/>
      <c r="DA3910" s="0"/>
      <c r="DB3910" s="0"/>
      <c r="DC3910" s="0"/>
      <c r="DD3910" s="0"/>
      <c r="DE3910" s="0"/>
      <c r="DF3910" s="0"/>
      <c r="DG3910" s="0"/>
      <c r="DH3910" s="0"/>
      <c r="DI3910" s="0"/>
      <c r="DJ3910" s="0"/>
      <c r="DK3910" s="0"/>
      <c r="DL3910" s="0"/>
      <c r="DM3910" s="0"/>
      <c r="DN3910" s="0"/>
      <c r="DO3910" s="0"/>
      <c r="DP3910" s="0"/>
      <c r="DQ3910" s="0"/>
      <c r="DR3910" s="0"/>
      <c r="DS3910" s="0"/>
      <c r="DT3910" s="0"/>
      <c r="DU3910" s="0"/>
      <c r="DV3910" s="0"/>
      <c r="DW3910" s="0"/>
      <c r="DX3910" s="0"/>
      <c r="DY3910" s="0"/>
      <c r="DZ3910" s="0"/>
      <c r="EA3910" s="0"/>
      <c r="EB3910" s="0"/>
      <c r="EC3910" s="0"/>
      <c r="ED3910" s="0"/>
      <c r="EE3910" s="0"/>
      <c r="EF3910" s="0"/>
      <c r="EG3910" s="0"/>
      <c r="EH3910" s="0"/>
      <c r="EI3910" s="0"/>
      <c r="EJ3910" s="0"/>
      <c r="EK3910" s="0"/>
      <c r="EL3910" s="0"/>
      <c r="EM3910" s="0"/>
      <c r="EN3910" s="0"/>
      <c r="EO3910" s="0"/>
      <c r="EP3910" s="0"/>
      <c r="EQ3910" s="0"/>
      <c r="ER3910" s="0"/>
      <c r="ES3910" s="0"/>
      <c r="ET3910" s="0"/>
      <c r="EU3910" s="0"/>
      <c r="EV3910" s="0"/>
      <c r="EW3910" s="0"/>
      <c r="EX3910" s="0"/>
      <c r="EY3910" s="0"/>
      <c r="EZ3910" s="0"/>
      <c r="FA3910" s="0"/>
      <c r="FB3910" s="0"/>
      <c r="FC3910" s="0"/>
      <c r="FD3910" s="0"/>
      <c r="FE3910" s="0"/>
      <c r="FF3910" s="0"/>
      <c r="FG3910" s="0"/>
      <c r="FH3910" s="0"/>
      <c r="FI3910" s="0"/>
      <c r="FJ3910" s="0"/>
      <c r="FK3910" s="0"/>
      <c r="FL3910" s="0"/>
      <c r="FM3910" s="0"/>
      <c r="FN3910" s="0"/>
      <c r="FO3910" s="0"/>
      <c r="FP3910" s="0"/>
      <c r="FQ3910" s="0"/>
      <c r="FR3910" s="0"/>
      <c r="FS3910" s="0"/>
      <c r="FT3910" s="0"/>
      <c r="FU3910" s="0"/>
      <c r="FV3910" s="0"/>
      <c r="FW3910" s="0"/>
      <c r="FX3910" s="0"/>
      <c r="FY3910" s="0"/>
      <c r="FZ3910" s="0"/>
      <c r="GA3910" s="0"/>
      <c r="GB3910" s="0"/>
      <c r="GC3910" s="0"/>
      <c r="GD3910" s="0"/>
      <c r="GE3910" s="0"/>
      <c r="GF3910" s="0"/>
      <c r="GG3910" s="0"/>
      <c r="GH3910" s="0"/>
      <c r="GI3910" s="0"/>
      <c r="GJ3910" s="0"/>
      <c r="GK3910" s="0"/>
      <c r="GL3910" s="0"/>
      <c r="GM3910" s="0"/>
      <c r="GN3910" s="0"/>
      <c r="GO3910" s="0"/>
      <c r="GP3910" s="0"/>
      <c r="GQ3910" s="0"/>
      <c r="GR3910" s="0"/>
      <c r="GS3910" s="0"/>
      <c r="GT3910" s="0"/>
      <c r="GU3910" s="0"/>
      <c r="GV3910" s="0"/>
      <c r="GW3910" s="0"/>
      <c r="GX3910" s="0"/>
      <c r="GY3910" s="0"/>
      <c r="GZ3910" s="0"/>
      <c r="HA3910" s="0"/>
      <c r="HB3910" s="0"/>
      <c r="HC3910" s="0"/>
      <c r="HD3910" s="0"/>
      <c r="HE3910" s="0"/>
      <c r="HF3910" s="0"/>
      <c r="HG3910" s="0"/>
      <c r="HH3910" s="0"/>
      <c r="HI3910" s="0"/>
      <c r="HJ3910" s="0"/>
      <c r="HK3910" s="0"/>
      <c r="HL3910" s="0"/>
      <c r="HM3910" s="0"/>
      <c r="HN3910" s="0"/>
      <c r="HO3910" s="0"/>
      <c r="HP3910" s="0"/>
      <c r="HQ3910" s="0"/>
      <c r="HR3910" s="0"/>
      <c r="HS3910" s="0"/>
      <c r="HT3910" s="0"/>
      <c r="HU3910" s="0"/>
      <c r="HV3910" s="0"/>
      <c r="HW3910" s="0"/>
      <c r="HX3910" s="0"/>
      <c r="HY3910" s="0"/>
      <c r="HZ3910" s="0"/>
      <c r="IA3910" s="0"/>
      <c r="IB3910" s="0"/>
      <c r="IC3910" s="0"/>
      <c r="ID3910" s="0"/>
      <c r="IE3910" s="0"/>
      <c r="IF3910" s="0"/>
      <c r="IG3910" s="0"/>
      <c r="IH3910" s="0"/>
      <c r="II3910" s="0"/>
      <c r="IJ3910" s="0"/>
      <c r="IK3910" s="0"/>
      <c r="IL3910" s="0"/>
      <c r="IM3910" s="0"/>
      <c r="IN3910" s="0"/>
      <c r="IO3910" s="0"/>
      <c r="IP3910" s="0"/>
      <c r="IQ3910" s="0"/>
      <c r="IR3910" s="0"/>
      <c r="IS3910" s="0"/>
      <c r="IT3910" s="0"/>
      <c r="IU3910" s="0"/>
      <c r="IV3910" s="0"/>
      <c r="IW3910" s="0"/>
      <c r="IX3910" s="0"/>
      <c r="IY3910" s="0"/>
      <c r="IZ3910" s="0"/>
      <c r="JA3910" s="0"/>
      <c r="JB3910" s="0"/>
      <c r="JC3910" s="0"/>
      <c r="JD3910" s="0"/>
      <c r="JE3910" s="0"/>
      <c r="JF3910" s="0"/>
      <c r="JG3910" s="0"/>
      <c r="JH3910" s="0"/>
      <c r="JI3910" s="0"/>
      <c r="JJ3910" s="0"/>
      <c r="JK3910" s="0"/>
      <c r="JL3910" s="0"/>
      <c r="JM3910" s="0"/>
      <c r="JN3910" s="0"/>
      <c r="JO3910" s="0"/>
      <c r="JP3910" s="0"/>
      <c r="JQ3910" s="0"/>
      <c r="JR3910" s="0"/>
      <c r="JS3910" s="0"/>
      <c r="JT3910" s="0"/>
      <c r="JU3910" s="0"/>
      <c r="JV3910" s="0"/>
      <c r="JW3910" s="0"/>
      <c r="JX3910" s="0"/>
      <c r="JY3910" s="0"/>
      <c r="JZ3910" s="0"/>
      <c r="KA3910" s="0"/>
      <c r="KB3910" s="0"/>
      <c r="KC3910" s="0"/>
      <c r="KD3910" s="0"/>
      <c r="KE3910" s="0"/>
      <c r="KF3910" s="0"/>
      <c r="KG3910" s="0"/>
      <c r="KH3910" s="0"/>
      <c r="KI3910" s="0"/>
      <c r="KJ3910" s="0"/>
      <c r="KK3910" s="0"/>
      <c r="KL3910" s="0"/>
      <c r="KM3910" s="0"/>
      <c r="KN3910" s="0"/>
      <c r="KO3910" s="0"/>
      <c r="KP3910" s="0"/>
      <c r="KQ3910" s="0"/>
      <c r="KR3910" s="0"/>
      <c r="KS3910" s="0"/>
      <c r="KT3910" s="0"/>
      <c r="KU3910" s="0"/>
      <c r="KV3910" s="0"/>
      <c r="KW3910" s="0"/>
      <c r="KX3910" s="0"/>
      <c r="KY3910" s="0"/>
      <c r="KZ3910" s="0"/>
      <c r="LA3910" s="0"/>
      <c r="LB3910" s="0"/>
      <c r="LC3910" s="0"/>
      <c r="LD3910" s="0"/>
      <c r="LE3910" s="0"/>
      <c r="LF3910" s="0"/>
      <c r="LG3910" s="0"/>
      <c r="LH3910" s="0"/>
      <c r="LI3910" s="0"/>
      <c r="LJ3910" s="0"/>
      <c r="LK3910" s="0"/>
      <c r="LL3910" s="0"/>
      <c r="LM3910" s="0"/>
      <c r="LN3910" s="0"/>
      <c r="LO3910" s="0"/>
      <c r="LP3910" s="0"/>
      <c r="LQ3910" s="0"/>
      <c r="LR3910" s="0"/>
      <c r="LS3910" s="0"/>
      <c r="LT3910" s="0"/>
      <c r="LU3910" s="0"/>
      <c r="LV3910" s="0"/>
      <c r="LW3910" s="0"/>
      <c r="LX3910" s="0"/>
      <c r="LY3910" s="0"/>
      <c r="LZ3910" s="0"/>
      <c r="MA3910" s="0"/>
      <c r="MB3910" s="0"/>
      <c r="MC3910" s="0"/>
      <c r="MD3910" s="0"/>
      <c r="ME3910" s="0"/>
      <c r="MF3910" s="0"/>
      <c r="MG3910" s="0"/>
      <c r="MH3910" s="0"/>
      <c r="MI3910" s="0"/>
      <c r="MJ3910" s="0"/>
      <c r="MK3910" s="0"/>
      <c r="ML3910" s="0"/>
      <c r="MM3910" s="0"/>
      <c r="MN3910" s="0"/>
      <c r="MO3910" s="0"/>
      <c r="MP3910" s="0"/>
      <c r="MQ3910" s="0"/>
      <c r="MR3910" s="0"/>
      <c r="MS3910" s="0"/>
      <c r="MT3910" s="0"/>
      <c r="MU3910" s="0"/>
      <c r="MV3910" s="0"/>
      <c r="MW3910" s="0"/>
      <c r="MX3910" s="0"/>
      <c r="MY3910" s="0"/>
      <c r="MZ3910" s="0"/>
      <c r="NA3910" s="0"/>
      <c r="NB3910" s="0"/>
      <c r="NC3910" s="0"/>
      <c r="ND3910" s="0"/>
      <c r="NE3910" s="0"/>
      <c r="NF3910" s="0"/>
      <c r="NG3910" s="0"/>
      <c r="NH3910" s="0"/>
      <c r="NI3910" s="0"/>
      <c r="NJ3910" s="0"/>
      <c r="NK3910" s="0"/>
      <c r="NL3910" s="0"/>
      <c r="NM3910" s="0"/>
      <c r="NN3910" s="0"/>
      <c r="NO3910" s="0"/>
      <c r="NP3910" s="0"/>
      <c r="NQ3910" s="0"/>
      <c r="NR3910" s="0"/>
      <c r="NS3910" s="0"/>
      <c r="NT3910" s="0"/>
      <c r="NU3910" s="0"/>
      <c r="NV3910" s="0"/>
      <c r="NW3910" s="0"/>
      <c r="NX3910" s="0"/>
      <c r="NY3910" s="0"/>
      <c r="NZ3910" s="0"/>
      <c r="OA3910" s="0"/>
      <c r="OB3910" s="0"/>
      <c r="OC3910" s="0"/>
      <c r="OD3910" s="0"/>
      <c r="OE3910" s="0"/>
      <c r="OF3910" s="0"/>
      <c r="OG3910" s="0"/>
      <c r="OH3910" s="0"/>
      <c r="OI3910" s="0"/>
      <c r="OJ3910" s="0"/>
      <c r="OK3910" s="0"/>
      <c r="OL3910" s="0"/>
      <c r="OM3910" s="0"/>
      <c r="ON3910" s="0"/>
      <c r="OO3910" s="0"/>
      <c r="OP3910" s="0"/>
      <c r="OQ3910" s="0"/>
      <c r="OR3910" s="0"/>
      <c r="OS3910" s="0"/>
      <c r="OT3910" s="0"/>
      <c r="OU3910" s="0"/>
      <c r="OV3910" s="0"/>
      <c r="OW3910" s="0"/>
      <c r="OX3910" s="0"/>
      <c r="OY3910" s="0"/>
      <c r="OZ3910" s="0"/>
      <c r="PA3910" s="0"/>
      <c r="PB3910" s="0"/>
      <c r="PC3910" s="0"/>
      <c r="PD3910" s="0"/>
      <c r="PE3910" s="0"/>
      <c r="PF3910" s="0"/>
      <c r="PG3910" s="0"/>
      <c r="PH3910" s="0"/>
      <c r="PI3910" s="0"/>
      <c r="PJ3910" s="0"/>
      <c r="PK3910" s="0"/>
      <c r="PL3910" s="0"/>
      <c r="PM3910" s="0"/>
      <c r="PN3910" s="0"/>
      <c r="PO3910" s="0"/>
      <c r="PP3910" s="0"/>
      <c r="PQ3910" s="0"/>
      <c r="PR3910" s="0"/>
      <c r="PS3910" s="0"/>
      <c r="PT3910" s="0"/>
      <c r="PU3910" s="0"/>
      <c r="PV3910" s="0"/>
      <c r="PW3910" s="0"/>
      <c r="PX3910" s="0"/>
      <c r="PY3910" s="0"/>
      <c r="PZ3910" s="0"/>
      <c r="QA3910" s="0"/>
      <c r="QB3910" s="0"/>
      <c r="QC3910" s="0"/>
      <c r="QD3910" s="0"/>
      <c r="QE3910" s="0"/>
      <c r="QF3910" s="0"/>
      <c r="QG3910" s="0"/>
      <c r="QH3910" s="0"/>
      <c r="QI3910" s="0"/>
      <c r="QJ3910" s="0"/>
      <c r="QK3910" s="0"/>
      <c r="QL3910" s="0"/>
      <c r="QM3910" s="0"/>
      <c r="QN3910" s="0"/>
      <c r="QO3910" s="0"/>
      <c r="QP3910" s="0"/>
      <c r="QQ3910" s="0"/>
      <c r="QR3910" s="0"/>
      <c r="QS3910" s="0"/>
      <c r="QT3910" s="0"/>
      <c r="QU3910" s="0"/>
      <c r="QV3910" s="0"/>
      <c r="QW3910" s="0"/>
      <c r="QX3910" s="0"/>
      <c r="QY3910" s="0"/>
      <c r="QZ3910" s="0"/>
      <c r="RA3910" s="0"/>
      <c r="RB3910" s="0"/>
      <c r="RC3910" s="0"/>
      <c r="RD3910" s="0"/>
      <c r="RE3910" s="0"/>
      <c r="RF3910" s="0"/>
      <c r="RG3910" s="0"/>
      <c r="RH3910" s="0"/>
      <c r="RI3910" s="0"/>
      <c r="RJ3910" s="0"/>
      <c r="RK3910" s="0"/>
      <c r="RL3910" s="0"/>
      <c r="RM3910" s="0"/>
      <c r="RN3910" s="0"/>
      <c r="RO3910" s="0"/>
      <c r="RP3910" s="0"/>
      <c r="RQ3910" s="0"/>
      <c r="RR3910" s="0"/>
      <c r="RS3910" s="0"/>
      <c r="RT3910" s="0"/>
      <c r="RU3910" s="0"/>
      <c r="RV3910" s="0"/>
      <c r="RW3910" s="0"/>
      <c r="RX3910" s="0"/>
      <c r="RY3910" s="0"/>
      <c r="RZ3910" s="0"/>
      <c r="SA3910" s="0"/>
      <c r="SB3910" s="0"/>
      <c r="SC3910" s="0"/>
      <c r="SD3910" s="0"/>
      <c r="SE3910" s="0"/>
      <c r="SF3910" s="0"/>
      <c r="SG3910" s="0"/>
      <c r="SH3910" s="0"/>
      <c r="SI3910" s="0"/>
      <c r="SJ3910" s="0"/>
      <c r="SK3910" s="0"/>
      <c r="SL3910" s="0"/>
      <c r="SM3910" s="0"/>
      <c r="SN3910" s="0"/>
      <c r="SO3910" s="0"/>
      <c r="SP3910" s="0"/>
      <c r="SQ3910" s="0"/>
      <c r="SR3910" s="0"/>
      <c r="SS3910" s="0"/>
      <c r="ST3910" s="0"/>
      <c r="SU3910" s="0"/>
      <c r="SV3910" s="0"/>
      <c r="SW3910" s="0"/>
      <c r="SX3910" s="0"/>
      <c r="SY3910" s="0"/>
      <c r="SZ3910" s="0"/>
      <c r="TA3910" s="0"/>
      <c r="TB3910" s="0"/>
      <c r="TC3910" s="0"/>
      <c r="TD3910" s="0"/>
      <c r="TE3910" s="0"/>
      <c r="TF3910" s="0"/>
      <c r="TG3910" s="0"/>
      <c r="TH3910" s="0"/>
      <c r="TI3910" s="0"/>
      <c r="TJ3910" s="0"/>
      <c r="TK3910" s="0"/>
      <c r="TL3910" s="0"/>
      <c r="TM3910" s="0"/>
      <c r="TN3910" s="0"/>
      <c r="TO3910" s="0"/>
      <c r="TP3910" s="0"/>
      <c r="TQ3910" s="0"/>
      <c r="TR3910" s="0"/>
      <c r="TS3910" s="0"/>
      <c r="TT3910" s="0"/>
      <c r="TU3910" s="0"/>
      <c r="TV3910" s="0"/>
      <c r="TW3910" s="0"/>
      <c r="TX3910" s="0"/>
      <c r="TY3910" s="0"/>
      <c r="TZ3910" s="0"/>
      <c r="UA3910" s="0"/>
      <c r="UB3910" s="0"/>
      <c r="UC3910" s="0"/>
      <c r="UD3910" s="0"/>
      <c r="UE3910" s="0"/>
      <c r="UF3910" s="0"/>
      <c r="UG3910" s="0"/>
      <c r="UH3910" s="0"/>
      <c r="UI3910" s="0"/>
      <c r="UJ3910" s="0"/>
      <c r="UK3910" s="0"/>
      <c r="UL3910" s="0"/>
      <c r="UM3910" s="0"/>
      <c r="UN3910" s="0"/>
      <c r="UO3910" s="0"/>
      <c r="UP3910" s="0"/>
      <c r="UQ3910" s="0"/>
      <c r="UR3910" s="0"/>
      <c r="US3910" s="0"/>
      <c r="UT3910" s="0"/>
      <c r="UU3910" s="0"/>
      <c r="UV3910" s="0"/>
      <c r="UW3910" s="0"/>
      <c r="UX3910" s="0"/>
      <c r="UY3910" s="0"/>
      <c r="UZ3910" s="0"/>
      <c r="VA3910" s="0"/>
      <c r="VB3910" s="0"/>
      <c r="VC3910" s="0"/>
      <c r="VD3910" s="0"/>
      <c r="VE3910" s="0"/>
      <c r="VF3910" s="0"/>
      <c r="VG3910" s="0"/>
      <c r="VH3910" s="0"/>
      <c r="VI3910" s="0"/>
      <c r="VJ3910" s="0"/>
      <c r="VK3910" s="0"/>
      <c r="VL3910" s="0"/>
      <c r="VM3910" s="0"/>
      <c r="VN3910" s="0"/>
      <c r="VO3910" s="0"/>
      <c r="VP3910" s="0"/>
      <c r="VQ3910" s="0"/>
      <c r="VR3910" s="0"/>
      <c r="VS3910" s="0"/>
      <c r="VT3910" s="0"/>
      <c r="VU3910" s="0"/>
      <c r="VV3910" s="0"/>
      <c r="VW3910" s="0"/>
      <c r="VX3910" s="0"/>
      <c r="VY3910" s="0"/>
      <c r="VZ3910" s="0"/>
      <c r="WA3910" s="0"/>
      <c r="WB3910" s="0"/>
      <c r="WC3910" s="0"/>
      <c r="WD3910" s="0"/>
      <c r="WE3910" s="0"/>
      <c r="WF3910" s="0"/>
      <c r="WG3910" s="0"/>
      <c r="WH3910" s="0"/>
      <c r="WI3910" s="0"/>
      <c r="WJ3910" s="0"/>
      <c r="WK3910" s="0"/>
      <c r="WL3910" s="0"/>
      <c r="WM3910" s="0"/>
      <c r="WN3910" s="0"/>
      <c r="WO3910" s="0"/>
      <c r="WP3910" s="0"/>
      <c r="WQ3910" s="0"/>
      <c r="WR3910" s="0"/>
      <c r="WS3910" s="0"/>
      <c r="WT3910" s="0"/>
      <c r="WU3910" s="0"/>
      <c r="WV3910" s="0"/>
      <c r="WW3910" s="0"/>
      <c r="WX3910" s="0"/>
      <c r="WY3910" s="0"/>
      <c r="WZ3910" s="0"/>
      <c r="XA3910" s="0"/>
      <c r="XB3910" s="0"/>
      <c r="XC3910" s="0"/>
      <c r="XD3910" s="0"/>
      <c r="XE3910" s="0"/>
      <c r="XF3910" s="0"/>
      <c r="XG3910" s="0"/>
      <c r="XH3910" s="0"/>
      <c r="XI3910" s="0"/>
      <c r="XJ3910" s="0"/>
      <c r="XK3910" s="0"/>
      <c r="XL3910" s="0"/>
      <c r="XM3910" s="0"/>
      <c r="XN3910" s="0"/>
      <c r="XO3910" s="0"/>
      <c r="XP3910" s="0"/>
      <c r="XQ3910" s="0"/>
      <c r="XR3910" s="0"/>
      <c r="XS3910" s="0"/>
      <c r="XT3910" s="0"/>
      <c r="XU3910" s="0"/>
      <c r="XV3910" s="0"/>
      <c r="XW3910" s="0"/>
      <c r="XX3910" s="0"/>
      <c r="XY3910" s="0"/>
      <c r="XZ3910" s="0"/>
      <c r="YA3910" s="0"/>
      <c r="YB3910" s="0"/>
      <c r="YC3910" s="0"/>
      <c r="YD3910" s="0"/>
      <c r="YE3910" s="0"/>
      <c r="YF3910" s="0"/>
      <c r="YG3910" s="0"/>
      <c r="YH3910" s="0"/>
      <c r="YI3910" s="0"/>
      <c r="YJ3910" s="0"/>
      <c r="YK3910" s="0"/>
      <c r="YL3910" s="0"/>
      <c r="YM3910" s="0"/>
      <c r="YN3910" s="0"/>
      <c r="YO3910" s="0"/>
      <c r="YP3910" s="0"/>
      <c r="YQ3910" s="0"/>
      <c r="YR3910" s="0"/>
      <c r="YS3910" s="0"/>
      <c r="YT3910" s="0"/>
      <c r="YU3910" s="0"/>
      <c r="YV3910" s="0"/>
      <c r="YW3910" s="0"/>
      <c r="YX3910" s="0"/>
      <c r="YY3910" s="0"/>
      <c r="YZ3910" s="0"/>
      <c r="ZA3910" s="0"/>
      <c r="ZB3910" s="0"/>
      <c r="ZC3910" s="0"/>
      <c r="ZD3910" s="0"/>
      <c r="ZE3910" s="0"/>
      <c r="ZF3910" s="0"/>
      <c r="ZG3910" s="0"/>
      <c r="ZH3910" s="0"/>
      <c r="ZI3910" s="0"/>
      <c r="ZJ3910" s="0"/>
      <c r="ZK3910" s="0"/>
      <c r="ZL3910" s="0"/>
      <c r="ZM3910" s="0"/>
      <c r="ZN3910" s="0"/>
      <c r="ZO3910" s="0"/>
      <c r="ZP3910" s="0"/>
      <c r="ZQ3910" s="0"/>
      <c r="ZR3910" s="0"/>
      <c r="ZS3910" s="0"/>
      <c r="ZT3910" s="0"/>
      <c r="ZU3910" s="0"/>
      <c r="ZV3910" s="0"/>
      <c r="ZW3910" s="0"/>
      <c r="ZX3910" s="0"/>
      <c r="ZY3910" s="0"/>
      <c r="ZZ3910" s="0"/>
      <c r="AAA3910" s="0"/>
      <c r="AAB3910" s="0"/>
      <c r="AAC3910" s="0"/>
      <c r="AAD3910" s="0"/>
      <c r="AAE3910" s="0"/>
      <c r="AAF3910" s="0"/>
      <c r="AAG3910" s="0"/>
      <c r="AAH3910" s="0"/>
      <c r="AAI3910" s="0"/>
      <c r="AAJ3910" s="0"/>
      <c r="AAK3910" s="0"/>
      <c r="AAL3910" s="0"/>
      <c r="AAM3910" s="0"/>
      <c r="AAN3910" s="0"/>
      <c r="AAO3910" s="0"/>
      <c r="AAP3910" s="0"/>
      <c r="AAQ3910" s="0"/>
      <c r="AAR3910" s="0"/>
      <c r="AAS3910" s="0"/>
      <c r="AAT3910" s="0"/>
      <c r="AAU3910" s="0"/>
      <c r="AAV3910" s="0"/>
      <c r="AAW3910" s="0"/>
      <c r="AAX3910" s="0"/>
      <c r="AAY3910" s="0"/>
      <c r="AAZ3910" s="0"/>
      <c r="ABA3910" s="0"/>
      <c r="ABB3910" s="0"/>
      <c r="ABC3910" s="0"/>
      <c r="ABD3910" s="0"/>
      <c r="ABE3910" s="0"/>
      <c r="ABF3910" s="0"/>
      <c r="ABG3910" s="0"/>
      <c r="ABH3910" s="0"/>
      <c r="ABI3910" s="0"/>
      <c r="ABJ3910" s="0"/>
      <c r="ABK3910" s="0"/>
      <c r="ABL3910" s="0"/>
      <c r="ABM3910" s="0"/>
      <c r="ABN3910" s="0"/>
      <c r="ABO3910" s="0"/>
      <c r="ABP3910" s="0"/>
      <c r="ABQ3910" s="0"/>
      <c r="ABR3910" s="0"/>
      <c r="ABS3910" s="0"/>
      <c r="ABT3910" s="0"/>
      <c r="ABU3910" s="0"/>
      <c r="ABV3910" s="0"/>
      <c r="ABW3910" s="0"/>
      <c r="ABX3910" s="0"/>
      <c r="ABY3910" s="0"/>
      <c r="ABZ3910" s="0"/>
      <c r="ACA3910" s="0"/>
      <c r="ACB3910" s="0"/>
      <c r="ACC3910" s="0"/>
      <c r="ACD3910" s="0"/>
      <c r="ACE3910" s="0"/>
      <c r="ACF3910" s="0"/>
      <c r="ACG3910" s="0"/>
      <c r="ACH3910" s="0"/>
      <c r="ACI3910" s="0"/>
      <c r="ACJ3910" s="0"/>
      <c r="ACK3910" s="0"/>
      <c r="ACL3910" s="0"/>
      <c r="ACM3910" s="0"/>
      <c r="ACN3910" s="0"/>
      <c r="ACO3910" s="0"/>
      <c r="ACP3910" s="0"/>
      <c r="ACQ3910" s="0"/>
      <c r="ACR3910" s="0"/>
      <c r="ACS3910" s="0"/>
      <c r="ACT3910" s="0"/>
      <c r="ACU3910" s="0"/>
      <c r="ACV3910" s="0"/>
      <c r="ACW3910" s="0"/>
      <c r="ACX3910" s="0"/>
      <c r="ACY3910" s="0"/>
      <c r="ACZ3910" s="0"/>
      <c r="ADA3910" s="0"/>
      <c r="ADB3910" s="0"/>
      <c r="ADC3910" s="0"/>
      <c r="ADD3910" s="0"/>
      <c r="ADE3910" s="0"/>
      <c r="ADF3910" s="0"/>
      <c r="ADG3910" s="0"/>
      <c r="ADH3910" s="0"/>
      <c r="ADI3910" s="0"/>
      <c r="ADJ3910" s="0"/>
      <c r="ADK3910" s="0"/>
      <c r="ADL3910" s="0"/>
      <c r="ADM3910" s="0"/>
      <c r="ADN3910" s="0"/>
      <c r="ADO3910" s="0"/>
      <c r="ADP3910" s="0"/>
      <c r="ADQ3910" s="0"/>
      <c r="ADR3910" s="0"/>
      <c r="ADS3910" s="0"/>
      <c r="ADT3910" s="0"/>
      <c r="ADU3910" s="0"/>
      <c r="ADV3910" s="0"/>
      <c r="ADW3910" s="0"/>
      <c r="ADX3910" s="0"/>
      <c r="ADY3910" s="0"/>
      <c r="ADZ3910" s="0"/>
      <c r="AEA3910" s="0"/>
      <c r="AEB3910" s="0"/>
      <c r="AEC3910" s="0"/>
      <c r="AED3910" s="0"/>
      <c r="AEE3910" s="0"/>
      <c r="AEF3910" s="0"/>
      <c r="AEG3910" s="0"/>
      <c r="AEH3910" s="0"/>
      <c r="AEI3910" s="0"/>
      <c r="AEJ3910" s="0"/>
      <c r="AEK3910" s="0"/>
      <c r="AEL3910" s="0"/>
      <c r="AEM3910" s="0"/>
      <c r="AEN3910" s="0"/>
      <c r="AEO3910" s="0"/>
      <c r="AEP3910" s="0"/>
      <c r="AEQ3910" s="0"/>
      <c r="AER3910" s="0"/>
      <c r="AES3910" s="0"/>
      <c r="AET3910" s="0"/>
      <c r="AEU3910" s="0"/>
      <c r="AEV3910" s="0"/>
      <c r="AEW3910" s="0"/>
      <c r="AEX3910" s="0"/>
      <c r="AEY3910" s="0"/>
      <c r="AEZ3910" s="0"/>
      <c r="AFA3910" s="0"/>
      <c r="AFB3910" s="0"/>
      <c r="AFC3910" s="0"/>
      <c r="AFD3910" s="0"/>
      <c r="AFE3910" s="0"/>
      <c r="AFF3910" s="0"/>
      <c r="AFG3910" s="0"/>
      <c r="AFH3910" s="0"/>
      <c r="AFI3910" s="0"/>
      <c r="AFJ3910" s="0"/>
      <c r="AFK3910" s="0"/>
      <c r="AFL3910" s="0"/>
      <c r="AFM3910" s="0"/>
      <c r="AFN3910" s="0"/>
      <c r="AFO3910" s="0"/>
      <c r="AFP3910" s="0"/>
      <c r="AFQ3910" s="0"/>
      <c r="AFR3910" s="0"/>
      <c r="AFS3910" s="0"/>
      <c r="AFT3910" s="0"/>
      <c r="AFU3910" s="0"/>
      <c r="AFV3910" s="0"/>
      <c r="AFW3910" s="0"/>
      <c r="AFX3910" s="0"/>
      <c r="AFY3910" s="0"/>
      <c r="AFZ3910" s="0"/>
      <c r="AGA3910" s="0"/>
      <c r="AGB3910" s="0"/>
      <c r="AGC3910" s="0"/>
      <c r="AGD3910" s="0"/>
      <c r="AGE3910" s="0"/>
      <c r="AGF3910" s="0"/>
      <c r="AGG3910" s="0"/>
      <c r="AGH3910" s="0"/>
      <c r="AGI3910" s="0"/>
      <c r="AGJ3910" s="0"/>
      <c r="AGK3910" s="0"/>
      <c r="AGL3910" s="0"/>
      <c r="AGM3910" s="0"/>
      <c r="AGN3910" s="0"/>
      <c r="AGO3910" s="0"/>
      <c r="AGP3910" s="0"/>
      <c r="AGQ3910" s="0"/>
      <c r="AGR3910" s="0"/>
      <c r="AGS3910" s="0"/>
      <c r="AGT3910" s="0"/>
      <c r="AGU3910" s="0"/>
      <c r="AGV3910" s="0"/>
      <c r="AGW3910" s="0"/>
      <c r="AGX3910" s="0"/>
      <c r="AGY3910" s="0"/>
      <c r="AGZ3910" s="0"/>
      <c r="AHA3910" s="0"/>
      <c r="AHB3910" s="0"/>
      <c r="AHC3910" s="0"/>
      <c r="AHD3910" s="0"/>
      <c r="AHE3910" s="0"/>
      <c r="AHF3910" s="0"/>
      <c r="AHG3910" s="0"/>
      <c r="AHH3910" s="0"/>
      <c r="AHI3910" s="0"/>
      <c r="AHJ3910" s="0"/>
      <c r="AHK3910" s="0"/>
      <c r="AHL3910" s="0"/>
      <c r="AHM3910" s="0"/>
      <c r="AHN3910" s="0"/>
      <c r="AHO3910" s="0"/>
      <c r="AHP3910" s="0"/>
      <c r="AHQ3910" s="0"/>
      <c r="AHR3910" s="0"/>
      <c r="AHS3910" s="0"/>
      <c r="AHT3910" s="0"/>
      <c r="AHU3910" s="0"/>
      <c r="AHV3910" s="0"/>
      <c r="AHW3910" s="0"/>
      <c r="AHX3910" s="0"/>
      <c r="AHY3910" s="0"/>
      <c r="AHZ3910" s="0"/>
      <c r="AIA3910" s="0"/>
      <c r="AIB3910" s="0"/>
      <c r="AIC3910" s="0"/>
      <c r="AID3910" s="0"/>
      <c r="AIE3910" s="0"/>
      <c r="AIF3910" s="0"/>
      <c r="AIG3910" s="0"/>
      <c r="AIH3910" s="0"/>
      <c r="AII3910" s="0"/>
      <c r="AIJ3910" s="0"/>
      <c r="AIK3910" s="0"/>
      <c r="AIL3910" s="0"/>
      <c r="AIM3910" s="0"/>
      <c r="AIN3910" s="0"/>
      <c r="AIO3910" s="0"/>
      <c r="AIP3910" s="0"/>
      <c r="AIQ3910" s="0"/>
      <c r="AIR3910" s="0"/>
      <c r="AIS3910" s="0"/>
      <c r="AIT3910" s="0"/>
      <c r="AIU3910" s="0"/>
      <c r="AIV3910" s="0"/>
      <c r="AIW3910" s="0"/>
      <c r="AIX3910" s="0"/>
      <c r="AIY3910" s="0"/>
      <c r="AIZ3910" s="0"/>
      <c r="AJA3910" s="0"/>
      <c r="AJB3910" s="0"/>
      <c r="AJC3910" s="0"/>
      <c r="AJD3910" s="0"/>
      <c r="AJE3910" s="0"/>
      <c r="AJF3910" s="0"/>
      <c r="AJG3910" s="0"/>
      <c r="AJH3910" s="0"/>
      <c r="AJI3910" s="0"/>
      <c r="AJJ3910" s="0"/>
      <c r="AJK3910" s="0"/>
      <c r="AJL3910" s="0"/>
      <c r="AJM3910" s="0"/>
      <c r="AJN3910" s="0"/>
      <c r="AJO3910" s="0"/>
      <c r="AJP3910" s="0"/>
      <c r="AJQ3910" s="0"/>
      <c r="AJR3910" s="0"/>
      <c r="AJS3910" s="0"/>
      <c r="AJT3910" s="0"/>
      <c r="AJU3910" s="0"/>
      <c r="AJV3910" s="0"/>
      <c r="AJW3910" s="0"/>
      <c r="AJX3910" s="0"/>
      <c r="AJY3910" s="0"/>
      <c r="AJZ3910" s="0"/>
      <c r="AKA3910" s="0"/>
      <c r="AKB3910" s="0"/>
      <c r="AKC3910" s="0"/>
      <c r="AKD3910" s="0"/>
      <c r="AKE3910" s="0"/>
      <c r="AKF3910" s="0"/>
      <c r="AKG3910" s="0"/>
      <c r="AKH3910" s="0"/>
      <c r="AKI3910" s="0"/>
      <c r="AKJ3910" s="0"/>
      <c r="AKK3910" s="0"/>
      <c r="AKL3910" s="0"/>
      <c r="AKM3910" s="0"/>
      <c r="AKN3910" s="0"/>
      <c r="AKO3910" s="0"/>
      <c r="AKP3910" s="0"/>
      <c r="AKQ3910" s="0"/>
      <c r="AKR3910" s="0"/>
      <c r="AKS3910" s="0"/>
      <c r="AKT3910" s="0"/>
      <c r="AKU3910" s="0"/>
      <c r="AKV3910" s="0"/>
      <c r="AKW3910" s="0"/>
      <c r="AKX3910" s="0"/>
      <c r="AKY3910" s="0"/>
      <c r="AKZ3910" s="0"/>
      <c r="ALA3910" s="0"/>
      <c r="ALB3910" s="0"/>
      <c r="ALC3910" s="0"/>
      <c r="ALD3910" s="0"/>
      <c r="ALE3910" s="0"/>
      <c r="ALF3910" s="0"/>
      <c r="ALG3910" s="0"/>
      <c r="ALH3910" s="0"/>
      <c r="ALI3910" s="0"/>
      <c r="ALJ3910" s="0"/>
      <c r="ALK3910" s="0"/>
      <c r="ALL3910" s="0"/>
      <c r="ALM3910" s="0"/>
      <c r="ALN3910" s="0"/>
      <c r="ALO3910" s="0"/>
      <c r="ALP3910" s="0"/>
      <c r="ALQ3910" s="0"/>
      <c r="ALR3910" s="0"/>
      <c r="ALS3910" s="0"/>
      <c r="ALT3910" s="0"/>
      <c r="ALU3910" s="0"/>
      <c r="ALV3910" s="0"/>
      <c r="ALW3910" s="0"/>
      <c r="ALX3910" s="0"/>
      <c r="ALY3910" s="0"/>
      <c r="ALZ3910" s="0"/>
      <c r="AMA3910" s="0"/>
      <c r="AMB3910" s="0"/>
      <c r="AMC3910" s="0"/>
      <c r="AMD3910" s="0"/>
      <c r="AME3910" s="0"/>
      <c r="AMF3910" s="0"/>
      <c r="AMG3910" s="0"/>
      <c r="AMH3910" s="0"/>
      <c r="AMI3910" s="0"/>
    </row>
    <row r="3911" customFormat="false" ht="12.75" hidden="false" customHeight="false" outlineLevel="0" collapsed="false">
      <c r="A3911" s="1" t="s">
        <v>57</v>
      </c>
      <c r="C3911" s="19" t="s">
        <v>3493</v>
      </c>
      <c r="D3911" s="19" t="s">
        <v>13</v>
      </c>
      <c r="E3911" s="20" t="n">
        <v>2.5</v>
      </c>
      <c r="F3911" s="21" t="n">
        <v>17.68</v>
      </c>
      <c r="G3911" s="24" t="s">
        <v>4065</v>
      </c>
      <c r="I3911" s="3"/>
      <c r="K3911" s="4"/>
      <c r="BM3911" s="0"/>
      <c r="BN3911" s="0"/>
      <c r="BO3911" s="0"/>
      <c r="BP3911" s="0"/>
      <c r="BQ3911" s="0"/>
      <c r="BR3911" s="0"/>
      <c r="BS3911" s="0"/>
      <c r="BT3911" s="0"/>
      <c r="BU3911" s="0"/>
      <c r="BV3911" s="0"/>
      <c r="BW3911" s="0"/>
      <c r="BX3911" s="0"/>
      <c r="BY3911" s="0"/>
      <c r="BZ3911" s="0"/>
      <c r="CA3911" s="0"/>
      <c r="CB3911" s="0"/>
      <c r="CC3911" s="0"/>
      <c r="CD3911" s="0"/>
      <c r="CE3911" s="0"/>
      <c r="CF3911" s="0"/>
      <c r="CG3911" s="0"/>
      <c r="CH3911" s="0"/>
      <c r="CI3911" s="0"/>
      <c r="CJ3911" s="0"/>
      <c r="CK3911" s="0"/>
      <c r="CL3911" s="0"/>
      <c r="CM3911" s="0"/>
      <c r="CN3911" s="0"/>
      <c r="CO3911" s="0"/>
      <c r="CP3911" s="0"/>
      <c r="CQ3911" s="0"/>
      <c r="CR3911" s="0"/>
      <c r="CS3911" s="0"/>
      <c r="CT3911" s="0"/>
      <c r="CU3911" s="0"/>
      <c r="CV3911" s="0"/>
      <c r="CW3911" s="0"/>
      <c r="CX3911" s="0"/>
      <c r="CY3911" s="0"/>
      <c r="CZ3911" s="0"/>
      <c r="DA3911" s="0"/>
      <c r="DB3911" s="0"/>
      <c r="DC3911" s="0"/>
      <c r="DD3911" s="0"/>
      <c r="DE3911" s="0"/>
      <c r="DF3911" s="0"/>
      <c r="DG3911" s="0"/>
      <c r="DH3911" s="0"/>
      <c r="DI3911" s="0"/>
      <c r="DJ3911" s="0"/>
      <c r="DK3911" s="0"/>
      <c r="DL3911" s="0"/>
      <c r="DM3911" s="0"/>
      <c r="DN3911" s="0"/>
      <c r="DO3911" s="0"/>
      <c r="DP3911" s="0"/>
      <c r="DQ3911" s="0"/>
      <c r="DR3911" s="0"/>
      <c r="DS3911" s="0"/>
      <c r="DT3911" s="0"/>
      <c r="DU3911" s="0"/>
      <c r="DV3911" s="0"/>
      <c r="DW3911" s="0"/>
      <c r="DX3911" s="0"/>
      <c r="DY3911" s="0"/>
      <c r="DZ3911" s="0"/>
      <c r="EA3911" s="0"/>
      <c r="EB3911" s="0"/>
      <c r="EC3911" s="0"/>
      <c r="ED3911" s="0"/>
      <c r="EE3911" s="0"/>
      <c r="EF3911" s="0"/>
      <c r="EG3911" s="0"/>
      <c r="EH3911" s="0"/>
      <c r="EI3911" s="0"/>
      <c r="EJ3911" s="0"/>
      <c r="EK3911" s="0"/>
      <c r="EL3911" s="0"/>
      <c r="EM3911" s="0"/>
      <c r="EN3911" s="0"/>
      <c r="EO3911" s="0"/>
      <c r="EP3911" s="0"/>
      <c r="EQ3911" s="0"/>
      <c r="ER3911" s="0"/>
      <c r="ES3911" s="0"/>
      <c r="ET3911" s="0"/>
      <c r="EU3911" s="0"/>
      <c r="EV3911" s="0"/>
      <c r="EW3911" s="0"/>
      <c r="EX3911" s="0"/>
      <c r="EY3911" s="0"/>
      <c r="EZ3911" s="0"/>
      <c r="FA3911" s="0"/>
      <c r="FB3911" s="0"/>
      <c r="FC3911" s="0"/>
      <c r="FD3911" s="0"/>
      <c r="FE3911" s="0"/>
      <c r="FF3911" s="0"/>
      <c r="FG3911" s="0"/>
      <c r="FH3911" s="0"/>
      <c r="FI3911" s="0"/>
      <c r="FJ3911" s="0"/>
      <c r="FK3911" s="0"/>
      <c r="FL3911" s="0"/>
      <c r="FM3911" s="0"/>
      <c r="FN3911" s="0"/>
      <c r="FO3911" s="0"/>
      <c r="FP3911" s="0"/>
      <c r="FQ3911" s="0"/>
      <c r="FR3911" s="0"/>
      <c r="FS3911" s="0"/>
      <c r="FT3911" s="0"/>
      <c r="FU3911" s="0"/>
      <c r="FV3911" s="0"/>
      <c r="FW3911" s="0"/>
      <c r="FX3911" s="0"/>
      <c r="FY3911" s="0"/>
      <c r="FZ3911" s="0"/>
      <c r="GA3911" s="0"/>
      <c r="GB3911" s="0"/>
      <c r="GC3911" s="0"/>
      <c r="GD3911" s="0"/>
      <c r="GE3911" s="0"/>
      <c r="GF3911" s="0"/>
      <c r="GG3911" s="0"/>
      <c r="GH3911" s="0"/>
      <c r="GI3911" s="0"/>
      <c r="GJ3911" s="0"/>
      <c r="GK3911" s="0"/>
      <c r="GL3911" s="0"/>
      <c r="GM3911" s="0"/>
      <c r="GN3911" s="0"/>
      <c r="GO3911" s="0"/>
      <c r="GP3911" s="0"/>
      <c r="GQ3911" s="0"/>
      <c r="GR3911" s="0"/>
      <c r="GS3911" s="0"/>
      <c r="GT3911" s="0"/>
      <c r="GU3911" s="0"/>
      <c r="GV3911" s="0"/>
      <c r="GW3911" s="0"/>
      <c r="GX3911" s="0"/>
      <c r="GY3911" s="0"/>
      <c r="GZ3911" s="0"/>
      <c r="HA3911" s="0"/>
      <c r="HB3911" s="0"/>
      <c r="HC3911" s="0"/>
      <c r="HD3911" s="0"/>
      <c r="HE3911" s="0"/>
      <c r="HF3911" s="0"/>
      <c r="HG3911" s="0"/>
      <c r="HH3911" s="0"/>
      <c r="HI3911" s="0"/>
      <c r="HJ3911" s="0"/>
      <c r="HK3911" s="0"/>
      <c r="HL3911" s="0"/>
      <c r="HM3911" s="0"/>
      <c r="HN3911" s="0"/>
      <c r="HO3911" s="0"/>
      <c r="HP3911" s="0"/>
      <c r="HQ3911" s="0"/>
      <c r="HR3911" s="0"/>
      <c r="HS3911" s="0"/>
      <c r="HT3911" s="0"/>
      <c r="HU3911" s="0"/>
      <c r="HV3911" s="0"/>
      <c r="HW3911" s="0"/>
      <c r="HX3911" s="0"/>
      <c r="HY3911" s="0"/>
      <c r="HZ3911" s="0"/>
      <c r="IA3911" s="0"/>
      <c r="IB3911" s="0"/>
      <c r="IC3911" s="0"/>
      <c r="ID3911" s="0"/>
      <c r="IE3911" s="0"/>
      <c r="IF3911" s="0"/>
      <c r="IG3911" s="0"/>
      <c r="IH3911" s="0"/>
      <c r="II3911" s="0"/>
      <c r="IJ3911" s="0"/>
      <c r="IK3911" s="0"/>
      <c r="IL3911" s="0"/>
      <c r="IM3911" s="0"/>
      <c r="IN3911" s="0"/>
      <c r="IO3911" s="0"/>
      <c r="IP3911" s="0"/>
      <c r="IQ3911" s="0"/>
      <c r="IR3911" s="0"/>
      <c r="IS3911" s="0"/>
      <c r="IT3911" s="0"/>
      <c r="IU3911" s="0"/>
      <c r="IV3911" s="0"/>
      <c r="IW3911" s="0"/>
      <c r="IX3911" s="0"/>
      <c r="IY3911" s="0"/>
      <c r="IZ3911" s="0"/>
      <c r="JA3911" s="0"/>
      <c r="JB3911" s="0"/>
      <c r="JC3911" s="0"/>
      <c r="JD3911" s="0"/>
      <c r="JE3911" s="0"/>
      <c r="JF3911" s="0"/>
      <c r="JG3911" s="0"/>
      <c r="JH3911" s="0"/>
      <c r="JI3911" s="0"/>
      <c r="JJ3911" s="0"/>
      <c r="JK3911" s="0"/>
      <c r="JL3911" s="0"/>
      <c r="JM3911" s="0"/>
      <c r="JN3911" s="0"/>
      <c r="JO3911" s="0"/>
      <c r="JP3911" s="0"/>
      <c r="JQ3911" s="0"/>
      <c r="JR3911" s="0"/>
      <c r="JS3911" s="0"/>
      <c r="JT3911" s="0"/>
      <c r="JU3911" s="0"/>
      <c r="JV3911" s="0"/>
      <c r="JW3911" s="0"/>
      <c r="JX3911" s="0"/>
      <c r="JY3911" s="0"/>
      <c r="JZ3911" s="0"/>
      <c r="KA3911" s="0"/>
      <c r="KB3911" s="0"/>
      <c r="KC3911" s="0"/>
      <c r="KD3911" s="0"/>
      <c r="KE3911" s="0"/>
      <c r="KF3911" s="0"/>
      <c r="KG3911" s="0"/>
      <c r="KH3911" s="0"/>
      <c r="KI3911" s="0"/>
      <c r="KJ3911" s="0"/>
      <c r="KK3911" s="0"/>
      <c r="KL3911" s="0"/>
      <c r="KM3911" s="0"/>
      <c r="KN3911" s="0"/>
      <c r="KO3911" s="0"/>
      <c r="KP3911" s="0"/>
      <c r="KQ3911" s="0"/>
      <c r="KR3911" s="0"/>
      <c r="KS3911" s="0"/>
      <c r="KT3911" s="0"/>
      <c r="KU3911" s="0"/>
      <c r="KV3911" s="0"/>
      <c r="KW3911" s="0"/>
      <c r="KX3911" s="0"/>
      <c r="KY3911" s="0"/>
      <c r="KZ3911" s="0"/>
      <c r="LA3911" s="0"/>
      <c r="LB3911" s="0"/>
      <c r="LC3911" s="0"/>
      <c r="LD3911" s="0"/>
      <c r="LE3911" s="0"/>
      <c r="LF3911" s="0"/>
      <c r="LG3911" s="0"/>
      <c r="LH3911" s="0"/>
      <c r="LI3911" s="0"/>
      <c r="LJ3911" s="0"/>
      <c r="LK3911" s="0"/>
      <c r="LL3911" s="0"/>
      <c r="LM3911" s="0"/>
      <c r="LN3911" s="0"/>
      <c r="LO3911" s="0"/>
      <c r="LP3911" s="0"/>
      <c r="LQ3911" s="0"/>
      <c r="LR3911" s="0"/>
      <c r="LS3911" s="0"/>
      <c r="LT3911" s="0"/>
      <c r="LU3911" s="0"/>
      <c r="LV3911" s="0"/>
      <c r="LW3911" s="0"/>
      <c r="LX3911" s="0"/>
      <c r="LY3911" s="0"/>
      <c r="LZ3911" s="0"/>
      <c r="MA3911" s="0"/>
      <c r="MB3911" s="0"/>
      <c r="MC3911" s="0"/>
      <c r="MD3911" s="0"/>
      <c r="ME3911" s="0"/>
      <c r="MF3911" s="0"/>
      <c r="MG3911" s="0"/>
      <c r="MH3911" s="0"/>
      <c r="MI3911" s="0"/>
      <c r="MJ3911" s="0"/>
      <c r="MK3911" s="0"/>
      <c r="ML3911" s="0"/>
      <c r="MM3911" s="0"/>
      <c r="MN3911" s="0"/>
      <c r="MO3911" s="0"/>
      <c r="MP3911" s="0"/>
      <c r="MQ3911" s="0"/>
      <c r="MR3911" s="0"/>
      <c r="MS3911" s="0"/>
      <c r="MT3911" s="0"/>
      <c r="MU3911" s="0"/>
      <c r="MV3911" s="0"/>
      <c r="MW3911" s="0"/>
      <c r="MX3911" s="0"/>
      <c r="MY3911" s="0"/>
      <c r="MZ3911" s="0"/>
      <c r="NA3911" s="0"/>
      <c r="NB3911" s="0"/>
      <c r="NC3911" s="0"/>
      <c r="ND3911" s="0"/>
      <c r="NE3911" s="0"/>
      <c r="NF3911" s="0"/>
      <c r="NG3911" s="0"/>
      <c r="NH3911" s="0"/>
      <c r="NI3911" s="0"/>
      <c r="NJ3911" s="0"/>
      <c r="NK3911" s="0"/>
      <c r="NL3911" s="0"/>
      <c r="NM3911" s="0"/>
      <c r="NN3911" s="0"/>
      <c r="NO3911" s="0"/>
      <c r="NP3911" s="0"/>
      <c r="NQ3911" s="0"/>
      <c r="NR3911" s="0"/>
      <c r="NS3911" s="0"/>
      <c r="NT3911" s="0"/>
      <c r="NU3911" s="0"/>
      <c r="NV3911" s="0"/>
      <c r="NW3911" s="0"/>
      <c r="NX3911" s="0"/>
      <c r="NY3911" s="0"/>
      <c r="NZ3911" s="0"/>
      <c r="OA3911" s="0"/>
      <c r="OB3911" s="0"/>
      <c r="OC3911" s="0"/>
      <c r="OD3911" s="0"/>
      <c r="OE3911" s="0"/>
      <c r="OF3911" s="0"/>
      <c r="OG3911" s="0"/>
      <c r="OH3911" s="0"/>
      <c r="OI3911" s="0"/>
      <c r="OJ3911" s="0"/>
      <c r="OK3911" s="0"/>
      <c r="OL3911" s="0"/>
      <c r="OM3911" s="0"/>
      <c r="ON3911" s="0"/>
      <c r="OO3911" s="0"/>
      <c r="OP3911" s="0"/>
      <c r="OQ3911" s="0"/>
      <c r="OR3911" s="0"/>
      <c r="OS3911" s="0"/>
      <c r="OT3911" s="0"/>
      <c r="OU3911" s="0"/>
      <c r="OV3911" s="0"/>
      <c r="OW3911" s="0"/>
      <c r="OX3911" s="0"/>
      <c r="OY3911" s="0"/>
      <c r="OZ3911" s="0"/>
      <c r="PA3911" s="0"/>
      <c r="PB3911" s="0"/>
      <c r="PC3911" s="0"/>
      <c r="PD3911" s="0"/>
      <c r="PE3911" s="0"/>
      <c r="PF3911" s="0"/>
      <c r="PG3911" s="0"/>
      <c r="PH3911" s="0"/>
      <c r="PI3911" s="0"/>
      <c r="PJ3911" s="0"/>
      <c r="PK3911" s="0"/>
      <c r="PL3911" s="0"/>
      <c r="PM3911" s="0"/>
      <c r="PN3911" s="0"/>
      <c r="PO3911" s="0"/>
      <c r="PP3911" s="0"/>
      <c r="PQ3911" s="0"/>
      <c r="PR3911" s="0"/>
      <c r="PS3911" s="0"/>
      <c r="PT3911" s="0"/>
      <c r="PU3911" s="0"/>
      <c r="PV3911" s="0"/>
      <c r="PW3911" s="0"/>
      <c r="PX3911" s="0"/>
      <c r="PY3911" s="0"/>
      <c r="PZ3911" s="0"/>
      <c r="QA3911" s="0"/>
      <c r="QB3911" s="0"/>
      <c r="QC3911" s="0"/>
      <c r="QD3911" s="0"/>
      <c r="QE3911" s="0"/>
      <c r="QF3911" s="0"/>
      <c r="QG3911" s="0"/>
      <c r="QH3911" s="0"/>
      <c r="QI3911" s="0"/>
      <c r="QJ3911" s="0"/>
      <c r="QK3911" s="0"/>
      <c r="QL3911" s="0"/>
      <c r="QM3911" s="0"/>
      <c r="QN3911" s="0"/>
      <c r="QO3911" s="0"/>
      <c r="QP3911" s="0"/>
      <c r="QQ3911" s="0"/>
      <c r="QR3911" s="0"/>
      <c r="QS3911" s="0"/>
      <c r="QT3911" s="0"/>
      <c r="QU3911" s="0"/>
      <c r="QV3911" s="0"/>
      <c r="QW3911" s="0"/>
      <c r="QX3911" s="0"/>
      <c r="QY3911" s="0"/>
      <c r="QZ3911" s="0"/>
      <c r="RA3911" s="0"/>
      <c r="RB3911" s="0"/>
      <c r="RC3911" s="0"/>
      <c r="RD3911" s="0"/>
      <c r="RE3911" s="0"/>
      <c r="RF3911" s="0"/>
      <c r="RG3911" s="0"/>
      <c r="RH3911" s="0"/>
      <c r="RI3911" s="0"/>
      <c r="RJ3911" s="0"/>
      <c r="RK3911" s="0"/>
      <c r="RL3911" s="0"/>
      <c r="RM3911" s="0"/>
      <c r="RN3911" s="0"/>
      <c r="RO3911" s="0"/>
      <c r="RP3911" s="0"/>
      <c r="RQ3911" s="0"/>
      <c r="RR3911" s="0"/>
      <c r="RS3911" s="0"/>
      <c r="RT3911" s="0"/>
      <c r="RU3911" s="0"/>
      <c r="RV3911" s="0"/>
      <c r="RW3911" s="0"/>
      <c r="RX3911" s="0"/>
      <c r="RY3911" s="0"/>
      <c r="RZ3911" s="0"/>
      <c r="SA3911" s="0"/>
      <c r="SB3911" s="0"/>
      <c r="SC3911" s="0"/>
      <c r="SD3911" s="0"/>
      <c r="SE3911" s="0"/>
      <c r="SF3911" s="0"/>
      <c r="SG3911" s="0"/>
      <c r="SH3911" s="0"/>
      <c r="SI3911" s="0"/>
      <c r="SJ3911" s="0"/>
      <c r="SK3911" s="0"/>
      <c r="SL3911" s="0"/>
      <c r="SM3911" s="0"/>
      <c r="SN3911" s="0"/>
      <c r="SO3911" s="0"/>
      <c r="SP3911" s="0"/>
      <c r="SQ3911" s="0"/>
      <c r="SR3911" s="0"/>
      <c r="SS3911" s="0"/>
      <c r="ST3911" s="0"/>
      <c r="SU3911" s="0"/>
      <c r="SV3911" s="0"/>
      <c r="SW3911" s="0"/>
      <c r="SX3911" s="0"/>
      <c r="SY3911" s="0"/>
      <c r="SZ3911" s="0"/>
      <c r="TA3911" s="0"/>
      <c r="TB3911" s="0"/>
      <c r="TC3911" s="0"/>
      <c r="TD3911" s="0"/>
      <c r="TE3911" s="0"/>
      <c r="TF3911" s="0"/>
      <c r="TG3911" s="0"/>
      <c r="TH3911" s="0"/>
      <c r="TI3911" s="0"/>
      <c r="TJ3911" s="0"/>
      <c r="TK3911" s="0"/>
      <c r="TL3911" s="0"/>
      <c r="TM3911" s="0"/>
      <c r="TN3911" s="0"/>
      <c r="TO3911" s="0"/>
      <c r="TP3911" s="0"/>
      <c r="TQ3911" s="0"/>
      <c r="TR3911" s="0"/>
      <c r="TS3911" s="0"/>
      <c r="TT3911" s="0"/>
      <c r="TU3911" s="0"/>
      <c r="TV3911" s="0"/>
      <c r="TW3911" s="0"/>
      <c r="TX3911" s="0"/>
      <c r="TY3911" s="0"/>
      <c r="TZ3911" s="0"/>
      <c r="UA3911" s="0"/>
      <c r="UB3911" s="0"/>
      <c r="UC3911" s="0"/>
      <c r="UD3911" s="0"/>
      <c r="UE3911" s="0"/>
      <c r="UF3911" s="0"/>
      <c r="UG3911" s="0"/>
      <c r="UH3911" s="0"/>
      <c r="UI3911" s="0"/>
      <c r="UJ3911" s="0"/>
      <c r="UK3911" s="0"/>
      <c r="UL3911" s="0"/>
      <c r="UM3911" s="0"/>
      <c r="UN3911" s="0"/>
      <c r="UO3911" s="0"/>
      <c r="UP3911" s="0"/>
      <c r="UQ3911" s="0"/>
      <c r="UR3911" s="0"/>
      <c r="US3911" s="0"/>
      <c r="UT3911" s="0"/>
      <c r="UU3911" s="0"/>
      <c r="UV3911" s="0"/>
      <c r="UW3911" s="0"/>
      <c r="UX3911" s="0"/>
      <c r="UY3911" s="0"/>
      <c r="UZ3911" s="0"/>
      <c r="VA3911" s="0"/>
      <c r="VB3911" s="0"/>
      <c r="VC3911" s="0"/>
      <c r="VD3911" s="0"/>
      <c r="VE3911" s="0"/>
      <c r="VF3911" s="0"/>
      <c r="VG3911" s="0"/>
      <c r="VH3911" s="0"/>
      <c r="VI3911" s="0"/>
      <c r="VJ3911" s="0"/>
      <c r="VK3911" s="0"/>
      <c r="VL3911" s="0"/>
      <c r="VM3911" s="0"/>
      <c r="VN3911" s="0"/>
      <c r="VO3911" s="0"/>
      <c r="VP3911" s="0"/>
      <c r="VQ3911" s="0"/>
      <c r="VR3911" s="0"/>
      <c r="VS3911" s="0"/>
      <c r="VT3911" s="0"/>
      <c r="VU3911" s="0"/>
      <c r="VV3911" s="0"/>
      <c r="VW3911" s="0"/>
      <c r="VX3911" s="0"/>
      <c r="VY3911" s="0"/>
      <c r="VZ3911" s="0"/>
      <c r="WA3911" s="0"/>
      <c r="WB3911" s="0"/>
      <c r="WC3911" s="0"/>
      <c r="WD3911" s="0"/>
      <c r="WE3911" s="0"/>
      <c r="WF3911" s="0"/>
      <c r="WG3911" s="0"/>
      <c r="WH3911" s="0"/>
      <c r="WI3911" s="0"/>
      <c r="WJ3911" s="0"/>
      <c r="WK3911" s="0"/>
      <c r="WL3911" s="0"/>
      <c r="WM3911" s="0"/>
      <c r="WN3911" s="0"/>
      <c r="WO3911" s="0"/>
      <c r="WP3911" s="0"/>
      <c r="WQ3911" s="0"/>
      <c r="WR3911" s="0"/>
      <c r="WS3911" s="0"/>
      <c r="WT3911" s="0"/>
      <c r="WU3911" s="0"/>
      <c r="WV3911" s="0"/>
      <c r="WW3911" s="0"/>
      <c r="WX3911" s="0"/>
      <c r="WY3911" s="0"/>
      <c r="WZ3911" s="0"/>
      <c r="XA3911" s="0"/>
      <c r="XB3911" s="0"/>
      <c r="XC3911" s="0"/>
      <c r="XD3911" s="0"/>
      <c r="XE3911" s="0"/>
      <c r="XF3911" s="0"/>
      <c r="XG3911" s="0"/>
      <c r="XH3911" s="0"/>
      <c r="XI3911" s="0"/>
      <c r="XJ3911" s="0"/>
      <c r="XK3911" s="0"/>
      <c r="XL3911" s="0"/>
      <c r="XM3911" s="0"/>
      <c r="XN3911" s="0"/>
      <c r="XO3911" s="0"/>
      <c r="XP3911" s="0"/>
      <c r="XQ3911" s="0"/>
      <c r="XR3911" s="0"/>
      <c r="XS3911" s="0"/>
      <c r="XT3911" s="0"/>
      <c r="XU3911" s="0"/>
      <c r="XV3911" s="0"/>
      <c r="XW3911" s="0"/>
      <c r="XX3911" s="0"/>
      <c r="XY3911" s="0"/>
      <c r="XZ3911" s="0"/>
      <c r="YA3911" s="0"/>
      <c r="YB3911" s="0"/>
      <c r="YC3911" s="0"/>
      <c r="YD3911" s="0"/>
      <c r="YE3911" s="0"/>
      <c r="YF3911" s="0"/>
      <c r="YG3911" s="0"/>
      <c r="YH3911" s="0"/>
      <c r="YI3911" s="0"/>
      <c r="YJ3911" s="0"/>
      <c r="YK3911" s="0"/>
      <c r="YL3911" s="0"/>
      <c r="YM3911" s="0"/>
      <c r="YN3911" s="0"/>
      <c r="YO3911" s="0"/>
      <c r="YP3911" s="0"/>
      <c r="YQ3911" s="0"/>
      <c r="YR3911" s="0"/>
      <c r="YS3911" s="0"/>
      <c r="YT3911" s="0"/>
      <c r="YU3911" s="0"/>
      <c r="YV3911" s="0"/>
      <c r="YW3911" s="0"/>
      <c r="YX3911" s="0"/>
      <c r="YY3911" s="0"/>
      <c r="YZ3911" s="0"/>
      <c r="ZA3911" s="0"/>
      <c r="ZB3911" s="0"/>
      <c r="ZC3911" s="0"/>
      <c r="ZD3911" s="0"/>
      <c r="ZE3911" s="0"/>
      <c r="ZF3911" s="0"/>
      <c r="ZG3911" s="0"/>
      <c r="ZH3911" s="0"/>
      <c r="ZI3911" s="0"/>
      <c r="ZJ3911" s="0"/>
      <c r="ZK3911" s="0"/>
      <c r="ZL3911" s="0"/>
      <c r="ZM3911" s="0"/>
      <c r="ZN3911" s="0"/>
      <c r="ZO3911" s="0"/>
      <c r="ZP3911" s="0"/>
      <c r="ZQ3911" s="0"/>
      <c r="ZR3911" s="0"/>
      <c r="ZS3911" s="0"/>
      <c r="ZT3911" s="0"/>
      <c r="ZU3911" s="0"/>
      <c r="ZV3911" s="0"/>
      <c r="ZW3911" s="0"/>
      <c r="ZX3911" s="0"/>
      <c r="ZY3911" s="0"/>
      <c r="ZZ3911" s="0"/>
      <c r="AAA3911" s="0"/>
      <c r="AAB3911" s="0"/>
      <c r="AAC3911" s="0"/>
      <c r="AAD3911" s="0"/>
      <c r="AAE3911" s="0"/>
      <c r="AAF3911" s="0"/>
      <c r="AAG3911" s="0"/>
      <c r="AAH3911" s="0"/>
      <c r="AAI3911" s="0"/>
      <c r="AAJ3911" s="0"/>
      <c r="AAK3911" s="0"/>
      <c r="AAL3911" s="0"/>
      <c r="AAM3911" s="0"/>
      <c r="AAN3911" s="0"/>
      <c r="AAO3911" s="0"/>
      <c r="AAP3911" s="0"/>
      <c r="AAQ3911" s="0"/>
      <c r="AAR3911" s="0"/>
      <c r="AAS3911" s="0"/>
      <c r="AAT3911" s="0"/>
      <c r="AAU3911" s="0"/>
      <c r="AAV3911" s="0"/>
      <c r="AAW3911" s="0"/>
      <c r="AAX3911" s="0"/>
      <c r="AAY3911" s="0"/>
      <c r="AAZ3911" s="0"/>
      <c r="ABA3911" s="0"/>
      <c r="ABB3911" s="0"/>
      <c r="ABC3911" s="0"/>
      <c r="ABD3911" s="0"/>
      <c r="ABE3911" s="0"/>
      <c r="ABF3911" s="0"/>
      <c r="ABG3911" s="0"/>
      <c r="ABH3911" s="0"/>
      <c r="ABI3911" s="0"/>
      <c r="ABJ3911" s="0"/>
      <c r="ABK3911" s="0"/>
      <c r="ABL3911" s="0"/>
      <c r="ABM3911" s="0"/>
      <c r="ABN3911" s="0"/>
      <c r="ABO3911" s="0"/>
      <c r="ABP3911" s="0"/>
      <c r="ABQ3911" s="0"/>
      <c r="ABR3911" s="0"/>
      <c r="ABS3911" s="0"/>
      <c r="ABT3911" s="0"/>
      <c r="ABU3911" s="0"/>
      <c r="ABV3911" s="0"/>
      <c r="ABW3911" s="0"/>
      <c r="ABX3911" s="0"/>
      <c r="ABY3911" s="0"/>
      <c r="ABZ3911" s="0"/>
      <c r="ACA3911" s="0"/>
      <c r="ACB3911" s="0"/>
      <c r="ACC3911" s="0"/>
      <c r="ACD3911" s="0"/>
      <c r="ACE3911" s="0"/>
      <c r="ACF3911" s="0"/>
      <c r="ACG3911" s="0"/>
      <c r="ACH3911" s="0"/>
      <c r="ACI3911" s="0"/>
      <c r="ACJ3911" s="0"/>
      <c r="ACK3911" s="0"/>
      <c r="ACL3911" s="0"/>
      <c r="ACM3911" s="0"/>
      <c r="ACN3911" s="0"/>
      <c r="ACO3911" s="0"/>
      <c r="ACP3911" s="0"/>
      <c r="ACQ3911" s="0"/>
      <c r="ACR3911" s="0"/>
      <c r="ACS3911" s="0"/>
      <c r="ACT3911" s="0"/>
      <c r="ACU3911" s="0"/>
      <c r="ACV3911" s="0"/>
      <c r="ACW3911" s="0"/>
      <c r="ACX3911" s="0"/>
      <c r="ACY3911" s="0"/>
      <c r="ACZ3911" s="0"/>
      <c r="ADA3911" s="0"/>
      <c r="ADB3911" s="0"/>
      <c r="ADC3911" s="0"/>
      <c r="ADD3911" s="0"/>
      <c r="ADE3911" s="0"/>
      <c r="ADF3911" s="0"/>
      <c r="ADG3911" s="0"/>
      <c r="ADH3911" s="0"/>
      <c r="ADI3911" s="0"/>
      <c r="ADJ3911" s="0"/>
      <c r="ADK3911" s="0"/>
      <c r="ADL3911" s="0"/>
      <c r="ADM3911" s="0"/>
      <c r="ADN3911" s="0"/>
      <c r="ADO3911" s="0"/>
      <c r="ADP3911" s="0"/>
      <c r="ADQ3911" s="0"/>
      <c r="ADR3911" s="0"/>
      <c r="ADS3911" s="0"/>
      <c r="ADT3911" s="0"/>
      <c r="ADU3911" s="0"/>
      <c r="ADV3911" s="0"/>
      <c r="ADW3911" s="0"/>
      <c r="ADX3911" s="0"/>
      <c r="ADY3911" s="0"/>
      <c r="ADZ3911" s="0"/>
      <c r="AEA3911" s="0"/>
      <c r="AEB3911" s="0"/>
      <c r="AEC3911" s="0"/>
      <c r="AED3911" s="0"/>
      <c r="AEE3911" s="0"/>
      <c r="AEF3911" s="0"/>
      <c r="AEG3911" s="0"/>
      <c r="AEH3911" s="0"/>
      <c r="AEI3911" s="0"/>
      <c r="AEJ3911" s="0"/>
      <c r="AEK3911" s="0"/>
      <c r="AEL3911" s="0"/>
      <c r="AEM3911" s="0"/>
      <c r="AEN3911" s="0"/>
      <c r="AEO3911" s="0"/>
      <c r="AEP3911" s="0"/>
      <c r="AEQ3911" s="0"/>
      <c r="AER3911" s="0"/>
      <c r="AES3911" s="0"/>
      <c r="AET3911" s="0"/>
      <c r="AEU3911" s="0"/>
      <c r="AEV3911" s="0"/>
      <c r="AEW3911" s="0"/>
      <c r="AEX3911" s="0"/>
      <c r="AEY3911" s="0"/>
      <c r="AEZ3911" s="0"/>
      <c r="AFA3911" s="0"/>
      <c r="AFB3911" s="0"/>
      <c r="AFC3911" s="0"/>
      <c r="AFD3911" s="0"/>
      <c r="AFE3911" s="0"/>
      <c r="AFF3911" s="0"/>
      <c r="AFG3911" s="0"/>
      <c r="AFH3911" s="0"/>
      <c r="AFI3911" s="0"/>
      <c r="AFJ3911" s="0"/>
      <c r="AFK3911" s="0"/>
      <c r="AFL3911" s="0"/>
      <c r="AFM3911" s="0"/>
      <c r="AFN3911" s="0"/>
      <c r="AFO3911" s="0"/>
      <c r="AFP3911" s="0"/>
      <c r="AFQ3911" s="0"/>
      <c r="AFR3911" s="0"/>
      <c r="AFS3911" s="0"/>
      <c r="AFT3911" s="0"/>
      <c r="AFU3911" s="0"/>
      <c r="AFV3911" s="0"/>
      <c r="AFW3911" s="0"/>
      <c r="AFX3911" s="0"/>
      <c r="AFY3911" s="0"/>
      <c r="AFZ3911" s="0"/>
      <c r="AGA3911" s="0"/>
      <c r="AGB3911" s="0"/>
      <c r="AGC3911" s="0"/>
      <c r="AGD3911" s="0"/>
      <c r="AGE3911" s="0"/>
      <c r="AGF3911" s="0"/>
      <c r="AGG3911" s="0"/>
      <c r="AGH3911" s="0"/>
      <c r="AGI3911" s="0"/>
      <c r="AGJ3911" s="0"/>
      <c r="AGK3911" s="0"/>
      <c r="AGL3911" s="0"/>
      <c r="AGM3911" s="0"/>
      <c r="AGN3911" s="0"/>
      <c r="AGO3911" s="0"/>
      <c r="AGP3911" s="0"/>
      <c r="AGQ3911" s="0"/>
      <c r="AGR3911" s="0"/>
      <c r="AGS3911" s="0"/>
      <c r="AGT3911" s="0"/>
      <c r="AGU3911" s="0"/>
      <c r="AGV3911" s="0"/>
      <c r="AGW3911" s="0"/>
      <c r="AGX3911" s="0"/>
      <c r="AGY3911" s="0"/>
      <c r="AGZ3911" s="0"/>
      <c r="AHA3911" s="0"/>
      <c r="AHB3911" s="0"/>
      <c r="AHC3911" s="0"/>
      <c r="AHD3911" s="0"/>
      <c r="AHE3911" s="0"/>
      <c r="AHF3911" s="0"/>
      <c r="AHG3911" s="0"/>
      <c r="AHH3911" s="0"/>
      <c r="AHI3911" s="0"/>
      <c r="AHJ3911" s="0"/>
      <c r="AHK3911" s="0"/>
      <c r="AHL3911" s="0"/>
      <c r="AHM3911" s="0"/>
      <c r="AHN3911" s="0"/>
      <c r="AHO3911" s="0"/>
      <c r="AHP3911" s="0"/>
      <c r="AHQ3911" s="0"/>
      <c r="AHR3911" s="0"/>
      <c r="AHS3911" s="0"/>
      <c r="AHT3911" s="0"/>
      <c r="AHU3911" s="0"/>
      <c r="AHV3911" s="0"/>
      <c r="AHW3911" s="0"/>
      <c r="AHX3911" s="0"/>
      <c r="AHY3911" s="0"/>
      <c r="AHZ3911" s="0"/>
      <c r="AIA3911" s="0"/>
      <c r="AIB3911" s="0"/>
      <c r="AIC3911" s="0"/>
      <c r="AID3911" s="0"/>
      <c r="AIE3911" s="0"/>
      <c r="AIF3911" s="0"/>
      <c r="AIG3911" s="0"/>
      <c r="AIH3911" s="0"/>
      <c r="AII3911" s="0"/>
      <c r="AIJ3911" s="0"/>
      <c r="AIK3911" s="0"/>
      <c r="AIL3911" s="0"/>
      <c r="AIM3911" s="0"/>
      <c r="AIN3911" s="0"/>
      <c r="AIO3911" s="0"/>
      <c r="AIP3911" s="0"/>
      <c r="AIQ3911" s="0"/>
      <c r="AIR3911" s="0"/>
      <c r="AIS3911" s="0"/>
      <c r="AIT3911" s="0"/>
      <c r="AIU3911" s="0"/>
      <c r="AIV3911" s="0"/>
      <c r="AIW3911" s="0"/>
      <c r="AIX3911" s="0"/>
      <c r="AIY3911" s="0"/>
      <c r="AIZ3911" s="0"/>
      <c r="AJA3911" s="0"/>
      <c r="AJB3911" s="0"/>
      <c r="AJC3911" s="0"/>
      <c r="AJD3911" s="0"/>
      <c r="AJE3911" s="0"/>
      <c r="AJF3911" s="0"/>
      <c r="AJG3911" s="0"/>
      <c r="AJH3911" s="0"/>
      <c r="AJI3911" s="0"/>
      <c r="AJJ3911" s="0"/>
      <c r="AJK3911" s="0"/>
      <c r="AJL3911" s="0"/>
      <c r="AJM3911" s="0"/>
      <c r="AJN3911" s="0"/>
      <c r="AJO3911" s="0"/>
      <c r="AJP3911" s="0"/>
      <c r="AJQ3911" s="0"/>
      <c r="AJR3911" s="0"/>
      <c r="AJS3911" s="0"/>
      <c r="AJT3911" s="0"/>
      <c r="AJU3911" s="0"/>
      <c r="AJV3911" s="0"/>
      <c r="AJW3911" s="0"/>
      <c r="AJX3911" s="0"/>
      <c r="AJY3911" s="0"/>
      <c r="AJZ3911" s="0"/>
      <c r="AKA3911" s="0"/>
      <c r="AKB3911" s="0"/>
      <c r="AKC3911" s="0"/>
      <c r="AKD3911" s="0"/>
      <c r="AKE3911" s="0"/>
      <c r="AKF3911" s="0"/>
      <c r="AKG3911" s="0"/>
      <c r="AKH3911" s="0"/>
      <c r="AKI3911" s="0"/>
      <c r="AKJ3911" s="0"/>
      <c r="AKK3911" s="0"/>
      <c r="AKL3911" s="0"/>
      <c r="AKM3911" s="0"/>
      <c r="AKN3911" s="0"/>
      <c r="AKO3911" s="0"/>
      <c r="AKP3911" s="0"/>
      <c r="AKQ3911" s="0"/>
      <c r="AKR3911" s="0"/>
      <c r="AKS3911" s="0"/>
      <c r="AKT3911" s="0"/>
      <c r="AKU3911" s="0"/>
      <c r="AKV3911" s="0"/>
      <c r="AKW3911" s="0"/>
      <c r="AKX3911" s="0"/>
      <c r="AKY3911" s="0"/>
      <c r="AKZ3911" s="0"/>
      <c r="ALA3911" s="0"/>
      <c r="ALB3911" s="0"/>
      <c r="ALC3911" s="0"/>
      <c r="ALD3911" s="0"/>
      <c r="ALE3911" s="0"/>
      <c r="ALF3911" s="0"/>
      <c r="ALG3911" s="0"/>
      <c r="ALH3911" s="0"/>
      <c r="ALI3911" s="0"/>
      <c r="ALJ3911" s="0"/>
      <c r="ALK3911" s="0"/>
      <c r="ALL3911" s="0"/>
      <c r="ALM3911" s="0"/>
      <c r="ALN3911" s="0"/>
      <c r="ALO3911" s="0"/>
      <c r="ALP3911" s="0"/>
      <c r="ALQ3911" s="0"/>
      <c r="ALR3911" s="0"/>
      <c r="ALS3911" s="0"/>
      <c r="ALT3911" s="0"/>
      <c r="ALU3911" s="0"/>
      <c r="ALV3911" s="0"/>
      <c r="ALW3911" s="0"/>
      <c r="ALX3911" s="0"/>
      <c r="ALY3911" s="0"/>
      <c r="ALZ3911" s="0"/>
      <c r="AMA3911" s="0"/>
      <c r="AMB3911" s="0"/>
      <c r="AMC3911" s="0"/>
      <c r="AMD3911" s="0"/>
      <c r="AME3911" s="0"/>
      <c r="AMF3911" s="0"/>
      <c r="AMG3911" s="0"/>
      <c r="AMH3911" s="0"/>
      <c r="AMI3911" s="0"/>
    </row>
    <row r="3912" customFormat="false" ht="12.75" hidden="false" customHeight="false" outlineLevel="0" collapsed="false">
      <c r="A3912" s="1" t="s">
        <v>57</v>
      </c>
      <c r="C3912" s="19" t="s">
        <v>4101</v>
      </c>
      <c r="D3912" s="19" t="s">
        <v>16</v>
      </c>
      <c r="E3912" s="20" t="n">
        <v>2.5</v>
      </c>
      <c r="F3912" s="21" t="n">
        <v>17.98</v>
      </c>
      <c r="G3912" s="24" t="s">
        <v>4065</v>
      </c>
      <c r="I3912" s="3"/>
      <c r="K3912" s="4"/>
      <c r="BM3912" s="0"/>
      <c r="BN3912" s="0"/>
      <c r="BO3912" s="0"/>
      <c r="BP3912" s="0"/>
      <c r="BQ3912" s="0"/>
      <c r="BR3912" s="0"/>
      <c r="BS3912" s="0"/>
      <c r="BT3912" s="0"/>
      <c r="BU3912" s="0"/>
      <c r="BV3912" s="0"/>
      <c r="BW3912" s="0"/>
      <c r="BX3912" s="0"/>
      <c r="BY3912" s="0"/>
      <c r="BZ3912" s="0"/>
      <c r="CA3912" s="0"/>
      <c r="CB3912" s="0"/>
      <c r="CC3912" s="0"/>
      <c r="CD3912" s="0"/>
      <c r="CE3912" s="0"/>
      <c r="CF3912" s="0"/>
      <c r="CG3912" s="0"/>
      <c r="CH3912" s="0"/>
      <c r="CI3912" s="0"/>
      <c r="CJ3912" s="0"/>
      <c r="CK3912" s="0"/>
      <c r="CL3912" s="0"/>
      <c r="CM3912" s="0"/>
      <c r="CN3912" s="0"/>
      <c r="CO3912" s="0"/>
      <c r="CP3912" s="0"/>
      <c r="CQ3912" s="0"/>
      <c r="CR3912" s="0"/>
      <c r="CS3912" s="0"/>
      <c r="CT3912" s="0"/>
      <c r="CU3912" s="0"/>
      <c r="CV3912" s="0"/>
      <c r="CW3912" s="0"/>
      <c r="CX3912" s="0"/>
      <c r="CY3912" s="0"/>
      <c r="CZ3912" s="0"/>
      <c r="DA3912" s="0"/>
      <c r="DB3912" s="0"/>
      <c r="DC3912" s="0"/>
      <c r="DD3912" s="0"/>
      <c r="DE3912" s="0"/>
      <c r="DF3912" s="0"/>
      <c r="DG3912" s="0"/>
      <c r="DH3912" s="0"/>
      <c r="DI3912" s="0"/>
      <c r="DJ3912" s="0"/>
      <c r="DK3912" s="0"/>
      <c r="DL3912" s="0"/>
      <c r="DM3912" s="0"/>
      <c r="DN3912" s="0"/>
      <c r="DO3912" s="0"/>
      <c r="DP3912" s="0"/>
      <c r="DQ3912" s="0"/>
      <c r="DR3912" s="0"/>
      <c r="DS3912" s="0"/>
      <c r="DT3912" s="0"/>
      <c r="DU3912" s="0"/>
      <c r="DV3912" s="0"/>
      <c r="DW3912" s="0"/>
      <c r="DX3912" s="0"/>
      <c r="DY3912" s="0"/>
      <c r="DZ3912" s="0"/>
      <c r="EA3912" s="0"/>
      <c r="EB3912" s="0"/>
      <c r="EC3912" s="0"/>
      <c r="ED3912" s="0"/>
      <c r="EE3912" s="0"/>
      <c r="EF3912" s="0"/>
      <c r="EG3912" s="0"/>
      <c r="EH3912" s="0"/>
      <c r="EI3912" s="0"/>
      <c r="EJ3912" s="0"/>
      <c r="EK3912" s="0"/>
      <c r="EL3912" s="0"/>
      <c r="EM3912" s="0"/>
      <c r="EN3912" s="0"/>
      <c r="EO3912" s="0"/>
      <c r="EP3912" s="0"/>
      <c r="EQ3912" s="0"/>
      <c r="ER3912" s="0"/>
      <c r="ES3912" s="0"/>
      <c r="ET3912" s="0"/>
      <c r="EU3912" s="0"/>
      <c r="EV3912" s="0"/>
      <c r="EW3912" s="0"/>
      <c r="EX3912" s="0"/>
      <c r="EY3912" s="0"/>
      <c r="EZ3912" s="0"/>
      <c r="FA3912" s="0"/>
      <c r="FB3912" s="0"/>
      <c r="FC3912" s="0"/>
      <c r="FD3912" s="0"/>
      <c r="FE3912" s="0"/>
      <c r="FF3912" s="0"/>
      <c r="FG3912" s="0"/>
      <c r="FH3912" s="0"/>
      <c r="FI3912" s="0"/>
      <c r="FJ3912" s="0"/>
      <c r="FK3912" s="0"/>
      <c r="FL3912" s="0"/>
      <c r="FM3912" s="0"/>
      <c r="FN3912" s="0"/>
      <c r="FO3912" s="0"/>
      <c r="FP3912" s="0"/>
      <c r="FQ3912" s="0"/>
      <c r="FR3912" s="0"/>
      <c r="FS3912" s="0"/>
      <c r="FT3912" s="0"/>
      <c r="FU3912" s="0"/>
      <c r="FV3912" s="0"/>
      <c r="FW3912" s="0"/>
      <c r="FX3912" s="0"/>
      <c r="FY3912" s="0"/>
      <c r="FZ3912" s="0"/>
      <c r="GA3912" s="0"/>
      <c r="GB3912" s="0"/>
      <c r="GC3912" s="0"/>
      <c r="GD3912" s="0"/>
      <c r="GE3912" s="0"/>
      <c r="GF3912" s="0"/>
      <c r="GG3912" s="0"/>
      <c r="GH3912" s="0"/>
      <c r="GI3912" s="0"/>
      <c r="GJ3912" s="0"/>
      <c r="GK3912" s="0"/>
      <c r="GL3912" s="0"/>
      <c r="GM3912" s="0"/>
      <c r="GN3912" s="0"/>
      <c r="GO3912" s="0"/>
      <c r="GP3912" s="0"/>
      <c r="GQ3912" s="0"/>
      <c r="GR3912" s="0"/>
      <c r="GS3912" s="0"/>
      <c r="GT3912" s="0"/>
      <c r="GU3912" s="0"/>
      <c r="GV3912" s="0"/>
      <c r="GW3912" s="0"/>
      <c r="GX3912" s="0"/>
      <c r="GY3912" s="0"/>
      <c r="GZ3912" s="0"/>
      <c r="HA3912" s="0"/>
      <c r="HB3912" s="0"/>
      <c r="HC3912" s="0"/>
      <c r="HD3912" s="0"/>
      <c r="HE3912" s="0"/>
      <c r="HF3912" s="0"/>
      <c r="HG3912" s="0"/>
      <c r="HH3912" s="0"/>
      <c r="HI3912" s="0"/>
      <c r="HJ3912" s="0"/>
      <c r="HK3912" s="0"/>
      <c r="HL3912" s="0"/>
      <c r="HM3912" s="0"/>
      <c r="HN3912" s="0"/>
      <c r="HO3912" s="0"/>
      <c r="HP3912" s="0"/>
      <c r="HQ3912" s="0"/>
      <c r="HR3912" s="0"/>
      <c r="HS3912" s="0"/>
      <c r="HT3912" s="0"/>
      <c r="HU3912" s="0"/>
      <c r="HV3912" s="0"/>
      <c r="HW3912" s="0"/>
      <c r="HX3912" s="0"/>
      <c r="HY3912" s="0"/>
      <c r="HZ3912" s="0"/>
      <c r="IA3912" s="0"/>
      <c r="IB3912" s="0"/>
      <c r="IC3912" s="0"/>
      <c r="ID3912" s="0"/>
      <c r="IE3912" s="0"/>
      <c r="IF3912" s="0"/>
      <c r="IG3912" s="0"/>
      <c r="IH3912" s="0"/>
      <c r="II3912" s="0"/>
      <c r="IJ3912" s="0"/>
      <c r="IK3912" s="0"/>
      <c r="IL3912" s="0"/>
      <c r="IM3912" s="0"/>
      <c r="IN3912" s="0"/>
      <c r="IO3912" s="0"/>
      <c r="IP3912" s="0"/>
      <c r="IQ3912" s="0"/>
      <c r="IR3912" s="0"/>
      <c r="IS3912" s="0"/>
      <c r="IT3912" s="0"/>
      <c r="IU3912" s="0"/>
      <c r="IV3912" s="0"/>
      <c r="IW3912" s="0"/>
      <c r="IX3912" s="0"/>
      <c r="IY3912" s="0"/>
      <c r="IZ3912" s="0"/>
      <c r="JA3912" s="0"/>
      <c r="JB3912" s="0"/>
      <c r="JC3912" s="0"/>
      <c r="JD3912" s="0"/>
      <c r="JE3912" s="0"/>
      <c r="JF3912" s="0"/>
      <c r="JG3912" s="0"/>
      <c r="JH3912" s="0"/>
      <c r="JI3912" s="0"/>
      <c r="JJ3912" s="0"/>
      <c r="JK3912" s="0"/>
      <c r="JL3912" s="0"/>
      <c r="JM3912" s="0"/>
      <c r="JN3912" s="0"/>
      <c r="JO3912" s="0"/>
      <c r="JP3912" s="0"/>
      <c r="JQ3912" s="0"/>
      <c r="JR3912" s="0"/>
      <c r="JS3912" s="0"/>
      <c r="JT3912" s="0"/>
      <c r="JU3912" s="0"/>
      <c r="JV3912" s="0"/>
      <c r="JW3912" s="0"/>
      <c r="JX3912" s="0"/>
      <c r="JY3912" s="0"/>
      <c r="JZ3912" s="0"/>
      <c r="KA3912" s="0"/>
      <c r="KB3912" s="0"/>
      <c r="KC3912" s="0"/>
      <c r="KD3912" s="0"/>
      <c r="KE3912" s="0"/>
      <c r="KF3912" s="0"/>
      <c r="KG3912" s="0"/>
      <c r="KH3912" s="0"/>
      <c r="KI3912" s="0"/>
      <c r="KJ3912" s="0"/>
      <c r="KK3912" s="0"/>
      <c r="KL3912" s="0"/>
      <c r="KM3912" s="0"/>
      <c r="KN3912" s="0"/>
      <c r="KO3912" s="0"/>
      <c r="KP3912" s="0"/>
      <c r="KQ3912" s="0"/>
      <c r="KR3912" s="0"/>
      <c r="KS3912" s="0"/>
      <c r="KT3912" s="0"/>
      <c r="KU3912" s="0"/>
      <c r="KV3912" s="0"/>
      <c r="KW3912" s="0"/>
      <c r="KX3912" s="0"/>
      <c r="KY3912" s="0"/>
      <c r="KZ3912" s="0"/>
      <c r="LA3912" s="0"/>
      <c r="LB3912" s="0"/>
      <c r="LC3912" s="0"/>
      <c r="LD3912" s="0"/>
      <c r="LE3912" s="0"/>
      <c r="LF3912" s="0"/>
      <c r="LG3912" s="0"/>
      <c r="LH3912" s="0"/>
      <c r="LI3912" s="0"/>
      <c r="LJ3912" s="0"/>
      <c r="LK3912" s="0"/>
      <c r="LL3912" s="0"/>
      <c r="LM3912" s="0"/>
      <c r="LN3912" s="0"/>
      <c r="LO3912" s="0"/>
      <c r="LP3912" s="0"/>
      <c r="LQ3912" s="0"/>
      <c r="LR3912" s="0"/>
      <c r="LS3912" s="0"/>
      <c r="LT3912" s="0"/>
      <c r="LU3912" s="0"/>
      <c r="LV3912" s="0"/>
      <c r="LW3912" s="0"/>
      <c r="LX3912" s="0"/>
      <c r="LY3912" s="0"/>
      <c r="LZ3912" s="0"/>
      <c r="MA3912" s="0"/>
      <c r="MB3912" s="0"/>
      <c r="MC3912" s="0"/>
      <c r="MD3912" s="0"/>
      <c r="ME3912" s="0"/>
      <c r="MF3912" s="0"/>
      <c r="MG3912" s="0"/>
      <c r="MH3912" s="0"/>
      <c r="MI3912" s="0"/>
      <c r="MJ3912" s="0"/>
      <c r="MK3912" s="0"/>
      <c r="ML3912" s="0"/>
      <c r="MM3912" s="0"/>
      <c r="MN3912" s="0"/>
      <c r="MO3912" s="0"/>
      <c r="MP3912" s="0"/>
      <c r="MQ3912" s="0"/>
      <c r="MR3912" s="0"/>
      <c r="MS3912" s="0"/>
      <c r="MT3912" s="0"/>
      <c r="MU3912" s="0"/>
      <c r="MV3912" s="0"/>
      <c r="MW3912" s="0"/>
      <c r="MX3912" s="0"/>
      <c r="MY3912" s="0"/>
      <c r="MZ3912" s="0"/>
      <c r="NA3912" s="0"/>
      <c r="NB3912" s="0"/>
      <c r="NC3912" s="0"/>
      <c r="ND3912" s="0"/>
      <c r="NE3912" s="0"/>
      <c r="NF3912" s="0"/>
      <c r="NG3912" s="0"/>
      <c r="NH3912" s="0"/>
      <c r="NI3912" s="0"/>
      <c r="NJ3912" s="0"/>
      <c r="NK3912" s="0"/>
      <c r="NL3912" s="0"/>
      <c r="NM3912" s="0"/>
      <c r="NN3912" s="0"/>
      <c r="NO3912" s="0"/>
      <c r="NP3912" s="0"/>
      <c r="NQ3912" s="0"/>
      <c r="NR3912" s="0"/>
      <c r="NS3912" s="0"/>
      <c r="NT3912" s="0"/>
      <c r="NU3912" s="0"/>
      <c r="NV3912" s="0"/>
      <c r="NW3912" s="0"/>
      <c r="NX3912" s="0"/>
      <c r="NY3912" s="0"/>
      <c r="NZ3912" s="0"/>
      <c r="OA3912" s="0"/>
      <c r="OB3912" s="0"/>
      <c r="OC3912" s="0"/>
      <c r="OD3912" s="0"/>
      <c r="OE3912" s="0"/>
      <c r="OF3912" s="0"/>
      <c r="OG3912" s="0"/>
      <c r="OH3912" s="0"/>
      <c r="OI3912" s="0"/>
      <c r="OJ3912" s="0"/>
      <c r="OK3912" s="0"/>
      <c r="OL3912" s="0"/>
      <c r="OM3912" s="0"/>
      <c r="ON3912" s="0"/>
      <c r="OO3912" s="0"/>
      <c r="OP3912" s="0"/>
      <c r="OQ3912" s="0"/>
      <c r="OR3912" s="0"/>
      <c r="OS3912" s="0"/>
      <c r="OT3912" s="0"/>
      <c r="OU3912" s="0"/>
      <c r="OV3912" s="0"/>
      <c r="OW3912" s="0"/>
      <c r="OX3912" s="0"/>
      <c r="OY3912" s="0"/>
      <c r="OZ3912" s="0"/>
      <c r="PA3912" s="0"/>
      <c r="PB3912" s="0"/>
      <c r="PC3912" s="0"/>
      <c r="PD3912" s="0"/>
      <c r="PE3912" s="0"/>
      <c r="PF3912" s="0"/>
      <c r="PG3912" s="0"/>
      <c r="PH3912" s="0"/>
      <c r="PI3912" s="0"/>
      <c r="PJ3912" s="0"/>
      <c r="PK3912" s="0"/>
      <c r="PL3912" s="0"/>
      <c r="PM3912" s="0"/>
      <c r="PN3912" s="0"/>
      <c r="PO3912" s="0"/>
      <c r="PP3912" s="0"/>
      <c r="PQ3912" s="0"/>
      <c r="PR3912" s="0"/>
      <c r="PS3912" s="0"/>
      <c r="PT3912" s="0"/>
      <c r="PU3912" s="0"/>
      <c r="PV3912" s="0"/>
      <c r="PW3912" s="0"/>
      <c r="PX3912" s="0"/>
      <c r="PY3912" s="0"/>
      <c r="PZ3912" s="0"/>
      <c r="QA3912" s="0"/>
      <c r="QB3912" s="0"/>
      <c r="QC3912" s="0"/>
      <c r="QD3912" s="0"/>
      <c r="QE3912" s="0"/>
      <c r="QF3912" s="0"/>
      <c r="QG3912" s="0"/>
      <c r="QH3912" s="0"/>
      <c r="QI3912" s="0"/>
      <c r="QJ3912" s="0"/>
      <c r="QK3912" s="0"/>
      <c r="QL3912" s="0"/>
      <c r="QM3912" s="0"/>
      <c r="QN3912" s="0"/>
      <c r="QO3912" s="0"/>
      <c r="QP3912" s="0"/>
      <c r="QQ3912" s="0"/>
      <c r="QR3912" s="0"/>
      <c r="QS3912" s="0"/>
      <c r="QT3912" s="0"/>
      <c r="QU3912" s="0"/>
      <c r="QV3912" s="0"/>
      <c r="QW3912" s="0"/>
      <c r="QX3912" s="0"/>
      <c r="QY3912" s="0"/>
      <c r="QZ3912" s="0"/>
      <c r="RA3912" s="0"/>
      <c r="RB3912" s="0"/>
      <c r="RC3912" s="0"/>
      <c r="RD3912" s="0"/>
      <c r="RE3912" s="0"/>
      <c r="RF3912" s="0"/>
      <c r="RG3912" s="0"/>
      <c r="RH3912" s="0"/>
      <c r="RI3912" s="0"/>
      <c r="RJ3912" s="0"/>
      <c r="RK3912" s="0"/>
      <c r="RL3912" s="0"/>
      <c r="RM3912" s="0"/>
      <c r="RN3912" s="0"/>
      <c r="RO3912" s="0"/>
      <c r="RP3912" s="0"/>
      <c r="RQ3912" s="0"/>
      <c r="RR3912" s="0"/>
      <c r="RS3912" s="0"/>
      <c r="RT3912" s="0"/>
      <c r="RU3912" s="0"/>
      <c r="RV3912" s="0"/>
      <c r="RW3912" s="0"/>
      <c r="RX3912" s="0"/>
      <c r="RY3912" s="0"/>
      <c r="RZ3912" s="0"/>
      <c r="SA3912" s="0"/>
      <c r="SB3912" s="0"/>
      <c r="SC3912" s="0"/>
      <c r="SD3912" s="0"/>
      <c r="SE3912" s="0"/>
      <c r="SF3912" s="0"/>
      <c r="SG3912" s="0"/>
      <c r="SH3912" s="0"/>
      <c r="SI3912" s="0"/>
      <c r="SJ3912" s="0"/>
      <c r="SK3912" s="0"/>
      <c r="SL3912" s="0"/>
      <c r="SM3912" s="0"/>
      <c r="SN3912" s="0"/>
      <c r="SO3912" s="0"/>
      <c r="SP3912" s="0"/>
      <c r="SQ3912" s="0"/>
      <c r="SR3912" s="0"/>
      <c r="SS3912" s="0"/>
      <c r="ST3912" s="0"/>
      <c r="SU3912" s="0"/>
      <c r="SV3912" s="0"/>
      <c r="SW3912" s="0"/>
      <c r="SX3912" s="0"/>
      <c r="SY3912" s="0"/>
      <c r="SZ3912" s="0"/>
      <c r="TA3912" s="0"/>
      <c r="TB3912" s="0"/>
      <c r="TC3912" s="0"/>
      <c r="TD3912" s="0"/>
      <c r="TE3912" s="0"/>
      <c r="TF3912" s="0"/>
      <c r="TG3912" s="0"/>
      <c r="TH3912" s="0"/>
      <c r="TI3912" s="0"/>
      <c r="TJ3912" s="0"/>
      <c r="TK3912" s="0"/>
      <c r="TL3912" s="0"/>
      <c r="TM3912" s="0"/>
      <c r="TN3912" s="0"/>
      <c r="TO3912" s="0"/>
      <c r="TP3912" s="0"/>
      <c r="TQ3912" s="0"/>
      <c r="TR3912" s="0"/>
      <c r="TS3912" s="0"/>
      <c r="TT3912" s="0"/>
      <c r="TU3912" s="0"/>
      <c r="TV3912" s="0"/>
      <c r="TW3912" s="0"/>
      <c r="TX3912" s="0"/>
      <c r="TY3912" s="0"/>
      <c r="TZ3912" s="0"/>
      <c r="UA3912" s="0"/>
      <c r="UB3912" s="0"/>
      <c r="UC3912" s="0"/>
      <c r="UD3912" s="0"/>
      <c r="UE3912" s="0"/>
      <c r="UF3912" s="0"/>
      <c r="UG3912" s="0"/>
      <c r="UH3912" s="0"/>
      <c r="UI3912" s="0"/>
      <c r="UJ3912" s="0"/>
      <c r="UK3912" s="0"/>
      <c r="UL3912" s="0"/>
      <c r="UM3912" s="0"/>
      <c r="UN3912" s="0"/>
      <c r="UO3912" s="0"/>
      <c r="UP3912" s="0"/>
      <c r="UQ3912" s="0"/>
      <c r="UR3912" s="0"/>
      <c r="US3912" s="0"/>
      <c r="UT3912" s="0"/>
      <c r="UU3912" s="0"/>
      <c r="UV3912" s="0"/>
      <c r="UW3912" s="0"/>
      <c r="UX3912" s="0"/>
      <c r="UY3912" s="0"/>
      <c r="UZ3912" s="0"/>
      <c r="VA3912" s="0"/>
      <c r="VB3912" s="0"/>
      <c r="VC3912" s="0"/>
      <c r="VD3912" s="0"/>
      <c r="VE3912" s="0"/>
      <c r="VF3912" s="0"/>
      <c r="VG3912" s="0"/>
      <c r="VH3912" s="0"/>
      <c r="VI3912" s="0"/>
      <c r="VJ3912" s="0"/>
      <c r="VK3912" s="0"/>
      <c r="VL3912" s="0"/>
      <c r="VM3912" s="0"/>
      <c r="VN3912" s="0"/>
      <c r="VO3912" s="0"/>
      <c r="VP3912" s="0"/>
      <c r="VQ3912" s="0"/>
      <c r="VR3912" s="0"/>
      <c r="VS3912" s="0"/>
      <c r="VT3912" s="0"/>
      <c r="VU3912" s="0"/>
      <c r="VV3912" s="0"/>
      <c r="VW3912" s="0"/>
      <c r="VX3912" s="0"/>
      <c r="VY3912" s="0"/>
      <c r="VZ3912" s="0"/>
      <c r="WA3912" s="0"/>
      <c r="WB3912" s="0"/>
      <c r="WC3912" s="0"/>
      <c r="WD3912" s="0"/>
      <c r="WE3912" s="0"/>
      <c r="WF3912" s="0"/>
      <c r="WG3912" s="0"/>
      <c r="WH3912" s="0"/>
      <c r="WI3912" s="0"/>
      <c r="WJ3912" s="0"/>
      <c r="WK3912" s="0"/>
      <c r="WL3912" s="0"/>
      <c r="WM3912" s="0"/>
      <c r="WN3912" s="0"/>
      <c r="WO3912" s="0"/>
      <c r="WP3912" s="0"/>
      <c r="WQ3912" s="0"/>
      <c r="WR3912" s="0"/>
      <c r="WS3912" s="0"/>
      <c r="WT3912" s="0"/>
      <c r="WU3912" s="0"/>
      <c r="WV3912" s="0"/>
      <c r="WW3912" s="0"/>
      <c r="WX3912" s="0"/>
      <c r="WY3912" s="0"/>
      <c r="WZ3912" s="0"/>
      <c r="XA3912" s="0"/>
      <c r="XB3912" s="0"/>
      <c r="XC3912" s="0"/>
      <c r="XD3912" s="0"/>
      <c r="XE3912" s="0"/>
      <c r="XF3912" s="0"/>
      <c r="XG3912" s="0"/>
      <c r="XH3912" s="0"/>
      <c r="XI3912" s="0"/>
      <c r="XJ3912" s="0"/>
      <c r="XK3912" s="0"/>
      <c r="XL3912" s="0"/>
      <c r="XM3912" s="0"/>
      <c r="XN3912" s="0"/>
      <c r="XO3912" s="0"/>
      <c r="XP3912" s="0"/>
      <c r="XQ3912" s="0"/>
      <c r="XR3912" s="0"/>
      <c r="XS3912" s="0"/>
      <c r="XT3912" s="0"/>
      <c r="XU3912" s="0"/>
      <c r="XV3912" s="0"/>
      <c r="XW3912" s="0"/>
      <c r="XX3912" s="0"/>
      <c r="XY3912" s="0"/>
      <c r="XZ3912" s="0"/>
      <c r="YA3912" s="0"/>
      <c r="YB3912" s="0"/>
      <c r="YC3912" s="0"/>
      <c r="YD3912" s="0"/>
      <c r="YE3912" s="0"/>
      <c r="YF3912" s="0"/>
      <c r="YG3912" s="0"/>
      <c r="YH3912" s="0"/>
      <c r="YI3912" s="0"/>
      <c r="YJ3912" s="0"/>
      <c r="YK3912" s="0"/>
      <c r="YL3912" s="0"/>
      <c r="YM3912" s="0"/>
      <c r="YN3912" s="0"/>
      <c r="YO3912" s="0"/>
      <c r="YP3912" s="0"/>
      <c r="YQ3912" s="0"/>
      <c r="YR3912" s="0"/>
      <c r="YS3912" s="0"/>
      <c r="YT3912" s="0"/>
      <c r="YU3912" s="0"/>
      <c r="YV3912" s="0"/>
      <c r="YW3912" s="0"/>
      <c r="YX3912" s="0"/>
      <c r="YY3912" s="0"/>
      <c r="YZ3912" s="0"/>
      <c r="ZA3912" s="0"/>
      <c r="ZB3912" s="0"/>
      <c r="ZC3912" s="0"/>
      <c r="ZD3912" s="0"/>
      <c r="ZE3912" s="0"/>
      <c r="ZF3912" s="0"/>
      <c r="ZG3912" s="0"/>
      <c r="ZH3912" s="0"/>
      <c r="ZI3912" s="0"/>
      <c r="ZJ3912" s="0"/>
      <c r="ZK3912" s="0"/>
      <c r="ZL3912" s="0"/>
      <c r="ZM3912" s="0"/>
      <c r="ZN3912" s="0"/>
      <c r="ZO3912" s="0"/>
      <c r="ZP3912" s="0"/>
      <c r="ZQ3912" s="0"/>
      <c r="ZR3912" s="0"/>
      <c r="ZS3912" s="0"/>
      <c r="ZT3912" s="0"/>
      <c r="ZU3912" s="0"/>
      <c r="ZV3912" s="0"/>
      <c r="ZW3912" s="0"/>
      <c r="ZX3912" s="0"/>
      <c r="ZY3912" s="0"/>
      <c r="ZZ3912" s="0"/>
      <c r="AAA3912" s="0"/>
      <c r="AAB3912" s="0"/>
      <c r="AAC3912" s="0"/>
      <c r="AAD3912" s="0"/>
      <c r="AAE3912" s="0"/>
      <c r="AAF3912" s="0"/>
      <c r="AAG3912" s="0"/>
      <c r="AAH3912" s="0"/>
      <c r="AAI3912" s="0"/>
      <c r="AAJ3912" s="0"/>
      <c r="AAK3912" s="0"/>
      <c r="AAL3912" s="0"/>
      <c r="AAM3912" s="0"/>
      <c r="AAN3912" s="0"/>
      <c r="AAO3912" s="0"/>
      <c r="AAP3912" s="0"/>
      <c r="AAQ3912" s="0"/>
      <c r="AAR3912" s="0"/>
      <c r="AAS3912" s="0"/>
      <c r="AAT3912" s="0"/>
      <c r="AAU3912" s="0"/>
      <c r="AAV3912" s="0"/>
      <c r="AAW3912" s="0"/>
      <c r="AAX3912" s="0"/>
      <c r="AAY3912" s="0"/>
      <c r="AAZ3912" s="0"/>
      <c r="ABA3912" s="0"/>
      <c r="ABB3912" s="0"/>
      <c r="ABC3912" s="0"/>
      <c r="ABD3912" s="0"/>
      <c r="ABE3912" s="0"/>
      <c r="ABF3912" s="0"/>
      <c r="ABG3912" s="0"/>
      <c r="ABH3912" s="0"/>
      <c r="ABI3912" s="0"/>
      <c r="ABJ3912" s="0"/>
      <c r="ABK3912" s="0"/>
      <c r="ABL3912" s="0"/>
      <c r="ABM3912" s="0"/>
      <c r="ABN3912" s="0"/>
      <c r="ABO3912" s="0"/>
      <c r="ABP3912" s="0"/>
      <c r="ABQ3912" s="0"/>
      <c r="ABR3912" s="0"/>
      <c r="ABS3912" s="0"/>
      <c r="ABT3912" s="0"/>
      <c r="ABU3912" s="0"/>
      <c r="ABV3912" s="0"/>
      <c r="ABW3912" s="0"/>
      <c r="ABX3912" s="0"/>
      <c r="ABY3912" s="0"/>
      <c r="ABZ3912" s="0"/>
      <c r="ACA3912" s="0"/>
      <c r="ACB3912" s="0"/>
      <c r="ACC3912" s="0"/>
      <c r="ACD3912" s="0"/>
      <c r="ACE3912" s="0"/>
      <c r="ACF3912" s="0"/>
      <c r="ACG3912" s="0"/>
      <c r="ACH3912" s="0"/>
      <c r="ACI3912" s="0"/>
      <c r="ACJ3912" s="0"/>
      <c r="ACK3912" s="0"/>
      <c r="ACL3912" s="0"/>
      <c r="ACM3912" s="0"/>
      <c r="ACN3912" s="0"/>
      <c r="ACO3912" s="0"/>
      <c r="ACP3912" s="0"/>
      <c r="ACQ3912" s="0"/>
      <c r="ACR3912" s="0"/>
      <c r="ACS3912" s="0"/>
      <c r="ACT3912" s="0"/>
      <c r="ACU3912" s="0"/>
      <c r="ACV3912" s="0"/>
      <c r="ACW3912" s="0"/>
      <c r="ACX3912" s="0"/>
      <c r="ACY3912" s="0"/>
      <c r="ACZ3912" s="0"/>
      <c r="ADA3912" s="0"/>
      <c r="ADB3912" s="0"/>
      <c r="ADC3912" s="0"/>
      <c r="ADD3912" s="0"/>
      <c r="ADE3912" s="0"/>
      <c r="ADF3912" s="0"/>
      <c r="ADG3912" s="0"/>
      <c r="ADH3912" s="0"/>
      <c r="ADI3912" s="0"/>
      <c r="ADJ3912" s="0"/>
      <c r="ADK3912" s="0"/>
      <c r="ADL3912" s="0"/>
      <c r="ADM3912" s="0"/>
      <c r="ADN3912" s="0"/>
      <c r="ADO3912" s="0"/>
      <c r="ADP3912" s="0"/>
      <c r="ADQ3912" s="0"/>
      <c r="ADR3912" s="0"/>
      <c r="ADS3912" s="0"/>
      <c r="ADT3912" s="0"/>
      <c r="ADU3912" s="0"/>
      <c r="ADV3912" s="0"/>
      <c r="ADW3912" s="0"/>
      <c r="ADX3912" s="0"/>
      <c r="ADY3912" s="0"/>
      <c r="ADZ3912" s="0"/>
      <c r="AEA3912" s="0"/>
      <c r="AEB3912" s="0"/>
      <c r="AEC3912" s="0"/>
      <c r="AED3912" s="0"/>
      <c r="AEE3912" s="0"/>
      <c r="AEF3912" s="0"/>
      <c r="AEG3912" s="0"/>
      <c r="AEH3912" s="0"/>
      <c r="AEI3912" s="0"/>
      <c r="AEJ3912" s="0"/>
      <c r="AEK3912" s="0"/>
      <c r="AEL3912" s="0"/>
      <c r="AEM3912" s="0"/>
      <c r="AEN3912" s="0"/>
      <c r="AEO3912" s="0"/>
      <c r="AEP3912" s="0"/>
      <c r="AEQ3912" s="0"/>
      <c r="AER3912" s="0"/>
      <c r="AES3912" s="0"/>
      <c r="AET3912" s="0"/>
      <c r="AEU3912" s="0"/>
      <c r="AEV3912" s="0"/>
      <c r="AEW3912" s="0"/>
      <c r="AEX3912" s="0"/>
      <c r="AEY3912" s="0"/>
      <c r="AEZ3912" s="0"/>
      <c r="AFA3912" s="0"/>
      <c r="AFB3912" s="0"/>
      <c r="AFC3912" s="0"/>
      <c r="AFD3912" s="0"/>
      <c r="AFE3912" s="0"/>
      <c r="AFF3912" s="0"/>
      <c r="AFG3912" s="0"/>
      <c r="AFH3912" s="0"/>
      <c r="AFI3912" s="0"/>
      <c r="AFJ3912" s="0"/>
      <c r="AFK3912" s="0"/>
      <c r="AFL3912" s="0"/>
      <c r="AFM3912" s="0"/>
      <c r="AFN3912" s="0"/>
      <c r="AFO3912" s="0"/>
      <c r="AFP3912" s="0"/>
      <c r="AFQ3912" s="0"/>
      <c r="AFR3912" s="0"/>
      <c r="AFS3912" s="0"/>
      <c r="AFT3912" s="0"/>
      <c r="AFU3912" s="0"/>
      <c r="AFV3912" s="0"/>
      <c r="AFW3912" s="0"/>
      <c r="AFX3912" s="0"/>
      <c r="AFY3912" s="0"/>
      <c r="AFZ3912" s="0"/>
      <c r="AGA3912" s="0"/>
      <c r="AGB3912" s="0"/>
      <c r="AGC3912" s="0"/>
      <c r="AGD3912" s="0"/>
      <c r="AGE3912" s="0"/>
      <c r="AGF3912" s="0"/>
      <c r="AGG3912" s="0"/>
      <c r="AGH3912" s="0"/>
      <c r="AGI3912" s="0"/>
      <c r="AGJ3912" s="0"/>
      <c r="AGK3912" s="0"/>
      <c r="AGL3912" s="0"/>
      <c r="AGM3912" s="0"/>
      <c r="AGN3912" s="0"/>
      <c r="AGO3912" s="0"/>
      <c r="AGP3912" s="0"/>
      <c r="AGQ3912" s="0"/>
      <c r="AGR3912" s="0"/>
      <c r="AGS3912" s="0"/>
      <c r="AGT3912" s="0"/>
      <c r="AGU3912" s="0"/>
      <c r="AGV3912" s="0"/>
      <c r="AGW3912" s="0"/>
      <c r="AGX3912" s="0"/>
      <c r="AGY3912" s="0"/>
      <c r="AGZ3912" s="0"/>
      <c r="AHA3912" s="0"/>
      <c r="AHB3912" s="0"/>
      <c r="AHC3912" s="0"/>
      <c r="AHD3912" s="0"/>
      <c r="AHE3912" s="0"/>
      <c r="AHF3912" s="0"/>
      <c r="AHG3912" s="0"/>
      <c r="AHH3912" s="0"/>
      <c r="AHI3912" s="0"/>
      <c r="AHJ3912" s="0"/>
      <c r="AHK3912" s="0"/>
      <c r="AHL3912" s="0"/>
      <c r="AHM3912" s="0"/>
      <c r="AHN3912" s="0"/>
      <c r="AHO3912" s="0"/>
      <c r="AHP3912" s="0"/>
      <c r="AHQ3912" s="0"/>
      <c r="AHR3912" s="0"/>
      <c r="AHS3912" s="0"/>
      <c r="AHT3912" s="0"/>
      <c r="AHU3912" s="0"/>
      <c r="AHV3912" s="0"/>
      <c r="AHW3912" s="0"/>
      <c r="AHX3912" s="0"/>
      <c r="AHY3912" s="0"/>
      <c r="AHZ3912" s="0"/>
      <c r="AIA3912" s="0"/>
      <c r="AIB3912" s="0"/>
      <c r="AIC3912" s="0"/>
      <c r="AID3912" s="0"/>
      <c r="AIE3912" s="0"/>
      <c r="AIF3912" s="0"/>
      <c r="AIG3912" s="0"/>
      <c r="AIH3912" s="0"/>
      <c r="AII3912" s="0"/>
      <c r="AIJ3912" s="0"/>
      <c r="AIK3912" s="0"/>
      <c r="AIL3912" s="0"/>
      <c r="AIM3912" s="0"/>
      <c r="AIN3912" s="0"/>
      <c r="AIO3912" s="0"/>
      <c r="AIP3912" s="0"/>
      <c r="AIQ3912" s="0"/>
      <c r="AIR3912" s="0"/>
      <c r="AIS3912" s="0"/>
      <c r="AIT3912" s="0"/>
      <c r="AIU3912" s="0"/>
      <c r="AIV3912" s="0"/>
      <c r="AIW3912" s="0"/>
      <c r="AIX3912" s="0"/>
      <c r="AIY3912" s="0"/>
      <c r="AIZ3912" s="0"/>
      <c r="AJA3912" s="0"/>
      <c r="AJB3912" s="0"/>
      <c r="AJC3912" s="0"/>
      <c r="AJD3912" s="0"/>
      <c r="AJE3912" s="0"/>
      <c r="AJF3912" s="0"/>
      <c r="AJG3912" s="0"/>
      <c r="AJH3912" s="0"/>
      <c r="AJI3912" s="0"/>
      <c r="AJJ3912" s="0"/>
      <c r="AJK3912" s="0"/>
      <c r="AJL3912" s="0"/>
      <c r="AJM3912" s="0"/>
      <c r="AJN3912" s="0"/>
      <c r="AJO3912" s="0"/>
      <c r="AJP3912" s="0"/>
      <c r="AJQ3912" s="0"/>
      <c r="AJR3912" s="0"/>
      <c r="AJS3912" s="0"/>
      <c r="AJT3912" s="0"/>
      <c r="AJU3912" s="0"/>
      <c r="AJV3912" s="0"/>
      <c r="AJW3912" s="0"/>
      <c r="AJX3912" s="0"/>
      <c r="AJY3912" s="0"/>
      <c r="AJZ3912" s="0"/>
      <c r="AKA3912" s="0"/>
      <c r="AKB3912" s="0"/>
      <c r="AKC3912" s="0"/>
      <c r="AKD3912" s="0"/>
      <c r="AKE3912" s="0"/>
      <c r="AKF3912" s="0"/>
      <c r="AKG3912" s="0"/>
      <c r="AKH3912" s="0"/>
      <c r="AKI3912" s="0"/>
      <c r="AKJ3912" s="0"/>
      <c r="AKK3912" s="0"/>
      <c r="AKL3912" s="0"/>
      <c r="AKM3912" s="0"/>
      <c r="AKN3912" s="0"/>
      <c r="AKO3912" s="0"/>
      <c r="AKP3912" s="0"/>
      <c r="AKQ3912" s="0"/>
      <c r="AKR3912" s="0"/>
      <c r="AKS3912" s="0"/>
      <c r="AKT3912" s="0"/>
      <c r="AKU3912" s="0"/>
      <c r="AKV3912" s="0"/>
      <c r="AKW3912" s="0"/>
      <c r="AKX3912" s="0"/>
      <c r="AKY3912" s="0"/>
      <c r="AKZ3912" s="0"/>
      <c r="ALA3912" s="0"/>
      <c r="ALB3912" s="0"/>
      <c r="ALC3912" s="0"/>
      <c r="ALD3912" s="0"/>
      <c r="ALE3912" s="0"/>
      <c r="ALF3912" s="0"/>
      <c r="ALG3912" s="0"/>
      <c r="ALH3912" s="0"/>
      <c r="ALI3912" s="0"/>
      <c r="ALJ3912" s="0"/>
      <c r="ALK3912" s="0"/>
      <c r="ALL3912" s="0"/>
      <c r="ALM3912" s="0"/>
      <c r="ALN3912" s="0"/>
      <c r="ALO3912" s="0"/>
      <c r="ALP3912" s="0"/>
      <c r="ALQ3912" s="0"/>
      <c r="ALR3912" s="0"/>
      <c r="ALS3912" s="0"/>
      <c r="ALT3912" s="0"/>
      <c r="ALU3912" s="0"/>
      <c r="ALV3912" s="0"/>
      <c r="ALW3912" s="0"/>
      <c r="ALX3912" s="0"/>
      <c r="ALY3912" s="0"/>
      <c r="ALZ3912" s="0"/>
      <c r="AMA3912" s="0"/>
      <c r="AMB3912" s="0"/>
      <c r="AMC3912" s="0"/>
      <c r="AMD3912" s="0"/>
      <c r="AME3912" s="0"/>
      <c r="AMF3912" s="0"/>
      <c r="AMG3912" s="0"/>
      <c r="AMH3912" s="0"/>
      <c r="AMI3912" s="0"/>
    </row>
    <row r="3913" customFormat="false" ht="12.75" hidden="false" customHeight="false" outlineLevel="0" collapsed="false">
      <c r="A3913" s="1" t="s">
        <v>57</v>
      </c>
      <c r="C3913" s="19" t="s">
        <v>4102</v>
      </c>
      <c r="D3913" s="19" t="s">
        <v>49</v>
      </c>
      <c r="E3913" s="20" t="n">
        <v>2.5</v>
      </c>
      <c r="F3913" s="21" t="n">
        <v>9.05</v>
      </c>
      <c r="G3913" s="24" t="s">
        <v>4065</v>
      </c>
      <c r="I3913" s="3"/>
      <c r="K3913" s="4"/>
      <c r="BM3913" s="0"/>
      <c r="BN3913" s="0"/>
      <c r="BO3913" s="0"/>
      <c r="BP3913" s="0"/>
      <c r="BQ3913" s="0"/>
      <c r="BR3913" s="0"/>
      <c r="BS3913" s="0"/>
      <c r="BT3913" s="0"/>
      <c r="BU3913" s="0"/>
      <c r="BV3913" s="0"/>
      <c r="BW3913" s="0"/>
      <c r="BX3913" s="0"/>
      <c r="BY3913" s="0"/>
      <c r="BZ3913" s="0"/>
      <c r="CA3913" s="0"/>
      <c r="CB3913" s="0"/>
      <c r="CC3913" s="0"/>
      <c r="CD3913" s="0"/>
      <c r="CE3913" s="0"/>
      <c r="CF3913" s="0"/>
      <c r="CG3913" s="0"/>
      <c r="CH3913" s="0"/>
      <c r="CI3913" s="0"/>
      <c r="CJ3913" s="0"/>
      <c r="CK3913" s="0"/>
      <c r="CL3913" s="0"/>
      <c r="CM3913" s="0"/>
      <c r="CN3913" s="0"/>
      <c r="CO3913" s="0"/>
      <c r="CP3913" s="0"/>
      <c r="CQ3913" s="0"/>
      <c r="CR3913" s="0"/>
      <c r="CS3913" s="0"/>
      <c r="CT3913" s="0"/>
      <c r="CU3913" s="0"/>
      <c r="CV3913" s="0"/>
      <c r="CW3913" s="0"/>
      <c r="CX3913" s="0"/>
      <c r="CY3913" s="0"/>
      <c r="CZ3913" s="0"/>
      <c r="DA3913" s="0"/>
      <c r="DB3913" s="0"/>
      <c r="DC3913" s="0"/>
      <c r="DD3913" s="0"/>
      <c r="DE3913" s="0"/>
      <c r="DF3913" s="0"/>
      <c r="DG3913" s="0"/>
      <c r="DH3913" s="0"/>
      <c r="DI3913" s="0"/>
      <c r="DJ3913" s="0"/>
      <c r="DK3913" s="0"/>
      <c r="DL3913" s="0"/>
      <c r="DM3913" s="0"/>
      <c r="DN3913" s="0"/>
      <c r="DO3913" s="0"/>
      <c r="DP3913" s="0"/>
      <c r="DQ3913" s="0"/>
      <c r="DR3913" s="0"/>
      <c r="DS3913" s="0"/>
      <c r="DT3913" s="0"/>
      <c r="DU3913" s="0"/>
      <c r="DV3913" s="0"/>
      <c r="DW3913" s="0"/>
      <c r="DX3913" s="0"/>
      <c r="DY3913" s="0"/>
      <c r="DZ3913" s="0"/>
      <c r="EA3913" s="0"/>
      <c r="EB3913" s="0"/>
      <c r="EC3913" s="0"/>
      <c r="ED3913" s="0"/>
      <c r="EE3913" s="0"/>
      <c r="EF3913" s="0"/>
      <c r="EG3913" s="0"/>
      <c r="EH3913" s="0"/>
      <c r="EI3913" s="0"/>
      <c r="EJ3913" s="0"/>
      <c r="EK3913" s="0"/>
      <c r="EL3913" s="0"/>
      <c r="EM3913" s="0"/>
      <c r="EN3913" s="0"/>
      <c r="EO3913" s="0"/>
      <c r="EP3913" s="0"/>
      <c r="EQ3913" s="0"/>
      <c r="ER3913" s="0"/>
      <c r="ES3913" s="0"/>
      <c r="ET3913" s="0"/>
      <c r="EU3913" s="0"/>
      <c r="EV3913" s="0"/>
      <c r="EW3913" s="0"/>
      <c r="EX3913" s="0"/>
      <c r="EY3913" s="0"/>
      <c r="EZ3913" s="0"/>
      <c r="FA3913" s="0"/>
      <c r="FB3913" s="0"/>
      <c r="FC3913" s="0"/>
      <c r="FD3913" s="0"/>
      <c r="FE3913" s="0"/>
      <c r="FF3913" s="0"/>
      <c r="FG3913" s="0"/>
      <c r="FH3913" s="0"/>
      <c r="FI3913" s="0"/>
      <c r="FJ3913" s="0"/>
      <c r="FK3913" s="0"/>
      <c r="FL3913" s="0"/>
      <c r="FM3913" s="0"/>
      <c r="FN3913" s="0"/>
      <c r="FO3913" s="0"/>
      <c r="FP3913" s="0"/>
      <c r="FQ3913" s="0"/>
      <c r="FR3913" s="0"/>
      <c r="FS3913" s="0"/>
      <c r="FT3913" s="0"/>
      <c r="FU3913" s="0"/>
      <c r="FV3913" s="0"/>
      <c r="FW3913" s="0"/>
      <c r="FX3913" s="0"/>
      <c r="FY3913" s="0"/>
      <c r="FZ3913" s="0"/>
      <c r="GA3913" s="0"/>
      <c r="GB3913" s="0"/>
      <c r="GC3913" s="0"/>
      <c r="GD3913" s="0"/>
      <c r="GE3913" s="0"/>
      <c r="GF3913" s="0"/>
      <c r="GG3913" s="0"/>
      <c r="GH3913" s="0"/>
      <c r="GI3913" s="0"/>
      <c r="GJ3913" s="0"/>
      <c r="GK3913" s="0"/>
      <c r="GL3913" s="0"/>
      <c r="GM3913" s="0"/>
      <c r="GN3913" s="0"/>
      <c r="GO3913" s="0"/>
      <c r="GP3913" s="0"/>
      <c r="GQ3913" s="0"/>
      <c r="GR3913" s="0"/>
      <c r="GS3913" s="0"/>
      <c r="GT3913" s="0"/>
      <c r="GU3913" s="0"/>
      <c r="GV3913" s="0"/>
      <c r="GW3913" s="0"/>
      <c r="GX3913" s="0"/>
      <c r="GY3913" s="0"/>
      <c r="GZ3913" s="0"/>
      <c r="HA3913" s="0"/>
      <c r="HB3913" s="0"/>
      <c r="HC3913" s="0"/>
      <c r="HD3913" s="0"/>
      <c r="HE3913" s="0"/>
      <c r="HF3913" s="0"/>
      <c r="HG3913" s="0"/>
      <c r="HH3913" s="0"/>
      <c r="HI3913" s="0"/>
      <c r="HJ3913" s="0"/>
      <c r="HK3913" s="0"/>
      <c r="HL3913" s="0"/>
      <c r="HM3913" s="0"/>
      <c r="HN3913" s="0"/>
      <c r="HO3913" s="0"/>
      <c r="HP3913" s="0"/>
      <c r="HQ3913" s="0"/>
      <c r="HR3913" s="0"/>
      <c r="HS3913" s="0"/>
      <c r="HT3913" s="0"/>
      <c r="HU3913" s="0"/>
      <c r="HV3913" s="0"/>
      <c r="HW3913" s="0"/>
      <c r="HX3913" s="0"/>
      <c r="HY3913" s="0"/>
      <c r="HZ3913" s="0"/>
      <c r="IA3913" s="0"/>
      <c r="IB3913" s="0"/>
      <c r="IC3913" s="0"/>
      <c r="ID3913" s="0"/>
      <c r="IE3913" s="0"/>
      <c r="IF3913" s="0"/>
      <c r="IG3913" s="0"/>
      <c r="IH3913" s="0"/>
      <c r="II3913" s="0"/>
      <c r="IJ3913" s="0"/>
      <c r="IK3913" s="0"/>
      <c r="IL3913" s="0"/>
      <c r="IM3913" s="0"/>
      <c r="IN3913" s="0"/>
      <c r="IO3913" s="0"/>
      <c r="IP3913" s="0"/>
      <c r="IQ3913" s="0"/>
      <c r="IR3913" s="0"/>
      <c r="IS3913" s="0"/>
      <c r="IT3913" s="0"/>
      <c r="IU3913" s="0"/>
      <c r="IV3913" s="0"/>
      <c r="IW3913" s="0"/>
      <c r="IX3913" s="0"/>
      <c r="IY3913" s="0"/>
      <c r="IZ3913" s="0"/>
      <c r="JA3913" s="0"/>
      <c r="JB3913" s="0"/>
      <c r="JC3913" s="0"/>
      <c r="JD3913" s="0"/>
      <c r="JE3913" s="0"/>
      <c r="JF3913" s="0"/>
      <c r="JG3913" s="0"/>
      <c r="JH3913" s="0"/>
      <c r="JI3913" s="0"/>
      <c r="JJ3913" s="0"/>
      <c r="JK3913" s="0"/>
      <c r="JL3913" s="0"/>
      <c r="JM3913" s="0"/>
      <c r="JN3913" s="0"/>
      <c r="JO3913" s="0"/>
      <c r="JP3913" s="0"/>
      <c r="JQ3913" s="0"/>
      <c r="JR3913" s="0"/>
      <c r="JS3913" s="0"/>
      <c r="JT3913" s="0"/>
      <c r="JU3913" s="0"/>
      <c r="JV3913" s="0"/>
      <c r="JW3913" s="0"/>
      <c r="JX3913" s="0"/>
      <c r="JY3913" s="0"/>
      <c r="JZ3913" s="0"/>
      <c r="KA3913" s="0"/>
      <c r="KB3913" s="0"/>
      <c r="KC3913" s="0"/>
      <c r="KD3913" s="0"/>
      <c r="KE3913" s="0"/>
      <c r="KF3913" s="0"/>
      <c r="KG3913" s="0"/>
      <c r="KH3913" s="0"/>
      <c r="KI3913" s="0"/>
      <c r="KJ3913" s="0"/>
      <c r="KK3913" s="0"/>
      <c r="KL3913" s="0"/>
      <c r="KM3913" s="0"/>
      <c r="KN3913" s="0"/>
      <c r="KO3913" s="0"/>
      <c r="KP3913" s="0"/>
      <c r="KQ3913" s="0"/>
      <c r="KR3913" s="0"/>
      <c r="KS3913" s="0"/>
      <c r="KT3913" s="0"/>
      <c r="KU3913" s="0"/>
      <c r="KV3913" s="0"/>
      <c r="KW3913" s="0"/>
      <c r="KX3913" s="0"/>
      <c r="KY3913" s="0"/>
      <c r="KZ3913" s="0"/>
      <c r="LA3913" s="0"/>
      <c r="LB3913" s="0"/>
      <c r="LC3913" s="0"/>
      <c r="LD3913" s="0"/>
      <c r="LE3913" s="0"/>
      <c r="LF3913" s="0"/>
      <c r="LG3913" s="0"/>
      <c r="LH3913" s="0"/>
      <c r="LI3913" s="0"/>
      <c r="LJ3913" s="0"/>
      <c r="LK3913" s="0"/>
      <c r="LL3913" s="0"/>
      <c r="LM3913" s="0"/>
      <c r="LN3913" s="0"/>
      <c r="LO3913" s="0"/>
      <c r="LP3913" s="0"/>
      <c r="LQ3913" s="0"/>
      <c r="LR3913" s="0"/>
      <c r="LS3913" s="0"/>
      <c r="LT3913" s="0"/>
      <c r="LU3913" s="0"/>
      <c r="LV3913" s="0"/>
      <c r="LW3913" s="0"/>
      <c r="LX3913" s="0"/>
      <c r="LY3913" s="0"/>
      <c r="LZ3913" s="0"/>
      <c r="MA3913" s="0"/>
      <c r="MB3913" s="0"/>
      <c r="MC3913" s="0"/>
      <c r="MD3913" s="0"/>
      <c r="ME3913" s="0"/>
      <c r="MF3913" s="0"/>
      <c r="MG3913" s="0"/>
      <c r="MH3913" s="0"/>
      <c r="MI3913" s="0"/>
      <c r="MJ3913" s="0"/>
      <c r="MK3913" s="0"/>
      <c r="ML3913" s="0"/>
      <c r="MM3913" s="0"/>
      <c r="MN3913" s="0"/>
      <c r="MO3913" s="0"/>
      <c r="MP3913" s="0"/>
      <c r="MQ3913" s="0"/>
      <c r="MR3913" s="0"/>
      <c r="MS3913" s="0"/>
      <c r="MT3913" s="0"/>
      <c r="MU3913" s="0"/>
      <c r="MV3913" s="0"/>
      <c r="MW3913" s="0"/>
      <c r="MX3913" s="0"/>
      <c r="MY3913" s="0"/>
      <c r="MZ3913" s="0"/>
      <c r="NA3913" s="0"/>
      <c r="NB3913" s="0"/>
      <c r="NC3913" s="0"/>
      <c r="ND3913" s="0"/>
      <c r="NE3913" s="0"/>
      <c r="NF3913" s="0"/>
      <c r="NG3913" s="0"/>
      <c r="NH3913" s="0"/>
      <c r="NI3913" s="0"/>
      <c r="NJ3913" s="0"/>
      <c r="NK3913" s="0"/>
      <c r="NL3913" s="0"/>
      <c r="NM3913" s="0"/>
      <c r="NN3913" s="0"/>
      <c r="NO3913" s="0"/>
      <c r="NP3913" s="0"/>
      <c r="NQ3913" s="0"/>
      <c r="NR3913" s="0"/>
      <c r="NS3913" s="0"/>
      <c r="NT3913" s="0"/>
      <c r="NU3913" s="0"/>
      <c r="NV3913" s="0"/>
      <c r="NW3913" s="0"/>
      <c r="NX3913" s="0"/>
      <c r="NY3913" s="0"/>
      <c r="NZ3913" s="0"/>
      <c r="OA3913" s="0"/>
      <c r="OB3913" s="0"/>
      <c r="OC3913" s="0"/>
      <c r="OD3913" s="0"/>
      <c r="OE3913" s="0"/>
      <c r="OF3913" s="0"/>
      <c r="OG3913" s="0"/>
      <c r="OH3913" s="0"/>
      <c r="OI3913" s="0"/>
      <c r="OJ3913" s="0"/>
      <c r="OK3913" s="0"/>
      <c r="OL3913" s="0"/>
      <c r="OM3913" s="0"/>
      <c r="ON3913" s="0"/>
      <c r="OO3913" s="0"/>
      <c r="OP3913" s="0"/>
      <c r="OQ3913" s="0"/>
      <c r="OR3913" s="0"/>
      <c r="OS3913" s="0"/>
      <c r="OT3913" s="0"/>
      <c r="OU3913" s="0"/>
      <c r="OV3913" s="0"/>
      <c r="OW3913" s="0"/>
      <c r="OX3913" s="0"/>
      <c r="OY3913" s="0"/>
      <c r="OZ3913" s="0"/>
      <c r="PA3913" s="0"/>
      <c r="PB3913" s="0"/>
      <c r="PC3913" s="0"/>
      <c r="PD3913" s="0"/>
      <c r="PE3913" s="0"/>
      <c r="PF3913" s="0"/>
      <c r="PG3913" s="0"/>
      <c r="PH3913" s="0"/>
      <c r="PI3913" s="0"/>
      <c r="PJ3913" s="0"/>
      <c r="PK3913" s="0"/>
      <c r="PL3913" s="0"/>
      <c r="PM3913" s="0"/>
      <c r="PN3913" s="0"/>
      <c r="PO3913" s="0"/>
      <c r="PP3913" s="0"/>
      <c r="PQ3913" s="0"/>
      <c r="PR3913" s="0"/>
      <c r="PS3913" s="0"/>
      <c r="PT3913" s="0"/>
      <c r="PU3913" s="0"/>
      <c r="PV3913" s="0"/>
      <c r="PW3913" s="0"/>
      <c r="PX3913" s="0"/>
      <c r="PY3913" s="0"/>
      <c r="PZ3913" s="0"/>
      <c r="QA3913" s="0"/>
      <c r="QB3913" s="0"/>
      <c r="QC3913" s="0"/>
      <c r="QD3913" s="0"/>
      <c r="QE3913" s="0"/>
      <c r="QF3913" s="0"/>
      <c r="QG3913" s="0"/>
      <c r="QH3913" s="0"/>
      <c r="QI3913" s="0"/>
      <c r="QJ3913" s="0"/>
      <c r="QK3913" s="0"/>
      <c r="QL3913" s="0"/>
      <c r="QM3913" s="0"/>
      <c r="QN3913" s="0"/>
      <c r="QO3913" s="0"/>
      <c r="QP3913" s="0"/>
      <c r="QQ3913" s="0"/>
      <c r="QR3913" s="0"/>
      <c r="QS3913" s="0"/>
      <c r="QT3913" s="0"/>
      <c r="QU3913" s="0"/>
      <c r="QV3913" s="0"/>
      <c r="QW3913" s="0"/>
      <c r="QX3913" s="0"/>
      <c r="QY3913" s="0"/>
      <c r="QZ3913" s="0"/>
      <c r="RA3913" s="0"/>
      <c r="RB3913" s="0"/>
      <c r="RC3913" s="0"/>
      <c r="RD3913" s="0"/>
      <c r="RE3913" s="0"/>
      <c r="RF3913" s="0"/>
      <c r="RG3913" s="0"/>
      <c r="RH3913" s="0"/>
      <c r="RI3913" s="0"/>
      <c r="RJ3913" s="0"/>
      <c r="RK3913" s="0"/>
      <c r="RL3913" s="0"/>
      <c r="RM3913" s="0"/>
      <c r="RN3913" s="0"/>
      <c r="RO3913" s="0"/>
      <c r="RP3913" s="0"/>
      <c r="RQ3913" s="0"/>
      <c r="RR3913" s="0"/>
      <c r="RS3913" s="0"/>
      <c r="RT3913" s="0"/>
      <c r="RU3913" s="0"/>
      <c r="RV3913" s="0"/>
      <c r="RW3913" s="0"/>
      <c r="RX3913" s="0"/>
      <c r="RY3913" s="0"/>
      <c r="RZ3913" s="0"/>
      <c r="SA3913" s="0"/>
      <c r="SB3913" s="0"/>
      <c r="SC3913" s="0"/>
      <c r="SD3913" s="0"/>
      <c r="SE3913" s="0"/>
      <c r="SF3913" s="0"/>
      <c r="SG3913" s="0"/>
      <c r="SH3913" s="0"/>
      <c r="SI3913" s="0"/>
      <c r="SJ3913" s="0"/>
      <c r="SK3913" s="0"/>
      <c r="SL3913" s="0"/>
      <c r="SM3913" s="0"/>
      <c r="SN3913" s="0"/>
      <c r="SO3913" s="0"/>
      <c r="SP3913" s="0"/>
      <c r="SQ3913" s="0"/>
      <c r="SR3913" s="0"/>
      <c r="SS3913" s="0"/>
      <c r="ST3913" s="0"/>
      <c r="SU3913" s="0"/>
      <c r="SV3913" s="0"/>
      <c r="SW3913" s="0"/>
      <c r="SX3913" s="0"/>
      <c r="SY3913" s="0"/>
      <c r="SZ3913" s="0"/>
      <c r="TA3913" s="0"/>
      <c r="TB3913" s="0"/>
      <c r="TC3913" s="0"/>
      <c r="TD3913" s="0"/>
      <c r="TE3913" s="0"/>
      <c r="TF3913" s="0"/>
      <c r="TG3913" s="0"/>
      <c r="TH3913" s="0"/>
      <c r="TI3913" s="0"/>
      <c r="TJ3913" s="0"/>
      <c r="TK3913" s="0"/>
      <c r="TL3913" s="0"/>
      <c r="TM3913" s="0"/>
      <c r="TN3913" s="0"/>
      <c r="TO3913" s="0"/>
      <c r="TP3913" s="0"/>
      <c r="TQ3913" s="0"/>
      <c r="TR3913" s="0"/>
      <c r="TS3913" s="0"/>
      <c r="TT3913" s="0"/>
      <c r="TU3913" s="0"/>
      <c r="TV3913" s="0"/>
      <c r="TW3913" s="0"/>
      <c r="TX3913" s="0"/>
      <c r="TY3913" s="0"/>
      <c r="TZ3913" s="0"/>
      <c r="UA3913" s="0"/>
      <c r="UB3913" s="0"/>
      <c r="UC3913" s="0"/>
      <c r="UD3913" s="0"/>
      <c r="UE3913" s="0"/>
      <c r="UF3913" s="0"/>
      <c r="UG3913" s="0"/>
      <c r="UH3913" s="0"/>
      <c r="UI3913" s="0"/>
      <c r="UJ3913" s="0"/>
      <c r="UK3913" s="0"/>
      <c r="UL3913" s="0"/>
      <c r="UM3913" s="0"/>
      <c r="UN3913" s="0"/>
      <c r="UO3913" s="0"/>
      <c r="UP3913" s="0"/>
      <c r="UQ3913" s="0"/>
      <c r="UR3913" s="0"/>
      <c r="US3913" s="0"/>
      <c r="UT3913" s="0"/>
      <c r="UU3913" s="0"/>
      <c r="UV3913" s="0"/>
      <c r="UW3913" s="0"/>
      <c r="UX3913" s="0"/>
      <c r="UY3913" s="0"/>
      <c r="UZ3913" s="0"/>
      <c r="VA3913" s="0"/>
      <c r="VB3913" s="0"/>
      <c r="VC3913" s="0"/>
      <c r="VD3913" s="0"/>
      <c r="VE3913" s="0"/>
      <c r="VF3913" s="0"/>
      <c r="VG3913" s="0"/>
      <c r="VH3913" s="0"/>
      <c r="VI3913" s="0"/>
      <c r="VJ3913" s="0"/>
      <c r="VK3913" s="0"/>
      <c r="VL3913" s="0"/>
      <c r="VM3913" s="0"/>
      <c r="VN3913" s="0"/>
      <c r="VO3913" s="0"/>
      <c r="VP3913" s="0"/>
      <c r="VQ3913" s="0"/>
      <c r="VR3913" s="0"/>
      <c r="VS3913" s="0"/>
      <c r="VT3913" s="0"/>
      <c r="VU3913" s="0"/>
      <c r="VV3913" s="0"/>
      <c r="VW3913" s="0"/>
      <c r="VX3913" s="0"/>
      <c r="VY3913" s="0"/>
      <c r="VZ3913" s="0"/>
      <c r="WA3913" s="0"/>
      <c r="WB3913" s="0"/>
      <c r="WC3913" s="0"/>
      <c r="WD3913" s="0"/>
      <c r="WE3913" s="0"/>
      <c r="WF3913" s="0"/>
      <c r="WG3913" s="0"/>
      <c r="WH3913" s="0"/>
      <c r="WI3913" s="0"/>
      <c r="WJ3913" s="0"/>
      <c r="WK3913" s="0"/>
      <c r="WL3913" s="0"/>
      <c r="WM3913" s="0"/>
      <c r="WN3913" s="0"/>
      <c r="WO3913" s="0"/>
      <c r="WP3913" s="0"/>
      <c r="WQ3913" s="0"/>
      <c r="WR3913" s="0"/>
      <c r="WS3913" s="0"/>
      <c r="WT3913" s="0"/>
      <c r="WU3913" s="0"/>
      <c r="WV3913" s="0"/>
      <c r="WW3913" s="0"/>
      <c r="WX3913" s="0"/>
      <c r="WY3913" s="0"/>
      <c r="WZ3913" s="0"/>
      <c r="XA3913" s="0"/>
      <c r="XB3913" s="0"/>
      <c r="XC3913" s="0"/>
      <c r="XD3913" s="0"/>
      <c r="XE3913" s="0"/>
      <c r="XF3913" s="0"/>
      <c r="XG3913" s="0"/>
      <c r="XH3913" s="0"/>
      <c r="XI3913" s="0"/>
      <c r="XJ3913" s="0"/>
      <c r="XK3913" s="0"/>
      <c r="XL3913" s="0"/>
      <c r="XM3913" s="0"/>
      <c r="XN3913" s="0"/>
      <c r="XO3913" s="0"/>
      <c r="XP3913" s="0"/>
      <c r="XQ3913" s="0"/>
      <c r="XR3913" s="0"/>
      <c r="XS3913" s="0"/>
      <c r="XT3913" s="0"/>
      <c r="XU3913" s="0"/>
      <c r="XV3913" s="0"/>
      <c r="XW3913" s="0"/>
      <c r="XX3913" s="0"/>
      <c r="XY3913" s="0"/>
      <c r="XZ3913" s="0"/>
      <c r="YA3913" s="0"/>
      <c r="YB3913" s="0"/>
      <c r="YC3913" s="0"/>
      <c r="YD3913" s="0"/>
      <c r="YE3913" s="0"/>
      <c r="YF3913" s="0"/>
      <c r="YG3913" s="0"/>
      <c r="YH3913" s="0"/>
      <c r="YI3913" s="0"/>
      <c r="YJ3913" s="0"/>
      <c r="YK3913" s="0"/>
      <c r="YL3913" s="0"/>
      <c r="YM3913" s="0"/>
      <c r="YN3913" s="0"/>
      <c r="YO3913" s="0"/>
      <c r="YP3913" s="0"/>
      <c r="YQ3913" s="0"/>
      <c r="YR3913" s="0"/>
      <c r="YS3913" s="0"/>
      <c r="YT3913" s="0"/>
      <c r="YU3913" s="0"/>
      <c r="YV3913" s="0"/>
      <c r="YW3913" s="0"/>
      <c r="YX3913" s="0"/>
      <c r="YY3913" s="0"/>
      <c r="YZ3913" s="0"/>
      <c r="ZA3913" s="0"/>
      <c r="ZB3913" s="0"/>
      <c r="ZC3913" s="0"/>
      <c r="ZD3913" s="0"/>
      <c r="ZE3913" s="0"/>
      <c r="ZF3913" s="0"/>
      <c r="ZG3913" s="0"/>
      <c r="ZH3913" s="0"/>
      <c r="ZI3913" s="0"/>
      <c r="ZJ3913" s="0"/>
      <c r="ZK3913" s="0"/>
      <c r="ZL3913" s="0"/>
      <c r="ZM3913" s="0"/>
      <c r="ZN3913" s="0"/>
      <c r="ZO3913" s="0"/>
      <c r="ZP3913" s="0"/>
      <c r="ZQ3913" s="0"/>
      <c r="ZR3913" s="0"/>
      <c r="ZS3913" s="0"/>
      <c r="ZT3913" s="0"/>
      <c r="ZU3913" s="0"/>
      <c r="ZV3913" s="0"/>
      <c r="ZW3913" s="0"/>
      <c r="ZX3913" s="0"/>
      <c r="ZY3913" s="0"/>
      <c r="ZZ3913" s="0"/>
      <c r="AAA3913" s="0"/>
      <c r="AAB3913" s="0"/>
      <c r="AAC3913" s="0"/>
      <c r="AAD3913" s="0"/>
      <c r="AAE3913" s="0"/>
      <c r="AAF3913" s="0"/>
      <c r="AAG3913" s="0"/>
      <c r="AAH3913" s="0"/>
      <c r="AAI3913" s="0"/>
      <c r="AAJ3913" s="0"/>
      <c r="AAK3913" s="0"/>
      <c r="AAL3913" s="0"/>
      <c r="AAM3913" s="0"/>
      <c r="AAN3913" s="0"/>
      <c r="AAO3913" s="0"/>
      <c r="AAP3913" s="0"/>
      <c r="AAQ3913" s="0"/>
      <c r="AAR3913" s="0"/>
      <c r="AAS3913" s="0"/>
      <c r="AAT3913" s="0"/>
      <c r="AAU3913" s="0"/>
      <c r="AAV3913" s="0"/>
      <c r="AAW3913" s="0"/>
      <c r="AAX3913" s="0"/>
      <c r="AAY3913" s="0"/>
      <c r="AAZ3913" s="0"/>
      <c r="ABA3913" s="0"/>
      <c r="ABB3913" s="0"/>
      <c r="ABC3913" s="0"/>
      <c r="ABD3913" s="0"/>
      <c r="ABE3913" s="0"/>
      <c r="ABF3913" s="0"/>
      <c r="ABG3913" s="0"/>
      <c r="ABH3913" s="0"/>
      <c r="ABI3913" s="0"/>
      <c r="ABJ3913" s="0"/>
      <c r="ABK3913" s="0"/>
      <c r="ABL3913" s="0"/>
      <c r="ABM3913" s="0"/>
      <c r="ABN3913" s="0"/>
      <c r="ABO3913" s="0"/>
      <c r="ABP3913" s="0"/>
      <c r="ABQ3913" s="0"/>
      <c r="ABR3913" s="0"/>
      <c r="ABS3913" s="0"/>
      <c r="ABT3913" s="0"/>
      <c r="ABU3913" s="0"/>
      <c r="ABV3913" s="0"/>
      <c r="ABW3913" s="0"/>
      <c r="ABX3913" s="0"/>
      <c r="ABY3913" s="0"/>
      <c r="ABZ3913" s="0"/>
      <c r="ACA3913" s="0"/>
      <c r="ACB3913" s="0"/>
      <c r="ACC3913" s="0"/>
      <c r="ACD3913" s="0"/>
      <c r="ACE3913" s="0"/>
      <c r="ACF3913" s="0"/>
      <c r="ACG3913" s="0"/>
      <c r="ACH3913" s="0"/>
      <c r="ACI3913" s="0"/>
      <c r="ACJ3913" s="0"/>
      <c r="ACK3913" s="0"/>
      <c r="ACL3913" s="0"/>
      <c r="ACM3913" s="0"/>
      <c r="ACN3913" s="0"/>
      <c r="ACO3913" s="0"/>
      <c r="ACP3913" s="0"/>
      <c r="ACQ3913" s="0"/>
      <c r="ACR3913" s="0"/>
      <c r="ACS3913" s="0"/>
      <c r="ACT3913" s="0"/>
      <c r="ACU3913" s="0"/>
      <c r="ACV3913" s="0"/>
      <c r="ACW3913" s="0"/>
      <c r="ACX3913" s="0"/>
      <c r="ACY3913" s="0"/>
      <c r="ACZ3913" s="0"/>
      <c r="ADA3913" s="0"/>
      <c r="ADB3913" s="0"/>
      <c r="ADC3913" s="0"/>
      <c r="ADD3913" s="0"/>
      <c r="ADE3913" s="0"/>
      <c r="ADF3913" s="0"/>
      <c r="ADG3913" s="0"/>
      <c r="ADH3913" s="0"/>
      <c r="ADI3913" s="0"/>
      <c r="ADJ3913" s="0"/>
      <c r="ADK3913" s="0"/>
      <c r="ADL3913" s="0"/>
      <c r="ADM3913" s="0"/>
      <c r="ADN3913" s="0"/>
      <c r="ADO3913" s="0"/>
      <c r="ADP3913" s="0"/>
      <c r="ADQ3913" s="0"/>
      <c r="ADR3913" s="0"/>
      <c r="ADS3913" s="0"/>
      <c r="ADT3913" s="0"/>
      <c r="ADU3913" s="0"/>
      <c r="ADV3913" s="0"/>
      <c r="ADW3913" s="0"/>
      <c r="ADX3913" s="0"/>
      <c r="ADY3913" s="0"/>
      <c r="ADZ3913" s="0"/>
      <c r="AEA3913" s="0"/>
      <c r="AEB3913" s="0"/>
      <c r="AEC3913" s="0"/>
      <c r="AED3913" s="0"/>
      <c r="AEE3913" s="0"/>
      <c r="AEF3913" s="0"/>
      <c r="AEG3913" s="0"/>
      <c r="AEH3913" s="0"/>
      <c r="AEI3913" s="0"/>
      <c r="AEJ3913" s="0"/>
      <c r="AEK3913" s="0"/>
      <c r="AEL3913" s="0"/>
      <c r="AEM3913" s="0"/>
      <c r="AEN3913" s="0"/>
      <c r="AEO3913" s="0"/>
      <c r="AEP3913" s="0"/>
      <c r="AEQ3913" s="0"/>
      <c r="AER3913" s="0"/>
      <c r="AES3913" s="0"/>
      <c r="AET3913" s="0"/>
      <c r="AEU3913" s="0"/>
      <c r="AEV3913" s="0"/>
      <c r="AEW3913" s="0"/>
      <c r="AEX3913" s="0"/>
      <c r="AEY3913" s="0"/>
      <c r="AEZ3913" s="0"/>
      <c r="AFA3913" s="0"/>
      <c r="AFB3913" s="0"/>
      <c r="AFC3913" s="0"/>
      <c r="AFD3913" s="0"/>
      <c r="AFE3913" s="0"/>
      <c r="AFF3913" s="0"/>
      <c r="AFG3913" s="0"/>
      <c r="AFH3913" s="0"/>
      <c r="AFI3913" s="0"/>
      <c r="AFJ3913" s="0"/>
      <c r="AFK3913" s="0"/>
      <c r="AFL3913" s="0"/>
      <c r="AFM3913" s="0"/>
      <c r="AFN3913" s="0"/>
      <c r="AFO3913" s="0"/>
      <c r="AFP3913" s="0"/>
      <c r="AFQ3913" s="0"/>
      <c r="AFR3913" s="0"/>
      <c r="AFS3913" s="0"/>
      <c r="AFT3913" s="0"/>
      <c r="AFU3913" s="0"/>
      <c r="AFV3913" s="0"/>
      <c r="AFW3913" s="0"/>
      <c r="AFX3913" s="0"/>
      <c r="AFY3913" s="0"/>
      <c r="AFZ3913" s="0"/>
      <c r="AGA3913" s="0"/>
      <c r="AGB3913" s="0"/>
      <c r="AGC3913" s="0"/>
      <c r="AGD3913" s="0"/>
      <c r="AGE3913" s="0"/>
      <c r="AGF3913" s="0"/>
      <c r="AGG3913" s="0"/>
      <c r="AGH3913" s="0"/>
      <c r="AGI3913" s="0"/>
      <c r="AGJ3913" s="0"/>
      <c r="AGK3913" s="0"/>
      <c r="AGL3913" s="0"/>
      <c r="AGM3913" s="0"/>
      <c r="AGN3913" s="0"/>
      <c r="AGO3913" s="0"/>
      <c r="AGP3913" s="0"/>
      <c r="AGQ3913" s="0"/>
      <c r="AGR3913" s="0"/>
      <c r="AGS3913" s="0"/>
      <c r="AGT3913" s="0"/>
      <c r="AGU3913" s="0"/>
      <c r="AGV3913" s="0"/>
      <c r="AGW3913" s="0"/>
      <c r="AGX3913" s="0"/>
      <c r="AGY3913" s="0"/>
      <c r="AGZ3913" s="0"/>
      <c r="AHA3913" s="0"/>
      <c r="AHB3913" s="0"/>
      <c r="AHC3913" s="0"/>
      <c r="AHD3913" s="0"/>
      <c r="AHE3913" s="0"/>
      <c r="AHF3913" s="0"/>
      <c r="AHG3913" s="0"/>
      <c r="AHH3913" s="0"/>
      <c r="AHI3913" s="0"/>
      <c r="AHJ3913" s="0"/>
      <c r="AHK3913" s="0"/>
      <c r="AHL3913" s="0"/>
      <c r="AHM3913" s="0"/>
      <c r="AHN3913" s="0"/>
      <c r="AHO3913" s="0"/>
      <c r="AHP3913" s="0"/>
      <c r="AHQ3913" s="0"/>
      <c r="AHR3913" s="0"/>
      <c r="AHS3913" s="0"/>
      <c r="AHT3913" s="0"/>
      <c r="AHU3913" s="0"/>
      <c r="AHV3913" s="0"/>
      <c r="AHW3913" s="0"/>
      <c r="AHX3913" s="0"/>
      <c r="AHY3913" s="0"/>
      <c r="AHZ3913" s="0"/>
      <c r="AIA3913" s="0"/>
      <c r="AIB3913" s="0"/>
      <c r="AIC3913" s="0"/>
      <c r="AID3913" s="0"/>
      <c r="AIE3913" s="0"/>
      <c r="AIF3913" s="0"/>
      <c r="AIG3913" s="0"/>
      <c r="AIH3913" s="0"/>
      <c r="AII3913" s="0"/>
      <c r="AIJ3913" s="0"/>
      <c r="AIK3913" s="0"/>
      <c r="AIL3913" s="0"/>
      <c r="AIM3913" s="0"/>
      <c r="AIN3913" s="0"/>
      <c r="AIO3913" s="0"/>
      <c r="AIP3913" s="0"/>
      <c r="AIQ3913" s="0"/>
      <c r="AIR3913" s="0"/>
      <c r="AIS3913" s="0"/>
      <c r="AIT3913" s="0"/>
      <c r="AIU3913" s="0"/>
      <c r="AIV3913" s="0"/>
      <c r="AIW3913" s="0"/>
      <c r="AIX3913" s="0"/>
      <c r="AIY3913" s="0"/>
      <c r="AIZ3913" s="0"/>
      <c r="AJA3913" s="0"/>
      <c r="AJB3913" s="0"/>
      <c r="AJC3913" s="0"/>
      <c r="AJD3913" s="0"/>
      <c r="AJE3913" s="0"/>
      <c r="AJF3913" s="0"/>
      <c r="AJG3913" s="0"/>
      <c r="AJH3913" s="0"/>
      <c r="AJI3913" s="0"/>
      <c r="AJJ3913" s="0"/>
      <c r="AJK3913" s="0"/>
      <c r="AJL3913" s="0"/>
      <c r="AJM3913" s="0"/>
      <c r="AJN3913" s="0"/>
      <c r="AJO3913" s="0"/>
      <c r="AJP3913" s="0"/>
      <c r="AJQ3913" s="0"/>
      <c r="AJR3913" s="0"/>
      <c r="AJS3913" s="0"/>
      <c r="AJT3913" s="0"/>
      <c r="AJU3913" s="0"/>
      <c r="AJV3913" s="0"/>
      <c r="AJW3913" s="0"/>
      <c r="AJX3913" s="0"/>
      <c r="AJY3913" s="0"/>
      <c r="AJZ3913" s="0"/>
      <c r="AKA3913" s="0"/>
      <c r="AKB3913" s="0"/>
      <c r="AKC3913" s="0"/>
      <c r="AKD3913" s="0"/>
      <c r="AKE3913" s="0"/>
      <c r="AKF3913" s="0"/>
      <c r="AKG3913" s="0"/>
      <c r="AKH3913" s="0"/>
      <c r="AKI3913" s="0"/>
      <c r="AKJ3913" s="0"/>
      <c r="AKK3913" s="0"/>
      <c r="AKL3913" s="0"/>
      <c r="AKM3913" s="0"/>
      <c r="AKN3913" s="0"/>
      <c r="AKO3913" s="0"/>
      <c r="AKP3913" s="0"/>
      <c r="AKQ3913" s="0"/>
      <c r="AKR3913" s="0"/>
      <c r="AKS3913" s="0"/>
      <c r="AKT3913" s="0"/>
      <c r="AKU3913" s="0"/>
      <c r="AKV3913" s="0"/>
      <c r="AKW3913" s="0"/>
      <c r="AKX3913" s="0"/>
      <c r="AKY3913" s="0"/>
      <c r="AKZ3913" s="0"/>
      <c r="ALA3913" s="0"/>
      <c r="ALB3913" s="0"/>
      <c r="ALC3913" s="0"/>
      <c r="ALD3913" s="0"/>
      <c r="ALE3913" s="0"/>
      <c r="ALF3913" s="0"/>
      <c r="ALG3913" s="0"/>
      <c r="ALH3913" s="0"/>
      <c r="ALI3913" s="0"/>
      <c r="ALJ3913" s="0"/>
      <c r="ALK3913" s="0"/>
      <c r="ALL3913" s="0"/>
      <c r="ALM3913" s="0"/>
      <c r="ALN3913" s="0"/>
      <c r="ALO3913" s="0"/>
      <c r="ALP3913" s="0"/>
      <c r="ALQ3913" s="0"/>
      <c r="ALR3913" s="0"/>
      <c r="ALS3913" s="0"/>
      <c r="ALT3913" s="0"/>
      <c r="ALU3913" s="0"/>
      <c r="ALV3913" s="0"/>
      <c r="ALW3913" s="0"/>
      <c r="ALX3913" s="0"/>
      <c r="ALY3913" s="0"/>
      <c r="ALZ3913" s="0"/>
      <c r="AMA3913" s="0"/>
      <c r="AMB3913" s="0"/>
      <c r="AMC3913" s="0"/>
      <c r="AMD3913" s="0"/>
      <c r="AME3913" s="0"/>
      <c r="AMF3913" s="0"/>
      <c r="AMG3913" s="0"/>
      <c r="AMH3913" s="0"/>
      <c r="AMI3913" s="0"/>
    </row>
    <row r="3914" customFormat="false" ht="12.75" hidden="false" customHeight="false" outlineLevel="0" collapsed="false">
      <c r="A3914" s="1" t="s">
        <v>57</v>
      </c>
      <c r="C3914" s="19" t="s">
        <v>4103</v>
      </c>
      <c r="D3914" s="19" t="s">
        <v>49</v>
      </c>
      <c r="E3914" s="20" t="n">
        <v>2.5</v>
      </c>
      <c r="F3914" s="21" t="n">
        <v>13.98</v>
      </c>
      <c r="G3914" s="24" t="s">
        <v>4065</v>
      </c>
      <c r="I3914" s="3"/>
      <c r="K3914" s="4"/>
      <c r="BM3914" s="0"/>
      <c r="BN3914" s="0"/>
      <c r="BO3914" s="0"/>
      <c r="BP3914" s="0"/>
      <c r="BQ3914" s="0"/>
      <c r="BR3914" s="0"/>
      <c r="BS3914" s="0"/>
      <c r="BT3914" s="0"/>
      <c r="BU3914" s="0"/>
      <c r="BV3914" s="0"/>
      <c r="BW3914" s="0"/>
      <c r="BX3914" s="0"/>
      <c r="BY3914" s="0"/>
      <c r="BZ3914" s="0"/>
      <c r="CA3914" s="0"/>
      <c r="CB3914" s="0"/>
      <c r="CC3914" s="0"/>
      <c r="CD3914" s="0"/>
      <c r="CE3914" s="0"/>
      <c r="CF3914" s="0"/>
      <c r="CG3914" s="0"/>
      <c r="CH3914" s="0"/>
      <c r="CI3914" s="0"/>
      <c r="CJ3914" s="0"/>
      <c r="CK3914" s="0"/>
      <c r="CL3914" s="0"/>
      <c r="CM3914" s="0"/>
      <c r="CN3914" s="0"/>
      <c r="CO3914" s="0"/>
      <c r="CP3914" s="0"/>
      <c r="CQ3914" s="0"/>
      <c r="CR3914" s="0"/>
      <c r="CS3914" s="0"/>
      <c r="CT3914" s="0"/>
      <c r="CU3914" s="0"/>
      <c r="CV3914" s="0"/>
      <c r="CW3914" s="0"/>
      <c r="CX3914" s="0"/>
      <c r="CY3914" s="0"/>
      <c r="CZ3914" s="0"/>
      <c r="DA3914" s="0"/>
      <c r="DB3914" s="0"/>
      <c r="DC3914" s="0"/>
      <c r="DD3914" s="0"/>
      <c r="DE3914" s="0"/>
      <c r="DF3914" s="0"/>
      <c r="DG3914" s="0"/>
      <c r="DH3914" s="0"/>
      <c r="DI3914" s="0"/>
      <c r="DJ3914" s="0"/>
      <c r="DK3914" s="0"/>
      <c r="DL3914" s="0"/>
      <c r="DM3914" s="0"/>
      <c r="DN3914" s="0"/>
      <c r="DO3914" s="0"/>
      <c r="DP3914" s="0"/>
      <c r="DQ3914" s="0"/>
      <c r="DR3914" s="0"/>
      <c r="DS3914" s="0"/>
      <c r="DT3914" s="0"/>
      <c r="DU3914" s="0"/>
      <c r="DV3914" s="0"/>
      <c r="DW3914" s="0"/>
      <c r="DX3914" s="0"/>
      <c r="DY3914" s="0"/>
      <c r="DZ3914" s="0"/>
      <c r="EA3914" s="0"/>
      <c r="EB3914" s="0"/>
      <c r="EC3914" s="0"/>
      <c r="ED3914" s="0"/>
      <c r="EE3914" s="0"/>
      <c r="EF3914" s="0"/>
      <c r="EG3914" s="0"/>
      <c r="EH3914" s="0"/>
      <c r="EI3914" s="0"/>
      <c r="EJ3914" s="0"/>
      <c r="EK3914" s="0"/>
      <c r="EL3914" s="0"/>
      <c r="EM3914" s="0"/>
      <c r="EN3914" s="0"/>
      <c r="EO3914" s="0"/>
      <c r="EP3914" s="0"/>
      <c r="EQ3914" s="0"/>
      <c r="ER3914" s="0"/>
      <c r="ES3914" s="0"/>
      <c r="ET3914" s="0"/>
      <c r="EU3914" s="0"/>
      <c r="EV3914" s="0"/>
      <c r="EW3914" s="0"/>
      <c r="EX3914" s="0"/>
      <c r="EY3914" s="0"/>
      <c r="EZ3914" s="0"/>
      <c r="FA3914" s="0"/>
      <c r="FB3914" s="0"/>
      <c r="FC3914" s="0"/>
      <c r="FD3914" s="0"/>
      <c r="FE3914" s="0"/>
      <c r="FF3914" s="0"/>
      <c r="FG3914" s="0"/>
      <c r="FH3914" s="0"/>
      <c r="FI3914" s="0"/>
      <c r="FJ3914" s="0"/>
      <c r="FK3914" s="0"/>
      <c r="FL3914" s="0"/>
      <c r="FM3914" s="0"/>
      <c r="FN3914" s="0"/>
      <c r="FO3914" s="0"/>
      <c r="FP3914" s="0"/>
      <c r="FQ3914" s="0"/>
      <c r="FR3914" s="0"/>
      <c r="FS3914" s="0"/>
      <c r="FT3914" s="0"/>
      <c r="FU3914" s="0"/>
      <c r="FV3914" s="0"/>
      <c r="FW3914" s="0"/>
      <c r="FX3914" s="0"/>
      <c r="FY3914" s="0"/>
      <c r="FZ3914" s="0"/>
      <c r="GA3914" s="0"/>
      <c r="GB3914" s="0"/>
      <c r="GC3914" s="0"/>
      <c r="GD3914" s="0"/>
      <c r="GE3914" s="0"/>
      <c r="GF3914" s="0"/>
      <c r="GG3914" s="0"/>
      <c r="GH3914" s="0"/>
      <c r="GI3914" s="0"/>
      <c r="GJ3914" s="0"/>
      <c r="GK3914" s="0"/>
      <c r="GL3914" s="0"/>
      <c r="GM3914" s="0"/>
      <c r="GN3914" s="0"/>
      <c r="GO3914" s="0"/>
      <c r="GP3914" s="0"/>
      <c r="GQ3914" s="0"/>
      <c r="GR3914" s="0"/>
      <c r="GS3914" s="0"/>
      <c r="GT3914" s="0"/>
      <c r="GU3914" s="0"/>
      <c r="GV3914" s="0"/>
      <c r="GW3914" s="0"/>
      <c r="GX3914" s="0"/>
      <c r="GY3914" s="0"/>
      <c r="GZ3914" s="0"/>
      <c r="HA3914" s="0"/>
      <c r="HB3914" s="0"/>
      <c r="HC3914" s="0"/>
      <c r="HD3914" s="0"/>
      <c r="HE3914" s="0"/>
      <c r="HF3914" s="0"/>
      <c r="HG3914" s="0"/>
      <c r="HH3914" s="0"/>
      <c r="HI3914" s="0"/>
      <c r="HJ3914" s="0"/>
      <c r="HK3914" s="0"/>
      <c r="HL3914" s="0"/>
      <c r="HM3914" s="0"/>
      <c r="HN3914" s="0"/>
      <c r="HO3914" s="0"/>
      <c r="HP3914" s="0"/>
      <c r="HQ3914" s="0"/>
      <c r="HR3914" s="0"/>
      <c r="HS3914" s="0"/>
      <c r="HT3914" s="0"/>
      <c r="HU3914" s="0"/>
      <c r="HV3914" s="0"/>
      <c r="HW3914" s="0"/>
      <c r="HX3914" s="0"/>
      <c r="HY3914" s="0"/>
      <c r="HZ3914" s="0"/>
      <c r="IA3914" s="0"/>
      <c r="IB3914" s="0"/>
      <c r="IC3914" s="0"/>
      <c r="ID3914" s="0"/>
      <c r="IE3914" s="0"/>
      <c r="IF3914" s="0"/>
      <c r="IG3914" s="0"/>
      <c r="IH3914" s="0"/>
      <c r="II3914" s="0"/>
      <c r="IJ3914" s="0"/>
      <c r="IK3914" s="0"/>
      <c r="IL3914" s="0"/>
      <c r="IM3914" s="0"/>
      <c r="IN3914" s="0"/>
      <c r="IO3914" s="0"/>
      <c r="IP3914" s="0"/>
      <c r="IQ3914" s="0"/>
      <c r="IR3914" s="0"/>
      <c r="IS3914" s="0"/>
      <c r="IT3914" s="0"/>
      <c r="IU3914" s="0"/>
      <c r="IV3914" s="0"/>
      <c r="IW3914" s="0"/>
      <c r="IX3914" s="0"/>
      <c r="IY3914" s="0"/>
      <c r="IZ3914" s="0"/>
      <c r="JA3914" s="0"/>
      <c r="JB3914" s="0"/>
      <c r="JC3914" s="0"/>
      <c r="JD3914" s="0"/>
      <c r="JE3914" s="0"/>
      <c r="JF3914" s="0"/>
      <c r="JG3914" s="0"/>
      <c r="JH3914" s="0"/>
      <c r="JI3914" s="0"/>
      <c r="JJ3914" s="0"/>
      <c r="JK3914" s="0"/>
      <c r="JL3914" s="0"/>
      <c r="JM3914" s="0"/>
      <c r="JN3914" s="0"/>
      <c r="JO3914" s="0"/>
      <c r="JP3914" s="0"/>
      <c r="JQ3914" s="0"/>
      <c r="JR3914" s="0"/>
      <c r="JS3914" s="0"/>
      <c r="JT3914" s="0"/>
      <c r="JU3914" s="0"/>
      <c r="JV3914" s="0"/>
      <c r="JW3914" s="0"/>
      <c r="JX3914" s="0"/>
      <c r="JY3914" s="0"/>
      <c r="JZ3914" s="0"/>
      <c r="KA3914" s="0"/>
      <c r="KB3914" s="0"/>
      <c r="KC3914" s="0"/>
      <c r="KD3914" s="0"/>
      <c r="KE3914" s="0"/>
      <c r="KF3914" s="0"/>
      <c r="KG3914" s="0"/>
      <c r="KH3914" s="0"/>
      <c r="KI3914" s="0"/>
      <c r="KJ3914" s="0"/>
      <c r="KK3914" s="0"/>
      <c r="KL3914" s="0"/>
      <c r="KM3914" s="0"/>
      <c r="KN3914" s="0"/>
      <c r="KO3914" s="0"/>
      <c r="KP3914" s="0"/>
      <c r="KQ3914" s="0"/>
      <c r="KR3914" s="0"/>
      <c r="KS3914" s="0"/>
      <c r="KT3914" s="0"/>
      <c r="KU3914" s="0"/>
      <c r="KV3914" s="0"/>
      <c r="KW3914" s="0"/>
      <c r="KX3914" s="0"/>
      <c r="KY3914" s="0"/>
      <c r="KZ3914" s="0"/>
      <c r="LA3914" s="0"/>
      <c r="LB3914" s="0"/>
      <c r="LC3914" s="0"/>
      <c r="LD3914" s="0"/>
      <c r="LE3914" s="0"/>
      <c r="LF3914" s="0"/>
      <c r="LG3914" s="0"/>
      <c r="LH3914" s="0"/>
      <c r="LI3914" s="0"/>
      <c r="LJ3914" s="0"/>
      <c r="LK3914" s="0"/>
      <c r="LL3914" s="0"/>
      <c r="LM3914" s="0"/>
      <c r="LN3914" s="0"/>
      <c r="LO3914" s="0"/>
      <c r="LP3914" s="0"/>
      <c r="LQ3914" s="0"/>
      <c r="LR3914" s="0"/>
      <c r="LS3914" s="0"/>
      <c r="LT3914" s="0"/>
      <c r="LU3914" s="0"/>
      <c r="LV3914" s="0"/>
      <c r="LW3914" s="0"/>
      <c r="LX3914" s="0"/>
      <c r="LY3914" s="0"/>
      <c r="LZ3914" s="0"/>
      <c r="MA3914" s="0"/>
      <c r="MB3914" s="0"/>
      <c r="MC3914" s="0"/>
      <c r="MD3914" s="0"/>
      <c r="ME3914" s="0"/>
      <c r="MF3914" s="0"/>
      <c r="MG3914" s="0"/>
      <c r="MH3914" s="0"/>
      <c r="MI3914" s="0"/>
      <c r="MJ3914" s="0"/>
      <c r="MK3914" s="0"/>
      <c r="ML3914" s="0"/>
      <c r="MM3914" s="0"/>
      <c r="MN3914" s="0"/>
      <c r="MO3914" s="0"/>
      <c r="MP3914" s="0"/>
      <c r="MQ3914" s="0"/>
      <c r="MR3914" s="0"/>
      <c r="MS3914" s="0"/>
      <c r="MT3914" s="0"/>
      <c r="MU3914" s="0"/>
      <c r="MV3914" s="0"/>
      <c r="MW3914" s="0"/>
      <c r="MX3914" s="0"/>
      <c r="MY3914" s="0"/>
      <c r="MZ3914" s="0"/>
      <c r="NA3914" s="0"/>
      <c r="NB3914" s="0"/>
      <c r="NC3914" s="0"/>
      <c r="ND3914" s="0"/>
      <c r="NE3914" s="0"/>
      <c r="NF3914" s="0"/>
      <c r="NG3914" s="0"/>
      <c r="NH3914" s="0"/>
      <c r="NI3914" s="0"/>
      <c r="NJ3914" s="0"/>
      <c r="NK3914" s="0"/>
      <c r="NL3914" s="0"/>
      <c r="NM3914" s="0"/>
      <c r="NN3914" s="0"/>
      <c r="NO3914" s="0"/>
      <c r="NP3914" s="0"/>
      <c r="NQ3914" s="0"/>
      <c r="NR3914" s="0"/>
      <c r="NS3914" s="0"/>
      <c r="NT3914" s="0"/>
      <c r="NU3914" s="0"/>
      <c r="NV3914" s="0"/>
      <c r="NW3914" s="0"/>
      <c r="NX3914" s="0"/>
      <c r="NY3914" s="0"/>
      <c r="NZ3914" s="0"/>
      <c r="OA3914" s="0"/>
      <c r="OB3914" s="0"/>
      <c r="OC3914" s="0"/>
      <c r="OD3914" s="0"/>
      <c r="OE3914" s="0"/>
      <c r="OF3914" s="0"/>
      <c r="OG3914" s="0"/>
      <c r="OH3914" s="0"/>
      <c r="OI3914" s="0"/>
      <c r="OJ3914" s="0"/>
      <c r="OK3914" s="0"/>
      <c r="OL3914" s="0"/>
      <c r="OM3914" s="0"/>
      <c r="ON3914" s="0"/>
      <c r="OO3914" s="0"/>
      <c r="OP3914" s="0"/>
      <c r="OQ3914" s="0"/>
      <c r="OR3914" s="0"/>
      <c r="OS3914" s="0"/>
      <c r="OT3914" s="0"/>
      <c r="OU3914" s="0"/>
      <c r="OV3914" s="0"/>
      <c r="OW3914" s="0"/>
      <c r="OX3914" s="0"/>
      <c r="OY3914" s="0"/>
      <c r="OZ3914" s="0"/>
      <c r="PA3914" s="0"/>
      <c r="PB3914" s="0"/>
      <c r="PC3914" s="0"/>
      <c r="PD3914" s="0"/>
      <c r="PE3914" s="0"/>
      <c r="PF3914" s="0"/>
      <c r="PG3914" s="0"/>
      <c r="PH3914" s="0"/>
      <c r="PI3914" s="0"/>
      <c r="PJ3914" s="0"/>
      <c r="PK3914" s="0"/>
      <c r="PL3914" s="0"/>
      <c r="PM3914" s="0"/>
      <c r="PN3914" s="0"/>
      <c r="PO3914" s="0"/>
      <c r="PP3914" s="0"/>
      <c r="PQ3914" s="0"/>
      <c r="PR3914" s="0"/>
      <c r="PS3914" s="0"/>
      <c r="PT3914" s="0"/>
      <c r="PU3914" s="0"/>
      <c r="PV3914" s="0"/>
      <c r="PW3914" s="0"/>
      <c r="PX3914" s="0"/>
      <c r="PY3914" s="0"/>
      <c r="PZ3914" s="0"/>
      <c r="QA3914" s="0"/>
      <c r="QB3914" s="0"/>
      <c r="QC3914" s="0"/>
      <c r="QD3914" s="0"/>
      <c r="QE3914" s="0"/>
      <c r="QF3914" s="0"/>
      <c r="QG3914" s="0"/>
      <c r="QH3914" s="0"/>
      <c r="QI3914" s="0"/>
      <c r="QJ3914" s="0"/>
      <c r="QK3914" s="0"/>
      <c r="QL3914" s="0"/>
      <c r="QM3914" s="0"/>
      <c r="QN3914" s="0"/>
      <c r="QO3914" s="0"/>
      <c r="QP3914" s="0"/>
      <c r="QQ3914" s="0"/>
      <c r="QR3914" s="0"/>
      <c r="QS3914" s="0"/>
      <c r="QT3914" s="0"/>
      <c r="QU3914" s="0"/>
      <c r="QV3914" s="0"/>
      <c r="QW3914" s="0"/>
      <c r="QX3914" s="0"/>
      <c r="QY3914" s="0"/>
      <c r="QZ3914" s="0"/>
      <c r="RA3914" s="0"/>
      <c r="RB3914" s="0"/>
      <c r="RC3914" s="0"/>
      <c r="RD3914" s="0"/>
      <c r="RE3914" s="0"/>
      <c r="RF3914" s="0"/>
      <c r="RG3914" s="0"/>
      <c r="RH3914" s="0"/>
      <c r="RI3914" s="0"/>
      <c r="RJ3914" s="0"/>
      <c r="RK3914" s="0"/>
      <c r="RL3914" s="0"/>
      <c r="RM3914" s="0"/>
      <c r="RN3914" s="0"/>
      <c r="RO3914" s="0"/>
      <c r="RP3914" s="0"/>
      <c r="RQ3914" s="0"/>
      <c r="RR3914" s="0"/>
      <c r="RS3914" s="0"/>
      <c r="RT3914" s="0"/>
      <c r="RU3914" s="0"/>
      <c r="RV3914" s="0"/>
      <c r="RW3914" s="0"/>
      <c r="RX3914" s="0"/>
      <c r="RY3914" s="0"/>
      <c r="RZ3914" s="0"/>
      <c r="SA3914" s="0"/>
      <c r="SB3914" s="0"/>
      <c r="SC3914" s="0"/>
      <c r="SD3914" s="0"/>
      <c r="SE3914" s="0"/>
      <c r="SF3914" s="0"/>
      <c r="SG3914" s="0"/>
      <c r="SH3914" s="0"/>
      <c r="SI3914" s="0"/>
      <c r="SJ3914" s="0"/>
      <c r="SK3914" s="0"/>
      <c r="SL3914" s="0"/>
      <c r="SM3914" s="0"/>
      <c r="SN3914" s="0"/>
      <c r="SO3914" s="0"/>
      <c r="SP3914" s="0"/>
      <c r="SQ3914" s="0"/>
      <c r="SR3914" s="0"/>
      <c r="SS3914" s="0"/>
      <c r="ST3914" s="0"/>
      <c r="SU3914" s="0"/>
      <c r="SV3914" s="0"/>
      <c r="SW3914" s="0"/>
      <c r="SX3914" s="0"/>
      <c r="SY3914" s="0"/>
      <c r="SZ3914" s="0"/>
      <c r="TA3914" s="0"/>
      <c r="TB3914" s="0"/>
      <c r="TC3914" s="0"/>
      <c r="TD3914" s="0"/>
      <c r="TE3914" s="0"/>
      <c r="TF3914" s="0"/>
      <c r="TG3914" s="0"/>
      <c r="TH3914" s="0"/>
      <c r="TI3914" s="0"/>
      <c r="TJ3914" s="0"/>
      <c r="TK3914" s="0"/>
      <c r="TL3914" s="0"/>
      <c r="TM3914" s="0"/>
      <c r="TN3914" s="0"/>
      <c r="TO3914" s="0"/>
      <c r="TP3914" s="0"/>
      <c r="TQ3914" s="0"/>
      <c r="TR3914" s="0"/>
      <c r="TS3914" s="0"/>
      <c r="TT3914" s="0"/>
      <c r="TU3914" s="0"/>
      <c r="TV3914" s="0"/>
      <c r="TW3914" s="0"/>
      <c r="TX3914" s="0"/>
      <c r="TY3914" s="0"/>
      <c r="TZ3914" s="0"/>
      <c r="UA3914" s="0"/>
      <c r="UB3914" s="0"/>
      <c r="UC3914" s="0"/>
      <c r="UD3914" s="0"/>
      <c r="UE3914" s="0"/>
      <c r="UF3914" s="0"/>
      <c r="UG3914" s="0"/>
      <c r="UH3914" s="0"/>
      <c r="UI3914" s="0"/>
      <c r="UJ3914" s="0"/>
      <c r="UK3914" s="0"/>
      <c r="UL3914" s="0"/>
      <c r="UM3914" s="0"/>
      <c r="UN3914" s="0"/>
      <c r="UO3914" s="0"/>
      <c r="UP3914" s="0"/>
      <c r="UQ3914" s="0"/>
      <c r="UR3914" s="0"/>
      <c r="US3914" s="0"/>
      <c r="UT3914" s="0"/>
      <c r="UU3914" s="0"/>
      <c r="UV3914" s="0"/>
      <c r="UW3914" s="0"/>
      <c r="UX3914" s="0"/>
      <c r="UY3914" s="0"/>
      <c r="UZ3914" s="0"/>
      <c r="VA3914" s="0"/>
      <c r="VB3914" s="0"/>
      <c r="VC3914" s="0"/>
      <c r="VD3914" s="0"/>
      <c r="VE3914" s="0"/>
      <c r="VF3914" s="0"/>
      <c r="VG3914" s="0"/>
      <c r="VH3914" s="0"/>
      <c r="VI3914" s="0"/>
      <c r="VJ3914" s="0"/>
      <c r="VK3914" s="0"/>
      <c r="VL3914" s="0"/>
      <c r="VM3914" s="0"/>
      <c r="VN3914" s="0"/>
      <c r="VO3914" s="0"/>
      <c r="VP3914" s="0"/>
      <c r="VQ3914" s="0"/>
      <c r="VR3914" s="0"/>
      <c r="VS3914" s="0"/>
      <c r="VT3914" s="0"/>
      <c r="VU3914" s="0"/>
      <c r="VV3914" s="0"/>
      <c r="VW3914" s="0"/>
      <c r="VX3914" s="0"/>
      <c r="VY3914" s="0"/>
      <c r="VZ3914" s="0"/>
      <c r="WA3914" s="0"/>
      <c r="WB3914" s="0"/>
      <c r="WC3914" s="0"/>
      <c r="WD3914" s="0"/>
      <c r="WE3914" s="0"/>
      <c r="WF3914" s="0"/>
      <c r="WG3914" s="0"/>
      <c r="WH3914" s="0"/>
      <c r="WI3914" s="0"/>
      <c r="WJ3914" s="0"/>
      <c r="WK3914" s="0"/>
      <c r="WL3914" s="0"/>
      <c r="WM3914" s="0"/>
      <c r="WN3914" s="0"/>
      <c r="WO3914" s="0"/>
      <c r="WP3914" s="0"/>
      <c r="WQ3914" s="0"/>
      <c r="WR3914" s="0"/>
      <c r="WS3914" s="0"/>
      <c r="WT3914" s="0"/>
      <c r="WU3914" s="0"/>
      <c r="WV3914" s="0"/>
      <c r="WW3914" s="0"/>
      <c r="WX3914" s="0"/>
      <c r="WY3914" s="0"/>
      <c r="WZ3914" s="0"/>
      <c r="XA3914" s="0"/>
      <c r="XB3914" s="0"/>
      <c r="XC3914" s="0"/>
      <c r="XD3914" s="0"/>
      <c r="XE3914" s="0"/>
      <c r="XF3914" s="0"/>
      <c r="XG3914" s="0"/>
      <c r="XH3914" s="0"/>
      <c r="XI3914" s="0"/>
      <c r="XJ3914" s="0"/>
      <c r="XK3914" s="0"/>
      <c r="XL3914" s="0"/>
      <c r="XM3914" s="0"/>
      <c r="XN3914" s="0"/>
      <c r="XO3914" s="0"/>
      <c r="XP3914" s="0"/>
      <c r="XQ3914" s="0"/>
      <c r="XR3914" s="0"/>
      <c r="XS3914" s="0"/>
      <c r="XT3914" s="0"/>
      <c r="XU3914" s="0"/>
      <c r="XV3914" s="0"/>
      <c r="XW3914" s="0"/>
      <c r="XX3914" s="0"/>
      <c r="XY3914" s="0"/>
      <c r="XZ3914" s="0"/>
      <c r="YA3914" s="0"/>
      <c r="YB3914" s="0"/>
      <c r="YC3914" s="0"/>
      <c r="YD3914" s="0"/>
      <c r="YE3914" s="0"/>
      <c r="YF3914" s="0"/>
      <c r="YG3914" s="0"/>
      <c r="YH3914" s="0"/>
      <c r="YI3914" s="0"/>
      <c r="YJ3914" s="0"/>
      <c r="YK3914" s="0"/>
      <c r="YL3914" s="0"/>
      <c r="YM3914" s="0"/>
      <c r="YN3914" s="0"/>
      <c r="YO3914" s="0"/>
      <c r="YP3914" s="0"/>
      <c r="YQ3914" s="0"/>
      <c r="YR3914" s="0"/>
      <c r="YS3914" s="0"/>
      <c r="YT3914" s="0"/>
      <c r="YU3914" s="0"/>
      <c r="YV3914" s="0"/>
      <c r="YW3914" s="0"/>
      <c r="YX3914" s="0"/>
      <c r="YY3914" s="0"/>
      <c r="YZ3914" s="0"/>
      <c r="ZA3914" s="0"/>
      <c r="ZB3914" s="0"/>
      <c r="ZC3914" s="0"/>
      <c r="ZD3914" s="0"/>
      <c r="ZE3914" s="0"/>
      <c r="ZF3914" s="0"/>
      <c r="ZG3914" s="0"/>
      <c r="ZH3914" s="0"/>
      <c r="ZI3914" s="0"/>
      <c r="ZJ3914" s="0"/>
      <c r="ZK3914" s="0"/>
      <c r="ZL3914" s="0"/>
      <c r="ZM3914" s="0"/>
      <c r="ZN3914" s="0"/>
      <c r="ZO3914" s="0"/>
      <c r="ZP3914" s="0"/>
      <c r="ZQ3914" s="0"/>
      <c r="ZR3914" s="0"/>
      <c r="ZS3914" s="0"/>
      <c r="ZT3914" s="0"/>
      <c r="ZU3914" s="0"/>
      <c r="ZV3914" s="0"/>
      <c r="ZW3914" s="0"/>
      <c r="ZX3914" s="0"/>
      <c r="ZY3914" s="0"/>
      <c r="ZZ3914" s="0"/>
      <c r="AAA3914" s="0"/>
      <c r="AAB3914" s="0"/>
      <c r="AAC3914" s="0"/>
      <c r="AAD3914" s="0"/>
      <c r="AAE3914" s="0"/>
      <c r="AAF3914" s="0"/>
      <c r="AAG3914" s="0"/>
      <c r="AAH3914" s="0"/>
      <c r="AAI3914" s="0"/>
      <c r="AAJ3914" s="0"/>
      <c r="AAK3914" s="0"/>
      <c r="AAL3914" s="0"/>
      <c r="AAM3914" s="0"/>
      <c r="AAN3914" s="0"/>
      <c r="AAO3914" s="0"/>
      <c r="AAP3914" s="0"/>
      <c r="AAQ3914" s="0"/>
      <c r="AAR3914" s="0"/>
      <c r="AAS3914" s="0"/>
      <c r="AAT3914" s="0"/>
      <c r="AAU3914" s="0"/>
      <c r="AAV3914" s="0"/>
      <c r="AAW3914" s="0"/>
      <c r="AAX3914" s="0"/>
      <c r="AAY3914" s="0"/>
      <c r="AAZ3914" s="0"/>
      <c r="ABA3914" s="0"/>
      <c r="ABB3914" s="0"/>
      <c r="ABC3914" s="0"/>
      <c r="ABD3914" s="0"/>
      <c r="ABE3914" s="0"/>
      <c r="ABF3914" s="0"/>
      <c r="ABG3914" s="0"/>
      <c r="ABH3914" s="0"/>
      <c r="ABI3914" s="0"/>
      <c r="ABJ3914" s="0"/>
      <c r="ABK3914" s="0"/>
      <c r="ABL3914" s="0"/>
      <c r="ABM3914" s="0"/>
      <c r="ABN3914" s="0"/>
      <c r="ABO3914" s="0"/>
      <c r="ABP3914" s="0"/>
      <c r="ABQ3914" s="0"/>
      <c r="ABR3914" s="0"/>
      <c r="ABS3914" s="0"/>
      <c r="ABT3914" s="0"/>
      <c r="ABU3914" s="0"/>
      <c r="ABV3914" s="0"/>
      <c r="ABW3914" s="0"/>
      <c r="ABX3914" s="0"/>
      <c r="ABY3914" s="0"/>
      <c r="ABZ3914" s="0"/>
      <c r="ACA3914" s="0"/>
      <c r="ACB3914" s="0"/>
      <c r="ACC3914" s="0"/>
      <c r="ACD3914" s="0"/>
      <c r="ACE3914" s="0"/>
      <c r="ACF3914" s="0"/>
      <c r="ACG3914" s="0"/>
      <c r="ACH3914" s="0"/>
      <c r="ACI3914" s="0"/>
      <c r="ACJ3914" s="0"/>
      <c r="ACK3914" s="0"/>
      <c r="ACL3914" s="0"/>
      <c r="ACM3914" s="0"/>
      <c r="ACN3914" s="0"/>
      <c r="ACO3914" s="0"/>
      <c r="ACP3914" s="0"/>
      <c r="ACQ3914" s="0"/>
      <c r="ACR3914" s="0"/>
      <c r="ACS3914" s="0"/>
      <c r="ACT3914" s="0"/>
      <c r="ACU3914" s="0"/>
      <c r="ACV3914" s="0"/>
      <c r="ACW3914" s="0"/>
      <c r="ACX3914" s="0"/>
      <c r="ACY3914" s="0"/>
      <c r="ACZ3914" s="0"/>
      <c r="ADA3914" s="0"/>
      <c r="ADB3914" s="0"/>
      <c r="ADC3914" s="0"/>
      <c r="ADD3914" s="0"/>
      <c r="ADE3914" s="0"/>
      <c r="ADF3914" s="0"/>
      <c r="ADG3914" s="0"/>
      <c r="ADH3914" s="0"/>
      <c r="ADI3914" s="0"/>
      <c r="ADJ3914" s="0"/>
      <c r="ADK3914" s="0"/>
      <c r="ADL3914" s="0"/>
      <c r="ADM3914" s="0"/>
      <c r="ADN3914" s="0"/>
      <c r="ADO3914" s="0"/>
      <c r="ADP3914" s="0"/>
      <c r="ADQ3914" s="0"/>
      <c r="ADR3914" s="0"/>
      <c r="ADS3914" s="0"/>
      <c r="ADT3914" s="0"/>
      <c r="ADU3914" s="0"/>
      <c r="ADV3914" s="0"/>
      <c r="ADW3914" s="0"/>
      <c r="ADX3914" s="0"/>
      <c r="ADY3914" s="0"/>
      <c r="ADZ3914" s="0"/>
      <c r="AEA3914" s="0"/>
      <c r="AEB3914" s="0"/>
      <c r="AEC3914" s="0"/>
      <c r="AED3914" s="0"/>
      <c r="AEE3914" s="0"/>
      <c r="AEF3914" s="0"/>
      <c r="AEG3914" s="0"/>
      <c r="AEH3914" s="0"/>
      <c r="AEI3914" s="0"/>
      <c r="AEJ3914" s="0"/>
      <c r="AEK3914" s="0"/>
      <c r="AEL3914" s="0"/>
      <c r="AEM3914" s="0"/>
      <c r="AEN3914" s="0"/>
      <c r="AEO3914" s="0"/>
      <c r="AEP3914" s="0"/>
      <c r="AEQ3914" s="0"/>
      <c r="AER3914" s="0"/>
      <c r="AES3914" s="0"/>
      <c r="AET3914" s="0"/>
      <c r="AEU3914" s="0"/>
      <c r="AEV3914" s="0"/>
      <c r="AEW3914" s="0"/>
      <c r="AEX3914" s="0"/>
      <c r="AEY3914" s="0"/>
      <c r="AEZ3914" s="0"/>
      <c r="AFA3914" s="0"/>
      <c r="AFB3914" s="0"/>
      <c r="AFC3914" s="0"/>
      <c r="AFD3914" s="0"/>
      <c r="AFE3914" s="0"/>
      <c r="AFF3914" s="0"/>
      <c r="AFG3914" s="0"/>
      <c r="AFH3914" s="0"/>
      <c r="AFI3914" s="0"/>
      <c r="AFJ3914" s="0"/>
      <c r="AFK3914" s="0"/>
      <c r="AFL3914" s="0"/>
      <c r="AFM3914" s="0"/>
      <c r="AFN3914" s="0"/>
      <c r="AFO3914" s="0"/>
      <c r="AFP3914" s="0"/>
      <c r="AFQ3914" s="0"/>
      <c r="AFR3914" s="0"/>
      <c r="AFS3914" s="0"/>
      <c r="AFT3914" s="0"/>
      <c r="AFU3914" s="0"/>
      <c r="AFV3914" s="0"/>
      <c r="AFW3914" s="0"/>
      <c r="AFX3914" s="0"/>
      <c r="AFY3914" s="0"/>
      <c r="AFZ3914" s="0"/>
      <c r="AGA3914" s="0"/>
      <c r="AGB3914" s="0"/>
      <c r="AGC3914" s="0"/>
      <c r="AGD3914" s="0"/>
      <c r="AGE3914" s="0"/>
      <c r="AGF3914" s="0"/>
      <c r="AGG3914" s="0"/>
      <c r="AGH3914" s="0"/>
      <c r="AGI3914" s="0"/>
      <c r="AGJ3914" s="0"/>
      <c r="AGK3914" s="0"/>
      <c r="AGL3914" s="0"/>
      <c r="AGM3914" s="0"/>
      <c r="AGN3914" s="0"/>
      <c r="AGO3914" s="0"/>
      <c r="AGP3914" s="0"/>
      <c r="AGQ3914" s="0"/>
      <c r="AGR3914" s="0"/>
      <c r="AGS3914" s="0"/>
      <c r="AGT3914" s="0"/>
      <c r="AGU3914" s="0"/>
      <c r="AGV3914" s="0"/>
      <c r="AGW3914" s="0"/>
      <c r="AGX3914" s="0"/>
      <c r="AGY3914" s="0"/>
      <c r="AGZ3914" s="0"/>
      <c r="AHA3914" s="0"/>
      <c r="AHB3914" s="0"/>
      <c r="AHC3914" s="0"/>
      <c r="AHD3914" s="0"/>
      <c r="AHE3914" s="0"/>
      <c r="AHF3914" s="0"/>
      <c r="AHG3914" s="0"/>
      <c r="AHH3914" s="0"/>
      <c r="AHI3914" s="0"/>
      <c r="AHJ3914" s="0"/>
      <c r="AHK3914" s="0"/>
      <c r="AHL3914" s="0"/>
      <c r="AHM3914" s="0"/>
      <c r="AHN3914" s="0"/>
      <c r="AHO3914" s="0"/>
      <c r="AHP3914" s="0"/>
      <c r="AHQ3914" s="0"/>
      <c r="AHR3914" s="0"/>
      <c r="AHS3914" s="0"/>
      <c r="AHT3914" s="0"/>
      <c r="AHU3914" s="0"/>
      <c r="AHV3914" s="0"/>
      <c r="AHW3914" s="0"/>
      <c r="AHX3914" s="0"/>
      <c r="AHY3914" s="0"/>
      <c r="AHZ3914" s="0"/>
      <c r="AIA3914" s="0"/>
      <c r="AIB3914" s="0"/>
      <c r="AIC3914" s="0"/>
      <c r="AID3914" s="0"/>
      <c r="AIE3914" s="0"/>
      <c r="AIF3914" s="0"/>
      <c r="AIG3914" s="0"/>
      <c r="AIH3914" s="0"/>
      <c r="AII3914" s="0"/>
      <c r="AIJ3914" s="0"/>
      <c r="AIK3914" s="0"/>
      <c r="AIL3914" s="0"/>
      <c r="AIM3914" s="0"/>
      <c r="AIN3914" s="0"/>
      <c r="AIO3914" s="0"/>
      <c r="AIP3914" s="0"/>
      <c r="AIQ3914" s="0"/>
      <c r="AIR3914" s="0"/>
      <c r="AIS3914" s="0"/>
      <c r="AIT3914" s="0"/>
      <c r="AIU3914" s="0"/>
      <c r="AIV3914" s="0"/>
      <c r="AIW3914" s="0"/>
      <c r="AIX3914" s="0"/>
      <c r="AIY3914" s="0"/>
      <c r="AIZ3914" s="0"/>
      <c r="AJA3914" s="0"/>
      <c r="AJB3914" s="0"/>
      <c r="AJC3914" s="0"/>
      <c r="AJD3914" s="0"/>
      <c r="AJE3914" s="0"/>
      <c r="AJF3914" s="0"/>
      <c r="AJG3914" s="0"/>
      <c r="AJH3914" s="0"/>
      <c r="AJI3914" s="0"/>
      <c r="AJJ3914" s="0"/>
      <c r="AJK3914" s="0"/>
      <c r="AJL3914" s="0"/>
      <c r="AJM3914" s="0"/>
      <c r="AJN3914" s="0"/>
      <c r="AJO3914" s="0"/>
      <c r="AJP3914" s="0"/>
      <c r="AJQ3914" s="0"/>
      <c r="AJR3914" s="0"/>
      <c r="AJS3914" s="0"/>
      <c r="AJT3914" s="0"/>
      <c r="AJU3914" s="0"/>
      <c r="AJV3914" s="0"/>
      <c r="AJW3914" s="0"/>
      <c r="AJX3914" s="0"/>
      <c r="AJY3914" s="0"/>
      <c r="AJZ3914" s="0"/>
      <c r="AKA3914" s="0"/>
      <c r="AKB3914" s="0"/>
      <c r="AKC3914" s="0"/>
      <c r="AKD3914" s="0"/>
      <c r="AKE3914" s="0"/>
      <c r="AKF3914" s="0"/>
      <c r="AKG3914" s="0"/>
      <c r="AKH3914" s="0"/>
      <c r="AKI3914" s="0"/>
      <c r="AKJ3914" s="0"/>
      <c r="AKK3914" s="0"/>
      <c r="AKL3914" s="0"/>
      <c r="AKM3914" s="0"/>
      <c r="AKN3914" s="0"/>
      <c r="AKO3914" s="0"/>
      <c r="AKP3914" s="0"/>
      <c r="AKQ3914" s="0"/>
      <c r="AKR3914" s="0"/>
      <c r="AKS3914" s="0"/>
      <c r="AKT3914" s="0"/>
      <c r="AKU3914" s="0"/>
      <c r="AKV3914" s="0"/>
      <c r="AKW3914" s="0"/>
      <c r="AKX3914" s="0"/>
      <c r="AKY3914" s="0"/>
      <c r="AKZ3914" s="0"/>
      <c r="ALA3914" s="0"/>
      <c r="ALB3914" s="0"/>
      <c r="ALC3914" s="0"/>
      <c r="ALD3914" s="0"/>
      <c r="ALE3914" s="0"/>
      <c r="ALF3914" s="0"/>
      <c r="ALG3914" s="0"/>
      <c r="ALH3914" s="0"/>
      <c r="ALI3914" s="0"/>
      <c r="ALJ3914" s="0"/>
      <c r="ALK3914" s="0"/>
      <c r="ALL3914" s="0"/>
      <c r="ALM3914" s="0"/>
      <c r="ALN3914" s="0"/>
      <c r="ALO3914" s="0"/>
      <c r="ALP3914" s="0"/>
      <c r="ALQ3914" s="0"/>
      <c r="ALR3914" s="0"/>
      <c r="ALS3914" s="0"/>
      <c r="ALT3914" s="0"/>
      <c r="ALU3914" s="0"/>
      <c r="ALV3914" s="0"/>
      <c r="ALW3914" s="0"/>
      <c r="ALX3914" s="0"/>
      <c r="ALY3914" s="0"/>
      <c r="ALZ3914" s="0"/>
      <c r="AMA3914" s="0"/>
      <c r="AMB3914" s="0"/>
      <c r="AMC3914" s="0"/>
      <c r="AMD3914" s="0"/>
      <c r="AME3914" s="0"/>
      <c r="AMF3914" s="0"/>
      <c r="AMG3914" s="0"/>
      <c r="AMH3914" s="0"/>
      <c r="AMI3914" s="0"/>
    </row>
    <row r="3915" customFormat="false" ht="12.75" hidden="false" customHeight="false" outlineLevel="0" collapsed="false">
      <c r="I3915" s="3"/>
      <c r="BM3915" s="0"/>
      <c r="BN3915" s="0"/>
      <c r="BO3915" s="0"/>
      <c r="BP3915" s="0"/>
      <c r="BQ3915" s="0"/>
      <c r="BR3915" s="0"/>
      <c r="BS3915" s="0"/>
      <c r="BT3915" s="0"/>
      <c r="BU3915" s="0"/>
      <c r="BV3915" s="0"/>
      <c r="BW3915" s="0"/>
      <c r="BX3915" s="0"/>
      <c r="BY3915" s="0"/>
      <c r="BZ3915" s="0"/>
      <c r="CA3915" s="0"/>
      <c r="CB3915" s="0"/>
      <c r="CC3915" s="0"/>
      <c r="CD3915" s="0"/>
      <c r="CE3915" s="0"/>
      <c r="CF3915" s="0"/>
      <c r="CG3915" s="0"/>
      <c r="CH3915" s="0"/>
      <c r="CI3915" s="0"/>
      <c r="CJ3915" s="0"/>
      <c r="CK3915" s="0"/>
      <c r="CL3915" s="0"/>
      <c r="CM3915" s="0"/>
      <c r="CN3915" s="0"/>
      <c r="CO3915" s="0"/>
      <c r="CP3915" s="0"/>
      <c r="CQ3915" s="0"/>
      <c r="CR3915" s="0"/>
      <c r="CS3915" s="0"/>
      <c r="CT3915" s="0"/>
      <c r="CU3915" s="0"/>
      <c r="CV3915" s="0"/>
      <c r="CW3915" s="0"/>
      <c r="CX3915" s="0"/>
      <c r="CY3915" s="0"/>
      <c r="CZ3915" s="0"/>
      <c r="DA3915" s="0"/>
      <c r="DB3915" s="0"/>
      <c r="DC3915" s="0"/>
      <c r="DD3915" s="0"/>
      <c r="DE3915" s="0"/>
      <c r="DF3915" s="0"/>
      <c r="DG3915" s="0"/>
      <c r="DH3915" s="0"/>
      <c r="DI3915" s="0"/>
      <c r="DJ3915" s="0"/>
      <c r="DK3915" s="0"/>
      <c r="DL3915" s="0"/>
      <c r="DM3915" s="0"/>
      <c r="DN3915" s="0"/>
      <c r="DO3915" s="0"/>
      <c r="DP3915" s="0"/>
      <c r="DQ3915" s="0"/>
      <c r="DR3915" s="0"/>
      <c r="DS3915" s="0"/>
      <c r="DT3915" s="0"/>
      <c r="DU3915" s="0"/>
      <c r="DV3915" s="0"/>
      <c r="DW3915" s="0"/>
      <c r="DX3915" s="0"/>
      <c r="DY3915" s="0"/>
      <c r="DZ3915" s="0"/>
      <c r="EA3915" s="0"/>
      <c r="EB3915" s="0"/>
      <c r="EC3915" s="0"/>
      <c r="ED3915" s="0"/>
      <c r="EE3915" s="0"/>
      <c r="EF3915" s="0"/>
      <c r="EG3915" s="0"/>
      <c r="EH3915" s="0"/>
      <c r="EI3915" s="0"/>
      <c r="EJ3915" s="0"/>
      <c r="EK3915" s="0"/>
      <c r="EL3915" s="0"/>
      <c r="EM3915" s="0"/>
      <c r="EN3915" s="0"/>
      <c r="EO3915" s="0"/>
      <c r="EP3915" s="0"/>
      <c r="EQ3915" s="0"/>
      <c r="ER3915" s="0"/>
      <c r="ES3915" s="0"/>
      <c r="ET3915" s="0"/>
      <c r="EU3915" s="0"/>
      <c r="EV3915" s="0"/>
      <c r="EW3915" s="0"/>
      <c r="EX3915" s="0"/>
      <c r="EY3915" s="0"/>
      <c r="EZ3915" s="0"/>
      <c r="FA3915" s="0"/>
      <c r="FB3915" s="0"/>
      <c r="FC3915" s="0"/>
      <c r="FD3915" s="0"/>
      <c r="FE3915" s="0"/>
      <c r="FF3915" s="0"/>
      <c r="FG3915" s="0"/>
      <c r="FH3915" s="0"/>
      <c r="FI3915" s="0"/>
      <c r="FJ3915" s="0"/>
      <c r="FK3915" s="0"/>
      <c r="FL3915" s="0"/>
      <c r="FM3915" s="0"/>
      <c r="FN3915" s="0"/>
      <c r="FO3915" s="0"/>
      <c r="FP3915" s="0"/>
      <c r="FQ3915" s="0"/>
      <c r="FR3915" s="0"/>
      <c r="FS3915" s="0"/>
      <c r="FT3915" s="0"/>
      <c r="FU3915" s="0"/>
      <c r="FV3915" s="0"/>
      <c r="FW3915" s="0"/>
      <c r="FX3915" s="0"/>
      <c r="FY3915" s="0"/>
      <c r="FZ3915" s="0"/>
      <c r="GA3915" s="0"/>
      <c r="GB3915" s="0"/>
      <c r="GC3915" s="0"/>
      <c r="GD3915" s="0"/>
      <c r="GE3915" s="0"/>
      <c r="GF3915" s="0"/>
      <c r="GG3915" s="0"/>
      <c r="GH3915" s="0"/>
      <c r="GI3915" s="0"/>
      <c r="GJ3915" s="0"/>
      <c r="GK3915" s="0"/>
      <c r="GL3915" s="0"/>
      <c r="GM3915" s="0"/>
      <c r="GN3915" s="0"/>
      <c r="GO3915" s="0"/>
      <c r="GP3915" s="0"/>
      <c r="GQ3915" s="0"/>
      <c r="GR3915" s="0"/>
      <c r="GS3915" s="0"/>
      <c r="GT3915" s="0"/>
      <c r="GU3915" s="0"/>
      <c r="GV3915" s="0"/>
      <c r="GW3915" s="0"/>
      <c r="GX3915" s="0"/>
      <c r="GY3915" s="0"/>
      <c r="GZ3915" s="0"/>
      <c r="HA3915" s="0"/>
      <c r="HB3915" s="0"/>
      <c r="HC3915" s="0"/>
      <c r="HD3915" s="0"/>
      <c r="HE3915" s="0"/>
      <c r="HF3915" s="0"/>
      <c r="HG3915" s="0"/>
      <c r="HH3915" s="0"/>
      <c r="HI3915" s="0"/>
      <c r="HJ3915" s="0"/>
      <c r="HK3915" s="0"/>
      <c r="HL3915" s="0"/>
      <c r="HM3915" s="0"/>
      <c r="HN3915" s="0"/>
      <c r="HO3915" s="0"/>
      <c r="HP3915" s="0"/>
      <c r="HQ3915" s="0"/>
      <c r="HR3915" s="0"/>
      <c r="HS3915" s="0"/>
      <c r="HT3915" s="0"/>
      <c r="HU3915" s="0"/>
      <c r="HV3915" s="0"/>
      <c r="HW3915" s="0"/>
      <c r="HX3915" s="0"/>
      <c r="HY3915" s="0"/>
      <c r="HZ3915" s="0"/>
      <c r="IA3915" s="0"/>
      <c r="IB3915" s="0"/>
      <c r="IC3915" s="0"/>
      <c r="ID3915" s="0"/>
      <c r="IE3915" s="0"/>
      <c r="IF3915" s="0"/>
      <c r="IG3915" s="0"/>
      <c r="IH3915" s="0"/>
      <c r="II3915" s="0"/>
      <c r="IJ3915" s="0"/>
      <c r="IK3915" s="0"/>
      <c r="IL3915" s="0"/>
      <c r="IM3915" s="0"/>
      <c r="IN3915" s="0"/>
      <c r="IO3915" s="0"/>
      <c r="IP3915" s="0"/>
      <c r="IQ3915" s="0"/>
      <c r="IR3915" s="0"/>
      <c r="IS3915" s="0"/>
      <c r="IT3915" s="0"/>
      <c r="IU3915" s="0"/>
      <c r="IV3915" s="0"/>
      <c r="IW3915" s="0"/>
      <c r="IX3915" s="0"/>
      <c r="IY3915" s="0"/>
      <c r="IZ3915" s="0"/>
      <c r="JA3915" s="0"/>
      <c r="JB3915" s="0"/>
      <c r="JC3915" s="0"/>
      <c r="JD3915" s="0"/>
      <c r="JE3915" s="0"/>
      <c r="JF3915" s="0"/>
      <c r="JG3915" s="0"/>
      <c r="JH3915" s="0"/>
      <c r="JI3915" s="0"/>
      <c r="JJ3915" s="0"/>
      <c r="JK3915" s="0"/>
      <c r="JL3915" s="0"/>
      <c r="JM3915" s="0"/>
      <c r="JN3915" s="0"/>
      <c r="JO3915" s="0"/>
      <c r="JP3915" s="0"/>
      <c r="JQ3915" s="0"/>
      <c r="JR3915" s="0"/>
      <c r="JS3915" s="0"/>
      <c r="JT3915" s="0"/>
      <c r="JU3915" s="0"/>
      <c r="JV3915" s="0"/>
      <c r="JW3915" s="0"/>
      <c r="JX3915" s="0"/>
      <c r="JY3915" s="0"/>
      <c r="JZ3915" s="0"/>
      <c r="KA3915" s="0"/>
      <c r="KB3915" s="0"/>
      <c r="KC3915" s="0"/>
      <c r="KD3915" s="0"/>
      <c r="KE3915" s="0"/>
      <c r="KF3915" s="0"/>
      <c r="KG3915" s="0"/>
      <c r="KH3915" s="0"/>
      <c r="KI3915" s="0"/>
      <c r="KJ3915" s="0"/>
      <c r="KK3915" s="0"/>
      <c r="KL3915" s="0"/>
      <c r="KM3915" s="0"/>
      <c r="KN3915" s="0"/>
      <c r="KO3915" s="0"/>
      <c r="KP3915" s="0"/>
      <c r="KQ3915" s="0"/>
      <c r="KR3915" s="0"/>
      <c r="KS3915" s="0"/>
      <c r="KT3915" s="0"/>
      <c r="KU3915" s="0"/>
      <c r="KV3915" s="0"/>
      <c r="KW3915" s="0"/>
      <c r="KX3915" s="0"/>
      <c r="KY3915" s="0"/>
      <c r="KZ3915" s="0"/>
      <c r="LA3915" s="0"/>
      <c r="LB3915" s="0"/>
      <c r="LC3915" s="0"/>
      <c r="LD3915" s="0"/>
      <c r="LE3915" s="0"/>
      <c r="LF3915" s="0"/>
      <c r="LG3915" s="0"/>
      <c r="LH3915" s="0"/>
      <c r="LI3915" s="0"/>
      <c r="LJ3915" s="0"/>
      <c r="LK3915" s="0"/>
      <c r="LL3915" s="0"/>
      <c r="LM3915" s="0"/>
      <c r="LN3915" s="0"/>
      <c r="LO3915" s="0"/>
      <c r="LP3915" s="0"/>
      <c r="LQ3915" s="0"/>
      <c r="LR3915" s="0"/>
      <c r="LS3915" s="0"/>
      <c r="LT3915" s="0"/>
      <c r="LU3915" s="0"/>
      <c r="LV3915" s="0"/>
      <c r="LW3915" s="0"/>
      <c r="LX3915" s="0"/>
      <c r="LY3915" s="0"/>
      <c r="LZ3915" s="0"/>
      <c r="MA3915" s="0"/>
      <c r="MB3915" s="0"/>
      <c r="MC3915" s="0"/>
      <c r="MD3915" s="0"/>
      <c r="ME3915" s="0"/>
      <c r="MF3915" s="0"/>
      <c r="MG3915" s="0"/>
      <c r="MH3915" s="0"/>
      <c r="MI3915" s="0"/>
      <c r="MJ3915" s="0"/>
      <c r="MK3915" s="0"/>
      <c r="ML3915" s="0"/>
      <c r="MM3915" s="0"/>
      <c r="MN3915" s="0"/>
      <c r="MO3915" s="0"/>
      <c r="MP3915" s="0"/>
      <c r="MQ3915" s="0"/>
      <c r="MR3915" s="0"/>
      <c r="MS3915" s="0"/>
      <c r="MT3915" s="0"/>
      <c r="MU3915" s="0"/>
      <c r="MV3915" s="0"/>
      <c r="MW3915" s="0"/>
      <c r="MX3915" s="0"/>
      <c r="MY3915" s="0"/>
      <c r="MZ3915" s="0"/>
      <c r="NA3915" s="0"/>
      <c r="NB3915" s="0"/>
      <c r="NC3915" s="0"/>
      <c r="ND3915" s="0"/>
      <c r="NE3915" s="0"/>
      <c r="NF3915" s="0"/>
      <c r="NG3915" s="0"/>
      <c r="NH3915" s="0"/>
      <c r="NI3915" s="0"/>
      <c r="NJ3915" s="0"/>
      <c r="NK3915" s="0"/>
      <c r="NL3915" s="0"/>
      <c r="NM3915" s="0"/>
      <c r="NN3915" s="0"/>
      <c r="NO3915" s="0"/>
      <c r="NP3915" s="0"/>
      <c r="NQ3915" s="0"/>
      <c r="NR3915" s="0"/>
      <c r="NS3915" s="0"/>
      <c r="NT3915" s="0"/>
      <c r="NU3915" s="0"/>
      <c r="NV3915" s="0"/>
      <c r="NW3915" s="0"/>
      <c r="NX3915" s="0"/>
      <c r="NY3915" s="0"/>
      <c r="NZ3915" s="0"/>
      <c r="OA3915" s="0"/>
      <c r="OB3915" s="0"/>
      <c r="OC3915" s="0"/>
      <c r="OD3915" s="0"/>
      <c r="OE3915" s="0"/>
      <c r="OF3915" s="0"/>
      <c r="OG3915" s="0"/>
      <c r="OH3915" s="0"/>
      <c r="OI3915" s="0"/>
      <c r="OJ3915" s="0"/>
      <c r="OK3915" s="0"/>
      <c r="OL3915" s="0"/>
      <c r="OM3915" s="0"/>
      <c r="ON3915" s="0"/>
      <c r="OO3915" s="0"/>
      <c r="OP3915" s="0"/>
      <c r="OQ3915" s="0"/>
      <c r="OR3915" s="0"/>
      <c r="OS3915" s="0"/>
      <c r="OT3915" s="0"/>
      <c r="OU3915" s="0"/>
      <c r="OV3915" s="0"/>
      <c r="OW3915" s="0"/>
      <c r="OX3915" s="0"/>
      <c r="OY3915" s="0"/>
      <c r="OZ3915" s="0"/>
      <c r="PA3915" s="0"/>
      <c r="PB3915" s="0"/>
      <c r="PC3915" s="0"/>
      <c r="PD3915" s="0"/>
      <c r="PE3915" s="0"/>
      <c r="PF3915" s="0"/>
      <c r="PG3915" s="0"/>
      <c r="PH3915" s="0"/>
      <c r="PI3915" s="0"/>
      <c r="PJ3915" s="0"/>
      <c r="PK3915" s="0"/>
      <c r="PL3915" s="0"/>
      <c r="PM3915" s="0"/>
      <c r="PN3915" s="0"/>
      <c r="PO3915" s="0"/>
      <c r="PP3915" s="0"/>
      <c r="PQ3915" s="0"/>
      <c r="PR3915" s="0"/>
      <c r="PS3915" s="0"/>
      <c r="PT3915" s="0"/>
      <c r="PU3915" s="0"/>
      <c r="PV3915" s="0"/>
      <c r="PW3915" s="0"/>
      <c r="PX3915" s="0"/>
      <c r="PY3915" s="0"/>
      <c r="PZ3915" s="0"/>
      <c r="QA3915" s="0"/>
      <c r="QB3915" s="0"/>
      <c r="QC3915" s="0"/>
      <c r="QD3915" s="0"/>
      <c r="QE3915" s="0"/>
      <c r="QF3915" s="0"/>
      <c r="QG3915" s="0"/>
      <c r="QH3915" s="0"/>
      <c r="QI3915" s="0"/>
      <c r="QJ3915" s="0"/>
      <c r="QK3915" s="0"/>
      <c r="QL3915" s="0"/>
      <c r="QM3915" s="0"/>
      <c r="QN3915" s="0"/>
      <c r="QO3915" s="0"/>
      <c r="QP3915" s="0"/>
      <c r="QQ3915" s="0"/>
      <c r="QR3915" s="0"/>
      <c r="QS3915" s="0"/>
      <c r="QT3915" s="0"/>
      <c r="QU3915" s="0"/>
      <c r="QV3915" s="0"/>
      <c r="QW3915" s="0"/>
      <c r="QX3915" s="0"/>
      <c r="QY3915" s="0"/>
      <c r="QZ3915" s="0"/>
      <c r="RA3915" s="0"/>
      <c r="RB3915" s="0"/>
      <c r="RC3915" s="0"/>
      <c r="RD3915" s="0"/>
      <c r="RE3915" s="0"/>
      <c r="RF3915" s="0"/>
      <c r="RG3915" s="0"/>
      <c r="RH3915" s="0"/>
      <c r="RI3915" s="0"/>
      <c r="RJ3915" s="0"/>
      <c r="RK3915" s="0"/>
      <c r="RL3915" s="0"/>
      <c r="RM3915" s="0"/>
      <c r="RN3915" s="0"/>
      <c r="RO3915" s="0"/>
      <c r="RP3915" s="0"/>
      <c r="RQ3915" s="0"/>
      <c r="RR3915" s="0"/>
      <c r="RS3915" s="0"/>
      <c r="RT3915" s="0"/>
      <c r="RU3915" s="0"/>
      <c r="RV3915" s="0"/>
      <c r="RW3915" s="0"/>
      <c r="RX3915" s="0"/>
      <c r="RY3915" s="0"/>
      <c r="RZ3915" s="0"/>
      <c r="SA3915" s="0"/>
      <c r="SB3915" s="0"/>
      <c r="SC3915" s="0"/>
      <c r="SD3915" s="0"/>
      <c r="SE3915" s="0"/>
      <c r="SF3915" s="0"/>
      <c r="SG3915" s="0"/>
      <c r="SH3915" s="0"/>
      <c r="SI3915" s="0"/>
      <c r="SJ3915" s="0"/>
      <c r="SK3915" s="0"/>
      <c r="SL3915" s="0"/>
      <c r="SM3915" s="0"/>
      <c r="SN3915" s="0"/>
      <c r="SO3915" s="0"/>
      <c r="SP3915" s="0"/>
      <c r="SQ3915" s="0"/>
      <c r="SR3915" s="0"/>
      <c r="SS3915" s="0"/>
      <c r="ST3915" s="0"/>
      <c r="SU3915" s="0"/>
      <c r="SV3915" s="0"/>
      <c r="SW3915" s="0"/>
      <c r="SX3915" s="0"/>
      <c r="SY3915" s="0"/>
      <c r="SZ3915" s="0"/>
      <c r="TA3915" s="0"/>
      <c r="TB3915" s="0"/>
      <c r="TC3915" s="0"/>
      <c r="TD3915" s="0"/>
      <c r="TE3915" s="0"/>
      <c r="TF3915" s="0"/>
      <c r="TG3915" s="0"/>
      <c r="TH3915" s="0"/>
      <c r="TI3915" s="0"/>
      <c r="TJ3915" s="0"/>
      <c r="TK3915" s="0"/>
      <c r="TL3915" s="0"/>
      <c r="TM3915" s="0"/>
      <c r="TN3915" s="0"/>
      <c r="TO3915" s="0"/>
      <c r="TP3915" s="0"/>
      <c r="TQ3915" s="0"/>
      <c r="TR3915" s="0"/>
      <c r="TS3915" s="0"/>
      <c r="TT3915" s="0"/>
      <c r="TU3915" s="0"/>
      <c r="TV3915" s="0"/>
      <c r="TW3915" s="0"/>
      <c r="TX3915" s="0"/>
      <c r="TY3915" s="0"/>
      <c r="TZ3915" s="0"/>
      <c r="UA3915" s="0"/>
      <c r="UB3915" s="0"/>
      <c r="UC3915" s="0"/>
      <c r="UD3915" s="0"/>
      <c r="UE3915" s="0"/>
      <c r="UF3915" s="0"/>
      <c r="UG3915" s="0"/>
      <c r="UH3915" s="0"/>
      <c r="UI3915" s="0"/>
      <c r="UJ3915" s="0"/>
      <c r="UK3915" s="0"/>
      <c r="UL3915" s="0"/>
      <c r="UM3915" s="0"/>
      <c r="UN3915" s="0"/>
      <c r="UO3915" s="0"/>
      <c r="UP3915" s="0"/>
      <c r="UQ3915" s="0"/>
      <c r="UR3915" s="0"/>
      <c r="US3915" s="0"/>
      <c r="UT3915" s="0"/>
      <c r="UU3915" s="0"/>
      <c r="UV3915" s="0"/>
      <c r="UW3915" s="0"/>
      <c r="UX3915" s="0"/>
      <c r="UY3915" s="0"/>
      <c r="UZ3915" s="0"/>
      <c r="VA3915" s="0"/>
      <c r="VB3915" s="0"/>
      <c r="VC3915" s="0"/>
      <c r="VD3915" s="0"/>
      <c r="VE3915" s="0"/>
      <c r="VF3915" s="0"/>
      <c r="VG3915" s="0"/>
      <c r="VH3915" s="0"/>
      <c r="VI3915" s="0"/>
      <c r="VJ3915" s="0"/>
      <c r="VK3915" s="0"/>
      <c r="VL3915" s="0"/>
      <c r="VM3915" s="0"/>
      <c r="VN3915" s="0"/>
      <c r="VO3915" s="0"/>
      <c r="VP3915" s="0"/>
      <c r="VQ3915" s="0"/>
      <c r="VR3915" s="0"/>
      <c r="VS3915" s="0"/>
      <c r="VT3915" s="0"/>
      <c r="VU3915" s="0"/>
      <c r="VV3915" s="0"/>
      <c r="VW3915" s="0"/>
      <c r="VX3915" s="0"/>
      <c r="VY3915" s="0"/>
      <c r="VZ3915" s="0"/>
      <c r="WA3915" s="0"/>
      <c r="WB3915" s="0"/>
      <c r="WC3915" s="0"/>
      <c r="WD3915" s="0"/>
      <c r="WE3915" s="0"/>
      <c r="WF3915" s="0"/>
      <c r="WG3915" s="0"/>
      <c r="WH3915" s="0"/>
      <c r="WI3915" s="0"/>
      <c r="WJ3915" s="0"/>
      <c r="WK3915" s="0"/>
      <c r="WL3915" s="0"/>
      <c r="WM3915" s="0"/>
      <c r="WN3915" s="0"/>
      <c r="WO3915" s="0"/>
      <c r="WP3915" s="0"/>
      <c r="WQ3915" s="0"/>
      <c r="WR3915" s="0"/>
      <c r="WS3915" s="0"/>
      <c r="WT3915" s="0"/>
      <c r="WU3915" s="0"/>
      <c r="WV3915" s="0"/>
      <c r="WW3915" s="0"/>
      <c r="WX3915" s="0"/>
      <c r="WY3915" s="0"/>
      <c r="WZ3915" s="0"/>
      <c r="XA3915" s="0"/>
      <c r="XB3915" s="0"/>
      <c r="XC3915" s="0"/>
      <c r="XD3915" s="0"/>
      <c r="XE3915" s="0"/>
      <c r="XF3915" s="0"/>
      <c r="XG3915" s="0"/>
      <c r="XH3915" s="0"/>
      <c r="XI3915" s="0"/>
      <c r="XJ3915" s="0"/>
      <c r="XK3915" s="0"/>
      <c r="XL3915" s="0"/>
      <c r="XM3915" s="0"/>
      <c r="XN3915" s="0"/>
      <c r="XO3915" s="0"/>
      <c r="XP3915" s="0"/>
      <c r="XQ3915" s="0"/>
      <c r="XR3915" s="0"/>
      <c r="XS3915" s="0"/>
      <c r="XT3915" s="0"/>
      <c r="XU3915" s="0"/>
      <c r="XV3915" s="0"/>
      <c r="XW3915" s="0"/>
      <c r="XX3915" s="0"/>
      <c r="XY3915" s="0"/>
      <c r="XZ3915" s="0"/>
      <c r="YA3915" s="0"/>
      <c r="YB3915" s="0"/>
      <c r="YC3915" s="0"/>
      <c r="YD3915" s="0"/>
      <c r="YE3915" s="0"/>
      <c r="YF3915" s="0"/>
      <c r="YG3915" s="0"/>
      <c r="YH3915" s="0"/>
      <c r="YI3915" s="0"/>
      <c r="YJ3915" s="0"/>
      <c r="YK3915" s="0"/>
      <c r="YL3915" s="0"/>
      <c r="YM3915" s="0"/>
      <c r="YN3915" s="0"/>
      <c r="YO3915" s="0"/>
      <c r="YP3915" s="0"/>
      <c r="YQ3915" s="0"/>
      <c r="YR3915" s="0"/>
      <c r="YS3915" s="0"/>
      <c r="YT3915" s="0"/>
      <c r="YU3915" s="0"/>
      <c r="YV3915" s="0"/>
      <c r="YW3915" s="0"/>
      <c r="YX3915" s="0"/>
      <c r="YY3915" s="0"/>
      <c r="YZ3915" s="0"/>
      <c r="ZA3915" s="0"/>
      <c r="ZB3915" s="0"/>
      <c r="ZC3915" s="0"/>
      <c r="ZD3915" s="0"/>
      <c r="ZE3915" s="0"/>
      <c r="ZF3915" s="0"/>
      <c r="ZG3915" s="0"/>
      <c r="ZH3915" s="0"/>
      <c r="ZI3915" s="0"/>
      <c r="ZJ3915" s="0"/>
      <c r="ZK3915" s="0"/>
      <c r="ZL3915" s="0"/>
      <c r="ZM3915" s="0"/>
      <c r="ZN3915" s="0"/>
      <c r="ZO3915" s="0"/>
      <c r="ZP3915" s="0"/>
      <c r="ZQ3915" s="0"/>
      <c r="ZR3915" s="0"/>
      <c r="ZS3915" s="0"/>
      <c r="ZT3915" s="0"/>
      <c r="ZU3915" s="0"/>
      <c r="ZV3915" s="0"/>
      <c r="ZW3915" s="0"/>
      <c r="ZX3915" s="0"/>
      <c r="ZY3915" s="0"/>
      <c r="ZZ3915" s="0"/>
      <c r="AAA3915" s="0"/>
      <c r="AAB3915" s="0"/>
      <c r="AAC3915" s="0"/>
      <c r="AAD3915" s="0"/>
      <c r="AAE3915" s="0"/>
      <c r="AAF3915" s="0"/>
      <c r="AAG3915" s="0"/>
      <c r="AAH3915" s="0"/>
      <c r="AAI3915" s="0"/>
      <c r="AAJ3915" s="0"/>
      <c r="AAK3915" s="0"/>
      <c r="AAL3915" s="0"/>
      <c r="AAM3915" s="0"/>
      <c r="AAN3915" s="0"/>
      <c r="AAO3915" s="0"/>
      <c r="AAP3915" s="0"/>
      <c r="AAQ3915" s="0"/>
      <c r="AAR3915" s="0"/>
      <c r="AAS3915" s="0"/>
      <c r="AAT3915" s="0"/>
      <c r="AAU3915" s="0"/>
      <c r="AAV3915" s="0"/>
      <c r="AAW3915" s="0"/>
      <c r="AAX3915" s="0"/>
      <c r="AAY3915" s="0"/>
      <c r="AAZ3915" s="0"/>
      <c r="ABA3915" s="0"/>
      <c r="ABB3915" s="0"/>
      <c r="ABC3915" s="0"/>
      <c r="ABD3915" s="0"/>
      <c r="ABE3915" s="0"/>
      <c r="ABF3915" s="0"/>
      <c r="ABG3915" s="0"/>
      <c r="ABH3915" s="0"/>
      <c r="ABI3915" s="0"/>
      <c r="ABJ3915" s="0"/>
      <c r="ABK3915" s="0"/>
      <c r="ABL3915" s="0"/>
      <c r="ABM3915" s="0"/>
      <c r="ABN3915" s="0"/>
      <c r="ABO3915" s="0"/>
      <c r="ABP3915" s="0"/>
      <c r="ABQ3915" s="0"/>
      <c r="ABR3915" s="0"/>
      <c r="ABS3915" s="0"/>
      <c r="ABT3915" s="0"/>
      <c r="ABU3915" s="0"/>
      <c r="ABV3915" s="0"/>
      <c r="ABW3915" s="0"/>
      <c r="ABX3915" s="0"/>
      <c r="ABY3915" s="0"/>
      <c r="ABZ3915" s="0"/>
      <c r="ACA3915" s="0"/>
      <c r="ACB3915" s="0"/>
      <c r="ACC3915" s="0"/>
      <c r="ACD3915" s="0"/>
      <c r="ACE3915" s="0"/>
      <c r="ACF3915" s="0"/>
      <c r="ACG3915" s="0"/>
      <c r="ACH3915" s="0"/>
      <c r="ACI3915" s="0"/>
      <c r="ACJ3915" s="0"/>
      <c r="ACK3915" s="0"/>
      <c r="ACL3915" s="0"/>
      <c r="ACM3915" s="0"/>
      <c r="ACN3915" s="0"/>
      <c r="ACO3915" s="0"/>
      <c r="ACP3915" s="0"/>
      <c r="ACQ3915" s="0"/>
      <c r="ACR3915" s="0"/>
      <c r="ACS3915" s="0"/>
      <c r="ACT3915" s="0"/>
      <c r="ACU3915" s="0"/>
      <c r="ACV3915" s="0"/>
      <c r="ACW3915" s="0"/>
      <c r="ACX3915" s="0"/>
      <c r="ACY3915" s="0"/>
      <c r="ACZ3915" s="0"/>
      <c r="ADA3915" s="0"/>
      <c r="ADB3915" s="0"/>
      <c r="ADC3915" s="0"/>
      <c r="ADD3915" s="0"/>
      <c r="ADE3915" s="0"/>
      <c r="ADF3915" s="0"/>
      <c r="ADG3915" s="0"/>
      <c r="ADH3915" s="0"/>
      <c r="ADI3915" s="0"/>
      <c r="ADJ3915" s="0"/>
      <c r="ADK3915" s="0"/>
      <c r="ADL3915" s="0"/>
      <c r="ADM3915" s="0"/>
      <c r="ADN3915" s="0"/>
      <c r="ADO3915" s="0"/>
      <c r="ADP3915" s="0"/>
      <c r="ADQ3915" s="0"/>
      <c r="ADR3915" s="0"/>
      <c r="ADS3915" s="0"/>
      <c r="ADT3915" s="0"/>
      <c r="ADU3915" s="0"/>
      <c r="ADV3915" s="0"/>
      <c r="ADW3915" s="0"/>
      <c r="ADX3915" s="0"/>
      <c r="ADY3915" s="0"/>
      <c r="ADZ3915" s="0"/>
      <c r="AEA3915" s="0"/>
      <c r="AEB3915" s="0"/>
      <c r="AEC3915" s="0"/>
      <c r="AED3915" s="0"/>
      <c r="AEE3915" s="0"/>
      <c r="AEF3915" s="0"/>
      <c r="AEG3915" s="0"/>
      <c r="AEH3915" s="0"/>
      <c r="AEI3915" s="0"/>
      <c r="AEJ3915" s="0"/>
      <c r="AEK3915" s="0"/>
      <c r="AEL3915" s="0"/>
      <c r="AEM3915" s="0"/>
      <c r="AEN3915" s="0"/>
      <c r="AEO3915" s="0"/>
      <c r="AEP3915" s="0"/>
      <c r="AEQ3915" s="0"/>
      <c r="AER3915" s="0"/>
      <c r="AES3915" s="0"/>
      <c r="AET3915" s="0"/>
      <c r="AEU3915" s="0"/>
      <c r="AEV3915" s="0"/>
      <c r="AEW3915" s="0"/>
      <c r="AEX3915" s="0"/>
      <c r="AEY3915" s="0"/>
      <c r="AEZ3915" s="0"/>
      <c r="AFA3915" s="0"/>
      <c r="AFB3915" s="0"/>
      <c r="AFC3915" s="0"/>
      <c r="AFD3915" s="0"/>
      <c r="AFE3915" s="0"/>
      <c r="AFF3915" s="0"/>
      <c r="AFG3915" s="0"/>
      <c r="AFH3915" s="0"/>
      <c r="AFI3915" s="0"/>
      <c r="AFJ3915" s="0"/>
      <c r="AFK3915" s="0"/>
      <c r="AFL3915" s="0"/>
      <c r="AFM3915" s="0"/>
      <c r="AFN3915" s="0"/>
      <c r="AFO3915" s="0"/>
      <c r="AFP3915" s="0"/>
      <c r="AFQ3915" s="0"/>
      <c r="AFR3915" s="0"/>
      <c r="AFS3915" s="0"/>
      <c r="AFT3915" s="0"/>
      <c r="AFU3915" s="0"/>
      <c r="AFV3915" s="0"/>
      <c r="AFW3915" s="0"/>
      <c r="AFX3915" s="0"/>
      <c r="AFY3915" s="0"/>
      <c r="AFZ3915" s="0"/>
      <c r="AGA3915" s="0"/>
      <c r="AGB3915" s="0"/>
      <c r="AGC3915" s="0"/>
      <c r="AGD3915" s="0"/>
      <c r="AGE3915" s="0"/>
      <c r="AGF3915" s="0"/>
      <c r="AGG3915" s="0"/>
      <c r="AGH3915" s="0"/>
      <c r="AGI3915" s="0"/>
      <c r="AGJ3915" s="0"/>
      <c r="AGK3915" s="0"/>
      <c r="AGL3915" s="0"/>
      <c r="AGM3915" s="0"/>
      <c r="AGN3915" s="0"/>
      <c r="AGO3915" s="0"/>
      <c r="AGP3915" s="0"/>
      <c r="AGQ3915" s="0"/>
      <c r="AGR3915" s="0"/>
      <c r="AGS3915" s="0"/>
      <c r="AGT3915" s="0"/>
      <c r="AGU3915" s="0"/>
      <c r="AGV3915" s="0"/>
      <c r="AGW3915" s="0"/>
      <c r="AGX3915" s="0"/>
      <c r="AGY3915" s="0"/>
      <c r="AGZ3915" s="0"/>
      <c r="AHA3915" s="0"/>
      <c r="AHB3915" s="0"/>
      <c r="AHC3915" s="0"/>
      <c r="AHD3915" s="0"/>
      <c r="AHE3915" s="0"/>
      <c r="AHF3915" s="0"/>
      <c r="AHG3915" s="0"/>
      <c r="AHH3915" s="0"/>
      <c r="AHI3915" s="0"/>
      <c r="AHJ3915" s="0"/>
      <c r="AHK3915" s="0"/>
      <c r="AHL3915" s="0"/>
      <c r="AHM3915" s="0"/>
      <c r="AHN3915" s="0"/>
      <c r="AHO3915" s="0"/>
      <c r="AHP3915" s="0"/>
      <c r="AHQ3915" s="0"/>
      <c r="AHR3915" s="0"/>
      <c r="AHS3915" s="0"/>
      <c r="AHT3915" s="0"/>
      <c r="AHU3915" s="0"/>
      <c r="AHV3915" s="0"/>
      <c r="AHW3915" s="0"/>
      <c r="AHX3915" s="0"/>
      <c r="AHY3915" s="0"/>
      <c r="AHZ3915" s="0"/>
      <c r="AIA3915" s="0"/>
      <c r="AIB3915" s="0"/>
      <c r="AIC3915" s="0"/>
      <c r="AID3915" s="0"/>
      <c r="AIE3915" s="0"/>
      <c r="AIF3915" s="0"/>
      <c r="AIG3915" s="0"/>
      <c r="AIH3915" s="0"/>
      <c r="AII3915" s="0"/>
      <c r="AIJ3915" s="0"/>
      <c r="AIK3915" s="0"/>
      <c r="AIL3915" s="0"/>
      <c r="AIM3915" s="0"/>
      <c r="AIN3915" s="0"/>
      <c r="AIO3915" s="0"/>
      <c r="AIP3915" s="0"/>
      <c r="AIQ3915" s="0"/>
      <c r="AIR3915" s="0"/>
      <c r="AIS3915" s="0"/>
      <c r="AIT3915" s="0"/>
      <c r="AIU3915" s="0"/>
      <c r="AIV3915" s="0"/>
      <c r="AIW3915" s="0"/>
      <c r="AIX3915" s="0"/>
      <c r="AIY3915" s="0"/>
      <c r="AIZ3915" s="0"/>
      <c r="AJA3915" s="0"/>
      <c r="AJB3915" s="0"/>
      <c r="AJC3915" s="0"/>
      <c r="AJD3915" s="0"/>
      <c r="AJE3915" s="0"/>
      <c r="AJF3915" s="0"/>
      <c r="AJG3915" s="0"/>
      <c r="AJH3915" s="0"/>
      <c r="AJI3915" s="0"/>
      <c r="AJJ3915" s="0"/>
      <c r="AJK3915" s="0"/>
      <c r="AJL3915" s="0"/>
      <c r="AJM3915" s="0"/>
      <c r="AJN3915" s="0"/>
      <c r="AJO3915" s="0"/>
      <c r="AJP3915" s="0"/>
      <c r="AJQ3915" s="0"/>
      <c r="AJR3915" s="0"/>
      <c r="AJS3915" s="0"/>
      <c r="AJT3915" s="0"/>
      <c r="AJU3915" s="0"/>
      <c r="AJV3915" s="0"/>
      <c r="AJW3915" s="0"/>
      <c r="AJX3915" s="0"/>
      <c r="AJY3915" s="0"/>
      <c r="AJZ3915" s="0"/>
      <c r="AKA3915" s="0"/>
      <c r="AKB3915" s="0"/>
      <c r="AKC3915" s="0"/>
      <c r="AKD3915" s="0"/>
      <c r="AKE3915" s="0"/>
      <c r="AKF3915" s="0"/>
      <c r="AKG3915" s="0"/>
      <c r="AKH3915" s="0"/>
      <c r="AKI3915" s="0"/>
      <c r="AKJ3915" s="0"/>
      <c r="AKK3915" s="0"/>
      <c r="AKL3915" s="0"/>
      <c r="AKM3915" s="0"/>
      <c r="AKN3915" s="0"/>
      <c r="AKO3915" s="0"/>
      <c r="AKP3915" s="0"/>
      <c r="AKQ3915" s="0"/>
      <c r="AKR3915" s="0"/>
      <c r="AKS3915" s="0"/>
      <c r="AKT3915" s="0"/>
      <c r="AKU3915" s="0"/>
      <c r="AKV3915" s="0"/>
      <c r="AKW3915" s="0"/>
      <c r="AKX3915" s="0"/>
      <c r="AKY3915" s="0"/>
      <c r="AKZ3915" s="0"/>
      <c r="ALA3915" s="0"/>
      <c r="ALB3915" s="0"/>
      <c r="ALC3915" s="0"/>
      <c r="ALD3915" s="0"/>
      <c r="ALE3915" s="0"/>
      <c r="ALF3915" s="0"/>
      <c r="ALG3915" s="0"/>
      <c r="ALH3915" s="0"/>
      <c r="ALI3915" s="0"/>
      <c r="ALJ3915" s="0"/>
      <c r="ALK3915" s="0"/>
      <c r="ALL3915" s="0"/>
      <c r="ALM3915" s="0"/>
      <c r="ALN3915" s="0"/>
      <c r="ALO3915" s="0"/>
      <c r="ALP3915" s="0"/>
      <c r="ALQ3915" s="0"/>
      <c r="ALR3915" s="0"/>
      <c r="ALS3915" s="0"/>
      <c r="ALT3915" s="0"/>
      <c r="ALU3915" s="0"/>
      <c r="ALV3915" s="0"/>
      <c r="ALW3915" s="0"/>
      <c r="ALX3915" s="0"/>
      <c r="ALY3915" s="0"/>
      <c r="ALZ3915" s="0"/>
      <c r="AMA3915" s="0"/>
      <c r="AMB3915" s="0"/>
      <c r="AMC3915" s="0"/>
      <c r="AMD3915" s="0"/>
      <c r="AME3915" s="0"/>
      <c r="AMF3915" s="0"/>
      <c r="AMG3915" s="0"/>
      <c r="AMH3915" s="0"/>
      <c r="AMI3915" s="0"/>
    </row>
    <row r="3916" customFormat="false" ht="17.35" hidden="false" customHeight="false" outlineLevel="0" collapsed="false">
      <c r="C3916" s="15" t="s">
        <v>4104</v>
      </c>
      <c r="D3916" s="45" t="s">
        <v>1</v>
      </c>
      <c r="I3916" s="3"/>
    </row>
    <row r="3917" customFormat="false" ht="12.75" hidden="false" customHeight="false" outlineLevel="0" collapsed="false">
      <c r="A3917" s="1" t="s">
        <v>4105</v>
      </c>
      <c r="C3917" s="19" t="s">
        <v>4106</v>
      </c>
      <c r="D3917" s="19" t="s">
        <v>20</v>
      </c>
      <c r="E3917" s="20" t="n">
        <v>2.1</v>
      </c>
      <c r="F3917" s="21" t="n">
        <v>0.19</v>
      </c>
      <c r="G3917" s="24" t="s">
        <v>4107</v>
      </c>
      <c r="I3917" s="3"/>
      <c r="K3917" s="4"/>
      <c r="BM3917" s="0"/>
      <c r="BN3917" s="0"/>
      <c r="BO3917" s="0"/>
      <c r="BP3917" s="0"/>
      <c r="BQ3917" s="0"/>
      <c r="BR3917" s="0"/>
      <c r="BS3917" s="0"/>
      <c r="BT3917" s="0"/>
      <c r="BU3917" s="0"/>
      <c r="BV3917" s="0"/>
      <c r="BW3917" s="0"/>
      <c r="BX3917" s="0"/>
      <c r="BY3917" s="0"/>
      <c r="BZ3917" s="0"/>
      <c r="CA3917" s="0"/>
      <c r="CB3917" s="0"/>
      <c r="CC3917" s="0"/>
      <c r="CD3917" s="0"/>
      <c r="CE3917" s="0"/>
      <c r="CF3917" s="0"/>
      <c r="CG3917" s="0"/>
      <c r="CH3917" s="0"/>
      <c r="CI3917" s="0"/>
      <c r="CJ3917" s="0"/>
      <c r="CK3917" s="0"/>
      <c r="CL3917" s="0"/>
      <c r="CM3917" s="0"/>
      <c r="CN3917" s="0"/>
      <c r="CO3917" s="0"/>
      <c r="CP3917" s="0"/>
      <c r="CQ3917" s="0"/>
      <c r="CR3917" s="0"/>
      <c r="CS3917" s="0"/>
      <c r="CT3917" s="0"/>
      <c r="CU3917" s="0"/>
      <c r="CV3917" s="0"/>
      <c r="CW3917" s="0"/>
      <c r="CX3917" s="0"/>
      <c r="CY3917" s="0"/>
      <c r="CZ3917" s="0"/>
      <c r="DA3917" s="0"/>
      <c r="DB3917" s="0"/>
      <c r="DC3917" s="0"/>
      <c r="DD3917" s="0"/>
      <c r="DE3917" s="0"/>
      <c r="DF3917" s="0"/>
      <c r="DG3917" s="0"/>
      <c r="DH3917" s="0"/>
      <c r="DI3917" s="0"/>
      <c r="DJ3917" s="0"/>
      <c r="DK3917" s="0"/>
      <c r="DL3917" s="0"/>
      <c r="DM3917" s="0"/>
      <c r="DN3917" s="0"/>
      <c r="DO3917" s="0"/>
      <c r="DP3917" s="0"/>
      <c r="DQ3917" s="0"/>
      <c r="DR3917" s="0"/>
      <c r="DS3917" s="0"/>
      <c r="DT3917" s="0"/>
      <c r="DU3917" s="0"/>
      <c r="DV3917" s="0"/>
      <c r="DW3917" s="0"/>
      <c r="DX3917" s="0"/>
      <c r="DY3917" s="0"/>
      <c r="DZ3917" s="0"/>
      <c r="EA3917" s="0"/>
      <c r="EB3917" s="0"/>
      <c r="EC3917" s="0"/>
      <c r="ED3917" s="0"/>
      <c r="EE3917" s="0"/>
      <c r="EF3917" s="0"/>
      <c r="EG3917" s="0"/>
      <c r="EH3917" s="0"/>
      <c r="EI3917" s="0"/>
      <c r="EJ3917" s="0"/>
      <c r="EK3917" s="0"/>
      <c r="EL3917" s="0"/>
      <c r="EM3917" s="0"/>
      <c r="EN3917" s="0"/>
      <c r="EO3917" s="0"/>
      <c r="EP3917" s="0"/>
      <c r="EQ3917" s="0"/>
      <c r="ER3917" s="0"/>
      <c r="ES3917" s="0"/>
      <c r="ET3917" s="0"/>
      <c r="EU3917" s="0"/>
      <c r="EV3917" s="0"/>
      <c r="EW3917" s="0"/>
      <c r="EX3917" s="0"/>
      <c r="EY3917" s="0"/>
      <c r="EZ3917" s="0"/>
      <c r="FA3917" s="0"/>
      <c r="FB3917" s="0"/>
      <c r="FC3917" s="0"/>
      <c r="FD3917" s="0"/>
      <c r="FE3917" s="0"/>
      <c r="FF3917" s="0"/>
      <c r="FG3917" s="0"/>
      <c r="FH3917" s="0"/>
      <c r="FI3917" s="0"/>
      <c r="FJ3917" s="0"/>
      <c r="FK3917" s="0"/>
      <c r="FL3917" s="0"/>
      <c r="FM3917" s="0"/>
      <c r="FN3917" s="0"/>
      <c r="FO3917" s="0"/>
      <c r="FP3917" s="0"/>
      <c r="FQ3917" s="0"/>
      <c r="FR3917" s="0"/>
      <c r="FS3917" s="0"/>
      <c r="FT3917" s="0"/>
      <c r="FU3917" s="0"/>
      <c r="FV3917" s="0"/>
      <c r="FW3917" s="0"/>
      <c r="FX3917" s="0"/>
      <c r="FY3917" s="0"/>
      <c r="FZ3917" s="0"/>
      <c r="GA3917" s="0"/>
      <c r="GB3917" s="0"/>
      <c r="GC3917" s="0"/>
      <c r="GD3917" s="0"/>
      <c r="GE3917" s="0"/>
      <c r="GF3917" s="0"/>
      <c r="GG3917" s="0"/>
      <c r="GH3917" s="0"/>
      <c r="GI3917" s="0"/>
      <c r="GJ3917" s="0"/>
      <c r="GK3917" s="0"/>
      <c r="GL3917" s="0"/>
      <c r="GM3917" s="0"/>
      <c r="GN3917" s="0"/>
      <c r="GO3917" s="0"/>
      <c r="GP3917" s="0"/>
      <c r="GQ3917" s="0"/>
      <c r="GR3917" s="0"/>
      <c r="GS3917" s="0"/>
      <c r="GT3917" s="0"/>
      <c r="GU3917" s="0"/>
      <c r="GV3917" s="0"/>
      <c r="GW3917" s="0"/>
      <c r="GX3917" s="0"/>
      <c r="GY3917" s="0"/>
      <c r="GZ3917" s="0"/>
      <c r="HA3917" s="0"/>
      <c r="HB3917" s="0"/>
      <c r="HC3917" s="0"/>
      <c r="HD3917" s="0"/>
      <c r="HE3917" s="0"/>
      <c r="HF3917" s="0"/>
      <c r="HG3917" s="0"/>
      <c r="HH3917" s="0"/>
      <c r="HI3917" s="0"/>
      <c r="HJ3917" s="0"/>
      <c r="HK3917" s="0"/>
      <c r="HL3917" s="0"/>
      <c r="HM3917" s="0"/>
      <c r="HN3917" s="0"/>
      <c r="HO3917" s="0"/>
      <c r="HP3917" s="0"/>
      <c r="HQ3917" s="0"/>
      <c r="HR3917" s="0"/>
      <c r="HS3917" s="0"/>
      <c r="HT3917" s="0"/>
      <c r="HU3917" s="0"/>
      <c r="HV3917" s="0"/>
      <c r="HW3917" s="0"/>
      <c r="HX3917" s="0"/>
      <c r="HY3917" s="0"/>
      <c r="HZ3917" s="0"/>
      <c r="IA3917" s="0"/>
      <c r="IB3917" s="0"/>
      <c r="IC3917" s="0"/>
      <c r="ID3917" s="0"/>
      <c r="IE3917" s="0"/>
      <c r="IF3917" s="0"/>
      <c r="IG3917" s="0"/>
      <c r="IH3917" s="0"/>
      <c r="II3917" s="0"/>
      <c r="IJ3917" s="0"/>
      <c r="IK3917" s="0"/>
      <c r="IL3917" s="0"/>
      <c r="IM3917" s="0"/>
      <c r="IN3917" s="0"/>
      <c r="IO3917" s="0"/>
      <c r="IP3917" s="0"/>
      <c r="IQ3917" s="0"/>
      <c r="IR3917" s="0"/>
      <c r="IS3917" s="0"/>
      <c r="IT3917" s="0"/>
      <c r="IU3917" s="0"/>
      <c r="IV3917" s="0"/>
      <c r="IW3917" s="0"/>
      <c r="IX3917" s="0"/>
      <c r="IY3917" s="0"/>
      <c r="IZ3917" s="0"/>
      <c r="JA3917" s="0"/>
      <c r="JB3917" s="0"/>
      <c r="JC3917" s="0"/>
      <c r="JD3917" s="0"/>
      <c r="JE3917" s="0"/>
      <c r="JF3917" s="0"/>
      <c r="JG3917" s="0"/>
      <c r="JH3917" s="0"/>
      <c r="JI3917" s="0"/>
      <c r="JJ3917" s="0"/>
      <c r="JK3917" s="0"/>
      <c r="JL3917" s="0"/>
      <c r="JM3917" s="0"/>
      <c r="JN3917" s="0"/>
      <c r="JO3917" s="0"/>
      <c r="JP3917" s="0"/>
      <c r="JQ3917" s="0"/>
      <c r="JR3917" s="0"/>
      <c r="JS3917" s="0"/>
      <c r="JT3917" s="0"/>
      <c r="JU3917" s="0"/>
      <c r="JV3917" s="0"/>
      <c r="JW3917" s="0"/>
      <c r="JX3917" s="0"/>
      <c r="JY3917" s="0"/>
      <c r="JZ3917" s="0"/>
      <c r="KA3917" s="0"/>
      <c r="KB3917" s="0"/>
      <c r="KC3917" s="0"/>
      <c r="KD3917" s="0"/>
      <c r="KE3917" s="0"/>
      <c r="KF3917" s="0"/>
      <c r="KG3917" s="0"/>
      <c r="KH3917" s="0"/>
      <c r="KI3917" s="0"/>
      <c r="KJ3917" s="0"/>
      <c r="KK3917" s="0"/>
      <c r="KL3917" s="0"/>
      <c r="KM3917" s="0"/>
      <c r="KN3917" s="0"/>
      <c r="KO3917" s="0"/>
      <c r="KP3917" s="0"/>
      <c r="KQ3917" s="0"/>
      <c r="KR3917" s="0"/>
      <c r="KS3917" s="0"/>
      <c r="KT3917" s="0"/>
      <c r="KU3917" s="0"/>
      <c r="KV3917" s="0"/>
      <c r="KW3917" s="0"/>
      <c r="KX3917" s="0"/>
      <c r="KY3917" s="0"/>
      <c r="KZ3917" s="0"/>
      <c r="LA3917" s="0"/>
      <c r="LB3917" s="0"/>
      <c r="LC3917" s="0"/>
      <c r="LD3917" s="0"/>
      <c r="LE3917" s="0"/>
      <c r="LF3917" s="0"/>
      <c r="LG3917" s="0"/>
      <c r="LH3917" s="0"/>
      <c r="LI3917" s="0"/>
      <c r="LJ3917" s="0"/>
      <c r="LK3917" s="0"/>
      <c r="LL3917" s="0"/>
      <c r="LM3917" s="0"/>
      <c r="LN3917" s="0"/>
      <c r="LO3917" s="0"/>
      <c r="LP3917" s="0"/>
      <c r="LQ3917" s="0"/>
      <c r="LR3917" s="0"/>
      <c r="LS3917" s="0"/>
      <c r="LT3917" s="0"/>
      <c r="LU3917" s="0"/>
      <c r="LV3917" s="0"/>
      <c r="LW3917" s="0"/>
      <c r="LX3917" s="0"/>
      <c r="LY3917" s="0"/>
      <c r="LZ3917" s="0"/>
      <c r="MA3917" s="0"/>
      <c r="MB3917" s="0"/>
      <c r="MC3917" s="0"/>
      <c r="MD3917" s="0"/>
      <c r="ME3917" s="0"/>
      <c r="MF3917" s="0"/>
      <c r="MG3917" s="0"/>
      <c r="MH3917" s="0"/>
      <c r="MI3917" s="0"/>
      <c r="MJ3917" s="0"/>
      <c r="MK3917" s="0"/>
      <c r="ML3917" s="0"/>
      <c r="MM3917" s="0"/>
      <c r="MN3917" s="0"/>
      <c r="MO3917" s="0"/>
      <c r="MP3917" s="0"/>
      <c r="MQ3917" s="0"/>
      <c r="MR3917" s="0"/>
      <c r="MS3917" s="0"/>
      <c r="MT3917" s="0"/>
      <c r="MU3917" s="0"/>
      <c r="MV3917" s="0"/>
      <c r="MW3917" s="0"/>
      <c r="MX3917" s="0"/>
      <c r="MY3917" s="0"/>
      <c r="MZ3917" s="0"/>
      <c r="NA3917" s="0"/>
      <c r="NB3917" s="0"/>
      <c r="NC3917" s="0"/>
      <c r="ND3917" s="0"/>
      <c r="NE3917" s="0"/>
      <c r="NF3917" s="0"/>
      <c r="NG3917" s="0"/>
      <c r="NH3917" s="0"/>
      <c r="NI3917" s="0"/>
      <c r="NJ3917" s="0"/>
      <c r="NK3917" s="0"/>
      <c r="NL3917" s="0"/>
      <c r="NM3917" s="0"/>
      <c r="NN3917" s="0"/>
      <c r="NO3917" s="0"/>
      <c r="NP3917" s="0"/>
      <c r="NQ3917" s="0"/>
      <c r="NR3917" s="0"/>
      <c r="NS3917" s="0"/>
      <c r="NT3917" s="0"/>
      <c r="NU3917" s="0"/>
      <c r="NV3917" s="0"/>
      <c r="NW3917" s="0"/>
      <c r="NX3917" s="0"/>
      <c r="NY3917" s="0"/>
      <c r="NZ3917" s="0"/>
      <c r="OA3917" s="0"/>
      <c r="OB3917" s="0"/>
      <c r="OC3917" s="0"/>
      <c r="OD3917" s="0"/>
      <c r="OE3917" s="0"/>
      <c r="OF3917" s="0"/>
      <c r="OG3917" s="0"/>
      <c r="OH3917" s="0"/>
      <c r="OI3917" s="0"/>
      <c r="OJ3917" s="0"/>
      <c r="OK3917" s="0"/>
      <c r="OL3917" s="0"/>
      <c r="OM3917" s="0"/>
      <c r="ON3917" s="0"/>
      <c r="OO3917" s="0"/>
      <c r="OP3917" s="0"/>
      <c r="OQ3917" s="0"/>
      <c r="OR3917" s="0"/>
      <c r="OS3917" s="0"/>
      <c r="OT3917" s="0"/>
      <c r="OU3917" s="0"/>
      <c r="OV3917" s="0"/>
      <c r="OW3917" s="0"/>
      <c r="OX3917" s="0"/>
      <c r="OY3917" s="0"/>
      <c r="OZ3917" s="0"/>
      <c r="PA3917" s="0"/>
      <c r="PB3917" s="0"/>
      <c r="PC3917" s="0"/>
      <c r="PD3917" s="0"/>
      <c r="PE3917" s="0"/>
      <c r="PF3917" s="0"/>
      <c r="PG3917" s="0"/>
      <c r="PH3917" s="0"/>
      <c r="PI3917" s="0"/>
      <c r="PJ3917" s="0"/>
      <c r="PK3917" s="0"/>
      <c r="PL3917" s="0"/>
      <c r="PM3917" s="0"/>
      <c r="PN3917" s="0"/>
      <c r="PO3917" s="0"/>
      <c r="PP3917" s="0"/>
      <c r="PQ3917" s="0"/>
      <c r="PR3917" s="0"/>
      <c r="PS3917" s="0"/>
      <c r="PT3917" s="0"/>
      <c r="PU3917" s="0"/>
      <c r="PV3917" s="0"/>
      <c r="PW3917" s="0"/>
      <c r="PX3917" s="0"/>
      <c r="PY3917" s="0"/>
      <c r="PZ3917" s="0"/>
      <c r="QA3917" s="0"/>
      <c r="QB3917" s="0"/>
      <c r="QC3917" s="0"/>
      <c r="QD3917" s="0"/>
      <c r="QE3917" s="0"/>
      <c r="QF3917" s="0"/>
      <c r="QG3917" s="0"/>
      <c r="QH3917" s="0"/>
      <c r="QI3917" s="0"/>
      <c r="QJ3917" s="0"/>
      <c r="QK3917" s="0"/>
      <c r="QL3917" s="0"/>
      <c r="QM3917" s="0"/>
      <c r="QN3917" s="0"/>
      <c r="QO3917" s="0"/>
      <c r="QP3917" s="0"/>
      <c r="QQ3917" s="0"/>
      <c r="QR3917" s="0"/>
      <c r="QS3917" s="0"/>
      <c r="QT3917" s="0"/>
      <c r="QU3917" s="0"/>
      <c r="QV3917" s="0"/>
      <c r="QW3917" s="0"/>
      <c r="QX3917" s="0"/>
      <c r="QY3917" s="0"/>
      <c r="QZ3917" s="0"/>
      <c r="RA3917" s="0"/>
      <c r="RB3917" s="0"/>
      <c r="RC3917" s="0"/>
      <c r="RD3917" s="0"/>
      <c r="RE3917" s="0"/>
      <c r="RF3917" s="0"/>
      <c r="RG3917" s="0"/>
      <c r="RH3917" s="0"/>
      <c r="RI3917" s="0"/>
      <c r="RJ3917" s="0"/>
      <c r="RK3917" s="0"/>
      <c r="RL3917" s="0"/>
      <c r="RM3917" s="0"/>
      <c r="RN3917" s="0"/>
      <c r="RO3917" s="0"/>
      <c r="RP3917" s="0"/>
      <c r="RQ3917" s="0"/>
      <c r="RR3917" s="0"/>
      <c r="RS3917" s="0"/>
      <c r="RT3917" s="0"/>
      <c r="RU3917" s="0"/>
      <c r="RV3917" s="0"/>
      <c r="RW3917" s="0"/>
      <c r="RX3917" s="0"/>
      <c r="RY3917" s="0"/>
      <c r="RZ3917" s="0"/>
      <c r="SA3917" s="0"/>
      <c r="SB3917" s="0"/>
      <c r="SC3917" s="0"/>
      <c r="SD3917" s="0"/>
      <c r="SE3917" s="0"/>
      <c r="SF3917" s="0"/>
      <c r="SG3917" s="0"/>
      <c r="SH3917" s="0"/>
      <c r="SI3917" s="0"/>
      <c r="SJ3917" s="0"/>
      <c r="SK3917" s="0"/>
      <c r="SL3917" s="0"/>
      <c r="SM3917" s="0"/>
      <c r="SN3917" s="0"/>
      <c r="SO3917" s="0"/>
      <c r="SP3917" s="0"/>
      <c r="SQ3917" s="0"/>
      <c r="SR3917" s="0"/>
      <c r="SS3917" s="0"/>
      <c r="ST3917" s="0"/>
      <c r="SU3917" s="0"/>
      <c r="SV3917" s="0"/>
      <c r="SW3917" s="0"/>
      <c r="SX3917" s="0"/>
      <c r="SY3917" s="0"/>
      <c r="SZ3917" s="0"/>
      <c r="TA3917" s="0"/>
      <c r="TB3917" s="0"/>
      <c r="TC3917" s="0"/>
      <c r="TD3917" s="0"/>
      <c r="TE3917" s="0"/>
      <c r="TF3917" s="0"/>
      <c r="TG3917" s="0"/>
      <c r="TH3917" s="0"/>
      <c r="TI3917" s="0"/>
      <c r="TJ3917" s="0"/>
      <c r="TK3917" s="0"/>
      <c r="TL3917" s="0"/>
      <c r="TM3917" s="0"/>
      <c r="TN3917" s="0"/>
      <c r="TO3917" s="0"/>
      <c r="TP3917" s="0"/>
      <c r="TQ3917" s="0"/>
      <c r="TR3917" s="0"/>
      <c r="TS3917" s="0"/>
      <c r="TT3917" s="0"/>
      <c r="TU3917" s="0"/>
      <c r="TV3917" s="0"/>
      <c r="TW3917" s="0"/>
      <c r="TX3917" s="0"/>
      <c r="TY3917" s="0"/>
      <c r="TZ3917" s="0"/>
      <c r="UA3917" s="0"/>
      <c r="UB3917" s="0"/>
      <c r="UC3917" s="0"/>
      <c r="UD3917" s="0"/>
      <c r="UE3917" s="0"/>
      <c r="UF3917" s="0"/>
      <c r="UG3917" s="0"/>
      <c r="UH3917" s="0"/>
      <c r="UI3917" s="0"/>
      <c r="UJ3917" s="0"/>
      <c r="UK3917" s="0"/>
      <c r="UL3917" s="0"/>
      <c r="UM3917" s="0"/>
      <c r="UN3917" s="0"/>
      <c r="UO3917" s="0"/>
      <c r="UP3917" s="0"/>
      <c r="UQ3917" s="0"/>
      <c r="UR3917" s="0"/>
      <c r="US3917" s="0"/>
      <c r="UT3917" s="0"/>
      <c r="UU3917" s="0"/>
      <c r="UV3917" s="0"/>
      <c r="UW3917" s="0"/>
      <c r="UX3917" s="0"/>
      <c r="UY3917" s="0"/>
      <c r="UZ3917" s="0"/>
      <c r="VA3917" s="0"/>
      <c r="VB3917" s="0"/>
      <c r="VC3917" s="0"/>
      <c r="VD3917" s="0"/>
      <c r="VE3917" s="0"/>
      <c r="VF3917" s="0"/>
      <c r="VG3917" s="0"/>
      <c r="VH3917" s="0"/>
      <c r="VI3917" s="0"/>
      <c r="VJ3917" s="0"/>
      <c r="VK3917" s="0"/>
      <c r="VL3917" s="0"/>
      <c r="VM3917" s="0"/>
      <c r="VN3917" s="0"/>
      <c r="VO3917" s="0"/>
      <c r="VP3917" s="0"/>
      <c r="VQ3917" s="0"/>
      <c r="VR3917" s="0"/>
      <c r="VS3917" s="0"/>
      <c r="VT3917" s="0"/>
      <c r="VU3917" s="0"/>
      <c r="VV3917" s="0"/>
      <c r="VW3917" s="0"/>
      <c r="VX3917" s="0"/>
      <c r="VY3917" s="0"/>
      <c r="VZ3917" s="0"/>
      <c r="WA3917" s="0"/>
      <c r="WB3917" s="0"/>
      <c r="WC3917" s="0"/>
      <c r="WD3917" s="0"/>
      <c r="WE3917" s="0"/>
      <c r="WF3917" s="0"/>
      <c r="WG3917" s="0"/>
      <c r="WH3917" s="0"/>
      <c r="WI3917" s="0"/>
      <c r="WJ3917" s="0"/>
      <c r="WK3917" s="0"/>
      <c r="WL3917" s="0"/>
      <c r="WM3917" s="0"/>
      <c r="WN3917" s="0"/>
      <c r="WO3917" s="0"/>
      <c r="WP3917" s="0"/>
      <c r="WQ3917" s="0"/>
      <c r="WR3917" s="0"/>
      <c r="WS3917" s="0"/>
      <c r="WT3917" s="0"/>
      <c r="WU3917" s="0"/>
      <c r="WV3917" s="0"/>
      <c r="WW3917" s="0"/>
      <c r="WX3917" s="0"/>
      <c r="WY3917" s="0"/>
      <c r="WZ3917" s="0"/>
      <c r="XA3917" s="0"/>
      <c r="XB3917" s="0"/>
      <c r="XC3917" s="0"/>
      <c r="XD3917" s="0"/>
      <c r="XE3917" s="0"/>
      <c r="XF3917" s="0"/>
      <c r="XG3917" s="0"/>
      <c r="XH3917" s="0"/>
      <c r="XI3917" s="0"/>
      <c r="XJ3917" s="0"/>
      <c r="XK3917" s="0"/>
      <c r="XL3917" s="0"/>
      <c r="XM3917" s="0"/>
      <c r="XN3917" s="0"/>
      <c r="XO3917" s="0"/>
      <c r="XP3917" s="0"/>
      <c r="XQ3917" s="0"/>
      <c r="XR3917" s="0"/>
      <c r="XS3917" s="0"/>
      <c r="XT3917" s="0"/>
      <c r="XU3917" s="0"/>
      <c r="XV3917" s="0"/>
      <c r="XW3917" s="0"/>
      <c r="XX3917" s="0"/>
      <c r="XY3917" s="0"/>
      <c r="XZ3917" s="0"/>
      <c r="YA3917" s="0"/>
      <c r="YB3917" s="0"/>
      <c r="YC3917" s="0"/>
      <c r="YD3917" s="0"/>
      <c r="YE3917" s="0"/>
      <c r="YF3917" s="0"/>
      <c r="YG3917" s="0"/>
      <c r="YH3917" s="0"/>
      <c r="YI3917" s="0"/>
      <c r="YJ3917" s="0"/>
      <c r="YK3917" s="0"/>
      <c r="YL3917" s="0"/>
      <c r="YM3917" s="0"/>
      <c r="YN3917" s="0"/>
      <c r="YO3917" s="0"/>
      <c r="YP3917" s="0"/>
      <c r="YQ3917" s="0"/>
      <c r="YR3917" s="0"/>
      <c r="YS3917" s="0"/>
      <c r="YT3917" s="0"/>
      <c r="YU3917" s="0"/>
      <c r="YV3917" s="0"/>
      <c r="YW3917" s="0"/>
      <c r="YX3917" s="0"/>
      <c r="YY3917" s="0"/>
      <c r="YZ3917" s="0"/>
      <c r="ZA3917" s="0"/>
      <c r="ZB3917" s="0"/>
      <c r="ZC3917" s="0"/>
      <c r="ZD3917" s="0"/>
      <c r="ZE3917" s="0"/>
      <c r="ZF3917" s="0"/>
      <c r="ZG3917" s="0"/>
      <c r="ZH3917" s="0"/>
      <c r="ZI3917" s="0"/>
      <c r="ZJ3917" s="0"/>
      <c r="ZK3917" s="0"/>
      <c r="ZL3917" s="0"/>
      <c r="ZM3917" s="0"/>
      <c r="ZN3917" s="0"/>
      <c r="ZO3917" s="0"/>
      <c r="ZP3917" s="0"/>
      <c r="ZQ3917" s="0"/>
      <c r="ZR3917" s="0"/>
      <c r="ZS3917" s="0"/>
      <c r="ZT3917" s="0"/>
      <c r="ZU3917" s="0"/>
      <c r="ZV3917" s="0"/>
      <c r="ZW3917" s="0"/>
      <c r="ZX3917" s="0"/>
      <c r="ZY3917" s="0"/>
      <c r="ZZ3917" s="0"/>
      <c r="AAA3917" s="0"/>
      <c r="AAB3917" s="0"/>
      <c r="AAC3917" s="0"/>
      <c r="AAD3917" s="0"/>
      <c r="AAE3917" s="0"/>
      <c r="AAF3917" s="0"/>
      <c r="AAG3917" s="0"/>
      <c r="AAH3917" s="0"/>
      <c r="AAI3917" s="0"/>
      <c r="AAJ3917" s="0"/>
      <c r="AAK3917" s="0"/>
      <c r="AAL3917" s="0"/>
      <c r="AAM3917" s="0"/>
      <c r="AAN3917" s="0"/>
      <c r="AAO3917" s="0"/>
      <c r="AAP3917" s="0"/>
      <c r="AAQ3917" s="0"/>
      <c r="AAR3917" s="0"/>
      <c r="AAS3917" s="0"/>
      <c r="AAT3917" s="0"/>
      <c r="AAU3917" s="0"/>
      <c r="AAV3917" s="0"/>
      <c r="AAW3917" s="0"/>
      <c r="AAX3917" s="0"/>
      <c r="AAY3917" s="0"/>
      <c r="AAZ3917" s="0"/>
      <c r="ABA3917" s="0"/>
      <c r="ABB3917" s="0"/>
      <c r="ABC3917" s="0"/>
      <c r="ABD3917" s="0"/>
      <c r="ABE3917" s="0"/>
      <c r="ABF3917" s="0"/>
      <c r="ABG3917" s="0"/>
      <c r="ABH3917" s="0"/>
      <c r="ABI3917" s="0"/>
      <c r="ABJ3917" s="0"/>
      <c r="ABK3917" s="0"/>
      <c r="ABL3917" s="0"/>
      <c r="ABM3917" s="0"/>
      <c r="ABN3917" s="0"/>
      <c r="ABO3917" s="0"/>
      <c r="ABP3917" s="0"/>
      <c r="ABQ3917" s="0"/>
      <c r="ABR3917" s="0"/>
      <c r="ABS3917" s="0"/>
      <c r="ABT3917" s="0"/>
      <c r="ABU3917" s="0"/>
      <c r="ABV3917" s="0"/>
      <c r="ABW3917" s="0"/>
      <c r="ABX3917" s="0"/>
      <c r="ABY3917" s="0"/>
      <c r="ABZ3917" s="0"/>
      <c r="ACA3917" s="0"/>
      <c r="ACB3917" s="0"/>
      <c r="ACC3917" s="0"/>
      <c r="ACD3917" s="0"/>
      <c r="ACE3917" s="0"/>
      <c r="ACF3917" s="0"/>
      <c r="ACG3917" s="0"/>
      <c r="ACH3917" s="0"/>
      <c r="ACI3917" s="0"/>
      <c r="ACJ3917" s="0"/>
      <c r="ACK3917" s="0"/>
      <c r="ACL3917" s="0"/>
      <c r="ACM3917" s="0"/>
      <c r="ACN3917" s="0"/>
      <c r="ACO3917" s="0"/>
      <c r="ACP3917" s="0"/>
      <c r="ACQ3917" s="0"/>
      <c r="ACR3917" s="0"/>
      <c r="ACS3917" s="0"/>
      <c r="ACT3917" s="0"/>
      <c r="ACU3917" s="0"/>
      <c r="ACV3917" s="0"/>
      <c r="ACW3917" s="0"/>
      <c r="ACX3917" s="0"/>
      <c r="ACY3917" s="0"/>
      <c r="ACZ3917" s="0"/>
      <c r="ADA3917" s="0"/>
      <c r="ADB3917" s="0"/>
      <c r="ADC3917" s="0"/>
      <c r="ADD3917" s="0"/>
      <c r="ADE3917" s="0"/>
      <c r="ADF3917" s="0"/>
      <c r="ADG3917" s="0"/>
      <c r="ADH3917" s="0"/>
      <c r="ADI3917" s="0"/>
      <c r="ADJ3917" s="0"/>
      <c r="ADK3917" s="0"/>
      <c r="ADL3917" s="0"/>
      <c r="ADM3917" s="0"/>
      <c r="ADN3917" s="0"/>
      <c r="ADO3917" s="0"/>
      <c r="ADP3917" s="0"/>
      <c r="ADQ3917" s="0"/>
      <c r="ADR3917" s="0"/>
      <c r="ADS3917" s="0"/>
      <c r="ADT3917" s="0"/>
      <c r="ADU3917" s="0"/>
      <c r="ADV3917" s="0"/>
      <c r="ADW3917" s="0"/>
      <c r="ADX3917" s="0"/>
      <c r="ADY3917" s="0"/>
      <c r="ADZ3917" s="0"/>
      <c r="AEA3917" s="0"/>
      <c r="AEB3917" s="0"/>
      <c r="AEC3917" s="0"/>
      <c r="AED3917" s="0"/>
      <c r="AEE3917" s="0"/>
      <c r="AEF3917" s="0"/>
      <c r="AEG3917" s="0"/>
      <c r="AEH3917" s="0"/>
      <c r="AEI3917" s="0"/>
      <c r="AEJ3917" s="0"/>
      <c r="AEK3917" s="0"/>
      <c r="AEL3917" s="0"/>
      <c r="AEM3917" s="0"/>
      <c r="AEN3917" s="0"/>
      <c r="AEO3917" s="0"/>
      <c r="AEP3917" s="0"/>
      <c r="AEQ3917" s="0"/>
      <c r="AER3917" s="0"/>
      <c r="AES3917" s="0"/>
      <c r="AET3917" s="0"/>
      <c r="AEU3917" s="0"/>
      <c r="AEV3917" s="0"/>
      <c r="AEW3917" s="0"/>
      <c r="AEX3917" s="0"/>
      <c r="AEY3917" s="0"/>
      <c r="AEZ3917" s="0"/>
      <c r="AFA3917" s="0"/>
      <c r="AFB3917" s="0"/>
      <c r="AFC3917" s="0"/>
      <c r="AFD3917" s="0"/>
      <c r="AFE3917" s="0"/>
      <c r="AFF3917" s="0"/>
      <c r="AFG3917" s="0"/>
      <c r="AFH3917" s="0"/>
      <c r="AFI3917" s="0"/>
      <c r="AFJ3917" s="0"/>
      <c r="AFK3917" s="0"/>
      <c r="AFL3917" s="0"/>
      <c r="AFM3917" s="0"/>
      <c r="AFN3917" s="0"/>
      <c r="AFO3917" s="0"/>
      <c r="AFP3917" s="0"/>
      <c r="AFQ3917" s="0"/>
      <c r="AFR3917" s="0"/>
      <c r="AFS3917" s="0"/>
      <c r="AFT3917" s="0"/>
      <c r="AFU3917" s="0"/>
      <c r="AFV3917" s="0"/>
      <c r="AFW3917" s="0"/>
      <c r="AFX3917" s="0"/>
      <c r="AFY3917" s="0"/>
      <c r="AFZ3917" s="0"/>
      <c r="AGA3917" s="0"/>
      <c r="AGB3917" s="0"/>
      <c r="AGC3917" s="0"/>
      <c r="AGD3917" s="0"/>
      <c r="AGE3917" s="0"/>
      <c r="AGF3917" s="0"/>
      <c r="AGG3917" s="0"/>
      <c r="AGH3917" s="0"/>
      <c r="AGI3917" s="0"/>
      <c r="AGJ3917" s="0"/>
      <c r="AGK3917" s="0"/>
      <c r="AGL3917" s="0"/>
      <c r="AGM3917" s="0"/>
      <c r="AGN3917" s="0"/>
      <c r="AGO3917" s="0"/>
      <c r="AGP3917" s="0"/>
      <c r="AGQ3917" s="0"/>
      <c r="AGR3917" s="0"/>
      <c r="AGS3917" s="0"/>
      <c r="AGT3917" s="0"/>
      <c r="AGU3917" s="0"/>
      <c r="AGV3917" s="0"/>
      <c r="AGW3917" s="0"/>
      <c r="AGX3917" s="0"/>
      <c r="AGY3917" s="0"/>
      <c r="AGZ3917" s="0"/>
      <c r="AHA3917" s="0"/>
      <c r="AHB3917" s="0"/>
      <c r="AHC3917" s="0"/>
      <c r="AHD3917" s="0"/>
      <c r="AHE3917" s="0"/>
      <c r="AHF3917" s="0"/>
      <c r="AHG3917" s="0"/>
      <c r="AHH3917" s="0"/>
      <c r="AHI3917" s="0"/>
      <c r="AHJ3917" s="0"/>
      <c r="AHK3917" s="0"/>
      <c r="AHL3917" s="0"/>
      <c r="AHM3917" s="0"/>
      <c r="AHN3917" s="0"/>
      <c r="AHO3917" s="0"/>
      <c r="AHP3917" s="0"/>
      <c r="AHQ3917" s="0"/>
      <c r="AHR3917" s="0"/>
      <c r="AHS3917" s="0"/>
      <c r="AHT3917" s="0"/>
      <c r="AHU3917" s="0"/>
      <c r="AHV3917" s="0"/>
      <c r="AHW3917" s="0"/>
      <c r="AHX3917" s="0"/>
      <c r="AHY3917" s="0"/>
      <c r="AHZ3917" s="0"/>
      <c r="AIA3917" s="0"/>
      <c r="AIB3917" s="0"/>
      <c r="AIC3917" s="0"/>
      <c r="AID3917" s="0"/>
      <c r="AIE3917" s="0"/>
      <c r="AIF3917" s="0"/>
      <c r="AIG3917" s="0"/>
      <c r="AIH3917" s="0"/>
      <c r="AII3917" s="0"/>
      <c r="AIJ3917" s="0"/>
      <c r="AIK3917" s="0"/>
      <c r="AIL3917" s="0"/>
      <c r="AIM3917" s="0"/>
      <c r="AIN3917" s="0"/>
      <c r="AIO3917" s="0"/>
      <c r="AIP3917" s="0"/>
      <c r="AIQ3917" s="0"/>
      <c r="AIR3917" s="0"/>
      <c r="AIS3917" s="0"/>
      <c r="AIT3917" s="0"/>
      <c r="AIU3917" s="0"/>
      <c r="AIV3917" s="0"/>
      <c r="AIW3917" s="0"/>
      <c r="AIX3917" s="0"/>
      <c r="AIY3917" s="0"/>
      <c r="AIZ3917" s="0"/>
      <c r="AJA3917" s="0"/>
      <c r="AJB3917" s="0"/>
      <c r="AJC3917" s="0"/>
      <c r="AJD3917" s="0"/>
      <c r="AJE3917" s="0"/>
      <c r="AJF3917" s="0"/>
      <c r="AJG3917" s="0"/>
      <c r="AJH3917" s="0"/>
      <c r="AJI3917" s="0"/>
      <c r="AJJ3917" s="0"/>
      <c r="AJK3917" s="0"/>
      <c r="AJL3917" s="0"/>
      <c r="AJM3917" s="0"/>
      <c r="AJN3917" s="0"/>
      <c r="AJO3917" s="0"/>
      <c r="AJP3917" s="0"/>
      <c r="AJQ3917" s="0"/>
      <c r="AJR3917" s="0"/>
      <c r="AJS3917" s="0"/>
      <c r="AJT3917" s="0"/>
      <c r="AJU3917" s="0"/>
      <c r="AJV3917" s="0"/>
      <c r="AJW3917" s="0"/>
      <c r="AJX3917" s="0"/>
      <c r="AJY3917" s="0"/>
      <c r="AJZ3917" s="0"/>
      <c r="AKA3917" s="0"/>
      <c r="AKB3917" s="0"/>
      <c r="AKC3917" s="0"/>
      <c r="AKD3917" s="0"/>
      <c r="AKE3917" s="0"/>
      <c r="AKF3917" s="0"/>
      <c r="AKG3917" s="0"/>
      <c r="AKH3917" s="0"/>
      <c r="AKI3917" s="0"/>
      <c r="AKJ3917" s="0"/>
      <c r="AKK3917" s="0"/>
      <c r="AKL3917" s="0"/>
      <c r="AKM3917" s="0"/>
      <c r="AKN3917" s="0"/>
      <c r="AKO3917" s="0"/>
      <c r="AKP3917" s="0"/>
      <c r="AKQ3917" s="0"/>
      <c r="AKR3917" s="0"/>
      <c r="AKS3917" s="0"/>
      <c r="AKT3917" s="0"/>
      <c r="AKU3917" s="0"/>
      <c r="AKV3917" s="0"/>
      <c r="AKW3917" s="0"/>
      <c r="AKX3917" s="0"/>
      <c r="AKY3917" s="0"/>
      <c r="AKZ3917" s="0"/>
      <c r="ALA3917" s="0"/>
      <c r="ALB3917" s="0"/>
      <c r="ALC3917" s="0"/>
      <c r="ALD3917" s="0"/>
      <c r="ALE3917" s="0"/>
      <c r="ALF3917" s="0"/>
      <c r="ALG3917" s="0"/>
      <c r="ALH3917" s="0"/>
      <c r="ALI3917" s="0"/>
      <c r="ALJ3917" s="0"/>
      <c r="ALK3917" s="0"/>
      <c r="ALL3917" s="0"/>
      <c r="ALM3917" s="0"/>
      <c r="ALN3917" s="0"/>
      <c r="ALO3917" s="0"/>
      <c r="ALP3917" s="0"/>
      <c r="ALQ3917" s="0"/>
      <c r="ALR3917" s="0"/>
      <c r="ALS3917" s="0"/>
      <c r="ALT3917" s="0"/>
      <c r="ALU3917" s="0"/>
      <c r="ALV3917" s="0"/>
      <c r="ALW3917" s="0"/>
      <c r="ALX3917" s="0"/>
      <c r="ALY3917" s="0"/>
      <c r="ALZ3917" s="0"/>
      <c r="AMA3917" s="0"/>
      <c r="AMB3917" s="0"/>
      <c r="AMC3917" s="0"/>
      <c r="AMD3917" s="0"/>
      <c r="AME3917" s="0"/>
      <c r="AMF3917" s="0"/>
      <c r="AMG3917" s="0"/>
      <c r="AMH3917" s="0"/>
      <c r="AMI3917" s="0"/>
    </row>
    <row r="3918" customFormat="false" ht="12.75" hidden="false" customHeight="false" outlineLevel="0" collapsed="false">
      <c r="A3918" s="1" t="s">
        <v>4105</v>
      </c>
      <c r="C3918" s="19" t="s">
        <v>4108</v>
      </c>
      <c r="D3918" s="19" t="s">
        <v>16</v>
      </c>
      <c r="E3918" s="20" t="n">
        <v>2.2</v>
      </c>
      <c r="F3918" s="21" t="n">
        <v>0.19</v>
      </c>
      <c r="G3918" s="24" t="s">
        <v>4107</v>
      </c>
      <c r="I3918" s="3"/>
      <c r="K3918" s="4"/>
      <c r="BM3918" s="0"/>
      <c r="BN3918" s="0"/>
      <c r="BO3918" s="0"/>
      <c r="BP3918" s="0"/>
      <c r="BQ3918" s="0"/>
      <c r="BR3918" s="0"/>
      <c r="BS3918" s="0"/>
      <c r="BT3918" s="0"/>
      <c r="BU3918" s="0"/>
      <c r="BV3918" s="0"/>
      <c r="BW3918" s="0"/>
      <c r="BX3918" s="0"/>
      <c r="BY3918" s="0"/>
      <c r="BZ3918" s="0"/>
      <c r="CA3918" s="0"/>
      <c r="CB3918" s="0"/>
      <c r="CC3918" s="0"/>
      <c r="CD3918" s="0"/>
      <c r="CE3918" s="0"/>
      <c r="CF3918" s="0"/>
      <c r="CG3918" s="0"/>
      <c r="CH3918" s="0"/>
      <c r="CI3918" s="0"/>
      <c r="CJ3918" s="0"/>
      <c r="CK3918" s="0"/>
      <c r="CL3918" s="0"/>
      <c r="CM3918" s="0"/>
      <c r="CN3918" s="0"/>
      <c r="CO3918" s="0"/>
      <c r="CP3918" s="0"/>
      <c r="CQ3918" s="0"/>
      <c r="CR3918" s="0"/>
      <c r="CS3918" s="0"/>
      <c r="CT3918" s="0"/>
      <c r="CU3918" s="0"/>
      <c r="CV3918" s="0"/>
      <c r="CW3918" s="0"/>
      <c r="CX3918" s="0"/>
      <c r="CY3918" s="0"/>
      <c r="CZ3918" s="0"/>
      <c r="DA3918" s="0"/>
      <c r="DB3918" s="0"/>
      <c r="DC3918" s="0"/>
      <c r="DD3918" s="0"/>
      <c r="DE3918" s="0"/>
      <c r="DF3918" s="0"/>
      <c r="DG3918" s="0"/>
      <c r="DH3918" s="0"/>
      <c r="DI3918" s="0"/>
      <c r="DJ3918" s="0"/>
      <c r="DK3918" s="0"/>
      <c r="DL3918" s="0"/>
      <c r="DM3918" s="0"/>
      <c r="DN3918" s="0"/>
      <c r="DO3918" s="0"/>
      <c r="DP3918" s="0"/>
      <c r="DQ3918" s="0"/>
      <c r="DR3918" s="0"/>
      <c r="DS3918" s="0"/>
      <c r="DT3918" s="0"/>
      <c r="DU3918" s="0"/>
      <c r="DV3918" s="0"/>
      <c r="DW3918" s="0"/>
      <c r="DX3918" s="0"/>
      <c r="DY3918" s="0"/>
      <c r="DZ3918" s="0"/>
      <c r="EA3918" s="0"/>
      <c r="EB3918" s="0"/>
      <c r="EC3918" s="0"/>
      <c r="ED3918" s="0"/>
      <c r="EE3918" s="0"/>
      <c r="EF3918" s="0"/>
      <c r="EG3918" s="0"/>
      <c r="EH3918" s="0"/>
      <c r="EI3918" s="0"/>
      <c r="EJ3918" s="0"/>
      <c r="EK3918" s="0"/>
      <c r="EL3918" s="0"/>
      <c r="EM3918" s="0"/>
      <c r="EN3918" s="0"/>
      <c r="EO3918" s="0"/>
      <c r="EP3918" s="0"/>
      <c r="EQ3918" s="0"/>
      <c r="ER3918" s="0"/>
      <c r="ES3918" s="0"/>
      <c r="ET3918" s="0"/>
      <c r="EU3918" s="0"/>
      <c r="EV3918" s="0"/>
      <c r="EW3918" s="0"/>
      <c r="EX3918" s="0"/>
      <c r="EY3918" s="0"/>
      <c r="EZ3918" s="0"/>
      <c r="FA3918" s="0"/>
      <c r="FB3918" s="0"/>
      <c r="FC3918" s="0"/>
      <c r="FD3918" s="0"/>
      <c r="FE3918" s="0"/>
      <c r="FF3918" s="0"/>
      <c r="FG3918" s="0"/>
      <c r="FH3918" s="0"/>
      <c r="FI3918" s="0"/>
      <c r="FJ3918" s="0"/>
      <c r="FK3918" s="0"/>
      <c r="FL3918" s="0"/>
      <c r="FM3918" s="0"/>
      <c r="FN3918" s="0"/>
      <c r="FO3918" s="0"/>
      <c r="FP3918" s="0"/>
      <c r="FQ3918" s="0"/>
      <c r="FR3918" s="0"/>
      <c r="FS3918" s="0"/>
      <c r="FT3918" s="0"/>
      <c r="FU3918" s="0"/>
      <c r="FV3918" s="0"/>
      <c r="FW3918" s="0"/>
      <c r="FX3918" s="0"/>
      <c r="FY3918" s="0"/>
      <c r="FZ3918" s="0"/>
      <c r="GA3918" s="0"/>
      <c r="GB3918" s="0"/>
      <c r="GC3918" s="0"/>
      <c r="GD3918" s="0"/>
      <c r="GE3918" s="0"/>
      <c r="GF3918" s="0"/>
      <c r="GG3918" s="0"/>
      <c r="GH3918" s="0"/>
      <c r="GI3918" s="0"/>
      <c r="GJ3918" s="0"/>
      <c r="GK3918" s="0"/>
      <c r="GL3918" s="0"/>
      <c r="GM3918" s="0"/>
      <c r="GN3918" s="0"/>
      <c r="GO3918" s="0"/>
      <c r="GP3918" s="0"/>
      <c r="GQ3918" s="0"/>
      <c r="GR3918" s="0"/>
      <c r="GS3918" s="0"/>
      <c r="GT3918" s="0"/>
      <c r="GU3918" s="0"/>
      <c r="GV3918" s="0"/>
      <c r="GW3918" s="0"/>
      <c r="GX3918" s="0"/>
      <c r="GY3918" s="0"/>
      <c r="GZ3918" s="0"/>
      <c r="HA3918" s="0"/>
      <c r="HB3918" s="0"/>
      <c r="HC3918" s="0"/>
      <c r="HD3918" s="0"/>
      <c r="HE3918" s="0"/>
      <c r="HF3918" s="0"/>
      <c r="HG3918" s="0"/>
      <c r="HH3918" s="0"/>
      <c r="HI3918" s="0"/>
      <c r="HJ3918" s="0"/>
      <c r="HK3918" s="0"/>
      <c r="HL3918" s="0"/>
      <c r="HM3918" s="0"/>
      <c r="HN3918" s="0"/>
      <c r="HO3918" s="0"/>
      <c r="HP3918" s="0"/>
      <c r="HQ3918" s="0"/>
      <c r="HR3918" s="0"/>
      <c r="HS3918" s="0"/>
      <c r="HT3918" s="0"/>
      <c r="HU3918" s="0"/>
      <c r="HV3918" s="0"/>
      <c r="HW3918" s="0"/>
      <c r="HX3918" s="0"/>
      <c r="HY3918" s="0"/>
      <c r="HZ3918" s="0"/>
      <c r="IA3918" s="0"/>
      <c r="IB3918" s="0"/>
      <c r="IC3918" s="0"/>
      <c r="ID3918" s="0"/>
      <c r="IE3918" s="0"/>
      <c r="IF3918" s="0"/>
      <c r="IG3918" s="0"/>
      <c r="IH3918" s="0"/>
      <c r="II3918" s="0"/>
      <c r="IJ3918" s="0"/>
      <c r="IK3918" s="0"/>
      <c r="IL3918" s="0"/>
      <c r="IM3918" s="0"/>
      <c r="IN3918" s="0"/>
      <c r="IO3918" s="0"/>
      <c r="IP3918" s="0"/>
      <c r="IQ3918" s="0"/>
      <c r="IR3918" s="0"/>
      <c r="IS3918" s="0"/>
      <c r="IT3918" s="0"/>
      <c r="IU3918" s="0"/>
      <c r="IV3918" s="0"/>
      <c r="IW3918" s="0"/>
      <c r="IX3918" s="0"/>
      <c r="IY3918" s="0"/>
      <c r="IZ3918" s="0"/>
      <c r="JA3918" s="0"/>
      <c r="JB3918" s="0"/>
      <c r="JC3918" s="0"/>
      <c r="JD3918" s="0"/>
      <c r="JE3918" s="0"/>
      <c r="JF3918" s="0"/>
      <c r="JG3918" s="0"/>
      <c r="JH3918" s="0"/>
      <c r="JI3918" s="0"/>
      <c r="JJ3918" s="0"/>
      <c r="JK3918" s="0"/>
      <c r="JL3918" s="0"/>
      <c r="JM3918" s="0"/>
      <c r="JN3918" s="0"/>
      <c r="JO3918" s="0"/>
      <c r="JP3918" s="0"/>
      <c r="JQ3918" s="0"/>
      <c r="JR3918" s="0"/>
      <c r="JS3918" s="0"/>
      <c r="JT3918" s="0"/>
      <c r="JU3918" s="0"/>
      <c r="JV3918" s="0"/>
      <c r="JW3918" s="0"/>
      <c r="JX3918" s="0"/>
      <c r="JY3918" s="0"/>
      <c r="JZ3918" s="0"/>
      <c r="KA3918" s="0"/>
      <c r="KB3918" s="0"/>
      <c r="KC3918" s="0"/>
      <c r="KD3918" s="0"/>
      <c r="KE3918" s="0"/>
      <c r="KF3918" s="0"/>
      <c r="KG3918" s="0"/>
      <c r="KH3918" s="0"/>
      <c r="KI3918" s="0"/>
      <c r="KJ3918" s="0"/>
      <c r="KK3918" s="0"/>
      <c r="KL3918" s="0"/>
      <c r="KM3918" s="0"/>
      <c r="KN3918" s="0"/>
      <c r="KO3918" s="0"/>
      <c r="KP3918" s="0"/>
      <c r="KQ3918" s="0"/>
      <c r="KR3918" s="0"/>
      <c r="KS3918" s="0"/>
      <c r="KT3918" s="0"/>
      <c r="KU3918" s="0"/>
      <c r="KV3918" s="0"/>
      <c r="KW3918" s="0"/>
      <c r="KX3918" s="0"/>
      <c r="KY3918" s="0"/>
      <c r="KZ3918" s="0"/>
      <c r="LA3918" s="0"/>
      <c r="LB3918" s="0"/>
      <c r="LC3918" s="0"/>
      <c r="LD3918" s="0"/>
      <c r="LE3918" s="0"/>
      <c r="LF3918" s="0"/>
      <c r="LG3918" s="0"/>
      <c r="LH3918" s="0"/>
      <c r="LI3918" s="0"/>
      <c r="LJ3918" s="0"/>
      <c r="LK3918" s="0"/>
      <c r="LL3918" s="0"/>
      <c r="LM3918" s="0"/>
      <c r="LN3918" s="0"/>
      <c r="LO3918" s="0"/>
      <c r="LP3918" s="0"/>
      <c r="LQ3918" s="0"/>
      <c r="LR3918" s="0"/>
      <c r="LS3918" s="0"/>
      <c r="LT3918" s="0"/>
      <c r="LU3918" s="0"/>
      <c r="LV3918" s="0"/>
      <c r="LW3918" s="0"/>
      <c r="LX3918" s="0"/>
      <c r="LY3918" s="0"/>
      <c r="LZ3918" s="0"/>
      <c r="MA3918" s="0"/>
      <c r="MB3918" s="0"/>
      <c r="MC3918" s="0"/>
      <c r="MD3918" s="0"/>
      <c r="ME3918" s="0"/>
      <c r="MF3918" s="0"/>
      <c r="MG3918" s="0"/>
      <c r="MH3918" s="0"/>
      <c r="MI3918" s="0"/>
      <c r="MJ3918" s="0"/>
      <c r="MK3918" s="0"/>
      <c r="ML3918" s="0"/>
      <c r="MM3918" s="0"/>
      <c r="MN3918" s="0"/>
      <c r="MO3918" s="0"/>
      <c r="MP3918" s="0"/>
      <c r="MQ3918" s="0"/>
      <c r="MR3918" s="0"/>
      <c r="MS3918" s="0"/>
      <c r="MT3918" s="0"/>
      <c r="MU3918" s="0"/>
      <c r="MV3918" s="0"/>
      <c r="MW3918" s="0"/>
      <c r="MX3918" s="0"/>
      <c r="MY3918" s="0"/>
      <c r="MZ3918" s="0"/>
      <c r="NA3918" s="0"/>
      <c r="NB3918" s="0"/>
      <c r="NC3918" s="0"/>
      <c r="ND3918" s="0"/>
      <c r="NE3918" s="0"/>
      <c r="NF3918" s="0"/>
      <c r="NG3918" s="0"/>
      <c r="NH3918" s="0"/>
      <c r="NI3918" s="0"/>
      <c r="NJ3918" s="0"/>
      <c r="NK3918" s="0"/>
      <c r="NL3918" s="0"/>
      <c r="NM3918" s="0"/>
      <c r="NN3918" s="0"/>
      <c r="NO3918" s="0"/>
      <c r="NP3918" s="0"/>
      <c r="NQ3918" s="0"/>
      <c r="NR3918" s="0"/>
      <c r="NS3918" s="0"/>
      <c r="NT3918" s="0"/>
      <c r="NU3918" s="0"/>
      <c r="NV3918" s="0"/>
      <c r="NW3918" s="0"/>
      <c r="NX3918" s="0"/>
      <c r="NY3918" s="0"/>
      <c r="NZ3918" s="0"/>
      <c r="OA3918" s="0"/>
      <c r="OB3918" s="0"/>
      <c r="OC3918" s="0"/>
      <c r="OD3918" s="0"/>
      <c r="OE3918" s="0"/>
      <c r="OF3918" s="0"/>
      <c r="OG3918" s="0"/>
      <c r="OH3918" s="0"/>
      <c r="OI3918" s="0"/>
      <c r="OJ3918" s="0"/>
      <c r="OK3918" s="0"/>
      <c r="OL3918" s="0"/>
      <c r="OM3918" s="0"/>
      <c r="ON3918" s="0"/>
      <c r="OO3918" s="0"/>
      <c r="OP3918" s="0"/>
      <c r="OQ3918" s="0"/>
      <c r="OR3918" s="0"/>
      <c r="OS3918" s="0"/>
      <c r="OT3918" s="0"/>
      <c r="OU3918" s="0"/>
      <c r="OV3918" s="0"/>
      <c r="OW3918" s="0"/>
      <c r="OX3918" s="0"/>
      <c r="OY3918" s="0"/>
      <c r="OZ3918" s="0"/>
      <c r="PA3918" s="0"/>
      <c r="PB3918" s="0"/>
      <c r="PC3918" s="0"/>
      <c r="PD3918" s="0"/>
      <c r="PE3918" s="0"/>
      <c r="PF3918" s="0"/>
      <c r="PG3918" s="0"/>
      <c r="PH3918" s="0"/>
      <c r="PI3918" s="0"/>
      <c r="PJ3918" s="0"/>
      <c r="PK3918" s="0"/>
      <c r="PL3918" s="0"/>
      <c r="PM3918" s="0"/>
      <c r="PN3918" s="0"/>
      <c r="PO3918" s="0"/>
      <c r="PP3918" s="0"/>
      <c r="PQ3918" s="0"/>
      <c r="PR3918" s="0"/>
      <c r="PS3918" s="0"/>
      <c r="PT3918" s="0"/>
      <c r="PU3918" s="0"/>
      <c r="PV3918" s="0"/>
      <c r="PW3918" s="0"/>
      <c r="PX3918" s="0"/>
      <c r="PY3918" s="0"/>
      <c r="PZ3918" s="0"/>
      <c r="QA3918" s="0"/>
      <c r="QB3918" s="0"/>
      <c r="QC3918" s="0"/>
      <c r="QD3918" s="0"/>
      <c r="QE3918" s="0"/>
      <c r="QF3918" s="0"/>
      <c r="QG3918" s="0"/>
      <c r="QH3918" s="0"/>
      <c r="QI3918" s="0"/>
      <c r="QJ3918" s="0"/>
      <c r="QK3918" s="0"/>
      <c r="QL3918" s="0"/>
      <c r="QM3918" s="0"/>
      <c r="QN3918" s="0"/>
      <c r="QO3918" s="0"/>
      <c r="QP3918" s="0"/>
      <c r="QQ3918" s="0"/>
      <c r="QR3918" s="0"/>
      <c r="QS3918" s="0"/>
      <c r="QT3918" s="0"/>
      <c r="QU3918" s="0"/>
      <c r="QV3918" s="0"/>
      <c r="QW3918" s="0"/>
      <c r="QX3918" s="0"/>
      <c r="QY3918" s="0"/>
      <c r="QZ3918" s="0"/>
      <c r="RA3918" s="0"/>
      <c r="RB3918" s="0"/>
      <c r="RC3918" s="0"/>
      <c r="RD3918" s="0"/>
      <c r="RE3918" s="0"/>
      <c r="RF3918" s="0"/>
      <c r="RG3918" s="0"/>
      <c r="RH3918" s="0"/>
      <c r="RI3918" s="0"/>
      <c r="RJ3918" s="0"/>
      <c r="RK3918" s="0"/>
      <c r="RL3918" s="0"/>
      <c r="RM3918" s="0"/>
      <c r="RN3918" s="0"/>
      <c r="RO3918" s="0"/>
      <c r="RP3918" s="0"/>
      <c r="RQ3918" s="0"/>
      <c r="RR3918" s="0"/>
      <c r="RS3918" s="0"/>
      <c r="RT3918" s="0"/>
      <c r="RU3918" s="0"/>
      <c r="RV3918" s="0"/>
      <c r="RW3918" s="0"/>
      <c r="RX3918" s="0"/>
      <c r="RY3918" s="0"/>
      <c r="RZ3918" s="0"/>
      <c r="SA3918" s="0"/>
      <c r="SB3918" s="0"/>
      <c r="SC3918" s="0"/>
      <c r="SD3918" s="0"/>
      <c r="SE3918" s="0"/>
      <c r="SF3918" s="0"/>
      <c r="SG3918" s="0"/>
      <c r="SH3918" s="0"/>
      <c r="SI3918" s="0"/>
      <c r="SJ3918" s="0"/>
      <c r="SK3918" s="0"/>
      <c r="SL3918" s="0"/>
      <c r="SM3918" s="0"/>
      <c r="SN3918" s="0"/>
      <c r="SO3918" s="0"/>
      <c r="SP3918" s="0"/>
      <c r="SQ3918" s="0"/>
      <c r="SR3918" s="0"/>
      <c r="SS3918" s="0"/>
      <c r="ST3918" s="0"/>
      <c r="SU3918" s="0"/>
      <c r="SV3918" s="0"/>
      <c r="SW3918" s="0"/>
      <c r="SX3918" s="0"/>
      <c r="SY3918" s="0"/>
      <c r="SZ3918" s="0"/>
      <c r="TA3918" s="0"/>
      <c r="TB3918" s="0"/>
      <c r="TC3918" s="0"/>
      <c r="TD3918" s="0"/>
      <c r="TE3918" s="0"/>
      <c r="TF3918" s="0"/>
      <c r="TG3918" s="0"/>
      <c r="TH3918" s="0"/>
      <c r="TI3918" s="0"/>
      <c r="TJ3918" s="0"/>
      <c r="TK3918" s="0"/>
      <c r="TL3918" s="0"/>
      <c r="TM3918" s="0"/>
      <c r="TN3918" s="0"/>
      <c r="TO3918" s="0"/>
      <c r="TP3918" s="0"/>
      <c r="TQ3918" s="0"/>
      <c r="TR3918" s="0"/>
      <c r="TS3918" s="0"/>
      <c r="TT3918" s="0"/>
      <c r="TU3918" s="0"/>
      <c r="TV3918" s="0"/>
      <c r="TW3918" s="0"/>
      <c r="TX3918" s="0"/>
      <c r="TY3918" s="0"/>
      <c r="TZ3918" s="0"/>
      <c r="UA3918" s="0"/>
      <c r="UB3918" s="0"/>
      <c r="UC3918" s="0"/>
      <c r="UD3918" s="0"/>
      <c r="UE3918" s="0"/>
      <c r="UF3918" s="0"/>
      <c r="UG3918" s="0"/>
      <c r="UH3918" s="0"/>
      <c r="UI3918" s="0"/>
      <c r="UJ3918" s="0"/>
      <c r="UK3918" s="0"/>
      <c r="UL3918" s="0"/>
      <c r="UM3918" s="0"/>
      <c r="UN3918" s="0"/>
      <c r="UO3918" s="0"/>
      <c r="UP3918" s="0"/>
      <c r="UQ3918" s="0"/>
      <c r="UR3918" s="0"/>
      <c r="US3918" s="0"/>
      <c r="UT3918" s="0"/>
      <c r="UU3918" s="0"/>
      <c r="UV3918" s="0"/>
      <c r="UW3918" s="0"/>
      <c r="UX3918" s="0"/>
      <c r="UY3918" s="0"/>
      <c r="UZ3918" s="0"/>
      <c r="VA3918" s="0"/>
      <c r="VB3918" s="0"/>
      <c r="VC3918" s="0"/>
      <c r="VD3918" s="0"/>
      <c r="VE3918" s="0"/>
      <c r="VF3918" s="0"/>
      <c r="VG3918" s="0"/>
      <c r="VH3918" s="0"/>
      <c r="VI3918" s="0"/>
      <c r="VJ3918" s="0"/>
      <c r="VK3918" s="0"/>
      <c r="VL3918" s="0"/>
      <c r="VM3918" s="0"/>
      <c r="VN3918" s="0"/>
      <c r="VO3918" s="0"/>
      <c r="VP3918" s="0"/>
      <c r="VQ3918" s="0"/>
      <c r="VR3918" s="0"/>
      <c r="VS3918" s="0"/>
      <c r="VT3918" s="0"/>
      <c r="VU3918" s="0"/>
      <c r="VV3918" s="0"/>
      <c r="VW3918" s="0"/>
      <c r="VX3918" s="0"/>
      <c r="VY3918" s="0"/>
      <c r="VZ3918" s="0"/>
      <c r="WA3918" s="0"/>
      <c r="WB3918" s="0"/>
      <c r="WC3918" s="0"/>
      <c r="WD3918" s="0"/>
      <c r="WE3918" s="0"/>
      <c r="WF3918" s="0"/>
      <c r="WG3918" s="0"/>
      <c r="WH3918" s="0"/>
      <c r="WI3918" s="0"/>
      <c r="WJ3918" s="0"/>
      <c r="WK3918" s="0"/>
      <c r="WL3918" s="0"/>
      <c r="WM3918" s="0"/>
      <c r="WN3918" s="0"/>
      <c r="WO3918" s="0"/>
      <c r="WP3918" s="0"/>
      <c r="WQ3918" s="0"/>
      <c r="WR3918" s="0"/>
      <c r="WS3918" s="0"/>
      <c r="WT3918" s="0"/>
      <c r="WU3918" s="0"/>
      <c r="WV3918" s="0"/>
      <c r="WW3918" s="0"/>
      <c r="WX3918" s="0"/>
      <c r="WY3918" s="0"/>
      <c r="WZ3918" s="0"/>
      <c r="XA3918" s="0"/>
      <c r="XB3918" s="0"/>
      <c r="XC3918" s="0"/>
      <c r="XD3918" s="0"/>
      <c r="XE3918" s="0"/>
      <c r="XF3918" s="0"/>
      <c r="XG3918" s="0"/>
      <c r="XH3918" s="0"/>
      <c r="XI3918" s="0"/>
      <c r="XJ3918" s="0"/>
      <c r="XK3918" s="0"/>
      <c r="XL3918" s="0"/>
      <c r="XM3918" s="0"/>
      <c r="XN3918" s="0"/>
      <c r="XO3918" s="0"/>
      <c r="XP3918" s="0"/>
      <c r="XQ3918" s="0"/>
      <c r="XR3918" s="0"/>
      <c r="XS3918" s="0"/>
      <c r="XT3918" s="0"/>
      <c r="XU3918" s="0"/>
      <c r="XV3918" s="0"/>
      <c r="XW3918" s="0"/>
      <c r="XX3918" s="0"/>
      <c r="XY3918" s="0"/>
      <c r="XZ3918" s="0"/>
      <c r="YA3918" s="0"/>
      <c r="YB3918" s="0"/>
      <c r="YC3918" s="0"/>
      <c r="YD3918" s="0"/>
      <c r="YE3918" s="0"/>
      <c r="YF3918" s="0"/>
      <c r="YG3918" s="0"/>
      <c r="YH3918" s="0"/>
      <c r="YI3918" s="0"/>
      <c r="YJ3918" s="0"/>
      <c r="YK3918" s="0"/>
      <c r="YL3918" s="0"/>
      <c r="YM3918" s="0"/>
      <c r="YN3918" s="0"/>
      <c r="YO3918" s="0"/>
      <c r="YP3918" s="0"/>
      <c r="YQ3918" s="0"/>
      <c r="YR3918" s="0"/>
      <c r="YS3918" s="0"/>
      <c r="YT3918" s="0"/>
      <c r="YU3918" s="0"/>
      <c r="YV3918" s="0"/>
      <c r="YW3918" s="0"/>
      <c r="YX3918" s="0"/>
      <c r="YY3918" s="0"/>
      <c r="YZ3918" s="0"/>
      <c r="ZA3918" s="0"/>
      <c r="ZB3918" s="0"/>
      <c r="ZC3918" s="0"/>
      <c r="ZD3918" s="0"/>
      <c r="ZE3918" s="0"/>
      <c r="ZF3918" s="0"/>
      <c r="ZG3918" s="0"/>
      <c r="ZH3918" s="0"/>
      <c r="ZI3918" s="0"/>
      <c r="ZJ3918" s="0"/>
      <c r="ZK3918" s="0"/>
      <c r="ZL3918" s="0"/>
      <c r="ZM3918" s="0"/>
      <c r="ZN3918" s="0"/>
      <c r="ZO3918" s="0"/>
      <c r="ZP3918" s="0"/>
      <c r="ZQ3918" s="0"/>
      <c r="ZR3918" s="0"/>
      <c r="ZS3918" s="0"/>
      <c r="ZT3918" s="0"/>
      <c r="ZU3918" s="0"/>
      <c r="ZV3918" s="0"/>
      <c r="ZW3918" s="0"/>
      <c r="ZX3918" s="0"/>
      <c r="ZY3918" s="0"/>
      <c r="ZZ3918" s="0"/>
      <c r="AAA3918" s="0"/>
      <c r="AAB3918" s="0"/>
      <c r="AAC3918" s="0"/>
      <c r="AAD3918" s="0"/>
      <c r="AAE3918" s="0"/>
      <c r="AAF3918" s="0"/>
      <c r="AAG3918" s="0"/>
      <c r="AAH3918" s="0"/>
      <c r="AAI3918" s="0"/>
      <c r="AAJ3918" s="0"/>
      <c r="AAK3918" s="0"/>
      <c r="AAL3918" s="0"/>
      <c r="AAM3918" s="0"/>
      <c r="AAN3918" s="0"/>
      <c r="AAO3918" s="0"/>
      <c r="AAP3918" s="0"/>
      <c r="AAQ3918" s="0"/>
      <c r="AAR3918" s="0"/>
      <c r="AAS3918" s="0"/>
      <c r="AAT3918" s="0"/>
      <c r="AAU3918" s="0"/>
      <c r="AAV3918" s="0"/>
      <c r="AAW3918" s="0"/>
      <c r="AAX3918" s="0"/>
      <c r="AAY3918" s="0"/>
      <c r="AAZ3918" s="0"/>
      <c r="ABA3918" s="0"/>
      <c r="ABB3918" s="0"/>
      <c r="ABC3918" s="0"/>
      <c r="ABD3918" s="0"/>
      <c r="ABE3918" s="0"/>
      <c r="ABF3918" s="0"/>
      <c r="ABG3918" s="0"/>
      <c r="ABH3918" s="0"/>
      <c r="ABI3918" s="0"/>
      <c r="ABJ3918" s="0"/>
      <c r="ABK3918" s="0"/>
      <c r="ABL3918" s="0"/>
      <c r="ABM3918" s="0"/>
      <c r="ABN3918" s="0"/>
      <c r="ABO3918" s="0"/>
      <c r="ABP3918" s="0"/>
      <c r="ABQ3918" s="0"/>
      <c r="ABR3918" s="0"/>
      <c r="ABS3918" s="0"/>
      <c r="ABT3918" s="0"/>
      <c r="ABU3918" s="0"/>
      <c r="ABV3918" s="0"/>
      <c r="ABW3918" s="0"/>
      <c r="ABX3918" s="0"/>
      <c r="ABY3918" s="0"/>
      <c r="ABZ3918" s="0"/>
      <c r="ACA3918" s="0"/>
      <c r="ACB3918" s="0"/>
      <c r="ACC3918" s="0"/>
      <c r="ACD3918" s="0"/>
      <c r="ACE3918" s="0"/>
      <c r="ACF3918" s="0"/>
      <c r="ACG3918" s="0"/>
      <c r="ACH3918" s="0"/>
      <c r="ACI3918" s="0"/>
      <c r="ACJ3918" s="0"/>
      <c r="ACK3918" s="0"/>
      <c r="ACL3918" s="0"/>
      <c r="ACM3918" s="0"/>
      <c r="ACN3918" s="0"/>
      <c r="ACO3918" s="0"/>
      <c r="ACP3918" s="0"/>
      <c r="ACQ3918" s="0"/>
      <c r="ACR3918" s="0"/>
      <c r="ACS3918" s="0"/>
      <c r="ACT3918" s="0"/>
      <c r="ACU3918" s="0"/>
      <c r="ACV3918" s="0"/>
      <c r="ACW3918" s="0"/>
      <c r="ACX3918" s="0"/>
      <c r="ACY3918" s="0"/>
      <c r="ACZ3918" s="0"/>
      <c r="ADA3918" s="0"/>
      <c r="ADB3918" s="0"/>
      <c r="ADC3918" s="0"/>
      <c r="ADD3918" s="0"/>
      <c r="ADE3918" s="0"/>
      <c r="ADF3918" s="0"/>
      <c r="ADG3918" s="0"/>
      <c r="ADH3918" s="0"/>
      <c r="ADI3918" s="0"/>
      <c r="ADJ3918" s="0"/>
      <c r="ADK3918" s="0"/>
      <c r="ADL3918" s="0"/>
      <c r="ADM3918" s="0"/>
      <c r="ADN3918" s="0"/>
      <c r="ADO3918" s="0"/>
      <c r="ADP3918" s="0"/>
      <c r="ADQ3918" s="0"/>
      <c r="ADR3918" s="0"/>
      <c r="ADS3918" s="0"/>
      <c r="ADT3918" s="0"/>
      <c r="ADU3918" s="0"/>
      <c r="ADV3918" s="0"/>
      <c r="ADW3918" s="0"/>
      <c r="ADX3918" s="0"/>
      <c r="ADY3918" s="0"/>
      <c r="ADZ3918" s="0"/>
      <c r="AEA3918" s="0"/>
      <c r="AEB3918" s="0"/>
      <c r="AEC3918" s="0"/>
      <c r="AED3918" s="0"/>
      <c r="AEE3918" s="0"/>
      <c r="AEF3918" s="0"/>
      <c r="AEG3918" s="0"/>
      <c r="AEH3918" s="0"/>
      <c r="AEI3918" s="0"/>
      <c r="AEJ3918" s="0"/>
      <c r="AEK3918" s="0"/>
      <c r="AEL3918" s="0"/>
      <c r="AEM3918" s="0"/>
      <c r="AEN3918" s="0"/>
      <c r="AEO3918" s="0"/>
      <c r="AEP3918" s="0"/>
      <c r="AEQ3918" s="0"/>
      <c r="AER3918" s="0"/>
      <c r="AES3918" s="0"/>
      <c r="AET3918" s="0"/>
      <c r="AEU3918" s="0"/>
      <c r="AEV3918" s="0"/>
      <c r="AEW3918" s="0"/>
      <c r="AEX3918" s="0"/>
      <c r="AEY3918" s="0"/>
      <c r="AEZ3918" s="0"/>
      <c r="AFA3918" s="0"/>
      <c r="AFB3918" s="0"/>
      <c r="AFC3918" s="0"/>
      <c r="AFD3918" s="0"/>
      <c r="AFE3918" s="0"/>
      <c r="AFF3918" s="0"/>
      <c r="AFG3918" s="0"/>
      <c r="AFH3918" s="0"/>
      <c r="AFI3918" s="0"/>
      <c r="AFJ3918" s="0"/>
      <c r="AFK3918" s="0"/>
      <c r="AFL3918" s="0"/>
      <c r="AFM3918" s="0"/>
      <c r="AFN3918" s="0"/>
      <c r="AFO3918" s="0"/>
      <c r="AFP3918" s="0"/>
      <c r="AFQ3918" s="0"/>
      <c r="AFR3918" s="0"/>
      <c r="AFS3918" s="0"/>
      <c r="AFT3918" s="0"/>
      <c r="AFU3918" s="0"/>
      <c r="AFV3918" s="0"/>
      <c r="AFW3918" s="0"/>
      <c r="AFX3918" s="0"/>
      <c r="AFY3918" s="0"/>
      <c r="AFZ3918" s="0"/>
      <c r="AGA3918" s="0"/>
      <c r="AGB3918" s="0"/>
      <c r="AGC3918" s="0"/>
      <c r="AGD3918" s="0"/>
      <c r="AGE3918" s="0"/>
      <c r="AGF3918" s="0"/>
      <c r="AGG3918" s="0"/>
      <c r="AGH3918" s="0"/>
      <c r="AGI3918" s="0"/>
      <c r="AGJ3918" s="0"/>
      <c r="AGK3918" s="0"/>
      <c r="AGL3918" s="0"/>
      <c r="AGM3918" s="0"/>
      <c r="AGN3918" s="0"/>
      <c r="AGO3918" s="0"/>
      <c r="AGP3918" s="0"/>
      <c r="AGQ3918" s="0"/>
      <c r="AGR3918" s="0"/>
      <c r="AGS3918" s="0"/>
      <c r="AGT3918" s="0"/>
      <c r="AGU3918" s="0"/>
      <c r="AGV3918" s="0"/>
      <c r="AGW3918" s="0"/>
      <c r="AGX3918" s="0"/>
      <c r="AGY3918" s="0"/>
      <c r="AGZ3918" s="0"/>
      <c r="AHA3918" s="0"/>
      <c r="AHB3918" s="0"/>
      <c r="AHC3918" s="0"/>
      <c r="AHD3918" s="0"/>
      <c r="AHE3918" s="0"/>
      <c r="AHF3918" s="0"/>
      <c r="AHG3918" s="0"/>
      <c r="AHH3918" s="0"/>
      <c r="AHI3918" s="0"/>
      <c r="AHJ3918" s="0"/>
      <c r="AHK3918" s="0"/>
      <c r="AHL3918" s="0"/>
      <c r="AHM3918" s="0"/>
      <c r="AHN3918" s="0"/>
      <c r="AHO3918" s="0"/>
      <c r="AHP3918" s="0"/>
      <c r="AHQ3918" s="0"/>
      <c r="AHR3918" s="0"/>
      <c r="AHS3918" s="0"/>
      <c r="AHT3918" s="0"/>
      <c r="AHU3918" s="0"/>
      <c r="AHV3918" s="0"/>
      <c r="AHW3918" s="0"/>
      <c r="AHX3918" s="0"/>
      <c r="AHY3918" s="0"/>
      <c r="AHZ3918" s="0"/>
      <c r="AIA3918" s="0"/>
      <c r="AIB3918" s="0"/>
      <c r="AIC3918" s="0"/>
      <c r="AID3918" s="0"/>
      <c r="AIE3918" s="0"/>
      <c r="AIF3918" s="0"/>
      <c r="AIG3918" s="0"/>
      <c r="AIH3918" s="0"/>
      <c r="AII3918" s="0"/>
      <c r="AIJ3918" s="0"/>
      <c r="AIK3918" s="0"/>
      <c r="AIL3918" s="0"/>
      <c r="AIM3918" s="0"/>
      <c r="AIN3918" s="0"/>
      <c r="AIO3918" s="0"/>
      <c r="AIP3918" s="0"/>
      <c r="AIQ3918" s="0"/>
      <c r="AIR3918" s="0"/>
      <c r="AIS3918" s="0"/>
      <c r="AIT3918" s="0"/>
      <c r="AIU3918" s="0"/>
      <c r="AIV3918" s="0"/>
      <c r="AIW3918" s="0"/>
      <c r="AIX3918" s="0"/>
      <c r="AIY3918" s="0"/>
      <c r="AIZ3918" s="0"/>
      <c r="AJA3918" s="0"/>
      <c r="AJB3918" s="0"/>
      <c r="AJC3918" s="0"/>
      <c r="AJD3918" s="0"/>
      <c r="AJE3918" s="0"/>
      <c r="AJF3918" s="0"/>
      <c r="AJG3918" s="0"/>
      <c r="AJH3918" s="0"/>
      <c r="AJI3918" s="0"/>
      <c r="AJJ3918" s="0"/>
      <c r="AJK3918" s="0"/>
      <c r="AJL3918" s="0"/>
      <c r="AJM3918" s="0"/>
      <c r="AJN3918" s="0"/>
      <c r="AJO3918" s="0"/>
      <c r="AJP3918" s="0"/>
      <c r="AJQ3918" s="0"/>
      <c r="AJR3918" s="0"/>
      <c r="AJS3918" s="0"/>
      <c r="AJT3918" s="0"/>
      <c r="AJU3918" s="0"/>
      <c r="AJV3918" s="0"/>
      <c r="AJW3918" s="0"/>
      <c r="AJX3918" s="0"/>
      <c r="AJY3918" s="0"/>
      <c r="AJZ3918" s="0"/>
      <c r="AKA3918" s="0"/>
      <c r="AKB3918" s="0"/>
      <c r="AKC3918" s="0"/>
      <c r="AKD3918" s="0"/>
      <c r="AKE3918" s="0"/>
      <c r="AKF3918" s="0"/>
      <c r="AKG3918" s="0"/>
      <c r="AKH3918" s="0"/>
      <c r="AKI3918" s="0"/>
      <c r="AKJ3918" s="0"/>
      <c r="AKK3918" s="0"/>
      <c r="AKL3918" s="0"/>
      <c r="AKM3918" s="0"/>
      <c r="AKN3918" s="0"/>
      <c r="AKO3918" s="0"/>
      <c r="AKP3918" s="0"/>
      <c r="AKQ3918" s="0"/>
      <c r="AKR3918" s="0"/>
      <c r="AKS3918" s="0"/>
      <c r="AKT3918" s="0"/>
      <c r="AKU3918" s="0"/>
      <c r="AKV3918" s="0"/>
      <c r="AKW3918" s="0"/>
      <c r="AKX3918" s="0"/>
      <c r="AKY3918" s="0"/>
      <c r="AKZ3918" s="0"/>
      <c r="ALA3918" s="0"/>
      <c r="ALB3918" s="0"/>
      <c r="ALC3918" s="0"/>
      <c r="ALD3918" s="0"/>
      <c r="ALE3918" s="0"/>
      <c r="ALF3918" s="0"/>
      <c r="ALG3918" s="0"/>
      <c r="ALH3918" s="0"/>
      <c r="ALI3918" s="0"/>
      <c r="ALJ3918" s="0"/>
      <c r="ALK3918" s="0"/>
      <c r="ALL3918" s="0"/>
      <c r="ALM3918" s="0"/>
      <c r="ALN3918" s="0"/>
      <c r="ALO3918" s="0"/>
      <c r="ALP3918" s="0"/>
      <c r="ALQ3918" s="0"/>
      <c r="ALR3918" s="0"/>
      <c r="ALS3918" s="0"/>
      <c r="ALT3918" s="0"/>
      <c r="ALU3918" s="0"/>
      <c r="ALV3918" s="0"/>
      <c r="ALW3918" s="0"/>
      <c r="ALX3918" s="0"/>
      <c r="ALY3918" s="0"/>
      <c r="ALZ3918" s="0"/>
      <c r="AMA3918" s="0"/>
      <c r="AMB3918" s="0"/>
      <c r="AMC3918" s="0"/>
      <c r="AMD3918" s="0"/>
      <c r="AME3918" s="0"/>
      <c r="AMF3918" s="0"/>
      <c r="AMG3918" s="0"/>
      <c r="AMH3918" s="0"/>
      <c r="AMI3918" s="0"/>
    </row>
    <row r="3919" customFormat="false" ht="12.75" hidden="false" customHeight="false" outlineLevel="0" collapsed="false">
      <c r="A3919" s="1" t="s">
        <v>4105</v>
      </c>
      <c r="C3919" s="19" t="s">
        <v>4109</v>
      </c>
      <c r="D3919" s="19" t="s">
        <v>4110</v>
      </c>
      <c r="E3919" s="20" t="n">
        <v>2.4</v>
      </c>
      <c r="F3919" s="21" t="n">
        <v>0.19</v>
      </c>
      <c r="G3919" s="24" t="s">
        <v>4107</v>
      </c>
      <c r="I3919" s="3"/>
      <c r="K3919" s="4"/>
      <c r="BM3919" s="0"/>
      <c r="BN3919" s="0"/>
      <c r="BO3919" s="0"/>
      <c r="BP3919" s="0"/>
      <c r="BQ3919" s="0"/>
      <c r="BR3919" s="0"/>
      <c r="BS3919" s="0"/>
      <c r="BT3919" s="0"/>
      <c r="BU3919" s="0"/>
      <c r="BV3919" s="0"/>
      <c r="BW3919" s="0"/>
      <c r="BX3919" s="0"/>
      <c r="BY3919" s="0"/>
      <c r="BZ3919" s="0"/>
      <c r="CA3919" s="0"/>
      <c r="CB3919" s="0"/>
      <c r="CC3919" s="0"/>
      <c r="CD3919" s="0"/>
      <c r="CE3919" s="0"/>
      <c r="CF3919" s="0"/>
      <c r="CG3919" s="0"/>
      <c r="CH3919" s="0"/>
      <c r="CI3919" s="0"/>
      <c r="CJ3919" s="0"/>
      <c r="CK3919" s="0"/>
      <c r="CL3919" s="0"/>
      <c r="CM3919" s="0"/>
      <c r="CN3919" s="0"/>
      <c r="CO3919" s="0"/>
      <c r="CP3919" s="0"/>
      <c r="CQ3919" s="0"/>
      <c r="CR3919" s="0"/>
      <c r="CS3919" s="0"/>
      <c r="CT3919" s="0"/>
      <c r="CU3919" s="0"/>
      <c r="CV3919" s="0"/>
      <c r="CW3919" s="0"/>
      <c r="CX3919" s="0"/>
      <c r="CY3919" s="0"/>
      <c r="CZ3919" s="0"/>
      <c r="DA3919" s="0"/>
      <c r="DB3919" s="0"/>
      <c r="DC3919" s="0"/>
      <c r="DD3919" s="0"/>
      <c r="DE3919" s="0"/>
      <c r="DF3919" s="0"/>
      <c r="DG3919" s="0"/>
      <c r="DH3919" s="0"/>
      <c r="DI3919" s="0"/>
      <c r="DJ3919" s="0"/>
      <c r="DK3919" s="0"/>
      <c r="DL3919" s="0"/>
      <c r="DM3919" s="0"/>
      <c r="DN3919" s="0"/>
      <c r="DO3919" s="0"/>
      <c r="DP3919" s="0"/>
      <c r="DQ3919" s="0"/>
      <c r="DR3919" s="0"/>
      <c r="DS3919" s="0"/>
      <c r="DT3919" s="0"/>
      <c r="DU3919" s="0"/>
      <c r="DV3919" s="0"/>
      <c r="DW3919" s="0"/>
      <c r="DX3919" s="0"/>
      <c r="DY3919" s="0"/>
      <c r="DZ3919" s="0"/>
      <c r="EA3919" s="0"/>
      <c r="EB3919" s="0"/>
      <c r="EC3919" s="0"/>
      <c r="ED3919" s="0"/>
      <c r="EE3919" s="0"/>
      <c r="EF3919" s="0"/>
      <c r="EG3919" s="0"/>
      <c r="EH3919" s="0"/>
      <c r="EI3919" s="0"/>
      <c r="EJ3919" s="0"/>
      <c r="EK3919" s="0"/>
      <c r="EL3919" s="0"/>
      <c r="EM3919" s="0"/>
      <c r="EN3919" s="0"/>
      <c r="EO3919" s="0"/>
      <c r="EP3919" s="0"/>
      <c r="EQ3919" s="0"/>
      <c r="ER3919" s="0"/>
      <c r="ES3919" s="0"/>
      <c r="ET3919" s="0"/>
      <c r="EU3919" s="0"/>
      <c r="EV3919" s="0"/>
      <c r="EW3919" s="0"/>
      <c r="EX3919" s="0"/>
      <c r="EY3919" s="0"/>
      <c r="EZ3919" s="0"/>
      <c r="FA3919" s="0"/>
      <c r="FB3919" s="0"/>
      <c r="FC3919" s="0"/>
      <c r="FD3919" s="0"/>
      <c r="FE3919" s="0"/>
      <c r="FF3919" s="0"/>
      <c r="FG3919" s="0"/>
      <c r="FH3919" s="0"/>
      <c r="FI3919" s="0"/>
      <c r="FJ3919" s="0"/>
      <c r="FK3919" s="0"/>
      <c r="FL3919" s="0"/>
      <c r="FM3919" s="0"/>
      <c r="FN3919" s="0"/>
      <c r="FO3919" s="0"/>
      <c r="FP3919" s="0"/>
      <c r="FQ3919" s="0"/>
      <c r="FR3919" s="0"/>
      <c r="FS3919" s="0"/>
      <c r="FT3919" s="0"/>
      <c r="FU3919" s="0"/>
      <c r="FV3919" s="0"/>
      <c r="FW3919" s="0"/>
      <c r="FX3919" s="0"/>
      <c r="FY3919" s="0"/>
      <c r="FZ3919" s="0"/>
      <c r="GA3919" s="0"/>
      <c r="GB3919" s="0"/>
      <c r="GC3919" s="0"/>
      <c r="GD3919" s="0"/>
      <c r="GE3919" s="0"/>
      <c r="GF3919" s="0"/>
      <c r="GG3919" s="0"/>
      <c r="GH3919" s="0"/>
      <c r="GI3919" s="0"/>
      <c r="GJ3919" s="0"/>
      <c r="GK3919" s="0"/>
      <c r="GL3919" s="0"/>
      <c r="GM3919" s="0"/>
      <c r="GN3919" s="0"/>
      <c r="GO3919" s="0"/>
      <c r="GP3919" s="0"/>
      <c r="GQ3919" s="0"/>
      <c r="GR3919" s="0"/>
      <c r="GS3919" s="0"/>
      <c r="GT3919" s="0"/>
      <c r="GU3919" s="0"/>
      <c r="GV3919" s="0"/>
      <c r="GW3919" s="0"/>
      <c r="GX3919" s="0"/>
      <c r="GY3919" s="0"/>
      <c r="GZ3919" s="0"/>
      <c r="HA3919" s="0"/>
      <c r="HB3919" s="0"/>
      <c r="HC3919" s="0"/>
      <c r="HD3919" s="0"/>
      <c r="HE3919" s="0"/>
      <c r="HF3919" s="0"/>
      <c r="HG3919" s="0"/>
      <c r="HH3919" s="0"/>
      <c r="HI3919" s="0"/>
      <c r="HJ3919" s="0"/>
      <c r="HK3919" s="0"/>
      <c r="HL3919" s="0"/>
      <c r="HM3919" s="0"/>
      <c r="HN3919" s="0"/>
      <c r="HO3919" s="0"/>
      <c r="HP3919" s="0"/>
      <c r="HQ3919" s="0"/>
      <c r="HR3919" s="0"/>
      <c r="HS3919" s="0"/>
      <c r="HT3919" s="0"/>
      <c r="HU3919" s="0"/>
      <c r="HV3919" s="0"/>
      <c r="HW3919" s="0"/>
      <c r="HX3919" s="0"/>
      <c r="HY3919" s="0"/>
      <c r="HZ3919" s="0"/>
      <c r="IA3919" s="0"/>
      <c r="IB3919" s="0"/>
      <c r="IC3919" s="0"/>
      <c r="ID3919" s="0"/>
      <c r="IE3919" s="0"/>
      <c r="IF3919" s="0"/>
      <c r="IG3919" s="0"/>
      <c r="IH3919" s="0"/>
      <c r="II3919" s="0"/>
      <c r="IJ3919" s="0"/>
      <c r="IK3919" s="0"/>
      <c r="IL3919" s="0"/>
      <c r="IM3919" s="0"/>
      <c r="IN3919" s="0"/>
      <c r="IO3919" s="0"/>
      <c r="IP3919" s="0"/>
      <c r="IQ3919" s="0"/>
      <c r="IR3919" s="0"/>
      <c r="IS3919" s="0"/>
      <c r="IT3919" s="0"/>
      <c r="IU3919" s="0"/>
      <c r="IV3919" s="0"/>
      <c r="IW3919" s="0"/>
      <c r="IX3919" s="0"/>
      <c r="IY3919" s="0"/>
      <c r="IZ3919" s="0"/>
      <c r="JA3919" s="0"/>
      <c r="JB3919" s="0"/>
      <c r="JC3919" s="0"/>
      <c r="JD3919" s="0"/>
      <c r="JE3919" s="0"/>
      <c r="JF3919" s="0"/>
      <c r="JG3919" s="0"/>
      <c r="JH3919" s="0"/>
      <c r="JI3919" s="0"/>
      <c r="JJ3919" s="0"/>
      <c r="JK3919" s="0"/>
      <c r="JL3919" s="0"/>
      <c r="JM3919" s="0"/>
      <c r="JN3919" s="0"/>
      <c r="JO3919" s="0"/>
      <c r="JP3919" s="0"/>
      <c r="JQ3919" s="0"/>
      <c r="JR3919" s="0"/>
      <c r="JS3919" s="0"/>
      <c r="JT3919" s="0"/>
      <c r="JU3919" s="0"/>
      <c r="JV3919" s="0"/>
      <c r="JW3919" s="0"/>
      <c r="JX3919" s="0"/>
      <c r="JY3919" s="0"/>
      <c r="JZ3919" s="0"/>
      <c r="KA3919" s="0"/>
      <c r="KB3919" s="0"/>
      <c r="KC3919" s="0"/>
      <c r="KD3919" s="0"/>
      <c r="KE3919" s="0"/>
      <c r="KF3919" s="0"/>
      <c r="KG3919" s="0"/>
      <c r="KH3919" s="0"/>
      <c r="KI3919" s="0"/>
      <c r="KJ3919" s="0"/>
      <c r="KK3919" s="0"/>
      <c r="KL3919" s="0"/>
      <c r="KM3919" s="0"/>
      <c r="KN3919" s="0"/>
      <c r="KO3919" s="0"/>
      <c r="KP3919" s="0"/>
      <c r="KQ3919" s="0"/>
      <c r="KR3919" s="0"/>
      <c r="KS3919" s="0"/>
      <c r="KT3919" s="0"/>
      <c r="KU3919" s="0"/>
      <c r="KV3919" s="0"/>
      <c r="KW3919" s="0"/>
      <c r="KX3919" s="0"/>
      <c r="KY3919" s="0"/>
      <c r="KZ3919" s="0"/>
      <c r="LA3919" s="0"/>
      <c r="LB3919" s="0"/>
      <c r="LC3919" s="0"/>
      <c r="LD3919" s="0"/>
      <c r="LE3919" s="0"/>
      <c r="LF3919" s="0"/>
      <c r="LG3919" s="0"/>
      <c r="LH3919" s="0"/>
      <c r="LI3919" s="0"/>
      <c r="LJ3919" s="0"/>
      <c r="LK3919" s="0"/>
      <c r="LL3919" s="0"/>
      <c r="LM3919" s="0"/>
      <c r="LN3919" s="0"/>
      <c r="LO3919" s="0"/>
      <c r="LP3919" s="0"/>
      <c r="LQ3919" s="0"/>
      <c r="LR3919" s="0"/>
      <c r="LS3919" s="0"/>
      <c r="LT3919" s="0"/>
      <c r="LU3919" s="0"/>
      <c r="LV3919" s="0"/>
      <c r="LW3919" s="0"/>
      <c r="LX3919" s="0"/>
      <c r="LY3919" s="0"/>
      <c r="LZ3919" s="0"/>
      <c r="MA3919" s="0"/>
      <c r="MB3919" s="0"/>
      <c r="MC3919" s="0"/>
      <c r="MD3919" s="0"/>
      <c r="ME3919" s="0"/>
      <c r="MF3919" s="0"/>
      <c r="MG3919" s="0"/>
      <c r="MH3919" s="0"/>
      <c r="MI3919" s="0"/>
      <c r="MJ3919" s="0"/>
      <c r="MK3919" s="0"/>
      <c r="ML3919" s="0"/>
      <c r="MM3919" s="0"/>
      <c r="MN3919" s="0"/>
      <c r="MO3919" s="0"/>
      <c r="MP3919" s="0"/>
      <c r="MQ3919" s="0"/>
      <c r="MR3919" s="0"/>
      <c r="MS3919" s="0"/>
      <c r="MT3919" s="0"/>
      <c r="MU3919" s="0"/>
      <c r="MV3919" s="0"/>
      <c r="MW3919" s="0"/>
      <c r="MX3919" s="0"/>
      <c r="MY3919" s="0"/>
      <c r="MZ3919" s="0"/>
      <c r="NA3919" s="0"/>
      <c r="NB3919" s="0"/>
      <c r="NC3919" s="0"/>
      <c r="ND3919" s="0"/>
      <c r="NE3919" s="0"/>
      <c r="NF3919" s="0"/>
      <c r="NG3919" s="0"/>
      <c r="NH3919" s="0"/>
      <c r="NI3919" s="0"/>
      <c r="NJ3919" s="0"/>
      <c r="NK3919" s="0"/>
      <c r="NL3919" s="0"/>
      <c r="NM3919" s="0"/>
      <c r="NN3919" s="0"/>
      <c r="NO3919" s="0"/>
      <c r="NP3919" s="0"/>
      <c r="NQ3919" s="0"/>
      <c r="NR3919" s="0"/>
      <c r="NS3919" s="0"/>
      <c r="NT3919" s="0"/>
      <c r="NU3919" s="0"/>
      <c r="NV3919" s="0"/>
      <c r="NW3919" s="0"/>
      <c r="NX3919" s="0"/>
      <c r="NY3919" s="0"/>
      <c r="NZ3919" s="0"/>
      <c r="OA3919" s="0"/>
      <c r="OB3919" s="0"/>
      <c r="OC3919" s="0"/>
      <c r="OD3919" s="0"/>
      <c r="OE3919" s="0"/>
      <c r="OF3919" s="0"/>
      <c r="OG3919" s="0"/>
      <c r="OH3919" s="0"/>
      <c r="OI3919" s="0"/>
      <c r="OJ3919" s="0"/>
      <c r="OK3919" s="0"/>
      <c r="OL3919" s="0"/>
      <c r="OM3919" s="0"/>
      <c r="ON3919" s="0"/>
      <c r="OO3919" s="0"/>
      <c r="OP3919" s="0"/>
      <c r="OQ3919" s="0"/>
      <c r="OR3919" s="0"/>
      <c r="OS3919" s="0"/>
      <c r="OT3919" s="0"/>
      <c r="OU3919" s="0"/>
      <c r="OV3919" s="0"/>
      <c r="OW3919" s="0"/>
      <c r="OX3919" s="0"/>
      <c r="OY3919" s="0"/>
      <c r="OZ3919" s="0"/>
      <c r="PA3919" s="0"/>
      <c r="PB3919" s="0"/>
      <c r="PC3919" s="0"/>
      <c r="PD3919" s="0"/>
      <c r="PE3919" s="0"/>
      <c r="PF3919" s="0"/>
      <c r="PG3919" s="0"/>
      <c r="PH3919" s="0"/>
      <c r="PI3919" s="0"/>
      <c r="PJ3919" s="0"/>
      <c r="PK3919" s="0"/>
      <c r="PL3919" s="0"/>
      <c r="PM3919" s="0"/>
      <c r="PN3919" s="0"/>
      <c r="PO3919" s="0"/>
      <c r="PP3919" s="0"/>
      <c r="PQ3919" s="0"/>
      <c r="PR3919" s="0"/>
      <c r="PS3919" s="0"/>
      <c r="PT3919" s="0"/>
      <c r="PU3919" s="0"/>
      <c r="PV3919" s="0"/>
      <c r="PW3919" s="0"/>
      <c r="PX3919" s="0"/>
      <c r="PY3919" s="0"/>
      <c r="PZ3919" s="0"/>
      <c r="QA3919" s="0"/>
      <c r="QB3919" s="0"/>
      <c r="QC3919" s="0"/>
      <c r="QD3919" s="0"/>
      <c r="QE3919" s="0"/>
      <c r="QF3919" s="0"/>
      <c r="QG3919" s="0"/>
      <c r="QH3919" s="0"/>
      <c r="QI3919" s="0"/>
      <c r="QJ3919" s="0"/>
      <c r="QK3919" s="0"/>
      <c r="QL3919" s="0"/>
      <c r="QM3919" s="0"/>
      <c r="QN3919" s="0"/>
      <c r="QO3919" s="0"/>
      <c r="QP3919" s="0"/>
      <c r="QQ3919" s="0"/>
      <c r="QR3919" s="0"/>
      <c r="QS3919" s="0"/>
      <c r="QT3919" s="0"/>
      <c r="QU3919" s="0"/>
      <c r="QV3919" s="0"/>
      <c r="QW3919" s="0"/>
      <c r="QX3919" s="0"/>
      <c r="QY3919" s="0"/>
      <c r="QZ3919" s="0"/>
      <c r="RA3919" s="0"/>
      <c r="RB3919" s="0"/>
      <c r="RC3919" s="0"/>
      <c r="RD3919" s="0"/>
      <c r="RE3919" s="0"/>
      <c r="RF3919" s="0"/>
      <c r="RG3919" s="0"/>
      <c r="RH3919" s="0"/>
      <c r="RI3919" s="0"/>
      <c r="RJ3919" s="0"/>
      <c r="RK3919" s="0"/>
      <c r="RL3919" s="0"/>
      <c r="RM3919" s="0"/>
      <c r="RN3919" s="0"/>
      <c r="RO3919" s="0"/>
      <c r="RP3919" s="0"/>
      <c r="RQ3919" s="0"/>
      <c r="RR3919" s="0"/>
      <c r="RS3919" s="0"/>
      <c r="RT3919" s="0"/>
      <c r="RU3919" s="0"/>
      <c r="RV3919" s="0"/>
      <c r="RW3919" s="0"/>
      <c r="RX3919" s="0"/>
      <c r="RY3919" s="0"/>
      <c r="RZ3919" s="0"/>
      <c r="SA3919" s="0"/>
      <c r="SB3919" s="0"/>
      <c r="SC3919" s="0"/>
      <c r="SD3919" s="0"/>
      <c r="SE3919" s="0"/>
      <c r="SF3919" s="0"/>
      <c r="SG3919" s="0"/>
      <c r="SH3919" s="0"/>
      <c r="SI3919" s="0"/>
      <c r="SJ3919" s="0"/>
      <c r="SK3919" s="0"/>
      <c r="SL3919" s="0"/>
      <c r="SM3919" s="0"/>
      <c r="SN3919" s="0"/>
      <c r="SO3919" s="0"/>
      <c r="SP3919" s="0"/>
      <c r="SQ3919" s="0"/>
      <c r="SR3919" s="0"/>
      <c r="SS3919" s="0"/>
      <c r="ST3919" s="0"/>
      <c r="SU3919" s="0"/>
      <c r="SV3919" s="0"/>
      <c r="SW3919" s="0"/>
      <c r="SX3919" s="0"/>
      <c r="SY3919" s="0"/>
      <c r="SZ3919" s="0"/>
      <c r="TA3919" s="0"/>
      <c r="TB3919" s="0"/>
      <c r="TC3919" s="0"/>
      <c r="TD3919" s="0"/>
      <c r="TE3919" s="0"/>
      <c r="TF3919" s="0"/>
      <c r="TG3919" s="0"/>
      <c r="TH3919" s="0"/>
      <c r="TI3919" s="0"/>
      <c r="TJ3919" s="0"/>
      <c r="TK3919" s="0"/>
      <c r="TL3919" s="0"/>
      <c r="TM3919" s="0"/>
      <c r="TN3919" s="0"/>
      <c r="TO3919" s="0"/>
      <c r="TP3919" s="0"/>
      <c r="TQ3919" s="0"/>
      <c r="TR3919" s="0"/>
      <c r="TS3919" s="0"/>
      <c r="TT3919" s="0"/>
      <c r="TU3919" s="0"/>
      <c r="TV3919" s="0"/>
      <c r="TW3919" s="0"/>
      <c r="TX3919" s="0"/>
      <c r="TY3919" s="0"/>
      <c r="TZ3919" s="0"/>
      <c r="UA3919" s="0"/>
      <c r="UB3919" s="0"/>
      <c r="UC3919" s="0"/>
      <c r="UD3919" s="0"/>
      <c r="UE3919" s="0"/>
      <c r="UF3919" s="0"/>
      <c r="UG3919" s="0"/>
      <c r="UH3919" s="0"/>
      <c r="UI3919" s="0"/>
      <c r="UJ3919" s="0"/>
      <c r="UK3919" s="0"/>
      <c r="UL3919" s="0"/>
      <c r="UM3919" s="0"/>
      <c r="UN3919" s="0"/>
      <c r="UO3919" s="0"/>
      <c r="UP3919" s="0"/>
      <c r="UQ3919" s="0"/>
      <c r="UR3919" s="0"/>
      <c r="US3919" s="0"/>
      <c r="UT3919" s="0"/>
      <c r="UU3919" s="0"/>
      <c r="UV3919" s="0"/>
      <c r="UW3919" s="0"/>
      <c r="UX3919" s="0"/>
      <c r="UY3919" s="0"/>
      <c r="UZ3919" s="0"/>
      <c r="VA3919" s="0"/>
      <c r="VB3919" s="0"/>
      <c r="VC3919" s="0"/>
      <c r="VD3919" s="0"/>
      <c r="VE3919" s="0"/>
      <c r="VF3919" s="0"/>
      <c r="VG3919" s="0"/>
      <c r="VH3919" s="0"/>
      <c r="VI3919" s="0"/>
      <c r="VJ3919" s="0"/>
      <c r="VK3919" s="0"/>
      <c r="VL3919" s="0"/>
      <c r="VM3919" s="0"/>
      <c r="VN3919" s="0"/>
      <c r="VO3919" s="0"/>
      <c r="VP3919" s="0"/>
      <c r="VQ3919" s="0"/>
      <c r="VR3919" s="0"/>
      <c r="VS3919" s="0"/>
      <c r="VT3919" s="0"/>
      <c r="VU3919" s="0"/>
      <c r="VV3919" s="0"/>
      <c r="VW3919" s="0"/>
      <c r="VX3919" s="0"/>
      <c r="VY3919" s="0"/>
      <c r="VZ3919" s="0"/>
      <c r="WA3919" s="0"/>
      <c r="WB3919" s="0"/>
      <c r="WC3919" s="0"/>
      <c r="WD3919" s="0"/>
      <c r="WE3919" s="0"/>
      <c r="WF3919" s="0"/>
      <c r="WG3919" s="0"/>
      <c r="WH3919" s="0"/>
      <c r="WI3919" s="0"/>
      <c r="WJ3919" s="0"/>
      <c r="WK3919" s="0"/>
      <c r="WL3919" s="0"/>
      <c r="WM3919" s="0"/>
      <c r="WN3919" s="0"/>
      <c r="WO3919" s="0"/>
      <c r="WP3919" s="0"/>
      <c r="WQ3919" s="0"/>
      <c r="WR3919" s="0"/>
      <c r="WS3919" s="0"/>
      <c r="WT3919" s="0"/>
      <c r="WU3919" s="0"/>
      <c r="WV3919" s="0"/>
      <c r="WW3919" s="0"/>
      <c r="WX3919" s="0"/>
      <c r="WY3919" s="0"/>
      <c r="WZ3919" s="0"/>
      <c r="XA3919" s="0"/>
      <c r="XB3919" s="0"/>
      <c r="XC3919" s="0"/>
      <c r="XD3919" s="0"/>
      <c r="XE3919" s="0"/>
      <c r="XF3919" s="0"/>
      <c r="XG3919" s="0"/>
      <c r="XH3919" s="0"/>
      <c r="XI3919" s="0"/>
      <c r="XJ3919" s="0"/>
      <c r="XK3919" s="0"/>
      <c r="XL3919" s="0"/>
      <c r="XM3919" s="0"/>
      <c r="XN3919" s="0"/>
      <c r="XO3919" s="0"/>
      <c r="XP3919" s="0"/>
      <c r="XQ3919" s="0"/>
      <c r="XR3919" s="0"/>
      <c r="XS3919" s="0"/>
      <c r="XT3919" s="0"/>
      <c r="XU3919" s="0"/>
      <c r="XV3919" s="0"/>
      <c r="XW3919" s="0"/>
      <c r="XX3919" s="0"/>
      <c r="XY3919" s="0"/>
      <c r="XZ3919" s="0"/>
      <c r="YA3919" s="0"/>
      <c r="YB3919" s="0"/>
      <c r="YC3919" s="0"/>
      <c r="YD3919" s="0"/>
      <c r="YE3919" s="0"/>
      <c r="YF3919" s="0"/>
      <c r="YG3919" s="0"/>
      <c r="YH3919" s="0"/>
      <c r="YI3919" s="0"/>
      <c r="YJ3919" s="0"/>
      <c r="YK3919" s="0"/>
      <c r="YL3919" s="0"/>
      <c r="YM3919" s="0"/>
      <c r="YN3919" s="0"/>
      <c r="YO3919" s="0"/>
      <c r="YP3919" s="0"/>
      <c r="YQ3919" s="0"/>
      <c r="YR3919" s="0"/>
      <c r="YS3919" s="0"/>
      <c r="YT3919" s="0"/>
      <c r="YU3919" s="0"/>
      <c r="YV3919" s="0"/>
      <c r="YW3919" s="0"/>
      <c r="YX3919" s="0"/>
      <c r="YY3919" s="0"/>
      <c r="YZ3919" s="0"/>
      <c r="ZA3919" s="0"/>
      <c r="ZB3919" s="0"/>
      <c r="ZC3919" s="0"/>
      <c r="ZD3919" s="0"/>
      <c r="ZE3919" s="0"/>
      <c r="ZF3919" s="0"/>
      <c r="ZG3919" s="0"/>
      <c r="ZH3919" s="0"/>
      <c r="ZI3919" s="0"/>
      <c r="ZJ3919" s="0"/>
      <c r="ZK3919" s="0"/>
      <c r="ZL3919" s="0"/>
      <c r="ZM3919" s="0"/>
      <c r="ZN3919" s="0"/>
      <c r="ZO3919" s="0"/>
      <c r="ZP3919" s="0"/>
      <c r="ZQ3919" s="0"/>
      <c r="ZR3919" s="0"/>
      <c r="ZS3919" s="0"/>
      <c r="ZT3919" s="0"/>
      <c r="ZU3919" s="0"/>
      <c r="ZV3919" s="0"/>
      <c r="ZW3919" s="0"/>
      <c r="ZX3919" s="0"/>
      <c r="ZY3919" s="0"/>
      <c r="ZZ3919" s="0"/>
      <c r="AAA3919" s="0"/>
      <c r="AAB3919" s="0"/>
      <c r="AAC3919" s="0"/>
      <c r="AAD3919" s="0"/>
      <c r="AAE3919" s="0"/>
      <c r="AAF3919" s="0"/>
      <c r="AAG3919" s="0"/>
      <c r="AAH3919" s="0"/>
      <c r="AAI3919" s="0"/>
      <c r="AAJ3919" s="0"/>
      <c r="AAK3919" s="0"/>
      <c r="AAL3919" s="0"/>
      <c r="AAM3919" s="0"/>
      <c r="AAN3919" s="0"/>
      <c r="AAO3919" s="0"/>
      <c r="AAP3919" s="0"/>
      <c r="AAQ3919" s="0"/>
      <c r="AAR3919" s="0"/>
      <c r="AAS3919" s="0"/>
      <c r="AAT3919" s="0"/>
      <c r="AAU3919" s="0"/>
      <c r="AAV3919" s="0"/>
      <c r="AAW3919" s="0"/>
      <c r="AAX3919" s="0"/>
      <c r="AAY3919" s="0"/>
      <c r="AAZ3919" s="0"/>
      <c r="ABA3919" s="0"/>
      <c r="ABB3919" s="0"/>
      <c r="ABC3919" s="0"/>
      <c r="ABD3919" s="0"/>
      <c r="ABE3919" s="0"/>
      <c r="ABF3919" s="0"/>
      <c r="ABG3919" s="0"/>
      <c r="ABH3919" s="0"/>
      <c r="ABI3919" s="0"/>
      <c r="ABJ3919" s="0"/>
      <c r="ABK3919" s="0"/>
      <c r="ABL3919" s="0"/>
      <c r="ABM3919" s="0"/>
      <c r="ABN3919" s="0"/>
      <c r="ABO3919" s="0"/>
      <c r="ABP3919" s="0"/>
      <c r="ABQ3919" s="0"/>
      <c r="ABR3919" s="0"/>
      <c r="ABS3919" s="0"/>
      <c r="ABT3919" s="0"/>
      <c r="ABU3919" s="0"/>
      <c r="ABV3919" s="0"/>
      <c r="ABW3919" s="0"/>
      <c r="ABX3919" s="0"/>
      <c r="ABY3919" s="0"/>
      <c r="ABZ3919" s="0"/>
      <c r="ACA3919" s="0"/>
      <c r="ACB3919" s="0"/>
      <c r="ACC3919" s="0"/>
      <c r="ACD3919" s="0"/>
      <c r="ACE3919" s="0"/>
      <c r="ACF3919" s="0"/>
      <c r="ACG3919" s="0"/>
      <c r="ACH3919" s="0"/>
      <c r="ACI3919" s="0"/>
      <c r="ACJ3919" s="0"/>
      <c r="ACK3919" s="0"/>
      <c r="ACL3919" s="0"/>
      <c r="ACM3919" s="0"/>
      <c r="ACN3919" s="0"/>
      <c r="ACO3919" s="0"/>
      <c r="ACP3919" s="0"/>
      <c r="ACQ3919" s="0"/>
      <c r="ACR3919" s="0"/>
      <c r="ACS3919" s="0"/>
      <c r="ACT3919" s="0"/>
      <c r="ACU3919" s="0"/>
      <c r="ACV3919" s="0"/>
      <c r="ACW3919" s="0"/>
      <c r="ACX3919" s="0"/>
      <c r="ACY3919" s="0"/>
      <c r="ACZ3919" s="0"/>
      <c r="ADA3919" s="0"/>
      <c r="ADB3919" s="0"/>
      <c r="ADC3919" s="0"/>
      <c r="ADD3919" s="0"/>
      <c r="ADE3919" s="0"/>
      <c r="ADF3919" s="0"/>
      <c r="ADG3919" s="0"/>
      <c r="ADH3919" s="0"/>
      <c r="ADI3919" s="0"/>
      <c r="ADJ3919" s="0"/>
      <c r="ADK3919" s="0"/>
      <c r="ADL3919" s="0"/>
      <c r="ADM3919" s="0"/>
      <c r="ADN3919" s="0"/>
      <c r="ADO3919" s="0"/>
      <c r="ADP3919" s="0"/>
      <c r="ADQ3919" s="0"/>
      <c r="ADR3919" s="0"/>
      <c r="ADS3919" s="0"/>
      <c r="ADT3919" s="0"/>
      <c r="ADU3919" s="0"/>
      <c r="ADV3919" s="0"/>
      <c r="ADW3919" s="0"/>
      <c r="ADX3919" s="0"/>
      <c r="ADY3919" s="0"/>
      <c r="ADZ3919" s="0"/>
      <c r="AEA3919" s="0"/>
      <c r="AEB3919" s="0"/>
      <c r="AEC3919" s="0"/>
      <c r="AED3919" s="0"/>
      <c r="AEE3919" s="0"/>
      <c r="AEF3919" s="0"/>
      <c r="AEG3919" s="0"/>
      <c r="AEH3919" s="0"/>
      <c r="AEI3919" s="0"/>
      <c r="AEJ3919" s="0"/>
      <c r="AEK3919" s="0"/>
      <c r="AEL3919" s="0"/>
      <c r="AEM3919" s="0"/>
      <c r="AEN3919" s="0"/>
      <c r="AEO3919" s="0"/>
      <c r="AEP3919" s="0"/>
      <c r="AEQ3919" s="0"/>
      <c r="AER3919" s="0"/>
      <c r="AES3919" s="0"/>
      <c r="AET3919" s="0"/>
      <c r="AEU3919" s="0"/>
      <c r="AEV3919" s="0"/>
      <c r="AEW3919" s="0"/>
      <c r="AEX3919" s="0"/>
      <c r="AEY3919" s="0"/>
      <c r="AEZ3919" s="0"/>
      <c r="AFA3919" s="0"/>
      <c r="AFB3919" s="0"/>
      <c r="AFC3919" s="0"/>
      <c r="AFD3919" s="0"/>
      <c r="AFE3919" s="0"/>
      <c r="AFF3919" s="0"/>
      <c r="AFG3919" s="0"/>
      <c r="AFH3919" s="0"/>
      <c r="AFI3919" s="0"/>
      <c r="AFJ3919" s="0"/>
      <c r="AFK3919" s="0"/>
      <c r="AFL3919" s="0"/>
      <c r="AFM3919" s="0"/>
      <c r="AFN3919" s="0"/>
      <c r="AFO3919" s="0"/>
      <c r="AFP3919" s="0"/>
      <c r="AFQ3919" s="0"/>
      <c r="AFR3919" s="0"/>
      <c r="AFS3919" s="0"/>
      <c r="AFT3919" s="0"/>
      <c r="AFU3919" s="0"/>
      <c r="AFV3919" s="0"/>
      <c r="AFW3919" s="0"/>
      <c r="AFX3919" s="0"/>
      <c r="AFY3919" s="0"/>
      <c r="AFZ3919" s="0"/>
      <c r="AGA3919" s="0"/>
      <c r="AGB3919" s="0"/>
      <c r="AGC3919" s="0"/>
      <c r="AGD3919" s="0"/>
      <c r="AGE3919" s="0"/>
      <c r="AGF3919" s="0"/>
      <c r="AGG3919" s="0"/>
      <c r="AGH3919" s="0"/>
      <c r="AGI3919" s="0"/>
      <c r="AGJ3919" s="0"/>
      <c r="AGK3919" s="0"/>
      <c r="AGL3919" s="0"/>
      <c r="AGM3919" s="0"/>
      <c r="AGN3919" s="0"/>
      <c r="AGO3919" s="0"/>
      <c r="AGP3919" s="0"/>
      <c r="AGQ3919" s="0"/>
      <c r="AGR3919" s="0"/>
      <c r="AGS3919" s="0"/>
      <c r="AGT3919" s="0"/>
      <c r="AGU3919" s="0"/>
      <c r="AGV3919" s="0"/>
      <c r="AGW3919" s="0"/>
      <c r="AGX3919" s="0"/>
      <c r="AGY3919" s="0"/>
      <c r="AGZ3919" s="0"/>
      <c r="AHA3919" s="0"/>
      <c r="AHB3919" s="0"/>
      <c r="AHC3919" s="0"/>
      <c r="AHD3919" s="0"/>
      <c r="AHE3919" s="0"/>
      <c r="AHF3919" s="0"/>
      <c r="AHG3919" s="0"/>
      <c r="AHH3919" s="0"/>
      <c r="AHI3919" s="0"/>
      <c r="AHJ3919" s="0"/>
      <c r="AHK3919" s="0"/>
      <c r="AHL3919" s="0"/>
      <c r="AHM3919" s="0"/>
      <c r="AHN3919" s="0"/>
      <c r="AHO3919" s="0"/>
      <c r="AHP3919" s="0"/>
      <c r="AHQ3919" s="0"/>
      <c r="AHR3919" s="0"/>
      <c r="AHS3919" s="0"/>
      <c r="AHT3919" s="0"/>
      <c r="AHU3919" s="0"/>
      <c r="AHV3919" s="0"/>
      <c r="AHW3919" s="0"/>
      <c r="AHX3919" s="0"/>
      <c r="AHY3919" s="0"/>
      <c r="AHZ3919" s="0"/>
      <c r="AIA3919" s="0"/>
      <c r="AIB3919" s="0"/>
      <c r="AIC3919" s="0"/>
      <c r="AID3919" s="0"/>
      <c r="AIE3919" s="0"/>
      <c r="AIF3919" s="0"/>
      <c r="AIG3919" s="0"/>
      <c r="AIH3919" s="0"/>
      <c r="AII3919" s="0"/>
      <c r="AIJ3919" s="0"/>
      <c r="AIK3919" s="0"/>
      <c r="AIL3919" s="0"/>
      <c r="AIM3919" s="0"/>
      <c r="AIN3919" s="0"/>
      <c r="AIO3919" s="0"/>
      <c r="AIP3919" s="0"/>
      <c r="AIQ3919" s="0"/>
      <c r="AIR3919" s="0"/>
      <c r="AIS3919" s="0"/>
      <c r="AIT3919" s="0"/>
      <c r="AIU3919" s="0"/>
      <c r="AIV3919" s="0"/>
      <c r="AIW3919" s="0"/>
      <c r="AIX3919" s="0"/>
      <c r="AIY3919" s="0"/>
      <c r="AIZ3919" s="0"/>
      <c r="AJA3919" s="0"/>
      <c r="AJB3919" s="0"/>
      <c r="AJC3919" s="0"/>
      <c r="AJD3919" s="0"/>
      <c r="AJE3919" s="0"/>
      <c r="AJF3919" s="0"/>
      <c r="AJG3919" s="0"/>
      <c r="AJH3919" s="0"/>
      <c r="AJI3919" s="0"/>
      <c r="AJJ3919" s="0"/>
      <c r="AJK3919" s="0"/>
      <c r="AJL3919" s="0"/>
      <c r="AJM3919" s="0"/>
      <c r="AJN3919" s="0"/>
      <c r="AJO3919" s="0"/>
      <c r="AJP3919" s="0"/>
      <c r="AJQ3919" s="0"/>
      <c r="AJR3919" s="0"/>
      <c r="AJS3919" s="0"/>
      <c r="AJT3919" s="0"/>
      <c r="AJU3919" s="0"/>
      <c r="AJV3919" s="0"/>
      <c r="AJW3919" s="0"/>
      <c r="AJX3919" s="0"/>
      <c r="AJY3919" s="0"/>
      <c r="AJZ3919" s="0"/>
      <c r="AKA3919" s="0"/>
      <c r="AKB3919" s="0"/>
      <c r="AKC3919" s="0"/>
      <c r="AKD3919" s="0"/>
      <c r="AKE3919" s="0"/>
      <c r="AKF3919" s="0"/>
      <c r="AKG3919" s="0"/>
      <c r="AKH3919" s="0"/>
      <c r="AKI3919" s="0"/>
      <c r="AKJ3919" s="0"/>
      <c r="AKK3919" s="0"/>
      <c r="AKL3919" s="0"/>
      <c r="AKM3919" s="0"/>
      <c r="AKN3919" s="0"/>
      <c r="AKO3919" s="0"/>
      <c r="AKP3919" s="0"/>
      <c r="AKQ3919" s="0"/>
      <c r="AKR3919" s="0"/>
      <c r="AKS3919" s="0"/>
      <c r="AKT3919" s="0"/>
      <c r="AKU3919" s="0"/>
      <c r="AKV3919" s="0"/>
      <c r="AKW3919" s="0"/>
      <c r="AKX3919" s="0"/>
      <c r="AKY3919" s="0"/>
      <c r="AKZ3919" s="0"/>
      <c r="ALA3919" s="0"/>
      <c r="ALB3919" s="0"/>
      <c r="ALC3919" s="0"/>
      <c r="ALD3919" s="0"/>
      <c r="ALE3919" s="0"/>
      <c r="ALF3919" s="0"/>
      <c r="ALG3919" s="0"/>
      <c r="ALH3919" s="0"/>
      <c r="ALI3919" s="0"/>
      <c r="ALJ3919" s="0"/>
      <c r="ALK3919" s="0"/>
      <c r="ALL3919" s="0"/>
      <c r="ALM3919" s="0"/>
      <c r="ALN3919" s="0"/>
      <c r="ALO3919" s="0"/>
      <c r="ALP3919" s="0"/>
      <c r="ALQ3919" s="0"/>
      <c r="ALR3919" s="0"/>
      <c r="ALS3919" s="0"/>
      <c r="ALT3919" s="0"/>
      <c r="ALU3919" s="0"/>
      <c r="ALV3919" s="0"/>
      <c r="ALW3919" s="0"/>
      <c r="ALX3919" s="0"/>
      <c r="ALY3919" s="0"/>
      <c r="ALZ3919" s="0"/>
      <c r="AMA3919" s="0"/>
      <c r="AMB3919" s="0"/>
      <c r="AMC3919" s="0"/>
      <c r="AMD3919" s="0"/>
      <c r="AME3919" s="0"/>
      <c r="AMF3919" s="0"/>
      <c r="AMG3919" s="0"/>
      <c r="AMH3919" s="0"/>
      <c r="AMI3919" s="0"/>
    </row>
    <row r="3920" customFormat="false" ht="12.75" hidden="false" customHeight="false" outlineLevel="0" collapsed="false">
      <c r="A3920" s="1" t="s">
        <v>4111</v>
      </c>
      <c r="C3920" s="19" t="s">
        <v>4112</v>
      </c>
      <c r="D3920" s="19" t="s">
        <v>13</v>
      </c>
      <c r="E3920" s="20" t="n">
        <v>2.1</v>
      </c>
      <c r="F3920" s="21" t="n">
        <v>0.57</v>
      </c>
      <c r="G3920" s="24" t="s">
        <v>4107</v>
      </c>
      <c r="I3920" s="3"/>
      <c r="K3920" s="4"/>
      <c r="BM3920" s="0"/>
      <c r="BN3920" s="0"/>
      <c r="BO3920" s="0"/>
      <c r="BP3920" s="0"/>
      <c r="BQ3920" s="0"/>
      <c r="BR3920" s="0"/>
      <c r="BS3920" s="0"/>
      <c r="BT3920" s="0"/>
      <c r="BU3920" s="0"/>
      <c r="BV3920" s="0"/>
      <c r="BW3920" s="0"/>
      <c r="BX3920" s="0"/>
      <c r="BY3920" s="0"/>
      <c r="BZ3920" s="0"/>
      <c r="CA3920" s="0"/>
      <c r="CB3920" s="0"/>
      <c r="CC3920" s="0"/>
      <c r="CD3920" s="0"/>
      <c r="CE3920" s="0"/>
      <c r="CF3920" s="0"/>
      <c r="CG3920" s="0"/>
      <c r="CH3920" s="0"/>
      <c r="CI3920" s="0"/>
      <c r="CJ3920" s="0"/>
      <c r="CK3920" s="0"/>
      <c r="CL3920" s="0"/>
      <c r="CM3920" s="0"/>
      <c r="CN3920" s="0"/>
      <c r="CO3920" s="0"/>
      <c r="CP3920" s="0"/>
      <c r="CQ3920" s="0"/>
      <c r="CR3920" s="0"/>
      <c r="CS3920" s="0"/>
      <c r="CT3920" s="0"/>
      <c r="CU3920" s="0"/>
      <c r="CV3920" s="0"/>
      <c r="CW3920" s="0"/>
      <c r="CX3920" s="0"/>
      <c r="CY3920" s="0"/>
      <c r="CZ3920" s="0"/>
      <c r="DA3920" s="0"/>
      <c r="DB3920" s="0"/>
      <c r="DC3920" s="0"/>
      <c r="DD3920" s="0"/>
      <c r="DE3920" s="0"/>
      <c r="DF3920" s="0"/>
      <c r="DG3920" s="0"/>
      <c r="DH3920" s="0"/>
      <c r="DI3920" s="0"/>
      <c r="DJ3920" s="0"/>
      <c r="DK3920" s="0"/>
      <c r="DL3920" s="0"/>
      <c r="DM3920" s="0"/>
      <c r="DN3920" s="0"/>
      <c r="DO3920" s="0"/>
      <c r="DP3920" s="0"/>
      <c r="DQ3920" s="0"/>
      <c r="DR3920" s="0"/>
      <c r="DS3920" s="0"/>
      <c r="DT3920" s="0"/>
      <c r="DU3920" s="0"/>
      <c r="DV3920" s="0"/>
      <c r="DW3920" s="0"/>
      <c r="DX3920" s="0"/>
      <c r="DY3920" s="0"/>
      <c r="DZ3920" s="0"/>
      <c r="EA3920" s="0"/>
      <c r="EB3920" s="0"/>
      <c r="EC3920" s="0"/>
      <c r="ED3920" s="0"/>
      <c r="EE3920" s="0"/>
      <c r="EF3920" s="0"/>
      <c r="EG3920" s="0"/>
      <c r="EH3920" s="0"/>
      <c r="EI3920" s="0"/>
      <c r="EJ3920" s="0"/>
      <c r="EK3920" s="0"/>
      <c r="EL3920" s="0"/>
      <c r="EM3920" s="0"/>
      <c r="EN3920" s="0"/>
      <c r="EO3920" s="0"/>
      <c r="EP3920" s="0"/>
      <c r="EQ3920" s="0"/>
      <c r="ER3920" s="0"/>
      <c r="ES3920" s="0"/>
      <c r="ET3920" s="0"/>
      <c r="EU3920" s="0"/>
      <c r="EV3920" s="0"/>
      <c r="EW3920" s="0"/>
      <c r="EX3920" s="0"/>
      <c r="EY3920" s="0"/>
      <c r="EZ3920" s="0"/>
      <c r="FA3920" s="0"/>
      <c r="FB3920" s="0"/>
      <c r="FC3920" s="0"/>
      <c r="FD3920" s="0"/>
      <c r="FE3920" s="0"/>
      <c r="FF3920" s="0"/>
      <c r="FG3920" s="0"/>
      <c r="FH3920" s="0"/>
      <c r="FI3920" s="0"/>
      <c r="FJ3920" s="0"/>
      <c r="FK3920" s="0"/>
      <c r="FL3920" s="0"/>
      <c r="FM3920" s="0"/>
      <c r="FN3920" s="0"/>
      <c r="FO3920" s="0"/>
      <c r="FP3920" s="0"/>
      <c r="FQ3920" s="0"/>
      <c r="FR3920" s="0"/>
      <c r="FS3920" s="0"/>
      <c r="FT3920" s="0"/>
      <c r="FU3920" s="0"/>
      <c r="FV3920" s="0"/>
      <c r="FW3920" s="0"/>
      <c r="FX3920" s="0"/>
      <c r="FY3920" s="0"/>
      <c r="FZ3920" s="0"/>
      <c r="GA3920" s="0"/>
      <c r="GB3920" s="0"/>
      <c r="GC3920" s="0"/>
      <c r="GD3920" s="0"/>
      <c r="GE3920" s="0"/>
      <c r="GF3920" s="0"/>
      <c r="GG3920" s="0"/>
      <c r="GH3920" s="0"/>
      <c r="GI3920" s="0"/>
      <c r="GJ3920" s="0"/>
      <c r="GK3920" s="0"/>
      <c r="GL3920" s="0"/>
      <c r="GM3920" s="0"/>
      <c r="GN3920" s="0"/>
      <c r="GO3920" s="0"/>
      <c r="GP3920" s="0"/>
      <c r="GQ3920" s="0"/>
      <c r="GR3920" s="0"/>
      <c r="GS3920" s="0"/>
      <c r="GT3920" s="0"/>
      <c r="GU3920" s="0"/>
      <c r="GV3920" s="0"/>
      <c r="GW3920" s="0"/>
      <c r="GX3920" s="0"/>
      <c r="GY3920" s="0"/>
      <c r="GZ3920" s="0"/>
      <c r="HA3920" s="0"/>
      <c r="HB3920" s="0"/>
      <c r="HC3920" s="0"/>
      <c r="HD3920" s="0"/>
      <c r="HE3920" s="0"/>
      <c r="HF3920" s="0"/>
      <c r="HG3920" s="0"/>
      <c r="HH3920" s="0"/>
      <c r="HI3920" s="0"/>
      <c r="HJ3920" s="0"/>
      <c r="HK3920" s="0"/>
      <c r="HL3920" s="0"/>
      <c r="HM3920" s="0"/>
      <c r="HN3920" s="0"/>
      <c r="HO3920" s="0"/>
      <c r="HP3920" s="0"/>
      <c r="HQ3920" s="0"/>
      <c r="HR3920" s="0"/>
      <c r="HS3920" s="0"/>
      <c r="HT3920" s="0"/>
      <c r="HU3920" s="0"/>
      <c r="HV3920" s="0"/>
      <c r="HW3920" s="0"/>
      <c r="HX3920" s="0"/>
      <c r="HY3920" s="0"/>
      <c r="HZ3920" s="0"/>
      <c r="IA3920" s="0"/>
      <c r="IB3920" s="0"/>
      <c r="IC3920" s="0"/>
      <c r="ID3920" s="0"/>
      <c r="IE3920" s="0"/>
      <c r="IF3920" s="0"/>
      <c r="IG3920" s="0"/>
      <c r="IH3920" s="0"/>
      <c r="II3920" s="0"/>
      <c r="IJ3920" s="0"/>
      <c r="IK3920" s="0"/>
      <c r="IL3920" s="0"/>
      <c r="IM3920" s="0"/>
      <c r="IN3920" s="0"/>
      <c r="IO3920" s="0"/>
      <c r="IP3920" s="0"/>
      <c r="IQ3920" s="0"/>
      <c r="IR3920" s="0"/>
      <c r="IS3920" s="0"/>
      <c r="IT3920" s="0"/>
      <c r="IU3920" s="0"/>
      <c r="IV3920" s="0"/>
      <c r="IW3920" s="0"/>
      <c r="IX3920" s="0"/>
      <c r="IY3920" s="0"/>
      <c r="IZ3920" s="0"/>
      <c r="JA3920" s="0"/>
      <c r="JB3920" s="0"/>
      <c r="JC3920" s="0"/>
      <c r="JD3920" s="0"/>
      <c r="JE3920" s="0"/>
      <c r="JF3920" s="0"/>
      <c r="JG3920" s="0"/>
      <c r="JH3920" s="0"/>
      <c r="JI3920" s="0"/>
      <c r="JJ3920" s="0"/>
      <c r="JK3920" s="0"/>
      <c r="JL3920" s="0"/>
      <c r="JM3920" s="0"/>
      <c r="JN3920" s="0"/>
      <c r="JO3920" s="0"/>
      <c r="JP3920" s="0"/>
      <c r="JQ3920" s="0"/>
      <c r="JR3920" s="0"/>
      <c r="JS3920" s="0"/>
      <c r="JT3920" s="0"/>
      <c r="JU3920" s="0"/>
      <c r="JV3920" s="0"/>
      <c r="JW3920" s="0"/>
      <c r="JX3920" s="0"/>
      <c r="JY3920" s="0"/>
      <c r="JZ3920" s="0"/>
      <c r="KA3920" s="0"/>
      <c r="KB3920" s="0"/>
      <c r="KC3920" s="0"/>
      <c r="KD3920" s="0"/>
      <c r="KE3920" s="0"/>
      <c r="KF3920" s="0"/>
      <c r="KG3920" s="0"/>
      <c r="KH3920" s="0"/>
      <c r="KI3920" s="0"/>
      <c r="KJ3920" s="0"/>
      <c r="KK3920" s="0"/>
      <c r="KL3920" s="0"/>
      <c r="KM3920" s="0"/>
      <c r="KN3920" s="0"/>
      <c r="KO3920" s="0"/>
      <c r="KP3920" s="0"/>
      <c r="KQ3920" s="0"/>
      <c r="KR3920" s="0"/>
      <c r="KS3920" s="0"/>
      <c r="KT3920" s="0"/>
      <c r="KU3920" s="0"/>
      <c r="KV3920" s="0"/>
      <c r="KW3920" s="0"/>
      <c r="KX3920" s="0"/>
      <c r="KY3920" s="0"/>
      <c r="KZ3920" s="0"/>
      <c r="LA3920" s="0"/>
      <c r="LB3920" s="0"/>
      <c r="LC3920" s="0"/>
      <c r="LD3920" s="0"/>
      <c r="LE3920" s="0"/>
      <c r="LF3920" s="0"/>
      <c r="LG3920" s="0"/>
      <c r="LH3920" s="0"/>
      <c r="LI3920" s="0"/>
      <c r="LJ3920" s="0"/>
      <c r="LK3920" s="0"/>
      <c r="LL3920" s="0"/>
      <c r="LM3920" s="0"/>
      <c r="LN3920" s="0"/>
      <c r="LO3920" s="0"/>
      <c r="LP3920" s="0"/>
      <c r="LQ3920" s="0"/>
      <c r="LR3920" s="0"/>
      <c r="LS3920" s="0"/>
      <c r="LT3920" s="0"/>
      <c r="LU3920" s="0"/>
      <c r="LV3920" s="0"/>
      <c r="LW3920" s="0"/>
      <c r="LX3920" s="0"/>
      <c r="LY3920" s="0"/>
      <c r="LZ3920" s="0"/>
      <c r="MA3920" s="0"/>
      <c r="MB3920" s="0"/>
      <c r="MC3920" s="0"/>
      <c r="MD3920" s="0"/>
      <c r="ME3920" s="0"/>
      <c r="MF3920" s="0"/>
      <c r="MG3920" s="0"/>
      <c r="MH3920" s="0"/>
      <c r="MI3920" s="0"/>
      <c r="MJ3920" s="0"/>
      <c r="MK3920" s="0"/>
      <c r="ML3920" s="0"/>
      <c r="MM3920" s="0"/>
      <c r="MN3920" s="0"/>
      <c r="MO3920" s="0"/>
      <c r="MP3920" s="0"/>
      <c r="MQ3920" s="0"/>
      <c r="MR3920" s="0"/>
      <c r="MS3920" s="0"/>
      <c r="MT3920" s="0"/>
      <c r="MU3920" s="0"/>
      <c r="MV3920" s="0"/>
      <c r="MW3920" s="0"/>
      <c r="MX3920" s="0"/>
      <c r="MY3920" s="0"/>
      <c r="MZ3920" s="0"/>
      <c r="NA3920" s="0"/>
      <c r="NB3920" s="0"/>
      <c r="NC3920" s="0"/>
      <c r="ND3920" s="0"/>
      <c r="NE3920" s="0"/>
      <c r="NF3920" s="0"/>
      <c r="NG3920" s="0"/>
      <c r="NH3920" s="0"/>
      <c r="NI3920" s="0"/>
      <c r="NJ3920" s="0"/>
      <c r="NK3920" s="0"/>
      <c r="NL3920" s="0"/>
      <c r="NM3920" s="0"/>
      <c r="NN3920" s="0"/>
      <c r="NO3920" s="0"/>
      <c r="NP3920" s="0"/>
      <c r="NQ3920" s="0"/>
      <c r="NR3920" s="0"/>
      <c r="NS3920" s="0"/>
      <c r="NT3920" s="0"/>
      <c r="NU3920" s="0"/>
      <c r="NV3920" s="0"/>
      <c r="NW3920" s="0"/>
      <c r="NX3920" s="0"/>
      <c r="NY3920" s="0"/>
      <c r="NZ3920" s="0"/>
      <c r="OA3920" s="0"/>
      <c r="OB3920" s="0"/>
      <c r="OC3920" s="0"/>
      <c r="OD3920" s="0"/>
      <c r="OE3920" s="0"/>
      <c r="OF3920" s="0"/>
      <c r="OG3920" s="0"/>
      <c r="OH3920" s="0"/>
      <c r="OI3920" s="0"/>
      <c r="OJ3920" s="0"/>
      <c r="OK3920" s="0"/>
      <c r="OL3920" s="0"/>
      <c r="OM3920" s="0"/>
      <c r="ON3920" s="0"/>
      <c r="OO3920" s="0"/>
      <c r="OP3920" s="0"/>
      <c r="OQ3920" s="0"/>
      <c r="OR3920" s="0"/>
      <c r="OS3920" s="0"/>
      <c r="OT3920" s="0"/>
      <c r="OU3920" s="0"/>
      <c r="OV3920" s="0"/>
      <c r="OW3920" s="0"/>
      <c r="OX3920" s="0"/>
      <c r="OY3920" s="0"/>
      <c r="OZ3920" s="0"/>
      <c r="PA3920" s="0"/>
      <c r="PB3920" s="0"/>
      <c r="PC3920" s="0"/>
      <c r="PD3920" s="0"/>
      <c r="PE3920" s="0"/>
      <c r="PF3920" s="0"/>
      <c r="PG3920" s="0"/>
      <c r="PH3920" s="0"/>
      <c r="PI3920" s="0"/>
      <c r="PJ3920" s="0"/>
      <c r="PK3920" s="0"/>
      <c r="PL3920" s="0"/>
      <c r="PM3920" s="0"/>
      <c r="PN3920" s="0"/>
      <c r="PO3920" s="0"/>
      <c r="PP3920" s="0"/>
      <c r="PQ3920" s="0"/>
      <c r="PR3920" s="0"/>
      <c r="PS3920" s="0"/>
      <c r="PT3920" s="0"/>
      <c r="PU3920" s="0"/>
      <c r="PV3920" s="0"/>
      <c r="PW3920" s="0"/>
      <c r="PX3920" s="0"/>
      <c r="PY3920" s="0"/>
      <c r="PZ3920" s="0"/>
      <c r="QA3920" s="0"/>
      <c r="QB3920" s="0"/>
      <c r="QC3920" s="0"/>
      <c r="QD3920" s="0"/>
      <c r="QE3920" s="0"/>
      <c r="QF3920" s="0"/>
      <c r="QG3920" s="0"/>
      <c r="QH3920" s="0"/>
      <c r="QI3920" s="0"/>
      <c r="QJ3920" s="0"/>
      <c r="QK3920" s="0"/>
      <c r="QL3920" s="0"/>
      <c r="QM3920" s="0"/>
      <c r="QN3920" s="0"/>
      <c r="QO3920" s="0"/>
      <c r="QP3920" s="0"/>
      <c r="QQ3920" s="0"/>
      <c r="QR3920" s="0"/>
      <c r="QS3920" s="0"/>
      <c r="QT3920" s="0"/>
      <c r="QU3920" s="0"/>
      <c r="QV3920" s="0"/>
      <c r="QW3920" s="0"/>
      <c r="QX3920" s="0"/>
      <c r="QY3920" s="0"/>
      <c r="QZ3920" s="0"/>
      <c r="RA3920" s="0"/>
      <c r="RB3920" s="0"/>
      <c r="RC3920" s="0"/>
      <c r="RD3920" s="0"/>
      <c r="RE3920" s="0"/>
      <c r="RF3920" s="0"/>
      <c r="RG3920" s="0"/>
      <c r="RH3920" s="0"/>
      <c r="RI3920" s="0"/>
      <c r="RJ3920" s="0"/>
      <c r="RK3920" s="0"/>
      <c r="RL3920" s="0"/>
      <c r="RM3920" s="0"/>
      <c r="RN3920" s="0"/>
      <c r="RO3920" s="0"/>
      <c r="RP3920" s="0"/>
      <c r="RQ3920" s="0"/>
      <c r="RR3920" s="0"/>
      <c r="RS3920" s="0"/>
      <c r="RT3920" s="0"/>
      <c r="RU3920" s="0"/>
      <c r="RV3920" s="0"/>
      <c r="RW3920" s="0"/>
      <c r="RX3920" s="0"/>
      <c r="RY3920" s="0"/>
      <c r="RZ3920" s="0"/>
      <c r="SA3920" s="0"/>
      <c r="SB3920" s="0"/>
      <c r="SC3920" s="0"/>
      <c r="SD3920" s="0"/>
      <c r="SE3920" s="0"/>
      <c r="SF3920" s="0"/>
      <c r="SG3920" s="0"/>
      <c r="SH3920" s="0"/>
      <c r="SI3920" s="0"/>
      <c r="SJ3920" s="0"/>
      <c r="SK3920" s="0"/>
      <c r="SL3920" s="0"/>
      <c r="SM3920" s="0"/>
      <c r="SN3920" s="0"/>
      <c r="SO3920" s="0"/>
      <c r="SP3920" s="0"/>
      <c r="SQ3920" s="0"/>
      <c r="SR3920" s="0"/>
      <c r="SS3920" s="0"/>
      <c r="ST3920" s="0"/>
      <c r="SU3920" s="0"/>
      <c r="SV3920" s="0"/>
      <c r="SW3920" s="0"/>
      <c r="SX3920" s="0"/>
      <c r="SY3920" s="0"/>
      <c r="SZ3920" s="0"/>
      <c r="TA3920" s="0"/>
      <c r="TB3920" s="0"/>
      <c r="TC3920" s="0"/>
      <c r="TD3920" s="0"/>
      <c r="TE3920" s="0"/>
      <c r="TF3920" s="0"/>
      <c r="TG3920" s="0"/>
      <c r="TH3920" s="0"/>
      <c r="TI3920" s="0"/>
      <c r="TJ3920" s="0"/>
      <c r="TK3920" s="0"/>
      <c r="TL3920" s="0"/>
      <c r="TM3920" s="0"/>
      <c r="TN3920" s="0"/>
      <c r="TO3920" s="0"/>
      <c r="TP3920" s="0"/>
      <c r="TQ3920" s="0"/>
      <c r="TR3920" s="0"/>
      <c r="TS3920" s="0"/>
      <c r="TT3920" s="0"/>
      <c r="TU3920" s="0"/>
      <c r="TV3920" s="0"/>
      <c r="TW3920" s="0"/>
      <c r="TX3920" s="0"/>
      <c r="TY3920" s="0"/>
      <c r="TZ3920" s="0"/>
      <c r="UA3920" s="0"/>
      <c r="UB3920" s="0"/>
      <c r="UC3920" s="0"/>
      <c r="UD3920" s="0"/>
      <c r="UE3920" s="0"/>
      <c r="UF3920" s="0"/>
      <c r="UG3920" s="0"/>
      <c r="UH3920" s="0"/>
      <c r="UI3920" s="0"/>
      <c r="UJ3920" s="0"/>
      <c r="UK3920" s="0"/>
      <c r="UL3920" s="0"/>
      <c r="UM3920" s="0"/>
      <c r="UN3920" s="0"/>
      <c r="UO3920" s="0"/>
      <c r="UP3920" s="0"/>
      <c r="UQ3920" s="0"/>
      <c r="UR3920" s="0"/>
      <c r="US3920" s="0"/>
      <c r="UT3920" s="0"/>
      <c r="UU3920" s="0"/>
      <c r="UV3920" s="0"/>
      <c r="UW3920" s="0"/>
      <c r="UX3920" s="0"/>
      <c r="UY3920" s="0"/>
      <c r="UZ3920" s="0"/>
      <c r="VA3920" s="0"/>
      <c r="VB3920" s="0"/>
      <c r="VC3920" s="0"/>
      <c r="VD3920" s="0"/>
      <c r="VE3920" s="0"/>
      <c r="VF3920" s="0"/>
      <c r="VG3920" s="0"/>
      <c r="VH3920" s="0"/>
      <c r="VI3920" s="0"/>
      <c r="VJ3920" s="0"/>
      <c r="VK3920" s="0"/>
      <c r="VL3920" s="0"/>
      <c r="VM3920" s="0"/>
      <c r="VN3920" s="0"/>
      <c r="VO3920" s="0"/>
      <c r="VP3920" s="0"/>
      <c r="VQ3920" s="0"/>
      <c r="VR3920" s="0"/>
      <c r="VS3920" s="0"/>
      <c r="VT3920" s="0"/>
      <c r="VU3920" s="0"/>
      <c r="VV3920" s="0"/>
      <c r="VW3920" s="0"/>
      <c r="VX3920" s="0"/>
      <c r="VY3920" s="0"/>
      <c r="VZ3920" s="0"/>
      <c r="WA3920" s="0"/>
      <c r="WB3920" s="0"/>
      <c r="WC3920" s="0"/>
      <c r="WD3920" s="0"/>
      <c r="WE3920" s="0"/>
      <c r="WF3920" s="0"/>
      <c r="WG3920" s="0"/>
      <c r="WH3920" s="0"/>
      <c r="WI3920" s="0"/>
      <c r="WJ3920" s="0"/>
      <c r="WK3920" s="0"/>
      <c r="WL3920" s="0"/>
      <c r="WM3920" s="0"/>
      <c r="WN3920" s="0"/>
      <c r="WO3920" s="0"/>
      <c r="WP3920" s="0"/>
      <c r="WQ3920" s="0"/>
      <c r="WR3920" s="0"/>
      <c r="WS3920" s="0"/>
      <c r="WT3920" s="0"/>
      <c r="WU3920" s="0"/>
      <c r="WV3920" s="0"/>
      <c r="WW3920" s="0"/>
      <c r="WX3920" s="0"/>
      <c r="WY3920" s="0"/>
      <c r="WZ3920" s="0"/>
      <c r="XA3920" s="0"/>
      <c r="XB3920" s="0"/>
      <c r="XC3920" s="0"/>
      <c r="XD3920" s="0"/>
      <c r="XE3920" s="0"/>
      <c r="XF3920" s="0"/>
      <c r="XG3920" s="0"/>
      <c r="XH3920" s="0"/>
      <c r="XI3920" s="0"/>
      <c r="XJ3920" s="0"/>
      <c r="XK3920" s="0"/>
      <c r="XL3920" s="0"/>
      <c r="XM3920" s="0"/>
      <c r="XN3920" s="0"/>
      <c r="XO3920" s="0"/>
      <c r="XP3920" s="0"/>
      <c r="XQ3920" s="0"/>
      <c r="XR3920" s="0"/>
      <c r="XS3920" s="0"/>
      <c r="XT3920" s="0"/>
      <c r="XU3920" s="0"/>
      <c r="XV3920" s="0"/>
      <c r="XW3920" s="0"/>
      <c r="XX3920" s="0"/>
      <c r="XY3920" s="0"/>
      <c r="XZ3920" s="0"/>
      <c r="YA3920" s="0"/>
      <c r="YB3920" s="0"/>
      <c r="YC3920" s="0"/>
      <c r="YD3920" s="0"/>
      <c r="YE3920" s="0"/>
      <c r="YF3920" s="0"/>
      <c r="YG3920" s="0"/>
      <c r="YH3920" s="0"/>
      <c r="YI3920" s="0"/>
      <c r="YJ3920" s="0"/>
      <c r="YK3920" s="0"/>
      <c r="YL3920" s="0"/>
      <c r="YM3920" s="0"/>
      <c r="YN3920" s="0"/>
      <c r="YO3920" s="0"/>
      <c r="YP3920" s="0"/>
      <c r="YQ3920" s="0"/>
      <c r="YR3920" s="0"/>
      <c r="YS3920" s="0"/>
      <c r="YT3920" s="0"/>
      <c r="YU3920" s="0"/>
      <c r="YV3920" s="0"/>
      <c r="YW3920" s="0"/>
      <c r="YX3920" s="0"/>
      <c r="YY3920" s="0"/>
      <c r="YZ3920" s="0"/>
      <c r="ZA3920" s="0"/>
      <c r="ZB3920" s="0"/>
      <c r="ZC3920" s="0"/>
      <c r="ZD3920" s="0"/>
      <c r="ZE3920" s="0"/>
      <c r="ZF3920" s="0"/>
      <c r="ZG3920" s="0"/>
      <c r="ZH3920" s="0"/>
      <c r="ZI3920" s="0"/>
      <c r="ZJ3920" s="0"/>
      <c r="ZK3920" s="0"/>
      <c r="ZL3920" s="0"/>
      <c r="ZM3920" s="0"/>
      <c r="ZN3920" s="0"/>
      <c r="ZO3920" s="0"/>
      <c r="ZP3920" s="0"/>
      <c r="ZQ3920" s="0"/>
      <c r="ZR3920" s="0"/>
      <c r="ZS3920" s="0"/>
      <c r="ZT3920" s="0"/>
      <c r="ZU3920" s="0"/>
      <c r="ZV3920" s="0"/>
      <c r="ZW3920" s="0"/>
      <c r="ZX3920" s="0"/>
      <c r="ZY3920" s="0"/>
      <c r="ZZ3920" s="0"/>
      <c r="AAA3920" s="0"/>
      <c r="AAB3920" s="0"/>
      <c r="AAC3920" s="0"/>
      <c r="AAD3920" s="0"/>
      <c r="AAE3920" s="0"/>
      <c r="AAF3920" s="0"/>
      <c r="AAG3920" s="0"/>
      <c r="AAH3920" s="0"/>
      <c r="AAI3920" s="0"/>
      <c r="AAJ3920" s="0"/>
      <c r="AAK3920" s="0"/>
      <c r="AAL3920" s="0"/>
      <c r="AAM3920" s="0"/>
      <c r="AAN3920" s="0"/>
      <c r="AAO3920" s="0"/>
      <c r="AAP3920" s="0"/>
      <c r="AAQ3920" s="0"/>
      <c r="AAR3920" s="0"/>
      <c r="AAS3920" s="0"/>
      <c r="AAT3920" s="0"/>
      <c r="AAU3920" s="0"/>
      <c r="AAV3920" s="0"/>
      <c r="AAW3920" s="0"/>
      <c r="AAX3920" s="0"/>
      <c r="AAY3920" s="0"/>
      <c r="AAZ3920" s="0"/>
      <c r="ABA3920" s="0"/>
      <c r="ABB3920" s="0"/>
      <c r="ABC3920" s="0"/>
      <c r="ABD3920" s="0"/>
      <c r="ABE3920" s="0"/>
      <c r="ABF3920" s="0"/>
      <c r="ABG3920" s="0"/>
      <c r="ABH3920" s="0"/>
      <c r="ABI3920" s="0"/>
      <c r="ABJ3920" s="0"/>
      <c r="ABK3920" s="0"/>
      <c r="ABL3920" s="0"/>
      <c r="ABM3920" s="0"/>
      <c r="ABN3920" s="0"/>
      <c r="ABO3920" s="0"/>
      <c r="ABP3920" s="0"/>
      <c r="ABQ3920" s="0"/>
      <c r="ABR3920" s="0"/>
      <c r="ABS3920" s="0"/>
      <c r="ABT3920" s="0"/>
      <c r="ABU3920" s="0"/>
      <c r="ABV3920" s="0"/>
      <c r="ABW3920" s="0"/>
      <c r="ABX3920" s="0"/>
      <c r="ABY3920" s="0"/>
      <c r="ABZ3920" s="0"/>
      <c r="ACA3920" s="0"/>
      <c r="ACB3920" s="0"/>
      <c r="ACC3920" s="0"/>
      <c r="ACD3920" s="0"/>
      <c r="ACE3920" s="0"/>
      <c r="ACF3920" s="0"/>
      <c r="ACG3920" s="0"/>
      <c r="ACH3920" s="0"/>
      <c r="ACI3920" s="0"/>
      <c r="ACJ3920" s="0"/>
      <c r="ACK3920" s="0"/>
      <c r="ACL3920" s="0"/>
      <c r="ACM3920" s="0"/>
      <c r="ACN3920" s="0"/>
      <c r="ACO3920" s="0"/>
      <c r="ACP3920" s="0"/>
      <c r="ACQ3920" s="0"/>
      <c r="ACR3920" s="0"/>
      <c r="ACS3920" s="0"/>
      <c r="ACT3920" s="0"/>
      <c r="ACU3920" s="0"/>
      <c r="ACV3920" s="0"/>
      <c r="ACW3920" s="0"/>
      <c r="ACX3920" s="0"/>
      <c r="ACY3920" s="0"/>
      <c r="ACZ3920" s="0"/>
      <c r="ADA3920" s="0"/>
      <c r="ADB3920" s="0"/>
      <c r="ADC3920" s="0"/>
      <c r="ADD3920" s="0"/>
      <c r="ADE3920" s="0"/>
      <c r="ADF3920" s="0"/>
      <c r="ADG3920" s="0"/>
      <c r="ADH3920" s="0"/>
      <c r="ADI3920" s="0"/>
      <c r="ADJ3920" s="0"/>
      <c r="ADK3920" s="0"/>
      <c r="ADL3920" s="0"/>
      <c r="ADM3920" s="0"/>
      <c r="ADN3920" s="0"/>
      <c r="ADO3920" s="0"/>
      <c r="ADP3920" s="0"/>
      <c r="ADQ3920" s="0"/>
      <c r="ADR3920" s="0"/>
      <c r="ADS3920" s="0"/>
      <c r="ADT3920" s="0"/>
      <c r="ADU3920" s="0"/>
      <c r="ADV3920" s="0"/>
      <c r="ADW3920" s="0"/>
      <c r="ADX3920" s="0"/>
      <c r="ADY3920" s="0"/>
      <c r="ADZ3920" s="0"/>
      <c r="AEA3920" s="0"/>
      <c r="AEB3920" s="0"/>
      <c r="AEC3920" s="0"/>
      <c r="AED3920" s="0"/>
      <c r="AEE3920" s="0"/>
      <c r="AEF3920" s="0"/>
      <c r="AEG3920" s="0"/>
      <c r="AEH3920" s="0"/>
      <c r="AEI3920" s="0"/>
      <c r="AEJ3920" s="0"/>
      <c r="AEK3920" s="0"/>
      <c r="AEL3920" s="0"/>
      <c r="AEM3920" s="0"/>
      <c r="AEN3920" s="0"/>
      <c r="AEO3920" s="0"/>
      <c r="AEP3920" s="0"/>
      <c r="AEQ3920" s="0"/>
      <c r="AER3920" s="0"/>
      <c r="AES3920" s="0"/>
      <c r="AET3920" s="0"/>
      <c r="AEU3920" s="0"/>
      <c r="AEV3920" s="0"/>
      <c r="AEW3920" s="0"/>
      <c r="AEX3920" s="0"/>
      <c r="AEY3920" s="0"/>
      <c r="AEZ3920" s="0"/>
      <c r="AFA3920" s="0"/>
      <c r="AFB3920" s="0"/>
      <c r="AFC3920" s="0"/>
      <c r="AFD3920" s="0"/>
      <c r="AFE3920" s="0"/>
      <c r="AFF3920" s="0"/>
      <c r="AFG3920" s="0"/>
      <c r="AFH3920" s="0"/>
      <c r="AFI3920" s="0"/>
      <c r="AFJ3920" s="0"/>
      <c r="AFK3920" s="0"/>
      <c r="AFL3920" s="0"/>
      <c r="AFM3920" s="0"/>
      <c r="AFN3920" s="0"/>
      <c r="AFO3920" s="0"/>
      <c r="AFP3920" s="0"/>
      <c r="AFQ3920" s="0"/>
      <c r="AFR3920" s="0"/>
      <c r="AFS3920" s="0"/>
      <c r="AFT3920" s="0"/>
      <c r="AFU3920" s="0"/>
      <c r="AFV3920" s="0"/>
      <c r="AFW3920" s="0"/>
      <c r="AFX3920" s="0"/>
      <c r="AFY3920" s="0"/>
      <c r="AFZ3920" s="0"/>
      <c r="AGA3920" s="0"/>
      <c r="AGB3920" s="0"/>
      <c r="AGC3920" s="0"/>
      <c r="AGD3920" s="0"/>
      <c r="AGE3920" s="0"/>
      <c r="AGF3920" s="0"/>
      <c r="AGG3920" s="0"/>
      <c r="AGH3920" s="0"/>
      <c r="AGI3920" s="0"/>
      <c r="AGJ3920" s="0"/>
      <c r="AGK3920" s="0"/>
      <c r="AGL3920" s="0"/>
      <c r="AGM3920" s="0"/>
      <c r="AGN3920" s="0"/>
      <c r="AGO3920" s="0"/>
      <c r="AGP3920" s="0"/>
      <c r="AGQ3920" s="0"/>
      <c r="AGR3920" s="0"/>
      <c r="AGS3920" s="0"/>
      <c r="AGT3920" s="0"/>
      <c r="AGU3920" s="0"/>
      <c r="AGV3920" s="0"/>
      <c r="AGW3920" s="0"/>
      <c r="AGX3920" s="0"/>
      <c r="AGY3920" s="0"/>
      <c r="AGZ3920" s="0"/>
      <c r="AHA3920" s="0"/>
      <c r="AHB3920" s="0"/>
      <c r="AHC3920" s="0"/>
      <c r="AHD3920" s="0"/>
      <c r="AHE3920" s="0"/>
      <c r="AHF3920" s="0"/>
      <c r="AHG3920" s="0"/>
      <c r="AHH3920" s="0"/>
      <c r="AHI3920" s="0"/>
      <c r="AHJ3920" s="0"/>
      <c r="AHK3920" s="0"/>
      <c r="AHL3920" s="0"/>
      <c r="AHM3920" s="0"/>
      <c r="AHN3920" s="0"/>
      <c r="AHO3920" s="0"/>
      <c r="AHP3920" s="0"/>
      <c r="AHQ3920" s="0"/>
      <c r="AHR3920" s="0"/>
      <c r="AHS3920" s="0"/>
      <c r="AHT3920" s="0"/>
      <c r="AHU3920" s="0"/>
      <c r="AHV3920" s="0"/>
      <c r="AHW3920" s="0"/>
      <c r="AHX3920" s="0"/>
      <c r="AHY3920" s="0"/>
      <c r="AHZ3920" s="0"/>
      <c r="AIA3920" s="0"/>
      <c r="AIB3920" s="0"/>
      <c r="AIC3920" s="0"/>
      <c r="AID3920" s="0"/>
      <c r="AIE3920" s="0"/>
      <c r="AIF3920" s="0"/>
      <c r="AIG3920" s="0"/>
      <c r="AIH3920" s="0"/>
      <c r="AII3920" s="0"/>
      <c r="AIJ3920" s="0"/>
      <c r="AIK3920" s="0"/>
      <c r="AIL3920" s="0"/>
      <c r="AIM3920" s="0"/>
      <c r="AIN3920" s="0"/>
      <c r="AIO3920" s="0"/>
      <c r="AIP3920" s="0"/>
      <c r="AIQ3920" s="0"/>
      <c r="AIR3920" s="0"/>
      <c r="AIS3920" s="0"/>
      <c r="AIT3920" s="0"/>
      <c r="AIU3920" s="0"/>
      <c r="AIV3920" s="0"/>
      <c r="AIW3920" s="0"/>
      <c r="AIX3920" s="0"/>
      <c r="AIY3920" s="0"/>
      <c r="AIZ3920" s="0"/>
      <c r="AJA3920" s="0"/>
      <c r="AJB3920" s="0"/>
      <c r="AJC3920" s="0"/>
      <c r="AJD3920" s="0"/>
      <c r="AJE3920" s="0"/>
      <c r="AJF3920" s="0"/>
      <c r="AJG3920" s="0"/>
      <c r="AJH3920" s="0"/>
      <c r="AJI3920" s="0"/>
      <c r="AJJ3920" s="0"/>
      <c r="AJK3920" s="0"/>
      <c r="AJL3920" s="0"/>
      <c r="AJM3920" s="0"/>
      <c r="AJN3920" s="0"/>
      <c r="AJO3920" s="0"/>
      <c r="AJP3920" s="0"/>
      <c r="AJQ3920" s="0"/>
      <c r="AJR3920" s="0"/>
      <c r="AJS3920" s="0"/>
      <c r="AJT3920" s="0"/>
      <c r="AJU3920" s="0"/>
      <c r="AJV3920" s="0"/>
      <c r="AJW3920" s="0"/>
      <c r="AJX3920" s="0"/>
      <c r="AJY3920" s="0"/>
      <c r="AJZ3920" s="0"/>
      <c r="AKA3920" s="0"/>
      <c r="AKB3920" s="0"/>
      <c r="AKC3920" s="0"/>
      <c r="AKD3920" s="0"/>
      <c r="AKE3920" s="0"/>
      <c r="AKF3920" s="0"/>
      <c r="AKG3920" s="0"/>
      <c r="AKH3920" s="0"/>
      <c r="AKI3920" s="0"/>
      <c r="AKJ3920" s="0"/>
      <c r="AKK3920" s="0"/>
      <c r="AKL3920" s="0"/>
      <c r="AKM3920" s="0"/>
      <c r="AKN3920" s="0"/>
      <c r="AKO3920" s="0"/>
      <c r="AKP3920" s="0"/>
      <c r="AKQ3920" s="0"/>
      <c r="AKR3920" s="0"/>
      <c r="AKS3920" s="0"/>
      <c r="AKT3920" s="0"/>
      <c r="AKU3920" s="0"/>
      <c r="AKV3920" s="0"/>
      <c r="AKW3920" s="0"/>
      <c r="AKX3920" s="0"/>
      <c r="AKY3920" s="0"/>
      <c r="AKZ3920" s="0"/>
      <c r="ALA3920" s="0"/>
      <c r="ALB3920" s="0"/>
      <c r="ALC3920" s="0"/>
      <c r="ALD3920" s="0"/>
      <c r="ALE3920" s="0"/>
      <c r="ALF3920" s="0"/>
      <c r="ALG3920" s="0"/>
      <c r="ALH3920" s="0"/>
      <c r="ALI3920" s="0"/>
      <c r="ALJ3920" s="0"/>
      <c r="ALK3920" s="0"/>
      <c r="ALL3920" s="0"/>
      <c r="ALM3920" s="0"/>
      <c r="ALN3920" s="0"/>
      <c r="ALO3920" s="0"/>
      <c r="ALP3920" s="0"/>
      <c r="ALQ3920" s="0"/>
      <c r="ALR3920" s="0"/>
      <c r="ALS3920" s="0"/>
      <c r="ALT3920" s="0"/>
      <c r="ALU3920" s="0"/>
      <c r="ALV3920" s="0"/>
      <c r="ALW3920" s="0"/>
      <c r="ALX3920" s="0"/>
      <c r="ALY3920" s="0"/>
      <c r="ALZ3920" s="0"/>
      <c r="AMA3920" s="0"/>
      <c r="AMB3920" s="0"/>
      <c r="AMC3920" s="0"/>
      <c r="AMD3920" s="0"/>
      <c r="AME3920" s="0"/>
      <c r="AMF3920" s="0"/>
      <c r="AMG3920" s="0"/>
      <c r="AMH3920" s="0"/>
      <c r="AMI3920" s="0"/>
    </row>
    <row r="3921" customFormat="false" ht="12.75" hidden="false" customHeight="false" outlineLevel="0" collapsed="false">
      <c r="A3921" s="1" t="s">
        <v>4111</v>
      </c>
      <c r="C3921" s="19" t="s">
        <v>4113</v>
      </c>
      <c r="D3921" s="19" t="s">
        <v>51</v>
      </c>
      <c r="E3921" s="20" t="n">
        <v>2.5</v>
      </c>
      <c r="F3921" s="21" t="n">
        <v>0.25</v>
      </c>
      <c r="G3921" s="24" t="s">
        <v>4107</v>
      </c>
      <c r="I3921" s="3"/>
      <c r="K3921" s="4"/>
      <c r="BM3921" s="0"/>
      <c r="BN3921" s="0"/>
      <c r="BO3921" s="0"/>
      <c r="BP3921" s="0"/>
      <c r="BQ3921" s="0"/>
      <c r="BR3921" s="0"/>
      <c r="BS3921" s="0"/>
      <c r="BT3921" s="0"/>
      <c r="BU3921" s="0"/>
      <c r="BV3921" s="0"/>
      <c r="BW3921" s="0"/>
      <c r="BX3921" s="0"/>
      <c r="BY3921" s="0"/>
      <c r="BZ3921" s="0"/>
      <c r="CA3921" s="0"/>
      <c r="CB3921" s="0"/>
      <c r="CC3921" s="0"/>
      <c r="CD3921" s="0"/>
      <c r="CE3921" s="0"/>
      <c r="CF3921" s="0"/>
      <c r="CG3921" s="0"/>
      <c r="CH3921" s="0"/>
      <c r="CI3921" s="0"/>
      <c r="CJ3921" s="0"/>
      <c r="CK3921" s="0"/>
      <c r="CL3921" s="0"/>
      <c r="CM3921" s="0"/>
      <c r="CN3921" s="0"/>
      <c r="CO3921" s="0"/>
      <c r="CP3921" s="0"/>
      <c r="CQ3921" s="0"/>
      <c r="CR3921" s="0"/>
      <c r="CS3921" s="0"/>
      <c r="CT3921" s="0"/>
      <c r="CU3921" s="0"/>
      <c r="CV3921" s="0"/>
      <c r="CW3921" s="0"/>
      <c r="CX3921" s="0"/>
      <c r="CY3921" s="0"/>
      <c r="CZ3921" s="0"/>
      <c r="DA3921" s="0"/>
      <c r="DB3921" s="0"/>
      <c r="DC3921" s="0"/>
      <c r="DD3921" s="0"/>
      <c r="DE3921" s="0"/>
      <c r="DF3921" s="0"/>
      <c r="DG3921" s="0"/>
      <c r="DH3921" s="0"/>
      <c r="DI3921" s="0"/>
      <c r="DJ3921" s="0"/>
      <c r="DK3921" s="0"/>
      <c r="DL3921" s="0"/>
      <c r="DM3921" s="0"/>
      <c r="DN3921" s="0"/>
      <c r="DO3921" s="0"/>
      <c r="DP3921" s="0"/>
      <c r="DQ3921" s="0"/>
      <c r="DR3921" s="0"/>
      <c r="DS3921" s="0"/>
      <c r="DT3921" s="0"/>
      <c r="DU3921" s="0"/>
      <c r="DV3921" s="0"/>
      <c r="DW3921" s="0"/>
      <c r="DX3921" s="0"/>
      <c r="DY3921" s="0"/>
      <c r="DZ3921" s="0"/>
      <c r="EA3921" s="0"/>
      <c r="EB3921" s="0"/>
      <c r="EC3921" s="0"/>
      <c r="ED3921" s="0"/>
      <c r="EE3921" s="0"/>
      <c r="EF3921" s="0"/>
      <c r="EG3921" s="0"/>
      <c r="EH3921" s="0"/>
      <c r="EI3921" s="0"/>
      <c r="EJ3921" s="0"/>
      <c r="EK3921" s="0"/>
      <c r="EL3921" s="0"/>
      <c r="EM3921" s="0"/>
      <c r="EN3921" s="0"/>
      <c r="EO3921" s="0"/>
      <c r="EP3921" s="0"/>
      <c r="EQ3921" s="0"/>
      <c r="ER3921" s="0"/>
      <c r="ES3921" s="0"/>
      <c r="ET3921" s="0"/>
      <c r="EU3921" s="0"/>
      <c r="EV3921" s="0"/>
      <c r="EW3921" s="0"/>
      <c r="EX3921" s="0"/>
      <c r="EY3921" s="0"/>
      <c r="EZ3921" s="0"/>
      <c r="FA3921" s="0"/>
      <c r="FB3921" s="0"/>
      <c r="FC3921" s="0"/>
      <c r="FD3921" s="0"/>
      <c r="FE3921" s="0"/>
      <c r="FF3921" s="0"/>
      <c r="FG3921" s="0"/>
      <c r="FH3921" s="0"/>
      <c r="FI3921" s="0"/>
      <c r="FJ3921" s="0"/>
      <c r="FK3921" s="0"/>
      <c r="FL3921" s="0"/>
      <c r="FM3921" s="0"/>
      <c r="FN3921" s="0"/>
      <c r="FO3921" s="0"/>
      <c r="FP3921" s="0"/>
      <c r="FQ3921" s="0"/>
      <c r="FR3921" s="0"/>
      <c r="FS3921" s="0"/>
      <c r="FT3921" s="0"/>
      <c r="FU3921" s="0"/>
      <c r="FV3921" s="0"/>
      <c r="FW3921" s="0"/>
      <c r="FX3921" s="0"/>
      <c r="FY3921" s="0"/>
      <c r="FZ3921" s="0"/>
      <c r="GA3921" s="0"/>
      <c r="GB3921" s="0"/>
      <c r="GC3921" s="0"/>
      <c r="GD3921" s="0"/>
      <c r="GE3921" s="0"/>
      <c r="GF3921" s="0"/>
      <c r="GG3921" s="0"/>
      <c r="GH3921" s="0"/>
      <c r="GI3921" s="0"/>
      <c r="GJ3921" s="0"/>
      <c r="GK3921" s="0"/>
      <c r="GL3921" s="0"/>
      <c r="GM3921" s="0"/>
      <c r="GN3921" s="0"/>
      <c r="GO3921" s="0"/>
      <c r="GP3921" s="0"/>
      <c r="GQ3921" s="0"/>
      <c r="GR3921" s="0"/>
      <c r="GS3921" s="0"/>
      <c r="GT3921" s="0"/>
      <c r="GU3921" s="0"/>
      <c r="GV3921" s="0"/>
      <c r="GW3921" s="0"/>
      <c r="GX3921" s="0"/>
      <c r="GY3921" s="0"/>
      <c r="GZ3921" s="0"/>
      <c r="HA3921" s="0"/>
      <c r="HB3921" s="0"/>
      <c r="HC3921" s="0"/>
      <c r="HD3921" s="0"/>
      <c r="HE3921" s="0"/>
      <c r="HF3921" s="0"/>
      <c r="HG3921" s="0"/>
      <c r="HH3921" s="0"/>
      <c r="HI3921" s="0"/>
      <c r="HJ3921" s="0"/>
      <c r="HK3921" s="0"/>
      <c r="HL3921" s="0"/>
      <c r="HM3921" s="0"/>
      <c r="HN3921" s="0"/>
      <c r="HO3921" s="0"/>
      <c r="HP3921" s="0"/>
      <c r="HQ3921" s="0"/>
      <c r="HR3921" s="0"/>
      <c r="HS3921" s="0"/>
      <c r="HT3921" s="0"/>
      <c r="HU3921" s="0"/>
      <c r="HV3921" s="0"/>
      <c r="HW3921" s="0"/>
      <c r="HX3921" s="0"/>
      <c r="HY3921" s="0"/>
      <c r="HZ3921" s="0"/>
      <c r="IA3921" s="0"/>
      <c r="IB3921" s="0"/>
      <c r="IC3921" s="0"/>
      <c r="ID3921" s="0"/>
      <c r="IE3921" s="0"/>
      <c r="IF3921" s="0"/>
      <c r="IG3921" s="0"/>
      <c r="IH3921" s="0"/>
      <c r="II3921" s="0"/>
      <c r="IJ3921" s="0"/>
      <c r="IK3921" s="0"/>
      <c r="IL3921" s="0"/>
      <c r="IM3921" s="0"/>
      <c r="IN3921" s="0"/>
      <c r="IO3921" s="0"/>
      <c r="IP3921" s="0"/>
      <c r="IQ3921" s="0"/>
      <c r="IR3921" s="0"/>
      <c r="IS3921" s="0"/>
      <c r="IT3921" s="0"/>
      <c r="IU3921" s="0"/>
      <c r="IV3921" s="0"/>
      <c r="IW3921" s="0"/>
      <c r="IX3921" s="0"/>
      <c r="IY3921" s="0"/>
      <c r="IZ3921" s="0"/>
      <c r="JA3921" s="0"/>
      <c r="JB3921" s="0"/>
      <c r="JC3921" s="0"/>
      <c r="JD3921" s="0"/>
      <c r="JE3921" s="0"/>
      <c r="JF3921" s="0"/>
      <c r="JG3921" s="0"/>
      <c r="JH3921" s="0"/>
      <c r="JI3921" s="0"/>
      <c r="JJ3921" s="0"/>
      <c r="JK3921" s="0"/>
      <c r="JL3921" s="0"/>
      <c r="JM3921" s="0"/>
      <c r="JN3921" s="0"/>
      <c r="JO3921" s="0"/>
      <c r="JP3921" s="0"/>
      <c r="JQ3921" s="0"/>
      <c r="JR3921" s="0"/>
      <c r="JS3921" s="0"/>
      <c r="JT3921" s="0"/>
      <c r="JU3921" s="0"/>
      <c r="JV3921" s="0"/>
      <c r="JW3921" s="0"/>
      <c r="JX3921" s="0"/>
      <c r="JY3921" s="0"/>
      <c r="JZ3921" s="0"/>
      <c r="KA3921" s="0"/>
      <c r="KB3921" s="0"/>
      <c r="KC3921" s="0"/>
      <c r="KD3921" s="0"/>
      <c r="KE3921" s="0"/>
      <c r="KF3921" s="0"/>
      <c r="KG3921" s="0"/>
      <c r="KH3921" s="0"/>
      <c r="KI3921" s="0"/>
      <c r="KJ3921" s="0"/>
      <c r="KK3921" s="0"/>
      <c r="KL3921" s="0"/>
      <c r="KM3921" s="0"/>
      <c r="KN3921" s="0"/>
      <c r="KO3921" s="0"/>
      <c r="KP3921" s="0"/>
      <c r="KQ3921" s="0"/>
      <c r="KR3921" s="0"/>
      <c r="KS3921" s="0"/>
      <c r="KT3921" s="0"/>
      <c r="KU3921" s="0"/>
      <c r="KV3921" s="0"/>
      <c r="KW3921" s="0"/>
      <c r="KX3921" s="0"/>
      <c r="KY3921" s="0"/>
      <c r="KZ3921" s="0"/>
      <c r="LA3921" s="0"/>
      <c r="LB3921" s="0"/>
      <c r="LC3921" s="0"/>
      <c r="LD3921" s="0"/>
      <c r="LE3921" s="0"/>
      <c r="LF3921" s="0"/>
      <c r="LG3921" s="0"/>
      <c r="LH3921" s="0"/>
      <c r="LI3921" s="0"/>
      <c r="LJ3921" s="0"/>
      <c r="LK3921" s="0"/>
      <c r="LL3921" s="0"/>
      <c r="LM3921" s="0"/>
      <c r="LN3921" s="0"/>
      <c r="LO3921" s="0"/>
      <c r="LP3921" s="0"/>
      <c r="LQ3921" s="0"/>
      <c r="LR3921" s="0"/>
      <c r="LS3921" s="0"/>
      <c r="LT3921" s="0"/>
      <c r="LU3921" s="0"/>
      <c r="LV3921" s="0"/>
      <c r="LW3921" s="0"/>
      <c r="LX3921" s="0"/>
      <c r="LY3921" s="0"/>
      <c r="LZ3921" s="0"/>
      <c r="MA3921" s="0"/>
      <c r="MB3921" s="0"/>
      <c r="MC3921" s="0"/>
      <c r="MD3921" s="0"/>
      <c r="ME3921" s="0"/>
      <c r="MF3921" s="0"/>
      <c r="MG3921" s="0"/>
      <c r="MH3921" s="0"/>
      <c r="MI3921" s="0"/>
      <c r="MJ3921" s="0"/>
      <c r="MK3921" s="0"/>
      <c r="ML3921" s="0"/>
      <c r="MM3921" s="0"/>
      <c r="MN3921" s="0"/>
      <c r="MO3921" s="0"/>
      <c r="MP3921" s="0"/>
      <c r="MQ3921" s="0"/>
      <c r="MR3921" s="0"/>
      <c r="MS3921" s="0"/>
      <c r="MT3921" s="0"/>
      <c r="MU3921" s="0"/>
      <c r="MV3921" s="0"/>
      <c r="MW3921" s="0"/>
      <c r="MX3921" s="0"/>
      <c r="MY3921" s="0"/>
      <c r="MZ3921" s="0"/>
      <c r="NA3921" s="0"/>
      <c r="NB3921" s="0"/>
      <c r="NC3921" s="0"/>
      <c r="ND3921" s="0"/>
      <c r="NE3921" s="0"/>
      <c r="NF3921" s="0"/>
      <c r="NG3921" s="0"/>
      <c r="NH3921" s="0"/>
      <c r="NI3921" s="0"/>
      <c r="NJ3921" s="0"/>
      <c r="NK3921" s="0"/>
      <c r="NL3921" s="0"/>
      <c r="NM3921" s="0"/>
      <c r="NN3921" s="0"/>
      <c r="NO3921" s="0"/>
      <c r="NP3921" s="0"/>
      <c r="NQ3921" s="0"/>
      <c r="NR3921" s="0"/>
      <c r="NS3921" s="0"/>
      <c r="NT3921" s="0"/>
      <c r="NU3921" s="0"/>
      <c r="NV3921" s="0"/>
      <c r="NW3921" s="0"/>
      <c r="NX3921" s="0"/>
      <c r="NY3921" s="0"/>
      <c r="NZ3921" s="0"/>
      <c r="OA3921" s="0"/>
      <c r="OB3921" s="0"/>
      <c r="OC3921" s="0"/>
      <c r="OD3921" s="0"/>
      <c r="OE3921" s="0"/>
      <c r="OF3921" s="0"/>
      <c r="OG3921" s="0"/>
      <c r="OH3921" s="0"/>
      <c r="OI3921" s="0"/>
      <c r="OJ3921" s="0"/>
      <c r="OK3921" s="0"/>
      <c r="OL3921" s="0"/>
      <c r="OM3921" s="0"/>
      <c r="ON3921" s="0"/>
      <c r="OO3921" s="0"/>
      <c r="OP3921" s="0"/>
      <c r="OQ3921" s="0"/>
      <c r="OR3921" s="0"/>
      <c r="OS3921" s="0"/>
      <c r="OT3921" s="0"/>
      <c r="OU3921" s="0"/>
      <c r="OV3921" s="0"/>
      <c r="OW3921" s="0"/>
      <c r="OX3921" s="0"/>
      <c r="OY3921" s="0"/>
      <c r="OZ3921" s="0"/>
      <c r="PA3921" s="0"/>
      <c r="PB3921" s="0"/>
      <c r="PC3921" s="0"/>
      <c r="PD3921" s="0"/>
      <c r="PE3921" s="0"/>
      <c r="PF3921" s="0"/>
      <c r="PG3921" s="0"/>
      <c r="PH3921" s="0"/>
      <c r="PI3921" s="0"/>
      <c r="PJ3921" s="0"/>
      <c r="PK3921" s="0"/>
      <c r="PL3921" s="0"/>
      <c r="PM3921" s="0"/>
      <c r="PN3921" s="0"/>
      <c r="PO3921" s="0"/>
      <c r="PP3921" s="0"/>
      <c r="PQ3921" s="0"/>
      <c r="PR3921" s="0"/>
      <c r="PS3921" s="0"/>
      <c r="PT3921" s="0"/>
      <c r="PU3921" s="0"/>
      <c r="PV3921" s="0"/>
      <c r="PW3921" s="0"/>
      <c r="PX3921" s="0"/>
      <c r="PY3921" s="0"/>
      <c r="PZ3921" s="0"/>
      <c r="QA3921" s="0"/>
      <c r="QB3921" s="0"/>
      <c r="QC3921" s="0"/>
      <c r="QD3921" s="0"/>
      <c r="QE3921" s="0"/>
      <c r="QF3921" s="0"/>
      <c r="QG3921" s="0"/>
      <c r="QH3921" s="0"/>
      <c r="QI3921" s="0"/>
      <c r="QJ3921" s="0"/>
      <c r="QK3921" s="0"/>
      <c r="QL3921" s="0"/>
      <c r="QM3921" s="0"/>
      <c r="QN3921" s="0"/>
      <c r="QO3921" s="0"/>
      <c r="QP3921" s="0"/>
      <c r="QQ3921" s="0"/>
      <c r="QR3921" s="0"/>
      <c r="QS3921" s="0"/>
      <c r="QT3921" s="0"/>
      <c r="QU3921" s="0"/>
      <c r="QV3921" s="0"/>
      <c r="QW3921" s="0"/>
      <c r="QX3921" s="0"/>
      <c r="QY3921" s="0"/>
      <c r="QZ3921" s="0"/>
      <c r="RA3921" s="0"/>
      <c r="RB3921" s="0"/>
      <c r="RC3921" s="0"/>
      <c r="RD3921" s="0"/>
      <c r="RE3921" s="0"/>
      <c r="RF3921" s="0"/>
      <c r="RG3921" s="0"/>
      <c r="RH3921" s="0"/>
      <c r="RI3921" s="0"/>
      <c r="RJ3921" s="0"/>
      <c r="RK3921" s="0"/>
      <c r="RL3921" s="0"/>
      <c r="RM3921" s="0"/>
      <c r="RN3921" s="0"/>
      <c r="RO3921" s="0"/>
      <c r="RP3921" s="0"/>
      <c r="RQ3921" s="0"/>
      <c r="RR3921" s="0"/>
      <c r="RS3921" s="0"/>
      <c r="RT3921" s="0"/>
      <c r="RU3921" s="0"/>
      <c r="RV3921" s="0"/>
      <c r="RW3921" s="0"/>
      <c r="RX3921" s="0"/>
      <c r="RY3921" s="0"/>
      <c r="RZ3921" s="0"/>
      <c r="SA3921" s="0"/>
      <c r="SB3921" s="0"/>
      <c r="SC3921" s="0"/>
      <c r="SD3921" s="0"/>
      <c r="SE3921" s="0"/>
      <c r="SF3921" s="0"/>
      <c r="SG3921" s="0"/>
      <c r="SH3921" s="0"/>
      <c r="SI3921" s="0"/>
      <c r="SJ3921" s="0"/>
      <c r="SK3921" s="0"/>
      <c r="SL3921" s="0"/>
      <c r="SM3921" s="0"/>
      <c r="SN3921" s="0"/>
      <c r="SO3921" s="0"/>
      <c r="SP3921" s="0"/>
      <c r="SQ3921" s="0"/>
      <c r="SR3921" s="0"/>
      <c r="SS3921" s="0"/>
      <c r="ST3921" s="0"/>
      <c r="SU3921" s="0"/>
      <c r="SV3921" s="0"/>
      <c r="SW3921" s="0"/>
      <c r="SX3921" s="0"/>
      <c r="SY3921" s="0"/>
      <c r="SZ3921" s="0"/>
      <c r="TA3921" s="0"/>
      <c r="TB3921" s="0"/>
      <c r="TC3921" s="0"/>
      <c r="TD3921" s="0"/>
      <c r="TE3921" s="0"/>
      <c r="TF3921" s="0"/>
      <c r="TG3921" s="0"/>
      <c r="TH3921" s="0"/>
      <c r="TI3921" s="0"/>
      <c r="TJ3921" s="0"/>
      <c r="TK3921" s="0"/>
      <c r="TL3921" s="0"/>
      <c r="TM3921" s="0"/>
      <c r="TN3921" s="0"/>
      <c r="TO3921" s="0"/>
      <c r="TP3921" s="0"/>
      <c r="TQ3921" s="0"/>
      <c r="TR3921" s="0"/>
      <c r="TS3921" s="0"/>
      <c r="TT3921" s="0"/>
      <c r="TU3921" s="0"/>
      <c r="TV3921" s="0"/>
      <c r="TW3921" s="0"/>
      <c r="TX3921" s="0"/>
      <c r="TY3921" s="0"/>
      <c r="TZ3921" s="0"/>
      <c r="UA3921" s="0"/>
      <c r="UB3921" s="0"/>
      <c r="UC3921" s="0"/>
      <c r="UD3921" s="0"/>
      <c r="UE3921" s="0"/>
      <c r="UF3921" s="0"/>
      <c r="UG3921" s="0"/>
      <c r="UH3921" s="0"/>
      <c r="UI3921" s="0"/>
      <c r="UJ3921" s="0"/>
      <c r="UK3921" s="0"/>
      <c r="UL3921" s="0"/>
      <c r="UM3921" s="0"/>
      <c r="UN3921" s="0"/>
      <c r="UO3921" s="0"/>
      <c r="UP3921" s="0"/>
      <c r="UQ3921" s="0"/>
      <c r="UR3921" s="0"/>
      <c r="US3921" s="0"/>
      <c r="UT3921" s="0"/>
      <c r="UU3921" s="0"/>
      <c r="UV3921" s="0"/>
      <c r="UW3921" s="0"/>
      <c r="UX3921" s="0"/>
      <c r="UY3921" s="0"/>
      <c r="UZ3921" s="0"/>
      <c r="VA3921" s="0"/>
      <c r="VB3921" s="0"/>
      <c r="VC3921" s="0"/>
      <c r="VD3921" s="0"/>
      <c r="VE3921" s="0"/>
      <c r="VF3921" s="0"/>
      <c r="VG3921" s="0"/>
      <c r="VH3921" s="0"/>
      <c r="VI3921" s="0"/>
      <c r="VJ3921" s="0"/>
      <c r="VK3921" s="0"/>
      <c r="VL3921" s="0"/>
      <c r="VM3921" s="0"/>
      <c r="VN3921" s="0"/>
      <c r="VO3921" s="0"/>
      <c r="VP3921" s="0"/>
      <c r="VQ3921" s="0"/>
      <c r="VR3921" s="0"/>
      <c r="VS3921" s="0"/>
      <c r="VT3921" s="0"/>
      <c r="VU3921" s="0"/>
      <c r="VV3921" s="0"/>
      <c r="VW3921" s="0"/>
      <c r="VX3921" s="0"/>
      <c r="VY3921" s="0"/>
      <c r="VZ3921" s="0"/>
      <c r="WA3921" s="0"/>
      <c r="WB3921" s="0"/>
      <c r="WC3921" s="0"/>
      <c r="WD3921" s="0"/>
      <c r="WE3921" s="0"/>
      <c r="WF3921" s="0"/>
      <c r="WG3921" s="0"/>
      <c r="WH3921" s="0"/>
      <c r="WI3921" s="0"/>
      <c r="WJ3921" s="0"/>
      <c r="WK3921" s="0"/>
      <c r="WL3921" s="0"/>
      <c r="WM3921" s="0"/>
      <c r="WN3921" s="0"/>
      <c r="WO3921" s="0"/>
      <c r="WP3921" s="0"/>
      <c r="WQ3921" s="0"/>
      <c r="WR3921" s="0"/>
      <c r="WS3921" s="0"/>
      <c r="WT3921" s="0"/>
      <c r="WU3921" s="0"/>
      <c r="WV3921" s="0"/>
      <c r="WW3921" s="0"/>
      <c r="WX3921" s="0"/>
      <c r="WY3921" s="0"/>
      <c r="WZ3921" s="0"/>
      <c r="XA3921" s="0"/>
      <c r="XB3921" s="0"/>
      <c r="XC3921" s="0"/>
      <c r="XD3921" s="0"/>
      <c r="XE3921" s="0"/>
      <c r="XF3921" s="0"/>
      <c r="XG3921" s="0"/>
      <c r="XH3921" s="0"/>
      <c r="XI3921" s="0"/>
      <c r="XJ3921" s="0"/>
      <c r="XK3921" s="0"/>
      <c r="XL3921" s="0"/>
      <c r="XM3921" s="0"/>
      <c r="XN3921" s="0"/>
      <c r="XO3921" s="0"/>
      <c r="XP3921" s="0"/>
      <c r="XQ3921" s="0"/>
      <c r="XR3921" s="0"/>
      <c r="XS3921" s="0"/>
      <c r="XT3921" s="0"/>
      <c r="XU3921" s="0"/>
      <c r="XV3921" s="0"/>
      <c r="XW3921" s="0"/>
      <c r="XX3921" s="0"/>
      <c r="XY3921" s="0"/>
      <c r="XZ3921" s="0"/>
      <c r="YA3921" s="0"/>
      <c r="YB3921" s="0"/>
      <c r="YC3921" s="0"/>
      <c r="YD3921" s="0"/>
      <c r="YE3921" s="0"/>
      <c r="YF3921" s="0"/>
      <c r="YG3921" s="0"/>
      <c r="YH3921" s="0"/>
      <c r="YI3921" s="0"/>
      <c r="YJ3921" s="0"/>
      <c r="YK3921" s="0"/>
      <c r="YL3921" s="0"/>
      <c r="YM3921" s="0"/>
      <c r="YN3921" s="0"/>
      <c r="YO3921" s="0"/>
      <c r="YP3921" s="0"/>
      <c r="YQ3921" s="0"/>
      <c r="YR3921" s="0"/>
      <c r="YS3921" s="0"/>
      <c r="YT3921" s="0"/>
      <c r="YU3921" s="0"/>
      <c r="YV3921" s="0"/>
      <c r="YW3921" s="0"/>
      <c r="YX3921" s="0"/>
      <c r="YY3921" s="0"/>
      <c r="YZ3921" s="0"/>
      <c r="ZA3921" s="0"/>
      <c r="ZB3921" s="0"/>
      <c r="ZC3921" s="0"/>
      <c r="ZD3921" s="0"/>
      <c r="ZE3921" s="0"/>
      <c r="ZF3921" s="0"/>
      <c r="ZG3921" s="0"/>
      <c r="ZH3921" s="0"/>
      <c r="ZI3921" s="0"/>
      <c r="ZJ3921" s="0"/>
      <c r="ZK3921" s="0"/>
      <c r="ZL3921" s="0"/>
      <c r="ZM3921" s="0"/>
      <c r="ZN3921" s="0"/>
      <c r="ZO3921" s="0"/>
      <c r="ZP3921" s="0"/>
      <c r="ZQ3921" s="0"/>
      <c r="ZR3921" s="0"/>
      <c r="ZS3921" s="0"/>
      <c r="ZT3921" s="0"/>
      <c r="ZU3921" s="0"/>
      <c r="ZV3921" s="0"/>
      <c r="ZW3921" s="0"/>
      <c r="ZX3921" s="0"/>
      <c r="ZY3921" s="0"/>
      <c r="ZZ3921" s="0"/>
      <c r="AAA3921" s="0"/>
      <c r="AAB3921" s="0"/>
      <c r="AAC3921" s="0"/>
      <c r="AAD3921" s="0"/>
      <c r="AAE3921" s="0"/>
      <c r="AAF3921" s="0"/>
      <c r="AAG3921" s="0"/>
      <c r="AAH3921" s="0"/>
      <c r="AAI3921" s="0"/>
      <c r="AAJ3921" s="0"/>
      <c r="AAK3921" s="0"/>
      <c r="AAL3921" s="0"/>
      <c r="AAM3921" s="0"/>
      <c r="AAN3921" s="0"/>
      <c r="AAO3921" s="0"/>
      <c r="AAP3921" s="0"/>
      <c r="AAQ3921" s="0"/>
      <c r="AAR3921" s="0"/>
      <c r="AAS3921" s="0"/>
      <c r="AAT3921" s="0"/>
      <c r="AAU3921" s="0"/>
      <c r="AAV3921" s="0"/>
      <c r="AAW3921" s="0"/>
      <c r="AAX3921" s="0"/>
      <c r="AAY3921" s="0"/>
      <c r="AAZ3921" s="0"/>
      <c r="ABA3921" s="0"/>
      <c r="ABB3921" s="0"/>
      <c r="ABC3921" s="0"/>
      <c r="ABD3921" s="0"/>
      <c r="ABE3921" s="0"/>
      <c r="ABF3921" s="0"/>
      <c r="ABG3921" s="0"/>
      <c r="ABH3921" s="0"/>
      <c r="ABI3921" s="0"/>
      <c r="ABJ3921" s="0"/>
      <c r="ABK3921" s="0"/>
      <c r="ABL3921" s="0"/>
      <c r="ABM3921" s="0"/>
      <c r="ABN3921" s="0"/>
      <c r="ABO3921" s="0"/>
      <c r="ABP3921" s="0"/>
      <c r="ABQ3921" s="0"/>
      <c r="ABR3921" s="0"/>
      <c r="ABS3921" s="0"/>
      <c r="ABT3921" s="0"/>
      <c r="ABU3921" s="0"/>
      <c r="ABV3921" s="0"/>
      <c r="ABW3921" s="0"/>
      <c r="ABX3921" s="0"/>
      <c r="ABY3921" s="0"/>
      <c r="ABZ3921" s="0"/>
      <c r="ACA3921" s="0"/>
      <c r="ACB3921" s="0"/>
      <c r="ACC3921" s="0"/>
      <c r="ACD3921" s="0"/>
      <c r="ACE3921" s="0"/>
      <c r="ACF3921" s="0"/>
      <c r="ACG3921" s="0"/>
      <c r="ACH3921" s="0"/>
      <c r="ACI3921" s="0"/>
      <c r="ACJ3921" s="0"/>
      <c r="ACK3921" s="0"/>
      <c r="ACL3921" s="0"/>
      <c r="ACM3921" s="0"/>
      <c r="ACN3921" s="0"/>
      <c r="ACO3921" s="0"/>
      <c r="ACP3921" s="0"/>
      <c r="ACQ3921" s="0"/>
      <c r="ACR3921" s="0"/>
      <c r="ACS3921" s="0"/>
      <c r="ACT3921" s="0"/>
      <c r="ACU3921" s="0"/>
      <c r="ACV3921" s="0"/>
      <c r="ACW3921" s="0"/>
      <c r="ACX3921" s="0"/>
      <c r="ACY3921" s="0"/>
      <c r="ACZ3921" s="0"/>
      <c r="ADA3921" s="0"/>
      <c r="ADB3921" s="0"/>
      <c r="ADC3921" s="0"/>
      <c r="ADD3921" s="0"/>
      <c r="ADE3921" s="0"/>
      <c r="ADF3921" s="0"/>
      <c r="ADG3921" s="0"/>
      <c r="ADH3921" s="0"/>
      <c r="ADI3921" s="0"/>
      <c r="ADJ3921" s="0"/>
      <c r="ADK3921" s="0"/>
      <c r="ADL3921" s="0"/>
      <c r="ADM3921" s="0"/>
      <c r="ADN3921" s="0"/>
      <c r="ADO3921" s="0"/>
      <c r="ADP3921" s="0"/>
      <c r="ADQ3921" s="0"/>
      <c r="ADR3921" s="0"/>
      <c r="ADS3921" s="0"/>
      <c r="ADT3921" s="0"/>
      <c r="ADU3921" s="0"/>
      <c r="ADV3921" s="0"/>
      <c r="ADW3921" s="0"/>
      <c r="ADX3921" s="0"/>
      <c r="ADY3921" s="0"/>
      <c r="ADZ3921" s="0"/>
      <c r="AEA3921" s="0"/>
      <c r="AEB3921" s="0"/>
      <c r="AEC3921" s="0"/>
      <c r="AED3921" s="0"/>
      <c r="AEE3921" s="0"/>
      <c r="AEF3921" s="0"/>
      <c r="AEG3921" s="0"/>
      <c r="AEH3921" s="0"/>
      <c r="AEI3921" s="0"/>
      <c r="AEJ3921" s="0"/>
      <c r="AEK3921" s="0"/>
      <c r="AEL3921" s="0"/>
      <c r="AEM3921" s="0"/>
      <c r="AEN3921" s="0"/>
      <c r="AEO3921" s="0"/>
      <c r="AEP3921" s="0"/>
      <c r="AEQ3921" s="0"/>
      <c r="AER3921" s="0"/>
      <c r="AES3921" s="0"/>
      <c r="AET3921" s="0"/>
      <c r="AEU3921" s="0"/>
      <c r="AEV3921" s="0"/>
      <c r="AEW3921" s="0"/>
      <c r="AEX3921" s="0"/>
      <c r="AEY3921" s="0"/>
      <c r="AEZ3921" s="0"/>
      <c r="AFA3921" s="0"/>
      <c r="AFB3921" s="0"/>
      <c r="AFC3921" s="0"/>
      <c r="AFD3921" s="0"/>
      <c r="AFE3921" s="0"/>
      <c r="AFF3921" s="0"/>
      <c r="AFG3921" s="0"/>
      <c r="AFH3921" s="0"/>
      <c r="AFI3921" s="0"/>
      <c r="AFJ3921" s="0"/>
      <c r="AFK3921" s="0"/>
      <c r="AFL3921" s="0"/>
      <c r="AFM3921" s="0"/>
      <c r="AFN3921" s="0"/>
      <c r="AFO3921" s="0"/>
      <c r="AFP3921" s="0"/>
      <c r="AFQ3921" s="0"/>
      <c r="AFR3921" s="0"/>
      <c r="AFS3921" s="0"/>
      <c r="AFT3921" s="0"/>
      <c r="AFU3921" s="0"/>
      <c r="AFV3921" s="0"/>
      <c r="AFW3921" s="0"/>
      <c r="AFX3921" s="0"/>
      <c r="AFY3921" s="0"/>
      <c r="AFZ3921" s="0"/>
      <c r="AGA3921" s="0"/>
      <c r="AGB3921" s="0"/>
      <c r="AGC3921" s="0"/>
      <c r="AGD3921" s="0"/>
      <c r="AGE3921" s="0"/>
      <c r="AGF3921" s="0"/>
      <c r="AGG3921" s="0"/>
      <c r="AGH3921" s="0"/>
      <c r="AGI3921" s="0"/>
      <c r="AGJ3921" s="0"/>
      <c r="AGK3921" s="0"/>
      <c r="AGL3921" s="0"/>
      <c r="AGM3921" s="0"/>
      <c r="AGN3921" s="0"/>
      <c r="AGO3921" s="0"/>
      <c r="AGP3921" s="0"/>
      <c r="AGQ3921" s="0"/>
      <c r="AGR3921" s="0"/>
      <c r="AGS3921" s="0"/>
      <c r="AGT3921" s="0"/>
      <c r="AGU3921" s="0"/>
      <c r="AGV3921" s="0"/>
      <c r="AGW3921" s="0"/>
      <c r="AGX3921" s="0"/>
      <c r="AGY3921" s="0"/>
      <c r="AGZ3921" s="0"/>
      <c r="AHA3921" s="0"/>
      <c r="AHB3921" s="0"/>
      <c r="AHC3921" s="0"/>
      <c r="AHD3921" s="0"/>
      <c r="AHE3921" s="0"/>
      <c r="AHF3921" s="0"/>
      <c r="AHG3921" s="0"/>
      <c r="AHH3921" s="0"/>
      <c r="AHI3921" s="0"/>
      <c r="AHJ3921" s="0"/>
      <c r="AHK3921" s="0"/>
      <c r="AHL3921" s="0"/>
      <c r="AHM3921" s="0"/>
      <c r="AHN3921" s="0"/>
      <c r="AHO3921" s="0"/>
      <c r="AHP3921" s="0"/>
      <c r="AHQ3921" s="0"/>
      <c r="AHR3921" s="0"/>
      <c r="AHS3921" s="0"/>
      <c r="AHT3921" s="0"/>
      <c r="AHU3921" s="0"/>
      <c r="AHV3921" s="0"/>
      <c r="AHW3921" s="0"/>
      <c r="AHX3921" s="0"/>
      <c r="AHY3921" s="0"/>
      <c r="AHZ3921" s="0"/>
      <c r="AIA3921" s="0"/>
      <c r="AIB3921" s="0"/>
      <c r="AIC3921" s="0"/>
      <c r="AID3921" s="0"/>
      <c r="AIE3921" s="0"/>
      <c r="AIF3921" s="0"/>
      <c r="AIG3921" s="0"/>
      <c r="AIH3921" s="0"/>
      <c r="AII3921" s="0"/>
      <c r="AIJ3921" s="0"/>
      <c r="AIK3921" s="0"/>
      <c r="AIL3921" s="0"/>
      <c r="AIM3921" s="0"/>
      <c r="AIN3921" s="0"/>
      <c r="AIO3921" s="0"/>
      <c r="AIP3921" s="0"/>
      <c r="AIQ3921" s="0"/>
      <c r="AIR3921" s="0"/>
      <c r="AIS3921" s="0"/>
      <c r="AIT3921" s="0"/>
      <c r="AIU3921" s="0"/>
      <c r="AIV3921" s="0"/>
      <c r="AIW3921" s="0"/>
      <c r="AIX3921" s="0"/>
      <c r="AIY3921" s="0"/>
      <c r="AIZ3921" s="0"/>
      <c r="AJA3921" s="0"/>
      <c r="AJB3921" s="0"/>
      <c r="AJC3921" s="0"/>
      <c r="AJD3921" s="0"/>
      <c r="AJE3921" s="0"/>
      <c r="AJF3921" s="0"/>
      <c r="AJG3921" s="0"/>
      <c r="AJH3921" s="0"/>
      <c r="AJI3921" s="0"/>
      <c r="AJJ3921" s="0"/>
      <c r="AJK3921" s="0"/>
      <c r="AJL3921" s="0"/>
      <c r="AJM3921" s="0"/>
      <c r="AJN3921" s="0"/>
      <c r="AJO3921" s="0"/>
      <c r="AJP3921" s="0"/>
      <c r="AJQ3921" s="0"/>
      <c r="AJR3921" s="0"/>
      <c r="AJS3921" s="0"/>
      <c r="AJT3921" s="0"/>
      <c r="AJU3921" s="0"/>
      <c r="AJV3921" s="0"/>
      <c r="AJW3921" s="0"/>
      <c r="AJX3921" s="0"/>
      <c r="AJY3921" s="0"/>
      <c r="AJZ3921" s="0"/>
      <c r="AKA3921" s="0"/>
      <c r="AKB3921" s="0"/>
      <c r="AKC3921" s="0"/>
      <c r="AKD3921" s="0"/>
      <c r="AKE3921" s="0"/>
      <c r="AKF3921" s="0"/>
      <c r="AKG3921" s="0"/>
      <c r="AKH3921" s="0"/>
      <c r="AKI3921" s="0"/>
      <c r="AKJ3921" s="0"/>
      <c r="AKK3921" s="0"/>
      <c r="AKL3921" s="0"/>
      <c r="AKM3921" s="0"/>
      <c r="AKN3921" s="0"/>
      <c r="AKO3921" s="0"/>
      <c r="AKP3921" s="0"/>
      <c r="AKQ3921" s="0"/>
      <c r="AKR3921" s="0"/>
      <c r="AKS3921" s="0"/>
      <c r="AKT3921" s="0"/>
      <c r="AKU3921" s="0"/>
      <c r="AKV3921" s="0"/>
      <c r="AKW3921" s="0"/>
      <c r="AKX3921" s="0"/>
      <c r="AKY3921" s="0"/>
      <c r="AKZ3921" s="0"/>
      <c r="ALA3921" s="0"/>
      <c r="ALB3921" s="0"/>
      <c r="ALC3921" s="0"/>
      <c r="ALD3921" s="0"/>
      <c r="ALE3921" s="0"/>
      <c r="ALF3921" s="0"/>
      <c r="ALG3921" s="0"/>
      <c r="ALH3921" s="0"/>
      <c r="ALI3921" s="0"/>
      <c r="ALJ3921" s="0"/>
      <c r="ALK3921" s="0"/>
      <c r="ALL3921" s="0"/>
      <c r="ALM3921" s="0"/>
      <c r="ALN3921" s="0"/>
      <c r="ALO3921" s="0"/>
      <c r="ALP3921" s="0"/>
      <c r="ALQ3921" s="0"/>
      <c r="ALR3921" s="0"/>
      <c r="ALS3921" s="0"/>
      <c r="ALT3921" s="0"/>
      <c r="ALU3921" s="0"/>
      <c r="ALV3921" s="0"/>
      <c r="ALW3921" s="0"/>
      <c r="ALX3921" s="0"/>
      <c r="ALY3921" s="0"/>
      <c r="ALZ3921" s="0"/>
      <c r="AMA3921" s="0"/>
      <c r="AMB3921" s="0"/>
      <c r="AMC3921" s="0"/>
      <c r="AMD3921" s="0"/>
      <c r="AME3921" s="0"/>
      <c r="AMF3921" s="0"/>
      <c r="AMG3921" s="0"/>
      <c r="AMH3921" s="0"/>
      <c r="AMI3921" s="0"/>
    </row>
    <row r="3922" customFormat="false" ht="12.75" hidden="false" customHeight="false" outlineLevel="0" collapsed="false">
      <c r="A3922" s="1" t="s">
        <v>4114</v>
      </c>
      <c r="C3922" s="19" t="s">
        <v>4115</v>
      </c>
      <c r="D3922" s="19" t="s">
        <v>13</v>
      </c>
      <c r="E3922" s="20" t="n">
        <v>2.2</v>
      </c>
      <c r="F3922" s="21" t="n">
        <v>1.06</v>
      </c>
      <c r="G3922" s="24" t="s">
        <v>4107</v>
      </c>
      <c r="I3922" s="3"/>
      <c r="K3922" s="4"/>
      <c r="BM3922" s="0"/>
      <c r="BN3922" s="0"/>
      <c r="BO3922" s="0"/>
      <c r="BP3922" s="0"/>
      <c r="BQ3922" s="0"/>
      <c r="BR3922" s="0"/>
      <c r="BS3922" s="0"/>
      <c r="BT3922" s="0"/>
      <c r="BU3922" s="0"/>
      <c r="BV3922" s="0"/>
      <c r="BW3922" s="0"/>
      <c r="BX3922" s="0"/>
      <c r="BY3922" s="0"/>
      <c r="BZ3922" s="0"/>
      <c r="CA3922" s="0"/>
      <c r="CB3922" s="0"/>
      <c r="CC3922" s="0"/>
      <c r="CD3922" s="0"/>
      <c r="CE3922" s="0"/>
      <c r="CF3922" s="0"/>
      <c r="CG3922" s="0"/>
      <c r="CH3922" s="0"/>
      <c r="CI3922" s="0"/>
      <c r="CJ3922" s="0"/>
      <c r="CK3922" s="0"/>
      <c r="CL3922" s="0"/>
      <c r="CM3922" s="0"/>
      <c r="CN3922" s="0"/>
      <c r="CO3922" s="0"/>
      <c r="CP3922" s="0"/>
      <c r="CQ3922" s="0"/>
      <c r="CR3922" s="0"/>
      <c r="CS3922" s="0"/>
      <c r="CT3922" s="0"/>
      <c r="CU3922" s="0"/>
      <c r="CV3922" s="0"/>
      <c r="CW3922" s="0"/>
      <c r="CX3922" s="0"/>
      <c r="CY3922" s="0"/>
      <c r="CZ3922" s="0"/>
      <c r="DA3922" s="0"/>
      <c r="DB3922" s="0"/>
      <c r="DC3922" s="0"/>
      <c r="DD3922" s="0"/>
      <c r="DE3922" s="0"/>
      <c r="DF3922" s="0"/>
      <c r="DG3922" s="0"/>
      <c r="DH3922" s="0"/>
      <c r="DI3922" s="0"/>
      <c r="DJ3922" s="0"/>
      <c r="DK3922" s="0"/>
      <c r="DL3922" s="0"/>
      <c r="DM3922" s="0"/>
      <c r="DN3922" s="0"/>
      <c r="DO3922" s="0"/>
      <c r="DP3922" s="0"/>
      <c r="DQ3922" s="0"/>
      <c r="DR3922" s="0"/>
      <c r="DS3922" s="0"/>
      <c r="DT3922" s="0"/>
      <c r="DU3922" s="0"/>
      <c r="DV3922" s="0"/>
      <c r="DW3922" s="0"/>
      <c r="DX3922" s="0"/>
      <c r="DY3922" s="0"/>
      <c r="DZ3922" s="0"/>
      <c r="EA3922" s="0"/>
      <c r="EB3922" s="0"/>
      <c r="EC3922" s="0"/>
      <c r="ED3922" s="0"/>
      <c r="EE3922" s="0"/>
      <c r="EF3922" s="0"/>
      <c r="EG3922" s="0"/>
      <c r="EH3922" s="0"/>
      <c r="EI3922" s="0"/>
      <c r="EJ3922" s="0"/>
      <c r="EK3922" s="0"/>
      <c r="EL3922" s="0"/>
      <c r="EM3922" s="0"/>
      <c r="EN3922" s="0"/>
      <c r="EO3922" s="0"/>
      <c r="EP3922" s="0"/>
      <c r="EQ3922" s="0"/>
      <c r="ER3922" s="0"/>
      <c r="ES3922" s="0"/>
      <c r="ET3922" s="0"/>
      <c r="EU3922" s="0"/>
      <c r="EV3922" s="0"/>
      <c r="EW3922" s="0"/>
      <c r="EX3922" s="0"/>
      <c r="EY3922" s="0"/>
      <c r="EZ3922" s="0"/>
      <c r="FA3922" s="0"/>
      <c r="FB3922" s="0"/>
      <c r="FC3922" s="0"/>
      <c r="FD3922" s="0"/>
      <c r="FE3922" s="0"/>
      <c r="FF3922" s="0"/>
      <c r="FG3922" s="0"/>
      <c r="FH3922" s="0"/>
      <c r="FI3922" s="0"/>
      <c r="FJ3922" s="0"/>
      <c r="FK3922" s="0"/>
      <c r="FL3922" s="0"/>
      <c r="FM3922" s="0"/>
      <c r="FN3922" s="0"/>
      <c r="FO3922" s="0"/>
      <c r="FP3922" s="0"/>
      <c r="FQ3922" s="0"/>
      <c r="FR3922" s="0"/>
      <c r="FS3922" s="0"/>
      <c r="FT3922" s="0"/>
      <c r="FU3922" s="0"/>
      <c r="FV3922" s="0"/>
      <c r="FW3922" s="0"/>
      <c r="FX3922" s="0"/>
      <c r="FY3922" s="0"/>
      <c r="FZ3922" s="0"/>
      <c r="GA3922" s="0"/>
      <c r="GB3922" s="0"/>
      <c r="GC3922" s="0"/>
      <c r="GD3922" s="0"/>
      <c r="GE3922" s="0"/>
      <c r="GF3922" s="0"/>
      <c r="GG3922" s="0"/>
      <c r="GH3922" s="0"/>
      <c r="GI3922" s="0"/>
      <c r="GJ3922" s="0"/>
      <c r="GK3922" s="0"/>
      <c r="GL3922" s="0"/>
      <c r="GM3922" s="0"/>
      <c r="GN3922" s="0"/>
      <c r="GO3922" s="0"/>
      <c r="GP3922" s="0"/>
      <c r="GQ3922" s="0"/>
      <c r="GR3922" s="0"/>
      <c r="GS3922" s="0"/>
      <c r="GT3922" s="0"/>
      <c r="GU3922" s="0"/>
      <c r="GV3922" s="0"/>
      <c r="GW3922" s="0"/>
      <c r="GX3922" s="0"/>
      <c r="GY3922" s="0"/>
      <c r="GZ3922" s="0"/>
      <c r="HA3922" s="0"/>
      <c r="HB3922" s="0"/>
      <c r="HC3922" s="0"/>
      <c r="HD3922" s="0"/>
      <c r="HE3922" s="0"/>
      <c r="HF3922" s="0"/>
      <c r="HG3922" s="0"/>
      <c r="HH3922" s="0"/>
      <c r="HI3922" s="0"/>
      <c r="HJ3922" s="0"/>
      <c r="HK3922" s="0"/>
      <c r="HL3922" s="0"/>
      <c r="HM3922" s="0"/>
      <c r="HN3922" s="0"/>
      <c r="HO3922" s="0"/>
      <c r="HP3922" s="0"/>
      <c r="HQ3922" s="0"/>
      <c r="HR3922" s="0"/>
      <c r="HS3922" s="0"/>
      <c r="HT3922" s="0"/>
      <c r="HU3922" s="0"/>
      <c r="HV3922" s="0"/>
      <c r="HW3922" s="0"/>
      <c r="HX3922" s="0"/>
      <c r="HY3922" s="0"/>
      <c r="HZ3922" s="0"/>
      <c r="IA3922" s="0"/>
      <c r="IB3922" s="0"/>
      <c r="IC3922" s="0"/>
      <c r="ID3922" s="0"/>
      <c r="IE3922" s="0"/>
      <c r="IF3922" s="0"/>
      <c r="IG3922" s="0"/>
      <c r="IH3922" s="0"/>
      <c r="II3922" s="0"/>
      <c r="IJ3922" s="0"/>
      <c r="IK3922" s="0"/>
      <c r="IL3922" s="0"/>
      <c r="IM3922" s="0"/>
      <c r="IN3922" s="0"/>
      <c r="IO3922" s="0"/>
      <c r="IP3922" s="0"/>
      <c r="IQ3922" s="0"/>
      <c r="IR3922" s="0"/>
      <c r="IS3922" s="0"/>
      <c r="IT3922" s="0"/>
      <c r="IU3922" s="0"/>
      <c r="IV3922" s="0"/>
      <c r="IW3922" s="0"/>
      <c r="IX3922" s="0"/>
      <c r="IY3922" s="0"/>
      <c r="IZ3922" s="0"/>
      <c r="JA3922" s="0"/>
      <c r="JB3922" s="0"/>
      <c r="JC3922" s="0"/>
      <c r="JD3922" s="0"/>
      <c r="JE3922" s="0"/>
      <c r="JF3922" s="0"/>
      <c r="JG3922" s="0"/>
      <c r="JH3922" s="0"/>
      <c r="JI3922" s="0"/>
      <c r="JJ3922" s="0"/>
      <c r="JK3922" s="0"/>
      <c r="JL3922" s="0"/>
      <c r="JM3922" s="0"/>
      <c r="JN3922" s="0"/>
      <c r="JO3922" s="0"/>
      <c r="JP3922" s="0"/>
      <c r="JQ3922" s="0"/>
      <c r="JR3922" s="0"/>
      <c r="JS3922" s="0"/>
      <c r="JT3922" s="0"/>
      <c r="JU3922" s="0"/>
      <c r="JV3922" s="0"/>
      <c r="JW3922" s="0"/>
      <c r="JX3922" s="0"/>
      <c r="JY3922" s="0"/>
      <c r="JZ3922" s="0"/>
      <c r="KA3922" s="0"/>
      <c r="KB3922" s="0"/>
      <c r="KC3922" s="0"/>
      <c r="KD3922" s="0"/>
      <c r="KE3922" s="0"/>
      <c r="KF3922" s="0"/>
      <c r="KG3922" s="0"/>
      <c r="KH3922" s="0"/>
      <c r="KI3922" s="0"/>
      <c r="KJ3922" s="0"/>
      <c r="KK3922" s="0"/>
      <c r="KL3922" s="0"/>
      <c r="KM3922" s="0"/>
      <c r="KN3922" s="0"/>
      <c r="KO3922" s="0"/>
      <c r="KP3922" s="0"/>
      <c r="KQ3922" s="0"/>
      <c r="KR3922" s="0"/>
      <c r="KS3922" s="0"/>
      <c r="KT3922" s="0"/>
      <c r="KU3922" s="0"/>
      <c r="KV3922" s="0"/>
      <c r="KW3922" s="0"/>
      <c r="KX3922" s="0"/>
      <c r="KY3922" s="0"/>
      <c r="KZ3922" s="0"/>
      <c r="LA3922" s="0"/>
      <c r="LB3922" s="0"/>
      <c r="LC3922" s="0"/>
      <c r="LD3922" s="0"/>
      <c r="LE3922" s="0"/>
      <c r="LF3922" s="0"/>
      <c r="LG3922" s="0"/>
      <c r="LH3922" s="0"/>
      <c r="LI3922" s="0"/>
      <c r="LJ3922" s="0"/>
      <c r="LK3922" s="0"/>
      <c r="LL3922" s="0"/>
      <c r="LM3922" s="0"/>
      <c r="LN3922" s="0"/>
      <c r="LO3922" s="0"/>
      <c r="LP3922" s="0"/>
      <c r="LQ3922" s="0"/>
      <c r="LR3922" s="0"/>
      <c r="LS3922" s="0"/>
      <c r="LT3922" s="0"/>
      <c r="LU3922" s="0"/>
      <c r="LV3922" s="0"/>
      <c r="LW3922" s="0"/>
      <c r="LX3922" s="0"/>
      <c r="LY3922" s="0"/>
      <c r="LZ3922" s="0"/>
      <c r="MA3922" s="0"/>
      <c r="MB3922" s="0"/>
      <c r="MC3922" s="0"/>
      <c r="MD3922" s="0"/>
      <c r="ME3922" s="0"/>
      <c r="MF3922" s="0"/>
      <c r="MG3922" s="0"/>
      <c r="MH3922" s="0"/>
      <c r="MI3922" s="0"/>
      <c r="MJ3922" s="0"/>
      <c r="MK3922" s="0"/>
      <c r="ML3922" s="0"/>
      <c r="MM3922" s="0"/>
      <c r="MN3922" s="0"/>
      <c r="MO3922" s="0"/>
      <c r="MP3922" s="0"/>
      <c r="MQ3922" s="0"/>
      <c r="MR3922" s="0"/>
      <c r="MS3922" s="0"/>
      <c r="MT3922" s="0"/>
      <c r="MU3922" s="0"/>
      <c r="MV3922" s="0"/>
      <c r="MW3922" s="0"/>
      <c r="MX3922" s="0"/>
      <c r="MY3922" s="0"/>
      <c r="MZ3922" s="0"/>
      <c r="NA3922" s="0"/>
      <c r="NB3922" s="0"/>
      <c r="NC3922" s="0"/>
      <c r="ND3922" s="0"/>
      <c r="NE3922" s="0"/>
      <c r="NF3922" s="0"/>
      <c r="NG3922" s="0"/>
      <c r="NH3922" s="0"/>
      <c r="NI3922" s="0"/>
      <c r="NJ3922" s="0"/>
      <c r="NK3922" s="0"/>
      <c r="NL3922" s="0"/>
      <c r="NM3922" s="0"/>
      <c r="NN3922" s="0"/>
      <c r="NO3922" s="0"/>
      <c r="NP3922" s="0"/>
      <c r="NQ3922" s="0"/>
      <c r="NR3922" s="0"/>
      <c r="NS3922" s="0"/>
      <c r="NT3922" s="0"/>
      <c r="NU3922" s="0"/>
      <c r="NV3922" s="0"/>
      <c r="NW3922" s="0"/>
      <c r="NX3922" s="0"/>
      <c r="NY3922" s="0"/>
      <c r="NZ3922" s="0"/>
      <c r="OA3922" s="0"/>
      <c r="OB3922" s="0"/>
      <c r="OC3922" s="0"/>
      <c r="OD3922" s="0"/>
      <c r="OE3922" s="0"/>
      <c r="OF3922" s="0"/>
      <c r="OG3922" s="0"/>
      <c r="OH3922" s="0"/>
      <c r="OI3922" s="0"/>
      <c r="OJ3922" s="0"/>
      <c r="OK3922" s="0"/>
      <c r="OL3922" s="0"/>
      <c r="OM3922" s="0"/>
      <c r="ON3922" s="0"/>
      <c r="OO3922" s="0"/>
      <c r="OP3922" s="0"/>
      <c r="OQ3922" s="0"/>
      <c r="OR3922" s="0"/>
      <c r="OS3922" s="0"/>
      <c r="OT3922" s="0"/>
      <c r="OU3922" s="0"/>
      <c r="OV3922" s="0"/>
      <c r="OW3922" s="0"/>
      <c r="OX3922" s="0"/>
      <c r="OY3922" s="0"/>
      <c r="OZ3922" s="0"/>
      <c r="PA3922" s="0"/>
      <c r="PB3922" s="0"/>
      <c r="PC3922" s="0"/>
      <c r="PD3922" s="0"/>
      <c r="PE3922" s="0"/>
      <c r="PF3922" s="0"/>
      <c r="PG3922" s="0"/>
      <c r="PH3922" s="0"/>
      <c r="PI3922" s="0"/>
      <c r="PJ3922" s="0"/>
      <c r="PK3922" s="0"/>
      <c r="PL3922" s="0"/>
      <c r="PM3922" s="0"/>
      <c r="PN3922" s="0"/>
      <c r="PO3922" s="0"/>
      <c r="PP3922" s="0"/>
      <c r="PQ3922" s="0"/>
      <c r="PR3922" s="0"/>
      <c r="PS3922" s="0"/>
      <c r="PT3922" s="0"/>
      <c r="PU3922" s="0"/>
      <c r="PV3922" s="0"/>
      <c r="PW3922" s="0"/>
      <c r="PX3922" s="0"/>
      <c r="PY3922" s="0"/>
      <c r="PZ3922" s="0"/>
      <c r="QA3922" s="0"/>
      <c r="QB3922" s="0"/>
      <c r="QC3922" s="0"/>
      <c r="QD3922" s="0"/>
      <c r="QE3922" s="0"/>
      <c r="QF3922" s="0"/>
      <c r="QG3922" s="0"/>
      <c r="QH3922" s="0"/>
      <c r="QI3922" s="0"/>
      <c r="QJ3922" s="0"/>
      <c r="QK3922" s="0"/>
      <c r="QL3922" s="0"/>
      <c r="QM3922" s="0"/>
      <c r="QN3922" s="0"/>
      <c r="QO3922" s="0"/>
      <c r="QP3922" s="0"/>
      <c r="QQ3922" s="0"/>
      <c r="QR3922" s="0"/>
      <c r="QS3922" s="0"/>
      <c r="QT3922" s="0"/>
      <c r="QU3922" s="0"/>
      <c r="QV3922" s="0"/>
      <c r="QW3922" s="0"/>
      <c r="QX3922" s="0"/>
      <c r="QY3922" s="0"/>
      <c r="QZ3922" s="0"/>
      <c r="RA3922" s="0"/>
      <c r="RB3922" s="0"/>
      <c r="RC3922" s="0"/>
      <c r="RD3922" s="0"/>
      <c r="RE3922" s="0"/>
      <c r="RF3922" s="0"/>
      <c r="RG3922" s="0"/>
      <c r="RH3922" s="0"/>
      <c r="RI3922" s="0"/>
      <c r="RJ3922" s="0"/>
      <c r="RK3922" s="0"/>
      <c r="RL3922" s="0"/>
      <c r="RM3922" s="0"/>
      <c r="RN3922" s="0"/>
      <c r="RO3922" s="0"/>
      <c r="RP3922" s="0"/>
      <c r="RQ3922" s="0"/>
      <c r="RR3922" s="0"/>
      <c r="RS3922" s="0"/>
      <c r="RT3922" s="0"/>
      <c r="RU3922" s="0"/>
      <c r="RV3922" s="0"/>
      <c r="RW3922" s="0"/>
      <c r="RX3922" s="0"/>
      <c r="RY3922" s="0"/>
      <c r="RZ3922" s="0"/>
      <c r="SA3922" s="0"/>
      <c r="SB3922" s="0"/>
      <c r="SC3922" s="0"/>
      <c r="SD3922" s="0"/>
      <c r="SE3922" s="0"/>
      <c r="SF3922" s="0"/>
      <c r="SG3922" s="0"/>
      <c r="SH3922" s="0"/>
      <c r="SI3922" s="0"/>
      <c r="SJ3922" s="0"/>
      <c r="SK3922" s="0"/>
      <c r="SL3922" s="0"/>
      <c r="SM3922" s="0"/>
      <c r="SN3922" s="0"/>
      <c r="SO3922" s="0"/>
      <c r="SP3922" s="0"/>
      <c r="SQ3922" s="0"/>
      <c r="SR3922" s="0"/>
      <c r="SS3922" s="0"/>
      <c r="ST3922" s="0"/>
      <c r="SU3922" s="0"/>
      <c r="SV3922" s="0"/>
      <c r="SW3922" s="0"/>
      <c r="SX3922" s="0"/>
      <c r="SY3922" s="0"/>
      <c r="SZ3922" s="0"/>
      <c r="TA3922" s="0"/>
      <c r="TB3922" s="0"/>
      <c r="TC3922" s="0"/>
      <c r="TD3922" s="0"/>
      <c r="TE3922" s="0"/>
      <c r="TF3922" s="0"/>
      <c r="TG3922" s="0"/>
      <c r="TH3922" s="0"/>
      <c r="TI3922" s="0"/>
      <c r="TJ3922" s="0"/>
      <c r="TK3922" s="0"/>
      <c r="TL3922" s="0"/>
      <c r="TM3922" s="0"/>
      <c r="TN3922" s="0"/>
      <c r="TO3922" s="0"/>
      <c r="TP3922" s="0"/>
      <c r="TQ3922" s="0"/>
      <c r="TR3922" s="0"/>
      <c r="TS3922" s="0"/>
      <c r="TT3922" s="0"/>
      <c r="TU3922" s="0"/>
      <c r="TV3922" s="0"/>
      <c r="TW3922" s="0"/>
      <c r="TX3922" s="0"/>
      <c r="TY3922" s="0"/>
      <c r="TZ3922" s="0"/>
      <c r="UA3922" s="0"/>
      <c r="UB3922" s="0"/>
      <c r="UC3922" s="0"/>
      <c r="UD3922" s="0"/>
      <c r="UE3922" s="0"/>
      <c r="UF3922" s="0"/>
      <c r="UG3922" s="0"/>
      <c r="UH3922" s="0"/>
      <c r="UI3922" s="0"/>
      <c r="UJ3922" s="0"/>
      <c r="UK3922" s="0"/>
      <c r="UL3922" s="0"/>
      <c r="UM3922" s="0"/>
      <c r="UN3922" s="0"/>
      <c r="UO3922" s="0"/>
      <c r="UP3922" s="0"/>
      <c r="UQ3922" s="0"/>
      <c r="UR3922" s="0"/>
      <c r="US3922" s="0"/>
      <c r="UT3922" s="0"/>
      <c r="UU3922" s="0"/>
      <c r="UV3922" s="0"/>
      <c r="UW3922" s="0"/>
      <c r="UX3922" s="0"/>
      <c r="UY3922" s="0"/>
      <c r="UZ3922" s="0"/>
      <c r="VA3922" s="0"/>
      <c r="VB3922" s="0"/>
      <c r="VC3922" s="0"/>
      <c r="VD3922" s="0"/>
      <c r="VE3922" s="0"/>
      <c r="VF3922" s="0"/>
      <c r="VG3922" s="0"/>
      <c r="VH3922" s="0"/>
      <c r="VI3922" s="0"/>
      <c r="VJ3922" s="0"/>
      <c r="VK3922" s="0"/>
      <c r="VL3922" s="0"/>
      <c r="VM3922" s="0"/>
      <c r="VN3922" s="0"/>
      <c r="VO3922" s="0"/>
      <c r="VP3922" s="0"/>
      <c r="VQ3922" s="0"/>
      <c r="VR3922" s="0"/>
      <c r="VS3922" s="0"/>
      <c r="VT3922" s="0"/>
      <c r="VU3922" s="0"/>
      <c r="VV3922" s="0"/>
      <c r="VW3922" s="0"/>
      <c r="VX3922" s="0"/>
      <c r="VY3922" s="0"/>
      <c r="VZ3922" s="0"/>
      <c r="WA3922" s="0"/>
      <c r="WB3922" s="0"/>
      <c r="WC3922" s="0"/>
      <c r="WD3922" s="0"/>
      <c r="WE3922" s="0"/>
      <c r="WF3922" s="0"/>
      <c r="WG3922" s="0"/>
      <c r="WH3922" s="0"/>
      <c r="WI3922" s="0"/>
      <c r="WJ3922" s="0"/>
      <c r="WK3922" s="0"/>
      <c r="WL3922" s="0"/>
      <c r="WM3922" s="0"/>
      <c r="WN3922" s="0"/>
      <c r="WO3922" s="0"/>
      <c r="WP3922" s="0"/>
      <c r="WQ3922" s="0"/>
      <c r="WR3922" s="0"/>
      <c r="WS3922" s="0"/>
      <c r="WT3922" s="0"/>
      <c r="WU3922" s="0"/>
      <c r="WV3922" s="0"/>
      <c r="WW3922" s="0"/>
      <c r="WX3922" s="0"/>
      <c r="WY3922" s="0"/>
      <c r="WZ3922" s="0"/>
      <c r="XA3922" s="0"/>
      <c r="XB3922" s="0"/>
      <c r="XC3922" s="0"/>
      <c r="XD3922" s="0"/>
      <c r="XE3922" s="0"/>
      <c r="XF3922" s="0"/>
      <c r="XG3922" s="0"/>
      <c r="XH3922" s="0"/>
      <c r="XI3922" s="0"/>
      <c r="XJ3922" s="0"/>
      <c r="XK3922" s="0"/>
      <c r="XL3922" s="0"/>
      <c r="XM3922" s="0"/>
      <c r="XN3922" s="0"/>
      <c r="XO3922" s="0"/>
      <c r="XP3922" s="0"/>
      <c r="XQ3922" s="0"/>
      <c r="XR3922" s="0"/>
      <c r="XS3922" s="0"/>
      <c r="XT3922" s="0"/>
      <c r="XU3922" s="0"/>
      <c r="XV3922" s="0"/>
      <c r="XW3922" s="0"/>
      <c r="XX3922" s="0"/>
      <c r="XY3922" s="0"/>
      <c r="XZ3922" s="0"/>
      <c r="YA3922" s="0"/>
      <c r="YB3922" s="0"/>
      <c r="YC3922" s="0"/>
      <c r="YD3922" s="0"/>
      <c r="YE3922" s="0"/>
      <c r="YF3922" s="0"/>
      <c r="YG3922" s="0"/>
      <c r="YH3922" s="0"/>
      <c r="YI3922" s="0"/>
      <c r="YJ3922" s="0"/>
      <c r="YK3922" s="0"/>
      <c r="YL3922" s="0"/>
      <c r="YM3922" s="0"/>
      <c r="YN3922" s="0"/>
      <c r="YO3922" s="0"/>
      <c r="YP3922" s="0"/>
      <c r="YQ3922" s="0"/>
      <c r="YR3922" s="0"/>
      <c r="YS3922" s="0"/>
      <c r="YT3922" s="0"/>
      <c r="YU3922" s="0"/>
      <c r="YV3922" s="0"/>
      <c r="YW3922" s="0"/>
      <c r="YX3922" s="0"/>
      <c r="YY3922" s="0"/>
      <c r="YZ3922" s="0"/>
      <c r="ZA3922" s="0"/>
      <c r="ZB3922" s="0"/>
      <c r="ZC3922" s="0"/>
      <c r="ZD3922" s="0"/>
      <c r="ZE3922" s="0"/>
      <c r="ZF3922" s="0"/>
      <c r="ZG3922" s="0"/>
      <c r="ZH3922" s="0"/>
      <c r="ZI3922" s="0"/>
      <c r="ZJ3922" s="0"/>
      <c r="ZK3922" s="0"/>
      <c r="ZL3922" s="0"/>
      <c r="ZM3922" s="0"/>
      <c r="ZN3922" s="0"/>
      <c r="ZO3922" s="0"/>
      <c r="ZP3922" s="0"/>
      <c r="ZQ3922" s="0"/>
      <c r="ZR3922" s="0"/>
      <c r="ZS3922" s="0"/>
      <c r="ZT3922" s="0"/>
      <c r="ZU3922" s="0"/>
      <c r="ZV3922" s="0"/>
      <c r="ZW3922" s="0"/>
      <c r="ZX3922" s="0"/>
      <c r="ZY3922" s="0"/>
      <c r="ZZ3922" s="0"/>
      <c r="AAA3922" s="0"/>
      <c r="AAB3922" s="0"/>
      <c r="AAC3922" s="0"/>
      <c r="AAD3922" s="0"/>
      <c r="AAE3922" s="0"/>
      <c r="AAF3922" s="0"/>
      <c r="AAG3922" s="0"/>
      <c r="AAH3922" s="0"/>
      <c r="AAI3922" s="0"/>
      <c r="AAJ3922" s="0"/>
      <c r="AAK3922" s="0"/>
      <c r="AAL3922" s="0"/>
      <c r="AAM3922" s="0"/>
      <c r="AAN3922" s="0"/>
      <c r="AAO3922" s="0"/>
      <c r="AAP3922" s="0"/>
      <c r="AAQ3922" s="0"/>
      <c r="AAR3922" s="0"/>
      <c r="AAS3922" s="0"/>
      <c r="AAT3922" s="0"/>
      <c r="AAU3922" s="0"/>
      <c r="AAV3922" s="0"/>
      <c r="AAW3922" s="0"/>
      <c r="AAX3922" s="0"/>
      <c r="AAY3922" s="0"/>
      <c r="AAZ3922" s="0"/>
      <c r="ABA3922" s="0"/>
      <c r="ABB3922" s="0"/>
      <c r="ABC3922" s="0"/>
      <c r="ABD3922" s="0"/>
      <c r="ABE3922" s="0"/>
      <c r="ABF3922" s="0"/>
      <c r="ABG3922" s="0"/>
      <c r="ABH3922" s="0"/>
      <c r="ABI3922" s="0"/>
      <c r="ABJ3922" s="0"/>
      <c r="ABK3922" s="0"/>
      <c r="ABL3922" s="0"/>
      <c r="ABM3922" s="0"/>
      <c r="ABN3922" s="0"/>
      <c r="ABO3922" s="0"/>
      <c r="ABP3922" s="0"/>
      <c r="ABQ3922" s="0"/>
      <c r="ABR3922" s="0"/>
      <c r="ABS3922" s="0"/>
      <c r="ABT3922" s="0"/>
      <c r="ABU3922" s="0"/>
      <c r="ABV3922" s="0"/>
      <c r="ABW3922" s="0"/>
      <c r="ABX3922" s="0"/>
      <c r="ABY3922" s="0"/>
      <c r="ABZ3922" s="0"/>
      <c r="ACA3922" s="0"/>
      <c r="ACB3922" s="0"/>
      <c r="ACC3922" s="0"/>
      <c r="ACD3922" s="0"/>
      <c r="ACE3922" s="0"/>
      <c r="ACF3922" s="0"/>
      <c r="ACG3922" s="0"/>
      <c r="ACH3922" s="0"/>
      <c r="ACI3922" s="0"/>
      <c r="ACJ3922" s="0"/>
      <c r="ACK3922" s="0"/>
      <c r="ACL3922" s="0"/>
      <c r="ACM3922" s="0"/>
      <c r="ACN3922" s="0"/>
      <c r="ACO3922" s="0"/>
      <c r="ACP3922" s="0"/>
      <c r="ACQ3922" s="0"/>
      <c r="ACR3922" s="0"/>
      <c r="ACS3922" s="0"/>
      <c r="ACT3922" s="0"/>
      <c r="ACU3922" s="0"/>
      <c r="ACV3922" s="0"/>
      <c r="ACW3922" s="0"/>
      <c r="ACX3922" s="0"/>
      <c r="ACY3922" s="0"/>
      <c r="ACZ3922" s="0"/>
      <c r="ADA3922" s="0"/>
      <c r="ADB3922" s="0"/>
      <c r="ADC3922" s="0"/>
      <c r="ADD3922" s="0"/>
      <c r="ADE3922" s="0"/>
      <c r="ADF3922" s="0"/>
      <c r="ADG3922" s="0"/>
      <c r="ADH3922" s="0"/>
      <c r="ADI3922" s="0"/>
      <c r="ADJ3922" s="0"/>
      <c r="ADK3922" s="0"/>
      <c r="ADL3922" s="0"/>
      <c r="ADM3922" s="0"/>
      <c r="ADN3922" s="0"/>
      <c r="ADO3922" s="0"/>
      <c r="ADP3922" s="0"/>
      <c r="ADQ3922" s="0"/>
      <c r="ADR3922" s="0"/>
      <c r="ADS3922" s="0"/>
      <c r="ADT3922" s="0"/>
      <c r="ADU3922" s="0"/>
      <c r="ADV3922" s="0"/>
      <c r="ADW3922" s="0"/>
      <c r="ADX3922" s="0"/>
      <c r="ADY3922" s="0"/>
      <c r="ADZ3922" s="0"/>
      <c r="AEA3922" s="0"/>
      <c r="AEB3922" s="0"/>
      <c r="AEC3922" s="0"/>
      <c r="AED3922" s="0"/>
      <c r="AEE3922" s="0"/>
      <c r="AEF3922" s="0"/>
      <c r="AEG3922" s="0"/>
      <c r="AEH3922" s="0"/>
      <c r="AEI3922" s="0"/>
      <c r="AEJ3922" s="0"/>
      <c r="AEK3922" s="0"/>
      <c r="AEL3922" s="0"/>
      <c r="AEM3922" s="0"/>
      <c r="AEN3922" s="0"/>
      <c r="AEO3922" s="0"/>
      <c r="AEP3922" s="0"/>
      <c r="AEQ3922" s="0"/>
      <c r="AER3922" s="0"/>
      <c r="AES3922" s="0"/>
      <c r="AET3922" s="0"/>
      <c r="AEU3922" s="0"/>
      <c r="AEV3922" s="0"/>
      <c r="AEW3922" s="0"/>
      <c r="AEX3922" s="0"/>
      <c r="AEY3922" s="0"/>
      <c r="AEZ3922" s="0"/>
      <c r="AFA3922" s="0"/>
      <c r="AFB3922" s="0"/>
      <c r="AFC3922" s="0"/>
      <c r="AFD3922" s="0"/>
      <c r="AFE3922" s="0"/>
      <c r="AFF3922" s="0"/>
      <c r="AFG3922" s="0"/>
      <c r="AFH3922" s="0"/>
      <c r="AFI3922" s="0"/>
      <c r="AFJ3922" s="0"/>
      <c r="AFK3922" s="0"/>
      <c r="AFL3922" s="0"/>
      <c r="AFM3922" s="0"/>
      <c r="AFN3922" s="0"/>
      <c r="AFO3922" s="0"/>
      <c r="AFP3922" s="0"/>
      <c r="AFQ3922" s="0"/>
      <c r="AFR3922" s="0"/>
      <c r="AFS3922" s="0"/>
      <c r="AFT3922" s="0"/>
      <c r="AFU3922" s="0"/>
      <c r="AFV3922" s="0"/>
      <c r="AFW3922" s="0"/>
      <c r="AFX3922" s="0"/>
      <c r="AFY3922" s="0"/>
      <c r="AFZ3922" s="0"/>
      <c r="AGA3922" s="0"/>
      <c r="AGB3922" s="0"/>
      <c r="AGC3922" s="0"/>
      <c r="AGD3922" s="0"/>
      <c r="AGE3922" s="0"/>
      <c r="AGF3922" s="0"/>
      <c r="AGG3922" s="0"/>
      <c r="AGH3922" s="0"/>
      <c r="AGI3922" s="0"/>
      <c r="AGJ3922" s="0"/>
      <c r="AGK3922" s="0"/>
      <c r="AGL3922" s="0"/>
      <c r="AGM3922" s="0"/>
      <c r="AGN3922" s="0"/>
      <c r="AGO3922" s="0"/>
      <c r="AGP3922" s="0"/>
      <c r="AGQ3922" s="0"/>
      <c r="AGR3922" s="0"/>
      <c r="AGS3922" s="0"/>
      <c r="AGT3922" s="0"/>
      <c r="AGU3922" s="0"/>
      <c r="AGV3922" s="0"/>
      <c r="AGW3922" s="0"/>
      <c r="AGX3922" s="0"/>
      <c r="AGY3922" s="0"/>
      <c r="AGZ3922" s="0"/>
      <c r="AHA3922" s="0"/>
      <c r="AHB3922" s="0"/>
      <c r="AHC3922" s="0"/>
      <c r="AHD3922" s="0"/>
      <c r="AHE3922" s="0"/>
      <c r="AHF3922" s="0"/>
      <c r="AHG3922" s="0"/>
      <c r="AHH3922" s="0"/>
      <c r="AHI3922" s="0"/>
      <c r="AHJ3922" s="0"/>
      <c r="AHK3922" s="0"/>
      <c r="AHL3922" s="0"/>
      <c r="AHM3922" s="0"/>
      <c r="AHN3922" s="0"/>
      <c r="AHO3922" s="0"/>
      <c r="AHP3922" s="0"/>
      <c r="AHQ3922" s="0"/>
      <c r="AHR3922" s="0"/>
      <c r="AHS3922" s="0"/>
      <c r="AHT3922" s="0"/>
      <c r="AHU3922" s="0"/>
      <c r="AHV3922" s="0"/>
      <c r="AHW3922" s="0"/>
      <c r="AHX3922" s="0"/>
      <c r="AHY3922" s="0"/>
      <c r="AHZ3922" s="0"/>
      <c r="AIA3922" s="0"/>
      <c r="AIB3922" s="0"/>
      <c r="AIC3922" s="0"/>
      <c r="AID3922" s="0"/>
      <c r="AIE3922" s="0"/>
      <c r="AIF3922" s="0"/>
      <c r="AIG3922" s="0"/>
      <c r="AIH3922" s="0"/>
      <c r="AII3922" s="0"/>
      <c r="AIJ3922" s="0"/>
      <c r="AIK3922" s="0"/>
      <c r="AIL3922" s="0"/>
      <c r="AIM3922" s="0"/>
      <c r="AIN3922" s="0"/>
      <c r="AIO3922" s="0"/>
      <c r="AIP3922" s="0"/>
      <c r="AIQ3922" s="0"/>
      <c r="AIR3922" s="0"/>
      <c r="AIS3922" s="0"/>
      <c r="AIT3922" s="0"/>
      <c r="AIU3922" s="0"/>
      <c r="AIV3922" s="0"/>
      <c r="AIW3922" s="0"/>
      <c r="AIX3922" s="0"/>
      <c r="AIY3922" s="0"/>
      <c r="AIZ3922" s="0"/>
      <c r="AJA3922" s="0"/>
      <c r="AJB3922" s="0"/>
      <c r="AJC3922" s="0"/>
      <c r="AJD3922" s="0"/>
      <c r="AJE3922" s="0"/>
      <c r="AJF3922" s="0"/>
      <c r="AJG3922" s="0"/>
      <c r="AJH3922" s="0"/>
      <c r="AJI3922" s="0"/>
      <c r="AJJ3922" s="0"/>
      <c r="AJK3922" s="0"/>
      <c r="AJL3922" s="0"/>
      <c r="AJM3922" s="0"/>
      <c r="AJN3922" s="0"/>
      <c r="AJO3922" s="0"/>
      <c r="AJP3922" s="0"/>
      <c r="AJQ3922" s="0"/>
      <c r="AJR3922" s="0"/>
      <c r="AJS3922" s="0"/>
      <c r="AJT3922" s="0"/>
      <c r="AJU3922" s="0"/>
      <c r="AJV3922" s="0"/>
      <c r="AJW3922" s="0"/>
      <c r="AJX3922" s="0"/>
      <c r="AJY3922" s="0"/>
      <c r="AJZ3922" s="0"/>
      <c r="AKA3922" s="0"/>
      <c r="AKB3922" s="0"/>
      <c r="AKC3922" s="0"/>
      <c r="AKD3922" s="0"/>
      <c r="AKE3922" s="0"/>
      <c r="AKF3922" s="0"/>
      <c r="AKG3922" s="0"/>
      <c r="AKH3922" s="0"/>
      <c r="AKI3922" s="0"/>
      <c r="AKJ3922" s="0"/>
      <c r="AKK3922" s="0"/>
      <c r="AKL3922" s="0"/>
      <c r="AKM3922" s="0"/>
      <c r="AKN3922" s="0"/>
      <c r="AKO3922" s="0"/>
      <c r="AKP3922" s="0"/>
      <c r="AKQ3922" s="0"/>
      <c r="AKR3922" s="0"/>
      <c r="AKS3922" s="0"/>
      <c r="AKT3922" s="0"/>
      <c r="AKU3922" s="0"/>
      <c r="AKV3922" s="0"/>
      <c r="AKW3922" s="0"/>
      <c r="AKX3922" s="0"/>
      <c r="AKY3922" s="0"/>
      <c r="AKZ3922" s="0"/>
      <c r="ALA3922" s="0"/>
      <c r="ALB3922" s="0"/>
      <c r="ALC3922" s="0"/>
      <c r="ALD3922" s="0"/>
      <c r="ALE3922" s="0"/>
      <c r="ALF3922" s="0"/>
      <c r="ALG3922" s="0"/>
      <c r="ALH3922" s="0"/>
      <c r="ALI3922" s="0"/>
      <c r="ALJ3922" s="0"/>
      <c r="ALK3922" s="0"/>
      <c r="ALL3922" s="0"/>
      <c r="ALM3922" s="0"/>
      <c r="ALN3922" s="0"/>
      <c r="ALO3922" s="0"/>
      <c r="ALP3922" s="0"/>
      <c r="ALQ3922" s="0"/>
      <c r="ALR3922" s="0"/>
      <c r="ALS3922" s="0"/>
      <c r="ALT3922" s="0"/>
      <c r="ALU3922" s="0"/>
      <c r="ALV3922" s="0"/>
      <c r="ALW3922" s="0"/>
      <c r="ALX3922" s="0"/>
      <c r="ALY3922" s="0"/>
      <c r="ALZ3922" s="0"/>
      <c r="AMA3922" s="0"/>
      <c r="AMB3922" s="0"/>
      <c r="AMC3922" s="0"/>
      <c r="AMD3922" s="0"/>
      <c r="AME3922" s="0"/>
      <c r="AMF3922" s="0"/>
      <c r="AMG3922" s="0"/>
      <c r="AMH3922" s="0"/>
      <c r="AMI3922" s="0"/>
    </row>
    <row r="3923" customFormat="false" ht="12.75" hidden="false" customHeight="false" outlineLevel="0" collapsed="false">
      <c r="A3923" s="1" t="s">
        <v>4114</v>
      </c>
      <c r="C3923" s="19" t="s">
        <v>4116</v>
      </c>
      <c r="D3923" s="19" t="s">
        <v>79</v>
      </c>
      <c r="E3923" s="20" t="n">
        <v>2.3</v>
      </c>
      <c r="F3923" s="21" t="n">
        <v>0.62</v>
      </c>
      <c r="G3923" s="24" t="s">
        <v>4107</v>
      </c>
      <c r="I3923" s="3"/>
      <c r="K3923" s="4"/>
      <c r="BM3923" s="0"/>
      <c r="BN3923" s="0"/>
      <c r="BO3923" s="0"/>
      <c r="BP3923" s="0"/>
      <c r="BQ3923" s="0"/>
      <c r="BR3923" s="0"/>
      <c r="BS3923" s="0"/>
      <c r="BT3923" s="0"/>
      <c r="BU3923" s="0"/>
      <c r="BV3923" s="0"/>
      <c r="BW3923" s="0"/>
      <c r="BX3923" s="0"/>
      <c r="BY3923" s="0"/>
      <c r="BZ3923" s="0"/>
      <c r="CA3923" s="0"/>
      <c r="CB3923" s="0"/>
      <c r="CC3923" s="0"/>
      <c r="CD3923" s="0"/>
      <c r="CE3923" s="0"/>
      <c r="CF3923" s="0"/>
      <c r="CG3923" s="0"/>
      <c r="CH3923" s="0"/>
      <c r="CI3923" s="0"/>
      <c r="CJ3923" s="0"/>
      <c r="CK3923" s="0"/>
      <c r="CL3923" s="0"/>
      <c r="CM3923" s="0"/>
      <c r="CN3923" s="0"/>
      <c r="CO3923" s="0"/>
      <c r="CP3923" s="0"/>
      <c r="CQ3923" s="0"/>
      <c r="CR3923" s="0"/>
      <c r="CS3923" s="0"/>
      <c r="CT3923" s="0"/>
      <c r="CU3923" s="0"/>
      <c r="CV3923" s="0"/>
      <c r="CW3923" s="0"/>
      <c r="CX3923" s="0"/>
      <c r="CY3923" s="0"/>
      <c r="CZ3923" s="0"/>
      <c r="DA3923" s="0"/>
      <c r="DB3923" s="0"/>
      <c r="DC3923" s="0"/>
      <c r="DD3923" s="0"/>
      <c r="DE3923" s="0"/>
      <c r="DF3923" s="0"/>
      <c r="DG3923" s="0"/>
      <c r="DH3923" s="0"/>
      <c r="DI3923" s="0"/>
      <c r="DJ3923" s="0"/>
      <c r="DK3923" s="0"/>
      <c r="DL3923" s="0"/>
      <c r="DM3923" s="0"/>
      <c r="DN3923" s="0"/>
      <c r="DO3923" s="0"/>
      <c r="DP3923" s="0"/>
      <c r="DQ3923" s="0"/>
      <c r="DR3923" s="0"/>
      <c r="DS3923" s="0"/>
      <c r="DT3923" s="0"/>
      <c r="DU3923" s="0"/>
      <c r="DV3923" s="0"/>
      <c r="DW3923" s="0"/>
      <c r="DX3923" s="0"/>
      <c r="DY3923" s="0"/>
      <c r="DZ3923" s="0"/>
      <c r="EA3923" s="0"/>
      <c r="EB3923" s="0"/>
      <c r="EC3923" s="0"/>
      <c r="ED3923" s="0"/>
      <c r="EE3923" s="0"/>
      <c r="EF3923" s="0"/>
      <c r="EG3923" s="0"/>
      <c r="EH3923" s="0"/>
      <c r="EI3923" s="0"/>
      <c r="EJ3923" s="0"/>
      <c r="EK3923" s="0"/>
      <c r="EL3923" s="0"/>
      <c r="EM3923" s="0"/>
      <c r="EN3923" s="0"/>
      <c r="EO3923" s="0"/>
      <c r="EP3923" s="0"/>
      <c r="EQ3923" s="0"/>
      <c r="ER3923" s="0"/>
      <c r="ES3923" s="0"/>
      <c r="ET3923" s="0"/>
      <c r="EU3923" s="0"/>
      <c r="EV3923" s="0"/>
      <c r="EW3923" s="0"/>
      <c r="EX3923" s="0"/>
      <c r="EY3923" s="0"/>
      <c r="EZ3923" s="0"/>
      <c r="FA3923" s="0"/>
      <c r="FB3923" s="0"/>
      <c r="FC3923" s="0"/>
      <c r="FD3923" s="0"/>
      <c r="FE3923" s="0"/>
      <c r="FF3923" s="0"/>
      <c r="FG3923" s="0"/>
      <c r="FH3923" s="0"/>
      <c r="FI3923" s="0"/>
      <c r="FJ3923" s="0"/>
      <c r="FK3923" s="0"/>
      <c r="FL3923" s="0"/>
      <c r="FM3923" s="0"/>
      <c r="FN3923" s="0"/>
      <c r="FO3923" s="0"/>
      <c r="FP3923" s="0"/>
      <c r="FQ3923" s="0"/>
      <c r="FR3923" s="0"/>
      <c r="FS3923" s="0"/>
      <c r="FT3923" s="0"/>
      <c r="FU3923" s="0"/>
      <c r="FV3923" s="0"/>
      <c r="FW3923" s="0"/>
      <c r="FX3923" s="0"/>
      <c r="FY3923" s="0"/>
      <c r="FZ3923" s="0"/>
      <c r="GA3923" s="0"/>
      <c r="GB3923" s="0"/>
      <c r="GC3923" s="0"/>
      <c r="GD3923" s="0"/>
      <c r="GE3923" s="0"/>
      <c r="GF3923" s="0"/>
      <c r="GG3923" s="0"/>
      <c r="GH3923" s="0"/>
      <c r="GI3923" s="0"/>
      <c r="GJ3923" s="0"/>
      <c r="GK3923" s="0"/>
      <c r="GL3923" s="0"/>
      <c r="GM3923" s="0"/>
      <c r="GN3923" s="0"/>
      <c r="GO3923" s="0"/>
      <c r="GP3923" s="0"/>
      <c r="GQ3923" s="0"/>
      <c r="GR3923" s="0"/>
      <c r="GS3923" s="0"/>
      <c r="GT3923" s="0"/>
      <c r="GU3923" s="0"/>
      <c r="GV3923" s="0"/>
      <c r="GW3923" s="0"/>
      <c r="GX3923" s="0"/>
      <c r="GY3923" s="0"/>
      <c r="GZ3923" s="0"/>
      <c r="HA3923" s="0"/>
      <c r="HB3923" s="0"/>
      <c r="HC3923" s="0"/>
      <c r="HD3923" s="0"/>
      <c r="HE3923" s="0"/>
      <c r="HF3923" s="0"/>
      <c r="HG3923" s="0"/>
      <c r="HH3923" s="0"/>
      <c r="HI3923" s="0"/>
      <c r="HJ3923" s="0"/>
      <c r="HK3923" s="0"/>
      <c r="HL3923" s="0"/>
      <c r="HM3923" s="0"/>
      <c r="HN3923" s="0"/>
      <c r="HO3923" s="0"/>
      <c r="HP3923" s="0"/>
      <c r="HQ3923" s="0"/>
      <c r="HR3923" s="0"/>
      <c r="HS3923" s="0"/>
      <c r="HT3923" s="0"/>
      <c r="HU3923" s="0"/>
      <c r="HV3923" s="0"/>
      <c r="HW3923" s="0"/>
      <c r="HX3923" s="0"/>
      <c r="HY3923" s="0"/>
      <c r="HZ3923" s="0"/>
      <c r="IA3923" s="0"/>
      <c r="IB3923" s="0"/>
      <c r="IC3923" s="0"/>
      <c r="ID3923" s="0"/>
      <c r="IE3923" s="0"/>
      <c r="IF3923" s="0"/>
      <c r="IG3923" s="0"/>
      <c r="IH3923" s="0"/>
      <c r="II3923" s="0"/>
      <c r="IJ3923" s="0"/>
      <c r="IK3923" s="0"/>
      <c r="IL3923" s="0"/>
      <c r="IM3923" s="0"/>
      <c r="IN3923" s="0"/>
      <c r="IO3923" s="0"/>
      <c r="IP3923" s="0"/>
      <c r="IQ3923" s="0"/>
      <c r="IR3923" s="0"/>
      <c r="IS3923" s="0"/>
      <c r="IT3923" s="0"/>
      <c r="IU3923" s="0"/>
      <c r="IV3923" s="0"/>
      <c r="IW3923" s="0"/>
      <c r="IX3923" s="0"/>
      <c r="IY3923" s="0"/>
      <c r="IZ3923" s="0"/>
      <c r="JA3923" s="0"/>
      <c r="JB3923" s="0"/>
      <c r="JC3923" s="0"/>
      <c r="JD3923" s="0"/>
      <c r="JE3923" s="0"/>
      <c r="JF3923" s="0"/>
      <c r="JG3923" s="0"/>
      <c r="JH3923" s="0"/>
      <c r="JI3923" s="0"/>
      <c r="JJ3923" s="0"/>
      <c r="JK3923" s="0"/>
      <c r="JL3923" s="0"/>
      <c r="JM3923" s="0"/>
      <c r="JN3923" s="0"/>
      <c r="JO3923" s="0"/>
      <c r="JP3923" s="0"/>
      <c r="JQ3923" s="0"/>
      <c r="JR3923" s="0"/>
      <c r="JS3923" s="0"/>
      <c r="JT3923" s="0"/>
      <c r="JU3923" s="0"/>
      <c r="JV3923" s="0"/>
      <c r="JW3923" s="0"/>
      <c r="JX3923" s="0"/>
      <c r="JY3923" s="0"/>
      <c r="JZ3923" s="0"/>
      <c r="KA3923" s="0"/>
      <c r="KB3923" s="0"/>
      <c r="KC3923" s="0"/>
      <c r="KD3923" s="0"/>
      <c r="KE3923" s="0"/>
      <c r="KF3923" s="0"/>
      <c r="KG3923" s="0"/>
      <c r="KH3923" s="0"/>
      <c r="KI3923" s="0"/>
      <c r="KJ3923" s="0"/>
      <c r="KK3923" s="0"/>
      <c r="KL3923" s="0"/>
      <c r="KM3923" s="0"/>
      <c r="KN3923" s="0"/>
      <c r="KO3923" s="0"/>
      <c r="KP3923" s="0"/>
      <c r="KQ3923" s="0"/>
      <c r="KR3923" s="0"/>
      <c r="KS3923" s="0"/>
      <c r="KT3923" s="0"/>
      <c r="KU3923" s="0"/>
      <c r="KV3923" s="0"/>
      <c r="KW3923" s="0"/>
      <c r="KX3923" s="0"/>
      <c r="KY3923" s="0"/>
      <c r="KZ3923" s="0"/>
      <c r="LA3923" s="0"/>
      <c r="LB3923" s="0"/>
      <c r="LC3923" s="0"/>
      <c r="LD3923" s="0"/>
      <c r="LE3923" s="0"/>
      <c r="LF3923" s="0"/>
      <c r="LG3923" s="0"/>
      <c r="LH3923" s="0"/>
      <c r="LI3923" s="0"/>
      <c r="LJ3923" s="0"/>
      <c r="LK3923" s="0"/>
      <c r="LL3923" s="0"/>
      <c r="LM3923" s="0"/>
      <c r="LN3923" s="0"/>
      <c r="LO3923" s="0"/>
      <c r="LP3923" s="0"/>
      <c r="LQ3923" s="0"/>
      <c r="LR3923" s="0"/>
      <c r="LS3923" s="0"/>
      <c r="LT3923" s="0"/>
      <c r="LU3923" s="0"/>
      <c r="LV3923" s="0"/>
      <c r="LW3923" s="0"/>
      <c r="LX3923" s="0"/>
      <c r="LY3923" s="0"/>
      <c r="LZ3923" s="0"/>
      <c r="MA3923" s="0"/>
      <c r="MB3923" s="0"/>
      <c r="MC3923" s="0"/>
      <c r="MD3923" s="0"/>
      <c r="ME3923" s="0"/>
      <c r="MF3923" s="0"/>
      <c r="MG3923" s="0"/>
      <c r="MH3923" s="0"/>
      <c r="MI3923" s="0"/>
      <c r="MJ3923" s="0"/>
      <c r="MK3923" s="0"/>
      <c r="ML3923" s="0"/>
      <c r="MM3923" s="0"/>
      <c r="MN3923" s="0"/>
      <c r="MO3923" s="0"/>
      <c r="MP3923" s="0"/>
      <c r="MQ3923" s="0"/>
      <c r="MR3923" s="0"/>
      <c r="MS3923" s="0"/>
      <c r="MT3923" s="0"/>
      <c r="MU3923" s="0"/>
      <c r="MV3923" s="0"/>
      <c r="MW3923" s="0"/>
      <c r="MX3923" s="0"/>
      <c r="MY3923" s="0"/>
      <c r="MZ3923" s="0"/>
      <c r="NA3923" s="0"/>
      <c r="NB3923" s="0"/>
      <c r="NC3923" s="0"/>
      <c r="ND3923" s="0"/>
      <c r="NE3923" s="0"/>
      <c r="NF3923" s="0"/>
      <c r="NG3923" s="0"/>
      <c r="NH3923" s="0"/>
      <c r="NI3923" s="0"/>
      <c r="NJ3923" s="0"/>
      <c r="NK3923" s="0"/>
      <c r="NL3923" s="0"/>
      <c r="NM3923" s="0"/>
      <c r="NN3923" s="0"/>
      <c r="NO3923" s="0"/>
      <c r="NP3923" s="0"/>
      <c r="NQ3923" s="0"/>
      <c r="NR3923" s="0"/>
      <c r="NS3923" s="0"/>
      <c r="NT3923" s="0"/>
      <c r="NU3923" s="0"/>
      <c r="NV3923" s="0"/>
      <c r="NW3923" s="0"/>
      <c r="NX3923" s="0"/>
      <c r="NY3923" s="0"/>
      <c r="NZ3923" s="0"/>
      <c r="OA3923" s="0"/>
      <c r="OB3923" s="0"/>
      <c r="OC3923" s="0"/>
      <c r="OD3923" s="0"/>
      <c r="OE3923" s="0"/>
      <c r="OF3923" s="0"/>
      <c r="OG3923" s="0"/>
      <c r="OH3923" s="0"/>
      <c r="OI3923" s="0"/>
      <c r="OJ3923" s="0"/>
      <c r="OK3923" s="0"/>
      <c r="OL3923" s="0"/>
      <c r="OM3923" s="0"/>
      <c r="ON3923" s="0"/>
      <c r="OO3923" s="0"/>
      <c r="OP3923" s="0"/>
      <c r="OQ3923" s="0"/>
      <c r="OR3923" s="0"/>
      <c r="OS3923" s="0"/>
      <c r="OT3923" s="0"/>
      <c r="OU3923" s="0"/>
      <c r="OV3923" s="0"/>
      <c r="OW3923" s="0"/>
      <c r="OX3923" s="0"/>
      <c r="OY3923" s="0"/>
      <c r="OZ3923" s="0"/>
      <c r="PA3923" s="0"/>
      <c r="PB3923" s="0"/>
      <c r="PC3923" s="0"/>
      <c r="PD3923" s="0"/>
      <c r="PE3923" s="0"/>
      <c r="PF3923" s="0"/>
      <c r="PG3923" s="0"/>
      <c r="PH3923" s="0"/>
      <c r="PI3923" s="0"/>
      <c r="PJ3923" s="0"/>
      <c r="PK3923" s="0"/>
      <c r="PL3923" s="0"/>
      <c r="PM3923" s="0"/>
      <c r="PN3923" s="0"/>
      <c r="PO3923" s="0"/>
      <c r="PP3923" s="0"/>
      <c r="PQ3923" s="0"/>
      <c r="PR3923" s="0"/>
      <c r="PS3923" s="0"/>
      <c r="PT3923" s="0"/>
      <c r="PU3923" s="0"/>
      <c r="PV3923" s="0"/>
      <c r="PW3923" s="0"/>
      <c r="PX3923" s="0"/>
      <c r="PY3923" s="0"/>
      <c r="PZ3923" s="0"/>
      <c r="QA3923" s="0"/>
      <c r="QB3923" s="0"/>
      <c r="QC3923" s="0"/>
      <c r="QD3923" s="0"/>
      <c r="QE3923" s="0"/>
      <c r="QF3923" s="0"/>
      <c r="QG3923" s="0"/>
      <c r="QH3923" s="0"/>
      <c r="QI3923" s="0"/>
      <c r="QJ3923" s="0"/>
      <c r="QK3923" s="0"/>
      <c r="QL3923" s="0"/>
      <c r="QM3923" s="0"/>
      <c r="QN3923" s="0"/>
      <c r="QO3923" s="0"/>
      <c r="QP3923" s="0"/>
      <c r="QQ3923" s="0"/>
      <c r="QR3923" s="0"/>
      <c r="QS3923" s="0"/>
      <c r="QT3923" s="0"/>
      <c r="QU3923" s="0"/>
      <c r="QV3923" s="0"/>
      <c r="QW3923" s="0"/>
      <c r="QX3923" s="0"/>
      <c r="QY3923" s="0"/>
      <c r="QZ3923" s="0"/>
      <c r="RA3923" s="0"/>
      <c r="RB3923" s="0"/>
      <c r="RC3923" s="0"/>
      <c r="RD3923" s="0"/>
      <c r="RE3923" s="0"/>
      <c r="RF3923" s="0"/>
      <c r="RG3923" s="0"/>
      <c r="RH3923" s="0"/>
      <c r="RI3923" s="0"/>
      <c r="RJ3923" s="0"/>
      <c r="RK3923" s="0"/>
      <c r="RL3923" s="0"/>
      <c r="RM3923" s="0"/>
      <c r="RN3923" s="0"/>
      <c r="RO3923" s="0"/>
      <c r="RP3923" s="0"/>
      <c r="RQ3923" s="0"/>
      <c r="RR3923" s="0"/>
      <c r="RS3923" s="0"/>
      <c r="RT3923" s="0"/>
      <c r="RU3923" s="0"/>
      <c r="RV3923" s="0"/>
      <c r="RW3923" s="0"/>
      <c r="RX3923" s="0"/>
      <c r="RY3923" s="0"/>
      <c r="RZ3923" s="0"/>
      <c r="SA3923" s="0"/>
      <c r="SB3923" s="0"/>
      <c r="SC3923" s="0"/>
      <c r="SD3923" s="0"/>
      <c r="SE3923" s="0"/>
      <c r="SF3923" s="0"/>
      <c r="SG3923" s="0"/>
      <c r="SH3923" s="0"/>
      <c r="SI3923" s="0"/>
      <c r="SJ3923" s="0"/>
      <c r="SK3923" s="0"/>
      <c r="SL3923" s="0"/>
      <c r="SM3923" s="0"/>
      <c r="SN3923" s="0"/>
      <c r="SO3923" s="0"/>
      <c r="SP3923" s="0"/>
      <c r="SQ3923" s="0"/>
      <c r="SR3923" s="0"/>
      <c r="SS3923" s="0"/>
      <c r="ST3923" s="0"/>
      <c r="SU3923" s="0"/>
      <c r="SV3923" s="0"/>
      <c r="SW3923" s="0"/>
      <c r="SX3923" s="0"/>
      <c r="SY3923" s="0"/>
      <c r="SZ3923" s="0"/>
      <c r="TA3923" s="0"/>
      <c r="TB3923" s="0"/>
      <c r="TC3923" s="0"/>
      <c r="TD3923" s="0"/>
      <c r="TE3923" s="0"/>
      <c r="TF3923" s="0"/>
      <c r="TG3923" s="0"/>
      <c r="TH3923" s="0"/>
      <c r="TI3923" s="0"/>
      <c r="TJ3923" s="0"/>
      <c r="TK3923" s="0"/>
      <c r="TL3923" s="0"/>
      <c r="TM3923" s="0"/>
      <c r="TN3923" s="0"/>
      <c r="TO3923" s="0"/>
      <c r="TP3923" s="0"/>
      <c r="TQ3923" s="0"/>
      <c r="TR3923" s="0"/>
      <c r="TS3923" s="0"/>
      <c r="TT3923" s="0"/>
      <c r="TU3923" s="0"/>
      <c r="TV3923" s="0"/>
      <c r="TW3923" s="0"/>
      <c r="TX3923" s="0"/>
      <c r="TY3923" s="0"/>
      <c r="TZ3923" s="0"/>
      <c r="UA3923" s="0"/>
      <c r="UB3923" s="0"/>
      <c r="UC3923" s="0"/>
      <c r="UD3923" s="0"/>
      <c r="UE3923" s="0"/>
      <c r="UF3923" s="0"/>
      <c r="UG3923" s="0"/>
      <c r="UH3923" s="0"/>
      <c r="UI3923" s="0"/>
      <c r="UJ3923" s="0"/>
      <c r="UK3923" s="0"/>
      <c r="UL3923" s="0"/>
      <c r="UM3923" s="0"/>
      <c r="UN3923" s="0"/>
      <c r="UO3923" s="0"/>
      <c r="UP3923" s="0"/>
      <c r="UQ3923" s="0"/>
      <c r="UR3923" s="0"/>
      <c r="US3923" s="0"/>
      <c r="UT3923" s="0"/>
      <c r="UU3923" s="0"/>
      <c r="UV3923" s="0"/>
      <c r="UW3923" s="0"/>
      <c r="UX3923" s="0"/>
      <c r="UY3923" s="0"/>
      <c r="UZ3923" s="0"/>
      <c r="VA3923" s="0"/>
      <c r="VB3923" s="0"/>
      <c r="VC3923" s="0"/>
      <c r="VD3923" s="0"/>
      <c r="VE3923" s="0"/>
      <c r="VF3923" s="0"/>
      <c r="VG3923" s="0"/>
      <c r="VH3923" s="0"/>
      <c r="VI3923" s="0"/>
      <c r="VJ3923" s="0"/>
      <c r="VK3923" s="0"/>
      <c r="VL3923" s="0"/>
      <c r="VM3923" s="0"/>
      <c r="VN3923" s="0"/>
      <c r="VO3923" s="0"/>
      <c r="VP3923" s="0"/>
      <c r="VQ3923" s="0"/>
      <c r="VR3923" s="0"/>
      <c r="VS3923" s="0"/>
      <c r="VT3923" s="0"/>
      <c r="VU3923" s="0"/>
      <c r="VV3923" s="0"/>
      <c r="VW3923" s="0"/>
      <c r="VX3923" s="0"/>
      <c r="VY3923" s="0"/>
      <c r="VZ3923" s="0"/>
      <c r="WA3923" s="0"/>
      <c r="WB3923" s="0"/>
      <c r="WC3923" s="0"/>
      <c r="WD3923" s="0"/>
      <c r="WE3923" s="0"/>
      <c r="WF3923" s="0"/>
      <c r="WG3923" s="0"/>
      <c r="WH3923" s="0"/>
      <c r="WI3923" s="0"/>
      <c r="WJ3923" s="0"/>
      <c r="WK3923" s="0"/>
      <c r="WL3923" s="0"/>
      <c r="WM3923" s="0"/>
      <c r="WN3923" s="0"/>
      <c r="WO3923" s="0"/>
      <c r="WP3923" s="0"/>
      <c r="WQ3923" s="0"/>
      <c r="WR3923" s="0"/>
      <c r="WS3923" s="0"/>
      <c r="WT3923" s="0"/>
      <c r="WU3923" s="0"/>
      <c r="WV3923" s="0"/>
      <c r="WW3923" s="0"/>
      <c r="WX3923" s="0"/>
      <c r="WY3923" s="0"/>
      <c r="WZ3923" s="0"/>
      <c r="XA3923" s="0"/>
      <c r="XB3923" s="0"/>
      <c r="XC3923" s="0"/>
      <c r="XD3923" s="0"/>
      <c r="XE3923" s="0"/>
      <c r="XF3923" s="0"/>
      <c r="XG3923" s="0"/>
      <c r="XH3923" s="0"/>
      <c r="XI3923" s="0"/>
      <c r="XJ3923" s="0"/>
      <c r="XK3923" s="0"/>
      <c r="XL3923" s="0"/>
      <c r="XM3923" s="0"/>
      <c r="XN3923" s="0"/>
      <c r="XO3923" s="0"/>
      <c r="XP3923" s="0"/>
      <c r="XQ3923" s="0"/>
      <c r="XR3923" s="0"/>
      <c r="XS3923" s="0"/>
      <c r="XT3923" s="0"/>
      <c r="XU3923" s="0"/>
      <c r="XV3923" s="0"/>
      <c r="XW3923" s="0"/>
      <c r="XX3923" s="0"/>
      <c r="XY3923" s="0"/>
      <c r="XZ3923" s="0"/>
      <c r="YA3923" s="0"/>
      <c r="YB3923" s="0"/>
      <c r="YC3923" s="0"/>
      <c r="YD3923" s="0"/>
      <c r="YE3923" s="0"/>
      <c r="YF3923" s="0"/>
      <c r="YG3923" s="0"/>
      <c r="YH3923" s="0"/>
      <c r="YI3923" s="0"/>
      <c r="YJ3923" s="0"/>
      <c r="YK3923" s="0"/>
      <c r="YL3923" s="0"/>
      <c r="YM3923" s="0"/>
      <c r="YN3923" s="0"/>
      <c r="YO3923" s="0"/>
      <c r="YP3923" s="0"/>
      <c r="YQ3923" s="0"/>
      <c r="YR3923" s="0"/>
      <c r="YS3923" s="0"/>
      <c r="YT3923" s="0"/>
      <c r="YU3923" s="0"/>
      <c r="YV3923" s="0"/>
      <c r="YW3923" s="0"/>
      <c r="YX3923" s="0"/>
      <c r="YY3923" s="0"/>
      <c r="YZ3923" s="0"/>
      <c r="ZA3923" s="0"/>
      <c r="ZB3923" s="0"/>
      <c r="ZC3923" s="0"/>
      <c r="ZD3923" s="0"/>
      <c r="ZE3923" s="0"/>
      <c r="ZF3923" s="0"/>
      <c r="ZG3923" s="0"/>
      <c r="ZH3923" s="0"/>
      <c r="ZI3923" s="0"/>
      <c r="ZJ3923" s="0"/>
      <c r="ZK3923" s="0"/>
      <c r="ZL3923" s="0"/>
      <c r="ZM3923" s="0"/>
      <c r="ZN3923" s="0"/>
      <c r="ZO3923" s="0"/>
      <c r="ZP3923" s="0"/>
      <c r="ZQ3923" s="0"/>
      <c r="ZR3923" s="0"/>
      <c r="ZS3923" s="0"/>
      <c r="ZT3923" s="0"/>
      <c r="ZU3923" s="0"/>
      <c r="ZV3923" s="0"/>
      <c r="ZW3923" s="0"/>
      <c r="ZX3923" s="0"/>
      <c r="ZY3923" s="0"/>
      <c r="ZZ3923" s="0"/>
      <c r="AAA3923" s="0"/>
      <c r="AAB3923" s="0"/>
      <c r="AAC3923" s="0"/>
      <c r="AAD3923" s="0"/>
      <c r="AAE3923" s="0"/>
      <c r="AAF3923" s="0"/>
      <c r="AAG3923" s="0"/>
      <c r="AAH3923" s="0"/>
      <c r="AAI3923" s="0"/>
      <c r="AAJ3923" s="0"/>
      <c r="AAK3923" s="0"/>
      <c r="AAL3923" s="0"/>
      <c r="AAM3923" s="0"/>
      <c r="AAN3923" s="0"/>
      <c r="AAO3923" s="0"/>
      <c r="AAP3923" s="0"/>
      <c r="AAQ3923" s="0"/>
      <c r="AAR3923" s="0"/>
      <c r="AAS3923" s="0"/>
      <c r="AAT3923" s="0"/>
      <c r="AAU3923" s="0"/>
      <c r="AAV3923" s="0"/>
      <c r="AAW3923" s="0"/>
      <c r="AAX3923" s="0"/>
      <c r="AAY3923" s="0"/>
      <c r="AAZ3923" s="0"/>
      <c r="ABA3923" s="0"/>
      <c r="ABB3923" s="0"/>
      <c r="ABC3923" s="0"/>
      <c r="ABD3923" s="0"/>
      <c r="ABE3923" s="0"/>
      <c r="ABF3923" s="0"/>
      <c r="ABG3923" s="0"/>
      <c r="ABH3923" s="0"/>
      <c r="ABI3923" s="0"/>
      <c r="ABJ3923" s="0"/>
      <c r="ABK3923" s="0"/>
      <c r="ABL3923" s="0"/>
      <c r="ABM3923" s="0"/>
      <c r="ABN3923" s="0"/>
      <c r="ABO3923" s="0"/>
      <c r="ABP3923" s="0"/>
      <c r="ABQ3923" s="0"/>
      <c r="ABR3923" s="0"/>
      <c r="ABS3923" s="0"/>
      <c r="ABT3923" s="0"/>
      <c r="ABU3923" s="0"/>
      <c r="ABV3923" s="0"/>
      <c r="ABW3923" s="0"/>
      <c r="ABX3923" s="0"/>
      <c r="ABY3923" s="0"/>
      <c r="ABZ3923" s="0"/>
      <c r="ACA3923" s="0"/>
      <c r="ACB3923" s="0"/>
      <c r="ACC3923" s="0"/>
      <c r="ACD3923" s="0"/>
      <c r="ACE3923" s="0"/>
      <c r="ACF3923" s="0"/>
      <c r="ACG3923" s="0"/>
      <c r="ACH3923" s="0"/>
      <c r="ACI3923" s="0"/>
      <c r="ACJ3923" s="0"/>
      <c r="ACK3923" s="0"/>
      <c r="ACL3923" s="0"/>
      <c r="ACM3923" s="0"/>
      <c r="ACN3923" s="0"/>
      <c r="ACO3923" s="0"/>
      <c r="ACP3923" s="0"/>
      <c r="ACQ3923" s="0"/>
      <c r="ACR3923" s="0"/>
      <c r="ACS3923" s="0"/>
      <c r="ACT3923" s="0"/>
      <c r="ACU3923" s="0"/>
      <c r="ACV3923" s="0"/>
      <c r="ACW3923" s="0"/>
      <c r="ACX3923" s="0"/>
      <c r="ACY3923" s="0"/>
      <c r="ACZ3923" s="0"/>
      <c r="ADA3923" s="0"/>
      <c r="ADB3923" s="0"/>
      <c r="ADC3923" s="0"/>
      <c r="ADD3923" s="0"/>
      <c r="ADE3923" s="0"/>
      <c r="ADF3923" s="0"/>
      <c r="ADG3923" s="0"/>
      <c r="ADH3923" s="0"/>
      <c r="ADI3923" s="0"/>
      <c r="ADJ3923" s="0"/>
      <c r="ADK3923" s="0"/>
      <c r="ADL3923" s="0"/>
      <c r="ADM3923" s="0"/>
      <c r="ADN3923" s="0"/>
      <c r="ADO3923" s="0"/>
      <c r="ADP3923" s="0"/>
      <c r="ADQ3923" s="0"/>
      <c r="ADR3923" s="0"/>
      <c r="ADS3923" s="0"/>
      <c r="ADT3923" s="0"/>
      <c r="ADU3923" s="0"/>
      <c r="ADV3923" s="0"/>
      <c r="ADW3923" s="0"/>
      <c r="ADX3923" s="0"/>
      <c r="ADY3923" s="0"/>
      <c r="ADZ3923" s="0"/>
      <c r="AEA3923" s="0"/>
      <c r="AEB3923" s="0"/>
      <c r="AEC3923" s="0"/>
      <c r="AED3923" s="0"/>
      <c r="AEE3923" s="0"/>
      <c r="AEF3923" s="0"/>
      <c r="AEG3923" s="0"/>
      <c r="AEH3923" s="0"/>
      <c r="AEI3923" s="0"/>
      <c r="AEJ3923" s="0"/>
      <c r="AEK3923" s="0"/>
      <c r="AEL3923" s="0"/>
      <c r="AEM3923" s="0"/>
      <c r="AEN3923" s="0"/>
      <c r="AEO3923" s="0"/>
      <c r="AEP3923" s="0"/>
      <c r="AEQ3923" s="0"/>
      <c r="AER3923" s="0"/>
      <c r="AES3923" s="0"/>
      <c r="AET3923" s="0"/>
      <c r="AEU3923" s="0"/>
      <c r="AEV3923" s="0"/>
      <c r="AEW3923" s="0"/>
      <c r="AEX3923" s="0"/>
      <c r="AEY3923" s="0"/>
      <c r="AEZ3923" s="0"/>
      <c r="AFA3923" s="0"/>
      <c r="AFB3923" s="0"/>
      <c r="AFC3923" s="0"/>
      <c r="AFD3923" s="0"/>
      <c r="AFE3923" s="0"/>
      <c r="AFF3923" s="0"/>
      <c r="AFG3923" s="0"/>
      <c r="AFH3923" s="0"/>
      <c r="AFI3923" s="0"/>
      <c r="AFJ3923" s="0"/>
      <c r="AFK3923" s="0"/>
      <c r="AFL3923" s="0"/>
      <c r="AFM3923" s="0"/>
      <c r="AFN3923" s="0"/>
      <c r="AFO3923" s="0"/>
      <c r="AFP3923" s="0"/>
      <c r="AFQ3923" s="0"/>
      <c r="AFR3923" s="0"/>
      <c r="AFS3923" s="0"/>
      <c r="AFT3923" s="0"/>
      <c r="AFU3923" s="0"/>
      <c r="AFV3923" s="0"/>
      <c r="AFW3923" s="0"/>
      <c r="AFX3923" s="0"/>
      <c r="AFY3923" s="0"/>
      <c r="AFZ3923" s="0"/>
      <c r="AGA3923" s="0"/>
      <c r="AGB3923" s="0"/>
      <c r="AGC3923" s="0"/>
      <c r="AGD3923" s="0"/>
      <c r="AGE3923" s="0"/>
      <c r="AGF3923" s="0"/>
      <c r="AGG3923" s="0"/>
      <c r="AGH3923" s="0"/>
      <c r="AGI3923" s="0"/>
      <c r="AGJ3923" s="0"/>
      <c r="AGK3923" s="0"/>
      <c r="AGL3923" s="0"/>
      <c r="AGM3923" s="0"/>
      <c r="AGN3923" s="0"/>
      <c r="AGO3923" s="0"/>
      <c r="AGP3923" s="0"/>
      <c r="AGQ3923" s="0"/>
      <c r="AGR3923" s="0"/>
      <c r="AGS3923" s="0"/>
      <c r="AGT3923" s="0"/>
      <c r="AGU3923" s="0"/>
      <c r="AGV3923" s="0"/>
      <c r="AGW3923" s="0"/>
      <c r="AGX3923" s="0"/>
      <c r="AGY3923" s="0"/>
      <c r="AGZ3923" s="0"/>
      <c r="AHA3923" s="0"/>
      <c r="AHB3923" s="0"/>
      <c r="AHC3923" s="0"/>
      <c r="AHD3923" s="0"/>
      <c r="AHE3923" s="0"/>
      <c r="AHF3923" s="0"/>
      <c r="AHG3923" s="0"/>
      <c r="AHH3923" s="0"/>
      <c r="AHI3923" s="0"/>
      <c r="AHJ3923" s="0"/>
      <c r="AHK3923" s="0"/>
      <c r="AHL3923" s="0"/>
      <c r="AHM3923" s="0"/>
      <c r="AHN3923" s="0"/>
      <c r="AHO3923" s="0"/>
      <c r="AHP3923" s="0"/>
      <c r="AHQ3923" s="0"/>
      <c r="AHR3923" s="0"/>
      <c r="AHS3923" s="0"/>
      <c r="AHT3923" s="0"/>
      <c r="AHU3923" s="0"/>
      <c r="AHV3923" s="0"/>
      <c r="AHW3923" s="0"/>
      <c r="AHX3923" s="0"/>
      <c r="AHY3923" s="0"/>
      <c r="AHZ3923" s="0"/>
      <c r="AIA3923" s="0"/>
      <c r="AIB3923" s="0"/>
      <c r="AIC3923" s="0"/>
      <c r="AID3923" s="0"/>
      <c r="AIE3923" s="0"/>
      <c r="AIF3923" s="0"/>
      <c r="AIG3923" s="0"/>
      <c r="AIH3923" s="0"/>
      <c r="AII3923" s="0"/>
      <c r="AIJ3923" s="0"/>
      <c r="AIK3923" s="0"/>
      <c r="AIL3923" s="0"/>
      <c r="AIM3923" s="0"/>
      <c r="AIN3923" s="0"/>
      <c r="AIO3923" s="0"/>
      <c r="AIP3923" s="0"/>
      <c r="AIQ3923" s="0"/>
      <c r="AIR3923" s="0"/>
      <c r="AIS3923" s="0"/>
      <c r="AIT3923" s="0"/>
      <c r="AIU3923" s="0"/>
      <c r="AIV3923" s="0"/>
      <c r="AIW3923" s="0"/>
      <c r="AIX3923" s="0"/>
      <c r="AIY3923" s="0"/>
      <c r="AIZ3923" s="0"/>
      <c r="AJA3923" s="0"/>
      <c r="AJB3923" s="0"/>
      <c r="AJC3923" s="0"/>
      <c r="AJD3923" s="0"/>
      <c r="AJE3923" s="0"/>
      <c r="AJF3923" s="0"/>
      <c r="AJG3923" s="0"/>
      <c r="AJH3923" s="0"/>
      <c r="AJI3923" s="0"/>
      <c r="AJJ3923" s="0"/>
      <c r="AJK3923" s="0"/>
      <c r="AJL3923" s="0"/>
      <c r="AJM3923" s="0"/>
      <c r="AJN3923" s="0"/>
      <c r="AJO3923" s="0"/>
      <c r="AJP3923" s="0"/>
      <c r="AJQ3923" s="0"/>
      <c r="AJR3923" s="0"/>
      <c r="AJS3923" s="0"/>
      <c r="AJT3923" s="0"/>
      <c r="AJU3923" s="0"/>
      <c r="AJV3923" s="0"/>
      <c r="AJW3923" s="0"/>
      <c r="AJX3923" s="0"/>
      <c r="AJY3923" s="0"/>
      <c r="AJZ3923" s="0"/>
      <c r="AKA3923" s="0"/>
      <c r="AKB3923" s="0"/>
      <c r="AKC3923" s="0"/>
      <c r="AKD3923" s="0"/>
      <c r="AKE3923" s="0"/>
      <c r="AKF3923" s="0"/>
      <c r="AKG3923" s="0"/>
      <c r="AKH3923" s="0"/>
      <c r="AKI3923" s="0"/>
      <c r="AKJ3923" s="0"/>
      <c r="AKK3923" s="0"/>
      <c r="AKL3923" s="0"/>
      <c r="AKM3923" s="0"/>
      <c r="AKN3923" s="0"/>
      <c r="AKO3923" s="0"/>
      <c r="AKP3923" s="0"/>
      <c r="AKQ3923" s="0"/>
      <c r="AKR3923" s="0"/>
      <c r="AKS3923" s="0"/>
      <c r="AKT3923" s="0"/>
      <c r="AKU3923" s="0"/>
      <c r="AKV3923" s="0"/>
      <c r="AKW3923" s="0"/>
      <c r="AKX3923" s="0"/>
      <c r="AKY3923" s="0"/>
      <c r="AKZ3923" s="0"/>
      <c r="ALA3923" s="0"/>
      <c r="ALB3923" s="0"/>
      <c r="ALC3923" s="0"/>
      <c r="ALD3923" s="0"/>
      <c r="ALE3923" s="0"/>
      <c r="ALF3923" s="0"/>
      <c r="ALG3923" s="0"/>
      <c r="ALH3923" s="0"/>
      <c r="ALI3923" s="0"/>
      <c r="ALJ3923" s="0"/>
      <c r="ALK3923" s="0"/>
      <c r="ALL3923" s="0"/>
      <c r="ALM3923" s="0"/>
      <c r="ALN3923" s="0"/>
      <c r="ALO3923" s="0"/>
      <c r="ALP3923" s="0"/>
      <c r="ALQ3923" s="0"/>
      <c r="ALR3923" s="0"/>
      <c r="ALS3923" s="0"/>
      <c r="ALT3923" s="0"/>
      <c r="ALU3923" s="0"/>
      <c r="ALV3923" s="0"/>
      <c r="ALW3923" s="0"/>
      <c r="ALX3923" s="0"/>
      <c r="ALY3923" s="0"/>
      <c r="ALZ3923" s="0"/>
      <c r="AMA3923" s="0"/>
      <c r="AMB3923" s="0"/>
      <c r="AMC3923" s="0"/>
      <c r="AMD3923" s="0"/>
      <c r="AME3923" s="0"/>
      <c r="AMF3923" s="0"/>
      <c r="AMG3923" s="0"/>
      <c r="AMH3923" s="0"/>
      <c r="AMI3923" s="0"/>
    </row>
    <row r="3924" customFormat="false" ht="12.75" hidden="false" customHeight="false" outlineLevel="0" collapsed="false">
      <c r="I3924" s="3"/>
      <c r="BM3924" s="0"/>
      <c r="BN3924" s="0"/>
      <c r="BO3924" s="0"/>
      <c r="BP3924" s="0"/>
      <c r="BQ3924" s="0"/>
      <c r="BR3924" s="0"/>
      <c r="BS3924" s="0"/>
      <c r="BT3924" s="0"/>
      <c r="BU3924" s="0"/>
      <c r="BV3924" s="0"/>
      <c r="BW3924" s="0"/>
      <c r="BX3924" s="0"/>
      <c r="BY3924" s="0"/>
      <c r="BZ3924" s="0"/>
      <c r="CA3924" s="0"/>
      <c r="CB3924" s="0"/>
      <c r="CC3924" s="0"/>
      <c r="CD3924" s="0"/>
      <c r="CE3924" s="0"/>
      <c r="CF3924" s="0"/>
      <c r="CG3924" s="0"/>
      <c r="CH3924" s="0"/>
      <c r="CI3924" s="0"/>
      <c r="CJ3924" s="0"/>
      <c r="CK3924" s="0"/>
      <c r="CL3924" s="0"/>
      <c r="CM3924" s="0"/>
      <c r="CN3924" s="0"/>
      <c r="CO3924" s="0"/>
      <c r="CP3924" s="0"/>
      <c r="CQ3924" s="0"/>
      <c r="CR3924" s="0"/>
      <c r="CS3924" s="0"/>
      <c r="CT3924" s="0"/>
      <c r="CU3924" s="0"/>
      <c r="CV3924" s="0"/>
      <c r="CW3924" s="0"/>
      <c r="CX3924" s="0"/>
      <c r="CY3924" s="0"/>
      <c r="CZ3924" s="0"/>
      <c r="DA3924" s="0"/>
      <c r="DB3924" s="0"/>
      <c r="DC3924" s="0"/>
      <c r="DD3924" s="0"/>
      <c r="DE3924" s="0"/>
      <c r="DF3924" s="0"/>
      <c r="DG3924" s="0"/>
      <c r="DH3924" s="0"/>
      <c r="DI3924" s="0"/>
      <c r="DJ3924" s="0"/>
      <c r="DK3924" s="0"/>
      <c r="DL3924" s="0"/>
      <c r="DM3924" s="0"/>
      <c r="DN3924" s="0"/>
      <c r="DO3924" s="0"/>
      <c r="DP3924" s="0"/>
      <c r="DQ3924" s="0"/>
      <c r="DR3924" s="0"/>
      <c r="DS3924" s="0"/>
      <c r="DT3924" s="0"/>
      <c r="DU3924" s="0"/>
      <c r="DV3924" s="0"/>
      <c r="DW3924" s="0"/>
      <c r="DX3924" s="0"/>
      <c r="DY3924" s="0"/>
      <c r="DZ3924" s="0"/>
      <c r="EA3924" s="0"/>
      <c r="EB3924" s="0"/>
      <c r="EC3924" s="0"/>
      <c r="ED3924" s="0"/>
      <c r="EE3924" s="0"/>
      <c r="EF3924" s="0"/>
      <c r="EG3924" s="0"/>
      <c r="EH3924" s="0"/>
      <c r="EI3924" s="0"/>
      <c r="EJ3924" s="0"/>
      <c r="EK3924" s="0"/>
      <c r="EL3924" s="0"/>
      <c r="EM3924" s="0"/>
      <c r="EN3924" s="0"/>
      <c r="EO3924" s="0"/>
      <c r="EP3924" s="0"/>
      <c r="EQ3924" s="0"/>
      <c r="ER3924" s="0"/>
      <c r="ES3924" s="0"/>
      <c r="ET3924" s="0"/>
      <c r="EU3924" s="0"/>
      <c r="EV3924" s="0"/>
      <c r="EW3924" s="0"/>
      <c r="EX3924" s="0"/>
      <c r="EY3924" s="0"/>
      <c r="EZ3924" s="0"/>
      <c r="FA3924" s="0"/>
      <c r="FB3924" s="0"/>
      <c r="FC3924" s="0"/>
      <c r="FD3924" s="0"/>
      <c r="FE3924" s="0"/>
      <c r="FF3924" s="0"/>
      <c r="FG3924" s="0"/>
      <c r="FH3924" s="0"/>
      <c r="FI3924" s="0"/>
      <c r="FJ3924" s="0"/>
      <c r="FK3924" s="0"/>
      <c r="FL3924" s="0"/>
      <c r="FM3924" s="0"/>
      <c r="FN3924" s="0"/>
      <c r="FO3924" s="0"/>
      <c r="FP3924" s="0"/>
      <c r="FQ3924" s="0"/>
      <c r="FR3924" s="0"/>
      <c r="FS3924" s="0"/>
      <c r="FT3924" s="0"/>
      <c r="FU3924" s="0"/>
      <c r="FV3924" s="0"/>
      <c r="FW3924" s="0"/>
      <c r="FX3924" s="0"/>
      <c r="FY3924" s="0"/>
      <c r="FZ3924" s="0"/>
      <c r="GA3924" s="0"/>
      <c r="GB3924" s="0"/>
      <c r="GC3924" s="0"/>
      <c r="GD3924" s="0"/>
      <c r="GE3924" s="0"/>
      <c r="GF3924" s="0"/>
      <c r="GG3924" s="0"/>
      <c r="GH3924" s="0"/>
      <c r="GI3924" s="0"/>
      <c r="GJ3924" s="0"/>
      <c r="GK3924" s="0"/>
      <c r="GL3924" s="0"/>
      <c r="GM3924" s="0"/>
      <c r="GN3924" s="0"/>
      <c r="GO3924" s="0"/>
      <c r="GP3924" s="0"/>
      <c r="GQ3924" s="0"/>
      <c r="GR3924" s="0"/>
      <c r="GS3924" s="0"/>
      <c r="GT3924" s="0"/>
      <c r="GU3924" s="0"/>
      <c r="GV3924" s="0"/>
      <c r="GW3924" s="0"/>
      <c r="GX3924" s="0"/>
      <c r="GY3924" s="0"/>
      <c r="GZ3924" s="0"/>
      <c r="HA3924" s="0"/>
      <c r="HB3924" s="0"/>
      <c r="HC3924" s="0"/>
      <c r="HD3924" s="0"/>
      <c r="HE3924" s="0"/>
      <c r="HF3924" s="0"/>
      <c r="HG3924" s="0"/>
      <c r="HH3924" s="0"/>
      <c r="HI3924" s="0"/>
      <c r="HJ3924" s="0"/>
      <c r="HK3924" s="0"/>
      <c r="HL3924" s="0"/>
      <c r="HM3924" s="0"/>
      <c r="HN3924" s="0"/>
      <c r="HO3924" s="0"/>
      <c r="HP3924" s="0"/>
      <c r="HQ3924" s="0"/>
      <c r="HR3924" s="0"/>
      <c r="HS3924" s="0"/>
      <c r="HT3924" s="0"/>
      <c r="HU3924" s="0"/>
      <c r="HV3924" s="0"/>
      <c r="HW3924" s="0"/>
      <c r="HX3924" s="0"/>
      <c r="HY3924" s="0"/>
      <c r="HZ3924" s="0"/>
      <c r="IA3924" s="0"/>
      <c r="IB3924" s="0"/>
      <c r="IC3924" s="0"/>
      <c r="ID3924" s="0"/>
      <c r="IE3924" s="0"/>
      <c r="IF3924" s="0"/>
      <c r="IG3924" s="0"/>
      <c r="IH3924" s="0"/>
      <c r="II3924" s="0"/>
      <c r="IJ3924" s="0"/>
      <c r="IK3924" s="0"/>
      <c r="IL3924" s="0"/>
      <c r="IM3924" s="0"/>
      <c r="IN3924" s="0"/>
      <c r="IO3924" s="0"/>
      <c r="IP3924" s="0"/>
      <c r="IQ3924" s="0"/>
      <c r="IR3924" s="0"/>
      <c r="IS3924" s="0"/>
      <c r="IT3924" s="0"/>
      <c r="IU3924" s="0"/>
      <c r="IV3924" s="0"/>
      <c r="IW3924" s="0"/>
      <c r="IX3924" s="0"/>
      <c r="IY3924" s="0"/>
      <c r="IZ3924" s="0"/>
      <c r="JA3924" s="0"/>
      <c r="JB3924" s="0"/>
      <c r="JC3924" s="0"/>
      <c r="JD3924" s="0"/>
      <c r="JE3924" s="0"/>
      <c r="JF3924" s="0"/>
      <c r="JG3924" s="0"/>
      <c r="JH3924" s="0"/>
      <c r="JI3924" s="0"/>
      <c r="JJ3924" s="0"/>
      <c r="JK3924" s="0"/>
      <c r="JL3924" s="0"/>
      <c r="JM3924" s="0"/>
      <c r="JN3924" s="0"/>
      <c r="JO3924" s="0"/>
      <c r="JP3924" s="0"/>
      <c r="JQ3924" s="0"/>
      <c r="JR3924" s="0"/>
      <c r="JS3924" s="0"/>
      <c r="JT3924" s="0"/>
      <c r="JU3924" s="0"/>
      <c r="JV3924" s="0"/>
      <c r="JW3924" s="0"/>
      <c r="JX3924" s="0"/>
      <c r="JY3924" s="0"/>
      <c r="JZ3924" s="0"/>
      <c r="KA3924" s="0"/>
      <c r="KB3924" s="0"/>
      <c r="KC3924" s="0"/>
      <c r="KD3924" s="0"/>
      <c r="KE3924" s="0"/>
      <c r="KF3924" s="0"/>
      <c r="KG3924" s="0"/>
      <c r="KH3924" s="0"/>
      <c r="KI3924" s="0"/>
      <c r="KJ3924" s="0"/>
      <c r="KK3924" s="0"/>
      <c r="KL3924" s="0"/>
      <c r="KM3924" s="0"/>
      <c r="KN3924" s="0"/>
      <c r="KO3924" s="0"/>
      <c r="KP3924" s="0"/>
      <c r="KQ3924" s="0"/>
      <c r="KR3924" s="0"/>
      <c r="KS3924" s="0"/>
      <c r="KT3924" s="0"/>
      <c r="KU3924" s="0"/>
      <c r="KV3924" s="0"/>
      <c r="KW3924" s="0"/>
      <c r="KX3924" s="0"/>
      <c r="KY3924" s="0"/>
      <c r="KZ3924" s="0"/>
      <c r="LA3924" s="0"/>
      <c r="LB3924" s="0"/>
      <c r="LC3924" s="0"/>
      <c r="LD3924" s="0"/>
      <c r="LE3924" s="0"/>
      <c r="LF3924" s="0"/>
      <c r="LG3924" s="0"/>
      <c r="LH3924" s="0"/>
      <c r="LI3924" s="0"/>
      <c r="LJ3924" s="0"/>
      <c r="LK3924" s="0"/>
      <c r="LL3924" s="0"/>
      <c r="LM3924" s="0"/>
      <c r="LN3924" s="0"/>
      <c r="LO3924" s="0"/>
      <c r="LP3924" s="0"/>
      <c r="LQ3924" s="0"/>
      <c r="LR3924" s="0"/>
      <c r="LS3924" s="0"/>
      <c r="LT3924" s="0"/>
      <c r="LU3924" s="0"/>
      <c r="LV3924" s="0"/>
      <c r="LW3924" s="0"/>
      <c r="LX3924" s="0"/>
      <c r="LY3924" s="0"/>
      <c r="LZ3924" s="0"/>
      <c r="MA3924" s="0"/>
      <c r="MB3924" s="0"/>
      <c r="MC3924" s="0"/>
      <c r="MD3924" s="0"/>
      <c r="ME3924" s="0"/>
      <c r="MF3924" s="0"/>
      <c r="MG3924" s="0"/>
      <c r="MH3924" s="0"/>
      <c r="MI3924" s="0"/>
      <c r="MJ3924" s="0"/>
      <c r="MK3924" s="0"/>
      <c r="ML3924" s="0"/>
      <c r="MM3924" s="0"/>
      <c r="MN3924" s="0"/>
      <c r="MO3924" s="0"/>
      <c r="MP3924" s="0"/>
      <c r="MQ3924" s="0"/>
      <c r="MR3924" s="0"/>
      <c r="MS3924" s="0"/>
      <c r="MT3924" s="0"/>
      <c r="MU3924" s="0"/>
      <c r="MV3924" s="0"/>
      <c r="MW3924" s="0"/>
      <c r="MX3924" s="0"/>
      <c r="MY3924" s="0"/>
      <c r="MZ3924" s="0"/>
      <c r="NA3924" s="0"/>
      <c r="NB3924" s="0"/>
      <c r="NC3924" s="0"/>
      <c r="ND3924" s="0"/>
      <c r="NE3924" s="0"/>
      <c r="NF3924" s="0"/>
      <c r="NG3924" s="0"/>
      <c r="NH3924" s="0"/>
      <c r="NI3924" s="0"/>
      <c r="NJ3924" s="0"/>
      <c r="NK3924" s="0"/>
      <c r="NL3924" s="0"/>
      <c r="NM3924" s="0"/>
      <c r="NN3924" s="0"/>
      <c r="NO3924" s="0"/>
      <c r="NP3924" s="0"/>
      <c r="NQ3924" s="0"/>
      <c r="NR3924" s="0"/>
      <c r="NS3924" s="0"/>
      <c r="NT3924" s="0"/>
      <c r="NU3924" s="0"/>
      <c r="NV3924" s="0"/>
      <c r="NW3924" s="0"/>
      <c r="NX3924" s="0"/>
      <c r="NY3924" s="0"/>
      <c r="NZ3924" s="0"/>
      <c r="OA3924" s="0"/>
      <c r="OB3924" s="0"/>
      <c r="OC3924" s="0"/>
      <c r="OD3924" s="0"/>
      <c r="OE3924" s="0"/>
      <c r="OF3924" s="0"/>
      <c r="OG3924" s="0"/>
      <c r="OH3924" s="0"/>
      <c r="OI3924" s="0"/>
      <c r="OJ3924" s="0"/>
      <c r="OK3924" s="0"/>
      <c r="OL3924" s="0"/>
      <c r="OM3924" s="0"/>
      <c r="ON3924" s="0"/>
      <c r="OO3924" s="0"/>
      <c r="OP3924" s="0"/>
      <c r="OQ3924" s="0"/>
      <c r="OR3924" s="0"/>
      <c r="OS3924" s="0"/>
      <c r="OT3924" s="0"/>
      <c r="OU3924" s="0"/>
      <c r="OV3924" s="0"/>
      <c r="OW3924" s="0"/>
      <c r="OX3924" s="0"/>
      <c r="OY3924" s="0"/>
      <c r="OZ3924" s="0"/>
      <c r="PA3924" s="0"/>
      <c r="PB3924" s="0"/>
      <c r="PC3924" s="0"/>
      <c r="PD3924" s="0"/>
      <c r="PE3924" s="0"/>
      <c r="PF3924" s="0"/>
      <c r="PG3924" s="0"/>
      <c r="PH3924" s="0"/>
      <c r="PI3924" s="0"/>
      <c r="PJ3924" s="0"/>
      <c r="PK3924" s="0"/>
      <c r="PL3924" s="0"/>
      <c r="PM3924" s="0"/>
      <c r="PN3924" s="0"/>
      <c r="PO3924" s="0"/>
      <c r="PP3924" s="0"/>
      <c r="PQ3924" s="0"/>
      <c r="PR3924" s="0"/>
      <c r="PS3924" s="0"/>
      <c r="PT3924" s="0"/>
      <c r="PU3924" s="0"/>
      <c r="PV3924" s="0"/>
      <c r="PW3924" s="0"/>
      <c r="PX3924" s="0"/>
      <c r="PY3924" s="0"/>
      <c r="PZ3924" s="0"/>
      <c r="QA3924" s="0"/>
      <c r="QB3924" s="0"/>
      <c r="QC3924" s="0"/>
      <c r="QD3924" s="0"/>
      <c r="QE3924" s="0"/>
      <c r="QF3924" s="0"/>
      <c r="QG3924" s="0"/>
      <c r="QH3924" s="0"/>
      <c r="QI3924" s="0"/>
      <c r="QJ3924" s="0"/>
      <c r="QK3924" s="0"/>
      <c r="QL3924" s="0"/>
      <c r="QM3924" s="0"/>
      <c r="QN3924" s="0"/>
      <c r="QO3924" s="0"/>
      <c r="QP3924" s="0"/>
      <c r="QQ3924" s="0"/>
      <c r="QR3924" s="0"/>
      <c r="QS3924" s="0"/>
      <c r="QT3924" s="0"/>
      <c r="QU3924" s="0"/>
      <c r="QV3924" s="0"/>
      <c r="QW3924" s="0"/>
      <c r="QX3924" s="0"/>
      <c r="QY3924" s="0"/>
      <c r="QZ3924" s="0"/>
      <c r="RA3924" s="0"/>
      <c r="RB3924" s="0"/>
      <c r="RC3924" s="0"/>
      <c r="RD3924" s="0"/>
      <c r="RE3924" s="0"/>
      <c r="RF3924" s="0"/>
      <c r="RG3924" s="0"/>
      <c r="RH3924" s="0"/>
      <c r="RI3924" s="0"/>
      <c r="RJ3924" s="0"/>
      <c r="RK3924" s="0"/>
      <c r="RL3924" s="0"/>
      <c r="RM3924" s="0"/>
      <c r="RN3924" s="0"/>
      <c r="RO3924" s="0"/>
      <c r="RP3924" s="0"/>
      <c r="RQ3924" s="0"/>
      <c r="RR3924" s="0"/>
      <c r="RS3924" s="0"/>
      <c r="RT3924" s="0"/>
      <c r="RU3924" s="0"/>
      <c r="RV3924" s="0"/>
      <c r="RW3924" s="0"/>
      <c r="RX3924" s="0"/>
      <c r="RY3924" s="0"/>
      <c r="RZ3924" s="0"/>
      <c r="SA3924" s="0"/>
      <c r="SB3924" s="0"/>
      <c r="SC3924" s="0"/>
      <c r="SD3924" s="0"/>
      <c r="SE3924" s="0"/>
      <c r="SF3924" s="0"/>
      <c r="SG3924" s="0"/>
      <c r="SH3924" s="0"/>
      <c r="SI3924" s="0"/>
      <c r="SJ3924" s="0"/>
      <c r="SK3924" s="0"/>
      <c r="SL3924" s="0"/>
      <c r="SM3924" s="0"/>
      <c r="SN3924" s="0"/>
      <c r="SO3924" s="0"/>
      <c r="SP3924" s="0"/>
      <c r="SQ3924" s="0"/>
      <c r="SR3924" s="0"/>
      <c r="SS3924" s="0"/>
      <c r="ST3924" s="0"/>
      <c r="SU3924" s="0"/>
      <c r="SV3924" s="0"/>
      <c r="SW3924" s="0"/>
      <c r="SX3924" s="0"/>
      <c r="SY3924" s="0"/>
      <c r="SZ3924" s="0"/>
      <c r="TA3924" s="0"/>
      <c r="TB3924" s="0"/>
      <c r="TC3924" s="0"/>
      <c r="TD3924" s="0"/>
      <c r="TE3924" s="0"/>
      <c r="TF3924" s="0"/>
      <c r="TG3924" s="0"/>
      <c r="TH3924" s="0"/>
      <c r="TI3924" s="0"/>
      <c r="TJ3924" s="0"/>
      <c r="TK3924" s="0"/>
      <c r="TL3924" s="0"/>
      <c r="TM3924" s="0"/>
      <c r="TN3924" s="0"/>
      <c r="TO3924" s="0"/>
      <c r="TP3924" s="0"/>
      <c r="TQ3924" s="0"/>
      <c r="TR3924" s="0"/>
      <c r="TS3924" s="0"/>
      <c r="TT3924" s="0"/>
      <c r="TU3924" s="0"/>
      <c r="TV3924" s="0"/>
      <c r="TW3924" s="0"/>
      <c r="TX3924" s="0"/>
      <c r="TY3924" s="0"/>
      <c r="TZ3924" s="0"/>
      <c r="UA3924" s="0"/>
      <c r="UB3924" s="0"/>
      <c r="UC3924" s="0"/>
      <c r="UD3924" s="0"/>
      <c r="UE3924" s="0"/>
      <c r="UF3924" s="0"/>
      <c r="UG3924" s="0"/>
      <c r="UH3924" s="0"/>
      <c r="UI3924" s="0"/>
      <c r="UJ3924" s="0"/>
      <c r="UK3924" s="0"/>
      <c r="UL3924" s="0"/>
      <c r="UM3924" s="0"/>
      <c r="UN3924" s="0"/>
      <c r="UO3924" s="0"/>
      <c r="UP3924" s="0"/>
      <c r="UQ3924" s="0"/>
      <c r="UR3924" s="0"/>
      <c r="US3924" s="0"/>
      <c r="UT3924" s="0"/>
      <c r="UU3924" s="0"/>
      <c r="UV3924" s="0"/>
      <c r="UW3924" s="0"/>
      <c r="UX3924" s="0"/>
      <c r="UY3924" s="0"/>
      <c r="UZ3924" s="0"/>
      <c r="VA3924" s="0"/>
      <c r="VB3924" s="0"/>
      <c r="VC3924" s="0"/>
      <c r="VD3924" s="0"/>
      <c r="VE3924" s="0"/>
      <c r="VF3924" s="0"/>
      <c r="VG3924" s="0"/>
      <c r="VH3924" s="0"/>
      <c r="VI3924" s="0"/>
      <c r="VJ3924" s="0"/>
      <c r="VK3924" s="0"/>
      <c r="VL3924" s="0"/>
      <c r="VM3924" s="0"/>
      <c r="VN3924" s="0"/>
      <c r="VO3924" s="0"/>
      <c r="VP3924" s="0"/>
      <c r="VQ3924" s="0"/>
      <c r="VR3924" s="0"/>
      <c r="VS3924" s="0"/>
      <c r="VT3924" s="0"/>
      <c r="VU3924" s="0"/>
      <c r="VV3924" s="0"/>
      <c r="VW3924" s="0"/>
      <c r="VX3924" s="0"/>
      <c r="VY3924" s="0"/>
      <c r="VZ3924" s="0"/>
      <c r="WA3924" s="0"/>
      <c r="WB3924" s="0"/>
      <c r="WC3924" s="0"/>
      <c r="WD3924" s="0"/>
      <c r="WE3924" s="0"/>
      <c r="WF3924" s="0"/>
      <c r="WG3924" s="0"/>
      <c r="WH3924" s="0"/>
      <c r="WI3924" s="0"/>
      <c r="WJ3924" s="0"/>
      <c r="WK3924" s="0"/>
      <c r="WL3924" s="0"/>
      <c r="WM3924" s="0"/>
      <c r="WN3924" s="0"/>
      <c r="WO3924" s="0"/>
      <c r="WP3924" s="0"/>
      <c r="WQ3924" s="0"/>
      <c r="WR3924" s="0"/>
      <c r="WS3924" s="0"/>
      <c r="WT3924" s="0"/>
      <c r="WU3924" s="0"/>
      <c r="WV3924" s="0"/>
      <c r="WW3924" s="0"/>
      <c r="WX3924" s="0"/>
      <c r="WY3924" s="0"/>
      <c r="WZ3924" s="0"/>
      <c r="XA3924" s="0"/>
      <c r="XB3924" s="0"/>
      <c r="XC3924" s="0"/>
      <c r="XD3924" s="0"/>
      <c r="XE3924" s="0"/>
      <c r="XF3924" s="0"/>
      <c r="XG3924" s="0"/>
      <c r="XH3924" s="0"/>
      <c r="XI3924" s="0"/>
      <c r="XJ3924" s="0"/>
      <c r="XK3924" s="0"/>
      <c r="XL3924" s="0"/>
      <c r="XM3924" s="0"/>
      <c r="XN3924" s="0"/>
      <c r="XO3924" s="0"/>
      <c r="XP3924" s="0"/>
      <c r="XQ3924" s="0"/>
      <c r="XR3924" s="0"/>
      <c r="XS3924" s="0"/>
      <c r="XT3924" s="0"/>
      <c r="XU3924" s="0"/>
      <c r="XV3924" s="0"/>
      <c r="XW3924" s="0"/>
      <c r="XX3924" s="0"/>
      <c r="XY3924" s="0"/>
      <c r="XZ3924" s="0"/>
      <c r="YA3924" s="0"/>
      <c r="YB3924" s="0"/>
      <c r="YC3924" s="0"/>
      <c r="YD3924" s="0"/>
      <c r="YE3924" s="0"/>
      <c r="YF3924" s="0"/>
      <c r="YG3924" s="0"/>
      <c r="YH3924" s="0"/>
      <c r="YI3924" s="0"/>
      <c r="YJ3924" s="0"/>
      <c r="YK3924" s="0"/>
      <c r="YL3924" s="0"/>
      <c r="YM3924" s="0"/>
      <c r="YN3924" s="0"/>
      <c r="YO3924" s="0"/>
      <c r="YP3924" s="0"/>
      <c r="YQ3924" s="0"/>
      <c r="YR3924" s="0"/>
      <c r="YS3924" s="0"/>
      <c r="YT3924" s="0"/>
      <c r="YU3924" s="0"/>
      <c r="YV3924" s="0"/>
      <c r="YW3924" s="0"/>
      <c r="YX3924" s="0"/>
      <c r="YY3924" s="0"/>
      <c r="YZ3924" s="0"/>
      <c r="ZA3924" s="0"/>
      <c r="ZB3924" s="0"/>
      <c r="ZC3924" s="0"/>
      <c r="ZD3924" s="0"/>
      <c r="ZE3924" s="0"/>
      <c r="ZF3924" s="0"/>
      <c r="ZG3924" s="0"/>
      <c r="ZH3924" s="0"/>
      <c r="ZI3924" s="0"/>
      <c r="ZJ3924" s="0"/>
      <c r="ZK3924" s="0"/>
      <c r="ZL3924" s="0"/>
      <c r="ZM3924" s="0"/>
      <c r="ZN3924" s="0"/>
      <c r="ZO3924" s="0"/>
      <c r="ZP3924" s="0"/>
      <c r="ZQ3924" s="0"/>
      <c r="ZR3924" s="0"/>
      <c r="ZS3924" s="0"/>
      <c r="ZT3924" s="0"/>
      <c r="ZU3924" s="0"/>
      <c r="ZV3924" s="0"/>
      <c r="ZW3924" s="0"/>
      <c r="ZX3924" s="0"/>
      <c r="ZY3924" s="0"/>
      <c r="ZZ3924" s="0"/>
      <c r="AAA3924" s="0"/>
      <c r="AAB3924" s="0"/>
      <c r="AAC3924" s="0"/>
      <c r="AAD3924" s="0"/>
      <c r="AAE3924" s="0"/>
      <c r="AAF3924" s="0"/>
      <c r="AAG3924" s="0"/>
      <c r="AAH3924" s="0"/>
      <c r="AAI3924" s="0"/>
      <c r="AAJ3924" s="0"/>
      <c r="AAK3924" s="0"/>
      <c r="AAL3924" s="0"/>
      <c r="AAM3924" s="0"/>
      <c r="AAN3924" s="0"/>
      <c r="AAO3924" s="0"/>
      <c r="AAP3924" s="0"/>
      <c r="AAQ3924" s="0"/>
      <c r="AAR3924" s="0"/>
      <c r="AAS3924" s="0"/>
      <c r="AAT3924" s="0"/>
      <c r="AAU3924" s="0"/>
      <c r="AAV3924" s="0"/>
      <c r="AAW3924" s="0"/>
      <c r="AAX3924" s="0"/>
      <c r="AAY3924" s="0"/>
      <c r="AAZ3924" s="0"/>
      <c r="ABA3924" s="0"/>
      <c r="ABB3924" s="0"/>
      <c r="ABC3924" s="0"/>
      <c r="ABD3924" s="0"/>
      <c r="ABE3924" s="0"/>
      <c r="ABF3924" s="0"/>
      <c r="ABG3924" s="0"/>
      <c r="ABH3924" s="0"/>
      <c r="ABI3924" s="0"/>
      <c r="ABJ3924" s="0"/>
      <c r="ABK3924" s="0"/>
      <c r="ABL3924" s="0"/>
      <c r="ABM3924" s="0"/>
      <c r="ABN3924" s="0"/>
      <c r="ABO3924" s="0"/>
      <c r="ABP3924" s="0"/>
      <c r="ABQ3924" s="0"/>
      <c r="ABR3924" s="0"/>
      <c r="ABS3924" s="0"/>
      <c r="ABT3924" s="0"/>
      <c r="ABU3924" s="0"/>
      <c r="ABV3924" s="0"/>
      <c r="ABW3924" s="0"/>
      <c r="ABX3924" s="0"/>
      <c r="ABY3924" s="0"/>
      <c r="ABZ3924" s="0"/>
      <c r="ACA3924" s="0"/>
      <c r="ACB3924" s="0"/>
      <c r="ACC3924" s="0"/>
      <c r="ACD3924" s="0"/>
      <c r="ACE3924" s="0"/>
      <c r="ACF3924" s="0"/>
      <c r="ACG3924" s="0"/>
      <c r="ACH3924" s="0"/>
      <c r="ACI3924" s="0"/>
      <c r="ACJ3924" s="0"/>
      <c r="ACK3924" s="0"/>
      <c r="ACL3924" s="0"/>
      <c r="ACM3924" s="0"/>
      <c r="ACN3924" s="0"/>
      <c r="ACO3924" s="0"/>
      <c r="ACP3924" s="0"/>
      <c r="ACQ3924" s="0"/>
      <c r="ACR3924" s="0"/>
      <c r="ACS3924" s="0"/>
      <c r="ACT3924" s="0"/>
      <c r="ACU3924" s="0"/>
      <c r="ACV3924" s="0"/>
      <c r="ACW3924" s="0"/>
      <c r="ACX3924" s="0"/>
      <c r="ACY3924" s="0"/>
      <c r="ACZ3924" s="0"/>
      <c r="ADA3924" s="0"/>
      <c r="ADB3924" s="0"/>
      <c r="ADC3924" s="0"/>
      <c r="ADD3924" s="0"/>
      <c r="ADE3924" s="0"/>
      <c r="ADF3924" s="0"/>
      <c r="ADG3924" s="0"/>
      <c r="ADH3924" s="0"/>
      <c r="ADI3924" s="0"/>
      <c r="ADJ3924" s="0"/>
      <c r="ADK3924" s="0"/>
      <c r="ADL3924" s="0"/>
      <c r="ADM3924" s="0"/>
      <c r="ADN3924" s="0"/>
      <c r="ADO3924" s="0"/>
      <c r="ADP3924" s="0"/>
      <c r="ADQ3924" s="0"/>
      <c r="ADR3924" s="0"/>
      <c r="ADS3924" s="0"/>
      <c r="ADT3924" s="0"/>
      <c r="ADU3924" s="0"/>
      <c r="ADV3924" s="0"/>
      <c r="ADW3924" s="0"/>
      <c r="ADX3924" s="0"/>
      <c r="ADY3924" s="0"/>
      <c r="ADZ3924" s="0"/>
      <c r="AEA3924" s="0"/>
      <c r="AEB3924" s="0"/>
      <c r="AEC3924" s="0"/>
      <c r="AED3924" s="0"/>
      <c r="AEE3924" s="0"/>
      <c r="AEF3924" s="0"/>
      <c r="AEG3924" s="0"/>
      <c r="AEH3924" s="0"/>
      <c r="AEI3924" s="0"/>
      <c r="AEJ3924" s="0"/>
      <c r="AEK3924" s="0"/>
      <c r="AEL3924" s="0"/>
      <c r="AEM3924" s="0"/>
      <c r="AEN3924" s="0"/>
      <c r="AEO3924" s="0"/>
      <c r="AEP3924" s="0"/>
      <c r="AEQ3924" s="0"/>
      <c r="AER3924" s="0"/>
      <c r="AES3924" s="0"/>
      <c r="AET3924" s="0"/>
      <c r="AEU3924" s="0"/>
      <c r="AEV3924" s="0"/>
      <c r="AEW3924" s="0"/>
      <c r="AEX3924" s="0"/>
      <c r="AEY3924" s="0"/>
      <c r="AEZ3924" s="0"/>
      <c r="AFA3924" s="0"/>
      <c r="AFB3924" s="0"/>
      <c r="AFC3924" s="0"/>
      <c r="AFD3924" s="0"/>
      <c r="AFE3924" s="0"/>
      <c r="AFF3924" s="0"/>
      <c r="AFG3924" s="0"/>
      <c r="AFH3924" s="0"/>
      <c r="AFI3924" s="0"/>
      <c r="AFJ3924" s="0"/>
      <c r="AFK3924" s="0"/>
      <c r="AFL3924" s="0"/>
      <c r="AFM3924" s="0"/>
      <c r="AFN3924" s="0"/>
      <c r="AFO3924" s="0"/>
      <c r="AFP3924" s="0"/>
      <c r="AFQ3924" s="0"/>
      <c r="AFR3924" s="0"/>
      <c r="AFS3924" s="0"/>
      <c r="AFT3924" s="0"/>
      <c r="AFU3924" s="0"/>
      <c r="AFV3924" s="0"/>
      <c r="AFW3924" s="0"/>
      <c r="AFX3924" s="0"/>
      <c r="AFY3924" s="0"/>
      <c r="AFZ3924" s="0"/>
      <c r="AGA3924" s="0"/>
      <c r="AGB3924" s="0"/>
      <c r="AGC3924" s="0"/>
      <c r="AGD3924" s="0"/>
      <c r="AGE3924" s="0"/>
      <c r="AGF3924" s="0"/>
      <c r="AGG3924" s="0"/>
      <c r="AGH3924" s="0"/>
      <c r="AGI3924" s="0"/>
      <c r="AGJ3924" s="0"/>
      <c r="AGK3924" s="0"/>
      <c r="AGL3924" s="0"/>
      <c r="AGM3924" s="0"/>
      <c r="AGN3924" s="0"/>
      <c r="AGO3924" s="0"/>
      <c r="AGP3924" s="0"/>
      <c r="AGQ3924" s="0"/>
      <c r="AGR3924" s="0"/>
      <c r="AGS3924" s="0"/>
      <c r="AGT3924" s="0"/>
      <c r="AGU3924" s="0"/>
      <c r="AGV3924" s="0"/>
      <c r="AGW3924" s="0"/>
      <c r="AGX3924" s="0"/>
      <c r="AGY3924" s="0"/>
      <c r="AGZ3924" s="0"/>
      <c r="AHA3924" s="0"/>
      <c r="AHB3924" s="0"/>
      <c r="AHC3924" s="0"/>
      <c r="AHD3924" s="0"/>
      <c r="AHE3924" s="0"/>
      <c r="AHF3924" s="0"/>
      <c r="AHG3924" s="0"/>
      <c r="AHH3924" s="0"/>
      <c r="AHI3924" s="0"/>
      <c r="AHJ3924" s="0"/>
      <c r="AHK3924" s="0"/>
      <c r="AHL3924" s="0"/>
      <c r="AHM3924" s="0"/>
      <c r="AHN3924" s="0"/>
      <c r="AHO3924" s="0"/>
      <c r="AHP3924" s="0"/>
      <c r="AHQ3924" s="0"/>
      <c r="AHR3924" s="0"/>
      <c r="AHS3924" s="0"/>
      <c r="AHT3924" s="0"/>
      <c r="AHU3924" s="0"/>
      <c r="AHV3924" s="0"/>
      <c r="AHW3924" s="0"/>
      <c r="AHX3924" s="0"/>
      <c r="AHY3924" s="0"/>
      <c r="AHZ3924" s="0"/>
      <c r="AIA3924" s="0"/>
      <c r="AIB3924" s="0"/>
      <c r="AIC3924" s="0"/>
      <c r="AID3924" s="0"/>
      <c r="AIE3924" s="0"/>
      <c r="AIF3924" s="0"/>
      <c r="AIG3924" s="0"/>
      <c r="AIH3924" s="0"/>
      <c r="AII3924" s="0"/>
      <c r="AIJ3924" s="0"/>
      <c r="AIK3924" s="0"/>
      <c r="AIL3924" s="0"/>
      <c r="AIM3924" s="0"/>
      <c r="AIN3924" s="0"/>
      <c r="AIO3924" s="0"/>
      <c r="AIP3924" s="0"/>
      <c r="AIQ3924" s="0"/>
      <c r="AIR3924" s="0"/>
      <c r="AIS3924" s="0"/>
      <c r="AIT3924" s="0"/>
      <c r="AIU3924" s="0"/>
      <c r="AIV3924" s="0"/>
      <c r="AIW3924" s="0"/>
      <c r="AIX3924" s="0"/>
      <c r="AIY3924" s="0"/>
      <c r="AIZ3924" s="0"/>
      <c r="AJA3924" s="0"/>
      <c r="AJB3924" s="0"/>
      <c r="AJC3924" s="0"/>
      <c r="AJD3924" s="0"/>
      <c r="AJE3924" s="0"/>
      <c r="AJF3924" s="0"/>
      <c r="AJG3924" s="0"/>
      <c r="AJH3924" s="0"/>
      <c r="AJI3924" s="0"/>
      <c r="AJJ3924" s="0"/>
      <c r="AJK3924" s="0"/>
      <c r="AJL3924" s="0"/>
      <c r="AJM3924" s="0"/>
      <c r="AJN3924" s="0"/>
      <c r="AJO3924" s="0"/>
      <c r="AJP3924" s="0"/>
      <c r="AJQ3924" s="0"/>
      <c r="AJR3924" s="0"/>
      <c r="AJS3924" s="0"/>
      <c r="AJT3924" s="0"/>
      <c r="AJU3924" s="0"/>
      <c r="AJV3924" s="0"/>
      <c r="AJW3924" s="0"/>
      <c r="AJX3924" s="0"/>
      <c r="AJY3924" s="0"/>
      <c r="AJZ3924" s="0"/>
      <c r="AKA3924" s="0"/>
      <c r="AKB3924" s="0"/>
      <c r="AKC3924" s="0"/>
      <c r="AKD3924" s="0"/>
      <c r="AKE3924" s="0"/>
      <c r="AKF3924" s="0"/>
      <c r="AKG3924" s="0"/>
      <c r="AKH3924" s="0"/>
      <c r="AKI3924" s="0"/>
      <c r="AKJ3924" s="0"/>
      <c r="AKK3924" s="0"/>
      <c r="AKL3924" s="0"/>
      <c r="AKM3924" s="0"/>
      <c r="AKN3924" s="0"/>
      <c r="AKO3924" s="0"/>
      <c r="AKP3924" s="0"/>
      <c r="AKQ3924" s="0"/>
      <c r="AKR3924" s="0"/>
      <c r="AKS3924" s="0"/>
      <c r="AKT3924" s="0"/>
      <c r="AKU3924" s="0"/>
      <c r="AKV3924" s="0"/>
      <c r="AKW3924" s="0"/>
      <c r="AKX3924" s="0"/>
      <c r="AKY3924" s="0"/>
      <c r="AKZ3924" s="0"/>
      <c r="ALA3924" s="0"/>
      <c r="ALB3924" s="0"/>
      <c r="ALC3924" s="0"/>
      <c r="ALD3924" s="0"/>
      <c r="ALE3924" s="0"/>
      <c r="ALF3924" s="0"/>
      <c r="ALG3924" s="0"/>
      <c r="ALH3924" s="0"/>
      <c r="ALI3924" s="0"/>
      <c r="ALJ3924" s="0"/>
      <c r="ALK3924" s="0"/>
      <c r="ALL3924" s="0"/>
      <c r="ALM3924" s="0"/>
      <c r="ALN3924" s="0"/>
      <c r="ALO3924" s="0"/>
      <c r="ALP3924" s="0"/>
      <c r="ALQ3924" s="0"/>
      <c r="ALR3924" s="0"/>
      <c r="ALS3924" s="0"/>
      <c r="ALT3924" s="0"/>
      <c r="ALU3924" s="0"/>
      <c r="ALV3924" s="0"/>
      <c r="ALW3924" s="0"/>
      <c r="ALX3924" s="0"/>
      <c r="ALY3924" s="0"/>
      <c r="ALZ3924" s="0"/>
      <c r="AMA3924" s="0"/>
      <c r="AMB3924" s="0"/>
      <c r="AMC3924" s="0"/>
      <c r="AMD3924" s="0"/>
      <c r="AME3924" s="0"/>
      <c r="AMF3924" s="0"/>
      <c r="AMG3924" s="0"/>
      <c r="AMH3924" s="0"/>
      <c r="AMI3924" s="0"/>
    </row>
    <row r="3925" customFormat="false" ht="17.35" hidden="false" customHeight="false" outlineLevel="0" collapsed="false">
      <c r="C3925" s="15" t="s">
        <v>4117</v>
      </c>
      <c r="D3925" s="45" t="s">
        <v>1</v>
      </c>
      <c r="I3925" s="3"/>
    </row>
    <row r="3926" customFormat="false" ht="12.75" hidden="false" customHeight="false" outlineLevel="0" collapsed="false">
      <c r="A3926" s="1" t="s">
        <v>4118</v>
      </c>
      <c r="C3926" s="19" t="s">
        <v>4119</v>
      </c>
      <c r="D3926" s="19" t="s">
        <v>49</v>
      </c>
      <c r="E3926" s="20" t="n">
        <v>1.9</v>
      </c>
      <c r="F3926" s="21" t="n">
        <v>1.2</v>
      </c>
      <c r="G3926" s="24" t="s">
        <v>4120</v>
      </c>
      <c r="I3926" s="3"/>
      <c r="K3926" s="4"/>
      <c r="BM3926" s="0"/>
      <c r="BN3926" s="0"/>
      <c r="BO3926" s="0"/>
      <c r="BP3926" s="0"/>
      <c r="BQ3926" s="0"/>
      <c r="BR3926" s="0"/>
      <c r="BS3926" s="0"/>
      <c r="BT3926" s="0"/>
      <c r="BU3926" s="0"/>
      <c r="BV3926" s="0"/>
      <c r="BW3926" s="0"/>
      <c r="BX3926" s="0"/>
      <c r="BY3926" s="0"/>
      <c r="BZ3926" s="0"/>
      <c r="CA3926" s="0"/>
      <c r="CB3926" s="0"/>
      <c r="CC3926" s="0"/>
      <c r="CD3926" s="0"/>
      <c r="CE3926" s="0"/>
      <c r="CF3926" s="0"/>
      <c r="CG3926" s="0"/>
      <c r="CH3926" s="0"/>
      <c r="CI3926" s="0"/>
      <c r="CJ3926" s="0"/>
      <c r="CK3926" s="0"/>
      <c r="CL3926" s="0"/>
      <c r="CM3926" s="0"/>
      <c r="CN3926" s="0"/>
      <c r="CO3926" s="0"/>
      <c r="CP3926" s="0"/>
      <c r="CQ3926" s="0"/>
      <c r="CR3926" s="0"/>
      <c r="CS3926" s="0"/>
      <c r="CT3926" s="0"/>
      <c r="CU3926" s="0"/>
      <c r="CV3926" s="0"/>
      <c r="CW3926" s="0"/>
      <c r="CX3926" s="0"/>
      <c r="CY3926" s="0"/>
      <c r="CZ3926" s="0"/>
      <c r="DA3926" s="0"/>
      <c r="DB3926" s="0"/>
      <c r="DC3926" s="0"/>
      <c r="DD3926" s="0"/>
      <c r="DE3926" s="0"/>
      <c r="DF3926" s="0"/>
      <c r="DG3926" s="0"/>
      <c r="DH3926" s="0"/>
      <c r="DI3926" s="0"/>
      <c r="DJ3926" s="0"/>
      <c r="DK3926" s="0"/>
      <c r="DL3926" s="0"/>
      <c r="DM3926" s="0"/>
      <c r="DN3926" s="0"/>
      <c r="DO3926" s="0"/>
      <c r="DP3926" s="0"/>
      <c r="DQ3926" s="0"/>
      <c r="DR3926" s="0"/>
      <c r="DS3926" s="0"/>
      <c r="DT3926" s="0"/>
      <c r="DU3926" s="0"/>
      <c r="DV3926" s="0"/>
      <c r="DW3926" s="0"/>
      <c r="DX3926" s="0"/>
      <c r="DY3926" s="0"/>
      <c r="DZ3926" s="0"/>
      <c r="EA3926" s="0"/>
      <c r="EB3926" s="0"/>
      <c r="EC3926" s="0"/>
      <c r="ED3926" s="0"/>
      <c r="EE3926" s="0"/>
      <c r="EF3926" s="0"/>
      <c r="EG3926" s="0"/>
      <c r="EH3926" s="0"/>
      <c r="EI3926" s="0"/>
      <c r="EJ3926" s="0"/>
      <c r="EK3926" s="0"/>
      <c r="EL3926" s="0"/>
      <c r="EM3926" s="0"/>
      <c r="EN3926" s="0"/>
      <c r="EO3926" s="0"/>
      <c r="EP3926" s="0"/>
      <c r="EQ3926" s="0"/>
      <c r="ER3926" s="0"/>
      <c r="ES3926" s="0"/>
      <c r="ET3926" s="0"/>
      <c r="EU3926" s="0"/>
      <c r="EV3926" s="0"/>
      <c r="EW3926" s="0"/>
      <c r="EX3926" s="0"/>
      <c r="EY3926" s="0"/>
      <c r="EZ3926" s="0"/>
      <c r="FA3926" s="0"/>
      <c r="FB3926" s="0"/>
      <c r="FC3926" s="0"/>
      <c r="FD3926" s="0"/>
      <c r="FE3926" s="0"/>
      <c r="FF3926" s="0"/>
      <c r="FG3926" s="0"/>
      <c r="FH3926" s="0"/>
      <c r="FI3926" s="0"/>
      <c r="FJ3926" s="0"/>
      <c r="FK3926" s="0"/>
      <c r="FL3926" s="0"/>
      <c r="FM3926" s="0"/>
      <c r="FN3926" s="0"/>
      <c r="FO3926" s="0"/>
      <c r="FP3926" s="0"/>
      <c r="FQ3926" s="0"/>
      <c r="FR3926" s="0"/>
      <c r="FS3926" s="0"/>
      <c r="FT3926" s="0"/>
      <c r="FU3926" s="0"/>
      <c r="FV3926" s="0"/>
      <c r="FW3926" s="0"/>
      <c r="FX3926" s="0"/>
      <c r="FY3926" s="0"/>
      <c r="FZ3926" s="0"/>
      <c r="GA3926" s="0"/>
      <c r="GB3926" s="0"/>
      <c r="GC3926" s="0"/>
      <c r="GD3926" s="0"/>
      <c r="GE3926" s="0"/>
      <c r="GF3926" s="0"/>
      <c r="GG3926" s="0"/>
      <c r="GH3926" s="0"/>
      <c r="GI3926" s="0"/>
      <c r="GJ3926" s="0"/>
      <c r="GK3926" s="0"/>
      <c r="GL3926" s="0"/>
      <c r="GM3926" s="0"/>
      <c r="GN3926" s="0"/>
      <c r="GO3926" s="0"/>
      <c r="GP3926" s="0"/>
      <c r="GQ3926" s="0"/>
      <c r="GR3926" s="0"/>
      <c r="GS3926" s="0"/>
      <c r="GT3926" s="0"/>
      <c r="GU3926" s="0"/>
      <c r="GV3926" s="0"/>
      <c r="GW3926" s="0"/>
      <c r="GX3926" s="0"/>
      <c r="GY3926" s="0"/>
      <c r="GZ3926" s="0"/>
      <c r="HA3926" s="0"/>
      <c r="HB3926" s="0"/>
      <c r="HC3926" s="0"/>
      <c r="HD3926" s="0"/>
      <c r="HE3926" s="0"/>
      <c r="HF3926" s="0"/>
      <c r="HG3926" s="0"/>
      <c r="HH3926" s="0"/>
      <c r="HI3926" s="0"/>
      <c r="HJ3926" s="0"/>
      <c r="HK3926" s="0"/>
      <c r="HL3926" s="0"/>
      <c r="HM3926" s="0"/>
      <c r="HN3926" s="0"/>
      <c r="HO3926" s="0"/>
      <c r="HP3926" s="0"/>
      <c r="HQ3926" s="0"/>
      <c r="HR3926" s="0"/>
      <c r="HS3926" s="0"/>
      <c r="HT3926" s="0"/>
      <c r="HU3926" s="0"/>
      <c r="HV3926" s="0"/>
      <c r="HW3926" s="0"/>
      <c r="HX3926" s="0"/>
      <c r="HY3926" s="0"/>
      <c r="HZ3926" s="0"/>
      <c r="IA3926" s="0"/>
      <c r="IB3926" s="0"/>
      <c r="IC3926" s="0"/>
      <c r="ID3926" s="0"/>
      <c r="IE3926" s="0"/>
      <c r="IF3926" s="0"/>
      <c r="IG3926" s="0"/>
      <c r="IH3926" s="0"/>
      <c r="II3926" s="0"/>
      <c r="IJ3926" s="0"/>
      <c r="IK3926" s="0"/>
      <c r="IL3926" s="0"/>
      <c r="IM3926" s="0"/>
      <c r="IN3926" s="0"/>
      <c r="IO3926" s="0"/>
      <c r="IP3926" s="0"/>
      <c r="IQ3926" s="0"/>
      <c r="IR3926" s="0"/>
      <c r="IS3926" s="0"/>
      <c r="IT3926" s="0"/>
      <c r="IU3926" s="0"/>
      <c r="IV3926" s="0"/>
      <c r="IW3926" s="0"/>
      <c r="IX3926" s="0"/>
      <c r="IY3926" s="0"/>
      <c r="IZ3926" s="0"/>
      <c r="JA3926" s="0"/>
      <c r="JB3926" s="0"/>
      <c r="JC3926" s="0"/>
      <c r="JD3926" s="0"/>
      <c r="JE3926" s="0"/>
      <c r="JF3926" s="0"/>
      <c r="JG3926" s="0"/>
      <c r="JH3926" s="0"/>
      <c r="JI3926" s="0"/>
      <c r="JJ3926" s="0"/>
      <c r="JK3926" s="0"/>
      <c r="JL3926" s="0"/>
      <c r="JM3926" s="0"/>
      <c r="JN3926" s="0"/>
      <c r="JO3926" s="0"/>
      <c r="JP3926" s="0"/>
      <c r="JQ3926" s="0"/>
      <c r="JR3926" s="0"/>
      <c r="JS3926" s="0"/>
      <c r="JT3926" s="0"/>
      <c r="JU3926" s="0"/>
      <c r="JV3926" s="0"/>
      <c r="JW3926" s="0"/>
      <c r="JX3926" s="0"/>
      <c r="JY3926" s="0"/>
      <c r="JZ3926" s="0"/>
      <c r="KA3926" s="0"/>
      <c r="KB3926" s="0"/>
      <c r="KC3926" s="0"/>
      <c r="KD3926" s="0"/>
      <c r="KE3926" s="0"/>
      <c r="KF3926" s="0"/>
      <c r="KG3926" s="0"/>
      <c r="KH3926" s="0"/>
      <c r="KI3926" s="0"/>
      <c r="KJ3926" s="0"/>
      <c r="KK3926" s="0"/>
      <c r="KL3926" s="0"/>
      <c r="KM3926" s="0"/>
      <c r="KN3926" s="0"/>
      <c r="KO3926" s="0"/>
      <c r="KP3926" s="0"/>
      <c r="KQ3926" s="0"/>
      <c r="KR3926" s="0"/>
      <c r="KS3926" s="0"/>
      <c r="KT3926" s="0"/>
      <c r="KU3926" s="0"/>
      <c r="KV3926" s="0"/>
      <c r="KW3926" s="0"/>
      <c r="KX3926" s="0"/>
      <c r="KY3926" s="0"/>
      <c r="KZ3926" s="0"/>
      <c r="LA3926" s="0"/>
      <c r="LB3926" s="0"/>
      <c r="LC3926" s="0"/>
      <c r="LD3926" s="0"/>
      <c r="LE3926" s="0"/>
      <c r="LF3926" s="0"/>
      <c r="LG3926" s="0"/>
      <c r="LH3926" s="0"/>
      <c r="LI3926" s="0"/>
      <c r="LJ3926" s="0"/>
      <c r="LK3926" s="0"/>
      <c r="LL3926" s="0"/>
      <c r="LM3926" s="0"/>
      <c r="LN3926" s="0"/>
      <c r="LO3926" s="0"/>
      <c r="LP3926" s="0"/>
      <c r="LQ3926" s="0"/>
      <c r="LR3926" s="0"/>
      <c r="LS3926" s="0"/>
      <c r="LT3926" s="0"/>
      <c r="LU3926" s="0"/>
      <c r="LV3926" s="0"/>
      <c r="LW3926" s="0"/>
      <c r="LX3926" s="0"/>
      <c r="LY3926" s="0"/>
      <c r="LZ3926" s="0"/>
      <c r="MA3926" s="0"/>
      <c r="MB3926" s="0"/>
      <c r="MC3926" s="0"/>
      <c r="MD3926" s="0"/>
      <c r="ME3926" s="0"/>
      <c r="MF3926" s="0"/>
      <c r="MG3926" s="0"/>
      <c r="MH3926" s="0"/>
      <c r="MI3926" s="0"/>
      <c r="MJ3926" s="0"/>
      <c r="MK3926" s="0"/>
      <c r="ML3926" s="0"/>
      <c r="MM3926" s="0"/>
      <c r="MN3926" s="0"/>
      <c r="MO3926" s="0"/>
      <c r="MP3926" s="0"/>
      <c r="MQ3926" s="0"/>
      <c r="MR3926" s="0"/>
      <c r="MS3926" s="0"/>
      <c r="MT3926" s="0"/>
      <c r="MU3926" s="0"/>
      <c r="MV3926" s="0"/>
      <c r="MW3926" s="0"/>
      <c r="MX3926" s="0"/>
      <c r="MY3926" s="0"/>
      <c r="MZ3926" s="0"/>
      <c r="NA3926" s="0"/>
      <c r="NB3926" s="0"/>
      <c r="NC3926" s="0"/>
      <c r="ND3926" s="0"/>
      <c r="NE3926" s="0"/>
      <c r="NF3926" s="0"/>
      <c r="NG3926" s="0"/>
      <c r="NH3926" s="0"/>
      <c r="NI3926" s="0"/>
      <c r="NJ3926" s="0"/>
      <c r="NK3926" s="0"/>
      <c r="NL3926" s="0"/>
      <c r="NM3926" s="0"/>
      <c r="NN3926" s="0"/>
      <c r="NO3926" s="0"/>
      <c r="NP3926" s="0"/>
      <c r="NQ3926" s="0"/>
      <c r="NR3926" s="0"/>
      <c r="NS3926" s="0"/>
      <c r="NT3926" s="0"/>
      <c r="NU3926" s="0"/>
      <c r="NV3926" s="0"/>
      <c r="NW3926" s="0"/>
      <c r="NX3926" s="0"/>
      <c r="NY3926" s="0"/>
      <c r="NZ3926" s="0"/>
      <c r="OA3926" s="0"/>
      <c r="OB3926" s="0"/>
      <c r="OC3926" s="0"/>
      <c r="OD3926" s="0"/>
      <c r="OE3926" s="0"/>
      <c r="OF3926" s="0"/>
      <c r="OG3926" s="0"/>
      <c r="OH3926" s="0"/>
      <c r="OI3926" s="0"/>
      <c r="OJ3926" s="0"/>
      <c r="OK3926" s="0"/>
      <c r="OL3926" s="0"/>
      <c r="OM3926" s="0"/>
      <c r="ON3926" s="0"/>
      <c r="OO3926" s="0"/>
      <c r="OP3926" s="0"/>
      <c r="OQ3926" s="0"/>
      <c r="OR3926" s="0"/>
      <c r="OS3926" s="0"/>
      <c r="OT3926" s="0"/>
      <c r="OU3926" s="0"/>
      <c r="OV3926" s="0"/>
      <c r="OW3926" s="0"/>
      <c r="OX3926" s="0"/>
      <c r="OY3926" s="0"/>
      <c r="OZ3926" s="0"/>
      <c r="PA3926" s="0"/>
      <c r="PB3926" s="0"/>
      <c r="PC3926" s="0"/>
      <c r="PD3926" s="0"/>
      <c r="PE3926" s="0"/>
      <c r="PF3926" s="0"/>
      <c r="PG3926" s="0"/>
      <c r="PH3926" s="0"/>
      <c r="PI3926" s="0"/>
      <c r="PJ3926" s="0"/>
      <c r="PK3926" s="0"/>
      <c r="PL3926" s="0"/>
      <c r="PM3926" s="0"/>
      <c r="PN3926" s="0"/>
      <c r="PO3926" s="0"/>
      <c r="PP3926" s="0"/>
      <c r="PQ3926" s="0"/>
      <c r="PR3926" s="0"/>
      <c r="PS3926" s="0"/>
      <c r="PT3926" s="0"/>
      <c r="PU3926" s="0"/>
      <c r="PV3926" s="0"/>
      <c r="PW3926" s="0"/>
      <c r="PX3926" s="0"/>
      <c r="PY3926" s="0"/>
      <c r="PZ3926" s="0"/>
      <c r="QA3926" s="0"/>
      <c r="QB3926" s="0"/>
      <c r="QC3926" s="0"/>
      <c r="QD3926" s="0"/>
      <c r="QE3926" s="0"/>
      <c r="QF3926" s="0"/>
      <c r="QG3926" s="0"/>
      <c r="QH3926" s="0"/>
      <c r="QI3926" s="0"/>
      <c r="QJ3926" s="0"/>
      <c r="QK3926" s="0"/>
      <c r="QL3926" s="0"/>
      <c r="QM3926" s="0"/>
      <c r="QN3926" s="0"/>
      <c r="QO3926" s="0"/>
      <c r="QP3926" s="0"/>
      <c r="QQ3926" s="0"/>
      <c r="QR3926" s="0"/>
      <c r="QS3926" s="0"/>
      <c r="QT3926" s="0"/>
      <c r="QU3926" s="0"/>
      <c r="QV3926" s="0"/>
      <c r="QW3926" s="0"/>
      <c r="QX3926" s="0"/>
      <c r="QY3926" s="0"/>
      <c r="QZ3926" s="0"/>
      <c r="RA3926" s="0"/>
      <c r="RB3926" s="0"/>
      <c r="RC3926" s="0"/>
      <c r="RD3926" s="0"/>
      <c r="RE3926" s="0"/>
      <c r="RF3926" s="0"/>
      <c r="RG3926" s="0"/>
      <c r="RH3926" s="0"/>
      <c r="RI3926" s="0"/>
      <c r="RJ3926" s="0"/>
      <c r="RK3926" s="0"/>
      <c r="RL3926" s="0"/>
      <c r="RM3926" s="0"/>
      <c r="RN3926" s="0"/>
      <c r="RO3926" s="0"/>
      <c r="RP3926" s="0"/>
      <c r="RQ3926" s="0"/>
      <c r="RR3926" s="0"/>
      <c r="RS3926" s="0"/>
      <c r="RT3926" s="0"/>
      <c r="RU3926" s="0"/>
      <c r="RV3926" s="0"/>
      <c r="RW3926" s="0"/>
      <c r="RX3926" s="0"/>
      <c r="RY3926" s="0"/>
      <c r="RZ3926" s="0"/>
      <c r="SA3926" s="0"/>
      <c r="SB3926" s="0"/>
      <c r="SC3926" s="0"/>
      <c r="SD3926" s="0"/>
      <c r="SE3926" s="0"/>
      <c r="SF3926" s="0"/>
      <c r="SG3926" s="0"/>
      <c r="SH3926" s="0"/>
      <c r="SI3926" s="0"/>
      <c r="SJ3926" s="0"/>
      <c r="SK3926" s="0"/>
      <c r="SL3926" s="0"/>
      <c r="SM3926" s="0"/>
      <c r="SN3926" s="0"/>
      <c r="SO3926" s="0"/>
      <c r="SP3926" s="0"/>
      <c r="SQ3926" s="0"/>
      <c r="SR3926" s="0"/>
      <c r="SS3926" s="0"/>
      <c r="ST3926" s="0"/>
      <c r="SU3926" s="0"/>
      <c r="SV3926" s="0"/>
      <c r="SW3926" s="0"/>
      <c r="SX3926" s="0"/>
      <c r="SY3926" s="0"/>
      <c r="SZ3926" s="0"/>
      <c r="TA3926" s="0"/>
      <c r="TB3926" s="0"/>
      <c r="TC3926" s="0"/>
      <c r="TD3926" s="0"/>
      <c r="TE3926" s="0"/>
      <c r="TF3926" s="0"/>
      <c r="TG3926" s="0"/>
      <c r="TH3926" s="0"/>
      <c r="TI3926" s="0"/>
      <c r="TJ3926" s="0"/>
      <c r="TK3926" s="0"/>
      <c r="TL3926" s="0"/>
      <c r="TM3926" s="0"/>
      <c r="TN3926" s="0"/>
      <c r="TO3926" s="0"/>
      <c r="TP3926" s="0"/>
      <c r="TQ3926" s="0"/>
      <c r="TR3926" s="0"/>
      <c r="TS3926" s="0"/>
      <c r="TT3926" s="0"/>
      <c r="TU3926" s="0"/>
      <c r="TV3926" s="0"/>
      <c r="TW3926" s="0"/>
      <c r="TX3926" s="0"/>
      <c r="TY3926" s="0"/>
      <c r="TZ3926" s="0"/>
      <c r="UA3926" s="0"/>
      <c r="UB3926" s="0"/>
      <c r="UC3926" s="0"/>
      <c r="UD3926" s="0"/>
      <c r="UE3926" s="0"/>
      <c r="UF3926" s="0"/>
      <c r="UG3926" s="0"/>
      <c r="UH3926" s="0"/>
      <c r="UI3926" s="0"/>
      <c r="UJ3926" s="0"/>
      <c r="UK3926" s="0"/>
      <c r="UL3926" s="0"/>
      <c r="UM3926" s="0"/>
      <c r="UN3926" s="0"/>
      <c r="UO3926" s="0"/>
      <c r="UP3926" s="0"/>
      <c r="UQ3926" s="0"/>
      <c r="UR3926" s="0"/>
      <c r="US3926" s="0"/>
      <c r="UT3926" s="0"/>
      <c r="UU3926" s="0"/>
      <c r="UV3926" s="0"/>
      <c r="UW3926" s="0"/>
      <c r="UX3926" s="0"/>
      <c r="UY3926" s="0"/>
      <c r="UZ3926" s="0"/>
      <c r="VA3926" s="0"/>
      <c r="VB3926" s="0"/>
      <c r="VC3926" s="0"/>
      <c r="VD3926" s="0"/>
      <c r="VE3926" s="0"/>
      <c r="VF3926" s="0"/>
      <c r="VG3926" s="0"/>
      <c r="VH3926" s="0"/>
      <c r="VI3926" s="0"/>
      <c r="VJ3926" s="0"/>
      <c r="VK3926" s="0"/>
      <c r="VL3926" s="0"/>
      <c r="VM3926" s="0"/>
      <c r="VN3926" s="0"/>
      <c r="VO3926" s="0"/>
      <c r="VP3926" s="0"/>
      <c r="VQ3926" s="0"/>
      <c r="VR3926" s="0"/>
      <c r="VS3926" s="0"/>
      <c r="VT3926" s="0"/>
      <c r="VU3926" s="0"/>
      <c r="VV3926" s="0"/>
      <c r="VW3926" s="0"/>
      <c r="VX3926" s="0"/>
      <c r="VY3926" s="0"/>
      <c r="VZ3926" s="0"/>
      <c r="WA3926" s="0"/>
      <c r="WB3926" s="0"/>
      <c r="WC3926" s="0"/>
      <c r="WD3926" s="0"/>
      <c r="WE3926" s="0"/>
      <c r="WF3926" s="0"/>
      <c r="WG3926" s="0"/>
      <c r="WH3926" s="0"/>
      <c r="WI3926" s="0"/>
      <c r="WJ3926" s="0"/>
      <c r="WK3926" s="0"/>
      <c r="WL3926" s="0"/>
      <c r="WM3926" s="0"/>
      <c r="WN3926" s="0"/>
      <c r="WO3926" s="0"/>
      <c r="WP3926" s="0"/>
      <c r="WQ3926" s="0"/>
      <c r="WR3926" s="0"/>
      <c r="WS3926" s="0"/>
      <c r="WT3926" s="0"/>
      <c r="WU3926" s="0"/>
      <c r="WV3926" s="0"/>
      <c r="WW3926" s="0"/>
      <c r="WX3926" s="0"/>
      <c r="WY3926" s="0"/>
      <c r="WZ3926" s="0"/>
      <c r="XA3926" s="0"/>
      <c r="XB3926" s="0"/>
      <c r="XC3926" s="0"/>
      <c r="XD3926" s="0"/>
      <c r="XE3926" s="0"/>
      <c r="XF3926" s="0"/>
      <c r="XG3926" s="0"/>
      <c r="XH3926" s="0"/>
      <c r="XI3926" s="0"/>
      <c r="XJ3926" s="0"/>
      <c r="XK3926" s="0"/>
      <c r="XL3926" s="0"/>
      <c r="XM3926" s="0"/>
      <c r="XN3926" s="0"/>
      <c r="XO3926" s="0"/>
      <c r="XP3926" s="0"/>
      <c r="XQ3926" s="0"/>
      <c r="XR3926" s="0"/>
      <c r="XS3926" s="0"/>
      <c r="XT3926" s="0"/>
      <c r="XU3926" s="0"/>
      <c r="XV3926" s="0"/>
      <c r="XW3926" s="0"/>
      <c r="XX3926" s="0"/>
      <c r="XY3926" s="0"/>
      <c r="XZ3926" s="0"/>
      <c r="YA3926" s="0"/>
      <c r="YB3926" s="0"/>
      <c r="YC3926" s="0"/>
      <c r="YD3926" s="0"/>
      <c r="YE3926" s="0"/>
      <c r="YF3926" s="0"/>
      <c r="YG3926" s="0"/>
      <c r="YH3926" s="0"/>
      <c r="YI3926" s="0"/>
      <c r="YJ3926" s="0"/>
      <c r="YK3926" s="0"/>
      <c r="YL3926" s="0"/>
      <c r="YM3926" s="0"/>
      <c r="YN3926" s="0"/>
      <c r="YO3926" s="0"/>
      <c r="YP3926" s="0"/>
      <c r="YQ3926" s="0"/>
      <c r="YR3926" s="0"/>
      <c r="YS3926" s="0"/>
      <c r="YT3926" s="0"/>
      <c r="YU3926" s="0"/>
      <c r="YV3926" s="0"/>
      <c r="YW3926" s="0"/>
      <c r="YX3926" s="0"/>
      <c r="YY3926" s="0"/>
      <c r="YZ3926" s="0"/>
      <c r="ZA3926" s="0"/>
      <c r="ZB3926" s="0"/>
      <c r="ZC3926" s="0"/>
      <c r="ZD3926" s="0"/>
      <c r="ZE3926" s="0"/>
      <c r="ZF3926" s="0"/>
      <c r="ZG3926" s="0"/>
      <c r="ZH3926" s="0"/>
      <c r="ZI3926" s="0"/>
      <c r="ZJ3926" s="0"/>
      <c r="ZK3926" s="0"/>
      <c r="ZL3926" s="0"/>
      <c r="ZM3926" s="0"/>
      <c r="ZN3926" s="0"/>
      <c r="ZO3926" s="0"/>
      <c r="ZP3926" s="0"/>
      <c r="ZQ3926" s="0"/>
      <c r="ZR3926" s="0"/>
      <c r="ZS3926" s="0"/>
      <c r="ZT3926" s="0"/>
      <c r="ZU3926" s="0"/>
      <c r="ZV3926" s="0"/>
      <c r="ZW3926" s="0"/>
      <c r="ZX3926" s="0"/>
      <c r="ZY3926" s="0"/>
      <c r="ZZ3926" s="0"/>
      <c r="AAA3926" s="0"/>
      <c r="AAB3926" s="0"/>
      <c r="AAC3926" s="0"/>
      <c r="AAD3926" s="0"/>
      <c r="AAE3926" s="0"/>
      <c r="AAF3926" s="0"/>
      <c r="AAG3926" s="0"/>
      <c r="AAH3926" s="0"/>
      <c r="AAI3926" s="0"/>
      <c r="AAJ3926" s="0"/>
      <c r="AAK3926" s="0"/>
      <c r="AAL3926" s="0"/>
      <c r="AAM3926" s="0"/>
      <c r="AAN3926" s="0"/>
      <c r="AAO3926" s="0"/>
      <c r="AAP3926" s="0"/>
      <c r="AAQ3926" s="0"/>
      <c r="AAR3926" s="0"/>
      <c r="AAS3926" s="0"/>
      <c r="AAT3926" s="0"/>
      <c r="AAU3926" s="0"/>
      <c r="AAV3926" s="0"/>
      <c r="AAW3926" s="0"/>
      <c r="AAX3926" s="0"/>
      <c r="AAY3926" s="0"/>
      <c r="AAZ3926" s="0"/>
      <c r="ABA3926" s="0"/>
      <c r="ABB3926" s="0"/>
      <c r="ABC3926" s="0"/>
      <c r="ABD3926" s="0"/>
      <c r="ABE3926" s="0"/>
      <c r="ABF3926" s="0"/>
      <c r="ABG3926" s="0"/>
      <c r="ABH3926" s="0"/>
      <c r="ABI3926" s="0"/>
      <c r="ABJ3926" s="0"/>
      <c r="ABK3926" s="0"/>
      <c r="ABL3926" s="0"/>
      <c r="ABM3926" s="0"/>
      <c r="ABN3926" s="0"/>
      <c r="ABO3926" s="0"/>
      <c r="ABP3926" s="0"/>
      <c r="ABQ3926" s="0"/>
      <c r="ABR3926" s="0"/>
      <c r="ABS3926" s="0"/>
      <c r="ABT3926" s="0"/>
      <c r="ABU3926" s="0"/>
      <c r="ABV3926" s="0"/>
      <c r="ABW3926" s="0"/>
      <c r="ABX3926" s="0"/>
      <c r="ABY3926" s="0"/>
      <c r="ABZ3926" s="0"/>
      <c r="ACA3926" s="0"/>
      <c r="ACB3926" s="0"/>
      <c r="ACC3926" s="0"/>
      <c r="ACD3926" s="0"/>
      <c r="ACE3926" s="0"/>
      <c r="ACF3926" s="0"/>
      <c r="ACG3926" s="0"/>
      <c r="ACH3926" s="0"/>
      <c r="ACI3926" s="0"/>
      <c r="ACJ3926" s="0"/>
      <c r="ACK3926" s="0"/>
      <c r="ACL3926" s="0"/>
      <c r="ACM3926" s="0"/>
      <c r="ACN3926" s="0"/>
      <c r="ACO3926" s="0"/>
      <c r="ACP3926" s="0"/>
      <c r="ACQ3926" s="0"/>
      <c r="ACR3926" s="0"/>
      <c r="ACS3926" s="0"/>
      <c r="ACT3926" s="0"/>
      <c r="ACU3926" s="0"/>
      <c r="ACV3926" s="0"/>
      <c r="ACW3926" s="0"/>
      <c r="ACX3926" s="0"/>
      <c r="ACY3926" s="0"/>
      <c r="ACZ3926" s="0"/>
      <c r="ADA3926" s="0"/>
      <c r="ADB3926" s="0"/>
      <c r="ADC3926" s="0"/>
      <c r="ADD3926" s="0"/>
      <c r="ADE3926" s="0"/>
      <c r="ADF3926" s="0"/>
      <c r="ADG3926" s="0"/>
      <c r="ADH3926" s="0"/>
      <c r="ADI3926" s="0"/>
      <c r="ADJ3926" s="0"/>
      <c r="ADK3926" s="0"/>
      <c r="ADL3926" s="0"/>
      <c r="ADM3926" s="0"/>
      <c r="ADN3926" s="0"/>
      <c r="ADO3926" s="0"/>
      <c r="ADP3926" s="0"/>
      <c r="ADQ3926" s="0"/>
      <c r="ADR3926" s="0"/>
      <c r="ADS3926" s="0"/>
      <c r="ADT3926" s="0"/>
      <c r="ADU3926" s="0"/>
      <c r="ADV3926" s="0"/>
      <c r="ADW3926" s="0"/>
      <c r="ADX3926" s="0"/>
      <c r="ADY3926" s="0"/>
      <c r="ADZ3926" s="0"/>
      <c r="AEA3926" s="0"/>
      <c r="AEB3926" s="0"/>
      <c r="AEC3926" s="0"/>
      <c r="AED3926" s="0"/>
      <c r="AEE3926" s="0"/>
      <c r="AEF3926" s="0"/>
      <c r="AEG3926" s="0"/>
      <c r="AEH3926" s="0"/>
      <c r="AEI3926" s="0"/>
      <c r="AEJ3926" s="0"/>
      <c r="AEK3926" s="0"/>
      <c r="AEL3926" s="0"/>
      <c r="AEM3926" s="0"/>
      <c r="AEN3926" s="0"/>
      <c r="AEO3926" s="0"/>
      <c r="AEP3926" s="0"/>
      <c r="AEQ3926" s="0"/>
      <c r="AER3926" s="0"/>
      <c r="AES3926" s="0"/>
      <c r="AET3926" s="0"/>
      <c r="AEU3926" s="0"/>
      <c r="AEV3926" s="0"/>
      <c r="AEW3926" s="0"/>
      <c r="AEX3926" s="0"/>
      <c r="AEY3926" s="0"/>
      <c r="AEZ3926" s="0"/>
      <c r="AFA3926" s="0"/>
      <c r="AFB3926" s="0"/>
      <c r="AFC3926" s="0"/>
      <c r="AFD3926" s="0"/>
      <c r="AFE3926" s="0"/>
      <c r="AFF3926" s="0"/>
      <c r="AFG3926" s="0"/>
      <c r="AFH3926" s="0"/>
      <c r="AFI3926" s="0"/>
      <c r="AFJ3926" s="0"/>
      <c r="AFK3926" s="0"/>
      <c r="AFL3926" s="0"/>
      <c r="AFM3926" s="0"/>
      <c r="AFN3926" s="0"/>
      <c r="AFO3926" s="0"/>
      <c r="AFP3926" s="0"/>
      <c r="AFQ3926" s="0"/>
      <c r="AFR3926" s="0"/>
      <c r="AFS3926" s="0"/>
      <c r="AFT3926" s="0"/>
      <c r="AFU3926" s="0"/>
      <c r="AFV3926" s="0"/>
      <c r="AFW3926" s="0"/>
      <c r="AFX3926" s="0"/>
      <c r="AFY3926" s="0"/>
      <c r="AFZ3926" s="0"/>
      <c r="AGA3926" s="0"/>
      <c r="AGB3926" s="0"/>
      <c r="AGC3926" s="0"/>
      <c r="AGD3926" s="0"/>
      <c r="AGE3926" s="0"/>
      <c r="AGF3926" s="0"/>
      <c r="AGG3926" s="0"/>
      <c r="AGH3926" s="0"/>
      <c r="AGI3926" s="0"/>
      <c r="AGJ3926" s="0"/>
      <c r="AGK3926" s="0"/>
      <c r="AGL3926" s="0"/>
      <c r="AGM3926" s="0"/>
      <c r="AGN3926" s="0"/>
      <c r="AGO3926" s="0"/>
      <c r="AGP3926" s="0"/>
      <c r="AGQ3926" s="0"/>
      <c r="AGR3926" s="0"/>
      <c r="AGS3926" s="0"/>
      <c r="AGT3926" s="0"/>
      <c r="AGU3926" s="0"/>
      <c r="AGV3926" s="0"/>
      <c r="AGW3926" s="0"/>
      <c r="AGX3926" s="0"/>
      <c r="AGY3926" s="0"/>
      <c r="AGZ3926" s="0"/>
      <c r="AHA3926" s="0"/>
      <c r="AHB3926" s="0"/>
      <c r="AHC3926" s="0"/>
      <c r="AHD3926" s="0"/>
      <c r="AHE3926" s="0"/>
      <c r="AHF3926" s="0"/>
      <c r="AHG3926" s="0"/>
      <c r="AHH3926" s="0"/>
      <c r="AHI3926" s="0"/>
      <c r="AHJ3926" s="0"/>
      <c r="AHK3926" s="0"/>
      <c r="AHL3926" s="0"/>
      <c r="AHM3926" s="0"/>
      <c r="AHN3926" s="0"/>
      <c r="AHO3926" s="0"/>
      <c r="AHP3926" s="0"/>
      <c r="AHQ3926" s="0"/>
      <c r="AHR3926" s="0"/>
      <c r="AHS3926" s="0"/>
      <c r="AHT3926" s="0"/>
      <c r="AHU3926" s="0"/>
      <c r="AHV3926" s="0"/>
      <c r="AHW3926" s="0"/>
      <c r="AHX3926" s="0"/>
      <c r="AHY3926" s="0"/>
      <c r="AHZ3926" s="0"/>
      <c r="AIA3926" s="0"/>
      <c r="AIB3926" s="0"/>
      <c r="AIC3926" s="0"/>
      <c r="AID3926" s="0"/>
      <c r="AIE3926" s="0"/>
      <c r="AIF3926" s="0"/>
      <c r="AIG3926" s="0"/>
      <c r="AIH3926" s="0"/>
      <c r="AII3926" s="0"/>
      <c r="AIJ3926" s="0"/>
      <c r="AIK3926" s="0"/>
      <c r="AIL3926" s="0"/>
      <c r="AIM3926" s="0"/>
      <c r="AIN3926" s="0"/>
      <c r="AIO3926" s="0"/>
      <c r="AIP3926" s="0"/>
      <c r="AIQ3926" s="0"/>
      <c r="AIR3926" s="0"/>
      <c r="AIS3926" s="0"/>
      <c r="AIT3926" s="0"/>
      <c r="AIU3926" s="0"/>
      <c r="AIV3926" s="0"/>
      <c r="AIW3926" s="0"/>
      <c r="AIX3926" s="0"/>
      <c r="AIY3926" s="0"/>
      <c r="AIZ3926" s="0"/>
      <c r="AJA3926" s="0"/>
      <c r="AJB3926" s="0"/>
      <c r="AJC3926" s="0"/>
      <c r="AJD3926" s="0"/>
      <c r="AJE3926" s="0"/>
      <c r="AJF3926" s="0"/>
      <c r="AJG3926" s="0"/>
      <c r="AJH3926" s="0"/>
      <c r="AJI3926" s="0"/>
      <c r="AJJ3926" s="0"/>
      <c r="AJK3926" s="0"/>
      <c r="AJL3926" s="0"/>
      <c r="AJM3926" s="0"/>
      <c r="AJN3926" s="0"/>
      <c r="AJO3926" s="0"/>
      <c r="AJP3926" s="0"/>
      <c r="AJQ3926" s="0"/>
      <c r="AJR3926" s="0"/>
      <c r="AJS3926" s="0"/>
      <c r="AJT3926" s="0"/>
      <c r="AJU3926" s="0"/>
      <c r="AJV3926" s="0"/>
      <c r="AJW3926" s="0"/>
      <c r="AJX3926" s="0"/>
      <c r="AJY3926" s="0"/>
      <c r="AJZ3926" s="0"/>
      <c r="AKA3926" s="0"/>
      <c r="AKB3926" s="0"/>
      <c r="AKC3926" s="0"/>
      <c r="AKD3926" s="0"/>
      <c r="AKE3926" s="0"/>
      <c r="AKF3926" s="0"/>
      <c r="AKG3926" s="0"/>
      <c r="AKH3926" s="0"/>
      <c r="AKI3926" s="0"/>
      <c r="AKJ3926" s="0"/>
      <c r="AKK3926" s="0"/>
      <c r="AKL3926" s="0"/>
      <c r="AKM3926" s="0"/>
      <c r="AKN3926" s="0"/>
      <c r="AKO3926" s="0"/>
      <c r="AKP3926" s="0"/>
      <c r="AKQ3926" s="0"/>
      <c r="AKR3926" s="0"/>
      <c r="AKS3926" s="0"/>
      <c r="AKT3926" s="0"/>
      <c r="AKU3926" s="0"/>
      <c r="AKV3926" s="0"/>
      <c r="AKW3926" s="0"/>
      <c r="AKX3926" s="0"/>
      <c r="AKY3926" s="0"/>
      <c r="AKZ3926" s="0"/>
      <c r="ALA3926" s="0"/>
      <c r="ALB3926" s="0"/>
      <c r="ALC3926" s="0"/>
      <c r="ALD3926" s="0"/>
      <c r="ALE3926" s="0"/>
      <c r="ALF3926" s="0"/>
      <c r="ALG3926" s="0"/>
      <c r="ALH3926" s="0"/>
      <c r="ALI3926" s="0"/>
      <c r="ALJ3926" s="0"/>
      <c r="ALK3926" s="0"/>
      <c r="ALL3926" s="0"/>
      <c r="ALM3926" s="0"/>
      <c r="ALN3926" s="0"/>
      <c r="ALO3926" s="0"/>
      <c r="ALP3926" s="0"/>
      <c r="ALQ3926" s="0"/>
      <c r="ALR3926" s="0"/>
      <c r="ALS3926" s="0"/>
      <c r="ALT3926" s="0"/>
      <c r="ALU3926" s="0"/>
      <c r="ALV3926" s="0"/>
      <c r="ALW3926" s="0"/>
      <c r="ALX3926" s="0"/>
      <c r="ALY3926" s="0"/>
      <c r="ALZ3926" s="0"/>
      <c r="AMA3926" s="0"/>
      <c r="AMB3926" s="0"/>
      <c r="AMC3926" s="0"/>
      <c r="AMD3926" s="0"/>
      <c r="AME3926" s="0"/>
      <c r="AMF3926" s="0"/>
      <c r="AMG3926" s="0"/>
      <c r="AMH3926" s="0"/>
      <c r="AMI3926" s="0"/>
    </row>
    <row r="3927" customFormat="false" ht="12.75" hidden="false" customHeight="false" outlineLevel="0" collapsed="false">
      <c r="A3927" s="1" t="s">
        <v>4118</v>
      </c>
      <c r="C3927" s="19" t="s">
        <v>4121</v>
      </c>
      <c r="D3927" s="19" t="s">
        <v>13</v>
      </c>
      <c r="E3927" s="20" t="n">
        <v>2.2</v>
      </c>
      <c r="F3927" s="21" t="n">
        <v>1.85</v>
      </c>
      <c r="G3927" s="24" t="s">
        <v>4120</v>
      </c>
      <c r="I3927" s="3"/>
      <c r="K3927" s="4"/>
      <c r="BM3927" s="0"/>
      <c r="BN3927" s="0"/>
      <c r="BO3927" s="0"/>
      <c r="BP3927" s="0"/>
      <c r="BQ3927" s="0"/>
      <c r="BR3927" s="0"/>
      <c r="BS3927" s="0"/>
      <c r="BT3927" s="0"/>
      <c r="BU3927" s="0"/>
      <c r="BV3927" s="0"/>
      <c r="BW3927" s="0"/>
      <c r="BX3927" s="0"/>
      <c r="BY3927" s="0"/>
      <c r="BZ3927" s="0"/>
      <c r="CA3927" s="0"/>
      <c r="CB3927" s="0"/>
      <c r="CC3927" s="0"/>
      <c r="CD3927" s="0"/>
      <c r="CE3927" s="0"/>
      <c r="CF3927" s="0"/>
      <c r="CG3927" s="0"/>
      <c r="CH3927" s="0"/>
      <c r="CI3927" s="0"/>
      <c r="CJ3927" s="0"/>
      <c r="CK3927" s="0"/>
      <c r="CL3927" s="0"/>
      <c r="CM3927" s="0"/>
      <c r="CN3927" s="0"/>
      <c r="CO3927" s="0"/>
      <c r="CP3927" s="0"/>
      <c r="CQ3927" s="0"/>
      <c r="CR3927" s="0"/>
      <c r="CS3927" s="0"/>
      <c r="CT3927" s="0"/>
      <c r="CU3927" s="0"/>
      <c r="CV3927" s="0"/>
      <c r="CW3927" s="0"/>
      <c r="CX3927" s="0"/>
      <c r="CY3927" s="0"/>
      <c r="CZ3927" s="0"/>
      <c r="DA3927" s="0"/>
      <c r="DB3927" s="0"/>
      <c r="DC3927" s="0"/>
      <c r="DD3927" s="0"/>
      <c r="DE3927" s="0"/>
      <c r="DF3927" s="0"/>
      <c r="DG3927" s="0"/>
      <c r="DH3927" s="0"/>
      <c r="DI3927" s="0"/>
      <c r="DJ3927" s="0"/>
      <c r="DK3927" s="0"/>
      <c r="DL3927" s="0"/>
      <c r="DM3927" s="0"/>
      <c r="DN3927" s="0"/>
      <c r="DO3927" s="0"/>
      <c r="DP3927" s="0"/>
      <c r="DQ3927" s="0"/>
      <c r="DR3927" s="0"/>
      <c r="DS3927" s="0"/>
      <c r="DT3927" s="0"/>
      <c r="DU3927" s="0"/>
      <c r="DV3927" s="0"/>
      <c r="DW3927" s="0"/>
      <c r="DX3927" s="0"/>
      <c r="DY3927" s="0"/>
      <c r="DZ3927" s="0"/>
      <c r="EA3927" s="0"/>
      <c r="EB3927" s="0"/>
      <c r="EC3927" s="0"/>
      <c r="ED3927" s="0"/>
      <c r="EE3927" s="0"/>
      <c r="EF3927" s="0"/>
      <c r="EG3927" s="0"/>
      <c r="EH3927" s="0"/>
      <c r="EI3927" s="0"/>
      <c r="EJ3927" s="0"/>
      <c r="EK3927" s="0"/>
      <c r="EL3927" s="0"/>
      <c r="EM3927" s="0"/>
      <c r="EN3927" s="0"/>
      <c r="EO3927" s="0"/>
      <c r="EP3927" s="0"/>
      <c r="EQ3927" s="0"/>
      <c r="ER3927" s="0"/>
      <c r="ES3927" s="0"/>
      <c r="ET3927" s="0"/>
      <c r="EU3927" s="0"/>
      <c r="EV3927" s="0"/>
      <c r="EW3927" s="0"/>
      <c r="EX3927" s="0"/>
      <c r="EY3927" s="0"/>
      <c r="EZ3927" s="0"/>
      <c r="FA3927" s="0"/>
      <c r="FB3927" s="0"/>
      <c r="FC3927" s="0"/>
      <c r="FD3927" s="0"/>
      <c r="FE3927" s="0"/>
      <c r="FF3927" s="0"/>
      <c r="FG3927" s="0"/>
      <c r="FH3927" s="0"/>
      <c r="FI3927" s="0"/>
      <c r="FJ3927" s="0"/>
      <c r="FK3927" s="0"/>
      <c r="FL3927" s="0"/>
      <c r="FM3927" s="0"/>
      <c r="FN3927" s="0"/>
      <c r="FO3927" s="0"/>
      <c r="FP3927" s="0"/>
      <c r="FQ3927" s="0"/>
      <c r="FR3927" s="0"/>
      <c r="FS3927" s="0"/>
      <c r="FT3927" s="0"/>
      <c r="FU3927" s="0"/>
      <c r="FV3927" s="0"/>
      <c r="FW3927" s="0"/>
      <c r="FX3927" s="0"/>
      <c r="FY3927" s="0"/>
      <c r="FZ3927" s="0"/>
      <c r="GA3927" s="0"/>
      <c r="GB3927" s="0"/>
      <c r="GC3927" s="0"/>
      <c r="GD3927" s="0"/>
      <c r="GE3927" s="0"/>
      <c r="GF3927" s="0"/>
      <c r="GG3927" s="0"/>
      <c r="GH3927" s="0"/>
      <c r="GI3927" s="0"/>
      <c r="GJ3927" s="0"/>
      <c r="GK3927" s="0"/>
      <c r="GL3927" s="0"/>
      <c r="GM3927" s="0"/>
      <c r="GN3927" s="0"/>
      <c r="GO3927" s="0"/>
      <c r="GP3927" s="0"/>
      <c r="GQ3927" s="0"/>
      <c r="GR3927" s="0"/>
      <c r="GS3927" s="0"/>
      <c r="GT3927" s="0"/>
      <c r="GU3927" s="0"/>
      <c r="GV3927" s="0"/>
      <c r="GW3927" s="0"/>
      <c r="GX3927" s="0"/>
      <c r="GY3927" s="0"/>
      <c r="GZ3927" s="0"/>
      <c r="HA3927" s="0"/>
      <c r="HB3927" s="0"/>
      <c r="HC3927" s="0"/>
      <c r="HD3927" s="0"/>
      <c r="HE3927" s="0"/>
      <c r="HF3927" s="0"/>
      <c r="HG3927" s="0"/>
      <c r="HH3927" s="0"/>
      <c r="HI3927" s="0"/>
      <c r="HJ3927" s="0"/>
      <c r="HK3927" s="0"/>
      <c r="HL3927" s="0"/>
      <c r="HM3927" s="0"/>
      <c r="HN3927" s="0"/>
      <c r="HO3927" s="0"/>
      <c r="HP3927" s="0"/>
      <c r="HQ3927" s="0"/>
      <c r="HR3927" s="0"/>
      <c r="HS3927" s="0"/>
      <c r="HT3927" s="0"/>
      <c r="HU3927" s="0"/>
      <c r="HV3927" s="0"/>
      <c r="HW3927" s="0"/>
      <c r="HX3927" s="0"/>
      <c r="HY3927" s="0"/>
      <c r="HZ3927" s="0"/>
      <c r="IA3927" s="0"/>
      <c r="IB3927" s="0"/>
      <c r="IC3927" s="0"/>
      <c r="ID3927" s="0"/>
      <c r="IE3927" s="0"/>
      <c r="IF3927" s="0"/>
      <c r="IG3927" s="0"/>
      <c r="IH3927" s="0"/>
      <c r="II3927" s="0"/>
      <c r="IJ3927" s="0"/>
      <c r="IK3927" s="0"/>
      <c r="IL3927" s="0"/>
      <c r="IM3927" s="0"/>
      <c r="IN3927" s="0"/>
      <c r="IO3927" s="0"/>
      <c r="IP3927" s="0"/>
      <c r="IQ3927" s="0"/>
      <c r="IR3927" s="0"/>
      <c r="IS3927" s="0"/>
      <c r="IT3927" s="0"/>
      <c r="IU3927" s="0"/>
      <c r="IV3927" s="0"/>
      <c r="IW3927" s="0"/>
      <c r="IX3927" s="0"/>
      <c r="IY3927" s="0"/>
      <c r="IZ3927" s="0"/>
      <c r="JA3927" s="0"/>
      <c r="JB3927" s="0"/>
      <c r="JC3927" s="0"/>
      <c r="JD3927" s="0"/>
      <c r="JE3927" s="0"/>
      <c r="JF3927" s="0"/>
      <c r="JG3927" s="0"/>
      <c r="JH3927" s="0"/>
      <c r="JI3927" s="0"/>
      <c r="JJ3927" s="0"/>
      <c r="JK3927" s="0"/>
      <c r="JL3927" s="0"/>
      <c r="JM3927" s="0"/>
      <c r="JN3927" s="0"/>
      <c r="JO3927" s="0"/>
      <c r="JP3927" s="0"/>
      <c r="JQ3927" s="0"/>
      <c r="JR3927" s="0"/>
      <c r="JS3927" s="0"/>
      <c r="JT3927" s="0"/>
      <c r="JU3927" s="0"/>
      <c r="JV3927" s="0"/>
      <c r="JW3927" s="0"/>
      <c r="JX3927" s="0"/>
      <c r="JY3927" s="0"/>
      <c r="JZ3927" s="0"/>
      <c r="KA3927" s="0"/>
      <c r="KB3927" s="0"/>
      <c r="KC3927" s="0"/>
      <c r="KD3927" s="0"/>
      <c r="KE3927" s="0"/>
      <c r="KF3927" s="0"/>
      <c r="KG3927" s="0"/>
      <c r="KH3927" s="0"/>
      <c r="KI3927" s="0"/>
      <c r="KJ3927" s="0"/>
      <c r="KK3927" s="0"/>
      <c r="KL3927" s="0"/>
      <c r="KM3927" s="0"/>
      <c r="KN3927" s="0"/>
      <c r="KO3927" s="0"/>
      <c r="KP3927" s="0"/>
      <c r="KQ3927" s="0"/>
      <c r="KR3927" s="0"/>
      <c r="KS3927" s="0"/>
      <c r="KT3927" s="0"/>
      <c r="KU3927" s="0"/>
      <c r="KV3927" s="0"/>
      <c r="KW3927" s="0"/>
      <c r="KX3927" s="0"/>
      <c r="KY3927" s="0"/>
      <c r="KZ3927" s="0"/>
      <c r="LA3927" s="0"/>
      <c r="LB3927" s="0"/>
      <c r="LC3927" s="0"/>
      <c r="LD3927" s="0"/>
      <c r="LE3927" s="0"/>
      <c r="LF3927" s="0"/>
      <c r="LG3927" s="0"/>
      <c r="LH3927" s="0"/>
      <c r="LI3927" s="0"/>
      <c r="LJ3927" s="0"/>
      <c r="LK3927" s="0"/>
      <c r="LL3927" s="0"/>
      <c r="LM3927" s="0"/>
      <c r="LN3927" s="0"/>
      <c r="LO3927" s="0"/>
      <c r="LP3927" s="0"/>
      <c r="LQ3927" s="0"/>
      <c r="LR3927" s="0"/>
      <c r="LS3927" s="0"/>
      <c r="LT3927" s="0"/>
      <c r="LU3927" s="0"/>
      <c r="LV3927" s="0"/>
      <c r="LW3927" s="0"/>
      <c r="LX3927" s="0"/>
      <c r="LY3927" s="0"/>
      <c r="LZ3927" s="0"/>
      <c r="MA3927" s="0"/>
      <c r="MB3927" s="0"/>
      <c r="MC3927" s="0"/>
      <c r="MD3927" s="0"/>
      <c r="ME3927" s="0"/>
      <c r="MF3927" s="0"/>
      <c r="MG3927" s="0"/>
      <c r="MH3927" s="0"/>
      <c r="MI3927" s="0"/>
      <c r="MJ3927" s="0"/>
      <c r="MK3927" s="0"/>
      <c r="ML3927" s="0"/>
      <c r="MM3927" s="0"/>
      <c r="MN3927" s="0"/>
      <c r="MO3927" s="0"/>
      <c r="MP3927" s="0"/>
      <c r="MQ3927" s="0"/>
      <c r="MR3927" s="0"/>
      <c r="MS3927" s="0"/>
      <c r="MT3927" s="0"/>
      <c r="MU3927" s="0"/>
      <c r="MV3927" s="0"/>
      <c r="MW3927" s="0"/>
      <c r="MX3927" s="0"/>
      <c r="MY3927" s="0"/>
      <c r="MZ3927" s="0"/>
      <c r="NA3927" s="0"/>
      <c r="NB3927" s="0"/>
      <c r="NC3927" s="0"/>
      <c r="ND3927" s="0"/>
      <c r="NE3927" s="0"/>
      <c r="NF3927" s="0"/>
      <c r="NG3927" s="0"/>
      <c r="NH3927" s="0"/>
      <c r="NI3927" s="0"/>
      <c r="NJ3927" s="0"/>
      <c r="NK3927" s="0"/>
      <c r="NL3927" s="0"/>
      <c r="NM3927" s="0"/>
      <c r="NN3927" s="0"/>
      <c r="NO3927" s="0"/>
      <c r="NP3927" s="0"/>
      <c r="NQ3927" s="0"/>
      <c r="NR3927" s="0"/>
      <c r="NS3927" s="0"/>
      <c r="NT3927" s="0"/>
      <c r="NU3927" s="0"/>
      <c r="NV3927" s="0"/>
      <c r="NW3927" s="0"/>
      <c r="NX3927" s="0"/>
      <c r="NY3927" s="0"/>
      <c r="NZ3927" s="0"/>
      <c r="OA3927" s="0"/>
      <c r="OB3927" s="0"/>
      <c r="OC3927" s="0"/>
      <c r="OD3927" s="0"/>
      <c r="OE3927" s="0"/>
      <c r="OF3927" s="0"/>
      <c r="OG3927" s="0"/>
      <c r="OH3927" s="0"/>
      <c r="OI3927" s="0"/>
      <c r="OJ3927" s="0"/>
      <c r="OK3927" s="0"/>
      <c r="OL3927" s="0"/>
      <c r="OM3927" s="0"/>
      <c r="ON3927" s="0"/>
      <c r="OO3927" s="0"/>
      <c r="OP3927" s="0"/>
      <c r="OQ3927" s="0"/>
      <c r="OR3927" s="0"/>
      <c r="OS3927" s="0"/>
      <c r="OT3927" s="0"/>
      <c r="OU3927" s="0"/>
      <c r="OV3927" s="0"/>
      <c r="OW3927" s="0"/>
      <c r="OX3927" s="0"/>
      <c r="OY3927" s="0"/>
      <c r="OZ3927" s="0"/>
      <c r="PA3927" s="0"/>
      <c r="PB3927" s="0"/>
      <c r="PC3927" s="0"/>
      <c r="PD3927" s="0"/>
      <c r="PE3927" s="0"/>
      <c r="PF3927" s="0"/>
      <c r="PG3927" s="0"/>
      <c r="PH3927" s="0"/>
      <c r="PI3927" s="0"/>
      <c r="PJ3927" s="0"/>
      <c r="PK3927" s="0"/>
      <c r="PL3927" s="0"/>
      <c r="PM3927" s="0"/>
      <c r="PN3927" s="0"/>
      <c r="PO3927" s="0"/>
      <c r="PP3927" s="0"/>
      <c r="PQ3927" s="0"/>
      <c r="PR3927" s="0"/>
      <c r="PS3927" s="0"/>
      <c r="PT3927" s="0"/>
      <c r="PU3927" s="0"/>
      <c r="PV3927" s="0"/>
      <c r="PW3927" s="0"/>
      <c r="PX3927" s="0"/>
      <c r="PY3927" s="0"/>
      <c r="PZ3927" s="0"/>
      <c r="QA3927" s="0"/>
      <c r="QB3927" s="0"/>
      <c r="QC3927" s="0"/>
      <c r="QD3927" s="0"/>
      <c r="QE3927" s="0"/>
      <c r="QF3927" s="0"/>
      <c r="QG3927" s="0"/>
      <c r="QH3927" s="0"/>
      <c r="QI3927" s="0"/>
      <c r="QJ3927" s="0"/>
      <c r="QK3927" s="0"/>
      <c r="QL3927" s="0"/>
      <c r="QM3927" s="0"/>
      <c r="QN3927" s="0"/>
      <c r="QO3927" s="0"/>
      <c r="QP3927" s="0"/>
      <c r="QQ3927" s="0"/>
      <c r="QR3927" s="0"/>
      <c r="QS3927" s="0"/>
      <c r="QT3927" s="0"/>
      <c r="QU3927" s="0"/>
      <c r="QV3927" s="0"/>
      <c r="QW3927" s="0"/>
      <c r="QX3927" s="0"/>
      <c r="QY3927" s="0"/>
      <c r="QZ3927" s="0"/>
      <c r="RA3927" s="0"/>
      <c r="RB3927" s="0"/>
      <c r="RC3927" s="0"/>
      <c r="RD3927" s="0"/>
      <c r="RE3927" s="0"/>
      <c r="RF3927" s="0"/>
      <c r="RG3927" s="0"/>
      <c r="RH3927" s="0"/>
      <c r="RI3927" s="0"/>
      <c r="RJ3927" s="0"/>
      <c r="RK3927" s="0"/>
      <c r="RL3927" s="0"/>
      <c r="RM3927" s="0"/>
      <c r="RN3927" s="0"/>
      <c r="RO3927" s="0"/>
      <c r="RP3927" s="0"/>
      <c r="RQ3927" s="0"/>
      <c r="RR3927" s="0"/>
      <c r="RS3927" s="0"/>
      <c r="RT3927" s="0"/>
      <c r="RU3927" s="0"/>
      <c r="RV3927" s="0"/>
      <c r="RW3927" s="0"/>
      <c r="RX3927" s="0"/>
      <c r="RY3927" s="0"/>
      <c r="RZ3927" s="0"/>
      <c r="SA3927" s="0"/>
      <c r="SB3927" s="0"/>
      <c r="SC3927" s="0"/>
      <c r="SD3927" s="0"/>
      <c r="SE3927" s="0"/>
      <c r="SF3927" s="0"/>
      <c r="SG3927" s="0"/>
      <c r="SH3927" s="0"/>
      <c r="SI3927" s="0"/>
      <c r="SJ3927" s="0"/>
      <c r="SK3927" s="0"/>
      <c r="SL3927" s="0"/>
      <c r="SM3927" s="0"/>
      <c r="SN3927" s="0"/>
      <c r="SO3927" s="0"/>
      <c r="SP3927" s="0"/>
      <c r="SQ3927" s="0"/>
      <c r="SR3927" s="0"/>
      <c r="SS3927" s="0"/>
      <c r="ST3927" s="0"/>
      <c r="SU3927" s="0"/>
      <c r="SV3927" s="0"/>
      <c r="SW3927" s="0"/>
      <c r="SX3927" s="0"/>
      <c r="SY3927" s="0"/>
      <c r="SZ3927" s="0"/>
      <c r="TA3927" s="0"/>
      <c r="TB3927" s="0"/>
      <c r="TC3927" s="0"/>
      <c r="TD3927" s="0"/>
      <c r="TE3927" s="0"/>
      <c r="TF3927" s="0"/>
      <c r="TG3927" s="0"/>
      <c r="TH3927" s="0"/>
      <c r="TI3927" s="0"/>
      <c r="TJ3927" s="0"/>
      <c r="TK3927" s="0"/>
      <c r="TL3927" s="0"/>
      <c r="TM3927" s="0"/>
      <c r="TN3927" s="0"/>
      <c r="TO3927" s="0"/>
      <c r="TP3927" s="0"/>
      <c r="TQ3927" s="0"/>
      <c r="TR3927" s="0"/>
      <c r="TS3927" s="0"/>
      <c r="TT3927" s="0"/>
      <c r="TU3927" s="0"/>
      <c r="TV3927" s="0"/>
      <c r="TW3927" s="0"/>
      <c r="TX3927" s="0"/>
      <c r="TY3927" s="0"/>
      <c r="TZ3927" s="0"/>
      <c r="UA3927" s="0"/>
      <c r="UB3927" s="0"/>
      <c r="UC3927" s="0"/>
      <c r="UD3927" s="0"/>
      <c r="UE3927" s="0"/>
      <c r="UF3927" s="0"/>
      <c r="UG3927" s="0"/>
      <c r="UH3927" s="0"/>
      <c r="UI3927" s="0"/>
      <c r="UJ3927" s="0"/>
      <c r="UK3927" s="0"/>
      <c r="UL3927" s="0"/>
      <c r="UM3927" s="0"/>
      <c r="UN3927" s="0"/>
      <c r="UO3927" s="0"/>
      <c r="UP3927" s="0"/>
      <c r="UQ3927" s="0"/>
      <c r="UR3927" s="0"/>
      <c r="US3927" s="0"/>
      <c r="UT3927" s="0"/>
      <c r="UU3927" s="0"/>
      <c r="UV3927" s="0"/>
      <c r="UW3927" s="0"/>
      <c r="UX3927" s="0"/>
      <c r="UY3927" s="0"/>
      <c r="UZ3927" s="0"/>
      <c r="VA3927" s="0"/>
      <c r="VB3927" s="0"/>
      <c r="VC3927" s="0"/>
      <c r="VD3927" s="0"/>
      <c r="VE3927" s="0"/>
      <c r="VF3927" s="0"/>
      <c r="VG3927" s="0"/>
      <c r="VH3927" s="0"/>
      <c r="VI3927" s="0"/>
      <c r="VJ3927" s="0"/>
      <c r="VK3927" s="0"/>
      <c r="VL3927" s="0"/>
      <c r="VM3927" s="0"/>
      <c r="VN3927" s="0"/>
      <c r="VO3927" s="0"/>
      <c r="VP3927" s="0"/>
      <c r="VQ3927" s="0"/>
      <c r="VR3927" s="0"/>
      <c r="VS3927" s="0"/>
      <c r="VT3927" s="0"/>
      <c r="VU3927" s="0"/>
      <c r="VV3927" s="0"/>
      <c r="VW3927" s="0"/>
      <c r="VX3927" s="0"/>
      <c r="VY3927" s="0"/>
      <c r="VZ3927" s="0"/>
      <c r="WA3927" s="0"/>
      <c r="WB3927" s="0"/>
      <c r="WC3927" s="0"/>
      <c r="WD3927" s="0"/>
      <c r="WE3927" s="0"/>
      <c r="WF3927" s="0"/>
      <c r="WG3927" s="0"/>
      <c r="WH3927" s="0"/>
      <c r="WI3927" s="0"/>
      <c r="WJ3927" s="0"/>
      <c r="WK3927" s="0"/>
      <c r="WL3927" s="0"/>
      <c r="WM3927" s="0"/>
      <c r="WN3927" s="0"/>
      <c r="WO3927" s="0"/>
      <c r="WP3927" s="0"/>
      <c r="WQ3927" s="0"/>
      <c r="WR3927" s="0"/>
      <c r="WS3927" s="0"/>
      <c r="WT3927" s="0"/>
      <c r="WU3927" s="0"/>
      <c r="WV3927" s="0"/>
      <c r="WW3927" s="0"/>
      <c r="WX3927" s="0"/>
      <c r="WY3927" s="0"/>
      <c r="WZ3927" s="0"/>
      <c r="XA3927" s="0"/>
      <c r="XB3927" s="0"/>
      <c r="XC3927" s="0"/>
      <c r="XD3927" s="0"/>
      <c r="XE3927" s="0"/>
      <c r="XF3927" s="0"/>
      <c r="XG3927" s="0"/>
      <c r="XH3927" s="0"/>
      <c r="XI3927" s="0"/>
      <c r="XJ3927" s="0"/>
      <c r="XK3927" s="0"/>
      <c r="XL3927" s="0"/>
      <c r="XM3927" s="0"/>
      <c r="XN3927" s="0"/>
      <c r="XO3927" s="0"/>
      <c r="XP3927" s="0"/>
      <c r="XQ3927" s="0"/>
      <c r="XR3927" s="0"/>
      <c r="XS3927" s="0"/>
      <c r="XT3927" s="0"/>
      <c r="XU3927" s="0"/>
      <c r="XV3927" s="0"/>
      <c r="XW3927" s="0"/>
      <c r="XX3927" s="0"/>
      <c r="XY3927" s="0"/>
      <c r="XZ3927" s="0"/>
      <c r="YA3927" s="0"/>
      <c r="YB3927" s="0"/>
      <c r="YC3927" s="0"/>
      <c r="YD3927" s="0"/>
      <c r="YE3927" s="0"/>
      <c r="YF3927" s="0"/>
      <c r="YG3927" s="0"/>
      <c r="YH3927" s="0"/>
      <c r="YI3927" s="0"/>
      <c r="YJ3927" s="0"/>
      <c r="YK3927" s="0"/>
      <c r="YL3927" s="0"/>
      <c r="YM3927" s="0"/>
      <c r="YN3927" s="0"/>
      <c r="YO3927" s="0"/>
      <c r="YP3927" s="0"/>
      <c r="YQ3927" s="0"/>
      <c r="YR3927" s="0"/>
      <c r="YS3927" s="0"/>
      <c r="YT3927" s="0"/>
      <c r="YU3927" s="0"/>
      <c r="YV3927" s="0"/>
      <c r="YW3927" s="0"/>
      <c r="YX3927" s="0"/>
      <c r="YY3927" s="0"/>
      <c r="YZ3927" s="0"/>
      <c r="ZA3927" s="0"/>
      <c r="ZB3927" s="0"/>
      <c r="ZC3927" s="0"/>
      <c r="ZD3927" s="0"/>
      <c r="ZE3927" s="0"/>
      <c r="ZF3927" s="0"/>
      <c r="ZG3927" s="0"/>
      <c r="ZH3927" s="0"/>
      <c r="ZI3927" s="0"/>
      <c r="ZJ3927" s="0"/>
      <c r="ZK3927" s="0"/>
      <c r="ZL3927" s="0"/>
      <c r="ZM3927" s="0"/>
      <c r="ZN3927" s="0"/>
      <c r="ZO3927" s="0"/>
      <c r="ZP3927" s="0"/>
      <c r="ZQ3927" s="0"/>
      <c r="ZR3927" s="0"/>
      <c r="ZS3927" s="0"/>
      <c r="ZT3927" s="0"/>
      <c r="ZU3927" s="0"/>
      <c r="ZV3927" s="0"/>
      <c r="ZW3927" s="0"/>
      <c r="ZX3927" s="0"/>
      <c r="ZY3927" s="0"/>
      <c r="ZZ3927" s="0"/>
      <c r="AAA3927" s="0"/>
      <c r="AAB3927" s="0"/>
      <c r="AAC3927" s="0"/>
      <c r="AAD3927" s="0"/>
      <c r="AAE3927" s="0"/>
      <c r="AAF3927" s="0"/>
      <c r="AAG3927" s="0"/>
      <c r="AAH3927" s="0"/>
      <c r="AAI3927" s="0"/>
      <c r="AAJ3927" s="0"/>
      <c r="AAK3927" s="0"/>
      <c r="AAL3927" s="0"/>
      <c r="AAM3927" s="0"/>
      <c r="AAN3927" s="0"/>
      <c r="AAO3927" s="0"/>
      <c r="AAP3927" s="0"/>
      <c r="AAQ3927" s="0"/>
      <c r="AAR3927" s="0"/>
      <c r="AAS3927" s="0"/>
      <c r="AAT3927" s="0"/>
      <c r="AAU3927" s="0"/>
      <c r="AAV3927" s="0"/>
      <c r="AAW3927" s="0"/>
      <c r="AAX3927" s="0"/>
      <c r="AAY3927" s="0"/>
      <c r="AAZ3927" s="0"/>
      <c r="ABA3927" s="0"/>
      <c r="ABB3927" s="0"/>
      <c r="ABC3927" s="0"/>
      <c r="ABD3927" s="0"/>
      <c r="ABE3927" s="0"/>
      <c r="ABF3927" s="0"/>
      <c r="ABG3927" s="0"/>
      <c r="ABH3927" s="0"/>
      <c r="ABI3927" s="0"/>
      <c r="ABJ3927" s="0"/>
      <c r="ABK3927" s="0"/>
      <c r="ABL3927" s="0"/>
      <c r="ABM3927" s="0"/>
      <c r="ABN3927" s="0"/>
      <c r="ABO3927" s="0"/>
      <c r="ABP3927" s="0"/>
      <c r="ABQ3927" s="0"/>
      <c r="ABR3927" s="0"/>
      <c r="ABS3927" s="0"/>
      <c r="ABT3927" s="0"/>
      <c r="ABU3927" s="0"/>
      <c r="ABV3927" s="0"/>
      <c r="ABW3927" s="0"/>
      <c r="ABX3927" s="0"/>
      <c r="ABY3927" s="0"/>
      <c r="ABZ3927" s="0"/>
      <c r="ACA3927" s="0"/>
      <c r="ACB3927" s="0"/>
      <c r="ACC3927" s="0"/>
      <c r="ACD3927" s="0"/>
      <c r="ACE3927" s="0"/>
      <c r="ACF3927" s="0"/>
      <c r="ACG3927" s="0"/>
      <c r="ACH3927" s="0"/>
      <c r="ACI3927" s="0"/>
      <c r="ACJ3927" s="0"/>
      <c r="ACK3927" s="0"/>
      <c r="ACL3927" s="0"/>
      <c r="ACM3927" s="0"/>
      <c r="ACN3927" s="0"/>
      <c r="ACO3927" s="0"/>
      <c r="ACP3927" s="0"/>
      <c r="ACQ3927" s="0"/>
      <c r="ACR3927" s="0"/>
      <c r="ACS3927" s="0"/>
      <c r="ACT3927" s="0"/>
      <c r="ACU3927" s="0"/>
      <c r="ACV3927" s="0"/>
      <c r="ACW3927" s="0"/>
      <c r="ACX3927" s="0"/>
      <c r="ACY3927" s="0"/>
      <c r="ACZ3927" s="0"/>
      <c r="ADA3927" s="0"/>
      <c r="ADB3927" s="0"/>
      <c r="ADC3927" s="0"/>
      <c r="ADD3927" s="0"/>
      <c r="ADE3927" s="0"/>
      <c r="ADF3927" s="0"/>
      <c r="ADG3927" s="0"/>
      <c r="ADH3927" s="0"/>
      <c r="ADI3927" s="0"/>
      <c r="ADJ3927" s="0"/>
      <c r="ADK3927" s="0"/>
      <c r="ADL3927" s="0"/>
      <c r="ADM3927" s="0"/>
      <c r="ADN3927" s="0"/>
      <c r="ADO3927" s="0"/>
      <c r="ADP3927" s="0"/>
      <c r="ADQ3927" s="0"/>
      <c r="ADR3927" s="0"/>
      <c r="ADS3927" s="0"/>
      <c r="ADT3927" s="0"/>
      <c r="ADU3927" s="0"/>
      <c r="ADV3927" s="0"/>
      <c r="ADW3927" s="0"/>
      <c r="ADX3927" s="0"/>
      <c r="ADY3927" s="0"/>
      <c r="ADZ3927" s="0"/>
      <c r="AEA3927" s="0"/>
      <c r="AEB3927" s="0"/>
      <c r="AEC3927" s="0"/>
      <c r="AED3927" s="0"/>
      <c r="AEE3927" s="0"/>
      <c r="AEF3927" s="0"/>
      <c r="AEG3927" s="0"/>
      <c r="AEH3927" s="0"/>
      <c r="AEI3927" s="0"/>
      <c r="AEJ3927" s="0"/>
      <c r="AEK3927" s="0"/>
      <c r="AEL3927" s="0"/>
      <c r="AEM3927" s="0"/>
      <c r="AEN3927" s="0"/>
      <c r="AEO3927" s="0"/>
      <c r="AEP3927" s="0"/>
      <c r="AEQ3927" s="0"/>
      <c r="AER3927" s="0"/>
      <c r="AES3927" s="0"/>
      <c r="AET3927" s="0"/>
      <c r="AEU3927" s="0"/>
      <c r="AEV3927" s="0"/>
      <c r="AEW3927" s="0"/>
      <c r="AEX3927" s="0"/>
      <c r="AEY3927" s="0"/>
      <c r="AEZ3927" s="0"/>
      <c r="AFA3927" s="0"/>
      <c r="AFB3927" s="0"/>
      <c r="AFC3927" s="0"/>
      <c r="AFD3927" s="0"/>
      <c r="AFE3927" s="0"/>
      <c r="AFF3927" s="0"/>
      <c r="AFG3927" s="0"/>
      <c r="AFH3927" s="0"/>
      <c r="AFI3927" s="0"/>
      <c r="AFJ3927" s="0"/>
      <c r="AFK3927" s="0"/>
      <c r="AFL3927" s="0"/>
      <c r="AFM3927" s="0"/>
      <c r="AFN3927" s="0"/>
      <c r="AFO3927" s="0"/>
      <c r="AFP3927" s="0"/>
      <c r="AFQ3927" s="0"/>
      <c r="AFR3927" s="0"/>
      <c r="AFS3927" s="0"/>
      <c r="AFT3927" s="0"/>
      <c r="AFU3927" s="0"/>
      <c r="AFV3927" s="0"/>
      <c r="AFW3927" s="0"/>
      <c r="AFX3927" s="0"/>
      <c r="AFY3927" s="0"/>
      <c r="AFZ3927" s="0"/>
      <c r="AGA3927" s="0"/>
      <c r="AGB3927" s="0"/>
      <c r="AGC3927" s="0"/>
      <c r="AGD3927" s="0"/>
      <c r="AGE3927" s="0"/>
      <c r="AGF3927" s="0"/>
      <c r="AGG3927" s="0"/>
      <c r="AGH3927" s="0"/>
      <c r="AGI3927" s="0"/>
      <c r="AGJ3927" s="0"/>
      <c r="AGK3927" s="0"/>
      <c r="AGL3927" s="0"/>
      <c r="AGM3927" s="0"/>
      <c r="AGN3927" s="0"/>
      <c r="AGO3927" s="0"/>
      <c r="AGP3927" s="0"/>
      <c r="AGQ3927" s="0"/>
      <c r="AGR3927" s="0"/>
      <c r="AGS3927" s="0"/>
      <c r="AGT3927" s="0"/>
      <c r="AGU3927" s="0"/>
      <c r="AGV3927" s="0"/>
      <c r="AGW3927" s="0"/>
      <c r="AGX3927" s="0"/>
      <c r="AGY3927" s="0"/>
      <c r="AGZ3927" s="0"/>
      <c r="AHA3927" s="0"/>
      <c r="AHB3927" s="0"/>
      <c r="AHC3927" s="0"/>
      <c r="AHD3927" s="0"/>
      <c r="AHE3927" s="0"/>
      <c r="AHF3927" s="0"/>
      <c r="AHG3927" s="0"/>
      <c r="AHH3927" s="0"/>
      <c r="AHI3927" s="0"/>
      <c r="AHJ3927" s="0"/>
      <c r="AHK3927" s="0"/>
      <c r="AHL3927" s="0"/>
      <c r="AHM3927" s="0"/>
      <c r="AHN3927" s="0"/>
      <c r="AHO3927" s="0"/>
      <c r="AHP3927" s="0"/>
      <c r="AHQ3927" s="0"/>
      <c r="AHR3927" s="0"/>
      <c r="AHS3927" s="0"/>
      <c r="AHT3927" s="0"/>
      <c r="AHU3927" s="0"/>
      <c r="AHV3927" s="0"/>
      <c r="AHW3927" s="0"/>
      <c r="AHX3927" s="0"/>
      <c r="AHY3927" s="0"/>
      <c r="AHZ3927" s="0"/>
      <c r="AIA3927" s="0"/>
      <c r="AIB3927" s="0"/>
      <c r="AIC3927" s="0"/>
      <c r="AID3927" s="0"/>
      <c r="AIE3927" s="0"/>
      <c r="AIF3927" s="0"/>
      <c r="AIG3927" s="0"/>
      <c r="AIH3927" s="0"/>
      <c r="AII3927" s="0"/>
      <c r="AIJ3927" s="0"/>
      <c r="AIK3927" s="0"/>
      <c r="AIL3927" s="0"/>
      <c r="AIM3927" s="0"/>
      <c r="AIN3927" s="0"/>
      <c r="AIO3927" s="0"/>
      <c r="AIP3927" s="0"/>
      <c r="AIQ3927" s="0"/>
      <c r="AIR3927" s="0"/>
      <c r="AIS3927" s="0"/>
      <c r="AIT3927" s="0"/>
      <c r="AIU3927" s="0"/>
      <c r="AIV3927" s="0"/>
      <c r="AIW3927" s="0"/>
      <c r="AIX3927" s="0"/>
      <c r="AIY3927" s="0"/>
      <c r="AIZ3927" s="0"/>
      <c r="AJA3927" s="0"/>
      <c r="AJB3927" s="0"/>
      <c r="AJC3927" s="0"/>
      <c r="AJD3927" s="0"/>
      <c r="AJE3927" s="0"/>
      <c r="AJF3927" s="0"/>
      <c r="AJG3927" s="0"/>
      <c r="AJH3927" s="0"/>
      <c r="AJI3927" s="0"/>
      <c r="AJJ3927" s="0"/>
      <c r="AJK3927" s="0"/>
      <c r="AJL3927" s="0"/>
      <c r="AJM3927" s="0"/>
      <c r="AJN3927" s="0"/>
      <c r="AJO3927" s="0"/>
      <c r="AJP3927" s="0"/>
      <c r="AJQ3927" s="0"/>
      <c r="AJR3927" s="0"/>
      <c r="AJS3927" s="0"/>
      <c r="AJT3927" s="0"/>
      <c r="AJU3927" s="0"/>
      <c r="AJV3927" s="0"/>
      <c r="AJW3927" s="0"/>
      <c r="AJX3927" s="0"/>
      <c r="AJY3927" s="0"/>
      <c r="AJZ3927" s="0"/>
      <c r="AKA3927" s="0"/>
      <c r="AKB3927" s="0"/>
      <c r="AKC3927" s="0"/>
      <c r="AKD3927" s="0"/>
      <c r="AKE3927" s="0"/>
      <c r="AKF3927" s="0"/>
      <c r="AKG3927" s="0"/>
      <c r="AKH3927" s="0"/>
      <c r="AKI3927" s="0"/>
      <c r="AKJ3927" s="0"/>
      <c r="AKK3927" s="0"/>
      <c r="AKL3927" s="0"/>
      <c r="AKM3927" s="0"/>
      <c r="AKN3927" s="0"/>
      <c r="AKO3927" s="0"/>
      <c r="AKP3927" s="0"/>
      <c r="AKQ3927" s="0"/>
      <c r="AKR3927" s="0"/>
      <c r="AKS3927" s="0"/>
      <c r="AKT3927" s="0"/>
      <c r="AKU3927" s="0"/>
      <c r="AKV3927" s="0"/>
      <c r="AKW3927" s="0"/>
      <c r="AKX3927" s="0"/>
      <c r="AKY3927" s="0"/>
      <c r="AKZ3927" s="0"/>
      <c r="ALA3927" s="0"/>
      <c r="ALB3927" s="0"/>
      <c r="ALC3927" s="0"/>
      <c r="ALD3927" s="0"/>
      <c r="ALE3927" s="0"/>
      <c r="ALF3927" s="0"/>
      <c r="ALG3927" s="0"/>
      <c r="ALH3927" s="0"/>
      <c r="ALI3927" s="0"/>
      <c r="ALJ3927" s="0"/>
      <c r="ALK3927" s="0"/>
      <c r="ALL3927" s="0"/>
      <c r="ALM3927" s="0"/>
      <c r="ALN3927" s="0"/>
      <c r="ALO3927" s="0"/>
      <c r="ALP3927" s="0"/>
      <c r="ALQ3927" s="0"/>
      <c r="ALR3927" s="0"/>
      <c r="ALS3927" s="0"/>
      <c r="ALT3927" s="0"/>
      <c r="ALU3927" s="0"/>
      <c r="ALV3927" s="0"/>
      <c r="ALW3927" s="0"/>
      <c r="ALX3927" s="0"/>
      <c r="ALY3927" s="0"/>
      <c r="ALZ3927" s="0"/>
      <c r="AMA3927" s="0"/>
      <c r="AMB3927" s="0"/>
      <c r="AMC3927" s="0"/>
      <c r="AMD3927" s="0"/>
      <c r="AME3927" s="0"/>
      <c r="AMF3927" s="0"/>
      <c r="AMG3927" s="0"/>
      <c r="AMH3927" s="0"/>
      <c r="AMI3927" s="0"/>
    </row>
    <row r="3928" customFormat="false" ht="12.75" hidden="false" customHeight="false" outlineLevel="0" collapsed="false">
      <c r="A3928" s="1" t="s">
        <v>4118</v>
      </c>
      <c r="C3928" s="19" t="s">
        <v>4122</v>
      </c>
      <c r="D3928" s="19" t="s">
        <v>13</v>
      </c>
      <c r="E3928" s="20" t="n">
        <v>2.2</v>
      </c>
      <c r="F3928" s="21" t="n">
        <v>1.33</v>
      </c>
      <c r="G3928" s="24" t="s">
        <v>4120</v>
      </c>
      <c r="I3928" s="3"/>
      <c r="K3928" s="4"/>
      <c r="BM3928" s="0"/>
      <c r="BN3928" s="0"/>
      <c r="BO3928" s="0"/>
      <c r="BP3928" s="0"/>
      <c r="BQ3928" s="0"/>
      <c r="BR3928" s="0"/>
      <c r="BS3928" s="0"/>
      <c r="BT3928" s="0"/>
      <c r="BU3928" s="0"/>
      <c r="BV3928" s="0"/>
      <c r="BW3928" s="0"/>
      <c r="BX3928" s="0"/>
      <c r="BY3928" s="0"/>
      <c r="BZ3928" s="0"/>
      <c r="CA3928" s="0"/>
      <c r="CB3928" s="0"/>
      <c r="CC3928" s="0"/>
      <c r="CD3928" s="0"/>
      <c r="CE3928" s="0"/>
      <c r="CF3928" s="0"/>
      <c r="CG3928" s="0"/>
      <c r="CH3928" s="0"/>
      <c r="CI3928" s="0"/>
      <c r="CJ3928" s="0"/>
      <c r="CK3928" s="0"/>
      <c r="CL3928" s="0"/>
      <c r="CM3928" s="0"/>
      <c r="CN3928" s="0"/>
      <c r="CO3928" s="0"/>
      <c r="CP3928" s="0"/>
      <c r="CQ3928" s="0"/>
      <c r="CR3928" s="0"/>
      <c r="CS3928" s="0"/>
      <c r="CT3928" s="0"/>
      <c r="CU3928" s="0"/>
      <c r="CV3928" s="0"/>
      <c r="CW3928" s="0"/>
      <c r="CX3928" s="0"/>
      <c r="CY3928" s="0"/>
      <c r="CZ3928" s="0"/>
      <c r="DA3928" s="0"/>
      <c r="DB3928" s="0"/>
      <c r="DC3928" s="0"/>
      <c r="DD3928" s="0"/>
      <c r="DE3928" s="0"/>
      <c r="DF3928" s="0"/>
      <c r="DG3928" s="0"/>
      <c r="DH3928" s="0"/>
      <c r="DI3928" s="0"/>
      <c r="DJ3928" s="0"/>
      <c r="DK3928" s="0"/>
      <c r="DL3928" s="0"/>
      <c r="DM3928" s="0"/>
      <c r="DN3928" s="0"/>
      <c r="DO3928" s="0"/>
      <c r="DP3928" s="0"/>
      <c r="DQ3928" s="0"/>
      <c r="DR3928" s="0"/>
      <c r="DS3928" s="0"/>
      <c r="DT3928" s="0"/>
      <c r="DU3928" s="0"/>
      <c r="DV3928" s="0"/>
      <c r="DW3928" s="0"/>
      <c r="DX3928" s="0"/>
      <c r="DY3928" s="0"/>
      <c r="DZ3928" s="0"/>
      <c r="EA3928" s="0"/>
      <c r="EB3928" s="0"/>
      <c r="EC3928" s="0"/>
      <c r="ED3928" s="0"/>
      <c r="EE3928" s="0"/>
      <c r="EF3928" s="0"/>
      <c r="EG3928" s="0"/>
      <c r="EH3928" s="0"/>
      <c r="EI3928" s="0"/>
      <c r="EJ3928" s="0"/>
      <c r="EK3928" s="0"/>
      <c r="EL3928" s="0"/>
      <c r="EM3928" s="0"/>
      <c r="EN3928" s="0"/>
      <c r="EO3928" s="0"/>
      <c r="EP3928" s="0"/>
      <c r="EQ3928" s="0"/>
      <c r="ER3928" s="0"/>
      <c r="ES3928" s="0"/>
      <c r="ET3928" s="0"/>
      <c r="EU3928" s="0"/>
      <c r="EV3928" s="0"/>
      <c r="EW3928" s="0"/>
      <c r="EX3928" s="0"/>
      <c r="EY3928" s="0"/>
      <c r="EZ3928" s="0"/>
      <c r="FA3928" s="0"/>
      <c r="FB3928" s="0"/>
      <c r="FC3928" s="0"/>
      <c r="FD3928" s="0"/>
      <c r="FE3928" s="0"/>
      <c r="FF3928" s="0"/>
      <c r="FG3928" s="0"/>
      <c r="FH3928" s="0"/>
      <c r="FI3928" s="0"/>
      <c r="FJ3928" s="0"/>
      <c r="FK3928" s="0"/>
      <c r="FL3928" s="0"/>
      <c r="FM3928" s="0"/>
      <c r="FN3928" s="0"/>
      <c r="FO3928" s="0"/>
      <c r="FP3928" s="0"/>
      <c r="FQ3928" s="0"/>
      <c r="FR3928" s="0"/>
      <c r="FS3928" s="0"/>
      <c r="FT3928" s="0"/>
      <c r="FU3928" s="0"/>
      <c r="FV3928" s="0"/>
      <c r="FW3928" s="0"/>
      <c r="FX3928" s="0"/>
      <c r="FY3928" s="0"/>
      <c r="FZ3928" s="0"/>
      <c r="GA3928" s="0"/>
      <c r="GB3928" s="0"/>
      <c r="GC3928" s="0"/>
      <c r="GD3928" s="0"/>
      <c r="GE3928" s="0"/>
      <c r="GF3928" s="0"/>
      <c r="GG3928" s="0"/>
      <c r="GH3928" s="0"/>
      <c r="GI3928" s="0"/>
      <c r="GJ3928" s="0"/>
      <c r="GK3928" s="0"/>
      <c r="GL3928" s="0"/>
      <c r="GM3928" s="0"/>
      <c r="GN3928" s="0"/>
      <c r="GO3928" s="0"/>
      <c r="GP3928" s="0"/>
      <c r="GQ3928" s="0"/>
      <c r="GR3928" s="0"/>
      <c r="GS3928" s="0"/>
      <c r="GT3928" s="0"/>
      <c r="GU3928" s="0"/>
      <c r="GV3928" s="0"/>
      <c r="GW3928" s="0"/>
      <c r="GX3928" s="0"/>
      <c r="GY3928" s="0"/>
      <c r="GZ3928" s="0"/>
      <c r="HA3928" s="0"/>
      <c r="HB3928" s="0"/>
      <c r="HC3928" s="0"/>
      <c r="HD3928" s="0"/>
      <c r="HE3928" s="0"/>
      <c r="HF3928" s="0"/>
      <c r="HG3928" s="0"/>
      <c r="HH3928" s="0"/>
      <c r="HI3928" s="0"/>
      <c r="HJ3928" s="0"/>
      <c r="HK3928" s="0"/>
      <c r="HL3928" s="0"/>
      <c r="HM3928" s="0"/>
      <c r="HN3928" s="0"/>
      <c r="HO3928" s="0"/>
      <c r="HP3928" s="0"/>
      <c r="HQ3928" s="0"/>
      <c r="HR3928" s="0"/>
      <c r="HS3928" s="0"/>
      <c r="HT3928" s="0"/>
      <c r="HU3928" s="0"/>
      <c r="HV3928" s="0"/>
      <c r="HW3928" s="0"/>
      <c r="HX3928" s="0"/>
      <c r="HY3928" s="0"/>
      <c r="HZ3928" s="0"/>
      <c r="IA3928" s="0"/>
      <c r="IB3928" s="0"/>
      <c r="IC3928" s="0"/>
      <c r="ID3928" s="0"/>
      <c r="IE3928" s="0"/>
      <c r="IF3928" s="0"/>
      <c r="IG3928" s="0"/>
      <c r="IH3928" s="0"/>
      <c r="II3928" s="0"/>
      <c r="IJ3928" s="0"/>
      <c r="IK3928" s="0"/>
      <c r="IL3928" s="0"/>
      <c r="IM3928" s="0"/>
      <c r="IN3928" s="0"/>
      <c r="IO3928" s="0"/>
      <c r="IP3928" s="0"/>
      <c r="IQ3928" s="0"/>
      <c r="IR3928" s="0"/>
      <c r="IS3928" s="0"/>
      <c r="IT3928" s="0"/>
      <c r="IU3928" s="0"/>
      <c r="IV3928" s="0"/>
      <c r="IW3928" s="0"/>
      <c r="IX3928" s="0"/>
      <c r="IY3928" s="0"/>
      <c r="IZ3928" s="0"/>
      <c r="JA3928" s="0"/>
      <c r="JB3928" s="0"/>
      <c r="JC3928" s="0"/>
      <c r="JD3928" s="0"/>
      <c r="JE3928" s="0"/>
      <c r="JF3928" s="0"/>
      <c r="JG3928" s="0"/>
      <c r="JH3928" s="0"/>
      <c r="JI3928" s="0"/>
      <c r="JJ3928" s="0"/>
      <c r="JK3928" s="0"/>
      <c r="JL3928" s="0"/>
      <c r="JM3928" s="0"/>
      <c r="JN3928" s="0"/>
      <c r="JO3928" s="0"/>
      <c r="JP3928" s="0"/>
      <c r="JQ3928" s="0"/>
      <c r="JR3928" s="0"/>
      <c r="JS3928" s="0"/>
      <c r="JT3928" s="0"/>
      <c r="JU3928" s="0"/>
      <c r="JV3928" s="0"/>
      <c r="JW3928" s="0"/>
      <c r="JX3928" s="0"/>
      <c r="JY3928" s="0"/>
      <c r="JZ3928" s="0"/>
      <c r="KA3928" s="0"/>
      <c r="KB3928" s="0"/>
      <c r="KC3928" s="0"/>
      <c r="KD3928" s="0"/>
      <c r="KE3928" s="0"/>
      <c r="KF3928" s="0"/>
      <c r="KG3928" s="0"/>
      <c r="KH3928" s="0"/>
      <c r="KI3928" s="0"/>
      <c r="KJ3928" s="0"/>
      <c r="KK3928" s="0"/>
      <c r="KL3928" s="0"/>
      <c r="KM3928" s="0"/>
      <c r="KN3928" s="0"/>
      <c r="KO3928" s="0"/>
      <c r="KP3928" s="0"/>
      <c r="KQ3928" s="0"/>
      <c r="KR3928" s="0"/>
      <c r="KS3928" s="0"/>
      <c r="KT3928" s="0"/>
      <c r="KU3928" s="0"/>
      <c r="KV3928" s="0"/>
      <c r="KW3928" s="0"/>
      <c r="KX3928" s="0"/>
      <c r="KY3928" s="0"/>
      <c r="KZ3928" s="0"/>
      <c r="LA3928" s="0"/>
      <c r="LB3928" s="0"/>
      <c r="LC3928" s="0"/>
      <c r="LD3928" s="0"/>
      <c r="LE3928" s="0"/>
      <c r="LF3928" s="0"/>
      <c r="LG3928" s="0"/>
      <c r="LH3928" s="0"/>
      <c r="LI3928" s="0"/>
      <c r="LJ3928" s="0"/>
      <c r="LK3928" s="0"/>
      <c r="LL3928" s="0"/>
      <c r="LM3928" s="0"/>
      <c r="LN3928" s="0"/>
      <c r="LO3928" s="0"/>
      <c r="LP3928" s="0"/>
      <c r="LQ3928" s="0"/>
      <c r="LR3928" s="0"/>
      <c r="LS3928" s="0"/>
      <c r="LT3928" s="0"/>
      <c r="LU3928" s="0"/>
      <c r="LV3928" s="0"/>
      <c r="LW3928" s="0"/>
      <c r="LX3928" s="0"/>
      <c r="LY3928" s="0"/>
      <c r="LZ3928" s="0"/>
      <c r="MA3928" s="0"/>
      <c r="MB3928" s="0"/>
      <c r="MC3928" s="0"/>
      <c r="MD3928" s="0"/>
      <c r="ME3928" s="0"/>
      <c r="MF3928" s="0"/>
      <c r="MG3928" s="0"/>
      <c r="MH3928" s="0"/>
      <c r="MI3928" s="0"/>
      <c r="MJ3928" s="0"/>
      <c r="MK3928" s="0"/>
      <c r="ML3928" s="0"/>
      <c r="MM3928" s="0"/>
      <c r="MN3928" s="0"/>
      <c r="MO3928" s="0"/>
      <c r="MP3928" s="0"/>
      <c r="MQ3928" s="0"/>
      <c r="MR3928" s="0"/>
      <c r="MS3928" s="0"/>
      <c r="MT3928" s="0"/>
      <c r="MU3928" s="0"/>
      <c r="MV3928" s="0"/>
      <c r="MW3928" s="0"/>
      <c r="MX3928" s="0"/>
      <c r="MY3928" s="0"/>
      <c r="MZ3928" s="0"/>
      <c r="NA3928" s="0"/>
      <c r="NB3928" s="0"/>
      <c r="NC3928" s="0"/>
      <c r="ND3928" s="0"/>
      <c r="NE3928" s="0"/>
      <c r="NF3928" s="0"/>
      <c r="NG3928" s="0"/>
      <c r="NH3928" s="0"/>
      <c r="NI3928" s="0"/>
      <c r="NJ3928" s="0"/>
      <c r="NK3928" s="0"/>
      <c r="NL3928" s="0"/>
      <c r="NM3928" s="0"/>
      <c r="NN3928" s="0"/>
      <c r="NO3928" s="0"/>
      <c r="NP3928" s="0"/>
      <c r="NQ3928" s="0"/>
      <c r="NR3928" s="0"/>
      <c r="NS3928" s="0"/>
      <c r="NT3928" s="0"/>
      <c r="NU3928" s="0"/>
      <c r="NV3928" s="0"/>
      <c r="NW3928" s="0"/>
      <c r="NX3928" s="0"/>
      <c r="NY3928" s="0"/>
      <c r="NZ3928" s="0"/>
      <c r="OA3928" s="0"/>
      <c r="OB3928" s="0"/>
      <c r="OC3928" s="0"/>
      <c r="OD3928" s="0"/>
      <c r="OE3928" s="0"/>
      <c r="OF3928" s="0"/>
      <c r="OG3928" s="0"/>
      <c r="OH3928" s="0"/>
      <c r="OI3928" s="0"/>
      <c r="OJ3928" s="0"/>
      <c r="OK3928" s="0"/>
      <c r="OL3928" s="0"/>
      <c r="OM3928" s="0"/>
      <c r="ON3928" s="0"/>
      <c r="OO3928" s="0"/>
      <c r="OP3928" s="0"/>
      <c r="OQ3928" s="0"/>
      <c r="OR3928" s="0"/>
      <c r="OS3928" s="0"/>
      <c r="OT3928" s="0"/>
      <c r="OU3928" s="0"/>
      <c r="OV3928" s="0"/>
      <c r="OW3928" s="0"/>
      <c r="OX3928" s="0"/>
      <c r="OY3928" s="0"/>
      <c r="OZ3928" s="0"/>
      <c r="PA3928" s="0"/>
      <c r="PB3928" s="0"/>
      <c r="PC3928" s="0"/>
      <c r="PD3928" s="0"/>
      <c r="PE3928" s="0"/>
      <c r="PF3928" s="0"/>
      <c r="PG3928" s="0"/>
      <c r="PH3928" s="0"/>
      <c r="PI3928" s="0"/>
      <c r="PJ3928" s="0"/>
      <c r="PK3928" s="0"/>
      <c r="PL3928" s="0"/>
      <c r="PM3928" s="0"/>
      <c r="PN3928" s="0"/>
      <c r="PO3928" s="0"/>
      <c r="PP3928" s="0"/>
      <c r="PQ3928" s="0"/>
      <c r="PR3928" s="0"/>
      <c r="PS3928" s="0"/>
      <c r="PT3928" s="0"/>
      <c r="PU3928" s="0"/>
      <c r="PV3928" s="0"/>
      <c r="PW3928" s="0"/>
      <c r="PX3928" s="0"/>
      <c r="PY3928" s="0"/>
      <c r="PZ3928" s="0"/>
      <c r="QA3928" s="0"/>
      <c r="QB3928" s="0"/>
      <c r="QC3928" s="0"/>
      <c r="QD3928" s="0"/>
      <c r="QE3928" s="0"/>
      <c r="QF3928" s="0"/>
      <c r="QG3928" s="0"/>
      <c r="QH3928" s="0"/>
      <c r="QI3928" s="0"/>
      <c r="QJ3928" s="0"/>
      <c r="QK3928" s="0"/>
      <c r="QL3928" s="0"/>
      <c r="QM3928" s="0"/>
      <c r="QN3928" s="0"/>
      <c r="QO3928" s="0"/>
      <c r="QP3928" s="0"/>
      <c r="QQ3928" s="0"/>
      <c r="QR3928" s="0"/>
      <c r="QS3928" s="0"/>
      <c r="QT3928" s="0"/>
      <c r="QU3928" s="0"/>
      <c r="QV3928" s="0"/>
      <c r="QW3928" s="0"/>
      <c r="QX3928" s="0"/>
      <c r="QY3928" s="0"/>
      <c r="QZ3928" s="0"/>
      <c r="RA3928" s="0"/>
      <c r="RB3928" s="0"/>
      <c r="RC3928" s="0"/>
      <c r="RD3928" s="0"/>
      <c r="RE3928" s="0"/>
      <c r="RF3928" s="0"/>
      <c r="RG3928" s="0"/>
      <c r="RH3928" s="0"/>
      <c r="RI3928" s="0"/>
      <c r="RJ3928" s="0"/>
      <c r="RK3928" s="0"/>
      <c r="RL3928" s="0"/>
      <c r="RM3928" s="0"/>
      <c r="RN3928" s="0"/>
      <c r="RO3928" s="0"/>
      <c r="RP3928" s="0"/>
      <c r="RQ3928" s="0"/>
      <c r="RR3928" s="0"/>
      <c r="RS3928" s="0"/>
      <c r="RT3928" s="0"/>
      <c r="RU3928" s="0"/>
      <c r="RV3928" s="0"/>
      <c r="RW3928" s="0"/>
      <c r="RX3928" s="0"/>
      <c r="RY3928" s="0"/>
      <c r="RZ3928" s="0"/>
      <c r="SA3928" s="0"/>
      <c r="SB3928" s="0"/>
      <c r="SC3928" s="0"/>
      <c r="SD3928" s="0"/>
      <c r="SE3928" s="0"/>
      <c r="SF3928" s="0"/>
      <c r="SG3928" s="0"/>
      <c r="SH3928" s="0"/>
      <c r="SI3928" s="0"/>
      <c r="SJ3928" s="0"/>
      <c r="SK3928" s="0"/>
      <c r="SL3928" s="0"/>
      <c r="SM3928" s="0"/>
      <c r="SN3928" s="0"/>
      <c r="SO3928" s="0"/>
      <c r="SP3928" s="0"/>
      <c r="SQ3928" s="0"/>
      <c r="SR3928" s="0"/>
      <c r="SS3928" s="0"/>
      <c r="ST3928" s="0"/>
      <c r="SU3928" s="0"/>
      <c r="SV3928" s="0"/>
      <c r="SW3928" s="0"/>
      <c r="SX3928" s="0"/>
      <c r="SY3928" s="0"/>
      <c r="SZ3928" s="0"/>
      <c r="TA3928" s="0"/>
      <c r="TB3928" s="0"/>
      <c r="TC3928" s="0"/>
      <c r="TD3928" s="0"/>
      <c r="TE3928" s="0"/>
      <c r="TF3928" s="0"/>
      <c r="TG3928" s="0"/>
      <c r="TH3928" s="0"/>
      <c r="TI3928" s="0"/>
      <c r="TJ3928" s="0"/>
      <c r="TK3928" s="0"/>
      <c r="TL3928" s="0"/>
      <c r="TM3928" s="0"/>
      <c r="TN3928" s="0"/>
      <c r="TO3928" s="0"/>
      <c r="TP3928" s="0"/>
      <c r="TQ3928" s="0"/>
      <c r="TR3928" s="0"/>
      <c r="TS3928" s="0"/>
      <c r="TT3928" s="0"/>
      <c r="TU3928" s="0"/>
      <c r="TV3928" s="0"/>
      <c r="TW3928" s="0"/>
      <c r="TX3928" s="0"/>
      <c r="TY3928" s="0"/>
      <c r="TZ3928" s="0"/>
      <c r="UA3928" s="0"/>
      <c r="UB3928" s="0"/>
      <c r="UC3928" s="0"/>
      <c r="UD3928" s="0"/>
      <c r="UE3928" s="0"/>
      <c r="UF3928" s="0"/>
      <c r="UG3928" s="0"/>
      <c r="UH3928" s="0"/>
      <c r="UI3928" s="0"/>
      <c r="UJ3928" s="0"/>
      <c r="UK3928" s="0"/>
      <c r="UL3928" s="0"/>
      <c r="UM3928" s="0"/>
      <c r="UN3928" s="0"/>
      <c r="UO3928" s="0"/>
      <c r="UP3928" s="0"/>
      <c r="UQ3928" s="0"/>
      <c r="UR3928" s="0"/>
      <c r="US3928" s="0"/>
      <c r="UT3928" s="0"/>
      <c r="UU3928" s="0"/>
      <c r="UV3928" s="0"/>
      <c r="UW3928" s="0"/>
      <c r="UX3928" s="0"/>
      <c r="UY3928" s="0"/>
      <c r="UZ3928" s="0"/>
      <c r="VA3928" s="0"/>
      <c r="VB3928" s="0"/>
      <c r="VC3928" s="0"/>
      <c r="VD3928" s="0"/>
      <c r="VE3928" s="0"/>
      <c r="VF3928" s="0"/>
      <c r="VG3928" s="0"/>
      <c r="VH3928" s="0"/>
      <c r="VI3928" s="0"/>
      <c r="VJ3928" s="0"/>
      <c r="VK3928" s="0"/>
      <c r="VL3928" s="0"/>
      <c r="VM3928" s="0"/>
      <c r="VN3928" s="0"/>
      <c r="VO3928" s="0"/>
      <c r="VP3928" s="0"/>
      <c r="VQ3928" s="0"/>
      <c r="VR3928" s="0"/>
      <c r="VS3928" s="0"/>
      <c r="VT3928" s="0"/>
      <c r="VU3928" s="0"/>
      <c r="VV3928" s="0"/>
      <c r="VW3928" s="0"/>
      <c r="VX3928" s="0"/>
      <c r="VY3928" s="0"/>
      <c r="VZ3928" s="0"/>
      <c r="WA3928" s="0"/>
      <c r="WB3928" s="0"/>
      <c r="WC3928" s="0"/>
      <c r="WD3928" s="0"/>
      <c r="WE3928" s="0"/>
      <c r="WF3928" s="0"/>
      <c r="WG3928" s="0"/>
      <c r="WH3928" s="0"/>
      <c r="WI3928" s="0"/>
      <c r="WJ3928" s="0"/>
      <c r="WK3928" s="0"/>
      <c r="WL3928" s="0"/>
      <c r="WM3928" s="0"/>
      <c r="WN3928" s="0"/>
      <c r="WO3928" s="0"/>
      <c r="WP3928" s="0"/>
      <c r="WQ3928" s="0"/>
      <c r="WR3928" s="0"/>
      <c r="WS3928" s="0"/>
      <c r="WT3928" s="0"/>
      <c r="WU3928" s="0"/>
      <c r="WV3928" s="0"/>
      <c r="WW3928" s="0"/>
      <c r="WX3928" s="0"/>
      <c r="WY3928" s="0"/>
      <c r="WZ3928" s="0"/>
      <c r="XA3928" s="0"/>
      <c r="XB3928" s="0"/>
      <c r="XC3928" s="0"/>
      <c r="XD3928" s="0"/>
      <c r="XE3928" s="0"/>
      <c r="XF3928" s="0"/>
      <c r="XG3928" s="0"/>
      <c r="XH3928" s="0"/>
      <c r="XI3928" s="0"/>
      <c r="XJ3928" s="0"/>
      <c r="XK3928" s="0"/>
      <c r="XL3928" s="0"/>
      <c r="XM3928" s="0"/>
      <c r="XN3928" s="0"/>
      <c r="XO3928" s="0"/>
      <c r="XP3928" s="0"/>
      <c r="XQ3928" s="0"/>
      <c r="XR3928" s="0"/>
      <c r="XS3928" s="0"/>
      <c r="XT3928" s="0"/>
      <c r="XU3928" s="0"/>
      <c r="XV3928" s="0"/>
      <c r="XW3928" s="0"/>
      <c r="XX3928" s="0"/>
      <c r="XY3928" s="0"/>
      <c r="XZ3928" s="0"/>
      <c r="YA3928" s="0"/>
      <c r="YB3928" s="0"/>
      <c r="YC3928" s="0"/>
      <c r="YD3928" s="0"/>
      <c r="YE3928" s="0"/>
      <c r="YF3928" s="0"/>
      <c r="YG3928" s="0"/>
      <c r="YH3928" s="0"/>
      <c r="YI3928" s="0"/>
      <c r="YJ3928" s="0"/>
      <c r="YK3928" s="0"/>
      <c r="YL3928" s="0"/>
      <c r="YM3928" s="0"/>
      <c r="YN3928" s="0"/>
      <c r="YO3928" s="0"/>
      <c r="YP3928" s="0"/>
      <c r="YQ3928" s="0"/>
      <c r="YR3928" s="0"/>
      <c r="YS3928" s="0"/>
      <c r="YT3928" s="0"/>
      <c r="YU3928" s="0"/>
      <c r="YV3928" s="0"/>
      <c r="YW3928" s="0"/>
      <c r="YX3928" s="0"/>
      <c r="YY3928" s="0"/>
      <c r="YZ3928" s="0"/>
      <c r="ZA3928" s="0"/>
      <c r="ZB3928" s="0"/>
      <c r="ZC3928" s="0"/>
      <c r="ZD3928" s="0"/>
      <c r="ZE3928" s="0"/>
      <c r="ZF3928" s="0"/>
      <c r="ZG3928" s="0"/>
      <c r="ZH3928" s="0"/>
      <c r="ZI3928" s="0"/>
      <c r="ZJ3928" s="0"/>
      <c r="ZK3928" s="0"/>
      <c r="ZL3928" s="0"/>
      <c r="ZM3928" s="0"/>
      <c r="ZN3928" s="0"/>
      <c r="ZO3928" s="0"/>
      <c r="ZP3928" s="0"/>
      <c r="ZQ3928" s="0"/>
      <c r="ZR3928" s="0"/>
      <c r="ZS3928" s="0"/>
      <c r="ZT3928" s="0"/>
      <c r="ZU3928" s="0"/>
      <c r="ZV3928" s="0"/>
      <c r="ZW3928" s="0"/>
      <c r="ZX3928" s="0"/>
      <c r="ZY3928" s="0"/>
      <c r="ZZ3928" s="0"/>
      <c r="AAA3928" s="0"/>
      <c r="AAB3928" s="0"/>
      <c r="AAC3928" s="0"/>
      <c r="AAD3928" s="0"/>
      <c r="AAE3928" s="0"/>
      <c r="AAF3928" s="0"/>
      <c r="AAG3928" s="0"/>
      <c r="AAH3928" s="0"/>
      <c r="AAI3928" s="0"/>
      <c r="AAJ3928" s="0"/>
      <c r="AAK3928" s="0"/>
      <c r="AAL3928" s="0"/>
      <c r="AAM3928" s="0"/>
      <c r="AAN3928" s="0"/>
      <c r="AAO3928" s="0"/>
      <c r="AAP3928" s="0"/>
      <c r="AAQ3928" s="0"/>
      <c r="AAR3928" s="0"/>
      <c r="AAS3928" s="0"/>
      <c r="AAT3928" s="0"/>
      <c r="AAU3928" s="0"/>
      <c r="AAV3928" s="0"/>
      <c r="AAW3928" s="0"/>
      <c r="AAX3928" s="0"/>
      <c r="AAY3928" s="0"/>
      <c r="AAZ3928" s="0"/>
      <c r="ABA3928" s="0"/>
      <c r="ABB3928" s="0"/>
      <c r="ABC3928" s="0"/>
      <c r="ABD3928" s="0"/>
      <c r="ABE3928" s="0"/>
      <c r="ABF3928" s="0"/>
      <c r="ABG3928" s="0"/>
      <c r="ABH3928" s="0"/>
      <c r="ABI3928" s="0"/>
      <c r="ABJ3928" s="0"/>
      <c r="ABK3928" s="0"/>
      <c r="ABL3928" s="0"/>
      <c r="ABM3928" s="0"/>
      <c r="ABN3928" s="0"/>
      <c r="ABO3928" s="0"/>
      <c r="ABP3928" s="0"/>
      <c r="ABQ3928" s="0"/>
      <c r="ABR3928" s="0"/>
      <c r="ABS3928" s="0"/>
      <c r="ABT3928" s="0"/>
      <c r="ABU3928" s="0"/>
      <c r="ABV3928" s="0"/>
      <c r="ABW3928" s="0"/>
      <c r="ABX3928" s="0"/>
      <c r="ABY3928" s="0"/>
      <c r="ABZ3928" s="0"/>
      <c r="ACA3928" s="0"/>
      <c r="ACB3928" s="0"/>
      <c r="ACC3928" s="0"/>
      <c r="ACD3928" s="0"/>
      <c r="ACE3928" s="0"/>
      <c r="ACF3928" s="0"/>
      <c r="ACG3928" s="0"/>
      <c r="ACH3928" s="0"/>
      <c r="ACI3928" s="0"/>
      <c r="ACJ3928" s="0"/>
      <c r="ACK3928" s="0"/>
      <c r="ACL3928" s="0"/>
      <c r="ACM3928" s="0"/>
      <c r="ACN3928" s="0"/>
      <c r="ACO3928" s="0"/>
      <c r="ACP3928" s="0"/>
      <c r="ACQ3928" s="0"/>
      <c r="ACR3928" s="0"/>
      <c r="ACS3928" s="0"/>
      <c r="ACT3928" s="0"/>
      <c r="ACU3928" s="0"/>
      <c r="ACV3928" s="0"/>
      <c r="ACW3928" s="0"/>
      <c r="ACX3928" s="0"/>
      <c r="ACY3928" s="0"/>
      <c r="ACZ3928" s="0"/>
      <c r="ADA3928" s="0"/>
      <c r="ADB3928" s="0"/>
      <c r="ADC3928" s="0"/>
      <c r="ADD3928" s="0"/>
      <c r="ADE3928" s="0"/>
      <c r="ADF3928" s="0"/>
      <c r="ADG3928" s="0"/>
      <c r="ADH3928" s="0"/>
      <c r="ADI3928" s="0"/>
      <c r="ADJ3928" s="0"/>
      <c r="ADK3928" s="0"/>
      <c r="ADL3928" s="0"/>
      <c r="ADM3928" s="0"/>
      <c r="ADN3928" s="0"/>
      <c r="ADO3928" s="0"/>
      <c r="ADP3928" s="0"/>
      <c r="ADQ3928" s="0"/>
      <c r="ADR3928" s="0"/>
      <c r="ADS3928" s="0"/>
      <c r="ADT3928" s="0"/>
      <c r="ADU3928" s="0"/>
      <c r="ADV3928" s="0"/>
      <c r="ADW3928" s="0"/>
      <c r="ADX3928" s="0"/>
      <c r="ADY3928" s="0"/>
      <c r="ADZ3928" s="0"/>
      <c r="AEA3928" s="0"/>
      <c r="AEB3928" s="0"/>
      <c r="AEC3928" s="0"/>
      <c r="AED3928" s="0"/>
      <c r="AEE3928" s="0"/>
      <c r="AEF3928" s="0"/>
      <c r="AEG3928" s="0"/>
      <c r="AEH3928" s="0"/>
      <c r="AEI3928" s="0"/>
      <c r="AEJ3928" s="0"/>
      <c r="AEK3928" s="0"/>
      <c r="AEL3928" s="0"/>
      <c r="AEM3928" s="0"/>
      <c r="AEN3928" s="0"/>
      <c r="AEO3928" s="0"/>
      <c r="AEP3928" s="0"/>
      <c r="AEQ3928" s="0"/>
      <c r="AER3928" s="0"/>
      <c r="AES3928" s="0"/>
      <c r="AET3928" s="0"/>
      <c r="AEU3928" s="0"/>
      <c r="AEV3928" s="0"/>
      <c r="AEW3928" s="0"/>
      <c r="AEX3928" s="0"/>
      <c r="AEY3928" s="0"/>
      <c r="AEZ3928" s="0"/>
      <c r="AFA3928" s="0"/>
      <c r="AFB3928" s="0"/>
      <c r="AFC3928" s="0"/>
      <c r="AFD3928" s="0"/>
      <c r="AFE3928" s="0"/>
      <c r="AFF3928" s="0"/>
      <c r="AFG3928" s="0"/>
      <c r="AFH3928" s="0"/>
      <c r="AFI3928" s="0"/>
      <c r="AFJ3928" s="0"/>
      <c r="AFK3928" s="0"/>
      <c r="AFL3928" s="0"/>
      <c r="AFM3928" s="0"/>
      <c r="AFN3928" s="0"/>
      <c r="AFO3928" s="0"/>
      <c r="AFP3928" s="0"/>
      <c r="AFQ3928" s="0"/>
      <c r="AFR3928" s="0"/>
      <c r="AFS3928" s="0"/>
      <c r="AFT3928" s="0"/>
      <c r="AFU3928" s="0"/>
      <c r="AFV3928" s="0"/>
      <c r="AFW3928" s="0"/>
      <c r="AFX3928" s="0"/>
      <c r="AFY3928" s="0"/>
      <c r="AFZ3928" s="0"/>
      <c r="AGA3928" s="0"/>
      <c r="AGB3928" s="0"/>
      <c r="AGC3928" s="0"/>
      <c r="AGD3928" s="0"/>
      <c r="AGE3928" s="0"/>
      <c r="AGF3928" s="0"/>
      <c r="AGG3928" s="0"/>
      <c r="AGH3928" s="0"/>
      <c r="AGI3928" s="0"/>
      <c r="AGJ3928" s="0"/>
      <c r="AGK3928" s="0"/>
      <c r="AGL3928" s="0"/>
      <c r="AGM3928" s="0"/>
      <c r="AGN3928" s="0"/>
      <c r="AGO3928" s="0"/>
      <c r="AGP3928" s="0"/>
      <c r="AGQ3928" s="0"/>
      <c r="AGR3928" s="0"/>
      <c r="AGS3928" s="0"/>
      <c r="AGT3928" s="0"/>
      <c r="AGU3928" s="0"/>
      <c r="AGV3928" s="0"/>
      <c r="AGW3928" s="0"/>
      <c r="AGX3928" s="0"/>
      <c r="AGY3928" s="0"/>
      <c r="AGZ3928" s="0"/>
      <c r="AHA3928" s="0"/>
      <c r="AHB3928" s="0"/>
      <c r="AHC3928" s="0"/>
      <c r="AHD3928" s="0"/>
      <c r="AHE3928" s="0"/>
      <c r="AHF3928" s="0"/>
      <c r="AHG3928" s="0"/>
      <c r="AHH3928" s="0"/>
      <c r="AHI3928" s="0"/>
      <c r="AHJ3928" s="0"/>
      <c r="AHK3928" s="0"/>
      <c r="AHL3928" s="0"/>
      <c r="AHM3928" s="0"/>
      <c r="AHN3928" s="0"/>
      <c r="AHO3928" s="0"/>
      <c r="AHP3928" s="0"/>
      <c r="AHQ3928" s="0"/>
      <c r="AHR3928" s="0"/>
      <c r="AHS3928" s="0"/>
      <c r="AHT3928" s="0"/>
      <c r="AHU3928" s="0"/>
      <c r="AHV3928" s="0"/>
      <c r="AHW3928" s="0"/>
      <c r="AHX3928" s="0"/>
      <c r="AHY3928" s="0"/>
      <c r="AHZ3928" s="0"/>
      <c r="AIA3928" s="0"/>
      <c r="AIB3928" s="0"/>
      <c r="AIC3928" s="0"/>
      <c r="AID3928" s="0"/>
      <c r="AIE3928" s="0"/>
      <c r="AIF3928" s="0"/>
      <c r="AIG3928" s="0"/>
      <c r="AIH3928" s="0"/>
      <c r="AII3928" s="0"/>
      <c r="AIJ3928" s="0"/>
      <c r="AIK3928" s="0"/>
      <c r="AIL3928" s="0"/>
      <c r="AIM3928" s="0"/>
      <c r="AIN3928" s="0"/>
      <c r="AIO3928" s="0"/>
      <c r="AIP3928" s="0"/>
      <c r="AIQ3928" s="0"/>
      <c r="AIR3928" s="0"/>
      <c r="AIS3928" s="0"/>
      <c r="AIT3928" s="0"/>
      <c r="AIU3928" s="0"/>
      <c r="AIV3928" s="0"/>
      <c r="AIW3928" s="0"/>
      <c r="AIX3928" s="0"/>
      <c r="AIY3928" s="0"/>
      <c r="AIZ3928" s="0"/>
      <c r="AJA3928" s="0"/>
      <c r="AJB3928" s="0"/>
      <c r="AJC3928" s="0"/>
      <c r="AJD3928" s="0"/>
      <c r="AJE3928" s="0"/>
      <c r="AJF3928" s="0"/>
      <c r="AJG3928" s="0"/>
      <c r="AJH3928" s="0"/>
      <c r="AJI3928" s="0"/>
      <c r="AJJ3928" s="0"/>
      <c r="AJK3928" s="0"/>
      <c r="AJL3928" s="0"/>
      <c r="AJM3928" s="0"/>
      <c r="AJN3928" s="0"/>
      <c r="AJO3928" s="0"/>
      <c r="AJP3928" s="0"/>
      <c r="AJQ3928" s="0"/>
      <c r="AJR3928" s="0"/>
      <c r="AJS3928" s="0"/>
      <c r="AJT3928" s="0"/>
      <c r="AJU3928" s="0"/>
      <c r="AJV3928" s="0"/>
      <c r="AJW3928" s="0"/>
      <c r="AJX3928" s="0"/>
      <c r="AJY3928" s="0"/>
      <c r="AJZ3928" s="0"/>
      <c r="AKA3928" s="0"/>
      <c r="AKB3928" s="0"/>
      <c r="AKC3928" s="0"/>
      <c r="AKD3928" s="0"/>
      <c r="AKE3928" s="0"/>
      <c r="AKF3928" s="0"/>
      <c r="AKG3928" s="0"/>
      <c r="AKH3928" s="0"/>
      <c r="AKI3928" s="0"/>
      <c r="AKJ3928" s="0"/>
      <c r="AKK3928" s="0"/>
      <c r="AKL3928" s="0"/>
      <c r="AKM3928" s="0"/>
      <c r="AKN3928" s="0"/>
      <c r="AKO3928" s="0"/>
      <c r="AKP3928" s="0"/>
      <c r="AKQ3928" s="0"/>
      <c r="AKR3928" s="0"/>
      <c r="AKS3928" s="0"/>
      <c r="AKT3928" s="0"/>
      <c r="AKU3928" s="0"/>
      <c r="AKV3928" s="0"/>
      <c r="AKW3928" s="0"/>
      <c r="AKX3928" s="0"/>
      <c r="AKY3928" s="0"/>
      <c r="AKZ3928" s="0"/>
      <c r="ALA3928" s="0"/>
      <c r="ALB3928" s="0"/>
      <c r="ALC3928" s="0"/>
      <c r="ALD3928" s="0"/>
      <c r="ALE3928" s="0"/>
      <c r="ALF3928" s="0"/>
      <c r="ALG3928" s="0"/>
      <c r="ALH3928" s="0"/>
      <c r="ALI3928" s="0"/>
      <c r="ALJ3928" s="0"/>
      <c r="ALK3928" s="0"/>
      <c r="ALL3928" s="0"/>
      <c r="ALM3928" s="0"/>
      <c r="ALN3928" s="0"/>
      <c r="ALO3928" s="0"/>
      <c r="ALP3928" s="0"/>
      <c r="ALQ3928" s="0"/>
      <c r="ALR3928" s="0"/>
      <c r="ALS3928" s="0"/>
      <c r="ALT3928" s="0"/>
      <c r="ALU3928" s="0"/>
      <c r="ALV3928" s="0"/>
      <c r="ALW3928" s="0"/>
      <c r="ALX3928" s="0"/>
      <c r="ALY3928" s="0"/>
      <c r="ALZ3928" s="0"/>
      <c r="AMA3928" s="0"/>
      <c r="AMB3928" s="0"/>
      <c r="AMC3928" s="0"/>
      <c r="AMD3928" s="0"/>
      <c r="AME3928" s="0"/>
      <c r="AMF3928" s="0"/>
      <c r="AMG3928" s="0"/>
      <c r="AMH3928" s="0"/>
      <c r="AMI3928" s="0"/>
    </row>
    <row r="3929" customFormat="false" ht="12.75" hidden="false" customHeight="false" outlineLevel="0" collapsed="false">
      <c r="A3929" s="1" t="s">
        <v>4123</v>
      </c>
      <c r="C3929" s="19" t="s">
        <v>4124</v>
      </c>
      <c r="D3929" s="19" t="s">
        <v>13</v>
      </c>
      <c r="E3929" s="20" t="n">
        <v>2.3</v>
      </c>
      <c r="F3929" s="21" t="n">
        <v>1.95</v>
      </c>
      <c r="G3929" s="24" t="s">
        <v>4120</v>
      </c>
      <c r="I3929" s="3"/>
      <c r="K3929" s="4"/>
      <c r="BM3929" s="0"/>
      <c r="BN3929" s="0"/>
      <c r="BO3929" s="0"/>
      <c r="BP3929" s="0"/>
      <c r="BQ3929" s="0"/>
      <c r="BR3929" s="0"/>
      <c r="BS3929" s="0"/>
      <c r="BT3929" s="0"/>
      <c r="BU3929" s="0"/>
      <c r="BV3929" s="0"/>
      <c r="BW3929" s="0"/>
      <c r="BX3929" s="0"/>
      <c r="BY3929" s="0"/>
      <c r="BZ3929" s="0"/>
      <c r="CA3929" s="0"/>
      <c r="CB3929" s="0"/>
      <c r="CC3929" s="0"/>
      <c r="CD3929" s="0"/>
      <c r="CE3929" s="0"/>
      <c r="CF3929" s="0"/>
      <c r="CG3929" s="0"/>
      <c r="CH3929" s="0"/>
      <c r="CI3929" s="0"/>
      <c r="CJ3929" s="0"/>
      <c r="CK3929" s="0"/>
      <c r="CL3929" s="0"/>
      <c r="CM3929" s="0"/>
      <c r="CN3929" s="0"/>
      <c r="CO3929" s="0"/>
      <c r="CP3929" s="0"/>
      <c r="CQ3929" s="0"/>
      <c r="CR3929" s="0"/>
      <c r="CS3929" s="0"/>
      <c r="CT3929" s="0"/>
      <c r="CU3929" s="0"/>
      <c r="CV3929" s="0"/>
      <c r="CW3929" s="0"/>
      <c r="CX3929" s="0"/>
      <c r="CY3929" s="0"/>
      <c r="CZ3929" s="0"/>
      <c r="DA3929" s="0"/>
      <c r="DB3929" s="0"/>
      <c r="DC3929" s="0"/>
      <c r="DD3929" s="0"/>
      <c r="DE3929" s="0"/>
      <c r="DF3929" s="0"/>
      <c r="DG3929" s="0"/>
      <c r="DH3929" s="0"/>
      <c r="DI3929" s="0"/>
      <c r="DJ3929" s="0"/>
      <c r="DK3929" s="0"/>
      <c r="DL3929" s="0"/>
      <c r="DM3929" s="0"/>
      <c r="DN3929" s="0"/>
      <c r="DO3929" s="0"/>
      <c r="DP3929" s="0"/>
      <c r="DQ3929" s="0"/>
      <c r="DR3929" s="0"/>
      <c r="DS3929" s="0"/>
      <c r="DT3929" s="0"/>
      <c r="DU3929" s="0"/>
      <c r="DV3929" s="0"/>
      <c r="DW3929" s="0"/>
      <c r="DX3929" s="0"/>
      <c r="DY3929" s="0"/>
      <c r="DZ3929" s="0"/>
      <c r="EA3929" s="0"/>
      <c r="EB3929" s="0"/>
      <c r="EC3929" s="0"/>
      <c r="ED3929" s="0"/>
      <c r="EE3929" s="0"/>
      <c r="EF3929" s="0"/>
      <c r="EG3929" s="0"/>
      <c r="EH3929" s="0"/>
      <c r="EI3929" s="0"/>
      <c r="EJ3929" s="0"/>
      <c r="EK3929" s="0"/>
      <c r="EL3929" s="0"/>
      <c r="EM3929" s="0"/>
      <c r="EN3929" s="0"/>
      <c r="EO3929" s="0"/>
      <c r="EP3929" s="0"/>
      <c r="EQ3929" s="0"/>
      <c r="ER3929" s="0"/>
      <c r="ES3929" s="0"/>
      <c r="ET3929" s="0"/>
      <c r="EU3929" s="0"/>
      <c r="EV3929" s="0"/>
      <c r="EW3929" s="0"/>
      <c r="EX3929" s="0"/>
      <c r="EY3929" s="0"/>
      <c r="EZ3929" s="0"/>
      <c r="FA3929" s="0"/>
      <c r="FB3929" s="0"/>
      <c r="FC3929" s="0"/>
      <c r="FD3929" s="0"/>
      <c r="FE3929" s="0"/>
      <c r="FF3929" s="0"/>
      <c r="FG3929" s="0"/>
      <c r="FH3929" s="0"/>
      <c r="FI3929" s="0"/>
      <c r="FJ3929" s="0"/>
      <c r="FK3929" s="0"/>
      <c r="FL3929" s="0"/>
      <c r="FM3929" s="0"/>
      <c r="FN3929" s="0"/>
      <c r="FO3929" s="0"/>
      <c r="FP3929" s="0"/>
      <c r="FQ3929" s="0"/>
      <c r="FR3929" s="0"/>
      <c r="FS3929" s="0"/>
      <c r="FT3929" s="0"/>
      <c r="FU3929" s="0"/>
      <c r="FV3929" s="0"/>
      <c r="FW3929" s="0"/>
      <c r="FX3929" s="0"/>
      <c r="FY3929" s="0"/>
      <c r="FZ3929" s="0"/>
      <c r="GA3929" s="0"/>
      <c r="GB3929" s="0"/>
      <c r="GC3929" s="0"/>
      <c r="GD3929" s="0"/>
      <c r="GE3929" s="0"/>
      <c r="GF3929" s="0"/>
      <c r="GG3929" s="0"/>
      <c r="GH3929" s="0"/>
      <c r="GI3929" s="0"/>
      <c r="GJ3929" s="0"/>
      <c r="GK3929" s="0"/>
      <c r="GL3929" s="0"/>
      <c r="GM3929" s="0"/>
      <c r="GN3929" s="0"/>
      <c r="GO3929" s="0"/>
      <c r="GP3929" s="0"/>
      <c r="GQ3929" s="0"/>
      <c r="GR3929" s="0"/>
      <c r="GS3929" s="0"/>
      <c r="GT3929" s="0"/>
      <c r="GU3929" s="0"/>
      <c r="GV3929" s="0"/>
      <c r="GW3929" s="0"/>
      <c r="GX3929" s="0"/>
      <c r="GY3929" s="0"/>
      <c r="GZ3929" s="0"/>
      <c r="HA3929" s="0"/>
      <c r="HB3929" s="0"/>
      <c r="HC3929" s="0"/>
      <c r="HD3929" s="0"/>
      <c r="HE3929" s="0"/>
      <c r="HF3929" s="0"/>
      <c r="HG3929" s="0"/>
      <c r="HH3929" s="0"/>
      <c r="HI3929" s="0"/>
      <c r="HJ3929" s="0"/>
      <c r="HK3929" s="0"/>
      <c r="HL3929" s="0"/>
      <c r="HM3929" s="0"/>
      <c r="HN3929" s="0"/>
      <c r="HO3929" s="0"/>
      <c r="HP3929" s="0"/>
      <c r="HQ3929" s="0"/>
      <c r="HR3929" s="0"/>
      <c r="HS3929" s="0"/>
      <c r="HT3929" s="0"/>
      <c r="HU3929" s="0"/>
      <c r="HV3929" s="0"/>
      <c r="HW3929" s="0"/>
      <c r="HX3929" s="0"/>
      <c r="HY3929" s="0"/>
      <c r="HZ3929" s="0"/>
      <c r="IA3929" s="0"/>
      <c r="IB3929" s="0"/>
      <c r="IC3929" s="0"/>
      <c r="ID3929" s="0"/>
      <c r="IE3929" s="0"/>
      <c r="IF3929" s="0"/>
      <c r="IG3929" s="0"/>
      <c r="IH3929" s="0"/>
      <c r="II3929" s="0"/>
      <c r="IJ3929" s="0"/>
      <c r="IK3929" s="0"/>
      <c r="IL3929" s="0"/>
      <c r="IM3929" s="0"/>
      <c r="IN3929" s="0"/>
      <c r="IO3929" s="0"/>
      <c r="IP3929" s="0"/>
      <c r="IQ3929" s="0"/>
      <c r="IR3929" s="0"/>
      <c r="IS3929" s="0"/>
      <c r="IT3929" s="0"/>
      <c r="IU3929" s="0"/>
      <c r="IV3929" s="0"/>
      <c r="IW3929" s="0"/>
      <c r="IX3929" s="0"/>
      <c r="IY3929" s="0"/>
      <c r="IZ3929" s="0"/>
      <c r="JA3929" s="0"/>
      <c r="JB3929" s="0"/>
      <c r="JC3929" s="0"/>
      <c r="JD3929" s="0"/>
      <c r="JE3929" s="0"/>
      <c r="JF3929" s="0"/>
      <c r="JG3929" s="0"/>
      <c r="JH3929" s="0"/>
      <c r="JI3929" s="0"/>
      <c r="JJ3929" s="0"/>
      <c r="JK3929" s="0"/>
      <c r="JL3929" s="0"/>
      <c r="JM3929" s="0"/>
      <c r="JN3929" s="0"/>
      <c r="JO3929" s="0"/>
      <c r="JP3929" s="0"/>
      <c r="JQ3929" s="0"/>
      <c r="JR3929" s="0"/>
      <c r="JS3929" s="0"/>
      <c r="JT3929" s="0"/>
      <c r="JU3929" s="0"/>
      <c r="JV3929" s="0"/>
      <c r="JW3929" s="0"/>
      <c r="JX3929" s="0"/>
      <c r="JY3929" s="0"/>
      <c r="JZ3929" s="0"/>
      <c r="KA3929" s="0"/>
      <c r="KB3929" s="0"/>
      <c r="KC3929" s="0"/>
      <c r="KD3929" s="0"/>
      <c r="KE3929" s="0"/>
      <c r="KF3929" s="0"/>
      <c r="KG3929" s="0"/>
      <c r="KH3929" s="0"/>
      <c r="KI3929" s="0"/>
      <c r="KJ3929" s="0"/>
      <c r="KK3929" s="0"/>
      <c r="KL3929" s="0"/>
      <c r="KM3929" s="0"/>
      <c r="KN3929" s="0"/>
      <c r="KO3929" s="0"/>
      <c r="KP3929" s="0"/>
      <c r="KQ3929" s="0"/>
      <c r="KR3929" s="0"/>
      <c r="KS3929" s="0"/>
      <c r="KT3929" s="0"/>
      <c r="KU3929" s="0"/>
      <c r="KV3929" s="0"/>
      <c r="KW3929" s="0"/>
      <c r="KX3929" s="0"/>
      <c r="KY3929" s="0"/>
      <c r="KZ3929" s="0"/>
      <c r="LA3929" s="0"/>
      <c r="LB3929" s="0"/>
      <c r="LC3929" s="0"/>
      <c r="LD3929" s="0"/>
      <c r="LE3929" s="0"/>
      <c r="LF3929" s="0"/>
      <c r="LG3929" s="0"/>
      <c r="LH3929" s="0"/>
      <c r="LI3929" s="0"/>
      <c r="LJ3929" s="0"/>
      <c r="LK3929" s="0"/>
      <c r="LL3929" s="0"/>
      <c r="LM3929" s="0"/>
      <c r="LN3929" s="0"/>
      <c r="LO3929" s="0"/>
      <c r="LP3929" s="0"/>
      <c r="LQ3929" s="0"/>
      <c r="LR3929" s="0"/>
      <c r="LS3929" s="0"/>
      <c r="LT3929" s="0"/>
      <c r="LU3929" s="0"/>
      <c r="LV3929" s="0"/>
      <c r="LW3929" s="0"/>
      <c r="LX3929" s="0"/>
      <c r="LY3929" s="0"/>
      <c r="LZ3929" s="0"/>
      <c r="MA3929" s="0"/>
      <c r="MB3929" s="0"/>
      <c r="MC3929" s="0"/>
      <c r="MD3929" s="0"/>
      <c r="ME3929" s="0"/>
      <c r="MF3929" s="0"/>
      <c r="MG3929" s="0"/>
      <c r="MH3929" s="0"/>
      <c r="MI3929" s="0"/>
      <c r="MJ3929" s="0"/>
      <c r="MK3929" s="0"/>
      <c r="ML3929" s="0"/>
      <c r="MM3929" s="0"/>
      <c r="MN3929" s="0"/>
      <c r="MO3929" s="0"/>
      <c r="MP3929" s="0"/>
      <c r="MQ3929" s="0"/>
      <c r="MR3929" s="0"/>
      <c r="MS3929" s="0"/>
      <c r="MT3929" s="0"/>
      <c r="MU3929" s="0"/>
      <c r="MV3929" s="0"/>
      <c r="MW3929" s="0"/>
      <c r="MX3929" s="0"/>
      <c r="MY3929" s="0"/>
      <c r="MZ3929" s="0"/>
      <c r="NA3929" s="0"/>
      <c r="NB3929" s="0"/>
      <c r="NC3929" s="0"/>
      <c r="ND3929" s="0"/>
      <c r="NE3929" s="0"/>
      <c r="NF3929" s="0"/>
      <c r="NG3929" s="0"/>
      <c r="NH3929" s="0"/>
      <c r="NI3929" s="0"/>
      <c r="NJ3929" s="0"/>
      <c r="NK3929" s="0"/>
      <c r="NL3929" s="0"/>
      <c r="NM3929" s="0"/>
      <c r="NN3929" s="0"/>
      <c r="NO3929" s="0"/>
      <c r="NP3929" s="0"/>
      <c r="NQ3929" s="0"/>
      <c r="NR3929" s="0"/>
      <c r="NS3929" s="0"/>
      <c r="NT3929" s="0"/>
      <c r="NU3929" s="0"/>
      <c r="NV3929" s="0"/>
      <c r="NW3929" s="0"/>
      <c r="NX3929" s="0"/>
      <c r="NY3929" s="0"/>
      <c r="NZ3929" s="0"/>
      <c r="OA3929" s="0"/>
      <c r="OB3929" s="0"/>
      <c r="OC3929" s="0"/>
      <c r="OD3929" s="0"/>
      <c r="OE3929" s="0"/>
      <c r="OF3929" s="0"/>
      <c r="OG3929" s="0"/>
      <c r="OH3929" s="0"/>
      <c r="OI3929" s="0"/>
      <c r="OJ3929" s="0"/>
      <c r="OK3929" s="0"/>
      <c r="OL3929" s="0"/>
      <c r="OM3929" s="0"/>
      <c r="ON3929" s="0"/>
      <c r="OO3929" s="0"/>
      <c r="OP3929" s="0"/>
      <c r="OQ3929" s="0"/>
      <c r="OR3929" s="0"/>
      <c r="OS3929" s="0"/>
      <c r="OT3929" s="0"/>
      <c r="OU3929" s="0"/>
      <c r="OV3929" s="0"/>
      <c r="OW3929" s="0"/>
      <c r="OX3929" s="0"/>
      <c r="OY3929" s="0"/>
      <c r="OZ3929" s="0"/>
      <c r="PA3929" s="0"/>
      <c r="PB3929" s="0"/>
      <c r="PC3929" s="0"/>
      <c r="PD3929" s="0"/>
      <c r="PE3929" s="0"/>
      <c r="PF3929" s="0"/>
      <c r="PG3929" s="0"/>
      <c r="PH3929" s="0"/>
      <c r="PI3929" s="0"/>
      <c r="PJ3929" s="0"/>
      <c r="PK3929" s="0"/>
      <c r="PL3929" s="0"/>
      <c r="PM3929" s="0"/>
      <c r="PN3929" s="0"/>
      <c r="PO3929" s="0"/>
      <c r="PP3929" s="0"/>
      <c r="PQ3929" s="0"/>
      <c r="PR3929" s="0"/>
      <c r="PS3929" s="0"/>
      <c r="PT3929" s="0"/>
      <c r="PU3929" s="0"/>
      <c r="PV3929" s="0"/>
      <c r="PW3929" s="0"/>
      <c r="PX3929" s="0"/>
      <c r="PY3929" s="0"/>
      <c r="PZ3929" s="0"/>
      <c r="QA3929" s="0"/>
      <c r="QB3929" s="0"/>
      <c r="QC3929" s="0"/>
      <c r="QD3929" s="0"/>
      <c r="QE3929" s="0"/>
      <c r="QF3929" s="0"/>
      <c r="QG3929" s="0"/>
      <c r="QH3929" s="0"/>
      <c r="QI3929" s="0"/>
      <c r="QJ3929" s="0"/>
      <c r="QK3929" s="0"/>
      <c r="QL3929" s="0"/>
      <c r="QM3929" s="0"/>
      <c r="QN3929" s="0"/>
      <c r="QO3929" s="0"/>
      <c r="QP3929" s="0"/>
      <c r="QQ3929" s="0"/>
      <c r="QR3929" s="0"/>
      <c r="QS3929" s="0"/>
      <c r="QT3929" s="0"/>
      <c r="QU3929" s="0"/>
      <c r="QV3929" s="0"/>
      <c r="QW3929" s="0"/>
      <c r="QX3929" s="0"/>
      <c r="QY3929" s="0"/>
      <c r="QZ3929" s="0"/>
      <c r="RA3929" s="0"/>
      <c r="RB3929" s="0"/>
      <c r="RC3929" s="0"/>
      <c r="RD3929" s="0"/>
      <c r="RE3929" s="0"/>
      <c r="RF3929" s="0"/>
      <c r="RG3929" s="0"/>
      <c r="RH3929" s="0"/>
      <c r="RI3929" s="0"/>
      <c r="RJ3929" s="0"/>
      <c r="RK3929" s="0"/>
      <c r="RL3929" s="0"/>
      <c r="RM3929" s="0"/>
      <c r="RN3929" s="0"/>
      <c r="RO3929" s="0"/>
      <c r="RP3929" s="0"/>
      <c r="RQ3929" s="0"/>
      <c r="RR3929" s="0"/>
      <c r="RS3929" s="0"/>
      <c r="RT3929" s="0"/>
      <c r="RU3929" s="0"/>
      <c r="RV3929" s="0"/>
      <c r="RW3929" s="0"/>
      <c r="RX3929" s="0"/>
      <c r="RY3929" s="0"/>
      <c r="RZ3929" s="0"/>
      <c r="SA3929" s="0"/>
      <c r="SB3929" s="0"/>
      <c r="SC3929" s="0"/>
      <c r="SD3929" s="0"/>
      <c r="SE3929" s="0"/>
      <c r="SF3929" s="0"/>
      <c r="SG3929" s="0"/>
      <c r="SH3929" s="0"/>
      <c r="SI3929" s="0"/>
      <c r="SJ3929" s="0"/>
      <c r="SK3929" s="0"/>
      <c r="SL3929" s="0"/>
      <c r="SM3929" s="0"/>
      <c r="SN3929" s="0"/>
      <c r="SO3929" s="0"/>
      <c r="SP3929" s="0"/>
      <c r="SQ3929" s="0"/>
      <c r="SR3929" s="0"/>
      <c r="SS3929" s="0"/>
      <c r="ST3929" s="0"/>
      <c r="SU3929" s="0"/>
      <c r="SV3929" s="0"/>
      <c r="SW3929" s="0"/>
      <c r="SX3929" s="0"/>
      <c r="SY3929" s="0"/>
      <c r="SZ3929" s="0"/>
      <c r="TA3929" s="0"/>
      <c r="TB3929" s="0"/>
      <c r="TC3929" s="0"/>
      <c r="TD3929" s="0"/>
      <c r="TE3929" s="0"/>
      <c r="TF3929" s="0"/>
      <c r="TG3929" s="0"/>
      <c r="TH3929" s="0"/>
      <c r="TI3929" s="0"/>
      <c r="TJ3929" s="0"/>
      <c r="TK3929" s="0"/>
      <c r="TL3929" s="0"/>
      <c r="TM3929" s="0"/>
      <c r="TN3929" s="0"/>
      <c r="TO3929" s="0"/>
      <c r="TP3929" s="0"/>
      <c r="TQ3929" s="0"/>
      <c r="TR3929" s="0"/>
      <c r="TS3929" s="0"/>
      <c r="TT3929" s="0"/>
      <c r="TU3929" s="0"/>
      <c r="TV3929" s="0"/>
      <c r="TW3929" s="0"/>
      <c r="TX3929" s="0"/>
      <c r="TY3929" s="0"/>
      <c r="TZ3929" s="0"/>
      <c r="UA3929" s="0"/>
      <c r="UB3929" s="0"/>
      <c r="UC3929" s="0"/>
      <c r="UD3929" s="0"/>
      <c r="UE3929" s="0"/>
      <c r="UF3929" s="0"/>
      <c r="UG3929" s="0"/>
      <c r="UH3929" s="0"/>
      <c r="UI3929" s="0"/>
      <c r="UJ3929" s="0"/>
      <c r="UK3929" s="0"/>
      <c r="UL3929" s="0"/>
      <c r="UM3929" s="0"/>
      <c r="UN3929" s="0"/>
      <c r="UO3929" s="0"/>
      <c r="UP3929" s="0"/>
      <c r="UQ3929" s="0"/>
      <c r="UR3929" s="0"/>
      <c r="US3929" s="0"/>
      <c r="UT3929" s="0"/>
      <c r="UU3929" s="0"/>
      <c r="UV3929" s="0"/>
      <c r="UW3929" s="0"/>
      <c r="UX3929" s="0"/>
      <c r="UY3929" s="0"/>
      <c r="UZ3929" s="0"/>
      <c r="VA3929" s="0"/>
      <c r="VB3929" s="0"/>
      <c r="VC3929" s="0"/>
      <c r="VD3929" s="0"/>
      <c r="VE3929" s="0"/>
      <c r="VF3929" s="0"/>
      <c r="VG3929" s="0"/>
      <c r="VH3929" s="0"/>
      <c r="VI3929" s="0"/>
      <c r="VJ3929" s="0"/>
      <c r="VK3929" s="0"/>
      <c r="VL3929" s="0"/>
      <c r="VM3929" s="0"/>
      <c r="VN3929" s="0"/>
      <c r="VO3929" s="0"/>
      <c r="VP3929" s="0"/>
      <c r="VQ3929" s="0"/>
      <c r="VR3929" s="0"/>
      <c r="VS3929" s="0"/>
      <c r="VT3929" s="0"/>
      <c r="VU3929" s="0"/>
      <c r="VV3929" s="0"/>
      <c r="VW3929" s="0"/>
      <c r="VX3929" s="0"/>
      <c r="VY3929" s="0"/>
      <c r="VZ3929" s="0"/>
      <c r="WA3929" s="0"/>
      <c r="WB3929" s="0"/>
      <c r="WC3929" s="0"/>
      <c r="WD3929" s="0"/>
      <c r="WE3929" s="0"/>
      <c r="WF3929" s="0"/>
      <c r="WG3929" s="0"/>
      <c r="WH3929" s="0"/>
      <c r="WI3929" s="0"/>
      <c r="WJ3929" s="0"/>
      <c r="WK3929" s="0"/>
      <c r="WL3929" s="0"/>
      <c r="WM3929" s="0"/>
      <c r="WN3929" s="0"/>
      <c r="WO3929" s="0"/>
      <c r="WP3929" s="0"/>
      <c r="WQ3929" s="0"/>
      <c r="WR3929" s="0"/>
      <c r="WS3929" s="0"/>
      <c r="WT3929" s="0"/>
      <c r="WU3929" s="0"/>
      <c r="WV3929" s="0"/>
      <c r="WW3929" s="0"/>
      <c r="WX3929" s="0"/>
      <c r="WY3929" s="0"/>
      <c r="WZ3929" s="0"/>
      <c r="XA3929" s="0"/>
      <c r="XB3929" s="0"/>
      <c r="XC3929" s="0"/>
      <c r="XD3929" s="0"/>
      <c r="XE3929" s="0"/>
      <c r="XF3929" s="0"/>
      <c r="XG3929" s="0"/>
      <c r="XH3929" s="0"/>
      <c r="XI3929" s="0"/>
      <c r="XJ3929" s="0"/>
      <c r="XK3929" s="0"/>
      <c r="XL3929" s="0"/>
      <c r="XM3929" s="0"/>
      <c r="XN3929" s="0"/>
      <c r="XO3929" s="0"/>
      <c r="XP3929" s="0"/>
      <c r="XQ3929" s="0"/>
      <c r="XR3929" s="0"/>
      <c r="XS3929" s="0"/>
      <c r="XT3929" s="0"/>
      <c r="XU3929" s="0"/>
      <c r="XV3929" s="0"/>
      <c r="XW3929" s="0"/>
      <c r="XX3929" s="0"/>
      <c r="XY3929" s="0"/>
      <c r="XZ3929" s="0"/>
      <c r="YA3929" s="0"/>
      <c r="YB3929" s="0"/>
      <c r="YC3929" s="0"/>
      <c r="YD3929" s="0"/>
      <c r="YE3929" s="0"/>
      <c r="YF3929" s="0"/>
      <c r="YG3929" s="0"/>
      <c r="YH3929" s="0"/>
      <c r="YI3929" s="0"/>
      <c r="YJ3929" s="0"/>
      <c r="YK3929" s="0"/>
      <c r="YL3929" s="0"/>
      <c r="YM3929" s="0"/>
      <c r="YN3929" s="0"/>
      <c r="YO3929" s="0"/>
      <c r="YP3929" s="0"/>
      <c r="YQ3929" s="0"/>
      <c r="YR3929" s="0"/>
      <c r="YS3929" s="0"/>
      <c r="YT3929" s="0"/>
      <c r="YU3929" s="0"/>
      <c r="YV3929" s="0"/>
      <c r="YW3929" s="0"/>
      <c r="YX3929" s="0"/>
      <c r="YY3929" s="0"/>
      <c r="YZ3929" s="0"/>
      <c r="ZA3929" s="0"/>
      <c r="ZB3929" s="0"/>
      <c r="ZC3929" s="0"/>
      <c r="ZD3929" s="0"/>
      <c r="ZE3929" s="0"/>
      <c r="ZF3929" s="0"/>
      <c r="ZG3929" s="0"/>
      <c r="ZH3929" s="0"/>
      <c r="ZI3929" s="0"/>
      <c r="ZJ3929" s="0"/>
      <c r="ZK3929" s="0"/>
      <c r="ZL3929" s="0"/>
      <c r="ZM3929" s="0"/>
      <c r="ZN3929" s="0"/>
      <c r="ZO3929" s="0"/>
      <c r="ZP3929" s="0"/>
      <c r="ZQ3929" s="0"/>
      <c r="ZR3929" s="0"/>
      <c r="ZS3929" s="0"/>
      <c r="ZT3929" s="0"/>
      <c r="ZU3929" s="0"/>
      <c r="ZV3929" s="0"/>
      <c r="ZW3929" s="0"/>
      <c r="ZX3929" s="0"/>
      <c r="ZY3929" s="0"/>
      <c r="ZZ3929" s="0"/>
      <c r="AAA3929" s="0"/>
      <c r="AAB3929" s="0"/>
      <c r="AAC3929" s="0"/>
      <c r="AAD3929" s="0"/>
      <c r="AAE3929" s="0"/>
      <c r="AAF3929" s="0"/>
      <c r="AAG3929" s="0"/>
      <c r="AAH3929" s="0"/>
      <c r="AAI3929" s="0"/>
      <c r="AAJ3929" s="0"/>
      <c r="AAK3929" s="0"/>
      <c r="AAL3929" s="0"/>
      <c r="AAM3929" s="0"/>
      <c r="AAN3929" s="0"/>
      <c r="AAO3929" s="0"/>
      <c r="AAP3929" s="0"/>
      <c r="AAQ3929" s="0"/>
      <c r="AAR3929" s="0"/>
      <c r="AAS3929" s="0"/>
      <c r="AAT3929" s="0"/>
      <c r="AAU3929" s="0"/>
      <c r="AAV3929" s="0"/>
      <c r="AAW3929" s="0"/>
      <c r="AAX3929" s="0"/>
      <c r="AAY3929" s="0"/>
      <c r="AAZ3929" s="0"/>
      <c r="ABA3929" s="0"/>
      <c r="ABB3929" s="0"/>
      <c r="ABC3929" s="0"/>
      <c r="ABD3929" s="0"/>
      <c r="ABE3929" s="0"/>
      <c r="ABF3929" s="0"/>
      <c r="ABG3929" s="0"/>
      <c r="ABH3929" s="0"/>
      <c r="ABI3929" s="0"/>
      <c r="ABJ3929" s="0"/>
      <c r="ABK3929" s="0"/>
      <c r="ABL3929" s="0"/>
      <c r="ABM3929" s="0"/>
      <c r="ABN3929" s="0"/>
      <c r="ABO3929" s="0"/>
      <c r="ABP3929" s="0"/>
      <c r="ABQ3929" s="0"/>
      <c r="ABR3929" s="0"/>
      <c r="ABS3929" s="0"/>
      <c r="ABT3929" s="0"/>
      <c r="ABU3929" s="0"/>
      <c r="ABV3929" s="0"/>
      <c r="ABW3929" s="0"/>
      <c r="ABX3929" s="0"/>
      <c r="ABY3929" s="0"/>
      <c r="ABZ3929" s="0"/>
      <c r="ACA3929" s="0"/>
      <c r="ACB3929" s="0"/>
      <c r="ACC3929" s="0"/>
      <c r="ACD3929" s="0"/>
      <c r="ACE3929" s="0"/>
      <c r="ACF3929" s="0"/>
      <c r="ACG3929" s="0"/>
      <c r="ACH3929" s="0"/>
      <c r="ACI3929" s="0"/>
      <c r="ACJ3929" s="0"/>
      <c r="ACK3929" s="0"/>
      <c r="ACL3929" s="0"/>
      <c r="ACM3929" s="0"/>
      <c r="ACN3929" s="0"/>
      <c r="ACO3929" s="0"/>
      <c r="ACP3929" s="0"/>
      <c r="ACQ3929" s="0"/>
      <c r="ACR3929" s="0"/>
      <c r="ACS3929" s="0"/>
      <c r="ACT3929" s="0"/>
      <c r="ACU3929" s="0"/>
      <c r="ACV3929" s="0"/>
      <c r="ACW3929" s="0"/>
      <c r="ACX3929" s="0"/>
      <c r="ACY3929" s="0"/>
      <c r="ACZ3929" s="0"/>
      <c r="ADA3929" s="0"/>
      <c r="ADB3929" s="0"/>
      <c r="ADC3929" s="0"/>
      <c r="ADD3929" s="0"/>
      <c r="ADE3929" s="0"/>
      <c r="ADF3929" s="0"/>
      <c r="ADG3929" s="0"/>
      <c r="ADH3929" s="0"/>
      <c r="ADI3929" s="0"/>
      <c r="ADJ3929" s="0"/>
      <c r="ADK3929" s="0"/>
      <c r="ADL3929" s="0"/>
      <c r="ADM3929" s="0"/>
      <c r="ADN3929" s="0"/>
      <c r="ADO3929" s="0"/>
      <c r="ADP3929" s="0"/>
      <c r="ADQ3929" s="0"/>
      <c r="ADR3929" s="0"/>
      <c r="ADS3929" s="0"/>
      <c r="ADT3929" s="0"/>
      <c r="ADU3929" s="0"/>
      <c r="ADV3929" s="0"/>
      <c r="ADW3929" s="0"/>
      <c r="ADX3929" s="0"/>
      <c r="ADY3929" s="0"/>
      <c r="ADZ3929" s="0"/>
      <c r="AEA3929" s="0"/>
      <c r="AEB3929" s="0"/>
      <c r="AEC3929" s="0"/>
      <c r="AED3929" s="0"/>
      <c r="AEE3929" s="0"/>
      <c r="AEF3929" s="0"/>
      <c r="AEG3929" s="0"/>
      <c r="AEH3929" s="0"/>
      <c r="AEI3929" s="0"/>
      <c r="AEJ3929" s="0"/>
      <c r="AEK3929" s="0"/>
      <c r="AEL3929" s="0"/>
      <c r="AEM3929" s="0"/>
      <c r="AEN3929" s="0"/>
      <c r="AEO3929" s="0"/>
      <c r="AEP3929" s="0"/>
      <c r="AEQ3929" s="0"/>
      <c r="AER3929" s="0"/>
      <c r="AES3929" s="0"/>
      <c r="AET3929" s="0"/>
      <c r="AEU3929" s="0"/>
      <c r="AEV3929" s="0"/>
      <c r="AEW3929" s="0"/>
      <c r="AEX3929" s="0"/>
      <c r="AEY3929" s="0"/>
      <c r="AEZ3929" s="0"/>
      <c r="AFA3929" s="0"/>
      <c r="AFB3929" s="0"/>
      <c r="AFC3929" s="0"/>
      <c r="AFD3929" s="0"/>
      <c r="AFE3929" s="0"/>
      <c r="AFF3929" s="0"/>
      <c r="AFG3929" s="0"/>
      <c r="AFH3929" s="0"/>
      <c r="AFI3929" s="0"/>
      <c r="AFJ3929" s="0"/>
      <c r="AFK3929" s="0"/>
      <c r="AFL3929" s="0"/>
      <c r="AFM3929" s="0"/>
      <c r="AFN3929" s="0"/>
      <c r="AFO3929" s="0"/>
      <c r="AFP3929" s="0"/>
      <c r="AFQ3929" s="0"/>
      <c r="AFR3929" s="0"/>
      <c r="AFS3929" s="0"/>
      <c r="AFT3929" s="0"/>
      <c r="AFU3929" s="0"/>
      <c r="AFV3929" s="0"/>
      <c r="AFW3929" s="0"/>
      <c r="AFX3929" s="0"/>
      <c r="AFY3929" s="0"/>
      <c r="AFZ3929" s="0"/>
      <c r="AGA3929" s="0"/>
      <c r="AGB3929" s="0"/>
      <c r="AGC3929" s="0"/>
      <c r="AGD3929" s="0"/>
      <c r="AGE3929" s="0"/>
      <c r="AGF3929" s="0"/>
      <c r="AGG3929" s="0"/>
      <c r="AGH3929" s="0"/>
      <c r="AGI3929" s="0"/>
      <c r="AGJ3929" s="0"/>
      <c r="AGK3929" s="0"/>
      <c r="AGL3929" s="0"/>
      <c r="AGM3929" s="0"/>
      <c r="AGN3929" s="0"/>
      <c r="AGO3929" s="0"/>
      <c r="AGP3929" s="0"/>
      <c r="AGQ3929" s="0"/>
      <c r="AGR3929" s="0"/>
      <c r="AGS3929" s="0"/>
      <c r="AGT3929" s="0"/>
      <c r="AGU3929" s="0"/>
      <c r="AGV3929" s="0"/>
      <c r="AGW3929" s="0"/>
      <c r="AGX3929" s="0"/>
      <c r="AGY3929" s="0"/>
      <c r="AGZ3929" s="0"/>
      <c r="AHA3929" s="0"/>
      <c r="AHB3929" s="0"/>
      <c r="AHC3929" s="0"/>
      <c r="AHD3929" s="0"/>
      <c r="AHE3929" s="0"/>
      <c r="AHF3929" s="0"/>
      <c r="AHG3929" s="0"/>
      <c r="AHH3929" s="0"/>
      <c r="AHI3929" s="0"/>
      <c r="AHJ3929" s="0"/>
      <c r="AHK3929" s="0"/>
      <c r="AHL3929" s="0"/>
      <c r="AHM3929" s="0"/>
      <c r="AHN3929" s="0"/>
      <c r="AHO3929" s="0"/>
      <c r="AHP3929" s="0"/>
      <c r="AHQ3929" s="0"/>
      <c r="AHR3929" s="0"/>
      <c r="AHS3929" s="0"/>
      <c r="AHT3929" s="0"/>
      <c r="AHU3929" s="0"/>
      <c r="AHV3929" s="0"/>
      <c r="AHW3929" s="0"/>
      <c r="AHX3929" s="0"/>
      <c r="AHY3929" s="0"/>
      <c r="AHZ3929" s="0"/>
      <c r="AIA3929" s="0"/>
      <c r="AIB3929" s="0"/>
      <c r="AIC3929" s="0"/>
      <c r="AID3929" s="0"/>
      <c r="AIE3929" s="0"/>
      <c r="AIF3929" s="0"/>
      <c r="AIG3929" s="0"/>
      <c r="AIH3929" s="0"/>
      <c r="AII3929" s="0"/>
      <c r="AIJ3929" s="0"/>
      <c r="AIK3929" s="0"/>
      <c r="AIL3929" s="0"/>
      <c r="AIM3929" s="0"/>
      <c r="AIN3929" s="0"/>
      <c r="AIO3929" s="0"/>
      <c r="AIP3929" s="0"/>
      <c r="AIQ3929" s="0"/>
      <c r="AIR3929" s="0"/>
      <c r="AIS3929" s="0"/>
      <c r="AIT3929" s="0"/>
      <c r="AIU3929" s="0"/>
      <c r="AIV3929" s="0"/>
      <c r="AIW3929" s="0"/>
      <c r="AIX3929" s="0"/>
      <c r="AIY3929" s="0"/>
      <c r="AIZ3929" s="0"/>
      <c r="AJA3929" s="0"/>
      <c r="AJB3929" s="0"/>
      <c r="AJC3929" s="0"/>
      <c r="AJD3929" s="0"/>
      <c r="AJE3929" s="0"/>
      <c r="AJF3929" s="0"/>
      <c r="AJG3929" s="0"/>
      <c r="AJH3929" s="0"/>
      <c r="AJI3929" s="0"/>
      <c r="AJJ3929" s="0"/>
      <c r="AJK3929" s="0"/>
      <c r="AJL3929" s="0"/>
      <c r="AJM3929" s="0"/>
      <c r="AJN3929" s="0"/>
      <c r="AJO3929" s="0"/>
      <c r="AJP3929" s="0"/>
      <c r="AJQ3929" s="0"/>
      <c r="AJR3929" s="0"/>
      <c r="AJS3929" s="0"/>
      <c r="AJT3929" s="0"/>
      <c r="AJU3929" s="0"/>
      <c r="AJV3929" s="0"/>
      <c r="AJW3929" s="0"/>
      <c r="AJX3929" s="0"/>
      <c r="AJY3929" s="0"/>
      <c r="AJZ3929" s="0"/>
      <c r="AKA3929" s="0"/>
      <c r="AKB3929" s="0"/>
      <c r="AKC3929" s="0"/>
      <c r="AKD3929" s="0"/>
      <c r="AKE3929" s="0"/>
      <c r="AKF3929" s="0"/>
      <c r="AKG3929" s="0"/>
      <c r="AKH3929" s="0"/>
      <c r="AKI3929" s="0"/>
      <c r="AKJ3929" s="0"/>
      <c r="AKK3929" s="0"/>
      <c r="AKL3929" s="0"/>
      <c r="AKM3929" s="0"/>
      <c r="AKN3929" s="0"/>
      <c r="AKO3929" s="0"/>
      <c r="AKP3929" s="0"/>
      <c r="AKQ3929" s="0"/>
      <c r="AKR3929" s="0"/>
      <c r="AKS3929" s="0"/>
      <c r="AKT3929" s="0"/>
      <c r="AKU3929" s="0"/>
      <c r="AKV3929" s="0"/>
      <c r="AKW3929" s="0"/>
      <c r="AKX3929" s="0"/>
      <c r="AKY3929" s="0"/>
      <c r="AKZ3929" s="0"/>
      <c r="ALA3929" s="0"/>
      <c r="ALB3929" s="0"/>
      <c r="ALC3929" s="0"/>
      <c r="ALD3929" s="0"/>
      <c r="ALE3929" s="0"/>
      <c r="ALF3929" s="0"/>
      <c r="ALG3929" s="0"/>
      <c r="ALH3929" s="0"/>
      <c r="ALI3929" s="0"/>
      <c r="ALJ3929" s="0"/>
      <c r="ALK3929" s="0"/>
      <c r="ALL3929" s="0"/>
      <c r="ALM3929" s="0"/>
      <c r="ALN3929" s="0"/>
      <c r="ALO3929" s="0"/>
      <c r="ALP3929" s="0"/>
      <c r="ALQ3929" s="0"/>
      <c r="ALR3929" s="0"/>
      <c r="ALS3929" s="0"/>
      <c r="ALT3929" s="0"/>
      <c r="ALU3929" s="0"/>
      <c r="ALV3929" s="0"/>
      <c r="ALW3929" s="0"/>
      <c r="ALX3929" s="0"/>
      <c r="ALY3929" s="0"/>
      <c r="ALZ3929" s="0"/>
      <c r="AMA3929" s="0"/>
      <c r="AMB3929" s="0"/>
      <c r="AMC3929" s="0"/>
      <c r="AMD3929" s="0"/>
      <c r="AME3929" s="0"/>
      <c r="AMF3929" s="0"/>
      <c r="AMG3929" s="0"/>
      <c r="AMH3929" s="0"/>
      <c r="AMI3929" s="0"/>
    </row>
    <row r="3930" customFormat="false" ht="12.75" hidden="false" customHeight="false" outlineLevel="0" collapsed="false">
      <c r="A3930" s="1" t="s">
        <v>4125</v>
      </c>
      <c r="C3930" s="19" t="s">
        <v>4126</v>
      </c>
      <c r="D3930" s="19" t="s">
        <v>77</v>
      </c>
      <c r="E3930" s="20" t="n">
        <v>2.1</v>
      </c>
      <c r="F3930" s="21" t="n">
        <v>2.16</v>
      </c>
      <c r="G3930" s="24" t="s">
        <v>4120</v>
      </c>
      <c r="I3930" s="3"/>
      <c r="K3930" s="4"/>
      <c r="BM3930" s="0"/>
      <c r="BN3930" s="0"/>
      <c r="BO3930" s="0"/>
      <c r="BP3930" s="0"/>
      <c r="BQ3930" s="0"/>
      <c r="BR3930" s="0"/>
      <c r="BS3930" s="0"/>
      <c r="BT3930" s="0"/>
      <c r="BU3930" s="0"/>
      <c r="BV3930" s="0"/>
      <c r="BW3930" s="0"/>
      <c r="BX3930" s="0"/>
      <c r="BY3930" s="0"/>
      <c r="BZ3930" s="0"/>
      <c r="CA3930" s="0"/>
      <c r="CB3930" s="0"/>
      <c r="CC3930" s="0"/>
      <c r="CD3930" s="0"/>
      <c r="CE3930" s="0"/>
      <c r="CF3930" s="0"/>
      <c r="CG3930" s="0"/>
      <c r="CH3930" s="0"/>
      <c r="CI3930" s="0"/>
      <c r="CJ3930" s="0"/>
      <c r="CK3930" s="0"/>
      <c r="CL3930" s="0"/>
      <c r="CM3930" s="0"/>
      <c r="CN3930" s="0"/>
      <c r="CO3930" s="0"/>
      <c r="CP3930" s="0"/>
      <c r="CQ3930" s="0"/>
      <c r="CR3930" s="0"/>
      <c r="CS3930" s="0"/>
      <c r="CT3930" s="0"/>
      <c r="CU3930" s="0"/>
      <c r="CV3930" s="0"/>
      <c r="CW3930" s="0"/>
      <c r="CX3930" s="0"/>
      <c r="CY3930" s="0"/>
      <c r="CZ3930" s="0"/>
      <c r="DA3930" s="0"/>
      <c r="DB3930" s="0"/>
      <c r="DC3930" s="0"/>
      <c r="DD3930" s="0"/>
      <c r="DE3930" s="0"/>
      <c r="DF3930" s="0"/>
      <c r="DG3930" s="0"/>
      <c r="DH3930" s="0"/>
      <c r="DI3930" s="0"/>
      <c r="DJ3930" s="0"/>
      <c r="DK3930" s="0"/>
      <c r="DL3930" s="0"/>
      <c r="DM3930" s="0"/>
      <c r="DN3930" s="0"/>
      <c r="DO3930" s="0"/>
      <c r="DP3930" s="0"/>
      <c r="DQ3930" s="0"/>
      <c r="DR3930" s="0"/>
      <c r="DS3930" s="0"/>
      <c r="DT3930" s="0"/>
      <c r="DU3930" s="0"/>
      <c r="DV3930" s="0"/>
      <c r="DW3930" s="0"/>
      <c r="DX3930" s="0"/>
      <c r="DY3930" s="0"/>
      <c r="DZ3930" s="0"/>
      <c r="EA3930" s="0"/>
      <c r="EB3930" s="0"/>
      <c r="EC3930" s="0"/>
      <c r="ED3930" s="0"/>
      <c r="EE3930" s="0"/>
      <c r="EF3930" s="0"/>
      <c r="EG3930" s="0"/>
      <c r="EH3930" s="0"/>
      <c r="EI3930" s="0"/>
      <c r="EJ3930" s="0"/>
      <c r="EK3930" s="0"/>
      <c r="EL3930" s="0"/>
      <c r="EM3930" s="0"/>
      <c r="EN3930" s="0"/>
      <c r="EO3930" s="0"/>
      <c r="EP3930" s="0"/>
      <c r="EQ3930" s="0"/>
      <c r="ER3930" s="0"/>
      <c r="ES3930" s="0"/>
      <c r="ET3930" s="0"/>
      <c r="EU3930" s="0"/>
      <c r="EV3930" s="0"/>
      <c r="EW3930" s="0"/>
      <c r="EX3930" s="0"/>
      <c r="EY3930" s="0"/>
      <c r="EZ3930" s="0"/>
      <c r="FA3930" s="0"/>
      <c r="FB3930" s="0"/>
      <c r="FC3930" s="0"/>
      <c r="FD3930" s="0"/>
      <c r="FE3930" s="0"/>
      <c r="FF3930" s="0"/>
      <c r="FG3930" s="0"/>
      <c r="FH3930" s="0"/>
      <c r="FI3930" s="0"/>
      <c r="FJ3930" s="0"/>
      <c r="FK3930" s="0"/>
      <c r="FL3930" s="0"/>
      <c r="FM3930" s="0"/>
      <c r="FN3930" s="0"/>
      <c r="FO3930" s="0"/>
      <c r="FP3930" s="0"/>
      <c r="FQ3930" s="0"/>
      <c r="FR3930" s="0"/>
      <c r="FS3930" s="0"/>
      <c r="FT3930" s="0"/>
      <c r="FU3930" s="0"/>
      <c r="FV3930" s="0"/>
      <c r="FW3930" s="0"/>
      <c r="FX3930" s="0"/>
      <c r="FY3930" s="0"/>
      <c r="FZ3930" s="0"/>
      <c r="GA3930" s="0"/>
      <c r="GB3930" s="0"/>
      <c r="GC3930" s="0"/>
      <c r="GD3930" s="0"/>
      <c r="GE3930" s="0"/>
      <c r="GF3930" s="0"/>
      <c r="GG3930" s="0"/>
      <c r="GH3930" s="0"/>
      <c r="GI3930" s="0"/>
      <c r="GJ3930" s="0"/>
      <c r="GK3930" s="0"/>
      <c r="GL3930" s="0"/>
      <c r="GM3930" s="0"/>
      <c r="GN3930" s="0"/>
      <c r="GO3930" s="0"/>
      <c r="GP3930" s="0"/>
      <c r="GQ3930" s="0"/>
      <c r="GR3930" s="0"/>
      <c r="GS3930" s="0"/>
      <c r="GT3930" s="0"/>
      <c r="GU3930" s="0"/>
      <c r="GV3930" s="0"/>
      <c r="GW3930" s="0"/>
      <c r="GX3930" s="0"/>
      <c r="GY3930" s="0"/>
      <c r="GZ3930" s="0"/>
      <c r="HA3930" s="0"/>
      <c r="HB3930" s="0"/>
      <c r="HC3930" s="0"/>
      <c r="HD3930" s="0"/>
      <c r="HE3930" s="0"/>
      <c r="HF3930" s="0"/>
      <c r="HG3930" s="0"/>
      <c r="HH3930" s="0"/>
      <c r="HI3930" s="0"/>
      <c r="HJ3930" s="0"/>
      <c r="HK3930" s="0"/>
      <c r="HL3930" s="0"/>
      <c r="HM3930" s="0"/>
      <c r="HN3930" s="0"/>
      <c r="HO3930" s="0"/>
      <c r="HP3930" s="0"/>
      <c r="HQ3930" s="0"/>
      <c r="HR3930" s="0"/>
      <c r="HS3930" s="0"/>
      <c r="HT3930" s="0"/>
      <c r="HU3930" s="0"/>
      <c r="HV3930" s="0"/>
      <c r="HW3930" s="0"/>
      <c r="HX3930" s="0"/>
      <c r="HY3930" s="0"/>
      <c r="HZ3930" s="0"/>
      <c r="IA3930" s="0"/>
      <c r="IB3930" s="0"/>
      <c r="IC3930" s="0"/>
      <c r="ID3930" s="0"/>
      <c r="IE3930" s="0"/>
      <c r="IF3930" s="0"/>
      <c r="IG3930" s="0"/>
      <c r="IH3930" s="0"/>
      <c r="II3930" s="0"/>
      <c r="IJ3930" s="0"/>
      <c r="IK3930" s="0"/>
      <c r="IL3930" s="0"/>
      <c r="IM3930" s="0"/>
      <c r="IN3930" s="0"/>
      <c r="IO3930" s="0"/>
      <c r="IP3930" s="0"/>
      <c r="IQ3930" s="0"/>
      <c r="IR3930" s="0"/>
      <c r="IS3930" s="0"/>
      <c r="IT3930" s="0"/>
      <c r="IU3930" s="0"/>
      <c r="IV3930" s="0"/>
      <c r="IW3930" s="0"/>
      <c r="IX3930" s="0"/>
      <c r="IY3930" s="0"/>
      <c r="IZ3930" s="0"/>
      <c r="JA3930" s="0"/>
      <c r="JB3930" s="0"/>
      <c r="JC3930" s="0"/>
      <c r="JD3930" s="0"/>
      <c r="JE3930" s="0"/>
      <c r="JF3930" s="0"/>
      <c r="JG3930" s="0"/>
      <c r="JH3930" s="0"/>
      <c r="JI3930" s="0"/>
      <c r="JJ3930" s="0"/>
      <c r="JK3930" s="0"/>
      <c r="JL3930" s="0"/>
      <c r="JM3930" s="0"/>
      <c r="JN3930" s="0"/>
      <c r="JO3930" s="0"/>
      <c r="JP3930" s="0"/>
      <c r="JQ3930" s="0"/>
      <c r="JR3930" s="0"/>
      <c r="JS3930" s="0"/>
      <c r="JT3930" s="0"/>
      <c r="JU3930" s="0"/>
      <c r="JV3930" s="0"/>
      <c r="JW3930" s="0"/>
      <c r="JX3930" s="0"/>
      <c r="JY3930" s="0"/>
      <c r="JZ3930" s="0"/>
      <c r="KA3930" s="0"/>
      <c r="KB3930" s="0"/>
      <c r="KC3930" s="0"/>
      <c r="KD3930" s="0"/>
      <c r="KE3930" s="0"/>
      <c r="KF3930" s="0"/>
      <c r="KG3930" s="0"/>
      <c r="KH3930" s="0"/>
      <c r="KI3930" s="0"/>
      <c r="KJ3930" s="0"/>
      <c r="KK3930" s="0"/>
      <c r="KL3930" s="0"/>
      <c r="KM3930" s="0"/>
      <c r="KN3930" s="0"/>
      <c r="KO3930" s="0"/>
      <c r="KP3930" s="0"/>
      <c r="KQ3930" s="0"/>
      <c r="KR3930" s="0"/>
      <c r="KS3930" s="0"/>
      <c r="KT3930" s="0"/>
      <c r="KU3930" s="0"/>
      <c r="KV3930" s="0"/>
      <c r="KW3930" s="0"/>
      <c r="KX3930" s="0"/>
      <c r="KY3930" s="0"/>
      <c r="KZ3930" s="0"/>
      <c r="LA3930" s="0"/>
      <c r="LB3930" s="0"/>
      <c r="LC3930" s="0"/>
      <c r="LD3930" s="0"/>
      <c r="LE3930" s="0"/>
      <c r="LF3930" s="0"/>
      <c r="LG3930" s="0"/>
      <c r="LH3930" s="0"/>
      <c r="LI3930" s="0"/>
      <c r="LJ3930" s="0"/>
      <c r="LK3930" s="0"/>
      <c r="LL3930" s="0"/>
      <c r="LM3930" s="0"/>
      <c r="LN3930" s="0"/>
      <c r="LO3930" s="0"/>
      <c r="LP3930" s="0"/>
      <c r="LQ3930" s="0"/>
      <c r="LR3930" s="0"/>
      <c r="LS3930" s="0"/>
      <c r="LT3930" s="0"/>
      <c r="LU3930" s="0"/>
      <c r="LV3930" s="0"/>
      <c r="LW3930" s="0"/>
      <c r="LX3930" s="0"/>
      <c r="LY3930" s="0"/>
      <c r="LZ3930" s="0"/>
      <c r="MA3930" s="0"/>
      <c r="MB3930" s="0"/>
      <c r="MC3930" s="0"/>
      <c r="MD3930" s="0"/>
      <c r="ME3930" s="0"/>
      <c r="MF3930" s="0"/>
      <c r="MG3930" s="0"/>
      <c r="MH3930" s="0"/>
      <c r="MI3930" s="0"/>
      <c r="MJ3930" s="0"/>
      <c r="MK3930" s="0"/>
      <c r="ML3930" s="0"/>
      <c r="MM3930" s="0"/>
      <c r="MN3930" s="0"/>
      <c r="MO3930" s="0"/>
      <c r="MP3930" s="0"/>
      <c r="MQ3930" s="0"/>
      <c r="MR3930" s="0"/>
      <c r="MS3930" s="0"/>
      <c r="MT3930" s="0"/>
      <c r="MU3930" s="0"/>
      <c r="MV3930" s="0"/>
      <c r="MW3930" s="0"/>
      <c r="MX3930" s="0"/>
      <c r="MY3930" s="0"/>
      <c r="MZ3930" s="0"/>
      <c r="NA3930" s="0"/>
      <c r="NB3930" s="0"/>
      <c r="NC3930" s="0"/>
      <c r="ND3930" s="0"/>
      <c r="NE3930" s="0"/>
      <c r="NF3930" s="0"/>
      <c r="NG3930" s="0"/>
      <c r="NH3930" s="0"/>
      <c r="NI3930" s="0"/>
      <c r="NJ3930" s="0"/>
      <c r="NK3930" s="0"/>
      <c r="NL3930" s="0"/>
      <c r="NM3930" s="0"/>
      <c r="NN3930" s="0"/>
      <c r="NO3930" s="0"/>
      <c r="NP3930" s="0"/>
      <c r="NQ3930" s="0"/>
      <c r="NR3930" s="0"/>
      <c r="NS3930" s="0"/>
      <c r="NT3930" s="0"/>
      <c r="NU3930" s="0"/>
      <c r="NV3930" s="0"/>
      <c r="NW3930" s="0"/>
      <c r="NX3930" s="0"/>
      <c r="NY3930" s="0"/>
      <c r="NZ3930" s="0"/>
      <c r="OA3930" s="0"/>
      <c r="OB3930" s="0"/>
      <c r="OC3930" s="0"/>
      <c r="OD3930" s="0"/>
      <c r="OE3930" s="0"/>
      <c r="OF3930" s="0"/>
      <c r="OG3930" s="0"/>
      <c r="OH3930" s="0"/>
      <c r="OI3930" s="0"/>
      <c r="OJ3930" s="0"/>
      <c r="OK3930" s="0"/>
      <c r="OL3930" s="0"/>
      <c r="OM3930" s="0"/>
      <c r="ON3930" s="0"/>
      <c r="OO3930" s="0"/>
      <c r="OP3930" s="0"/>
      <c r="OQ3930" s="0"/>
      <c r="OR3930" s="0"/>
      <c r="OS3930" s="0"/>
      <c r="OT3930" s="0"/>
      <c r="OU3930" s="0"/>
      <c r="OV3930" s="0"/>
      <c r="OW3930" s="0"/>
      <c r="OX3930" s="0"/>
      <c r="OY3930" s="0"/>
      <c r="OZ3930" s="0"/>
      <c r="PA3930" s="0"/>
      <c r="PB3930" s="0"/>
      <c r="PC3930" s="0"/>
      <c r="PD3930" s="0"/>
      <c r="PE3930" s="0"/>
      <c r="PF3930" s="0"/>
      <c r="PG3930" s="0"/>
      <c r="PH3930" s="0"/>
      <c r="PI3930" s="0"/>
      <c r="PJ3930" s="0"/>
      <c r="PK3930" s="0"/>
      <c r="PL3930" s="0"/>
      <c r="PM3930" s="0"/>
      <c r="PN3930" s="0"/>
      <c r="PO3930" s="0"/>
      <c r="PP3930" s="0"/>
      <c r="PQ3930" s="0"/>
      <c r="PR3930" s="0"/>
      <c r="PS3930" s="0"/>
      <c r="PT3930" s="0"/>
      <c r="PU3930" s="0"/>
      <c r="PV3930" s="0"/>
      <c r="PW3930" s="0"/>
      <c r="PX3930" s="0"/>
      <c r="PY3930" s="0"/>
      <c r="PZ3930" s="0"/>
      <c r="QA3930" s="0"/>
      <c r="QB3930" s="0"/>
      <c r="QC3930" s="0"/>
      <c r="QD3930" s="0"/>
      <c r="QE3930" s="0"/>
      <c r="QF3930" s="0"/>
      <c r="QG3930" s="0"/>
      <c r="QH3930" s="0"/>
      <c r="QI3930" s="0"/>
      <c r="QJ3930" s="0"/>
      <c r="QK3930" s="0"/>
      <c r="QL3930" s="0"/>
      <c r="QM3930" s="0"/>
      <c r="QN3930" s="0"/>
      <c r="QO3930" s="0"/>
      <c r="QP3930" s="0"/>
      <c r="QQ3930" s="0"/>
      <c r="QR3930" s="0"/>
      <c r="QS3930" s="0"/>
      <c r="QT3930" s="0"/>
      <c r="QU3930" s="0"/>
      <c r="QV3930" s="0"/>
      <c r="QW3930" s="0"/>
      <c r="QX3930" s="0"/>
      <c r="QY3930" s="0"/>
      <c r="QZ3930" s="0"/>
      <c r="RA3930" s="0"/>
      <c r="RB3930" s="0"/>
      <c r="RC3930" s="0"/>
      <c r="RD3930" s="0"/>
      <c r="RE3930" s="0"/>
      <c r="RF3930" s="0"/>
      <c r="RG3930" s="0"/>
      <c r="RH3930" s="0"/>
      <c r="RI3930" s="0"/>
      <c r="RJ3930" s="0"/>
      <c r="RK3930" s="0"/>
      <c r="RL3930" s="0"/>
      <c r="RM3930" s="0"/>
      <c r="RN3930" s="0"/>
      <c r="RO3930" s="0"/>
      <c r="RP3930" s="0"/>
      <c r="RQ3930" s="0"/>
      <c r="RR3930" s="0"/>
      <c r="RS3930" s="0"/>
      <c r="RT3930" s="0"/>
      <c r="RU3930" s="0"/>
      <c r="RV3930" s="0"/>
      <c r="RW3930" s="0"/>
      <c r="RX3930" s="0"/>
      <c r="RY3930" s="0"/>
      <c r="RZ3930" s="0"/>
      <c r="SA3930" s="0"/>
      <c r="SB3930" s="0"/>
      <c r="SC3930" s="0"/>
      <c r="SD3930" s="0"/>
      <c r="SE3930" s="0"/>
      <c r="SF3930" s="0"/>
      <c r="SG3930" s="0"/>
      <c r="SH3930" s="0"/>
      <c r="SI3930" s="0"/>
      <c r="SJ3930" s="0"/>
      <c r="SK3930" s="0"/>
      <c r="SL3930" s="0"/>
      <c r="SM3930" s="0"/>
      <c r="SN3930" s="0"/>
      <c r="SO3930" s="0"/>
      <c r="SP3930" s="0"/>
      <c r="SQ3930" s="0"/>
      <c r="SR3930" s="0"/>
      <c r="SS3930" s="0"/>
      <c r="ST3930" s="0"/>
      <c r="SU3930" s="0"/>
      <c r="SV3930" s="0"/>
      <c r="SW3930" s="0"/>
      <c r="SX3930" s="0"/>
      <c r="SY3930" s="0"/>
      <c r="SZ3930" s="0"/>
      <c r="TA3930" s="0"/>
      <c r="TB3930" s="0"/>
      <c r="TC3930" s="0"/>
      <c r="TD3930" s="0"/>
      <c r="TE3930" s="0"/>
      <c r="TF3930" s="0"/>
      <c r="TG3930" s="0"/>
      <c r="TH3930" s="0"/>
      <c r="TI3930" s="0"/>
      <c r="TJ3930" s="0"/>
      <c r="TK3930" s="0"/>
      <c r="TL3930" s="0"/>
      <c r="TM3930" s="0"/>
      <c r="TN3930" s="0"/>
      <c r="TO3930" s="0"/>
      <c r="TP3930" s="0"/>
      <c r="TQ3930" s="0"/>
      <c r="TR3930" s="0"/>
      <c r="TS3930" s="0"/>
      <c r="TT3930" s="0"/>
      <c r="TU3930" s="0"/>
      <c r="TV3930" s="0"/>
      <c r="TW3930" s="0"/>
      <c r="TX3930" s="0"/>
      <c r="TY3930" s="0"/>
      <c r="TZ3930" s="0"/>
      <c r="UA3930" s="0"/>
      <c r="UB3930" s="0"/>
      <c r="UC3930" s="0"/>
      <c r="UD3930" s="0"/>
      <c r="UE3930" s="0"/>
      <c r="UF3930" s="0"/>
      <c r="UG3930" s="0"/>
      <c r="UH3930" s="0"/>
      <c r="UI3930" s="0"/>
      <c r="UJ3930" s="0"/>
      <c r="UK3930" s="0"/>
      <c r="UL3930" s="0"/>
      <c r="UM3930" s="0"/>
      <c r="UN3930" s="0"/>
      <c r="UO3930" s="0"/>
      <c r="UP3930" s="0"/>
      <c r="UQ3930" s="0"/>
      <c r="UR3930" s="0"/>
      <c r="US3930" s="0"/>
      <c r="UT3930" s="0"/>
      <c r="UU3930" s="0"/>
      <c r="UV3930" s="0"/>
      <c r="UW3930" s="0"/>
      <c r="UX3930" s="0"/>
      <c r="UY3930" s="0"/>
      <c r="UZ3930" s="0"/>
      <c r="VA3930" s="0"/>
      <c r="VB3930" s="0"/>
      <c r="VC3930" s="0"/>
      <c r="VD3930" s="0"/>
      <c r="VE3930" s="0"/>
      <c r="VF3930" s="0"/>
      <c r="VG3930" s="0"/>
      <c r="VH3930" s="0"/>
      <c r="VI3930" s="0"/>
      <c r="VJ3930" s="0"/>
      <c r="VK3930" s="0"/>
      <c r="VL3930" s="0"/>
      <c r="VM3930" s="0"/>
      <c r="VN3930" s="0"/>
      <c r="VO3930" s="0"/>
      <c r="VP3930" s="0"/>
      <c r="VQ3930" s="0"/>
      <c r="VR3930" s="0"/>
      <c r="VS3930" s="0"/>
      <c r="VT3930" s="0"/>
      <c r="VU3930" s="0"/>
      <c r="VV3930" s="0"/>
      <c r="VW3930" s="0"/>
      <c r="VX3930" s="0"/>
      <c r="VY3930" s="0"/>
      <c r="VZ3930" s="0"/>
      <c r="WA3930" s="0"/>
      <c r="WB3930" s="0"/>
      <c r="WC3930" s="0"/>
      <c r="WD3930" s="0"/>
      <c r="WE3930" s="0"/>
      <c r="WF3930" s="0"/>
      <c r="WG3930" s="0"/>
      <c r="WH3930" s="0"/>
      <c r="WI3930" s="0"/>
      <c r="WJ3930" s="0"/>
      <c r="WK3930" s="0"/>
      <c r="WL3930" s="0"/>
      <c r="WM3930" s="0"/>
      <c r="WN3930" s="0"/>
      <c r="WO3930" s="0"/>
      <c r="WP3930" s="0"/>
      <c r="WQ3930" s="0"/>
      <c r="WR3930" s="0"/>
      <c r="WS3930" s="0"/>
      <c r="WT3930" s="0"/>
      <c r="WU3930" s="0"/>
      <c r="WV3930" s="0"/>
      <c r="WW3930" s="0"/>
      <c r="WX3930" s="0"/>
      <c r="WY3930" s="0"/>
      <c r="WZ3930" s="0"/>
      <c r="XA3930" s="0"/>
      <c r="XB3930" s="0"/>
      <c r="XC3930" s="0"/>
      <c r="XD3930" s="0"/>
      <c r="XE3930" s="0"/>
      <c r="XF3930" s="0"/>
      <c r="XG3930" s="0"/>
      <c r="XH3930" s="0"/>
      <c r="XI3930" s="0"/>
      <c r="XJ3930" s="0"/>
      <c r="XK3930" s="0"/>
      <c r="XL3930" s="0"/>
      <c r="XM3930" s="0"/>
      <c r="XN3930" s="0"/>
      <c r="XO3930" s="0"/>
      <c r="XP3930" s="0"/>
      <c r="XQ3930" s="0"/>
      <c r="XR3930" s="0"/>
      <c r="XS3930" s="0"/>
      <c r="XT3930" s="0"/>
      <c r="XU3930" s="0"/>
      <c r="XV3930" s="0"/>
      <c r="XW3930" s="0"/>
      <c r="XX3930" s="0"/>
      <c r="XY3930" s="0"/>
      <c r="XZ3930" s="0"/>
      <c r="YA3930" s="0"/>
      <c r="YB3930" s="0"/>
      <c r="YC3930" s="0"/>
      <c r="YD3930" s="0"/>
      <c r="YE3930" s="0"/>
      <c r="YF3930" s="0"/>
      <c r="YG3930" s="0"/>
      <c r="YH3930" s="0"/>
      <c r="YI3930" s="0"/>
      <c r="YJ3930" s="0"/>
      <c r="YK3930" s="0"/>
      <c r="YL3930" s="0"/>
      <c r="YM3930" s="0"/>
      <c r="YN3930" s="0"/>
      <c r="YO3930" s="0"/>
      <c r="YP3930" s="0"/>
      <c r="YQ3930" s="0"/>
      <c r="YR3930" s="0"/>
      <c r="YS3930" s="0"/>
      <c r="YT3930" s="0"/>
      <c r="YU3930" s="0"/>
      <c r="YV3930" s="0"/>
      <c r="YW3930" s="0"/>
      <c r="YX3930" s="0"/>
      <c r="YY3930" s="0"/>
      <c r="YZ3930" s="0"/>
      <c r="ZA3930" s="0"/>
      <c r="ZB3930" s="0"/>
      <c r="ZC3930" s="0"/>
      <c r="ZD3930" s="0"/>
      <c r="ZE3930" s="0"/>
      <c r="ZF3930" s="0"/>
      <c r="ZG3930" s="0"/>
      <c r="ZH3930" s="0"/>
      <c r="ZI3930" s="0"/>
      <c r="ZJ3930" s="0"/>
      <c r="ZK3930" s="0"/>
      <c r="ZL3930" s="0"/>
      <c r="ZM3930" s="0"/>
      <c r="ZN3930" s="0"/>
      <c r="ZO3930" s="0"/>
      <c r="ZP3930" s="0"/>
      <c r="ZQ3930" s="0"/>
      <c r="ZR3930" s="0"/>
      <c r="ZS3930" s="0"/>
      <c r="ZT3930" s="0"/>
      <c r="ZU3930" s="0"/>
      <c r="ZV3930" s="0"/>
      <c r="ZW3930" s="0"/>
      <c r="ZX3930" s="0"/>
      <c r="ZY3930" s="0"/>
      <c r="ZZ3930" s="0"/>
      <c r="AAA3930" s="0"/>
      <c r="AAB3930" s="0"/>
      <c r="AAC3930" s="0"/>
      <c r="AAD3930" s="0"/>
      <c r="AAE3930" s="0"/>
      <c r="AAF3930" s="0"/>
      <c r="AAG3930" s="0"/>
      <c r="AAH3930" s="0"/>
      <c r="AAI3930" s="0"/>
      <c r="AAJ3930" s="0"/>
      <c r="AAK3930" s="0"/>
      <c r="AAL3930" s="0"/>
      <c r="AAM3930" s="0"/>
      <c r="AAN3930" s="0"/>
      <c r="AAO3930" s="0"/>
      <c r="AAP3930" s="0"/>
      <c r="AAQ3930" s="0"/>
      <c r="AAR3930" s="0"/>
      <c r="AAS3930" s="0"/>
      <c r="AAT3930" s="0"/>
      <c r="AAU3930" s="0"/>
      <c r="AAV3930" s="0"/>
      <c r="AAW3930" s="0"/>
      <c r="AAX3930" s="0"/>
      <c r="AAY3930" s="0"/>
      <c r="AAZ3930" s="0"/>
      <c r="ABA3930" s="0"/>
      <c r="ABB3930" s="0"/>
      <c r="ABC3930" s="0"/>
      <c r="ABD3930" s="0"/>
      <c r="ABE3930" s="0"/>
      <c r="ABF3930" s="0"/>
      <c r="ABG3930" s="0"/>
      <c r="ABH3930" s="0"/>
      <c r="ABI3930" s="0"/>
      <c r="ABJ3930" s="0"/>
      <c r="ABK3930" s="0"/>
      <c r="ABL3930" s="0"/>
      <c r="ABM3930" s="0"/>
      <c r="ABN3930" s="0"/>
      <c r="ABO3930" s="0"/>
      <c r="ABP3930" s="0"/>
      <c r="ABQ3930" s="0"/>
      <c r="ABR3930" s="0"/>
      <c r="ABS3930" s="0"/>
      <c r="ABT3930" s="0"/>
      <c r="ABU3930" s="0"/>
      <c r="ABV3930" s="0"/>
      <c r="ABW3930" s="0"/>
      <c r="ABX3930" s="0"/>
      <c r="ABY3930" s="0"/>
      <c r="ABZ3930" s="0"/>
      <c r="ACA3930" s="0"/>
      <c r="ACB3930" s="0"/>
      <c r="ACC3930" s="0"/>
      <c r="ACD3930" s="0"/>
      <c r="ACE3930" s="0"/>
      <c r="ACF3930" s="0"/>
      <c r="ACG3930" s="0"/>
      <c r="ACH3930" s="0"/>
      <c r="ACI3930" s="0"/>
      <c r="ACJ3930" s="0"/>
      <c r="ACK3930" s="0"/>
      <c r="ACL3930" s="0"/>
      <c r="ACM3930" s="0"/>
      <c r="ACN3930" s="0"/>
      <c r="ACO3930" s="0"/>
      <c r="ACP3930" s="0"/>
      <c r="ACQ3930" s="0"/>
      <c r="ACR3930" s="0"/>
      <c r="ACS3930" s="0"/>
      <c r="ACT3930" s="0"/>
      <c r="ACU3930" s="0"/>
      <c r="ACV3930" s="0"/>
      <c r="ACW3930" s="0"/>
      <c r="ACX3930" s="0"/>
      <c r="ACY3930" s="0"/>
      <c r="ACZ3930" s="0"/>
      <c r="ADA3930" s="0"/>
      <c r="ADB3930" s="0"/>
      <c r="ADC3930" s="0"/>
      <c r="ADD3930" s="0"/>
      <c r="ADE3930" s="0"/>
      <c r="ADF3930" s="0"/>
      <c r="ADG3930" s="0"/>
      <c r="ADH3930" s="0"/>
      <c r="ADI3930" s="0"/>
      <c r="ADJ3930" s="0"/>
      <c r="ADK3930" s="0"/>
      <c r="ADL3930" s="0"/>
      <c r="ADM3930" s="0"/>
      <c r="ADN3930" s="0"/>
      <c r="ADO3930" s="0"/>
      <c r="ADP3930" s="0"/>
      <c r="ADQ3930" s="0"/>
      <c r="ADR3930" s="0"/>
      <c r="ADS3930" s="0"/>
      <c r="ADT3930" s="0"/>
      <c r="ADU3930" s="0"/>
      <c r="ADV3930" s="0"/>
      <c r="ADW3930" s="0"/>
      <c r="ADX3930" s="0"/>
      <c r="ADY3930" s="0"/>
      <c r="ADZ3930" s="0"/>
      <c r="AEA3930" s="0"/>
      <c r="AEB3930" s="0"/>
      <c r="AEC3930" s="0"/>
      <c r="AED3930" s="0"/>
      <c r="AEE3930" s="0"/>
      <c r="AEF3930" s="0"/>
      <c r="AEG3930" s="0"/>
      <c r="AEH3930" s="0"/>
      <c r="AEI3930" s="0"/>
      <c r="AEJ3930" s="0"/>
      <c r="AEK3930" s="0"/>
      <c r="AEL3930" s="0"/>
      <c r="AEM3930" s="0"/>
      <c r="AEN3930" s="0"/>
      <c r="AEO3930" s="0"/>
      <c r="AEP3930" s="0"/>
      <c r="AEQ3930" s="0"/>
      <c r="AER3930" s="0"/>
      <c r="AES3930" s="0"/>
      <c r="AET3930" s="0"/>
      <c r="AEU3930" s="0"/>
      <c r="AEV3930" s="0"/>
      <c r="AEW3930" s="0"/>
      <c r="AEX3930" s="0"/>
      <c r="AEY3930" s="0"/>
      <c r="AEZ3930" s="0"/>
      <c r="AFA3930" s="0"/>
      <c r="AFB3930" s="0"/>
      <c r="AFC3930" s="0"/>
      <c r="AFD3930" s="0"/>
      <c r="AFE3930" s="0"/>
      <c r="AFF3930" s="0"/>
      <c r="AFG3930" s="0"/>
      <c r="AFH3930" s="0"/>
      <c r="AFI3930" s="0"/>
      <c r="AFJ3930" s="0"/>
      <c r="AFK3930" s="0"/>
      <c r="AFL3930" s="0"/>
      <c r="AFM3930" s="0"/>
      <c r="AFN3930" s="0"/>
      <c r="AFO3930" s="0"/>
      <c r="AFP3930" s="0"/>
      <c r="AFQ3930" s="0"/>
      <c r="AFR3930" s="0"/>
      <c r="AFS3930" s="0"/>
      <c r="AFT3930" s="0"/>
      <c r="AFU3930" s="0"/>
      <c r="AFV3930" s="0"/>
      <c r="AFW3930" s="0"/>
      <c r="AFX3930" s="0"/>
      <c r="AFY3930" s="0"/>
      <c r="AFZ3930" s="0"/>
      <c r="AGA3930" s="0"/>
      <c r="AGB3930" s="0"/>
      <c r="AGC3930" s="0"/>
      <c r="AGD3930" s="0"/>
      <c r="AGE3930" s="0"/>
      <c r="AGF3930" s="0"/>
      <c r="AGG3930" s="0"/>
      <c r="AGH3930" s="0"/>
      <c r="AGI3930" s="0"/>
      <c r="AGJ3930" s="0"/>
      <c r="AGK3930" s="0"/>
      <c r="AGL3930" s="0"/>
      <c r="AGM3930" s="0"/>
      <c r="AGN3930" s="0"/>
      <c r="AGO3930" s="0"/>
      <c r="AGP3930" s="0"/>
      <c r="AGQ3930" s="0"/>
      <c r="AGR3930" s="0"/>
      <c r="AGS3930" s="0"/>
      <c r="AGT3930" s="0"/>
      <c r="AGU3930" s="0"/>
      <c r="AGV3930" s="0"/>
      <c r="AGW3930" s="0"/>
      <c r="AGX3930" s="0"/>
      <c r="AGY3930" s="0"/>
      <c r="AGZ3930" s="0"/>
      <c r="AHA3930" s="0"/>
      <c r="AHB3930" s="0"/>
      <c r="AHC3930" s="0"/>
      <c r="AHD3930" s="0"/>
      <c r="AHE3930" s="0"/>
      <c r="AHF3930" s="0"/>
      <c r="AHG3930" s="0"/>
      <c r="AHH3930" s="0"/>
      <c r="AHI3930" s="0"/>
      <c r="AHJ3930" s="0"/>
      <c r="AHK3930" s="0"/>
      <c r="AHL3930" s="0"/>
      <c r="AHM3930" s="0"/>
      <c r="AHN3930" s="0"/>
      <c r="AHO3930" s="0"/>
      <c r="AHP3930" s="0"/>
      <c r="AHQ3930" s="0"/>
      <c r="AHR3930" s="0"/>
      <c r="AHS3930" s="0"/>
      <c r="AHT3930" s="0"/>
      <c r="AHU3930" s="0"/>
      <c r="AHV3930" s="0"/>
      <c r="AHW3930" s="0"/>
      <c r="AHX3930" s="0"/>
      <c r="AHY3930" s="0"/>
      <c r="AHZ3930" s="0"/>
      <c r="AIA3930" s="0"/>
      <c r="AIB3930" s="0"/>
      <c r="AIC3930" s="0"/>
      <c r="AID3930" s="0"/>
      <c r="AIE3930" s="0"/>
      <c r="AIF3930" s="0"/>
      <c r="AIG3930" s="0"/>
      <c r="AIH3930" s="0"/>
      <c r="AII3930" s="0"/>
      <c r="AIJ3930" s="0"/>
      <c r="AIK3930" s="0"/>
      <c r="AIL3930" s="0"/>
      <c r="AIM3930" s="0"/>
      <c r="AIN3930" s="0"/>
      <c r="AIO3930" s="0"/>
      <c r="AIP3930" s="0"/>
      <c r="AIQ3930" s="0"/>
      <c r="AIR3930" s="0"/>
      <c r="AIS3930" s="0"/>
      <c r="AIT3930" s="0"/>
      <c r="AIU3930" s="0"/>
      <c r="AIV3930" s="0"/>
      <c r="AIW3930" s="0"/>
      <c r="AIX3930" s="0"/>
      <c r="AIY3930" s="0"/>
      <c r="AIZ3930" s="0"/>
      <c r="AJA3930" s="0"/>
      <c r="AJB3930" s="0"/>
      <c r="AJC3930" s="0"/>
      <c r="AJD3930" s="0"/>
      <c r="AJE3930" s="0"/>
      <c r="AJF3930" s="0"/>
      <c r="AJG3930" s="0"/>
      <c r="AJH3930" s="0"/>
      <c r="AJI3930" s="0"/>
      <c r="AJJ3930" s="0"/>
      <c r="AJK3930" s="0"/>
      <c r="AJL3930" s="0"/>
      <c r="AJM3930" s="0"/>
      <c r="AJN3930" s="0"/>
      <c r="AJO3930" s="0"/>
      <c r="AJP3930" s="0"/>
      <c r="AJQ3930" s="0"/>
      <c r="AJR3930" s="0"/>
      <c r="AJS3930" s="0"/>
      <c r="AJT3930" s="0"/>
      <c r="AJU3930" s="0"/>
      <c r="AJV3930" s="0"/>
      <c r="AJW3930" s="0"/>
      <c r="AJX3930" s="0"/>
      <c r="AJY3930" s="0"/>
      <c r="AJZ3930" s="0"/>
      <c r="AKA3930" s="0"/>
      <c r="AKB3930" s="0"/>
      <c r="AKC3930" s="0"/>
      <c r="AKD3930" s="0"/>
      <c r="AKE3930" s="0"/>
      <c r="AKF3930" s="0"/>
      <c r="AKG3930" s="0"/>
      <c r="AKH3930" s="0"/>
      <c r="AKI3930" s="0"/>
      <c r="AKJ3930" s="0"/>
      <c r="AKK3930" s="0"/>
      <c r="AKL3930" s="0"/>
      <c r="AKM3930" s="0"/>
      <c r="AKN3930" s="0"/>
      <c r="AKO3930" s="0"/>
      <c r="AKP3930" s="0"/>
      <c r="AKQ3930" s="0"/>
      <c r="AKR3930" s="0"/>
      <c r="AKS3930" s="0"/>
      <c r="AKT3930" s="0"/>
      <c r="AKU3930" s="0"/>
      <c r="AKV3930" s="0"/>
      <c r="AKW3930" s="0"/>
      <c r="AKX3930" s="0"/>
      <c r="AKY3930" s="0"/>
      <c r="AKZ3930" s="0"/>
      <c r="ALA3930" s="0"/>
      <c r="ALB3930" s="0"/>
      <c r="ALC3930" s="0"/>
      <c r="ALD3930" s="0"/>
      <c r="ALE3930" s="0"/>
      <c r="ALF3930" s="0"/>
      <c r="ALG3930" s="0"/>
      <c r="ALH3930" s="0"/>
      <c r="ALI3930" s="0"/>
      <c r="ALJ3930" s="0"/>
      <c r="ALK3930" s="0"/>
      <c r="ALL3930" s="0"/>
      <c r="ALM3930" s="0"/>
      <c r="ALN3930" s="0"/>
      <c r="ALO3930" s="0"/>
      <c r="ALP3930" s="0"/>
      <c r="ALQ3930" s="0"/>
      <c r="ALR3930" s="0"/>
      <c r="ALS3930" s="0"/>
      <c r="ALT3930" s="0"/>
      <c r="ALU3930" s="0"/>
      <c r="ALV3930" s="0"/>
      <c r="ALW3930" s="0"/>
      <c r="ALX3930" s="0"/>
      <c r="ALY3930" s="0"/>
      <c r="ALZ3930" s="0"/>
      <c r="AMA3930" s="0"/>
      <c r="AMB3930" s="0"/>
      <c r="AMC3930" s="0"/>
      <c r="AMD3930" s="0"/>
      <c r="AME3930" s="0"/>
      <c r="AMF3930" s="0"/>
      <c r="AMG3930" s="0"/>
      <c r="AMH3930" s="0"/>
      <c r="AMI3930" s="0"/>
    </row>
    <row r="3931" customFormat="false" ht="12.75" hidden="false" customHeight="false" outlineLevel="0" collapsed="false">
      <c r="A3931" s="1" t="s">
        <v>4127</v>
      </c>
      <c r="C3931" s="19" t="s">
        <v>4128</v>
      </c>
      <c r="D3931" s="19" t="s">
        <v>16</v>
      </c>
      <c r="E3931" s="20" t="n">
        <v>2.4</v>
      </c>
      <c r="F3931" s="21" t="n">
        <v>1.25</v>
      </c>
      <c r="G3931" s="24" t="s">
        <v>4120</v>
      </c>
      <c r="I3931" s="3"/>
      <c r="K3931" s="4"/>
      <c r="BM3931" s="0"/>
      <c r="BN3931" s="0"/>
      <c r="BO3931" s="0"/>
      <c r="BP3931" s="0"/>
      <c r="BQ3931" s="0"/>
      <c r="BR3931" s="0"/>
      <c r="BS3931" s="0"/>
      <c r="BT3931" s="0"/>
      <c r="BU3931" s="0"/>
      <c r="BV3931" s="0"/>
      <c r="BW3931" s="0"/>
      <c r="BX3931" s="0"/>
      <c r="BY3931" s="0"/>
      <c r="BZ3931" s="0"/>
      <c r="CA3931" s="0"/>
      <c r="CB3931" s="0"/>
      <c r="CC3931" s="0"/>
      <c r="CD3931" s="0"/>
      <c r="CE3931" s="0"/>
      <c r="CF3931" s="0"/>
      <c r="CG3931" s="0"/>
      <c r="CH3931" s="0"/>
      <c r="CI3931" s="0"/>
      <c r="CJ3931" s="0"/>
      <c r="CK3931" s="0"/>
      <c r="CL3931" s="0"/>
      <c r="CM3931" s="0"/>
      <c r="CN3931" s="0"/>
      <c r="CO3931" s="0"/>
      <c r="CP3931" s="0"/>
      <c r="CQ3931" s="0"/>
      <c r="CR3931" s="0"/>
      <c r="CS3931" s="0"/>
      <c r="CT3931" s="0"/>
      <c r="CU3931" s="0"/>
      <c r="CV3931" s="0"/>
      <c r="CW3931" s="0"/>
      <c r="CX3931" s="0"/>
      <c r="CY3931" s="0"/>
      <c r="CZ3931" s="0"/>
      <c r="DA3931" s="0"/>
      <c r="DB3931" s="0"/>
      <c r="DC3931" s="0"/>
      <c r="DD3931" s="0"/>
      <c r="DE3931" s="0"/>
      <c r="DF3931" s="0"/>
      <c r="DG3931" s="0"/>
      <c r="DH3931" s="0"/>
      <c r="DI3931" s="0"/>
      <c r="DJ3931" s="0"/>
      <c r="DK3931" s="0"/>
      <c r="DL3931" s="0"/>
      <c r="DM3931" s="0"/>
      <c r="DN3931" s="0"/>
      <c r="DO3931" s="0"/>
      <c r="DP3931" s="0"/>
      <c r="DQ3931" s="0"/>
      <c r="DR3931" s="0"/>
      <c r="DS3931" s="0"/>
      <c r="DT3931" s="0"/>
      <c r="DU3931" s="0"/>
      <c r="DV3931" s="0"/>
      <c r="DW3931" s="0"/>
      <c r="DX3931" s="0"/>
      <c r="DY3931" s="0"/>
      <c r="DZ3931" s="0"/>
      <c r="EA3931" s="0"/>
      <c r="EB3931" s="0"/>
      <c r="EC3931" s="0"/>
      <c r="ED3931" s="0"/>
      <c r="EE3931" s="0"/>
      <c r="EF3931" s="0"/>
      <c r="EG3931" s="0"/>
      <c r="EH3931" s="0"/>
      <c r="EI3931" s="0"/>
      <c r="EJ3931" s="0"/>
      <c r="EK3931" s="0"/>
      <c r="EL3931" s="0"/>
      <c r="EM3931" s="0"/>
      <c r="EN3931" s="0"/>
      <c r="EO3931" s="0"/>
      <c r="EP3931" s="0"/>
      <c r="EQ3931" s="0"/>
      <c r="ER3931" s="0"/>
      <c r="ES3931" s="0"/>
      <c r="ET3931" s="0"/>
      <c r="EU3931" s="0"/>
      <c r="EV3931" s="0"/>
      <c r="EW3931" s="0"/>
      <c r="EX3931" s="0"/>
      <c r="EY3931" s="0"/>
      <c r="EZ3931" s="0"/>
      <c r="FA3931" s="0"/>
      <c r="FB3931" s="0"/>
      <c r="FC3931" s="0"/>
      <c r="FD3931" s="0"/>
      <c r="FE3931" s="0"/>
      <c r="FF3931" s="0"/>
      <c r="FG3931" s="0"/>
      <c r="FH3931" s="0"/>
      <c r="FI3931" s="0"/>
      <c r="FJ3931" s="0"/>
      <c r="FK3931" s="0"/>
      <c r="FL3931" s="0"/>
      <c r="FM3931" s="0"/>
      <c r="FN3931" s="0"/>
      <c r="FO3931" s="0"/>
      <c r="FP3931" s="0"/>
      <c r="FQ3931" s="0"/>
      <c r="FR3931" s="0"/>
      <c r="FS3931" s="0"/>
      <c r="FT3931" s="0"/>
      <c r="FU3931" s="0"/>
      <c r="FV3931" s="0"/>
      <c r="FW3931" s="0"/>
      <c r="FX3931" s="0"/>
      <c r="FY3931" s="0"/>
      <c r="FZ3931" s="0"/>
      <c r="GA3931" s="0"/>
      <c r="GB3931" s="0"/>
      <c r="GC3931" s="0"/>
      <c r="GD3931" s="0"/>
      <c r="GE3931" s="0"/>
      <c r="GF3931" s="0"/>
      <c r="GG3931" s="0"/>
      <c r="GH3931" s="0"/>
      <c r="GI3931" s="0"/>
      <c r="GJ3931" s="0"/>
      <c r="GK3931" s="0"/>
      <c r="GL3931" s="0"/>
      <c r="GM3931" s="0"/>
      <c r="GN3931" s="0"/>
      <c r="GO3931" s="0"/>
      <c r="GP3931" s="0"/>
      <c r="GQ3931" s="0"/>
      <c r="GR3931" s="0"/>
      <c r="GS3931" s="0"/>
      <c r="GT3931" s="0"/>
      <c r="GU3931" s="0"/>
      <c r="GV3931" s="0"/>
      <c r="GW3931" s="0"/>
      <c r="GX3931" s="0"/>
      <c r="GY3931" s="0"/>
      <c r="GZ3931" s="0"/>
      <c r="HA3931" s="0"/>
      <c r="HB3931" s="0"/>
      <c r="HC3931" s="0"/>
      <c r="HD3931" s="0"/>
      <c r="HE3931" s="0"/>
      <c r="HF3931" s="0"/>
      <c r="HG3931" s="0"/>
      <c r="HH3931" s="0"/>
      <c r="HI3931" s="0"/>
      <c r="HJ3931" s="0"/>
      <c r="HK3931" s="0"/>
      <c r="HL3931" s="0"/>
      <c r="HM3931" s="0"/>
      <c r="HN3931" s="0"/>
      <c r="HO3931" s="0"/>
      <c r="HP3931" s="0"/>
      <c r="HQ3931" s="0"/>
      <c r="HR3931" s="0"/>
      <c r="HS3931" s="0"/>
      <c r="HT3931" s="0"/>
      <c r="HU3931" s="0"/>
      <c r="HV3931" s="0"/>
      <c r="HW3931" s="0"/>
      <c r="HX3931" s="0"/>
      <c r="HY3931" s="0"/>
      <c r="HZ3931" s="0"/>
      <c r="IA3931" s="0"/>
      <c r="IB3931" s="0"/>
      <c r="IC3931" s="0"/>
      <c r="ID3931" s="0"/>
      <c r="IE3931" s="0"/>
      <c r="IF3931" s="0"/>
      <c r="IG3931" s="0"/>
      <c r="IH3931" s="0"/>
      <c r="II3931" s="0"/>
      <c r="IJ3931" s="0"/>
      <c r="IK3931" s="0"/>
      <c r="IL3931" s="0"/>
      <c r="IM3931" s="0"/>
      <c r="IN3931" s="0"/>
      <c r="IO3931" s="0"/>
      <c r="IP3931" s="0"/>
      <c r="IQ3931" s="0"/>
      <c r="IR3931" s="0"/>
      <c r="IS3931" s="0"/>
      <c r="IT3931" s="0"/>
      <c r="IU3931" s="0"/>
      <c r="IV3931" s="0"/>
      <c r="IW3931" s="0"/>
      <c r="IX3931" s="0"/>
      <c r="IY3931" s="0"/>
      <c r="IZ3931" s="0"/>
      <c r="JA3931" s="0"/>
      <c r="JB3931" s="0"/>
      <c r="JC3931" s="0"/>
      <c r="JD3931" s="0"/>
      <c r="JE3931" s="0"/>
      <c r="JF3931" s="0"/>
      <c r="JG3931" s="0"/>
      <c r="JH3931" s="0"/>
      <c r="JI3931" s="0"/>
      <c r="JJ3931" s="0"/>
      <c r="JK3931" s="0"/>
      <c r="JL3931" s="0"/>
      <c r="JM3931" s="0"/>
      <c r="JN3931" s="0"/>
      <c r="JO3931" s="0"/>
      <c r="JP3931" s="0"/>
      <c r="JQ3931" s="0"/>
      <c r="JR3931" s="0"/>
      <c r="JS3931" s="0"/>
      <c r="JT3931" s="0"/>
      <c r="JU3931" s="0"/>
      <c r="JV3931" s="0"/>
      <c r="JW3931" s="0"/>
      <c r="JX3931" s="0"/>
      <c r="JY3931" s="0"/>
      <c r="JZ3931" s="0"/>
      <c r="KA3931" s="0"/>
      <c r="KB3931" s="0"/>
      <c r="KC3931" s="0"/>
      <c r="KD3931" s="0"/>
      <c r="KE3931" s="0"/>
      <c r="KF3931" s="0"/>
      <c r="KG3931" s="0"/>
      <c r="KH3931" s="0"/>
      <c r="KI3931" s="0"/>
      <c r="KJ3931" s="0"/>
      <c r="KK3931" s="0"/>
      <c r="KL3931" s="0"/>
      <c r="KM3931" s="0"/>
      <c r="KN3931" s="0"/>
      <c r="KO3931" s="0"/>
      <c r="KP3931" s="0"/>
      <c r="KQ3931" s="0"/>
      <c r="KR3931" s="0"/>
      <c r="KS3931" s="0"/>
      <c r="KT3931" s="0"/>
      <c r="KU3931" s="0"/>
      <c r="KV3931" s="0"/>
      <c r="KW3931" s="0"/>
      <c r="KX3931" s="0"/>
      <c r="KY3931" s="0"/>
      <c r="KZ3931" s="0"/>
      <c r="LA3931" s="0"/>
      <c r="LB3931" s="0"/>
      <c r="LC3931" s="0"/>
      <c r="LD3931" s="0"/>
      <c r="LE3931" s="0"/>
      <c r="LF3931" s="0"/>
      <c r="LG3931" s="0"/>
      <c r="LH3931" s="0"/>
      <c r="LI3931" s="0"/>
      <c r="LJ3931" s="0"/>
      <c r="LK3931" s="0"/>
      <c r="LL3931" s="0"/>
      <c r="LM3931" s="0"/>
      <c r="LN3931" s="0"/>
      <c r="LO3931" s="0"/>
      <c r="LP3931" s="0"/>
      <c r="LQ3931" s="0"/>
      <c r="LR3931" s="0"/>
      <c r="LS3931" s="0"/>
      <c r="LT3931" s="0"/>
      <c r="LU3931" s="0"/>
      <c r="LV3931" s="0"/>
      <c r="LW3931" s="0"/>
      <c r="LX3931" s="0"/>
      <c r="LY3931" s="0"/>
      <c r="LZ3931" s="0"/>
      <c r="MA3931" s="0"/>
      <c r="MB3931" s="0"/>
      <c r="MC3931" s="0"/>
      <c r="MD3931" s="0"/>
      <c r="ME3931" s="0"/>
      <c r="MF3931" s="0"/>
      <c r="MG3931" s="0"/>
      <c r="MH3931" s="0"/>
      <c r="MI3931" s="0"/>
      <c r="MJ3931" s="0"/>
      <c r="MK3931" s="0"/>
      <c r="ML3931" s="0"/>
      <c r="MM3931" s="0"/>
      <c r="MN3931" s="0"/>
      <c r="MO3931" s="0"/>
      <c r="MP3931" s="0"/>
      <c r="MQ3931" s="0"/>
      <c r="MR3931" s="0"/>
      <c r="MS3931" s="0"/>
      <c r="MT3931" s="0"/>
      <c r="MU3931" s="0"/>
      <c r="MV3931" s="0"/>
      <c r="MW3931" s="0"/>
      <c r="MX3931" s="0"/>
      <c r="MY3931" s="0"/>
      <c r="MZ3931" s="0"/>
      <c r="NA3931" s="0"/>
      <c r="NB3931" s="0"/>
      <c r="NC3931" s="0"/>
      <c r="ND3931" s="0"/>
      <c r="NE3931" s="0"/>
      <c r="NF3931" s="0"/>
      <c r="NG3931" s="0"/>
      <c r="NH3931" s="0"/>
      <c r="NI3931" s="0"/>
      <c r="NJ3931" s="0"/>
      <c r="NK3931" s="0"/>
      <c r="NL3931" s="0"/>
      <c r="NM3931" s="0"/>
      <c r="NN3931" s="0"/>
      <c r="NO3931" s="0"/>
      <c r="NP3931" s="0"/>
      <c r="NQ3931" s="0"/>
      <c r="NR3931" s="0"/>
      <c r="NS3931" s="0"/>
      <c r="NT3931" s="0"/>
      <c r="NU3931" s="0"/>
      <c r="NV3931" s="0"/>
      <c r="NW3931" s="0"/>
      <c r="NX3931" s="0"/>
      <c r="NY3931" s="0"/>
      <c r="NZ3931" s="0"/>
      <c r="OA3931" s="0"/>
      <c r="OB3931" s="0"/>
      <c r="OC3931" s="0"/>
      <c r="OD3931" s="0"/>
      <c r="OE3931" s="0"/>
      <c r="OF3931" s="0"/>
      <c r="OG3931" s="0"/>
      <c r="OH3931" s="0"/>
      <c r="OI3931" s="0"/>
      <c r="OJ3931" s="0"/>
      <c r="OK3931" s="0"/>
      <c r="OL3931" s="0"/>
      <c r="OM3931" s="0"/>
      <c r="ON3931" s="0"/>
      <c r="OO3931" s="0"/>
      <c r="OP3931" s="0"/>
      <c r="OQ3931" s="0"/>
      <c r="OR3931" s="0"/>
      <c r="OS3931" s="0"/>
      <c r="OT3931" s="0"/>
      <c r="OU3931" s="0"/>
      <c r="OV3931" s="0"/>
      <c r="OW3931" s="0"/>
      <c r="OX3931" s="0"/>
      <c r="OY3931" s="0"/>
      <c r="OZ3931" s="0"/>
      <c r="PA3931" s="0"/>
      <c r="PB3931" s="0"/>
      <c r="PC3931" s="0"/>
      <c r="PD3931" s="0"/>
      <c r="PE3931" s="0"/>
      <c r="PF3931" s="0"/>
      <c r="PG3931" s="0"/>
      <c r="PH3931" s="0"/>
      <c r="PI3931" s="0"/>
      <c r="PJ3931" s="0"/>
      <c r="PK3931" s="0"/>
      <c r="PL3931" s="0"/>
      <c r="PM3931" s="0"/>
      <c r="PN3931" s="0"/>
      <c r="PO3931" s="0"/>
      <c r="PP3931" s="0"/>
      <c r="PQ3931" s="0"/>
      <c r="PR3931" s="0"/>
      <c r="PS3931" s="0"/>
      <c r="PT3931" s="0"/>
      <c r="PU3931" s="0"/>
      <c r="PV3931" s="0"/>
      <c r="PW3931" s="0"/>
      <c r="PX3931" s="0"/>
      <c r="PY3931" s="0"/>
      <c r="PZ3931" s="0"/>
      <c r="QA3931" s="0"/>
      <c r="QB3931" s="0"/>
      <c r="QC3931" s="0"/>
      <c r="QD3931" s="0"/>
      <c r="QE3931" s="0"/>
      <c r="QF3931" s="0"/>
      <c r="QG3931" s="0"/>
      <c r="QH3931" s="0"/>
      <c r="QI3931" s="0"/>
      <c r="QJ3931" s="0"/>
      <c r="QK3931" s="0"/>
      <c r="QL3931" s="0"/>
      <c r="QM3931" s="0"/>
      <c r="QN3931" s="0"/>
      <c r="QO3931" s="0"/>
      <c r="QP3931" s="0"/>
      <c r="QQ3931" s="0"/>
      <c r="QR3931" s="0"/>
      <c r="QS3931" s="0"/>
      <c r="QT3931" s="0"/>
      <c r="QU3931" s="0"/>
      <c r="QV3931" s="0"/>
      <c r="QW3931" s="0"/>
      <c r="QX3931" s="0"/>
      <c r="QY3931" s="0"/>
      <c r="QZ3931" s="0"/>
      <c r="RA3931" s="0"/>
      <c r="RB3931" s="0"/>
      <c r="RC3931" s="0"/>
      <c r="RD3931" s="0"/>
      <c r="RE3931" s="0"/>
      <c r="RF3931" s="0"/>
      <c r="RG3931" s="0"/>
      <c r="RH3931" s="0"/>
      <c r="RI3931" s="0"/>
      <c r="RJ3931" s="0"/>
      <c r="RK3931" s="0"/>
      <c r="RL3931" s="0"/>
      <c r="RM3931" s="0"/>
      <c r="RN3931" s="0"/>
      <c r="RO3931" s="0"/>
      <c r="RP3931" s="0"/>
      <c r="RQ3931" s="0"/>
      <c r="RR3931" s="0"/>
      <c r="RS3931" s="0"/>
      <c r="RT3931" s="0"/>
      <c r="RU3931" s="0"/>
      <c r="RV3931" s="0"/>
      <c r="RW3931" s="0"/>
      <c r="RX3931" s="0"/>
      <c r="RY3931" s="0"/>
      <c r="RZ3931" s="0"/>
      <c r="SA3931" s="0"/>
      <c r="SB3931" s="0"/>
      <c r="SC3931" s="0"/>
      <c r="SD3931" s="0"/>
      <c r="SE3931" s="0"/>
      <c r="SF3931" s="0"/>
      <c r="SG3931" s="0"/>
      <c r="SH3931" s="0"/>
      <c r="SI3931" s="0"/>
      <c r="SJ3931" s="0"/>
      <c r="SK3931" s="0"/>
      <c r="SL3931" s="0"/>
      <c r="SM3931" s="0"/>
      <c r="SN3931" s="0"/>
      <c r="SO3931" s="0"/>
      <c r="SP3931" s="0"/>
      <c r="SQ3931" s="0"/>
      <c r="SR3931" s="0"/>
      <c r="SS3931" s="0"/>
      <c r="ST3931" s="0"/>
      <c r="SU3931" s="0"/>
      <c r="SV3931" s="0"/>
      <c r="SW3931" s="0"/>
      <c r="SX3931" s="0"/>
      <c r="SY3931" s="0"/>
      <c r="SZ3931" s="0"/>
      <c r="TA3931" s="0"/>
      <c r="TB3931" s="0"/>
      <c r="TC3931" s="0"/>
      <c r="TD3931" s="0"/>
      <c r="TE3931" s="0"/>
      <c r="TF3931" s="0"/>
      <c r="TG3931" s="0"/>
      <c r="TH3931" s="0"/>
      <c r="TI3931" s="0"/>
      <c r="TJ3931" s="0"/>
      <c r="TK3931" s="0"/>
      <c r="TL3931" s="0"/>
      <c r="TM3931" s="0"/>
      <c r="TN3931" s="0"/>
      <c r="TO3931" s="0"/>
      <c r="TP3931" s="0"/>
      <c r="TQ3931" s="0"/>
      <c r="TR3931" s="0"/>
      <c r="TS3931" s="0"/>
      <c r="TT3931" s="0"/>
      <c r="TU3931" s="0"/>
      <c r="TV3931" s="0"/>
      <c r="TW3931" s="0"/>
      <c r="TX3931" s="0"/>
      <c r="TY3931" s="0"/>
      <c r="TZ3931" s="0"/>
      <c r="UA3931" s="0"/>
      <c r="UB3931" s="0"/>
      <c r="UC3931" s="0"/>
      <c r="UD3931" s="0"/>
      <c r="UE3931" s="0"/>
      <c r="UF3931" s="0"/>
      <c r="UG3931" s="0"/>
      <c r="UH3931" s="0"/>
      <c r="UI3931" s="0"/>
      <c r="UJ3931" s="0"/>
      <c r="UK3931" s="0"/>
      <c r="UL3931" s="0"/>
      <c r="UM3931" s="0"/>
      <c r="UN3931" s="0"/>
      <c r="UO3931" s="0"/>
      <c r="UP3931" s="0"/>
      <c r="UQ3931" s="0"/>
      <c r="UR3931" s="0"/>
      <c r="US3931" s="0"/>
      <c r="UT3931" s="0"/>
      <c r="UU3931" s="0"/>
      <c r="UV3931" s="0"/>
      <c r="UW3931" s="0"/>
      <c r="UX3931" s="0"/>
      <c r="UY3931" s="0"/>
      <c r="UZ3931" s="0"/>
      <c r="VA3931" s="0"/>
      <c r="VB3931" s="0"/>
      <c r="VC3931" s="0"/>
      <c r="VD3931" s="0"/>
      <c r="VE3931" s="0"/>
      <c r="VF3931" s="0"/>
      <c r="VG3931" s="0"/>
      <c r="VH3931" s="0"/>
      <c r="VI3931" s="0"/>
      <c r="VJ3931" s="0"/>
      <c r="VK3931" s="0"/>
      <c r="VL3931" s="0"/>
      <c r="VM3931" s="0"/>
      <c r="VN3931" s="0"/>
      <c r="VO3931" s="0"/>
      <c r="VP3931" s="0"/>
      <c r="VQ3931" s="0"/>
      <c r="VR3931" s="0"/>
      <c r="VS3931" s="0"/>
      <c r="VT3931" s="0"/>
      <c r="VU3931" s="0"/>
      <c r="VV3931" s="0"/>
      <c r="VW3931" s="0"/>
      <c r="VX3931" s="0"/>
      <c r="VY3931" s="0"/>
      <c r="VZ3931" s="0"/>
      <c r="WA3931" s="0"/>
      <c r="WB3931" s="0"/>
      <c r="WC3931" s="0"/>
      <c r="WD3931" s="0"/>
      <c r="WE3931" s="0"/>
      <c r="WF3931" s="0"/>
      <c r="WG3931" s="0"/>
      <c r="WH3931" s="0"/>
      <c r="WI3931" s="0"/>
      <c r="WJ3931" s="0"/>
      <c r="WK3931" s="0"/>
      <c r="WL3931" s="0"/>
      <c r="WM3931" s="0"/>
      <c r="WN3931" s="0"/>
      <c r="WO3931" s="0"/>
      <c r="WP3931" s="0"/>
      <c r="WQ3931" s="0"/>
      <c r="WR3931" s="0"/>
      <c r="WS3931" s="0"/>
      <c r="WT3931" s="0"/>
      <c r="WU3931" s="0"/>
      <c r="WV3931" s="0"/>
      <c r="WW3931" s="0"/>
      <c r="WX3931" s="0"/>
      <c r="WY3931" s="0"/>
      <c r="WZ3931" s="0"/>
      <c r="XA3931" s="0"/>
      <c r="XB3931" s="0"/>
      <c r="XC3931" s="0"/>
      <c r="XD3931" s="0"/>
      <c r="XE3931" s="0"/>
      <c r="XF3931" s="0"/>
      <c r="XG3931" s="0"/>
      <c r="XH3931" s="0"/>
      <c r="XI3931" s="0"/>
      <c r="XJ3931" s="0"/>
      <c r="XK3931" s="0"/>
      <c r="XL3931" s="0"/>
      <c r="XM3931" s="0"/>
      <c r="XN3931" s="0"/>
      <c r="XO3931" s="0"/>
      <c r="XP3931" s="0"/>
      <c r="XQ3931" s="0"/>
      <c r="XR3931" s="0"/>
      <c r="XS3931" s="0"/>
      <c r="XT3931" s="0"/>
      <c r="XU3931" s="0"/>
      <c r="XV3931" s="0"/>
      <c r="XW3931" s="0"/>
      <c r="XX3931" s="0"/>
      <c r="XY3931" s="0"/>
      <c r="XZ3931" s="0"/>
      <c r="YA3931" s="0"/>
      <c r="YB3931" s="0"/>
      <c r="YC3931" s="0"/>
      <c r="YD3931" s="0"/>
      <c r="YE3931" s="0"/>
      <c r="YF3931" s="0"/>
      <c r="YG3931" s="0"/>
      <c r="YH3931" s="0"/>
      <c r="YI3931" s="0"/>
      <c r="YJ3931" s="0"/>
      <c r="YK3931" s="0"/>
      <c r="YL3931" s="0"/>
      <c r="YM3931" s="0"/>
      <c r="YN3931" s="0"/>
      <c r="YO3931" s="0"/>
      <c r="YP3931" s="0"/>
      <c r="YQ3931" s="0"/>
      <c r="YR3931" s="0"/>
      <c r="YS3931" s="0"/>
      <c r="YT3931" s="0"/>
      <c r="YU3931" s="0"/>
      <c r="YV3931" s="0"/>
      <c r="YW3931" s="0"/>
      <c r="YX3931" s="0"/>
      <c r="YY3931" s="0"/>
      <c r="YZ3931" s="0"/>
      <c r="ZA3931" s="0"/>
      <c r="ZB3931" s="0"/>
      <c r="ZC3931" s="0"/>
      <c r="ZD3931" s="0"/>
      <c r="ZE3931" s="0"/>
      <c r="ZF3931" s="0"/>
      <c r="ZG3931" s="0"/>
      <c r="ZH3931" s="0"/>
      <c r="ZI3931" s="0"/>
      <c r="ZJ3931" s="0"/>
      <c r="ZK3931" s="0"/>
      <c r="ZL3931" s="0"/>
      <c r="ZM3931" s="0"/>
      <c r="ZN3931" s="0"/>
      <c r="ZO3931" s="0"/>
      <c r="ZP3931" s="0"/>
      <c r="ZQ3931" s="0"/>
      <c r="ZR3931" s="0"/>
      <c r="ZS3931" s="0"/>
      <c r="ZT3931" s="0"/>
      <c r="ZU3931" s="0"/>
      <c r="ZV3931" s="0"/>
      <c r="ZW3931" s="0"/>
      <c r="ZX3931" s="0"/>
      <c r="ZY3931" s="0"/>
      <c r="ZZ3931" s="0"/>
      <c r="AAA3931" s="0"/>
      <c r="AAB3931" s="0"/>
      <c r="AAC3931" s="0"/>
      <c r="AAD3931" s="0"/>
      <c r="AAE3931" s="0"/>
      <c r="AAF3931" s="0"/>
      <c r="AAG3931" s="0"/>
      <c r="AAH3931" s="0"/>
      <c r="AAI3931" s="0"/>
      <c r="AAJ3931" s="0"/>
      <c r="AAK3931" s="0"/>
      <c r="AAL3931" s="0"/>
      <c r="AAM3931" s="0"/>
      <c r="AAN3931" s="0"/>
      <c r="AAO3931" s="0"/>
      <c r="AAP3931" s="0"/>
      <c r="AAQ3931" s="0"/>
      <c r="AAR3931" s="0"/>
      <c r="AAS3931" s="0"/>
      <c r="AAT3931" s="0"/>
      <c r="AAU3931" s="0"/>
      <c r="AAV3931" s="0"/>
      <c r="AAW3931" s="0"/>
      <c r="AAX3931" s="0"/>
      <c r="AAY3931" s="0"/>
      <c r="AAZ3931" s="0"/>
      <c r="ABA3931" s="0"/>
      <c r="ABB3931" s="0"/>
      <c r="ABC3931" s="0"/>
      <c r="ABD3931" s="0"/>
      <c r="ABE3931" s="0"/>
      <c r="ABF3931" s="0"/>
      <c r="ABG3931" s="0"/>
      <c r="ABH3931" s="0"/>
      <c r="ABI3931" s="0"/>
      <c r="ABJ3931" s="0"/>
      <c r="ABK3931" s="0"/>
      <c r="ABL3931" s="0"/>
      <c r="ABM3931" s="0"/>
      <c r="ABN3931" s="0"/>
      <c r="ABO3931" s="0"/>
      <c r="ABP3931" s="0"/>
      <c r="ABQ3931" s="0"/>
      <c r="ABR3931" s="0"/>
      <c r="ABS3931" s="0"/>
      <c r="ABT3931" s="0"/>
      <c r="ABU3931" s="0"/>
      <c r="ABV3931" s="0"/>
      <c r="ABW3931" s="0"/>
      <c r="ABX3931" s="0"/>
      <c r="ABY3931" s="0"/>
      <c r="ABZ3931" s="0"/>
      <c r="ACA3931" s="0"/>
      <c r="ACB3931" s="0"/>
      <c r="ACC3931" s="0"/>
      <c r="ACD3931" s="0"/>
      <c r="ACE3931" s="0"/>
      <c r="ACF3931" s="0"/>
      <c r="ACG3931" s="0"/>
      <c r="ACH3931" s="0"/>
      <c r="ACI3931" s="0"/>
      <c r="ACJ3931" s="0"/>
      <c r="ACK3931" s="0"/>
      <c r="ACL3931" s="0"/>
      <c r="ACM3931" s="0"/>
      <c r="ACN3931" s="0"/>
      <c r="ACO3931" s="0"/>
      <c r="ACP3931" s="0"/>
      <c r="ACQ3931" s="0"/>
      <c r="ACR3931" s="0"/>
      <c r="ACS3931" s="0"/>
      <c r="ACT3931" s="0"/>
      <c r="ACU3931" s="0"/>
      <c r="ACV3931" s="0"/>
      <c r="ACW3931" s="0"/>
      <c r="ACX3931" s="0"/>
      <c r="ACY3931" s="0"/>
      <c r="ACZ3931" s="0"/>
      <c r="ADA3931" s="0"/>
      <c r="ADB3931" s="0"/>
      <c r="ADC3931" s="0"/>
      <c r="ADD3931" s="0"/>
      <c r="ADE3931" s="0"/>
      <c r="ADF3931" s="0"/>
      <c r="ADG3931" s="0"/>
      <c r="ADH3931" s="0"/>
      <c r="ADI3931" s="0"/>
      <c r="ADJ3931" s="0"/>
      <c r="ADK3931" s="0"/>
      <c r="ADL3931" s="0"/>
      <c r="ADM3931" s="0"/>
      <c r="ADN3931" s="0"/>
      <c r="ADO3931" s="0"/>
      <c r="ADP3931" s="0"/>
      <c r="ADQ3931" s="0"/>
      <c r="ADR3931" s="0"/>
      <c r="ADS3931" s="0"/>
      <c r="ADT3931" s="0"/>
      <c r="ADU3931" s="0"/>
      <c r="ADV3931" s="0"/>
      <c r="ADW3931" s="0"/>
      <c r="ADX3931" s="0"/>
      <c r="ADY3931" s="0"/>
      <c r="ADZ3931" s="0"/>
      <c r="AEA3931" s="0"/>
      <c r="AEB3931" s="0"/>
      <c r="AEC3931" s="0"/>
      <c r="AED3931" s="0"/>
      <c r="AEE3931" s="0"/>
      <c r="AEF3931" s="0"/>
      <c r="AEG3931" s="0"/>
      <c r="AEH3931" s="0"/>
      <c r="AEI3931" s="0"/>
      <c r="AEJ3931" s="0"/>
      <c r="AEK3931" s="0"/>
      <c r="AEL3931" s="0"/>
      <c r="AEM3931" s="0"/>
      <c r="AEN3931" s="0"/>
      <c r="AEO3931" s="0"/>
      <c r="AEP3931" s="0"/>
      <c r="AEQ3931" s="0"/>
      <c r="AER3931" s="0"/>
      <c r="AES3931" s="0"/>
      <c r="AET3931" s="0"/>
      <c r="AEU3931" s="0"/>
      <c r="AEV3931" s="0"/>
      <c r="AEW3931" s="0"/>
      <c r="AEX3931" s="0"/>
      <c r="AEY3931" s="0"/>
      <c r="AEZ3931" s="0"/>
      <c r="AFA3931" s="0"/>
      <c r="AFB3931" s="0"/>
      <c r="AFC3931" s="0"/>
      <c r="AFD3931" s="0"/>
      <c r="AFE3931" s="0"/>
      <c r="AFF3931" s="0"/>
      <c r="AFG3931" s="0"/>
      <c r="AFH3931" s="0"/>
      <c r="AFI3931" s="0"/>
      <c r="AFJ3931" s="0"/>
      <c r="AFK3931" s="0"/>
      <c r="AFL3931" s="0"/>
      <c r="AFM3931" s="0"/>
      <c r="AFN3931" s="0"/>
      <c r="AFO3931" s="0"/>
      <c r="AFP3931" s="0"/>
      <c r="AFQ3931" s="0"/>
      <c r="AFR3931" s="0"/>
      <c r="AFS3931" s="0"/>
      <c r="AFT3931" s="0"/>
      <c r="AFU3931" s="0"/>
      <c r="AFV3931" s="0"/>
      <c r="AFW3931" s="0"/>
      <c r="AFX3931" s="0"/>
      <c r="AFY3931" s="0"/>
      <c r="AFZ3931" s="0"/>
      <c r="AGA3931" s="0"/>
      <c r="AGB3931" s="0"/>
      <c r="AGC3931" s="0"/>
      <c r="AGD3931" s="0"/>
      <c r="AGE3931" s="0"/>
      <c r="AGF3931" s="0"/>
      <c r="AGG3931" s="0"/>
      <c r="AGH3931" s="0"/>
      <c r="AGI3931" s="0"/>
      <c r="AGJ3931" s="0"/>
      <c r="AGK3931" s="0"/>
      <c r="AGL3931" s="0"/>
      <c r="AGM3931" s="0"/>
      <c r="AGN3931" s="0"/>
      <c r="AGO3931" s="0"/>
      <c r="AGP3931" s="0"/>
      <c r="AGQ3931" s="0"/>
      <c r="AGR3931" s="0"/>
      <c r="AGS3931" s="0"/>
      <c r="AGT3931" s="0"/>
      <c r="AGU3931" s="0"/>
      <c r="AGV3931" s="0"/>
      <c r="AGW3931" s="0"/>
      <c r="AGX3931" s="0"/>
      <c r="AGY3931" s="0"/>
      <c r="AGZ3931" s="0"/>
      <c r="AHA3931" s="0"/>
      <c r="AHB3931" s="0"/>
      <c r="AHC3931" s="0"/>
      <c r="AHD3931" s="0"/>
      <c r="AHE3931" s="0"/>
      <c r="AHF3931" s="0"/>
      <c r="AHG3931" s="0"/>
      <c r="AHH3931" s="0"/>
      <c r="AHI3931" s="0"/>
      <c r="AHJ3931" s="0"/>
      <c r="AHK3931" s="0"/>
      <c r="AHL3931" s="0"/>
      <c r="AHM3931" s="0"/>
      <c r="AHN3931" s="0"/>
      <c r="AHO3931" s="0"/>
      <c r="AHP3931" s="0"/>
      <c r="AHQ3931" s="0"/>
      <c r="AHR3931" s="0"/>
      <c r="AHS3931" s="0"/>
      <c r="AHT3931" s="0"/>
      <c r="AHU3931" s="0"/>
      <c r="AHV3931" s="0"/>
      <c r="AHW3931" s="0"/>
      <c r="AHX3931" s="0"/>
      <c r="AHY3931" s="0"/>
      <c r="AHZ3931" s="0"/>
      <c r="AIA3931" s="0"/>
      <c r="AIB3931" s="0"/>
      <c r="AIC3931" s="0"/>
      <c r="AID3931" s="0"/>
      <c r="AIE3931" s="0"/>
      <c r="AIF3931" s="0"/>
      <c r="AIG3931" s="0"/>
      <c r="AIH3931" s="0"/>
      <c r="AII3931" s="0"/>
      <c r="AIJ3931" s="0"/>
      <c r="AIK3931" s="0"/>
      <c r="AIL3931" s="0"/>
      <c r="AIM3931" s="0"/>
      <c r="AIN3931" s="0"/>
      <c r="AIO3931" s="0"/>
      <c r="AIP3931" s="0"/>
      <c r="AIQ3931" s="0"/>
      <c r="AIR3931" s="0"/>
      <c r="AIS3931" s="0"/>
      <c r="AIT3931" s="0"/>
      <c r="AIU3931" s="0"/>
      <c r="AIV3931" s="0"/>
      <c r="AIW3931" s="0"/>
      <c r="AIX3931" s="0"/>
      <c r="AIY3931" s="0"/>
      <c r="AIZ3931" s="0"/>
      <c r="AJA3931" s="0"/>
      <c r="AJB3931" s="0"/>
      <c r="AJC3931" s="0"/>
      <c r="AJD3931" s="0"/>
      <c r="AJE3931" s="0"/>
      <c r="AJF3931" s="0"/>
      <c r="AJG3931" s="0"/>
      <c r="AJH3931" s="0"/>
      <c r="AJI3931" s="0"/>
      <c r="AJJ3931" s="0"/>
      <c r="AJK3931" s="0"/>
      <c r="AJL3931" s="0"/>
      <c r="AJM3931" s="0"/>
      <c r="AJN3931" s="0"/>
      <c r="AJO3931" s="0"/>
      <c r="AJP3931" s="0"/>
      <c r="AJQ3931" s="0"/>
      <c r="AJR3931" s="0"/>
      <c r="AJS3931" s="0"/>
      <c r="AJT3931" s="0"/>
      <c r="AJU3931" s="0"/>
      <c r="AJV3931" s="0"/>
      <c r="AJW3931" s="0"/>
      <c r="AJX3931" s="0"/>
      <c r="AJY3931" s="0"/>
      <c r="AJZ3931" s="0"/>
      <c r="AKA3931" s="0"/>
      <c r="AKB3931" s="0"/>
      <c r="AKC3931" s="0"/>
      <c r="AKD3931" s="0"/>
      <c r="AKE3931" s="0"/>
      <c r="AKF3931" s="0"/>
      <c r="AKG3931" s="0"/>
      <c r="AKH3931" s="0"/>
      <c r="AKI3931" s="0"/>
      <c r="AKJ3931" s="0"/>
      <c r="AKK3931" s="0"/>
      <c r="AKL3931" s="0"/>
      <c r="AKM3931" s="0"/>
      <c r="AKN3931" s="0"/>
      <c r="AKO3931" s="0"/>
      <c r="AKP3931" s="0"/>
      <c r="AKQ3931" s="0"/>
      <c r="AKR3931" s="0"/>
      <c r="AKS3931" s="0"/>
      <c r="AKT3931" s="0"/>
      <c r="AKU3931" s="0"/>
      <c r="AKV3931" s="0"/>
      <c r="AKW3931" s="0"/>
      <c r="AKX3931" s="0"/>
      <c r="AKY3931" s="0"/>
      <c r="AKZ3931" s="0"/>
      <c r="ALA3931" s="0"/>
      <c r="ALB3931" s="0"/>
      <c r="ALC3931" s="0"/>
      <c r="ALD3931" s="0"/>
      <c r="ALE3931" s="0"/>
      <c r="ALF3931" s="0"/>
      <c r="ALG3931" s="0"/>
      <c r="ALH3931" s="0"/>
      <c r="ALI3931" s="0"/>
      <c r="ALJ3931" s="0"/>
      <c r="ALK3931" s="0"/>
      <c r="ALL3931" s="0"/>
      <c r="ALM3931" s="0"/>
      <c r="ALN3931" s="0"/>
      <c r="ALO3931" s="0"/>
      <c r="ALP3931" s="0"/>
      <c r="ALQ3931" s="0"/>
      <c r="ALR3931" s="0"/>
      <c r="ALS3931" s="0"/>
      <c r="ALT3931" s="0"/>
      <c r="ALU3931" s="0"/>
      <c r="ALV3931" s="0"/>
      <c r="ALW3931" s="0"/>
      <c r="ALX3931" s="0"/>
      <c r="ALY3931" s="0"/>
      <c r="ALZ3931" s="0"/>
      <c r="AMA3931" s="0"/>
      <c r="AMB3931" s="0"/>
      <c r="AMC3931" s="0"/>
      <c r="AMD3931" s="0"/>
      <c r="AME3931" s="0"/>
      <c r="AMF3931" s="0"/>
      <c r="AMG3931" s="0"/>
      <c r="AMH3931" s="0"/>
      <c r="AMI3931" s="0"/>
    </row>
    <row r="3932" customFormat="false" ht="12.75" hidden="false" customHeight="false" outlineLevel="0" collapsed="false">
      <c r="A3932" s="1" t="s">
        <v>4129</v>
      </c>
      <c r="C3932" s="19" t="s">
        <v>4130</v>
      </c>
      <c r="D3932" s="19" t="s">
        <v>13</v>
      </c>
      <c r="E3932" s="20" t="n">
        <v>2.4</v>
      </c>
      <c r="F3932" s="21" t="n">
        <v>1.65</v>
      </c>
      <c r="G3932" s="24" t="s">
        <v>4120</v>
      </c>
      <c r="I3932" s="3"/>
      <c r="K3932" s="4"/>
      <c r="BM3932" s="0"/>
      <c r="BN3932" s="0"/>
      <c r="BO3932" s="0"/>
      <c r="BP3932" s="0"/>
      <c r="BQ3932" s="0"/>
      <c r="BR3932" s="0"/>
      <c r="BS3932" s="0"/>
      <c r="BT3932" s="0"/>
      <c r="BU3932" s="0"/>
      <c r="BV3932" s="0"/>
      <c r="BW3932" s="0"/>
      <c r="BX3932" s="0"/>
      <c r="BY3932" s="0"/>
      <c r="BZ3932" s="0"/>
      <c r="CA3932" s="0"/>
      <c r="CB3932" s="0"/>
      <c r="CC3932" s="0"/>
      <c r="CD3932" s="0"/>
      <c r="CE3932" s="0"/>
      <c r="CF3932" s="0"/>
      <c r="CG3932" s="0"/>
      <c r="CH3932" s="0"/>
      <c r="CI3932" s="0"/>
      <c r="CJ3932" s="0"/>
      <c r="CK3932" s="0"/>
      <c r="CL3932" s="0"/>
      <c r="CM3932" s="0"/>
      <c r="CN3932" s="0"/>
      <c r="CO3932" s="0"/>
      <c r="CP3932" s="0"/>
      <c r="CQ3932" s="0"/>
      <c r="CR3932" s="0"/>
      <c r="CS3932" s="0"/>
      <c r="CT3932" s="0"/>
      <c r="CU3932" s="0"/>
      <c r="CV3932" s="0"/>
      <c r="CW3932" s="0"/>
      <c r="CX3932" s="0"/>
      <c r="CY3932" s="0"/>
      <c r="CZ3932" s="0"/>
      <c r="DA3932" s="0"/>
      <c r="DB3932" s="0"/>
      <c r="DC3932" s="0"/>
      <c r="DD3932" s="0"/>
      <c r="DE3932" s="0"/>
      <c r="DF3932" s="0"/>
      <c r="DG3932" s="0"/>
      <c r="DH3932" s="0"/>
      <c r="DI3932" s="0"/>
      <c r="DJ3932" s="0"/>
      <c r="DK3932" s="0"/>
      <c r="DL3932" s="0"/>
      <c r="DM3932" s="0"/>
      <c r="DN3932" s="0"/>
      <c r="DO3932" s="0"/>
      <c r="DP3932" s="0"/>
      <c r="DQ3932" s="0"/>
      <c r="DR3932" s="0"/>
      <c r="DS3932" s="0"/>
      <c r="DT3932" s="0"/>
      <c r="DU3932" s="0"/>
      <c r="DV3932" s="0"/>
      <c r="DW3932" s="0"/>
      <c r="DX3932" s="0"/>
      <c r="DY3932" s="0"/>
      <c r="DZ3932" s="0"/>
      <c r="EA3932" s="0"/>
      <c r="EB3932" s="0"/>
      <c r="EC3932" s="0"/>
      <c r="ED3932" s="0"/>
      <c r="EE3932" s="0"/>
      <c r="EF3932" s="0"/>
      <c r="EG3932" s="0"/>
      <c r="EH3932" s="0"/>
      <c r="EI3932" s="0"/>
      <c r="EJ3932" s="0"/>
      <c r="EK3932" s="0"/>
      <c r="EL3932" s="0"/>
      <c r="EM3932" s="0"/>
      <c r="EN3932" s="0"/>
      <c r="EO3932" s="0"/>
      <c r="EP3932" s="0"/>
      <c r="EQ3932" s="0"/>
      <c r="ER3932" s="0"/>
      <c r="ES3932" s="0"/>
      <c r="ET3932" s="0"/>
      <c r="EU3932" s="0"/>
      <c r="EV3932" s="0"/>
      <c r="EW3932" s="0"/>
      <c r="EX3932" s="0"/>
      <c r="EY3932" s="0"/>
      <c r="EZ3932" s="0"/>
      <c r="FA3932" s="0"/>
      <c r="FB3932" s="0"/>
      <c r="FC3932" s="0"/>
      <c r="FD3932" s="0"/>
      <c r="FE3932" s="0"/>
      <c r="FF3932" s="0"/>
      <c r="FG3932" s="0"/>
      <c r="FH3932" s="0"/>
      <c r="FI3932" s="0"/>
      <c r="FJ3932" s="0"/>
      <c r="FK3932" s="0"/>
      <c r="FL3932" s="0"/>
      <c r="FM3932" s="0"/>
      <c r="FN3932" s="0"/>
      <c r="FO3932" s="0"/>
      <c r="FP3932" s="0"/>
      <c r="FQ3932" s="0"/>
      <c r="FR3932" s="0"/>
      <c r="FS3932" s="0"/>
      <c r="FT3932" s="0"/>
      <c r="FU3932" s="0"/>
      <c r="FV3932" s="0"/>
      <c r="FW3932" s="0"/>
      <c r="FX3932" s="0"/>
      <c r="FY3932" s="0"/>
      <c r="FZ3932" s="0"/>
      <c r="GA3932" s="0"/>
      <c r="GB3932" s="0"/>
      <c r="GC3932" s="0"/>
      <c r="GD3932" s="0"/>
      <c r="GE3932" s="0"/>
      <c r="GF3932" s="0"/>
      <c r="GG3932" s="0"/>
      <c r="GH3932" s="0"/>
      <c r="GI3932" s="0"/>
      <c r="GJ3932" s="0"/>
      <c r="GK3932" s="0"/>
      <c r="GL3932" s="0"/>
      <c r="GM3932" s="0"/>
      <c r="GN3932" s="0"/>
      <c r="GO3932" s="0"/>
      <c r="GP3932" s="0"/>
      <c r="GQ3932" s="0"/>
      <c r="GR3932" s="0"/>
      <c r="GS3932" s="0"/>
      <c r="GT3932" s="0"/>
      <c r="GU3932" s="0"/>
      <c r="GV3932" s="0"/>
      <c r="GW3932" s="0"/>
      <c r="GX3932" s="0"/>
      <c r="GY3932" s="0"/>
      <c r="GZ3932" s="0"/>
      <c r="HA3932" s="0"/>
      <c r="HB3932" s="0"/>
      <c r="HC3932" s="0"/>
      <c r="HD3932" s="0"/>
      <c r="HE3932" s="0"/>
      <c r="HF3932" s="0"/>
      <c r="HG3932" s="0"/>
      <c r="HH3932" s="0"/>
      <c r="HI3932" s="0"/>
      <c r="HJ3932" s="0"/>
      <c r="HK3932" s="0"/>
      <c r="HL3932" s="0"/>
      <c r="HM3932" s="0"/>
      <c r="HN3932" s="0"/>
      <c r="HO3932" s="0"/>
      <c r="HP3932" s="0"/>
      <c r="HQ3932" s="0"/>
      <c r="HR3932" s="0"/>
      <c r="HS3932" s="0"/>
      <c r="HT3932" s="0"/>
      <c r="HU3932" s="0"/>
      <c r="HV3932" s="0"/>
      <c r="HW3932" s="0"/>
      <c r="HX3932" s="0"/>
      <c r="HY3932" s="0"/>
      <c r="HZ3932" s="0"/>
      <c r="IA3932" s="0"/>
      <c r="IB3932" s="0"/>
      <c r="IC3932" s="0"/>
      <c r="ID3932" s="0"/>
      <c r="IE3932" s="0"/>
      <c r="IF3932" s="0"/>
      <c r="IG3932" s="0"/>
      <c r="IH3932" s="0"/>
      <c r="II3932" s="0"/>
      <c r="IJ3932" s="0"/>
      <c r="IK3932" s="0"/>
      <c r="IL3932" s="0"/>
      <c r="IM3932" s="0"/>
      <c r="IN3932" s="0"/>
      <c r="IO3932" s="0"/>
      <c r="IP3932" s="0"/>
      <c r="IQ3932" s="0"/>
      <c r="IR3932" s="0"/>
      <c r="IS3932" s="0"/>
      <c r="IT3932" s="0"/>
      <c r="IU3932" s="0"/>
      <c r="IV3932" s="0"/>
      <c r="IW3932" s="0"/>
      <c r="IX3932" s="0"/>
      <c r="IY3932" s="0"/>
      <c r="IZ3932" s="0"/>
      <c r="JA3932" s="0"/>
      <c r="JB3932" s="0"/>
      <c r="JC3932" s="0"/>
      <c r="JD3932" s="0"/>
      <c r="JE3932" s="0"/>
      <c r="JF3932" s="0"/>
      <c r="JG3932" s="0"/>
      <c r="JH3932" s="0"/>
      <c r="JI3932" s="0"/>
      <c r="JJ3932" s="0"/>
      <c r="JK3932" s="0"/>
      <c r="JL3932" s="0"/>
      <c r="JM3932" s="0"/>
      <c r="JN3932" s="0"/>
      <c r="JO3932" s="0"/>
      <c r="JP3932" s="0"/>
      <c r="JQ3932" s="0"/>
      <c r="JR3932" s="0"/>
      <c r="JS3932" s="0"/>
      <c r="JT3932" s="0"/>
      <c r="JU3932" s="0"/>
      <c r="JV3932" s="0"/>
      <c r="JW3932" s="0"/>
      <c r="JX3932" s="0"/>
      <c r="JY3932" s="0"/>
      <c r="JZ3932" s="0"/>
      <c r="KA3932" s="0"/>
      <c r="KB3932" s="0"/>
      <c r="KC3932" s="0"/>
      <c r="KD3932" s="0"/>
      <c r="KE3932" s="0"/>
      <c r="KF3932" s="0"/>
      <c r="KG3932" s="0"/>
      <c r="KH3932" s="0"/>
      <c r="KI3932" s="0"/>
      <c r="KJ3932" s="0"/>
      <c r="KK3932" s="0"/>
      <c r="KL3932" s="0"/>
      <c r="KM3932" s="0"/>
      <c r="KN3932" s="0"/>
      <c r="KO3932" s="0"/>
      <c r="KP3932" s="0"/>
      <c r="KQ3932" s="0"/>
      <c r="KR3932" s="0"/>
      <c r="KS3932" s="0"/>
      <c r="KT3932" s="0"/>
      <c r="KU3932" s="0"/>
      <c r="KV3932" s="0"/>
      <c r="KW3932" s="0"/>
      <c r="KX3932" s="0"/>
      <c r="KY3932" s="0"/>
      <c r="KZ3932" s="0"/>
      <c r="LA3932" s="0"/>
      <c r="LB3932" s="0"/>
      <c r="LC3932" s="0"/>
      <c r="LD3932" s="0"/>
      <c r="LE3932" s="0"/>
      <c r="LF3932" s="0"/>
      <c r="LG3932" s="0"/>
      <c r="LH3932" s="0"/>
      <c r="LI3932" s="0"/>
      <c r="LJ3932" s="0"/>
      <c r="LK3932" s="0"/>
      <c r="LL3932" s="0"/>
      <c r="LM3932" s="0"/>
      <c r="LN3932" s="0"/>
      <c r="LO3932" s="0"/>
      <c r="LP3932" s="0"/>
      <c r="LQ3932" s="0"/>
      <c r="LR3932" s="0"/>
      <c r="LS3932" s="0"/>
      <c r="LT3932" s="0"/>
      <c r="LU3932" s="0"/>
      <c r="LV3932" s="0"/>
      <c r="LW3932" s="0"/>
      <c r="LX3932" s="0"/>
      <c r="LY3932" s="0"/>
      <c r="LZ3932" s="0"/>
      <c r="MA3932" s="0"/>
      <c r="MB3932" s="0"/>
      <c r="MC3932" s="0"/>
      <c r="MD3932" s="0"/>
      <c r="ME3932" s="0"/>
      <c r="MF3932" s="0"/>
      <c r="MG3932" s="0"/>
      <c r="MH3932" s="0"/>
      <c r="MI3932" s="0"/>
      <c r="MJ3932" s="0"/>
      <c r="MK3932" s="0"/>
      <c r="ML3932" s="0"/>
      <c r="MM3932" s="0"/>
      <c r="MN3932" s="0"/>
      <c r="MO3932" s="0"/>
      <c r="MP3932" s="0"/>
      <c r="MQ3932" s="0"/>
      <c r="MR3932" s="0"/>
      <c r="MS3932" s="0"/>
      <c r="MT3932" s="0"/>
      <c r="MU3932" s="0"/>
      <c r="MV3932" s="0"/>
      <c r="MW3932" s="0"/>
      <c r="MX3932" s="0"/>
      <c r="MY3932" s="0"/>
      <c r="MZ3932" s="0"/>
      <c r="NA3932" s="0"/>
      <c r="NB3932" s="0"/>
      <c r="NC3932" s="0"/>
      <c r="ND3932" s="0"/>
      <c r="NE3932" s="0"/>
      <c r="NF3932" s="0"/>
      <c r="NG3932" s="0"/>
      <c r="NH3932" s="0"/>
      <c r="NI3932" s="0"/>
      <c r="NJ3932" s="0"/>
      <c r="NK3932" s="0"/>
      <c r="NL3932" s="0"/>
      <c r="NM3932" s="0"/>
      <c r="NN3932" s="0"/>
      <c r="NO3932" s="0"/>
      <c r="NP3932" s="0"/>
      <c r="NQ3932" s="0"/>
      <c r="NR3932" s="0"/>
      <c r="NS3932" s="0"/>
      <c r="NT3932" s="0"/>
      <c r="NU3932" s="0"/>
      <c r="NV3932" s="0"/>
      <c r="NW3932" s="0"/>
      <c r="NX3932" s="0"/>
      <c r="NY3932" s="0"/>
      <c r="NZ3932" s="0"/>
      <c r="OA3932" s="0"/>
      <c r="OB3932" s="0"/>
      <c r="OC3932" s="0"/>
      <c r="OD3932" s="0"/>
      <c r="OE3932" s="0"/>
      <c r="OF3932" s="0"/>
      <c r="OG3932" s="0"/>
      <c r="OH3932" s="0"/>
      <c r="OI3932" s="0"/>
      <c r="OJ3932" s="0"/>
      <c r="OK3932" s="0"/>
      <c r="OL3932" s="0"/>
      <c r="OM3932" s="0"/>
      <c r="ON3932" s="0"/>
      <c r="OO3932" s="0"/>
      <c r="OP3932" s="0"/>
      <c r="OQ3932" s="0"/>
      <c r="OR3932" s="0"/>
      <c r="OS3932" s="0"/>
      <c r="OT3932" s="0"/>
      <c r="OU3932" s="0"/>
      <c r="OV3932" s="0"/>
      <c r="OW3932" s="0"/>
      <c r="OX3932" s="0"/>
      <c r="OY3932" s="0"/>
      <c r="OZ3932" s="0"/>
      <c r="PA3932" s="0"/>
      <c r="PB3932" s="0"/>
      <c r="PC3932" s="0"/>
      <c r="PD3932" s="0"/>
      <c r="PE3932" s="0"/>
      <c r="PF3932" s="0"/>
      <c r="PG3932" s="0"/>
      <c r="PH3932" s="0"/>
      <c r="PI3932" s="0"/>
      <c r="PJ3932" s="0"/>
      <c r="PK3932" s="0"/>
      <c r="PL3932" s="0"/>
      <c r="PM3932" s="0"/>
      <c r="PN3932" s="0"/>
      <c r="PO3932" s="0"/>
      <c r="PP3932" s="0"/>
      <c r="PQ3932" s="0"/>
      <c r="PR3932" s="0"/>
      <c r="PS3932" s="0"/>
      <c r="PT3932" s="0"/>
      <c r="PU3932" s="0"/>
      <c r="PV3932" s="0"/>
      <c r="PW3932" s="0"/>
      <c r="PX3932" s="0"/>
      <c r="PY3932" s="0"/>
      <c r="PZ3932" s="0"/>
      <c r="QA3932" s="0"/>
      <c r="QB3932" s="0"/>
      <c r="QC3932" s="0"/>
      <c r="QD3932" s="0"/>
      <c r="QE3932" s="0"/>
      <c r="QF3932" s="0"/>
      <c r="QG3932" s="0"/>
      <c r="QH3932" s="0"/>
      <c r="QI3932" s="0"/>
      <c r="QJ3932" s="0"/>
      <c r="QK3932" s="0"/>
      <c r="QL3932" s="0"/>
      <c r="QM3932" s="0"/>
      <c r="QN3932" s="0"/>
      <c r="QO3932" s="0"/>
      <c r="QP3932" s="0"/>
      <c r="QQ3932" s="0"/>
      <c r="QR3932" s="0"/>
      <c r="QS3932" s="0"/>
      <c r="QT3932" s="0"/>
      <c r="QU3932" s="0"/>
      <c r="QV3932" s="0"/>
      <c r="QW3932" s="0"/>
      <c r="QX3932" s="0"/>
      <c r="QY3932" s="0"/>
      <c r="QZ3932" s="0"/>
      <c r="RA3932" s="0"/>
      <c r="RB3932" s="0"/>
      <c r="RC3932" s="0"/>
      <c r="RD3932" s="0"/>
      <c r="RE3932" s="0"/>
      <c r="RF3932" s="0"/>
      <c r="RG3932" s="0"/>
      <c r="RH3932" s="0"/>
      <c r="RI3932" s="0"/>
      <c r="RJ3932" s="0"/>
      <c r="RK3932" s="0"/>
      <c r="RL3932" s="0"/>
      <c r="RM3932" s="0"/>
      <c r="RN3932" s="0"/>
      <c r="RO3932" s="0"/>
      <c r="RP3932" s="0"/>
      <c r="RQ3932" s="0"/>
      <c r="RR3932" s="0"/>
      <c r="RS3932" s="0"/>
      <c r="RT3932" s="0"/>
      <c r="RU3932" s="0"/>
      <c r="RV3932" s="0"/>
      <c r="RW3932" s="0"/>
      <c r="RX3932" s="0"/>
      <c r="RY3932" s="0"/>
      <c r="RZ3932" s="0"/>
      <c r="SA3932" s="0"/>
      <c r="SB3932" s="0"/>
      <c r="SC3932" s="0"/>
      <c r="SD3932" s="0"/>
      <c r="SE3932" s="0"/>
      <c r="SF3932" s="0"/>
      <c r="SG3932" s="0"/>
      <c r="SH3932" s="0"/>
      <c r="SI3932" s="0"/>
      <c r="SJ3932" s="0"/>
      <c r="SK3932" s="0"/>
      <c r="SL3932" s="0"/>
      <c r="SM3932" s="0"/>
      <c r="SN3932" s="0"/>
      <c r="SO3932" s="0"/>
      <c r="SP3932" s="0"/>
      <c r="SQ3932" s="0"/>
      <c r="SR3932" s="0"/>
      <c r="SS3932" s="0"/>
      <c r="ST3932" s="0"/>
      <c r="SU3932" s="0"/>
      <c r="SV3932" s="0"/>
      <c r="SW3932" s="0"/>
      <c r="SX3932" s="0"/>
      <c r="SY3932" s="0"/>
      <c r="SZ3932" s="0"/>
      <c r="TA3932" s="0"/>
      <c r="TB3932" s="0"/>
      <c r="TC3932" s="0"/>
      <c r="TD3932" s="0"/>
      <c r="TE3932" s="0"/>
      <c r="TF3932" s="0"/>
      <c r="TG3932" s="0"/>
      <c r="TH3932" s="0"/>
      <c r="TI3932" s="0"/>
      <c r="TJ3932" s="0"/>
      <c r="TK3932" s="0"/>
      <c r="TL3932" s="0"/>
      <c r="TM3932" s="0"/>
      <c r="TN3932" s="0"/>
      <c r="TO3932" s="0"/>
      <c r="TP3932" s="0"/>
      <c r="TQ3932" s="0"/>
      <c r="TR3932" s="0"/>
      <c r="TS3932" s="0"/>
      <c r="TT3932" s="0"/>
      <c r="TU3932" s="0"/>
      <c r="TV3932" s="0"/>
      <c r="TW3932" s="0"/>
      <c r="TX3932" s="0"/>
      <c r="TY3932" s="0"/>
      <c r="TZ3932" s="0"/>
      <c r="UA3932" s="0"/>
      <c r="UB3932" s="0"/>
      <c r="UC3932" s="0"/>
      <c r="UD3932" s="0"/>
      <c r="UE3932" s="0"/>
      <c r="UF3932" s="0"/>
      <c r="UG3932" s="0"/>
      <c r="UH3932" s="0"/>
      <c r="UI3932" s="0"/>
      <c r="UJ3932" s="0"/>
      <c r="UK3932" s="0"/>
      <c r="UL3932" s="0"/>
      <c r="UM3932" s="0"/>
      <c r="UN3932" s="0"/>
      <c r="UO3932" s="0"/>
      <c r="UP3932" s="0"/>
      <c r="UQ3932" s="0"/>
      <c r="UR3932" s="0"/>
      <c r="US3932" s="0"/>
      <c r="UT3932" s="0"/>
      <c r="UU3932" s="0"/>
      <c r="UV3932" s="0"/>
      <c r="UW3932" s="0"/>
      <c r="UX3932" s="0"/>
      <c r="UY3932" s="0"/>
      <c r="UZ3932" s="0"/>
      <c r="VA3932" s="0"/>
      <c r="VB3932" s="0"/>
      <c r="VC3932" s="0"/>
      <c r="VD3932" s="0"/>
      <c r="VE3932" s="0"/>
      <c r="VF3932" s="0"/>
      <c r="VG3932" s="0"/>
      <c r="VH3932" s="0"/>
      <c r="VI3932" s="0"/>
      <c r="VJ3932" s="0"/>
      <c r="VK3932" s="0"/>
      <c r="VL3932" s="0"/>
      <c r="VM3932" s="0"/>
      <c r="VN3932" s="0"/>
      <c r="VO3932" s="0"/>
      <c r="VP3932" s="0"/>
      <c r="VQ3932" s="0"/>
      <c r="VR3932" s="0"/>
      <c r="VS3932" s="0"/>
      <c r="VT3932" s="0"/>
      <c r="VU3932" s="0"/>
      <c r="VV3932" s="0"/>
      <c r="VW3932" s="0"/>
      <c r="VX3932" s="0"/>
      <c r="VY3932" s="0"/>
      <c r="VZ3932" s="0"/>
      <c r="WA3932" s="0"/>
      <c r="WB3932" s="0"/>
      <c r="WC3932" s="0"/>
      <c r="WD3932" s="0"/>
      <c r="WE3932" s="0"/>
      <c r="WF3932" s="0"/>
      <c r="WG3932" s="0"/>
      <c r="WH3932" s="0"/>
      <c r="WI3932" s="0"/>
      <c r="WJ3932" s="0"/>
      <c r="WK3932" s="0"/>
      <c r="WL3932" s="0"/>
      <c r="WM3932" s="0"/>
      <c r="WN3932" s="0"/>
      <c r="WO3932" s="0"/>
      <c r="WP3932" s="0"/>
      <c r="WQ3932" s="0"/>
      <c r="WR3932" s="0"/>
      <c r="WS3932" s="0"/>
      <c r="WT3932" s="0"/>
      <c r="WU3932" s="0"/>
      <c r="WV3932" s="0"/>
      <c r="WW3932" s="0"/>
      <c r="WX3932" s="0"/>
      <c r="WY3932" s="0"/>
      <c r="WZ3932" s="0"/>
      <c r="XA3932" s="0"/>
      <c r="XB3932" s="0"/>
      <c r="XC3932" s="0"/>
      <c r="XD3932" s="0"/>
      <c r="XE3932" s="0"/>
      <c r="XF3932" s="0"/>
      <c r="XG3932" s="0"/>
      <c r="XH3932" s="0"/>
      <c r="XI3932" s="0"/>
      <c r="XJ3932" s="0"/>
      <c r="XK3932" s="0"/>
      <c r="XL3932" s="0"/>
      <c r="XM3932" s="0"/>
      <c r="XN3932" s="0"/>
      <c r="XO3932" s="0"/>
      <c r="XP3932" s="0"/>
      <c r="XQ3932" s="0"/>
      <c r="XR3932" s="0"/>
      <c r="XS3932" s="0"/>
      <c r="XT3932" s="0"/>
      <c r="XU3932" s="0"/>
      <c r="XV3932" s="0"/>
      <c r="XW3932" s="0"/>
      <c r="XX3932" s="0"/>
      <c r="XY3932" s="0"/>
      <c r="XZ3932" s="0"/>
      <c r="YA3932" s="0"/>
      <c r="YB3932" s="0"/>
      <c r="YC3932" s="0"/>
      <c r="YD3932" s="0"/>
      <c r="YE3932" s="0"/>
      <c r="YF3932" s="0"/>
      <c r="YG3932" s="0"/>
      <c r="YH3932" s="0"/>
      <c r="YI3932" s="0"/>
      <c r="YJ3932" s="0"/>
      <c r="YK3932" s="0"/>
      <c r="YL3932" s="0"/>
      <c r="YM3932" s="0"/>
      <c r="YN3932" s="0"/>
      <c r="YO3932" s="0"/>
      <c r="YP3932" s="0"/>
      <c r="YQ3932" s="0"/>
      <c r="YR3932" s="0"/>
      <c r="YS3932" s="0"/>
      <c r="YT3932" s="0"/>
      <c r="YU3932" s="0"/>
      <c r="YV3932" s="0"/>
      <c r="YW3932" s="0"/>
      <c r="YX3932" s="0"/>
      <c r="YY3932" s="0"/>
      <c r="YZ3932" s="0"/>
      <c r="ZA3932" s="0"/>
      <c r="ZB3932" s="0"/>
      <c r="ZC3932" s="0"/>
      <c r="ZD3932" s="0"/>
      <c r="ZE3932" s="0"/>
      <c r="ZF3932" s="0"/>
      <c r="ZG3932" s="0"/>
      <c r="ZH3932" s="0"/>
      <c r="ZI3932" s="0"/>
      <c r="ZJ3932" s="0"/>
      <c r="ZK3932" s="0"/>
      <c r="ZL3932" s="0"/>
      <c r="ZM3932" s="0"/>
      <c r="ZN3932" s="0"/>
      <c r="ZO3932" s="0"/>
      <c r="ZP3932" s="0"/>
      <c r="ZQ3932" s="0"/>
      <c r="ZR3932" s="0"/>
      <c r="ZS3932" s="0"/>
      <c r="ZT3932" s="0"/>
      <c r="ZU3932" s="0"/>
      <c r="ZV3932" s="0"/>
      <c r="ZW3932" s="0"/>
      <c r="ZX3932" s="0"/>
      <c r="ZY3932" s="0"/>
      <c r="ZZ3932" s="0"/>
      <c r="AAA3932" s="0"/>
      <c r="AAB3932" s="0"/>
      <c r="AAC3932" s="0"/>
      <c r="AAD3932" s="0"/>
      <c r="AAE3932" s="0"/>
      <c r="AAF3932" s="0"/>
      <c r="AAG3932" s="0"/>
      <c r="AAH3932" s="0"/>
      <c r="AAI3932" s="0"/>
      <c r="AAJ3932" s="0"/>
      <c r="AAK3932" s="0"/>
      <c r="AAL3932" s="0"/>
      <c r="AAM3932" s="0"/>
      <c r="AAN3932" s="0"/>
      <c r="AAO3932" s="0"/>
      <c r="AAP3932" s="0"/>
      <c r="AAQ3932" s="0"/>
      <c r="AAR3932" s="0"/>
      <c r="AAS3932" s="0"/>
      <c r="AAT3932" s="0"/>
      <c r="AAU3932" s="0"/>
      <c r="AAV3932" s="0"/>
      <c r="AAW3932" s="0"/>
      <c r="AAX3932" s="0"/>
      <c r="AAY3932" s="0"/>
      <c r="AAZ3932" s="0"/>
      <c r="ABA3932" s="0"/>
      <c r="ABB3932" s="0"/>
      <c r="ABC3932" s="0"/>
      <c r="ABD3932" s="0"/>
      <c r="ABE3932" s="0"/>
      <c r="ABF3932" s="0"/>
      <c r="ABG3932" s="0"/>
      <c r="ABH3932" s="0"/>
      <c r="ABI3932" s="0"/>
      <c r="ABJ3932" s="0"/>
      <c r="ABK3932" s="0"/>
      <c r="ABL3932" s="0"/>
      <c r="ABM3932" s="0"/>
      <c r="ABN3932" s="0"/>
      <c r="ABO3932" s="0"/>
      <c r="ABP3932" s="0"/>
      <c r="ABQ3932" s="0"/>
      <c r="ABR3932" s="0"/>
      <c r="ABS3932" s="0"/>
      <c r="ABT3932" s="0"/>
      <c r="ABU3932" s="0"/>
      <c r="ABV3932" s="0"/>
      <c r="ABW3932" s="0"/>
      <c r="ABX3932" s="0"/>
      <c r="ABY3932" s="0"/>
      <c r="ABZ3932" s="0"/>
      <c r="ACA3932" s="0"/>
      <c r="ACB3932" s="0"/>
      <c r="ACC3932" s="0"/>
      <c r="ACD3932" s="0"/>
      <c r="ACE3932" s="0"/>
      <c r="ACF3932" s="0"/>
      <c r="ACG3932" s="0"/>
      <c r="ACH3932" s="0"/>
      <c r="ACI3932" s="0"/>
      <c r="ACJ3932" s="0"/>
      <c r="ACK3932" s="0"/>
      <c r="ACL3932" s="0"/>
      <c r="ACM3932" s="0"/>
      <c r="ACN3932" s="0"/>
      <c r="ACO3932" s="0"/>
      <c r="ACP3932" s="0"/>
      <c r="ACQ3932" s="0"/>
      <c r="ACR3932" s="0"/>
      <c r="ACS3932" s="0"/>
      <c r="ACT3932" s="0"/>
      <c r="ACU3932" s="0"/>
      <c r="ACV3932" s="0"/>
      <c r="ACW3932" s="0"/>
      <c r="ACX3932" s="0"/>
      <c r="ACY3932" s="0"/>
      <c r="ACZ3932" s="0"/>
      <c r="ADA3932" s="0"/>
      <c r="ADB3932" s="0"/>
      <c r="ADC3932" s="0"/>
      <c r="ADD3932" s="0"/>
      <c r="ADE3932" s="0"/>
      <c r="ADF3932" s="0"/>
      <c r="ADG3932" s="0"/>
      <c r="ADH3932" s="0"/>
      <c r="ADI3932" s="0"/>
      <c r="ADJ3932" s="0"/>
      <c r="ADK3932" s="0"/>
      <c r="ADL3932" s="0"/>
      <c r="ADM3932" s="0"/>
      <c r="ADN3932" s="0"/>
      <c r="ADO3932" s="0"/>
      <c r="ADP3932" s="0"/>
      <c r="ADQ3932" s="0"/>
      <c r="ADR3932" s="0"/>
      <c r="ADS3932" s="0"/>
      <c r="ADT3932" s="0"/>
      <c r="ADU3932" s="0"/>
      <c r="ADV3932" s="0"/>
      <c r="ADW3932" s="0"/>
      <c r="ADX3932" s="0"/>
      <c r="ADY3932" s="0"/>
      <c r="ADZ3932" s="0"/>
      <c r="AEA3932" s="0"/>
      <c r="AEB3932" s="0"/>
      <c r="AEC3932" s="0"/>
      <c r="AED3932" s="0"/>
      <c r="AEE3932" s="0"/>
      <c r="AEF3932" s="0"/>
      <c r="AEG3932" s="0"/>
      <c r="AEH3932" s="0"/>
      <c r="AEI3932" s="0"/>
      <c r="AEJ3932" s="0"/>
      <c r="AEK3932" s="0"/>
      <c r="AEL3932" s="0"/>
      <c r="AEM3932" s="0"/>
      <c r="AEN3932" s="0"/>
      <c r="AEO3932" s="0"/>
      <c r="AEP3932" s="0"/>
      <c r="AEQ3932" s="0"/>
      <c r="AER3932" s="0"/>
      <c r="AES3932" s="0"/>
      <c r="AET3932" s="0"/>
      <c r="AEU3932" s="0"/>
      <c r="AEV3932" s="0"/>
      <c r="AEW3932" s="0"/>
      <c r="AEX3932" s="0"/>
      <c r="AEY3932" s="0"/>
      <c r="AEZ3932" s="0"/>
      <c r="AFA3932" s="0"/>
      <c r="AFB3932" s="0"/>
      <c r="AFC3932" s="0"/>
      <c r="AFD3932" s="0"/>
      <c r="AFE3932" s="0"/>
      <c r="AFF3932" s="0"/>
      <c r="AFG3932" s="0"/>
      <c r="AFH3932" s="0"/>
      <c r="AFI3932" s="0"/>
      <c r="AFJ3932" s="0"/>
      <c r="AFK3932" s="0"/>
      <c r="AFL3932" s="0"/>
      <c r="AFM3932" s="0"/>
      <c r="AFN3932" s="0"/>
      <c r="AFO3932" s="0"/>
      <c r="AFP3932" s="0"/>
      <c r="AFQ3932" s="0"/>
      <c r="AFR3932" s="0"/>
      <c r="AFS3932" s="0"/>
      <c r="AFT3932" s="0"/>
      <c r="AFU3932" s="0"/>
      <c r="AFV3932" s="0"/>
      <c r="AFW3932" s="0"/>
      <c r="AFX3932" s="0"/>
      <c r="AFY3932" s="0"/>
      <c r="AFZ3932" s="0"/>
      <c r="AGA3932" s="0"/>
      <c r="AGB3932" s="0"/>
      <c r="AGC3932" s="0"/>
      <c r="AGD3932" s="0"/>
      <c r="AGE3932" s="0"/>
      <c r="AGF3932" s="0"/>
      <c r="AGG3932" s="0"/>
      <c r="AGH3932" s="0"/>
      <c r="AGI3932" s="0"/>
      <c r="AGJ3932" s="0"/>
      <c r="AGK3932" s="0"/>
      <c r="AGL3932" s="0"/>
      <c r="AGM3932" s="0"/>
      <c r="AGN3932" s="0"/>
      <c r="AGO3932" s="0"/>
      <c r="AGP3932" s="0"/>
      <c r="AGQ3932" s="0"/>
      <c r="AGR3932" s="0"/>
      <c r="AGS3932" s="0"/>
      <c r="AGT3932" s="0"/>
      <c r="AGU3932" s="0"/>
      <c r="AGV3932" s="0"/>
      <c r="AGW3932" s="0"/>
      <c r="AGX3932" s="0"/>
      <c r="AGY3932" s="0"/>
      <c r="AGZ3932" s="0"/>
      <c r="AHA3932" s="0"/>
      <c r="AHB3932" s="0"/>
      <c r="AHC3932" s="0"/>
      <c r="AHD3932" s="0"/>
      <c r="AHE3932" s="0"/>
      <c r="AHF3932" s="0"/>
      <c r="AHG3932" s="0"/>
      <c r="AHH3932" s="0"/>
      <c r="AHI3932" s="0"/>
      <c r="AHJ3932" s="0"/>
      <c r="AHK3932" s="0"/>
      <c r="AHL3932" s="0"/>
      <c r="AHM3932" s="0"/>
      <c r="AHN3932" s="0"/>
      <c r="AHO3932" s="0"/>
      <c r="AHP3932" s="0"/>
      <c r="AHQ3932" s="0"/>
      <c r="AHR3932" s="0"/>
      <c r="AHS3932" s="0"/>
      <c r="AHT3932" s="0"/>
      <c r="AHU3932" s="0"/>
      <c r="AHV3932" s="0"/>
      <c r="AHW3932" s="0"/>
      <c r="AHX3932" s="0"/>
      <c r="AHY3932" s="0"/>
      <c r="AHZ3932" s="0"/>
      <c r="AIA3932" s="0"/>
      <c r="AIB3932" s="0"/>
      <c r="AIC3932" s="0"/>
      <c r="AID3932" s="0"/>
      <c r="AIE3932" s="0"/>
      <c r="AIF3932" s="0"/>
      <c r="AIG3932" s="0"/>
      <c r="AIH3932" s="0"/>
      <c r="AII3932" s="0"/>
      <c r="AIJ3932" s="0"/>
      <c r="AIK3932" s="0"/>
      <c r="AIL3932" s="0"/>
      <c r="AIM3932" s="0"/>
      <c r="AIN3932" s="0"/>
      <c r="AIO3932" s="0"/>
      <c r="AIP3932" s="0"/>
      <c r="AIQ3932" s="0"/>
      <c r="AIR3932" s="0"/>
      <c r="AIS3932" s="0"/>
      <c r="AIT3932" s="0"/>
      <c r="AIU3932" s="0"/>
      <c r="AIV3932" s="0"/>
      <c r="AIW3932" s="0"/>
      <c r="AIX3932" s="0"/>
      <c r="AIY3932" s="0"/>
      <c r="AIZ3932" s="0"/>
      <c r="AJA3932" s="0"/>
      <c r="AJB3932" s="0"/>
      <c r="AJC3932" s="0"/>
      <c r="AJD3932" s="0"/>
      <c r="AJE3932" s="0"/>
      <c r="AJF3932" s="0"/>
      <c r="AJG3932" s="0"/>
      <c r="AJH3932" s="0"/>
      <c r="AJI3932" s="0"/>
      <c r="AJJ3932" s="0"/>
      <c r="AJK3932" s="0"/>
      <c r="AJL3932" s="0"/>
      <c r="AJM3932" s="0"/>
      <c r="AJN3932" s="0"/>
      <c r="AJO3932" s="0"/>
      <c r="AJP3932" s="0"/>
      <c r="AJQ3932" s="0"/>
      <c r="AJR3932" s="0"/>
      <c r="AJS3932" s="0"/>
      <c r="AJT3932" s="0"/>
      <c r="AJU3932" s="0"/>
      <c r="AJV3932" s="0"/>
      <c r="AJW3932" s="0"/>
      <c r="AJX3932" s="0"/>
      <c r="AJY3932" s="0"/>
      <c r="AJZ3932" s="0"/>
      <c r="AKA3932" s="0"/>
      <c r="AKB3932" s="0"/>
      <c r="AKC3932" s="0"/>
      <c r="AKD3932" s="0"/>
      <c r="AKE3932" s="0"/>
      <c r="AKF3932" s="0"/>
      <c r="AKG3932" s="0"/>
      <c r="AKH3932" s="0"/>
      <c r="AKI3932" s="0"/>
      <c r="AKJ3932" s="0"/>
      <c r="AKK3932" s="0"/>
      <c r="AKL3932" s="0"/>
      <c r="AKM3932" s="0"/>
      <c r="AKN3932" s="0"/>
      <c r="AKO3932" s="0"/>
      <c r="AKP3932" s="0"/>
      <c r="AKQ3932" s="0"/>
      <c r="AKR3932" s="0"/>
      <c r="AKS3932" s="0"/>
      <c r="AKT3932" s="0"/>
      <c r="AKU3932" s="0"/>
      <c r="AKV3932" s="0"/>
      <c r="AKW3932" s="0"/>
      <c r="AKX3932" s="0"/>
      <c r="AKY3932" s="0"/>
      <c r="AKZ3932" s="0"/>
      <c r="ALA3932" s="0"/>
      <c r="ALB3932" s="0"/>
      <c r="ALC3932" s="0"/>
      <c r="ALD3932" s="0"/>
      <c r="ALE3932" s="0"/>
      <c r="ALF3932" s="0"/>
      <c r="ALG3932" s="0"/>
      <c r="ALH3932" s="0"/>
      <c r="ALI3932" s="0"/>
      <c r="ALJ3932" s="0"/>
      <c r="ALK3932" s="0"/>
      <c r="ALL3932" s="0"/>
      <c r="ALM3932" s="0"/>
      <c r="ALN3932" s="0"/>
      <c r="ALO3932" s="0"/>
      <c r="ALP3932" s="0"/>
      <c r="ALQ3932" s="0"/>
      <c r="ALR3932" s="0"/>
      <c r="ALS3932" s="0"/>
      <c r="ALT3932" s="0"/>
      <c r="ALU3932" s="0"/>
      <c r="ALV3932" s="0"/>
      <c r="ALW3932" s="0"/>
      <c r="ALX3932" s="0"/>
      <c r="ALY3932" s="0"/>
      <c r="ALZ3932" s="0"/>
      <c r="AMA3932" s="0"/>
      <c r="AMB3932" s="0"/>
      <c r="AMC3932" s="0"/>
      <c r="AMD3932" s="0"/>
      <c r="AME3932" s="0"/>
      <c r="AMF3932" s="0"/>
      <c r="AMG3932" s="0"/>
      <c r="AMH3932" s="0"/>
      <c r="AMI3932" s="0"/>
    </row>
    <row r="3933" customFormat="false" ht="12.75" hidden="false" customHeight="false" outlineLevel="0" collapsed="false">
      <c r="I3933" s="3"/>
      <c r="BM3933" s="0"/>
      <c r="BN3933" s="0"/>
      <c r="BO3933" s="0"/>
      <c r="BP3933" s="0"/>
      <c r="BQ3933" s="0"/>
      <c r="BR3933" s="0"/>
      <c r="BS3933" s="0"/>
      <c r="BT3933" s="0"/>
      <c r="BU3933" s="0"/>
      <c r="BV3933" s="0"/>
      <c r="BW3933" s="0"/>
      <c r="BX3933" s="0"/>
      <c r="BY3933" s="0"/>
      <c r="BZ3933" s="0"/>
      <c r="CA3933" s="0"/>
      <c r="CB3933" s="0"/>
      <c r="CC3933" s="0"/>
      <c r="CD3933" s="0"/>
      <c r="CE3933" s="0"/>
      <c r="CF3933" s="0"/>
      <c r="CG3933" s="0"/>
      <c r="CH3933" s="0"/>
      <c r="CI3933" s="0"/>
      <c r="CJ3933" s="0"/>
      <c r="CK3933" s="0"/>
      <c r="CL3933" s="0"/>
      <c r="CM3933" s="0"/>
      <c r="CN3933" s="0"/>
      <c r="CO3933" s="0"/>
      <c r="CP3933" s="0"/>
      <c r="CQ3933" s="0"/>
      <c r="CR3933" s="0"/>
      <c r="CS3933" s="0"/>
      <c r="CT3933" s="0"/>
      <c r="CU3933" s="0"/>
      <c r="CV3933" s="0"/>
      <c r="CW3933" s="0"/>
      <c r="CX3933" s="0"/>
      <c r="CY3933" s="0"/>
      <c r="CZ3933" s="0"/>
      <c r="DA3933" s="0"/>
      <c r="DB3933" s="0"/>
      <c r="DC3933" s="0"/>
      <c r="DD3933" s="0"/>
      <c r="DE3933" s="0"/>
      <c r="DF3933" s="0"/>
      <c r="DG3933" s="0"/>
      <c r="DH3933" s="0"/>
      <c r="DI3933" s="0"/>
      <c r="DJ3933" s="0"/>
      <c r="DK3933" s="0"/>
      <c r="DL3933" s="0"/>
      <c r="DM3933" s="0"/>
      <c r="DN3933" s="0"/>
      <c r="DO3933" s="0"/>
      <c r="DP3933" s="0"/>
      <c r="DQ3933" s="0"/>
      <c r="DR3933" s="0"/>
      <c r="DS3933" s="0"/>
      <c r="DT3933" s="0"/>
      <c r="DU3933" s="0"/>
      <c r="DV3933" s="0"/>
      <c r="DW3933" s="0"/>
      <c r="DX3933" s="0"/>
      <c r="DY3933" s="0"/>
      <c r="DZ3933" s="0"/>
      <c r="EA3933" s="0"/>
      <c r="EB3933" s="0"/>
      <c r="EC3933" s="0"/>
      <c r="ED3933" s="0"/>
      <c r="EE3933" s="0"/>
      <c r="EF3933" s="0"/>
      <c r="EG3933" s="0"/>
      <c r="EH3933" s="0"/>
      <c r="EI3933" s="0"/>
      <c r="EJ3933" s="0"/>
      <c r="EK3933" s="0"/>
      <c r="EL3933" s="0"/>
      <c r="EM3933" s="0"/>
      <c r="EN3933" s="0"/>
      <c r="EO3933" s="0"/>
      <c r="EP3933" s="0"/>
      <c r="EQ3933" s="0"/>
      <c r="ER3933" s="0"/>
      <c r="ES3933" s="0"/>
      <c r="ET3933" s="0"/>
      <c r="EU3933" s="0"/>
      <c r="EV3933" s="0"/>
      <c r="EW3933" s="0"/>
      <c r="EX3933" s="0"/>
      <c r="EY3933" s="0"/>
      <c r="EZ3933" s="0"/>
      <c r="FA3933" s="0"/>
      <c r="FB3933" s="0"/>
      <c r="FC3933" s="0"/>
      <c r="FD3933" s="0"/>
      <c r="FE3933" s="0"/>
      <c r="FF3933" s="0"/>
      <c r="FG3933" s="0"/>
      <c r="FH3933" s="0"/>
      <c r="FI3933" s="0"/>
      <c r="FJ3933" s="0"/>
      <c r="FK3933" s="0"/>
      <c r="FL3933" s="0"/>
      <c r="FM3933" s="0"/>
      <c r="FN3933" s="0"/>
      <c r="FO3933" s="0"/>
      <c r="FP3933" s="0"/>
      <c r="FQ3933" s="0"/>
      <c r="FR3933" s="0"/>
      <c r="FS3933" s="0"/>
      <c r="FT3933" s="0"/>
      <c r="FU3933" s="0"/>
      <c r="FV3933" s="0"/>
      <c r="FW3933" s="0"/>
      <c r="FX3933" s="0"/>
      <c r="FY3933" s="0"/>
      <c r="FZ3933" s="0"/>
      <c r="GA3933" s="0"/>
      <c r="GB3933" s="0"/>
      <c r="GC3933" s="0"/>
      <c r="GD3933" s="0"/>
      <c r="GE3933" s="0"/>
      <c r="GF3933" s="0"/>
      <c r="GG3933" s="0"/>
      <c r="GH3933" s="0"/>
      <c r="GI3933" s="0"/>
      <c r="GJ3933" s="0"/>
      <c r="GK3933" s="0"/>
      <c r="GL3933" s="0"/>
      <c r="GM3933" s="0"/>
      <c r="GN3933" s="0"/>
      <c r="GO3933" s="0"/>
      <c r="GP3933" s="0"/>
      <c r="GQ3933" s="0"/>
      <c r="GR3933" s="0"/>
      <c r="GS3933" s="0"/>
      <c r="GT3933" s="0"/>
      <c r="GU3933" s="0"/>
      <c r="GV3933" s="0"/>
      <c r="GW3933" s="0"/>
      <c r="GX3933" s="0"/>
      <c r="GY3933" s="0"/>
      <c r="GZ3933" s="0"/>
      <c r="HA3933" s="0"/>
      <c r="HB3933" s="0"/>
      <c r="HC3933" s="0"/>
      <c r="HD3933" s="0"/>
      <c r="HE3933" s="0"/>
      <c r="HF3933" s="0"/>
      <c r="HG3933" s="0"/>
      <c r="HH3933" s="0"/>
      <c r="HI3933" s="0"/>
      <c r="HJ3933" s="0"/>
      <c r="HK3933" s="0"/>
      <c r="HL3933" s="0"/>
      <c r="HM3933" s="0"/>
      <c r="HN3933" s="0"/>
      <c r="HO3933" s="0"/>
      <c r="HP3933" s="0"/>
      <c r="HQ3933" s="0"/>
      <c r="HR3933" s="0"/>
      <c r="HS3933" s="0"/>
      <c r="HT3933" s="0"/>
      <c r="HU3933" s="0"/>
      <c r="HV3933" s="0"/>
      <c r="HW3933" s="0"/>
      <c r="HX3933" s="0"/>
      <c r="HY3933" s="0"/>
      <c r="HZ3933" s="0"/>
      <c r="IA3933" s="0"/>
      <c r="IB3933" s="0"/>
      <c r="IC3933" s="0"/>
      <c r="ID3933" s="0"/>
      <c r="IE3933" s="0"/>
      <c r="IF3933" s="0"/>
      <c r="IG3933" s="0"/>
      <c r="IH3933" s="0"/>
      <c r="II3933" s="0"/>
      <c r="IJ3933" s="0"/>
      <c r="IK3933" s="0"/>
      <c r="IL3933" s="0"/>
      <c r="IM3933" s="0"/>
      <c r="IN3933" s="0"/>
      <c r="IO3933" s="0"/>
      <c r="IP3933" s="0"/>
      <c r="IQ3933" s="0"/>
      <c r="IR3933" s="0"/>
      <c r="IS3933" s="0"/>
      <c r="IT3933" s="0"/>
      <c r="IU3933" s="0"/>
      <c r="IV3933" s="0"/>
      <c r="IW3933" s="0"/>
      <c r="IX3933" s="0"/>
      <c r="IY3933" s="0"/>
      <c r="IZ3933" s="0"/>
      <c r="JA3933" s="0"/>
      <c r="JB3933" s="0"/>
      <c r="JC3933" s="0"/>
      <c r="JD3933" s="0"/>
      <c r="JE3933" s="0"/>
      <c r="JF3933" s="0"/>
      <c r="JG3933" s="0"/>
      <c r="JH3933" s="0"/>
      <c r="JI3933" s="0"/>
      <c r="JJ3933" s="0"/>
      <c r="JK3933" s="0"/>
      <c r="JL3933" s="0"/>
      <c r="JM3933" s="0"/>
      <c r="JN3933" s="0"/>
      <c r="JO3933" s="0"/>
      <c r="JP3933" s="0"/>
      <c r="JQ3933" s="0"/>
      <c r="JR3933" s="0"/>
      <c r="JS3933" s="0"/>
      <c r="JT3933" s="0"/>
      <c r="JU3933" s="0"/>
      <c r="JV3933" s="0"/>
      <c r="JW3933" s="0"/>
      <c r="JX3933" s="0"/>
      <c r="JY3933" s="0"/>
      <c r="JZ3933" s="0"/>
      <c r="KA3933" s="0"/>
      <c r="KB3933" s="0"/>
      <c r="KC3933" s="0"/>
      <c r="KD3933" s="0"/>
      <c r="KE3933" s="0"/>
      <c r="KF3933" s="0"/>
      <c r="KG3933" s="0"/>
      <c r="KH3933" s="0"/>
      <c r="KI3933" s="0"/>
      <c r="KJ3933" s="0"/>
      <c r="KK3933" s="0"/>
      <c r="KL3933" s="0"/>
      <c r="KM3933" s="0"/>
      <c r="KN3933" s="0"/>
      <c r="KO3933" s="0"/>
      <c r="KP3933" s="0"/>
      <c r="KQ3933" s="0"/>
      <c r="KR3933" s="0"/>
      <c r="KS3933" s="0"/>
      <c r="KT3933" s="0"/>
      <c r="KU3933" s="0"/>
      <c r="KV3933" s="0"/>
      <c r="KW3933" s="0"/>
      <c r="KX3933" s="0"/>
      <c r="KY3933" s="0"/>
      <c r="KZ3933" s="0"/>
      <c r="LA3933" s="0"/>
      <c r="LB3933" s="0"/>
      <c r="LC3933" s="0"/>
      <c r="LD3933" s="0"/>
      <c r="LE3933" s="0"/>
      <c r="LF3933" s="0"/>
      <c r="LG3933" s="0"/>
      <c r="LH3933" s="0"/>
      <c r="LI3933" s="0"/>
      <c r="LJ3933" s="0"/>
      <c r="LK3933" s="0"/>
      <c r="LL3933" s="0"/>
      <c r="LM3933" s="0"/>
      <c r="LN3933" s="0"/>
      <c r="LO3933" s="0"/>
      <c r="LP3933" s="0"/>
      <c r="LQ3933" s="0"/>
      <c r="LR3933" s="0"/>
      <c r="LS3933" s="0"/>
      <c r="LT3933" s="0"/>
      <c r="LU3933" s="0"/>
      <c r="LV3933" s="0"/>
      <c r="LW3933" s="0"/>
      <c r="LX3933" s="0"/>
      <c r="LY3933" s="0"/>
      <c r="LZ3933" s="0"/>
      <c r="MA3933" s="0"/>
      <c r="MB3933" s="0"/>
      <c r="MC3933" s="0"/>
      <c r="MD3933" s="0"/>
      <c r="ME3933" s="0"/>
      <c r="MF3933" s="0"/>
      <c r="MG3933" s="0"/>
      <c r="MH3933" s="0"/>
      <c r="MI3933" s="0"/>
      <c r="MJ3933" s="0"/>
      <c r="MK3933" s="0"/>
      <c r="ML3933" s="0"/>
      <c r="MM3933" s="0"/>
      <c r="MN3933" s="0"/>
      <c r="MO3933" s="0"/>
      <c r="MP3933" s="0"/>
      <c r="MQ3933" s="0"/>
      <c r="MR3933" s="0"/>
      <c r="MS3933" s="0"/>
      <c r="MT3933" s="0"/>
      <c r="MU3933" s="0"/>
      <c r="MV3933" s="0"/>
      <c r="MW3933" s="0"/>
      <c r="MX3933" s="0"/>
      <c r="MY3933" s="0"/>
      <c r="MZ3933" s="0"/>
      <c r="NA3933" s="0"/>
      <c r="NB3933" s="0"/>
      <c r="NC3933" s="0"/>
      <c r="ND3933" s="0"/>
      <c r="NE3933" s="0"/>
      <c r="NF3933" s="0"/>
      <c r="NG3933" s="0"/>
      <c r="NH3933" s="0"/>
      <c r="NI3933" s="0"/>
      <c r="NJ3933" s="0"/>
      <c r="NK3933" s="0"/>
      <c r="NL3933" s="0"/>
      <c r="NM3933" s="0"/>
      <c r="NN3933" s="0"/>
      <c r="NO3933" s="0"/>
      <c r="NP3933" s="0"/>
      <c r="NQ3933" s="0"/>
      <c r="NR3933" s="0"/>
      <c r="NS3933" s="0"/>
      <c r="NT3933" s="0"/>
      <c r="NU3933" s="0"/>
      <c r="NV3933" s="0"/>
      <c r="NW3933" s="0"/>
      <c r="NX3933" s="0"/>
      <c r="NY3933" s="0"/>
      <c r="NZ3933" s="0"/>
      <c r="OA3933" s="0"/>
      <c r="OB3933" s="0"/>
      <c r="OC3933" s="0"/>
      <c r="OD3933" s="0"/>
      <c r="OE3933" s="0"/>
      <c r="OF3933" s="0"/>
      <c r="OG3933" s="0"/>
      <c r="OH3933" s="0"/>
      <c r="OI3933" s="0"/>
      <c r="OJ3933" s="0"/>
      <c r="OK3933" s="0"/>
      <c r="OL3933" s="0"/>
      <c r="OM3933" s="0"/>
      <c r="ON3933" s="0"/>
      <c r="OO3933" s="0"/>
      <c r="OP3933" s="0"/>
      <c r="OQ3933" s="0"/>
      <c r="OR3933" s="0"/>
      <c r="OS3933" s="0"/>
      <c r="OT3933" s="0"/>
      <c r="OU3933" s="0"/>
      <c r="OV3933" s="0"/>
      <c r="OW3933" s="0"/>
      <c r="OX3933" s="0"/>
      <c r="OY3933" s="0"/>
      <c r="OZ3933" s="0"/>
      <c r="PA3933" s="0"/>
      <c r="PB3933" s="0"/>
      <c r="PC3933" s="0"/>
      <c r="PD3933" s="0"/>
      <c r="PE3933" s="0"/>
      <c r="PF3933" s="0"/>
      <c r="PG3933" s="0"/>
      <c r="PH3933" s="0"/>
      <c r="PI3933" s="0"/>
      <c r="PJ3933" s="0"/>
      <c r="PK3933" s="0"/>
      <c r="PL3933" s="0"/>
      <c r="PM3933" s="0"/>
      <c r="PN3933" s="0"/>
      <c r="PO3933" s="0"/>
      <c r="PP3933" s="0"/>
      <c r="PQ3933" s="0"/>
      <c r="PR3933" s="0"/>
      <c r="PS3933" s="0"/>
      <c r="PT3933" s="0"/>
      <c r="PU3933" s="0"/>
      <c r="PV3933" s="0"/>
      <c r="PW3933" s="0"/>
      <c r="PX3933" s="0"/>
      <c r="PY3933" s="0"/>
      <c r="PZ3933" s="0"/>
      <c r="QA3933" s="0"/>
      <c r="QB3933" s="0"/>
      <c r="QC3933" s="0"/>
      <c r="QD3933" s="0"/>
      <c r="QE3933" s="0"/>
      <c r="QF3933" s="0"/>
      <c r="QG3933" s="0"/>
      <c r="QH3933" s="0"/>
      <c r="QI3933" s="0"/>
      <c r="QJ3933" s="0"/>
      <c r="QK3933" s="0"/>
      <c r="QL3933" s="0"/>
      <c r="QM3933" s="0"/>
      <c r="QN3933" s="0"/>
      <c r="QO3933" s="0"/>
      <c r="QP3933" s="0"/>
      <c r="QQ3933" s="0"/>
      <c r="QR3933" s="0"/>
      <c r="QS3933" s="0"/>
      <c r="QT3933" s="0"/>
      <c r="QU3933" s="0"/>
      <c r="QV3933" s="0"/>
      <c r="QW3933" s="0"/>
      <c r="QX3933" s="0"/>
      <c r="QY3933" s="0"/>
      <c r="QZ3933" s="0"/>
      <c r="RA3933" s="0"/>
      <c r="RB3933" s="0"/>
      <c r="RC3933" s="0"/>
      <c r="RD3933" s="0"/>
      <c r="RE3933" s="0"/>
      <c r="RF3933" s="0"/>
      <c r="RG3933" s="0"/>
      <c r="RH3933" s="0"/>
      <c r="RI3933" s="0"/>
      <c r="RJ3933" s="0"/>
      <c r="RK3933" s="0"/>
      <c r="RL3933" s="0"/>
      <c r="RM3933" s="0"/>
      <c r="RN3933" s="0"/>
      <c r="RO3933" s="0"/>
      <c r="RP3933" s="0"/>
      <c r="RQ3933" s="0"/>
      <c r="RR3933" s="0"/>
      <c r="RS3933" s="0"/>
      <c r="RT3933" s="0"/>
      <c r="RU3933" s="0"/>
      <c r="RV3933" s="0"/>
      <c r="RW3933" s="0"/>
      <c r="RX3933" s="0"/>
      <c r="RY3933" s="0"/>
      <c r="RZ3933" s="0"/>
      <c r="SA3933" s="0"/>
      <c r="SB3933" s="0"/>
      <c r="SC3933" s="0"/>
      <c r="SD3933" s="0"/>
      <c r="SE3933" s="0"/>
      <c r="SF3933" s="0"/>
      <c r="SG3933" s="0"/>
      <c r="SH3933" s="0"/>
      <c r="SI3933" s="0"/>
      <c r="SJ3933" s="0"/>
      <c r="SK3933" s="0"/>
      <c r="SL3933" s="0"/>
      <c r="SM3933" s="0"/>
      <c r="SN3933" s="0"/>
      <c r="SO3933" s="0"/>
      <c r="SP3933" s="0"/>
      <c r="SQ3933" s="0"/>
      <c r="SR3933" s="0"/>
      <c r="SS3933" s="0"/>
      <c r="ST3933" s="0"/>
      <c r="SU3933" s="0"/>
      <c r="SV3933" s="0"/>
      <c r="SW3933" s="0"/>
      <c r="SX3933" s="0"/>
      <c r="SY3933" s="0"/>
      <c r="SZ3933" s="0"/>
      <c r="TA3933" s="0"/>
      <c r="TB3933" s="0"/>
      <c r="TC3933" s="0"/>
      <c r="TD3933" s="0"/>
      <c r="TE3933" s="0"/>
      <c r="TF3933" s="0"/>
      <c r="TG3933" s="0"/>
      <c r="TH3933" s="0"/>
      <c r="TI3933" s="0"/>
      <c r="TJ3933" s="0"/>
      <c r="TK3933" s="0"/>
      <c r="TL3933" s="0"/>
      <c r="TM3933" s="0"/>
      <c r="TN3933" s="0"/>
      <c r="TO3933" s="0"/>
      <c r="TP3933" s="0"/>
      <c r="TQ3933" s="0"/>
      <c r="TR3933" s="0"/>
      <c r="TS3933" s="0"/>
      <c r="TT3933" s="0"/>
      <c r="TU3933" s="0"/>
      <c r="TV3933" s="0"/>
      <c r="TW3933" s="0"/>
      <c r="TX3933" s="0"/>
      <c r="TY3933" s="0"/>
      <c r="TZ3933" s="0"/>
      <c r="UA3933" s="0"/>
      <c r="UB3933" s="0"/>
      <c r="UC3933" s="0"/>
      <c r="UD3933" s="0"/>
      <c r="UE3933" s="0"/>
      <c r="UF3933" s="0"/>
      <c r="UG3933" s="0"/>
      <c r="UH3933" s="0"/>
      <c r="UI3933" s="0"/>
      <c r="UJ3933" s="0"/>
      <c r="UK3933" s="0"/>
      <c r="UL3933" s="0"/>
      <c r="UM3933" s="0"/>
      <c r="UN3933" s="0"/>
      <c r="UO3933" s="0"/>
      <c r="UP3933" s="0"/>
      <c r="UQ3933" s="0"/>
      <c r="UR3933" s="0"/>
      <c r="US3933" s="0"/>
      <c r="UT3933" s="0"/>
      <c r="UU3933" s="0"/>
      <c r="UV3933" s="0"/>
      <c r="UW3933" s="0"/>
      <c r="UX3933" s="0"/>
      <c r="UY3933" s="0"/>
      <c r="UZ3933" s="0"/>
      <c r="VA3933" s="0"/>
      <c r="VB3933" s="0"/>
      <c r="VC3933" s="0"/>
      <c r="VD3933" s="0"/>
      <c r="VE3933" s="0"/>
      <c r="VF3933" s="0"/>
      <c r="VG3933" s="0"/>
      <c r="VH3933" s="0"/>
      <c r="VI3933" s="0"/>
      <c r="VJ3933" s="0"/>
      <c r="VK3933" s="0"/>
      <c r="VL3933" s="0"/>
      <c r="VM3933" s="0"/>
      <c r="VN3933" s="0"/>
      <c r="VO3933" s="0"/>
      <c r="VP3933" s="0"/>
      <c r="VQ3933" s="0"/>
      <c r="VR3933" s="0"/>
      <c r="VS3933" s="0"/>
      <c r="VT3933" s="0"/>
      <c r="VU3933" s="0"/>
      <c r="VV3933" s="0"/>
      <c r="VW3933" s="0"/>
      <c r="VX3933" s="0"/>
      <c r="VY3933" s="0"/>
      <c r="VZ3933" s="0"/>
      <c r="WA3933" s="0"/>
      <c r="WB3933" s="0"/>
      <c r="WC3933" s="0"/>
      <c r="WD3933" s="0"/>
      <c r="WE3933" s="0"/>
      <c r="WF3933" s="0"/>
      <c r="WG3933" s="0"/>
      <c r="WH3933" s="0"/>
      <c r="WI3933" s="0"/>
      <c r="WJ3933" s="0"/>
      <c r="WK3933" s="0"/>
      <c r="WL3933" s="0"/>
      <c r="WM3933" s="0"/>
      <c r="WN3933" s="0"/>
      <c r="WO3933" s="0"/>
      <c r="WP3933" s="0"/>
      <c r="WQ3933" s="0"/>
      <c r="WR3933" s="0"/>
      <c r="WS3933" s="0"/>
      <c r="WT3933" s="0"/>
      <c r="WU3933" s="0"/>
      <c r="WV3933" s="0"/>
      <c r="WW3933" s="0"/>
      <c r="WX3933" s="0"/>
      <c r="WY3933" s="0"/>
      <c r="WZ3933" s="0"/>
      <c r="XA3933" s="0"/>
      <c r="XB3933" s="0"/>
      <c r="XC3933" s="0"/>
      <c r="XD3933" s="0"/>
      <c r="XE3933" s="0"/>
      <c r="XF3933" s="0"/>
      <c r="XG3933" s="0"/>
      <c r="XH3933" s="0"/>
      <c r="XI3933" s="0"/>
      <c r="XJ3933" s="0"/>
      <c r="XK3933" s="0"/>
      <c r="XL3933" s="0"/>
      <c r="XM3933" s="0"/>
      <c r="XN3933" s="0"/>
      <c r="XO3933" s="0"/>
      <c r="XP3933" s="0"/>
      <c r="XQ3933" s="0"/>
      <c r="XR3933" s="0"/>
      <c r="XS3933" s="0"/>
      <c r="XT3933" s="0"/>
      <c r="XU3933" s="0"/>
      <c r="XV3933" s="0"/>
      <c r="XW3933" s="0"/>
      <c r="XX3933" s="0"/>
      <c r="XY3933" s="0"/>
      <c r="XZ3933" s="0"/>
      <c r="YA3933" s="0"/>
      <c r="YB3933" s="0"/>
      <c r="YC3933" s="0"/>
      <c r="YD3933" s="0"/>
      <c r="YE3933" s="0"/>
      <c r="YF3933" s="0"/>
      <c r="YG3933" s="0"/>
      <c r="YH3933" s="0"/>
      <c r="YI3933" s="0"/>
      <c r="YJ3933" s="0"/>
      <c r="YK3933" s="0"/>
      <c r="YL3933" s="0"/>
      <c r="YM3933" s="0"/>
      <c r="YN3933" s="0"/>
      <c r="YO3933" s="0"/>
      <c r="YP3933" s="0"/>
      <c r="YQ3933" s="0"/>
      <c r="YR3933" s="0"/>
      <c r="YS3933" s="0"/>
      <c r="YT3933" s="0"/>
      <c r="YU3933" s="0"/>
      <c r="YV3933" s="0"/>
      <c r="YW3933" s="0"/>
      <c r="YX3933" s="0"/>
      <c r="YY3933" s="0"/>
      <c r="YZ3933" s="0"/>
      <c r="ZA3933" s="0"/>
      <c r="ZB3933" s="0"/>
      <c r="ZC3933" s="0"/>
      <c r="ZD3933" s="0"/>
      <c r="ZE3933" s="0"/>
      <c r="ZF3933" s="0"/>
      <c r="ZG3933" s="0"/>
      <c r="ZH3933" s="0"/>
      <c r="ZI3933" s="0"/>
      <c r="ZJ3933" s="0"/>
      <c r="ZK3933" s="0"/>
      <c r="ZL3933" s="0"/>
      <c r="ZM3933" s="0"/>
      <c r="ZN3933" s="0"/>
      <c r="ZO3933" s="0"/>
      <c r="ZP3933" s="0"/>
      <c r="ZQ3933" s="0"/>
      <c r="ZR3933" s="0"/>
      <c r="ZS3933" s="0"/>
      <c r="ZT3933" s="0"/>
      <c r="ZU3933" s="0"/>
      <c r="ZV3933" s="0"/>
      <c r="ZW3933" s="0"/>
      <c r="ZX3933" s="0"/>
      <c r="ZY3933" s="0"/>
      <c r="ZZ3933" s="0"/>
      <c r="AAA3933" s="0"/>
      <c r="AAB3933" s="0"/>
      <c r="AAC3933" s="0"/>
      <c r="AAD3933" s="0"/>
      <c r="AAE3933" s="0"/>
      <c r="AAF3933" s="0"/>
      <c r="AAG3933" s="0"/>
      <c r="AAH3933" s="0"/>
      <c r="AAI3933" s="0"/>
      <c r="AAJ3933" s="0"/>
      <c r="AAK3933" s="0"/>
      <c r="AAL3933" s="0"/>
      <c r="AAM3933" s="0"/>
      <c r="AAN3933" s="0"/>
      <c r="AAO3933" s="0"/>
      <c r="AAP3933" s="0"/>
      <c r="AAQ3933" s="0"/>
      <c r="AAR3933" s="0"/>
      <c r="AAS3933" s="0"/>
      <c r="AAT3933" s="0"/>
      <c r="AAU3933" s="0"/>
      <c r="AAV3933" s="0"/>
      <c r="AAW3933" s="0"/>
      <c r="AAX3933" s="0"/>
      <c r="AAY3933" s="0"/>
      <c r="AAZ3933" s="0"/>
      <c r="ABA3933" s="0"/>
      <c r="ABB3933" s="0"/>
      <c r="ABC3933" s="0"/>
      <c r="ABD3933" s="0"/>
      <c r="ABE3933" s="0"/>
      <c r="ABF3933" s="0"/>
      <c r="ABG3933" s="0"/>
      <c r="ABH3933" s="0"/>
      <c r="ABI3933" s="0"/>
      <c r="ABJ3933" s="0"/>
      <c r="ABK3933" s="0"/>
      <c r="ABL3933" s="0"/>
      <c r="ABM3933" s="0"/>
      <c r="ABN3933" s="0"/>
      <c r="ABO3933" s="0"/>
      <c r="ABP3933" s="0"/>
      <c r="ABQ3933" s="0"/>
      <c r="ABR3933" s="0"/>
      <c r="ABS3933" s="0"/>
      <c r="ABT3933" s="0"/>
      <c r="ABU3933" s="0"/>
      <c r="ABV3933" s="0"/>
      <c r="ABW3933" s="0"/>
      <c r="ABX3933" s="0"/>
      <c r="ABY3933" s="0"/>
      <c r="ABZ3933" s="0"/>
      <c r="ACA3933" s="0"/>
      <c r="ACB3933" s="0"/>
      <c r="ACC3933" s="0"/>
      <c r="ACD3933" s="0"/>
      <c r="ACE3933" s="0"/>
      <c r="ACF3933" s="0"/>
      <c r="ACG3933" s="0"/>
      <c r="ACH3933" s="0"/>
      <c r="ACI3933" s="0"/>
      <c r="ACJ3933" s="0"/>
      <c r="ACK3933" s="0"/>
      <c r="ACL3933" s="0"/>
      <c r="ACM3933" s="0"/>
      <c r="ACN3933" s="0"/>
      <c r="ACO3933" s="0"/>
      <c r="ACP3933" s="0"/>
      <c r="ACQ3933" s="0"/>
      <c r="ACR3933" s="0"/>
      <c r="ACS3933" s="0"/>
      <c r="ACT3933" s="0"/>
      <c r="ACU3933" s="0"/>
      <c r="ACV3933" s="0"/>
      <c r="ACW3933" s="0"/>
      <c r="ACX3933" s="0"/>
      <c r="ACY3933" s="0"/>
      <c r="ACZ3933" s="0"/>
      <c r="ADA3933" s="0"/>
      <c r="ADB3933" s="0"/>
      <c r="ADC3933" s="0"/>
      <c r="ADD3933" s="0"/>
      <c r="ADE3933" s="0"/>
      <c r="ADF3933" s="0"/>
      <c r="ADG3933" s="0"/>
      <c r="ADH3933" s="0"/>
      <c r="ADI3933" s="0"/>
      <c r="ADJ3933" s="0"/>
      <c r="ADK3933" s="0"/>
      <c r="ADL3933" s="0"/>
      <c r="ADM3933" s="0"/>
      <c r="ADN3933" s="0"/>
      <c r="ADO3933" s="0"/>
      <c r="ADP3933" s="0"/>
      <c r="ADQ3933" s="0"/>
      <c r="ADR3933" s="0"/>
      <c r="ADS3933" s="0"/>
      <c r="ADT3933" s="0"/>
      <c r="ADU3933" s="0"/>
      <c r="ADV3933" s="0"/>
      <c r="ADW3933" s="0"/>
      <c r="ADX3933" s="0"/>
      <c r="ADY3933" s="0"/>
      <c r="ADZ3933" s="0"/>
      <c r="AEA3933" s="0"/>
      <c r="AEB3933" s="0"/>
      <c r="AEC3933" s="0"/>
      <c r="AED3933" s="0"/>
      <c r="AEE3933" s="0"/>
      <c r="AEF3933" s="0"/>
      <c r="AEG3933" s="0"/>
      <c r="AEH3933" s="0"/>
      <c r="AEI3933" s="0"/>
      <c r="AEJ3933" s="0"/>
      <c r="AEK3933" s="0"/>
      <c r="AEL3933" s="0"/>
      <c r="AEM3933" s="0"/>
      <c r="AEN3933" s="0"/>
      <c r="AEO3933" s="0"/>
      <c r="AEP3933" s="0"/>
      <c r="AEQ3933" s="0"/>
      <c r="AER3933" s="0"/>
      <c r="AES3933" s="0"/>
      <c r="AET3933" s="0"/>
      <c r="AEU3933" s="0"/>
      <c r="AEV3933" s="0"/>
      <c r="AEW3933" s="0"/>
      <c r="AEX3933" s="0"/>
      <c r="AEY3933" s="0"/>
      <c r="AEZ3933" s="0"/>
      <c r="AFA3933" s="0"/>
      <c r="AFB3933" s="0"/>
      <c r="AFC3933" s="0"/>
      <c r="AFD3933" s="0"/>
      <c r="AFE3933" s="0"/>
      <c r="AFF3933" s="0"/>
      <c r="AFG3933" s="0"/>
      <c r="AFH3933" s="0"/>
      <c r="AFI3933" s="0"/>
      <c r="AFJ3933" s="0"/>
      <c r="AFK3933" s="0"/>
      <c r="AFL3933" s="0"/>
      <c r="AFM3933" s="0"/>
      <c r="AFN3933" s="0"/>
      <c r="AFO3933" s="0"/>
      <c r="AFP3933" s="0"/>
      <c r="AFQ3933" s="0"/>
      <c r="AFR3933" s="0"/>
      <c r="AFS3933" s="0"/>
      <c r="AFT3933" s="0"/>
      <c r="AFU3933" s="0"/>
      <c r="AFV3933" s="0"/>
      <c r="AFW3933" s="0"/>
      <c r="AFX3933" s="0"/>
      <c r="AFY3933" s="0"/>
      <c r="AFZ3933" s="0"/>
      <c r="AGA3933" s="0"/>
      <c r="AGB3933" s="0"/>
      <c r="AGC3933" s="0"/>
      <c r="AGD3933" s="0"/>
      <c r="AGE3933" s="0"/>
      <c r="AGF3933" s="0"/>
      <c r="AGG3933" s="0"/>
      <c r="AGH3933" s="0"/>
      <c r="AGI3933" s="0"/>
      <c r="AGJ3933" s="0"/>
      <c r="AGK3933" s="0"/>
      <c r="AGL3933" s="0"/>
      <c r="AGM3933" s="0"/>
      <c r="AGN3933" s="0"/>
      <c r="AGO3933" s="0"/>
      <c r="AGP3933" s="0"/>
      <c r="AGQ3933" s="0"/>
      <c r="AGR3933" s="0"/>
      <c r="AGS3933" s="0"/>
      <c r="AGT3933" s="0"/>
      <c r="AGU3933" s="0"/>
      <c r="AGV3933" s="0"/>
      <c r="AGW3933" s="0"/>
      <c r="AGX3933" s="0"/>
      <c r="AGY3933" s="0"/>
      <c r="AGZ3933" s="0"/>
      <c r="AHA3933" s="0"/>
      <c r="AHB3933" s="0"/>
      <c r="AHC3933" s="0"/>
      <c r="AHD3933" s="0"/>
      <c r="AHE3933" s="0"/>
      <c r="AHF3933" s="0"/>
      <c r="AHG3933" s="0"/>
      <c r="AHH3933" s="0"/>
      <c r="AHI3933" s="0"/>
      <c r="AHJ3933" s="0"/>
      <c r="AHK3933" s="0"/>
      <c r="AHL3933" s="0"/>
      <c r="AHM3933" s="0"/>
      <c r="AHN3933" s="0"/>
      <c r="AHO3933" s="0"/>
      <c r="AHP3933" s="0"/>
      <c r="AHQ3933" s="0"/>
      <c r="AHR3933" s="0"/>
      <c r="AHS3933" s="0"/>
      <c r="AHT3933" s="0"/>
      <c r="AHU3933" s="0"/>
      <c r="AHV3933" s="0"/>
      <c r="AHW3933" s="0"/>
      <c r="AHX3933" s="0"/>
      <c r="AHY3933" s="0"/>
      <c r="AHZ3933" s="0"/>
      <c r="AIA3933" s="0"/>
      <c r="AIB3933" s="0"/>
      <c r="AIC3933" s="0"/>
      <c r="AID3933" s="0"/>
      <c r="AIE3933" s="0"/>
      <c r="AIF3933" s="0"/>
      <c r="AIG3933" s="0"/>
      <c r="AIH3933" s="0"/>
      <c r="AII3933" s="0"/>
      <c r="AIJ3933" s="0"/>
      <c r="AIK3933" s="0"/>
      <c r="AIL3933" s="0"/>
      <c r="AIM3933" s="0"/>
      <c r="AIN3933" s="0"/>
      <c r="AIO3933" s="0"/>
      <c r="AIP3933" s="0"/>
      <c r="AIQ3933" s="0"/>
      <c r="AIR3933" s="0"/>
      <c r="AIS3933" s="0"/>
      <c r="AIT3933" s="0"/>
      <c r="AIU3933" s="0"/>
      <c r="AIV3933" s="0"/>
      <c r="AIW3933" s="0"/>
      <c r="AIX3933" s="0"/>
      <c r="AIY3933" s="0"/>
      <c r="AIZ3933" s="0"/>
      <c r="AJA3933" s="0"/>
      <c r="AJB3933" s="0"/>
      <c r="AJC3933" s="0"/>
      <c r="AJD3933" s="0"/>
      <c r="AJE3933" s="0"/>
      <c r="AJF3933" s="0"/>
      <c r="AJG3933" s="0"/>
      <c r="AJH3933" s="0"/>
      <c r="AJI3933" s="0"/>
      <c r="AJJ3933" s="0"/>
      <c r="AJK3933" s="0"/>
      <c r="AJL3933" s="0"/>
      <c r="AJM3933" s="0"/>
      <c r="AJN3933" s="0"/>
      <c r="AJO3933" s="0"/>
      <c r="AJP3933" s="0"/>
      <c r="AJQ3933" s="0"/>
      <c r="AJR3933" s="0"/>
      <c r="AJS3933" s="0"/>
      <c r="AJT3933" s="0"/>
      <c r="AJU3933" s="0"/>
      <c r="AJV3933" s="0"/>
      <c r="AJW3933" s="0"/>
      <c r="AJX3933" s="0"/>
      <c r="AJY3933" s="0"/>
      <c r="AJZ3933" s="0"/>
      <c r="AKA3933" s="0"/>
      <c r="AKB3933" s="0"/>
      <c r="AKC3933" s="0"/>
      <c r="AKD3933" s="0"/>
      <c r="AKE3933" s="0"/>
      <c r="AKF3933" s="0"/>
      <c r="AKG3933" s="0"/>
      <c r="AKH3933" s="0"/>
      <c r="AKI3933" s="0"/>
      <c r="AKJ3933" s="0"/>
      <c r="AKK3933" s="0"/>
      <c r="AKL3933" s="0"/>
      <c r="AKM3933" s="0"/>
      <c r="AKN3933" s="0"/>
      <c r="AKO3933" s="0"/>
      <c r="AKP3933" s="0"/>
      <c r="AKQ3933" s="0"/>
      <c r="AKR3933" s="0"/>
      <c r="AKS3933" s="0"/>
      <c r="AKT3933" s="0"/>
      <c r="AKU3933" s="0"/>
      <c r="AKV3933" s="0"/>
      <c r="AKW3933" s="0"/>
      <c r="AKX3933" s="0"/>
      <c r="AKY3933" s="0"/>
      <c r="AKZ3933" s="0"/>
      <c r="ALA3933" s="0"/>
      <c r="ALB3933" s="0"/>
      <c r="ALC3933" s="0"/>
      <c r="ALD3933" s="0"/>
      <c r="ALE3933" s="0"/>
      <c r="ALF3933" s="0"/>
      <c r="ALG3933" s="0"/>
      <c r="ALH3933" s="0"/>
      <c r="ALI3933" s="0"/>
      <c r="ALJ3933" s="0"/>
      <c r="ALK3933" s="0"/>
      <c r="ALL3933" s="0"/>
      <c r="ALM3933" s="0"/>
      <c r="ALN3933" s="0"/>
      <c r="ALO3933" s="0"/>
      <c r="ALP3933" s="0"/>
      <c r="ALQ3933" s="0"/>
      <c r="ALR3933" s="0"/>
      <c r="ALS3933" s="0"/>
      <c r="ALT3933" s="0"/>
      <c r="ALU3933" s="0"/>
      <c r="ALV3933" s="0"/>
      <c r="ALW3933" s="0"/>
      <c r="ALX3933" s="0"/>
      <c r="ALY3933" s="0"/>
      <c r="ALZ3933" s="0"/>
      <c r="AMA3933" s="0"/>
      <c r="AMB3933" s="0"/>
      <c r="AMC3933" s="0"/>
      <c r="AMD3933" s="0"/>
      <c r="AME3933" s="0"/>
      <c r="AMF3933" s="0"/>
      <c r="AMG3933" s="0"/>
      <c r="AMH3933" s="0"/>
      <c r="AMI3933" s="0"/>
    </row>
    <row r="3934" customFormat="false" ht="17.35" hidden="false" customHeight="false" outlineLevel="0" collapsed="false">
      <c r="C3934" s="52" t="s">
        <v>4131</v>
      </c>
      <c r="D3934" s="11" t="s">
        <v>1</v>
      </c>
      <c r="I3934" s="3"/>
    </row>
    <row r="3935" customFormat="false" ht="12.75" hidden="false" customHeight="false" outlineLevel="0" collapsed="false">
      <c r="A3935" s="1" t="s">
        <v>4132</v>
      </c>
      <c r="C3935" s="99" t="s">
        <v>4133</v>
      </c>
      <c r="D3935" s="100" t="s">
        <v>193</v>
      </c>
      <c r="E3935" s="72" t="n">
        <v>1.8</v>
      </c>
      <c r="F3935" s="73" t="n">
        <v>4.25</v>
      </c>
      <c r="G3935" s="72" t="s">
        <v>4134</v>
      </c>
      <c r="I3935" s="3"/>
      <c r="BM3935" s="0"/>
      <c r="BN3935" s="0"/>
      <c r="BO3935" s="0"/>
      <c r="BP3935" s="0"/>
      <c r="BQ3935" s="0"/>
      <c r="BR3935" s="0"/>
      <c r="BS3935" s="0"/>
      <c r="BT3935" s="0"/>
      <c r="BU3935" s="0"/>
      <c r="BV3935" s="0"/>
      <c r="BW3935" s="0"/>
      <c r="BX3935" s="0"/>
      <c r="BY3935" s="0"/>
      <c r="BZ3935" s="0"/>
      <c r="CA3935" s="0"/>
      <c r="CB3935" s="0"/>
      <c r="CC3935" s="0"/>
      <c r="CD3935" s="0"/>
      <c r="CE3935" s="0"/>
      <c r="CF3935" s="0"/>
      <c r="CG3935" s="0"/>
      <c r="CH3935" s="0"/>
      <c r="CI3935" s="0"/>
      <c r="CJ3935" s="0"/>
      <c r="CK3935" s="0"/>
      <c r="CL3935" s="0"/>
      <c r="CM3935" s="0"/>
      <c r="CN3935" s="0"/>
      <c r="CO3935" s="0"/>
      <c r="CP3935" s="0"/>
      <c r="CQ3935" s="0"/>
      <c r="CR3935" s="0"/>
      <c r="CS3935" s="0"/>
      <c r="CT3935" s="0"/>
      <c r="CU3935" s="0"/>
      <c r="CV3935" s="0"/>
      <c r="CW3935" s="0"/>
      <c r="CX3935" s="0"/>
      <c r="CY3935" s="0"/>
      <c r="CZ3935" s="0"/>
      <c r="DA3935" s="0"/>
      <c r="DB3935" s="0"/>
      <c r="DC3935" s="0"/>
      <c r="DD3935" s="0"/>
      <c r="DE3935" s="0"/>
      <c r="DF3935" s="0"/>
      <c r="DG3935" s="0"/>
      <c r="DH3935" s="0"/>
      <c r="DI3935" s="0"/>
      <c r="DJ3935" s="0"/>
      <c r="DK3935" s="0"/>
      <c r="DL3935" s="0"/>
      <c r="DM3935" s="0"/>
      <c r="DN3935" s="0"/>
      <c r="DO3935" s="0"/>
      <c r="DP3935" s="0"/>
      <c r="DQ3935" s="0"/>
      <c r="DR3935" s="0"/>
      <c r="DS3935" s="0"/>
      <c r="DT3935" s="0"/>
      <c r="DU3935" s="0"/>
      <c r="DV3935" s="0"/>
      <c r="DW3935" s="0"/>
      <c r="DX3935" s="0"/>
      <c r="DY3935" s="0"/>
      <c r="DZ3935" s="0"/>
      <c r="EA3935" s="0"/>
      <c r="EB3935" s="0"/>
      <c r="EC3935" s="0"/>
      <c r="ED3935" s="0"/>
      <c r="EE3935" s="0"/>
      <c r="EF3935" s="0"/>
      <c r="EG3935" s="0"/>
      <c r="EH3935" s="0"/>
      <c r="EI3935" s="0"/>
      <c r="EJ3935" s="0"/>
      <c r="EK3935" s="0"/>
      <c r="EL3935" s="0"/>
      <c r="EM3935" s="0"/>
      <c r="EN3935" s="0"/>
      <c r="EO3935" s="0"/>
      <c r="EP3935" s="0"/>
      <c r="EQ3935" s="0"/>
      <c r="ER3935" s="0"/>
      <c r="ES3935" s="0"/>
      <c r="ET3935" s="0"/>
      <c r="EU3935" s="0"/>
      <c r="EV3935" s="0"/>
      <c r="EW3935" s="0"/>
      <c r="EX3935" s="0"/>
      <c r="EY3935" s="0"/>
      <c r="EZ3935" s="0"/>
      <c r="FA3935" s="0"/>
      <c r="FB3935" s="0"/>
      <c r="FC3935" s="0"/>
      <c r="FD3935" s="0"/>
      <c r="FE3935" s="0"/>
      <c r="FF3935" s="0"/>
      <c r="FG3935" s="0"/>
      <c r="FH3935" s="0"/>
      <c r="FI3935" s="0"/>
      <c r="FJ3935" s="0"/>
      <c r="FK3935" s="0"/>
      <c r="FL3935" s="0"/>
      <c r="FM3935" s="0"/>
      <c r="FN3935" s="0"/>
      <c r="FO3935" s="0"/>
      <c r="FP3935" s="0"/>
      <c r="FQ3935" s="0"/>
      <c r="FR3935" s="0"/>
      <c r="FS3935" s="0"/>
      <c r="FT3935" s="0"/>
      <c r="FU3935" s="0"/>
      <c r="FV3935" s="0"/>
      <c r="FW3935" s="0"/>
      <c r="FX3935" s="0"/>
      <c r="FY3935" s="0"/>
      <c r="FZ3935" s="0"/>
      <c r="GA3935" s="0"/>
      <c r="GB3935" s="0"/>
      <c r="GC3935" s="0"/>
      <c r="GD3935" s="0"/>
      <c r="GE3935" s="0"/>
      <c r="GF3935" s="0"/>
      <c r="GG3935" s="0"/>
      <c r="GH3935" s="0"/>
      <c r="GI3935" s="0"/>
      <c r="GJ3935" s="0"/>
      <c r="GK3935" s="0"/>
      <c r="GL3935" s="0"/>
      <c r="GM3935" s="0"/>
      <c r="GN3935" s="0"/>
      <c r="GO3935" s="0"/>
      <c r="GP3935" s="0"/>
      <c r="GQ3935" s="0"/>
      <c r="GR3935" s="0"/>
      <c r="GS3935" s="0"/>
      <c r="GT3935" s="0"/>
      <c r="GU3935" s="0"/>
      <c r="GV3935" s="0"/>
      <c r="GW3935" s="0"/>
      <c r="GX3935" s="0"/>
      <c r="GY3935" s="0"/>
      <c r="GZ3935" s="0"/>
      <c r="HA3935" s="0"/>
      <c r="HB3935" s="0"/>
      <c r="HC3935" s="0"/>
      <c r="HD3935" s="0"/>
      <c r="HE3935" s="0"/>
      <c r="HF3935" s="0"/>
      <c r="HG3935" s="0"/>
      <c r="HH3935" s="0"/>
      <c r="HI3935" s="0"/>
      <c r="HJ3935" s="0"/>
      <c r="HK3935" s="0"/>
      <c r="HL3935" s="0"/>
      <c r="HM3935" s="0"/>
      <c r="HN3935" s="0"/>
      <c r="HO3935" s="0"/>
      <c r="HP3935" s="0"/>
      <c r="HQ3935" s="0"/>
      <c r="HR3935" s="0"/>
      <c r="HS3935" s="0"/>
      <c r="HT3935" s="0"/>
      <c r="HU3935" s="0"/>
      <c r="HV3935" s="0"/>
      <c r="HW3935" s="0"/>
      <c r="HX3935" s="0"/>
      <c r="HY3935" s="0"/>
      <c r="HZ3935" s="0"/>
      <c r="IA3935" s="0"/>
      <c r="IB3935" s="0"/>
      <c r="IC3935" s="0"/>
      <c r="ID3935" s="0"/>
      <c r="IE3935" s="0"/>
      <c r="IF3935" s="0"/>
      <c r="IG3935" s="0"/>
      <c r="IH3935" s="0"/>
      <c r="II3935" s="0"/>
      <c r="IJ3935" s="0"/>
      <c r="IK3935" s="0"/>
      <c r="IL3935" s="0"/>
      <c r="IM3935" s="0"/>
      <c r="IN3935" s="0"/>
      <c r="IO3935" s="0"/>
      <c r="IP3935" s="0"/>
      <c r="IQ3935" s="0"/>
      <c r="IR3935" s="0"/>
      <c r="IS3935" s="0"/>
      <c r="IT3935" s="0"/>
      <c r="IU3935" s="0"/>
      <c r="IV3935" s="0"/>
      <c r="IW3935" s="0"/>
      <c r="IX3935" s="0"/>
      <c r="IY3935" s="0"/>
      <c r="IZ3935" s="0"/>
      <c r="JA3935" s="0"/>
      <c r="JB3935" s="0"/>
      <c r="JC3935" s="0"/>
      <c r="JD3935" s="0"/>
      <c r="JE3935" s="0"/>
      <c r="JF3935" s="0"/>
      <c r="JG3935" s="0"/>
      <c r="JH3935" s="0"/>
      <c r="JI3935" s="0"/>
      <c r="JJ3935" s="0"/>
      <c r="JK3935" s="0"/>
      <c r="JL3935" s="0"/>
      <c r="JM3935" s="0"/>
      <c r="JN3935" s="0"/>
      <c r="JO3935" s="0"/>
      <c r="JP3935" s="0"/>
      <c r="JQ3935" s="0"/>
      <c r="JR3935" s="0"/>
      <c r="JS3935" s="0"/>
      <c r="JT3935" s="0"/>
      <c r="JU3935" s="0"/>
      <c r="JV3935" s="0"/>
      <c r="JW3935" s="0"/>
      <c r="JX3935" s="0"/>
      <c r="JY3935" s="0"/>
      <c r="JZ3935" s="0"/>
      <c r="KA3935" s="0"/>
      <c r="KB3935" s="0"/>
      <c r="KC3935" s="0"/>
      <c r="KD3935" s="0"/>
      <c r="KE3935" s="0"/>
      <c r="KF3935" s="0"/>
      <c r="KG3935" s="0"/>
      <c r="KH3935" s="0"/>
      <c r="KI3935" s="0"/>
      <c r="KJ3935" s="0"/>
      <c r="KK3935" s="0"/>
      <c r="KL3935" s="0"/>
      <c r="KM3935" s="0"/>
      <c r="KN3935" s="0"/>
      <c r="KO3935" s="0"/>
      <c r="KP3935" s="0"/>
      <c r="KQ3935" s="0"/>
      <c r="KR3935" s="0"/>
      <c r="KS3935" s="0"/>
      <c r="KT3935" s="0"/>
      <c r="KU3935" s="0"/>
      <c r="KV3935" s="0"/>
      <c r="KW3935" s="0"/>
      <c r="KX3935" s="0"/>
      <c r="KY3935" s="0"/>
      <c r="KZ3935" s="0"/>
      <c r="LA3935" s="0"/>
      <c r="LB3935" s="0"/>
      <c r="LC3935" s="0"/>
      <c r="LD3935" s="0"/>
      <c r="LE3935" s="0"/>
      <c r="LF3935" s="0"/>
      <c r="LG3935" s="0"/>
      <c r="LH3935" s="0"/>
      <c r="LI3935" s="0"/>
      <c r="LJ3935" s="0"/>
      <c r="LK3935" s="0"/>
      <c r="LL3935" s="0"/>
      <c r="LM3935" s="0"/>
      <c r="LN3935" s="0"/>
      <c r="LO3935" s="0"/>
      <c r="LP3935" s="0"/>
      <c r="LQ3935" s="0"/>
      <c r="LR3935" s="0"/>
      <c r="LS3935" s="0"/>
      <c r="LT3935" s="0"/>
      <c r="LU3935" s="0"/>
      <c r="LV3935" s="0"/>
      <c r="LW3935" s="0"/>
      <c r="LX3935" s="0"/>
      <c r="LY3935" s="0"/>
      <c r="LZ3935" s="0"/>
      <c r="MA3935" s="0"/>
      <c r="MB3935" s="0"/>
      <c r="MC3935" s="0"/>
      <c r="MD3935" s="0"/>
      <c r="ME3935" s="0"/>
      <c r="MF3935" s="0"/>
      <c r="MG3935" s="0"/>
      <c r="MH3935" s="0"/>
      <c r="MI3935" s="0"/>
      <c r="MJ3935" s="0"/>
      <c r="MK3935" s="0"/>
      <c r="ML3935" s="0"/>
      <c r="MM3935" s="0"/>
      <c r="MN3935" s="0"/>
      <c r="MO3935" s="0"/>
      <c r="MP3935" s="0"/>
      <c r="MQ3935" s="0"/>
      <c r="MR3935" s="0"/>
      <c r="MS3935" s="0"/>
      <c r="MT3935" s="0"/>
      <c r="MU3935" s="0"/>
      <c r="MV3935" s="0"/>
      <c r="MW3935" s="0"/>
      <c r="MX3935" s="0"/>
      <c r="MY3935" s="0"/>
      <c r="MZ3935" s="0"/>
      <c r="NA3935" s="0"/>
      <c r="NB3935" s="0"/>
      <c r="NC3935" s="0"/>
      <c r="ND3935" s="0"/>
      <c r="NE3935" s="0"/>
      <c r="NF3935" s="0"/>
      <c r="NG3935" s="0"/>
      <c r="NH3935" s="0"/>
      <c r="NI3935" s="0"/>
      <c r="NJ3935" s="0"/>
      <c r="NK3935" s="0"/>
      <c r="NL3935" s="0"/>
      <c r="NM3935" s="0"/>
      <c r="NN3935" s="0"/>
      <c r="NO3935" s="0"/>
      <c r="NP3935" s="0"/>
      <c r="NQ3935" s="0"/>
      <c r="NR3935" s="0"/>
      <c r="NS3935" s="0"/>
      <c r="NT3935" s="0"/>
      <c r="NU3935" s="0"/>
      <c r="NV3935" s="0"/>
      <c r="NW3935" s="0"/>
      <c r="NX3935" s="0"/>
      <c r="NY3935" s="0"/>
      <c r="NZ3935" s="0"/>
      <c r="OA3935" s="0"/>
      <c r="OB3935" s="0"/>
      <c r="OC3935" s="0"/>
      <c r="OD3935" s="0"/>
      <c r="OE3935" s="0"/>
      <c r="OF3935" s="0"/>
      <c r="OG3935" s="0"/>
      <c r="OH3935" s="0"/>
      <c r="OI3935" s="0"/>
      <c r="OJ3935" s="0"/>
      <c r="OK3935" s="0"/>
      <c r="OL3935" s="0"/>
      <c r="OM3935" s="0"/>
      <c r="ON3935" s="0"/>
      <c r="OO3935" s="0"/>
      <c r="OP3935" s="0"/>
      <c r="OQ3935" s="0"/>
      <c r="OR3935" s="0"/>
      <c r="OS3935" s="0"/>
      <c r="OT3935" s="0"/>
      <c r="OU3935" s="0"/>
      <c r="OV3935" s="0"/>
      <c r="OW3935" s="0"/>
      <c r="OX3935" s="0"/>
      <c r="OY3935" s="0"/>
      <c r="OZ3935" s="0"/>
      <c r="PA3935" s="0"/>
      <c r="PB3935" s="0"/>
      <c r="PC3935" s="0"/>
      <c r="PD3935" s="0"/>
      <c r="PE3935" s="0"/>
      <c r="PF3935" s="0"/>
      <c r="PG3935" s="0"/>
      <c r="PH3935" s="0"/>
      <c r="PI3935" s="0"/>
      <c r="PJ3935" s="0"/>
      <c r="PK3935" s="0"/>
      <c r="PL3935" s="0"/>
      <c r="PM3935" s="0"/>
      <c r="PN3935" s="0"/>
      <c r="PO3935" s="0"/>
      <c r="PP3935" s="0"/>
      <c r="PQ3935" s="0"/>
      <c r="PR3935" s="0"/>
      <c r="PS3935" s="0"/>
      <c r="PT3935" s="0"/>
      <c r="PU3935" s="0"/>
      <c r="PV3935" s="0"/>
      <c r="PW3935" s="0"/>
      <c r="PX3935" s="0"/>
      <c r="PY3935" s="0"/>
      <c r="PZ3935" s="0"/>
      <c r="QA3935" s="0"/>
      <c r="QB3935" s="0"/>
      <c r="QC3935" s="0"/>
      <c r="QD3935" s="0"/>
      <c r="QE3935" s="0"/>
      <c r="QF3935" s="0"/>
      <c r="QG3935" s="0"/>
      <c r="QH3935" s="0"/>
      <c r="QI3935" s="0"/>
      <c r="QJ3935" s="0"/>
      <c r="QK3935" s="0"/>
      <c r="QL3935" s="0"/>
      <c r="QM3935" s="0"/>
      <c r="QN3935" s="0"/>
      <c r="QO3935" s="0"/>
      <c r="QP3935" s="0"/>
      <c r="QQ3935" s="0"/>
      <c r="QR3935" s="0"/>
      <c r="QS3935" s="0"/>
      <c r="QT3935" s="0"/>
      <c r="QU3935" s="0"/>
      <c r="QV3935" s="0"/>
      <c r="QW3935" s="0"/>
      <c r="QX3935" s="0"/>
      <c r="QY3935" s="0"/>
      <c r="QZ3935" s="0"/>
      <c r="RA3935" s="0"/>
      <c r="RB3935" s="0"/>
      <c r="RC3935" s="0"/>
      <c r="RD3935" s="0"/>
      <c r="RE3935" s="0"/>
      <c r="RF3935" s="0"/>
      <c r="RG3935" s="0"/>
      <c r="RH3935" s="0"/>
      <c r="RI3935" s="0"/>
      <c r="RJ3935" s="0"/>
      <c r="RK3935" s="0"/>
      <c r="RL3935" s="0"/>
      <c r="RM3935" s="0"/>
      <c r="RN3935" s="0"/>
      <c r="RO3935" s="0"/>
      <c r="RP3935" s="0"/>
      <c r="RQ3935" s="0"/>
      <c r="RR3935" s="0"/>
      <c r="RS3935" s="0"/>
      <c r="RT3935" s="0"/>
      <c r="RU3935" s="0"/>
      <c r="RV3935" s="0"/>
      <c r="RW3935" s="0"/>
      <c r="RX3935" s="0"/>
      <c r="RY3935" s="0"/>
      <c r="RZ3935" s="0"/>
      <c r="SA3935" s="0"/>
      <c r="SB3935" s="0"/>
      <c r="SC3935" s="0"/>
      <c r="SD3935" s="0"/>
      <c r="SE3935" s="0"/>
      <c r="SF3935" s="0"/>
      <c r="SG3935" s="0"/>
      <c r="SH3935" s="0"/>
      <c r="SI3935" s="0"/>
      <c r="SJ3935" s="0"/>
      <c r="SK3935" s="0"/>
      <c r="SL3935" s="0"/>
      <c r="SM3935" s="0"/>
      <c r="SN3935" s="0"/>
      <c r="SO3935" s="0"/>
      <c r="SP3935" s="0"/>
      <c r="SQ3935" s="0"/>
      <c r="SR3935" s="0"/>
      <c r="SS3935" s="0"/>
      <c r="ST3935" s="0"/>
      <c r="SU3935" s="0"/>
      <c r="SV3935" s="0"/>
      <c r="SW3935" s="0"/>
      <c r="SX3935" s="0"/>
      <c r="SY3935" s="0"/>
      <c r="SZ3935" s="0"/>
      <c r="TA3935" s="0"/>
      <c r="TB3935" s="0"/>
      <c r="TC3935" s="0"/>
      <c r="TD3935" s="0"/>
      <c r="TE3935" s="0"/>
      <c r="TF3935" s="0"/>
      <c r="TG3935" s="0"/>
      <c r="TH3935" s="0"/>
      <c r="TI3935" s="0"/>
      <c r="TJ3935" s="0"/>
      <c r="TK3935" s="0"/>
      <c r="TL3935" s="0"/>
      <c r="TM3935" s="0"/>
      <c r="TN3935" s="0"/>
      <c r="TO3935" s="0"/>
      <c r="TP3935" s="0"/>
      <c r="TQ3935" s="0"/>
      <c r="TR3935" s="0"/>
      <c r="TS3935" s="0"/>
      <c r="TT3935" s="0"/>
      <c r="TU3935" s="0"/>
      <c r="TV3935" s="0"/>
      <c r="TW3935" s="0"/>
      <c r="TX3935" s="0"/>
      <c r="TY3935" s="0"/>
      <c r="TZ3935" s="0"/>
      <c r="UA3935" s="0"/>
      <c r="UB3935" s="0"/>
      <c r="UC3935" s="0"/>
      <c r="UD3935" s="0"/>
      <c r="UE3935" s="0"/>
      <c r="UF3935" s="0"/>
      <c r="UG3935" s="0"/>
      <c r="UH3935" s="0"/>
      <c r="UI3935" s="0"/>
      <c r="UJ3935" s="0"/>
      <c r="UK3935" s="0"/>
      <c r="UL3935" s="0"/>
      <c r="UM3935" s="0"/>
      <c r="UN3935" s="0"/>
      <c r="UO3935" s="0"/>
      <c r="UP3935" s="0"/>
      <c r="UQ3935" s="0"/>
      <c r="UR3935" s="0"/>
      <c r="US3935" s="0"/>
      <c r="UT3935" s="0"/>
      <c r="UU3935" s="0"/>
      <c r="UV3935" s="0"/>
      <c r="UW3935" s="0"/>
      <c r="UX3935" s="0"/>
      <c r="UY3935" s="0"/>
      <c r="UZ3935" s="0"/>
      <c r="VA3935" s="0"/>
      <c r="VB3935" s="0"/>
      <c r="VC3935" s="0"/>
      <c r="VD3935" s="0"/>
      <c r="VE3935" s="0"/>
      <c r="VF3935" s="0"/>
      <c r="VG3935" s="0"/>
      <c r="VH3935" s="0"/>
      <c r="VI3935" s="0"/>
      <c r="VJ3935" s="0"/>
      <c r="VK3935" s="0"/>
      <c r="VL3935" s="0"/>
      <c r="VM3935" s="0"/>
      <c r="VN3935" s="0"/>
      <c r="VO3935" s="0"/>
      <c r="VP3935" s="0"/>
      <c r="VQ3935" s="0"/>
      <c r="VR3935" s="0"/>
      <c r="VS3935" s="0"/>
      <c r="VT3935" s="0"/>
      <c r="VU3935" s="0"/>
      <c r="VV3935" s="0"/>
      <c r="VW3935" s="0"/>
      <c r="VX3935" s="0"/>
      <c r="VY3935" s="0"/>
      <c r="VZ3935" s="0"/>
      <c r="WA3935" s="0"/>
      <c r="WB3935" s="0"/>
      <c r="WC3935" s="0"/>
      <c r="WD3935" s="0"/>
      <c r="WE3935" s="0"/>
      <c r="WF3935" s="0"/>
      <c r="WG3935" s="0"/>
      <c r="WH3935" s="0"/>
      <c r="WI3935" s="0"/>
      <c r="WJ3935" s="0"/>
      <c r="WK3935" s="0"/>
      <c r="WL3935" s="0"/>
      <c r="WM3935" s="0"/>
      <c r="WN3935" s="0"/>
      <c r="WO3935" s="0"/>
      <c r="WP3935" s="0"/>
      <c r="WQ3935" s="0"/>
      <c r="WR3935" s="0"/>
      <c r="WS3935" s="0"/>
      <c r="WT3935" s="0"/>
      <c r="WU3935" s="0"/>
      <c r="WV3935" s="0"/>
      <c r="WW3935" s="0"/>
      <c r="WX3935" s="0"/>
      <c r="WY3935" s="0"/>
      <c r="WZ3935" s="0"/>
      <c r="XA3935" s="0"/>
      <c r="XB3935" s="0"/>
      <c r="XC3935" s="0"/>
      <c r="XD3935" s="0"/>
      <c r="XE3935" s="0"/>
      <c r="XF3935" s="0"/>
      <c r="XG3935" s="0"/>
      <c r="XH3935" s="0"/>
      <c r="XI3935" s="0"/>
      <c r="XJ3935" s="0"/>
      <c r="XK3935" s="0"/>
      <c r="XL3935" s="0"/>
      <c r="XM3935" s="0"/>
      <c r="XN3935" s="0"/>
      <c r="XO3935" s="0"/>
      <c r="XP3935" s="0"/>
      <c r="XQ3935" s="0"/>
      <c r="XR3935" s="0"/>
      <c r="XS3935" s="0"/>
      <c r="XT3935" s="0"/>
      <c r="XU3935" s="0"/>
      <c r="XV3935" s="0"/>
      <c r="XW3935" s="0"/>
      <c r="XX3935" s="0"/>
      <c r="XY3935" s="0"/>
      <c r="XZ3935" s="0"/>
      <c r="YA3935" s="0"/>
      <c r="YB3935" s="0"/>
      <c r="YC3935" s="0"/>
      <c r="YD3935" s="0"/>
      <c r="YE3935" s="0"/>
      <c r="YF3935" s="0"/>
      <c r="YG3935" s="0"/>
      <c r="YH3935" s="0"/>
      <c r="YI3935" s="0"/>
      <c r="YJ3935" s="0"/>
      <c r="YK3935" s="0"/>
      <c r="YL3935" s="0"/>
      <c r="YM3935" s="0"/>
      <c r="YN3935" s="0"/>
      <c r="YO3935" s="0"/>
      <c r="YP3935" s="0"/>
      <c r="YQ3935" s="0"/>
      <c r="YR3935" s="0"/>
      <c r="YS3935" s="0"/>
      <c r="YT3935" s="0"/>
      <c r="YU3935" s="0"/>
      <c r="YV3935" s="0"/>
      <c r="YW3935" s="0"/>
      <c r="YX3935" s="0"/>
      <c r="YY3935" s="0"/>
      <c r="YZ3935" s="0"/>
      <c r="ZA3935" s="0"/>
      <c r="ZB3935" s="0"/>
      <c r="ZC3935" s="0"/>
      <c r="ZD3935" s="0"/>
      <c r="ZE3935" s="0"/>
      <c r="ZF3935" s="0"/>
      <c r="ZG3935" s="0"/>
      <c r="ZH3935" s="0"/>
      <c r="ZI3935" s="0"/>
      <c r="ZJ3935" s="0"/>
      <c r="ZK3935" s="0"/>
      <c r="ZL3935" s="0"/>
      <c r="ZM3935" s="0"/>
      <c r="ZN3935" s="0"/>
      <c r="ZO3935" s="0"/>
      <c r="ZP3935" s="0"/>
      <c r="ZQ3935" s="0"/>
      <c r="ZR3935" s="0"/>
      <c r="ZS3935" s="0"/>
      <c r="ZT3935" s="0"/>
      <c r="ZU3935" s="0"/>
      <c r="ZV3935" s="0"/>
      <c r="ZW3935" s="0"/>
      <c r="ZX3935" s="0"/>
      <c r="ZY3935" s="0"/>
      <c r="ZZ3935" s="0"/>
      <c r="AAA3935" s="0"/>
      <c r="AAB3935" s="0"/>
      <c r="AAC3935" s="0"/>
      <c r="AAD3935" s="0"/>
      <c r="AAE3935" s="0"/>
      <c r="AAF3935" s="0"/>
      <c r="AAG3935" s="0"/>
      <c r="AAH3935" s="0"/>
      <c r="AAI3935" s="0"/>
      <c r="AAJ3935" s="0"/>
      <c r="AAK3935" s="0"/>
      <c r="AAL3935" s="0"/>
      <c r="AAM3935" s="0"/>
      <c r="AAN3935" s="0"/>
      <c r="AAO3935" s="0"/>
      <c r="AAP3935" s="0"/>
      <c r="AAQ3935" s="0"/>
      <c r="AAR3935" s="0"/>
      <c r="AAS3935" s="0"/>
      <c r="AAT3935" s="0"/>
      <c r="AAU3935" s="0"/>
      <c r="AAV3935" s="0"/>
      <c r="AAW3935" s="0"/>
      <c r="AAX3935" s="0"/>
      <c r="AAY3935" s="0"/>
      <c r="AAZ3935" s="0"/>
      <c r="ABA3935" s="0"/>
      <c r="ABB3935" s="0"/>
      <c r="ABC3935" s="0"/>
      <c r="ABD3935" s="0"/>
      <c r="ABE3935" s="0"/>
      <c r="ABF3935" s="0"/>
      <c r="ABG3935" s="0"/>
      <c r="ABH3935" s="0"/>
      <c r="ABI3935" s="0"/>
      <c r="ABJ3935" s="0"/>
      <c r="ABK3935" s="0"/>
      <c r="ABL3935" s="0"/>
      <c r="ABM3935" s="0"/>
      <c r="ABN3935" s="0"/>
      <c r="ABO3935" s="0"/>
      <c r="ABP3935" s="0"/>
      <c r="ABQ3935" s="0"/>
      <c r="ABR3935" s="0"/>
      <c r="ABS3935" s="0"/>
      <c r="ABT3935" s="0"/>
      <c r="ABU3935" s="0"/>
      <c r="ABV3935" s="0"/>
      <c r="ABW3935" s="0"/>
      <c r="ABX3935" s="0"/>
      <c r="ABY3935" s="0"/>
      <c r="ABZ3935" s="0"/>
      <c r="ACA3935" s="0"/>
      <c r="ACB3935" s="0"/>
      <c r="ACC3935" s="0"/>
      <c r="ACD3935" s="0"/>
      <c r="ACE3935" s="0"/>
      <c r="ACF3935" s="0"/>
      <c r="ACG3935" s="0"/>
      <c r="ACH3935" s="0"/>
      <c r="ACI3935" s="0"/>
      <c r="ACJ3935" s="0"/>
      <c r="ACK3935" s="0"/>
      <c r="ACL3935" s="0"/>
      <c r="ACM3935" s="0"/>
      <c r="ACN3935" s="0"/>
      <c r="ACO3935" s="0"/>
      <c r="ACP3935" s="0"/>
      <c r="ACQ3935" s="0"/>
      <c r="ACR3935" s="0"/>
      <c r="ACS3935" s="0"/>
      <c r="ACT3935" s="0"/>
      <c r="ACU3935" s="0"/>
      <c r="ACV3935" s="0"/>
      <c r="ACW3935" s="0"/>
      <c r="ACX3935" s="0"/>
      <c r="ACY3935" s="0"/>
      <c r="ACZ3935" s="0"/>
      <c r="ADA3935" s="0"/>
      <c r="ADB3935" s="0"/>
      <c r="ADC3935" s="0"/>
      <c r="ADD3935" s="0"/>
      <c r="ADE3935" s="0"/>
      <c r="ADF3935" s="0"/>
      <c r="ADG3935" s="0"/>
      <c r="ADH3935" s="0"/>
      <c r="ADI3935" s="0"/>
      <c r="ADJ3935" s="0"/>
      <c r="ADK3935" s="0"/>
      <c r="ADL3935" s="0"/>
      <c r="ADM3935" s="0"/>
      <c r="ADN3935" s="0"/>
      <c r="ADO3935" s="0"/>
      <c r="ADP3935" s="0"/>
      <c r="ADQ3935" s="0"/>
      <c r="ADR3935" s="0"/>
      <c r="ADS3935" s="0"/>
      <c r="ADT3935" s="0"/>
      <c r="ADU3935" s="0"/>
      <c r="ADV3935" s="0"/>
      <c r="ADW3935" s="0"/>
      <c r="ADX3935" s="0"/>
      <c r="ADY3935" s="0"/>
      <c r="ADZ3935" s="0"/>
      <c r="AEA3935" s="0"/>
      <c r="AEB3935" s="0"/>
      <c r="AEC3935" s="0"/>
      <c r="AED3935" s="0"/>
      <c r="AEE3935" s="0"/>
      <c r="AEF3935" s="0"/>
      <c r="AEG3935" s="0"/>
      <c r="AEH3935" s="0"/>
      <c r="AEI3935" s="0"/>
      <c r="AEJ3935" s="0"/>
      <c r="AEK3935" s="0"/>
      <c r="AEL3935" s="0"/>
      <c r="AEM3935" s="0"/>
      <c r="AEN3935" s="0"/>
      <c r="AEO3935" s="0"/>
      <c r="AEP3935" s="0"/>
      <c r="AEQ3935" s="0"/>
      <c r="AER3935" s="0"/>
      <c r="AES3935" s="0"/>
      <c r="AET3935" s="0"/>
      <c r="AEU3935" s="0"/>
      <c r="AEV3935" s="0"/>
      <c r="AEW3935" s="0"/>
      <c r="AEX3935" s="0"/>
      <c r="AEY3935" s="0"/>
      <c r="AEZ3935" s="0"/>
      <c r="AFA3935" s="0"/>
      <c r="AFB3935" s="0"/>
      <c r="AFC3935" s="0"/>
      <c r="AFD3935" s="0"/>
      <c r="AFE3935" s="0"/>
      <c r="AFF3935" s="0"/>
      <c r="AFG3935" s="0"/>
      <c r="AFH3935" s="0"/>
      <c r="AFI3935" s="0"/>
      <c r="AFJ3935" s="0"/>
      <c r="AFK3935" s="0"/>
      <c r="AFL3935" s="0"/>
      <c r="AFM3935" s="0"/>
      <c r="AFN3935" s="0"/>
      <c r="AFO3935" s="0"/>
      <c r="AFP3935" s="0"/>
      <c r="AFQ3935" s="0"/>
      <c r="AFR3935" s="0"/>
      <c r="AFS3935" s="0"/>
      <c r="AFT3935" s="0"/>
      <c r="AFU3935" s="0"/>
      <c r="AFV3935" s="0"/>
      <c r="AFW3935" s="0"/>
      <c r="AFX3935" s="0"/>
      <c r="AFY3935" s="0"/>
      <c r="AFZ3935" s="0"/>
      <c r="AGA3935" s="0"/>
      <c r="AGB3935" s="0"/>
      <c r="AGC3935" s="0"/>
      <c r="AGD3935" s="0"/>
      <c r="AGE3935" s="0"/>
      <c r="AGF3935" s="0"/>
      <c r="AGG3935" s="0"/>
      <c r="AGH3935" s="0"/>
      <c r="AGI3935" s="0"/>
      <c r="AGJ3935" s="0"/>
      <c r="AGK3935" s="0"/>
      <c r="AGL3935" s="0"/>
      <c r="AGM3935" s="0"/>
      <c r="AGN3935" s="0"/>
      <c r="AGO3935" s="0"/>
      <c r="AGP3935" s="0"/>
      <c r="AGQ3935" s="0"/>
      <c r="AGR3935" s="0"/>
      <c r="AGS3935" s="0"/>
      <c r="AGT3935" s="0"/>
      <c r="AGU3935" s="0"/>
      <c r="AGV3935" s="0"/>
      <c r="AGW3935" s="0"/>
      <c r="AGX3935" s="0"/>
      <c r="AGY3935" s="0"/>
      <c r="AGZ3935" s="0"/>
      <c r="AHA3935" s="0"/>
      <c r="AHB3935" s="0"/>
      <c r="AHC3935" s="0"/>
      <c r="AHD3935" s="0"/>
      <c r="AHE3935" s="0"/>
      <c r="AHF3935" s="0"/>
      <c r="AHG3935" s="0"/>
      <c r="AHH3935" s="0"/>
      <c r="AHI3935" s="0"/>
      <c r="AHJ3935" s="0"/>
      <c r="AHK3935" s="0"/>
      <c r="AHL3935" s="0"/>
      <c r="AHM3935" s="0"/>
      <c r="AHN3935" s="0"/>
      <c r="AHO3935" s="0"/>
      <c r="AHP3935" s="0"/>
      <c r="AHQ3935" s="0"/>
      <c r="AHR3935" s="0"/>
      <c r="AHS3935" s="0"/>
      <c r="AHT3935" s="0"/>
      <c r="AHU3935" s="0"/>
      <c r="AHV3935" s="0"/>
      <c r="AHW3935" s="0"/>
      <c r="AHX3935" s="0"/>
      <c r="AHY3935" s="0"/>
      <c r="AHZ3935" s="0"/>
      <c r="AIA3935" s="0"/>
      <c r="AIB3935" s="0"/>
      <c r="AIC3935" s="0"/>
      <c r="AID3935" s="0"/>
      <c r="AIE3935" s="0"/>
      <c r="AIF3935" s="0"/>
      <c r="AIG3935" s="0"/>
      <c r="AIH3935" s="0"/>
      <c r="AII3935" s="0"/>
      <c r="AIJ3935" s="0"/>
      <c r="AIK3935" s="0"/>
      <c r="AIL3935" s="0"/>
      <c r="AIM3935" s="0"/>
      <c r="AIN3935" s="0"/>
      <c r="AIO3935" s="0"/>
      <c r="AIP3935" s="0"/>
      <c r="AIQ3935" s="0"/>
      <c r="AIR3935" s="0"/>
      <c r="AIS3935" s="0"/>
      <c r="AIT3935" s="0"/>
      <c r="AIU3935" s="0"/>
      <c r="AIV3935" s="0"/>
      <c r="AIW3935" s="0"/>
      <c r="AIX3935" s="0"/>
      <c r="AIY3935" s="0"/>
      <c r="AIZ3935" s="0"/>
      <c r="AJA3935" s="0"/>
      <c r="AJB3935" s="0"/>
      <c r="AJC3935" s="0"/>
      <c r="AJD3935" s="0"/>
      <c r="AJE3935" s="0"/>
      <c r="AJF3935" s="0"/>
      <c r="AJG3935" s="0"/>
      <c r="AJH3935" s="0"/>
      <c r="AJI3935" s="0"/>
      <c r="AJJ3935" s="0"/>
      <c r="AJK3935" s="0"/>
      <c r="AJL3935" s="0"/>
      <c r="AJM3935" s="0"/>
      <c r="AJN3935" s="0"/>
      <c r="AJO3935" s="0"/>
      <c r="AJP3935" s="0"/>
      <c r="AJQ3935" s="0"/>
      <c r="AJR3935" s="0"/>
      <c r="AJS3935" s="0"/>
      <c r="AJT3935" s="0"/>
      <c r="AJU3935" s="0"/>
      <c r="AJV3935" s="0"/>
      <c r="AJW3935" s="0"/>
      <c r="AJX3935" s="0"/>
      <c r="AJY3935" s="0"/>
      <c r="AJZ3935" s="0"/>
      <c r="AKA3935" s="0"/>
      <c r="AKB3935" s="0"/>
      <c r="AKC3935" s="0"/>
      <c r="AKD3935" s="0"/>
      <c r="AKE3935" s="0"/>
      <c r="AKF3935" s="0"/>
      <c r="AKG3935" s="0"/>
      <c r="AKH3935" s="0"/>
      <c r="AKI3935" s="0"/>
      <c r="AKJ3935" s="0"/>
      <c r="AKK3935" s="0"/>
      <c r="AKL3935" s="0"/>
      <c r="AKM3935" s="0"/>
      <c r="AKN3935" s="0"/>
      <c r="AKO3935" s="0"/>
      <c r="AKP3935" s="0"/>
      <c r="AKQ3935" s="0"/>
      <c r="AKR3935" s="0"/>
      <c r="AKS3935" s="0"/>
      <c r="AKT3935" s="0"/>
      <c r="AKU3935" s="0"/>
      <c r="AKV3935" s="0"/>
      <c r="AKW3935" s="0"/>
      <c r="AKX3935" s="0"/>
      <c r="AKY3935" s="0"/>
      <c r="AKZ3935" s="0"/>
      <c r="ALA3935" s="0"/>
      <c r="ALB3935" s="0"/>
      <c r="ALC3935" s="0"/>
      <c r="ALD3935" s="0"/>
      <c r="ALE3935" s="0"/>
      <c r="ALF3935" s="0"/>
      <c r="ALG3935" s="0"/>
      <c r="ALH3935" s="0"/>
      <c r="ALI3935" s="0"/>
      <c r="ALJ3935" s="0"/>
      <c r="ALK3935" s="0"/>
      <c r="ALL3935" s="0"/>
      <c r="ALM3935" s="0"/>
      <c r="ALN3935" s="0"/>
      <c r="ALO3935" s="0"/>
      <c r="ALP3935" s="0"/>
      <c r="ALQ3935" s="0"/>
      <c r="ALR3935" s="0"/>
      <c r="ALS3935" s="0"/>
      <c r="ALT3935" s="0"/>
      <c r="ALU3935" s="0"/>
      <c r="ALV3935" s="0"/>
      <c r="ALW3935" s="0"/>
      <c r="ALX3935" s="0"/>
      <c r="ALY3935" s="0"/>
      <c r="ALZ3935" s="0"/>
      <c r="AMA3935" s="0"/>
      <c r="AMB3935" s="0"/>
      <c r="AMC3935" s="0"/>
      <c r="AMD3935" s="0"/>
      <c r="AME3935" s="0"/>
      <c r="AMF3935" s="0"/>
      <c r="AMG3935" s="0"/>
      <c r="AMH3935" s="0"/>
      <c r="AMI3935" s="0"/>
    </row>
    <row r="3936" customFormat="false" ht="12.75" hidden="false" customHeight="false" outlineLevel="0" collapsed="false">
      <c r="A3936" s="1" t="s">
        <v>4132</v>
      </c>
      <c r="C3936" s="99" t="s">
        <v>4135</v>
      </c>
      <c r="D3936" s="100" t="s">
        <v>13</v>
      </c>
      <c r="E3936" s="72" t="n">
        <v>1.7</v>
      </c>
      <c r="F3936" s="73" t="n">
        <v>22.45</v>
      </c>
      <c r="G3936" s="72" t="s">
        <v>4134</v>
      </c>
      <c r="I3936" s="3"/>
      <c r="BM3936" s="0"/>
      <c r="BN3936" s="0"/>
      <c r="BO3936" s="0"/>
      <c r="BP3936" s="0"/>
      <c r="BQ3936" s="0"/>
      <c r="BR3936" s="0"/>
      <c r="BS3936" s="0"/>
      <c r="BT3936" s="0"/>
      <c r="BU3936" s="0"/>
      <c r="BV3936" s="0"/>
      <c r="BW3936" s="0"/>
      <c r="BX3936" s="0"/>
      <c r="BY3936" s="0"/>
      <c r="BZ3936" s="0"/>
      <c r="CA3936" s="0"/>
      <c r="CB3936" s="0"/>
      <c r="CC3936" s="0"/>
      <c r="CD3936" s="0"/>
      <c r="CE3936" s="0"/>
      <c r="CF3936" s="0"/>
      <c r="CG3936" s="0"/>
      <c r="CH3936" s="0"/>
      <c r="CI3936" s="0"/>
      <c r="CJ3936" s="0"/>
      <c r="CK3936" s="0"/>
      <c r="CL3936" s="0"/>
      <c r="CM3936" s="0"/>
      <c r="CN3936" s="0"/>
      <c r="CO3936" s="0"/>
      <c r="CP3936" s="0"/>
      <c r="CQ3936" s="0"/>
      <c r="CR3936" s="0"/>
      <c r="CS3936" s="0"/>
      <c r="CT3936" s="0"/>
      <c r="CU3936" s="0"/>
      <c r="CV3936" s="0"/>
      <c r="CW3936" s="0"/>
      <c r="CX3936" s="0"/>
      <c r="CY3936" s="0"/>
      <c r="CZ3936" s="0"/>
      <c r="DA3936" s="0"/>
      <c r="DB3936" s="0"/>
      <c r="DC3936" s="0"/>
      <c r="DD3936" s="0"/>
      <c r="DE3936" s="0"/>
      <c r="DF3936" s="0"/>
      <c r="DG3936" s="0"/>
      <c r="DH3936" s="0"/>
      <c r="DI3936" s="0"/>
      <c r="DJ3936" s="0"/>
      <c r="DK3936" s="0"/>
      <c r="DL3936" s="0"/>
      <c r="DM3936" s="0"/>
      <c r="DN3936" s="0"/>
      <c r="DO3936" s="0"/>
      <c r="DP3936" s="0"/>
      <c r="DQ3936" s="0"/>
      <c r="DR3936" s="0"/>
      <c r="DS3936" s="0"/>
      <c r="DT3936" s="0"/>
      <c r="DU3936" s="0"/>
      <c r="DV3936" s="0"/>
      <c r="DW3936" s="0"/>
      <c r="DX3936" s="0"/>
      <c r="DY3936" s="0"/>
      <c r="DZ3936" s="0"/>
      <c r="EA3936" s="0"/>
      <c r="EB3936" s="0"/>
      <c r="EC3936" s="0"/>
      <c r="ED3936" s="0"/>
      <c r="EE3936" s="0"/>
      <c r="EF3936" s="0"/>
      <c r="EG3936" s="0"/>
      <c r="EH3936" s="0"/>
      <c r="EI3936" s="0"/>
      <c r="EJ3936" s="0"/>
      <c r="EK3936" s="0"/>
      <c r="EL3936" s="0"/>
      <c r="EM3936" s="0"/>
      <c r="EN3936" s="0"/>
      <c r="EO3936" s="0"/>
      <c r="EP3936" s="0"/>
      <c r="EQ3936" s="0"/>
      <c r="ER3936" s="0"/>
      <c r="ES3936" s="0"/>
      <c r="ET3936" s="0"/>
      <c r="EU3936" s="0"/>
      <c r="EV3936" s="0"/>
      <c r="EW3936" s="0"/>
      <c r="EX3936" s="0"/>
      <c r="EY3936" s="0"/>
      <c r="EZ3936" s="0"/>
      <c r="FA3936" s="0"/>
      <c r="FB3936" s="0"/>
      <c r="FC3936" s="0"/>
      <c r="FD3936" s="0"/>
      <c r="FE3936" s="0"/>
      <c r="FF3936" s="0"/>
      <c r="FG3936" s="0"/>
      <c r="FH3936" s="0"/>
      <c r="FI3936" s="0"/>
      <c r="FJ3936" s="0"/>
      <c r="FK3936" s="0"/>
      <c r="FL3936" s="0"/>
      <c r="FM3936" s="0"/>
      <c r="FN3936" s="0"/>
      <c r="FO3936" s="0"/>
      <c r="FP3936" s="0"/>
      <c r="FQ3936" s="0"/>
      <c r="FR3936" s="0"/>
      <c r="FS3936" s="0"/>
      <c r="FT3936" s="0"/>
      <c r="FU3936" s="0"/>
      <c r="FV3936" s="0"/>
      <c r="FW3936" s="0"/>
      <c r="FX3936" s="0"/>
      <c r="FY3936" s="0"/>
      <c r="FZ3936" s="0"/>
      <c r="GA3936" s="0"/>
      <c r="GB3936" s="0"/>
      <c r="GC3936" s="0"/>
      <c r="GD3936" s="0"/>
      <c r="GE3936" s="0"/>
      <c r="GF3936" s="0"/>
      <c r="GG3936" s="0"/>
      <c r="GH3936" s="0"/>
      <c r="GI3936" s="0"/>
      <c r="GJ3936" s="0"/>
      <c r="GK3936" s="0"/>
      <c r="GL3936" s="0"/>
      <c r="GM3936" s="0"/>
      <c r="GN3936" s="0"/>
      <c r="GO3936" s="0"/>
      <c r="GP3936" s="0"/>
      <c r="GQ3936" s="0"/>
      <c r="GR3936" s="0"/>
      <c r="GS3936" s="0"/>
      <c r="GT3936" s="0"/>
      <c r="GU3936" s="0"/>
      <c r="GV3936" s="0"/>
      <c r="GW3936" s="0"/>
      <c r="GX3936" s="0"/>
      <c r="GY3936" s="0"/>
      <c r="GZ3936" s="0"/>
      <c r="HA3936" s="0"/>
      <c r="HB3936" s="0"/>
      <c r="HC3936" s="0"/>
      <c r="HD3936" s="0"/>
      <c r="HE3936" s="0"/>
      <c r="HF3936" s="0"/>
      <c r="HG3936" s="0"/>
      <c r="HH3936" s="0"/>
      <c r="HI3936" s="0"/>
      <c r="HJ3936" s="0"/>
      <c r="HK3936" s="0"/>
      <c r="HL3936" s="0"/>
      <c r="HM3936" s="0"/>
      <c r="HN3936" s="0"/>
      <c r="HO3936" s="0"/>
      <c r="HP3936" s="0"/>
      <c r="HQ3936" s="0"/>
      <c r="HR3936" s="0"/>
      <c r="HS3936" s="0"/>
      <c r="HT3936" s="0"/>
      <c r="HU3936" s="0"/>
      <c r="HV3936" s="0"/>
      <c r="HW3936" s="0"/>
      <c r="HX3936" s="0"/>
      <c r="HY3936" s="0"/>
      <c r="HZ3936" s="0"/>
      <c r="IA3936" s="0"/>
      <c r="IB3936" s="0"/>
      <c r="IC3936" s="0"/>
      <c r="ID3936" s="0"/>
      <c r="IE3936" s="0"/>
      <c r="IF3936" s="0"/>
      <c r="IG3936" s="0"/>
      <c r="IH3936" s="0"/>
      <c r="II3936" s="0"/>
      <c r="IJ3936" s="0"/>
      <c r="IK3936" s="0"/>
      <c r="IL3936" s="0"/>
      <c r="IM3936" s="0"/>
      <c r="IN3936" s="0"/>
      <c r="IO3936" s="0"/>
      <c r="IP3936" s="0"/>
      <c r="IQ3936" s="0"/>
      <c r="IR3936" s="0"/>
      <c r="IS3936" s="0"/>
      <c r="IT3936" s="0"/>
      <c r="IU3936" s="0"/>
      <c r="IV3936" s="0"/>
      <c r="IW3936" s="0"/>
      <c r="IX3936" s="0"/>
      <c r="IY3936" s="0"/>
      <c r="IZ3936" s="0"/>
      <c r="JA3936" s="0"/>
      <c r="JB3936" s="0"/>
      <c r="JC3936" s="0"/>
      <c r="JD3936" s="0"/>
      <c r="JE3936" s="0"/>
      <c r="JF3936" s="0"/>
      <c r="JG3936" s="0"/>
      <c r="JH3936" s="0"/>
      <c r="JI3936" s="0"/>
      <c r="JJ3936" s="0"/>
      <c r="JK3936" s="0"/>
      <c r="JL3936" s="0"/>
      <c r="JM3936" s="0"/>
      <c r="JN3936" s="0"/>
      <c r="JO3936" s="0"/>
      <c r="JP3936" s="0"/>
      <c r="JQ3936" s="0"/>
      <c r="JR3936" s="0"/>
      <c r="JS3936" s="0"/>
      <c r="JT3936" s="0"/>
      <c r="JU3936" s="0"/>
      <c r="JV3936" s="0"/>
      <c r="JW3936" s="0"/>
      <c r="JX3936" s="0"/>
      <c r="JY3936" s="0"/>
      <c r="JZ3936" s="0"/>
      <c r="KA3936" s="0"/>
      <c r="KB3936" s="0"/>
      <c r="KC3936" s="0"/>
      <c r="KD3936" s="0"/>
      <c r="KE3936" s="0"/>
      <c r="KF3936" s="0"/>
      <c r="KG3936" s="0"/>
      <c r="KH3936" s="0"/>
      <c r="KI3936" s="0"/>
      <c r="KJ3936" s="0"/>
      <c r="KK3936" s="0"/>
      <c r="KL3936" s="0"/>
      <c r="KM3936" s="0"/>
      <c r="KN3936" s="0"/>
      <c r="KO3936" s="0"/>
      <c r="KP3936" s="0"/>
      <c r="KQ3936" s="0"/>
      <c r="KR3936" s="0"/>
      <c r="KS3936" s="0"/>
      <c r="KT3936" s="0"/>
      <c r="KU3936" s="0"/>
      <c r="KV3936" s="0"/>
      <c r="KW3936" s="0"/>
      <c r="KX3936" s="0"/>
      <c r="KY3936" s="0"/>
      <c r="KZ3936" s="0"/>
      <c r="LA3936" s="0"/>
      <c r="LB3936" s="0"/>
      <c r="LC3936" s="0"/>
      <c r="LD3936" s="0"/>
      <c r="LE3936" s="0"/>
      <c r="LF3936" s="0"/>
      <c r="LG3936" s="0"/>
      <c r="LH3936" s="0"/>
      <c r="LI3936" s="0"/>
      <c r="LJ3936" s="0"/>
      <c r="LK3936" s="0"/>
      <c r="LL3936" s="0"/>
      <c r="LM3936" s="0"/>
      <c r="LN3936" s="0"/>
      <c r="LO3936" s="0"/>
      <c r="LP3936" s="0"/>
      <c r="LQ3936" s="0"/>
      <c r="LR3936" s="0"/>
      <c r="LS3936" s="0"/>
      <c r="LT3936" s="0"/>
      <c r="LU3936" s="0"/>
      <c r="LV3936" s="0"/>
      <c r="LW3936" s="0"/>
      <c r="LX3936" s="0"/>
      <c r="LY3936" s="0"/>
      <c r="LZ3936" s="0"/>
      <c r="MA3936" s="0"/>
      <c r="MB3936" s="0"/>
      <c r="MC3936" s="0"/>
      <c r="MD3936" s="0"/>
      <c r="ME3936" s="0"/>
      <c r="MF3936" s="0"/>
      <c r="MG3936" s="0"/>
      <c r="MH3936" s="0"/>
      <c r="MI3936" s="0"/>
      <c r="MJ3936" s="0"/>
      <c r="MK3936" s="0"/>
      <c r="ML3936" s="0"/>
      <c r="MM3936" s="0"/>
      <c r="MN3936" s="0"/>
      <c r="MO3936" s="0"/>
      <c r="MP3936" s="0"/>
      <c r="MQ3936" s="0"/>
      <c r="MR3936" s="0"/>
      <c r="MS3936" s="0"/>
      <c r="MT3936" s="0"/>
      <c r="MU3936" s="0"/>
      <c r="MV3936" s="0"/>
      <c r="MW3936" s="0"/>
      <c r="MX3936" s="0"/>
      <c r="MY3936" s="0"/>
      <c r="MZ3936" s="0"/>
      <c r="NA3936" s="0"/>
      <c r="NB3936" s="0"/>
      <c r="NC3936" s="0"/>
      <c r="ND3936" s="0"/>
      <c r="NE3936" s="0"/>
      <c r="NF3936" s="0"/>
      <c r="NG3936" s="0"/>
      <c r="NH3936" s="0"/>
      <c r="NI3936" s="0"/>
      <c r="NJ3936" s="0"/>
      <c r="NK3936" s="0"/>
      <c r="NL3936" s="0"/>
      <c r="NM3936" s="0"/>
      <c r="NN3936" s="0"/>
      <c r="NO3936" s="0"/>
      <c r="NP3936" s="0"/>
      <c r="NQ3936" s="0"/>
      <c r="NR3936" s="0"/>
      <c r="NS3936" s="0"/>
      <c r="NT3936" s="0"/>
      <c r="NU3936" s="0"/>
      <c r="NV3936" s="0"/>
      <c r="NW3936" s="0"/>
      <c r="NX3936" s="0"/>
      <c r="NY3936" s="0"/>
      <c r="NZ3936" s="0"/>
      <c r="OA3936" s="0"/>
      <c r="OB3936" s="0"/>
      <c r="OC3936" s="0"/>
      <c r="OD3936" s="0"/>
      <c r="OE3936" s="0"/>
      <c r="OF3936" s="0"/>
      <c r="OG3936" s="0"/>
      <c r="OH3936" s="0"/>
      <c r="OI3936" s="0"/>
      <c r="OJ3936" s="0"/>
      <c r="OK3936" s="0"/>
      <c r="OL3936" s="0"/>
      <c r="OM3936" s="0"/>
      <c r="ON3936" s="0"/>
      <c r="OO3936" s="0"/>
      <c r="OP3936" s="0"/>
      <c r="OQ3936" s="0"/>
      <c r="OR3936" s="0"/>
      <c r="OS3936" s="0"/>
      <c r="OT3936" s="0"/>
      <c r="OU3936" s="0"/>
      <c r="OV3936" s="0"/>
      <c r="OW3936" s="0"/>
      <c r="OX3936" s="0"/>
      <c r="OY3936" s="0"/>
      <c r="OZ3936" s="0"/>
      <c r="PA3936" s="0"/>
      <c r="PB3936" s="0"/>
      <c r="PC3936" s="0"/>
      <c r="PD3936" s="0"/>
      <c r="PE3936" s="0"/>
      <c r="PF3936" s="0"/>
      <c r="PG3936" s="0"/>
      <c r="PH3936" s="0"/>
      <c r="PI3936" s="0"/>
      <c r="PJ3936" s="0"/>
      <c r="PK3936" s="0"/>
      <c r="PL3936" s="0"/>
      <c r="PM3936" s="0"/>
      <c r="PN3936" s="0"/>
      <c r="PO3936" s="0"/>
      <c r="PP3936" s="0"/>
      <c r="PQ3936" s="0"/>
      <c r="PR3936" s="0"/>
      <c r="PS3936" s="0"/>
      <c r="PT3936" s="0"/>
      <c r="PU3936" s="0"/>
      <c r="PV3936" s="0"/>
      <c r="PW3936" s="0"/>
      <c r="PX3936" s="0"/>
      <c r="PY3936" s="0"/>
      <c r="PZ3936" s="0"/>
      <c r="QA3936" s="0"/>
      <c r="QB3936" s="0"/>
      <c r="QC3936" s="0"/>
      <c r="QD3936" s="0"/>
      <c r="QE3936" s="0"/>
      <c r="QF3936" s="0"/>
      <c r="QG3936" s="0"/>
      <c r="QH3936" s="0"/>
      <c r="QI3936" s="0"/>
      <c r="QJ3936" s="0"/>
      <c r="QK3936" s="0"/>
      <c r="QL3936" s="0"/>
      <c r="QM3936" s="0"/>
      <c r="QN3936" s="0"/>
      <c r="QO3936" s="0"/>
      <c r="QP3936" s="0"/>
      <c r="QQ3936" s="0"/>
      <c r="QR3936" s="0"/>
      <c r="QS3936" s="0"/>
      <c r="QT3936" s="0"/>
      <c r="QU3936" s="0"/>
      <c r="QV3936" s="0"/>
      <c r="QW3936" s="0"/>
      <c r="QX3936" s="0"/>
      <c r="QY3936" s="0"/>
      <c r="QZ3936" s="0"/>
      <c r="RA3936" s="0"/>
      <c r="RB3936" s="0"/>
      <c r="RC3936" s="0"/>
      <c r="RD3936" s="0"/>
      <c r="RE3936" s="0"/>
      <c r="RF3936" s="0"/>
      <c r="RG3936" s="0"/>
      <c r="RH3936" s="0"/>
      <c r="RI3936" s="0"/>
      <c r="RJ3936" s="0"/>
      <c r="RK3936" s="0"/>
      <c r="RL3936" s="0"/>
      <c r="RM3936" s="0"/>
      <c r="RN3936" s="0"/>
      <c r="RO3936" s="0"/>
      <c r="RP3936" s="0"/>
      <c r="RQ3936" s="0"/>
      <c r="RR3936" s="0"/>
      <c r="RS3936" s="0"/>
      <c r="RT3936" s="0"/>
      <c r="RU3936" s="0"/>
      <c r="RV3936" s="0"/>
      <c r="RW3936" s="0"/>
      <c r="RX3936" s="0"/>
      <c r="RY3936" s="0"/>
      <c r="RZ3936" s="0"/>
      <c r="SA3936" s="0"/>
      <c r="SB3936" s="0"/>
      <c r="SC3936" s="0"/>
      <c r="SD3936" s="0"/>
      <c r="SE3936" s="0"/>
      <c r="SF3936" s="0"/>
      <c r="SG3936" s="0"/>
      <c r="SH3936" s="0"/>
      <c r="SI3936" s="0"/>
      <c r="SJ3936" s="0"/>
      <c r="SK3936" s="0"/>
      <c r="SL3936" s="0"/>
      <c r="SM3936" s="0"/>
      <c r="SN3936" s="0"/>
      <c r="SO3936" s="0"/>
      <c r="SP3936" s="0"/>
      <c r="SQ3936" s="0"/>
      <c r="SR3936" s="0"/>
      <c r="SS3936" s="0"/>
      <c r="ST3936" s="0"/>
      <c r="SU3936" s="0"/>
      <c r="SV3936" s="0"/>
      <c r="SW3936" s="0"/>
      <c r="SX3936" s="0"/>
      <c r="SY3936" s="0"/>
      <c r="SZ3936" s="0"/>
      <c r="TA3936" s="0"/>
      <c r="TB3936" s="0"/>
      <c r="TC3936" s="0"/>
      <c r="TD3936" s="0"/>
      <c r="TE3936" s="0"/>
      <c r="TF3936" s="0"/>
      <c r="TG3936" s="0"/>
      <c r="TH3936" s="0"/>
      <c r="TI3936" s="0"/>
      <c r="TJ3936" s="0"/>
      <c r="TK3936" s="0"/>
      <c r="TL3936" s="0"/>
      <c r="TM3936" s="0"/>
      <c r="TN3936" s="0"/>
      <c r="TO3936" s="0"/>
      <c r="TP3936" s="0"/>
      <c r="TQ3936" s="0"/>
      <c r="TR3936" s="0"/>
      <c r="TS3936" s="0"/>
      <c r="TT3936" s="0"/>
      <c r="TU3936" s="0"/>
      <c r="TV3936" s="0"/>
      <c r="TW3936" s="0"/>
      <c r="TX3936" s="0"/>
      <c r="TY3936" s="0"/>
      <c r="TZ3936" s="0"/>
      <c r="UA3936" s="0"/>
      <c r="UB3936" s="0"/>
      <c r="UC3936" s="0"/>
      <c r="UD3936" s="0"/>
      <c r="UE3936" s="0"/>
      <c r="UF3936" s="0"/>
      <c r="UG3936" s="0"/>
      <c r="UH3936" s="0"/>
      <c r="UI3936" s="0"/>
      <c r="UJ3936" s="0"/>
      <c r="UK3936" s="0"/>
      <c r="UL3936" s="0"/>
      <c r="UM3936" s="0"/>
      <c r="UN3936" s="0"/>
      <c r="UO3936" s="0"/>
      <c r="UP3936" s="0"/>
      <c r="UQ3936" s="0"/>
      <c r="UR3936" s="0"/>
      <c r="US3936" s="0"/>
      <c r="UT3936" s="0"/>
      <c r="UU3936" s="0"/>
      <c r="UV3936" s="0"/>
      <c r="UW3936" s="0"/>
      <c r="UX3936" s="0"/>
      <c r="UY3936" s="0"/>
      <c r="UZ3936" s="0"/>
      <c r="VA3936" s="0"/>
      <c r="VB3936" s="0"/>
      <c r="VC3936" s="0"/>
      <c r="VD3936" s="0"/>
      <c r="VE3936" s="0"/>
      <c r="VF3936" s="0"/>
      <c r="VG3936" s="0"/>
      <c r="VH3936" s="0"/>
      <c r="VI3936" s="0"/>
      <c r="VJ3936" s="0"/>
      <c r="VK3936" s="0"/>
      <c r="VL3936" s="0"/>
      <c r="VM3936" s="0"/>
      <c r="VN3936" s="0"/>
      <c r="VO3936" s="0"/>
      <c r="VP3936" s="0"/>
      <c r="VQ3936" s="0"/>
      <c r="VR3936" s="0"/>
      <c r="VS3936" s="0"/>
      <c r="VT3936" s="0"/>
      <c r="VU3936" s="0"/>
      <c r="VV3936" s="0"/>
      <c r="VW3936" s="0"/>
      <c r="VX3936" s="0"/>
      <c r="VY3936" s="0"/>
      <c r="VZ3936" s="0"/>
      <c r="WA3936" s="0"/>
      <c r="WB3936" s="0"/>
      <c r="WC3936" s="0"/>
      <c r="WD3936" s="0"/>
      <c r="WE3936" s="0"/>
      <c r="WF3936" s="0"/>
      <c r="WG3936" s="0"/>
      <c r="WH3936" s="0"/>
      <c r="WI3936" s="0"/>
      <c r="WJ3936" s="0"/>
      <c r="WK3936" s="0"/>
      <c r="WL3936" s="0"/>
      <c r="WM3936" s="0"/>
      <c r="WN3936" s="0"/>
      <c r="WO3936" s="0"/>
      <c r="WP3936" s="0"/>
      <c r="WQ3936" s="0"/>
      <c r="WR3936" s="0"/>
      <c r="WS3936" s="0"/>
      <c r="WT3936" s="0"/>
      <c r="WU3936" s="0"/>
      <c r="WV3936" s="0"/>
      <c r="WW3936" s="0"/>
      <c r="WX3936" s="0"/>
      <c r="WY3936" s="0"/>
      <c r="WZ3936" s="0"/>
      <c r="XA3936" s="0"/>
      <c r="XB3936" s="0"/>
      <c r="XC3936" s="0"/>
      <c r="XD3936" s="0"/>
      <c r="XE3936" s="0"/>
      <c r="XF3936" s="0"/>
      <c r="XG3936" s="0"/>
      <c r="XH3936" s="0"/>
      <c r="XI3936" s="0"/>
      <c r="XJ3936" s="0"/>
      <c r="XK3936" s="0"/>
      <c r="XL3936" s="0"/>
      <c r="XM3936" s="0"/>
      <c r="XN3936" s="0"/>
      <c r="XO3936" s="0"/>
      <c r="XP3936" s="0"/>
      <c r="XQ3936" s="0"/>
      <c r="XR3936" s="0"/>
      <c r="XS3936" s="0"/>
      <c r="XT3936" s="0"/>
      <c r="XU3936" s="0"/>
      <c r="XV3936" s="0"/>
      <c r="XW3936" s="0"/>
      <c r="XX3936" s="0"/>
      <c r="XY3936" s="0"/>
      <c r="XZ3936" s="0"/>
      <c r="YA3936" s="0"/>
      <c r="YB3936" s="0"/>
      <c r="YC3936" s="0"/>
      <c r="YD3936" s="0"/>
      <c r="YE3936" s="0"/>
      <c r="YF3936" s="0"/>
      <c r="YG3936" s="0"/>
      <c r="YH3936" s="0"/>
      <c r="YI3936" s="0"/>
      <c r="YJ3936" s="0"/>
      <c r="YK3936" s="0"/>
      <c r="YL3936" s="0"/>
      <c r="YM3936" s="0"/>
      <c r="YN3936" s="0"/>
      <c r="YO3936" s="0"/>
      <c r="YP3936" s="0"/>
      <c r="YQ3936" s="0"/>
      <c r="YR3936" s="0"/>
      <c r="YS3936" s="0"/>
      <c r="YT3936" s="0"/>
      <c r="YU3936" s="0"/>
      <c r="YV3936" s="0"/>
      <c r="YW3936" s="0"/>
      <c r="YX3936" s="0"/>
      <c r="YY3936" s="0"/>
      <c r="YZ3936" s="0"/>
      <c r="ZA3936" s="0"/>
      <c r="ZB3936" s="0"/>
      <c r="ZC3936" s="0"/>
      <c r="ZD3936" s="0"/>
      <c r="ZE3936" s="0"/>
      <c r="ZF3936" s="0"/>
      <c r="ZG3936" s="0"/>
      <c r="ZH3936" s="0"/>
      <c r="ZI3936" s="0"/>
      <c r="ZJ3936" s="0"/>
      <c r="ZK3936" s="0"/>
      <c r="ZL3936" s="0"/>
      <c r="ZM3936" s="0"/>
      <c r="ZN3936" s="0"/>
      <c r="ZO3936" s="0"/>
      <c r="ZP3936" s="0"/>
      <c r="ZQ3936" s="0"/>
      <c r="ZR3936" s="0"/>
      <c r="ZS3936" s="0"/>
      <c r="ZT3936" s="0"/>
      <c r="ZU3936" s="0"/>
      <c r="ZV3936" s="0"/>
      <c r="ZW3936" s="0"/>
      <c r="ZX3936" s="0"/>
      <c r="ZY3936" s="0"/>
      <c r="ZZ3936" s="0"/>
      <c r="AAA3936" s="0"/>
      <c r="AAB3936" s="0"/>
      <c r="AAC3936" s="0"/>
      <c r="AAD3936" s="0"/>
      <c r="AAE3936" s="0"/>
      <c r="AAF3936" s="0"/>
      <c r="AAG3936" s="0"/>
      <c r="AAH3936" s="0"/>
      <c r="AAI3936" s="0"/>
      <c r="AAJ3936" s="0"/>
      <c r="AAK3936" s="0"/>
      <c r="AAL3936" s="0"/>
      <c r="AAM3936" s="0"/>
      <c r="AAN3936" s="0"/>
      <c r="AAO3936" s="0"/>
      <c r="AAP3936" s="0"/>
      <c r="AAQ3936" s="0"/>
      <c r="AAR3936" s="0"/>
      <c r="AAS3936" s="0"/>
      <c r="AAT3936" s="0"/>
      <c r="AAU3936" s="0"/>
      <c r="AAV3936" s="0"/>
      <c r="AAW3936" s="0"/>
      <c r="AAX3936" s="0"/>
      <c r="AAY3936" s="0"/>
      <c r="AAZ3936" s="0"/>
      <c r="ABA3936" s="0"/>
      <c r="ABB3936" s="0"/>
      <c r="ABC3936" s="0"/>
      <c r="ABD3936" s="0"/>
      <c r="ABE3936" s="0"/>
      <c r="ABF3936" s="0"/>
      <c r="ABG3936" s="0"/>
      <c r="ABH3936" s="0"/>
      <c r="ABI3936" s="0"/>
      <c r="ABJ3936" s="0"/>
      <c r="ABK3936" s="0"/>
      <c r="ABL3936" s="0"/>
      <c r="ABM3936" s="0"/>
      <c r="ABN3936" s="0"/>
      <c r="ABO3936" s="0"/>
      <c r="ABP3936" s="0"/>
      <c r="ABQ3936" s="0"/>
      <c r="ABR3936" s="0"/>
      <c r="ABS3936" s="0"/>
      <c r="ABT3936" s="0"/>
      <c r="ABU3936" s="0"/>
      <c r="ABV3936" s="0"/>
      <c r="ABW3936" s="0"/>
      <c r="ABX3936" s="0"/>
      <c r="ABY3936" s="0"/>
      <c r="ABZ3936" s="0"/>
      <c r="ACA3936" s="0"/>
      <c r="ACB3936" s="0"/>
      <c r="ACC3936" s="0"/>
      <c r="ACD3936" s="0"/>
      <c r="ACE3936" s="0"/>
      <c r="ACF3936" s="0"/>
      <c r="ACG3936" s="0"/>
      <c r="ACH3936" s="0"/>
      <c r="ACI3936" s="0"/>
      <c r="ACJ3936" s="0"/>
      <c r="ACK3936" s="0"/>
      <c r="ACL3936" s="0"/>
      <c r="ACM3936" s="0"/>
      <c r="ACN3936" s="0"/>
      <c r="ACO3936" s="0"/>
      <c r="ACP3936" s="0"/>
      <c r="ACQ3936" s="0"/>
      <c r="ACR3936" s="0"/>
      <c r="ACS3936" s="0"/>
      <c r="ACT3936" s="0"/>
      <c r="ACU3936" s="0"/>
      <c r="ACV3936" s="0"/>
      <c r="ACW3936" s="0"/>
      <c r="ACX3936" s="0"/>
      <c r="ACY3936" s="0"/>
      <c r="ACZ3936" s="0"/>
      <c r="ADA3936" s="0"/>
      <c r="ADB3936" s="0"/>
      <c r="ADC3936" s="0"/>
      <c r="ADD3936" s="0"/>
      <c r="ADE3936" s="0"/>
      <c r="ADF3936" s="0"/>
      <c r="ADG3936" s="0"/>
      <c r="ADH3936" s="0"/>
      <c r="ADI3936" s="0"/>
      <c r="ADJ3936" s="0"/>
      <c r="ADK3936" s="0"/>
      <c r="ADL3936" s="0"/>
      <c r="ADM3936" s="0"/>
      <c r="ADN3936" s="0"/>
      <c r="ADO3936" s="0"/>
      <c r="ADP3936" s="0"/>
      <c r="ADQ3936" s="0"/>
      <c r="ADR3936" s="0"/>
      <c r="ADS3936" s="0"/>
      <c r="ADT3936" s="0"/>
      <c r="ADU3936" s="0"/>
      <c r="ADV3936" s="0"/>
      <c r="ADW3936" s="0"/>
      <c r="ADX3936" s="0"/>
      <c r="ADY3936" s="0"/>
      <c r="ADZ3936" s="0"/>
      <c r="AEA3936" s="0"/>
      <c r="AEB3936" s="0"/>
      <c r="AEC3936" s="0"/>
      <c r="AED3936" s="0"/>
      <c r="AEE3936" s="0"/>
      <c r="AEF3936" s="0"/>
      <c r="AEG3936" s="0"/>
      <c r="AEH3936" s="0"/>
      <c r="AEI3936" s="0"/>
      <c r="AEJ3936" s="0"/>
      <c r="AEK3936" s="0"/>
      <c r="AEL3936" s="0"/>
      <c r="AEM3936" s="0"/>
      <c r="AEN3936" s="0"/>
      <c r="AEO3936" s="0"/>
      <c r="AEP3936" s="0"/>
      <c r="AEQ3936" s="0"/>
      <c r="AER3936" s="0"/>
      <c r="AES3936" s="0"/>
      <c r="AET3936" s="0"/>
      <c r="AEU3936" s="0"/>
      <c r="AEV3936" s="0"/>
      <c r="AEW3936" s="0"/>
      <c r="AEX3936" s="0"/>
      <c r="AEY3936" s="0"/>
      <c r="AEZ3936" s="0"/>
      <c r="AFA3936" s="0"/>
      <c r="AFB3936" s="0"/>
      <c r="AFC3936" s="0"/>
      <c r="AFD3936" s="0"/>
      <c r="AFE3936" s="0"/>
      <c r="AFF3936" s="0"/>
      <c r="AFG3936" s="0"/>
      <c r="AFH3936" s="0"/>
      <c r="AFI3936" s="0"/>
      <c r="AFJ3936" s="0"/>
      <c r="AFK3936" s="0"/>
      <c r="AFL3936" s="0"/>
      <c r="AFM3936" s="0"/>
      <c r="AFN3936" s="0"/>
      <c r="AFO3936" s="0"/>
      <c r="AFP3936" s="0"/>
      <c r="AFQ3936" s="0"/>
      <c r="AFR3936" s="0"/>
      <c r="AFS3936" s="0"/>
      <c r="AFT3936" s="0"/>
      <c r="AFU3936" s="0"/>
      <c r="AFV3936" s="0"/>
      <c r="AFW3936" s="0"/>
      <c r="AFX3936" s="0"/>
      <c r="AFY3936" s="0"/>
      <c r="AFZ3936" s="0"/>
      <c r="AGA3936" s="0"/>
      <c r="AGB3936" s="0"/>
      <c r="AGC3936" s="0"/>
      <c r="AGD3936" s="0"/>
      <c r="AGE3936" s="0"/>
      <c r="AGF3936" s="0"/>
      <c r="AGG3936" s="0"/>
      <c r="AGH3936" s="0"/>
      <c r="AGI3936" s="0"/>
      <c r="AGJ3936" s="0"/>
      <c r="AGK3936" s="0"/>
      <c r="AGL3936" s="0"/>
      <c r="AGM3936" s="0"/>
      <c r="AGN3936" s="0"/>
      <c r="AGO3936" s="0"/>
      <c r="AGP3936" s="0"/>
      <c r="AGQ3936" s="0"/>
      <c r="AGR3936" s="0"/>
      <c r="AGS3936" s="0"/>
      <c r="AGT3936" s="0"/>
      <c r="AGU3936" s="0"/>
      <c r="AGV3936" s="0"/>
      <c r="AGW3936" s="0"/>
      <c r="AGX3936" s="0"/>
      <c r="AGY3936" s="0"/>
      <c r="AGZ3936" s="0"/>
      <c r="AHA3936" s="0"/>
      <c r="AHB3936" s="0"/>
      <c r="AHC3936" s="0"/>
      <c r="AHD3936" s="0"/>
      <c r="AHE3936" s="0"/>
      <c r="AHF3936" s="0"/>
      <c r="AHG3936" s="0"/>
      <c r="AHH3936" s="0"/>
      <c r="AHI3936" s="0"/>
      <c r="AHJ3936" s="0"/>
      <c r="AHK3936" s="0"/>
      <c r="AHL3936" s="0"/>
      <c r="AHM3936" s="0"/>
      <c r="AHN3936" s="0"/>
      <c r="AHO3936" s="0"/>
      <c r="AHP3936" s="0"/>
      <c r="AHQ3936" s="0"/>
      <c r="AHR3936" s="0"/>
      <c r="AHS3936" s="0"/>
      <c r="AHT3936" s="0"/>
      <c r="AHU3936" s="0"/>
      <c r="AHV3936" s="0"/>
      <c r="AHW3936" s="0"/>
      <c r="AHX3936" s="0"/>
      <c r="AHY3936" s="0"/>
      <c r="AHZ3936" s="0"/>
      <c r="AIA3936" s="0"/>
      <c r="AIB3936" s="0"/>
      <c r="AIC3936" s="0"/>
      <c r="AID3936" s="0"/>
      <c r="AIE3936" s="0"/>
      <c r="AIF3936" s="0"/>
      <c r="AIG3936" s="0"/>
      <c r="AIH3936" s="0"/>
      <c r="AII3936" s="0"/>
      <c r="AIJ3936" s="0"/>
      <c r="AIK3936" s="0"/>
      <c r="AIL3936" s="0"/>
      <c r="AIM3936" s="0"/>
      <c r="AIN3936" s="0"/>
      <c r="AIO3936" s="0"/>
      <c r="AIP3936" s="0"/>
      <c r="AIQ3936" s="0"/>
      <c r="AIR3936" s="0"/>
      <c r="AIS3936" s="0"/>
      <c r="AIT3936" s="0"/>
      <c r="AIU3936" s="0"/>
      <c r="AIV3936" s="0"/>
      <c r="AIW3936" s="0"/>
      <c r="AIX3936" s="0"/>
      <c r="AIY3936" s="0"/>
      <c r="AIZ3936" s="0"/>
      <c r="AJA3936" s="0"/>
      <c r="AJB3936" s="0"/>
      <c r="AJC3936" s="0"/>
      <c r="AJD3936" s="0"/>
      <c r="AJE3936" s="0"/>
      <c r="AJF3936" s="0"/>
      <c r="AJG3936" s="0"/>
      <c r="AJH3936" s="0"/>
      <c r="AJI3936" s="0"/>
      <c r="AJJ3936" s="0"/>
      <c r="AJK3936" s="0"/>
      <c r="AJL3936" s="0"/>
      <c r="AJM3936" s="0"/>
      <c r="AJN3936" s="0"/>
      <c r="AJO3936" s="0"/>
      <c r="AJP3936" s="0"/>
      <c r="AJQ3936" s="0"/>
      <c r="AJR3936" s="0"/>
      <c r="AJS3936" s="0"/>
      <c r="AJT3936" s="0"/>
      <c r="AJU3936" s="0"/>
      <c r="AJV3936" s="0"/>
      <c r="AJW3936" s="0"/>
      <c r="AJX3936" s="0"/>
      <c r="AJY3936" s="0"/>
      <c r="AJZ3936" s="0"/>
      <c r="AKA3936" s="0"/>
      <c r="AKB3936" s="0"/>
      <c r="AKC3936" s="0"/>
      <c r="AKD3936" s="0"/>
      <c r="AKE3936" s="0"/>
      <c r="AKF3936" s="0"/>
      <c r="AKG3936" s="0"/>
      <c r="AKH3936" s="0"/>
      <c r="AKI3936" s="0"/>
      <c r="AKJ3936" s="0"/>
      <c r="AKK3936" s="0"/>
      <c r="AKL3936" s="0"/>
      <c r="AKM3936" s="0"/>
      <c r="AKN3936" s="0"/>
      <c r="AKO3936" s="0"/>
      <c r="AKP3936" s="0"/>
      <c r="AKQ3936" s="0"/>
      <c r="AKR3936" s="0"/>
      <c r="AKS3936" s="0"/>
      <c r="AKT3936" s="0"/>
      <c r="AKU3936" s="0"/>
      <c r="AKV3936" s="0"/>
      <c r="AKW3936" s="0"/>
      <c r="AKX3936" s="0"/>
      <c r="AKY3936" s="0"/>
      <c r="AKZ3936" s="0"/>
      <c r="ALA3936" s="0"/>
      <c r="ALB3936" s="0"/>
      <c r="ALC3936" s="0"/>
      <c r="ALD3936" s="0"/>
      <c r="ALE3936" s="0"/>
      <c r="ALF3936" s="0"/>
      <c r="ALG3936" s="0"/>
      <c r="ALH3936" s="0"/>
      <c r="ALI3936" s="0"/>
      <c r="ALJ3936" s="0"/>
      <c r="ALK3936" s="0"/>
      <c r="ALL3936" s="0"/>
      <c r="ALM3936" s="0"/>
      <c r="ALN3936" s="0"/>
      <c r="ALO3936" s="0"/>
      <c r="ALP3936" s="0"/>
      <c r="ALQ3936" s="0"/>
      <c r="ALR3936" s="0"/>
      <c r="ALS3936" s="0"/>
      <c r="ALT3936" s="0"/>
      <c r="ALU3936" s="0"/>
      <c r="ALV3936" s="0"/>
      <c r="ALW3936" s="0"/>
      <c r="ALX3936" s="0"/>
      <c r="ALY3936" s="0"/>
      <c r="ALZ3936" s="0"/>
      <c r="AMA3936" s="0"/>
      <c r="AMB3936" s="0"/>
      <c r="AMC3936" s="0"/>
      <c r="AMD3936" s="0"/>
      <c r="AME3936" s="0"/>
      <c r="AMF3936" s="0"/>
      <c r="AMG3936" s="0"/>
      <c r="AMH3936" s="0"/>
      <c r="AMI3936" s="0"/>
    </row>
    <row r="3937" customFormat="false" ht="12.75" hidden="false" customHeight="false" outlineLevel="0" collapsed="false">
      <c r="A3937" s="1" t="s">
        <v>4132</v>
      </c>
      <c r="C3937" s="99" t="s">
        <v>4136</v>
      </c>
      <c r="D3937" s="100" t="s">
        <v>13</v>
      </c>
      <c r="E3937" s="72" t="n">
        <v>1.7</v>
      </c>
      <c r="F3937" s="73" t="n">
        <v>12.99</v>
      </c>
      <c r="G3937" s="72" t="s">
        <v>4134</v>
      </c>
      <c r="I3937" s="3"/>
      <c r="BM3937" s="0"/>
      <c r="BN3937" s="0"/>
      <c r="BO3937" s="0"/>
      <c r="BP3937" s="0"/>
      <c r="BQ3937" s="0"/>
      <c r="BR3937" s="0"/>
      <c r="BS3937" s="0"/>
      <c r="BT3937" s="0"/>
      <c r="BU3937" s="0"/>
      <c r="BV3937" s="0"/>
      <c r="BW3937" s="0"/>
      <c r="BX3937" s="0"/>
      <c r="BY3937" s="0"/>
      <c r="BZ3937" s="0"/>
      <c r="CA3937" s="0"/>
      <c r="CB3937" s="0"/>
      <c r="CC3937" s="0"/>
      <c r="CD3937" s="0"/>
      <c r="CE3937" s="0"/>
      <c r="CF3937" s="0"/>
      <c r="CG3937" s="0"/>
      <c r="CH3937" s="0"/>
      <c r="CI3937" s="0"/>
      <c r="CJ3937" s="0"/>
      <c r="CK3937" s="0"/>
      <c r="CL3937" s="0"/>
      <c r="CM3937" s="0"/>
      <c r="CN3937" s="0"/>
      <c r="CO3937" s="0"/>
      <c r="CP3937" s="0"/>
      <c r="CQ3937" s="0"/>
      <c r="CR3937" s="0"/>
      <c r="CS3937" s="0"/>
      <c r="CT3937" s="0"/>
      <c r="CU3937" s="0"/>
      <c r="CV3937" s="0"/>
      <c r="CW3937" s="0"/>
      <c r="CX3937" s="0"/>
      <c r="CY3937" s="0"/>
      <c r="CZ3937" s="0"/>
      <c r="DA3937" s="0"/>
      <c r="DB3937" s="0"/>
      <c r="DC3937" s="0"/>
      <c r="DD3937" s="0"/>
      <c r="DE3937" s="0"/>
      <c r="DF3937" s="0"/>
      <c r="DG3937" s="0"/>
      <c r="DH3937" s="0"/>
      <c r="DI3937" s="0"/>
      <c r="DJ3937" s="0"/>
      <c r="DK3937" s="0"/>
      <c r="DL3937" s="0"/>
      <c r="DM3937" s="0"/>
      <c r="DN3937" s="0"/>
      <c r="DO3937" s="0"/>
      <c r="DP3937" s="0"/>
      <c r="DQ3937" s="0"/>
      <c r="DR3937" s="0"/>
      <c r="DS3937" s="0"/>
      <c r="DT3937" s="0"/>
      <c r="DU3937" s="0"/>
      <c r="DV3937" s="0"/>
      <c r="DW3937" s="0"/>
      <c r="DX3937" s="0"/>
      <c r="DY3937" s="0"/>
      <c r="DZ3937" s="0"/>
      <c r="EA3937" s="0"/>
      <c r="EB3937" s="0"/>
      <c r="EC3937" s="0"/>
      <c r="ED3937" s="0"/>
      <c r="EE3937" s="0"/>
      <c r="EF3937" s="0"/>
      <c r="EG3937" s="0"/>
      <c r="EH3937" s="0"/>
      <c r="EI3937" s="0"/>
      <c r="EJ3937" s="0"/>
      <c r="EK3937" s="0"/>
      <c r="EL3937" s="0"/>
      <c r="EM3937" s="0"/>
      <c r="EN3937" s="0"/>
      <c r="EO3937" s="0"/>
      <c r="EP3937" s="0"/>
      <c r="EQ3937" s="0"/>
      <c r="ER3937" s="0"/>
      <c r="ES3937" s="0"/>
      <c r="ET3937" s="0"/>
      <c r="EU3937" s="0"/>
      <c r="EV3937" s="0"/>
      <c r="EW3937" s="0"/>
      <c r="EX3937" s="0"/>
      <c r="EY3937" s="0"/>
      <c r="EZ3937" s="0"/>
      <c r="FA3937" s="0"/>
      <c r="FB3937" s="0"/>
      <c r="FC3937" s="0"/>
      <c r="FD3937" s="0"/>
      <c r="FE3937" s="0"/>
      <c r="FF3937" s="0"/>
      <c r="FG3937" s="0"/>
      <c r="FH3937" s="0"/>
      <c r="FI3937" s="0"/>
      <c r="FJ3937" s="0"/>
      <c r="FK3937" s="0"/>
      <c r="FL3937" s="0"/>
      <c r="FM3937" s="0"/>
      <c r="FN3937" s="0"/>
      <c r="FO3937" s="0"/>
      <c r="FP3937" s="0"/>
      <c r="FQ3937" s="0"/>
      <c r="FR3937" s="0"/>
      <c r="FS3937" s="0"/>
      <c r="FT3937" s="0"/>
      <c r="FU3937" s="0"/>
      <c r="FV3937" s="0"/>
      <c r="FW3937" s="0"/>
      <c r="FX3937" s="0"/>
      <c r="FY3937" s="0"/>
      <c r="FZ3937" s="0"/>
      <c r="GA3937" s="0"/>
      <c r="GB3937" s="0"/>
      <c r="GC3937" s="0"/>
      <c r="GD3937" s="0"/>
      <c r="GE3937" s="0"/>
      <c r="GF3937" s="0"/>
      <c r="GG3937" s="0"/>
      <c r="GH3937" s="0"/>
      <c r="GI3937" s="0"/>
      <c r="GJ3937" s="0"/>
      <c r="GK3937" s="0"/>
      <c r="GL3937" s="0"/>
      <c r="GM3937" s="0"/>
      <c r="GN3937" s="0"/>
      <c r="GO3937" s="0"/>
      <c r="GP3937" s="0"/>
      <c r="GQ3937" s="0"/>
      <c r="GR3937" s="0"/>
      <c r="GS3937" s="0"/>
      <c r="GT3937" s="0"/>
      <c r="GU3937" s="0"/>
      <c r="GV3937" s="0"/>
      <c r="GW3937" s="0"/>
      <c r="GX3937" s="0"/>
      <c r="GY3937" s="0"/>
      <c r="GZ3937" s="0"/>
      <c r="HA3937" s="0"/>
      <c r="HB3937" s="0"/>
      <c r="HC3937" s="0"/>
      <c r="HD3937" s="0"/>
      <c r="HE3937" s="0"/>
      <c r="HF3937" s="0"/>
      <c r="HG3937" s="0"/>
      <c r="HH3937" s="0"/>
      <c r="HI3937" s="0"/>
      <c r="HJ3937" s="0"/>
      <c r="HK3937" s="0"/>
      <c r="HL3937" s="0"/>
      <c r="HM3937" s="0"/>
      <c r="HN3937" s="0"/>
      <c r="HO3937" s="0"/>
      <c r="HP3937" s="0"/>
      <c r="HQ3937" s="0"/>
      <c r="HR3937" s="0"/>
      <c r="HS3937" s="0"/>
      <c r="HT3937" s="0"/>
      <c r="HU3937" s="0"/>
      <c r="HV3937" s="0"/>
      <c r="HW3937" s="0"/>
      <c r="HX3937" s="0"/>
      <c r="HY3937" s="0"/>
      <c r="HZ3937" s="0"/>
      <c r="IA3937" s="0"/>
      <c r="IB3937" s="0"/>
      <c r="IC3937" s="0"/>
      <c r="ID3937" s="0"/>
      <c r="IE3937" s="0"/>
      <c r="IF3937" s="0"/>
      <c r="IG3937" s="0"/>
      <c r="IH3937" s="0"/>
      <c r="II3937" s="0"/>
      <c r="IJ3937" s="0"/>
      <c r="IK3937" s="0"/>
      <c r="IL3937" s="0"/>
      <c r="IM3937" s="0"/>
      <c r="IN3937" s="0"/>
      <c r="IO3937" s="0"/>
      <c r="IP3937" s="0"/>
      <c r="IQ3937" s="0"/>
      <c r="IR3937" s="0"/>
      <c r="IS3937" s="0"/>
      <c r="IT3937" s="0"/>
      <c r="IU3937" s="0"/>
      <c r="IV3937" s="0"/>
      <c r="IW3937" s="0"/>
      <c r="IX3937" s="0"/>
      <c r="IY3937" s="0"/>
      <c r="IZ3937" s="0"/>
      <c r="JA3937" s="0"/>
      <c r="JB3937" s="0"/>
      <c r="JC3937" s="0"/>
      <c r="JD3937" s="0"/>
      <c r="JE3937" s="0"/>
      <c r="JF3937" s="0"/>
      <c r="JG3937" s="0"/>
      <c r="JH3937" s="0"/>
      <c r="JI3937" s="0"/>
      <c r="JJ3937" s="0"/>
      <c r="JK3937" s="0"/>
      <c r="JL3937" s="0"/>
      <c r="JM3937" s="0"/>
      <c r="JN3937" s="0"/>
      <c r="JO3937" s="0"/>
      <c r="JP3937" s="0"/>
      <c r="JQ3937" s="0"/>
      <c r="JR3937" s="0"/>
      <c r="JS3937" s="0"/>
      <c r="JT3937" s="0"/>
      <c r="JU3937" s="0"/>
      <c r="JV3937" s="0"/>
      <c r="JW3937" s="0"/>
      <c r="JX3937" s="0"/>
      <c r="JY3937" s="0"/>
      <c r="JZ3937" s="0"/>
      <c r="KA3937" s="0"/>
      <c r="KB3937" s="0"/>
      <c r="KC3937" s="0"/>
      <c r="KD3937" s="0"/>
      <c r="KE3937" s="0"/>
      <c r="KF3937" s="0"/>
      <c r="KG3937" s="0"/>
      <c r="KH3937" s="0"/>
      <c r="KI3937" s="0"/>
      <c r="KJ3937" s="0"/>
      <c r="KK3937" s="0"/>
      <c r="KL3937" s="0"/>
      <c r="KM3937" s="0"/>
      <c r="KN3937" s="0"/>
      <c r="KO3937" s="0"/>
      <c r="KP3937" s="0"/>
      <c r="KQ3937" s="0"/>
      <c r="KR3937" s="0"/>
      <c r="KS3937" s="0"/>
      <c r="KT3937" s="0"/>
      <c r="KU3937" s="0"/>
      <c r="KV3937" s="0"/>
      <c r="KW3937" s="0"/>
      <c r="KX3937" s="0"/>
      <c r="KY3937" s="0"/>
      <c r="KZ3937" s="0"/>
      <c r="LA3937" s="0"/>
      <c r="LB3937" s="0"/>
      <c r="LC3937" s="0"/>
      <c r="LD3937" s="0"/>
      <c r="LE3937" s="0"/>
      <c r="LF3937" s="0"/>
      <c r="LG3937" s="0"/>
      <c r="LH3937" s="0"/>
      <c r="LI3937" s="0"/>
      <c r="LJ3937" s="0"/>
      <c r="LK3937" s="0"/>
      <c r="LL3937" s="0"/>
      <c r="LM3937" s="0"/>
      <c r="LN3937" s="0"/>
      <c r="LO3937" s="0"/>
      <c r="LP3937" s="0"/>
      <c r="LQ3937" s="0"/>
      <c r="LR3937" s="0"/>
      <c r="LS3937" s="0"/>
      <c r="LT3937" s="0"/>
      <c r="LU3937" s="0"/>
      <c r="LV3937" s="0"/>
      <c r="LW3937" s="0"/>
      <c r="LX3937" s="0"/>
      <c r="LY3937" s="0"/>
      <c r="LZ3937" s="0"/>
      <c r="MA3937" s="0"/>
      <c r="MB3937" s="0"/>
      <c r="MC3937" s="0"/>
      <c r="MD3937" s="0"/>
      <c r="ME3937" s="0"/>
      <c r="MF3937" s="0"/>
      <c r="MG3937" s="0"/>
      <c r="MH3937" s="0"/>
      <c r="MI3937" s="0"/>
      <c r="MJ3937" s="0"/>
      <c r="MK3937" s="0"/>
      <c r="ML3937" s="0"/>
      <c r="MM3937" s="0"/>
      <c r="MN3937" s="0"/>
      <c r="MO3937" s="0"/>
      <c r="MP3937" s="0"/>
      <c r="MQ3937" s="0"/>
      <c r="MR3937" s="0"/>
      <c r="MS3937" s="0"/>
      <c r="MT3937" s="0"/>
      <c r="MU3937" s="0"/>
      <c r="MV3937" s="0"/>
      <c r="MW3937" s="0"/>
      <c r="MX3937" s="0"/>
      <c r="MY3937" s="0"/>
      <c r="MZ3937" s="0"/>
      <c r="NA3937" s="0"/>
      <c r="NB3937" s="0"/>
      <c r="NC3937" s="0"/>
      <c r="ND3937" s="0"/>
      <c r="NE3937" s="0"/>
      <c r="NF3937" s="0"/>
      <c r="NG3937" s="0"/>
      <c r="NH3937" s="0"/>
      <c r="NI3937" s="0"/>
      <c r="NJ3937" s="0"/>
      <c r="NK3937" s="0"/>
      <c r="NL3937" s="0"/>
      <c r="NM3937" s="0"/>
      <c r="NN3937" s="0"/>
      <c r="NO3937" s="0"/>
      <c r="NP3937" s="0"/>
      <c r="NQ3937" s="0"/>
      <c r="NR3937" s="0"/>
      <c r="NS3937" s="0"/>
      <c r="NT3937" s="0"/>
      <c r="NU3937" s="0"/>
      <c r="NV3937" s="0"/>
      <c r="NW3937" s="0"/>
      <c r="NX3937" s="0"/>
      <c r="NY3937" s="0"/>
      <c r="NZ3937" s="0"/>
      <c r="OA3937" s="0"/>
      <c r="OB3937" s="0"/>
      <c r="OC3937" s="0"/>
      <c r="OD3937" s="0"/>
      <c r="OE3937" s="0"/>
      <c r="OF3937" s="0"/>
      <c r="OG3937" s="0"/>
      <c r="OH3937" s="0"/>
      <c r="OI3937" s="0"/>
      <c r="OJ3937" s="0"/>
      <c r="OK3937" s="0"/>
      <c r="OL3937" s="0"/>
      <c r="OM3937" s="0"/>
      <c r="ON3937" s="0"/>
      <c r="OO3937" s="0"/>
      <c r="OP3937" s="0"/>
      <c r="OQ3937" s="0"/>
      <c r="OR3937" s="0"/>
      <c r="OS3937" s="0"/>
      <c r="OT3937" s="0"/>
      <c r="OU3937" s="0"/>
      <c r="OV3937" s="0"/>
      <c r="OW3937" s="0"/>
      <c r="OX3937" s="0"/>
      <c r="OY3937" s="0"/>
      <c r="OZ3937" s="0"/>
      <c r="PA3937" s="0"/>
      <c r="PB3937" s="0"/>
      <c r="PC3937" s="0"/>
      <c r="PD3937" s="0"/>
      <c r="PE3937" s="0"/>
      <c r="PF3937" s="0"/>
      <c r="PG3937" s="0"/>
      <c r="PH3937" s="0"/>
      <c r="PI3937" s="0"/>
      <c r="PJ3937" s="0"/>
      <c r="PK3937" s="0"/>
      <c r="PL3937" s="0"/>
      <c r="PM3937" s="0"/>
      <c r="PN3937" s="0"/>
      <c r="PO3937" s="0"/>
      <c r="PP3937" s="0"/>
      <c r="PQ3937" s="0"/>
      <c r="PR3937" s="0"/>
      <c r="PS3937" s="0"/>
      <c r="PT3937" s="0"/>
      <c r="PU3937" s="0"/>
      <c r="PV3937" s="0"/>
      <c r="PW3937" s="0"/>
      <c r="PX3937" s="0"/>
      <c r="PY3937" s="0"/>
      <c r="PZ3937" s="0"/>
      <c r="QA3937" s="0"/>
      <c r="QB3937" s="0"/>
      <c r="QC3937" s="0"/>
      <c r="QD3937" s="0"/>
      <c r="QE3937" s="0"/>
      <c r="QF3937" s="0"/>
      <c r="QG3937" s="0"/>
      <c r="QH3937" s="0"/>
      <c r="QI3937" s="0"/>
      <c r="QJ3937" s="0"/>
      <c r="QK3937" s="0"/>
      <c r="QL3937" s="0"/>
      <c r="QM3937" s="0"/>
      <c r="QN3937" s="0"/>
      <c r="QO3937" s="0"/>
      <c r="QP3937" s="0"/>
      <c r="QQ3937" s="0"/>
      <c r="QR3937" s="0"/>
      <c r="QS3937" s="0"/>
      <c r="QT3937" s="0"/>
      <c r="QU3937" s="0"/>
      <c r="QV3937" s="0"/>
      <c r="QW3937" s="0"/>
      <c r="QX3937" s="0"/>
      <c r="QY3937" s="0"/>
      <c r="QZ3937" s="0"/>
      <c r="RA3937" s="0"/>
      <c r="RB3937" s="0"/>
      <c r="RC3937" s="0"/>
      <c r="RD3937" s="0"/>
      <c r="RE3937" s="0"/>
      <c r="RF3937" s="0"/>
      <c r="RG3937" s="0"/>
      <c r="RH3937" s="0"/>
      <c r="RI3937" s="0"/>
      <c r="RJ3937" s="0"/>
      <c r="RK3937" s="0"/>
      <c r="RL3937" s="0"/>
      <c r="RM3937" s="0"/>
      <c r="RN3937" s="0"/>
      <c r="RO3937" s="0"/>
      <c r="RP3937" s="0"/>
      <c r="RQ3937" s="0"/>
      <c r="RR3937" s="0"/>
      <c r="RS3937" s="0"/>
      <c r="RT3937" s="0"/>
      <c r="RU3937" s="0"/>
      <c r="RV3937" s="0"/>
      <c r="RW3937" s="0"/>
      <c r="RX3937" s="0"/>
      <c r="RY3937" s="0"/>
      <c r="RZ3937" s="0"/>
      <c r="SA3937" s="0"/>
      <c r="SB3937" s="0"/>
      <c r="SC3937" s="0"/>
      <c r="SD3937" s="0"/>
      <c r="SE3937" s="0"/>
      <c r="SF3937" s="0"/>
      <c r="SG3937" s="0"/>
      <c r="SH3937" s="0"/>
      <c r="SI3937" s="0"/>
      <c r="SJ3937" s="0"/>
      <c r="SK3937" s="0"/>
      <c r="SL3937" s="0"/>
      <c r="SM3937" s="0"/>
      <c r="SN3937" s="0"/>
      <c r="SO3937" s="0"/>
      <c r="SP3937" s="0"/>
      <c r="SQ3937" s="0"/>
      <c r="SR3937" s="0"/>
      <c r="SS3937" s="0"/>
      <c r="ST3937" s="0"/>
      <c r="SU3937" s="0"/>
      <c r="SV3937" s="0"/>
      <c r="SW3937" s="0"/>
      <c r="SX3937" s="0"/>
      <c r="SY3937" s="0"/>
      <c r="SZ3937" s="0"/>
      <c r="TA3937" s="0"/>
      <c r="TB3937" s="0"/>
      <c r="TC3937" s="0"/>
      <c r="TD3937" s="0"/>
      <c r="TE3937" s="0"/>
      <c r="TF3937" s="0"/>
      <c r="TG3937" s="0"/>
      <c r="TH3937" s="0"/>
      <c r="TI3937" s="0"/>
      <c r="TJ3937" s="0"/>
      <c r="TK3937" s="0"/>
      <c r="TL3937" s="0"/>
      <c r="TM3937" s="0"/>
      <c r="TN3937" s="0"/>
      <c r="TO3937" s="0"/>
      <c r="TP3937" s="0"/>
      <c r="TQ3937" s="0"/>
      <c r="TR3937" s="0"/>
      <c r="TS3937" s="0"/>
      <c r="TT3937" s="0"/>
      <c r="TU3937" s="0"/>
      <c r="TV3937" s="0"/>
      <c r="TW3937" s="0"/>
      <c r="TX3937" s="0"/>
      <c r="TY3937" s="0"/>
      <c r="TZ3937" s="0"/>
      <c r="UA3937" s="0"/>
      <c r="UB3937" s="0"/>
      <c r="UC3937" s="0"/>
      <c r="UD3937" s="0"/>
      <c r="UE3937" s="0"/>
      <c r="UF3937" s="0"/>
      <c r="UG3937" s="0"/>
      <c r="UH3937" s="0"/>
      <c r="UI3937" s="0"/>
      <c r="UJ3937" s="0"/>
      <c r="UK3937" s="0"/>
      <c r="UL3937" s="0"/>
      <c r="UM3937" s="0"/>
      <c r="UN3937" s="0"/>
      <c r="UO3937" s="0"/>
      <c r="UP3937" s="0"/>
      <c r="UQ3937" s="0"/>
      <c r="UR3937" s="0"/>
      <c r="US3937" s="0"/>
      <c r="UT3937" s="0"/>
      <c r="UU3937" s="0"/>
      <c r="UV3937" s="0"/>
      <c r="UW3937" s="0"/>
      <c r="UX3937" s="0"/>
      <c r="UY3937" s="0"/>
      <c r="UZ3937" s="0"/>
      <c r="VA3937" s="0"/>
      <c r="VB3937" s="0"/>
      <c r="VC3937" s="0"/>
      <c r="VD3937" s="0"/>
      <c r="VE3937" s="0"/>
      <c r="VF3937" s="0"/>
      <c r="VG3937" s="0"/>
      <c r="VH3937" s="0"/>
      <c r="VI3937" s="0"/>
      <c r="VJ3937" s="0"/>
      <c r="VK3937" s="0"/>
      <c r="VL3937" s="0"/>
      <c r="VM3937" s="0"/>
      <c r="VN3937" s="0"/>
      <c r="VO3937" s="0"/>
      <c r="VP3937" s="0"/>
      <c r="VQ3937" s="0"/>
      <c r="VR3937" s="0"/>
      <c r="VS3937" s="0"/>
      <c r="VT3937" s="0"/>
      <c r="VU3937" s="0"/>
      <c r="VV3937" s="0"/>
      <c r="VW3937" s="0"/>
      <c r="VX3937" s="0"/>
      <c r="VY3937" s="0"/>
      <c r="VZ3937" s="0"/>
      <c r="WA3937" s="0"/>
      <c r="WB3937" s="0"/>
      <c r="WC3937" s="0"/>
      <c r="WD3937" s="0"/>
      <c r="WE3937" s="0"/>
      <c r="WF3937" s="0"/>
      <c r="WG3937" s="0"/>
      <c r="WH3937" s="0"/>
      <c r="WI3937" s="0"/>
      <c r="WJ3937" s="0"/>
      <c r="WK3937" s="0"/>
      <c r="WL3937" s="0"/>
      <c r="WM3937" s="0"/>
      <c r="WN3937" s="0"/>
      <c r="WO3937" s="0"/>
      <c r="WP3937" s="0"/>
      <c r="WQ3937" s="0"/>
      <c r="WR3937" s="0"/>
      <c r="WS3937" s="0"/>
      <c r="WT3937" s="0"/>
      <c r="WU3937" s="0"/>
      <c r="WV3937" s="0"/>
      <c r="WW3937" s="0"/>
      <c r="WX3937" s="0"/>
      <c r="WY3937" s="0"/>
      <c r="WZ3937" s="0"/>
      <c r="XA3937" s="0"/>
      <c r="XB3937" s="0"/>
      <c r="XC3937" s="0"/>
      <c r="XD3937" s="0"/>
      <c r="XE3937" s="0"/>
      <c r="XF3937" s="0"/>
      <c r="XG3937" s="0"/>
      <c r="XH3937" s="0"/>
      <c r="XI3937" s="0"/>
      <c r="XJ3937" s="0"/>
      <c r="XK3937" s="0"/>
      <c r="XL3937" s="0"/>
      <c r="XM3937" s="0"/>
      <c r="XN3937" s="0"/>
      <c r="XO3937" s="0"/>
      <c r="XP3937" s="0"/>
      <c r="XQ3937" s="0"/>
      <c r="XR3937" s="0"/>
      <c r="XS3937" s="0"/>
      <c r="XT3937" s="0"/>
      <c r="XU3937" s="0"/>
      <c r="XV3937" s="0"/>
      <c r="XW3937" s="0"/>
      <c r="XX3937" s="0"/>
      <c r="XY3937" s="0"/>
      <c r="XZ3937" s="0"/>
      <c r="YA3937" s="0"/>
      <c r="YB3937" s="0"/>
      <c r="YC3937" s="0"/>
      <c r="YD3937" s="0"/>
      <c r="YE3937" s="0"/>
      <c r="YF3937" s="0"/>
      <c r="YG3937" s="0"/>
      <c r="YH3937" s="0"/>
      <c r="YI3937" s="0"/>
      <c r="YJ3937" s="0"/>
      <c r="YK3937" s="0"/>
      <c r="YL3937" s="0"/>
      <c r="YM3937" s="0"/>
      <c r="YN3937" s="0"/>
      <c r="YO3937" s="0"/>
      <c r="YP3937" s="0"/>
      <c r="YQ3937" s="0"/>
      <c r="YR3937" s="0"/>
      <c r="YS3937" s="0"/>
      <c r="YT3937" s="0"/>
      <c r="YU3937" s="0"/>
      <c r="YV3937" s="0"/>
      <c r="YW3937" s="0"/>
      <c r="YX3937" s="0"/>
      <c r="YY3937" s="0"/>
      <c r="YZ3937" s="0"/>
      <c r="ZA3937" s="0"/>
      <c r="ZB3937" s="0"/>
      <c r="ZC3937" s="0"/>
      <c r="ZD3937" s="0"/>
      <c r="ZE3937" s="0"/>
      <c r="ZF3937" s="0"/>
      <c r="ZG3937" s="0"/>
      <c r="ZH3937" s="0"/>
      <c r="ZI3937" s="0"/>
      <c r="ZJ3937" s="0"/>
      <c r="ZK3937" s="0"/>
      <c r="ZL3937" s="0"/>
      <c r="ZM3937" s="0"/>
      <c r="ZN3937" s="0"/>
      <c r="ZO3937" s="0"/>
      <c r="ZP3937" s="0"/>
      <c r="ZQ3937" s="0"/>
      <c r="ZR3937" s="0"/>
      <c r="ZS3937" s="0"/>
      <c r="ZT3937" s="0"/>
      <c r="ZU3937" s="0"/>
      <c r="ZV3937" s="0"/>
      <c r="ZW3937" s="0"/>
      <c r="ZX3937" s="0"/>
      <c r="ZY3937" s="0"/>
      <c r="ZZ3937" s="0"/>
      <c r="AAA3937" s="0"/>
      <c r="AAB3937" s="0"/>
      <c r="AAC3937" s="0"/>
      <c r="AAD3937" s="0"/>
      <c r="AAE3937" s="0"/>
      <c r="AAF3937" s="0"/>
      <c r="AAG3937" s="0"/>
      <c r="AAH3937" s="0"/>
      <c r="AAI3937" s="0"/>
      <c r="AAJ3937" s="0"/>
      <c r="AAK3937" s="0"/>
      <c r="AAL3937" s="0"/>
      <c r="AAM3937" s="0"/>
      <c r="AAN3937" s="0"/>
      <c r="AAO3937" s="0"/>
      <c r="AAP3937" s="0"/>
      <c r="AAQ3937" s="0"/>
      <c r="AAR3937" s="0"/>
      <c r="AAS3937" s="0"/>
      <c r="AAT3937" s="0"/>
      <c r="AAU3937" s="0"/>
      <c r="AAV3937" s="0"/>
      <c r="AAW3937" s="0"/>
      <c r="AAX3937" s="0"/>
      <c r="AAY3937" s="0"/>
      <c r="AAZ3937" s="0"/>
      <c r="ABA3937" s="0"/>
      <c r="ABB3937" s="0"/>
      <c r="ABC3937" s="0"/>
      <c r="ABD3937" s="0"/>
      <c r="ABE3937" s="0"/>
      <c r="ABF3937" s="0"/>
      <c r="ABG3937" s="0"/>
      <c r="ABH3937" s="0"/>
      <c r="ABI3937" s="0"/>
      <c r="ABJ3937" s="0"/>
      <c r="ABK3937" s="0"/>
      <c r="ABL3937" s="0"/>
      <c r="ABM3937" s="0"/>
      <c r="ABN3937" s="0"/>
      <c r="ABO3937" s="0"/>
      <c r="ABP3937" s="0"/>
      <c r="ABQ3937" s="0"/>
      <c r="ABR3937" s="0"/>
      <c r="ABS3937" s="0"/>
      <c r="ABT3937" s="0"/>
      <c r="ABU3937" s="0"/>
      <c r="ABV3937" s="0"/>
      <c r="ABW3937" s="0"/>
      <c r="ABX3937" s="0"/>
      <c r="ABY3937" s="0"/>
      <c r="ABZ3937" s="0"/>
      <c r="ACA3937" s="0"/>
      <c r="ACB3937" s="0"/>
      <c r="ACC3937" s="0"/>
      <c r="ACD3937" s="0"/>
      <c r="ACE3937" s="0"/>
      <c r="ACF3937" s="0"/>
      <c r="ACG3937" s="0"/>
      <c r="ACH3937" s="0"/>
      <c r="ACI3937" s="0"/>
      <c r="ACJ3937" s="0"/>
      <c r="ACK3937" s="0"/>
      <c r="ACL3937" s="0"/>
      <c r="ACM3937" s="0"/>
      <c r="ACN3937" s="0"/>
      <c r="ACO3937" s="0"/>
      <c r="ACP3937" s="0"/>
      <c r="ACQ3937" s="0"/>
      <c r="ACR3937" s="0"/>
      <c r="ACS3937" s="0"/>
      <c r="ACT3937" s="0"/>
      <c r="ACU3937" s="0"/>
      <c r="ACV3937" s="0"/>
      <c r="ACW3937" s="0"/>
      <c r="ACX3937" s="0"/>
      <c r="ACY3937" s="0"/>
      <c r="ACZ3937" s="0"/>
      <c r="ADA3937" s="0"/>
      <c r="ADB3937" s="0"/>
      <c r="ADC3937" s="0"/>
      <c r="ADD3937" s="0"/>
      <c r="ADE3937" s="0"/>
      <c r="ADF3937" s="0"/>
      <c r="ADG3937" s="0"/>
      <c r="ADH3937" s="0"/>
      <c r="ADI3937" s="0"/>
      <c r="ADJ3937" s="0"/>
      <c r="ADK3937" s="0"/>
      <c r="ADL3937" s="0"/>
      <c r="ADM3937" s="0"/>
      <c r="ADN3937" s="0"/>
      <c r="ADO3937" s="0"/>
      <c r="ADP3937" s="0"/>
      <c r="ADQ3937" s="0"/>
      <c r="ADR3937" s="0"/>
      <c r="ADS3937" s="0"/>
      <c r="ADT3937" s="0"/>
      <c r="ADU3937" s="0"/>
      <c r="ADV3937" s="0"/>
      <c r="ADW3937" s="0"/>
      <c r="ADX3937" s="0"/>
      <c r="ADY3937" s="0"/>
      <c r="ADZ3937" s="0"/>
      <c r="AEA3937" s="0"/>
      <c r="AEB3937" s="0"/>
      <c r="AEC3937" s="0"/>
      <c r="AED3937" s="0"/>
      <c r="AEE3937" s="0"/>
      <c r="AEF3937" s="0"/>
      <c r="AEG3937" s="0"/>
      <c r="AEH3937" s="0"/>
      <c r="AEI3937" s="0"/>
      <c r="AEJ3937" s="0"/>
      <c r="AEK3937" s="0"/>
      <c r="AEL3937" s="0"/>
      <c r="AEM3937" s="0"/>
      <c r="AEN3937" s="0"/>
      <c r="AEO3937" s="0"/>
      <c r="AEP3937" s="0"/>
      <c r="AEQ3937" s="0"/>
      <c r="AER3937" s="0"/>
      <c r="AES3937" s="0"/>
      <c r="AET3937" s="0"/>
      <c r="AEU3937" s="0"/>
      <c r="AEV3937" s="0"/>
      <c r="AEW3937" s="0"/>
      <c r="AEX3937" s="0"/>
      <c r="AEY3937" s="0"/>
      <c r="AEZ3937" s="0"/>
      <c r="AFA3937" s="0"/>
      <c r="AFB3937" s="0"/>
      <c r="AFC3937" s="0"/>
      <c r="AFD3937" s="0"/>
      <c r="AFE3937" s="0"/>
      <c r="AFF3937" s="0"/>
      <c r="AFG3937" s="0"/>
      <c r="AFH3937" s="0"/>
      <c r="AFI3937" s="0"/>
      <c r="AFJ3937" s="0"/>
      <c r="AFK3937" s="0"/>
      <c r="AFL3937" s="0"/>
      <c r="AFM3937" s="0"/>
      <c r="AFN3937" s="0"/>
      <c r="AFO3937" s="0"/>
      <c r="AFP3937" s="0"/>
      <c r="AFQ3937" s="0"/>
      <c r="AFR3937" s="0"/>
      <c r="AFS3937" s="0"/>
      <c r="AFT3937" s="0"/>
      <c r="AFU3937" s="0"/>
      <c r="AFV3937" s="0"/>
      <c r="AFW3937" s="0"/>
      <c r="AFX3937" s="0"/>
      <c r="AFY3937" s="0"/>
      <c r="AFZ3937" s="0"/>
      <c r="AGA3937" s="0"/>
      <c r="AGB3937" s="0"/>
      <c r="AGC3937" s="0"/>
      <c r="AGD3937" s="0"/>
      <c r="AGE3937" s="0"/>
      <c r="AGF3937" s="0"/>
      <c r="AGG3937" s="0"/>
      <c r="AGH3937" s="0"/>
      <c r="AGI3937" s="0"/>
      <c r="AGJ3937" s="0"/>
      <c r="AGK3937" s="0"/>
      <c r="AGL3937" s="0"/>
      <c r="AGM3937" s="0"/>
      <c r="AGN3937" s="0"/>
      <c r="AGO3937" s="0"/>
      <c r="AGP3937" s="0"/>
      <c r="AGQ3937" s="0"/>
      <c r="AGR3937" s="0"/>
      <c r="AGS3937" s="0"/>
      <c r="AGT3937" s="0"/>
      <c r="AGU3937" s="0"/>
      <c r="AGV3937" s="0"/>
      <c r="AGW3937" s="0"/>
      <c r="AGX3937" s="0"/>
      <c r="AGY3937" s="0"/>
      <c r="AGZ3937" s="0"/>
      <c r="AHA3937" s="0"/>
      <c r="AHB3937" s="0"/>
      <c r="AHC3937" s="0"/>
      <c r="AHD3937" s="0"/>
      <c r="AHE3937" s="0"/>
      <c r="AHF3937" s="0"/>
      <c r="AHG3937" s="0"/>
      <c r="AHH3937" s="0"/>
      <c r="AHI3937" s="0"/>
      <c r="AHJ3937" s="0"/>
      <c r="AHK3937" s="0"/>
      <c r="AHL3937" s="0"/>
      <c r="AHM3937" s="0"/>
      <c r="AHN3937" s="0"/>
      <c r="AHO3937" s="0"/>
      <c r="AHP3937" s="0"/>
      <c r="AHQ3937" s="0"/>
      <c r="AHR3937" s="0"/>
      <c r="AHS3937" s="0"/>
      <c r="AHT3937" s="0"/>
      <c r="AHU3937" s="0"/>
      <c r="AHV3937" s="0"/>
      <c r="AHW3937" s="0"/>
      <c r="AHX3937" s="0"/>
      <c r="AHY3937" s="0"/>
      <c r="AHZ3937" s="0"/>
      <c r="AIA3937" s="0"/>
      <c r="AIB3937" s="0"/>
      <c r="AIC3937" s="0"/>
      <c r="AID3937" s="0"/>
      <c r="AIE3937" s="0"/>
      <c r="AIF3937" s="0"/>
      <c r="AIG3937" s="0"/>
      <c r="AIH3937" s="0"/>
      <c r="AII3937" s="0"/>
      <c r="AIJ3937" s="0"/>
      <c r="AIK3937" s="0"/>
      <c r="AIL3937" s="0"/>
      <c r="AIM3937" s="0"/>
      <c r="AIN3937" s="0"/>
      <c r="AIO3937" s="0"/>
      <c r="AIP3937" s="0"/>
      <c r="AIQ3937" s="0"/>
      <c r="AIR3937" s="0"/>
      <c r="AIS3937" s="0"/>
      <c r="AIT3937" s="0"/>
      <c r="AIU3937" s="0"/>
      <c r="AIV3937" s="0"/>
      <c r="AIW3937" s="0"/>
      <c r="AIX3937" s="0"/>
      <c r="AIY3937" s="0"/>
      <c r="AIZ3937" s="0"/>
      <c r="AJA3937" s="0"/>
      <c r="AJB3937" s="0"/>
      <c r="AJC3937" s="0"/>
      <c r="AJD3937" s="0"/>
      <c r="AJE3937" s="0"/>
      <c r="AJF3937" s="0"/>
      <c r="AJG3937" s="0"/>
      <c r="AJH3937" s="0"/>
      <c r="AJI3937" s="0"/>
      <c r="AJJ3937" s="0"/>
      <c r="AJK3937" s="0"/>
      <c r="AJL3937" s="0"/>
      <c r="AJM3937" s="0"/>
      <c r="AJN3937" s="0"/>
      <c r="AJO3937" s="0"/>
      <c r="AJP3937" s="0"/>
      <c r="AJQ3937" s="0"/>
      <c r="AJR3937" s="0"/>
      <c r="AJS3937" s="0"/>
      <c r="AJT3937" s="0"/>
      <c r="AJU3937" s="0"/>
      <c r="AJV3937" s="0"/>
      <c r="AJW3937" s="0"/>
      <c r="AJX3937" s="0"/>
      <c r="AJY3937" s="0"/>
      <c r="AJZ3937" s="0"/>
      <c r="AKA3937" s="0"/>
      <c r="AKB3937" s="0"/>
      <c r="AKC3937" s="0"/>
      <c r="AKD3937" s="0"/>
      <c r="AKE3937" s="0"/>
      <c r="AKF3937" s="0"/>
      <c r="AKG3937" s="0"/>
      <c r="AKH3937" s="0"/>
      <c r="AKI3937" s="0"/>
      <c r="AKJ3937" s="0"/>
      <c r="AKK3937" s="0"/>
      <c r="AKL3937" s="0"/>
      <c r="AKM3937" s="0"/>
      <c r="AKN3937" s="0"/>
      <c r="AKO3937" s="0"/>
      <c r="AKP3937" s="0"/>
      <c r="AKQ3937" s="0"/>
      <c r="AKR3937" s="0"/>
      <c r="AKS3937" s="0"/>
      <c r="AKT3937" s="0"/>
      <c r="AKU3937" s="0"/>
      <c r="AKV3937" s="0"/>
      <c r="AKW3937" s="0"/>
      <c r="AKX3937" s="0"/>
      <c r="AKY3937" s="0"/>
      <c r="AKZ3937" s="0"/>
      <c r="ALA3937" s="0"/>
      <c r="ALB3937" s="0"/>
      <c r="ALC3937" s="0"/>
      <c r="ALD3937" s="0"/>
      <c r="ALE3937" s="0"/>
      <c r="ALF3937" s="0"/>
      <c r="ALG3937" s="0"/>
      <c r="ALH3937" s="0"/>
      <c r="ALI3937" s="0"/>
      <c r="ALJ3937" s="0"/>
      <c r="ALK3937" s="0"/>
      <c r="ALL3937" s="0"/>
      <c r="ALM3937" s="0"/>
      <c r="ALN3937" s="0"/>
      <c r="ALO3937" s="0"/>
      <c r="ALP3937" s="0"/>
      <c r="ALQ3937" s="0"/>
      <c r="ALR3937" s="0"/>
      <c r="ALS3937" s="0"/>
      <c r="ALT3937" s="0"/>
      <c r="ALU3937" s="0"/>
      <c r="ALV3937" s="0"/>
      <c r="ALW3937" s="0"/>
      <c r="ALX3937" s="0"/>
      <c r="ALY3937" s="0"/>
      <c r="ALZ3937" s="0"/>
      <c r="AMA3937" s="0"/>
      <c r="AMB3937" s="0"/>
      <c r="AMC3937" s="0"/>
      <c r="AMD3937" s="0"/>
      <c r="AME3937" s="0"/>
      <c r="AMF3937" s="0"/>
      <c r="AMG3937" s="0"/>
      <c r="AMH3937" s="0"/>
      <c r="AMI3937" s="0"/>
    </row>
    <row r="3938" customFormat="false" ht="12.75" hidden="false" customHeight="false" outlineLevel="0" collapsed="false">
      <c r="A3938" s="1" t="s">
        <v>4132</v>
      </c>
      <c r="C3938" s="99" t="s">
        <v>4137</v>
      </c>
      <c r="D3938" s="100" t="s">
        <v>88</v>
      </c>
      <c r="E3938" s="72" t="n">
        <v>1.8</v>
      </c>
      <c r="F3938" s="73" t="n">
        <v>5.25</v>
      </c>
      <c r="G3938" s="72" t="s">
        <v>4134</v>
      </c>
      <c r="I3938" s="3"/>
      <c r="BM3938" s="0"/>
      <c r="BN3938" s="0"/>
      <c r="BO3938" s="0"/>
      <c r="BP3938" s="0"/>
      <c r="BQ3938" s="0"/>
      <c r="BR3938" s="0"/>
      <c r="BS3938" s="0"/>
      <c r="BT3938" s="0"/>
      <c r="BU3938" s="0"/>
      <c r="BV3938" s="0"/>
      <c r="BW3938" s="0"/>
      <c r="BX3938" s="0"/>
      <c r="BY3938" s="0"/>
      <c r="BZ3938" s="0"/>
      <c r="CA3938" s="0"/>
      <c r="CB3938" s="0"/>
      <c r="CC3938" s="0"/>
      <c r="CD3938" s="0"/>
      <c r="CE3938" s="0"/>
      <c r="CF3938" s="0"/>
      <c r="CG3938" s="0"/>
      <c r="CH3938" s="0"/>
      <c r="CI3938" s="0"/>
      <c r="CJ3938" s="0"/>
      <c r="CK3938" s="0"/>
      <c r="CL3938" s="0"/>
      <c r="CM3938" s="0"/>
      <c r="CN3938" s="0"/>
      <c r="CO3938" s="0"/>
      <c r="CP3938" s="0"/>
      <c r="CQ3938" s="0"/>
      <c r="CR3938" s="0"/>
      <c r="CS3938" s="0"/>
      <c r="CT3938" s="0"/>
      <c r="CU3938" s="0"/>
      <c r="CV3938" s="0"/>
      <c r="CW3938" s="0"/>
      <c r="CX3938" s="0"/>
      <c r="CY3938" s="0"/>
      <c r="CZ3938" s="0"/>
      <c r="DA3938" s="0"/>
      <c r="DB3938" s="0"/>
      <c r="DC3938" s="0"/>
      <c r="DD3938" s="0"/>
      <c r="DE3938" s="0"/>
      <c r="DF3938" s="0"/>
      <c r="DG3938" s="0"/>
      <c r="DH3938" s="0"/>
      <c r="DI3938" s="0"/>
      <c r="DJ3938" s="0"/>
      <c r="DK3938" s="0"/>
      <c r="DL3938" s="0"/>
      <c r="DM3938" s="0"/>
      <c r="DN3938" s="0"/>
      <c r="DO3938" s="0"/>
      <c r="DP3938" s="0"/>
      <c r="DQ3938" s="0"/>
      <c r="DR3938" s="0"/>
      <c r="DS3938" s="0"/>
      <c r="DT3938" s="0"/>
      <c r="DU3938" s="0"/>
      <c r="DV3938" s="0"/>
      <c r="DW3938" s="0"/>
      <c r="DX3938" s="0"/>
      <c r="DY3938" s="0"/>
      <c r="DZ3938" s="0"/>
      <c r="EA3938" s="0"/>
      <c r="EB3938" s="0"/>
      <c r="EC3938" s="0"/>
      <c r="ED3938" s="0"/>
      <c r="EE3938" s="0"/>
      <c r="EF3938" s="0"/>
      <c r="EG3938" s="0"/>
      <c r="EH3938" s="0"/>
      <c r="EI3938" s="0"/>
      <c r="EJ3938" s="0"/>
      <c r="EK3938" s="0"/>
      <c r="EL3938" s="0"/>
      <c r="EM3938" s="0"/>
      <c r="EN3938" s="0"/>
      <c r="EO3938" s="0"/>
      <c r="EP3938" s="0"/>
      <c r="EQ3938" s="0"/>
      <c r="ER3938" s="0"/>
      <c r="ES3938" s="0"/>
      <c r="ET3938" s="0"/>
      <c r="EU3938" s="0"/>
      <c r="EV3938" s="0"/>
      <c r="EW3938" s="0"/>
      <c r="EX3938" s="0"/>
      <c r="EY3938" s="0"/>
      <c r="EZ3938" s="0"/>
      <c r="FA3938" s="0"/>
      <c r="FB3938" s="0"/>
      <c r="FC3938" s="0"/>
      <c r="FD3938" s="0"/>
      <c r="FE3938" s="0"/>
      <c r="FF3938" s="0"/>
      <c r="FG3938" s="0"/>
      <c r="FH3938" s="0"/>
      <c r="FI3938" s="0"/>
      <c r="FJ3938" s="0"/>
      <c r="FK3938" s="0"/>
      <c r="FL3938" s="0"/>
      <c r="FM3938" s="0"/>
      <c r="FN3938" s="0"/>
      <c r="FO3938" s="0"/>
      <c r="FP3938" s="0"/>
      <c r="FQ3938" s="0"/>
      <c r="FR3938" s="0"/>
      <c r="FS3938" s="0"/>
      <c r="FT3938" s="0"/>
      <c r="FU3938" s="0"/>
      <c r="FV3938" s="0"/>
      <c r="FW3938" s="0"/>
      <c r="FX3938" s="0"/>
      <c r="FY3938" s="0"/>
      <c r="FZ3938" s="0"/>
      <c r="GA3938" s="0"/>
      <c r="GB3938" s="0"/>
      <c r="GC3938" s="0"/>
      <c r="GD3938" s="0"/>
      <c r="GE3938" s="0"/>
      <c r="GF3938" s="0"/>
      <c r="GG3938" s="0"/>
      <c r="GH3938" s="0"/>
      <c r="GI3938" s="0"/>
      <c r="GJ3938" s="0"/>
      <c r="GK3938" s="0"/>
      <c r="GL3938" s="0"/>
      <c r="GM3938" s="0"/>
      <c r="GN3938" s="0"/>
      <c r="GO3938" s="0"/>
      <c r="GP3938" s="0"/>
      <c r="GQ3938" s="0"/>
      <c r="GR3938" s="0"/>
      <c r="GS3938" s="0"/>
      <c r="GT3938" s="0"/>
      <c r="GU3938" s="0"/>
      <c r="GV3938" s="0"/>
      <c r="GW3938" s="0"/>
      <c r="GX3938" s="0"/>
      <c r="GY3938" s="0"/>
      <c r="GZ3938" s="0"/>
      <c r="HA3938" s="0"/>
      <c r="HB3938" s="0"/>
      <c r="HC3938" s="0"/>
      <c r="HD3938" s="0"/>
      <c r="HE3938" s="0"/>
      <c r="HF3938" s="0"/>
      <c r="HG3938" s="0"/>
      <c r="HH3938" s="0"/>
      <c r="HI3938" s="0"/>
      <c r="HJ3938" s="0"/>
      <c r="HK3938" s="0"/>
      <c r="HL3938" s="0"/>
      <c r="HM3938" s="0"/>
      <c r="HN3938" s="0"/>
      <c r="HO3938" s="0"/>
      <c r="HP3938" s="0"/>
      <c r="HQ3938" s="0"/>
      <c r="HR3938" s="0"/>
      <c r="HS3938" s="0"/>
      <c r="HT3938" s="0"/>
      <c r="HU3938" s="0"/>
      <c r="HV3938" s="0"/>
      <c r="HW3938" s="0"/>
      <c r="HX3938" s="0"/>
      <c r="HY3938" s="0"/>
      <c r="HZ3938" s="0"/>
      <c r="IA3938" s="0"/>
      <c r="IB3938" s="0"/>
      <c r="IC3938" s="0"/>
      <c r="ID3938" s="0"/>
      <c r="IE3938" s="0"/>
      <c r="IF3938" s="0"/>
      <c r="IG3938" s="0"/>
      <c r="IH3938" s="0"/>
      <c r="II3938" s="0"/>
      <c r="IJ3938" s="0"/>
      <c r="IK3938" s="0"/>
      <c r="IL3938" s="0"/>
      <c r="IM3938" s="0"/>
      <c r="IN3938" s="0"/>
      <c r="IO3938" s="0"/>
      <c r="IP3938" s="0"/>
      <c r="IQ3938" s="0"/>
      <c r="IR3938" s="0"/>
      <c r="IS3938" s="0"/>
      <c r="IT3938" s="0"/>
      <c r="IU3938" s="0"/>
      <c r="IV3938" s="0"/>
      <c r="IW3938" s="0"/>
      <c r="IX3938" s="0"/>
      <c r="IY3938" s="0"/>
      <c r="IZ3938" s="0"/>
      <c r="JA3938" s="0"/>
      <c r="JB3938" s="0"/>
      <c r="JC3938" s="0"/>
      <c r="JD3938" s="0"/>
      <c r="JE3938" s="0"/>
      <c r="JF3938" s="0"/>
      <c r="JG3938" s="0"/>
      <c r="JH3938" s="0"/>
      <c r="JI3938" s="0"/>
      <c r="JJ3938" s="0"/>
      <c r="JK3938" s="0"/>
      <c r="JL3938" s="0"/>
      <c r="JM3938" s="0"/>
      <c r="JN3938" s="0"/>
      <c r="JO3938" s="0"/>
      <c r="JP3938" s="0"/>
      <c r="JQ3938" s="0"/>
      <c r="JR3938" s="0"/>
      <c r="JS3938" s="0"/>
      <c r="JT3938" s="0"/>
      <c r="JU3938" s="0"/>
      <c r="JV3938" s="0"/>
      <c r="JW3938" s="0"/>
      <c r="JX3938" s="0"/>
      <c r="JY3938" s="0"/>
      <c r="JZ3938" s="0"/>
      <c r="KA3938" s="0"/>
      <c r="KB3938" s="0"/>
      <c r="KC3938" s="0"/>
      <c r="KD3938" s="0"/>
      <c r="KE3938" s="0"/>
      <c r="KF3938" s="0"/>
      <c r="KG3938" s="0"/>
      <c r="KH3938" s="0"/>
      <c r="KI3938" s="0"/>
      <c r="KJ3938" s="0"/>
      <c r="KK3938" s="0"/>
      <c r="KL3938" s="0"/>
      <c r="KM3938" s="0"/>
      <c r="KN3938" s="0"/>
      <c r="KO3938" s="0"/>
      <c r="KP3938" s="0"/>
      <c r="KQ3938" s="0"/>
      <c r="KR3938" s="0"/>
      <c r="KS3938" s="0"/>
      <c r="KT3938" s="0"/>
      <c r="KU3938" s="0"/>
      <c r="KV3938" s="0"/>
      <c r="KW3938" s="0"/>
      <c r="KX3938" s="0"/>
      <c r="KY3938" s="0"/>
      <c r="KZ3938" s="0"/>
      <c r="LA3938" s="0"/>
      <c r="LB3938" s="0"/>
      <c r="LC3938" s="0"/>
      <c r="LD3938" s="0"/>
      <c r="LE3938" s="0"/>
      <c r="LF3938" s="0"/>
      <c r="LG3938" s="0"/>
      <c r="LH3938" s="0"/>
      <c r="LI3938" s="0"/>
      <c r="LJ3938" s="0"/>
      <c r="LK3938" s="0"/>
      <c r="LL3938" s="0"/>
      <c r="LM3938" s="0"/>
      <c r="LN3938" s="0"/>
      <c r="LO3938" s="0"/>
      <c r="LP3938" s="0"/>
      <c r="LQ3938" s="0"/>
      <c r="LR3938" s="0"/>
      <c r="LS3938" s="0"/>
      <c r="LT3938" s="0"/>
      <c r="LU3938" s="0"/>
      <c r="LV3938" s="0"/>
      <c r="LW3938" s="0"/>
      <c r="LX3938" s="0"/>
      <c r="LY3938" s="0"/>
      <c r="LZ3938" s="0"/>
      <c r="MA3938" s="0"/>
      <c r="MB3938" s="0"/>
      <c r="MC3938" s="0"/>
      <c r="MD3938" s="0"/>
      <c r="ME3938" s="0"/>
      <c r="MF3938" s="0"/>
      <c r="MG3938" s="0"/>
      <c r="MH3938" s="0"/>
      <c r="MI3938" s="0"/>
      <c r="MJ3938" s="0"/>
      <c r="MK3938" s="0"/>
      <c r="ML3938" s="0"/>
      <c r="MM3938" s="0"/>
      <c r="MN3938" s="0"/>
      <c r="MO3938" s="0"/>
      <c r="MP3938" s="0"/>
      <c r="MQ3938" s="0"/>
      <c r="MR3938" s="0"/>
      <c r="MS3938" s="0"/>
      <c r="MT3938" s="0"/>
      <c r="MU3938" s="0"/>
      <c r="MV3938" s="0"/>
      <c r="MW3938" s="0"/>
      <c r="MX3938" s="0"/>
      <c r="MY3938" s="0"/>
      <c r="MZ3938" s="0"/>
      <c r="NA3938" s="0"/>
      <c r="NB3938" s="0"/>
      <c r="NC3938" s="0"/>
      <c r="ND3938" s="0"/>
      <c r="NE3938" s="0"/>
      <c r="NF3938" s="0"/>
      <c r="NG3938" s="0"/>
      <c r="NH3938" s="0"/>
      <c r="NI3938" s="0"/>
      <c r="NJ3938" s="0"/>
      <c r="NK3938" s="0"/>
      <c r="NL3938" s="0"/>
      <c r="NM3938" s="0"/>
      <c r="NN3938" s="0"/>
      <c r="NO3938" s="0"/>
      <c r="NP3938" s="0"/>
      <c r="NQ3938" s="0"/>
      <c r="NR3938" s="0"/>
      <c r="NS3938" s="0"/>
      <c r="NT3938" s="0"/>
      <c r="NU3938" s="0"/>
      <c r="NV3938" s="0"/>
      <c r="NW3938" s="0"/>
      <c r="NX3938" s="0"/>
      <c r="NY3938" s="0"/>
      <c r="NZ3938" s="0"/>
      <c r="OA3938" s="0"/>
      <c r="OB3938" s="0"/>
      <c r="OC3938" s="0"/>
      <c r="OD3938" s="0"/>
      <c r="OE3938" s="0"/>
      <c r="OF3938" s="0"/>
      <c r="OG3938" s="0"/>
      <c r="OH3938" s="0"/>
      <c r="OI3938" s="0"/>
      <c r="OJ3938" s="0"/>
      <c r="OK3938" s="0"/>
      <c r="OL3938" s="0"/>
      <c r="OM3938" s="0"/>
      <c r="ON3938" s="0"/>
      <c r="OO3938" s="0"/>
      <c r="OP3938" s="0"/>
      <c r="OQ3938" s="0"/>
      <c r="OR3938" s="0"/>
      <c r="OS3938" s="0"/>
      <c r="OT3938" s="0"/>
      <c r="OU3938" s="0"/>
      <c r="OV3938" s="0"/>
      <c r="OW3938" s="0"/>
      <c r="OX3938" s="0"/>
      <c r="OY3938" s="0"/>
      <c r="OZ3938" s="0"/>
      <c r="PA3938" s="0"/>
      <c r="PB3938" s="0"/>
      <c r="PC3938" s="0"/>
      <c r="PD3938" s="0"/>
      <c r="PE3938" s="0"/>
      <c r="PF3938" s="0"/>
      <c r="PG3938" s="0"/>
      <c r="PH3938" s="0"/>
      <c r="PI3938" s="0"/>
      <c r="PJ3938" s="0"/>
      <c r="PK3938" s="0"/>
      <c r="PL3938" s="0"/>
      <c r="PM3938" s="0"/>
      <c r="PN3938" s="0"/>
      <c r="PO3938" s="0"/>
      <c r="PP3938" s="0"/>
      <c r="PQ3938" s="0"/>
      <c r="PR3938" s="0"/>
      <c r="PS3938" s="0"/>
      <c r="PT3938" s="0"/>
      <c r="PU3938" s="0"/>
      <c r="PV3938" s="0"/>
      <c r="PW3938" s="0"/>
      <c r="PX3938" s="0"/>
      <c r="PY3938" s="0"/>
      <c r="PZ3938" s="0"/>
      <c r="QA3938" s="0"/>
      <c r="QB3938" s="0"/>
      <c r="QC3938" s="0"/>
      <c r="QD3938" s="0"/>
      <c r="QE3938" s="0"/>
      <c r="QF3938" s="0"/>
      <c r="QG3938" s="0"/>
      <c r="QH3938" s="0"/>
      <c r="QI3938" s="0"/>
      <c r="QJ3938" s="0"/>
      <c r="QK3938" s="0"/>
      <c r="QL3938" s="0"/>
      <c r="QM3938" s="0"/>
      <c r="QN3938" s="0"/>
      <c r="QO3938" s="0"/>
      <c r="QP3938" s="0"/>
      <c r="QQ3938" s="0"/>
      <c r="QR3938" s="0"/>
      <c r="QS3938" s="0"/>
      <c r="QT3938" s="0"/>
      <c r="QU3938" s="0"/>
      <c r="QV3938" s="0"/>
      <c r="QW3938" s="0"/>
      <c r="QX3938" s="0"/>
      <c r="QY3938" s="0"/>
      <c r="QZ3938" s="0"/>
      <c r="RA3938" s="0"/>
      <c r="RB3938" s="0"/>
      <c r="RC3938" s="0"/>
      <c r="RD3938" s="0"/>
      <c r="RE3938" s="0"/>
      <c r="RF3938" s="0"/>
      <c r="RG3938" s="0"/>
      <c r="RH3938" s="0"/>
      <c r="RI3938" s="0"/>
      <c r="RJ3938" s="0"/>
      <c r="RK3938" s="0"/>
      <c r="RL3938" s="0"/>
      <c r="RM3938" s="0"/>
      <c r="RN3938" s="0"/>
      <c r="RO3938" s="0"/>
      <c r="RP3938" s="0"/>
      <c r="RQ3938" s="0"/>
      <c r="RR3938" s="0"/>
      <c r="RS3938" s="0"/>
      <c r="RT3938" s="0"/>
      <c r="RU3938" s="0"/>
      <c r="RV3938" s="0"/>
      <c r="RW3938" s="0"/>
      <c r="RX3938" s="0"/>
      <c r="RY3938" s="0"/>
      <c r="RZ3938" s="0"/>
      <c r="SA3938" s="0"/>
      <c r="SB3938" s="0"/>
      <c r="SC3938" s="0"/>
      <c r="SD3938" s="0"/>
      <c r="SE3938" s="0"/>
      <c r="SF3938" s="0"/>
      <c r="SG3938" s="0"/>
      <c r="SH3938" s="0"/>
      <c r="SI3938" s="0"/>
      <c r="SJ3938" s="0"/>
      <c r="SK3938" s="0"/>
      <c r="SL3938" s="0"/>
      <c r="SM3938" s="0"/>
      <c r="SN3938" s="0"/>
      <c r="SO3938" s="0"/>
      <c r="SP3938" s="0"/>
      <c r="SQ3938" s="0"/>
      <c r="SR3938" s="0"/>
      <c r="SS3938" s="0"/>
      <c r="ST3938" s="0"/>
      <c r="SU3938" s="0"/>
      <c r="SV3938" s="0"/>
      <c r="SW3938" s="0"/>
      <c r="SX3938" s="0"/>
      <c r="SY3938" s="0"/>
      <c r="SZ3938" s="0"/>
      <c r="TA3938" s="0"/>
      <c r="TB3938" s="0"/>
      <c r="TC3938" s="0"/>
      <c r="TD3938" s="0"/>
      <c r="TE3938" s="0"/>
      <c r="TF3938" s="0"/>
      <c r="TG3938" s="0"/>
      <c r="TH3938" s="0"/>
      <c r="TI3938" s="0"/>
      <c r="TJ3938" s="0"/>
      <c r="TK3938" s="0"/>
      <c r="TL3938" s="0"/>
      <c r="TM3938" s="0"/>
      <c r="TN3938" s="0"/>
      <c r="TO3938" s="0"/>
      <c r="TP3938" s="0"/>
      <c r="TQ3938" s="0"/>
      <c r="TR3938" s="0"/>
      <c r="TS3938" s="0"/>
      <c r="TT3938" s="0"/>
      <c r="TU3938" s="0"/>
      <c r="TV3938" s="0"/>
      <c r="TW3938" s="0"/>
      <c r="TX3938" s="0"/>
      <c r="TY3938" s="0"/>
      <c r="TZ3938" s="0"/>
      <c r="UA3938" s="0"/>
      <c r="UB3938" s="0"/>
      <c r="UC3938" s="0"/>
      <c r="UD3938" s="0"/>
      <c r="UE3938" s="0"/>
      <c r="UF3938" s="0"/>
      <c r="UG3938" s="0"/>
      <c r="UH3938" s="0"/>
      <c r="UI3938" s="0"/>
      <c r="UJ3938" s="0"/>
      <c r="UK3938" s="0"/>
      <c r="UL3938" s="0"/>
      <c r="UM3938" s="0"/>
      <c r="UN3938" s="0"/>
      <c r="UO3938" s="0"/>
      <c r="UP3938" s="0"/>
      <c r="UQ3938" s="0"/>
      <c r="UR3938" s="0"/>
      <c r="US3938" s="0"/>
      <c r="UT3938" s="0"/>
      <c r="UU3938" s="0"/>
      <c r="UV3938" s="0"/>
      <c r="UW3938" s="0"/>
      <c r="UX3938" s="0"/>
      <c r="UY3938" s="0"/>
      <c r="UZ3938" s="0"/>
      <c r="VA3938" s="0"/>
      <c r="VB3938" s="0"/>
      <c r="VC3938" s="0"/>
      <c r="VD3938" s="0"/>
      <c r="VE3938" s="0"/>
      <c r="VF3938" s="0"/>
      <c r="VG3938" s="0"/>
      <c r="VH3938" s="0"/>
      <c r="VI3938" s="0"/>
      <c r="VJ3938" s="0"/>
      <c r="VK3938" s="0"/>
      <c r="VL3938" s="0"/>
      <c r="VM3938" s="0"/>
      <c r="VN3938" s="0"/>
      <c r="VO3938" s="0"/>
      <c r="VP3938" s="0"/>
      <c r="VQ3938" s="0"/>
      <c r="VR3938" s="0"/>
      <c r="VS3938" s="0"/>
      <c r="VT3938" s="0"/>
      <c r="VU3938" s="0"/>
      <c r="VV3938" s="0"/>
      <c r="VW3938" s="0"/>
      <c r="VX3938" s="0"/>
      <c r="VY3938" s="0"/>
      <c r="VZ3938" s="0"/>
      <c r="WA3938" s="0"/>
      <c r="WB3938" s="0"/>
      <c r="WC3938" s="0"/>
      <c r="WD3938" s="0"/>
      <c r="WE3938" s="0"/>
      <c r="WF3938" s="0"/>
      <c r="WG3938" s="0"/>
      <c r="WH3938" s="0"/>
      <c r="WI3938" s="0"/>
      <c r="WJ3938" s="0"/>
      <c r="WK3938" s="0"/>
      <c r="WL3938" s="0"/>
      <c r="WM3938" s="0"/>
      <c r="WN3938" s="0"/>
      <c r="WO3938" s="0"/>
      <c r="WP3938" s="0"/>
      <c r="WQ3938" s="0"/>
      <c r="WR3938" s="0"/>
      <c r="WS3938" s="0"/>
      <c r="WT3938" s="0"/>
      <c r="WU3938" s="0"/>
      <c r="WV3938" s="0"/>
      <c r="WW3938" s="0"/>
      <c r="WX3938" s="0"/>
      <c r="WY3938" s="0"/>
      <c r="WZ3938" s="0"/>
      <c r="XA3938" s="0"/>
      <c r="XB3938" s="0"/>
      <c r="XC3938" s="0"/>
      <c r="XD3938" s="0"/>
      <c r="XE3938" s="0"/>
      <c r="XF3938" s="0"/>
      <c r="XG3938" s="0"/>
      <c r="XH3938" s="0"/>
      <c r="XI3938" s="0"/>
      <c r="XJ3938" s="0"/>
      <c r="XK3938" s="0"/>
      <c r="XL3938" s="0"/>
      <c r="XM3938" s="0"/>
      <c r="XN3938" s="0"/>
      <c r="XO3938" s="0"/>
      <c r="XP3938" s="0"/>
      <c r="XQ3938" s="0"/>
      <c r="XR3938" s="0"/>
      <c r="XS3938" s="0"/>
      <c r="XT3938" s="0"/>
      <c r="XU3938" s="0"/>
      <c r="XV3938" s="0"/>
      <c r="XW3938" s="0"/>
      <c r="XX3938" s="0"/>
      <c r="XY3938" s="0"/>
      <c r="XZ3938" s="0"/>
      <c r="YA3938" s="0"/>
      <c r="YB3938" s="0"/>
      <c r="YC3938" s="0"/>
      <c r="YD3938" s="0"/>
      <c r="YE3938" s="0"/>
      <c r="YF3938" s="0"/>
      <c r="YG3938" s="0"/>
      <c r="YH3938" s="0"/>
      <c r="YI3938" s="0"/>
      <c r="YJ3938" s="0"/>
      <c r="YK3938" s="0"/>
      <c r="YL3938" s="0"/>
      <c r="YM3938" s="0"/>
      <c r="YN3938" s="0"/>
      <c r="YO3938" s="0"/>
      <c r="YP3938" s="0"/>
      <c r="YQ3938" s="0"/>
      <c r="YR3938" s="0"/>
      <c r="YS3938" s="0"/>
      <c r="YT3938" s="0"/>
      <c r="YU3938" s="0"/>
      <c r="YV3938" s="0"/>
      <c r="YW3938" s="0"/>
      <c r="YX3938" s="0"/>
      <c r="YY3938" s="0"/>
      <c r="YZ3938" s="0"/>
      <c r="ZA3938" s="0"/>
      <c r="ZB3938" s="0"/>
      <c r="ZC3938" s="0"/>
      <c r="ZD3938" s="0"/>
      <c r="ZE3938" s="0"/>
      <c r="ZF3938" s="0"/>
      <c r="ZG3938" s="0"/>
      <c r="ZH3938" s="0"/>
      <c r="ZI3938" s="0"/>
      <c r="ZJ3938" s="0"/>
      <c r="ZK3938" s="0"/>
      <c r="ZL3938" s="0"/>
      <c r="ZM3938" s="0"/>
      <c r="ZN3938" s="0"/>
      <c r="ZO3938" s="0"/>
      <c r="ZP3938" s="0"/>
      <c r="ZQ3938" s="0"/>
      <c r="ZR3938" s="0"/>
      <c r="ZS3938" s="0"/>
      <c r="ZT3938" s="0"/>
      <c r="ZU3938" s="0"/>
      <c r="ZV3938" s="0"/>
      <c r="ZW3938" s="0"/>
      <c r="ZX3938" s="0"/>
      <c r="ZY3938" s="0"/>
      <c r="ZZ3938" s="0"/>
      <c r="AAA3938" s="0"/>
      <c r="AAB3938" s="0"/>
      <c r="AAC3938" s="0"/>
      <c r="AAD3938" s="0"/>
      <c r="AAE3938" s="0"/>
      <c r="AAF3938" s="0"/>
      <c r="AAG3938" s="0"/>
      <c r="AAH3938" s="0"/>
      <c r="AAI3938" s="0"/>
      <c r="AAJ3938" s="0"/>
      <c r="AAK3938" s="0"/>
      <c r="AAL3938" s="0"/>
      <c r="AAM3938" s="0"/>
      <c r="AAN3938" s="0"/>
      <c r="AAO3938" s="0"/>
      <c r="AAP3938" s="0"/>
      <c r="AAQ3938" s="0"/>
      <c r="AAR3938" s="0"/>
      <c r="AAS3938" s="0"/>
      <c r="AAT3938" s="0"/>
      <c r="AAU3938" s="0"/>
      <c r="AAV3938" s="0"/>
      <c r="AAW3938" s="0"/>
      <c r="AAX3938" s="0"/>
      <c r="AAY3938" s="0"/>
      <c r="AAZ3938" s="0"/>
      <c r="ABA3938" s="0"/>
      <c r="ABB3938" s="0"/>
      <c r="ABC3938" s="0"/>
      <c r="ABD3938" s="0"/>
      <c r="ABE3938" s="0"/>
      <c r="ABF3938" s="0"/>
      <c r="ABG3938" s="0"/>
      <c r="ABH3938" s="0"/>
      <c r="ABI3938" s="0"/>
      <c r="ABJ3938" s="0"/>
      <c r="ABK3938" s="0"/>
      <c r="ABL3938" s="0"/>
      <c r="ABM3938" s="0"/>
      <c r="ABN3938" s="0"/>
      <c r="ABO3938" s="0"/>
      <c r="ABP3938" s="0"/>
      <c r="ABQ3938" s="0"/>
      <c r="ABR3938" s="0"/>
      <c r="ABS3938" s="0"/>
      <c r="ABT3938" s="0"/>
      <c r="ABU3938" s="0"/>
      <c r="ABV3938" s="0"/>
      <c r="ABW3938" s="0"/>
      <c r="ABX3938" s="0"/>
      <c r="ABY3938" s="0"/>
      <c r="ABZ3938" s="0"/>
      <c r="ACA3938" s="0"/>
      <c r="ACB3938" s="0"/>
      <c r="ACC3938" s="0"/>
      <c r="ACD3938" s="0"/>
      <c r="ACE3938" s="0"/>
      <c r="ACF3938" s="0"/>
      <c r="ACG3938" s="0"/>
      <c r="ACH3938" s="0"/>
      <c r="ACI3938" s="0"/>
      <c r="ACJ3938" s="0"/>
      <c r="ACK3938" s="0"/>
      <c r="ACL3938" s="0"/>
      <c r="ACM3938" s="0"/>
      <c r="ACN3938" s="0"/>
      <c r="ACO3938" s="0"/>
      <c r="ACP3938" s="0"/>
      <c r="ACQ3938" s="0"/>
      <c r="ACR3938" s="0"/>
      <c r="ACS3938" s="0"/>
      <c r="ACT3938" s="0"/>
      <c r="ACU3938" s="0"/>
      <c r="ACV3938" s="0"/>
      <c r="ACW3938" s="0"/>
      <c r="ACX3938" s="0"/>
      <c r="ACY3938" s="0"/>
      <c r="ACZ3938" s="0"/>
      <c r="ADA3938" s="0"/>
      <c r="ADB3938" s="0"/>
      <c r="ADC3938" s="0"/>
      <c r="ADD3938" s="0"/>
      <c r="ADE3938" s="0"/>
      <c r="ADF3938" s="0"/>
      <c r="ADG3938" s="0"/>
      <c r="ADH3938" s="0"/>
      <c r="ADI3938" s="0"/>
      <c r="ADJ3938" s="0"/>
      <c r="ADK3938" s="0"/>
      <c r="ADL3938" s="0"/>
      <c r="ADM3938" s="0"/>
      <c r="ADN3938" s="0"/>
      <c r="ADO3938" s="0"/>
      <c r="ADP3938" s="0"/>
      <c r="ADQ3938" s="0"/>
      <c r="ADR3938" s="0"/>
      <c r="ADS3938" s="0"/>
      <c r="ADT3938" s="0"/>
      <c r="ADU3938" s="0"/>
      <c r="ADV3938" s="0"/>
      <c r="ADW3938" s="0"/>
      <c r="ADX3938" s="0"/>
      <c r="ADY3938" s="0"/>
      <c r="ADZ3938" s="0"/>
      <c r="AEA3938" s="0"/>
      <c r="AEB3938" s="0"/>
      <c r="AEC3938" s="0"/>
      <c r="AED3938" s="0"/>
      <c r="AEE3938" s="0"/>
      <c r="AEF3938" s="0"/>
      <c r="AEG3938" s="0"/>
      <c r="AEH3938" s="0"/>
      <c r="AEI3938" s="0"/>
      <c r="AEJ3938" s="0"/>
      <c r="AEK3938" s="0"/>
      <c r="AEL3938" s="0"/>
      <c r="AEM3938" s="0"/>
      <c r="AEN3938" s="0"/>
      <c r="AEO3938" s="0"/>
      <c r="AEP3938" s="0"/>
      <c r="AEQ3938" s="0"/>
      <c r="AER3938" s="0"/>
      <c r="AES3938" s="0"/>
      <c r="AET3938" s="0"/>
      <c r="AEU3938" s="0"/>
      <c r="AEV3938" s="0"/>
      <c r="AEW3938" s="0"/>
      <c r="AEX3938" s="0"/>
      <c r="AEY3938" s="0"/>
      <c r="AEZ3938" s="0"/>
      <c r="AFA3938" s="0"/>
      <c r="AFB3938" s="0"/>
      <c r="AFC3938" s="0"/>
      <c r="AFD3938" s="0"/>
      <c r="AFE3938" s="0"/>
      <c r="AFF3938" s="0"/>
      <c r="AFG3938" s="0"/>
      <c r="AFH3938" s="0"/>
      <c r="AFI3938" s="0"/>
      <c r="AFJ3938" s="0"/>
      <c r="AFK3938" s="0"/>
      <c r="AFL3938" s="0"/>
      <c r="AFM3938" s="0"/>
      <c r="AFN3938" s="0"/>
      <c r="AFO3938" s="0"/>
      <c r="AFP3938" s="0"/>
      <c r="AFQ3938" s="0"/>
      <c r="AFR3938" s="0"/>
      <c r="AFS3938" s="0"/>
      <c r="AFT3938" s="0"/>
      <c r="AFU3938" s="0"/>
      <c r="AFV3938" s="0"/>
      <c r="AFW3938" s="0"/>
      <c r="AFX3938" s="0"/>
      <c r="AFY3938" s="0"/>
      <c r="AFZ3938" s="0"/>
      <c r="AGA3938" s="0"/>
      <c r="AGB3938" s="0"/>
      <c r="AGC3938" s="0"/>
      <c r="AGD3938" s="0"/>
      <c r="AGE3938" s="0"/>
      <c r="AGF3938" s="0"/>
      <c r="AGG3938" s="0"/>
      <c r="AGH3938" s="0"/>
      <c r="AGI3938" s="0"/>
      <c r="AGJ3938" s="0"/>
      <c r="AGK3938" s="0"/>
      <c r="AGL3938" s="0"/>
      <c r="AGM3938" s="0"/>
      <c r="AGN3938" s="0"/>
      <c r="AGO3938" s="0"/>
      <c r="AGP3938" s="0"/>
      <c r="AGQ3938" s="0"/>
      <c r="AGR3938" s="0"/>
      <c r="AGS3938" s="0"/>
      <c r="AGT3938" s="0"/>
      <c r="AGU3938" s="0"/>
      <c r="AGV3938" s="0"/>
      <c r="AGW3938" s="0"/>
      <c r="AGX3938" s="0"/>
      <c r="AGY3938" s="0"/>
      <c r="AGZ3938" s="0"/>
      <c r="AHA3938" s="0"/>
      <c r="AHB3938" s="0"/>
      <c r="AHC3938" s="0"/>
      <c r="AHD3938" s="0"/>
      <c r="AHE3938" s="0"/>
      <c r="AHF3938" s="0"/>
      <c r="AHG3938" s="0"/>
      <c r="AHH3938" s="0"/>
      <c r="AHI3938" s="0"/>
      <c r="AHJ3938" s="0"/>
      <c r="AHK3938" s="0"/>
      <c r="AHL3938" s="0"/>
      <c r="AHM3938" s="0"/>
      <c r="AHN3938" s="0"/>
      <c r="AHO3938" s="0"/>
      <c r="AHP3938" s="0"/>
      <c r="AHQ3938" s="0"/>
      <c r="AHR3938" s="0"/>
      <c r="AHS3938" s="0"/>
      <c r="AHT3938" s="0"/>
      <c r="AHU3938" s="0"/>
      <c r="AHV3938" s="0"/>
      <c r="AHW3938" s="0"/>
      <c r="AHX3938" s="0"/>
      <c r="AHY3938" s="0"/>
      <c r="AHZ3938" s="0"/>
      <c r="AIA3938" s="0"/>
      <c r="AIB3938" s="0"/>
      <c r="AIC3938" s="0"/>
      <c r="AID3938" s="0"/>
      <c r="AIE3938" s="0"/>
      <c r="AIF3938" s="0"/>
      <c r="AIG3938" s="0"/>
      <c r="AIH3938" s="0"/>
      <c r="AII3938" s="0"/>
      <c r="AIJ3938" s="0"/>
      <c r="AIK3938" s="0"/>
      <c r="AIL3938" s="0"/>
      <c r="AIM3938" s="0"/>
      <c r="AIN3938" s="0"/>
      <c r="AIO3938" s="0"/>
      <c r="AIP3938" s="0"/>
      <c r="AIQ3938" s="0"/>
      <c r="AIR3938" s="0"/>
      <c r="AIS3938" s="0"/>
      <c r="AIT3938" s="0"/>
      <c r="AIU3938" s="0"/>
      <c r="AIV3938" s="0"/>
      <c r="AIW3938" s="0"/>
      <c r="AIX3938" s="0"/>
      <c r="AIY3938" s="0"/>
      <c r="AIZ3938" s="0"/>
      <c r="AJA3938" s="0"/>
      <c r="AJB3938" s="0"/>
      <c r="AJC3938" s="0"/>
      <c r="AJD3938" s="0"/>
      <c r="AJE3938" s="0"/>
      <c r="AJF3938" s="0"/>
      <c r="AJG3938" s="0"/>
      <c r="AJH3938" s="0"/>
      <c r="AJI3938" s="0"/>
      <c r="AJJ3938" s="0"/>
      <c r="AJK3938" s="0"/>
      <c r="AJL3938" s="0"/>
      <c r="AJM3938" s="0"/>
      <c r="AJN3938" s="0"/>
      <c r="AJO3938" s="0"/>
      <c r="AJP3938" s="0"/>
      <c r="AJQ3938" s="0"/>
      <c r="AJR3938" s="0"/>
      <c r="AJS3938" s="0"/>
      <c r="AJT3938" s="0"/>
      <c r="AJU3938" s="0"/>
      <c r="AJV3938" s="0"/>
      <c r="AJW3938" s="0"/>
      <c r="AJX3938" s="0"/>
      <c r="AJY3938" s="0"/>
      <c r="AJZ3938" s="0"/>
      <c r="AKA3938" s="0"/>
      <c r="AKB3938" s="0"/>
      <c r="AKC3938" s="0"/>
      <c r="AKD3938" s="0"/>
      <c r="AKE3938" s="0"/>
      <c r="AKF3938" s="0"/>
      <c r="AKG3938" s="0"/>
      <c r="AKH3938" s="0"/>
      <c r="AKI3938" s="0"/>
      <c r="AKJ3938" s="0"/>
      <c r="AKK3938" s="0"/>
      <c r="AKL3938" s="0"/>
      <c r="AKM3938" s="0"/>
      <c r="AKN3938" s="0"/>
      <c r="AKO3938" s="0"/>
      <c r="AKP3938" s="0"/>
      <c r="AKQ3938" s="0"/>
      <c r="AKR3938" s="0"/>
      <c r="AKS3938" s="0"/>
      <c r="AKT3938" s="0"/>
      <c r="AKU3938" s="0"/>
      <c r="AKV3938" s="0"/>
      <c r="AKW3938" s="0"/>
      <c r="AKX3938" s="0"/>
      <c r="AKY3938" s="0"/>
      <c r="AKZ3938" s="0"/>
      <c r="ALA3938" s="0"/>
      <c r="ALB3938" s="0"/>
      <c r="ALC3938" s="0"/>
      <c r="ALD3938" s="0"/>
      <c r="ALE3938" s="0"/>
      <c r="ALF3938" s="0"/>
      <c r="ALG3938" s="0"/>
      <c r="ALH3938" s="0"/>
      <c r="ALI3938" s="0"/>
      <c r="ALJ3938" s="0"/>
      <c r="ALK3938" s="0"/>
      <c r="ALL3938" s="0"/>
      <c r="ALM3938" s="0"/>
      <c r="ALN3938" s="0"/>
      <c r="ALO3938" s="0"/>
      <c r="ALP3938" s="0"/>
      <c r="ALQ3938" s="0"/>
      <c r="ALR3938" s="0"/>
      <c r="ALS3938" s="0"/>
      <c r="ALT3938" s="0"/>
      <c r="ALU3938" s="0"/>
      <c r="ALV3938" s="0"/>
      <c r="ALW3938" s="0"/>
      <c r="ALX3938" s="0"/>
      <c r="ALY3938" s="0"/>
      <c r="ALZ3938" s="0"/>
      <c r="AMA3938" s="0"/>
      <c r="AMB3938" s="0"/>
      <c r="AMC3938" s="0"/>
      <c r="AMD3938" s="0"/>
      <c r="AME3938" s="0"/>
      <c r="AMF3938" s="0"/>
      <c r="AMG3938" s="0"/>
      <c r="AMH3938" s="0"/>
      <c r="AMI3938" s="0"/>
    </row>
    <row r="3939" customFormat="false" ht="12.75" hidden="false" customHeight="false" outlineLevel="0" collapsed="false">
      <c r="A3939" s="1" t="s">
        <v>4132</v>
      </c>
      <c r="C3939" s="99" t="s">
        <v>4138</v>
      </c>
      <c r="D3939" s="100" t="s">
        <v>79</v>
      </c>
      <c r="E3939" s="72" t="n">
        <v>1.8</v>
      </c>
      <c r="F3939" s="73" t="n">
        <v>4.15</v>
      </c>
      <c r="G3939" s="72" t="s">
        <v>4134</v>
      </c>
      <c r="I3939" s="3"/>
      <c r="BM3939" s="0"/>
      <c r="BN3939" s="0"/>
      <c r="BO3939" s="0"/>
      <c r="BP3939" s="0"/>
      <c r="BQ3939" s="0"/>
      <c r="BR3939" s="0"/>
      <c r="BS3939" s="0"/>
      <c r="BT3939" s="0"/>
      <c r="BU3939" s="0"/>
      <c r="BV3939" s="0"/>
      <c r="BW3939" s="0"/>
      <c r="BX3939" s="0"/>
      <c r="BY3939" s="0"/>
      <c r="BZ3939" s="0"/>
      <c r="CA3939" s="0"/>
      <c r="CB3939" s="0"/>
      <c r="CC3939" s="0"/>
      <c r="CD3939" s="0"/>
      <c r="CE3939" s="0"/>
      <c r="CF3939" s="0"/>
      <c r="CG3939" s="0"/>
      <c r="CH3939" s="0"/>
      <c r="CI3939" s="0"/>
      <c r="CJ3939" s="0"/>
      <c r="CK3939" s="0"/>
      <c r="CL3939" s="0"/>
      <c r="CM3939" s="0"/>
      <c r="CN3939" s="0"/>
      <c r="CO3939" s="0"/>
      <c r="CP3939" s="0"/>
      <c r="CQ3939" s="0"/>
      <c r="CR3939" s="0"/>
      <c r="CS3939" s="0"/>
      <c r="CT3939" s="0"/>
      <c r="CU3939" s="0"/>
      <c r="CV3939" s="0"/>
      <c r="CW3939" s="0"/>
      <c r="CX3939" s="0"/>
      <c r="CY3939" s="0"/>
      <c r="CZ3939" s="0"/>
      <c r="DA3939" s="0"/>
      <c r="DB3939" s="0"/>
      <c r="DC3939" s="0"/>
      <c r="DD3939" s="0"/>
      <c r="DE3939" s="0"/>
      <c r="DF3939" s="0"/>
      <c r="DG3939" s="0"/>
      <c r="DH3939" s="0"/>
      <c r="DI3939" s="0"/>
      <c r="DJ3939" s="0"/>
      <c r="DK3939" s="0"/>
      <c r="DL3939" s="0"/>
      <c r="DM3939" s="0"/>
      <c r="DN3939" s="0"/>
      <c r="DO3939" s="0"/>
      <c r="DP3939" s="0"/>
      <c r="DQ3939" s="0"/>
      <c r="DR3939" s="0"/>
      <c r="DS3939" s="0"/>
      <c r="DT3939" s="0"/>
      <c r="DU3939" s="0"/>
      <c r="DV3939" s="0"/>
      <c r="DW3939" s="0"/>
      <c r="DX3939" s="0"/>
      <c r="DY3939" s="0"/>
      <c r="DZ3939" s="0"/>
      <c r="EA3939" s="0"/>
      <c r="EB3939" s="0"/>
      <c r="EC3939" s="0"/>
      <c r="ED3939" s="0"/>
      <c r="EE3939" s="0"/>
      <c r="EF3939" s="0"/>
      <c r="EG3939" s="0"/>
      <c r="EH3939" s="0"/>
      <c r="EI3939" s="0"/>
      <c r="EJ3939" s="0"/>
      <c r="EK3939" s="0"/>
      <c r="EL3939" s="0"/>
      <c r="EM3939" s="0"/>
      <c r="EN3939" s="0"/>
      <c r="EO3939" s="0"/>
      <c r="EP3939" s="0"/>
      <c r="EQ3939" s="0"/>
      <c r="ER3939" s="0"/>
      <c r="ES3939" s="0"/>
      <c r="ET3939" s="0"/>
      <c r="EU3939" s="0"/>
      <c r="EV3939" s="0"/>
      <c r="EW3939" s="0"/>
      <c r="EX3939" s="0"/>
      <c r="EY3939" s="0"/>
      <c r="EZ3939" s="0"/>
      <c r="FA3939" s="0"/>
      <c r="FB3939" s="0"/>
      <c r="FC3939" s="0"/>
      <c r="FD3939" s="0"/>
      <c r="FE3939" s="0"/>
      <c r="FF3939" s="0"/>
      <c r="FG3939" s="0"/>
      <c r="FH3939" s="0"/>
      <c r="FI3939" s="0"/>
      <c r="FJ3939" s="0"/>
      <c r="FK3939" s="0"/>
      <c r="FL3939" s="0"/>
      <c r="FM3939" s="0"/>
      <c r="FN3939" s="0"/>
      <c r="FO3939" s="0"/>
      <c r="FP3939" s="0"/>
      <c r="FQ3939" s="0"/>
      <c r="FR3939" s="0"/>
      <c r="FS3939" s="0"/>
      <c r="FT3939" s="0"/>
      <c r="FU3939" s="0"/>
      <c r="FV3939" s="0"/>
      <c r="FW3939" s="0"/>
      <c r="FX3939" s="0"/>
      <c r="FY3939" s="0"/>
      <c r="FZ3939" s="0"/>
      <c r="GA3939" s="0"/>
      <c r="GB3939" s="0"/>
      <c r="GC3939" s="0"/>
      <c r="GD3939" s="0"/>
      <c r="GE3939" s="0"/>
      <c r="GF3939" s="0"/>
      <c r="GG3939" s="0"/>
      <c r="GH3939" s="0"/>
      <c r="GI3939" s="0"/>
      <c r="GJ3939" s="0"/>
      <c r="GK3939" s="0"/>
      <c r="GL3939" s="0"/>
      <c r="GM3939" s="0"/>
      <c r="GN3939" s="0"/>
      <c r="GO3939" s="0"/>
      <c r="GP3939" s="0"/>
      <c r="GQ3939" s="0"/>
      <c r="GR3939" s="0"/>
      <c r="GS3939" s="0"/>
      <c r="GT3939" s="0"/>
      <c r="GU3939" s="0"/>
      <c r="GV3939" s="0"/>
      <c r="GW3939" s="0"/>
      <c r="GX3939" s="0"/>
      <c r="GY3939" s="0"/>
      <c r="GZ3939" s="0"/>
      <c r="HA3939" s="0"/>
      <c r="HB3939" s="0"/>
      <c r="HC3939" s="0"/>
      <c r="HD3939" s="0"/>
      <c r="HE3939" s="0"/>
      <c r="HF3939" s="0"/>
      <c r="HG3939" s="0"/>
      <c r="HH3939" s="0"/>
      <c r="HI3939" s="0"/>
      <c r="HJ3939" s="0"/>
      <c r="HK3939" s="0"/>
      <c r="HL3939" s="0"/>
      <c r="HM3939" s="0"/>
      <c r="HN3939" s="0"/>
      <c r="HO3939" s="0"/>
      <c r="HP3939" s="0"/>
      <c r="HQ3939" s="0"/>
      <c r="HR3939" s="0"/>
      <c r="HS3939" s="0"/>
      <c r="HT3939" s="0"/>
      <c r="HU3939" s="0"/>
      <c r="HV3939" s="0"/>
      <c r="HW3939" s="0"/>
      <c r="HX3939" s="0"/>
      <c r="HY3939" s="0"/>
      <c r="HZ3939" s="0"/>
      <c r="IA3939" s="0"/>
      <c r="IB3939" s="0"/>
      <c r="IC3939" s="0"/>
      <c r="ID3939" s="0"/>
      <c r="IE3939" s="0"/>
      <c r="IF3939" s="0"/>
      <c r="IG3939" s="0"/>
      <c r="IH3939" s="0"/>
      <c r="II3939" s="0"/>
      <c r="IJ3939" s="0"/>
      <c r="IK3939" s="0"/>
      <c r="IL3939" s="0"/>
      <c r="IM3939" s="0"/>
      <c r="IN3939" s="0"/>
      <c r="IO3939" s="0"/>
      <c r="IP3939" s="0"/>
      <c r="IQ3939" s="0"/>
      <c r="IR3939" s="0"/>
      <c r="IS3939" s="0"/>
      <c r="IT3939" s="0"/>
      <c r="IU3939" s="0"/>
      <c r="IV3939" s="0"/>
      <c r="IW3939" s="0"/>
      <c r="IX3939" s="0"/>
      <c r="IY3939" s="0"/>
      <c r="IZ3939" s="0"/>
      <c r="JA3939" s="0"/>
      <c r="JB3939" s="0"/>
      <c r="JC3939" s="0"/>
      <c r="JD3939" s="0"/>
      <c r="JE3939" s="0"/>
      <c r="JF3939" s="0"/>
      <c r="JG3939" s="0"/>
      <c r="JH3939" s="0"/>
      <c r="JI3939" s="0"/>
      <c r="JJ3939" s="0"/>
      <c r="JK3939" s="0"/>
      <c r="JL3939" s="0"/>
      <c r="JM3939" s="0"/>
      <c r="JN3939" s="0"/>
      <c r="JO3939" s="0"/>
      <c r="JP3939" s="0"/>
      <c r="JQ3939" s="0"/>
      <c r="JR3939" s="0"/>
      <c r="JS3939" s="0"/>
      <c r="JT3939" s="0"/>
      <c r="JU3939" s="0"/>
      <c r="JV3939" s="0"/>
      <c r="JW3939" s="0"/>
      <c r="JX3939" s="0"/>
      <c r="JY3939" s="0"/>
      <c r="JZ3939" s="0"/>
      <c r="KA3939" s="0"/>
      <c r="KB3939" s="0"/>
      <c r="KC3939" s="0"/>
      <c r="KD3939" s="0"/>
      <c r="KE3939" s="0"/>
      <c r="KF3939" s="0"/>
      <c r="KG3939" s="0"/>
      <c r="KH3939" s="0"/>
      <c r="KI3939" s="0"/>
      <c r="KJ3939" s="0"/>
      <c r="KK3939" s="0"/>
      <c r="KL3939" s="0"/>
      <c r="KM3939" s="0"/>
      <c r="KN3939" s="0"/>
      <c r="KO3939" s="0"/>
      <c r="KP3939" s="0"/>
      <c r="KQ3939" s="0"/>
      <c r="KR3939" s="0"/>
      <c r="KS3939" s="0"/>
      <c r="KT3939" s="0"/>
      <c r="KU3939" s="0"/>
      <c r="KV3939" s="0"/>
      <c r="KW3939" s="0"/>
      <c r="KX3939" s="0"/>
      <c r="KY3939" s="0"/>
      <c r="KZ3939" s="0"/>
      <c r="LA3939" s="0"/>
      <c r="LB3939" s="0"/>
      <c r="LC3939" s="0"/>
      <c r="LD3939" s="0"/>
      <c r="LE3939" s="0"/>
      <c r="LF3939" s="0"/>
      <c r="LG3939" s="0"/>
      <c r="LH3939" s="0"/>
      <c r="LI3939" s="0"/>
      <c r="LJ3939" s="0"/>
      <c r="LK3939" s="0"/>
      <c r="LL3939" s="0"/>
      <c r="LM3939" s="0"/>
      <c r="LN3939" s="0"/>
      <c r="LO3939" s="0"/>
      <c r="LP3939" s="0"/>
      <c r="LQ3939" s="0"/>
      <c r="LR3939" s="0"/>
      <c r="LS3939" s="0"/>
      <c r="LT3939" s="0"/>
      <c r="LU3939" s="0"/>
      <c r="LV3939" s="0"/>
      <c r="LW3939" s="0"/>
      <c r="LX3939" s="0"/>
      <c r="LY3939" s="0"/>
      <c r="LZ3939" s="0"/>
      <c r="MA3939" s="0"/>
      <c r="MB3939" s="0"/>
      <c r="MC3939" s="0"/>
      <c r="MD3939" s="0"/>
      <c r="ME3939" s="0"/>
      <c r="MF3939" s="0"/>
      <c r="MG3939" s="0"/>
      <c r="MH3939" s="0"/>
      <c r="MI3939" s="0"/>
      <c r="MJ3939" s="0"/>
      <c r="MK3939" s="0"/>
      <c r="ML3939" s="0"/>
      <c r="MM3939" s="0"/>
      <c r="MN3939" s="0"/>
      <c r="MO3939" s="0"/>
      <c r="MP3939" s="0"/>
      <c r="MQ3939" s="0"/>
      <c r="MR3939" s="0"/>
      <c r="MS3939" s="0"/>
      <c r="MT3939" s="0"/>
      <c r="MU3939" s="0"/>
      <c r="MV3939" s="0"/>
      <c r="MW3939" s="0"/>
      <c r="MX3939" s="0"/>
      <c r="MY3939" s="0"/>
      <c r="MZ3939" s="0"/>
      <c r="NA3939" s="0"/>
      <c r="NB3939" s="0"/>
      <c r="NC3939" s="0"/>
      <c r="ND3939" s="0"/>
      <c r="NE3939" s="0"/>
      <c r="NF3939" s="0"/>
      <c r="NG3939" s="0"/>
      <c r="NH3939" s="0"/>
      <c r="NI3939" s="0"/>
      <c r="NJ3939" s="0"/>
      <c r="NK3939" s="0"/>
      <c r="NL3939" s="0"/>
      <c r="NM3939" s="0"/>
      <c r="NN3939" s="0"/>
      <c r="NO3939" s="0"/>
      <c r="NP3939" s="0"/>
      <c r="NQ3939" s="0"/>
      <c r="NR3939" s="0"/>
      <c r="NS3939" s="0"/>
      <c r="NT3939" s="0"/>
      <c r="NU3939" s="0"/>
      <c r="NV3939" s="0"/>
      <c r="NW3939" s="0"/>
      <c r="NX3939" s="0"/>
      <c r="NY3939" s="0"/>
      <c r="NZ3939" s="0"/>
      <c r="OA3939" s="0"/>
      <c r="OB3939" s="0"/>
      <c r="OC3939" s="0"/>
      <c r="OD3939" s="0"/>
      <c r="OE3939" s="0"/>
      <c r="OF3939" s="0"/>
      <c r="OG3939" s="0"/>
      <c r="OH3939" s="0"/>
      <c r="OI3939" s="0"/>
      <c r="OJ3939" s="0"/>
      <c r="OK3939" s="0"/>
      <c r="OL3939" s="0"/>
      <c r="OM3939" s="0"/>
      <c r="ON3939" s="0"/>
      <c r="OO3939" s="0"/>
      <c r="OP3939" s="0"/>
      <c r="OQ3939" s="0"/>
      <c r="OR3939" s="0"/>
      <c r="OS3939" s="0"/>
      <c r="OT3939" s="0"/>
      <c r="OU3939" s="0"/>
      <c r="OV3939" s="0"/>
      <c r="OW3939" s="0"/>
      <c r="OX3939" s="0"/>
      <c r="OY3939" s="0"/>
      <c r="OZ3939" s="0"/>
      <c r="PA3939" s="0"/>
      <c r="PB3939" s="0"/>
      <c r="PC3939" s="0"/>
      <c r="PD3939" s="0"/>
      <c r="PE3939" s="0"/>
      <c r="PF3939" s="0"/>
      <c r="PG3939" s="0"/>
      <c r="PH3939" s="0"/>
      <c r="PI3939" s="0"/>
      <c r="PJ3939" s="0"/>
      <c r="PK3939" s="0"/>
      <c r="PL3939" s="0"/>
      <c r="PM3939" s="0"/>
      <c r="PN3939" s="0"/>
      <c r="PO3939" s="0"/>
      <c r="PP3939" s="0"/>
      <c r="PQ3939" s="0"/>
      <c r="PR3939" s="0"/>
      <c r="PS3939" s="0"/>
      <c r="PT3939" s="0"/>
      <c r="PU3939" s="0"/>
      <c r="PV3939" s="0"/>
      <c r="PW3939" s="0"/>
      <c r="PX3939" s="0"/>
      <c r="PY3939" s="0"/>
      <c r="PZ3939" s="0"/>
      <c r="QA3939" s="0"/>
      <c r="QB3939" s="0"/>
      <c r="QC3939" s="0"/>
      <c r="QD3939" s="0"/>
      <c r="QE3939" s="0"/>
      <c r="QF3939" s="0"/>
      <c r="QG3939" s="0"/>
      <c r="QH3939" s="0"/>
      <c r="QI3939" s="0"/>
      <c r="QJ3939" s="0"/>
      <c r="QK3939" s="0"/>
      <c r="QL3939" s="0"/>
      <c r="QM3939" s="0"/>
      <c r="QN3939" s="0"/>
      <c r="QO3939" s="0"/>
      <c r="QP3939" s="0"/>
      <c r="QQ3939" s="0"/>
      <c r="QR3939" s="0"/>
      <c r="QS3939" s="0"/>
      <c r="QT3939" s="0"/>
      <c r="QU3939" s="0"/>
      <c r="QV3939" s="0"/>
      <c r="QW3939" s="0"/>
      <c r="QX3939" s="0"/>
      <c r="QY3939" s="0"/>
      <c r="QZ3939" s="0"/>
      <c r="RA3939" s="0"/>
      <c r="RB3939" s="0"/>
      <c r="RC3939" s="0"/>
      <c r="RD3939" s="0"/>
      <c r="RE3939" s="0"/>
      <c r="RF3939" s="0"/>
      <c r="RG3939" s="0"/>
      <c r="RH3939" s="0"/>
      <c r="RI3939" s="0"/>
      <c r="RJ3939" s="0"/>
      <c r="RK3939" s="0"/>
      <c r="RL3939" s="0"/>
      <c r="RM3939" s="0"/>
      <c r="RN3939" s="0"/>
      <c r="RO3939" s="0"/>
      <c r="RP3939" s="0"/>
      <c r="RQ3939" s="0"/>
      <c r="RR3939" s="0"/>
      <c r="RS3939" s="0"/>
      <c r="RT3939" s="0"/>
      <c r="RU3939" s="0"/>
      <c r="RV3939" s="0"/>
      <c r="RW3939" s="0"/>
      <c r="RX3939" s="0"/>
      <c r="RY3939" s="0"/>
      <c r="RZ3939" s="0"/>
      <c r="SA3939" s="0"/>
      <c r="SB3939" s="0"/>
      <c r="SC3939" s="0"/>
      <c r="SD3939" s="0"/>
      <c r="SE3939" s="0"/>
      <c r="SF3939" s="0"/>
      <c r="SG3939" s="0"/>
      <c r="SH3939" s="0"/>
      <c r="SI3939" s="0"/>
      <c r="SJ3939" s="0"/>
      <c r="SK3939" s="0"/>
      <c r="SL3939" s="0"/>
      <c r="SM3939" s="0"/>
      <c r="SN3939" s="0"/>
      <c r="SO3939" s="0"/>
      <c r="SP3939" s="0"/>
      <c r="SQ3939" s="0"/>
      <c r="SR3939" s="0"/>
      <c r="SS3939" s="0"/>
      <c r="ST3939" s="0"/>
      <c r="SU3939" s="0"/>
      <c r="SV3939" s="0"/>
      <c r="SW3939" s="0"/>
      <c r="SX3939" s="0"/>
      <c r="SY3939" s="0"/>
      <c r="SZ3939" s="0"/>
      <c r="TA3939" s="0"/>
      <c r="TB3939" s="0"/>
      <c r="TC3939" s="0"/>
      <c r="TD3939" s="0"/>
      <c r="TE3939" s="0"/>
      <c r="TF3939" s="0"/>
      <c r="TG3939" s="0"/>
      <c r="TH3939" s="0"/>
      <c r="TI3939" s="0"/>
      <c r="TJ3939" s="0"/>
      <c r="TK3939" s="0"/>
      <c r="TL3939" s="0"/>
      <c r="TM3939" s="0"/>
      <c r="TN3939" s="0"/>
      <c r="TO3939" s="0"/>
      <c r="TP3939" s="0"/>
      <c r="TQ3939" s="0"/>
      <c r="TR3939" s="0"/>
      <c r="TS3939" s="0"/>
      <c r="TT3939" s="0"/>
      <c r="TU3939" s="0"/>
      <c r="TV3939" s="0"/>
      <c r="TW3939" s="0"/>
      <c r="TX3939" s="0"/>
      <c r="TY3939" s="0"/>
      <c r="TZ3939" s="0"/>
      <c r="UA3939" s="0"/>
      <c r="UB3939" s="0"/>
      <c r="UC3939" s="0"/>
      <c r="UD3939" s="0"/>
      <c r="UE3939" s="0"/>
      <c r="UF3939" s="0"/>
      <c r="UG3939" s="0"/>
      <c r="UH3939" s="0"/>
      <c r="UI3939" s="0"/>
      <c r="UJ3939" s="0"/>
      <c r="UK3939" s="0"/>
      <c r="UL3939" s="0"/>
      <c r="UM3939" s="0"/>
      <c r="UN3939" s="0"/>
      <c r="UO3939" s="0"/>
      <c r="UP3939" s="0"/>
      <c r="UQ3939" s="0"/>
      <c r="UR3939" s="0"/>
      <c r="US3939" s="0"/>
      <c r="UT3939" s="0"/>
      <c r="UU3939" s="0"/>
      <c r="UV3939" s="0"/>
      <c r="UW3939" s="0"/>
      <c r="UX3939" s="0"/>
      <c r="UY3939" s="0"/>
      <c r="UZ3939" s="0"/>
      <c r="VA3939" s="0"/>
      <c r="VB3939" s="0"/>
      <c r="VC3939" s="0"/>
      <c r="VD3939" s="0"/>
      <c r="VE3939" s="0"/>
      <c r="VF3939" s="0"/>
      <c r="VG3939" s="0"/>
      <c r="VH3939" s="0"/>
      <c r="VI3939" s="0"/>
      <c r="VJ3939" s="0"/>
      <c r="VK3939" s="0"/>
      <c r="VL3939" s="0"/>
      <c r="VM3939" s="0"/>
      <c r="VN3939" s="0"/>
      <c r="VO3939" s="0"/>
      <c r="VP3939" s="0"/>
      <c r="VQ3939" s="0"/>
      <c r="VR3939" s="0"/>
      <c r="VS3939" s="0"/>
      <c r="VT3939" s="0"/>
      <c r="VU3939" s="0"/>
      <c r="VV3939" s="0"/>
      <c r="VW3939" s="0"/>
      <c r="VX3939" s="0"/>
      <c r="VY3939" s="0"/>
      <c r="VZ3939" s="0"/>
      <c r="WA3939" s="0"/>
      <c r="WB3939" s="0"/>
      <c r="WC3939" s="0"/>
      <c r="WD3939" s="0"/>
      <c r="WE3939" s="0"/>
      <c r="WF3939" s="0"/>
      <c r="WG3939" s="0"/>
      <c r="WH3939" s="0"/>
      <c r="WI3939" s="0"/>
      <c r="WJ3939" s="0"/>
      <c r="WK3939" s="0"/>
      <c r="WL3939" s="0"/>
      <c r="WM3939" s="0"/>
      <c r="WN3939" s="0"/>
      <c r="WO3939" s="0"/>
      <c r="WP3939" s="0"/>
      <c r="WQ3939" s="0"/>
      <c r="WR3939" s="0"/>
      <c r="WS3939" s="0"/>
      <c r="WT3939" s="0"/>
      <c r="WU3939" s="0"/>
      <c r="WV3939" s="0"/>
      <c r="WW3939" s="0"/>
      <c r="WX3939" s="0"/>
      <c r="WY3939" s="0"/>
      <c r="WZ3939" s="0"/>
      <c r="XA3939" s="0"/>
      <c r="XB3939" s="0"/>
      <c r="XC3939" s="0"/>
      <c r="XD3939" s="0"/>
      <c r="XE3939" s="0"/>
      <c r="XF3939" s="0"/>
      <c r="XG3939" s="0"/>
      <c r="XH3939" s="0"/>
      <c r="XI3939" s="0"/>
      <c r="XJ3939" s="0"/>
      <c r="XK3939" s="0"/>
      <c r="XL3939" s="0"/>
      <c r="XM3939" s="0"/>
      <c r="XN3939" s="0"/>
      <c r="XO3939" s="0"/>
      <c r="XP3939" s="0"/>
      <c r="XQ3939" s="0"/>
      <c r="XR3939" s="0"/>
      <c r="XS3939" s="0"/>
      <c r="XT3939" s="0"/>
      <c r="XU3939" s="0"/>
      <c r="XV3939" s="0"/>
      <c r="XW3939" s="0"/>
      <c r="XX3939" s="0"/>
      <c r="XY3939" s="0"/>
      <c r="XZ3939" s="0"/>
      <c r="YA3939" s="0"/>
      <c r="YB3939" s="0"/>
      <c r="YC3939" s="0"/>
      <c r="YD3939" s="0"/>
      <c r="YE3939" s="0"/>
      <c r="YF3939" s="0"/>
      <c r="YG3939" s="0"/>
      <c r="YH3939" s="0"/>
      <c r="YI3939" s="0"/>
      <c r="YJ3939" s="0"/>
      <c r="YK3939" s="0"/>
      <c r="YL3939" s="0"/>
      <c r="YM3939" s="0"/>
      <c r="YN3939" s="0"/>
      <c r="YO3939" s="0"/>
      <c r="YP3939" s="0"/>
      <c r="YQ3939" s="0"/>
      <c r="YR3939" s="0"/>
      <c r="YS3939" s="0"/>
      <c r="YT3939" s="0"/>
      <c r="YU3939" s="0"/>
      <c r="YV3939" s="0"/>
      <c r="YW3939" s="0"/>
      <c r="YX3939" s="0"/>
      <c r="YY3939" s="0"/>
      <c r="YZ3939" s="0"/>
      <c r="ZA3939" s="0"/>
      <c r="ZB3939" s="0"/>
      <c r="ZC3939" s="0"/>
      <c r="ZD3939" s="0"/>
      <c r="ZE3939" s="0"/>
      <c r="ZF3939" s="0"/>
      <c r="ZG3939" s="0"/>
      <c r="ZH3939" s="0"/>
      <c r="ZI3939" s="0"/>
      <c r="ZJ3939" s="0"/>
      <c r="ZK3939" s="0"/>
      <c r="ZL3939" s="0"/>
      <c r="ZM3939" s="0"/>
      <c r="ZN3939" s="0"/>
      <c r="ZO3939" s="0"/>
      <c r="ZP3939" s="0"/>
      <c r="ZQ3939" s="0"/>
      <c r="ZR3939" s="0"/>
      <c r="ZS3939" s="0"/>
      <c r="ZT3939" s="0"/>
      <c r="ZU3939" s="0"/>
      <c r="ZV3939" s="0"/>
      <c r="ZW3939" s="0"/>
      <c r="ZX3939" s="0"/>
      <c r="ZY3939" s="0"/>
      <c r="ZZ3939" s="0"/>
      <c r="AAA3939" s="0"/>
      <c r="AAB3939" s="0"/>
      <c r="AAC3939" s="0"/>
      <c r="AAD3939" s="0"/>
      <c r="AAE3939" s="0"/>
      <c r="AAF3939" s="0"/>
      <c r="AAG3939" s="0"/>
      <c r="AAH3939" s="0"/>
      <c r="AAI3939" s="0"/>
      <c r="AAJ3939" s="0"/>
      <c r="AAK3939" s="0"/>
      <c r="AAL3939" s="0"/>
      <c r="AAM3939" s="0"/>
      <c r="AAN3939" s="0"/>
      <c r="AAO3939" s="0"/>
      <c r="AAP3939" s="0"/>
      <c r="AAQ3939" s="0"/>
      <c r="AAR3939" s="0"/>
      <c r="AAS3939" s="0"/>
      <c r="AAT3939" s="0"/>
      <c r="AAU3939" s="0"/>
      <c r="AAV3939" s="0"/>
      <c r="AAW3939" s="0"/>
      <c r="AAX3939" s="0"/>
      <c r="AAY3939" s="0"/>
      <c r="AAZ3939" s="0"/>
      <c r="ABA3939" s="0"/>
      <c r="ABB3939" s="0"/>
      <c r="ABC3939" s="0"/>
      <c r="ABD3939" s="0"/>
      <c r="ABE3939" s="0"/>
      <c r="ABF3939" s="0"/>
      <c r="ABG3939" s="0"/>
      <c r="ABH3939" s="0"/>
      <c r="ABI3939" s="0"/>
      <c r="ABJ3939" s="0"/>
      <c r="ABK3939" s="0"/>
      <c r="ABL3939" s="0"/>
      <c r="ABM3939" s="0"/>
      <c r="ABN3939" s="0"/>
      <c r="ABO3939" s="0"/>
      <c r="ABP3939" s="0"/>
      <c r="ABQ3939" s="0"/>
      <c r="ABR3939" s="0"/>
      <c r="ABS3939" s="0"/>
      <c r="ABT3939" s="0"/>
      <c r="ABU3939" s="0"/>
      <c r="ABV3939" s="0"/>
      <c r="ABW3939" s="0"/>
      <c r="ABX3939" s="0"/>
      <c r="ABY3939" s="0"/>
      <c r="ABZ3939" s="0"/>
      <c r="ACA3939" s="0"/>
      <c r="ACB3939" s="0"/>
      <c r="ACC3939" s="0"/>
      <c r="ACD3939" s="0"/>
      <c r="ACE3939" s="0"/>
      <c r="ACF3939" s="0"/>
      <c r="ACG3939" s="0"/>
      <c r="ACH3939" s="0"/>
      <c r="ACI3939" s="0"/>
      <c r="ACJ3939" s="0"/>
      <c r="ACK3939" s="0"/>
      <c r="ACL3939" s="0"/>
      <c r="ACM3939" s="0"/>
      <c r="ACN3939" s="0"/>
      <c r="ACO3939" s="0"/>
      <c r="ACP3939" s="0"/>
      <c r="ACQ3939" s="0"/>
      <c r="ACR3939" s="0"/>
      <c r="ACS3939" s="0"/>
      <c r="ACT3939" s="0"/>
      <c r="ACU3939" s="0"/>
      <c r="ACV3939" s="0"/>
      <c r="ACW3939" s="0"/>
      <c r="ACX3939" s="0"/>
      <c r="ACY3939" s="0"/>
      <c r="ACZ3939" s="0"/>
      <c r="ADA3939" s="0"/>
      <c r="ADB3939" s="0"/>
      <c r="ADC3939" s="0"/>
      <c r="ADD3939" s="0"/>
      <c r="ADE3939" s="0"/>
      <c r="ADF3939" s="0"/>
      <c r="ADG3939" s="0"/>
      <c r="ADH3939" s="0"/>
      <c r="ADI3939" s="0"/>
      <c r="ADJ3939" s="0"/>
      <c r="ADK3939" s="0"/>
      <c r="ADL3939" s="0"/>
      <c r="ADM3939" s="0"/>
      <c r="ADN3939" s="0"/>
      <c r="ADO3939" s="0"/>
      <c r="ADP3939" s="0"/>
      <c r="ADQ3939" s="0"/>
      <c r="ADR3939" s="0"/>
      <c r="ADS3939" s="0"/>
      <c r="ADT3939" s="0"/>
      <c r="ADU3939" s="0"/>
      <c r="ADV3939" s="0"/>
      <c r="ADW3939" s="0"/>
      <c r="ADX3939" s="0"/>
      <c r="ADY3939" s="0"/>
      <c r="ADZ3939" s="0"/>
      <c r="AEA3939" s="0"/>
      <c r="AEB3939" s="0"/>
      <c r="AEC3939" s="0"/>
      <c r="AED3939" s="0"/>
      <c r="AEE3939" s="0"/>
      <c r="AEF3939" s="0"/>
      <c r="AEG3939" s="0"/>
      <c r="AEH3939" s="0"/>
      <c r="AEI3939" s="0"/>
      <c r="AEJ3939" s="0"/>
      <c r="AEK3939" s="0"/>
      <c r="AEL3939" s="0"/>
      <c r="AEM3939" s="0"/>
      <c r="AEN3939" s="0"/>
      <c r="AEO3939" s="0"/>
      <c r="AEP3939" s="0"/>
      <c r="AEQ3939" s="0"/>
      <c r="AER3939" s="0"/>
      <c r="AES3939" s="0"/>
      <c r="AET3939" s="0"/>
      <c r="AEU3939" s="0"/>
      <c r="AEV3939" s="0"/>
      <c r="AEW3939" s="0"/>
      <c r="AEX3939" s="0"/>
      <c r="AEY3939" s="0"/>
      <c r="AEZ3939" s="0"/>
      <c r="AFA3939" s="0"/>
      <c r="AFB3939" s="0"/>
      <c r="AFC3939" s="0"/>
      <c r="AFD3939" s="0"/>
      <c r="AFE3939" s="0"/>
      <c r="AFF3939" s="0"/>
      <c r="AFG3939" s="0"/>
      <c r="AFH3939" s="0"/>
      <c r="AFI3939" s="0"/>
      <c r="AFJ3939" s="0"/>
      <c r="AFK3939" s="0"/>
      <c r="AFL3939" s="0"/>
      <c r="AFM3939" s="0"/>
      <c r="AFN3939" s="0"/>
      <c r="AFO3939" s="0"/>
      <c r="AFP3939" s="0"/>
      <c r="AFQ3939" s="0"/>
      <c r="AFR3939" s="0"/>
      <c r="AFS3939" s="0"/>
      <c r="AFT3939" s="0"/>
      <c r="AFU3939" s="0"/>
      <c r="AFV3939" s="0"/>
      <c r="AFW3939" s="0"/>
      <c r="AFX3939" s="0"/>
      <c r="AFY3939" s="0"/>
      <c r="AFZ3939" s="0"/>
      <c r="AGA3939" s="0"/>
      <c r="AGB3939" s="0"/>
      <c r="AGC3939" s="0"/>
      <c r="AGD3939" s="0"/>
      <c r="AGE3939" s="0"/>
      <c r="AGF3939" s="0"/>
      <c r="AGG3939" s="0"/>
      <c r="AGH3939" s="0"/>
      <c r="AGI3939" s="0"/>
      <c r="AGJ3939" s="0"/>
      <c r="AGK3939" s="0"/>
      <c r="AGL3939" s="0"/>
      <c r="AGM3939" s="0"/>
      <c r="AGN3939" s="0"/>
      <c r="AGO3939" s="0"/>
      <c r="AGP3939" s="0"/>
      <c r="AGQ3939" s="0"/>
      <c r="AGR3939" s="0"/>
      <c r="AGS3939" s="0"/>
      <c r="AGT3939" s="0"/>
      <c r="AGU3939" s="0"/>
      <c r="AGV3939" s="0"/>
      <c r="AGW3939" s="0"/>
      <c r="AGX3939" s="0"/>
      <c r="AGY3939" s="0"/>
      <c r="AGZ3939" s="0"/>
      <c r="AHA3939" s="0"/>
      <c r="AHB3939" s="0"/>
      <c r="AHC3939" s="0"/>
      <c r="AHD3939" s="0"/>
      <c r="AHE3939" s="0"/>
      <c r="AHF3939" s="0"/>
      <c r="AHG3939" s="0"/>
      <c r="AHH3939" s="0"/>
      <c r="AHI3939" s="0"/>
      <c r="AHJ3939" s="0"/>
      <c r="AHK3939" s="0"/>
      <c r="AHL3939" s="0"/>
      <c r="AHM3939" s="0"/>
      <c r="AHN3939" s="0"/>
      <c r="AHO3939" s="0"/>
      <c r="AHP3939" s="0"/>
      <c r="AHQ3939" s="0"/>
      <c r="AHR3939" s="0"/>
      <c r="AHS3939" s="0"/>
      <c r="AHT3939" s="0"/>
      <c r="AHU3939" s="0"/>
      <c r="AHV3939" s="0"/>
      <c r="AHW3939" s="0"/>
      <c r="AHX3939" s="0"/>
      <c r="AHY3939" s="0"/>
      <c r="AHZ3939" s="0"/>
      <c r="AIA3939" s="0"/>
      <c r="AIB3939" s="0"/>
      <c r="AIC3939" s="0"/>
      <c r="AID3939" s="0"/>
      <c r="AIE3939" s="0"/>
      <c r="AIF3939" s="0"/>
      <c r="AIG3939" s="0"/>
      <c r="AIH3939" s="0"/>
      <c r="AII3939" s="0"/>
      <c r="AIJ3939" s="0"/>
      <c r="AIK3939" s="0"/>
      <c r="AIL3939" s="0"/>
      <c r="AIM3939" s="0"/>
      <c r="AIN3939" s="0"/>
      <c r="AIO3939" s="0"/>
      <c r="AIP3939" s="0"/>
      <c r="AIQ3939" s="0"/>
      <c r="AIR3939" s="0"/>
      <c r="AIS3939" s="0"/>
      <c r="AIT3939" s="0"/>
      <c r="AIU3939" s="0"/>
      <c r="AIV3939" s="0"/>
      <c r="AIW3939" s="0"/>
      <c r="AIX3939" s="0"/>
      <c r="AIY3939" s="0"/>
      <c r="AIZ3939" s="0"/>
      <c r="AJA3939" s="0"/>
      <c r="AJB3939" s="0"/>
      <c r="AJC3939" s="0"/>
      <c r="AJD3939" s="0"/>
      <c r="AJE3939" s="0"/>
      <c r="AJF3939" s="0"/>
      <c r="AJG3939" s="0"/>
      <c r="AJH3939" s="0"/>
      <c r="AJI3939" s="0"/>
      <c r="AJJ3939" s="0"/>
      <c r="AJK3939" s="0"/>
      <c r="AJL3939" s="0"/>
      <c r="AJM3939" s="0"/>
      <c r="AJN3939" s="0"/>
      <c r="AJO3939" s="0"/>
      <c r="AJP3939" s="0"/>
      <c r="AJQ3939" s="0"/>
      <c r="AJR3939" s="0"/>
      <c r="AJS3939" s="0"/>
      <c r="AJT3939" s="0"/>
      <c r="AJU3939" s="0"/>
      <c r="AJV3939" s="0"/>
      <c r="AJW3939" s="0"/>
      <c r="AJX3939" s="0"/>
      <c r="AJY3939" s="0"/>
      <c r="AJZ3939" s="0"/>
      <c r="AKA3939" s="0"/>
      <c r="AKB3939" s="0"/>
      <c r="AKC3939" s="0"/>
      <c r="AKD3939" s="0"/>
      <c r="AKE3939" s="0"/>
      <c r="AKF3939" s="0"/>
      <c r="AKG3939" s="0"/>
      <c r="AKH3939" s="0"/>
      <c r="AKI3939" s="0"/>
      <c r="AKJ3939" s="0"/>
      <c r="AKK3939" s="0"/>
      <c r="AKL3939" s="0"/>
      <c r="AKM3939" s="0"/>
      <c r="AKN3939" s="0"/>
      <c r="AKO3939" s="0"/>
      <c r="AKP3939" s="0"/>
      <c r="AKQ3939" s="0"/>
      <c r="AKR3939" s="0"/>
      <c r="AKS3939" s="0"/>
      <c r="AKT3939" s="0"/>
      <c r="AKU3939" s="0"/>
      <c r="AKV3939" s="0"/>
      <c r="AKW3939" s="0"/>
      <c r="AKX3939" s="0"/>
      <c r="AKY3939" s="0"/>
      <c r="AKZ3939" s="0"/>
      <c r="ALA3939" s="0"/>
      <c r="ALB3939" s="0"/>
      <c r="ALC3939" s="0"/>
      <c r="ALD3939" s="0"/>
      <c r="ALE3939" s="0"/>
      <c r="ALF3939" s="0"/>
      <c r="ALG3939" s="0"/>
      <c r="ALH3939" s="0"/>
      <c r="ALI3939" s="0"/>
      <c r="ALJ3939" s="0"/>
      <c r="ALK3939" s="0"/>
      <c r="ALL3939" s="0"/>
      <c r="ALM3939" s="0"/>
      <c r="ALN3939" s="0"/>
      <c r="ALO3939" s="0"/>
      <c r="ALP3939" s="0"/>
      <c r="ALQ3939" s="0"/>
      <c r="ALR3939" s="0"/>
      <c r="ALS3939" s="0"/>
      <c r="ALT3939" s="0"/>
      <c r="ALU3939" s="0"/>
      <c r="ALV3939" s="0"/>
      <c r="ALW3939" s="0"/>
      <c r="ALX3939" s="0"/>
      <c r="ALY3939" s="0"/>
      <c r="ALZ3939" s="0"/>
      <c r="AMA3939" s="0"/>
      <c r="AMB3939" s="0"/>
      <c r="AMC3939" s="0"/>
      <c r="AMD3939" s="0"/>
      <c r="AME3939" s="0"/>
      <c r="AMF3939" s="0"/>
      <c r="AMG3939" s="0"/>
      <c r="AMH3939" s="0"/>
      <c r="AMI3939" s="0"/>
    </row>
    <row r="3940" customFormat="false" ht="12.75" hidden="false" customHeight="false" outlineLevel="0" collapsed="false">
      <c r="A3940" s="1" t="s">
        <v>4132</v>
      </c>
      <c r="C3940" s="99" t="s">
        <v>4139</v>
      </c>
      <c r="D3940" s="100" t="s">
        <v>13</v>
      </c>
      <c r="E3940" s="72" t="n">
        <v>1.8</v>
      </c>
      <c r="F3940" s="73" t="n">
        <v>12.95</v>
      </c>
      <c r="G3940" s="72" t="s">
        <v>4134</v>
      </c>
      <c r="I3940" s="3"/>
      <c r="BM3940" s="0"/>
      <c r="BN3940" s="0"/>
      <c r="BO3940" s="0"/>
      <c r="BP3940" s="0"/>
      <c r="BQ3940" s="0"/>
      <c r="BR3940" s="0"/>
      <c r="BS3940" s="0"/>
      <c r="BT3940" s="0"/>
      <c r="BU3940" s="0"/>
      <c r="BV3940" s="0"/>
      <c r="BW3940" s="0"/>
      <c r="BX3940" s="0"/>
      <c r="BY3940" s="0"/>
      <c r="BZ3940" s="0"/>
      <c r="CA3940" s="0"/>
      <c r="CB3940" s="0"/>
      <c r="CC3940" s="0"/>
      <c r="CD3940" s="0"/>
      <c r="CE3940" s="0"/>
      <c r="CF3940" s="0"/>
      <c r="CG3940" s="0"/>
      <c r="CH3940" s="0"/>
      <c r="CI3940" s="0"/>
      <c r="CJ3940" s="0"/>
      <c r="CK3940" s="0"/>
      <c r="CL3940" s="0"/>
      <c r="CM3940" s="0"/>
      <c r="CN3940" s="0"/>
      <c r="CO3940" s="0"/>
      <c r="CP3940" s="0"/>
      <c r="CQ3940" s="0"/>
      <c r="CR3940" s="0"/>
      <c r="CS3940" s="0"/>
      <c r="CT3940" s="0"/>
      <c r="CU3940" s="0"/>
      <c r="CV3940" s="0"/>
      <c r="CW3940" s="0"/>
      <c r="CX3940" s="0"/>
      <c r="CY3940" s="0"/>
      <c r="CZ3940" s="0"/>
      <c r="DA3940" s="0"/>
      <c r="DB3940" s="0"/>
      <c r="DC3940" s="0"/>
      <c r="DD3940" s="0"/>
      <c r="DE3940" s="0"/>
      <c r="DF3940" s="0"/>
      <c r="DG3940" s="0"/>
      <c r="DH3940" s="0"/>
      <c r="DI3940" s="0"/>
      <c r="DJ3940" s="0"/>
      <c r="DK3940" s="0"/>
      <c r="DL3940" s="0"/>
      <c r="DM3940" s="0"/>
      <c r="DN3940" s="0"/>
      <c r="DO3940" s="0"/>
      <c r="DP3940" s="0"/>
      <c r="DQ3940" s="0"/>
      <c r="DR3940" s="0"/>
      <c r="DS3940" s="0"/>
      <c r="DT3940" s="0"/>
      <c r="DU3940" s="0"/>
      <c r="DV3940" s="0"/>
      <c r="DW3940" s="0"/>
      <c r="DX3940" s="0"/>
      <c r="DY3940" s="0"/>
      <c r="DZ3940" s="0"/>
      <c r="EA3940" s="0"/>
      <c r="EB3940" s="0"/>
      <c r="EC3940" s="0"/>
      <c r="ED3940" s="0"/>
      <c r="EE3940" s="0"/>
      <c r="EF3940" s="0"/>
      <c r="EG3940" s="0"/>
      <c r="EH3940" s="0"/>
      <c r="EI3940" s="0"/>
      <c r="EJ3940" s="0"/>
      <c r="EK3940" s="0"/>
      <c r="EL3940" s="0"/>
      <c r="EM3940" s="0"/>
      <c r="EN3940" s="0"/>
      <c r="EO3940" s="0"/>
      <c r="EP3940" s="0"/>
      <c r="EQ3940" s="0"/>
      <c r="ER3940" s="0"/>
      <c r="ES3940" s="0"/>
      <c r="ET3940" s="0"/>
      <c r="EU3940" s="0"/>
      <c r="EV3940" s="0"/>
      <c r="EW3940" s="0"/>
      <c r="EX3940" s="0"/>
      <c r="EY3940" s="0"/>
      <c r="EZ3940" s="0"/>
      <c r="FA3940" s="0"/>
      <c r="FB3940" s="0"/>
      <c r="FC3940" s="0"/>
      <c r="FD3940" s="0"/>
      <c r="FE3940" s="0"/>
      <c r="FF3940" s="0"/>
      <c r="FG3940" s="0"/>
      <c r="FH3940" s="0"/>
      <c r="FI3940" s="0"/>
      <c r="FJ3940" s="0"/>
      <c r="FK3940" s="0"/>
      <c r="FL3940" s="0"/>
      <c r="FM3940" s="0"/>
      <c r="FN3940" s="0"/>
      <c r="FO3940" s="0"/>
      <c r="FP3940" s="0"/>
      <c r="FQ3940" s="0"/>
      <c r="FR3940" s="0"/>
      <c r="FS3940" s="0"/>
      <c r="FT3940" s="0"/>
      <c r="FU3940" s="0"/>
      <c r="FV3940" s="0"/>
      <c r="FW3940" s="0"/>
      <c r="FX3940" s="0"/>
      <c r="FY3940" s="0"/>
      <c r="FZ3940" s="0"/>
      <c r="GA3940" s="0"/>
      <c r="GB3940" s="0"/>
      <c r="GC3940" s="0"/>
      <c r="GD3940" s="0"/>
      <c r="GE3940" s="0"/>
      <c r="GF3940" s="0"/>
      <c r="GG3940" s="0"/>
      <c r="GH3940" s="0"/>
      <c r="GI3940" s="0"/>
      <c r="GJ3940" s="0"/>
      <c r="GK3940" s="0"/>
      <c r="GL3940" s="0"/>
      <c r="GM3940" s="0"/>
      <c r="GN3940" s="0"/>
      <c r="GO3940" s="0"/>
      <c r="GP3940" s="0"/>
      <c r="GQ3940" s="0"/>
      <c r="GR3940" s="0"/>
      <c r="GS3940" s="0"/>
      <c r="GT3940" s="0"/>
      <c r="GU3940" s="0"/>
      <c r="GV3940" s="0"/>
      <c r="GW3940" s="0"/>
      <c r="GX3940" s="0"/>
      <c r="GY3940" s="0"/>
      <c r="GZ3940" s="0"/>
      <c r="HA3940" s="0"/>
      <c r="HB3940" s="0"/>
      <c r="HC3940" s="0"/>
      <c r="HD3940" s="0"/>
      <c r="HE3940" s="0"/>
      <c r="HF3940" s="0"/>
      <c r="HG3940" s="0"/>
      <c r="HH3940" s="0"/>
      <c r="HI3940" s="0"/>
      <c r="HJ3940" s="0"/>
      <c r="HK3940" s="0"/>
      <c r="HL3940" s="0"/>
      <c r="HM3940" s="0"/>
      <c r="HN3940" s="0"/>
      <c r="HO3940" s="0"/>
      <c r="HP3940" s="0"/>
      <c r="HQ3940" s="0"/>
      <c r="HR3940" s="0"/>
      <c r="HS3940" s="0"/>
      <c r="HT3940" s="0"/>
      <c r="HU3940" s="0"/>
      <c r="HV3940" s="0"/>
      <c r="HW3940" s="0"/>
      <c r="HX3940" s="0"/>
      <c r="HY3940" s="0"/>
      <c r="HZ3940" s="0"/>
      <c r="IA3940" s="0"/>
      <c r="IB3940" s="0"/>
      <c r="IC3940" s="0"/>
      <c r="ID3940" s="0"/>
      <c r="IE3940" s="0"/>
      <c r="IF3940" s="0"/>
      <c r="IG3940" s="0"/>
      <c r="IH3940" s="0"/>
      <c r="II3940" s="0"/>
      <c r="IJ3940" s="0"/>
      <c r="IK3940" s="0"/>
      <c r="IL3940" s="0"/>
      <c r="IM3940" s="0"/>
      <c r="IN3940" s="0"/>
      <c r="IO3940" s="0"/>
      <c r="IP3940" s="0"/>
      <c r="IQ3940" s="0"/>
      <c r="IR3940" s="0"/>
      <c r="IS3940" s="0"/>
      <c r="IT3940" s="0"/>
      <c r="IU3940" s="0"/>
      <c r="IV3940" s="0"/>
      <c r="IW3940" s="0"/>
      <c r="IX3940" s="0"/>
      <c r="IY3940" s="0"/>
      <c r="IZ3940" s="0"/>
      <c r="JA3940" s="0"/>
      <c r="JB3940" s="0"/>
      <c r="JC3940" s="0"/>
      <c r="JD3940" s="0"/>
      <c r="JE3940" s="0"/>
      <c r="JF3940" s="0"/>
      <c r="JG3940" s="0"/>
      <c r="JH3940" s="0"/>
      <c r="JI3940" s="0"/>
      <c r="JJ3940" s="0"/>
      <c r="JK3940" s="0"/>
      <c r="JL3940" s="0"/>
      <c r="JM3940" s="0"/>
      <c r="JN3940" s="0"/>
      <c r="JO3940" s="0"/>
      <c r="JP3940" s="0"/>
      <c r="JQ3940" s="0"/>
      <c r="JR3940" s="0"/>
      <c r="JS3940" s="0"/>
      <c r="JT3940" s="0"/>
      <c r="JU3940" s="0"/>
      <c r="JV3940" s="0"/>
      <c r="JW3940" s="0"/>
      <c r="JX3940" s="0"/>
      <c r="JY3940" s="0"/>
      <c r="JZ3940" s="0"/>
      <c r="KA3940" s="0"/>
      <c r="KB3940" s="0"/>
      <c r="KC3940" s="0"/>
      <c r="KD3940" s="0"/>
      <c r="KE3940" s="0"/>
      <c r="KF3940" s="0"/>
      <c r="KG3940" s="0"/>
      <c r="KH3940" s="0"/>
      <c r="KI3940" s="0"/>
      <c r="KJ3940" s="0"/>
      <c r="KK3940" s="0"/>
      <c r="KL3940" s="0"/>
      <c r="KM3940" s="0"/>
      <c r="KN3940" s="0"/>
      <c r="KO3940" s="0"/>
      <c r="KP3940" s="0"/>
      <c r="KQ3940" s="0"/>
      <c r="KR3940" s="0"/>
      <c r="KS3940" s="0"/>
      <c r="KT3940" s="0"/>
      <c r="KU3940" s="0"/>
      <c r="KV3940" s="0"/>
      <c r="KW3940" s="0"/>
      <c r="KX3940" s="0"/>
      <c r="KY3940" s="0"/>
      <c r="KZ3940" s="0"/>
      <c r="LA3940" s="0"/>
      <c r="LB3940" s="0"/>
      <c r="LC3940" s="0"/>
      <c r="LD3940" s="0"/>
      <c r="LE3940" s="0"/>
      <c r="LF3940" s="0"/>
      <c r="LG3940" s="0"/>
      <c r="LH3940" s="0"/>
      <c r="LI3940" s="0"/>
      <c r="LJ3940" s="0"/>
      <c r="LK3940" s="0"/>
      <c r="LL3940" s="0"/>
      <c r="LM3940" s="0"/>
      <c r="LN3940" s="0"/>
      <c r="LO3940" s="0"/>
      <c r="LP3940" s="0"/>
      <c r="LQ3940" s="0"/>
      <c r="LR3940" s="0"/>
      <c r="LS3940" s="0"/>
      <c r="LT3940" s="0"/>
      <c r="LU3940" s="0"/>
      <c r="LV3940" s="0"/>
      <c r="LW3940" s="0"/>
      <c r="LX3940" s="0"/>
      <c r="LY3940" s="0"/>
      <c r="LZ3940" s="0"/>
      <c r="MA3940" s="0"/>
      <c r="MB3940" s="0"/>
      <c r="MC3940" s="0"/>
      <c r="MD3940" s="0"/>
      <c r="ME3940" s="0"/>
      <c r="MF3940" s="0"/>
      <c r="MG3940" s="0"/>
      <c r="MH3940" s="0"/>
      <c r="MI3940" s="0"/>
      <c r="MJ3940" s="0"/>
      <c r="MK3940" s="0"/>
      <c r="ML3940" s="0"/>
      <c r="MM3940" s="0"/>
      <c r="MN3940" s="0"/>
      <c r="MO3940" s="0"/>
      <c r="MP3940" s="0"/>
      <c r="MQ3940" s="0"/>
      <c r="MR3940" s="0"/>
      <c r="MS3940" s="0"/>
      <c r="MT3940" s="0"/>
      <c r="MU3940" s="0"/>
      <c r="MV3940" s="0"/>
      <c r="MW3940" s="0"/>
      <c r="MX3940" s="0"/>
      <c r="MY3940" s="0"/>
      <c r="MZ3940" s="0"/>
      <c r="NA3940" s="0"/>
      <c r="NB3940" s="0"/>
      <c r="NC3940" s="0"/>
      <c r="ND3940" s="0"/>
      <c r="NE3940" s="0"/>
      <c r="NF3940" s="0"/>
      <c r="NG3940" s="0"/>
      <c r="NH3940" s="0"/>
      <c r="NI3940" s="0"/>
      <c r="NJ3940" s="0"/>
      <c r="NK3940" s="0"/>
      <c r="NL3940" s="0"/>
      <c r="NM3940" s="0"/>
      <c r="NN3940" s="0"/>
      <c r="NO3940" s="0"/>
      <c r="NP3940" s="0"/>
      <c r="NQ3940" s="0"/>
      <c r="NR3940" s="0"/>
      <c r="NS3940" s="0"/>
      <c r="NT3940" s="0"/>
      <c r="NU3940" s="0"/>
      <c r="NV3940" s="0"/>
      <c r="NW3940" s="0"/>
      <c r="NX3940" s="0"/>
      <c r="NY3940" s="0"/>
      <c r="NZ3940" s="0"/>
      <c r="OA3940" s="0"/>
      <c r="OB3940" s="0"/>
      <c r="OC3940" s="0"/>
      <c r="OD3940" s="0"/>
      <c r="OE3940" s="0"/>
      <c r="OF3940" s="0"/>
      <c r="OG3940" s="0"/>
      <c r="OH3940" s="0"/>
      <c r="OI3940" s="0"/>
      <c r="OJ3940" s="0"/>
      <c r="OK3940" s="0"/>
      <c r="OL3940" s="0"/>
      <c r="OM3940" s="0"/>
      <c r="ON3940" s="0"/>
      <c r="OO3940" s="0"/>
      <c r="OP3940" s="0"/>
      <c r="OQ3940" s="0"/>
      <c r="OR3940" s="0"/>
      <c r="OS3940" s="0"/>
      <c r="OT3940" s="0"/>
      <c r="OU3940" s="0"/>
      <c r="OV3940" s="0"/>
      <c r="OW3940" s="0"/>
      <c r="OX3940" s="0"/>
      <c r="OY3940" s="0"/>
      <c r="OZ3940" s="0"/>
      <c r="PA3940" s="0"/>
      <c r="PB3940" s="0"/>
      <c r="PC3940" s="0"/>
      <c r="PD3940" s="0"/>
      <c r="PE3940" s="0"/>
      <c r="PF3940" s="0"/>
      <c r="PG3940" s="0"/>
      <c r="PH3940" s="0"/>
      <c r="PI3940" s="0"/>
      <c r="PJ3940" s="0"/>
      <c r="PK3940" s="0"/>
      <c r="PL3940" s="0"/>
      <c r="PM3940" s="0"/>
      <c r="PN3940" s="0"/>
      <c r="PO3940" s="0"/>
      <c r="PP3940" s="0"/>
      <c r="PQ3940" s="0"/>
      <c r="PR3940" s="0"/>
      <c r="PS3940" s="0"/>
      <c r="PT3940" s="0"/>
      <c r="PU3940" s="0"/>
      <c r="PV3940" s="0"/>
      <c r="PW3940" s="0"/>
      <c r="PX3940" s="0"/>
      <c r="PY3940" s="0"/>
      <c r="PZ3940" s="0"/>
      <c r="QA3940" s="0"/>
      <c r="QB3940" s="0"/>
      <c r="QC3940" s="0"/>
      <c r="QD3940" s="0"/>
      <c r="QE3940" s="0"/>
      <c r="QF3940" s="0"/>
      <c r="QG3940" s="0"/>
      <c r="QH3940" s="0"/>
      <c r="QI3940" s="0"/>
      <c r="QJ3940" s="0"/>
      <c r="QK3940" s="0"/>
      <c r="QL3940" s="0"/>
      <c r="QM3940" s="0"/>
      <c r="QN3940" s="0"/>
      <c r="QO3940" s="0"/>
      <c r="QP3940" s="0"/>
      <c r="QQ3940" s="0"/>
      <c r="QR3940" s="0"/>
      <c r="QS3940" s="0"/>
      <c r="QT3940" s="0"/>
      <c r="QU3940" s="0"/>
      <c r="QV3940" s="0"/>
      <c r="QW3940" s="0"/>
      <c r="QX3940" s="0"/>
      <c r="QY3940" s="0"/>
      <c r="QZ3940" s="0"/>
      <c r="RA3940" s="0"/>
      <c r="RB3940" s="0"/>
      <c r="RC3940" s="0"/>
      <c r="RD3940" s="0"/>
      <c r="RE3940" s="0"/>
      <c r="RF3940" s="0"/>
      <c r="RG3940" s="0"/>
      <c r="RH3940" s="0"/>
      <c r="RI3940" s="0"/>
      <c r="RJ3940" s="0"/>
      <c r="RK3940" s="0"/>
      <c r="RL3940" s="0"/>
      <c r="RM3940" s="0"/>
      <c r="RN3940" s="0"/>
      <c r="RO3940" s="0"/>
      <c r="RP3940" s="0"/>
      <c r="RQ3940" s="0"/>
      <c r="RR3940" s="0"/>
      <c r="RS3940" s="0"/>
      <c r="RT3940" s="0"/>
      <c r="RU3940" s="0"/>
      <c r="RV3940" s="0"/>
      <c r="RW3940" s="0"/>
      <c r="RX3940" s="0"/>
      <c r="RY3940" s="0"/>
      <c r="RZ3940" s="0"/>
      <c r="SA3940" s="0"/>
      <c r="SB3940" s="0"/>
      <c r="SC3940" s="0"/>
      <c r="SD3940" s="0"/>
      <c r="SE3940" s="0"/>
      <c r="SF3940" s="0"/>
      <c r="SG3940" s="0"/>
      <c r="SH3940" s="0"/>
      <c r="SI3940" s="0"/>
      <c r="SJ3940" s="0"/>
      <c r="SK3940" s="0"/>
      <c r="SL3940" s="0"/>
      <c r="SM3940" s="0"/>
      <c r="SN3940" s="0"/>
      <c r="SO3940" s="0"/>
      <c r="SP3940" s="0"/>
      <c r="SQ3940" s="0"/>
      <c r="SR3940" s="0"/>
      <c r="SS3940" s="0"/>
      <c r="ST3940" s="0"/>
      <c r="SU3940" s="0"/>
      <c r="SV3940" s="0"/>
      <c r="SW3940" s="0"/>
      <c r="SX3940" s="0"/>
      <c r="SY3940" s="0"/>
      <c r="SZ3940" s="0"/>
      <c r="TA3940" s="0"/>
      <c r="TB3940" s="0"/>
      <c r="TC3940" s="0"/>
      <c r="TD3940" s="0"/>
      <c r="TE3940" s="0"/>
      <c r="TF3940" s="0"/>
      <c r="TG3940" s="0"/>
      <c r="TH3940" s="0"/>
      <c r="TI3940" s="0"/>
      <c r="TJ3940" s="0"/>
      <c r="TK3940" s="0"/>
      <c r="TL3940" s="0"/>
      <c r="TM3940" s="0"/>
      <c r="TN3940" s="0"/>
      <c r="TO3940" s="0"/>
      <c r="TP3940" s="0"/>
      <c r="TQ3940" s="0"/>
      <c r="TR3940" s="0"/>
      <c r="TS3940" s="0"/>
      <c r="TT3940" s="0"/>
      <c r="TU3940" s="0"/>
      <c r="TV3940" s="0"/>
      <c r="TW3940" s="0"/>
      <c r="TX3940" s="0"/>
      <c r="TY3940" s="0"/>
      <c r="TZ3940" s="0"/>
      <c r="UA3940" s="0"/>
      <c r="UB3940" s="0"/>
      <c r="UC3940" s="0"/>
      <c r="UD3940" s="0"/>
      <c r="UE3940" s="0"/>
      <c r="UF3940" s="0"/>
      <c r="UG3940" s="0"/>
      <c r="UH3940" s="0"/>
      <c r="UI3940" s="0"/>
      <c r="UJ3940" s="0"/>
      <c r="UK3940" s="0"/>
      <c r="UL3940" s="0"/>
      <c r="UM3940" s="0"/>
      <c r="UN3940" s="0"/>
      <c r="UO3940" s="0"/>
      <c r="UP3940" s="0"/>
      <c r="UQ3940" s="0"/>
      <c r="UR3940" s="0"/>
      <c r="US3940" s="0"/>
      <c r="UT3940" s="0"/>
      <c r="UU3940" s="0"/>
      <c r="UV3940" s="0"/>
      <c r="UW3940" s="0"/>
      <c r="UX3940" s="0"/>
      <c r="UY3940" s="0"/>
      <c r="UZ3940" s="0"/>
      <c r="VA3940" s="0"/>
      <c r="VB3940" s="0"/>
      <c r="VC3940" s="0"/>
      <c r="VD3940" s="0"/>
      <c r="VE3940" s="0"/>
      <c r="VF3940" s="0"/>
      <c r="VG3940" s="0"/>
      <c r="VH3940" s="0"/>
      <c r="VI3940" s="0"/>
      <c r="VJ3940" s="0"/>
      <c r="VK3940" s="0"/>
      <c r="VL3940" s="0"/>
      <c r="VM3940" s="0"/>
      <c r="VN3940" s="0"/>
      <c r="VO3940" s="0"/>
      <c r="VP3940" s="0"/>
      <c r="VQ3940" s="0"/>
      <c r="VR3940" s="0"/>
      <c r="VS3940" s="0"/>
      <c r="VT3940" s="0"/>
      <c r="VU3940" s="0"/>
      <c r="VV3940" s="0"/>
      <c r="VW3940" s="0"/>
      <c r="VX3940" s="0"/>
      <c r="VY3940" s="0"/>
      <c r="VZ3940" s="0"/>
      <c r="WA3940" s="0"/>
      <c r="WB3940" s="0"/>
      <c r="WC3940" s="0"/>
      <c r="WD3940" s="0"/>
      <c r="WE3940" s="0"/>
      <c r="WF3940" s="0"/>
      <c r="WG3940" s="0"/>
      <c r="WH3940" s="0"/>
      <c r="WI3940" s="0"/>
      <c r="WJ3940" s="0"/>
      <c r="WK3940" s="0"/>
      <c r="WL3940" s="0"/>
      <c r="WM3940" s="0"/>
      <c r="WN3940" s="0"/>
      <c r="WO3940" s="0"/>
      <c r="WP3940" s="0"/>
      <c r="WQ3940" s="0"/>
      <c r="WR3940" s="0"/>
      <c r="WS3940" s="0"/>
      <c r="WT3940" s="0"/>
      <c r="WU3940" s="0"/>
      <c r="WV3940" s="0"/>
      <c r="WW3940" s="0"/>
      <c r="WX3940" s="0"/>
      <c r="WY3940" s="0"/>
      <c r="WZ3940" s="0"/>
      <c r="XA3940" s="0"/>
      <c r="XB3940" s="0"/>
      <c r="XC3940" s="0"/>
      <c r="XD3940" s="0"/>
      <c r="XE3940" s="0"/>
      <c r="XF3940" s="0"/>
      <c r="XG3940" s="0"/>
      <c r="XH3940" s="0"/>
      <c r="XI3940" s="0"/>
      <c r="XJ3940" s="0"/>
      <c r="XK3940" s="0"/>
      <c r="XL3940" s="0"/>
      <c r="XM3940" s="0"/>
      <c r="XN3940" s="0"/>
      <c r="XO3940" s="0"/>
      <c r="XP3940" s="0"/>
      <c r="XQ3940" s="0"/>
      <c r="XR3940" s="0"/>
      <c r="XS3940" s="0"/>
      <c r="XT3940" s="0"/>
      <c r="XU3940" s="0"/>
      <c r="XV3940" s="0"/>
      <c r="XW3940" s="0"/>
      <c r="XX3940" s="0"/>
      <c r="XY3940" s="0"/>
      <c r="XZ3940" s="0"/>
      <c r="YA3940" s="0"/>
      <c r="YB3940" s="0"/>
      <c r="YC3940" s="0"/>
      <c r="YD3940" s="0"/>
      <c r="YE3940" s="0"/>
      <c r="YF3940" s="0"/>
      <c r="YG3940" s="0"/>
      <c r="YH3940" s="0"/>
      <c r="YI3940" s="0"/>
      <c r="YJ3940" s="0"/>
      <c r="YK3940" s="0"/>
      <c r="YL3940" s="0"/>
      <c r="YM3940" s="0"/>
      <c r="YN3940" s="0"/>
      <c r="YO3940" s="0"/>
      <c r="YP3940" s="0"/>
      <c r="YQ3940" s="0"/>
      <c r="YR3940" s="0"/>
      <c r="YS3940" s="0"/>
      <c r="YT3940" s="0"/>
      <c r="YU3940" s="0"/>
      <c r="YV3940" s="0"/>
      <c r="YW3940" s="0"/>
      <c r="YX3940" s="0"/>
      <c r="YY3940" s="0"/>
      <c r="YZ3940" s="0"/>
      <c r="ZA3940" s="0"/>
      <c r="ZB3940" s="0"/>
      <c r="ZC3940" s="0"/>
      <c r="ZD3940" s="0"/>
      <c r="ZE3940" s="0"/>
      <c r="ZF3940" s="0"/>
      <c r="ZG3940" s="0"/>
      <c r="ZH3940" s="0"/>
      <c r="ZI3940" s="0"/>
      <c r="ZJ3940" s="0"/>
      <c r="ZK3940" s="0"/>
      <c r="ZL3940" s="0"/>
      <c r="ZM3940" s="0"/>
      <c r="ZN3940" s="0"/>
      <c r="ZO3940" s="0"/>
      <c r="ZP3940" s="0"/>
      <c r="ZQ3940" s="0"/>
      <c r="ZR3940" s="0"/>
      <c r="ZS3940" s="0"/>
      <c r="ZT3940" s="0"/>
      <c r="ZU3940" s="0"/>
      <c r="ZV3940" s="0"/>
      <c r="ZW3940" s="0"/>
      <c r="ZX3940" s="0"/>
      <c r="ZY3940" s="0"/>
      <c r="ZZ3940" s="0"/>
      <c r="AAA3940" s="0"/>
      <c r="AAB3940" s="0"/>
      <c r="AAC3940" s="0"/>
      <c r="AAD3940" s="0"/>
      <c r="AAE3940" s="0"/>
      <c r="AAF3940" s="0"/>
      <c r="AAG3940" s="0"/>
      <c r="AAH3940" s="0"/>
      <c r="AAI3940" s="0"/>
      <c r="AAJ3940" s="0"/>
      <c r="AAK3940" s="0"/>
      <c r="AAL3940" s="0"/>
      <c r="AAM3940" s="0"/>
      <c r="AAN3940" s="0"/>
      <c r="AAO3940" s="0"/>
      <c r="AAP3940" s="0"/>
      <c r="AAQ3940" s="0"/>
      <c r="AAR3940" s="0"/>
      <c r="AAS3940" s="0"/>
      <c r="AAT3940" s="0"/>
      <c r="AAU3940" s="0"/>
      <c r="AAV3940" s="0"/>
      <c r="AAW3940" s="0"/>
      <c r="AAX3940" s="0"/>
      <c r="AAY3940" s="0"/>
      <c r="AAZ3940" s="0"/>
      <c r="ABA3940" s="0"/>
      <c r="ABB3940" s="0"/>
      <c r="ABC3940" s="0"/>
      <c r="ABD3940" s="0"/>
      <c r="ABE3940" s="0"/>
      <c r="ABF3940" s="0"/>
      <c r="ABG3940" s="0"/>
      <c r="ABH3940" s="0"/>
      <c r="ABI3940" s="0"/>
      <c r="ABJ3940" s="0"/>
      <c r="ABK3940" s="0"/>
      <c r="ABL3940" s="0"/>
      <c r="ABM3940" s="0"/>
      <c r="ABN3940" s="0"/>
      <c r="ABO3940" s="0"/>
      <c r="ABP3940" s="0"/>
      <c r="ABQ3940" s="0"/>
      <c r="ABR3940" s="0"/>
      <c r="ABS3940" s="0"/>
      <c r="ABT3940" s="0"/>
      <c r="ABU3940" s="0"/>
      <c r="ABV3940" s="0"/>
      <c r="ABW3940" s="0"/>
      <c r="ABX3940" s="0"/>
      <c r="ABY3940" s="0"/>
      <c r="ABZ3940" s="0"/>
      <c r="ACA3940" s="0"/>
      <c r="ACB3940" s="0"/>
      <c r="ACC3940" s="0"/>
      <c r="ACD3940" s="0"/>
      <c r="ACE3940" s="0"/>
      <c r="ACF3940" s="0"/>
      <c r="ACG3940" s="0"/>
      <c r="ACH3940" s="0"/>
      <c r="ACI3940" s="0"/>
      <c r="ACJ3940" s="0"/>
      <c r="ACK3940" s="0"/>
      <c r="ACL3940" s="0"/>
      <c r="ACM3940" s="0"/>
      <c r="ACN3940" s="0"/>
      <c r="ACO3940" s="0"/>
      <c r="ACP3940" s="0"/>
      <c r="ACQ3940" s="0"/>
      <c r="ACR3940" s="0"/>
      <c r="ACS3940" s="0"/>
      <c r="ACT3940" s="0"/>
      <c r="ACU3940" s="0"/>
      <c r="ACV3940" s="0"/>
      <c r="ACW3940" s="0"/>
      <c r="ACX3940" s="0"/>
      <c r="ACY3940" s="0"/>
      <c r="ACZ3940" s="0"/>
      <c r="ADA3940" s="0"/>
      <c r="ADB3940" s="0"/>
      <c r="ADC3940" s="0"/>
      <c r="ADD3940" s="0"/>
      <c r="ADE3940" s="0"/>
      <c r="ADF3940" s="0"/>
      <c r="ADG3940" s="0"/>
      <c r="ADH3940" s="0"/>
      <c r="ADI3940" s="0"/>
      <c r="ADJ3940" s="0"/>
      <c r="ADK3940" s="0"/>
      <c r="ADL3940" s="0"/>
      <c r="ADM3940" s="0"/>
      <c r="ADN3940" s="0"/>
      <c r="ADO3940" s="0"/>
      <c r="ADP3940" s="0"/>
      <c r="ADQ3940" s="0"/>
      <c r="ADR3940" s="0"/>
      <c r="ADS3940" s="0"/>
      <c r="ADT3940" s="0"/>
      <c r="ADU3940" s="0"/>
      <c r="ADV3940" s="0"/>
      <c r="ADW3940" s="0"/>
      <c r="ADX3940" s="0"/>
      <c r="ADY3940" s="0"/>
      <c r="ADZ3940" s="0"/>
      <c r="AEA3940" s="0"/>
      <c r="AEB3940" s="0"/>
      <c r="AEC3940" s="0"/>
      <c r="AED3940" s="0"/>
      <c r="AEE3940" s="0"/>
      <c r="AEF3940" s="0"/>
      <c r="AEG3940" s="0"/>
      <c r="AEH3940" s="0"/>
      <c r="AEI3940" s="0"/>
      <c r="AEJ3940" s="0"/>
      <c r="AEK3940" s="0"/>
      <c r="AEL3940" s="0"/>
      <c r="AEM3940" s="0"/>
      <c r="AEN3940" s="0"/>
      <c r="AEO3940" s="0"/>
      <c r="AEP3940" s="0"/>
      <c r="AEQ3940" s="0"/>
      <c r="AER3940" s="0"/>
      <c r="AES3940" s="0"/>
      <c r="AET3940" s="0"/>
      <c r="AEU3940" s="0"/>
      <c r="AEV3940" s="0"/>
      <c r="AEW3940" s="0"/>
      <c r="AEX3940" s="0"/>
      <c r="AEY3940" s="0"/>
      <c r="AEZ3940" s="0"/>
      <c r="AFA3940" s="0"/>
      <c r="AFB3940" s="0"/>
      <c r="AFC3940" s="0"/>
      <c r="AFD3940" s="0"/>
      <c r="AFE3940" s="0"/>
      <c r="AFF3940" s="0"/>
      <c r="AFG3940" s="0"/>
      <c r="AFH3940" s="0"/>
      <c r="AFI3940" s="0"/>
      <c r="AFJ3940" s="0"/>
      <c r="AFK3940" s="0"/>
      <c r="AFL3940" s="0"/>
      <c r="AFM3940" s="0"/>
      <c r="AFN3940" s="0"/>
      <c r="AFO3940" s="0"/>
      <c r="AFP3940" s="0"/>
      <c r="AFQ3940" s="0"/>
      <c r="AFR3940" s="0"/>
      <c r="AFS3940" s="0"/>
      <c r="AFT3940" s="0"/>
      <c r="AFU3940" s="0"/>
      <c r="AFV3940" s="0"/>
      <c r="AFW3940" s="0"/>
      <c r="AFX3940" s="0"/>
      <c r="AFY3940" s="0"/>
      <c r="AFZ3940" s="0"/>
      <c r="AGA3940" s="0"/>
      <c r="AGB3940" s="0"/>
      <c r="AGC3940" s="0"/>
      <c r="AGD3940" s="0"/>
      <c r="AGE3940" s="0"/>
      <c r="AGF3940" s="0"/>
      <c r="AGG3940" s="0"/>
      <c r="AGH3940" s="0"/>
      <c r="AGI3940" s="0"/>
      <c r="AGJ3940" s="0"/>
      <c r="AGK3940" s="0"/>
      <c r="AGL3940" s="0"/>
      <c r="AGM3940" s="0"/>
      <c r="AGN3940" s="0"/>
      <c r="AGO3940" s="0"/>
      <c r="AGP3940" s="0"/>
      <c r="AGQ3940" s="0"/>
      <c r="AGR3940" s="0"/>
      <c r="AGS3940" s="0"/>
      <c r="AGT3940" s="0"/>
      <c r="AGU3940" s="0"/>
      <c r="AGV3940" s="0"/>
      <c r="AGW3940" s="0"/>
      <c r="AGX3940" s="0"/>
      <c r="AGY3940" s="0"/>
      <c r="AGZ3940" s="0"/>
      <c r="AHA3940" s="0"/>
      <c r="AHB3940" s="0"/>
      <c r="AHC3940" s="0"/>
      <c r="AHD3940" s="0"/>
      <c r="AHE3940" s="0"/>
      <c r="AHF3940" s="0"/>
      <c r="AHG3940" s="0"/>
      <c r="AHH3940" s="0"/>
      <c r="AHI3940" s="0"/>
      <c r="AHJ3940" s="0"/>
      <c r="AHK3940" s="0"/>
      <c r="AHL3940" s="0"/>
      <c r="AHM3940" s="0"/>
      <c r="AHN3940" s="0"/>
      <c r="AHO3940" s="0"/>
      <c r="AHP3940" s="0"/>
      <c r="AHQ3940" s="0"/>
      <c r="AHR3940" s="0"/>
      <c r="AHS3940" s="0"/>
      <c r="AHT3940" s="0"/>
      <c r="AHU3940" s="0"/>
      <c r="AHV3940" s="0"/>
      <c r="AHW3940" s="0"/>
      <c r="AHX3940" s="0"/>
      <c r="AHY3940" s="0"/>
      <c r="AHZ3940" s="0"/>
      <c r="AIA3940" s="0"/>
      <c r="AIB3940" s="0"/>
      <c r="AIC3940" s="0"/>
      <c r="AID3940" s="0"/>
      <c r="AIE3940" s="0"/>
      <c r="AIF3940" s="0"/>
      <c r="AIG3940" s="0"/>
      <c r="AIH3940" s="0"/>
      <c r="AII3940" s="0"/>
      <c r="AIJ3940" s="0"/>
      <c r="AIK3940" s="0"/>
      <c r="AIL3940" s="0"/>
      <c r="AIM3940" s="0"/>
      <c r="AIN3940" s="0"/>
      <c r="AIO3940" s="0"/>
      <c r="AIP3940" s="0"/>
      <c r="AIQ3940" s="0"/>
      <c r="AIR3940" s="0"/>
      <c r="AIS3940" s="0"/>
      <c r="AIT3940" s="0"/>
      <c r="AIU3940" s="0"/>
      <c r="AIV3940" s="0"/>
      <c r="AIW3940" s="0"/>
      <c r="AIX3940" s="0"/>
      <c r="AIY3940" s="0"/>
      <c r="AIZ3940" s="0"/>
      <c r="AJA3940" s="0"/>
      <c r="AJB3940" s="0"/>
      <c r="AJC3940" s="0"/>
      <c r="AJD3940" s="0"/>
      <c r="AJE3940" s="0"/>
      <c r="AJF3940" s="0"/>
      <c r="AJG3940" s="0"/>
      <c r="AJH3940" s="0"/>
      <c r="AJI3940" s="0"/>
      <c r="AJJ3940" s="0"/>
      <c r="AJK3940" s="0"/>
      <c r="AJL3940" s="0"/>
      <c r="AJM3940" s="0"/>
      <c r="AJN3940" s="0"/>
      <c r="AJO3940" s="0"/>
      <c r="AJP3940" s="0"/>
      <c r="AJQ3940" s="0"/>
      <c r="AJR3940" s="0"/>
      <c r="AJS3940" s="0"/>
      <c r="AJT3940" s="0"/>
      <c r="AJU3940" s="0"/>
      <c r="AJV3940" s="0"/>
      <c r="AJW3940" s="0"/>
      <c r="AJX3940" s="0"/>
      <c r="AJY3940" s="0"/>
      <c r="AJZ3940" s="0"/>
      <c r="AKA3940" s="0"/>
      <c r="AKB3940" s="0"/>
      <c r="AKC3940" s="0"/>
      <c r="AKD3940" s="0"/>
      <c r="AKE3940" s="0"/>
      <c r="AKF3940" s="0"/>
      <c r="AKG3940" s="0"/>
      <c r="AKH3940" s="0"/>
      <c r="AKI3940" s="0"/>
      <c r="AKJ3940" s="0"/>
      <c r="AKK3940" s="0"/>
      <c r="AKL3940" s="0"/>
      <c r="AKM3940" s="0"/>
      <c r="AKN3940" s="0"/>
      <c r="AKO3940" s="0"/>
      <c r="AKP3940" s="0"/>
      <c r="AKQ3940" s="0"/>
      <c r="AKR3940" s="0"/>
      <c r="AKS3940" s="0"/>
      <c r="AKT3940" s="0"/>
      <c r="AKU3940" s="0"/>
      <c r="AKV3940" s="0"/>
      <c r="AKW3940" s="0"/>
      <c r="AKX3940" s="0"/>
      <c r="AKY3940" s="0"/>
      <c r="AKZ3940" s="0"/>
      <c r="ALA3940" s="0"/>
      <c r="ALB3940" s="0"/>
      <c r="ALC3940" s="0"/>
      <c r="ALD3940" s="0"/>
      <c r="ALE3940" s="0"/>
      <c r="ALF3940" s="0"/>
      <c r="ALG3940" s="0"/>
      <c r="ALH3940" s="0"/>
      <c r="ALI3940" s="0"/>
      <c r="ALJ3940" s="0"/>
      <c r="ALK3940" s="0"/>
      <c r="ALL3940" s="0"/>
      <c r="ALM3940" s="0"/>
      <c r="ALN3940" s="0"/>
      <c r="ALO3940" s="0"/>
      <c r="ALP3940" s="0"/>
      <c r="ALQ3940" s="0"/>
      <c r="ALR3940" s="0"/>
      <c r="ALS3940" s="0"/>
      <c r="ALT3940" s="0"/>
      <c r="ALU3940" s="0"/>
      <c r="ALV3940" s="0"/>
      <c r="ALW3940" s="0"/>
      <c r="ALX3940" s="0"/>
      <c r="ALY3940" s="0"/>
      <c r="ALZ3940" s="0"/>
      <c r="AMA3940" s="0"/>
      <c r="AMB3940" s="0"/>
      <c r="AMC3940" s="0"/>
      <c r="AMD3940" s="0"/>
      <c r="AME3940" s="0"/>
      <c r="AMF3940" s="0"/>
      <c r="AMG3940" s="0"/>
      <c r="AMH3940" s="0"/>
      <c r="AMI3940" s="0"/>
    </row>
    <row r="3941" customFormat="false" ht="12.75" hidden="false" customHeight="false" outlineLevel="0" collapsed="false">
      <c r="A3941" s="1" t="s">
        <v>4132</v>
      </c>
      <c r="C3941" s="99" t="s">
        <v>4140</v>
      </c>
      <c r="D3941" s="100" t="s">
        <v>13</v>
      </c>
      <c r="E3941" s="72" t="n">
        <v>1.9</v>
      </c>
      <c r="F3941" s="73" t="n">
        <v>23.9</v>
      </c>
      <c r="G3941" s="72" t="s">
        <v>4134</v>
      </c>
      <c r="I3941" s="3"/>
      <c r="BM3941" s="0"/>
      <c r="BN3941" s="0"/>
      <c r="BO3941" s="0"/>
      <c r="BP3941" s="0"/>
      <c r="BQ3941" s="0"/>
      <c r="BR3941" s="0"/>
      <c r="BS3941" s="0"/>
      <c r="BT3941" s="0"/>
      <c r="BU3941" s="0"/>
      <c r="BV3941" s="0"/>
      <c r="BW3941" s="0"/>
      <c r="BX3941" s="0"/>
      <c r="BY3941" s="0"/>
      <c r="BZ3941" s="0"/>
      <c r="CA3941" s="0"/>
      <c r="CB3941" s="0"/>
      <c r="CC3941" s="0"/>
      <c r="CD3941" s="0"/>
      <c r="CE3941" s="0"/>
      <c r="CF3941" s="0"/>
      <c r="CG3941" s="0"/>
      <c r="CH3941" s="0"/>
      <c r="CI3941" s="0"/>
      <c r="CJ3941" s="0"/>
      <c r="CK3941" s="0"/>
      <c r="CL3941" s="0"/>
      <c r="CM3941" s="0"/>
      <c r="CN3941" s="0"/>
      <c r="CO3941" s="0"/>
      <c r="CP3941" s="0"/>
      <c r="CQ3941" s="0"/>
      <c r="CR3941" s="0"/>
      <c r="CS3941" s="0"/>
      <c r="CT3941" s="0"/>
      <c r="CU3941" s="0"/>
      <c r="CV3941" s="0"/>
      <c r="CW3941" s="0"/>
      <c r="CX3941" s="0"/>
      <c r="CY3941" s="0"/>
      <c r="CZ3941" s="0"/>
      <c r="DA3941" s="0"/>
      <c r="DB3941" s="0"/>
      <c r="DC3941" s="0"/>
      <c r="DD3941" s="0"/>
      <c r="DE3941" s="0"/>
      <c r="DF3941" s="0"/>
      <c r="DG3941" s="0"/>
      <c r="DH3941" s="0"/>
      <c r="DI3941" s="0"/>
      <c r="DJ3941" s="0"/>
      <c r="DK3941" s="0"/>
      <c r="DL3941" s="0"/>
      <c r="DM3941" s="0"/>
      <c r="DN3941" s="0"/>
      <c r="DO3941" s="0"/>
      <c r="DP3941" s="0"/>
      <c r="DQ3941" s="0"/>
      <c r="DR3941" s="0"/>
      <c r="DS3941" s="0"/>
      <c r="DT3941" s="0"/>
      <c r="DU3941" s="0"/>
      <c r="DV3941" s="0"/>
      <c r="DW3941" s="0"/>
      <c r="DX3941" s="0"/>
      <c r="DY3941" s="0"/>
      <c r="DZ3941" s="0"/>
      <c r="EA3941" s="0"/>
      <c r="EB3941" s="0"/>
      <c r="EC3941" s="0"/>
      <c r="ED3941" s="0"/>
      <c r="EE3941" s="0"/>
      <c r="EF3941" s="0"/>
      <c r="EG3941" s="0"/>
      <c r="EH3941" s="0"/>
      <c r="EI3941" s="0"/>
      <c r="EJ3941" s="0"/>
      <c r="EK3941" s="0"/>
      <c r="EL3941" s="0"/>
      <c r="EM3941" s="0"/>
      <c r="EN3941" s="0"/>
      <c r="EO3941" s="0"/>
      <c r="EP3941" s="0"/>
      <c r="EQ3941" s="0"/>
      <c r="ER3941" s="0"/>
      <c r="ES3941" s="0"/>
      <c r="ET3941" s="0"/>
      <c r="EU3941" s="0"/>
      <c r="EV3941" s="0"/>
      <c r="EW3941" s="0"/>
      <c r="EX3941" s="0"/>
      <c r="EY3941" s="0"/>
      <c r="EZ3941" s="0"/>
      <c r="FA3941" s="0"/>
      <c r="FB3941" s="0"/>
      <c r="FC3941" s="0"/>
      <c r="FD3941" s="0"/>
      <c r="FE3941" s="0"/>
      <c r="FF3941" s="0"/>
      <c r="FG3941" s="0"/>
      <c r="FH3941" s="0"/>
      <c r="FI3941" s="0"/>
      <c r="FJ3941" s="0"/>
      <c r="FK3941" s="0"/>
      <c r="FL3941" s="0"/>
      <c r="FM3941" s="0"/>
      <c r="FN3941" s="0"/>
      <c r="FO3941" s="0"/>
      <c r="FP3941" s="0"/>
      <c r="FQ3941" s="0"/>
      <c r="FR3941" s="0"/>
      <c r="FS3941" s="0"/>
      <c r="FT3941" s="0"/>
      <c r="FU3941" s="0"/>
      <c r="FV3941" s="0"/>
      <c r="FW3941" s="0"/>
      <c r="FX3941" s="0"/>
      <c r="FY3941" s="0"/>
      <c r="FZ3941" s="0"/>
      <c r="GA3941" s="0"/>
      <c r="GB3941" s="0"/>
      <c r="GC3941" s="0"/>
      <c r="GD3941" s="0"/>
      <c r="GE3941" s="0"/>
      <c r="GF3941" s="0"/>
      <c r="GG3941" s="0"/>
      <c r="GH3941" s="0"/>
      <c r="GI3941" s="0"/>
      <c r="GJ3941" s="0"/>
      <c r="GK3941" s="0"/>
      <c r="GL3941" s="0"/>
      <c r="GM3941" s="0"/>
      <c r="GN3941" s="0"/>
      <c r="GO3941" s="0"/>
      <c r="GP3941" s="0"/>
      <c r="GQ3941" s="0"/>
      <c r="GR3941" s="0"/>
      <c r="GS3941" s="0"/>
      <c r="GT3941" s="0"/>
      <c r="GU3941" s="0"/>
      <c r="GV3941" s="0"/>
      <c r="GW3941" s="0"/>
      <c r="GX3941" s="0"/>
      <c r="GY3941" s="0"/>
      <c r="GZ3941" s="0"/>
      <c r="HA3941" s="0"/>
      <c r="HB3941" s="0"/>
      <c r="HC3941" s="0"/>
      <c r="HD3941" s="0"/>
      <c r="HE3941" s="0"/>
      <c r="HF3941" s="0"/>
      <c r="HG3941" s="0"/>
      <c r="HH3941" s="0"/>
      <c r="HI3941" s="0"/>
      <c r="HJ3941" s="0"/>
      <c r="HK3941" s="0"/>
      <c r="HL3941" s="0"/>
      <c r="HM3941" s="0"/>
      <c r="HN3941" s="0"/>
      <c r="HO3941" s="0"/>
      <c r="HP3941" s="0"/>
      <c r="HQ3941" s="0"/>
      <c r="HR3941" s="0"/>
      <c r="HS3941" s="0"/>
      <c r="HT3941" s="0"/>
      <c r="HU3941" s="0"/>
      <c r="HV3941" s="0"/>
      <c r="HW3941" s="0"/>
      <c r="HX3941" s="0"/>
      <c r="HY3941" s="0"/>
      <c r="HZ3941" s="0"/>
      <c r="IA3941" s="0"/>
      <c r="IB3941" s="0"/>
      <c r="IC3941" s="0"/>
      <c r="ID3941" s="0"/>
      <c r="IE3941" s="0"/>
      <c r="IF3941" s="0"/>
      <c r="IG3941" s="0"/>
      <c r="IH3941" s="0"/>
      <c r="II3941" s="0"/>
      <c r="IJ3941" s="0"/>
      <c r="IK3941" s="0"/>
      <c r="IL3941" s="0"/>
      <c r="IM3941" s="0"/>
      <c r="IN3941" s="0"/>
      <c r="IO3941" s="0"/>
      <c r="IP3941" s="0"/>
      <c r="IQ3941" s="0"/>
      <c r="IR3941" s="0"/>
      <c r="IS3941" s="0"/>
      <c r="IT3941" s="0"/>
      <c r="IU3941" s="0"/>
      <c r="IV3941" s="0"/>
      <c r="IW3941" s="0"/>
      <c r="IX3941" s="0"/>
      <c r="IY3941" s="0"/>
      <c r="IZ3941" s="0"/>
      <c r="JA3941" s="0"/>
      <c r="JB3941" s="0"/>
      <c r="JC3941" s="0"/>
      <c r="JD3941" s="0"/>
      <c r="JE3941" s="0"/>
      <c r="JF3941" s="0"/>
      <c r="JG3941" s="0"/>
      <c r="JH3941" s="0"/>
      <c r="JI3941" s="0"/>
      <c r="JJ3941" s="0"/>
      <c r="JK3941" s="0"/>
      <c r="JL3941" s="0"/>
      <c r="JM3941" s="0"/>
      <c r="JN3941" s="0"/>
      <c r="JO3941" s="0"/>
      <c r="JP3941" s="0"/>
      <c r="JQ3941" s="0"/>
      <c r="JR3941" s="0"/>
      <c r="JS3941" s="0"/>
      <c r="JT3941" s="0"/>
      <c r="JU3941" s="0"/>
      <c r="JV3941" s="0"/>
      <c r="JW3941" s="0"/>
      <c r="JX3941" s="0"/>
      <c r="JY3941" s="0"/>
      <c r="JZ3941" s="0"/>
      <c r="KA3941" s="0"/>
      <c r="KB3941" s="0"/>
      <c r="KC3941" s="0"/>
      <c r="KD3941" s="0"/>
      <c r="KE3941" s="0"/>
      <c r="KF3941" s="0"/>
      <c r="KG3941" s="0"/>
      <c r="KH3941" s="0"/>
      <c r="KI3941" s="0"/>
      <c r="KJ3941" s="0"/>
      <c r="KK3941" s="0"/>
      <c r="KL3941" s="0"/>
      <c r="KM3941" s="0"/>
      <c r="KN3941" s="0"/>
      <c r="KO3941" s="0"/>
      <c r="KP3941" s="0"/>
      <c r="KQ3941" s="0"/>
      <c r="KR3941" s="0"/>
      <c r="KS3941" s="0"/>
      <c r="KT3941" s="0"/>
      <c r="KU3941" s="0"/>
      <c r="KV3941" s="0"/>
      <c r="KW3941" s="0"/>
      <c r="KX3941" s="0"/>
      <c r="KY3941" s="0"/>
      <c r="KZ3941" s="0"/>
      <c r="LA3941" s="0"/>
      <c r="LB3941" s="0"/>
      <c r="LC3941" s="0"/>
      <c r="LD3941" s="0"/>
      <c r="LE3941" s="0"/>
      <c r="LF3941" s="0"/>
      <c r="LG3941" s="0"/>
      <c r="LH3941" s="0"/>
      <c r="LI3941" s="0"/>
      <c r="LJ3941" s="0"/>
      <c r="LK3941" s="0"/>
      <c r="LL3941" s="0"/>
      <c r="LM3941" s="0"/>
      <c r="LN3941" s="0"/>
      <c r="LO3941" s="0"/>
      <c r="LP3941" s="0"/>
      <c r="LQ3941" s="0"/>
      <c r="LR3941" s="0"/>
      <c r="LS3941" s="0"/>
      <c r="LT3941" s="0"/>
      <c r="LU3941" s="0"/>
      <c r="LV3941" s="0"/>
      <c r="LW3941" s="0"/>
      <c r="LX3941" s="0"/>
      <c r="LY3941" s="0"/>
      <c r="LZ3941" s="0"/>
      <c r="MA3941" s="0"/>
      <c r="MB3941" s="0"/>
      <c r="MC3941" s="0"/>
      <c r="MD3941" s="0"/>
      <c r="ME3941" s="0"/>
      <c r="MF3941" s="0"/>
      <c r="MG3941" s="0"/>
      <c r="MH3941" s="0"/>
      <c r="MI3941" s="0"/>
      <c r="MJ3941" s="0"/>
      <c r="MK3941" s="0"/>
      <c r="ML3941" s="0"/>
      <c r="MM3941" s="0"/>
      <c r="MN3941" s="0"/>
      <c r="MO3941" s="0"/>
      <c r="MP3941" s="0"/>
      <c r="MQ3941" s="0"/>
      <c r="MR3941" s="0"/>
      <c r="MS3941" s="0"/>
      <c r="MT3941" s="0"/>
      <c r="MU3941" s="0"/>
      <c r="MV3941" s="0"/>
      <c r="MW3941" s="0"/>
      <c r="MX3941" s="0"/>
      <c r="MY3941" s="0"/>
      <c r="MZ3941" s="0"/>
      <c r="NA3941" s="0"/>
      <c r="NB3941" s="0"/>
      <c r="NC3941" s="0"/>
      <c r="ND3941" s="0"/>
      <c r="NE3941" s="0"/>
      <c r="NF3941" s="0"/>
      <c r="NG3941" s="0"/>
      <c r="NH3941" s="0"/>
      <c r="NI3941" s="0"/>
      <c r="NJ3941" s="0"/>
      <c r="NK3941" s="0"/>
      <c r="NL3941" s="0"/>
      <c r="NM3941" s="0"/>
      <c r="NN3941" s="0"/>
      <c r="NO3941" s="0"/>
      <c r="NP3941" s="0"/>
      <c r="NQ3941" s="0"/>
      <c r="NR3941" s="0"/>
      <c r="NS3941" s="0"/>
      <c r="NT3941" s="0"/>
      <c r="NU3941" s="0"/>
      <c r="NV3941" s="0"/>
      <c r="NW3941" s="0"/>
      <c r="NX3941" s="0"/>
      <c r="NY3941" s="0"/>
      <c r="NZ3941" s="0"/>
      <c r="OA3941" s="0"/>
      <c r="OB3941" s="0"/>
      <c r="OC3941" s="0"/>
      <c r="OD3941" s="0"/>
      <c r="OE3941" s="0"/>
      <c r="OF3941" s="0"/>
      <c r="OG3941" s="0"/>
      <c r="OH3941" s="0"/>
      <c r="OI3941" s="0"/>
      <c r="OJ3941" s="0"/>
      <c r="OK3941" s="0"/>
      <c r="OL3941" s="0"/>
      <c r="OM3941" s="0"/>
      <c r="ON3941" s="0"/>
      <c r="OO3941" s="0"/>
      <c r="OP3941" s="0"/>
      <c r="OQ3941" s="0"/>
      <c r="OR3941" s="0"/>
      <c r="OS3941" s="0"/>
      <c r="OT3941" s="0"/>
      <c r="OU3941" s="0"/>
      <c r="OV3941" s="0"/>
      <c r="OW3941" s="0"/>
      <c r="OX3941" s="0"/>
      <c r="OY3941" s="0"/>
      <c r="OZ3941" s="0"/>
      <c r="PA3941" s="0"/>
      <c r="PB3941" s="0"/>
      <c r="PC3941" s="0"/>
      <c r="PD3941" s="0"/>
      <c r="PE3941" s="0"/>
      <c r="PF3941" s="0"/>
      <c r="PG3941" s="0"/>
      <c r="PH3941" s="0"/>
      <c r="PI3941" s="0"/>
      <c r="PJ3941" s="0"/>
      <c r="PK3941" s="0"/>
      <c r="PL3941" s="0"/>
      <c r="PM3941" s="0"/>
      <c r="PN3941" s="0"/>
      <c r="PO3941" s="0"/>
      <c r="PP3941" s="0"/>
      <c r="PQ3941" s="0"/>
      <c r="PR3941" s="0"/>
      <c r="PS3941" s="0"/>
      <c r="PT3941" s="0"/>
      <c r="PU3941" s="0"/>
      <c r="PV3941" s="0"/>
      <c r="PW3941" s="0"/>
      <c r="PX3941" s="0"/>
      <c r="PY3941" s="0"/>
      <c r="PZ3941" s="0"/>
      <c r="QA3941" s="0"/>
      <c r="QB3941" s="0"/>
      <c r="QC3941" s="0"/>
      <c r="QD3941" s="0"/>
      <c r="QE3941" s="0"/>
      <c r="QF3941" s="0"/>
      <c r="QG3941" s="0"/>
      <c r="QH3941" s="0"/>
      <c r="QI3941" s="0"/>
      <c r="QJ3941" s="0"/>
      <c r="QK3941" s="0"/>
      <c r="QL3941" s="0"/>
      <c r="QM3941" s="0"/>
      <c r="QN3941" s="0"/>
      <c r="QO3941" s="0"/>
      <c r="QP3941" s="0"/>
      <c r="QQ3941" s="0"/>
      <c r="QR3941" s="0"/>
      <c r="QS3941" s="0"/>
      <c r="QT3941" s="0"/>
      <c r="QU3941" s="0"/>
      <c r="QV3941" s="0"/>
      <c r="QW3941" s="0"/>
      <c r="QX3941" s="0"/>
      <c r="QY3941" s="0"/>
      <c r="QZ3941" s="0"/>
      <c r="RA3941" s="0"/>
      <c r="RB3941" s="0"/>
      <c r="RC3941" s="0"/>
      <c r="RD3941" s="0"/>
      <c r="RE3941" s="0"/>
      <c r="RF3941" s="0"/>
      <c r="RG3941" s="0"/>
      <c r="RH3941" s="0"/>
      <c r="RI3941" s="0"/>
      <c r="RJ3941" s="0"/>
      <c r="RK3941" s="0"/>
      <c r="RL3941" s="0"/>
      <c r="RM3941" s="0"/>
      <c r="RN3941" s="0"/>
      <c r="RO3941" s="0"/>
      <c r="RP3941" s="0"/>
      <c r="RQ3941" s="0"/>
      <c r="RR3941" s="0"/>
      <c r="RS3941" s="0"/>
      <c r="RT3941" s="0"/>
      <c r="RU3941" s="0"/>
      <c r="RV3941" s="0"/>
      <c r="RW3941" s="0"/>
      <c r="RX3941" s="0"/>
      <c r="RY3941" s="0"/>
      <c r="RZ3941" s="0"/>
      <c r="SA3941" s="0"/>
      <c r="SB3941" s="0"/>
      <c r="SC3941" s="0"/>
      <c r="SD3941" s="0"/>
      <c r="SE3941" s="0"/>
      <c r="SF3941" s="0"/>
      <c r="SG3941" s="0"/>
      <c r="SH3941" s="0"/>
      <c r="SI3941" s="0"/>
      <c r="SJ3941" s="0"/>
      <c r="SK3941" s="0"/>
      <c r="SL3941" s="0"/>
      <c r="SM3941" s="0"/>
      <c r="SN3941" s="0"/>
      <c r="SO3941" s="0"/>
      <c r="SP3941" s="0"/>
      <c r="SQ3941" s="0"/>
      <c r="SR3941" s="0"/>
      <c r="SS3941" s="0"/>
      <c r="ST3941" s="0"/>
      <c r="SU3941" s="0"/>
      <c r="SV3941" s="0"/>
      <c r="SW3941" s="0"/>
      <c r="SX3941" s="0"/>
      <c r="SY3941" s="0"/>
      <c r="SZ3941" s="0"/>
      <c r="TA3941" s="0"/>
      <c r="TB3941" s="0"/>
      <c r="TC3941" s="0"/>
      <c r="TD3941" s="0"/>
      <c r="TE3941" s="0"/>
      <c r="TF3941" s="0"/>
      <c r="TG3941" s="0"/>
      <c r="TH3941" s="0"/>
      <c r="TI3941" s="0"/>
      <c r="TJ3941" s="0"/>
      <c r="TK3941" s="0"/>
      <c r="TL3941" s="0"/>
      <c r="TM3941" s="0"/>
      <c r="TN3941" s="0"/>
      <c r="TO3941" s="0"/>
      <c r="TP3941" s="0"/>
      <c r="TQ3941" s="0"/>
      <c r="TR3941" s="0"/>
      <c r="TS3941" s="0"/>
      <c r="TT3941" s="0"/>
      <c r="TU3941" s="0"/>
      <c r="TV3941" s="0"/>
      <c r="TW3941" s="0"/>
      <c r="TX3941" s="0"/>
      <c r="TY3941" s="0"/>
      <c r="TZ3941" s="0"/>
      <c r="UA3941" s="0"/>
      <c r="UB3941" s="0"/>
      <c r="UC3941" s="0"/>
      <c r="UD3941" s="0"/>
      <c r="UE3941" s="0"/>
      <c r="UF3941" s="0"/>
      <c r="UG3941" s="0"/>
      <c r="UH3941" s="0"/>
      <c r="UI3941" s="0"/>
      <c r="UJ3941" s="0"/>
      <c r="UK3941" s="0"/>
      <c r="UL3941" s="0"/>
      <c r="UM3941" s="0"/>
      <c r="UN3941" s="0"/>
      <c r="UO3941" s="0"/>
      <c r="UP3941" s="0"/>
      <c r="UQ3941" s="0"/>
      <c r="UR3941" s="0"/>
      <c r="US3941" s="0"/>
      <c r="UT3941" s="0"/>
      <c r="UU3941" s="0"/>
      <c r="UV3941" s="0"/>
      <c r="UW3941" s="0"/>
      <c r="UX3941" s="0"/>
      <c r="UY3941" s="0"/>
      <c r="UZ3941" s="0"/>
      <c r="VA3941" s="0"/>
      <c r="VB3941" s="0"/>
      <c r="VC3941" s="0"/>
      <c r="VD3941" s="0"/>
      <c r="VE3941" s="0"/>
      <c r="VF3941" s="0"/>
      <c r="VG3941" s="0"/>
      <c r="VH3941" s="0"/>
      <c r="VI3941" s="0"/>
      <c r="VJ3941" s="0"/>
      <c r="VK3941" s="0"/>
      <c r="VL3941" s="0"/>
      <c r="VM3941" s="0"/>
      <c r="VN3941" s="0"/>
      <c r="VO3941" s="0"/>
      <c r="VP3941" s="0"/>
      <c r="VQ3941" s="0"/>
      <c r="VR3941" s="0"/>
      <c r="VS3941" s="0"/>
      <c r="VT3941" s="0"/>
      <c r="VU3941" s="0"/>
      <c r="VV3941" s="0"/>
      <c r="VW3941" s="0"/>
      <c r="VX3941" s="0"/>
      <c r="VY3941" s="0"/>
      <c r="VZ3941" s="0"/>
      <c r="WA3941" s="0"/>
      <c r="WB3941" s="0"/>
      <c r="WC3941" s="0"/>
      <c r="WD3941" s="0"/>
      <c r="WE3941" s="0"/>
      <c r="WF3941" s="0"/>
      <c r="WG3941" s="0"/>
      <c r="WH3941" s="0"/>
      <c r="WI3941" s="0"/>
      <c r="WJ3941" s="0"/>
      <c r="WK3941" s="0"/>
      <c r="WL3941" s="0"/>
      <c r="WM3941" s="0"/>
      <c r="WN3941" s="0"/>
      <c r="WO3941" s="0"/>
      <c r="WP3941" s="0"/>
      <c r="WQ3941" s="0"/>
      <c r="WR3941" s="0"/>
      <c r="WS3941" s="0"/>
      <c r="WT3941" s="0"/>
      <c r="WU3941" s="0"/>
      <c r="WV3941" s="0"/>
      <c r="WW3941" s="0"/>
      <c r="WX3941" s="0"/>
      <c r="WY3941" s="0"/>
      <c r="WZ3941" s="0"/>
      <c r="XA3941" s="0"/>
      <c r="XB3941" s="0"/>
      <c r="XC3941" s="0"/>
      <c r="XD3941" s="0"/>
      <c r="XE3941" s="0"/>
      <c r="XF3941" s="0"/>
      <c r="XG3941" s="0"/>
      <c r="XH3941" s="0"/>
      <c r="XI3941" s="0"/>
      <c r="XJ3941" s="0"/>
      <c r="XK3941" s="0"/>
      <c r="XL3941" s="0"/>
      <c r="XM3941" s="0"/>
      <c r="XN3941" s="0"/>
      <c r="XO3941" s="0"/>
      <c r="XP3941" s="0"/>
      <c r="XQ3941" s="0"/>
      <c r="XR3941" s="0"/>
      <c r="XS3941" s="0"/>
      <c r="XT3941" s="0"/>
      <c r="XU3941" s="0"/>
      <c r="XV3941" s="0"/>
      <c r="XW3941" s="0"/>
      <c r="XX3941" s="0"/>
      <c r="XY3941" s="0"/>
      <c r="XZ3941" s="0"/>
      <c r="YA3941" s="0"/>
      <c r="YB3941" s="0"/>
      <c r="YC3941" s="0"/>
      <c r="YD3941" s="0"/>
      <c r="YE3941" s="0"/>
      <c r="YF3941" s="0"/>
      <c r="YG3941" s="0"/>
      <c r="YH3941" s="0"/>
      <c r="YI3941" s="0"/>
      <c r="YJ3941" s="0"/>
      <c r="YK3941" s="0"/>
      <c r="YL3941" s="0"/>
      <c r="YM3941" s="0"/>
      <c r="YN3941" s="0"/>
      <c r="YO3941" s="0"/>
      <c r="YP3941" s="0"/>
      <c r="YQ3941" s="0"/>
      <c r="YR3941" s="0"/>
      <c r="YS3941" s="0"/>
      <c r="YT3941" s="0"/>
      <c r="YU3941" s="0"/>
      <c r="YV3941" s="0"/>
      <c r="YW3941" s="0"/>
      <c r="YX3941" s="0"/>
      <c r="YY3941" s="0"/>
      <c r="YZ3941" s="0"/>
      <c r="ZA3941" s="0"/>
      <c r="ZB3941" s="0"/>
      <c r="ZC3941" s="0"/>
      <c r="ZD3941" s="0"/>
      <c r="ZE3941" s="0"/>
      <c r="ZF3941" s="0"/>
      <c r="ZG3941" s="0"/>
      <c r="ZH3941" s="0"/>
      <c r="ZI3941" s="0"/>
      <c r="ZJ3941" s="0"/>
      <c r="ZK3941" s="0"/>
      <c r="ZL3941" s="0"/>
      <c r="ZM3941" s="0"/>
      <c r="ZN3941" s="0"/>
      <c r="ZO3941" s="0"/>
      <c r="ZP3941" s="0"/>
      <c r="ZQ3941" s="0"/>
      <c r="ZR3941" s="0"/>
      <c r="ZS3941" s="0"/>
      <c r="ZT3941" s="0"/>
      <c r="ZU3941" s="0"/>
      <c r="ZV3941" s="0"/>
      <c r="ZW3941" s="0"/>
      <c r="ZX3941" s="0"/>
      <c r="ZY3941" s="0"/>
      <c r="ZZ3941" s="0"/>
      <c r="AAA3941" s="0"/>
      <c r="AAB3941" s="0"/>
      <c r="AAC3941" s="0"/>
      <c r="AAD3941" s="0"/>
      <c r="AAE3941" s="0"/>
      <c r="AAF3941" s="0"/>
      <c r="AAG3941" s="0"/>
      <c r="AAH3941" s="0"/>
      <c r="AAI3941" s="0"/>
      <c r="AAJ3941" s="0"/>
      <c r="AAK3941" s="0"/>
      <c r="AAL3941" s="0"/>
      <c r="AAM3941" s="0"/>
      <c r="AAN3941" s="0"/>
      <c r="AAO3941" s="0"/>
      <c r="AAP3941" s="0"/>
      <c r="AAQ3941" s="0"/>
      <c r="AAR3941" s="0"/>
      <c r="AAS3941" s="0"/>
      <c r="AAT3941" s="0"/>
      <c r="AAU3941" s="0"/>
      <c r="AAV3941" s="0"/>
      <c r="AAW3941" s="0"/>
      <c r="AAX3941" s="0"/>
      <c r="AAY3941" s="0"/>
      <c r="AAZ3941" s="0"/>
      <c r="ABA3941" s="0"/>
      <c r="ABB3941" s="0"/>
      <c r="ABC3941" s="0"/>
      <c r="ABD3941" s="0"/>
      <c r="ABE3941" s="0"/>
      <c r="ABF3941" s="0"/>
      <c r="ABG3941" s="0"/>
      <c r="ABH3941" s="0"/>
      <c r="ABI3941" s="0"/>
      <c r="ABJ3941" s="0"/>
      <c r="ABK3941" s="0"/>
      <c r="ABL3941" s="0"/>
      <c r="ABM3941" s="0"/>
      <c r="ABN3941" s="0"/>
      <c r="ABO3941" s="0"/>
      <c r="ABP3941" s="0"/>
      <c r="ABQ3941" s="0"/>
      <c r="ABR3941" s="0"/>
      <c r="ABS3941" s="0"/>
      <c r="ABT3941" s="0"/>
      <c r="ABU3941" s="0"/>
      <c r="ABV3941" s="0"/>
      <c r="ABW3941" s="0"/>
      <c r="ABX3941" s="0"/>
      <c r="ABY3941" s="0"/>
      <c r="ABZ3941" s="0"/>
      <c r="ACA3941" s="0"/>
      <c r="ACB3941" s="0"/>
      <c r="ACC3941" s="0"/>
      <c r="ACD3941" s="0"/>
      <c r="ACE3941" s="0"/>
      <c r="ACF3941" s="0"/>
      <c r="ACG3941" s="0"/>
      <c r="ACH3941" s="0"/>
      <c r="ACI3941" s="0"/>
      <c r="ACJ3941" s="0"/>
      <c r="ACK3941" s="0"/>
      <c r="ACL3941" s="0"/>
      <c r="ACM3941" s="0"/>
      <c r="ACN3941" s="0"/>
      <c r="ACO3941" s="0"/>
      <c r="ACP3941" s="0"/>
      <c r="ACQ3941" s="0"/>
      <c r="ACR3941" s="0"/>
      <c r="ACS3941" s="0"/>
      <c r="ACT3941" s="0"/>
      <c r="ACU3941" s="0"/>
      <c r="ACV3941" s="0"/>
      <c r="ACW3941" s="0"/>
      <c r="ACX3941" s="0"/>
      <c r="ACY3941" s="0"/>
      <c r="ACZ3941" s="0"/>
      <c r="ADA3941" s="0"/>
      <c r="ADB3941" s="0"/>
      <c r="ADC3941" s="0"/>
      <c r="ADD3941" s="0"/>
      <c r="ADE3941" s="0"/>
      <c r="ADF3941" s="0"/>
      <c r="ADG3941" s="0"/>
      <c r="ADH3941" s="0"/>
      <c r="ADI3941" s="0"/>
      <c r="ADJ3941" s="0"/>
      <c r="ADK3941" s="0"/>
      <c r="ADL3941" s="0"/>
      <c r="ADM3941" s="0"/>
      <c r="ADN3941" s="0"/>
      <c r="ADO3941" s="0"/>
      <c r="ADP3941" s="0"/>
      <c r="ADQ3941" s="0"/>
      <c r="ADR3941" s="0"/>
      <c r="ADS3941" s="0"/>
      <c r="ADT3941" s="0"/>
      <c r="ADU3941" s="0"/>
      <c r="ADV3941" s="0"/>
      <c r="ADW3941" s="0"/>
      <c r="ADX3941" s="0"/>
      <c r="ADY3941" s="0"/>
      <c r="ADZ3941" s="0"/>
      <c r="AEA3941" s="0"/>
      <c r="AEB3941" s="0"/>
      <c r="AEC3941" s="0"/>
      <c r="AED3941" s="0"/>
      <c r="AEE3941" s="0"/>
      <c r="AEF3941" s="0"/>
      <c r="AEG3941" s="0"/>
      <c r="AEH3941" s="0"/>
      <c r="AEI3941" s="0"/>
      <c r="AEJ3941" s="0"/>
      <c r="AEK3941" s="0"/>
      <c r="AEL3941" s="0"/>
      <c r="AEM3941" s="0"/>
      <c r="AEN3941" s="0"/>
      <c r="AEO3941" s="0"/>
      <c r="AEP3941" s="0"/>
      <c r="AEQ3941" s="0"/>
      <c r="AER3941" s="0"/>
      <c r="AES3941" s="0"/>
      <c r="AET3941" s="0"/>
      <c r="AEU3941" s="0"/>
      <c r="AEV3941" s="0"/>
      <c r="AEW3941" s="0"/>
      <c r="AEX3941" s="0"/>
      <c r="AEY3941" s="0"/>
      <c r="AEZ3941" s="0"/>
      <c r="AFA3941" s="0"/>
      <c r="AFB3941" s="0"/>
      <c r="AFC3941" s="0"/>
      <c r="AFD3941" s="0"/>
      <c r="AFE3941" s="0"/>
      <c r="AFF3941" s="0"/>
      <c r="AFG3941" s="0"/>
      <c r="AFH3941" s="0"/>
      <c r="AFI3941" s="0"/>
      <c r="AFJ3941" s="0"/>
      <c r="AFK3941" s="0"/>
      <c r="AFL3941" s="0"/>
      <c r="AFM3941" s="0"/>
      <c r="AFN3941" s="0"/>
      <c r="AFO3941" s="0"/>
      <c r="AFP3941" s="0"/>
      <c r="AFQ3941" s="0"/>
      <c r="AFR3941" s="0"/>
      <c r="AFS3941" s="0"/>
      <c r="AFT3941" s="0"/>
      <c r="AFU3941" s="0"/>
      <c r="AFV3941" s="0"/>
      <c r="AFW3941" s="0"/>
      <c r="AFX3941" s="0"/>
      <c r="AFY3941" s="0"/>
      <c r="AFZ3941" s="0"/>
      <c r="AGA3941" s="0"/>
      <c r="AGB3941" s="0"/>
      <c r="AGC3941" s="0"/>
      <c r="AGD3941" s="0"/>
      <c r="AGE3941" s="0"/>
      <c r="AGF3941" s="0"/>
      <c r="AGG3941" s="0"/>
      <c r="AGH3941" s="0"/>
      <c r="AGI3941" s="0"/>
      <c r="AGJ3941" s="0"/>
      <c r="AGK3941" s="0"/>
      <c r="AGL3941" s="0"/>
      <c r="AGM3941" s="0"/>
      <c r="AGN3941" s="0"/>
      <c r="AGO3941" s="0"/>
      <c r="AGP3941" s="0"/>
      <c r="AGQ3941" s="0"/>
      <c r="AGR3941" s="0"/>
      <c r="AGS3941" s="0"/>
      <c r="AGT3941" s="0"/>
      <c r="AGU3941" s="0"/>
      <c r="AGV3941" s="0"/>
      <c r="AGW3941" s="0"/>
      <c r="AGX3941" s="0"/>
      <c r="AGY3941" s="0"/>
      <c r="AGZ3941" s="0"/>
      <c r="AHA3941" s="0"/>
      <c r="AHB3941" s="0"/>
      <c r="AHC3941" s="0"/>
      <c r="AHD3941" s="0"/>
      <c r="AHE3941" s="0"/>
      <c r="AHF3941" s="0"/>
      <c r="AHG3941" s="0"/>
      <c r="AHH3941" s="0"/>
      <c r="AHI3941" s="0"/>
      <c r="AHJ3941" s="0"/>
      <c r="AHK3941" s="0"/>
      <c r="AHL3941" s="0"/>
      <c r="AHM3941" s="0"/>
      <c r="AHN3941" s="0"/>
      <c r="AHO3941" s="0"/>
      <c r="AHP3941" s="0"/>
      <c r="AHQ3941" s="0"/>
      <c r="AHR3941" s="0"/>
      <c r="AHS3941" s="0"/>
      <c r="AHT3941" s="0"/>
      <c r="AHU3941" s="0"/>
      <c r="AHV3941" s="0"/>
      <c r="AHW3941" s="0"/>
      <c r="AHX3941" s="0"/>
      <c r="AHY3941" s="0"/>
      <c r="AHZ3941" s="0"/>
      <c r="AIA3941" s="0"/>
      <c r="AIB3941" s="0"/>
      <c r="AIC3941" s="0"/>
      <c r="AID3941" s="0"/>
      <c r="AIE3941" s="0"/>
      <c r="AIF3941" s="0"/>
      <c r="AIG3941" s="0"/>
      <c r="AIH3941" s="0"/>
      <c r="AII3941" s="0"/>
      <c r="AIJ3941" s="0"/>
      <c r="AIK3941" s="0"/>
      <c r="AIL3941" s="0"/>
      <c r="AIM3941" s="0"/>
      <c r="AIN3941" s="0"/>
      <c r="AIO3941" s="0"/>
      <c r="AIP3941" s="0"/>
      <c r="AIQ3941" s="0"/>
      <c r="AIR3941" s="0"/>
      <c r="AIS3941" s="0"/>
      <c r="AIT3941" s="0"/>
      <c r="AIU3941" s="0"/>
      <c r="AIV3941" s="0"/>
      <c r="AIW3941" s="0"/>
      <c r="AIX3941" s="0"/>
      <c r="AIY3941" s="0"/>
      <c r="AIZ3941" s="0"/>
      <c r="AJA3941" s="0"/>
      <c r="AJB3941" s="0"/>
      <c r="AJC3941" s="0"/>
      <c r="AJD3941" s="0"/>
      <c r="AJE3941" s="0"/>
      <c r="AJF3941" s="0"/>
      <c r="AJG3941" s="0"/>
      <c r="AJH3941" s="0"/>
      <c r="AJI3941" s="0"/>
      <c r="AJJ3941" s="0"/>
      <c r="AJK3941" s="0"/>
      <c r="AJL3941" s="0"/>
      <c r="AJM3941" s="0"/>
      <c r="AJN3941" s="0"/>
      <c r="AJO3941" s="0"/>
      <c r="AJP3941" s="0"/>
      <c r="AJQ3941" s="0"/>
      <c r="AJR3941" s="0"/>
      <c r="AJS3941" s="0"/>
      <c r="AJT3941" s="0"/>
      <c r="AJU3941" s="0"/>
      <c r="AJV3941" s="0"/>
      <c r="AJW3941" s="0"/>
      <c r="AJX3941" s="0"/>
      <c r="AJY3941" s="0"/>
      <c r="AJZ3941" s="0"/>
      <c r="AKA3941" s="0"/>
      <c r="AKB3941" s="0"/>
      <c r="AKC3941" s="0"/>
      <c r="AKD3941" s="0"/>
      <c r="AKE3941" s="0"/>
      <c r="AKF3941" s="0"/>
      <c r="AKG3941" s="0"/>
      <c r="AKH3941" s="0"/>
      <c r="AKI3941" s="0"/>
      <c r="AKJ3941" s="0"/>
      <c r="AKK3941" s="0"/>
      <c r="AKL3941" s="0"/>
      <c r="AKM3941" s="0"/>
      <c r="AKN3941" s="0"/>
      <c r="AKO3941" s="0"/>
      <c r="AKP3941" s="0"/>
      <c r="AKQ3941" s="0"/>
      <c r="AKR3941" s="0"/>
      <c r="AKS3941" s="0"/>
      <c r="AKT3941" s="0"/>
      <c r="AKU3941" s="0"/>
      <c r="AKV3941" s="0"/>
      <c r="AKW3941" s="0"/>
      <c r="AKX3941" s="0"/>
      <c r="AKY3941" s="0"/>
      <c r="AKZ3941" s="0"/>
      <c r="ALA3941" s="0"/>
      <c r="ALB3941" s="0"/>
      <c r="ALC3941" s="0"/>
      <c r="ALD3941" s="0"/>
      <c r="ALE3941" s="0"/>
      <c r="ALF3941" s="0"/>
      <c r="ALG3941" s="0"/>
      <c r="ALH3941" s="0"/>
      <c r="ALI3941" s="0"/>
      <c r="ALJ3941" s="0"/>
      <c r="ALK3941" s="0"/>
      <c r="ALL3941" s="0"/>
      <c r="ALM3941" s="0"/>
      <c r="ALN3941" s="0"/>
      <c r="ALO3941" s="0"/>
      <c r="ALP3941" s="0"/>
      <c r="ALQ3941" s="0"/>
      <c r="ALR3941" s="0"/>
      <c r="ALS3941" s="0"/>
      <c r="ALT3941" s="0"/>
      <c r="ALU3941" s="0"/>
      <c r="ALV3941" s="0"/>
      <c r="ALW3941" s="0"/>
      <c r="ALX3941" s="0"/>
      <c r="ALY3941" s="0"/>
      <c r="ALZ3941" s="0"/>
      <c r="AMA3941" s="0"/>
      <c r="AMB3941" s="0"/>
      <c r="AMC3941" s="0"/>
      <c r="AMD3941" s="0"/>
      <c r="AME3941" s="0"/>
      <c r="AMF3941" s="0"/>
      <c r="AMG3941" s="0"/>
      <c r="AMH3941" s="0"/>
      <c r="AMI3941" s="0"/>
    </row>
    <row r="3942" customFormat="false" ht="12.75" hidden="false" customHeight="false" outlineLevel="0" collapsed="false">
      <c r="A3942" s="1" t="s">
        <v>4132</v>
      </c>
      <c r="C3942" s="99" t="s">
        <v>4141</v>
      </c>
      <c r="D3942" s="100" t="s">
        <v>13</v>
      </c>
      <c r="E3942" s="72" t="n">
        <v>1.9</v>
      </c>
      <c r="F3942" s="73" t="n">
        <v>19.99</v>
      </c>
      <c r="G3942" s="72" t="s">
        <v>4134</v>
      </c>
      <c r="I3942" s="3"/>
      <c r="BM3942" s="0"/>
      <c r="BN3942" s="0"/>
      <c r="BO3942" s="0"/>
      <c r="BP3942" s="0"/>
      <c r="BQ3942" s="0"/>
      <c r="BR3942" s="0"/>
      <c r="BS3942" s="0"/>
      <c r="BT3942" s="0"/>
      <c r="BU3942" s="0"/>
      <c r="BV3942" s="0"/>
      <c r="BW3942" s="0"/>
      <c r="BX3942" s="0"/>
      <c r="BY3942" s="0"/>
      <c r="BZ3942" s="0"/>
      <c r="CA3942" s="0"/>
      <c r="CB3942" s="0"/>
      <c r="CC3942" s="0"/>
      <c r="CD3942" s="0"/>
      <c r="CE3942" s="0"/>
      <c r="CF3942" s="0"/>
      <c r="CG3942" s="0"/>
      <c r="CH3942" s="0"/>
      <c r="CI3942" s="0"/>
      <c r="CJ3942" s="0"/>
      <c r="CK3942" s="0"/>
      <c r="CL3942" s="0"/>
      <c r="CM3942" s="0"/>
      <c r="CN3942" s="0"/>
      <c r="CO3942" s="0"/>
      <c r="CP3942" s="0"/>
      <c r="CQ3942" s="0"/>
      <c r="CR3942" s="0"/>
      <c r="CS3942" s="0"/>
      <c r="CT3942" s="0"/>
      <c r="CU3942" s="0"/>
      <c r="CV3942" s="0"/>
      <c r="CW3942" s="0"/>
      <c r="CX3942" s="0"/>
      <c r="CY3942" s="0"/>
      <c r="CZ3942" s="0"/>
      <c r="DA3942" s="0"/>
      <c r="DB3942" s="0"/>
      <c r="DC3942" s="0"/>
      <c r="DD3942" s="0"/>
      <c r="DE3942" s="0"/>
      <c r="DF3942" s="0"/>
      <c r="DG3942" s="0"/>
      <c r="DH3942" s="0"/>
      <c r="DI3942" s="0"/>
      <c r="DJ3942" s="0"/>
      <c r="DK3942" s="0"/>
      <c r="DL3942" s="0"/>
      <c r="DM3942" s="0"/>
      <c r="DN3942" s="0"/>
      <c r="DO3942" s="0"/>
      <c r="DP3942" s="0"/>
      <c r="DQ3942" s="0"/>
      <c r="DR3942" s="0"/>
      <c r="DS3942" s="0"/>
      <c r="DT3942" s="0"/>
      <c r="DU3942" s="0"/>
      <c r="DV3942" s="0"/>
      <c r="DW3942" s="0"/>
      <c r="DX3942" s="0"/>
      <c r="DY3942" s="0"/>
      <c r="DZ3942" s="0"/>
      <c r="EA3942" s="0"/>
      <c r="EB3942" s="0"/>
      <c r="EC3942" s="0"/>
      <c r="ED3942" s="0"/>
      <c r="EE3942" s="0"/>
      <c r="EF3942" s="0"/>
      <c r="EG3942" s="0"/>
      <c r="EH3942" s="0"/>
      <c r="EI3942" s="0"/>
      <c r="EJ3942" s="0"/>
      <c r="EK3942" s="0"/>
      <c r="EL3942" s="0"/>
      <c r="EM3942" s="0"/>
      <c r="EN3942" s="0"/>
      <c r="EO3942" s="0"/>
      <c r="EP3942" s="0"/>
      <c r="EQ3942" s="0"/>
      <c r="ER3942" s="0"/>
      <c r="ES3942" s="0"/>
      <c r="ET3942" s="0"/>
      <c r="EU3942" s="0"/>
      <c r="EV3942" s="0"/>
      <c r="EW3942" s="0"/>
      <c r="EX3942" s="0"/>
      <c r="EY3942" s="0"/>
      <c r="EZ3942" s="0"/>
      <c r="FA3942" s="0"/>
      <c r="FB3942" s="0"/>
      <c r="FC3942" s="0"/>
      <c r="FD3942" s="0"/>
      <c r="FE3942" s="0"/>
      <c r="FF3942" s="0"/>
      <c r="FG3942" s="0"/>
      <c r="FH3942" s="0"/>
      <c r="FI3942" s="0"/>
      <c r="FJ3942" s="0"/>
      <c r="FK3942" s="0"/>
      <c r="FL3942" s="0"/>
      <c r="FM3942" s="0"/>
      <c r="FN3942" s="0"/>
      <c r="FO3942" s="0"/>
      <c r="FP3942" s="0"/>
      <c r="FQ3942" s="0"/>
      <c r="FR3942" s="0"/>
      <c r="FS3942" s="0"/>
      <c r="FT3942" s="0"/>
      <c r="FU3942" s="0"/>
      <c r="FV3942" s="0"/>
      <c r="FW3942" s="0"/>
      <c r="FX3942" s="0"/>
      <c r="FY3942" s="0"/>
      <c r="FZ3942" s="0"/>
      <c r="GA3942" s="0"/>
      <c r="GB3942" s="0"/>
      <c r="GC3942" s="0"/>
      <c r="GD3942" s="0"/>
      <c r="GE3942" s="0"/>
      <c r="GF3942" s="0"/>
      <c r="GG3942" s="0"/>
      <c r="GH3942" s="0"/>
      <c r="GI3942" s="0"/>
      <c r="GJ3942" s="0"/>
      <c r="GK3942" s="0"/>
      <c r="GL3942" s="0"/>
      <c r="GM3942" s="0"/>
      <c r="GN3942" s="0"/>
      <c r="GO3942" s="0"/>
      <c r="GP3942" s="0"/>
      <c r="GQ3942" s="0"/>
      <c r="GR3942" s="0"/>
      <c r="GS3942" s="0"/>
      <c r="GT3942" s="0"/>
      <c r="GU3942" s="0"/>
      <c r="GV3942" s="0"/>
      <c r="GW3942" s="0"/>
      <c r="GX3942" s="0"/>
      <c r="GY3942" s="0"/>
      <c r="GZ3942" s="0"/>
      <c r="HA3942" s="0"/>
      <c r="HB3942" s="0"/>
      <c r="HC3942" s="0"/>
      <c r="HD3942" s="0"/>
      <c r="HE3942" s="0"/>
      <c r="HF3942" s="0"/>
      <c r="HG3942" s="0"/>
      <c r="HH3942" s="0"/>
      <c r="HI3942" s="0"/>
      <c r="HJ3942" s="0"/>
      <c r="HK3942" s="0"/>
      <c r="HL3942" s="0"/>
      <c r="HM3942" s="0"/>
      <c r="HN3942" s="0"/>
      <c r="HO3942" s="0"/>
      <c r="HP3942" s="0"/>
      <c r="HQ3942" s="0"/>
      <c r="HR3942" s="0"/>
      <c r="HS3942" s="0"/>
      <c r="HT3942" s="0"/>
      <c r="HU3942" s="0"/>
      <c r="HV3942" s="0"/>
      <c r="HW3942" s="0"/>
      <c r="HX3942" s="0"/>
      <c r="HY3942" s="0"/>
      <c r="HZ3942" s="0"/>
      <c r="IA3942" s="0"/>
      <c r="IB3942" s="0"/>
      <c r="IC3942" s="0"/>
      <c r="ID3942" s="0"/>
      <c r="IE3942" s="0"/>
      <c r="IF3942" s="0"/>
      <c r="IG3942" s="0"/>
      <c r="IH3942" s="0"/>
      <c r="II3942" s="0"/>
      <c r="IJ3942" s="0"/>
      <c r="IK3942" s="0"/>
      <c r="IL3942" s="0"/>
      <c r="IM3942" s="0"/>
      <c r="IN3942" s="0"/>
      <c r="IO3942" s="0"/>
      <c r="IP3942" s="0"/>
      <c r="IQ3942" s="0"/>
      <c r="IR3942" s="0"/>
      <c r="IS3942" s="0"/>
      <c r="IT3942" s="0"/>
      <c r="IU3942" s="0"/>
      <c r="IV3942" s="0"/>
      <c r="IW3942" s="0"/>
      <c r="IX3942" s="0"/>
      <c r="IY3942" s="0"/>
      <c r="IZ3942" s="0"/>
      <c r="JA3942" s="0"/>
      <c r="JB3942" s="0"/>
      <c r="JC3942" s="0"/>
      <c r="JD3942" s="0"/>
      <c r="JE3942" s="0"/>
      <c r="JF3942" s="0"/>
      <c r="JG3942" s="0"/>
      <c r="JH3942" s="0"/>
      <c r="JI3942" s="0"/>
      <c r="JJ3942" s="0"/>
      <c r="JK3942" s="0"/>
      <c r="JL3942" s="0"/>
      <c r="JM3942" s="0"/>
      <c r="JN3942" s="0"/>
      <c r="JO3942" s="0"/>
      <c r="JP3942" s="0"/>
      <c r="JQ3942" s="0"/>
      <c r="JR3942" s="0"/>
      <c r="JS3942" s="0"/>
      <c r="JT3942" s="0"/>
      <c r="JU3942" s="0"/>
      <c r="JV3942" s="0"/>
      <c r="JW3942" s="0"/>
      <c r="JX3942" s="0"/>
      <c r="JY3942" s="0"/>
      <c r="JZ3942" s="0"/>
      <c r="KA3942" s="0"/>
      <c r="KB3942" s="0"/>
      <c r="KC3942" s="0"/>
      <c r="KD3942" s="0"/>
      <c r="KE3942" s="0"/>
      <c r="KF3942" s="0"/>
      <c r="KG3942" s="0"/>
      <c r="KH3942" s="0"/>
      <c r="KI3942" s="0"/>
      <c r="KJ3942" s="0"/>
      <c r="KK3942" s="0"/>
      <c r="KL3942" s="0"/>
      <c r="KM3942" s="0"/>
      <c r="KN3942" s="0"/>
      <c r="KO3942" s="0"/>
      <c r="KP3942" s="0"/>
      <c r="KQ3942" s="0"/>
      <c r="KR3942" s="0"/>
      <c r="KS3942" s="0"/>
      <c r="KT3942" s="0"/>
      <c r="KU3942" s="0"/>
      <c r="KV3942" s="0"/>
      <c r="KW3942" s="0"/>
      <c r="KX3942" s="0"/>
      <c r="KY3942" s="0"/>
      <c r="KZ3942" s="0"/>
      <c r="LA3942" s="0"/>
      <c r="LB3942" s="0"/>
      <c r="LC3942" s="0"/>
      <c r="LD3942" s="0"/>
      <c r="LE3942" s="0"/>
      <c r="LF3942" s="0"/>
      <c r="LG3942" s="0"/>
      <c r="LH3942" s="0"/>
      <c r="LI3942" s="0"/>
      <c r="LJ3942" s="0"/>
      <c r="LK3942" s="0"/>
      <c r="LL3942" s="0"/>
      <c r="LM3942" s="0"/>
      <c r="LN3942" s="0"/>
      <c r="LO3942" s="0"/>
      <c r="LP3942" s="0"/>
      <c r="LQ3942" s="0"/>
      <c r="LR3942" s="0"/>
      <c r="LS3942" s="0"/>
      <c r="LT3942" s="0"/>
      <c r="LU3942" s="0"/>
      <c r="LV3942" s="0"/>
      <c r="LW3942" s="0"/>
      <c r="LX3942" s="0"/>
      <c r="LY3942" s="0"/>
      <c r="LZ3942" s="0"/>
      <c r="MA3942" s="0"/>
      <c r="MB3942" s="0"/>
      <c r="MC3942" s="0"/>
      <c r="MD3942" s="0"/>
      <c r="ME3942" s="0"/>
      <c r="MF3942" s="0"/>
      <c r="MG3942" s="0"/>
      <c r="MH3942" s="0"/>
      <c r="MI3942" s="0"/>
      <c r="MJ3942" s="0"/>
      <c r="MK3942" s="0"/>
      <c r="ML3942" s="0"/>
      <c r="MM3942" s="0"/>
      <c r="MN3942" s="0"/>
      <c r="MO3942" s="0"/>
      <c r="MP3942" s="0"/>
      <c r="MQ3942" s="0"/>
      <c r="MR3942" s="0"/>
      <c r="MS3942" s="0"/>
      <c r="MT3942" s="0"/>
      <c r="MU3942" s="0"/>
      <c r="MV3942" s="0"/>
      <c r="MW3942" s="0"/>
      <c r="MX3942" s="0"/>
      <c r="MY3942" s="0"/>
      <c r="MZ3942" s="0"/>
      <c r="NA3942" s="0"/>
      <c r="NB3942" s="0"/>
      <c r="NC3942" s="0"/>
      <c r="ND3942" s="0"/>
      <c r="NE3942" s="0"/>
      <c r="NF3942" s="0"/>
      <c r="NG3942" s="0"/>
      <c r="NH3942" s="0"/>
      <c r="NI3942" s="0"/>
      <c r="NJ3942" s="0"/>
      <c r="NK3942" s="0"/>
      <c r="NL3942" s="0"/>
      <c r="NM3942" s="0"/>
      <c r="NN3942" s="0"/>
      <c r="NO3942" s="0"/>
      <c r="NP3942" s="0"/>
      <c r="NQ3942" s="0"/>
      <c r="NR3942" s="0"/>
      <c r="NS3942" s="0"/>
      <c r="NT3942" s="0"/>
      <c r="NU3942" s="0"/>
      <c r="NV3942" s="0"/>
      <c r="NW3942" s="0"/>
      <c r="NX3942" s="0"/>
      <c r="NY3942" s="0"/>
      <c r="NZ3942" s="0"/>
      <c r="OA3942" s="0"/>
      <c r="OB3942" s="0"/>
      <c r="OC3942" s="0"/>
      <c r="OD3942" s="0"/>
      <c r="OE3942" s="0"/>
      <c r="OF3942" s="0"/>
      <c r="OG3942" s="0"/>
      <c r="OH3942" s="0"/>
      <c r="OI3942" s="0"/>
      <c r="OJ3942" s="0"/>
      <c r="OK3942" s="0"/>
      <c r="OL3942" s="0"/>
      <c r="OM3942" s="0"/>
      <c r="ON3942" s="0"/>
      <c r="OO3942" s="0"/>
      <c r="OP3942" s="0"/>
      <c r="OQ3942" s="0"/>
      <c r="OR3942" s="0"/>
      <c r="OS3942" s="0"/>
      <c r="OT3942" s="0"/>
      <c r="OU3942" s="0"/>
      <c r="OV3942" s="0"/>
      <c r="OW3942" s="0"/>
      <c r="OX3942" s="0"/>
      <c r="OY3942" s="0"/>
      <c r="OZ3942" s="0"/>
      <c r="PA3942" s="0"/>
      <c r="PB3942" s="0"/>
      <c r="PC3942" s="0"/>
      <c r="PD3942" s="0"/>
      <c r="PE3942" s="0"/>
      <c r="PF3942" s="0"/>
      <c r="PG3942" s="0"/>
      <c r="PH3942" s="0"/>
      <c r="PI3942" s="0"/>
      <c r="PJ3942" s="0"/>
      <c r="PK3942" s="0"/>
      <c r="PL3942" s="0"/>
      <c r="PM3942" s="0"/>
      <c r="PN3942" s="0"/>
      <c r="PO3942" s="0"/>
      <c r="PP3942" s="0"/>
      <c r="PQ3942" s="0"/>
      <c r="PR3942" s="0"/>
      <c r="PS3942" s="0"/>
      <c r="PT3942" s="0"/>
      <c r="PU3942" s="0"/>
      <c r="PV3942" s="0"/>
      <c r="PW3942" s="0"/>
      <c r="PX3942" s="0"/>
      <c r="PY3942" s="0"/>
      <c r="PZ3942" s="0"/>
      <c r="QA3942" s="0"/>
      <c r="QB3942" s="0"/>
      <c r="QC3942" s="0"/>
      <c r="QD3942" s="0"/>
      <c r="QE3942" s="0"/>
      <c r="QF3942" s="0"/>
      <c r="QG3942" s="0"/>
      <c r="QH3942" s="0"/>
      <c r="QI3942" s="0"/>
      <c r="QJ3942" s="0"/>
      <c r="QK3942" s="0"/>
      <c r="QL3942" s="0"/>
      <c r="QM3942" s="0"/>
      <c r="QN3942" s="0"/>
      <c r="QO3942" s="0"/>
      <c r="QP3942" s="0"/>
      <c r="QQ3942" s="0"/>
      <c r="QR3942" s="0"/>
      <c r="QS3942" s="0"/>
      <c r="QT3942" s="0"/>
      <c r="QU3942" s="0"/>
      <c r="QV3942" s="0"/>
      <c r="QW3942" s="0"/>
      <c r="QX3942" s="0"/>
      <c r="QY3942" s="0"/>
      <c r="QZ3942" s="0"/>
      <c r="RA3942" s="0"/>
      <c r="RB3942" s="0"/>
      <c r="RC3942" s="0"/>
      <c r="RD3942" s="0"/>
      <c r="RE3942" s="0"/>
      <c r="RF3942" s="0"/>
      <c r="RG3942" s="0"/>
      <c r="RH3942" s="0"/>
      <c r="RI3942" s="0"/>
      <c r="RJ3942" s="0"/>
      <c r="RK3942" s="0"/>
      <c r="RL3942" s="0"/>
      <c r="RM3942" s="0"/>
      <c r="RN3942" s="0"/>
      <c r="RO3942" s="0"/>
      <c r="RP3942" s="0"/>
      <c r="RQ3942" s="0"/>
      <c r="RR3942" s="0"/>
      <c r="RS3942" s="0"/>
      <c r="RT3942" s="0"/>
      <c r="RU3942" s="0"/>
      <c r="RV3942" s="0"/>
      <c r="RW3942" s="0"/>
      <c r="RX3942" s="0"/>
      <c r="RY3942" s="0"/>
      <c r="RZ3942" s="0"/>
      <c r="SA3942" s="0"/>
      <c r="SB3942" s="0"/>
      <c r="SC3942" s="0"/>
      <c r="SD3942" s="0"/>
      <c r="SE3942" s="0"/>
      <c r="SF3942" s="0"/>
      <c r="SG3942" s="0"/>
      <c r="SH3942" s="0"/>
      <c r="SI3942" s="0"/>
      <c r="SJ3942" s="0"/>
      <c r="SK3942" s="0"/>
      <c r="SL3942" s="0"/>
      <c r="SM3942" s="0"/>
      <c r="SN3942" s="0"/>
      <c r="SO3942" s="0"/>
      <c r="SP3942" s="0"/>
      <c r="SQ3942" s="0"/>
      <c r="SR3942" s="0"/>
      <c r="SS3942" s="0"/>
      <c r="ST3942" s="0"/>
      <c r="SU3942" s="0"/>
      <c r="SV3942" s="0"/>
      <c r="SW3942" s="0"/>
      <c r="SX3942" s="0"/>
      <c r="SY3942" s="0"/>
      <c r="SZ3942" s="0"/>
      <c r="TA3942" s="0"/>
      <c r="TB3942" s="0"/>
      <c r="TC3942" s="0"/>
      <c r="TD3942" s="0"/>
      <c r="TE3942" s="0"/>
      <c r="TF3942" s="0"/>
      <c r="TG3942" s="0"/>
      <c r="TH3942" s="0"/>
      <c r="TI3942" s="0"/>
      <c r="TJ3942" s="0"/>
      <c r="TK3942" s="0"/>
      <c r="TL3942" s="0"/>
      <c r="TM3942" s="0"/>
      <c r="TN3942" s="0"/>
      <c r="TO3942" s="0"/>
      <c r="TP3942" s="0"/>
      <c r="TQ3942" s="0"/>
      <c r="TR3942" s="0"/>
      <c r="TS3942" s="0"/>
      <c r="TT3942" s="0"/>
      <c r="TU3942" s="0"/>
      <c r="TV3942" s="0"/>
      <c r="TW3942" s="0"/>
      <c r="TX3942" s="0"/>
      <c r="TY3942" s="0"/>
      <c r="TZ3942" s="0"/>
      <c r="UA3942" s="0"/>
      <c r="UB3942" s="0"/>
      <c r="UC3942" s="0"/>
      <c r="UD3942" s="0"/>
      <c r="UE3942" s="0"/>
      <c r="UF3942" s="0"/>
      <c r="UG3942" s="0"/>
      <c r="UH3942" s="0"/>
      <c r="UI3942" s="0"/>
      <c r="UJ3942" s="0"/>
      <c r="UK3942" s="0"/>
      <c r="UL3942" s="0"/>
      <c r="UM3942" s="0"/>
      <c r="UN3942" s="0"/>
      <c r="UO3942" s="0"/>
      <c r="UP3942" s="0"/>
      <c r="UQ3942" s="0"/>
      <c r="UR3942" s="0"/>
      <c r="US3942" s="0"/>
      <c r="UT3942" s="0"/>
      <c r="UU3942" s="0"/>
      <c r="UV3942" s="0"/>
      <c r="UW3942" s="0"/>
      <c r="UX3942" s="0"/>
      <c r="UY3942" s="0"/>
      <c r="UZ3942" s="0"/>
      <c r="VA3942" s="0"/>
      <c r="VB3942" s="0"/>
      <c r="VC3942" s="0"/>
      <c r="VD3942" s="0"/>
      <c r="VE3942" s="0"/>
      <c r="VF3942" s="0"/>
      <c r="VG3942" s="0"/>
      <c r="VH3942" s="0"/>
      <c r="VI3942" s="0"/>
      <c r="VJ3942" s="0"/>
      <c r="VK3942" s="0"/>
      <c r="VL3942" s="0"/>
      <c r="VM3942" s="0"/>
      <c r="VN3942" s="0"/>
      <c r="VO3942" s="0"/>
      <c r="VP3942" s="0"/>
      <c r="VQ3942" s="0"/>
      <c r="VR3942" s="0"/>
      <c r="VS3942" s="0"/>
      <c r="VT3942" s="0"/>
      <c r="VU3942" s="0"/>
      <c r="VV3942" s="0"/>
      <c r="VW3942" s="0"/>
      <c r="VX3942" s="0"/>
      <c r="VY3942" s="0"/>
      <c r="VZ3942" s="0"/>
      <c r="WA3942" s="0"/>
      <c r="WB3942" s="0"/>
      <c r="WC3942" s="0"/>
      <c r="WD3942" s="0"/>
      <c r="WE3942" s="0"/>
      <c r="WF3942" s="0"/>
      <c r="WG3942" s="0"/>
      <c r="WH3942" s="0"/>
      <c r="WI3942" s="0"/>
      <c r="WJ3942" s="0"/>
      <c r="WK3942" s="0"/>
      <c r="WL3942" s="0"/>
      <c r="WM3942" s="0"/>
      <c r="WN3942" s="0"/>
      <c r="WO3942" s="0"/>
      <c r="WP3942" s="0"/>
      <c r="WQ3942" s="0"/>
      <c r="WR3942" s="0"/>
      <c r="WS3942" s="0"/>
      <c r="WT3942" s="0"/>
      <c r="WU3942" s="0"/>
      <c r="WV3942" s="0"/>
      <c r="WW3942" s="0"/>
      <c r="WX3942" s="0"/>
      <c r="WY3942" s="0"/>
      <c r="WZ3942" s="0"/>
      <c r="XA3942" s="0"/>
      <c r="XB3942" s="0"/>
      <c r="XC3942" s="0"/>
      <c r="XD3942" s="0"/>
      <c r="XE3942" s="0"/>
      <c r="XF3942" s="0"/>
      <c r="XG3942" s="0"/>
      <c r="XH3942" s="0"/>
      <c r="XI3942" s="0"/>
      <c r="XJ3942" s="0"/>
      <c r="XK3942" s="0"/>
      <c r="XL3942" s="0"/>
      <c r="XM3942" s="0"/>
      <c r="XN3942" s="0"/>
      <c r="XO3942" s="0"/>
      <c r="XP3942" s="0"/>
      <c r="XQ3942" s="0"/>
      <c r="XR3942" s="0"/>
      <c r="XS3942" s="0"/>
      <c r="XT3942" s="0"/>
      <c r="XU3942" s="0"/>
      <c r="XV3942" s="0"/>
      <c r="XW3942" s="0"/>
      <c r="XX3942" s="0"/>
      <c r="XY3942" s="0"/>
      <c r="XZ3942" s="0"/>
      <c r="YA3942" s="0"/>
      <c r="YB3942" s="0"/>
      <c r="YC3942" s="0"/>
      <c r="YD3942" s="0"/>
      <c r="YE3942" s="0"/>
      <c r="YF3942" s="0"/>
      <c r="YG3942" s="0"/>
      <c r="YH3942" s="0"/>
      <c r="YI3942" s="0"/>
      <c r="YJ3942" s="0"/>
      <c r="YK3942" s="0"/>
      <c r="YL3942" s="0"/>
      <c r="YM3942" s="0"/>
      <c r="YN3942" s="0"/>
      <c r="YO3942" s="0"/>
      <c r="YP3942" s="0"/>
      <c r="YQ3942" s="0"/>
      <c r="YR3942" s="0"/>
      <c r="YS3942" s="0"/>
      <c r="YT3942" s="0"/>
      <c r="YU3942" s="0"/>
      <c r="YV3942" s="0"/>
      <c r="YW3942" s="0"/>
      <c r="YX3942" s="0"/>
      <c r="YY3942" s="0"/>
      <c r="YZ3942" s="0"/>
      <c r="ZA3942" s="0"/>
      <c r="ZB3942" s="0"/>
      <c r="ZC3942" s="0"/>
      <c r="ZD3942" s="0"/>
      <c r="ZE3942" s="0"/>
      <c r="ZF3942" s="0"/>
      <c r="ZG3942" s="0"/>
      <c r="ZH3942" s="0"/>
      <c r="ZI3942" s="0"/>
      <c r="ZJ3942" s="0"/>
      <c r="ZK3942" s="0"/>
      <c r="ZL3942" s="0"/>
      <c r="ZM3942" s="0"/>
      <c r="ZN3942" s="0"/>
      <c r="ZO3942" s="0"/>
      <c r="ZP3942" s="0"/>
      <c r="ZQ3942" s="0"/>
      <c r="ZR3942" s="0"/>
      <c r="ZS3942" s="0"/>
      <c r="ZT3942" s="0"/>
      <c r="ZU3942" s="0"/>
      <c r="ZV3942" s="0"/>
      <c r="ZW3942" s="0"/>
      <c r="ZX3942" s="0"/>
      <c r="ZY3942" s="0"/>
      <c r="ZZ3942" s="0"/>
      <c r="AAA3942" s="0"/>
      <c r="AAB3942" s="0"/>
      <c r="AAC3942" s="0"/>
      <c r="AAD3942" s="0"/>
      <c r="AAE3942" s="0"/>
      <c r="AAF3942" s="0"/>
      <c r="AAG3942" s="0"/>
      <c r="AAH3942" s="0"/>
      <c r="AAI3942" s="0"/>
      <c r="AAJ3942" s="0"/>
      <c r="AAK3942" s="0"/>
      <c r="AAL3942" s="0"/>
      <c r="AAM3942" s="0"/>
      <c r="AAN3942" s="0"/>
      <c r="AAO3942" s="0"/>
      <c r="AAP3942" s="0"/>
      <c r="AAQ3942" s="0"/>
      <c r="AAR3942" s="0"/>
      <c r="AAS3942" s="0"/>
      <c r="AAT3942" s="0"/>
      <c r="AAU3942" s="0"/>
      <c r="AAV3942" s="0"/>
      <c r="AAW3942" s="0"/>
      <c r="AAX3942" s="0"/>
      <c r="AAY3942" s="0"/>
      <c r="AAZ3942" s="0"/>
      <c r="ABA3942" s="0"/>
      <c r="ABB3942" s="0"/>
      <c r="ABC3942" s="0"/>
      <c r="ABD3942" s="0"/>
      <c r="ABE3942" s="0"/>
      <c r="ABF3942" s="0"/>
      <c r="ABG3942" s="0"/>
      <c r="ABH3942" s="0"/>
      <c r="ABI3942" s="0"/>
      <c r="ABJ3942" s="0"/>
      <c r="ABK3942" s="0"/>
      <c r="ABL3942" s="0"/>
      <c r="ABM3942" s="0"/>
      <c r="ABN3942" s="0"/>
      <c r="ABO3942" s="0"/>
      <c r="ABP3942" s="0"/>
      <c r="ABQ3942" s="0"/>
      <c r="ABR3942" s="0"/>
      <c r="ABS3942" s="0"/>
      <c r="ABT3942" s="0"/>
      <c r="ABU3942" s="0"/>
      <c r="ABV3942" s="0"/>
      <c r="ABW3942" s="0"/>
      <c r="ABX3942" s="0"/>
      <c r="ABY3942" s="0"/>
      <c r="ABZ3942" s="0"/>
      <c r="ACA3942" s="0"/>
      <c r="ACB3942" s="0"/>
      <c r="ACC3942" s="0"/>
      <c r="ACD3942" s="0"/>
      <c r="ACE3942" s="0"/>
      <c r="ACF3942" s="0"/>
      <c r="ACG3942" s="0"/>
      <c r="ACH3942" s="0"/>
      <c r="ACI3942" s="0"/>
      <c r="ACJ3942" s="0"/>
      <c r="ACK3942" s="0"/>
      <c r="ACL3942" s="0"/>
      <c r="ACM3942" s="0"/>
      <c r="ACN3942" s="0"/>
      <c r="ACO3942" s="0"/>
      <c r="ACP3942" s="0"/>
      <c r="ACQ3942" s="0"/>
      <c r="ACR3942" s="0"/>
      <c r="ACS3942" s="0"/>
      <c r="ACT3942" s="0"/>
      <c r="ACU3942" s="0"/>
      <c r="ACV3942" s="0"/>
      <c r="ACW3942" s="0"/>
      <c r="ACX3942" s="0"/>
      <c r="ACY3942" s="0"/>
      <c r="ACZ3942" s="0"/>
      <c r="ADA3942" s="0"/>
      <c r="ADB3942" s="0"/>
      <c r="ADC3942" s="0"/>
      <c r="ADD3942" s="0"/>
      <c r="ADE3942" s="0"/>
      <c r="ADF3942" s="0"/>
      <c r="ADG3942" s="0"/>
      <c r="ADH3942" s="0"/>
      <c r="ADI3942" s="0"/>
      <c r="ADJ3942" s="0"/>
      <c r="ADK3942" s="0"/>
      <c r="ADL3942" s="0"/>
      <c r="ADM3942" s="0"/>
      <c r="ADN3942" s="0"/>
      <c r="ADO3942" s="0"/>
      <c r="ADP3942" s="0"/>
      <c r="ADQ3942" s="0"/>
      <c r="ADR3942" s="0"/>
      <c r="ADS3942" s="0"/>
      <c r="ADT3942" s="0"/>
      <c r="ADU3942" s="0"/>
      <c r="ADV3942" s="0"/>
      <c r="ADW3942" s="0"/>
      <c r="ADX3942" s="0"/>
      <c r="ADY3942" s="0"/>
      <c r="ADZ3942" s="0"/>
      <c r="AEA3942" s="0"/>
      <c r="AEB3942" s="0"/>
      <c r="AEC3942" s="0"/>
      <c r="AED3942" s="0"/>
      <c r="AEE3942" s="0"/>
      <c r="AEF3942" s="0"/>
      <c r="AEG3942" s="0"/>
      <c r="AEH3942" s="0"/>
      <c r="AEI3942" s="0"/>
      <c r="AEJ3942" s="0"/>
      <c r="AEK3942" s="0"/>
      <c r="AEL3942" s="0"/>
      <c r="AEM3942" s="0"/>
      <c r="AEN3942" s="0"/>
      <c r="AEO3942" s="0"/>
      <c r="AEP3942" s="0"/>
      <c r="AEQ3942" s="0"/>
      <c r="AER3942" s="0"/>
      <c r="AES3942" s="0"/>
      <c r="AET3942" s="0"/>
      <c r="AEU3942" s="0"/>
      <c r="AEV3942" s="0"/>
      <c r="AEW3942" s="0"/>
      <c r="AEX3942" s="0"/>
      <c r="AEY3942" s="0"/>
      <c r="AEZ3942" s="0"/>
      <c r="AFA3942" s="0"/>
      <c r="AFB3942" s="0"/>
      <c r="AFC3942" s="0"/>
      <c r="AFD3942" s="0"/>
      <c r="AFE3942" s="0"/>
      <c r="AFF3942" s="0"/>
      <c r="AFG3942" s="0"/>
      <c r="AFH3942" s="0"/>
      <c r="AFI3942" s="0"/>
      <c r="AFJ3942" s="0"/>
      <c r="AFK3942" s="0"/>
      <c r="AFL3942" s="0"/>
      <c r="AFM3942" s="0"/>
      <c r="AFN3942" s="0"/>
      <c r="AFO3942" s="0"/>
      <c r="AFP3942" s="0"/>
      <c r="AFQ3942" s="0"/>
      <c r="AFR3942" s="0"/>
      <c r="AFS3942" s="0"/>
      <c r="AFT3942" s="0"/>
      <c r="AFU3942" s="0"/>
      <c r="AFV3942" s="0"/>
      <c r="AFW3942" s="0"/>
      <c r="AFX3942" s="0"/>
      <c r="AFY3942" s="0"/>
      <c r="AFZ3942" s="0"/>
      <c r="AGA3942" s="0"/>
      <c r="AGB3942" s="0"/>
      <c r="AGC3942" s="0"/>
      <c r="AGD3942" s="0"/>
      <c r="AGE3942" s="0"/>
      <c r="AGF3942" s="0"/>
      <c r="AGG3942" s="0"/>
      <c r="AGH3942" s="0"/>
      <c r="AGI3942" s="0"/>
      <c r="AGJ3942" s="0"/>
      <c r="AGK3942" s="0"/>
      <c r="AGL3942" s="0"/>
      <c r="AGM3942" s="0"/>
      <c r="AGN3942" s="0"/>
      <c r="AGO3942" s="0"/>
      <c r="AGP3942" s="0"/>
      <c r="AGQ3942" s="0"/>
      <c r="AGR3942" s="0"/>
      <c r="AGS3942" s="0"/>
      <c r="AGT3942" s="0"/>
      <c r="AGU3942" s="0"/>
      <c r="AGV3942" s="0"/>
      <c r="AGW3942" s="0"/>
      <c r="AGX3942" s="0"/>
      <c r="AGY3942" s="0"/>
      <c r="AGZ3942" s="0"/>
      <c r="AHA3942" s="0"/>
      <c r="AHB3942" s="0"/>
      <c r="AHC3942" s="0"/>
      <c r="AHD3942" s="0"/>
      <c r="AHE3942" s="0"/>
      <c r="AHF3942" s="0"/>
      <c r="AHG3942" s="0"/>
      <c r="AHH3942" s="0"/>
      <c r="AHI3942" s="0"/>
      <c r="AHJ3942" s="0"/>
      <c r="AHK3942" s="0"/>
      <c r="AHL3942" s="0"/>
      <c r="AHM3942" s="0"/>
      <c r="AHN3942" s="0"/>
      <c r="AHO3942" s="0"/>
      <c r="AHP3942" s="0"/>
      <c r="AHQ3942" s="0"/>
      <c r="AHR3942" s="0"/>
      <c r="AHS3942" s="0"/>
      <c r="AHT3942" s="0"/>
      <c r="AHU3942" s="0"/>
      <c r="AHV3942" s="0"/>
      <c r="AHW3942" s="0"/>
      <c r="AHX3942" s="0"/>
      <c r="AHY3942" s="0"/>
      <c r="AHZ3942" s="0"/>
      <c r="AIA3942" s="0"/>
      <c r="AIB3942" s="0"/>
      <c r="AIC3942" s="0"/>
      <c r="AID3942" s="0"/>
      <c r="AIE3942" s="0"/>
      <c r="AIF3942" s="0"/>
      <c r="AIG3942" s="0"/>
      <c r="AIH3942" s="0"/>
      <c r="AII3942" s="0"/>
      <c r="AIJ3942" s="0"/>
      <c r="AIK3942" s="0"/>
      <c r="AIL3942" s="0"/>
      <c r="AIM3942" s="0"/>
      <c r="AIN3942" s="0"/>
      <c r="AIO3942" s="0"/>
      <c r="AIP3942" s="0"/>
      <c r="AIQ3942" s="0"/>
      <c r="AIR3942" s="0"/>
      <c r="AIS3942" s="0"/>
      <c r="AIT3942" s="0"/>
      <c r="AIU3942" s="0"/>
      <c r="AIV3942" s="0"/>
      <c r="AIW3942" s="0"/>
      <c r="AIX3942" s="0"/>
      <c r="AIY3942" s="0"/>
      <c r="AIZ3942" s="0"/>
      <c r="AJA3942" s="0"/>
      <c r="AJB3942" s="0"/>
      <c r="AJC3942" s="0"/>
      <c r="AJD3942" s="0"/>
      <c r="AJE3942" s="0"/>
      <c r="AJF3942" s="0"/>
      <c r="AJG3942" s="0"/>
      <c r="AJH3942" s="0"/>
      <c r="AJI3942" s="0"/>
      <c r="AJJ3942" s="0"/>
      <c r="AJK3942" s="0"/>
      <c r="AJL3942" s="0"/>
      <c r="AJM3942" s="0"/>
      <c r="AJN3942" s="0"/>
      <c r="AJO3942" s="0"/>
      <c r="AJP3942" s="0"/>
      <c r="AJQ3942" s="0"/>
      <c r="AJR3942" s="0"/>
      <c r="AJS3942" s="0"/>
      <c r="AJT3942" s="0"/>
      <c r="AJU3942" s="0"/>
      <c r="AJV3942" s="0"/>
      <c r="AJW3942" s="0"/>
      <c r="AJX3942" s="0"/>
      <c r="AJY3942" s="0"/>
      <c r="AJZ3942" s="0"/>
      <c r="AKA3942" s="0"/>
      <c r="AKB3942" s="0"/>
      <c r="AKC3942" s="0"/>
      <c r="AKD3942" s="0"/>
      <c r="AKE3942" s="0"/>
      <c r="AKF3942" s="0"/>
      <c r="AKG3942" s="0"/>
      <c r="AKH3942" s="0"/>
      <c r="AKI3942" s="0"/>
      <c r="AKJ3942" s="0"/>
      <c r="AKK3942" s="0"/>
      <c r="AKL3942" s="0"/>
      <c r="AKM3942" s="0"/>
      <c r="AKN3942" s="0"/>
      <c r="AKO3942" s="0"/>
      <c r="AKP3942" s="0"/>
      <c r="AKQ3942" s="0"/>
      <c r="AKR3942" s="0"/>
      <c r="AKS3942" s="0"/>
      <c r="AKT3942" s="0"/>
      <c r="AKU3942" s="0"/>
      <c r="AKV3942" s="0"/>
      <c r="AKW3942" s="0"/>
      <c r="AKX3942" s="0"/>
      <c r="AKY3942" s="0"/>
      <c r="AKZ3942" s="0"/>
      <c r="ALA3942" s="0"/>
      <c r="ALB3942" s="0"/>
      <c r="ALC3942" s="0"/>
      <c r="ALD3942" s="0"/>
      <c r="ALE3942" s="0"/>
      <c r="ALF3942" s="0"/>
      <c r="ALG3942" s="0"/>
      <c r="ALH3942" s="0"/>
      <c r="ALI3942" s="0"/>
      <c r="ALJ3942" s="0"/>
      <c r="ALK3942" s="0"/>
      <c r="ALL3942" s="0"/>
      <c r="ALM3942" s="0"/>
      <c r="ALN3942" s="0"/>
      <c r="ALO3942" s="0"/>
      <c r="ALP3942" s="0"/>
      <c r="ALQ3942" s="0"/>
      <c r="ALR3942" s="0"/>
      <c r="ALS3942" s="0"/>
      <c r="ALT3942" s="0"/>
      <c r="ALU3942" s="0"/>
      <c r="ALV3942" s="0"/>
      <c r="ALW3942" s="0"/>
      <c r="ALX3942" s="0"/>
      <c r="ALY3942" s="0"/>
      <c r="ALZ3942" s="0"/>
      <c r="AMA3942" s="0"/>
      <c r="AMB3942" s="0"/>
      <c r="AMC3942" s="0"/>
      <c r="AMD3942" s="0"/>
      <c r="AME3942" s="0"/>
      <c r="AMF3942" s="0"/>
      <c r="AMG3942" s="0"/>
      <c r="AMH3942" s="0"/>
      <c r="AMI3942" s="0"/>
    </row>
    <row r="3943" customFormat="false" ht="12.75" hidden="false" customHeight="false" outlineLevel="0" collapsed="false">
      <c r="I3943" s="3"/>
    </row>
    <row r="3944" customFormat="false" ht="17.35" hidden="false" customHeight="false" outlineLevel="0" collapsed="false">
      <c r="C3944" s="52" t="s">
        <v>4142</v>
      </c>
      <c r="D3944" s="11" t="s">
        <v>1</v>
      </c>
      <c r="F3944" s="0"/>
      <c r="G3944" s="0"/>
      <c r="I3944" s="3"/>
    </row>
    <row r="3945" customFormat="false" ht="12.75" hidden="false" customHeight="false" outlineLevel="0" collapsed="false">
      <c r="A3945" s="1" t="s">
        <v>4143</v>
      </c>
      <c r="C3945" s="99" t="s">
        <v>4144</v>
      </c>
      <c r="D3945" s="100" t="s">
        <v>13</v>
      </c>
      <c r="E3945" s="72"/>
      <c r="F3945" s="73" t="n">
        <v>11.85</v>
      </c>
      <c r="G3945" s="72" t="s">
        <v>2239</v>
      </c>
      <c r="I3945" s="3"/>
      <c r="BM3945" s="0"/>
      <c r="BN3945" s="0"/>
      <c r="BO3945" s="0"/>
      <c r="BP3945" s="0"/>
      <c r="BQ3945" s="0"/>
      <c r="BR3945" s="0"/>
      <c r="BS3945" s="0"/>
      <c r="BT3945" s="0"/>
      <c r="BU3945" s="0"/>
      <c r="BV3945" s="0"/>
      <c r="BW3945" s="0"/>
      <c r="BX3945" s="0"/>
      <c r="BY3945" s="0"/>
      <c r="BZ3945" s="0"/>
      <c r="CA3945" s="0"/>
      <c r="CB3945" s="0"/>
      <c r="CC3945" s="0"/>
      <c r="CD3945" s="0"/>
      <c r="CE3945" s="0"/>
      <c r="CF3945" s="0"/>
      <c r="CG3945" s="0"/>
      <c r="CH3945" s="0"/>
      <c r="CI3945" s="0"/>
      <c r="CJ3945" s="0"/>
      <c r="CK3945" s="0"/>
      <c r="CL3945" s="0"/>
      <c r="CM3945" s="0"/>
      <c r="CN3945" s="0"/>
      <c r="CO3945" s="0"/>
      <c r="CP3945" s="0"/>
      <c r="CQ3945" s="0"/>
      <c r="CR3945" s="0"/>
      <c r="CS3945" s="0"/>
      <c r="CT3945" s="0"/>
      <c r="CU3945" s="0"/>
      <c r="CV3945" s="0"/>
      <c r="CW3945" s="0"/>
      <c r="CX3945" s="0"/>
      <c r="CY3945" s="0"/>
      <c r="CZ3945" s="0"/>
      <c r="DA3945" s="0"/>
      <c r="DB3945" s="0"/>
      <c r="DC3945" s="0"/>
      <c r="DD3945" s="0"/>
      <c r="DE3945" s="0"/>
      <c r="DF3945" s="0"/>
      <c r="DG3945" s="0"/>
      <c r="DH3945" s="0"/>
      <c r="DI3945" s="0"/>
      <c r="DJ3945" s="0"/>
      <c r="DK3945" s="0"/>
      <c r="DL3945" s="0"/>
      <c r="DM3945" s="0"/>
      <c r="DN3945" s="0"/>
      <c r="DO3945" s="0"/>
      <c r="DP3945" s="0"/>
      <c r="DQ3945" s="0"/>
      <c r="DR3945" s="0"/>
      <c r="DS3945" s="0"/>
      <c r="DT3945" s="0"/>
      <c r="DU3945" s="0"/>
      <c r="DV3945" s="0"/>
      <c r="DW3945" s="0"/>
      <c r="DX3945" s="0"/>
      <c r="DY3945" s="0"/>
      <c r="DZ3945" s="0"/>
      <c r="EA3945" s="0"/>
      <c r="EB3945" s="0"/>
      <c r="EC3945" s="0"/>
      <c r="ED3945" s="0"/>
      <c r="EE3945" s="0"/>
      <c r="EF3945" s="0"/>
      <c r="EG3945" s="0"/>
      <c r="EH3945" s="0"/>
      <c r="EI3945" s="0"/>
      <c r="EJ3945" s="0"/>
      <c r="EK3945" s="0"/>
      <c r="EL3945" s="0"/>
      <c r="EM3945" s="0"/>
      <c r="EN3945" s="0"/>
      <c r="EO3945" s="0"/>
      <c r="EP3945" s="0"/>
      <c r="EQ3945" s="0"/>
      <c r="ER3945" s="0"/>
      <c r="ES3945" s="0"/>
      <c r="ET3945" s="0"/>
      <c r="EU3945" s="0"/>
      <c r="EV3945" s="0"/>
      <c r="EW3945" s="0"/>
      <c r="EX3945" s="0"/>
      <c r="EY3945" s="0"/>
      <c r="EZ3945" s="0"/>
      <c r="FA3945" s="0"/>
      <c r="FB3945" s="0"/>
      <c r="FC3945" s="0"/>
      <c r="FD3945" s="0"/>
      <c r="FE3945" s="0"/>
      <c r="FF3945" s="0"/>
      <c r="FG3945" s="0"/>
      <c r="FH3945" s="0"/>
      <c r="FI3945" s="0"/>
      <c r="FJ3945" s="0"/>
      <c r="FK3945" s="0"/>
      <c r="FL3945" s="0"/>
      <c r="FM3945" s="0"/>
      <c r="FN3945" s="0"/>
      <c r="FO3945" s="0"/>
      <c r="FP3945" s="0"/>
      <c r="FQ3945" s="0"/>
      <c r="FR3945" s="0"/>
      <c r="FS3945" s="0"/>
      <c r="FT3945" s="0"/>
      <c r="FU3945" s="0"/>
      <c r="FV3945" s="0"/>
      <c r="FW3945" s="0"/>
      <c r="FX3945" s="0"/>
      <c r="FY3945" s="0"/>
      <c r="FZ3945" s="0"/>
      <c r="GA3945" s="0"/>
      <c r="GB3945" s="0"/>
      <c r="GC3945" s="0"/>
      <c r="GD3945" s="0"/>
      <c r="GE3945" s="0"/>
      <c r="GF3945" s="0"/>
      <c r="GG3945" s="0"/>
      <c r="GH3945" s="0"/>
      <c r="GI3945" s="0"/>
      <c r="GJ3945" s="0"/>
      <c r="GK3945" s="0"/>
      <c r="GL3945" s="0"/>
      <c r="GM3945" s="0"/>
      <c r="GN3945" s="0"/>
      <c r="GO3945" s="0"/>
      <c r="GP3945" s="0"/>
      <c r="GQ3945" s="0"/>
      <c r="GR3945" s="0"/>
      <c r="GS3945" s="0"/>
      <c r="GT3945" s="0"/>
      <c r="GU3945" s="0"/>
      <c r="GV3945" s="0"/>
      <c r="GW3945" s="0"/>
      <c r="GX3945" s="0"/>
      <c r="GY3945" s="0"/>
      <c r="GZ3945" s="0"/>
      <c r="HA3945" s="0"/>
      <c r="HB3945" s="0"/>
      <c r="HC3945" s="0"/>
      <c r="HD3945" s="0"/>
      <c r="HE3945" s="0"/>
      <c r="HF3945" s="0"/>
      <c r="HG3945" s="0"/>
      <c r="HH3945" s="0"/>
      <c r="HI3945" s="0"/>
      <c r="HJ3945" s="0"/>
      <c r="HK3945" s="0"/>
      <c r="HL3945" s="0"/>
      <c r="HM3945" s="0"/>
      <c r="HN3945" s="0"/>
      <c r="HO3945" s="0"/>
      <c r="HP3945" s="0"/>
      <c r="HQ3945" s="0"/>
      <c r="HR3945" s="0"/>
      <c r="HS3945" s="0"/>
      <c r="HT3945" s="0"/>
      <c r="HU3945" s="0"/>
      <c r="HV3945" s="0"/>
      <c r="HW3945" s="0"/>
      <c r="HX3945" s="0"/>
      <c r="HY3945" s="0"/>
      <c r="HZ3945" s="0"/>
      <c r="IA3945" s="0"/>
      <c r="IB3945" s="0"/>
      <c r="IC3945" s="0"/>
      <c r="ID3945" s="0"/>
      <c r="IE3945" s="0"/>
      <c r="IF3945" s="0"/>
      <c r="IG3945" s="0"/>
      <c r="IH3945" s="0"/>
      <c r="II3945" s="0"/>
      <c r="IJ3945" s="0"/>
      <c r="IK3945" s="0"/>
      <c r="IL3945" s="0"/>
      <c r="IM3945" s="0"/>
      <c r="IN3945" s="0"/>
      <c r="IO3945" s="0"/>
      <c r="IP3945" s="0"/>
      <c r="IQ3945" s="0"/>
      <c r="IR3945" s="0"/>
      <c r="IS3945" s="0"/>
      <c r="IT3945" s="0"/>
      <c r="IU3945" s="0"/>
      <c r="IV3945" s="0"/>
      <c r="IW3945" s="0"/>
      <c r="IX3945" s="0"/>
      <c r="IY3945" s="0"/>
      <c r="IZ3945" s="0"/>
      <c r="JA3945" s="0"/>
      <c r="JB3945" s="0"/>
      <c r="JC3945" s="0"/>
      <c r="JD3945" s="0"/>
      <c r="JE3945" s="0"/>
      <c r="JF3945" s="0"/>
      <c r="JG3945" s="0"/>
      <c r="JH3945" s="0"/>
      <c r="JI3945" s="0"/>
      <c r="JJ3945" s="0"/>
      <c r="JK3945" s="0"/>
      <c r="JL3945" s="0"/>
      <c r="JM3945" s="0"/>
      <c r="JN3945" s="0"/>
      <c r="JO3945" s="0"/>
      <c r="JP3945" s="0"/>
      <c r="JQ3945" s="0"/>
      <c r="JR3945" s="0"/>
      <c r="JS3945" s="0"/>
      <c r="JT3945" s="0"/>
      <c r="JU3945" s="0"/>
      <c r="JV3945" s="0"/>
      <c r="JW3945" s="0"/>
      <c r="JX3945" s="0"/>
      <c r="JY3945" s="0"/>
      <c r="JZ3945" s="0"/>
      <c r="KA3945" s="0"/>
      <c r="KB3945" s="0"/>
      <c r="KC3945" s="0"/>
      <c r="KD3945" s="0"/>
      <c r="KE3945" s="0"/>
      <c r="KF3945" s="0"/>
      <c r="KG3945" s="0"/>
      <c r="KH3945" s="0"/>
      <c r="KI3945" s="0"/>
      <c r="KJ3945" s="0"/>
      <c r="KK3945" s="0"/>
      <c r="KL3945" s="0"/>
      <c r="KM3945" s="0"/>
      <c r="KN3945" s="0"/>
      <c r="KO3945" s="0"/>
      <c r="KP3945" s="0"/>
      <c r="KQ3945" s="0"/>
      <c r="KR3945" s="0"/>
      <c r="KS3945" s="0"/>
      <c r="KT3945" s="0"/>
      <c r="KU3945" s="0"/>
      <c r="KV3945" s="0"/>
      <c r="KW3945" s="0"/>
      <c r="KX3945" s="0"/>
      <c r="KY3945" s="0"/>
      <c r="KZ3945" s="0"/>
      <c r="LA3945" s="0"/>
      <c r="LB3945" s="0"/>
      <c r="LC3945" s="0"/>
      <c r="LD3945" s="0"/>
      <c r="LE3945" s="0"/>
      <c r="LF3945" s="0"/>
      <c r="LG3945" s="0"/>
      <c r="LH3945" s="0"/>
      <c r="LI3945" s="0"/>
      <c r="LJ3945" s="0"/>
      <c r="LK3945" s="0"/>
      <c r="LL3945" s="0"/>
      <c r="LM3945" s="0"/>
      <c r="LN3945" s="0"/>
      <c r="LO3945" s="0"/>
      <c r="LP3945" s="0"/>
      <c r="LQ3945" s="0"/>
      <c r="LR3945" s="0"/>
      <c r="LS3945" s="0"/>
      <c r="LT3945" s="0"/>
      <c r="LU3945" s="0"/>
      <c r="LV3945" s="0"/>
      <c r="LW3945" s="0"/>
      <c r="LX3945" s="0"/>
      <c r="LY3945" s="0"/>
      <c r="LZ3945" s="0"/>
      <c r="MA3945" s="0"/>
      <c r="MB3945" s="0"/>
      <c r="MC3945" s="0"/>
      <c r="MD3945" s="0"/>
      <c r="ME3945" s="0"/>
      <c r="MF3945" s="0"/>
      <c r="MG3945" s="0"/>
      <c r="MH3945" s="0"/>
      <c r="MI3945" s="0"/>
      <c r="MJ3945" s="0"/>
      <c r="MK3945" s="0"/>
      <c r="ML3945" s="0"/>
      <c r="MM3945" s="0"/>
      <c r="MN3945" s="0"/>
      <c r="MO3945" s="0"/>
      <c r="MP3945" s="0"/>
      <c r="MQ3945" s="0"/>
      <c r="MR3945" s="0"/>
      <c r="MS3945" s="0"/>
      <c r="MT3945" s="0"/>
      <c r="MU3945" s="0"/>
      <c r="MV3945" s="0"/>
      <c r="MW3945" s="0"/>
      <c r="MX3945" s="0"/>
      <c r="MY3945" s="0"/>
      <c r="MZ3945" s="0"/>
      <c r="NA3945" s="0"/>
      <c r="NB3945" s="0"/>
      <c r="NC3945" s="0"/>
      <c r="ND3945" s="0"/>
      <c r="NE3945" s="0"/>
      <c r="NF3945" s="0"/>
      <c r="NG3945" s="0"/>
      <c r="NH3945" s="0"/>
      <c r="NI3945" s="0"/>
      <c r="NJ3945" s="0"/>
      <c r="NK3945" s="0"/>
      <c r="NL3945" s="0"/>
      <c r="NM3945" s="0"/>
      <c r="NN3945" s="0"/>
      <c r="NO3945" s="0"/>
      <c r="NP3945" s="0"/>
      <c r="NQ3945" s="0"/>
      <c r="NR3945" s="0"/>
      <c r="NS3945" s="0"/>
      <c r="NT3945" s="0"/>
      <c r="NU3945" s="0"/>
      <c r="NV3945" s="0"/>
      <c r="NW3945" s="0"/>
      <c r="NX3945" s="0"/>
      <c r="NY3945" s="0"/>
      <c r="NZ3945" s="0"/>
      <c r="OA3945" s="0"/>
      <c r="OB3945" s="0"/>
      <c r="OC3945" s="0"/>
      <c r="OD3945" s="0"/>
      <c r="OE3945" s="0"/>
      <c r="OF3945" s="0"/>
      <c r="OG3945" s="0"/>
      <c r="OH3945" s="0"/>
      <c r="OI3945" s="0"/>
      <c r="OJ3945" s="0"/>
      <c r="OK3945" s="0"/>
      <c r="OL3945" s="0"/>
      <c r="OM3945" s="0"/>
      <c r="ON3945" s="0"/>
      <c r="OO3945" s="0"/>
      <c r="OP3945" s="0"/>
      <c r="OQ3945" s="0"/>
      <c r="OR3945" s="0"/>
      <c r="OS3945" s="0"/>
      <c r="OT3945" s="0"/>
      <c r="OU3945" s="0"/>
      <c r="OV3945" s="0"/>
      <c r="OW3945" s="0"/>
      <c r="OX3945" s="0"/>
      <c r="OY3945" s="0"/>
      <c r="OZ3945" s="0"/>
      <c r="PA3945" s="0"/>
      <c r="PB3945" s="0"/>
      <c r="PC3945" s="0"/>
      <c r="PD3945" s="0"/>
      <c r="PE3945" s="0"/>
      <c r="PF3945" s="0"/>
      <c r="PG3945" s="0"/>
      <c r="PH3945" s="0"/>
      <c r="PI3945" s="0"/>
      <c r="PJ3945" s="0"/>
      <c r="PK3945" s="0"/>
      <c r="PL3945" s="0"/>
      <c r="PM3945" s="0"/>
      <c r="PN3945" s="0"/>
      <c r="PO3945" s="0"/>
      <c r="PP3945" s="0"/>
      <c r="PQ3945" s="0"/>
      <c r="PR3945" s="0"/>
      <c r="PS3945" s="0"/>
      <c r="PT3945" s="0"/>
      <c r="PU3945" s="0"/>
      <c r="PV3945" s="0"/>
      <c r="PW3945" s="0"/>
      <c r="PX3945" s="0"/>
      <c r="PY3945" s="0"/>
      <c r="PZ3945" s="0"/>
      <c r="QA3945" s="0"/>
      <c r="QB3945" s="0"/>
      <c r="QC3945" s="0"/>
      <c r="QD3945" s="0"/>
      <c r="QE3945" s="0"/>
      <c r="QF3945" s="0"/>
      <c r="QG3945" s="0"/>
      <c r="QH3945" s="0"/>
      <c r="QI3945" s="0"/>
      <c r="QJ3945" s="0"/>
      <c r="QK3945" s="0"/>
      <c r="QL3945" s="0"/>
      <c r="QM3945" s="0"/>
      <c r="QN3945" s="0"/>
      <c r="QO3945" s="0"/>
      <c r="QP3945" s="0"/>
      <c r="QQ3945" s="0"/>
      <c r="QR3945" s="0"/>
      <c r="QS3945" s="0"/>
      <c r="QT3945" s="0"/>
      <c r="QU3945" s="0"/>
      <c r="QV3945" s="0"/>
      <c r="QW3945" s="0"/>
      <c r="QX3945" s="0"/>
      <c r="QY3945" s="0"/>
      <c r="QZ3945" s="0"/>
      <c r="RA3945" s="0"/>
      <c r="RB3945" s="0"/>
      <c r="RC3945" s="0"/>
      <c r="RD3945" s="0"/>
      <c r="RE3945" s="0"/>
      <c r="RF3945" s="0"/>
      <c r="RG3945" s="0"/>
      <c r="RH3945" s="0"/>
      <c r="RI3945" s="0"/>
      <c r="RJ3945" s="0"/>
      <c r="RK3945" s="0"/>
      <c r="RL3945" s="0"/>
      <c r="RM3945" s="0"/>
      <c r="RN3945" s="0"/>
      <c r="RO3945" s="0"/>
      <c r="RP3945" s="0"/>
      <c r="RQ3945" s="0"/>
      <c r="RR3945" s="0"/>
      <c r="RS3945" s="0"/>
      <c r="RT3945" s="0"/>
      <c r="RU3945" s="0"/>
      <c r="RV3945" s="0"/>
      <c r="RW3945" s="0"/>
      <c r="RX3945" s="0"/>
      <c r="RY3945" s="0"/>
      <c r="RZ3945" s="0"/>
      <c r="SA3945" s="0"/>
      <c r="SB3945" s="0"/>
      <c r="SC3945" s="0"/>
      <c r="SD3945" s="0"/>
      <c r="SE3945" s="0"/>
      <c r="SF3945" s="0"/>
      <c r="SG3945" s="0"/>
      <c r="SH3945" s="0"/>
      <c r="SI3945" s="0"/>
      <c r="SJ3945" s="0"/>
      <c r="SK3945" s="0"/>
      <c r="SL3945" s="0"/>
      <c r="SM3945" s="0"/>
      <c r="SN3945" s="0"/>
      <c r="SO3945" s="0"/>
      <c r="SP3945" s="0"/>
      <c r="SQ3945" s="0"/>
      <c r="SR3945" s="0"/>
      <c r="SS3945" s="0"/>
      <c r="ST3945" s="0"/>
      <c r="SU3945" s="0"/>
      <c r="SV3945" s="0"/>
      <c r="SW3945" s="0"/>
      <c r="SX3945" s="0"/>
      <c r="SY3945" s="0"/>
      <c r="SZ3945" s="0"/>
      <c r="TA3945" s="0"/>
      <c r="TB3945" s="0"/>
      <c r="TC3945" s="0"/>
      <c r="TD3945" s="0"/>
      <c r="TE3945" s="0"/>
      <c r="TF3945" s="0"/>
      <c r="TG3945" s="0"/>
      <c r="TH3945" s="0"/>
      <c r="TI3945" s="0"/>
      <c r="TJ3945" s="0"/>
      <c r="TK3945" s="0"/>
      <c r="TL3945" s="0"/>
      <c r="TM3945" s="0"/>
      <c r="TN3945" s="0"/>
      <c r="TO3945" s="0"/>
      <c r="TP3945" s="0"/>
      <c r="TQ3945" s="0"/>
      <c r="TR3945" s="0"/>
      <c r="TS3945" s="0"/>
      <c r="TT3945" s="0"/>
      <c r="TU3945" s="0"/>
      <c r="TV3945" s="0"/>
      <c r="TW3945" s="0"/>
      <c r="TX3945" s="0"/>
      <c r="TY3945" s="0"/>
      <c r="TZ3945" s="0"/>
      <c r="UA3945" s="0"/>
      <c r="UB3945" s="0"/>
      <c r="UC3945" s="0"/>
      <c r="UD3945" s="0"/>
      <c r="UE3945" s="0"/>
      <c r="UF3945" s="0"/>
      <c r="UG3945" s="0"/>
      <c r="UH3945" s="0"/>
      <c r="UI3945" s="0"/>
      <c r="UJ3945" s="0"/>
      <c r="UK3945" s="0"/>
      <c r="UL3945" s="0"/>
      <c r="UM3945" s="0"/>
      <c r="UN3945" s="0"/>
      <c r="UO3945" s="0"/>
      <c r="UP3945" s="0"/>
      <c r="UQ3945" s="0"/>
      <c r="UR3945" s="0"/>
      <c r="US3945" s="0"/>
      <c r="UT3945" s="0"/>
      <c r="UU3945" s="0"/>
      <c r="UV3945" s="0"/>
      <c r="UW3945" s="0"/>
      <c r="UX3945" s="0"/>
      <c r="UY3945" s="0"/>
      <c r="UZ3945" s="0"/>
      <c r="VA3945" s="0"/>
      <c r="VB3945" s="0"/>
      <c r="VC3945" s="0"/>
      <c r="VD3945" s="0"/>
      <c r="VE3945" s="0"/>
      <c r="VF3945" s="0"/>
      <c r="VG3945" s="0"/>
      <c r="VH3945" s="0"/>
      <c r="VI3945" s="0"/>
      <c r="VJ3945" s="0"/>
      <c r="VK3945" s="0"/>
      <c r="VL3945" s="0"/>
      <c r="VM3945" s="0"/>
      <c r="VN3945" s="0"/>
      <c r="VO3945" s="0"/>
      <c r="VP3945" s="0"/>
      <c r="VQ3945" s="0"/>
      <c r="VR3945" s="0"/>
      <c r="VS3945" s="0"/>
      <c r="VT3945" s="0"/>
      <c r="VU3945" s="0"/>
      <c r="VV3945" s="0"/>
      <c r="VW3945" s="0"/>
      <c r="VX3945" s="0"/>
      <c r="VY3945" s="0"/>
      <c r="VZ3945" s="0"/>
      <c r="WA3945" s="0"/>
      <c r="WB3945" s="0"/>
      <c r="WC3945" s="0"/>
      <c r="WD3945" s="0"/>
      <c r="WE3945" s="0"/>
      <c r="WF3945" s="0"/>
      <c r="WG3945" s="0"/>
      <c r="WH3945" s="0"/>
      <c r="WI3945" s="0"/>
      <c r="WJ3945" s="0"/>
      <c r="WK3945" s="0"/>
      <c r="WL3945" s="0"/>
      <c r="WM3945" s="0"/>
      <c r="WN3945" s="0"/>
      <c r="WO3945" s="0"/>
      <c r="WP3945" s="0"/>
      <c r="WQ3945" s="0"/>
      <c r="WR3945" s="0"/>
      <c r="WS3945" s="0"/>
      <c r="WT3945" s="0"/>
      <c r="WU3945" s="0"/>
      <c r="WV3945" s="0"/>
      <c r="WW3945" s="0"/>
      <c r="WX3945" s="0"/>
      <c r="WY3945" s="0"/>
      <c r="WZ3945" s="0"/>
      <c r="XA3945" s="0"/>
      <c r="XB3945" s="0"/>
      <c r="XC3945" s="0"/>
      <c r="XD3945" s="0"/>
      <c r="XE3945" s="0"/>
      <c r="XF3945" s="0"/>
      <c r="XG3945" s="0"/>
      <c r="XH3945" s="0"/>
      <c r="XI3945" s="0"/>
      <c r="XJ3945" s="0"/>
      <c r="XK3945" s="0"/>
      <c r="XL3945" s="0"/>
      <c r="XM3945" s="0"/>
      <c r="XN3945" s="0"/>
      <c r="XO3945" s="0"/>
      <c r="XP3945" s="0"/>
      <c r="XQ3945" s="0"/>
      <c r="XR3945" s="0"/>
      <c r="XS3945" s="0"/>
      <c r="XT3945" s="0"/>
      <c r="XU3945" s="0"/>
      <c r="XV3945" s="0"/>
      <c r="XW3945" s="0"/>
      <c r="XX3945" s="0"/>
      <c r="XY3945" s="0"/>
      <c r="XZ3945" s="0"/>
      <c r="YA3945" s="0"/>
      <c r="YB3945" s="0"/>
      <c r="YC3945" s="0"/>
      <c r="YD3945" s="0"/>
      <c r="YE3945" s="0"/>
      <c r="YF3945" s="0"/>
      <c r="YG3945" s="0"/>
      <c r="YH3945" s="0"/>
      <c r="YI3945" s="0"/>
      <c r="YJ3945" s="0"/>
      <c r="YK3945" s="0"/>
      <c r="YL3945" s="0"/>
      <c r="YM3945" s="0"/>
      <c r="YN3945" s="0"/>
      <c r="YO3945" s="0"/>
      <c r="YP3945" s="0"/>
      <c r="YQ3945" s="0"/>
      <c r="YR3945" s="0"/>
      <c r="YS3945" s="0"/>
      <c r="YT3945" s="0"/>
      <c r="YU3945" s="0"/>
      <c r="YV3945" s="0"/>
      <c r="YW3945" s="0"/>
      <c r="YX3945" s="0"/>
      <c r="YY3945" s="0"/>
      <c r="YZ3945" s="0"/>
      <c r="ZA3945" s="0"/>
      <c r="ZB3945" s="0"/>
      <c r="ZC3945" s="0"/>
      <c r="ZD3945" s="0"/>
      <c r="ZE3945" s="0"/>
      <c r="ZF3945" s="0"/>
      <c r="ZG3945" s="0"/>
      <c r="ZH3945" s="0"/>
      <c r="ZI3945" s="0"/>
      <c r="ZJ3945" s="0"/>
      <c r="ZK3945" s="0"/>
      <c r="ZL3945" s="0"/>
      <c r="ZM3945" s="0"/>
      <c r="ZN3945" s="0"/>
      <c r="ZO3945" s="0"/>
      <c r="ZP3945" s="0"/>
      <c r="ZQ3945" s="0"/>
      <c r="ZR3945" s="0"/>
      <c r="ZS3945" s="0"/>
      <c r="ZT3945" s="0"/>
      <c r="ZU3945" s="0"/>
      <c r="ZV3945" s="0"/>
      <c r="ZW3945" s="0"/>
      <c r="ZX3945" s="0"/>
      <c r="ZY3945" s="0"/>
      <c r="ZZ3945" s="0"/>
      <c r="AAA3945" s="0"/>
      <c r="AAB3945" s="0"/>
      <c r="AAC3945" s="0"/>
      <c r="AAD3945" s="0"/>
      <c r="AAE3945" s="0"/>
      <c r="AAF3945" s="0"/>
      <c r="AAG3945" s="0"/>
      <c r="AAH3945" s="0"/>
      <c r="AAI3945" s="0"/>
      <c r="AAJ3945" s="0"/>
      <c r="AAK3945" s="0"/>
      <c r="AAL3945" s="0"/>
      <c r="AAM3945" s="0"/>
      <c r="AAN3945" s="0"/>
      <c r="AAO3945" s="0"/>
      <c r="AAP3945" s="0"/>
      <c r="AAQ3945" s="0"/>
      <c r="AAR3945" s="0"/>
      <c r="AAS3945" s="0"/>
      <c r="AAT3945" s="0"/>
      <c r="AAU3945" s="0"/>
      <c r="AAV3945" s="0"/>
      <c r="AAW3945" s="0"/>
      <c r="AAX3945" s="0"/>
      <c r="AAY3945" s="0"/>
      <c r="AAZ3945" s="0"/>
      <c r="ABA3945" s="0"/>
      <c r="ABB3945" s="0"/>
      <c r="ABC3945" s="0"/>
      <c r="ABD3945" s="0"/>
      <c r="ABE3945" s="0"/>
      <c r="ABF3945" s="0"/>
      <c r="ABG3945" s="0"/>
      <c r="ABH3945" s="0"/>
      <c r="ABI3945" s="0"/>
      <c r="ABJ3945" s="0"/>
      <c r="ABK3945" s="0"/>
      <c r="ABL3945" s="0"/>
      <c r="ABM3945" s="0"/>
      <c r="ABN3945" s="0"/>
      <c r="ABO3945" s="0"/>
      <c r="ABP3945" s="0"/>
      <c r="ABQ3945" s="0"/>
      <c r="ABR3945" s="0"/>
      <c r="ABS3945" s="0"/>
      <c r="ABT3945" s="0"/>
      <c r="ABU3945" s="0"/>
      <c r="ABV3945" s="0"/>
      <c r="ABW3945" s="0"/>
      <c r="ABX3945" s="0"/>
      <c r="ABY3945" s="0"/>
      <c r="ABZ3945" s="0"/>
      <c r="ACA3945" s="0"/>
      <c r="ACB3945" s="0"/>
      <c r="ACC3945" s="0"/>
      <c r="ACD3945" s="0"/>
      <c r="ACE3945" s="0"/>
      <c r="ACF3945" s="0"/>
      <c r="ACG3945" s="0"/>
      <c r="ACH3945" s="0"/>
      <c r="ACI3945" s="0"/>
      <c r="ACJ3945" s="0"/>
      <c r="ACK3945" s="0"/>
      <c r="ACL3945" s="0"/>
      <c r="ACM3945" s="0"/>
      <c r="ACN3945" s="0"/>
      <c r="ACO3945" s="0"/>
      <c r="ACP3945" s="0"/>
      <c r="ACQ3945" s="0"/>
      <c r="ACR3945" s="0"/>
      <c r="ACS3945" s="0"/>
      <c r="ACT3945" s="0"/>
      <c r="ACU3945" s="0"/>
      <c r="ACV3945" s="0"/>
      <c r="ACW3945" s="0"/>
      <c r="ACX3945" s="0"/>
      <c r="ACY3945" s="0"/>
      <c r="ACZ3945" s="0"/>
      <c r="ADA3945" s="0"/>
      <c r="ADB3945" s="0"/>
      <c r="ADC3945" s="0"/>
      <c r="ADD3945" s="0"/>
      <c r="ADE3945" s="0"/>
      <c r="ADF3945" s="0"/>
      <c r="ADG3945" s="0"/>
      <c r="ADH3945" s="0"/>
      <c r="ADI3945" s="0"/>
      <c r="ADJ3945" s="0"/>
      <c r="ADK3945" s="0"/>
      <c r="ADL3945" s="0"/>
      <c r="ADM3945" s="0"/>
      <c r="ADN3945" s="0"/>
      <c r="ADO3945" s="0"/>
      <c r="ADP3945" s="0"/>
      <c r="ADQ3945" s="0"/>
      <c r="ADR3945" s="0"/>
      <c r="ADS3945" s="0"/>
      <c r="ADT3945" s="0"/>
      <c r="ADU3945" s="0"/>
      <c r="ADV3945" s="0"/>
      <c r="ADW3945" s="0"/>
      <c r="ADX3945" s="0"/>
      <c r="ADY3945" s="0"/>
      <c r="ADZ3945" s="0"/>
      <c r="AEA3945" s="0"/>
      <c r="AEB3945" s="0"/>
      <c r="AEC3945" s="0"/>
      <c r="AED3945" s="0"/>
      <c r="AEE3945" s="0"/>
      <c r="AEF3945" s="0"/>
      <c r="AEG3945" s="0"/>
      <c r="AEH3945" s="0"/>
      <c r="AEI3945" s="0"/>
      <c r="AEJ3945" s="0"/>
      <c r="AEK3945" s="0"/>
      <c r="AEL3945" s="0"/>
      <c r="AEM3945" s="0"/>
      <c r="AEN3945" s="0"/>
      <c r="AEO3945" s="0"/>
      <c r="AEP3945" s="0"/>
      <c r="AEQ3945" s="0"/>
      <c r="AER3945" s="0"/>
      <c r="AES3945" s="0"/>
      <c r="AET3945" s="0"/>
      <c r="AEU3945" s="0"/>
      <c r="AEV3945" s="0"/>
      <c r="AEW3945" s="0"/>
      <c r="AEX3945" s="0"/>
      <c r="AEY3945" s="0"/>
      <c r="AEZ3945" s="0"/>
      <c r="AFA3945" s="0"/>
      <c r="AFB3945" s="0"/>
      <c r="AFC3945" s="0"/>
      <c r="AFD3945" s="0"/>
      <c r="AFE3945" s="0"/>
      <c r="AFF3945" s="0"/>
      <c r="AFG3945" s="0"/>
      <c r="AFH3945" s="0"/>
      <c r="AFI3945" s="0"/>
      <c r="AFJ3945" s="0"/>
      <c r="AFK3945" s="0"/>
      <c r="AFL3945" s="0"/>
      <c r="AFM3945" s="0"/>
      <c r="AFN3945" s="0"/>
      <c r="AFO3945" s="0"/>
      <c r="AFP3945" s="0"/>
      <c r="AFQ3945" s="0"/>
      <c r="AFR3945" s="0"/>
      <c r="AFS3945" s="0"/>
      <c r="AFT3945" s="0"/>
      <c r="AFU3945" s="0"/>
      <c r="AFV3945" s="0"/>
      <c r="AFW3945" s="0"/>
      <c r="AFX3945" s="0"/>
      <c r="AFY3945" s="0"/>
      <c r="AFZ3945" s="0"/>
      <c r="AGA3945" s="0"/>
      <c r="AGB3945" s="0"/>
      <c r="AGC3945" s="0"/>
      <c r="AGD3945" s="0"/>
      <c r="AGE3945" s="0"/>
      <c r="AGF3945" s="0"/>
      <c r="AGG3945" s="0"/>
      <c r="AGH3945" s="0"/>
      <c r="AGI3945" s="0"/>
      <c r="AGJ3945" s="0"/>
      <c r="AGK3945" s="0"/>
      <c r="AGL3945" s="0"/>
      <c r="AGM3945" s="0"/>
      <c r="AGN3945" s="0"/>
      <c r="AGO3945" s="0"/>
      <c r="AGP3945" s="0"/>
      <c r="AGQ3945" s="0"/>
      <c r="AGR3945" s="0"/>
      <c r="AGS3945" s="0"/>
      <c r="AGT3945" s="0"/>
      <c r="AGU3945" s="0"/>
      <c r="AGV3945" s="0"/>
      <c r="AGW3945" s="0"/>
      <c r="AGX3945" s="0"/>
      <c r="AGY3945" s="0"/>
      <c r="AGZ3945" s="0"/>
      <c r="AHA3945" s="0"/>
      <c r="AHB3945" s="0"/>
      <c r="AHC3945" s="0"/>
      <c r="AHD3945" s="0"/>
      <c r="AHE3945" s="0"/>
      <c r="AHF3945" s="0"/>
      <c r="AHG3945" s="0"/>
      <c r="AHH3945" s="0"/>
      <c r="AHI3945" s="0"/>
      <c r="AHJ3945" s="0"/>
      <c r="AHK3945" s="0"/>
      <c r="AHL3945" s="0"/>
      <c r="AHM3945" s="0"/>
      <c r="AHN3945" s="0"/>
      <c r="AHO3945" s="0"/>
      <c r="AHP3945" s="0"/>
      <c r="AHQ3945" s="0"/>
      <c r="AHR3945" s="0"/>
      <c r="AHS3945" s="0"/>
      <c r="AHT3945" s="0"/>
      <c r="AHU3945" s="0"/>
      <c r="AHV3945" s="0"/>
      <c r="AHW3945" s="0"/>
      <c r="AHX3945" s="0"/>
      <c r="AHY3945" s="0"/>
      <c r="AHZ3945" s="0"/>
      <c r="AIA3945" s="0"/>
      <c r="AIB3945" s="0"/>
      <c r="AIC3945" s="0"/>
      <c r="AID3945" s="0"/>
      <c r="AIE3945" s="0"/>
      <c r="AIF3945" s="0"/>
      <c r="AIG3945" s="0"/>
      <c r="AIH3945" s="0"/>
      <c r="AII3945" s="0"/>
      <c r="AIJ3945" s="0"/>
      <c r="AIK3945" s="0"/>
      <c r="AIL3945" s="0"/>
      <c r="AIM3945" s="0"/>
      <c r="AIN3945" s="0"/>
      <c r="AIO3945" s="0"/>
      <c r="AIP3945" s="0"/>
      <c r="AIQ3945" s="0"/>
      <c r="AIR3945" s="0"/>
      <c r="AIS3945" s="0"/>
      <c r="AIT3945" s="0"/>
      <c r="AIU3945" s="0"/>
      <c r="AIV3945" s="0"/>
      <c r="AIW3945" s="0"/>
      <c r="AIX3945" s="0"/>
      <c r="AIY3945" s="0"/>
      <c r="AIZ3945" s="0"/>
      <c r="AJA3945" s="0"/>
      <c r="AJB3945" s="0"/>
      <c r="AJC3945" s="0"/>
      <c r="AJD3945" s="0"/>
      <c r="AJE3945" s="0"/>
      <c r="AJF3945" s="0"/>
      <c r="AJG3945" s="0"/>
      <c r="AJH3945" s="0"/>
      <c r="AJI3945" s="0"/>
      <c r="AJJ3945" s="0"/>
      <c r="AJK3945" s="0"/>
      <c r="AJL3945" s="0"/>
      <c r="AJM3945" s="0"/>
      <c r="AJN3945" s="0"/>
      <c r="AJO3945" s="0"/>
      <c r="AJP3945" s="0"/>
      <c r="AJQ3945" s="0"/>
      <c r="AJR3945" s="0"/>
      <c r="AJS3945" s="0"/>
      <c r="AJT3945" s="0"/>
      <c r="AJU3945" s="0"/>
      <c r="AJV3945" s="0"/>
      <c r="AJW3945" s="0"/>
      <c r="AJX3945" s="0"/>
      <c r="AJY3945" s="0"/>
      <c r="AJZ3945" s="0"/>
      <c r="AKA3945" s="0"/>
      <c r="AKB3945" s="0"/>
      <c r="AKC3945" s="0"/>
      <c r="AKD3945" s="0"/>
      <c r="AKE3945" s="0"/>
      <c r="AKF3945" s="0"/>
      <c r="AKG3945" s="0"/>
      <c r="AKH3945" s="0"/>
      <c r="AKI3945" s="0"/>
      <c r="AKJ3945" s="0"/>
      <c r="AKK3945" s="0"/>
      <c r="AKL3945" s="0"/>
      <c r="AKM3945" s="0"/>
      <c r="AKN3945" s="0"/>
      <c r="AKO3945" s="0"/>
      <c r="AKP3945" s="0"/>
      <c r="AKQ3945" s="0"/>
      <c r="AKR3945" s="0"/>
      <c r="AKS3945" s="0"/>
      <c r="AKT3945" s="0"/>
      <c r="AKU3945" s="0"/>
      <c r="AKV3945" s="0"/>
      <c r="AKW3945" s="0"/>
      <c r="AKX3945" s="0"/>
      <c r="AKY3945" s="0"/>
      <c r="AKZ3945" s="0"/>
      <c r="ALA3945" s="0"/>
      <c r="ALB3945" s="0"/>
      <c r="ALC3945" s="0"/>
      <c r="ALD3945" s="0"/>
      <c r="ALE3945" s="0"/>
      <c r="ALF3945" s="0"/>
      <c r="ALG3945" s="0"/>
      <c r="ALH3945" s="0"/>
      <c r="ALI3945" s="0"/>
      <c r="ALJ3945" s="0"/>
      <c r="ALK3945" s="0"/>
      <c r="ALL3945" s="0"/>
      <c r="ALM3945" s="0"/>
      <c r="ALN3945" s="0"/>
      <c r="ALO3945" s="0"/>
      <c r="ALP3945" s="0"/>
      <c r="ALQ3945" s="0"/>
      <c r="ALR3945" s="0"/>
      <c r="ALS3945" s="0"/>
      <c r="ALT3945" s="0"/>
      <c r="ALU3945" s="0"/>
      <c r="ALV3945" s="0"/>
      <c r="ALW3945" s="0"/>
      <c r="ALX3945" s="0"/>
      <c r="ALY3945" s="0"/>
      <c r="ALZ3945" s="0"/>
      <c r="AMA3945" s="0"/>
      <c r="AMB3945" s="0"/>
      <c r="AMC3945" s="0"/>
      <c r="AMD3945" s="0"/>
      <c r="AME3945" s="0"/>
      <c r="AMF3945" s="0"/>
      <c r="AMG3945" s="0"/>
      <c r="AMH3945" s="0"/>
      <c r="AMI3945" s="0"/>
    </row>
    <row r="3946" customFormat="false" ht="12.75" hidden="false" customHeight="false" outlineLevel="0" collapsed="false">
      <c r="A3946" s="1" t="s">
        <v>4143</v>
      </c>
      <c r="C3946" s="99" t="s">
        <v>4145</v>
      </c>
      <c r="D3946" s="100" t="s">
        <v>13</v>
      </c>
      <c r="E3946" s="72"/>
      <c r="F3946" s="73" t="n">
        <v>9.99</v>
      </c>
      <c r="G3946" s="72" t="s">
        <v>2239</v>
      </c>
      <c r="I3946" s="3"/>
      <c r="BM3946" s="0"/>
      <c r="BN3946" s="0"/>
      <c r="BO3946" s="0"/>
      <c r="BP3946" s="0"/>
      <c r="BQ3946" s="0"/>
      <c r="BR3946" s="0"/>
      <c r="BS3946" s="0"/>
      <c r="BT3946" s="0"/>
      <c r="BU3946" s="0"/>
      <c r="BV3946" s="0"/>
      <c r="BW3946" s="0"/>
      <c r="BX3946" s="0"/>
      <c r="BY3946" s="0"/>
      <c r="BZ3946" s="0"/>
      <c r="CA3946" s="0"/>
      <c r="CB3946" s="0"/>
      <c r="CC3946" s="0"/>
      <c r="CD3946" s="0"/>
      <c r="CE3946" s="0"/>
      <c r="CF3946" s="0"/>
      <c r="CG3946" s="0"/>
      <c r="CH3946" s="0"/>
      <c r="CI3946" s="0"/>
      <c r="CJ3946" s="0"/>
      <c r="CK3946" s="0"/>
      <c r="CL3946" s="0"/>
      <c r="CM3946" s="0"/>
      <c r="CN3946" s="0"/>
      <c r="CO3946" s="0"/>
      <c r="CP3946" s="0"/>
      <c r="CQ3946" s="0"/>
      <c r="CR3946" s="0"/>
      <c r="CS3946" s="0"/>
      <c r="CT3946" s="0"/>
      <c r="CU3946" s="0"/>
      <c r="CV3946" s="0"/>
      <c r="CW3946" s="0"/>
      <c r="CX3946" s="0"/>
      <c r="CY3946" s="0"/>
      <c r="CZ3946" s="0"/>
      <c r="DA3946" s="0"/>
      <c r="DB3946" s="0"/>
      <c r="DC3946" s="0"/>
      <c r="DD3946" s="0"/>
      <c r="DE3946" s="0"/>
      <c r="DF3946" s="0"/>
      <c r="DG3946" s="0"/>
      <c r="DH3946" s="0"/>
      <c r="DI3946" s="0"/>
      <c r="DJ3946" s="0"/>
      <c r="DK3946" s="0"/>
      <c r="DL3946" s="0"/>
      <c r="DM3946" s="0"/>
      <c r="DN3946" s="0"/>
      <c r="DO3946" s="0"/>
      <c r="DP3946" s="0"/>
      <c r="DQ3946" s="0"/>
      <c r="DR3946" s="0"/>
      <c r="DS3946" s="0"/>
      <c r="DT3946" s="0"/>
      <c r="DU3946" s="0"/>
      <c r="DV3946" s="0"/>
      <c r="DW3946" s="0"/>
      <c r="DX3946" s="0"/>
      <c r="DY3946" s="0"/>
      <c r="DZ3946" s="0"/>
      <c r="EA3946" s="0"/>
      <c r="EB3946" s="0"/>
      <c r="EC3946" s="0"/>
      <c r="ED3946" s="0"/>
      <c r="EE3946" s="0"/>
      <c r="EF3946" s="0"/>
      <c r="EG3946" s="0"/>
      <c r="EH3946" s="0"/>
      <c r="EI3946" s="0"/>
      <c r="EJ3946" s="0"/>
      <c r="EK3946" s="0"/>
      <c r="EL3946" s="0"/>
      <c r="EM3946" s="0"/>
      <c r="EN3946" s="0"/>
      <c r="EO3946" s="0"/>
      <c r="EP3946" s="0"/>
      <c r="EQ3946" s="0"/>
      <c r="ER3946" s="0"/>
      <c r="ES3946" s="0"/>
      <c r="ET3946" s="0"/>
      <c r="EU3946" s="0"/>
      <c r="EV3946" s="0"/>
      <c r="EW3946" s="0"/>
      <c r="EX3946" s="0"/>
      <c r="EY3946" s="0"/>
      <c r="EZ3946" s="0"/>
      <c r="FA3946" s="0"/>
      <c r="FB3946" s="0"/>
      <c r="FC3946" s="0"/>
      <c r="FD3946" s="0"/>
      <c r="FE3946" s="0"/>
      <c r="FF3946" s="0"/>
      <c r="FG3946" s="0"/>
      <c r="FH3946" s="0"/>
      <c r="FI3946" s="0"/>
      <c r="FJ3946" s="0"/>
      <c r="FK3946" s="0"/>
      <c r="FL3946" s="0"/>
      <c r="FM3946" s="0"/>
      <c r="FN3946" s="0"/>
      <c r="FO3946" s="0"/>
      <c r="FP3946" s="0"/>
      <c r="FQ3946" s="0"/>
      <c r="FR3946" s="0"/>
      <c r="FS3946" s="0"/>
      <c r="FT3946" s="0"/>
      <c r="FU3946" s="0"/>
      <c r="FV3946" s="0"/>
      <c r="FW3946" s="0"/>
      <c r="FX3946" s="0"/>
      <c r="FY3946" s="0"/>
      <c r="FZ3946" s="0"/>
      <c r="GA3946" s="0"/>
      <c r="GB3946" s="0"/>
      <c r="GC3946" s="0"/>
      <c r="GD3946" s="0"/>
      <c r="GE3946" s="0"/>
      <c r="GF3946" s="0"/>
      <c r="GG3946" s="0"/>
      <c r="GH3946" s="0"/>
      <c r="GI3946" s="0"/>
      <c r="GJ3946" s="0"/>
      <c r="GK3946" s="0"/>
      <c r="GL3946" s="0"/>
      <c r="GM3946" s="0"/>
      <c r="GN3946" s="0"/>
      <c r="GO3946" s="0"/>
      <c r="GP3946" s="0"/>
      <c r="GQ3946" s="0"/>
      <c r="GR3946" s="0"/>
      <c r="GS3946" s="0"/>
      <c r="GT3946" s="0"/>
      <c r="GU3946" s="0"/>
      <c r="GV3946" s="0"/>
      <c r="GW3946" s="0"/>
      <c r="GX3946" s="0"/>
      <c r="GY3946" s="0"/>
      <c r="GZ3946" s="0"/>
      <c r="HA3946" s="0"/>
      <c r="HB3946" s="0"/>
      <c r="HC3946" s="0"/>
      <c r="HD3946" s="0"/>
      <c r="HE3946" s="0"/>
      <c r="HF3946" s="0"/>
      <c r="HG3946" s="0"/>
      <c r="HH3946" s="0"/>
      <c r="HI3946" s="0"/>
      <c r="HJ3946" s="0"/>
      <c r="HK3946" s="0"/>
      <c r="HL3946" s="0"/>
      <c r="HM3946" s="0"/>
      <c r="HN3946" s="0"/>
      <c r="HO3946" s="0"/>
      <c r="HP3946" s="0"/>
      <c r="HQ3946" s="0"/>
      <c r="HR3946" s="0"/>
      <c r="HS3946" s="0"/>
      <c r="HT3946" s="0"/>
      <c r="HU3946" s="0"/>
      <c r="HV3946" s="0"/>
      <c r="HW3946" s="0"/>
      <c r="HX3946" s="0"/>
      <c r="HY3946" s="0"/>
      <c r="HZ3946" s="0"/>
      <c r="IA3946" s="0"/>
      <c r="IB3946" s="0"/>
      <c r="IC3946" s="0"/>
      <c r="ID3946" s="0"/>
      <c r="IE3946" s="0"/>
      <c r="IF3946" s="0"/>
      <c r="IG3946" s="0"/>
      <c r="IH3946" s="0"/>
      <c r="II3946" s="0"/>
      <c r="IJ3946" s="0"/>
      <c r="IK3946" s="0"/>
      <c r="IL3946" s="0"/>
      <c r="IM3946" s="0"/>
      <c r="IN3946" s="0"/>
      <c r="IO3946" s="0"/>
      <c r="IP3946" s="0"/>
      <c r="IQ3946" s="0"/>
      <c r="IR3946" s="0"/>
      <c r="IS3946" s="0"/>
      <c r="IT3946" s="0"/>
      <c r="IU3946" s="0"/>
      <c r="IV3946" s="0"/>
      <c r="IW3946" s="0"/>
      <c r="IX3946" s="0"/>
      <c r="IY3946" s="0"/>
      <c r="IZ3946" s="0"/>
      <c r="JA3946" s="0"/>
      <c r="JB3946" s="0"/>
      <c r="JC3946" s="0"/>
      <c r="JD3946" s="0"/>
      <c r="JE3946" s="0"/>
      <c r="JF3946" s="0"/>
      <c r="JG3946" s="0"/>
      <c r="JH3946" s="0"/>
      <c r="JI3946" s="0"/>
      <c r="JJ3946" s="0"/>
      <c r="JK3946" s="0"/>
      <c r="JL3946" s="0"/>
      <c r="JM3946" s="0"/>
      <c r="JN3946" s="0"/>
      <c r="JO3946" s="0"/>
      <c r="JP3946" s="0"/>
      <c r="JQ3946" s="0"/>
      <c r="JR3946" s="0"/>
      <c r="JS3946" s="0"/>
      <c r="JT3946" s="0"/>
      <c r="JU3946" s="0"/>
      <c r="JV3946" s="0"/>
      <c r="JW3946" s="0"/>
      <c r="JX3946" s="0"/>
      <c r="JY3946" s="0"/>
      <c r="JZ3946" s="0"/>
      <c r="KA3946" s="0"/>
      <c r="KB3946" s="0"/>
      <c r="KC3946" s="0"/>
      <c r="KD3946" s="0"/>
      <c r="KE3946" s="0"/>
      <c r="KF3946" s="0"/>
      <c r="KG3946" s="0"/>
      <c r="KH3946" s="0"/>
      <c r="KI3946" s="0"/>
      <c r="KJ3946" s="0"/>
      <c r="KK3946" s="0"/>
      <c r="KL3946" s="0"/>
      <c r="KM3946" s="0"/>
      <c r="KN3946" s="0"/>
      <c r="KO3946" s="0"/>
      <c r="KP3946" s="0"/>
      <c r="KQ3946" s="0"/>
      <c r="KR3946" s="0"/>
      <c r="KS3946" s="0"/>
      <c r="KT3946" s="0"/>
      <c r="KU3946" s="0"/>
      <c r="KV3946" s="0"/>
      <c r="KW3946" s="0"/>
      <c r="KX3946" s="0"/>
      <c r="KY3946" s="0"/>
      <c r="KZ3946" s="0"/>
      <c r="LA3946" s="0"/>
      <c r="LB3946" s="0"/>
      <c r="LC3946" s="0"/>
      <c r="LD3946" s="0"/>
      <c r="LE3946" s="0"/>
      <c r="LF3946" s="0"/>
      <c r="LG3946" s="0"/>
      <c r="LH3946" s="0"/>
      <c r="LI3946" s="0"/>
      <c r="LJ3946" s="0"/>
      <c r="LK3946" s="0"/>
      <c r="LL3946" s="0"/>
      <c r="LM3946" s="0"/>
      <c r="LN3946" s="0"/>
      <c r="LO3946" s="0"/>
      <c r="LP3946" s="0"/>
      <c r="LQ3946" s="0"/>
      <c r="LR3946" s="0"/>
      <c r="LS3946" s="0"/>
      <c r="LT3946" s="0"/>
      <c r="LU3946" s="0"/>
      <c r="LV3946" s="0"/>
      <c r="LW3946" s="0"/>
      <c r="LX3946" s="0"/>
      <c r="LY3946" s="0"/>
      <c r="LZ3946" s="0"/>
      <c r="MA3946" s="0"/>
      <c r="MB3946" s="0"/>
      <c r="MC3946" s="0"/>
      <c r="MD3946" s="0"/>
      <c r="ME3946" s="0"/>
      <c r="MF3946" s="0"/>
      <c r="MG3946" s="0"/>
      <c r="MH3946" s="0"/>
      <c r="MI3946" s="0"/>
      <c r="MJ3946" s="0"/>
      <c r="MK3946" s="0"/>
      <c r="ML3946" s="0"/>
      <c r="MM3946" s="0"/>
      <c r="MN3946" s="0"/>
      <c r="MO3946" s="0"/>
      <c r="MP3946" s="0"/>
      <c r="MQ3946" s="0"/>
      <c r="MR3946" s="0"/>
      <c r="MS3946" s="0"/>
      <c r="MT3946" s="0"/>
      <c r="MU3946" s="0"/>
      <c r="MV3946" s="0"/>
      <c r="MW3946" s="0"/>
      <c r="MX3946" s="0"/>
      <c r="MY3946" s="0"/>
      <c r="MZ3946" s="0"/>
      <c r="NA3946" s="0"/>
      <c r="NB3946" s="0"/>
      <c r="NC3946" s="0"/>
      <c r="ND3946" s="0"/>
      <c r="NE3946" s="0"/>
      <c r="NF3946" s="0"/>
      <c r="NG3946" s="0"/>
      <c r="NH3946" s="0"/>
      <c r="NI3946" s="0"/>
      <c r="NJ3946" s="0"/>
      <c r="NK3946" s="0"/>
      <c r="NL3946" s="0"/>
      <c r="NM3946" s="0"/>
      <c r="NN3946" s="0"/>
      <c r="NO3946" s="0"/>
      <c r="NP3946" s="0"/>
      <c r="NQ3946" s="0"/>
      <c r="NR3946" s="0"/>
      <c r="NS3946" s="0"/>
      <c r="NT3946" s="0"/>
      <c r="NU3946" s="0"/>
      <c r="NV3946" s="0"/>
      <c r="NW3946" s="0"/>
      <c r="NX3946" s="0"/>
      <c r="NY3946" s="0"/>
      <c r="NZ3946" s="0"/>
      <c r="OA3946" s="0"/>
      <c r="OB3946" s="0"/>
      <c r="OC3946" s="0"/>
      <c r="OD3946" s="0"/>
      <c r="OE3946" s="0"/>
      <c r="OF3946" s="0"/>
      <c r="OG3946" s="0"/>
      <c r="OH3946" s="0"/>
      <c r="OI3946" s="0"/>
      <c r="OJ3946" s="0"/>
      <c r="OK3946" s="0"/>
      <c r="OL3946" s="0"/>
      <c r="OM3946" s="0"/>
      <c r="ON3946" s="0"/>
      <c r="OO3946" s="0"/>
      <c r="OP3946" s="0"/>
      <c r="OQ3946" s="0"/>
      <c r="OR3946" s="0"/>
      <c r="OS3946" s="0"/>
      <c r="OT3946" s="0"/>
      <c r="OU3946" s="0"/>
      <c r="OV3946" s="0"/>
      <c r="OW3946" s="0"/>
      <c r="OX3946" s="0"/>
      <c r="OY3946" s="0"/>
      <c r="OZ3946" s="0"/>
      <c r="PA3946" s="0"/>
      <c r="PB3946" s="0"/>
      <c r="PC3946" s="0"/>
      <c r="PD3946" s="0"/>
      <c r="PE3946" s="0"/>
      <c r="PF3946" s="0"/>
      <c r="PG3946" s="0"/>
      <c r="PH3946" s="0"/>
      <c r="PI3946" s="0"/>
      <c r="PJ3946" s="0"/>
      <c r="PK3946" s="0"/>
      <c r="PL3946" s="0"/>
      <c r="PM3946" s="0"/>
      <c r="PN3946" s="0"/>
      <c r="PO3946" s="0"/>
      <c r="PP3946" s="0"/>
      <c r="PQ3946" s="0"/>
      <c r="PR3946" s="0"/>
      <c r="PS3946" s="0"/>
      <c r="PT3946" s="0"/>
      <c r="PU3946" s="0"/>
      <c r="PV3946" s="0"/>
      <c r="PW3946" s="0"/>
      <c r="PX3946" s="0"/>
      <c r="PY3946" s="0"/>
      <c r="PZ3946" s="0"/>
      <c r="QA3946" s="0"/>
      <c r="QB3946" s="0"/>
      <c r="QC3946" s="0"/>
      <c r="QD3946" s="0"/>
      <c r="QE3946" s="0"/>
      <c r="QF3946" s="0"/>
      <c r="QG3946" s="0"/>
      <c r="QH3946" s="0"/>
      <c r="QI3946" s="0"/>
      <c r="QJ3946" s="0"/>
      <c r="QK3946" s="0"/>
      <c r="QL3946" s="0"/>
      <c r="QM3946" s="0"/>
      <c r="QN3946" s="0"/>
      <c r="QO3946" s="0"/>
      <c r="QP3946" s="0"/>
      <c r="QQ3946" s="0"/>
      <c r="QR3946" s="0"/>
      <c r="QS3946" s="0"/>
      <c r="QT3946" s="0"/>
      <c r="QU3946" s="0"/>
      <c r="QV3946" s="0"/>
      <c r="QW3946" s="0"/>
      <c r="QX3946" s="0"/>
      <c r="QY3946" s="0"/>
      <c r="QZ3946" s="0"/>
      <c r="RA3946" s="0"/>
      <c r="RB3946" s="0"/>
      <c r="RC3946" s="0"/>
      <c r="RD3946" s="0"/>
      <c r="RE3946" s="0"/>
      <c r="RF3946" s="0"/>
      <c r="RG3946" s="0"/>
      <c r="RH3946" s="0"/>
      <c r="RI3946" s="0"/>
      <c r="RJ3946" s="0"/>
      <c r="RK3946" s="0"/>
      <c r="RL3946" s="0"/>
      <c r="RM3946" s="0"/>
      <c r="RN3946" s="0"/>
      <c r="RO3946" s="0"/>
      <c r="RP3946" s="0"/>
      <c r="RQ3946" s="0"/>
      <c r="RR3946" s="0"/>
      <c r="RS3946" s="0"/>
      <c r="RT3946" s="0"/>
      <c r="RU3946" s="0"/>
      <c r="RV3946" s="0"/>
      <c r="RW3946" s="0"/>
      <c r="RX3946" s="0"/>
      <c r="RY3946" s="0"/>
      <c r="RZ3946" s="0"/>
      <c r="SA3946" s="0"/>
      <c r="SB3946" s="0"/>
      <c r="SC3946" s="0"/>
      <c r="SD3946" s="0"/>
      <c r="SE3946" s="0"/>
      <c r="SF3946" s="0"/>
      <c r="SG3946" s="0"/>
      <c r="SH3946" s="0"/>
      <c r="SI3946" s="0"/>
      <c r="SJ3946" s="0"/>
      <c r="SK3946" s="0"/>
      <c r="SL3946" s="0"/>
      <c r="SM3946" s="0"/>
      <c r="SN3946" s="0"/>
      <c r="SO3946" s="0"/>
      <c r="SP3946" s="0"/>
      <c r="SQ3946" s="0"/>
      <c r="SR3946" s="0"/>
      <c r="SS3946" s="0"/>
      <c r="ST3946" s="0"/>
      <c r="SU3946" s="0"/>
      <c r="SV3946" s="0"/>
      <c r="SW3946" s="0"/>
      <c r="SX3946" s="0"/>
      <c r="SY3946" s="0"/>
      <c r="SZ3946" s="0"/>
      <c r="TA3946" s="0"/>
      <c r="TB3946" s="0"/>
      <c r="TC3946" s="0"/>
      <c r="TD3946" s="0"/>
      <c r="TE3946" s="0"/>
      <c r="TF3946" s="0"/>
      <c r="TG3946" s="0"/>
      <c r="TH3946" s="0"/>
      <c r="TI3946" s="0"/>
      <c r="TJ3946" s="0"/>
      <c r="TK3946" s="0"/>
      <c r="TL3946" s="0"/>
      <c r="TM3946" s="0"/>
      <c r="TN3946" s="0"/>
      <c r="TO3946" s="0"/>
      <c r="TP3946" s="0"/>
      <c r="TQ3946" s="0"/>
      <c r="TR3946" s="0"/>
      <c r="TS3946" s="0"/>
      <c r="TT3946" s="0"/>
      <c r="TU3946" s="0"/>
      <c r="TV3946" s="0"/>
      <c r="TW3946" s="0"/>
      <c r="TX3946" s="0"/>
      <c r="TY3946" s="0"/>
      <c r="TZ3946" s="0"/>
      <c r="UA3946" s="0"/>
      <c r="UB3946" s="0"/>
      <c r="UC3946" s="0"/>
      <c r="UD3946" s="0"/>
      <c r="UE3946" s="0"/>
      <c r="UF3946" s="0"/>
      <c r="UG3946" s="0"/>
      <c r="UH3946" s="0"/>
      <c r="UI3946" s="0"/>
      <c r="UJ3946" s="0"/>
      <c r="UK3946" s="0"/>
      <c r="UL3946" s="0"/>
      <c r="UM3946" s="0"/>
      <c r="UN3946" s="0"/>
      <c r="UO3946" s="0"/>
      <c r="UP3946" s="0"/>
      <c r="UQ3946" s="0"/>
      <c r="UR3946" s="0"/>
      <c r="US3946" s="0"/>
      <c r="UT3946" s="0"/>
      <c r="UU3946" s="0"/>
      <c r="UV3946" s="0"/>
      <c r="UW3946" s="0"/>
      <c r="UX3946" s="0"/>
      <c r="UY3946" s="0"/>
      <c r="UZ3946" s="0"/>
      <c r="VA3946" s="0"/>
      <c r="VB3946" s="0"/>
      <c r="VC3946" s="0"/>
      <c r="VD3946" s="0"/>
      <c r="VE3946" s="0"/>
      <c r="VF3946" s="0"/>
      <c r="VG3946" s="0"/>
      <c r="VH3946" s="0"/>
      <c r="VI3946" s="0"/>
      <c r="VJ3946" s="0"/>
      <c r="VK3946" s="0"/>
      <c r="VL3946" s="0"/>
      <c r="VM3946" s="0"/>
      <c r="VN3946" s="0"/>
      <c r="VO3946" s="0"/>
      <c r="VP3946" s="0"/>
      <c r="VQ3946" s="0"/>
      <c r="VR3946" s="0"/>
      <c r="VS3946" s="0"/>
      <c r="VT3946" s="0"/>
      <c r="VU3946" s="0"/>
      <c r="VV3946" s="0"/>
      <c r="VW3946" s="0"/>
      <c r="VX3946" s="0"/>
      <c r="VY3946" s="0"/>
      <c r="VZ3946" s="0"/>
      <c r="WA3946" s="0"/>
      <c r="WB3946" s="0"/>
      <c r="WC3946" s="0"/>
      <c r="WD3946" s="0"/>
      <c r="WE3946" s="0"/>
      <c r="WF3946" s="0"/>
      <c r="WG3946" s="0"/>
      <c r="WH3946" s="0"/>
      <c r="WI3946" s="0"/>
      <c r="WJ3946" s="0"/>
      <c r="WK3946" s="0"/>
      <c r="WL3946" s="0"/>
      <c r="WM3946" s="0"/>
      <c r="WN3946" s="0"/>
      <c r="WO3946" s="0"/>
      <c r="WP3946" s="0"/>
      <c r="WQ3946" s="0"/>
      <c r="WR3946" s="0"/>
      <c r="WS3946" s="0"/>
      <c r="WT3946" s="0"/>
      <c r="WU3946" s="0"/>
      <c r="WV3946" s="0"/>
      <c r="WW3946" s="0"/>
      <c r="WX3946" s="0"/>
      <c r="WY3946" s="0"/>
      <c r="WZ3946" s="0"/>
      <c r="XA3946" s="0"/>
      <c r="XB3946" s="0"/>
      <c r="XC3946" s="0"/>
      <c r="XD3946" s="0"/>
      <c r="XE3946" s="0"/>
      <c r="XF3946" s="0"/>
      <c r="XG3946" s="0"/>
      <c r="XH3946" s="0"/>
      <c r="XI3946" s="0"/>
      <c r="XJ3946" s="0"/>
      <c r="XK3946" s="0"/>
      <c r="XL3946" s="0"/>
      <c r="XM3946" s="0"/>
      <c r="XN3946" s="0"/>
      <c r="XO3946" s="0"/>
      <c r="XP3946" s="0"/>
      <c r="XQ3946" s="0"/>
      <c r="XR3946" s="0"/>
      <c r="XS3946" s="0"/>
      <c r="XT3946" s="0"/>
      <c r="XU3946" s="0"/>
      <c r="XV3946" s="0"/>
      <c r="XW3946" s="0"/>
      <c r="XX3946" s="0"/>
      <c r="XY3946" s="0"/>
      <c r="XZ3946" s="0"/>
      <c r="YA3946" s="0"/>
      <c r="YB3946" s="0"/>
      <c r="YC3946" s="0"/>
      <c r="YD3946" s="0"/>
      <c r="YE3946" s="0"/>
      <c r="YF3946" s="0"/>
      <c r="YG3946" s="0"/>
      <c r="YH3946" s="0"/>
      <c r="YI3946" s="0"/>
      <c r="YJ3946" s="0"/>
      <c r="YK3946" s="0"/>
      <c r="YL3946" s="0"/>
      <c r="YM3946" s="0"/>
      <c r="YN3946" s="0"/>
      <c r="YO3946" s="0"/>
      <c r="YP3946" s="0"/>
      <c r="YQ3946" s="0"/>
      <c r="YR3946" s="0"/>
      <c r="YS3946" s="0"/>
      <c r="YT3946" s="0"/>
      <c r="YU3946" s="0"/>
      <c r="YV3946" s="0"/>
      <c r="YW3946" s="0"/>
      <c r="YX3946" s="0"/>
      <c r="YY3946" s="0"/>
      <c r="YZ3946" s="0"/>
      <c r="ZA3946" s="0"/>
      <c r="ZB3946" s="0"/>
      <c r="ZC3946" s="0"/>
      <c r="ZD3946" s="0"/>
      <c r="ZE3946" s="0"/>
      <c r="ZF3946" s="0"/>
      <c r="ZG3946" s="0"/>
      <c r="ZH3946" s="0"/>
      <c r="ZI3946" s="0"/>
      <c r="ZJ3946" s="0"/>
      <c r="ZK3946" s="0"/>
      <c r="ZL3946" s="0"/>
      <c r="ZM3946" s="0"/>
      <c r="ZN3946" s="0"/>
      <c r="ZO3946" s="0"/>
      <c r="ZP3946" s="0"/>
      <c r="ZQ3946" s="0"/>
      <c r="ZR3946" s="0"/>
      <c r="ZS3946" s="0"/>
      <c r="ZT3946" s="0"/>
      <c r="ZU3946" s="0"/>
      <c r="ZV3946" s="0"/>
      <c r="ZW3946" s="0"/>
      <c r="ZX3946" s="0"/>
      <c r="ZY3946" s="0"/>
      <c r="ZZ3946" s="0"/>
      <c r="AAA3946" s="0"/>
      <c r="AAB3946" s="0"/>
      <c r="AAC3946" s="0"/>
      <c r="AAD3946" s="0"/>
      <c r="AAE3946" s="0"/>
      <c r="AAF3946" s="0"/>
      <c r="AAG3946" s="0"/>
      <c r="AAH3946" s="0"/>
      <c r="AAI3946" s="0"/>
      <c r="AAJ3946" s="0"/>
      <c r="AAK3946" s="0"/>
      <c r="AAL3946" s="0"/>
      <c r="AAM3946" s="0"/>
      <c r="AAN3946" s="0"/>
      <c r="AAO3946" s="0"/>
      <c r="AAP3946" s="0"/>
      <c r="AAQ3946" s="0"/>
      <c r="AAR3946" s="0"/>
      <c r="AAS3946" s="0"/>
      <c r="AAT3946" s="0"/>
      <c r="AAU3946" s="0"/>
      <c r="AAV3946" s="0"/>
      <c r="AAW3946" s="0"/>
      <c r="AAX3946" s="0"/>
      <c r="AAY3946" s="0"/>
      <c r="AAZ3946" s="0"/>
      <c r="ABA3946" s="0"/>
      <c r="ABB3946" s="0"/>
      <c r="ABC3946" s="0"/>
      <c r="ABD3946" s="0"/>
      <c r="ABE3946" s="0"/>
      <c r="ABF3946" s="0"/>
      <c r="ABG3946" s="0"/>
      <c r="ABH3946" s="0"/>
      <c r="ABI3946" s="0"/>
      <c r="ABJ3946" s="0"/>
      <c r="ABK3946" s="0"/>
      <c r="ABL3946" s="0"/>
      <c r="ABM3946" s="0"/>
      <c r="ABN3946" s="0"/>
      <c r="ABO3946" s="0"/>
      <c r="ABP3946" s="0"/>
      <c r="ABQ3946" s="0"/>
      <c r="ABR3946" s="0"/>
      <c r="ABS3946" s="0"/>
      <c r="ABT3946" s="0"/>
      <c r="ABU3946" s="0"/>
      <c r="ABV3946" s="0"/>
      <c r="ABW3946" s="0"/>
      <c r="ABX3946" s="0"/>
      <c r="ABY3946" s="0"/>
      <c r="ABZ3946" s="0"/>
      <c r="ACA3946" s="0"/>
      <c r="ACB3946" s="0"/>
      <c r="ACC3946" s="0"/>
      <c r="ACD3946" s="0"/>
      <c r="ACE3946" s="0"/>
      <c r="ACF3946" s="0"/>
      <c r="ACG3946" s="0"/>
      <c r="ACH3946" s="0"/>
      <c r="ACI3946" s="0"/>
      <c r="ACJ3946" s="0"/>
      <c r="ACK3946" s="0"/>
      <c r="ACL3946" s="0"/>
      <c r="ACM3946" s="0"/>
      <c r="ACN3946" s="0"/>
      <c r="ACO3946" s="0"/>
      <c r="ACP3946" s="0"/>
      <c r="ACQ3946" s="0"/>
      <c r="ACR3946" s="0"/>
      <c r="ACS3946" s="0"/>
      <c r="ACT3946" s="0"/>
      <c r="ACU3946" s="0"/>
      <c r="ACV3946" s="0"/>
      <c r="ACW3946" s="0"/>
      <c r="ACX3946" s="0"/>
      <c r="ACY3946" s="0"/>
      <c r="ACZ3946" s="0"/>
      <c r="ADA3946" s="0"/>
      <c r="ADB3946" s="0"/>
      <c r="ADC3946" s="0"/>
      <c r="ADD3946" s="0"/>
      <c r="ADE3946" s="0"/>
      <c r="ADF3946" s="0"/>
      <c r="ADG3946" s="0"/>
      <c r="ADH3946" s="0"/>
      <c r="ADI3946" s="0"/>
      <c r="ADJ3946" s="0"/>
      <c r="ADK3946" s="0"/>
      <c r="ADL3946" s="0"/>
      <c r="ADM3946" s="0"/>
      <c r="ADN3946" s="0"/>
      <c r="ADO3946" s="0"/>
      <c r="ADP3946" s="0"/>
      <c r="ADQ3946" s="0"/>
      <c r="ADR3946" s="0"/>
      <c r="ADS3946" s="0"/>
      <c r="ADT3946" s="0"/>
      <c r="ADU3946" s="0"/>
      <c r="ADV3946" s="0"/>
      <c r="ADW3946" s="0"/>
      <c r="ADX3946" s="0"/>
      <c r="ADY3946" s="0"/>
      <c r="ADZ3946" s="0"/>
      <c r="AEA3946" s="0"/>
      <c r="AEB3946" s="0"/>
      <c r="AEC3946" s="0"/>
      <c r="AED3946" s="0"/>
      <c r="AEE3946" s="0"/>
      <c r="AEF3946" s="0"/>
      <c r="AEG3946" s="0"/>
      <c r="AEH3946" s="0"/>
      <c r="AEI3946" s="0"/>
      <c r="AEJ3946" s="0"/>
      <c r="AEK3946" s="0"/>
      <c r="AEL3946" s="0"/>
      <c r="AEM3946" s="0"/>
      <c r="AEN3946" s="0"/>
      <c r="AEO3946" s="0"/>
      <c r="AEP3946" s="0"/>
      <c r="AEQ3946" s="0"/>
      <c r="AER3946" s="0"/>
      <c r="AES3946" s="0"/>
      <c r="AET3946" s="0"/>
      <c r="AEU3946" s="0"/>
      <c r="AEV3946" s="0"/>
      <c r="AEW3946" s="0"/>
      <c r="AEX3946" s="0"/>
      <c r="AEY3946" s="0"/>
      <c r="AEZ3946" s="0"/>
      <c r="AFA3946" s="0"/>
      <c r="AFB3946" s="0"/>
      <c r="AFC3946" s="0"/>
      <c r="AFD3946" s="0"/>
      <c r="AFE3946" s="0"/>
      <c r="AFF3946" s="0"/>
      <c r="AFG3946" s="0"/>
      <c r="AFH3946" s="0"/>
      <c r="AFI3946" s="0"/>
      <c r="AFJ3946" s="0"/>
      <c r="AFK3946" s="0"/>
      <c r="AFL3946" s="0"/>
      <c r="AFM3946" s="0"/>
      <c r="AFN3946" s="0"/>
      <c r="AFO3946" s="0"/>
      <c r="AFP3946" s="0"/>
      <c r="AFQ3946" s="0"/>
      <c r="AFR3946" s="0"/>
      <c r="AFS3946" s="0"/>
      <c r="AFT3946" s="0"/>
      <c r="AFU3946" s="0"/>
      <c r="AFV3946" s="0"/>
      <c r="AFW3946" s="0"/>
      <c r="AFX3946" s="0"/>
      <c r="AFY3946" s="0"/>
      <c r="AFZ3946" s="0"/>
      <c r="AGA3946" s="0"/>
      <c r="AGB3946" s="0"/>
      <c r="AGC3946" s="0"/>
      <c r="AGD3946" s="0"/>
      <c r="AGE3946" s="0"/>
      <c r="AGF3946" s="0"/>
      <c r="AGG3946" s="0"/>
      <c r="AGH3946" s="0"/>
      <c r="AGI3946" s="0"/>
      <c r="AGJ3946" s="0"/>
      <c r="AGK3946" s="0"/>
      <c r="AGL3946" s="0"/>
      <c r="AGM3946" s="0"/>
      <c r="AGN3946" s="0"/>
      <c r="AGO3946" s="0"/>
      <c r="AGP3946" s="0"/>
      <c r="AGQ3946" s="0"/>
      <c r="AGR3946" s="0"/>
      <c r="AGS3946" s="0"/>
      <c r="AGT3946" s="0"/>
      <c r="AGU3946" s="0"/>
      <c r="AGV3946" s="0"/>
      <c r="AGW3946" s="0"/>
      <c r="AGX3946" s="0"/>
      <c r="AGY3946" s="0"/>
      <c r="AGZ3946" s="0"/>
      <c r="AHA3946" s="0"/>
      <c r="AHB3946" s="0"/>
      <c r="AHC3946" s="0"/>
      <c r="AHD3946" s="0"/>
      <c r="AHE3946" s="0"/>
      <c r="AHF3946" s="0"/>
      <c r="AHG3946" s="0"/>
      <c r="AHH3946" s="0"/>
      <c r="AHI3946" s="0"/>
      <c r="AHJ3946" s="0"/>
      <c r="AHK3946" s="0"/>
      <c r="AHL3946" s="0"/>
      <c r="AHM3946" s="0"/>
      <c r="AHN3946" s="0"/>
      <c r="AHO3946" s="0"/>
      <c r="AHP3946" s="0"/>
      <c r="AHQ3946" s="0"/>
      <c r="AHR3946" s="0"/>
      <c r="AHS3946" s="0"/>
      <c r="AHT3946" s="0"/>
      <c r="AHU3946" s="0"/>
      <c r="AHV3946" s="0"/>
      <c r="AHW3946" s="0"/>
      <c r="AHX3946" s="0"/>
      <c r="AHY3946" s="0"/>
      <c r="AHZ3946" s="0"/>
      <c r="AIA3946" s="0"/>
      <c r="AIB3946" s="0"/>
      <c r="AIC3946" s="0"/>
      <c r="AID3946" s="0"/>
      <c r="AIE3946" s="0"/>
      <c r="AIF3946" s="0"/>
      <c r="AIG3946" s="0"/>
      <c r="AIH3946" s="0"/>
      <c r="AII3946" s="0"/>
      <c r="AIJ3946" s="0"/>
      <c r="AIK3946" s="0"/>
      <c r="AIL3946" s="0"/>
      <c r="AIM3946" s="0"/>
      <c r="AIN3946" s="0"/>
      <c r="AIO3946" s="0"/>
      <c r="AIP3946" s="0"/>
      <c r="AIQ3946" s="0"/>
      <c r="AIR3946" s="0"/>
      <c r="AIS3946" s="0"/>
      <c r="AIT3946" s="0"/>
      <c r="AIU3946" s="0"/>
      <c r="AIV3946" s="0"/>
      <c r="AIW3946" s="0"/>
      <c r="AIX3946" s="0"/>
      <c r="AIY3946" s="0"/>
      <c r="AIZ3946" s="0"/>
      <c r="AJA3946" s="0"/>
      <c r="AJB3946" s="0"/>
      <c r="AJC3946" s="0"/>
      <c r="AJD3946" s="0"/>
      <c r="AJE3946" s="0"/>
      <c r="AJF3946" s="0"/>
      <c r="AJG3946" s="0"/>
      <c r="AJH3946" s="0"/>
      <c r="AJI3946" s="0"/>
      <c r="AJJ3946" s="0"/>
      <c r="AJK3946" s="0"/>
      <c r="AJL3946" s="0"/>
      <c r="AJM3946" s="0"/>
      <c r="AJN3946" s="0"/>
      <c r="AJO3946" s="0"/>
      <c r="AJP3946" s="0"/>
      <c r="AJQ3946" s="0"/>
      <c r="AJR3946" s="0"/>
      <c r="AJS3946" s="0"/>
      <c r="AJT3946" s="0"/>
      <c r="AJU3946" s="0"/>
      <c r="AJV3946" s="0"/>
      <c r="AJW3946" s="0"/>
      <c r="AJX3946" s="0"/>
      <c r="AJY3946" s="0"/>
      <c r="AJZ3946" s="0"/>
      <c r="AKA3946" s="0"/>
      <c r="AKB3946" s="0"/>
      <c r="AKC3946" s="0"/>
      <c r="AKD3946" s="0"/>
      <c r="AKE3946" s="0"/>
      <c r="AKF3946" s="0"/>
      <c r="AKG3946" s="0"/>
      <c r="AKH3946" s="0"/>
      <c r="AKI3946" s="0"/>
      <c r="AKJ3946" s="0"/>
      <c r="AKK3946" s="0"/>
      <c r="AKL3946" s="0"/>
      <c r="AKM3946" s="0"/>
      <c r="AKN3946" s="0"/>
      <c r="AKO3946" s="0"/>
      <c r="AKP3946" s="0"/>
      <c r="AKQ3946" s="0"/>
      <c r="AKR3946" s="0"/>
      <c r="AKS3946" s="0"/>
      <c r="AKT3946" s="0"/>
      <c r="AKU3946" s="0"/>
      <c r="AKV3946" s="0"/>
      <c r="AKW3946" s="0"/>
      <c r="AKX3946" s="0"/>
      <c r="AKY3946" s="0"/>
      <c r="AKZ3946" s="0"/>
      <c r="ALA3946" s="0"/>
      <c r="ALB3946" s="0"/>
      <c r="ALC3946" s="0"/>
      <c r="ALD3946" s="0"/>
      <c r="ALE3946" s="0"/>
      <c r="ALF3946" s="0"/>
      <c r="ALG3946" s="0"/>
      <c r="ALH3946" s="0"/>
      <c r="ALI3946" s="0"/>
      <c r="ALJ3946" s="0"/>
      <c r="ALK3946" s="0"/>
      <c r="ALL3946" s="0"/>
      <c r="ALM3946" s="0"/>
      <c r="ALN3946" s="0"/>
      <c r="ALO3946" s="0"/>
      <c r="ALP3946" s="0"/>
      <c r="ALQ3946" s="0"/>
      <c r="ALR3946" s="0"/>
      <c r="ALS3946" s="0"/>
      <c r="ALT3946" s="0"/>
      <c r="ALU3946" s="0"/>
      <c r="ALV3946" s="0"/>
      <c r="ALW3946" s="0"/>
      <c r="ALX3946" s="0"/>
      <c r="ALY3946" s="0"/>
      <c r="ALZ3946" s="0"/>
      <c r="AMA3946" s="0"/>
      <c r="AMB3946" s="0"/>
      <c r="AMC3946" s="0"/>
      <c r="AMD3946" s="0"/>
      <c r="AME3946" s="0"/>
      <c r="AMF3946" s="0"/>
      <c r="AMG3946" s="0"/>
      <c r="AMH3946" s="0"/>
      <c r="AMI3946" s="0"/>
    </row>
    <row r="3947" customFormat="false" ht="12.75" hidden="false" customHeight="false" outlineLevel="0" collapsed="false">
      <c r="A3947" s="1" t="s">
        <v>4143</v>
      </c>
      <c r="C3947" s="99" t="s">
        <v>4146</v>
      </c>
      <c r="D3947" s="100" t="s">
        <v>13</v>
      </c>
      <c r="E3947" s="72"/>
      <c r="F3947" s="73" t="n">
        <v>6.36</v>
      </c>
      <c r="G3947" s="72" t="s">
        <v>2239</v>
      </c>
      <c r="I3947" s="3"/>
      <c r="BM3947" s="0"/>
      <c r="BN3947" s="0"/>
      <c r="BO3947" s="0"/>
      <c r="BP3947" s="0"/>
      <c r="BQ3947" s="0"/>
      <c r="BR3947" s="0"/>
      <c r="BS3947" s="0"/>
      <c r="BT3947" s="0"/>
      <c r="BU3947" s="0"/>
      <c r="BV3947" s="0"/>
      <c r="BW3947" s="0"/>
      <c r="BX3947" s="0"/>
      <c r="BY3947" s="0"/>
      <c r="BZ3947" s="0"/>
      <c r="CA3947" s="0"/>
      <c r="CB3947" s="0"/>
      <c r="CC3947" s="0"/>
      <c r="CD3947" s="0"/>
      <c r="CE3947" s="0"/>
      <c r="CF3947" s="0"/>
      <c r="CG3947" s="0"/>
      <c r="CH3947" s="0"/>
      <c r="CI3947" s="0"/>
      <c r="CJ3947" s="0"/>
      <c r="CK3947" s="0"/>
      <c r="CL3947" s="0"/>
      <c r="CM3947" s="0"/>
      <c r="CN3947" s="0"/>
      <c r="CO3947" s="0"/>
      <c r="CP3947" s="0"/>
      <c r="CQ3947" s="0"/>
      <c r="CR3947" s="0"/>
      <c r="CS3947" s="0"/>
      <c r="CT3947" s="0"/>
      <c r="CU3947" s="0"/>
      <c r="CV3947" s="0"/>
      <c r="CW3947" s="0"/>
      <c r="CX3947" s="0"/>
      <c r="CY3947" s="0"/>
      <c r="CZ3947" s="0"/>
      <c r="DA3947" s="0"/>
      <c r="DB3947" s="0"/>
      <c r="DC3947" s="0"/>
      <c r="DD3947" s="0"/>
      <c r="DE3947" s="0"/>
      <c r="DF3947" s="0"/>
      <c r="DG3947" s="0"/>
      <c r="DH3947" s="0"/>
      <c r="DI3947" s="0"/>
      <c r="DJ3947" s="0"/>
      <c r="DK3947" s="0"/>
      <c r="DL3947" s="0"/>
      <c r="DM3947" s="0"/>
      <c r="DN3947" s="0"/>
      <c r="DO3947" s="0"/>
      <c r="DP3947" s="0"/>
      <c r="DQ3947" s="0"/>
      <c r="DR3947" s="0"/>
      <c r="DS3947" s="0"/>
      <c r="DT3947" s="0"/>
      <c r="DU3947" s="0"/>
      <c r="DV3947" s="0"/>
      <c r="DW3947" s="0"/>
      <c r="DX3947" s="0"/>
      <c r="DY3947" s="0"/>
      <c r="DZ3947" s="0"/>
      <c r="EA3947" s="0"/>
      <c r="EB3947" s="0"/>
      <c r="EC3947" s="0"/>
      <c r="ED3947" s="0"/>
      <c r="EE3947" s="0"/>
      <c r="EF3947" s="0"/>
      <c r="EG3947" s="0"/>
      <c r="EH3947" s="0"/>
      <c r="EI3947" s="0"/>
      <c r="EJ3947" s="0"/>
      <c r="EK3947" s="0"/>
      <c r="EL3947" s="0"/>
      <c r="EM3947" s="0"/>
      <c r="EN3947" s="0"/>
      <c r="EO3947" s="0"/>
      <c r="EP3947" s="0"/>
      <c r="EQ3947" s="0"/>
      <c r="ER3947" s="0"/>
      <c r="ES3947" s="0"/>
      <c r="ET3947" s="0"/>
      <c r="EU3947" s="0"/>
      <c r="EV3947" s="0"/>
      <c r="EW3947" s="0"/>
      <c r="EX3947" s="0"/>
      <c r="EY3947" s="0"/>
      <c r="EZ3947" s="0"/>
      <c r="FA3947" s="0"/>
      <c r="FB3947" s="0"/>
      <c r="FC3947" s="0"/>
      <c r="FD3947" s="0"/>
      <c r="FE3947" s="0"/>
      <c r="FF3947" s="0"/>
      <c r="FG3947" s="0"/>
      <c r="FH3947" s="0"/>
      <c r="FI3947" s="0"/>
      <c r="FJ3947" s="0"/>
      <c r="FK3947" s="0"/>
      <c r="FL3947" s="0"/>
      <c r="FM3947" s="0"/>
      <c r="FN3947" s="0"/>
      <c r="FO3947" s="0"/>
      <c r="FP3947" s="0"/>
      <c r="FQ3947" s="0"/>
      <c r="FR3947" s="0"/>
      <c r="FS3947" s="0"/>
      <c r="FT3947" s="0"/>
      <c r="FU3947" s="0"/>
      <c r="FV3947" s="0"/>
      <c r="FW3947" s="0"/>
      <c r="FX3947" s="0"/>
      <c r="FY3947" s="0"/>
      <c r="FZ3947" s="0"/>
      <c r="GA3947" s="0"/>
      <c r="GB3947" s="0"/>
      <c r="GC3947" s="0"/>
      <c r="GD3947" s="0"/>
      <c r="GE3947" s="0"/>
      <c r="GF3947" s="0"/>
      <c r="GG3947" s="0"/>
      <c r="GH3947" s="0"/>
      <c r="GI3947" s="0"/>
      <c r="GJ3947" s="0"/>
      <c r="GK3947" s="0"/>
      <c r="GL3947" s="0"/>
      <c r="GM3947" s="0"/>
      <c r="GN3947" s="0"/>
      <c r="GO3947" s="0"/>
      <c r="GP3947" s="0"/>
      <c r="GQ3947" s="0"/>
      <c r="GR3947" s="0"/>
      <c r="GS3947" s="0"/>
      <c r="GT3947" s="0"/>
      <c r="GU3947" s="0"/>
      <c r="GV3947" s="0"/>
      <c r="GW3947" s="0"/>
      <c r="GX3947" s="0"/>
      <c r="GY3947" s="0"/>
      <c r="GZ3947" s="0"/>
      <c r="HA3947" s="0"/>
      <c r="HB3947" s="0"/>
      <c r="HC3947" s="0"/>
      <c r="HD3947" s="0"/>
      <c r="HE3947" s="0"/>
      <c r="HF3947" s="0"/>
      <c r="HG3947" s="0"/>
      <c r="HH3947" s="0"/>
      <c r="HI3947" s="0"/>
      <c r="HJ3947" s="0"/>
      <c r="HK3947" s="0"/>
      <c r="HL3947" s="0"/>
      <c r="HM3947" s="0"/>
      <c r="HN3947" s="0"/>
      <c r="HO3947" s="0"/>
      <c r="HP3947" s="0"/>
      <c r="HQ3947" s="0"/>
      <c r="HR3947" s="0"/>
      <c r="HS3947" s="0"/>
      <c r="HT3947" s="0"/>
      <c r="HU3947" s="0"/>
      <c r="HV3947" s="0"/>
      <c r="HW3947" s="0"/>
      <c r="HX3947" s="0"/>
      <c r="HY3947" s="0"/>
      <c r="HZ3947" s="0"/>
      <c r="IA3947" s="0"/>
      <c r="IB3947" s="0"/>
      <c r="IC3947" s="0"/>
      <c r="ID3947" s="0"/>
      <c r="IE3947" s="0"/>
      <c r="IF3947" s="0"/>
      <c r="IG3947" s="0"/>
      <c r="IH3947" s="0"/>
      <c r="II3947" s="0"/>
      <c r="IJ3947" s="0"/>
      <c r="IK3947" s="0"/>
      <c r="IL3947" s="0"/>
      <c r="IM3947" s="0"/>
      <c r="IN3947" s="0"/>
      <c r="IO3947" s="0"/>
      <c r="IP3947" s="0"/>
      <c r="IQ3947" s="0"/>
      <c r="IR3947" s="0"/>
      <c r="IS3947" s="0"/>
      <c r="IT3947" s="0"/>
      <c r="IU3947" s="0"/>
      <c r="IV3947" s="0"/>
      <c r="IW3947" s="0"/>
      <c r="IX3947" s="0"/>
      <c r="IY3947" s="0"/>
      <c r="IZ3947" s="0"/>
      <c r="JA3947" s="0"/>
      <c r="JB3947" s="0"/>
      <c r="JC3947" s="0"/>
      <c r="JD3947" s="0"/>
      <c r="JE3947" s="0"/>
      <c r="JF3947" s="0"/>
      <c r="JG3947" s="0"/>
      <c r="JH3947" s="0"/>
      <c r="JI3947" s="0"/>
      <c r="JJ3947" s="0"/>
      <c r="JK3947" s="0"/>
      <c r="JL3947" s="0"/>
      <c r="JM3947" s="0"/>
      <c r="JN3947" s="0"/>
      <c r="JO3947" s="0"/>
      <c r="JP3947" s="0"/>
      <c r="JQ3947" s="0"/>
      <c r="JR3947" s="0"/>
      <c r="JS3947" s="0"/>
      <c r="JT3947" s="0"/>
      <c r="JU3947" s="0"/>
      <c r="JV3947" s="0"/>
      <c r="JW3947" s="0"/>
      <c r="JX3947" s="0"/>
      <c r="JY3947" s="0"/>
      <c r="JZ3947" s="0"/>
      <c r="KA3947" s="0"/>
      <c r="KB3947" s="0"/>
      <c r="KC3947" s="0"/>
      <c r="KD3947" s="0"/>
      <c r="KE3947" s="0"/>
      <c r="KF3947" s="0"/>
      <c r="KG3947" s="0"/>
      <c r="KH3947" s="0"/>
      <c r="KI3947" s="0"/>
      <c r="KJ3947" s="0"/>
      <c r="KK3947" s="0"/>
      <c r="KL3947" s="0"/>
      <c r="KM3947" s="0"/>
      <c r="KN3947" s="0"/>
      <c r="KO3947" s="0"/>
      <c r="KP3947" s="0"/>
      <c r="KQ3947" s="0"/>
      <c r="KR3947" s="0"/>
      <c r="KS3947" s="0"/>
      <c r="KT3947" s="0"/>
      <c r="KU3947" s="0"/>
      <c r="KV3947" s="0"/>
      <c r="KW3947" s="0"/>
      <c r="KX3947" s="0"/>
      <c r="KY3947" s="0"/>
      <c r="KZ3947" s="0"/>
      <c r="LA3947" s="0"/>
      <c r="LB3947" s="0"/>
      <c r="LC3947" s="0"/>
      <c r="LD3947" s="0"/>
      <c r="LE3947" s="0"/>
      <c r="LF3947" s="0"/>
      <c r="LG3947" s="0"/>
      <c r="LH3947" s="0"/>
      <c r="LI3947" s="0"/>
      <c r="LJ3947" s="0"/>
      <c r="LK3947" s="0"/>
      <c r="LL3947" s="0"/>
      <c r="LM3947" s="0"/>
      <c r="LN3947" s="0"/>
      <c r="LO3947" s="0"/>
      <c r="LP3947" s="0"/>
      <c r="LQ3947" s="0"/>
      <c r="LR3947" s="0"/>
      <c r="LS3947" s="0"/>
      <c r="LT3947" s="0"/>
      <c r="LU3947" s="0"/>
      <c r="LV3947" s="0"/>
      <c r="LW3947" s="0"/>
      <c r="LX3947" s="0"/>
      <c r="LY3947" s="0"/>
      <c r="LZ3947" s="0"/>
      <c r="MA3947" s="0"/>
      <c r="MB3947" s="0"/>
      <c r="MC3947" s="0"/>
      <c r="MD3947" s="0"/>
      <c r="ME3947" s="0"/>
      <c r="MF3947" s="0"/>
      <c r="MG3947" s="0"/>
      <c r="MH3947" s="0"/>
      <c r="MI3947" s="0"/>
      <c r="MJ3947" s="0"/>
      <c r="MK3947" s="0"/>
      <c r="ML3947" s="0"/>
      <c r="MM3947" s="0"/>
      <c r="MN3947" s="0"/>
      <c r="MO3947" s="0"/>
      <c r="MP3947" s="0"/>
      <c r="MQ3947" s="0"/>
      <c r="MR3947" s="0"/>
      <c r="MS3947" s="0"/>
      <c r="MT3947" s="0"/>
      <c r="MU3947" s="0"/>
      <c r="MV3947" s="0"/>
      <c r="MW3947" s="0"/>
      <c r="MX3947" s="0"/>
      <c r="MY3947" s="0"/>
      <c r="MZ3947" s="0"/>
      <c r="NA3947" s="0"/>
      <c r="NB3947" s="0"/>
      <c r="NC3947" s="0"/>
      <c r="ND3947" s="0"/>
      <c r="NE3947" s="0"/>
      <c r="NF3947" s="0"/>
      <c r="NG3947" s="0"/>
      <c r="NH3947" s="0"/>
      <c r="NI3947" s="0"/>
      <c r="NJ3947" s="0"/>
      <c r="NK3947" s="0"/>
      <c r="NL3947" s="0"/>
      <c r="NM3947" s="0"/>
      <c r="NN3947" s="0"/>
      <c r="NO3947" s="0"/>
      <c r="NP3947" s="0"/>
      <c r="NQ3947" s="0"/>
      <c r="NR3947" s="0"/>
      <c r="NS3947" s="0"/>
      <c r="NT3947" s="0"/>
      <c r="NU3947" s="0"/>
      <c r="NV3947" s="0"/>
      <c r="NW3947" s="0"/>
      <c r="NX3947" s="0"/>
      <c r="NY3947" s="0"/>
      <c r="NZ3947" s="0"/>
      <c r="OA3947" s="0"/>
      <c r="OB3947" s="0"/>
      <c r="OC3947" s="0"/>
      <c r="OD3947" s="0"/>
      <c r="OE3947" s="0"/>
      <c r="OF3947" s="0"/>
      <c r="OG3947" s="0"/>
      <c r="OH3947" s="0"/>
      <c r="OI3947" s="0"/>
      <c r="OJ3947" s="0"/>
      <c r="OK3947" s="0"/>
      <c r="OL3947" s="0"/>
      <c r="OM3947" s="0"/>
      <c r="ON3947" s="0"/>
      <c r="OO3947" s="0"/>
      <c r="OP3947" s="0"/>
      <c r="OQ3947" s="0"/>
      <c r="OR3947" s="0"/>
      <c r="OS3947" s="0"/>
      <c r="OT3947" s="0"/>
      <c r="OU3947" s="0"/>
      <c r="OV3947" s="0"/>
      <c r="OW3947" s="0"/>
      <c r="OX3947" s="0"/>
      <c r="OY3947" s="0"/>
      <c r="OZ3947" s="0"/>
      <c r="PA3947" s="0"/>
      <c r="PB3947" s="0"/>
      <c r="PC3947" s="0"/>
      <c r="PD3947" s="0"/>
      <c r="PE3947" s="0"/>
      <c r="PF3947" s="0"/>
      <c r="PG3947" s="0"/>
      <c r="PH3947" s="0"/>
      <c r="PI3947" s="0"/>
      <c r="PJ3947" s="0"/>
      <c r="PK3947" s="0"/>
      <c r="PL3947" s="0"/>
      <c r="PM3947" s="0"/>
      <c r="PN3947" s="0"/>
      <c r="PO3947" s="0"/>
      <c r="PP3947" s="0"/>
      <c r="PQ3947" s="0"/>
      <c r="PR3947" s="0"/>
      <c r="PS3947" s="0"/>
      <c r="PT3947" s="0"/>
      <c r="PU3947" s="0"/>
      <c r="PV3947" s="0"/>
      <c r="PW3947" s="0"/>
      <c r="PX3947" s="0"/>
      <c r="PY3947" s="0"/>
      <c r="PZ3947" s="0"/>
      <c r="QA3947" s="0"/>
      <c r="QB3947" s="0"/>
      <c r="QC3947" s="0"/>
      <c r="QD3947" s="0"/>
      <c r="QE3947" s="0"/>
      <c r="QF3947" s="0"/>
      <c r="QG3947" s="0"/>
      <c r="QH3947" s="0"/>
      <c r="QI3947" s="0"/>
      <c r="QJ3947" s="0"/>
      <c r="QK3947" s="0"/>
      <c r="QL3947" s="0"/>
      <c r="QM3947" s="0"/>
      <c r="QN3947" s="0"/>
      <c r="QO3947" s="0"/>
      <c r="QP3947" s="0"/>
      <c r="QQ3947" s="0"/>
      <c r="QR3947" s="0"/>
      <c r="QS3947" s="0"/>
      <c r="QT3947" s="0"/>
      <c r="QU3947" s="0"/>
      <c r="QV3947" s="0"/>
      <c r="QW3947" s="0"/>
      <c r="QX3947" s="0"/>
      <c r="QY3947" s="0"/>
      <c r="QZ3947" s="0"/>
      <c r="RA3947" s="0"/>
      <c r="RB3947" s="0"/>
      <c r="RC3947" s="0"/>
      <c r="RD3947" s="0"/>
      <c r="RE3947" s="0"/>
      <c r="RF3947" s="0"/>
      <c r="RG3947" s="0"/>
      <c r="RH3947" s="0"/>
      <c r="RI3947" s="0"/>
      <c r="RJ3947" s="0"/>
      <c r="RK3947" s="0"/>
      <c r="RL3947" s="0"/>
      <c r="RM3947" s="0"/>
      <c r="RN3947" s="0"/>
      <c r="RO3947" s="0"/>
      <c r="RP3947" s="0"/>
      <c r="RQ3947" s="0"/>
      <c r="RR3947" s="0"/>
      <c r="RS3947" s="0"/>
      <c r="RT3947" s="0"/>
      <c r="RU3947" s="0"/>
      <c r="RV3947" s="0"/>
      <c r="RW3947" s="0"/>
      <c r="RX3947" s="0"/>
      <c r="RY3947" s="0"/>
      <c r="RZ3947" s="0"/>
      <c r="SA3947" s="0"/>
      <c r="SB3947" s="0"/>
      <c r="SC3947" s="0"/>
      <c r="SD3947" s="0"/>
      <c r="SE3947" s="0"/>
      <c r="SF3947" s="0"/>
      <c r="SG3947" s="0"/>
      <c r="SH3947" s="0"/>
      <c r="SI3947" s="0"/>
      <c r="SJ3947" s="0"/>
      <c r="SK3947" s="0"/>
      <c r="SL3947" s="0"/>
      <c r="SM3947" s="0"/>
      <c r="SN3947" s="0"/>
      <c r="SO3947" s="0"/>
      <c r="SP3947" s="0"/>
      <c r="SQ3947" s="0"/>
      <c r="SR3947" s="0"/>
      <c r="SS3947" s="0"/>
      <c r="ST3947" s="0"/>
      <c r="SU3947" s="0"/>
      <c r="SV3947" s="0"/>
      <c r="SW3947" s="0"/>
      <c r="SX3947" s="0"/>
      <c r="SY3947" s="0"/>
      <c r="SZ3947" s="0"/>
      <c r="TA3947" s="0"/>
      <c r="TB3947" s="0"/>
      <c r="TC3947" s="0"/>
      <c r="TD3947" s="0"/>
      <c r="TE3947" s="0"/>
      <c r="TF3947" s="0"/>
      <c r="TG3947" s="0"/>
      <c r="TH3947" s="0"/>
      <c r="TI3947" s="0"/>
      <c r="TJ3947" s="0"/>
      <c r="TK3947" s="0"/>
      <c r="TL3947" s="0"/>
      <c r="TM3947" s="0"/>
      <c r="TN3947" s="0"/>
      <c r="TO3947" s="0"/>
      <c r="TP3947" s="0"/>
      <c r="TQ3947" s="0"/>
      <c r="TR3947" s="0"/>
      <c r="TS3947" s="0"/>
      <c r="TT3947" s="0"/>
      <c r="TU3947" s="0"/>
      <c r="TV3947" s="0"/>
      <c r="TW3947" s="0"/>
      <c r="TX3947" s="0"/>
      <c r="TY3947" s="0"/>
      <c r="TZ3947" s="0"/>
      <c r="UA3947" s="0"/>
      <c r="UB3947" s="0"/>
      <c r="UC3947" s="0"/>
      <c r="UD3947" s="0"/>
      <c r="UE3947" s="0"/>
      <c r="UF3947" s="0"/>
      <c r="UG3947" s="0"/>
      <c r="UH3947" s="0"/>
      <c r="UI3947" s="0"/>
      <c r="UJ3947" s="0"/>
      <c r="UK3947" s="0"/>
      <c r="UL3947" s="0"/>
      <c r="UM3947" s="0"/>
      <c r="UN3947" s="0"/>
      <c r="UO3947" s="0"/>
      <c r="UP3947" s="0"/>
      <c r="UQ3947" s="0"/>
      <c r="UR3947" s="0"/>
      <c r="US3947" s="0"/>
      <c r="UT3947" s="0"/>
      <c r="UU3947" s="0"/>
      <c r="UV3947" s="0"/>
      <c r="UW3947" s="0"/>
      <c r="UX3947" s="0"/>
      <c r="UY3947" s="0"/>
      <c r="UZ3947" s="0"/>
      <c r="VA3947" s="0"/>
      <c r="VB3947" s="0"/>
      <c r="VC3947" s="0"/>
      <c r="VD3947" s="0"/>
      <c r="VE3947" s="0"/>
      <c r="VF3947" s="0"/>
      <c r="VG3947" s="0"/>
      <c r="VH3947" s="0"/>
      <c r="VI3947" s="0"/>
      <c r="VJ3947" s="0"/>
      <c r="VK3947" s="0"/>
      <c r="VL3947" s="0"/>
      <c r="VM3947" s="0"/>
      <c r="VN3947" s="0"/>
      <c r="VO3947" s="0"/>
      <c r="VP3947" s="0"/>
      <c r="VQ3947" s="0"/>
      <c r="VR3947" s="0"/>
      <c r="VS3947" s="0"/>
      <c r="VT3947" s="0"/>
      <c r="VU3947" s="0"/>
      <c r="VV3947" s="0"/>
      <c r="VW3947" s="0"/>
      <c r="VX3947" s="0"/>
      <c r="VY3947" s="0"/>
      <c r="VZ3947" s="0"/>
      <c r="WA3947" s="0"/>
      <c r="WB3947" s="0"/>
      <c r="WC3947" s="0"/>
      <c r="WD3947" s="0"/>
      <c r="WE3947" s="0"/>
      <c r="WF3947" s="0"/>
      <c r="WG3947" s="0"/>
      <c r="WH3947" s="0"/>
      <c r="WI3947" s="0"/>
      <c r="WJ3947" s="0"/>
      <c r="WK3947" s="0"/>
      <c r="WL3947" s="0"/>
      <c r="WM3947" s="0"/>
      <c r="WN3947" s="0"/>
      <c r="WO3947" s="0"/>
      <c r="WP3947" s="0"/>
      <c r="WQ3947" s="0"/>
      <c r="WR3947" s="0"/>
      <c r="WS3947" s="0"/>
      <c r="WT3947" s="0"/>
      <c r="WU3947" s="0"/>
      <c r="WV3947" s="0"/>
      <c r="WW3947" s="0"/>
      <c r="WX3947" s="0"/>
      <c r="WY3947" s="0"/>
      <c r="WZ3947" s="0"/>
      <c r="XA3947" s="0"/>
      <c r="XB3947" s="0"/>
      <c r="XC3947" s="0"/>
      <c r="XD3947" s="0"/>
      <c r="XE3947" s="0"/>
      <c r="XF3947" s="0"/>
      <c r="XG3947" s="0"/>
      <c r="XH3947" s="0"/>
      <c r="XI3947" s="0"/>
      <c r="XJ3947" s="0"/>
      <c r="XK3947" s="0"/>
      <c r="XL3947" s="0"/>
      <c r="XM3947" s="0"/>
      <c r="XN3947" s="0"/>
      <c r="XO3947" s="0"/>
      <c r="XP3947" s="0"/>
      <c r="XQ3947" s="0"/>
      <c r="XR3947" s="0"/>
      <c r="XS3947" s="0"/>
      <c r="XT3947" s="0"/>
      <c r="XU3947" s="0"/>
      <c r="XV3947" s="0"/>
      <c r="XW3947" s="0"/>
      <c r="XX3947" s="0"/>
      <c r="XY3947" s="0"/>
      <c r="XZ3947" s="0"/>
      <c r="YA3947" s="0"/>
      <c r="YB3947" s="0"/>
      <c r="YC3947" s="0"/>
      <c r="YD3947" s="0"/>
      <c r="YE3947" s="0"/>
      <c r="YF3947" s="0"/>
      <c r="YG3947" s="0"/>
      <c r="YH3947" s="0"/>
      <c r="YI3947" s="0"/>
      <c r="YJ3947" s="0"/>
      <c r="YK3947" s="0"/>
      <c r="YL3947" s="0"/>
      <c r="YM3947" s="0"/>
      <c r="YN3947" s="0"/>
      <c r="YO3947" s="0"/>
      <c r="YP3947" s="0"/>
      <c r="YQ3947" s="0"/>
      <c r="YR3947" s="0"/>
      <c r="YS3947" s="0"/>
      <c r="YT3947" s="0"/>
      <c r="YU3947" s="0"/>
      <c r="YV3947" s="0"/>
      <c r="YW3947" s="0"/>
      <c r="YX3947" s="0"/>
      <c r="YY3947" s="0"/>
      <c r="YZ3947" s="0"/>
      <c r="ZA3947" s="0"/>
      <c r="ZB3947" s="0"/>
      <c r="ZC3947" s="0"/>
      <c r="ZD3947" s="0"/>
      <c r="ZE3947" s="0"/>
      <c r="ZF3947" s="0"/>
      <c r="ZG3947" s="0"/>
      <c r="ZH3947" s="0"/>
      <c r="ZI3947" s="0"/>
      <c r="ZJ3947" s="0"/>
      <c r="ZK3947" s="0"/>
      <c r="ZL3947" s="0"/>
      <c r="ZM3947" s="0"/>
      <c r="ZN3947" s="0"/>
      <c r="ZO3947" s="0"/>
      <c r="ZP3947" s="0"/>
      <c r="ZQ3947" s="0"/>
      <c r="ZR3947" s="0"/>
      <c r="ZS3947" s="0"/>
      <c r="ZT3947" s="0"/>
      <c r="ZU3947" s="0"/>
      <c r="ZV3947" s="0"/>
      <c r="ZW3947" s="0"/>
      <c r="ZX3947" s="0"/>
      <c r="ZY3947" s="0"/>
      <c r="ZZ3947" s="0"/>
      <c r="AAA3947" s="0"/>
      <c r="AAB3947" s="0"/>
      <c r="AAC3947" s="0"/>
      <c r="AAD3947" s="0"/>
      <c r="AAE3947" s="0"/>
      <c r="AAF3947" s="0"/>
      <c r="AAG3947" s="0"/>
      <c r="AAH3947" s="0"/>
      <c r="AAI3947" s="0"/>
      <c r="AAJ3947" s="0"/>
      <c r="AAK3947" s="0"/>
      <c r="AAL3947" s="0"/>
      <c r="AAM3947" s="0"/>
      <c r="AAN3947" s="0"/>
      <c r="AAO3947" s="0"/>
      <c r="AAP3947" s="0"/>
      <c r="AAQ3947" s="0"/>
      <c r="AAR3947" s="0"/>
      <c r="AAS3947" s="0"/>
      <c r="AAT3947" s="0"/>
      <c r="AAU3947" s="0"/>
      <c r="AAV3947" s="0"/>
      <c r="AAW3947" s="0"/>
      <c r="AAX3947" s="0"/>
      <c r="AAY3947" s="0"/>
      <c r="AAZ3947" s="0"/>
      <c r="ABA3947" s="0"/>
      <c r="ABB3947" s="0"/>
      <c r="ABC3947" s="0"/>
      <c r="ABD3947" s="0"/>
      <c r="ABE3947" s="0"/>
      <c r="ABF3947" s="0"/>
      <c r="ABG3947" s="0"/>
      <c r="ABH3947" s="0"/>
      <c r="ABI3947" s="0"/>
      <c r="ABJ3947" s="0"/>
      <c r="ABK3947" s="0"/>
      <c r="ABL3947" s="0"/>
      <c r="ABM3947" s="0"/>
      <c r="ABN3947" s="0"/>
      <c r="ABO3947" s="0"/>
      <c r="ABP3947" s="0"/>
      <c r="ABQ3947" s="0"/>
      <c r="ABR3947" s="0"/>
      <c r="ABS3947" s="0"/>
      <c r="ABT3947" s="0"/>
      <c r="ABU3947" s="0"/>
      <c r="ABV3947" s="0"/>
      <c r="ABW3947" s="0"/>
      <c r="ABX3947" s="0"/>
      <c r="ABY3947" s="0"/>
      <c r="ABZ3947" s="0"/>
      <c r="ACA3947" s="0"/>
      <c r="ACB3947" s="0"/>
      <c r="ACC3947" s="0"/>
      <c r="ACD3947" s="0"/>
      <c r="ACE3947" s="0"/>
      <c r="ACF3947" s="0"/>
      <c r="ACG3947" s="0"/>
      <c r="ACH3947" s="0"/>
      <c r="ACI3947" s="0"/>
      <c r="ACJ3947" s="0"/>
      <c r="ACK3947" s="0"/>
      <c r="ACL3947" s="0"/>
      <c r="ACM3947" s="0"/>
      <c r="ACN3947" s="0"/>
      <c r="ACO3947" s="0"/>
      <c r="ACP3947" s="0"/>
      <c r="ACQ3947" s="0"/>
      <c r="ACR3947" s="0"/>
      <c r="ACS3947" s="0"/>
      <c r="ACT3947" s="0"/>
      <c r="ACU3947" s="0"/>
      <c r="ACV3947" s="0"/>
      <c r="ACW3947" s="0"/>
      <c r="ACX3947" s="0"/>
      <c r="ACY3947" s="0"/>
      <c r="ACZ3947" s="0"/>
      <c r="ADA3947" s="0"/>
      <c r="ADB3947" s="0"/>
      <c r="ADC3947" s="0"/>
      <c r="ADD3947" s="0"/>
      <c r="ADE3947" s="0"/>
      <c r="ADF3947" s="0"/>
      <c r="ADG3947" s="0"/>
      <c r="ADH3947" s="0"/>
      <c r="ADI3947" s="0"/>
      <c r="ADJ3947" s="0"/>
      <c r="ADK3947" s="0"/>
      <c r="ADL3947" s="0"/>
      <c r="ADM3947" s="0"/>
      <c r="ADN3947" s="0"/>
      <c r="ADO3947" s="0"/>
      <c r="ADP3947" s="0"/>
      <c r="ADQ3947" s="0"/>
      <c r="ADR3947" s="0"/>
      <c r="ADS3947" s="0"/>
      <c r="ADT3947" s="0"/>
      <c r="ADU3947" s="0"/>
      <c r="ADV3947" s="0"/>
      <c r="ADW3947" s="0"/>
      <c r="ADX3947" s="0"/>
      <c r="ADY3947" s="0"/>
      <c r="ADZ3947" s="0"/>
      <c r="AEA3947" s="0"/>
      <c r="AEB3947" s="0"/>
      <c r="AEC3947" s="0"/>
      <c r="AED3947" s="0"/>
      <c r="AEE3947" s="0"/>
      <c r="AEF3947" s="0"/>
      <c r="AEG3947" s="0"/>
      <c r="AEH3947" s="0"/>
      <c r="AEI3947" s="0"/>
      <c r="AEJ3947" s="0"/>
      <c r="AEK3947" s="0"/>
      <c r="AEL3947" s="0"/>
      <c r="AEM3947" s="0"/>
      <c r="AEN3947" s="0"/>
      <c r="AEO3947" s="0"/>
      <c r="AEP3947" s="0"/>
      <c r="AEQ3947" s="0"/>
      <c r="AER3947" s="0"/>
      <c r="AES3947" s="0"/>
      <c r="AET3947" s="0"/>
      <c r="AEU3947" s="0"/>
      <c r="AEV3947" s="0"/>
      <c r="AEW3947" s="0"/>
      <c r="AEX3947" s="0"/>
      <c r="AEY3947" s="0"/>
      <c r="AEZ3947" s="0"/>
      <c r="AFA3947" s="0"/>
      <c r="AFB3947" s="0"/>
      <c r="AFC3947" s="0"/>
      <c r="AFD3947" s="0"/>
      <c r="AFE3947" s="0"/>
      <c r="AFF3947" s="0"/>
      <c r="AFG3947" s="0"/>
      <c r="AFH3947" s="0"/>
      <c r="AFI3947" s="0"/>
      <c r="AFJ3947" s="0"/>
      <c r="AFK3947" s="0"/>
      <c r="AFL3947" s="0"/>
      <c r="AFM3947" s="0"/>
      <c r="AFN3947" s="0"/>
      <c r="AFO3947" s="0"/>
      <c r="AFP3947" s="0"/>
      <c r="AFQ3947" s="0"/>
      <c r="AFR3947" s="0"/>
      <c r="AFS3947" s="0"/>
      <c r="AFT3947" s="0"/>
      <c r="AFU3947" s="0"/>
      <c r="AFV3947" s="0"/>
      <c r="AFW3947" s="0"/>
      <c r="AFX3947" s="0"/>
      <c r="AFY3947" s="0"/>
      <c r="AFZ3947" s="0"/>
      <c r="AGA3947" s="0"/>
      <c r="AGB3947" s="0"/>
      <c r="AGC3947" s="0"/>
      <c r="AGD3947" s="0"/>
      <c r="AGE3947" s="0"/>
      <c r="AGF3947" s="0"/>
      <c r="AGG3947" s="0"/>
      <c r="AGH3947" s="0"/>
      <c r="AGI3947" s="0"/>
      <c r="AGJ3947" s="0"/>
      <c r="AGK3947" s="0"/>
      <c r="AGL3947" s="0"/>
      <c r="AGM3947" s="0"/>
      <c r="AGN3947" s="0"/>
      <c r="AGO3947" s="0"/>
      <c r="AGP3947" s="0"/>
      <c r="AGQ3947" s="0"/>
      <c r="AGR3947" s="0"/>
      <c r="AGS3947" s="0"/>
      <c r="AGT3947" s="0"/>
      <c r="AGU3947" s="0"/>
      <c r="AGV3947" s="0"/>
      <c r="AGW3947" s="0"/>
      <c r="AGX3947" s="0"/>
      <c r="AGY3947" s="0"/>
      <c r="AGZ3947" s="0"/>
      <c r="AHA3947" s="0"/>
      <c r="AHB3947" s="0"/>
      <c r="AHC3947" s="0"/>
      <c r="AHD3947" s="0"/>
      <c r="AHE3947" s="0"/>
      <c r="AHF3947" s="0"/>
      <c r="AHG3947" s="0"/>
      <c r="AHH3947" s="0"/>
      <c r="AHI3947" s="0"/>
      <c r="AHJ3947" s="0"/>
      <c r="AHK3947" s="0"/>
      <c r="AHL3947" s="0"/>
      <c r="AHM3947" s="0"/>
      <c r="AHN3947" s="0"/>
      <c r="AHO3947" s="0"/>
      <c r="AHP3947" s="0"/>
      <c r="AHQ3947" s="0"/>
      <c r="AHR3947" s="0"/>
      <c r="AHS3947" s="0"/>
      <c r="AHT3947" s="0"/>
      <c r="AHU3947" s="0"/>
      <c r="AHV3947" s="0"/>
      <c r="AHW3947" s="0"/>
      <c r="AHX3947" s="0"/>
      <c r="AHY3947" s="0"/>
      <c r="AHZ3947" s="0"/>
      <c r="AIA3947" s="0"/>
      <c r="AIB3947" s="0"/>
      <c r="AIC3947" s="0"/>
      <c r="AID3947" s="0"/>
      <c r="AIE3947" s="0"/>
      <c r="AIF3947" s="0"/>
      <c r="AIG3947" s="0"/>
      <c r="AIH3947" s="0"/>
      <c r="AII3947" s="0"/>
      <c r="AIJ3947" s="0"/>
      <c r="AIK3947" s="0"/>
      <c r="AIL3947" s="0"/>
      <c r="AIM3947" s="0"/>
      <c r="AIN3947" s="0"/>
      <c r="AIO3947" s="0"/>
      <c r="AIP3947" s="0"/>
      <c r="AIQ3947" s="0"/>
      <c r="AIR3947" s="0"/>
      <c r="AIS3947" s="0"/>
      <c r="AIT3947" s="0"/>
      <c r="AIU3947" s="0"/>
      <c r="AIV3947" s="0"/>
      <c r="AIW3947" s="0"/>
      <c r="AIX3947" s="0"/>
      <c r="AIY3947" s="0"/>
      <c r="AIZ3947" s="0"/>
      <c r="AJA3947" s="0"/>
      <c r="AJB3947" s="0"/>
      <c r="AJC3947" s="0"/>
      <c r="AJD3947" s="0"/>
      <c r="AJE3947" s="0"/>
      <c r="AJF3947" s="0"/>
      <c r="AJG3947" s="0"/>
      <c r="AJH3947" s="0"/>
      <c r="AJI3947" s="0"/>
      <c r="AJJ3947" s="0"/>
      <c r="AJK3947" s="0"/>
      <c r="AJL3947" s="0"/>
      <c r="AJM3947" s="0"/>
      <c r="AJN3947" s="0"/>
      <c r="AJO3947" s="0"/>
      <c r="AJP3947" s="0"/>
      <c r="AJQ3947" s="0"/>
      <c r="AJR3947" s="0"/>
      <c r="AJS3947" s="0"/>
      <c r="AJT3947" s="0"/>
      <c r="AJU3947" s="0"/>
      <c r="AJV3947" s="0"/>
      <c r="AJW3947" s="0"/>
      <c r="AJX3947" s="0"/>
      <c r="AJY3947" s="0"/>
      <c r="AJZ3947" s="0"/>
      <c r="AKA3947" s="0"/>
      <c r="AKB3947" s="0"/>
      <c r="AKC3947" s="0"/>
      <c r="AKD3947" s="0"/>
      <c r="AKE3947" s="0"/>
      <c r="AKF3947" s="0"/>
      <c r="AKG3947" s="0"/>
      <c r="AKH3947" s="0"/>
      <c r="AKI3947" s="0"/>
      <c r="AKJ3947" s="0"/>
      <c r="AKK3947" s="0"/>
      <c r="AKL3947" s="0"/>
      <c r="AKM3947" s="0"/>
      <c r="AKN3947" s="0"/>
      <c r="AKO3947" s="0"/>
      <c r="AKP3947" s="0"/>
      <c r="AKQ3947" s="0"/>
      <c r="AKR3947" s="0"/>
      <c r="AKS3947" s="0"/>
      <c r="AKT3947" s="0"/>
      <c r="AKU3947" s="0"/>
      <c r="AKV3947" s="0"/>
      <c r="AKW3947" s="0"/>
      <c r="AKX3947" s="0"/>
      <c r="AKY3947" s="0"/>
      <c r="AKZ3947" s="0"/>
      <c r="ALA3947" s="0"/>
      <c r="ALB3947" s="0"/>
      <c r="ALC3947" s="0"/>
      <c r="ALD3947" s="0"/>
      <c r="ALE3947" s="0"/>
      <c r="ALF3947" s="0"/>
      <c r="ALG3947" s="0"/>
      <c r="ALH3947" s="0"/>
      <c r="ALI3947" s="0"/>
      <c r="ALJ3947" s="0"/>
      <c r="ALK3947" s="0"/>
      <c r="ALL3947" s="0"/>
      <c r="ALM3947" s="0"/>
      <c r="ALN3947" s="0"/>
      <c r="ALO3947" s="0"/>
      <c r="ALP3947" s="0"/>
      <c r="ALQ3947" s="0"/>
      <c r="ALR3947" s="0"/>
      <c r="ALS3947" s="0"/>
      <c r="ALT3947" s="0"/>
      <c r="ALU3947" s="0"/>
      <c r="ALV3947" s="0"/>
      <c r="ALW3947" s="0"/>
      <c r="ALX3947" s="0"/>
      <c r="ALY3947" s="0"/>
      <c r="ALZ3947" s="0"/>
      <c r="AMA3947" s="0"/>
      <c r="AMB3947" s="0"/>
      <c r="AMC3947" s="0"/>
      <c r="AMD3947" s="0"/>
      <c r="AME3947" s="0"/>
      <c r="AMF3947" s="0"/>
      <c r="AMG3947" s="0"/>
      <c r="AMH3947" s="0"/>
      <c r="AMI3947" s="0"/>
    </row>
    <row r="3948" customFormat="false" ht="12.75" hidden="false" customHeight="false" outlineLevel="0" collapsed="false">
      <c r="I3948" s="3"/>
    </row>
    <row r="3949" customFormat="false" ht="17.35" hidden="false" customHeight="false" outlineLevel="0" collapsed="false">
      <c r="C3949" s="52" t="s">
        <v>4147</v>
      </c>
      <c r="D3949" s="11" t="s">
        <v>1</v>
      </c>
      <c r="F3949" s="0"/>
      <c r="G3949" s="0"/>
      <c r="I3949" s="3"/>
    </row>
    <row r="3950" customFormat="false" ht="12.75" hidden="false" customHeight="false" outlineLevel="0" collapsed="false">
      <c r="A3950" s="1" t="s">
        <v>4147</v>
      </c>
      <c r="C3950" s="99" t="s">
        <v>4148</v>
      </c>
      <c r="D3950" s="100" t="s">
        <v>88</v>
      </c>
      <c r="E3950" s="72" t="n">
        <v>2.5</v>
      </c>
      <c r="F3950" s="73" t="n">
        <v>2.75</v>
      </c>
      <c r="G3950" s="72" t="s">
        <v>2239</v>
      </c>
      <c r="I3950" s="3"/>
      <c r="BM3950" s="0"/>
      <c r="BN3950" s="0"/>
      <c r="BO3950" s="0"/>
      <c r="BP3950" s="0"/>
      <c r="BQ3950" s="0"/>
      <c r="BR3950" s="0"/>
      <c r="BS3950" s="0"/>
      <c r="BT3950" s="0"/>
      <c r="BU3950" s="0"/>
      <c r="BV3950" s="0"/>
      <c r="BW3950" s="0"/>
      <c r="BX3950" s="0"/>
      <c r="BY3950" s="0"/>
      <c r="BZ3950" s="0"/>
      <c r="CA3950" s="0"/>
      <c r="CB3950" s="0"/>
      <c r="CC3950" s="0"/>
      <c r="CD3950" s="0"/>
      <c r="CE3950" s="0"/>
      <c r="CF3950" s="0"/>
      <c r="CG3950" s="0"/>
      <c r="CH3950" s="0"/>
      <c r="CI3950" s="0"/>
      <c r="CJ3950" s="0"/>
      <c r="CK3950" s="0"/>
      <c r="CL3950" s="0"/>
      <c r="CM3950" s="0"/>
      <c r="CN3950" s="0"/>
      <c r="CO3950" s="0"/>
      <c r="CP3950" s="0"/>
      <c r="CQ3950" s="0"/>
      <c r="CR3950" s="0"/>
      <c r="CS3950" s="0"/>
      <c r="CT3950" s="0"/>
      <c r="CU3950" s="0"/>
      <c r="CV3950" s="0"/>
      <c r="CW3950" s="0"/>
      <c r="CX3950" s="0"/>
      <c r="CY3950" s="0"/>
      <c r="CZ3950" s="0"/>
      <c r="DA3950" s="0"/>
      <c r="DB3950" s="0"/>
      <c r="DC3950" s="0"/>
      <c r="DD3950" s="0"/>
      <c r="DE3950" s="0"/>
      <c r="DF3950" s="0"/>
      <c r="DG3950" s="0"/>
      <c r="DH3950" s="0"/>
      <c r="DI3950" s="0"/>
      <c r="DJ3950" s="0"/>
      <c r="DK3950" s="0"/>
      <c r="DL3950" s="0"/>
      <c r="DM3950" s="0"/>
      <c r="DN3950" s="0"/>
      <c r="DO3950" s="0"/>
      <c r="DP3950" s="0"/>
      <c r="DQ3950" s="0"/>
      <c r="DR3950" s="0"/>
      <c r="DS3950" s="0"/>
      <c r="DT3950" s="0"/>
      <c r="DU3950" s="0"/>
      <c r="DV3950" s="0"/>
      <c r="DW3950" s="0"/>
      <c r="DX3950" s="0"/>
      <c r="DY3950" s="0"/>
      <c r="DZ3950" s="0"/>
      <c r="EA3950" s="0"/>
      <c r="EB3950" s="0"/>
      <c r="EC3950" s="0"/>
      <c r="ED3950" s="0"/>
      <c r="EE3950" s="0"/>
      <c r="EF3950" s="0"/>
      <c r="EG3950" s="0"/>
      <c r="EH3950" s="0"/>
      <c r="EI3950" s="0"/>
      <c r="EJ3950" s="0"/>
      <c r="EK3950" s="0"/>
      <c r="EL3950" s="0"/>
      <c r="EM3950" s="0"/>
      <c r="EN3950" s="0"/>
      <c r="EO3950" s="0"/>
      <c r="EP3950" s="0"/>
      <c r="EQ3950" s="0"/>
      <c r="ER3950" s="0"/>
      <c r="ES3950" s="0"/>
      <c r="ET3950" s="0"/>
      <c r="EU3950" s="0"/>
      <c r="EV3950" s="0"/>
      <c r="EW3950" s="0"/>
      <c r="EX3950" s="0"/>
      <c r="EY3950" s="0"/>
      <c r="EZ3950" s="0"/>
      <c r="FA3950" s="0"/>
      <c r="FB3950" s="0"/>
      <c r="FC3950" s="0"/>
      <c r="FD3950" s="0"/>
      <c r="FE3950" s="0"/>
      <c r="FF3950" s="0"/>
      <c r="FG3950" s="0"/>
      <c r="FH3950" s="0"/>
      <c r="FI3950" s="0"/>
      <c r="FJ3950" s="0"/>
      <c r="FK3950" s="0"/>
      <c r="FL3950" s="0"/>
      <c r="FM3950" s="0"/>
      <c r="FN3950" s="0"/>
      <c r="FO3950" s="0"/>
      <c r="FP3950" s="0"/>
      <c r="FQ3950" s="0"/>
      <c r="FR3950" s="0"/>
      <c r="FS3950" s="0"/>
      <c r="FT3950" s="0"/>
      <c r="FU3950" s="0"/>
      <c r="FV3950" s="0"/>
      <c r="FW3950" s="0"/>
      <c r="FX3950" s="0"/>
      <c r="FY3950" s="0"/>
      <c r="FZ3950" s="0"/>
      <c r="GA3950" s="0"/>
      <c r="GB3950" s="0"/>
      <c r="GC3950" s="0"/>
      <c r="GD3950" s="0"/>
      <c r="GE3950" s="0"/>
      <c r="GF3950" s="0"/>
      <c r="GG3950" s="0"/>
      <c r="GH3950" s="0"/>
      <c r="GI3950" s="0"/>
      <c r="GJ3950" s="0"/>
      <c r="GK3950" s="0"/>
      <c r="GL3950" s="0"/>
      <c r="GM3950" s="0"/>
      <c r="GN3950" s="0"/>
      <c r="GO3950" s="0"/>
      <c r="GP3950" s="0"/>
      <c r="GQ3950" s="0"/>
      <c r="GR3950" s="0"/>
      <c r="GS3950" s="0"/>
      <c r="GT3950" s="0"/>
      <c r="GU3950" s="0"/>
      <c r="GV3950" s="0"/>
      <c r="GW3950" s="0"/>
      <c r="GX3950" s="0"/>
      <c r="GY3950" s="0"/>
      <c r="GZ3950" s="0"/>
      <c r="HA3950" s="0"/>
      <c r="HB3950" s="0"/>
      <c r="HC3950" s="0"/>
      <c r="HD3950" s="0"/>
      <c r="HE3950" s="0"/>
      <c r="HF3950" s="0"/>
      <c r="HG3950" s="0"/>
      <c r="HH3950" s="0"/>
      <c r="HI3950" s="0"/>
      <c r="HJ3950" s="0"/>
      <c r="HK3950" s="0"/>
      <c r="HL3950" s="0"/>
      <c r="HM3950" s="0"/>
      <c r="HN3950" s="0"/>
      <c r="HO3950" s="0"/>
      <c r="HP3950" s="0"/>
      <c r="HQ3950" s="0"/>
      <c r="HR3950" s="0"/>
      <c r="HS3950" s="0"/>
      <c r="HT3950" s="0"/>
      <c r="HU3950" s="0"/>
      <c r="HV3950" s="0"/>
      <c r="HW3950" s="0"/>
      <c r="HX3950" s="0"/>
      <c r="HY3950" s="0"/>
      <c r="HZ3950" s="0"/>
      <c r="IA3950" s="0"/>
      <c r="IB3950" s="0"/>
      <c r="IC3950" s="0"/>
      <c r="ID3950" s="0"/>
      <c r="IE3950" s="0"/>
      <c r="IF3950" s="0"/>
      <c r="IG3950" s="0"/>
      <c r="IH3950" s="0"/>
      <c r="II3950" s="0"/>
      <c r="IJ3950" s="0"/>
      <c r="IK3950" s="0"/>
      <c r="IL3950" s="0"/>
      <c r="IM3950" s="0"/>
      <c r="IN3950" s="0"/>
      <c r="IO3950" s="0"/>
      <c r="IP3950" s="0"/>
      <c r="IQ3950" s="0"/>
      <c r="IR3950" s="0"/>
      <c r="IS3950" s="0"/>
      <c r="IT3950" s="0"/>
      <c r="IU3950" s="0"/>
      <c r="IV3950" s="0"/>
      <c r="IW3950" s="0"/>
      <c r="IX3950" s="0"/>
      <c r="IY3950" s="0"/>
      <c r="IZ3950" s="0"/>
      <c r="JA3950" s="0"/>
      <c r="JB3950" s="0"/>
      <c r="JC3950" s="0"/>
      <c r="JD3950" s="0"/>
      <c r="JE3950" s="0"/>
      <c r="JF3950" s="0"/>
      <c r="JG3950" s="0"/>
      <c r="JH3950" s="0"/>
      <c r="JI3950" s="0"/>
      <c r="JJ3950" s="0"/>
      <c r="JK3950" s="0"/>
      <c r="JL3950" s="0"/>
      <c r="JM3950" s="0"/>
      <c r="JN3950" s="0"/>
      <c r="JO3950" s="0"/>
      <c r="JP3950" s="0"/>
      <c r="JQ3950" s="0"/>
      <c r="JR3950" s="0"/>
      <c r="JS3950" s="0"/>
      <c r="JT3950" s="0"/>
      <c r="JU3950" s="0"/>
      <c r="JV3950" s="0"/>
      <c r="JW3950" s="0"/>
      <c r="JX3950" s="0"/>
      <c r="JY3950" s="0"/>
      <c r="JZ3950" s="0"/>
      <c r="KA3950" s="0"/>
      <c r="KB3950" s="0"/>
      <c r="KC3950" s="0"/>
      <c r="KD3950" s="0"/>
      <c r="KE3950" s="0"/>
      <c r="KF3950" s="0"/>
      <c r="KG3950" s="0"/>
      <c r="KH3950" s="0"/>
      <c r="KI3950" s="0"/>
      <c r="KJ3950" s="0"/>
      <c r="KK3950" s="0"/>
      <c r="KL3950" s="0"/>
      <c r="KM3950" s="0"/>
      <c r="KN3950" s="0"/>
      <c r="KO3950" s="0"/>
      <c r="KP3950" s="0"/>
      <c r="KQ3950" s="0"/>
      <c r="KR3950" s="0"/>
      <c r="KS3950" s="0"/>
      <c r="KT3950" s="0"/>
      <c r="KU3950" s="0"/>
      <c r="KV3950" s="0"/>
      <c r="KW3950" s="0"/>
      <c r="KX3950" s="0"/>
      <c r="KY3950" s="0"/>
      <c r="KZ3950" s="0"/>
      <c r="LA3950" s="0"/>
      <c r="LB3950" s="0"/>
      <c r="LC3950" s="0"/>
      <c r="LD3950" s="0"/>
      <c r="LE3950" s="0"/>
      <c r="LF3950" s="0"/>
      <c r="LG3950" s="0"/>
      <c r="LH3950" s="0"/>
      <c r="LI3950" s="0"/>
      <c r="LJ3950" s="0"/>
      <c r="LK3950" s="0"/>
      <c r="LL3950" s="0"/>
      <c r="LM3950" s="0"/>
      <c r="LN3950" s="0"/>
      <c r="LO3950" s="0"/>
      <c r="LP3950" s="0"/>
      <c r="LQ3950" s="0"/>
      <c r="LR3950" s="0"/>
      <c r="LS3950" s="0"/>
      <c r="LT3950" s="0"/>
      <c r="LU3950" s="0"/>
      <c r="LV3950" s="0"/>
      <c r="LW3950" s="0"/>
      <c r="LX3950" s="0"/>
      <c r="LY3950" s="0"/>
      <c r="LZ3950" s="0"/>
      <c r="MA3950" s="0"/>
      <c r="MB3950" s="0"/>
      <c r="MC3950" s="0"/>
      <c r="MD3950" s="0"/>
      <c r="ME3950" s="0"/>
      <c r="MF3950" s="0"/>
      <c r="MG3950" s="0"/>
      <c r="MH3950" s="0"/>
      <c r="MI3950" s="0"/>
      <c r="MJ3950" s="0"/>
      <c r="MK3950" s="0"/>
      <c r="ML3950" s="0"/>
      <c r="MM3950" s="0"/>
      <c r="MN3950" s="0"/>
      <c r="MO3950" s="0"/>
      <c r="MP3950" s="0"/>
      <c r="MQ3950" s="0"/>
      <c r="MR3950" s="0"/>
      <c r="MS3950" s="0"/>
      <c r="MT3950" s="0"/>
      <c r="MU3950" s="0"/>
      <c r="MV3950" s="0"/>
      <c r="MW3950" s="0"/>
      <c r="MX3950" s="0"/>
      <c r="MY3950" s="0"/>
      <c r="MZ3950" s="0"/>
      <c r="NA3950" s="0"/>
      <c r="NB3950" s="0"/>
      <c r="NC3950" s="0"/>
      <c r="ND3950" s="0"/>
      <c r="NE3950" s="0"/>
      <c r="NF3950" s="0"/>
      <c r="NG3950" s="0"/>
      <c r="NH3950" s="0"/>
      <c r="NI3950" s="0"/>
      <c r="NJ3950" s="0"/>
      <c r="NK3950" s="0"/>
      <c r="NL3950" s="0"/>
      <c r="NM3950" s="0"/>
      <c r="NN3950" s="0"/>
      <c r="NO3950" s="0"/>
      <c r="NP3950" s="0"/>
      <c r="NQ3950" s="0"/>
      <c r="NR3950" s="0"/>
      <c r="NS3950" s="0"/>
      <c r="NT3950" s="0"/>
      <c r="NU3950" s="0"/>
      <c r="NV3950" s="0"/>
      <c r="NW3950" s="0"/>
      <c r="NX3950" s="0"/>
      <c r="NY3950" s="0"/>
      <c r="NZ3950" s="0"/>
      <c r="OA3950" s="0"/>
      <c r="OB3950" s="0"/>
      <c r="OC3950" s="0"/>
      <c r="OD3950" s="0"/>
      <c r="OE3950" s="0"/>
      <c r="OF3950" s="0"/>
      <c r="OG3950" s="0"/>
      <c r="OH3950" s="0"/>
      <c r="OI3950" s="0"/>
      <c r="OJ3950" s="0"/>
      <c r="OK3950" s="0"/>
      <c r="OL3950" s="0"/>
      <c r="OM3950" s="0"/>
      <c r="ON3950" s="0"/>
      <c r="OO3950" s="0"/>
      <c r="OP3950" s="0"/>
      <c r="OQ3950" s="0"/>
      <c r="OR3950" s="0"/>
      <c r="OS3950" s="0"/>
      <c r="OT3950" s="0"/>
      <c r="OU3950" s="0"/>
      <c r="OV3950" s="0"/>
      <c r="OW3950" s="0"/>
      <c r="OX3950" s="0"/>
      <c r="OY3950" s="0"/>
      <c r="OZ3950" s="0"/>
      <c r="PA3950" s="0"/>
      <c r="PB3950" s="0"/>
      <c r="PC3950" s="0"/>
      <c r="PD3950" s="0"/>
      <c r="PE3950" s="0"/>
      <c r="PF3950" s="0"/>
      <c r="PG3950" s="0"/>
      <c r="PH3950" s="0"/>
      <c r="PI3950" s="0"/>
      <c r="PJ3950" s="0"/>
      <c r="PK3950" s="0"/>
      <c r="PL3950" s="0"/>
      <c r="PM3950" s="0"/>
      <c r="PN3950" s="0"/>
      <c r="PO3950" s="0"/>
      <c r="PP3950" s="0"/>
      <c r="PQ3950" s="0"/>
      <c r="PR3950" s="0"/>
      <c r="PS3950" s="0"/>
      <c r="PT3950" s="0"/>
      <c r="PU3950" s="0"/>
      <c r="PV3950" s="0"/>
      <c r="PW3950" s="0"/>
      <c r="PX3950" s="0"/>
      <c r="PY3950" s="0"/>
      <c r="PZ3950" s="0"/>
      <c r="QA3950" s="0"/>
      <c r="QB3950" s="0"/>
      <c r="QC3950" s="0"/>
      <c r="QD3950" s="0"/>
      <c r="QE3950" s="0"/>
      <c r="QF3950" s="0"/>
      <c r="QG3950" s="0"/>
      <c r="QH3950" s="0"/>
      <c r="QI3950" s="0"/>
      <c r="QJ3950" s="0"/>
      <c r="QK3950" s="0"/>
      <c r="QL3950" s="0"/>
      <c r="QM3950" s="0"/>
      <c r="QN3950" s="0"/>
      <c r="QO3950" s="0"/>
      <c r="QP3950" s="0"/>
      <c r="QQ3950" s="0"/>
      <c r="QR3950" s="0"/>
      <c r="QS3950" s="0"/>
      <c r="QT3950" s="0"/>
      <c r="QU3950" s="0"/>
      <c r="QV3950" s="0"/>
      <c r="QW3950" s="0"/>
      <c r="QX3950" s="0"/>
      <c r="QY3950" s="0"/>
      <c r="QZ3950" s="0"/>
      <c r="RA3950" s="0"/>
      <c r="RB3950" s="0"/>
      <c r="RC3950" s="0"/>
      <c r="RD3950" s="0"/>
      <c r="RE3950" s="0"/>
      <c r="RF3950" s="0"/>
      <c r="RG3950" s="0"/>
      <c r="RH3950" s="0"/>
      <c r="RI3950" s="0"/>
      <c r="RJ3950" s="0"/>
      <c r="RK3950" s="0"/>
      <c r="RL3950" s="0"/>
      <c r="RM3950" s="0"/>
      <c r="RN3950" s="0"/>
      <c r="RO3950" s="0"/>
      <c r="RP3950" s="0"/>
      <c r="RQ3950" s="0"/>
      <c r="RR3950" s="0"/>
      <c r="RS3950" s="0"/>
      <c r="RT3950" s="0"/>
      <c r="RU3950" s="0"/>
      <c r="RV3950" s="0"/>
      <c r="RW3950" s="0"/>
      <c r="RX3950" s="0"/>
      <c r="RY3950" s="0"/>
      <c r="RZ3950" s="0"/>
      <c r="SA3950" s="0"/>
      <c r="SB3950" s="0"/>
      <c r="SC3950" s="0"/>
      <c r="SD3950" s="0"/>
      <c r="SE3950" s="0"/>
      <c r="SF3950" s="0"/>
      <c r="SG3950" s="0"/>
      <c r="SH3950" s="0"/>
      <c r="SI3950" s="0"/>
      <c r="SJ3950" s="0"/>
      <c r="SK3950" s="0"/>
      <c r="SL3950" s="0"/>
      <c r="SM3950" s="0"/>
      <c r="SN3950" s="0"/>
      <c r="SO3950" s="0"/>
      <c r="SP3950" s="0"/>
      <c r="SQ3950" s="0"/>
      <c r="SR3950" s="0"/>
      <c r="SS3950" s="0"/>
      <c r="ST3950" s="0"/>
      <c r="SU3950" s="0"/>
      <c r="SV3950" s="0"/>
      <c r="SW3950" s="0"/>
      <c r="SX3950" s="0"/>
      <c r="SY3950" s="0"/>
      <c r="SZ3950" s="0"/>
      <c r="TA3950" s="0"/>
      <c r="TB3950" s="0"/>
      <c r="TC3950" s="0"/>
      <c r="TD3950" s="0"/>
      <c r="TE3950" s="0"/>
      <c r="TF3950" s="0"/>
      <c r="TG3950" s="0"/>
      <c r="TH3950" s="0"/>
      <c r="TI3950" s="0"/>
      <c r="TJ3950" s="0"/>
      <c r="TK3950" s="0"/>
      <c r="TL3950" s="0"/>
      <c r="TM3950" s="0"/>
      <c r="TN3950" s="0"/>
      <c r="TO3950" s="0"/>
      <c r="TP3950" s="0"/>
      <c r="TQ3950" s="0"/>
      <c r="TR3950" s="0"/>
      <c r="TS3950" s="0"/>
      <c r="TT3950" s="0"/>
      <c r="TU3950" s="0"/>
      <c r="TV3950" s="0"/>
      <c r="TW3950" s="0"/>
      <c r="TX3950" s="0"/>
      <c r="TY3950" s="0"/>
      <c r="TZ3950" s="0"/>
      <c r="UA3950" s="0"/>
      <c r="UB3950" s="0"/>
      <c r="UC3950" s="0"/>
      <c r="UD3950" s="0"/>
      <c r="UE3950" s="0"/>
      <c r="UF3950" s="0"/>
      <c r="UG3950" s="0"/>
      <c r="UH3950" s="0"/>
      <c r="UI3950" s="0"/>
      <c r="UJ3950" s="0"/>
      <c r="UK3950" s="0"/>
      <c r="UL3950" s="0"/>
      <c r="UM3950" s="0"/>
      <c r="UN3950" s="0"/>
      <c r="UO3950" s="0"/>
      <c r="UP3950" s="0"/>
      <c r="UQ3950" s="0"/>
      <c r="UR3950" s="0"/>
      <c r="US3950" s="0"/>
      <c r="UT3950" s="0"/>
      <c r="UU3950" s="0"/>
      <c r="UV3950" s="0"/>
      <c r="UW3950" s="0"/>
      <c r="UX3950" s="0"/>
      <c r="UY3950" s="0"/>
      <c r="UZ3950" s="0"/>
      <c r="VA3950" s="0"/>
      <c r="VB3950" s="0"/>
      <c r="VC3950" s="0"/>
      <c r="VD3950" s="0"/>
      <c r="VE3950" s="0"/>
      <c r="VF3950" s="0"/>
      <c r="VG3950" s="0"/>
      <c r="VH3950" s="0"/>
      <c r="VI3950" s="0"/>
      <c r="VJ3950" s="0"/>
      <c r="VK3950" s="0"/>
      <c r="VL3950" s="0"/>
      <c r="VM3950" s="0"/>
      <c r="VN3950" s="0"/>
      <c r="VO3950" s="0"/>
      <c r="VP3950" s="0"/>
      <c r="VQ3950" s="0"/>
      <c r="VR3950" s="0"/>
      <c r="VS3950" s="0"/>
      <c r="VT3950" s="0"/>
      <c r="VU3950" s="0"/>
      <c r="VV3950" s="0"/>
      <c r="VW3950" s="0"/>
      <c r="VX3950" s="0"/>
      <c r="VY3950" s="0"/>
      <c r="VZ3950" s="0"/>
      <c r="WA3950" s="0"/>
      <c r="WB3950" s="0"/>
      <c r="WC3950" s="0"/>
      <c r="WD3950" s="0"/>
      <c r="WE3950" s="0"/>
      <c r="WF3950" s="0"/>
      <c r="WG3950" s="0"/>
      <c r="WH3950" s="0"/>
      <c r="WI3950" s="0"/>
      <c r="WJ3950" s="0"/>
      <c r="WK3950" s="0"/>
      <c r="WL3950" s="0"/>
      <c r="WM3950" s="0"/>
      <c r="WN3950" s="0"/>
      <c r="WO3950" s="0"/>
      <c r="WP3950" s="0"/>
      <c r="WQ3950" s="0"/>
      <c r="WR3950" s="0"/>
      <c r="WS3950" s="0"/>
      <c r="WT3950" s="0"/>
      <c r="WU3950" s="0"/>
      <c r="WV3950" s="0"/>
      <c r="WW3950" s="0"/>
      <c r="WX3950" s="0"/>
      <c r="WY3950" s="0"/>
      <c r="WZ3950" s="0"/>
      <c r="XA3950" s="0"/>
      <c r="XB3950" s="0"/>
      <c r="XC3950" s="0"/>
      <c r="XD3950" s="0"/>
      <c r="XE3950" s="0"/>
      <c r="XF3950" s="0"/>
      <c r="XG3950" s="0"/>
      <c r="XH3950" s="0"/>
      <c r="XI3950" s="0"/>
      <c r="XJ3950" s="0"/>
      <c r="XK3950" s="0"/>
      <c r="XL3950" s="0"/>
      <c r="XM3950" s="0"/>
      <c r="XN3950" s="0"/>
      <c r="XO3950" s="0"/>
      <c r="XP3950" s="0"/>
      <c r="XQ3950" s="0"/>
      <c r="XR3950" s="0"/>
      <c r="XS3950" s="0"/>
      <c r="XT3950" s="0"/>
      <c r="XU3950" s="0"/>
      <c r="XV3950" s="0"/>
      <c r="XW3950" s="0"/>
      <c r="XX3950" s="0"/>
      <c r="XY3950" s="0"/>
      <c r="XZ3950" s="0"/>
      <c r="YA3950" s="0"/>
      <c r="YB3950" s="0"/>
      <c r="YC3950" s="0"/>
      <c r="YD3950" s="0"/>
      <c r="YE3950" s="0"/>
      <c r="YF3950" s="0"/>
      <c r="YG3950" s="0"/>
      <c r="YH3950" s="0"/>
      <c r="YI3950" s="0"/>
      <c r="YJ3950" s="0"/>
      <c r="YK3950" s="0"/>
      <c r="YL3950" s="0"/>
      <c r="YM3950" s="0"/>
      <c r="YN3950" s="0"/>
      <c r="YO3950" s="0"/>
      <c r="YP3950" s="0"/>
      <c r="YQ3950" s="0"/>
      <c r="YR3950" s="0"/>
      <c r="YS3950" s="0"/>
      <c r="YT3950" s="0"/>
      <c r="YU3950" s="0"/>
      <c r="YV3950" s="0"/>
      <c r="YW3950" s="0"/>
      <c r="YX3950" s="0"/>
      <c r="YY3950" s="0"/>
      <c r="YZ3950" s="0"/>
      <c r="ZA3950" s="0"/>
      <c r="ZB3950" s="0"/>
      <c r="ZC3950" s="0"/>
      <c r="ZD3950" s="0"/>
      <c r="ZE3950" s="0"/>
      <c r="ZF3950" s="0"/>
      <c r="ZG3950" s="0"/>
      <c r="ZH3950" s="0"/>
      <c r="ZI3950" s="0"/>
      <c r="ZJ3950" s="0"/>
      <c r="ZK3950" s="0"/>
      <c r="ZL3950" s="0"/>
      <c r="ZM3950" s="0"/>
      <c r="ZN3950" s="0"/>
      <c r="ZO3950" s="0"/>
      <c r="ZP3950" s="0"/>
      <c r="ZQ3950" s="0"/>
      <c r="ZR3950" s="0"/>
      <c r="ZS3950" s="0"/>
      <c r="ZT3950" s="0"/>
      <c r="ZU3950" s="0"/>
      <c r="ZV3950" s="0"/>
      <c r="ZW3950" s="0"/>
      <c r="ZX3950" s="0"/>
      <c r="ZY3950" s="0"/>
      <c r="ZZ3950" s="0"/>
      <c r="AAA3950" s="0"/>
      <c r="AAB3950" s="0"/>
      <c r="AAC3950" s="0"/>
      <c r="AAD3950" s="0"/>
      <c r="AAE3950" s="0"/>
      <c r="AAF3950" s="0"/>
      <c r="AAG3950" s="0"/>
      <c r="AAH3950" s="0"/>
      <c r="AAI3950" s="0"/>
      <c r="AAJ3950" s="0"/>
      <c r="AAK3950" s="0"/>
      <c r="AAL3950" s="0"/>
      <c r="AAM3950" s="0"/>
      <c r="AAN3950" s="0"/>
      <c r="AAO3950" s="0"/>
      <c r="AAP3950" s="0"/>
      <c r="AAQ3950" s="0"/>
      <c r="AAR3950" s="0"/>
      <c r="AAS3950" s="0"/>
      <c r="AAT3950" s="0"/>
      <c r="AAU3950" s="0"/>
      <c r="AAV3950" s="0"/>
      <c r="AAW3950" s="0"/>
      <c r="AAX3950" s="0"/>
      <c r="AAY3950" s="0"/>
      <c r="AAZ3950" s="0"/>
      <c r="ABA3950" s="0"/>
      <c r="ABB3950" s="0"/>
      <c r="ABC3950" s="0"/>
      <c r="ABD3950" s="0"/>
      <c r="ABE3950" s="0"/>
      <c r="ABF3950" s="0"/>
      <c r="ABG3950" s="0"/>
      <c r="ABH3950" s="0"/>
      <c r="ABI3950" s="0"/>
      <c r="ABJ3950" s="0"/>
      <c r="ABK3950" s="0"/>
      <c r="ABL3950" s="0"/>
      <c r="ABM3950" s="0"/>
      <c r="ABN3950" s="0"/>
      <c r="ABO3950" s="0"/>
      <c r="ABP3950" s="0"/>
      <c r="ABQ3950" s="0"/>
      <c r="ABR3950" s="0"/>
      <c r="ABS3950" s="0"/>
      <c r="ABT3950" s="0"/>
      <c r="ABU3950" s="0"/>
      <c r="ABV3950" s="0"/>
      <c r="ABW3950" s="0"/>
      <c r="ABX3950" s="0"/>
      <c r="ABY3950" s="0"/>
      <c r="ABZ3950" s="0"/>
      <c r="ACA3950" s="0"/>
      <c r="ACB3950" s="0"/>
      <c r="ACC3950" s="0"/>
      <c r="ACD3950" s="0"/>
      <c r="ACE3950" s="0"/>
      <c r="ACF3950" s="0"/>
      <c r="ACG3950" s="0"/>
      <c r="ACH3950" s="0"/>
      <c r="ACI3950" s="0"/>
      <c r="ACJ3950" s="0"/>
      <c r="ACK3950" s="0"/>
      <c r="ACL3950" s="0"/>
      <c r="ACM3950" s="0"/>
      <c r="ACN3950" s="0"/>
      <c r="ACO3950" s="0"/>
      <c r="ACP3950" s="0"/>
      <c r="ACQ3950" s="0"/>
      <c r="ACR3950" s="0"/>
      <c r="ACS3950" s="0"/>
      <c r="ACT3950" s="0"/>
      <c r="ACU3950" s="0"/>
      <c r="ACV3950" s="0"/>
      <c r="ACW3950" s="0"/>
      <c r="ACX3950" s="0"/>
      <c r="ACY3950" s="0"/>
      <c r="ACZ3950" s="0"/>
      <c r="ADA3950" s="0"/>
      <c r="ADB3950" s="0"/>
      <c r="ADC3950" s="0"/>
      <c r="ADD3950" s="0"/>
      <c r="ADE3950" s="0"/>
      <c r="ADF3950" s="0"/>
      <c r="ADG3950" s="0"/>
      <c r="ADH3950" s="0"/>
      <c r="ADI3950" s="0"/>
      <c r="ADJ3950" s="0"/>
      <c r="ADK3950" s="0"/>
      <c r="ADL3950" s="0"/>
      <c r="ADM3950" s="0"/>
      <c r="ADN3950" s="0"/>
      <c r="ADO3950" s="0"/>
      <c r="ADP3950" s="0"/>
      <c r="ADQ3950" s="0"/>
      <c r="ADR3950" s="0"/>
      <c r="ADS3950" s="0"/>
      <c r="ADT3950" s="0"/>
      <c r="ADU3950" s="0"/>
      <c r="ADV3950" s="0"/>
      <c r="ADW3950" s="0"/>
      <c r="ADX3950" s="0"/>
      <c r="ADY3950" s="0"/>
      <c r="ADZ3950" s="0"/>
      <c r="AEA3950" s="0"/>
      <c r="AEB3950" s="0"/>
      <c r="AEC3950" s="0"/>
      <c r="AED3950" s="0"/>
      <c r="AEE3950" s="0"/>
      <c r="AEF3950" s="0"/>
      <c r="AEG3950" s="0"/>
      <c r="AEH3950" s="0"/>
      <c r="AEI3950" s="0"/>
      <c r="AEJ3950" s="0"/>
      <c r="AEK3950" s="0"/>
      <c r="AEL3950" s="0"/>
      <c r="AEM3950" s="0"/>
      <c r="AEN3950" s="0"/>
      <c r="AEO3950" s="0"/>
      <c r="AEP3950" s="0"/>
      <c r="AEQ3950" s="0"/>
      <c r="AER3950" s="0"/>
      <c r="AES3950" s="0"/>
      <c r="AET3950" s="0"/>
      <c r="AEU3950" s="0"/>
      <c r="AEV3950" s="0"/>
      <c r="AEW3950" s="0"/>
      <c r="AEX3950" s="0"/>
      <c r="AEY3950" s="0"/>
      <c r="AEZ3950" s="0"/>
      <c r="AFA3950" s="0"/>
      <c r="AFB3950" s="0"/>
      <c r="AFC3950" s="0"/>
      <c r="AFD3950" s="0"/>
      <c r="AFE3950" s="0"/>
      <c r="AFF3950" s="0"/>
      <c r="AFG3950" s="0"/>
      <c r="AFH3950" s="0"/>
      <c r="AFI3950" s="0"/>
      <c r="AFJ3950" s="0"/>
      <c r="AFK3950" s="0"/>
      <c r="AFL3950" s="0"/>
      <c r="AFM3950" s="0"/>
      <c r="AFN3950" s="0"/>
      <c r="AFO3950" s="0"/>
      <c r="AFP3950" s="0"/>
      <c r="AFQ3950" s="0"/>
      <c r="AFR3950" s="0"/>
      <c r="AFS3950" s="0"/>
      <c r="AFT3950" s="0"/>
      <c r="AFU3950" s="0"/>
      <c r="AFV3950" s="0"/>
      <c r="AFW3950" s="0"/>
      <c r="AFX3950" s="0"/>
      <c r="AFY3950" s="0"/>
      <c r="AFZ3950" s="0"/>
      <c r="AGA3950" s="0"/>
      <c r="AGB3950" s="0"/>
      <c r="AGC3950" s="0"/>
      <c r="AGD3950" s="0"/>
      <c r="AGE3950" s="0"/>
      <c r="AGF3950" s="0"/>
      <c r="AGG3950" s="0"/>
      <c r="AGH3950" s="0"/>
      <c r="AGI3950" s="0"/>
      <c r="AGJ3950" s="0"/>
      <c r="AGK3950" s="0"/>
      <c r="AGL3950" s="0"/>
      <c r="AGM3950" s="0"/>
      <c r="AGN3950" s="0"/>
      <c r="AGO3950" s="0"/>
      <c r="AGP3950" s="0"/>
      <c r="AGQ3950" s="0"/>
      <c r="AGR3950" s="0"/>
      <c r="AGS3950" s="0"/>
      <c r="AGT3950" s="0"/>
      <c r="AGU3950" s="0"/>
      <c r="AGV3950" s="0"/>
      <c r="AGW3950" s="0"/>
      <c r="AGX3950" s="0"/>
      <c r="AGY3950" s="0"/>
      <c r="AGZ3950" s="0"/>
      <c r="AHA3950" s="0"/>
      <c r="AHB3950" s="0"/>
      <c r="AHC3950" s="0"/>
      <c r="AHD3950" s="0"/>
      <c r="AHE3950" s="0"/>
      <c r="AHF3950" s="0"/>
      <c r="AHG3950" s="0"/>
      <c r="AHH3950" s="0"/>
      <c r="AHI3950" s="0"/>
      <c r="AHJ3950" s="0"/>
      <c r="AHK3950" s="0"/>
      <c r="AHL3950" s="0"/>
      <c r="AHM3950" s="0"/>
      <c r="AHN3950" s="0"/>
      <c r="AHO3950" s="0"/>
      <c r="AHP3950" s="0"/>
      <c r="AHQ3950" s="0"/>
      <c r="AHR3950" s="0"/>
      <c r="AHS3950" s="0"/>
      <c r="AHT3950" s="0"/>
      <c r="AHU3950" s="0"/>
      <c r="AHV3950" s="0"/>
      <c r="AHW3950" s="0"/>
      <c r="AHX3950" s="0"/>
      <c r="AHY3950" s="0"/>
      <c r="AHZ3950" s="0"/>
      <c r="AIA3950" s="0"/>
      <c r="AIB3950" s="0"/>
      <c r="AIC3950" s="0"/>
      <c r="AID3950" s="0"/>
      <c r="AIE3950" s="0"/>
      <c r="AIF3950" s="0"/>
      <c r="AIG3950" s="0"/>
      <c r="AIH3950" s="0"/>
      <c r="AII3950" s="0"/>
      <c r="AIJ3950" s="0"/>
      <c r="AIK3950" s="0"/>
      <c r="AIL3950" s="0"/>
      <c r="AIM3950" s="0"/>
      <c r="AIN3950" s="0"/>
      <c r="AIO3950" s="0"/>
      <c r="AIP3950" s="0"/>
      <c r="AIQ3950" s="0"/>
      <c r="AIR3950" s="0"/>
      <c r="AIS3950" s="0"/>
      <c r="AIT3950" s="0"/>
      <c r="AIU3950" s="0"/>
      <c r="AIV3950" s="0"/>
      <c r="AIW3950" s="0"/>
      <c r="AIX3950" s="0"/>
      <c r="AIY3950" s="0"/>
      <c r="AIZ3950" s="0"/>
      <c r="AJA3950" s="0"/>
      <c r="AJB3950" s="0"/>
      <c r="AJC3950" s="0"/>
      <c r="AJD3950" s="0"/>
      <c r="AJE3950" s="0"/>
      <c r="AJF3950" s="0"/>
      <c r="AJG3950" s="0"/>
      <c r="AJH3950" s="0"/>
      <c r="AJI3950" s="0"/>
      <c r="AJJ3950" s="0"/>
      <c r="AJK3950" s="0"/>
      <c r="AJL3950" s="0"/>
      <c r="AJM3950" s="0"/>
      <c r="AJN3950" s="0"/>
      <c r="AJO3950" s="0"/>
      <c r="AJP3950" s="0"/>
      <c r="AJQ3950" s="0"/>
      <c r="AJR3950" s="0"/>
      <c r="AJS3950" s="0"/>
      <c r="AJT3950" s="0"/>
      <c r="AJU3950" s="0"/>
      <c r="AJV3950" s="0"/>
      <c r="AJW3950" s="0"/>
      <c r="AJX3950" s="0"/>
      <c r="AJY3950" s="0"/>
      <c r="AJZ3950" s="0"/>
      <c r="AKA3950" s="0"/>
      <c r="AKB3950" s="0"/>
      <c r="AKC3950" s="0"/>
      <c r="AKD3950" s="0"/>
      <c r="AKE3950" s="0"/>
      <c r="AKF3950" s="0"/>
      <c r="AKG3950" s="0"/>
      <c r="AKH3950" s="0"/>
      <c r="AKI3950" s="0"/>
      <c r="AKJ3950" s="0"/>
      <c r="AKK3950" s="0"/>
      <c r="AKL3950" s="0"/>
      <c r="AKM3950" s="0"/>
      <c r="AKN3950" s="0"/>
      <c r="AKO3950" s="0"/>
      <c r="AKP3950" s="0"/>
      <c r="AKQ3950" s="0"/>
      <c r="AKR3950" s="0"/>
      <c r="AKS3950" s="0"/>
      <c r="AKT3950" s="0"/>
      <c r="AKU3950" s="0"/>
      <c r="AKV3950" s="0"/>
      <c r="AKW3950" s="0"/>
      <c r="AKX3950" s="0"/>
      <c r="AKY3950" s="0"/>
      <c r="AKZ3950" s="0"/>
      <c r="ALA3950" s="0"/>
      <c r="ALB3950" s="0"/>
      <c r="ALC3950" s="0"/>
      <c r="ALD3950" s="0"/>
      <c r="ALE3950" s="0"/>
      <c r="ALF3950" s="0"/>
      <c r="ALG3950" s="0"/>
      <c r="ALH3950" s="0"/>
      <c r="ALI3950" s="0"/>
      <c r="ALJ3950" s="0"/>
      <c r="ALK3950" s="0"/>
      <c r="ALL3950" s="0"/>
      <c r="ALM3950" s="0"/>
      <c r="ALN3950" s="0"/>
      <c r="ALO3950" s="0"/>
      <c r="ALP3950" s="0"/>
      <c r="ALQ3950" s="0"/>
      <c r="ALR3950" s="0"/>
      <c r="ALS3950" s="0"/>
      <c r="ALT3950" s="0"/>
      <c r="ALU3950" s="0"/>
      <c r="ALV3950" s="0"/>
      <c r="ALW3950" s="0"/>
      <c r="ALX3950" s="0"/>
      <c r="ALY3950" s="0"/>
      <c r="ALZ3950" s="0"/>
      <c r="AMA3950" s="0"/>
      <c r="AMB3950" s="0"/>
      <c r="AMC3950" s="0"/>
      <c r="AMD3950" s="0"/>
      <c r="AME3950" s="0"/>
      <c r="AMF3950" s="0"/>
      <c r="AMG3950" s="0"/>
      <c r="AMH3950" s="0"/>
      <c r="AMI3950" s="0"/>
    </row>
    <row r="3951" customFormat="false" ht="12.75" hidden="false" customHeight="false" outlineLevel="0" collapsed="false">
      <c r="A3951" s="1" t="s">
        <v>4147</v>
      </c>
      <c r="C3951" s="99" t="s">
        <v>4149</v>
      </c>
      <c r="D3951" s="100" t="s">
        <v>49</v>
      </c>
      <c r="E3951" s="72" t="n">
        <v>2.5</v>
      </c>
      <c r="F3951" s="73" t="n">
        <v>0.85</v>
      </c>
      <c r="G3951" s="72" t="s">
        <v>4150</v>
      </c>
      <c r="I3951" s="3"/>
      <c r="BM3951" s="0"/>
      <c r="BN3951" s="0"/>
      <c r="BO3951" s="0"/>
      <c r="BP3951" s="0"/>
      <c r="BQ3951" s="0"/>
      <c r="BR3951" s="0"/>
      <c r="BS3951" s="0"/>
      <c r="BT3951" s="0"/>
      <c r="BU3951" s="0"/>
      <c r="BV3951" s="0"/>
      <c r="BW3951" s="0"/>
      <c r="BX3951" s="0"/>
      <c r="BY3951" s="0"/>
      <c r="BZ3951" s="0"/>
      <c r="CA3951" s="0"/>
      <c r="CB3951" s="0"/>
      <c r="CC3951" s="0"/>
      <c r="CD3951" s="0"/>
      <c r="CE3951" s="0"/>
      <c r="CF3951" s="0"/>
      <c r="CG3951" s="0"/>
      <c r="CH3951" s="0"/>
      <c r="CI3951" s="0"/>
      <c r="CJ3951" s="0"/>
      <c r="CK3951" s="0"/>
      <c r="CL3951" s="0"/>
      <c r="CM3951" s="0"/>
      <c r="CN3951" s="0"/>
      <c r="CO3951" s="0"/>
      <c r="CP3951" s="0"/>
      <c r="CQ3951" s="0"/>
      <c r="CR3951" s="0"/>
      <c r="CS3951" s="0"/>
      <c r="CT3951" s="0"/>
      <c r="CU3951" s="0"/>
      <c r="CV3951" s="0"/>
      <c r="CW3951" s="0"/>
      <c r="CX3951" s="0"/>
      <c r="CY3951" s="0"/>
      <c r="CZ3951" s="0"/>
      <c r="DA3951" s="0"/>
      <c r="DB3951" s="0"/>
      <c r="DC3951" s="0"/>
      <c r="DD3951" s="0"/>
      <c r="DE3951" s="0"/>
      <c r="DF3951" s="0"/>
      <c r="DG3951" s="0"/>
      <c r="DH3951" s="0"/>
      <c r="DI3951" s="0"/>
      <c r="DJ3951" s="0"/>
      <c r="DK3951" s="0"/>
      <c r="DL3951" s="0"/>
      <c r="DM3951" s="0"/>
      <c r="DN3951" s="0"/>
      <c r="DO3951" s="0"/>
      <c r="DP3951" s="0"/>
      <c r="DQ3951" s="0"/>
      <c r="DR3951" s="0"/>
      <c r="DS3951" s="0"/>
      <c r="DT3951" s="0"/>
      <c r="DU3951" s="0"/>
      <c r="DV3951" s="0"/>
      <c r="DW3951" s="0"/>
      <c r="DX3951" s="0"/>
      <c r="DY3951" s="0"/>
      <c r="DZ3951" s="0"/>
      <c r="EA3951" s="0"/>
      <c r="EB3951" s="0"/>
      <c r="EC3951" s="0"/>
      <c r="ED3951" s="0"/>
      <c r="EE3951" s="0"/>
      <c r="EF3951" s="0"/>
      <c r="EG3951" s="0"/>
      <c r="EH3951" s="0"/>
      <c r="EI3951" s="0"/>
      <c r="EJ3951" s="0"/>
      <c r="EK3951" s="0"/>
      <c r="EL3951" s="0"/>
      <c r="EM3951" s="0"/>
      <c r="EN3951" s="0"/>
      <c r="EO3951" s="0"/>
      <c r="EP3951" s="0"/>
      <c r="EQ3951" s="0"/>
      <c r="ER3951" s="0"/>
      <c r="ES3951" s="0"/>
      <c r="ET3951" s="0"/>
      <c r="EU3951" s="0"/>
      <c r="EV3951" s="0"/>
      <c r="EW3951" s="0"/>
      <c r="EX3951" s="0"/>
      <c r="EY3951" s="0"/>
      <c r="EZ3951" s="0"/>
      <c r="FA3951" s="0"/>
      <c r="FB3951" s="0"/>
      <c r="FC3951" s="0"/>
      <c r="FD3951" s="0"/>
      <c r="FE3951" s="0"/>
      <c r="FF3951" s="0"/>
      <c r="FG3951" s="0"/>
      <c r="FH3951" s="0"/>
      <c r="FI3951" s="0"/>
      <c r="FJ3951" s="0"/>
      <c r="FK3951" s="0"/>
      <c r="FL3951" s="0"/>
      <c r="FM3951" s="0"/>
      <c r="FN3951" s="0"/>
      <c r="FO3951" s="0"/>
      <c r="FP3951" s="0"/>
      <c r="FQ3951" s="0"/>
      <c r="FR3951" s="0"/>
      <c r="FS3951" s="0"/>
      <c r="FT3951" s="0"/>
      <c r="FU3951" s="0"/>
      <c r="FV3951" s="0"/>
      <c r="FW3951" s="0"/>
      <c r="FX3951" s="0"/>
      <c r="FY3951" s="0"/>
      <c r="FZ3951" s="0"/>
      <c r="GA3951" s="0"/>
      <c r="GB3951" s="0"/>
      <c r="GC3951" s="0"/>
      <c r="GD3951" s="0"/>
      <c r="GE3951" s="0"/>
      <c r="GF3951" s="0"/>
      <c r="GG3951" s="0"/>
      <c r="GH3951" s="0"/>
      <c r="GI3951" s="0"/>
      <c r="GJ3951" s="0"/>
      <c r="GK3951" s="0"/>
      <c r="GL3951" s="0"/>
      <c r="GM3951" s="0"/>
      <c r="GN3951" s="0"/>
      <c r="GO3951" s="0"/>
      <c r="GP3951" s="0"/>
      <c r="GQ3951" s="0"/>
      <c r="GR3951" s="0"/>
      <c r="GS3951" s="0"/>
      <c r="GT3951" s="0"/>
      <c r="GU3951" s="0"/>
      <c r="GV3951" s="0"/>
      <c r="GW3951" s="0"/>
      <c r="GX3951" s="0"/>
      <c r="GY3951" s="0"/>
      <c r="GZ3951" s="0"/>
      <c r="HA3951" s="0"/>
      <c r="HB3951" s="0"/>
      <c r="HC3951" s="0"/>
      <c r="HD3951" s="0"/>
      <c r="HE3951" s="0"/>
      <c r="HF3951" s="0"/>
      <c r="HG3951" s="0"/>
      <c r="HH3951" s="0"/>
      <c r="HI3951" s="0"/>
      <c r="HJ3951" s="0"/>
      <c r="HK3951" s="0"/>
      <c r="HL3951" s="0"/>
      <c r="HM3951" s="0"/>
      <c r="HN3951" s="0"/>
      <c r="HO3951" s="0"/>
      <c r="HP3951" s="0"/>
      <c r="HQ3951" s="0"/>
      <c r="HR3951" s="0"/>
      <c r="HS3951" s="0"/>
      <c r="HT3951" s="0"/>
      <c r="HU3951" s="0"/>
      <c r="HV3951" s="0"/>
      <c r="HW3951" s="0"/>
      <c r="HX3951" s="0"/>
      <c r="HY3951" s="0"/>
      <c r="HZ3951" s="0"/>
      <c r="IA3951" s="0"/>
      <c r="IB3951" s="0"/>
      <c r="IC3951" s="0"/>
      <c r="ID3951" s="0"/>
      <c r="IE3951" s="0"/>
      <c r="IF3951" s="0"/>
      <c r="IG3951" s="0"/>
      <c r="IH3951" s="0"/>
      <c r="II3951" s="0"/>
      <c r="IJ3951" s="0"/>
      <c r="IK3951" s="0"/>
      <c r="IL3951" s="0"/>
      <c r="IM3951" s="0"/>
      <c r="IN3951" s="0"/>
      <c r="IO3951" s="0"/>
      <c r="IP3951" s="0"/>
      <c r="IQ3951" s="0"/>
      <c r="IR3951" s="0"/>
      <c r="IS3951" s="0"/>
      <c r="IT3951" s="0"/>
      <c r="IU3951" s="0"/>
      <c r="IV3951" s="0"/>
      <c r="IW3951" s="0"/>
      <c r="IX3951" s="0"/>
      <c r="IY3951" s="0"/>
      <c r="IZ3951" s="0"/>
      <c r="JA3951" s="0"/>
      <c r="JB3951" s="0"/>
      <c r="JC3951" s="0"/>
      <c r="JD3951" s="0"/>
      <c r="JE3951" s="0"/>
      <c r="JF3951" s="0"/>
      <c r="JG3951" s="0"/>
      <c r="JH3951" s="0"/>
      <c r="JI3951" s="0"/>
      <c r="JJ3951" s="0"/>
      <c r="JK3951" s="0"/>
      <c r="JL3951" s="0"/>
      <c r="JM3951" s="0"/>
      <c r="JN3951" s="0"/>
      <c r="JO3951" s="0"/>
      <c r="JP3951" s="0"/>
      <c r="JQ3951" s="0"/>
      <c r="JR3951" s="0"/>
      <c r="JS3951" s="0"/>
      <c r="JT3951" s="0"/>
      <c r="JU3951" s="0"/>
      <c r="JV3951" s="0"/>
      <c r="JW3951" s="0"/>
      <c r="JX3951" s="0"/>
      <c r="JY3951" s="0"/>
      <c r="JZ3951" s="0"/>
      <c r="KA3951" s="0"/>
      <c r="KB3951" s="0"/>
      <c r="KC3951" s="0"/>
      <c r="KD3951" s="0"/>
      <c r="KE3951" s="0"/>
      <c r="KF3951" s="0"/>
      <c r="KG3951" s="0"/>
      <c r="KH3951" s="0"/>
      <c r="KI3951" s="0"/>
      <c r="KJ3951" s="0"/>
      <c r="KK3951" s="0"/>
      <c r="KL3951" s="0"/>
      <c r="KM3951" s="0"/>
      <c r="KN3951" s="0"/>
      <c r="KO3951" s="0"/>
      <c r="KP3951" s="0"/>
      <c r="KQ3951" s="0"/>
      <c r="KR3951" s="0"/>
      <c r="KS3951" s="0"/>
      <c r="KT3951" s="0"/>
      <c r="KU3951" s="0"/>
      <c r="KV3951" s="0"/>
      <c r="KW3951" s="0"/>
      <c r="KX3951" s="0"/>
      <c r="KY3951" s="0"/>
      <c r="KZ3951" s="0"/>
      <c r="LA3951" s="0"/>
      <c r="LB3951" s="0"/>
      <c r="LC3951" s="0"/>
      <c r="LD3951" s="0"/>
      <c r="LE3951" s="0"/>
      <c r="LF3951" s="0"/>
      <c r="LG3951" s="0"/>
      <c r="LH3951" s="0"/>
      <c r="LI3951" s="0"/>
      <c r="LJ3951" s="0"/>
      <c r="LK3951" s="0"/>
      <c r="LL3951" s="0"/>
      <c r="LM3951" s="0"/>
      <c r="LN3951" s="0"/>
      <c r="LO3951" s="0"/>
      <c r="LP3951" s="0"/>
      <c r="LQ3951" s="0"/>
      <c r="LR3951" s="0"/>
      <c r="LS3951" s="0"/>
      <c r="LT3951" s="0"/>
      <c r="LU3951" s="0"/>
      <c r="LV3951" s="0"/>
      <c r="LW3951" s="0"/>
      <c r="LX3951" s="0"/>
      <c r="LY3951" s="0"/>
      <c r="LZ3951" s="0"/>
      <c r="MA3951" s="0"/>
      <c r="MB3951" s="0"/>
      <c r="MC3951" s="0"/>
      <c r="MD3951" s="0"/>
      <c r="ME3951" s="0"/>
      <c r="MF3951" s="0"/>
      <c r="MG3951" s="0"/>
      <c r="MH3951" s="0"/>
      <c r="MI3951" s="0"/>
      <c r="MJ3951" s="0"/>
      <c r="MK3951" s="0"/>
      <c r="ML3951" s="0"/>
      <c r="MM3951" s="0"/>
      <c r="MN3951" s="0"/>
      <c r="MO3951" s="0"/>
      <c r="MP3951" s="0"/>
      <c r="MQ3951" s="0"/>
      <c r="MR3951" s="0"/>
      <c r="MS3951" s="0"/>
      <c r="MT3951" s="0"/>
      <c r="MU3951" s="0"/>
      <c r="MV3951" s="0"/>
      <c r="MW3951" s="0"/>
      <c r="MX3951" s="0"/>
      <c r="MY3951" s="0"/>
      <c r="MZ3951" s="0"/>
      <c r="NA3951" s="0"/>
      <c r="NB3951" s="0"/>
      <c r="NC3951" s="0"/>
      <c r="ND3951" s="0"/>
      <c r="NE3951" s="0"/>
      <c r="NF3951" s="0"/>
      <c r="NG3951" s="0"/>
      <c r="NH3951" s="0"/>
      <c r="NI3951" s="0"/>
      <c r="NJ3951" s="0"/>
      <c r="NK3951" s="0"/>
      <c r="NL3951" s="0"/>
      <c r="NM3951" s="0"/>
      <c r="NN3951" s="0"/>
      <c r="NO3951" s="0"/>
      <c r="NP3951" s="0"/>
      <c r="NQ3951" s="0"/>
      <c r="NR3951" s="0"/>
      <c r="NS3951" s="0"/>
      <c r="NT3951" s="0"/>
      <c r="NU3951" s="0"/>
      <c r="NV3951" s="0"/>
      <c r="NW3951" s="0"/>
      <c r="NX3951" s="0"/>
      <c r="NY3951" s="0"/>
      <c r="NZ3951" s="0"/>
      <c r="OA3951" s="0"/>
      <c r="OB3951" s="0"/>
      <c r="OC3951" s="0"/>
      <c r="OD3951" s="0"/>
      <c r="OE3951" s="0"/>
      <c r="OF3951" s="0"/>
      <c r="OG3951" s="0"/>
      <c r="OH3951" s="0"/>
      <c r="OI3951" s="0"/>
      <c r="OJ3951" s="0"/>
      <c r="OK3951" s="0"/>
      <c r="OL3951" s="0"/>
      <c r="OM3951" s="0"/>
      <c r="ON3951" s="0"/>
      <c r="OO3951" s="0"/>
      <c r="OP3951" s="0"/>
      <c r="OQ3951" s="0"/>
      <c r="OR3951" s="0"/>
      <c r="OS3951" s="0"/>
      <c r="OT3951" s="0"/>
      <c r="OU3951" s="0"/>
      <c r="OV3951" s="0"/>
      <c r="OW3951" s="0"/>
      <c r="OX3951" s="0"/>
      <c r="OY3951" s="0"/>
      <c r="OZ3951" s="0"/>
      <c r="PA3951" s="0"/>
      <c r="PB3951" s="0"/>
      <c r="PC3951" s="0"/>
      <c r="PD3951" s="0"/>
      <c r="PE3951" s="0"/>
      <c r="PF3951" s="0"/>
      <c r="PG3951" s="0"/>
      <c r="PH3951" s="0"/>
      <c r="PI3951" s="0"/>
      <c r="PJ3951" s="0"/>
      <c r="PK3951" s="0"/>
      <c r="PL3951" s="0"/>
      <c r="PM3951" s="0"/>
      <c r="PN3951" s="0"/>
      <c r="PO3951" s="0"/>
      <c r="PP3951" s="0"/>
      <c r="PQ3951" s="0"/>
      <c r="PR3951" s="0"/>
      <c r="PS3951" s="0"/>
      <c r="PT3951" s="0"/>
      <c r="PU3951" s="0"/>
      <c r="PV3951" s="0"/>
      <c r="PW3951" s="0"/>
      <c r="PX3951" s="0"/>
      <c r="PY3951" s="0"/>
      <c r="PZ3951" s="0"/>
      <c r="QA3951" s="0"/>
      <c r="QB3951" s="0"/>
      <c r="QC3951" s="0"/>
      <c r="QD3951" s="0"/>
      <c r="QE3951" s="0"/>
      <c r="QF3951" s="0"/>
      <c r="QG3951" s="0"/>
      <c r="QH3951" s="0"/>
      <c r="QI3951" s="0"/>
      <c r="QJ3951" s="0"/>
      <c r="QK3951" s="0"/>
      <c r="QL3951" s="0"/>
      <c r="QM3951" s="0"/>
      <c r="QN3951" s="0"/>
      <c r="QO3951" s="0"/>
      <c r="QP3951" s="0"/>
      <c r="QQ3951" s="0"/>
      <c r="QR3951" s="0"/>
      <c r="QS3951" s="0"/>
      <c r="QT3951" s="0"/>
      <c r="QU3951" s="0"/>
      <c r="QV3951" s="0"/>
      <c r="QW3951" s="0"/>
      <c r="QX3951" s="0"/>
      <c r="QY3951" s="0"/>
      <c r="QZ3951" s="0"/>
      <c r="RA3951" s="0"/>
      <c r="RB3951" s="0"/>
      <c r="RC3951" s="0"/>
      <c r="RD3951" s="0"/>
      <c r="RE3951" s="0"/>
      <c r="RF3951" s="0"/>
      <c r="RG3951" s="0"/>
      <c r="RH3951" s="0"/>
      <c r="RI3951" s="0"/>
      <c r="RJ3951" s="0"/>
      <c r="RK3951" s="0"/>
      <c r="RL3951" s="0"/>
      <c r="RM3951" s="0"/>
      <c r="RN3951" s="0"/>
      <c r="RO3951" s="0"/>
      <c r="RP3951" s="0"/>
      <c r="RQ3951" s="0"/>
      <c r="RR3951" s="0"/>
      <c r="RS3951" s="0"/>
      <c r="RT3951" s="0"/>
      <c r="RU3951" s="0"/>
      <c r="RV3951" s="0"/>
      <c r="RW3951" s="0"/>
      <c r="RX3951" s="0"/>
      <c r="RY3951" s="0"/>
      <c r="RZ3951" s="0"/>
      <c r="SA3951" s="0"/>
      <c r="SB3951" s="0"/>
      <c r="SC3951" s="0"/>
      <c r="SD3951" s="0"/>
      <c r="SE3951" s="0"/>
      <c r="SF3951" s="0"/>
      <c r="SG3951" s="0"/>
      <c r="SH3951" s="0"/>
      <c r="SI3951" s="0"/>
      <c r="SJ3951" s="0"/>
      <c r="SK3951" s="0"/>
      <c r="SL3951" s="0"/>
      <c r="SM3951" s="0"/>
      <c r="SN3951" s="0"/>
      <c r="SO3951" s="0"/>
      <c r="SP3951" s="0"/>
      <c r="SQ3951" s="0"/>
      <c r="SR3951" s="0"/>
      <c r="SS3951" s="0"/>
      <c r="ST3951" s="0"/>
      <c r="SU3951" s="0"/>
      <c r="SV3951" s="0"/>
      <c r="SW3951" s="0"/>
      <c r="SX3951" s="0"/>
      <c r="SY3951" s="0"/>
      <c r="SZ3951" s="0"/>
      <c r="TA3951" s="0"/>
      <c r="TB3951" s="0"/>
      <c r="TC3951" s="0"/>
      <c r="TD3951" s="0"/>
      <c r="TE3951" s="0"/>
      <c r="TF3951" s="0"/>
      <c r="TG3951" s="0"/>
      <c r="TH3951" s="0"/>
      <c r="TI3951" s="0"/>
      <c r="TJ3951" s="0"/>
      <c r="TK3951" s="0"/>
      <c r="TL3951" s="0"/>
      <c r="TM3951" s="0"/>
      <c r="TN3951" s="0"/>
      <c r="TO3951" s="0"/>
      <c r="TP3951" s="0"/>
      <c r="TQ3951" s="0"/>
      <c r="TR3951" s="0"/>
      <c r="TS3951" s="0"/>
      <c r="TT3951" s="0"/>
      <c r="TU3951" s="0"/>
      <c r="TV3951" s="0"/>
      <c r="TW3951" s="0"/>
      <c r="TX3951" s="0"/>
      <c r="TY3951" s="0"/>
      <c r="TZ3951" s="0"/>
      <c r="UA3951" s="0"/>
      <c r="UB3951" s="0"/>
      <c r="UC3951" s="0"/>
      <c r="UD3951" s="0"/>
      <c r="UE3951" s="0"/>
      <c r="UF3951" s="0"/>
      <c r="UG3951" s="0"/>
      <c r="UH3951" s="0"/>
      <c r="UI3951" s="0"/>
      <c r="UJ3951" s="0"/>
      <c r="UK3951" s="0"/>
      <c r="UL3951" s="0"/>
      <c r="UM3951" s="0"/>
      <c r="UN3951" s="0"/>
      <c r="UO3951" s="0"/>
      <c r="UP3951" s="0"/>
      <c r="UQ3951" s="0"/>
      <c r="UR3951" s="0"/>
      <c r="US3951" s="0"/>
      <c r="UT3951" s="0"/>
      <c r="UU3951" s="0"/>
      <c r="UV3951" s="0"/>
      <c r="UW3951" s="0"/>
      <c r="UX3951" s="0"/>
      <c r="UY3951" s="0"/>
      <c r="UZ3951" s="0"/>
      <c r="VA3951" s="0"/>
      <c r="VB3951" s="0"/>
      <c r="VC3951" s="0"/>
      <c r="VD3951" s="0"/>
      <c r="VE3951" s="0"/>
      <c r="VF3951" s="0"/>
      <c r="VG3951" s="0"/>
      <c r="VH3951" s="0"/>
      <c r="VI3951" s="0"/>
      <c r="VJ3951" s="0"/>
      <c r="VK3951" s="0"/>
      <c r="VL3951" s="0"/>
      <c r="VM3951" s="0"/>
      <c r="VN3951" s="0"/>
      <c r="VO3951" s="0"/>
      <c r="VP3951" s="0"/>
      <c r="VQ3951" s="0"/>
      <c r="VR3951" s="0"/>
      <c r="VS3951" s="0"/>
      <c r="VT3951" s="0"/>
      <c r="VU3951" s="0"/>
      <c r="VV3951" s="0"/>
      <c r="VW3951" s="0"/>
      <c r="VX3951" s="0"/>
      <c r="VY3951" s="0"/>
      <c r="VZ3951" s="0"/>
      <c r="WA3951" s="0"/>
      <c r="WB3951" s="0"/>
      <c r="WC3951" s="0"/>
      <c r="WD3951" s="0"/>
      <c r="WE3951" s="0"/>
      <c r="WF3951" s="0"/>
      <c r="WG3951" s="0"/>
      <c r="WH3951" s="0"/>
      <c r="WI3951" s="0"/>
      <c r="WJ3951" s="0"/>
      <c r="WK3951" s="0"/>
      <c r="WL3951" s="0"/>
      <c r="WM3951" s="0"/>
      <c r="WN3951" s="0"/>
      <c r="WO3951" s="0"/>
      <c r="WP3951" s="0"/>
      <c r="WQ3951" s="0"/>
      <c r="WR3951" s="0"/>
      <c r="WS3951" s="0"/>
      <c r="WT3951" s="0"/>
      <c r="WU3951" s="0"/>
      <c r="WV3951" s="0"/>
      <c r="WW3951" s="0"/>
      <c r="WX3951" s="0"/>
      <c r="WY3951" s="0"/>
      <c r="WZ3951" s="0"/>
      <c r="XA3951" s="0"/>
      <c r="XB3951" s="0"/>
      <c r="XC3951" s="0"/>
      <c r="XD3951" s="0"/>
      <c r="XE3951" s="0"/>
      <c r="XF3951" s="0"/>
      <c r="XG3951" s="0"/>
      <c r="XH3951" s="0"/>
      <c r="XI3951" s="0"/>
      <c r="XJ3951" s="0"/>
      <c r="XK3951" s="0"/>
      <c r="XL3951" s="0"/>
      <c r="XM3951" s="0"/>
      <c r="XN3951" s="0"/>
      <c r="XO3951" s="0"/>
      <c r="XP3951" s="0"/>
      <c r="XQ3951" s="0"/>
      <c r="XR3951" s="0"/>
      <c r="XS3951" s="0"/>
      <c r="XT3951" s="0"/>
      <c r="XU3951" s="0"/>
      <c r="XV3951" s="0"/>
      <c r="XW3951" s="0"/>
      <c r="XX3951" s="0"/>
      <c r="XY3951" s="0"/>
      <c r="XZ3951" s="0"/>
      <c r="YA3951" s="0"/>
      <c r="YB3951" s="0"/>
      <c r="YC3951" s="0"/>
      <c r="YD3951" s="0"/>
      <c r="YE3951" s="0"/>
      <c r="YF3951" s="0"/>
      <c r="YG3951" s="0"/>
      <c r="YH3951" s="0"/>
      <c r="YI3951" s="0"/>
      <c r="YJ3951" s="0"/>
      <c r="YK3951" s="0"/>
      <c r="YL3951" s="0"/>
      <c r="YM3951" s="0"/>
      <c r="YN3951" s="0"/>
      <c r="YO3951" s="0"/>
      <c r="YP3951" s="0"/>
      <c r="YQ3951" s="0"/>
      <c r="YR3951" s="0"/>
      <c r="YS3951" s="0"/>
      <c r="YT3951" s="0"/>
      <c r="YU3951" s="0"/>
      <c r="YV3951" s="0"/>
      <c r="YW3951" s="0"/>
      <c r="YX3951" s="0"/>
      <c r="YY3951" s="0"/>
      <c r="YZ3951" s="0"/>
      <c r="ZA3951" s="0"/>
      <c r="ZB3951" s="0"/>
      <c r="ZC3951" s="0"/>
      <c r="ZD3951" s="0"/>
      <c r="ZE3951" s="0"/>
      <c r="ZF3951" s="0"/>
      <c r="ZG3951" s="0"/>
      <c r="ZH3951" s="0"/>
      <c r="ZI3951" s="0"/>
      <c r="ZJ3951" s="0"/>
      <c r="ZK3951" s="0"/>
      <c r="ZL3951" s="0"/>
      <c r="ZM3951" s="0"/>
      <c r="ZN3951" s="0"/>
      <c r="ZO3951" s="0"/>
      <c r="ZP3951" s="0"/>
      <c r="ZQ3951" s="0"/>
      <c r="ZR3951" s="0"/>
      <c r="ZS3951" s="0"/>
      <c r="ZT3951" s="0"/>
      <c r="ZU3951" s="0"/>
      <c r="ZV3951" s="0"/>
      <c r="ZW3951" s="0"/>
      <c r="ZX3951" s="0"/>
      <c r="ZY3951" s="0"/>
      <c r="ZZ3951" s="0"/>
      <c r="AAA3951" s="0"/>
      <c r="AAB3951" s="0"/>
      <c r="AAC3951" s="0"/>
      <c r="AAD3951" s="0"/>
      <c r="AAE3951" s="0"/>
      <c r="AAF3951" s="0"/>
      <c r="AAG3951" s="0"/>
      <c r="AAH3951" s="0"/>
      <c r="AAI3951" s="0"/>
      <c r="AAJ3951" s="0"/>
      <c r="AAK3951" s="0"/>
      <c r="AAL3951" s="0"/>
      <c r="AAM3951" s="0"/>
      <c r="AAN3951" s="0"/>
      <c r="AAO3951" s="0"/>
      <c r="AAP3951" s="0"/>
      <c r="AAQ3951" s="0"/>
      <c r="AAR3951" s="0"/>
      <c r="AAS3951" s="0"/>
      <c r="AAT3951" s="0"/>
      <c r="AAU3951" s="0"/>
      <c r="AAV3951" s="0"/>
      <c r="AAW3951" s="0"/>
      <c r="AAX3951" s="0"/>
      <c r="AAY3951" s="0"/>
      <c r="AAZ3951" s="0"/>
      <c r="ABA3951" s="0"/>
      <c r="ABB3951" s="0"/>
      <c r="ABC3951" s="0"/>
      <c r="ABD3951" s="0"/>
      <c r="ABE3951" s="0"/>
      <c r="ABF3951" s="0"/>
      <c r="ABG3951" s="0"/>
      <c r="ABH3951" s="0"/>
      <c r="ABI3951" s="0"/>
      <c r="ABJ3951" s="0"/>
      <c r="ABK3951" s="0"/>
      <c r="ABL3951" s="0"/>
      <c r="ABM3951" s="0"/>
      <c r="ABN3951" s="0"/>
      <c r="ABO3951" s="0"/>
      <c r="ABP3951" s="0"/>
      <c r="ABQ3951" s="0"/>
      <c r="ABR3951" s="0"/>
      <c r="ABS3951" s="0"/>
      <c r="ABT3951" s="0"/>
      <c r="ABU3951" s="0"/>
      <c r="ABV3951" s="0"/>
      <c r="ABW3951" s="0"/>
      <c r="ABX3951" s="0"/>
      <c r="ABY3951" s="0"/>
      <c r="ABZ3951" s="0"/>
      <c r="ACA3951" s="0"/>
      <c r="ACB3951" s="0"/>
      <c r="ACC3951" s="0"/>
      <c r="ACD3951" s="0"/>
      <c r="ACE3951" s="0"/>
      <c r="ACF3951" s="0"/>
      <c r="ACG3951" s="0"/>
      <c r="ACH3951" s="0"/>
      <c r="ACI3951" s="0"/>
      <c r="ACJ3951" s="0"/>
      <c r="ACK3951" s="0"/>
      <c r="ACL3951" s="0"/>
      <c r="ACM3951" s="0"/>
      <c r="ACN3951" s="0"/>
      <c r="ACO3951" s="0"/>
      <c r="ACP3951" s="0"/>
      <c r="ACQ3951" s="0"/>
      <c r="ACR3951" s="0"/>
      <c r="ACS3951" s="0"/>
      <c r="ACT3951" s="0"/>
      <c r="ACU3951" s="0"/>
      <c r="ACV3951" s="0"/>
      <c r="ACW3951" s="0"/>
      <c r="ACX3951" s="0"/>
      <c r="ACY3951" s="0"/>
      <c r="ACZ3951" s="0"/>
      <c r="ADA3951" s="0"/>
      <c r="ADB3951" s="0"/>
      <c r="ADC3951" s="0"/>
      <c r="ADD3951" s="0"/>
      <c r="ADE3951" s="0"/>
      <c r="ADF3951" s="0"/>
      <c r="ADG3951" s="0"/>
      <c r="ADH3951" s="0"/>
      <c r="ADI3951" s="0"/>
      <c r="ADJ3951" s="0"/>
      <c r="ADK3951" s="0"/>
      <c r="ADL3951" s="0"/>
      <c r="ADM3951" s="0"/>
      <c r="ADN3951" s="0"/>
      <c r="ADO3951" s="0"/>
      <c r="ADP3951" s="0"/>
      <c r="ADQ3951" s="0"/>
      <c r="ADR3951" s="0"/>
      <c r="ADS3951" s="0"/>
      <c r="ADT3951" s="0"/>
      <c r="ADU3951" s="0"/>
      <c r="ADV3951" s="0"/>
      <c r="ADW3951" s="0"/>
      <c r="ADX3951" s="0"/>
      <c r="ADY3951" s="0"/>
      <c r="ADZ3951" s="0"/>
      <c r="AEA3951" s="0"/>
      <c r="AEB3951" s="0"/>
      <c r="AEC3951" s="0"/>
      <c r="AED3951" s="0"/>
      <c r="AEE3951" s="0"/>
      <c r="AEF3951" s="0"/>
      <c r="AEG3951" s="0"/>
      <c r="AEH3951" s="0"/>
      <c r="AEI3951" s="0"/>
      <c r="AEJ3951" s="0"/>
      <c r="AEK3951" s="0"/>
      <c r="AEL3951" s="0"/>
      <c r="AEM3951" s="0"/>
      <c r="AEN3951" s="0"/>
      <c r="AEO3951" s="0"/>
      <c r="AEP3951" s="0"/>
      <c r="AEQ3951" s="0"/>
      <c r="AER3951" s="0"/>
      <c r="AES3951" s="0"/>
      <c r="AET3951" s="0"/>
      <c r="AEU3951" s="0"/>
      <c r="AEV3951" s="0"/>
      <c r="AEW3951" s="0"/>
      <c r="AEX3951" s="0"/>
      <c r="AEY3951" s="0"/>
      <c r="AEZ3951" s="0"/>
      <c r="AFA3951" s="0"/>
      <c r="AFB3951" s="0"/>
      <c r="AFC3951" s="0"/>
      <c r="AFD3951" s="0"/>
      <c r="AFE3951" s="0"/>
      <c r="AFF3951" s="0"/>
      <c r="AFG3951" s="0"/>
      <c r="AFH3951" s="0"/>
      <c r="AFI3951" s="0"/>
      <c r="AFJ3951" s="0"/>
      <c r="AFK3951" s="0"/>
      <c r="AFL3951" s="0"/>
      <c r="AFM3951" s="0"/>
      <c r="AFN3951" s="0"/>
      <c r="AFO3951" s="0"/>
      <c r="AFP3951" s="0"/>
      <c r="AFQ3951" s="0"/>
      <c r="AFR3951" s="0"/>
      <c r="AFS3951" s="0"/>
      <c r="AFT3951" s="0"/>
      <c r="AFU3951" s="0"/>
      <c r="AFV3951" s="0"/>
      <c r="AFW3951" s="0"/>
      <c r="AFX3951" s="0"/>
      <c r="AFY3951" s="0"/>
      <c r="AFZ3951" s="0"/>
      <c r="AGA3951" s="0"/>
      <c r="AGB3951" s="0"/>
      <c r="AGC3951" s="0"/>
      <c r="AGD3951" s="0"/>
      <c r="AGE3951" s="0"/>
      <c r="AGF3951" s="0"/>
      <c r="AGG3951" s="0"/>
      <c r="AGH3951" s="0"/>
      <c r="AGI3951" s="0"/>
      <c r="AGJ3951" s="0"/>
      <c r="AGK3951" s="0"/>
      <c r="AGL3951" s="0"/>
      <c r="AGM3951" s="0"/>
      <c r="AGN3951" s="0"/>
      <c r="AGO3951" s="0"/>
      <c r="AGP3951" s="0"/>
      <c r="AGQ3951" s="0"/>
      <c r="AGR3951" s="0"/>
      <c r="AGS3951" s="0"/>
      <c r="AGT3951" s="0"/>
      <c r="AGU3951" s="0"/>
      <c r="AGV3951" s="0"/>
      <c r="AGW3951" s="0"/>
      <c r="AGX3951" s="0"/>
      <c r="AGY3951" s="0"/>
      <c r="AGZ3951" s="0"/>
      <c r="AHA3951" s="0"/>
      <c r="AHB3951" s="0"/>
      <c r="AHC3951" s="0"/>
      <c r="AHD3951" s="0"/>
      <c r="AHE3951" s="0"/>
      <c r="AHF3951" s="0"/>
      <c r="AHG3951" s="0"/>
      <c r="AHH3951" s="0"/>
      <c r="AHI3951" s="0"/>
      <c r="AHJ3951" s="0"/>
      <c r="AHK3951" s="0"/>
      <c r="AHL3951" s="0"/>
      <c r="AHM3951" s="0"/>
      <c r="AHN3951" s="0"/>
      <c r="AHO3951" s="0"/>
      <c r="AHP3951" s="0"/>
      <c r="AHQ3951" s="0"/>
      <c r="AHR3951" s="0"/>
      <c r="AHS3951" s="0"/>
      <c r="AHT3951" s="0"/>
      <c r="AHU3951" s="0"/>
      <c r="AHV3951" s="0"/>
      <c r="AHW3951" s="0"/>
      <c r="AHX3951" s="0"/>
      <c r="AHY3951" s="0"/>
      <c r="AHZ3951" s="0"/>
      <c r="AIA3951" s="0"/>
      <c r="AIB3951" s="0"/>
      <c r="AIC3951" s="0"/>
      <c r="AID3951" s="0"/>
      <c r="AIE3951" s="0"/>
      <c r="AIF3951" s="0"/>
      <c r="AIG3951" s="0"/>
      <c r="AIH3951" s="0"/>
      <c r="AII3951" s="0"/>
      <c r="AIJ3951" s="0"/>
      <c r="AIK3951" s="0"/>
      <c r="AIL3951" s="0"/>
      <c r="AIM3951" s="0"/>
      <c r="AIN3951" s="0"/>
      <c r="AIO3951" s="0"/>
      <c r="AIP3951" s="0"/>
      <c r="AIQ3951" s="0"/>
      <c r="AIR3951" s="0"/>
      <c r="AIS3951" s="0"/>
      <c r="AIT3951" s="0"/>
      <c r="AIU3951" s="0"/>
      <c r="AIV3951" s="0"/>
      <c r="AIW3951" s="0"/>
      <c r="AIX3951" s="0"/>
      <c r="AIY3951" s="0"/>
      <c r="AIZ3951" s="0"/>
      <c r="AJA3951" s="0"/>
      <c r="AJB3951" s="0"/>
      <c r="AJC3951" s="0"/>
      <c r="AJD3951" s="0"/>
      <c r="AJE3951" s="0"/>
      <c r="AJF3951" s="0"/>
      <c r="AJG3951" s="0"/>
      <c r="AJH3951" s="0"/>
      <c r="AJI3951" s="0"/>
      <c r="AJJ3951" s="0"/>
      <c r="AJK3951" s="0"/>
      <c r="AJL3951" s="0"/>
      <c r="AJM3951" s="0"/>
      <c r="AJN3951" s="0"/>
      <c r="AJO3951" s="0"/>
      <c r="AJP3951" s="0"/>
      <c r="AJQ3951" s="0"/>
      <c r="AJR3951" s="0"/>
      <c r="AJS3951" s="0"/>
      <c r="AJT3951" s="0"/>
      <c r="AJU3951" s="0"/>
      <c r="AJV3951" s="0"/>
      <c r="AJW3951" s="0"/>
      <c r="AJX3951" s="0"/>
      <c r="AJY3951" s="0"/>
      <c r="AJZ3951" s="0"/>
      <c r="AKA3951" s="0"/>
      <c r="AKB3951" s="0"/>
      <c r="AKC3951" s="0"/>
      <c r="AKD3951" s="0"/>
      <c r="AKE3951" s="0"/>
      <c r="AKF3951" s="0"/>
      <c r="AKG3951" s="0"/>
      <c r="AKH3951" s="0"/>
      <c r="AKI3951" s="0"/>
      <c r="AKJ3951" s="0"/>
      <c r="AKK3951" s="0"/>
      <c r="AKL3951" s="0"/>
      <c r="AKM3951" s="0"/>
      <c r="AKN3951" s="0"/>
      <c r="AKO3951" s="0"/>
      <c r="AKP3951" s="0"/>
      <c r="AKQ3951" s="0"/>
      <c r="AKR3951" s="0"/>
      <c r="AKS3951" s="0"/>
      <c r="AKT3951" s="0"/>
      <c r="AKU3951" s="0"/>
      <c r="AKV3951" s="0"/>
      <c r="AKW3951" s="0"/>
      <c r="AKX3951" s="0"/>
      <c r="AKY3951" s="0"/>
      <c r="AKZ3951" s="0"/>
      <c r="ALA3951" s="0"/>
      <c r="ALB3951" s="0"/>
      <c r="ALC3951" s="0"/>
      <c r="ALD3951" s="0"/>
      <c r="ALE3951" s="0"/>
      <c r="ALF3951" s="0"/>
      <c r="ALG3951" s="0"/>
      <c r="ALH3951" s="0"/>
      <c r="ALI3951" s="0"/>
      <c r="ALJ3951" s="0"/>
      <c r="ALK3951" s="0"/>
      <c r="ALL3951" s="0"/>
      <c r="ALM3951" s="0"/>
      <c r="ALN3951" s="0"/>
      <c r="ALO3951" s="0"/>
      <c r="ALP3951" s="0"/>
      <c r="ALQ3951" s="0"/>
      <c r="ALR3951" s="0"/>
      <c r="ALS3951" s="0"/>
      <c r="ALT3951" s="0"/>
      <c r="ALU3951" s="0"/>
      <c r="ALV3951" s="0"/>
      <c r="ALW3951" s="0"/>
      <c r="ALX3951" s="0"/>
      <c r="ALY3951" s="0"/>
      <c r="ALZ3951" s="0"/>
      <c r="AMA3951" s="0"/>
      <c r="AMB3951" s="0"/>
      <c r="AMC3951" s="0"/>
      <c r="AMD3951" s="0"/>
      <c r="AME3951" s="0"/>
      <c r="AMF3951" s="0"/>
      <c r="AMG3951" s="0"/>
      <c r="AMH3951" s="0"/>
      <c r="AMI3951" s="0"/>
    </row>
    <row r="3953" customFormat="false" ht="17.35" hidden="false" customHeight="false" outlineLevel="0" collapsed="false">
      <c r="C3953" s="15" t="s">
        <v>4151</v>
      </c>
      <c r="D3953" s="45" t="s">
        <v>1</v>
      </c>
      <c r="E3953" s="4"/>
      <c r="H3953" s="3"/>
      <c r="BM3953" s="0"/>
      <c r="BN3953" s="0"/>
      <c r="BO3953" s="0"/>
      <c r="BP3953" s="0"/>
      <c r="BQ3953" s="0"/>
      <c r="BR3953" s="0"/>
      <c r="BS3953" s="0"/>
      <c r="BT3953" s="0"/>
      <c r="BU3953" s="0"/>
      <c r="BV3953" s="0"/>
      <c r="BW3953" s="0"/>
      <c r="BX3953" s="0"/>
      <c r="BY3953" s="0"/>
      <c r="BZ3953" s="0"/>
      <c r="CA3953" s="0"/>
      <c r="CB3953" s="0"/>
      <c r="CC3953" s="0"/>
      <c r="CD3953" s="0"/>
      <c r="CE3953" s="0"/>
      <c r="CF3953" s="0"/>
      <c r="CG3953" s="0"/>
      <c r="CH3953" s="0"/>
      <c r="CI3953" s="0"/>
      <c r="CJ3953" s="0"/>
      <c r="CK3953" s="0"/>
      <c r="CL3953" s="0"/>
      <c r="CM3953" s="0"/>
      <c r="CN3953" s="0"/>
      <c r="CO3953" s="0"/>
      <c r="CP3953" s="0"/>
      <c r="CQ3953" s="0"/>
      <c r="CR3953" s="0"/>
      <c r="CS3953" s="0"/>
      <c r="CT3953" s="0"/>
      <c r="CU3953" s="0"/>
      <c r="CV3953" s="0"/>
      <c r="CW3953" s="0"/>
      <c r="CX3953" s="0"/>
      <c r="CY3953" s="0"/>
      <c r="CZ3953" s="0"/>
      <c r="DA3953" s="0"/>
      <c r="DB3953" s="0"/>
      <c r="DC3953" s="0"/>
      <c r="DD3953" s="0"/>
      <c r="DE3953" s="0"/>
      <c r="DF3953" s="0"/>
      <c r="DG3953" s="0"/>
      <c r="DH3953" s="0"/>
      <c r="DI3953" s="0"/>
      <c r="DJ3953" s="0"/>
      <c r="DK3953" s="0"/>
      <c r="DL3953" s="0"/>
      <c r="DM3953" s="0"/>
      <c r="DN3953" s="0"/>
      <c r="DO3953" s="0"/>
      <c r="DP3953" s="0"/>
      <c r="DQ3953" s="0"/>
      <c r="DR3953" s="0"/>
      <c r="DS3953" s="0"/>
      <c r="DT3953" s="0"/>
      <c r="DU3953" s="0"/>
      <c r="DV3953" s="0"/>
      <c r="DW3953" s="0"/>
      <c r="DX3953" s="0"/>
      <c r="DY3953" s="0"/>
      <c r="DZ3953" s="0"/>
      <c r="EA3953" s="0"/>
      <c r="EB3953" s="0"/>
      <c r="EC3953" s="0"/>
      <c r="ED3953" s="0"/>
      <c r="EE3953" s="0"/>
      <c r="EF3953" s="0"/>
      <c r="EG3953" s="0"/>
      <c r="EH3953" s="0"/>
      <c r="EI3953" s="0"/>
      <c r="EJ3953" s="0"/>
      <c r="EK3953" s="0"/>
      <c r="EL3953" s="0"/>
      <c r="EM3953" s="0"/>
      <c r="EN3953" s="0"/>
      <c r="EO3953" s="0"/>
      <c r="EP3953" s="0"/>
      <c r="EQ3953" s="0"/>
      <c r="ER3953" s="0"/>
      <c r="ES3953" s="0"/>
      <c r="ET3953" s="0"/>
      <c r="EU3953" s="0"/>
      <c r="EV3953" s="0"/>
      <c r="EW3953" s="0"/>
      <c r="EX3953" s="0"/>
      <c r="EY3953" s="0"/>
      <c r="EZ3953" s="0"/>
      <c r="FA3953" s="0"/>
      <c r="FB3953" s="0"/>
      <c r="FC3953" s="0"/>
      <c r="FD3953" s="0"/>
      <c r="FE3953" s="0"/>
      <c r="FF3953" s="0"/>
      <c r="FG3953" s="0"/>
      <c r="FH3953" s="0"/>
      <c r="FI3953" s="0"/>
      <c r="FJ3953" s="0"/>
      <c r="FK3953" s="0"/>
      <c r="FL3953" s="0"/>
      <c r="FM3953" s="0"/>
      <c r="FN3953" s="0"/>
      <c r="FO3953" s="0"/>
      <c r="FP3953" s="0"/>
      <c r="FQ3953" s="0"/>
      <c r="FR3953" s="0"/>
      <c r="FS3953" s="0"/>
      <c r="FT3953" s="0"/>
      <c r="FU3953" s="0"/>
      <c r="FV3953" s="0"/>
      <c r="FW3953" s="0"/>
      <c r="FX3953" s="0"/>
      <c r="FY3953" s="0"/>
      <c r="FZ3953" s="0"/>
      <c r="GA3953" s="0"/>
      <c r="GB3953" s="0"/>
      <c r="GC3953" s="0"/>
      <c r="GD3953" s="0"/>
      <c r="GE3953" s="0"/>
      <c r="GF3953" s="0"/>
      <c r="GG3953" s="0"/>
      <c r="GH3953" s="0"/>
      <c r="GI3953" s="0"/>
      <c r="GJ3953" s="0"/>
      <c r="GK3953" s="0"/>
      <c r="GL3953" s="0"/>
      <c r="GM3953" s="0"/>
      <c r="GN3953" s="0"/>
      <c r="GO3953" s="0"/>
      <c r="GP3953" s="0"/>
      <c r="GQ3953" s="0"/>
      <c r="GR3953" s="0"/>
      <c r="GS3953" s="0"/>
      <c r="GT3953" s="0"/>
      <c r="GU3953" s="0"/>
      <c r="GV3953" s="0"/>
      <c r="GW3953" s="0"/>
      <c r="GX3953" s="0"/>
      <c r="GY3953" s="0"/>
      <c r="GZ3953" s="0"/>
      <c r="HA3953" s="0"/>
      <c r="HB3953" s="0"/>
      <c r="HC3953" s="0"/>
      <c r="HD3953" s="0"/>
      <c r="HE3953" s="0"/>
      <c r="HF3953" s="0"/>
      <c r="HG3953" s="0"/>
      <c r="HH3953" s="0"/>
      <c r="HI3953" s="0"/>
      <c r="HJ3953" s="0"/>
      <c r="HK3953" s="0"/>
      <c r="HL3953" s="0"/>
      <c r="HM3953" s="0"/>
      <c r="HN3953" s="0"/>
      <c r="HO3953" s="0"/>
      <c r="HP3953" s="0"/>
      <c r="HQ3953" s="0"/>
      <c r="HR3953" s="0"/>
      <c r="HS3953" s="0"/>
      <c r="HT3953" s="0"/>
      <c r="HU3953" s="0"/>
      <c r="HV3953" s="0"/>
      <c r="HW3953" s="0"/>
      <c r="HX3953" s="0"/>
      <c r="HY3953" s="0"/>
      <c r="HZ3953" s="0"/>
      <c r="IA3953" s="0"/>
      <c r="IB3953" s="0"/>
      <c r="IC3953" s="0"/>
      <c r="ID3953" s="0"/>
      <c r="IE3953" s="0"/>
      <c r="IF3953" s="0"/>
      <c r="IG3953" s="0"/>
      <c r="IH3953" s="0"/>
      <c r="II3953" s="0"/>
      <c r="IJ3953" s="0"/>
      <c r="IK3953" s="0"/>
      <c r="IL3953" s="0"/>
      <c r="IM3953" s="0"/>
      <c r="IN3953" s="0"/>
      <c r="IO3953" s="0"/>
      <c r="IP3953" s="0"/>
      <c r="IQ3953" s="0"/>
      <c r="IR3953" s="0"/>
      <c r="IS3953" s="0"/>
      <c r="IT3953" s="0"/>
      <c r="IU3953" s="0"/>
      <c r="IV3953" s="0"/>
      <c r="IW3953" s="0"/>
      <c r="IX3953" s="0"/>
      <c r="IY3953" s="0"/>
      <c r="IZ3953" s="0"/>
      <c r="JA3953" s="0"/>
      <c r="JB3953" s="0"/>
      <c r="JC3953" s="0"/>
      <c r="JD3953" s="0"/>
      <c r="JE3953" s="0"/>
      <c r="JF3953" s="0"/>
      <c r="JG3953" s="0"/>
      <c r="JH3953" s="0"/>
      <c r="JI3953" s="0"/>
      <c r="JJ3953" s="0"/>
      <c r="JK3953" s="0"/>
      <c r="JL3953" s="0"/>
      <c r="JM3953" s="0"/>
      <c r="JN3953" s="0"/>
      <c r="JO3953" s="0"/>
      <c r="JP3953" s="0"/>
      <c r="JQ3953" s="0"/>
      <c r="JR3953" s="0"/>
      <c r="JS3953" s="0"/>
      <c r="JT3953" s="0"/>
      <c r="JU3953" s="0"/>
      <c r="JV3953" s="0"/>
      <c r="JW3953" s="0"/>
      <c r="JX3953" s="0"/>
      <c r="JY3953" s="0"/>
      <c r="JZ3953" s="0"/>
      <c r="KA3953" s="0"/>
      <c r="KB3953" s="0"/>
      <c r="KC3953" s="0"/>
      <c r="KD3953" s="0"/>
      <c r="KE3953" s="0"/>
      <c r="KF3953" s="0"/>
      <c r="KG3953" s="0"/>
      <c r="KH3953" s="0"/>
      <c r="KI3953" s="0"/>
      <c r="KJ3953" s="0"/>
      <c r="KK3953" s="0"/>
      <c r="KL3953" s="0"/>
      <c r="KM3953" s="0"/>
      <c r="KN3953" s="0"/>
      <c r="KO3953" s="0"/>
      <c r="KP3953" s="0"/>
      <c r="KQ3953" s="0"/>
      <c r="KR3953" s="0"/>
      <c r="KS3953" s="0"/>
      <c r="KT3953" s="0"/>
      <c r="KU3953" s="0"/>
      <c r="KV3953" s="0"/>
      <c r="KW3953" s="0"/>
      <c r="KX3953" s="0"/>
      <c r="KY3953" s="0"/>
      <c r="KZ3953" s="0"/>
      <c r="LA3953" s="0"/>
      <c r="LB3953" s="0"/>
      <c r="LC3953" s="0"/>
      <c r="LD3953" s="0"/>
      <c r="LE3953" s="0"/>
      <c r="LF3953" s="0"/>
      <c r="LG3953" s="0"/>
      <c r="LH3953" s="0"/>
      <c r="LI3953" s="0"/>
      <c r="LJ3953" s="0"/>
      <c r="LK3953" s="0"/>
      <c r="LL3953" s="0"/>
      <c r="LM3953" s="0"/>
      <c r="LN3953" s="0"/>
      <c r="LO3953" s="0"/>
      <c r="LP3953" s="0"/>
      <c r="LQ3953" s="0"/>
      <c r="LR3953" s="0"/>
      <c r="LS3953" s="0"/>
      <c r="LT3953" s="0"/>
      <c r="LU3953" s="0"/>
      <c r="LV3953" s="0"/>
      <c r="LW3953" s="0"/>
      <c r="LX3953" s="0"/>
      <c r="LY3953" s="0"/>
      <c r="LZ3953" s="0"/>
      <c r="MA3953" s="0"/>
      <c r="MB3953" s="0"/>
      <c r="MC3953" s="0"/>
      <c r="MD3953" s="0"/>
      <c r="ME3953" s="0"/>
      <c r="MF3953" s="0"/>
      <c r="MG3953" s="0"/>
      <c r="MH3953" s="0"/>
      <c r="MI3953" s="0"/>
      <c r="MJ3953" s="0"/>
      <c r="MK3953" s="0"/>
      <c r="ML3953" s="0"/>
      <c r="MM3953" s="0"/>
      <c r="MN3953" s="0"/>
      <c r="MO3953" s="0"/>
      <c r="MP3953" s="0"/>
      <c r="MQ3953" s="0"/>
      <c r="MR3953" s="0"/>
      <c r="MS3953" s="0"/>
      <c r="MT3953" s="0"/>
      <c r="MU3953" s="0"/>
      <c r="MV3953" s="0"/>
      <c r="MW3953" s="0"/>
      <c r="MX3953" s="0"/>
      <c r="MY3953" s="0"/>
      <c r="MZ3953" s="0"/>
      <c r="NA3953" s="0"/>
      <c r="NB3953" s="0"/>
      <c r="NC3953" s="0"/>
      <c r="ND3953" s="0"/>
      <c r="NE3953" s="0"/>
      <c r="NF3953" s="0"/>
      <c r="NG3953" s="0"/>
      <c r="NH3953" s="0"/>
      <c r="NI3953" s="0"/>
      <c r="NJ3953" s="0"/>
      <c r="NK3953" s="0"/>
      <c r="NL3953" s="0"/>
      <c r="NM3953" s="0"/>
      <c r="NN3953" s="0"/>
      <c r="NO3953" s="0"/>
      <c r="NP3953" s="0"/>
      <c r="NQ3953" s="0"/>
      <c r="NR3953" s="0"/>
      <c r="NS3953" s="0"/>
      <c r="NT3953" s="0"/>
      <c r="NU3953" s="0"/>
      <c r="NV3953" s="0"/>
      <c r="NW3953" s="0"/>
      <c r="NX3953" s="0"/>
      <c r="NY3953" s="0"/>
      <c r="NZ3953" s="0"/>
      <c r="OA3953" s="0"/>
      <c r="OB3953" s="0"/>
      <c r="OC3953" s="0"/>
      <c r="OD3953" s="0"/>
      <c r="OE3953" s="0"/>
      <c r="OF3953" s="0"/>
      <c r="OG3953" s="0"/>
      <c r="OH3953" s="0"/>
      <c r="OI3953" s="0"/>
      <c r="OJ3953" s="0"/>
      <c r="OK3953" s="0"/>
      <c r="OL3953" s="0"/>
      <c r="OM3953" s="0"/>
      <c r="ON3953" s="0"/>
      <c r="OO3953" s="0"/>
      <c r="OP3953" s="0"/>
      <c r="OQ3953" s="0"/>
      <c r="OR3953" s="0"/>
      <c r="OS3953" s="0"/>
      <c r="OT3953" s="0"/>
      <c r="OU3953" s="0"/>
      <c r="OV3953" s="0"/>
      <c r="OW3953" s="0"/>
      <c r="OX3953" s="0"/>
      <c r="OY3953" s="0"/>
      <c r="OZ3953" s="0"/>
      <c r="PA3953" s="0"/>
      <c r="PB3953" s="0"/>
      <c r="PC3953" s="0"/>
      <c r="PD3953" s="0"/>
      <c r="PE3953" s="0"/>
      <c r="PF3953" s="0"/>
      <c r="PG3953" s="0"/>
      <c r="PH3953" s="0"/>
      <c r="PI3953" s="0"/>
      <c r="PJ3953" s="0"/>
      <c r="PK3953" s="0"/>
      <c r="PL3953" s="0"/>
      <c r="PM3953" s="0"/>
      <c r="PN3953" s="0"/>
      <c r="PO3953" s="0"/>
      <c r="PP3953" s="0"/>
      <c r="PQ3953" s="0"/>
      <c r="PR3953" s="0"/>
      <c r="PS3953" s="0"/>
      <c r="PT3953" s="0"/>
      <c r="PU3953" s="0"/>
      <c r="PV3953" s="0"/>
      <c r="PW3953" s="0"/>
      <c r="PX3953" s="0"/>
      <c r="PY3953" s="0"/>
      <c r="PZ3953" s="0"/>
      <c r="QA3953" s="0"/>
      <c r="QB3953" s="0"/>
      <c r="QC3953" s="0"/>
      <c r="QD3953" s="0"/>
      <c r="QE3953" s="0"/>
      <c r="QF3953" s="0"/>
      <c r="QG3953" s="0"/>
      <c r="QH3953" s="0"/>
      <c r="QI3953" s="0"/>
      <c r="QJ3953" s="0"/>
      <c r="QK3953" s="0"/>
      <c r="QL3953" s="0"/>
      <c r="QM3953" s="0"/>
      <c r="QN3953" s="0"/>
      <c r="QO3953" s="0"/>
      <c r="QP3953" s="0"/>
      <c r="QQ3953" s="0"/>
      <c r="QR3953" s="0"/>
      <c r="QS3953" s="0"/>
      <c r="QT3953" s="0"/>
      <c r="QU3953" s="0"/>
      <c r="QV3953" s="0"/>
      <c r="QW3953" s="0"/>
      <c r="QX3953" s="0"/>
      <c r="QY3953" s="0"/>
      <c r="QZ3953" s="0"/>
      <c r="RA3953" s="0"/>
      <c r="RB3953" s="0"/>
      <c r="RC3953" s="0"/>
      <c r="RD3953" s="0"/>
      <c r="RE3953" s="0"/>
      <c r="RF3953" s="0"/>
      <c r="RG3953" s="0"/>
      <c r="RH3953" s="0"/>
      <c r="RI3953" s="0"/>
      <c r="RJ3953" s="0"/>
      <c r="RK3953" s="0"/>
      <c r="RL3953" s="0"/>
      <c r="RM3953" s="0"/>
      <c r="RN3953" s="0"/>
      <c r="RO3953" s="0"/>
      <c r="RP3953" s="0"/>
      <c r="RQ3953" s="0"/>
      <c r="RR3953" s="0"/>
      <c r="RS3953" s="0"/>
      <c r="RT3953" s="0"/>
      <c r="RU3953" s="0"/>
      <c r="RV3953" s="0"/>
      <c r="RW3953" s="0"/>
      <c r="RX3953" s="0"/>
      <c r="RY3953" s="0"/>
      <c r="RZ3953" s="0"/>
      <c r="SA3953" s="0"/>
      <c r="SB3953" s="0"/>
      <c r="SC3953" s="0"/>
      <c r="SD3953" s="0"/>
      <c r="SE3953" s="0"/>
      <c r="SF3953" s="0"/>
      <c r="SG3953" s="0"/>
      <c r="SH3953" s="0"/>
      <c r="SI3953" s="0"/>
      <c r="SJ3953" s="0"/>
      <c r="SK3953" s="0"/>
      <c r="SL3953" s="0"/>
      <c r="SM3953" s="0"/>
      <c r="SN3953" s="0"/>
      <c r="SO3953" s="0"/>
      <c r="SP3953" s="0"/>
      <c r="SQ3953" s="0"/>
      <c r="SR3953" s="0"/>
      <c r="SS3953" s="0"/>
      <c r="ST3953" s="0"/>
      <c r="SU3953" s="0"/>
      <c r="SV3953" s="0"/>
      <c r="SW3953" s="0"/>
      <c r="SX3953" s="0"/>
      <c r="SY3953" s="0"/>
      <c r="SZ3953" s="0"/>
      <c r="TA3953" s="0"/>
      <c r="TB3953" s="0"/>
      <c r="TC3953" s="0"/>
      <c r="TD3953" s="0"/>
      <c r="TE3953" s="0"/>
      <c r="TF3953" s="0"/>
      <c r="TG3953" s="0"/>
      <c r="TH3953" s="0"/>
      <c r="TI3953" s="0"/>
      <c r="TJ3953" s="0"/>
      <c r="TK3953" s="0"/>
      <c r="TL3953" s="0"/>
      <c r="TM3953" s="0"/>
      <c r="TN3953" s="0"/>
      <c r="TO3953" s="0"/>
      <c r="TP3953" s="0"/>
      <c r="TQ3953" s="0"/>
      <c r="TR3953" s="0"/>
      <c r="TS3953" s="0"/>
      <c r="TT3953" s="0"/>
      <c r="TU3953" s="0"/>
      <c r="TV3953" s="0"/>
      <c r="TW3953" s="0"/>
      <c r="TX3953" s="0"/>
      <c r="TY3953" s="0"/>
      <c r="TZ3953" s="0"/>
      <c r="UA3953" s="0"/>
      <c r="UB3953" s="0"/>
      <c r="UC3953" s="0"/>
      <c r="UD3953" s="0"/>
      <c r="UE3953" s="0"/>
      <c r="UF3953" s="0"/>
      <c r="UG3953" s="0"/>
      <c r="UH3953" s="0"/>
      <c r="UI3953" s="0"/>
      <c r="UJ3953" s="0"/>
      <c r="UK3953" s="0"/>
      <c r="UL3953" s="0"/>
      <c r="UM3953" s="0"/>
      <c r="UN3953" s="0"/>
      <c r="UO3953" s="0"/>
      <c r="UP3953" s="0"/>
      <c r="UQ3953" s="0"/>
      <c r="UR3953" s="0"/>
      <c r="US3953" s="0"/>
      <c r="UT3953" s="0"/>
      <c r="UU3953" s="0"/>
      <c r="UV3953" s="0"/>
      <c r="UW3953" s="0"/>
      <c r="UX3953" s="0"/>
      <c r="UY3953" s="0"/>
      <c r="UZ3953" s="0"/>
      <c r="VA3953" s="0"/>
      <c r="VB3953" s="0"/>
      <c r="VC3953" s="0"/>
      <c r="VD3953" s="0"/>
      <c r="VE3953" s="0"/>
      <c r="VF3953" s="0"/>
      <c r="VG3953" s="0"/>
      <c r="VH3953" s="0"/>
      <c r="VI3953" s="0"/>
      <c r="VJ3953" s="0"/>
      <c r="VK3953" s="0"/>
      <c r="VL3953" s="0"/>
      <c r="VM3953" s="0"/>
      <c r="VN3953" s="0"/>
      <c r="VO3953" s="0"/>
      <c r="VP3953" s="0"/>
      <c r="VQ3953" s="0"/>
      <c r="VR3953" s="0"/>
      <c r="VS3953" s="0"/>
      <c r="VT3953" s="0"/>
      <c r="VU3953" s="0"/>
      <c r="VV3953" s="0"/>
      <c r="VW3953" s="0"/>
      <c r="VX3953" s="0"/>
      <c r="VY3953" s="0"/>
      <c r="VZ3953" s="0"/>
      <c r="WA3953" s="0"/>
      <c r="WB3953" s="0"/>
      <c r="WC3953" s="0"/>
      <c r="WD3953" s="0"/>
      <c r="WE3953" s="0"/>
      <c r="WF3953" s="0"/>
      <c r="WG3953" s="0"/>
      <c r="WH3953" s="0"/>
      <c r="WI3953" s="0"/>
      <c r="WJ3953" s="0"/>
      <c r="WK3953" s="0"/>
      <c r="WL3953" s="0"/>
      <c r="WM3953" s="0"/>
      <c r="WN3953" s="0"/>
      <c r="WO3953" s="0"/>
      <c r="WP3953" s="0"/>
      <c r="WQ3953" s="0"/>
      <c r="WR3953" s="0"/>
      <c r="WS3953" s="0"/>
      <c r="WT3953" s="0"/>
      <c r="WU3953" s="0"/>
      <c r="WV3953" s="0"/>
      <c r="WW3953" s="0"/>
      <c r="WX3953" s="0"/>
      <c r="WY3953" s="0"/>
      <c r="WZ3953" s="0"/>
      <c r="XA3953" s="0"/>
      <c r="XB3953" s="0"/>
      <c r="XC3953" s="0"/>
      <c r="XD3953" s="0"/>
      <c r="XE3953" s="0"/>
      <c r="XF3953" s="0"/>
      <c r="XG3953" s="0"/>
      <c r="XH3953" s="0"/>
      <c r="XI3953" s="0"/>
      <c r="XJ3953" s="0"/>
      <c r="XK3953" s="0"/>
      <c r="XL3953" s="0"/>
      <c r="XM3953" s="0"/>
      <c r="XN3953" s="0"/>
      <c r="XO3953" s="0"/>
      <c r="XP3953" s="0"/>
      <c r="XQ3953" s="0"/>
      <c r="XR3953" s="0"/>
      <c r="XS3953" s="0"/>
      <c r="XT3953" s="0"/>
      <c r="XU3953" s="0"/>
      <c r="XV3953" s="0"/>
      <c r="XW3953" s="0"/>
      <c r="XX3953" s="0"/>
      <c r="XY3953" s="0"/>
      <c r="XZ3953" s="0"/>
      <c r="YA3953" s="0"/>
      <c r="YB3953" s="0"/>
      <c r="YC3953" s="0"/>
      <c r="YD3953" s="0"/>
      <c r="YE3953" s="0"/>
      <c r="YF3953" s="0"/>
      <c r="YG3953" s="0"/>
      <c r="YH3953" s="0"/>
      <c r="YI3953" s="0"/>
      <c r="YJ3953" s="0"/>
      <c r="YK3953" s="0"/>
      <c r="YL3953" s="0"/>
      <c r="YM3953" s="0"/>
      <c r="YN3953" s="0"/>
      <c r="YO3953" s="0"/>
      <c r="YP3953" s="0"/>
      <c r="YQ3953" s="0"/>
      <c r="YR3953" s="0"/>
      <c r="YS3953" s="0"/>
      <c r="YT3953" s="0"/>
      <c r="YU3953" s="0"/>
      <c r="YV3953" s="0"/>
      <c r="YW3953" s="0"/>
      <c r="YX3953" s="0"/>
      <c r="YY3953" s="0"/>
      <c r="YZ3953" s="0"/>
      <c r="ZA3953" s="0"/>
      <c r="ZB3953" s="0"/>
      <c r="ZC3953" s="0"/>
      <c r="ZD3953" s="0"/>
      <c r="ZE3953" s="0"/>
      <c r="ZF3953" s="0"/>
      <c r="ZG3953" s="0"/>
      <c r="ZH3953" s="0"/>
      <c r="ZI3953" s="0"/>
      <c r="ZJ3953" s="0"/>
      <c r="ZK3953" s="0"/>
      <c r="ZL3953" s="0"/>
      <c r="ZM3953" s="0"/>
      <c r="ZN3953" s="0"/>
      <c r="ZO3953" s="0"/>
      <c r="ZP3953" s="0"/>
      <c r="ZQ3953" s="0"/>
      <c r="ZR3953" s="0"/>
      <c r="ZS3953" s="0"/>
      <c r="ZT3953" s="0"/>
      <c r="ZU3953" s="0"/>
      <c r="ZV3953" s="0"/>
      <c r="ZW3953" s="0"/>
      <c r="ZX3953" s="0"/>
      <c r="ZY3953" s="0"/>
      <c r="ZZ3953" s="0"/>
      <c r="AAA3953" s="0"/>
      <c r="AAB3953" s="0"/>
      <c r="AAC3953" s="0"/>
      <c r="AAD3953" s="0"/>
      <c r="AAE3953" s="0"/>
      <c r="AAF3953" s="0"/>
      <c r="AAG3953" s="0"/>
      <c r="AAH3953" s="0"/>
      <c r="AAI3953" s="0"/>
      <c r="AAJ3953" s="0"/>
      <c r="AAK3953" s="0"/>
      <c r="AAL3953" s="0"/>
      <c r="AAM3953" s="0"/>
      <c r="AAN3953" s="0"/>
      <c r="AAO3953" s="0"/>
      <c r="AAP3953" s="0"/>
      <c r="AAQ3953" s="0"/>
      <c r="AAR3953" s="0"/>
      <c r="AAS3953" s="0"/>
      <c r="AAT3953" s="0"/>
      <c r="AAU3953" s="0"/>
      <c r="AAV3953" s="0"/>
      <c r="AAW3953" s="0"/>
      <c r="AAX3953" s="0"/>
      <c r="AAY3953" s="0"/>
      <c r="AAZ3953" s="0"/>
      <c r="ABA3953" s="0"/>
      <c r="ABB3953" s="0"/>
      <c r="ABC3953" s="0"/>
      <c r="ABD3953" s="0"/>
      <c r="ABE3953" s="0"/>
      <c r="ABF3953" s="0"/>
      <c r="ABG3953" s="0"/>
      <c r="ABH3953" s="0"/>
      <c r="ABI3953" s="0"/>
      <c r="ABJ3953" s="0"/>
      <c r="ABK3953" s="0"/>
      <c r="ABL3953" s="0"/>
      <c r="ABM3953" s="0"/>
      <c r="ABN3953" s="0"/>
      <c r="ABO3953" s="0"/>
      <c r="ABP3953" s="0"/>
      <c r="ABQ3953" s="0"/>
      <c r="ABR3953" s="0"/>
      <c r="ABS3953" s="0"/>
      <c r="ABT3953" s="0"/>
      <c r="ABU3953" s="0"/>
      <c r="ABV3953" s="0"/>
      <c r="ABW3953" s="0"/>
      <c r="ABX3953" s="0"/>
      <c r="ABY3953" s="0"/>
      <c r="ABZ3953" s="0"/>
      <c r="ACA3953" s="0"/>
      <c r="ACB3953" s="0"/>
      <c r="ACC3953" s="0"/>
      <c r="ACD3953" s="0"/>
      <c r="ACE3953" s="0"/>
      <c r="ACF3953" s="0"/>
      <c r="ACG3953" s="0"/>
      <c r="ACH3953" s="0"/>
      <c r="ACI3953" s="0"/>
      <c r="ACJ3953" s="0"/>
      <c r="ACK3953" s="0"/>
      <c r="ACL3953" s="0"/>
      <c r="ACM3953" s="0"/>
      <c r="ACN3953" s="0"/>
      <c r="ACO3953" s="0"/>
      <c r="ACP3953" s="0"/>
      <c r="ACQ3953" s="0"/>
      <c r="ACR3953" s="0"/>
      <c r="ACS3953" s="0"/>
      <c r="ACT3953" s="0"/>
      <c r="ACU3953" s="0"/>
      <c r="ACV3953" s="0"/>
      <c r="ACW3953" s="0"/>
      <c r="ACX3953" s="0"/>
      <c r="ACY3953" s="0"/>
      <c r="ACZ3953" s="0"/>
      <c r="ADA3953" s="0"/>
      <c r="ADB3953" s="0"/>
      <c r="ADC3953" s="0"/>
      <c r="ADD3953" s="0"/>
      <c r="ADE3953" s="0"/>
      <c r="ADF3953" s="0"/>
      <c r="ADG3953" s="0"/>
      <c r="ADH3953" s="0"/>
      <c r="ADI3953" s="0"/>
      <c r="ADJ3953" s="0"/>
      <c r="ADK3953" s="0"/>
      <c r="ADL3953" s="0"/>
      <c r="ADM3953" s="0"/>
      <c r="ADN3953" s="0"/>
      <c r="ADO3953" s="0"/>
      <c r="ADP3953" s="0"/>
      <c r="ADQ3953" s="0"/>
      <c r="ADR3953" s="0"/>
      <c r="ADS3953" s="0"/>
      <c r="ADT3953" s="0"/>
      <c r="ADU3953" s="0"/>
      <c r="ADV3953" s="0"/>
      <c r="ADW3953" s="0"/>
      <c r="ADX3953" s="0"/>
      <c r="ADY3953" s="0"/>
      <c r="ADZ3953" s="0"/>
      <c r="AEA3953" s="0"/>
      <c r="AEB3953" s="0"/>
      <c r="AEC3953" s="0"/>
      <c r="AED3953" s="0"/>
      <c r="AEE3953" s="0"/>
      <c r="AEF3953" s="0"/>
      <c r="AEG3953" s="0"/>
      <c r="AEH3953" s="0"/>
      <c r="AEI3953" s="0"/>
      <c r="AEJ3953" s="0"/>
      <c r="AEK3953" s="0"/>
      <c r="AEL3953" s="0"/>
      <c r="AEM3953" s="0"/>
      <c r="AEN3953" s="0"/>
      <c r="AEO3953" s="0"/>
      <c r="AEP3953" s="0"/>
      <c r="AEQ3953" s="0"/>
      <c r="AER3953" s="0"/>
      <c r="AES3953" s="0"/>
      <c r="AET3953" s="0"/>
      <c r="AEU3953" s="0"/>
      <c r="AEV3953" s="0"/>
      <c r="AEW3953" s="0"/>
      <c r="AEX3953" s="0"/>
      <c r="AEY3953" s="0"/>
      <c r="AEZ3953" s="0"/>
      <c r="AFA3953" s="0"/>
      <c r="AFB3953" s="0"/>
      <c r="AFC3953" s="0"/>
      <c r="AFD3953" s="0"/>
      <c r="AFE3953" s="0"/>
      <c r="AFF3953" s="0"/>
      <c r="AFG3953" s="0"/>
      <c r="AFH3953" s="0"/>
      <c r="AFI3953" s="0"/>
      <c r="AFJ3953" s="0"/>
      <c r="AFK3953" s="0"/>
      <c r="AFL3953" s="0"/>
      <c r="AFM3953" s="0"/>
      <c r="AFN3953" s="0"/>
      <c r="AFO3953" s="0"/>
      <c r="AFP3953" s="0"/>
      <c r="AFQ3953" s="0"/>
      <c r="AFR3953" s="0"/>
      <c r="AFS3953" s="0"/>
      <c r="AFT3953" s="0"/>
      <c r="AFU3953" s="0"/>
      <c r="AFV3953" s="0"/>
      <c r="AFW3953" s="0"/>
      <c r="AFX3953" s="0"/>
      <c r="AFY3953" s="0"/>
      <c r="AFZ3953" s="0"/>
      <c r="AGA3953" s="0"/>
      <c r="AGB3953" s="0"/>
      <c r="AGC3953" s="0"/>
      <c r="AGD3953" s="0"/>
      <c r="AGE3953" s="0"/>
      <c r="AGF3953" s="0"/>
      <c r="AGG3953" s="0"/>
      <c r="AGH3953" s="0"/>
      <c r="AGI3953" s="0"/>
      <c r="AGJ3953" s="0"/>
      <c r="AGK3953" s="0"/>
      <c r="AGL3953" s="0"/>
      <c r="AGM3953" s="0"/>
      <c r="AGN3953" s="0"/>
      <c r="AGO3953" s="0"/>
      <c r="AGP3953" s="0"/>
      <c r="AGQ3953" s="0"/>
      <c r="AGR3953" s="0"/>
      <c r="AGS3953" s="0"/>
      <c r="AGT3953" s="0"/>
      <c r="AGU3953" s="0"/>
      <c r="AGV3953" s="0"/>
      <c r="AGW3953" s="0"/>
      <c r="AGX3953" s="0"/>
      <c r="AGY3953" s="0"/>
      <c r="AGZ3953" s="0"/>
      <c r="AHA3953" s="0"/>
      <c r="AHB3953" s="0"/>
      <c r="AHC3953" s="0"/>
      <c r="AHD3953" s="0"/>
      <c r="AHE3953" s="0"/>
      <c r="AHF3953" s="0"/>
      <c r="AHG3953" s="0"/>
      <c r="AHH3953" s="0"/>
      <c r="AHI3953" s="0"/>
      <c r="AHJ3953" s="0"/>
      <c r="AHK3953" s="0"/>
      <c r="AHL3953" s="0"/>
      <c r="AHM3953" s="0"/>
      <c r="AHN3953" s="0"/>
      <c r="AHO3953" s="0"/>
      <c r="AHP3953" s="0"/>
      <c r="AHQ3953" s="0"/>
      <c r="AHR3953" s="0"/>
      <c r="AHS3953" s="0"/>
      <c r="AHT3953" s="0"/>
      <c r="AHU3953" s="0"/>
      <c r="AHV3953" s="0"/>
      <c r="AHW3953" s="0"/>
      <c r="AHX3953" s="0"/>
      <c r="AHY3953" s="0"/>
      <c r="AHZ3953" s="0"/>
      <c r="AIA3953" s="0"/>
      <c r="AIB3953" s="0"/>
      <c r="AIC3953" s="0"/>
      <c r="AID3953" s="0"/>
      <c r="AIE3953" s="0"/>
      <c r="AIF3953" s="0"/>
      <c r="AIG3953" s="0"/>
      <c r="AIH3953" s="0"/>
      <c r="AII3953" s="0"/>
      <c r="AIJ3953" s="0"/>
      <c r="AIK3953" s="0"/>
      <c r="AIL3953" s="0"/>
      <c r="AIM3953" s="0"/>
      <c r="AIN3953" s="0"/>
      <c r="AIO3953" s="0"/>
      <c r="AIP3953" s="0"/>
      <c r="AIQ3953" s="0"/>
      <c r="AIR3953" s="0"/>
      <c r="AIS3953" s="0"/>
      <c r="AIT3953" s="0"/>
      <c r="AIU3953" s="0"/>
      <c r="AIV3953" s="0"/>
      <c r="AIW3953" s="0"/>
      <c r="AIX3953" s="0"/>
      <c r="AIY3953" s="0"/>
      <c r="AIZ3953" s="0"/>
      <c r="AJA3953" s="0"/>
      <c r="AJB3953" s="0"/>
      <c r="AJC3953" s="0"/>
      <c r="AJD3953" s="0"/>
      <c r="AJE3953" s="0"/>
      <c r="AJF3953" s="0"/>
      <c r="AJG3953" s="0"/>
      <c r="AJH3953" s="0"/>
      <c r="AJI3953" s="0"/>
      <c r="AJJ3953" s="0"/>
      <c r="AJK3953" s="0"/>
      <c r="AJL3953" s="0"/>
      <c r="AJM3953" s="0"/>
      <c r="AJN3953" s="0"/>
      <c r="AJO3953" s="0"/>
      <c r="AJP3953" s="0"/>
      <c r="AJQ3953" s="0"/>
      <c r="AJR3953" s="0"/>
      <c r="AJS3953" s="0"/>
      <c r="AJT3953" s="0"/>
      <c r="AJU3953" s="0"/>
      <c r="AJV3953" s="0"/>
      <c r="AJW3953" s="0"/>
      <c r="AJX3953" s="0"/>
      <c r="AJY3953" s="0"/>
      <c r="AJZ3953" s="0"/>
      <c r="AKA3953" s="0"/>
      <c r="AKB3953" s="0"/>
      <c r="AKC3953" s="0"/>
      <c r="AKD3953" s="0"/>
      <c r="AKE3953" s="0"/>
      <c r="AKF3953" s="0"/>
      <c r="AKG3953" s="0"/>
      <c r="AKH3953" s="0"/>
      <c r="AKI3953" s="0"/>
      <c r="AKJ3953" s="0"/>
      <c r="AKK3953" s="0"/>
      <c r="AKL3953" s="0"/>
      <c r="AKM3953" s="0"/>
      <c r="AKN3953" s="0"/>
      <c r="AKO3953" s="0"/>
      <c r="AKP3953" s="0"/>
      <c r="AKQ3953" s="0"/>
      <c r="AKR3953" s="0"/>
      <c r="AKS3953" s="0"/>
      <c r="AKT3953" s="0"/>
      <c r="AKU3953" s="0"/>
      <c r="AKV3953" s="0"/>
      <c r="AKW3953" s="0"/>
      <c r="AKX3953" s="0"/>
      <c r="AKY3953" s="0"/>
      <c r="AKZ3953" s="0"/>
      <c r="ALA3953" s="0"/>
      <c r="ALB3953" s="0"/>
      <c r="ALC3953" s="0"/>
      <c r="ALD3953" s="0"/>
      <c r="ALE3953" s="0"/>
      <c r="ALF3953" s="0"/>
      <c r="ALG3953" s="0"/>
      <c r="ALH3953" s="0"/>
      <c r="ALI3953" s="0"/>
      <c r="ALJ3953" s="0"/>
      <c r="ALK3953" s="0"/>
      <c r="ALL3953" s="0"/>
      <c r="ALM3953" s="0"/>
      <c r="ALN3953" s="0"/>
      <c r="ALO3953" s="0"/>
      <c r="ALP3953" s="0"/>
      <c r="ALQ3953" s="0"/>
      <c r="ALR3953" s="0"/>
      <c r="ALS3953" s="0"/>
      <c r="ALT3953" s="0"/>
      <c r="ALU3953" s="0"/>
      <c r="ALV3953" s="0"/>
      <c r="ALW3953" s="0"/>
      <c r="ALX3953" s="0"/>
      <c r="ALY3953" s="0"/>
      <c r="ALZ3953" s="0"/>
      <c r="AMA3953" s="0"/>
      <c r="AMB3953" s="0"/>
      <c r="AMC3953" s="0"/>
      <c r="AMD3953" s="0"/>
      <c r="AME3953" s="0"/>
      <c r="AMF3953" s="0"/>
      <c r="AMG3953" s="0"/>
      <c r="AMH3953" s="0"/>
      <c r="AMI3953" s="0"/>
    </row>
    <row r="3954" customFormat="false" ht="12.75" hidden="false" customHeight="false" outlineLevel="0" collapsed="false">
      <c r="A3954" s="1" t="s">
        <v>4152</v>
      </c>
      <c r="C3954" s="19" t="s">
        <v>4153</v>
      </c>
      <c r="D3954" s="19" t="s">
        <v>88</v>
      </c>
      <c r="E3954" s="20" t="n">
        <v>1.6</v>
      </c>
      <c r="F3954" s="21" t="n">
        <v>0.16</v>
      </c>
      <c r="G3954" s="24" t="s">
        <v>4134</v>
      </c>
      <c r="H3954" s="3"/>
      <c r="BM3954" s="0"/>
      <c r="BN3954" s="0"/>
      <c r="BO3954" s="0"/>
      <c r="BP3954" s="0"/>
      <c r="BQ3954" s="0"/>
      <c r="BR3954" s="0"/>
      <c r="BS3954" s="0"/>
      <c r="BT3954" s="0"/>
      <c r="BU3954" s="0"/>
      <c r="BV3954" s="0"/>
      <c r="BW3954" s="0"/>
      <c r="BX3954" s="0"/>
      <c r="BY3954" s="0"/>
      <c r="BZ3954" s="0"/>
      <c r="CA3954" s="0"/>
      <c r="CB3954" s="0"/>
      <c r="CC3954" s="0"/>
      <c r="CD3954" s="0"/>
      <c r="CE3954" s="0"/>
      <c r="CF3954" s="0"/>
      <c r="CG3954" s="0"/>
      <c r="CH3954" s="0"/>
      <c r="CI3954" s="0"/>
      <c r="CJ3954" s="0"/>
      <c r="CK3954" s="0"/>
      <c r="CL3954" s="0"/>
      <c r="CM3954" s="0"/>
      <c r="CN3954" s="0"/>
      <c r="CO3954" s="0"/>
      <c r="CP3954" s="0"/>
      <c r="CQ3954" s="0"/>
      <c r="CR3954" s="0"/>
      <c r="CS3954" s="0"/>
      <c r="CT3954" s="0"/>
      <c r="CU3954" s="0"/>
      <c r="CV3954" s="0"/>
      <c r="CW3954" s="0"/>
      <c r="CX3954" s="0"/>
      <c r="CY3954" s="0"/>
      <c r="CZ3954" s="0"/>
      <c r="DA3954" s="0"/>
      <c r="DB3954" s="0"/>
      <c r="DC3954" s="0"/>
      <c r="DD3954" s="0"/>
      <c r="DE3954" s="0"/>
      <c r="DF3954" s="0"/>
      <c r="DG3954" s="0"/>
      <c r="DH3954" s="0"/>
      <c r="DI3954" s="0"/>
      <c r="DJ3954" s="0"/>
      <c r="DK3954" s="0"/>
      <c r="DL3954" s="0"/>
      <c r="DM3954" s="0"/>
      <c r="DN3954" s="0"/>
      <c r="DO3954" s="0"/>
      <c r="DP3954" s="0"/>
      <c r="DQ3954" s="0"/>
      <c r="DR3954" s="0"/>
      <c r="DS3954" s="0"/>
      <c r="DT3954" s="0"/>
      <c r="DU3954" s="0"/>
      <c r="DV3954" s="0"/>
      <c r="DW3954" s="0"/>
      <c r="DX3954" s="0"/>
      <c r="DY3954" s="0"/>
      <c r="DZ3954" s="0"/>
      <c r="EA3954" s="0"/>
      <c r="EB3954" s="0"/>
      <c r="EC3954" s="0"/>
      <c r="ED3954" s="0"/>
      <c r="EE3954" s="0"/>
      <c r="EF3954" s="0"/>
      <c r="EG3954" s="0"/>
      <c r="EH3954" s="0"/>
      <c r="EI3954" s="0"/>
      <c r="EJ3954" s="0"/>
      <c r="EK3954" s="0"/>
      <c r="EL3954" s="0"/>
      <c r="EM3954" s="0"/>
      <c r="EN3954" s="0"/>
      <c r="EO3954" s="0"/>
      <c r="EP3954" s="0"/>
      <c r="EQ3954" s="0"/>
      <c r="ER3954" s="0"/>
      <c r="ES3954" s="0"/>
      <c r="ET3954" s="0"/>
      <c r="EU3954" s="0"/>
      <c r="EV3954" s="0"/>
      <c r="EW3954" s="0"/>
      <c r="EX3954" s="0"/>
      <c r="EY3954" s="0"/>
      <c r="EZ3954" s="0"/>
      <c r="FA3954" s="0"/>
      <c r="FB3954" s="0"/>
      <c r="FC3954" s="0"/>
      <c r="FD3954" s="0"/>
      <c r="FE3954" s="0"/>
      <c r="FF3954" s="0"/>
      <c r="FG3954" s="0"/>
      <c r="FH3954" s="0"/>
      <c r="FI3954" s="0"/>
      <c r="FJ3954" s="0"/>
      <c r="FK3954" s="0"/>
      <c r="FL3954" s="0"/>
      <c r="FM3954" s="0"/>
      <c r="FN3954" s="0"/>
      <c r="FO3954" s="0"/>
      <c r="FP3954" s="0"/>
      <c r="FQ3954" s="0"/>
      <c r="FR3954" s="0"/>
      <c r="FS3954" s="0"/>
      <c r="FT3954" s="0"/>
      <c r="FU3954" s="0"/>
      <c r="FV3954" s="0"/>
      <c r="FW3954" s="0"/>
      <c r="FX3954" s="0"/>
      <c r="FY3954" s="0"/>
      <c r="FZ3954" s="0"/>
      <c r="GA3954" s="0"/>
      <c r="GB3954" s="0"/>
      <c r="GC3954" s="0"/>
      <c r="GD3954" s="0"/>
      <c r="GE3954" s="0"/>
      <c r="GF3954" s="0"/>
      <c r="GG3954" s="0"/>
      <c r="GH3954" s="0"/>
      <c r="GI3954" s="0"/>
      <c r="GJ3954" s="0"/>
      <c r="GK3954" s="0"/>
      <c r="GL3954" s="0"/>
      <c r="GM3954" s="0"/>
      <c r="GN3954" s="0"/>
      <c r="GO3954" s="0"/>
      <c r="GP3954" s="0"/>
      <c r="GQ3954" s="0"/>
      <c r="GR3954" s="0"/>
      <c r="GS3954" s="0"/>
      <c r="GT3954" s="0"/>
      <c r="GU3954" s="0"/>
      <c r="GV3954" s="0"/>
      <c r="GW3954" s="0"/>
      <c r="GX3954" s="0"/>
      <c r="GY3954" s="0"/>
      <c r="GZ3954" s="0"/>
      <c r="HA3954" s="0"/>
      <c r="HB3954" s="0"/>
      <c r="HC3954" s="0"/>
      <c r="HD3954" s="0"/>
      <c r="HE3954" s="0"/>
      <c r="HF3954" s="0"/>
      <c r="HG3954" s="0"/>
      <c r="HH3954" s="0"/>
      <c r="HI3954" s="0"/>
      <c r="HJ3954" s="0"/>
      <c r="HK3954" s="0"/>
      <c r="HL3954" s="0"/>
      <c r="HM3954" s="0"/>
      <c r="HN3954" s="0"/>
      <c r="HO3954" s="0"/>
      <c r="HP3954" s="0"/>
      <c r="HQ3954" s="0"/>
      <c r="HR3954" s="0"/>
      <c r="HS3954" s="0"/>
      <c r="HT3954" s="0"/>
      <c r="HU3954" s="0"/>
      <c r="HV3954" s="0"/>
      <c r="HW3954" s="0"/>
      <c r="HX3954" s="0"/>
      <c r="HY3954" s="0"/>
      <c r="HZ3954" s="0"/>
      <c r="IA3954" s="0"/>
      <c r="IB3954" s="0"/>
      <c r="IC3954" s="0"/>
      <c r="ID3954" s="0"/>
      <c r="IE3954" s="0"/>
      <c r="IF3954" s="0"/>
      <c r="IG3954" s="0"/>
      <c r="IH3954" s="0"/>
      <c r="II3954" s="0"/>
      <c r="IJ3954" s="0"/>
      <c r="IK3954" s="0"/>
      <c r="IL3954" s="0"/>
      <c r="IM3954" s="0"/>
      <c r="IN3954" s="0"/>
      <c r="IO3954" s="0"/>
      <c r="IP3954" s="0"/>
      <c r="IQ3954" s="0"/>
      <c r="IR3954" s="0"/>
      <c r="IS3954" s="0"/>
      <c r="IT3954" s="0"/>
      <c r="IU3954" s="0"/>
      <c r="IV3954" s="0"/>
      <c r="IW3954" s="0"/>
      <c r="IX3954" s="0"/>
      <c r="IY3954" s="0"/>
      <c r="IZ3954" s="0"/>
      <c r="JA3954" s="0"/>
      <c r="JB3954" s="0"/>
      <c r="JC3954" s="0"/>
      <c r="JD3954" s="0"/>
      <c r="JE3954" s="0"/>
      <c r="JF3954" s="0"/>
      <c r="JG3954" s="0"/>
      <c r="JH3954" s="0"/>
      <c r="JI3954" s="0"/>
      <c r="JJ3954" s="0"/>
      <c r="JK3954" s="0"/>
      <c r="JL3954" s="0"/>
      <c r="JM3954" s="0"/>
      <c r="JN3954" s="0"/>
      <c r="JO3954" s="0"/>
      <c r="JP3954" s="0"/>
      <c r="JQ3954" s="0"/>
      <c r="JR3954" s="0"/>
      <c r="JS3954" s="0"/>
      <c r="JT3954" s="0"/>
      <c r="JU3954" s="0"/>
      <c r="JV3954" s="0"/>
      <c r="JW3954" s="0"/>
      <c r="JX3954" s="0"/>
      <c r="JY3954" s="0"/>
      <c r="JZ3954" s="0"/>
      <c r="KA3954" s="0"/>
      <c r="KB3954" s="0"/>
      <c r="KC3954" s="0"/>
      <c r="KD3954" s="0"/>
      <c r="KE3954" s="0"/>
      <c r="KF3954" s="0"/>
      <c r="KG3954" s="0"/>
      <c r="KH3954" s="0"/>
      <c r="KI3954" s="0"/>
      <c r="KJ3954" s="0"/>
      <c r="KK3954" s="0"/>
      <c r="KL3954" s="0"/>
      <c r="KM3954" s="0"/>
      <c r="KN3954" s="0"/>
      <c r="KO3954" s="0"/>
      <c r="KP3954" s="0"/>
      <c r="KQ3954" s="0"/>
      <c r="KR3954" s="0"/>
      <c r="KS3954" s="0"/>
      <c r="KT3954" s="0"/>
      <c r="KU3954" s="0"/>
      <c r="KV3954" s="0"/>
      <c r="KW3954" s="0"/>
      <c r="KX3954" s="0"/>
      <c r="KY3954" s="0"/>
      <c r="KZ3954" s="0"/>
      <c r="LA3954" s="0"/>
      <c r="LB3954" s="0"/>
      <c r="LC3954" s="0"/>
      <c r="LD3954" s="0"/>
      <c r="LE3954" s="0"/>
      <c r="LF3954" s="0"/>
      <c r="LG3954" s="0"/>
      <c r="LH3954" s="0"/>
      <c r="LI3954" s="0"/>
      <c r="LJ3954" s="0"/>
      <c r="LK3954" s="0"/>
      <c r="LL3954" s="0"/>
      <c r="LM3954" s="0"/>
      <c r="LN3954" s="0"/>
      <c r="LO3954" s="0"/>
      <c r="LP3954" s="0"/>
      <c r="LQ3954" s="0"/>
      <c r="LR3954" s="0"/>
      <c r="LS3954" s="0"/>
      <c r="LT3954" s="0"/>
      <c r="LU3954" s="0"/>
      <c r="LV3954" s="0"/>
      <c r="LW3954" s="0"/>
      <c r="LX3954" s="0"/>
      <c r="LY3954" s="0"/>
      <c r="LZ3954" s="0"/>
      <c r="MA3954" s="0"/>
      <c r="MB3954" s="0"/>
      <c r="MC3954" s="0"/>
      <c r="MD3954" s="0"/>
      <c r="ME3954" s="0"/>
      <c r="MF3954" s="0"/>
      <c r="MG3954" s="0"/>
      <c r="MH3954" s="0"/>
      <c r="MI3954" s="0"/>
      <c r="MJ3954" s="0"/>
      <c r="MK3954" s="0"/>
      <c r="ML3954" s="0"/>
      <c r="MM3954" s="0"/>
      <c r="MN3954" s="0"/>
      <c r="MO3954" s="0"/>
      <c r="MP3954" s="0"/>
      <c r="MQ3954" s="0"/>
      <c r="MR3954" s="0"/>
      <c r="MS3954" s="0"/>
      <c r="MT3954" s="0"/>
      <c r="MU3954" s="0"/>
      <c r="MV3954" s="0"/>
      <c r="MW3954" s="0"/>
      <c r="MX3954" s="0"/>
      <c r="MY3954" s="0"/>
      <c r="MZ3954" s="0"/>
      <c r="NA3954" s="0"/>
      <c r="NB3954" s="0"/>
      <c r="NC3954" s="0"/>
      <c r="ND3954" s="0"/>
      <c r="NE3954" s="0"/>
      <c r="NF3954" s="0"/>
      <c r="NG3954" s="0"/>
      <c r="NH3954" s="0"/>
      <c r="NI3954" s="0"/>
      <c r="NJ3954" s="0"/>
      <c r="NK3954" s="0"/>
      <c r="NL3954" s="0"/>
      <c r="NM3954" s="0"/>
      <c r="NN3954" s="0"/>
      <c r="NO3954" s="0"/>
      <c r="NP3954" s="0"/>
      <c r="NQ3954" s="0"/>
      <c r="NR3954" s="0"/>
      <c r="NS3954" s="0"/>
      <c r="NT3954" s="0"/>
      <c r="NU3954" s="0"/>
      <c r="NV3954" s="0"/>
      <c r="NW3954" s="0"/>
      <c r="NX3954" s="0"/>
      <c r="NY3954" s="0"/>
      <c r="NZ3954" s="0"/>
      <c r="OA3954" s="0"/>
      <c r="OB3954" s="0"/>
      <c r="OC3954" s="0"/>
      <c r="OD3954" s="0"/>
      <c r="OE3954" s="0"/>
      <c r="OF3954" s="0"/>
      <c r="OG3954" s="0"/>
      <c r="OH3954" s="0"/>
      <c r="OI3954" s="0"/>
      <c r="OJ3954" s="0"/>
      <c r="OK3954" s="0"/>
      <c r="OL3954" s="0"/>
      <c r="OM3954" s="0"/>
      <c r="ON3954" s="0"/>
      <c r="OO3954" s="0"/>
      <c r="OP3954" s="0"/>
      <c r="OQ3954" s="0"/>
      <c r="OR3954" s="0"/>
      <c r="OS3954" s="0"/>
      <c r="OT3954" s="0"/>
      <c r="OU3954" s="0"/>
      <c r="OV3954" s="0"/>
      <c r="OW3954" s="0"/>
      <c r="OX3954" s="0"/>
      <c r="OY3954" s="0"/>
      <c r="OZ3954" s="0"/>
      <c r="PA3954" s="0"/>
      <c r="PB3954" s="0"/>
      <c r="PC3954" s="0"/>
      <c r="PD3954" s="0"/>
      <c r="PE3954" s="0"/>
      <c r="PF3954" s="0"/>
      <c r="PG3954" s="0"/>
      <c r="PH3954" s="0"/>
      <c r="PI3954" s="0"/>
      <c r="PJ3954" s="0"/>
      <c r="PK3954" s="0"/>
      <c r="PL3954" s="0"/>
      <c r="PM3954" s="0"/>
      <c r="PN3954" s="0"/>
      <c r="PO3954" s="0"/>
      <c r="PP3954" s="0"/>
      <c r="PQ3954" s="0"/>
      <c r="PR3954" s="0"/>
      <c r="PS3954" s="0"/>
      <c r="PT3954" s="0"/>
      <c r="PU3954" s="0"/>
      <c r="PV3954" s="0"/>
      <c r="PW3954" s="0"/>
      <c r="PX3954" s="0"/>
      <c r="PY3954" s="0"/>
      <c r="PZ3954" s="0"/>
      <c r="QA3954" s="0"/>
      <c r="QB3954" s="0"/>
      <c r="QC3954" s="0"/>
      <c r="QD3954" s="0"/>
      <c r="QE3954" s="0"/>
      <c r="QF3954" s="0"/>
      <c r="QG3954" s="0"/>
      <c r="QH3954" s="0"/>
      <c r="QI3954" s="0"/>
      <c r="QJ3954" s="0"/>
      <c r="QK3954" s="0"/>
      <c r="QL3954" s="0"/>
      <c r="QM3954" s="0"/>
      <c r="QN3954" s="0"/>
      <c r="QO3954" s="0"/>
      <c r="QP3954" s="0"/>
      <c r="QQ3954" s="0"/>
      <c r="QR3954" s="0"/>
      <c r="QS3954" s="0"/>
      <c r="QT3954" s="0"/>
      <c r="QU3954" s="0"/>
      <c r="QV3954" s="0"/>
      <c r="QW3954" s="0"/>
      <c r="QX3954" s="0"/>
      <c r="QY3954" s="0"/>
      <c r="QZ3954" s="0"/>
      <c r="RA3954" s="0"/>
      <c r="RB3954" s="0"/>
      <c r="RC3954" s="0"/>
      <c r="RD3954" s="0"/>
      <c r="RE3954" s="0"/>
      <c r="RF3954" s="0"/>
      <c r="RG3954" s="0"/>
      <c r="RH3954" s="0"/>
      <c r="RI3954" s="0"/>
      <c r="RJ3954" s="0"/>
      <c r="RK3954" s="0"/>
      <c r="RL3954" s="0"/>
      <c r="RM3954" s="0"/>
      <c r="RN3954" s="0"/>
      <c r="RO3954" s="0"/>
      <c r="RP3954" s="0"/>
      <c r="RQ3954" s="0"/>
      <c r="RR3954" s="0"/>
      <c r="RS3954" s="0"/>
      <c r="RT3954" s="0"/>
      <c r="RU3954" s="0"/>
      <c r="RV3954" s="0"/>
      <c r="RW3954" s="0"/>
      <c r="RX3954" s="0"/>
      <c r="RY3954" s="0"/>
      <c r="RZ3954" s="0"/>
      <c r="SA3954" s="0"/>
      <c r="SB3954" s="0"/>
      <c r="SC3954" s="0"/>
      <c r="SD3954" s="0"/>
      <c r="SE3954" s="0"/>
      <c r="SF3954" s="0"/>
      <c r="SG3954" s="0"/>
      <c r="SH3954" s="0"/>
      <c r="SI3954" s="0"/>
      <c r="SJ3954" s="0"/>
      <c r="SK3954" s="0"/>
      <c r="SL3954" s="0"/>
      <c r="SM3954" s="0"/>
      <c r="SN3954" s="0"/>
      <c r="SO3954" s="0"/>
      <c r="SP3954" s="0"/>
      <c r="SQ3954" s="0"/>
      <c r="SR3954" s="0"/>
      <c r="SS3954" s="0"/>
      <c r="ST3954" s="0"/>
      <c r="SU3954" s="0"/>
      <c r="SV3954" s="0"/>
      <c r="SW3954" s="0"/>
      <c r="SX3954" s="0"/>
      <c r="SY3954" s="0"/>
      <c r="SZ3954" s="0"/>
      <c r="TA3954" s="0"/>
      <c r="TB3954" s="0"/>
      <c r="TC3954" s="0"/>
      <c r="TD3954" s="0"/>
      <c r="TE3954" s="0"/>
      <c r="TF3954" s="0"/>
      <c r="TG3954" s="0"/>
      <c r="TH3954" s="0"/>
      <c r="TI3954" s="0"/>
      <c r="TJ3954" s="0"/>
      <c r="TK3954" s="0"/>
      <c r="TL3954" s="0"/>
      <c r="TM3954" s="0"/>
      <c r="TN3954" s="0"/>
      <c r="TO3954" s="0"/>
      <c r="TP3954" s="0"/>
      <c r="TQ3954" s="0"/>
      <c r="TR3954" s="0"/>
      <c r="TS3954" s="0"/>
      <c r="TT3954" s="0"/>
      <c r="TU3954" s="0"/>
      <c r="TV3954" s="0"/>
      <c r="TW3954" s="0"/>
      <c r="TX3954" s="0"/>
      <c r="TY3954" s="0"/>
      <c r="TZ3954" s="0"/>
      <c r="UA3954" s="0"/>
      <c r="UB3954" s="0"/>
      <c r="UC3954" s="0"/>
      <c r="UD3954" s="0"/>
      <c r="UE3954" s="0"/>
      <c r="UF3954" s="0"/>
      <c r="UG3954" s="0"/>
      <c r="UH3954" s="0"/>
      <c r="UI3954" s="0"/>
      <c r="UJ3954" s="0"/>
      <c r="UK3954" s="0"/>
      <c r="UL3954" s="0"/>
      <c r="UM3954" s="0"/>
      <c r="UN3954" s="0"/>
      <c r="UO3954" s="0"/>
      <c r="UP3954" s="0"/>
      <c r="UQ3954" s="0"/>
      <c r="UR3954" s="0"/>
      <c r="US3954" s="0"/>
      <c r="UT3954" s="0"/>
      <c r="UU3954" s="0"/>
      <c r="UV3954" s="0"/>
      <c r="UW3954" s="0"/>
      <c r="UX3954" s="0"/>
      <c r="UY3954" s="0"/>
      <c r="UZ3954" s="0"/>
      <c r="VA3954" s="0"/>
      <c r="VB3954" s="0"/>
      <c r="VC3954" s="0"/>
      <c r="VD3954" s="0"/>
      <c r="VE3954" s="0"/>
      <c r="VF3954" s="0"/>
      <c r="VG3954" s="0"/>
      <c r="VH3954" s="0"/>
      <c r="VI3954" s="0"/>
      <c r="VJ3954" s="0"/>
      <c r="VK3954" s="0"/>
      <c r="VL3954" s="0"/>
      <c r="VM3954" s="0"/>
      <c r="VN3954" s="0"/>
      <c r="VO3954" s="0"/>
      <c r="VP3954" s="0"/>
      <c r="VQ3954" s="0"/>
      <c r="VR3954" s="0"/>
      <c r="VS3954" s="0"/>
      <c r="VT3954" s="0"/>
      <c r="VU3954" s="0"/>
      <c r="VV3954" s="0"/>
      <c r="VW3954" s="0"/>
      <c r="VX3954" s="0"/>
      <c r="VY3954" s="0"/>
      <c r="VZ3954" s="0"/>
      <c r="WA3954" s="0"/>
      <c r="WB3954" s="0"/>
      <c r="WC3954" s="0"/>
      <c r="WD3954" s="0"/>
      <c r="WE3954" s="0"/>
      <c r="WF3954" s="0"/>
      <c r="WG3954" s="0"/>
      <c r="WH3954" s="0"/>
      <c r="WI3954" s="0"/>
      <c r="WJ3954" s="0"/>
      <c r="WK3954" s="0"/>
      <c r="WL3954" s="0"/>
      <c r="WM3954" s="0"/>
      <c r="WN3954" s="0"/>
      <c r="WO3954" s="0"/>
      <c r="WP3954" s="0"/>
      <c r="WQ3954" s="0"/>
      <c r="WR3954" s="0"/>
      <c r="WS3954" s="0"/>
      <c r="WT3954" s="0"/>
      <c r="WU3954" s="0"/>
      <c r="WV3954" s="0"/>
      <c r="WW3954" s="0"/>
      <c r="WX3954" s="0"/>
      <c r="WY3954" s="0"/>
      <c r="WZ3954" s="0"/>
      <c r="XA3954" s="0"/>
      <c r="XB3954" s="0"/>
      <c r="XC3954" s="0"/>
      <c r="XD3954" s="0"/>
      <c r="XE3954" s="0"/>
      <c r="XF3954" s="0"/>
      <c r="XG3954" s="0"/>
      <c r="XH3954" s="0"/>
      <c r="XI3954" s="0"/>
      <c r="XJ3954" s="0"/>
      <c r="XK3954" s="0"/>
      <c r="XL3954" s="0"/>
      <c r="XM3954" s="0"/>
      <c r="XN3954" s="0"/>
      <c r="XO3954" s="0"/>
      <c r="XP3954" s="0"/>
      <c r="XQ3954" s="0"/>
      <c r="XR3954" s="0"/>
      <c r="XS3954" s="0"/>
      <c r="XT3954" s="0"/>
      <c r="XU3954" s="0"/>
      <c r="XV3954" s="0"/>
      <c r="XW3954" s="0"/>
      <c r="XX3954" s="0"/>
      <c r="XY3954" s="0"/>
      <c r="XZ3954" s="0"/>
      <c r="YA3954" s="0"/>
      <c r="YB3954" s="0"/>
      <c r="YC3954" s="0"/>
      <c r="YD3954" s="0"/>
      <c r="YE3954" s="0"/>
      <c r="YF3954" s="0"/>
      <c r="YG3954" s="0"/>
      <c r="YH3954" s="0"/>
      <c r="YI3954" s="0"/>
      <c r="YJ3954" s="0"/>
      <c r="YK3954" s="0"/>
      <c r="YL3954" s="0"/>
      <c r="YM3954" s="0"/>
      <c r="YN3954" s="0"/>
      <c r="YO3954" s="0"/>
      <c r="YP3954" s="0"/>
      <c r="YQ3954" s="0"/>
      <c r="YR3954" s="0"/>
      <c r="YS3954" s="0"/>
      <c r="YT3954" s="0"/>
      <c r="YU3954" s="0"/>
      <c r="YV3954" s="0"/>
      <c r="YW3954" s="0"/>
      <c r="YX3954" s="0"/>
      <c r="YY3954" s="0"/>
      <c r="YZ3954" s="0"/>
      <c r="ZA3954" s="0"/>
      <c r="ZB3954" s="0"/>
      <c r="ZC3954" s="0"/>
      <c r="ZD3954" s="0"/>
      <c r="ZE3954" s="0"/>
      <c r="ZF3954" s="0"/>
      <c r="ZG3954" s="0"/>
      <c r="ZH3954" s="0"/>
      <c r="ZI3954" s="0"/>
      <c r="ZJ3954" s="0"/>
      <c r="ZK3954" s="0"/>
      <c r="ZL3954" s="0"/>
      <c r="ZM3954" s="0"/>
      <c r="ZN3954" s="0"/>
      <c r="ZO3954" s="0"/>
      <c r="ZP3954" s="0"/>
      <c r="ZQ3954" s="0"/>
      <c r="ZR3954" s="0"/>
      <c r="ZS3954" s="0"/>
      <c r="ZT3954" s="0"/>
      <c r="ZU3954" s="0"/>
      <c r="ZV3954" s="0"/>
      <c r="ZW3954" s="0"/>
      <c r="ZX3954" s="0"/>
      <c r="ZY3954" s="0"/>
      <c r="ZZ3954" s="0"/>
      <c r="AAA3954" s="0"/>
      <c r="AAB3954" s="0"/>
      <c r="AAC3954" s="0"/>
      <c r="AAD3954" s="0"/>
      <c r="AAE3954" s="0"/>
      <c r="AAF3954" s="0"/>
      <c r="AAG3954" s="0"/>
      <c r="AAH3954" s="0"/>
      <c r="AAI3954" s="0"/>
      <c r="AAJ3954" s="0"/>
      <c r="AAK3954" s="0"/>
      <c r="AAL3954" s="0"/>
      <c r="AAM3954" s="0"/>
      <c r="AAN3954" s="0"/>
      <c r="AAO3954" s="0"/>
      <c r="AAP3954" s="0"/>
      <c r="AAQ3954" s="0"/>
      <c r="AAR3954" s="0"/>
      <c r="AAS3954" s="0"/>
      <c r="AAT3954" s="0"/>
      <c r="AAU3954" s="0"/>
      <c r="AAV3954" s="0"/>
      <c r="AAW3954" s="0"/>
      <c r="AAX3954" s="0"/>
      <c r="AAY3954" s="0"/>
      <c r="AAZ3954" s="0"/>
      <c r="ABA3954" s="0"/>
      <c r="ABB3954" s="0"/>
      <c r="ABC3954" s="0"/>
      <c r="ABD3954" s="0"/>
      <c r="ABE3954" s="0"/>
      <c r="ABF3954" s="0"/>
      <c r="ABG3954" s="0"/>
      <c r="ABH3954" s="0"/>
      <c r="ABI3954" s="0"/>
      <c r="ABJ3954" s="0"/>
      <c r="ABK3954" s="0"/>
      <c r="ABL3954" s="0"/>
      <c r="ABM3954" s="0"/>
      <c r="ABN3954" s="0"/>
      <c r="ABO3954" s="0"/>
      <c r="ABP3954" s="0"/>
      <c r="ABQ3954" s="0"/>
      <c r="ABR3954" s="0"/>
      <c r="ABS3954" s="0"/>
      <c r="ABT3954" s="0"/>
      <c r="ABU3954" s="0"/>
      <c r="ABV3954" s="0"/>
      <c r="ABW3954" s="0"/>
      <c r="ABX3954" s="0"/>
      <c r="ABY3954" s="0"/>
      <c r="ABZ3954" s="0"/>
      <c r="ACA3954" s="0"/>
      <c r="ACB3954" s="0"/>
      <c r="ACC3954" s="0"/>
      <c r="ACD3954" s="0"/>
      <c r="ACE3954" s="0"/>
      <c r="ACF3954" s="0"/>
      <c r="ACG3954" s="0"/>
      <c r="ACH3954" s="0"/>
      <c r="ACI3954" s="0"/>
      <c r="ACJ3954" s="0"/>
      <c r="ACK3954" s="0"/>
      <c r="ACL3954" s="0"/>
      <c r="ACM3954" s="0"/>
      <c r="ACN3954" s="0"/>
      <c r="ACO3954" s="0"/>
      <c r="ACP3954" s="0"/>
      <c r="ACQ3954" s="0"/>
      <c r="ACR3954" s="0"/>
      <c r="ACS3954" s="0"/>
      <c r="ACT3954" s="0"/>
      <c r="ACU3954" s="0"/>
      <c r="ACV3954" s="0"/>
      <c r="ACW3954" s="0"/>
      <c r="ACX3954" s="0"/>
      <c r="ACY3954" s="0"/>
      <c r="ACZ3954" s="0"/>
      <c r="ADA3954" s="0"/>
      <c r="ADB3954" s="0"/>
      <c r="ADC3954" s="0"/>
      <c r="ADD3954" s="0"/>
      <c r="ADE3954" s="0"/>
      <c r="ADF3954" s="0"/>
      <c r="ADG3954" s="0"/>
      <c r="ADH3954" s="0"/>
      <c r="ADI3954" s="0"/>
      <c r="ADJ3954" s="0"/>
      <c r="ADK3954" s="0"/>
      <c r="ADL3954" s="0"/>
      <c r="ADM3954" s="0"/>
      <c r="ADN3954" s="0"/>
      <c r="ADO3954" s="0"/>
      <c r="ADP3954" s="0"/>
      <c r="ADQ3954" s="0"/>
      <c r="ADR3954" s="0"/>
      <c r="ADS3954" s="0"/>
      <c r="ADT3954" s="0"/>
      <c r="ADU3954" s="0"/>
      <c r="ADV3954" s="0"/>
      <c r="ADW3954" s="0"/>
      <c r="ADX3954" s="0"/>
      <c r="ADY3954" s="0"/>
      <c r="ADZ3954" s="0"/>
      <c r="AEA3954" s="0"/>
      <c r="AEB3954" s="0"/>
      <c r="AEC3954" s="0"/>
      <c r="AED3954" s="0"/>
      <c r="AEE3954" s="0"/>
      <c r="AEF3954" s="0"/>
      <c r="AEG3954" s="0"/>
      <c r="AEH3954" s="0"/>
      <c r="AEI3954" s="0"/>
      <c r="AEJ3954" s="0"/>
      <c r="AEK3954" s="0"/>
      <c r="AEL3954" s="0"/>
      <c r="AEM3954" s="0"/>
      <c r="AEN3954" s="0"/>
      <c r="AEO3954" s="0"/>
      <c r="AEP3954" s="0"/>
      <c r="AEQ3954" s="0"/>
      <c r="AER3954" s="0"/>
      <c r="AES3954" s="0"/>
      <c r="AET3954" s="0"/>
      <c r="AEU3954" s="0"/>
      <c r="AEV3954" s="0"/>
      <c r="AEW3954" s="0"/>
      <c r="AEX3954" s="0"/>
      <c r="AEY3954" s="0"/>
      <c r="AEZ3954" s="0"/>
      <c r="AFA3954" s="0"/>
      <c r="AFB3954" s="0"/>
      <c r="AFC3954" s="0"/>
      <c r="AFD3954" s="0"/>
      <c r="AFE3954" s="0"/>
      <c r="AFF3954" s="0"/>
      <c r="AFG3954" s="0"/>
      <c r="AFH3954" s="0"/>
      <c r="AFI3954" s="0"/>
      <c r="AFJ3954" s="0"/>
      <c r="AFK3954" s="0"/>
      <c r="AFL3954" s="0"/>
      <c r="AFM3954" s="0"/>
      <c r="AFN3954" s="0"/>
      <c r="AFO3954" s="0"/>
      <c r="AFP3954" s="0"/>
      <c r="AFQ3954" s="0"/>
      <c r="AFR3954" s="0"/>
      <c r="AFS3954" s="0"/>
      <c r="AFT3954" s="0"/>
      <c r="AFU3954" s="0"/>
      <c r="AFV3954" s="0"/>
      <c r="AFW3954" s="0"/>
      <c r="AFX3954" s="0"/>
      <c r="AFY3954" s="0"/>
      <c r="AFZ3954" s="0"/>
      <c r="AGA3954" s="0"/>
      <c r="AGB3954" s="0"/>
      <c r="AGC3954" s="0"/>
      <c r="AGD3954" s="0"/>
      <c r="AGE3954" s="0"/>
      <c r="AGF3954" s="0"/>
      <c r="AGG3954" s="0"/>
      <c r="AGH3954" s="0"/>
      <c r="AGI3954" s="0"/>
      <c r="AGJ3954" s="0"/>
      <c r="AGK3954" s="0"/>
      <c r="AGL3954" s="0"/>
      <c r="AGM3954" s="0"/>
      <c r="AGN3954" s="0"/>
      <c r="AGO3954" s="0"/>
      <c r="AGP3954" s="0"/>
      <c r="AGQ3954" s="0"/>
      <c r="AGR3954" s="0"/>
      <c r="AGS3954" s="0"/>
      <c r="AGT3954" s="0"/>
      <c r="AGU3954" s="0"/>
      <c r="AGV3954" s="0"/>
      <c r="AGW3954" s="0"/>
      <c r="AGX3954" s="0"/>
      <c r="AGY3954" s="0"/>
      <c r="AGZ3954" s="0"/>
      <c r="AHA3954" s="0"/>
      <c r="AHB3954" s="0"/>
      <c r="AHC3954" s="0"/>
      <c r="AHD3954" s="0"/>
      <c r="AHE3954" s="0"/>
      <c r="AHF3954" s="0"/>
      <c r="AHG3954" s="0"/>
      <c r="AHH3954" s="0"/>
      <c r="AHI3954" s="0"/>
      <c r="AHJ3954" s="0"/>
      <c r="AHK3954" s="0"/>
      <c r="AHL3954" s="0"/>
      <c r="AHM3954" s="0"/>
      <c r="AHN3954" s="0"/>
      <c r="AHO3954" s="0"/>
      <c r="AHP3954" s="0"/>
      <c r="AHQ3954" s="0"/>
      <c r="AHR3954" s="0"/>
      <c r="AHS3954" s="0"/>
      <c r="AHT3954" s="0"/>
      <c r="AHU3954" s="0"/>
      <c r="AHV3954" s="0"/>
      <c r="AHW3954" s="0"/>
      <c r="AHX3954" s="0"/>
      <c r="AHY3954" s="0"/>
      <c r="AHZ3954" s="0"/>
      <c r="AIA3954" s="0"/>
      <c r="AIB3954" s="0"/>
      <c r="AIC3954" s="0"/>
      <c r="AID3954" s="0"/>
      <c r="AIE3954" s="0"/>
      <c r="AIF3954" s="0"/>
      <c r="AIG3954" s="0"/>
      <c r="AIH3954" s="0"/>
      <c r="AII3954" s="0"/>
      <c r="AIJ3954" s="0"/>
      <c r="AIK3954" s="0"/>
      <c r="AIL3954" s="0"/>
      <c r="AIM3954" s="0"/>
      <c r="AIN3954" s="0"/>
      <c r="AIO3954" s="0"/>
      <c r="AIP3954" s="0"/>
      <c r="AIQ3954" s="0"/>
      <c r="AIR3954" s="0"/>
      <c r="AIS3954" s="0"/>
      <c r="AIT3954" s="0"/>
      <c r="AIU3954" s="0"/>
      <c r="AIV3954" s="0"/>
      <c r="AIW3954" s="0"/>
      <c r="AIX3954" s="0"/>
      <c r="AIY3954" s="0"/>
      <c r="AIZ3954" s="0"/>
      <c r="AJA3954" s="0"/>
      <c r="AJB3954" s="0"/>
      <c r="AJC3954" s="0"/>
      <c r="AJD3954" s="0"/>
      <c r="AJE3954" s="0"/>
      <c r="AJF3954" s="0"/>
      <c r="AJG3954" s="0"/>
      <c r="AJH3954" s="0"/>
      <c r="AJI3954" s="0"/>
      <c r="AJJ3954" s="0"/>
      <c r="AJK3954" s="0"/>
      <c r="AJL3954" s="0"/>
      <c r="AJM3954" s="0"/>
      <c r="AJN3954" s="0"/>
      <c r="AJO3954" s="0"/>
      <c r="AJP3954" s="0"/>
      <c r="AJQ3954" s="0"/>
      <c r="AJR3954" s="0"/>
      <c r="AJS3954" s="0"/>
      <c r="AJT3954" s="0"/>
      <c r="AJU3954" s="0"/>
      <c r="AJV3954" s="0"/>
      <c r="AJW3954" s="0"/>
      <c r="AJX3954" s="0"/>
      <c r="AJY3954" s="0"/>
      <c r="AJZ3954" s="0"/>
      <c r="AKA3954" s="0"/>
      <c r="AKB3954" s="0"/>
      <c r="AKC3954" s="0"/>
      <c r="AKD3954" s="0"/>
      <c r="AKE3954" s="0"/>
      <c r="AKF3954" s="0"/>
      <c r="AKG3954" s="0"/>
      <c r="AKH3954" s="0"/>
      <c r="AKI3954" s="0"/>
      <c r="AKJ3954" s="0"/>
      <c r="AKK3954" s="0"/>
      <c r="AKL3954" s="0"/>
      <c r="AKM3954" s="0"/>
      <c r="AKN3954" s="0"/>
      <c r="AKO3954" s="0"/>
      <c r="AKP3954" s="0"/>
      <c r="AKQ3954" s="0"/>
      <c r="AKR3954" s="0"/>
      <c r="AKS3954" s="0"/>
      <c r="AKT3954" s="0"/>
      <c r="AKU3954" s="0"/>
      <c r="AKV3954" s="0"/>
      <c r="AKW3954" s="0"/>
      <c r="AKX3954" s="0"/>
      <c r="AKY3954" s="0"/>
      <c r="AKZ3954" s="0"/>
      <c r="ALA3954" s="0"/>
      <c r="ALB3954" s="0"/>
      <c r="ALC3954" s="0"/>
      <c r="ALD3954" s="0"/>
      <c r="ALE3954" s="0"/>
      <c r="ALF3954" s="0"/>
      <c r="ALG3954" s="0"/>
      <c r="ALH3954" s="0"/>
      <c r="ALI3954" s="0"/>
      <c r="ALJ3954" s="0"/>
      <c r="ALK3954" s="0"/>
      <c r="ALL3954" s="0"/>
      <c r="ALM3954" s="0"/>
      <c r="ALN3954" s="0"/>
      <c r="ALO3954" s="0"/>
      <c r="ALP3954" s="0"/>
      <c r="ALQ3954" s="0"/>
      <c r="ALR3954" s="0"/>
      <c r="ALS3954" s="0"/>
      <c r="ALT3954" s="0"/>
      <c r="ALU3954" s="0"/>
      <c r="ALV3954" s="0"/>
      <c r="ALW3954" s="0"/>
      <c r="ALX3954" s="0"/>
      <c r="ALY3954" s="0"/>
      <c r="ALZ3954" s="0"/>
      <c r="AMA3954" s="0"/>
      <c r="AMB3954" s="0"/>
      <c r="AMC3954" s="0"/>
      <c r="AMD3954" s="0"/>
      <c r="AME3954" s="0"/>
      <c r="AMF3954" s="0"/>
      <c r="AMG3954" s="0"/>
      <c r="AMH3954" s="0"/>
      <c r="AMI3954" s="0"/>
    </row>
    <row r="3955" customFormat="false" ht="12.75" hidden="false" customHeight="false" outlineLevel="0" collapsed="false">
      <c r="A3955" s="1" t="s">
        <v>4152</v>
      </c>
      <c r="C3955" s="19" t="s">
        <v>4154</v>
      </c>
      <c r="D3955" s="19" t="s">
        <v>49</v>
      </c>
      <c r="E3955" s="20" t="n">
        <v>1.6</v>
      </c>
      <c r="F3955" s="21" t="n">
        <v>0.16</v>
      </c>
      <c r="G3955" s="24" t="s">
        <v>4134</v>
      </c>
      <c r="H3955" s="3"/>
      <c r="BM3955" s="0"/>
      <c r="BN3955" s="0"/>
      <c r="BO3955" s="0"/>
      <c r="BP3955" s="0"/>
      <c r="BQ3955" s="0"/>
      <c r="BR3955" s="0"/>
      <c r="BS3955" s="0"/>
      <c r="BT3955" s="0"/>
      <c r="BU3955" s="0"/>
      <c r="BV3955" s="0"/>
      <c r="BW3955" s="0"/>
      <c r="BX3955" s="0"/>
      <c r="BY3955" s="0"/>
      <c r="BZ3955" s="0"/>
      <c r="CA3955" s="0"/>
      <c r="CB3955" s="0"/>
      <c r="CC3955" s="0"/>
      <c r="CD3955" s="0"/>
      <c r="CE3955" s="0"/>
      <c r="CF3955" s="0"/>
      <c r="CG3955" s="0"/>
      <c r="CH3955" s="0"/>
      <c r="CI3955" s="0"/>
      <c r="CJ3955" s="0"/>
      <c r="CK3955" s="0"/>
      <c r="CL3955" s="0"/>
      <c r="CM3955" s="0"/>
      <c r="CN3955" s="0"/>
      <c r="CO3955" s="0"/>
      <c r="CP3955" s="0"/>
      <c r="CQ3955" s="0"/>
      <c r="CR3955" s="0"/>
      <c r="CS3955" s="0"/>
      <c r="CT3955" s="0"/>
      <c r="CU3955" s="0"/>
      <c r="CV3955" s="0"/>
      <c r="CW3955" s="0"/>
      <c r="CX3955" s="0"/>
      <c r="CY3955" s="0"/>
      <c r="CZ3955" s="0"/>
      <c r="DA3955" s="0"/>
      <c r="DB3955" s="0"/>
      <c r="DC3955" s="0"/>
      <c r="DD3955" s="0"/>
      <c r="DE3955" s="0"/>
      <c r="DF3955" s="0"/>
      <c r="DG3955" s="0"/>
      <c r="DH3955" s="0"/>
      <c r="DI3955" s="0"/>
      <c r="DJ3955" s="0"/>
      <c r="DK3955" s="0"/>
      <c r="DL3955" s="0"/>
      <c r="DM3955" s="0"/>
      <c r="DN3955" s="0"/>
      <c r="DO3955" s="0"/>
      <c r="DP3955" s="0"/>
      <c r="DQ3955" s="0"/>
      <c r="DR3955" s="0"/>
      <c r="DS3955" s="0"/>
      <c r="DT3955" s="0"/>
      <c r="DU3955" s="0"/>
      <c r="DV3955" s="0"/>
      <c r="DW3955" s="0"/>
      <c r="DX3955" s="0"/>
      <c r="DY3955" s="0"/>
      <c r="DZ3955" s="0"/>
      <c r="EA3955" s="0"/>
      <c r="EB3955" s="0"/>
      <c r="EC3955" s="0"/>
      <c r="ED3955" s="0"/>
      <c r="EE3955" s="0"/>
      <c r="EF3955" s="0"/>
      <c r="EG3955" s="0"/>
      <c r="EH3955" s="0"/>
      <c r="EI3955" s="0"/>
      <c r="EJ3955" s="0"/>
      <c r="EK3955" s="0"/>
      <c r="EL3955" s="0"/>
      <c r="EM3955" s="0"/>
      <c r="EN3955" s="0"/>
      <c r="EO3955" s="0"/>
      <c r="EP3955" s="0"/>
      <c r="EQ3955" s="0"/>
      <c r="ER3955" s="0"/>
      <c r="ES3955" s="0"/>
      <c r="ET3955" s="0"/>
      <c r="EU3955" s="0"/>
      <c r="EV3955" s="0"/>
      <c r="EW3955" s="0"/>
      <c r="EX3955" s="0"/>
      <c r="EY3955" s="0"/>
      <c r="EZ3955" s="0"/>
      <c r="FA3955" s="0"/>
      <c r="FB3955" s="0"/>
      <c r="FC3955" s="0"/>
      <c r="FD3955" s="0"/>
      <c r="FE3955" s="0"/>
      <c r="FF3955" s="0"/>
      <c r="FG3955" s="0"/>
      <c r="FH3955" s="0"/>
      <c r="FI3955" s="0"/>
      <c r="FJ3955" s="0"/>
      <c r="FK3955" s="0"/>
      <c r="FL3955" s="0"/>
      <c r="FM3955" s="0"/>
      <c r="FN3955" s="0"/>
      <c r="FO3955" s="0"/>
      <c r="FP3955" s="0"/>
      <c r="FQ3955" s="0"/>
      <c r="FR3955" s="0"/>
      <c r="FS3955" s="0"/>
      <c r="FT3955" s="0"/>
      <c r="FU3955" s="0"/>
      <c r="FV3955" s="0"/>
      <c r="FW3955" s="0"/>
      <c r="FX3955" s="0"/>
      <c r="FY3955" s="0"/>
      <c r="FZ3955" s="0"/>
      <c r="GA3955" s="0"/>
      <c r="GB3955" s="0"/>
      <c r="GC3955" s="0"/>
      <c r="GD3955" s="0"/>
      <c r="GE3955" s="0"/>
      <c r="GF3955" s="0"/>
      <c r="GG3955" s="0"/>
      <c r="GH3955" s="0"/>
      <c r="GI3955" s="0"/>
      <c r="GJ3955" s="0"/>
      <c r="GK3955" s="0"/>
      <c r="GL3955" s="0"/>
      <c r="GM3955" s="0"/>
      <c r="GN3955" s="0"/>
      <c r="GO3955" s="0"/>
      <c r="GP3955" s="0"/>
      <c r="GQ3955" s="0"/>
      <c r="GR3955" s="0"/>
      <c r="GS3955" s="0"/>
      <c r="GT3955" s="0"/>
      <c r="GU3955" s="0"/>
      <c r="GV3955" s="0"/>
      <c r="GW3955" s="0"/>
      <c r="GX3955" s="0"/>
      <c r="GY3955" s="0"/>
      <c r="GZ3955" s="0"/>
      <c r="HA3955" s="0"/>
      <c r="HB3955" s="0"/>
      <c r="HC3955" s="0"/>
      <c r="HD3955" s="0"/>
      <c r="HE3955" s="0"/>
      <c r="HF3955" s="0"/>
      <c r="HG3955" s="0"/>
      <c r="HH3955" s="0"/>
      <c r="HI3955" s="0"/>
      <c r="HJ3955" s="0"/>
      <c r="HK3955" s="0"/>
      <c r="HL3955" s="0"/>
      <c r="HM3955" s="0"/>
      <c r="HN3955" s="0"/>
      <c r="HO3955" s="0"/>
      <c r="HP3955" s="0"/>
      <c r="HQ3955" s="0"/>
      <c r="HR3955" s="0"/>
      <c r="HS3955" s="0"/>
      <c r="HT3955" s="0"/>
      <c r="HU3955" s="0"/>
      <c r="HV3955" s="0"/>
      <c r="HW3955" s="0"/>
      <c r="HX3955" s="0"/>
      <c r="HY3955" s="0"/>
      <c r="HZ3955" s="0"/>
      <c r="IA3955" s="0"/>
      <c r="IB3955" s="0"/>
      <c r="IC3955" s="0"/>
      <c r="ID3955" s="0"/>
      <c r="IE3955" s="0"/>
      <c r="IF3955" s="0"/>
      <c r="IG3955" s="0"/>
      <c r="IH3955" s="0"/>
      <c r="II3955" s="0"/>
      <c r="IJ3955" s="0"/>
      <c r="IK3955" s="0"/>
      <c r="IL3955" s="0"/>
      <c r="IM3955" s="0"/>
      <c r="IN3955" s="0"/>
      <c r="IO3955" s="0"/>
      <c r="IP3955" s="0"/>
      <c r="IQ3955" s="0"/>
      <c r="IR3955" s="0"/>
      <c r="IS3955" s="0"/>
      <c r="IT3955" s="0"/>
      <c r="IU3955" s="0"/>
      <c r="IV3955" s="0"/>
      <c r="IW3955" s="0"/>
      <c r="IX3955" s="0"/>
      <c r="IY3955" s="0"/>
      <c r="IZ3955" s="0"/>
      <c r="JA3955" s="0"/>
      <c r="JB3955" s="0"/>
      <c r="JC3955" s="0"/>
      <c r="JD3955" s="0"/>
      <c r="JE3955" s="0"/>
      <c r="JF3955" s="0"/>
      <c r="JG3955" s="0"/>
      <c r="JH3955" s="0"/>
      <c r="JI3955" s="0"/>
      <c r="JJ3955" s="0"/>
      <c r="JK3955" s="0"/>
      <c r="JL3955" s="0"/>
      <c r="JM3955" s="0"/>
      <c r="JN3955" s="0"/>
      <c r="JO3955" s="0"/>
      <c r="JP3955" s="0"/>
      <c r="JQ3955" s="0"/>
      <c r="JR3955" s="0"/>
      <c r="JS3955" s="0"/>
      <c r="JT3955" s="0"/>
      <c r="JU3955" s="0"/>
      <c r="JV3955" s="0"/>
      <c r="JW3955" s="0"/>
      <c r="JX3955" s="0"/>
      <c r="JY3955" s="0"/>
      <c r="JZ3955" s="0"/>
      <c r="KA3955" s="0"/>
      <c r="KB3955" s="0"/>
      <c r="KC3955" s="0"/>
      <c r="KD3955" s="0"/>
      <c r="KE3955" s="0"/>
      <c r="KF3955" s="0"/>
      <c r="KG3955" s="0"/>
      <c r="KH3955" s="0"/>
      <c r="KI3955" s="0"/>
      <c r="KJ3955" s="0"/>
      <c r="KK3955" s="0"/>
      <c r="KL3955" s="0"/>
      <c r="KM3955" s="0"/>
      <c r="KN3955" s="0"/>
      <c r="KO3955" s="0"/>
      <c r="KP3955" s="0"/>
      <c r="KQ3955" s="0"/>
      <c r="KR3955" s="0"/>
      <c r="KS3955" s="0"/>
      <c r="KT3955" s="0"/>
      <c r="KU3955" s="0"/>
      <c r="KV3955" s="0"/>
      <c r="KW3955" s="0"/>
      <c r="KX3955" s="0"/>
      <c r="KY3955" s="0"/>
      <c r="KZ3955" s="0"/>
      <c r="LA3955" s="0"/>
      <c r="LB3955" s="0"/>
      <c r="LC3955" s="0"/>
      <c r="LD3955" s="0"/>
      <c r="LE3955" s="0"/>
      <c r="LF3955" s="0"/>
      <c r="LG3955" s="0"/>
      <c r="LH3955" s="0"/>
      <c r="LI3955" s="0"/>
      <c r="LJ3955" s="0"/>
      <c r="LK3955" s="0"/>
      <c r="LL3955" s="0"/>
      <c r="LM3955" s="0"/>
      <c r="LN3955" s="0"/>
      <c r="LO3955" s="0"/>
      <c r="LP3955" s="0"/>
      <c r="LQ3955" s="0"/>
      <c r="LR3955" s="0"/>
      <c r="LS3955" s="0"/>
      <c r="LT3955" s="0"/>
      <c r="LU3955" s="0"/>
      <c r="LV3955" s="0"/>
      <c r="LW3955" s="0"/>
      <c r="LX3955" s="0"/>
      <c r="LY3955" s="0"/>
      <c r="LZ3955" s="0"/>
      <c r="MA3955" s="0"/>
      <c r="MB3955" s="0"/>
      <c r="MC3955" s="0"/>
      <c r="MD3955" s="0"/>
      <c r="ME3955" s="0"/>
      <c r="MF3955" s="0"/>
      <c r="MG3955" s="0"/>
      <c r="MH3955" s="0"/>
      <c r="MI3955" s="0"/>
      <c r="MJ3955" s="0"/>
      <c r="MK3955" s="0"/>
      <c r="ML3955" s="0"/>
      <c r="MM3955" s="0"/>
      <c r="MN3955" s="0"/>
      <c r="MO3955" s="0"/>
      <c r="MP3955" s="0"/>
      <c r="MQ3955" s="0"/>
      <c r="MR3955" s="0"/>
      <c r="MS3955" s="0"/>
      <c r="MT3955" s="0"/>
      <c r="MU3955" s="0"/>
      <c r="MV3955" s="0"/>
      <c r="MW3955" s="0"/>
      <c r="MX3955" s="0"/>
      <c r="MY3955" s="0"/>
      <c r="MZ3955" s="0"/>
      <c r="NA3955" s="0"/>
      <c r="NB3955" s="0"/>
      <c r="NC3955" s="0"/>
      <c r="ND3955" s="0"/>
      <c r="NE3955" s="0"/>
      <c r="NF3955" s="0"/>
      <c r="NG3955" s="0"/>
      <c r="NH3955" s="0"/>
      <c r="NI3955" s="0"/>
      <c r="NJ3955" s="0"/>
      <c r="NK3955" s="0"/>
      <c r="NL3955" s="0"/>
      <c r="NM3955" s="0"/>
      <c r="NN3955" s="0"/>
      <c r="NO3955" s="0"/>
      <c r="NP3955" s="0"/>
      <c r="NQ3955" s="0"/>
      <c r="NR3955" s="0"/>
      <c r="NS3955" s="0"/>
      <c r="NT3955" s="0"/>
      <c r="NU3955" s="0"/>
      <c r="NV3955" s="0"/>
      <c r="NW3955" s="0"/>
      <c r="NX3955" s="0"/>
      <c r="NY3955" s="0"/>
      <c r="NZ3955" s="0"/>
      <c r="OA3955" s="0"/>
      <c r="OB3955" s="0"/>
      <c r="OC3955" s="0"/>
      <c r="OD3955" s="0"/>
      <c r="OE3955" s="0"/>
      <c r="OF3955" s="0"/>
      <c r="OG3955" s="0"/>
      <c r="OH3955" s="0"/>
      <c r="OI3955" s="0"/>
      <c r="OJ3955" s="0"/>
      <c r="OK3955" s="0"/>
      <c r="OL3955" s="0"/>
      <c r="OM3955" s="0"/>
      <c r="ON3955" s="0"/>
      <c r="OO3955" s="0"/>
      <c r="OP3955" s="0"/>
      <c r="OQ3955" s="0"/>
      <c r="OR3955" s="0"/>
      <c r="OS3955" s="0"/>
      <c r="OT3955" s="0"/>
      <c r="OU3955" s="0"/>
      <c r="OV3955" s="0"/>
      <c r="OW3955" s="0"/>
      <c r="OX3955" s="0"/>
      <c r="OY3955" s="0"/>
      <c r="OZ3955" s="0"/>
      <c r="PA3955" s="0"/>
      <c r="PB3955" s="0"/>
      <c r="PC3955" s="0"/>
      <c r="PD3955" s="0"/>
      <c r="PE3955" s="0"/>
      <c r="PF3955" s="0"/>
      <c r="PG3955" s="0"/>
      <c r="PH3955" s="0"/>
      <c r="PI3955" s="0"/>
      <c r="PJ3955" s="0"/>
      <c r="PK3955" s="0"/>
      <c r="PL3955" s="0"/>
      <c r="PM3955" s="0"/>
      <c r="PN3955" s="0"/>
      <c r="PO3955" s="0"/>
      <c r="PP3955" s="0"/>
      <c r="PQ3955" s="0"/>
      <c r="PR3955" s="0"/>
      <c r="PS3955" s="0"/>
      <c r="PT3955" s="0"/>
      <c r="PU3955" s="0"/>
      <c r="PV3955" s="0"/>
      <c r="PW3955" s="0"/>
      <c r="PX3955" s="0"/>
      <c r="PY3955" s="0"/>
      <c r="PZ3955" s="0"/>
      <c r="QA3955" s="0"/>
      <c r="QB3955" s="0"/>
      <c r="QC3955" s="0"/>
      <c r="QD3955" s="0"/>
      <c r="QE3955" s="0"/>
      <c r="QF3955" s="0"/>
      <c r="QG3955" s="0"/>
      <c r="QH3955" s="0"/>
      <c r="QI3955" s="0"/>
      <c r="QJ3955" s="0"/>
      <c r="QK3955" s="0"/>
      <c r="QL3955" s="0"/>
      <c r="QM3955" s="0"/>
      <c r="QN3955" s="0"/>
      <c r="QO3955" s="0"/>
      <c r="QP3955" s="0"/>
      <c r="QQ3955" s="0"/>
      <c r="QR3955" s="0"/>
      <c r="QS3955" s="0"/>
      <c r="QT3955" s="0"/>
      <c r="QU3955" s="0"/>
      <c r="QV3955" s="0"/>
      <c r="QW3955" s="0"/>
      <c r="QX3955" s="0"/>
      <c r="QY3955" s="0"/>
      <c r="QZ3955" s="0"/>
      <c r="RA3955" s="0"/>
      <c r="RB3955" s="0"/>
      <c r="RC3955" s="0"/>
      <c r="RD3955" s="0"/>
      <c r="RE3955" s="0"/>
      <c r="RF3955" s="0"/>
      <c r="RG3955" s="0"/>
      <c r="RH3955" s="0"/>
      <c r="RI3955" s="0"/>
      <c r="RJ3955" s="0"/>
      <c r="RK3955" s="0"/>
      <c r="RL3955" s="0"/>
      <c r="RM3955" s="0"/>
      <c r="RN3955" s="0"/>
      <c r="RO3955" s="0"/>
      <c r="RP3955" s="0"/>
      <c r="RQ3955" s="0"/>
      <c r="RR3955" s="0"/>
      <c r="RS3955" s="0"/>
      <c r="RT3955" s="0"/>
      <c r="RU3955" s="0"/>
      <c r="RV3955" s="0"/>
      <c r="RW3955" s="0"/>
      <c r="RX3955" s="0"/>
      <c r="RY3955" s="0"/>
      <c r="RZ3955" s="0"/>
      <c r="SA3955" s="0"/>
      <c r="SB3955" s="0"/>
      <c r="SC3955" s="0"/>
      <c r="SD3955" s="0"/>
      <c r="SE3955" s="0"/>
      <c r="SF3955" s="0"/>
      <c r="SG3955" s="0"/>
      <c r="SH3955" s="0"/>
      <c r="SI3955" s="0"/>
      <c r="SJ3955" s="0"/>
      <c r="SK3955" s="0"/>
      <c r="SL3955" s="0"/>
      <c r="SM3955" s="0"/>
      <c r="SN3955" s="0"/>
      <c r="SO3955" s="0"/>
      <c r="SP3955" s="0"/>
      <c r="SQ3955" s="0"/>
      <c r="SR3955" s="0"/>
      <c r="SS3955" s="0"/>
      <c r="ST3955" s="0"/>
      <c r="SU3955" s="0"/>
      <c r="SV3955" s="0"/>
      <c r="SW3955" s="0"/>
      <c r="SX3955" s="0"/>
      <c r="SY3955" s="0"/>
      <c r="SZ3955" s="0"/>
      <c r="TA3955" s="0"/>
      <c r="TB3955" s="0"/>
      <c r="TC3955" s="0"/>
      <c r="TD3955" s="0"/>
      <c r="TE3955" s="0"/>
      <c r="TF3955" s="0"/>
      <c r="TG3955" s="0"/>
      <c r="TH3955" s="0"/>
      <c r="TI3955" s="0"/>
      <c r="TJ3955" s="0"/>
      <c r="TK3955" s="0"/>
      <c r="TL3955" s="0"/>
      <c r="TM3955" s="0"/>
      <c r="TN3955" s="0"/>
      <c r="TO3955" s="0"/>
      <c r="TP3955" s="0"/>
      <c r="TQ3955" s="0"/>
      <c r="TR3955" s="0"/>
      <c r="TS3955" s="0"/>
      <c r="TT3955" s="0"/>
      <c r="TU3955" s="0"/>
      <c r="TV3955" s="0"/>
      <c r="TW3955" s="0"/>
      <c r="TX3955" s="0"/>
      <c r="TY3955" s="0"/>
      <c r="TZ3955" s="0"/>
      <c r="UA3955" s="0"/>
      <c r="UB3955" s="0"/>
      <c r="UC3955" s="0"/>
      <c r="UD3955" s="0"/>
      <c r="UE3955" s="0"/>
      <c r="UF3955" s="0"/>
      <c r="UG3955" s="0"/>
      <c r="UH3955" s="0"/>
      <c r="UI3955" s="0"/>
      <c r="UJ3955" s="0"/>
      <c r="UK3955" s="0"/>
      <c r="UL3955" s="0"/>
      <c r="UM3955" s="0"/>
      <c r="UN3955" s="0"/>
      <c r="UO3955" s="0"/>
      <c r="UP3955" s="0"/>
      <c r="UQ3955" s="0"/>
      <c r="UR3955" s="0"/>
      <c r="US3955" s="0"/>
      <c r="UT3955" s="0"/>
      <c r="UU3955" s="0"/>
      <c r="UV3955" s="0"/>
      <c r="UW3955" s="0"/>
      <c r="UX3955" s="0"/>
      <c r="UY3955" s="0"/>
      <c r="UZ3955" s="0"/>
      <c r="VA3955" s="0"/>
      <c r="VB3955" s="0"/>
      <c r="VC3955" s="0"/>
      <c r="VD3955" s="0"/>
      <c r="VE3955" s="0"/>
      <c r="VF3955" s="0"/>
      <c r="VG3955" s="0"/>
      <c r="VH3955" s="0"/>
      <c r="VI3955" s="0"/>
      <c r="VJ3955" s="0"/>
      <c r="VK3955" s="0"/>
      <c r="VL3955" s="0"/>
      <c r="VM3955" s="0"/>
      <c r="VN3955" s="0"/>
      <c r="VO3955" s="0"/>
      <c r="VP3955" s="0"/>
      <c r="VQ3955" s="0"/>
      <c r="VR3955" s="0"/>
      <c r="VS3955" s="0"/>
      <c r="VT3955" s="0"/>
      <c r="VU3955" s="0"/>
      <c r="VV3955" s="0"/>
      <c r="VW3955" s="0"/>
      <c r="VX3955" s="0"/>
      <c r="VY3955" s="0"/>
      <c r="VZ3955" s="0"/>
      <c r="WA3955" s="0"/>
      <c r="WB3955" s="0"/>
      <c r="WC3955" s="0"/>
      <c r="WD3955" s="0"/>
      <c r="WE3955" s="0"/>
      <c r="WF3955" s="0"/>
      <c r="WG3955" s="0"/>
      <c r="WH3955" s="0"/>
      <c r="WI3955" s="0"/>
      <c r="WJ3955" s="0"/>
      <c r="WK3955" s="0"/>
      <c r="WL3955" s="0"/>
      <c r="WM3955" s="0"/>
      <c r="WN3955" s="0"/>
      <c r="WO3955" s="0"/>
      <c r="WP3955" s="0"/>
      <c r="WQ3955" s="0"/>
      <c r="WR3955" s="0"/>
      <c r="WS3955" s="0"/>
      <c r="WT3955" s="0"/>
      <c r="WU3955" s="0"/>
      <c r="WV3955" s="0"/>
      <c r="WW3955" s="0"/>
      <c r="WX3955" s="0"/>
      <c r="WY3955" s="0"/>
      <c r="WZ3955" s="0"/>
      <c r="XA3955" s="0"/>
      <c r="XB3955" s="0"/>
      <c r="XC3955" s="0"/>
      <c r="XD3955" s="0"/>
      <c r="XE3955" s="0"/>
      <c r="XF3955" s="0"/>
      <c r="XG3955" s="0"/>
      <c r="XH3955" s="0"/>
      <c r="XI3955" s="0"/>
      <c r="XJ3955" s="0"/>
      <c r="XK3955" s="0"/>
      <c r="XL3955" s="0"/>
      <c r="XM3955" s="0"/>
      <c r="XN3955" s="0"/>
      <c r="XO3955" s="0"/>
      <c r="XP3955" s="0"/>
      <c r="XQ3955" s="0"/>
      <c r="XR3955" s="0"/>
      <c r="XS3955" s="0"/>
      <c r="XT3955" s="0"/>
      <c r="XU3955" s="0"/>
      <c r="XV3955" s="0"/>
      <c r="XW3955" s="0"/>
      <c r="XX3955" s="0"/>
      <c r="XY3955" s="0"/>
      <c r="XZ3955" s="0"/>
      <c r="YA3955" s="0"/>
      <c r="YB3955" s="0"/>
      <c r="YC3955" s="0"/>
      <c r="YD3955" s="0"/>
      <c r="YE3955" s="0"/>
      <c r="YF3955" s="0"/>
      <c r="YG3955" s="0"/>
      <c r="YH3955" s="0"/>
      <c r="YI3955" s="0"/>
      <c r="YJ3955" s="0"/>
      <c r="YK3955" s="0"/>
      <c r="YL3955" s="0"/>
      <c r="YM3955" s="0"/>
      <c r="YN3955" s="0"/>
      <c r="YO3955" s="0"/>
      <c r="YP3955" s="0"/>
      <c r="YQ3955" s="0"/>
      <c r="YR3955" s="0"/>
      <c r="YS3955" s="0"/>
      <c r="YT3955" s="0"/>
      <c r="YU3955" s="0"/>
      <c r="YV3955" s="0"/>
      <c r="YW3955" s="0"/>
      <c r="YX3955" s="0"/>
      <c r="YY3955" s="0"/>
      <c r="YZ3955" s="0"/>
      <c r="ZA3955" s="0"/>
      <c r="ZB3955" s="0"/>
      <c r="ZC3955" s="0"/>
      <c r="ZD3955" s="0"/>
      <c r="ZE3955" s="0"/>
      <c r="ZF3955" s="0"/>
      <c r="ZG3955" s="0"/>
      <c r="ZH3955" s="0"/>
      <c r="ZI3955" s="0"/>
      <c r="ZJ3955" s="0"/>
      <c r="ZK3955" s="0"/>
      <c r="ZL3955" s="0"/>
      <c r="ZM3955" s="0"/>
      <c r="ZN3955" s="0"/>
      <c r="ZO3955" s="0"/>
      <c r="ZP3955" s="0"/>
      <c r="ZQ3955" s="0"/>
      <c r="ZR3955" s="0"/>
      <c r="ZS3955" s="0"/>
      <c r="ZT3955" s="0"/>
      <c r="ZU3955" s="0"/>
      <c r="ZV3955" s="0"/>
      <c r="ZW3955" s="0"/>
      <c r="ZX3955" s="0"/>
      <c r="ZY3955" s="0"/>
      <c r="ZZ3955" s="0"/>
      <c r="AAA3955" s="0"/>
      <c r="AAB3955" s="0"/>
      <c r="AAC3955" s="0"/>
      <c r="AAD3955" s="0"/>
      <c r="AAE3955" s="0"/>
      <c r="AAF3955" s="0"/>
      <c r="AAG3955" s="0"/>
      <c r="AAH3955" s="0"/>
      <c r="AAI3955" s="0"/>
      <c r="AAJ3955" s="0"/>
      <c r="AAK3955" s="0"/>
      <c r="AAL3955" s="0"/>
      <c r="AAM3955" s="0"/>
      <c r="AAN3955" s="0"/>
      <c r="AAO3955" s="0"/>
      <c r="AAP3955" s="0"/>
      <c r="AAQ3955" s="0"/>
      <c r="AAR3955" s="0"/>
      <c r="AAS3955" s="0"/>
      <c r="AAT3955" s="0"/>
      <c r="AAU3955" s="0"/>
      <c r="AAV3955" s="0"/>
      <c r="AAW3955" s="0"/>
      <c r="AAX3955" s="0"/>
      <c r="AAY3955" s="0"/>
      <c r="AAZ3955" s="0"/>
      <c r="ABA3955" s="0"/>
      <c r="ABB3955" s="0"/>
      <c r="ABC3955" s="0"/>
      <c r="ABD3955" s="0"/>
      <c r="ABE3955" s="0"/>
      <c r="ABF3955" s="0"/>
      <c r="ABG3955" s="0"/>
      <c r="ABH3955" s="0"/>
      <c r="ABI3955" s="0"/>
      <c r="ABJ3955" s="0"/>
      <c r="ABK3955" s="0"/>
      <c r="ABL3955" s="0"/>
      <c r="ABM3955" s="0"/>
      <c r="ABN3955" s="0"/>
      <c r="ABO3955" s="0"/>
      <c r="ABP3955" s="0"/>
      <c r="ABQ3955" s="0"/>
      <c r="ABR3955" s="0"/>
      <c r="ABS3955" s="0"/>
      <c r="ABT3955" s="0"/>
      <c r="ABU3955" s="0"/>
      <c r="ABV3955" s="0"/>
      <c r="ABW3955" s="0"/>
      <c r="ABX3955" s="0"/>
      <c r="ABY3955" s="0"/>
      <c r="ABZ3955" s="0"/>
      <c r="ACA3955" s="0"/>
      <c r="ACB3955" s="0"/>
      <c r="ACC3955" s="0"/>
      <c r="ACD3955" s="0"/>
      <c r="ACE3955" s="0"/>
      <c r="ACF3955" s="0"/>
      <c r="ACG3955" s="0"/>
      <c r="ACH3955" s="0"/>
      <c r="ACI3955" s="0"/>
      <c r="ACJ3955" s="0"/>
      <c r="ACK3955" s="0"/>
      <c r="ACL3955" s="0"/>
      <c r="ACM3955" s="0"/>
      <c r="ACN3955" s="0"/>
      <c r="ACO3955" s="0"/>
      <c r="ACP3955" s="0"/>
      <c r="ACQ3955" s="0"/>
      <c r="ACR3955" s="0"/>
      <c r="ACS3955" s="0"/>
      <c r="ACT3955" s="0"/>
      <c r="ACU3955" s="0"/>
      <c r="ACV3955" s="0"/>
      <c r="ACW3955" s="0"/>
      <c r="ACX3955" s="0"/>
      <c r="ACY3955" s="0"/>
      <c r="ACZ3955" s="0"/>
      <c r="ADA3955" s="0"/>
      <c r="ADB3955" s="0"/>
      <c r="ADC3955" s="0"/>
      <c r="ADD3955" s="0"/>
      <c r="ADE3955" s="0"/>
      <c r="ADF3955" s="0"/>
      <c r="ADG3955" s="0"/>
      <c r="ADH3955" s="0"/>
      <c r="ADI3955" s="0"/>
      <c r="ADJ3955" s="0"/>
      <c r="ADK3955" s="0"/>
      <c r="ADL3955" s="0"/>
      <c r="ADM3955" s="0"/>
      <c r="ADN3955" s="0"/>
      <c r="ADO3955" s="0"/>
      <c r="ADP3955" s="0"/>
      <c r="ADQ3955" s="0"/>
      <c r="ADR3955" s="0"/>
      <c r="ADS3955" s="0"/>
      <c r="ADT3955" s="0"/>
      <c r="ADU3955" s="0"/>
      <c r="ADV3955" s="0"/>
      <c r="ADW3955" s="0"/>
      <c r="ADX3955" s="0"/>
      <c r="ADY3955" s="0"/>
      <c r="ADZ3955" s="0"/>
      <c r="AEA3955" s="0"/>
      <c r="AEB3955" s="0"/>
      <c r="AEC3955" s="0"/>
      <c r="AED3955" s="0"/>
      <c r="AEE3955" s="0"/>
      <c r="AEF3955" s="0"/>
      <c r="AEG3955" s="0"/>
      <c r="AEH3955" s="0"/>
      <c r="AEI3955" s="0"/>
      <c r="AEJ3955" s="0"/>
      <c r="AEK3955" s="0"/>
      <c r="AEL3955" s="0"/>
      <c r="AEM3955" s="0"/>
      <c r="AEN3955" s="0"/>
      <c r="AEO3955" s="0"/>
      <c r="AEP3955" s="0"/>
      <c r="AEQ3955" s="0"/>
      <c r="AER3955" s="0"/>
      <c r="AES3955" s="0"/>
      <c r="AET3955" s="0"/>
      <c r="AEU3955" s="0"/>
      <c r="AEV3955" s="0"/>
      <c r="AEW3955" s="0"/>
      <c r="AEX3955" s="0"/>
      <c r="AEY3955" s="0"/>
      <c r="AEZ3955" s="0"/>
      <c r="AFA3955" s="0"/>
      <c r="AFB3955" s="0"/>
      <c r="AFC3955" s="0"/>
      <c r="AFD3955" s="0"/>
      <c r="AFE3955" s="0"/>
      <c r="AFF3955" s="0"/>
      <c r="AFG3955" s="0"/>
      <c r="AFH3955" s="0"/>
      <c r="AFI3955" s="0"/>
      <c r="AFJ3955" s="0"/>
      <c r="AFK3955" s="0"/>
      <c r="AFL3955" s="0"/>
      <c r="AFM3955" s="0"/>
      <c r="AFN3955" s="0"/>
      <c r="AFO3955" s="0"/>
      <c r="AFP3955" s="0"/>
      <c r="AFQ3955" s="0"/>
      <c r="AFR3955" s="0"/>
      <c r="AFS3955" s="0"/>
      <c r="AFT3955" s="0"/>
      <c r="AFU3955" s="0"/>
      <c r="AFV3955" s="0"/>
      <c r="AFW3955" s="0"/>
      <c r="AFX3955" s="0"/>
      <c r="AFY3955" s="0"/>
      <c r="AFZ3955" s="0"/>
      <c r="AGA3955" s="0"/>
      <c r="AGB3955" s="0"/>
      <c r="AGC3955" s="0"/>
      <c r="AGD3955" s="0"/>
      <c r="AGE3955" s="0"/>
      <c r="AGF3955" s="0"/>
      <c r="AGG3955" s="0"/>
      <c r="AGH3955" s="0"/>
      <c r="AGI3955" s="0"/>
      <c r="AGJ3955" s="0"/>
      <c r="AGK3955" s="0"/>
      <c r="AGL3955" s="0"/>
      <c r="AGM3955" s="0"/>
      <c r="AGN3955" s="0"/>
      <c r="AGO3955" s="0"/>
      <c r="AGP3955" s="0"/>
      <c r="AGQ3955" s="0"/>
      <c r="AGR3955" s="0"/>
      <c r="AGS3955" s="0"/>
      <c r="AGT3955" s="0"/>
      <c r="AGU3955" s="0"/>
      <c r="AGV3955" s="0"/>
      <c r="AGW3955" s="0"/>
      <c r="AGX3955" s="0"/>
      <c r="AGY3955" s="0"/>
      <c r="AGZ3955" s="0"/>
      <c r="AHA3955" s="0"/>
      <c r="AHB3955" s="0"/>
      <c r="AHC3955" s="0"/>
      <c r="AHD3955" s="0"/>
      <c r="AHE3955" s="0"/>
      <c r="AHF3955" s="0"/>
      <c r="AHG3955" s="0"/>
      <c r="AHH3955" s="0"/>
      <c r="AHI3955" s="0"/>
      <c r="AHJ3955" s="0"/>
      <c r="AHK3955" s="0"/>
      <c r="AHL3955" s="0"/>
      <c r="AHM3955" s="0"/>
      <c r="AHN3955" s="0"/>
      <c r="AHO3955" s="0"/>
      <c r="AHP3955" s="0"/>
      <c r="AHQ3955" s="0"/>
      <c r="AHR3955" s="0"/>
      <c r="AHS3955" s="0"/>
      <c r="AHT3955" s="0"/>
      <c r="AHU3955" s="0"/>
      <c r="AHV3955" s="0"/>
      <c r="AHW3955" s="0"/>
      <c r="AHX3955" s="0"/>
      <c r="AHY3955" s="0"/>
      <c r="AHZ3955" s="0"/>
      <c r="AIA3955" s="0"/>
      <c r="AIB3955" s="0"/>
      <c r="AIC3955" s="0"/>
      <c r="AID3955" s="0"/>
      <c r="AIE3955" s="0"/>
      <c r="AIF3955" s="0"/>
      <c r="AIG3955" s="0"/>
      <c r="AIH3955" s="0"/>
      <c r="AII3955" s="0"/>
      <c r="AIJ3955" s="0"/>
      <c r="AIK3955" s="0"/>
      <c r="AIL3955" s="0"/>
      <c r="AIM3955" s="0"/>
      <c r="AIN3955" s="0"/>
      <c r="AIO3955" s="0"/>
      <c r="AIP3955" s="0"/>
      <c r="AIQ3955" s="0"/>
      <c r="AIR3955" s="0"/>
      <c r="AIS3955" s="0"/>
      <c r="AIT3955" s="0"/>
      <c r="AIU3955" s="0"/>
      <c r="AIV3955" s="0"/>
      <c r="AIW3955" s="0"/>
      <c r="AIX3955" s="0"/>
      <c r="AIY3955" s="0"/>
      <c r="AIZ3955" s="0"/>
      <c r="AJA3955" s="0"/>
      <c r="AJB3955" s="0"/>
      <c r="AJC3955" s="0"/>
      <c r="AJD3955" s="0"/>
      <c r="AJE3955" s="0"/>
      <c r="AJF3955" s="0"/>
      <c r="AJG3955" s="0"/>
      <c r="AJH3955" s="0"/>
      <c r="AJI3955" s="0"/>
      <c r="AJJ3955" s="0"/>
      <c r="AJK3955" s="0"/>
      <c r="AJL3955" s="0"/>
      <c r="AJM3955" s="0"/>
      <c r="AJN3955" s="0"/>
      <c r="AJO3955" s="0"/>
      <c r="AJP3955" s="0"/>
      <c r="AJQ3955" s="0"/>
      <c r="AJR3955" s="0"/>
      <c r="AJS3955" s="0"/>
      <c r="AJT3955" s="0"/>
      <c r="AJU3955" s="0"/>
      <c r="AJV3955" s="0"/>
      <c r="AJW3955" s="0"/>
      <c r="AJX3955" s="0"/>
      <c r="AJY3955" s="0"/>
      <c r="AJZ3955" s="0"/>
      <c r="AKA3955" s="0"/>
      <c r="AKB3955" s="0"/>
      <c r="AKC3955" s="0"/>
      <c r="AKD3955" s="0"/>
      <c r="AKE3955" s="0"/>
      <c r="AKF3955" s="0"/>
      <c r="AKG3955" s="0"/>
      <c r="AKH3955" s="0"/>
      <c r="AKI3955" s="0"/>
      <c r="AKJ3955" s="0"/>
      <c r="AKK3955" s="0"/>
      <c r="AKL3955" s="0"/>
      <c r="AKM3955" s="0"/>
      <c r="AKN3955" s="0"/>
      <c r="AKO3955" s="0"/>
      <c r="AKP3955" s="0"/>
      <c r="AKQ3955" s="0"/>
      <c r="AKR3955" s="0"/>
      <c r="AKS3955" s="0"/>
      <c r="AKT3955" s="0"/>
      <c r="AKU3955" s="0"/>
      <c r="AKV3955" s="0"/>
      <c r="AKW3955" s="0"/>
      <c r="AKX3955" s="0"/>
      <c r="AKY3955" s="0"/>
      <c r="AKZ3955" s="0"/>
      <c r="ALA3955" s="0"/>
      <c r="ALB3955" s="0"/>
      <c r="ALC3955" s="0"/>
      <c r="ALD3955" s="0"/>
      <c r="ALE3955" s="0"/>
      <c r="ALF3955" s="0"/>
      <c r="ALG3955" s="0"/>
      <c r="ALH3955" s="0"/>
      <c r="ALI3955" s="0"/>
      <c r="ALJ3955" s="0"/>
      <c r="ALK3955" s="0"/>
      <c r="ALL3955" s="0"/>
      <c r="ALM3955" s="0"/>
      <c r="ALN3955" s="0"/>
      <c r="ALO3955" s="0"/>
      <c r="ALP3955" s="0"/>
      <c r="ALQ3955" s="0"/>
      <c r="ALR3955" s="0"/>
      <c r="ALS3955" s="0"/>
      <c r="ALT3955" s="0"/>
      <c r="ALU3955" s="0"/>
      <c r="ALV3955" s="0"/>
      <c r="ALW3955" s="0"/>
      <c r="ALX3955" s="0"/>
      <c r="ALY3955" s="0"/>
      <c r="ALZ3955" s="0"/>
      <c r="AMA3955" s="0"/>
      <c r="AMB3955" s="0"/>
      <c r="AMC3955" s="0"/>
      <c r="AMD3955" s="0"/>
      <c r="AME3955" s="0"/>
      <c r="AMF3955" s="0"/>
      <c r="AMG3955" s="0"/>
      <c r="AMH3955" s="0"/>
      <c r="AMI3955" s="0"/>
    </row>
    <row r="3956" customFormat="false" ht="12.75" hidden="false" customHeight="false" outlineLevel="0" collapsed="false">
      <c r="A3956" s="1" t="s">
        <v>4152</v>
      </c>
      <c r="C3956" s="19" t="s">
        <v>4155</v>
      </c>
      <c r="D3956" s="19" t="s">
        <v>79</v>
      </c>
      <c r="E3956" s="20" t="n">
        <v>1.7</v>
      </c>
      <c r="F3956" s="21" t="n">
        <v>0.16</v>
      </c>
      <c r="G3956" s="24" t="s">
        <v>4134</v>
      </c>
      <c r="H3956" s="3"/>
      <c r="BM3956" s="0"/>
      <c r="BN3956" s="0"/>
      <c r="BO3956" s="0"/>
      <c r="BP3956" s="0"/>
      <c r="BQ3956" s="0"/>
      <c r="BR3956" s="0"/>
      <c r="BS3956" s="0"/>
      <c r="BT3956" s="0"/>
      <c r="BU3956" s="0"/>
      <c r="BV3956" s="0"/>
      <c r="BW3956" s="0"/>
      <c r="BX3956" s="0"/>
      <c r="BY3956" s="0"/>
      <c r="BZ3956" s="0"/>
      <c r="CA3956" s="0"/>
      <c r="CB3956" s="0"/>
      <c r="CC3956" s="0"/>
      <c r="CD3956" s="0"/>
      <c r="CE3956" s="0"/>
      <c r="CF3956" s="0"/>
      <c r="CG3956" s="0"/>
      <c r="CH3956" s="0"/>
      <c r="CI3956" s="0"/>
      <c r="CJ3956" s="0"/>
      <c r="CK3956" s="0"/>
      <c r="CL3956" s="0"/>
      <c r="CM3956" s="0"/>
      <c r="CN3956" s="0"/>
      <c r="CO3956" s="0"/>
      <c r="CP3956" s="0"/>
      <c r="CQ3956" s="0"/>
      <c r="CR3956" s="0"/>
      <c r="CS3956" s="0"/>
      <c r="CT3956" s="0"/>
      <c r="CU3956" s="0"/>
      <c r="CV3956" s="0"/>
      <c r="CW3956" s="0"/>
      <c r="CX3956" s="0"/>
      <c r="CY3956" s="0"/>
      <c r="CZ3956" s="0"/>
      <c r="DA3956" s="0"/>
      <c r="DB3956" s="0"/>
      <c r="DC3956" s="0"/>
      <c r="DD3956" s="0"/>
      <c r="DE3956" s="0"/>
      <c r="DF3956" s="0"/>
      <c r="DG3956" s="0"/>
      <c r="DH3956" s="0"/>
      <c r="DI3956" s="0"/>
      <c r="DJ3956" s="0"/>
      <c r="DK3956" s="0"/>
      <c r="DL3956" s="0"/>
      <c r="DM3956" s="0"/>
      <c r="DN3956" s="0"/>
      <c r="DO3956" s="0"/>
      <c r="DP3956" s="0"/>
      <c r="DQ3956" s="0"/>
      <c r="DR3956" s="0"/>
      <c r="DS3956" s="0"/>
      <c r="DT3956" s="0"/>
      <c r="DU3956" s="0"/>
      <c r="DV3956" s="0"/>
      <c r="DW3956" s="0"/>
      <c r="DX3956" s="0"/>
      <c r="DY3956" s="0"/>
      <c r="DZ3956" s="0"/>
      <c r="EA3956" s="0"/>
      <c r="EB3956" s="0"/>
      <c r="EC3956" s="0"/>
      <c r="ED3956" s="0"/>
      <c r="EE3956" s="0"/>
      <c r="EF3956" s="0"/>
      <c r="EG3956" s="0"/>
      <c r="EH3956" s="0"/>
      <c r="EI3956" s="0"/>
      <c r="EJ3956" s="0"/>
      <c r="EK3956" s="0"/>
      <c r="EL3956" s="0"/>
      <c r="EM3956" s="0"/>
      <c r="EN3956" s="0"/>
      <c r="EO3956" s="0"/>
      <c r="EP3956" s="0"/>
      <c r="EQ3956" s="0"/>
      <c r="ER3956" s="0"/>
      <c r="ES3956" s="0"/>
      <c r="ET3956" s="0"/>
      <c r="EU3956" s="0"/>
      <c r="EV3956" s="0"/>
      <c r="EW3956" s="0"/>
      <c r="EX3956" s="0"/>
      <c r="EY3956" s="0"/>
      <c r="EZ3956" s="0"/>
      <c r="FA3956" s="0"/>
      <c r="FB3956" s="0"/>
      <c r="FC3956" s="0"/>
      <c r="FD3956" s="0"/>
      <c r="FE3956" s="0"/>
      <c r="FF3956" s="0"/>
      <c r="FG3956" s="0"/>
      <c r="FH3956" s="0"/>
      <c r="FI3956" s="0"/>
      <c r="FJ3956" s="0"/>
      <c r="FK3956" s="0"/>
      <c r="FL3956" s="0"/>
      <c r="FM3956" s="0"/>
      <c r="FN3956" s="0"/>
      <c r="FO3956" s="0"/>
      <c r="FP3956" s="0"/>
      <c r="FQ3956" s="0"/>
      <c r="FR3956" s="0"/>
      <c r="FS3956" s="0"/>
      <c r="FT3956" s="0"/>
      <c r="FU3956" s="0"/>
      <c r="FV3956" s="0"/>
      <c r="FW3956" s="0"/>
      <c r="FX3956" s="0"/>
      <c r="FY3956" s="0"/>
      <c r="FZ3956" s="0"/>
      <c r="GA3956" s="0"/>
      <c r="GB3956" s="0"/>
      <c r="GC3956" s="0"/>
      <c r="GD3956" s="0"/>
      <c r="GE3956" s="0"/>
      <c r="GF3956" s="0"/>
      <c r="GG3956" s="0"/>
      <c r="GH3956" s="0"/>
      <c r="GI3956" s="0"/>
      <c r="GJ3956" s="0"/>
      <c r="GK3956" s="0"/>
      <c r="GL3956" s="0"/>
      <c r="GM3956" s="0"/>
      <c r="GN3956" s="0"/>
      <c r="GO3956" s="0"/>
      <c r="GP3956" s="0"/>
      <c r="GQ3956" s="0"/>
      <c r="GR3956" s="0"/>
      <c r="GS3956" s="0"/>
      <c r="GT3956" s="0"/>
      <c r="GU3956" s="0"/>
      <c r="GV3956" s="0"/>
      <c r="GW3956" s="0"/>
      <c r="GX3956" s="0"/>
      <c r="GY3956" s="0"/>
      <c r="GZ3956" s="0"/>
      <c r="HA3956" s="0"/>
      <c r="HB3956" s="0"/>
      <c r="HC3956" s="0"/>
      <c r="HD3956" s="0"/>
      <c r="HE3956" s="0"/>
      <c r="HF3956" s="0"/>
      <c r="HG3956" s="0"/>
      <c r="HH3956" s="0"/>
      <c r="HI3956" s="0"/>
      <c r="HJ3956" s="0"/>
      <c r="HK3956" s="0"/>
      <c r="HL3956" s="0"/>
      <c r="HM3956" s="0"/>
      <c r="HN3956" s="0"/>
      <c r="HO3956" s="0"/>
      <c r="HP3956" s="0"/>
      <c r="HQ3956" s="0"/>
      <c r="HR3956" s="0"/>
      <c r="HS3956" s="0"/>
      <c r="HT3956" s="0"/>
      <c r="HU3956" s="0"/>
      <c r="HV3956" s="0"/>
      <c r="HW3956" s="0"/>
      <c r="HX3956" s="0"/>
      <c r="HY3956" s="0"/>
      <c r="HZ3956" s="0"/>
      <c r="IA3956" s="0"/>
      <c r="IB3956" s="0"/>
      <c r="IC3956" s="0"/>
      <c r="ID3956" s="0"/>
      <c r="IE3956" s="0"/>
      <c r="IF3956" s="0"/>
      <c r="IG3956" s="0"/>
      <c r="IH3956" s="0"/>
      <c r="II3956" s="0"/>
      <c r="IJ3956" s="0"/>
      <c r="IK3956" s="0"/>
      <c r="IL3956" s="0"/>
      <c r="IM3956" s="0"/>
      <c r="IN3956" s="0"/>
      <c r="IO3956" s="0"/>
      <c r="IP3956" s="0"/>
      <c r="IQ3956" s="0"/>
      <c r="IR3956" s="0"/>
      <c r="IS3956" s="0"/>
      <c r="IT3956" s="0"/>
      <c r="IU3956" s="0"/>
      <c r="IV3956" s="0"/>
      <c r="IW3956" s="0"/>
      <c r="IX3956" s="0"/>
      <c r="IY3956" s="0"/>
      <c r="IZ3956" s="0"/>
      <c r="JA3956" s="0"/>
      <c r="JB3956" s="0"/>
      <c r="JC3956" s="0"/>
      <c r="JD3956" s="0"/>
      <c r="JE3956" s="0"/>
      <c r="JF3956" s="0"/>
      <c r="JG3956" s="0"/>
      <c r="JH3956" s="0"/>
      <c r="JI3956" s="0"/>
      <c r="JJ3956" s="0"/>
      <c r="JK3956" s="0"/>
      <c r="JL3956" s="0"/>
      <c r="JM3956" s="0"/>
      <c r="JN3956" s="0"/>
      <c r="JO3956" s="0"/>
      <c r="JP3956" s="0"/>
      <c r="JQ3956" s="0"/>
      <c r="JR3956" s="0"/>
      <c r="JS3956" s="0"/>
      <c r="JT3956" s="0"/>
      <c r="JU3956" s="0"/>
      <c r="JV3956" s="0"/>
      <c r="JW3956" s="0"/>
      <c r="JX3956" s="0"/>
      <c r="JY3956" s="0"/>
      <c r="JZ3956" s="0"/>
      <c r="KA3956" s="0"/>
      <c r="KB3956" s="0"/>
      <c r="KC3956" s="0"/>
      <c r="KD3956" s="0"/>
      <c r="KE3956" s="0"/>
      <c r="KF3956" s="0"/>
      <c r="KG3956" s="0"/>
      <c r="KH3956" s="0"/>
      <c r="KI3956" s="0"/>
      <c r="KJ3956" s="0"/>
      <c r="KK3956" s="0"/>
      <c r="KL3956" s="0"/>
      <c r="KM3956" s="0"/>
      <c r="KN3956" s="0"/>
      <c r="KO3956" s="0"/>
      <c r="KP3956" s="0"/>
      <c r="KQ3956" s="0"/>
      <c r="KR3956" s="0"/>
      <c r="KS3956" s="0"/>
      <c r="KT3956" s="0"/>
      <c r="KU3956" s="0"/>
      <c r="KV3956" s="0"/>
      <c r="KW3956" s="0"/>
      <c r="KX3956" s="0"/>
      <c r="KY3956" s="0"/>
      <c r="KZ3956" s="0"/>
      <c r="LA3956" s="0"/>
      <c r="LB3956" s="0"/>
      <c r="LC3956" s="0"/>
      <c r="LD3956" s="0"/>
      <c r="LE3956" s="0"/>
      <c r="LF3956" s="0"/>
      <c r="LG3956" s="0"/>
      <c r="LH3956" s="0"/>
      <c r="LI3956" s="0"/>
      <c r="LJ3956" s="0"/>
      <c r="LK3956" s="0"/>
      <c r="LL3956" s="0"/>
      <c r="LM3956" s="0"/>
      <c r="LN3956" s="0"/>
      <c r="LO3956" s="0"/>
      <c r="LP3956" s="0"/>
      <c r="LQ3956" s="0"/>
      <c r="LR3956" s="0"/>
      <c r="LS3956" s="0"/>
      <c r="LT3956" s="0"/>
      <c r="LU3956" s="0"/>
      <c r="LV3956" s="0"/>
      <c r="LW3956" s="0"/>
      <c r="LX3956" s="0"/>
      <c r="LY3956" s="0"/>
      <c r="LZ3956" s="0"/>
      <c r="MA3956" s="0"/>
      <c r="MB3956" s="0"/>
      <c r="MC3956" s="0"/>
      <c r="MD3956" s="0"/>
      <c r="ME3956" s="0"/>
      <c r="MF3956" s="0"/>
      <c r="MG3956" s="0"/>
      <c r="MH3956" s="0"/>
      <c r="MI3956" s="0"/>
      <c r="MJ3956" s="0"/>
      <c r="MK3956" s="0"/>
      <c r="ML3956" s="0"/>
      <c r="MM3956" s="0"/>
      <c r="MN3956" s="0"/>
      <c r="MO3956" s="0"/>
      <c r="MP3956" s="0"/>
      <c r="MQ3956" s="0"/>
      <c r="MR3956" s="0"/>
      <c r="MS3956" s="0"/>
      <c r="MT3956" s="0"/>
      <c r="MU3956" s="0"/>
      <c r="MV3956" s="0"/>
      <c r="MW3956" s="0"/>
      <c r="MX3956" s="0"/>
      <c r="MY3956" s="0"/>
      <c r="MZ3956" s="0"/>
      <c r="NA3956" s="0"/>
      <c r="NB3956" s="0"/>
      <c r="NC3956" s="0"/>
      <c r="ND3956" s="0"/>
      <c r="NE3956" s="0"/>
      <c r="NF3956" s="0"/>
      <c r="NG3956" s="0"/>
      <c r="NH3956" s="0"/>
      <c r="NI3956" s="0"/>
      <c r="NJ3956" s="0"/>
      <c r="NK3956" s="0"/>
      <c r="NL3956" s="0"/>
      <c r="NM3956" s="0"/>
      <c r="NN3956" s="0"/>
      <c r="NO3956" s="0"/>
      <c r="NP3956" s="0"/>
      <c r="NQ3956" s="0"/>
      <c r="NR3956" s="0"/>
      <c r="NS3956" s="0"/>
      <c r="NT3956" s="0"/>
      <c r="NU3956" s="0"/>
      <c r="NV3956" s="0"/>
      <c r="NW3956" s="0"/>
      <c r="NX3956" s="0"/>
      <c r="NY3956" s="0"/>
      <c r="NZ3956" s="0"/>
      <c r="OA3956" s="0"/>
      <c r="OB3956" s="0"/>
      <c r="OC3956" s="0"/>
      <c r="OD3956" s="0"/>
      <c r="OE3956" s="0"/>
      <c r="OF3956" s="0"/>
      <c r="OG3956" s="0"/>
      <c r="OH3956" s="0"/>
      <c r="OI3956" s="0"/>
      <c r="OJ3956" s="0"/>
      <c r="OK3956" s="0"/>
      <c r="OL3956" s="0"/>
      <c r="OM3956" s="0"/>
      <c r="ON3956" s="0"/>
      <c r="OO3956" s="0"/>
      <c r="OP3956" s="0"/>
      <c r="OQ3956" s="0"/>
      <c r="OR3956" s="0"/>
      <c r="OS3956" s="0"/>
      <c r="OT3956" s="0"/>
      <c r="OU3956" s="0"/>
      <c r="OV3956" s="0"/>
      <c r="OW3956" s="0"/>
      <c r="OX3956" s="0"/>
      <c r="OY3956" s="0"/>
      <c r="OZ3956" s="0"/>
      <c r="PA3956" s="0"/>
      <c r="PB3956" s="0"/>
      <c r="PC3956" s="0"/>
      <c r="PD3956" s="0"/>
      <c r="PE3956" s="0"/>
      <c r="PF3956" s="0"/>
      <c r="PG3956" s="0"/>
      <c r="PH3956" s="0"/>
      <c r="PI3956" s="0"/>
      <c r="PJ3956" s="0"/>
      <c r="PK3956" s="0"/>
      <c r="PL3956" s="0"/>
      <c r="PM3956" s="0"/>
      <c r="PN3956" s="0"/>
      <c r="PO3956" s="0"/>
      <c r="PP3956" s="0"/>
      <c r="PQ3956" s="0"/>
      <c r="PR3956" s="0"/>
      <c r="PS3956" s="0"/>
      <c r="PT3956" s="0"/>
      <c r="PU3956" s="0"/>
      <c r="PV3956" s="0"/>
      <c r="PW3956" s="0"/>
      <c r="PX3956" s="0"/>
      <c r="PY3956" s="0"/>
      <c r="PZ3956" s="0"/>
      <c r="QA3956" s="0"/>
      <c r="QB3956" s="0"/>
      <c r="QC3956" s="0"/>
      <c r="QD3956" s="0"/>
      <c r="QE3956" s="0"/>
      <c r="QF3956" s="0"/>
      <c r="QG3956" s="0"/>
      <c r="QH3956" s="0"/>
      <c r="QI3956" s="0"/>
      <c r="QJ3956" s="0"/>
      <c r="QK3956" s="0"/>
      <c r="QL3956" s="0"/>
      <c r="QM3956" s="0"/>
      <c r="QN3956" s="0"/>
      <c r="QO3956" s="0"/>
      <c r="QP3956" s="0"/>
      <c r="QQ3956" s="0"/>
      <c r="QR3956" s="0"/>
      <c r="QS3956" s="0"/>
      <c r="QT3956" s="0"/>
      <c r="QU3956" s="0"/>
      <c r="QV3956" s="0"/>
      <c r="QW3956" s="0"/>
      <c r="QX3956" s="0"/>
      <c r="QY3956" s="0"/>
      <c r="QZ3956" s="0"/>
      <c r="RA3956" s="0"/>
      <c r="RB3956" s="0"/>
      <c r="RC3956" s="0"/>
      <c r="RD3956" s="0"/>
      <c r="RE3956" s="0"/>
      <c r="RF3956" s="0"/>
      <c r="RG3956" s="0"/>
      <c r="RH3956" s="0"/>
      <c r="RI3956" s="0"/>
      <c r="RJ3956" s="0"/>
      <c r="RK3956" s="0"/>
      <c r="RL3956" s="0"/>
      <c r="RM3956" s="0"/>
      <c r="RN3956" s="0"/>
      <c r="RO3956" s="0"/>
      <c r="RP3956" s="0"/>
      <c r="RQ3956" s="0"/>
      <c r="RR3956" s="0"/>
      <c r="RS3956" s="0"/>
      <c r="RT3956" s="0"/>
      <c r="RU3956" s="0"/>
      <c r="RV3956" s="0"/>
      <c r="RW3956" s="0"/>
      <c r="RX3956" s="0"/>
      <c r="RY3956" s="0"/>
      <c r="RZ3956" s="0"/>
      <c r="SA3956" s="0"/>
      <c r="SB3956" s="0"/>
      <c r="SC3956" s="0"/>
      <c r="SD3956" s="0"/>
      <c r="SE3956" s="0"/>
      <c r="SF3956" s="0"/>
      <c r="SG3956" s="0"/>
      <c r="SH3956" s="0"/>
      <c r="SI3956" s="0"/>
      <c r="SJ3956" s="0"/>
      <c r="SK3956" s="0"/>
      <c r="SL3956" s="0"/>
      <c r="SM3956" s="0"/>
      <c r="SN3956" s="0"/>
      <c r="SO3956" s="0"/>
      <c r="SP3956" s="0"/>
      <c r="SQ3956" s="0"/>
      <c r="SR3956" s="0"/>
      <c r="SS3956" s="0"/>
      <c r="ST3956" s="0"/>
      <c r="SU3956" s="0"/>
      <c r="SV3956" s="0"/>
      <c r="SW3956" s="0"/>
      <c r="SX3956" s="0"/>
      <c r="SY3956" s="0"/>
      <c r="SZ3956" s="0"/>
      <c r="TA3956" s="0"/>
      <c r="TB3956" s="0"/>
      <c r="TC3956" s="0"/>
      <c r="TD3956" s="0"/>
      <c r="TE3956" s="0"/>
      <c r="TF3956" s="0"/>
      <c r="TG3956" s="0"/>
      <c r="TH3956" s="0"/>
      <c r="TI3956" s="0"/>
      <c r="TJ3956" s="0"/>
      <c r="TK3956" s="0"/>
      <c r="TL3956" s="0"/>
      <c r="TM3956" s="0"/>
      <c r="TN3956" s="0"/>
      <c r="TO3956" s="0"/>
      <c r="TP3956" s="0"/>
      <c r="TQ3956" s="0"/>
      <c r="TR3956" s="0"/>
      <c r="TS3956" s="0"/>
      <c r="TT3956" s="0"/>
      <c r="TU3956" s="0"/>
      <c r="TV3956" s="0"/>
      <c r="TW3956" s="0"/>
      <c r="TX3956" s="0"/>
      <c r="TY3956" s="0"/>
      <c r="TZ3956" s="0"/>
      <c r="UA3956" s="0"/>
      <c r="UB3956" s="0"/>
      <c r="UC3956" s="0"/>
      <c r="UD3956" s="0"/>
      <c r="UE3956" s="0"/>
      <c r="UF3956" s="0"/>
      <c r="UG3956" s="0"/>
      <c r="UH3956" s="0"/>
      <c r="UI3956" s="0"/>
      <c r="UJ3956" s="0"/>
      <c r="UK3956" s="0"/>
      <c r="UL3956" s="0"/>
      <c r="UM3956" s="0"/>
      <c r="UN3956" s="0"/>
      <c r="UO3956" s="0"/>
      <c r="UP3956" s="0"/>
      <c r="UQ3956" s="0"/>
      <c r="UR3956" s="0"/>
      <c r="US3956" s="0"/>
      <c r="UT3956" s="0"/>
      <c r="UU3956" s="0"/>
      <c r="UV3956" s="0"/>
      <c r="UW3956" s="0"/>
      <c r="UX3956" s="0"/>
      <c r="UY3956" s="0"/>
      <c r="UZ3956" s="0"/>
      <c r="VA3956" s="0"/>
      <c r="VB3956" s="0"/>
      <c r="VC3956" s="0"/>
      <c r="VD3956" s="0"/>
      <c r="VE3956" s="0"/>
      <c r="VF3956" s="0"/>
      <c r="VG3956" s="0"/>
      <c r="VH3956" s="0"/>
      <c r="VI3956" s="0"/>
      <c r="VJ3956" s="0"/>
      <c r="VK3956" s="0"/>
      <c r="VL3956" s="0"/>
      <c r="VM3956" s="0"/>
      <c r="VN3956" s="0"/>
      <c r="VO3956" s="0"/>
      <c r="VP3956" s="0"/>
      <c r="VQ3956" s="0"/>
      <c r="VR3956" s="0"/>
      <c r="VS3956" s="0"/>
      <c r="VT3956" s="0"/>
      <c r="VU3956" s="0"/>
      <c r="VV3956" s="0"/>
      <c r="VW3956" s="0"/>
      <c r="VX3956" s="0"/>
      <c r="VY3956" s="0"/>
      <c r="VZ3956" s="0"/>
      <c r="WA3956" s="0"/>
      <c r="WB3956" s="0"/>
      <c r="WC3956" s="0"/>
      <c r="WD3956" s="0"/>
      <c r="WE3956" s="0"/>
      <c r="WF3956" s="0"/>
      <c r="WG3956" s="0"/>
      <c r="WH3956" s="0"/>
      <c r="WI3956" s="0"/>
      <c r="WJ3956" s="0"/>
      <c r="WK3956" s="0"/>
      <c r="WL3956" s="0"/>
      <c r="WM3956" s="0"/>
      <c r="WN3956" s="0"/>
      <c r="WO3956" s="0"/>
      <c r="WP3956" s="0"/>
      <c r="WQ3956" s="0"/>
      <c r="WR3956" s="0"/>
      <c r="WS3956" s="0"/>
      <c r="WT3956" s="0"/>
      <c r="WU3956" s="0"/>
      <c r="WV3956" s="0"/>
      <c r="WW3956" s="0"/>
      <c r="WX3956" s="0"/>
      <c r="WY3956" s="0"/>
      <c r="WZ3956" s="0"/>
      <c r="XA3956" s="0"/>
      <c r="XB3956" s="0"/>
      <c r="XC3956" s="0"/>
      <c r="XD3956" s="0"/>
      <c r="XE3956" s="0"/>
      <c r="XF3956" s="0"/>
      <c r="XG3956" s="0"/>
      <c r="XH3956" s="0"/>
      <c r="XI3956" s="0"/>
      <c r="XJ3956" s="0"/>
      <c r="XK3956" s="0"/>
      <c r="XL3956" s="0"/>
      <c r="XM3956" s="0"/>
      <c r="XN3956" s="0"/>
      <c r="XO3956" s="0"/>
      <c r="XP3956" s="0"/>
      <c r="XQ3956" s="0"/>
      <c r="XR3956" s="0"/>
      <c r="XS3956" s="0"/>
      <c r="XT3956" s="0"/>
      <c r="XU3956" s="0"/>
      <c r="XV3956" s="0"/>
      <c r="XW3956" s="0"/>
      <c r="XX3956" s="0"/>
      <c r="XY3956" s="0"/>
      <c r="XZ3956" s="0"/>
      <c r="YA3956" s="0"/>
      <c r="YB3956" s="0"/>
      <c r="YC3956" s="0"/>
      <c r="YD3956" s="0"/>
      <c r="YE3956" s="0"/>
      <c r="YF3956" s="0"/>
      <c r="YG3956" s="0"/>
      <c r="YH3956" s="0"/>
      <c r="YI3956" s="0"/>
      <c r="YJ3956" s="0"/>
      <c r="YK3956" s="0"/>
      <c r="YL3956" s="0"/>
      <c r="YM3956" s="0"/>
      <c r="YN3956" s="0"/>
      <c r="YO3956" s="0"/>
      <c r="YP3956" s="0"/>
      <c r="YQ3956" s="0"/>
      <c r="YR3956" s="0"/>
      <c r="YS3956" s="0"/>
      <c r="YT3956" s="0"/>
      <c r="YU3956" s="0"/>
      <c r="YV3956" s="0"/>
      <c r="YW3956" s="0"/>
      <c r="YX3956" s="0"/>
      <c r="YY3956" s="0"/>
      <c r="YZ3956" s="0"/>
      <c r="ZA3956" s="0"/>
      <c r="ZB3956" s="0"/>
      <c r="ZC3956" s="0"/>
      <c r="ZD3956" s="0"/>
      <c r="ZE3956" s="0"/>
      <c r="ZF3956" s="0"/>
      <c r="ZG3956" s="0"/>
      <c r="ZH3956" s="0"/>
      <c r="ZI3956" s="0"/>
      <c r="ZJ3956" s="0"/>
      <c r="ZK3956" s="0"/>
      <c r="ZL3956" s="0"/>
      <c r="ZM3956" s="0"/>
      <c r="ZN3956" s="0"/>
      <c r="ZO3956" s="0"/>
      <c r="ZP3956" s="0"/>
      <c r="ZQ3956" s="0"/>
      <c r="ZR3956" s="0"/>
      <c r="ZS3956" s="0"/>
      <c r="ZT3956" s="0"/>
      <c r="ZU3956" s="0"/>
      <c r="ZV3956" s="0"/>
      <c r="ZW3956" s="0"/>
      <c r="ZX3956" s="0"/>
      <c r="ZY3956" s="0"/>
      <c r="ZZ3956" s="0"/>
      <c r="AAA3956" s="0"/>
      <c r="AAB3956" s="0"/>
      <c r="AAC3956" s="0"/>
      <c r="AAD3956" s="0"/>
      <c r="AAE3956" s="0"/>
      <c r="AAF3956" s="0"/>
      <c r="AAG3956" s="0"/>
      <c r="AAH3956" s="0"/>
      <c r="AAI3956" s="0"/>
      <c r="AAJ3956" s="0"/>
      <c r="AAK3956" s="0"/>
      <c r="AAL3956" s="0"/>
      <c r="AAM3956" s="0"/>
      <c r="AAN3956" s="0"/>
      <c r="AAO3956" s="0"/>
      <c r="AAP3956" s="0"/>
      <c r="AAQ3956" s="0"/>
      <c r="AAR3956" s="0"/>
      <c r="AAS3956" s="0"/>
      <c r="AAT3956" s="0"/>
      <c r="AAU3956" s="0"/>
      <c r="AAV3956" s="0"/>
      <c r="AAW3956" s="0"/>
      <c r="AAX3956" s="0"/>
      <c r="AAY3956" s="0"/>
      <c r="AAZ3956" s="0"/>
      <c r="ABA3956" s="0"/>
      <c r="ABB3956" s="0"/>
      <c r="ABC3956" s="0"/>
      <c r="ABD3956" s="0"/>
      <c r="ABE3956" s="0"/>
      <c r="ABF3956" s="0"/>
      <c r="ABG3956" s="0"/>
      <c r="ABH3956" s="0"/>
      <c r="ABI3956" s="0"/>
      <c r="ABJ3956" s="0"/>
      <c r="ABK3956" s="0"/>
      <c r="ABL3956" s="0"/>
      <c r="ABM3956" s="0"/>
      <c r="ABN3956" s="0"/>
      <c r="ABO3956" s="0"/>
      <c r="ABP3956" s="0"/>
      <c r="ABQ3956" s="0"/>
      <c r="ABR3956" s="0"/>
      <c r="ABS3956" s="0"/>
      <c r="ABT3956" s="0"/>
      <c r="ABU3956" s="0"/>
      <c r="ABV3956" s="0"/>
      <c r="ABW3956" s="0"/>
      <c r="ABX3956" s="0"/>
      <c r="ABY3956" s="0"/>
      <c r="ABZ3956" s="0"/>
      <c r="ACA3956" s="0"/>
      <c r="ACB3956" s="0"/>
      <c r="ACC3956" s="0"/>
      <c r="ACD3956" s="0"/>
      <c r="ACE3956" s="0"/>
      <c r="ACF3956" s="0"/>
      <c r="ACG3956" s="0"/>
      <c r="ACH3956" s="0"/>
      <c r="ACI3956" s="0"/>
      <c r="ACJ3956" s="0"/>
      <c r="ACK3956" s="0"/>
      <c r="ACL3956" s="0"/>
      <c r="ACM3956" s="0"/>
      <c r="ACN3956" s="0"/>
      <c r="ACO3956" s="0"/>
      <c r="ACP3956" s="0"/>
      <c r="ACQ3956" s="0"/>
      <c r="ACR3956" s="0"/>
      <c r="ACS3956" s="0"/>
      <c r="ACT3956" s="0"/>
      <c r="ACU3956" s="0"/>
      <c r="ACV3956" s="0"/>
      <c r="ACW3956" s="0"/>
      <c r="ACX3956" s="0"/>
      <c r="ACY3956" s="0"/>
      <c r="ACZ3956" s="0"/>
      <c r="ADA3956" s="0"/>
      <c r="ADB3956" s="0"/>
      <c r="ADC3956" s="0"/>
      <c r="ADD3956" s="0"/>
      <c r="ADE3956" s="0"/>
      <c r="ADF3956" s="0"/>
      <c r="ADG3956" s="0"/>
      <c r="ADH3956" s="0"/>
      <c r="ADI3956" s="0"/>
      <c r="ADJ3956" s="0"/>
      <c r="ADK3956" s="0"/>
      <c r="ADL3956" s="0"/>
      <c r="ADM3956" s="0"/>
      <c r="ADN3956" s="0"/>
      <c r="ADO3956" s="0"/>
      <c r="ADP3956" s="0"/>
      <c r="ADQ3956" s="0"/>
      <c r="ADR3956" s="0"/>
      <c r="ADS3956" s="0"/>
      <c r="ADT3956" s="0"/>
      <c r="ADU3956" s="0"/>
      <c r="ADV3956" s="0"/>
      <c r="ADW3956" s="0"/>
      <c r="ADX3956" s="0"/>
      <c r="ADY3956" s="0"/>
      <c r="ADZ3956" s="0"/>
      <c r="AEA3956" s="0"/>
      <c r="AEB3956" s="0"/>
      <c r="AEC3956" s="0"/>
      <c r="AED3956" s="0"/>
      <c r="AEE3956" s="0"/>
      <c r="AEF3956" s="0"/>
      <c r="AEG3956" s="0"/>
      <c r="AEH3956" s="0"/>
      <c r="AEI3956" s="0"/>
      <c r="AEJ3956" s="0"/>
      <c r="AEK3956" s="0"/>
      <c r="AEL3956" s="0"/>
      <c r="AEM3956" s="0"/>
      <c r="AEN3956" s="0"/>
      <c r="AEO3956" s="0"/>
      <c r="AEP3956" s="0"/>
      <c r="AEQ3956" s="0"/>
      <c r="AER3956" s="0"/>
      <c r="AES3956" s="0"/>
      <c r="AET3956" s="0"/>
      <c r="AEU3956" s="0"/>
      <c r="AEV3956" s="0"/>
      <c r="AEW3956" s="0"/>
      <c r="AEX3956" s="0"/>
      <c r="AEY3956" s="0"/>
      <c r="AEZ3956" s="0"/>
      <c r="AFA3956" s="0"/>
      <c r="AFB3956" s="0"/>
      <c r="AFC3956" s="0"/>
      <c r="AFD3956" s="0"/>
      <c r="AFE3956" s="0"/>
      <c r="AFF3956" s="0"/>
      <c r="AFG3956" s="0"/>
      <c r="AFH3956" s="0"/>
      <c r="AFI3956" s="0"/>
      <c r="AFJ3956" s="0"/>
      <c r="AFK3956" s="0"/>
      <c r="AFL3956" s="0"/>
      <c r="AFM3956" s="0"/>
      <c r="AFN3956" s="0"/>
      <c r="AFO3956" s="0"/>
      <c r="AFP3956" s="0"/>
      <c r="AFQ3956" s="0"/>
      <c r="AFR3956" s="0"/>
      <c r="AFS3956" s="0"/>
      <c r="AFT3956" s="0"/>
      <c r="AFU3956" s="0"/>
      <c r="AFV3956" s="0"/>
      <c r="AFW3956" s="0"/>
      <c r="AFX3956" s="0"/>
      <c r="AFY3956" s="0"/>
      <c r="AFZ3956" s="0"/>
      <c r="AGA3956" s="0"/>
      <c r="AGB3956" s="0"/>
      <c r="AGC3956" s="0"/>
      <c r="AGD3956" s="0"/>
      <c r="AGE3956" s="0"/>
      <c r="AGF3956" s="0"/>
      <c r="AGG3956" s="0"/>
      <c r="AGH3956" s="0"/>
      <c r="AGI3956" s="0"/>
      <c r="AGJ3956" s="0"/>
      <c r="AGK3956" s="0"/>
      <c r="AGL3956" s="0"/>
      <c r="AGM3956" s="0"/>
      <c r="AGN3956" s="0"/>
      <c r="AGO3956" s="0"/>
      <c r="AGP3956" s="0"/>
      <c r="AGQ3956" s="0"/>
      <c r="AGR3956" s="0"/>
      <c r="AGS3956" s="0"/>
      <c r="AGT3956" s="0"/>
      <c r="AGU3956" s="0"/>
      <c r="AGV3956" s="0"/>
      <c r="AGW3956" s="0"/>
      <c r="AGX3956" s="0"/>
      <c r="AGY3956" s="0"/>
      <c r="AGZ3956" s="0"/>
      <c r="AHA3956" s="0"/>
      <c r="AHB3956" s="0"/>
      <c r="AHC3956" s="0"/>
      <c r="AHD3956" s="0"/>
      <c r="AHE3956" s="0"/>
      <c r="AHF3956" s="0"/>
      <c r="AHG3956" s="0"/>
      <c r="AHH3956" s="0"/>
      <c r="AHI3956" s="0"/>
      <c r="AHJ3956" s="0"/>
      <c r="AHK3956" s="0"/>
      <c r="AHL3956" s="0"/>
      <c r="AHM3956" s="0"/>
      <c r="AHN3956" s="0"/>
      <c r="AHO3956" s="0"/>
      <c r="AHP3956" s="0"/>
      <c r="AHQ3956" s="0"/>
      <c r="AHR3956" s="0"/>
      <c r="AHS3956" s="0"/>
      <c r="AHT3956" s="0"/>
      <c r="AHU3956" s="0"/>
      <c r="AHV3956" s="0"/>
      <c r="AHW3956" s="0"/>
      <c r="AHX3956" s="0"/>
      <c r="AHY3956" s="0"/>
      <c r="AHZ3956" s="0"/>
      <c r="AIA3956" s="0"/>
      <c r="AIB3956" s="0"/>
      <c r="AIC3956" s="0"/>
      <c r="AID3956" s="0"/>
      <c r="AIE3956" s="0"/>
      <c r="AIF3956" s="0"/>
      <c r="AIG3956" s="0"/>
      <c r="AIH3956" s="0"/>
      <c r="AII3956" s="0"/>
      <c r="AIJ3956" s="0"/>
      <c r="AIK3956" s="0"/>
      <c r="AIL3956" s="0"/>
      <c r="AIM3956" s="0"/>
      <c r="AIN3956" s="0"/>
      <c r="AIO3956" s="0"/>
      <c r="AIP3956" s="0"/>
      <c r="AIQ3956" s="0"/>
      <c r="AIR3956" s="0"/>
      <c r="AIS3956" s="0"/>
      <c r="AIT3956" s="0"/>
      <c r="AIU3956" s="0"/>
      <c r="AIV3956" s="0"/>
      <c r="AIW3956" s="0"/>
      <c r="AIX3956" s="0"/>
      <c r="AIY3956" s="0"/>
      <c r="AIZ3956" s="0"/>
      <c r="AJA3956" s="0"/>
      <c r="AJB3956" s="0"/>
      <c r="AJC3956" s="0"/>
      <c r="AJD3956" s="0"/>
      <c r="AJE3956" s="0"/>
      <c r="AJF3956" s="0"/>
      <c r="AJG3956" s="0"/>
      <c r="AJH3956" s="0"/>
      <c r="AJI3956" s="0"/>
      <c r="AJJ3956" s="0"/>
      <c r="AJK3956" s="0"/>
      <c r="AJL3956" s="0"/>
      <c r="AJM3956" s="0"/>
      <c r="AJN3956" s="0"/>
      <c r="AJO3956" s="0"/>
      <c r="AJP3956" s="0"/>
      <c r="AJQ3956" s="0"/>
      <c r="AJR3956" s="0"/>
      <c r="AJS3956" s="0"/>
      <c r="AJT3956" s="0"/>
      <c r="AJU3956" s="0"/>
      <c r="AJV3956" s="0"/>
      <c r="AJW3956" s="0"/>
      <c r="AJX3956" s="0"/>
      <c r="AJY3956" s="0"/>
      <c r="AJZ3956" s="0"/>
      <c r="AKA3956" s="0"/>
      <c r="AKB3956" s="0"/>
      <c r="AKC3956" s="0"/>
      <c r="AKD3956" s="0"/>
      <c r="AKE3956" s="0"/>
      <c r="AKF3956" s="0"/>
      <c r="AKG3956" s="0"/>
      <c r="AKH3956" s="0"/>
      <c r="AKI3956" s="0"/>
      <c r="AKJ3956" s="0"/>
      <c r="AKK3956" s="0"/>
      <c r="AKL3956" s="0"/>
      <c r="AKM3956" s="0"/>
      <c r="AKN3956" s="0"/>
      <c r="AKO3956" s="0"/>
      <c r="AKP3956" s="0"/>
      <c r="AKQ3956" s="0"/>
      <c r="AKR3956" s="0"/>
      <c r="AKS3956" s="0"/>
      <c r="AKT3956" s="0"/>
      <c r="AKU3956" s="0"/>
      <c r="AKV3956" s="0"/>
      <c r="AKW3956" s="0"/>
      <c r="AKX3956" s="0"/>
      <c r="AKY3956" s="0"/>
      <c r="AKZ3956" s="0"/>
      <c r="ALA3956" s="0"/>
      <c r="ALB3956" s="0"/>
      <c r="ALC3956" s="0"/>
      <c r="ALD3956" s="0"/>
      <c r="ALE3956" s="0"/>
      <c r="ALF3956" s="0"/>
      <c r="ALG3956" s="0"/>
      <c r="ALH3956" s="0"/>
      <c r="ALI3956" s="0"/>
      <c r="ALJ3956" s="0"/>
      <c r="ALK3956" s="0"/>
      <c r="ALL3956" s="0"/>
      <c r="ALM3956" s="0"/>
      <c r="ALN3956" s="0"/>
      <c r="ALO3956" s="0"/>
      <c r="ALP3956" s="0"/>
      <c r="ALQ3956" s="0"/>
      <c r="ALR3956" s="0"/>
      <c r="ALS3956" s="0"/>
      <c r="ALT3956" s="0"/>
      <c r="ALU3956" s="0"/>
      <c r="ALV3956" s="0"/>
      <c r="ALW3956" s="0"/>
      <c r="ALX3956" s="0"/>
      <c r="ALY3956" s="0"/>
      <c r="ALZ3956" s="0"/>
      <c r="AMA3956" s="0"/>
      <c r="AMB3956" s="0"/>
      <c r="AMC3956" s="0"/>
      <c r="AMD3956" s="0"/>
      <c r="AME3956" s="0"/>
      <c r="AMF3956" s="0"/>
      <c r="AMG3956" s="0"/>
      <c r="AMH3956" s="0"/>
      <c r="AMI3956" s="0"/>
    </row>
    <row r="3957" customFormat="false" ht="12.75" hidden="false" customHeight="false" outlineLevel="0" collapsed="false">
      <c r="A3957" s="1" t="s">
        <v>4152</v>
      </c>
      <c r="C3957" s="19" t="s">
        <v>4156</v>
      </c>
      <c r="D3957" s="19" t="s">
        <v>70</v>
      </c>
      <c r="E3957" s="20" t="n">
        <v>1.9</v>
      </c>
      <c r="F3957" s="21" t="n">
        <v>0.16</v>
      </c>
      <c r="G3957" s="24" t="s">
        <v>4134</v>
      </c>
      <c r="H3957" s="3"/>
      <c r="BM3957" s="0"/>
      <c r="BN3957" s="0"/>
      <c r="BO3957" s="0"/>
      <c r="BP3957" s="0"/>
      <c r="BQ3957" s="0"/>
      <c r="BR3957" s="0"/>
      <c r="BS3957" s="0"/>
      <c r="BT3957" s="0"/>
      <c r="BU3957" s="0"/>
      <c r="BV3957" s="0"/>
      <c r="BW3957" s="0"/>
      <c r="BX3957" s="0"/>
      <c r="BY3957" s="0"/>
      <c r="BZ3957" s="0"/>
      <c r="CA3957" s="0"/>
      <c r="CB3957" s="0"/>
      <c r="CC3957" s="0"/>
      <c r="CD3957" s="0"/>
      <c r="CE3957" s="0"/>
      <c r="CF3957" s="0"/>
      <c r="CG3957" s="0"/>
      <c r="CH3957" s="0"/>
      <c r="CI3957" s="0"/>
      <c r="CJ3957" s="0"/>
      <c r="CK3957" s="0"/>
      <c r="CL3957" s="0"/>
      <c r="CM3957" s="0"/>
      <c r="CN3957" s="0"/>
      <c r="CO3957" s="0"/>
      <c r="CP3957" s="0"/>
      <c r="CQ3957" s="0"/>
      <c r="CR3957" s="0"/>
      <c r="CS3957" s="0"/>
      <c r="CT3957" s="0"/>
      <c r="CU3957" s="0"/>
      <c r="CV3957" s="0"/>
      <c r="CW3957" s="0"/>
      <c r="CX3957" s="0"/>
      <c r="CY3957" s="0"/>
      <c r="CZ3957" s="0"/>
      <c r="DA3957" s="0"/>
      <c r="DB3957" s="0"/>
      <c r="DC3957" s="0"/>
      <c r="DD3957" s="0"/>
      <c r="DE3957" s="0"/>
      <c r="DF3957" s="0"/>
      <c r="DG3957" s="0"/>
      <c r="DH3957" s="0"/>
      <c r="DI3957" s="0"/>
      <c r="DJ3957" s="0"/>
      <c r="DK3957" s="0"/>
      <c r="DL3957" s="0"/>
      <c r="DM3957" s="0"/>
      <c r="DN3957" s="0"/>
      <c r="DO3957" s="0"/>
      <c r="DP3957" s="0"/>
      <c r="DQ3957" s="0"/>
      <c r="DR3957" s="0"/>
      <c r="DS3957" s="0"/>
      <c r="DT3957" s="0"/>
      <c r="DU3957" s="0"/>
      <c r="DV3957" s="0"/>
      <c r="DW3957" s="0"/>
      <c r="DX3957" s="0"/>
      <c r="DY3957" s="0"/>
      <c r="DZ3957" s="0"/>
      <c r="EA3957" s="0"/>
      <c r="EB3957" s="0"/>
      <c r="EC3957" s="0"/>
      <c r="ED3957" s="0"/>
      <c r="EE3957" s="0"/>
      <c r="EF3957" s="0"/>
      <c r="EG3957" s="0"/>
      <c r="EH3957" s="0"/>
      <c r="EI3957" s="0"/>
      <c r="EJ3957" s="0"/>
      <c r="EK3957" s="0"/>
      <c r="EL3957" s="0"/>
      <c r="EM3957" s="0"/>
      <c r="EN3957" s="0"/>
      <c r="EO3957" s="0"/>
      <c r="EP3957" s="0"/>
      <c r="EQ3957" s="0"/>
      <c r="ER3957" s="0"/>
      <c r="ES3957" s="0"/>
      <c r="ET3957" s="0"/>
      <c r="EU3957" s="0"/>
      <c r="EV3957" s="0"/>
      <c r="EW3957" s="0"/>
      <c r="EX3957" s="0"/>
      <c r="EY3957" s="0"/>
      <c r="EZ3957" s="0"/>
      <c r="FA3957" s="0"/>
      <c r="FB3957" s="0"/>
      <c r="FC3957" s="0"/>
      <c r="FD3957" s="0"/>
      <c r="FE3957" s="0"/>
      <c r="FF3957" s="0"/>
      <c r="FG3957" s="0"/>
      <c r="FH3957" s="0"/>
      <c r="FI3957" s="0"/>
      <c r="FJ3957" s="0"/>
      <c r="FK3957" s="0"/>
      <c r="FL3957" s="0"/>
      <c r="FM3957" s="0"/>
      <c r="FN3957" s="0"/>
      <c r="FO3957" s="0"/>
      <c r="FP3957" s="0"/>
      <c r="FQ3957" s="0"/>
      <c r="FR3957" s="0"/>
      <c r="FS3957" s="0"/>
      <c r="FT3957" s="0"/>
      <c r="FU3957" s="0"/>
      <c r="FV3957" s="0"/>
      <c r="FW3957" s="0"/>
      <c r="FX3957" s="0"/>
      <c r="FY3957" s="0"/>
      <c r="FZ3957" s="0"/>
      <c r="GA3957" s="0"/>
      <c r="GB3957" s="0"/>
      <c r="GC3957" s="0"/>
      <c r="GD3957" s="0"/>
      <c r="GE3957" s="0"/>
      <c r="GF3957" s="0"/>
      <c r="GG3957" s="0"/>
      <c r="GH3957" s="0"/>
      <c r="GI3957" s="0"/>
      <c r="GJ3957" s="0"/>
      <c r="GK3957" s="0"/>
      <c r="GL3957" s="0"/>
      <c r="GM3957" s="0"/>
      <c r="GN3957" s="0"/>
      <c r="GO3957" s="0"/>
      <c r="GP3957" s="0"/>
      <c r="GQ3957" s="0"/>
      <c r="GR3957" s="0"/>
      <c r="GS3957" s="0"/>
      <c r="GT3957" s="0"/>
      <c r="GU3957" s="0"/>
      <c r="GV3957" s="0"/>
      <c r="GW3957" s="0"/>
      <c r="GX3957" s="0"/>
      <c r="GY3957" s="0"/>
      <c r="GZ3957" s="0"/>
      <c r="HA3957" s="0"/>
      <c r="HB3957" s="0"/>
      <c r="HC3957" s="0"/>
      <c r="HD3957" s="0"/>
      <c r="HE3957" s="0"/>
      <c r="HF3957" s="0"/>
      <c r="HG3957" s="0"/>
      <c r="HH3957" s="0"/>
      <c r="HI3957" s="0"/>
      <c r="HJ3957" s="0"/>
      <c r="HK3957" s="0"/>
      <c r="HL3957" s="0"/>
      <c r="HM3957" s="0"/>
      <c r="HN3957" s="0"/>
      <c r="HO3957" s="0"/>
      <c r="HP3957" s="0"/>
      <c r="HQ3957" s="0"/>
      <c r="HR3957" s="0"/>
      <c r="HS3957" s="0"/>
      <c r="HT3957" s="0"/>
      <c r="HU3957" s="0"/>
      <c r="HV3957" s="0"/>
      <c r="HW3957" s="0"/>
      <c r="HX3957" s="0"/>
      <c r="HY3957" s="0"/>
      <c r="HZ3957" s="0"/>
      <c r="IA3957" s="0"/>
      <c r="IB3957" s="0"/>
      <c r="IC3957" s="0"/>
      <c r="ID3957" s="0"/>
      <c r="IE3957" s="0"/>
      <c r="IF3957" s="0"/>
      <c r="IG3957" s="0"/>
      <c r="IH3957" s="0"/>
      <c r="II3957" s="0"/>
      <c r="IJ3957" s="0"/>
      <c r="IK3957" s="0"/>
      <c r="IL3957" s="0"/>
      <c r="IM3957" s="0"/>
      <c r="IN3957" s="0"/>
      <c r="IO3957" s="0"/>
      <c r="IP3957" s="0"/>
      <c r="IQ3957" s="0"/>
      <c r="IR3957" s="0"/>
      <c r="IS3957" s="0"/>
      <c r="IT3957" s="0"/>
      <c r="IU3957" s="0"/>
      <c r="IV3957" s="0"/>
      <c r="IW3957" s="0"/>
      <c r="IX3957" s="0"/>
      <c r="IY3957" s="0"/>
      <c r="IZ3957" s="0"/>
      <c r="JA3957" s="0"/>
      <c r="JB3957" s="0"/>
      <c r="JC3957" s="0"/>
      <c r="JD3957" s="0"/>
      <c r="JE3957" s="0"/>
      <c r="JF3957" s="0"/>
      <c r="JG3957" s="0"/>
      <c r="JH3957" s="0"/>
      <c r="JI3957" s="0"/>
      <c r="JJ3957" s="0"/>
      <c r="JK3957" s="0"/>
      <c r="JL3957" s="0"/>
      <c r="JM3957" s="0"/>
      <c r="JN3957" s="0"/>
      <c r="JO3957" s="0"/>
      <c r="JP3957" s="0"/>
      <c r="JQ3957" s="0"/>
      <c r="JR3957" s="0"/>
      <c r="JS3957" s="0"/>
      <c r="JT3957" s="0"/>
      <c r="JU3957" s="0"/>
      <c r="JV3957" s="0"/>
      <c r="JW3957" s="0"/>
      <c r="JX3957" s="0"/>
      <c r="JY3957" s="0"/>
      <c r="JZ3957" s="0"/>
      <c r="KA3957" s="0"/>
      <c r="KB3957" s="0"/>
      <c r="KC3957" s="0"/>
      <c r="KD3957" s="0"/>
      <c r="KE3957" s="0"/>
      <c r="KF3957" s="0"/>
      <c r="KG3957" s="0"/>
      <c r="KH3957" s="0"/>
      <c r="KI3957" s="0"/>
      <c r="KJ3957" s="0"/>
      <c r="KK3957" s="0"/>
      <c r="KL3957" s="0"/>
      <c r="KM3957" s="0"/>
      <c r="KN3957" s="0"/>
      <c r="KO3957" s="0"/>
      <c r="KP3957" s="0"/>
      <c r="KQ3957" s="0"/>
      <c r="KR3957" s="0"/>
      <c r="KS3957" s="0"/>
      <c r="KT3957" s="0"/>
      <c r="KU3957" s="0"/>
      <c r="KV3957" s="0"/>
      <c r="KW3957" s="0"/>
      <c r="KX3957" s="0"/>
      <c r="KY3957" s="0"/>
      <c r="KZ3957" s="0"/>
      <c r="LA3957" s="0"/>
      <c r="LB3957" s="0"/>
      <c r="LC3957" s="0"/>
      <c r="LD3957" s="0"/>
      <c r="LE3957" s="0"/>
      <c r="LF3957" s="0"/>
      <c r="LG3957" s="0"/>
      <c r="LH3957" s="0"/>
      <c r="LI3957" s="0"/>
      <c r="LJ3957" s="0"/>
      <c r="LK3957" s="0"/>
      <c r="LL3957" s="0"/>
      <c r="LM3957" s="0"/>
      <c r="LN3957" s="0"/>
      <c r="LO3957" s="0"/>
      <c r="LP3957" s="0"/>
      <c r="LQ3957" s="0"/>
      <c r="LR3957" s="0"/>
      <c r="LS3957" s="0"/>
      <c r="LT3957" s="0"/>
      <c r="LU3957" s="0"/>
      <c r="LV3957" s="0"/>
      <c r="LW3957" s="0"/>
      <c r="LX3957" s="0"/>
      <c r="LY3957" s="0"/>
      <c r="LZ3957" s="0"/>
      <c r="MA3957" s="0"/>
      <c r="MB3957" s="0"/>
      <c r="MC3957" s="0"/>
      <c r="MD3957" s="0"/>
      <c r="ME3957" s="0"/>
      <c r="MF3957" s="0"/>
      <c r="MG3957" s="0"/>
      <c r="MH3957" s="0"/>
      <c r="MI3957" s="0"/>
      <c r="MJ3957" s="0"/>
      <c r="MK3957" s="0"/>
      <c r="ML3957" s="0"/>
      <c r="MM3957" s="0"/>
      <c r="MN3957" s="0"/>
      <c r="MO3957" s="0"/>
      <c r="MP3957" s="0"/>
      <c r="MQ3957" s="0"/>
      <c r="MR3957" s="0"/>
      <c r="MS3957" s="0"/>
      <c r="MT3957" s="0"/>
      <c r="MU3957" s="0"/>
      <c r="MV3957" s="0"/>
      <c r="MW3957" s="0"/>
      <c r="MX3957" s="0"/>
      <c r="MY3957" s="0"/>
      <c r="MZ3957" s="0"/>
      <c r="NA3957" s="0"/>
      <c r="NB3957" s="0"/>
      <c r="NC3957" s="0"/>
      <c r="ND3957" s="0"/>
      <c r="NE3957" s="0"/>
      <c r="NF3957" s="0"/>
      <c r="NG3957" s="0"/>
      <c r="NH3957" s="0"/>
      <c r="NI3957" s="0"/>
      <c r="NJ3957" s="0"/>
      <c r="NK3957" s="0"/>
      <c r="NL3957" s="0"/>
      <c r="NM3957" s="0"/>
      <c r="NN3957" s="0"/>
      <c r="NO3957" s="0"/>
      <c r="NP3957" s="0"/>
      <c r="NQ3957" s="0"/>
      <c r="NR3957" s="0"/>
      <c r="NS3957" s="0"/>
      <c r="NT3957" s="0"/>
      <c r="NU3957" s="0"/>
      <c r="NV3957" s="0"/>
      <c r="NW3957" s="0"/>
      <c r="NX3957" s="0"/>
      <c r="NY3957" s="0"/>
      <c r="NZ3957" s="0"/>
      <c r="OA3957" s="0"/>
      <c r="OB3957" s="0"/>
      <c r="OC3957" s="0"/>
      <c r="OD3957" s="0"/>
      <c r="OE3957" s="0"/>
      <c r="OF3957" s="0"/>
      <c r="OG3957" s="0"/>
      <c r="OH3957" s="0"/>
      <c r="OI3957" s="0"/>
      <c r="OJ3957" s="0"/>
      <c r="OK3957" s="0"/>
      <c r="OL3957" s="0"/>
      <c r="OM3957" s="0"/>
      <c r="ON3957" s="0"/>
      <c r="OO3957" s="0"/>
      <c r="OP3957" s="0"/>
      <c r="OQ3957" s="0"/>
      <c r="OR3957" s="0"/>
      <c r="OS3957" s="0"/>
      <c r="OT3957" s="0"/>
      <c r="OU3957" s="0"/>
      <c r="OV3957" s="0"/>
      <c r="OW3957" s="0"/>
      <c r="OX3957" s="0"/>
      <c r="OY3957" s="0"/>
      <c r="OZ3957" s="0"/>
      <c r="PA3957" s="0"/>
      <c r="PB3957" s="0"/>
      <c r="PC3957" s="0"/>
      <c r="PD3957" s="0"/>
      <c r="PE3957" s="0"/>
      <c r="PF3957" s="0"/>
      <c r="PG3957" s="0"/>
      <c r="PH3957" s="0"/>
      <c r="PI3957" s="0"/>
      <c r="PJ3957" s="0"/>
      <c r="PK3957" s="0"/>
      <c r="PL3957" s="0"/>
      <c r="PM3957" s="0"/>
      <c r="PN3957" s="0"/>
      <c r="PO3957" s="0"/>
      <c r="PP3957" s="0"/>
      <c r="PQ3957" s="0"/>
      <c r="PR3957" s="0"/>
      <c r="PS3957" s="0"/>
      <c r="PT3957" s="0"/>
      <c r="PU3957" s="0"/>
      <c r="PV3957" s="0"/>
      <c r="PW3957" s="0"/>
      <c r="PX3957" s="0"/>
      <c r="PY3957" s="0"/>
      <c r="PZ3957" s="0"/>
      <c r="QA3957" s="0"/>
      <c r="QB3957" s="0"/>
      <c r="QC3957" s="0"/>
      <c r="QD3957" s="0"/>
      <c r="QE3957" s="0"/>
      <c r="QF3957" s="0"/>
      <c r="QG3957" s="0"/>
      <c r="QH3957" s="0"/>
      <c r="QI3957" s="0"/>
      <c r="QJ3957" s="0"/>
      <c r="QK3957" s="0"/>
      <c r="QL3957" s="0"/>
      <c r="QM3957" s="0"/>
      <c r="QN3957" s="0"/>
      <c r="QO3957" s="0"/>
      <c r="QP3957" s="0"/>
      <c r="QQ3957" s="0"/>
      <c r="QR3957" s="0"/>
      <c r="QS3957" s="0"/>
      <c r="QT3957" s="0"/>
      <c r="QU3957" s="0"/>
      <c r="QV3957" s="0"/>
      <c r="QW3957" s="0"/>
      <c r="QX3957" s="0"/>
      <c r="QY3957" s="0"/>
      <c r="QZ3957" s="0"/>
      <c r="RA3957" s="0"/>
      <c r="RB3957" s="0"/>
      <c r="RC3957" s="0"/>
      <c r="RD3957" s="0"/>
      <c r="RE3957" s="0"/>
      <c r="RF3957" s="0"/>
      <c r="RG3957" s="0"/>
      <c r="RH3957" s="0"/>
      <c r="RI3957" s="0"/>
      <c r="RJ3957" s="0"/>
      <c r="RK3957" s="0"/>
      <c r="RL3957" s="0"/>
      <c r="RM3957" s="0"/>
      <c r="RN3957" s="0"/>
      <c r="RO3957" s="0"/>
      <c r="RP3957" s="0"/>
      <c r="RQ3957" s="0"/>
      <c r="RR3957" s="0"/>
      <c r="RS3957" s="0"/>
      <c r="RT3957" s="0"/>
      <c r="RU3957" s="0"/>
      <c r="RV3957" s="0"/>
      <c r="RW3957" s="0"/>
      <c r="RX3957" s="0"/>
      <c r="RY3957" s="0"/>
      <c r="RZ3957" s="0"/>
      <c r="SA3957" s="0"/>
      <c r="SB3957" s="0"/>
      <c r="SC3957" s="0"/>
      <c r="SD3957" s="0"/>
      <c r="SE3957" s="0"/>
      <c r="SF3957" s="0"/>
      <c r="SG3957" s="0"/>
      <c r="SH3957" s="0"/>
      <c r="SI3957" s="0"/>
      <c r="SJ3957" s="0"/>
      <c r="SK3957" s="0"/>
      <c r="SL3957" s="0"/>
      <c r="SM3957" s="0"/>
      <c r="SN3957" s="0"/>
      <c r="SO3957" s="0"/>
      <c r="SP3957" s="0"/>
      <c r="SQ3957" s="0"/>
      <c r="SR3957" s="0"/>
      <c r="SS3957" s="0"/>
      <c r="ST3957" s="0"/>
      <c r="SU3957" s="0"/>
      <c r="SV3957" s="0"/>
      <c r="SW3957" s="0"/>
      <c r="SX3957" s="0"/>
      <c r="SY3957" s="0"/>
      <c r="SZ3957" s="0"/>
      <c r="TA3957" s="0"/>
      <c r="TB3957" s="0"/>
      <c r="TC3957" s="0"/>
      <c r="TD3957" s="0"/>
      <c r="TE3957" s="0"/>
      <c r="TF3957" s="0"/>
      <c r="TG3957" s="0"/>
      <c r="TH3957" s="0"/>
      <c r="TI3957" s="0"/>
      <c r="TJ3957" s="0"/>
      <c r="TK3957" s="0"/>
      <c r="TL3957" s="0"/>
      <c r="TM3957" s="0"/>
      <c r="TN3957" s="0"/>
      <c r="TO3957" s="0"/>
      <c r="TP3957" s="0"/>
      <c r="TQ3957" s="0"/>
      <c r="TR3957" s="0"/>
      <c r="TS3957" s="0"/>
      <c r="TT3957" s="0"/>
      <c r="TU3957" s="0"/>
      <c r="TV3957" s="0"/>
      <c r="TW3957" s="0"/>
      <c r="TX3957" s="0"/>
      <c r="TY3957" s="0"/>
      <c r="TZ3957" s="0"/>
      <c r="UA3957" s="0"/>
      <c r="UB3957" s="0"/>
      <c r="UC3957" s="0"/>
      <c r="UD3957" s="0"/>
      <c r="UE3957" s="0"/>
      <c r="UF3957" s="0"/>
      <c r="UG3957" s="0"/>
      <c r="UH3957" s="0"/>
      <c r="UI3957" s="0"/>
      <c r="UJ3957" s="0"/>
      <c r="UK3957" s="0"/>
      <c r="UL3957" s="0"/>
      <c r="UM3957" s="0"/>
      <c r="UN3957" s="0"/>
      <c r="UO3957" s="0"/>
      <c r="UP3957" s="0"/>
      <c r="UQ3957" s="0"/>
      <c r="UR3957" s="0"/>
      <c r="US3957" s="0"/>
      <c r="UT3957" s="0"/>
      <c r="UU3957" s="0"/>
      <c r="UV3957" s="0"/>
      <c r="UW3957" s="0"/>
      <c r="UX3957" s="0"/>
      <c r="UY3957" s="0"/>
      <c r="UZ3957" s="0"/>
      <c r="VA3957" s="0"/>
      <c r="VB3957" s="0"/>
      <c r="VC3957" s="0"/>
      <c r="VD3957" s="0"/>
      <c r="VE3957" s="0"/>
      <c r="VF3957" s="0"/>
      <c r="VG3957" s="0"/>
      <c r="VH3957" s="0"/>
      <c r="VI3957" s="0"/>
      <c r="VJ3957" s="0"/>
      <c r="VK3957" s="0"/>
      <c r="VL3957" s="0"/>
      <c r="VM3957" s="0"/>
      <c r="VN3957" s="0"/>
      <c r="VO3957" s="0"/>
      <c r="VP3957" s="0"/>
      <c r="VQ3957" s="0"/>
      <c r="VR3957" s="0"/>
      <c r="VS3957" s="0"/>
      <c r="VT3957" s="0"/>
      <c r="VU3957" s="0"/>
      <c r="VV3957" s="0"/>
      <c r="VW3957" s="0"/>
      <c r="VX3957" s="0"/>
      <c r="VY3957" s="0"/>
      <c r="VZ3957" s="0"/>
      <c r="WA3957" s="0"/>
      <c r="WB3957" s="0"/>
      <c r="WC3957" s="0"/>
      <c r="WD3957" s="0"/>
      <c r="WE3957" s="0"/>
      <c r="WF3957" s="0"/>
      <c r="WG3957" s="0"/>
      <c r="WH3957" s="0"/>
      <c r="WI3957" s="0"/>
      <c r="WJ3957" s="0"/>
      <c r="WK3957" s="0"/>
      <c r="WL3957" s="0"/>
      <c r="WM3957" s="0"/>
      <c r="WN3957" s="0"/>
      <c r="WO3957" s="0"/>
      <c r="WP3957" s="0"/>
      <c r="WQ3957" s="0"/>
      <c r="WR3957" s="0"/>
      <c r="WS3957" s="0"/>
      <c r="WT3957" s="0"/>
      <c r="WU3957" s="0"/>
      <c r="WV3957" s="0"/>
      <c r="WW3957" s="0"/>
      <c r="WX3957" s="0"/>
      <c r="WY3957" s="0"/>
      <c r="WZ3957" s="0"/>
      <c r="XA3957" s="0"/>
      <c r="XB3957" s="0"/>
      <c r="XC3957" s="0"/>
      <c r="XD3957" s="0"/>
      <c r="XE3957" s="0"/>
      <c r="XF3957" s="0"/>
      <c r="XG3957" s="0"/>
      <c r="XH3957" s="0"/>
      <c r="XI3957" s="0"/>
      <c r="XJ3957" s="0"/>
      <c r="XK3957" s="0"/>
      <c r="XL3957" s="0"/>
      <c r="XM3957" s="0"/>
      <c r="XN3957" s="0"/>
      <c r="XO3957" s="0"/>
      <c r="XP3957" s="0"/>
      <c r="XQ3957" s="0"/>
      <c r="XR3957" s="0"/>
      <c r="XS3957" s="0"/>
      <c r="XT3957" s="0"/>
      <c r="XU3957" s="0"/>
      <c r="XV3957" s="0"/>
      <c r="XW3957" s="0"/>
      <c r="XX3957" s="0"/>
      <c r="XY3957" s="0"/>
      <c r="XZ3957" s="0"/>
      <c r="YA3957" s="0"/>
      <c r="YB3957" s="0"/>
      <c r="YC3957" s="0"/>
      <c r="YD3957" s="0"/>
      <c r="YE3957" s="0"/>
      <c r="YF3957" s="0"/>
      <c r="YG3957" s="0"/>
      <c r="YH3957" s="0"/>
      <c r="YI3957" s="0"/>
      <c r="YJ3957" s="0"/>
      <c r="YK3957" s="0"/>
      <c r="YL3957" s="0"/>
      <c r="YM3957" s="0"/>
      <c r="YN3957" s="0"/>
      <c r="YO3957" s="0"/>
      <c r="YP3957" s="0"/>
      <c r="YQ3957" s="0"/>
      <c r="YR3957" s="0"/>
      <c r="YS3957" s="0"/>
      <c r="YT3957" s="0"/>
      <c r="YU3957" s="0"/>
      <c r="YV3957" s="0"/>
      <c r="YW3957" s="0"/>
      <c r="YX3957" s="0"/>
      <c r="YY3957" s="0"/>
      <c r="YZ3957" s="0"/>
      <c r="ZA3957" s="0"/>
      <c r="ZB3957" s="0"/>
      <c r="ZC3957" s="0"/>
      <c r="ZD3957" s="0"/>
      <c r="ZE3957" s="0"/>
      <c r="ZF3957" s="0"/>
      <c r="ZG3957" s="0"/>
      <c r="ZH3957" s="0"/>
      <c r="ZI3957" s="0"/>
      <c r="ZJ3957" s="0"/>
      <c r="ZK3957" s="0"/>
      <c r="ZL3957" s="0"/>
      <c r="ZM3957" s="0"/>
      <c r="ZN3957" s="0"/>
      <c r="ZO3957" s="0"/>
      <c r="ZP3957" s="0"/>
      <c r="ZQ3957" s="0"/>
      <c r="ZR3957" s="0"/>
      <c r="ZS3957" s="0"/>
      <c r="ZT3957" s="0"/>
      <c r="ZU3957" s="0"/>
      <c r="ZV3957" s="0"/>
      <c r="ZW3957" s="0"/>
      <c r="ZX3957" s="0"/>
      <c r="ZY3957" s="0"/>
      <c r="ZZ3957" s="0"/>
      <c r="AAA3957" s="0"/>
      <c r="AAB3957" s="0"/>
      <c r="AAC3957" s="0"/>
      <c r="AAD3957" s="0"/>
      <c r="AAE3957" s="0"/>
      <c r="AAF3957" s="0"/>
      <c r="AAG3957" s="0"/>
      <c r="AAH3957" s="0"/>
      <c r="AAI3957" s="0"/>
      <c r="AAJ3957" s="0"/>
      <c r="AAK3957" s="0"/>
      <c r="AAL3957" s="0"/>
      <c r="AAM3957" s="0"/>
      <c r="AAN3957" s="0"/>
      <c r="AAO3957" s="0"/>
      <c r="AAP3957" s="0"/>
      <c r="AAQ3957" s="0"/>
      <c r="AAR3957" s="0"/>
      <c r="AAS3957" s="0"/>
      <c r="AAT3957" s="0"/>
      <c r="AAU3957" s="0"/>
      <c r="AAV3957" s="0"/>
      <c r="AAW3957" s="0"/>
      <c r="AAX3957" s="0"/>
      <c r="AAY3957" s="0"/>
      <c r="AAZ3957" s="0"/>
      <c r="ABA3957" s="0"/>
      <c r="ABB3957" s="0"/>
      <c r="ABC3957" s="0"/>
      <c r="ABD3957" s="0"/>
      <c r="ABE3957" s="0"/>
      <c r="ABF3957" s="0"/>
      <c r="ABG3957" s="0"/>
      <c r="ABH3957" s="0"/>
      <c r="ABI3957" s="0"/>
      <c r="ABJ3957" s="0"/>
      <c r="ABK3957" s="0"/>
      <c r="ABL3957" s="0"/>
      <c r="ABM3957" s="0"/>
      <c r="ABN3957" s="0"/>
      <c r="ABO3957" s="0"/>
      <c r="ABP3957" s="0"/>
      <c r="ABQ3957" s="0"/>
      <c r="ABR3957" s="0"/>
      <c r="ABS3957" s="0"/>
      <c r="ABT3957" s="0"/>
      <c r="ABU3957" s="0"/>
      <c r="ABV3957" s="0"/>
      <c r="ABW3957" s="0"/>
      <c r="ABX3957" s="0"/>
      <c r="ABY3957" s="0"/>
      <c r="ABZ3957" s="0"/>
      <c r="ACA3957" s="0"/>
      <c r="ACB3957" s="0"/>
      <c r="ACC3957" s="0"/>
      <c r="ACD3957" s="0"/>
      <c r="ACE3957" s="0"/>
      <c r="ACF3957" s="0"/>
      <c r="ACG3957" s="0"/>
      <c r="ACH3957" s="0"/>
      <c r="ACI3957" s="0"/>
      <c r="ACJ3957" s="0"/>
      <c r="ACK3957" s="0"/>
      <c r="ACL3957" s="0"/>
      <c r="ACM3957" s="0"/>
      <c r="ACN3957" s="0"/>
      <c r="ACO3957" s="0"/>
      <c r="ACP3957" s="0"/>
      <c r="ACQ3957" s="0"/>
      <c r="ACR3957" s="0"/>
      <c r="ACS3957" s="0"/>
      <c r="ACT3957" s="0"/>
      <c r="ACU3957" s="0"/>
      <c r="ACV3957" s="0"/>
      <c r="ACW3957" s="0"/>
      <c r="ACX3957" s="0"/>
      <c r="ACY3957" s="0"/>
      <c r="ACZ3957" s="0"/>
      <c r="ADA3957" s="0"/>
      <c r="ADB3957" s="0"/>
      <c r="ADC3957" s="0"/>
      <c r="ADD3957" s="0"/>
      <c r="ADE3957" s="0"/>
      <c r="ADF3957" s="0"/>
      <c r="ADG3957" s="0"/>
      <c r="ADH3957" s="0"/>
      <c r="ADI3957" s="0"/>
      <c r="ADJ3957" s="0"/>
      <c r="ADK3957" s="0"/>
      <c r="ADL3957" s="0"/>
      <c r="ADM3957" s="0"/>
      <c r="ADN3957" s="0"/>
      <c r="ADO3957" s="0"/>
      <c r="ADP3957" s="0"/>
      <c r="ADQ3957" s="0"/>
      <c r="ADR3957" s="0"/>
      <c r="ADS3957" s="0"/>
      <c r="ADT3957" s="0"/>
      <c r="ADU3957" s="0"/>
      <c r="ADV3957" s="0"/>
      <c r="ADW3957" s="0"/>
      <c r="ADX3957" s="0"/>
      <c r="ADY3957" s="0"/>
      <c r="ADZ3957" s="0"/>
      <c r="AEA3957" s="0"/>
      <c r="AEB3957" s="0"/>
      <c r="AEC3957" s="0"/>
      <c r="AED3957" s="0"/>
      <c r="AEE3957" s="0"/>
      <c r="AEF3957" s="0"/>
      <c r="AEG3957" s="0"/>
      <c r="AEH3957" s="0"/>
      <c r="AEI3957" s="0"/>
      <c r="AEJ3957" s="0"/>
      <c r="AEK3957" s="0"/>
      <c r="AEL3957" s="0"/>
      <c r="AEM3957" s="0"/>
      <c r="AEN3957" s="0"/>
      <c r="AEO3957" s="0"/>
      <c r="AEP3957" s="0"/>
      <c r="AEQ3957" s="0"/>
      <c r="AER3957" s="0"/>
      <c r="AES3957" s="0"/>
      <c r="AET3957" s="0"/>
      <c r="AEU3957" s="0"/>
      <c r="AEV3957" s="0"/>
      <c r="AEW3957" s="0"/>
      <c r="AEX3957" s="0"/>
      <c r="AEY3957" s="0"/>
      <c r="AEZ3957" s="0"/>
      <c r="AFA3957" s="0"/>
      <c r="AFB3957" s="0"/>
      <c r="AFC3957" s="0"/>
      <c r="AFD3957" s="0"/>
      <c r="AFE3957" s="0"/>
      <c r="AFF3957" s="0"/>
      <c r="AFG3957" s="0"/>
      <c r="AFH3957" s="0"/>
      <c r="AFI3957" s="0"/>
      <c r="AFJ3957" s="0"/>
      <c r="AFK3957" s="0"/>
      <c r="AFL3957" s="0"/>
      <c r="AFM3957" s="0"/>
      <c r="AFN3957" s="0"/>
      <c r="AFO3957" s="0"/>
      <c r="AFP3957" s="0"/>
      <c r="AFQ3957" s="0"/>
      <c r="AFR3957" s="0"/>
      <c r="AFS3957" s="0"/>
      <c r="AFT3957" s="0"/>
      <c r="AFU3957" s="0"/>
      <c r="AFV3957" s="0"/>
      <c r="AFW3957" s="0"/>
      <c r="AFX3957" s="0"/>
      <c r="AFY3957" s="0"/>
      <c r="AFZ3957" s="0"/>
      <c r="AGA3957" s="0"/>
      <c r="AGB3957" s="0"/>
      <c r="AGC3957" s="0"/>
      <c r="AGD3957" s="0"/>
      <c r="AGE3957" s="0"/>
      <c r="AGF3957" s="0"/>
      <c r="AGG3957" s="0"/>
      <c r="AGH3957" s="0"/>
      <c r="AGI3957" s="0"/>
      <c r="AGJ3957" s="0"/>
      <c r="AGK3957" s="0"/>
      <c r="AGL3957" s="0"/>
      <c r="AGM3957" s="0"/>
      <c r="AGN3957" s="0"/>
      <c r="AGO3957" s="0"/>
      <c r="AGP3957" s="0"/>
      <c r="AGQ3957" s="0"/>
      <c r="AGR3957" s="0"/>
      <c r="AGS3957" s="0"/>
      <c r="AGT3957" s="0"/>
      <c r="AGU3957" s="0"/>
      <c r="AGV3957" s="0"/>
      <c r="AGW3957" s="0"/>
      <c r="AGX3957" s="0"/>
      <c r="AGY3957" s="0"/>
      <c r="AGZ3957" s="0"/>
      <c r="AHA3957" s="0"/>
      <c r="AHB3957" s="0"/>
      <c r="AHC3957" s="0"/>
      <c r="AHD3957" s="0"/>
      <c r="AHE3957" s="0"/>
      <c r="AHF3957" s="0"/>
      <c r="AHG3957" s="0"/>
      <c r="AHH3957" s="0"/>
      <c r="AHI3957" s="0"/>
      <c r="AHJ3957" s="0"/>
      <c r="AHK3957" s="0"/>
      <c r="AHL3957" s="0"/>
      <c r="AHM3957" s="0"/>
      <c r="AHN3957" s="0"/>
      <c r="AHO3957" s="0"/>
      <c r="AHP3957" s="0"/>
      <c r="AHQ3957" s="0"/>
      <c r="AHR3957" s="0"/>
      <c r="AHS3957" s="0"/>
      <c r="AHT3957" s="0"/>
      <c r="AHU3957" s="0"/>
      <c r="AHV3957" s="0"/>
      <c r="AHW3957" s="0"/>
      <c r="AHX3957" s="0"/>
      <c r="AHY3957" s="0"/>
      <c r="AHZ3957" s="0"/>
      <c r="AIA3957" s="0"/>
      <c r="AIB3957" s="0"/>
      <c r="AIC3957" s="0"/>
      <c r="AID3957" s="0"/>
      <c r="AIE3957" s="0"/>
      <c r="AIF3957" s="0"/>
      <c r="AIG3957" s="0"/>
      <c r="AIH3957" s="0"/>
      <c r="AII3957" s="0"/>
      <c r="AIJ3957" s="0"/>
      <c r="AIK3957" s="0"/>
      <c r="AIL3957" s="0"/>
      <c r="AIM3957" s="0"/>
      <c r="AIN3957" s="0"/>
      <c r="AIO3957" s="0"/>
      <c r="AIP3957" s="0"/>
      <c r="AIQ3957" s="0"/>
      <c r="AIR3957" s="0"/>
      <c r="AIS3957" s="0"/>
      <c r="AIT3957" s="0"/>
      <c r="AIU3957" s="0"/>
      <c r="AIV3957" s="0"/>
      <c r="AIW3957" s="0"/>
      <c r="AIX3957" s="0"/>
      <c r="AIY3957" s="0"/>
      <c r="AIZ3957" s="0"/>
      <c r="AJA3957" s="0"/>
      <c r="AJB3957" s="0"/>
      <c r="AJC3957" s="0"/>
      <c r="AJD3957" s="0"/>
      <c r="AJE3957" s="0"/>
      <c r="AJF3957" s="0"/>
      <c r="AJG3957" s="0"/>
      <c r="AJH3957" s="0"/>
      <c r="AJI3957" s="0"/>
      <c r="AJJ3957" s="0"/>
      <c r="AJK3957" s="0"/>
      <c r="AJL3957" s="0"/>
      <c r="AJM3957" s="0"/>
      <c r="AJN3957" s="0"/>
      <c r="AJO3957" s="0"/>
      <c r="AJP3957" s="0"/>
      <c r="AJQ3957" s="0"/>
      <c r="AJR3957" s="0"/>
      <c r="AJS3957" s="0"/>
      <c r="AJT3957" s="0"/>
      <c r="AJU3957" s="0"/>
      <c r="AJV3957" s="0"/>
      <c r="AJW3957" s="0"/>
      <c r="AJX3957" s="0"/>
      <c r="AJY3957" s="0"/>
      <c r="AJZ3957" s="0"/>
      <c r="AKA3957" s="0"/>
      <c r="AKB3957" s="0"/>
      <c r="AKC3957" s="0"/>
      <c r="AKD3957" s="0"/>
      <c r="AKE3957" s="0"/>
      <c r="AKF3957" s="0"/>
      <c r="AKG3957" s="0"/>
      <c r="AKH3957" s="0"/>
      <c r="AKI3957" s="0"/>
      <c r="AKJ3957" s="0"/>
      <c r="AKK3957" s="0"/>
      <c r="AKL3957" s="0"/>
      <c r="AKM3957" s="0"/>
      <c r="AKN3957" s="0"/>
      <c r="AKO3957" s="0"/>
      <c r="AKP3957" s="0"/>
      <c r="AKQ3957" s="0"/>
      <c r="AKR3957" s="0"/>
      <c r="AKS3957" s="0"/>
      <c r="AKT3957" s="0"/>
      <c r="AKU3957" s="0"/>
      <c r="AKV3957" s="0"/>
      <c r="AKW3957" s="0"/>
      <c r="AKX3957" s="0"/>
      <c r="AKY3957" s="0"/>
      <c r="AKZ3957" s="0"/>
      <c r="ALA3957" s="0"/>
      <c r="ALB3957" s="0"/>
      <c r="ALC3957" s="0"/>
      <c r="ALD3957" s="0"/>
      <c r="ALE3957" s="0"/>
      <c r="ALF3957" s="0"/>
      <c r="ALG3957" s="0"/>
      <c r="ALH3957" s="0"/>
      <c r="ALI3957" s="0"/>
      <c r="ALJ3957" s="0"/>
      <c r="ALK3957" s="0"/>
      <c r="ALL3957" s="0"/>
      <c r="ALM3957" s="0"/>
      <c r="ALN3957" s="0"/>
      <c r="ALO3957" s="0"/>
      <c r="ALP3957" s="0"/>
      <c r="ALQ3957" s="0"/>
      <c r="ALR3957" s="0"/>
      <c r="ALS3957" s="0"/>
      <c r="ALT3957" s="0"/>
      <c r="ALU3957" s="0"/>
      <c r="ALV3957" s="0"/>
      <c r="ALW3957" s="0"/>
      <c r="ALX3957" s="0"/>
      <c r="ALY3957" s="0"/>
      <c r="ALZ3957" s="0"/>
      <c r="AMA3957" s="0"/>
      <c r="AMB3957" s="0"/>
      <c r="AMC3957" s="0"/>
      <c r="AMD3957" s="0"/>
      <c r="AME3957" s="0"/>
      <c r="AMF3957" s="0"/>
      <c r="AMG3957" s="0"/>
      <c r="AMH3957" s="0"/>
      <c r="AMI3957" s="0"/>
    </row>
    <row r="3958" customFormat="false" ht="12.75" hidden="false" customHeight="false" outlineLevel="0" collapsed="false">
      <c r="A3958" s="1" t="s">
        <v>4152</v>
      </c>
      <c r="C3958" s="19" t="s">
        <v>4157</v>
      </c>
      <c r="D3958" s="19" t="s">
        <v>13</v>
      </c>
      <c r="E3958" s="20" t="n">
        <v>1.9</v>
      </c>
      <c r="F3958" s="21" t="n">
        <v>0.16</v>
      </c>
      <c r="G3958" s="24" t="s">
        <v>4134</v>
      </c>
      <c r="H3958" s="3"/>
      <c r="BM3958" s="0"/>
      <c r="BN3958" s="0"/>
      <c r="BO3958" s="0"/>
      <c r="BP3958" s="0"/>
      <c r="BQ3958" s="0"/>
      <c r="BR3958" s="0"/>
      <c r="BS3958" s="0"/>
      <c r="BT3958" s="0"/>
      <c r="BU3958" s="0"/>
      <c r="BV3958" s="0"/>
      <c r="BW3958" s="0"/>
      <c r="BX3958" s="0"/>
      <c r="BY3958" s="0"/>
      <c r="BZ3958" s="0"/>
      <c r="CA3958" s="0"/>
      <c r="CB3958" s="0"/>
      <c r="CC3958" s="0"/>
      <c r="CD3958" s="0"/>
      <c r="CE3958" s="0"/>
      <c r="CF3958" s="0"/>
      <c r="CG3958" s="0"/>
      <c r="CH3958" s="0"/>
      <c r="CI3958" s="0"/>
      <c r="CJ3958" s="0"/>
      <c r="CK3958" s="0"/>
      <c r="CL3958" s="0"/>
      <c r="CM3958" s="0"/>
      <c r="CN3958" s="0"/>
      <c r="CO3958" s="0"/>
      <c r="CP3958" s="0"/>
      <c r="CQ3958" s="0"/>
      <c r="CR3958" s="0"/>
      <c r="CS3958" s="0"/>
      <c r="CT3958" s="0"/>
      <c r="CU3958" s="0"/>
      <c r="CV3958" s="0"/>
      <c r="CW3958" s="0"/>
      <c r="CX3958" s="0"/>
      <c r="CY3958" s="0"/>
      <c r="CZ3958" s="0"/>
      <c r="DA3958" s="0"/>
      <c r="DB3958" s="0"/>
      <c r="DC3958" s="0"/>
      <c r="DD3958" s="0"/>
      <c r="DE3958" s="0"/>
      <c r="DF3958" s="0"/>
      <c r="DG3958" s="0"/>
      <c r="DH3958" s="0"/>
      <c r="DI3958" s="0"/>
      <c r="DJ3958" s="0"/>
      <c r="DK3958" s="0"/>
      <c r="DL3958" s="0"/>
      <c r="DM3958" s="0"/>
      <c r="DN3958" s="0"/>
      <c r="DO3958" s="0"/>
      <c r="DP3958" s="0"/>
      <c r="DQ3958" s="0"/>
      <c r="DR3958" s="0"/>
      <c r="DS3958" s="0"/>
      <c r="DT3958" s="0"/>
      <c r="DU3958" s="0"/>
      <c r="DV3958" s="0"/>
      <c r="DW3958" s="0"/>
      <c r="DX3958" s="0"/>
      <c r="DY3958" s="0"/>
      <c r="DZ3958" s="0"/>
      <c r="EA3958" s="0"/>
      <c r="EB3958" s="0"/>
      <c r="EC3958" s="0"/>
      <c r="ED3958" s="0"/>
      <c r="EE3958" s="0"/>
      <c r="EF3958" s="0"/>
      <c r="EG3958" s="0"/>
      <c r="EH3958" s="0"/>
      <c r="EI3958" s="0"/>
      <c r="EJ3958" s="0"/>
      <c r="EK3958" s="0"/>
      <c r="EL3958" s="0"/>
      <c r="EM3958" s="0"/>
      <c r="EN3958" s="0"/>
      <c r="EO3958" s="0"/>
      <c r="EP3958" s="0"/>
      <c r="EQ3958" s="0"/>
      <c r="ER3958" s="0"/>
      <c r="ES3958" s="0"/>
      <c r="ET3958" s="0"/>
      <c r="EU3958" s="0"/>
      <c r="EV3958" s="0"/>
      <c r="EW3958" s="0"/>
      <c r="EX3958" s="0"/>
      <c r="EY3958" s="0"/>
      <c r="EZ3958" s="0"/>
      <c r="FA3958" s="0"/>
      <c r="FB3958" s="0"/>
      <c r="FC3958" s="0"/>
      <c r="FD3958" s="0"/>
      <c r="FE3958" s="0"/>
      <c r="FF3958" s="0"/>
      <c r="FG3958" s="0"/>
      <c r="FH3958" s="0"/>
      <c r="FI3958" s="0"/>
      <c r="FJ3958" s="0"/>
      <c r="FK3958" s="0"/>
      <c r="FL3958" s="0"/>
      <c r="FM3958" s="0"/>
      <c r="FN3958" s="0"/>
      <c r="FO3958" s="0"/>
      <c r="FP3958" s="0"/>
      <c r="FQ3958" s="0"/>
      <c r="FR3958" s="0"/>
      <c r="FS3958" s="0"/>
      <c r="FT3958" s="0"/>
      <c r="FU3958" s="0"/>
      <c r="FV3958" s="0"/>
      <c r="FW3958" s="0"/>
      <c r="FX3958" s="0"/>
      <c r="FY3958" s="0"/>
      <c r="FZ3958" s="0"/>
      <c r="GA3958" s="0"/>
      <c r="GB3958" s="0"/>
      <c r="GC3958" s="0"/>
      <c r="GD3958" s="0"/>
      <c r="GE3958" s="0"/>
      <c r="GF3958" s="0"/>
      <c r="GG3958" s="0"/>
      <c r="GH3958" s="0"/>
      <c r="GI3958" s="0"/>
      <c r="GJ3958" s="0"/>
      <c r="GK3958" s="0"/>
      <c r="GL3958" s="0"/>
      <c r="GM3958" s="0"/>
      <c r="GN3958" s="0"/>
      <c r="GO3958" s="0"/>
      <c r="GP3958" s="0"/>
      <c r="GQ3958" s="0"/>
      <c r="GR3958" s="0"/>
      <c r="GS3958" s="0"/>
      <c r="GT3958" s="0"/>
      <c r="GU3958" s="0"/>
      <c r="GV3958" s="0"/>
      <c r="GW3958" s="0"/>
      <c r="GX3958" s="0"/>
      <c r="GY3958" s="0"/>
      <c r="GZ3958" s="0"/>
      <c r="HA3958" s="0"/>
      <c r="HB3958" s="0"/>
      <c r="HC3958" s="0"/>
      <c r="HD3958" s="0"/>
      <c r="HE3958" s="0"/>
      <c r="HF3958" s="0"/>
      <c r="HG3958" s="0"/>
      <c r="HH3958" s="0"/>
      <c r="HI3958" s="0"/>
      <c r="HJ3958" s="0"/>
      <c r="HK3958" s="0"/>
      <c r="HL3958" s="0"/>
      <c r="HM3958" s="0"/>
      <c r="HN3958" s="0"/>
      <c r="HO3958" s="0"/>
      <c r="HP3958" s="0"/>
      <c r="HQ3958" s="0"/>
      <c r="HR3958" s="0"/>
      <c r="HS3958" s="0"/>
      <c r="HT3958" s="0"/>
      <c r="HU3958" s="0"/>
      <c r="HV3958" s="0"/>
      <c r="HW3958" s="0"/>
      <c r="HX3958" s="0"/>
      <c r="HY3958" s="0"/>
      <c r="HZ3958" s="0"/>
      <c r="IA3958" s="0"/>
      <c r="IB3958" s="0"/>
      <c r="IC3958" s="0"/>
      <c r="ID3958" s="0"/>
      <c r="IE3958" s="0"/>
      <c r="IF3958" s="0"/>
      <c r="IG3958" s="0"/>
      <c r="IH3958" s="0"/>
      <c r="II3958" s="0"/>
      <c r="IJ3958" s="0"/>
      <c r="IK3958" s="0"/>
      <c r="IL3958" s="0"/>
      <c r="IM3958" s="0"/>
      <c r="IN3958" s="0"/>
      <c r="IO3958" s="0"/>
      <c r="IP3958" s="0"/>
      <c r="IQ3958" s="0"/>
      <c r="IR3958" s="0"/>
      <c r="IS3958" s="0"/>
      <c r="IT3958" s="0"/>
      <c r="IU3958" s="0"/>
      <c r="IV3958" s="0"/>
      <c r="IW3958" s="0"/>
      <c r="IX3958" s="0"/>
      <c r="IY3958" s="0"/>
      <c r="IZ3958" s="0"/>
      <c r="JA3958" s="0"/>
      <c r="JB3958" s="0"/>
      <c r="JC3958" s="0"/>
      <c r="JD3958" s="0"/>
      <c r="JE3958" s="0"/>
      <c r="JF3958" s="0"/>
      <c r="JG3958" s="0"/>
      <c r="JH3958" s="0"/>
      <c r="JI3958" s="0"/>
      <c r="JJ3958" s="0"/>
      <c r="JK3958" s="0"/>
      <c r="JL3958" s="0"/>
      <c r="JM3958" s="0"/>
      <c r="JN3958" s="0"/>
      <c r="JO3958" s="0"/>
      <c r="JP3958" s="0"/>
      <c r="JQ3958" s="0"/>
      <c r="JR3958" s="0"/>
      <c r="JS3958" s="0"/>
      <c r="JT3958" s="0"/>
      <c r="JU3958" s="0"/>
      <c r="JV3958" s="0"/>
      <c r="JW3958" s="0"/>
      <c r="JX3958" s="0"/>
      <c r="JY3958" s="0"/>
      <c r="JZ3958" s="0"/>
      <c r="KA3958" s="0"/>
      <c r="KB3958" s="0"/>
      <c r="KC3958" s="0"/>
      <c r="KD3958" s="0"/>
      <c r="KE3958" s="0"/>
      <c r="KF3958" s="0"/>
      <c r="KG3958" s="0"/>
      <c r="KH3958" s="0"/>
      <c r="KI3958" s="0"/>
      <c r="KJ3958" s="0"/>
      <c r="KK3958" s="0"/>
      <c r="KL3958" s="0"/>
      <c r="KM3958" s="0"/>
      <c r="KN3958" s="0"/>
      <c r="KO3958" s="0"/>
      <c r="KP3958" s="0"/>
      <c r="KQ3958" s="0"/>
      <c r="KR3958" s="0"/>
      <c r="KS3958" s="0"/>
      <c r="KT3958" s="0"/>
      <c r="KU3958" s="0"/>
      <c r="KV3958" s="0"/>
      <c r="KW3958" s="0"/>
      <c r="KX3958" s="0"/>
      <c r="KY3958" s="0"/>
      <c r="KZ3958" s="0"/>
      <c r="LA3958" s="0"/>
      <c r="LB3958" s="0"/>
      <c r="LC3958" s="0"/>
      <c r="LD3958" s="0"/>
      <c r="LE3958" s="0"/>
      <c r="LF3958" s="0"/>
      <c r="LG3958" s="0"/>
      <c r="LH3958" s="0"/>
      <c r="LI3958" s="0"/>
      <c r="LJ3958" s="0"/>
      <c r="LK3958" s="0"/>
      <c r="LL3958" s="0"/>
      <c r="LM3958" s="0"/>
      <c r="LN3958" s="0"/>
      <c r="LO3958" s="0"/>
      <c r="LP3958" s="0"/>
      <c r="LQ3958" s="0"/>
      <c r="LR3958" s="0"/>
      <c r="LS3958" s="0"/>
      <c r="LT3958" s="0"/>
      <c r="LU3958" s="0"/>
      <c r="LV3958" s="0"/>
      <c r="LW3958" s="0"/>
      <c r="LX3958" s="0"/>
      <c r="LY3958" s="0"/>
      <c r="LZ3958" s="0"/>
      <c r="MA3958" s="0"/>
      <c r="MB3958" s="0"/>
      <c r="MC3958" s="0"/>
      <c r="MD3958" s="0"/>
      <c r="ME3958" s="0"/>
      <c r="MF3958" s="0"/>
      <c r="MG3958" s="0"/>
      <c r="MH3958" s="0"/>
      <c r="MI3958" s="0"/>
      <c r="MJ3958" s="0"/>
      <c r="MK3958" s="0"/>
      <c r="ML3958" s="0"/>
      <c r="MM3958" s="0"/>
      <c r="MN3958" s="0"/>
      <c r="MO3958" s="0"/>
      <c r="MP3958" s="0"/>
      <c r="MQ3958" s="0"/>
      <c r="MR3958" s="0"/>
      <c r="MS3958" s="0"/>
      <c r="MT3958" s="0"/>
      <c r="MU3958" s="0"/>
      <c r="MV3958" s="0"/>
      <c r="MW3958" s="0"/>
      <c r="MX3958" s="0"/>
      <c r="MY3958" s="0"/>
      <c r="MZ3958" s="0"/>
      <c r="NA3958" s="0"/>
      <c r="NB3958" s="0"/>
      <c r="NC3958" s="0"/>
      <c r="ND3958" s="0"/>
      <c r="NE3958" s="0"/>
      <c r="NF3958" s="0"/>
      <c r="NG3958" s="0"/>
      <c r="NH3958" s="0"/>
      <c r="NI3958" s="0"/>
      <c r="NJ3958" s="0"/>
      <c r="NK3958" s="0"/>
      <c r="NL3958" s="0"/>
      <c r="NM3958" s="0"/>
      <c r="NN3958" s="0"/>
      <c r="NO3958" s="0"/>
      <c r="NP3958" s="0"/>
      <c r="NQ3958" s="0"/>
      <c r="NR3958" s="0"/>
      <c r="NS3958" s="0"/>
      <c r="NT3958" s="0"/>
      <c r="NU3958" s="0"/>
      <c r="NV3958" s="0"/>
      <c r="NW3958" s="0"/>
      <c r="NX3958" s="0"/>
      <c r="NY3958" s="0"/>
      <c r="NZ3958" s="0"/>
      <c r="OA3958" s="0"/>
      <c r="OB3958" s="0"/>
      <c r="OC3958" s="0"/>
      <c r="OD3958" s="0"/>
      <c r="OE3958" s="0"/>
      <c r="OF3958" s="0"/>
      <c r="OG3958" s="0"/>
      <c r="OH3958" s="0"/>
      <c r="OI3958" s="0"/>
      <c r="OJ3958" s="0"/>
      <c r="OK3958" s="0"/>
      <c r="OL3958" s="0"/>
      <c r="OM3958" s="0"/>
      <c r="ON3958" s="0"/>
      <c r="OO3958" s="0"/>
      <c r="OP3958" s="0"/>
      <c r="OQ3958" s="0"/>
      <c r="OR3958" s="0"/>
      <c r="OS3958" s="0"/>
      <c r="OT3958" s="0"/>
      <c r="OU3958" s="0"/>
      <c r="OV3958" s="0"/>
      <c r="OW3958" s="0"/>
      <c r="OX3958" s="0"/>
      <c r="OY3958" s="0"/>
      <c r="OZ3958" s="0"/>
      <c r="PA3958" s="0"/>
      <c r="PB3958" s="0"/>
      <c r="PC3958" s="0"/>
      <c r="PD3958" s="0"/>
      <c r="PE3958" s="0"/>
      <c r="PF3958" s="0"/>
      <c r="PG3958" s="0"/>
      <c r="PH3958" s="0"/>
      <c r="PI3958" s="0"/>
      <c r="PJ3958" s="0"/>
      <c r="PK3958" s="0"/>
      <c r="PL3958" s="0"/>
      <c r="PM3958" s="0"/>
      <c r="PN3958" s="0"/>
      <c r="PO3958" s="0"/>
      <c r="PP3958" s="0"/>
      <c r="PQ3958" s="0"/>
      <c r="PR3958" s="0"/>
      <c r="PS3958" s="0"/>
      <c r="PT3958" s="0"/>
      <c r="PU3958" s="0"/>
      <c r="PV3958" s="0"/>
      <c r="PW3958" s="0"/>
      <c r="PX3958" s="0"/>
      <c r="PY3958" s="0"/>
      <c r="PZ3958" s="0"/>
      <c r="QA3958" s="0"/>
      <c r="QB3958" s="0"/>
      <c r="QC3958" s="0"/>
      <c r="QD3958" s="0"/>
      <c r="QE3958" s="0"/>
      <c r="QF3958" s="0"/>
      <c r="QG3958" s="0"/>
      <c r="QH3958" s="0"/>
      <c r="QI3958" s="0"/>
      <c r="QJ3958" s="0"/>
      <c r="QK3958" s="0"/>
      <c r="QL3958" s="0"/>
      <c r="QM3958" s="0"/>
      <c r="QN3958" s="0"/>
      <c r="QO3958" s="0"/>
      <c r="QP3958" s="0"/>
      <c r="QQ3958" s="0"/>
      <c r="QR3958" s="0"/>
      <c r="QS3958" s="0"/>
      <c r="QT3958" s="0"/>
      <c r="QU3958" s="0"/>
      <c r="QV3958" s="0"/>
      <c r="QW3958" s="0"/>
      <c r="QX3958" s="0"/>
      <c r="QY3958" s="0"/>
      <c r="QZ3958" s="0"/>
      <c r="RA3958" s="0"/>
      <c r="RB3958" s="0"/>
      <c r="RC3958" s="0"/>
      <c r="RD3958" s="0"/>
      <c r="RE3958" s="0"/>
      <c r="RF3958" s="0"/>
      <c r="RG3958" s="0"/>
      <c r="RH3958" s="0"/>
      <c r="RI3958" s="0"/>
      <c r="RJ3958" s="0"/>
      <c r="RK3958" s="0"/>
      <c r="RL3958" s="0"/>
      <c r="RM3958" s="0"/>
      <c r="RN3958" s="0"/>
      <c r="RO3958" s="0"/>
      <c r="RP3958" s="0"/>
      <c r="RQ3958" s="0"/>
      <c r="RR3958" s="0"/>
      <c r="RS3958" s="0"/>
      <c r="RT3958" s="0"/>
      <c r="RU3958" s="0"/>
      <c r="RV3958" s="0"/>
      <c r="RW3958" s="0"/>
      <c r="RX3958" s="0"/>
      <c r="RY3958" s="0"/>
      <c r="RZ3958" s="0"/>
      <c r="SA3958" s="0"/>
      <c r="SB3958" s="0"/>
      <c r="SC3958" s="0"/>
      <c r="SD3958" s="0"/>
      <c r="SE3958" s="0"/>
      <c r="SF3958" s="0"/>
      <c r="SG3958" s="0"/>
      <c r="SH3958" s="0"/>
      <c r="SI3958" s="0"/>
      <c r="SJ3958" s="0"/>
      <c r="SK3958" s="0"/>
      <c r="SL3958" s="0"/>
      <c r="SM3958" s="0"/>
      <c r="SN3958" s="0"/>
      <c r="SO3958" s="0"/>
      <c r="SP3958" s="0"/>
      <c r="SQ3958" s="0"/>
      <c r="SR3958" s="0"/>
      <c r="SS3958" s="0"/>
      <c r="ST3958" s="0"/>
      <c r="SU3958" s="0"/>
      <c r="SV3958" s="0"/>
      <c r="SW3958" s="0"/>
      <c r="SX3958" s="0"/>
      <c r="SY3958" s="0"/>
      <c r="SZ3958" s="0"/>
      <c r="TA3958" s="0"/>
      <c r="TB3958" s="0"/>
      <c r="TC3958" s="0"/>
      <c r="TD3958" s="0"/>
      <c r="TE3958" s="0"/>
      <c r="TF3958" s="0"/>
      <c r="TG3958" s="0"/>
      <c r="TH3958" s="0"/>
      <c r="TI3958" s="0"/>
      <c r="TJ3958" s="0"/>
      <c r="TK3958" s="0"/>
      <c r="TL3958" s="0"/>
      <c r="TM3958" s="0"/>
      <c r="TN3958" s="0"/>
      <c r="TO3958" s="0"/>
      <c r="TP3958" s="0"/>
      <c r="TQ3958" s="0"/>
      <c r="TR3958" s="0"/>
      <c r="TS3958" s="0"/>
      <c r="TT3958" s="0"/>
      <c r="TU3958" s="0"/>
      <c r="TV3958" s="0"/>
      <c r="TW3958" s="0"/>
      <c r="TX3958" s="0"/>
      <c r="TY3958" s="0"/>
      <c r="TZ3958" s="0"/>
      <c r="UA3958" s="0"/>
      <c r="UB3958" s="0"/>
      <c r="UC3958" s="0"/>
      <c r="UD3958" s="0"/>
      <c r="UE3958" s="0"/>
      <c r="UF3958" s="0"/>
      <c r="UG3958" s="0"/>
      <c r="UH3958" s="0"/>
      <c r="UI3958" s="0"/>
      <c r="UJ3958" s="0"/>
      <c r="UK3958" s="0"/>
      <c r="UL3958" s="0"/>
      <c r="UM3958" s="0"/>
      <c r="UN3958" s="0"/>
      <c r="UO3958" s="0"/>
      <c r="UP3958" s="0"/>
      <c r="UQ3958" s="0"/>
      <c r="UR3958" s="0"/>
      <c r="US3958" s="0"/>
      <c r="UT3958" s="0"/>
      <c r="UU3958" s="0"/>
      <c r="UV3958" s="0"/>
      <c r="UW3958" s="0"/>
      <c r="UX3958" s="0"/>
      <c r="UY3958" s="0"/>
      <c r="UZ3958" s="0"/>
      <c r="VA3958" s="0"/>
      <c r="VB3958" s="0"/>
      <c r="VC3958" s="0"/>
      <c r="VD3958" s="0"/>
      <c r="VE3958" s="0"/>
      <c r="VF3958" s="0"/>
      <c r="VG3958" s="0"/>
      <c r="VH3958" s="0"/>
      <c r="VI3958" s="0"/>
      <c r="VJ3958" s="0"/>
      <c r="VK3958" s="0"/>
      <c r="VL3958" s="0"/>
      <c r="VM3958" s="0"/>
      <c r="VN3958" s="0"/>
      <c r="VO3958" s="0"/>
      <c r="VP3958" s="0"/>
      <c r="VQ3958" s="0"/>
      <c r="VR3958" s="0"/>
      <c r="VS3958" s="0"/>
      <c r="VT3958" s="0"/>
      <c r="VU3958" s="0"/>
      <c r="VV3958" s="0"/>
      <c r="VW3958" s="0"/>
      <c r="VX3958" s="0"/>
      <c r="VY3958" s="0"/>
      <c r="VZ3958" s="0"/>
      <c r="WA3958" s="0"/>
      <c r="WB3958" s="0"/>
      <c r="WC3958" s="0"/>
      <c r="WD3958" s="0"/>
      <c r="WE3958" s="0"/>
      <c r="WF3958" s="0"/>
      <c r="WG3958" s="0"/>
      <c r="WH3958" s="0"/>
      <c r="WI3958" s="0"/>
      <c r="WJ3958" s="0"/>
      <c r="WK3958" s="0"/>
      <c r="WL3958" s="0"/>
      <c r="WM3958" s="0"/>
      <c r="WN3958" s="0"/>
      <c r="WO3958" s="0"/>
      <c r="WP3958" s="0"/>
      <c r="WQ3958" s="0"/>
      <c r="WR3958" s="0"/>
      <c r="WS3958" s="0"/>
      <c r="WT3958" s="0"/>
      <c r="WU3958" s="0"/>
      <c r="WV3958" s="0"/>
      <c r="WW3958" s="0"/>
      <c r="WX3958" s="0"/>
      <c r="WY3958" s="0"/>
      <c r="WZ3958" s="0"/>
      <c r="XA3958" s="0"/>
      <c r="XB3958" s="0"/>
      <c r="XC3958" s="0"/>
      <c r="XD3958" s="0"/>
      <c r="XE3958" s="0"/>
      <c r="XF3958" s="0"/>
      <c r="XG3958" s="0"/>
      <c r="XH3958" s="0"/>
      <c r="XI3958" s="0"/>
      <c r="XJ3958" s="0"/>
      <c r="XK3958" s="0"/>
      <c r="XL3958" s="0"/>
      <c r="XM3958" s="0"/>
      <c r="XN3958" s="0"/>
      <c r="XO3958" s="0"/>
      <c r="XP3958" s="0"/>
      <c r="XQ3958" s="0"/>
      <c r="XR3958" s="0"/>
      <c r="XS3958" s="0"/>
      <c r="XT3958" s="0"/>
      <c r="XU3958" s="0"/>
      <c r="XV3958" s="0"/>
      <c r="XW3958" s="0"/>
      <c r="XX3958" s="0"/>
      <c r="XY3958" s="0"/>
      <c r="XZ3958" s="0"/>
      <c r="YA3958" s="0"/>
      <c r="YB3958" s="0"/>
      <c r="YC3958" s="0"/>
      <c r="YD3958" s="0"/>
      <c r="YE3958" s="0"/>
      <c r="YF3958" s="0"/>
      <c r="YG3958" s="0"/>
      <c r="YH3958" s="0"/>
      <c r="YI3958" s="0"/>
      <c r="YJ3958" s="0"/>
      <c r="YK3958" s="0"/>
      <c r="YL3958" s="0"/>
      <c r="YM3958" s="0"/>
      <c r="YN3958" s="0"/>
      <c r="YO3958" s="0"/>
      <c r="YP3958" s="0"/>
      <c r="YQ3958" s="0"/>
      <c r="YR3958" s="0"/>
      <c r="YS3958" s="0"/>
      <c r="YT3958" s="0"/>
      <c r="YU3958" s="0"/>
      <c r="YV3958" s="0"/>
      <c r="YW3958" s="0"/>
      <c r="YX3958" s="0"/>
      <c r="YY3958" s="0"/>
      <c r="YZ3958" s="0"/>
      <c r="ZA3958" s="0"/>
      <c r="ZB3958" s="0"/>
      <c r="ZC3958" s="0"/>
      <c r="ZD3958" s="0"/>
      <c r="ZE3958" s="0"/>
      <c r="ZF3958" s="0"/>
      <c r="ZG3958" s="0"/>
      <c r="ZH3958" s="0"/>
      <c r="ZI3958" s="0"/>
      <c r="ZJ3958" s="0"/>
      <c r="ZK3958" s="0"/>
      <c r="ZL3958" s="0"/>
      <c r="ZM3958" s="0"/>
      <c r="ZN3958" s="0"/>
      <c r="ZO3958" s="0"/>
      <c r="ZP3958" s="0"/>
      <c r="ZQ3958" s="0"/>
      <c r="ZR3958" s="0"/>
      <c r="ZS3958" s="0"/>
      <c r="ZT3958" s="0"/>
      <c r="ZU3958" s="0"/>
      <c r="ZV3958" s="0"/>
      <c r="ZW3958" s="0"/>
      <c r="ZX3958" s="0"/>
      <c r="ZY3958" s="0"/>
      <c r="ZZ3958" s="0"/>
      <c r="AAA3958" s="0"/>
      <c r="AAB3958" s="0"/>
      <c r="AAC3958" s="0"/>
      <c r="AAD3958" s="0"/>
      <c r="AAE3958" s="0"/>
      <c r="AAF3958" s="0"/>
      <c r="AAG3958" s="0"/>
      <c r="AAH3958" s="0"/>
      <c r="AAI3958" s="0"/>
      <c r="AAJ3958" s="0"/>
      <c r="AAK3958" s="0"/>
      <c r="AAL3958" s="0"/>
      <c r="AAM3958" s="0"/>
      <c r="AAN3958" s="0"/>
      <c r="AAO3958" s="0"/>
      <c r="AAP3958" s="0"/>
      <c r="AAQ3958" s="0"/>
      <c r="AAR3958" s="0"/>
      <c r="AAS3958" s="0"/>
      <c r="AAT3958" s="0"/>
      <c r="AAU3958" s="0"/>
      <c r="AAV3958" s="0"/>
      <c r="AAW3958" s="0"/>
      <c r="AAX3958" s="0"/>
      <c r="AAY3958" s="0"/>
      <c r="AAZ3958" s="0"/>
      <c r="ABA3958" s="0"/>
      <c r="ABB3958" s="0"/>
      <c r="ABC3958" s="0"/>
      <c r="ABD3958" s="0"/>
      <c r="ABE3958" s="0"/>
      <c r="ABF3958" s="0"/>
      <c r="ABG3958" s="0"/>
      <c r="ABH3958" s="0"/>
      <c r="ABI3958" s="0"/>
      <c r="ABJ3958" s="0"/>
      <c r="ABK3958" s="0"/>
      <c r="ABL3958" s="0"/>
      <c r="ABM3958" s="0"/>
      <c r="ABN3958" s="0"/>
      <c r="ABO3958" s="0"/>
      <c r="ABP3958" s="0"/>
      <c r="ABQ3958" s="0"/>
      <c r="ABR3958" s="0"/>
      <c r="ABS3958" s="0"/>
      <c r="ABT3958" s="0"/>
      <c r="ABU3958" s="0"/>
      <c r="ABV3958" s="0"/>
      <c r="ABW3958" s="0"/>
      <c r="ABX3958" s="0"/>
      <c r="ABY3958" s="0"/>
      <c r="ABZ3958" s="0"/>
      <c r="ACA3958" s="0"/>
      <c r="ACB3958" s="0"/>
      <c r="ACC3958" s="0"/>
      <c r="ACD3958" s="0"/>
      <c r="ACE3958" s="0"/>
      <c r="ACF3958" s="0"/>
      <c r="ACG3958" s="0"/>
      <c r="ACH3958" s="0"/>
      <c r="ACI3958" s="0"/>
      <c r="ACJ3958" s="0"/>
      <c r="ACK3958" s="0"/>
      <c r="ACL3958" s="0"/>
      <c r="ACM3958" s="0"/>
      <c r="ACN3958" s="0"/>
      <c r="ACO3958" s="0"/>
      <c r="ACP3958" s="0"/>
      <c r="ACQ3958" s="0"/>
      <c r="ACR3958" s="0"/>
      <c r="ACS3958" s="0"/>
      <c r="ACT3958" s="0"/>
      <c r="ACU3958" s="0"/>
      <c r="ACV3958" s="0"/>
      <c r="ACW3958" s="0"/>
      <c r="ACX3958" s="0"/>
      <c r="ACY3958" s="0"/>
      <c r="ACZ3958" s="0"/>
      <c r="ADA3958" s="0"/>
      <c r="ADB3958" s="0"/>
      <c r="ADC3958" s="0"/>
      <c r="ADD3958" s="0"/>
      <c r="ADE3958" s="0"/>
      <c r="ADF3958" s="0"/>
      <c r="ADG3958" s="0"/>
      <c r="ADH3958" s="0"/>
      <c r="ADI3958" s="0"/>
      <c r="ADJ3958" s="0"/>
      <c r="ADK3958" s="0"/>
      <c r="ADL3958" s="0"/>
      <c r="ADM3958" s="0"/>
      <c r="ADN3958" s="0"/>
      <c r="ADO3958" s="0"/>
      <c r="ADP3958" s="0"/>
      <c r="ADQ3958" s="0"/>
      <c r="ADR3958" s="0"/>
      <c r="ADS3958" s="0"/>
      <c r="ADT3958" s="0"/>
      <c r="ADU3958" s="0"/>
      <c r="ADV3958" s="0"/>
      <c r="ADW3958" s="0"/>
      <c r="ADX3958" s="0"/>
      <c r="ADY3958" s="0"/>
      <c r="ADZ3958" s="0"/>
      <c r="AEA3958" s="0"/>
      <c r="AEB3958" s="0"/>
      <c r="AEC3958" s="0"/>
      <c r="AED3958" s="0"/>
      <c r="AEE3958" s="0"/>
      <c r="AEF3958" s="0"/>
      <c r="AEG3958" s="0"/>
      <c r="AEH3958" s="0"/>
      <c r="AEI3958" s="0"/>
      <c r="AEJ3958" s="0"/>
      <c r="AEK3958" s="0"/>
      <c r="AEL3958" s="0"/>
      <c r="AEM3958" s="0"/>
      <c r="AEN3958" s="0"/>
      <c r="AEO3958" s="0"/>
      <c r="AEP3958" s="0"/>
      <c r="AEQ3958" s="0"/>
      <c r="AER3958" s="0"/>
      <c r="AES3958" s="0"/>
      <c r="AET3958" s="0"/>
      <c r="AEU3958" s="0"/>
      <c r="AEV3958" s="0"/>
      <c r="AEW3958" s="0"/>
      <c r="AEX3958" s="0"/>
      <c r="AEY3958" s="0"/>
      <c r="AEZ3958" s="0"/>
      <c r="AFA3958" s="0"/>
      <c r="AFB3958" s="0"/>
      <c r="AFC3958" s="0"/>
      <c r="AFD3958" s="0"/>
      <c r="AFE3958" s="0"/>
      <c r="AFF3958" s="0"/>
      <c r="AFG3958" s="0"/>
      <c r="AFH3958" s="0"/>
      <c r="AFI3958" s="0"/>
      <c r="AFJ3958" s="0"/>
      <c r="AFK3958" s="0"/>
      <c r="AFL3958" s="0"/>
      <c r="AFM3958" s="0"/>
      <c r="AFN3958" s="0"/>
      <c r="AFO3958" s="0"/>
      <c r="AFP3958" s="0"/>
      <c r="AFQ3958" s="0"/>
      <c r="AFR3958" s="0"/>
      <c r="AFS3958" s="0"/>
      <c r="AFT3958" s="0"/>
      <c r="AFU3958" s="0"/>
      <c r="AFV3958" s="0"/>
      <c r="AFW3958" s="0"/>
      <c r="AFX3958" s="0"/>
      <c r="AFY3958" s="0"/>
      <c r="AFZ3958" s="0"/>
      <c r="AGA3958" s="0"/>
      <c r="AGB3958" s="0"/>
      <c r="AGC3958" s="0"/>
      <c r="AGD3958" s="0"/>
      <c r="AGE3958" s="0"/>
      <c r="AGF3958" s="0"/>
      <c r="AGG3958" s="0"/>
      <c r="AGH3958" s="0"/>
      <c r="AGI3958" s="0"/>
      <c r="AGJ3958" s="0"/>
      <c r="AGK3958" s="0"/>
      <c r="AGL3958" s="0"/>
      <c r="AGM3958" s="0"/>
      <c r="AGN3958" s="0"/>
      <c r="AGO3958" s="0"/>
      <c r="AGP3958" s="0"/>
      <c r="AGQ3958" s="0"/>
      <c r="AGR3958" s="0"/>
      <c r="AGS3958" s="0"/>
      <c r="AGT3958" s="0"/>
      <c r="AGU3958" s="0"/>
      <c r="AGV3958" s="0"/>
      <c r="AGW3958" s="0"/>
      <c r="AGX3958" s="0"/>
      <c r="AGY3958" s="0"/>
      <c r="AGZ3958" s="0"/>
      <c r="AHA3958" s="0"/>
      <c r="AHB3958" s="0"/>
      <c r="AHC3958" s="0"/>
      <c r="AHD3958" s="0"/>
      <c r="AHE3958" s="0"/>
      <c r="AHF3958" s="0"/>
      <c r="AHG3958" s="0"/>
      <c r="AHH3958" s="0"/>
      <c r="AHI3958" s="0"/>
      <c r="AHJ3958" s="0"/>
      <c r="AHK3958" s="0"/>
      <c r="AHL3958" s="0"/>
      <c r="AHM3958" s="0"/>
      <c r="AHN3958" s="0"/>
      <c r="AHO3958" s="0"/>
      <c r="AHP3958" s="0"/>
      <c r="AHQ3958" s="0"/>
      <c r="AHR3958" s="0"/>
      <c r="AHS3958" s="0"/>
      <c r="AHT3958" s="0"/>
      <c r="AHU3958" s="0"/>
      <c r="AHV3958" s="0"/>
      <c r="AHW3958" s="0"/>
      <c r="AHX3958" s="0"/>
      <c r="AHY3958" s="0"/>
      <c r="AHZ3958" s="0"/>
      <c r="AIA3958" s="0"/>
      <c r="AIB3958" s="0"/>
      <c r="AIC3958" s="0"/>
      <c r="AID3958" s="0"/>
      <c r="AIE3958" s="0"/>
      <c r="AIF3958" s="0"/>
      <c r="AIG3958" s="0"/>
      <c r="AIH3958" s="0"/>
      <c r="AII3958" s="0"/>
      <c r="AIJ3958" s="0"/>
      <c r="AIK3958" s="0"/>
      <c r="AIL3958" s="0"/>
      <c r="AIM3958" s="0"/>
      <c r="AIN3958" s="0"/>
      <c r="AIO3958" s="0"/>
      <c r="AIP3958" s="0"/>
      <c r="AIQ3958" s="0"/>
      <c r="AIR3958" s="0"/>
      <c r="AIS3958" s="0"/>
      <c r="AIT3958" s="0"/>
      <c r="AIU3958" s="0"/>
      <c r="AIV3958" s="0"/>
      <c r="AIW3958" s="0"/>
      <c r="AIX3958" s="0"/>
      <c r="AIY3958" s="0"/>
      <c r="AIZ3958" s="0"/>
      <c r="AJA3958" s="0"/>
      <c r="AJB3958" s="0"/>
      <c r="AJC3958" s="0"/>
      <c r="AJD3958" s="0"/>
      <c r="AJE3958" s="0"/>
      <c r="AJF3958" s="0"/>
      <c r="AJG3958" s="0"/>
      <c r="AJH3958" s="0"/>
      <c r="AJI3958" s="0"/>
      <c r="AJJ3958" s="0"/>
      <c r="AJK3958" s="0"/>
      <c r="AJL3958" s="0"/>
      <c r="AJM3958" s="0"/>
      <c r="AJN3958" s="0"/>
      <c r="AJO3958" s="0"/>
      <c r="AJP3958" s="0"/>
      <c r="AJQ3958" s="0"/>
      <c r="AJR3958" s="0"/>
      <c r="AJS3958" s="0"/>
      <c r="AJT3958" s="0"/>
      <c r="AJU3958" s="0"/>
      <c r="AJV3958" s="0"/>
      <c r="AJW3958" s="0"/>
      <c r="AJX3958" s="0"/>
      <c r="AJY3958" s="0"/>
      <c r="AJZ3958" s="0"/>
      <c r="AKA3958" s="0"/>
      <c r="AKB3958" s="0"/>
      <c r="AKC3958" s="0"/>
      <c r="AKD3958" s="0"/>
      <c r="AKE3958" s="0"/>
      <c r="AKF3958" s="0"/>
      <c r="AKG3958" s="0"/>
      <c r="AKH3958" s="0"/>
      <c r="AKI3958" s="0"/>
      <c r="AKJ3958" s="0"/>
      <c r="AKK3958" s="0"/>
      <c r="AKL3958" s="0"/>
      <c r="AKM3958" s="0"/>
      <c r="AKN3958" s="0"/>
      <c r="AKO3958" s="0"/>
      <c r="AKP3958" s="0"/>
      <c r="AKQ3958" s="0"/>
      <c r="AKR3958" s="0"/>
      <c r="AKS3958" s="0"/>
      <c r="AKT3958" s="0"/>
      <c r="AKU3958" s="0"/>
      <c r="AKV3958" s="0"/>
      <c r="AKW3958" s="0"/>
      <c r="AKX3958" s="0"/>
      <c r="AKY3958" s="0"/>
      <c r="AKZ3958" s="0"/>
      <c r="ALA3958" s="0"/>
      <c r="ALB3958" s="0"/>
      <c r="ALC3958" s="0"/>
      <c r="ALD3958" s="0"/>
      <c r="ALE3958" s="0"/>
      <c r="ALF3958" s="0"/>
      <c r="ALG3958" s="0"/>
      <c r="ALH3958" s="0"/>
      <c r="ALI3958" s="0"/>
      <c r="ALJ3958" s="0"/>
      <c r="ALK3958" s="0"/>
      <c r="ALL3958" s="0"/>
      <c r="ALM3958" s="0"/>
      <c r="ALN3958" s="0"/>
      <c r="ALO3958" s="0"/>
      <c r="ALP3958" s="0"/>
      <c r="ALQ3958" s="0"/>
      <c r="ALR3958" s="0"/>
      <c r="ALS3958" s="0"/>
      <c r="ALT3958" s="0"/>
      <c r="ALU3958" s="0"/>
      <c r="ALV3958" s="0"/>
      <c r="ALW3958" s="0"/>
      <c r="ALX3958" s="0"/>
      <c r="ALY3958" s="0"/>
      <c r="ALZ3958" s="0"/>
      <c r="AMA3958" s="0"/>
      <c r="AMB3958" s="0"/>
      <c r="AMC3958" s="0"/>
      <c r="AMD3958" s="0"/>
      <c r="AME3958" s="0"/>
      <c r="AMF3958" s="0"/>
      <c r="AMG3958" s="0"/>
      <c r="AMH3958" s="0"/>
      <c r="AMI3958" s="0"/>
    </row>
    <row r="3959" customFormat="false" ht="12.75" hidden="false" customHeight="false" outlineLevel="0" collapsed="false">
      <c r="A3959" s="1" t="s">
        <v>4152</v>
      </c>
      <c r="C3959" s="19" t="s">
        <v>4158</v>
      </c>
      <c r="D3959" s="19" t="s">
        <v>16</v>
      </c>
      <c r="E3959" s="20" t="n">
        <v>2.1</v>
      </c>
      <c r="F3959" s="21" t="n">
        <v>0.34</v>
      </c>
      <c r="G3959" s="24" t="s">
        <v>4134</v>
      </c>
      <c r="H3959" s="3"/>
      <c r="BM3959" s="0"/>
      <c r="BN3959" s="0"/>
      <c r="BO3959" s="0"/>
      <c r="BP3959" s="0"/>
      <c r="BQ3959" s="0"/>
      <c r="BR3959" s="0"/>
      <c r="BS3959" s="0"/>
      <c r="BT3959" s="0"/>
      <c r="BU3959" s="0"/>
      <c r="BV3959" s="0"/>
      <c r="BW3959" s="0"/>
      <c r="BX3959" s="0"/>
      <c r="BY3959" s="0"/>
      <c r="BZ3959" s="0"/>
      <c r="CA3959" s="0"/>
      <c r="CB3959" s="0"/>
      <c r="CC3959" s="0"/>
      <c r="CD3959" s="0"/>
      <c r="CE3959" s="0"/>
      <c r="CF3959" s="0"/>
      <c r="CG3959" s="0"/>
      <c r="CH3959" s="0"/>
      <c r="CI3959" s="0"/>
      <c r="CJ3959" s="0"/>
      <c r="CK3959" s="0"/>
      <c r="CL3959" s="0"/>
      <c r="CM3959" s="0"/>
      <c r="CN3959" s="0"/>
      <c r="CO3959" s="0"/>
      <c r="CP3959" s="0"/>
      <c r="CQ3959" s="0"/>
      <c r="CR3959" s="0"/>
      <c r="CS3959" s="0"/>
      <c r="CT3959" s="0"/>
      <c r="CU3959" s="0"/>
      <c r="CV3959" s="0"/>
      <c r="CW3959" s="0"/>
      <c r="CX3959" s="0"/>
      <c r="CY3959" s="0"/>
      <c r="CZ3959" s="0"/>
      <c r="DA3959" s="0"/>
      <c r="DB3959" s="0"/>
      <c r="DC3959" s="0"/>
      <c r="DD3959" s="0"/>
      <c r="DE3959" s="0"/>
      <c r="DF3959" s="0"/>
      <c r="DG3959" s="0"/>
      <c r="DH3959" s="0"/>
      <c r="DI3959" s="0"/>
      <c r="DJ3959" s="0"/>
      <c r="DK3959" s="0"/>
      <c r="DL3959" s="0"/>
      <c r="DM3959" s="0"/>
      <c r="DN3959" s="0"/>
      <c r="DO3959" s="0"/>
      <c r="DP3959" s="0"/>
      <c r="DQ3959" s="0"/>
      <c r="DR3959" s="0"/>
      <c r="DS3959" s="0"/>
      <c r="DT3959" s="0"/>
      <c r="DU3959" s="0"/>
      <c r="DV3959" s="0"/>
      <c r="DW3959" s="0"/>
      <c r="DX3959" s="0"/>
      <c r="DY3959" s="0"/>
      <c r="DZ3959" s="0"/>
      <c r="EA3959" s="0"/>
      <c r="EB3959" s="0"/>
      <c r="EC3959" s="0"/>
      <c r="ED3959" s="0"/>
      <c r="EE3959" s="0"/>
      <c r="EF3959" s="0"/>
      <c r="EG3959" s="0"/>
      <c r="EH3959" s="0"/>
      <c r="EI3959" s="0"/>
      <c r="EJ3959" s="0"/>
      <c r="EK3959" s="0"/>
      <c r="EL3959" s="0"/>
      <c r="EM3959" s="0"/>
      <c r="EN3959" s="0"/>
      <c r="EO3959" s="0"/>
      <c r="EP3959" s="0"/>
      <c r="EQ3959" s="0"/>
      <c r="ER3959" s="0"/>
      <c r="ES3959" s="0"/>
      <c r="ET3959" s="0"/>
      <c r="EU3959" s="0"/>
      <c r="EV3959" s="0"/>
      <c r="EW3959" s="0"/>
      <c r="EX3959" s="0"/>
      <c r="EY3959" s="0"/>
      <c r="EZ3959" s="0"/>
      <c r="FA3959" s="0"/>
      <c r="FB3959" s="0"/>
      <c r="FC3959" s="0"/>
      <c r="FD3959" s="0"/>
      <c r="FE3959" s="0"/>
      <c r="FF3959" s="0"/>
      <c r="FG3959" s="0"/>
      <c r="FH3959" s="0"/>
      <c r="FI3959" s="0"/>
      <c r="FJ3959" s="0"/>
      <c r="FK3959" s="0"/>
      <c r="FL3959" s="0"/>
      <c r="FM3959" s="0"/>
      <c r="FN3959" s="0"/>
      <c r="FO3959" s="0"/>
      <c r="FP3959" s="0"/>
      <c r="FQ3959" s="0"/>
      <c r="FR3959" s="0"/>
      <c r="FS3959" s="0"/>
      <c r="FT3959" s="0"/>
      <c r="FU3959" s="0"/>
      <c r="FV3959" s="0"/>
      <c r="FW3959" s="0"/>
      <c r="FX3959" s="0"/>
      <c r="FY3959" s="0"/>
      <c r="FZ3959" s="0"/>
      <c r="GA3959" s="0"/>
      <c r="GB3959" s="0"/>
      <c r="GC3959" s="0"/>
      <c r="GD3959" s="0"/>
      <c r="GE3959" s="0"/>
      <c r="GF3959" s="0"/>
      <c r="GG3959" s="0"/>
      <c r="GH3959" s="0"/>
      <c r="GI3959" s="0"/>
      <c r="GJ3959" s="0"/>
      <c r="GK3959" s="0"/>
      <c r="GL3959" s="0"/>
      <c r="GM3959" s="0"/>
      <c r="GN3959" s="0"/>
      <c r="GO3959" s="0"/>
      <c r="GP3959" s="0"/>
      <c r="GQ3959" s="0"/>
      <c r="GR3959" s="0"/>
      <c r="GS3959" s="0"/>
      <c r="GT3959" s="0"/>
      <c r="GU3959" s="0"/>
      <c r="GV3959" s="0"/>
      <c r="GW3959" s="0"/>
      <c r="GX3959" s="0"/>
      <c r="GY3959" s="0"/>
      <c r="GZ3959" s="0"/>
      <c r="HA3959" s="0"/>
      <c r="HB3959" s="0"/>
      <c r="HC3959" s="0"/>
      <c r="HD3959" s="0"/>
      <c r="HE3959" s="0"/>
      <c r="HF3959" s="0"/>
      <c r="HG3959" s="0"/>
      <c r="HH3959" s="0"/>
      <c r="HI3959" s="0"/>
      <c r="HJ3959" s="0"/>
      <c r="HK3959" s="0"/>
      <c r="HL3959" s="0"/>
      <c r="HM3959" s="0"/>
      <c r="HN3959" s="0"/>
      <c r="HO3959" s="0"/>
      <c r="HP3959" s="0"/>
      <c r="HQ3959" s="0"/>
      <c r="HR3959" s="0"/>
      <c r="HS3959" s="0"/>
      <c r="HT3959" s="0"/>
      <c r="HU3959" s="0"/>
      <c r="HV3959" s="0"/>
      <c r="HW3959" s="0"/>
      <c r="HX3959" s="0"/>
      <c r="HY3959" s="0"/>
      <c r="HZ3959" s="0"/>
      <c r="IA3959" s="0"/>
      <c r="IB3959" s="0"/>
      <c r="IC3959" s="0"/>
      <c r="ID3959" s="0"/>
      <c r="IE3959" s="0"/>
      <c r="IF3959" s="0"/>
      <c r="IG3959" s="0"/>
      <c r="IH3959" s="0"/>
      <c r="II3959" s="0"/>
      <c r="IJ3959" s="0"/>
      <c r="IK3959" s="0"/>
      <c r="IL3959" s="0"/>
      <c r="IM3959" s="0"/>
      <c r="IN3959" s="0"/>
      <c r="IO3959" s="0"/>
      <c r="IP3959" s="0"/>
      <c r="IQ3959" s="0"/>
      <c r="IR3959" s="0"/>
      <c r="IS3959" s="0"/>
      <c r="IT3959" s="0"/>
      <c r="IU3959" s="0"/>
      <c r="IV3959" s="0"/>
      <c r="IW3959" s="0"/>
      <c r="IX3959" s="0"/>
      <c r="IY3959" s="0"/>
      <c r="IZ3959" s="0"/>
      <c r="JA3959" s="0"/>
      <c r="JB3959" s="0"/>
      <c r="JC3959" s="0"/>
      <c r="JD3959" s="0"/>
      <c r="JE3959" s="0"/>
      <c r="JF3959" s="0"/>
      <c r="JG3959" s="0"/>
      <c r="JH3959" s="0"/>
      <c r="JI3959" s="0"/>
      <c r="JJ3959" s="0"/>
      <c r="JK3959" s="0"/>
      <c r="JL3959" s="0"/>
      <c r="JM3959" s="0"/>
      <c r="JN3959" s="0"/>
      <c r="JO3959" s="0"/>
      <c r="JP3959" s="0"/>
      <c r="JQ3959" s="0"/>
      <c r="JR3959" s="0"/>
      <c r="JS3959" s="0"/>
      <c r="JT3959" s="0"/>
      <c r="JU3959" s="0"/>
      <c r="JV3959" s="0"/>
      <c r="JW3959" s="0"/>
      <c r="JX3959" s="0"/>
      <c r="JY3959" s="0"/>
      <c r="JZ3959" s="0"/>
      <c r="KA3959" s="0"/>
      <c r="KB3959" s="0"/>
      <c r="KC3959" s="0"/>
      <c r="KD3959" s="0"/>
      <c r="KE3959" s="0"/>
      <c r="KF3959" s="0"/>
      <c r="KG3959" s="0"/>
      <c r="KH3959" s="0"/>
      <c r="KI3959" s="0"/>
      <c r="KJ3959" s="0"/>
      <c r="KK3959" s="0"/>
      <c r="KL3959" s="0"/>
      <c r="KM3959" s="0"/>
      <c r="KN3959" s="0"/>
      <c r="KO3959" s="0"/>
      <c r="KP3959" s="0"/>
      <c r="KQ3959" s="0"/>
      <c r="KR3959" s="0"/>
      <c r="KS3959" s="0"/>
      <c r="KT3959" s="0"/>
      <c r="KU3959" s="0"/>
      <c r="KV3959" s="0"/>
      <c r="KW3959" s="0"/>
      <c r="KX3959" s="0"/>
      <c r="KY3959" s="0"/>
      <c r="KZ3959" s="0"/>
      <c r="LA3959" s="0"/>
      <c r="LB3959" s="0"/>
      <c r="LC3959" s="0"/>
      <c r="LD3959" s="0"/>
      <c r="LE3959" s="0"/>
      <c r="LF3959" s="0"/>
      <c r="LG3959" s="0"/>
      <c r="LH3959" s="0"/>
      <c r="LI3959" s="0"/>
      <c r="LJ3959" s="0"/>
      <c r="LK3959" s="0"/>
      <c r="LL3959" s="0"/>
      <c r="LM3959" s="0"/>
      <c r="LN3959" s="0"/>
      <c r="LO3959" s="0"/>
      <c r="LP3959" s="0"/>
      <c r="LQ3959" s="0"/>
      <c r="LR3959" s="0"/>
      <c r="LS3959" s="0"/>
      <c r="LT3959" s="0"/>
      <c r="LU3959" s="0"/>
      <c r="LV3959" s="0"/>
      <c r="LW3959" s="0"/>
      <c r="LX3959" s="0"/>
      <c r="LY3959" s="0"/>
      <c r="LZ3959" s="0"/>
      <c r="MA3959" s="0"/>
      <c r="MB3959" s="0"/>
      <c r="MC3959" s="0"/>
      <c r="MD3959" s="0"/>
      <c r="ME3959" s="0"/>
      <c r="MF3959" s="0"/>
      <c r="MG3959" s="0"/>
      <c r="MH3959" s="0"/>
      <c r="MI3959" s="0"/>
      <c r="MJ3959" s="0"/>
      <c r="MK3959" s="0"/>
      <c r="ML3959" s="0"/>
      <c r="MM3959" s="0"/>
      <c r="MN3959" s="0"/>
      <c r="MO3959" s="0"/>
      <c r="MP3959" s="0"/>
      <c r="MQ3959" s="0"/>
      <c r="MR3959" s="0"/>
      <c r="MS3959" s="0"/>
      <c r="MT3959" s="0"/>
      <c r="MU3959" s="0"/>
      <c r="MV3959" s="0"/>
      <c r="MW3959" s="0"/>
      <c r="MX3959" s="0"/>
      <c r="MY3959" s="0"/>
      <c r="MZ3959" s="0"/>
      <c r="NA3959" s="0"/>
      <c r="NB3959" s="0"/>
      <c r="NC3959" s="0"/>
      <c r="ND3959" s="0"/>
      <c r="NE3959" s="0"/>
      <c r="NF3959" s="0"/>
      <c r="NG3959" s="0"/>
      <c r="NH3959" s="0"/>
      <c r="NI3959" s="0"/>
      <c r="NJ3959" s="0"/>
      <c r="NK3959" s="0"/>
      <c r="NL3959" s="0"/>
      <c r="NM3959" s="0"/>
      <c r="NN3959" s="0"/>
      <c r="NO3959" s="0"/>
      <c r="NP3959" s="0"/>
      <c r="NQ3959" s="0"/>
      <c r="NR3959" s="0"/>
      <c r="NS3959" s="0"/>
      <c r="NT3959" s="0"/>
      <c r="NU3959" s="0"/>
      <c r="NV3959" s="0"/>
      <c r="NW3959" s="0"/>
      <c r="NX3959" s="0"/>
      <c r="NY3959" s="0"/>
      <c r="NZ3959" s="0"/>
      <c r="OA3959" s="0"/>
      <c r="OB3959" s="0"/>
      <c r="OC3959" s="0"/>
      <c r="OD3959" s="0"/>
      <c r="OE3959" s="0"/>
      <c r="OF3959" s="0"/>
      <c r="OG3959" s="0"/>
      <c r="OH3959" s="0"/>
      <c r="OI3959" s="0"/>
      <c r="OJ3959" s="0"/>
      <c r="OK3959" s="0"/>
      <c r="OL3959" s="0"/>
      <c r="OM3959" s="0"/>
      <c r="ON3959" s="0"/>
      <c r="OO3959" s="0"/>
      <c r="OP3959" s="0"/>
      <c r="OQ3959" s="0"/>
      <c r="OR3959" s="0"/>
      <c r="OS3959" s="0"/>
      <c r="OT3959" s="0"/>
      <c r="OU3959" s="0"/>
      <c r="OV3959" s="0"/>
      <c r="OW3959" s="0"/>
      <c r="OX3959" s="0"/>
      <c r="OY3959" s="0"/>
      <c r="OZ3959" s="0"/>
      <c r="PA3959" s="0"/>
      <c r="PB3959" s="0"/>
      <c r="PC3959" s="0"/>
      <c r="PD3959" s="0"/>
      <c r="PE3959" s="0"/>
      <c r="PF3959" s="0"/>
      <c r="PG3959" s="0"/>
      <c r="PH3959" s="0"/>
      <c r="PI3959" s="0"/>
      <c r="PJ3959" s="0"/>
      <c r="PK3959" s="0"/>
      <c r="PL3959" s="0"/>
      <c r="PM3959" s="0"/>
      <c r="PN3959" s="0"/>
      <c r="PO3959" s="0"/>
      <c r="PP3959" s="0"/>
      <c r="PQ3959" s="0"/>
      <c r="PR3959" s="0"/>
      <c r="PS3959" s="0"/>
      <c r="PT3959" s="0"/>
      <c r="PU3959" s="0"/>
      <c r="PV3959" s="0"/>
      <c r="PW3959" s="0"/>
      <c r="PX3959" s="0"/>
      <c r="PY3959" s="0"/>
      <c r="PZ3959" s="0"/>
      <c r="QA3959" s="0"/>
      <c r="QB3959" s="0"/>
      <c r="QC3959" s="0"/>
      <c r="QD3959" s="0"/>
      <c r="QE3959" s="0"/>
      <c r="QF3959" s="0"/>
      <c r="QG3959" s="0"/>
      <c r="QH3959" s="0"/>
      <c r="QI3959" s="0"/>
      <c r="QJ3959" s="0"/>
      <c r="QK3959" s="0"/>
      <c r="QL3959" s="0"/>
      <c r="QM3959" s="0"/>
      <c r="QN3959" s="0"/>
      <c r="QO3959" s="0"/>
      <c r="QP3959" s="0"/>
      <c r="QQ3959" s="0"/>
      <c r="QR3959" s="0"/>
      <c r="QS3959" s="0"/>
      <c r="QT3959" s="0"/>
      <c r="QU3959" s="0"/>
      <c r="QV3959" s="0"/>
      <c r="QW3959" s="0"/>
      <c r="QX3959" s="0"/>
      <c r="QY3959" s="0"/>
      <c r="QZ3959" s="0"/>
      <c r="RA3959" s="0"/>
      <c r="RB3959" s="0"/>
      <c r="RC3959" s="0"/>
      <c r="RD3959" s="0"/>
      <c r="RE3959" s="0"/>
      <c r="RF3959" s="0"/>
      <c r="RG3959" s="0"/>
      <c r="RH3959" s="0"/>
      <c r="RI3959" s="0"/>
      <c r="RJ3959" s="0"/>
      <c r="RK3959" s="0"/>
      <c r="RL3959" s="0"/>
      <c r="RM3959" s="0"/>
      <c r="RN3959" s="0"/>
      <c r="RO3959" s="0"/>
      <c r="RP3959" s="0"/>
      <c r="RQ3959" s="0"/>
      <c r="RR3959" s="0"/>
      <c r="RS3959" s="0"/>
      <c r="RT3959" s="0"/>
      <c r="RU3959" s="0"/>
      <c r="RV3959" s="0"/>
      <c r="RW3959" s="0"/>
      <c r="RX3959" s="0"/>
      <c r="RY3959" s="0"/>
      <c r="RZ3959" s="0"/>
      <c r="SA3959" s="0"/>
      <c r="SB3959" s="0"/>
      <c r="SC3959" s="0"/>
      <c r="SD3959" s="0"/>
      <c r="SE3959" s="0"/>
      <c r="SF3959" s="0"/>
      <c r="SG3959" s="0"/>
      <c r="SH3959" s="0"/>
      <c r="SI3959" s="0"/>
      <c r="SJ3959" s="0"/>
      <c r="SK3959" s="0"/>
      <c r="SL3959" s="0"/>
      <c r="SM3959" s="0"/>
      <c r="SN3959" s="0"/>
      <c r="SO3959" s="0"/>
      <c r="SP3959" s="0"/>
      <c r="SQ3959" s="0"/>
      <c r="SR3959" s="0"/>
      <c r="SS3959" s="0"/>
      <c r="ST3959" s="0"/>
      <c r="SU3959" s="0"/>
      <c r="SV3959" s="0"/>
      <c r="SW3959" s="0"/>
      <c r="SX3959" s="0"/>
      <c r="SY3959" s="0"/>
      <c r="SZ3959" s="0"/>
      <c r="TA3959" s="0"/>
      <c r="TB3959" s="0"/>
      <c r="TC3959" s="0"/>
      <c r="TD3959" s="0"/>
      <c r="TE3959" s="0"/>
      <c r="TF3959" s="0"/>
      <c r="TG3959" s="0"/>
      <c r="TH3959" s="0"/>
      <c r="TI3959" s="0"/>
      <c r="TJ3959" s="0"/>
      <c r="TK3959" s="0"/>
      <c r="TL3959" s="0"/>
      <c r="TM3959" s="0"/>
      <c r="TN3959" s="0"/>
      <c r="TO3959" s="0"/>
      <c r="TP3959" s="0"/>
      <c r="TQ3959" s="0"/>
      <c r="TR3959" s="0"/>
      <c r="TS3959" s="0"/>
      <c r="TT3959" s="0"/>
      <c r="TU3959" s="0"/>
      <c r="TV3959" s="0"/>
      <c r="TW3959" s="0"/>
      <c r="TX3959" s="0"/>
      <c r="TY3959" s="0"/>
      <c r="TZ3959" s="0"/>
      <c r="UA3959" s="0"/>
      <c r="UB3959" s="0"/>
      <c r="UC3959" s="0"/>
      <c r="UD3959" s="0"/>
      <c r="UE3959" s="0"/>
      <c r="UF3959" s="0"/>
      <c r="UG3959" s="0"/>
      <c r="UH3959" s="0"/>
      <c r="UI3959" s="0"/>
      <c r="UJ3959" s="0"/>
      <c r="UK3959" s="0"/>
      <c r="UL3959" s="0"/>
      <c r="UM3959" s="0"/>
      <c r="UN3959" s="0"/>
      <c r="UO3959" s="0"/>
      <c r="UP3959" s="0"/>
      <c r="UQ3959" s="0"/>
      <c r="UR3959" s="0"/>
      <c r="US3959" s="0"/>
      <c r="UT3959" s="0"/>
      <c r="UU3959" s="0"/>
      <c r="UV3959" s="0"/>
      <c r="UW3959" s="0"/>
      <c r="UX3959" s="0"/>
      <c r="UY3959" s="0"/>
      <c r="UZ3959" s="0"/>
      <c r="VA3959" s="0"/>
      <c r="VB3959" s="0"/>
      <c r="VC3959" s="0"/>
      <c r="VD3959" s="0"/>
      <c r="VE3959" s="0"/>
      <c r="VF3959" s="0"/>
      <c r="VG3959" s="0"/>
      <c r="VH3959" s="0"/>
      <c r="VI3959" s="0"/>
      <c r="VJ3959" s="0"/>
      <c r="VK3959" s="0"/>
      <c r="VL3959" s="0"/>
      <c r="VM3959" s="0"/>
      <c r="VN3959" s="0"/>
      <c r="VO3959" s="0"/>
      <c r="VP3959" s="0"/>
      <c r="VQ3959" s="0"/>
      <c r="VR3959" s="0"/>
      <c r="VS3959" s="0"/>
      <c r="VT3959" s="0"/>
      <c r="VU3959" s="0"/>
      <c r="VV3959" s="0"/>
      <c r="VW3959" s="0"/>
      <c r="VX3959" s="0"/>
      <c r="VY3959" s="0"/>
      <c r="VZ3959" s="0"/>
      <c r="WA3959" s="0"/>
      <c r="WB3959" s="0"/>
      <c r="WC3959" s="0"/>
      <c r="WD3959" s="0"/>
      <c r="WE3959" s="0"/>
      <c r="WF3959" s="0"/>
      <c r="WG3959" s="0"/>
      <c r="WH3959" s="0"/>
      <c r="WI3959" s="0"/>
      <c r="WJ3959" s="0"/>
      <c r="WK3959" s="0"/>
      <c r="WL3959" s="0"/>
      <c r="WM3959" s="0"/>
      <c r="WN3959" s="0"/>
      <c r="WO3959" s="0"/>
      <c r="WP3959" s="0"/>
      <c r="WQ3959" s="0"/>
      <c r="WR3959" s="0"/>
      <c r="WS3959" s="0"/>
      <c r="WT3959" s="0"/>
      <c r="WU3959" s="0"/>
      <c r="WV3959" s="0"/>
      <c r="WW3959" s="0"/>
      <c r="WX3959" s="0"/>
      <c r="WY3959" s="0"/>
      <c r="WZ3959" s="0"/>
      <c r="XA3959" s="0"/>
      <c r="XB3959" s="0"/>
      <c r="XC3959" s="0"/>
      <c r="XD3959" s="0"/>
      <c r="XE3959" s="0"/>
      <c r="XF3959" s="0"/>
      <c r="XG3959" s="0"/>
      <c r="XH3959" s="0"/>
      <c r="XI3959" s="0"/>
      <c r="XJ3959" s="0"/>
      <c r="XK3959" s="0"/>
      <c r="XL3959" s="0"/>
      <c r="XM3959" s="0"/>
      <c r="XN3959" s="0"/>
      <c r="XO3959" s="0"/>
      <c r="XP3959" s="0"/>
      <c r="XQ3959" s="0"/>
      <c r="XR3959" s="0"/>
      <c r="XS3959" s="0"/>
      <c r="XT3959" s="0"/>
      <c r="XU3959" s="0"/>
      <c r="XV3959" s="0"/>
      <c r="XW3959" s="0"/>
      <c r="XX3959" s="0"/>
      <c r="XY3959" s="0"/>
      <c r="XZ3959" s="0"/>
      <c r="YA3959" s="0"/>
      <c r="YB3959" s="0"/>
      <c r="YC3959" s="0"/>
      <c r="YD3959" s="0"/>
      <c r="YE3959" s="0"/>
      <c r="YF3959" s="0"/>
      <c r="YG3959" s="0"/>
      <c r="YH3959" s="0"/>
      <c r="YI3959" s="0"/>
      <c r="YJ3959" s="0"/>
      <c r="YK3959" s="0"/>
      <c r="YL3959" s="0"/>
      <c r="YM3959" s="0"/>
      <c r="YN3959" s="0"/>
      <c r="YO3959" s="0"/>
      <c r="YP3959" s="0"/>
      <c r="YQ3959" s="0"/>
      <c r="YR3959" s="0"/>
      <c r="YS3959" s="0"/>
      <c r="YT3959" s="0"/>
      <c r="YU3959" s="0"/>
      <c r="YV3959" s="0"/>
      <c r="YW3959" s="0"/>
      <c r="YX3959" s="0"/>
      <c r="YY3959" s="0"/>
      <c r="YZ3959" s="0"/>
      <c r="ZA3959" s="0"/>
      <c r="ZB3959" s="0"/>
      <c r="ZC3959" s="0"/>
      <c r="ZD3959" s="0"/>
      <c r="ZE3959" s="0"/>
      <c r="ZF3959" s="0"/>
      <c r="ZG3959" s="0"/>
      <c r="ZH3959" s="0"/>
      <c r="ZI3959" s="0"/>
      <c r="ZJ3959" s="0"/>
      <c r="ZK3959" s="0"/>
      <c r="ZL3959" s="0"/>
      <c r="ZM3959" s="0"/>
      <c r="ZN3959" s="0"/>
      <c r="ZO3959" s="0"/>
      <c r="ZP3959" s="0"/>
      <c r="ZQ3959" s="0"/>
      <c r="ZR3959" s="0"/>
      <c r="ZS3959" s="0"/>
      <c r="ZT3959" s="0"/>
      <c r="ZU3959" s="0"/>
      <c r="ZV3959" s="0"/>
      <c r="ZW3959" s="0"/>
      <c r="ZX3959" s="0"/>
      <c r="ZY3959" s="0"/>
      <c r="ZZ3959" s="0"/>
      <c r="AAA3959" s="0"/>
      <c r="AAB3959" s="0"/>
      <c r="AAC3959" s="0"/>
      <c r="AAD3959" s="0"/>
      <c r="AAE3959" s="0"/>
      <c r="AAF3959" s="0"/>
      <c r="AAG3959" s="0"/>
      <c r="AAH3959" s="0"/>
      <c r="AAI3959" s="0"/>
      <c r="AAJ3959" s="0"/>
      <c r="AAK3959" s="0"/>
      <c r="AAL3959" s="0"/>
      <c r="AAM3959" s="0"/>
      <c r="AAN3959" s="0"/>
      <c r="AAO3959" s="0"/>
      <c r="AAP3959" s="0"/>
      <c r="AAQ3959" s="0"/>
      <c r="AAR3959" s="0"/>
      <c r="AAS3959" s="0"/>
      <c r="AAT3959" s="0"/>
      <c r="AAU3959" s="0"/>
      <c r="AAV3959" s="0"/>
      <c r="AAW3959" s="0"/>
      <c r="AAX3959" s="0"/>
      <c r="AAY3959" s="0"/>
      <c r="AAZ3959" s="0"/>
      <c r="ABA3959" s="0"/>
      <c r="ABB3959" s="0"/>
      <c r="ABC3959" s="0"/>
      <c r="ABD3959" s="0"/>
      <c r="ABE3959" s="0"/>
      <c r="ABF3959" s="0"/>
      <c r="ABG3959" s="0"/>
      <c r="ABH3959" s="0"/>
      <c r="ABI3959" s="0"/>
      <c r="ABJ3959" s="0"/>
      <c r="ABK3959" s="0"/>
      <c r="ABL3959" s="0"/>
      <c r="ABM3959" s="0"/>
      <c r="ABN3959" s="0"/>
      <c r="ABO3959" s="0"/>
      <c r="ABP3959" s="0"/>
      <c r="ABQ3959" s="0"/>
      <c r="ABR3959" s="0"/>
      <c r="ABS3959" s="0"/>
      <c r="ABT3959" s="0"/>
      <c r="ABU3959" s="0"/>
      <c r="ABV3959" s="0"/>
      <c r="ABW3959" s="0"/>
      <c r="ABX3959" s="0"/>
      <c r="ABY3959" s="0"/>
      <c r="ABZ3959" s="0"/>
      <c r="ACA3959" s="0"/>
      <c r="ACB3959" s="0"/>
      <c r="ACC3959" s="0"/>
      <c r="ACD3959" s="0"/>
      <c r="ACE3959" s="0"/>
      <c r="ACF3959" s="0"/>
      <c r="ACG3959" s="0"/>
      <c r="ACH3959" s="0"/>
      <c r="ACI3959" s="0"/>
      <c r="ACJ3959" s="0"/>
      <c r="ACK3959" s="0"/>
      <c r="ACL3959" s="0"/>
      <c r="ACM3959" s="0"/>
      <c r="ACN3959" s="0"/>
      <c r="ACO3959" s="0"/>
      <c r="ACP3959" s="0"/>
      <c r="ACQ3959" s="0"/>
      <c r="ACR3959" s="0"/>
      <c r="ACS3959" s="0"/>
      <c r="ACT3959" s="0"/>
      <c r="ACU3959" s="0"/>
      <c r="ACV3959" s="0"/>
      <c r="ACW3959" s="0"/>
      <c r="ACX3959" s="0"/>
      <c r="ACY3959" s="0"/>
      <c r="ACZ3959" s="0"/>
      <c r="ADA3959" s="0"/>
      <c r="ADB3959" s="0"/>
      <c r="ADC3959" s="0"/>
      <c r="ADD3959" s="0"/>
      <c r="ADE3959" s="0"/>
      <c r="ADF3959" s="0"/>
      <c r="ADG3959" s="0"/>
      <c r="ADH3959" s="0"/>
      <c r="ADI3959" s="0"/>
      <c r="ADJ3959" s="0"/>
      <c r="ADK3959" s="0"/>
      <c r="ADL3959" s="0"/>
      <c r="ADM3959" s="0"/>
      <c r="ADN3959" s="0"/>
      <c r="ADO3959" s="0"/>
      <c r="ADP3959" s="0"/>
      <c r="ADQ3959" s="0"/>
      <c r="ADR3959" s="0"/>
      <c r="ADS3959" s="0"/>
      <c r="ADT3959" s="0"/>
      <c r="ADU3959" s="0"/>
      <c r="ADV3959" s="0"/>
      <c r="ADW3959" s="0"/>
      <c r="ADX3959" s="0"/>
      <c r="ADY3959" s="0"/>
      <c r="ADZ3959" s="0"/>
      <c r="AEA3959" s="0"/>
      <c r="AEB3959" s="0"/>
      <c r="AEC3959" s="0"/>
      <c r="AED3959" s="0"/>
      <c r="AEE3959" s="0"/>
      <c r="AEF3959" s="0"/>
      <c r="AEG3959" s="0"/>
      <c r="AEH3959" s="0"/>
      <c r="AEI3959" s="0"/>
      <c r="AEJ3959" s="0"/>
      <c r="AEK3959" s="0"/>
      <c r="AEL3959" s="0"/>
      <c r="AEM3959" s="0"/>
      <c r="AEN3959" s="0"/>
      <c r="AEO3959" s="0"/>
      <c r="AEP3959" s="0"/>
      <c r="AEQ3959" s="0"/>
      <c r="AER3959" s="0"/>
      <c r="AES3959" s="0"/>
      <c r="AET3959" s="0"/>
      <c r="AEU3959" s="0"/>
      <c r="AEV3959" s="0"/>
      <c r="AEW3959" s="0"/>
      <c r="AEX3959" s="0"/>
      <c r="AEY3959" s="0"/>
      <c r="AEZ3959" s="0"/>
      <c r="AFA3959" s="0"/>
      <c r="AFB3959" s="0"/>
      <c r="AFC3959" s="0"/>
      <c r="AFD3959" s="0"/>
      <c r="AFE3959" s="0"/>
      <c r="AFF3959" s="0"/>
      <c r="AFG3959" s="0"/>
      <c r="AFH3959" s="0"/>
      <c r="AFI3959" s="0"/>
      <c r="AFJ3959" s="0"/>
      <c r="AFK3959" s="0"/>
      <c r="AFL3959" s="0"/>
      <c r="AFM3959" s="0"/>
      <c r="AFN3959" s="0"/>
      <c r="AFO3959" s="0"/>
      <c r="AFP3959" s="0"/>
      <c r="AFQ3959" s="0"/>
      <c r="AFR3959" s="0"/>
      <c r="AFS3959" s="0"/>
      <c r="AFT3959" s="0"/>
      <c r="AFU3959" s="0"/>
      <c r="AFV3959" s="0"/>
      <c r="AFW3959" s="0"/>
      <c r="AFX3959" s="0"/>
      <c r="AFY3959" s="0"/>
      <c r="AFZ3959" s="0"/>
      <c r="AGA3959" s="0"/>
      <c r="AGB3959" s="0"/>
      <c r="AGC3959" s="0"/>
      <c r="AGD3959" s="0"/>
      <c r="AGE3959" s="0"/>
      <c r="AGF3959" s="0"/>
      <c r="AGG3959" s="0"/>
      <c r="AGH3959" s="0"/>
      <c r="AGI3959" s="0"/>
      <c r="AGJ3959" s="0"/>
      <c r="AGK3959" s="0"/>
      <c r="AGL3959" s="0"/>
      <c r="AGM3959" s="0"/>
      <c r="AGN3959" s="0"/>
      <c r="AGO3959" s="0"/>
      <c r="AGP3959" s="0"/>
      <c r="AGQ3959" s="0"/>
      <c r="AGR3959" s="0"/>
      <c r="AGS3959" s="0"/>
      <c r="AGT3959" s="0"/>
      <c r="AGU3959" s="0"/>
      <c r="AGV3959" s="0"/>
      <c r="AGW3959" s="0"/>
      <c r="AGX3959" s="0"/>
      <c r="AGY3959" s="0"/>
      <c r="AGZ3959" s="0"/>
      <c r="AHA3959" s="0"/>
      <c r="AHB3959" s="0"/>
      <c r="AHC3959" s="0"/>
      <c r="AHD3959" s="0"/>
      <c r="AHE3959" s="0"/>
      <c r="AHF3959" s="0"/>
      <c r="AHG3959" s="0"/>
      <c r="AHH3959" s="0"/>
      <c r="AHI3959" s="0"/>
      <c r="AHJ3959" s="0"/>
      <c r="AHK3959" s="0"/>
      <c r="AHL3959" s="0"/>
      <c r="AHM3959" s="0"/>
      <c r="AHN3959" s="0"/>
      <c r="AHO3959" s="0"/>
      <c r="AHP3959" s="0"/>
      <c r="AHQ3959" s="0"/>
      <c r="AHR3959" s="0"/>
      <c r="AHS3959" s="0"/>
      <c r="AHT3959" s="0"/>
      <c r="AHU3959" s="0"/>
      <c r="AHV3959" s="0"/>
      <c r="AHW3959" s="0"/>
      <c r="AHX3959" s="0"/>
      <c r="AHY3959" s="0"/>
      <c r="AHZ3959" s="0"/>
      <c r="AIA3959" s="0"/>
      <c r="AIB3959" s="0"/>
      <c r="AIC3959" s="0"/>
      <c r="AID3959" s="0"/>
      <c r="AIE3959" s="0"/>
      <c r="AIF3959" s="0"/>
      <c r="AIG3959" s="0"/>
      <c r="AIH3959" s="0"/>
      <c r="AII3959" s="0"/>
      <c r="AIJ3959" s="0"/>
      <c r="AIK3959" s="0"/>
      <c r="AIL3959" s="0"/>
      <c r="AIM3959" s="0"/>
      <c r="AIN3959" s="0"/>
      <c r="AIO3959" s="0"/>
      <c r="AIP3959" s="0"/>
      <c r="AIQ3959" s="0"/>
      <c r="AIR3959" s="0"/>
      <c r="AIS3959" s="0"/>
      <c r="AIT3959" s="0"/>
      <c r="AIU3959" s="0"/>
      <c r="AIV3959" s="0"/>
      <c r="AIW3959" s="0"/>
      <c r="AIX3959" s="0"/>
      <c r="AIY3959" s="0"/>
      <c r="AIZ3959" s="0"/>
      <c r="AJA3959" s="0"/>
      <c r="AJB3959" s="0"/>
      <c r="AJC3959" s="0"/>
      <c r="AJD3959" s="0"/>
      <c r="AJE3959" s="0"/>
      <c r="AJF3959" s="0"/>
      <c r="AJG3959" s="0"/>
      <c r="AJH3959" s="0"/>
      <c r="AJI3959" s="0"/>
      <c r="AJJ3959" s="0"/>
      <c r="AJK3959" s="0"/>
      <c r="AJL3959" s="0"/>
      <c r="AJM3959" s="0"/>
      <c r="AJN3959" s="0"/>
      <c r="AJO3959" s="0"/>
      <c r="AJP3959" s="0"/>
      <c r="AJQ3959" s="0"/>
      <c r="AJR3959" s="0"/>
      <c r="AJS3959" s="0"/>
      <c r="AJT3959" s="0"/>
      <c r="AJU3959" s="0"/>
      <c r="AJV3959" s="0"/>
      <c r="AJW3959" s="0"/>
      <c r="AJX3959" s="0"/>
      <c r="AJY3959" s="0"/>
      <c r="AJZ3959" s="0"/>
      <c r="AKA3959" s="0"/>
      <c r="AKB3959" s="0"/>
      <c r="AKC3959" s="0"/>
      <c r="AKD3959" s="0"/>
      <c r="AKE3959" s="0"/>
      <c r="AKF3959" s="0"/>
      <c r="AKG3959" s="0"/>
      <c r="AKH3959" s="0"/>
      <c r="AKI3959" s="0"/>
      <c r="AKJ3959" s="0"/>
      <c r="AKK3959" s="0"/>
      <c r="AKL3959" s="0"/>
      <c r="AKM3959" s="0"/>
      <c r="AKN3959" s="0"/>
      <c r="AKO3959" s="0"/>
      <c r="AKP3959" s="0"/>
      <c r="AKQ3959" s="0"/>
      <c r="AKR3959" s="0"/>
      <c r="AKS3959" s="0"/>
      <c r="AKT3959" s="0"/>
      <c r="AKU3959" s="0"/>
      <c r="AKV3959" s="0"/>
      <c r="AKW3959" s="0"/>
      <c r="AKX3959" s="0"/>
      <c r="AKY3959" s="0"/>
      <c r="AKZ3959" s="0"/>
      <c r="ALA3959" s="0"/>
      <c r="ALB3959" s="0"/>
      <c r="ALC3959" s="0"/>
      <c r="ALD3959" s="0"/>
      <c r="ALE3959" s="0"/>
      <c r="ALF3959" s="0"/>
      <c r="ALG3959" s="0"/>
      <c r="ALH3959" s="0"/>
      <c r="ALI3959" s="0"/>
      <c r="ALJ3959" s="0"/>
      <c r="ALK3959" s="0"/>
      <c r="ALL3959" s="0"/>
      <c r="ALM3959" s="0"/>
      <c r="ALN3959" s="0"/>
      <c r="ALO3959" s="0"/>
      <c r="ALP3959" s="0"/>
      <c r="ALQ3959" s="0"/>
      <c r="ALR3959" s="0"/>
      <c r="ALS3959" s="0"/>
      <c r="ALT3959" s="0"/>
      <c r="ALU3959" s="0"/>
      <c r="ALV3959" s="0"/>
      <c r="ALW3959" s="0"/>
      <c r="ALX3959" s="0"/>
      <c r="ALY3959" s="0"/>
      <c r="ALZ3959" s="0"/>
      <c r="AMA3959" s="0"/>
      <c r="AMB3959" s="0"/>
      <c r="AMC3959" s="0"/>
      <c r="AMD3959" s="0"/>
      <c r="AME3959" s="0"/>
      <c r="AMF3959" s="0"/>
      <c r="AMG3959" s="0"/>
      <c r="AMH3959" s="0"/>
      <c r="AMI3959" s="0"/>
    </row>
    <row r="3960" customFormat="false" ht="12.75" hidden="false" customHeight="false" outlineLevel="0" collapsed="false">
      <c r="A3960" s="1" t="s">
        <v>4152</v>
      </c>
      <c r="C3960" s="19" t="s">
        <v>4159</v>
      </c>
      <c r="D3960" s="19" t="s">
        <v>26</v>
      </c>
      <c r="E3960" s="20" t="n">
        <v>2.1</v>
      </c>
      <c r="F3960" s="21" t="n">
        <v>0.16</v>
      </c>
      <c r="G3960" s="24" t="s">
        <v>4134</v>
      </c>
      <c r="H3960" s="3"/>
      <c r="BM3960" s="0"/>
      <c r="BN3960" s="0"/>
      <c r="BO3960" s="0"/>
      <c r="BP3960" s="0"/>
      <c r="BQ3960" s="0"/>
      <c r="BR3960" s="0"/>
      <c r="BS3960" s="0"/>
      <c r="BT3960" s="0"/>
      <c r="BU3960" s="0"/>
      <c r="BV3960" s="0"/>
      <c r="BW3960" s="0"/>
      <c r="BX3960" s="0"/>
      <c r="BY3960" s="0"/>
      <c r="BZ3960" s="0"/>
      <c r="CA3960" s="0"/>
      <c r="CB3960" s="0"/>
      <c r="CC3960" s="0"/>
      <c r="CD3960" s="0"/>
      <c r="CE3960" s="0"/>
      <c r="CF3960" s="0"/>
      <c r="CG3960" s="0"/>
      <c r="CH3960" s="0"/>
      <c r="CI3960" s="0"/>
      <c r="CJ3960" s="0"/>
      <c r="CK3960" s="0"/>
      <c r="CL3960" s="0"/>
      <c r="CM3960" s="0"/>
      <c r="CN3960" s="0"/>
      <c r="CO3960" s="0"/>
      <c r="CP3960" s="0"/>
      <c r="CQ3960" s="0"/>
      <c r="CR3960" s="0"/>
      <c r="CS3960" s="0"/>
      <c r="CT3960" s="0"/>
      <c r="CU3960" s="0"/>
      <c r="CV3960" s="0"/>
      <c r="CW3960" s="0"/>
      <c r="CX3960" s="0"/>
      <c r="CY3960" s="0"/>
      <c r="CZ3960" s="0"/>
      <c r="DA3960" s="0"/>
      <c r="DB3960" s="0"/>
      <c r="DC3960" s="0"/>
      <c r="DD3960" s="0"/>
      <c r="DE3960" s="0"/>
      <c r="DF3960" s="0"/>
      <c r="DG3960" s="0"/>
      <c r="DH3960" s="0"/>
      <c r="DI3960" s="0"/>
      <c r="DJ3960" s="0"/>
      <c r="DK3960" s="0"/>
      <c r="DL3960" s="0"/>
      <c r="DM3960" s="0"/>
      <c r="DN3960" s="0"/>
      <c r="DO3960" s="0"/>
      <c r="DP3960" s="0"/>
      <c r="DQ3960" s="0"/>
      <c r="DR3960" s="0"/>
      <c r="DS3960" s="0"/>
      <c r="DT3960" s="0"/>
      <c r="DU3960" s="0"/>
      <c r="DV3960" s="0"/>
      <c r="DW3960" s="0"/>
      <c r="DX3960" s="0"/>
      <c r="DY3960" s="0"/>
      <c r="DZ3960" s="0"/>
      <c r="EA3960" s="0"/>
      <c r="EB3960" s="0"/>
      <c r="EC3960" s="0"/>
      <c r="ED3960" s="0"/>
      <c r="EE3960" s="0"/>
      <c r="EF3960" s="0"/>
      <c r="EG3960" s="0"/>
      <c r="EH3960" s="0"/>
      <c r="EI3960" s="0"/>
      <c r="EJ3960" s="0"/>
      <c r="EK3960" s="0"/>
      <c r="EL3960" s="0"/>
      <c r="EM3960" s="0"/>
      <c r="EN3960" s="0"/>
      <c r="EO3960" s="0"/>
      <c r="EP3960" s="0"/>
      <c r="EQ3960" s="0"/>
      <c r="ER3960" s="0"/>
      <c r="ES3960" s="0"/>
      <c r="ET3960" s="0"/>
      <c r="EU3960" s="0"/>
      <c r="EV3960" s="0"/>
      <c r="EW3960" s="0"/>
      <c r="EX3960" s="0"/>
      <c r="EY3960" s="0"/>
      <c r="EZ3960" s="0"/>
      <c r="FA3960" s="0"/>
      <c r="FB3960" s="0"/>
      <c r="FC3960" s="0"/>
      <c r="FD3960" s="0"/>
      <c r="FE3960" s="0"/>
      <c r="FF3960" s="0"/>
      <c r="FG3960" s="0"/>
      <c r="FH3960" s="0"/>
      <c r="FI3960" s="0"/>
      <c r="FJ3960" s="0"/>
      <c r="FK3960" s="0"/>
      <c r="FL3960" s="0"/>
      <c r="FM3960" s="0"/>
      <c r="FN3960" s="0"/>
      <c r="FO3960" s="0"/>
      <c r="FP3960" s="0"/>
      <c r="FQ3960" s="0"/>
      <c r="FR3960" s="0"/>
      <c r="FS3960" s="0"/>
      <c r="FT3960" s="0"/>
      <c r="FU3960" s="0"/>
      <c r="FV3960" s="0"/>
      <c r="FW3960" s="0"/>
      <c r="FX3960" s="0"/>
      <c r="FY3960" s="0"/>
      <c r="FZ3960" s="0"/>
      <c r="GA3960" s="0"/>
      <c r="GB3960" s="0"/>
      <c r="GC3960" s="0"/>
      <c r="GD3960" s="0"/>
      <c r="GE3960" s="0"/>
      <c r="GF3960" s="0"/>
      <c r="GG3960" s="0"/>
      <c r="GH3960" s="0"/>
      <c r="GI3960" s="0"/>
      <c r="GJ3960" s="0"/>
      <c r="GK3960" s="0"/>
      <c r="GL3960" s="0"/>
      <c r="GM3960" s="0"/>
      <c r="GN3960" s="0"/>
      <c r="GO3960" s="0"/>
      <c r="GP3960" s="0"/>
      <c r="GQ3960" s="0"/>
      <c r="GR3960" s="0"/>
      <c r="GS3960" s="0"/>
      <c r="GT3960" s="0"/>
      <c r="GU3960" s="0"/>
      <c r="GV3960" s="0"/>
      <c r="GW3960" s="0"/>
      <c r="GX3960" s="0"/>
      <c r="GY3960" s="0"/>
      <c r="GZ3960" s="0"/>
      <c r="HA3960" s="0"/>
      <c r="HB3960" s="0"/>
      <c r="HC3960" s="0"/>
      <c r="HD3960" s="0"/>
      <c r="HE3960" s="0"/>
      <c r="HF3960" s="0"/>
      <c r="HG3960" s="0"/>
      <c r="HH3960" s="0"/>
      <c r="HI3960" s="0"/>
      <c r="HJ3960" s="0"/>
      <c r="HK3960" s="0"/>
      <c r="HL3960" s="0"/>
      <c r="HM3960" s="0"/>
      <c r="HN3960" s="0"/>
      <c r="HO3960" s="0"/>
      <c r="HP3960" s="0"/>
      <c r="HQ3960" s="0"/>
      <c r="HR3960" s="0"/>
      <c r="HS3960" s="0"/>
      <c r="HT3960" s="0"/>
      <c r="HU3960" s="0"/>
      <c r="HV3960" s="0"/>
      <c r="HW3960" s="0"/>
      <c r="HX3960" s="0"/>
      <c r="HY3960" s="0"/>
      <c r="HZ3960" s="0"/>
      <c r="IA3960" s="0"/>
      <c r="IB3960" s="0"/>
      <c r="IC3960" s="0"/>
      <c r="ID3960" s="0"/>
      <c r="IE3960" s="0"/>
      <c r="IF3960" s="0"/>
      <c r="IG3960" s="0"/>
      <c r="IH3960" s="0"/>
      <c r="II3960" s="0"/>
      <c r="IJ3960" s="0"/>
      <c r="IK3960" s="0"/>
      <c r="IL3960" s="0"/>
      <c r="IM3960" s="0"/>
      <c r="IN3960" s="0"/>
      <c r="IO3960" s="0"/>
      <c r="IP3960" s="0"/>
      <c r="IQ3960" s="0"/>
      <c r="IR3960" s="0"/>
      <c r="IS3960" s="0"/>
      <c r="IT3960" s="0"/>
      <c r="IU3960" s="0"/>
      <c r="IV3960" s="0"/>
      <c r="IW3960" s="0"/>
      <c r="IX3960" s="0"/>
      <c r="IY3960" s="0"/>
      <c r="IZ3960" s="0"/>
      <c r="JA3960" s="0"/>
      <c r="JB3960" s="0"/>
      <c r="JC3960" s="0"/>
      <c r="JD3960" s="0"/>
      <c r="JE3960" s="0"/>
      <c r="JF3960" s="0"/>
      <c r="JG3960" s="0"/>
      <c r="JH3960" s="0"/>
      <c r="JI3960" s="0"/>
      <c r="JJ3960" s="0"/>
      <c r="JK3960" s="0"/>
      <c r="JL3960" s="0"/>
      <c r="JM3960" s="0"/>
      <c r="JN3960" s="0"/>
      <c r="JO3960" s="0"/>
      <c r="JP3960" s="0"/>
      <c r="JQ3960" s="0"/>
      <c r="JR3960" s="0"/>
      <c r="JS3960" s="0"/>
      <c r="JT3960" s="0"/>
      <c r="JU3960" s="0"/>
      <c r="JV3960" s="0"/>
      <c r="JW3960" s="0"/>
      <c r="JX3960" s="0"/>
      <c r="JY3960" s="0"/>
      <c r="JZ3960" s="0"/>
      <c r="KA3960" s="0"/>
      <c r="KB3960" s="0"/>
      <c r="KC3960" s="0"/>
      <c r="KD3960" s="0"/>
      <c r="KE3960" s="0"/>
      <c r="KF3960" s="0"/>
      <c r="KG3960" s="0"/>
      <c r="KH3960" s="0"/>
      <c r="KI3960" s="0"/>
      <c r="KJ3960" s="0"/>
      <c r="KK3960" s="0"/>
      <c r="KL3960" s="0"/>
      <c r="KM3960" s="0"/>
      <c r="KN3960" s="0"/>
      <c r="KO3960" s="0"/>
      <c r="KP3960" s="0"/>
      <c r="KQ3960" s="0"/>
      <c r="KR3960" s="0"/>
      <c r="KS3960" s="0"/>
      <c r="KT3960" s="0"/>
      <c r="KU3960" s="0"/>
      <c r="KV3960" s="0"/>
      <c r="KW3960" s="0"/>
      <c r="KX3960" s="0"/>
      <c r="KY3960" s="0"/>
      <c r="KZ3960" s="0"/>
      <c r="LA3960" s="0"/>
      <c r="LB3960" s="0"/>
      <c r="LC3960" s="0"/>
      <c r="LD3960" s="0"/>
      <c r="LE3960" s="0"/>
      <c r="LF3960" s="0"/>
      <c r="LG3960" s="0"/>
      <c r="LH3960" s="0"/>
      <c r="LI3960" s="0"/>
      <c r="LJ3960" s="0"/>
      <c r="LK3960" s="0"/>
      <c r="LL3960" s="0"/>
      <c r="LM3960" s="0"/>
      <c r="LN3960" s="0"/>
      <c r="LO3960" s="0"/>
      <c r="LP3960" s="0"/>
      <c r="LQ3960" s="0"/>
      <c r="LR3960" s="0"/>
      <c r="LS3960" s="0"/>
      <c r="LT3960" s="0"/>
      <c r="LU3960" s="0"/>
      <c r="LV3960" s="0"/>
      <c r="LW3960" s="0"/>
      <c r="LX3960" s="0"/>
      <c r="LY3960" s="0"/>
      <c r="LZ3960" s="0"/>
      <c r="MA3960" s="0"/>
      <c r="MB3960" s="0"/>
      <c r="MC3960" s="0"/>
      <c r="MD3960" s="0"/>
      <c r="ME3960" s="0"/>
      <c r="MF3960" s="0"/>
      <c r="MG3960" s="0"/>
      <c r="MH3960" s="0"/>
      <c r="MI3960" s="0"/>
      <c r="MJ3960" s="0"/>
      <c r="MK3960" s="0"/>
      <c r="ML3960" s="0"/>
      <c r="MM3960" s="0"/>
      <c r="MN3960" s="0"/>
      <c r="MO3960" s="0"/>
      <c r="MP3960" s="0"/>
      <c r="MQ3960" s="0"/>
      <c r="MR3960" s="0"/>
      <c r="MS3960" s="0"/>
      <c r="MT3960" s="0"/>
      <c r="MU3960" s="0"/>
      <c r="MV3960" s="0"/>
      <c r="MW3960" s="0"/>
      <c r="MX3960" s="0"/>
      <c r="MY3960" s="0"/>
      <c r="MZ3960" s="0"/>
      <c r="NA3960" s="0"/>
      <c r="NB3960" s="0"/>
      <c r="NC3960" s="0"/>
      <c r="ND3960" s="0"/>
      <c r="NE3960" s="0"/>
      <c r="NF3960" s="0"/>
      <c r="NG3960" s="0"/>
      <c r="NH3960" s="0"/>
      <c r="NI3960" s="0"/>
      <c r="NJ3960" s="0"/>
      <c r="NK3960" s="0"/>
      <c r="NL3960" s="0"/>
      <c r="NM3960" s="0"/>
      <c r="NN3960" s="0"/>
      <c r="NO3960" s="0"/>
      <c r="NP3960" s="0"/>
      <c r="NQ3960" s="0"/>
      <c r="NR3960" s="0"/>
      <c r="NS3960" s="0"/>
      <c r="NT3960" s="0"/>
      <c r="NU3960" s="0"/>
      <c r="NV3960" s="0"/>
      <c r="NW3960" s="0"/>
      <c r="NX3960" s="0"/>
      <c r="NY3960" s="0"/>
      <c r="NZ3960" s="0"/>
      <c r="OA3960" s="0"/>
      <c r="OB3960" s="0"/>
      <c r="OC3960" s="0"/>
      <c r="OD3960" s="0"/>
      <c r="OE3960" s="0"/>
      <c r="OF3960" s="0"/>
      <c r="OG3960" s="0"/>
      <c r="OH3960" s="0"/>
      <c r="OI3960" s="0"/>
      <c r="OJ3960" s="0"/>
      <c r="OK3960" s="0"/>
      <c r="OL3960" s="0"/>
      <c r="OM3960" s="0"/>
      <c r="ON3960" s="0"/>
      <c r="OO3960" s="0"/>
      <c r="OP3960" s="0"/>
      <c r="OQ3960" s="0"/>
      <c r="OR3960" s="0"/>
      <c r="OS3960" s="0"/>
      <c r="OT3960" s="0"/>
      <c r="OU3960" s="0"/>
      <c r="OV3960" s="0"/>
      <c r="OW3960" s="0"/>
      <c r="OX3960" s="0"/>
      <c r="OY3960" s="0"/>
      <c r="OZ3960" s="0"/>
      <c r="PA3960" s="0"/>
      <c r="PB3960" s="0"/>
      <c r="PC3960" s="0"/>
      <c r="PD3960" s="0"/>
      <c r="PE3960" s="0"/>
      <c r="PF3960" s="0"/>
      <c r="PG3960" s="0"/>
      <c r="PH3960" s="0"/>
      <c r="PI3960" s="0"/>
      <c r="PJ3960" s="0"/>
      <c r="PK3960" s="0"/>
      <c r="PL3960" s="0"/>
      <c r="PM3960" s="0"/>
      <c r="PN3960" s="0"/>
      <c r="PO3960" s="0"/>
      <c r="PP3960" s="0"/>
      <c r="PQ3960" s="0"/>
      <c r="PR3960" s="0"/>
      <c r="PS3960" s="0"/>
      <c r="PT3960" s="0"/>
      <c r="PU3960" s="0"/>
      <c r="PV3960" s="0"/>
      <c r="PW3960" s="0"/>
      <c r="PX3960" s="0"/>
      <c r="PY3960" s="0"/>
      <c r="PZ3960" s="0"/>
      <c r="QA3960" s="0"/>
      <c r="QB3960" s="0"/>
      <c r="QC3960" s="0"/>
      <c r="QD3960" s="0"/>
      <c r="QE3960" s="0"/>
      <c r="QF3960" s="0"/>
      <c r="QG3960" s="0"/>
      <c r="QH3960" s="0"/>
      <c r="QI3960" s="0"/>
      <c r="QJ3960" s="0"/>
      <c r="QK3960" s="0"/>
      <c r="QL3960" s="0"/>
      <c r="QM3960" s="0"/>
      <c r="QN3960" s="0"/>
      <c r="QO3960" s="0"/>
      <c r="QP3960" s="0"/>
      <c r="QQ3960" s="0"/>
      <c r="QR3960" s="0"/>
      <c r="QS3960" s="0"/>
      <c r="QT3960" s="0"/>
      <c r="QU3960" s="0"/>
      <c r="QV3960" s="0"/>
      <c r="QW3960" s="0"/>
      <c r="QX3960" s="0"/>
      <c r="QY3960" s="0"/>
      <c r="QZ3960" s="0"/>
      <c r="RA3960" s="0"/>
      <c r="RB3960" s="0"/>
      <c r="RC3960" s="0"/>
      <c r="RD3960" s="0"/>
      <c r="RE3960" s="0"/>
      <c r="RF3960" s="0"/>
      <c r="RG3960" s="0"/>
      <c r="RH3960" s="0"/>
      <c r="RI3960" s="0"/>
      <c r="RJ3960" s="0"/>
      <c r="RK3960" s="0"/>
      <c r="RL3960" s="0"/>
      <c r="RM3960" s="0"/>
      <c r="RN3960" s="0"/>
      <c r="RO3960" s="0"/>
      <c r="RP3960" s="0"/>
      <c r="RQ3960" s="0"/>
      <c r="RR3960" s="0"/>
      <c r="RS3960" s="0"/>
      <c r="RT3960" s="0"/>
      <c r="RU3960" s="0"/>
      <c r="RV3960" s="0"/>
      <c r="RW3960" s="0"/>
      <c r="RX3960" s="0"/>
      <c r="RY3960" s="0"/>
      <c r="RZ3960" s="0"/>
      <c r="SA3960" s="0"/>
      <c r="SB3960" s="0"/>
      <c r="SC3960" s="0"/>
      <c r="SD3960" s="0"/>
      <c r="SE3960" s="0"/>
      <c r="SF3960" s="0"/>
      <c r="SG3960" s="0"/>
      <c r="SH3960" s="0"/>
      <c r="SI3960" s="0"/>
      <c r="SJ3960" s="0"/>
      <c r="SK3960" s="0"/>
      <c r="SL3960" s="0"/>
      <c r="SM3960" s="0"/>
      <c r="SN3960" s="0"/>
      <c r="SO3960" s="0"/>
      <c r="SP3960" s="0"/>
      <c r="SQ3960" s="0"/>
      <c r="SR3960" s="0"/>
      <c r="SS3960" s="0"/>
      <c r="ST3960" s="0"/>
      <c r="SU3960" s="0"/>
      <c r="SV3960" s="0"/>
      <c r="SW3960" s="0"/>
      <c r="SX3960" s="0"/>
      <c r="SY3960" s="0"/>
      <c r="SZ3960" s="0"/>
      <c r="TA3960" s="0"/>
      <c r="TB3960" s="0"/>
      <c r="TC3960" s="0"/>
      <c r="TD3960" s="0"/>
      <c r="TE3960" s="0"/>
      <c r="TF3960" s="0"/>
      <c r="TG3960" s="0"/>
      <c r="TH3960" s="0"/>
      <c r="TI3960" s="0"/>
      <c r="TJ3960" s="0"/>
      <c r="TK3960" s="0"/>
      <c r="TL3960" s="0"/>
      <c r="TM3960" s="0"/>
      <c r="TN3960" s="0"/>
      <c r="TO3960" s="0"/>
      <c r="TP3960" s="0"/>
      <c r="TQ3960" s="0"/>
      <c r="TR3960" s="0"/>
      <c r="TS3960" s="0"/>
      <c r="TT3960" s="0"/>
      <c r="TU3960" s="0"/>
      <c r="TV3960" s="0"/>
      <c r="TW3960" s="0"/>
      <c r="TX3960" s="0"/>
      <c r="TY3960" s="0"/>
      <c r="TZ3960" s="0"/>
      <c r="UA3960" s="0"/>
      <c r="UB3960" s="0"/>
      <c r="UC3960" s="0"/>
      <c r="UD3960" s="0"/>
      <c r="UE3960" s="0"/>
      <c r="UF3960" s="0"/>
      <c r="UG3960" s="0"/>
      <c r="UH3960" s="0"/>
      <c r="UI3960" s="0"/>
      <c r="UJ3960" s="0"/>
      <c r="UK3960" s="0"/>
      <c r="UL3960" s="0"/>
      <c r="UM3960" s="0"/>
      <c r="UN3960" s="0"/>
      <c r="UO3960" s="0"/>
      <c r="UP3960" s="0"/>
      <c r="UQ3960" s="0"/>
      <c r="UR3960" s="0"/>
      <c r="US3960" s="0"/>
      <c r="UT3960" s="0"/>
      <c r="UU3960" s="0"/>
      <c r="UV3960" s="0"/>
      <c r="UW3960" s="0"/>
      <c r="UX3960" s="0"/>
      <c r="UY3960" s="0"/>
      <c r="UZ3960" s="0"/>
      <c r="VA3960" s="0"/>
      <c r="VB3960" s="0"/>
      <c r="VC3960" s="0"/>
      <c r="VD3960" s="0"/>
      <c r="VE3960" s="0"/>
      <c r="VF3960" s="0"/>
      <c r="VG3960" s="0"/>
      <c r="VH3960" s="0"/>
      <c r="VI3960" s="0"/>
      <c r="VJ3960" s="0"/>
      <c r="VK3960" s="0"/>
      <c r="VL3960" s="0"/>
      <c r="VM3960" s="0"/>
      <c r="VN3960" s="0"/>
      <c r="VO3960" s="0"/>
      <c r="VP3960" s="0"/>
      <c r="VQ3960" s="0"/>
      <c r="VR3960" s="0"/>
      <c r="VS3960" s="0"/>
      <c r="VT3960" s="0"/>
      <c r="VU3960" s="0"/>
      <c r="VV3960" s="0"/>
      <c r="VW3960" s="0"/>
      <c r="VX3960" s="0"/>
      <c r="VY3960" s="0"/>
      <c r="VZ3960" s="0"/>
      <c r="WA3960" s="0"/>
      <c r="WB3960" s="0"/>
      <c r="WC3960" s="0"/>
      <c r="WD3960" s="0"/>
      <c r="WE3960" s="0"/>
      <c r="WF3960" s="0"/>
      <c r="WG3960" s="0"/>
      <c r="WH3960" s="0"/>
      <c r="WI3960" s="0"/>
      <c r="WJ3960" s="0"/>
      <c r="WK3960" s="0"/>
      <c r="WL3960" s="0"/>
      <c r="WM3960" s="0"/>
      <c r="WN3960" s="0"/>
      <c r="WO3960" s="0"/>
      <c r="WP3960" s="0"/>
      <c r="WQ3960" s="0"/>
      <c r="WR3960" s="0"/>
      <c r="WS3960" s="0"/>
      <c r="WT3960" s="0"/>
      <c r="WU3960" s="0"/>
      <c r="WV3960" s="0"/>
      <c r="WW3960" s="0"/>
      <c r="WX3960" s="0"/>
      <c r="WY3960" s="0"/>
      <c r="WZ3960" s="0"/>
      <c r="XA3960" s="0"/>
      <c r="XB3960" s="0"/>
      <c r="XC3960" s="0"/>
      <c r="XD3960" s="0"/>
      <c r="XE3960" s="0"/>
      <c r="XF3960" s="0"/>
      <c r="XG3960" s="0"/>
      <c r="XH3960" s="0"/>
      <c r="XI3960" s="0"/>
      <c r="XJ3960" s="0"/>
      <c r="XK3960" s="0"/>
      <c r="XL3960" s="0"/>
      <c r="XM3960" s="0"/>
      <c r="XN3960" s="0"/>
      <c r="XO3960" s="0"/>
      <c r="XP3960" s="0"/>
      <c r="XQ3960" s="0"/>
      <c r="XR3960" s="0"/>
      <c r="XS3960" s="0"/>
      <c r="XT3960" s="0"/>
      <c r="XU3960" s="0"/>
      <c r="XV3960" s="0"/>
      <c r="XW3960" s="0"/>
      <c r="XX3960" s="0"/>
      <c r="XY3960" s="0"/>
      <c r="XZ3960" s="0"/>
      <c r="YA3960" s="0"/>
      <c r="YB3960" s="0"/>
      <c r="YC3960" s="0"/>
      <c r="YD3960" s="0"/>
      <c r="YE3960" s="0"/>
      <c r="YF3960" s="0"/>
      <c r="YG3960" s="0"/>
      <c r="YH3960" s="0"/>
      <c r="YI3960" s="0"/>
      <c r="YJ3960" s="0"/>
      <c r="YK3960" s="0"/>
      <c r="YL3960" s="0"/>
      <c r="YM3960" s="0"/>
      <c r="YN3960" s="0"/>
      <c r="YO3960" s="0"/>
      <c r="YP3960" s="0"/>
      <c r="YQ3960" s="0"/>
      <c r="YR3960" s="0"/>
      <c r="YS3960" s="0"/>
      <c r="YT3960" s="0"/>
      <c r="YU3960" s="0"/>
      <c r="YV3960" s="0"/>
      <c r="YW3960" s="0"/>
      <c r="YX3960" s="0"/>
      <c r="YY3960" s="0"/>
      <c r="YZ3960" s="0"/>
      <c r="ZA3960" s="0"/>
      <c r="ZB3960" s="0"/>
      <c r="ZC3960" s="0"/>
      <c r="ZD3960" s="0"/>
      <c r="ZE3960" s="0"/>
      <c r="ZF3960" s="0"/>
      <c r="ZG3960" s="0"/>
      <c r="ZH3960" s="0"/>
      <c r="ZI3960" s="0"/>
      <c r="ZJ3960" s="0"/>
      <c r="ZK3960" s="0"/>
      <c r="ZL3960" s="0"/>
      <c r="ZM3960" s="0"/>
      <c r="ZN3960" s="0"/>
      <c r="ZO3960" s="0"/>
      <c r="ZP3960" s="0"/>
      <c r="ZQ3960" s="0"/>
      <c r="ZR3960" s="0"/>
      <c r="ZS3960" s="0"/>
      <c r="ZT3960" s="0"/>
      <c r="ZU3960" s="0"/>
      <c r="ZV3960" s="0"/>
      <c r="ZW3960" s="0"/>
      <c r="ZX3960" s="0"/>
      <c r="ZY3960" s="0"/>
      <c r="ZZ3960" s="0"/>
      <c r="AAA3960" s="0"/>
      <c r="AAB3960" s="0"/>
      <c r="AAC3960" s="0"/>
      <c r="AAD3960" s="0"/>
      <c r="AAE3960" s="0"/>
      <c r="AAF3960" s="0"/>
      <c r="AAG3960" s="0"/>
      <c r="AAH3960" s="0"/>
      <c r="AAI3960" s="0"/>
      <c r="AAJ3960" s="0"/>
      <c r="AAK3960" s="0"/>
      <c r="AAL3960" s="0"/>
      <c r="AAM3960" s="0"/>
      <c r="AAN3960" s="0"/>
      <c r="AAO3960" s="0"/>
      <c r="AAP3960" s="0"/>
      <c r="AAQ3960" s="0"/>
      <c r="AAR3960" s="0"/>
      <c r="AAS3960" s="0"/>
      <c r="AAT3960" s="0"/>
      <c r="AAU3960" s="0"/>
      <c r="AAV3960" s="0"/>
      <c r="AAW3960" s="0"/>
      <c r="AAX3960" s="0"/>
      <c r="AAY3960" s="0"/>
      <c r="AAZ3960" s="0"/>
      <c r="ABA3960" s="0"/>
      <c r="ABB3960" s="0"/>
      <c r="ABC3960" s="0"/>
      <c r="ABD3960" s="0"/>
      <c r="ABE3960" s="0"/>
      <c r="ABF3960" s="0"/>
      <c r="ABG3960" s="0"/>
      <c r="ABH3960" s="0"/>
      <c r="ABI3960" s="0"/>
      <c r="ABJ3960" s="0"/>
      <c r="ABK3960" s="0"/>
      <c r="ABL3960" s="0"/>
      <c r="ABM3960" s="0"/>
      <c r="ABN3960" s="0"/>
      <c r="ABO3960" s="0"/>
      <c r="ABP3960" s="0"/>
      <c r="ABQ3960" s="0"/>
      <c r="ABR3960" s="0"/>
      <c r="ABS3960" s="0"/>
      <c r="ABT3960" s="0"/>
      <c r="ABU3960" s="0"/>
      <c r="ABV3960" s="0"/>
      <c r="ABW3960" s="0"/>
      <c r="ABX3960" s="0"/>
      <c r="ABY3960" s="0"/>
      <c r="ABZ3960" s="0"/>
      <c r="ACA3960" s="0"/>
      <c r="ACB3960" s="0"/>
      <c r="ACC3960" s="0"/>
      <c r="ACD3960" s="0"/>
      <c r="ACE3960" s="0"/>
      <c r="ACF3960" s="0"/>
      <c r="ACG3960" s="0"/>
      <c r="ACH3960" s="0"/>
      <c r="ACI3960" s="0"/>
      <c r="ACJ3960" s="0"/>
      <c r="ACK3960" s="0"/>
      <c r="ACL3960" s="0"/>
      <c r="ACM3960" s="0"/>
      <c r="ACN3960" s="0"/>
      <c r="ACO3960" s="0"/>
      <c r="ACP3960" s="0"/>
      <c r="ACQ3960" s="0"/>
      <c r="ACR3960" s="0"/>
      <c r="ACS3960" s="0"/>
      <c r="ACT3960" s="0"/>
      <c r="ACU3960" s="0"/>
      <c r="ACV3960" s="0"/>
      <c r="ACW3960" s="0"/>
      <c r="ACX3960" s="0"/>
      <c r="ACY3960" s="0"/>
      <c r="ACZ3960" s="0"/>
      <c r="ADA3960" s="0"/>
      <c r="ADB3960" s="0"/>
      <c r="ADC3960" s="0"/>
      <c r="ADD3960" s="0"/>
      <c r="ADE3960" s="0"/>
      <c r="ADF3960" s="0"/>
      <c r="ADG3960" s="0"/>
      <c r="ADH3960" s="0"/>
      <c r="ADI3960" s="0"/>
      <c r="ADJ3960" s="0"/>
      <c r="ADK3960" s="0"/>
      <c r="ADL3960" s="0"/>
      <c r="ADM3960" s="0"/>
      <c r="ADN3960" s="0"/>
      <c r="ADO3960" s="0"/>
      <c r="ADP3960" s="0"/>
      <c r="ADQ3960" s="0"/>
      <c r="ADR3960" s="0"/>
      <c r="ADS3960" s="0"/>
      <c r="ADT3960" s="0"/>
      <c r="ADU3960" s="0"/>
      <c r="ADV3960" s="0"/>
      <c r="ADW3960" s="0"/>
      <c r="ADX3960" s="0"/>
      <c r="ADY3960" s="0"/>
      <c r="ADZ3960" s="0"/>
      <c r="AEA3960" s="0"/>
      <c r="AEB3960" s="0"/>
      <c r="AEC3960" s="0"/>
      <c r="AED3960" s="0"/>
      <c r="AEE3960" s="0"/>
      <c r="AEF3960" s="0"/>
      <c r="AEG3960" s="0"/>
      <c r="AEH3960" s="0"/>
      <c r="AEI3960" s="0"/>
      <c r="AEJ3960" s="0"/>
      <c r="AEK3960" s="0"/>
      <c r="AEL3960" s="0"/>
      <c r="AEM3960" s="0"/>
      <c r="AEN3960" s="0"/>
      <c r="AEO3960" s="0"/>
      <c r="AEP3960" s="0"/>
      <c r="AEQ3960" s="0"/>
      <c r="AER3960" s="0"/>
      <c r="AES3960" s="0"/>
      <c r="AET3960" s="0"/>
      <c r="AEU3960" s="0"/>
      <c r="AEV3960" s="0"/>
      <c r="AEW3960" s="0"/>
      <c r="AEX3960" s="0"/>
      <c r="AEY3960" s="0"/>
      <c r="AEZ3960" s="0"/>
      <c r="AFA3960" s="0"/>
      <c r="AFB3960" s="0"/>
      <c r="AFC3960" s="0"/>
      <c r="AFD3960" s="0"/>
      <c r="AFE3960" s="0"/>
      <c r="AFF3960" s="0"/>
      <c r="AFG3960" s="0"/>
      <c r="AFH3960" s="0"/>
      <c r="AFI3960" s="0"/>
      <c r="AFJ3960" s="0"/>
      <c r="AFK3960" s="0"/>
      <c r="AFL3960" s="0"/>
      <c r="AFM3960" s="0"/>
      <c r="AFN3960" s="0"/>
      <c r="AFO3960" s="0"/>
      <c r="AFP3960" s="0"/>
      <c r="AFQ3960" s="0"/>
      <c r="AFR3960" s="0"/>
      <c r="AFS3960" s="0"/>
      <c r="AFT3960" s="0"/>
      <c r="AFU3960" s="0"/>
      <c r="AFV3960" s="0"/>
      <c r="AFW3960" s="0"/>
      <c r="AFX3960" s="0"/>
      <c r="AFY3960" s="0"/>
      <c r="AFZ3960" s="0"/>
      <c r="AGA3960" s="0"/>
      <c r="AGB3960" s="0"/>
      <c r="AGC3960" s="0"/>
      <c r="AGD3960" s="0"/>
      <c r="AGE3960" s="0"/>
      <c r="AGF3960" s="0"/>
      <c r="AGG3960" s="0"/>
      <c r="AGH3960" s="0"/>
      <c r="AGI3960" s="0"/>
      <c r="AGJ3960" s="0"/>
      <c r="AGK3960" s="0"/>
      <c r="AGL3960" s="0"/>
      <c r="AGM3960" s="0"/>
      <c r="AGN3960" s="0"/>
      <c r="AGO3960" s="0"/>
      <c r="AGP3960" s="0"/>
      <c r="AGQ3960" s="0"/>
      <c r="AGR3960" s="0"/>
      <c r="AGS3960" s="0"/>
      <c r="AGT3960" s="0"/>
      <c r="AGU3960" s="0"/>
      <c r="AGV3960" s="0"/>
      <c r="AGW3960" s="0"/>
      <c r="AGX3960" s="0"/>
      <c r="AGY3960" s="0"/>
      <c r="AGZ3960" s="0"/>
      <c r="AHA3960" s="0"/>
      <c r="AHB3960" s="0"/>
      <c r="AHC3960" s="0"/>
      <c r="AHD3960" s="0"/>
      <c r="AHE3960" s="0"/>
      <c r="AHF3960" s="0"/>
      <c r="AHG3960" s="0"/>
      <c r="AHH3960" s="0"/>
      <c r="AHI3960" s="0"/>
      <c r="AHJ3960" s="0"/>
      <c r="AHK3960" s="0"/>
      <c r="AHL3960" s="0"/>
      <c r="AHM3960" s="0"/>
      <c r="AHN3960" s="0"/>
      <c r="AHO3960" s="0"/>
      <c r="AHP3960" s="0"/>
      <c r="AHQ3960" s="0"/>
      <c r="AHR3960" s="0"/>
      <c r="AHS3960" s="0"/>
      <c r="AHT3960" s="0"/>
      <c r="AHU3960" s="0"/>
      <c r="AHV3960" s="0"/>
      <c r="AHW3960" s="0"/>
      <c r="AHX3960" s="0"/>
      <c r="AHY3960" s="0"/>
      <c r="AHZ3960" s="0"/>
      <c r="AIA3960" s="0"/>
      <c r="AIB3960" s="0"/>
      <c r="AIC3960" s="0"/>
      <c r="AID3960" s="0"/>
      <c r="AIE3960" s="0"/>
      <c r="AIF3960" s="0"/>
      <c r="AIG3960" s="0"/>
      <c r="AIH3960" s="0"/>
      <c r="AII3960" s="0"/>
      <c r="AIJ3960" s="0"/>
      <c r="AIK3960" s="0"/>
      <c r="AIL3960" s="0"/>
      <c r="AIM3960" s="0"/>
      <c r="AIN3960" s="0"/>
      <c r="AIO3960" s="0"/>
      <c r="AIP3960" s="0"/>
      <c r="AIQ3960" s="0"/>
      <c r="AIR3960" s="0"/>
      <c r="AIS3960" s="0"/>
      <c r="AIT3960" s="0"/>
      <c r="AIU3960" s="0"/>
      <c r="AIV3960" s="0"/>
      <c r="AIW3960" s="0"/>
      <c r="AIX3960" s="0"/>
      <c r="AIY3960" s="0"/>
      <c r="AIZ3960" s="0"/>
      <c r="AJA3960" s="0"/>
      <c r="AJB3960" s="0"/>
      <c r="AJC3960" s="0"/>
      <c r="AJD3960" s="0"/>
      <c r="AJE3960" s="0"/>
      <c r="AJF3960" s="0"/>
      <c r="AJG3960" s="0"/>
      <c r="AJH3960" s="0"/>
      <c r="AJI3960" s="0"/>
      <c r="AJJ3960" s="0"/>
      <c r="AJK3960" s="0"/>
      <c r="AJL3960" s="0"/>
      <c r="AJM3960" s="0"/>
      <c r="AJN3960" s="0"/>
      <c r="AJO3960" s="0"/>
      <c r="AJP3960" s="0"/>
      <c r="AJQ3960" s="0"/>
      <c r="AJR3960" s="0"/>
      <c r="AJS3960" s="0"/>
      <c r="AJT3960" s="0"/>
      <c r="AJU3960" s="0"/>
      <c r="AJV3960" s="0"/>
      <c r="AJW3960" s="0"/>
      <c r="AJX3960" s="0"/>
      <c r="AJY3960" s="0"/>
      <c r="AJZ3960" s="0"/>
      <c r="AKA3960" s="0"/>
      <c r="AKB3960" s="0"/>
      <c r="AKC3960" s="0"/>
      <c r="AKD3960" s="0"/>
      <c r="AKE3960" s="0"/>
      <c r="AKF3960" s="0"/>
      <c r="AKG3960" s="0"/>
      <c r="AKH3960" s="0"/>
      <c r="AKI3960" s="0"/>
      <c r="AKJ3960" s="0"/>
      <c r="AKK3960" s="0"/>
      <c r="AKL3960" s="0"/>
      <c r="AKM3960" s="0"/>
      <c r="AKN3960" s="0"/>
      <c r="AKO3960" s="0"/>
      <c r="AKP3960" s="0"/>
      <c r="AKQ3960" s="0"/>
      <c r="AKR3960" s="0"/>
      <c r="AKS3960" s="0"/>
      <c r="AKT3960" s="0"/>
      <c r="AKU3960" s="0"/>
      <c r="AKV3960" s="0"/>
      <c r="AKW3960" s="0"/>
      <c r="AKX3960" s="0"/>
      <c r="AKY3960" s="0"/>
      <c r="AKZ3960" s="0"/>
      <c r="ALA3960" s="0"/>
      <c r="ALB3960" s="0"/>
      <c r="ALC3960" s="0"/>
      <c r="ALD3960" s="0"/>
      <c r="ALE3960" s="0"/>
      <c r="ALF3960" s="0"/>
      <c r="ALG3960" s="0"/>
      <c r="ALH3960" s="0"/>
      <c r="ALI3960" s="0"/>
      <c r="ALJ3960" s="0"/>
      <c r="ALK3960" s="0"/>
      <c r="ALL3960" s="0"/>
      <c r="ALM3960" s="0"/>
      <c r="ALN3960" s="0"/>
      <c r="ALO3960" s="0"/>
      <c r="ALP3960" s="0"/>
      <c r="ALQ3960" s="0"/>
      <c r="ALR3960" s="0"/>
      <c r="ALS3960" s="0"/>
      <c r="ALT3960" s="0"/>
      <c r="ALU3960" s="0"/>
      <c r="ALV3960" s="0"/>
      <c r="ALW3960" s="0"/>
      <c r="ALX3960" s="0"/>
      <c r="ALY3960" s="0"/>
      <c r="ALZ3960" s="0"/>
      <c r="AMA3960" s="0"/>
      <c r="AMB3960" s="0"/>
      <c r="AMC3960" s="0"/>
      <c r="AMD3960" s="0"/>
      <c r="AME3960" s="0"/>
      <c r="AMF3960" s="0"/>
      <c r="AMG3960" s="0"/>
      <c r="AMH3960" s="0"/>
      <c r="AMI3960" s="0"/>
    </row>
    <row r="3961" customFormat="false" ht="12.75" hidden="false" customHeight="false" outlineLevel="0" collapsed="false">
      <c r="A3961" s="1" t="s">
        <v>2855</v>
      </c>
      <c r="C3961" s="19" t="s">
        <v>4160</v>
      </c>
      <c r="D3961" s="19" t="s">
        <v>70</v>
      </c>
      <c r="E3961" s="20" t="n">
        <v>2.5</v>
      </c>
      <c r="F3961" s="21" t="n">
        <v>0.16</v>
      </c>
      <c r="G3961" s="24" t="s">
        <v>4134</v>
      </c>
      <c r="H3961" s="3"/>
      <c r="BM3961" s="0"/>
      <c r="BN3961" s="0"/>
      <c r="BO3961" s="0"/>
      <c r="BP3961" s="0"/>
      <c r="BQ3961" s="0"/>
      <c r="BR3961" s="0"/>
      <c r="BS3961" s="0"/>
      <c r="BT3961" s="0"/>
      <c r="BU3961" s="0"/>
      <c r="BV3961" s="0"/>
      <c r="BW3961" s="0"/>
      <c r="BX3961" s="0"/>
      <c r="BY3961" s="0"/>
      <c r="BZ3961" s="0"/>
      <c r="CA3961" s="0"/>
      <c r="CB3961" s="0"/>
      <c r="CC3961" s="0"/>
      <c r="CD3961" s="0"/>
      <c r="CE3961" s="0"/>
      <c r="CF3961" s="0"/>
      <c r="CG3961" s="0"/>
      <c r="CH3961" s="0"/>
      <c r="CI3961" s="0"/>
      <c r="CJ3961" s="0"/>
      <c r="CK3961" s="0"/>
      <c r="CL3961" s="0"/>
      <c r="CM3961" s="0"/>
      <c r="CN3961" s="0"/>
      <c r="CO3961" s="0"/>
      <c r="CP3961" s="0"/>
      <c r="CQ3961" s="0"/>
      <c r="CR3961" s="0"/>
      <c r="CS3961" s="0"/>
      <c r="CT3961" s="0"/>
      <c r="CU3961" s="0"/>
      <c r="CV3961" s="0"/>
      <c r="CW3961" s="0"/>
      <c r="CX3961" s="0"/>
      <c r="CY3961" s="0"/>
      <c r="CZ3961" s="0"/>
      <c r="DA3961" s="0"/>
      <c r="DB3961" s="0"/>
      <c r="DC3961" s="0"/>
      <c r="DD3961" s="0"/>
      <c r="DE3961" s="0"/>
      <c r="DF3961" s="0"/>
      <c r="DG3961" s="0"/>
      <c r="DH3961" s="0"/>
      <c r="DI3961" s="0"/>
      <c r="DJ3961" s="0"/>
      <c r="DK3961" s="0"/>
      <c r="DL3961" s="0"/>
      <c r="DM3961" s="0"/>
      <c r="DN3961" s="0"/>
      <c r="DO3961" s="0"/>
      <c r="DP3961" s="0"/>
      <c r="DQ3961" s="0"/>
      <c r="DR3961" s="0"/>
      <c r="DS3961" s="0"/>
      <c r="DT3961" s="0"/>
      <c r="DU3961" s="0"/>
      <c r="DV3961" s="0"/>
      <c r="DW3961" s="0"/>
      <c r="DX3961" s="0"/>
      <c r="DY3961" s="0"/>
      <c r="DZ3961" s="0"/>
      <c r="EA3961" s="0"/>
      <c r="EB3961" s="0"/>
      <c r="EC3961" s="0"/>
      <c r="ED3961" s="0"/>
      <c r="EE3961" s="0"/>
      <c r="EF3961" s="0"/>
      <c r="EG3961" s="0"/>
      <c r="EH3961" s="0"/>
      <c r="EI3961" s="0"/>
      <c r="EJ3961" s="0"/>
      <c r="EK3961" s="0"/>
      <c r="EL3961" s="0"/>
      <c r="EM3961" s="0"/>
      <c r="EN3961" s="0"/>
      <c r="EO3961" s="0"/>
      <c r="EP3961" s="0"/>
      <c r="EQ3961" s="0"/>
      <c r="ER3961" s="0"/>
      <c r="ES3961" s="0"/>
      <c r="ET3961" s="0"/>
      <c r="EU3961" s="0"/>
      <c r="EV3961" s="0"/>
      <c r="EW3961" s="0"/>
      <c r="EX3961" s="0"/>
      <c r="EY3961" s="0"/>
      <c r="EZ3961" s="0"/>
      <c r="FA3961" s="0"/>
      <c r="FB3961" s="0"/>
      <c r="FC3961" s="0"/>
      <c r="FD3961" s="0"/>
      <c r="FE3961" s="0"/>
      <c r="FF3961" s="0"/>
      <c r="FG3961" s="0"/>
      <c r="FH3961" s="0"/>
      <c r="FI3961" s="0"/>
      <c r="FJ3961" s="0"/>
      <c r="FK3961" s="0"/>
      <c r="FL3961" s="0"/>
      <c r="FM3961" s="0"/>
      <c r="FN3961" s="0"/>
      <c r="FO3961" s="0"/>
      <c r="FP3961" s="0"/>
      <c r="FQ3961" s="0"/>
      <c r="FR3961" s="0"/>
      <c r="FS3961" s="0"/>
      <c r="FT3961" s="0"/>
      <c r="FU3961" s="0"/>
      <c r="FV3961" s="0"/>
      <c r="FW3961" s="0"/>
      <c r="FX3961" s="0"/>
      <c r="FY3961" s="0"/>
      <c r="FZ3961" s="0"/>
      <c r="GA3961" s="0"/>
      <c r="GB3961" s="0"/>
      <c r="GC3961" s="0"/>
      <c r="GD3961" s="0"/>
      <c r="GE3961" s="0"/>
      <c r="GF3961" s="0"/>
      <c r="GG3961" s="0"/>
      <c r="GH3961" s="0"/>
      <c r="GI3961" s="0"/>
      <c r="GJ3961" s="0"/>
      <c r="GK3961" s="0"/>
      <c r="GL3961" s="0"/>
      <c r="GM3961" s="0"/>
      <c r="GN3961" s="0"/>
      <c r="GO3961" s="0"/>
      <c r="GP3961" s="0"/>
      <c r="GQ3961" s="0"/>
      <c r="GR3961" s="0"/>
      <c r="GS3961" s="0"/>
      <c r="GT3961" s="0"/>
      <c r="GU3961" s="0"/>
      <c r="GV3961" s="0"/>
      <c r="GW3961" s="0"/>
      <c r="GX3961" s="0"/>
      <c r="GY3961" s="0"/>
      <c r="GZ3961" s="0"/>
      <c r="HA3961" s="0"/>
      <c r="HB3961" s="0"/>
      <c r="HC3961" s="0"/>
      <c r="HD3961" s="0"/>
      <c r="HE3961" s="0"/>
      <c r="HF3961" s="0"/>
      <c r="HG3961" s="0"/>
      <c r="HH3961" s="0"/>
      <c r="HI3961" s="0"/>
      <c r="HJ3961" s="0"/>
      <c r="HK3961" s="0"/>
      <c r="HL3961" s="0"/>
      <c r="HM3961" s="0"/>
      <c r="HN3961" s="0"/>
      <c r="HO3961" s="0"/>
      <c r="HP3961" s="0"/>
      <c r="HQ3961" s="0"/>
      <c r="HR3961" s="0"/>
      <c r="HS3961" s="0"/>
      <c r="HT3961" s="0"/>
      <c r="HU3961" s="0"/>
      <c r="HV3961" s="0"/>
      <c r="HW3961" s="0"/>
      <c r="HX3961" s="0"/>
      <c r="HY3961" s="0"/>
      <c r="HZ3961" s="0"/>
      <c r="IA3961" s="0"/>
      <c r="IB3961" s="0"/>
      <c r="IC3961" s="0"/>
      <c r="ID3961" s="0"/>
      <c r="IE3961" s="0"/>
      <c r="IF3961" s="0"/>
      <c r="IG3961" s="0"/>
      <c r="IH3961" s="0"/>
      <c r="II3961" s="0"/>
      <c r="IJ3961" s="0"/>
      <c r="IK3961" s="0"/>
      <c r="IL3961" s="0"/>
      <c r="IM3961" s="0"/>
      <c r="IN3961" s="0"/>
      <c r="IO3961" s="0"/>
      <c r="IP3961" s="0"/>
      <c r="IQ3961" s="0"/>
      <c r="IR3961" s="0"/>
      <c r="IS3961" s="0"/>
      <c r="IT3961" s="0"/>
      <c r="IU3961" s="0"/>
      <c r="IV3961" s="0"/>
      <c r="IW3961" s="0"/>
      <c r="IX3961" s="0"/>
      <c r="IY3961" s="0"/>
      <c r="IZ3961" s="0"/>
      <c r="JA3961" s="0"/>
      <c r="JB3961" s="0"/>
      <c r="JC3961" s="0"/>
      <c r="JD3961" s="0"/>
      <c r="JE3961" s="0"/>
      <c r="JF3961" s="0"/>
      <c r="JG3961" s="0"/>
      <c r="JH3961" s="0"/>
      <c r="JI3961" s="0"/>
      <c r="JJ3961" s="0"/>
      <c r="JK3961" s="0"/>
      <c r="JL3961" s="0"/>
      <c r="JM3961" s="0"/>
      <c r="JN3961" s="0"/>
      <c r="JO3961" s="0"/>
      <c r="JP3961" s="0"/>
      <c r="JQ3961" s="0"/>
      <c r="JR3961" s="0"/>
      <c r="JS3961" s="0"/>
      <c r="JT3961" s="0"/>
      <c r="JU3961" s="0"/>
      <c r="JV3961" s="0"/>
      <c r="JW3961" s="0"/>
      <c r="JX3961" s="0"/>
      <c r="JY3961" s="0"/>
      <c r="JZ3961" s="0"/>
      <c r="KA3961" s="0"/>
      <c r="KB3961" s="0"/>
      <c r="KC3961" s="0"/>
      <c r="KD3961" s="0"/>
      <c r="KE3961" s="0"/>
      <c r="KF3961" s="0"/>
      <c r="KG3961" s="0"/>
      <c r="KH3961" s="0"/>
      <c r="KI3961" s="0"/>
      <c r="KJ3961" s="0"/>
      <c r="KK3961" s="0"/>
      <c r="KL3961" s="0"/>
      <c r="KM3961" s="0"/>
      <c r="KN3961" s="0"/>
      <c r="KO3961" s="0"/>
      <c r="KP3961" s="0"/>
      <c r="KQ3961" s="0"/>
      <c r="KR3961" s="0"/>
      <c r="KS3961" s="0"/>
      <c r="KT3961" s="0"/>
      <c r="KU3961" s="0"/>
      <c r="KV3961" s="0"/>
      <c r="KW3961" s="0"/>
      <c r="KX3961" s="0"/>
      <c r="KY3961" s="0"/>
      <c r="KZ3961" s="0"/>
      <c r="LA3961" s="0"/>
      <c r="LB3961" s="0"/>
      <c r="LC3961" s="0"/>
      <c r="LD3961" s="0"/>
      <c r="LE3961" s="0"/>
      <c r="LF3961" s="0"/>
      <c r="LG3961" s="0"/>
      <c r="LH3961" s="0"/>
      <c r="LI3961" s="0"/>
      <c r="LJ3961" s="0"/>
      <c r="LK3961" s="0"/>
      <c r="LL3961" s="0"/>
      <c r="LM3961" s="0"/>
      <c r="LN3961" s="0"/>
      <c r="LO3961" s="0"/>
      <c r="LP3961" s="0"/>
      <c r="LQ3961" s="0"/>
      <c r="LR3961" s="0"/>
      <c r="LS3961" s="0"/>
      <c r="LT3961" s="0"/>
      <c r="LU3961" s="0"/>
      <c r="LV3961" s="0"/>
      <c r="LW3961" s="0"/>
      <c r="LX3961" s="0"/>
      <c r="LY3961" s="0"/>
      <c r="LZ3961" s="0"/>
      <c r="MA3961" s="0"/>
      <c r="MB3961" s="0"/>
      <c r="MC3961" s="0"/>
      <c r="MD3961" s="0"/>
      <c r="ME3961" s="0"/>
      <c r="MF3961" s="0"/>
      <c r="MG3961" s="0"/>
      <c r="MH3961" s="0"/>
      <c r="MI3961" s="0"/>
      <c r="MJ3961" s="0"/>
      <c r="MK3961" s="0"/>
      <c r="ML3961" s="0"/>
      <c r="MM3961" s="0"/>
      <c r="MN3961" s="0"/>
      <c r="MO3961" s="0"/>
      <c r="MP3961" s="0"/>
      <c r="MQ3961" s="0"/>
      <c r="MR3961" s="0"/>
      <c r="MS3961" s="0"/>
      <c r="MT3961" s="0"/>
      <c r="MU3961" s="0"/>
      <c r="MV3961" s="0"/>
      <c r="MW3961" s="0"/>
      <c r="MX3961" s="0"/>
      <c r="MY3961" s="0"/>
      <c r="MZ3961" s="0"/>
      <c r="NA3961" s="0"/>
      <c r="NB3961" s="0"/>
      <c r="NC3961" s="0"/>
      <c r="ND3961" s="0"/>
      <c r="NE3961" s="0"/>
      <c r="NF3961" s="0"/>
      <c r="NG3961" s="0"/>
      <c r="NH3961" s="0"/>
      <c r="NI3961" s="0"/>
      <c r="NJ3961" s="0"/>
      <c r="NK3961" s="0"/>
      <c r="NL3961" s="0"/>
      <c r="NM3961" s="0"/>
      <c r="NN3961" s="0"/>
      <c r="NO3961" s="0"/>
      <c r="NP3961" s="0"/>
      <c r="NQ3961" s="0"/>
      <c r="NR3961" s="0"/>
      <c r="NS3961" s="0"/>
      <c r="NT3961" s="0"/>
      <c r="NU3961" s="0"/>
      <c r="NV3961" s="0"/>
      <c r="NW3961" s="0"/>
      <c r="NX3961" s="0"/>
      <c r="NY3961" s="0"/>
      <c r="NZ3961" s="0"/>
      <c r="OA3961" s="0"/>
      <c r="OB3961" s="0"/>
      <c r="OC3961" s="0"/>
      <c r="OD3961" s="0"/>
      <c r="OE3961" s="0"/>
      <c r="OF3961" s="0"/>
      <c r="OG3961" s="0"/>
      <c r="OH3961" s="0"/>
      <c r="OI3961" s="0"/>
      <c r="OJ3961" s="0"/>
      <c r="OK3961" s="0"/>
      <c r="OL3961" s="0"/>
      <c r="OM3961" s="0"/>
      <c r="ON3961" s="0"/>
      <c r="OO3961" s="0"/>
      <c r="OP3961" s="0"/>
      <c r="OQ3961" s="0"/>
      <c r="OR3961" s="0"/>
      <c r="OS3961" s="0"/>
      <c r="OT3961" s="0"/>
      <c r="OU3961" s="0"/>
      <c r="OV3961" s="0"/>
      <c r="OW3961" s="0"/>
      <c r="OX3961" s="0"/>
      <c r="OY3961" s="0"/>
      <c r="OZ3961" s="0"/>
      <c r="PA3961" s="0"/>
      <c r="PB3961" s="0"/>
      <c r="PC3961" s="0"/>
      <c r="PD3961" s="0"/>
      <c r="PE3961" s="0"/>
      <c r="PF3961" s="0"/>
      <c r="PG3961" s="0"/>
      <c r="PH3961" s="0"/>
      <c r="PI3961" s="0"/>
      <c r="PJ3961" s="0"/>
      <c r="PK3961" s="0"/>
      <c r="PL3961" s="0"/>
      <c r="PM3961" s="0"/>
      <c r="PN3961" s="0"/>
      <c r="PO3961" s="0"/>
      <c r="PP3961" s="0"/>
      <c r="PQ3961" s="0"/>
      <c r="PR3961" s="0"/>
      <c r="PS3961" s="0"/>
      <c r="PT3961" s="0"/>
      <c r="PU3961" s="0"/>
      <c r="PV3961" s="0"/>
      <c r="PW3961" s="0"/>
      <c r="PX3961" s="0"/>
      <c r="PY3961" s="0"/>
      <c r="PZ3961" s="0"/>
      <c r="QA3961" s="0"/>
      <c r="QB3961" s="0"/>
      <c r="QC3961" s="0"/>
      <c r="QD3961" s="0"/>
      <c r="QE3961" s="0"/>
      <c r="QF3961" s="0"/>
      <c r="QG3961" s="0"/>
      <c r="QH3961" s="0"/>
      <c r="QI3961" s="0"/>
      <c r="QJ3961" s="0"/>
      <c r="QK3961" s="0"/>
      <c r="QL3961" s="0"/>
      <c r="QM3961" s="0"/>
      <c r="QN3961" s="0"/>
      <c r="QO3961" s="0"/>
      <c r="QP3961" s="0"/>
      <c r="QQ3961" s="0"/>
      <c r="QR3961" s="0"/>
      <c r="QS3961" s="0"/>
      <c r="QT3961" s="0"/>
      <c r="QU3961" s="0"/>
      <c r="QV3961" s="0"/>
      <c r="QW3961" s="0"/>
      <c r="QX3961" s="0"/>
      <c r="QY3961" s="0"/>
      <c r="QZ3961" s="0"/>
      <c r="RA3961" s="0"/>
      <c r="RB3961" s="0"/>
      <c r="RC3961" s="0"/>
      <c r="RD3961" s="0"/>
      <c r="RE3961" s="0"/>
      <c r="RF3961" s="0"/>
      <c r="RG3961" s="0"/>
      <c r="RH3961" s="0"/>
      <c r="RI3961" s="0"/>
      <c r="RJ3961" s="0"/>
      <c r="RK3961" s="0"/>
      <c r="RL3961" s="0"/>
      <c r="RM3961" s="0"/>
      <c r="RN3961" s="0"/>
      <c r="RO3961" s="0"/>
      <c r="RP3961" s="0"/>
      <c r="RQ3961" s="0"/>
      <c r="RR3961" s="0"/>
      <c r="RS3961" s="0"/>
      <c r="RT3961" s="0"/>
      <c r="RU3961" s="0"/>
      <c r="RV3961" s="0"/>
      <c r="RW3961" s="0"/>
      <c r="RX3961" s="0"/>
      <c r="RY3961" s="0"/>
      <c r="RZ3961" s="0"/>
      <c r="SA3961" s="0"/>
      <c r="SB3961" s="0"/>
      <c r="SC3961" s="0"/>
      <c r="SD3961" s="0"/>
      <c r="SE3961" s="0"/>
      <c r="SF3961" s="0"/>
      <c r="SG3961" s="0"/>
      <c r="SH3961" s="0"/>
      <c r="SI3961" s="0"/>
      <c r="SJ3961" s="0"/>
      <c r="SK3961" s="0"/>
      <c r="SL3961" s="0"/>
      <c r="SM3961" s="0"/>
      <c r="SN3961" s="0"/>
      <c r="SO3961" s="0"/>
      <c r="SP3961" s="0"/>
      <c r="SQ3961" s="0"/>
      <c r="SR3961" s="0"/>
      <c r="SS3961" s="0"/>
      <c r="ST3961" s="0"/>
      <c r="SU3961" s="0"/>
      <c r="SV3961" s="0"/>
      <c r="SW3961" s="0"/>
      <c r="SX3961" s="0"/>
      <c r="SY3961" s="0"/>
      <c r="SZ3961" s="0"/>
      <c r="TA3961" s="0"/>
      <c r="TB3961" s="0"/>
      <c r="TC3961" s="0"/>
      <c r="TD3961" s="0"/>
      <c r="TE3961" s="0"/>
      <c r="TF3961" s="0"/>
      <c r="TG3961" s="0"/>
      <c r="TH3961" s="0"/>
      <c r="TI3961" s="0"/>
      <c r="TJ3961" s="0"/>
      <c r="TK3961" s="0"/>
      <c r="TL3961" s="0"/>
      <c r="TM3961" s="0"/>
      <c r="TN3961" s="0"/>
      <c r="TO3961" s="0"/>
      <c r="TP3961" s="0"/>
      <c r="TQ3961" s="0"/>
      <c r="TR3961" s="0"/>
      <c r="TS3961" s="0"/>
      <c r="TT3961" s="0"/>
      <c r="TU3961" s="0"/>
      <c r="TV3961" s="0"/>
      <c r="TW3961" s="0"/>
      <c r="TX3961" s="0"/>
      <c r="TY3961" s="0"/>
      <c r="TZ3961" s="0"/>
      <c r="UA3961" s="0"/>
      <c r="UB3961" s="0"/>
      <c r="UC3961" s="0"/>
      <c r="UD3961" s="0"/>
      <c r="UE3961" s="0"/>
      <c r="UF3961" s="0"/>
      <c r="UG3961" s="0"/>
      <c r="UH3961" s="0"/>
      <c r="UI3961" s="0"/>
      <c r="UJ3961" s="0"/>
      <c r="UK3961" s="0"/>
      <c r="UL3961" s="0"/>
      <c r="UM3961" s="0"/>
      <c r="UN3961" s="0"/>
      <c r="UO3961" s="0"/>
      <c r="UP3961" s="0"/>
      <c r="UQ3961" s="0"/>
      <c r="UR3961" s="0"/>
      <c r="US3961" s="0"/>
      <c r="UT3961" s="0"/>
      <c r="UU3961" s="0"/>
      <c r="UV3961" s="0"/>
      <c r="UW3961" s="0"/>
      <c r="UX3961" s="0"/>
      <c r="UY3961" s="0"/>
      <c r="UZ3961" s="0"/>
      <c r="VA3961" s="0"/>
      <c r="VB3961" s="0"/>
      <c r="VC3961" s="0"/>
      <c r="VD3961" s="0"/>
      <c r="VE3961" s="0"/>
      <c r="VF3961" s="0"/>
      <c r="VG3961" s="0"/>
      <c r="VH3961" s="0"/>
      <c r="VI3961" s="0"/>
      <c r="VJ3961" s="0"/>
      <c r="VK3961" s="0"/>
      <c r="VL3961" s="0"/>
      <c r="VM3961" s="0"/>
      <c r="VN3961" s="0"/>
      <c r="VO3961" s="0"/>
      <c r="VP3961" s="0"/>
      <c r="VQ3961" s="0"/>
      <c r="VR3961" s="0"/>
      <c r="VS3961" s="0"/>
      <c r="VT3961" s="0"/>
      <c r="VU3961" s="0"/>
      <c r="VV3961" s="0"/>
      <c r="VW3961" s="0"/>
      <c r="VX3961" s="0"/>
      <c r="VY3961" s="0"/>
      <c r="VZ3961" s="0"/>
      <c r="WA3961" s="0"/>
      <c r="WB3961" s="0"/>
      <c r="WC3961" s="0"/>
      <c r="WD3961" s="0"/>
      <c r="WE3961" s="0"/>
      <c r="WF3961" s="0"/>
      <c r="WG3961" s="0"/>
      <c r="WH3961" s="0"/>
      <c r="WI3961" s="0"/>
      <c r="WJ3961" s="0"/>
      <c r="WK3961" s="0"/>
      <c r="WL3961" s="0"/>
      <c r="WM3961" s="0"/>
      <c r="WN3961" s="0"/>
      <c r="WO3961" s="0"/>
      <c r="WP3961" s="0"/>
      <c r="WQ3961" s="0"/>
      <c r="WR3961" s="0"/>
      <c r="WS3961" s="0"/>
      <c r="WT3961" s="0"/>
      <c r="WU3961" s="0"/>
      <c r="WV3961" s="0"/>
      <c r="WW3961" s="0"/>
      <c r="WX3961" s="0"/>
      <c r="WY3961" s="0"/>
      <c r="WZ3961" s="0"/>
      <c r="XA3961" s="0"/>
      <c r="XB3961" s="0"/>
      <c r="XC3961" s="0"/>
      <c r="XD3961" s="0"/>
      <c r="XE3961" s="0"/>
      <c r="XF3961" s="0"/>
      <c r="XG3961" s="0"/>
      <c r="XH3961" s="0"/>
      <c r="XI3961" s="0"/>
      <c r="XJ3961" s="0"/>
      <c r="XK3961" s="0"/>
      <c r="XL3961" s="0"/>
      <c r="XM3961" s="0"/>
      <c r="XN3961" s="0"/>
      <c r="XO3961" s="0"/>
      <c r="XP3961" s="0"/>
      <c r="XQ3961" s="0"/>
      <c r="XR3961" s="0"/>
      <c r="XS3961" s="0"/>
      <c r="XT3961" s="0"/>
      <c r="XU3961" s="0"/>
      <c r="XV3961" s="0"/>
      <c r="XW3961" s="0"/>
      <c r="XX3961" s="0"/>
      <c r="XY3961" s="0"/>
      <c r="XZ3961" s="0"/>
      <c r="YA3961" s="0"/>
      <c r="YB3961" s="0"/>
      <c r="YC3961" s="0"/>
      <c r="YD3961" s="0"/>
      <c r="YE3961" s="0"/>
      <c r="YF3961" s="0"/>
      <c r="YG3961" s="0"/>
      <c r="YH3961" s="0"/>
      <c r="YI3961" s="0"/>
      <c r="YJ3961" s="0"/>
      <c r="YK3961" s="0"/>
      <c r="YL3961" s="0"/>
      <c r="YM3961" s="0"/>
      <c r="YN3961" s="0"/>
      <c r="YO3961" s="0"/>
      <c r="YP3961" s="0"/>
      <c r="YQ3961" s="0"/>
      <c r="YR3961" s="0"/>
      <c r="YS3961" s="0"/>
      <c r="YT3961" s="0"/>
      <c r="YU3961" s="0"/>
      <c r="YV3961" s="0"/>
      <c r="YW3961" s="0"/>
      <c r="YX3961" s="0"/>
      <c r="YY3961" s="0"/>
      <c r="YZ3961" s="0"/>
      <c r="ZA3961" s="0"/>
      <c r="ZB3961" s="0"/>
      <c r="ZC3961" s="0"/>
      <c r="ZD3961" s="0"/>
      <c r="ZE3961" s="0"/>
      <c r="ZF3961" s="0"/>
      <c r="ZG3961" s="0"/>
      <c r="ZH3961" s="0"/>
      <c r="ZI3961" s="0"/>
      <c r="ZJ3961" s="0"/>
      <c r="ZK3961" s="0"/>
      <c r="ZL3961" s="0"/>
      <c r="ZM3961" s="0"/>
      <c r="ZN3961" s="0"/>
      <c r="ZO3961" s="0"/>
      <c r="ZP3961" s="0"/>
      <c r="ZQ3961" s="0"/>
      <c r="ZR3961" s="0"/>
      <c r="ZS3961" s="0"/>
      <c r="ZT3961" s="0"/>
      <c r="ZU3961" s="0"/>
      <c r="ZV3961" s="0"/>
      <c r="ZW3961" s="0"/>
      <c r="ZX3961" s="0"/>
      <c r="ZY3961" s="0"/>
      <c r="ZZ3961" s="0"/>
      <c r="AAA3961" s="0"/>
      <c r="AAB3961" s="0"/>
      <c r="AAC3961" s="0"/>
      <c r="AAD3961" s="0"/>
      <c r="AAE3961" s="0"/>
      <c r="AAF3961" s="0"/>
      <c r="AAG3961" s="0"/>
      <c r="AAH3961" s="0"/>
      <c r="AAI3961" s="0"/>
      <c r="AAJ3961" s="0"/>
      <c r="AAK3961" s="0"/>
      <c r="AAL3961" s="0"/>
      <c r="AAM3961" s="0"/>
      <c r="AAN3961" s="0"/>
      <c r="AAO3961" s="0"/>
      <c r="AAP3961" s="0"/>
      <c r="AAQ3961" s="0"/>
      <c r="AAR3961" s="0"/>
      <c r="AAS3961" s="0"/>
      <c r="AAT3961" s="0"/>
      <c r="AAU3961" s="0"/>
      <c r="AAV3961" s="0"/>
      <c r="AAW3961" s="0"/>
      <c r="AAX3961" s="0"/>
      <c r="AAY3961" s="0"/>
      <c r="AAZ3961" s="0"/>
      <c r="ABA3961" s="0"/>
      <c r="ABB3961" s="0"/>
      <c r="ABC3961" s="0"/>
      <c r="ABD3961" s="0"/>
      <c r="ABE3961" s="0"/>
      <c r="ABF3961" s="0"/>
      <c r="ABG3961" s="0"/>
      <c r="ABH3961" s="0"/>
      <c r="ABI3961" s="0"/>
      <c r="ABJ3961" s="0"/>
      <c r="ABK3961" s="0"/>
      <c r="ABL3961" s="0"/>
      <c r="ABM3961" s="0"/>
      <c r="ABN3961" s="0"/>
      <c r="ABO3961" s="0"/>
      <c r="ABP3961" s="0"/>
      <c r="ABQ3961" s="0"/>
      <c r="ABR3961" s="0"/>
      <c r="ABS3961" s="0"/>
      <c r="ABT3961" s="0"/>
      <c r="ABU3961" s="0"/>
      <c r="ABV3961" s="0"/>
      <c r="ABW3961" s="0"/>
      <c r="ABX3961" s="0"/>
      <c r="ABY3961" s="0"/>
      <c r="ABZ3961" s="0"/>
      <c r="ACA3961" s="0"/>
      <c r="ACB3961" s="0"/>
      <c r="ACC3961" s="0"/>
      <c r="ACD3961" s="0"/>
      <c r="ACE3961" s="0"/>
      <c r="ACF3961" s="0"/>
      <c r="ACG3961" s="0"/>
      <c r="ACH3961" s="0"/>
      <c r="ACI3961" s="0"/>
      <c r="ACJ3961" s="0"/>
      <c r="ACK3961" s="0"/>
      <c r="ACL3961" s="0"/>
      <c r="ACM3961" s="0"/>
      <c r="ACN3961" s="0"/>
      <c r="ACO3961" s="0"/>
      <c r="ACP3961" s="0"/>
      <c r="ACQ3961" s="0"/>
      <c r="ACR3961" s="0"/>
      <c r="ACS3961" s="0"/>
      <c r="ACT3961" s="0"/>
      <c r="ACU3961" s="0"/>
      <c r="ACV3961" s="0"/>
      <c r="ACW3961" s="0"/>
      <c r="ACX3961" s="0"/>
      <c r="ACY3961" s="0"/>
      <c r="ACZ3961" s="0"/>
      <c r="ADA3961" s="0"/>
      <c r="ADB3961" s="0"/>
      <c r="ADC3961" s="0"/>
      <c r="ADD3961" s="0"/>
      <c r="ADE3961" s="0"/>
      <c r="ADF3961" s="0"/>
      <c r="ADG3961" s="0"/>
      <c r="ADH3961" s="0"/>
      <c r="ADI3961" s="0"/>
      <c r="ADJ3961" s="0"/>
      <c r="ADK3961" s="0"/>
      <c r="ADL3961" s="0"/>
      <c r="ADM3961" s="0"/>
      <c r="ADN3961" s="0"/>
      <c r="ADO3961" s="0"/>
      <c r="ADP3961" s="0"/>
      <c r="ADQ3961" s="0"/>
      <c r="ADR3961" s="0"/>
      <c r="ADS3961" s="0"/>
      <c r="ADT3961" s="0"/>
      <c r="ADU3961" s="0"/>
      <c r="ADV3961" s="0"/>
      <c r="ADW3961" s="0"/>
      <c r="ADX3961" s="0"/>
      <c r="ADY3961" s="0"/>
      <c r="ADZ3961" s="0"/>
      <c r="AEA3961" s="0"/>
      <c r="AEB3961" s="0"/>
      <c r="AEC3961" s="0"/>
      <c r="AED3961" s="0"/>
      <c r="AEE3961" s="0"/>
      <c r="AEF3961" s="0"/>
      <c r="AEG3961" s="0"/>
      <c r="AEH3961" s="0"/>
      <c r="AEI3961" s="0"/>
      <c r="AEJ3961" s="0"/>
      <c r="AEK3961" s="0"/>
      <c r="AEL3961" s="0"/>
      <c r="AEM3961" s="0"/>
      <c r="AEN3961" s="0"/>
      <c r="AEO3961" s="0"/>
      <c r="AEP3961" s="0"/>
      <c r="AEQ3961" s="0"/>
      <c r="AER3961" s="0"/>
      <c r="AES3961" s="0"/>
      <c r="AET3961" s="0"/>
      <c r="AEU3961" s="0"/>
      <c r="AEV3961" s="0"/>
      <c r="AEW3961" s="0"/>
      <c r="AEX3961" s="0"/>
      <c r="AEY3961" s="0"/>
      <c r="AEZ3961" s="0"/>
      <c r="AFA3961" s="0"/>
      <c r="AFB3961" s="0"/>
      <c r="AFC3961" s="0"/>
      <c r="AFD3961" s="0"/>
      <c r="AFE3961" s="0"/>
      <c r="AFF3961" s="0"/>
      <c r="AFG3961" s="0"/>
      <c r="AFH3961" s="0"/>
      <c r="AFI3961" s="0"/>
      <c r="AFJ3961" s="0"/>
      <c r="AFK3961" s="0"/>
      <c r="AFL3961" s="0"/>
      <c r="AFM3961" s="0"/>
      <c r="AFN3961" s="0"/>
      <c r="AFO3961" s="0"/>
      <c r="AFP3961" s="0"/>
      <c r="AFQ3961" s="0"/>
      <c r="AFR3961" s="0"/>
      <c r="AFS3961" s="0"/>
      <c r="AFT3961" s="0"/>
      <c r="AFU3961" s="0"/>
      <c r="AFV3961" s="0"/>
      <c r="AFW3961" s="0"/>
      <c r="AFX3961" s="0"/>
      <c r="AFY3961" s="0"/>
      <c r="AFZ3961" s="0"/>
      <c r="AGA3961" s="0"/>
      <c r="AGB3961" s="0"/>
      <c r="AGC3961" s="0"/>
      <c r="AGD3961" s="0"/>
      <c r="AGE3961" s="0"/>
      <c r="AGF3961" s="0"/>
      <c r="AGG3961" s="0"/>
      <c r="AGH3961" s="0"/>
      <c r="AGI3961" s="0"/>
      <c r="AGJ3961" s="0"/>
      <c r="AGK3961" s="0"/>
      <c r="AGL3961" s="0"/>
      <c r="AGM3961" s="0"/>
      <c r="AGN3961" s="0"/>
      <c r="AGO3961" s="0"/>
      <c r="AGP3961" s="0"/>
      <c r="AGQ3961" s="0"/>
      <c r="AGR3961" s="0"/>
      <c r="AGS3961" s="0"/>
      <c r="AGT3961" s="0"/>
      <c r="AGU3961" s="0"/>
      <c r="AGV3961" s="0"/>
      <c r="AGW3961" s="0"/>
      <c r="AGX3961" s="0"/>
      <c r="AGY3961" s="0"/>
      <c r="AGZ3961" s="0"/>
      <c r="AHA3961" s="0"/>
      <c r="AHB3961" s="0"/>
      <c r="AHC3961" s="0"/>
      <c r="AHD3961" s="0"/>
      <c r="AHE3961" s="0"/>
      <c r="AHF3961" s="0"/>
      <c r="AHG3961" s="0"/>
      <c r="AHH3961" s="0"/>
      <c r="AHI3961" s="0"/>
      <c r="AHJ3961" s="0"/>
      <c r="AHK3961" s="0"/>
      <c r="AHL3961" s="0"/>
      <c r="AHM3961" s="0"/>
      <c r="AHN3961" s="0"/>
      <c r="AHO3961" s="0"/>
      <c r="AHP3961" s="0"/>
      <c r="AHQ3961" s="0"/>
      <c r="AHR3961" s="0"/>
      <c r="AHS3961" s="0"/>
      <c r="AHT3961" s="0"/>
      <c r="AHU3961" s="0"/>
      <c r="AHV3961" s="0"/>
      <c r="AHW3961" s="0"/>
      <c r="AHX3961" s="0"/>
      <c r="AHY3961" s="0"/>
      <c r="AHZ3961" s="0"/>
      <c r="AIA3961" s="0"/>
      <c r="AIB3961" s="0"/>
      <c r="AIC3961" s="0"/>
      <c r="AID3961" s="0"/>
      <c r="AIE3961" s="0"/>
      <c r="AIF3961" s="0"/>
      <c r="AIG3961" s="0"/>
      <c r="AIH3961" s="0"/>
      <c r="AII3961" s="0"/>
      <c r="AIJ3961" s="0"/>
      <c r="AIK3961" s="0"/>
      <c r="AIL3961" s="0"/>
      <c r="AIM3961" s="0"/>
      <c r="AIN3961" s="0"/>
      <c r="AIO3961" s="0"/>
      <c r="AIP3961" s="0"/>
      <c r="AIQ3961" s="0"/>
      <c r="AIR3961" s="0"/>
      <c r="AIS3961" s="0"/>
      <c r="AIT3961" s="0"/>
      <c r="AIU3961" s="0"/>
      <c r="AIV3961" s="0"/>
      <c r="AIW3961" s="0"/>
      <c r="AIX3961" s="0"/>
      <c r="AIY3961" s="0"/>
      <c r="AIZ3961" s="0"/>
      <c r="AJA3961" s="0"/>
      <c r="AJB3961" s="0"/>
      <c r="AJC3961" s="0"/>
      <c r="AJD3961" s="0"/>
      <c r="AJE3961" s="0"/>
      <c r="AJF3961" s="0"/>
      <c r="AJG3961" s="0"/>
      <c r="AJH3961" s="0"/>
      <c r="AJI3961" s="0"/>
      <c r="AJJ3961" s="0"/>
      <c r="AJK3961" s="0"/>
      <c r="AJL3961" s="0"/>
      <c r="AJM3961" s="0"/>
      <c r="AJN3961" s="0"/>
      <c r="AJO3961" s="0"/>
      <c r="AJP3961" s="0"/>
      <c r="AJQ3961" s="0"/>
      <c r="AJR3961" s="0"/>
      <c r="AJS3961" s="0"/>
      <c r="AJT3961" s="0"/>
      <c r="AJU3961" s="0"/>
      <c r="AJV3961" s="0"/>
      <c r="AJW3961" s="0"/>
      <c r="AJX3961" s="0"/>
      <c r="AJY3961" s="0"/>
      <c r="AJZ3961" s="0"/>
      <c r="AKA3961" s="0"/>
      <c r="AKB3961" s="0"/>
      <c r="AKC3961" s="0"/>
      <c r="AKD3961" s="0"/>
      <c r="AKE3961" s="0"/>
      <c r="AKF3961" s="0"/>
      <c r="AKG3961" s="0"/>
      <c r="AKH3961" s="0"/>
      <c r="AKI3961" s="0"/>
      <c r="AKJ3961" s="0"/>
      <c r="AKK3961" s="0"/>
      <c r="AKL3961" s="0"/>
      <c r="AKM3961" s="0"/>
      <c r="AKN3961" s="0"/>
      <c r="AKO3961" s="0"/>
      <c r="AKP3961" s="0"/>
      <c r="AKQ3961" s="0"/>
      <c r="AKR3961" s="0"/>
      <c r="AKS3961" s="0"/>
      <c r="AKT3961" s="0"/>
      <c r="AKU3961" s="0"/>
      <c r="AKV3961" s="0"/>
      <c r="AKW3961" s="0"/>
      <c r="AKX3961" s="0"/>
      <c r="AKY3961" s="0"/>
      <c r="AKZ3961" s="0"/>
      <c r="ALA3961" s="0"/>
      <c r="ALB3961" s="0"/>
      <c r="ALC3961" s="0"/>
      <c r="ALD3961" s="0"/>
      <c r="ALE3961" s="0"/>
      <c r="ALF3961" s="0"/>
      <c r="ALG3961" s="0"/>
      <c r="ALH3961" s="0"/>
      <c r="ALI3961" s="0"/>
      <c r="ALJ3961" s="0"/>
      <c r="ALK3961" s="0"/>
      <c r="ALL3961" s="0"/>
      <c r="ALM3961" s="0"/>
      <c r="ALN3961" s="0"/>
      <c r="ALO3961" s="0"/>
      <c r="ALP3961" s="0"/>
      <c r="ALQ3961" s="0"/>
      <c r="ALR3961" s="0"/>
      <c r="ALS3961" s="0"/>
      <c r="ALT3961" s="0"/>
      <c r="ALU3961" s="0"/>
      <c r="ALV3961" s="0"/>
      <c r="ALW3961" s="0"/>
      <c r="ALX3961" s="0"/>
      <c r="ALY3961" s="0"/>
      <c r="ALZ3961" s="0"/>
      <c r="AMA3961" s="0"/>
      <c r="AMB3961" s="0"/>
      <c r="AMC3961" s="0"/>
      <c r="AMD3961" s="0"/>
      <c r="AME3961" s="0"/>
      <c r="AMF3961" s="0"/>
      <c r="AMG3961" s="0"/>
      <c r="AMH3961" s="0"/>
      <c r="AMI3961" s="0"/>
    </row>
    <row r="3962" customFormat="false" ht="12.75" hidden="false" customHeight="false" outlineLevel="0" collapsed="false">
      <c r="H3962" s="3"/>
      <c r="BM3962" s="0"/>
      <c r="BN3962" s="0"/>
      <c r="BO3962" s="0"/>
      <c r="BP3962" s="0"/>
      <c r="BQ3962" s="0"/>
      <c r="BR3962" s="0"/>
      <c r="BS3962" s="0"/>
      <c r="BT3962" s="0"/>
      <c r="BU3962" s="0"/>
      <c r="BV3962" s="0"/>
      <c r="BW3962" s="0"/>
      <c r="BX3962" s="0"/>
      <c r="BY3962" s="0"/>
      <c r="BZ3962" s="0"/>
      <c r="CA3962" s="0"/>
      <c r="CB3962" s="0"/>
      <c r="CC3962" s="0"/>
      <c r="CD3962" s="0"/>
      <c r="CE3962" s="0"/>
      <c r="CF3962" s="0"/>
      <c r="CG3962" s="0"/>
      <c r="CH3962" s="0"/>
      <c r="CI3962" s="0"/>
      <c r="CJ3962" s="0"/>
      <c r="CK3962" s="0"/>
      <c r="CL3962" s="0"/>
      <c r="CM3962" s="0"/>
      <c r="CN3962" s="0"/>
      <c r="CO3962" s="0"/>
      <c r="CP3962" s="0"/>
      <c r="CQ3962" s="0"/>
      <c r="CR3962" s="0"/>
      <c r="CS3962" s="0"/>
      <c r="CT3962" s="0"/>
      <c r="CU3962" s="0"/>
      <c r="CV3962" s="0"/>
      <c r="CW3962" s="0"/>
      <c r="CX3962" s="0"/>
      <c r="CY3962" s="0"/>
      <c r="CZ3962" s="0"/>
      <c r="DA3962" s="0"/>
      <c r="DB3962" s="0"/>
      <c r="DC3962" s="0"/>
      <c r="DD3962" s="0"/>
      <c r="DE3962" s="0"/>
      <c r="DF3962" s="0"/>
      <c r="DG3962" s="0"/>
      <c r="DH3962" s="0"/>
      <c r="DI3962" s="0"/>
      <c r="DJ3962" s="0"/>
      <c r="DK3962" s="0"/>
      <c r="DL3962" s="0"/>
      <c r="DM3962" s="0"/>
      <c r="DN3962" s="0"/>
      <c r="DO3962" s="0"/>
      <c r="DP3962" s="0"/>
      <c r="DQ3962" s="0"/>
      <c r="DR3962" s="0"/>
      <c r="DS3962" s="0"/>
      <c r="DT3962" s="0"/>
      <c r="DU3962" s="0"/>
      <c r="DV3962" s="0"/>
      <c r="DW3962" s="0"/>
      <c r="DX3962" s="0"/>
      <c r="DY3962" s="0"/>
      <c r="DZ3962" s="0"/>
      <c r="EA3962" s="0"/>
      <c r="EB3962" s="0"/>
      <c r="EC3962" s="0"/>
      <c r="ED3962" s="0"/>
      <c r="EE3962" s="0"/>
      <c r="EF3962" s="0"/>
      <c r="EG3962" s="0"/>
      <c r="EH3962" s="0"/>
      <c r="EI3962" s="0"/>
      <c r="EJ3962" s="0"/>
      <c r="EK3962" s="0"/>
      <c r="EL3962" s="0"/>
      <c r="EM3962" s="0"/>
      <c r="EN3962" s="0"/>
      <c r="EO3962" s="0"/>
      <c r="EP3962" s="0"/>
      <c r="EQ3962" s="0"/>
      <c r="ER3962" s="0"/>
      <c r="ES3962" s="0"/>
      <c r="ET3962" s="0"/>
      <c r="EU3962" s="0"/>
      <c r="EV3962" s="0"/>
      <c r="EW3962" s="0"/>
      <c r="EX3962" s="0"/>
      <c r="EY3962" s="0"/>
      <c r="EZ3962" s="0"/>
      <c r="FA3962" s="0"/>
      <c r="FB3962" s="0"/>
      <c r="FC3962" s="0"/>
      <c r="FD3962" s="0"/>
      <c r="FE3962" s="0"/>
      <c r="FF3962" s="0"/>
      <c r="FG3962" s="0"/>
      <c r="FH3962" s="0"/>
      <c r="FI3962" s="0"/>
      <c r="FJ3962" s="0"/>
      <c r="FK3962" s="0"/>
      <c r="FL3962" s="0"/>
      <c r="FM3962" s="0"/>
      <c r="FN3962" s="0"/>
      <c r="FO3962" s="0"/>
      <c r="FP3962" s="0"/>
      <c r="FQ3962" s="0"/>
      <c r="FR3962" s="0"/>
      <c r="FS3962" s="0"/>
      <c r="FT3962" s="0"/>
      <c r="FU3962" s="0"/>
      <c r="FV3962" s="0"/>
      <c r="FW3962" s="0"/>
      <c r="FX3962" s="0"/>
      <c r="FY3962" s="0"/>
      <c r="FZ3962" s="0"/>
      <c r="GA3962" s="0"/>
      <c r="GB3962" s="0"/>
      <c r="GC3962" s="0"/>
      <c r="GD3962" s="0"/>
      <c r="GE3962" s="0"/>
      <c r="GF3962" s="0"/>
      <c r="GG3962" s="0"/>
      <c r="GH3962" s="0"/>
      <c r="GI3962" s="0"/>
      <c r="GJ3962" s="0"/>
      <c r="GK3962" s="0"/>
      <c r="GL3962" s="0"/>
      <c r="GM3962" s="0"/>
      <c r="GN3962" s="0"/>
      <c r="GO3962" s="0"/>
      <c r="GP3962" s="0"/>
      <c r="GQ3962" s="0"/>
      <c r="GR3962" s="0"/>
      <c r="GS3962" s="0"/>
      <c r="GT3962" s="0"/>
      <c r="GU3962" s="0"/>
      <c r="GV3962" s="0"/>
      <c r="GW3962" s="0"/>
      <c r="GX3962" s="0"/>
      <c r="GY3962" s="0"/>
      <c r="GZ3962" s="0"/>
      <c r="HA3962" s="0"/>
      <c r="HB3962" s="0"/>
      <c r="HC3962" s="0"/>
      <c r="HD3962" s="0"/>
      <c r="HE3962" s="0"/>
      <c r="HF3962" s="0"/>
      <c r="HG3962" s="0"/>
      <c r="HH3962" s="0"/>
      <c r="HI3962" s="0"/>
      <c r="HJ3962" s="0"/>
      <c r="HK3962" s="0"/>
      <c r="HL3962" s="0"/>
      <c r="HM3962" s="0"/>
      <c r="HN3962" s="0"/>
      <c r="HO3962" s="0"/>
      <c r="HP3962" s="0"/>
      <c r="HQ3962" s="0"/>
      <c r="HR3962" s="0"/>
      <c r="HS3962" s="0"/>
      <c r="HT3962" s="0"/>
      <c r="HU3962" s="0"/>
      <c r="HV3962" s="0"/>
      <c r="HW3962" s="0"/>
      <c r="HX3962" s="0"/>
      <c r="HY3962" s="0"/>
      <c r="HZ3962" s="0"/>
      <c r="IA3962" s="0"/>
      <c r="IB3962" s="0"/>
      <c r="IC3962" s="0"/>
      <c r="ID3962" s="0"/>
      <c r="IE3962" s="0"/>
      <c r="IF3962" s="0"/>
      <c r="IG3962" s="0"/>
      <c r="IH3962" s="0"/>
      <c r="II3962" s="0"/>
      <c r="IJ3962" s="0"/>
      <c r="IK3962" s="0"/>
      <c r="IL3962" s="0"/>
      <c r="IM3962" s="0"/>
      <c r="IN3962" s="0"/>
      <c r="IO3962" s="0"/>
      <c r="IP3962" s="0"/>
      <c r="IQ3962" s="0"/>
      <c r="IR3962" s="0"/>
      <c r="IS3962" s="0"/>
      <c r="IT3962" s="0"/>
      <c r="IU3962" s="0"/>
      <c r="IV3962" s="0"/>
      <c r="IW3962" s="0"/>
      <c r="IX3962" s="0"/>
      <c r="IY3962" s="0"/>
      <c r="IZ3962" s="0"/>
      <c r="JA3962" s="0"/>
      <c r="JB3962" s="0"/>
      <c r="JC3962" s="0"/>
      <c r="JD3962" s="0"/>
      <c r="JE3962" s="0"/>
      <c r="JF3962" s="0"/>
      <c r="JG3962" s="0"/>
      <c r="JH3962" s="0"/>
      <c r="JI3962" s="0"/>
      <c r="JJ3962" s="0"/>
      <c r="JK3962" s="0"/>
      <c r="JL3962" s="0"/>
      <c r="JM3962" s="0"/>
      <c r="JN3962" s="0"/>
      <c r="JO3962" s="0"/>
      <c r="JP3962" s="0"/>
      <c r="JQ3962" s="0"/>
      <c r="JR3962" s="0"/>
      <c r="JS3962" s="0"/>
      <c r="JT3962" s="0"/>
      <c r="JU3962" s="0"/>
      <c r="JV3962" s="0"/>
      <c r="JW3962" s="0"/>
      <c r="JX3962" s="0"/>
      <c r="JY3962" s="0"/>
      <c r="JZ3962" s="0"/>
      <c r="KA3962" s="0"/>
      <c r="KB3962" s="0"/>
      <c r="KC3962" s="0"/>
      <c r="KD3962" s="0"/>
      <c r="KE3962" s="0"/>
      <c r="KF3962" s="0"/>
      <c r="KG3962" s="0"/>
      <c r="KH3962" s="0"/>
      <c r="KI3962" s="0"/>
      <c r="KJ3962" s="0"/>
      <c r="KK3962" s="0"/>
      <c r="KL3962" s="0"/>
      <c r="KM3962" s="0"/>
      <c r="KN3962" s="0"/>
      <c r="KO3962" s="0"/>
      <c r="KP3962" s="0"/>
      <c r="KQ3962" s="0"/>
      <c r="KR3962" s="0"/>
      <c r="KS3962" s="0"/>
      <c r="KT3962" s="0"/>
      <c r="KU3962" s="0"/>
      <c r="KV3962" s="0"/>
      <c r="KW3962" s="0"/>
      <c r="KX3962" s="0"/>
      <c r="KY3962" s="0"/>
      <c r="KZ3962" s="0"/>
      <c r="LA3962" s="0"/>
      <c r="LB3962" s="0"/>
      <c r="LC3962" s="0"/>
      <c r="LD3962" s="0"/>
      <c r="LE3962" s="0"/>
      <c r="LF3962" s="0"/>
      <c r="LG3962" s="0"/>
      <c r="LH3962" s="0"/>
      <c r="LI3962" s="0"/>
      <c r="LJ3962" s="0"/>
      <c r="LK3962" s="0"/>
      <c r="LL3962" s="0"/>
      <c r="LM3962" s="0"/>
      <c r="LN3962" s="0"/>
      <c r="LO3962" s="0"/>
      <c r="LP3962" s="0"/>
      <c r="LQ3962" s="0"/>
      <c r="LR3962" s="0"/>
      <c r="LS3962" s="0"/>
      <c r="LT3962" s="0"/>
      <c r="LU3962" s="0"/>
      <c r="LV3962" s="0"/>
      <c r="LW3962" s="0"/>
      <c r="LX3962" s="0"/>
      <c r="LY3962" s="0"/>
      <c r="LZ3962" s="0"/>
      <c r="MA3962" s="0"/>
      <c r="MB3962" s="0"/>
      <c r="MC3962" s="0"/>
      <c r="MD3962" s="0"/>
      <c r="ME3962" s="0"/>
      <c r="MF3962" s="0"/>
      <c r="MG3962" s="0"/>
      <c r="MH3962" s="0"/>
      <c r="MI3962" s="0"/>
      <c r="MJ3962" s="0"/>
      <c r="MK3962" s="0"/>
      <c r="ML3962" s="0"/>
      <c r="MM3962" s="0"/>
      <c r="MN3962" s="0"/>
      <c r="MO3962" s="0"/>
      <c r="MP3962" s="0"/>
      <c r="MQ3962" s="0"/>
      <c r="MR3962" s="0"/>
      <c r="MS3962" s="0"/>
      <c r="MT3962" s="0"/>
      <c r="MU3962" s="0"/>
      <c r="MV3962" s="0"/>
      <c r="MW3962" s="0"/>
      <c r="MX3962" s="0"/>
      <c r="MY3962" s="0"/>
      <c r="MZ3962" s="0"/>
      <c r="NA3962" s="0"/>
      <c r="NB3962" s="0"/>
      <c r="NC3962" s="0"/>
      <c r="ND3962" s="0"/>
      <c r="NE3962" s="0"/>
      <c r="NF3962" s="0"/>
      <c r="NG3962" s="0"/>
      <c r="NH3962" s="0"/>
      <c r="NI3962" s="0"/>
      <c r="NJ3962" s="0"/>
      <c r="NK3962" s="0"/>
      <c r="NL3962" s="0"/>
      <c r="NM3962" s="0"/>
      <c r="NN3962" s="0"/>
      <c r="NO3962" s="0"/>
      <c r="NP3962" s="0"/>
      <c r="NQ3962" s="0"/>
      <c r="NR3962" s="0"/>
      <c r="NS3962" s="0"/>
      <c r="NT3962" s="0"/>
      <c r="NU3962" s="0"/>
      <c r="NV3962" s="0"/>
      <c r="NW3962" s="0"/>
      <c r="NX3962" s="0"/>
      <c r="NY3962" s="0"/>
      <c r="NZ3962" s="0"/>
      <c r="OA3962" s="0"/>
      <c r="OB3962" s="0"/>
      <c r="OC3962" s="0"/>
      <c r="OD3962" s="0"/>
      <c r="OE3962" s="0"/>
      <c r="OF3962" s="0"/>
      <c r="OG3962" s="0"/>
      <c r="OH3962" s="0"/>
      <c r="OI3962" s="0"/>
      <c r="OJ3962" s="0"/>
      <c r="OK3962" s="0"/>
      <c r="OL3962" s="0"/>
      <c r="OM3962" s="0"/>
      <c r="ON3962" s="0"/>
      <c r="OO3962" s="0"/>
      <c r="OP3962" s="0"/>
      <c r="OQ3962" s="0"/>
      <c r="OR3962" s="0"/>
      <c r="OS3962" s="0"/>
      <c r="OT3962" s="0"/>
      <c r="OU3962" s="0"/>
      <c r="OV3962" s="0"/>
      <c r="OW3962" s="0"/>
      <c r="OX3962" s="0"/>
      <c r="OY3962" s="0"/>
      <c r="OZ3962" s="0"/>
      <c r="PA3962" s="0"/>
      <c r="PB3962" s="0"/>
      <c r="PC3962" s="0"/>
      <c r="PD3962" s="0"/>
      <c r="PE3962" s="0"/>
      <c r="PF3962" s="0"/>
      <c r="PG3962" s="0"/>
      <c r="PH3962" s="0"/>
      <c r="PI3962" s="0"/>
      <c r="PJ3962" s="0"/>
      <c r="PK3962" s="0"/>
      <c r="PL3962" s="0"/>
      <c r="PM3962" s="0"/>
      <c r="PN3962" s="0"/>
      <c r="PO3962" s="0"/>
      <c r="PP3962" s="0"/>
      <c r="PQ3962" s="0"/>
      <c r="PR3962" s="0"/>
      <c r="PS3962" s="0"/>
      <c r="PT3962" s="0"/>
      <c r="PU3962" s="0"/>
      <c r="PV3962" s="0"/>
      <c r="PW3962" s="0"/>
      <c r="PX3962" s="0"/>
      <c r="PY3962" s="0"/>
      <c r="PZ3962" s="0"/>
      <c r="QA3962" s="0"/>
      <c r="QB3962" s="0"/>
      <c r="QC3962" s="0"/>
      <c r="QD3962" s="0"/>
      <c r="QE3962" s="0"/>
      <c r="QF3962" s="0"/>
      <c r="QG3962" s="0"/>
      <c r="QH3962" s="0"/>
      <c r="QI3962" s="0"/>
      <c r="QJ3962" s="0"/>
      <c r="QK3962" s="0"/>
      <c r="QL3962" s="0"/>
      <c r="QM3962" s="0"/>
      <c r="QN3962" s="0"/>
      <c r="QO3962" s="0"/>
      <c r="QP3962" s="0"/>
      <c r="QQ3962" s="0"/>
      <c r="QR3962" s="0"/>
      <c r="QS3962" s="0"/>
      <c r="QT3962" s="0"/>
      <c r="QU3962" s="0"/>
      <c r="QV3962" s="0"/>
      <c r="QW3962" s="0"/>
      <c r="QX3962" s="0"/>
      <c r="QY3962" s="0"/>
      <c r="QZ3962" s="0"/>
      <c r="RA3962" s="0"/>
      <c r="RB3962" s="0"/>
      <c r="RC3962" s="0"/>
      <c r="RD3962" s="0"/>
      <c r="RE3962" s="0"/>
      <c r="RF3962" s="0"/>
      <c r="RG3962" s="0"/>
      <c r="RH3962" s="0"/>
      <c r="RI3962" s="0"/>
      <c r="RJ3962" s="0"/>
      <c r="RK3962" s="0"/>
      <c r="RL3962" s="0"/>
      <c r="RM3962" s="0"/>
      <c r="RN3962" s="0"/>
      <c r="RO3962" s="0"/>
      <c r="RP3962" s="0"/>
      <c r="RQ3962" s="0"/>
      <c r="RR3962" s="0"/>
      <c r="RS3962" s="0"/>
      <c r="RT3962" s="0"/>
      <c r="RU3962" s="0"/>
      <c r="RV3962" s="0"/>
      <c r="RW3962" s="0"/>
      <c r="RX3962" s="0"/>
      <c r="RY3962" s="0"/>
      <c r="RZ3962" s="0"/>
      <c r="SA3962" s="0"/>
      <c r="SB3962" s="0"/>
      <c r="SC3962" s="0"/>
      <c r="SD3962" s="0"/>
      <c r="SE3962" s="0"/>
      <c r="SF3962" s="0"/>
      <c r="SG3962" s="0"/>
      <c r="SH3962" s="0"/>
      <c r="SI3962" s="0"/>
      <c r="SJ3962" s="0"/>
      <c r="SK3962" s="0"/>
      <c r="SL3962" s="0"/>
      <c r="SM3962" s="0"/>
      <c r="SN3962" s="0"/>
      <c r="SO3962" s="0"/>
      <c r="SP3962" s="0"/>
      <c r="SQ3962" s="0"/>
      <c r="SR3962" s="0"/>
      <c r="SS3962" s="0"/>
      <c r="ST3962" s="0"/>
      <c r="SU3962" s="0"/>
      <c r="SV3962" s="0"/>
      <c r="SW3962" s="0"/>
      <c r="SX3962" s="0"/>
      <c r="SY3962" s="0"/>
      <c r="SZ3962" s="0"/>
      <c r="TA3962" s="0"/>
      <c r="TB3962" s="0"/>
      <c r="TC3962" s="0"/>
      <c r="TD3962" s="0"/>
      <c r="TE3962" s="0"/>
      <c r="TF3962" s="0"/>
      <c r="TG3962" s="0"/>
      <c r="TH3962" s="0"/>
      <c r="TI3962" s="0"/>
      <c r="TJ3962" s="0"/>
      <c r="TK3962" s="0"/>
      <c r="TL3962" s="0"/>
      <c r="TM3962" s="0"/>
      <c r="TN3962" s="0"/>
      <c r="TO3962" s="0"/>
      <c r="TP3962" s="0"/>
      <c r="TQ3962" s="0"/>
      <c r="TR3962" s="0"/>
      <c r="TS3962" s="0"/>
      <c r="TT3962" s="0"/>
      <c r="TU3962" s="0"/>
      <c r="TV3962" s="0"/>
      <c r="TW3962" s="0"/>
      <c r="TX3962" s="0"/>
      <c r="TY3962" s="0"/>
      <c r="TZ3962" s="0"/>
      <c r="UA3962" s="0"/>
      <c r="UB3962" s="0"/>
      <c r="UC3962" s="0"/>
      <c r="UD3962" s="0"/>
      <c r="UE3962" s="0"/>
      <c r="UF3962" s="0"/>
      <c r="UG3962" s="0"/>
      <c r="UH3962" s="0"/>
      <c r="UI3962" s="0"/>
      <c r="UJ3962" s="0"/>
      <c r="UK3962" s="0"/>
      <c r="UL3962" s="0"/>
      <c r="UM3962" s="0"/>
      <c r="UN3962" s="0"/>
      <c r="UO3962" s="0"/>
      <c r="UP3962" s="0"/>
      <c r="UQ3962" s="0"/>
      <c r="UR3962" s="0"/>
      <c r="US3962" s="0"/>
      <c r="UT3962" s="0"/>
      <c r="UU3962" s="0"/>
      <c r="UV3962" s="0"/>
      <c r="UW3962" s="0"/>
      <c r="UX3962" s="0"/>
      <c r="UY3962" s="0"/>
      <c r="UZ3962" s="0"/>
      <c r="VA3962" s="0"/>
      <c r="VB3962" s="0"/>
      <c r="VC3962" s="0"/>
      <c r="VD3962" s="0"/>
      <c r="VE3962" s="0"/>
      <c r="VF3962" s="0"/>
      <c r="VG3962" s="0"/>
      <c r="VH3962" s="0"/>
      <c r="VI3962" s="0"/>
      <c r="VJ3962" s="0"/>
      <c r="VK3962" s="0"/>
      <c r="VL3962" s="0"/>
      <c r="VM3962" s="0"/>
      <c r="VN3962" s="0"/>
      <c r="VO3962" s="0"/>
      <c r="VP3962" s="0"/>
      <c r="VQ3962" s="0"/>
      <c r="VR3962" s="0"/>
      <c r="VS3962" s="0"/>
      <c r="VT3962" s="0"/>
      <c r="VU3962" s="0"/>
      <c r="VV3962" s="0"/>
      <c r="VW3962" s="0"/>
      <c r="VX3962" s="0"/>
      <c r="VY3962" s="0"/>
      <c r="VZ3962" s="0"/>
      <c r="WA3962" s="0"/>
      <c r="WB3962" s="0"/>
      <c r="WC3962" s="0"/>
      <c r="WD3962" s="0"/>
      <c r="WE3962" s="0"/>
      <c r="WF3962" s="0"/>
      <c r="WG3962" s="0"/>
      <c r="WH3962" s="0"/>
      <c r="WI3962" s="0"/>
      <c r="WJ3962" s="0"/>
      <c r="WK3962" s="0"/>
      <c r="WL3962" s="0"/>
      <c r="WM3962" s="0"/>
      <c r="WN3962" s="0"/>
      <c r="WO3962" s="0"/>
      <c r="WP3962" s="0"/>
      <c r="WQ3962" s="0"/>
      <c r="WR3962" s="0"/>
      <c r="WS3962" s="0"/>
      <c r="WT3962" s="0"/>
      <c r="WU3962" s="0"/>
      <c r="WV3962" s="0"/>
      <c r="WW3962" s="0"/>
      <c r="WX3962" s="0"/>
      <c r="WY3962" s="0"/>
      <c r="WZ3962" s="0"/>
      <c r="XA3962" s="0"/>
      <c r="XB3962" s="0"/>
      <c r="XC3962" s="0"/>
      <c r="XD3962" s="0"/>
      <c r="XE3962" s="0"/>
      <c r="XF3962" s="0"/>
      <c r="XG3962" s="0"/>
      <c r="XH3962" s="0"/>
      <c r="XI3962" s="0"/>
      <c r="XJ3962" s="0"/>
      <c r="XK3962" s="0"/>
      <c r="XL3962" s="0"/>
      <c r="XM3962" s="0"/>
      <c r="XN3962" s="0"/>
      <c r="XO3962" s="0"/>
      <c r="XP3962" s="0"/>
      <c r="XQ3962" s="0"/>
      <c r="XR3962" s="0"/>
      <c r="XS3962" s="0"/>
      <c r="XT3962" s="0"/>
      <c r="XU3962" s="0"/>
      <c r="XV3962" s="0"/>
      <c r="XW3962" s="0"/>
      <c r="XX3962" s="0"/>
      <c r="XY3962" s="0"/>
      <c r="XZ3962" s="0"/>
      <c r="YA3962" s="0"/>
      <c r="YB3962" s="0"/>
      <c r="YC3962" s="0"/>
      <c r="YD3962" s="0"/>
      <c r="YE3962" s="0"/>
      <c r="YF3962" s="0"/>
      <c r="YG3962" s="0"/>
      <c r="YH3962" s="0"/>
      <c r="YI3962" s="0"/>
      <c r="YJ3962" s="0"/>
      <c r="YK3962" s="0"/>
      <c r="YL3962" s="0"/>
      <c r="YM3962" s="0"/>
      <c r="YN3962" s="0"/>
      <c r="YO3962" s="0"/>
      <c r="YP3962" s="0"/>
      <c r="YQ3962" s="0"/>
      <c r="YR3962" s="0"/>
      <c r="YS3962" s="0"/>
      <c r="YT3962" s="0"/>
      <c r="YU3962" s="0"/>
      <c r="YV3962" s="0"/>
      <c r="YW3962" s="0"/>
      <c r="YX3962" s="0"/>
      <c r="YY3962" s="0"/>
      <c r="YZ3962" s="0"/>
      <c r="ZA3962" s="0"/>
      <c r="ZB3962" s="0"/>
      <c r="ZC3962" s="0"/>
      <c r="ZD3962" s="0"/>
      <c r="ZE3962" s="0"/>
      <c r="ZF3962" s="0"/>
      <c r="ZG3962" s="0"/>
      <c r="ZH3962" s="0"/>
      <c r="ZI3962" s="0"/>
      <c r="ZJ3962" s="0"/>
      <c r="ZK3962" s="0"/>
      <c r="ZL3962" s="0"/>
      <c r="ZM3962" s="0"/>
      <c r="ZN3962" s="0"/>
      <c r="ZO3962" s="0"/>
      <c r="ZP3962" s="0"/>
      <c r="ZQ3962" s="0"/>
      <c r="ZR3962" s="0"/>
      <c r="ZS3962" s="0"/>
      <c r="ZT3962" s="0"/>
      <c r="ZU3962" s="0"/>
      <c r="ZV3962" s="0"/>
      <c r="ZW3962" s="0"/>
      <c r="ZX3962" s="0"/>
      <c r="ZY3962" s="0"/>
      <c r="ZZ3962" s="0"/>
      <c r="AAA3962" s="0"/>
      <c r="AAB3962" s="0"/>
      <c r="AAC3962" s="0"/>
      <c r="AAD3962" s="0"/>
      <c r="AAE3962" s="0"/>
      <c r="AAF3962" s="0"/>
      <c r="AAG3962" s="0"/>
      <c r="AAH3962" s="0"/>
      <c r="AAI3962" s="0"/>
      <c r="AAJ3962" s="0"/>
      <c r="AAK3962" s="0"/>
      <c r="AAL3962" s="0"/>
      <c r="AAM3962" s="0"/>
      <c r="AAN3962" s="0"/>
      <c r="AAO3962" s="0"/>
      <c r="AAP3962" s="0"/>
      <c r="AAQ3962" s="0"/>
      <c r="AAR3962" s="0"/>
      <c r="AAS3962" s="0"/>
      <c r="AAT3962" s="0"/>
      <c r="AAU3962" s="0"/>
      <c r="AAV3962" s="0"/>
      <c r="AAW3962" s="0"/>
      <c r="AAX3962" s="0"/>
      <c r="AAY3962" s="0"/>
      <c r="AAZ3962" s="0"/>
      <c r="ABA3962" s="0"/>
      <c r="ABB3962" s="0"/>
      <c r="ABC3962" s="0"/>
      <c r="ABD3962" s="0"/>
      <c r="ABE3962" s="0"/>
      <c r="ABF3962" s="0"/>
      <c r="ABG3962" s="0"/>
      <c r="ABH3962" s="0"/>
      <c r="ABI3962" s="0"/>
      <c r="ABJ3962" s="0"/>
      <c r="ABK3962" s="0"/>
      <c r="ABL3962" s="0"/>
      <c r="ABM3962" s="0"/>
      <c r="ABN3962" s="0"/>
      <c r="ABO3962" s="0"/>
      <c r="ABP3962" s="0"/>
      <c r="ABQ3962" s="0"/>
      <c r="ABR3962" s="0"/>
      <c r="ABS3962" s="0"/>
      <c r="ABT3962" s="0"/>
      <c r="ABU3962" s="0"/>
      <c r="ABV3962" s="0"/>
      <c r="ABW3962" s="0"/>
      <c r="ABX3962" s="0"/>
      <c r="ABY3962" s="0"/>
      <c r="ABZ3962" s="0"/>
      <c r="ACA3962" s="0"/>
      <c r="ACB3962" s="0"/>
      <c r="ACC3962" s="0"/>
      <c r="ACD3962" s="0"/>
      <c r="ACE3962" s="0"/>
      <c r="ACF3962" s="0"/>
      <c r="ACG3962" s="0"/>
      <c r="ACH3962" s="0"/>
      <c r="ACI3962" s="0"/>
      <c r="ACJ3962" s="0"/>
      <c r="ACK3962" s="0"/>
      <c r="ACL3962" s="0"/>
      <c r="ACM3962" s="0"/>
      <c r="ACN3962" s="0"/>
      <c r="ACO3962" s="0"/>
      <c r="ACP3962" s="0"/>
      <c r="ACQ3962" s="0"/>
      <c r="ACR3962" s="0"/>
      <c r="ACS3962" s="0"/>
      <c r="ACT3962" s="0"/>
      <c r="ACU3962" s="0"/>
      <c r="ACV3962" s="0"/>
      <c r="ACW3962" s="0"/>
      <c r="ACX3962" s="0"/>
      <c r="ACY3962" s="0"/>
      <c r="ACZ3962" s="0"/>
      <c r="ADA3962" s="0"/>
      <c r="ADB3962" s="0"/>
      <c r="ADC3962" s="0"/>
      <c r="ADD3962" s="0"/>
      <c r="ADE3962" s="0"/>
      <c r="ADF3962" s="0"/>
      <c r="ADG3962" s="0"/>
      <c r="ADH3962" s="0"/>
      <c r="ADI3962" s="0"/>
      <c r="ADJ3962" s="0"/>
      <c r="ADK3962" s="0"/>
      <c r="ADL3962" s="0"/>
      <c r="ADM3962" s="0"/>
      <c r="ADN3962" s="0"/>
      <c r="ADO3962" s="0"/>
      <c r="ADP3962" s="0"/>
      <c r="ADQ3962" s="0"/>
      <c r="ADR3962" s="0"/>
      <c r="ADS3962" s="0"/>
      <c r="ADT3962" s="0"/>
      <c r="ADU3962" s="0"/>
      <c r="ADV3962" s="0"/>
      <c r="ADW3962" s="0"/>
      <c r="ADX3962" s="0"/>
      <c r="ADY3962" s="0"/>
      <c r="ADZ3962" s="0"/>
      <c r="AEA3962" s="0"/>
      <c r="AEB3962" s="0"/>
      <c r="AEC3962" s="0"/>
      <c r="AED3962" s="0"/>
      <c r="AEE3962" s="0"/>
      <c r="AEF3962" s="0"/>
      <c r="AEG3962" s="0"/>
      <c r="AEH3962" s="0"/>
      <c r="AEI3962" s="0"/>
      <c r="AEJ3962" s="0"/>
      <c r="AEK3962" s="0"/>
      <c r="AEL3962" s="0"/>
      <c r="AEM3962" s="0"/>
      <c r="AEN3962" s="0"/>
      <c r="AEO3962" s="0"/>
      <c r="AEP3962" s="0"/>
      <c r="AEQ3962" s="0"/>
      <c r="AER3962" s="0"/>
      <c r="AES3962" s="0"/>
      <c r="AET3962" s="0"/>
      <c r="AEU3962" s="0"/>
      <c r="AEV3962" s="0"/>
      <c r="AEW3962" s="0"/>
      <c r="AEX3962" s="0"/>
      <c r="AEY3962" s="0"/>
      <c r="AEZ3962" s="0"/>
      <c r="AFA3962" s="0"/>
      <c r="AFB3962" s="0"/>
      <c r="AFC3962" s="0"/>
      <c r="AFD3962" s="0"/>
      <c r="AFE3962" s="0"/>
      <c r="AFF3962" s="0"/>
      <c r="AFG3962" s="0"/>
      <c r="AFH3962" s="0"/>
      <c r="AFI3962" s="0"/>
      <c r="AFJ3962" s="0"/>
      <c r="AFK3962" s="0"/>
      <c r="AFL3962" s="0"/>
      <c r="AFM3962" s="0"/>
      <c r="AFN3962" s="0"/>
      <c r="AFO3962" s="0"/>
      <c r="AFP3962" s="0"/>
      <c r="AFQ3962" s="0"/>
      <c r="AFR3962" s="0"/>
      <c r="AFS3962" s="0"/>
      <c r="AFT3962" s="0"/>
      <c r="AFU3962" s="0"/>
      <c r="AFV3962" s="0"/>
      <c r="AFW3962" s="0"/>
      <c r="AFX3962" s="0"/>
      <c r="AFY3962" s="0"/>
      <c r="AFZ3962" s="0"/>
      <c r="AGA3962" s="0"/>
      <c r="AGB3962" s="0"/>
      <c r="AGC3962" s="0"/>
      <c r="AGD3962" s="0"/>
      <c r="AGE3962" s="0"/>
      <c r="AGF3962" s="0"/>
      <c r="AGG3962" s="0"/>
      <c r="AGH3962" s="0"/>
      <c r="AGI3962" s="0"/>
      <c r="AGJ3962" s="0"/>
      <c r="AGK3962" s="0"/>
      <c r="AGL3962" s="0"/>
      <c r="AGM3962" s="0"/>
      <c r="AGN3962" s="0"/>
      <c r="AGO3962" s="0"/>
      <c r="AGP3962" s="0"/>
      <c r="AGQ3962" s="0"/>
      <c r="AGR3962" s="0"/>
      <c r="AGS3962" s="0"/>
      <c r="AGT3962" s="0"/>
      <c r="AGU3962" s="0"/>
      <c r="AGV3962" s="0"/>
      <c r="AGW3962" s="0"/>
      <c r="AGX3962" s="0"/>
      <c r="AGY3962" s="0"/>
      <c r="AGZ3962" s="0"/>
      <c r="AHA3962" s="0"/>
      <c r="AHB3962" s="0"/>
      <c r="AHC3962" s="0"/>
      <c r="AHD3962" s="0"/>
      <c r="AHE3962" s="0"/>
      <c r="AHF3962" s="0"/>
      <c r="AHG3962" s="0"/>
      <c r="AHH3962" s="0"/>
      <c r="AHI3962" s="0"/>
      <c r="AHJ3962" s="0"/>
      <c r="AHK3962" s="0"/>
      <c r="AHL3962" s="0"/>
      <c r="AHM3962" s="0"/>
      <c r="AHN3962" s="0"/>
      <c r="AHO3962" s="0"/>
      <c r="AHP3962" s="0"/>
      <c r="AHQ3962" s="0"/>
      <c r="AHR3962" s="0"/>
      <c r="AHS3962" s="0"/>
      <c r="AHT3962" s="0"/>
      <c r="AHU3962" s="0"/>
      <c r="AHV3962" s="0"/>
      <c r="AHW3962" s="0"/>
      <c r="AHX3962" s="0"/>
      <c r="AHY3962" s="0"/>
      <c r="AHZ3962" s="0"/>
      <c r="AIA3962" s="0"/>
      <c r="AIB3962" s="0"/>
      <c r="AIC3962" s="0"/>
      <c r="AID3962" s="0"/>
      <c r="AIE3962" s="0"/>
      <c r="AIF3962" s="0"/>
      <c r="AIG3962" s="0"/>
      <c r="AIH3962" s="0"/>
      <c r="AII3962" s="0"/>
      <c r="AIJ3962" s="0"/>
      <c r="AIK3962" s="0"/>
      <c r="AIL3962" s="0"/>
      <c r="AIM3962" s="0"/>
      <c r="AIN3962" s="0"/>
      <c r="AIO3962" s="0"/>
      <c r="AIP3962" s="0"/>
      <c r="AIQ3962" s="0"/>
      <c r="AIR3962" s="0"/>
      <c r="AIS3962" s="0"/>
      <c r="AIT3962" s="0"/>
      <c r="AIU3962" s="0"/>
      <c r="AIV3962" s="0"/>
      <c r="AIW3962" s="0"/>
      <c r="AIX3962" s="0"/>
      <c r="AIY3962" s="0"/>
      <c r="AIZ3962" s="0"/>
      <c r="AJA3962" s="0"/>
      <c r="AJB3962" s="0"/>
      <c r="AJC3962" s="0"/>
      <c r="AJD3962" s="0"/>
      <c r="AJE3962" s="0"/>
      <c r="AJF3962" s="0"/>
      <c r="AJG3962" s="0"/>
      <c r="AJH3962" s="0"/>
      <c r="AJI3962" s="0"/>
      <c r="AJJ3962" s="0"/>
      <c r="AJK3962" s="0"/>
      <c r="AJL3962" s="0"/>
      <c r="AJM3962" s="0"/>
      <c r="AJN3962" s="0"/>
      <c r="AJO3962" s="0"/>
      <c r="AJP3962" s="0"/>
      <c r="AJQ3962" s="0"/>
      <c r="AJR3962" s="0"/>
      <c r="AJS3962" s="0"/>
      <c r="AJT3962" s="0"/>
      <c r="AJU3962" s="0"/>
      <c r="AJV3962" s="0"/>
      <c r="AJW3962" s="0"/>
      <c r="AJX3962" s="0"/>
      <c r="AJY3962" s="0"/>
      <c r="AJZ3962" s="0"/>
      <c r="AKA3962" s="0"/>
      <c r="AKB3962" s="0"/>
      <c r="AKC3962" s="0"/>
      <c r="AKD3962" s="0"/>
      <c r="AKE3962" s="0"/>
      <c r="AKF3962" s="0"/>
      <c r="AKG3962" s="0"/>
      <c r="AKH3962" s="0"/>
      <c r="AKI3962" s="0"/>
      <c r="AKJ3962" s="0"/>
      <c r="AKK3962" s="0"/>
      <c r="AKL3962" s="0"/>
      <c r="AKM3962" s="0"/>
      <c r="AKN3962" s="0"/>
      <c r="AKO3962" s="0"/>
      <c r="AKP3962" s="0"/>
      <c r="AKQ3962" s="0"/>
      <c r="AKR3962" s="0"/>
      <c r="AKS3962" s="0"/>
      <c r="AKT3962" s="0"/>
      <c r="AKU3962" s="0"/>
      <c r="AKV3962" s="0"/>
      <c r="AKW3962" s="0"/>
      <c r="AKX3962" s="0"/>
      <c r="AKY3962" s="0"/>
      <c r="AKZ3962" s="0"/>
      <c r="ALA3962" s="0"/>
      <c r="ALB3962" s="0"/>
      <c r="ALC3962" s="0"/>
      <c r="ALD3962" s="0"/>
      <c r="ALE3962" s="0"/>
      <c r="ALF3962" s="0"/>
      <c r="ALG3962" s="0"/>
      <c r="ALH3962" s="0"/>
      <c r="ALI3962" s="0"/>
      <c r="ALJ3962" s="0"/>
      <c r="ALK3962" s="0"/>
      <c r="ALL3962" s="0"/>
      <c r="ALM3962" s="0"/>
      <c r="ALN3962" s="0"/>
      <c r="ALO3962" s="0"/>
      <c r="ALP3962" s="0"/>
      <c r="ALQ3962" s="0"/>
      <c r="ALR3962" s="0"/>
      <c r="ALS3962" s="0"/>
      <c r="ALT3962" s="0"/>
      <c r="ALU3962" s="0"/>
      <c r="ALV3962" s="0"/>
      <c r="ALW3962" s="0"/>
      <c r="ALX3962" s="0"/>
      <c r="ALY3962" s="0"/>
      <c r="ALZ3962" s="0"/>
      <c r="AMA3962" s="0"/>
      <c r="AMB3962" s="0"/>
      <c r="AMC3962" s="0"/>
      <c r="AMD3962" s="0"/>
      <c r="AME3962" s="0"/>
      <c r="AMF3962" s="0"/>
      <c r="AMG3962" s="0"/>
      <c r="AMH3962" s="0"/>
      <c r="AMI3962" s="0"/>
    </row>
    <row r="3963" customFormat="false" ht="17.35" hidden="false" customHeight="false" outlineLevel="0" collapsed="false">
      <c r="C3963" s="15" t="s">
        <v>4161</v>
      </c>
      <c r="D3963" s="45" t="s">
        <v>1</v>
      </c>
      <c r="L3963" s="95"/>
      <c r="N3963" s="95"/>
      <c r="O3963" s="95"/>
      <c r="BM3963" s="0"/>
      <c r="BN3963" s="0"/>
      <c r="BO3963" s="0"/>
      <c r="BP3963" s="0"/>
      <c r="BQ3963" s="0"/>
      <c r="BR3963" s="0"/>
      <c r="BS3963" s="0"/>
      <c r="BT3963" s="0"/>
      <c r="BU3963" s="0"/>
      <c r="BV3963" s="0"/>
      <c r="BW3963" s="0"/>
      <c r="BX3963" s="0"/>
      <c r="BY3963" s="0"/>
      <c r="BZ3963" s="0"/>
      <c r="CA3963" s="0"/>
      <c r="CB3963" s="0"/>
      <c r="CC3963" s="0"/>
      <c r="CD3963" s="0"/>
      <c r="CE3963" s="0"/>
      <c r="CF3963" s="0"/>
      <c r="CG3963" s="0"/>
      <c r="CH3963" s="0"/>
      <c r="CI3963" s="0"/>
      <c r="CJ3963" s="0"/>
      <c r="CK3963" s="0"/>
      <c r="CL3963" s="0"/>
      <c r="CM3963" s="0"/>
      <c r="CN3963" s="0"/>
      <c r="CO3963" s="0"/>
      <c r="CP3963" s="0"/>
      <c r="CQ3963" s="0"/>
      <c r="CR3963" s="0"/>
      <c r="CS3963" s="0"/>
      <c r="CT3963" s="0"/>
      <c r="CU3963" s="0"/>
      <c r="CV3963" s="0"/>
      <c r="CW3963" s="0"/>
      <c r="CX3963" s="0"/>
      <c r="CY3963" s="0"/>
      <c r="CZ3963" s="0"/>
      <c r="DA3963" s="0"/>
      <c r="DB3963" s="0"/>
      <c r="DC3963" s="0"/>
      <c r="DD3963" s="0"/>
      <c r="DE3963" s="0"/>
      <c r="DF3963" s="0"/>
      <c r="DG3963" s="0"/>
      <c r="DH3963" s="0"/>
      <c r="DI3963" s="0"/>
      <c r="DJ3963" s="0"/>
      <c r="DK3963" s="0"/>
      <c r="DL3963" s="0"/>
      <c r="DM3963" s="0"/>
      <c r="DN3963" s="0"/>
      <c r="DO3963" s="0"/>
      <c r="DP3963" s="0"/>
      <c r="DQ3963" s="0"/>
      <c r="DR3963" s="0"/>
      <c r="DS3963" s="0"/>
      <c r="DT3963" s="0"/>
      <c r="DU3963" s="0"/>
      <c r="DV3963" s="0"/>
      <c r="DW3963" s="0"/>
      <c r="DX3963" s="0"/>
      <c r="DY3963" s="0"/>
      <c r="DZ3963" s="0"/>
      <c r="EA3963" s="0"/>
      <c r="EB3963" s="0"/>
      <c r="EC3963" s="0"/>
      <c r="ED3963" s="0"/>
      <c r="EE3963" s="0"/>
      <c r="EF3963" s="0"/>
      <c r="EG3963" s="0"/>
      <c r="EH3963" s="0"/>
      <c r="EI3963" s="0"/>
      <c r="EJ3963" s="0"/>
      <c r="EK3963" s="0"/>
      <c r="EL3963" s="0"/>
      <c r="EM3963" s="0"/>
      <c r="EN3963" s="0"/>
      <c r="EO3963" s="0"/>
      <c r="EP3963" s="0"/>
      <c r="EQ3963" s="0"/>
      <c r="ER3963" s="0"/>
      <c r="ES3963" s="0"/>
      <c r="ET3963" s="0"/>
      <c r="EU3963" s="0"/>
      <c r="EV3963" s="0"/>
      <c r="EW3963" s="0"/>
      <c r="EX3963" s="0"/>
      <c r="EY3963" s="0"/>
      <c r="EZ3963" s="0"/>
      <c r="FA3963" s="0"/>
      <c r="FB3963" s="0"/>
      <c r="FC3963" s="0"/>
      <c r="FD3963" s="0"/>
      <c r="FE3963" s="0"/>
      <c r="FF3963" s="0"/>
      <c r="FG3963" s="0"/>
      <c r="FH3963" s="0"/>
      <c r="FI3963" s="0"/>
      <c r="FJ3963" s="0"/>
      <c r="FK3963" s="0"/>
      <c r="FL3963" s="0"/>
      <c r="FM3963" s="0"/>
      <c r="FN3963" s="0"/>
      <c r="FO3963" s="0"/>
      <c r="FP3963" s="0"/>
      <c r="FQ3963" s="0"/>
      <c r="FR3963" s="0"/>
      <c r="FS3963" s="0"/>
      <c r="FT3963" s="0"/>
      <c r="FU3963" s="0"/>
      <c r="FV3963" s="0"/>
      <c r="FW3963" s="0"/>
      <c r="FX3963" s="0"/>
      <c r="FY3963" s="0"/>
      <c r="FZ3963" s="0"/>
      <c r="GA3963" s="0"/>
      <c r="GB3963" s="0"/>
      <c r="GC3963" s="0"/>
      <c r="GD3963" s="0"/>
      <c r="GE3963" s="0"/>
      <c r="GF3963" s="0"/>
      <c r="GG3963" s="0"/>
      <c r="GH3963" s="0"/>
      <c r="GI3963" s="0"/>
      <c r="GJ3963" s="0"/>
      <c r="GK3963" s="0"/>
      <c r="GL3963" s="0"/>
      <c r="GM3963" s="0"/>
      <c r="GN3963" s="0"/>
      <c r="GO3963" s="0"/>
      <c r="GP3963" s="0"/>
      <c r="GQ3963" s="0"/>
      <c r="GR3963" s="0"/>
      <c r="GS3963" s="0"/>
      <c r="GT3963" s="0"/>
      <c r="GU3963" s="0"/>
      <c r="GV3963" s="0"/>
      <c r="GW3963" s="0"/>
      <c r="GX3963" s="0"/>
      <c r="GY3963" s="0"/>
      <c r="GZ3963" s="0"/>
      <c r="HA3963" s="0"/>
      <c r="HB3963" s="0"/>
      <c r="HC3963" s="0"/>
      <c r="HD3963" s="0"/>
      <c r="HE3963" s="0"/>
      <c r="HF3963" s="0"/>
      <c r="HG3963" s="0"/>
      <c r="HH3963" s="0"/>
      <c r="HI3963" s="0"/>
      <c r="HJ3963" s="0"/>
      <c r="HK3963" s="0"/>
      <c r="HL3963" s="0"/>
      <c r="HM3963" s="0"/>
      <c r="HN3963" s="0"/>
      <c r="HO3963" s="0"/>
      <c r="HP3963" s="0"/>
      <c r="HQ3963" s="0"/>
      <c r="HR3963" s="0"/>
      <c r="HS3963" s="0"/>
      <c r="HT3963" s="0"/>
      <c r="HU3963" s="0"/>
      <c r="HV3963" s="0"/>
      <c r="HW3963" s="0"/>
      <c r="HX3963" s="0"/>
      <c r="HY3963" s="0"/>
      <c r="HZ3963" s="0"/>
      <c r="IA3963" s="0"/>
      <c r="IB3963" s="0"/>
      <c r="IC3963" s="0"/>
      <c r="ID3963" s="0"/>
      <c r="IE3963" s="0"/>
      <c r="IF3963" s="0"/>
      <c r="IG3963" s="0"/>
      <c r="IH3963" s="0"/>
      <c r="II3963" s="0"/>
      <c r="IJ3963" s="0"/>
      <c r="IK3963" s="0"/>
      <c r="IL3963" s="0"/>
      <c r="IM3963" s="0"/>
      <c r="IN3963" s="0"/>
      <c r="IO3963" s="0"/>
      <c r="IP3963" s="0"/>
      <c r="IQ3963" s="0"/>
      <c r="IR3963" s="0"/>
      <c r="IS3963" s="0"/>
      <c r="IT3963" s="0"/>
      <c r="IU3963" s="0"/>
      <c r="IV3963" s="0"/>
      <c r="IW3963" s="0"/>
      <c r="IX3963" s="0"/>
      <c r="IY3963" s="0"/>
      <c r="IZ3963" s="0"/>
      <c r="JA3963" s="0"/>
      <c r="JB3963" s="0"/>
      <c r="JC3963" s="0"/>
      <c r="JD3963" s="0"/>
      <c r="JE3963" s="0"/>
      <c r="JF3963" s="0"/>
      <c r="JG3963" s="0"/>
      <c r="JH3963" s="0"/>
      <c r="JI3963" s="0"/>
      <c r="JJ3963" s="0"/>
      <c r="JK3963" s="0"/>
      <c r="JL3963" s="0"/>
      <c r="JM3963" s="0"/>
      <c r="JN3963" s="0"/>
      <c r="JO3963" s="0"/>
      <c r="JP3963" s="0"/>
      <c r="JQ3963" s="0"/>
      <c r="JR3963" s="0"/>
      <c r="JS3963" s="0"/>
      <c r="JT3963" s="0"/>
      <c r="JU3963" s="0"/>
      <c r="JV3963" s="0"/>
      <c r="JW3963" s="0"/>
      <c r="JX3963" s="0"/>
      <c r="JY3963" s="0"/>
      <c r="JZ3963" s="0"/>
      <c r="KA3963" s="0"/>
      <c r="KB3963" s="0"/>
      <c r="KC3963" s="0"/>
      <c r="KD3963" s="0"/>
      <c r="KE3963" s="0"/>
      <c r="KF3963" s="0"/>
      <c r="KG3963" s="0"/>
      <c r="KH3963" s="0"/>
      <c r="KI3963" s="0"/>
      <c r="KJ3963" s="0"/>
      <c r="KK3963" s="0"/>
      <c r="KL3963" s="0"/>
      <c r="KM3963" s="0"/>
      <c r="KN3963" s="0"/>
      <c r="KO3963" s="0"/>
      <c r="KP3963" s="0"/>
      <c r="KQ3963" s="0"/>
      <c r="KR3963" s="0"/>
      <c r="KS3963" s="0"/>
      <c r="KT3963" s="0"/>
      <c r="KU3963" s="0"/>
      <c r="KV3963" s="0"/>
      <c r="KW3963" s="0"/>
      <c r="KX3963" s="0"/>
      <c r="KY3963" s="0"/>
      <c r="KZ3963" s="0"/>
      <c r="LA3963" s="0"/>
      <c r="LB3963" s="0"/>
      <c r="LC3963" s="0"/>
      <c r="LD3963" s="0"/>
      <c r="LE3963" s="0"/>
      <c r="LF3963" s="0"/>
      <c r="LG3963" s="0"/>
      <c r="LH3963" s="0"/>
      <c r="LI3963" s="0"/>
      <c r="LJ3963" s="0"/>
      <c r="LK3963" s="0"/>
      <c r="LL3963" s="0"/>
      <c r="LM3963" s="0"/>
      <c r="LN3963" s="0"/>
      <c r="LO3963" s="0"/>
      <c r="LP3963" s="0"/>
      <c r="LQ3963" s="0"/>
      <c r="LR3963" s="0"/>
      <c r="LS3963" s="0"/>
      <c r="LT3963" s="0"/>
      <c r="LU3963" s="0"/>
      <c r="LV3963" s="0"/>
      <c r="LW3963" s="0"/>
      <c r="LX3963" s="0"/>
      <c r="LY3963" s="0"/>
      <c r="LZ3963" s="0"/>
      <c r="MA3963" s="0"/>
      <c r="MB3963" s="0"/>
      <c r="MC3963" s="0"/>
      <c r="MD3963" s="0"/>
      <c r="ME3963" s="0"/>
      <c r="MF3963" s="0"/>
      <c r="MG3963" s="0"/>
      <c r="MH3963" s="0"/>
      <c r="MI3963" s="0"/>
      <c r="MJ3963" s="0"/>
      <c r="MK3963" s="0"/>
      <c r="ML3963" s="0"/>
      <c r="MM3963" s="0"/>
      <c r="MN3963" s="0"/>
      <c r="MO3963" s="0"/>
      <c r="MP3963" s="0"/>
      <c r="MQ3963" s="0"/>
      <c r="MR3963" s="0"/>
      <c r="MS3963" s="0"/>
      <c r="MT3963" s="0"/>
      <c r="MU3963" s="0"/>
      <c r="MV3963" s="0"/>
      <c r="MW3963" s="0"/>
      <c r="MX3963" s="0"/>
      <c r="MY3963" s="0"/>
      <c r="MZ3963" s="0"/>
      <c r="NA3963" s="0"/>
      <c r="NB3963" s="0"/>
      <c r="NC3963" s="0"/>
      <c r="ND3963" s="0"/>
      <c r="NE3963" s="0"/>
      <c r="NF3963" s="0"/>
      <c r="NG3963" s="0"/>
      <c r="NH3963" s="0"/>
      <c r="NI3963" s="0"/>
      <c r="NJ3963" s="0"/>
      <c r="NK3963" s="0"/>
      <c r="NL3963" s="0"/>
      <c r="NM3963" s="0"/>
      <c r="NN3963" s="0"/>
      <c r="NO3963" s="0"/>
      <c r="NP3963" s="0"/>
      <c r="NQ3963" s="0"/>
      <c r="NR3963" s="0"/>
      <c r="NS3963" s="0"/>
      <c r="NT3963" s="0"/>
      <c r="NU3963" s="0"/>
      <c r="NV3963" s="0"/>
      <c r="NW3963" s="0"/>
      <c r="NX3963" s="0"/>
      <c r="NY3963" s="0"/>
      <c r="NZ3963" s="0"/>
      <c r="OA3963" s="0"/>
      <c r="OB3963" s="0"/>
      <c r="OC3963" s="0"/>
      <c r="OD3963" s="0"/>
      <c r="OE3963" s="0"/>
      <c r="OF3963" s="0"/>
      <c r="OG3963" s="0"/>
      <c r="OH3963" s="0"/>
      <c r="OI3963" s="0"/>
      <c r="OJ3963" s="0"/>
      <c r="OK3963" s="0"/>
      <c r="OL3963" s="0"/>
      <c r="OM3963" s="0"/>
      <c r="ON3963" s="0"/>
      <c r="OO3963" s="0"/>
      <c r="OP3963" s="0"/>
      <c r="OQ3963" s="0"/>
      <c r="OR3963" s="0"/>
      <c r="OS3963" s="0"/>
      <c r="OT3963" s="0"/>
      <c r="OU3963" s="0"/>
      <c r="OV3963" s="0"/>
      <c r="OW3963" s="0"/>
      <c r="OX3963" s="0"/>
      <c r="OY3963" s="0"/>
      <c r="OZ3963" s="0"/>
      <c r="PA3963" s="0"/>
      <c r="PB3963" s="0"/>
      <c r="PC3963" s="0"/>
      <c r="PD3963" s="0"/>
      <c r="PE3963" s="0"/>
      <c r="PF3963" s="0"/>
      <c r="PG3963" s="0"/>
      <c r="PH3963" s="0"/>
      <c r="PI3963" s="0"/>
      <c r="PJ3963" s="0"/>
      <c r="PK3963" s="0"/>
      <c r="PL3963" s="0"/>
      <c r="PM3963" s="0"/>
      <c r="PN3963" s="0"/>
      <c r="PO3963" s="0"/>
      <c r="PP3963" s="0"/>
      <c r="PQ3963" s="0"/>
      <c r="PR3963" s="0"/>
      <c r="PS3963" s="0"/>
      <c r="PT3963" s="0"/>
      <c r="PU3963" s="0"/>
      <c r="PV3963" s="0"/>
      <c r="PW3963" s="0"/>
      <c r="PX3963" s="0"/>
      <c r="PY3963" s="0"/>
      <c r="PZ3963" s="0"/>
      <c r="QA3963" s="0"/>
      <c r="QB3963" s="0"/>
      <c r="QC3963" s="0"/>
      <c r="QD3963" s="0"/>
      <c r="QE3963" s="0"/>
      <c r="QF3963" s="0"/>
      <c r="QG3963" s="0"/>
      <c r="QH3963" s="0"/>
      <c r="QI3963" s="0"/>
      <c r="QJ3963" s="0"/>
      <c r="QK3963" s="0"/>
      <c r="QL3963" s="0"/>
      <c r="QM3963" s="0"/>
      <c r="QN3963" s="0"/>
      <c r="QO3963" s="0"/>
      <c r="QP3963" s="0"/>
      <c r="QQ3963" s="0"/>
      <c r="QR3963" s="0"/>
      <c r="QS3963" s="0"/>
      <c r="QT3963" s="0"/>
      <c r="QU3963" s="0"/>
      <c r="QV3963" s="0"/>
      <c r="QW3963" s="0"/>
      <c r="QX3963" s="0"/>
      <c r="QY3963" s="0"/>
      <c r="QZ3963" s="0"/>
      <c r="RA3963" s="0"/>
      <c r="RB3963" s="0"/>
      <c r="RC3963" s="0"/>
      <c r="RD3963" s="0"/>
      <c r="RE3963" s="0"/>
      <c r="RF3963" s="0"/>
      <c r="RG3963" s="0"/>
      <c r="RH3963" s="0"/>
      <c r="RI3963" s="0"/>
      <c r="RJ3963" s="0"/>
      <c r="RK3963" s="0"/>
      <c r="RL3963" s="0"/>
      <c r="RM3963" s="0"/>
      <c r="RN3963" s="0"/>
      <c r="RO3963" s="0"/>
      <c r="RP3963" s="0"/>
      <c r="RQ3963" s="0"/>
      <c r="RR3963" s="0"/>
      <c r="RS3963" s="0"/>
      <c r="RT3963" s="0"/>
      <c r="RU3963" s="0"/>
      <c r="RV3963" s="0"/>
      <c r="RW3963" s="0"/>
      <c r="RX3963" s="0"/>
      <c r="RY3963" s="0"/>
      <c r="RZ3963" s="0"/>
      <c r="SA3963" s="0"/>
      <c r="SB3963" s="0"/>
      <c r="SC3963" s="0"/>
      <c r="SD3963" s="0"/>
      <c r="SE3963" s="0"/>
      <c r="SF3963" s="0"/>
      <c r="SG3963" s="0"/>
      <c r="SH3963" s="0"/>
      <c r="SI3963" s="0"/>
      <c r="SJ3963" s="0"/>
      <c r="SK3963" s="0"/>
      <c r="SL3963" s="0"/>
      <c r="SM3963" s="0"/>
      <c r="SN3963" s="0"/>
      <c r="SO3963" s="0"/>
      <c r="SP3963" s="0"/>
      <c r="SQ3963" s="0"/>
      <c r="SR3963" s="0"/>
      <c r="SS3963" s="0"/>
      <c r="ST3963" s="0"/>
      <c r="SU3963" s="0"/>
      <c r="SV3963" s="0"/>
      <c r="SW3963" s="0"/>
      <c r="SX3963" s="0"/>
      <c r="SY3963" s="0"/>
      <c r="SZ3963" s="0"/>
      <c r="TA3963" s="0"/>
      <c r="TB3963" s="0"/>
      <c r="TC3963" s="0"/>
      <c r="TD3963" s="0"/>
      <c r="TE3963" s="0"/>
      <c r="TF3963" s="0"/>
      <c r="TG3963" s="0"/>
      <c r="TH3963" s="0"/>
      <c r="TI3963" s="0"/>
      <c r="TJ3963" s="0"/>
      <c r="TK3963" s="0"/>
      <c r="TL3963" s="0"/>
      <c r="TM3963" s="0"/>
      <c r="TN3963" s="0"/>
      <c r="TO3963" s="0"/>
      <c r="TP3963" s="0"/>
      <c r="TQ3963" s="0"/>
      <c r="TR3963" s="0"/>
      <c r="TS3963" s="0"/>
      <c r="TT3963" s="0"/>
      <c r="TU3963" s="0"/>
      <c r="TV3963" s="0"/>
      <c r="TW3963" s="0"/>
      <c r="TX3963" s="0"/>
      <c r="TY3963" s="0"/>
      <c r="TZ3963" s="0"/>
      <c r="UA3963" s="0"/>
      <c r="UB3963" s="0"/>
      <c r="UC3963" s="0"/>
      <c r="UD3963" s="0"/>
      <c r="UE3963" s="0"/>
      <c r="UF3963" s="0"/>
      <c r="UG3963" s="0"/>
      <c r="UH3963" s="0"/>
      <c r="UI3963" s="0"/>
      <c r="UJ3963" s="0"/>
      <c r="UK3963" s="0"/>
      <c r="UL3963" s="0"/>
      <c r="UM3963" s="0"/>
      <c r="UN3963" s="0"/>
      <c r="UO3963" s="0"/>
      <c r="UP3963" s="0"/>
      <c r="UQ3963" s="0"/>
      <c r="UR3963" s="0"/>
      <c r="US3963" s="0"/>
      <c r="UT3963" s="0"/>
      <c r="UU3963" s="0"/>
      <c r="UV3963" s="0"/>
      <c r="UW3963" s="0"/>
      <c r="UX3963" s="0"/>
      <c r="UY3963" s="0"/>
      <c r="UZ3963" s="0"/>
      <c r="VA3963" s="0"/>
      <c r="VB3963" s="0"/>
      <c r="VC3963" s="0"/>
      <c r="VD3963" s="0"/>
      <c r="VE3963" s="0"/>
      <c r="VF3963" s="0"/>
      <c r="VG3963" s="0"/>
      <c r="VH3963" s="0"/>
      <c r="VI3963" s="0"/>
      <c r="VJ3963" s="0"/>
      <c r="VK3963" s="0"/>
      <c r="VL3963" s="0"/>
      <c r="VM3963" s="0"/>
      <c r="VN3963" s="0"/>
      <c r="VO3963" s="0"/>
      <c r="VP3963" s="0"/>
      <c r="VQ3963" s="0"/>
      <c r="VR3963" s="0"/>
      <c r="VS3963" s="0"/>
      <c r="VT3963" s="0"/>
      <c r="VU3963" s="0"/>
      <c r="VV3963" s="0"/>
      <c r="VW3963" s="0"/>
      <c r="VX3963" s="0"/>
      <c r="VY3963" s="0"/>
      <c r="VZ3963" s="0"/>
      <c r="WA3963" s="0"/>
      <c r="WB3963" s="0"/>
      <c r="WC3963" s="0"/>
      <c r="WD3963" s="0"/>
      <c r="WE3963" s="0"/>
      <c r="WF3963" s="0"/>
      <c r="WG3963" s="0"/>
      <c r="WH3963" s="0"/>
      <c r="WI3963" s="0"/>
      <c r="WJ3963" s="0"/>
      <c r="WK3963" s="0"/>
      <c r="WL3963" s="0"/>
      <c r="WM3963" s="0"/>
      <c r="WN3963" s="0"/>
      <c r="WO3963" s="0"/>
      <c r="WP3963" s="0"/>
      <c r="WQ3963" s="0"/>
      <c r="WR3963" s="0"/>
      <c r="WS3963" s="0"/>
      <c r="WT3963" s="0"/>
      <c r="WU3963" s="0"/>
      <c r="WV3963" s="0"/>
      <c r="WW3963" s="0"/>
      <c r="WX3963" s="0"/>
      <c r="WY3963" s="0"/>
      <c r="WZ3963" s="0"/>
      <c r="XA3963" s="0"/>
      <c r="XB3963" s="0"/>
      <c r="XC3963" s="0"/>
      <c r="XD3963" s="0"/>
      <c r="XE3963" s="0"/>
      <c r="XF3963" s="0"/>
      <c r="XG3963" s="0"/>
      <c r="XH3963" s="0"/>
      <c r="XI3963" s="0"/>
      <c r="XJ3963" s="0"/>
      <c r="XK3963" s="0"/>
      <c r="XL3963" s="0"/>
      <c r="XM3963" s="0"/>
      <c r="XN3963" s="0"/>
      <c r="XO3963" s="0"/>
      <c r="XP3963" s="0"/>
      <c r="XQ3963" s="0"/>
      <c r="XR3963" s="0"/>
      <c r="XS3963" s="0"/>
      <c r="XT3963" s="0"/>
      <c r="XU3963" s="0"/>
      <c r="XV3963" s="0"/>
      <c r="XW3963" s="0"/>
      <c r="XX3963" s="0"/>
      <c r="XY3963" s="0"/>
      <c r="XZ3963" s="0"/>
      <c r="YA3963" s="0"/>
      <c r="YB3963" s="0"/>
      <c r="YC3963" s="0"/>
      <c r="YD3963" s="0"/>
      <c r="YE3963" s="0"/>
      <c r="YF3963" s="0"/>
      <c r="YG3963" s="0"/>
      <c r="YH3963" s="0"/>
      <c r="YI3963" s="0"/>
      <c r="YJ3963" s="0"/>
      <c r="YK3963" s="0"/>
      <c r="YL3963" s="0"/>
      <c r="YM3963" s="0"/>
      <c r="YN3963" s="0"/>
      <c r="YO3963" s="0"/>
      <c r="YP3963" s="0"/>
      <c r="YQ3963" s="0"/>
      <c r="YR3963" s="0"/>
      <c r="YS3963" s="0"/>
      <c r="YT3963" s="0"/>
      <c r="YU3963" s="0"/>
      <c r="YV3963" s="0"/>
      <c r="YW3963" s="0"/>
      <c r="YX3963" s="0"/>
      <c r="YY3963" s="0"/>
      <c r="YZ3963" s="0"/>
      <c r="ZA3963" s="0"/>
      <c r="ZB3963" s="0"/>
      <c r="ZC3963" s="0"/>
      <c r="ZD3963" s="0"/>
      <c r="ZE3963" s="0"/>
      <c r="ZF3963" s="0"/>
      <c r="ZG3963" s="0"/>
      <c r="ZH3963" s="0"/>
      <c r="ZI3963" s="0"/>
      <c r="ZJ3963" s="0"/>
      <c r="ZK3963" s="0"/>
      <c r="ZL3963" s="0"/>
      <c r="ZM3963" s="0"/>
      <c r="ZN3963" s="0"/>
      <c r="ZO3963" s="0"/>
      <c r="ZP3963" s="0"/>
      <c r="ZQ3963" s="0"/>
      <c r="ZR3963" s="0"/>
      <c r="ZS3963" s="0"/>
      <c r="ZT3963" s="0"/>
      <c r="ZU3963" s="0"/>
      <c r="ZV3963" s="0"/>
      <c r="ZW3963" s="0"/>
      <c r="ZX3963" s="0"/>
      <c r="ZY3963" s="0"/>
      <c r="ZZ3963" s="0"/>
      <c r="AAA3963" s="0"/>
      <c r="AAB3963" s="0"/>
      <c r="AAC3963" s="0"/>
      <c r="AAD3963" s="0"/>
      <c r="AAE3963" s="0"/>
      <c r="AAF3963" s="0"/>
      <c r="AAG3963" s="0"/>
      <c r="AAH3963" s="0"/>
      <c r="AAI3963" s="0"/>
      <c r="AAJ3963" s="0"/>
      <c r="AAK3963" s="0"/>
      <c r="AAL3963" s="0"/>
      <c r="AAM3963" s="0"/>
      <c r="AAN3963" s="0"/>
      <c r="AAO3963" s="0"/>
      <c r="AAP3963" s="0"/>
      <c r="AAQ3963" s="0"/>
      <c r="AAR3963" s="0"/>
      <c r="AAS3963" s="0"/>
      <c r="AAT3963" s="0"/>
      <c r="AAU3963" s="0"/>
      <c r="AAV3963" s="0"/>
      <c r="AAW3963" s="0"/>
      <c r="AAX3963" s="0"/>
      <c r="AAY3963" s="0"/>
      <c r="AAZ3963" s="0"/>
      <c r="ABA3963" s="0"/>
      <c r="ABB3963" s="0"/>
      <c r="ABC3963" s="0"/>
      <c r="ABD3963" s="0"/>
      <c r="ABE3963" s="0"/>
      <c r="ABF3963" s="0"/>
      <c r="ABG3963" s="0"/>
      <c r="ABH3963" s="0"/>
      <c r="ABI3963" s="0"/>
      <c r="ABJ3963" s="0"/>
      <c r="ABK3963" s="0"/>
      <c r="ABL3963" s="0"/>
      <c r="ABM3963" s="0"/>
      <c r="ABN3963" s="0"/>
      <c r="ABO3963" s="0"/>
      <c r="ABP3963" s="0"/>
      <c r="ABQ3963" s="0"/>
      <c r="ABR3963" s="0"/>
      <c r="ABS3963" s="0"/>
      <c r="ABT3963" s="0"/>
      <c r="ABU3963" s="0"/>
      <c r="ABV3963" s="0"/>
      <c r="ABW3963" s="0"/>
      <c r="ABX3963" s="0"/>
      <c r="ABY3963" s="0"/>
      <c r="ABZ3963" s="0"/>
      <c r="ACA3963" s="0"/>
      <c r="ACB3963" s="0"/>
      <c r="ACC3963" s="0"/>
      <c r="ACD3963" s="0"/>
      <c r="ACE3963" s="0"/>
      <c r="ACF3963" s="0"/>
      <c r="ACG3963" s="0"/>
      <c r="ACH3963" s="0"/>
      <c r="ACI3963" s="0"/>
      <c r="ACJ3963" s="0"/>
      <c r="ACK3963" s="0"/>
      <c r="ACL3963" s="0"/>
      <c r="ACM3963" s="0"/>
      <c r="ACN3963" s="0"/>
      <c r="ACO3963" s="0"/>
      <c r="ACP3963" s="0"/>
      <c r="ACQ3963" s="0"/>
      <c r="ACR3963" s="0"/>
      <c r="ACS3963" s="0"/>
      <c r="ACT3963" s="0"/>
      <c r="ACU3963" s="0"/>
      <c r="ACV3963" s="0"/>
      <c r="ACW3963" s="0"/>
      <c r="ACX3963" s="0"/>
      <c r="ACY3963" s="0"/>
      <c r="ACZ3963" s="0"/>
      <c r="ADA3963" s="0"/>
      <c r="ADB3963" s="0"/>
      <c r="ADC3963" s="0"/>
      <c r="ADD3963" s="0"/>
      <c r="ADE3963" s="0"/>
      <c r="ADF3963" s="0"/>
      <c r="ADG3963" s="0"/>
      <c r="ADH3963" s="0"/>
      <c r="ADI3963" s="0"/>
      <c r="ADJ3963" s="0"/>
      <c r="ADK3963" s="0"/>
      <c r="ADL3963" s="0"/>
      <c r="ADM3963" s="0"/>
      <c r="ADN3963" s="0"/>
      <c r="ADO3963" s="0"/>
      <c r="ADP3963" s="0"/>
      <c r="ADQ3963" s="0"/>
      <c r="ADR3963" s="0"/>
      <c r="ADS3963" s="0"/>
      <c r="ADT3963" s="0"/>
      <c r="ADU3963" s="0"/>
      <c r="ADV3963" s="0"/>
      <c r="ADW3963" s="0"/>
      <c r="ADX3963" s="0"/>
      <c r="ADY3963" s="0"/>
      <c r="ADZ3963" s="0"/>
      <c r="AEA3963" s="0"/>
      <c r="AEB3963" s="0"/>
      <c r="AEC3963" s="0"/>
      <c r="AED3963" s="0"/>
      <c r="AEE3963" s="0"/>
      <c r="AEF3963" s="0"/>
      <c r="AEG3963" s="0"/>
      <c r="AEH3963" s="0"/>
      <c r="AEI3963" s="0"/>
      <c r="AEJ3963" s="0"/>
      <c r="AEK3963" s="0"/>
      <c r="AEL3963" s="0"/>
      <c r="AEM3963" s="0"/>
      <c r="AEN3963" s="0"/>
      <c r="AEO3963" s="0"/>
      <c r="AEP3963" s="0"/>
      <c r="AEQ3963" s="0"/>
      <c r="AER3963" s="0"/>
      <c r="AES3963" s="0"/>
      <c r="AET3963" s="0"/>
      <c r="AEU3963" s="0"/>
      <c r="AEV3963" s="0"/>
      <c r="AEW3963" s="0"/>
      <c r="AEX3963" s="0"/>
      <c r="AEY3963" s="0"/>
      <c r="AEZ3963" s="0"/>
      <c r="AFA3963" s="0"/>
      <c r="AFB3963" s="0"/>
      <c r="AFC3963" s="0"/>
      <c r="AFD3963" s="0"/>
      <c r="AFE3963" s="0"/>
      <c r="AFF3963" s="0"/>
      <c r="AFG3963" s="0"/>
      <c r="AFH3963" s="0"/>
      <c r="AFI3963" s="0"/>
      <c r="AFJ3963" s="0"/>
      <c r="AFK3963" s="0"/>
      <c r="AFL3963" s="0"/>
      <c r="AFM3963" s="0"/>
      <c r="AFN3963" s="0"/>
      <c r="AFO3963" s="0"/>
      <c r="AFP3963" s="0"/>
      <c r="AFQ3963" s="0"/>
      <c r="AFR3963" s="0"/>
      <c r="AFS3963" s="0"/>
      <c r="AFT3963" s="0"/>
      <c r="AFU3963" s="0"/>
      <c r="AFV3963" s="0"/>
      <c r="AFW3963" s="0"/>
      <c r="AFX3963" s="0"/>
      <c r="AFY3963" s="0"/>
      <c r="AFZ3963" s="0"/>
      <c r="AGA3963" s="0"/>
      <c r="AGB3963" s="0"/>
      <c r="AGC3963" s="0"/>
      <c r="AGD3963" s="0"/>
      <c r="AGE3963" s="0"/>
      <c r="AGF3963" s="0"/>
      <c r="AGG3963" s="0"/>
      <c r="AGH3963" s="0"/>
      <c r="AGI3963" s="0"/>
      <c r="AGJ3963" s="0"/>
      <c r="AGK3963" s="0"/>
      <c r="AGL3963" s="0"/>
      <c r="AGM3963" s="0"/>
      <c r="AGN3963" s="0"/>
      <c r="AGO3963" s="0"/>
      <c r="AGP3963" s="0"/>
      <c r="AGQ3963" s="0"/>
      <c r="AGR3963" s="0"/>
      <c r="AGS3963" s="0"/>
      <c r="AGT3963" s="0"/>
      <c r="AGU3963" s="0"/>
      <c r="AGV3963" s="0"/>
      <c r="AGW3963" s="0"/>
      <c r="AGX3963" s="0"/>
      <c r="AGY3963" s="0"/>
      <c r="AGZ3963" s="0"/>
      <c r="AHA3963" s="0"/>
      <c r="AHB3963" s="0"/>
      <c r="AHC3963" s="0"/>
      <c r="AHD3963" s="0"/>
      <c r="AHE3963" s="0"/>
      <c r="AHF3963" s="0"/>
      <c r="AHG3963" s="0"/>
      <c r="AHH3963" s="0"/>
      <c r="AHI3963" s="0"/>
      <c r="AHJ3963" s="0"/>
      <c r="AHK3963" s="0"/>
      <c r="AHL3963" s="0"/>
      <c r="AHM3963" s="0"/>
      <c r="AHN3963" s="0"/>
      <c r="AHO3963" s="0"/>
      <c r="AHP3963" s="0"/>
      <c r="AHQ3963" s="0"/>
      <c r="AHR3963" s="0"/>
      <c r="AHS3963" s="0"/>
      <c r="AHT3963" s="0"/>
      <c r="AHU3963" s="0"/>
      <c r="AHV3963" s="0"/>
      <c r="AHW3963" s="0"/>
      <c r="AHX3963" s="0"/>
      <c r="AHY3963" s="0"/>
      <c r="AHZ3963" s="0"/>
      <c r="AIA3963" s="0"/>
      <c r="AIB3963" s="0"/>
      <c r="AIC3963" s="0"/>
      <c r="AID3963" s="0"/>
      <c r="AIE3963" s="0"/>
      <c r="AIF3963" s="0"/>
      <c r="AIG3963" s="0"/>
      <c r="AIH3963" s="0"/>
      <c r="AII3963" s="0"/>
      <c r="AIJ3963" s="0"/>
      <c r="AIK3963" s="0"/>
      <c r="AIL3963" s="0"/>
      <c r="AIM3963" s="0"/>
      <c r="AIN3963" s="0"/>
      <c r="AIO3963" s="0"/>
      <c r="AIP3963" s="0"/>
      <c r="AIQ3963" s="0"/>
      <c r="AIR3963" s="0"/>
      <c r="AIS3963" s="0"/>
      <c r="AIT3963" s="0"/>
      <c r="AIU3963" s="0"/>
      <c r="AIV3963" s="0"/>
      <c r="AIW3963" s="0"/>
      <c r="AIX3963" s="0"/>
      <c r="AIY3963" s="0"/>
      <c r="AIZ3963" s="0"/>
      <c r="AJA3963" s="0"/>
      <c r="AJB3963" s="0"/>
      <c r="AJC3963" s="0"/>
      <c r="AJD3963" s="0"/>
      <c r="AJE3963" s="0"/>
      <c r="AJF3963" s="0"/>
      <c r="AJG3963" s="0"/>
      <c r="AJH3963" s="0"/>
      <c r="AJI3963" s="0"/>
      <c r="AJJ3963" s="0"/>
      <c r="AJK3963" s="0"/>
      <c r="AJL3963" s="0"/>
      <c r="AJM3963" s="0"/>
      <c r="AJN3963" s="0"/>
      <c r="AJO3963" s="0"/>
      <c r="AJP3963" s="0"/>
      <c r="AJQ3963" s="0"/>
      <c r="AJR3963" s="0"/>
      <c r="AJS3963" s="0"/>
      <c r="AJT3963" s="0"/>
      <c r="AJU3963" s="0"/>
      <c r="AJV3963" s="0"/>
      <c r="AJW3963" s="0"/>
      <c r="AJX3963" s="0"/>
      <c r="AJY3963" s="0"/>
      <c r="AJZ3963" s="0"/>
      <c r="AKA3963" s="0"/>
      <c r="AKB3963" s="0"/>
      <c r="AKC3963" s="0"/>
      <c r="AKD3963" s="0"/>
      <c r="AKE3963" s="0"/>
      <c r="AKF3963" s="0"/>
      <c r="AKG3963" s="0"/>
      <c r="AKH3963" s="0"/>
      <c r="AKI3963" s="0"/>
      <c r="AKJ3963" s="0"/>
      <c r="AKK3963" s="0"/>
      <c r="AKL3963" s="0"/>
      <c r="AKM3963" s="0"/>
      <c r="AKN3963" s="0"/>
      <c r="AKO3963" s="0"/>
      <c r="AKP3963" s="0"/>
      <c r="AKQ3963" s="0"/>
      <c r="AKR3963" s="0"/>
      <c r="AKS3963" s="0"/>
      <c r="AKT3963" s="0"/>
      <c r="AKU3963" s="0"/>
      <c r="AKV3963" s="0"/>
      <c r="AKW3963" s="0"/>
      <c r="AKX3963" s="0"/>
      <c r="AKY3963" s="0"/>
      <c r="AKZ3963" s="0"/>
      <c r="ALA3963" s="0"/>
      <c r="ALB3963" s="0"/>
      <c r="ALC3963" s="0"/>
      <c r="ALD3963" s="0"/>
      <c r="ALE3963" s="0"/>
      <c r="ALF3963" s="0"/>
      <c r="ALG3963" s="0"/>
      <c r="ALH3963" s="0"/>
      <c r="ALI3963" s="0"/>
      <c r="ALJ3963" s="0"/>
      <c r="ALK3963" s="0"/>
      <c r="ALL3963" s="0"/>
      <c r="ALM3963" s="0"/>
      <c r="ALN3963" s="0"/>
      <c r="ALO3963" s="0"/>
      <c r="ALP3963" s="0"/>
      <c r="ALQ3963" s="0"/>
      <c r="ALR3963" s="0"/>
      <c r="ALS3963" s="0"/>
      <c r="ALT3963" s="0"/>
      <c r="ALU3963" s="0"/>
      <c r="ALV3963" s="0"/>
      <c r="ALW3963" s="0"/>
      <c r="ALX3963" s="0"/>
      <c r="ALY3963" s="0"/>
      <c r="ALZ3963" s="0"/>
      <c r="AMA3963" s="0"/>
      <c r="AMB3963" s="0"/>
      <c r="AMC3963" s="0"/>
      <c r="AMD3963" s="0"/>
      <c r="AME3963" s="0"/>
      <c r="AMF3963" s="0"/>
      <c r="AMG3963" s="0"/>
      <c r="AMH3963" s="0"/>
      <c r="AMI3963" s="0"/>
    </row>
    <row r="3964" customFormat="false" ht="12.75" hidden="false" customHeight="false" outlineLevel="0" collapsed="false">
      <c r="A3964" s="1" t="s">
        <v>4162</v>
      </c>
      <c r="C3964" s="70" t="s">
        <v>4163</v>
      </c>
      <c r="D3964" s="70" t="s">
        <v>13</v>
      </c>
      <c r="E3964" s="72" t="n">
        <v>2.3</v>
      </c>
      <c r="F3964" s="73" t="n">
        <v>185</v>
      </c>
      <c r="G3964" s="74" t="s">
        <v>4065</v>
      </c>
      <c r="L3964" s="95"/>
      <c r="N3964" s="95"/>
      <c r="O3964" s="95"/>
      <c r="BM3964" s="0"/>
      <c r="BN3964" s="0"/>
      <c r="BO3964" s="0"/>
      <c r="BP3964" s="0"/>
      <c r="BQ3964" s="0"/>
      <c r="BR3964" s="0"/>
      <c r="BS3964" s="0"/>
      <c r="BT3964" s="0"/>
      <c r="BU3964" s="0"/>
      <c r="BV3964" s="0"/>
      <c r="BW3964" s="0"/>
      <c r="BX3964" s="0"/>
      <c r="BY3964" s="0"/>
      <c r="BZ3964" s="0"/>
      <c r="CA3964" s="0"/>
      <c r="CB3964" s="0"/>
      <c r="CC3964" s="0"/>
      <c r="CD3964" s="0"/>
      <c r="CE3964" s="0"/>
      <c r="CF3964" s="0"/>
      <c r="CG3964" s="0"/>
      <c r="CH3964" s="0"/>
      <c r="CI3964" s="0"/>
      <c r="CJ3964" s="0"/>
      <c r="CK3964" s="0"/>
      <c r="CL3964" s="0"/>
      <c r="CM3964" s="0"/>
      <c r="CN3964" s="0"/>
      <c r="CO3964" s="0"/>
      <c r="CP3964" s="0"/>
      <c r="CQ3964" s="0"/>
      <c r="CR3964" s="0"/>
      <c r="CS3964" s="0"/>
      <c r="CT3964" s="0"/>
      <c r="CU3964" s="0"/>
      <c r="CV3964" s="0"/>
      <c r="CW3964" s="0"/>
      <c r="CX3964" s="0"/>
      <c r="CY3964" s="0"/>
      <c r="CZ3964" s="0"/>
      <c r="DA3964" s="0"/>
      <c r="DB3964" s="0"/>
      <c r="DC3964" s="0"/>
      <c r="DD3964" s="0"/>
      <c r="DE3964" s="0"/>
      <c r="DF3964" s="0"/>
      <c r="DG3964" s="0"/>
      <c r="DH3964" s="0"/>
      <c r="DI3964" s="0"/>
      <c r="DJ3964" s="0"/>
      <c r="DK3964" s="0"/>
      <c r="DL3964" s="0"/>
      <c r="DM3964" s="0"/>
      <c r="DN3964" s="0"/>
      <c r="DO3964" s="0"/>
      <c r="DP3964" s="0"/>
      <c r="DQ3964" s="0"/>
      <c r="DR3964" s="0"/>
      <c r="DS3964" s="0"/>
      <c r="DT3964" s="0"/>
      <c r="DU3964" s="0"/>
      <c r="DV3964" s="0"/>
      <c r="DW3964" s="0"/>
      <c r="DX3964" s="0"/>
      <c r="DY3964" s="0"/>
      <c r="DZ3964" s="0"/>
      <c r="EA3964" s="0"/>
      <c r="EB3964" s="0"/>
      <c r="EC3964" s="0"/>
      <c r="ED3964" s="0"/>
      <c r="EE3964" s="0"/>
      <c r="EF3964" s="0"/>
      <c r="EG3964" s="0"/>
      <c r="EH3964" s="0"/>
      <c r="EI3964" s="0"/>
      <c r="EJ3964" s="0"/>
      <c r="EK3964" s="0"/>
      <c r="EL3964" s="0"/>
      <c r="EM3964" s="0"/>
      <c r="EN3964" s="0"/>
      <c r="EO3964" s="0"/>
      <c r="EP3964" s="0"/>
      <c r="EQ3964" s="0"/>
      <c r="ER3964" s="0"/>
      <c r="ES3964" s="0"/>
      <c r="ET3964" s="0"/>
      <c r="EU3964" s="0"/>
      <c r="EV3964" s="0"/>
      <c r="EW3964" s="0"/>
      <c r="EX3964" s="0"/>
      <c r="EY3964" s="0"/>
      <c r="EZ3964" s="0"/>
      <c r="FA3964" s="0"/>
      <c r="FB3964" s="0"/>
      <c r="FC3964" s="0"/>
      <c r="FD3964" s="0"/>
      <c r="FE3964" s="0"/>
      <c r="FF3964" s="0"/>
      <c r="FG3964" s="0"/>
      <c r="FH3964" s="0"/>
      <c r="FI3964" s="0"/>
      <c r="FJ3964" s="0"/>
      <c r="FK3964" s="0"/>
      <c r="FL3964" s="0"/>
      <c r="FM3964" s="0"/>
      <c r="FN3964" s="0"/>
      <c r="FO3964" s="0"/>
      <c r="FP3964" s="0"/>
      <c r="FQ3964" s="0"/>
      <c r="FR3964" s="0"/>
      <c r="FS3964" s="0"/>
      <c r="FT3964" s="0"/>
      <c r="FU3964" s="0"/>
      <c r="FV3964" s="0"/>
      <c r="FW3964" s="0"/>
      <c r="FX3964" s="0"/>
      <c r="FY3964" s="0"/>
      <c r="FZ3964" s="0"/>
      <c r="GA3964" s="0"/>
      <c r="GB3964" s="0"/>
      <c r="GC3964" s="0"/>
      <c r="GD3964" s="0"/>
      <c r="GE3964" s="0"/>
      <c r="GF3964" s="0"/>
      <c r="GG3964" s="0"/>
      <c r="GH3964" s="0"/>
      <c r="GI3964" s="0"/>
      <c r="GJ3964" s="0"/>
      <c r="GK3964" s="0"/>
      <c r="GL3964" s="0"/>
      <c r="GM3964" s="0"/>
      <c r="GN3964" s="0"/>
      <c r="GO3964" s="0"/>
      <c r="GP3964" s="0"/>
      <c r="GQ3964" s="0"/>
      <c r="GR3964" s="0"/>
      <c r="GS3964" s="0"/>
      <c r="GT3964" s="0"/>
      <c r="GU3964" s="0"/>
      <c r="GV3964" s="0"/>
      <c r="GW3964" s="0"/>
      <c r="GX3964" s="0"/>
      <c r="GY3964" s="0"/>
      <c r="GZ3964" s="0"/>
      <c r="HA3964" s="0"/>
      <c r="HB3964" s="0"/>
      <c r="HC3964" s="0"/>
      <c r="HD3964" s="0"/>
      <c r="HE3964" s="0"/>
      <c r="HF3964" s="0"/>
      <c r="HG3964" s="0"/>
      <c r="HH3964" s="0"/>
      <c r="HI3964" s="0"/>
      <c r="HJ3964" s="0"/>
      <c r="HK3964" s="0"/>
      <c r="HL3964" s="0"/>
      <c r="HM3964" s="0"/>
      <c r="HN3964" s="0"/>
      <c r="HO3964" s="0"/>
      <c r="HP3964" s="0"/>
      <c r="HQ3964" s="0"/>
      <c r="HR3964" s="0"/>
      <c r="HS3964" s="0"/>
      <c r="HT3964" s="0"/>
      <c r="HU3964" s="0"/>
      <c r="HV3964" s="0"/>
      <c r="HW3964" s="0"/>
      <c r="HX3964" s="0"/>
      <c r="HY3964" s="0"/>
      <c r="HZ3964" s="0"/>
      <c r="IA3964" s="0"/>
      <c r="IB3964" s="0"/>
      <c r="IC3964" s="0"/>
      <c r="ID3964" s="0"/>
      <c r="IE3964" s="0"/>
      <c r="IF3964" s="0"/>
      <c r="IG3964" s="0"/>
      <c r="IH3964" s="0"/>
      <c r="II3964" s="0"/>
      <c r="IJ3964" s="0"/>
      <c r="IK3964" s="0"/>
      <c r="IL3964" s="0"/>
      <c r="IM3964" s="0"/>
      <c r="IN3964" s="0"/>
      <c r="IO3964" s="0"/>
      <c r="IP3964" s="0"/>
      <c r="IQ3964" s="0"/>
      <c r="IR3964" s="0"/>
      <c r="IS3964" s="0"/>
      <c r="IT3964" s="0"/>
      <c r="IU3964" s="0"/>
      <c r="IV3964" s="0"/>
      <c r="IW3964" s="0"/>
      <c r="IX3964" s="0"/>
      <c r="IY3964" s="0"/>
      <c r="IZ3964" s="0"/>
      <c r="JA3964" s="0"/>
      <c r="JB3964" s="0"/>
      <c r="JC3964" s="0"/>
      <c r="JD3964" s="0"/>
      <c r="JE3964" s="0"/>
      <c r="JF3964" s="0"/>
      <c r="JG3964" s="0"/>
      <c r="JH3964" s="0"/>
      <c r="JI3964" s="0"/>
      <c r="JJ3964" s="0"/>
      <c r="JK3964" s="0"/>
      <c r="JL3964" s="0"/>
      <c r="JM3964" s="0"/>
      <c r="JN3964" s="0"/>
      <c r="JO3964" s="0"/>
      <c r="JP3964" s="0"/>
      <c r="JQ3964" s="0"/>
      <c r="JR3964" s="0"/>
      <c r="JS3964" s="0"/>
      <c r="JT3964" s="0"/>
      <c r="JU3964" s="0"/>
      <c r="JV3964" s="0"/>
      <c r="JW3964" s="0"/>
      <c r="JX3964" s="0"/>
      <c r="JY3964" s="0"/>
      <c r="JZ3964" s="0"/>
      <c r="KA3964" s="0"/>
      <c r="KB3964" s="0"/>
      <c r="KC3964" s="0"/>
      <c r="KD3964" s="0"/>
      <c r="KE3964" s="0"/>
      <c r="KF3964" s="0"/>
      <c r="KG3964" s="0"/>
      <c r="KH3964" s="0"/>
      <c r="KI3964" s="0"/>
      <c r="KJ3964" s="0"/>
      <c r="KK3964" s="0"/>
      <c r="KL3964" s="0"/>
      <c r="KM3964" s="0"/>
      <c r="KN3964" s="0"/>
      <c r="KO3964" s="0"/>
      <c r="KP3964" s="0"/>
      <c r="KQ3964" s="0"/>
      <c r="KR3964" s="0"/>
      <c r="KS3964" s="0"/>
      <c r="KT3964" s="0"/>
      <c r="KU3964" s="0"/>
      <c r="KV3964" s="0"/>
      <c r="KW3964" s="0"/>
      <c r="KX3964" s="0"/>
      <c r="KY3964" s="0"/>
      <c r="KZ3964" s="0"/>
      <c r="LA3964" s="0"/>
      <c r="LB3964" s="0"/>
      <c r="LC3964" s="0"/>
      <c r="LD3964" s="0"/>
      <c r="LE3964" s="0"/>
      <c r="LF3964" s="0"/>
      <c r="LG3964" s="0"/>
      <c r="LH3964" s="0"/>
      <c r="LI3964" s="0"/>
      <c r="LJ3964" s="0"/>
      <c r="LK3964" s="0"/>
      <c r="LL3964" s="0"/>
      <c r="LM3964" s="0"/>
      <c r="LN3964" s="0"/>
      <c r="LO3964" s="0"/>
      <c r="LP3964" s="0"/>
      <c r="LQ3964" s="0"/>
      <c r="LR3964" s="0"/>
      <c r="LS3964" s="0"/>
      <c r="LT3964" s="0"/>
      <c r="LU3964" s="0"/>
      <c r="LV3964" s="0"/>
      <c r="LW3964" s="0"/>
      <c r="LX3964" s="0"/>
      <c r="LY3964" s="0"/>
      <c r="LZ3964" s="0"/>
      <c r="MA3964" s="0"/>
      <c r="MB3964" s="0"/>
      <c r="MC3964" s="0"/>
      <c r="MD3964" s="0"/>
      <c r="ME3964" s="0"/>
      <c r="MF3964" s="0"/>
      <c r="MG3964" s="0"/>
      <c r="MH3964" s="0"/>
      <c r="MI3964" s="0"/>
      <c r="MJ3964" s="0"/>
      <c r="MK3964" s="0"/>
      <c r="ML3964" s="0"/>
      <c r="MM3964" s="0"/>
      <c r="MN3964" s="0"/>
      <c r="MO3964" s="0"/>
      <c r="MP3964" s="0"/>
      <c r="MQ3964" s="0"/>
      <c r="MR3964" s="0"/>
      <c r="MS3964" s="0"/>
      <c r="MT3964" s="0"/>
      <c r="MU3964" s="0"/>
      <c r="MV3964" s="0"/>
      <c r="MW3964" s="0"/>
      <c r="MX3964" s="0"/>
      <c r="MY3964" s="0"/>
      <c r="MZ3964" s="0"/>
      <c r="NA3964" s="0"/>
      <c r="NB3964" s="0"/>
      <c r="NC3964" s="0"/>
      <c r="ND3964" s="0"/>
      <c r="NE3964" s="0"/>
      <c r="NF3964" s="0"/>
      <c r="NG3964" s="0"/>
      <c r="NH3964" s="0"/>
      <c r="NI3964" s="0"/>
      <c r="NJ3964" s="0"/>
      <c r="NK3964" s="0"/>
      <c r="NL3964" s="0"/>
      <c r="NM3964" s="0"/>
      <c r="NN3964" s="0"/>
      <c r="NO3964" s="0"/>
      <c r="NP3964" s="0"/>
      <c r="NQ3964" s="0"/>
      <c r="NR3964" s="0"/>
      <c r="NS3964" s="0"/>
      <c r="NT3964" s="0"/>
      <c r="NU3964" s="0"/>
      <c r="NV3964" s="0"/>
      <c r="NW3964" s="0"/>
      <c r="NX3964" s="0"/>
      <c r="NY3964" s="0"/>
      <c r="NZ3964" s="0"/>
      <c r="OA3964" s="0"/>
      <c r="OB3964" s="0"/>
      <c r="OC3964" s="0"/>
      <c r="OD3964" s="0"/>
      <c r="OE3964" s="0"/>
      <c r="OF3964" s="0"/>
      <c r="OG3964" s="0"/>
      <c r="OH3964" s="0"/>
      <c r="OI3964" s="0"/>
      <c r="OJ3964" s="0"/>
      <c r="OK3964" s="0"/>
      <c r="OL3964" s="0"/>
      <c r="OM3964" s="0"/>
      <c r="ON3964" s="0"/>
      <c r="OO3964" s="0"/>
      <c r="OP3964" s="0"/>
      <c r="OQ3964" s="0"/>
      <c r="OR3964" s="0"/>
      <c r="OS3964" s="0"/>
      <c r="OT3964" s="0"/>
      <c r="OU3964" s="0"/>
      <c r="OV3964" s="0"/>
      <c r="OW3964" s="0"/>
      <c r="OX3964" s="0"/>
      <c r="OY3964" s="0"/>
      <c r="OZ3964" s="0"/>
      <c r="PA3964" s="0"/>
      <c r="PB3964" s="0"/>
      <c r="PC3964" s="0"/>
      <c r="PD3964" s="0"/>
      <c r="PE3964" s="0"/>
      <c r="PF3964" s="0"/>
      <c r="PG3964" s="0"/>
      <c r="PH3964" s="0"/>
      <c r="PI3964" s="0"/>
      <c r="PJ3964" s="0"/>
      <c r="PK3964" s="0"/>
      <c r="PL3964" s="0"/>
      <c r="PM3964" s="0"/>
      <c r="PN3964" s="0"/>
      <c r="PO3964" s="0"/>
      <c r="PP3964" s="0"/>
      <c r="PQ3964" s="0"/>
      <c r="PR3964" s="0"/>
      <c r="PS3964" s="0"/>
      <c r="PT3964" s="0"/>
      <c r="PU3964" s="0"/>
      <c r="PV3964" s="0"/>
      <c r="PW3964" s="0"/>
      <c r="PX3964" s="0"/>
      <c r="PY3964" s="0"/>
      <c r="PZ3964" s="0"/>
      <c r="QA3964" s="0"/>
      <c r="QB3964" s="0"/>
      <c r="QC3964" s="0"/>
      <c r="QD3964" s="0"/>
      <c r="QE3964" s="0"/>
      <c r="QF3964" s="0"/>
      <c r="QG3964" s="0"/>
      <c r="QH3964" s="0"/>
      <c r="QI3964" s="0"/>
      <c r="QJ3964" s="0"/>
      <c r="QK3964" s="0"/>
      <c r="QL3964" s="0"/>
      <c r="QM3964" s="0"/>
      <c r="QN3964" s="0"/>
      <c r="QO3964" s="0"/>
      <c r="QP3964" s="0"/>
      <c r="QQ3964" s="0"/>
      <c r="QR3964" s="0"/>
      <c r="QS3964" s="0"/>
      <c r="QT3964" s="0"/>
      <c r="QU3964" s="0"/>
      <c r="QV3964" s="0"/>
      <c r="QW3964" s="0"/>
      <c r="QX3964" s="0"/>
      <c r="QY3964" s="0"/>
      <c r="QZ3964" s="0"/>
      <c r="RA3964" s="0"/>
      <c r="RB3964" s="0"/>
      <c r="RC3964" s="0"/>
      <c r="RD3964" s="0"/>
      <c r="RE3964" s="0"/>
      <c r="RF3964" s="0"/>
      <c r="RG3964" s="0"/>
      <c r="RH3964" s="0"/>
      <c r="RI3964" s="0"/>
      <c r="RJ3964" s="0"/>
      <c r="RK3964" s="0"/>
      <c r="RL3964" s="0"/>
      <c r="RM3964" s="0"/>
      <c r="RN3964" s="0"/>
      <c r="RO3964" s="0"/>
      <c r="RP3964" s="0"/>
      <c r="RQ3964" s="0"/>
      <c r="RR3964" s="0"/>
      <c r="RS3964" s="0"/>
      <c r="RT3964" s="0"/>
      <c r="RU3964" s="0"/>
      <c r="RV3964" s="0"/>
      <c r="RW3964" s="0"/>
      <c r="RX3964" s="0"/>
      <c r="RY3964" s="0"/>
      <c r="RZ3964" s="0"/>
      <c r="SA3964" s="0"/>
      <c r="SB3964" s="0"/>
      <c r="SC3964" s="0"/>
      <c r="SD3964" s="0"/>
      <c r="SE3964" s="0"/>
      <c r="SF3964" s="0"/>
      <c r="SG3964" s="0"/>
      <c r="SH3964" s="0"/>
      <c r="SI3964" s="0"/>
      <c r="SJ3964" s="0"/>
      <c r="SK3964" s="0"/>
      <c r="SL3964" s="0"/>
      <c r="SM3964" s="0"/>
      <c r="SN3964" s="0"/>
      <c r="SO3964" s="0"/>
      <c r="SP3964" s="0"/>
      <c r="SQ3964" s="0"/>
      <c r="SR3964" s="0"/>
      <c r="SS3964" s="0"/>
      <c r="ST3964" s="0"/>
      <c r="SU3964" s="0"/>
      <c r="SV3964" s="0"/>
      <c r="SW3964" s="0"/>
      <c r="SX3964" s="0"/>
      <c r="SY3964" s="0"/>
      <c r="SZ3964" s="0"/>
      <c r="TA3964" s="0"/>
      <c r="TB3964" s="0"/>
      <c r="TC3964" s="0"/>
      <c r="TD3964" s="0"/>
      <c r="TE3964" s="0"/>
      <c r="TF3964" s="0"/>
      <c r="TG3964" s="0"/>
      <c r="TH3964" s="0"/>
      <c r="TI3964" s="0"/>
      <c r="TJ3964" s="0"/>
      <c r="TK3964" s="0"/>
      <c r="TL3964" s="0"/>
      <c r="TM3964" s="0"/>
      <c r="TN3964" s="0"/>
      <c r="TO3964" s="0"/>
      <c r="TP3964" s="0"/>
      <c r="TQ3964" s="0"/>
      <c r="TR3964" s="0"/>
      <c r="TS3964" s="0"/>
      <c r="TT3964" s="0"/>
      <c r="TU3964" s="0"/>
      <c r="TV3964" s="0"/>
      <c r="TW3964" s="0"/>
      <c r="TX3964" s="0"/>
      <c r="TY3964" s="0"/>
      <c r="TZ3964" s="0"/>
      <c r="UA3964" s="0"/>
      <c r="UB3964" s="0"/>
      <c r="UC3964" s="0"/>
      <c r="UD3964" s="0"/>
      <c r="UE3964" s="0"/>
      <c r="UF3964" s="0"/>
      <c r="UG3964" s="0"/>
      <c r="UH3964" s="0"/>
      <c r="UI3964" s="0"/>
      <c r="UJ3964" s="0"/>
      <c r="UK3964" s="0"/>
      <c r="UL3964" s="0"/>
      <c r="UM3964" s="0"/>
      <c r="UN3964" s="0"/>
      <c r="UO3964" s="0"/>
      <c r="UP3964" s="0"/>
      <c r="UQ3964" s="0"/>
      <c r="UR3964" s="0"/>
      <c r="US3964" s="0"/>
      <c r="UT3964" s="0"/>
      <c r="UU3964" s="0"/>
      <c r="UV3964" s="0"/>
      <c r="UW3964" s="0"/>
      <c r="UX3964" s="0"/>
      <c r="UY3964" s="0"/>
      <c r="UZ3964" s="0"/>
      <c r="VA3964" s="0"/>
      <c r="VB3964" s="0"/>
      <c r="VC3964" s="0"/>
      <c r="VD3964" s="0"/>
      <c r="VE3964" s="0"/>
      <c r="VF3964" s="0"/>
      <c r="VG3964" s="0"/>
      <c r="VH3964" s="0"/>
      <c r="VI3964" s="0"/>
      <c r="VJ3964" s="0"/>
      <c r="VK3964" s="0"/>
      <c r="VL3964" s="0"/>
      <c r="VM3964" s="0"/>
      <c r="VN3964" s="0"/>
      <c r="VO3964" s="0"/>
      <c r="VP3964" s="0"/>
      <c r="VQ3964" s="0"/>
      <c r="VR3964" s="0"/>
      <c r="VS3964" s="0"/>
      <c r="VT3964" s="0"/>
      <c r="VU3964" s="0"/>
      <c r="VV3964" s="0"/>
      <c r="VW3964" s="0"/>
      <c r="VX3964" s="0"/>
      <c r="VY3964" s="0"/>
      <c r="VZ3964" s="0"/>
      <c r="WA3964" s="0"/>
      <c r="WB3964" s="0"/>
      <c r="WC3964" s="0"/>
      <c r="WD3964" s="0"/>
      <c r="WE3964" s="0"/>
      <c r="WF3964" s="0"/>
      <c r="WG3964" s="0"/>
      <c r="WH3964" s="0"/>
      <c r="WI3964" s="0"/>
      <c r="WJ3964" s="0"/>
      <c r="WK3964" s="0"/>
      <c r="WL3964" s="0"/>
      <c r="WM3964" s="0"/>
      <c r="WN3964" s="0"/>
      <c r="WO3964" s="0"/>
      <c r="WP3964" s="0"/>
      <c r="WQ3964" s="0"/>
      <c r="WR3964" s="0"/>
      <c r="WS3964" s="0"/>
      <c r="WT3964" s="0"/>
      <c r="WU3964" s="0"/>
      <c r="WV3964" s="0"/>
      <c r="WW3964" s="0"/>
      <c r="WX3964" s="0"/>
      <c r="WY3964" s="0"/>
      <c r="WZ3964" s="0"/>
      <c r="XA3964" s="0"/>
      <c r="XB3964" s="0"/>
      <c r="XC3964" s="0"/>
      <c r="XD3964" s="0"/>
      <c r="XE3964" s="0"/>
      <c r="XF3964" s="0"/>
      <c r="XG3964" s="0"/>
      <c r="XH3964" s="0"/>
      <c r="XI3964" s="0"/>
      <c r="XJ3964" s="0"/>
      <c r="XK3964" s="0"/>
      <c r="XL3964" s="0"/>
      <c r="XM3964" s="0"/>
      <c r="XN3964" s="0"/>
      <c r="XO3964" s="0"/>
      <c r="XP3964" s="0"/>
      <c r="XQ3964" s="0"/>
      <c r="XR3964" s="0"/>
      <c r="XS3964" s="0"/>
      <c r="XT3964" s="0"/>
      <c r="XU3964" s="0"/>
      <c r="XV3964" s="0"/>
      <c r="XW3964" s="0"/>
      <c r="XX3964" s="0"/>
      <c r="XY3964" s="0"/>
      <c r="XZ3964" s="0"/>
      <c r="YA3964" s="0"/>
      <c r="YB3964" s="0"/>
      <c r="YC3964" s="0"/>
      <c r="YD3964" s="0"/>
      <c r="YE3964" s="0"/>
      <c r="YF3964" s="0"/>
      <c r="YG3964" s="0"/>
      <c r="YH3964" s="0"/>
      <c r="YI3964" s="0"/>
      <c r="YJ3964" s="0"/>
      <c r="YK3964" s="0"/>
      <c r="YL3964" s="0"/>
      <c r="YM3964" s="0"/>
      <c r="YN3964" s="0"/>
      <c r="YO3964" s="0"/>
      <c r="YP3964" s="0"/>
      <c r="YQ3964" s="0"/>
      <c r="YR3964" s="0"/>
      <c r="YS3964" s="0"/>
      <c r="YT3964" s="0"/>
      <c r="YU3964" s="0"/>
      <c r="YV3964" s="0"/>
      <c r="YW3964" s="0"/>
      <c r="YX3964" s="0"/>
      <c r="YY3964" s="0"/>
      <c r="YZ3964" s="0"/>
      <c r="ZA3964" s="0"/>
      <c r="ZB3964" s="0"/>
      <c r="ZC3964" s="0"/>
      <c r="ZD3964" s="0"/>
      <c r="ZE3964" s="0"/>
      <c r="ZF3964" s="0"/>
      <c r="ZG3964" s="0"/>
      <c r="ZH3964" s="0"/>
      <c r="ZI3964" s="0"/>
      <c r="ZJ3964" s="0"/>
      <c r="ZK3964" s="0"/>
      <c r="ZL3964" s="0"/>
      <c r="ZM3964" s="0"/>
      <c r="ZN3964" s="0"/>
      <c r="ZO3964" s="0"/>
      <c r="ZP3964" s="0"/>
      <c r="ZQ3964" s="0"/>
      <c r="ZR3964" s="0"/>
      <c r="ZS3964" s="0"/>
      <c r="ZT3964" s="0"/>
      <c r="ZU3964" s="0"/>
      <c r="ZV3964" s="0"/>
      <c r="ZW3964" s="0"/>
      <c r="ZX3964" s="0"/>
      <c r="ZY3964" s="0"/>
      <c r="ZZ3964" s="0"/>
      <c r="AAA3964" s="0"/>
      <c r="AAB3964" s="0"/>
      <c r="AAC3964" s="0"/>
      <c r="AAD3964" s="0"/>
      <c r="AAE3964" s="0"/>
      <c r="AAF3964" s="0"/>
      <c r="AAG3964" s="0"/>
      <c r="AAH3964" s="0"/>
      <c r="AAI3964" s="0"/>
      <c r="AAJ3964" s="0"/>
      <c r="AAK3964" s="0"/>
      <c r="AAL3964" s="0"/>
      <c r="AAM3964" s="0"/>
      <c r="AAN3964" s="0"/>
      <c r="AAO3964" s="0"/>
      <c r="AAP3964" s="0"/>
      <c r="AAQ3964" s="0"/>
      <c r="AAR3964" s="0"/>
      <c r="AAS3964" s="0"/>
      <c r="AAT3964" s="0"/>
      <c r="AAU3964" s="0"/>
      <c r="AAV3964" s="0"/>
      <c r="AAW3964" s="0"/>
      <c r="AAX3964" s="0"/>
      <c r="AAY3964" s="0"/>
      <c r="AAZ3964" s="0"/>
      <c r="ABA3964" s="0"/>
      <c r="ABB3964" s="0"/>
      <c r="ABC3964" s="0"/>
      <c r="ABD3964" s="0"/>
      <c r="ABE3964" s="0"/>
      <c r="ABF3964" s="0"/>
      <c r="ABG3964" s="0"/>
      <c r="ABH3964" s="0"/>
      <c r="ABI3964" s="0"/>
      <c r="ABJ3964" s="0"/>
      <c r="ABK3964" s="0"/>
      <c r="ABL3964" s="0"/>
      <c r="ABM3964" s="0"/>
      <c r="ABN3964" s="0"/>
      <c r="ABO3964" s="0"/>
      <c r="ABP3964" s="0"/>
      <c r="ABQ3964" s="0"/>
      <c r="ABR3964" s="0"/>
      <c r="ABS3964" s="0"/>
      <c r="ABT3964" s="0"/>
      <c r="ABU3964" s="0"/>
      <c r="ABV3964" s="0"/>
      <c r="ABW3964" s="0"/>
      <c r="ABX3964" s="0"/>
      <c r="ABY3964" s="0"/>
      <c r="ABZ3964" s="0"/>
      <c r="ACA3964" s="0"/>
      <c r="ACB3964" s="0"/>
      <c r="ACC3964" s="0"/>
      <c r="ACD3964" s="0"/>
      <c r="ACE3964" s="0"/>
      <c r="ACF3964" s="0"/>
      <c r="ACG3964" s="0"/>
      <c r="ACH3964" s="0"/>
      <c r="ACI3964" s="0"/>
      <c r="ACJ3964" s="0"/>
      <c r="ACK3964" s="0"/>
      <c r="ACL3964" s="0"/>
      <c r="ACM3964" s="0"/>
      <c r="ACN3964" s="0"/>
      <c r="ACO3964" s="0"/>
      <c r="ACP3964" s="0"/>
      <c r="ACQ3964" s="0"/>
      <c r="ACR3964" s="0"/>
      <c r="ACS3964" s="0"/>
      <c r="ACT3964" s="0"/>
      <c r="ACU3964" s="0"/>
      <c r="ACV3964" s="0"/>
      <c r="ACW3964" s="0"/>
      <c r="ACX3964" s="0"/>
      <c r="ACY3964" s="0"/>
      <c r="ACZ3964" s="0"/>
      <c r="ADA3964" s="0"/>
      <c r="ADB3964" s="0"/>
      <c r="ADC3964" s="0"/>
      <c r="ADD3964" s="0"/>
      <c r="ADE3964" s="0"/>
      <c r="ADF3964" s="0"/>
      <c r="ADG3964" s="0"/>
      <c r="ADH3964" s="0"/>
      <c r="ADI3964" s="0"/>
      <c r="ADJ3964" s="0"/>
      <c r="ADK3964" s="0"/>
      <c r="ADL3964" s="0"/>
      <c r="ADM3964" s="0"/>
      <c r="ADN3964" s="0"/>
      <c r="ADO3964" s="0"/>
      <c r="ADP3964" s="0"/>
      <c r="ADQ3964" s="0"/>
      <c r="ADR3964" s="0"/>
      <c r="ADS3964" s="0"/>
      <c r="ADT3964" s="0"/>
      <c r="ADU3964" s="0"/>
      <c r="ADV3964" s="0"/>
      <c r="ADW3964" s="0"/>
      <c r="ADX3964" s="0"/>
      <c r="ADY3964" s="0"/>
      <c r="ADZ3964" s="0"/>
      <c r="AEA3964" s="0"/>
      <c r="AEB3964" s="0"/>
      <c r="AEC3964" s="0"/>
      <c r="AED3964" s="0"/>
      <c r="AEE3964" s="0"/>
      <c r="AEF3964" s="0"/>
      <c r="AEG3964" s="0"/>
      <c r="AEH3964" s="0"/>
      <c r="AEI3964" s="0"/>
      <c r="AEJ3964" s="0"/>
      <c r="AEK3964" s="0"/>
      <c r="AEL3964" s="0"/>
      <c r="AEM3964" s="0"/>
      <c r="AEN3964" s="0"/>
      <c r="AEO3964" s="0"/>
      <c r="AEP3964" s="0"/>
      <c r="AEQ3964" s="0"/>
      <c r="AER3964" s="0"/>
      <c r="AES3964" s="0"/>
      <c r="AET3964" s="0"/>
      <c r="AEU3964" s="0"/>
      <c r="AEV3964" s="0"/>
      <c r="AEW3964" s="0"/>
      <c r="AEX3964" s="0"/>
      <c r="AEY3964" s="0"/>
      <c r="AEZ3964" s="0"/>
      <c r="AFA3964" s="0"/>
      <c r="AFB3964" s="0"/>
      <c r="AFC3964" s="0"/>
      <c r="AFD3964" s="0"/>
      <c r="AFE3964" s="0"/>
      <c r="AFF3964" s="0"/>
      <c r="AFG3964" s="0"/>
      <c r="AFH3964" s="0"/>
      <c r="AFI3964" s="0"/>
      <c r="AFJ3964" s="0"/>
      <c r="AFK3964" s="0"/>
      <c r="AFL3964" s="0"/>
      <c r="AFM3964" s="0"/>
      <c r="AFN3964" s="0"/>
      <c r="AFO3964" s="0"/>
      <c r="AFP3964" s="0"/>
      <c r="AFQ3964" s="0"/>
      <c r="AFR3964" s="0"/>
      <c r="AFS3964" s="0"/>
      <c r="AFT3964" s="0"/>
      <c r="AFU3964" s="0"/>
      <c r="AFV3964" s="0"/>
      <c r="AFW3964" s="0"/>
      <c r="AFX3964" s="0"/>
      <c r="AFY3964" s="0"/>
      <c r="AFZ3964" s="0"/>
      <c r="AGA3964" s="0"/>
      <c r="AGB3964" s="0"/>
      <c r="AGC3964" s="0"/>
      <c r="AGD3964" s="0"/>
      <c r="AGE3964" s="0"/>
      <c r="AGF3964" s="0"/>
      <c r="AGG3964" s="0"/>
      <c r="AGH3964" s="0"/>
      <c r="AGI3964" s="0"/>
      <c r="AGJ3964" s="0"/>
      <c r="AGK3964" s="0"/>
      <c r="AGL3964" s="0"/>
      <c r="AGM3964" s="0"/>
      <c r="AGN3964" s="0"/>
      <c r="AGO3964" s="0"/>
      <c r="AGP3964" s="0"/>
      <c r="AGQ3964" s="0"/>
      <c r="AGR3964" s="0"/>
      <c r="AGS3964" s="0"/>
      <c r="AGT3964" s="0"/>
      <c r="AGU3964" s="0"/>
      <c r="AGV3964" s="0"/>
      <c r="AGW3964" s="0"/>
      <c r="AGX3964" s="0"/>
      <c r="AGY3964" s="0"/>
      <c r="AGZ3964" s="0"/>
      <c r="AHA3964" s="0"/>
      <c r="AHB3964" s="0"/>
      <c r="AHC3964" s="0"/>
      <c r="AHD3964" s="0"/>
      <c r="AHE3964" s="0"/>
      <c r="AHF3964" s="0"/>
      <c r="AHG3964" s="0"/>
      <c r="AHH3964" s="0"/>
      <c r="AHI3964" s="0"/>
      <c r="AHJ3964" s="0"/>
      <c r="AHK3964" s="0"/>
      <c r="AHL3964" s="0"/>
      <c r="AHM3964" s="0"/>
      <c r="AHN3964" s="0"/>
      <c r="AHO3964" s="0"/>
      <c r="AHP3964" s="0"/>
      <c r="AHQ3964" s="0"/>
      <c r="AHR3964" s="0"/>
      <c r="AHS3964" s="0"/>
      <c r="AHT3964" s="0"/>
      <c r="AHU3964" s="0"/>
      <c r="AHV3964" s="0"/>
      <c r="AHW3964" s="0"/>
      <c r="AHX3964" s="0"/>
      <c r="AHY3964" s="0"/>
      <c r="AHZ3964" s="0"/>
      <c r="AIA3964" s="0"/>
      <c r="AIB3964" s="0"/>
      <c r="AIC3964" s="0"/>
      <c r="AID3964" s="0"/>
      <c r="AIE3964" s="0"/>
      <c r="AIF3964" s="0"/>
      <c r="AIG3964" s="0"/>
      <c r="AIH3964" s="0"/>
      <c r="AII3964" s="0"/>
      <c r="AIJ3964" s="0"/>
      <c r="AIK3964" s="0"/>
      <c r="AIL3964" s="0"/>
      <c r="AIM3964" s="0"/>
      <c r="AIN3964" s="0"/>
      <c r="AIO3964" s="0"/>
      <c r="AIP3964" s="0"/>
      <c r="AIQ3964" s="0"/>
      <c r="AIR3964" s="0"/>
      <c r="AIS3964" s="0"/>
      <c r="AIT3964" s="0"/>
      <c r="AIU3964" s="0"/>
      <c r="AIV3964" s="0"/>
      <c r="AIW3964" s="0"/>
      <c r="AIX3964" s="0"/>
      <c r="AIY3964" s="0"/>
      <c r="AIZ3964" s="0"/>
      <c r="AJA3964" s="0"/>
      <c r="AJB3964" s="0"/>
      <c r="AJC3964" s="0"/>
      <c r="AJD3964" s="0"/>
      <c r="AJE3964" s="0"/>
      <c r="AJF3964" s="0"/>
      <c r="AJG3964" s="0"/>
      <c r="AJH3964" s="0"/>
      <c r="AJI3964" s="0"/>
      <c r="AJJ3964" s="0"/>
      <c r="AJK3964" s="0"/>
      <c r="AJL3964" s="0"/>
      <c r="AJM3964" s="0"/>
      <c r="AJN3964" s="0"/>
      <c r="AJO3964" s="0"/>
      <c r="AJP3964" s="0"/>
      <c r="AJQ3964" s="0"/>
      <c r="AJR3964" s="0"/>
      <c r="AJS3964" s="0"/>
      <c r="AJT3964" s="0"/>
      <c r="AJU3964" s="0"/>
      <c r="AJV3964" s="0"/>
      <c r="AJW3964" s="0"/>
      <c r="AJX3964" s="0"/>
      <c r="AJY3964" s="0"/>
      <c r="AJZ3964" s="0"/>
      <c r="AKA3964" s="0"/>
      <c r="AKB3964" s="0"/>
      <c r="AKC3964" s="0"/>
      <c r="AKD3964" s="0"/>
      <c r="AKE3964" s="0"/>
      <c r="AKF3964" s="0"/>
      <c r="AKG3964" s="0"/>
      <c r="AKH3964" s="0"/>
      <c r="AKI3964" s="0"/>
      <c r="AKJ3964" s="0"/>
      <c r="AKK3964" s="0"/>
      <c r="AKL3964" s="0"/>
      <c r="AKM3964" s="0"/>
      <c r="AKN3964" s="0"/>
      <c r="AKO3964" s="0"/>
      <c r="AKP3964" s="0"/>
      <c r="AKQ3964" s="0"/>
      <c r="AKR3964" s="0"/>
      <c r="AKS3964" s="0"/>
      <c r="AKT3964" s="0"/>
      <c r="AKU3964" s="0"/>
      <c r="AKV3964" s="0"/>
      <c r="AKW3964" s="0"/>
      <c r="AKX3964" s="0"/>
      <c r="AKY3964" s="0"/>
      <c r="AKZ3964" s="0"/>
      <c r="ALA3964" s="0"/>
      <c r="ALB3964" s="0"/>
      <c r="ALC3964" s="0"/>
      <c r="ALD3964" s="0"/>
      <c r="ALE3964" s="0"/>
      <c r="ALF3964" s="0"/>
      <c r="ALG3964" s="0"/>
      <c r="ALH3964" s="0"/>
      <c r="ALI3964" s="0"/>
      <c r="ALJ3964" s="0"/>
      <c r="ALK3964" s="0"/>
      <c r="ALL3964" s="0"/>
      <c r="ALM3964" s="0"/>
      <c r="ALN3964" s="0"/>
      <c r="ALO3964" s="0"/>
      <c r="ALP3964" s="0"/>
      <c r="ALQ3964" s="0"/>
      <c r="ALR3964" s="0"/>
      <c r="ALS3964" s="0"/>
      <c r="ALT3964" s="0"/>
      <c r="ALU3964" s="0"/>
      <c r="ALV3964" s="0"/>
      <c r="ALW3964" s="0"/>
      <c r="ALX3964" s="0"/>
      <c r="ALY3964" s="0"/>
      <c r="ALZ3964" s="0"/>
      <c r="AMA3964" s="0"/>
      <c r="AMB3964" s="0"/>
      <c r="AMC3964" s="0"/>
      <c r="AMD3964" s="0"/>
      <c r="AME3964" s="0"/>
      <c r="AMF3964" s="0"/>
      <c r="AMG3964" s="0"/>
      <c r="AMH3964" s="0"/>
      <c r="AMI3964" s="0"/>
    </row>
    <row r="3965" customFormat="false" ht="12.75" hidden="false" customHeight="false" outlineLevel="0" collapsed="false">
      <c r="A3965" s="1" t="s">
        <v>4162</v>
      </c>
      <c r="C3965" s="70" t="s">
        <v>4164</v>
      </c>
      <c r="D3965" s="70" t="s">
        <v>13</v>
      </c>
      <c r="E3965" s="72" t="n">
        <v>2.5</v>
      </c>
      <c r="F3965" s="73" t="n">
        <v>164</v>
      </c>
      <c r="G3965" s="74" t="s">
        <v>4065</v>
      </c>
      <c r="L3965" s="95"/>
      <c r="N3965" s="95"/>
      <c r="O3965" s="95"/>
      <c r="BM3965" s="0"/>
      <c r="BN3965" s="0"/>
      <c r="BO3965" s="0"/>
      <c r="BP3965" s="0"/>
      <c r="BQ3965" s="0"/>
      <c r="BR3965" s="0"/>
      <c r="BS3965" s="0"/>
      <c r="BT3965" s="0"/>
      <c r="BU3965" s="0"/>
      <c r="BV3965" s="0"/>
      <c r="BW3965" s="0"/>
      <c r="BX3965" s="0"/>
      <c r="BY3965" s="0"/>
      <c r="BZ3965" s="0"/>
      <c r="CA3965" s="0"/>
      <c r="CB3965" s="0"/>
      <c r="CC3965" s="0"/>
      <c r="CD3965" s="0"/>
      <c r="CE3965" s="0"/>
      <c r="CF3965" s="0"/>
      <c r="CG3965" s="0"/>
      <c r="CH3965" s="0"/>
      <c r="CI3965" s="0"/>
      <c r="CJ3965" s="0"/>
      <c r="CK3965" s="0"/>
      <c r="CL3965" s="0"/>
      <c r="CM3965" s="0"/>
      <c r="CN3965" s="0"/>
      <c r="CO3965" s="0"/>
      <c r="CP3965" s="0"/>
      <c r="CQ3965" s="0"/>
      <c r="CR3965" s="0"/>
      <c r="CS3965" s="0"/>
      <c r="CT3965" s="0"/>
      <c r="CU3965" s="0"/>
      <c r="CV3965" s="0"/>
      <c r="CW3965" s="0"/>
      <c r="CX3965" s="0"/>
      <c r="CY3965" s="0"/>
      <c r="CZ3965" s="0"/>
      <c r="DA3965" s="0"/>
      <c r="DB3965" s="0"/>
      <c r="DC3965" s="0"/>
      <c r="DD3965" s="0"/>
      <c r="DE3965" s="0"/>
      <c r="DF3965" s="0"/>
      <c r="DG3965" s="0"/>
      <c r="DH3965" s="0"/>
      <c r="DI3965" s="0"/>
      <c r="DJ3965" s="0"/>
      <c r="DK3965" s="0"/>
      <c r="DL3965" s="0"/>
      <c r="DM3965" s="0"/>
      <c r="DN3965" s="0"/>
      <c r="DO3965" s="0"/>
      <c r="DP3965" s="0"/>
      <c r="DQ3965" s="0"/>
      <c r="DR3965" s="0"/>
      <c r="DS3965" s="0"/>
      <c r="DT3965" s="0"/>
      <c r="DU3965" s="0"/>
      <c r="DV3965" s="0"/>
      <c r="DW3965" s="0"/>
      <c r="DX3965" s="0"/>
      <c r="DY3965" s="0"/>
      <c r="DZ3965" s="0"/>
      <c r="EA3965" s="0"/>
      <c r="EB3965" s="0"/>
      <c r="EC3965" s="0"/>
      <c r="ED3965" s="0"/>
      <c r="EE3965" s="0"/>
      <c r="EF3965" s="0"/>
      <c r="EG3965" s="0"/>
      <c r="EH3965" s="0"/>
      <c r="EI3965" s="0"/>
      <c r="EJ3965" s="0"/>
      <c r="EK3965" s="0"/>
      <c r="EL3965" s="0"/>
      <c r="EM3965" s="0"/>
      <c r="EN3965" s="0"/>
      <c r="EO3965" s="0"/>
      <c r="EP3965" s="0"/>
      <c r="EQ3965" s="0"/>
      <c r="ER3965" s="0"/>
      <c r="ES3965" s="0"/>
      <c r="ET3965" s="0"/>
      <c r="EU3965" s="0"/>
      <c r="EV3965" s="0"/>
      <c r="EW3965" s="0"/>
      <c r="EX3965" s="0"/>
      <c r="EY3965" s="0"/>
      <c r="EZ3965" s="0"/>
      <c r="FA3965" s="0"/>
      <c r="FB3965" s="0"/>
      <c r="FC3965" s="0"/>
      <c r="FD3965" s="0"/>
      <c r="FE3965" s="0"/>
      <c r="FF3965" s="0"/>
      <c r="FG3965" s="0"/>
      <c r="FH3965" s="0"/>
      <c r="FI3965" s="0"/>
      <c r="FJ3965" s="0"/>
      <c r="FK3965" s="0"/>
      <c r="FL3965" s="0"/>
      <c r="FM3965" s="0"/>
      <c r="FN3965" s="0"/>
      <c r="FO3965" s="0"/>
      <c r="FP3965" s="0"/>
      <c r="FQ3965" s="0"/>
      <c r="FR3965" s="0"/>
      <c r="FS3965" s="0"/>
      <c r="FT3965" s="0"/>
      <c r="FU3965" s="0"/>
      <c r="FV3965" s="0"/>
      <c r="FW3965" s="0"/>
      <c r="FX3965" s="0"/>
      <c r="FY3965" s="0"/>
      <c r="FZ3965" s="0"/>
      <c r="GA3965" s="0"/>
      <c r="GB3965" s="0"/>
      <c r="GC3965" s="0"/>
      <c r="GD3965" s="0"/>
      <c r="GE3965" s="0"/>
      <c r="GF3965" s="0"/>
      <c r="GG3965" s="0"/>
      <c r="GH3965" s="0"/>
      <c r="GI3965" s="0"/>
      <c r="GJ3965" s="0"/>
      <c r="GK3965" s="0"/>
      <c r="GL3965" s="0"/>
      <c r="GM3965" s="0"/>
      <c r="GN3965" s="0"/>
      <c r="GO3965" s="0"/>
      <c r="GP3965" s="0"/>
      <c r="GQ3965" s="0"/>
      <c r="GR3965" s="0"/>
      <c r="GS3965" s="0"/>
      <c r="GT3965" s="0"/>
      <c r="GU3965" s="0"/>
      <c r="GV3965" s="0"/>
      <c r="GW3965" s="0"/>
      <c r="GX3965" s="0"/>
      <c r="GY3965" s="0"/>
      <c r="GZ3965" s="0"/>
      <c r="HA3965" s="0"/>
      <c r="HB3965" s="0"/>
      <c r="HC3965" s="0"/>
      <c r="HD3965" s="0"/>
      <c r="HE3965" s="0"/>
      <c r="HF3965" s="0"/>
      <c r="HG3965" s="0"/>
      <c r="HH3965" s="0"/>
      <c r="HI3965" s="0"/>
      <c r="HJ3965" s="0"/>
      <c r="HK3965" s="0"/>
      <c r="HL3965" s="0"/>
      <c r="HM3965" s="0"/>
      <c r="HN3965" s="0"/>
      <c r="HO3965" s="0"/>
      <c r="HP3965" s="0"/>
      <c r="HQ3965" s="0"/>
      <c r="HR3965" s="0"/>
      <c r="HS3965" s="0"/>
      <c r="HT3965" s="0"/>
      <c r="HU3965" s="0"/>
      <c r="HV3965" s="0"/>
      <c r="HW3965" s="0"/>
      <c r="HX3965" s="0"/>
      <c r="HY3965" s="0"/>
      <c r="HZ3965" s="0"/>
      <c r="IA3965" s="0"/>
      <c r="IB3965" s="0"/>
      <c r="IC3965" s="0"/>
      <c r="ID3965" s="0"/>
      <c r="IE3965" s="0"/>
      <c r="IF3965" s="0"/>
      <c r="IG3965" s="0"/>
      <c r="IH3965" s="0"/>
      <c r="II3965" s="0"/>
      <c r="IJ3965" s="0"/>
      <c r="IK3965" s="0"/>
      <c r="IL3965" s="0"/>
      <c r="IM3965" s="0"/>
      <c r="IN3965" s="0"/>
      <c r="IO3965" s="0"/>
      <c r="IP3965" s="0"/>
      <c r="IQ3965" s="0"/>
      <c r="IR3965" s="0"/>
      <c r="IS3965" s="0"/>
      <c r="IT3965" s="0"/>
      <c r="IU3965" s="0"/>
      <c r="IV3965" s="0"/>
      <c r="IW3965" s="0"/>
      <c r="IX3965" s="0"/>
      <c r="IY3965" s="0"/>
      <c r="IZ3965" s="0"/>
      <c r="JA3965" s="0"/>
      <c r="JB3965" s="0"/>
      <c r="JC3965" s="0"/>
      <c r="JD3965" s="0"/>
      <c r="JE3965" s="0"/>
      <c r="JF3965" s="0"/>
      <c r="JG3965" s="0"/>
      <c r="JH3965" s="0"/>
      <c r="JI3965" s="0"/>
      <c r="JJ3965" s="0"/>
      <c r="JK3965" s="0"/>
      <c r="JL3965" s="0"/>
      <c r="JM3965" s="0"/>
      <c r="JN3965" s="0"/>
      <c r="JO3965" s="0"/>
      <c r="JP3965" s="0"/>
      <c r="JQ3965" s="0"/>
      <c r="JR3965" s="0"/>
      <c r="JS3965" s="0"/>
      <c r="JT3965" s="0"/>
      <c r="JU3965" s="0"/>
      <c r="JV3965" s="0"/>
      <c r="JW3965" s="0"/>
      <c r="JX3965" s="0"/>
      <c r="JY3965" s="0"/>
      <c r="JZ3965" s="0"/>
      <c r="KA3965" s="0"/>
      <c r="KB3965" s="0"/>
      <c r="KC3965" s="0"/>
      <c r="KD3965" s="0"/>
      <c r="KE3965" s="0"/>
      <c r="KF3965" s="0"/>
      <c r="KG3965" s="0"/>
      <c r="KH3965" s="0"/>
      <c r="KI3965" s="0"/>
      <c r="KJ3965" s="0"/>
      <c r="KK3965" s="0"/>
      <c r="KL3965" s="0"/>
      <c r="KM3965" s="0"/>
      <c r="KN3965" s="0"/>
      <c r="KO3965" s="0"/>
      <c r="KP3965" s="0"/>
      <c r="KQ3965" s="0"/>
      <c r="KR3965" s="0"/>
      <c r="KS3965" s="0"/>
      <c r="KT3965" s="0"/>
      <c r="KU3965" s="0"/>
      <c r="KV3965" s="0"/>
      <c r="KW3965" s="0"/>
      <c r="KX3965" s="0"/>
      <c r="KY3965" s="0"/>
      <c r="KZ3965" s="0"/>
      <c r="LA3965" s="0"/>
      <c r="LB3965" s="0"/>
      <c r="LC3965" s="0"/>
      <c r="LD3965" s="0"/>
      <c r="LE3965" s="0"/>
      <c r="LF3965" s="0"/>
      <c r="LG3965" s="0"/>
      <c r="LH3965" s="0"/>
      <c r="LI3965" s="0"/>
      <c r="LJ3965" s="0"/>
      <c r="LK3965" s="0"/>
      <c r="LL3965" s="0"/>
      <c r="LM3965" s="0"/>
      <c r="LN3965" s="0"/>
      <c r="LO3965" s="0"/>
      <c r="LP3965" s="0"/>
      <c r="LQ3965" s="0"/>
      <c r="LR3965" s="0"/>
      <c r="LS3965" s="0"/>
      <c r="LT3965" s="0"/>
      <c r="LU3965" s="0"/>
      <c r="LV3965" s="0"/>
      <c r="LW3965" s="0"/>
      <c r="LX3965" s="0"/>
      <c r="LY3965" s="0"/>
      <c r="LZ3965" s="0"/>
      <c r="MA3965" s="0"/>
      <c r="MB3965" s="0"/>
      <c r="MC3965" s="0"/>
      <c r="MD3965" s="0"/>
      <c r="ME3965" s="0"/>
      <c r="MF3965" s="0"/>
      <c r="MG3965" s="0"/>
      <c r="MH3965" s="0"/>
      <c r="MI3965" s="0"/>
      <c r="MJ3965" s="0"/>
      <c r="MK3965" s="0"/>
      <c r="ML3965" s="0"/>
      <c r="MM3965" s="0"/>
      <c r="MN3965" s="0"/>
      <c r="MO3965" s="0"/>
      <c r="MP3965" s="0"/>
      <c r="MQ3965" s="0"/>
      <c r="MR3965" s="0"/>
      <c r="MS3965" s="0"/>
      <c r="MT3965" s="0"/>
      <c r="MU3965" s="0"/>
      <c r="MV3965" s="0"/>
      <c r="MW3965" s="0"/>
      <c r="MX3965" s="0"/>
      <c r="MY3965" s="0"/>
      <c r="MZ3965" s="0"/>
      <c r="NA3965" s="0"/>
      <c r="NB3965" s="0"/>
      <c r="NC3965" s="0"/>
      <c r="ND3965" s="0"/>
      <c r="NE3965" s="0"/>
      <c r="NF3965" s="0"/>
      <c r="NG3965" s="0"/>
      <c r="NH3965" s="0"/>
      <c r="NI3965" s="0"/>
      <c r="NJ3965" s="0"/>
      <c r="NK3965" s="0"/>
      <c r="NL3965" s="0"/>
      <c r="NM3965" s="0"/>
      <c r="NN3965" s="0"/>
      <c r="NO3965" s="0"/>
      <c r="NP3965" s="0"/>
      <c r="NQ3965" s="0"/>
      <c r="NR3965" s="0"/>
      <c r="NS3965" s="0"/>
      <c r="NT3965" s="0"/>
      <c r="NU3965" s="0"/>
      <c r="NV3965" s="0"/>
      <c r="NW3965" s="0"/>
      <c r="NX3965" s="0"/>
      <c r="NY3965" s="0"/>
      <c r="NZ3965" s="0"/>
      <c r="OA3965" s="0"/>
      <c r="OB3965" s="0"/>
      <c r="OC3965" s="0"/>
      <c r="OD3965" s="0"/>
      <c r="OE3965" s="0"/>
      <c r="OF3965" s="0"/>
      <c r="OG3965" s="0"/>
      <c r="OH3965" s="0"/>
      <c r="OI3965" s="0"/>
      <c r="OJ3965" s="0"/>
      <c r="OK3965" s="0"/>
      <c r="OL3965" s="0"/>
      <c r="OM3965" s="0"/>
      <c r="ON3965" s="0"/>
      <c r="OO3965" s="0"/>
      <c r="OP3965" s="0"/>
      <c r="OQ3965" s="0"/>
      <c r="OR3965" s="0"/>
      <c r="OS3965" s="0"/>
      <c r="OT3965" s="0"/>
      <c r="OU3965" s="0"/>
      <c r="OV3965" s="0"/>
      <c r="OW3965" s="0"/>
      <c r="OX3965" s="0"/>
      <c r="OY3965" s="0"/>
      <c r="OZ3965" s="0"/>
      <c r="PA3965" s="0"/>
      <c r="PB3965" s="0"/>
      <c r="PC3965" s="0"/>
      <c r="PD3965" s="0"/>
      <c r="PE3965" s="0"/>
      <c r="PF3965" s="0"/>
      <c r="PG3965" s="0"/>
      <c r="PH3965" s="0"/>
      <c r="PI3965" s="0"/>
      <c r="PJ3965" s="0"/>
      <c r="PK3965" s="0"/>
      <c r="PL3965" s="0"/>
      <c r="PM3965" s="0"/>
      <c r="PN3965" s="0"/>
      <c r="PO3965" s="0"/>
      <c r="PP3965" s="0"/>
      <c r="PQ3965" s="0"/>
      <c r="PR3965" s="0"/>
      <c r="PS3965" s="0"/>
      <c r="PT3965" s="0"/>
      <c r="PU3965" s="0"/>
      <c r="PV3965" s="0"/>
      <c r="PW3965" s="0"/>
      <c r="PX3965" s="0"/>
      <c r="PY3965" s="0"/>
      <c r="PZ3965" s="0"/>
      <c r="QA3965" s="0"/>
      <c r="QB3965" s="0"/>
      <c r="QC3965" s="0"/>
      <c r="QD3965" s="0"/>
      <c r="QE3965" s="0"/>
      <c r="QF3965" s="0"/>
      <c r="QG3965" s="0"/>
      <c r="QH3965" s="0"/>
      <c r="QI3965" s="0"/>
      <c r="QJ3965" s="0"/>
      <c r="QK3965" s="0"/>
      <c r="QL3965" s="0"/>
      <c r="QM3965" s="0"/>
      <c r="QN3965" s="0"/>
      <c r="QO3965" s="0"/>
      <c r="QP3965" s="0"/>
      <c r="QQ3965" s="0"/>
      <c r="QR3965" s="0"/>
      <c r="QS3965" s="0"/>
      <c r="QT3965" s="0"/>
      <c r="QU3965" s="0"/>
      <c r="QV3965" s="0"/>
      <c r="QW3965" s="0"/>
      <c r="QX3965" s="0"/>
      <c r="QY3965" s="0"/>
      <c r="QZ3965" s="0"/>
      <c r="RA3965" s="0"/>
      <c r="RB3965" s="0"/>
      <c r="RC3965" s="0"/>
      <c r="RD3965" s="0"/>
      <c r="RE3965" s="0"/>
      <c r="RF3965" s="0"/>
      <c r="RG3965" s="0"/>
      <c r="RH3965" s="0"/>
      <c r="RI3965" s="0"/>
      <c r="RJ3965" s="0"/>
      <c r="RK3965" s="0"/>
      <c r="RL3965" s="0"/>
      <c r="RM3965" s="0"/>
      <c r="RN3965" s="0"/>
      <c r="RO3965" s="0"/>
      <c r="RP3965" s="0"/>
      <c r="RQ3965" s="0"/>
      <c r="RR3965" s="0"/>
      <c r="RS3965" s="0"/>
      <c r="RT3965" s="0"/>
      <c r="RU3965" s="0"/>
      <c r="RV3965" s="0"/>
      <c r="RW3965" s="0"/>
      <c r="RX3965" s="0"/>
      <c r="RY3965" s="0"/>
      <c r="RZ3965" s="0"/>
      <c r="SA3965" s="0"/>
      <c r="SB3965" s="0"/>
      <c r="SC3965" s="0"/>
      <c r="SD3965" s="0"/>
      <c r="SE3965" s="0"/>
      <c r="SF3965" s="0"/>
      <c r="SG3965" s="0"/>
      <c r="SH3965" s="0"/>
      <c r="SI3965" s="0"/>
      <c r="SJ3965" s="0"/>
      <c r="SK3965" s="0"/>
      <c r="SL3965" s="0"/>
      <c r="SM3965" s="0"/>
      <c r="SN3965" s="0"/>
      <c r="SO3965" s="0"/>
      <c r="SP3965" s="0"/>
      <c r="SQ3965" s="0"/>
      <c r="SR3965" s="0"/>
      <c r="SS3965" s="0"/>
      <c r="ST3965" s="0"/>
      <c r="SU3965" s="0"/>
      <c r="SV3965" s="0"/>
      <c r="SW3965" s="0"/>
      <c r="SX3965" s="0"/>
      <c r="SY3965" s="0"/>
      <c r="SZ3965" s="0"/>
      <c r="TA3965" s="0"/>
      <c r="TB3965" s="0"/>
      <c r="TC3965" s="0"/>
      <c r="TD3965" s="0"/>
      <c r="TE3965" s="0"/>
      <c r="TF3965" s="0"/>
      <c r="TG3965" s="0"/>
      <c r="TH3965" s="0"/>
      <c r="TI3965" s="0"/>
      <c r="TJ3965" s="0"/>
      <c r="TK3965" s="0"/>
      <c r="TL3965" s="0"/>
      <c r="TM3965" s="0"/>
      <c r="TN3965" s="0"/>
      <c r="TO3965" s="0"/>
      <c r="TP3965" s="0"/>
      <c r="TQ3965" s="0"/>
      <c r="TR3965" s="0"/>
      <c r="TS3965" s="0"/>
      <c r="TT3965" s="0"/>
      <c r="TU3965" s="0"/>
      <c r="TV3965" s="0"/>
      <c r="TW3965" s="0"/>
      <c r="TX3965" s="0"/>
      <c r="TY3965" s="0"/>
      <c r="TZ3965" s="0"/>
      <c r="UA3965" s="0"/>
      <c r="UB3965" s="0"/>
      <c r="UC3965" s="0"/>
      <c r="UD3965" s="0"/>
      <c r="UE3965" s="0"/>
      <c r="UF3965" s="0"/>
      <c r="UG3965" s="0"/>
      <c r="UH3965" s="0"/>
      <c r="UI3965" s="0"/>
      <c r="UJ3965" s="0"/>
      <c r="UK3965" s="0"/>
      <c r="UL3965" s="0"/>
      <c r="UM3965" s="0"/>
      <c r="UN3965" s="0"/>
      <c r="UO3965" s="0"/>
      <c r="UP3965" s="0"/>
      <c r="UQ3965" s="0"/>
      <c r="UR3965" s="0"/>
      <c r="US3965" s="0"/>
      <c r="UT3965" s="0"/>
      <c r="UU3965" s="0"/>
      <c r="UV3965" s="0"/>
      <c r="UW3965" s="0"/>
      <c r="UX3965" s="0"/>
      <c r="UY3965" s="0"/>
      <c r="UZ3965" s="0"/>
      <c r="VA3965" s="0"/>
      <c r="VB3965" s="0"/>
      <c r="VC3965" s="0"/>
      <c r="VD3965" s="0"/>
      <c r="VE3965" s="0"/>
      <c r="VF3965" s="0"/>
      <c r="VG3965" s="0"/>
      <c r="VH3965" s="0"/>
      <c r="VI3965" s="0"/>
      <c r="VJ3965" s="0"/>
      <c r="VK3965" s="0"/>
      <c r="VL3965" s="0"/>
      <c r="VM3965" s="0"/>
      <c r="VN3965" s="0"/>
      <c r="VO3965" s="0"/>
      <c r="VP3965" s="0"/>
      <c r="VQ3965" s="0"/>
      <c r="VR3965" s="0"/>
      <c r="VS3965" s="0"/>
      <c r="VT3965" s="0"/>
      <c r="VU3965" s="0"/>
      <c r="VV3965" s="0"/>
      <c r="VW3965" s="0"/>
      <c r="VX3965" s="0"/>
      <c r="VY3965" s="0"/>
      <c r="VZ3965" s="0"/>
      <c r="WA3965" s="0"/>
      <c r="WB3965" s="0"/>
      <c r="WC3965" s="0"/>
      <c r="WD3965" s="0"/>
      <c r="WE3965" s="0"/>
      <c r="WF3965" s="0"/>
      <c r="WG3965" s="0"/>
      <c r="WH3965" s="0"/>
      <c r="WI3965" s="0"/>
      <c r="WJ3965" s="0"/>
      <c r="WK3965" s="0"/>
      <c r="WL3965" s="0"/>
      <c r="WM3965" s="0"/>
      <c r="WN3965" s="0"/>
      <c r="WO3965" s="0"/>
      <c r="WP3965" s="0"/>
      <c r="WQ3965" s="0"/>
      <c r="WR3965" s="0"/>
      <c r="WS3965" s="0"/>
      <c r="WT3965" s="0"/>
      <c r="WU3965" s="0"/>
      <c r="WV3965" s="0"/>
      <c r="WW3965" s="0"/>
      <c r="WX3965" s="0"/>
      <c r="WY3965" s="0"/>
      <c r="WZ3965" s="0"/>
      <c r="XA3965" s="0"/>
      <c r="XB3965" s="0"/>
      <c r="XC3965" s="0"/>
      <c r="XD3965" s="0"/>
      <c r="XE3965" s="0"/>
      <c r="XF3965" s="0"/>
      <c r="XG3965" s="0"/>
      <c r="XH3965" s="0"/>
      <c r="XI3965" s="0"/>
      <c r="XJ3965" s="0"/>
      <c r="XK3965" s="0"/>
      <c r="XL3965" s="0"/>
      <c r="XM3965" s="0"/>
      <c r="XN3965" s="0"/>
      <c r="XO3965" s="0"/>
      <c r="XP3965" s="0"/>
      <c r="XQ3965" s="0"/>
      <c r="XR3965" s="0"/>
      <c r="XS3965" s="0"/>
      <c r="XT3965" s="0"/>
      <c r="XU3965" s="0"/>
      <c r="XV3965" s="0"/>
      <c r="XW3965" s="0"/>
      <c r="XX3965" s="0"/>
      <c r="XY3965" s="0"/>
      <c r="XZ3965" s="0"/>
      <c r="YA3965" s="0"/>
      <c r="YB3965" s="0"/>
      <c r="YC3965" s="0"/>
      <c r="YD3965" s="0"/>
      <c r="YE3965" s="0"/>
      <c r="YF3965" s="0"/>
      <c r="YG3965" s="0"/>
      <c r="YH3965" s="0"/>
      <c r="YI3965" s="0"/>
      <c r="YJ3965" s="0"/>
      <c r="YK3965" s="0"/>
      <c r="YL3965" s="0"/>
      <c r="YM3965" s="0"/>
      <c r="YN3965" s="0"/>
      <c r="YO3965" s="0"/>
      <c r="YP3965" s="0"/>
      <c r="YQ3965" s="0"/>
      <c r="YR3965" s="0"/>
      <c r="YS3965" s="0"/>
      <c r="YT3965" s="0"/>
      <c r="YU3965" s="0"/>
      <c r="YV3965" s="0"/>
      <c r="YW3965" s="0"/>
      <c r="YX3965" s="0"/>
      <c r="YY3965" s="0"/>
      <c r="YZ3965" s="0"/>
      <c r="ZA3965" s="0"/>
      <c r="ZB3965" s="0"/>
      <c r="ZC3965" s="0"/>
      <c r="ZD3965" s="0"/>
      <c r="ZE3965" s="0"/>
      <c r="ZF3965" s="0"/>
      <c r="ZG3965" s="0"/>
      <c r="ZH3965" s="0"/>
      <c r="ZI3965" s="0"/>
      <c r="ZJ3965" s="0"/>
      <c r="ZK3965" s="0"/>
      <c r="ZL3965" s="0"/>
      <c r="ZM3965" s="0"/>
      <c r="ZN3965" s="0"/>
      <c r="ZO3965" s="0"/>
      <c r="ZP3965" s="0"/>
      <c r="ZQ3965" s="0"/>
      <c r="ZR3965" s="0"/>
      <c r="ZS3965" s="0"/>
      <c r="ZT3965" s="0"/>
      <c r="ZU3965" s="0"/>
      <c r="ZV3965" s="0"/>
      <c r="ZW3965" s="0"/>
      <c r="ZX3965" s="0"/>
      <c r="ZY3965" s="0"/>
      <c r="ZZ3965" s="0"/>
      <c r="AAA3965" s="0"/>
      <c r="AAB3965" s="0"/>
      <c r="AAC3965" s="0"/>
      <c r="AAD3965" s="0"/>
      <c r="AAE3965" s="0"/>
      <c r="AAF3965" s="0"/>
      <c r="AAG3965" s="0"/>
      <c r="AAH3965" s="0"/>
      <c r="AAI3965" s="0"/>
      <c r="AAJ3965" s="0"/>
      <c r="AAK3965" s="0"/>
      <c r="AAL3965" s="0"/>
      <c r="AAM3965" s="0"/>
      <c r="AAN3965" s="0"/>
      <c r="AAO3965" s="0"/>
      <c r="AAP3965" s="0"/>
      <c r="AAQ3965" s="0"/>
      <c r="AAR3965" s="0"/>
      <c r="AAS3965" s="0"/>
      <c r="AAT3965" s="0"/>
      <c r="AAU3965" s="0"/>
      <c r="AAV3965" s="0"/>
      <c r="AAW3965" s="0"/>
      <c r="AAX3965" s="0"/>
      <c r="AAY3965" s="0"/>
      <c r="AAZ3965" s="0"/>
      <c r="ABA3965" s="0"/>
      <c r="ABB3965" s="0"/>
      <c r="ABC3965" s="0"/>
      <c r="ABD3965" s="0"/>
      <c r="ABE3965" s="0"/>
      <c r="ABF3965" s="0"/>
      <c r="ABG3965" s="0"/>
      <c r="ABH3965" s="0"/>
      <c r="ABI3965" s="0"/>
      <c r="ABJ3965" s="0"/>
      <c r="ABK3965" s="0"/>
      <c r="ABL3965" s="0"/>
      <c r="ABM3965" s="0"/>
      <c r="ABN3965" s="0"/>
      <c r="ABO3965" s="0"/>
      <c r="ABP3965" s="0"/>
      <c r="ABQ3965" s="0"/>
      <c r="ABR3965" s="0"/>
      <c r="ABS3965" s="0"/>
      <c r="ABT3965" s="0"/>
      <c r="ABU3965" s="0"/>
      <c r="ABV3965" s="0"/>
      <c r="ABW3965" s="0"/>
      <c r="ABX3965" s="0"/>
      <c r="ABY3965" s="0"/>
      <c r="ABZ3965" s="0"/>
      <c r="ACA3965" s="0"/>
      <c r="ACB3965" s="0"/>
      <c r="ACC3965" s="0"/>
      <c r="ACD3965" s="0"/>
      <c r="ACE3965" s="0"/>
      <c r="ACF3965" s="0"/>
      <c r="ACG3965" s="0"/>
      <c r="ACH3965" s="0"/>
      <c r="ACI3965" s="0"/>
      <c r="ACJ3965" s="0"/>
      <c r="ACK3965" s="0"/>
      <c r="ACL3965" s="0"/>
      <c r="ACM3965" s="0"/>
      <c r="ACN3965" s="0"/>
      <c r="ACO3965" s="0"/>
      <c r="ACP3965" s="0"/>
      <c r="ACQ3965" s="0"/>
      <c r="ACR3965" s="0"/>
      <c r="ACS3965" s="0"/>
      <c r="ACT3965" s="0"/>
      <c r="ACU3965" s="0"/>
      <c r="ACV3965" s="0"/>
      <c r="ACW3965" s="0"/>
      <c r="ACX3965" s="0"/>
      <c r="ACY3965" s="0"/>
      <c r="ACZ3965" s="0"/>
      <c r="ADA3965" s="0"/>
      <c r="ADB3965" s="0"/>
      <c r="ADC3965" s="0"/>
      <c r="ADD3965" s="0"/>
      <c r="ADE3965" s="0"/>
      <c r="ADF3965" s="0"/>
      <c r="ADG3965" s="0"/>
      <c r="ADH3965" s="0"/>
      <c r="ADI3965" s="0"/>
      <c r="ADJ3965" s="0"/>
      <c r="ADK3965" s="0"/>
      <c r="ADL3965" s="0"/>
      <c r="ADM3965" s="0"/>
      <c r="ADN3965" s="0"/>
      <c r="ADO3965" s="0"/>
      <c r="ADP3965" s="0"/>
      <c r="ADQ3965" s="0"/>
      <c r="ADR3965" s="0"/>
      <c r="ADS3965" s="0"/>
      <c r="ADT3965" s="0"/>
      <c r="ADU3965" s="0"/>
      <c r="ADV3965" s="0"/>
      <c r="ADW3965" s="0"/>
      <c r="ADX3965" s="0"/>
      <c r="ADY3965" s="0"/>
      <c r="ADZ3965" s="0"/>
      <c r="AEA3965" s="0"/>
      <c r="AEB3965" s="0"/>
      <c r="AEC3965" s="0"/>
      <c r="AED3965" s="0"/>
      <c r="AEE3965" s="0"/>
      <c r="AEF3965" s="0"/>
      <c r="AEG3965" s="0"/>
      <c r="AEH3965" s="0"/>
      <c r="AEI3965" s="0"/>
      <c r="AEJ3965" s="0"/>
      <c r="AEK3965" s="0"/>
      <c r="AEL3965" s="0"/>
      <c r="AEM3965" s="0"/>
      <c r="AEN3965" s="0"/>
      <c r="AEO3965" s="0"/>
      <c r="AEP3965" s="0"/>
      <c r="AEQ3965" s="0"/>
      <c r="AER3965" s="0"/>
      <c r="AES3965" s="0"/>
      <c r="AET3965" s="0"/>
      <c r="AEU3965" s="0"/>
      <c r="AEV3965" s="0"/>
      <c r="AEW3965" s="0"/>
      <c r="AEX3965" s="0"/>
      <c r="AEY3965" s="0"/>
      <c r="AEZ3965" s="0"/>
      <c r="AFA3965" s="0"/>
      <c r="AFB3965" s="0"/>
      <c r="AFC3965" s="0"/>
      <c r="AFD3965" s="0"/>
      <c r="AFE3965" s="0"/>
      <c r="AFF3965" s="0"/>
      <c r="AFG3965" s="0"/>
      <c r="AFH3965" s="0"/>
      <c r="AFI3965" s="0"/>
      <c r="AFJ3965" s="0"/>
      <c r="AFK3965" s="0"/>
      <c r="AFL3965" s="0"/>
      <c r="AFM3965" s="0"/>
      <c r="AFN3965" s="0"/>
      <c r="AFO3965" s="0"/>
      <c r="AFP3965" s="0"/>
      <c r="AFQ3965" s="0"/>
      <c r="AFR3965" s="0"/>
      <c r="AFS3965" s="0"/>
      <c r="AFT3965" s="0"/>
      <c r="AFU3965" s="0"/>
      <c r="AFV3965" s="0"/>
      <c r="AFW3965" s="0"/>
      <c r="AFX3965" s="0"/>
      <c r="AFY3965" s="0"/>
      <c r="AFZ3965" s="0"/>
      <c r="AGA3965" s="0"/>
      <c r="AGB3965" s="0"/>
      <c r="AGC3965" s="0"/>
      <c r="AGD3965" s="0"/>
      <c r="AGE3965" s="0"/>
      <c r="AGF3965" s="0"/>
      <c r="AGG3965" s="0"/>
      <c r="AGH3965" s="0"/>
      <c r="AGI3965" s="0"/>
      <c r="AGJ3965" s="0"/>
      <c r="AGK3965" s="0"/>
      <c r="AGL3965" s="0"/>
      <c r="AGM3965" s="0"/>
      <c r="AGN3965" s="0"/>
      <c r="AGO3965" s="0"/>
      <c r="AGP3965" s="0"/>
      <c r="AGQ3965" s="0"/>
      <c r="AGR3965" s="0"/>
      <c r="AGS3965" s="0"/>
      <c r="AGT3965" s="0"/>
      <c r="AGU3965" s="0"/>
      <c r="AGV3965" s="0"/>
      <c r="AGW3965" s="0"/>
      <c r="AGX3965" s="0"/>
      <c r="AGY3965" s="0"/>
      <c r="AGZ3965" s="0"/>
      <c r="AHA3965" s="0"/>
      <c r="AHB3965" s="0"/>
      <c r="AHC3965" s="0"/>
      <c r="AHD3965" s="0"/>
      <c r="AHE3965" s="0"/>
      <c r="AHF3965" s="0"/>
      <c r="AHG3965" s="0"/>
      <c r="AHH3965" s="0"/>
      <c r="AHI3965" s="0"/>
      <c r="AHJ3965" s="0"/>
      <c r="AHK3965" s="0"/>
      <c r="AHL3965" s="0"/>
      <c r="AHM3965" s="0"/>
      <c r="AHN3965" s="0"/>
      <c r="AHO3965" s="0"/>
      <c r="AHP3965" s="0"/>
      <c r="AHQ3965" s="0"/>
      <c r="AHR3965" s="0"/>
      <c r="AHS3965" s="0"/>
      <c r="AHT3965" s="0"/>
      <c r="AHU3965" s="0"/>
      <c r="AHV3965" s="0"/>
      <c r="AHW3965" s="0"/>
      <c r="AHX3965" s="0"/>
      <c r="AHY3965" s="0"/>
      <c r="AHZ3965" s="0"/>
      <c r="AIA3965" s="0"/>
      <c r="AIB3965" s="0"/>
      <c r="AIC3965" s="0"/>
      <c r="AID3965" s="0"/>
      <c r="AIE3965" s="0"/>
      <c r="AIF3965" s="0"/>
      <c r="AIG3965" s="0"/>
      <c r="AIH3965" s="0"/>
      <c r="AII3965" s="0"/>
      <c r="AIJ3965" s="0"/>
      <c r="AIK3965" s="0"/>
      <c r="AIL3965" s="0"/>
      <c r="AIM3965" s="0"/>
      <c r="AIN3965" s="0"/>
      <c r="AIO3965" s="0"/>
      <c r="AIP3965" s="0"/>
      <c r="AIQ3965" s="0"/>
      <c r="AIR3965" s="0"/>
      <c r="AIS3965" s="0"/>
      <c r="AIT3965" s="0"/>
      <c r="AIU3965" s="0"/>
      <c r="AIV3965" s="0"/>
      <c r="AIW3965" s="0"/>
      <c r="AIX3965" s="0"/>
      <c r="AIY3965" s="0"/>
      <c r="AIZ3965" s="0"/>
      <c r="AJA3965" s="0"/>
      <c r="AJB3965" s="0"/>
      <c r="AJC3965" s="0"/>
      <c r="AJD3965" s="0"/>
      <c r="AJE3965" s="0"/>
      <c r="AJF3965" s="0"/>
      <c r="AJG3965" s="0"/>
      <c r="AJH3965" s="0"/>
      <c r="AJI3965" s="0"/>
      <c r="AJJ3965" s="0"/>
      <c r="AJK3965" s="0"/>
      <c r="AJL3965" s="0"/>
      <c r="AJM3965" s="0"/>
      <c r="AJN3965" s="0"/>
      <c r="AJO3965" s="0"/>
      <c r="AJP3965" s="0"/>
      <c r="AJQ3965" s="0"/>
      <c r="AJR3965" s="0"/>
      <c r="AJS3965" s="0"/>
      <c r="AJT3965" s="0"/>
      <c r="AJU3965" s="0"/>
      <c r="AJV3965" s="0"/>
      <c r="AJW3965" s="0"/>
      <c r="AJX3965" s="0"/>
      <c r="AJY3965" s="0"/>
      <c r="AJZ3965" s="0"/>
      <c r="AKA3965" s="0"/>
      <c r="AKB3965" s="0"/>
      <c r="AKC3965" s="0"/>
      <c r="AKD3965" s="0"/>
      <c r="AKE3965" s="0"/>
      <c r="AKF3965" s="0"/>
      <c r="AKG3965" s="0"/>
      <c r="AKH3965" s="0"/>
      <c r="AKI3965" s="0"/>
      <c r="AKJ3965" s="0"/>
      <c r="AKK3965" s="0"/>
      <c r="AKL3965" s="0"/>
      <c r="AKM3965" s="0"/>
      <c r="AKN3965" s="0"/>
      <c r="AKO3965" s="0"/>
      <c r="AKP3965" s="0"/>
      <c r="AKQ3965" s="0"/>
      <c r="AKR3965" s="0"/>
      <c r="AKS3965" s="0"/>
      <c r="AKT3965" s="0"/>
      <c r="AKU3965" s="0"/>
      <c r="AKV3965" s="0"/>
      <c r="AKW3965" s="0"/>
      <c r="AKX3965" s="0"/>
      <c r="AKY3965" s="0"/>
      <c r="AKZ3965" s="0"/>
      <c r="ALA3965" s="0"/>
      <c r="ALB3965" s="0"/>
      <c r="ALC3965" s="0"/>
      <c r="ALD3965" s="0"/>
      <c r="ALE3965" s="0"/>
      <c r="ALF3965" s="0"/>
      <c r="ALG3965" s="0"/>
      <c r="ALH3965" s="0"/>
      <c r="ALI3965" s="0"/>
      <c r="ALJ3965" s="0"/>
      <c r="ALK3965" s="0"/>
      <c r="ALL3965" s="0"/>
      <c r="ALM3965" s="0"/>
      <c r="ALN3965" s="0"/>
      <c r="ALO3965" s="0"/>
      <c r="ALP3965" s="0"/>
      <c r="ALQ3965" s="0"/>
      <c r="ALR3965" s="0"/>
      <c r="ALS3965" s="0"/>
      <c r="ALT3965" s="0"/>
      <c r="ALU3965" s="0"/>
      <c r="ALV3965" s="0"/>
      <c r="ALW3965" s="0"/>
      <c r="ALX3965" s="0"/>
      <c r="ALY3965" s="0"/>
      <c r="ALZ3965" s="0"/>
      <c r="AMA3965" s="0"/>
      <c r="AMB3965" s="0"/>
      <c r="AMC3965" s="0"/>
      <c r="AMD3965" s="0"/>
      <c r="AME3965" s="0"/>
      <c r="AMF3965" s="0"/>
      <c r="AMG3965" s="0"/>
      <c r="AMH3965" s="0"/>
      <c r="AMI3965" s="0"/>
    </row>
    <row r="3966" customFormat="false" ht="12.75" hidden="false" customHeight="false" outlineLevel="0" collapsed="false">
      <c r="L3966" s="95"/>
      <c r="N3966" s="95"/>
      <c r="O3966" s="95"/>
      <c r="BM3966" s="0"/>
      <c r="BN3966" s="0"/>
      <c r="BO3966" s="0"/>
      <c r="BP3966" s="0"/>
      <c r="BQ3966" s="0"/>
      <c r="BR3966" s="0"/>
      <c r="BS3966" s="0"/>
      <c r="BT3966" s="0"/>
      <c r="BU3966" s="0"/>
      <c r="BV3966" s="0"/>
      <c r="BW3966" s="0"/>
      <c r="BX3966" s="0"/>
      <c r="BY3966" s="0"/>
      <c r="BZ3966" s="0"/>
      <c r="CA3966" s="0"/>
      <c r="CB3966" s="0"/>
      <c r="CC3966" s="0"/>
      <c r="CD3966" s="0"/>
      <c r="CE3966" s="0"/>
      <c r="CF3966" s="0"/>
      <c r="CG3966" s="0"/>
      <c r="CH3966" s="0"/>
      <c r="CI3966" s="0"/>
      <c r="CJ3966" s="0"/>
      <c r="CK3966" s="0"/>
      <c r="CL3966" s="0"/>
      <c r="CM3966" s="0"/>
      <c r="CN3966" s="0"/>
      <c r="CO3966" s="0"/>
      <c r="CP3966" s="0"/>
      <c r="CQ3966" s="0"/>
      <c r="CR3966" s="0"/>
      <c r="CS3966" s="0"/>
      <c r="CT3966" s="0"/>
      <c r="CU3966" s="0"/>
      <c r="CV3966" s="0"/>
      <c r="CW3966" s="0"/>
      <c r="CX3966" s="0"/>
      <c r="CY3966" s="0"/>
      <c r="CZ3966" s="0"/>
      <c r="DA3966" s="0"/>
      <c r="DB3966" s="0"/>
      <c r="DC3966" s="0"/>
      <c r="DD3966" s="0"/>
      <c r="DE3966" s="0"/>
      <c r="DF3966" s="0"/>
      <c r="DG3966" s="0"/>
      <c r="DH3966" s="0"/>
      <c r="DI3966" s="0"/>
      <c r="DJ3966" s="0"/>
      <c r="DK3966" s="0"/>
      <c r="DL3966" s="0"/>
      <c r="DM3966" s="0"/>
      <c r="DN3966" s="0"/>
      <c r="DO3966" s="0"/>
      <c r="DP3966" s="0"/>
      <c r="DQ3966" s="0"/>
      <c r="DR3966" s="0"/>
      <c r="DS3966" s="0"/>
      <c r="DT3966" s="0"/>
      <c r="DU3966" s="0"/>
      <c r="DV3966" s="0"/>
      <c r="DW3966" s="0"/>
      <c r="DX3966" s="0"/>
      <c r="DY3966" s="0"/>
      <c r="DZ3966" s="0"/>
      <c r="EA3966" s="0"/>
      <c r="EB3966" s="0"/>
      <c r="EC3966" s="0"/>
      <c r="ED3966" s="0"/>
      <c r="EE3966" s="0"/>
      <c r="EF3966" s="0"/>
      <c r="EG3966" s="0"/>
      <c r="EH3966" s="0"/>
      <c r="EI3966" s="0"/>
      <c r="EJ3966" s="0"/>
      <c r="EK3966" s="0"/>
      <c r="EL3966" s="0"/>
      <c r="EM3966" s="0"/>
      <c r="EN3966" s="0"/>
      <c r="EO3966" s="0"/>
      <c r="EP3966" s="0"/>
      <c r="EQ3966" s="0"/>
      <c r="ER3966" s="0"/>
      <c r="ES3966" s="0"/>
      <c r="ET3966" s="0"/>
      <c r="EU3966" s="0"/>
      <c r="EV3966" s="0"/>
      <c r="EW3966" s="0"/>
      <c r="EX3966" s="0"/>
      <c r="EY3966" s="0"/>
      <c r="EZ3966" s="0"/>
      <c r="FA3966" s="0"/>
      <c r="FB3966" s="0"/>
      <c r="FC3966" s="0"/>
      <c r="FD3966" s="0"/>
      <c r="FE3966" s="0"/>
      <c r="FF3966" s="0"/>
      <c r="FG3966" s="0"/>
      <c r="FH3966" s="0"/>
      <c r="FI3966" s="0"/>
      <c r="FJ3966" s="0"/>
      <c r="FK3966" s="0"/>
      <c r="FL3966" s="0"/>
      <c r="FM3966" s="0"/>
      <c r="FN3966" s="0"/>
      <c r="FO3966" s="0"/>
      <c r="FP3966" s="0"/>
      <c r="FQ3966" s="0"/>
      <c r="FR3966" s="0"/>
      <c r="FS3966" s="0"/>
      <c r="FT3966" s="0"/>
      <c r="FU3966" s="0"/>
      <c r="FV3966" s="0"/>
      <c r="FW3966" s="0"/>
      <c r="FX3966" s="0"/>
      <c r="FY3966" s="0"/>
      <c r="FZ3966" s="0"/>
      <c r="GA3966" s="0"/>
      <c r="GB3966" s="0"/>
      <c r="GC3966" s="0"/>
      <c r="GD3966" s="0"/>
      <c r="GE3966" s="0"/>
      <c r="GF3966" s="0"/>
      <c r="GG3966" s="0"/>
      <c r="GH3966" s="0"/>
      <c r="GI3966" s="0"/>
      <c r="GJ3966" s="0"/>
      <c r="GK3966" s="0"/>
      <c r="GL3966" s="0"/>
      <c r="GM3966" s="0"/>
      <c r="GN3966" s="0"/>
      <c r="GO3966" s="0"/>
      <c r="GP3966" s="0"/>
      <c r="GQ3966" s="0"/>
      <c r="GR3966" s="0"/>
      <c r="GS3966" s="0"/>
      <c r="GT3966" s="0"/>
      <c r="GU3966" s="0"/>
      <c r="GV3966" s="0"/>
      <c r="GW3966" s="0"/>
      <c r="GX3966" s="0"/>
      <c r="GY3966" s="0"/>
      <c r="GZ3966" s="0"/>
      <c r="HA3966" s="0"/>
      <c r="HB3966" s="0"/>
      <c r="HC3966" s="0"/>
      <c r="HD3966" s="0"/>
      <c r="HE3966" s="0"/>
      <c r="HF3966" s="0"/>
      <c r="HG3966" s="0"/>
      <c r="HH3966" s="0"/>
      <c r="HI3966" s="0"/>
      <c r="HJ3966" s="0"/>
      <c r="HK3966" s="0"/>
      <c r="HL3966" s="0"/>
      <c r="HM3966" s="0"/>
      <c r="HN3966" s="0"/>
      <c r="HO3966" s="0"/>
      <c r="HP3966" s="0"/>
      <c r="HQ3966" s="0"/>
      <c r="HR3966" s="0"/>
      <c r="HS3966" s="0"/>
      <c r="HT3966" s="0"/>
      <c r="HU3966" s="0"/>
      <c r="HV3966" s="0"/>
      <c r="HW3966" s="0"/>
      <c r="HX3966" s="0"/>
      <c r="HY3966" s="0"/>
      <c r="HZ3966" s="0"/>
      <c r="IA3966" s="0"/>
      <c r="IB3966" s="0"/>
      <c r="IC3966" s="0"/>
      <c r="ID3966" s="0"/>
      <c r="IE3966" s="0"/>
      <c r="IF3966" s="0"/>
      <c r="IG3966" s="0"/>
      <c r="IH3966" s="0"/>
      <c r="II3966" s="0"/>
      <c r="IJ3966" s="0"/>
      <c r="IK3966" s="0"/>
      <c r="IL3966" s="0"/>
      <c r="IM3966" s="0"/>
      <c r="IN3966" s="0"/>
      <c r="IO3966" s="0"/>
      <c r="IP3966" s="0"/>
      <c r="IQ3966" s="0"/>
      <c r="IR3966" s="0"/>
      <c r="IS3966" s="0"/>
      <c r="IT3966" s="0"/>
      <c r="IU3966" s="0"/>
      <c r="IV3966" s="0"/>
      <c r="IW3966" s="0"/>
      <c r="IX3966" s="0"/>
      <c r="IY3966" s="0"/>
      <c r="IZ3966" s="0"/>
      <c r="JA3966" s="0"/>
      <c r="JB3966" s="0"/>
      <c r="JC3966" s="0"/>
      <c r="JD3966" s="0"/>
      <c r="JE3966" s="0"/>
      <c r="JF3966" s="0"/>
      <c r="JG3966" s="0"/>
      <c r="JH3966" s="0"/>
      <c r="JI3966" s="0"/>
      <c r="JJ3966" s="0"/>
      <c r="JK3966" s="0"/>
      <c r="JL3966" s="0"/>
      <c r="JM3966" s="0"/>
      <c r="JN3966" s="0"/>
      <c r="JO3966" s="0"/>
      <c r="JP3966" s="0"/>
      <c r="JQ3966" s="0"/>
      <c r="JR3966" s="0"/>
      <c r="JS3966" s="0"/>
      <c r="JT3966" s="0"/>
      <c r="JU3966" s="0"/>
      <c r="JV3966" s="0"/>
      <c r="JW3966" s="0"/>
      <c r="JX3966" s="0"/>
      <c r="JY3966" s="0"/>
      <c r="JZ3966" s="0"/>
      <c r="KA3966" s="0"/>
      <c r="KB3966" s="0"/>
      <c r="KC3966" s="0"/>
      <c r="KD3966" s="0"/>
      <c r="KE3966" s="0"/>
      <c r="KF3966" s="0"/>
      <c r="KG3966" s="0"/>
      <c r="KH3966" s="0"/>
      <c r="KI3966" s="0"/>
      <c r="KJ3966" s="0"/>
      <c r="KK3966" s="0"/>
      <c r="KL3966" s="0"/>
      <c r="KM3966" s="0"/>
      <c r="KN3966" s="0"/>
      <c r="KO3966" s="0"/>
      <c r="KP3966" s="0"/>
      <c r="KQ3966" s="0"/>
      <c r="KR3966" s="0"/>
      <c r="KS3966" s="0"/>
      <c r="KT3966" s="0"/>
      <c r="KU3966" s="0"/>
      <c r="KV3966" s="0"/>
      <c r="KW3966" s="0"/>
      <c r="KX3966" s="0"/>
      <c r="KY3966" s="0"/>
      <c r="KZ3966" s="0"/>
      <c r="LA3966" s="0"/>
      <c r="LB3966" s="0"/>
      <c r="LC3966" s="0"/>
      <c r="LD3966" s="0"/>
      <c r="LE3966" s="0"/>
      <c r="LF3966" s="0"/>
      <c r="LG3966" s="0"/>
      <c r="LH3966" s="0"/>
      <c r="LI3966" s="0"/>
      <c r="LJ3966" s="0"/>
      <c r="LK3966" s="0"/>
      <c r="LL3966" s="0"/>
      <c r="LM3966" s="0"/>
      <c r="LN3966" s="0"/>
      <c r="LO3966" s="0"/>
      <c r="LP3966" s="0"/>
      <c r="LQ3966" s="0"/>
      <c r="LR3966" s="0"/>
      <c r="LS3966" s="0"/>
      <c r="LT3966" s="0"/>
      <c r="LU3966" s="0"/>
      <c r="LV3966" s="0"/>
      <c r="LW3966" s="0"/>
      <c r="LX3966" s="0"/>
      <c r="LY3966" s="0"/>
      <c r="LZ3966" s="0"/>
      <c r="MA3966" s="0"/>
      <c r="MB3966" s="0"/>
      <c r="MC3966" s="0"/>
      <c r="MD3966" s="0"/>
      <c r="ME3966" s="0"/>
      <c r="MF3966" s="0"/>
      <c r="MG3966" s="0"/>
      <c r="MH3966" s="0"/>
      <c r="MI3966" s="0"/>
      <c r="MJ3966" s="0"/>
      <c r="MK3966" s="0"/>
      <c r="ML3966" s="0"/>
      <c r="MM3966" s="0"/>
      <c r="MN3966" s="0"/>
      <c r="MO3966" s="0"/>
      <c r="MP3966" s="0"/>
      <c r="MQ3966" s="0"/>
      <c r="MR3966" s="0"/>
      <c r="MS3966" s="0"/>
      <c r="MT3966" s="0"/>
      <c r="MU3966" s="0"/>
      <c r="MV3966" s="0"/>
      <c r="MW3966" s="0"/>
      <c r="MX3966" s="0"/>
      <c r="MY3966" s="0"/>
      <c r="MZ3966" s="0"/>
      <c r="NA3966" s="0"/>
      <c r="NB3966" s="0"/>
      <c r="NC3966" s="0"/>
      <c r="ND3966" s="0"/>
      <c r="NE3966" s="0"/>
      <c r="NF3966" s="0"/>
      <c r="NG3966" s="0"/>
      <c r="NH3966" s="0"/>
      <c r="NI3966" s="0"/>
      <c r="NJ3966" s="0"/>
      <c r="NK3966" s="0"/>
      <c r="NL3966" s="0"/>
      <c r="NM3966" s="0"/>
      <c r="NN3966" s="0"/>
      <c r="NO3966" s="0"/>
      <c r="NP3966" s="0"/>
      <c r="NQ3966" s="0"/>
      <c r="NR3966" s="0"/>
      <c r="NS3966" s="0"/>
      <c r="NT3966" s="0"/>
      <c r="NU3966" s="0"/>
      <c r="NV3966" s="0"/>
      <c r="NW3966" s="0"/>
      <c r="NX3966" s="0"/>
      <c r="NY3966" s="0"/>
      <c r="NZ3966" s="0"/>
      <c r="OA3966" s="0"/>
      <c r="OB3966" s="0"/>
      <c r="OC3966" s="0"/>
      <c r="OD3966" s="0"/>
      <c r="OE3966" s="0"/>
      <c r="OF3966" s="0"/>
      <c r="OG3966" s="0"/>
      <c r="OH3966" s="0"/>
      <c r="OI3966" s="0"/>
      <c r="OJ3966" s="0"/>
      <c r="OK3966" s="0"/>
      <c r="OL3966" s="0"/>
      <c r="OM3966" s="0"/>
      <c r="ON3966" s="0"/>
      <c r="OO3966" s="0"/>
      <c r="OP3966" s="0"/>
      <c r="OQ3966" s="0"/>
      <c r="OR3966" s="0"/>
      <c r="OS3966" s="0"/>
      <c r="OT3966" s="0"/>
      <c r="OU3966" s="0"/>
      <c r="OV3966" s="0"/>
      <c r="OW3966" s="0"/>
      <c r="OX3966" s="0"/>
      <c r="OY3966" s="0"/>
      <c r="OZ3966" s="0"/>
      <c r="PA3966" s="0"/>
      <c r="PB3966" s="0"/>
      <c r="PC3966" s="0"/>
      <c r="PD3966" s="0"/>
      <c r="PE3966" s="0"/>
      <c r="PF3966" s="0"/>
      <c r="PG3966" s="0"/>
      <c r="PH3966" s="0"/>
      <c r="PI3966" s="0"/>
      <c r="PJ3966" s="0"/>
      <c r="PK3966" s="0"/>
      <c r="PL3966" s="0"/>
      <c r="PM3966" s="0"/>
      <c r="PN3966" s="0"/>
      <c r="PO3966" s="0"/>
      <c r="PP3966" s="0"/>
      <c r="PQ3966" s="0"/>
      <c r="PR3966" s="0"/>
      <c r="PS3966" s="0"/>
      <c r="PT3966" s="0"/>
      <c r="PU3966" s="0"/>
      <c r="PV3966" s="0"/>
      <c r="PW3966" s="0"/>
      <c r="PX3966" s="0"/>
      <c r="PY3966" s="0"/>
      <c r="PZ3966" s="0"/>
      <c r="QA3966" s="0"/>
      <c r="QB3966" s="0"/>
      <c r="QC3966" s="0"/>
      <c r="QD3966" s="0"/>
      <c r="QE3966" s="0"/>
      <c r="QF3966" s="0"/>
      <c r="QG3966" s="0"/>
      <c r="QH3966" s="0"/>
      <c r="QI3966" s="0"/>
      <c r="QJ3966" s="0"/>
      <c r="QK3966" s="0"/>
      <c r="QL3966" s="0"/>
      <c r="QM3966" s="0"/>
      <c r="QN3966" s="0"/>
      <c r="QO3966" s="0"/>
      <c r="QP3966" s="0"/>
      <c r="QQ3966" s="0"/>
      <c r="QR3966" s="0"/>
      <c r="QS3966" s="0"/>
      <c r="QT3966" s="0"/>
      <c r="QU3966" s="0"/>
      <c r="QV3966" s="0"/>
      <c r="QW3966" s="0"/>
      <c r="QX3966" s="0"/>
      <c r="QY3966" s="0"/>
      <c r="QZ3966" s="0"/>
      <c r="RA3966" s="0"/>
      <c r="RB3966" s="0"/>
      <c r="RC3966" s="0"/>
      <c r="RD3966" s="0"/>
      <c r="RE3966" s="0"/>
      <c r="RF3966" s="0"/>
      <c r="RG3966" s="0"/>
      <c r="RH3966" s="0"/>
      <c r="RI3966" s="0"/>
      <c r="RJ3966" s="0"/>
      <c r="RK3966" s="0"/>
      <c r="RL3966" s="0"/>
      <c r="RM3966" s="0"/>
      <c r="RN3966" s="0"/>
      <c r="RO3966" s="0"/>
      <c r="RP3966" s="0"/>
      <c r="RQ3966" s="0"/>
      <c r="RR3966" s="0"/>
      <c r="RS3966" s="0"/>
      <c r="RT3966" s="0"/>
      <c r="RU3966" s="0"/>
      <c r="RV3966" s="0"/>
      <c r="RW3966" s="0"/>
      <c r="RX3966" s="0"/>
      <c r="RY3966" s="0"/>
      <c r="RZ3966" s="0"/>
      <c r="SA3966" s="0"/>
      <c r="SB3966" s="0"/>
      <c r="SC3966" s="0"/>
      <c r="SD3966" s="0"/>
      <c r="SE3966" s="0"/>
      <c r="SF3966" s="0"/>
      <c r="SG3966" s="0"/>
      <c r="SH3966" s="0"/>
      <c r="SI3966" s="0"/>
      <c r="SJ3966" s="0"/>
      <c r="SK3966" s="0"/>
      <c r="SL3966" s="0"/>
      <c r="SM3966" s="0"/>
      <c r="SN3966" s="0"/>
      <c r="SO3966" s="0"/>
      <c r="SP3966" s="0"/>
      <c r="SQ3966" s="0"/>
      <c r="SR3966" s="0"/>
      <c r="SS3966" s="0"/>
      <c r="ST3966" s="0"/>
      <c r="SU3966" s="0"/>
      <c r="SV3966" s="0"/>
      <c r="SW3966" s="0"/>
      <c r="SX3966" s="0"/>
      <c r="SY3966" s="0"/>
      <c r="SZ3966" s="0"/>
      <c r="TA3966" s="0"/>
      <c r="TB3966" s="0"/>
      <c r="TC3966" s="0"/>
      <c r="TD3966" s="0"/>
      <c r="TE3966" s="0"/>
      <c r="TF3966" s="0"/>
      <c r="TG3966" s="0"/>
      <c r="TH3966" s="0"/>
      <c r="TI3966" s="0"/>
      <c r="TJ3966" s="0"/>
      <c r="TK3966" s="0"/>
      <c r="TL3966" s="0"/>
      <c r="TM3966" s="0"/>
      <c r="TN3966" s="0"/>
      <c r="TO3966" s="0"/>
      <c r="TP3966" s="0"/>
      <c r="TQ3966" s="0"/>
      <c r="TR3966" s="0"/>
      <c r="TS3966" s="0"/>
      <c r="TT3966" s="0"/>
      <c r="TU3966" s="0"/>
      <c r="TV3966" s="0"/>
      <c r="TW3966" s="0"/>
      <c r="TX3966" s="0"/>
      <c r="TY3966" s="0"/>
      <c r="TZ3966" s="0"/>
      <c r="UA3966" s="0"/>
      <c r="UB3966" s="0"/>
      <c r="UC3966" s="0"/>
      <c r="UD3966" s="0"/>
      <c r="UE3966" s="0"/>
      <c r="UF3966" s="0"/>
      <c r="UG3966" s="0"/>
      <c r="UH3966" s="0"/>
      <c r="UI3966" s="0"/>
      <c r="UJ3966" s="0"/>
      <c r="UK3966" s="0"/>
      <c r="UL3966" s="0"/>
      <c r="UM3966" s="0"/>
      <c r="UN3966" s="0"/>
      <c r="UO3966" s="0"/>
      <c r="UP3966" s="0"/>
      <c r="UQ3966" s="0"/>
      <c r="UR3966" s="0"/>
      <c r="US3966" s="0"/>
      <c r="UT3966" s="0"/>
      <c r="UU3966" s="0"/>
      <c r="UV3966" s="0"/>
      <c r="UW3966" s="0"/>
      <c r="UX3966" s="0"/>
      <c r="UY3966" s="0"/>
      <c r="UZ3966" s="0"/>
      <c r="VA3966" s="0"/>
      <c r="VB3966" s="0"/>
      <c r="VC3966" s="0"/>
      <c r="VD3966" s="0"/>
      <c r="VE3966" s="0"/>
      <c r="VF3966" s="0"/>
      <c r="VG3966" s="0"/>
      <c r="VH3966" s="0"/>
      <c r="VI3966" s="0"/>
      <c r="VJ3966" s="0"/>
      <c r="VK3966" s="0"/>
      <c r="VL3966" s="0"/>
      <c r="VM3966" s="0"/>
      <c r="VN3966" s="0"/>
      <c r="VO3966" s="0"/>
      <c r="VP3966" s="0"/>
      <c r="VQ3966" s="0"/>
      <c r="VR3966" s="0"/>
      <c r="VS3966" s="0"/>
      <c r="VT3966" s="0"/>
      <c r="VU3966" s="0"/>
      <c r="VV3966" s="0"/>
      <c r="VW3966" s="0"/>
      <c r="VX3966" s="0"/>
      <c r="VY3966" s="0"/>
      <c r="VZ3966" s="0"/>
      <c r="WA3966" s="0"/>
      <c r="WB3966" s="0"/>
      <c r="WC3966" s="0"/>
      <c r="WD3966" s="0"/>
      <c r="WE3966" s="0"/>
      <c r="WF3966" s="0"/>
      <c r="WG3966" s="0"/>
      <c r="WH3966" s="0"/>
      <c r="WI3966" s="0"/>
      <c r="WJ3966" s="0"/>
      <c r="WK3966" s="0"/>
      <c r="WL3966" s="0"/>
      <c r="WM3966" s="0"/>
      <c r="WN3966" s="0"/>
      <c r="WO3966" s="0"/>
      <c r="WP3966" s="0"/>
      <c r="WQ3966" s="0"/>
      <c r="WR3966" s="0"/>
      <c r="WS3966" s="0"/>
      <c r="WT3966" s="0"/>
      <c r="WU3966" s="0"/>
      <c r="WV3966" s="0"/>
      <c r="WW3966" s="0"/>
      <c r="WX3966" s="0"/>
      <c r="WY3966" s="0"/>
      <c r="WZ3966" s="0"/>
      <c r="XA3966" s="0"/>
      <c r="XB3966" s="0"/>
      <c r="XC3966" s="0"/>
      <c r="XD3966" s="0"/>
      <c r="XE3966" s="0"/>
      <c r="XF3966" s="0"/>
      <c r="XG3966" s="0"/>
      <c r="XH3966" s="0"/>
      <c r="XI3966" s="0"/>
      <c r="XJ3966" s="0"/>
      <c r="XK3966" s="0"/>
      <c r="XL3966" s="0"/>
      <c r="XM3966" s="0"/>
      <c r="XN3966" s="0"/>
      <c r="XO3966" s="0"/>
      <c r="XP3966" s="0"/>
      <c r="XQ3966" s="0"/>
      <c r="XR3966" s="0"/>
      <c r="XS3966" s="0"/>
      <c r="XT3966" s="0"/>
      <c r="XU3966" s="0"/>
      <c r="XV3966" s="0"/>
      <c r="XW3966" s="0"/>
      <c r="XX3966" s="0"/>
      <c r="XY3966" s="0"/>
      <c r="XZ3966" s="0"/>
      <c r="YA3966" s="0"/>
      <c r="YB3966" s="0"/>
      <c r="YC3966" s="0"/>
      <c r="YD3966" s="0"/>
      <c r="YE3966" s="0"/>
      <c r="YF3966" s="0"/>
      <c r="YG3966" s="0"/>
      <c r="YH3966" s="0"/>
      <c r="YI3966" s="0"/>
      <c r="YJ3966" s="0"/>
      <c r="YK3966" s="0"/>
      <c r="YL3966" s="0"/>
      <c r="YM3966" s="0"/>
      <c r="YN3966" s="0"/>
      <c r="YO3966" s="0"/>
      <c r="YP3966" s="0"/>
      <c r="YQ3966" s="0"/>
      <c r="YR3966" s="0"/>
      <c r="YS3966" s="0"/>
      <c r="YT3966" s="0"/>
      <c r="YU3966" s="0"/>
      <c r="YV3966" s="0"/>
      <c r="YW3966" s="0"/>
      <c r="YX3966" s="0"/>
      <c r="YY3966" s="0"/>
      <c r="YZ3966" s="0"/>
      <c r="ZA3966" s="0"/>
      <c r="ZB3966" s="0"/>
      <c r="ZC3966" s="0"/>
      <c r="ZD3966" s="0"/>
      <c r="ZE3966" s="0"/>
      <c r="ZF3966" s="0"/>
      <c r="ZG3966" s="0"/>
      <c r="ZH3966" s="0"/>
      <c r="ZI3966" s="0"/>
      <c r="ZJ3966" s="0"/>
      <c r="ZK3966" s="0"/>
      <c r="ZL3966" s="0"/>
      <c r="ZM3966" s="0"/>
      <c r="ZN3966" s="0"/>
      <c r="ZO3966" s="0"/>
      <c r="ZP3966" s="0"/>
      <c r="ZQ3966" s="0"/>
      <c r="ZR3966" s="0"/>
      <c r="ZS3966" s="0"/>
      <c r="ZT3966" s="0"/>
      <c r="ZU3966" s="0"/>
      <c r="ZV3966" s="0"/>
      <c r="ZW3966" s="0"/>
      <c r="ZX3966" s="0"/>
      <c r="ZY3966" s="0"/>
      <c r="ZZ3966" s="0"/>
      <c r="AAA3966" s="0"/>
      <c r="AAB3966" s="0"/>
      <c r="AAC3966" s="0"/>
      <c r="AAD3966" s="0"/>
      <c r="AAE3966" s="0"/>
      <c r="AAF3966" s="0"/>
      <c r="AAG3966" s="0"/>
      <c r="AAH3966" s="0"/>
      <c r="AAI3966" s="0"/>
      <c r="AAJ3966" s="0"/>
      <c r="AAK3966" s="0"/>
      <c r="AAL3966" s="0"/>
      <c r="AAM3966" s="0"/>
      <c r="AAN3966" s="0"/>
      <c r="AAO3966" s="0"/>
      <c r="AAP3966" s="0"/>
      <c r="AAQ3966" s="0"/>
      <c r="AAR3966" s="0"/>
      <c r="AAS3966" s="0"/>
      <c r="AAT3966" s="0"/>
      <c r="AAU3966" s="0"/>
      <c r="AAV3966" s="0"/>
      <c r="AAW3966" s="0"/>
      <c r="AAX3966" s="0"/>
      <c r="AAY3966" s="0"/>
      <c r="AAZ3966" s="0"/>
      <c r="ABA3966" s="0"/>
      <c r="ABB3966" s="0"/>
      <c r="ABC3966" s="0"/>
      <c r="ABD3966" s="0"/>
      <c r="ABE3966" s="0"/>
      <c r="ABF3966" s="0"/>
      <c r="ABG3966" s="0"/>
      <c r="ABH3966" s="0"/>
      <c r="ABI3966" s="0"/>
      <c r="ABJ3966" s="0"/>
      <c r="ABK3966" s="0"/>
      <c r="ABL3966" s="0"/>
      <c r="ABM3966" s="0"/>
      <c r="ABN3966" s="0"/>
      <c r="ABO3966" s="0"/>
      <c r="ABP3966" s="0"/>
      <c r="ABQ3966" s="0"/>
      <c r="ABR3966" s="0"/>
      <c r="ABS3966" s="0"/>
      <c r="ABT3966" s="0"/>
      <c r="ABU3966" s="0"/>
      <c r="ABV3966" s="0"/>
      <c r="ABW3966" s="0"/>
      <c r="ABX3966" s="0"/>
      <c r="ABY3966" s="0"/>
      <c r="ABZ3966" s="0"/>
      <c r="ACA3966" s="0"/>
      <c r="ACB3966" s="0"/>
      <c r="ACC3966" s="0"/>
      <c r="ACD3966" s="0"/>
      <c r="ACE3966" s="0"/>
      <c r="ACF3966" s="0"/>
      <c r="ACG3966" s="0"/>
      <c r="ACH3966" s="0"/>
      <c r="ACI3966" s="0"/>
      <c r="ACJ3966" s="0"/>
      <c r="ACK3966" s="0"/>
      <c r="ACL3966" s="0"/>
      <c r="ACM3966" s="0"/>
      <c r="ACN3966" s="0"/>
      <c r="ACO3966" s="0"/>
      <c r="ACP3966" s="0"/>
      <c r="ACQ3966" s="0"/>
      <c r="ACR3966" s="0"/>
      <c r="ACS3966" s="0"/>
      <c r="ACT3966" s="0"/>
      <c r="ACU3966" s="0"/>
      <c r="ACV3966" s="0"/>
      <c r="ACW3966" s="0"/>
      <c r="ACX3966" s="0"/>
      <c r="ACY3966" s="0"/>
      <c r="ACZ3966" s="0"/>
      <c r="ADA3966" s="0"/>
      <c r="ADB3966" s="0"/>
      <c r="ADC3966" s="0"/>
      <c r="ADD3966" s="0"/>
      <c r="ADE3966" s="0"/>
      <c r="ADF3966" s="0"/>
      <c r="ADG3966" s="0"/>
      <c r="ADH3966" s="0"/>
      <c r="ADI3966" s="0"/>
      <c r="ADJ3966" s="0"/>
      <c r="ADK3966" s="0"/>
      <c r="ADL3966" s="0"/>
      <c r="ADM3966" s="0"/>
      <c r="ADN3966" s="0"/>
      <c r="ADO3966" s="0"/>
      <c r="ADP3966" s="0"/>
      <c r="ADQ3966" s="0"/>
      <c r="ADR3966" s="0"/>
      <c r="ADS3966" s="0"/>
      <c r="ADT3966" s="0"/>
      <c r="ADU3966" s="0"/>
      <c r="ADV3966" s="0"/>
      <c r="ADW3966" s="0"/>
      <c r="ADX3966" s="0"/>
      <c r="ADY3966" s="0"/>
      <c r="ADZ3966" s="0"/>
      <c r="AEA3966" s="0"/>
      <c r="AEB3966" s="0"/>
      <c r="AEC3966" s="0"/>
      <c r="AED3966" s="0"/>
      <c r="AEE3966" s="0"/>
      <c r="AEF3966" s="0"/>
      <c r="AEG3966" s="0"/>
      <c r="AEH3966" s="0"/>
      <c r="AEI3966" s="0"/>
      <c r="AEJ3966" s="0"/>
      <c r="AEK3966" s="0"/>
      <c r="AEL3966" s="0"/>
      <c r="AEM3966" s="0"/>
      <c r="AEN3966" s="0"/>
      <c r="AEO3966" s="0"/>
      <c r="AEP3966" s="0"/>
      <c r="AEQ3966" s="0"/>
      <c r="AER3966" s="0"/>
      <c r="AES3966" s="0"/>
      <c r="AET3966" s="0"/>
      <c r="AEU3966" s="0"/>
      <c r="AEV3966" s="0"/>
      <c r="AEW3966" s="0"/>
      <c r="AEX3966" s="0"/>
      <c r="AEY3966" s="0"/>
      <c r="AEZ3966" s="0"/>
      <c r="AFA3966" s="0"/>
      <c r="AFB3966" s="0"/>
      <c r="AFC3966" s="0"/>
      <c r="AFD3966" s="0"/>
      <c r="AFE3966" s="0"/>
      <c r="AFF3966" s="0"/>
      <c r="AFG3966" s="0"/>
      <c r="AFH3966" s="0"/>
      <c r="AFI3966" s="0"/>
      <c r="AFJ3966" s="0"/>
      <c r="AFK3966" s="0"/>
      <c r="AFL3966" s="0"/>
      <c r="AFM3966" s="0"/>
      <c r="AFN3966" s="0"/>
      <c r="AFO3966" s="0"/>
      <c r="AFP3966" s="0"/>
      <c r="AFQ3966" s="0"/>
      <c r="AFR3966" s="0"/>
      <c r="AFS3966" s="0"/>
      <c r="AFT3966" s="0"/>
      <c r="AFU3966" s="0"/>
      <c r="AFV3966" s="0"/>
      <c r="AFW3966" s="0"/>
      <c r="AFX3966" s="0"/>
      <c r="AFY3966" s="0"/>
      <c r="AFZ3966" s="0"/>
      <c r="AGA3966" s="0"/>
      <c r="AGB3966" s="0"/>
      <c r="AGC3966" s="0"/>
      <c r="AGD3966" s="0"/>
      <c r="AGE3966" s="0"/>
      <c r="AGF3966" s="0"/>
      <c r="AGG3966" s="0"/>
      <c r="AGH3966" s="0"/>
      <c r="AGI3966" s="0"/>
      <c r="AGJ3966" s="0"/>
      <c r="AGK3966" s="0"/>
      <c r="AGL3966" s="0"/>
      <c r="AGM3966" s="0"/>
      <c r="AGN3966" s="0"/>
      <c r="AGO3966" s="0"/>
      <c r="AGP3966" s="0"/>
      <c r="AGQ3966" s="0"/>
      <c r="AGR3966" s="0"/>
      <c r="AGS3966" s="0"/>
      <c r="AGT3966" s="0"/>
      <c r="AGU3966" s="0"/>
      <c r="AGV3966" s="0"/>
      <c r="AGW3966" s="0"/>
      <c r="AGX3966" s="0"/>
      <c r="AGY3966" s="0"/>
      <c r="AGZ3966" s="0"/>
      <c r="AHA3966" s="0"/>
      <c r="AHB3966" s="0"/>
      <c r="AHC3966" s="0"/>
      <c r="AHD3966" s="0"/>
      <c r="AHE3966" s="0"/>
      <c r="AHF3966" s="0"/>
      <c r="AHG3966" s="0"/>
      <c r="AHH3966" s="0"/>
      <c r="AHI3966" s="0"/>
      <c r="AHJ3966" s="0"/>
      <c r="AHK3966" s="0"/>
      <c r="AHL3966" s="0"/>
      <c r="AHM3966" s="0"/>
      <c r="AHN3966" s="0"/>
      <c r="AHO3966" s="0"/>
      <c r="AHP3966" s="0"/>
      <c r="AHQ3966" s="0"/>
      <c r="AHR3966" s="0"/>
      <c r="AHS3966" s="0"/>
      <c r="AHT3966" s="0"/>
      <c r="AHU3966" s="0"/>
      <c r="AHV3966" s="0"/>
      <c r="AHW3966" s="0"/>
      <c r="AHX3966" s="0"/>
      <c r="AHY3966" s="0"/>
      <c r="AHZ3966" s="0"/>
      <c r="AIA3966" s="0"/>
      <c r="AIB3966" s="0"/>
      <c r="AIC3966" s="0"/>
      <c r="AID3966" s="0"/>
      <c r="AIE3966" s="0"/>
      <c r="AIF3966" s="0"/>
      <c r="AIG3966" s="0"/>
      <c r="AIH3966" s="0"/>
      <c r="AII3966" s="0"/>
      <c r="AIJ3966" s="0"/>
      <c r="AIK3966" s="0"/>
      <c r="AIL3966" s="0"/>
      <c r="AIM3966" s="0"/>
      <c r="AIN3966" s="0"/>
      <c r="AIO3966" s="0"/>
      <c r="AIP3966" s="0"/>
      <c r="AIQ3966" s="0"/>
      <c r="AIR3966" s="0"/>
      <c r="AIS3966" s="0"/>
      <c r="AIT3966" s="0"/>
      <c r="AIU3966" s="0"/>
      <c r="AIV3966" s="0"/>
      <c r="AIW3966" s="0"/>
      <c r="AIX3966" s="0"/>
      <c r="AIY3966" s="0"/>
      <c r="AIZ3966" s="0"/>
      <c r="AJA3966" s="0"/>
      <c r="AJB3966" s="0"/>
      <c r="AJC3966" s="0"/>
      <c r="AJD3966" s="0"/>
      <c r="AJE3966" s="0"/>
      <c r="AJF3966" s="0"/>
      <c r="AJG3966" s="0"/>
      <c r="AJH3966" s="0"/>
      <c r="AJI3966" s="0"/>
      <c r="AJJ3966" s="0"/>
      <c r="AJK3966" s="0"/>
      <c r="AJL3966" s="0"/>
      <c r="AJM3966" s="0"/>
      <c r="AJN3966" s="0"/>
      <c r="AJO3966" s="0"/>
      <c r="AJP3966" s="0"/>
      <c r="AJQ3966" s="0"/>
      <c r="AJR3966" s="0"/>
      <c r="AJS3966" s="0"/>
      <c r="AJT3966" s="0"/>
      <c r="AJU3966" s="0"/>
      <c r="AJV3966" s="0"/>
      <c r="AJW3966" s="0"/>
      <c r="AJX3966" s="0"/>
      <c r="AJY3966" s="0"/>
      <c r="AJZ3966" s="0"/>
      <c r="AKA3966" s="0"/>
      <c r="AKB3966" s="0"/>
      <c r="AKC3966" s="0"/>
      <c r="AKD3966" s="0"/>
      <c r="AKE3966" s="0"/>
      <c r="AKF3966" s="0"/>
      <c r="AKG3966" s="0"/>
      <c r="AKH3966" s="0"/>
      <c r="AKI3966" s="0"/>
      <c r="AKJ3966" s="0"/>
      <c r="AKK3966" s="0"/>
      <c r="AKL3966" s="0"/>
      <c r="AKM3966" s="0"/>
      <c r="AKN3966" s="0"/>
      <c r="AKO3966" s="0"/>
      <c r="AKP3966" s="0"/>
      <c r="AKQ3966" s="0"/>
      <c r="AKR3966" s="0"/>
      <c r="AKS3966" s="0"/>
      <c r="AKT3966" s="0"/>
      <c r="AKU3966" s="0"/>
      <c r="AKV3966" s="0"/>
      <c r="AKW3966" s="0"/>
      <c r="AKX3966" s="0"/>
      <c r="AKY3966" s="0"/>
      <c r="AKZ3966" s="0"/>
      <c r="ALA3966" s="0"/>
      <c r="ALB3966" s="0"/>
      <c r="ALC3966" s="0"/>
      <c r="ALD3966" s="0"/>
      <c r="ALE3966" s="0"/>
      <c r="ALF3966" s="0"/>
      <c r="ALG3966" s="0"/>
      <c r="ALH3966" s="0"/>
      <c r="ALI3966" s="0"/>
      <c r="ALJ3966" s="0"/>
      <c r="ALK3966" s="0"/>
      <c r="ALL3966" s="0"/>
      <c r="ALM3966" s="0"/>
      <c r="ALN3966" s="0"/>
      <c r="ALO3966" s="0"/>
      <c r="ALP3966" s="0"/>
      <c r="ALQ3966" s="0"/>
      <c r="ALR3966" s="0"/>
      <c r="ALS3966" s="0"/>
      <c r="ALT3966" s="0"/>
      <c r="ALU3966" s="0"/>
      <c r="ALV3966" s="0"/>
      <c r="ALW3966" s="0"/>
      <c r="ALX3966" s="0"/>
      <c r="ALY3966" s="0"/>
      <c r="ALZ3966" s="0"/>
      <c r="AMA3966" s="0"/>
      <c r="AMB3966" s="0"/>
      <c r="AMC3966" s="0"/>
      <c r="AMD3966" s="0"/>
      <c r="AME3966" s="0"/>
      <c r="AMF3966" s="0"/>
      <c r="AMG3966" s="0"/>
      <c r="AMH3966" s="0"/>
      <c r="AMI3966" s="0"/>
    </row>
    <row r="1048230" customFormat="false" ht="12.8" hidden="false" customHeight="false" outlineLevel="0" collapsed="false"/>
    <row r="1048231" customFormat="false" ht="12.8" hidden="false" customHeight="false" outlineLevel="0" collapsed="false"/>
    <row r="1048232" customFormat="false" ht="12.8" hidden="false" customHeight="false" outlineLevel="0" collapsed="false"/>
    <row r="1048233" customFormat="false" ht="12.8" hidden="false" customHeight="false" outlineLevel="0" collapsed="false"/>
    <row r="1048234" customFormat="false" ht="12.8" hidden="false" customHeight="false" outlineLevel="0" collapsed="false"/>
    <row r="1048235" customFormat="false" ht="12.8" hidden="false" customHeight="false" outlineLevel="0" collapsed="false"/>
    <row r="1048236" customFormat="false" ht="12.8" hidden="false" customHeight="false" outlineLevel="0" collapsed="false"/>
    <row r="1048237" customFormat="false" ht="12.8" hidden="false" customHeight="false" outlineLevel="0" collapsed="false"/>
    <row r="1048238" customFormat="false" ht="12.8" hidden="false" customHeight="false" outlineLevel="0" collapsed="false"/>
    <row r="1048239" customFormat="false" ht="12.8" hidden="false" customHeight="false" outlineLevel="0" collapsed="false"/>
    <row r="1048240" customFormat="false" ht="12.8" hidden="false" customHeight="false" outlineLevel="0" collapsed="false"/>
    <row r="1048241" customFormat="false" ht="12.8" hidden="false" customHeight="false" outlineLevel="0" collapsed="false"/>
    <row r="1048242" customFormat="false" ht="12.8" hidden="false" customHeight="false" outlineLevel="0" collapsed="false"/>
    <row r="1048243" customFormat="false" ht="12.8" hidden="false" customHeight="false" outlineLevel="0" collapsed="false"/>
    <row r="1048244" customFormat="false" ht="12.8" hidden="false" customHeight="false" outlineLevel="0" collapsed="false"/>
    <row r="1048245" customFormat="false" ht="12.8" hidden="false" customHeight="false" outlineLevel="0" collapsed="false"/>
    <row r="1048246" customFormat="false" ht="12.8" hidden="false" customHeight="false" outlineLevel="0" collapsed="false"/>
    <row r="1048247" customFormat="false" ht="12.8" hidden="false" customHeight="false" outlineLevel="0" collapsed="false"/>
    <row r="1048248" customFormat="false" ht="12.8" hidden="false" customHeight="false" outlineLevel="0" collapsed="false"/>
    <row r="1048249" customFormat="false" ht="12.8" hidden="false" customHeight="false" outlineLevel="0" collapsed="false"/>
    <row r="1048250" customFormat="false" ht="12.8" hidden="false" customHeight="false" outlineLevel="0" collapsed="false"/>
    <row r="1048251" customFormat="false" ht="12.8" hidden="false" customHeight="false" outlineLevel="0" collapsed="false"/>
    <row r="1048252" customFormat="false" ht="12.8" hidden="false" customHeight="false" outlineLevel="0" collapsed="false"/>
    <row r="1048253" customFormat="false" ht="12.8" hidden="false" customHeight="false" outlineLevel="0" collapsed="false"/>
    <row r="1048254" customFormat="false" ht="12.8" hidden="false" customHeight="false" outlineLevel="0" collapsed="false"/>
    <row r="1048255" customFormat="false" ht="12.8" hidden="false" customHeight="false" outlineLevel="0" collapsed="false"/>
    <row r="1048256" customFormat="false" ht="12.8" hidden="false" customHeight="false" outlineLevel="0" collapsed="false"/>
    <row r="1048257" customFormat="false" ht="12.8" hidden="false" customHeight="false" outlineLevel="0" collapsed="false"/>
    <row r="1048258" customFormat="false" ht="12.8" hidden="false" customHeight="false" outlineLevel="0" collapsed="false"/>
    <row r="1048259" customFormat="false" ht="12.8" hidden="false" customHeight="false" outlineLevel="0" collapsed="false"/>
    <row r="1048260" customFormat="false" ht="12.8" hidden="false" customHeight="false" outlineLevel="0" collapsed="false"/>
    <row r="1048261" customFormat="false" ht="12.8" hidden="false" customHeight="false" outlineLevel="0" collapsed="false"/>
    <row r="1048262" customFormat="false" ht="12.8" hidden="false" customHeight="false" outlineLevel="0" collapsed="false"/>
    <row r="1048263" customFormat="false" ht="12.8" hidden="false" customHeight="false" outlineLevel="0" collapsed="false"/>
    <row r="1048264" customFormat="false" ht="12.8" hidden="false" customHeight="false" outlineLevel="0" collapsed="false"/>
    <row r="1048265" customFormat="false" ht="12.8" hidden="false" customHeight="false" outlineLevel="0" collapsed="false"/>
    <row r="1048266" customFormat="false" ht="12.8" hidden="false" customHeight="false" outlineLevel="0" collapsed="false"/>
    <row r="1048267" customFormat="false" ht="12.8" hidden="false" customHeight="false" outlineLevel="0" collapsed="false"/>
    <row r="1048268" customFormat="false" ht="12.8" hidden="false" customHeight="false" outlineLevel="0" collapsed="false"/>
    <row r="1048269" customFormat="false" ht="12.8" hidden="false" customHeight="false" outlineLevel="0" collapsed="false"/>
    <row r="1048270" customFormat="false" ht="12.8" hidden="false" customHeight="false" outlineLevel="0" collapsed="false"/>
    <row r="1048271" customFormat="false" ht="12.8" hidden="false" customHeight="false" outlineLevel="0" collapsed="false"/>
    <row r="1048272" customFormat="false" ht="12.8" hidden="false" customHeight="false" outlineLevel="0" collapsed="false"/>
    <row r="1048273" customFormat="false" ht="12.8" hidden="false" customHeight="false" outlineLevel="0" collapsed="false"/>
    <row r="1048274" customFormat="false" ht="12.8" hidden="false" customHeight="false" outlineLevel="0" collapsed="false"/>
    <row r="1048275" customFormat="false" ht="12.8" hidden="false" customHeight="false" outlineLevel="0" collapsed="false"/>
    <row r="1048276" customFormat="false" ht="12.8" hidden="false" customHeight="false" outlineLevel="0" collapsed="false"/>
    <row r="1048277" customFormat="false" ht="12.8" hidden="false" customHeight="false" outlineLevel="0" collapsed="false"/>
    <row r="1048278" customFormat="false" ht="12.8" hidden="false" customHeight="false" outlineLevel="0" collapsed="false"/>
    <row r="1048279" customFormat="false" ht="12.8" hidden="false" customHeight="false" outlineLevel="0" collapsed="false"/>
    <row r="1048280" customFormat="false" ht="12.8" hidden="false" customHeight="false" outlineLevel="0" collapsed="false"/>
    <row r="1048281" customFormat="false" ht="12.8" hidden="false" customHeight="false" outlineLevel="0" collapsed="false"/>
    <row r="1048282" customFormat="false" ht="12.8" hidden="false" customHeight="false" outlineLevel="0" collapsed="false"/>
    <row r="1048283" customFormat="false" ht="12.8" hidden="false" customHeight="false" outlineLevel="0" collapsed="false"/>
    <row r="1048284" customFormat="false" ht="12.8" hidden="false" customHeight="false" outlineLevel="0" collapsed="false"/>
    <row r="1048285" customFormat="false" ht="12.8" hidden="false" customHeight="false" outlineLevel="0" collapsed="false"/>
    <row r="1048286" customFormat="false" ht="12.8" hidden="false" customHeight="false" outlineLevel="0" collapsed="false"/>
    <row r="1048287" customFormat="false" ht="12.8" hidden="false" customHeight="false" outlineLevel="0" collapsed="false"/>
    <row r="1048288" customFormat="false" ht="12.8" hidden="false" customHeight="false" outlineLevel="0" collapsed="false"/>
    <row r="1048289" customFormat="false" ht="12.8" hidden="false" customHeight="false" outlineLevel="0" collapsed="false"/>
    <row r="1048290" customFormat="false" ht="12.8" hidden="false" customHeight="false" outlineLevel="0" collapsed="false"/>
    <row r="1048291" customFormat="false" ht="12.8" hidden="false" customHeight="false" outlineLevel="0" collapsed="false"/>
    <row r="1048292" customFormat="false" ht="12.8" hidden="false" customHeight="false" outlineLevel="0" collapsed="false"/>
    <row r="1048293" customFormat="false" ht="12.8" hidden="false" customHeight="false" outlineLevel="0" collapsed="false"/>
    <row r="1048294" customFormat="false" ht="12.8" hidden="false" customHeight="false" outlineLevel="0" collapsed="false"/>
    <row r="1048295" customFormat="false" ht="12.8" hidden="false" customHeight="false" outlineLevel="0" collapsed="false"/>
    <row r="1048296" customFormat="false" ht="12.8" hidden="false" customHeight="false" outlineLevel="0" collapsed="false"/>
    <row r="1048297" customFormat="false" ht="12.8" hidden="false" customHeight="false" outlineLevel="0" collapsed="false"/>
    <row r="1048298" customFormat="false" ht="12.8" hidden="false" customHeight="false" outlineLevel="0" collapsed="false"/>
    <row r="1048299" customFormat="false" ht="12.8" hidden="false" customHeight="false" outlineLevel="0" collapsed="false"/>
    <row r="1048300" customFormat="false" ht="12.8" hidden="false" customHeight="false" outlineLevel="0" collapsed="false"/>
    <row r="1048301" customFormat="false" ht="12.8" hidden="false" customHeight="false" outlineLevel="0" collapsed="false"/>
    <row r="1048302" customFormat="false" ht="12.8" hidden="false" customHeight="false" outlineLevel="0" collapsed="false"/>
    <row r="1048303" customFormat="false" ht="12.8" hidden="false" customHeight="false" outlineLevel="0" collapsed="false"/>
    <row r="1048304" customFormat="false" ht="12.8" hidden="false" customHeight="false" outlineLevel="0" collapsed="false"/>
    <row r="1048305" customFormat="false" ht="12.8" hidden="false" customHeight="false" outlineLevel="0" collapsed="false"/>
    <row r="1048306" customFormat="false" ht="12.8" hidden="false" customHeight="false" outlineLevel="0" collapsed="false"/>
    <row r="1048307" customFormat="false" ht="12.8" hidden="false" customHeight="false" outlineLevel="0" collapsed="false"/>
    <row r="1048308" customFormat="false" ht="12.8" hidden="false" customHeight="false" outlineLevel="0" collapsed="false"/>
    <row r="1048309" customFormat="false" ht="12.8" hidden="false" customHeight="false" outlineLevel="0" collapsed="false"/>
    <row r="1048310" customFormat="false" ht="12.8" hidden="false" customHeight="false" outlineLevel="0" collapsed="false"/>
    <row r="1048311" customFormat="false" ht="12.8" hidden="false" customHeight="false" outlineLevel="0" collapsed="false"/>
    <row r="1048312" customFormat="false" ht="12.8" hidden="false" customHeight="false" outlineLevel="0" collapsed="false"/>
    <row r="1048313" customFormat="false" ht="12.8" hidden="false" customHeight="false" outlineLevel="0" collapsed="false"/>
    <row r="1048314" customFormat="false" ht="12.8" hidden="false" customHeight="false" outlineLevel="0" collapsed="false"/>
    <row r="1048315" customFormat="false" ht="12.8" hidden="false" customHeight="false" outlineLevel="0" collapsed="false"/>
    <row r="1048316" customFormat="false" ht="12.8" hidden="false" customHeight="false" outlineLevel="0" collapsed="false"/>
    <row r="1048317" customFormat="false" ht="12.8" hidden="false" customHeight="false" outlineLevel="0" collapsed="false"/>
    <row r="1048318" customFormat="false" ht="12.8" hidden="false" customHeight="false" outlineLevel="0" collapsed="false"/>
    <row r="1048319" customFormat="false" ht="12.8" hidden="false" customHeight="false" outlineLevel="0" collapsed="false"/>
    <row r="1048320" customFormat="false" ht="12.8" hidden="false" customHeight="false" outlineLevel="0" collapsed="false"/>
    <row r="1048321" customFormat="false" ht="12.8" hidden="false" customHeight="false" outlineLevel="0" collapsed="false"/>
    <row r="1048322" customFormat="false" ht="12.8" hidden="false" customHeight="false" outlineLevel="0" collapsed="false"/>
    <row r="1048323" customFormat="false" ht="12.8" hidden="false" customHeight="false" outlineLevel="0" collapsed="false"/>
    <row r="1048324" customFormat="false" ht="12.8" hidden="false" customHeight="false" outlineLevel="0" collapsed="false"/>
    <row r="1048325" customFormat="false" ht="12.8" hidden="false" customHeight="false" outlineLevel="0" collapsed="false"/>
    <row r="1048326" customFormat="false" ht="12.8" hidden="false" customHeight="false" outlineLevel="0" collapsed="false"/>
    <row r="1048327" customFormat="false" ht="12.8" hidden="false" customHeight="false" outlineLevel="0" collapsed="false"/>
    <row r="1048328" customFormat="false" ht="12.8" hidden="false" customHeight="false" outlineLevel="0" collapsed="false"/>
    <row r="1048329" customFormat="false" ht="12.8" hidden="false" customHeight="false" outlineLevel="0" collapsed="false"/>
    <row r="1048330" customFormat="false" ht="12.8" hidden="false" customHeight="false" outlineLevel="0" collapsed="false"/>
    <row r="1048331" customFormat="false" ht="12.8" hidden="false" customHeight="false" outlineLevel="0" collapsed="false"/>
    <row r="1048332" customFormat="false" ht="12.8" hidden="false" customHeight="false" outlineLevel="0" collapsed="false"/>
    <row r="1048333" customFormat="false" ht="12.8" hidden="false" customHeight="false" outlineLevel="0" collapsed="false"/>
    <row r="1048334" customFormat="false" ht="12.8" hidden="false" customHeight="false" outlineLevel="0" collapsed="false"/>
    <row r="1048335" customFormat="false" ht="12.8" hidden="false" customHeight="false" outlineLevel="0" collapsed="false"/>
    <row r="1048336" customFormat="false" ht="12.8" hidden="false" customHeight="false" outlineLevel="0" collapsed="false"/>
    <row r="1048337" customFormat="false" ht="12.8" hidden="false" customHeight="false" outlineLevel="0" collapsed="false"/>
    <row r="1048338" customFormat="false" ht="12.8" hidden="false" customHeight="false" outlineLevel="0" collapsed="false"/>
    <row r="1048339" customFormat="false" ht="12.8" hidden="false" customHeight="false" outlineLevel="0" collapsed="false"/>
    <row r="1048340" customFormat="false" ht="12.8" hidden="false" customHeight="false" outlineLevel="0" collapsed="false"/>
    <row r="1048341" customFormat="false" ht="12.8" hidden="false" customHeight="false" outlineLevel="0" collapsed="false"/>
    <row r="1048342" customFormat="false" ht="12.8" hidden="false" customHeight="false" outlineLevel="0" collapsed="false"/>
    <row r="1048343" customFormat="false" ht="12.8" hidden="false" customHeight="false" outlineLevel="0" collapsed="false"/>
    <row r="1048344" customFormat="false" ht="12.8" hidden="false" customHeight="false" outlineLevel="0" collapsed="false"/>
    <row r="1048345" customFormat="false" ht="12.8" hidden="false" customHeight="false" outlineLevel="0" collapsed="false"/>
    <row r="1048346" customFormat="false" ht="12.8" hidden="false" customHeight="false" outlineLevel="0" collapsed="false"/>
    <row r="1048347" customFormat="false" ht="12.8" hidden="false" customHeight="false" outlineLevel="0" collapsed="false"/>
    <row r="1048348" customFormat="false" ht="12.8" hidden="false" customHeight="false" outlineLevel="0" collapsed="false"/>
    <row r="1048349" customFormat="false" ht="12.8" hidden="false" customHeight="false" outlineLevel="0" collapsed="false"/>
    <row r="1048350" customFormat="false" ht="12.8" hidden="false" customHeight="false" outlineLevel="0" collapsed="false"/>
    <row r="1048351" customFormat="false" ht="12.8" hidden="false" customHeight="false" outlineLevel="0" collapsed="false"/>
    <row r="1048352" customFormat="false" ht="12.8" hidden="false" customHeight="false" outlineLevel="0" collapsed="false"/>
    <row r="1048353" customFormat="false" ht="12.8" hidden="false" customHeight="false" outlineLevel="0" collapsed="false"/>
    <row r="1048354" customFormat="false" ht="12.8" hidden="false" customHeight="false" outlineLevel="0" collapsed="false"/>
    <row r="1048355" customFormat="false" ht="12.8" hidden="false" customHeight="false" outlineLevel="0" collapsed="false"/>
    <row r="1048356" customFormat="false" ht="12.8" hidden="false" customHeight="false" outlineLevel="0" collapsed="false"/>
    <row r="1048357" customFormat="false" ht="12.8" hidden="false" customHeight="false" outlineLevel="0" collapsed="false"/>
    <row r="1048358" customFormat="false" ht="12.8" hidden="false" customHeight="false" outlineLevel="0" collapsed="false"/>
    <row r="1048359" customFormat="false" ht="12.8" hidden="false" customHeight="false" outlineLevel="0" collapsed="false"/>
    <row r="1048360" customFormat="false" ht="12.8" hidden="false" customHeight="false" outlineLevel="0" collapsed="false"/>
    <row r="1048361" customFormat="false" ht="12.8" hidden="false" customHeight="false" outlineLevel="0" collapsed="false"/>
    <row r="1048362" customFormat="false" ht="12.8" hidden="false" customHeight="false" outlineLevel="0" collapsed="false"/>
    <row r="1048363" customFormat="false" ht="12.8" hidden="false" customHeight="false" outlineLevel="0" collapsed="false"/>
    <row r="1048364" customFormat="false" ht="12.8" hidden="false" customHeight="false" outlineLevel="0" collapsed="false"/>
    <row r="1048365" customFormat="false" ht="12.8" hidden="false" customHeight="false" outlineLevel="0" collapsed="false"/>
    <row r="1048366" customFormat="false" ht="12.8" hidden="false" customHeight="false" outlineLevel="0" collapsed="false"/>
    <row r="1048367" customFormat="false" ht="12.8" hidden="false" customHeight="false" outlineLevel="0" collapsed="false"/>
    <row r="1048368" customFormat="false" ht="12.8" hidden="false" customHeight="false" outlineLevel="0" collapsed="false"/>
    <row r="1048369" customFormat="false" ht="12.8" hidden="false" customHeight="false" outlineLevel="0" collapsed="false"/>
    <row r="1048370" customFormat="false" ht="12.8" hidden="false" customHeight="false" outlineLevel="0" collapsed="false"/>
    <row r="1048371" customFormat="false" ht="12.8" hidden="false" customHeight="false" outlineLevel="0" collapsed="false"/>
    <row r="1048372" customFormat="false" ht="12.8" hidden="false" customHeight="false" outlineLevel="0" collapsed="false"/>
    <row r="1048373" customFormat="false" ht="12.8" hidden="false" customHeight="false" outlineLevel="0" collapsed="false"/>
    <row r="1048374" customFormat="false" ht="12.8" hidden="false" customHeight="false" outlineLevel="0" collapsed="false"/>
    <row r="1048375" customFormat="false" ht="12.8" hidden="false" customHeight="false" outlineLevel="0" collapsed="false"/>
    <row r="1048376" customFormat="false" ht="12.8" hidden="false" customHeight="false" outlineLevel="0" collapsed="false"/>
    <row r="1048377" customFormat="false" ht="12.8" hidden="false" customHeight="false" outlineLevel="0" collapsed="false"/>
    <row r="1048378" customFormat="false" ht="12.8" hidden="false" customHeight="false" outlineLevel="0" collapsed="false"/>
    <row r="1048379" customFormat="false" ht="12.8" hidden="false" customHeight="false" outlineLevel="0" collapsed="false"/>
    <row r="1048380" customFormat="false" ht="12.8" hidden="false" customHeight="false" outlineLevel="0" collapsed="false"/>
    <row r="1048381" customFormat="false" ht="12.8" hidden="false" customHeight="false" outlineLevel="0" collapsed="false"/>
    <row r="1048382" customFormat="false" ht="12.8" hidden="false" customHeight="false" outlineLevel="0" collapsed="false"/>
    <row r="1048383" customFormat="false" ht="12.8" hidden="false" customHeight="false" outlineLevel="0" collapsed="false"/>
    <row r="1048384" customFormat="false" ht="12.8" hidden="false" customHeight="false" outlineLevel="0" collapsed="false"/>
    <row r="1048385" customFormat="false" ht="12.8" hidden="false" customHeight="false" outlineLevel="0" collapsed="false"/>
    <row r="1048386" customFormat="false" ht="12.8" hidden="false" customHeight="false" outlineLevel="0" collapsed="false"/>
    <row r="1048387" customFormat="false" ht="12.8" hidden="false" customHeight="false" outlineLevel="0" collapsed="false"/>
    <row r="1048388" customFormat="false" ht="12.8" hidden="false" customHeight="false" outlineLevel="0" collapsed="false"/>
    <row r="1048389" customFormat="false" ht="12.8" hidden="false" customHeight="false" outlineLevel="0" collapsed="false"/>
    <row r="1048390" customFormat="false" ht="12.8" hidden="false" customHeight="false" outlineLevel="0" collapsed="false"/>
    <row r="1048391" customFormat="false" ht="12.8" hidden="false" customHeight="false" outlineLevel="0" collapsed="false"/>
    <row r="1048392" customFormat="false" ht="12.8" hidden="false" customHeight="false" outlineLevel="0" collapsed="false"/>
    <row r="1048393" customFormat="false" ht="12.8" hidden="false" customHeight="false" outlineLevel="0" collapsed="false"/>
    <row r="1048394" customFormat="false" ht="12.8" hidden="false" customHeight="false" outlineLevel="0" collapsed="false"/>
    <row r="1048395" customFormat="false" ht="12.8" hidden="false" customHeight="false" outlineLevel="0" collapsed="false"/>
    <row r="1048396" customFormat="false" ht="12.8" hidden="false" customHeight="false" outlineLevel="0" collapsed="false"/>
    <row r="1048397" customFormat="false" ht="12.8" hidden="false" customHeight="false" outlineLevel="0" collapsed="false"/>
    <row r="1048398" customFormat="false" ht="12.8" hidden="false" customHeight="false" outlineLevel="0" collapsed="false"/>
    <row r="1048399" customFormat="false" ht="12.8" hidden="false" customHeight="false" outlineLevel="0" collapsed="false"/>
    <row r="1048400" customFormat="false" ht="12.8" hidden="false" customHeight="false" outlineLevel="0" collapsed="false"/>
    <row r="1048401" customFormat="false" ht="12.8" hidden="false" customHeight="false" outlineLevel="0" collapsed="false"/>
    <row r="1048402" customFormat="false" ht="12.8" hidden="false" customHeight="false" outlineLevel="0" collapsed="false"/>
    <row r="1048403" customFormat="false" ht="12.8" hidden="false" customHeight="false" outlineLevel="0" collapsed="false"/>
    <row r="1048404" customFormat="false" ht="12.8" hidden="false" customHeight="false" outlineLevel="0" collapsed="false"/>
    <row r="1048405" customFormat="false" ht="12.8" hidden="false" customHeight="false" outlineLevel="0" collapsed="false"/>
    <row r="1048406" customFormat="false" ht="12.8" hidden="false" customHeight="false" outlineLevel="0" collapsed="false"/>
    <row r="1048407" customFormat="false" ht="12.8" hidden="false" customHeight="false" outlineLevel="0" collapsed="false"/>
    <row r="1048408" customFormat="false" ht="12.8" hidden="false" customHeight="false" outlineLevel="0" collapsed="false"/>
    <row r="1048409" customFormat="false" ht="12.8" hidden="false" customHeight="false" outlineLevel="0" collapsed="false"/>
    <row r="1048410" customFormat="false" ht="12.8" hidden="false" customHeight="false" outlineLevel="0" collapsed="false"/>
    <row r="1048411" customFormat="false" ht="12.8" hidden="false" customHeight="false" outlineLevel="0" collapsed="false"/>
    <row r="1048412" customFormat="false" ht="12.8" hidden="false" customHeight="false" outlineLevel="0" collapsed="false"/>
    <row r="1048413" customFormat="false" ht="12.8" hidden="false" customHeight="false" outlineLevel="0" collapsed="false"/>
    <row r="1048414" customFormat="false" ht="12.8" hidden="false" customHeight="false" outlineLevel="0" collapsed="false"/>
    <row r="1048415" customFormat="false" ht="12.8" hidden="false" customHeight="false" outlineLevel="0" collapsed="false"/>
    <row r="1048416" customFormat="false" ht="12.8" hidden="false" customHeight="false" outlineLevel="0" collapsed="false"/>
    <row r="1048417" customFormat="false" ht="12.8" hidden="false" customHeight="false" outlineLevel="0" collapsed="false"/>
    <row r="1048418" customFormat="false" ht="12.8" hidden="false" customHeight="false" outlineLevel="0" collapsed="false"/>
    <row r="1048419" customFormat="false" ht="12.8" hidden="false" customHeight="false" outlineLevel="0" collapsed="false"/>
    <row r="1048420" customFormat="false" ht="12.8" hidden="false" customHeight="false" outlineLevel="0" collapsed="false"/>
    <row r="1048421" customFormat="false" ht="12.8" hidden="false" customHeight="false" outlineLevel="0" collapsed="false"/>
    <row r="1048422" customFormat="false" ht="12.8" hidden="false" customHeight="false" outlineLevel="0" collapsed="false"/>
    <row r="1048423" customFormat="false" ht="12.8" hidden="false" customHeight="false" outlineLevel="0" collapsed="false"/>
    <row r="1048424" customFormat="false" ht="12.8" hidden="false" customHeight="false" outlineLevel="0" collapsed="false"/>
    <row r="1048425" customFormat="false" ht="12.8" hidden="false" customHeight="false" outlineLevel="0" collapsed="false"/>
    <row r="1048426" customFormat="false" ht="12.8" hidden="false" customHeight="false" outlineLevel="0" collapsed="false"/>
    <row r="1048427" customFormat="false" ht="12.8" hidden="false" customHeight="false" outlineLevel="0" collapsed="false"/>
    <row r="1048428" customFormat="false" ht="12.8" hidden="false" customHeight="false" outlineLevel="0" collapsed="false"/>
    <row r="1048429" customFormat="false" ht="12.8" hidden="false" customHeight="false" outlineLevel="0" collapsed="false"/>
    <row r="1048430" customFormat="false" ht="12.8" hidden="false" customHeight="false" outlineLevel="0" collapsed="false"/>
    <row r="1048431" customFormat="false" ht="12.8" hidden="false" customHeight="false" outlineLevel="0" collapsed="false"/>
    <row r="1048432" customFormat="false" ht="12.8" hidden="false" customHeight="false" outlineLevel="0" collapsed="false"/>
    <row r="1048433" customFormat="false" ht="12.8" hidden="false" customHeight="false" outlineLevel="0" collapsed="false"/>
    <row r="1048434" customFormat="false" ht="12.8" hidden="false" customHeight="false" outlineLevel="0" collapsed="false"/>
    <row r="1048435" customFormat="false" ht="12.8" hidden="false" customHeight="false" outlineLevel="0" collapsed="false"/>
    <row r="1048436" customFormat="false" ht="12.8" hidden="false" customHeight="false" outlineLevel="0" collapsed="false"/>
    <row r="1048437" customFormat="false" ht="12.8" hidden="false" customHeight="false" outlineLevel="0" collapsed="false"/>
    <row r="1048438" customFormat="false" ht="12.8" hidden="false" customHeight="false" outlineLevel="0" collapsed="false"/>
    <row r="1048439" customFormat="false" ht="12.8" hidden="false" customHeight="false" outlineLevel="0" collapsed="false"/>
    <row r="1048440" customFormat="false" ht="12.8" hidden="false" customHeight="false" outlineLevel="0" collapsed="false"/>
    <row r="1048441" customFormat="false" ht="12.8" hidden="false" customHeight="false" outlineLevel="0" collapsed="false"/>
    <row r="1048442" customFormat="false" ht="12.8" hidden="false" customHeight="false" outlineLevel="0" collapsed="false"/>
    <row r="1048443" customFormat="false" ht="12.8" hidden="false" customHeight="false" outlineLevel="0" collapsed="false"/>
    <row r="1048444" customFormat="false" ht="12.8" hidden="false" customHeight="false" outlineLevel="0" collapsed="false"/>
    <row r="1048445" customFormat="false" ht="12.8" hidden="false" customHeight="false" outlineLevel="0" collapsed="false"/>
    <row r="1048446" customFormat="false" ht="12.8" hidden="false" customHeight="false" outlineLevel="0" collapsed="false"/>
    <row r="1048447" customFormat="false" ht="12.8" hidden="false" customHeight="false" outlineLevel="0" collapsed="false"/>
    <row r="1048448" customFormat="false" ht="12.8" hidden="false" customHeight="false" outlineLevel="0" collapsed="false"/>
    <row r="1048449" customFormat="false" ht="12.8" hidden="false" customHeight="false" outlineLevel="0" collapsed="false"/>
    <row r="1048450" customFormat="false" ht="12.8" hidden="false" customHeight="false" outlineLevel="0" collapsed="false"/>
    <row r="1048451" customFormat="false" ht="12.8" hidden="false" customHeight="false" outlineLevel="0" collapsed="false"/>
    <row r="1048452" customFormat="false" ht="12.8" hidden="false" customHeight="false" outlineLevel="0" collapsed="false"/>
    <row r="1048453" customFormat="false" ht="12.8" hidden="false" customHeight="false" outlineLevel="0" collapsed="false"/>
    <row r="1048454" customFormat="false" ht="12.8" hidden="false" customHeight="false" outlineLevel="0" collapsed="false"/>
    <row r="1048455" customFormat="false" ht="12.8" hidden="false" customHeight="false" outlineLevel="0" collapsed="false"/>
    <row r="1048456" customFormat="false" ht="12.8" hidden="false" customHeight="false" outlineLevel="0" collapsed="false"/>
    <row r="1048457" customFormat="false" ht="12.8" hidden="false" customHeight="false" outlineLevel="0" collapsed="false"/>
    <row r="1048458" customFormat="false" ht="12.8" hidden="false" customHeight="false" outlineLevel="0" collapsed="false"/>
    <row r="1048459" customFormat="false" ht="12.8" hidden="false" customHeight="false" outlineLevel="0" collapsed="false"/>
    <row r="1048460" customFormat="false" ht="12.8" hidden="false" customHeight="false" outlineLevel="0" collapsed="false"/>
    <row r="1048461" customFormat="false" ht="12.8" hidden="false" customHeight="false" outlineLevel="0" collapsed="false"/>
    <row r="1048462" customFormat="false" ht="12.8" hidden="false" customHeight="false" outlineLevel="0" collapsed="false"/>
    <row r="1048463" customFormat="false" ht="12.8" hidden="false" customHeight="false" outlineLevel="0" collapsed="false"/>
    <row r="1048464" customFormat="false" ht="12.8" hidden="false" customHeight="false" outlineLevel="0" collapsed="false"/>
    <row r="1048465" customFormat="false" ht="12.8" hidden="false" customHeight="false" outlineLevel="0" collapsed="false"/>
    <row r="1048466" customFormat="false" ht="12.8" hidden="false" customHeight="false" outlineLevel="0" collapsed="false"/>
    <row r="1048467" customFormat="false" ht="12.8" hidden="false" customHeight="false" outlineLevel="0" collapsed="false"/>
    <row r="1048468" customFormat="false" ht="12.8" hidden="false" customHeight="false" outlineLevel="0" collapsed="false"/>
    <row r="1048469" customFormat="false" ht="12.8" hidden="false" customHeight="false" outlineLevel="0" collapsed="false"/>
    <row r="1048470" customFormat="false" ht="12.8" hidden="false" customHeight="false" outlineLevel="0" collapsed="false"/>
    <row r="1048471" customFormat="false" ht="12.8" hidden="false" customHeight="false" outlineLevel="0" collapsed="false"/>
    <row r="1048472" customFormat="false" ht="12.8" hidden="false" customHeight="false" outlineLevel="0" collapsed="false"/>
    <row r="1048473" customFormat="false" ht="12.8" hidden="false" customHeight="false" outlineLevel="0" collapsed="false"/>
    <row r="1048474" customFormat="false" ht="12.8" hidden="false" customHeight="false" outlineLevel="0" collapsed="false"/>
    <row r="1048475" customFormat="false" ht="12.8" hidden="false" customHeight="false" outlineLevel="0" collapsed="false"/>
    <row r="1048476" customFormat="false" ht="12.8" hidden="false" customHeight="false" outlineLevel="0" collapsed="false"/>
    <row r="1048477" customFormat="false" ht="12.8" hidden="false" customHeight="false" outlineLevel="0" collapsed="false"/>
    <row r="1048478" customFormat="false" ht="12.8" hidden="false" customHeight="false" outlineLevel="0" collapsed="false"/>
    <row r="1048479" customFormat="false" ht="12.8" hidden="false" customHeight="false" outlineLevel="0" collapsed="false"/>
    <row r="1048480" customFormat="false" ht="12.8" hidden="false" customHeight="false" outlineLevel="0" collapsed="false"/>
    <row r="1048481" customFormat="false" ht="12.8" hidden="false" customHeight="false" outlineLevel="0" collapsed="false"/>
    <row r="1048482" customFormat="false" ht="12.8" hidden="false" customHeight="false" outlineLevel="0" collapsed="false"/>
    <row r="1048483" customFormat="false" ht="12.8" hidden="false" customHeight="false" outlineLevel="0" collapsed="false"/>
    <row r="1048484" customFormat="false" ht="12.8" hidden="false" customHeight="false" outlineLevel="0" collapsed="false"/>
    <row r="1048485" customFormat="false" ht="12.8" hidden="false" customHeight="false" outlineLevel="0" collapsed="false"/>
    <row r="1048486" customFormat="false" ht="12.8" hidden="false" customHeight="false" outlineLevel="0" collapsed="false"/>
    <row r="1048487" customFormat="false" ht="12.8" hidden="false" customHeight="false" outlineLevel="0" collapsed="false"/>
    <row r="1048488" customFormat="false" ht="12.8" hidden="false" customHeight="false" outlineLevel="0" collapsed="false"/>
    <row r="1048489" customFormat="false" ht="12.8" hidden="false" customHeight="false" outlineLevel="0" collapsed="false"/>
    <row r="1048490" customFormat="false" ht="12.8" hidden="false" customHeight="false" outlineLevel="0" collapsed="false"/>
    <row r="1048491" customFormat="false" ht="12.8" hidden="false" customHeight="false" outlineLevel="0" collapsed="false"/>
    <row r="1048492" customFormat="false" ht="12.8" hidden="false" customHeight="false" outlineLevel="0" collapsed="false"/>
    <row r="1048493" customFormat="false" ht="12.8" hidden="false" customHeight="false" outlineLevel="0" collapsed="false"/>
    <row r="1048494" customFormat="false" ht="12.8" hidden="false" customHeight="false" outlineLevel="0" collapsed="false"/>
    <row r="1048495" customFormat="false" ht="12.8" hidden="false" customHeight="false" outlineLevel="0" collapsed="false"/>
    <row r="1048496" customFormat="false" ht="12.8" hidden="false" customHeight="false" outlineLevel="0" collapsed="false"/>
    <row r="1048497" customFormat="false" ht="12.8" hidden="false" customHeight="false" outlineLevel="0" collapsed="false"/>
    <row r="1048498" customFormat="false" ht="12.8" hidden="false" customHeight="false" outlineLevel="0" collapsed="false"/>
    <row r="1048499" customFormat="false" ht="12.8" hidden="false" customHeight="false" outlineLevel="0" collapsed="false"/>
    <row r="1048500" customFormat="false" ht="12.8" hidden="false" customHeight="false" outlineLevel="0" collapsed="false"/>
    <row r="1048501" customFormat="false" ht="12.8" hidden="false" customHeight="false" outlineLevel="0" collapsed="false"/>
    <row r="1048502" customFormat="false" ht="12.8" hidden="false" customHeight="false" outlineLevel="0" collapsed="false"/>
    <row r="1048503" customFormat="false" ht="12.8" hidden="false" customHeight="false" outlineLevel="0" collapsed="false"/>
    <row r="1048504" customFormat="false" ht="12.8" hidden="false" customHeight="false" outlineLevel="0" collapsed="false"/>
    <row r="1048505" customFormat="false" ht="12.8" hidden="false" customHeight="false" outlineLevel="0" collapsed="false"/>
    <row r="1048506" customFormat="false" ht="12.8" hidden="false" customHeight="false" outlineLevel="0" collapsed="false"/>
    <row r="1048507" customFormat="false" ht="12.8" hidden="false" customHeight="false" outlineLevel="0" collapsed="false"/>
    <row r="1048508" customFormat="false" ht="12.8" hidden="false" customHeight="false" outlineLevel="0" collapsed="false"/>
    <row r="1048509" customFormat="false" ht="12.8" hidden="false" customHeight="false" outlineLevel="0" collapsed="false"/>
    <row r="1048510" customFormat="false" ht="12.8" hidden="false" customHeight="false" outlineLevel="0" collapsed="false"/>
    <row r="1048511" customFormat="false" ht="12.8" hidden="false" customHeight="false" outlineLevel="0" collapsed="false"/>
    <row r="1048512" customFormat="false" ht="12.8" hidden="false" customHeight="false" outlineLevel="0" collapsed="false"/>
    <row r="1048513" customFormat="false" ht="12.8" hidden="false" customHeight="false" outlineLevel="0" collapsed="false"/>
    <row r="1048514" customFormat="false" ht="12.8" hidden="false" customHeight="false" outlineLevel="0" collapsed="false"/>
    <row r="1048515" customFormat="false" ht="12.8" hidden="false" customHeight="false" outlineLevel="0" collapsed="false"/>
    <row r="1048516" customFormat="false" ht="12.8" hidden="false" customHeight="false" outlineLevel="0" collapsed="false"/>
    <row r="1048517" customFormat="false" ht="12.8" hidden="false" customHeight="false" outlineLevel="0" collapsed="false"/>
    <row r="1048518" customFormat="false" ht="12.8" hidden="false" customHeight="false" outlineLevel="0" collapsed="false"/>
    <row r="1048519" customFormat="false" ht="12.8" hidden="false" customHeight="false" outlineLevel="0" collapsed="false"/>
    <row r="1048520" customFormat="false" ht="12.8" hidden="false" customHeight="false" outlineLevel="0" collapsed="false"/>
    <row r="1048521" customFormat="false" ht="12.8" hidden="false" customHeight="false" outlineLevel="0" collapsed="false"/>
    <row r="1048522" customFormat="false" ht="12.8" hidden="false" customHeight="false" outlineLevel="0" collapsed="false"/>
    <row r="1048523" customFormat="false" ht="12.8" hidden="false" customHeight="false" outlineLevel="0" collapsed="false"/>
    <row r="1048524" customFormat="false" ht="12.8" hidden="false" customHeight="false" outlineLevel="0" collapsed="false"/>
    <row r="1048525" customFormat="false" ht="12.8" hidden="false" customHeight="false" outlineLevel="0" collapsed="false"/>
    <row r="1048526" customFormat="false" ht="12.8" hidden="false" customHeight="false" outlineLevel="0" collapsed="false"/>
    <row r="1048527" customFormat="false" ht="12.8" hidden="false" customHeight="false" outlineLevel="0" collapsed="false"/>
    <row r="1048528" customFormat="false" ht="12.8" hidden="false" customHeight="false" outlineLevel="0" collapsed="false"/>
    <row r="1048529" customFormat="false" ht="12.8" hidden="false" customHeight="false" outlineLevel="0" collapsed="false"/>
    <row r="1048530" customFormat="false" ht="12.8" hidden="false" customHeight="false" outlineLevel="0" collapsed="false"/>
    <row r="1048531" customFormat="false" ht="12.8" hidden="false" customHeight="false" outlineLevel="0" collapsed="false"/>
    <row r="1048532" customFormat="false" ht="12.8" hidden="false" customHeight="false" outlineLevel="0" collapsed="false"/>
    <row r="1048533" customFormat="false" ht="12.8" hidden="false" customHeight="false" outlineLevel="0" collapsed="false"/>
    <row r="1048534" customFormat="false" ht="12.8" hidden="false" customHeight="false" outlineLevel="0" collapsed="false"/>
    <row r="1048535" customFormat="false" ht="12.8" hidden="false" customHeight="false" outlineLevel="0" collapsed="false"/>
    <row r="1048536" customFormat="false" ht="12.8" hidden="false" customHeight="false" outlineLevel="0" collapsed="false"/>
    <row r="1048537" customFormat="false" ht="12.8" hidden="false" customHeight="false" outlineLevel="0" collapsed="false"/>
    <row r="1048538" customFormat="false" ht="12.8" hidden="false" customHeight="false" outlineLevel="0" collapsed="false"/>
    <row r="1048539" customFormat="false" ht="12.8" hidden="false" customHeight="false" outlineLevel="0" collapsed="false"/>
    <row r="1048540" customFormat="false" ht="12.8" hidden="false" customHeight="false" outlineLevel="0" collapsed="false"/>
    <row r="1048541" customFormat="false" ht="12.8" hidden="false" customHeight="false" outlineLevel="0" collapsed="false"/>
    <row r="1048542" customFormat="false" ht="12.8" hidden="false" customHeight="false" outlineLevel="0" collapsed="false"/>
    <row r="1048543" customFormat="false" ht="12.8" hidden="false" customHeight="false" outlineLevel="0" collapsed="false"/>
    <row r="1048544" customFormat="false" ht="12.8" hidden="false" customHeight="false" outlineLevel="0" collapsed="false"/>
    <row r="1048545" customFormat="false" ht="12.8" hidden="false" customHeight="false" outlineLevel="0" collapsed="false"/>
    <row r="1048546" customFormat="false" ht="12.8" hidden="false" customHeight="false" outlineLevel="0" collapsed="false"/>
    <row r="1048547" customFormat="false" ht="12.8" hidden="false" customHeight="false" outlineLevel="0" collapsed="false"/>
    <row r="1048548" customFormat="false" ht="12.8" hidden="false" customHeight="false" outlineLevel="0" collapsed="false"/>
    <row r="1048549" customFormat="false" ht="12.8" hidden="false" customHeight="false" outlineLevel="0" collapsed="false"/>
    <row r="1048550" customFormat="false" ht="12.8" hidden="false" customHeight="false" outlineLevel="0" collapsed="false"/>
    <row r="1048551" customFormat="false" ht="12.8" hidden="false" customHeight="false" outlineLevel="0" collapsed="false"/>
    <row r="1048552" customFormat="false" ht="12.8" hidden="false" customHeight="false" outlineLevel="0" collapsed="false"/>
    <row r="1048553" customFormat="false" ht="12.8" hidden="false" customHeight="false" outlineLevel="0" collapsed="false"/>
    <row r="1048554" customFormat="false" ht="12.8" hidden="false" customHeight="false" outlineLevel="0" collapsed="false"/>
    <row r="1048555" customFormat="false" ht="12.8" hidden="false" customHeight="false" outlineLevel="0" collapsed="false"/>
    <row r="1048556" customFormat="false" ht="12.8" hidden="false" customHeight="false" outlineLevel="0" collapsed="false"/>
    <row r="1048557" customFormat="false" ht="12.8" hidden="false" customHeight="false" outlineLevel="0" collapsed="false"/>
    <row r="1048558" customFormat="false" ht="12.8" hidden="false" customHeight="false" outlineLevel="0" collapsed="false"/>
    <row r="1048559" customFormat="false" ht="12.8" hidden="false" customHeight="false" outlineLevel="0" collapsed="false"/>
    <row r="1048560" customFormat="false" ht="12.8" hidden="false" customHeight="false" outlineLevel="0" collapsed="false"/>
    <row r="1048561" customFormat="false" ht="12.8" hidden="false" customHeight="false" outlineLevel="0" collapsed="false"/>
    <row r="1048562" customFormat="false" ht="12.8" hidden="false" customHeight="false" outlineLevel="0" collapsed="false"/>
    <row r="1048563" customFormat="false" ht="12.8" hidden="false" customHeight="false" outlineLevel="0" collapsed="false"/>
    <row r="1048564" customFormat="false" ht="12.8" hidden="false" customHeight="false" outlineLevel="0" collapsed="false"/>
    <row r="1048565" customFormat="false" ht="12.8" hidden="false" customHeight="false" outlineLevel="0" collapsed="false"/>
    <row r="1048566" customFormat="false" ht="12.8" hidden="false" customHeight="false" outlineLevel="0" collapsed="false"/>
    <row r="1048567" customFormat="false" ht="12.8" hidden="false" customHeight="false" outlineLevel="0" collapsed="false"/>
    <row r="1048568" customFormat="false" ht="12.8" hidden="false" customHeight="false" outlineLevel="0" collapsed="false"/>
    <row r="1048569" customFormat="false" ht="12.8" hidden="false" customHeight="false" outlineLevel="0" collapsed="false"/>
    <row r="1048570" customFormat="false" ht="12.8" hidden="false" customHeight="false" outlineLevel="0" collapsed="false"/>
    <row r="1048571" customFormat="false" ht="12.8" hidden="false" customHeight="false" outlineLevel="0" collapsed="false"/>
    <row r="1048572" customFormat="false" ht="12.8" hidden="false" customHeight="false" outlineLevel="0" collapsed="false"/>
    <row r="1048573" customFormat="false" ht="12.8" hidden="false" customHeight="false" outlineLevel="0" collapsed="false"/>
    <row r="1048574" customFormat="false" ht="12.8" hidden="false" customHeight="false" outlineLevel="0" collapsed="false"/>
    <row r="1048575" customFormat="false" ht="12.8" hidden="false" customHeight="false" outlineLevel="0" collapsed="false"/>
    <row r="1048576" customFormat="false" ht="12.8" hidden="false" customHeight="false" outlineLevel="0" collapsed="false"/>
  </sheetData>
  <autoFilter ref="D:D"/>
  <mergeCells count="1">
    <mergeCell ref="C69:G69"/>
  </mergeCells>
  <hyperlinks>
    <hyperlink ref="C2082" r:id="rId2" display="Frucht­eis Him­beere, bio"/>
  </hyperlinks>
  <printOptions headings="false" gridLines="false" gridLinesSet="true" horizontalCentered="false" verticalCentered="false"/>
  <pageMargins left="0.7875" right="0.7875" top="1.12291666666667" bottom="1.12291666666667" header="0.511811023622047" footer="0.511811023622047"/>
  <pageSetup paperSize="77" scale="78" fitToWidth="1" fitToHeight="1" pageOrder="downThenOver" orientation="landscape" blackAndWhite="false" draft="false" cellComments="none" firstPageNumber="1" useFirstPageNumber="true" horizontalDpi="300" verticalDpi="300" copies="1"/>
  <headerFooter differentFirst="false" differentOddEven="false">
    <oddHeader/>
    <oddFooter/>
  </headerFooter>
  <drawing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2:AMJ1048576"/>
  <sheetViews>
    <sheetView showFormulas="false" showGridLines="true" showRowColHeaders="true" showZeros="true" rightToLeft="false" tabSelected="false" showOutlineSymbols="true" defaultGridColor="true" view="normal" topLeftCell="A1493" colorId="64" zoomScale="100" zoomScaleNormal="100" zoomScalePageLayoutView="100" workbookViewId="0">
      <selection pane="topLeft" activeCell="C1496" activeCellId="0" sqref="C1496"/>
    </sheetView>
  </sheetViews>
  <sheetFormatPr defaultColWidth="11.53515625" defaultRowHeight="12.75" zeroHeight="false" outlineLevelRow="0" outlineLevelCol="0"/>
  <cols>
    <col collapsed="false" customWidth="true" hidden="false" outlineLevel="0" max="1" min="1" style="1" width="25.29"/>
    <col collapsed="false" customWidth="true" hidden="false" outlineLevel="0" max="2" min="2" style="1" width="7.86"/>
    <col collapsed="false" customWidth="true" hidden="false" outlineLevel="0" max="3" min="3" style="1" width="52.71"/>
    <col collapsed="false" customWidth="true" hidden="false" outlineLevel="0" max="4" min="4" style="1" width="20.14"/>
    <col collapsed="false" customWidth="true" hidden="false" outlineLevel="0" max="5" min="5" style="2" width="15.14"/>
    <col collapsed="false" customWidth="true" hidden="false" outlineLevel="0" max="6" min="6" style="3" width="12.15"/>
    <col collapsed="false" customWidth="true" hidden="false" outlineLevel="0" max="8" min="7" style="4" width="12.15"/>
    <col collapsed="false" customWidth="true" hidden="false" outlineLevel="0" max="9" min="9" style="3" width="12.15"/>
    <col collapsed="false" customWidth="true" hidden="false" outlineLevel="0" max="10" min="10" style="4" width="12.15"/>
    <col collapsed="false" customWidth="true" hidden="false" outlineLevel="0" max="1023" min="11" style="1" width="12.15"/>
    <col collapsed="false" customWidth="true" hidden="false" outlineLevel="0" max="1024" min="1024" style="0" width="10.67"/>
  </cols>
  <sheetData>
    <row r="2" customFormat="false" ht="17.35" hidden="false" customHeight="false" outlineLevel="0" collapsed="false">
      <c r="D2" s="109"/>
      <c r="E2" s="6"/>
      <c r="H2" s="7"/>
      <c r="I2" s="8"/>
    </row>
    <row r="3" customFormat="false" ht="17.35" hidden="false" customHeight="false" outlineLevel="0" collapsed="false">
      <c r="A3" s="9"/>
      <c r="B3" s="11" t="s">
        <v>1</v>
      </c>
      <c r="C3" s="10" t="s">
        <v>0</v>
      </c>
      <c r="D3" s="11" t="s">
        <v>1</v>
      </c>
      <c r="E3" s="12"/>
      <c r="H3" s="7"/>
      <c r="I3" s="8"/>
    </row>
    <row r="4" customFormat="false" ht="17.35" hidden="false" customHeight="false" outlineLevel="0" collapsed="false">
      <c r="A4" s="9"/>
      <c r="B4" s="11" t="s">
        <v>1</v>
      </c>
      <c r="C4" s="13" t="s">
        <v>2</v>
      </c>
      <c r="D4" s="11" t="s">
        <v>1</v>
      </c>
      <c r="E4" s="12"/>
      <c r="H4" s="7"/>
      <c r="I4" s="8"/>
    </row>
    <row r="5" customFormat="false" ht="17.35" hidden="false" customHeight="false" outlineLevel="0" collapsed="false">
      <c r="A5" s="9"/>
      <c r="B5" s="11" t="s">
        <v>1</v>
      </c>
      <c r="C5" s="14" t="s">
        <v>3</v>
      </c>
      <c r="D5" s="11" t="s">
        <v>1</v>
      </c>
      <c r="E5" s="12"/>
      <c r="H5" s="7"/>
      <c r="I5" s="8"/>
    </row>
    <row r="6" customFormat="false" ht="17.35" hidden="false" customHeight="false" outlineLevel="0" collapsed="false">
      <c r="A6" s="9"/>
      <c r="B6" s="9" t="s">
        <v>4</v>
      </c>
      <c r="C6" s="9"/>
      <c r="D6" s="9"/>
      <c r="E6" s="6"/>
      <c r="H6" s="7"/>
      <c r="I6" s="8"/>
    </row>
    <row r="7" customFormat="false" ht="17.35" hidden="false" customHeight="false" outlineLevel="0" collapsed="false">
      <c r="A7" s="9"/>
      <c r="B7" s="11" t="s">
        <v>4165</v>
      </c>
      <c r="C7" s="9" t="s">
        <v>5</v>
      </c>
      <c r="D7" s="9" t="s">
        <v>6</v>
      </c>
      <c r="E7" s="6" t="s">
        <v>7</v>
      </c>
      <c r="F7" s="3" t="s">
        <v>8</v>
      </c>
      <c r="G7" s="4" t="s">
        <v>9</v>
      </c>
      <c r="H7" s="7" t="s">
        <v>3</v>
      </c>
      <c r="I7" s="8" t="s">
        <v>8</v>
      </c>
      <c r="J7" s="4" t="s">
        <v>9</v>
      </c>
    </row>
    <row r="9" customFormat="false" ht="17.35" hidden="false" customHeight="false" outlineLevel="0" collapsed="false">
      <c r="B9" s="1" t="s">
        <v>2139</v>
      </c>
      <c r="C9" s="15" t="s">
        <v>183</v>
      </c>
      <c r="D9" s="11" t="s">
        <v>1</v>
      </c>
    </row>
    <row r="10" customFormat="false" ht="12.75" hidden="false" customHeight="false" outlineLevel="0" collapsed="false">
      <c r="B10" s="1" t="s">
        <v>2139</v>
      </c>
      <c r="C10" s="1" t="s">
        <v>184</v>
      </c>
    </row>
    <row r="11" customFormat="false" ht="12.75" hidden="false" customHeight="false" outlineLevel="0" collapsed="false">
      <c r="A11" s="1" t="s">
        <v>184</v>
      </c>
      <c r="B11" s="1" t="s">
        <v>2139</v>
      </c>
      <c r="C11" s="19" t="s">
        <v>185</v>
      </c>
      <c r="D11" s="19" t="s">
        <v>49</v>
      </c>
      <c r="E11" s="20" t="n">
        <v>1.5</v>
      </c>
      <c r="F11" s="21" t="n">
        <v>1.49</v>
      </c>
      <c r="G11" s="22" t="s">
        <v>186</v>
      </c>
    </row>
    <row r="12" customFormat="false" ht="12.75" hidden="false" customHeight="false" outlineLevel="0" collapsed="false">
      <c r="A12" s="1" t="s">
        <v>184</v>
      </c>
      <c r="B12" s="1" t="s">
        <v>2139</v>
      </c>
      <c r="C12" s="19" t="s">
        <v>187</v>
      </c>
      <c r="D12" s="19" t="s">
        <v>22</v>
      </c>
      <c r="E12" s="20" t="n">
        <v>2</v>
      </c>
      <c r="F12" s="21" t="n">
        <v>0.5</v>
      </c>
      <c r="G12" s="24" t="s">
        <v>186</v>
      </c>
    </row>
    <row r="13" customFormat="false" ht="12.75" hidden="false" customHeight="false" outlineLevel="0" collapsed="false">
      <c r="B13" s="1" t="s">
        <v>2139</v>
      </c>
      <c r="C13" s="1" t="s">
        <v>183</v>
      </c>
    </row>
    <row r="14" customFormat="false" ht="12.75" hidden="false" customHeight="false" outlineLevel="0" collapsed="false">
      <c r="A14" s="1" t="s">
        <v>188</v>
      </c>
      <c r="B14" s="1" t="s">
        <v>2139</v>
      </c>
      <c r="C14" s="27" t="s">
        <v>189</v>
      </c>
      <c r="D14" s="27" t="s">
        <v>88</v>
      </c>
      <c r="E14" s="46"/>
      <c r="F14" s="47"/>
      <c r="G14" s="48"/>
      <c r="H14" s="48" t="s">
        <v>61</v>
      </c>
      <c r="I14" s="47" t="n">
        <v>2.44</v>
      </c>
      <c r="J14" s="48" t="s">
        <v>190</v>
      </c>
    </row>
    <row r="15" customFormat="false" ht="12.75" hidden="false" customHeight="false" outlineLevel="0" collapsed="false">
      <c r="A15" s="1" t="s">
        <v>188</v>
      </c>
      <c r="B15" s="1" t="s">
        <v>2139</v>
      </c>
      <c r="C15" s="27" t="s">
        <v>191</v>
      </c>
      <c r="D15" s="27" t="s">
        <v>13</v>
      </c>
      <c r="E15" s="46"/>
      <c r="F15" s="47"/>
      <c r="G15" s="48"/>
      <c r="H15" s="48" t="s">
        <v>61</v>
      </c>
      <c r="I15" s="47" t="n">
        <v>2.99</v>
      </c>
      <c r="J15" s="48" t="s">
        <v>190</v>
      </c>
    </row>
    <row r="16" customFormat="false" ht="12.75" hidden="false" customHeight="false" outlineLevel="0" collapsed="false">
      <c r="A16" s="1" t="s">
        <v>188</v>
      </c>
      <c r="B16" s="1" t="s">
        <v>2139</v>
      </c>
      <c r="C16" s="27" t="s">
        <v>192</v>
      </c>
      <c r="D16" s="27" t="s">
        <v>193</v>
      </c>
      <c r="E16" s="46"/>
      <c r="F16" s="47"/>
      <c r="G16" s="48"/>
      <c r="H16" s="48" t="s">
        <v>61</v>
      </c>
      <c r="I16" s="47" t="n">
        <v>2.44</v>
      </c>
      <c r="J16" s="48" t="s">
        <v>190</v>
      </c>
    </row>
    <row r="17" customFormat="false" ht="12.75" hidden="false" customHeight="false" outlineLevel="0" collapsed="false">
      <c r="A17" s="1" t="s">
        <v>188</v>
      </c>
      <c r="B17" s="1" t="s">
        <v>2139</v>
      </c>
      <c r="C17" s="27" t="s">
        <v>194</v>
      </c>
      <c r="D17" s="27" t="s">
        <v>79</v>
      </c>
      <c r="E17" s="46"/>
      <c r="F17" s="47"/>
      <c r="G17" s="48"/>
      <c r="H17" s="48" t="s">
        <v>61</v>
      </c>
      <c r="I17" s="47" t="n">
        <v>2.49</v>
      </c>
      <c r="J17" s="48" t="s">
        <v>190</v>
      </c>
    </row>
    <row r="18" customFormat="false" ht="12.75" hidden="false" customHeight="false" outlineLevel="0" collapsed="false">
      <c r="A18" s="1" t="s">
        <v>188</v>
      </c>
      <c r="B18" s="1" t="s">
        <v>2139</v>
      </c>
      <c r="C18" s="27" t="s">
        <v>195</v>
      </c>
      <c r="D18" s="27" t="s">
        <v>193</v>
      </c>
      <c r="E18" s="46"/>
      <c r="F18" s="47"/>
      <c r="G18" s="48"/>
      <c r="H18" s="48" t="s">
        <v>168</v>
      </c>
      <c r="I18" s="47" t="n">
        <v>0.46</v>
      </c>
      <c r="J18" s="48" t="s">
        <v>190</v>
      </c>
    </row>
    <row r="19" customFormat="false" ht="12.75" hidden="false" customHeight="false" outlineLevel="0" collapsed="false">
      <c r="A19" s="1" t="s">
        <v>188</v>
      </c>
      <c r="B19" s="1" t="s">
        <v>2139</v>
      </c>
      <c r="C19" s="27" t="s">
        <v>196</v>
      </c>
      <c r="D19" s="27" t="s">
        <v>88</v>
      </c>
      <c r="E19" s="46"/>
      <c r="F19" s="47"/>
      <c r="G19" s="48"/>
      <c r="H19" s="48" t="s">
        <v>168</v>
      </c>
      <c r="I19" s="47" t="n">
        <v>0.95</v>
      </c>
      <c r="J19" s="48" t="s">
        <v>190</v>
      </c>
    </row>
    <row r="20" customFormat="false" ht="12.75" hidden="false" customHeight="false" outlineLevel="0" collapsed="false">
      <c r="A20" s="1" t="s">
        <v>188</v>
      </c>
      <c r="B20" s="1" t="s">
        <v>2139</v>
      </c>
      <c r="C20" s="27" t="s">
        <v>197</v>
      </c>
      <c r="D20" s="27" t="s">
        <v>20</v>
      </c>
      <c r="E20" s="46"/>
      <c r="F20" s="47"/>
      <c r="G20" s="48"/>
      <c r="H20" s="48" t="s">
        <v>168</v>
      </c>
      <c r="I20" s="47" t="n">
        <v>0.38</v>
      </c>
      <c r="J20" s="48" t="s">
        <v>190</v>
      </c>
    </row>
    <row r="21" customFormat="false" ht="12.75" hidden="false" customHeight="false" outlineLevel="0" collapsed="false">
      <c r="A21" s="1" t="s">
        <v>188</v>
      </c>
      <c r="B21" s="1" t="s">
        <v>2139</v>
      </c>
      <c r="C21" s="27" t="s">
        <v>198</v>
      </c>
      <c r="D21" s="49" t="s">
        <v>22</v>
      </c>
      <c r="E21" s="46"/>
      <c r="F21" s="47"/>
      <c r="G21" s="48"/>
      <c r="H21" s="48" t="s">
        <v>168</v>
      </c>
      <c r="I21" s="47" t="n">
        <v>0.46</v>
      </c>
      <c r="J21" s="48" t="s">
        <v>190</v>
      </c>
    </row>
    <row r="22" customFormat="false" ht="12.75" hidden="false" customHeight="false" outlineLevel="0" collapsed="false">
      <c r="A22" s="1" t="s">
        <v>188</v>
      </c>
      <c r="B22" s="1" t="s">
        <v>2139</v>
      </c>
      <c r="C22" s="27" t="s">
        <v>199</v>
      </c>
      <c r="D22" s="27" t="s">
        <v>79</v>
      </c>
      <c r="E22" s="46"/>
      <c r="F22" s="47"/>
      <c r="G22" s="48"/>
      <c r="H22" s="48" t="s">
        <v>168</v>
      </c>
      <c r="I22" s="47" t="n">
        <v>0.46</v>
      </c>
      <c r="J22" s="48" t="s">
        <v>190</v>
      </c>
    </row>
    <row r="23" customFormat="false" ht="12.75" hidden="false" customHeight="false" outlineLevel="0" collapsed="false">
      <c r="A23" s="1" t="s">
        <v>188</v>
      </c>
      <c r="B23" s="1" t="s">
        <v>2139</v>
      </c>
      <c r="C23" s="27" t="s">
        <v>200</v>
      </c>
      <c r="D23" s="27" t="s">
        <v>13</v>
      </c>
      <c r="E23" s="46"/>
      <c r="F23" s="47"/>
      <c r="G23" s="48"/>
      <c r="H23" s="48" t="s">
        <v>61</v>
      </c>
      <c r="I23" s="29" t="s">
        <v>201</v>
      </c>
      <c r="J23" s="48" t="s">
        <v>112</v>
      </c>
    </row>
    <row r="24" customFormat="false" ht="12.75" hidden="false" customHeight="false" outlineLevel="0" collapsed="false">
      <c r="A24" s="1" t="s">
        <v>188</v>
      </c>
      <c r="B24" s="1" t="s">
        <v>2139</v>
      </c>
      <c r="C24" s="27" t="s">
        <v>202</v>
      </c>
      <c r="D24" s="27" t="s">
        <v>18</v>
      </c>
      <c r="E24" s="46"/>
      <c r="F24" s="47"/>
      <c r="G24" s="48"/>
      <c r="H24" s="48" t="s">
        <v>61</v>
      </c>
      <c r="I24" s="47" t="s">
        <v>203</v>
      </c>
      <c r="J24" s="48" t="s">
        <v>112</v>
      </c>
    </row>
    <row r="25" customFormat="false" ht="12.75" hidden="false" customHeight="false" outlineLevel="0" collapsed="false">
      <c r="A25" s="1" t="s">
        <v>204</v>
      </c>
      <c r="B25" s="1" t="s">
        <v>2139</v>
      </c>
      <c r="C25" s="27" t="s">
        <v>205</v>
      </c>
      <c r="D25" s="27" t="s">
        <v>88</v>
      </c>
      <c r="E25" s="46"/>
      <c r="F25" s="47"/>
      <c r="G25" s="48"/>
      <c r="H25" s="48" t="s">
        <v>61</v>
      </c>
      <c r="I25" s="47" t="n">
        <v>2.44</v>
      </c>
      <c r="J25" s="48" t="s">
        <v>206</v>
      </c>
    </row>
    <row r="26" customFormat="false" ht="12.75" hidden="false" customHeight="false" outlineLevel="0" collapsed="false">
      <c r="A26" s="1" t="s">
        <v>204</v>
      </c>
      <c r="B26" s="1" t="s">
        <v>2139</v>
      </c>
      <c r="C26" s="27" t="s">
        <v>207</v>
      </c>
      <c r="D26" s="27" t="s">
        <v>13</v>
      </c>
      <c r="E26" s="46"/>
      <c r="F26" s="47"/>
      <c r="G26" s="48"/>
      <c r="H26" s="48" t="s">
        <v>61</v>
      </c>
      <c r="I26" s="47" t="n">
        <v>2.49</v>
      </c>
      <c r="J26" s="48" t="s">
        <v>206</v>
      </c>
    </row>
    <row r="27" customFormat="false" ht="12.75" hidden="false" customHeight="false" outlineLevel="0" collapsed="false">
      <c r="A27" s="1" t="s">
        <v>204</v>
      </c>
      <c r="B27" s="1" t="s">
        <v>2139</v>
      </c>
      <c r="C27" s="27" t="s">
        <v>208</v>
      </c>
      <c r="D27" s="27" t="s">
        <v>13</v>
      </c>
      <c r="E27" s="46"/>
      <c r="F27" s="47"/>
      <c r="G27" s="48"/>
      <c r="H27" s="48" t="s">
        <v>61</v>
      </c>
      <c r="I27" s="47" t="n">
        <v>6.95</v>
      </c>
      <c r="J27" s="48" t="s">
        <v>206</v>
      </c>
    </row>
    <row r="28" customFormat="false" ht="12.75" hidden="false" customHeight="false" outlineLevel="0" collapsed="false">
      <c r="A28" s="1" t="s">
        <v>204</v>
      </c>
      <c r="B28" s="1" t="s">
        <v>2139</v>
      </c>
      <c r="C28" s="27" t="s">
        <v>209</v>
      </c>
      <c r="D28" s="27" t="s">
        <v>13</v>
      </c>
      <c r="E28" s="46"/>
      <c r="F28" s="47"/>
      <c r="G28" s="48"/>
      <c r="H28" s="48" t="s">
        <v>61</v>
      </c>
      <c r="I28" s="47" t="n">
        <v>4.99</v>
      </c>
      <c r="J28" s="48" t="s">
        <v>206</v>
      </c>
    </row>
    <row r="29" customFormat="false" ht="12.75" hidden="false" customHeight="false" outlineLevel="0" collapsed="false">
      <c r="A29" s="1" t="s">
        <v>204</v>
      </c>
      <c r="B29" s="1" t="s">
        <v>2139</v>
      </c>
      <c r="C29" s="27" t="s">
        <v>210</v>
      </c>
      <c r="D29" s="27" t="s">
        <v>193</v>
      </c>
      <c r="E29" s="46"/>
      <c r="F29" s="47"/>
      <c r="G29" s="48"/>
      <c r="H29" s="48" t="s">
        <v>61</v>
      </c>
      <c r="I29" s="47" t="n">
        <v>2.44</v>
      </c>
      <c r="J29" s="48" t="s">
        <v>206</v>
      </c>
    </row>
    <row r="30" customFormat="false" ht="12.75" hidden="false" customHeight="false" outlineLevel="0" collapsed="false">
      <c r="A30" s="1" t="s">
        <v>204</v>
      </c>
      <c r="B30" s="1" t="s">
        <v>2139</v>
      </c>
      <c r="C30" s="27" t="s">
        <v>211</v>
      </c>
      <c r="D30" s="27" t="s">
        <v>13</v>
      </c>
      <c r="E30" s="46"/>
      <c r="F30" s="47"/>
      <c r="G30" s="48"/>
      <c r="H30" s="48" t="s">
        <v>61</v>
      </c>
      <c r="I30" s="47" t="n">
        <v>6.95</v>
      </c>
      <c r="J30" s="48" t="s">
        <v>206</v>
      </c>
    </row>
    <row r="31" customFormat="false" ht="12.75" hidden="false" customHeight="false" outlineLevel="0" collapsed="false">
      <c r="A31" s="1" t="s">
        <v>204</v>
      </c>
      <c r="B31" s="1" t="s">
        <v>2139</v>
      </c>
      <c r="C31" s="27" t="s">
        <v>212</v>
      </c>
      <c r="D31" s="27" t="s">
        <v>13</v>
      </c>
      <c r="E31" s="46"/>
      <c r="F31" s="47"/>
      <c r="G31" s="48"/>
      <c r="H31" s="48" t="s">
        <v>61</v>
      </c>
      <c r="I31" s="47" t="n">
        <v>9.14</v>
      </c>
      <c r="J31" s="48" t="s">
        <v>206</v>
      </c>
    </row>
    <row r="32" customFormat="false" ht="12.75" hidden="false" customHeight="false" outlineLevel="0" collapsed="false">
      <c r="A32" s="1" t="s">
        <v>213</v>
      </c>
      <c r="B32" s="1" t="s">
        <v>2139</v>
      </c>
      <c r="C32" s="27" t="s">
        <v>214</v>
      </c>
      <c r="D32" s="27" t="s">
        <v>79</v>
      </c>
      <c r="E32" s="46"/>
      <c r="F32" s="47"/>
      <c r="G32" s="48"/>
      <c r="H32" s="48" t="s">
        <v>61</v>
      </c>
      <c r="I32" s="47" t="n">
        <v>1.99</v>
      </c>
      <c r="J32" s="48" t="s">
        <v>206</v>
      </c>
    </row>
    <row r="33" customFormat="false" ht="12.75" hidden="false" customHeight="false" outlineLevel="0" collapsed="false">
      <c r="A33" s="1" t="s">
        <v>213</v>
      </c>
      <c r="B33" s="1" t="s">
        <v>2139</v>
      </c>
      <c r="C33" s="27" t="s">
        <v>215</v>
      </c>
      <c r="D33" s="27" t="s">
        <v>88</v>
      </c>
      <c r="E33" s="46"/>
      <c r="F33" s="47"/>
      <c r="G33" s="48"/>
      <c r="H33" s="48" t="s">
        <v>168</v>
      </c>
      <c r="I33" s="47" t="n">
        <v>0.46</v>
      </c>
      <c r="J33" s="48" t="s">
        <v>206</v>
      </c>
    </row>
    <row r="34" customFormat="false" ht="12.75" hidden="false" customHeight="false" outlineLevel="0" collapsed="false">
      <c r="A34" s="1" t="s">
        <v>213</v>
      </c>
      <c r="B34" s="1" t="s">
        <v>2139</v>
      </c>
      <c r="C34" s="27" t="s">
        <v>216</v>
      </c>
      <c r="D34" s="27" t="s">
        <v>13</v>
      </c>
      <c r="E34" s="46"/>
      <c r="F34" s="47"/>
      <c r="G34" s="48"/>
      <c r="H34" s="48" t="s">
        <v>168</v>
      </c>
      <c r="I34" s="47" t="n">
        <v>2.82</v>
      </c>
      <c r="J34" s="48" t="s">
        <v>206</v>
      </c>
    </row>
    <row r="35" customFormat="false" ht="12.75" hidden="false" customHeight="false" outlineLevel="0" collapsed="false">
      <c r="A35" s="1" t="s">
        <v>213</v>
      </c>
      <c r="B35" s="1" t="s">
        <v>2139</v>
      </c>
      <c r="C35" s="27" t="s">
        <v>217</v>
      </c>
      <c r="D35" s="27" t="s">
        <v>79</v>
      </c>
      <c r="E35" s="46"/>
      <c r="F35" s="47"/>
      <c r="G35" s="48"/>
      <c r="H35" s="48" t="s">
        <v>168</v>
      </c>
      <c r="I35" s="47" t="n">
        <v>0.46</v>
      </c>
      <c r="J35" s="48" t="s">
        <v>206</v>
      </c>
    </row>
    <row r="36" customFormat="false" ht="12.75" hidden="false" customHeight="false" outlineLevel="0" collapsed="false">
      <c r="A36" s="1" t="s">
        <v>218</v>
      </c>
      <c r="B36" s="1" t="s">
        <v>2139</v>
      </c>
      <c r="C36" s="19" t="s">
        <v>219</v>
      </c>
      <c r="D36" s="19" t="s">
        <v>49</v>
      </c>
      <c r="E36" s="20" t="n">
        <v>1.9</v>
      </c>
      <c r="F36" s="21" t="n">
        <v>0.01</v>
      </c>
      <c r="G36" s="24" t="s">
        <v>206</v>
      </c>
    </row>
    <row r="37" customFormat="false" ht="12.75" hidden="false" customHeight="false" outlineLevel="0" collapsed="false">
      <c r="A37" s="1" t="s">
        <v>218</v>
      </c>
      <c r="B37" s="1" t="s">
        <v>2139</v>
      </c>
      <c r="C37" s="19" t="s">
        <v>220</v>
      </c>
      <c r="D37" s="19" t="s">
        <v>13</v>
      </c>
      <c r="E37" s="20" t="n">
        <v>2</v>
      </c>
      <c r="F37" s="21" t="n">
        <v>0.06</v>
      </c>
      <c r="G37" s="24" t="s">
        <v>206</v>
      </c>
    </row>
    <row r="38" customFormat="false" ht="12.75" hidden="false" customHeight="false" outlineLevel="0" collapsed="false">
      <c r="A38" s="1" t="s">
        <v>218</v>
      </c>
      <c r="B38" s="1" t="s">
        <v>2139</v>
      </c>
      <c r="C38" s="19" t="s">
        <v>221</v>
      </c>
      <c r="D38" s="19"/>
      <c r="E38" s="20" t="n">
        <v>2.1</v>
      </c>
      <c r="F38" s="21" t="n">
        <v>0.01</v>
      </c>
      <c r="G38" s="24" t="s">
        <v>206</v>
      </c>
    </row>
    <row r="39" customFormat="false" ht="12.75" hidden="false" customHeight="false" outlineLevel="0" collapsed="false">
      <c r="A39" s="1" t="s">
        <v>218</v>
      </c>
      <c r="B39" s="1" t="s">
        <v>2139</v>
      </c>
      <c r="C39" s="19" t="s">
        <v>222</v>
      </c>
      <c r="D39" s="19" t="s">
        <v>13</v>
      </c>
      <c r="E39" s="20" t="n">
        <v>2.1</v>
      </c>
      <c r="F39" s="21" t="n">
        <v>0.06</v>
      </c>
      <c r="G39" s="24" t="s">
        <v>206</v>
      </c>
    </row>
    <row r="40" customFormat="false" ht="12.75" hidden="false" customHeight="false" outlineLevel="0" collapsed="false">
      <c r="A40" s="1" t="s">
        <v>223</v>
      </c>
      <c r="B40" s="1" t="s">
        <v>2139</v>
      </c>
      <c r="C40" s="19" t="s">
        <v>224</v>
      </c>
      <c r="D40" s="50" t="s">
        <v>88</v>
      </c>
      <c r="E40" s="20" t="n">
        <v>2.2</v>
      </c>
      <c r="F40" s="21" t="n">
        <v>0.05</v>
      </c>
      <c r="G40" s="24" t="s">
        <v>206</v>
      </c>
    </row>
    <row r="41" customFormat="false" ht="12.75" hidden="false" customHeight="false" outlineLevel="0" collapsed="false">
      <c r="A41" s="1" t="s">
        <v>223</v>
      </c>
      <c r="B41" s="1" t="s">
        <v>2139</v>
      </c>
      <c r="C41" s="19" t="s">
        <v>225</v>
      </c>
      <c r="D41" s="19" t="s">
        <v>79</v>
      </c>
      <c r="E41" s="20" t="n">
        <v>2.2</v>
      </c>
      <c r="F41" s="21" t="n">
        <v>0.05</v>
      </c>
      <c r="G41" s="24" t="s">
        <v>206</v>
      </c>
    </row>
    <row r="42" customFormat="false" ht="12.75" hidden="false" customHeight="false" outlineLevel="0" collapsed="false">
      <c r="A42" s="1" t="s">
        <v>218</v>
      </c>
      <c r="B42" s="1" t="s">
        <v>2139</v>
      </c>
      <c r="C42" s="19" t="s">
        <v>226</v>
      </c>
      <c r="D42" s="19" t="s">
        <v>13</v>
      </c>
      <c r="E42" s="20" t="n">
        <v>2.2</v>
      </c>
      <c r="F42" s="21" t="n">
        <v>0.02</v>
      </c>
      <c r="G42" s="24" t="s">
        <v>206</v>
      </c>
    </row>
    <row r="43" customFormat="false" ht="12.75" hidden="false" customHeight="false" outlineLevel="0" collapsed="false">
      <c r="A43" s="1" t="s">
        <v>223</v>
      </c>
      <c r="B43" s="1" t="s">
        <v>2139</v>
      </c>
      <c r="C43" s="19" t="s">
        <v>227</v>
      </c>
      <c r="D43" s="19" t="s">
        <v>13</v>
      </c>
      <c r="E43" s="20" t="n">
        <v>2.4</v>
      </c>
      <c r="F43" s="21" t="n">
        <v>0.14</v>
      </c>
      <c r="G43" s="24" t="s">
        <v>206</v>
      </c>
    </row>
    <row r="44" customFormat="false" ht="12.75" hidden="false" customHeight="false" outlineLevel="0" collapsed="false">
      <c r="A44" s="1" t="s">
        <v>228</v>
      </c>
      <c r="B44" s="1" t="s">
        <v>2139</v>
      </c>
      <c r="C44" s="19" t="s">
        <v>229</v>
      </c>
      <c r="D44" s="19" t="s">
        <v>88</v>
      </c>
      <c r="E44" s="20" t="n">
        <v>2.1</v>
      </c>
      <c r="F44" s="21" t="n">
        <v>0.09</v>
      </c>
      <c r="G44" s="24" t="s">
        <v>206</v>
      </c>
      <c r="H44" s="48" t="s">
        <v>61</v>
      </c>
      <c r="I44" s="47" t="n">
        <v>4.95</v>
      </c>
      <c r="J44" s="48" t="s">
        <v>230</v>
      </c>
    </row>
    <row r="45" customFormat="false" ht="12.75" hidden="false" customHeight="false" outlineLevel="0" collapsed="false">
      <c r="A45" s="1" t="s">
        <v>228</v>
      </c>
      <c r="B45" s="1" t="s">
        <v>2139</v>
      </c>
      <c r="C45" s="19" t="s">
        <v>231</v>
      </c>
      <c r="D45" s="19" t="s">
        <v>13</v>
      </c>
      <c r="E45" s="20" t="n">
        <v>2.3</v>
      </c>
      <c r="F45" s="21" t="n">
        <v>0.24</v>
      </c>
      <c r="G45" s="24" t="s">
        <v>206</v>
      </c>
      <c r="K45" s="4"/>
    </row>
    <row r="46" customFormat="false" ht="12.75" hidden="false" customHeight="false" outlineLevel="0" collapsed="false">
      <c r="A46" s="1" t="s">
        <v>228</v>
      </c>
      <c r="B46" s="1" t="s">
        <v>2139</v>
      </c>
      <c r="C46" s="19" t="s">
        <v>232</v>
      </c>
      <c r="D46" s="19" t="s">
        <v>13</v>
      </c>
      <c r="E46" s="20" t="n">
        <v>2.3</v>
      </c>
      <c r="F46" s="21" t="n">
        <v>0.38</v>
      </c>
      <c r="G46" s="24" t="s">
        <v>206</v>
      </c>
    </row>
    <row r="47" customFormat="false" ht="12.75" hidden="false" customHeight="false" outlineLevel="0" collapsed="false">
      <c r="A47" s="1" t="s">
        <v>228</v>
      </c>
      <c r="B47" s="1" t="s">
        <v>2139</v>
      </c>
      <c r="C47" s="19" t="s">
        <v>233</v>
      </c>
      <c r="D47" s="19" t="s">
        <v>13</v>
      </c>
      <c r="E47" s="20" t="n">
        <v>2.4</v>
      </c>
      <c r="F47" s="21" t="n">
        <v>0.11</v>
      </c>
      <c r="G47" s="24" t="s">
        <v>206</v>
      </c>
      <c r="H47" s="48" t="s">
        <v>61</v>
      </c>
      <c r="I47" s="47" t="n">
        <v>3.36</v>
      </c>
      <c r="J47" s="48" t="s">
        <v>230</v>
      </c>
    </row>
    <row r="48" customFormat="false" ht="12.75" hidden="false" customHeight="false" outlineLevel="0" collapsed="false">
      <c r="A48" s="1" t="s">
        <v>234</v>
      </c>
      <c r="B48" s="1" t="s">
        <v>2139</v>
      </c>
      <c r="C48" s="27" t="s">
        <v>235</v>
      </c>
      <c r="D48" s="27" t="s">
        <v>79</v>
      </c>
      <c r="E48" s="46"/>
      <c r="F48" s="47"/>
      <c r="G48" s="48"/>
      <c r="H48" s="48" t="s">
        <v>61</v>
      </c>
      <c r="I48" s="47" t="n">
        <v>4.99</v>
      </c>
      <c r="J48" s="51" t="s">
        <v>230</v>
      </c>
    </row>
    <row r="49" customFormat="false" ht="12.75" hidden="false" customHeight="false" outlineLevel="0" collapsed="false">
      <c r="A49" s="1" t="s">
        <v>234</v>
      </c>
      <c r="B49" s="1" t="s">
        <v>2139</v>
      </c>
      <c r="C49" s="27" t="s">
        <v>236</v>
      </c>
      <c r="D49" s="27" t="s">
        <v>13</v>
      </c>
      <c r="E49" s="46"/>
      <c r="F49" s="47"/>
      <c r="G49" s="48"/>
      <c r="H49" s="48" t="s">
        <v>61</v>
      </c>
      <c r="I49" s="47" t="n">
        <v>9.95</v>
      </c>
      <c r="J49" s="51" t="s">
        <v>230</v>
      </c>
    </row>
    <row r="50" customFormat="false" ht="12.75" hidden="false" customHeight="false" outlineLevel="0" collapsed="false">
      <c r="A50" s="1" t="s">
        <v>234</v>
      </c>
      <c r="B50" s="1" t="s">
        <v>2139</v>
      </c>
      <c r="C50" s="27" t="s">
        <v>237</v>
      </c>
      <c r="D50" s="27" t="s">
        <v>88</v>
      </c>
      <c r="E50" s="46"/>
      <c r="F50" s="47"/>
      <c r="G50" s="48"/>
      <c r="H50" s="48" t="s">
        <v>61</v>
      </c>
      <c r="I50" s="47" t="n">
        <v>2.95</v>
      </c>
      <c r="J50" s="51" t="s">
        <v>230</v>
      </c>
    </row>
    <row r="51" customFormat="false" ht="12.75" hidden="false" customHeight="false" outlineLevel="0" collapsed="false">
      <c r="A51" s="1" t="s">
        <v>234</v>
      </c>
      <c r="B51" s="1" t="s">
        <v>2139</v>
      </c>
      <c r="C51" s="27" t="s">
        <v>238</v>
      </c>
      <c r="D51" s="27" t="s">
        <v>13</v>
      </c>
      <c r="E51" s="46"/>
      <c r="F51" s="47"/>
      <c r="G51" s="48"/>
      <c r="H51" s="48" t="s">
        <v>61</v>
      </c>
      <c r="I51" s="47" t="n">
        <v>5.97</v>
      </c>
      <c r="J51" s="51" t="s">
        <v>230</v>
      </c>
    </row>
    <row r="52" customFormat="false" ht="12.75" hidden="false" customHeight="false" outlineLevel="0" collapsed="false">
      <c r="A52" s="1" t="s">
        <v>234</v>
      </c>
      <c r="B52" s="1" t="s">
        <v>2139</v>
      </c>
      <c r="C52" s="27" t="s">
        <v>239</v>
      </c>
      <c r="D52" s="27" t="s">
        <v>13</v>
      </c>
      <c r="E52" s="46"/>
      <c r="F52" s="47"/>
      <c r="G52" s="48"/>
      <c r="H52" s="48" t="s">
        <v>61</v>
      </c>
      <c r="I52" s="47" t="n">
        <v>4.93</v>
      </c>
      <c r="J52" s="51" t="s">
        <v>230</v>
      </c>
    </row>
    <row r="53" customFormat="false" ht="12.75" hidden="false" customHeight="false" outlineLevel="0" collapsed="false">
      <c r="A53" s="1" t="s">
        <v>234</v>
      </c>
      <c r="B53" s="1" t="s">
        <v>2139</v>
      </c>
      <c r="C53" s="27" t="s">
        <v>240</v>
      </c>
      <c r="D53" s="27" t="s">
        <v>13</v>
      </c>
      <c r="E53" s="46"/>
      <c r="F53" s="47"/>
      <c r="G53" s="48"/>
      <c r="H53" s="48" t="s">
        <v>61</v>
      </c>
      <c r="I53" s="47" t="n">
        <v>3.71</v>
      </c>
      <c r="J53" s="51" t="s">
        <v>230</v>
      </c>
    </row>
    <row r="54" customFormat="false" ht="12.75" hidden="false" customHeight="false" outlineLevel="0" collapsed="false">
      <c r="A54" s="1" t="s">
        <v>234</v>
      </c>
      <c r="B54" s="1" t="s">
        <v>2139</v>
      </c>
      <c r="C54" s="27" t="s">
        <v>241</v>
      </c>
      <c r="D54" s="27" t="s">
        <v>13</v>
      </c>
      <c r="E54" s="46"/>
      <c r="F54" s="47"/>
      <c r="G54" s="48"/>
      <c r="H54" s="48" t="s">
        <v>61</v>
      </c>
      <c r="I54" s="47" t="n">
        <v>9.48</v>
      </c>
      <c r="J54" s="51" t="s">
        <v>230</v>
      </c>
    </row>
    <row r="55" customFormat="false" ht="12.75" hidden="false" customHeight="false" outlineLevel="0" collapsed="false">
      <c r="A55" s="1" t="s">
        <v>234</v>
      </c>
      <c r="B55" s="1" t="s">
        <v>2139</v>
      </c>
      <c r="C55" s="27" t="s">
        <v>242</v>
      </c>
      <c r="D55" s="27" t="s">
        <v>79</v>
      </c>
      <c r="E55" s="46"/>
      <c r="F55" s="47"/>
      <c r="G55" s="48"/>
      <c r="H55" s="48" t="s">
        <v>61</v>
      </c>
      <c r="I55" s="47" t="n">
        <v>2.76</v>
      </c>
      <c r="J55" s="51" t="s">
        <v>230</v>
      </c>
    </row>
    <row r="56" customFormat="false" ht="12.75" hidden="false" customHeight="false" outlineLevel="0" collapsed="false">
      <c r="A56" s="1" t="s">
        <v>234</v>
      </c>
      <c r="B56" s="1" t="s">
        <v>2139</v>
      </c>
      <c r="C56" s="27" t="s">
        <v>243</v>
      </c>
      <c r="D56" s="27" t="s">
        <v>13</v>
      </c>
      <c r="E56" s="46"/>
      <c r="F56" s="47"/>
      <c r="G56" s="48"/>
      <c r="H56" s="48" t="s">
        <v>61</v>
      </c>
      <c r="I56" s="47" t="n">
        <v>11.88</v>
      </c>
      <c r="J56" s="51" t="s">
        <v>230</v>
      </c>
    </row>
    <row r="57" customFormat="false" ht="12.75" hidden="false" customHeight="false" outlineLevel="0" collapsed="false">
      <c r="A57" s="1" t="s">
        <v>234</v>
      </c>
      <c r="B57" s="1" t="s">
        <v>2139</v>
      </c>
      <c r="C57" s="27" t="s">
        <v>244</v>
      </c>
      <c r="D57" s="27" t="s">
        <v>13</v>
      </c>
      <c r="E57" s="46"/>
      <c r="F57" s="47"/>
      <c r="G57" s="48"/>
      <c r="H57" s="48" t="s">
        <v>61</v>
      </c>
      <c r="I57" s="47" t="n">
        <v>10.8</v>
      </c>
      <c r="J57" s="51" t="s">
        <v>230</v>
      </c>
    </row>
    <row r="58" customFormat="false" ht="12.75" hidden="false" customHeight="false" outlineLevel="0" collapsed="false">
      <c r="A58" s="1" t="s">
        <v>234</v>
      </c>
      <c r="B58" s="1" t="s">
        <v>2139</v>
      </c>
      <c r="C58" s="27" t="s">
        <v>245</v>
      </c>
      <c r="D58" s="27" t="s">
        <v>13</v>
      </c>
      <c r="E58" s="46"/>
      <c r="F58" s="47"/>
      <c r="G58" s="48"/>
      <c r="H58" s="48" t="s">
        <v>61</v>
      </c>
      <c r="I58" s="47" t="n">
        <v>9.95</v>
      </c>
      <c r="J58" s="51" t="s">
        <v>230</v>
      </c>
    </row>
    <row r="59" customFormat="false" ht="12.75" hidden="false" customHeight="false" outlineLevel="0" collapsed="false">
      <c r="A59" s="1" t="s">
        <v>234</v>
      </c>
      <c r="B59" s="1" t="s">
        <v>2139</v>
      </c>
      <c r="C59" s="27" t="s">
        <v>246</v>
      </c>
      <c r="D59" s="27" t="s">
        <v>13</v>
      </c>
      <c r="E59" s="46"/>
      <c r="F59" s="47"/>
      <c r="G59" s="48"/>
      <c r="H59" s="48" t="s">
        <v>61</v>
      </c>
      <c r="I59" s="47" t="n">
        <v>3.52</v>
      </c>
      <c r="J59" s="51" t="s">
        <v>230</v>
      </c>
    </row>
    <row r="60" customFormat="false" ht="12.75" hidden="false" customHeight="false" outlineLevel="0" collapsed="false">
      <c r="A60" s="1" t="s">
        <v>234</v>
      </c>
      <c r="B60" s="1" t="s">
        <v>2139</v>
      </c>
      <c r="C60" s="27" t="s">
        <v>247</v>
      </c>
      <c r="D60" s="27" t="s">
        <v>13</v>
      </c>
      <c r="E60" s="46"/>
      <c r="F60" s="47"/>
      <c r="G60" s="48"/>
      <c r="H60" s="48" t="s">
        <v>61</v>
      </c>
      <c r="I60" s="47" t="n">
        <v>10.35</v>
      </c>
      <c r="J60" s="51" t="s">
        <v>230</v>
      </c>
    </row>
    <row r="61" customFormat="false" ht="12.75" hidden="false" customHeight="false" outlineLevel="0" collapsed="false">
      <c r="A61" s="1" t="s">
        <v>234</v>
      </c>
      <c r="B61" s="1" t="s">
        <v>2139</v>
      </c>
      <c r="C61" s="27" t="s">
        <v>248</v>
      </c>
      <c r="D61" s="27" t="s">
        <v>13</v>
      </c>
      <c r="E61" s="46"/>
      <c r="F61" s="47"/>
      <c r="G61" s="48"/>
      <c r="H61" s="48" t="s">
        <v>61</v>
      </c>
      <c r="I61" s="47" t="n">
        <v>5.99</v>
      </c>
      <c r="J61" s="51" t="s">
        <v>230</v>
      </c>
    </row>
    <row r="62" customFormat="false" ht="12.75" hidden="false" customHeight="false" outlineLevel="0" collapsed="false">
      <c r="A62" s="1" t="s">
        <v>249</v>
      </c>
      <c r="B62" s="1" t="s">
        <v>2139</v>
      </c>
      <c r="C62" s="19" t="s">
        <v>250</v>
      </c>
      <c r="D62" s="19" t="s">
        <v>13</v>
      </c>
      <c r="E62" s="20" t="n">
        <v>2.4</v>
      </c>
      <c r="F62" s="21" t="n">
        <v>0.13</v>
      </c>
      <c r="G62" s="24" t="s">
        <v>206</v>
      </c>
      <c r="H62" s="48" t="s">
        <v>61</v>
      </c>
      <c r="I62" s="47" t="n">
        <v>4.17</v>
      </c>
      <c r="J62" s="48" t="s">
        <v>230</v>
      </c>
    </row>
    <row r="63" customFormat="false" ht="12.75" hidden="false" customHeight="false" outlineLevel="0" collapsed="false">
      <c r="A63" s="1" t="s">
        <v>249</v>
      </c>
      <c r="B63" s="1" t="s">
        <v>2139</v>
      </c>
      <c r="C63" s="19" t="s">
        <v>251</v>
      </c>
      <c r="D63" s="19" t="s">
        <v>13</v>
      </c>
      <c r="E63" s="20" t="n">
        <v>2.5</v>
      </c>
      <c r="F63" s="21" t="n">
        <v>0.07</v>
      </c>
      <c r="G63" s="24" t="s">
        <v>206</v>
      </c>
      <c r="H63" s="48" t="s">
        <v>61</v>
      </c>
      <c r="I63" s="47" t="n">
        <v>3.72</v>
      </c>
      <c r="J63" s="48" t="s">
        <v>230</v>
      </c>
    </row>
    <row r="64" customFormat="false" ht="12.75" hidden="false" customHeight="false" outlineLevel="0" collapsed="false">
      <c r="A64" s="1" t="s">
        <v>249</v>
      </c>
      <c r="B64" s="1" t="s">
        <v>2139</v>
      </c>
      <c r="C64" s="27" t="s">
        <v>252</v>
      </c>
      <c r="D64" s="27" t="s">
        <v>13</v>
      </c>
      <c r="E64" s="46"/>
      <c r="F64" s="47"/>
      <c r="G64" s="48"/>
      <c r="H64" s="48" t="s">
        <v>61</v>
      </c>
      <c r="I64" s="47" t="n">
        <v>4.57</v>
      </c>
      <c r="J64" s="51" t="s">
        <v>230</v>
      </c>
    </row>
    <row r="65" customFormat="false" ht="12.75" hidden="false" customHeight="false" outlineLevel="0" collapsed="false">
      <c r="A65" s="1" t="s">
        <v>249</v>
      </c>
      <c r="B65" s="1" t="s">
        <v>2139</v>
      </c>
      <c r="C65" s="27" t="s">
        <v>253</v>
      </c>
      <c r="D65" s="27" t="s">
        <v>13</v>
      </c>
      <c r="E65" s="46"/>
      <c r="F65" s="47"/>
      <c r="G65" s="48"/>
      <c r="H65" s="48" t="s">
        <v>61</v>
      </c>
      <c r="I65" s="47" t="n">
        <v>3.58</v>
      </c>
      <c r="J65" s="51" t="s">
        <v>230</v>
      </c>
    </row>
    <row r="66" customFormat="false" ht="12.75" hidden="false" customHeight="false" outlineLevel="0" collapsed="false">
      <c r="A66" s="1" t="s">
        <v>249</v>
      </c>
      <c r="B66" s="1" t="s">
        <v>2139</v>
      </c>
      <c r="C66" s="27" t="s">
        <v>254</v>
      </c>
      <c r="D66" s="27" t="s">
        <v>13</v>
      </c>
      <c r="E66" s="46"/>
      <c r="F66" s="47"/>
      <c r="G66" s="48"/>
      <c r="H66" s="48" t="s">
        <v>61</v>
      </c>
      <c r="I66" s="47" t="n">
        <v>2.86</v>
      </c>
      <c r="J66" s="51" t="s">
        <v>230</v>
      </c>
    </row>
    <row r="67" customFormat="false" ht="12.75" hidden="false" customHeight="false" outlineLevel="0" collapsed="false">
      <c r="A67" s="1" t="s">
        <v>249</v>
      </c>
      <c r="B67" s="1" t="s">
        <v>2139</v>
      </c>
      <c r="C67" s="27" t="s">
        <v>255</v>
      </c>
      <c r="D67" s="27" t="s">
        <v>13</v>
      </c>
      <c r="E67" s="46"/>
      <c r="F67" s="47"/>
      <c r="G67" s="48"/>
      <c r="H67" s="48" t="s">
        <v>61</v>
      </c>
      <c r="I67" s="47" t="n">
        <v>4.55</v>
      </c>
      <c r="J67" s="51" t="s">
        <v>230</v>
      </c>
    </row>
    <row r="68" customFormat="false" ht="12.75" hidden="false" customHeight="false" outlineLevel="0" collapsed="false">
      <c r="A68" s="1" t="s">
        <v>249</v>
      </c>
      <c r="B68" s="1" t="s">
        <v>2139</v>
      </c>
      <c r="C68" s="27" t="s">
        <v>256</v>
      </c>
      <c r="D68" s="27" t="s">
        <v>13</v>
      </c>
      <c r="E68" s="46"/>
      <c r="F68" s="47"/>
      <c r="G68" s="48"/>
      <c r="H68" s="48" t="s">
        <v>61</v>
      </c>
      <c r="I68" s="47" t="n">
        <v>2.99</v>
      </c>
      <c r="J68" s="51" t="s">
        <v>230</v>
      </c>
    </row>
    <row r="69" customFormat="false" ht="12.75" hidden="false" customHeight="false" outlineLevel="0" collapsed="false">
      <c r="A69" s="1" t="s">
        <v>249</v>
      </c>
      <c r="B69" s="1" t="s">
        <v>2139</v>
      </c>
      <c r="C69" s="27" t="s">
        <v>257</v>
      </c>
      <c r="D69" s="27" t="s">
        <v>13</v>
      </c>
      <c r="E69" s="46"/>
      <c r="F69" s="47"/>
      <c r="G69" s="48"/>
      <c r="H69" s="48" t="s">
        <v>61</v>
      </c>
      <c r="I69" s="47" t="n">
        <v>4.92</v>
      </c>
      <c r="J69" s="51" t="s">
        <v>230</v>
      </c>
    </row>
    <row r="71" customFormat="false" ht="17.35" hidden="false" customHeight="false" outlineLevel="0" collapsed="false">
      <c r="B71" s="1" t="s">
        <v>2139</v>
      </c>
      <c r="C71" s="52" t="s">
        <v>258</v>
      </c>
      <c r="D71" s="11" t="s">
        <v>1</v>
      </c>
    </row>
    <row r="72" customFormat="false" ht="12.75" hidden="false" customHeight="false" outlineLevel="0" collapsed="false">
      <c r="A72" s="1" t="s">
        <v>259</v>
      </c>
      <c r="B72" s="1" t="s">
        <v>2139</v>
      </c>
      <c r="C72" s="19" t="s">
        <v>260</v>
      </c>
      <c r="D72" s="19" t="s">
        <v>22</v>
      </c>
      <c r="E72" s="20" t="n">
        <v>1.6</v>
      </c>
      <c r="F72" s="21" t="n">
        <v>1.29</v>
      </c>
      <c r="G72" s="24" t="s">
        <v>124</v>
      </c>
    </row>
    <row r="73" customFormat="false" ht="12.75" hidden="false" customHeight="false" outlineLevel="0" collapsed="false">
      <c r="A73" s="1" t="s">
        <v>259</v>
      </c>
      <c r="B73" s="1" t="s">
        <v>2139</v>
      </c>
      <c r="C73" s="19" t="s">
        <v>261</v>
      </c>
      <c r="D73" s="50" t="s">
        <v>88</v>
      </c>
      <c r="E73" s="20" t="n">
        <v>1.7</v>
      </c>
      <c r="F73" s="21" t="n">
        <v>0.55</v>
      </c>
      <c r="G73" s="24" t="s">
        <v>124</v>
      </c>
    </row>
    <row r="74" customFormat="false" ht="12.75" hidden="false" customHeight="false" outlineLevel="0" collapsed="false">
      <c r="A74" s="1" t="s">
        <v>259</v>
      </c>
      <c r="B74" s="1" t="s">
        <v>2139</v>
      </c>
      <c r="C74" s="19" t="s">
        <v>262</v>
      </c>
      <c r="D74" s="50" t="s">
        <v>88</v>
      </c>
      <c r="E74" s="20" t="n">
        <v>1.8</v>
      </c>
      <c r="F74" s="21" t="n">
        <v>1.95</v>
      </c>
      <c r="G74" s="24" t="s">
        <v>124</v>
      </c>
    </row>
    <row r="75" customFormat="false" ht="12.75" hidden="false" customHeight="false" outlineLevel="0" collapsed="false">
      <c r="A75" s="1" t="s">
        <v>259</v>
      </c>
      <c r="B75" s="1" t="s">
        <v>2139</v>
      </c>
      <c r="C75" s="19" t="s">
        <v>263</v>
      </c>
      <c r="D75" s="19" t="s">
        <v>79</v>
      </c>
      <c r="E75" s="20" t="n">
        <v>1.8</v>
      </c>
      <c r="F75" s="21" t="n">
        <v>0.55</v>
      </c>
      <c r="G75" s="24" t="s">
        <v>124</v>
      </c>
    </row>
    <row r="76" customFormat="false" ht="12.75" hidden="false" customHeight="false" outlineLevel="0" collapsed="false">
      <c r="A76" s="1" t="s">
        <v>259</v>
      </c>
      <c r="B76" s="1" t="s">
        <v>2139</v>
      </c>
      <c r="C76" s="19" t="s">
        <v>264</v>
      </c>
      <c r="D76" s="19" t="s">
        <v>16</v>
      </c>
      <c r="E76" s="20" t="n">
        <v>1.9</v>
      </c>
      <c r="F76" s="21" t="n">
        <v>0.58</v>
      </c>
      <c r="G76" s="24" t="s">
        <v>124</v>
      </c>
    </row>
    <row r="77" customFormat="false" ht="12.75" hidden="false" customHeight="false" outlineLevel="0" collapsed="false">
      <c r="A77" s="1" t="s">
        <v>259</v>
      </c>
      <c r="B77" s="1" t="s">
        <v>2139</v>
      </c>
      <c r="C77" s="19" t="s">
        <v>265</v>
      </c>
      <c r="D77" s="19" t="s">
        <v>26</v>
      </c>
      <c r="E77" s="20" t="n">
        <v>1.9</v>
      </c>
      <c r="F77" s="21" t="n">
        <v>0.55</v>
      </c>
      <c r="G77" s="24" t="s">
        <v>124</v>
      </c>
    </row>
    <row r="79" customFormat="false" ht="17.35" hidden="false" customHeight="false" outlineLevel="0" collapsed="false">
      <c r="B79" s="1" t="s">
        <v>2139</v>
      </c>
      <c r="C79" s="52" t="s">
        <v>275</v>
      </c>
      <c r="D79" s="11" t="s">
        <v>1</v>
      </c>
    </row>
    <row r="80" customFormat="false" ht="12.75" hidden="false" customHeight="false" outlineLevel="0" collapsed="false">
      <c r="A80" s="1" t="s">
        <v>276</v>
      </c>
      <c r="B80" s="1" t="s">
        <v>2139</v>
      </c>
      <c r="C80" s="27" t="s">
        <v>205</v>
      </c>
      <c r="D80" s="27" t="s">
        <v>88</v>
      </c>
      <c r="E80" s="30"/>
      <c r="F80" s="31"/>
      <c r="G80" s="30"/>
      <c r="H80" s="30" t="s">
        <v>61</v>
      </c>
      <c r="I80" s="31" t="n">
        <f aca="false">2.45/150*100</f>
        <v>1.63333333333333</v>
      </c>
      <c r="J80" s="30" t="s">
        <v>112</v>
      </c>
    </row>
    <row r="81" customFormat="false" ht="12.75" hidden="false" customHeight="false" outlineLevel="0" collapsed="false">
      <c r="A81" s="1" t="s">
        <v>276</v>
      </c>
      <c r="B81" s="1" t="s">
        <v>2139</v>
      </c>
      <c r="C81" s="27" t="s">
        <v>277</v>
      </c>
      <c r="D81" s="27" t="s">
        <v>193</v>
      </c>
      <c r="E81" s="46"/>
      <c r="F81" s="47"/>
      <c r="G81" s="48"/>
      <c r="H81" s="48" t="s">
        <v>61</v>
      </c>
      <c r="I81" s="47" t="n">
        <f aca="false">2.45/150*100</f>
        <v>1.63333333333333</v>
      </c>
      <c r="J81" s="48" t="s">
        <v>112</v>
      </c>
    </row>
    <row r="82" customFormat="false" ht="12.75" hidden="false" customHeight="false" outlineLevel="0" collapsed="false">
      <c r="A82" s="1" t="s">
        <v>276</v>
      </c>
      <c r="B82" s="1" t="s">
        <v>2139</v>
      </c>
      <c r="C82" s="27" t="s">
        <v>278</v>
      </c>
      <c r="D82" s="27" t="s">
        <v>79</v>
      </c>
      <c r="E82" s="30"/>
      <c r="F82" s="31"/>
      <c r="G82" s="30"/>
      <c r="H82" s="30" t="s">
        <v>61</v>
      </c>
      <c r="I82" s="31" t="n">
        <f aca="false">2.49/150*100</f>
        <v>1.66</v>
      </c>
      <c r="J82" s="30" t="s">
        <v>112</v>
      </c>
    </row>
    <row r="85" customFormat="false" ht="17.35" hidden="false" customHeight="false" outlineLevel="0" collapsed="false">
      <c r="B85" s="1" t="s">
        <v>2993</v>
      </c>
      <c r="C85" s="52" t="s">
        <v>322</v>
      </c>
      <c r="D85" s="11" t="s">
        <v>1</v>
      </c>
    </row>
    <row r="86" customFormat="false" ht="12.75" hidden="false" customHeight="false" outlineLevel="0" collapsed="false">
      <c r="A86" s="1" t="s">
        <v>322</v>
      </c>
      <c r="B86" s="1" t="s">
        <v>2993</v>
      </c>
      <c r="C86" s="19" t="s">
        <v>323</v>
      </c>
      <c r="D86" s="19" t="s">
        <v>13</v>
      </c>
      <c r="E86" s="20" t="n">
        <v>1.5</v>
      </c>
      <c r="F86" s="21" t="n">
        <v>1.2</v>
      </c>
      <c r="G86" s="24" t="s">
        <v>324</v>
      </c>
    </row>
    <row r="87" customFormat="false" ht="12.75" hidden="false" customHeight="false" outlineLevel="0" collapsed="false">
      <c r="A87" s="1" t="s">
        <v>322</v>
      </c>
      <c r="B87" s="1" t="s">
        <v>2993</v>
      </c>
      <c r="C87" s="19" t="s">
        <v>325</v>
      </c>
      <c r="D87" s="19" t="s">
        <v>13</v>
      </c>
      <c r="E87" s="20" t="n">
        <v>1.6</v>
      </c>
      <c r="F87" s="21" t="n">
        <v>2.63</v>
      </c>
      <c r="G87" s="24" t="s">
        <v>324</v>
      </c>
    </row>
    <row r="89" customFormat="false" ht="17.35" hidden="false" customHeight="false" outlineLevel="0" collapsed="false">
      <c r="C89" s="52" t="s">
        <v>326</v>
      </c>
      <c r="D89" s="45" t="s">
        <v>1</v>
      </c>
    </row>
    <row r="90" customFormat="false" ht="12.75" hidden="false" customHeight="false" outlineLevel="0" collapsed="false">
      <c r="A90" s="1" t="s">
        <v>326</v>
      </c>
      <c r="B90" s="1" t="s">
        <v>2993</v>
      </c>
      <c r="C90" s="27" t="s">
        <v>327</v>
      </c>
      <c r="D90" s="27" t="s">
        <v>13</v>
      </c>
      <c r="E90" s="30"/>
      <c r="F90" s="31"/>
      <c r="G90" s="30"/>
      <c r="H90" s="30" t="s">
        <v>61</v>
      </c>
      <c r="I90" s="31" t="n">
        <v>2.95</v>
      </c>
      <c r="J90" s="30" t="s">
        <v>169</v>
      </c>
    </row>
    <row r="91" customFormat="false" ht="12.75" hidden="false" customHeight="false" outlineLevel="0" collapsed="false">
      <c r="A91" s="1" t="s">
        <v>326</v>
      </c>
      <c r="B91" s="1" t="s">
        <v>2993</v>
      </c>
      <c r="C91" s="27" t="s">
        <v>328</v>
      </c>
      <c r="D91" s="27" t="s">
        <v>13</v>
      </c>
      <c r="E91" s="30"/>
      <c r="F91" s="31"/>
      <c r="G91" s="30"/>
      <c r="H91" s="30" t="s">
        <v>61</v>
      </c>
      <c r="I91" s="31" t="n">
        <v>2.95</v>
      </c>
      <c r="J91" s="30" t="s">
        <v>169</v>
      </c>
    </row>
    <row r="92" customFormat="false" ht="12.75" hidden="false" customHeight="false" outlineLevel="0" collapsed="false">
      <c r="A92" s="1" t="s">
        <v>326</v>
      </c>
      <c r="B92" s="1" t="s">
        <v>2993</v>
      </c>
      <c r="C92" s="27" t="s">
        <v>329</v>
      </c>
      <c r="D92" s="27" t="s">
        <v>88</v>
      </c>
      <c r="E92" s="30"/>
      <c r="F92" s="31"/>
      <c r="G92" s="30"/>
      <c r="H92" s="30" t="s">
        <v>168</v>
      </c>
      <c r="I92" s="31" t="n">
        <v>1.75</v>
      </c>
      <c r="J92" s="30" t="s">
        <v>169</v>
      </c>
    </row>
    <row r="93" customFormat="false" ht="12.75" hidden="false" customHeight="false" outlineLevel="0" collapsed="false">
      <c r="A93" s="1" t="s">
        <v>330</v>
      </c>
      <c r="B93" s="1" t="s">
        <v>2993</v>
      </c>
      <c r="C93" s="27" t="s">
        <v>331</v>
      </c>
      <c r="D93" s="27" t="s">
        <v>20</v>
      </c>
      <c r="E93" s="30"/>
      <c r="F93" s="31"/>
      <c r="G93" s="30"/>
      <c r="H93" s="30" t="s">
        <v>61</v>
      </c>
      <c r="I93" s="31" t="n">
        <v>0.69</v>
      </c>
      <c r="J93" s="30" t="s">
        <v>169</v>
      </c>
      <c r="K93" s="1" t="n">
        <v>1</v>
      </c>
    </row>
    <row r="94" customFormat="false" ht="12.75" hidden="false" customHeight="false" outlineLevel="0" collapsed="false">
      <c r="A94" s="1" t="s">
        <v>330</v>
      </c>
      <c r="B94" s="1" t="s">
        <v>2993</v>
      </c>
      <c r="C94" s="27" t="s">
        <v>332</v>
      </c>
      <c r="D94" s="27" t="s">
        <v>13</v>
      </c>
      <c r="E94" s="30"/>
      <c r="F94" s="31"/>
      <c r="G94" s="30"/>
      <c r="H94" s="30" t="s">
        <v>61</v>
      </c>
      <c r="I94" s="31" t="n">
        <f aca="false">0.99/75*100</f>
        <v>1.32</v>
      </c>
      <c r="J94" s="30" t="s">
        <v>169</v>
      </c>
    </row>
    <row r="95" customFormat="false" ht="12.75" hidden="false" customHeight="false" outlineLevel="0" collapsed="false">
      <c r="A95" s="1" t="s">
        <v>330</v>
      </c>
      <c r="B95" s="1" t="s">
        <v>2993</v>
      </c>
      <c r="C95" s="27" t="s">
        <v>333</v>
      </c>
      <c r="D95" s="27" t="s">
        <v>334</v>
      </c>
      <c r="E95" s="30"/>
      <c r="F95" s="31"/>
      <c r="G95" s="30"/>
      <c r="H95" s="30" t="s">
        <v>61</v>
      </c>
      <c r="I95" s="31" t="n">
        <v>0.69</v>
      </c>
      <c r="J95" s="30" t="s">
        <v>169</v>
      </c>
    </row>
    <row r="96" customFormat="false" ht="12.75" hidden="false" customHeight="false" outlineLevel="0" collapsed="false">
      <c r="A96" s="1" t="s">
        <v>330</v>
      </c>
      <c r="B96" s="1" t="s">
        <v>2993</v>
      </c>
      <c r="C96" s="27" t="s">
        <v>335</v>
      </c>
      <c r="D96" s="49" t="s">
        <v>49</v>
      </c>
      <c r="E96" s="30"/>
      <c r="F96" s="31"/>
      <c r="G96" s="30"/>
      <c r="H96" s="30" t="s">
        <v>61</v>
      </c>
      <c r="I96" s="31" t="n">
        <v>0.6</v>
      </c>
      <c r="J96" s="30" t="s">
        <v>169</v>
      </c>
    </row>
    <row r="97" customFormat="false" ht="12.75" hidden="false" customHeight="false" outlineLevel="0" collapsed="false">
      <c r="A97" s="1" t="s">
        <v>330</v>
      </c>
      <c r="B97" s="1" t="s">
        <v>2993</v>
      </c>
      <c r="C97" s="27" t="s">
        <v>336</v>
      </c>
      <c r="D97" s="49" t="s">
        <v>49</v>
      </c>
      <c r="E97" s="30"/>
      <c r="F97" s="31"/>
      <c r="G97" s="30"/>
      <c r="H97" s="30" t="s">
        <v>61</v>
      </c>
      <c r="I97" s="31" t="n">
        <v>0.6</v>
      </c>
      <c r="J97" s="30" t="s">
        <v>169</v>
      </c>
    </row>
    <row r="98" customFormat="false" ht="12.75" hidden="false" customHeight="false" outlineLevel="0" collapsed="false">
      <c r="A98" s="1" t="s">
        <v>330</v>
      </c>
      <c r="B98" s="1" t="s">
        <v>2993</v>
      </c>
      <c r="C98" s="27" t="s">
        <v>337</v>
      </c>
      <c r="D98" s="27" t="s">
        <v>88</v>
      </c>
      <c r="E98" s="30"/>
      <c r="F98" s="31"/>
      <c r="G98" s="30"/>
      <c r="H98" s="30" t="s">
        <v>61</v>
      </c>
      <c r="I98" s="31" t="n">
        <v>0.6</v>
      </c>
      <c r="J98" s="30" t="s">
        <v>169</v>
      </c>
    </row>
    <row r="99" customFormat="false" ht="12.75" hidden="false" customHeight="false" outlineLevel="0" collapsed="false">
      <c r="A99" s="1" t="s">
        <v>330</v>
      </c>
      <c r="B99" s="1" t="s">
        <v>2993</v>
      </c>
      <c r="C99" s="27" t="s">
        <v>338</v>
      </c>
      <c r="D99" s="49" t="s">
        <v>22</v>
      </c>
      <c r="E99" s="30"/>
      <c r="F99" s="31"/>
      <c r="G99" s="30"/>
      <c r="H99" s="30" t="s">
        <v>61</v>
      </c>
      <c r="I99" s="31" t="n">
        <v>0.6</v>
      </c>
      <c r="J99" s="30" t="s">
        <v>169</v>
      </c>
    </row>
    <row r="100" customFormat="false" ht="12.75" hidden="false" customHeight="false" outlineLevel="0" collapsed="false">
      <c r="A100" s="1" t="s">
        <v>330</v>
      </c>
      <c r="B100" s="1" t="s">
        <v>2993</v>
      </c>
      <c r="C100" s="27" t="s">
        <v>339</v>
      </c>
      <c r="D100" s="49" t="s">
        <v>22</v>
      </c>
      <c r="E100" s="30"/>
      <c r="F100" s="31"/>
      <c r="G100" s="30"/>
      <c r="H100" s="30" t="s">
        <v>61</v>
      </c>
      <c r="I100" s="31" t="n">
        <v>0.6</v>
      </c>
      <c r="J100" s="30" t="s">
        <v>169</v>
      </c>
    </row>
    <row r="101" customFormat="false" ht="12.75" hidden="false" customHeight="false" outlineLevel="0" collapsed="false">
      <c r="A101" s="1" t="s">
        <v>330</v>
      </c>
      <c r="B101" s="1" t="s">
        <v>2993</v>
      </c>
      <c r="C101" s="27" t="s">
        <v>340</v>
      </c>
      <c r="D101" s="27" t="s">
        <v>18</v>
      </c>
      <c r="E101" s="30"/>
      <c r="F101" s="31"/>
      <c r="G101" s="30"/>
      <c r="H101" s="30" t="s">
        <v>61</v>
      </c>
      <c r="I101" s="31" t="n">
        <v>0.6</v>
      </c>
      <c r="J101" s="30" t="s">
        <v>169</v>
      </c>
    </row>
    <row r="102" customFormat="false" ht="12.75" hidden="false" customHeight="false" outlineLevel="0" collapsed="false">
      <c r="A102" s="1" t="s">
        <v>330</v>
      </c>
      <c r="B102" s="1" t="s">
        <v>2993</v>
      </c>
      <c r="C102" s="27" t="s">
        <v>341</v>
      </c>
      <c r="D102" s="27" t="s">
        <v>13</v>
      </c>
      <c r="E102" s="30"/>
      <c r="F102" s="31"/>
      <c r="G102" s="30"/>
      <c r="H102" s="30" t="s">
        <v>61</v>
      </c>
      <c r="I102" s="31" t="n">
        <f aca="false">0.95*2</f>
        <v>1.9</v>
      </c>
      <c r="J102" s="30" t="s">
        <v>169</v>
      </c>
    </row>
    <row r="103" customFormat="false" ht="12.75" hidden="false" customHeight="false" outlineLevel="0" collapsed="false">
      <c r="A103" s="1" t="s">
        <v>330</v>
      </c>
      <c r="B103" s="1" t="s">
        <v>2993</v>
      </c>
      <c r="C103" s="27" t="s">
        <v>342</v>
      </c>
      <c r="D103" s="27" t="s">
        <v>13</v>
      </c>
      <c r="E103" s="30"/>
      <c r="F103" s="31"/>
      <c r="G103" s="30"/>
      <c r="H103" s="30" t="s">
        <v>61</v>
      </c>
      <c r="I103" s="31" t="n">
        <v>2.5</v>
      </c>
      <c r="J103" s="30" t="s">
        <v>169</v>
      </c>
    </row>
    <row r="104" customFormat="false" ht="12.75" hidden="false" customHeight="false" outlineLevel="0" collapsed="false">
      <c r="A104" s="1" t="s">
        <v>330</v>
      </c>
      <c r="B104" s="1" t="s">
        <v>2993</v>
      </c>
      <c r="C104" s="27" t="s">
        <v>343</v>
      </c>
      <c r="D104" s="27" t="s">
        <v>13</v>
      </c>
      <c r="E104" s="30"/>
      <c r="F104" s="31"/>
      <c r="G104" s="30"/>
      <c r="H104" s="30" t="s">
        <v>61</v>
      </c>
      <c r="I104" s="31" t="n">
        <v>1.7</v>
      </c>
      <c r="J104" s="30" t="s">
        <v>169</v>
      </c>
    </row>
    <row r="105" customFormat="false" ht="12.75" hidden="false" customHeight="false" outlineLevel="0" collapsed="false">
      <c r="A105" s="1" t="s">
        <v>330</v>
      </c>
      <c r="B105" s="1" t="s">
        <v>2993</v>
      </c>
      <c r="C105" s="27" t="s">
        <v>344</v>
      </c>
      <c r="D105" s="27" t="s">
        <v>79</v>
      </c>
      <c r="E105" s="30"/>
      <c r="F105" s="31"/>
      <c r="G105" s="30"/>
      <c r="H105" s="30" t="s">
        <v>61</v>
      </c>
      <c r="I105" s="31" t="n">
        <v>0.99</v>
      </c>
      <c r="J105" s="30" t="s">
        <v>169</v>
      </c>
    </row>
    <row r="106" customFormat="false" ht="12.75" hidden="false" customHeight="false" outlineLevel="0" collapsed="false">
      <c r="A106" s="1" t="s">
        <v>330</v>
      </c>
      <c r="B106" s="1" t="s">
        <v>2993</v>
      </c>
      <c r="C106" s="27" t="s">
        <v>345</v>
      </c>
      <c r="D106" s="27" t="s">
        <v>13</v>
      </c>
      <c r="E106" s="30"/>
      <c r="F106" s="31"/>
      <c r="G106" s="30"/>
      <c r="H106" s="30" t="s">
        <v>61</v>
      </c>
      <c r="I106" s="31" t="n">
        <f aca="false">0.95*2</f>
        <v>1.9</v>
      </c>
      <c r="J106" s="30" t="s">
        <v>169</v>
      </c>
    </row>
    <row r="107" customFormat="false" ht="12.75" hidden="false" customHeight="false" outlineLevel="0" collapsed="false">
      <c r="A107" s="1" t="s">
        <v>330</v>
      </c>
      <c r="B107" s="1" t="s">
        <v>2993</v>
      </c>
      <c r="C107" s="27" t="s">
        <v>346</v>
      </c>
      <c r="D107" s="27" t="s">
        <v>13</v>
      </c>
      <c r="E107" s="30"/>
      <c r="F107" s="31"/>
      <c r="G107" s="30"/>
      <c r="H107" s="30" t="s">
        <v>61</v>
      </c>
      <c r="I107" s="31" t="n">
        <v>1.9</v>
      </c>
      <c r="J107" s="30" t="s">
        <v>169</v>
      </c>
    </row>
    <row r="108" customFormat="false" ht="12.75" hidden="false" customHeight="false" outlineLevel="0" collapsed="false">
      <c r="A108" s="1" t="s">
        <v>330</v>
      </c>
      <c r="B108" s="1" t="s">
        <v>2993</v>
      </c>
      <c r="C108" s="27" t="s">
        <v>347</v>
      </c>
      <c r="D108" s="27" t="s">
        <v>193</v>
      </c>
      <c r="E108" s="30"/>
      <c r="F108" s="31"/>
      <c r="G108" s="30"/>
      <c r="H108" s="30" t="s">
        <v>61</v>
      </c>
      <c r="I108" s="31" t="n">
        <f aca="false">0.45/75*100</f>
        <v>0.6</v>
      </c>
      <c r="J108" s="30" t="s">
        <v>169</v>
      </c>
    </row>
    <row r="109" customFormat="false" ht="12.75" hidden="false" customHeight="false" outlineLevel="0" collapsed="false">
      <c r="A109" s="1" t="s">
        <v>330</v>
      </c>
      <c r="B109" s="1" t="s">
        <v>2993</v>
      </c>
      <c r="C109" s="27" t="s">
        <v>348</v>
      </c>
      <c r="D109" s="27" t="s">
        <v>16</v>
      </c>
      <c r="E109" s="30"/>
      <c r="F109" s="31"/>
      <c r="G109" s="30"/>
      <c r="H109" s="30" t="s">
        <v>61</v>
      </c>
      <c r="I109" s="31" t="n">
        <v>0.64</v>
      </c>
      <c r="J109" s="30" t="s">
        <v>169</v>
      </c>
    </row>
    <row r="110" customFormat="false" ht="12.75" hidden="false" customHeight="false" outlineLevel="0" collapsed="false">
      <c r="A110" s="1" t="s">
        <v>330</v>
      </c>
      <c r="B110" s="1" t="s">
        <v>2993</v>
      </c>
      <c r="C110" s="27" t="s">
        <v>349</v>
      </c>
      <c r="D110" s="27" t="s">
        <v>274</v>
      </c>
      <c r="E110" s="30"/>
      <c r="F110" s="31"/>
      <c r="G110" s="30"/>
      <c r="H110" s="30" t="s">
        <v>61</v>
      </c>
      <c r="I110" s="31" t="n">
        <v>0.6</v>
      </c>
      <c r="J110" s="30" t="s">
        <v>169</v>
      </c>
    </row>
    <row r="111" customFormat="false" ht="12.75" hidden="false" customHeight="false" outlineLevel="0" collapsed="false">
      <c r="A111" s="1" t="s">
        <v>351</v>
      </c>
      <c r="B111" s="1" t="s">
        <v>2993</v>
      </c>
      <c r="C111" s="27" t="s">
        <v>352</v>
      </c>
      <c r="D111" s="27" t="s">
        <v>20</v>
      </c>
      <c r="E111" s="30"/>
      <c r="F111" s="31"/>
      <c r="G111" s="30"/>
      <c r="H111" s="30" t="s">
        <v>61</v>
      </c>
      <c r="I111" s="31" t="n">
        <v>0.6</v>
      </c>
      <c r="J111" s="30" t="s">
        <v>169</v>
      </c>
    </row>
    <row r="112" customFormat="false" ht="12.75" hidden="false" customHeight="false" outlineLevel="0" collapsed="false">
      <c r="A112" s="1" t="s">
        <v>351</v>
      </c>
      <c r="B112" s="1" t="s">
        <v>2993</v>
      </c>
      <c r="C112" s="27" t="s">
        <v>353</v>
      </c>
      <c r="D112" s="27" t="s">
        <v>334</v>
      </c>
      <c r="E112" s="30"/>
      <c r="F112" s="31"/>
      <c r="G112" s="30"/>
      <c r="H112" s="30" t="s">
        <v>61</v>
      </c>
      <c r="I112" s="31" t="n">
        <v>0.69</v>
      </c>
      <c r="J112" s="30" t="s">
        <v>169</v>
      </c>
    </row>
    <row r="113" customFormat="false" ht="12.75" hidden="false" customHeight="false" outlineLevel="0" collapsed="false">
      <c r="A113" s="1" t="s">
        <v>351</v>
      </c>
      <c r="B113" s="1" t="s">
        <v>2993</v>
      </c>
      <c r="C113" s="27" t="s">
        <v>354</v>
      </c>
      <c r="D113" s="49" t="s">
        <v>49</v>
      </c>
      <c r="E113" s="30"/>
      <c r="F113" s="31"/>
      <c r="G113" s="30"/>
      <c r="H113" s="30" t="s">
        <v>61</v>
      </c>
      <c r="I113" s="31" t="n">
        <v>0.6</v>
      </c>
      <c r="J113" s="30" t="s">
        <v>169</v>
      </c>
    </row>
    <row r="114" customFormat="false" ht="12.75" hidden="false" customHeight="false" outlineLevel="0" collapsed="false">
      <c r="A114" s="1" t="s">
        <v>351</v>
      </c>
      <c r="B114" s="1" t="s">
        <v>2993</v>
      </c>
      <c r="C114" s="27" t="s">
        <v>355</v>
      </c>
      <c r="D114" s="27" t="s">
        <v>88</v>
      </c>
      <c r="E114" s="30"/>
      <c r="F114" s="31"/>
      <c r="G114" s="30"/>
      <c r="H114" s="30" t="s">
        <v>61</v>
      </c>
      <c r="I114" s="31" t="n">
        <v>0.6</v>
      </c>
      <c r="J114" s="30" t="s">
        <v>169</v>
      </c>
    </row>
    <row r="115" customFormat="false" ht="12.75" hidden="false" customHeight="false" outlineLevel="0" collapsed="false">
      <c r="A115" s="1" t="s">
        <v>351</v>
      </c>
      <c r="B115" s="1" t="s">
        <v>2993</v>
      </c>
      <c r="C115" s="27" t="s">
        <v>356</v>
      </c>
      <c r="D115" s="27" t="s">
        <v>13</v>
      </c>
      <c r="E115" s="30"/>
      <c r="F115" s="31"/>
      <c r="G115" s="30"/>
      <c r="H115" s="30" t="s">
        <v>61</v>
      </c>
      <c r="I115" s="31" t="n">
        <f aca="false">2.09/75*100</f>
        <v>2.78666666666667</v>
      </c>
      <c r="J115" s="30" t="s">
        <v>169</v>
      </c>
    </row>
    <row r="116" customFormat="false" ht="12.75" hidden="false" customHeight="false" outlineLevel="0" collapsed="false">
      <c r="A116" s="1" t="s">
        <v>351</v>
      </c>
      <c r="B116" s="1" t="s">
        <v>2993</v>
      </c>
      <c r="C116" s="27" t="s">
        <v>357</v>
      </c>
      <c r="D116" s="27" t="s">
        <v>13</v>
      </c>
      <c r="E116" s="30"/>
      <c r="F116" s="31"/>
      <c r="G116" s="30"/>
      <c r="H116" s="30" t="s">
        <v>61</v>
      </c>
      <c r="I116" s="31" t="n">
        <f aca="false">2.99/75*100</f>
        <v>3.98666666666667</v>
      </c>
      <c r="J116" s="30" t="s">
        <v>169</v>
      </c>
    </row>
    <row r="117" customFormat="false" ht="12.75" hidden="false" customHeight="false" outlineLevel="0" collapsed="false">
      <c r="A117" s="1" t="s">
        <v>351</v>
      </c>
      <c r="B117" s="1" t="s">
        <v>2993</v>
      </c>
      <c r="C117" s="27" t="s">
        <v>358</v>
      </c>
      <c r="D117" s="49" t="s">
        <v>22</v>
      </c>
      <c r="E117" s="30"/>
      <c r="F117" s="31"/>
      <c r="G117" s="30"/>
      <c r="H117" s="30" t="s">
        <v>61</v>
      </c>
      <c r="I117" s="31" t="n">
        <v>0.6</v>
      </c>
      <c r="J117" s="30" t="s">
        <v>169</v>
      </c>
    </row>
    <row r="118" customFormat="false" ht="12.75" hidden="false" customHeight="false" outlineLevel="0" collapsed="false">
      <c r="A118" s="1" t="s">
        <v>351</v>
      </c>
      <c r="B118" s="1" t="s">
        <v>2993</v>
      </c>
      <c r="C118" s="27" t="s">
        <v>359</v>
      </c>
      <c r="D118" s="27" t="s">
        <v>18</v>
      </c>
      <c r="E118" s="30"/>
      <c r="F118" s="31"/>
      <c r="G118" s="30"/>
      <c r="H118" s="30" t="s">
        <v>61</v>
      </c>
      <c r="I118" s="31" t="n">
        <v>0.6</v>
      </c>
      <c r="J118" s="30" t="s">
        <v>169</v>
      </c>
    </row>
    <row r="119" customFormat="false" ht="12.75" hidden="false" customHeight="false" outlineLevel="0" collapsed="false">
      <c r="A119" s="1" t="s">
        <v>351</v>
      </c>
      <c r="B119" s="1" t="s">
        <v>2993</v>
      </c>
      <c r="C119" s="27" t="s">
        <v>360</v>
      </c>
      <c r="D119" s="27" t="s">
        <v>13</v>
      </c>
      <c r="E119" s="30"/>
      <c r="F119" s="31"/>
      <c r="G119" s="30"/>
      <c r="H119" s="30" t="s">
        <v>61</v>
      </c>
      <c r="I119" s="31" t="n">
        <f aca="false">4.9</f>
        <v>4.9</v>
      </c>
      <c r="J119" s="30" t="s">
        <v>169</v>
      </c>
    </row>
    <row r="120" customFormat="false" ht="12.75" hidden="false" customHeight="false" outlineLevel="0" collapsed="false">
      <c r="A120" s="1" t="s">
        <v>351</v>
      </c>
      <c r="B120" s="1" t="s">
        <v>2993</v>
      </c>
      <c r="C120" s="27" t="s">
        <v>361</v>
      </c>
      <c r="D120" s="27" t="s">
        <v>13</v>
      </c>
      <c r="E120" s="30"/>
      <c r="F120" s="31"/>
      <c r="G120" s="30"/>
      <c r="H120" s="30" t="s">
        <v>61</v>
      </c>
      <c r="I120" s="31" t="n">
        <f aca="false">0.85*2</f>
        <v>1.7</v>
      </c>
      <c r="J120" s="30" t="s">
        <v>169</v>
      </c>
    </row>
    <row r="121" customFormat="false" ht="12.75" hidden="false" customHeight="false" outlineLevel="0" collapsed="false">
      <c r="A121" s="1" t="s">
        <v>351</v>
      </c>
      <c r="B121" s="1" t="s">
        <v>2993</v>
      </c>
      <c r="C121" s="27" t="s">
        <v>362</v>
      </c>
      <c r="D121" s="27" t="s">
        <v>79</v>
      </c>
      <c r="E121" s="30"/>
      <c r="F121" s="31"/>
      <c r="G121" s="30"/>
      <c r="H121" s="30" t="s">
        <v>61</v>
      </c>
      <c r="I121" s="31" t="n">
        <f aca="false">0.49*100/75</f>
        <v>0.653333333333333</v>
      </c>
      <c r="J121" s="30" t="s">
        <v>169</v>
      </c>
    </row>
    <row r="122" customFormat="false" ht="12.75" hidden="false" customHeight="false" outlineLevel="0" collapsed="false">
      <c r="A122" s="1" t="s">
        <v>351</v>
      </c>
      <c r="B122" s="1" t="s">
        <v>2993</v>
      </c>
      <c r="C122" s="27" t="s">
        <v>363</v>
      </c>
      <c r="D122" s="27" t="s">
        <v>193</v>
      </c>
      <c r="E122" s="30"/>
      <c r="F122" s="31"/>
      <c r="G122" s="30"/>
      <c r="H122" s="30" t="s">
        <v>61</v>
      </c>
      <c r="I122" s="31" t="n">
        <f aca="false">0.6/75*100</f>
        <v>0.8</v>
      </c>
      <c r="J122" s="30" t="s">
        <v>169</v>
      </c>
    </row>
    <row r="123" customFormat="false" ht="12.75" hidden="false" customHeight="false" outlineLevel="0" collapsed="false">
      <c r="A123" s="1" t="s">
        <v>351</v>
      </c>
      <c r="B123" s="1" t="s">
        <v>2993</v>
      </c>
      <c r="C123" s="27" t="s">
        <v>364</v>
      </c>
      <c r="D123" s="27" t="s">
        <v>193</v>
      </c>
      <c r="E123" s="30"/>
      <c r="F123" s="31"/>
      <c r="G123" s="30"/>
      <c r="H123" s="30" t="s">
        <v>61</v>
      </c>
      <c r="I123" s="31" t="n">
        <v>0.6</v>
      </c>
      <c r="J123" s="30" t="s">
        <v>169</v>
      </c>
    </row>
    <row r="124" customFormat="false" ht="12.75" hidden="false" customHeight="false" outlineLevel="0" collapsed="false">
      <c r="A124" s="1" t="s">
        <v>351</v>
      </c>
      <c r="B124" s="1" t="s">
        <v>2993</v>
      </c>
      <c r="C124" s="27" t="s">
        <v>365</v>
      </c>
      <c r="D124" s="27" t="s">
        <v>13</v>
      </c>
      <c r="E124" s="30"/>
      <c r="F124" s="31"/>
      <c r="G124" s="30"/>
      <c r="H124" s="30" t="s">
        <v>61</v>
      </c>
      <c r="I124" s="31" t="n">
        <f aca="false">1.79/75*100</f>
        <v>2.38666666666667</v>
      </c>
      <c r="J124" s="30" t="s">
        <v>169</v>
      </c>
    </row>
    <row r="125" customFormat="false" ht="12.75" hidden="false" customHeight="false" outlineLevel="0" collapsed="false">
      <c r="A125" s="1" t="s">
        <v>351</v>
      </c>
      <c r="B125" s="1" t="s">
        <v>2993</v>
      </c>
      <c r="C125" s="27" t="s">
        <v>366</v>
      </c>
      <c r="D125" s="27" t="s">
        <v>274</v>
      </c>
      <c r="E125" s="30"/>
      <c r="F125" s="31"/>
      <c r="G125" s="30"/>
      <c r="H125" s="30" t="s">
        <v>61</v>
      </c>
      <c r="I125" s="31" t="n">
        <v>0.6</v>
      </c>
      <c r="J125" s="30" t="s">
        <v>169</v>
      </c>
    </row>
    <row r="127" customFormat="false" ht="17.35" hidden="false" customHeight="false" outlineLevel="0" collapsed="false">
      <c r="B127" s="1" t="s">
        <v>2162</v>
      </c>
      <c r="C127" s="52" t="s">
        <v>658</v>
      </c>
      <c r="D127" s="11" t="s">
        <v>1</v>
      </c>
    </row>
    <row r="128" customFormat="false" ht="12.75" hidden="false" customHeight="false" outlineLevel="0" collapsed="false">
      <c r="A128" s="1" t="s">
        <v>659</v>
      </c>
      <c r="B128" s="1" t="s">
        <v>2162</v>
      </c>
      <c r="C128" s="27" t="s">
        <v>660</v>
      </c>
      <c r="D128" s="27" t="s">
        <v>13</v>
      </c>
      <c r="E128" s="27"/>
      <c r="F128" s="31"/>
      <c r="G128" s="27"/>
      <c r="H128" s="30" t="s">
        <v>61</v>
      </c>
      <c r="I128" s="31" t="n">
        <f aca="false">3.95/150*100</f>
        <v>2.63333333333333</v>
      </c>
      <c r="J128" s="30" t="s">
        <v>112</v>
      </c>
    </row>
    <row r="129" customFormat="false" ht="12.75" hidden="false" customHeight="false" outlineLevel="0" collapsed="false">
      <c r="A129" s="1" t="s">
        <v>659</v>
      </c>
      <c r="B129" s="1" t="s">
        <v>2162</v>
      </c>
      <c r="C129" s="27" t="s">
        <v>661</v>
      </c>
      <c r="D129" s="27" t="s">
        <v>13</v>
      </c>
      <c r="E129" s="27"/>
      <c r="F129" s="31"/>
      <c r="G129" s="27"/>
      <c r="H129" s="30" t="s">
        <v>61</v>
      </c>
      <c r="I129" s="31" t="n">
        <f aca="false">4.49/250*100</f>
        <v>1.796</v>
      </c>
      <c r="J129" s="30" t="s">
        <v>112</v>
      </c>
    </row>
    <row r="130" customFormat="false" ht="12.75" hidden="false" customHeight="false" outlineLevel="0" collapsed="false">
      <c r="A130" s="1" t="s">
        <v>659</v>
      </c>
      <c r="B130" s="1" t="s">
        <v>2162</v>
      </c>
      <c r="C130" s="27" t="s">
        <v>662</v>
      </c>
      <c r="D130" s="27" t="s">
        <v>13</v>
      </c>
      <c r="E130" s="27"/>
      <c r="F130" s="31"/>
      <c r="G130" s="27"/>
      <c r="H130" s="30" t="s">
        <v>168</v>
      </c>
      <c r="I130" s="31" t="n">
        <f aca="false">1.99/300*100</f>
        <v>0.663333333333333</v>
      </c>
      <c r="J130" s="30" t="s">
        <v>112</v>
      </c>
    </row>
    <row r="131" customFormat="false" ht="12.75" hidden="false" customHeight="false" outlineLevel="0" collapsed="false">
      <c r="A131" s="1" t="s">
        <v>659</v>
      </c>
      <c r="B131" s="1" t="s">
        <v>2162</v>
      </c>
      <c r="C131" s="27" t="s">
        <v>663</v>
      </c>
      <c r="D131" s="27" t="s">
        <v>79</v>
      </c>
      <c r="E131" s="27"/>
      <c r="F131" s="31"/>
      <c r="G131" s="27"/>
      <c r="H131" s="30" t="s">
        <v>168</v>
      </c>
      <c r="I131" s="31" t="n">
        <f aca="false">0.99/250*100</f>
        <v>0.396</v>
      </c>
      <c r="J131" s="30" t="s">
        <v>112</v>
      </c>
    </row>
    <row r="132" customFormat="false" ht="12.75" hidden="false" customHeight="false" outlineLevel="0" collapsed="false">
      <c r="A132" s="1" t="s">
        <v>659</v>
      </c>
      <c r="B132" s="1" t="s">
        <v>2162</v>
      </c>
      <c r="C132" s="27" t="s">
        <v>664</v>
      </c>
      <c r="D132" s="27" t="s">
        <v>13</v>
      </c>
      <c r="E132" s="27"/>
      <c r="F132" s="31"/>
      <c r="G132" s="27"/>
      <c r="H132" s="30" t="s">
        <v>168</v>
      </c>
      <c r="I132" s="31" t="n">
        <f aca="false">2.95/385*100</f>
        <v>0.766233766233766</v>
      </c>
      <c r="J132" s="30" t="s">
        <v>112</v>
      </c>
    </row>
    <row r="133" customFormat="false" ht="12.75" hidden="false" customHeight="false" outlineLevel="0" collapsed="false">
      <c r="A133" s="1" t="s">
        <v>665</v>
      </c>
      <c r="B133" s="1" t="s">
        <v>2162</v>
      </c>
      <c r="C133" s="27" t="s">
        <v>666</v>
      </c>
      <c r="D133" s="27" t="s">
        <v>79</v>
      </c>
      <c r="E133" s="27"/>
      <c r="F133" s="31"/>
      <c r="G133" s="27"/>
      <c r="H133" s="30" t="s">
        <v>61</v>
      </c>
      <c r="I133" s="31" t="n">
        <v>1.49</v>
      </c>
      <c r="J133" s="30" t="s">
        <v>648</v>
      </c>
    </row>
    <row r="134" customFormat="false" ht="12.75" hidden="false" customHeight="false" outlineLevel="0" collapsed="false">
      <c r="A134" s="1" t="s">
        <v>665</v>
      </c>
      <c r="B134" s="1" t="s">
        <v>2162</v>
      </c>
      <c r="C134" s="27" t="s">
        <v>667</v>
      </c>
      <c r="D134" s="27" t="s">
        <v>88</v>
      </c>
      <c r="E134" s="27"/>
      <c r="F134" s="31"/>
      <c r="G134" s="27"/>
      <c r="H134" s="30" t="s">
        <v>61</v>
      </c>
      <c r="I134" s="31" t="n">
        <v>1.45</v>
      </c>
      <c r="J134" s="30" t="s">
        <v>648</v>
      </c>
    </row>
    <row r="135" customFormat="false" ht="12.75" hidden="false" customHeight="false" outlineLevel="0" collapsed="false">
      <c r="A135" s="1" t="s">
        <v>665</v>
      </c>
      <c r="B135" s="1" t="s">
        <v>2162</v>
      </c>
      <c r="C135" s="27" t="s">
        <v>668</v>
      </c>
      <c r="D135" s="27" t="s">
        <v>13</v>
      </c>
      <c r="E135" s="27"/>
      <c r="F135" s="31"/>
      <c r="G135" s="27"/>
      <c r="H135" s="30" t="s">
        <v>61</v>
      </c>
      <c r="I135" s="31" t="n">
        <v>2.99</v>
      </c>
      <c r="J135" s="30" t="s">
        <v>648</v>
      </c>
    </row>
    <row r="136" customFormat="false" ht="12.75" hidden="false" customHeight="false" outlineLevel="0" collapsed="false">
      <c r="A136" s="1" t="s">
        <v>665</v>
      </c>
      <c r="B136" s="1" t="s">
        <v>2162</v>
      </c>
      <c r="C136" s="27" t="s">
        <v>669</v>
      </c>
      <c r="D136" s="27" t="s">
        <v>13</v>
      </c>
      <c r="E136" s="27"/>
      <c r="F136" s="31"/>
      <c r="G136" s="27"/>
      <c r="H136" s="30" t="s">
        <v>61</v>
      </c>
      <c r="I136" s="31" t="n">
        <v>4.99</v>
      </c>
      <c r="J136" s="30" t="s">
        <v>648</v>
      </c>
    </row>
    <row r="137" customFormat="false" ht="12.75" hidden="false" customHeight="false" outlineLevel="0" collapsed="false">
      <c r="A137" s="1" t="s">
        <v>665</v>
      </c>
      <c r="B137" s="1" t="s">
        <v>2162</v>
      </c>
      <c r="C137" s="27" t="s">
        <v>670</v>
      </c>
      <c r="D137" s="27" t="s">
        <v>671</v>
      </c>
      <c r="E137" s="27"/>
      <c r="F137" s="31"/>
      <c r="G137" s="27"/>
      <c r="H137" s="30" t="s">
        <v>61</v>
      </c>
      <c r="I137" s="31" t="n">
        <v>2.24</v>
      </c>
      <c r="J137" s="30" t="s">
        <v>648</v>
      </c>
    </row>
    <row r="138" customFormat="false" ht="12.75" hidden="false" customHeight="false" outlineLevel="0" collapsed="false">
      <c r="A138" s="1" t="s">
        <v>665</v>
      </c>
      <c r="B138" s="1" t="s">
        <v>2162</v>
      </c>
      <c r="C138" s="27" t="s">
        <v>672</v>
      </c>
      <c r="D138" s="27" t="s">
        <v>13</v>
      </c>
      <c r="E138" s="27"/>
      <c r="F138" s="31"/>
      <c r="G138" s="27"/>
      <c r="H138" s="30" t="s">
        <v>61</v>
      </c>
      <c r="I138" s="31" t="n">
        <v>8.74</v>
      </c>
      <c r="J138" s="30" t="s">
        <v>648</v>
      </c>
    </row>
    <row r="139" customFormat="false" ht="12.75" hidden="false" customHeight="false" outlineLevel="0" collapsed="false">
      <c r="A139" s="1" t="s">
        <v>665</v>
      </c>
      <c r="B139" s="1" t="s">
        <v>2162</v>
      </c>
      <c r="C139" s="27" t="s">
        <v>673</v>
      </c>
      <c r="D139" s="27" t="s">
        <v>13</v>
      </c>
      <c r="E139" s="27"/>
      <c r="F139" s="31"/>
      <c r="G139" s="27"/>
      <c r="H139" s="30" t="s">
        <v>61</v>
      </c>
      <c r="I139" s="31" t="n">
        <v>1.69</v>
      </c>
      <c r="J139" s="30" t="s">
        <v>648</v>
      </c>
    </row>
    <row r="140" customFormat="false" ht="12.75" hidden="false" customHeight="false" outlineLevel="0" collapsed="false">
      <c r="A140" s="1" t="s">
        <v>665</v>
      </c>
      <c r="B140" s="1" t="s">
        <v>2162</v>
      </c>
      <c r="C140" s="27" t="s">
        <v>674</v>
      </c>
      <c r="D140" s="27" t="s">
        <v>13</v>
      </c>
      <c r="E140" s="27"/>
      <c r="F140" s="31"/>
      <c r="G140" s="27"/>
      <c r="H140" s="30" t="s">
        <v>61</v>
      </c>
      <c r="I140" s="31" t="n">
        <v>3.44</v>
      </c>
      <c r="J140" s="30" t="s">
        <v>648</v>
      </c>
    </row>
    <row r="141" customFormat="false" ht="12.75" hidden="false" customHeight="false" outlineLevel="0" collapsed="false">
      <c r="A141" s="1" t="s">
        <v>665</v>
      </c>
      <c r="B141" s="1" t="s">
        <v>2162</v>
      </c>
      <c r="C141" s="27" t="s">
        <v>675</v>
      </c>
      <c r="D141" s="27" t="s">
        <v>13</v>
      </c>
      <c r="E141" s="27"/>
      <c r="F141" s="31"/>
      <c r="G141" s="27"/>
      <c r="H141" s="30" t="s">
        <v>61</v>
      </c>
      <c r="I141" s="31" t="n">
        <v>9.88</v>
      </c>
      <c r="J141" s="30" t="s">
        <v>648</v>
      </c>
    </row>
    <row r="142" customFormat="false" ht="12.75" hidden="false" customHeight="false" outlineLevel="0" collapsed="false">
      <c r="A142" s="1" t="s">
        <v>665</v>
      </c>
      <c r="B142" s="1" t="s">
        <v>2162</v>
      </c>
      <c r="C142" s="27" t="s">
        <v>676</v>
      </c>
      <c r="D142" s="27" t="s">
        <v>13</v>
      </c>
      <c r="E142" s="27"/>
      <c r="F142" s="31"/>
      <c r="G142" s="27"/>
      <c r="H142" s="30" t="s">
        <v>61</v>
      </c>
      <c r="I142" s="31" t="n">
        <v>4.36</v>
      </c>
      <c r="J142" s="30" t="s">
        <v>648</v>
      </c>
    </row>
    <row r="143" customFormat="false" ht="12.75" hidden="false" customHeight="false" outlineLevel="0" collapsed="false">
      <c r="A143" s="1" t="s">
        <v>665</v>
      </c>
      <c r="B143" s="1" t="s">
        <v>2162</v>
      </c>
      <c r="C143" s="27" t="s">
        <v>677</v>
      </c>
      <c r="D143" s="27" t="s">
        <v>13</v>
      </c>
      <c r="E143" s="27"/>
      <c r="F143" s="31"/>
      <c r="G143" s="27"/>
      <c r="H143" s="30" t="s">
        <v>61</v>
      </c>
      <c r="I143" s="31" t="n">
        <v>4.94</v>
      </c>
      <c r="J143" s="30" t="s">
        <v>648</v>
      </c>
    </row>
    <row r="144" customFormat="false" ht="12.75" hidden="false" customHeight="false" outlineLevel="0" collapsed="false">
      <c r="A144" s="1" t="s">
        <v>665</v>
      </c>
      <c r="B144" s="1" t="s">
        <v>2162</v>
      </c>
      <c r="C144" s="27" t="s">
        <v>678</v>
      </c>
      <c r="D144" s="27" t="s">
        <v>13</v>
      </c>
      <c r="E144" s="27"/>
      <c r="F144" s="31"/>
      <c r="G144" s="27"/>
      <c r="H144" s="30" t="s">
        <v>61</v>
      </c>
      <c r="I144" s="31" t="n">
        <v>2.94</v>
      </c>
      <c r="J144" s="30" t="s">
        <v>648</v>
      </c>
    </row>
    <row r="145" customFormat="false" ht="12.75" hidden="false" customHeight="false" outlineLevel="0" collapsed="false">
      <c r="A145" s="1" t="s">
        <v>665</v>
      </c>
      <c r="B145" s="1" t="s">
        <v>2162</v>
      </c>
      <c r="C145" s="27" t="s">
        <v>679</v>
      </c>
      <c r="D145" s="27" t="s">
        <v>13</v>
      </c>
      <c r="E145" s="27"/>
      <c r="F145" s="31"/>
      <c r="G145" s="27"/>
      <c r="H145" s="30" t="s">
        <v>61</v>
      </c>
      <c r="I145" s="31" t="n">
        <v>4.94</v>
      </c>
      <c r="J145" s="30" t="s">
        <v>648</v>
      </c>
    </row>
    <row r="146" customFormat="false" ht="12.75" hidden="false" customHeight="false" outlineLevel="0" collapsed="false">
      <c r="A146" s="1" t="s">
        <v>665</v>
      </c>
      <c r="B146" s="1" t="s">
        <v>2162</v>
      </c>
      <c r="C146" s="27" t="s">
        <v>680</v>
      </c>
      <c r="D146" s="27" t="s">
        <v>13</v>
      </c>
      <c r="E146" s="27"/>
      <c r="F146" s="31"/>
      <c r="G146" s="27"/>
      <c r="H146" s="30" t="s">
        <v>61</v>
      </c>
      <c r="I146" s="31" t="n">
        <v>1.45</v>
      </c>
      <c r="J146" s="30" t="s">
        <v>648</v>
      </c>
    </row>
    <row r="147" customFormat="false" ht="12.75" hidden="false" customHeight="false" outlineLevel="0" collapsed="false">
      <c r="A147" s="1" t="s">
        <v>665</v>
      </c>
      <c r="B147" s="1" t="s">
        <v>2162</v>
      </c>
      <c r="C147" s="27" t="s">
        <v>681</v>
      </c>
      <c r="D147" s="27" t="s">
        <v>13</v>
      </c>
      <c r="E147" s="27"/>
      <c r="F147" s="31"/>
      <c r="G147" s="27"/>
      <c r="H147" s="30" t="s">
        <v>61</v>
      </c>
      <c r="I147" s="31" t="n">
        <v>5.95</v>
      </c>
      <c r="J147" s="30" t="s">
        <v>648</v>
      </c>
    </row>
    <row r="148" customFormat="false" ht="12.75" hidden="false" customHeight="false" outlineLevel="0" collapsed="false">
      <c r="A148" s="1" t="s">
        <v>665</v>
      </c>
      <c r="B148" s="1" t="s">
        <v>2162</v>
      </c>
      <c r="C148" s="27" t="s">
        <v>682</v>
      </c>
      <c r="D148" s="27" t="s">
        <v>13</v>
      </c>
      <c r="E148" s="27"/>
      <c r="F148" s="31"/>
      <c r="G148" s="27"/>
      <c r="H148" s="30" t="s">
        <v>61</v>
      </c>
      <c r="I148" s="31" t="n">
        <v>8.99</v>
      </c>
      <c r="J148" s="30" t="s">
        <v>648</v>
      </c>
    </row>
    <row r="149" customFormat="false" ht="12.75" hidden="false" customHeight="false" outlineLevel="0" collapsed="false">
      <c r="A149" s="1" t="s">
        <v>658</v>
      </c>
      <c r="B149" s="1" t="s">
        <v>2162</v>
      </c>
      <c r="C149" s="27" t="s">
        <v>683</v>
      </c>
      <c r="D149" s="27" t="s">
        <v>193</v>
      </c>
      <c r="E149" s="27"/>
      <c r="F149" s="31"/>
      <c r="G149" s="27"/>
      <c r="H149" s="30" t="s">
        <v>168</v>
      </c>
      <c r="I149" s="31" t="n">
        <v>0.46</v>
      </c>
      <c r="J149" s="30" t="s">
        <v>648</v>
      </c>
    </row>
    <row r="150" customFormat="false" ht="12.75" hidden="false" customHeight="false" outlineLevel="0" collapsed="false">
      <c r="A150" s="1" t="s">
        <v>658</v>
      </c>
      <c r="B150" s="1" t="s">
        <v>2162</v>
      </c>
      <c r="C150" s="27" t="s">
        <v>684</v>
      </c>
      <c r="D150" s="27" t="s">
        <v>88</v>
      </c>
      <c r="E150" s="27"/>
      <c r="F150" s="31"/>
      <c r="G150" s="27"/>
      <c r="H150" s="30" t="s">
        <v>168</v>
      </c>
      <c r="I150" s="31" t="n">
        <v>0.46</v>
      </c>
      <c r="J150" s="30" t="s">
        <v>648</v>
      </c>
    </row>
    <row r="151" customFormat="false" ht="12.75" hidden="false" customHeight="false" outlineLevel="0" collapsed="false">
      <c r="A151" s="1" t="s">
        <v>658</v>
      </c>
      <c r="B151" s="1" t="s">
        <v>2162</v>
      </c>
      <c r="C151" s="27" t="s">
        <v>685</v>
      </c>
      <c r="D151" s="27" t="s">
        <v>20</v>
      </c>
      <c r="E151" s="27"/>
      <c r="F151" s="31"/>
      <c r="G151" s="27"/>
      <c r="H151" s="30" t="s">
        <v>168</v>
      </c>
      <c r="I151" s="31" t="n">
        <v>0.46</v>
      </c>
      <c r="J151" s="30" t="s">
        <v>648</v>
      </c>
    </row>
    <row r="152" customFormat="false" ht="12.75" hidden="false" customHeight="false" outlineLevel="0" collapsed="false">
      <c r="A152" s="1" t="s">
        <v>658</v>
      </c>
      <c r="B152" s="1" t="s">
        <v>2162</v>
      </c>
      <c r="C152" s="27" t="s">
        <v>686</v>
      </c>
      <c r="D152" s="27" t="s">
        <v>13</v>
      </c>
      <c r="E152" s="27"/>
      <c r="F152" s="31"/>
      <c r="G152" s="27"/>
      <c r="H152" s="30" t="s">
        <v>168</v>
      </c>
      <c r="I152" s="31" t="n">
        <v>2.44</v>
      </c>
      <c r="J152" s="30" t="s">
        <v>648</v>
      </c>
    </row>
    <row r="153" customFormat="false" ht="12.75" hidden="false" customHeight="false" outlineLevel="0" collapsed="false">
      <c r="A153" s="1" t="s">
        <v>658</v>
      </c>
      <c r="B153" s="1" t="s">
        <v>2162</v>
      </c>
      <c r="C153" s="27" t="s">
        <v>687</v>
      </c>
      <c r="D153" s="49" t="s">
        <v>22</v>
      </c>
      <c r="E153" s="27"/>
      <c r="F153" s="31"/>
      <c r="G153" s="27"/>
      <c r="H153" s="30" t="s">
        <v>168</v>
      </c>
      <c r="I153" s="31" t="n">
        <v>0.46</v>
      </c>
      <c r="J153" s="30" t="s">
        <v>648</v>
      </c>
    </row>
    <row r="154" customFormat="false" ht="12.75" hidden="false" customHeight="false" outlineLevel="0" collapsed="false">
      <c r="A154" s="1" t="s">
        <v>658</v>
      </c>
      <c r="B154" s="1" t="s">
        <v>2162</v>
      </c>
      <c r="C154" s="27" t="s">
        <v>688</v>
      </c>
      <c r="D154" s="27" t="s">
        <v>13</v>
      </c>
      <c r="E154" s="27"/>
      <c r="F154" s="31"/>
      <c r="G154" s="27"/>
      <c r="H154" s="30" t="s">
        <v>168</v>
      </c>
      <c r="I154" s="31" t="n">
        <v>1.99</v>
      </c>
      <c r="J154" s="30" t="s">
        <v>648</v>
      </c>
    </row>
    <row r="155" customFormat="false" ht="12.75" hidden="false" customHeight="false" outlineLevel="0" collapsed="false">
      <c r="A155" s="1" t="s">
        <v>658</v>
      </c>
      <c r="B155" s="1" t="s">
        <v>2162</v>
      </c>
      <c r="C155" s="27" t="s">
        <v>689</v>
      </c>
      <c r="D155" s="49" t="s">
        <v>49</v>
      </c>
      <c r="E155" s="27"/>
      <c r="F155" s="31"/>
      <c r="G155" s="27"/>
      <c r="H155" s="30" t="s">
        <v>168</v>
      </c>
      <c r="I155" s="31" t="n">
        <v>0.46</v>
      </c>
      <c r="J155" s="30" t="s">
        <v>648</v>
      </c>
    </row>
    <row r="156" customFormat="false" ht="12.75" hidden="false" customHeight="false" outlineLevel="0" collapsed="false">
      <c r="A156" s="1" t="s">
        <v>658</v>
      </c>
      <c r="B156" s="1" t="s">
        <v>2162</v>
      </c>
      <c r="C156" s="27" t="s">
        <v>690</v>
      </c>
      <c r="D156" s="27" t="s">
        <v>13</v>
      </c>
      <c r="E156" s="27"/>
      <c r="F156" s="31"/>
      <c r="G156" s="27"/>
      <c r="H156" s="30" t="s">
        <v>168</v>
      </c>
      <c r="I156" s="31" t="n">
        <v>1.95</v>
      </c>
      <c r="J156" s="30" t="s">
        <v>648</v>
      </c>
    </row>
    <row r="157" customFormat="false" ht="12.75" hidden="false" customHeight="false" outlineLevel="0" collapsed="false">
      <c r="A157" s="1" t="s">
        <v>658</v>
      </c>
      <c r="B157" s="1" t="s">
        <v>2162</v>
      </c>
      <c r="C157" s="27" t="s">
        <v>691</v>
      </c>
      <c r="D157" s="27" t="s">
        <v>390</v>
      </c>
      <c r="E157" s="27"/>
      <c r="F157" s="31"/>
      <c r="G157" s="27"/>
      <c r="H157" s="30" t="s">
        <v>168</v>
      </c>
      <c r="I157" s="31" t="n">
        <v>0.46</v>
      </c>
      <c r="J157" s="30" t="s">
        <v>648</v>
      </c>
    </row>
    <row r="158" customFormat="false" ht="12.75" hidden="false" customHeight="false" outlineLevel="0" collapsed="false">
      <c r="A158" s="1" t="s">
        <v>658</v>
      </c>
      <c r="B158" s="1" t="s">
        <v>2162</v>
      </c>
      <c r="C158" s="27" t="s">
        <v>692</v>
      </c>
      <c r="D158" s="27" t="s">
        <v>16</v>
      </c>
      <c r="E158" s="27"/>
      <c r="F158" s="31"/>
      <c r="G158" s="27"/>
      <c r="H158" s="30" t="s">
        <v>168</v>
      </c>
      <c r="I158" s="31" t="n">
        <v>0.46</v>
      </c>
      <c r="J158" s="30" t="s">
        <v>648</v>
      </c>
    </row>
    <row r="159" customFormat="false" ht="12.75" hidden="false" customHeight="false" outlineLevel="0" collapsed="false">
      <c r="A159" s="1" t="s">
        <v>658</v>
      </c>
      <c r="B159" s="1" t="s">
        <v>2162</v>
      </c>
      <c r="C159" s="27" t="s">
        <v>693</v>
      </c>
      <c r="D159" s="27" t="s">
        <v>13</v>
      </c>
      <c r="E159" s="27"/>
      <c r="F159" s="31"/>
      <c r="G159" s="27"/>
      <c r="H159" s="30" t="s">
        <v>168</v>
      </c>
      <c r="I159" s="31" t="n">
        <v>1.66</v>
      </c>
      <c r="J159" s="30" t="s">
        <v>648</v>
      </c>
    </row>
    <row r="160" customFormat="false" ht="12.75" hidden="false" customHeight="false" outlineLevel="0" collapsed="false">
      <c r="A160" s="1" t="s">
        <v>658</v>
      </c>
      <c r="B160" s="1" t="s">
        <v>2162</v>
      </c>
      <c r="C160" s="27" t="s">
        <v>694</v>
      </c>
      <c r="D160" s="27" t="s">
        <v>79</v>
      </c>
      <c r="E160" s="27"/>
      <c r="F160" s="31"/>
      <c r="G160" s="27"/>
      <c r="H160" s="30" t="s">
        <v>168</v>
      </c>
      <c r="I160" s="31" t="n">
        <v>0.46</v>
      </c>
      <c r="J160" s="30" t="s">
        <v>648</v>
      </c>
    </row>
    <row r="161" customFormat="false" ht="12.75" hidden="false" customHeight="false" outlineLevel="0" collapsed="false">
      <c r="A161" s="1" t="s">
        <v>658</v>
      </c>
      <c r="B161" s="1" t="s">
        <v>2162</v>
      </c>
      <c r="C161" s="27" t="s">
        <v>695</v>
      </c>
      <c r="D161" s="27" t="s">
        <v>13</v>
      </c>
      <c r="E161" s="27"/>
      <c r="F161" s="31"/>
      <c r="G161" s="27"/>
      <c r="H161" s="30" t="s">
        <v>168</v>
      </c>
      <c r="I161" s="31" t="n">
        <v>3.44</v>
      </c>
      <c r="J161" s="30" t="s">
        <v>648</v>
      </c>
    </row>
    <row r="162" customFormat="false" ht="12.75" hidden="false" customHeight="false" outlineLevel="0" collapsed="false">
      <c r="A162" s="1" t="s">
        <v>658</v>
      </c>
      <c r="B162" s="1" t="s">
        <v>2162</v>
      </c>
      <c r="C162" s="27" t="s">
        <v>696</v>
      </c>
      <c r="D162" s="27" t="s">
        <v>13</v>
      </c>
      <c r="E162" s="27"/>
      <c r="F162" s="31"/>
      <c r="G162" s="27"/>
      <c r="H162" s="30" t="s">
        <v>168</v>
      </c>
      <c r="I162" s="31" t="n">
        <v>0.46</v>
      </c>
      <c r="J162" s="30" t="s">
        <v>648</v>
      </c>
    </row>
    <row r="163" customFormat="false" ht="12.75" hidden="false" customHeight="false" outlineLevel="0" collapsed="false">
      <c r="A163" s="1" t="s">
        <v>658</v>
      </c>
      <c r="B163" s="1" t="s">
        <v>2162</v>
      </c>
      <c r="C163" s="27" t="s">
        <v>697</v>
      </c>
      <c r="D163" s="27" t="s">
        <v>13</v>
      </c>
      <c r="E163" s="27"/>
      <c r="F163" s="31"/>
      <c r="G163" s="27"/>
      <c r="H163" s="30" t="s">
        <v>168</v>
      </c>
      <c r="I163" s="31" t="n">
        <v>1.92</v>
      </c>
      <c r="J163" s="30" t="s">
        <v>648</v>
      </c>
    </row>
    <row r="164" customFormat="false" ht="12.75" hidden="false" customHeight="false" outlineLevel="0" collapsed="false">
      <c r="A164" s="1" t="s">
        <v>658</v>
      </c>
      <c r="B164" s="1" t="s">
        <v>2162</v>
      </c>
      <c r="C164" s="27" t="s">
        <v>698</v>
      </c>
      <c r="D164" s="27" t="s">
        <v>70</v>
      </c>
      <c r="E164" s="27"/>
      <c r="F164" s="31"/>
      <c r="G164" s="27"/>
      <c r="H164" s="30" t="s">
        <v>168</v>
      </c>
      <c r="I164" s="31" t="n">
        <v>0.46</v>
      </c>
      <c r="J164" s="30" t="s">
        <v>648</v>
      </c>
    </row>
    <row r="165" customFormat="false" ht="12.75" hidden="false" customHeight="false" outlineLevel="0" collapsed="false">
      <c r="A165" s="1" t="s">
        <v>658</v>
      </c>
      <c r="B165" s="1" t="s">
        <v>2162</v>
      </c>
      <c r="C165" s="27" t="s">
        <v>699</v>
      </c>
      <c r="D165" s="27" t="s">
        <v>26</v>
      </c>
      <c r="E165" s="27"/>
      <c r="F165" s="31"/>
      <c r="G165" s="27"/>
      <c r="H165" s="30" t="s">
        <v>168</v>
      </c>
      <c r="I165" s="31" t="n">
        <v>0.46</v>
      </c>
      <c r="J165" s="30" t="s">
        <v>648</v>
      </c>
    </row>
    <row r="166" customFormat="false" ht="12.75" hidden="false" customHeight="false" outlineLevel="0" collapsed="false">
      <c r="A166" s="1" t="s">
        <v>658</v>
      </c>
      <c r="B166" s="1" t="s">
        <v>2162</v>
      </c>
      <c r="C166" s="27" t="s">
        <v>700</v>
      </c>
      <c r="D166" s="27" t="s">
        <v>13</v>
      </c>
      <c r="E166" s="27"/>
      <c r="F166" s="31"/>
      <c r="G166" s="27"/>
      <c r="H166" s="30" t="s">
        <v>168</v>
      </c>
      <c r="I166" s="31" t="n">
        <v>2.81</v>
      </c>
      <c r="J166" s="30" t="s">
        <v>648</v>
      </c>
    </row>
    <row r="167" customFormat="false" ht="12.75" hidden="false" customHeight="false" outlineLevel="0" collapsed="false">
      <c r="A167" s="1" t="s">
        <v>658</v>
      </c>
      <c r="B167" s="1" t="s">
        <v>2162</v>
      </c>
      <c r="C167" s="27" t="s">
        <v>701</v>
      </c>
      <c r="D167" s="27" t="s">
        <v>13</v>
      </c>
      <c r="E167" s="27"/>
      <c r="F167" s="31"/>
      <c r="G167" s="27"/>
      <c r="H167" s="30" t="s">
        <v>168</v>
      </c>
      <c r="I167" s="31" t="n">
        <v>1.95</v>
      </c>
      <c r="J167" s="30" t="s">
        <v>648</v>
      </c>
    </row>
    <row r="168" customFormat="false" ht="12.75" hidden="false" customHeight="false" outlineLevel="0" collapsed="false">
      <c r="A168" s="1" t="s">
        <v>658</v>
      </c>
      <c r="B168" s="1" t="s">
        <v>2162</v>
      </c>
      <c r="C168" s="27" t="s">
        <v>702</v>
      </c>
      <c r="D168" s="27" t="s">
        <v>13</v>
      </c>
      <c r="E168" s="27"/>
      <c r="F168" s="31"/>
      <c r="G168" s="27"/>
      <c r="H168" s="30" t="s">
        <v>168</v>
      </c>
      <c r="I168" s="31" t="n">
        <v>4.75</v>
      </c>
      <c r="J168" s="30" t="s">
        <v>648</v>
      </c>
    </row>
    <row r="169" customFormat="false" ht="12.75" hidden="false" customHeight="false" outlineLevel="0" collapsed="false">
      <c r="A169" s="1" t="s">
        <v>658</v>
      </c>
      <c r="B169" s="1" t="s">
        <v>2162</v>
      </c>
      <c r="C169" s="27" t="s">
        <v>703</v>
      </c>
      <c r="D169" s="27" t="s">
        <v>13</v>
      </c>
      <c r="E169" s="27"/>
      <c r="F169" s="31"/>
      <c r="G169" s="27"/>
      <c r="H169" s="30" t="s">
        <v>168</v>
      </c>
      <c r="I169" s="31" t="n">
        <v>3.31</v>
      </c>
      <c r="J169" s="30" t="s">
        <v>648</v>
      </c>
    </row>
    <row r="170" customFormat="false" ht="12.75" hidden="false" customHeight="false" outlineLevel="0" collapsed="false">
      <c r="A170" s="1" t="s">
        <v>658</v>
      </c>
      <c r="B170" s="1" t="s">
        <v>2162</v>
      </c>
      <c r="C170" s="27" t="s">
        <v>704</v>
      </c>
      <c r="D170" s="27" t="s">
        <v>13</v>
      </c>
      <c r="E170" s="27"/>
      <c r="F170" s="31"/>
      <c r="G170" s="27"/>
      <c r="H170" s="30" t="s">
        <v>168</v>
      </c>
      <c r="I170" s="31" t="n">
        <v>7</v>
      </c>
      <c r="J170" s="30" t="s">
        <v>648</v>
      </c>
    </row>
    <row r="171" customFormat="false" ht="12.75" hidden="false" customHeight="false" outlineLevel="0" collapsed="false">
      <c r="A171" s="1" t="s">
        <v>658</v>
      </c>
      <c r="B171" s="1" t="s">
        <v>2162</v>
      </c>
      <c r="C171" s="27" t="s">
        <v>705</v>
      </c>
      <c r="D171" s="27" t="s">
        <v>274</v>
      </c>
      <c r="E171" s="27"/>
      <c r="F171" s="31"/>
      <c r="G171" s="27"/>
      <c r="H171" s="30" t="s">
        <v>168</v>
      </c>
      <c r="I171" s="31" t="n">
        <v>0.46</v>
      </c>
      <c r="J171" s="30" t="s">
        <v>648</v>
      </c>
    </row>
    <row r="172" customFormat="false" ht="12.75" hidden="false" customHeight="false" outlineLevel="0" collapsed="false">
      <c r="A172" s="1" t="s">
        <v>658</v>
      </c>
      <c r="B172" s="1" t="s">
        <v>2162</v>
      </c>
      <c r="C172" s="27" t="s">
        <v>706</v>
      </c>
      <c r="D172" s="27" t="s">
        <v>13</v>
      </c>
      <c r="E172" s="27"/>
      <c r="F172" s="31"/>
      <c r="G172" s="27"/>
      <c r="H172" s="30" t="s">
        <v>168</v>
      </c>
      <c r="I172" s="31" t="n">
        <v>1.98</v>
      </c>
      <c r="J172" s="30" t="s">
        <v>648</v>
      </c>
    </row>
    <row r="174" customFormat="false" ht="17.35" hidden="false" customHeight="false" outlineLevel="0" collapsed="false">
      <c r="B174" s="1" t="s">
        <v>2219</v>
      </c>
      <c r="C174" s="52" t="s">
        <v>410</v>
      </c>
      <c r="D174" s="11" t="s">
        <v>1</v>
      </c>
      <c r="E174" s="1"/>
      <c r="G174" s="1"/>
      <c r="H174" s="1"/>
      <c r="I174" s="59"/>
      <c r="J174" s="1"/>
    </row>
    <row r="175" customFormat="false" ht="12.75" hidden="false" customHeight="false" outlineLevel="0" collapsed="false">
      <c r="A175" s="1" t="s">
        <v>410</v>
      </c>
      <c r="B175" s="1" t="s">
        <v>2219</v>
      </c>
      <c r="C175" s="27" t="s">
        <v>411</v>
      </c>
      <c r="D175" s="27" t="s">
        <v>13</v>
      </c>
      <c r="E175" s="27"/>
      <c r="F175" s="31"/>
      <c r="G175" s="27"/>
      <c r="H175" s="30" t="s">
        <v>61</v>
      </c>
      <c r="I175" s="31" t="n">
        <f aca="false">5.45/2</f>
        <v>2.725</v>
      </c>
      <c r="J175" s="30" t="s">
        <v>112</v>
      </c>
    </row>
    <row r="176" customFormat="false" ht="12.75" hidden="false" customHeight="false" outlineLevel="0" collapsed="false">
      <c r="A176" s="1" t="s">
        <v>410</v>
      </c>
      <c r="B176" s="1" t="s">
        <v>2219</v>
      </c>
      <c r="C176" s="27" t="s">
        <v>412</v>
      </c>
      <c r="D176" s="27" t="s">
        <v>13</v>
      </c>
      <c r="E176" s="27"/>
      <c r="F176" s="31"/>
      <c r="G176" s="27"/>
      <c r="H176" s="30" t="s">
        <v>61</v>
      </c>
      <c r="I176" s="31" t="n">
        <f aca="false">5.95/2.55</f>
        <v>2.33333333333333</v>
      </c>
      <c r="J176" s="30" t="s">
        <v>112</v>
      </c>
    </row>
    <row r="177" customFormat="false" ht="12.75" hidden="false" customHeight="false" outlineLevel="0" collapsed="false">
      <c r="A177" s="1" t="s">
        <v>410</v>
      </c>
      <c r="B177" s="1" t="s">
        <v>2219</v>
      </c>
      <c r="C177" s="27" t="s">
        <v>413</v>
      </c>
      <c r="D177" s="27" t="s">
        <v>13</v>
      </c>
      <c r="E177" s="27"/>
      <c r="F177" s="31"/>
      <c r="G177" s="27"/>
      <c r="H177" s="30" t="s">
        <v>168</v>
      </c>
      <c r="I177" s="31" t="n">
        <f aca="false">6.95/2</f>
        <v>3.475</v>
      </c>
      <c r="J177" s="30" t="s">
        <v>112</v>
      </c>
    </row>
    <row r="179" customFormat="false" ht="29.85" hidden="false" customHeight="false" outlineLevel="0" collapsed="false">
      <c r="B179" s="1" t="s">
        <v>2754</v>
      </c>
      <c r="C179" s="52" t="s">
        <v>1194</v>
      </c>
      <c r="D179" s="11" t="s">
        <v>1</v>
      </c>
      <c r="E179" s="1"/>
      <c r="G179" s="1"/>
      <c r="H179" s="1"/>
      <c r="I179" s="59"/>
      <c r="J179" s="1"/>
    </row>
    <row r="180" customFormat="false" ht="12.75" hidden="false" customHeight="false" outlineLevel="0" collapsed="false">
      <c r="A180" s="1" t="s">
        <v>414</v>
      </c>
      <c r="B180" s="1" t="s">
        <v>2754</v>
      </c>
      <c r="C180" s="27" t="s">
        <v>415</v>
      </c>
      <c r="D180" s="27" t="s">
        <v>13</v>
      </c>
      <c r="E180" s="27"/>
      <c r="F180" s="31"/>
      <c r="G180" s="27"/>
      <c r="H180" s="30" t="s">
        <v>61</v>
      </c>
      <c r="I180" s="31" t="n">
        <f aca="false">8.99/0.5</f>
        <v>17.98</v>
      </c>
      <c r="J180" s="30" t="s">
        <v>169</v>
      </c>
    </row>
    <row r="181" customFormat="false" ht="12.75" hidden="false" customHeight="false" outlineLevel="0" collapsed="false">
      <c r="A181" s="1" t="s">
        <v>414</v>
      </c>
      <c r="B181" s="1" t="s">
        <v>2754</v>
      </c>
      <c r="C181" s="27" t="s">
        <v>416</v>
      </c>
      <c r="D181" s="27" t="s">
        <v>88</v>
      </c>
      <c r="E181" s="27"/>
      <c r="F181" s="31"/>
      <c r="G181" s="27"/>
      <c r="H181" s="30" t="s">
        <v>168</v>
      </c>
      <c r="I181" s="31" t="n">
        <f aca="false">1.95/0.5</f>
        <v>3.9</v>
      </c>
      <c r="J181" s="30" t="s">
        <v>169</v>
      </c>
    </row>
    <row r="182" customFormat="false" ht="12.75" hidden="false" customHeight="false" outlineLevel="0" collapsed="false">
      <c r="A182" s="1" t="s">
        <v>414</v>
      </c>
      <c r="B182" s="1" t="s">
        <v>2754</v>
      </c>
      <c r="C182" s="27" t="s">
        <v>417</v>
      </c>
      <c r="D182" s="27" t="s">
        <v>193</v>
      </c>
      <c r="E182" s="27"/>
      <c r="F182" s="31"/>
      <c r="G182" s="27"/>
      <c r="H182" s="30" t="s">
        <v>168</v>
      </c>
      <c r="I182" s="31" t="n">
        <f aca="false">2.15/0.5</f>
        <v>4.3</v>
      </c>
      <c r="J182" s="30" t="s">
        <v>169</v>
      </c>
    </row>
    <row r="183" customFormat="false" ht="12.75" hidden="false" customHeight="false" outlineLevel="0" collapsed="false">
      <c r="A183" s="1" t="s">
        <v>414</v>
      </c>
      <c r="B183" s="1" t="s">
        <v>2754</v>
      </c>
      <c r="C183" s="27" t="s">
        <v>418</v>
      </c>
      <c r="D183" s="27" t="s">
        <v>79</v>
      </c>
      <c r="E183" s="27"/>
      <c r="F183" s="31"/>
      <c r="G183" s="27"/>
      <c r="H183" s="30" t="s">
        <v>168</v>
      </c>
      <c r="I183" s="31" t="n">
        <f aca="false">1.99/0.5</f>
        <v>3.98</v>
      </c>
      <c r="J183" s="30" t="s">
        <v>169</v>
      </c>
    </row>
    <row r="184" customFormat="false" ht="12.75" hidden="false" customHeight="false" outlineLevel="0" collapsed="false">
      <c r="A184" s="1" t="s">
        <v>414</v>
      </c>
      <c r="B184" s="1" t="s">
        <v>2754</v>
      </c>
      <c r="C184" s="27" t="s">
        <v>419</v>
      </c>
      <c r="D184" s="27" t="s">
        <v>13</v>
      </c>
      <c r="E184" s="27"/>
      <c r="F184" s="31"/>
      <c r="G184" s="27"/>
      <c r="H184" s="30" t="s">
        <v>168</v>
      </c>
      <c r="I184" s="31" t="n">
        <f aca="false">7.49/0.5</f>
        <v>14.98</v>
      </c>
      <c r="J184" s="30" t="s">
        <v>169</v>
      </c>
    </row>
    <row r="185" customFormat="false" ht="12.75" hidden="false" customHeight="false" outlineLevel="0" collapsed="false">
      <c r="A185" s="1" t="s">
        <v>1195</v>
      </c>
      <c r="B185" s="1" t="s">
        <v>2754</v>
      </c>
      <c r="C185" s="19" t="s">
        <v>1196</v>
      </c>
      <c r="D185" s="19" t="s">
        <v>13</v>
      </c>
      <c r="E185" s="20" t="n">
        <v>1.9</v>
      </c>
      <c r="F185" s="21" t="n">
        <v>12</v>
      </c>
      <c r="G185" s="24" t="s">
        <v>230</v>
      </c>
    </row>
    <row r="186" customFormat="false" ht="12.75" hidden="false" customHeight="false" outlineLevel="0" collapsed="false">
      <c r="A186" s="1" t="s">
        <v>1195</v>
      </c>
      <c r="B186" s="1" t="s">
        <v>2754</v>
      </c>
      <c r="C186" s="19" t="s">
        <v>1197</v>
      </c>
      <c r="D186" s="19" t="s">
        <v>13</v>
      </c>
      <c r="E186" s="20" t="n">
        <v>2</v>
      </c>
      <c r="F186" s="21" t="n">
        <v>11.7</v>
      </c>
      <c r="G186" s="24" t="s">
        <v>230</v>
      </c>
    </row>
    <row r="187" customFormat="false" ht="12.75" hidden="false" customHeight="false" outlineLevel="0" collapsed="false">
      <c r="A187" s="1" t="s">
        <v>1195</v>
      </c>
      <c r="B187" s="1" t="s">
        <v>2754</v>
      </c>
      <c r="C187" s="19" t="s">
        <v>1198</v>
      </c>
      <c r="D187" s="19" t="s">
        <v>88</v>
      </c>
      <c r="E187" s="20" t="n">
        <v>2</v>
      </c>
      <c r="F187" s="21" t="n">
        <v>5.7</v>
      </c>
      <c r="G187" s="24" t="s">
        <v>230</v>
      </c>
    </row>
    <row r="188" customFormat="false" ht="12.75" hidden="false" customHeight="false" outlineLevel="0" collapsed="false">
      <c r="A188" s="1" t="s">
        <v>1195</v>
      </c>
      <c r="B188" s="1" t="s">
        <v>2754</v>
      </c>
      <c r="C188" s="19" t="s">
        <v>1199</v>
      </c>
      <c r="D188" s="19" t="s">
        <v>79</v>
      </c>
      <c r="E188" s="20" t="n">
        <v>2</v>
      </c>
      <c r="F188" s="21" t="n">
        <v>3.3</v>
      </c>
      <c r="G188" s="24" t="s">
        <v>230</v>
      </c>
    </row>
    <row r="189" customFormat="false" ht="12.75" hidden="false" customHeight="false" outlineLevel="0" collapsed="false">
      <c r="A189" s="1" t="s">
        <v>1195</v>
      </c>
      <c r="B189" s="1" t="s">
        <v>2754</v>
      </c>
      <c r="C189" s="19" t="s">
        <v>1200</v>
      </c>
      <c r="D189" s="19" t="s">
        <v>13</v>
      </c>
      <c r="E189" s="20" t="n">
        <v>2.1</v>
      </c>
      <c r="F189" s="21" t="n">
        <v>12.5</v>
      </c>
      <c r="G189" s="24" t="s">
        <v>230</v>
      </c>
    </row>
    <row r="190" customFormat="false" ht="12.75" hidden="false" customHeight="false" outlineLevel="0" collapsed="false">
      <c r="A190" s="1" t="s">
        <v>1195</v>
      </c>
      <c r="B190" s="1" t="s">
        <v>2754</v>
      </c>
      <c r="C190" s="19" t="s">
        <v>1201</v>
      </c>
      <c r="D190" s="19" t="s">
        <v>13</v>
      </c>
      <c r="E190" s="20" t="n">
        <v>2.1</v>
      </c>
      <c r="F190" s="21" t="n">
        <v>8.45</v>
      </c>
      <c r="G190" s="24" t="s">
        <v>230</v>
      </c>
    </row>
    <row r="191" customFormat="false" ht="12.75" hidden="false" customHeight="false" outlineLevel="0" collapsed="false">
      <c r="A191" s="1" t="s">
        <v>1195</v>
      </c>
      <c r="B191" s="1" t="s">
        <v>2754</v>
      </c>
      <c r="C191" s="19" t="s">
        <v>1202</v>
      </c>
      <c r="D191" s="19" t="s">
        <v>13</v>
      </c>
      <c r="E191" s="20" t="n">
        <v>2.2</v>
      </c>
      <c r="F191" s="21" t="n">
        <v>8</v>
      </c>
      <c r="G191" s="24" t="s">
        <v>230</v>
      </c>
    </row>
    <row r="192" customFormat="false" ht="12.75" hidden="false" customHeight="false" outlineLevel="0" collapsed="false">
      <c r="A192" s="1" t="s">
        <v>1195</v>
      </c>
      <c r="B192" s="1" t="s">
        <v>2754</v>
      </c>
      <c r="C192" s="19" t="s">
        <v>1203</v>
      </c>
      <c r="D192" s="19" t="s">
        <v>13</v>
      </c>
      <c r="E192" s="20" t="n">
        <v>2.5</v>
      </c>
      <c r="F192" s="21" t="n">
        <v>12</v>
      </c>
      <c r="G192" s="24" t="s">
        <v>230</v>
      </c>
    </row>
    <row r="193" customFormat="false" ht="12.75" hidden="false" customHeight="false" outlineLevel="0" collapsed="false">
      <c r="A193" s="1" t="s">
        <v>1204</v>
      </c>
      <c r="B193" s="1" t="s">
        <v>2754</v>
      </c>
      <c r="C193" s="19" t="s">
        <v>1205</v>
      </c>
      <c r="D193" s="19" t="s">
        <v>88</v>
      </c>
      <c r="E193" s="20" t="n">
        <v>1</v>
      </c>
      <c r="F193" s="21" t="n">
        <v>3.9</v>
      </c>
      <c r="G193" s="24" t="s">
        <v>1206</v>
      </c>
    </row>
    <row r="194" customFormat="false" ht="12.75" hidden="false" customHeight="false" outlineLevel="0" collapsed="false">
      <c r="A194" s="1" t="s">
        <v>1204</v>
      </c>
      <c r="B194" s="1" t="s">
        <v>2754</v>
      </c>
      <c r="C194" s="19" t="s">
        <v>1207</v>
      </c>
      <c r="D194" s="19" t="s">
        <v>13</v>
      </c>
      <c r="E194" s="20" t="n">
        <v>1</v>
      </c>
      <c r="F194" s="21" t="n">
        <v>8</v>
      </c>
      <c r="G194" s="24" t="s">
        <v>1206</v>
      </c>
    </row>
    <row r="195" customFormat="false" ht="12.75" hidden="false" customHeight="false" outlineLevel="0" collapsed="false">
      <c r="A195" s="1" t="s">
        <v>1204</v>
      </c>
      <c r="B195" s="1" t="s">
        <v>2754</v>
      </c>
      <c r="C195" s="19" t="s">
        <v>1208</v>
      </c>
      <c r="D195" s="19" t="s">
        <v>13</v>
      </c>
      <c r="E195" s="20" t="n">
        <v>1</v>
      </c>
      <c r="F195" s="21" t="n">
        <v>36</v>
      </c>
      <c r="G195" s="24" t="s">
        <v>1206</v>
      </c>
    </row>
    <row r="196" customFormat="false" ht="12.75" hidden="false" customHeight="false" outlineLevel="0" collapsed="false">
      <c r="A196" s="1" t="s">
        <v>1204</v>
      </c>
      <c r="B196" s="1" t="s">
        <v>2754</v>
      </c>
      <c r="C196" s="19" t="s">
        <v>1209</v>
      </c>
      <c r="D196" s="19" t="s">
        <v>13</v>
      </c>
      <c r="E196" s="20" t="n">
        <v>1</v>
      </c>
      <c r="F196" s="21" t="n">
        <v>32</v>
      </c>
      <c r="G196" s="24" t="s">
        <v>1206</v>
      </c>
    </row>
    <row r="198" customFormat="false" ht="17.35" hidden="false" customHeight="false" outlineLevel="0" collapsed="false">
      <c r="B198" s="1" t="s">
        <v>4166</v>
      </c>
      <c r="C198" s="52" t="s">
        <v>420</v>
      </c>
      <c r="D198" s="11" t="s">
        <v>1</v>
      </c>
    </row>
    <row r="199" customFormat="false" ht="12.75" hidden="false" customHeight="false" outlineLevel="0" collapsed="false">
      <c r="A199" s="1" t="s">
        <v>420</v>
      </c>
      <c r="B199" s="1" t="s">
        <v>4166</v>
      </c>
      <c r="C199" s="27" t="s">
        <v>421</v>
      </c>
      <c r="D199" s="27" t="s">
        <v>79</v>
      </c>
      <c r="E199" s="27"/>
      <c r="F199" s="31"/>
      <c r="G199" s="27"/>
      <c r="H199" s="30" t="s">
        <v>61</v>
      </c>
      <c r="I199" s="31" t="n">
        <v>1.99</v>
      </c>
      <c r="J199" s="30" t="s">
        <v>40</v>
      </c>
    </row>
    <row r="200" customFormat="false" ht="12.75" hidden="false" customHeight="false" outlineLevel="0" collapsed="false">
      <c r="A200" s="1" t="s">
        <v>420</v>
      </c>
      <c r="B200" s="1" t="s">
        <v>4166</v>
      </c>
      <c r="C200" s="27" t="s">
        <v>422</v>
      </c>
      <c r="D200" s="27" t="s">
        <v>88</v>
      </c>
      <c r="E200" s="27"/>
      <c r="F200" s="31"/>
      <c r="G200" s="27"/>
      <c r="H200" s="30" t="s">
        <v>61</v>
      </c>
      <c r="I200" s="31" t="n">
        <v>1.95</v>
      </c>
      <c r="J200" s="30" t="s">
        <v>40</v>
      </c>
    </row>
    <row r="201" customFormat="false" ht="12.75" hidden="false" customHeight="false" outlineLevel="0" collapsed="false">
      <c r="A201" s="1" t="s">
        <v>420</v>
      </c>
      <c r="B201" s="1" t="s">
        <v>4166</v>
      </c>
      <c r="C201" s="27" t="s">
        <v>423</v>
      </c>
      <c r="D201" s="27" t="s">
        <v>13</v>
      </c>
      <c r="E201" s="27"/>
      <c r="F201" s="31"/>
      <c r="G201" s="27"/>
      <c r="H201" s="30" t="s">
        <v>61</v>
      </c>
      <c r="I201" s="31" t="n">
        <v>2.99</v>
      </c>
      <c r="J201" s="30" t="s">
        <v>40</v>
      </c>
    </row>
    <row r="202" customFormat="false" ht="12.75" hidden="false" customHeight="false" outlineLevel="0" collapsed="false">
      <c r="A202" s="1" t="s">
        <v>420</v>
      </c>
      <c r="B202" s="1" t="s">
        <v>4166</v>
      </c>
      <c r="C202" s="27" t="s">
        <v>424</v>
      </c>
      <c r="D202" s="27" t="s">
        <v>13</v>
      </c>
      <c r="E202" s="27"/>
      <c r="F202" s="31"/>
      <c r="G202" s="27"/>
      <c r="H202" s="30" t="s">
        <v>61</v>
      </c>
      <c r="I202" s="31" t="n">
        <v>2.99</v>
      </c>
      <c r="J202" s="30" t="s">
        <v>40</v>
      </c>
    </row>
    <row r="203" customFormat="false" ht="12.75" hidden="false" customHeight="false" outlineLevel="0" collapsed="false">
      <c r="A203" s="1" t="s">
        <v>420</v>
      </c>
      <c r="B203" s="1" t="s">
        <v>4166</v>
      </c>
      <c r="C203" s="27" t="s">
        <v>425</v>
      </c>
      <c r="D203" s="27" t="s">
        <v>13</v>
      </c>
      <c r="E203" s="27"/>
      <c r="F203" s="31"/>
      <c r="G203" s="27"/>
      <c r="H203" s="30" t="s">
        <v>61</v>
      </c>
      <c r="I203" s="31" t="n">
        <v>2.95</v>
      </c>
      <c r="J203" s="30" t="s">
        <v>40</v>
      </c>
    </row>
    <row r="204" customFormat="false" ht="12.75" hidden="false" customHeight="false" outlineLevel="0" collapsed="false">
      <c r="A204" s="1" t="s">
        <v>420</v>
      </c>
      <c r="B204" s="1" t="s">
        <v>4166</v>
      </c>
      <c r="C204" s="27" t="s">
        <v>426</v>
      </c>
      <c r="D204" s="27" t="s">
        <v>193</v>
      </c>
      <c r="E204" s="27"/>
      <c r="F204" s="31"/>
      <c r="G204" s="27"/>
      <c r="H204" s="30" t="s">
        <v>61</v>
      </c>
      <c r="I204" s="31" t="n">
        <v>1.95</v>
      </c>
      <c r="J204" s="30" t="s">
        <v>40</v>
      </c>
    </row>
    <row r="205" customFormat="false" ht="12.75" hidden="false" customHeight="false" outlineLevel="0" collapsed="false">
      <c r="A205" s="1" t="s">
        <v>420</v>
      </c>
      <c r="B205" s="1" t="s">
        <v>4166</v>
      </c>
      <c r="C205" s="27" t="s">
        <v>427</v>
      </c>
      <c r="D205" s="27" t="s">
        <v>193</v>
      </c>
      <c r="E205" s="27"/>
      <c r="F205" s="31"/>
      <c r="G205" s="27"/>
      <c r="H205" s="30" t="s">
        <v>61</v>
      </c>
      <c r="I205" s="31" t="n">
        <v>0.56</v>
      </c>
      <c r="J205" s="30" t="s">
        <v>40</v>
      </c>
    </row>
    <row r="206" customFormat="false" ht="12.75" hidden="false" customHeight="false" outlineLevel="0" collapsed="false">
      <c r="A206" s="1" t="s">
        <v>420</v>
      </c>
      <c r="B206" s="1" t="s">
        <v>4166</v>
      </c>
      <c r="C206" s="27" t="s">
        <v>428</v>
      </c>
      <c r="D206" s="27" t="s">
        <v>20</v>
      </c>
      <c r="E206" s="27"/>
      <c r="F206" s="31"/>
      <c r="G206" s="27"/>
      <c r="H206" s="30" t="s">
        <v>61</v>
      </c>
      <c r="I206" s="31" t="n">
        <v>0.51</v>
      </c>
      <c r="J206" s="30" t="s">
        <v>40</v>
      </c>
    </row>
    <row r="207" customFormat="false" ht="12.75" hidden="false" customHeight="false" outlineLevel="0" collapsed="false">
      <c r="A207" s="1" t="s">
        <v>420</v>
      </c>
      <c r="B207" s="1" t="s">
        <v>4166</v>
      </c>
      <c r="C207" s="27" t="s">
        <v>429</v>
      </c>
      <c r="D207" s="27" t="s">
        <v>334</v>
      </c>
      <c r="E207" s="27"/>
      <c r="F207" s="31"/>
      <c r="G207" s="27"/>
      <c r="H207" s="30" t="s">
        <v>61</v>
      </c>
      <c r="I207" s="31" t="n">
        <v>0.63</v>
      </c>
      <c r="J207" s="30" t="s">
        <v>40</v>
      </c>
    </row>
    <row r="208" customFormat="false" ht="12.75" hidden="false" customHeight="false" outlineLevel="0" collapsed="false">
      <c r="A208" s="1" t="s">
        <v>420</v>
      </c>
      <c r="B208" s="1" t="s">
        <v>4166</v>
      </c>
      <c r="C208" s="27" t="s">
        <v>430</v>
      </c>
      <c r="D208" s="49" t="s">
        <v>49</v>
      </c>
      <c r="E208" s="27"/>
      <c r="F208" s="31"/>
      <c r="G208" s="27"/>
      <c r="H208" s="30" t="s">
        <v>61</v>
      </c>
      <c r="I208" s="31" t="n">
        <v>0.51</v>
      </c>
      <c r="J208" s="30" t="s">
        <v>40</v>
      </c>
    </row>
    <row r="209" customFormat="false" ht="12.75" hidden="false" customHeight="false" outlineLevel="0" collapsed="false">
      <c r="A209" s="1" t="s">
        <v>420</v>
      </c>
      <c r="B209" s="1" t="s">
        <v>4166</v>
      </c>
      <c r="C209" s="27" t="s">
        <v>431</v>
      </c>
      <c r="D209" s="27" t="s">
        <v>13</v>
      </c>
      <c r="E209" s="27"/>
      <c r="F209" s="31"/>
      <c r="G209" s="27"/>
      <c r="H209" s="30" t="s">
        <v>61</v>
      </c>
      <c r="I209" s="31" t="n">
        <v>1.45</v>
      </c>
      <c r="J209" s="30" t="s">
        <v>40</v>
      </c>
    </row>
    <row r="210" customFormat="false" ht="12.75" hidden="false" customHeight="false" outlineLevel="0" collapsed="false">
      <c r="A210" s="1" t="s">
        <v>420</v>
      </c>
      <c r="B210" s="1" t="s">
        <v>4166</v>
      </c>
      <c r="C210" s="27" t="s">
        <v>432</v>
      </c>
      <c r="D210" s="27" t="s">
        <v>16</v>
      </c>
      <c r="E210" s="27"/>
      <c r="F210" s="31"/>
      <c r="G210" s="27"/>
      <c r="H210" s="30" t="s">
        <v>61</v>
      </c>
      <c r="I210" s="31" t="n">
        <v>0.51</v>
      </c>
      <c r="J210" s="30" t="s">
        <v>40</v>
      </c>
    </row>
    <row r="211" customFormat="false" ht="12.75" hidden="false" customHeight="false" outlineLevel="0" collapsed="false">
      <c r="A211" s="1" t="s">
        <v>420</v>
      </c>
      <c r="B211" s="1" t="s">
        <v>4166</v>
      </c>
      <c r="C211" s="27" t="s">
        <v>433</v>
      </c>
      <c r="D211" s="27" t="s">
        <v>26</v>
      </c>
      <c r="E211" s="27"/>
      <c r="F211" s="31"/>
      <c r="G211" s="27"/>
      <c r="H211" s="30" t="s">
        <v>61</v>
      </c>
      <c r="I211" s="31" t="n">
        <v>0.51</v>
      </c>
      <c r="J211" s="30" t="s">
        <v>40</v>
      </c>
    </row>
    <row r="212" customFormat="false" ht="12.75" hidden="false" customHeight="false" outlineLevel="0" collapsed="false">
      <c r="A212" s="1" t="s">
        <v>420</v>
      </c>
      <c r="B212" s="1" t="s">
        <v>4166</v>
      </c>
      <c r="C212" s="27" t="s">
        <v>434</v>
      </c>
      <c r="D212" s="27" t="s">
        <v>53</v>
      </c>
      <c r="E212" s="27"/>
      <c r="F212" s="31"/>
      <c r="G212" s="27"/>
      <c r="H212" s="30" t="s">
        <v>61</v>
      </c>
      <c r="I212" s="31" t="n">
        <v>0.71</v>
      </c>
      <c r="J212" s="30" t="s">
        <v>40</v>
      </c>
    </row>
    <row r="213" customFormat="false" ht="12.75" hidden="false" customHeight="false" outlineLevel="0" collapsed="false">
      <c r="A213" s="1" t="s">
        <v>420</v>
      </c>
      <c r="B213" s="1" t="s">
        <v>4166</v>
      </c>
      <c r="C213" s="27" t="s">
        <v>435</v>
      </c>
      <c r="D213" s="27" t="s">
        <v>274</v>
      </c>
      <c r="E213" s="27"/>
      <c r="F213" s="31"/>
      <c r="G213" s="27"/>
      <c r="H213" s="30" t="s">
        <v>61</v>
      </c>
      <c r="I213" s="31" t="n">
        <v>0.51</v>
      </c>
      <c r="J213" s="30" t="s">
        <v>40</v>
      </c>
    </row>
    <row r="215" customFormat="false" ht="30.1" hidden="false" customHeight="false" outlineLevel="0" collapsed="false">
      <c r="B215" s="1" t="s">
        <v>3390</v>
      </c>
      <c r="C215" s="52" t="s">
        <v>456</v>
      </c>
      <c r="D215" s="45" t="s">
        <v>1</v>
      </c>
    </row>
    <row r="216" customFormat="false" ht="12.75" hidden="false" customHeight="false" outlineLevel="0" collapsed="false">
      <c r="A216" s="18" t="s">
        <v>457</v>
      </c>
      <c r="B216" s="1" t="s">
        <v>3390</v>
      </c>
      <c r="C216" s="70" t="s">
        <v>458</v>
      </c>
      <c r="D216" s="50" t="s">
        <v>88</v>
      </c>
      <c r="E216" s="72" t="n">
        <v>1.8</v>
      </c>
      <c r="F216" s="73" t="n">
        <v>0.13</v>
      </c>
      <c r="G216" s="74" t="s">
        <v>385</v>
      </c>
    </row>
    <row r="217" customFormat="false" ht="12.75" hidden="false" customHeight="false" outlineLevel="0" collapsed="false">
      <c r="A217" s="18" t="s">
        <v>457</v>
      </c>
      <c r="B217" s="1" t="s">
        <v>3390</v>
      </c>
      <c r="C217" s="70" t="s">
        <v>459</v>
      </c>
      <c r="D217" s="70" t="s">
        <v>13</v>
      </c>
      <c r="E217" s="72" t="n">
        <v>1.8</v>
      </c>
      <c r="F217" s="73" t="n">
        <v>0.66</v>
      </c>
      <c r="G217" s="74" t="s">
        <v>385</v>
      </c>
    </row>
    <row r="218" customFormat="false" ht="12.75" hidden="false" customHeight="false" outlineLevel="0" collapsed="false">
      <c r="A218" s="18" t="s">
        <v>457</v>
      </c>
      <c r="B218" s="1" t="s">
        <v>3390</v>
      </c>
      <c r="C218" s="70" t="s">
        <v>460</v>
      </c>
      <c r="D218" s="70" t="s">
        <v>13</v>
      </c>
      <c r="E218" s="72" t="n">
        <v>2</v>
      </c>
      <c r="F218" s="73" t="n">
        <v>1.33</v>
      </c>
      <c r="G218" s="74" t="s">
        <v>385</v>
      </c>
    </row>
    <row r="219" customFormat="false" ht="12.75" hidden="false" customHeight="false" outlineLevel="0" collapsed="false">
      <c r="A219" s="18" t="s">
        <v>457</v>
      </c>
      <c r="B219" s="1" t="s">
        <v>3390</v>
      </c>
      <c r="C219" s="70" t="s">
        <v>461</v>
      </c>
      <c r="D219" s="70" t="s">
        <v>13</v>
      </c>
      <c r="E219" s="72" t="n">
        <v>2</v>
      </c>
      <c r="F219" s="73" t="n">
        <v>1.02</v>
      </c>
      <c r="G219" s="74" t="s">
        <v>385</v>
      </c>
    </row>
    <row r="220" customFormat="false" ht="12.75" hidden="false" customHeight="false" outlineLevel="0" collapsed="false">
      <c r="A220" s="18" t="s">
        <v>457</v>
      </c>
      <c r="B220" s="1" t="s">
        <v>3390</v>
      </c>
      <c r="C220" s="70" t="s">
        <v>462</v>
      </c>
      <c r="D220" s="70" t="s">
        <v>13</v>
      </c>
      <c r="E220" s="72" t="n">
        <v>2</v>
      </c>
      <c r="F220" s="73" t="n">
        <v>1.25</v>
      </c>
      <c r="G220" s="74" t="s">
        <v>385</v>
      </c>
    </row>
    <row r="221" customFormat="false" ht="12.75" hidden="false" customHeight="false" outlineLevel="0" collapsed="false">
      <c r="A221" s="18" t="s">
        <v>457</v>
      </c>
      <c r="B221" s="1" t="s">
        <v>3390</v>
      </c>
      <c r="C221" s="70" t="s">
        <v>463</v>
      </c>
      <c r="D221" s="70" t="s">
        <v>13</v>
      </c>
      <c r="E221" s="72" t="n">
        <v>2.1</v>
      </c>
      <c r="F221" s="73" t="n">
        <v>0.65</v>
      </c>
      <c r="G221" s="74" t="s">
        <v>385</v>
      </c>
    </row>
    <row r="222" customFormat="false" ht="12.75" hidden="false" customHeight="false" outlineLevel="0" collapsed="false">
      <c r="A222" s="18" t="s">
        <v>457</v>
      </c>
      <c r="B222" s="1" t="s">
        <v>3390</v>
      </c>
      <c r="C222" s="70" t="s">
        <v>464</v>
      </c>
      <c r="D222" s="70" t="s">
        <v>13</v>
      </c>
      <c r="E222" s="72" t="n">
        <v>2.1</v>
      </c>
      <c r="F222" s="73" t="n">
        <v>0.66</v>
      </c>
      <c r="G222" s="74" t="s">
        <v>385</v>
      </c>
    </row>
    <row r="223" customFormat="false" ht="12.75" hidden="false" customHeight="false" outlineLevel="0" collapsed="false">
      <c r="A223" s="18" t="s">
        <v>457</v>
      </c>
      <c r="B223" s="1" t="s">
        <v>3390</v>
      </c>
      <c r="C223" s="70" t="s">
        <v>465</v>
      </c>
      <c r="D223" s="70" t="s">
        <v>13</v>
      </c>
      <c r="E223" s="72" t="n">
        <v>2.2</v>
      </c>
      <c r="F223" s="73" t="n">
        <v>0.27</v>
      </c>
      <c r="G223" s="74" t="s">
        <v>385</v>
      </c>
    </row>
    <row r="225" customFormat="false" ht="17.35" hidden="false" customHeight="false" outlineLevel="0" collapsed="false">
      <c r="B225" s="1" t="s">
        <v>4167</v>
      </c>
      <c r="C225" s="52" t="s">
        <v>561</v>
      </c>
      <c r="D225" s="45" t="s">
        <v>1</v>
      </c>
      <c r="G225" s="1"/>
    </row>
    <row r="226" customFormat="false" ht="12.75" hidden="false" customHeight="false" outlineLevel="0" collapsed="false">
      <c r="A226" s="1" t="s">
        <v>562</v>
      </c>
      <c r="B226" s="1" t="s">
        <v>4167</v>
      </c>
      <c r="C226" s="70" t="s">
        <v>563</v>
      </c>
      <c r="D226" s="19" t="s">
        <v>22</v>
      </c>
      <c r="E226" s="72" t="n">
        <v>1.6</v>
      </c>
      <c r="F226" s="73" t="n">
        <v>4.5</v>
      </c>
      <c r="G226" s="74" t="s">
        <v>528</v>
      </c>
    </row>
    <row r="227" customFormat="false" ht="12.75" hidden="false" customHeight="false" outlineLevel="0" collapsed="false">
      <c r="A227" s="1" t="s">
        <v>562</v>
      </c>
      <c r="B227" s="1" t="s">
        <v>4167</v>
      </c>
      <c r="C227" s="70" t="s">
        <v>564</v>
      </c>
      <c r="D227" s="50" t="s">
        <v>18</v>
      </c>
      <c r="E227" s="72" t="n">
        <v>1.6</v>
      </c>
      <c r="F227" s="73" t="n">
        <v>4.5</v>
      </c>
      <c r="G227" s="74" t="s">
        <v>528</v>
      </c>
    </row>
    <row r="228" customFormat="false" ht="12.75" hidden="false" customHeight="false" outlineLevel="0" collapsed="false">
      <c r="A228" s="1" t="s">
        <v>562</v>
      </c>
      <c r="B228" s="1" t="s">
        <v>4167</v>
      </c>
      <c r="C228" s="70" t="s">
        <v>565</v>
      </c>
      <c r="D228" s="70" t="s">
        <v>13</v>
      </c>
      <c r="E228" s="72" t="n">
        <v>1.6</v>
      </c>
      <c r="F228" s="73" t="n">
        <v>10.5</v>
      </c>
      <c r="G228" s="74" t="s">
        <v>528</v>
      </c>
    </row>
    <row r="229" customFormat="false" ht="12.75" hidden="false" customHeight="false" outlineLevel="0" collapsed="false">
      <c r="A229" s="1" t="s">
        <v>562</v>
      </c>
      <c r="B229" s="1" t="s">
        <v>4167</v>
      </c>
      <c r="C229" s="70" t="s">
        <v>566</v>
      </c>
      <c r="D229" s="70" t="s">
        <v>13</v>
      </c>
      <c r="E229" s="72" t="n">
        <v>1.6</v>
      </c>
      <c r="F229" s="73" t="n">
        <v>7.85</v>
      </c>
      <c r="G229" s="74" t="s">
        <v>528</v>
      </c>
    </row>
    <row r="230" customFormat="false" ht="12.75" hidden="false" customHeight="false" outlineLevel="0" collapsed="false">
      <c r="A230" s="1" t="s">
        <v>562</v>
      </c>
      <c r="B230" s="1" t="s">
        <v>4167</v>
      </c>
      <c r="C230" s="70" t="s">
        <v>567</v>
      </c>
      <c r="D230" s="70" t="s">
        <v>13</v>
      </c>
      <c r="E230" s="72" t="n">
        <v>1.6</v>
      </c>
      <c r="F230" s="73" t="n">
        <v>10.9</v>
      </c>
      <c r="G230" s="74" t="s">
        <v>528</v>
      </c>
    </row>
    <row r="231" customFormat="false" ht="12.75" hidden="false" customHeight="false" outlineLevel="0" collapsed="false">
      <c r="A231" s="1" t="s">
        <v>562</v>
      </c>
      <c r="B231" s="1" t="s">
        <v>4167</v>
      </c>
      <c r="C231" s="70" t="s">
        <v>568</v>
      </c>
      <c r="D231" s="70" t="s">
        <v>79</v>
      </c>
      <c r="E231" s="72" t="n">
        <v>1.6</v>
      </c>
      <c r="F231" s="73" t="n">
        <v>6</v>
      </c>
      <c r="G231" s="74" t="s">
        <v>528</v>
      </c>
    </row>
    <row r="232" customFormat="false" ht="12.75" hidden="false" customHeight="false" outlineLevel="0" collapsed="false">
      <c r="A232" s="1" t="s">
        <v>562</v>
      </c>
      <c r="B232" s="1" t="s">
        <v>4167</v>
      </c>
      <c r="C232" s="70" t="s">
        <v>569</v>
      </c>
      <c r="D232" s="70" t="s">
        <v>13</v>
      </c>
      <c r="E232" s="72" t="n">
        <v>1.6</v>
      </c>
      <c r="F232" s="73" t="n">
        <v>10.4</v>
      </c>
      <c r="G232" s="74" t="s">
        <v>528</v>
      </c>
    </row>
    <row r="233" customFormat="false" ht="12.75" hidden="false" customHeight="false" outlineLevel="0" collapsed="false">
      <c r="A233" s="1" t="s">
        <v>562</v>
      </c>
      <c r="B233" s="1" t="s">
        <v>4167</v>
      </c>
      <c r="C233" s="70" t="s">
        <v>570</v>
      </c>
      <c r="D233" s="70" t="s">
        <v>571</v>
      </c>
      <c r="E233" s="72" t="n">
        <v>1.7</v>
      </c>
      <c r="F233" s="73" t="n">
        <v>18.7</v>
      </c>
      <c r="G233" s="74" t="s">
        <v>528</v>
      </c>
    </row>
    <row r="234" customFormat="false" ht="12.75" hidden="false" customHeight="false" outlineLevel="0" collapsed="false">
      <c r="A234" s="1" t="s">
        <v>562</v>
      </c>
      <c r="B234" s="1" t="s">
        <v>4167</v>
      </c>
      <c r="C234" s="70" t="s">
        <v>572</v>
      </c>
      <c r="D234" s="75" t="s">
        <v>13</v>
      </c>
      <c r="E234" s="72" t="n">
        <v>1.7</v>
      </c>
      <c r="F234" s="73" t="n">
        <v>6</v>
      </c>
      <c r="G234" s="74" t="s">
        <v>528</v>
      </c>
    </row>
    <row r="235" customFormat="false" ht="12.75" hidden="false" customHeight="false" outlineLevel="0" collapsed="false">
      <c r="A235" s="1" t="s">
        <v>562</v>
      </c>
      <c r="B235" s="1" t="s">
        <v>4167</v>
      </c>
      <c r="C235" s="70" t="s">
        <v>573</v>
      </c>
      <c r="D235" s="70" t="s">
        <v>13</v>
      </c>
      <c r="E235" s="72" t="n">
        <v>1.7</v>
      </c>
      <c r="F235" s="73" t="n">
        <v>6.85</v>
      </c>
      <c r="G235" s="74" t="s">
        <v>528</v>
      </c>
    </row>
    <row r="237" customFormat="false" ht="17.35" hidden="false" customHeight="false" outlineLevel="0" collapsed="false">
      <c r="B237" s="1" t="s">
        <v>1338</v>
      </c>
      <c r="C237" s="52" t="s">
        <v>4168</v>
      </c>
      <c r="D237" s="45" t="s">
        <v>1</v>
      </c>
    </row>
    <row r="238" customFormat="false" ht="12.75" hidden="false" customHeight="false" outlineLevel="0" collapsed="false">
      <c r="A238" s="1" t="s">
        <v>1337</v>
      </c>
      <c r="B238" s="1" t="s">
        <v>1338</v>
      </c>
      <c r="C238" s="27" t="s">
        <v>1339</v>
      </c>
      <c r="D238" s="27" t="s">
        <v>51</v>
      </c>
      <c r="E238" s="27"/>
      <c r="F238" s="31"/>
      <c r="G238" s="27"/>
      <c r="H238" s="30" t="s">
        <v>61</v>
      </c>
      <c r="I238" s="31" t="n">
        <v>0.03</v>
      </c>
      <c r="J238" s="30" t="s">
        <v>1340</v>
      </c>
    </row>
    <row r="239" customFormat="false" ht="12.75" hidden="false" customHeight="false" outlineLevel="0" collapsed="false">
      <c r="A239" s="1" t="s">
        <v>1337</v>
      </c>
      <c r="B239" s="1" t="s">
        <v>1338</v>
      </c>
      <c r="C239" s="85" t="s">
        <v>1341</v>
      </c>
      <c r="D239" s="85" t="s">
        <v>20</v>
      </c>
      <c r="E239" s="85"/>
      <c r="F239" s="86" t="n">
        <v>0.03</v>
      </c>
      <c r="G239" s="85" t="n">
        <v>1.9</v>
      </c>
      <c r="H239" s="87" t="s">
        <v>61</v>
      </c>
      <c r="I239" s="86" t="n">
        <v>0.03</v>
      </c>
      <c r="J239" s="87" t="s">
        <v>1340</v>
      </c>
    </row>
    <row r="240" customFormat="false" ht="12.75" hidden="false" customHeight="false" outlineLevel="0" collapsed="false">
      <c r="A240" s="1" t="s">
        <v>1337</v>
      </c>
      <c r="B240" s="1" t="s">
        <v>1338</v>
      </c>
      <c r="C240" s="27" t="s">
        <v>1342</v>
      </c>
      <c r="D240" s="27" t="s">
        <v>334</v>
      </c>
      <c r="E240" s="27"/>
      <c r="F240" s="31"/>
      <c r="G240" s="27"/>
      <c r="H240" s="30" t="s">
        <v>61</v>
      </c>
      <c r="I240" s="31" t="n">
        <v>0.03</v>
      </c>
      <c r="J240" s="30" t="s">
        <v>479</v>
      </c>
    </row>
    <row r="241" customFormat="false" ht="12.75" hidden="false" customHeight="false" outlineLevel="0" collapsed="false">
      <c r="A241" s="1" t="s">
        <v>1337</v>
      </c>
      <c r="B241" s="1" t="s">
        <v>1338</v>
      </c>
      <c r="C241" s="85" t="s">
        <v>1343</v>
      </c>
      <c r="D241" s="85" t="s">
        <v>13</v>
      </c>
      <c r="E241" s="85"/>
      <c r="F241" s="86" t="n">
        <v>0.16</v>
      </c>
      <c r="G241" s="85" t="n">
        <v>1.8</v>
      </c>
      <c r="H241" s="87" t="s">
        <v>61</v>
      </c>
      <c r="I241" s="86" t="n">
        <v>0.36</v>
      </c>
      <c r="J241" s="87" t="s">
        <v>1340</v>
      </c>
    </row>
    <row r="242" customFormat="false" ht="12.75" hidden="false" customHeight="false" outlineLevel="0" collapsed="false">
      <c r="A242" s="1" t="s">
        <v>1337</v>
      </c>
      <c r="B242" s="1" t="s">
        <v>1338</v>
      </c>
      <c r="C242" s="85" t="s">
        <v>1344</v>
      </c>
      <c r="D242" s="85" t="s">
        <v>193</v>
      </c>
      <c r="E242" s="85"/>
      <c r="F242" s="86" t="n">
        <v>0.03</v>
      </c>
      <c r="G242" s="85" t="n">
        <v>1.9</v>
      </c>
      <c r="H242" s="87" t="s">
        <v>61</v>
      </c>
      <c r="I242" s="86" t="n">
        <v>0.03</v>
      </c>
      <c r="J242" s="87" t="s">
        <v>1340</v>
      </c>
    </row>
    <row r="243" customFormat="false" ht="12.75" hidden="false" customHeight="false" outlineLevel="0" collapsed="false">
      <c r="A243" s="1" t="s">
        <v>1337</v>
      </c>
      <c r="B243" s="1" t="s">
        <v>1338</v>
      </c>
      <c r="C243" s="85" t="s">
        <v>1345</v>
      </c>
      <c r="D243" s="85" t="s">
        <v>16</v>
      </c>
      <c r="E243" s="85"/>
      <c r="F243" s="86" t="n">
        <v>0.03</v>
      </c>
      <c r="G243" s="85" t="n">
        <v>1.8</v>
      </c>
      <c r="H243" s="87" t="s">
        <v>61</v>
      </c>
      <c r="I243" s="86" t="n">
        <v>0.03</v>
      </c>
      <c r="J243" s="87" t="s">
        <v>1340</v>
      </c>
    </row>
    <row r="244" customFormat="false" ht="12.75" hidden="false" customHeight="false" outlineLevel="0" collapsed="false">
      <c r="A244" s="1" t="s">
        <v>1337</v>
      </c>
      <c r="B244" s="1" t="s">
        <v>1338</v>
      </c>
      <c r="C244" s="85" t="s">
        <v>1346</v>
      </c>
      <c r="D244" s="85" t="s">
        <v>79</v>
      </c>
      <c r="E244" s="85"/>
      <c r="F244" s="86" t="n">
        <v>0.03</v>
      </c>
      <c r="G244" s="85" t="n">
        <v>1.8</v>
      </c>
      <c r="H244" s="87" t="s">
        <v>61</v>
      </c>
      <c r="I244" s="86" t="n">
        <v>0.03</v>
      </c>
      <c r="J244" s="87" t="s">
        <v>1340</v>
      </c>
    </row>
    <row r="245" customFormat="false" ht="12.75" hidden="false" customHeight="false" outlineLevel="0" collapsed="false">
      <c r="A245" s="1" t="s">
        <v>1337</v>
      </c>
      <c r="B245" s="1" t="s">
        <v>1338</v>
      </c>
      <c r="C245" s="27" t="s">
        <v>1347</v>
      </c>
      <c r="D245" s="27" t="s">
        <v>390</v>
      </c>
      <c r="E245" s="27"/>
      <c r="F245" s="31"/>
      <c r="G245" s="27"/>
      <c r="H245" s="30" t="s">
        <v>61</v>
      </c>
      <c r="I245" s="31" t="n">
        <v>0.03</v>
      </c>
      <c r="J245" s="30" t="s">
        <v>479</v>
      </c>
    </row>
    <row r="246" customFormat="false" ht="12.75" hidden="false" customHeight="false" outlineLevel="0" collapsed="false">
      <c r="A246" s="1" t="s">
        <v>1337</v>
      </c>
      <c r="B246" s="1" t="s">
        <v>1338</v>
      </c>
      <c r="C246" s="27" t="s">
        <v>1348</v>
      </c>
      <c r="D246" s="27" t="s">
        <v>13</v>
      </c>
      <c r="E246" s="27"/>
      <c r="F246" s="31"/>
      <c r="G246" s="27"/>
      <c r="H246" s="30" t="s">
        <v>61</v>
      </c>
      <c r="I246" s="31" t="n">
        <v>0.06</v>
      </c>
      <c r="J246" s="30" t="s">
        <v>479</v>
      </c>
    </row>
    <row r="247" customFormat="false" ht="12.75" hidden="false" customHeight="false" outlineLevel="0" collapsed="false">
      <c r="A247" s="1" t="s">
        <v>1337</v>
      </c>
      <c r="B247" s="1" t="s">
        <v>1338</v>
      </c>
      <c r="C247" s="85" t="s">
        <v>1349</v>
      </c>
      <c r="D247" s="85" t="s">
        <v>88</v>
      </c>
      <c r="E247" s="85"/>
      <c r="F247" s="86" t="n">
        <v>0.03</v>
      </c>
      <c r="G247" s="85" t="n">
        <v>1.9</v>
      </c>
      <c r="H247" s="87" t="s">
        <v>61</v>
      </c>
      <c r="I247" s="86" t="n">
        <v>0.03</v>
      </c>
      <c r="J247" s="87" t="s">
        <v>1340</v>
      </c>
    </row>
    <row r="248" customFormat="false" ht="12.75" hidden="false" customHeight="false" outlineLevel="0" collapsed="false">
      <c r="A248" s="1" t="s">
        <v>1337</v>
      </c>
      <c r="B248" s="1" t="s">
        <v>1338</v>
      </c>
      <c r="C248" s="27" t="s">
        <v>1350</v>
      </c>
      <c r="D248" s="27" t="s">
        <v>13</v>
      </c>
      <c r="E248" s="27"/>
      <c r="F248" s="31"/>
      <c r="G248" s="27"/>
      <c r="H248" s="30" t="s">
        <v>61</v>
      </c>
      <c r="I248" s="31" t="n">
        <v>0.22</v>
      </c>
      <c r="J248" s="30" t="s">
        <v>479</v>
      </c>
    </row>
    <row r="249" customFormat="false" ht="12.75" hidden="false" customHeight="false" outlineLevel="0" collapsed="false">
      <c r="A249" s="1" t="s">
        <v>1337</v>
      </c>
      <c r="B249" s="1" t="s">
        <v>1338</v>
      </c>
      <c r="C249" s="85" t="s">
        <v>1351</v>
      </c>
      <c r="D249" s="85" t="s">
        <v>13</v>
      </c>
      <c r="E249" s="85"/>
      <c r="F249" s="86" t="n">
        <v>0.2</v>
      </c>
      <c r="G249" s="85" t="n">
        <v>2.2</v>
      </c>
      <c r="H249" s="87" t="s">
        <v>61</v>
      </c>
      <c r="I249" s="86" t="n">
        <v>0.18</v>
      </c>
      <c r="J249" s="87" t="s">
        <v>1352</v>
      </c>
    </row>
    <row r="250" customFormat="false" ht="12.75" hidden="false" customHeight="false" outlineLevel="0" collapsed="false">
      <c r="A250" s="1" t="s">
        <v>1337</v>
      </c>
      <c r="B250" s="1" t="s">
        <v>1338</v>
      </c>
      <c r="C250" s="85" t="s">
        <v>1353</v>
      </c>
      <c r="D250" s="85" t="s">
        <v>13</v>
      </c>
      <c r="E250" s="85"/>
      <c r="F250" s="86" t="n">
        <v>0.06</v>
      </c>
      <c r="G250" s="85" t="n">
        <v>1.6</v>
      </c>
      <c r="H250" s="87" t="s">
        <v>61</v>
      </c>
      <c r="I250" s="86" t="n">
        <v>0.08</v>
      </c>
      <c r="J250" s="87" t="s">
        <v>1340</v>
      </c>
    </row>
    <row r="251" customFormat="false" ht="12.75" hidden="false" customHeight="false" outlineLevel="0" collapsed="false">
      <c r="A251" s="1" t="s">
        <v>1337</v>
      </c>
      <c r="B251" s="1" t="s">
        <v>1338</v>
      </c>
      <c r="C251" s="85" t="s">
        <v>1354</v>
      </c>
      <c r="D251" s="85" t="s">
        <v>18</v>
      </c>
      <c r="E251" s="85"/>
      <c r="F251" s="86" t="n">
        <v>0.03</v>
      </c>
      <c r="G251" s="85" t="n">
        <v>1.7</v>
      </c>
      <c r="H251" s="87" t="s">
        <v>61</v>
      </c>
      <c r="I251" s="86" t="n">
        <v>0.03</v>
      </c>
      <c r="J251" s="87" t="s">
        <v>479</v>
      </c>
    </row>
    <row r="252" customFormat="false" ht="12.75" hidden="false" customHeight="false" outlineLevel="0" collapsed="false">
      <c r="A252" s="1" t="s">
        <v>1337</v>
      </c>
      <c r="B252" s="1" t="s">
        <v>1338</v>
      </c>
      <c r="C252" s="85" t="s">
        <v>1355</v>
      </c>
      <c r="D252" s="85" t="s">
        <v>24</v>
      </c>
      <c r="E252" s="85"/>
      <c r="F252" s="86" t="n">
        <v>0.03</v>
      </c>
      <c r="G252" s="85" t="n">
        <v>1.9</v>
      </c>
      <c r="H252" s="87" t="s">
        <v>61</v>
      </c>
      <c r="I252" s="86" t="n">
        <v>0.03</v>
      </c>
      <c r="J252" s="87" t="s">
        <v>1340</v>
      </c>
    </row>
    <row r="253" customFormat="false" ht="12.75" hidden="false" customHeight="false" outlineLevel="0" collapsed="false">
      <c r="A253" s="1" t="s">
        <v>1337</v>
      </c>
      <c r="B253" s="1" t="s">
        <v>1338</v>
      </c>
      <c r="C253" s="85" t="s">
        <v>1356</v>
      </c>
      <c r="D253" s="88" t="s">
        <v>22</v>
      </c>
      <c r="E253" s="85"/>
      <c r="F253" s="86" t="n">
        <v>0.03</v>
      </c>
      <c r="G253" s="85" t="n">
        <v>1.7</v>
      </c>
      <c r="H253" s="87" t="s">
        <v>61</v>
      </c>
      <c r="I253" s="86" t="n">
        <v>0.03</v>
      </c>
      <c r="J253" s="87" t="s">
        <v>1340</v>
      </c>
    </row>
    <row r="254" customFormat="false" ht="12.75" hidden="false" customHeight="false" outlineLevel="0" collapsed="false">
      <c r="A254" s="1" t="s">
        <v>1337</v>
      </c>
      <c r="B254" s="1" t="s">
        <v>1338</v>
      </c>
      <c r="C254" s="85" t="s">
        <v>1357</v>
      </c>
      <c r="D254" s="88" t="s">
        <v>49</v>
      </c>
      <c r="E254" s="85"/>
      <c r="F254" s="86" t="n">
        <v>0.03</v>
      </c>
      <c r="G254" s="85" t="n">
        <v>1.9</v>
      </c>
      <c r="H254" s="87" t="s">
        <v>61</v>
      </c>
      <c r="I254" s="86" t="n">
        <v>0.03</v>
      </c>
      <c r="J254" s="87" t="s">
        <v>1340</v>
      </c>
    </row>
    <row r="255" customFormat="false" ht="12.75" hidden="false" customHeight="false" outlineLevel="0" collapsed="false">
      <c r="A255" s="1" t="s">
        <v>1337</v>
      </c>
      <c r="B255" s="1" t="s">
        <v>1338</v>
      </c>
      <c r="C255" s="85" t="s">
        <v>1358</v>
      </c>
      <c r="D255" s="85" t="s">
        <v>26</v>
      </c>
      <c r="E255" s="85"/>
      <c r="F255" s="86" t="n">
        <v>0.03</v>
      </c>
      <c r="G255" s="85" t="n">
        <v>1.7</v>
      </c>
      <c r="H255" s="87" t="s">
        <v>61</v>
      </c>
      <c r="I255" s="86" t="n">
        <v>0.03</v>
      </c>
      <c r="J255" s="87" t="s">
        <v>1340</v>
      </c>
    </row>
    <row r="256" customFormat="false" ht="12.75" hidden="false" customHeight="false" outlineLevel="0" collapsed="false">
      <c r="A256" s="1" t="s">
        <v>1337</v>
      </c>
      <c r="B256" s="1" t="s">
        <v>1338</v>
      </c>
      <c r="C256" s="85" t="s">
        <v>1359</v>
      </c>
      <c r="D256" s="85" t="s">
        <v>13</v>
      </c>
      <c r="E256" s="85"/>
      <c r="F256" s="86" t="n">
        <v>0.2</v>
      </c>
      <c r="G256" s="85" t="n">
        <v>1.9</v>
      </c>
      <c r="H256" s="87" t="s">
        <v>61</v>
      </c>
      <c r="I256" s="86" t="n">
        <v>0.2</v>
      </c>
      <c r="J256" s="87" t="s">
        <v>1340</v>
      </c>
    </row>
    <row r="257" customFormat="false" ht="12.75" hidden="false" customHeight="false" outlineLevel="0" collapsed="false">
      <c r="A257" s="1" t="s">
        <v>1337</v>
      </c>
      <c r="B257" s="1" t="s">
        <v>1338</v>
      </c>
      <c r="C257" s="85" t="s">
        <v>1360</v>
      </c>
      <c r="D257" s="85" t="s">
        <v>13</v>
      </c>
      <c r="E257" s="85"/>
      <c r="F257" s="86" t="n">
        <v>0.28</v>
      </c>
      <c r="G257" s="85" t="n">
        <v>1.9</v>
      </c>
      <c r="H257" s="87" t="s">
        <v>61</v>
      </c>
      <c r="I257" s="86" t="n">
        <v>0.2</v>
      </c>
      <c r="J257" s="87" t="s">
        <v>479</v>
      </c>
    </row>
    <row r="258" customFormat="false" ht="12.75" hidden="false" customHeight="false" outlineLevel="0" collapsed="false">
      <c r="A258" s="1" t="s">
        <v>1337</v>
      </c>
      <c r="B258" s="1" t="s">
        <v>1338</v>
      </c>
      <c r="C258" s="27" t="s">
        <v>1361</v>
      </c>
      <c r="D258" s="27" t="s">
        <v>13</v>
      </c>
      <c r="E258" s="27"/>
      <c r="F258" s="31"/>
      <c r="G258" s="27"/>
      <c r="H258" s="30" t="s">
        <v>168</v>
      </c>
      <c r="I258" s="31" t="n">
        <v>0.22</v>
      </c>
      <c r="J258" s="30" t="s">
        <v>479</v>
      </c>
    </row>
    <row r="259" customFormat="false" ht="12.75" hidden="false" customHeight="false" outlineLevel="0" collapsed="false">
      <c r="A259" s="1" t="s">
        <v>1337</v>
      </c>
      <c r="B259" s="1" t="s">
        <v>1338</v>
      </c>
      <c r="C259" s="27" t="s">
        <v>1362</v>
      </c>
      <c r="D259" s="27" t="s">
        <v>13</v>
      </c>
      <c r="E259" s="27"/>
      <c r="F259" s="31"/>
      <c r="G259" s="27"/>
      <c r="H259" s="30" t="s">
        <v>168</v>
      </c>
      <c r="I259" s="31" t="n">
        <v>0.22</v>
      </c>
      <c r="J259" s="30" t="s">
        <v>479</v>
      </c>
    </row>
    <row r="260" customFormat="false" ht="12.75" hidden="false" customHeight="false" outlineLevel="0" collapsed="false">
      <c r="A260" s="1" t="s">
        <v>1337</v>
      </c>
      <c r="B260" s="1" t="s">
        <v>1338</v>
      </c>
      <c r="C260" s="85" t="s">
        <v>1363</v>
      </c>
      <c r="D260" s="85" t="s">
        <v>13</v>
      </c>
      <c r="E260" s="85"/>
      <c r="F260" s="86" t="n">
        <v>0.07</v>
      </c>
      <c r="G260" s="85" t="n">
        <v>1.9</v>
      </c>
      <c r="H260" s="87" t="s">
        <v>168</v>
      </c>
      <c r="I260" s="86" t="n">
        <v>0.07</v>
      </c>
      <c r="J260" s="87" t="s">
        <v>479</v>
      </c>
    </row>
    <row r="262" customFormat="false" ht="17.35" hidden="false" customHeight="false" outlineLevel="0" collapsed="false">
      <c r="B262" s="1" t="s">
        <v>2385</v>
      </c>
      <c r="C262" s="52" t="s">
        <v>2386</v>
      </c>
      <c r="D262" s="45" t="s">
        <v>1</v>
      </c>
    </row>
    <row r="263" customFormat="false" ht="12.75" hidden="false" customHeight="false" outlineLevel="0" collapsed="false">
      <c r="A263" s="1" t="s">
        <v>2387</v>
      </c>
      <c r="B263" s="1" t="s">
        <v>2385</v>
      </c>
      <c r="C263" s="27" t="s">
        <v>2388</v>
      </c>
      <c r="D263" s="27" t="s">
        <v>79</v>
      </c>
      <c r="E263" s="27"/>
      <c r="F263" s="31"/>
      <c r="G263" s="27"/>
      <c r="H263" s="30" t="s">
        <v>61</v>
      </c>
      <c r="I263" s="31" t="n">
        <v>3.99</v>
      </c>
      <c r="J263" s="30" t="s">
        <v>2389</v>
      </c>
    </row>
    <row r="264" customFormat="false" ht="12.75" hidden="false" customHeight="false" outlineLevel="0" collapsed="false">
      <c r="A264" s="1" t="s">
        <v>2387</v>
      </c>
      <c r="B264" s="1" t="s">
        <v>2385</v>
      </c>
      <c r="C264" s="27" t="s">
        <v>2390</v>
      </c>
      <c r="D264" s="27" t="s">
        <v>13</v>
      </c>
      <c r="E264" s="27"/>
      <c r="F264" s="31"/>
      <c r="G264" s="27"/>
      <c r="H264" s="30" t="s">
        <v>61</v>
      </c>
      <c r="I264" s="31" t="n">
        <v>3.93</v>
      </c>
      <c r="J264" s="30" t="s">
        <v>2389</v>
      </c>
    </row>
    <row r="265" customFormat="false" ht="12.75" hidden="false" customHeight="false" outlineLevel="0" collapsed="false">
      <c r="A265" s="1" t="s">
        <v>2387</v>
      </c>
      <c r="B265" s="1" t="s">
        <v>2385</v>
      </c>
      <c r="C265" s="27" t="s">
        <v>2391</v>
      </c>
      <c r="D265" s="27" t="s">
        <v>13</v>
      </c>
      <c r="E265" s="27"/>
      <c r="F265" s="31"/>
      <c r="G265" s="27"/>
      <c r="H265" s="30" t="s">
        <v>61</v>
      </c>
      <c r="I265" s="31" t="n">
        <v>19.33</v>
      </c>
      <c r="J265" s="30" t="s">
        <v>2389</v>
      </c>
    </row>
    <row r="266" customFormat="false" ht="12.75" hidden="false" customHeight="false" outlineLevel="0" collapsed="false">
      <c r="A266" s="1" t="s">
        <v>2387</v>
      </c>
      <c r="B266" s="1" t="s">
        <v>2385</v>
      </c>
      <c r="C266" s="27" t="s">
        <v>2392</v>
      </c>
      <c r="D266" s="27" t="s">
        <v>13</v>
      </c>
      <c r="E266" s="27"/>
      <c r="F266" s="31"/>
      <c r="G266" s="27"/>
      <c r="H266" s="30" t="s">
        <v>61</v>
      </c>
      <c r="I266" s="31" t="n">
        <v>3.99</v>
      </c>
      <c r="J266" s="30" t="s">
        <v>2389</v>
      </c>
    </row>
    <row r="267" customFormat="false" ht="12.75" hidden="false" customHeight="false" outlineLevel="0" collapsed="false">
      <c r="A267" s="1" t="s">
        <v>2386</v>
      </c>
      <c r="B267" s="1" t="s">
        <v>2385</v>
      </c>
      <c r="C267" s="27" t="s">
        <v>2393</v>
      </c>
      <c r="D267" s="27" t="s">
        <v>88</v>
      </c>
      <c r="E267" s="27"/>
      <c r="F267" s="31"/>
      <c r="G267" s="27"/>
      <c r="H267" s="30" t="s">
        <v>61</v>
      </c>
      <c r="I267" s="31" t="n">
        <v>1.76</v>
      </c>
      <c r="J267" s="30" t="s">
        <v>206</v>
      </c>
    </row>
    <row r="268" customFormat="false" ht="12.75" hidden="false" customHeight="false" outlineLevel="0" collapsed="false">
      <c r="A268" s="1" t="s">
        <v>2386</v>
      </c>
      <c r="B268" s="1" t="s">
        <v>2385</v>
      </c>
      <c r="C268" s="27" t="s">
        <v>2394</v>
      </c>
      <c r="D268" s="27" t="s">
        <v>88</v>
      </c>
      <c r="E268" s="27"/>
      <c r="F268" s="31"/>
      <c r="G268" s="27"/>
      <c r="H268" s="30" t="s">
        <v>61</v>
      </c>
      <c r="I268" s="31" t="n">
        <v>1.45</v>
      </c>
      <c r="J268" s="30" t="s">
        <v>2389</v>
      </c>
    </row>
    <row r="269" customFormat="false" ht="12.75" hidden="false" customHeight="false" outlineLevel="0" collapsed="false">
      <c r="A269" s="1" t="s">
        <v>2386</v>
      </c>
      <c r="B269" s="1" t="s">
        <v>2385</v>
      </c>
      <c r="C269" s="27" t="s">
        <v>2395</v>
      </c>
      <c r="D269" s="27" t="s">
        <v>193</v>
      </c>
      <c r="E269" s="27"/>
      <c r="F269" s="31"/>
      <c r="G269" s="27"/>
      <c r="H269" s="30" t="s">
        <v>61</v>
      </c>
      <c r="I269" s="31" t="n">
        <v>2.65</v>
      </c>
      <c r="J269" s="30" t="s">
        <v>2389</v>
      </c>
    </row>
    <row r="270" customFormat="false" ht="12.75" hidden="false" customHeight="false" outlineLevel="0" collapsed="false">
      <c r="A270" s="1" t="s">
        <v>2386</v>
      </c>
      <c r="B270" s="1" t="s">
        <v>2385</v>
      </c>
      <c r="C270" s="27" t="s">
        <v>2396</v>
      </c>
      <c r="D270" s="27" t="s">
        <v>13</v>
      </c>
      <c r="E270" s="27"/>
      <c r="F270" s="31"/>
      <c r="G270" s="27"/>
      <c r="H270" s="30" t="s">
        <v>61</v>
      </c>
      <c r="I270" s="31" t="n">
        <v>3.93</v>
      </c>
      <c r="J270" s="30" t="s">
        <v>2389</v>
      </c>
    </row>
    <row r="271" customFormat="false" ht="12.75" hidden="false" customHeight="false" outlineLevel="0" collapsed="false">
      <c r="A271" s="1" t="s">
        <v>2386</v>
      </c>
      <c r="B271" s="1" t="s">
        <v>2385</v>
      </c>
      <c r="C271" s="27" t="s">
        <v>2397</v>
      </c>
      <c r="D271" s="27" t="s">
        <v>79</v>
      </c>
      <c r="E271" s="27"/>
      <c r="F271" s="31"/>
      <c r="G271" s="27"/>
      <c r="H271" s="30" t="s">
        <v>61</v>
      </c>
      <c r="I271" s="31" t="n">
        <v>2.29</v>
      </c>
      <c r="J271" s="30" t="s">
        <v>206</v>
      </c>
    </row>
    <row r="272" customFormat="false" ht="12.75" hidden="false" customHeight="false" outlineLevel="0" collapsed="false">
      <c r="A272" s="1" t="s">
        <v>2386</v>
      </c>
      <c r="B272" s="1" t="s">
        <v>2385</v>
      </c>
      <c r="C272" s="27" t="s">
        <v>2398</v>
      </c>
      <c r="D272" s="27" t="s">
        <v>79</v>
      </c>
      <c r="E272" s="27"/>
      <c r="F272" s="31"/>
      <c r="G272" s="27"/>
      <c r="H272" s="30" t="s">
        <v>61</v>
      </c>
      <c r="I272" s="31" t="n">
        <v>1.72</v>
      </c>
      <c r="J272" s="30" t="s">
        <v>2389</v>
      </c>
    </row>
    <row r="273" customFormat="false" ht="12.75" hidden="false" customHeight="false" outlineLevel="0" collapsed="false">
      <c r="A273" s="1" t="s">
        <v>2386</v>
      </c>
      <c r="B273" s="1" t="s">
        <v>2385</v>
      </c>
      <c r="C273" s="27" t="s">
        <v>2399</v>
      </c>
      <c r="D273" s="27" t="s">
        <v>13</v>
      </c>
      <c r="E273" s="27"/>
      <c r="F273" s="31"/>
      <c r="G273" s="27"/>
      <c r="H273" s="30" t="s">
        <v>61</v>
      </c>
      <c r="I273" s="31" t="n">
        <v>3.45</v>
      </c>
      <c r="J273" s="30" t="s">
        <v>206</v>
      </c>
    </row>
    <row r="274" customFormat="false" ht="12.75" hidden="false" customHeight="false" outlineLevel="0" collapsed="false">
      <c r="A274" s="1" t="s">
        <v>2386</v>
      </c>
      <c r="B274" s="1" t="s">
        <v>2385</v>
      </c>
      <c r="C274" s="27" t="s">
        <v>2400</v>
      </c>
      <c r="D274" s="27" t="s">
        <v>13</v>
      </c>
      <c r="E274" s="27"/>
      <c r="F274" s="31"/>
      <c r="G274" s="27"/>
      <c r="H274" s="30" t="s">
        <v>61</v>
      </c>
      <c r="I274" s="31" t="n">
        <v>4.65</v>
      </c>
      <c r="J274" s="30" t="s">
        <v>2389</v>
      </c>
    </row>
    <row r="275" customFormat="false" ht="12.75" hidden="false" customHeight="false" outlineLevel="0" collapsed="false">
      <c r="A275" s="1" t="s">
        <v>2386</v>
      </c>
      <c r="B275" s="1" t="s">
        <v>2385</v>
      </c>
      <c r="C275" s="27" t="s">
        <v>2401</v>
      </c>
      <c r="D275" s="49" t="s">
        <v>49</v>
      </c>
      <c r="E275" s="27"/>
      <c r="F275" s="31"/>
      <c r="G275" s="27"/>
      <c r="H275" s="30" t="s">
        <v>168</v>
      </c>
      <c r="I275" s="31" t="n">
        <v>0.94</v>
      </c>
      <c r="J275" s="30" t="s">
        <v>206</v>
      </c>
    </row>
    <row r="276" customFormat="false" ht="12.75" hidden="false" customHeight="false" outlineLevel="0" collapsed="false">
      <c r="A276" s="1" t="s">
        <v>2386</v>
      </c>
      <c r="B276" s="1" t="s">
        <v>2385</v>
      </c>
      <c r="C276" s="27" t="s">
        <v>2402</v>
      </c>
      <c r="D276" s="49" t="s">
        <v>49</v>
      </c>
      <c r="E276" s="27"/>
      <c r="F276" s="31"/>
      <c r="G276" s="27"/>
      <c r="H276" s="30" t="s">
        <v>61</v>
      </c>
      <c r="I276" s="31" t="n">
        <v>1.25</v>
      </c>
      <c r="J276" s="30" t="s">
        <v>2389</v>
      </c>
    </row>
    <row r="277" customFormat="false" ht="12.75" hidden="false" customHeight="false" outlineLevel="0" collapsed="false">
      <c r="A277" s="1" t="s">
        <v>2387</v>
      </c>
      <c r="B277" s="1" t="s">
        <v>2385</v>
      </c>
      <c r="C277" s="27" t="s">
        <v>2403</v>
      </c>
      <c r="D277" s="27" t="s">
        <v>13</v>
      </c>
      <c r="E277" s="27"/>
      <c r="F277" s="31"/>
      <c r="G277" s="27"/>
      <c r="H277" s="30" t="s">
        <v>61</v>
      </c>
      <c r="I277" s="31" t="n">
        <v>5.32</v>
      </c>
      <c r="J277" s="30" t="s">
        <v>2389</v>
      </c>
    </row>
    <row r="278" customFormat="false" ht="12.75" hidden="false" customHeight="false" outlineLevel="0" collapsed="false">
      <c r="A278" s="1" t="s">
        <v>2387</v>
      </c>
      <c r="B278" s="1" t="s">
        <v>2385</v>
      </c>
      <c r="C278" s="27" t="s">
        <v>2404</v>
      </c>
      <c r="D278" s="27" t="s">
        <v>2405</v>
      </c>
      <c r="E278" s="27"/>
      <c r="F278" s="31"/>
      <c r="G278" s="27"/>
      <c r="H278" s="30" t="s">
        <v>61</v>
      </c>
      <c r="I278" s="31" t="n">
        <v>3.27</v>
      </c>
      <c r="J278" s="30" t="s">
        <v>2389</v>
      </c>
    </row>
    <row r="279" customFormat="false" ht="12.75" hidden="false" customHeight="false" outlineLevel="0" collapsed="false">
      <c r="A279" s="1" t="s">
        <v>2387</v>
      </c>
      <c r="B279" s="1" t="s">
        <v>2385</v>
      </c>
      <c r="C279" s="27" t="s">
        <v>2406</v>
      </c>
      <c r="D279" s="27" t="s">
        <v>13</v>
      </c>
      <c r="E279" s="27"/>
      <c r="F279" s="31"/>
      <c r="G279" s="27"/>
      <c r="H279" s="30" t="s">
        <v>61</v>
      </c>
      <c r="I279" s="31" t="n">
        <v>4.95</v>
      </c>
      <c r="J279" s="30" t="s">
        <v>206</v>
      </c>
    </row>
    <row r="280" customFormat="false" ht="12.75" hidden="false" customHeight="false" outlineLevel="0" collapsed="false">
      <c r="A280" s="1" t="s">
        <v>2387</v>
      </c>
      <c r="B280" s="1" t="s">
        <v>2385</v>
      </c>
      <c r="C280" s="27" t="s">
        <v>2407</v>
      </c>
      <c r="D280" s="27" t="s">
        <v>13</v>
      </c>
      <c r="E280" s="27"/>
      <c r="F280" s="31"/>
      <c r="G280" s="27"/>
      <c r="H280" s="30" t="s">
        <v>61</v>
      </c>
      <c r="I280" s="31" t="n">
        <v>10.6</v>
      </c>
      <c r="J280" s="30" t="s">
        <v>2389</v>
      </c>
    </row>
    <row r="281" customFormat="false" ht="12.75" hidden="false" customHeight="false" outlineLevel="0" collapsed="false">
      <c r="A281" s="1" t="s">
        <v>2386</v>
      </c>
      <c r="B281" s="1" t="s">
        <v>2385</v>
      </c>
      <c r="C281" s="27" t="s">
        <v>2408</v>
      </c>
      <c r="D281" s="27" t="s">
        <v>16</v>
      </c>
      <c r="E281" s="27"/>
      <c r="F281" s="31"/>
      <c r="G281" s="27"/>
      <c r="H281" s="30" t="s">
        <v>61</v>
      </c>
      <c r="I281" s="31" t="n">
        <v>1.24</v>
      </c>
      <c r="J281" s="30" t="s">
        <v>2389</v>
      </c>
    </row>
    <row r="282" customFormat="false" ht="12.75" hidden="false" customHeight="false" outlineLevel="0" collapsed="false">
      <c r="A282" s="1" t="s">
        <v>2386</v>
      </c>
      <c r="B282" s="1" t="s">
        <v>2385</v>
      </c>
      <c r="C282" s="27" t="s">
        <v>2409</v>
      </c>
      <c r="D282" s="27" t="s">
        <v>274</v>
      </c>
      <c r="E282" s="27"/>
      <c r="F282" s="31"/>
      <c r="G282" s="27"/>
      <c r="H282" s="30" t="s">
        <v>61</v>
      </c>
      <c r="I282" s="31" t="n">
        <v>1.29</v>
      </c>
      <c r="J282" s="30" t="s">
        <v>2389</v>
      </c>
    </row>
    <row r="283" customFormat="false" ht="12.75" hidden="false" customHeight="false" outlineLevel="0" collapsed="false">
      <c r="A283" s="1" t="s">
        <v>2386</v>
      </c>
      <c r="B283" s="1" t="s">
        <v>2385</v>
      </c>
      <c r="C283" s="27" t="s">
        <v>2410</v>
      </c>
      <c r="D283" s="27" t="s">
        <v>13</v>
      </c>
      <c r="E283" s="27"/>
      <c r="F283" s="31"/>
      <c r="G283" s="27"/>
      <c r="H283" s="30" t="s">
        <v>168</v>
      </c>
      <c r="I283" s="31" t="n">
        <v>4.99</v>
      </c>
      <c r="J283" s="30" t="s">
        <v>206</v>
      </c>
    </row>
    <row r="284" customFormat="false" ht="12.75" hidden="false" customHeight="false" outlineLevel="0" collapsed="false">
      <c r="A284" s="1" t="s">
        <v>2386</v>
      </c>
      <c r="B284" s="1" t="s">
        <v>2385</v>
      </c>
      <c r="C284" s="27" t="s">
        <v>2411</v>
      </c>
      <c r="D284" s="27" t="s">
        <v>13</v>
      </c>
      <c r="E284" s="27"/>
      <c r="F284" s="31"/>
      <c r="G284" s="27"/>
      <c r="H284" s="30" t="s">
        <v>61</v>
      </c>
      <c r="I284" s="31" t="n">
        <v>3.95</v>
      </c>
      <c r="J284" s="30" t="s">
        <v>2389</v>
      </c>
    </row>
    <row r="285" customFormat="false" ht="12.75" hidden="false" customHeight="false" outlineLevel="0" collapsed="false">
      <c r="A285" s="1" t="s">
        <v>2386</v>
      </c>
      <c r="B285" s="1" t="s">
        <v>2385</v>
      </c>
      <c r="C285" s="27" t="s">
        <v>2412</v>
      </c>
      <c r="D285" s="27" t="s">
        <v>13</v>
      </c>
      <c r="E285" s="27"/>
      <c r="F285" s="31"/>
      <c r="G285" s="27"/>
      <c r="H285" s="30" t="s">
        <v>61</v>
      </c>
      <c r="I285" s="31" t="n">
        <v>3.99</v>
      </c>
      <c r="J285" s="30" t="s">
        <v>2389</v>
      </c>
    </row>
    <row r="287" customFormat="false" ht="17.35" hidden="false" customHeight="false" outlineLevel="0" collapsed="false">
      <c r="B287" s="1" t="s">
        <v>2162</v>
      </c>
      <c r="C287" s="52" t="s">
        <v>4169</v>
      </c>
      <c r="D287" s="45" t="s">
        <v>1</v>
      </c>
    </row>
    <row r="288" customFormat="false" ht="12.75" hidden="false" customHeight="false" outlineLevel="0" collapsed="false">
      <c r="A288" s="1" t="s">
        <v>2387</v>
      </c>
      <c r="B288" s="1" t="s">
        <v>2162</v>
      </c>
      <c r="C288" s="27" t="s">
        <v>2388</v>
      </c>
      <c r="D288" s="27" t="s">
        <v>79</v>
      </c>
      <c r="E288" s="27"/>
      <c r="F288" s="31"/>
      <c r="G288" s="27"/>
      <c r="H288" s="30" t="s">
        <v>61</v>
      </c>
      <c r="I288" s="31" t="n">
        <v>2.99</v>
      </c>
      <c r="J288" s="30" t="s">
        <v>206</v>
      </c>
    </row>
    <row r="289" customFormat="false" ht="12.75" hidden="false" customHeight="false" outlineLevel="0" collapsed="false">
      <c r="A289" s="1" t="s">
        <v>2387</v>
      </c>
      <c r="B289" s="1" t="s">
        <v>2162</v>
      </c>
      <c r="C289" s="27" t="s">
        <v>2390</v>
      </c>
      <c r="D289" s="27" t="s">
        <v>13</v>
      </c>
      <c r="E289" s="27"/>
      <c r="F289" s="31"/>
      <c r="G289" s="27"/>
      <c r="H289" s="30" t="s">
        <v>61</v>
      </c>
      <c r="I289" s="31" t="n">
        <v>2.99</v>
      </c>
      <c r="J289" s="30" t="s">
        <v>206</v>
      </c>
    </row>
    <row r="290" customFormat="false" ht="12.75" hidden="false" customHeight="false" outlineLevel="0" collapsed="false">
      <c r="A290" s="1" t="s">
        <v>2387</v>
      </c>
      <c r="B290" s="1" t="s">
        <v>2162</v>
      </c>
      <c r="C290" s="27" t="s">
        <v>2391</v>
      </c>
      <c r="D290" s="27" t="s">
        <v>13</v>
      </c>
      <c r="E290" s="27"/>
      <c r="F290" s="31"/>
      <c r="G290" s="27"/>
      <c r="H290" s="30" t="s">
        <v>61</v>
      </c>
      <c r="I290" s="31" t="n">
        <v>14</v>
      </c>
      <c r="J290" s="30" t="s">
        <v>206</v>
      </c>
    </row>
    <row r="291" customFormat="false" ht="12.75" hidden="false" customHeight="false" outlineLevel="0" collapsed="false">
      <c r="A291" s="1" t="s">
        <v>2387</v>
      </c>
      <c r="B291" s="1" t="s">
        <v>2162</v>
      </c>
      <c r="C291" s="27" t="s">
        <v>2392</v>
      </c>
      <c r="D291" s="27" t="s">
        <v>13</v>
      </c>
      <c r="E291" s="27"/>
      <c r="F291" s="31"/>
      <c r="G291" s="27"/>
      <c r="H291" s="30" t="s">
        <v>61</v>
      </c>
      <c r="I291" s="31" t="n">
        <v>2.99</v>
      </c>
      <c r="J291" s="30" t="s">
        <v>206</v>
      </c>
    </row>
    <row r="292" customFormat="false" ht="12.75" hidden="false" customHeight="false" outlineLevel="0" collapsed="false">
      <c r="A292" s="1" t="s">
        <v>2386</v>
      </c>
      <c r="B292" s="1" t="s">
        <v>2162</v>
      </c>
      <c r="C292" s="27" t="s">
        <v>2393</v>
      </c>
      <c r="D292" s="27" t="s">
        <v>88</v>
      </c>
      <c r="E292" s="27"/>
      <c r="F292" s="31"/>
      <c r="G292" s="27"/>
      <c r="H292" s="30" t="s">
        <v>61</v>
      </c>
      <c r="I292" s="31" t="n">
        <v>1.76</v>
      </c>
      <c r="J292" s="30" t="s">
        <v>206</v>
      </c>
    </row>
    <row r="293" customFormat="false" ht="12.75" hidden="false" customHeight="false" outlineLevel="0" collapsed="false">
      <c r="A293" s="1" t="s">
        <v>2386</v>
      </c>
      <c r="B293" s="1" t="s">
        <v>2162</v>
      </c>
      <c r="C293" s="27" t="s">
        <v>4170</v>
      </c>
      <c r="D293" s="27" t="s">
        <v>193</v>
      </c>
      <c r="E293" s="27"/>
      <c r="F293" s="31"/>
      <c r="G293" s="27"/>
      <c r="H293" s="30" t="s">
        <v>61</v>
      </c>
      <c r="I293" s="31" t="n">
        <v>0.94</v>
      </c>
      <c r="J293" s="30" t="s">
        <v>206</v>
      </c>
    </row>
    <row r="294" customFormat="false" ht="12.75" hidden="false" customHeight="false" outlineLevel="0" collapsed="false">
      <c r="A294" s="1" t="s">
        <v>2386</v>
      </c>
      <c r="B294" s="1" t="s">
        <v>2162</v>
      </c>
      <c r="C294" s="27" t="s">
        <v>2396</v>
      </c>
      <c r="D294" s="27" t="s">
        <v>13</v>
      </c>
      <c r="E294" s="27"/>
      <c r="F294" s="31"/>
      <c r="G294" s="27"/>
      <c r="H294" s="30" t="s">
        <v>61</v>
      </c>
      <c r="I294" s="31" t="n">
        <v>2.99</v>
      </c>
      <c r="J294" s="30" t="s">
        <v>206</v>
      </c>
    </row>
    <row r="295" customFormat="false" ht="12.75" hidden="false" customHeight="false" outlineLevel="0" collapsed="false">
      <c r="A295" s="1" t="s">
        <v>2386</v>
      </c>
      <c r="B295" s="1" t="s">
        <v>2162</v>
      </c>
      <c r="C295" s="27" t="s">
        <v>2397</v>
      </c>
      <c r="D295" s="27" t="s">
        <v>79</v>
      </c>
      <c r="E295" s="27"/>
      <c r="F295" s="31"/>
      <c r="G295" s="27"/>
      <c r="H295" s="30" t="s">
        <v>61</v>
      </c>
      <c r="I295" s="31" t="n">
        <v>2.29</v>
      </c>
      <c r="J295" s="30" t="s">
        <v>206</v>
      </c>
    </row>
    <row r="296" customFormat="false" ht="12.75" hidden="false" customHeight="false" outlineLevel="0" collapsed="false">
      <c r="A296" s="1" t="s">
        <v>2386</v>
      </c>
      <c r="B296" s="1" t="s">
        <v>2162</v>
      </c>
      <c r="C296" s="27" t="s">
        <v>2399</v>
      </c>
      <c r="D296" s="27" t="s">
        <v>13</v>
      </c>
      <c r="E296" s="27"/>
      <c r="F296" s="31"/>
      <c r="G296" s="27"/>
      <c r="H296" s="30" t="s">
        <v>61</v>
      </c>
      <c r="I296" s="31" t="n">
        <v>3.45</v>
      </c>
      <c r="J296" s="30" t="s">
        <v>206</v>
      </c>
    </row>
    <row r="297" customFormat="false" ht="12.75" hidden="false" customHeight="false" outlineLevel="0" collapsed="false">
      <c r="A297" s="1" t="s">
        <v>2386</v>
      </c>
      <c r="B297" s="1" t="s">
        <v>2162</v>
      </c>
      <c r="C297" s="27" t="s">
        <v>2401</v>
      </c>
      <c r="D297" s="49" t="s">
        <v>49</v>
      </c>
      <c r="E297" s="27"/>
      <c r="F297" s="31"/>
      <c r="G297" s="27"/>
      <c r="H297" s="30" t="s">
        <v>168</v>
      </c>
      <c r="I297" s="31" t="n">
        <v>0.94</v>
      </c>
      <c r="J297" s="30" t="s">
        <v>206</v>
      </c>
    </row>
    <row r="298" customFormat="false" ht="12.75" hidden="false" customHeight="false" outlineLevel="0" collapsed="false">
      <c r="A298" s="1" t="s">
        <v>2387</v>
      </c>
      <c r="B298" s="1" t="s">
        <v>2162</v>
      </c>
      <c r="C298" s="27" t="s">
        <v>2403</v>
      </c>
      <c r="D298" s="27" t="s">
        <v>13</v>
      </c>
      <c r="E298" s="27"/>
      <c r="F298" s="31"/>
      <c r="G298" s="27"/>
      <c r="H298" s="30" t="s">
        <v>61</v>
      </c>
      <c r="I298" s="31" t="n">
        <v>3.99</v>
      </c>
      <c r="J298" s="30" t="s">
        <v>206</v>
      </c>
    </row>
    <row r="299" customFormat="false" ht="12.75" hidden="false" customHeight="false" outlineLevel="0" collapsed="false">
      <c r="A299" s="1" t="s">
        <v>2387</v>
      </c>
      <c r="B299" s="1" t="s">
        <v>2162</v>
      </c>
      <c r="C299" s="27" t="s">
        <v>2406</v>
      </c>
      <c r="D299" s="27" t="s">
        <v>13</v>
      </c>
      <c r="E299" s="27"/>
      <c r="F299" s="31"/>
      <c r="G299" s="27"/>
      <c r="H299" s="30" t="s">
        <v>61</v>
      </c>
      <c r="I299" s="31" t="n">
        <v>4.95</v>
      </c>
      <c r="J299" s="30" t="s">
        <v>206</v>
      </c>
    </row>
    <row r="300" customFormat="false" ht="12.75" hidden="false" customHeight="false" outlineLevel="0" collapsed="false">
      <c r="A300" s="1" t="s">
        <v>2387</v>
      </c>
      <c r="B300" s="1" t="s">
        <v>2162</v>
      </c>
      <c r="C300" s="27" t="s">
        <v>2407</v>
      </c>
      <c r="D300" s="27" t="s">
        <v>13</v>
      </c>
      <c r="E300" s="27"/>
      <c r="F300" s="31"/>
      <c r="G300" s="27"/>
      <c r="H300" s="30" t="s">
        <v>61</v>
      </c>
      <c r="I300" s="31" t="n">
        <v>7.95</v>
      </c>
      <c r="J300" s="30" t="s">
        <v>206</v>
      </c>
    </row>
    <row r="301" customFormat="false" ht="12.75" hidden="false" customHeight="false" outlineLevel="0" collapsed="false">
      <c r="A301" s="1" t="s">
        <v>2386</v>
      </c>
      <c r="B301" s="1" t="s">
        <v>2162</v>
      </c>
      <c r="C301" s="27" t="s">
        <v>4171</v>
      </c>
      <c r="D301" s="27" t="s">
        <v>16</v>
      </c>
      <c r="E301" s="27"/>
      <c r="F301" s="31"/>
      <c r="G301" s="27"/>
      <c r="H301" s="30" t="s">
        <v>168</v>
      </c>
      <c r="I301" s="31" t="n">
        <v>1.12</v>
      </c>
      <c r="J301" s="30" t="s">
        <v>206</v>
      </c>
    </row>
    <row r="302" customFormat="false" ht="12.75" hidden="false" customHeight="false" outlineLevel="0" collapsed="false">
      <c r="A302" s="1" t="s">
        <v>2386</v>
      </c>
      <c r="B302" s="1" t="s">
        <v>2162</v>
      </c>
      <c r="C302" s="27" t="s">
        <v>2409</v>
      </c>
      <c r="D302" s="27" t="s">
        <v>274</v>
      </c>
      <c r="E302" s="27"/>
      <c r="F302" s="31"/>
      <c r="G302" s="27"/>
      <c r="H302" s="30" t="s">
        <v>168</v>
      </c>
      <c r="I302" s="31" t="n">
        <v>0.97</v>
      </c>
      <c r="J302" s="30" t="s">
        <v>206</v>
      </c>
    </row>
    <row r="303" customFormat="false" ht="12.75" hidden="false" customHeight="false" outlineLevel="0" collapsed="false">
      <c r="A303" s="1" t="s">
        <v>2386</v>
      </c>
      <c r="B303" s="1" t="s">
        <v>2162</v>
      </c>
      <c r="C303" s="27" t="s">
        <v>2410</v>
      </c>
      <c r="D303" s="27" t="s">
        <v>13</v>
      </c>
      <c r="E303" s="27"/>
      <c r="F303" s="31"/>
      <c r="G303" s="27"/>
      <c r="H303" s="30" t="s">
        <v>168</v>
      </c>
      <c r="I303" s="31" t="n">
        <v>4.99</v>
      </c>
      <c r="J303" s="30" t="s">
        <v>206</v>
      </c>
    </row>
    <row r="304" customFormat="false" ht="12.75" hidden="false" customHeight="false" outlineLevel="0" collapsed="false">
      <c r="D304" s="2"/>
    </row>
    <row r="305" customFormat="false" ht="17.35" hidden="false" customHeight="false" outlineLevel="0" collapsed="false">
      <c r="B305" s="1" t="s">
        <v>4172</v>
      </c>
      <c r="C305" s="52" t="s">
        <v>716</v>
      </c>
      <c r="D305" s="45" t="s">
        <v>1</v>
      </c>
    </row>
    <row r="306" customFormat="false" ht="12.75" hidden="false" customHeight="false" outlineLevel="0" collapsed="false">
      <c r="A306" s="1" t="s">
        <v>717</v>
      </c>
      <c r="B306" s="1" t="s">
        <v>4172</v>
      </c>
      <c r="C306" s="27" t="s">
        <v>718</v>
      </c>
      <c r="D306" s="27" t="s">
        <v>79</v>
      </c>
      <c r="E306" s="27"/>
      <c r="F306" s="31"/>
      <c r="G306" s="27"/>
      <c r="H306" s="30" t="s">
        <v>61</v>
      </c>
      <c r="I306" s="31" t="n">
        <v>0.27</v>
      </c>
      <c r="J306" s="30" t="s">
        <v>710</v>
      </c>
    </row>
    <row r="307" customFormat="false" ht="12.75" hidden="false" customHeight="false" outlineLevel="0" collapsed="false">
      <c r="A307" s="1" t="s">
        <v>717</v>
      </c>
      <c r="B307" s="1" t="s">
        <v>4172</v>
      </c>
      <c r="C307" s="27" t="s">
        <v>719</v>
      </c>
      <c r="D307" s="27" t="s">
        <v>13</v>
      </c>
      <c r="E307" s="27"/>
      <c r="F307" s="31"/>
      <c r="G307" s="27"/>
      <c r="H307" s="30" t="s">
        <v>61</v>
      </c>
      <c r="I307" s="31" t="n">
        <v>0.65</v>
      </c>
      <c r="J307" s="30" t="s">
        <v>710</v>
      </c>
    </row>
    <row r="308" customFormat="false" ht="12.75" hidden="false" customHeight="false" outlineLevel="0" collapsed="false">
      <c r="A308" s="1" t="s">
        <v>717</v>
      </c>
      <c r="B308" s="1" t="s">
        <v>4172</v>
      </c>
      <c r="C308" s="27" t="s">
        <v>720</v>
      </c>
      <c r="D308" s="27" t="s">
        <v>70</v>
      </c>
      <c r="E308" s="27"/>
      <c r="F308" s="31"/>
      <c r="G308" s="27"/>
      <c r="H308" s="30" t="s">
        <v>61</v>
      </c>
      <c r="I308" s="31" t="n">
        <v>0.27</v>
      </c>
      <c r="J308" s="30" t="s">
        <v>710</v>
      </c>
    </row>
    <row r="309" customFormat="false" ht="12.75" hidden="false" customHeight="false" outlineLevel="0" collapsed="false">
      <c r="A309" s="1" t="s">
        <v>717</v>
      </c>
      <c r="B309" s="1" t="s">
        <v>4172</v>
      </c>
      <c r="C309" s="27" t="s">
        <v>721</v>
      </c>
      <c r="D309" s="27" t="s">
        <v>13</v>
      </c>
      <c r="E309" s="27"/>
      <c r="F309" s="31"/>
      <c r="G309" s="27"/>
      <c r="H309" s="30" t="s">
        <v>61</v>
      </c>
      <c r="I309" s="31" t="n">
        <v>0.47</v>
      </c>
      <c r="J309" s="30" t="s">
        <v>710</v>
      </c>
    </row>
    <row r="310" customFormat="false" ht="12.75" hidden="false" customHeight="false" outlineLevel="0" collapsed="false">
      <c r="A310" s="1" t="s">
        <v>717</v>
      </c>
      <c r="B310" s="1" t="s">
        <v>4172</v>
      </c>
      <c r="C310" s="27" t="s">
        <v>722</v>
      </c>
      <c r="D310" s="27" t="s">
        <v>13</v>
      </c>
      <c r="E310" s="27"/>
      <c r="F310" s="31"/>
      <c r="G310" s="27"/>
      <c r="H310" s="30" t="s">
        <v>61</v>
      </c>
      <c r="I310" s="31" t="n">
        <v>0.27</v>
      </c>
      <c r="J310" s="30" t="s">
        <v>710</v>
      </c>
    </row>
    <row r="311" customFormat="false" ht="12.75" hidden="false" customHeight="false" outlineLevel="0" collapsed="false">
      <c r="A311" s="1" t="s">
        <v>717</v>
      </c>
      <c r="B311" s="1" t="s">
        <v>4172</v>
      </c>
      <c r="C311" s="27" t="s">
        <v>723</v>
      </c>
      <c r="D311" s="27" t="s">
        <v>88</v>
      </c>
      <c r="E311" s="27"/>
      <c r="F311" s="31"/>
      <c r="G311" s="27"/>
      <c r="H311" s="30" t="s">
        <v>61</v>
      </c>
      <c r="I311" s="31" t="n">
        <v>0.27</v>
      </c>
      <c r="J311" s="30" t="s">
        <v>710</v>
      </c>
    </row>
    <row r="312" customFormat="false" ht="12.75" hidden="false" customHeight="false" outlineLevel="0" collapsed="false">
      <c r="A312" s="1" t="s">
        <v>717</v>
      </c>
      <c r="B312" s="1" t="s">
        <v>4172</v>
      </c>
      <c r="C312" s="27" t="s">
        <v>724</v>
      </c>
      <c r="D312" s="27" t="s">
        <v>13</v>
      </c>
      <c r="E312" s="27"/>
      <c r="F312" s="31"/>
      <c r="G312" s="27"/>
      <c r="H312" s="30" t="s">
        <v>168</v>
      </c>
      <c r="I312" s="31" t="n">
        <v>0.47</v>
      </c>
      <c r="J312" s="30" t="s">
        <v>710</v>
      </c>
    </row>
    <row r="313" customFormat="false" ht="12.75" hidden="false" customHeight="false" outlineLevel="0" collapsed="false">
      <c r="A313" s="1" t="s">
        <v>717</v>
      </c>
      <c r="B313" s="1" t="s">
        <v>4172</v>
      </c>
      <c r="C313" s="27" t="s">
        <v>725</v>
      </c>
      <c r="D313" s="27" t="s">
        <v>390</v>
      </c>
      <c r="E313" s="27"/>
      <c r="F313" s="31"/>
      <c r="G313" s="27"/>
      <c r="H313" s="30" t="s">
        <v>168</v>
      </c>
      <c r="I313" s="31" t="n">
        <v>0.26</v>
      </c>
      <c r="J313" s="30" t="s">
        <v>710</v>
      </c>
    </row>
    <row r="314" customFormat="false" ht="12.75" hidden="false" customHeight="false" outlineLevel="0" collapsed="false">
      <c r="A314" s="1" t="s">
        <v>717</v>
      </c>
      <c r="B314" s="1" t="s">
        <v>4172</v>
      </c>
      <c r="C314" s="27" t="s">
        <v>726</v>
      </c>
      <c r="D314" s="27" t="s">
        <v>26</v>
      </c>
      <c r="E314" s="27"/>
      <c r="F314" s="31"/>
      <c r="G314" s="27"/>
      <c r="H314" s="30" t="s">
        <v>168</v>
      </c>
      <c r="I314" s="31" t="n">
        <v>0.27</v>
      </c>
      <c r="J314" s="30" t="s">
        <v>710</v>
      </c>
    </row>
    <row r="315" customFormat="false" ht="12.75" hidden="false" customHeight="false" outlineLevel="0" collapsed="false">
      <c r="A315" s="1" t="s">
        <v>717</v>
      </c>
      <c r="B315" s="1" t="s">
        <v>4172</v>
      </c>
      <c r="C315" s="27" t="s">
        <v>727</v>
      </c>
      <c r="D315" s="27" t="s">
        <v>728</v>
      </c>
      <c r="E315" s="27"/>
      <c r="F315" s="31"/>
      <c r="G315" s="27"/>
      <c r="H315" s="30" t="s">
        <v>168</v>
      </c>
      <c r="I315" s="31" t="n">
        <v>0.27</v>
      </c>
      <c r="J315" s="30" t="s">
        <v>710</v>
      </c>
    </row>
    <row r="316" customFormat="false" ht="12.75" hidden="false" customHeight="false" outlineLevel="0" collapsed="false">
      <c r="A316" s="1" t="s">
        <v>717</v>
      </c>
      <c r="B316" s="1" t="s">
        <v>4172</v>
      </c>
      <c r="C316" s="27" t="s">
        <v>729</v>
      </c>
      <c r="D316" s="27" t="s">
        <v>16</v>
      </c>
      <c r="E316" s="27"/>
      <c r="F316" s="31"/>
      <c r="G316" s="27"/>
      <c r="H316" s="30" t="s">
        <v>168</v>
      </c>
      <c r="I316" s="31" t="n">
        <v>0.27</v>
      </c>
      <c r="J316" s="30" t="s">
        <v>710</v>
      </c>
    </row>
    <row r="317" customFormat="false" ht="12.75" hidden="false" customHeight="false" outlineLevel="0" collapsed="false">
      <c r="A317" s="1" t="s">
        <v>717</v>
      </c>
      <c r="B317" s="1" t="s">
        <v>4172</v>
      </c>
      <c r="C317" s="27" t="s">
        <v>730</v>
      </c>
      <c r="D317" s="27" t="s">
        <v>51</v>
      </c>
      <c r="E317" s="27"/>
      <c r="F317" s="31"/>
      <c r="G317" s="27"/>
      <c r="H317" s="30" t="s">
        <v>168</v>
      </c>
      <c r="I317" s="31" t="n">
        <v>0.27</v>
      </c>
      <c r="J317" s="30" t="s">
        <v>710</v>
      </c>
    </row>
    <row r="318" customFormat="false" ht="12.75" hidden="false" customHeight="false" outlineLevel="0" collapsed="false">
      <c r="A318" s="1" t="s">
        <v>717</v>
      </c>
      <c r="B318" s="1" t="s">
        <v>4172</v>
      </c>
      <c r="C318" s="27" t="s">
        <v>731</v>
      </c>
      <c r="D318" s="27" t="s">
        <v>24</v>
      </c>
      <c r="E318" s="27"/>
      <c r="F318" s="31"/>
      <c r="G318" s="27"/>
      <c r="H318" s="30" t="s">
        <v>168</v>
      </c>
      <c r="I318" s="31" t="n">
        <v>0.27</v>
      </c>
      <c r="J318" s="30" t="s">
        <v>710</v>
      </c>
    </row>
    <row r="319" customFormat="false" ht="12.75" hidden="false" customHeight="false" outlineLevel="0" collapsed="false">
      <c r="A319" s="1" t="s">
        <v>717</v>
      </c>
      <c r="B319" s="1" t="s">
        <v>4172</v>
      </c>
      <c r="C319" s="27" t="s">
        <v>732</v>
      </c>
      <c r="D319" s="27" t="s">
        <v>20</v>
      </c>
      <c r="E319" s="27"/>
      <c r="F319" s="31"/>
      <c r="G319" s="27"/>
      <c r="H319" s="30" t="s">
        <v>168</v>
      </c>
      <c r="I319" s="31" t="n">
        <v>0.26</v>
      </c>
      <c r="J319" s="30" t="s">
        <v>710</v>
      </c>
    </row>
    <row r="320" customFormat="false" ht="12.75" hidden="false" customHeight="false" outlineLevel="0" collapsed="false">
      <c r="A320" s="1" t="s">
        <v>717</v>
      </c>
      <c r="B320" s="1" t="s">
        <v>4172</v>
      </c>
      <c r="C320" s="27" t="s">
        <v>733</v>
      </c>
      <c r="D320" s="27" t="s">
        <v>13</v>
      </c>
      <c r="E320" s="27"/>
      <c r="F320" s="31"/>
      <c r="G320" s="27"/>
      <c r="H320" s="30" t="s">
        <v>168</v>
      </c>
      <c r="I320" s="31" t="n">
        <v>0.39</v>
      </c>
      <c r="J320" s="30" t="s">
        <v>710</v>
      </c>
    </row>
    <row r="321" customFormat="false" ht="12.75" hidden="false" customHeight="false" outlineLevel="0" collapsed="false">
      <c r="A321" s="1" t="s">
        <v>717</v>
      </c>
      <c r="B321" s="1" t="s">
        <v>4172</v>
      </c>
      <c r="C321" s="27" t="s">
        <v>734</v>
      </c>
      <c r="D321" s="27" t="s">
        <v>13</v>
      </c>
      <c r="E321" s="27"/>
      <c r="F321" s="31"/>
      <c r="G321" s="27"/>
      <c r="H321" s="30" t="s">
        <v>168</v>
      </c>
      <c r="I321" s="31" t="n">
        <v>0.51</v>
      </c>
      <c r="J321" s="30" t="s">
        <v>710</v>
      </c>
    </row>
    <row r="322" customFormat="false" ht="12.75" hidden="false" customHeight="false" outlineLevel="0" collapsed="false">
      <c r="A322" s="1" t="s">
        <v>717</v>
      </c>
      <c r="B322" s="1" t="s">
        <v>4172</v>
      </c>
      <c r="C322" s="27" t="s">
        <v>735</v>
      </c>
      <c r="D322" s="27" t="s">
        <v>193</v>
      </c>
      <c r="E322" s="27"/>
      <c r="F322" s="31"/>
      <c r="G322" s="27"/>
      <c r="H322" s="30" t="s">
        <v>168</v>
      </c>
      <c r="I322" s="31" t="n">
        <v>0.33</v>
      </c>
      <c r="J322" s="30" t="s">
        <v>710</v>
      </c>
    </row>
    <row r="324" customFormat="false" ht="17.35" hidden="false" customHeight="false" outlineLevel="0" collapsed="false">
      <c r="B324" s="1" t="s">
        <v>4167</v>
      </c>
      <c r="C324" s="52" t="s">
        <v>736</v>
      </c>
      <c r="D324" s="45" t="s">
        <v>1</v>
      </c>
    </row>
    <row r="325" customFormat="false" ht="12.75" hidden="false" customHeight="false" outlineLevel="0" collapsed="false">
      <c r="A325" s="1" t="s">
        <v>737</v>
      </c>
      <c r="B325" s="1" t="s">
        <v>4167</v>
      </c>
      <c r="C325" s="27" t="s">
        <v>738</v>
      </c>
      <c r="D325" s="27" t="s">
        <v>13</v>
      </c>
      <c r="E325" s="27"/>
      <c r="F325" s="31"/>
      <c r="G325" s="27"/>
      <c r="H325" s="30" t="s">
        <v>61</v>
      </c>
      <c r="I325" s="31" t="n">
        <v>10.65</v>
      </c>
      <c r="J325" s="30" t="s">
        <v>710</v>
      </c>
    </row>
    <row r="326" customFormat="false" ht="12.75" hidden="false" customHeight="false" outlineLevel="0" collapsed="false">
      <c r="A326" s="1" t="s">
        <v>737</v>
      </c>
      <c r="B326" s="1" t="s">
        <v>4167</v>
      </c>
      <c r="C326" s="27" t="s">
        <v>739</v>
      </c>
      <c r="D326" s="27" t="s">
        <v>70</v>
      </c>
      <c r="E326" s="27"/>
      <c r="F326" s="31"/>
      <c r="G326" s="27"/>
      <c r="H326" s="30" t="s">
        <v>61</v>
      </c>
      <c r="I326" s="31" t="n">
        <v>0.57</v>
      </c>
      <c r="J326" s="30" t="s">
        <v>710</v>
      </c>
    </row>
    <row r="327" customFormat="false" ht="12.75" hidden="false" customHeight="false" outlineLevel="0" collapsed="false">
      <c r="A327" s="1" t="s">
        <v>737</v>
      </c>
      <c r="B327" s="1" t="s">
        <v>4167</v>
      </c>
      <c r="C327" s="27" t="s">
        <v>740</v>
      </c>
      <c r="D327" s="27" t="s">
        <v>13</v>
      </c>
      <c r="E327" s="27"/>
      <c r="F327" s="31"/>
      <c r="G327" s="27"/>
      <c r="H327" s="30" t="s">
        <v>61</v>
      </c>
      <c r="I327" s="31" t="n">
        <v>7.32</v>
      </c>
      <c r="J327" s="30" t="s">
        <v>710</v>
      </c>
    </row>
    <row r="328" customFormat="false" ht="12.75" hidden="false" customHeight="false" outlineLevel="0" collapsed="false">
      <c r="A328" s="1" t="s">
        <v>737</v>
      </c>
      <c r="B328" s="1" t="s">
        <v>4167</v>
      </c>
      <c r="C328" s="27" t="s">
        <v>741</v>
      </c>
      <c r="D328" s="27" t="s">
        <v>13</v>
      </c>
      <c r="E328" s="27"/>
      <c r="F328" s="31"/>
      <c r="G328" s="27"/>
      <c r="H328" s="30" t="s">
        <v>61</v>
      </c>
      <c r="I328" s="31" t="n">
        <v>4.99</v>
      </c>
      <c r="J328" s="30" t="s">
        <v>710</v>
      </c>
    </row>
    <row r="329" customFormat="false" ht="12.75" hidden="false" customHeight="false" outlineLevel="0" collapsed="false">
      <c r="A329" s="1" t="s">
        <v>737</v>
      </c>
      <c r="B329" s="1" t="s">
        <v>4167</v>
      </c>
      <c r="C329" s="27" t="s">
        <v>742</v>
      </c>
      <c r="D329" s="27" t="s">
        <v>193</v>
      </c>
      <c r="E329" s="27"/>
      <c r="F329" s="31"/>
      <c r="G329" s="27"/>
      <c r="H329" s="30" t="s">
        <v>168</v>
      </c>
      <c r="I329" s="31" t="n">
        <v>0.57</v>
      </c>
      <c r="J329" s="30" t="s">
        <v>710</v>
      </c>
    </row>
    <row r="330" customFormat="false" ht="12.75" hidden="false" customHeight="false" outlineLevel="0" collapsed="false">
      <c r="A330" s="1" t="s">
        <v>737</v>
      </c>
      <c r="B330" s="1" t="s">
        <v>4167</v>
      </c>
      <c r="C330" s="27" t="s">
        <v>743</v>
      </c>
      <c r="D330" s="27" t="s">
        <v>88</v>
      </c>
      <c r="E330" s="27"/>
      <c r="F330" s="31"/>
      <c r="G330" s="27"/>
      <c r="H330" s="30" t="s">
        <v>168</v>
      </c>
      <c r="I330" s="31" t="n">
        <v>0.57</v>
      </c>
      <c r="J330" s="30" t="s">
        <v>710</v>
      </c>
    </row>
    <row r="331" customFormat="false" ht="12.75" hidden="false" customHeight="false" outlineLevel="0" collapsed="false">
      <c r="A331" s="1" t="s">
        <v>737</v>
      </c>
      <c r="B331" s="1" t="s">
        <v>4167</v>
      </c>
      <c r="C331" s="27" t="s">
        <v>744</v>
      </c>
      <c r="D331" s="27" t="s">
        <v>16</v>
      </c>
      <c r="E331" s="27"/>
      <c r="F331" s="31"/>
      <c r="G331" s="27"/>
      <c r="H331" s="30" t="s">
        <v>168</v>
      </c>
      <c r="I331" s="31" t="n">
        <v>0.66</v>
      </c>
      <c r="J331" s="30" t="s">
        <v>710</v>
      </c>
    </row>
    <row r="332" customFormat="false" ht="12.75" hidden="false" customHeight="false" outlineLevel="0" collapsed="false">
      <c r="A332" s="1" t="s">
        <v>737</v>
      </c>
      <c r="B332" s="1" t="s">
        <v>4167</v>
      </c>
      <c r="C332" s="27" t="s">
        <v>745</v>
      </c>
      <c r="D332" s="27" t="s">
        <v>13</v>
      </c>
      <c r="E332" s="27"/>
      <c r="F332" s="31"/>
      <c r="G332" s="27"/>
      <c r="H332" s="30" t="s">
        <v>168</v>
      </c>
      <c r="I332" s="31" t="n">
        <v>1.75</v>
      </c>
      <c r="J332" s="30" t="s">
        <v>710</v>
      </c>
    </row>
    <row r="333" customFormat="false" ht="12.75" hidden="false" customHeight="false" outlineLevel="0" collapsed="false">
      <c r="A333" s="1" t="s">
        <v>746</v>
      </c>
      <c r="B333" s="1" t="s">
        <v>4167</v>
      </c>
      <c r="C333" s="27" t="s">
        <v>747</v>
      </c>
      <c r="D333" s="27" t="s">
        <v>20</v>
      </c>
      <c r="E333" s="27"/>
      <c r="F333" s="31"/>
      <c r="G333" s="27"/>
      <c r="H333" s="30" t="s">
        <v>61</v>
      </c>
      <c r="I333" s="31" t="n">
        <v>1.35</v>
      </c>
      <c r="J333" s="30" t="s">
        <v>710</v>
      </c>
    </row>
    <row r="334" customFormat="false" ht="12.75" hidden="false" customHeight="false" outlineLevel="0" collapsed="false">
      <c r="A334" s="1" t="s">
        <v>746</v>
      </c>
      <c r="B334" s="1" t="s">
        <v>4167</v>
      </c>
      <c r="C334" s="27" t="s">
        <v>748</v>
      </c>
      <c r="D334" s="27" t="s">
        <v>13</v>
      </c>
      <c r="E334" s="27"/>
      <c r="F334" s="31"/>
      <c r="G334" s="27"/>
      <c r="H334" s="30" t="s">
        <v>61</v>
      </c>
      <c r="I334" s="31" t="n">
        <v>2.95</v>
      </c>
      <c r="J334" s="30" t="s">
        <v>710</v>
      </c>
    </row>
    <row r="335" customFormat="false" ht="12.75" hidden="false" customHeight="false" outlineLevel="0" collapsed="false">
      <c r="A335" s="1" t="s">
        <v>746</v>
      </c>
      <c r="B335" s="1" t="s">
        <v>4167</v>
      </c>
      <c r="C335" s="27" t="s">
        <v>749</v>
      </c>
      <c r="D335" s="27" t="s">
        <v>13</v>
      </c>
      <c r="E335" s="27"/>
      <c r="F335" s="31"/>
      <c r="G335" s="27"/>
      <c r="H335" s="30" t="s">
        <v>168</v>
      </c>
      <c r="I335" s="31" t="n">
        <v>2.95</v>
      </c>
      <c r="J335" s="30" t="s">
        <v>710</v>
      </c>
    </row>
    <row r="336" customFormat="false" ht="12.75" hidden="false" customHeight="false" outlineLevel="0" collapsed="false">
      <c r="A336" s="1" t="s">
        <v>746</v>
      </c>
      <c r="B336" s="1" t="s">
        <v>4167</v>
      </c>
      <c r="C336" s="27" t="s">
        <v>750</v>
      </c>
      <c r="D336" s="27" t="s">
        <v>13</v>
      </c>
      <c r="E336" s="27"/>
      <c r="F336" s="31"/>
      <c r="G336" s="27"/>
      <c r="H336" s="30" t="s">
        <v>168</v>
      </c>
      <c r="I336" s="31" t="n">
        <v>1.39</v>
      </c>
      <c r="J336" s="30" t="s">
        <v>710</v>
      </c>
    </row>
    <row r="337" customFormat="false" ht="12.75" hidden="false" customHeight="false" outlineLevel="0" collapsed="false">
      <c r="A337" s="1" t="s">
        <v>746</v>
      </c>
      <c r="B337" s="1" t="s">
        <v>4167</v>
      </c>
      <c r="C337" s="27" t="s">
        <v>751</v>
      </c>
      <c r="D337" s="27" t="s">
        <v>13</v>
      </c>
      <c r="E337" s="27"/>
      <c r="F337" s="31"/>
      <c r="G337" s="27"/>
      <c r="H337" s="30" t="s">
        <v>168</v>
      </c>
      <c r="I337" s="31" t="n">
        <v>2.95</v>
      </c>
      <c r="J337" s="30" t="s">
        <v>710</v>
      </c>
    </row>
    <row r="339" customFormat="false" ht="17.35" hidden="false" customHeight="false" outlineLevel="0" collapsed="false">
      <c r="B339" s="1" t="s">
        <v>4167</v>
      </c>
      <c r="C339" s="52" t="s">
        <v>4173</v>
      </c>
      <c r="D339" s="45" t="s">
        <v>1</v>
      </c>
    </row>
    <row r="340" customFormat="false" ht="12.75" hidden="false" customHeight="false" outlineLevel="0" collapsed="false">
      <c r="A340" s="18" t="s">
        <v>752</v>
      </c>
      <c r="B340" s="1" t="s">
        <v>4167</v>
      </c>
      <c r="C340" s="70" t="s">
        <v>753</v>
      </c>
      <c r="D340" s="70" t="s">
        <v>13</v>
      </c>
      <c r="E340" s="72" t="n">
        <v>1.7</v>
      </c>
      <c r="F340" s="73" t="n">
        <v>0.23</v>
      </c>
      <c r="G340" s="74" t="s">
        <v>710</v>
      </c>
    </row>
    <row r="341" customFormat="false" ht="12.75" hidden="false" customHeight="false" outlineLevel="0" collapsed="false">
      <c r="A341" s="18" t="s">
        <v>752</v>
      </c>
      <c r="B341" s="1" t="s">
        <v>4167</v>
      </c>
      <c r="C341" s="70" t="s">
        <v>754</v>
      </c>
      <c r="D341" s="70" t="s">
        <v>13</v>
      </c>
      <c r="E341" s="72" t="n">
        <v>1.8</v>
      </c>
      <c r="F341" s="73" t="n">
        <v>0.25</v>
      </c>
      <c r="G341" s="74" t="s">
        <v>710</v>
      </c>
    </row>
    <row r="342" customFormat="false" ht="12.75" hidden="false" customHeight="false" outlineLevel="0" collapsed="false">
      <c r="A342" s="18" t="s">
        <v>752</v>
      </c>
      <c r="B342" s="1" t="s">
        <v>4167</v>
      </c>
      <c r="C342" s="70" t="s">
        <v>755</v>
      </c>
      <c r="D342" s="70" t="s">
        <v>13</v>
      </c>
      <c r="E342" s="72" t="n">
        <v>1.9</v>
      </c>
      <c r="F342" s="73" t="n">
        <v>0.14</v>
      </c>
      <c r="G342" s="74" t="s">
        <v>710</v>
      </c>
    </row>
    <row r="343" customFormat="false" ht="12.75" hidden="false" customHeight="false" outlineLevel="0" collapsed="false">
      <c r="A343" s="18" t="s">
        <v>752</v>
      </c>
      <c r="B343" s="1" t="s">
        <v>4167</v>
      </c>
      <c r="C343" s="70" t="s">
        <v>756</v>
      </c>
      <c r="D343" s="70" t="s">
        <v>13</v>
      </c>
      <c r="E343" s="72" t="n">
        <v>2</v>
      </c>
      <c r="F343" s="73" t="n">
        <v>0.22</v>
      </c>
      <c r="G343" s="74" t="s">
        <v>710</v>
      </c>
    </row>
    <row r="344" customFormat="false" ht="12.75" hidden="false" customHeight="false" outlineLevel="0" collapsed="false">
      <c r="A344" s="18" t="s">
        <v>752</v>
      </c>
      <c r="B344" s="1" t="s">
        <v>4167</v>
      </c>
      <c r="C344" s="70" t="s">
        <v>757</v>
      </c>
      <c r="D344" s="70" t="s">
        <v>22</v>
      </c>
      <c r="E344" s="72" t="n">
        <v>2.3</v>
      </c>
      <c r="F344" s="73" t="n">
        <v>0.11</v>
      </c>
      <c r="G344" s="74" t="s">
        <v>710</v>
      </c>
    </row>
    <row r="345" customFormat="false" ht="12.75" hidden="false" customHeight="false" outlineLevel="0" collapsed="false">
      <c r="A345" s="18" t="s">
        <v>752</v>
      </c>
      <c r="B345" s="1" t="s">
        <v>4167</v>
      </c>
      <c r="C345" s="70" t="s">
        <v>758</v>
      </c>
      <c r="D345" s="70" t="s">
        <v>18</v>
      </c>
      <c r="E345" s="72" t="n">
        <v>2.3</v>
      </c>
      <c r="F345" s="73" t="n">
        <v>0.11</v>
      </c>
      <c r="G345" s="74" t="s">
        <v>710</v>
      </c>
    </row>
    <row r="346" customFormat="false" ht="12.75" hidden="false" customHeight="false" outlineLevel="0" collapsed="false">
      <c r="A346" s="18" t="s">
        <v>752</v>
      </c>
      <c r="B346" s="1" t="s">
        <v>4167</v>
      </c>
      <c r="C346" s="70" t="s">
        <v>759</v>
      </c>
      <c r="D346" s="70" t="s">
        <v>13</v>
      </c>
      <c r="E346" s="72" t="n">
        <v>2.3</v>
      </c>
      <c r="F346" s="73" t="n">
        <v>0.12</v>
      </c>
      <c r="G346" s="74" t="s">
        <v>710</v>
      </c>
    </row>
    <row r="347" customFormat="false" ht="12.75" hidden="false" customHeight="false" outlineLevel="0" collapsed="false">
      <c r="A347" s="18" t="s">
        <v>752</v>
      </c>
      <c r="B347" s="1" t="s">
        <v>4167</v>
      </c>
      <c r="C347" s="70" t="s">
        <v>760</v>
      </c>
      <c r="D347" s="70" t="s">
        <v>79</v>
      </c>
      <c r="E347" s="72" t="n">
        <v>2.3</v>
      </c>
      <c r="F347" s="73" t="n">
        <v>0.13</v>
      </c>
      <c r="G347" s="74" t="s">
        <v>710</v>
      </c>
    </row>
    <row r="348" customFormat="false" ht="12.75" hidden="false" customHeight="false" outlineLevel="0" collapsed="false">
      <c r="A348" s="18" t="s">
        <v>752</v>
      </c>
      <c r="B348" s="1" t="s">
        <v>4167</v>
      </c>
      <c r="C348" s="70" t="s">
        <v>761</v>
      </c>
      <c r="D348" s="70" t="s">
        <v>13</v>
      </c>
      <c r="E348" s="72" t="n">
        <v>2.3</v>
      </c>
      <c r="F348" s="73" t="n">
        <v>0.13</v>
      </c>
      <c r="G348" s="74" t="s">
        <v>710</v>
      </c>
    </row>
    <row r="349" customFormat="false" ht="12.75" hidden="false" customHeight="false" outlineLevel="0" collapsed="false">
      <c r="A349" s="18" t="s">
        <v>752</v>
      </c>
      <c r="B349" s="1" t="s">
        <v>4167</v>
      </c>
      <c r="C349" s="70" t="s">
        <v>762</v>
      </c>
      <c r="D349" s="70" t="s">
        <v>13</v>
      </c>
      <c r="E349" s="72" t="n">
        <v>2.3</v>
      </c>
      <c r="F349" s="73" t="n">
        <v>0.19</v>
      </c>
      <c r="G349" s="74" t="s">
        <v>710</v>
      </c>
    </row>
    <row r="350" customFormat="false" ht="12.75" hidden="false" customHeight="false" outlineLevel="0" collapsed="false">
      <c r="A350" s="18" t="s">
        <v>752</v>
      </c>
      <c r="B350" s="1" t="s">
        <v>4167</v>
      </c>
      <c r="C350" s="70" t="s">
        <v>763</v>
      </c>
      <c r="D350" s="70" t="s">
        <v>22</v>
      </c>
      <c r="E350" s="72" t="n">
        <v>2.4</v>
      </c>
      <c r="F350" s="73" t="n">
        <v>0.05</v>
      </c>
      <c r="G350" s="74" t="s">
        <v>710</v>
      </c>
    </row>
    <row r="351" customFormat="false" ht="12.75" hidden="false" customHeight="false" outlineLevel="0" collapsed="false">
      <c r="A351" s="18" t="s">
        <v>752</v>
      </c>
      <c r="B351" s="1" t="s">
        <v>4167</v>
      </c>
      <c r="C351" s="70" t="s">
        <v>764</v>
      </c>
      <c r="D351" s="70" t="s">
        <v>18</v>
      </c>
      <c r="E351" s="72" t="n">
        <v>2.4</v>
      </c>
      <c r="F351" s="73" t="n">
        <v>0.05</v>
      </c>
      <c r="G351" s="74" t="s">
        <v>710</v>
      </c>
    </row>
    <row r="352" customFormat="false" ht="12.75" hidden="false" customHeight="false" outlineLevel="0" collapsed="false">
      <c r="A352" s="18" t="s">
        <v>752</v>
      </c>
      <c r="B352" s="1" t="s">
        <v>4167</v>
      </c>
      <c r="C352" s="70" t="s">
        <v>765</v>
      </c>
      <c r="D352" s="70" t="s">
        <v>88</v>
      </c>
      <c r="E352" s="72" t="n">
        <v>2.4</v>
      </c>
      <c r="F352" s="73" t="n">
        <v>0.11</v>
      </c>
      <c r="G352" s="74" t="s">
        <v>710</v>
      </c>
    </row>
    <row r="353" customFormat="false" ht="12.75" hidden="false" customHeight="false" outlineLevel="0" collapsed="false">
      <c r="A353" s="18" t="s">
        <v>752</v>
      </c>
      <c r="B353" s="1" t="s">
        <v>4167</v>
      </c>
      <c r="C353" s="70" t="s">
        <v>766</v>
      </c>
      <c r="D353" s="70" t="s">
        <v>728</v>
      </c>
      <c r="E353" s="72" t="n">
        <v>2.4</v>
      </c>
      <c r="F353" s="73" t="n">
        <v>0.09</v>
      </c>
      <c r="G353" s="74" t="s">
        <v>710</v>
      </c>
    </row>
    <row r="354" customFormat="false" ht="12.75" hidden="false" customHeight="false" outlineLevel="0" collapsed="false">
      <c r="A354" s="18" t="s">
        <v>752</v>
      </c>
      <c r="B354" s="1" t="s">
        <v>4167</v>
      </c>
      <c r="C354" s="70" t="s">
        <v>767</v>
      </c>
      <c r="D354" s="70" t="s">
        <v>193</v>
      </c>
      <c r="E354" s="72" t="n">
        <v>2.4</v>
      </c>
      <c r="F354" s="73" t="n">
        <v>0.11</v>
      </c>
      <c r="G354" s="74" t="s">
        <v>710</v>
      </c>
    </row>
    <row r="355" customFormat="false" ht="12.75" hidden="false" customHeight="false" outlineLevel="0" collapsed="false">
      <c r="A355" s="18" t="s">
        <v>752</v>
      </c>
      <c r="B355" s="1" t="s">
        <v>4167</v>
      </c>
      <c r="C355" s="70" t="s">
        <v>768</v>
      </c>
      <c r="D355" s="70" t="s">
        <v>79</v>
      </c>
      <c r="E355" s="72" t="n">
        <v>2.4</v>
      </c>
      <c r="F355" s="73" t="n">
        <v>0.09</v>
      </c>
      <c r="G355" s="74" t="s">
        <v>710</v>
      </c>
    </row>
    <row r="356" customFormat="false" ht="12.75" hidden="false" customHeight="false" outlineLevel="0" collapsed="false">
      <c r="A356" s="18" t="s">
        <v>752</v>
      </c>
      <c r="B356" s="1" t="s">
        <v>4167</v>
      </c>
      <c r="C356" s="70" t="s">
        <v>769</v>
      </c>
      <c r="D356" s="70" t="s">
        <v>13</v>
      </c>
      <c r="E356" s="72" t="n">
        <v>2.5</v>
      </c>
      <c r="F356" s="73" t="n">
        <v>0.08</v>
      </c>
      <c r="G356" s="74" t="s">
        <v>710</v>
      </c>
    </row>
    <row r="358" customFormat="false" ht="17.35" hidden="false" customHeight="false" outlineLevel="0" collapsed="false">
      <c r="B358" s="1" t="s">
        <v>3390</v>
      </c>
      <c r="C358" s="52" t="s">
        <v>852</v>
      </c>
      <c r="D358" s="45" t="s">
        <v>1</v>
      </c>
    </row>
    <row r="359" customFormat="false" ht="12.75" hidden="false" customHeight="false" outlineLevel="0" collapsed="false">
      <c r="A359" s="1" t="s">
        <v>853</v>
      </c>
      <c r="B359" s="1" t="s">
        <v>3390</v>
      </c>
      <c r="C359" s="27" t="s">
        <v>854</v>
      </c>
      <c r="D359" s="27" t="s">
        <v>79</v>
      </c>
      <c r="E359" s="27"/>
      <c r="F359" s="31"/>
      <c r="G359" s="27"/>
      <c r="H359" s="30" t="s">
        <v>61</v>
      </c>
      <c r="I359" s="31" t="n">
        <v>3.05</v>
      </c>
      <c r="J359" s="30" t="s">
        <v>392</v>
      </c>
    </row>
    <row r="360" customFormat="false" ht="12.75" hidden="false" customHeight="false" outlineLevel="0" collapsed="false">
      <c r="A360" s="1" t="s">
        <v>853</v>
      </c>
      <c r="B360" s="1" t="s">
        <v>3390</v>
      </c>
      <c r="C360" s="27" t="s">
        <v>855</v>
      </c>
      <c r="D360" s="27" t="s">
        <v>88</v>
      </c>
      <c r="E360" s="27"/>
      <c r="F360" s="31"/>
      <c r="G360" s="27"/>
      <c r="H360" s="30" t="s">
        <v>61</v>
      </c>
      <c r="I360" s="31" t="n">
        <v>2.75</v>
      </c>
      <c r="J360" s="30" t="s">
        <v>392</v>
      </c>
    </row>
    <row r="361" customFormat="false" ht="12.75" hidden="false" customHeight="false" outlineLevel="0" collapsed="false">
      <c r="A361" s="1" t="s">
        <v>853</v>
      </c>
      <c r="B361" s="1" t="s">
        <v>3390</v>
      </c>
      <c r="C361" s="27" t="s">
        <v>856</v>
      </c>
      <c r="D361" s="27" t="s">
        <v>13</v>
      </c>
      <c r="E361" s="27"/>
      <c r="F361" s="31"/>
      <c r="G361" s="27"/>
      <c r="H361" s="30" t="s">
        <v>61</v>
      </c>
      <c r="I361" s="31" t="n">
        <v>3.66</v>
      </c>
      <c r="J361" s="30" t="s">
        <v>392</v>
      </c>
    </row>
    <row r="362" customFormat="false" ht="12.75" hidden="false" customHeight="false" outlineLevel="0" collapsed="false">
      <c r="A362" s="1" t="s">
        <v>853</v>
      </c>
      <c r="B362" s="1" t="s">
        <v>3390</v>
      </c>
      <c r="C362" s="27" t="s">
        <v>857</v>
      </c>
      <c r="D362" s="27" t="s">
        <v>13</v>
      </c>
      <c r="E362" s="27"/>
      <c r="F362" s="31"/>
      <c r="G362" s="27"/>
      <c r="H362" s="30" t="s">
        <v>61</v>
      </c>
      <c r="I362" s="31" t="n">
        <v>20</v>
      </c>
      <c r="J362" s="30" t="s">
        <v>392</v>
      </c>
    </row>
    <row r="363" customFormat="false" ht="12.75" hidden="false" customHeight="false" outlineLevel="0" collapsed="false">
      <c r="A363" s="1" t="s">
        <v>853</v>
      </c>
      <c r="B363" s="1" t="s">
        <v>3390</v>
      </c>
      <c r="C363" s="27" t="s">
        <v>858</v>
      </c>
      <c r="D363" s="27" t="s">
        <v>859</v>
      </c>
      <c r="E363" s="27"/>
      <c r="F363" s="31"/>
      <c r="G363" s="27"/>
      <c r="H363" s="30" t="s">
        <v>61</v>
      </c>
      <c r="I363" s="31" t="n">
        <v>3.57</v>
      </c>
      <c r="J363" s="30" t="s">
        <v>392</v>
      </c>
    </row>
    <row r="364" customFormat="false" ht="12.75" hidden="false" customHeight="false" outlineLevel="0" collapsed="false">
      <c r="A364" s="1" t="s">
        <v>853</v>
      </c>
      <c r="B364" s="1" t="s">
        <v>3390</v>
      </c>
      <c r="C364" s="27" t="s">
        <v>860</v>
      </c>
      <c r="D364" s="27" t="s">
        <v>13</v>
      </c>
      <c r="E364" s="27"/>
      <c r="F364" s="31"/>
      <c r="G364" s="27"/>
      <c r="H364" s="30" t="s">
        <v>61</v>
      </c>
      <c r="I364" s="31" t="n">
        <v>10.99</v>
      </c>
      <c r="J364" s="30" t="s">
        <v>392</v>
      </c>
    </row>
    <row r="365" customFormat="false" ht="12.75" hidden="false" customHeight="false" outlineLevel="0" collapsed="false">
      <c r="A365" s="1" t="s">
        <v>853</v>
      </c>
      <c r="B365" s="1" t="s">
        <v>3390</v>
      </c>
      <c r="C365" s="27" t="s">
        <v>861</v>
      </c>
      <c r="D365" s="27" t="s">
        <v>13</v>
      </c>
      <c r="E365" s="27"/>
      <c r="F365" s="31"/>
      <c r="G365" s="27"/>
      <c r="H365" s="30" t="s">
        <v>61</v>
      </c>
      <c r="I365" s="31" t="n">
        <v>12.99</v>
      </c>
      <c r="J365" s="30" t="s">
        <v>392</v>
      </c>
    </row>
    <row r="366" customFormat="false" ht="12.75" hidden="false" customHeight="false" outlineLevel="0" collapsed="false">
      <c r="A366" s="1" t="s">
        <v>853</v>
      </c>
      <c r="B366" s="1" t="s">
        <v>3390</v>
      </c>
      <c r="C366" s="27" t="s">
        <v>862</v>
      </c>
      <c r="D366" s="27" t="s">
        <v>13</v>
      </c>
      <c r="E366" s="27"/>
      <c r="F366" s="31"/>
      <c r="G366" s="27"/>
      <c r="H366" s="30" t="s">
        <v>61</v>
      </c>
      <c r="I366" s="31" t="n">
        <v>5.85</v>
      </c>
      <c r="J366" s="30" t="s">
        <v>392</v>
      </c>
    </row>
    <row r="367" customFormat="false" ht="12.75" hidden="false" customHeight="false" outlineLevel="0" collapsed="false">
      <c r="A367" s="1" t="s">
        <v>853</v>
      </c>
      <c r="B367" s="1" t="s">
        <v>3390</v>
      </c>
      <c r="C367" s="27" t="s">
        <v>863</v>
      </c>
      <c r="D367" s="27" t="s">
        <v>13</v>
      </c>
      <c r="E367" s="27"/>
      <c r="F367" s="31"/>
      <c r="G367" s="27"/>
      <c r="H367" s="30" t="s">
        <v>61</v>
      </c>
      <c r="I367" s="31" t="n">
        <v>28.97</v>
      </c>
      <c r="J367" s="30" t="s">
        <v>392</v>
      </c>
    </row>
    <row r="368" customFormat="false" ht="12.75" hidden="false" customHeight="false" outlineLevel="0" collapsed="false">
      <c r="A368" s="1" t="s">
        <v>853</v>
      </c>
      <c r="B368" s="1" t="s">
        <v>3390</v>
      </c>
      <c r="C368" s="27" t="s">
        <v>864</v>
      </c>
      <c r="D368" s="27" t="s">
        <v>13</v>
      </c>
      <c r="E368" s="27"/>
      <c r="F368" s="31"/>
      <c r="G368" s="27"/>
      <c r="H368" s="30" t="s">
        <v>61</v>
      </c>
      <c r="I368" s="31" t="n">
        <v>17.2</v>
      </c>
      <c r="J368" s="30" t="s">
        <v>392</v>
      </c>
    </row>
    <row r="369" customFormat="false" ht="12.75" hidden="false" customHeight="false" outlineLevel="0" collapsed="false">
      <c r="A369" s="1" t="s">
        <v>853</v>
      </c>
      <c r="B369" s="1" t="s">
        <v>3390</v>
      </c>
      <c r="C369" s="27" t="s">
        <v>865</v>
      </c>
      <c r="D369" s="27" t="s">
        <v>13</v>
      </c>
      <c r="E369" s="27"/>
      <c r="F369" s="31"/>
      <c r="G369" s="27"/>
      <c r="H369" s="30" t="s">
        <v>61</v>
      </c>
      <c r="I369" s="31" t="n">
        <v>8.78</v>
      </c>
      <c r="J369" s="30" t="s">
        <v>392</v>
      </c>
    </row>
    <row r="370" customFormat="false" ht="12.75" hidden="false" customHeight="false" outlineLevel="0" collapsed="false">
      <c r="A370" s="1" t="s">
        <v>853</v>
      </c>
      <c r="B370" s="1" t="s">
        <v>3390</v>
      </c>
      <c r="C370" s="27" t="s">
        <v>866</v>
      </c>
      <c r="D370" s="27" t="s">
        <v>13</v>
      </c>
      <c r="E370" s="27"/>
      <c r="F370" s="31"/>
      <c r="G370" s="27"/>
      <c r="H370" s="30" t="s">
        <v>61</v>
      </c>
      <c r="I370" s="31" t="n">
        <v>15.92</v>
      </c>
      <c r="J370" s="30" t="s">
        <v>392</v>
      </c>
    </row>
    <row r="371" customFormat="false" ht="12.75" hidden="false" customHeight="false" outlineLevel="0" collapsed="false">
      <c r="A371" s="1" t="s">
        <v>853</v>
      </c>
      <c r="B371" s="1" t="s">
        <v>3390</v>
      </c>
      <c r="C371" s="27" t="s">
        <v>867</v>
      </c>
      <c r="D371" s="27" t="s">
        <v>13</v>
      </c>
      <c r="E371" s="27"/>
      <c r="F371" s="31"/>
      <c r="G371" s="27"/>
      <c r="H371" s="30" t="s">
        <v>61</v>
      </c>
      <c r="I371" s="31" t="n">
        <v>22.53</v>
      </c>
      <c r="J371" s="30" t="s">
        <v>392</v>
      </c>
    </row>
    <row r="372" customFormat="false" ht="12.75" hidden="false" customHeight="false" outlineLevel="0" collapsed="false">
      <c r="A372" s="1" t="s">
        <v>853</v>
      </c>
      <c r="B372" s="1" t="s">
        <v>3390</v>
      </c>
      <c r="C372" s="27" t="s">
        <v>868</v>
      </c>
      <c r="D372" s="27" t="s">
        <v>13</v>
      </c>
      <c r="E372" s="27"/>
      <c r="F372" s="31"/>
      <c r="G372" s="27"/>
      <c r="H372" s="30" t="s">
        <v>61</v>
      </c>
      <c r="I372" s="31" t="n">
        <v>5.86</v>
      </c>
      <c r="J372" s="30" t="s">
        <v>392</v>
      </c>
    </row>
    <row r="373" customFormat="false" ht="12.75" hidden="false" customHeight="false" outlineLevel="0" collapsed="false">
      <c r="A373" s="1" t="s">
        <v>853</v>
      </c>
      <c r="B373" s="1" t="s">
        <v>3390</v>
      </c>
      <c r="C373" s="27" t="s">
        <v>869</v>
      </c>
      <c r="D373" s="27" t="s">
        <v>13</v>
      </c>
      <c r="E373" s="27"/>
      <c r="F373" s="31"/>
      <c r="G373" s="27"/>
      <c r="H373" s="30" t="s">
        <v>61</v>
      </c>
      <c r="I373" s="31" t="n">
        <v>30</v>
      </c>
      <c r="J373" s="30" t="s">
        <v>392</v>
      </c>
    </row>
    <row r="374" customFormat="false" ht="12.75" hidden="false" customHeight="false" outlineLevel="0" collapsed="false">
      <c r="A374" s="1" t="s">
        <v>853</v>
      </c>
      <c r="B374" s="1" t="s">
        <v>3390</v>
      </c>
      <c r="C374" s="27" t="s">
        <v>870</v>
      </c>
      <c r="D374" s="27" t="s">
        <v>13</v>
      </c>
      <c r="E374" s="27"/>
      <c r="F374" s="31"/>
      <c r="G374" s="27"/>
      <c r="H374" s="30" t="s">
        <v>61</v>
      </c>
      <c r="I374" s="31" t="n">
        <v>1.99</v>
      </c>
      <c r="J374" s="30" t="s">
        <v>392</v>
      </c>
    </row>
    <row r="375" customFormat="false" ht="12.75" hidden="false" customHeight="false" outlineLevel="0" collapsed="false">
      <c r="A375" s="1" t="s">
        <v>853</v>
      </c>
      <c r="B375" s="1" t="s">
        <v>3390</v>
      </c>
      <c r="C375" s="27" t="s">
        <v>871</v>
      </c>
      <c r="D375" s="27" t="s">
        <v>13</v>
      </c>
      <c r="E375" s="27"/>
      <c r="F375" s="31"/>
      <c r="G375" s="27"/>
      <c r="H375" s="30" t="s">
        <v>61</v>
      </c>
      <c r="I375" s="31" t="n">
        <v>41.8</v>
      </c>
      <c r="J375" s="30" t="s">
        <v>392</v>
      </c>
    </row>
    <row r="376" customFormat="false" ht="12.75" hidden="false" customHeight="false" outlineLevel="0" collapsed="false">
      <c r="A376" s="1" t="s">
        <v>853</v>
      </c>
      <c r="B376" s="1" t="s">
        <v>3390</v>
      </c>
      <c r="C376" s="27" t="s">
        <v>872</v>
      </c>
      <c r="D376" s="27" t="s">
        <v>193</v>
      </c>
      <c r="E376" s="27"/>
      <c r="F376" s="31"/>
      <c r="G376" s="27"/>
      <c r="H376" s="30" t="s">
        <v>61</v>
      </c>
      <c r="I376" s="31" t="n">
        <v>2.92</v>
      </c>
      <c r="J376" s="30" t="s">
        <v>392</v>
      </c>
    </row>
    <row r="377" customFormat="false" ht="12.75" hidden="false" customHeight="false" outlineLevel="0" collapsed="false">
      <c r="A377" s="1" t="s">
        <v>853</v>
      </c>
      <c r="B377" s="1" t="s">
        <v>3390</v>
      </c>
      <c r="C377" s="27" t="s">
        <v>873</v>
      </c>
      <c r="D377" s="27" t="s">
        <v>13</v>
      </c>
      <c r="E377" s="27"/>
      <c r="F377" s="31"/>
      <c r="G377" s="27"/>
      <c r="H377" s="30" t="s">
        <v>61</v>
      </c>
      <c r="I377" s="31" t="n">
        <v>19.9</v>
      </c>
      <c r="J377" s="30" t="s">
        <v>392</v>
      </c>
    </row>
    <row r="378" customFormat="false" ht="12.75" hidden="false" customHeight="false" outlineLevel="0" collapsed="false">
      <c r="A378" s="1" t="s">
        <v>874</v>
      </c>
      <c r="B378" s="1" t="s">
        <v>3390</v>
      </c>
      <c r="C378" s="27" t="s">
        <v>875</v>
      </c>
      <c r="D378" s="27" t="s">
        <v>13</v>
      </c>
      <c r="E378" s="27"/>
      <c r="F378" s="31"/>
      <c r="G378" s="27"/>
      <c r="H378" s="30" t="s">
        <v>61</v>
      </c>
      <c r="I378" s="31" t="n">
        <v>33.27</v>
      </c>
      <c r="J378" s="30" t="s">
        <v>392</v>
      </c>
    </row>
    <row r="379" customFormat="false" ht="12.75" hidden="false" customHeight="false" outlineLevel="0" collapsed="false">
      <c r="A379" s="1" t="s">
        <v>874</v>
      </c>
      <c r="B379" s="1" t="s">
        <v>3390</v>
      </c>
      <c r="C379" s="27" t="s">
        <v>876</v>
      </c>
      <c r="D379" s="27" t="s">
        <v>88</v>
      </c>
      <c r="E379" s="27"/>
      <c r="F379" s="31"/>
      <c r="G379" s="27"/>
      <c r="H379" s="30" t="s">
        <v>61</v>
      </c>
      <c r="I379" s="31" t="n">
        <v>0.75</v>
      </c>
      <c r="J379" s="30" t="s">
        <v>392</v>
      </c>
    </row>
    <row r="380" customFormat="false" ht="12.75" hidden="false" customHeight="false" outlineLevel="0" collapsed="false">
      <c r="A380" s="1" t="s">
        <v>874</v>
      </c>
      <c r="B380" s="1" t="s">
        <v>3390</v>
      </c>
      <c r="C380" s="27" t="s">
        <v>877</v>
      </c>
      <c r="D380" s="27" t="s">
        <v>20</v>
      </c>
      <c r="E380" s="27"/>
      <c r="F380" s="31"/>
      <c r="G380" s="27"/>
      <c r="H380" s="30" t="s">
        <v>61</v>
      </c>
      <c r="I380" s="31" t="n">
        <v>0.75</v>
      </c>
      <c r="J380" s="30" t="s">
        <v>392</v>
      </c>
    </row>
    <row r="381" customFormat="false" ht="12.75" hidden="false" customHeight="false" outlineLevel="0" collapsed="false">
      <c r="A381" s="1" t="s">
        <v>874</v>
      </c>
      <c r="B381" s="1" t="s">
        <v>3390</v>
      </c>
      <c r="C381" s="27" t="s">
        <v>878</v>
      </c>
      <c r="D381" s="27" t="s">
        <v>728</v>
      </c>
      <c r="E381" s="27"/>
      <c r="F381" s="31"/>
      <c r="G381" s="27"/>
      <c r="H381" s="30" t="s">
        <v>61</v>
      </c>
      <c r="I381" s="31" t="n">
        <v>1</v>
      </c>
      <c r="J381" s="30" t="s">
        <v>392</v>
      </c>
    </row>
    <row r="382" customFormat="false" ht="12.75" hidden="false" customHeight="false" outlineLevel="0" collapsed="false">
      <c r="A382" s="1" t="s">
        <v>874</v>
      </c>
      <c r="B382" s="1" t="s">
        <v>3390</v>
      </c>
      <c r="C382" s="27" t="s">
        <v>879</v>
      </c>
      <c r="D382" s="27" t="s">
        <v>193</v>
      </c>
      <c r="E382" s="27"/>
      <c r="F382" s="31"/>
      <c r="G382" s="27"/>
      <c r="H382" s="30" t="s">
        <v>61</v>
      </c>
      <c r="I382" s="31" t="n">
        <v>1.49</v>
      </c>
      <c r="J382" s="30" t="s">
        <v>392</v>
      </c>
    </row>
    <row r="383" customFormat="false" ht="12.75" hidden="false" customHeight="false" outlineLevel="0" collapsed="false">
      <c r="A383" s="1" t="s">
        <v>874</v>
      </c>
      <c r="B383" s="1" t="s">
        <v>3390</v>
      </c>
      <c r="C383" s="27" t="s">
        <v>880</v>
      </c>
      <c r="D383" s="27" t="s">
        <v>16</v>
      </c>
      <c r="E383" s="27"/>
      <c r="F383" s="31"/>
      <c r="G383" s="27"/>
      <c r="H383" s="30" t="s">
        <v>61</v>
      </c>
      <c r="I383" s="31" t="n">
        <v>0.76</v>
      </c>
      <c r="J383" s="30" t="s">
        <v>392</v>
      </c>
    </row>
    <row r="384" customFormat="false" ht="12.75" hidden="false" customHeight="false" outlineLevel="0" collapsed="false">
      <c r="A384" s="1" t="s">
        <v>874</v>
      </c>
      <c r="B384" s="1" t="s">
        <v>3390</v>
      </c>
      <c r="C384" s="27" t="s">
        <v>881</v>
      </c>
      <c r="D384" s="27" t="s">
        <v>79</v>
      </c>
      <c r="E384" s="27"/>
      <c r="F384" s="31"/>
      <c r="G384" s="27"/>
      <c r="H384" s="30" t="s">
        <v>61</v>
      </c>
      <c r="I384" s="31" t="n">
        <v>0.79</v>
      </c>
      <c r="J384" s="30" t="s">
        <v>392</v>
      </c>
    </row>
    <row r="385" customFormat="false" ht="12.75" hidden="false" customHeight="false" outlineLevel="0" collapsed="false">
      <c r="A385" s="1" t="s">
        <v>874</v>
      </c>
      <c r="B385" s="1" t="s">
        <v>3390</v>
      </c>
      <c r="C385" s="27" t="s">
        <v>882</v>
      </c>
      <c r="D385" s="27" t="s">
        <v>24</v>
      </c>
      <c r="E385" s="27"/>
      <c r="F385" s="31"/>
      <c r="G385" s="27"/>
      <c r="H385" s="30" t="s">
        <v>61</v>
      </c>
      <c r="I385" s="31" t="n">
        <v>1</v>
      </c>
      <c r="J385" s="30" t="s">
        <v>392</v>
      </c>
    </row>
    <row r="386" customFormat="false" ht="12.75" hidden="false" customHeight="false" outlineLevel="0" collapsed="false">
      <c r="A386" s="1" t="s">
        <v>874</v>
      </c>
      <c r="B386" s="1" t="s">
        <v>3390</v>
      </c>
      <c r="C386" s="27" t="s">
        <v>883</v>
      </c>
      <c r="D386" s="27" t="s">
        <v>13</v>
      </c>
      <c r="E386" s="27"/>
      <c r="F386" s="31"/>
      <c r="G386" s="27"/>
      <c r="H386" s="30" t="s">
        <v>61</v>
      </c>
      <c r="I386" s="31" t="n">
        <v>0.97</v>
      </c>
      <c r="J386" s="30" t="s">
        <v>392</v>
      </c>
    </row>
    <row r="387" customFormat="false" ht="12.75" hidden="false" customHeight="false" outlineLevel="0" collapsed="false">
      <c r="A387" s="1" t="s">
        <v>874</v>
      </c>
      <c r="B387" s="1" t="s">
        <v>3390</v>
      </c>
      <c r="C387" s="27" t="s">
        <v>884</v>
      </c>
      <c r="D387" s="27" t="s">
        <v>13</v>
      </c>
      <c r="E387" s="27"/>
      <c r="F387" s="31"/>
      <c r="G387" s="27"/>
      <c r="H387" s="30" t="s">
        <v>168</v>
      </c>
      <c r="I387" s="31" t="n">
        <v>0.95</v>
      </c>
      <c r="J387" s="30" t="s">
        <v>392</v>
      </c>
    </row>
    <row r="388" customFormat="false" ht="12.75" hidden="false" customHeight="false" outlineLevel="0" collapsed="false">
      <c r="A388" s="1" t="s">
        <v>874</v>
      </c>
      <c r="B388" s="1" t="s">
        <v>3390</v>
      </c>
      <c r="C388" s="27" t="s">
        <v>885</v>
      </c>
      <c r="D388" s="27" t="s">
        <v>13</v>
      </c>
      <c r="E388" s="27"/>
      <c r="F388" s="31"/>
      <c r="G388" s="27"/>
      <c r="H388" s="30" t="s">
        <v>168</v>
      </c>
      <c r="I388" s="31" t="n">
        <v>14.45</v>
      </c>
      <c r="J388" s="30" t="s">
        <v>392</v>
      </c>
    </row>
    <row r="389" customFormat="false" ht="12.75" hidden="false" customHeight="false" outlineLevel="0" collapsed="false">
      <c r="A389" s="1" t="s">
        <v>874</v>
      </c>
      <c r="B389" s="1" t="s">
        <v>3390</v>
      </c>
      <c r="C389" s="27" t="s">
        <v>886</v>
      </c>
      <c r="D389" s="27" t="s">
        <v>26</v>
      </c>
      <c r="E389" s="27"/>
      <c r="F389" s="31"/>
      <c r="G389" s="27"/>
      <c r="H389" s="30" t="s">
        <v>168</v>
      </c>
      <c r="I389" s="31" t="n">
        <v>3.95</v>
      </c>
      <c r="J389" s="30" t="s">
        <v>392</v>
      </c>
    </row>
    <row r="390" customFormat="false" ht="12.75" hidden="false" customHeight="false" outlineLevel="0" collapsed="false">
      <c r="A390" s="1" t="s">
        <v>874</v>
      </c>
      <c r="B390" s="1" t="s">
        <v>3390</v>
      </c>
      <c r="C390" s="27" t="s">
        <v>887</v>
      </c>
      <c r="D390" s="27" t="s">
        <v>18</v>
      </c>
      <c r="E390" s="27"/>
      <c r="F390" s="31"/>
      <c r="G390" s="27"/>
      <c r="H390" s="30" t="s">
        <v>61</v>
      </c>
      <c r="I390" s="31" t="n">
        <v>1</v>
      </c>
      <c r="J390" s="30" t="s">
        <v>392</v>
      </c>
    </row>
    <row r="391" customFormat="false" ht="12.75" hidden="false" customHeight="false" outlineLevel="0" collapsed="false">
      <c r="E391" s="1"/>
      <c r="F391" s="1"/>
      <c r="G391" s="1"/>
      <c r="H391" s="1"/>
      <c r="I391" s="1"/>
      <c r="J391" s="1"/>
    </row>
    <row r="392" customFormat="false" ht="17.35" hidden="false" customHeight="false" outlineLevel="0" collapsed="false">
      <c r="B392" s="1" t="s">
        <v>2162</v>
      </c>
      <c r="C392" s="52" t="s">
        <v>1046</v>
      </c>
      <c r="D392" s="45" t="s">
        <v>1</v>
      </c>
    </row>
    <row r="393" customFormat="false" ht="12.75" hidden="false" customHeight="false" outlineLevel="0" collapsed="false">
      <c r="A393" s="1" t="s">
        <v>1047</v>
      </c>
      <c r="B393" s="1" t="s">
        <v>2162</v>
      </c>
      <c r="C393" s="27" t="s">
        <v>1048</v>
      </c>
      <c r="D393" s="27" t="s">
        <v>79</v>
      </c>
      <c r="E393" s="27"/>
      <c r="F393" s="31"/>
      <c r="G393" s="27"/>
      <c r="H393" s="30" t="s">
        <v>61</v>
      </c>
      <c r="I393" s="31" t="n">
        <v>2.48</v>
      </c>
      <c r="J393" s="30" t="s">
        <v>1034</v>
      </c>
    </row>
    <row r="394" customFormat="false" ht="12.75" hidden="false" customHeight="false" outlineLevel="0" collapsed="false">
      <c r="A394" s="1" t="s">
        <v>1047</v>
      </c>
      <c r="B394" s="1" t="s">
        <v>2162</v>
      </c>
      <c r="C394" s="27" t="s">
        <v>1049</v>
      </c>
      <c r="D394" s="27" t="s">
        <v>88</v>
      </c>
      <c r="E394" s="27"/>
      <c r="F394" s="31"/>
      <c r="G394" s="27"/>
      <c r="H394" s="30" t="s">
        <v>61</v>
      </c>
      <c r="I394" s="31" t="n">
        <v>2.08</v>
      </c>
      <c r="J394" s="30" t="s">
        <v>1034</v>
      </c>
    </row>
    <row r="395" customFormat="false" ht="12.75" hidden="false" customHeight="false" outlineLevel="0" collapsed="false">
      <c r="A395" s="1" t="s">
        <v>1047</v>
      </c>
      <c r="B395" s="1" t="s">
        <v>2162</v>
      </c>
      <c r="C395" s="27" t="s">
        <v>1050</v>
      </c>
      <c r="D395" s="27" t="s">
        <v>13</v>
      </c>
      <c r="E395" s="27"/>
      <c r="F395" s="31"/>
      <c r="G395" s="27"/>
      <c r="H395" s="30" t="s">
        <v>61</v>
      </c>
      <c r="I395" s="31" t="n">
        <v>4.15</v>
      </c>
      <c r="J395" s="30" t="s">
        <v>1034</v>
      </c>
    </row>
    <row r="396" customFormat="false" ht="12.75" hidden="false" customHeight="false" outlineLevel="0" collapsed="false">
      <c r="A396" s="1" t="s">
        <v>1047</v>
      </c>
      <c r="B396" s="1" t="s">
        <v>2162</v>
      </c>
      <c r="C396" s="27" t="s">
        <v>1051</v>
      </c>
      <c r="D396" s="27" t="s">
        <v>13</v>
      </c>
      <c r="E396" s="27"/>
      <c r="F396" s="31"/>
      <c r="G396" s="27"/>
      <c r="H396" s="30" t="s">
        <v>61</v>
      </c>
      <c r="I396" s="31" t="n">
        <v>17.9</v>
      </c>
      <c r="J396" s="30" t="s">
        <v>1034</v>
      </c>
    </row>
    <row r="397" customFormat="false" ht="12.75" hidden="false" customHeight="false" outlineLevel="0" collapsed="false">
      <c r="A397" s="1" t="s">
        <v>1047</v>
      </c>
      <c r="B397" s="1" t="s">
        <v>2162</v>
      </c>
      <c r="C397" s="27" t="s">
        <v>1052</v>
      </c>
      <c r="D397" s="27" t="s">
        <v>13</v>
      </c>
      <c r="E397" s="27"/>
      <c r="F397" s="31"/>
      <c r="G397" s="27"/>
      <c r="H397" s="30" t="s">
        <v>61</v>
      </c>
      <c r="I397" s="31" t="n">
        <v>2.89</v>
      </c>
      <c r="J397" s="30" t="s">
        <v>1034</v>
      </c>
    </row>
    <row r="398" customFormat="false" ht="12.75" hidden="false" customHeight="false" outlineLevel="0" collapsed="false">
      <c r="A398" s="1" t="s">
        <v>1047</v>
      </c>
      <c r="B398" s="1" t="s">
        <v>2162</v>
      </c>
      <c r="C398" s="27" t="s">
        <v>1053</v>
      </c>
      <c r="D398" s="27" t="s">
        <v>13</v>
      </c>
      <c r="E398" s="27"/>
      <c r="F398" s="31"/>
      <c r="G398" s="27"/>
      <c r="H398" s="30" t="s">
        <v>61</v>
      </c>
      <c r="I398" s="31" t="n">
        <v>8.98</v>
      </c>
      <c r="J398" s="30" t="s">
        <v>1034</v>
      </c>
    </row>
    <row r="399" customFormat="false" ht="12.75" hidden="false" customHeight="false" outlineLevel="0" collapsed="false">
      <c r="A399" s="1" t="s">
        <v>1047</v>
      </c>
      <c r="B399" s="1" t="s">
        <v>2162</v>
      </c>
      <c r="C399" s="27" t="s">
        <v>1054</v>
      </c>
      <c r="D399" s="27" t="s">
        <v>13</v>
      </c>
      <c r="E399" s="27"/>
      <c r="F399" s="31"/>
      <c r="G399" s="27"/>
      <c r="H399" s="30" t="s">
        <v>61</v>
      </c>
      <c r="I399" s="31" t="n">
        <v>19.8</v>
      </c>
      <c r="J399" s="30" t="s">
        <v>1034</v>
      </c>
    </row>
    <row r="400" customFormat="false" ht="12.75" hidden="false" customHeight="false" outlineLevel="0" collapsed="false">
      <c r="A400" s="1" t="s">
        <v>1047</v>
      </c>
      <c r="B400" s="1" t="s">
        <v>2162</v>
      </c>
      <c r="C400" s="27" t="s">
        <v>1055</v>
      </c>
      <c r="D400" s="27" t="s">
        <v>13</v>
      </c>
      <c r="E400" s="27"/>
      <c r="F400" s="31"/>
      <c r="G400" s="27"/>
      <c r="H400" s="30" t="s">
        <v>61</v>
      </c>
      <c r="I400" s="31" t="n">
        <v>5.98</v>
      </c>
      <c r="J400" s="30" t="s">
        <v>1034</v>
      </c>
    </row>
    <row r="401" customFormat="false" ht="12.75" hidden="false" customHeight="false" outlineLevel="0" collapsed="false">
      <c r="A401" s="1" t="s">
        <v>1047</v>
      </c>
      <c r="B401" s="1" t="s">
        <v>2162</v>
      </c>
      <c r="C401" s="27" t="s">
        <v>1056</v>
      </c>
      <c r="D401" s="27" t="s">
        <v>13</v>
      </c>
      <c r="E401" s="27"/>
      <c r="F401" s="31"/>
      <c r="G401" s="27"/>
      <c r="H401" s="30" t="s">
        <v>61</v>
      </c>
      <c r="I401" s="31" t="n">
        <v>2.95</v>
      </c>
      <c r="J401" s="30" t="s">
        <v>1034</v>
      </c>
    </row>
    <row r="402" customFormat="false" ht="12.75" hidden="false" customHeight="false" outlineLevel="0" collapsed="false">
      <c r="A402" s="1" t="s">
        <v>1047</v>
      </c>
      <c r="B402" s="1" t="s">
        <v>2162</v>
      </c>
      <c r="C402" s="27" t="s">
        <v>1057</v>
      </c>
      <c r="D402" s="27" t="s">
        <v>13</v>
      </c>
      <c r="E402" s="27"/>
      <c r="F402" s="31"/>
      <c r="G402" s="27"/>
      <c r="H402" s="30" t="s">
        <v>61</v>
      </c>
      <c r="I402" s="31" t="n">
        <v>8.73</v>
      </c>
      <c r="J402" s="30" t="s">
        <v>1034</v>
      </c>
    </row>
    <row r="403" customFormat="false" ht="12.75" hidden="false" customHeight="false" outlineLevel="0" collapsed="false">
      <c r="A403" s="1" t="s">
        <v>1047</v>
      </c>
      <c r="B403" s="1" t="s">
        <v>2162</v>
      </c>
      <c r="C403" s="27" t="s">
        <v>1058</v>
      </c>
      <c r="D403" s="27" t="s">
        <v>13</v>
      </c>
      <c r="E403" s="27"/>
      <c r="F403" s="31"/>
      <c r="G403" s="27"/>
      <c r="H403" s="30" t="s">
        <v>61</v>
      </c>
      <c r="I403" s="31" t="n">
        <v>4.98</v>
      </c>
      <c r="J403" s="30" t="s">
        <v>1034</v>
      </c>
    </row>
    <row r="404" customFormat="false" ht="12.75" hidden="false" customHeight="false" outlineLevel="0" collapsed="false">
      <c r="A404" s="1" t="s">
        <v>1047</v>
      </c>
      <c r="B404" s="1" t="s">
        <v>2162</v>
      </c>
      <c r="C404" s="27" t="s">
        <v>1059</v>
      </c>
      <c r="D404" s="27" t="s">
        <v>13</v>
      </c>
      <c r="E404" s="27"/>
      <c r="F404" s="31"/>
      <c r="G404" s="27"/>
      <c r="H404" s="30" t="s">
        <v>61</v>
      </c>
      <c r="I404" s="31" t="n">
        <v>7.48</v>
      </c>
      <c r="J404" s="30" t="s">
        <v>1034</v>
      </c>
    </row>
    <row r="405" customFormat="false" ht="12.75" hidden="false" customHeight="false" outlineLevel="0" collapsed="false">
      <c r="A405" s="1" t="s">
        <v>1047</v>
      </c>
      <c r="B405" s="1" t="s">
        <v>2162</v>
      </c>
      <c r="C405" s="27" t="s">
        <v>1060</v>
      </c>
      <c r="D405" s="27" t="s">
        <v>193</v>
      </c>
      <c r="E405" s="27"/>
      <c r="F405" s="31"/>
      <c r="G405" s="27"/>
      <c r="H405" s="30" t="s">
        <v>61</v>
      </c>
      <c r="I405" s="31" t="n">
        <v>2.25</v>
      </c>
      <c r="J405" s="30" t="s">
        <v>1034</v>
      </c>
    </row>
    <row r="406" customFormat="false" ht="12.75" hidden="false" customHeight="false" outlineLevel="0" collapsed="false">
      <c r="A406" s="1" t="s">
        <v>1047</v>
      </c>
      <c r="B406" s="1" t="s">
        <v>2162</v>
      </c>
      <c r="C406" s="27" t="s">
        <v>1061</v>
      </c>
      <c r="D406" s="27" t="s">
        <v>13</v>
      </c>
      <c r="E406" s="27"/>
      <c r="F406" s="31"/>
      <c r="G406" s="27"/>
      <c r="H406" s="30" t="s">
        <v>61</v>
      </c>
      <c r="I406" s="31" t="n">
        <v>9.98</v>
      </c>
      <c r="J406" s="30" t="s">
        <v>1034</v>
      </c>
    </row>
    <row r="407" customFormat="false" ht="12.75" hidden="false" customHeight="false" outlineLevel="0" collapsed="false">
      <c r="A407" s="1" t="s">
        <v>1062</v>
      </c>
      <c r="B407" s="1" t="s">
        <v>2162</v>
      </c>
      <c r="C407" s="27" t="s">
        <v>1063</v>
      </c>
      <c r="D407" s="27" t="s">
        <v>13</v>
      </c>
      <c r="E407" s="27"/>
      <c r="F407" s="31"/>
      <c r="G407" s="27"/>
      <c r="H407" s="30" t="s">
        <v>61</v>
      </c>
      <c r="I407" s="31" t="n">
        <v>5.82</v>
      </c>
      <c r="J407" s="30" t="s">
        <v>1034</v>
      </c>
    </row>
    <row r="408" customFormat="false" ht="12.75" hidden="false" customHeight="false" outlineLevel="0" collapsed="false">
      <c r="A408" s="1" t="s">
        <v>1062</v>
      </c>
      <c r="B408" s="1" t="s">
        <v>2162</v>
      </c>
      <c r="C408" s="27" t="s">
        <v>1064</v>
      </c>
      <c r="D408" s="27" t="s">
        <v>13</v>
      </c>
      <c r="E408" s="27"/>
      <c r="F408" s="31"/>
      <c r="G408" s="27"/>
      <c r="H408" s="30" t="s">
        <v>61</v>
      </c>
      <c r="I408" s="31" t="n">
        <v>20</v>
      </c>
      <c r="J408" s="30" t="s">
        <v>1034</v>
      </c>
    </row>
    <row r="409" customFormat="false" ht="12.75" hidden="false" customHeight="false" outlineLevel="0" collapsed="false">
      <c r="A409" s="1" t="s">
        <v>1062</v>
      </c>
      <c r="B409" s="1" t="s">
        <v>2162</v>
      </c>
      <c r="C409" s="27" t="s">
        <v>1065</v>
      </c>
      <c r="D409" s="27" t="s">
        <v>13</v>
      </c>
      <c r="E409" s="27"/>
      <c r="F409" s="31"/>
      <c r="G409" s="27"/>
      <c r="H409" s="30" t="s">
        <v>61</v>
      </c>
      <c r="I409" s="31" t="n">
        <v>4.98</v>
      </c>
      <c r="J409" s="30" t="s">
        <v>1034</v>
      </c>
    </row>
    <row r="410" customFormat="false" ht="12.75" hidden="false" customHeight="false" outlineLevel="0" collapsed="false">
      <c r="A410" s="1" t="s">
        <v>1062</v>
      </c>
      <c r="B410" s="1" t="s">
        <v>2162</v>
      </c>
      <c r="C410" s="27" t="s">
        <v>1066</v>
      </c>
      <c r="D410" s="27" t="s">
        <v>13</v>
      </c>
      <c r="E410" s="27"/>
      <c r="F410" s="31"/>
      <c r="G410" s="27"/>
      <c r="H410" s="30" t="s">
        <v>61</v>
      </c>
      <c r="I410" s="31" t="n">
        <v>5.9</v>
      </c>
      <c r="J410" s="30" t="s">
        <v>1034</v>
      </c>
    </row>
    <row r="411" customFormat="false" ht="12.75" hidden="false" customHeight="false" outlineLevel="0" collapsed="false">
      <c r="A411" s="1" t="s">
        <v>1062</v>
      </c>
      <c r="B411" s="1" t="s">
        <v>2162</v>
      </c>
      <c r="C411" s="27" t="s">
        <v>1067</v>
      </c>
      <c r="D411" s="27" t="s">
        <v>13</v>
      </c>
      <c r="E411" s="27"/>
      <c r="F411" s="31"/>
      <c r="G411" s="27"/>
      <c r="H411" s="30" t="s">
        <v>61</v>
      </c>
      <c r="I411" s="31" t="n">
        <v>8.15</v>
      </c>
      <c r="J411" s="30" t="s">
        <v>1034</v>
      </c>
    </row>
    <row r="412" customFormat="false" ht="12.75" hidden="false" customHeight="false" outlineLevel="0" collapsed="false">
      <c r="A412" s="1" t="s">
        <v>1062</v>
      </c>
      <c r="B412" s="1" t="s">
        <v>2162</v>
      </c>
      <c r="C412" s="27" t="s">
        <v>1068</v>
      </c>
      <c r="D412" s="27" t="s">
        <v>193</v>
      </c>
      <c r="E412" s="27"/>
      <c r="F412" s="31"/>
      <c r="G412" s="27"/>
      <c r="H412" s="30" t="s">
        <v>168</v>
      </c>
      <c r="I412" s="31" t="n">
        <v>0.65</v>
      </c>
      <c r="J412" s="30" t="s">
        <v>1034</v>
      </c>
    </row>
    <row r="413" customFormat="false" ht="12.75" hidden="false" customHeight="false" outlineLevel="0" collapsed="false">
      <c r="A413" s="1" t="s">
        <v>1062</v>
      </c>
      <c r="B413" s="1" t="s">
        <v>2162</v>
      </c>
      <c r="C413" s="27" t="s">
        <v>1069</v>
      </c>
      <c r="D413" s="27" t="s">
        <v>88</v>
      </c>
      <c r="E413" s="27"/>
      <c r="F413" s="31"/>
      <c r="G413" s="27"/>
      <c r="H413" s="30" t="s">
        <v>168</v>
      </c>
      <c r="I413" s="31" t="n">
        <v>0.65</v>
      </c>
      <c r="J413" s="30" t="s">
        <v>1034</v>
      </c>
    </row>
    <row r="414" customFormat="false" ht="12.75" hidden="false" customHeight="false" outlineLevel="0" collapsed="false">
      <c r="A414" s="1" t="s">
        <v>1062</v>
      </c>
      <c r="B414" s="1" t="s">
        <v>2162</v>
      </c>
      <c r="C414" s="27" t="s">
        <v>1070</v>
      </c>
      <c r="D414" s="27" t="s">
        <v>20</v>
      </c>
      <c r="E414" s="27"/>
      <c r="F414" s="31"/>
      <c r="G414" s="27"/>
      <c r="H414" s="30" t="s">
        <v>168</v>
      </c>
      <c r="I414" s="31" t="n">
        <v>0.65</v>
      </c>
      <c r="J414" s="30" t="s">
        <v>1034</v>
      </c>
    </row>
    <row r="415" customFormat="false" ht="12.75" hidden="false" customHeight="false" outlineLevel="0" collapsed="false">
      <c r="A415" s="1" t="s">
        <v>1062</v>
      </c>
      <c r="B415" s="1" t="s">
        <v>2162</v>
      </c>
      <c r="C415" s="27" t="s">
        <v>1071</v>
      </c>
      <c r="D415" s="27" t="s">
        <v>334</v>
      </c>
      <c r="E415" s="27"/>
      <c r="F415" s="31"/>
      <c r="G415" s="27"/>
      <c r="H415" s="30" t="s">
        <v>168</v>
      </c>
      <c r="I415" s="31" t="n">
        <v>0.63</v>
      </c>
      <c r="J415" s="30" t="s">
        <v>1034</v>
      </c>
    </row>
    <row r="416" customFormat="false" ht="12.75" hidden="false" customHeight="false" outlineLevel="0" collapsed="false">
      <c r="A416" s="1" t="s">
        <v>1062</v>
      </c>
      <c r="B416" s="1" t="s">
        <v>2162</v>
      </c>
      <c r="C416" s="27" t="s">
        <v>1072</v>
      </c>
      <c r="D416" s="27" t="s">
        <v>13</v>
      </c>
      <c r="E416" s="27"/>
      <c r="F416" s="31"/>
      <c r="G416" s="27"/>
      <c r="H416" s="30" t="s">
        <v>168</v>
      </c>
      <c r="I416" s="31" t="n">
        <v>3.9</v>
      </c>
      <c r="J416" s="30" t="s">
        <v>1034</v>
      </c>
    </row>
    <row r="417" customFormat="false" ht="12.75" hidden="false" customHeight="false" outlineLevel="0" collapsed="false">
      <c r="A417" s="1" t="s">
        <v>1062</v>
      </c>
      <c r="B417" s="1" t="s">
        <v>2162</v>
      </c>
      <c r="C417" s="27" t="s">
        <v>1073</v>
      </c>
      <c r="D417" s="27" t="s">
        <v>728</v>
      </c>
      <c r="E417" s="27"/>
      <c r="F417" s="31"/>
      <c r="G417" s="27"/>
      <c r="H417" s="30" t="s">
        <v>168</v>
      </c>
      <c r="I417" s="31" t="n">
        <v>0.63</v>
      </c>
      <c r="J417" s="30" t="s">
        <v>1034</v>
      </c>
    </row>
    <row r="418" customFormat="false" ht="12.75" hidden="false" customHeight="false" outlineLevel="0" collapsed="false">
      <c r="A418" s="1" t="s">
        <v>1062</v>
      </c>
      <c r="B418" s="1" t="s">
        <v>2162</v>
      </c>
      <c r="C418" s="27" t="s">
        <v>1074</v>
      </c>
      <c r="D418" s="27" t="s">
        <v>13</v>
      </c>
      <c r="E418" s="27"/>
      <c r="F418" s="31"/>
      <c r="G418" s="27"/>
      <c r="H418" s="30" t="s">
        <v>168</v>
      </c>
      <c r="I418" s="31" t="n">
        <v>0.65</v>
      </c>
      <c r="J418" s="30" t="s">
        <v>1034</v>
      </c>
    </row>
    <row r="419" customFormat="false" ht="12.75" hidden="false" customHeight="false" outlineLevel="0" collapsed="false">
      <c r="A419" s="1" t="s">
        <v>1062</v>
      </c>
      <c r="B419" s="1" t="s">
        <v>2162</v>
      </c>
      <c r="C419" s="27" t="s">
        <v>1075</v>
      </c>
      <c r="D419" s="27" t="s">
        <v>13</v>
      </c>
      <c r="E419" s="27"/>
      <c r="F419" s="31"/>
      <c r="G419" s="27"/>
      <c r="H419" s="30" t="s">
        <v>168</v>
      </c>
      <c r="I419" s="31" t="n">
        <v>2.48</v>
      </c>
      <c r="J419" s="30" t="s">
        <v>1034</v>
      </c>
    </row>
    <row r="420" customFormat="false" ht="12.75" hidden="false" customHeight="false" outlineLevel="0" collapsed="false">
      <c r="A420" s="1" t="s">
        <v>1062</v>
      </c>
      <c r="B420" s="1" t="s">
        <v>2162</v>
      </c>
      <c r="C420" s="27" t="s">
        <v>1076</v>
      </c>
      <c r="D420" s="27" t="s">
        <v>390</v>
      </c>
      <c r="E420" s="27"/>
      <c r="F420" s="31"/>
      <c r="G420" s="27"/>
      <c r="H420" s="30" t="s">
        <v>168</v>
      </c>
      <c r="I420" s="31" t="n">
        <v>0.64</v>
      </c>
      <c r="J420" s="30" t="s">
        <v>1034</v>
      </c>
    </row>
    <row r="421" customFormat="false" ht="12.75" hidden="false" customHeight="false" outlineLevel="0" collapsed="false">
      <c r="A421" s="1" t="s">
        <v>1062</v>
      </c>
      <c r="B421" s="1" t="s">
        <v>2162</v>
      </c>
      <c r="C421" s="27" t="s">
        <v>1077</v>
      </c>
      <c r="D421" s="27" t="s">
        <v>16</v>
      </c>
      <c r="E421" s="27"/>
      <c r="F421" s="31"/>
      <c r="G421" s="27"/>
      <c r="H421" s="30" t="s">
        <v>168</v>
      </c>
      <c r="I421" s="31" t="n">
        <v>0.63</v>
      </c>
      <c r="J421" s="30" t="s">
        <v>1034</v>
      </c>
    </row>
    <row r="422" customFormat="false" ht="12.75" hidden="false" customHeight="false" outlineLevel="0" collapsed="false">
      <c r="A422" s="1" t="s">
        <v>1062</v>
      </c>
      <c r="B422" s="1" t="s">
        <v>2162</v>
      </c>
      <c r="C422" s="27" t="s">
        <v>1078</v>
      </c>
      <c r="D422" s="27" t="s">
        <v>13</v>
      </c>
      <c r="E422" s="27"/>
      <c r="F422" s="31"/>
      <c r="G422" s="27"/>
      <c r="H422" s="30" t="s">
        <v>168</v>
      </c>
      <c r="I422" s="31" t="n">
        <v>2.52</v>
      </c>
      <c r="J422" s="30" t="s">
        <v>1034</v>
      </c>
    </row>
    <row r="423" customFormat="false" ht="12.75" hidden="false" customHeight="false" outlineLevel="0" collapsed="false">
      <c r="A423" s="1" t="s">
        <v>1062</v>
      </c>
      <c r="B423" s="1" t="s">
        <v>2162</v>
      </c>
      <c r="C423" s="27" t="s">
        <v>1079</v>
      </c>
      <c r="D423" s="27" t="s">
        <v>13</v>
      </c>
      <c r="E423" s="27"/>
      <c r="F423" s="31"/>
      <c r="G423" s="27"/>
      <c r="H423" s="30" t="s">
        <v>168</v>
      </c>
      <c r="I423" s="31" t="n">
        <v>3.32</v>
      </c>
      <c r="J423" s="30" t="s">
        <v>1034</v>
      </c>
    </row>
    <row r="424" customFormat="false" ht="12.75" hidden="false" customHeight="false" outlineLevel="0" collapsed="false">
      <c r="A424" s="1" t="s">
        <v>1062</v>
      </c>
      <c r="B424" s="1" t="s">
        <v>2162</v>
      </c>
      <c r="C424" s="27" t="s">
        <v>1080</v>
      </c>
      <c r="D424" s="27" t="s">
        <v>13</v>
      </c>
      <c r="E424" s="27"/>
      <c r="F424" s="31"/>
      <c r="G424" s="27"/>
      <c r="H424" s="30" t="s">
        <v>168</v>
      </c>
      <c r="I424" s="31" t="n">
        <v>3.08</v>
      </c>
      <c r="J424" s="30" t="s">
        <v>1034</v>
      </c>
    </row>
    <row r="425" customFormat="false" ht="12.75" hidden="false" customHeight="false" outlineLevel="0" collapsed="false">
      <c r="A425" s="1" t="s">
        <v>1062</v>
      </c>
      <c r="B425" s="1" t="s">
        <v>2162</v>
      </c>
      <c r="C425" s="27" t="s">
        <v>1081</v>
      </c>
      <c r="D425" s="27" t="s">
        <v>79</v>
      </c>
      <c r="E425" s="27"/>
      <c r="F425" s="31"/>
      <c r="G425" s="27"/>
      <c r="H425" s="30" t="s">
        <v>168</v>
      </c>
      <c r="I425" s="31" t="n">
        <v>0.65</v>
      </c>
      <c r="J425" s="30" t="s">
        <v>1034</v>
      </c>
    </row>
    <row r="426" customFormat="false" ht="12.75" hidden="false" customHeight="false" outlineLevel="0" collapsed="false">
      <c r="A426" s="1" t="s">
        <v>1062</v>
      </c>
      <c r="B426" s="1" t="s">
        <v>2162</v>
      </c>
      <c r="C426" s="27" t="s">
        <v>1082</v>
      </c>
      <c r="D426" s="27" t="s">
        <v>13</v>
      </c>
      <c r="E426" s="27"/>
      <c r="F426" s="31"/>
      <c r="G426" s="27"/>
      <c r="H426" s="30" t="s">
        <v>168</v>
      </c>
      <c r="I426" s="31" t="n">
        <v>0.65</v>
      </c>
      <c r="J426" s="30" t="s">
        <v>1034</v>
      </c>
    </row>
    <row r="427" customFormat="false" ht="12.75" hidden="false" customHeight="false" outlineLevel="0" collapsed="false">
      <c r="A427" s="1" t="s">
        <v>1062</v>
      </c>
      <c r="B427" s="1" t="s">
        <v>2162</v>
      </c>
      <c r="C427" s="27" t="s">
        <v>1083</v>
      </c>
      <c r="D427" s="27" t="s">
        <v>13</v>
      </c>
      <c r="E427" s="27"/>
      <c r="F427" s="31"/>
      <c r="G427" s="27"/>
      <c r="H427" s="30" t="s">
        <v>168</v>
      </c>
      <c r="I427" s="31" t="n">
        <v>3.99</v>
      </c>
      <c r="J427" s="30" t="s">
        <v>1034</v>
      </c>
    </row>
    <row r="428" customFormat="false" ht="12.75" hidden="false" customHeight="false" outlineLevel="0" collapsed="false">
      <c r="A428" s="1" t="s">
        <v>1062</v>
      </c>
      <c r="B428" s="1" t="s">
        <v>2162</v>
      </c>
      <c r="C428" s="27" t="s">
        <v>1084</v>
      </c>
      <c r="D428" s="27" t="s">
        <v>13</v>
      </c>
      <c r="E428" s="27"/>
      <c r="F428" s="31"/>
      <c r="G428" s="27"/>
      <c r="H428" s="30" t="s">
        <v>168</v>
      </c>
      <c r="I428" s="31" t="n">
        <v>2.99</v>
      </c>
      <c r="J428" s="30" t="s">
        <v>1034</v>
      </c>
    </row>
    <row r="429" customFormat="false" ht="12.75" hidden="false" customHeight="false" outlineLevel="0" collapsed="false">
      <c r="A429" s="1" t="s">
        <v>1062</v>
      </c>
      <c r="B429" s="1" t="s">
        <v>2162</v>
      </c>
      <c r="C429" s="27" t="s">
        <v>1085</v>
      </c>
      <c r="D429" s="27" t="s">
        <v>13</v>
      </c>
      <c r="E429" s="27"/>
      <c r="F429" s="31"/>
      <c r="G429" s="27"/>
      <c r="H429" s="30" t="s">
        <v>168</v>
      </c>
      <c r="I429" s="31" t="n">
        <v>0.55</v>
      </c>
      <c r="J429" s="30" t="s">
        <v>1034</v>
      </c>
    </row>
    <row r="430" customFormat="false" ht="12.75" hidden="false" customHeight="false" outlineLevel="0" collapsed="false">
      <c r="A430" s="1" t="s">
        <v>1062</v>
      </c>
      <c r="B430" s="1" t="s">
        <v>2162</v>
      </c>
      <c r="C430" s="27" t="s">
        <v>1086</v>
      </c>
      <c r="D430" s="27" t="s">
        <v>13</v>
      </c>
      <c r="E430" s="27"/>
      <c r="F430" s="31"/>
      <c r="G430" s="27"/>
      <c r="H430" s="30" t="s">
        <v>168</v>
      </c>
      <c r="I430" s="31" t="n">
        <v>3.98</v>
      </c>
      <c r="J430" s="30" t="s">
        <v>1034</v>
      </c>
    </row>
    <row r="431" customFormat="false" ht="12.75" hidden="false" customHeight="false" outlineLevel="0" collapsed="false">
      <c r="A431" s="1" t="s">
        <v>1062</v>
      </c>
      <c r="B431" s="1" t="s">
        <v>2162</v>
      </c>
      <c r="C431" s="27" t="s">
        <v>1087</v>
      </c>
      <c r="D431" s="27" t="s">
        <v>70</v>
      </c>
      <c r="E431" s="27"/>
      <c r="F431" s="31"/>
      <c r="G431" s="27"/>
      <c r="H431" s="30" t="s">
        <v>168</v>
      </c>
      <c r="I431" s="31" t="n">
        <v>0.65</v>
      </c>
      <c r="J431" s="30" t="s">
        <v>1034</v>
      </c>
    </row>
    <row r="432" customFormat="false" ht="12.75" hidden="false" customHeight="false" outlineLevel="0" collapsed="false">
      <c r="A432" s="1" t="s">
        <v>1062</v>
      </c>
      <c r="B432" s="1" t="s">
        <v>2162</v>
      </c>
      <c r="C432" s="27" t="s">
        <v>1088</v>
      </c>
      <c r="D432" s="27" t="s">
        <v>26</v>
      </c>
      <c r="E432" s="27"/>
      <c r="F432" s="31"/>
      <c r="G432" s="27"/>
      <c r="H432" s="30" t="s">
        <v>168</v>
      </c>
      <c r="I432" s="31" t="n">
        <v>0.65</v>
      </c>
      <c r="J432" s="30" t="s">
        <v>1034</v>
      </c>
    </row>
    <row r="433" customFormat="false" ht="12.75" hidden="false" customHeight="false" outlineLevel="0" collapsed="false">
      <c r="A433" s="1" t="s">
        <v>1062</v>
      </c>
      <c r="B433" s="1" t="s">
        <v>2162</v>
      </c>
      <c r="C433" s="27" t="s">
        <v>1089</v>
      </c>
      <c r="D433" s="27" t="s">
        <v>13</v>
      </c>
      <c r="E433" s="27"/>
      <c r="F433" s="31"/>
      <c r="G433" s="27"/>
      <c r="H433" s="30" t="s">
        <v>168</v>
      </c>
      <c r="I433" s="31" t="n">
        <v>7.42</v>
      </c>
      <c r="J433" s="30" t="s">
        <v>1034</v>
      </c>
    </row>
    <row r="434" customFormat="false" ht="12.75" hidden="false" customHeight="false" outlineLevel="0" collapsed="false">
      <c r="A434" s="1" t="s">
        <v>1062</v>
      </c>
      <c r="B434" s="1" t="s">
        <v>2162</v>
      </c>
      <c r="C434" s="27" t="s">
        <v>1090</v>
      </c>
      <c r="D434" s="27" t="s">
        <v>274</v>
      </c>
      <c r="E434" s="27"/>
      <c r="F434" s="31"/>
      <c r="G434" s="27"/>
      <c r="H434" s="30" t="s">
        <v>168</v>
      </c>
      <c r="I434" s="31" t="n">
        <v>0.65</v>
      </c>
      <c r="J434" s="30" t="s">
        <v>1034</v>
      </c>
    </row>
    <row r="436" customFormat="false" ht="17.35" hidden="false" customHeight="false" outlineLevel="0" collapsed="false">
      <c r="B436" s="1" t="s">
        <v>2754</v>
      </c>
      <c r="C436" s="52" t="s">
        <v>1177</v>
      </c>
      <c r="D436" s="11" t="s">
        <v>1</v>
      </c>
    </row>
    <row r="437" customFormat="false" ht="12.75" hidden="false" customHeight="false" outlineLevel="0" collapsed="false">
      <c r="A437" s="1" t="s">
        <v>1178</v>
      </c>
      <c r="B437" s="1" t="s">
        <v>2754</v>
      </c>
      <c r="C437" s="27" t="s">
        <v>1179</v>
      </c>
      <c r="D437" s="27" t="s">
        <v>13</v>
      </c>
      <c r="E437" s="27"/>
      <c r="F437" s="31"/>
      <c r="G437" s="27"/>
      <c r="H437" s="30" t="s">
        <v>61</v>
      </c>
      <c r="I437" s="31" t="n">
        <v>10.49</v>
      </c>
      <c r="J437" s="30" t="s">
        <v>1127</v>
      </c>
    </row>
    <row r="438" customFormat="false" ht="12.75" hidden="false" customHeight="false" outlineLevel="0" collapsed="false">
      <c r="A438" s="1" t="s">
        <v>1178</v>
      </c>
      <c r="B438" s="1" t="s">
        <v>2754</v>
      </c>
      <c r="C438" s="27" t="s">
        <v>1180</v>
      </c>
      <c r="D438" s="27" t="s">
        <v>79</v>
      </c>
      <c r="E438" s="27"/>
      <c r="F438" s="31"/>
      <c r="G438" s="27"/>
      <c r="H438" s="30" t="s">
        <v>61</v>
      </c>
      <c r="I438" s="31" t="n">
        <v>1.99</v>
      </c>
      <c r="J438" s="30" t="s">
        <v>1127</v>
      </c>
    </row>
    <row r="439" customFormat="false" ht="12.75" hidden="false" customHeight="false" outlineLevel="0" collapsed="false">
      <c r="A439" s="1" t="s">
        <v>1178</v>
      </c>
      <c r="B439" s="1" t="s">
        <v>2754</v>
      </c>
      <c r="C439" s="27" t="s">
        <v>1181</v>
      </c>
      <c r="D439" s="27" t="s">
        <v>88</v>
      </c>
      <c r="E439" s="27"/>
      <c r="F439" s="31"/>
      <c r="G439" s="27"/>
      <c r="H439" s="30" t="s">
        <v>168</v>
      </c>
      <c r="I439" s="31" t="n">
        <v>1.95</v>
      </c>
      <c r="J439" s="30" t="s">
        <v>1127</v>
      </c>
    </row>
    <row r="440" customFormat="false" ht="12.75" hidden="false" customHeight="false" outlineLevel="0" collapsed="false">
      <c r="A440" s="1" t="s">
        <v>1182</v>
      </c>
      <c r="B440" s="1" t="s">
        <v>2754</v>
      </c>
      <c r="C440" s="27" t="s">
        <v>1183</v>
      </c>
      <c r="D440" s="27" t="s">
        <v>79</v>
      </c>
      <c r="E440" s="27"/>
      <c r="F440" s="31"/>
      <c r="G440" s="27"/>
      <c r="H440" s="30" t="s">
        <v>61</v>
      </c>
      <c r="I440" s="31" t="n">
        <v>3.29</v>
      </c>
      <c r="J440" s="30" t="s">
        <v>1127</v>
      </c>
    </row>
    <row r="441" customFormat="false" ht="12.75" hidden="false" customHeight="false" outlineLevel="0" collapsed="false">
      <c r="A441" s="1" t="s">
        <v>1182</v>
      </c>
      <c r="B441" s="1" t="s">
        <v>2754</v>
      </c>
      <c r="C441" s="27" t="s">
        <v>1184</v>
      </c>
      <c r="D441" s="27" t="s">
        <v>88</v>
      </c>
      <c r="E441" s="27"/>
      <c r="F441" s="31"/>
      <c r="G441" s="27"/>
      <c r="H441" s="30" t="s">
        <v>61</v>
      </c>
      <c r="I441" s="31" t="n">
        <v>2.95</v>
      </c>
      <c r="J441" s="30" t="s">
        <v>1127</v>
      </c>
    </row>
    <row r="442" customFormat="false" ht="12.75" hidden="false" customHeight="false" outlineLevel="0" collapsed="false">
      <c r="A442" s="1" t="s">
        <v>1182</v>
      </c>
      <c r="B442" s="1" t="s">
        <v>2754</v>
      </c>
      <c r="C442" s="27" t="s">
        <v>1185</v>
      </c>
      <c r="D442" s="27" t="s">
        <v>13</v>
      </c>
      <c r="E442" s="27"/>
      <c r="F442" s="31"/>
      <c r="G442" s="27"/>
      <c r="H442" s="30" t="s">
        <v>61</v>
      </c>
      <c r="I442" s="31" t="n">
        <v>3.99</v>
      </c>
      <c r="J442" s="30" t="s">
        <v>1127</v>
      </c>
    </row>
    <row r="443" customFormat="false" ht="12.75" hidden="false" customHeight="false" outlineLevel="0" collapsed="false">
      <c r="A443" s="1" t="s">
        <v>1182</v>
      </c>
      <c r="B443" s="1" t="s">
        <v>2754</v>
      </c>
      <c r="C443" s="27" t="s">
        <v>1186</v>
      </c>
      <c r="D443" s="27" t="s">
        <v>49</v>
      </c>
      <c r="E443" s="27"/>
      <c r="F443" s="31"/>
      <c r="G443" s="27"/>
      <c r="H443" s="30" t="s">
        <v>61</v>
      </c>
      <c r="I443" s="31" t="n">
        <v>2.85</v>
      </c>
      <c r="J443" s="30" t="s">
        <v>1127</v>
      </c>
    </row>
    <row r="444" customFormat="false" ht="12.75" hidden="false" customHeight="false" outlineLevel="0" collapsed="false">
      <c r="A444" s="1" t="s">
        <v>1182</v>
      </c>
      <c r="B444" s="1" t="s">
        <v>2754</v>
      </c>
      <c r="C444" s="27" t="s">
        <v>1187</v>
      </c>
      <c r="D444" s="27" t="s">
        <v>13</v>
      </c>
      <c r="E444" s="27"/>
      <c r="F444" s="31"/>
      <c r="G444" s="27"/>
      <c r="H444" s="30" t="s">
        <v>61</v>
      </c>
      <c r="I444" s="31" t="n">
        <v>7.99</v>
      </c>
      <c r="J444" s="30" t="s">
        <v>1127</v>
      </c>
    </row>
    <row r="445" customFormat="false" ht="12.75" hidden="false" customHeight="false" outlineLevel="0" collapsed="false">
      <c r="A445" s="1" t="s">
        <v>1182</v>
      </c>
      <c r="B445" s="1" t="s">
        <v>2754</v>
      </c>
      <c r="C445" s="27" t="s">
        <v>1188</v>
      </c>
      <c r="D445" s="27" t="s">
        <v>13</v>
      </c>
      <c r="E445" s="27"/>
      <c r="F445" s="31"/>
      <c r="G445" s="27"/>
      <c r="H445" s="30" t="s">
        <v>61</v>
      </c>
      <c r="I445" s="31" t="n">
        <v>21.65</v>
      </c>
      <c r="J445" s="30" t="s">
        <v>1127</v>
      </c>
    </row>
    <row r="446" customFormat="false" ht="12.75" hidden="false" customHeight="false" outlineLevel="0" collapsed="false">
      <c r="A446" s="1" t="s">
        <v>1182</v>
      </c>
      <c r="B446" s="1" t="s">
        <v>2754</v>
      </c>
      <c r="C446" s="27" t="s">
        <v>1189</v>
      </c>
      <c r="D446" s="27" t="s">
        <v>13</v>
      </c>
      <c r="E446" s="27"/>
      <c r="F446" s="31"/>
      <c r="G446" s="27"/>
      <c r="H446" s="30" t="s">
        <v>61</v>
      </c>
      <c r="I446" s="31" t="n">
        <v>18.9</v>
      </c>
      <c r="J446" s="30" t="s">
        <v>1127</v>
      </c>
    </row>
    <row r="447" customFormat="false" ht="12.75" hidden="false" customHeight="false" outlineLevel="0" collapsed="false">
      <c r="A447" s="1" t="s">
        <v>1182</v>
      </c>
      <c r="B447" s="1" t="s">
        <v>2754</v>
      </c>
      <c r="C447" s="27" t="s">
        <v>1190</v>
      </c>
      <c r="D447" s="27" t="s">
        <v>13</v>
      </c>
      <c r="E447" s="27"/>
      <c r="F447" s="31"/>
      <c r="G447" s="27"/>
      <c r="H447" s="30" t="s">
        <v>61</v>
      </c>
      <c r="I447" s="31" t="n">
        <v>7.8</v>
      </c>
      <c r="J447" s="30" t="s">
        <v>1127</v>
      </c>
    </row>
    <row r="448" customFormat="false" ht="12.75" hidden="false" customHeight="false" outlineLevel="0" collapsed="false">
      <c r="A448" s="1" t="s">
        <v>1182</v>
      </c>
      <c r="B448" s="1" t="s">
        <v>2754</v>
      </c>
      <c r="C448" s="27" t="s">
        <v>1191</v>
      </c>
      <c r="D448" s="27" t="s">
        <v>13</v>
      </c>
      <c r="E448" s="27"/>
      <c r="F448" s="31"/>
      <c r="G448" s="27"/>
      <c r="H448" s="30" t="s">
        <v>61</v>
      </c>
      <c r="I448" s="31" t="n">
        <v>10.99</v>
      </c>
      <c r="J448" s="30" t="s">
        <v>1127</v>
      </c>
    </row>
    <row r="449" customFormat="false" ht="12.75" hidden="false" customHeight="false" outlineLevel="0" collapsed="false">
      <c r="A449" s="1" t="s">
        <v>1182</v>
      </c>
      <c r="B449" s="1" t="s">
        <v>2754</v>
      </c>
      <c r="C449" s="27" t="s">
        <v>1192</v>
      </c>
      <c r="D449" s="27" t="s">
        <v>193</v>
      </c>
      <c r="E449" s="27"/>
      <c r="F449" s="31"/>
      <c r="G449" s="27"/>
      <c r="H449" s="30" t="s">
        <v>61</v>
      </c>
      <c r="I449" s="31" t="n">
        <v>3.29</v>
      </c>
      <c r="J449" s="30" t="s">
        <v>1127</v>
      </c>
    </row>
    <row r="450" customFormat="false" ht="12.75" hidden="false" customHeight="false" outlineLevel="0" collapsed="false">
      <c r="A450" s="1" t="s">
        <v>1182</v>
      </c>
      <c r="B450" s="1" t="s">
        <v>2754</v>
      </c>
      <c r="C450" s="27" t="s">
        <v>1193</v>
      </c>
      <c r="D450" s="27" t="s">
        <v>13</v>
      </c>
      <c r="E450" s="27"/>
      <c r="F450" s="31"/>
      <c r="G450" s="27"/>
      <c r="H450" s="30" t="s">
        <v>61</v>
      </c>
      <c r="I450" s="31" t="n">
        <v>23.25</v>
      </c>
      <c r="J450" s="30" t="s">
        <v>1127</v>
      </c>
    </row>
    <row r="452" customFormat="false" ht="17.35" hidden="false" customHeight="false" outlineLevel="0" collapsed="false">
      <c r="B452" s="1" t="s">
        <v>2162</v>
      </c>
      <c r="C452" s="52" t="s">
        <v>1384</v>
      </c>
      <c r="D452" s="11" t="s">
        <v>1</v>
      </c>
    </row>
    <row r="453" customFormat="false" ht="12.75" hidden="false" customHeight="false" outlineLevel="0" collapsed="false">
      <c r="A453" s="1" t="s">
        <v>1385</v>
      </c>
      <c r="B453" s="1" t="s">
        <v>2162</v>
      </c>
      <c r="C453" s="27" t="s">
        <v>1386</v>
      </c>
      <c r="D453" s="27" t="s">
        <v>79</v>
      </c>
      <c r="E453" s="27"/>
      <c r="F453" s="31"/>
      <c r="G453" s="27"/>
      <c r="H453" s="30" t="s">
        <v>61</v>
      </c>
      <c r="I453" s="31" t="n">
        <v>3.99</v>
      </c>
      <c r="J453" s="30" t="s">
        <v>1367</v>
      </c>
    </row>
    <row r="454" customFormat="false" ht="12.75" hidden="false" customHeight="false" outlineLevel="0" collapsed="false">
      <c r="A454" s="1" t="s">
        <v>1385</v>
      </c>
      <c r="B454" s="1" t="s">
        <v>2162</v>
      </c>
      <c r="C454" s="27" t="s">
        <v>1387</v>
      </c>
      <c r="D454" s="27" t="s">
        <v>88</v>
      </c>
      <c r="E454" s="27"/>
      <c r="F454" s="31"/>
      <c r="G454" s="27"/>
      <c r="H454" s="30" t="s">
        <v>61</v>
      </c>
      <c r="I454" s="31" t="n">
        <v>6.58</v>
      </c>
      <c r="J454" s="30" t="s">
        <v>1367</v>
      </c>
    </row>
    <row r="455" customFormat="false" ht="12.75" hidden="false" customHeight="false" outlineLevel="0" collapsed="false">
      <c r="A455" s="1" t="s">
        <v>1385</v>
      </c>
      <c r="B455" s="1" t="s">
        <v>2162</v>
      </c>
      <c r="C455" s="27" t="s">
        <v>1388</v>
      </c>
      <c r="D455" s="27" t="s">
        <v>13</v>
      </c>
      <c r="E455" s="27"/>
      <c r="F455" s="31"/>
      <c r="G455" s="27"/>
      <c r="H455" s="30" t="s">
        <v>61</v>
      </c>
      <c r="I455" s="31" t="n">
        <v>8.29</v>
      </c>
      <c r="J455" s="30" t="s">
        <v>1367</v>
      </c>
    </row>
    <row r="456" customFormat="false" ht="12.75" hidden="false" customHeight="false" outlineLevel="0" collapsed="false">
      <c r="A456" s="1" t="s">
        <v>1385</v>
      </c>
      <c r="B456" s="1" t="s">
        <v>2162</v>
      </c>
      <c r="C456" s="27" t="s">
        <v>1389</v>
      </c>
      <c r="D456" s="27" t="s">
        <v>13</v>
      </c>
      <c r="E456" s="27"/>
      <c r="F456" s="31"/>
      <c r="G456" s="27"/>
      <c r="H456" s="30" t="s">
        <v>61</v>
      </c>
      <c r="I456" s="31" t="n">
        <v>9.99</v>
      </c>
      <c r="J456" s="30" t="s">
        <v>1367</v>
      </c>
    </row>
    <row r="457" customFormat="false" ht="12.75" hidden="false" customHeight="false" outlineLevel="0" collapsed="false">
      <c r="A457" s="1" t="s">
        <v>1385</v>
      </c>
      <c r="B457" s="1" t="s">
        <v>2162</v>
      </c>
      <c r="C457" s="27" t="s">
        <v>1390</v>
      </c>
      <c r="D457" s="27" t="s">
        <v>13</v>
      </c>
      <c r="E457" s="27"/>
      <c r="F457" s="31"/>
      <c r="G457" s="27"/>
      <c r="H457" s="30" t="s">
        <v>61</v>
      </c>
      <c r="I457" s="31" t="n">
        <v>138</v>
      </c>
      <c r="J457" s="30" t="s">
        <v>1367</v>
      </c>
    </row>
    <row r="458" customFormat="false" ht="12.75" hidden="false" customHeight="false" outlineLevel="0" collapsed="false">
      <c r="A458" s="1" t="s">
        <v>1385</v>
      </c>
      <c r="B458" s="1" t="s">
        <v>2162</v>
      </c>
      <c r="C458" s="27" t="s">
        <v>1391</v>
      </c>
      <c r="D458" s="27" t="s">
        <v>13</v>
      </c>
      <c r="E458" s="27"/>
      <c r="F458" s="31"/>
      <c r="G458" s="27"/>
      <c r="H458" s="30" t="s">
        <v>61</v>
      </c>
      <c r="I458" s="31" t="n">
        <v>3.99</v>
      </c>
      <c r="J458" s="30" t="s">
        <v>1367</v>
      </c>
    </row>
    <row r="459" customFormat="false" ht="12.75" hidden="false" customHeight="false" outlineLevel="0" collapsed="false">
      <c r="A459" s="1" t="s">
        <v>1385</v>
      </c>
      <c r="B459" s="1" t="s">
        <v>2162</v>
      </c>
      <c r="C459" s="27" t="s">
        <v>1392</v>
      </c>
      <c r="D459" s="27" t="s">
        <v>13</v>
      </c>
      <c r="E459" s="27"/>
      <c r="F459" s="31"/>
      <c r="G459" s="27"/>
      <c r="H459" s="30" t="s">
        <v>61</v>
      </c>
      <c r="I459" s="31" t="n">
        <v>2.99</v>
      </c>
      <c r="J459" s="30" t="s">
        <v>1367</v>
      </c>
    </row>
    <row r="460" customFormat="false" ht="12.75" hidden="false" customHeight="false" outlineLevel="0" collapsed="false">
      <c r="A460" s="1" t="s">
        <v>1385</v>
      </c>
      <c r="B460" s="1" t="s">
        <v>2162</v>
      </c>
      <c r="C460" s="27" t="s">
        <v>1393</v>
      </c>
      <c r="D460" s="27" t="s">
        <v>13</v>
      </c>
      <c r="E460" s="27"/>
      <c r="F460" s="31"/>
      <c r="G460" s="27"/>
      <c r="H460" s="30" t="s">
        <v>61</v>
      </c>
      <c r="I460" s="31" t="n">
        <v>7.11</v>
      </c>
      <c r="J460" s="30" t="s">
        <v>1367</v>
      </c>
    </row>
    <row r="461" customFormat="false" ht="12.75" hidden="false" customHeight="false" outlineLevel="0" collapsed="false">
      <c r="A461" s="1" t="s">
        <v>1385</v>
      </c>
      <c r="B461" s="1" t="s">
        <v>2162</v>
      </c>
      <c r="C461" s="27" t="s">
        <v>1394</v>
      </c>
      <c r="D461" s="27" t="s">
        <v>13</v>
      </c>
      <c r="E461" s="27"/>
      <c r="F461" s="31"/>
      <c r="G461" s="27"/>
      <c r="H461" s="30" t="s">
        <v>61</v>
      </c>
      <c r="I461" s="31" t="n">
        <v>3.49</v>
      </c>
      <c r="J461" s="30" t="s">
        <v>1367</v>
      </c>
    </row>
    <row r="462" customFormat="false" ht="12.75" hidden="false" customHeight="false" outlineLevel="0" collapsed="false">
      <c r="A462" s="1" t="s">
        <v>1385</v>
      </c>
      <c r="B462" s="1" t="s">
        <v>2162</v>
      </c>
      <c r="C462" s="27" t="s">
        <v>1395</v>
      </c>
      <c r="D462" s="27" t="s">
        <v>13</v>
      </c>
      <c r="E462" s="27"/>
      <c r="F462" s="31"/>
      <c r="G462" s="27"/>
      <c r="H462" s="30" t="s">
        <v>61</v>
      </c>
      <c r="I462" s="31" t="n">
        <v>15.75</v>
      </c>
      <c r="J462" s="30" t="s">
        <v>1367</v>
      </c>
    </row>
    <row r="463" customFormat="false" ht="12.75" hidden="false" customHeight="false" outlineLevel="0" collapsed="false">
      <c r="A463" s="1" t="s">
        <v>1384</v>
      </c>
      <c r="B463" s="1" t="s">
        <v>2162</v>
      </c>
      <c r="C463" s="27" t="s">
        <v>1396</v>
      </c>
      <c r="D463" s="27" t="s">
        <v>13</v>
      </c>
      <c r="E463" s="27"/>
      <c r="F463" s="31"/>
      <c r="G463" s="27"/>
      <c r="H463" s="30" t="s">
        <v>61</v>
      </c>
      <c r="I463" s="31" t="n">
        <v>2.49</v>
      </c>
      <c r="J463" s="30" t="s">
        <v>1367</v>
      </c>
    </row>
    <row r="464" customFormat="false" ht="12.75" hidden="false" customHeight="false" outlineLevel="0" collapsed="false">
      <c r="A464" s="1" t="s">
        <v>1384</v>
      </c>
      <c r="B464" s="1" t="s">
        <v>2162</v>
      </c>
      <c r="C464" s="27" t="s">
        <v>1397</v>
      </c>
      <c r="D464" s="27" t="s">
        <v>13</v>
      </c>
      <c r="E464" s="27"/>
      <c r="F464" s="31"/>
      <c r="G464" s="27"/>
      <c r="H464" s="30" t="s">
        <v>61</v>
      </c>
      <c r="I464" s="31" t="n">
        <v>4.94</v>
      </c>
      <c r="J464" s="30" t="s">
        <v>1367</v>
      </c>
    </row>
    <row r="465" customFormat="false" ht="12.75" hidden="false" customHeight="false" outlineLevel="0" collapsed="false">
      <c r="A465" s="1" t="s">
        <v>1384</v>
      </c>
      <c r="B465" s="1" t="s">
        <v>2162</v>
      </c>
      <c r="C465" s="27" t="s">
        <v>1398</v>
      </c>
      <c r="D465" s="27" t="s">
        <v>13</v>
      </c>
      <c r="E465" s="27"/>
      <c r="F465" s="31"/>
      <c r="G465" s="27"/>
      <c r="H465" s="30" t="s">
        <v>61</v>
      </c>
      <c r="I465" s="31" t="n">
        <v>11.27</v>
      </c>
      <c r="J465" s="30" t="s">
        <v>1367</v>
      </c>
    </row>
    <row r="466" customFormat="false" ht="12.75" hidden="false" customHeight="false" outlineLevel="0" collapsed="false">
      <c r="A466" s="1" t="s">
        <v>1384</v>
      </c>
      <c r="B466" s="1" t="s">
        <v>2162</v>
      </c>
      <c r="C466" s="27" t="s">
        <v>1399</v>
      </c>
      <c r="D466" s="27" t="s">
        <v>13</v>
      </c>
      <c r="E466" s="27"/>
      <c r="F466" s="31"/>
      <c r="G466" s="27"/>
      <c r="H466" s="30" t="s">
        <v>61</v>
      </c>
      <c r="I466" s="31" t="n">
        <v>5.75</v>
      </c>
      <c r="J466" s="30" t="s">
        <v>1367</v>
      </c>
    </row>
    <row r="467" customFormat="false" ht="12.75" hidden="false" customHeight="false" outlineLevel="0" collapsed="false">
      <c r="A467" s="1" t="s">
        <v>1384</v>
      </c>
      <c r="B467" s="1" t="s">
        <v>2162</v>
      </c>
      <c r="C467" s="27" t="s">
        <v>1400</v>
      </c>
      <c r="D467" s="27" t="s">
        <v>13</v>
      </c>
      <c r="E467" s="27"/>
      <c r="F467" s="31"/>
      <c r="G467" s="27"/>
      <c r="H467" s="30" t="s">
        <v>61</v>
      </c>
      <c r="I467" s="31" t="n">
        <v>2.01</v>
      </c>
      <c r="J467" s="30" t="s">
        <v>1367</v>
      </c>
    </row>
    <row r="468" customFormat="false" ht="12.75" hidden="false" customHeight="false" outlineLevel="0" collapsed="false">
      <c r="A468" s="1" t="s">
        <v>1384</v>
      </c>
      <c r="B468" s="1" t="s">
        <v>2162</v>
      </c>
      <c r="C468" s="27" t="s">
        <v>1401</v>
      </c>
      <c r="D468" s="27" t="s">
        <v>13</v>
      </c>
      <c r="E468" s="27"/>
      <c r="F468" s="31"/>
      <c r="G468" s="27"/>
      <c r="H468" s="30" t="s">
        <v>168</v>
      </c>
      <c r="I468" s="31" t="n">
        <v>1.66</v>
      </c>
      <c r="J468" s="30" t="s">
        <v>1367</v>
      </c>
    </row>
    <row r="470" customFormat="false" ht="17.35" hidden="false" customHeight="false" outlineLevel="0" collapsed="false">
      <c r="B470" s="1" t="s">
        <v>3390</v>
      </c>
      <c r="C470" s="52" t="s">
        <v>1433</v>
      </c>
      <c r="D470" s="11" t="s">
        <v>1</v>
      </c>
    </row>
    <row r="471" customFormat="false" ht="12.75" hidden="false" customHeight="false" outlineLevel="0" collapsed="false">
      <c r="A471" s="1" t="s">
        <v>1434</v>
      </c>
      <c r="B471" s="1" t="s">
        <v>3390</v>
      </c>
      <c r="C471" s="27" t="s">
        <v>1435</v>
      </c>
      <c r="D471" s="27" t="s">
        <v>13</v>
      </c>
      <c r="E471" s="27"/>
      <c r="F471" s="31"/>
      <c r="G471" s="27"/>
      <c r="H471" s="30" t="s">
        <v>61</v>
      </c>
      <c r="I471" s="31" t="n">
        <v>3.19</v>
      </c>
      <c r="J471" s="30" t="s">
        <v>1426</v>
      </c>
    </row>
    <row r="472" customFormat="false" ht="12.75" hidden="false" customHeight="false" outlineLevel="0" collapsed="false">
      <c r="A472" s="1" t="s">
        <v>1434</v>
      </c>
      <c r="B472" s="1" t="s">
        <v>3390</v>
      </c>
      <c r="C472" s="27" t="s">
        <v>1436</v>
      </c>
      <c r="D472" s="27" t="s">
        <v>13</v>
      </c>
      <c r="E472" s="27"/>
      <c r="F472" s="31"/>
      <c r="G472" s="27"/>
      <c r="H472" s="30" t="s">
        <v>61</v>
      </c>
      <c r="I472" s="31" t="n">
        <v>10.4</v>
      </c>
      <c r="J472" s="30" t="s">
        <v>1426</v>
      </c>
    </row>
    <row r="473" customFormat="false" ht="12.75" hidden="false" customHeight="false" outlineLevel="0" collapsed="false">
      <c r="A473" s="1" t="s">
        <v>1434</v>
      </c>
      <c r="B473" s="1" t="s">
        <v>3390</v>
      </c>
      <c r="C473" s="27" t="s">
        <v>1437</v>
      </c>
      <c r="D473" s="27" t="s">
        <v>13</v>
      </c>
      <c r="E473" s="27"/>
      <c r="F473" s="31"/>
      <c r="G473" s="27"/>
      <c r="H473" s="30" t="s">
        <v>61</v>
      </c>
      <c r="I473" s="31" t="n">
        <v>2.95</v>
      </c>
      <c r="J473" s="30" t="s">
        <v>1426</v>
      </c>
    </row>
    <row r="474" customFormat="false" ht="12.75" hidden="false" customHeight="false" outlineLevel="0" collapsed="false">
      <c r="A474" s="1" t="s">
        <v>1434</v>
      </c>
      <c r="B474" s="1" t="s">
        <v>3390</v>
      </c>
      <c r="C474" s="27" t="s">
        <v>1438</v>
      </c>
      <c r="D474" s="27" t="s">
        <v>13</v>
      </c>
      <c r="E474" s="27"/>
      <c r="F474" s="31"/>
      <c r="G474" s="27"/>
      <c r="H474" s="30" t="s">
        <v>168</v>
      </c>
      <c r="I474" s="31" t="n">
        <v>6.99</v>
      </c>
      <c r="J474" s="30" t="s">
        <v>1426</v>
      </c>
    </row>
    <row r="475" customFormat="false" ht="12.75" hidden="false" customHeight="false" outlineLevel="0" collapsed="false">
      <c r="A475" s="1" t="s">
        <v>1433</v>
      </c>
      <c r="B475" s="1" t="s">
        <v>3390</v>
      </c>
      <c r="C475" s="27" t="s">
        <v>1439</v>
      </c>
      <c r="D475" s="27" t="s">
        <v>193</v>
      </c>
      <c r="E475" s="27"/>
      <c r="F475" s="31"/>
      <c r="G475" s="27"/>
      <c r="H475" s="30" t="s">
        <v>61</v>
      </c>
      <c r="I475" s="31" t="n">
        <v>0.52</v>
      </c>
      <c r="J475" s="30" t="s">
        <v>1426</v>
      </c>
    </row>
    <row r="476" customFormat="false" ht="12.75" hidden="false" customHeight="false" outlineLevel="0" collapsed="false">
      <c r="A476" s="1" t="s">
        <v>1433</v>
      </c>
      <c r="B476" s="1" t="s">
        <v>3390</v>
      </c>
      <c r="C476" s="27" t="s">
        <v>1440</v>
      </c>
      <c r="D476" s="27" t="s">
        <v>49</v>
      </c>
      <c r="E476" s="27"/>
      <c r="F476" s="31"/>
      <c r="G476" s="27"/>
      <c r="H476" s="30" t="s">
        <v>61</v>
      </c>
      <c r="I476" s="31" t="n">
        <v>0.75</v>
      </c>
      <c r="J476" s="30" t="s">
        <v>1426</v>
      </c>
    </row>
    <row r="477" customFormat="false" ht="12.75" hidden="false" customHeight="false" outlineLevel="0" collapsed="false">
      <c r="A477" s="1" t="s">
        <v>1433</v>
      </c>
      <c r="B477" s="1" t="s">
        <v>3390</v>
      </c>
      <c r="C477" s="27" t="s">
        <v>1441</v>
      </c>
      <c r="D477" s="27" t="s">
        <v>88</v>
      </c>
      <c r="E477" s="27"/>
      <c r="F477" s="31"/>
      <c r="G477" s="27"/>
      <c r="H477" s="30" t="s">
        <v>61</v>
      </c>
      <c r="I477" s="31" t="n">
        <v>0.47</v>
      </c>
      <c r="J477" s="30" t="s">
        <v>1426</v>
      </c>
    </row>
    <row r="478" customFormat="false" ht="12.75" hidden="false" customHeight="false" outlineLevel="0" collapsed="false">
      <c r="A478" s="1" t="s">
        <v>1433</v>
      </c>
      <c r="B478" s="1" t="s">
        <v>3390</v>
      </c>
      <c r="C478" s="27" t="s">
        <v>1442</v>
      </c>
      <c r="D478" s="27" t="s">
        <v>88</v>
      </c>
      <c r="E478" s="27"/>
      <c r="F478" s="31"/>
      <c r="G478" s="27"/>
      <c r="H478" s="30" t="s">
        <v>61</v>
      </c>
      <c r="I478" s="31" t="n">
        <v>0.36</v>
      </c>
      <c r="J478" s="30" t="s">
        <v>1426</v>
      </c>
    </row>
    <row r="479" customFormat="false" ht="12.75" hidden="false" customHeight="false" outlineLevel="0" collapsed="false">
      <c r="A479" s="1" t="s">
        <v>1433</v>
      </c>
      <c r="B479" s="1" t="s">
        <v>3390</v>
      </c>
      <c r="C479" s="27" t="s">
        <v>1443</v>
      </c>
      <c r="D479" s="27" t="s">
        <v>16</v>
      </c>
      <c r="E479" s="27"/>
      <c r="F479" s="31"/>
      <c r="G479" s="27"/>
      <c r="H479" s="30" t="s">
        <v>61</v>
      </c>
      <c r="I479" s="31" t="n">
        <v>0.44</v>
      </c>
      <c r="J479" s="30" t="s">
        <v>1426</v>
      </c>
    </row>
    <row r="480" customFormat="false" ht="12.75" hidden="false" customHeight="false" outlineLevel="0" collapsed="false">
      <c r="A480" s="1" t="s">
        <v>1433</v>
      </c>
      <c r="B480" s="1" t="s">
        <v>3390</v>
      </c>
      <c r="C480" s="27" t="s">
        <v>1444</v>
      </c>
      <c r="D480" s="27" t="s">
        <v>13</v>
      </c>
      <c r="E480" s="27"/>
      <c r="F480" s="31"/>
      <c r="G480" s="27"/>
      <c r="H480" s="30" t="s">
        <v>61</v>
      </c>
      <c r="I480" s="31" t="n">
        <v>6.36</v>
      </c>
      <c r="J480" s="30" t="s">
        <v>1426</v>
      </c>
    </row>
    <row r="481" customFormat="false" ht="12.75" hidden="false" customHeight="false" outlineLevel="0" collapsed="false">
      <c r="A481" s="1" t="s">
        <v>1433</v>
      </c>
      <c r="B481" s="1" t="s">
        <v>3390</v>
      </c>
      <c r="C481" s="27" t="s">
        <v>1445</v>
      </c>
      <c r="D481" s="27" t="s">
        <v>79</v>
      </c>
      <c r="E481" s="27"/>
      <c r="F481" s="31"/>
      <c r="G481" s="27"/>
      <c r="H481" s="30" t="s">
        <v>61</v>
      </c>
      <c r="I481" s="31" t="n">
        <v>0.79</v>
      </c>
      <c r="J481" s="30" t="s">
        <v>1426</v>
      </c>
    </row>
    <row r="482" customFormat="false" ht="12.75" hidden="false" customHeight="false" outlineLevel="0" collapsed="false">
      <c r="A482" s="1" t="s">
        <v>1433</v>
      </c>
      <c r="B482" s="1" t="s">
        <v>3390</v>
      </c>
      <c r="C482" s="27" t="s">
        <v>1446</v>
      </c>
      <c r="D482" s="27" t="s">
        <v>70</v>
      </c>
      <c r="E482" s="27"/>
      <c r="F482" s="31"/>
      <c r="G482" s="27"/>
      <c r="H482" s="30" t="s">
        <v>61</v>
      </c>
      <c r="I482" s="31" t="n">
        <v>0.75</v>
      </c>
      <c r="J482" s="30" t="s">
        <v>1426</v>
      </c>
    </row>
    <row r="483" customFormat="false" ht="12.75" hidden="false" customHeight="false" outlineLevel="0" collapsed="false">
      <c r="A483" s="1" t="s">
        <v>1433</v>
      </c>
      <c r="B483" s="1" t="s">
        <v>3390</v>
      </c>
      <c r="C483" s="27" t="s">
        <v>1447</v>
      </c>
      <c r="D483" s="27" t="s">
        <v>13</v>
      </c>
      <c r="E483" s="27"/>
      <c r="F483" s="31"/>
      <c r="G483" s="27"/>
      <c r="H483" s="30" t="s">
        <v>61</v>
      </c>
      <c r="I483" s="31" t="n">
        <v>4.45</v>
      </c>
      <c r="J483" s="30" t="s">
        <v>1426</v>
      </c>
    </row>
    <row r="484" customFormat="false" ht="12.75" hidden="false" customHeight="false" outlineLevel="0" collapsed="false">
      <c r="A484" s="1" t="s">
        <v>1433</v>
      </c>
      <c r="B484" s="1" t="s">
        <v>3390</v>
      </c>
      <c r="C484" s="27" t="s">
        <v>1448</v>
      </c>
      <c r="D484" s="27" t="s">
        <v>26</v>
      </c>
      <c r="E484" s="27"/>
      <c r="F484" s="31"/>
      <c r="G484" s="27"/>
      <c r="H484" s="30" t="s">
        <v>61</v>
      </c>
      <c r="I484" s="31" t="n">
        <v>0.75</v>
      </c>
      <c r="J484" s="30" t="s">
        <v>1426</v>
      </c>
    </row>
    <row r="485" customFormat="false" ht="12.75" hidden="false" customHeight="false" outlineLevel="0" collapsed="false">
      <c r="A485" s="1" t="s">
        <v>1433</v>
      </c>
      <c r="B485" s="1" t="s">
        <v>3390</v>
      </c>
      <c r="C485" s="27" t="s">
        <v>1449</v>
      </c>
      <c r="D485" s="27" t="s">
        <v>79</v>
      </c>
      <c r="E485" s="27"/>
      <c r="F485" s="31"/>
      <c r="G485" s="27"/>
      <c r="H485" s="30" t="s">
        <v>61</v>
      </c>
      <c r="I485" s="31" t="n">
        <v>0.55</v>
      </c>
      <c r="J485" s="30" t="s">
        <v>1426</v>
      </c>
    </row>
    <row r="486" customFormat="false" ht="12.75" hidden="false" customHeight="false" outlineLevel="0" collapsed="false">
      <c r="A486" s="1" t="s">
        <v>1433</v>
      </c>
      <c r="B486" s="1" t="s">
        <v>3390</v>
      </c>
      <c r="C486" s="27" t="s">
        <v>1450</v>
      </c>
      <c r="D486" s="27" t="s">
        <v>1330</v>
      </c>
      <c r="E486" s="27"/>
      <c r="F486" s="31"/>
      <c r="G486" s="27"/>
      <c r="H486" s="30" t="s">
        <v>61</v>
      </c>
      <c r="I486" s="31" t="n">
        <v>0.5</v>
      </c>
      <c r="J486" s="30" t="s">
        <v>1426</v>
      </c>
    </row>
    <row r="488" customFormat="false" ht="17.35" hidden="false" customHeight="false" outlineLevel="0" collapsed="false">
      <c r="B488" s="1" t="s">
        <v>3669</v>
      </c>
      <c r="C488" s="52" t="s">
        <v>1451</v>
      </c>
      <c r="D488" s="11" t="s">
        <v>1</v>
      </c>
    </row>
    <row r="489" customFormat="false" ht="12.75" hidden="false" customHeight="false" outlineLevel="0" collapsed="false">
      <c r="A489" s="1" t="s">
        <v>1452</v>
      </c>
      <c r="B489" s="1" t="s">
        <v>3669</v>
      </c>
      <c r="C489" s="27" t="s">
        <v>1453</v>
      </c>
      <c r="D489" s="27" t="s">
        <v>79</v>
      </c>
      <c r="E489" s="27"/>
      <c r="F489" s="31"/>
      <c r="G489" s="27"/>
      <c r="H489" s="30" t="s">
        <v>61</v>
      </c>
      <c r="I489" s="31" t="n">
        <v>3.29</v>
      </c>
      <c r="J489" s="30" t="s">
        <v>1426</v>
      </c>
    </row>
    <row r="490" customFormat="false" ht="12.75" hidden="false" customHeight="false" outlineLevel="0" collapsed="false">
      <c r="A490" s="1" t="s">
        <v>1452</v>
      </c>
      <c r="B490" s="1" t="s">
        <v>3669</v>
      </c>
      <c r="C490" s="27" t="s">
        <v>1454</v>
      </c>
      <c r="D490" s="27" t="s">
        <v>88</v>
      </c>
      <c r="E490" s="27"/>
      <c r="F490" s="31"/>
      <c r="G490" s="27"/>
      <c r="H490" s="30" t="s">
        <v>61</v>
      </c>
      <c r="I490" s="31" t="n">
        <v>3.25</v>
      </c>
      <c r="J490" s="30" t="s">
        <v>1426</v>
      </c>
    </row>
    <row r="491" customFormat="false" ht="12.75" hidden="false" customHeight="false" outlineLevel="0" collapsed="false">
      <c r="A491" s="1" t="s">
        <v>1452</v>
      </c>
      <c r="B491" s="1" t="s">
        <v>3669</v>
      </c>
      <c r="C491" s="27" t="s">
        <v>1455</v>
      </c>
      <c r="D491" s="27" t="s">
        <v>13</v>
      </c>
      <c r="E491" s="27"/>
      <c r="F491" s="31"/>
      <c r="G491" s="27"/>
      <c r="H491" s="30" t="s">
        <v>61</v>
      </c>
      <c r="I491" s="31" t="n">
        <v>29</v>
      </c>
      <c r="J491" s="30" t="s">
        <v>1426</v>
      </c>
    </row>
    <row r="492" customFormat="false" ht="12.75" hidden="false" customHeight="false" outlineLevel="0" collapsed="false">
      <c r="A492" s="1" t="s">
        <v>1452</v>
      </c>
      <c r="B492" s="1" t="s">
        <v>3669</v>
      </c>
      <c r="C492" s="27" t="s">
        <v>1456</v>
      </c>
      <c r="D492" s="27" t="s">
        <v>13</v>
      </c>
      <c r="E492" s="27"/>
      <c r="F492" s="31"/>
      <c r="G492" s="27"/>
      <c r="H492" s="30" t="s">
        <v>61</v>
      </c>
      <c r="I492" s="31" t="n">
        <v>19.8</v>
      </c>
      <c r="J492" s="30" t="s">
        <v>1426</v>
      </c>
    </row>
    <row r="493" customFormat="false" ht="12.75" hidden="false" customHeight="false" outlineLevel="0" collapsed="false">
      <c r="A493" s="1" t="s">
        <v>1452</v>
      </c>
      <c r="B493" s="1" t="s">
        <v>3669</v>
      </c>
      <c r="C493" s="27" t="s">
        <v>1457</v>
      </c>
      <c r="D493" s="27" t="s">
        <v>13</v>
      </c>
      <c r="E493" s="27"/>
      <c r="F493" s="31"/>
      <c r="G493" s="27"/>
      <c r="H493" s="30" t="s">
        <v>61</v>
      </c>
      <c r="I493" s="31" t="n">
        <v>6.95</v>
      </c>
      <c r="J493" s="30" t="s">
        <v>1426</v>
      </c>
    </row>
    <row r="494" customFormat="false" ht="12.75" hidden="false" customHeight="false" outlineLevel="0" collapsed="false">
      <c r="A494" s="1" t="s">
        <v>1452</v>
      </c>
      <c r="B494" s="1" t="s">
        <v>3669</v>
      </c>
      <c r="C494" s="27" t="s">
        <v>1458</v>
      </c>
      <c r="D494" s="27" t="s">
        <v>13</v>
      </c>
      <c r="E494" s="27"/>
      <c r="F494" s="31"/>
      <c r="G494" s="27"/>
      <c r="H494" s="30" t="s">
        <v>61</v>
      </c>
      <c r="I494" s="31" t="n">
        <v>21.2</v>
      </c>
      <c r="J494" s="30" t="s">
        <v>1426</v>
      </c>
    </row>
    <row r="495" customFormat="false" ht="12.75" hidden="false" customHeight="false" outlineLevel="0" collapsed="false">
      <c r="A495" s="1" t="s">
        <v>1452</v>
      </c>
      <c r="B495" s="1" t="s">
        <v>3669</v>
      </c>
      <c r="C495" s="27" t="s">
        <v>1459</v>
      </c>
      <c r="D495" s="27" t="s">
        <v>13</v>
      </c>
      <c r="E495" s="27"/>
      <c r="F495" s="31"/>
      <c r="G495" s="27"/>
      <c r="H495" s="30" t="s">
        <v>61</v>
      </c>
      <c r="I495" s="31" t="n">
        <v>12.99</v>
      </c>
      <c r="J495" s="30" t="s">
        <v>1426</v>
      </c>
    </row>
    <row r="496" customFormat="false" ht="12.75" hidden="false" customHeight="false" outlineLevel="0" collapsed="false">
      <c r="A496" s="1" t="s">
        <v>1452</v>
      </c>
      <c r="B496" s="1" t="s">
        <v>3669</v>
      </c>
      <c r="C496" s="27" t="s">
        <v>1460</v>
      </c>
      <c r="D496" s="27" t="s">
        <v>193</v>
      </c>
      <c r="E496" s="27"/>
      <c r="F496" s="31"/>
      <c r="G496" s="27"/>
      <c r="H496" s="30" t="s">
        <v>61</v>
      </c>
      <c r="I496" s="31" t="n">
        <v>3.25</v>
      </c>
      <c r="J496" s="30" t="s">
        <v>1426</v>
      </c>
    </row>
    <row r="497" customFormat="false" ht="12.75" hidden="false" customHeight="false" outlineLevel="0" collapsed="false">
      <c r="A497" s="1" t="s">
        <v>1452</v>
      </c>
      <c r="B497" s="1" t="s">
        <v>3669</v>
      </c>
      <c r="C497" s="27" t="s">
        <v>1461</v>
      </c>
      <c r="D497" s="27" t="s">
        <v>13</v>
      </c>
      <c r="E497" s="27"/>
      <c r="F497" s="31"/>
      <c r="G497" s="27"/>
      <c r="H497" s="30" t="s">
        <v>168</v>
      </c>
      <c r="I497" s="31" t="n">
        <v>17.27</v>
      </c>
      <c r="J497" s="30" t="s">
        <v>1426</v>
      </c>
    </row>
    <row r="498" customFormat="false" ht="12.75" hidden="false" customHeight="false" outlineLevel="0" collapsed="false">
      <c r="A498" s="1" t="s">
        <v>1452</v>
      </c>
      <c r="B498" s="1" t="s">
        <v>3669</v>
      </c>
      <c r="C498" s="27" t="s">
        <v>1462</v>
      </c>
      <c r="D498" s="27" t="s">
        <v>13</v>
      </c>
      <c r="E498" s="27"/>
      <c r="F498" s="31"/>
      <c r="G498" s="27"/>
      <c r="H498" s="30" t="s">
        <v>168</v>
      </c>
      <c r="I498" s="31" t="n">
        <v>20.2</v>
      </c>
      <c r="J498" s="30" t="s">
        <v>1426</v>
      </c>
    </row>
    <row r="499" customFormat="false" ht="12.75" hidden="false" customHeight="false" outlineLevel="0" collapsed="false">
      <c r="A499" s="1" t="s">
        <v>1452</v>
      </c>
      <c r="B499" s="1" t="s">
        <v>3669</v>
      </c>
      <c r="C499" s="27" t="s">
        <v>1463</v>
      </c>
      <c r="D499" s="27" t="s">
        <v>13</v>
      </c>
      <c r="E499" s="27"/>
      <c r="F499" s="31"/>
      <c r="G499" s="27"/>
      <c r="H499" s="30" t="s">
        <v>168</v>
      </c>
      <c r="I499" s="31" t="n">
        <v>53.8</v>
      </c>
      <c r="J499" s="30" t="s">
        <v>1426</v>
      </c>
    </row>
    <row r="500" customFormat="false" ht="12.75" hidden="false" customHeight="false" outlineLevel="0" collapsed="false">
      <c r="A500" s="1" t="s">
        <v>1451</v>
      </c>
      <c r="B500" s="1" t="s">
        <v>3669</v>
      </c>
      <c r="C500" s="27" t="s">
        <v>1464</v>
      </c>
      <c r="D500" s="27" t="s">
        <v>20</v>
      </c>
      <c r="E500" s="27"/>
      <c r="F500" s="31"/>
      <c r="G500" s="27"/>
      <c r="H500" s="30" t="s">
        <v>61</v>
      </c>
      <c r="I500" s="31" t="n">
        <v>0.95</v>
      </c>
      <c r="J500" s="30" t="s">
        <v>1426</v>
      </c>
    </row>
    <row r="501" customFormat="false" ht="12.75" hidden="false" customHeight="false" outlineLevel="0" collapsed="false">
      <c r="A501" s="1" t="s">
        <v>1451</v>
      </c>
      <c r="B501" s="1" t="s">
        <v>3669</v>
      </c>
      <c r="C501" s="27" t="s">
        <v>1465</v>
      </c>
      <c r="D501" s="27" t="s">
        <v>193</v>
      </c>
      <c r="E501" s="27"/>
      <c r="F501" s="31"/>
      <c r="G501" s="27"/>
      <c r="H501" s="30" t="s">
        <v>61</v>
      </c>
      <c r="I501" s="31" t="n">
        <v>0.95</v>
      </c>
      <c r="J501" s="30" t="s">
        <v>1426</v>
      </c>
    </row>
    <row r="502" customFormat="false" ht="12.75" hidden="false" customHeight="false" outlineLevel="0" collapsed="false">
      <c r="A502" s="1" t="s">
        <v>1451</v>
      </c>
      <c r="B502" s="1" t="s">
        <v>3669</v>
      </c>
      <c r="C502" s="27" t="s">
        <v>1466</v>
      </c>
      <c r="D502" s="27" t="s">
        <v>88</v>
      </c>
      <c r="E502" s="27"/>
      <c r="F502" s="31"/>
      <c r="G502" s="27"/>
      <c r="H502" s="30" t="s">
        <v>61</v>
      </c>
      <c r="I502" s="31" t="n">
        <v>0.95</v>
      </c>
      <c r="J502" s="30" t="s">
        <v>1426</v>
      </c>
    </row>
    <row r="503" customFormat="false" ht="12.75" hidden="false" customHeight="false" outlineLevel="0" collapsed="false">
      <c r="A503" s="1" t="s">
        <v>1451</v>
      </c>
      <c r="B503" s="1" t="s">
        <v>3669</v>
      </c>
      <c r="C503" s="27" t="s">
        <v>1467</v>
      </c>
      <c r="D503" s="27" t="s">
        <v>79</v>
      </c>
      <c r="E503" s="27"/>
      <c r="F503" s="31"/>
      <c r="G503" s="27"/>
      <c r="H503" s="30" t="s">
        <v>61</v>
      </c>
      <c r="I503" s="31" t="n">
        <v>2.65</v>
      </c>
      <c r="J503" s="30" t="s">
        <v>1426</v>
      </c>
    </row>
    <row r="504" customFormat="false" ht="12.75" hidden="false" customHeight="false" outlineLevel="0" collapsed="false">
      <c r="A504" s="1" t="s">
        <v>1451</v>
      </c>
      <c r="B504" s="1" t="s">
        <v>3669</v>
      </c>
      <c r="C504" s="27" t="s">
        <v>1468</v>
      </c>
      <c r="D504" s="27" t="s">
        <v>274</v>
      </c>
      <c r="E504" s="27"/>
      <c r="F504" s="31"/>
      <c r="G504" s="27"/>
      <c r="H504" s="30" t="s">
        <v>61</v>
      </c>
      <c r="I504" s="31" t="n">
        <v>1.99</v>
      </c>
      <c r="J504" s="30" t="s">
        <v>1426</v>
      </c>
    </row>
    <row r="505" customFormat="false" ht="12.75" hidden="false" customHeight="false" outlineLevel="0" collapsed="false">
      <c r="A505" s="1" t="s">
        <v>1451</v>
      </c>
      <c r="B505" s="1" t="s">
        <v>3669</v>
      </c>
      <c r="C505" s="27" t="s">
        <v>1469</v>
      </c>
      <c r="D505" s="27" t="s">
        <v>13</v>
      </c>
      <c r="E505" s="27"/>
      <c r="F505" s="31"/>
      <c r="G505" s="27"/>
      <c r="H505" s="30" t="s">
        <v>168</v>
      </c>
      <c r="I505" s="31" t="n">
        <v>27.12</v>
      </c>
      <c r="J505" s="30" t="s">
        <v>1426</v>
      </c>
    </row>
    <row r="506" customFormat="false" ht="12.75" hidden="false" customHeight="false" outlineLevel="0" collapsed="false">
      <c r="A506" s="1" t="s">
        <v>1451</v>
      </c>
      <c r="B506" s="1" t="s">
        <v>3669</v>
      </c>
      <c r="C506" s="27" t="s">
        <v>1470</v>
      </c>
      <c r="D506" s="27" t="s">
        <v>13</v>
      </c>
      <c r="E506" s="27"/>
      <c r="F506" s="31"/>
      <c r="G506" s="27"/>
      <c r="H506" s="30" t="s">
        <v>168</v>
      </c>
      <c r="I506" s="31" t="n">
        <v>23.92</v>
      </c>
      <c r="J506" s="30" t="s">
        <v>1426</v>
      </c>
    </row>
    <row r="507" customFormat="false" ht="12.75" hidden="false" customHeight="false" outlineLevel="0" collapsed="false">
      <c r="A507" s="1" t="s">
        <v>1451</v>
      </c>
      <c r="B507" s="1" t="s">
        <v>3669</v>
      </c>
      <c r="C507" s="27" t="s">
        <v>1471</v>
      </c>
      <c r="D507" s="27" t="s">
        <v>13</v>
      </c>
      <c r="E507" s="27"/>
      <c r="F507" s="31"/>
      <c r="G507" s="27"/>
      <c r="H507" s="30" t="s">
        <v>168</v>
      </c>
      <c r="I507" s="31" t="n">
        <v>16.95</v>
      </c>
      <c r="J507" s="30" t="s">
        <v>1426</v>
      </c>
    </row>
    <row r="508" customFormat="false" ht="12.75" hidden="false" customHeight="false" outlineLevel="0" collapsed="false">
      <c r="A508" s="1" t="s">
        <v>1451</v>
      </c>
      <c r="B508" s="1" t="s">
        <v>3669</v>
      </c>
      <c r="C508" s="27" t="s">
        <v>1472</v>
      </c>
      <c r="D508" s="27" t="s">
        <v>13</v>
      </c>
      <c r="E508" s="27"/>
      <c r="F508" s="31"/>
      <c r="G508" s="27"/>
      <c r="H508" s="30" t="s">
        <v>168</v>
      </c>
      <c r="I508" s="31" t="n">
        <v>4.23</v>
      </c>
      <c r="J508" s="30" t="s">
        <v>1426</v>
      </c>
    </row>
    <row r="509" customFormat="false" ht="12.75" hidden="false" customHeight="false" outlineLevel="0" collapsed="false">
      <c r="A509" s="1" t="s">
        <v>1451</v>
      </c>
      <c r="B509" s="1" t="s">
        <v>3669</v>
      </c>
      <c r="C509" s="27" t="s">
        <v>1473</v>
      </c>
      <c r="D509" s="27"/>
      <c r="E509" s="27"/>
      <c r="F509" s="31"/>
      <c r="G509" s="27"/>
      <c r="H509" s="30" t="s">
        <v>168</v>
      </c>
      <c r="I509" s="31" t="n">
        <v>2.39</v>
      </c>
      <c r="J509" s="30" t="s">
        <v>1426</v>
      </c>
    </row>
    <row r="511" customFormat="false" ht="17.35" hidden="false" customHeight="false" outlineLevel="0" collapsed="false">
      <c r="B511" s="1" t="s">
        <v>2139</v>
      </c>
      <c r="C511" s="52" t="s">
        <v>1474</v>
      </c>
      <c r="D511" s="11" t="s">
        <v>1</v>
      </c>
    </row>
    <row r="512" customFormat="false" ht="12.75" hidden="false" customHeight="false" outlineLevel="0" collapsed="false">
      <c r="A512" s="1" t="s">
        <v>1475</v>
      </c>
      <c r="B512" s="1" t="s">
        <v>2139</v>
      </c>
      <c r="C512" s="27" t="s">
        <v>1476</v>
      </c>
      <c r="D512" s="27" t="s">
        <v>13</v>
      </c>
      <c r="E512" s="27"/>
      <c r="F512" s="31"/>
      <c r="G512" s="27"/>
      <c r="H512" s="30" t="s">
        <v>61</v>
      </c>
      <c r="I512" s="31" t="n">
        <v>3.45</v>
      </c>
      <c r="J512" s="30" t="s">
        <v>1426</v>
      </c>
    </row>
    <row r="513" customFormat="false" ht="12.75" hidden="false" customHeight="false" outlineLevel="0" collapsed="false">
      <c r="A513" s="1" t="s">
        <v>1475</v>
      </c>
      <c r="B513" s="1" t="s">
        <v>2139</v>
      </c>
      <c r="C513" s="27" t="s">
        <v>1477</v>
      </c>
      <c r="D513" s="27" t="s">
        <v>13</v>
      </c>
      <c r="E513" s="27"/>
      <c r="F513" s="31"/>
      <c r="G513" s="27"/>
      <c r="H513" s="30" t="s">
        <v>61</v>
      </c>
      <c r="I513" s="31" t="n">
        <v>2.59</v>
      </c>
      <c r="J513" s="30" t="s">
        <v>1426</v>
      </c>
    </row>
    <row r="514" customFormat="false" ht="12.75" hidden="false" customHeight="false" outlineLevel="0" collapsed="false">
      <c r="A514" s="1" t="s">
        <v>1475</v>
      </c>
      <c r="B514" s="1" t="s">
        <v>2139</v>
      </c>
      <c r="C514" s="27" t="s">
        <v>1478</v>
      </c>
      <c r="D514" s="27" t="s">
        <v>193</v>
      </c>
      <c r="E514" s="27"/>
      <c r="F514" s="31"/>
      <c r="G514" s="27"/>
      <c r="H514" s="30" t="s">
        <v>61</v>
      </c>
      <c r="I514" s="31" t="n">
        <v>2.44</v>
      </c>
      <c r="J514" s="30" t="s">
        <v>1426</v>
      </c>
    </row>
    <row r="515" customFormat="false" ht="12.75" hidden="false" customHeight="false" outlineLevel="0" collapsed="false">
      <c r="A515" s="1" t="s">
        <v>1474</v>
      </c>
      <c r="B515" s="1" t="s">
        <v>2139</v>
      </c>
      <c r="C515" s="27" t="s">
        <v>1479</v>
      </c>
      <c r="D515" s="27" t="s">
        <v>13</v>
      </c>
      <c r="E515" s="27"/>
      <c r="F515" s="31"/>
      <c r="G515" s="27"/>
      <c r="H515" s="30" t="s">
        <v>168</v>
      </c>
      <c r="I515" s="31" t="n">
        <v>10.61</v>
      </c>
      <c r="J515" s="30" t="s">
        <v>1426</v>
      </c>
    </row>
    <row r="516" customFormat="false" ht="12.75" hidden="false" customHeight="false" outlineLevel="0" collapsed="false">
      <c r="A516" s="1" t="s">
        <v>1474</v>
      </c>
      <c r="B516" s="1" t="s">
        <v>2139</v>
      </c>
      <c r="C516" s="27" t="s">
        <v>1480</v>
      </c>
      <c r="D516" s="27" t="s">
        <v>193</v>
      </c>
      <c r="E516" s="27"/>
      <c r="F516" s="31"/>
      <c r="G516" s="27"/>
      <c r="H516" s="30" t="s">
        <v>168</v>
      </c>
      <c r="I516" s="31" t="n">
        <v>0.99</v>
      </c>
      <c r="J516" s="30" t="s">
        <v>1426</v>
      </c>
    </row>
    <row r="517" customFormat="false" ht="12.75" hidden="false" customHeight="false" outlineLevel="0" collapsed="false">
      <c r="A517" s="1" t="s">
        <v>1474</v>
      </c>
      <c r="B517" s="1" t="s">
        <v>2139</v>
      </c>
      <c r="C517" s="27" t="s">
        <v>1481</v>
      </c>
      <c r="D517" s="27" t="s">
        <v>88</v>
      </c>
      <c r="E517" s="27"/>
      <c r="F517" s="31"/>
      <c r="G517" s="27"/>
      <c r="H517" s="30" t="s">
        <v>168</v>
      </c>
      <c r="I517" s="31" t="n">
        <v>1.25</v>
      </c>
      <c r="J517" s="30" t="s">
        <v>1426</v>
      </c>
    </row>
    <row r="518" customFormat="false" ht="12.75" hidden="false" customHeight="false" outlineLevel="0" collapsed="false">
      <c r="A518" s="1" t="s">
        <v>1474</v>
      </c>
      <c r="B518" s="1" t="s">
        <v>2139</v>
      </c>
      <c r="C518" s="27" t="s">
        <v>1482</v>
      </c>
      <c r="D518" s="27" t="s">
        <v>79</v>
      </c>
      <c r="E518" s="27"/>
      <c r="F518" s="31"/>
      <c r="G518" s="27"/>
      <c r="H518" s="30" t="s">
        <v>168</v>
      </c>
      <c r="I518" s="31" t="n">
        <v>1.29</v>
      </c>
      <c r="J518" s="30" t="s">
        <v>1426</v>
      </c>
    </row>
    <row r="519" customFormat="false" ht="12.75" hidden="false" customHeight="false" outlineLevel="0" collapsed="false">
      <c r="A519" s="1" t="s">
        <v>1474</v>
      </c>
      <c r="B519" s="1" t="s">
        <v>2139</v>
      </c>
      <c r="C519" s="27" t="s">
        <v>1483</v>
      </c>
      <c r="D519" s="27" t="s">
        <v>13</v>
      </c>
      <c r="E519" s="27"/>
      <c r="F519" s="31"/>
      <c r="G519" s="27"/>
      <c r="H519" s="30" t="s">
        <v>168</v>
      </c>
      <c r="I519" s="31" t="n">
        <v>3.29</v>
      </c>
      <c r="J519" s="30" t="s">
        <v>1426</v>
      </c>
    </row>
    <row r="521" customFormat="false" ht="17.35" hidden="false" customHeight="false" outlineLevel="0" collapsed="false">
      <c r="B521" s="1" t="s">
        <v>3390</v>
      </c>
      <c r="C521" s="52" t="s">
        <v>1490</v>
      </c>
      <c r="D521" s="11"/>
    </row>
    <row r="522" customFormat="false" ht="12.75" hidden="false" customHeight="false" outlineLevel="0" collapsed="false">
      <c r="A522" s="1" t="s">
        <v>3399</v>
      </c>
      <c r="B522" s="1" t="s">
        <v>3390</v>
      </c>
      <c r="C522" s="70" t="s">
        <v>1492</v>
      </c>
      <c r="D522" s="70" t="s">
        <v>13</v>
      </c>
      <c r="E522" s="72" t="n">
        <v>2.3</v>
      </c>
      <c r="F522" s="73" t="n">
        <v>6.3</v>
      </c>
      <c r="G522" s="74" t="s">
        <v>1493</v>
      </c>
      <c r="I522" s="4"/>
    </row>
    <row r="523" customFormat="false" ht="12.75" hidden="false" customHeight="false" outlineLevel="0" collapsed="false">
      <c r="A523" s="1" t="s">
        <v>3399</v>
      </c>
      <c r="B523" s="1" t="s">
        <v>3390</v>
      </c>
      <c r="C523" s="70" t="s">
        <v>1494</v>
      </c>
      <c r="D523" s="70" t="s">
        <v>79</v>
      </c>
      <c r="E523" s="72" t="n">
        <v>2.3</v>
      </c>
      <c r="F523" s="73" t="n">
        <v>3.5</v>
      </c>
      <c r="G523" s="74" t="s">
        <v>1493</v>
      </c>
      <c r="I523" s="4"/>
    </row>
    <row r="524" customFormat="false" ht="12.75" hidden="false" customHeight="false" outlineLevel="0" collapsed="false">
      <c r="A524" s="1" t="s">
        <v>3399</v>
      </c>
      <c r="B524" s="1" t="s">
        <v>3390</v>
      </c>
      <c r="C524" s="70" t="s">
        <v>1495</v>
      </c>
      <c r="D524" s="70" t="s">
        <v>13</v>
      </c>
      <c r="E524" s="72" t="n">
        <v>2.4</v>
      </c>
      <c r="F524" s="73" t="n">
        <v>35</v>
      </c>
      <c r="G524" s="74" t="s">
        <v>1493</v>
      </c>
      <c r="I524" s="4"/>
    </row>
    <row r="525" customFormat="false" ht="12.75" hidden="false" customHeight="false" outlineLevel="0" collapsed="false">
      <c r="A525" s="1" t="s">
        <v>3399</v>
      </c>
      <c r="B525" s="1" t="s">
        <v>3390</v>
      </c>
      <c r="C525" s="70" t="s">
        <v>1496</v>
      </c>
      <c r="D525" s="70" t="s">
        <v>13</v>
      </c>
      <c r="E525" s="72" t="n">
        <v>2.4</v>
      </c>
      <c r="F525" s="73" t="n">
        <v>12</v>
      </c>
      <c r="G525" s="74" t="s">
        <v>1493</v>
      </c>
      <c r="I525" s="4"/>
    </row>
    <row r="526" customFormat="false" ht="12.75" hidden="false" customHeight="false" outlineLevel="0" collapsed="false">
      <c r="A526" s="1" t="s">
        <v>3399</v>
      </c>
      <c r="B526" s="1" t="s">
        <v>3390</v>
      </c>
      <c r="C526" s="70" t="s">
        <v>1497</v>
      </c>
      <c r="D526" s="70" t="s">
        <v>13</v>
      </c>
      <c r="E526" s="72" t="n">
        <v>2.4</v>
      </c>
      <c r="F526" s="73" t="n">
        <v>3.65</v>
      </c>
      <c r="G526" s="74" t="s">
        <v>1493</v>
      </c>
      <c r="I526" s="4"/>
    </row>
    <row r="527" customFormat="false" ht="12.75" hidden="false" customHeight="false" outlineLevel="0" collapsed="false">
      <c r="A527" s="1" t="s">
        <v>3399</v>
      </c>
      <c r="B527" s="1" t="s">
        <v>3390</v>
      </c>
      <c r="C527" s="70" t="s">
        <v>1498</v>
      </c>
      <c r="D527" s="70" t="s">
        <v>13</v>
      </c>
      <c r="E527" s="72" t="n">
        <v>2.4</v>
      </c>
      <c r="F527" s="73" t="n">
        <v>19.4</v>
      </c>
      <c r="G527" s="74" t="s">
        <v>1493</v>
      </c>
      <c r="I527" s="4"/>
    </row>
    <row r="528" customFormat="false" ht="12.75" hidden="false" customHeight="false" outlineLevel="0" collapsed="false">
      <c r="A528" s="1" t="s">
        <v>3399</v>
      </c>
      <c r="B528" s="1" t="s">
        <v>3390</v>
      </c>
      <c r="C528" s="70" t="s">
        <v>1499</v>
      </c>
      <c r="D528" s="70" t="s">
        <v>13</v>
      </c>
      <c r="E528" s="72" t="n">
        <v>2.5</v>
      </c>
      <c r="F528" s="73" t="n">
        <v>2.79</v>
      </c>
      <c r="G528" s="74" t="s">
        <v>1493</v>
      </c>
      <c r="I528" s="4"/>
    </row>
    <row r="530" customFormat="false" ht="17.35" hidden="false" customHeight="false" outlineLevel="0" collapsed="false">
      <c r="B530" s="1" t="s">
        <v>3390</v>
      </c>
      <c r="C530" s="52" t="s">
        <v>1500</v>
      </c>
      <c r="D530" s="11"/>
    </row>
    <row r="531" customFormat="false" ht="12.75" hidden="false" customHeight="false" outlineLevel="0" collapsed="false">
      <c r="A531" s="1" t="s">
        <v>1501</v>
      </c>
      <c r="B531" s="1" t="s">
        <v>3390</v>
      </c>
      <c r="C531" s="27" t="s">
        <v>1502</v>
      </c>
      <c r="D531" s="27" t="s">
        <v>13</v>
      </c>
      <c r="E531" s="27"/>
      <c r="F531" s="31"/>
      <c r="G531" s="27"/>
      <c r="H531" s="30" t="s">
        <v>61</v>
      </c>
      <c r="I531" s="31" t="n">
        <v>12.81</v>
      </c>
      <c r="J531" s="30" t="s">
        <v>1493</v>
      </c>
    </row>
    <row r="532" customFormat="false" ht="12.75" hidden="false" customHeight="false" outlineLevel="0" collapsed="false">
      <c r="A532" s="1" t="s">
        <v>1501</v>
      </c>
      <c r="B532" s="1" t="s">
        <v>3390</v>
      </c>
      <c r="C532" s="27" t="s">
        <v>1503</v>
      </c>
      <c r="D532" s="27" t="s">
        <v>13</v>
      </c>
      <c r="E532" s="27"/>
      <c r="F532" s="31"/>
      <c r="G532" s="27"/>
      <c r="H532" s="30" t="s">
        <v>61</v>
      </c>
      <c r="I532" s="31" t="n">
        <v>6.09</v>
      </c>
      <c r="J532" s="30" t="s">
        <v>1493</v>
      </c>
    </row>
    <row r="533" customFormat="false" ht="12.75" hidden="false" customHeight="false" outlineLevel="0" collapsed="false">
      <c r="A533" s="1" t="s">
        <v>1501</v>
      </c>
      <c r="B533" s="1" t="s">
        <v>3390</v>
      </c>
      <c r="C533" s="27" t="s">
        <v>1504</v>
      </c>
      <c r="D533" s="27" t="s">
        <v>79</v>
      </c>
      <c r="E533" s="27"/>
      <c r="F533" s="31"/>
      <c r="G533" s="27"/>
      <c r="H533" s="30" t="s">
        <v>61</v>
      </c>
      <c r="I533" s="31" t="n">
        <v>1.66</v>
      </c>
      <c r="J533" s="30" t="s">
        <v>1493</v>
      </c>
    </row>
    <row r="534" customFormat="false" ht="12.75" hidden="false" customHeight="false" outlineLevel="0" collapsed="false">
      <c r="A534" s="1" t="s">
        <v>1501</v>
      </c>
      <c r="B534" s="1" t="s">
        <v>3390</v>
      </c>
      <c r="C534" s="27" t="s">
        <v>1505</v>
      </c>
      <c r="D534" s="27" t="s">
        <v>13</v>
      </c>
      <c r="E534" s="27"/>
      <c r="F534" s="31"/>
      <c r="G534" s="27"/>
      <c r="H534" s="30" t="s">
        <v>168</v>
      </c>
      <c r="I534" s="31" t="n">
        <v>6.85</v>
      </c>
      <c r="J534" s="30" t="s">
        <v>1493</v>
      </c>
    </row>
    <row r="535" customFormat="false" ht="12.75" hidden="false" customHeight="false" outlineLevel="0" collapsed="false">
      <c r="A535" s="1" t="s">
        <v>1501</v>
      </c>
      <c r="B535" s="1" t="s">
        <v>3390</v>
      </c>
      <c r="C535" s="27" t="s">
        <v>1506</v>
      </c>
      <c r="D535" s="27" t="s">
        <v>13</v>
      </c>
      <c r="E535" s="27"/>
      <c r="F535" s="31"/>
      <c r="G535" s="27"/>
      <c r="H535" s="30" t="s">
        <v>168</v>
      </c>
      <c r="I535" s="31" t="n">
        <v>8.44</v>
      </c>
      <c r="J535" s="30" t="s">
        <v>1493</v>
      </c>
    </row>
    <row r="536" customFormat="false" ht="12.75" hidden="false" customHeight="false" outlineLevel="0" collapsed="false">
      <c r="A536" s="1" t="s">
        <v>1507</v>
      </c>
      <c r="B536" s="1" t="s">
        <v>3390</v>
      </c>
      <c r="C536" s="27" t="s">
        <v>1508</v>
      </c>
      <c r="D536" s="27" t="s">
        <v>79</v>
      </c>
      <c r="E536" s="27"/>
      <c r="F536" s="31"/>
      <c r="G536" s="27"/>
      <c r="H536" s="30" t="s">
        <v>61</v>
      </c>
      <c r="I536" s="31" t="n">
        <v>2.79</v>
      </c>
      <c r="J536" s="30" t="s">
        <v>1493</v>
      </c>
    </row>
    <row r="537" customFormat="false" ht="12.75" hidden="false" customHeight="false" outlineLevel="0" collapsed="false">
      <c r="A537" s="1" t="s">
        <v>1507</v>
      </c>
      <c r="B537" s="1" t="s">
        <v>3390</v>
      </c>
      <c r="C537" s="27" t="s">
        <v>1509</v>
      </c>
      <c r="D537" s="27" t="s">
        <v>88</v>
      </c>
      <c r="E537" s="27"/>
      <c r="F537" s="31"/>
      <c r="G537" s="27"/>
      <c r="H537" s="30" t="s">
        <v>61</v>
      </c>
      <c r="I537" s="31" t="n">
        <v>2.75</v>
      </c>
      <c r="J537" s="30" t="s">
        <v>1493</v>
      </c>
    </row>
    <row r="538" customFormat="false" ht="12.75" hidden="false" customHeight="false" outlineLevel="0" collapsed="false">
      <c r="A538" s="1" t="s">
        <v>1507</v>
      </c>
      <c r="B538" s="1" t="s">
        <v>3390</v>
      </c>
      <c r="C538" s="27" t="s">
        <v>1510</v>
      </c>
      <c r="D538" s="27" t="s">
        <v>13</v>
      </c>
      <c r="E538" s="27"/>
      <c r="F538" s="31"/>
      <c r="G538" s="27"/>
      <c r="H538" s="30" t="s">
        <v>61</v>
      </c>
      <c r="I538" s="31" t="n">
        <v>4.49</v>
      </c>
      <c r="J538" s="30" t="s">
        <v>1493</v>
      </c>
    </row>
    <row r="539" customFormat="false" ht="12.75" hidden="false" customHeight="false" outlineLevel="0" collapsed="false">
      <c r="A539" s="1" t="s">
        <v>1507</v>
      </c>
      <c r="B539" s="1" t="s">
        <v>3390</v>
      </c>
      <c r="C539" s="27" t="s">
        <v>1511</v>
      </c>
      <c r="D539" s="27" t="s">
        <v>13</v>
      </c>
      <c r="E539" s="27"/>
      <c r="F539" s="31"/>
      <c r="G539" s="27"/>
      <c r="H539" s="30" t="s">
        <v>61</v>
      </c>
      <c r="I539" s="31" t="n">
        <v>12</v>
      </c>
      <c r="J539" s="30" t="s">
        <v>1493</v>
      </c>
    </row>
    <row r="540" customFormat="false" ht="12.75" hidden="false" customHeight="false" outlineLevel="0" collapsed="false">
      <c r="A540" s="1" t="s">
        <v>1507</v>
      </c>
      <c r="B540" s="1" t="s">
        <v>3390</v>
      </c>
      <c r="C540" s="27" t="s">
        <v>1512</v>
      </c>
      <c r="D540" s="27" t="s">
        <v>13</v>
      </c>
      <c r="E540" s="27"/>
      <c r="F540" s="31"/>
      <c r="G540" s="27"/>
      <c r="H540" s="30" t="s">
        <v>61</v>
      </c>
      <c r="I540" s="31" t="n">
        <v>4.77</v>
      </c>
      <c r="J540" s="30" t="s">
        <v>1493</v>
      </c>
    </row>
    <row r="542" customFormat="false" ht="17.35" hidden="false" customHeight="false" outlineLevel="0" collapsed="false">
      <c r="B542" s="1" t="s">
        <v>4167</v>
      </c>
      <c r="C542" s="52" t="s">
        <v>1563</v>
      </c>
      <c r="D542" s="11" t="s">
        <v>1</v>
      </c>
    </row>
    <row r="543" customFormat="false" ht="12.75" hidden="false" customHeight="false" outlineLevel="0" collapsed="false">
      <c r="A543" s="1" t="s">
        <v>1564</v>
      </c>
      <c r="B543" s="1" t="s">
        <v>4167</v>
      </c>
      <c r="C543" s="27" t="s">
        <v>1565</v>
      </c>
      <c r="D543" s="27" t="s">
        <v>88</v>
      </c>
      <c r="E543" s="27"/>
      <c r="F543" s="31"/>
      <c r="G543" s="27"/>
      <c r="H543" s="30" t="s">
        <v>61</v>
      </c>
      <c r="I543" s="31" t="n">
        <v>4.6</v>
      </c>
      <c r="J543" s="30" t="s">
        <v>1566</v>
      </c>
    </row>
    <row r="544" customFormat="false" ht="12.75" hidden="false" customHeight="false" outlineLevel="0" collapsed="false">
      <c r="A544" s="1" t="s">
        <v>1564</v>
      </c>
      <c r="B544" s="1" t="s">
        <v>4167</v>
      </c>
      <c r="C544" s="27" t="s">
        <v>1567</v>
      </c>
      <c r="D544" s="27" t="s">
        <v>13</v>
      </c>
      <c r="E544" s="27"/>
      <c r="F544" s="31"/>
      <c r="G544" s="27"/>
      <c r="H544" s="30" t="s">
        <v>61</v>
      </c>
      <c r="I544" s="31" t="n">
        <v>9.98</v>
      </c>
      <c r="J544" s="30" t="s">
        <v>1566</v>
      </c>
    </row>
    <row r="545" customFormat="false" ht="12.75" hidden="false" customHeight="false" outlineLevel="0" collapsed="false">
      <c r="A545" s="1" t="s">
        <v>1564</v>
      </c>
      <c r="B545" s="1" t="s">
        <v>4167</v>
      </c>
      <c r="C545" s="27" t="s">
        <v>1568</v>
      </c>
      <c r="D545" s="27" t="s">
        <v>13</v>
      </c>
      <c r="E545" s="27"/>
      <c r="F545" s="31"/>
      <c r="G545" s="27"/>
      <c r="H545" s="30" t="s">
        <v>61</v>
      </c>
      <c r="I545" s="31" t="n">
        <v>11.45</v>
      </c>
      <c r="J545" s="30" t="s">
        <v>1566</v>
      </c>
    </row>
    <row r="546" customFormat="false" ht="12.75" hidden="false" customHeight="false" outlineLevel="0" collapsed="false">
      <c r="A546" s="1" t="s">
        <v>1564</v>
      </c>
      <c r="B546" s="1" t="s">
        <v>4167</v>
      </c>
      <c r="C546" s="27" t="s">
        <v>1569</v>
      </c>
      <c r="D546" s="27" t="s">
        <v>13</v>
      </c>
      <c r="E546" s="27"/>
      <c r="F546" s="31"/>
      <c r="G546" s="27"/>
      <c r="H546" s="30" t="s">
        <v>168</v>
      </c>
      <c r="I546" s="31" t="n">
        <v>9.98</v>
      </c>
      <c r="J546" s="30" t="s">
        <v>1566</v>
      </c>
    </row>
    <row r="547" customFormat="false" ht="12.75" hidden="false" customHeight="false" outlineLevel="0" collapsed="false">
      <c r="A547" s="1" t="s">
        <v>1570</v>
      </c>
      <c r="B547" s="1" t="s">
        <v>4167</v>
      </c>
      <c r="C547" s="27" t="s">
        <v>1571</v>
      </c>
      <c r="D547" s="27" t="s">
        <v>49</v>
      </c>
      <c r="E547" s="27"/>
      <c r="F547" s="31"/>
      <c r="G547" s="27"/>
      <c r="H547" s="30" t="s">
        <v>61</v>
      </c>
      <c r="I547" s="31" t="n">
        <v>2.35</v>
      </c>
      <c r="J547" s="30" t="s">
        <v>1566</v>
      </c>
    </row>
    <row r="548" customFormat="false" ht="12.75" hidden="false" customHeight="false" outlineLevel="0" collapsed="false">
      <c r="A548" s="1" t="s">
        <v>1570</v>
      </c>
      <c r="B548" s="1" t="s">
        <v>4167</v>
      </c>
      <c r="C548" s="27" t="s">
        <v>1572</v>
      </c>
      <c r="D548" s="27" t="s">
        <v>79</v>
      </c>
      <c r="E548" s="27"/>
      <c r="F548" s="31"/>
      <c r="G548" s="27"/>
      <c r="H548" s="30" t="s">
        <v>61</v>
      </c>
      <c r="I548" s="31" t="s">
        <v>203</v>
      </c>
      <c r="J548" s="30" t="s">
        <v>1566</v>
      </c>
    </row>
    <row r="549" customFormat="false" ht="12.75" hidden="false" customHeight="false" outlineLevel="0" collapsed="false">
      <c r="A549" s="1" t="s">
        <v>1570</v>
      </c>
      <c r="B549" s="1" t="s">
        <v>4167</v>
      </c>
      <c r="C549" s="27" t="s">
        <v>1573</v>
      </c>
      <c r="D549" s="27" t="s">
        <v>390</v>
      </c>
      <c r="E549" s="27"/>
      <c r="F549" s="31"/>
      <c r="G549" s="27"/>
      <c r="H549" s="30" t="s">
        <v>61</v>
      </c>
      <c r="I549" s="31" t="n">
        <v>2.35</v>
      </c>
      <c r="J549" s="30" t="s">
        <v>1566</v>
      </c>
    </row>
    <row r="550" customFormat="false" ht="12.75" hidden="false" customHeight="false" outlineLevel="0" collapsed="false">
      <c r="A550" s="1" t="s">
        <v>1570</v>
      </c>
      <c r="B550" s="1" t="s">
        <v>4167</v>
      </c>
      <c r="C550" s="27" t="s">
        <v>1574</v>
      </c>
      <c r="D550" s="27" t="s">
        <v>70</v>
      </c>
      <c r="E550" s="27"/>
      <c r="F550" s="31"/>
      <c r="G550" s="27"/>
      <c r="H550" s="30" t="s">
        <v>61</v>
      </c>
      <c r="I550" s="31" t="n">
        <v>2.35</v>
      </c>
      <c r="J550" s="30" t="s">
        <v>1566</v>
      </c>
    </row>
    <row r="551" customFormat="false" ht="12.75" hidden="false" customHeight="false" outlineLevel="0" collapsed="false">
      <c r="A551" s="1" t="s">
        <v>1570</v>
      </c>
      <c r="B551" s="1" t="s">
        <v>4167</v>
      </c>
      <c r="C551" s="27" t="s">
        <v>1575</v>
      </c>
      <c r="D551" s="27" t="s">
        <v>13</v>
      </c>
      <c r="E551" s="27"/>
      <c r="F551" s="31"/>
      <c r="G551" s="27"/>
      <c r="H551" s="30" t="s">
        <v>61</v>
      </c>
      <c r="I551" s="31" t="n">
        <v>9.29</v>
      </c>
      <c r="J551" s="30" t="s">
        <v>1566</v>
      </c>
    </row>
    <row r="552" customFormat="false" ht="12.75" hidden="false" customHeight="false" outlineLevel="0" collapsed="false">
      <c r="A552" s="1" t="s">
        <v>1570</v>
      </c>
      <c r="B552" s="1" t="s">
        <v>4167</v>
      </c>
      <c r="C552" s="27" t="s">
        <v>1576</v>
      </c>
      <c r="D552" s="27" t="s">
        <v>193</v>
      </c>
      <c r="E552" s="27"/>
      <c r="F552" s="31"/>
      <c r="G552" s="27"/>
      <c r="H552" s="30" t="s">
        <v>168</v>
      </c>
      <c r="I552" s="31" t="n">
        <v>2.36</v>
      </c>
      <c r="J552" s="30" t="s">
        <v>1566</v>
      </c>
    </row>
    <row r="553" customFormat="false" ht="12.75" hidden="false" customHeight="false" outlineLevel="0" collapsed="false">
      <c r="A553" s="1" t="s">
        <v>1570</v>
      </c>
      <c r="B553" s="1" t="s">
        <v>4167</v>
      </c>
      <c r="C553" s="27" t="s">
        <v>1577</v>
      </c>
      <c r="D553" s="27" t="s">
        <v>88</v>
      </c>
      <c r="E553" s="27"/>
      <c r="F553" s="31"/>
      <c r="G553" s="27"/>
      <c r="H553" s="30" t="s">
        <v>168</v>
      </c>
      <c r="I553" s="31" t="n">
        <v>2.35</v>
      </c>
      <c r="J553" s="30" t="s">
        <v>1566</v>
      </c>
    </row>
    <row r="554" customFormat="false" ht="12.75" hidden="false" customHeight="false" outlineLevel="0" collapsed="false">
      <c r="A554" s="1" t="s">
        <v>1570</v>
      </c>
      <c r="B554" s="1" t="s">
        <v>4167</v>
      </c>
      <c r="C554" s="27" t="s">
        <v>1578</v>
      </c>
      <c r="D554" s="27" t="s">
        <v>20</v>
      </c>
      <c r="E554" s="27"/>
      <c r="F554" s="31"/>
      <c r="G554" s="27"/>
      <c r="H554" s="30" t="s">
        <v>168</v>
      </c>
      <c r="I554" s="31" t="n">
        <v>2.35</v>
      </c>
      <c r="J554" s="30" t="s">
        <v>1566</v>
      </c>
    </row>
    <row r="555" customFormat="false" ht="12.75" hidden="false" customHeight="false" outlineLevel="0" collapsed="false">
      <c r="A555" s="1" t="s">
        <v>1570</v>
      </c>
      <c r="B555" s="1" t="s">
        <v>4167</v>
      </c>
      <c r="C555" s="27" t="s">
        <v>1579</v>
      </c>
      <c r="D555" s="27" t="s">
        <v>13</v>
      </c>
      <c r="E555" s="27"/>
      <c r="F555" s="31"/>
      <c r="G555" s="27"/>
      <c r="H555" s="30" t="s">
        <v>168</v>
      </c>
      <c r="I555" s="31" t="n">
        <v>4.99</v>
      </c>
      <c r="J555" s="30" t="s">
        <v>1566</v>
      </c>
    </row>
    <row r="556" customFormat="false" ht="12.75" hidden="false" customHeight="false" outlineLevel="0" collapsed="false">
      <c r="A556" s="1" t="s">
        <v>1570</v>
      </c>
      <c r="B556" s="1" t="s">
        <v>4167</v>
      </c>
      <c r="C556" s="27" t="s">
        <v>1580</v>
      </c>
      <c r="D556" s="27" t="s">
        <v>16</v>
      </c>
      <c r="E556" s="27"/>
      <c r="F556" s="31"/>
      <c r="G556" s="27"/>
      <c r="H556" s="30" t="s">
        <v>168</v>
      </c>
      <c r="I556" s="31" t="n">
        <v>2.45</v>
      </c>
      <c r="J556" s="30" t="s">
        <v>1566</v>
      </c>
    </row>
    <row r="557" customFormat="false" ht="12.75" hidden="false" customHeight="false" outlineLevel="0" collapsed="false">
      <c r="A557" s="1" t="s">
        <v>1570</v>
      </c>
      <c r="B557" s="1" t="s">
        <v>4167</v>
      </c>
      <c r="C557" s="27" t="s">
        <v>1581</v>
      </c>
      <c r="D557" s="27" t="s">
        <v>26</v>
      </c>
      <c r="E557" s="27"/>
      <c r="F557" s="31"/>
      <c r="G557" s="27"/>
      <c r="H557" s="30" t="s">
        <v>168</v>
      </c>
      <c r="I557" s="31" t="n">
        <v>2.35</v>
      </c>
      <c r="J557" s="30" t="s">
        <v>1566</v>
      </c>
    </row>
    <row r="558" customFormat="false" ht="12.75" hidden="false" customHeight="false" outlineLevel="0" collapsed="false">
      <c r="A558" s="1" t="s">
        <v>1570</v>
      </c>
      <c r="B558" s="1" t="s">
        <v>4167</v>
      </c>
      <c r="C558" s="27" t="s">
        <v>1582</v>
      </c>
      <c r="D558" s="27" t="s">
        <v>13</v>
      </c>
      <c r="E558" s="27"/>
      <c r="F558" s="31"/>
      <c r="G558" s="27"/>
      <c r="H558" s="30" t="s">
        <v>168</v>
      </c>
      <c r="I558" s="31" t="n">
        <v>5.45</v>
      </c>
      <c r="J558" s="30" t="s">
        <v>1566</v>
      </c>
    </row>
    <row r="560" customFormat="false" ht="17.35" hidden="false" customHeight="false" outlineLevel="0" collapsed="false">
      <c r="B560" s="1" t="s">
        <v>4172</v>
      </c>
      <c r="C560" s="52" t="s">
        <v>1680</v>
      </c>
      <c r="D560" s="11" t="s">
        <v>1</v>
      </c>
    </row>
    <row r="561" customFormat="false" ht="12.75" hidden="false" customHeight="false" outlineLevel="0" collapsed="false">
      <c r="A561" s="1" t="s">
        <v>1682</v>
      </c>
      <c r="B561" s="1" t="s">
        <v>4172</v>
      </c>
      <c r="C561" s="27" t="s">
        <v>1683</v>
      </c>
      <c r="D561" s="27" t="s">
        <v>13</v>
      </c>
      <c r="E561" s="27"/>
      <c r="F561" s="31"/>
      <c r="G561" s="27"/>
      <c r="H561" s="30" t="s">
        <v>61</v>
      </c>
      <c r="I561" s="31" t="n">
        <v>0.17</v>
      </c>
      <c r="J561" s="30" t="s">
        <v>1566</v>
      </c>
    </row>
    <row r="562" customFormat="false" ht="12.75" hidden="false" customHeight="false" outlineLevel="0" collapsed="false">
      <c r="A562" s="1" t="s">
        <v>1682</v>
      </c>
      <c r="B562" s="1" t="s">
        <v>4172</v>
      </c>
      <c r="C562" s="27" t="s">
        <v>1684</v>
      </c>
      <c r="D562" s="27" t="s">
        <v>79</v>
      </c>
      <c r="E562" s="27"/>
      <c r="F562" s="31"/>
      <c r="G562" s="27"/>
      <c r="H562" s="30" t="s">
        <v>168</v>
      </c>
      <c r="I562" s="31" t="n">
        <v>0.07</v>
      </c>
      <c r="J562" s="30" t="s">
        <v>1566</v>
      </c>
    </row>
    <row r="563" customFormat="false" ht="12.75" hidden="false" customHeight="false" outlineLevel="0" collapsed="false">
      <c r="A563" s="1" t="s">
        <v>1682</v>
      </c>
      <c r="B563" s="1" t="s">
        <v>4172</v>
      </c>
      <c r="C563" s="27" t="s">
        <v>1685</v>
      </c>
      <c r="D563" s="27" t="s">
        <v>16</v>
      </c>
      <c r="E563" s="27"/>
      <c r="F563" s="31"/>
      <c r="G563" s="27"/>
      <c r="H563" s="30" t="s">
        <v>168</v>
      </c>
      <c r="I563" s="31" t="n">
        <v>0.1</v>
      </c>
      <c r="J563" s="30" t="s">
        <v>1566</v>
      </c>
    </row>
    <row r="564" customFormat="false" ht="12.75" hidden="false" customHeight="false" outlineLevel="0" collapsed="false">
      <c r="A564" s="1" t="s">
        <v>1682</v>
      </c>
      <c r="B564" s="1" t="s">
        <v>4172</v>
      </c>
      <c r="C564" s="27" t="s">
        <v>1686</v>
      </c>
      <c r="D564" s="27" t="s">
        <v>671</v>
      </c>
      <c r="E564" s="27"/>
      <c r="F564" s="31"/>
      <c r="G564" s="27"/>
      <c r="H564" s="30" t="s">
        <v>168</v>
      </c>
      <c r="I564" s="31" t="n">
        <v>0.1</v>
      </c>
      <c r="J564" s="30" t="s">
        <v>1566</v>
      </c>
    </row>
    <row r="565" customFormat="false" ht="12.75" hidden="false" customHeight="false" outlineLevel="0" collapsed="false">
      <c r="A565" s="1" t="s">
        <v>1682</v>
      </c>
      <c r="B565" s="1" t="s">
        <v>4172</v>
      </c>
      <c r="C565" s="27" t="s">
        <v>1687</v>
      </c>
      <c r="D565" s="27" t="s">
        <v>20</v>
      </c>
      <c r="E565" s="27"/>
      <c r="F565" s="31"/>
      <c r="G565" s="27"/>
      <c r="H565" s="30" t="s">
        <v>168</v>
      </c>
      <c r="I565" s="31" t="n">
        <v>0.06</v>
      </c>
      <c r="J565" s="30" t="s">
        <v>1566</v>
      </c>
    </row>
    <row r="566" customFormat="false" ht="12.75" hidden="false" customHeight="false" outlineLevel="0" collapsed="false">
      <c r="A566" s="1" t="s">
        <v>1682</v>
      </c>
      <c r="B566" s="1" t="s">
        <v>4172</v>
      </c>
      <c r="C566" s="27" t="s">
        <v>1688</v>
      </c>
      <c r="D566" s="27" t="s">
        <v>13</v>
      </c>
      <c r="E566" s="27"/>
      <c r="F566" s="31"/>
      <c r="G566" s="27"/>
      <c r="H566" s="30" t="s">
        <v>168</v>
      </c>
      <c r="I566" s="31" t="n">
        <v>0.13</v>
      </c>
      <c r="J566" s="30" t="s">
        <v>1566</v>
      </c>
    </row>
    <row r="567" customFormat="false" ht="12.75" hidden="false" customHeight="false" outlineLevel="0" collapsed="false">
      <c r="A567" s="1" t="s">
        <v>1682</v>
      </c>
      <c r="B567" s="1" t="s">
        <v>4172</v>
      </c>
      <c r="C567" s="27" t="s">
        <v>1689</v>
      </c>
      <c r="D567" s="27" t="s">
        <v>1690</v>
      </c>
      <c r="E567" s="27"/>
      <c r="F567" s="31"/>
      <c r="G567" s="27"/>
      <c r="H567" s="30" t="s">
        <v>168</v>
      </c>
      <c r="I567" s="31" t="n">
        <v>0.18</v>
      </c>
      <c r="J567" s="30" t="s">
        <v>1566</v>
      </c>
    </row>
    <row r="568" customFormat="false" ht="12.75" hidden="false" customHeight="false" outlineLevel="0" collapsed="false">
      <c r="A568" s="1" t="s">
        <v>1682</v>
      </c>
      <c r="B568" s="1" t="s">
        <v>4172</v>
      </c>
      <c r="C568" s="27" t="s">
        <v>1691</v>
      </c>
      <c r="D568" s="27" t="s">
        <v>1330</v>
      </c>
      <c r="E568" s="27"/>
      <c r="F568" s="31"/>
      <c r="G568" s="27"/>
      <c r="H568" s="30" t="s">
        <v>168</v>
      </c>
      <c r="I568" s="31" t="n">
        <v>0.1</v>
      </c>
      <c r="J568" s="30" t="s">
        <v>1566</v>
      </c>
    </row>
    <row r="569" customFormat="false" ht="12.75" hidden="false" customHeight="false" outlineLevel="0" collapsed="false">
      <c r="A569" s="1" t="s">
        <v>1682</v>
      </c>
      <c r="B569" s="1" t="s">
        <v>4172</v>
      </c>
      <c r="C569" s="27" t="s">
        <v>1692</v>
      </c>
      <c r="D569" s="27" t="s">
        <v>88</v>
      </c>
      <c r="E569" s="27"/>
      <c r="F569" s="31"/>
      <c r="G569" s="27"/>
      <c r="H569" s="30" t="s">
        <v>168</v>
      </c>
      <c r="I569" s="31" t="n">
        <v>0.06</v>
      </c>
      <c r="J569" s="30" t="s">
        <v>1566</v>
      </c>
    </row>
    <row r="570" customFormat="false" ht="12.75" hidden="false" customHeight="false" outlineLevel="0" collapsed="false">
      <c r="A570" s="1" t="s">
        <v>1682</v>
      </c>
      <c r="B570" s="1" t="s">
        <v>4172</v>
      </c>
      <c r="C570" s="27" t="s">
        <v>1693</v>
      </c>
      <c r="D570" s="27" t="s">
        <v>193</v>
      </c>
      <c r="E570" s="27"/>
      <c r="F570" s="31"/>
      <c r="G570" s="27"/>
      <c r="H570" s="30" t="s">
        <v>168</v>
      </c>
      <c r="I570" s="31" t="n">
        <v>0.06</v>
      </c>
      <c r="J570" s="30" t="s">
        <v>1566</v>
      </c>
    </row>
    <row r="572" customFormat="false" ht="30.1" hidden="false" customHeight="false" outlineLevel="0" collapsed="false">
      <c r="B572" s="1" t="s">
        <v>3390</v>
      </c>
      <c r="C572" s="52" t="s">
        <v>2115</v>
      </c>
      <c r="D572" s="11" t="s">
        <v>1</v>
      </c>
    </row>
    <row r="573" customFormat="false" ht="12.75" hidden="false" customHeight="false" outlineLevel="0" collapsed="false">
      <c r="A573" s="1" t="s">
        <v>2116</v>
      </c>
      <c r="B573" s="1" t="s">
        <v>3390</v>
      </c>
      <c r="C573" s="27" t="s">
        <v>2117</v>
      </c>
      <c r="D573" s="27" t="s">
        <v>88</v>
      </c>
      <c r="E573" s="27"/>
      <c r="F573" s="31"/>
      <c r="G573" s="27"/>
      <c r="H573" s="30" t="s">
        <v>61</v>
      </c>
      <c r="I573" s="31" t="n">
        <v>2.95</v>
      </c>
      <c r="J573" s="30" t="s">
        <v>1768</v>
      </c>
    </row>
    <row r="574" customFormat="false" ht="12.75" hidden="false" customHeight="false" outlineLevel="0" collapsed="false">
      <c r="A574" s="1" t="s">
        <v>2116</v>
      </c>
      <c r="B574" s="1" t="s">
        <v>3390</v>
      </c>
      <c r="C574" s="27" t="s">
        <v>2118</v>
      </c>
      <c r="D574" s="27" t="s">
        <v>13</v>
      </c>
      <c r="E574" s="27"/>
      <c r="F574" s="31"/>
      <c r="G574" s="27"/>
      <c r="H574" s="30" t="s">
        <v>61</v>
      </c>
      <c r="I574" s="31" t="n">
        <v>3.99</v>
      </c>
      <c r="J574" s="30" t="s">
        <v>1768</v>
      </c>
    </row>
    <row r="575" customFormat="false" ht="12.75" hidden="false" customHeight="false" outlineLevel="0" collapsed="false">
      <c r="A575" s="1" t="s">
        <v>2116</v>
      </c>
      <c r="B575" s="1" t="s">
        <v>3390</v>
      </c>
      <c r="C575" s="27" t="s">
        <v>2119</v>
      </c>
      <c r="D575" s="27" t="s">
        <v>13</v>
      </c>
      <c r="E575" s="27"/>
      <c r="F575" s="31"/>
      <c r="G575" s="27"/>
      <c r="H575" s="30" t="s">
        <v>61</v>
      </c>
      <c r="I575" s="31" t="n">
        <v>15</v>
      </c>
      <c r="J575" s="30" t="s">
        <v>1768</v>
      </c>
    </row>
    <row r="577" customFormat="false" ht="17.35" hidden="false" customHeight="false" outlineLevel="0" collapsed="false">
      <c r="B577" s="1" t="s">
        <v>2219</v>
      </c>
      <c r="C577" s="52" t="s">
        <v>2120</v>
      </c>
      <c r="D577" s="11" t="s">
        <v>1</v>
      </c>
    </row>
    <row r="578" customFormat="false" ht="12.75" hidden="false" customHeight="false" outlineLevel="0" collapsed="false">
      <c r="A578" s="1" t="s">
        <v>2121</v>
      </c>
      <c r="B578" s="1" t="s">
        <v>2219</v>
      </c>
      <c r="C578" s="27" t="s">
        <v>2122</v>
      </c>
      <c r="D578" s="27" t="s">
        <v>193</v>
      </c>
      <c r="E578" s="27"/>
      <c r="F578" s="31"/>
      <c r="G578" s="27"/>
      <c r="H578" s="30" t="s">
        <v>61</v>
      </c>
      <c r="I578" s="31" t="n">
        <v>1.96</v>
      </c>
      <c r="J578" s="30" t="s">
        <v>1768</v>
      </c>
    </row>
    <row r="579" customFormat="false" ht="12.75" hidden="false" customHeight="false" outlineLevel="0" collapsed="false">
      <c r="A579" s="1" t="s">
        <v>2121</v>
      </c>
      <c r="B579" s="1" t="s">
        <v>2219</v>
      </c>
      <c r="C579" s="27" t="s">
        <v>2123</v>
      </c>
      <c r="D579" s="27" t="s">
        <v>88</v>
      </c>
      <c r="E579" s="27"/>
      <c r="F579" s="31"/>
      <c r="G579" s="27"/>
      <c r="H579" s="30" t="s">
        <v>61</v>
      </c>
      <c r="I579" s="31" t="n">
        <v>1.96</v>
      </c>
      <c r="J579" s="30" t="s">
        <v>1768</v>
      </c>
    </row>
    <row r="580" customFormat="false" ht="12.75" hidden="false" customHeight="false" outlineLevel="0" collapsed="false">
      <c r="A580" s="1" t="s">
        <v>2121</v>
      </c>
      <c r="B580" s="1" t="s">
        <v>2219</v>
      </c>
      <c r="C580" s="27" t="s">
        <v>2124</v>
      </c>
      <c r="D580" s="27" t="s">
        <v>20</v>
      </c>
      <c r="E580" s="27"/>
      <c r="F580" s="31"/>
      <c r="G580" s="27"/>
      <c r="H580" s="30" t="s">
        <v>61</v>
      </c>
      <c r="I580" s="31" t="n">
        <v>0.98</v>
      </c>
      <c r="J580" s="30" t="s">
        <v>1768</v>
      </c>
    </row>
    <row r="581" customFormat="false" ht="12.75" hidden="false" customHeight="false" outlineLevel="0" collapsed="false">
      <c r="A581" s="1" t="s">
        <v>2121</v>
      </c>
      <c r="B581" s="1" t="s">
        <v>2219</v>
      </c>
      <c r="C581" s="27" t="s">
        <v>2125</v>
      </c>
      <c r="D581" s="27" t="s">
        <v>13</v>
      </c>
      <c r="E581" s="27"/>
      <c r="F581" s="31"/>
      <c r="G581" s="27"/>
      <c r="H581" s="30" t="s">
        <v>61</v>
      </c>
      <c r="I581" s="31" t="n">
        <v>16.95</v>
      </c>
      <c r="J581" s="30" t="s">
        <v>1768</v>
      </c>
    </row>
    <row r="582" customFormat="false" ht="12.75" hidden="false" customHeight="false" outlineLevel="0" collapsed="false">
      <c r="A582" s="1" t="s">
        <v>2121</v>
      </c>
      <c r="B582" s="1" t="s">
        <v>2219</v>
      </c>
      <c r="C582" s="27" t="s">
        <v>2126</v>
      </c>
      <c r="D582" s="27" t="s">
        <v>16</v>
      </c>
      <c r="E582" s="27"/>
      <c r="F582" s="31"/>
      <c r="G582" s="27"/>
      <c r="H582" s="30" t="s">
        <v>61</v>
      </c>
      <c r="I582" s="31" t="n">
        <v>2.66</v>
      </c>
      <c r="J582" s="30" t="s">
        <v>1768</v>
      </c>
    </row>
    <row r="583" customFormat="false" ht="12.75" hidden="false" customHeight="false" outlineLevel="0" collapsed="false">
      <c r="A583" s="1" t="s">
        <v>2121</v>
      </c>
      <c r="B583" s="1" t="s">
        <v>2219</v>
      </c>
      <c r="C583" s="27" t="s">
        <v>2127</v>
      </c>
      <c r="D583" s="27" t="s">
        <v>79</v>
      </c>
      <c r="E583" s="27"/>
      <c r="F583" s="31"/>
      <c r="G583" s="27"/>
      <c r="H583" s="30" t="s">
        <v>61</v>
      </c>
      <c r="I583" s="31" t="n">
        <v>2.23</v>
      </c>
      <c r="J583" s="30" t="s">
        <v>1768</v>
      </c>
    </row>
    <row r="584" customFormat="false" ht="12.75" hidden="false" customHeight="false" outlineLevel="0" collapsed="false">
      <c r="A584" s="1" t="s">
        <v>2121</v>
      </c>
      <c r="B584" s="1" t="s">
        <v>2219</v>
      </c>
      <c r="C584" s="27" t="s">
        <v>2128</v>
      </c>
      <c r="D584" s="27" t="s">
        <v>13</v>
      </c>
      <c r="E584" s="27"/>
      <c r="F584" s="31"/>
      <c r="G584" s="27"/>
      <c r="H584" s="30" t="s">
        <v>61</v>
      </c>
      <c r="I584" s="31" t="n">
        <v>4.66</v>
      </c>
      <c r="J584" s="30" t="s">
        <v>1768</v>
      </c>
    </row>
    <row r="585" customFormat="false" ht="12.75" hidden="false" customHeight="false" outlineLevel="0" collapsed="false">
      <c r="A585" s="1" t="s">
        <v>2121</v>
      </c>
      <c r="B585" s="1" t="s">
        <v>2219</v>
      </c>
      <c r="C585" s="27" t="s">
        <v>2129</v>
      </c>
      <c r="D585" s="27" t="s">
        <v>70</v>
      </c>
      <c r="E585" s="27"/>
      <c r="F585" s="31"/>
      <c r="G585" s="27"/>
      <c r="H585" s="30" t="s">
        <v>61</v>
      </c>
      <c r="I585" s="31" t="n">
        <v>2.66</v>
      </c>
      <c r="J585" s="30" t="s">
        <v>1768</v>
      </c>
    </row>
    <row r="586" customFormat="false" ht="12.75" hidden="false" customHeight="false" outlineLevel="0" collapsed="false">
      <c r="A586" s="1" t="s">
        <v>2121</v>
      </c>
      <c r="B586" s="1" t="s">
        <v>2219</v>
      </c>
      <c r="C586" s="27" t="s">
        <v>2130</v>
      </c>
      <c r="D586" s="27" t="s">
        <v>26</v>
      </c>
      <c r="E586" s="27"/>
      <c r="F586" s="31"/>
      <c r="G586" s="27"/>
      <c r="H586" s="30" t="s">
        <v>61</v>
      </c>
      <c r="I586" s="31" t="n">
        <v>1.66</v>
      </c>
      <c r="J586" s="30" t="s">
        <v>1768</v>
      </c>
    </row>
    <row r="587" customFormat="false" ht="12.75" hidden="false" customHeight="false" outlineLevel="0" collapsed="false">
      <c r="A587" s="1" t="s">
        <v>2121</v>
      </c>
      <c r="B587" s="1" t="s">
        <v>2219</v>
      </c>
      <c r="C587" s="27" t="s">
        <v>2131</v>
      </c>
      <c r="D587" s="27" t="s">
        <v>13</v>
      </c>
      <c r="E587" s="27"/>
      <c r="F587" s="31"/>
      <c r="G587" s="27"/>
      <c r="H587" s="30" t="s">
        <v>61</v>
      </c>
      <c r="I587" s="31" t="n">
        <v>3.59</v>
      </c>
      <c r="J587" s="30" t="s">
        <v>1768</v>
      </c>
    </row>
    <row r="588" customFormat="false" ht="12.75" hidden="false" customHeight="false" outlineLevel="0" collapsed="false">
      <c r="A588" s="1" t="s">
        <v>2121</v>
      </c>
      <c r="B588" s="1" t="s">
        <v>2219</v>
      </c>
      <c r="C588" s="27" t="s">
        <v>2132</v>
      </c>
      <c r="D588" s="27" t="s">
        <v>274</v>
      </c>
      <c r="E588" s="27"/>
      <c r="F588" s="31"/>
      <c r="G588" s="27"/>
      <c r="H588" s="30" t="s">
        <v>61</v>
      </c>
      <c r="I588" s="31" t="n">
        <v>1</v>
      </c>
      <c r="J588" s="30" t="s">
        <v>1768</v>
      </c>
    </row>
    <row r="589" customFormat="false" ht="12.75" hidden="false" customHeight="false" outlineLevel="0" collapsed="false">
      <c r="A589" s="1" t="s">
        <v>2121</v>
      </c>
      <c r="B589" s="1" t="s">
        <v>2219</v>
      </c>
      <c r="C589" s="27" t="s">
        <v>2133</v>
      </c>
      <c r="D589" s="27" t="s">
        <v>13</v>
      </c>
      <c r="E589" s="27"/>
      <c r="F589" s="31"/>
      <c r="G589" s="27"/>
      <c r="H589" s="30" t="s">
        <v>168</v>
      </c>
      <c r="I589" s="31" t="n">
        <v>1.89</v>
      </c>
      <c r="J589" s="30" t="s">
        <v>1768</v>
      </c>
    </row>
    <row r="590" customFormat="false" ht="12.75" hidden="false" customHeight="false" outlineLevel="0" collapsed="false">
      <c r="A590" s="1" t="s">
        <v>2121</v>
      </c>
      <c r="B590" s="1" t="s">
        <v>2219</v>
      </c>
      <c r="C590" s="27" t="s">
        <v>2134</v>
      </c>
      <c r="D590" s="27" t="s">
        <v>2135</v>
      </c>
      <c r="E590" s="27"/>
      <c r="F590" s="31"/>
      <c r="G590" s="27"/>
      <c r="H590" s="30" t="s">
        <v>168</v>
      </c>
      <c r="I590" s="31" t="n">
        <v>15.25</v>
      </c>
      <c r="J590" s="30" t="s">
        <v>1768</v>
      </c>
    </row>
    <row r="591" customFormat="false" ht="12.75" hidden="false" customHeight="false" outlineLevel="0" collapsed="false">
      <c r="A591" s="1" t="s">
        <v>2121</v>
      </c>
      <c r="B591" s="1" t="s">
        <v>2219</v>
      </c>
      <c r="C591" s="27" t="s">
        <v>2136</v>
      </c>
      <c r="D591" s="27" t="s">
        <v>13</v>
      </c>
      <c r="E591" s="27"/>
      <c r="F591" s="31"/>
      <c r="G591" s="27"/>
      <c r="H591" s="30" t="s">
        <v>168</v>
      </c>
      <c r="I591" s="31" t="n">
        <v>8.99</v>
      </c>
      <c r="J591" s="30" t="s">
        <v>1768</v>
      </c>
    </row>
    <row r="592" customFormat="false" ht="12.75" hidden="false" customHeight="false" outlineLevel="0" collapsed="false">
      <c r="A592" s="1" t="s">
        <v>2121</v>
      </c>
      <c r="B592" s="1" t="s">
        <v>2219</v>
      </c>
      <c r="C592" s="27" t="s">
        <v>2137</v>
      </c>
      <c r="D592" s="27" t="s">
        <v>13</v>
      </c>
      <c r="E592" s="27"/>
      <c r="F592" s="31"/>
      <c r="G592" s="27"/>
      <c r="H592" s="30" t="s">
        <v>168</v>
      </c>
      <c r="I592" s="31" t="n">
        <v>1.38</v>
      </c>
      <c r="J592" s="30" t="s">
        <v>1768</v>
      </c>
    </row>
    <row r="593" customFormat="false" ht="12.75" hidden="false" customHeight="false" outlineLevel="0" collapsed="false">
      <c r="A593" s="1" t="s">
        <v>2121</v>
      </c>
      <c r="B593" s="1" t="s">
        <v>2219</v>
      </c>
      <c r="C593" s="27" t="s">
        <v>2138</v>
      </c>
      <c r="D593" s="27" t="s">
        <v>13</v>
      </c>
      <c r="E593" s="27"/>
      <c r="F593" s="31"/>
      <c r="G593" s="27"/>
      <c r="H593" s="30" t="s">
        <v>168</v>
      </c>
      <c r="I593" s="31" t="n">
        <v>6.25</v>
      </c>
      <c r="J593" s="30" t="s">
        <v>1768</v>
      </c>
    </row>
    <row r="595" customFormat="false" ht="17.35" hidden="false" customHeight="false" outlineLevel="0" collapsed="false">
      <c r="B595" s="1" t="s">
        <v>2754</v>
      </c>
      <c r="C595" s="52" t="s">
        <v>1827</v>
      </c>
      <c r="D595" s="11" t="s">
        <v>1</v>
      </c>
    </row>
    <row r="596" customFormat="false" ht="12.75" hidden="false" customHeight="false" outlineLevel="0" collapsed="false">
      <c r="A596" s="1" t="s">
        <v>1828</v>
      </c>
      <c r="B596" s="1" t="s">
        <v>2754</v>
      </c>
      <c r="C596" s="27" t="s">
        <v>1829</v>
      </c>
      <c r="D596" s="27" t="s">
        <v>13</v>
      </c>
      <c r="E596" s="27"/>
      <c r="F596" s="31"/>
      <c r="G596" s="27"/>
      <c r="H596" s="30" t="s">
        <v>61</v>
      </c>
      <c r="I596" s="31" t="n">
        <f aca="false">1.29/15*10</f>
        <v>0.86</v>
      </c>
      <c r="J596" s="30" t="s">
        <v>1830</v>
      </c>
    </row>
    <row r="597" customFormat="false" ht="12.75" hidden="false" customHeight="false" outlineLevel="0" collapsed="false">
      <c r="A597" s="1" t="s">
        <v>1828</v>
      </c>
      <c r="B597" s="1" t="s">
        <v>2754</v>
      </c>
      <c r="C597" s="27" t="s">
        <v>1831</v>
      </c>
      <c r="D597" s="27" t="s">
        <v>13</v>
      </c>
      <c r="E597" s="27"/>
      <c r="F597" s="31"/>
      <c r="G597" s="27"/>
      <c r="H597" s="30" t="s">
        <v>61</v>
      </c>
      <c r="I597" s="31" t="n">
        <v>1.96</v>
      </c>
      <c r="J597" s="30" t="s">
        <v>1830</v>
      </c>
    </row>
    <row r="598" customFormat="false" ht="12.75" hidden="false" customHeight="false" outlineLevel="0" collapsed="false">
      <c r="A598" s="1" t="s">
        <v>1828</v>
      </c>
      <c r="B598" s="1" t="s">
        <v>2754</v>
      </c>
      <c r="C598" s="27" t="s">
        <v>1832</v>
      </c>
      <c r="D598" s="27" t="s">
        <v>859</v>
      </c>
      <c r="E598" s="27"/>
      <c r="F598" s="31"/>
      <c r="G598" s="27"/>
      <c r="H598" s="30" t="s">
        <v>61</v>
      </c>
      <c r="I598" s="31" t="n">
        <f aca="false">0.99/16*10</f>
        <v>0.61875</v>
      </c>
      <c r="J598" s="30" t="s">
        <v>1830</v>
      </c>
    </row>
    <row r="599" customFormat="false" ht="12.75" hidden="false" customHeight="false" outlineLevel="0" collapsed="false">
      <c r="A599" s="1" t="s">
        <v>1828</v>
      </c>
      <c r="B599" s="1" t="s">
        <v>2754</v>
      </c>
      <c r="C599" s="27" t="s">
        <v>1833</v>
      </c>
      <c r="D599" s="27" t="s">
        <v>13</v>
      </c>
      <c r="E599" s="27"/>
      <c r="F599" s="31"/>
      <c r="G599" s="27"/>
      <c r="H599" s="30" t="s">
        <v>61</v>
      </c>
      <c r="I599" s="31" t="n">
        <f aca="false">34/30*10</f>
        <v>11.3333333333333</v>
      </c>
      <c r="J599" s="30" t="s">
        <v>1830</v>
      </c>
    </row>
    <row r="600" customFormat="false" ht="12.75" hidden="false" customHeight="false" outlineLevel="0" collapsed="false">
      <c r="A600" s="1" t="s">
        <v>1828</v>
      </c>
      <c r="B600" s="1" t="s">
        <v>2754</v>
      </c>
      <c r="C600" s="27" t="s">
        <v>1834</v>
      </c>
      <c r="D600" s="27" t="s">
        <v>13</v>
      </c>
      <c r="E600" s="27"/>
      <c r="F600" s="31"/>
      <c r="G600" s="27"/>
      <c r="H600" s="30" t="s">
        <v>61</v>
      </c>
      <c r="I600" s="31" t="n">
        <f aca="false">1.99/0.8*10</f>
        <v>24.875</v>
      </c>
      <c r="J600" s="30" t="s">
        <v>1830</v>
      </c>
    </row>
    <row r="601" customFormat="false" ht="12.75" hidden="false" customHeight="false" outlineLevel="0" collapsed="false">
      <c r="A601" s="1" t="s">
        <v>1835</v>
      </c>
      <c r="B601" s="1" t="s">
        <v>2754</v>
      </c>
      <c r="C601" s="27" t="s">
        <v>1836</v>
      </c>
      <c r="D601" s="27" t="s">
        <v>193</v>
      </c>
      <c r="E601" s="27"/>
      <c r="F601" s="31"/>
      <c r="G601" s="27"/>
      <c r="H601" s="30" t="s">
        <v>61</v>
      </c>
      <c r="I601" s="31" t="n">
        <f aca="false">0.4*10/15</f>
        <v>0.266666666666667</v>
      </c>
      <c r="J601" s="30" t="s">
        <v>1830</v>
      </c>
    </row>
    <row r="602" customFormat="false" ht="12.75" hidden="false" customHeight="false" outlineLevel="0" collapsed="false">
      <c r="A602" s="1" t="s">
        <v>1835</v>
      </c>
      <c r="B602" s="1" t="s">
        <v>2754</v>
      </c>
      <c r="C602" s="27" t="s">
        <v>1837</v>
      </c>
      <c r="D602" s="27" t="s">
        <v>13</v>
      </c>
      <c r="E602" s="27"/>
      <c r="F602" s="31"/>
      <c r="G602" s="27"/>
      <c r="H602" s="30" t="s">
        <v>61</v>
      </c>
      <c r="I602" s="31" t="n">
        <f aca="false">2*10/14</f>
        <v>1.42857142857143</v>
      </c>
      <c r="J602" s="30" t="s">
        <v>1830</v>
      </c>
    </row>
    <row r="603" customFormat="false" ht="12.75" hidden="false" customHeight="false" outlineLevel="0" collapsed="false">
      <c r="A603" s="1" t="s">
        <v>1835</v>
      </c>
      <c r="B603" s="1" t="s">
        <v>2754</v>
      </c>
      <c r="C603" s="27" t="s">
        <v>1838</v>
      </c>
      <c r="D603" s="27" t="s">
        <v>79</v>
      </c>
      <c r="E603" s="27"/>
      <c r="F603" s="31"/>
      <c r="G603" s="27"/>
      <c r="H603" s="30" t="s">
        <v>61</v>
      </c>
      <c r="I603" s="31" t="n">
        <f aca="false">0.4/16*10</f>
        <v>0.25</v>
      </c>
      <c r="J603" s="30" t="s">
        <v>1830</v>
      </c>
    </row>
    <row r="604" customFormat="false" ht="12.75" hidden="false" customHeight="false" outlineLevel="0" collapsed="false">
      <c r="A604" s="1" t="s">
        <v>1835</v>
      </c>
      <c r="B604" s="1" t="s">
        <v>2754</v>
      </c>
      <c r="C604" s="27" t="s">
        <v>1839</v>
      </c>
      <c r="D604" s="27" t="s">
        <v>13</v>
      </c>
      <c r="E604" s="27"/>
      <c r="F604" s="31"/>
      <c r="G604" s="27"/>
      <c r="H604" s="30" t="s">
        <v>61</v>
      </c>
      <c r="I604" s="31" t="n">
        <v>1.49</v>
      </c>
      <c r="J604" s="30" t="s">
        <v>1830</v>
      </c>
    </row>
    <row r="605" customFormat="false" ht="12.75" hidden="false" customHeight="false" outlineLevel="0" collapsed="false">
      <c r="A605" s="1" t="s">
        <v>1835</v>
      </c>
      <c r="B605" s="1" t="s">
        <v>2754</v>
      </c>
      <c r="C605" s="27" t="s">
        <v>1840</v>
      </c>
      <c r="D605" s="27" t="s">
        <v>334</v>
      </c>
      <c r="E605" s="27"/>
      <c r="F605" s="31"/>
      <c r="G605" s="27"/>
      <c r="H605" s="30" t="s">
        <v>61</v>
      </c>
      <c r="I605" s="31" t="n">
        <v>0.25</v>
      </c>
      <c r="J605" s="30" t="s">
        <v>1830</v>
      </c>
    </row>
    <row r="606" customFormat="false" ht="12.75" hidden="false" customHeight="false" outlineLevel="0" collapsed="false">
      <c r="A606" s="1" t="s">
        <v>1835</v>
      </c>
      <c r="B606" s="1" t="s">
        <v>2754</v>
      </c>
      <c r="C606" s="27" t="s">
        <v>1841</v>
      </c>
      <c r="D606" s="27" t="s">
        <v>13</v>
      </c>
      <c r="E606" s="27"/>
      <c r="F606" s="31"/>
      <c r="G606" s="27"/>
      <c r="H606" s="30" t="s">
        <v>61</v>
      </c>
      <c r="I606" s="31" t="n">
        <v>0.6</v>
      </c>
      <c r="J606" s="30" t="s">
        <v>1830</v>
      </c>
    </row>
    <row r="607" customFormat="false" ht="12.75" hidden="false" customHeight="false" outlineLevel="0" collapsed="false">
      <c r="A607" s="1" t="s">
        <v>1835</v>
      </c>
      <c r="B607" s="1" t="s">
        <v>2754</v>
      </c>
      <c r="C607" s="27" t="s">
        <v>1842</v>
      </c>
      <c r="D607" s="27" t="s">
        <v>13</v>
      </c>
      <c r="E607" s="27"/>
      <c r="F607" s="31"/>
      <c r="G607" s="27"/>
      <c r="H607" s="30" t="s">
        <v>61</v>
      </c>
      <c r="I607" s="31" t="n">
        <v>0.8</v>
      </c>
      <c r="J607" s="30" t="s">
        <v>1830</v>
      </c>
    </row>
    <row r="608" customFormat="false" ht="12.75" hidden="false" customHeight="false" outlineLevel="0" collapsed="false">
      <c r="A608" s="1" t="s">
        <v>1835</v>
      </c>
      <c r="B608" s="1" t="s">
        <v>2754</v>
      </c>
      <c r="C608" s="27" t="s">
        <v>1843</v>
      </c>
      <c r="D608" s="27" t="s">
        <v>26</v>
      </c>
      <c r="E608" s="27"/>
      <c r="F608" s="31"/>
      <c r="G608" s="27"/>
      <c r="H608" s="30" t="s">
        <v>61</v>
      </c>
      <c r="I608" s="31" t="n">
        <v>0.25</v>
      </c>
      <c r="J608" s="30" t="s">
        <v>1830</v>
      </c>
    </row>
    <row r="609" customFormat="false" ht="12.75" hidden="false" customHeight="false" outlineLevel="0" collapsed="false">
      <c r="A609" s="1" t="s">
        <v>1835</v>
      </c>
      <c r="B609" s="1" t="s">
        <v>2754</v>
      </c>
      <c r="C609" s="27" t="s">
        <v>1844</v>
      </c>
      <c r="D609" s="27" t="s">
        <v>13</v>
      </c>
      <c r="E609" s="27"/>
      <c r="F609" s="31"/>
      <c r="G609" s="27"/>
      <c r="H609" s="30" t="s">
        <v>61</v>
      </c>
      <c r="I609" s="31" t="n">
        <f aca="false">14.9/75*10</f>
        <v>1.98666666666667</v>
      </c>
      <c r="J609" s="30" t="s">
        <v>1830</v>
      </c>
    </row>
    <row r="610" customFormat="false" ht="12.75" hidden="false" customHeight="false" outlineLevel="0" collapsed="false">
      <c r="A610" s="1" t="s">
        <v>1835</v>
      </c>
      <c r="B610" s="1" t="s">
        <v>2754</v>
      </c>
      <c r="C610" s="27" t="s">
        <v>1845</v>
      </c>
      <c r="D610" s="27" t="s">
        <v>13</v>
      </c>
      <c r="E610" s="27"/>
      <c r="F610" s="31"/>
      <c r="G610" s="27"/>
      <c r="H610" s="30" t="s">
        <v>168</v>
      </c>
      <c r="I610" s="31" t="n">
        <f aca="false">29.95/75*10</f>
        <v>3.99333333333333</v>
      </c>
      <c r="J610" s="30" t="s">
        <v>1830</v>
      </c>
    </row>
    <row r="611" customFormat="false" ht="12.75" hidden="false" customHeight="false" outlineLevel="0" collapsed="false">
      <c r="A611" s="1" t="s">
        <v>1835</v>
      </c>
      <c r="B611" s="1" t="s">
        <v>2754</v>
      </c>
      <c r="C611" s="27" t="s">
        <v>1846</v>
      </c>
      <c r="D611" s="27" t="s">
        <v>88</v>
      </c>
      <c r="E611" s="27"/>
      <c r="F611" s="31"/>
      <c r="G611" s="27"/>
      <c r="H611" s="30" t="s">
        <v>168</v>
      </c>
      <c r="I611" s="31" t="n">
        <v>0.25</v>
      </c>
      <c r="J611" s="30" t="s">
        <v>1830</v>
      </c>
    </row>
    <row r="612" customFormat="false" ht="12.75" hidden="false" customHeight="false" outlineLevel="0" collapsed="false">
      <c r="A612" s="1" t="s">
        <v>1835</v>
      </c>
      <c r="B612" s="1" t="s">
        <v>2754</v>
      </c>
      <c r="C612" s="27" t="s">
        <v>1847</v>
      </c>
      <c r="D612" s="27" t="s">
        <v>13</v>
      </c>
      <c r="E612" s="27"/>
      <c r="F612" s="31"/>
      <c r="G612" s="27"/>
      <c r="H612" s="30" t="s">
        <v>168</v>
      </c>
      <c r="I612" s="31" t="n">
        <f aca="false">22.9/75*10</f>
        <v>3.05333333333333</v>
      </c>
      <c r="J612" s="30" t="s">
        <v>1830</v>
      </c>
    </row>
    <row r="613" customFormat="false" ht="12.75" hidden="false" customHeight="false" outlineLevel="0" collapsed="false">
      <c r="A613" s="1" t="s">
        <v>1835</v>
      </c>
      <c r="B613" s="1" t="s">
        <v>2754</v>
      </c>
      <c r="C613" s="27" t="s">
        <v>1848</v>
      </c>
      <c r="D613" s="27" t="s">
        <v>13</v>
      </c>
      <c r="E613" s="27"/>
      <c r="F613" s="31"/>
      <c r="G613" s="27"/>
      <c r="H613" s="30" t="s">
        <v>168</v>
      </c>
      <c r="I613" s="31" t="n">
        <v>1.48</v>
      </c>
      <c r="J613" s="30" t="s">
        <v>1830</v>
      </c>
    </row>
    <row r="614" customFormat="false" ht="12.75" hidden="false" customHeight="false" outlineLevel="0" collapsed="false">
      <c r="A614" s="1" t="s">
        <v>1835</v>
      </c>
      <c r="B614" s="1" t="s">
        <v>2754</v>
      </c>
      <c r="C614" s="27" t="s">
        <v>1849</v>
      </c>
      <c r="D614" s="27" t="s">
        <v>13</v>
      </c>
      <c r="E614" s="27"/>
      <c r="F614" s="31"/>
      <c r="G614" s="27"/>
      <c r="H614" s="30" t="s">
        <v>168</v>
      </c>
      <c r="I614" s="31" t="n">
        <f aca="false">3.25/15*10</f>
        <v>2.16666666666667</v>
      </c>
      <c r="J614" s="30" t="s">
        <v>1830</v>
      </c>
    </row>
    <row r="615" customFormat="false" ht="12.75" hidden="false" customHeight="false" outlineLevel="0" collapsed="false">
      <c r="A615" s="1" t="s">
        <v>1835</v>
      </c>
      <c r="B615" s="1" t="s">
        <v>2754</v>
      </c>
      <c r="C615" s="27" t="s">
        <v>1850</v>
      </c>
      <c r="D615" s="27" t="s">
        <v>13</v>
      </c>
      <c r="E615" s="27"/>
      <c r="F615" s="31"/>
      <c r="G615" s="27"/>
      <c r="H615" s="30" t="s">
        <v>168</v>
      </c>
      <c r="I615" s="31" t="n">
        <f aca="false">0.8/14*10</f>
        <v>0.571428571428572</v>
      </c>
      <c r="J615" s="30" t="s">
        <v>1830</v>
      </c>
    </row>
    <row r="616" customFormat="false" ht="12.75" hidden="false" customHeight="false" outlineLevel="0" collapsed="false">
      <c r="A616" s="1" t="s">
        <v>1851</v>
      </c>
      <c r="B616" s="1" t="s">
        <v>2754</v>
      </c>
      <c r="C616" s="27" t="s">
        <v>1852</v>
      </c>
      <c r="D616" s="27" t="s">
        <v>79</v>
      </c>
      <c r="E616" s="27"/>
      <c r="F616" s="31"/>
      <c r="G616" s="27"/>
      <c r="H616" s="30" t="s">
        <v>61</v>
      </c>
      <c r="I616" s="31" t="n">
        <v>1.59</v>
      </c>
      <c r="J616" s="30" t="s">
        <v>1830</v>
      </c>
    </row>
    <row r="617" customFormat="false" ht="12.75" hidden="false" customHeight="false" outlineLevel="0" collapsed="false">
      <c r="A617" s="1" t="s">
        <v>1851</v>
      </c>
      <c r="B617" s="1" t="s">
        <v>2754</v>
      </c>
      <c r="C617" s="27" t="s">
        <v>1853</v>
      </c>
      <c r="D617" s="27" t="s">
        <v>88</v>
      </c>
      <c r="E617" s="27"/>
      <c r="F617" s="31"/>
      <c r="G617" s="27"/>
      <c r="H617" s="30" t="s">
        <v>61</v>
      </c>
      <c r="I617" s="31" t="n">
        <v>1.95</v>
      </c>
      <c r="J617" s="30" t="s">
        <v>1830</v>
      </c>
    </row>
    <row r="618" customFormat="false" ht="12.75" hidden="false" customHeight="false" outlineLevel="0" collapsed="false">
      <c r="A618" s="1" t="s">
        <v>1851</v>
      </c>
      <c r="B618" s="1" t="s">
        <v>2754</v>
      </c>
      <c r="C618" s="27" t="s">
        <v>1854</v>
      </c>
      <c r="D618" s="27" t="s">
        <v>13</v>
      </c>
      <c r="E618" s="27"/>
      <c r="F618" s="31"/>
      <c r="G618" s="27"/>
      <c r="H618" s="30" t="s">
        <v>61</v>
      </c>
      <c r="I618" s="31" t="n">
        <v>3.95</v>
      </c>
      <c r="J618" s="30" t="s">
        <v>1830</v>
      </c>
    </row>
    <row r="619" customFormat="false" ht="12.75" hidden="false" customHeight="false" outlineLevel="0" collapsed="false">
      <c r="A619" s="1" t="s">
        <v>1851</v>
      </c>
      <c r="B619" s="1" t="s">
        <v>2754</v>
      </c>
      <c r="C619" s="27" t="s">
        <v>1855</v>
      </c>
      <c r="D619" s="27" t="s">
        <v>13</v>
      </c>
      <c r="E619" s="27"/>
      <c r="F619" s="31"/>
      <c r="G619" s="27"/>
      <c r="H619" s="30" t="s">
        <v>61</v>
      </c>
      <c r="I619" s="31" t="n">
        <v>3.99</v>
      </c>
      <c r="J619" s="30" t="s">
        <v>1830</v>
      </c>
    </row>
    <row r="620" customFormat="false" ht="12.75" hidden="false" customHeight="false" outlineLevel="0" collapsed="false">
      <c r="A620" s="1" t="s">
        <v>1851</v>
      </c>
      <c r="B620" s="1" t="s">
        <v>2754</v>
      </c>
      <c r="C620" s="27" t="s">
        <v>1856</v>
      </c>
      <c r="D620" s="27" t="s">
        <v>13</v>
      </c>
      <c r="E620" s="27"/>
      <c r="F620" s="31"/>
      <c r="G620" s="27"/>
      <c r="H620" s="30" t="s">
        <v>61</v>
      </c>
      <c r="I620" s="31" t="n">
        <v>2.45</v>
      </c>
      <c r="J620" s="30" t="s">
        <v>1830</v>
      </c>
    </row>
    <row r="621" customFormat="false" ht="12.75" hidden="false" customHeight="false" outlineLevel="0" collapsed="false">
      <c r="A621" s="1" t="s">
        <v>1851</v>
      </c>
      <c r="B621" s="1" t="s">
        <v>2754</v>
      </c>
      <c r="C621" s="27" t="s">
        <v>1857</v>
      </c>
      <c r="D621" s="27" t="s">
        <v>193</v>
      </c>
      <c r="E621" s="27"/>
      <c r="F621" s="31"/>
      <c r="G621" s="27"/>
      <c r="H621" s="30" t="s">
        <v>61</v>
      </c>
      <c r="I621" s="31" t="n">
        <v>1.95</v>
      </c>
      <c r="J621" s="30" t="s">
        <v>1830</v>
      </c>
    </row>
    <row r="622" customFormat="false" ht="12.75" hidden="false" customHeight="false" outlineLevel="0" collapsed="false">
      <c r="A622" s="1" t="s">
        <v>1858</v>
      </c>
      <c r="B622" s="1" t="s">
        <v>2754</v>
      </c>
      <c r="C622" s="27" t="s">
        <v>1859</v>
      </c>
      <c r="D622" s="27" t="s">
        <v>13</v>
      </c>
      <c r="E622" s="27"/>
      <c r="F622" s="31"/>
      <c r="G622" s="27"/>
      <c r="H622" s="30" t="s">
        <v>61</v>
      </c>
      <c r="I622" s="31" t="n">
        <v>3.49</v>
      </c>
      <c r="J622" s="30" t="s">
        <v>1830</v>
      </c>
    </row>
    <row r="623" customFormat="false" ht="12.75" hidden="false" customHeight="false" outlineLevel="0" collapsed="false">
      <c r="A623" s="1" t="s">
        <v>1858</v>
      </c>
      <c r="B623" s="1" t="s">
        <v>2754</v>
      </c>
      <c r="C623" s="27" t="s">
        <v>1860</v>
      </c>
      <c r="D623" s="27" t="s">
        <v>88</v>
      </c>
      <c r="E623" s="27"/>
      <c r="F623" s="31"/>
      <c r="G623" s="27"/>
      <c r="H623" s="30" t="s">
        <v>61</v>
      </c>
      <c r="I623" s="31" t="n">
        <v>1.25</v>
      </c>
      <c r="J623" s="30" t="s">
        <v>1830</v>
      </c>
    </row>
    <row r="624" customFormat="false" ht="12.75" hidden="false" customHeight="false" outlineLevel="0" collapsed="false">
      <c r="A624" s="1" t="s">
        <v>1858</v>
      </c>
      <c r="B624" s="1" t="s">
        <v>2754</v>
      </c>
      <c r="C624" s="27" t="s">
        <v>1861</v>
      </c>
      <c r="D624" s="27" t="s">
        <v>79</v>
      </c>
      <c r="E624" s="27"/>
      <c r="F624" s="31"/>
      <c r="G624" s="27"/>
      <c r="H624" s="30" t="s">
        <v>61</v>
      </c>
      <c r="I624" s="31" t="n">
        <v>1.09</v>
      </c>
      <c r="J624" s="30" t="s">
        <v>1830</v>
      </c>
    </row>
    <row r="625" customFormat="false" ht="12.75" hidden="false" customHeight="false" outlineLevel="0" collapsed="false">
      <c r="A625" s="1" t="s">
        <v>1858</v>
      </c>
      <c r="B625" s="1" t="s">
        <v>2754</v>
      </c>
      <c r="C625" s="27" t="s">
        <v>1862</v>
      </c>
      <c r="D625" s="27" t="s">
        <v>13</v>
      </c>
      <c r="E625" s="27"/>
      <c r="F625" s="31"/>
      <c r="G625" s="27"/>
      <c r="H625" s="30" t="s">
        <v>61</v>
      </c>
      <c r="I625" s="31" t="n">
        <v>2.99</v>
      </c>
      <c r="J625" s="30" t="s">
        <v>1830</v>
      </c>
    </row>
    <row r="626" customFormat="false" ht="12.75" hidden="false" customHeight="false" outlineLevel="0" collapsed="false">
      <c r="A626" s="1" t="s">
        <v>1858</v>
      </c>
      <c r="B626" s="1" t="s">
        <v>2754</v>
      </c>
      <c r="C626" s="27" t="s">
        <v>1863</v>
      </c>
      <c r="D626" s="27" t="s">
        <v>13</v>
      </c>
      <c r="E626" s="27"/>
      <c r="F626" s="31"/>
      <c r="G626" s="27"/>
      <c r="H626" s="30" t="s">
        <v>61</v>
      </c>
      <c r="I626" s="31" t="n">
        <v>2.99</v>
      </c>
      <c r="J626" s="30" t="s">
        <v>1830</v>
      </c>
    </row>
    <row r="627" customFormat="false" ht="12.75" hidden="false" customHeight="false" outlineLevel="0" collapsed="false">
      <c r="A627" s="1" t="s">
        <v>1858</v>
      </c>
      <c r="B627" s="1" t="s">
        <v>2754</v>
      </c>
      <c r="C627" s="27" t="s">
        <v>1864</v>
      </c>
      <c r="D627" s="27" t="s">
        <v>13</v>
      </c>
      <c r="E627" s="27"/>
      <c r="F627" s="31"/>
      <c r="G627" s="27"/>
      <c r="H627" s="30" t="s">
        <v>61</v>
      </c>
      <c r="I627" s="31" t="n">
        <v>3.99</v>
      </c>
      <c r="J627" s="30" t="s">
        <v>1830</v>
      </c>
    </row>
    <row r="628" customFormat="false" ht="12.75" hidden="false" customHeight="false" outlineLevel="0" collapsed="false">
      <c r="A628" s="1" t="s">
        <v>1858</v>
      </c>
      <c r="B628" s="1" t="s">
        <v>2754</v>
      </c>
      <c r="C628" s="27" t="s">
        <v>1865</v>
      </c>
      <c r="D628" s="27" t="s">
        <v>274</v>
      </c>
      <c r="E628" s="27"/>
      <c r="F628" s="31"/>
      <c r="G628" s="27"/>
      <c r="H628" s="30" t="s">
        <v>61</v>
      </c>
      <c r="I628" s="31" t="n">
        <v>0.79</v>
      </c>
      <c r="J628" s="30" t="s">
        <v>1830</v>
      </c>
    </row>
    <row r="630" customFormat="false" ht="17.35" hidden="false" customHeight="false" outlineLevel="0" collapsed="false">
      <c r="B630" s="1" t="s">
        <v>2754</v>
      </c>
      <c r="C630" s="52" t="s">
        <v>1866</v>
      </c>
      <c r="D630" s="11" t="s">
        <v>1</v>
      </c>
    </row>
    <row r="631" customFormat="false" ht="12.75" hidden="false" customHeight="false" outlineLevel="0" collapsed="false">
      <c r="A631" s="1" t="s">
        <v>1867</v>
      </c>
      <c r="B631" s="1" t="s">
        <v>2754</v>
      </c>
      <c r="C631" s="27" t="s">
        <v>1868</v>
      </c>
      <c r="D631" s="27" t="s">
        <v>13</v>
      </c>
      <c r="E631" s="27"/>
      <c r="F631" s="31"/>
      <c r="G631" s="27"/>
      <c r="H631" s="30" t="s">
        <v>168</v>
      </c>
      <c r="I631" s="31" t="n">
        <v>6.99</v>
      </c>
      <c r="J631" s="30" t="s">
        <v>1830</v>
      </c>
    </row>
    <row r="632" customFormat="false" ht="12.75" hidden="false" customHeight="false" outlineLevel="0" collapsed="false">
      <c r="A632" s="1" t="s">
        <v>1867</v>
      </c>
      <c r="B632" s="1" t="s">
        <v>2754</v>
      </c>
      <c r="C632" s="27" t="s">
        <v>1869</v>
      </c>
      <c r="D632" s="27" t="s">
        <v>13</v>
      </c>
      <c r="E632" s="27"/>
      <c r="F632" s="31"/>
      <c r="G632" s="27"/>
      <c r="H632" s="30" t="s">
        <v>168</v>
      </c>
      <c r="I632" s="31" t="n">
        <v>12.99</v>
      </c>
      <c r="J632" s="30" t="s">
        <v>1830</v>
      </c>
    </row>
    <row r="633" customFormat="false" ht="12.75" hidden="false" customHeight="false" outlineLevel="0" collapsed="false">
      <c r="A633" s="1" t="s">
        <v>1867</v>
      </c>
      <c r="B633" s="1" t="s">
        <v>2754</v>
      </c>
      <c r="C633" s="27" t="s">
        <v>1870</v>
      </c>
      <c r="D633" s="27" t="s">
        <v>13</v>
      </c>
      <c r="E633" s="27"/>
      <c r="F633" s="31"/>
      <c r="G633" s="27"/>
      <c r="H633" s="30" t="s">
        <v>168</v>
      </c>
      <c r="I633" s="31" t="n">
        <v>23.93</v>
      </c>
      <c r="J633" s="30" t="s">
        <v>1830</v>
      </c>
    </row>
    <row r="634" customFormat="false" ht="12.75" hidden="false" customHeight="false" outlineLevel="0" collapsed="false">
      <c r="A634" s="1" t="s">
        <v>1867</v>
      </c>
      <c r="B634" s="1" t="s">
        <v>2754</v>
      </c>
      <c r="C634" s="27" t="s">
        <v>1871</v>
      </c>
      <c r="D634" s="27" t="s">
        <v>88</v>
      </c>
      <c r="E634" s="27"/>
      <c r="F634" s="31"/>
      <c r="G634" s="27"/>
      <c r="H634" s="30" t="s">
        <v>168</v>
      </c>
      <c r="I634" s="31" t="n">
        <v>4.25</v>
      </c>
      <c r="J634" s="30" t="s">
        <v>1830</v>
      </c>
    </row>
    <row r="635" customFormat="false" ht="12.75" hidden="false" customHeight="false" outlineLevel="0" collapsed="false">
      <c r="A635" s="1" t="s">
        <v>1867</v>
      </c>
      <c r="B635" s="1" t="s">
        <v>2754</v>
      </c>
      <c r="C635" s="27" t="s">
        <v>1872</v>
      </c>
      <c r="D635" s="27" t="s">
        <v>13</v>
      </c>
      <c r="E635" s="27"/>
      <c r="F635" s="31"/>
      <c r="G635" s="27"/>
      <c r="H635" s="30" t="s">
        <v>168</v>
      </c>
      <c r="I635" s="31" t="n">
        <v>31.8</v>
      </c>
      <c r="J635" s="30" t="s">
        <v>1830</v>
      </c>
    </row>
    <row r="636" customFormat="false" ht="12.75" hidden="false" customHeight="false" outlineLevel="0" collapsed="false">
      <c r="A636" s="1" t="s">
        <v>1873</v>
      </c>
      <c r="B636" s="1" t="s">
        <v>2754</v>
      </c>
      <c r="C636" s="27" t="s">
        <v>1874</v>
      </c>
      <c r="D636" s="27" t="s">
        <v>88</v>
      </c>
      <c r="E636" s="27"/>
      <c r="F636" s="31"/>
      <c r="G636" s="27"/>
      <c r="H636" s="30" t="s">
        <v>168</v>
      </c>
      <c r="I636" s="31" t="n">
        <v>1.95</v>
      </c>
      <c r="J636" s="30" t="s">
        <v>1830</v>
      </c>
    </row>
    <row r="637" customFormat="false" ht="12.75" hidden="false" customHeight="false" outlineLevel="0" collapsed="false">
      <c r="A637" s="1" t="s">
        <v>1873</v>
      </c>
      <c r="B637" s="1" t="s">
        <v>2754</v>
      </c>
      <c r="C637" s="27" t="s">
        <v>1875</v>
      </c>
      <c r="D637" s="27" t="s">
        <v>79</v>
      </c>
      <c r="E637" s="27"/>
      <c r="F637" s="31"/>
      <c r="G637" s="27"/>
      <c r="H637" s="30" t="s">
        <v>168</v>
      </c>
      <c r="I637" s="31" t="n">
        <v>1.99</v>
      </c>
      <c r="J637" s="30" t="s">
        <v>1830</v>
      </c>
    </row>
    <row r="639" customFormat="false" ht="17.35" hidden="false" customHeight="false" outlineLevel="0" collapsed="false">
      <c r="B639" s="1" t="s">
        <v>3390</v>
      </c>
      <c r="C639" s="52" t="s">
        <v>1876</v>
      </c>
      <c r="D639" s="11" t="s">
        <v>1</v>
      </c>
    </row>
    <row r="640" customFormat="false" ht="12.75" hidden="false" customHeight="false" outlineLevel="0" collapsed="false">
      <c r="A640" s="1" t="s">
        <v>1877</v>
      </c>
      <c r="B640" s="1" t="s">
        <v>3390</v>
      </c>
      <c r="C640" s="27" t="s">
        <v>1878</v>
      </c>
      <c r="D640" s="27" t="s">
        <v>13</v>
      </c>
      <c r="E640" s="27"/>
      <c r="F640" s="31"/>
      <c r="G640" s="27"/>
      <c r="H640" s="30" t="s">
        <v>61</v>
      </c>
      <c r="I640" s="31" t="n">
        <v>5.54</v>
      </c>
      <c r="J640" s="30" t="s">
        <v>1830</v>
      </c>
    </row>
    <row r="641" customFormat="false" ht="12.75" hidden="false" customHeight="false" outlineLevel="0" collapsed="false">
      <c r="A641" s="1" t="s">
        <v>1877</v>
      </c>
      <c r="B641" s="1" t="s">
        <v>3390</v>
      </c>
      <c r="C641" s="27" t="s">
        <v>1879</v>
      </c>
      <c r="D641" s="27" t="s">
        <v>193</v>
      </c>
      <c r="E641" s="27"/>
      <c r="F641" s="31"/>
      <c r="G641" s="27"/>
      <c r="H641" s="30" t="s">
        <v>61</v>
      </c>
      <c r="I641" s="31" t="n">
        <v>4.17</v>
      </c>
      <c r="J641" s="30" t="s">
        <v>1830</v>
      </c>
    </row>
    <row r="642" customFormat="false" ht="12.75" hidden="false" customHeight="false" outlineLevel="0" collapsed="false">
      <c r="A642" s="1" t="s">
        <v>1877</v>
      </c>
      <c r="B642" s="1" t="s">
        <v>3390</v>
      </c>
      <c r="C642" s="27" t="s">
        <v>1880</v>
      </c>
      <c r="D642" s="27" t="s">
        <v>79</v>
      </c>
      <c r="E642" s="27"/>
      <c r="F642" s="31"/>
      <c r="G642" s="27"/>
      <c r="H642" s="30" t="s">
        <v>168</v>
      </c>
      <c r="I642" s="31" t="n">
        <v>3.79</v>
      </c>
      <c r="J642" s="30" t="s">
        <v>1830</v>
      </c>
    </row>
    <row r="643" customFormat="false" ht="12.75" hidden="false" customHeight="false" outlineLevel="0" collapsed="false">
      <c r="A643" s="1" t="s">
        <v>1881</v>
      </c>
      <c r="B643" s="1" t="s">
        <v>3390</v>
      </c>
      <c r="C643" s="27" t="s">
        <v>1882</v>
      </c>
      <c r="D643" s="27" t="s">
        <v>13</v>
      </c>
      <c r="E643" s="27"/>
      <c r="F643" s="31"/>
      <c r="G643" s="27"/>
      <c r="H643" s="30" t="s">
        <v>168</v>
      </c>
      <c r="I643" s="31" t="n">
        <v>14.75</v>
      </c>
      <c r="J643" s="30" t="s">
        <v>1830</v>
      </c>
    </row>
    <row r="644" customFormat="false" ht="12.75" hidden="false" customHeight="false" outlineLevel="0" collapsed="false">
      <c r="A644" s="1" t="s">
        <v>1881</v>
      </c>
      <c r="B644" s="1" t="s">
        <v>3390</v>
      </c>
      <c r="C644" s="27" t="s">
        <v>1883</v>
      </c>
      <c r="D644" s="27" t="s">
        <v>79</v>
      </c>
      <c r="E644" s="27"/>
      <c r="F644" s="31"/>
      <c r="G644" s="27"/>
      <c r="H644" s="30" t="s">
        <v>168</v>
      </c>
      <c r="I644" s="31" t="n">
        <v>3.29</v>
      </c>
      <c r="J644" s="30" t="s">
        <v>1830</v>
      </c>
    </row>
    <row r="645" customFormat="false" ht="12.75" hidden="false" customHeight="false" outlineLevel="0" collapsed="false">
      <c r="A645" s="1" t="s">
        <v>1881</v>
      </c>
      <c r="B645" s="1" t="s">
        <v>3390</v>
      </c>
      <c r="C645" s="27" t="s">
        <v>1884</v>
      </c>
      <c r="D645" s="27" t="s">
        <v>13</v>
      </c>
      <c r="E645" s="27"/>
      <c r="F645" s="31"/>
      <c r="G645" s="27"/>
      <c r="H645" s="30" t="s">
        <v>61</v>
      </c>
      <c r="I645" s="31" t="n">
        <v>2.29</v>
      </c>
      <c r="J645" s="30" t="s">
        <v>1830</v>
      </c>
    </row>
    <row r="646" customFormat="false" ht="12.75" hidden="false" customHeight="false" outlineLevel="0" collapsed="false">
      <c r="A646" s="1" t="s">
        <v>1881</v>
      </c>
      <c r="B646" s="1" t="s">
        <v>3390</v>
      </c>
      <c r="C646" s="27" t="s">
        <v>1885</v>
      </c>
      <c r="D646" s="27" t="s">
        <v>13</v>
      </c>
      <c r="E646" s="27"/>
      <c r="F646" s="31"/>
      <c r="G646" s="27"/>
      <c r="H646" s="30" t="s">
        <v>61</v>
      </c>
      <c r="I646" s="31" t="n">
        <v>5.54</v>
      </c>
      <c r="J646" s="30" t="s">
        <v>1830</v>
      </c>
    </row>
    <row r="648" customFormat="false" ht="17.35" hidden="false" customHeight="false" outlineLevel="0" collapsed="false">
      <c r="C648" s="52" t="s">
        <v>1886</v>
      </c>
      <c r="D648" s="11" t="s">
        <v>1</v>
      </c>
    </row>
    <row r="649" customFormat="false" ht="12.75" hidden="false" customHeight="false" outlineLevel="0" collapsed="false">
      <c r="A649" s="1" t="s">
        <v>1887</v>
      </c>
      <c r="C649" s="27" t="s">
        <v>1888</v>
      </c>
      <c r="D649" s="27" t="s">
        <v>13</v>
      </c>
      <c r="E649" s="27"/>
      <c r="F649" s="31"/>
      <c r="G649" s="27"/>
      <c r="H649" s="30" t="s">
        <v>61</v>
      </c>
      <c r="I649" s="31" t="n">
        <v>15.99</v>
      </c>
      <c r="J649" s="30" t="s">
        <v>1830</v>
      </c>
    </row>
    <row r="650" customFormat="false" ht="12.75" hidden="false" customHeight="false" outlineLevel="0" collapsed="false">
      <c r="A650" s="1" t="s">
        <v>1887</v>
      </c>
      <c r="C650" s="27" t="s">
        <v>1889</v>
      </c>
      <c r="D650" s="27" t="s">
        <v>13</v>
      </c>
      <c r="E650" s="27"/>
      <c r="F650" s="31"/>
      <c r="G650" s="27"/>
      <c r="H650" s="30" t="s">
        <v>168</v>
      </c>
      <c r="I650" s="31" t="n">
        <v>28.72</v>
      </c>
      <c r="J650" s="30" t="s">
        <v>1830</v>
      </c>
    </row>
    <row r="651" customFormat="false" ht="12.75" hidden="false" customHeight="false" outlineLevel="0" collapsed="false">
      <c r="A651" s="1" t="s">
        <v>1890</v>
      </c>
      <c r="C651" s="27" t="s">
        <v>1891</v>
      </c>
      <c r="D651" s="27" t="s">
        <v>13</v>
      </c>
      <c r="E651" s="27"/>
      <c r="F651" s="31"/>
      <c r="G651" s="27"/>
      <c r="H651" s="30" t="s">
        <v>61</v>
      </c>
      <c r="I651" s="31" t="n">
        <v>12.99</v>
      </c>
      <c r="J651" s="30" t="s">
        <v>1830</v>
      </c>
    </row>
    <row r="652" customFormat="false" ht="12.75" hidden="false" customHeight="false" outlineLevel="0" collapsed="false">
      <c r="A652" s="1" t="s">
        <v>1890</v>
      </c>
      <c r="C652" s="27" t="s">
        <v>1892</v>
      </c>
      <c r="D652" s="27" t="s">
        <v>79</v>
      </c>
      <c r="E652" s="27"/>
      <c r="F652" s="31"/>
      <c r="G652" s="27"/>
      <c r="H652" s="30" t="s">
        <v>61</v>
      </c>
      <c r="I652" s="31" t="n">
        <v>4.99</v>
      </c>
      <c r="J652" s="30" t="s">
        <v>1830</v>
      </c>
    </row>
    <row r="653" customFormat="false" ht="12.75" hidden="false" customHeight="false" outlineLevel="0" collapsed="false">
      <c r="A653" s="1" t="s">
        <v>1890</v>
      </c>
      <c r="C653" s="27" t="s">
        <v>1893</v>
      </c>
      <c r="D653" s="27" t="s">
        <v>88</v>
      </c>
      <c r="E653" s="27"/>
      <c r="F653" s="31"/>
      <c r="G653" s="27"/>
      <c r="H653" s="30" t="s">
        <v>61</v>
      </c>
      <c r="I653" s="31" t="n">
        <v>1.96</v>
      </c>
      <c r="J653" s="30" t="s">
        <v>1830</v>
      </c>
    </row>
    <row r="654" customFormat="false" ht="12.75" hidden="false" customHeight="false" outlineLevel="0" collapsed="false">
      <c r="A654" s="1" t="s">
        <v>1890</v>
      </c>
      <c r="C654" s="27" t="s">
        <v>1894</v>
      </c>
      <c r="D654" s="27" t="s">
        <v>13</v>
      </c>
      <c r="E654" s="27"/>
      <c r="F654" s="31"/>
      <c r="G654" s="27"/>
      <c r="H654" s="30" t="s">
        <v>61</v>
      </c>
      <c r="I654" s="31" t="n">
        <v>2.55</v>
      </c>
      <c r="J654" s="30" t="s">
        <v>1830</v>
      </c>
    </row>
    <row r="655" customFormat="false" ht="12.75" hidden="false" customHeight="false" outlineLevel="0" collapsed="false">
      <c r="A655" s="1" t="s">
        <v>1890</v>
      </c>
      <c r="C655" s="27" t="s">
        <v>1895</v>
      </c>
      <c r="D655" s="27" t="s">
        <v>13</v>
      </c>
      <c r="E655" s="27"/>
      <c r="F655" s="31"/>
      <c r="G655" s="27"/>
      <c r="H655" s="30" t="s">
        <v>168</v>
      </c>
      <c r="I655" s="31" t="n">
        <v>17.95</v>
      </c>
      <c r="J655" s="30" t="s">
        <v>1830</v>
      </c>
    </row>
    <row r="656" customFormat="false" ht="12.75" hidden="false" customHeight="false" outlineLevel="0" collapsed="false">
      <c r="A656" s="1" t="s">
        <v>1890</v>
      </c>
      <c r="C656" s="27" t="s">
        <v>1896</v>
      </c>
      <c r="D656" s="27" t="s">
        <v>13</v>
      </c>
      <c r="E656" s="27"/>
      <c r="F656" s="31"/>
      <c r="G656" s="27"/>
      <c r="H656" s="30" t="s">
        <v>168</v>
      </c>
      <c r="I656" s="31" t="n">
        <v>38.67</v>
      </c>
      <c r="J656" s="30" t="s">
        <v>1830</v>
      </c>
    </row>
    <row r="657" customFormat="false" ht="12.75" hidden="false" customHeight="false" outlineLevel="0" collapsed="false">
      <c r="A657" s="1" t="s">
        <v>1890</v>
      </c>
      <c r="C657" s="27" t="s">
        <v>1897</v>
      </c>
      <c r="D657" s="27" t="s">
        <v>13</v>
      </c>
      <c r="E657" s="27"/>
      <c r="F657" s="31"/>
      <c r="G657" s="27"/>
      <c r="H657" s="30" t="s">
        <v>168</v>
      </c>
      <c r="I657" s="31" t="n">
        <v>16.95</v>
      </c>
      <c r="J657" s="30" t="s">
        <v>1830</v>
      </c>
    </row>
    <row r="658" customFormat="false" ht="12.75" hidden="false" customHeight="false" outlineLevel="0" collapsed="false">
      <c r="A658" s="1" t="s">
        <v>1890</v>
      </c>
      <c r="C658" s="27" t="s">
        <v>1898</v>
      </c>
      <c r="D658" s="27" t="s">
        <v>13</v>
      </c>
      <c r="E658" s="27"/>
      <c r="F658" s="31"/>
      <c r="G658" s="27"/>
      <c r="H658" s="30" t="s">
        <v>168</v>
      </c>
      <c r="I658" s="31" t="n">
        <v>2.17</v>
      </c>
      <c r="J658" s="30" t="s">
        <v>1830</v>
      </c>
    </row>
    <row r="659" customFormat="false" ht="12.75" hidden="false" customHeight="false" outlineLevel="0" collapsed="false">
      <c r="A659" s="1" t="s">
        <v>1890</v>
      </c>
      <c r="C659" s="27" t="s">
        <v>1899</v>
      </c>
      <c r="D659" s="27" t="s">
        <v>13</v>
      </c>
      <c r="E659" s="27"/>
      <c r="F659" s="31"/>
      <c r="G659" s="27"/>
      <c r="H659" s="30" t="s">
        <v>168</v>
      </c>
      <c r="I659" s="31" t="n">
        <v>26.3</v>
      </c>
      <c r="J659" s="30" t="s">
        <v>1830</v>
      </c>
    </row>
    <row r="660" customFormat="false" ht="12.75" hidden="false" customHeight="false" outlineLevel="0" collapsed="false">
      <c r="A660" s="1" t="s">
        <v>1890</v>
      </c>
      <c r="C660" s="27" t="s">
        <v>1900</v>
      </c>
      <c r="D660" s="27" t="s">
        <v>13</v>
      </c>
      <c r="E660" s="27"/>
      <c r="F660" s="31"/>
      <c r="G660" s="27"/>
      <c r="H660" s="30" t="s">
        <v>168</v>
      </c>
      <c r="I660" s="31" t="n">
        <v>11.35</v>
      </c>
      <c r="J660" s="30" t="s">
        <v>1830</v>
      </c>
    </row>
    <row r="661" customFormat="false" ht="12.75" hidden="false" customHeight="false" outlineLevel="0" collapsed="false">
      <c r="A661" s="1" t="s">
        <v>1890</v>
      </c>
      <c r="C661" s="27" t="s">
        <v>1901</v>
      </c>
      <c r="D661" s="27" t="s">
        <v>13</v>
      </c>
      <c r="E661" s="27"/>
      <c r="F661" s="31"/>
      <c r="G661" s="27"/>
      <c r="H661" s="30" t="s">
        <v>168</v>
      </c>
      <c r="I661" s="31" t="n">
        <v>2.22</v>
      </c>
      <c r="J661" s="30" t="s">
        <v>1830</v>
      </c>
    </row>
    <row r="662" customFormat="false" ht="12.75" hidden="false" customHeight="false" outlineLevel="0" collapsed="false">
      <c r="A662" s="1" t="s">
        <v>1890</v>
      </c>
      <c r="C662" s="27" t="s">
        <v>1902</v>
      </c>
      <c r="D662" s="27" t="s">
        <v>13</v>
      </c>
      <c r="E662" s="27"/>
      <c r="F662" s="31"/>
      <c r="G662" s="27"/>
      <c r="H662" s="30" t="s">
        <v>168</v>
      </c>
      <c r="I662" s="31" t="n">
        <v>7.95</v>
      </c>
      <c r="J662" s="30" t="s">
        <v>1830</v>
      </c>
    </row>
    <row r="664" customFormat="false" ht="17.35" hidden="false" customHeight="false" outlineLevel="0" collapsed="false">
      <c r="B664" s="1" t="s">
        <v>4174</v>
      </c>
      <c r="C664" s="52" t="s">
        <v>1903</v>
      </c>
      <c r="D664" s="11" t="s">
        <v>1</v>
      </c>
    </row>
    <row r="665" customFormat="false" ht="12.75" hidden="false" customHeight="false" outlineLevel="0" collapsed="false">
      <c r="A665" s="1" t="s">
        <v>1904</v>
      </c>
      <c r="B665" s="1" t="s">
        <v>4174</v>
      </c>
      <c r="C665" s="27" t="s">
        <v>1905</v>
      </c>
      <c r="D665" s="27" t="s">
        <v>79</v>
      </c>
      <c r="E665" s="27"/>
      <c r="F665" s="31"/>
      <c r="G665" s="27"/>
      <c r="H665" s="30" t="s">
        <v>61</v>
      </c>
      <c r="I665" s="31" t="n">
        <v>0.49</v>
      </c>
      <c r="J665" s="30" t="s">
        <v>1830</v>
      </c>
    </row>
    <row r="666" customFormat="false" ht="12.75" hidden="false" customHeight="false" outlineLevel="0" collapsed="false">
      <c r="A666" s="1" t="s">
        <v>1904</v>
      </c>
      <c r="B666" s="1" t="s">
        <v>4174</v>
      </c>
      <c r="C666" s="27" t="s">
        <v>1906</v>
      </c>
      <c r="D666" s="27" t="s">
        <v>13</v>
      </c>
      <c r="E666" s="27"/>
      <c r="F666" s="31"/>
      <c r="G666" s="27"/>
      <c r="H666" s="30" t="s">
        <v>61</v>
      </c>
      <c r="I666" s="31" t="n">
        <v>1.19</v>
      </c>
      <c r="J666" s="30" t="s">
        <v>1830</v>
      </c>
    </row>
    <row r="667" customFormat="false" ht="12.75" hidden="false" customHeight="false" outlineLevel="0" collapsed="false">
      <c r="A667" s="1" t="s">
        <v>1904</v>
      </c>
      <c r="B667" s="1" t="s">
        <v>4174</v>
      </c>
      <c r="C667" s="27" t="s">
        <v>1907</v>
      </c>
      <c r="D667" s="27" t="s">
        <v>16</v>
      </c>
      <c r="E667" s="27"/>
      <c r="F667" s="31"/>
      <c r="G667" s="27"/>
      <c r="H667" s="30" t="s">
        <v>61</v>
      </c>
      <c r="I667" s="31" t="n">
        <v>0.49</v>
      </c>
      <c r="J667" s="30" t="s">
        <v>1830</v>
      </c>
    </row>
    <row r="668" customFormat="false" ht="12.75" hidden="false" customHeight="false" outlineLevel="0" collapsed="false">
      <c r="A668" s="1" t="s">
        <v>1904</v>
      </c>
      <c r="B668" s="1" t="s">
        <v>4174</v>
      </c>
      <c r="C668" s="27" t="s">
        <v>1908</v>
      </c>
      <c r="D668" s="27" t="s">
        <v>193</v>
      </c>
      <c r="E668" s="27"/>
      <c r="F668" s="31"/>
      <c r="G668" s="27"/>
      <c r="H668" s="30" t="s">
        <v>61</v>
      </c>
      <c r="I668" s="31" t="n">
        <v>0.45</v>
      </c>
      <c r="J668" s="30" t="s">
        <v>1830</v>
      </c>
    </row>
    <row r="669" customFormat="false" ht="12.75" hidden="false" customHeight="false" outlineLevel="0" collapsed="false">
      <c r="A669" s="1" t="s">
        <v>1904</v>
      </c>
      <c r="B669" s="1" t="s">
        <v>4174</v>
      </c>
      <c r="C669" s="27" t="s">
        <v>1909</v>
      </c>
      <c r="D669" s="27" t="s">
        <v>13</v>
      </c>
      <c r="E669" s="27"/>
      <c r="F669" s="31"/>
      <c r="G669" s="27"/>
      <c r="H669" s="30" t="s">
        <v>61</v>
      </c>
      <c r="I669" s="31" t="n">
        <v>4.95</v>
      </c>
      <c r="J669" s="30" t="s">
        <v>1830</v>
      </c>
    </row>
    <row r="670" customFormat="false" ht="12.75" hidden="false" customHeight="false" outlineLevel="0" collapsed="false">
      <c r="A670" s="1" t="s">
        <v>1904</v>
      </c>
      <c r="B670" s="1" t="s">
        <v>4174</v>
      </c>
      <c r="C670" s="27" t="s">
        <v>1910</v>
      </c>
      <c r="D670" s="27" t="s">
        <v>1911</v>
      </c>
      <c r="E670" s="27"/>
      <c r="F670" s="31"/>
      <c r="G670" s="27"/>
      <c r="H670" s="30" t="s">
        <v>61</v>
      </c>
      <c r="I670" s="31" t="n">
        <v>1</v>
      </c>
      <c r="J670" s="30" t="s">
        <v>1830</v>
      </c>
    </row>
    <row r="671" customFormat="false" ht="12.75" hidden="false" customHeight="false" outlineLevel="0" collapsed="false">
      <c r="A671" s="1" t="s">
        <v>1904</v>
      </c>
      <c r="B671" s="1" t="s">
        <v>4174</v>
      </c>
      <c r="C671" s="27" t="s">
        <v>1912</v>
      </c>
      <c r="D671" s="27" t="s">
        <v>88</v>
      </c>
      <c r="E671" s="27"/>
      <c r="F671" s="31"/>
      <c r="G671" s="27"/>
      <c r="H671" s="30" t="s">
        <v>61</v>
      </c>
      <c r="I671" s="31" t="n">
        <v>0.45</v>
      </c>
      <c r="J671" s="30" t="s">
        <v>1830</v>
      </c>
    </row>
    <row r="672" customFormat="false" ht="12.75" hidden="false" customHeight="false" outlineLevel="0" collapsed="false">
      <c r="A672" s="1" t="s">
        <v>1904</v>
      </c>
      <c r="B672" s="1" t="s">
        <v>4174</v>
      </c>
      <c r="C672" s="27" t="s">
        <v>1913</v>
      </c>
      <c r="D672" s="27" t="s">
        <v>13</v>
      </c>
      <c r="E672" s="27"/>
      <c r="F672" s="31"/>
      <c r="G672" s="27"/>
      <c r="H672" s="30" t="s">
        <v>61</v>
      </c>
      <c r="I672" s="31" t="n">
        <v>0.45</v>
      </c>
      <c r="J672" s="30" t="s">
        <v>1830</v>
      </c>
    </row>
    <row r="673" customFormat="false" ht="12.75" hidden="false" customHeight="false" outlineLevel="0" collapsed="false">
      <c r="A673" s="1" t="s">
        <v>1904</v>
      </c>
      <c r="B673" s="1" t="s">
        <v>4174</v>
      </c>
      <c r="C673" s="27" t="s">
        <v>1914</v>
      </c>
      <c r="D673" s="27" t="s">
        <v>51</v>
      </c>
      <c r="E673" s="27"/>
      <c r="F673" s="31"/>
      <c r="G673" s="27"/>
      <c r="H673" s="30" t="s">
        <v>61</v>
      </c>
      <c r="I673" s="31" t="n">
        <v>0.89</v>
      </c>
      <c r="J673" s="30" t="s">
        <v>1830</v>
      </c>
    </row>
    <row r="674" customFormat="false" ht="12.75" hidden="false" customHeight="false" outlineLevel="0" collapsed="false">
      <c r="A674" s="1" t="s">
        <v>1904</v>
      </c>
      <c r="B674" s="1" t="s">
        <v>4174</v>
      </c>
      <c r="C674" s="27" t="s">
        <v>1915</v>
      </c>
      <c r="D674" s="27" t="s">
        <v>49</v>
      </c>
      <c r="E674" s="27"/>
      <c r="F674" s="31"/>
      <c r="G674" s="27"/>
      <c r="H674" s="30" t="s">
        <v>61</v>
      </c>
      <c r="I674" s="31" t="n">
        <f aca="false">0.89/2</f>
        <v>0.445</v>
      </c>
      <c r="J674" s="30" t="s">
        <v>1830</v>
      </c>
    </row>
    <row r="675" customFormat="false" ht="12.75" hidden="false" customHeight="false" outlineLevel="0" collapsed="false">
      <c r="A675" s="1" t="s">
        <v>1904</v>
      </c>
      <c r="B675" s="1" t="s">
        <v>4174</v>
      </c>
      <c r="C675" s="27" t="s">
        <v>1916</v>
      </c>
      <c r="D675" s="27" t="s">
        <v>390</v>
      </c>
      <c r="E675" s="27"/>
      <c r="F675" s="31"/>
      <c r="G675" s="27"/>
      <c r="H675" s="30" t="s">
        <v>61</v>
      </c>
      <c r="I675" s="31" t="n">
        <f aca="false">3.99/5</f>
        <v>0.798</v>
      </c>
      <c r="J675" s="30" t="s">
        <v>1830</v>
      </c>
    </row>
    <row r="676" customFormat="false" ht="12.75" hidden="false" customHeight="false" outlineLevel="0" collapsed="false">
      <c r="A676" s="1" t="s">
        <v>1904</v>
      </c>
      <c r="B676" s="1" t="s">
        <v>4174</v>
      </c>
      <c r="C676" s="27" t="s">
        <v>1917</v>
      </c>
      <c r="D676" s="27" t="s">
        <v>26</v>
      </c>
      <c r="E676" s="27"/>
      <c r="F676" s="31"/>
      <c r="G676" s="27"/>
      <c r="H676" s="30" t="s">
        <v>61</v>
      </c>
      <c r="I676" s="31" t="n">
        <v>0.45</v>
      </c>
      <c r="J676" s="30" t="s">
        <v>1830</v>
      </c>
    </row>
    <row r="677" customFormat="false" ht="12.75" hidden="false" customHeight="false" outlineLevel="0" collapsed="false">
      <c r="A677" s="1" t="s">
        <v>1904</v>
      </c>
      <c r="B677" s="1" t="s">
        <v>4174</v>
      </c>
      <c r="C677" s="27" t="s">
        <v>1918</v>
      </c>
      <c r="D677" s="27" t="s">
        <v>18</v>
      </c>
      <c r="E677" s="27"/>
      <c r="F677" s="31"/>
      <c r="G677" s="27"/>
      <c r="H677" s="30" t="s">
        <v>61</v>
      </c>
      <c r="I677" s="31" t="n">
        <v>0.45</v>
      </c>
      <c r="J677" s="30" t="s">
        <v>1830</v>
      </c>
    </row>
    <row r="678" customFormat="false" ht="12.75" hidden="false" customHeight="false" outlineLevel="0" collapsed="false">
      <c r="A678" s="1" t="s">
        <v>1904</v>
      </c>
      <c r="B678" s="1" t="s">
        <v>4174</v>
      </c>
      <c r="C678" s="27" t="s">
        <v>1919</v>
      </c>
      <c r="D678" s="27" t="s">
        <v>13</v>
      </c>
      <c r="E678" s="27"/>
      <c r="F678" s="31"/>
      <c r="G678" s="27"/>
      <c r="H678" s="30" t="s">
        <v>61</v>
      </c>
      <c r="I678" s="31" t="n">
        <v>3.32</v>
      </c>
      <c r="J678" s="30" t="s">
        <v>1830</v>
      </c>
    </row>
    <row r="679" customFormat="false" ht="12.75" hidden="false" customHeight="false" outlineLevel="0" collapsed="false">
      <c r="A679" s="1" t="s">
        <v>1904</v>
      </c>
      <c r="B679" s="1" t="s">
        <v>4174</v>
      </c>
      <c r="C679" s="27" t="s">
        <v>1920</v>
      </c>
      <c r="D679" s="27" t="s">
        <v>13</v>
      </c>
      <c r="E679" s="27"/>
      <c r="F679" s="31"/>
      <c r="G679" s="27"/>
      <c r="H679" s="30" t="s">
        <v>168</v>
      </c>
      <c r="I679" s="31" t="n">
        <v>2.49</v>
      </c>
      <c r="J679" s="30" t="s">
        <v>1830</v>
      </c>
    </row>
    <row r="680" customFormat="false" ht="12.75" hidden="false" customHeight="false" outlineLevel="0" collapsed="false">
      <c r="A680" s="1" t="s">
        <v>1904</v>
      </c>
      <c r="B680" s="1" t="s">
        <v>4174</v>
      </c>
      <c r="C680" s="27" t="s">
        <v>1921</v>
      </c>
      <c r="D680" s="27" t="s">
        <v>13</v>
      </c>
      <c r="E680" s="27"/>
      <c r="F680" s="31"/>
      <c r="G680" s="27"/>
      <c r="H680" s="30" t="s">
        <v>168</v>
      </c>
      <c r="I680" s="31" t="n">
        <v>0.59</v>
      </c>
      <c r="J680" s="30" t="s">
        <v>1830</v>
      </c>
    </row>
    <row r="681" customFormat="false" ht="12.75" hidden="false" customHeight="false" outlineLevel="0" collapsed="false">
      <c r="A681" s="1" t="s">
        <v>1904</v>
      </c>
      <c r="B681" s="1" t="s">
        <v>4174</v>
      </c>
      <c r="C681" s="27" t="s">
        <v>1922</v>
      </c>
      <c r="D681" s="27" t="s">
        <v>13</v>
      </c>
      <c r="E681" s="27"/>
      <c r="F681" s="31"/>
      <c r="G681" s="27"/>
      <c r="H681" s="30" t="s">
        <v>168</v>
      </c>
      <c r="I681" s="31" t="n">
        <f aca="false">0.65/3*2</f>
        <v>0.433333333333333</v>
      </c>
      <c r="J681" s="30" t="s">
        <v>1830</v>
      </c>
    </row>
    <row r="683" customFormat="false" ht="17.35" hidden="false" customHeight="false" outlineLevel="0" collapsed="false">
      <c r="B683" s="1" t="s">
        <v>2139</v>
      </c>
      <c r="C683" s="52" t="s">
        <v>1994</v>
      </c>
      <c r="D683" s="11" t="s">
        <v>1</v>
      </c>
    </row>
    <row r="684" customFormat="false" ht="12.75" hidden="false" customHeight="false" outlineLevel="0" collapsed="false">
      <c r="A684" s="1" t="s">
        <v>1995</v>
      </c>
      <c r="B684" s="1" t="s">
        <v>2139</v>
      </c>
      <c r="C684" s="27" t="s">
        <v>1996</v>
      </c>
      <c r="D684" s="27" t="s">
        <v>13</v>
      </c>
      <c r="E684" s="27"/>
      <c r="F684" s="31"/>
      <c r="G684" s="27"/>
      <c r="H684" s="30" t="s">
        <v>61</v>
      </c>
      <c r="I684" s="31" t="n">
        <v>8.49</v>
      </c>
      <c r="J684" s="30" t="s">
        <v>1566</v>
      </c>
    </row>
    <row r="685" customFormat="false" ht="12.75" hidden="false" customHeight="false" outlineLevel="0" collapsed="false">
      <c r="A685" s="1" t="s">
        <v>1995</v>
      </c>
      <c r="B685" s="1" t="s">
        <v>2139</v>
      </c>
      <c r="C685" s="27" t="s">
        <v>1997</v>
      </c>
      <c r="D685" s="27" t="s">
        <v>13</v>
      </c>
      <c r="E685" s="27"/>
      <c r="F685" s="31"/>
      <c r="G685" s="27"/>
      <c r="H685" s="30" t="s">
        <v>61</v>
      </c>
      <c r="I685" s="31" t="n">
        <v>9.95</v>
      </c>
      <c r="J685" s="30" t="s">
        <v>1566</v>
      </c>
    </row>
    <row r="686" customFormat="false" ht="12.75" hidden="false" customHeight="false" outlineLevel="0" collapsed="false">
      <c r="A686" s="1" t="s">
        <v>1995</v>
      </c>
      <c r="B686" s="1" t="s">
        <v>2139</v>
      </c>
      <c r="C686" s="70" t="s">
        <v>1998</v>
      </c>
      <c r="D686" s="70" t="s">
        <v>13</v>
      </c>
      <c r="E686" s="72" t="n">
        <v>2.2</v>
      </c>
      <c r="F686" s="73" t="n">
        <v>10.4</v>
      </c>
      <c r="G686" s="74" t="s">
        <v>1830</v>
      </c>
      <c r="I686" s="4"/>
    </row>
    <row r="687" customFormat="false" ht="12.75" hidden="false" customHeight="false" outlineLevel="0" collapsed="false">
      <c r="A687" s="1" t="s">
        <v>1995</v>
      </c>
      <c r="B687" s="1" t="s">
        <v>2139</v>
      </c>
      <c r="C687" s="27" t="s">
        <v>1999</v>
      </c>
      <c r="D687" s="27" t="s">
        <v>13</v>
      </c>
      <c r="E687" s="27"/>
      <c r="F687" s="31"/>
      <c r="G687" s="27"/>
      <c r="H687" s="30" t="s">
        <v>61</v>
      </c>
      <c r="I687" s="31" t="n">
        <v>5.95</v>
      </c>
      <c r="J687" s="30" t="s">
        <v>1566</v>
      </c>
    </row>
    <row r="688" customFormat="false" ht="12.75" hidden="false" customHeight="false" outlineLevel="0" collapsed="false">
      <c r="A688" s="1" t="s">
        <v>1995</v>
      </c>
      <c r="B688" s="1" t="s">
        <v>2139</v>
      </c>
      <c r="C688" s="27" t="s">
        <v>2000</v>
      </c>
      <c r="D688" s="27" t="s">
        <v>13</v>
      </c>
      <c r="E688" s="27"/>
      <c r="F688" s="31"/>
      <c r="G688" s="27"/>
      <c r="H688" s="30" t="s">
        <v>61</v>
      </c>
      <c r="I688" s="31" t="n">
        <v>14.99</v>
      </c>
      <c r="J688" s="30" t="s">
        <v>1566</v>
      </c>
    </row>
    <row r="689" customFormat="false" ht="12.75" hidden="false" customHeight="false" outlineLevel="0" collapsed="false">
      <c r="A689" s="1" t="s">
        <v>1995</v>
      </c>
      <c r="B689" s="1" t="s">
        <v>2139</v>
      </c>
      <c r="C689" s="27" t="s">
        <v>2001</v>
      </c>
      <c r="D689" s="27" t="s">
        <v>13</v>
      </c>
      <c r="E689" s="27"/>
      <c r="F689" s="31"/>
      <c r="G689" s="27"/>
      <c r="H689" s="30" t="s">
        <v>61</v>
      </c>
      <c r="I689" s="31" t="n">
        <v>8.99</v>
      </c>
      <c r="J689" s="30" t="s">
        <v>1566</v>
      </c>
    </row>
    <row r="690" customFormat="false" ht="12.75" hidden="false" customHeight="false" outlineLevel="0" collapsed="false">
      <c r="A690" s="1" t="s">
        <v>1995</v>
      </c>
      <c r="B690" s="1" t="s">
        <v>2139</v>
      </c>
      <c r="C690" s="70" t="s">
        <v>2002</v>
      </c>
      <c r="D690" s="70" t="s">
        <v>13</v>
      </c>
      <c r="E690" s="72" t="n">
        <v>2.2</v>
      </c>
      <c r="F690" s="73" t="n">
        <v>8.1</v>
      </c>
      <c r="G690" s="74" t="s">
        <v>1830</v>
      </c>
      <c r="I690" s="4"/>
    </row>
    <row r="691" customFormat="false" ht="12.75" hidden="false" customHeight="false" outlineLevel="0" collapsed="false">
      <c r="A691" s="1" t="s">
        <v>1995</v>
      </c>
      <c r="B691" s="1" t="s">
        <v>2139</v>
      </c>
      <c r="C691" s="27" t="s">
        <v>2003</v>
      </c>
      <c r="D691" s="27" t="s">
        <v>13</v>
      </c>
      <c r="E691" s="27"/>
      <c r="F691" s="31"/>
      <c r="G691" s="27"/>
      <c r="H691" s="30" t="s">
        <v>61</v>
      </c>
      <c r="I691" s="31" t="n">
        <v>8.95</v>
      </c>
      <c r="J691" s="30" t="s">
        <v>1566</v>
      </c>
    </row>
    <row r="692" customFormat="false" ht="12.75" hidden="false" customHeight="false" outlineLevel="0" collapsed="false">
      <c r="A692" s="1" t="s">
        <v>1995</v>
      </c>
      <c r="B692" s="1" t="s">
        <v>2139</v>
      </c>
      <c r="C692" s="27" t="s">
        <v>2004</v>
      </c>
      <c r="D692" s="27" t="s">
        <v>193</v>
      </c>
      <c r="E692" s="27"/>
      <c r="F692" s="31"/>
      <c r="G692" s="27"/>
      <c r="H692" s="30" t="s">
        <v>61</v>
      </c>
      <c r="I692" s="31" t="n">
        <v>3.99</v>
      </c>
      <c r="J692" s="30" t="s">
        <v>1566</v>
      </c>
    </row>
    <row r="693" customFormat="false" ht="12.75" hidden="false" customHeight="false" outlineLevel="0" collapsed="false">
      <c r="A693" s="1" t="s">
        <v>1995</v>
      </c>
      <c r="B693" s="1" t="s">
        <v>2139</v>
      </c>
      <c r="C693" s="70" t="s">
        <v>2005</v>
      </c>
      <c r="D693" s="70" t="s">
        <v>13</v>
      </c>
      <c r="E693" s="72" t="n">
        <v>2.3</v>
      </c>
      <c r="F693" s="73" t="n">
        <v>5.75</v>
      </c>
      <c r="G693" s="74" t="s">
        <v>1830</v>
      </c>
      <c r="I693" s="4"/>
    </row>
    <row r="694" customFormat="false" ht="12.75" hidden="false" customHeight="false" outlineLevel="0" collapsed="false">
      <c r="A694" s="1" t="s">
        <v>1995</v>
      </c>
      <c r="B694" s="1" t="s">
        <v>2139</v>
      </c>
      <c r="C694" s="70" t="s">
        <v>2006</v>
      </c>
      <c r="D694" s="70" t="s">
        <v>13</v>
      </c>
      <c r="E694" s="72" t="n">
        <v>2.3</v>
      </c>
      <c r="F694" s="73" t="n">
        <v>9.9</v>
      </c>
      <c r="G694" s="74" t="s">
        <v>1830</v>
      </c>
      <c r="I694" s="4"/>
    </row>
    <row r="696" customFormat="false" ht="17.35" hidden="false" customHeight="false" outlineLevel="0" collapsed="false">
      <c r="B696" s="1" t="s">
        <v>2139</v>
      </c>
      <c r="C696" s="52" t="s">
        <v>2007</v>
      </c>
      <c r="D696" s="11" t="s">
        <v>1</v>
      </c>
    </row>
    <row r="697" customFormat="false" ht="12.75" hidden="false" customHeight="false" outlineLevel="0" collapsed="false">
      <c r="A697" s="1" t="s">
        <v>2008</v>
      </c>
      <c r="B697" s="1" t="s">
        <v>2139</v>
      </c>
      <c r="C697" s="70" t="s">
        <v>2009</v>
      </c>
      <c r="D697" s="70" t="s">
        <v>13</v>
      </c>
      <c r="E697" s="72" t="n">
        <v>2</v>
      </c>
      <c r="F697" s="73" t="n">
        <v>3.95</v>
      </c>
      <c r="G697" s="74" t="s">
        <v>1352</v>
      </c>
      <c r="I697" s="4"/>
    </row>
    <row r="698" customFormat="false" ht="12.75" hidden="false" customHeight="false" outlineLevel="0" collapsed="false">
      <c r="A698" s="1" t="s">
        <v>2008</v>
      </c>
      <c r="B698" s="1" t="s">
        <v>2139</v>
      </c>
      <c r="C698" s="70" t="s">
        <v>2010</v>
      </c>
      <c r="D698" s="70" t="s">
        <v>13</v>
      </c>
      <c r="E698" s="72" t="n">
        <v>2</v>
      </c>
      <c r="F698" s="73" t="n">
        <v>5.35</v>
      </c>
      <c r="G698" s="74" t="s">
        <v>1352</v>
      </c>
      <c r="I698" s="4"/>
    </row>
    <row r="699" customFormat="false" ht="12.75" hidden="false" customHeight="false" outlineLevel="0" collapsed="false">
      <c r="A699" s="1" t="s">
        <v>2008</v>
      </c>
      <c r="B699" s="1" t="s">
        <v>2139</v>
      </c>
      <c r="C699" s="70" t="s">
        <v>2011</v>
      </c>
      <c r="D699" s="70" t="s">
        <v>13</v>
      </c>
      <c r="E699" s="72" t="n">
        <v>2</v>
      </c>
      <c r="F699" s="73" t="n">
        <v>2.95</v>
      </c>
      <c r="G699" s="74" t="s">
        <v>1352</v>
      </c>
      <c r="I699" s="4"/>
    </row>
    <row r="700" customFormat="false" ht="12.75" hidden="false" customHeight="false" outlineLevel="0" collapsed="false">
      <c r="A700" s="1" t="s">
        <v>2008</v>
      </c>
      <c r="B700" s="1" t="s">
        <v>2139</v>
      </c>
      <c r="C700" s="70" t="s">
        <v>2012</v>
      </c>
      <c r="D700" s="70" t="s">
        <v>13</v>
      </c>
      <c r="E700" s="72" t="n">
        <v>2</v>
      </c>
      <c r="F700" s="73" t="n">
        <v>5.95</v>
      </c>
      <c r="G700" s="74" t="s">
        <v>1352</v>
      </c>
      <c r="I700" s="4"/>
    </row>
    <row r="702" customFormat="false" ht="17.35" hidden="false" customHeight="false" outlineLevel="0" collapsed="false">
      <c r="B702" s="1" t="s">
        <v>3390</v>
      </c>
      <c r="C702" s="52" t="s">
        <v>2074</v>
      </c>
      <c r="D702" s="45" t="s">
        <v>1</v>
      </c>
    </row>
    <row r="703" customFormat="false" ht="12.75" hidden="false" customHeight="false" outlineLevel="0" collapsed="false">
      <c r="A703" s="1" t="s">
        <v>2075</v>
      </c>
      <c r="B703" s="1" t="s">
        <v>3390</v>
      </c>
      <c r="C703" s="27" t="s">
        <v>2076</v>
      </c>
      <c r="D703" s="27" t="s">
        <v>79</v>
      </c>
      <c r="E703" s="27"/>
      <c r="F703" s="31"/>
      <c r="G703" s="27"/>
      <c r="H703" s="30" t="s">
        <v>168</v>
      </c>
      <c r="I703" s="31" t="n">
        <v>2.72</v>
      </c>
      <c r="J703" s="30" t="s">
        <v>2017</v>
      </c>
    </row>
    <row r="704" customFormat="false" ht="12.75" hidden="false" customHeight="false" outlineLevel="0" collapsed="false">
      <c r="A704" s="1" t="s">
        <v>2075</v>
      </c>
      <c r="B704" s="1" t="s">
        <v>3390</v>
      </c>
      <c r="C704" s="27" t="s">
        <v>2077</v>
      </c>
      <c r="D704" s="27" t="s">
        <v>13</v>
      </c>
      <c r="E704" s="27"/>
      <c r="F704" s="31"/>
      <c r="G704" s="27"/>
      <c r="H704" s="30" t="s">
        <v>168</v>
      </c>
      <c r="I704" s="31" t="n">
        <v>3.63</v>
      </c>
      <c r="J704" s="30" t="s">
        <v>2017</v>
      </c>
    </row>
    <row r="705" customFormat="false" ht="12.75" hidden="false" customHeight="false" outlineLevel="0" collapsed="false">
      <c r="A705" s="1" t="s">
        <v>2078</v>
      </c>
      <c r="B705" s="1" t="s">
        <v>3390</v>
      </c>
      <c r="C705" s="27" t="s">
        <v>2079</v>
      </c>
      <c r="D705" s="27" t="s">
        <v>13</v>
      </c>
      <c r="E705" s="27"/>
      <c r="F705" s="31"/>
      <c r="G705" s="27"/>
      <c r="H705" s="30" t="s">
        <v>168</v>
      </c>
      <c r="I705" s="31" t="n">
        <v>2.45</v>
      </c>
      <c r="J705" s="30" t="s">
        <v>2017</v>
      </c>
    </row>
    <row r="706" customFormat="false" ht="12.75" hidden="false" customHeight="false" outlineLevel="0" collapsed="false">
      <c r="A706" s="1" t="s">
        <v>2078</v>
      </c>
      <c r="B706" s="1" t="s">
        <v>3390</v>
      </c>
      <c r="C706" s="27" t="s">
        <v>2080</v>
      </c>
      <c r="D706" s="27" t="s">
        <v>79</v>
      </c>
      <c r="E706" s="27"/>
      <c r="F706" s="31"/>
      <c r="G706" s="27"/>
      <c r="H706" s="30" t="s">
        <v>168</v>
      </c>
      <c r="I706" s="31" t="n">
        <v>2.54</v>
      </c>
      <c r="J706" s="30" t="s">
        <v>2017</v>
      </c>
    </row>
    <row r="707" customFormat="false" ht="12.75" hidden="false" customHeight="false" outlineLevel="0" collapsed="false">
      <c r="A707" s="1" t="s">
        <v>2078</v>
      </c>
      <c r="B707" s="1" t="s">
        <v>3390</v>
      </c>
      <c r="C707" s="27" t="s">
        <v>2081</v>
      </c>
      <c r="D707" s="27" t="s">
        <v>88</v>
      </c>
      <c r="E707" s="27"/>
      <c r="F707" s="31"/>
      <c r="G707" s="27"/>
      <c r="H707" s="30" t="s">
        <v>168</v>
      </c>
      <c r="I707" s="31" t="n">
        <v>2.45</v>
      </c>
      <c r="J707" s="30" t="s">
        <v>2017</v>
      </c>
    </row>
    <row r="709" customFormat="false" ht="30.1" hidden="false" customHeight="false" outlineLevel="0" collapsed="false">
      <c r="B709" s="1" t="s">
        <v>1338</v>
      </c>
      <c r="C709" s="52" t="s">
        <v>2082</v>
      </c>
      <c r="D709" s="45" t="s">
        <v>1</v>
      </c>
    </row>
    <row r="710" customFormat="false" ht="12.75" hidden="false" customHeight="false" outlineLevel="0" collapsed="false">
      <c r="A710" s="1" t="s">
        <v>2083</v>
      </c>
      <c r="B710" s="1" t="s">
        <v>1338</v>
      </c>
      <c r="C710" s="70" t="s">
        <v>2084</v>
      </c>
      <c r="D710" s="70" t="s">
        <v>13</v>
      </c>
      <c r="E710" s="72"/>
      <c r="F710" s="73" t="n">
        <v>17</v>
      </c>
      <c r="G710" s="74" t="n">
        <v>1.7</v>
      </c>
    </row>
    <row r="711" customFormat="false" ht="12.75" hidden="false" customHeight="false" outlineLevel="0" collapsed="false">
      <c r="A711" s="1" t="s">
        <v>2083</v>
      </c>
      <c r="B711" s="1" t="s">
        <v>1338</v>
      </c>
      <c r="C711" s="70" t="s">
        <v>2085</v>
      </c>
      <c r="D711" s="70" t="s">
        <v>13</v>
      </c>
      <c r="E711" s="72"/>
      <c r="F711" s="73" t="n">
        <v>13.4</v>
      </c>
      <c r="G711" s="74" t="n">
        <v>1.7</v>
      </c>
    </row>
    <row r="712" customFormat="false" ht="12.75" hidden="false" customHeight="false" outlineLevel="0" collapsed="false">
      <c r="A712" s="1" t="s">
        <v>2083</v>
      </c>
      <c r="B712" s="1" t="s">
        <v>1338</v>
      </c>
      <c r="C712" s="85" t="s">
        <v>2086</v>
      </c>
      <c r="D712" s="85" t="s">
        <v>193</v>
      </c>
      <c r="E712" s="85"/>
      <c r="F712" s="86" t="n">
        <v>8.95</v>
      </c>
      <c r="G712" s="85" t="n">
        <v>1.8</v>
      </c>
      <c r="H712" s="87" t="s">
        <v>61</v>
      </c>
      <c r="I712" s="86" t="n">
        <v>9.95</v>
      </c>
      <c r="J712" s="87" t="s">
        <v>479</v>
      </c>
    </row>
    <row r="713" customFormat="false" ht="12.75" hidden="false" customHeight="false" outlineLevel="0" collapsed="false">
      <c r="A713" s="1" t="s">
        <v>2083</v>
      </c>
      <c r="B713" s="1" t="s">
        <v>1338</v>
      </c>
      <c r="C713" s="85" t="s">
        <v>2087</v>
      </c>
      <c r="D713" s="85" t="s">
        <v>79</v>
      </c>
      <c r="E713" s="85"/>
      <c r="F713" s="86" t="n">
        <v>8.95</v>
      </c>
      <c r="G713" s="85" t="n">
        <v>1.7</v>
      </c>
      <c r="H713" s="87" t="s">
        <v>61</v>
      </c>
      <c r="I713" s="86" t="n">
        <v>8.95</v>
      </c>
      <c r="J713" s="87" t="s">
        <v>479</v>
      </c>
    </row>
    <row r="714" customFormat="false" ht="12.75" hidden="false" customHeight="false" outlineLevel="0" collapsed="false">
      <c r="A714" s="1" t="s">
        <v>2083</v>
      </c>
      <c r="B714" s="1" t="s">
        <v>1338</v>
      </c>
      <c r="C714" s="85" t="s">
        <v>2088</v>
      </c>
      <c r="D714" s="85" t="s">
        <v>13</v>
      </c>
      <c r="E714" s="85"/>
      <c r="F714" s="86" t="n">
        <v>26.6</v>
      </c>
      <c r="G714" s="85" t="n">
        <v>1.9</v>
      </c>
      <c r="H714" s="87" t="s">
        <v>61</v>
      </c>
      <c r="I714" s="86" t="n">
        <v>28.7</v>
      </c>
      <c r="J714" s="87" t="s">
        <v>479</v>
      </c>
    </row>
    <row r="715" customFormat="false" ht="12.75" hidden="false" customHeight="false" outlineLevel="0" collapsed="false">
      <c r="A715" s="1" t="s">
        <v>2083</v>
      </c>
      <c r="B715" s="1" t="s">
        <v>1338</v>
      </c>
      <c r="C715" s="27" t="s">
        <v>2089</v>
      </c>
      <c r="D715" s="27" t="s">
        <v>13</v>
      </c>
      <c r="E715" s="27"/>
      <c r="F715" s="31"/>
      <c r="G715" s="27"/>
      <c r="H715" s="30" t="s">
        <v>61</v>
      </c>
      <c r="I715" s="31" t="n">
        <v>20.5</v>
      </c>
      <c r="J715" s="30" t="s">
        <v>479</v>
      </c>
    </row>
    <row r="716" customFormat="false" ht="12.75" hidden="false" customHeight="false" outlineLevel="0" collapsed="false">
      <c r="A716" s="1" t="s">
        <v>2083</v>
      </c>
      <c r="B716" s="1" t="s">
        <v>1338</v>
      </c>
      <c r="C716" s="27" t="s">
        <v>2090</v>
      </c>
      <c r="D716" s="27" t="s">
        <v>13</v>
      </c>
      <c r="E716" s="27"/>
      <c r="F716" s="31"/>
      <c r="G716" s="27"/>
      <c r="H716" s="30" t="s">
        <v>61</v>
      </c>
      <c r="I716" s="31" t="n">
        <v>15.75</v>
      </c>
      <c r="J716" s="30" t="s">
        <v>479</v>
      </c>
    </row>
    <row r="717" customFormat="false" ht="12.75" hidden="false" customHeight="false" outlineLevel="0" collapsed="false">
      <c r="A717" s="1" t="s">
        <v>2083</v>
      </c>
      <c r="B717" s="1" t="s">
        <v>1338</v>
      </c>
      <c r="C717" s="27" t="s">
        <v>2091</v>
      </c>
      <c r="D717" s="27" t="s">
        <v>13</v>
      </c>
      <c r="E717" s="27"/>
      <c r="F717" s="31"/>
      <c r="G717" s="27"/>
      <c r="H717" s="30" t="s">
        <v>61</v>
      </c>
      <c r="I717" s="31" t="n">
        <v>22.99</v>
      </c>
      <c r="J717" s="30" t="s">
        <v>479</v>
      </c>
    </row>
    <row r="718" customFormat="false" ht="12.75" hidden="false" customHeight="false" outlineLevel="0" collapsed="false">
      <c r="A718" s="1" t="s">
        <v>2083</v>
      </c>
      <c r="B718" s="1" t="s">
        <v>1338</v>
      </c>
      <c r="C718" s="27" t="s">
        <v>2092</v>
      </c>
      <c r="D718" s="27" t="s">
        <v>13</v>
      </c>
      <c r="E718" s="27"/>
      <c r="F718" s="31"/>
      <c r="G718" s="27"/>
      <c r="H718" s="30" t="s">
        <v>61</v>
      </c>
      <c r="I718" s="31" t="n">
        <v>24</v>
      </c>
      <c r="J718" s="30" t="s">
        <v>479</v>
      </c>
    </row>
    <row r="719" customFormat="false" ht="12.75" hidden="false" customHeight="false" outlineLevel="0" collapsed="false">
      <c r="A719" s="1" t="s">
        <v>2083</v>
      </c>
      <c r="B719" s="1" t="s">
        <v>1338</v>
      </c>
      <c r="C719" s="27" t="s">
        <v>2093</v>
      </c>
      <c r="D719" s="27" t="s">
        <v>13</v>
      </c>
      <c r="E719" s="27"/>
      <c r="F719" s="31"/>
      <c r="G719" s="27"/>
      <c r="H719" s="30" t="s">
        <v>61</v>
      </c>
      <c r="I719" s="31" t="n">
        <v>16.95</v>
      </c>
      <c r="J719" s="30" t="s">
        <v>479</v>
      </c>
    </row>
    <row r="720" customFormat="false" ht="12.75" hidden="false" customHeight="false" outlineLevel="0" collapsed="false">
      <c r="A720" s="1" t="s">
        <v>2083</v>
      </c>
      <c r="B720" s="1" t="s">
        <v>1338</v>
      </c>
      <c r="C720" s="85" t="s">
        <v>2094</v>
      </c>
      <c r="D720" s="85" t="s">
        <v>13</v>
      </c>
      <c r="E720" s="85"/>
      <c r="F720" s="86" t="n">
        <v>15.6</v>
      </c>
      <c r="G720" s="85" t="n">
        <v>1.9</v>
      </c>
      <c r="H720" s="87" t="s">
        <v>61</v>
      </c>
      <c r="I720" s="86" t="n">
        <v>19.95</v>
      </c>
      <c r="J720" s="87" t="s">
        <v>479</v>
      </c>
    </row>
    <row r="721" customFormat="false" ht="12.75" hidden="false" customHeight="false" outlineLevel="0" collapsed="false">
      <c r="A721" s="1" t="s">
        <v>2083</v>
      </c>
      <c r="B721" s="1" t="s">
        <v>1338</v>
      </c>
      <c r="C721" s="85" t="s">
        <v>2095</v>
      </c>
      <c r="D721" s="85" t="s">
        <v>13</v>
      </c>
      <c r="E721" s="85"/>
      <c r="F721" s="86" t="n">
        <v>8.95</v>
      </c>
      <c r="G721" s="85" t="n">
        <v>1.9</v>
      </c>
      <c r="H721" s="87" t="s">
        <v>61</v>
      </c>
      <c r="I721" s="86" t="n">
        <v>9.95</v>
      </c>
      <c r="J721" s="87" t="s">
        <v>479</v>
      </c>
    </row>
    <row r="722" customFormat="false" ht="12.75" hidden="false" customHeight="false" outlineLevel="0" collapsed="false">
      <c r="A722" s="1" t="s">
        <v>2083</v>
      </c>
      <c r="B722" s="1" t="s">
        <v>1338</v>
      </c>
      <c r="C722" s="27" t="s">
        <v>2096</v>
      </c>
      <c r="D722" s="27" t="s">
        <v>13</v>
      </c>
      <c r="E722" s="27"/>
      <c r="F722" s="31"/>
      <c r="G722" s="27"/>
      <c r="H722" s="30" t="s">
        <v>168</v>
      </c>
      <c r="I722" s="31" t="n">
        <v>17.68</v>
      </c>
      <c r="J722" s="30" t="s">
        <v>479</v>
      </c>
    </row>
    <row r="723" customFormat="false" ht="12.75" hidden="false" customHeight="false" outlineLevel="0" collapsed="false">
      <c r="A723" s="1" t="s">
        <v>2083</v>
      </c>
      <c r="B723" s="1" t="s">
        <v>1338</v>
      </c>
      <c r="C723" s="27" t="s">
        <v>2097</v>
      </c>
      <c r="D723" s="27" t="s">
        <v>13</v>
      </c>
      <c r="E723" s="27"/>
      <c r="F723" s="31"/>
      <c r="G723" s="27"/>
      <c r="H723" s="30" t="s">
        <v>61</v>
      </c>
      <c r="I723" s="31" t="n">
        <v>21.95</v>
      </c>
      <c r="J723" s="30" t="s">
        <v>2017</v>
      </c>
    </row>
    <row r="724" customFormat="false" ht="12.75" hidden="false" customHeight="false" outlineLevel="0" collapsed="false">
      <c r="A724" s="1" t="s">
        <v>2083</v>
      </c>
      <c r="B724" s="1" t="s">
        <v>1338</v>
      </c>
      <c r="C724" s="27" t="s">
        <v>2098</v>
      </c>
      <c r="D724" s="27" t="s">
        <v>193</v>
      </c>
      <c r="E724" s="27"/>
      <c r="F724" s="31"/>
      <c r="G724" s="27"/>
      <c r="H724" s="30" t="s">
        <v>61</v>
      </c>
      <c r="I724" s="31" t="n">
        <v>8.98</v>
      </c>
      <c r="J724" s="30" t="s">
        <v>2017</v>
      </c>
    </row>
    <row r="725" customFormat="false" ht="12.75" hidden="false" customHeight="false" outlineLevel="0" collapsed="false">
      <c r="A725" s="1" t="s">
        <v>2083</v>
      </c>
      <c r="B725" s="1" t="s">
        <v>1338</v>
      </c>
      <c r="C725" s="27" t="s">
        <v>2099</v>
      </c>
      <c r="D725" s="27" t="s">
        <v>13</v>
      </c>
      <c r="E725" s="27"/>
      <c r="F725" s="31"/>
      <c r="G725" s="27"/>
      <c r="H725" s="30" t="s">
        <v>61</v>
      </c>
      <c r="I725" s="31" t="n">
        <v>16.95</v>
      </c>
      <c r="J725" s="30" t="s">
        <v>2017</v>
      </c>
    </row>
    <row r="726" customFormat="false" ht="12.75" hidden="false" customHeight="false" outlineLevel="0" collapsed="false">
      <c r="A726" s="1" t="s">
        <v>2083</v>
      </c>
      <c r="B726" s="1" t="s">
        <v>1338</v>
      </c>
      <c r="C726" s="27" t="s">
        <v>2100</v>
      </c>
      <c r="D726" s="27" t="s">
        <v>13</v>
      </c>
      <c r="E726" s="27"/>
      <c r="F726" s="31"/>
      <c r="G726" s="27"/>
      <c r="H726" s="30" t="s">
        <v>61</v>
      </c>
      <c r="I726" s="31" t="n">
        <v>8.99</v>
      </c>
      <c r="J726" s="30" t="s">
        <v>2017</v>
      </c>
    </row>
    <row r="727" customFormat="false" ht="12.75" hidden="false" customHeight="false" outlineLevel="0" collapsed="false">
      <c r="A727" s="1" t="s">
        <v>2083</v>
      </c>
      <c r="B727" s="1" t="s">
        <v>1338</v>
      </c>
      <c r="C727" s="27" t="s">
        <v>2101</v>
      </c>
      <c r="D727" s="27" t="s">
        <v>13</v>
      </c>
      <c r="E727" s="27"/>
      <c r="F727" s="31"/>
      <c r="G727" s="27"/>
      <c r="H727" s="30" t="s">
        <v>61</v>
      </c>
      <c r="I727" s="31" t="n">
        <v>22.5</v>
      </c>
      <c r="J727" s="30" t="s">
        <v>2017</v>
      </c>
    </row>
    <row r="728" customFormat="false" ht="12.75" hidden="false" customHeight="false" outlineLevel="0" collapsed="false">
      <c r="A728" s="1" t="s">
        <v>2083</v>
      </c>
      <c r="B728" s="1" t="s">
        <v>1338</v>
      </c>
      <c r="C728" s="27" t="s">
        <v>2102</v>
      </c>
      <c r="D728" s="27" t="s">
        <v>13</v>
      </c>
      <c r="E728" s="27"/>
      <c r="F728" s="31"/>
      <c r="G728" s="27"/>
      <c r="H728" s="30" t="s">
        <v>61</v>
      </c>
      <c r="I728" s="31" t="n">
        <v>19.9</v>
      </c>
      <c r="J728" s="30" t="s">
        <v>2017</v>
      </c>
    </row>
    <row r="729" customFormat="false" ht="12.75" hidden="false" customHeight="false" outlineLevel="0" collapsed="false">
      <c r="A729" s="1" t="s">
        <v>2083</v>
      </c>
      <c r="B729" s="1" t="s">
        <v>1338</v>
      </c>
      <c r="C729" s="27" t="s">
        <v>2103</v>
      </c>
      <c r="D729" s="27" t="s">
        <v>13</v>
      </c>
      <c r="E729" s="27"/>
      <c r="F729" s="31"/>
      <c r="G729" s="27"/>
      <c r="H729" s="30" t="s">
        <v>61</v>
      </c>
      <c r="I729" s="31" t="n">
        <v>20.52</v>
      </c>
      <c r="J729" s="30" t="s">
        <v>2017</v>
      </c>
    </row>
    <row r="730" customFormat="false" ht="12.75" hidden="false" customHeight="false" outlineLevel="0" collapsed="false">
      <c r="A730" s="1" t="s">
        <v>2083</v>
      </c>
      <c r="B730" s="1" t="s">
        <v>1338</v>
      </c>
      <c r="C730" s="27" t="s">
        <v>2104</v>
      </c>
      <c r="D730" s="27" t="s">
        <v>13</v>
      </c>
      <c r="E730" s="27"/>
      <c r="F730" s="31"/>
      <c r="G730" s="27"/>
      <c r="H730" s="30" t="s">
        <v>61</v>
      </c>
      <c r="I730" s="31" t="n">
        <v>24.9</v>
      </c>
      <c r="J730" s="30" t="s">
        <v>2017</v>
      </c>
    </row>
    <row r="731" customFormat="false" ht="12.75" hidden="false" customHeight="false" outlineLevel="0" collapsed="false">
      <c r="A731" s="1" t="s">
        <v>2083</v>
      </c>
      <c r="B731" s="1" t="s">
        <v>1338</v>
      </c>
      <c r="C731" s="27" t="s">
        <v>2105</v>
      </c>
      <c r="D731" s="27" t="s">
        <v>13</v>
      </c>
      <c r="E731" s="27"/>
      <c r="F731" s="31"/>
      <c r="G731" s="27"/>
      <c r="H731" s="30" t="s">
        <v>61</v>
      </c>
      <c r="I731" s="31" t="n">
        <v>19.99</v>
      </c>
      <c r="J731" s="30" t="s">
        <v>2017</v>
      </c>
    </row>
    <row r="732" customFormat="false" ht="12.75" hidden="false" customHeight="false" outlineLevel="0" collapsed="false">
      <c r="A732" s="1" t="s">
        <v>2083</v>
      </c>
      <c r="B732" s="1" t="s">
        <v>1338</v>
      </c>
      <c r="C732" s="27" t="s">
        <v>2106</v>
      </c>
      <c r="D732" s="27" t="s">
        <v>13</v>
      </c>
      <c r="E732" s="27"/>
      <c r="F732" s="31"/>
      <c r="G732" s="27"/>
      <c r="H732" s="30" t="s">
        <v>61</v>
      </c>
      <c r="I732" s="31" t="n">
        <v>21</v>
      </c>
      <c r="J732" s="30" t="s">
        <v>2017</v>
      </c>
    </row>
    <row r="733" customFormat="false" ht="12.75" hidden="false" customHeight="false" outlineLevel="0" collapsed="false">
      <c r="A733" s="1" t="s">
        <v>2083</v>
      </c>
      <c r="B733" s="1" t="s">
        <v>1338</v>
      </c>
      <c r="C733" s="27" t="s">
        <v>2107</v>
      </c>
      <c r="D733" s="27" t="s">
        <v>13</v>
      </c>
      <c r="E733" s="27"/>
      <c r="F733" s="31"/>
      <c r="G733" s="27"/>
      <c r="H733" s="30" t="s">
        <v>61</v>
      </c>
      <c r="I733" s="31" t="n">
        <v>17.85</v>
      </c>
      <c r="J733" s="30" t="s">
        <v>2017</v>
      </c>
    </row>
    <row r="734" customFormat="false" ht="12.75" hidden="false" customHeight="false" outlineLevel="0" collapsed="false">
      <c r="A734" s="1" t="s">
        <v>2083</v>
      </c>
      <c r="B734" s="1" t="s">
        <v>1338</v>
      </c>
      <c r="C734" s="27" t="s">
        <v>2108</v>
      </c>
      <c r="D734" s="27" t="s">
        <v>13</v>
      </c>
      <c r="E734" s="27"/>
      <c r="F734" s="31"/>
      <c r="G734" s="27"/>
      <c r="H734" s="30" t="s">
        <v>61</v>
      </c>
      <c r="I734" s="31" t="n">
        <v>22</v>
      </c>
      <c r="J734" s="30" t="s">
        <v>2017</v>
      </c>
    </row>
    <row r="735" customFormat="false" ht="12.75" hidden="false" customHeight="false" outlineLevel="0" collapsed="false">
      <c r="A735" s="1" t="s">
        <v>2083</v>
      </c>
      <c r="B735" s="1" t="s">
        <v>1338</v>
      </c>
      <c r="C735" s="27" t="s">
        <v>2109</v>
      </c>
      <c r="D735" s="27" t="s">
        <v>13</v>
      </c>
      <c r="E735" s="27"/>
      <c r="F735" s="31"/>
      <c r="G735" s="27"/>
      <c r="H735" s="30" t="s">
        <v>61</v>
      </c>
      <c r="I735" s="31" t="n">
        <v>23.99</v>
      </c>
      <c r="J735" s="30" t="s">
        <v>2017</v>
      </c>
    </row>
    <row r="736" customFormat="false" ht="12.75" hidden="false" customHeight="false" outlineLevel="0" collapsed="false">
      <c r="A736" s="1" t="s">
        <v>2083</v>
      </c>
      <c r="B736" s="1" t="s">
        <v>1338</v>
      </c>
      <c r="C736" s="27" t="s">
        <v>2110</v>
      </c>
      <c r="D736" s="27" t="s">
        <v>13</v>
      </c>
      <c r="E736" s="27"/>
      <c r="F736" s="31"/>
      <c r="G736" s="27"/>
      <c r="H736" s="30" t="s">
        <v>61</v>
      </c>
      <c r="I736" s="31" t="n">
        <v>22.43</v>
      </c>
      <c r="J736" s="30" t="s">
        <v>2017</v>
      </c>
    </row>
    <row r="737" customFormat="false" ht="12.75" hidden="false" customHeight="false" outlineLevel="0" collapsed="false">
      <c r="A737" s="1" t="s">
        <v>2083</v>
      </c>
      <c r="B737" s="1" t="s">
        <v>1338</v>
      </c>
      <c r="C737" s="27" t="s">
        <v>2111</v>
      </c>
      <c r="D737" s="27" t="s">
        <v>13</v>
      </c>
      <c r="E737" s="27"/>
      <c r="F737" s="31"/>
      <c r="G737" s="27"/>
      <c r="H737" s="30" t="s">
        <v>61</v>
      </c>
      <c r="I737" s="31" t="n">
        <v>18.25</v>
      </c>
      <c r="J737" s="30" t="s">
        <v>2017</v>
      </c>
    </row>
    <row r="738" customFormat="false" ht="12.75" hidden="false" customHeight="false" outlineLevel="0" collapsed="false">
      <c r="A738" s="1" t="s">
        <v>2083</v>
      </c>
      <c r="B738" s="1" t="s">
        <v>1338</v>
      </c>
      <c r="C738" s="27" t="s">
        <v>2112</v>
      </c>
      <c r="D738" s="27"/>
      <c r="E738" s="27"/>
      <c r="F738" s="31"/>
      <c r="G738" s="27"/>
      <c r="H738" s="30" t="s">
        <v>61</v>
      </c>
      <c r="I738" s="31" t="n">
        <v>8.95</v>
      </c>
      <c r="J738" s="30" t="s">
        <v>2017</v>
      </c>
    </row>
    <row r="739" customFormat="false" ht="12.75" hidden="false" customHeight="false" outlineLevel="0" collapsed="false">
      <c r="A739" s="1" t="s">
        <v>2083</v>
      </c>
      <c r="B739" s="1" t="s">
        <v>1338</v>
      </c>
      <c r="C739" s="27" t="s">
        <v>2113</v>
      </c>
      <c r="D739" s="27"/>
      <c r="E739" s="27"/>
      <c r="F739" s="31"/>
      <c r="G739" s="27"/>
      <c r="H739" s="30" t="s">
        <v>168</v>
      </c>
      <c r="I739" s="31" t="n">
        <v>29.86</v>
      </c>
      <c r="J739" s="30" t="s">
        <v>2017</v>
      </c>
    </row>
    <row r="740" customFormat="false" ht="12.75" hidden="false" customHeight="false" outlineLevel="0" collapsed="false">
      <c r="A740" s="1" t="s">
        <v>2083</v>
      </c>
      <c r="B740" s="1" t="s">
        <v>1338</v>
      </c>
      <c r="C740" s="27" t="s">
        <v>2114</v>
      </c>
      <c r="D740" s="27"/>
      <c r="E740" s="27"/>
      <c r="F740" s="31"/>
      <c r="G740" s="27"/>
      <c r="H740" s="30" t="s">
        <v>168</v>
      </c>
      <c r="I740" s="31" t="n">
        <v>19.84</v>
      </c>
      <c r="J740" s="30" t="s">
        <v>2017</v>
      </c>
    </row>
    <row r="742" customFormat="false" ht="15.65" hidden="false" customHeight="false" outlineLevel="0" collapsed="false">
      <c r="B742" s="1" t="s">
        <v>2139</v>
      </c>
      <c r="C742" s="52" t="s">
        <v>2140</v>
      </c>
    </row>
    <row r="743" customFormat="false" ht="12.75" hidden="false" customHeight="false" outlineLevel="0" collapsed="false">
      <c r="A743" s="1" t="s">
        <v>2141</v>
      </c>
      <c r="B743" s="1" t="s">
        <v>2139</v>
      </c>
      <c r="C743" s="27" t="s">
        <v>2142</v>
      </c>
      <c r="D743" s="27" t="s">
        <v>79</v>
      </c>
      <c r="E743" s="27"/>
      <c r="F743" s="31"/>
      <c r="G743" s="27"/>
      <c r="H743" s="30" t="s">
        <v>61</v>
      </c>
      <c r="I743" s="31" t="n">
        <v>2.49</v>
      </c>
      <c r="J743" s="30" t="s">
        <v>2017</v>
      </c>
    </row>
    <row r="744" customFormat="false" ht="12.75" hidden="false" customHeight="false" outlineLevel="0" collapsed="false">
      <c r="A744" s="1" t="s">
        <v>2141</v>
      </c>
      <c r="B744" s="1" t="s">
        <v>2139</v>
      </c>
      <c r="C744" s="27" t="s">
        <v>2143</v>
      </c>
      <c r="D744" s="27" t="s">
        <v>88</v>
      </c>
      <c r="E744" s="27"/>
      <c r="F744" s="31"/>
      <c r="G744" s="27"/>
      <c r="H744" s="30" t="s">
        <v>61</v>
      </c>
      <c r="I744" s="31" t="n">
        <v>1.95</v>
      </c>
      <c r="J744" s="30" t="s">
        <v>2017</v>
      </c>
    </row>
    <row r="745" customFormat="false" ht="12.75" hidden="false" customHeight="false" outlineLevel="0" collapsed="false">
      <c r="A745" s="1" t="s">
        <v>2141</v>
      </c>
      <c r="B745" s="1" t="s">
        <v>2139</v>
      </c>
      <c r="C745" s="27" t="s">
        <v>2144</v>
      </c>
      <c r="D745" s="27" t="s">
        <v>13</v>
      </c>
      <c r="E745" s="27"/>
      <c r="F745" s="31"/>
      <c r="G745" s="27"/>
      <c r="H745" s="30" t="s">
        <v>61</v>
      </c>
      <c r="I745" s="31" t="n">
        <v>10.74</v>
      </c>
      <c r="J745" s="30" t="s">
        <v>2017</v>
      </c>
    </row>
    <row r="746" customFormat="false" ht="12.75" hidden="false" customHeight="false" outlineLevel="0" collapsed="false">
      <c r="A746" s="1" t="s">
        <v>2141</v>
      </c>
      <c r="B746" s="1" t="s">
        <v>2139</v>
      </c>
      <c r="C746" s="27" t="s">
        <v>2145</v>
      </c>
      <c r="D746" s="27" t="s">
        <v>13</v>
      </c>
      <c r="E746" s="27"/>
      <c r="F746" s="31"/>
      <c r="G746" s="27"/>
      <c r="H746" s="30" t="s">
        <v>61</v>
      </c>
      <c r="I746" s="31" t="n">
        <v>8.39</v>
      </c>
      <c r="J746" s="30" t="s">
        <v>2017</v>
      </c>
    </row>
    <row r="747" customFormat="false" ht="12.75" hidden="false" customHeight="false" outlineLevel="0" collapsed="false">
      <c r="A747" s="1" t="s">
        <v>2141</v>
      </c>
      <c r="B747" s="1" t="s">
        <v>2139</v>
      </c>
      <c r="C747" s="27" t="s">
        <v>2146</v>
      </c>
      <c r="D747" s="27" t="s">
        <v>13</v>
      </c>
      <c r="E747" s="27"/>
      <c r="F747" s="31"/>
      <c r="G747" s="27"/>
      <c r="H747" s="30" t="s">
        <v>61</v>
      </c>
      <c r="I747" s="31" t="n">
        <v>8.34</v>
      </c>
      <c r="J747" s="30" t="s">
        <v>2017</v>
      </c>
    </row>
    <row r="748" customFormat="false" ht="12.75" hidden="false" customHeight="false" outlineLevel="0" collapsed="false">
      <c r="A748" s="1" t="s">
        <v>2141</v>
      </c>
      <c r="B748" s="1" t="s">
        <v>2139</v>
      </c>
      <c r="C748" s="27" t="s">
        <v>2147</v>
      </c>
      <c r="D748" s="27" t="s">
        <v>13</v>
      </c>
      <c r="E748" s="27"/>
      <c r="F748" s="31"/>
      <c r="G748" s="27"/>
      <c r="H748" s="30" t="s">
        <v>61</v>
      </c>
      <c r="I748" s="31" t="n">
        <v>17.85</v>
      </c>
      <c r="J748" s="30" t="s">
        <v>2017</v>
      </c>
    </row>
    <row r="749" customFormat="false" ht="12.75" hidden="false" customHeight="false" outlineLevel="0" collapsed="false">
      <c r="A749" s="1" t="s">
        <v>2141</v>
      </c>
      <c r="B749" s="1" t="s">
        <v>2139</v>
      </c>
      <c r="C749" s="27" t="s">
        <v>2148</v>
      </c>
      <c r="D749" s="27" t="s">
        <v>13</v>
      </c>
      <c r="E749" s="27"/>
      <c r="F749" s="31"/>
      <c r="G749" s="27"/>
      <c r="H749" s="30" t="s">
        <v>61</v>
      </c>
      <c r="I749" s="31" t="n">
        <v>11.99</v>
      </c>
      <c r="J749" s="30" t="s">
        <v>2017</v>
      </c>
    </row>
    <row r="750" customFormat="false" ht="12.75" hidden="false" customHeight="false" outlineLevel="0" collapsed="false">
      <c r="A750" s="1" t="s">
        <v>2141</v>
      </c>
      <c r="B750" s="1" t="s">
        <v>2139</v>
      </c>
      <c r="C750" s="27" t="s">
        <v>2149</v>
      </c>
      <c r="D750" s="27" t="s">
        <v>13</v>
      </c>
      <c r="E750" s="27"/>
      <c r="F750" s="31"/>
      <c r="G750" s="27"/>
      <c r="H750" s="30" t="s">
        <v>61</v>
      </c>
      <c r="I750" s="31" t="n">
        <v>17.97</v>
      </c>
      <c r="J750" s="30" t="s">
        <v>2017</v>
      </c>
    </row>
    <row r="751" customFormat="false" ht="12.75" hidden="false" customHeight="false" outlineLevel="0" collapsed="false">
      <c r="A751" s="1" t="s">
        <v>2141</v>
      </c>
      <c r="B751" s="1" t="s">
        <v>2139</v>
      </c>
      <c r="C751" s="27" t="s">
        <v>2150</v>
      </c>
      <c r="D751" s="27" t="s">
        <v>13</v>
      </c>
      <c r="E751" s="27"/>
      <c r="F751" s="31"/>
      <c r="G751" s="27"/>
      <c r="H751" s="30" t="s">
        <v>168</v>
      </c>
      <c r="I751" s="31" t="n">
        <v>10.95</v>
      </c>
      <c r="J751" s="30" t="s">
        <v>2017</v>
      </c>
    </row>
    <row r="752" customFormat="false" ht="12.75" hidden="false" customHeight="false" outlineLevel="0" collapsed="false">
      <c r="A752" s="1" t="s">
        <v>2151</v>
      </c>
      <c r="B752" s="1" t="s">
        <v>2139</v>
      </c>
      <c r="C752" s="27" t="s">
        <v>2152</v>
      </c>
      <c r="D752" s="27" t="s">
        <v>193</v>
      </c>
      <c r="E752" s="27"/>
      <c r="F752" s="31"/>
      <c r="G752" s="27"/>
      <c r="H752" s="30" t="s">
        <v>61</v>
      </c>
      <c r="I752" s="31" t="n">
        <v>2.93</v>
      </c>
      <c r="J752" s="30" t="s">
        <v>2017</v>
      </c>
    </row>
    <row r="753" customFormat="false" ht="12.75" hidden="false" customHeight="false" outlineLevel="0" collapsed="false">
      <c r="A753" s="1" t="s">
        <v>2151</v>
      </c>
      <c r="B753" s="1" t="s">
        <v>2139</v>
      </c>
      <c r="C753" s="27" t="s">
        <v>2153</v>
      </c>
      <c r="D753" s="27" t="s">
        <v>79</v>
      </c>
      <c r="E753" s="27"/>
      <c r="F753" s="31"/>
      <c r="G753" s="27"/>
      <c r="H753" s="30" t="s">
        <v>61</v>
      </c>
      <c r="I753" s="31" t="n">
        <v>1.94</v>
      </c>
      <c r="J753" s="30" t="s">
        <v>2017</v>
      </c>
    </row>
    <row r="754" customFormat="false" ht="12.75" hidden="false" customHeight="false" outlineLevel="0" collapsed="false">
      <c r="A754" s="1" t="s">
        <v>2151</v>
      </c>
      <c r="B754" s="1" t="s">
        <v>2139</v>
      </c>
      <c r="C754" s="27" t="s">
        <v>2154</v>
      </c>
      <c r="D754" s="27" t="s">
        <v>193</v>
      </c>
      <c r="E754" s="27"/>
      <c r="F754" s="31"/>
      <c r="G754" s="27"/>
      <c r="H754" s="30" t="s">
        <v>168</v>
      </c>
      <c r="I754" s="31" t="n">
        <v>0.85</v>
      </c>
      <c r="J754" s="30" t="s">
        <v>2017</v>
      </c>
    </row>
    <row r="755" customFormat="false" ht="12.75" hidden="false" customHeight="false" outlineLevel="0" collapsed="false">
      <c r="A755" s="1" t="s">
        <v>2151</v>
      </c>
      <c r="B755" s="1" t="s">
        <v>2139</v>
      </c>
      <c r="C755" s="27" t="s">
        <v>2155</v>
      </c>
      <c r="D755" s="27" t="s">
        <v>20</v>
      </c>
      <c r="E755" s="27"/>
      <c r="F755" s="31"/>
      <c r="G755" s="27"/>
      <c r="H755" s="30" t="s">
        <v>168</v>
      </c>
      <c r="I755" s="31" t="n">
        <v>0.75</v>
      </c>
      <c r="J755" s="30" t="s">
        <v>2017</v>
      </c>
    </row>
    <row r="756" customFormat="false" ht="12.75" hidden="false" customHeight="false" outlineLevel="0" collapsed="false">
      <c r="A756" s="1" t="s">
        <v>2151</v>
      </c>
      <c r="B756" s="1" t="s">
        <v>2139</v>
      </c>
      <c r="C756" s="27" t="s">
        <v>2156</v>
      </c>
      <c r="D756" s="27" t="s">
        <v>16</v>
      </c>
      <c r="E756" s="27"/>
      <c r="F756" s="31"/>
      <c r="G756" s="27"/>
      <c r="H756" s="30" t="s">
        <v>168</v>
      </c>
      <c r="I756" s="31" t="n">
        <v>0.75</v>
      </c>
      <c r="J756" s="30" t="s">
        <v>2017</v>
      </c>
    </row>
    <row r="757" customFormat="false" ht="12.75" hidden="false" customHeight="false" outlineLevel="0" collapsed="false">
      <c r="A757" s="1" t="s">
        <v>2151</v>
      </c>
      <c r="B757" s="1" t="s">
        <v>2139</v>
      </c>
      <c r="C757" s="27" t="s">
        <v>2157</v>
      </c>
      <c r="D757" s="27" t="s">
        <v>16</v>
      </c>
      <c r="E757" s="27"/>
      <c r="F757" s="31"/>
      <c r="G757" s="27"/>
      <c r="H757" s="30" t="s">
        <v>168</v>
      </c>
      <c r="I757" s="31" t="n">
        <v>3.9</v>
      </c>
      <c r="J757" s="30" t="s">
        <v>2017</v>
      </c>
    </row>
    <row r="758" customFormat="false" ht="12.75" hidden="false" customHeight="false" outlineLevel="0" collapsed="false">
      <c r="A758" s="1" t="s">
        <v>2151</v>
      </c>
      <c r="B758" s="1" t="s">
        <v>2139</v>
      </c>
      <c r="C758" s="27" t="s">
        <v>2158</v>
      </c>
      <c r="D758" s="27" t="s">
        <v>26</v>
      </c>
      <c r="E758" s="27"/>
      <c r="F758" s="31"/>
      <c r="G758" s="27"/>
      <c r="H758" s="30" t="s">
        <v>168</v>
      </c>
      <c r="I758" s="31" t="n">
        <v>3.9</v>
      </c>
      <c r="J758" s="30" t="s">
        <v>2017</v>
      </c>
    </row>
    <row r="759" customFormat="false" ht="12.75" hidden="false" customHeight="false" outlineLevel="0" collapsed="false">
      <c r="A759" s="1" t="s">
        <v>2151</v>
      </c>
      <c r="B759" s="1" t="s">
        <v>2139</v>
      </c>
      <c r="C759" s="27" t="s">
        <v>2159</v>
      </c>
      <c r="D759" s="27" t="s">
        <v>26</v>
      </c>
      <c r="E759" s="27"/>
      <c r="F759" s="31"/>
      <c r="G759" s="27"/>
      <c r="H759" s="30" t="s">
        <v>168</v>
      </c>
      <c r="I759" s="31" t="n">
        <v>0.75</v>
      </c>
      <c r="J759" s="30" t="s">
        <v>2017</v>
      </c>
    </row>
    <row r="760" customFormat="false" ht="12.75" hidden="false" customHeight="false" outlineLevel="0" collapsed="false">
      <c r="A760" s="1" t="s">
        <v>2151</v>
      </c>
      <c r="B760" s="1" t="s">
        <v>2139</v>
      </c>
      <c r="C760" s="27" t="s">
        <v>2160</v>
      </c>
      <c r="D760" s="27" t="s">
        <v>22</v>
      </c>
      <c r="E760" s="27"/>
      <c r="F760" s="31"/>
      <c r="G760" s="27"/>
      <c r="H760" s="30" t="s">
        <v>168</v>
      </c>
      <c r="I760" s="31" t="n">
        <v>0.75</v>
      </c>
      <c r="J760" s="30" t="s">
        <v>2017</v>
      </c>
    </row>
    <row r="761" customFormat="false" ht="12.75" hidden="false" customHeight="false" outlineLevel="0" collapsed="false">
      <c r="A761" s="1" t="s">
        <v>2151</v>
      </c>
      <c r="B761" s="1" t="s">
        <v>2139</v>
      </c>
      <c r="C761" s="27" t="s">
        <v>2161</v>
      </c>
      <c r="D761" s="27" t="s">
        <v>274</v>
      </c>
      <c r="E761" s="27"/>
      <c r="F761" s="31"/>
      <c r="G761" s="27"/>
      <c r="H761" s="30" t="s">
        <v>168</v>
      </c>
      <c r="I761" s="31" t="n">
        <v>0.75</v>
      </c>
      <c r="J761" s="30" t="s">
        <v>2017</v>
      </c>
    </row>
    <row r="763" customFormat="false" ht="17.35" hidden="false" customHeight="false" outlineLevel="0" collapsed="false">
      <c r="B763" s="1" t="s">
        <v>2162</v>
      </c>
      <c r="C763" s="15" t="s">
        <v>4175</v>
      </c>
      <c r="D763" s="11" t="s">
        <v>1</v>
      </c>
      <c r="E763" s="4"/>
    </row>
    <row r="764" customFormat="false" ht="12.75" hidden="false" customHeight="false" outlineLevel="0" collapsed="false">
      <c r="A764" s="1" t="s">
        <v>266</v>
      </c>
      <c r="B764" s="1" t="s">
        <v>2162</v>
      </c>
      <c r="C764" s="27" t="s">
        <v>267</v>
      </c>
      <c r="D764" s="27" t="s">
        <v>88</v>
      </c>
      <c r="E764" s="30"/>
      <c r="F764" s="31"/>
      <c r="G764" s="30"/>
      <c r="H764" s="30" t="s">
        <v>61</v>
      </c>
      <c r="I764" s="31" t="n">
        <v>1.75</v>
      </c>
      <c r="J764" s="30" t="s">
        <v>173</v>
      </c>
    </row>
    <row r="765" customFormat="false" ht="12.75" hidden="false" customHeight="false" outlineLevel="0" collapsed="false">
      <c r="A765" s="1" t="s">
        <v>266</v>
      </c>
      <c r="B765" s="1" t="s">
        <v>2162</v>
      </c>
      <c r="C765" s="27" t="s">
        <v>268</v>
      </c>
      <c r="D765" s="27" t="s">
        <v>13</v>
      </c>
      <c r="E765" s="46"/>
      <c r="F765" s="47"/>
      <c r="G765" s="48"/>
      <c r="H765" s="48" t="s">
        <v>61</v>
      </c>
      <c r="I765" s="47" t="n">
        <v>2.49</v>
      </c>
      <c r="J765" s="48" t="s">
        <v>173</v>
      </c>
    </row>
    <row r="766" customFormat="false" ht="12.75" hidden="false" customHeight="false" outlineLevel="0" collapsed="false">
      <c r="A766" s="1" t="s">
        <v>266</v>
      </c>
      <c r="B766" s="1" t="s">
        <v>2162</v>
      </c>
      <c r="C766" s="27" t="s">
        <v>269</v>
      </c>
      <c r="D766" s="27" t="s">
        <v>193</v>
      </c>
      <c r="E766" s="30"/>
      <c r="F766" s="31"/>
      <c r="G766" s="30"/>
      <c r="H766" s="30" t="s">
        <v>168</v>
      </c>
      <c r="I766" s="31" t="n">
        <v>0.37</v>
      </c>
      <c r="J766" s="30" t="s">
        <v>173</v>
      </c>
    </row>
    <row r="767" customFormat="false" ht="12.75" hidden="false" customHeight="false" outlineLevel="0" collapsed="false">
      <c r="A767" s="1" t="s">
        <v>266</v>
      </c>
      <c r="B767" s="1" t="s">
        <v>2162</v>
      </c>
      <c r="C767" s="27" t="s">
        <v>270</v>
      </c>
      <c r="D767" s="27" t="s">
        <v>20</v>
      </c>
      <c r="E767" s="30"/>
      <c r="F767" s="31"/>
      <c r="G767" s="30"/>
      <c r="H767" s="30" t="s">
        <v>168</v>
      </c>
      <c r="I767" s="31" t="n">
        <v>0.37</v>
      </c>
      <c r="J767" s="30" t="s">
        <v>173</v>
      </c>
    </row>
    <row r="768" customFormat="false" ht="12.75" hidden="false" customHeight="false" outlineLevel="0" collapsed="false">
      <c r="A768" s="1" t="s">
        <v>266</v>
      </c>
      <c r="B768" s="1" t="s">
        <v>2162</v>
      </c>
      <c r="C768" s="27" t="s">
        <v>271</v>
      </c>
      <c r="D768" s="49" t="s">
        <v>22</v>
      </c>
      <c r="E768" s="30"/>
      <c r="F768" s="31"/>
      <c r="G768" s="30"/>
      <c r="H768" s="30" t="s">
        <v>168</v>
      </c>
      <c r="I768" s="31" t="n">
        <v>0.37</v>
      </c>
      <c r="J768" s="30" t="s">
        <v>173</v>
      </c>
    </row>
    <row r="769" customFormat="false" ht="12.75" hidden="false" customHeight="false" outlineLevel="0" collapsed="false">
      <c r="A769" s="1" t="s">
        <v>266</v>
      </c>
      <c r="B769" s="1" t="s">
        <v>2162</v>
      </c>
      <c r="C769" s="27" t="s">
        <v>272</v>
      </c>
      <c r="D769" s="27" t="s">
        <v>79</v>
      </c>
      <c r="E769" s="30"/>
      <c r="F769" s="31"/>
      <c r="G769" s="30"/>
      <c r="H769" s="30" t="s">
        <v>168</v>
      </c>
      <c r="I769" s="31" t="n">
        <v>0.59</v>
      </c>
      <c r="J769" s="30" t="s">
        <v>173</v>
      </c>
    </row>
    <row r="770" customFormat="false" ht="12.75" hidden="false" customHeight="false" outlineLevel="0" collapsed="false">
      <c r="A770" s="1" t="s">
        <v>266</v>
      </c>
      <c r="B770" s="1" t="s">
        <v>2162</v>
      </c>
      <c r="C770" s="27" t="s">
        <v>273</v>
      </c>
      <c r="D770" s="27" t="s">
        <v>274</v>
      </c>
      <c r="E770" s="30"/>
      <c r="F770" s="31"/>
      <c r="G770" s="30"/>
      <c r="H770" s="30" t="s">
        <v>168</v>
      </c>
      <c r="I770" s="31" t="n">
        <v>0.37</v>
      </c>
      <c r="J770" s="30" t="s">
        <v>173</v>
      </c>
    </row>
    <row r="771" customFormat="false" ht="12.75" hidden="false" customHeight="false" outlineLevel="0" collapsed="false">
      <c r="A771" s="1" t="s">
        <v>2164</v>
      </c>
      <c r="B771" s="1" t="s">
        <v>2162</v>
      </c>
      <c r="C771" s="27" t="s">
        <v>2165</v>
      </c>
      <c r="D771" s="27" t="s">
        <v>79</v>
      </c>
      <c r="E771" s="30"/>
      <c r="F771" s="31"/>
      <c r="G771" s="30"/>
      <c r="H771" s="30" t="s">
        <v>61</v>
      </c>
      <c r="I771" s="31" t="n">
        <v>1.39</v>
      </c>
      <c r="J771" s="30" t="s">
        <v>2017</v>
      </c>
    </row>
    <row r="772" customFormat="false" ht="12.75" hidden="false" customHeight="false" outlineLevel="0" collapsed="false">
      <c r="A772" s="1" t="s">
        <v>2164</v>
      </c>
      <c r="B772" s="1" t="s">
        <v>2162</v>
      </c>
      <c r="C772" s="27" t="s">
        <v>2166</v>
      </c>
      <c r="D772" s="27" t="s">
        <v>88</v>
      </c>
      <c r="E772" s="30"/>
      <c r="F772" s="31"/>
      <c r="G772" s="30"/>
      <c r="H772" s="30" t="s">
        <v>61</v>
      </c>
      <c r="I772" s="31" t="n">
        <v>1.65</v>
      </c>
      <c r="J772" s="30" t="s">
        <v>2017</v>
      </c>
    </row>
    <row r="773" customFormat="false" ht="12.75" hidden="false" customHeight="false" outlineLevel="0" collapsed="false">
      <c r="A773" s="1" t="s">
        <v>2164</v>
      </c>
      <c r="B773" s="1" t="s">
        <v>2162</v>
      </c>
      <c r="C773" s="27" t="s">
        <v>2167</v>
      </c>
      <c r="D773" s="27" t="s">
        <v>20</v>
      </c>
      <c r="E773" s="30"/>
      <c r="F773" s="31"/>
      <c r="G773" s="30"/>
      <c r="H773" s="30" t="s">
        <v>61</v>
      </c>
      <c r="I773" s="31" t="n">
        <v>1.56</v>
      </c>
      <c r="J773" s="30" t="s">
        <v>2017</v>
      </c>
    </row>
    <row r="774" customFormat="false" ht="12.75" hidden="false" customHeight="false" outlineLevel="0" collapsed="false">
      <c r="A774" s="1" t="s">
        <v>2164</v>
      </c>
      <c r="B774" s="1" t="s">
        <v>2162</v>
      </c>
      <c r="C774" s="27" t="s">
        <v>2168</v>
      </c>
      <c r="D774" s="27" t="s">
        <v>2169</v>
      </c>
      <c r="E774" s="30"/>
      <c r="F774" s="31"/>
      <c r="G774" s="30"/>
      <c r="H774" s="30" t="s">
        <v>61</v>
      </c>
      <c r="I774" s="31" t="n">
        <v>1.79</v>
      </c>
      <c r="J774" s="30" t="s">
        <v>2017</v>
      </c>
    </row>
    <row r="775" customFormat="false" ht="12.75" hidden="false" customHeight="false" outlineLevel="0" collapsed="false">
      <c r="A775" s="1" t="s">
        <v>2164</v>
      </c>
      <c r="B775" s="1" t="s">
        <v>2162</v>
      </c>
      <c r="C775" s="27" t="s">
        <v>2170</v>
      </c>
      <c r="D775" s="27" t="s">
        <v>13</v>
      </c>
      <c r="E775" s="30"/>
      <c r="F775" s="31"/>
      <c r="G775" s="30"/>
      <c r="H775" s="30" t="s">
        <v>61</v>
      </c>
      <c r="I775" s="31" t="n">
        <v>2.29</v>
      </c>
      <c r="J775" s="30" t="s">
        <v>2017</v>
      </c>
    </row>
    <row r="776" customFormat="false" ht="12.75" hidden="false" customHeight="false" outlineLevel="0" collapsed="false">
      <c r="A776" s="1" t="s">
        <v>2164</v>
      </c>
      <c r="B776" s="1" t="s">
        <v>2162</v>
      </c>
      <c r="C776" s="27" t="s">
        <v>2171</v>
      </c>
      <c r="D776" s="27" t="s">
        <v>13</v>
      </c>
      <c r="E776" s="30"/>
      <c r="F776" s="31"/>
      <c r="G776" s="30"/>
      <c r="H776" s="30" t="s">
        <v>61</v>
      </c>
      <c r="I776" s="31" t="n">
        <v>6.95</v>
      </c>
      <c r="J776" s="30" t="s">
        <v>2017</v>
      </c>
    </row>
    <row r="777" customFormat="false" ht="12.75" hidden="false" customHeight="false" outlineLevel="0" collapsed="false">
      <c r="A777" s="1" t="s">
        <v>2164</v>
      </c>
      <c r="B777" s="1" t="s">
        <v>2162</v>
      </c>
      <c r="C777" s="27" t="s">
        <v>2172</v>
      </c>
      <c r="D777" s="27" t="s">
        <v>13</v>
      </c>
      <c r="E777" s="30"/>
      <c r="F777" s="31"/>
      <c r="G777" s="30"/>
      <c r="H777" s="30" t="s">
        <v>61</v>
      </c>
      <c r="I777" s="31" t="n">
        <v>7.92</v>
      </c>
      <c r="J777" s="30" t="s">
        <v>2017</v>
      </c>
    </row>
    <row r="778" customFormat="false" ht="12.75" hidden="false" customHeight="false" outlineLevel="0" collapsed="false">
      <c r="A778" s="1" t="s">
        <v>2164</v>
      </c>
      <c r="B778" s="1" t="s">
        <v>2162</v>
      </c>
      <c r="C778" s="27" t="s">
        <v>2173</v>
      </c>
      <c r="D778" s="27" t="s">
        <v>13</v>
      </c>
      <c r="E778" s="30"/>
      <c r="F778" s="31"/>
      <c r="G778" s="30"/>
      <c r="H778" s="30" t="s">
        <v>61</v>
      </c>
      <c r="I778" s="31" t="n">
        <v>3.19</v>
      </c>
      <c r="J778" s="30" t="s">
        <v>2017</v>
      </c>
    </row>
    <row r="779" customFormat="false" ht="12.75" hidden="false" customHeight="false" outlineLevel="0" collapsed="false">
      <c r="A779" s="1" t="s">
        <v>2164</v>
      </c>
      <c r="B779" s="1" t="s">
        <v>2162</v>
      </c>
      <c r="C779" s="27" t="s">
        <v>2174</v>
      </c>
      <c r="D779" s="27" t="s">
        <v>13</v>
      </c>
      <c r="E779" s="30"/>
      <c r="F779" s="31"/>
      <c r="G779" s="30"/>
      <c r="H779" s="30" t="s">
        <v>61</v>
      </c>
      <c r="I779" s="31" t="n">
        <v>7.99</v>
      </c>
      <c r="J779" s="30" t="s">
        <v>2017</v>
      </c>
    </row>
    <row r="780" customFormat="false" ht="12.75" hidden="false" customHeight="false" outlineLevel="0" collapsed="false">
      <c r="A780" s="1" t="s">
        <v>2164</v>
      </c>
      <c r="B780" s="1" t="s">
        <v>2162</v>
      </c>
      <c r="C780" s="27" t="s">
        <v>2175</v>
      </c>
      <c r="D780" s="27" t="s">
        <v>13</v>
      </c>
      <c r="E780" s="30"/>
      <c r="F780" s="31"/>
      <c r="G780" s="30"/>
      <c r="H780" s="30" t="s">
        <v>61</v>
      </c>
      <c r="I780" s="31" t="n">
        <v>3.99</v>
      </c>
      <c r="J780" s="30" t="s">
        <v>2017</v>
      </c>
    </row>
    <row r="781" customFormat="false" ht="12.75" hidden="false" customHeight="false" outlineLevel="0" collapsed="false">
      <c r="A781" s="1" t="s">
        <v>2164</v>
      </c>
      <c r="B781" s="1" t="s">
        <v>2162</v>
      </c>
      <c r="C781" s="27" t="s">
        <v>2176</v>
      </c>
      <c r="D781" s="27" t="s">
        <v>13</v>
      </c>
      <c r="E781" s="30"/>
      <c r="F781" s="31"/>
      <c r="G781" s="30"/>
      <c r="H781" s="30" t="s">
        <v>61</v>
      </c>
      <c r="I781" s="31" t="n">
        <v>5.99</v>
      </c>
      <c r="J781" s="30" t="s">
        <v>2017</v>
      </c>
    </row>
    <row r="782" customFormat="false" ht="12.75" hidden="false" customHeight="false" outlineLevel="0" collapsed="false">
      <c r="A782" s="1" t="s">
        <v>2164</v>
      </c>
      <c r="B782" s="1" t="s">
        <v>2162</v>
      </c>
      <c r="C782" s="27" t="s">
        <v>2177</v>
      </c>
      <c r="D782" s="27" t="s">
        <v>13</v>
      </c>
      <c r="E782" s="30"/>
      <c r="F782" s="31"/>
      <c r="G782" s="30"/>
      <c r="H782" s="30" t="s">
        <v>61</v>
      </c>
      <c r="I782" s="31" t="n">
        <v>4.99</v>
      </c>
      <c r="J782" s="30" t="s">
        <v>2017</v>
      </c>
    </row>
    <row r="783" customFormat="false" ht="12.75" hidden="false" customHeight="false" outlineLevel="0" collapsed="false">
      <c r="A783" s="1" t="s">
        <v>2164</v>
      </c>
      <c r="B783" s="1" t="s">
        <v>2162</v>
      </c>
      <c r="C783" s="27" t="s">
        <v>2178</v>
      </c>
      <c r="D783" s="27" t="s">
        <v>193</v>
      </c>
      <c r="E783" s="30"/>
      <c r="F783" s="31"/>
      <c r="G783" s="30"/>
      <c r="H783" s="30" t="s">
        <v>61</v>
      </c>
      <c r="I783" s="31" t="n">
        <v>1.32</v>
      </c>
      <c r="J783" s="30" t="s">
        <v>2017</v>
      </c>
    </row>
    <row r="784" customFormat="false" ht="12.75" hidden="false" customHeight="false" outlineLevel="0" collapsed="false">
      <c r="A784" s="1" t="s">
        <v>2164</v>
      </c>
      <c r="B784" s="1" t="s">
        <v>2162</v>
      </c>
      <c r="C784" s="27" t="s">
        <v>2179</v>
      </c>
      <c r="D784" s="27" t="s">
        <v>13</v>
      </c>
      <c r="E784" s="30"/>
      <c r="F784" s="31"/>
      <c r="G784" s="30"/>
      <c r="H784" s="30" t="s">
        <v>61</v>
      </c>
      <c r="I784" s="31" t="n">
        <v>6.95</v>
      </c>
      <c r="J784" s="30" t="s">
        <v>2017</v>
      </c>
    </row>
    <row r="785" customFormat="false" ht="12.75" hidden="false" customHeight="false" outlineLevel="0" collapsed="false">
      <c r="A785" s="1" t="s">
        <v>2180</v>
      </c>
      <c r="B785" s="1" t="s">
        <v>2162</v>
      </c>
      <c r="C785" s="27" t="s">
        <v>2181</v>
      </c>
      <c r="D785" s="27" t="s">
        <v>13</v>
      </c>
      <c r="E785" s="30"/>
      <c r="F785" s="31"/>
      <c r="G785" s="30"/>
      <c r="H785" s="30" t="s">
        <v>61</v>
      </c>
      <c r="I785" s="31" t="n">
        <v>2.95</v>
      </c>
      <c r="J785" s="30" t="s">
        <v>2017</v>
      </c>
    </row>
    <row r="786" customFormat="false" ht="12.75" hidden="false" customHeight="false" outlineLevel="0" collapsed="false">
      <c r="A786" s="1" t="s">
        <v>2180</v>
      </c>
      <c r="B786" s="1" t="s">
        <v>2162</v>
      </c>
      <c r="C786" s="27" t="s">
        <v>2182</v>
      </c>
      <c r="D786" s="27" t="s">
        <v>13</v>
      </c>
      <c r="E786" s="30"/>
      <c r="F786" s="31"/>
      <c r="G786" s="30"/>
      <c r="H786" s="30" t="s">
        <v>168</v>
      </c>
      <c r="I786" s="31" t="n">
        <v>0.63</v>
      </c>
      <c r="J786" s="30" t="s">
        <v>2017</v>
      </c>
    </row>
    <row r="787" customFormat="false" ht="12.75" hidden="false" customHeight="false" outlineLevel="0" collapsed="false">
      <c r="A787" s="1" t="s">
        <v>2180</v>
      </c>
      <c r="B787" s="1" t="s">
        <v>2162</v>
      </c>
      <c r="C787" s="27" t="s">
        <v>2183</v>
      </c>
      <c r="D787" s="27" t="s">
        <v>13</v>
      </c>
      <c r="E787" s="30"/>
      <c r="F787" s="31"/>
      <c r="G787" s="30"/>
      <c r="H787" s="30" t="s">
        <v>168</v>
      </c>
      <c r="I787" s="31" t="n">
        <v>1.59</v>
      </c>
      <c r="J787" s="30" t="s">
        <v>2017</v>
      </c>
    </row>
    <row r="788" customFormat="false" ht="12.75" hidden="false" customHeight="false" outlineLevel="0" collapsed="false">
      <c r="A788" s="1" t="s">
        <v>2180</v>
      </c>
      <c r="B788" s="1" t="s">
        <v>2162</v>
      </c>
      <c r="C788" s="27" t="s">
        <v>2184</v>
      </c>
      <c r="D788" s="27" t="s">
        <v>88</v>
      </c>
      <c r="E788" s="30"/>
      <c r="F788" s="31"/>
      <c r="G788" s="30"/>
      <c r="H788" s="30" t="s">
        <v>168</v>
      </c>
      <c r="I788" s="31" t="n">
        <v>0.43</v>
      </c>
      <c r="J788" s="30" t="s">
        <v>2017</v>
      </c>
    </row>
    <row r="789" customFormat="false" ht="12.75" hidden="false" customHeight="false" outlineLevel="0" collapsed="false">
      <c r="A789" s="1" t="s">
        <v>2180</v>
      </c>
      <c r="B789" s="1" t="s">
        <v>2162</v>
      </c>
      <c r="C789" s="27" t="s">
        <v>2185</v>
      </c>
      <c r="D789" s="27" t="s">
        <v>49</v>
      </c>
      <c r="E789" s="30"/>
      <c r="F789" s="31"/>
      <c r="G789" s="30"/>
      <c r="H789" s="30" t="s">
        <v>168</v>
      </c>
      <c r="I789" s="31" t="n">
        <v>0.43</v>
      </c>
      <c r="J789" s="30" t="s">
        <v>2017</v>
      </c>
    </row>
    <row r="790" customFormat="false" ht="12.75" hidden="false" customHeight="false" outlineLevel="0" collapsed="false">
      <c r="A790" s="1" t="s">
        <v>2180</v>
      </c>
      <c r="B790" s="1" t="s">
        <v>2162</v>
      </c>
      <c r="C790" s="27" t="s">
        <v>2186</v>
      </c>
      <c r="D790" s="27" t="s">
        <v>13</v>
      </c>
      <c r="E790" s="30"/>
      <c r="F790" s="31"/>
      <c r="G790" s="30"/>
      <c r="H790" s="30" t="s">
        <v>168</v>
      </c>
      <c r="I790" s="31" t="n">
        <v>1.11</v>
      </c>
      <c r="J790" s="30" t="s">
        <v>2017</v>
      </c>
    </row>
    <row r="791" customFormat="false" ht="12.75" hidden="false" customHeight="false" outlineLevel="0" collapsed="false">
      <c r="A791" s="1" t="s">
        <v>2180</v>
      </c>
      <c r="B791" s="1" t="s">
        <v>2162</v>
      </c>
      <c r="C791" s="27" t="s">
        <v>2187</v>
      </c>
      <c r="D791" s="27" t="s">
        <v>390</v>
      </c>
      <c r="E791" s="30"/>
      <c r="F791" s="31"/>
      <c r="G791" s="30"/>
      <c r="H791" s="30" t="s">
        <v>168</v>
      </c>
      <c r="I791" s="31" t="n">
        <v>0.6</v>
      </c>
      <c r="J791" s="30" t="s">
        <v>2017</v>
      </c>
    </row>
    <row r="792" customFormat="false" ht="12.75" hidden="false" customHeight="false" outlineLevel="0" collapsed="false">
      <c r="A792" s="1" t="s">
        <v>2180</v>
      </c>
      <c r="B792" s="1" t="s">
        <v>2162</v>
      </c>
      <c r="C792" s="27" t="s">
        <v>2188</v>
      </c>
      <c r="D792" s="27" t="s">
        <v>16</v>
      </c>
      <c r="E792" s="30"/>
      <c r="F792" s="31"/>
      <c r="G792" s="30"/>
      <c r="H792" s="30" t="s">
        <v>168</v>
      </c>
      <c r="I792" s="31" t="n">
        <v>0.43</v>
      </c>
      <c r="J792" s="30" t="s">
        <v>2017</v>
      </c>
    </row>
    <row r="793" customFormat="false" ht="12.75" hidden="false" customHeight="false" outlineLevel="0" collapsed="false">
      <c r="A793" s="1" t="s">
        <v>2180</v>
      </c>
      <c r="B793" s="1" t="s">
        <v>2162</v>
      </c>
      <c r="C793" s="27" t="s">
        <v>2189</v>
      </c>
      <c r="D793" s="27" t="s">
        <v>79</v>
      </c>
      <c r="E793" s="30"/>
      <c r="F793" s="31"/>
      <c r="G793" s="30"/>
      <c r="H793" s="30" t="s">
        <v>168</v>
      </c>
      <c r="I793" s="31" t="n">
        <v>0.43</v>
      </c>
      <c r="J793" s="30" t="s">
        <v>2017</v>
      </c>
    </row>
    <row r="794" customFormat="false" ht="12.75" hidden="false" customHeight="false" outlineLevel="0" collapsed="false">
      <c r="A794" s="1" t="s">
        <v>2180</v>
      </c>
      <c r="B794" s="1" t="s">
        <v>2162</v>
      </c>
      <c r="C794" s="27" t="s">
        <v>2190</v>
      </c>
      <c r="D794" s="27" t="s">
        <v>13</v>
      </c>
      <c r="E794" s="30"/>
      <c r="F794" s="31"/>
      <c r="G794" s="30"/>
      <c r="H794" s="30" t="s">
        <v>168</v>
      </c>
      <c r="I794" s="31" t="n">
        <v>2.36</v>
      </c>
      <c r="J794" s="30" t="s">
        <v>2017</v>
      </c>
    </row>
    <row r="795" customFormat="false" ht="12.75" hidden="false" customHeight="false" outlineLevel="0" collapsed="false">
      <c r="A795" s="1" t="s">
        <v>2180</v>
      </c>
      <c r="B795" s="1" t="s">
        <v>2162</v>
      </c>
      <c r="C795" s="27" t="s">
        <v>2191</v>
      </c>
      <c r="D795" s="27" t="s">
        <v>13</v>
      </c>
      <c r="E795" s="30"/>
      <c r="F795" s="31"/>
      <c r="G795" s="30"/>
      <c r="H795" s="30" t="s">
        <v>168</v>
      </c>
      <c r="I795" s="31" t="n">
        <v>3.99</v>
      </c>
      <c r="J795" s="30" t="s">
        <v>2017</v>
      </c>
    </row>
    <row r="796" customFormat="false" ht="12.75" hidden="false" customHeight="false" outlineLevel="0" collapsed="false">
      <c r="A796" s="1" t="s">
        <v>2180</v>
      </c>
      <c r="B796" s="1" t="s">
        <v>2162</v>
      </c>
      <c r="C796" s="27" t="s">
        <v>2192</v>
      </c>
      <c r="D796" s="27" t="s">
        <v>13</v>
      </c>
      <c r="E796" s="30"/>
      <c r="F796" s="31"/>
      <c r="G796" s="30"/>
      <c r="H796" s="30" t="s">
        <v>168</v>
      </c>
      <c r="I796" s="31" t="n">
        <v>1.24</v>
      </c>
      <c r="J796" s="30" t="s">
        <v>2017</v>
      </c>
    </row>
    <row r="797" customFormat="false" ht="12.75" hidden="false" customHeight="false" outlineLevel="0" collapsed="false">
      <c r="A797" s="1" t="s">
        <v>2180</v>
      </c>
      <c r="B797" s="1" t="s">
        <v>2162</v>
      </c>
      <c r="C797" s="27" t="s">
        <v>2193</v>
      </c>
      <c r="D797" s="27" t="s">
        <v>70</v>
      </c>
      <c r="E797" s="30"/>
      <c r="F797" s="31"/>
      <c r="G797" s="30"/>
      <c r="H797" s="30" t="s">
        <v>168</v>
      </c>
      <c r="I797" s="31" t="n">
        <v>0.43</v>
      </c>
      <c r="J797" s="30" t="s">
        <v>2017</v>
      </c>
    </row>
    <row r="798" customFormat="false" ht="12.75" hidden="false" customHeight="false" outlineLevel="0" collapsed="false">
      <c r="A798" s="1" t="s">
        <v>2180</v>
      </c>
      <c r="B798" s="1" t="s">
        <v>2162</v>
      </c>
      <c r="C798" s="27" t="s">
        <v>2194</v>
      </c>
      <c r="D798" s="27" t="s">
        <v>26</v>
      </c>
      <c r="E798" s="30"/>
      <c r="F798" s="31"/>
      <c r="G798" s="30"/>
      <c r="H798" s="30" t="s">
        <v>168</v>
      </c>
      <c r="I798" s="31" t="n">
        <v>0.43</v>
      </c>
      <c r="J798" s="30" t="s">
        <v>2017</v>
      </c>
    </row>
    <row r="799" customFormat="false" ht="12.75" hidden="false" customHeight="false" outlineLevel="0" collapsed="false">
      <c r="A799" s="1" t="s">
        <v>2180</v>
      </c>
      <c r="B799" s="1" t="s">
        <v>2162</v>
      </c>
      <c r="C799" s="27" t="s">
        <v>2195</v>
      </c>
      <c r="D799" s="27" t="s">
        <v>88</v>
      </c>
      <c r="E799" s="30"/>
      <c r="F799" s="31"/>
      <c r="G799" s="30"/>
      <c r="H799" s="30" t="s">
        <v>168</v>
      </c>
      <c r="I799" s="31" t="n">
        <v>1.63</v>
      </c>
      <c r="J799" s="30" t="s">
        <v>2017</v>
      </c>
    </row>
    <row r="800" customFormat="false" ht="12.75" hidden="false" customHeight="false" outlineLevel="0" collapsed="false">
      <c r="A800" s="1" t="s">
        <v>2180</v>
      </c>
      <c r="B800" s="1" t="s">
        <v>2162</v>
      </c>
      <c r="C800" s="27" t="s">
        <v>2196</v>
      </c>
      <c r="D800" s="27" t="s">
        <v>274</v>
      </c>
      <c r="E800" s="30"/>
      <c r="F800" s="31"/>
      <c r="G800" s="30"/>
      <c r="H800" s="30" t="s">
        <v>168</v>
      </c>
      <c r="I800" s="31" t="n">
        <v>0.43</v>
      </c>
      <c r="J800" s="30" t="s">
        <v>2017</v>
      </c>
    </row>
    <row r="802" customFormat="false" ht="17.35" hidden="false" customHeight="false" outlineLevel="0" collapsed="false">
      <c r="B802" s="1" t="s">
        <v>2219</v>
      </c>
      <c r="C802" s="15" t="s">
        <v>2220</v>
      </c>
      <c r="D802" s="11"/>
    </row>
    <row r="803" customFormat="false" ht="12.75" hidden="false" customHeight="false" outlineLevel="0" collapsed="false">
      <c r="A803" s="1" t="s">
        <v>2221</v>
      </c>
      <c r="B803" s="1" t="s">
        <v>2219</v>
      </c>
      <c r="C803" s="27" t="s">
        <v>2222</v>
      </c>
      <c r="D803" s="27" t="s">
        <v>13</v>
      </c>
      <c r="E803" s="46"/>
      <c r="F803" s="47"/>
      <c r="G803" s="48"/>
      <c r="H803" s="48" t="s">
        <v>61</v>
      </c>
      <c r="I803" s="47" t="n">
        <v>24.92</v>
      </c>
      <c r="J803" s="51" t="s">
        <v>1340</v>
      </c>
    </row>
    <row r="804" customFormat="false" ht="12.75" hidden="false" customHeight="false" outlineLevel="0" collapsed="false">
      <c r="A804" s="1" t="s">
        <v>2223</v>
      </c>
      <c r="B804" s="1" t="s">
        <v>2219</v>
      </c>
      <c r="C804" s="27" t="s">
        <v>2224</v>
      </c>
      <c r="D804" s="27" t="s">
        <v>79</v>
      </c>
      <c r="E804" s="46"/>
      <c r="F804" s="47"/>
      <c r="G804" s="48"/>
      <c r="H804" s="48" t="s">
        <v>61</v>
      </c>
      <c r="I804" s="47" t="n">
        <v>5.82</v>
      </c>
      <c r="J804" s="51" t="s">
        <v>1340</v>
      </c>
    </row>
    <row r="805" customFormat="false" ht="12.75" hidden="false" customHeight="false" outlineLevel="0" collapsed="false">
      <c r="A805" s="1" t="s">
        <v>2223</v>
      </c>
      <c r="B805" s="1" t="s">
        <v>2219</v>
      </c>
      <c r="C805" s="27" t="s">
        <v>2225</v>
      </c>
      <c r="D805" s="27" t="s">
        <v>13</v>
      </c>
      <c r="E805" s="46"/>
      <c r="F805" s="47"/>
      <c r="G805" s="48"/>
      <c r="H805" s="48" t="s">
        <v>61</v>
      </c>
      <c r="I805" s="47" t="n">
        <v>41.67</v>
      </c>
      <c r="J805" s="51" t="s">
        <v>1340</v>
      </c>
    </row>
    <row r="806" customFormat="false" ht="12.75" hidden="false" customHeight="false" outlineLevel="0" collapsed="false">
      <c r="A806" s="1" t="s">
        <v>2223</v>
      </c>
      <c r="B806" s="1" t="s">
        <v>2219</v>
      </c>
      <c r="C806" s="27" t="s">
        <v>2226</v>
      </c>
      <c r="D806" s="27" t="s">
        <v>13</v>
      </c>
      <c r="E806" s="46"/>
      <c r="F806" s="47"/>
      <c r="G806" s="48"/>
      <c r="H806" s="48" t="s">
        <v>61</v>
      </c>
      <c r="I806" s="47" t="n">
        <v>13.25</v>
      </c>
      <c r="J806" s="51" t="s">
        <v>1340</v>
      </c>
    </row>
    <row r="807" customFormat="false" ht="12.75" hidden="false" customHeight="false" outlineLevel="0" collapsed="false">
      <c r="A807" s="1" t="s">
        <v>2223</v>
      </c>
      <c r="B807" s="1" t="s">
        <v>2219</v>
      </c>
      <c r="C807" s="27" t="s">
        <v>2227</v>
      </c>
      <c r="D807" s="27" t="s">
        <v>2228</v>
      </c>
      <c r="E807" s="46"/>
      <c r="F807" s="47"/>
      <c r="G807" s="48"/>
      <c r="H807" s="48" t="s">
        <v>168</v>
      </c>
      <c r="I807" s="47" t="n">
        <v>6.58</v>
      </c>
      <c r="J807" s="51" t="s">
        <v>1340</v>
      </c>
    </row>
    <row r="808" customFormat="false" ht="12.75" hidden="false" customHeight="false" outlineLevel="0" collapsed="false">
      <c r="A808" s="1" t="s">
        <v>2223</v>
      </c>
      <c r="B808" s="1" t="s">
        <v>2219</v>
      </c>
      <c r="C808" s="27" t="s">
        <v>2229</v>
      </c>
      <c r="D808" s="27" t="s">
        <v>13</v>
      </c>
      <c r="E808" s="46"/>
      <c r="F808" s="47"/>
      <c r="G808" s="48"/>
      <c r="H808" s="48" t="s">
        <v>168</v>
      </c>
      <c r="I808" s="47" t="n">
        <v>9.98</v>
      </c>
      <c r="J808" s="51" t="s">
        <v>1340</v>
      </c>
    </row>
    <row r="809" customFormat="false" ht="12.75" hidden="false" customHeight="false" outlineLevel="0" collapsed="false">
      <c r="A809" s="1" t="s">
        <v>2223</v>
      </c>
      <c r="B809" s="1" t="s">
        <v>2219</v>
      </c>
      <c r="C809" s="27" t="s">
        <v>2230</v>
      </c>
      <c r="D809" s="27" t="s">
        <v>13</v>
      </c>
      <c r="E809" s="46"/>
      <c r="F809" s="47"/>
      <c r="G809" s="48"/>
      <c r="H809" s="48" t="s">
        <v>168</v>
      </c>
      <c r="I809" s="47" t="n">
        <v>9.99</v>
      </c>
      <c r="J809" s="51" t="s">
        <v>1340</v>
      </c>
    </row>
    <row r="811" customFormat="false" ht="17.35" hidden="false" customHeight="false" outlineLevel="0" collapsed="false">
      <c r="B811" s="1" t="s">
        <v>2219</v>
      </c>
      <c r="C811" s="15" t="s">
        <v>2231</v>
      </c>
      <c r="D811" s="11"/>
    </row>
    <row r="812" customFormat="false" ht="12.75" hidden="false" customHeight="false" outlineLevel="0" collapsed="false">
      <c r="A812" s="1" t="s">
        <v>2232</v>
      </c>
      <c r="B812" s="1" t="s">
        <v>2219</v>
      </c>
      <c r="C812" s="27" t="s">
        <v>2233</v>
      </c>
      <c r="D812" s="27" t="s">
        <v>2169</v>
      </c>
      <c r="E812" s="46"/>
      <c r="F812" s="47"/>
      <c r="G812" s="48"/>
      <c r="H812" s="48" t="s">
        <v>61</v>
      </c>
      <c r="I812" s="47" t="n">
        <v>2.29</v>
      </c>
      <c r="J812" s="51" t="s">
        <v>1340</v>
      </c>
    </row>
    <row r="813" customFormat="false" ht="12.75" hidden="false" customHeight="false" outlineLevel="0" collapsed="false">
      <c r="A813" s="1" t="s">
        <v>2232</v>
      </c>
      <c r="B813" s="1" t="s">
        <v>2219</v>
      </c>
      <c r="C813" s="27" t="s">
        <v>2234</v>
      </c>
      <c r="D813" s="27" t="s">
        <v>13</v>
      </c>
      <c r="E813" s="46"/>
      <c r="F813" s="47"/>
      <c r="G813" s="48"/>
      <c r="H813" s="48" t="s">
        <v>61</v>
      </c>
      <c r="I813" s="47" t="n">
        <v>8.6</v>
      </c>
      <c r="J813" s="51" t="s">
        <v>2235</v>
      </c>
    </row>
    <row r="814" customFormat="false" ht="12.75" hidden="false" customHeight="false" outlineLevel="0" collapsed="false">
      <c r="A814" s="1" t="s">
        <v>2232</v>
      </c>
      <c r="B814" s="1" t="s">
        <v>2219</v>
      </c>
      <c r="C814" s="27" t="s">
        <v>2236</v>
      </c>
      <c r="D814" s="27" t="s">
        <v>13</v>
      </c>
      <c r="E814" s="46"/>
      <c r="F814" s="47"/>
      <c r="G814" s="48"/>
      <c r="H814" s="48" t="s">
        <v>61</v>
      </c>
      <c r="I814" s="47" t="n">
        <v>3.96</v>
      </c>
      <c r="J814" s="51" t="s">
        <v>2237</v>
      </c>
    </row>
    <row r="815" customFormat="false" ht="12.75" hidden="false" customHeight="false" outlineLevel="0" collapsed="false">
      <c r="A815" s="1" t="s">
        <v>2232</v>
      </c>
      <c r="B815" s="1" t="s">
        <v>2219</v>
      </c>
      <c r="C815" s="27" t="s">
        <v>2238</v>
      </c>
      <c r="D815" s="27" t="s">
        <v>13</v>
      </c>
      <c r="E815" s="46"/>
      <c r="F815" s="47"/>
      <c r="G815" s="48"/>
      <c r="H815" s="48" t="s">
        <v>61</v>
      </c>
      <c r="I815" s="47" t="n">
        <v>6.95</v>
      </c>
      <c r="J815" s="51" t="s">
        <v>2239</v>
      </c>
    </row>
    <row r="816" customFormat="false" ht="12.75" hidden="false" customHeight="false" outlineLevel="0" collapsed="false">
      <c r="A816" s="1" t="s">
        <v>2232</v>
      </c>
      <c r="B816" s="1" t="s">
        <v>2219</v>
      </c>
      <c r="C816" s="27" t="s">
        <v>2240</v>
      </c>
      <c r="D816" s="27" t="s">
        <v>13</v>
      </c>
      <c r="E816" s="46"/>
      <c r="F816" s="47"/>
      <c r="G816" s="48"/>
      <c r="H816" s="48" t="s">
        <v>61</v>
      </c>
      <c r="I816" s="47" t="n">
        <v>8.95</v>
      </c>
      <c r="J816" s="51" t="s">
        <v>2241</v>
      </c>
    </row>
    <row r="817" customFormat="false" ht="12.75" hidden="false" customHeight="false" outlineLevel="0" collapsed="false">
      <c r="A817" s="1" t="s">
        <v>2242</v>
      </c>
      <c r="B817" s="1" t="s">
        <v>2219</v>
      </c>
      <c r="C817" s="27" t="s">
        <v>2243</v>
      </c>
      <c r="D817" s="27" t="s">
        <v>79</v>
      </c>
      <c r="E817" s="46"/>
      <c r="F817" s="47"/>
      <c r="G817" s="48"/>
      <c r="H817" s="48" t="s">
        <v>61</v>
      </c>
      <c r="I817" s="47" t="n">
        <v>1.33</v>
      </c>
      <c r="J817" s="51" t="s">
        <v>2244</v>
      </c>
    </row>
    <row r="818" customFormat="false" ht="12.75" hidden="false" customHeight="false" outlineLevel="0" collapsed="false">
      <c r="A818" s="1" t="s">
        <v>2242</v>
      </c>
      <c r="B818" s="1" t="s">
        <v>2219</v>
      </c>
      <c r="C818" s="27" t="s">
        <v>2245</v>
      </c>
      <c r="D818" s="27" t="s">
        <v>13</v>
      </c>
      <c r="E818" s="46"/>
      <c r="F818" s="47"/>
      <c r="G818" s="48"/>
      <c r="H818" s="48" t="s">
        <v>168</v>
      </c>
      <c r="I818" s="47" t="n">
        <v>7.95</v>
      </c>
      <c r="J818" s="51" t="s">
        <v>2246</v>
      </c>
    </row>
    <row r="819" customFormat="false" ht="12.75" hidden="false" customHeight="false" outlineLevel="0" collapsed="false">
      <c r="A819" s="1" t="s">
        <v>2242</v>
      </c>
      <c r="B819" s="1" t="s">
        <v>2219</v>
      </c>
      <c r="C819" s="27" t="s">
        <v>2247</v>
      </c>
      <c r="D819" s="27" t="s">
        <v>13</v>
      </c>
      <c r="E819" s="46"/>
      <c r="F819" s="47"/>
      <c r="G819" s="48"/>
      <c r="H819" s="48" t="s">
        <v>168</v>
      </c>
      <c r="I819" s="47" t="n">
        <v>7.25</v>
      </c>
      <c r="J819" s="51" t="s">
        <v>2248</v>
      </c>
    </row>
    <row r="820" customFormat="false" ht="12.75" hidden="false" customHeight="false" outlineLevel="0" collapsed="false">
      <c r="I820" s="4"/>
    </row>
    <row r="821" customFormat="false" ht="17.35" hidden="false" customHeight="false" outlineLevel="0" collapsed="false">
      <c r="C821" s="15" t="s">
        <v>2296</v>
      </c>
      <c r="D821" s="11" t="s">
        <v>1</v>
      </c>
    </row>
    <row r="822" customFormat="false" ht="12.75" hidden="false" customHeight="false" outlineLevel="0" collapsed="false">
      <c r="A822" s="1" t="s">
        <v>2297</v>
      </c>
      <c r="B822" s="1" t="s">
        <v>3624</v>
      </c>
      <c r="C822" s="27" t="s">
        <v>2298</v>
      </c>
      <c r="D822" s="27" t="s">
        <v>79</v>
      </c>
      <c r="E822" s="46"/>
      <c r="F822" s="47"/>
      <c r="G822" s="48"/>
      <c r="H822" s="48" t="s">
        <v>61</v>
      </c>
      <c r="I822" s="47" t="n">
        <v>3.99</v>
      </c>
      <c r="J822" s="51" t="s">
        <v>2218</v>
      </c>
    </row>
    <row r="823" customFormat="false" ht="12.75" hidden="false" customHeight="false" outlineLevel="0" collapsed="false">
      <c r="A823" s="1" t="s">
        <v>2297</v>
      </c>
      <c r="B823" s="1" t="s">
        <v>3624</v>
      </c>
      <c r="C823" s="27" t="s">
        <v>2299</v>
      </c>
      <c r="D823" s="27" t="s">
        <v>13</v>
      </c>
      <c r="E823" s="46"/>
      <c r="F823" s="47"/>
      <c r="G823" s="48"/>
      <c r="H823" s="48" t="s">
        <v>61</v>
      </c>
      <c r="I823" s="47" t="n">
        <v>3.99</v>
      </c>
      <c r="J823" s="51" t="s">
        <v>2218</v>
      </c>
    </row>
    <row r="824" customFormat="false" ht="12.75" hidden="false" customHeight="false" outlineLevel="0" collapsed="false">
      <c r="A824" s="1" t="s">
        <v>2297</v>
      </c>
      <c r="B824" s="1" t="s">
        <v>3624</v>
      </c>
      <c r="C824" s="27" t="s">
        <v>2300</v>
      </c>
      <c r="D824" s="27" t="s">
        <v>13</v>
      </c>
      <c r="E824" s="46"/>
      <c r="F824" s="47"/>
      <c r="G824" s="48"/>
      <c r="H824" s="48" t="s">
        <v>61</v>
      </c>
      <c r="I824" s="47" t="n">
        <v>6.61</v>
      </c>
      <c r="J824" s="51" t="s">
        <v>2218</v>
      </c>
    </row>
    <row r="825" customFormat="false" ht="12.75" hidden="false" customHeight="false" outlineLevel="0" collapsed="false">
      <c r="A825" s="1" t="s">
        <v>2297</v>
      </c>
      <c r="B825" s="1" t="s">
        <v>3624</v>
      </c>
      <c r="C825" s="27" t="s">
        <v>2301</v>
      </c>
      <c r="D825" s="27" t="s">
        <v>13</v>
      </c>
      <c r="E825" s="46"/>
      <c r="F825" s="47"/>
      <c r="G825" s="48"/>
      <c r="H825" s="48" t="s">
        <v>61</v>
      </c>
      <c r="I825" s="47" t="n">
        <v>9</v>
      </c>
      <c r="J825" s="51" t="s">
        <v>2218</v>
      </c>
    </row>
    <row r="826" customFormat="false" ht="12.75" hidden="false" customHeight="false" outlineLevel="0" collapsed="false">
      <c r="A826" s="1" t="s">
        <v>2297</v>
      </c>
      <c r="B826" s="1" t="s">
        <v>3624</v>
      </c>
      <c r="C826" s="27" t="s">
        <v>2302</v>
      </c>
      <c r="D826" s="27" t="s">
        <v>13</v>
      </c>
      <c r="E826" s="46"/>
      <c r="F826" s="47"/>
      <c r="G826" s="48"/>
      <c r="H826" s="48" t="s">
        <v>61</v>
      </c>
      <c r="I826" s="47" t="n">
        <v>9.95</v>
      </c>
      <c r="J826" s="51" t="s">
        <v>2218</v>
      </c>
    </row>
    <row r="827" customFormat="false" ht="12.75" hidden="false" customHeight="false" outlineLevel="0" collapsed="false">
      <c r="A827" s="1" t="s">
        <v>2297</v>
      </c>
      <c r="B827" s="1" t="s">
        <v>3624</v>
      </c>
      <c r="C827" s="27" t="s">
        <v>2303</v>
      </c>
      <c r="D827" s="27" t="s">
        <v>13</v>
      </c>
      <c r="E827" s="46"/>
      <c r="F827" s="47"/>
      <c r="G827" s="48"/>
      <c r="H827" s="48" t="s">
        <v>61</v>
      </c>
      <c r="I827" s="47" t="n">
        <v>9.95</v>
      </c>
      <c r="J827" s="51" t="s">
        <v>2218</v>
      </c>
    </row>
    <row r="828" customFormat="false" ht="12.75" hidden="false" customHeight="false" outlineLevel="0" collapsed="false">
      <c r="A828" s="1" t="s">
        <v>2297</v>
      </c>
      <c r="B828" s="1" t="s">
        <v>3624</v>
      </c>
      <c r="C828" s="27" t="s">
        <v>2304</v>
      </c>
      <c r="D828" s="27" t="s">
        <v>13</v>
      </c>
      <c r="E828" s="46"/>
      <c r="F828" s="47"/>
      <c r="G828" s="48"/>
      <c r="H828" s="48" t="s">
        <v>61</v>
      </c>
      <c r="I828" s="47" t="n">
        <v>16.42</v>
      </c>
      <c r="J828" s="51" t="s">
        <v>2218</v>
      </c>
    </row>
    <row r="829" customFormat="false" ht="12.75" hidden="false" customHeight="false" outlineLevel="0" collapsed="false">
      <c r="A829" s="1" t="s">
        <v>2297</v>
      </c>
      <c r="B829" s="1" t="s">
        <v>3624</v>
      </c>
      <c r="C829" s="27" t="s">
        <v>2305</v>
      </c>
      <c r="D829" s="27" t="s">
        <v>13</v>
      </c>
      <c r="E829" s="46"/>
      <c r="F829" s="47"/>
      <c r="G829" s="48"/>
      <c r="H829" s="48" t="s">
        <v>61</v>
      </c>
      <c r="I829" s="47" t="n">
        <v>5.99</v>
      </c>
      <c r="J829" s="51" t="s">
        <v>2218</v>
      </c>
    </row>
    <row r="830" customFormat="false" ht="12.75" hidden="false" customHeight="false" outlineLevel="0" collapsed="false">
      <c r="A830" s="1" t="s">
        <v>2297</v>
      </c>
      <c r="B830" s="1" t="s">
        <v>3624</v>
      </c>
      <c r="C830" s="27" t="s">
        <v>2306</v>
      </c>
      <c r="D830" s="27" t="s">
        <v>13</v>
      </c>
      <c r="E830" s="46"/>
      <c r="F830" s="47"/>
      <c r="G830" s="48"/>
      <c r="H830" s="48" t="s">
        <v>61</v>
      </c>
      <c r="I830" s="47" t="n">
        <v>12.48</v>
      </c>
      <c r="J830" s="51" t="s">
        <v>2218</v>
      </c>
    </row>
    <row r="831" customFormat="false" ht="12.75" hidden="false" customHeight="false" outlineLevel="0" collapsed="false">
      <c r="A831" s="1" t="s">
        <v>2297</v>
      </c>
      <c r="B831" s="1" t="s">
        <v>3624</v>
      </c>
      <c r="C831" s="27" t="s">
        <v>2307</v>
      </c>
      <c r="D831" s="27" t="s">
        <v>13</v>
      </c>
      <c r="E831" s="46"/>
      <c r="F831" s="47"/>
      <c r="G831" s="48"/>
      <c r="H831" s="48" t="s">
        <v>61</v>
      </c>
      <c r="I831" s="47" t="n">
        <v>12.9</v>
      </c>
      <c r="J831" s="51" t="s">
        <v>2218</v>
      </c>
    </row>
    <row r="832" customFormat="false" ht="12.75" hidden="false" customHeight="false" outlineLevel="0" collapsed="false">
      <c r="A832" s="1" t="s">
        <v>2297</v>
      </c>
      <c r="B832" s="1" t="s">
        <v>3624</v>
      </c>
      <c r="C832" s="27" t="s">
        <v>2308</v>
      </c>
      <c r="D832" s="27" t="s">
        <v>13</v>
      </c>
      <c r="E832" s="46"/>
      <c r="F832" s="47"/>
      <c r="G832" s="48"/>
      <c r="H832" s="48" t="s">
        <v>61</v>
      </c>
      <c r="I832" s="47" t="n">
        <v>9.99</v>
      </c>
      <c r="J832" s="51" t="s">
        <v>2218</v>
      </c>
    </row>
    <row r="833" customFormat="false" ht="12.75" hidden="false" customHeight="false" outlineLevel="0" collapsed="false">
      <c r="A833" s="1" t="s">
        <v>2297</v>
      </c>
      <c r="B833" s="1" t="s">
        <v>3624</v>
      </c>
      <c r="C833" s="27" t="s">
        <v>2309</v>
      </c>
      <c r="D833" s="27" t="s">
        <v>193</v>
      </c>
      <c r="E833" s="46"/>
      <c r="F833" s="47"/>
      <c r="G833" s="48"/>
      <c r="H833" s="48" t="s">
        <v>61</v>
      </c>
      <c r="I833" s="47" t="n">
        <v>3.95</v>
      </c>
      <c r="J833" s="51" t="s">
        <v>2218</v>
      </c>
    </row>
    <row r="834" customFormat="false" ht="12.75" hidden="false" customHeight="false" outlineLevel="0" collapsed="false">
      <c r="A834" s="1" t="s">
        <v>2297</v>
      </c>
      <c r="B834" s="1" t="s">
        <v>3624</v>
      </c>
      <c r="C834" s="27" t="s">
        <v>2310</v>
      </c>
      <c r="D834" s="27" t="s">
        <v>13</v>
      </c>
      <c r="E834" s="46"/>
      <c r="F834" s="47"/>
      <c r="G834" s="48"/>
      <c r="H834" s="48" t="s">
        <v>61</v>
      </c>
      <c r="I834" s="47" t="n">
        <v>12.44</v>
      </c>
      <c r="J834" s="51" t="s">
        <v>2218</v>
      </c>
    </row>
    <row r="835" customFormat="false" ht="12.75" hidden="false" customHeight="false" outlineLevel="0" collapsed="false">
      <c r="A835" s="1" t="s">
        <v>2297</v>
      </c>
      <c r="B835" s="1" t="s">
        <v>3624</v>
      </c>
      <c r="C835" s="27" t="s">
        <v>2311</v>
      </c>
      <c r="D835" s="27" t="s">
        <v>88</v>
      </c>
      <c r="E835" s="46"/>
      <c r="F835" s="47"/>
      <c r="G835" s="48"/>
      <c r="H835" s="48" t="s">
        <v>168</v>
      </c>
      <c r="I835" s="47" t="n">
        <v>3.95</v>
      </c>
      <c r="J835" s="51" t="s">
        <v>2218</v>
      </c>
    </row>
    <row r="836" customFormat="false" ht="12.75" hidden="false" customHeight="false" outlineLevel="0" collapsed="false">
      <c r="A836" s="1" t="s">
        <v>2312</v>
      </c>
      <c r="B836" s="1" t="s">
        <v>3624</v>
      </c>
      <c r="C836" s="27" t="s">
        <v>2313</v>
      </c>
      <c r="D836" s="27" t="s">
        <v>13</v>
      </c>
      <c r="E836" s="46"/>
      <c r="F836" s="47"/>
      <c r="G836" s="48"/>
      <c r="H836" s="48" t="s">
        <v>61</v>
      </c>
      <c r="I836" s="47" t="n">
        <v>3.95</v>
      </c>
      <c r="J836" s="51" t="s">
        <v>2218</v>
      </c>
    </row>
    <row r="837" customFormat="false" ht="12.75" hidden="false" customHeight="false" outlineLevel="0" collapsed="false">
      <c r="A837" s="1" t="s">
        <v>2312</v>
      </c>
      <c r="B837" s="1" t="s">
        <v>3624</v>
      </c>
      <c r="C837" s="27" t="s">
        <v>2314</v>
      </c>
      <c r="D837" s="27" t="s">
        <v>79</v>
      </c>
      <c r="E837" s="46"/>
      <c r="F837" s="47"/>
      <c r="G837" s="48"/>
      <c r="H837" s="48" t="s">
        <v>61</v>
      </c>
      <c r="I837" s="47" t="n">
        <v>1.65</v>
      </c>
      <c r="J837" s="51" t="s">
        <v>2218</v>
      </c>
    </row>
    <row r="838" customFormat="false" ht="12.75" hidden="false" customHeight="false" outlineLevel="0" collapsed="false">
      <c r="A838" s="1" t="s">
        <v>2312</v>
      </c>
      <c r="B838" s="1" t="s">
        <v>3624</v>
      </c>
      <c r="C838" s="27" t="s">
        <v>2315</v>
      </c>
      <c r="D838" s="27" t="s">
        <v>13</v>
      </c>
      <c r="E838" s="46"/>
      <c r="F838" s="47"/>
      <c r="G838" s="48"/>
      <c r="H838" s="48" t="s">
        <v>61</v>
      </c>
      <c r="I838" s="47" t="n">
        <v>4.95</v>
      </c>
      <c r="J838" s="51" t="s">
        <v>2218</v>
      </c>
    </row>
    <row r="839" customFormat="false" ht="12.75" hidden="false" customHeight="false" outlineLevel="0" collapsed="false">
      <c r="A839" s="1" t="s">
        <v>2312</v>
      </c>
      <c r="B839" s="1" t="s">
        <v>3624</v>
      </c>
      <c r="C839" s="27" t="s">
        <v>2316</v>
      </c>
      <c r="D839" s="27" t="s">
        <v>88</v>
      </c>
      <c r="E839" s="46"/>
      <c r="F839" s="47"/>
      <c r="G839" s="48"/>
      <c r="H839" s="48" t="s">
        <v>168</v>
      </c>
      <c r="I839" s="47" t="n">
        <v>1.65</v>
      </c>
      <c r="J839" s="51" t="s">
        <v>2218</v>
      </c>
    </row>
    <row r="840" customFormat="false" ht="12.75" hidden="false" customHeight="false" outlineLevel="0" collapsed="false">
      <c r="A840" s="1" t="s">
        <v>2312</v>
      </c>
      <c r="B840" s="1" t="s">
        <v>3624</v>
      </c>
      <c r="C840" s="27" t="s">
        <v>2317</v>
      </c>
      <c r="D840" s="27" t="s">
        <v>13</v>
      </c>
      <c r="E840" s="46"/>
      <c r="F840" s="47"/>
      <c r="G840" s="48"/>
      <c r="H840" s="48" t="s">
        <v>168</v>
      </c>
      <c r="I840" s="47" t="n">
        <v>7.95</v>
      </c>
      <c r="J840" s="51" t="s">
        <v>2218</v>
      </c>
    </row>
    <row r="841" customFormat="false" ht="12.75" hidden="false" customHeight="false" outlineLevel="0" collapsed="false">
      <c r="A841" s="1" t="s">
        <v>2312</v>
      </c>
      <c r="B841" s="1" t="s">
        <v>3624</v>
      </c>
      <c r="C841" s="27" t="s">
        <v>2318</v>
      </c>
      <c r="D841" s="27" t="s">
        <v>13</v>
      </c>
      <c r="E841" s="46"/>
      <c r="F841" s="47"/>
      <c r="G841" s="48"/>
      <c r="H841" s="48" t="s">
        <v>168</v>
      </c>
      <c r="I841" s="47" t="n">
        <v>12.99</v>
      </c>
      <c r="J841" s="51" t="s">
        <v>2218</v>
      </c>
    </row>
    <row r="843" customFormat="false" ht="17.35" hidden="false" customHeight="false" outlineLevel="0" collapsed="false">
      <c r="C843" s="52" t="s">
        <v>2560</v>
      </c>
      <c r="D843" s="11" t="s">
        <v>1</v>
      </c>
    </row>
    <row r="844" customFormat="false" ht="12.75" hidden="false" customHeight="false" outlineLevel="0" collapsed="false">
      <c r="A844" s="1" t="s">
        <v>2558</v>
      </c>
      <c r="B844" s="1" t="s">
        <v>2993</v>
      </c>
      <c r="C844" s="27" t="s">
        <v>2561</v>
      </c>
      <c r="D844" s="27" t="s">
        <v>13</v>
      </c>
      <c r="E844" s="27"/>
      <c r="F844" s="31"/>
      <c r="G844" s="27"/>
      <c r="H844" s="30" t="s">
        <v>61</v>
      </c>
      <c r="I844" s="31" t="n">
        <v>0.1</v>
      </c>
      <c r="J844" s="30" t="s">
        <v>64</v>
      </c>
    </row>
    <row r="845" customFormat="false" ht="12.75" hidden="false" customHeight="false" outlineLevel="0" collapsed="false">
      <c r="A845" s="1" t="s">
        <v>2558</v>
      </c>
      <c r="B845" s="1" t="s">
        <v>2993</v>
      </c>
      <c r="C845" s="27" t="s">
        <v>2562</v>
      </c>
      <c r="D845" s="27" t="s">
        <v>88</v>
      </c>
      <c r="E845" s="27"/>
      <c r="F845" s="31"/>
      <c r="G845" s="27"/>
      <c r="H845" s="30" t="s">
        <v>61</v>
      </c>
      <c r="I845" s="31" t="n">
        <v>0.01</v>
      </c>
      <c r="J845" s="30" t="s">
        <v>64</v>
      </c>
    </row>
    <row r="846" customFormat="false" ht="12.75" hidden="false" customHeight="false" outlineLevel="0" collapsed="false">
      <c r="A846" s="1" t="s">
        <v>2558</v>
      </c>
      <c r="B846" s="1" t="s">
        <v>2993</v>
      </c>
      <c r="C846" s="27" t="s">
        <v>2563</v>
      </c>
      <c r="D846" s="27" t="s">
        <v>13</v>
      </c>
      <c r="E846" s="27"/>
      <c r="F846" s="31"/>
      <c r="G846" s="27"/>
      <c r="H846" s="30" t="s">
        <v>61</v>
      </c>
      <c r="I846" s="31" t="n">
        <v>0.05</v>
      </c>
      <c r="J846" s="30" t="s">
        <v>64</v>
      </c>
    </row>
    <row r="847" customFormat="false" ht="12.75" hidden="false" customHeight="false" outlineLevel="0" collapsed="false">
      <c r="A847" s="1" t="s">
        <v>2558</v>
      </c>
      <c r="B847" s="1" t="s">
        <v>2993</v>
      </c>
      <c r="C847" s="27" t="s">
        <v>2564</v>
      </c>
      <c r="D847" s="27" t="s">
        <v>13</v>
      </c>
      <c r="E847" s="27"/>
      <c r="F847" s="31"/>
      <c r="G847" s="27"/>
      <c r="H847" s="30" t="s">
        <v>61</v>
      </c>
      <c r="I847" s="31" t="n">
        <v>0.02</v>
      </c>
      <c r="J847" s="30" t="s">
        <v>64</v>
      </c>
    </row>
    <row r="848" customFormat="false" ht="12.75" hidden="false" customHeight="false" outlineLevel="0" collapsed="false">
      <c r="A848" s="1" t="s">
        <v>2558</v>
      </c>
      <c r="B848" s="1" t="s">
        <v>2993</v>
      </c>
      <c r="C848" s="27" t="s">
        <v>2565</v>
      </c>
      <c r="D848" s="27" t="s">
        <v>13</v>
      </c>
      <c r="E848" s="27"/>
      <c r="F848" s="31"/>
      <c r="G848" s="27"/>
      <c r="H848" s="30" t="s">
        <v>61</v>
      </c>
      <c r="I848" s="31" t="n">
        <v>0.04</v>
      </c>
      <c r="J848" s="30" t="s">
        <v>64</v>
      </c>
    </row>
    <row r="849" customFormat="false" ht="12.75" hidden="false" customHeight="false" outlineLevel="0" collapsed="false">
      <c r="A849" s="1" t="s">
        <v>2558</v>
      </c>
      <c r="B849" s="1" t="s">
        <v>2993</v>
      </c>
      <c r="C849" s="27" t="s">
        <v>2566</v>
      </c>
      <c r="D849" s="27" t="s">
        <v>13</v>
      </c>
      <c r="E849" s="27"/>
      <c r="F849" s="31"/>
      <c r="G849" s="27"/>
      <c r="H849" s="30" t="s">
        <v>61</v>
      </c>
      <c r="I849" s="31" t="n">
        <v>0.06</v>
      </c>
      <c r="J849" s="30" t="s">
        <v>64</v>
      </c>
    </row>
    <row r="850" customFormat="false" ht="12.75" hidden="false" customHeight="false" outlineLevel="0" collapsed="false">
      <c r="A850" s="1" t="s">
        <v>2558</v>
      </c>
      <c r="B850" s="1" t="s">
        <v>2993</v>
      </c>
      <c r="C850" s="27" t="s">
        <v>2567</v>
      </c>
      <c r="D850" s="27" t="s">
        <v>13</v>
      </c>
      <c r="E850" s="27"/>
      <c r="F850" s="31"/>
      <c r="G850" s="27"/>
      <c r="H850" s="30" t="s">
        <v>61</v>
      </c>
      <c r="I850" s="31" t="n">
        <v>0.03</v>
      </c>
      <c r="J850" s="30" t="s">
        <v>64</v>
      </c>
    </row>
    <row r="851" customFormat="false" ht="12.75" hidden="false" customHeight="false" outlineLevel="0" collapsed="false">
      <c r="A851" s="1" t="s">
        <v>2558</v>
      </c>
      <c r="B851" s="1" t="s">
        <v>2993</v>
      </c>
      <c r="C851" s="27" t="s">
        <v>2568</v>
      </c>
      <c r="D851" s="27" t="s">
        <v>24</v>
      </c>
      <c r="E851" s="27"/>
      <c r="F851" s="31"/>
      <c r="G851" s="27"/>
      <c r="H851" s="30" t="s">
        <v>61</v>
      </c>
      <c r="I851" s="31" t="n">
        <v>0.01</v>
      </c>
      <c r="J851" s="30" t="s">
        <v>64</v>
      </c>
    </row>
    <row r="852" customFormat="false" ht="12.75" hidden="false" customHeight="false" outlineLevel="0" collapsed="false">
      <c r="A852" s="1" t="s">
        <v>2558</v>
      </c>
      <c r="B852" s="1" t="s">
        <v>2993</v>
      </c>
      <c r="C852" s="27" t="s">
        <v>2569</v>
      </c>
      <c r="D852" s="27" t="s">
        <v>13</v>
      </c>
      <c r="E852" s="27"/>
      <c r="F852" s="31"/>
      <c r="G852" s="27"/>
      <c r="H852" s="30" t="s">
        <v>61</v>
      </c>
      <c r="I852" s="31" t="n">
        <v>0.18</v>
      </c>
      <c r="J852" s="30" t="s">
        <v>64</v>
      </c>
    </row>
    <row r="853" customFormat="false" ht="12.75" hidden="false" customHeight="false" outlineLevel="0" collapsed="false">
      <c r="A853" s="1" t="s">
        <v>2558</v>
      </c>
      <c r="B853" s="1" t="s">
        <v>2993</v>
      </c>
      <c r="C853" s="27" t="s">
        <v>2570</v>
      </c>
      <c r="D853" s="27" t="s">
        <v>13</v>
      </c>
      <c r="E853" s="27"/>
      <c r="F853" s="31"/>
      <c r="G853" s="27"/>
      <c r="H853" s="30" t="s">
        <v>61</v>
      </c>
      <c r="I853" s="31" t="n">
        <v>0.03</v>
      </c>
      <c r="J853" s="30" t="s">
        <v>64</v>
      </c>
    </row>
    <row r="854" customFormat="false" ht="12.75" hidden="false" customHeight="false" outlineLevel="0" collapsed="false">
      <c r="A854" s="1" t="s">
        <v>2558</v>
      </c>
      <c r="B854" s="1" t="s">
        <v>2993</v>
      </c>
      <c r="C854" s="27" t="s">
        <v>2571</v>
      </c>
      <c r="D854" s="27" t="s">
        <v>13</v>
      </c>
      <c r="E854" s="27"/>
      <c r="F854" s="31"/>
      <c r="G854" s="27"/>
      <c r="H854" s="30" t="s">
        <v>61</v>
      </c>
      <c r="I854" s="31" t="n">
        <v>0.05</v>
      </c>
      <c r="J854" s="30" t="s">
        <v>64</v>
      </c>
    </row>
    <row r="855" customFormat="false" ht="12.75" hidden="false" customHeight="false" outlineLevel="0" collapsed="false">
      <c r="A855" s="1" t="s">
        <v>2558</v>
      </c>
      <c r="B855" s="1" t="s">
        <v>2993</v>
      </c>
      <c r="C855" s="27" t="s">
        <v>2572</v>
      </c>
      <c r="D855" s="27" t="s">
        <v>49</v>
      </c>
      <c r="E855" s="27"/>
      <c r="F855" s="31"/>
      <c r="G855" s="27"/>
      <c r="H855" s="30" t="s">
        <v>168</v>
      </c>
      <c r="I855" s="31" t="n">
        <v>0.01</v>
      </c>
      <c r="J855" s="30" t="s">
        <v>64</v>
      </c>
    </row>
    <row r="856" customFormat="false" ht="12.75" hidden="false" customHeight="false" outlineLevel="0" collapsed="false">
      <c r="A856" s="1" t="s">
        <v>2558</v>
      </c>
      <c r="B856" s="1" t="s">
        <v>2993</v>
      </c>
      <c r="C856" s="27" t="s">
        <v>2573</v>
      </c>
      <c r="D856" s="27" t="s">
        <v>49</v>
      </c>
      <c r="E856" s="27"/>
      <c r="F856" s="31"/>
      <c r="G856" s="27"/>
      <c r="H856" s="30" t="s">
        <v>168</v>
      </c>
      <c r="I856" s="31" t="n">
        <v>0.01</v>
      </c>
      <c r="J856" s="30" t="s">
        <v>64</v>
      </c>
    </row>
    <row r="857" customFormat="false" ht="12.75" hidden="false" customHeight="false" outlineLevel="0" collapsed="false">
      <c r="A857" s="1" t="s">
        <v>2558</v>
      </c>
      <c r="B857" s="1" t="s">
        <v>2993</v>
      </c>
      <c r="C857" s="27" t="s">
        <v>2574</v>
      </c>
      <c r="D857" s="27" t="s">
        <v>49</v>
      </c>
      <c r="E857" s="27"/>
      <c r="F857" s="31"/>
      <c r="G857" s="27"/>
      <c r="H857" s="30" t="s">
        <v>168</v>
      </c>
      <c r="I857" s="31" t="n">
        <v>0.01</v>
      </c>
      <c r="J857" s="30" t="s">
        <v>64</v>
      </c>
    </row>
    <row r="858" customFormat="false" ht="12.75" hidden="false" customHeight="false" outlineLevel="0" collapsed="false">
      <c r="A858" s="1" t="s">
        <v>2558</v>
      </c>
      <c r="B858" s="1" t="s">
        <v>2993</v>
      </c>
      <c r="C858" s="27" t="s">
        <v>2575</v>
      </c>
      <c r="D858" s="27" t="s">
        <v>88</v>
      </c>
      <c r="E858" s="27"/>
      <c r="F858" s="31"/>
      <c r="G858" s="27"/>
      <c r="H858" s="30" t="s">
        <v>168</v>
      </c>
      <c r="I858" s="31" t="n">
        <v>0.01</v>
      </c>
      <c r="J858" s="30" t="s">
        <v>64</v>
      </c>
    </row>
    <row r="859" customFormat="false" ht="12.75" hidden="false" customHeight="false" outlineLevel="0" collapsed="false">
      <c r="A859" s="1" t="s">
        <v>2558</v>
      </c>
      <c r="B859" s="1" t="s">
        <v>2993</v>
      </c>
      <c r="C859" s="27" t="s">
        <v>2577</v>
      </c>
      <c r="D859" s="27" t="s">
        <v>13</v>
      </c>
      <c r="E859" s="27"/>
      <c r="F859" s="31"/>
      <c r="G859" s="27"/>
      <c r="H859" s="30" t="s">
        <v>168</v>
      </c>
      <c r="I859" s="31" t="n">
        <v>0.05</v>
      </c>
      <c r="J859" s="30" t="s">
        <v>64</v>
      </c>
    </row>
    <row r="860" customFormat="false" ht="12.75" hidden="false" customHeight="false" outlineLevel="0" collapsed="false">
      <c r="A860" s="1" t="s">
        <v>2558</v>
      </c>
      <c r="B860" s="1" t="s">
        <v>2993</v>
      </c>
      <c r="C860" s="27" t="s">
        <v>2578</v>
      </c>
      <c r="D860" s="27" t="s">
        <v>13</v>
      </c>
      <c r="E860" s="27"/>
      <c r="F860" s="31"/>
      <c r="G860" s="27"/>
      <c r="H860" s="30" t="s">
        <v>168</v>
      </c>
      <c r="I860" s="31" t="n">
        <v>0.02</v>
      </c>
      <c r="J860" s="30" t="s">
        <v>64</v>
      </c>
    </row>
    <row r="861" customFormat="false" ht="12.75" hidden="false" customHeight="false" outlineLevel="0" collapsed="false">
      <c r="A861" s="1" t="s">
        <v>2558</v>
      </c>
      <c r="B861" s="1" t="s">
        <v>2993</v>
      </c>
      <c r="C861" s="27" t="s">
        <v>2579</v>
      </c>
      <c r="D861" s="27" t="s">
        <v>13</v>
      </c>
      <c r="E861" s="27"/>
      <c r="F861" s="31"/>
      <c r="G861" s="27"/>
      <c r="H861" s="30" t="s">
        <v>168</v>
      </c>
      <c r="I861" s="31" t="n">
        <v>0.08</v>
      </c>
      <c r="J861" s="30" t="s">
        <v>64</v>
      </c>
    </row>
    <row r="862" customFormat="false" ht="12.75" hidden="false" customHeight="false" outlineLevel="0" collapsed="false">
      <c r="A862" s="1" t="s">
        <v>2558</v>
      </c>
      <c r="B862" s="1" t="s">
        <v>2993</v>
      </c>
      <c r="C862" s="27" t="s">
        <v>2580</v>
      </c>
      <c r="D862" s="27" t="s">
        <v>79</v>
      </c>
      <c r="E862" s="27"/>
      <c r="F862" s="31"/>
      <c r="G862" s="27"/>
      <c r="H862" s="30" t="s">
        <v>168</v>
      </c>
      <c r="I862" s="31" t="n">
        <v>0.01</v>
      </c>
      <c r="J862" s="30" t="s">
        <v>64</v>
      </c>
    </row>
    <row r="863" customFormat="false" ht="12.75" hidden="false" customHeight="false" outlineLevel="0" collapsed="false">
      <c r="A863" s="1" t="s">
        <v>2576</v>
      </c>
      <c r="B863" s="1" t="s">
        <v>2993</v>
      </c>
      <c r="C863" s="27" t="s">
        <v>2581</v>
      </c>
      <c r="D863" s="27" t="s">
        <v>2169</v>
      </c>
      <c r="E863" s="27"/>
      <c r="F863" s="31"/>
      <c r="G863" s="27"/>
      <c r="H863" s="30" t="s">
        <v>61</v>
      </c>
      <c r="I863" s="31" t="n">
        <v>0.01</v>
      </c>
      <c r="J863" s="30" t="s">
        <v>64</v>
      </c>
    </row>
    <row r="864" customFormat="false" ht="12.75" hidden="false" customHeight="false" outlineLevel="0" collapsed="false">
      <c r="A864" s="1" t="s">
        <v>2576</v>
      </c>
      <c r="B864" s="1" t="s">
        <v>2993</v>
      </c>
      <c r="C864" s="27" t="s">
        <v>2582</v>
      </c>
      <c r="D864" s="27" t="s">
        <v>13</v>
      </c>
      <c r="E864" s="27"/>
      <c r="F864" s="31"/>
      <c r="G864" s="27"/>
      <c r="H864" s="30" t="s">
        <v>61</v>
      </c>
      <c r="I864" s="31" t="n">
        <v>0.01</v>
      </c>
      <c r="J864" s="30" t="s">
        <v>64</v>
      </c>
    </row>
    <row r="865" customFormat="false" ht="12.75" hidden="false" customHeight="false" outlineLevel="0" collapsed="false">
      <c r="A865" s="1" t="s">
        <v>2576</v>
      </c>
      <c r="B865" s="1" t="s">
        <v>2993</v>
      </c>
      <c r="C865" s="27" t="s">
        <v>2584</v>
      </c>
      <c r="D865" s="27" t="s">
        <v>13</v>
      </c>
      <c r="E865" s="27"/>
      <c r="F865" s="31"/>
      <c r="G865" s="27"/>
      <c r="H865" s="30" t="s">
        <v>61</v>
      </c>
      <c r="I865" s="31" t="n">
        <v>0.04</v>
      </c>
      <c r="J865" s="30" t="s">
        <v>64</v>
      </c>
    </row>
    <row r="866" customFormat="false" ht="12.75" hidden="false" customHeight="false" outlineLevel="0" collapsed="false">
      <c r="A866" s="1" t="s">
        <v>2576</v>
      </c>
      <c r="B866" s="1" t="s">
        <v>2993</v>
      </c>
      <c r="C866" s="27" t="s">
        <v>2585</v>
      </c>
      <c r="D866" s="27" t="s">
        <v>20</v>
      </c>
      <c r="E866" s="27"/>
      <c r="F866" s="31"/>
      <c r="G866" s="27"/>
      <c r="H866" s="30" t="s">
        <v>168</v>
      </c>
      <c r="I866" s="31" t="n">
        <v>0.02</v>
      </c>
      <c r="J866" s="30" t="s">
        <v>64</v>
      </c>
    </row>
    <row r="867" customFormat="false" ht="12.75" hidden="false" customHeight="false" outlineLevel="0" collapsed="false">
      <c r="A867" s="1" t="s">
        <v>2576</v>
      </c>
      <c r="B867" s="1" t="s">
        <v>2993</v>
      </c>
      <c r="C867" s="27" t="s">
        <v>2586</v>
      </c>
      <c r="D867" s="27" t="s">
        <v>2169</v>
      </c>
      <c r="E867" s="27"/>
      <c r="F867" s="31"/>
      <c r="G867" s="27"/>
      <c r="H867" s="30" t="s">
        <v>168</v>
      </c>
      <c r="I867" s="31" t="n">
        <v>0.02</v>
      </c>
      <c r="J867" s="30" t="s">
        <v>64</v>
      </c>
    </row>
    <row r="868" customFormat="false" ht="12.75" hidden="false" customHeight="false" outlineLevel="0" collapsed="false">
      <c r="A868" s="1" t="s">
        <v>2576</v>
      </c>
      <c r="B868" s="1" t="s">
        <v>2993</v>
      </c>
      <c r="C868" s="27" t="s">
        <v>2587</v>
      </c>
      <c r="D868" s="27" t="s">
        <v>13</v>
      </c>
      <c r="E868" s="27"/>
      <c r="F868" s="31"/>
      <c r="G868" s="27"/>
      <c r="H868" s="30" t="s">
        <v>168</v>
      </c>
      <c r="I868" s="31" t="n">
        <v>0.06</v>
      </c>
      <c r="J868" s="30" t="s">
        <v>64</v>
      </c>
    </row>
    <row r="869" customFormat="false" ht="12.75" hidden="false" customHeight="false" outlineLevel="0" collapsed="false">
      <c r="A869" s="1" t="s">
        <v>2583</v>
      </c>
      <c r="B869" s="1" t="s">
        <v>2993</v>
      </c>
      <c r="C869" s="27" t="s">
        <v>2588</v>
      </c>
      <c r="D869" s="27" t="s">
        <v>2169</v>
      </c>
      <c r="E869" s="27"/>
      <c r="F869" s="31"/>
      <c r="G869" s="27"/>
      <c r="H869" s="30" t="s">
        <v>168</v>
      </c>
      <c r="I869" s="31" t="n">
        <v>0.04</v>
      </c>
      <c r="J869" s="30" t="s">
        <v>64</v>
      </c>
    </row>
    <row r="870" customFormat="false" ht="12.75" hidden="false" customHeight="false" outlineLevel="0" collapsed="false">
      <c r="A870" s="1" t="s">
        <v>2583</v>
      </c>
      <c r="B870" s="1" t="s">
        <v>2993</v>
      </c>
      <c r="C870" s="27" t="s">
        <v>2590</v>
      </c>
      <c r="D870" s="27" t="s">
        <v>13</v>
      </c>
      <c r="E870" s="27"/>
      <c r="F870" s="31"/>
      <c r="G870" s="27"/>
      <c r="H870" s="30" t="s">
        <v>168</v>
      </c>
      <c r="I870" s="31" t="n">
        <v>0.1</v>
      </c>
      <c r="J870" s="30" t="s">
        <v>64</v>
      </c>
    </row>
    <row r="871" customFormat="false" ht="12.75" hidden="false" customHeight="false" outlineLevel="0" collapsed="false">
      <c r="A871" s="1" t="s">
        <v>2583</v>
      </c>
      <c r="B871" s="1" t="s">
        <v>2993</v>
      </c>
      <c r="C871" s="27" t="s">
        <v>2591</v>
      </c>
      <c r="D871" s="27" t="s">
        <v>13</v>
      </c>
      <c r="E871" s="27"/>
      <c r="F871" s="31"/>
      <c r="G871" s="27"/>
      <c r="H871" s="30" t="s">
        <v>168</v>
      </c>
      <c r="I871" s="31" t="n">
        <v>0.18</v>
      </c>
      <c r="J871" s="30" t="s">
        <v>64</v>
      </c>
    </row>
    <row r="873" customFormat="false" ht="30.1" hidden="false" customHeight="false" outlineLevel="0" collapsed="false">
      <c r="B873" s="1" t="s">
        <v>2139</v>
      </c>
      <c r="C873" s="52" t="s">
        <v>2592</v>
      </c>
      <c r="D873" s="45" t="s">
        <v>1</v>
      </c>
    </row>
    <row r="874" customFormat="false" ht="12.75" hidden="false" customHeight="false" outlineLevel="0" collapsed="false">
      <c r="A874" s="1" t="s">
        <v>2589</v>
      </c>
      <c r="B874" s="1" t="s">
        <v>2139</v>
      </c>
      <c r="C874" s="27" t="s">
        <v>2593</v>
      </c>
      <c r="D874" s="27" t="s">
        <v>13</v>
      </c>
      <c r="E874" s="27"/>
      <c r="F874" s="31"/>
      <c r="G874" s="27"/>
      <c r="H874" s="30" t="s">
        <v>61</v>
      </c>
      <c r="I874" s="31" t="n">
        <v>2.99</v>
      </c>
      <c r="J874" s="30" t="s">
        <v>710</v>
      </c>
    </row>
    <row r="875" customFormat="false" ht="12.75" hidden="false" customHeight="false" outlineLevel="0" collapsed="false">
      <c r="A875" s="1" t="s">
        <v>2589</v>
      </c>
      <c r="B875" s="1" t="s">
        <v>2139</v>
      </c>
      <c r="C875" s="27" t="s">
        <v>2594</v>
      </c>
      <c r="D875" s="27" t="s">
        <v>13</v>
      </c>
      <c r="E875" s="27"/>
      <c r="F875" s="31"/>
      <c r="G875" s="27"/>
      <c r="H875" s="30" t="s">
        <v>61</v>
      </c>
      <c r="I875" s="31" t="n">
        <v>9.9</v>
      </c>
      <c r="J875" s="30" t="s">
        <v>710</v>
      </c>
    </row>
    <row r="876" customFormat="false" ht="12.75" hidden="false" customHeight="false" outlineLevel="0" collapsed="false">
      <c r="A876" s="1" t="s">
        <v>2589</v>
      </c>
      <c r="B876" s="1" t="s">
        <v>2139</v>
      </c>
      <c r="C876" s="27" t="s">
        <v>2596</v>
      </c>
      <c r="D876" s="27" t="s">
        <v>13</v>
      </c>
      <c r="E876" s="27"/>
      <c r="F876" s="31"/>
      <c r="G876" s="27"/>
      <c r="H876" s="30" t="s">
        <v>61</v>
      </c>
      <c r="I876" s="31" t="n">
        <v>9.45</v>
      </c>
      <c r="J876" s="30" t="s">
        <v>710</v>
      </c>
    </row>
    <row r="877" customFormat="false" ht="12.75" hidden="false" customHeight="false" outlineLevel="0" collapsed="false">
      <c r="A877" s="1" t="s">
        <v>2589</v>
      </c>
      <c r="B877" s="1" t="s">
        <v>2139</v>
      </c>
      <c r="C877" s="27" t="s">
        <v>2597</v>
      </c>
      <c r="D877" s="27" t="s">
        <v>13</v>
      </c>
      <c r="E877" s="27"/>
      <c r="F877" s="31"/>
      <c r="G877" s="27"/>
      <c r="H877" s="30" t="s">
        <v>61</v>
      </c>
      <c r="I877" s="31" t="n">
        <v>3.99</v>
      </c>
      <c r="J877" s="30" t="s">
        <v>710</v>
      </c>
    </row>
    <row r="878" customFormat="false" ht="12.75" hidden="false" customHeight="false" outlineLevel="0" collapsed="false">
      <c r="A878" s="1" t="s">
        <v>2589</v>
      </c>
      <c r="B878" s="1" t="s">
        <v>2139</v>
      </c>
      <c r="C878" s="27" t="s">
        <v>2598</v>
      </c>
      <c r="D878" s="27" t="s">
        <v>13</v>
      </c>
      <c r="E878" s="27"/>
      <c r="F878" s="31"/>
      <c r="G878" s="27"/>
      <c r="H878" s="30" t="s">
        <v>61</v>
      </c>
      <c r="I878" s="31" t="n">
        <v>4.95</v>
      </c>
      <c r="J878" s="30" t="s">
        <v>710</v>
      </c>
    </row>
    <row r="879" customFormat="false" ht="12.75" hidden="false" customHeight="false" outlineLevel="0" collapsed="false">
      <c r="A879" s="1" t="s">
        <v>2589</v>
      </c>
      <c r="B879" s="1" t="s">
        <v>2139</v>
      </c>
      <c r="C879" s="27" t="s">
        <v>2599</v>
      </c>
      <c r="D879" s="27" t="s">
        <v>13</v>
      </c>
      <c r="E879" s="27"/>
      <c r="F879" s="31"/>
      <c r="G879" s="27"/>
      <c r="H879" s="30" t="s">
        <v>61</v>
      </c>
      <c r="I879" s="31" t="n">
        <v>6.6</v>
      </c>
      <c r="J879" s="30" t="s">
        <v>710</v>
      </c>
    </row>
    <row r="880" customFormat="false" ht="12.75" hidden="false" customHeight="false" outlineLevel="0" collapsed="false">
      <c r="A880" s="1" t="s">
        <v>2595</v>
      </c>
      <c r="B880" s="1" t="s">
        <v>2139</v>
      </c>
      <c r="C880" s="27" t="s">
        <v>2600</v>
      </c>
      <c r="D880" s="27" t="s">
        <v>88</v>
      </c>
      <c r="E880" s="27"/>
      <c r="F880" s="31"/>
      <c r="G880" s="27"/>
      <c r="H880" s="30" t="s">
        <v>61</v>
      </c>
      <c r="I880" s="31" t="n">
        <v>0.43</v>
      </c>
      <c r="J880" s="30" t="s">
        <v>710</v>
      </c>
    </row>
    <row r="881" customFormat="false" ht="12.75" hidden="false" customHeight="false" outlineLevel="0" collapsed="false">
      <c r="A881" s="1" t="s">
        <v>2595</v>
      </c>
      <c r="B881" s="1" t="s">
        <v>2139</v>
      </c>
      <c r="C881" s="27" t="s">
        <v>2601</v>
      </c>
      <c r="D881" s="27"/>
      <c r="E881" s="27"/>
      <c r="F881" s="31"/>
      <c r="G881" s="27"/>
      <c r="H881" s="30" t="s">
        <v>61</v>
      </c>
      <c r="I881" s="31" t="n">
        <v>0.89</v>
      </c>
      <c r="J881" s="30" t="s">
        <v>710</v>
      </c>
    </row>
    <row r="882" customFormat="false" ht="12.75" hidden="false" customHeight="false" outlineLevel="0" collapsed="false">
      <c r="A882" s="1" t="s">
        <v>2595</v>
      </c>
      <c r="B882" s="1" t="s">
        <v>2139</v>
      </c>
      <c r="C882" s="27" t="s">
        <v>2602</v>
      </c>
      <c r="D882" s="27" t="s">
        <v>20</v>
      </c>
      <c r="E882" s="27"/>
      <c r="F882" s="31"/>
      <c r="G882" s="27"/>
      <c r="H882" s="30" t="s">
        <v>61</v>
      </c>
      <c r="I882" s="31" t="n">
        <v>0.77</v>
      </c>
      <c r="J882" s="30" t="s">
        <v>710</v>
      </c>
    </row>
    <row r="883" customFormat="false" ht="12.75" hidden="false" customHeight="false" outlineLevel="0" collapsed="false">
      <c r="A883" s="1" t="s">
        <v>2595</v>
      </c>
      <c r="B883" s="1" t="s">
        <v>2139</v>
      </c>
      <c r="C883" s="27" t="s">
        <v>2603</v>
      </c>
      <c r="D883" s="27" t="s">
        <v>390</v>
      </c>
      <c r="E883" s="27"/>
      <c r="F883" s="31"/>
      <c r="G883" s="27"/>
      <c r="H883" s="30" t="s">
        <v>61</v>
      </c>
      <c r="I883" s="31" t="n">
        <v>0.64</v>
      </c>
      <c r="J883" s="30" t="s">
        <v>710</v>
      </c>
    </row>
    <row r="884" customFormat="false" ht="12.75" hidden="false" customHeight="false" outlineLevel="0" collapsed="false">
      <c r="A884" s="1" t="s">
        <v>2595</v>
      </c>
      <c r="B884" s="1" t="s">
        <v>2139</v>
      </c>
      <c r="C884" s="27" t="s">
        <v>2604</v>
      </c>
      <c r="D884" s="27" t="s">
        <v>79</v>
      </c>
      <c r="E884" s="27"/>
      <c r="F884" s="31"/>
      <c r="G884" s="27"/>
      <c r="H884" s="30" t="s">
        <v>61</v>
      </c>
      <c r="I884" s="31" t="n">
        <v>0.86</v>
      </c>
      <c r="J884" s="30" t="s">
        <v>710</v>
      </c>
    </row>
    <row r="885" customFormat="false" ht="12.75" hidden="false" customHeight="false" outlineLevel="0" collapsed="false">
      <c r="A885" s="1" t="s">
        <v>2595</v>
      </c>
      <c r="B885" s="1" t="s">
        <v>2139</v>
      </c>
      <c r="C885" s="27" t="s">
        <v>2605</v>
      </c>
      <c r="D885" s="27" t="s">
        <v>13</v>
      </c>
      <c r="E885" s="27"/>
      <c r="F885" s="31"/>
      <c r="G885" s="27"/>
      <c r="H885" s="30" t="s">
        <v>61</v>
      </c>
      <c r="I885" s="31" t="n">
        <v>3.43</v>
      </c>
      <c r="J885" s="30" t="s">
        <v>710</v>
      </c>
    </row>
    <row r="886" customFormat="false" ht="12.75" hidden="false" customHeight="false" outlineLevel="0" collapsed="false">
      <c r="A886" s="1" t="s">
        <v>2595</v>
      </c>
      <c r="B886" s="1" t="s">
        <v>2139</v>
      </c>
      <c r="C886" s="27" t="s">
        <v>2606</v>
      </c>
      <c r="D886" s="27" t="s">
        <v>22</v>
      </c>
      <c r="E886" s="27"/>
      <c r="F886" s="31"/>
      <c r="G886" s="27"/>
      <c r="H886" s="30" t="s">
        <v>61</v>
      </c>
      <c r="I886" s="31" t="n">
        <v>0.83</v>
      </c>
      <c r="J886" s="30" t="s">
        <v>710</v>
      </c>
    </row>
    <row r="887" customFormat="false" ht="12.75" hidden="false" customHeight="false" outlineLevel="0" collapsed="false">
      <c r="A887" s="1" t="s">
        <v>2595</v>
      </c>
      <c r="B887" s="1" t="s">
        <v>2139</v>
      </c>
      <c r="C887" s="27" t="s">
        <v>2607</v>
      </c>
      <c r="D887" s="27" t="s">
        <v>88</v>
      </c>
      <c r="E887" s="27"/>
      <c r="F887" s="31"/>
      <c r="G887" s="27"/>
      <c r="H887" s="30" t="s">
        <v>61</v>
      </c>
      <c r="I887" s="31" t="n">
        <v>1.16</v>
      </c>
      <c r="J887" s="30" t="s">
        <v>710</v>
      </c>
    </row>
    <row r="888" customFormat="false" ht="12.75" hidden="false" customHeight="false" outlineLevel="0" collapsed="false">
      <c r="A888" s="1" t="s">
        <v>2595</v>
      </c>
      <c r="B888" s="1" t="s">
        <v>2139</v>
      </c>
      <c r="C888" s="27" t="s">
        <v>2608</v>
      </c>
      <c r="D888" s="27" t="s">
        <v>13</v>
      </c>
      <c r="E888" s="27"/>
      <c r="F888" s="31"/>
      <c r="G888" s="27"/>
      <c r="H888" s="30" t="s">
        <v>61</v>
      </c>
      <c r="I888" s="31" t="n">
        <v>2.49</v>
      </c>
      <c r="J888" s="30" t="s">
        <v>710</v>
      </c>
    </row>
    <row r="889" customFormat="false" ht="12.75" hidden="false" customHeight="false" outlineLevel="0" collapsed="false">
      <c r="A889" s="1" t="s">
        <v>2595</v>
      </c>
      <c r="B889" s="1" t="s">
        <v>2139</v>
      </c>
      <c r="C889" s="27" t="s">
        <v>2610</v>
      </c>
      <c r="D889" s="27" t="s">
        <v>13</v>
      </c>
      <c r="E889" s="27"/>
      <c r="F889" s="31"/>
      <c r="G889" s="27"/>
      <c r="H889" s="30" t="s">
        <v>168</v>
      </c>
      <c r="I889" s="31" t="n">
        <v>1.39</v>
      </c>
      <c r="J889" s="30" t="s">
        <v>710</v>
      </c>
    </row>
    <row r="890" customFormat="false" ht="12.75" hidden="false" customHeight="false" outlineLevel="0" collapsed="false">
      <c r="A890" s="1" t="s">
        <v>2595</v>
      </c>
      <c r="B890" s="1" t="s">
        <v>2139</v>
      </c>
      <c r="C890" s="27" t="s">
        <v>2612</v>
      </c>
      <c r="D890" s="27" t="s">
        <v>13</v>
      </c>
      <c r="E890" s="27"/>
      <c r="F890" s="31"/>
      <c r="G890" s="27"/>
      <c r="H890" s="30" t="s">
        <v>168</v>
      </c>
      <c r="I890" s="31" t="n">
        <v>3.99</v>
      </c>
      <c r="J890" s="30" t="s">
        <v>710</v>
      </c>
    </row>
    <row r="891" customFormat="false" ht="12.75" hidden="false" customHeight="false" outlineLevel="0" collapsed="false">
      <c r="A891" s="1" t="s">
        <v>2595</v>
      </c>
      <c r="B891" s="1" t="s">
        <v>2139</v>
      </c>
      <c r="C891" s="27" t="s">
        <v>2613</v>
      </c>
      <c r="D891" s="27" t="s">
        <v>13</v>
      </c>
      <c r="E891" s="27"/>
      <c r="F891" s="31"/>
      <c r="G891" s="27"/>
      <c r="H891" s="30" t="s">
        <v>168</v>
      </c>
      <c r="I891" s="31" t="n">
        <v>1.59</v>
      </c>
      <c r="J891" s="30" t="s">
        <v>710</v>
      </c>
    </row>
    <row r="892" customFormat="false" ht="12.75" hidden="false" customHeight="false" outlineLevel="0" collapsed="false">
      <c r="A892" s="1" t="s">
        <v>2595</v>
      </c>
      <c r="B892" s="1" t="s">
        <v>2139</v>
      </c>
      <c r="C892" s="27" t="s">
        <v>2614</v>
      </c>
      <c r="D892" s="27" t="s">
        <v>13</v>
      </c>
      <c r="E892" s="27"/>
      <c r="F892" s="31"/>
      <c r="G892" s="27"/>
      <c r="H892" s="30" t="s">
        <v>168</v>
      </c>
      <c r="I892" s="31" t="n">
        <v>1.59</v>
      </c>
      <c r="J892" s="30" t="s">
        <v>710</v>
      </c>
    </row>
    <row r="893" customFormat="false" ht="12.75" hidden="false" customHeight="false" outlineLevel="0" collapsed="false">
      <c r="A893" s="18" t="s">
        <v>2609</v>
      </c>
      <c r="B893" s="1" t="s">
        <v>2139</v>
      </c>
      <c r="C893" s="70" t="s">
        <v>2615</v>
      </c>
      <c r="D893" s="70" t="s">
        <v>13</v>
      </c>
      <c r="E893" s="72" t="n">
        <v>1.8</v>
      </c>
      <c r="F893" s="73" t="n">
        <v>0.82</v>
      </c>
      <c r="G893" s="74" t="s">
        <v>960</v>
      </c>
    </row>
    <row r="894" customFormat="false" ht="12.75" hidden="false" customHeight="false" outlineLevel="0" collapsed="false">
      <c r="A894" s="18" t="s">
        <v>2611</v>
      </c>
      <c r="B894" s="1" t="s">
        <v>2139</v>
      </c>
      <c r="C894" s="70" t="s">
        <v>2617</v>
      </c>
      <c r="D894" s="70" t="s">
        <v>13</v>
      </c>
      <c r="E894" s="72" t="n">
        <v>1.9</v>
      </c>
      <c r="F894" s="73" t="n">
        <v>0.77</v>
      </c>
      <c r="G894" s="74" t="s">
        <v>960</v>
      </c>
    </row>
    <row r="895" customFormat="false" ht="12.75" hidden="false" customHeight="false" outlineLevel="0" collapsed="false">
      <c r="A895" s="18" t="s">
        <v>2611</v>
      </c>
      <c r="B895" s="1" t="s">
        <v>2139</v>
      </c>
      <c r="C895" s="70" t="s">
        <v>2618</v>
      </c>
      <c r="D895" s="70" t="s">
        <v>79</v>
      </c>
      <c r="E895" s="72" t="n">
        <v>2.1</v>
      </c>
      <c r="F895" s="73" t="n">
        <v>0.43</v>
      </c>
      <c r="G895" s="74" t="s">
        <v>960</v>
      </c>
    </row>
    <row r="896" customFormat="false" ht="12.75" hidden="false" customHeight="false" outlineLevel="0" collapsed="false">
      <c r="A896" s="18" t="s">
        <v>2611</v>
      </c>
      <c r="B896" s="1" t="s">
        <v>2139</v>
      </c>
      <c r="C896" s="70" t="s">
        <v>2619</v>
      </c>
      <c r="D896" s="70" t="s">
        <v>88</v>
      </c>
      <c r="E896" s="72" t="n">
        <v>2.2</v>
      </c>
      <c r="F896" s="73" t="n">
        <v>0.22</v>
      </c>
      <c r="G896" s="74" t="s">
        <v>960</v>
      </c>
    </row>
    <row r="897" customFormat="false" ht="12.75" hidden="false" customHeight="false" outlineLevel="0" collapsed="false">
      <c r="A897" s="18" t="s">
        <v>2611</v>
      </c>
      <c r="B897" s="1" t="s">
        <v>2139</v>
      </c>
      <c r="C897" s="70" t="s">
        <v>2620</v>
      </c>
      <c r="D897" s="70" t="s">
        <v>13</v>
      </c>
      <c r="E897" s="72" t="n">
        <v>2.3</v>
      </c>
      <c r="F897" s="73" t="n">
        <v>3.5</v>
      </c>
      <c r="G897" s="74" t="s">
        <v>960</v>
      </c>
    </row>
    <row r="898" customFormat="false" ht="12.75" hidden="false" customHeight="false" outlineLevel="0" collapsed="false">
      <c r="A898" s="18" t="s">
        <v>2616</v>
      </c>
      <c r="B898" s="1" t="s">
        <v>2139</v>
      </c>
      <c r="C898" s="70" t="s">
        <v>2621</v>
      </c>
      <c r="D898" s="70" t="s">
        <v>13</v>
      </c>
      <c r="E898" s="72" t="n">
        <v>2.2</v>
      </c>
      <c r="F898" s="73" t="n">
        <v>0.98</v>
      </c>
      <c r="G898" s="74" t="s">
        <v>960</v>
      </c>
    </row>
    <row r="899" customFormat="false" ht="12.75" hidden="false" customHeight="false" outlineLevel="0" collapsed="false">
      <c r="A899" s="18" t="s">
        <v>2616</v>
      </c>
      <c r="B899" s="1" t="s">
        <v>2139</v>
      </c>
      <c r="C899" s="70" t="s">
        <v>2623</v>
      </c>
      <c r="D899" s="70" t="s">
        <v>13</v>
      </c>
      <c r="E899" s="72" t="n">
        <v>2.3</v>
      </c>
      <c r="F899" s="73" t="n">
        <v>0.76</v>
      </c>
      <c r="G899" s="74" t="s">
        <v>960</v>
      </c>
    </row>
    <row r="900" customFormat="false" ht="12.75" hidden="false" customHeight="false" outlineLevel="0" collapsed="false">
      <c r="A900" s="18" t="s">
        <v>2616</v>
      </c>
      <c r="B900" s="1" t="s">
        <v>2139</v>
      </c>
      <c r="C900" s="70" t="s">
        <v>2624</v>
      </c>
      <c r="D900" s="70" t="s">
        <v>13</v>
      </c>
      <c r="E900" s="72" t="n">
        <v>2.3</v>
      </c>
      <c r="F900" s="73" t="n">
        <v>8</v>
      </c>
      <c r="G900" s="74" t="s">
        <v>960</v>
      </c>
    </row>
    <row r="901" customFormat="false" ht="12.75" hidden="false" customHeight="false" outlineLevel="0" collapsed="false">
      <c r="A901" s="1" t="s">
        <v>2589</v>
      </c>
      <c r="B901" s="1" t="s">
        <v>2139</v>
      </c>
      <c r="C901" s="27" t="s">
        <v>2625</v>
      </c>
      <c r="D901" s="27" t="s">
        <v>13</v>
      </c>
      <c r="E901" s="27"/>
      <c r="F901" s="31"/>
      <c r="G901" s="27"/>
      <c r="H901" s="30" t="s">
        <v>61</v>
      </c>
      <c r="I901" s="31" t="n">
        <v>3.79</v>
      </c>
      <c r="J901" s="30" t="s">
        <v>64</v>
      </c>
    </row>
    <row r="902" customFormat="false" ht="12.75" hidden="false" customHeight="false" outlineLevel="0" collapsed="false">
      <c r="A902" s="1" t="s">
        <v>2589</v>
      </c>
      <c r="B902" s="1" t="s">
        <v>2139</v>
      </c>
      <c r="C902" s="27" t="s">
        <v>2626</v>
      </c>
      <c r="D902" s="27"/>
      <c r="E902" s="27"/>
      <c r="F902" s="31"/>
      <c r="G902" s="27"/>
      <c r="H902" s="30" t="s">
        <v>61</v>
      </c>
      <c r="I902" s="31" t="n">
        <v>8.25</v>
      </c>
      <c r="J902" s="30" t="s">
        <v>64</v>
      </c>
    </row>
    <row r="903" customFormat="false" ht="12.75" hidden="false" customHeight="false" outlineLevel="0" collapsed="false">
      <c r="A903" s="1" t="s">
        <v>2622</v>
      </c>
      <c r="B903" s="1" t="s">
        <v>2139</v>
      </c>
      <c r="C903" s="27" t="s">
        <v>2627</v>
      </c>
      <c r="D903" s="27" t="s">
        <v>13</v>
      </c>
      <c r="E903" s="27"/>
      <c r="F903" s="31"/>
      <c r="G903" s="27"/>
      <c r="H903" s="30" t="s">
        <v>61</v>
      </c>
      <c r="I903" s="31" t="n">
        <v>4.95</v>
      </c>
      <c r="J903" s="30" t="s">
        <v>64</v>
      </c>
    </row>
    <row r="904" customFormat="false" ht="12.75" hidden="false" customHeight="false" outlineLevel="0" collapsed="false">
      <c r="A904" s="1" t="s">
        <v>2595</v>
      </c>
      <c r="B904" s="1" t="s">
        <v>2139</v>
      </c>
      <c r="C904" s="27" t="s">
        <v>2628</v>
      </c>
      <c r="D904" s="27" t="s">
        <v>13</v>
      </c>
      <c r="E904" s="27"/>
      <c r="F904" s="31"/>
      <c r="G904" s="27"/>
      <c r="H904" s="30" t="s">
        <v>61</v>
      </c>
      <c r="I904" s="31" t="n">
        <v>7.87</v>
      </c>
      <c r="J904" s="30" t="s">
        <v>64</v>
      </c>
    </row>
    <row r="905" customFormat="false" ht="12.75" hidden="false" customHeight="false" outlineLevel="0" collapsed="false">
      <c r="A905" s="1" t="s">
        <v>2595</v>
      </c>
      <c r="B905" s="1" t="s">
        <v>2139</v>
      </c>
      <c r="C905" s="27" t="s">
        <v>2629</v>
      </c>
      <c r="D905" s="27" t="s">
        <v>88</v>
      </c>
      <c r="E905" s="27"/>
      <c r="F905" s="31"/>
      <c r="G905" s="27"/>
      <c r="H905" s="30" t="s">
        <v>61</v>
      </c>
      <c r="I905" s="31" t="n">
        <v>0.54</v>
      </c>
      <c r="J905" s="30" t="s">
        <v>64</v>
      </c>
    </row>
    <row r="906" customFormat="false" ht="12.75" hidden="false" customHeight="false" outlineLevel="0" collapsed="false">
      <c r="A906" s="1" t="s">
        <v>2595</v>
      </c>
      <c r="B906" s="1" t="s">
        <v>2139</v>
      </c>
      <c r="C906" s="27" t="s">
        <v>2630</v>
      </c>
      <c r="D906" s="27" t="s">
        <v>79</v>
      </c>
      <c r="E906" s="27"/>
      <c r="F906" s="31"/>
      <c r="G906" s="27"/>
      <c r="H906" s="30" t="s">
        <v>61</v>
      </c>
      <c r="I906" s="31" t="n">
        <v>1.09</v>
      </c>
      <c r="J906" s="30" t="s">
        <v>64</v>
      </c>
    </row>
    <row r="907" customFormat="false" ht="12.75" hidden="false" customHeight="false" outlineLevel="0" collapsed="false">
      <c r="A907" s="1" t="s">
        <v>2595</v>
      </c>
      <c r="B907" s="1" t="s">
        <v>2139</v>
      </c>
      <c r="C907" s="27" t="s">
        <v>2631</v>
      </c>
      <c r="D907" s="27" t="s">
        <v>13</v>
      </c>
      <c r="E907" s="27"/>
      <c r="F907" s="31"/>
      <c r="G907" s="27"/>
      <c r="H907" s="30" t="s">
        <v>61</v>
      </c>
      <c r="I907" s="31" t="n">
        <v>2.48</v>
      </c>
      <c r="J907" s="30" t="s">
        <v>64</v>
      </c>
    </row>
    <row r="908" customFormat="false" ht="12.75" hidden="false" customHeight="false" outlineLevel="0" collapsed="false">
      <c r="A908" s="1" t="s">
        <v>2595</v>
      </c>
      <c r="B908" s="1" t="s">
        <v>2139</v>
      </c>
      <c r="C908" s="27" t="s">
        <v>2632</v>
      </c>
      <c r="D908" s="27" t="s">
        <v>13</v>
      </c>
      <c r="E908" s="27"/>
      <c r="F908" s="31"/>
      <c r="G908" s="27"/>
      <c r="H908" s="30" t="s">
        <v>168</v>
      </c>
      <c r="I908" s="31" t="n">
        <v>1.9</v>
      </c>
      <c r="J908" s="30" t="s">
        <v>64</v>
      </c>
    </row>
    <row r="909" customFormat="false" ht="12.75" hidden="false" customHeight="false" outlineLevel="0" collapsed="false">
      <c r="A909" s="1" t="s">
        <v>2595</v>
      </c>
      <c r="B909" s="1" t="s">
        <v>2139</v>
      </c>
      <c r="C909" s="27" t="s">
        <v>2633</v>
      </c>
      <c r="D909" s="27" t="s">
        <v>49</v>
      </c>
      <c r="E909" s="27"/>
      <c r="F909" s="31"/>
      <c r="G909" s="27"/>
      <c r="H909" s="30" t="s">
        <v>168</v>
      </c>
      <c r="I909" s="31" t="n">
        <v>0.54</v>
      </c>
      <c r="J909" s="30" t="s">
        <v>64</v>
      </c>
    </row>
    <row r="910" customFormat="false" ht="12.75" hidden="false" customHeight="false" outlineLevel="0" collapsed="false">
      <c r="A910" s="1" t="s">
        <v>2595</v>
      </c>
      <c r="B910" s="1" t="s">
        <v>2139</v>
      </c>
      <c r="C910" s="27" t="s">
        <v>2634</v>
      </c>
      <c r="D910" s="27" t="s">
        <v>13</v>
      </c>
      <c r="E910" s="27"/>
      <c r="F910" s="31"/>
      <c r="G910" s="27"/>
      <c r="H910" s="30" t="s">
        <v>168</v>
      </c>
      <c r="I910" s="31" t="n">
        <v>2.78</v>
      </c>
      <c r="J910" s="30" t="s">
        <v>64</v>
      </c>
    </row>
    <row r="912" customFormat="false" ht="17.35" hidden="false" customHeight="false" outlineLevel="0" collapsed="false">
      <c r="C912" s="52" t="s">
        <v>2656</v>
      </c>
      <c r="D912" s="45" t="s">
        <v>1</v>
      </c>
    </row>
    <row r="913" customFormat="false" ht="12.75" hidden="false" customHeight="false" outlineLevel="0" collapsed="false">
      <c r="A913" s="1" t="s">
        <v>2657</v>
      </c>
      <c r="B913" s="1" t="s">
        <v>1338</v>
      </c>
      <c r="C913" s="27" t="s">
        <v>2658</v>
      </c>
      <c r="D913" s="27"/>
      <c r="E913" s="27"/>
      <c r="F913" s="31"/>
      <c r="G913" s="27"/>
      <c r="H913" s="30" t="s">
        <v>61</v>
      </c>
      <c r="I913" s="31" t="n">
        <v>0.04</v>
      </c>
      <c r="J913" s="30" t="s">
        <v>2638</v>
      </c>
    </row>
    <row r="914" customFormat="false" ht="12.75" hidden="false" customHeight="false" outlineLevel="0" collapsed="false">
      <c r="A914" s="1" t="s">
        <v>2657</v>
      </c>
      <c r="B914" s="1" t="s">
        <v>1338</v>
      </c>
      <c r="C914" s="27" t="s">
        <v>2659</v>
      </c>
      <c r="D914" s="27" t="s">
        <v>88</v>
      </c>
      <c r="E914" s="27"/>
      <c r="F914" s="31"/>
      <c r="G914" s="27"/>
      <c r="H914" s="30" t="s">
        <v>61</v>
      </c>
      <c r="I914" s="31" t="n">
        <v>0.03</v>
      </c>
      <c r="J914" s="30" t="s">
        <v>2638</v>
      </c>
    </row>
    <row r="915" customFormat="false" ht="12.75" hidden="false" customHeight="false" outlineLevel="0" collapsed="false">
      <c r="A915" s="1" t="s">
        <v>2657</v>
      </c>
      <c r="B915" s="1" t="s">
        <v>1338</v>
      </c>
      <c r="C915" s="27" t="s">
        <v>2660</v>
      </c>
      <c r="D915" s="27" t="s">
        <v>49</v>
      </c>
      <c r="E915" s="27"/>
      <c r="F915" s="31"/>
      <c r="G915" s="27"/>
      <c r="H915" s="30" t="s">
        <v>61</v>
      </c>
      <c r="I915" s="31" t="n">
        <v>0.02</v>
      </c>
      <c r="J915" s="30" t="s">
        <v>2638</v>
      </c>
    </row>
    <row r="916" customFormat="false" ht="12.75" hidden="false" customHeight="false" outlineLevel="0" collapsed="false">
      <c r="A916" s="1" t="s">
        <v>2657</v>
      </c>
      <c r="B916" s="1" t="s">
        <v>1338</v>
      </c>
      <c r="C916" s="27" t="s">
        <v>2661</v>
      </c>
      <c r="D916" s="27" t="s">
        <v>13</v>
      </c>
      <c r="E916" s="27"/>
      <c r="F916" s="31"/>
      <c r="G916" s="27"/>
      <c r="H916" s="30" t="s">
        <v>61</v>
      </c>
      <c r="I916" s="31" t="n">
        <v>0.07</v>
      </c>
      <c r="J916" s="30" t="s">
        <v>2638</v>
      </c>
    </row>
    <row r="917" customFormat="false" ht="12.75" hidden="false" customHeight="false" outlineLevel="0" collapsed="false">
      <c r="A917" s="1" t="s">
        <v>2657</v>
      </c>
      <c r="B917" s="1" t="s">
        <v>1338</v>
      </c>
      <c r="C917" s="27" t="s">
        <v>2662</v>
      </c>
      <c r="D917" s="27" t="s">
        <v>13</v>
      </c>
      <c r="E917" s="27"/>
      <c r="F917" s="31"/>
      <c r="G917" s="27"/>
      <c r="H917" s="30" t="s">
        <v>168</v>
      </c>
      <c r="I917" s="31" t="n">
        <v>0.09</v>
      </c>
      <c r="J917" s="30" t="s">
        <v>2638</v>
      </c>
    </row>
    <row r="918" customFormat="false" ht="12.75" hidden="false" customHeight="false" outlineLevel="0" collapsed="false">
      <c r="A918" s="1" t="s">
        <v>2657</v>
      </c>
      <c r="B918" s="1" t="s">
        <v>1338</v>
      </c>
      <c r="C918" s="27" t="s">
        <v>2663</v>
      </c>
      <c r="D918" s="27" t="s">
        <v>13</v>
      </c>
      <c r="E918" s="27"/>
      <c r="F918" s="31"/>
      <c r="G918" s="27"/>
      <c r="H918" s="30" t="s">
        <v>168</v>
      </c>
      <c r="I918" s="31" t="n">
        <v>0.04</v>
      </c>
      <c r="J918" s="30" t="s">
        <v>2638</v>
      </c>
    </row>
    <row r="919" customFormat="false" ht="12.75" hidden="false" customHeight="false" outlineLevel="0" collapsed="false">
      <c r="A919" s="1" t="s">
        <v>2657</v>
      </c>
      <c r="B919" s="1" t="s">
        <v>1338</v>
      </c>
      <c r="C919" s="27" t="s">
        <v>2664</v>
      </c>
      <c r="D919" s="27" t="s">
        <v>51</v>
      </c>
      <c r="E919" s="27"/>
      <c r="F919" s="31"/>
      <c r="G919" s="27"/>
      <c r="H919" s="30" t="s">
        <v>168</v>
      </c>
      <c r="I919" s="31" t="n">
        <v>0.03</v>
      </c>
      <c r="J919" s="30" t="s">
        <v>2638</v>
      </c>
    </row>
    <row r="920" customFormat="false" ht="12.75" hidden="false" customHeight="false" outlineLevel="0" collapsed="false">
      <c r="A920" s="1" t="s">
        <v>2657</v>
      </c>
      <c r="B920" s="1" t="s">
        <v>1338</v>
      </c>
      <c r="C920" s="27" t="s">
        <v>2665</v>
      </c>
      <c r="D920" s="27" t="s">
        <v>20</v>
      </c>
      <c r="E920" s="27"/>
      <c r="F920" s="31"/>
      <c r="G920" s="27"/>
      <c r="H920" s="30" t="s">
        <v>168</v>
      </c>
      <c r="I920" s="31" t="n">
        <v>0.02</v>
      </c>
      <c r="J920" s="30" t="s">
        <v>2638</v>
      </c>
    </row>
    <row r="921" customFormat="false" ht="12.75" hidden="false" customHeight="false" outlineLevel="0" collapsed="false">
      <c r="A921" s="1" t="s">
        <v>2657</v>
      </c>
      <c r="B921" s="1" t="s">
        <v>1338</v>
      </c>
      <c r="C921" s="27" t="s">
        <v>2666</v>
      </c>
      <c r="D921" s="27" t="s">
        <v>13</v>
      </c>
      <c r="E921" s="27"/>
      <c r="F921" s="31"/>
      <c r="G921" s="27"/>
      <c r="H921" s="30" t="s">
        <v>168</v>
      </c>
      <c r="I921" s="31" t="n">
        <v>0.03</v>
      </c>
      <c r="J921" s="30" t="s">
        <v>2638</v>
      </c>
    </row>
    <row r="922" customFormat="false" ht="12.75" hidden="false" customHeight="false" outlineLevel="0" collapsed="false">
      <c r="A922" s="1" t="s">
        <v>2657</v>
      </c>
      <c r="B922" s="1" t="s">
        <v>1338</v>
      </c>
      <c r="C922" s="27" t="s">
        <v>2667</v>
      </c>
      <c r="D922" s="27" t="s">
        <v>13</v>
      </c>
      <c r="E922" s="27"/>
      <c r="F922" s="31"/>
      <c r="G922" s="27"/>
      <c r="H922" s="30" t="s">
        <v>168</v>
      </c>
      <c r="I922" s="31" t="n">
        <v>0.03</v>
      </c>
      <c r="J922" s="30" t="s">
        <v>2638</v>
      </c>
    </row>
    <row r="923" customFormat="false" ht="12.75" hidden="false" customHeight="false" outlineLevel="0" collapsed="false">
      <c r="A923" s="1" t="s">
        <v>2657</v>
      </c>
      <c r="B923" s="1" t="s">
        <v>1338</v>
      </c>
      <c r="C923" s="27" t="s">
        <v>2668</v>
      </c>
      <c r="D923" s="27" t="s">
        <v>193</v>
      </c>
      <c r="E923" s="27"/>
      <c r="F923" s="31"/>
      <c r="G923" s="27"/>
      <c r="H923" s="30" t="s">
        <v>168</v>
      </c>
      <c r="I923" s="31" t="n">
        <v>0.03</v>
      </c>
      <c r="J923" s="30" t="s">
        <v>2638</v>
      </c>
    </row>
    <row r="924" customFormat="false" ht="12.75" hidden="false" customHeight="false" outlineLevel="0" collapsed="false">
      <c r="A924" s="1" t="s">
        <v>2657</v>
      </c>
      <c r="B924" s="1" t="s">
        <v>1338</v>
      </c>
      <c r="C924" s="27" t="s">
        <v>2669</v>
      </c>
      <c r="D924" s="27" t="s">
        <v>79</v>
      </c>
      <c r="E924" s="27"/>
      <c r="F924" s="31"/>
      <c r="G924" s="27"/>
      <c r="H924" s="30" t="s">
        <v>168</v>
      </c>
      <c r="I924" s="31" t="n">
        <v>0.02</v>
      </c>
      <c r="J924" s="30" t="s">
        <v>2638</v>
      </c>
    </row>
    <row r="925" customFormat="false" ht="12.75" hidden="false" customHeight="false" outlineLevel="0" collapsed="false">
      <c r="A925" s="1" t="s">
        <v>2657</v>
      </c>
      <c r="B925" s="1" t="s">
        <v>1338</v>
      </c>
      <c r="C925" s="27" t="s">
        <v>2670</v>
      </c>
      <c r="D925" s="27" t="s">
        <v>79</v>
      </c>
      <c r="E925" s="27"/>
      <c r="F925" s="31"/>
      <c r="G925" s="27"/>
      <c r="H925" s="30" t="s">
        <v>168</v>
      </c>
      <c r="I925" s="31" t="n">
        <v>0.03</v>
      </c>
      <c r="J925" s="30" t="s">
        <v>2638</v>
      </c>
    </row>
    <row r="926" customFormat="false" ht="12.75" hidden="false" customHeight="false" outlineLevel="0" collapsed="false">
      <c r="A926" s="1" t="s">
        <v>2657</v>
      </c>
      <c r="B926" s="1" t="s">
        <v>1338</v>
      </c>
      <c r="C926" s="27" t="s">
        <v>2671</v>
      </c>
      <c r="D926" s="27" t="s">
        <v>390</v>
      </c>
      <c r="E926" s="27"/>
      <c r="F926" s="31"/>
      <c r="G926" s="27"/>
      <c r="H926" s="30" t="s">
        <v>168</v>
      </c>
      <c r="I926" s="31" t="n">
        <v>0.03</v>
      </c>
      <c r="J926" s="30" t="s">
        <v>2638</v>
      </c>
    </row>
    <row r="927" customFormat="false" ht="12.75" hidden="false" customHeight="false" outlineLevel="0" collapsed="false">
      <c r="A927" s="1" t="s">
        <v>2657</v>
      </c>
      <c r="B927" s="1" t="s">
        <v>1338</v>
      </c>
      <c r="C927" s="27" t="s">
        <v>2672</v>
      </c>
      <c r="D927" s="27"/>
      <c r="E927" s="27"/>
      <c r="F927" s="31"/>
      <c r="G927" s="27"/>
      <c r="H927" s="30" t="s">
        <v>168</v>
      </c>
      <c r="I927" s="31" t="n">
        <v>0.02</v>
      </c>
      <c r="J927" s="30" t="s">
        <v>2638</v>
      </c>
    </row>
    <row r="928" customFormat="false" ht="12.75" hidden="false" customHeight="false" outlineLevel="0" collapsed="false">
      <c r="A928" s="1" t="s">
        <v>2657</v>
      </c>
      <c r="B928" s="1" t="s">
        <v>1338</v>
      </c>
      <c r="C928" s="27" t="s">
        <v>2673</v>
      </c>
      <c r="D928" s="27" t="s">
        <v>88</v>
      </c>
      <c r="E928" s="27"/>
      <c r="F928" s="31"/>
      <c r="G928" s="27"/>
      <c r="H928" s="30" t="s">
        <v>168</v>
      </c>
      <c r="I928" s="31" t="n">
        <v>0.04</v>
      </c>
      <c r="J928" s="30" t="s">
        <v>2638</v>
      </c>
    </row>
    <row r="929" customFormat="false" ht="12.75" hidden="false" customHeight="false" outlineLevel="0" collapsed="false">
      <c r="A929" s="1" t="s">
        <v>2657</v>
      </c>
      <c r="B929" s="1" t="s">
        <v>1338</v>
      </c>
      <c r="C929" s="27" t="s">
        <v>2674</v>
      </c>
      <c r="D929" s="27"/>
      <c r="E929" s="27"/>
      <c r="F929" s="31"/>
      <c r="G929" s="27"/>
      <c r="H929" s="30" t="s">
        <v>168</v>
      </c>
      <c r="I929" s="31" t="n">
        <v>0.12</v>
      </c>
      <c r="J929" s="30" t="s">
        <v>2638</v>
      </c>
    </row>
    <row r="930" customFormat="false" ht="12.75" hidden="false" customHeight="false" outlineLevel="0" collapsed="false">
      <c r="A930" s="1" t="s">
        <v>2657</v>
      </c>
      <c r="B930" s="1" t="s">
        <v>1338</v>
      </c>
      <c r="C930" s="27" t="s">
        <v>2675</v>
      </c>
      <c r="D930" s="27"/>
      <c r="E930" s="27"/>
      <c r="F930" s="31"/>
      <c r="G930" s="27"/>
      <c r="H930" s="30" t="s">
        <v>168</v>
      </c>
      <c r="I930" s="31" t="n">
        <v>0.11</v>
      </c>
      <c r="J930" s="30" t="s">
        <v>2638</v>
      </c>
    </row>
    <row r="931" customFormat="false" ht="12.75" hidden="false" customHeight="false" outlineLevel="0" collapsed="false">
      <c r="A931" s="1" t="s">
        <v>2657</v>
      </c>
      <c r="B931" s="1" t="s">
        <v>1338</v>
      </c>
      <c r="C931" s="27" t="s">
        <v>2676</v>
      </c>
      <c r="D931" s="27"/>
      <c r="E931" s="27"/>
      <c r="F931" s="31"/>
      <c r="G931" s="27"/>
      <c r="H931" s="30" t="s">
        <v>168</v>
      </c>
      <c r="I931" s="31" t="n">
        <v>0.1</v>
      </c>
      <c r="J931" s="30" t="s">
        <v>2638</v>
      </c>
    </row>
    <row r="932" customFormat="false" ht="12.75" hidden="false" customHeight="false" outlineLevel="0" collapsed="false">
      <c r="A932" s="1" t="s">
        <v>2657</v>
      </c>
      <c r="B932" s="1" t="s">
        <v>1338</v>
      </c>
      <c r="C932" s="27" t="s">
        <v>2677</v>
      </c>
      <c r="D932" s="27"/>
      <c r="E932" s="27"/>
      <c r="F932" s="31"/>
      <c r="G932" s="27"/>
      <c r="H932" s="30" t="s">
        <v>168</v>
      </c>
      <c r="I932" s="31" t="n">
        <v>0.15</v>
      </c>
      <c r="J932" s="30" t="s">
        <v>2638</v>
      </c>
    </row>
    <row r="933" customFormat="false" ht="12.75" hidden="false" customHeight="false" outlineLevel="0" collapsed="false">
      <c r="A933" s="1" t="s">
        <v>2657</v>
      </c>
      <c r="B933" s="1" t="s">
        <v>1338</v>
      </c>
      <c r="C933" s="27" t="s">
        <v>2678</v>
      </c>
      <c r="D933" s="27" t="s">
        <v>24</v>
      </c>
      <c r="E933" s="27"/>
      <c r="F933" s="31"/>
      <c r="G933" s="27"/>
      <c r="H933" s="30" t="s">
        <v>168</v>
      </c>
      <c r="I933" s="31" t="n">
        <v>0.03</v>
      </c>
      <c r="J933" s="30" t="s">
        <v>2638</v>
      </c>
    </row>
    <row r="934" customFormat="false" ht="12.75" hidden="false" customHeight="false" outlineLevel="0" collapsed="false">
      <c r="A934" s="1" t="s">
        <v>2657</v>
      </c>
      <c r="B934" s="1" t="s">
        <v>1338</v>
      </c>
      <c r="C934" s="27" t="s">
        <v>2679</v>
      </c>
      <c r="D934" s="27"/>
      <c r="E934" s="27"/>
      <c r="F934" s="31"/>
      <c r="G934" s="27"/>
      <c r="H934" s="30" t="s">
        <v>168</v>
      </c>
      <c r="I934" s="31" t="n">
        <v>0.12</v>
      </c>
      <c r="J934" s="30" t="s">
        <v>2638</v>
      </c>
    </row>
    <row r="935" customFormat="false" ht="12.75" hidden="false" customHeight="false" outlineLevel="0" collapsed="false">
      <c r="A935" s="1" t="s">
        <v>2657</v>
      </c>
      <c r="B935" s="1" t="s">
        <v>1338</v>
      </c>
      <c r="C935" s="27" t="s">
        <v>2680</v>
      </c>
      <c r="D935" s="27" t="s">
        <v>70</v>
      </c>
      <c r="E935" s="27"/>
      <c r="F935" s="31"/>
      <c r="G935" s="27"/>
      <c r="H935" s="30" t="s">
        <v>168</v>
      </c>
      <c r="I935" s="31" t="n">
        <v>0.03</v>
      </c>
      <c r="J935" s="30" t="s">
        <v>2638</v>
      </c>
    </row>
    <row r="936" customFormat="false" ht="12.75" hidden="false" customHeight="false" outlineLevel="0" collapsed="false">
      <c r="A936" s="1" t="s">
        <v>2657</v>
      </c>
      <c r="B936" s="1" t="s">
        <v>1338</v>
      </c>
      <c r="C936" s="27" t="s">
        <v>2681</v>
      </c>
      <c r="D936" s="27"/>
      <c r="E936" s="27"/>
      <c r="F936" s="31"/>
      <c r="G936" s="27"/>
      <c r="H936" s="30" t="s">
        <v>168</v>
      </c>
      <c r="I936" s="31" t="n">
        <v>0.11</v>
      </c>
      <c r="J936" s="30" t="s">
        <v>2638</v>
      </c>
    </row>
    <row r="937" customFormat="false" ht="12.75" hidden="false" customHeight="false" outlineLevel="0" collapsed="false">
      <c r="A937" s="1" t="s">
        <v>2682</v>
      </c>
      <c r="B937" s="1" t="s">
        <v>1338</v>
      </c>
      <c r="C937" s="27" t="s">
        <v>2683</v>
      </c>
      <c r="D937" s="27"/>
      <c r="E937" s="27"/>
      <c r="F937" s="31"/>
      <c r="G937" s="27"/>
      <c r="H937" s="30" t="s">
        <v>61</v>
      </c>
      <c r="I937" s="31" t="n">
        <v>0.13</v>
      </c>
      <c r="J937" s="30" t="s">
        <v>2638</v>
      </c>
    </row>
    <row r="938" customFormat="false" ht="12.75" hidden="false" customHeight="false" outlineLevel="0" collapsed="false">
      <c r="A938" s="1" t="s">
        <v>2682</v>
      </c>
      <c r="B938" s="1" t="s">
        <v>1338</v>
      </c>
      <c r="C938" s="27" t="s">
        <v>2684</v>
      </c>
      <c r="D938" s="27"/>
      <c r="E938" s="27"/>
      <c r="F938" s="31"/>
      <c r="G938" s="27"/>
      <c r="H938" s="30" t="s">
        <v>61</v>
      </c>
      <c r="I938" s="31" t="n">
        <v>0.06</v>
      </c>
      <c r="J938" s="30" t="s">
        <v>2638</v>
      </c>
    </row>
    <row r="939" customFormat="false" ht="12.75" hidden="false" customHeight="false" outlineLevel="0" collapsed="false">
      <c r="A939" s="1" t="s">
        <v>2682</v>
      </c>
      <c r="B939" s="1" t="s">
        <v>1338</v>
      </c>
      <c r="C939" s="27" t="s">
        <v>2685</v>
      </c>
      <c r="D939" s="27" t="s">
        <v>79</v>
      </c>
      <c r="E939" s="27"/>
      <c r="F939" s="31"/>
      <c r="G939" s="27"/>
      <c r="H939" s="30" t="s">
        <v>61</v>
      </c>
      <c r="I939" s="31" t="n">
        <v>0.05</v>
      </c>
      <c r="J939" s="30" t="s">
        <v>2638</v>
      </c>
    </row>
    <row r="940" customFormat="false" ht="12.75" hidden="false" customHeight="false" outlineLevel="0" collapsed="false">
      <c r="A940" s="1" t="s">
        <v>2682</v>
      </c>
      <c r="B940" s="1" t="s">
        <v>1338</v>
      </c>
      <c r="C940" s="27" t="s">
        <v>2686</v>
      </c>
      <c r="D940" s="27" t="s">
        <v>193</v>
      </c>
      <c r="E940" s="27"/>
      <c r="F940" s="31"/>
      <c r="G940" s="27"/>
      <c r="H940" s="30" t="s">
        <v>61</v>
      </c>
      <c r="I940" s="31" t="n">
        <v>0.1</v>
      </c>
      <c r="J940" s="30" t="s">
        <v>2638</v>
      </c>
    </row>
    <row r="941" customFormat="false" ht="12.75" hidden="false" customHeight="false" outlineLevel="0" collapsed="false">
      <c r="A941" s="1" t="s">
        <v>2682</v>
      </c>
      <c r="B941" s="1" t="s">
        <v>1338</v>
      </c>
      <c r="C941" s="27" t="s">
        <v>2687</v>
      </c>
      <c r="D941" s="27" t="s">
        <v>79</v>
      </c>
      <c r="E941" s="27"/>
      <c r="F941" s="31"/>
      <c r="G941" s="27"/>
      <c r="H941" s="30" t="s">
        <v>61</v>
      </c>
      <c r="I941" s="31" t="n">
        <v>0.05</v>
      </c>
      <c r="J941" s="30" t="s">
        <v>2638</v>
      </c>
    </row>
    <row r="942" customFormat="false" ht="12.75" hidden="false" customHeight="false" outlineLevel="0" collapsed="false">
      <c r="A942" s="1" t="s">
        <v>2682</v>
      </c>
      <c r="B942" s="1" t="s">
        <v>1338</v>
      </c>
      <c r="C942" s="27" t="s">
        <v>2688</v>
      </c>
      <c r="D942" s="27" t="s">
        <v>390</v>
      </c>
      <c r="E942" s="27"/>
      <c r="F942" s="31"/>
      <c r="G942" s="27"/>
      <c r="H942" s="30" t="s">
        <v>61</v>
      </c>
      <c r="I942" s="31" t="n">
        <v>0.06</v>
      </c>
      <c r="J942" s="30" t="s">
        <v>2638</v>
      </c>
    </row>
    <row r="943" customFormat="false" ht="12.75" hidden="false" customHeight="false" outlineLevel="0" collapsed="false">
      <c r="A943" s="1" t="s">
        <v>2682</v>
      </c>
      <c r="B943" s="1" t="s">
        <v>1338</v>
      </c>
      <c r="C943" s="27" t="s">
        <v>2689</v>
      </c>
      <c r="D943" s="27" t="s">
        <v>88</v>
      </c>
      <c r="E943" s="27"/>
      <c r="F943" s="31"/>
      <c r="G943" s="27"/>
      <c r="H943" s="30" t="s">
        <v>61</v>
      </c>
      <c r="I943" s="31" t="n">
        <v>0.05</v>
      </c>
      <c r="J943" s="30" t="s">
        <v>2638</v>
      </c>
    </row>
    <row r="944" customFormat="false" ht="12.75" hidden="false" customHeight="false" outlineLevel="0" collapsed="false">
      <c r="A944" s="1" t="s">
        <v>2682</v>
      </c>
      <c r="B944" s="1" t="s">
        <v>1338</v>
      </c>
      <c r="C944" s="27" t="s">
        <v>2690</v>
      </c>
      <c r="D944" s="27" t="s">
        <v>24</v>
      </c>
      <c r="E944" s="27"/>
      <c r="F944" s="31"/>
      <c r="G944" s="27"/>
      <c r="H944" s="30" t="s">
        <v>61</v>
      </c>
      <c r="I944" s="31" t="n">
        <v>0.06</v>
      </c>
      <c r="J944" s="30" t="s">
        <v>2638</v>
      </c>
    </row>
    <row r="945" customFormat="false" ht="12.75" hidden="false" customHeight="false" outlineLevel="0" collapsed="false">
      <c r="A945" s="1" t="s">
        <v>2682</v>
      </c>
      <c r="B945" s="1" t="s">
        <v>1338</v>
      </c>
      <c r="C945" s="27" t="s">
        <v>2691</v>
      </c>
      <c r="D945" s="27" t="s">
        <v>70</v>
      </c>
      <c r="E945" s="27"/>
      <c r="F945" s="31"/>
      <c r="G945" s="27"/>
      <c r="H945" s="30" t="s">
        <v>61</v>
      </c>
      <c r="I945" s="31" t="n">
        <v>0.06</v>
      </c>
      <c r="J945" s="30" t="s">
        <v>2638</v>
      </c>
    </row>
    <row r="946" customFormat="false" ht="12.75" hidden="false" customHeight="false" outlineLevel="0" collapsed="false">
      <c r="A946" s="1" t="s">
        <v>2682</v>
      </c>
      <c r="B946" s="1" t="s">
        <v>1338</v>
      </c>
      <c r="C946" s="27" t="s">
        <v>2692</v>
      </c>
      <c r="D946" s="27" t="s">
        <v>49</v>
      </c>
      <c r="E946" s="27"/>
      <c r="F946" s="31"/>
      <c r="G946" s="27"/>
      <c r="H946" s="30" t="s">
        <v>61</v>
      </c>
      <c r="I946" s="31" t="n">
        <v>0.06</v>
      </c>
      <c r="J946" s="30" t="s">
        <v>2638</v>
      </c>
    </row>
    <row r="947" customFormat="false" ht="12.75" hidden="false" customHeight="false" outlineLevel="0" collapsed="false">
      <c r="A947" s="1" t="s">
        <v>2682</v>
      </c>
      <c r="B947" s="1" t="s">
        <v>1338</v>
      </c>
      <c r="C947" s="27" t="s">
        <v>2693</v>
      </c>
      <c r="D947" s="27" t="s">
        <v>13</v>
      </c>
      <c r="E947" s="27"/>
      <c r="F947" s="31"/>
      <c r="G947" s="27"/>
      <c r="H947" s="30" t="s">
        <v>168</v>
      </c>
      <c r="I947" s="31" t="n">
        <v>0.26</v>
      </c>
      <c r="J947" s="30" t="s">
        <v>2638</v>
      </c>
    </row>
    <row r="948" customFormat="false" ht="12.75" hidden="false" customHeight="false" outlineLevel="0" collapsed="false">
      <c r="A948" s="1" t="s">
        <v>2682</v>
      </c>
      <c r="B948" s="1" t="s">
        <v>1338</v>
      </c>
      <c r="C948" s="27" t="s">
        <v>2694</v>
      </c>
      <c r="D948" s="27" t="s">
        <v>20</v>
      </c>
      <c r="E948" s="27"/>
      <c r="F948" s="31"/>
      <c r="G948" s="27"/>
      <c r="H948" s="30" t="s">
        <v>168</v>
      </c>
      <c r="I948" s="31" t="n">
        <v>0.06</v>
      </c>
      <c r="J948" s="30" t="s">
        <v>2638</v>
      </c>
    </row>
    <row r="949" customFormat="false" ht="12.75" hidden="false" customHeight="false" outlineLevel="0" collapsed="false">
      <c r="A949" s="1" t="s">
        <v>2682</v>
      </c>
      <c r="B949" s="1" t="s">
        <v>1338</v>
      </c>
      <c r="C949" s="27" t="s">
        <v>2695</v>
      </c>
      <c r="D949" s="27" t="s">
        <v>13</v>
      </c>
      <c r="E949" s="27"/>
      <c r="F949" s="31"/>
      <c r="G949" s="27"/>
      <c r="H949" s="30" t="s">
        <v>168</v>
      </c>
      <c r="I949" s="31" t="n">
        <v>0.11</v>
      </c>
      <c r="J949" s="30" t="s">
        <v>2638</v>
      </c>
    </row>
    <row r="950" customFormat="false" ht="12.75" hidden="false" customHeight="false" outlineLevel="0" collapsed="false">
      <c r="A950" s="1" t="s">
        <v>2682</v>
      </c>
      <c r="B950" s="1" t="s">
        <v>1338</v>
      </c>
      <c r="C950" s="27" t="s">
        <v>2696</v>
      </c>
      <c r="D950" s="27" t="s">
        <v>16</v>
      </c>
      <c r="E950" s="27"/>
      <c r="F950" s="31"/>
      <c r="G950" s="27"/>
      <c r="H950" s="30" t="s">
        <v>168</v>
      </c>
      <c r="I950" s="31" t="n">
        <v>0.06</v>
      </c>
      <c r="J950" s="30" t="s">
        <v>2638</v>
      </c>
    </row>
    <row r="951" customFormat="false" ht="12.75" hidden="false" customHeight="false" outlineLevel="0" collapsed="false">
      <c r="A951" s="1" t="s">
        <v>2682</v>
      </c>
      <c r="B951" s="1" t="s">
        <v>1338</v>
      </c>
      <c r="C951" s="27" t="s">
        <v>2697</v>
      </c>
      <c r="D951" s="27" t="s">
        <v>88</v>
      </c>
      <c r="E951" s="27"/>
      <c r="F951" s="31"/>
      <c r="G951" s="27"/>
      <c r="H951" s="30" t="s">
        <v>168</v>
      </c>
      <c r="I951" s="31" t="n">
        <v>0.11</v>
      </c>
      <c r="J951" s="30" t="s">
        <v>2638</v>
      </c>
    </row>
    <row r="952" customFormat="false" ht="12.75" hidden="false" customHeight="false" outlineLevel="0" collapsed="false">
      <c r="A952" s="1" t="s">
        <v>2682</v>
      </c>
      <c r="B952" s="1" t="s">
        <v>1338</v>
      </c>
      <c r="C952" s="27" t="s">
        <v>2698</v>
      </c>
      <c r="D952" s="27" t="s">
        <v>13</v>
      </c>
      <c r="E952" s="27"/>
      <c r="F952" s="31"/>
      <c r="G952" s="27"/>
      <c r="H952" s="30" t="s">
        <v>168</v>
      </c>
      <c r="I952" s="31" t="n">
        <v>0.25</v>
      </c>
      <c r="J952" s="30" t="s">
        <v>2638</v>
      </c>
    </row>
    <row r="953" customFormat="false" ht="12.75" hidden="false" customHeight="false" outlineLevel="0" collapsed="false">
      <c r="A953" s="1" t="s">
        <v>2682</v>
      </c>
      <c r="B953" s="1" t="s">
        <v>1338</v>
      </c>
      <c r="C953" s="27" t="s">
        <v>2699</v>
      </c>
      <c r="D953" s="27" t="s">
        <v>13</v>
      </c>
      <c r="E953" s="27"/>
      <c r="F953" s="31"/>
      <c r="G953" s="27"/>
      <c r="H953" s="30" t="s">
        <v>168</v>
      </c>
      <c r="I953" s="31" t="n">
        <v>0.29</v>
      </c>
      <c r="J953" s="30" t="s">
        <v>2638</v>
      </c>
    </row>
    <row r="954" customFormat="false" ht="12.75" hidden="false" customHeight="false" outlineLevel="0" collapsed="false">
      <c r="A954" s="1" t="s">
        <v>2682</v>
      </c>
      <c r="B954" s="1" t="s">
        <v>1338</v>
      </c>
      <c r="C954" s="27" t="s">
        <v>2700</v>
      </c>
      <c r="D954" s="27" t="s">
        <v>13</v>
      </c>
      <c r="E954" s="27"/>
      <c r="F954" s="31"/>
      <c r="G954" s="27"/>
      <c r="H954" s="30" t="s">
        <v>168</v>
      </c>
      <c r="I954" s="31" t="n">
        <v>0.3</v>
      </c>
      <c r="J954" s="30" t="s">
        <v>2638</v>
      </c>
    </row>
    <row r="955" customFormat="false" ht="12.75" hidden="false" customHeight="false" outlineLevel="0" collapsed="false">
      <c r="A955" s="1" t="s">
        <v>2682</v>
      </c>
      <c r="B955" s="1" t="s">
        <v>1338</v>
      </c>
      <c r="C955" s="27" t="s">
        <v>2701</v>
      </c>
      <c r="D955" s="27" t="s">
        <v>13</v>
      </c>
      <c r="E955" s="27"/>
      <c r="F955" s="31"/>
      <c r="G955" s="27"/>
      <c r="H955" s="30" t="s">
        <v>168</v>
      </c>
      <c r="I955" s="31" t="n">
        <v>0.06</v>
      </c>
      <c r="J955" s="30" t="s">
        <v>2638</v>
      </c>
    </row>
    <row r="956" customFormat="false" ht="17.35" hidden="false" customHeight="false" outlineLevel="0" collapsed="false">
      <c r="C956" s="52"/>
      <c r="D956" s="45"/>
    </row>
    <row r="957" customFormat="false" ht="17.35" hidden="false" customHeight="false" outlineLevel="0" collapsed="false">
      <c r="B957" s="1" t="s">
        <v>2754</v>
      </c>
      <c r="C957" s="52" t="s">
        <v>2755</v>
      </c>
      <c r="D957" s="45" t="s">
        <v>1</v>
      </c>
    </row>
    <row r="958" customFormat="false" ht="12.75" hidden="false" customHeight="false" outlineLevel="0" collapsed="false">
      <c r="A958" s="1" t="s">
        <v>2756</v>
      </c>
      <c r="B958" s="1" t="s">
        <v>2754</v>
      </c>
      <c r="C958" s="27" t="s">
        <v>2757</v>
      </c>
      <c r="D958" s="27" t="s">
        <v>13</v>
      </c>
      <c r="E958" s="27"/>
      <c r="F958" s="31"/>
      <c r="G958" s="27"/>
      <c r="H958" s="30" t="s">
        <v>168</v>
      </c>
      <c r="I958" s="31" t="n">
        <v>5.99</v>
      </c>
      <c r="J958" s="30" t="s">
        <v>960</v>
      </c>
    </row>
    <row r="959" customFormat="false" ht="12.75" hidden="false" customHeight="false" outlineLevel="0" collapsed="false">
      <c r="A959" s="1" t="s">
        <v>2756</v>
      </c>
      <c r="B959" s="1" t="s">
        <v>2754</v>
      </c>
      <c r="C959" s="27" t="s">
        <v>2758</v>
      </c>
      <c r="D959" s="27" t="s">
        <v>13</v>
      </c>
      <c r="E959" s="27"/>
      <c r="F959" s="31"/>
      <c r="G959" s="27"/>
      <c r="H959" s="30" t="s">
        <v>168</v>
      </c>
      <c r="I959" s="31" t="n">
        <v>2.99</v>
      </c>
      <c r="J959" s="30" t="s">
        <v>960</v>
      </c>
    </row>
    <row r="960" customFormat="false" ht="12.75" hidden="false" customHeight="false" outlineLevel="0" collapsed="false">
      <c r="A960" s="1" t="s">
        <v>2756</v>
      </c>
      <c r="B960" s="1" t="s">
        <v>2754</v>
      </c>
      <c r="C960" s="27" t="s">
        <v>2759</v>
      </c>
      <c r="D960" s="27" t="s">
        <v>193</v>
      </c>
      <c r="E960" s="27"/>
      <c r="F960" s="31"/>
      <c r="G960" s="27"/>
      <c r="H960" s="30" t="s">
        <v>168</v>
      </c>
      <c r="I960" s="31" t="n">
        <v>2.46</v>
      </c>
      <c r="J960" s="30" t="s">
        <v>960</v>
      </c>
    </row>
    <row r="961" customFormat="false" ht="12.75" hidden="false" customHeight="false" outlineLevel="0" collapsed="false">
      <c r="A961" s="1" t="s">
        <v>2756</v>
      </c>
      <c r="B961" s="1" t="s">
        <v>2754</v>
      </c>
      <c r="C961" s="27" t="s">
        <v>2760</v>
      </c>
      <c r="D961" s="27" t="s">
        <v>13</v>
      </c>
      <c r="E961" s="27"/>
      <c r="F961" s="31"/>
      <c r="G961" s="27"/>
      <c r="H961" s="30" t="s">
        <v>168</v>
      </c>
      <c r="I961" s="31" t="n">
        <v>7.95</v>
      </c>
      <c r="J961" s="30" t="s">
        <v>960</v>
      </c>
    </row>
    <row r="962" customFormat="false" ht="12.75" hidden="false" customHeight="false" outlineLevel="0" collapsed="false">
      <c r="A962" s="1" t="s">
        <v>2756</v>
      </c>
      <c r="B962" s="1" t="s">
        <v>2754</v>
      </c>
      <c r="C962" s="27" t="s">
        <v>2761</v>
      </c>
      <c r="D962" s="27" t="s">
        <v>79</v>
      </c>
      <c r="E962" s="27"/>
      <c r="F962" s="31"/>
      <c r="G962" s="27"/>
      <c r="H962" s="30" t="s">
        <v>168</v>
      </c>
      <c r="I962" s="31" t="n">
        <v>1.99</v>
      </c>
      <c r="J962" s="30" t="s">
        <v>960</v>
      </c>
    </row>
    <row r="963" customFormat="false" ht="12.75" hidden="false" customHeight="false" outlineLevel="0" collapsed="false">
      <c r="A963" s="1" t="s">
        <v>2756</v>
      </c>
      <c r="B963" s="1" t="s">
        <v>2754</v>
      </c>
      <c r="C963" s="27" t="s">
        <v>2762</v>
      </c>
      <c r="D963" s="27" t="s">
        <v>193</v>
      </c>
      <c r="E963" s="27"/>
      <c r="F963" s="31"/>
      <c r="G963" s="27"/>
      <c r="H963" s="30" t="s">
        <v>168</v>
      </c>
      <c r="I963" s="31" t="n">
        <v>3.95</v>
      </c>
      <c r="J963" s="30" t="s">
        <v>960</v>
      </c>
    </row>
    <row r="964" customFormat="false" ht="12.75" hidden="false" customHeight="false" outlineLevel="0" collapsed="false">
      <c r="A964" s="1" t="s">
        <v>2756</v>
      </c>
      <c r="B964" s="1" t="s">
        <v>2754</v>
      </c>
      <c r="C964" s="27" t="s">
        <v>2763</v>
      </c>
      <c r="D964" s="27" t="s">
        <v>13</v>
      </c>
      <c r="E964" s="27"/>
      <c r="F964" s="31"/>
      <c r="G964" s="27"/>
      <c r="H964" s="30" t="s">
        <v>168</v>
      </c>
      <c r="I964" s="31" t="n">
        <v>28.25</v>
      </c>
      <c r="J964" s="30" t="s">
        <v>960</v>
      </c>
    </row>
    <row r="965" customFormat="false" ht="12.75" hidden="false" customHeight="false" outlineLevel="0" collapsed="false">
      <c r="A965" s="1" t="s">
        <v>2764</v>
      </c>
      <c r="B965" s="1" t="s">
        <v>2754</v>
      </c>
      <c r="C965" s="27" t="s">
        <v>2765</v>
      </c>
      <c r="D965" s="27" t="s">
        <v>2766</v>
      </c>
      <c r="E965" s="27"/>
      <c r="F965" s="31"/>
      <c r="G965" s="27"/>
      <c r="H965" s="30" t="s">
        <v>61</v>
      </c>
      <c r="I965" s="31" t="n">
        <v>3.95</v>
      </c>
      <c r="J965" s="30" t="s">
        <v>960</v>
      </c>
    </row>
    <row r="966" customFormat="false" ht="12.75" hidden="false" customHeight="false" outlineLevel="0" collapsed="false">
      <c r="A966" s="1" t="s">
        <v>2764</v>
      </c>
      <c r="B966" s="1" t="s">
        <v>2754</v>
      </c>
      <c r="C966" s="27" t="s">
        <v>2767</v>
      </c>
      <c r="D966" s="27" t="s">
        <v>79</v>
      </c>
      <c r="E966" s="27"/>
      <c r="F966" s="31"/>
      <c r="G966" s="27"/>
      <c r="H966" s="30" t="s">
        <v>61</v>
      </c>
      <c r="I966" s="31" t="n">
        <v>3.99</v>
      </c>
      <c r="J966" s="30" t="s">
        <v>960</v>
      </c>
    </row>
    <row r="967" customFormat="false" ht="12.75" hidden="false" customHeight="false" outlineLevel="0" collapsed="false">
      <c r="A967" s="1" t="s">
        <v>2764</v>
      </c>
      <c r="B967" s="1" t="s">
        <v>2754</v>
      </c>
      <c r="C967" s="27" t="s">
        <v>2768</v>
      </c>
      <c r="D967" s="27" t="s">
        <v>88</v>
      </c>
      <c r="E967" s="27"/>
      <c r="F967" s="31"/>
      <c r="G967" s="27"/>
      <c r="H967" s="30" t="s">
        <v>61</v>
      </c>
      <c r="I967" s="31" t="n">
        <v>2.85</v>
      </c>
      <c r="J967" s="30" t="s">
        <v>960</v>
      </c>
    </row>
    <row r="968" customFormat="false" ht="12.75" hidden="false" customHeight="false" outlineLevel="0" collapsed="false">
      <c r="A968" s="1" t="s">
        <v>2764</v>
      </c>
      <c r="B968" s="1" t="s">
        <v>2754</v>
      </c>
      <c r="C968" s="27" t="s">
        <v>2769</v>
      </c>
      <c r="D968" s="27" t="s">
        <v>13</v>
      </c>
      <c r="E968" s="27"/>
      <c r="F968" s="31"/>
      <c r="G968" s="27"/>
      <c r="H968" s="30" t="s">
        <v>61</v>
      </c>
      <c r="I968" s="31" t="n">
        <v>24.95</v>
      </c>
      <c r="J968" s="30" t="s">
        <v>960</v>
      </c>
    </row>
    <row r="969" customFormat="false" ht="12.75" hidden="false" customHeight="false" outlineLevel="0" collapsed="false">
      <c r="A969" s="1" t="s">
        <v>2764</v>
      </c>
      <c r="B969" s="1" t="s">
        <v>2754</v>
      </c>
      <c r="C969" s="27" t="s">
        <v>2770</v>
      </c>
      <c r="D969" s="27" t="s">
        <v>13</v>
      </c>
      <c r="E969" s="27"/>
      <c r="F969" s="31"/>
      <c r="G969" s="27"/>
      <c r="H969" s="30" t="s">
        <v>61</v>
      </c>
      <c r="I969" s="31" t="n">
        <v>24.99</v>
      </c>
      <c r="J969" s="30" t="s">
        <v>960</v>
      </c>
    </row>
    <row r="970" customFormat="false" ht="12.75" hidden="false" customHeight="false" outlineLevel="0" collapsed="false">
      <c r="A970" s="1" t="s">
        <v>2764</v>
      </c>
      <c r="B970" s="1" t="s">
        <v>2754</v>
      </c>
      <c r="C970" s="27" t="s">
        <v>2771</v>
      </c>
      <c r="D970" s="27" t="s">
        <v>13</v>
      </c>
      <c r="E970" s="27"/>
      <c r="F970" s="31"/>
      <c r="G970" s="27"/>
      <c r="H970" s="30" t="s">
        <v>61</v>
      </c>
      <c r="I970" s="31" t="n">
        <v>8.99</v>
      </c>
      <c r="J970" s="30" t="s">
        <v>960</v>
      </c>
    </row>
    <row r="971" customFormat="false" ht="12.75" hidden="false" customHeight="false" outlineLevel="0" collapsed="false">
      <c r="A971" s="1" t="s">
        <v>2764</v>
      </c>
      <c r="B971" s="1" t="s">
        <v>2754</v>
      </c>
      <c r="C971" s="27" t="s">
        <v>2772</v>
      </c>
      <c r="D971" s="27" t="s">
        <v>13</v>
      </c>
      <c r="E971" s="27"/>
      <c r="F971" s="31"/>
      <c r="G971" s="27"/>
      <c r="H971" s="30" t="s">
        <v>61</v>
      </c>
      <c r="I971" s="31" t="n">
        <v>8.99</v>
      </c>
      <c r="J971" s="30" t="s">
        <v>960</v>
      </c>
    </row>
    <row r="972" customFormat="false" ht="12.75" hidden="false" customHeight="false" outlineLevel="0" collapsed="false">
      <c r="A972" s="1" t="s">
        <v>2764</v>
      </c>
      <c r="B972" s="1" t="s">
        <v>2754</v>
      </c>
      <c r="C972" s="27" t="s">
        <v>2773</v>
      </c>
      <c r="D972" s="27" t="s">
        <v>13</v>
      </c>
      <c r="E972" s="27"/>
      <c r="F972" s="31"/>
      <c r="G972" s="27"/>
      <c r="H972" s="30" t="s">
        <v>61</v>
      </c>
      <c r="I972" s="31" t="n">
        <v>8.99</v>
      </c>
      <c r="J972" s="30" t="s">
        <v>960</v>
      </c>
    </row>
    <row r="973" customFormat="false" ht="12.75" hidden="false" customHeight="false" outlineLevel="0" collapsed="false">
      <c r="A973" s="1" t="s">
        <v>2764</v>
      </c>
      <c r="B973" s="1" t="s">
        <v>2754</v>
      </c>
      <c r="C973" s="27" t="s">
        <v>2774</v>
      </c>
      <c r="D973" s="27" t="s">
        <v>13</v>
      </c>
      <c r="E973" s="27"/>
      <c r="F973" s="31"/>
      <c r="G973" s="27"/>
      <c r="H973" s="30" t="s">
        <v>61</v>
      </c>
      <c r="I973" s="31" t="n">
        <v>9.49</v>
      </c>
      <c r="J973" s="30" t="s">
        <v>960</v>
      </c>
    </row>
    <row r="974" customFormat="false" ht="12.75" hidden="false" customHeight="false" outlineLevel="0" collapsed="false">
      <c r="A974" s="1" t="s">
        <v>2764</v>
      </c>
      <c r="B974" s="1" t="s">
        <v>2754</v>
      </c>
      <c r="C974" s="27" t="s">
        <v>2775</v>
      </c>
      <c r="D974" s="27" t="s">
        <v>13</v>
      </c>
      <c r="E974" s="27"/>
      <c r="F974" s="31"/>
      <c r="G974" s="27"/>
      <c r="H974" s="30" t="s">
        <v>168</v>
      </c>
      <c r="I974" s="31" t="n">
        <v>1.95</v>
      </c>
      <c r="J974" s="30" t="s">
        <v>960</v>
      </c>
    </row>
    <row r="975" customFormat="false" ht="12.75" hidden="false" customHeight="false" outlineLevel="0" collapsed="false">
      <c r="A975" s="1" t="s">
        <v>2764</v>
      </c>
      <c r="B975" s="1" t="s">
        <v>2754</v>
      </c>
      <c r="C975" s="27" t="s">
        <v>2776</v>
      </c>
      <c r="D975" s="27" t="s">
        <v>88</v>
      </c>
      <c r="E975" s="27"/>
      <c r="F975" s="31"/>
      <c r="G975" s="27"/>
      <c r="H975" s="30" t="s">
        <v>168</v>
      </c>
      <c r="I975" s="31" t="n">
        <v>1.95</v>
      </c>
      <c r="J975" s="30" t="s">
        <v>960</v>
      </c>
    </row>
    <row r="976" customFormat="false" ht="12.75" hidden="false" customHeight="false" outlineLevel="0" collapsed="false">
      <c r="A976" s="1" t="s">
        <v>2764</v>
      </c>
      <c r="B976" s="1" t="s">
        <v>2754</v>
      </c>
      <c r="C976" s="27" t="s">
        <v>2777</v>
      </c>
      <c r="D976" s="27" t="s">
        <v>13</v>
      </c>
      <c r="E976" s="27"/>
      <c r="F976" s="31"/>
      <c r="G976" s="27"/>
      <c r="H976" s="30" t="s">
        <v>168</v>
      </c>
      <c r="I976" s="31" t="n">
        <v>24.75</v>
      </c>
      <c r="J976" s="30" t="s">
        <v>960</v>
      </c>
    </row>
    <row r="977" customFormat="false" ht="12.75" hidden="false" customHeight="false" outlineLevel="0" collapsed="false">
      <c r="A977" s="1" t="s">
        <v>2778</v>
      </c>
      <c r="B977" s="1" t="s">
        <v>2754</v>
      </c>
      <c r="C977" s="27" t="s">
        <v>2779</v>
      </c>
      <c r="D977" s="27" t="s">
        <v>88</v>
      </c>
      <c r="E977" s="27"/>
      <c r="F977" s="31"/>
      <c r="G977" s="27"/>
      <c r="H977" s="30" t="s">
        <v>61</v>
      </c>
      <c r="I977" s="31" t="n">
        <v>2.85</v>
      </c>
      <c r="J977" s="30" t="s">
        <v>2736</v>
      </c>
    </row>
    <row r="978" customFormat="false" ht="12.75" hidden="false" customHeight="false" outlineLevel="0" collapsed="false">
      <c r="A978" s="1" t="s">
        <v>2778</v>
      </c>
      <c r="B978" s="1" t="s">
        <v>2754</v>
      </c>
      <c r="C978" s="27" t="s">
        <v>2780</v>
      </c>
      <c r="D978" s="27" t="s">
        <v>49</v>
      </c>
      <c r="E978" s="27"/>
      <c r="F978" s="31"/>
      <c r="G978" s="27"/>
      <c r="H978" s="30" t="s">
        <v>61</v>
      </c>
      <c r="I978" s="31" t="n">
        <v>2.85</v>
      </c>
      <c r="J978" s="30" t="s">
        <v>2736</v>
      </c>
    </row>
    <row r="979" customFormat="false" ht="12.75" hidden="false" customHeight="false" outlineLevel="0" collapsed="false">
      <c r="A979" s="1" t="s">
        <v>2778</v>
      </c>
      <c r="B979" s="1" t="s">
        <v>2754</v>
      </c>
      <c r="C979" s="27" t="s">
        <v>2781</v>
      </c>
      <c r="D979" s="27" t="s">
        <v>13</v>
      </c>
      <c r="E979" s="27"/>
      <c r="F979" s="31"/>
      <c r="G979" s="27"/>
      <c r="H979" s="30" t="s">
        <v>61</v>
      </c>
      <c r="I979" s="31" t="n">
        <v>19.99</v>
      </c>
      <c r="J979" s="30" t="s">
        <v>2736</v>
      </c>
    </row>
    <row r="980" customFormat="false" ht="12.75" hidden="false" customHeight="false" outlineLevel="0" collapsed="false">
      <c r="A980" s="1" t="s">
        <v>2778</v>
      </c>
      <c r="B980" s="1" t="s">
        <v>2754</v>
      </c>
      <c r="C980" s="27" t="s">
        <v>2782</v>
      </c>
      <c r="D980" s="27" t="s">
        <v>13</v>
      </c>
      <c r="E980" s="27"/>
      <c r="F980" s="31"/>
      <c r="G980" s="27"/>
      <c r="H980" s="30" t="s">
        <v>61</v>
      </c>
      <c r="I980" s="31" t="n">
        <v>8.45</v>
      </c>
      <c r="J980" s="30" t="s">
        <v>2736</v>
      </c>
    </row>
    <row r="981" customFormat="false" ht="12.75" hidden="false" customHeight="false" outlineLevel="0" collapsed="false">
      <c r="A981" s="1" t="s">
        <v>2778</v>
      </c>
      <c r="B981" s="1" t="s">
        <v>2754</v>
      </c>
      <c r="C981" s="27" t="s">
        <v>2783</v>
      </c>
      <c r="D981" s="27" t="s">
        <v>13</v>
      </c>
      <c r="E981" s="27"/>
      <c r="F981" s="31"/>
      <c r="G981" s="27"/>
      <c r="H981" s="30" t="s">
        <v>61</v>
      </c>
      <c r="I981" s="31" t="n">
        <v>9.49</v>
      </c>
      <c r="J981" s="30" t="s">
        <v>2736</v>
      </c>
    </row>
    <row r="982" customFormat="false" ht="12.75" hidden="false" customHeight="false" outlineLevel="0" collapsed="false">
      <c r="A982" s="1" t="s">
        <v>2778</v>
      </c>
      <c r="B982" s="1" t="s">
        <v>2754</v>
      </c>
      <c r="C982" s="27" t="s">
        <v>2784</v>
      </c>
      <c r="D982" s="27" t="s">
        <v>13</v>
      </c>
      <c r="E982" s="27"/>
      <c r="F982" s="31"/>
      <c r="G982" s="27"/>
      <c r="H982" s="30" t="s">
        <v>61</v>
      </c>
      <c r="I982" s="31" t="n">
        <v>21.58</v>
      </c>
      <c r="J982" s="30" t="s">
        <v>2736</v>
      </c>
    </row>
    <row r="983" customFormat="false" ht="12.75" hidden="false" customHeight="false" outlineLevel="0" collapsed="false">
      <c r="A983" s="1" t="s">
        <v>2778</v>
      </c>
      <c r="B983" s="1" t="s">
        <v>2754</v>
      </c>
      <c r="C983" s="27" t="s">
        <v>2785</v>
      </c>
      <c r="D983" s="27" t="s">
        <v>79</v>
      </c>
      <c r="E983" s="27"/>
      <c r="F983" s="31"/>
      <c r="G983" s="27"/>
      <c r="H983" s="30" t="s">
        <v>168</v>
      </c>
      <c r="I983" s="31" t="n">
        <v>3.49</v>
      </c>
      <c r="J983" s="30" t="s">
        <v>2736</v>
      </c>
    </row>
    <row r="984" customFormat="false" ht="12.75" hidden="false" customHeight="false" outlineLevel="0" collapsed="false">
      <c r="A984" s="1" t="s">
        <v>2778</v>
      </c>
      <c r="B984" s="1" t="s">
        <v>2754</v>
      </c>
      <c r="C984" s="27" t="s">
        <v>2786</v>
      </c>
      <c r="D984" s="27" t="s">
        <v>13</v>
      </c>
      <c r="E984" s="27"/>
      <c r="F984" s="31"/>
      <c r="G984" s="27"/>
      <c r="H984" s="30" t="s">
        <v>168</v>
      </c>
      <c r="I984" s="31" t="n">
        <v>9.98</v>
      </c>
      <c r="J984" s="30" t="s">
        <v>2736</v>
      </c>
      <c r="AMJ984" s="77"/>
    </row>
    <row r="985" customFormat="false" ht="12.75" hidden="false" customHeight="false" outlineLevel="0" collapsed="false">
      <c r="A985" s="1" t="s">
        <v>2778</v>
      </c>
      <c r="B985" s="1" t="s">
        <v>2754</v>
      </c>
      <c r="C985" s="27" t="s">
        <v>2787</v>
      </c>
      <c r="D985" s="27" t="s">
        <v>2169</v>
      </c>
      <c r="E985" s="27"/>
      <c r="F985" s="31"/>
      <c r="G985" s="27"/>
      <c r="H985" s="30" t="s">
        <v>168</v>
      </c>
      <c r="I985" s="31" t="n">
        <v>3.29</v>
      </c>
      <c r="J985" s="30" t="s">
        <v>2736</v>
      </c>
    </row>
    <row r="986" customFormat="false" ht="12.75" hidden="false" customHeight="false" outlineLevel="0" collapsed="false">
      <c r="A986" s="1" t="s">
        <v>2778</v>
      </c>
      <c r="B986" s="1" t="s">
        <v>2754</v>
      </c>
      <c r="C986" s="27" t="s">
        <v>2788</v>
      </c>
      <c r="D986" s="27" t="s">
        <v>13</v>
      </c>
      <c r="E986" s="27"/>
      <c r="F986" s="31"/>
      <c r="G986" s="27"/>
      <c r="H986" s="30" t="s">
        <v>168</v>
      </c>
      <c r="I986" s="31" t="n">
        <v>8.95</v>
      </c>
      <c r="J986" s="30" t="s">
        <v>2736</v>
      </c>
    </row>
    <row r="987" customFormat="false" ht="12.75" hidden="false" customHeight="false" outlineLevel="0" collapsed="false">
      <c r="A987" s="1" t="s">
        <v>2778</v>
      </c>
      <c r="B987" s="1" t="s">
        <v>2754</v>
      </c>
      <c r="C987" s="27" t="s">
        <v>2789</v>
      </c>
      <c r="D987" s="27" t="s">
        <v>13</v>
      </c>
      <c r="E987" s="27"/>
      <c r="F987" s="31"/>
      <c r="G987" s="27"/>
      <c r="H987" s="30" t="s">
        <v>168</v>
      </c>
      <c r="I987" s="31" t="n">
        <v>11.95</v>
      </c>
      <c r="J987" s="30" t="s">
        <v>2736</v>
      </c>
      <c r="AMJ987" s="77"/>
    </row>
    <row r="988" customFormat="false" ht="12.75" hidden="false" customHeight="false" outlineLevel="0" collapsed="false">
      <c r="A988" s="1" t="s">
        <v>2790</v>
      </c>
      <c r="B988" s="1" t="s">
        <v>2754</v>
      </c>
      <c r="C988" s="27" t="s">
        <v>2791</v>
      </c>
      <c r="D988" s="27" t="s">
        <v>13</v>
      </c>
      <c r="E988" s="27"/>
      <c r="F988" s="31"/>
      <c r="G988" s="27"/>
      <c r="H988" s="30" t="s">
        <v>61</v>
      </c>
      <c r="I988" s="31" t="n">
        <v>39.99</v>
      </c>
      <c r="J988" s="30" t="s">
        <v>2736</v>
      </c>
    </row>
    <row r="989" customFormat="false" ht="12.75" hidden="false" customHeight="false" outlineLevel="0" collapsed="false">
      <c r="A989" s="1" t="s">
        <v>2790</v>
      </c>
      <c r="B989" s="1" t="s">
        <v>2754</v>
      </c>
      <c r="C989" s="27" t="s">
        <v>2792</v>
      </c>
      <c r="D989" s="27" t="s">
        <v>20</v>
      </c>
      <c r="E989" s="27"/>
      <c r="F989" s="31"/>
      <c r="G989" s="27"/>
      <c r="H989" s="30" t="s">
        <v>168</v>
      </c>
      <c r="I989" s="31" t="n">
        <v>1.95</v>
      </c>
      <c r="J989" s="30" t="s">
        <v>2736</v>
      </c>
    </row>
    <row r="990" customFormat="false" ht="12.75" hidden="false" customHeight="false" outlineLevel="0" collapsed="false">
      <c r="A990" s="1" t="s">
        <v>2790</v>
      </c>
      <c r="B990" s="1" t="s">
        <v>2754</v>
      </c>
      <c r="C990" s="27" t="s">
        <v>2793</v>
      </c>
      <c r="D990" s="27" t="s">
        <v>334</v>
      </c>
      <c r="E990" s="27"/>
      <c r="F990" s="31"/>
      <c r="G990" s="27"/>
      <c r="H990" s="30" t="s">
        <v>168</v>
      </c>
      <c r="I990" s="31" t="n">
        <v>1.95</v>
      </c>
      <c r="J990" s="30" t="s">
        <v>2736</v>
      </c>
      <c r="AMJ990" s="77"/>
    </row>
    <row r="991" customFormat="false" ht="12.75" hidden="false" customHeight="false" outlineLevel="0" collapsed="false">
      <c r="A991" s="1" t="s">
        <v>2790</v>
      </c>
      <c r="B991" s="1" t="s">
        <v>2754</v>
      </c>
      <c r="C991" s="27" t="s">
        <v>2794</v>
      </c>
      <c r="D991" s="27" t="s">
        <v>49</v>
      </c>
      <c r="E991" s="27"/>
      <c r="F991" s="31"/>
      <c r="G991" s="27"/>
      <c r="H991" s="30" t="s">
        <v>168</v>
      </c>
      <c r="I991" s="31" t="n">
        <v>1.99</v>
      </c>
      <c r="J991" s="30" t="s">
        <v>2736</v>
      </c>
    </row>
    <row r="992" customFormat="false" ht="12.75" hidden="false" customHeight="false" outlineLevel="0" collapsed="false">
      <c r="A992" s="1" t="s">
        <v>2790</v>
      </c>
      <c r="B992" s="1" t="s">
        <v>2754</v>
      </c>
      <c r="C992" s="27" t="s">
        <v>2795</v>
      </c>
      <c r="D992" s="27" t="s">
        <v>193</v>
      </c>
      <c r="E992" s="27"/>
      <c r="F992" s="31"/>
      <c r="G992" s="27"/>
      <c r="H992" s="30" t="s">
        <v>168</v>
      </c>
      <c r="I992" s="31" t="n">
        <v>1.95</v>
      </c>
      <c r="J992" s="30" t="s">
        <v>2736</v>
      </c>
    </row>
    <row r="993" customFormat="false" ht="12.75" hidden="false" customHeight="false" outlineLevel="0" collapsed="false">
      <c r="A993" s="1" t="s">
        <v>2790</v>
      </c>
      <c r="B993" s="1" t="s">
        <v>2754</v>
      </c>
      <c r="C993" s="27" t="s">
        <v>2796</v>
      </c>
      <c r="D993" s="27" t="s">
        <v>16</v>
      </c>
      <c r="E993" s="27"/>
      <c r="F993" s="31"/>
      <c r="G993" s="27"/>
      <c r="H993" s="30" t="s">
        <v>168</v>
      </c>
      <c r="I993" s="31" t="n">
        <v>1.95</v>
      </c>
      <c r="J993" s="30" t="s">
        <v>2736</v>
      </c>
    </row>
    <row r="994" customFormat="false" ht="12.75" hidden="false" customHeight="false" outlineLevel="0" collapsed="false">
      <c r="A994" s="1" t="s">
        <v>2790</v>
      </c>
      <c r="B994" s="1" t="s">
        <v>2754</v>
      </c>
      <c r="C994" s="27" t="s">
        <v>2797</v>
      </c>
      <c r="D994" s="27" t="s">
        <v>26</v>
      </c>
      <c r="E994" s="27"/>
      <c r="F994" s="31"/>
      <c r="G994" s="27"/>
      <c r="H994" s="30" t="s">
        <v>168</v>
      </c>
      <c r="I994" s="31" t="n">
        <v>1.95</v>
      </c>
      <c r="J994" s="30" t="s">
        <v>2736</v>
      </c>
    </row>
    <row r="996" customFormat="false" ht="17.35" hidden="false" customHeight="false" outlineLevel="0" collapsed="false">
      <c r="B996" s="1" t="s">
        <v>2219</v>
      </c>
      <c r="C996" s="15" t="s">
        <v>2798</v>
      </c>
      <c r="D996" s="11" t="s">
        <v>1</v>
      </c>
    </row>
    <row r="997" customFormat="false" ht="12.75" hidden="false" customHeight="false" outlineLevel="0" collapsed="false">
      <c r="A997" s="77" t="s">
        <v>2799</v>
      </c>
      <c r="B997" s="77" t="s">
        <v>2219</v>
      </c>
      <c r="C997" s="85" t="s">
        <v>2800</v>
      </c>
      <c r="D997" s="85" t="s">
        <v>88</v>
      </c>
      <c r="E997" s="91" t="n">
        <v>2.1</v>
      </c>
      <c r="F997" s="92" t="n">
        <v>0.19</v>
      </c>
      <c r="G997" s="96" t="s">
        <v>2017</v>
      </c>
      <c r="H997" s="96" t="s">
        <v>61</v>
      </c>
      <c r="I997" s="92" t="n">
        <v>0.46</v>
      </c>
      <c r="J997" s="101" t="s">
        <v>112</v>
      </c>
      <c r="K997" s="77"/>
      <c r="L997" s="77"/>
      <c r="M997" s="77"/>
      <c r="N997" s="77"/>
      <c r="O997" s="77"/>
      <c r="P997" s="77"/>
      <c r="Q997" s="77"/>
      <c r="R997" s="77"/>
      <c r="S997" s="77"/>
      <c r="T997" s="77"/>
      <c r="U997" s="77"/>
      <c r="V997" s="77"/>
      <c r="W997" s="77"/>
      <c r="X997" s="77"/>
      <c r="Y997" s="77"/>
      <c r="Z997" s="77"/>
      <c r="AA997" s="77"/>
      <c r="AB997" s="77"/>
      <c r="AC997" s="77"/>
      <c r="AD997" s="77"/>
      <c r="AE997" s="77"/>
      <c r="AF997" s="77"/>
      <c r="AG997" s="77"/>
      <c r="AH997" s="77"/>
      <c r="AI997" s="77"/>
      <c r="AJ997" s="77"/>
      <c r="AK997" s="77"/>
      <c r="AL997" s="77"/>
      <c r="AM997" s="77"/>
      <c r="AN997" s="77"/>
      <c r="AO997" s="77"/>
      <c r="AP997" s="77"/>
      <c r="AQ997" s="77"/>
      <c r="AR997" s="77"/>
      <c r="AS997" s="77"/>
      <c r="AT997" s="77"/>
      <c r="AU997" s="77"/>
      <c r="AV997" s="77"/>
      <c r="AW997" s="77"/>
      <c r="AX997" s="77"/>
      <c r="AY997" s="77"/>
      <c r="AZ997" s="77"/>
      <c r="BA997" s="77"/>
      <c r="BB997" s="77"/>
      <c r="BC997" s="77"/>
      <c r="BD997" s="77"/>
      <c r="BE997" s="77"/>
      <c r="BF997" s="77"/>
      <c r="BG997" s="77"/>
      <c r="BH997" s="77"/>
      <c r="BI997" s="77"/>
      <c r="BJ997" s="77"/>
      <c r="BK997" s="77"/>
      <c r="BL997" s="77"/>
      <c r="BM997" s="77"/>
      <c r="BN997" s="77"/>
      <c r="BO997" s="77"/>
      <c r="BP997" s="77"/>
      <c r="BQ997" s="77"/>
      <c r="BR997" s="77"/>
      <c r="BS997" s="77"/>
      <c r="BT997" s="77"/>
      <c r="BU997" s="77"/>
      <c r="BV997" s="77"/>
      <c r="BW997" s="77"/>
      <c r="BX997" s="77"/>
      <c r="BY997" s="77"/>
      <c r="BZ997" s="77"/>
      <c r="CA997" s="77"/>
      <c r="CB997" s="77"/>
      <c r="CC997" s="77"/>
      <c r="CD997" s="77"/>
      <c r="CE997" s="77"/>
      <c r="CF997" s="77"/>
      <c r="CG997" s="77"/>
      <c r="CH997" s="77"/>
      <c r="CI997" s="77"/>
      <c r="CJ997" s="77"/>
      <c r="CK997" s="77"/>
      <c r="CL997" s="77"/>
      <c r="CM997" s="77"/>
      <c r="CN997" s="77"/>
      <c r="CO997" s="77"/>
      <c r="CP997" s="77"/>
      <c r="CQ997" s="77"/>
      <c r="CR997" s="77"/>
      <c r="CS997" s="77"/>
      <c r="CT997" s="77"/>
      <c r="CU997" s="77"/>
      <c r="CV997" s="77"/>
      <c r="CW997" s="77"/>
      <c r="CX997" s="77"/>
      <c r="CY997" s="77"/>
      <c r="CZ997" s="77"/>
      <c r="DA997" s="77"/>
      <c r="DB997" s="77"/>
      <c r="DC997" s="77"/>
      <c r="DD997" s="77"/>
      <c r="DE997" s="77"/>
      <c r="DF997" s="77"/>
      <c r="DG997" s="77"/>
      <c r="DH997" s="77"/>
      <c r="DI997" s="77"/>
      <c r="DJ997" s="77"/>
      <c r="DK997" s="77"/>
      <c r="DL997" s="77"/>
      <c r="DM997" s="77"/>
      <c r="DN997" s="77"/>
      <c r="DO997" s="77"/>
      <c r="DP997" s="77"/>
      <c r="DQ997" s="77"/>
      <c r="DR997" s="77"/>
      <c r="DS997" s="77"/>
      <c r="DT997" s="77"/>
      <c r="DU997" s="77"/>
      <c r="DV997" s="77"/>
      <c r="DW997" s="77"/>
      <c r="DX997" s="77"/>
      <c r="DY997" s="77"/>
      <c r="DZ997" s="77"/>
      <c r="EA997" s="77"/>
      <c r="EB997" s="77"/>
      <c r="EC997" s="77"/>
      <c r="ED997" s="77"/>
      <c r="EE997" s="77"/>
      <c r="EF997" s="77"/>
      <c r="EG997" s="77"/>
      <c r="EH997" s="77"/>
      <c r="EI997" s="77"/>
      <c r="EJ997" s="77"/>
      <c r="EK997" s="77"/>
      <c r="EL997" s="77"/>
      <c r="EM997" s="77"/>
      <c r="EN997" s="77"/>
      <c r="EO997" s="77"/>
      <c r="EP997" s="77"/>
      <c r="EQ997" s="77"/>
      <c r="ER997" s="77"/>
      <c r="ES997" s="77"/>
      <c r="ET997" s="77"/>
      <c r="EU997" s="77"/>
      <c r="EV997" s="77"/>
      <c r="EW997" s="77"/>
      <c r="EX997" s="77"/>
      <c r="EY997" s="77"/>
      <c r="EZ997" s="77"/>
      <c r="FA997" s="77"/>
      <c r="FB997" s="77"/>
      <c r="FC997" s="77"/>
      <c r="FD997" s="77"/>
      <c r="FE997" s="77"/>
      <c r="FF997" s="77"/>
      <c r="FG997" s="77"/>
      <c r="FH997" s="77"/>
      <c r="FI997" s="77"/>
      <c r="FJ997" s="77"/>
      <c r="FK997" s="77"/>
      <c r="FL997" s="77"/>
      <c r="FM997" s="77"/>
      <c r="FN997" s="77"/>
      <c r="FO997" s="77"/>
      <c r="FP997" s="77"/>
      <c r="FQ997" s="77"/>
      <c r="FR997" s="77"/>
      <c r="FS997" s="77"/>
      <c r="FT997" s="77"/>
      <c r="FU997" s="77"/>
      <c r="FV997" s="77"/>
      <c r="FW997" s="77"/>
      <c r="FX997" s="77"/>
      <c r="FY997" s="77"/>
      <c r="FZ997" s="77"/>
      <c r="GA997" s="77"/>
      <c r="GB997" s="77"/>
      <c r="GC997" s="77"/>
      <c r="GD997" s="77"/>
      <c r="GE997" s="77"/>
      <c r="GF997" s="77"/>
      <c r="GG997" s="77"/>
      <c r="GH997" s="77"/>
      <c r="GI997" s="77"/>
      <c r="GJ997" s="77"/>
      <c r="GK997" s="77"/>
      <c r="GL997" s="77"/>
      <c r="GM997" s="77"/>
      <c r="GN997" s="77"/>
      <c r="GO997" s="77"/>
      <c r="GP997" s="77"/>
      <c r="GQ997" s="77"/>
      <c r="GR997" s="77"/>
      <c r="GS997" s="77"/>
      <c r="GT997" s="77"/>
      <c r="GU997" s="77"/>
      <c r="GV997" s="77"/>
      <c r="GW997" s="77"/>
      <c r="GX997" s="77"/>
      <c r="GY997" s="77"/>
      <c r="GZ997" s="77"/>
      <c r="HA997" s="77"/>
      <c r="HB997" s="77"/>
      <c r="HC997" s="77"/>
      <c r="HD997" s="77"/>
      <c r="HE997" s="77"/>
      <c r="HF997" s="77"/>
      <c r="HG997" s="77"/>
      <c r="HH997" s="77"/>
      <c r="HI997" s="77"/>
      <c r="HJ997" s="77"/>
      <c r="HK997" s="77"/>
      <c r="HL997" s="77"/>
      <c r="HM997" s="77"/>
      <c r="HN997" s="77"/>
      <c r="HO997" s="77"/>
      <c r="HP997" s="77"/>
      <c r="HQ997" s="77"/>
      <c r="HR997" s="77"/>
      <c r="HS997" s="77"/>
      <c r="HT997" s="77"/>
      <c r="HU997" s="77"/>
      <c r="HV997" s="77"/>
      <c r="HW997" s="77"/>
      <c r="HX997" s="77"/>
      <c r="HY997" s="77"/>
      <c r="HZ997" s="77"/>
      <c r="IA997" s="77"/>
      <c r="IB997" s="77"/>
      <c r="IC997" s="77"/>
      <c r="ID997" s="77"/>
      <c r="IE997" s="77"/>
      <c r="IF997" s="77"/>
      <c r="IG997" s="77"/>
      <c r="IH997" s="77"/>
      <c r="II997" s="77"/>
      <c r="IJ997" s="77"/>
      <c r="IK997" s="77"/>
      <c r="IL997" s="77"/>
      <c r="IM997" s="77"/>
      <c r="IN997" s="77"/>
      <c r="IO997" s="77"/>
      <c r="IP997" s="77"/>
      <c r="IQ997" s="77"/>
      <c r="IR997" s="77"/>
      <c r="IS997" s="77"/>
      <c r="IT997" s="77"/>
      <c r="IU997" s="77"/>
      <c r="IV997" s="77"/>
      <c r="IW997" s="77"/>
      <c r="IX997" s="77"/>
      <c r="IY997" s="77"/>
      <c r="IZ997" s="77"/>
      <c r="JA997" s="77"/>
      <c r="JB997" s="77"/>
      <c r="JC997" s="77"/>
      <c r="JD997" s="77"/>
      <c r="JE997" s="77"/>
      <c r="JF997" s="77"/>
      <c r="JG997" s="77"/>
      <c r="JH997" s="77"/>
      <c r="JI997" s="77"/>
      <c r="JJ997" s="77"/>
      <c r="JK997" s="77"/>
      <c r="JL997" s="77"/>
      <c r="JM997" s="77"/>
      <c r="JN997" s="77"/>
      <c r="JO997" s="77"/>
      <c r="JP997" s="77"/>
      <c r="JQ997" s="77"/>
      <c r="JR997" s="77"/>
      <c r="JS997" s="77"/>
      <c r="JT997" s="77"/>
      <c r="JU997" s="77"/>
      <c r="JV997" s="77"/>
      <c r="JW997" s="77"/>
      <c r="JX997" s="77"/>
      <c r="JY997" s="77"/>
      <c r="JZ997" s="77"/>
      <c r="KA997" s="77"/>
      <c r="KB997" s="77"/>
      <c r="KC997" s="77"/>
      <c r="KD997" s="77"/>
      <c r="KE997" s="77"/>
      <c r="KF997" s="77"/>
      <c r="KG997" s="77"/>
      <c r="KH997" s="77"/>
      <c r="KI997" s="77"/>
      <c r="KJ997" s="77"/>
      <c r="KK997" s="77"/>
      <c r="KL997" s="77"/>
      <c r="KM997" s="77"/>
      <c r="KN997" s="77"/>
      <c r="KO997" s="77"/>
      <c r="KP997" s="77"/>
      <c r="KQ997" s="77"/>
      <c r="KR997" s="77"/>
      <c r="KS997" s="77"/>
      <c r="KT997" s="77"/>
      <c r="KU997" s="77"/>
      <c r="KV997" s="77"/>
      <c r="KW997" s="77"/>
      <c r="KX997" s="77"/>
      <c r="KY997" s="77"/>
      <c r="KZ997" s="77"/>
      <c r="LA997" s="77"/>
      <c r="LB997" s="77"/>
      <c r="LC997" s="77"/>
      <c r="LD997" s="77"/>
      <c r="LE997" s="77"/>
      <c r="LF997" s="77"/>
      <c r="LG997" s="77"/>
      <c r="LH997" s="77"/>
      <c r="LI997" s="77"/>
      <c r="LJ997" s="77"/>
      <c r="LK997" s="77"/>
      <c r="LL997" s="77"/>
      <c r="LM997" s="77"/>
      <c r="LN997" s="77"/>
      <c r="LO997" s="77"/>
      <c r="LP997" s="77"/>
      <c r="LQ997" s="77"/>
      <c r="LR997" s="77"/>
      <c r="LS997" s="77"/>
      <c r="LT997" s="77"/>
      <c r="LU997" s="77"/>
      <c r="LV997" s="77"/>
      <c r="LW997" s="77"/>
      <c r="LX997" s="77"/>
      <c r="LY997" s="77"/>
      <c r="LZ997" s="77"/>
      <c r="MA997" s="77"/>
      <c r="MB997" s="77"/>
      <c r="MC997" s="77"/>
      <c r="MD997" s="77"/>
      <c r="ME997" s="77"/>
      <c r="MF997" s="77"/>
      <c r="MG997" s="77"/>
      <c r="MH997" s="77"/>
      <c r="MI997" s="77"/>
      <c r="MJ997" s="77"/>
      <c r="MK997" s="77"/>
      <c r="ML997" s="77"/>
      <c r="MM997" s="77"/>
      <c r="MN997" s="77"/>
      <c r="MO997" s="77"/>
      <c r="MP997" s="77"/>
      <c r="MQ997" s="77"/>
      <c r="MR997" s="77"/>
      <c r="MS997" s="77"/>
      <c r="MT997" s="77"/>
      <c r="MU997" s="77"/>
      <c r="MV997" s="77"/>
      <c r="MW997" s="77"/>
      <c r="MX997" s="77"/>
      <c r="MY997" s="77"/>
      <c r="MZ997" s="77"/>
      <c r="NA997" s="77"/>
      <c r="NB997" s="77"/>
      <c r="NC997" s="77"/>
      <c r="ND997" s="77"/>
      <c r="NE997" s="77"/>
      <c r="NF997" s="77"/>
      <c r="NG997" s="77"/>
      <c r="NH997" s="77"/>
      <c r="NI997" s="77"/>
      <c r="NJ997" s="77"/>
      <c r="NK997" s="77"/>
      <c r="NL997" s="77"/>
      <c r="NM997" s="77"/>
      <c r="NN997" s="77"/>
      <c r="NO997" s="77"/>
      <c r="NP997" s="77"/>
      <c r="NQ997" s="77"/>
      <c r="NR997" s="77"/>
      <c r="NS997" s="77"/>
      <c r="NT997" s="77"/>
      <c r="NU997" s="77"/>
      <c r="NV997" s="77"/>
      <c r="NW997" s="77"/>
      <c r="NX997" s="77"/>
      <c r="NY997" s="77"/>
      <c r="NZ997" s="77"/>
      <c r="OA997" s="77"/>
      <c r="OB997" s="77"/>
      <c r="OC997" s="77"/>
      <c r="OD997" s="77"/>
      <c r="OE997" s="77"/>
      <c r="OF997" s="77"/>
      <c r="OG997" s="77"/>
      <c r="OH997" s="77"/>
      <c r="OI997" s="77"/>
      <c r="OJ997" s="77"/>
      <c r="OK997" s="77"/>
      <c r="OL997" s="77"/>
      <c r="OM997" s="77"/>
      <c r="ON997" s="77"/>
      <c r="OO997" s="77"/>
      <c r="OP997" s="77"/>
      <c r="OQ997" s="77"/>
      <c r="OR997" s="77"/>
      <c r="OS997" s="77"/>
      <c r="OT997" s="77"/>
      <c r="OU997" s="77"/>
      <c r="OV997" s="77"/>
      <c r="OW997" s="77"/>
      <c r="OX997" s="77"/>
      <c r="OY997" s="77"/>
      <c r="OZ997" s="77"/>
      <c r="PA997" s="77"/>
      <c r="PB997" s="77"/>
      <c r="PC997" s="77"/>
      <c r="PD997" s="77"/>
      <c r="PE997" s="77"/>
      <c r="PF997" s="77"/>
      <c r="PG997" s="77"/>
      <c r="PH997" s="77"/>
      <c r="PI997" s="77"/>
      <c r="PJ997" s="77"/>
      <c r="PK997" s="77"/>
      <c r="PL997" s="77"/>
      <c r="PM997" s="77"/>
      <c r="PN997" s="77"/>
      <c r="PO997" s="77"/>
      <c r="PP997" s="77"/>
      <c r="PQ997" s="77"/>
      <c r="PR997" s="77"/>
      <c r="PS997" s="77"/>
      <c r="PT997" s="77"/>
      <c r="PU997" s="77"/>
      <c r="PV997" s="77"/>
      <c r="PW997" s="77"/>
      <c r="PX997" s="77"/>
      <c r="PY997" s="77"/>
      <c r="PZ997" s="77"/>
      <c r="QA997" s="77"/>
      <c r="QB997" s="77"/>
      <c r="QC997" s="77"/>
      <c r="QD997" s="77"/>
      <c r="QE997" s="77"/>
      <c r="QF997" s="77"/>
      <c r="QG997" s="77"/>
      <c r="QH997" s="77"/>
      <c r="QI997" s="77"/>
      <c r="QJ997" s="77"/>
      <c r="QK997" s="77"/>
      <c r="QL997" s="77"/>
      <c r="QM997" s="77"/>
      <c r="QN997" s="77"/>
      <c r="QO997" s="77"/>
      <c r="QP997" s="77"/>
      <c r="QQ997" s="77"/>
      <c r="QR997" s="77"/>
      <c r="QS997" s="77"/>
      <c r="QT997" s="77"/>
      <c r="QU997" s="77"/>
      <c r="QV997" s="77"/>
      <c r="QW997" s="77"/>
      <c r="QX997" s="77"/>
      <c r="QY997" s="77"/>
      <c r="QZ997" s="77"/>
      <c r="RA997" s="77"/>
      <c r="RB997" s="77"/>
      <c r="RC997" s="77"/>
      <c r="RD997" s="77"/>
      <c r="RE997" s="77"/>
      <c r="RF997" s="77"/>
      <c r="RG997" s="77"/>
      <c r="RH997" s="77"/>
      <c r="RI997" s="77"/>
      <c r="RJ997" s="77"/>
      <c r="RK997" s="77"/>
      <c r="RL997" s="77"/>
      <c r="RM997" s="77"/>
      <c r="RN997" s="77"/>
      <c r="RO997" s="77"/>
      <c r="RP997" s="77"/>
      <c r="RQ997" s="77"/>
      <c r="RR997" s="77"/>
      <c r="RS997" s="77"/>
      <c r="RT997" s="77"/>
      <c r="RU997" s="77"/>
      <c r="RV997" s="77"/>
      <c r="RW997" s="77"/>
      <c r="RX997" s="77"/>
      <c r="RY997" s="77"/>
      <c r="RZ997" s="77"/>
      <c r="SA997" s="77"/>
      <c r="SB997" s="77"/>
      <c r="SC997" s="77"/>
      <c r="SD997" s="77"/>
      <c r="SE997" s="77"/>
      <c r="SF997" s="77"/>
      <c r="SG997" s="77"/>
      <c r="SH997" s="77"/>
      <c r="SI997" s="77"/>
      <c r="SJ997" s="77"/>
      <c r="SK997" s="77"/>
      <c r="SL997" s="77"/>
      <c r="SM997" s="77"/>
      <c r="SN997" s="77"/>
      <c r="SO997" s="77"/>
      <c r="SP997" s="77"/>
      <c r="SQ997" s="77"/>
      <c r="SR997" s="77"/>
      <c r="SS997" s="77"/>
      <c r="ST997" s="77"/>
      <c r="SU997" s="77"/>
      <c r="SV997" s="77"/>
      <c r="SW997" s="77"/>
      <c r="SX997" s="77"/>
      <c r="SY997" s="77"/>
      <c r="SZ997" s="77"/>
      <c r="TA997" s="77"/>
      <c r="TB997" s="77"/>
      <c r="TC997" s="77"/>
      <c r="TD997" s="77"/>
      <c r="TE997" s="77"/>
      <c r="TF997" s="77"/>
      <c r="TG997" s="77"/>
      <c r="TH997" s="77"/>
      <c r="TI997" s="77"/>
      <c r="TJ997" s="77"/>
      <c r="TK997" s="77"/>
      <c r="TL997" s="77"/>
      <c r="TM997" s="77"/>
      <c r="TN997" s="77"/>
      <c r="TO997" s="77"/>
      <c r="TP997" s="77"/>
      <c r="TQ997" s="77"/>
      <c r="TR997" s="77"/>
      <c r="TS997" s="77"/>
      <c r="TT997" s="77"/>
      <c r="TU997" s="77"/>
      <c r="TV997" s="77"/>
      <c r="TW997" s="77"/>
      <c r="TX997" s="77"/>
      <c r="TY997" s="77"/>
      <c r="TZ997" s="77"/>
      <c r="UA997" s="77"/>
      <c r="UB997" s="77"/>
      <c r="UC997" s="77"/>
      <c r="UD997" s="77"/>
      <c r="UE997" s="77"/>
      <c r="UF997" s="77"/>
      <c r="UG997" s="77"/>
      <c r="UH997" s="77"/>
      <c r="UI997" s="77"/>
      <c r="UJ997" s="77"/>
      <c r="UK997" s="77"/>
      <c r="UL997" s="77"/>
      <c r="UM997" s="77"/>
      <c r="UN997" s="77"/>
      <c r="UO997" s="77"/>
      <c r="UP997" s="77"/>
      <c r="UQ997" s="77"/>
      <c r="UR997" s="77"/>
      <c r="US997" s="77"/>
      <c r="UT997" s="77"/>
      <c r="UU997" s="77"/>
      <c r="UV997" s="77"/>
      <c r="UW997" s="77"/>
      <c r="UX997" s="77"/>
      <c r="UY997" s="77"/>
      <c r="UZ997" s="77"/>
      <c r="VA997" s="77"/>
      <c r="VB997" s="77"/>
      <c r="VC997" s="77"/>
      <c r="VD997" s="77"/>
      <c r="VE997" s="77"/>
      <c r="VF997" s="77"/>
      <c r="VG997" s="77"/>
      <c r="VH997" s="77"/>
      <c r="VI997" s="77"/>
      <c r="VJ997" s="77"/>
      <c r="VK997" s="77"/>
      <c r="VL997" s="77"/>
      <c r="VM997" s="77"/>
      <c r="VN997" s="77"/>
      <c r="VO997" s="77"/>
      <c r="VP997" s="77"/>
      <c r="VQ997" s="77"/>
      <c r="VR997" s="77"/>
      <c r="VS997" s="77"/>
      <c r="VT997" s="77"/>
      <c r="VU997" s="77"/>
      <c r="VV997" s="77"/>
      <c r="VW997" s="77"/>
      <c r="VX997" s="77"/>
      <c r="VY997" s="77"/>
      <c r="VZ997" s="77"/>
      <c r="WA997" s="77"/>
      <c r="WB997" s="77"/>
      <c r="WC997" s="77"/>
      <c r="WD997" s="77"/>
      <c r="WE997" s="77"/>
      <c r="WF997" s="77"/>
      <c r="WG997" s="77"/>
      <c r="WH997" s="77"/>
      <c r="WI997" s="77"/>
      <c r="WJ997" s="77"/>
      <c r="WK997" s="77"/>
      <c r="WL997" s="77"/>
      <c r="WM997" s="77"/>
      <c r="WN997" s="77"/>
      <c r="WO997" s="77"/>
      <c r="WP997" s="77"/>
      <c r="WQ997" s="77"/>
      <c r="WR997" s="77"/>
      <c r="WS997" s="77"/>
      <c r="WT997" s="77"/>
      <c r="WU997" s="77"/>
      <c r="WV997" s="77"/>
      <c r="WW997" s="77"/>
      <c r="WX997" s="77"/>
      <c r="WY997" s="77"/>
      <c r="WZ997" s="77"/>
      <c r="XA997" s="77"/>
      <c r="XB997" s="77"/>
      <c r="XC997" s="77"/>
      <c r="XD997" s="77"/>
      <c r="XE997" s="77"/>
      <c r="XF997" s="77"/>
      <c r="XG997" s="77"/>
      <c r="XH997" s="77"/>
      <c r="XI997" s="77"/>
      <c r="XJ997" s="77"/>
      <c r="XK997" s="77"/>
      <c r="XL997" s="77"/>
      <c r="XM997" s="77"/>
      <c r="XN997" s="77"/>
      <c r="XO997" s="77"/>
      <c r="XP997" s="77"/>
      <c r="XQ997" s="77"/>
      <c r="XR997" s="77"/>
      <c r="XS997" s="77"/>
      <c r="XT997" s="77"/>
      <c r="XU997" s="77"/>
      <c r="XV997" s="77"/>
      <c r="XW997" s="77"/>
      <c r="XX997" s="77"/>
      <c r="XY997" s="77"/>
      <c r="XZ997" s="77"/>
      <c r="YA997" s="77"/>
      <c r="YB997" s="77"/>
      <c r="YC997" s="77"/>
      <c r="YD997" s="77"/>
      <c r="YE997" s="77"/>
      <c r="YF997" s="77"/>
      <c r="YG997" s="77"/>
      <c r="YH997" s="77"/>
      <c r="YI997" s="77"/>
      <c r="YJ997" s="77"/>
      <c r="YK997" s="77"/>
      <c r="YL997" s="77"/>
      <c r="YM997" s="77"/>
      <c r="YN997" s="77"/>
      <c r="YO997" s="77"/>
      <c r="YP997" s="77"/>
      <c r="YQ997" s="77"/>
      <c r="YR997" s="77"/>
      <c r="YS997" s="77"/>
      <c r="YT997" s="77"/>
      <c r="YU997" s="77"/>
      <c r="YV997" s="77"/>
      <c r="YW997" s="77"/>
      <c r="YX997" s="77"/>
      <c r="YY997" s="77"/>
      <c r="YZ997" s="77"/>
      <c r="ZA997" s="77"/>
      <c r="ZB997" s="77"/>
      <c r="ZC997" s="77"/>
      <c r="ZD997" s="77"/>
      <c r="ZE997" s="77"/>
      <c r="ZF997" s="77"/>
      <c r="ZG997" s="77"/>
      <c r="ZH997" s="77"/>
      <c r="ZI997" s="77"/>
      <c r="ZJ997" s="77"/>
      <c r="ZK997" s="77"/>
      <c r="ZL997" s="77"/>
      <c r="ZM997" s="77"/>
      <c r="ZN997" s="77"/>
      <c r="ZO997" s="77"/>
      <c r="ZP997" s="77"/>
      <c r="ZQ997" s="77"/>
      <c r="ZR997" s="77"/>
      <c r="ZS997" s="77"/>
      <c r="ZT997" s="77"/>
      <c r="ZU997" s="77"/>
      <c r="ZV997" s="77"/>
      <c r="ZW997" s="77"/>
      <c r="ZX997" s="77"/>
      <c r="ZY997" s="77"/>
      <c r="ZZ997" s="77"/>
      <c r="AAA997" s="77"/>
      <c r="AAB997" s="77"/>
      <c r="AAC997" s="77"/>
      <c r="AAD997" s="77"/>
      <c r="AAE997" s="77"/>
      <c r="AAF997" s="77"/>
      <c r="AAG997" s="77"/>
      <c r="AAH997" s="77"/>
      <c r="AAI997" s="77"/>
      <c r="AAJ997" s="77"/>
      <c r="AAK997" s="77"/>
      <c r="AAL997" s="77"/>
      <c r="AAM997" s="77"/>
      <c r="AAN997" s="77"/>
      <c r="AAO997" s="77"/>
      <c r="AAP997" s="77"/>
      <c r="AAQ997" s="77"/>
      <c r="AAR997" s="77"/>
      <c r="AAS997" s="77"/>
      <c r="AAT997" s="77"/>
      <c r="AAU997" s="77"/>
      <c r="AAV997" s="77"/>
      <c r="AAW997" s="77"/>
      <c r="AAX997" s="77"/>
      <c r="AAY997" s="77"/>
      <c r="AAZ997" s="77"/>
      <c r="ABA997" s="77"/>
      <c r="ABB997" s="77"/>
      <c r="ABC997" s="77"/>
      <c r="ABD997" s="77"/>
      <c r="ABE997" s="77"/>
      <c r="ABF997" s="77"/>
      <c r="ABG997" s="77"/>
      <c r="ABH997" s="77"/>
      <c r="ABI997" s="77"/>
      <c r="ABJ997" s="77"/>
      <c r="ABK997" s="77"/>
      <c r="ABL997" s="77"/>
      <c r="ABM997" s="77"/>
      <c r="ABN997" s="77"/>
      <c r="ABO997" s="77"/>
      <c r="ABP997" s="77"/>
      <c r="ABQ997" s="77"/>
      <c r="ABR997" s="77"/>
      <c r="ABS997" s="77"/>
      <c r="ABT997" s="77"/>
      <c r="ABU997" s="77"/>
      <c r="ABV997" s="77"/>
      <c r="ABW997" s="77"/>
      <c r="ABX997" s="77"/>
      <c r="ABY997" s="77"/>
      <c r="ABZ997" s="77"/>
      <c r="ACA997" s="77"/>
      <c r="ACB997" s="77"/>
      <c r="ACC997" s="77"/>
      <c r="ACD997" s="77"/>
      <c r="ACE997" s="77"/>
      <c r="ACF997" s="77"/>
      <c r="ACG997" s="77"/>
      <c r="ACH997" s="77"/>
      <c r="ACI997" s="77"/>
      <c r="ACJ997" s="77"/>
      <c r="ACK997" s="77"/>
      <c r="ACL997" s="77"/>
      <c r="ACM997" s="77"/>
      <c r="ACN997" s="77"/>
      <c r="ACO997" s="77"/>
      <c r="ACP997" s="77"/>
      <c r="ACQ997" s="77"/>
      <c r="ACR997" s="77"/>
      <c r="ACS997" s="77"/>
      <c r="ACT997" s="77"/>
      <c r="ACU997" s="77"/>
      <c r="ACV997" s="77"/>
      <c r="ACW997" s="77"/>
      <c r="ACX997" s="77"/>
      <c r="ACY997" s="77"/>
      <c r="ACZ997" s="77"/>
      <c r="ADA997" s="77"/>
      <c r="ADB997" s="77"/>
      <c r="ADC997" s="77"/>
      <c r="ADD997" s="77"/>
      <c r="ADE997" s="77"/>
      <c r="ADF997" s="77"/>
      <c r="ADG997" s="77"/>
      <c r="ADH997" s="77"/>
      <c r="ADI997" s="77"/>
      <c r="ADJ997" s="77"/>
      <c r="ADK997" s="77"/>
      <c r="ADL997" s="77"/>
      <c r="ADM997" s="77"/>
      <c r="ADN997" s="77"/>
      <c r="ADO997" s="77"/>
      <c r="ADP997" s="77"/>
      <c r="ADQ997" s="77"/>
      <c r="ADR997" s="77"/>
      <c r="ADS997" s="77"/>
      <c r="ADT997" s="77"/>
      <c r="ADU997" s="77"/>
      <c r="ADV997" s="77"/>
      <c r="ADW997" s="77"/>
      <c r="ADX997" s="77"/>
      <c r="ADY997" s="77"/>
      <c r="ADZ997" s="77"/>
      <c r="AEA997" s="77"/>
      <c r="AEB997" s="77"/>
      <c r="AEC997" s="77"/>
      <c r="AED997" s="77"/>
      <c r="AEE997" s="77"/>
      <c r="AEF997" s="77"/>
      <c r="AEG997" s="77"/>
      <c r="AEH997" s="77"/>
      <c r="AEI997" s="77"/>
      <c r="AEJ997" s="77"/>
      <c r="AEK997" s="77"/>
      <c r="AEL997" s="77"/>
      <c r="AEM997" s="77"/>
      <c r="AEN997" s="77"/>
      <c r="AEO997" s="77"/>
      <c r="AEP997" s="77"/>
      <c r="AEQ997" s="77"/>
      <c r="AER997" s="77"/>
      <c r="AES997" s="77"/>
      <c r="AET997" s="77"/>
      <c r="AEU997" s="77"/>
      <c r="AEV997" s="77"/>
      <c r="AEW997" s="77"/>
      <c r="AEX997" s="77"/>
      <c r="AEY997" s="77"/>
      <c r="AEZ997" s="77"/>
      <c r="AFA997" s="77"/>
      <c r="AFB997" s="77"/>
      <c r="AFC997" s="77"/>
      <c r="AFD997" s="77"/>
      <c r="AFE997" s="77"/>
      <c r="AFF997" s="77"/>
      <c r="AFG997" s="77"/>
      <c r="AFH997" s="77"/>
      <c r="AFI997" s="77"/>
      <c r="AFJ997" s="77"/>
      <c r="AFK997" s="77"/>
      <c r="AFL997" s="77"/>
      <c r="AFM997" s="77"/>
      <c r="AFN997" s="77"/>
      <c r="AFO997" s="77"/>
      <c r="AFP997" s="77"/>
      <c r="AFQ997" s="77"/>
      <c r="AFR997" s="77"/>
      <c r="AFS997" s="77"/>
      <c r="AFT997" s="77"/>
      <c r="AFU997" s="77"/>
      <c r="AFV997" s="77"/>
      <c r="AFW997" s="77"/>
      <c r="AFX997" s="77"/>
      <c r="AFY997" s="77"/>
      <c r="AFZ997" s="77"/>
      <c r="AGA997" s="77"/>
      <c r="AGB997" s="77"/>
      <c r="AGC997" s="77"/>
      <c r="AGD997" s="77"/>
      <c r="AGE997" s="77"/>
      <c r="AGF997" s="77"/>
      <c r="AGG997" s="77"/>
      <c r="AGH997" s="77"/>
      <c r="AGI997" s="77"/>
      <c r="AGJ997" s="77"/>
      <c r="AGK997" s="77"/>
      <c r="AGL997" s="77"/>
      <c r="AGM997" s="77"/>
      <c r="AGN997" s="77"/>
      <c r="AGO997" s="77"/>
      <c r="AGP997" s="77"/>
      <c r="AGQ997" s="77"/>
      <c r="AGR997" s="77"/>
      <c r="AGS997" s="77"/>
      <c r="AGT997" s="77"/>
      <c r="AGU997" s="77"/>
      <c r="AGV997" s="77"/>
      <c r="AGW997" s="77"/>
      <c r="AGX997" s="77"/>
      <c r="AGY997" s="77"/>
      <c r="AGZ997" s="77"/>
      <c r="AHA997" s="77"/>
      <c r="AHB997" s="77"/>
      <c r="AHC997" s="77"/>
      <c r="AHD997" s="77"/>
      <c r="AHE997" s="77"/>
      <c r="AHF997" s="77"/>
      <c r="AHG997" s="77"/>
      <c r="AHH997" s="77"/>
      <c r="AHI997" s="77"/>
      <c r="AHJ997" s="77"/>
      <c r="AHK997" s="77"/>
      <c r="AHL997" s="77"/>
      <c r="AHM997" s="77"/>
      <c r="AHN997" s="77"/>
      <c r="AHO997" s="77"/>
      <c r="AHP997" s="77"/>
      <c r="AHQ997" s="77"/>
      <c r="AHR997" s="77"/>
      <c r="AHS997" s="77"/>
      <c r="AHT997" s="77"/>
      <c r="AHU997" s="77"/>
      <c r="AHV997" s="77"/>
      <c r="AHW997" s="77"/>
      <c r="AHX997" s="77"/>
      <c r="AHY997" s="77"/>
      <c r="AHZ997" s="77"/>
      <c r="AIA997" s="77"/>
      <c r="AIB997" s="77"/>
      <c r="AIC997" s="77"/>
      <c r="AID997" s="77"/>
      <c r="AIE997" s="77"/>
      <c r="AIF997" s="77"/>
      <c r="AIG997" s="77"/>
      <c r="AIH997" s="77"/>
      <c r="AII997" s="77"/>
      <c r="AIJ997" s="77"/>
      <c r="AIK997" s="77"/>
      <c r="AIL997" s="77"/>
      <c r="AIM997" s="77"/>
      <c r="AIN997" s="77"/>
      <c r="AIO997" s="77"/>
      <c r="AIP997" s="77"/>
      <c r="AIQ997" s="77"/>
      <c r="AIR997" s="77"/>
      <c r="AIS997" s="77"/>
      <c r="AIT997" s="77"/>
      <c r="AIU997" s="77"/>
      <c r="AIV997" s="77"/>
      <c r="AIW997" s="77"/>
      <c r="AIX997" s="77"/>
      <c r="AIY997" s="77"/>
      <c r="AIZ997" s="77"/>
      <c r="AJA997" s="77"/>
      <c r="AJB997" s="77"/>
      <c r="AJC997" s="77"/>
      <c r="AJD997" s="77"/>
      <c r="AJE997" s="77"/>
      <c r="AJF997" s="77"/>
      <c r="AJG997" s="77"/>
      <c r="AJH997" s="77"/>
      <c r="AJI997" s="77"/>
      <c r="AJJ997" s="77"/>
      <c r="AJK997" s="77"/>
      <c r="AJL997" s="77"/>
      <c r="AJM997" s="77"/>
      <c r="AJN997" s="77"/>
      <c r="AJO997" s="77"/>
      <c r="AJP997" s="77"/>
      <c r="AJQ997" s="77"/>
      <c r="AJR997" s="77"/>
      <c r="AJS997" s="77"/>
      <c r="AJT997" s="77"/>
      <c r="AJU997" s="77"/>
      <c r="AJV997" s="77"/>
      <c r="AJW997" s="77"/>
      <c r="AJX997" s="77"/>
      <c r="AJY997" s="77"/>
      <c r="AJZ997" s="77"/>
      <c r="AKA997" s="77"/>
      <c r="AKB997" s="77"/>
      <c r="AKC997" s="77"/>
      <c r="AKD997" s="77"/>
      <c r="AKE997" s="77"/>
      <c r="AKF997" s="77"/>
      <c r="AKG997" s="77"/>
      <c r="AKH997" s="77"/>
      <c r="AKI997" s="77"/>
      <c r="AKJ997" s="77"/>
      <c r="AKK997" s="77"/>
      <c r="AKL997" s="77"/>
      <c r="AKM997" s="77"/>
      <c r="AKN997" s="77"/>
      <c r="AKO997" s="77"/>
      <c r="AKP997" s="77"/>
      <c r="AKQ997" s="77"/>
      <c r="AKR997" s="77"/>
      <c r="AKS997" s="77"/>
      <c r="AKT997" s="77"/>
      <c r="AKU997" s="77"/>
      <c r="AKV997" s="77"/>
      <c r="AKW997" s="77"/>
      <c r="AKX997" s="77"/>
      <c r="AKY997" s="77"/>
      <c r="AKZ997" s="77"/>
      <c r="ALA997" s="77"/>
      <c r="ALB997" s="77"/>
      <c r="ALC997" s="77"/>
      <c r="ALD997" s="77"/>
      <c r="ALE997" s="77"/>
      <c r="ALF997" s="77"/>
      <c r="ALG997" s="77"/>
      <c r="ALH997" s="77"/>
      <c r="ALI997" s="77"/>
      <c r="ALJ997" s="77"/>
      <c r="ALK997" s="77"/>
      <c r="ALL997" s="77"/>
      <c r="ALM997" s="77"/>
      <c r="ALN997" s="77"/>
      <c r="ALO997" s="77"/>
      <c r="ALP997" s="77"/>
      <c r="ALQ997" s="77"/>
      <c r="ALR997" s="77"/>
      <c r="ALS997" s="77"/>
      <c r="ALT997" s="77"/>
      <c r="ALU997" s="77"/>
      <c r="ALV997" s="77"/>
      <c r="ALW997" s="77"/>
      <c r="ALX997" s="77"/>
      <c r="ALY997" s="77"/>
      <c r="ALZ997" s="77"/>
      <c r="AMA997" s="77"/>
      <c r="AMB997" s="77"/>
      <c r="AMC997" s="77"/>
      <c r="AMD997" s="77"/>
      <c r="AME997" s="77"/>
      <c r="AMF997" s="77"/>
      <c r="AMG997" s="77"/>
      <c r="AMH997" s="77"/>
      <c r="AMI997" s="77"/>
    </row>
    <row r="998" customFormat="false" ht="12.75" hidden="false" customHeight="false" outlineLevel="0" collapsed="false">
      <c r="A998" s="1" t="s">
        <v>2799</v>
      </c>
      <c r="B998" s="1" t="s">
        <v>2219</v>
      </c>
      <c r="C998" s="27" t="s">
        <v>2801</v>
      </c>
      <c r="D998" s="27" t="s">
        <v>20</v>
      </c>
      <c r="E998" s="46"/>
      <c r="F998" s="47"/>
      <c r="G998" s="48"/>
      <c r="H998" s="48" t="s">
        <v>61</v>
      </c>
      <c r="I998" s="47" t="n">
        <v>0.46</v>
      </c>
      <c r="J998" s="51" t="s">
        <v>112</v>
      </c>
    </row>
    <row r="999" customFormat="false" ht="12.75" hidden="false" customHeight="false" outlineLevel="0" collapsed="false">
      <c r="A999" s="1" t="s">
        <v>2799</v>
      </c>
      <c r="B999" s="1" t="s">
        <v>2219</v>
      </c>
      <c r="C999" s="27" t="s">
        <v>2802</v>
      </c>
      <c r="D999" s="27" t="s">
        <v>16</v>
      </c>
      <c r="E999" s="46"/>
      <c r="F999" s="47"/>
      <c r="G999" s="48"/>
      <c r="H999" s="48" t="s">
        <v>61</v>
      </c>
      <c r="I999" s="47" t="n">
        <v>0.46</v>
      </c>
      <c r="J999" s="51" t="s">
        <v>112</v>
      </c>
    </row>
    <row r="1000" customFormat="false" ht="12.75" hidden="false" customHeight="false" outlineLevel="0" collapsed="false">
      <c r="A1000" s="77" t="s">
        <v>2799</v>
      </c>
      <c r="B1000" s="77" t="s">
        <v>2219</v>
      </c>
      <c r="C1000" s="85" t="s">
        <v>2803</v>
      </c>
      <c r="D1000" s="85" t="s">
        <v>79</v>
      </c>
      <c r="E1000" s="91" t="n">
        <v>2.3</v>
      </c>
      <c r="F1000" s="92" t="n">
        <v>0.25</v>
      </c>
      <c r="G1000" s="96" t="s">
        <v>2017</v>
      </c>
      <c r="H1000" s="96" t="s">
        <v>61</v>
      </c>
      <c r="I1000" s="92" t="n">
        <v>0.46</v>
      </c>
      <c r="J1000" s="101" t="s">
        <v>112</v>
      </c>
      <c r="K1000" s="77"/>
      <c r="L1000" s="77"/>
      <c r="M1000" s="77"/>
      <c r="N1000" s="77"/>
      <c r="O1000" s="77"/>
      <c r="P1000" s="77"/>
      <c r="Q1000" s="77"/>
      <c r="R1000" s="77"/>
      <c r="S1000" s="77"/>
      <c r="T1000" s="77"/>
      <c r="U1000" s="77"/>
      <c r="V1000" s="77"/>
      <c r="W1000" s="77"/>
      <c r="X1000" s="77"/>
      <c r="Y1000" s="77"/>
      <c r="Z1000" s="77"/>
      <c r="AA1000" s="77"/>
      <c r="AB1000" s="77"/>
      <c r="AC1000" s="77"/>
      <c r="AD1000" s="77"/>
      <c r="AE1000" s="77"/>
      <c r="AF1000" s="77"/>
      <c r="AG1000" s="77"/>
      <c r="AH1000" s="77"/>
      <c r="AI1000" s="77"/>
      <c r="AJ1000" s="77"/>
      <c r="AK1000" s="77"/>
      <c r="AL1000" s="77"/>
      <c r="AM1000" s="77"/>
      <c r="AN1000" s="77"/>
      <c r="AO1000" s="77"/>
      <c r="AP1000" s="77"/>
      <c r="AQ1000" s="77"/>
      <c r="AR1000" s="77"/>
      <c r="AS1000" s="77"/>
      <c r="AT1000" s="77"/>
      <c r="AU1000" s="77"/>
      <c r="AV1000" s="77"/>
      <c r="AW1000" s="77"/>
      <c r="AX1000" s="77"/>
      <c r="AY1000" s="77"/>
      <c r="AZ1000" s="77"/>
      <c r="BA1000" s="77"/>
      <c r="BB1000" s="77"/>
      <c r="BC1000" s="77"/>
      <c r="BD1000" s="77"/>
      <c r="BE1000" s="77"/>
      <c r="BF1000" s="77"/>
      <c r="BG1000" s="77"/>
      <c r="BH1000" s="77"/>
      <c r="BI1000" s="77"/>
      <c r="BJ1000" s="77"/>
      <c r="BK1000" s="77"/>
      <c r="BL1000" s="77"/>
      <c r="BM1000" s="77"/>
      <c r="BN1000" s="77"/>
      <c r="BO1000" s="77"/>
      <c r="BP1000" s="77"/>
      <c r="BQ1000" s="77"/>
      <c r="BR1000" s="77"/>
      <c r="BS1000" s="77"/>
      <c r="BT1000" s="77"/>
      <c r="BU1000" s="77"/>
      <c r="BV1000" s="77"/>
      <c r="BW1000" s="77"/>
      <c r="BX1000" s="77"/>
      <c r="BY1000" s="77"/>
      <c r="BZ1000" s="77"/>
      <c r="CA1000" s="77"/>
      <c r="CB1000" s="77"/>
      <c r="CC1000" s="77"/>
      <c r="CD1000" s="77"/>
      <c r="CE1000" s="77"/>
      <c r="CF1000" s="77"/>
      <c r="CG1000" s="77"/>
      <c r="CH1000" s="77"/>
      <c r="CI1000" s="77"/>
      <c r="CJ1000" s="77"/>
      <c r="CK1000" s="77"/>
      <c r="CL1000" s="77"/>
      <c r="CM1000" s="77"/>
      <c r="CN1000" s="77"/>
      <c r="CO1000" s="77"/>
      <c r="CP1000" s="77"/>
      <c r="CQ1000" s="77"/>
      <c r="CR1000" s="77"/>
      <c r="CS1000" s="77"/>
      <c r="CT1000" s="77"/>
      <c r="CU1000" s="77"/>
      <c r="CV1000" s="77"/>
      <c r="CW1000" s="77"/>
      <c r="CX1000" s="77"/>
      <c r="CY1000" s="77"/>
      <c r="CZ1000" s="77"/>
      <c r="DA1000" s="77"/>
      <c r="DB1000" s="77"/>
      <c r="DC1000" s="77"/>
      <c r="DD1000" s="77"/>
      <c r="DE1000" s="77"/>
      <c r="DF1000" s="77"/>
      <c r="DG1000" s="77"/>
      <c r="DH1000" s="77"/>
      <c r="DI1000" s="77"/>
      <c r="DJ1000" s="77"/>
      <c r="DK1000" s="77"/>
      <c r="DL1000" s="77"/>
      <c r="DM1000" s="77"/>
      <c r="DN1000" s="77"/>
      <c r="DO1000" s="77"/>
      <c r="DP1000" s="77"/>
      <c r="DQ1000" s="77"/>
      <c r="DR1000" s="77"/>
      <c r="DS1000" s="77"/>
      <c r="DT1000" s="77"/>
      <c r="DU1000" s="77"/>
      <c r="DV1000" s="77"/>
      <c r="DW1000" s="77"/>
      <c r="DX1000" s="77"/>
      <c r="DY1000" s="77"/>
      <c r="DZ1000" s="77"/>
      <c r="EA1000" s="77"/>
      <c r="EB1000" s="77"/>
      <c r="EC1000" s="77"/>
      <c r="ED1000" s="77"/>
      <c r="EE1000" s="77"/>
      <c r="EF1000" s="77"/>
      <c r="EG1000" s="77"/>
      <c r="EH1000" s="77"/>
      <c r="EI1000" s="77"/>
      <c r="EJ1000" s="77"/>
      <c r="EK1000" s="77"/>
      <c r="EL1000" s="77"/>
      <c r="EM1000" s="77"/>
      <c r="EN1000" s="77"/>
      <c r="EO1000" s="77"/>
      <c r="EP1000" s="77"/>
      <c r="EQ1000" s="77"/>
      <c r="ER1000" s="77"/>
      <c r="ES1000" s="77"/>
      <c r="ET1000" s="77"/>
      <c r="EU1000" s="77"/>
      <c r="EV1000" s="77"/>
      <c r="EW1000" s="77"/>
      <c r="EX1000" s="77"/>
      <c r="EY1000" s="77"/>
      <c r="EZ1000" s="77"/>
      <c r="FA1000" s="77"/>
      <c r="FB1000" s="77"/>
      <c r="FC1000" s="77"/>
      <c r="FD1000" s="77"/>
      <c r="FE1000" s="77"/>
      <c r="FF1000" s="77"/>
      <c r="FG1000" s="77"/>
      <c r="FH1000" s="77"/>
      <c r="FI1000" s="77"/>
      <c r="FJ1000" s="77"/>
      <c r="FK1000" s="77"/>
      <c r="FL1000" s="77"/>
      <c r="FM1000" s="77"/>
      <c r="FN1000" s="77"/>
      <c r="FO1000" s="77"/>
      <c r="FP1000" s="77"/>
      <c r="FQ1000" s="77"/>
      <c r="FR1000" s="77"/>
      <c r="FS1000" s="77"/>
      <c r="FT1000" s="77"/>
      <c r="FU1000" s="77"/>
      <c r="FV1000" s="77"/>
      <c r="FW1000" s="77"/>
      <c r="FX1000" s="77"/>
      <c r="FY1000" s="77"/>
      <c r="FZ1000" s="77"/>
      <c r="GA1000" s="77"/>
      <c r="GB1000" s="77"/>
      <c r="GC1000" s="77"/>
      <c r="GD1000" s="77"/>
      <c r="GE1000" s="77"/>
      <c r="GF1000" s="77"/>
      <c r="GG1000" s="77"/>
      <c r="GH1000" s="77"/>
      <c r="GI1000" s="77"/>
      <c r="GJ1000" s="77"/>
      <c r="GK1000" s="77"/>
      <c r="GL1000" s="77"/>
      <c r="GM1000" s="77"/>
      <c r="GN1000" s="77"/>
      <c r="GO1000" s="77"/>
      <c r="GP1000" s="77"/>
      <c r="GQ1000" s="77"/>
      <c r="GR1000" s="77"/>
      <c r="GS1000" s="77"/>
      <c r="GT1000" s="77"/>
      <c r="GU1000" s="77"/>
      <c r="GV1000" s="77"/>
      <c r="GW1000" s="77"/>
      <c r="GX1000" s="77"/>
      <c r="GY1000" s="77"/>
      <c r="GZ1000" s="77"/>
      <c r="HA1000" s="77"/>
      <c r="HB1000" s="77"/>
      <c r="HC1000" s="77"/>
      <c r="HD1000" s="77"/>
      <c r="HE1000" s="77"/>
      <c r="HF1000" s="77"/>
      <c r="HG1000" s="77"/>
      <c r="HH1000" s="77"/>
      <c r="HI1000" s="77"/>
      <c r="HJ1000" s="77"/>
      <c r="HK1000" s="77"/>
      <c r="HL1000" s="77"/>
      <c r="HM1000" s="77"/>
      <c r="HN1000" s="77"/>
      <c r="HO1000" s="77"/>
      <c r="HP1000" s="77"/>
      <c r="HQ1000" s="77"/>
      <c r="HR1000" s="77"/>
      <c r="HS1000" s="77"/>
      <c r="HT1000" s="77"/>
      <c r="HU1000" s="77"/>
      <c r="HV1000" s="77"/>
      <c r="HW1000" s="77"/>
      <c r="HX1000" s="77"/>
      <c r="HY1000" s="77"/>
      <c r="HZ1000" s="77"/>
      <c r="IA1000" s="77"/>
      <c r="IB1000" s="77"/>
      <c r="IC1000" s="77"/>
      <c r="ID1000" s="77"/>
      <c r="IE1000" s="77"/>
      <c r="IF1000" s="77"/>
      <c r="IG1000" s="77"/>
      <c r="IH1000" s="77"/>
      <c r="II1000" s="77"/>
      <c r="IJ1000" s="77"/>
      <c r="IK1000" s="77"/>
      <c r="IL1000" s="77"/>
      <c r="IM1000" s="77"/>
      <c r="IN1000" s="77"/>
      <c r="IO1000" s="77"/>
      <c r="IP1000" s="77"/>
      <c r="IQ1000" s="77"/>
      <c r="IR1000" s="77"/>
      <c r="IS1000" s="77"/>
      <c r="IT1000" s="77"/>
      <c r="IU1000" s="77"/>
      <c r="IV1000" s="77"/>
      <c r="IW1000" s="77"/>
      <c r="IX1000" s="77"/>
      <c r="IY1000" s="77"/>
      <c r="IZ1000" s="77"/>
      <c r="JA1000" s="77"/>
      <c r="JB1000" s="77"/>
      <c r="JC1000" s="77"/>
      <c r="JD1000" s="77"/>
      <c r="JE1000" s="77"/>
      <c r="JF1000" s="77"/>
      <c r="JG1000" s="77"/>
      <c r="JH1000" s="77"/>
      <c r="JI1000" s="77"/>
      <c r="JJ1000" s="77"/>
      <c r="JK1000" s="77"/>
      <c r="JL1000" s="77"/>
      <c r="JM1000" s="77"/>
      <c r="JN1000" s="77"/>
      <c r="JO1000" s="77"/>
      <c r="JP1000" s="77"/>
      <c r="JQ1000" s="77"/>
      <c r="JR1000" s="77"/>
      <c r="JS1000" s="77"/>
      <c r="JT1000" s="77"/>
      <c r="JU1000" s="77"/>
      <c r="JV1000" s="77"/>
      <c r="JW1000" s="77"/>
      <c r="JX1000" s="77"/>
      <c r="JY1000" s="77"/>
      <c r="JZ1000" s="77"/>
      <c r="KA1000" s="77"/>
      <c r="KB1000" s="77"/>
      <c r="KC1000" s="77"/>
      <c r="KD1000" s="77"/>
      <c r="KE1000" s="77"/>
      <c r="KF1000" s="77"/>
      <c r="KG1000" s="77"/>
      <c r="KH1000" s="77"/>
      <c r="KI1000" s="77"/>
      <c r="KJ1000" s="77"/>
      <c r="KK1000" s="77"/>
      <c r="KL1000" s="77"/>
      <c r="KM1000" s="77"/>
      <c r="KN1000" s="77"/>
      <c r="KO1000" s="77"/>
      <c r="KP1000" s="77"/>
      <c r="KQ1000" s="77"/>
      <c r="KR1000" s="77"/>
      <c r="KS1000" s="77"/>
      <c r="KT1000" s="77"/>
      <c r="KU1000" s="77"/>
      <c r="KV1000" s="77"/>
      <c r="KW1000" s="77"/>
      <c r="KX1000" s="77"/>
      <c r="KY1000" s="77"/>
      <c r="KZ1000" s="77"/>
      <c r="LA1000" s="77"/>
      <c r="LB1000" s="77"/>
      <c r="LC1000" s="77"/>
      <c r="LD1000" s="77"/>
      <c r="LE1000" s="77"/>
      <c r="LF1000" s="77"/>
      <c r="LG1000" s="77"/>
      <c r="LH1000" s="77"/>
      <c r="LI1000" s="77"/>
      <c r="LJ1000" s="77"/>
      <c r="LK1000" s="77"/>
      <c r="LL1000" s="77"/>
      <c r="LM1000" s="77"/>
      <c r="LN1000" s="77"/>
      <c r="LO1000" s="77"/>
      <c r="LP1000" s="77"/>
      <c r="LQ1000" s="77"/>
      <c r="LR1000" s="77"/>
      <c r="LS1000" s="77"/>
      <c r="LT1000" s="77"/>
      <c r="LU1000" s="77"/>
      <c r="LV1000" s="77"/>
      <c r="LW1000" s="77"/>
      <c r="LX1000" s="77"/>
      <c r="LY1000" s="77"/>
      <c r="LZ1000" s="77"/>
      <c r="MA1000" s="77"/>
      <c r="MB1000" s="77"/>
      <c r="MC1000" s="77"/>
      <c r="MD1000" s="77"/>
      <c r="ME1000" s="77"/>
      <c r="MF1000" s="77"/>
      <c r="MG1000" s="77"/>
      <c r="MH1000" s="77"/>
      <c r="MI1000" s="77"/>
      <c r="MJ1000" s="77"/>
      <c r="MK1000" s="77"/>
      <c r="ML1000" s="77"/>
      <c r="MM1000" s="77"/>
      <c r="MN1000" s="77"/>
      <c r="MO1000" s="77"/>
      <c r="MP1000" s="77"/>
      <c r="MQ1000" s="77"/>
      <c r="MR1000" s="77"/>
      <c r="MS1000" s="77"/>
      <c r="MT1000" s="77"/>
      <c r="MU1000" s="77"/>
      <c r="MV1000" s="77"/>
      <c r="MW1000" s="77"/>
      <c r="MX1000" s="77"/>
      <c r="MY1000" s="77"/>
      <c r="MZ1000" s="77"/>
      <c r="NA1000" s="77"/>
      <c r="NB1000" s="77"/>
      <c r="NC1000" s="77"/>
      <c r="ND1000" s="77"/>
      <c r="NE1000" s="77"/>
      <c r="NF1000" s="77"/>
      <c r="NG1000" s="77"/>
      <c r="NH1000" s="77"/>
      <c r="NI1000" s="77"/>
      <c r="NJ1000" s="77"/>
      <c r="NK1000" s="77"/>
      <c r="NL1000" s="77"/>
      <c r="NM1000" s="77"/>
      <c r="NN1000" s="77"/>
      <c r="NO1000" s="77"/>
      <c r="NP1000" s="77"/>
      <c r="NQ1000" s="77"/>
      <c r="NR1000" s="77"/>
      <c r="NS1000" s="77"/>
      <c r="NT1000" s="77"/>
      <c r="NU1000" s="77"/>
      <c r="NV1000" s="77"/>
      <c r="NW1000" s="77"/>
      <c r="NX1000" s="77"/>
      <c r="NY1000" s="77"/>
      <c r="NZ1000" s="77"/>
      <c r="OA1000" s="77"/>
      <c r="OB1000" s="77"/>
      <c r="OC1000" s="77"/>
      <c r="OD1000" s="77"/>
      <c r="OE1000" s="77"/>
      <c r="OF1000" s="77"/>
      <c r="OG1000" s="77"/>
      <c r="OH1000" s="77"/>
      <c r="OI1000" s="77"/>
      <c r="OJ1000" s="77"/>
      <c r="OK1000" s="77"/>
      <c r="OL1000" s="77"/>
      <c r="OM1000" s="77"/>
      <c r="ON1000" s="77"/>
      <c r="OO1000" s="77"/>
      <c r="OP1000" s="77"/>
      <c r="OQ1000" s="77"/>
      <c r="OR1000" s="77"/>
      <c r="OS1000" s="77"/>
      <c r="OT1000" s="77"/>
      <c r="OU1000" s="77"/>
      <c r="OV1000" s="77"/>
      <c r="OW1000" s="77"/>
      <c r="OX1000" s="77"/>
      <c r="OY1000" s="77"/>
      <c r="OZ1000" s="77"/>
      <c r="PA1000" s="77"/>
      <c r="PB1000" s="77"/>
      <c r="PC1000" s="77"/>
      <c r="PD1000" s="77"/>
      <c r="PE1000" s="77"/>
      <c r="PF1000" s="77"/>
      <c r="PG1000" s="77"/>
      <c r="PH1000" s="77"/>
      <c r="PI1000" s="77"/>
      <c r="PJ1000" s="77"/>
      <c r="PK1000" s="77"/>
      <c r="PL1000" s="77"/>
      <c r="PM1000" s="77"/>
      <c r="PN1000" s="77"/>
      <c r="PO1000" s="77"/>
      <c r="PP1000" s="77"/>
      <c r="PQ1000" s="77"/>
      <c r="PR1000" s="77"/>
      <c r="PS1000" s="77"/>
      <c r="PT1000" s="77"/>
      <c r="PU1000" s="77"/>
      <c r="PV1000" s="77"/>
      <c r="PW1000" s="77"/>
      <c r="PX1000" s="77"/>
      <c r="PY1000" s="77"/>
      <c r="PZ1000" s="77"/>
      <c r="QA1000" s="77"/>
      <c r="QB1000" s="77"/>
      <c r="QC1000" s="77"/>
      <c r="QD1000" s="77"/>
      <c r="QE1000" s="77"/>
      <c r="QF1000" s="77"/>
      <c r="QG1000" s="77"/>
      <c r="QH1000" s="77"/>
      <c r="QI1000" s="77"/>
      <c r="QJ1000" s="77"/>
      <c r="QK1000" s="77"/>
      <c r="QL1000" s="77"/>
      <c r="QM1000" s="77"/>
      <c r="QN1000" s="77"/>
      <c r="QO1000" s="77"/>
      <c r="QP1000" s="77"/>
      <c r="QQ1000" s="77"/>
      <c r="QR1000" s="77"/>
      <c r="QS1000" s="77"/>
      <c r="QT1000" s="77"/>
      <c r="QU1000" s="77"/>
      <c r="QV1000" s="77"/>
      <c r="QW1000" s="77"/>
      <c r="QX1000" s="77"/>
      <c r="QY1000" s="77"/>
      <c r="QZ1000" s="77"/>
      <c r="RA1000" s="77"/>
      <c r="RB1000" s="77"/>
      <c r="RC1000" s="77"/>
      <c r="RD1000" s="77"/>
      <c r="RE1000" s="77"/>
      <c r="RF1000" s="77"/>
      <c r="RG1000" s="77"/>
      <c r="RH1000" s="77"/>
      <c r="RI1000" s="77"/>
      <c r="RJ1000" s="77"/>
      <c r="RK1000" s="77"/>
      <c r="RL1000" s="77"/>
      <c r="RM1000" s="77"/>
      <c r="RN1000" s="77"/>
      <c r="RO1000" s="77"/>
      <c r="RP1000" s="77"/>
      <c r="RQ1000" s="77"/>
      <c r="RR1000" s="77"/>
      <c r="RS1000" s="77"/>
      <c r="RT1000" s="77"/>
      <c r="RU1000" s="77"/>
      <c r="RV1000" s="77"/>
      <c r="RW1000" s="77"/>
      <c r="RX1000" s="77"/>
      <c r="RY1000" s="77"/>
      <c r="RZ1000" s="77"/>
      <c r="SA1000" s="77"/>
      <c r="SB1000" s="77"/>
      <c r="SC1000" s="77"/>
      <c r="SD1000" s="77"/>
      <c r="SE1000" s="77"/>
      <c r="SF1000" s="77"/>
      <c r="SG1000" s="77"/>
      <c r="SH1000" s="77"/>
      <c r="SI1000" s="77"/>
      <c r="SJ1000" s="77"/>
      <c r="SK1000" s="77"/>
      <c r="SL1000" s="77"/>
      <c r="SM1000" s="77"/>
      <c r="SN1000" s="77"/>
      <c r="SO1000" s="77"/>
      <c r="SP1000" s="77"/>
      <c r="SQ1000" s="77"/>
      <c r="SR1000" s="77"/>
      <c r="SS1000" s="77"/>
      <c r="ST1000" s="77"/>
      <c r="SU1000" s="77"/>
      <c r="SV1000" s="77"/>
      <c r="SW1000" s="77"/>
      <c r="SX1000" s="77"/>
      <c r="SY1000" s="77"/>
      <c r="SZ1000" s="77"/>
      <c r="TA1000" s="77"/>
      <c r="TB1000" s="77"/>
      <c r="TC1000" s="77"/>
      <c r="TD1000" s="77"/>
      <c r="TE1000" s="77"/>
      <c r="TF1000" s="77"/>
      <c r="TG1000" s="77"/>
      <c r="TH1000" s="77"/>
      <c r="TI1000" s="77"/>
      <c r="TJ1000" s="77"/>
      <c r="TK1000" s="77"/>
      <c r="TL1000" s="77"/>
      <c r="TM1000" s="77"/>
      <c r="TN1000" s="77"/>
      <c r="TO1000" s="77"/>
      <c r="TP1000" s="77"/>
      <c r="TQ1000" s="77"/>
      <c r="TR1000" s="77"/>
      <c r="TS1000" s="77"/>
      <c r="TT1000" s="77"/>
      <c r="TU1000" s="77"/>
      <c r="TV1000" s="77"/>
      <c r="TW1000" s="77"/>
      <c r="TX1000" s="77"/>
      <c r="TY1000" s="77"/>
      <c r="TZ1000" s="77"/>
      <c r="UA1000" s="77"/>
      <c r="UB1000" s="77"/>
      <c r="UC1000" s="77"/>
      <c r="UD1000" s="77"/>
      <c r="UE1000" s="77"/>
      <c r="UF1000" s="77"/>
      <c r="UG1000" s="77"/>
      <c r="UH1000" s="77"/>
      <c r="UI1000" s="77"/>
      <c r="UJ1000" s="77"/>
      <c r="UK1000" s="77"/>
      <c r="UL1000" s="77"/>
      <c r="UM1000" s="77"/>
      <c r="UN1000" s="77"/>
      <c r="UO1000" s="77"/>
      <c r="UP1000" s="77"/>
      <c r="UQ1000" s="77"/>
      <c r="UR1000" s="77"/>
      <c r="US1000" s="77"/>
      <c r="UT1000" s="77"/>
      <c r="UU1000" s="77"/>
      <c r="UV1000" s="77"/>
      <c r="UW1000" s="77"/>
      <c r="UX1000" s="77"/>
      <c r="UY1000" s="77"/>
      <c r="UZ1000" s="77"/>
      <c r="VA1000" s="77"/>
      <c r="VB1000" s="77"/>
      <c r="VC1000" s="77"/>
      <c r="VD1000" s="77"/>
      <c r="VE1000" s="77"/>
      <c r="VF1000" s="77"/>
      <c r="VG1000" s="77"/>
      <c r="VH1000" s="77"/>
      <c r="VI1000" s="77"/>
      <c r="VJ1000" s="77"/>
      <c r="VK1000" s="77"/>
      <c r="VL1000" s="77"/>
      <c r="VM1000" s="77"/>
      <c r="VN1000" s="77"/>
      <c r="VO1000" s="77"/>
      <c r="VP1000" s="77"/>
      <c r="VQ1000" s="77"/>
      <c r="VR1000" s="77"/>
      <c r="VS1000" s="77"/>
      <c r="VT1000" s="77"/>
      <c r="VU1000" s="77"/>
      <c r="VV1000" s="77"/>
      <c r="VW1000" s="77"/>
      <c r="VX1000" s="77"/>
      <c r="VY1000" s="77"/>
      <c r="VZ1000" s="77"/>
      <c r="WA1000" s="77"/>
      <c r="WB1000" s="77"/>
      <c r="WC1000" s="77"/>
      <c r="WD1000" s="77"/>
      <c r="WE1000" s="77"/>
      <c r="WF1000" s="77"/>
      <c r="WG1000" s="77"/>
      <c r="WH1000" s="77"/>
      <c r="WI1000" s="77"/>
      <c r="WJ1000" s="77"/>
      <c r="WK1000" s="77"/>
      <c r="WL1000" s="77"/>
      <c r="WM1000" s="77"/>
      <c r="WN1000" s="77"/>
      <c r="WO1000" s="77"/>
      <c r="WP1000" s="77"/>
      <c r="WQ1000" s="77"/>
      <c r="WR1000" s="77"/>
      <c r="WS1000" s="77"/>
      <c r="WT1000" s="77"/>
      <c r="WU1000" s="77"/>
      <c r="WV1000" s="77"/>
      <c r="WW1000" s="77"/>
      <c r="WX1000" s="77"/>
      <c r="WY1000" s="77"/>
      <c r="WZ1000" s="77"/>
      <c r="XA1000" s="77"/>
      <c r="XB1000" s="77"/>
      <c r="XC1000" s="77"/>
      <c r="XD1000" s="77"/>
      <c r="XE1000" s="77"/>
      <c r="XF1000" s="77"/>
      <c r="XG1000" s="77"/>
      <c r="XH1000" s="77"/>
      <c r="XI1000" s="77"/>
      <c r="XJ1000" s="77"/>
      <c r="XK1000" s="77"/>
      <c r="XL1000" s="77"/>
      <c r="XM1000" s="77"/>
      <c r="XN1000" s="77"/>
      <c r="XO1000" s="77"/>
      <c r="XP1000" s="77"/>
      <c r="XQ1000" s="77"/>
      <c r="XR1000" s="77"/>
      <c r="XS1000" s="77"/>
      <c r="XT1000" s="77"/>
      <c r="XU1000" s="77"/>
      <c r="XV1000" s="77"/>
      <c r="XW1000" s="77"/>
      <c r="XX1000" s="77"/>
      <c r="XY1000" s="77"/>
      <c r="XZ1000" s="77"/>
      <c r="YA1000" s="77"/>
      <c r="YB1000" s="77"/>
      <c r="YC1000" s="77"/>
      <c r="YD1000" s="77"/>
      <c r="YE1000" s="77"/>
      <c r="YF1000" s="77"/>
      <c r="YG1000" s="77"/>
      <c r="YH1000" s="77"/>
      <c r="YI1000" s="77"/>
      <c r="YJ1000" s="77"/>
      <c r="YK1000" s="77"/>
      <c r="YL1000" s="77"/>
      <c r="YM1000" s="77"/>
      <c r="YN1000" s="77"/>
      <c r="YO1000" s="77"/>
      <c r="YP1000" s="77"/>
      <c r="YQ1000" s="77"/>
      <c r="YR1000" s="77"/>
      <c r="YS1000" s="77"/>
      <c r="YT1000" s="77"/>
      <c r="YU1000" s="77"/>
      <c r="YV1000" s="77"/>
      <c r="YW1000" s="77"/>
      <c r="YX1000" s="77"/>
      <c r="YY1000" s="77"/>
      <c r="YZ1000" s="77"/>
      <c r="ZA1000" s="77"/>
      <c r="ZB1000" s="77"/>
      <c r="ZC1000" s="77"/>
      <c r="ZD1000" s="77"/>
      <c r="ZE1000" s="77"/>
      <c r="ZF1000" s="77"/>
      <c r="ZG1000" s="77"/>
      <c r="ZH1000" s="77"/>
      <c r="ZI1000" s="77"/>
      <c r="ZJ1000" s="77"/>
      <c r="ZK1000" s="77"/>
      <c r="ZL1000" s="77"/>
      <c r="ZM1000" s="77"/>
      <c r="ZN1000" s="77"/>
      <c r="ZO1000" s="77"/>
      <c r="ZP1000" s="77"/>
      <c r="ZQ1000" s="77"/>
      <c r="ZR1000" s="77"/>
      <c r="ZS1000" s="77"/>
      <c r="ZT1000" s="77"/>
      <c r="ZU1000" s="77"/>
      <c r="ZV1000" s="77"/>
      <c r="ZW1000" s="77"/>
      <c r="ZX1000" s="77"/>
      <c r="ZY1000" s="77"/>
      <c r="ZZ1000" s="77"/>
      <c r="AAA1000" s="77"/>
      <c r="AAB1000" s="77"/>
      <c r="AAC1000" s="77"/>
      <c r="AAD1000" s="77"/>
      <c r="AAE1000" s="77"/>
      <c r="AAF1000" s="77"/>
      <c r="AAG1000" s="77"/>
      <c r="AAH1000" s="77"/>
      <c r="AAI1000" s="77"/>
      <c r="AAJ1000" s="77"/>
      <c r="AAK1000" s="77"/>
      <c r="AAL1000" s="77"/>
      <c r="AAM1000" s="77"/>
      <c r="AAN1000" s="77"/>
      <c r="AAO1000" s="77"/>
      <c r="AAP1000" s="77"/>
      <c r="AAQ1000" s="77"/>
      <c r="AAR1000" s="77"/>
      <c r="AAS1000" s="77"/>
      <c r="AAT1000" s="77"/>
      <c r="AAU1000" s="77"/>
      <c r="AAV1000" s="77"/>
      <c r="AAW1000" s="77"/>
      <c r="AAX1000" s="77"/>
      <c r="AAY1000" s="77"/>
      <c r="AAZ1000" s="77"/>
      <c r="ABA1000" s="77"/>
      <c r="ABB1000" s="77"/>
      <c r="ABC1000" s="77"/>
      <c r="ABD1000" s="77"/>
      <c r="ABE1000" s="77"/>
      <c r="ABF1000" s="77"/>
      <c r="ABG1000" s="77"/>
      <c r="ABH1000" s="77"/>
      <c r="ABI1000" s="77"/>
      <c r="ABJ1000" s="77"/>
      <c r="ABK1000" s="77"/>
      <c r="ABL1000" s="77"/>
      <c r="ABM1000" s="77"/>
      <c r="ABN1000" s="77"/>
      <c r="ABO1000" s="77"/>
      <c r="ABP1000" s="77"/>
      <c r="ABQ1000" s="77"/>
      <c r="ABR1000" s="77"/>
      <c r="ABS1000" s="77"/>
      <c r="ABT1000" s="77"/>
      <c r="ABU1000" s="77"/>
      <c r="ABV1000" s="77"/>
      <c r="ABW1000" s="77"/>
      <c r="ABX1000" s="77"/>
      <c r="ABY1000" s="77"/>
      <c r="ABZ1000" s="77"/>
      <c r="ACA1000" s="77"/>
      <c r="ACB1000" s="77"/>
      <c r="ACC1000" s="77"/>
      <c r="ACD1000" s="77"/>
      <c r="ACE1000" s="77"/>
      <c r="ACF1000" s="77"/>
      <c r="ACG1000" s="77"/>
      <c r="ACH1000" s="77"/>
      <c r="ACI1000" s="77"/>
      <c r="ACJ1000" s="77"/>
      <c r="ACK1000" s="77"/>
      <c r="ACL1000" s="77"/>
      <c r="ACM1000" s="77"/>
      <c r="ACN1000" s="77"/>
      <c r="ACO1000" s="77"/>
      <c r="ACP1000" s="77"/>
      <c r="ACQ1000" s="77"/>
      <c r="ACR1000" s="77"/>
      <c r="ACS1000" s="77"/>
      <c r="ACT1000" s="77"/>
      <c r="ACU1000" s="77"/>
      <c r="ACV1000" s="77"/>
      <c r="ACW1000" s="77"/>
      <c r="ACX1000" s="77"/>
      <c r="ACY1000" s="77"/>
      <c r="ACZ1000" s="77"/>
      <c r="ADA1000" s="77"/>
      <c r="ADB1000" s="77"/>
      <c r="ADC1000" s="77"/>
      <c r="ADD1000" s="77"/>
      <c r="ADE1000" s="77"/>
      <c r="ADF1000" s="77"/>
      <c r="ADG1000" s="77"/>
      <c r="ADH1000" s="77"/>
      <c r="ADI1000" s="77"/>
      <c r="ADJ1000" s="77"/>
      <c r="ADK1000" s="77"/>
      <c r="ADL1000" s="77"/>
      <c r="ADM1000" s="77"/>
      <c r="ADN1000" s="77"/>
      <c r="ADO1000" s="77"/>
      <c r="ADP1000" s="77"/>
      <c r="ADQ1000" s="77"/>
      <c r="ADR1000" s="77"/>
      <c r="ADS1000" s="77"/>
      <c r="ADT1000" s="77"/>
      <c r="ADU1000" s="77"/>
      <c r="ADV1000" s="77"/>
      <c r="ADW1000" s="77"/>
      <c r="ADX1000" s="77"/>
      <c r="ADY1000" s="77"/>
      <c r="ADZ1000" s="77"/>
      <c r="AEA1000" s="77"/>
      <c r="AEB1000" s="77"/>
      <c r="AEC1000" s="77"/>
      <c r="AED1000" s="77"/>
      <c r="AEE1000" s="77"/>
      <c r="AEF1000" s="77"/>
      <c r="AEG1000" s="77"/>
      <c r="AEH1000" s="77"/>
      <c r="AEI1000" s="77"/>
      <c r="AEJ1000" s="77"/>
      <c r="AEK1000" s="77"/>
      <c r="AEL1000" s="77"/>
      <c r="AEM1000" s="77"/>
      <c r="AEN1000" s="77"/>
      <c r="AEO1000" s="77"/>
      <c r="AEP1000" s="77"/>
      <c r="AEQ1000" s="77"/>
      <c r="AER1000" s="77"/>
      <c r="AES1000" s="77"/>
      <c r="AET1000" s="77"/>
      <c r="AEU1000" s="77"/>
      <c r="AEV1000" s="77"/>
      <c r="AEW1000" s="77"/>
      <c r="AEX1000" s="77"/>
      <c r="AEY1000" s="77"/>
      <c r="AEZ1000" s="77"/>
      <c r="AFA1000" s="77"/>
      <c r="AFB1000" s="77"/>
      <c r="AFC1000" s="77"/>
      <c r="AFD1000" s="77"/>
      <c r="AFE1000" s="77"/>
      <c r="AFF1000" s="77"/>
      <c r="AFG1000" s="77"/>
      <c r="AFH1000" s="77"/>
      <c r="AFI1000" s="77"/>
      <c r="AFJ1000" s="77"/>
      <c r="AFK1000" s="77"/>
      <c r="AFL1000" s="77"/>
      <c r="AFM1000" s="77"/>
      <c r="AFN1000" s="77"/>
      <c r="AFO1000" s="77"/>
      <c r="AFP1000" s="77"/>
      <c r="AFQ1000" s="77"/>
      <c r="AFR1000" s="77"/>
      <c r="AFS1000" s="77"/>
      <c r="AFT1000" s="77"/>
      <c r="AFU1000" s="77"/>
      <c r="AFV1000" s="77"/>
      <c r="AFW1000" s="77"/>
      <c r="AFX1000" s="77"/>
      <c r="AFY1000" s="77"/>
      <c r="AFZ1000" s="77"/>
      <c r="AGA1000" s="77"/>
      <c r="AGB1000" s="77"/>
      <c r="AGC1000" s="77"/>
      <c r="AGD1000" s="77"/>
      <c r="AGE1000" s="77"/>
      <c r="AGF1000" s="77"/>
      <c r="AGG1000" s="77"/>
      <c r="AGH1000" s="77"/>
      <c r="AGI1000" s="77"/>
      <c r="AGJ1000" s="77"/>
      <c r="AGK1000" s="77"/>
      <c r="AGL1000" s="77"/>
      <c r="AGM1000" s="77"/>
      <c r="AGN1000" s="77"/>
      <c r="AGO1000" s="77"/>
      <c r="AGP1000" s="77"/>
      <c r="AGQ1000" s="77"/>
      <c r="AGR1000" s="77"/>
      <c r="AGS1000" s="77"/>
      <c r="AGT1000" s="77"/>
      <c r="AGU1000" s="77"/>
      <c r="AGV1000" s="77"/>
      <c r="AGW1000" s="77"/>
      <c r="AGX1000" s="77"/>
      <c r="AGY1000" s="77"/>
      <c r="AGZ1000" s="77"/>
      <c r="AHA1000" s="77"/>
      <c r="AHB1000" s="77"/>
      <c r="AHC1000" s="77"/>
      <c r="AHD1000" s="77"/>
      <c r="AHE1000" s="77"/>
      <c r="AHF1000" s="77"/>
      <c r="AHG1000" s="77"/>
      <c r="AHH1000" s="77"/>
      <c r="AHI1000" s="77"/>
      <c r="AHJ1000" s="77"/>
      <c r="AHK1000" s="77"/>
      <c r="AHL1000" s="77"/>
      <c r="AHM1000" s="77"/>
      <c r="AHN1000" s="77"/>
      <c r="AHO1000" s="77"/>
      <c r="AHP1000" s="77"/>
      <c r="AHQ1000" s="77"/>
      <c r="AHR1000" s="77"/>
      <c r="AHS1000" s="77"/>
      <c r="AHT1000" s="77"/>
      <c r="AHU1000" s="77"/>
      <c r="AHV1000" s="77"/>
      <c r="AHW1000" s="77"/>
      <c r="AHX1000" s="77"/>
      <c r="AHY1000" s="77"/>
      <c r="AHZ1000" s="77"/>
      <c r="AIA1000" s="77"/>
      <c r="AIB1000" s="77"/>
      <c r="AIC1000" s="77"/>
      <c r="AID1000" s="77"/>
      <c r="AIE1000" s="77"/>
      <c r="AIF1000" s="77"/>
      <c r="AIG1000" s="77"/>
      <c r="AIH1000" s="77"/>
      <c r="AII1000" s="77"/>
      <c r="AIJ1000" s="77"/>
      <c r="AIK1000" s="77"/>
      <c r="AIL1000" s="77"/>
      <c r="AIM1000" s="77"/>
      <c r="AIN1000" s="77"/>
      <c r="AIO1000" s="77"/>
      <c r="AIP1000" s="77"/>
      <c r="AIQ1000" s="77"/>
      <c r="AIR1000" s="77"/>
      <c r="AIS1000" s="77"/>
      <c r="AIT1000" s="77"/>
      <c r="AIU1000" s="77"/>
      <c r="AIV1000" s="77"/>
      <c r="AIW1000" s="77"/>
      <c r="AIX1000" s="77"/>
      <c r="AIY1000" s="77"/>
      <c r="AIZ1000" s="77"/>
      <c r="AJA1000" s="77"/>
      <c r="AJB1000" s="77"/>
      <c r="AJC1000" s="77"/>
      <c r="AJD1000" s="77"/>
      <c r="AJE1000" s="77"/>
      <c r="AJF1000" s="77"/>
      <c r="AJG1000" s="77"/>
      <c r="AJH1000" s="77"/>
      <c r="AJI1000" s="77"/>
      <c r="AJJ1000" s="77"/>
      <c r="AJK1000" s="77"/>
      <c r="AJL1000" s="77"/>
      <c r="AJM1000" s="77"/>
      <c r="AJN1000" s="77"/>
      <c r="AJO1000" s="77"/>
      <c r="AJP1000" s="77"/>
      <c r="AJQ1000" s="77"/>
      <c r="AJR1000" s="77"/>
      <c r="AJS1000" s="77"/>
      <c r="AJT1000" s="77"/>
      <c r="AJU1000" s="77"/>
      <c r="AJV1000" s="77"/>
      <c r="AJW1000" s="77"/>
      <c r="AJX1000" s="77"/>
      <c r="AJY1000" s="77"/>
      <c r="AJZ1000" s="77"/>
      <c r="AKA1000" s="77"/>
      <c r="AKB1000" s="77"/>
      <c r="AKC1000" s="77"/>
      <c r="AKD1000" s="77"/>
      <c r="AKE1000" s="77"/>
      <c r="AKF1000" s="77"/>
      <c r="AKG1000" s="77"/>
      <c r="AKH1000" s="77"/>
      <c r="AKI1000" s="77"/>
      <c r="AKJ1000" s="77"/>
      <c r="AKK1000" s="77"/>
      <c r="AKL1000" s="77"/>
      <c r="AKM1000" s="77"/>
      <c r="AKN1000" s="77"/>
      <c r="AKO1000" s="77"/>
      <c r="AKP1000" s="77"/>
      <c r="AKQ1000" s="77"/>
      <c r="AKR1000" s="77"/>
      <c r="AKS1000" s="77"/>
      <c r="AKT1000" s="77"/>
      <c r="AKU1000" s="77"/>
      <c r="AKV1000" s="77"/>
      <c r="AKW1000" s="77"/>
      <c r="AKX1000" s="77"/>
      <c r="AKY1000" s="77"/>
      <c r="AKZ1000" s="77"/>
      <c r="ALA1000" s="77"/>
      <c r="ALB1000" s="77"/>
      <c r="ALC1000" s="77"/>
      <c r="ALD1000" s="77"/>
      <c r="ALE1000" s="77"/>
      <c r="ALF1000" s="77"/>
      <c r="ALG1000" s="77"/>
      <c r="ALH1000" s="77"/>
      <c r="ALI1000" s="77"/>
      <c r="ALJ1000" s="77"/>
      <c r="ALK1000" s="77"/>
      <c r="ALL1000" s="77"/>
      <c r="ALM1000" s="77"/>
      <c r="ALN1000" s="77"/>
      <c r="ALO1000" s="77"/>
      <c r="ALP1000" s="77"/>
      <c r="ALQ1000" s="77"/>
      <c r="ALR1000" s="77"/>
      <c r="ALS1000" s="77"/>
      <c r="ALT1000" s="77"/>
      <c r="ALU1000" s="77"/>
      <c r="ALV1000" s="77"/>
      <c r="ALW1000" s="77"/>
      <c r="ALX1000" s="77"/>
      <c r="ALY1000" s="77"/>
      <c r="ALZ1000" s="77"/>
      <c r="AMA1000" s="77"/>
      <c r="AMB1000" s="77"/>
      <c r="AMC1000" s="77"/>
      <c r="AMD1000" s="77"/>
      <c r="AME1000" s="77"/>
      <c r="AMF1000" s="77"/>
      <c r="AMG1000" s="77"/>
      <c r="AMH1000" s="77"/>
      <c r="AMI1000" s="77"/>
    </row>
    <row r="1001" customFormat="false" ht="12.75" hidden="false" customHeight="false" outlineLevel="0" collapsed="false">
      <c r="A1001" s="1" t="s">
        <v>2799</v>
      </c>
      <c r="B1001" s="1" t="s">
        <v>2219</v>
      </c>
      <c r="C1001" s="27" t="s">
        <v>2804</v>
      </c>
      <c r="D1001" s="27" t="s">
        <v>26</v>
      </c>
      <c r="E1001" s="46"/>
      <c r="F1001" s="47"/>
      <c r="G1001" s="48"/>
      <c r="H1001" s="48" t="s">
        <v>61</v>
      </c>
      <c r="I1001" s="47" t="n">
        <v>0.46</v>
      </c>
      <c r="J1001" s="51" t="s">
        <v>112</v>
      </c>
    </row>
    <row r="1002" customFormat="false" ht="12.75" hidden="false" customHeight="false" outlineLevel="0" collapsed="false">
      <c r="A1002" s="1" t="s">
        <v>2799</v>
      </c>
      <c r="B1002" s="1" t="s">
        <v>2219</v>
      </c>
      <c r="C1002" s="27" t="s">
        <v>2805</v>
      </c>
      <c r="D1002" s="27" t="s">
        <v>79</v>
      </c>
      <c r="E1002" s="46"/>
      <c r="F1002" s="47"/>
      <c r="G1002" s="48"/>
      <c r="H1002" s="48" t="s">
        <v>61</v>
      </c>
      <c r="I1002" s="47" t="n">
        <v>1.59</v>
      </c>
      <c r="J1002" s="51" t="s">
        <v>112</v>
      </c>
    </row>
    <row r="1003" customFormat="false" ht="12.75" hidden="false" customHeight="false" outlineLevel="0" collapsed="false">
      <c r="A1003" s="77" t="s">
        <v>2799</v>
      </c>
      <c r="B1003" s="77" t="s">
        <v>2219</v>
      </c>
      <c r="C1003" s="85" t="s">
        <v>2806</v>
      </c>
      <c r="D1003" s="85" t="s">
        <v>88</v>
      </c>
      <c r="E1003" s="91" t="n">
        <v>2.1</v>
      </c>
      <c r="F1003" s="92" t="n">
        <v>0.78</v>
      </c>
      <c r="G1003" s="96" t="s">
        <v>2017</v>
      </c>
      <c r="H1003" s="96" t="s">
        <v>61</v>
      </c>
      <c r="I1003" s="92" t="n">
        <v>1.56</v>
      </c>
      <c r="J1003" s="101" t="s">
        <v>112</v>
      </c>
      <c r="K1003" s="77"/>
      <c r="L1003" s="77"/>
      <c r="M1003" s="77"/>
      <c r="N1003" s="77"/>
      <c r="O1003" s="77"/>
      <c r="P1003" s="77"/>
      <c r="Q1003" s="77"/>
      <c r="R1003" s="77"/>
      <c r="S1003" s="77"/>
      <c r="T1003" s="77"/>
      <c r="U1003" s="77"/>
      <c r="V1003" s="77"/>
      <c r="W1003" s="77"/>
      <c r="X1003" s="77"/>
      <c r="Y1003" s="77"/>
      <c r="Z1003" s="77"/>
      <c r="AA1003" s="77"/>
      <c r="AB1003" s="77"/>
      <c r="AC1003" s="77"/>
      <c r="AD1003" s="77"/>
      <c r="AE1003" s="77"/>
      <c r="AF1003" s="77"/>
      <c r="AG1003" s="77"/>
      <c r="AH1003" s="77"/>
      <c r="AI1003" s="77"/>
      <c r="AJ1003" s="77"/>
      <c r="AK1003" s="77"/>
      <c r="AL1003" s="77"/>
      <c r="AM1003" s="77"/>
      <c r="AN1003" s="77"/>
      <c r="AO1003" s="77"/>
      <c r="AP1003" s="77"/>
      <c r="AQ1003" s="77"/>
      <c r="AR1003" s="77"/>
      <c r="AS1003" s="77"/>
      <c r="AT1003" s="77"/>
      <c r="AU1003" s="77"/>
      <c r="AV1003" s="77"/>
      <c r="AW1003" s="77"/>
      <c r="AX1003" s="77"/>
      <c r="AY1003" s="77"/>
      <c r="AZ1003" s="77"/>
      <c r="BA1003" s="77"/>
      <c r="BB1003" s="77"/>
      <c r="BC1003" s="77"/>
      <c r="BD1003" s="77"/>
      <c r="BE1003" s="77"/>
      <c r="BF1003" s="77"/>
      <c r="BG1003" s="77"/>
      <c r="BH1003" s="77"/>
      <c r="BI1003" s="77"/>
      <c r="BJ1003" s="77"/>
      <c r="BK1003" s="77"/>
      <c r="BL1003" s="77"/>
      <c r="BM1003" s="77"/>
      <c r="BN1003" s="77"/>
      <c r="BO1003" s="77"/>
      <c r="BP1003" s="77"/>
      <c r="BQ1003" s="77"/>
      <c r="BR1003" s="77"/>
      <c r="BS1003" s="77"/>
      <c r="BT1003" s="77"/>
      <c r="BU1003" s="77"/>
      <c r="BV1003" s="77"/>
      <c r="BW1003" s="77"/>
      <c r="BX1003" s="77"/>
      <c r="BY1003" s="77"/>
      <c r="BZ1003" s="77"/>
      <c r="CA1003" s="77"/>
      <c r="CB1003" s="77"/>
      <c r="CC1003" s="77"/>
      <c r="CD1003" s="77"/>
      <c r="CE1003" s="77"/>
      <c r="CF1003" s="77"/>
      <c r="CG1003" s="77"/>
      <c r="CH1003" s="77"/>
      <c r="CI1003" s="77"/>
      <c r="CJ1003" s="77"/>
      <c r="CK1003" s="77"/>
      <c r="CL1003" s="77"/>
      <c r="CM1003" s="77"/>
      <c r="CN1003" s="77"/>
      <c r="CO1003" s="77"/>
      <c r="CP1003" s="77"/>
      <c r="CQ1003" s="77"/>
      <c r="CR1003" s="77"/>
      <c r="CS1003" s="77"/>
      <c r="CT1003" s="77"/>
      <c r="CU1003" s="77"/>
      <c r="CV1003" s="77"/>
      <c r="CW1003" s="77"/>
      <c r="CX1003" s="77"/>
      <c r="CY1003" s="77"/>
      <c r="CZ1003" s="77"/>
      <c r="DA1003" s="77"/>
      <c r="DB1003" s="77"/>
      <c r="DC1003" s="77"/>
      <c r="DD1003" s="77"/>
      <c r="DE1003" s="77"/>
      <c r="DF1003" s="77"/>
      <c r="DG1003" s="77"/>
      <c r="DH1003" s="77"/>
      <c r="DI1003" s="77"/>
      <c r="DJ1003" s="77"/>
      <c r="DK1003" s="77"/>
      <c r="DL1003" s="77"/>
      <c r="DM1003" s="77"/>
      <c r="DN1003" s="77"/>
      <c r="DO1003" s="77"/>
      <c r="DP1003" s="77"/>
      <c r="DQ1003" s="77"/>
      <c r="DR1003" s="77"/>
      <c r="DS1003" s="77"/>
      <c r="DT1003" s="77"/>
      <c r="DU1003" s="77"/>
      <c r="DV1003" s="77"/>
      <c r="DW1003" s="77"/>
      <c r="DX1003" s="77"/>
      <c r="DY1003" s="77"/>
      <c r="DZ1003" s="77"/>
      <c r="EA1003" s="77"/>
      <c r="EB1003" s="77"/>
      <c r="EC1003" s="77"/>
      <c r="ED1003" s="77"/>
      <c r="EE1003" s="77"/>
      <c r="EF1003" s="77"/>
      <c r="EG1003" s="77"/>
      <c r="EH1003" s="77"/>
      <c r="EI1003" s="77"/>
      <c r="EJ1003" s="77"/>
      <c r="EK1003" s="77"/>
      <c r="EL1003" s="77"/>
      <c r="EM1003" s="77"/>
      <c r="EN1003" s="77"/>
      <c r="EO1003" s="77"/>
      <c r="EP1003" s="77"/>
      <c r="EQ1003" s="77"/>
      <c r="ER1003" s="77"/>
      <c r="ES1003" s="77"/>
      <c r="ET1003" s="77"/>
      <c r="EU1003" s="77"/>
      <c r="EV1003" s="77"/>
      <c r="EW1003" s="77"/>
      <c r="EX1003" s="77"/>
      <c r="EY1003" s="77"/>
      <c r="EZ1003" s="77"/>
      <c r="FA1003" s="77"/>
      <c r="FB1003" s="77"/>
      <c r="FC1003" s="77"/>
      <c r="FD1003" s="77"/>
      <c r="FE1003" s="77"/>
      <c r="FF1003" s="77"/>
      <c r="FG1003" s="77"/>
      <c r="FH1003" s="77"/>
      <c r="FI1003" s="77"/>
      <c r="FJ1003" s="77"/>
      <c r="FK1003" s="77"/>
      <c r="FL1003" s="77"/>
      <c r="FM1003" s="77"/>
      <c r="FN1003" s="77"/>
      <c r="FO1003" s="77"/>
      <c r="FP1003" s="77"/>
      <c r="FQ1003" s="77"/>
      <c r="FR1003" s="77"/>
      <c r="FS1003" s="77"/>
      <c r="FT1003" s="77"/>
      <c r="FU1003" s="77"/>
      <c r="FV1003" s="77"/>
      <c r="FW1003" s="77"/>
      <c r="FX1003" s="77"/>
      <c r="FY1003" s="77"/>
      <c r="FZ1003" s="77"/>
      <c r="GA1003" s="77"/>
      <c r="GB1003" s="77"/>
      <c r="GC1003" s="77"/>
      <c r="GD1003" s="77"/>
      <c r="GE1003" s="77"/>
      <c r="GF1003" s="77"/>
      <c r="GG1003" s="77"/>
      <c r="GH1003" s="77"/>
      <c r="GI1003" s="77"/>
      <c r="GJ1003" s="77"/>
      <c r="GK1003" s="77"/>
      <c r="GL1003" s="77"/>
      <c r="GM1003" s="77"/>
      <c r="GN1003" s="77"/>
      <c r="GO1003" s="77"/>
      <c r="GP1003" s="77"/>
      <c r="GQ1003" s="77"/>
      <c r="GR1003" s="77"/>
      <c r="GS1003" s="77"/>
      <c r="GT1003" s="77"/>
      <c r="GU1003" s="77"/>
      <c r="GV1003" s="77"/>
      <c r="GW1003" s="77"/>
      <c r="GX1003" s="77"/>
      <c r="GY1003" s="77"/>
      <c r="GZ1003" s="77"/>
      <c r="HA1003" s="77"/>
      <c r="HB1003" s="77"/>
      <c r="HC1003" s="77"/>
      <c r="HD1003" s="77"/>
      <c r="HE1003" s="77"/>
      <c r="HF1003" s="77"/>
      <c r="HG1003" s="77"/>
      <c r="HH1003" s="77"/>
      <c r="HI1003" s="77"/>
      <c r="HJ1003" s="77"/>
      <c r="HK1003" s="77"/>
      <c r="HL1003" s="77"/>
      <c r="HM1003" s="77"/>
      <c r="HN1003" s="77"/>
      <c r="HO1003" s="77"/>
      <c r="HP1003" s="77"/>
      <c r="HQ1003" s="77"/>
      <c r="HR1003" s="77"/>
      <c r="HS1003" s="77"/>
      <c r="HT1003" s="77"/>
      <c r="HU1003" s="77"/>
      <c r="HV1003" s="77"/>
      <c r="HW1003" s="77"/>
      <c r="HX1003" s="77"/>
      <c r="HY1003" s="77"/>
      <c r="HZ1003" s="77"/>
      <c r="IA1003" s="77"/>
      <c r="IB1003" s="77"/>
      <c r="IC1003" s="77"/>
      <c r="ID1003" s="77"/>
      <c r="IE1003" s="77"/>
      <c r="IF1003" s="77"/>
      <c r="IG1003" s="77"/>
      <c r="IH1003" s="77"/>
      <c r="II1003" s="77"/>
      <c r="IJ1003" s="77"/>
      <c r="IK1003" s="77"/>
      <c r="IL1003" s="77"/>
      <c r="IM1003" s="77"/>
      <c r="IN1003" s="77"/>
      <c r="IO1003" s="77"/>
      <c r="IP1003" s="77"/>
      <c r="IQ1003" s="77"/>
      <c r="IR1003" s="77"/>
      <c r="IS1003" s="77"/>
      <c r="IT1003" s="77"/>
      <c r="IU1003" s="77"/>
      <c r="IV1003" s="77"/>
      <c r="IW1003" s="77"/>
      <c r="IX1003" s="77"/>
      <c r="IY1003" s="77"/>
      <c r="IZ1003" s="77"/>
      <c r="JA1003" s="77"/>
      <c r="JB1003" s="77"/>
      <c r="JC1003" s="77"/>
      <c r="JD1003" s="77"/>
      <c r="JE1003" s="77"/>
      <c r="JF1003" s="77"/>
      <c r="JG1003" s="77"/>
      <c r="JH1003" s="77"/>
      <c r="JI1003" s="77"/>
      <c r="JJ1003" s="77"/>
      <c r="JK1003" s="77"/>
      <c r="JL1003" s="77"/>
      <c r="JM1003" s="77"/>
      <c r="JN1003" s="77"/>
      <c r="JO1003" s="77"/>
      <c r="JP1003" s="77"/>
      <c r="JQ1003" s="77"/>
      <c r="JR1003" s="77"/>
      <c r="JS1003" s="77"/>
      <c r="JT1003" s="77"/>
      <c r="JU1003" s="77"/>
      <c r="JV1003" s="77"/>
      <c r="JW1003" s="77"/>
      <c r="JX1003" s="77"/>
      <c r="JY1003" s="77"/>
      <c r="JZ1003" s="77"/>
      <c r="KA1003" s="77"/>
      <c r="KB1003" s="77"/>
      <c r="KC1003" s="77"/>
      <c r="KD1003" s="77"/>
      <c r="KE1003" s="77"/>
      <c r="KF1003" s="77"/>
      <c r="KG1003" s="77"/>
      <c r="KH1003" s="77"/>
      <c r="KI1003" s="77"/>
      <c r="KJ1003" s="77"/>
      <c r="KK1003" s="77"/>
      <c r="KL1003" s="77"/>
      <c r="KM1003" s="77"/>
      <c r="KN1003" s="77"/>
      <c r="KO1003" s="77"/>
      <c r="KP1003" s="77"/>
      <c r="KQ1003" s="77"/>
      <c r="KR1003" s="77"/>
      <c r="KS1003" s="77"/>
      <c r="KT1003" s="77"/>
      <c r="KU1003" s="77"/>
      <c r="KV1003" s="77"/>
      <c r="KW1003" s="77"/>
      <c r="KX1003" s="77"/>
      <c r="KY1003" s="77"/>
      <c r="KZ1003" s="77"/>
      <c r="LA1003" s="77"/>
      <c r="LB1003" s="77"/>
      <c r="LC1003" s="77"/>
      <c r="LD1003" s="77"/>
      <c r="LE1003" s="77"/>
      <c r="LF1003" s="77"/>
      <c r="LG1003" s="77"/>
      <c r="LH1003" s="77"/>
      <c r="LI1003" s="77"/>
      <c r="LJ1003" s="77"/>
      <c r="LK1003" s="77"/>
      <c r="LL1003" s="77"/>
      <c r="LM1003" s="77"/>
      <c r="LN1003" s="77"/>
      <c r="LO1003" s="77"/>
      <c r="LP1003" s="77"/>
      <c r="LQ1003" s="77"/>
      <c r="LR1003" s="77"/>
      <c r="LS1003" s="77"/>
      <c r="LT1003" s="77"/>
      <c r="LU1003" s="77"/>
      <c r="LV1003" s="77"/>
      <c r="LW1003" s="77"/>
      <c r="LX1003" s="77"/>
      <c r="LY1003" s="77"/>
      <c r="LZ1003" s="77"/>
      <c r="MA1003" s="77"/>
      <c r="MB1003" s="77"/>
      <c r="MC1003" s="77"/>
      <c r="MD1003" s="77"/>
      <c r="ME1003" s="77"/>
      <c r="MF1003" s="77"/>
      <c r="MG1003" s="77"/>
      <c r="MH1003" s="77"/>
      <c r="MI1003" s="77"/>
      <c r="MJ1003" s="77"/>
      <c r="MK1003" s="77"/>
      <c r="ML1003" s="77"/>
      <c r="MM1003" s="77"/>
      <c r="MN1003" s="77"/>
      <c r="MO1003" s="77"/>
      <c r="MP1003" s="77"/>
      <c r="MQ1003" s="77"/>
      <c r="MR1003" s="77"/>
      <c r="MS1003" s="77"/>
      <c r="MT1003" s="77"/>
      <c r="MU1003" s="77"/>
      <c r="MV1003" s="77"/>
      <c r="MW1003" s="77"/>
      <c r="MX1003" s="77"/>
      <c r="MY1003" s="77"/>
      <c r="MZ1003" s="77"/>
      <c r="NA1003" s="77"/>
      <c r="NB1003" s="77"/>
      <c r="NC1003" s="77"/>
      <c r="ND1003" s="77"/>
      <c r="NE1003" s="77"/>
      <c r="NF1003" s="77"/>
      <c r="NG1003" s="77"/>
      <c r="NH1003" s="77"/>
      <c r="NI1003" s="77"/>
      <c r="NJ1003" s="77"/>
      <c r="NK1003" s="77"/>
      <c r="NL1003" s="77"/>
      <c r="NM1003" s="77"/>
      <c r="NN1003" s="77"/>
      <c r="NO1003" s="77"/>
      <c r="NP1003" s="77"/>
      <c r="NQ1003" s="77"/>
      <c r="NR1003" s="77"/>
      <c r="NS1003" s="77"/>
      <c r="NT1003" s="77"/>
      <c r="NU1003" s="77"/>
      <c r="NV1003" s="77"/>
      <c r="NW1003" s="77"/>
      <c r="NX1003" s="77"/>
      <c r="NY1003" s="77"/>
      <c r="NZ1003" s="77"/>
      <c r="OA1003" s="77"/>
      <c r="OB1003" s="77"/>
      <c r="OC1003" s="77"/>
      <c r="OD1003" s="77"/>
      <c r="OE1003" s="77"/>
      <c r="OF1003" s="77"/>
      <c r="OG1003" s="77"/>
      <c r="OH1003" s="77"/>
      <c r="OI1003" s="77"/>
      <c r="OJ1003" s="77"/>
      <c r="OK1003" s="77"/>
      <c r="OL1003" s="77"/>
      <c r="OM1003" s="77"/>
      <c r="ON1003" s="77"/>
      <c r="OO1003" s="77"/>
      <c r="OP1003" s="77"/>
      <c r="OQ1003" s="77"/>
      <c r="OR1003" s="77"/>
      <c r="OS1003" s="77"/>
      <c r="OT1003" s="77"/>
      <c r="OU1003" s="77"/>
      <c r="OV1003" s="77"/>
      <c r="OW1003" s="77"/>
      <c r="OX1003" s="77"/>
      <c r="OY1003" s="77"/>
      <c r="OZ1003" s="77"/>
      <c r="PA1003" s="77"/>
      <c r="PB1003" s="77"/>
      <c r="PC1003" s="77"/>
      <c r="PD1003" s="77"/>
      <c r="PE1003" s="77"/>
      <c r="PF1003" s="77"/>
      <c r="PG1003" s="77"/>
      <c r="PH1003" s="77"/>
      <c r="PI1003" s="77"/>
      <c r="PJ1003" s="77"/>
      <c r="PK1003" s="77"/>
      <c r="PL1003" s="77"/>
      <c r="PM1003" s="77"/>
      <c r="PN1003" s="77"/>
      <c r="PO1003" s="77"/>
      <c r="PP1003" s="77"/>
      <c r="PQ1003" s="77"/>
      <c r="PR1003" s="77"/>
      <c r="PS1003" s="77"/>
      <c r="PT1003" s="77"/>
      <c r="PU1003" s="77"/>
      <c r="PV1003" s="77"/>
      <c r="PW1003" s="77"/>
      <c r="PX1003" s="77"/>
      <c r="PY1003" s="77"/>
      <c r="PZ1003" s="77"/>
      <c r="QA1003" s="77"/>
      <c r="QB1003" s="77"/>
      <c r="QC1003" s="77"/>
      <c r="QD1003" s="77"/>
      <c r="QE1003" s="77"/>
      <c r="QF1003" s="77"/>
      <c r="QG1003" s="77"/>
      <c r="QH1003" s="77"/>
      <c r="QI1003" s="77"/>
      <c r="QJ1003" s="77"/>
      <c r="QK1003" s="77"/>
      <c r="QL1003" s="77"/>
      <c r="QM1003" s="77"/>
      <c r="QN1003" s="77"/>
      <c r="QO1003" s="77"/>
      <c r="QP1003" s="77"/>
      <c r="QQ1003" s="77"/>
      <c r="QR1003" s="77"/>
      <c r="QS1003" s="77"/>
      <c r="QT1003" s="77"/>
      <c r="QU1003" s="77"/>
      <c r="QV1003" s="77"/>
      <c r="QW1003" s="77"/>
      <c r="QX1003" s="77"/>
      <c r="QY1003" s="77"/>
      <c r="QZ1003" s="77"/>
      <c r="RA1003" s="77"/>
      <c r="RB1003" s="77"/>
      <c r="RC1003" s="77"/>
      <c r="RD1003" s="77"/>
      <c r="RE1003" s="77"/>
      <c r="RF1003" s="77"/>
      <c r="RG1003" s="77"/>
      <c r="RH1003" s="77"/>
      <c r="RI1003" s="77"/>
      <c r="RJ1003" s="77"/>
      <c r="RK1003" s="77"/>
      <c r="RL1003" s="77"/>
      <c r="RM1003" s="77"/>
      <c r="RN1003" s="77"/>
      <c r="RO1003" s="77"/>
      <c r="RP1003" s="77"/>
      <c r="RQ1003" s="77"/>
      <c r="RR1003" s="77"/>
      <c r="RS1003" s="77"/>
      <c r="RT1003" s="77"/>
      <c r="RU1003" s="77"/>
      <c r="RV1003" s="77"/>
      <c r="RW1003" s="77"/>
      <c r="RX1003" s="77"/>
      <c r="RY1003" s="77"/>
      <c r="RZ1003" s="77"/>
      <c r="SA1003" s="77"/>
      <c r="SB1003" s="77"/>
      <c r="SC1003" s="77"/>
      <c r="SD1003" s="77"/>
      <c r="SE1003" s="77"/>
      <c r="SF1003" s="77"/>
      <c r="SG1003" s="77"/>
      <c r="SH1003" s="77"/>
      <c r="SI1003" s="77"/>
      <c r="SJ1003" s="77"/>
      <c r="SK1003" s="77"/>
      <c r="SL1003" s="77"/>
      <c r="SM1003" s="77"/>
      <c r="SN1003" s="77"/>
      <c r="SO1003" s="77"/>
      <c r="SP1003" s="77"/>
      <c r="SQ1003" s="77"/>
      <c r="SR1003" s="77"/>
      <c r="SS1003" s="77"/>
      <c r="ST1003" s="77"/>
      <c r="SU1003" s="77"/>
      <c r="SV1003" s="77"/>
      <c r="SW1003" s="77"/>
      <c r="SX1003" s="77"/>
      <c r="SY1003" s="77"/>
      <c r="SZ1003" s="77"/>
      <c r="TA1003" s="77"/>
      <c r="TB1003" s="77"/>
      <c r="TC1003" s="77"/>
      <c r="TD1003" s="77"/>
      <c r="TE1003" s="77"/>
      <c r="TF1003" s="77"/>
      <c r="TG1003" s="77"/>
      <c r="TH1003" s="77"/>
      <c r="TI1003" s="77"/>
      <c r="TJ1003" s="77"/>
      <c r="TK1003" s="77"/>
      <c r="TL1003" s="77"/>
      <c r="TM1003" s="77"/>
      <c r="TN1003" s="77"/>
      <c r="TO1003" s="77"/>
      <c r="TP1003" s="77"/>
      <c r="TQ1003" s="77"/>
      <c r="TR1003" s="77"/>
      <c r="TS1003" s="77"/>
      <c r="TT1003" s="77"/>
      <c r="TU1003" s="77"/>
      <c r="TV1003" s="77"/>
      <c r="TW1003" s="77"/>
      <c r="TX1003" s="77"/>
      <c r="TY1003" s="77"/>
      <c r="TZ1003" s="77"/>
      <c r="UA1003" s="77"/>
      <c r="UB1003" s="77"/>
      <c r="UC1003" s="77"/>
      <c r="UD1003" s="77"/>
      <c r="UE1003" s="77"/>
      <c r="UF1003" s="77"/>
      <c r="UG1003" s="77"/>
      <c r="UH1003" s="77"/>
      <c r="UI1003" s="77"/>
      <c r="UJ1003" s="77"/>
      <c r="UK1003" s="77"/>
      <c r="UL1003" s="77"/>
      <c r="UM1003" s="77"/>
      <c r="UN1003" s="77"/>
      <c r="UO1003" s="77"/>
      <c r="UP1003" s="77"/>
      <c r="UQ1003" s="77"/>
      <c r="UR1003" s="77"/>
      <c r="US1003" s="77"/>
      <c r="UT1003" s="77"/>
      <c r="UU1003" s="77"/>
      <c r="UV1003" s="77"/>
      <c r="UW1003" s="77"/>
      <c r="UX1003" s="77"/>
      <c r="UY1003" s="77"/>
      <c r="UZ1003" s="77"/>
      <c r="VA1003" s="77"/>
      <c r="VB1003" s="77"/>
      <c r="VC1003" s="77"/>
      <c r="VD1003" s="77"/>
      <c r="VE1003" s="77"/>
      <c r="VF1003" s="77"/>
      <c r="VG1003" s="77"/>
      <c r="VH1003" s="77"/>
      <c r="VI1003" s="77"/>
      <c r="VJ1003" s="77"/>
      <c r="VK1003" s="77"/>
      <c r="VL1003" s="77"/>
      <c r="VM1003" s="77"/>
      <c r="VN1003" s="77"/>
      <c r="VO1003" s="77"/>
      <c r="VP1003" s="77"/>
      <c r="VQ1003" s="77"/>
      <c r="VR1003" s="77"/>
      <c r="VS1003" s="77"/>
      <c r="VT1003" s="77"/>
      <c r="VU1003" s="77"/>
      <c r="VV1003" s="77"/>
      <c r="VW1003" s="77"/>
      <c r="VX1003" s="77"/>
      <c r="VY1003" s="77"/>
      <c r="VZ1003" s="77"/>
      <c r="WA1003" s="77"/>
      <c r="WB1003" s="77"/>
      <c r="WC1003" s="77"/>
      <c r="WD1003" s="77"/>
      <c r="WE1003" s="77"/>
      <c r="WF1003" s="77"/>
      <c r="WG1003" s="77"/>
      <c r="WH1003" s="77"/>
      <c r="WI1003" s="77"/>
      <c r="WJ1003" s="77"/>
      <c r="WK1003" s="77"/>
      <c r="WL1003" s="77"/>
      <c r="WM1003" s="77"/>
      <c r="WN1003" s="77"/>
      <c r="WO1003" s="77"/>
      <c r="WP1003" s="77"/>
      <c r="WQ1003" s="77"/>
      <c r="WR1003" s="77"/>
      <c r="WS1003" s="77"/>
      <c r="WT1003" s="77"/>
      <c r="WU1003" s="77"/>
      <c r="WV1003" s="77"/>
      <c r="WW1003" s="77"/>
      <c r="WX1003" s="77"/>
      <c r="WY1003" s="77"/>
      <c r="WZ1003" s="77"/>
      <c r="XA1003" s="77"/>
      <c r="XB1003" s="77"/>
      <c r="XC1003" s="77"/>
      <c r="XD1003" s="77"/>
      <c r="XE1003" s="77"/>
      <c r="XF1003" s="77"/>
      <c r="XG1003" s="77"/>
      <c r="XH1003" s="77"/>
      <c r="XI1003" s="77"/>
      <c r="XJ1003" s="77"/>
      <c r="XK1003" s="77"/>
      <c r="XL1003" s="77"/>
      <c r="XM1003" s="77"/>
      <c r="XN1003" s="77"/>
      <c r="XO1003" s="77"/>
      <c r="XP1003" s="77"/>
      <c r="XQ1003" s="77"/>
      <c r="XR1003" s="77"/>
      <c r="XS1003" s="77"/>
      <c r="XT1003" s="77"/>
      <c r="XU1003" s="77"/>
      <c r="XV1003" s="77"/>
      <c r="XW1003" s="77"/>
      <c r="XX1003" s="77"/>
      <c r="XY1003" s="77"/>
      <c r="XZ1003" s="77"/>
      <c r="YA1003" s="77"/>
      <c r="YB1003" s="77"/>
      <c r="YC1003" s="77"/>
      <c r="YD1003" s="77"/>
      <c r="YE1003" s="77"/>
      <c r="YF1003" s="77"/>
      <c r="YG1003" s="77"/>
      <c r="YH1003" s="77"/>
      <c r="YI1003" s="77"/>
      <c r="YJ1003" s="77"/>
      <c r="YK1003" s="77"/>
      <c r="YL1003" s="77"/>
      <c r="YM1003" s="77"/>
      <c r="YN1003" s="77"/>
      <c r="YO1003" s="77"/>
      <c r="YP1003" s="77"/>
      <c r="YQ1003" s="77"/>
      <c r="YR1003" s="77"/>
      <c r="YS1003" s="77"/>
      <c r="YT1003" s="77"/>
      <c r="YU1003" s="77"/>
      <c r="YV1003" s="77"/>
      <c r="YW1003" s="77"/>
      <c r="YX1003" s="77"/>
      <c r="YY1003" s="77"/>
      <c r="YZ1003" s="77"/>
      <c r="ZA1003" s="77"/>
      <c r="ZB1003" s="77"/>
      <c r="ZC1003" s="77"/>
      <c r="ZD1003" s="77"/>
      <c r="ZE1003" s="77"/>
      <c r="ZF1003" s="77"/>
      <c r="ZG1003" s="77"/>
      <c r="ZH1003" s="77"/>
      <c r="ZI1003" s="77"/>
      <c r="ZJ1003" s="77"/>
      <c r="ZK1003" s="77"/>
      <c r="ZL1003" s="77"/>
      <c r="ZM1003" s="77"/>
      <c r="ZN1003" s="77"/>
      <c r="ZO1003" s="77"/>
      <c r="ZP1003" s="77"/>
      <c r="ZQ1003" s="77"/>
      <c r="ZR1003" s="77"/>
      <c r="ZS1003" s="77"/>
      <c r="ZT1003" s="77"/>
      <c r="ZU1003" s="77"/>
      <c r="ZV1003" s="77"/>
      <c r="ZW1003" s="77"/>
      <c r="ZX1003" s="77"/>
      <c r="ZY1003" s="77"/>
      <c r="ZZ1003" s="77"/>
      <c r="AAA1003" s="77"/>
      <c r="AAB1003" s="77"/>
      <c r="AAC1003" s="77"/>
      <c r="AAD1003" s="77"/>
      <c r="AAE1003" s="77"/>
      <c r="AAF1003" s="77"/>
      <c r="AAG1003" s="77"/>
      <c r="AAH1003" s="77"/>
      <c r="AAI1003" s="77"/>
      <c r="AAJ1003" s="77"/>
      <c r="AAK1003" s="77"/>
      <c r="AAL1003" s="77"/>
      <c r="AAM1003" s="77"/>
      <c r="AAN1003" s="77"/>
      <c r="AAO1003" s="77"/>
      <c r="AAP1003" s="77"/>
      <c r="AAQ1003" s="77"/>
      <c r="AAR1003" s="77"/>
      <c r="AAS1003" s="77"/>
      <c r="AAT1003" s="77"/>
      <c r="AAU1003" s="77"/>
      <c r="AAV1003" s="77"/>
      <c r="AAW1003" s="77"/>
      <c r="AAX1003" s="77"/>
      <c r="AAY1003" s="77"/>
      <c r="AAZ1003" s="77"/>
      <c r="ABA1003" s="77"/>
      <c r="ABB1003" s="77"/>
      <c r="ABC1003" s="77"/>
      <c r="ABD1003" s="77"/>
      <c r="ABE1003" s="77"/>
      <c r="ABF1003" s="77"/>
      <c r="ABG1003" s="77"/>
      <c r="ABH1003" s="77"/>
      <c r="ABI1003" s="77"/>
      <c r="ABJ1003" s="77"/>
      <c r="ABK1003" s="77"/>
      <c r="ABL1003" s="77"/>
      <c r="ABM1003" s="77"/>
      <c r="ABN1003" s="77"/>
      <c r="ABO1003" s="77"/>
      <c r="ABP1003" s="77"/>
      <c r="ABQ1003" s="77"/>
      <c r="ABR1003" s="77"/>
      <c r="ABS1003" s="77"/>
      <c r="ABT1003" s="77"/>
      <c r="ABU1003" s="77"/>
      <c r="ABV1003" s="77"/>
      <c r="ABW1003" s="77"/>
      <c r="ABX1003" s="77"/>
      <c r="ABY1003" s="77"/>
      <c r="ABZ1003" s="77"/>
      <c r="ACA1003" s="77"/>
      <c r="ACB1003" s="77"/>
      <c r="ACC1003" s="77"/>
      <c r="ACD1003" s="77"/>
      <c r="ACE1003" s="77"/>
      <c r="ACF1003" s="77"/>
      <c r="ACG1003" s="77"/>
      <c r="ACH1003" s="77"/>
      <c r="ACI1003" s="77"/>
      <c r="ACJ1003" s="77"/>
      <c r="ACK1003" s="77"/>
      <c r="ACL1003" s="77"/>
      <c r="ACM1003" s="77"/>
      <c r="ACN1003" s="77"/>
      <c r="ACO1003" s="77"/>
      <c r="ACP1003" s="77"/>
      <c r="ACQ1003" s="77"/>
      <c r="ACR1003" s="77"/>
      <c r="ACS1003" s="77"/>
      <c r="ACT1003" s="77"/>
      <c r="ACU1003" s="77"/>
      <c r="ACV1003" s="77"/>
      <c r="ACW1003" s="77"/>
      <c r="ACX1003" s="77"/>
      <c r="ACY1003" s="77"/>
      <c r="ACZ1003" s="77"/>
      <c r="ADA1003" s="77"/>
      <c r="ADB1003" s="77"/>
      <c r="ADC1003" s="77"/>
      <c r="ADD1003" s="77"/>
      <c r="ADE1003" s="77"/>
      <c r="ADF1003" s="77"/>
      <c r="ADG1003" s="77"/>
      <c r="ADH1003" s="77"/>
      <c r="ADI1003" s="77"/>
      <c r="ADJ1003" s="77"/>
      <c r="ADK1003" s="77"/>
      <c r="ADL1003" s="77"/>
      <c r="ADM1003" s="77"/>
      <c r="ADN1003" s="77"/>
      <c r="ADO1003" s="77"/>
      <c r="ADP1003" s="77"/>
      <c r="ADQ1003" s="77"/>
      <c r="ADR1003" s="77"/>
      <c r="ADS1003" s="77"/>
      <c r="ADT1003" s="77"/>
      <c r="ADU1003" s="77"/>
      <c r="ADV1003" s="77"/>
      <c r="ADW1003" s="77"/>
      <c r="ADX1003" s="77"/>
      <c r="ADY1003" s="77"/>
      <c r="ADZ1003" s="77"/>
      <c r="AEA1003" s="77"/>
      <c r="AEB1003" s="77"/>
      <c r="AEC1003" s="77"/>
      <c r="AED1003" s="77"/>
      <c r="AEE1003" s="77"/>
      <c r="AEF1003" s="77"/>
      <c r="AEG1003" s="77"/>
      <c r="AEH1003" s="77"/>
      <c r="AEI1003" s="77"/>
      <c r="AEJ1003" s="77"/>
      <c r="AEK1003" s="77"/>
      <c r="AEL1003" s="77"/>
      <c r="AEM1003" s="77"/>
      <c r="AEN1003" s="77"/>
      <c r="AEO1003" s="77"/>
      <c r="AEP1003" s="77"/>
      <c r="AEQ1003" s="77"/>
      <c r="AER1003" s="77"/>
      <c r="AES1003" s="77"/>
      <c r="AET1003" s="77"/>
      <c r="AEU1003" s="77"/>
      <c r="AEV1003" s="77"/>
      <c r="AEW1003" s="77"/>
      <c r="AEX1003" s="77"/>
      <c r="AEY1003" s="77"/>
      <c r="AEZ1003" s="77"/>
      <c r="AFA1003" s="77"/>
      <c r="AFB1003" s="77"/>
      <c r="AFC1003" s="77"/>
      <c r="AFD1003" s="77"/>
      <c r="AFE1003" s="77"/>
      <c r="AFF1003" s="77"/>
      <c r="AFG1003" s="77"/>
      <c r="AFH1003" s="77"/>
      <c r="AFI1003" s="77"/>
      <c r="AFJ1003" s="77"/>
      <c r="AFK1003" s="77"/>
      <c r="AFL1003" s="77"/>
      <c r="AFM1003" s="77"/>
      <c r="AFN1003" s="77"/>
      <c r="AFO1003" s="77"/>
      <c r="AFP1003" s="77"/>
      <c r="AFQ1003" s="77"/>
      <c r="AFR1003" s="77"/>
      <c r="AFS1003" s="77"/>
      <c r="AFT1003" s="77"/>
      <c r="AFU1003" s="77"/>
      <c r="AFV1003" s="77"/>
      <c r="AFW1003" s="77"/>
      <c r="AFX1003" s="77"/>
      <c r="AFY1003" s="77"/>
      <c r="AFZ1003" s="77"/>
      <c r="AGA1003" s="77"/>
      <c r="AGB1003" s="77"/>
      <c r="AGC1003" s="77"/>
      <c r="AGD1003" s="77"/>
      <c r="AGE1003" s="77"/>
      <c r="AGF1003" s="77"/>
      <c r="AGG1003" s="77"/>
      <c r="AGH1003" s="77"/>
      <c r="AGI1003" s="77"/>
      <c r="AGJ1003" s="77"/>
      <c r="AGK1003" s="77"/>
      <c r="AGL1003" s="77"/>
      <c r="AGM1003" s="77"/>
      <c r="AGN1003" s="77"/>
      <c r="AGO1003" s="77"/>
      <c r="AGP1003" s="77"/>
      <c r="AGQ1003" s="77"/>
      <c r="AGR1003" s="77"/>
      <c r="AGS1003" s="77"/>
      <c r="AGT1003" s="77"/>
      <c r="AGU1003" s="77"/>
      <c r="AGV1003" s="77"/>
      <c r="AGW1003" s="77"/>
      <c r="AGX1003" s="77"/>
      <c r="AGY1003" s="77"/>
      <c r="AGZ1003" s="77"/>
      <c r="AHA1003" s="77"/>
      <c r="AHB1003" s="77"/>
      <c r="AHC1003" s="77"/>
      <c r="AHD1003" s="77"/>
      <c r="AHE1003" s="77"/>
      <c r="AHF1003" s="77"/>
      <c r="AHG1003" s="77"/>
      <c r="AHH1003" s="77"/>
      <c r="AHI1003" s="77"/>
      <c r="AHJ1003" s="77"/>
      <c r="AHK1003" s="77"/>
      <c r="AHL1003" s="77"/>
      <c r="AHM1003" s="77"/>
      <c r="AHN1003" s="77"/>
      <c r="AHO1003" s="77"/>
      <c r="AHP1003" s="77"/>
      <c r="AHQ1003" s="77"/>
      <c r="AHR1003" s="77"/>
      <c r="AHS1003" s="77"/>
      <c r="AHT1003" s="77"/>
      <c r="AHU1003" s="77"/>
      <c r="AHV1003" s="77"/>
      <c r="AHW1003" s="77"/>
      <c r="AHX1003" s="77"/>
      <c r="AHY1003" s="77"/>
      <c r="AHZ1003" s="77"/>
      <c r="AIA1003" s="77"/>
      <c r="AIB1003" s="77"/>
      <c r="AIC1003" s="77"/>
      <c r="AID1003" s="77"/>
      <c r="AIE1003" s="77"/>
      <c r="AIF1003" s="77"/>
      <c r="AIG1003" s="77"/>
      <c r="AIH1003" s="77"/>
      <c r="AII1003" s="77"/>
      <c r="AIJ1003" s="77"/>
      <c r="AIK1003" s="77"/>
      <c r="AIL1003" s="77"/>
      <c r="AIM1003" s="77"/>
      <c r="AIN1003" s="77"/>
      <c r="AIO1003" s="77"/>
      <c r="AIP1003" s="77"/>
      <c r="AIQ1003" s="77"/>
      <c r="AIR1003" s="77"/>
      <c r="AIS1003" s="77"/>
      <c r="AIT1003" s="77"/>
      <c r="AIU1003" s="77"/>
      <c r="AIV1003" s="77"/>
      <c r="AIW1003" s="77"/>
      <c r="AIX1003" s="77"/>
      <c r="AIY1003" s="77"/>
      <c r="AIZ1003" s="77"/>
      <c r="AJA1003" s="77"/>
      <c r="AJB1003" s="77"/>
      <c r="AJC1003" s="77"/>
      <c r="AJD1003" s="77"/>
      <c r="AJE1003" s="77"/>
      <c r="AJF1003" s="77"/>
      <c r="AJG1003" s="77"/>
      <c r="AJH1003" s="77"/>
      <c r="AJI1003" s="77"/>
      <c r="AJJ1003" s="77"/>
      <c r="AJK1003" s="77"/>
      <c r="AJL1003" s="77"/>
      <c r="AJM1003" s="77"/>
      <c r="AJN1003" s="77"/>
      <c r="AJO1003" s="77"/>
      <c r="AJP1003" s="77"/>
      <c r="AJQ1003" s="77"/>
      <c r="AJR1003" s="77"/>
      <c r="AJS1003" s="77"/>
      <c r="AJT1003" s="77"/>
      <c r="AJU1003" s="77"/>
      <c r="AJV1003" s="77"/>
      <c r="AJW1003" s="77"/>
      <c r="AJX1003" s="77"/>
      <c r="AJY1003" s="77"/>
      <c r="AJZ1003" s="77"/>
      <c r="AKA1003" s="77"/>
      <c r="AKB1003" s="77"/>
      <c r="AKC1003" s="77"/>
      <c r="AKD1003" s="77"/>
      <c r="AKE1003" s="77"/>
      <c r="AKF1003" s="77"/>
      <c r="AKG1003" s="77"/>
      <c r="AKH1003" s="77"/>
      <c r="AKI1003" s="77"/>
      <c r="AKJ1003" s="77"/>
      <c r="AKK1003" s="77"/>
      <c r="AKL1003" s="77"/>
      <c r="AKM1003" s="77"/>
      <c r="AKN1003" s="77"/>
      <c r="AKO1003" s="77"/>
      <c r="AKP1003" s="77"/>
      <c r="AKQ1003" s="77"/>
      <c r="AKR1003" s="77"/>
      <c r="AKS1003" s="77"/>
      <c r="AKT1003" s="77"/>
      <c r="AKU1003" s="77"/>
      <c r="AKV1003" s="77"/>
      <c r="AKW1003" s="77"/>
      <c r="AKX1003" s="77"/>
      <c r="AKY1003" s="77"/>
      <c r="AKZ1003" s="77"/>
      <c r="ALA1003" s="77"/>
      <c r="ALB1003" s="77"/>
      <c r="ALC1003" s="77"/>
      <c r="ALD1003" s="77"/>
      <c r="ALE1003" s="77"/>
      <c r="ALF1003" s="77"/>
      <c r="ALG1003" s="77"/>
      <c r="ALH1003" s="77"/>
      <c r="ALI1003" s="77"/>
      <c r="ALJ1003" s="77"/>
      <c r="ALK1003" s="77"/>
      <c r="ALL1003" s="77"/>
      <c r="ALM1003" s="77"/>
      <c r="ALN1003" s="77"/>
      <c r="ALO1003" s="77"/>
      <c r="ALP1003" s="77"/>
      <c r="ALQ1003" s="77"/>
      <c r="ALR1003" s="77"/>
      <c r="ALS1003" s="77"/>
      <c r="ALT1003" s="77"/>
      <c r="ALU1003" s="77"/>
      <c r="ALV1003" s="77"/>
      <c r="ALW1003" s="77"/>
      <c r="ALX1003" s="77"/>
      <c r="ALY1003" s="77"/>
      <c r="ALZ1003" s="77"/>
      <c r="AMA1003" s="77"/>
      <c r="AMB1003" s="77"/>
      <c r="AMC1003" s="77"/>
      <c r="AMD1003" s="77"/>
      <c r="AME1003" s="77"/>
      <c r="AMF1003" s="77"/>
      <c r="AMG1003" s="77"/>
      <c r="AMH1003" s="77"/>
      <c r="AMI1003" s="77"/>
    </row>
    <row r="1004" customFormat="false" ht="12.75" hidden="false" customHeight="false" outlineLevel="0" collapsed="false">
      <c r="A1004" s="1" t="s">
        <v>2799</v>
      </c>
      <c r="B1004" s="1" t="s">
        <v>2219</v>
      </c>
      <c r="C1004" s="70" t="s">
        <v>2807</v>
      </c>
      <c r="D1004" s="70" t="s">
        <v>13</v>
      </c>
      <c r="E1004" s="72" t="n">
        <v>2</v>
      </c>
      <c r="F1004" s="73" t="n">
        <v>7</v>
      </c>
      <c r="G1004" s="74" t="s">
        <v>2017</v>
      </c>
    </row>
    <row r="1005" customFormat="false" ht="12.75" hidden="false" customHeight="false" outlineLevel="0" collapsed="false">
      <c r="A1005" s="1" t="s">
        <v>2799</v>
      </c>
      <c r="B1005" s="1" t="s">
        <v>2219</v>
      </c>
      <c r="C1005" s="70" t="s">
        <v>2808</v>
      </c>
      <c r="D1005" s="70" t="s">
        <v>13</v>
      </c>
      <c r="E1005" s="72" t="n">
        <v>2</v>
      </c>
      <c r="F1005" s="73" t="n">
        <v>0.62</v>
      </c>
      <c r="G1005" s="74" t="s">
        <v>2017</v>
      </c>
    </row>
    <row r="1006" customFormat="false" ht="12.75" hidden="false" customHeight="false" outlineLevel="0" collapsed="false">
      <c r="A1006" s="1" t="s">
        <v>2799</v>
      </c>
      <c r="B1006" s="1" t="s">
        <v>2219</v>
      </c>
      <c r="C1006" s="70" t="s">
        <v>2809</v>
      </c>
      <c r="D1006" s="70" t="s">
        <v>13</v>
      </c>
      <c r="E1006" s="72" t="n">
        <v>2</v>
      </c>
      <c r="F1006" s="73" t="n">
        <v>1.5</v>
      </c>
      <c r="G1006" s="74" t="s">
        <v>2017</v>
      </c>
    </row>
    <row r="1007" customFormat="false" ht="12.75" hidden="false" customHeight="false" outlineLevel="0" collapsed="false">
      <c r="A1007" s="1" t="s">
        <v>2799</v>
      </c>
      <c r="B1007" s="1" t="s">
        <v>2219</v>
      </c>
      <c r="C1007" s="70" t="s">
        <v>2810</v>
      </c>
      <c r="D1007" s="70" t="s">
        <v>13</v>
      </c>
      <c r="E1007" s="72" t="n">
        <v>2</v>
      </c>
      <c r="F1007" s="73" t="n">
        <v>1.25</v>
      </c>
      <c r="G1007" s="74" t="s">
        <v>2017</v>
      </c>
    </row>
    <row r="1008" customFormat="false" ht="12.75" hidden="false" customHeight="false" outlineLevel="0" collapsed="false">
      <c r="A1008" s="1" t="s">
        <v>2799</v>
      </c>
      <c r="B1008" s="1" t="s">
        <v>2219</v>
      </c>
      <c r="C1008" s="70" t="s">
        <v>2811</v>
      </c>
      <c r="D1008" s="70" t="s">
        <v>13</v>
      </c>
      <c r="E1008" s="72" t="n">
        <v>2.1</v>
      </c>
      <c r="F1008" s="73" t="n">
        <v>4.8</v>
      </c>
      <c r="G1008" s="74" t="s">
        <v>2017</v>
      </c>
    </row>
    <row r="1009" customFormat="false" ht="12.75" hidden="false" customHeight="false" outlineLevel="0" collapsed="false">
      <c r="A1009" s="1" t="s">
        <v>2799</v>
      </c>
      <c r="B1009" s="1" t="s">
        <v>2219</v>
      </c>
      <c r="C1009" s="70" t="s">
        <v>2812</v>
      </c>
      <c r="D1009" s="70" t="s">
        <v>49</v>
      </c>
      <c r="E1009" s="72" t="n">
        <v>2.2</v>
      </c>
      <c r="F1009" s="73" t="n">
        <v>0.95</v>
      </c>
      <c r="G1009" s="74" t="s">
        <v>2017</v>
      </c>
    </row>
    <row r="1010" customFormat="false" ht="12.75" hidden="false" customHeight="false" outlineLevel="0" collapsed="false">
      <c r="A1010" s="1" t="s">
        <v>2799</v>
      </c>
      <c r="B1010" s="1" t="s">
        <v>2219</v>
      </c>
      <c r="C1010" s="70" t="s">
        <v>2813</v>
      </c>
      <c r="D1010" s="70" t="s">
        <v>70</v>
      </c>
      <c r="E1010" s="72" t="n">
        <v>2.3</v>
      </c>
      <c r="F1010" s="73" t="n">
        <v>0.95</v>
      </c>
      <c r="G1010" s="74" t="s">
        <v>2017</v>
      </c>
    </row>
    <row r="1011" customFormat="false" ht="12.75" hidden="false" customHeight="false" outlineLevel="0" collapsed="false">
      <c r="A1011" s="1" t="s">
        <v>2814</v>
      </c>
      <c r="B1011" s="1" t="s">
        <v>2219</v>
      </c>
      <c r="C1011" s="70" t="s">
        <v>2815</v>
      </c>
      <c r="D1011" s="70" t="s">
        <v>13</v>
      </c>
      <c r="E1011" s="72" t="n">
        <v>2.3</v>
      </c>
      <c r="F1011" s="73" t="n">
        <v>1</v>
      </c>
      <c r="G1011" s="74" t="s">
        <v>2017</v>
      </c>
    </row>
    <row r="1012" customFormat="false" ht="12.75" hidden="false" customHeight="false" outlineLevel="0" collapsed="false">
      <c r="A1012" s="1" t="s">
        <v>2814</v>
      </c>
      <c r="B1012" s="1" t="s">
        <v>2219</v>
      </c>
      <c r="C1012" s="27" t="s">
        <v>2816</v>
      </c>
      <c r="D1012" s="27" t="s">
        <v>79</v>
      </c>
      <c r="E1012" s="46"/>
      <c r="F1012" s="47"/>
      <c r="G1012" s="48"/>
      <c r="H1012" s="48" t="s">
        <v>61</v>
      </c>
      <c r="I1012" s="47" t="n">
        <v>1.59</v>
      </c>
      <c r="J1012" s="51" t="s">
        <v>2736</v>
      </c>
    </row>
    <row r="1013" customFormat="false" ht="12.75" hidden="false" customHeight="false" outlineLevel="0" collapsed="false">
      <c r="A1013" s="1" t="s">
        <v>2814</v>
      </c>
      <c r="B1013" s="1" t="s">
        <v>2219</v>
      </c>
      <c r="C1013" s="27" t="s">
        <v>2817</v>
      </c>
      <c r="D1013" s="27" t="s">
        <v>88</v>
      </c>
      <c r="E1013" s="46"/>
      <c r="F1013" s="47"/>
      <c r="G1013" s="48"/>
      <c r="H1013" s="48" t="s">
        <v>61</v>
      </c>
      <c r="I1013" s="47" t="n">
        <v>2.45</v>
      </c>
      <c r="J1013" s="51" t="s">
        <v>2736</v>
      </c>
    </row>
    <row r="1014" customFormat="false" ht="12.75" hidden="false" customHeight="false" outlineLevel="0" collapsed="false">
      <c r="A1014" s="1" t="s">
        <v>2814</v>
      </c>
      <c r="B1014" s="1" t="s">
        <v>2219</v>
      </c>
      <c r="C1014" s="27" t="s">
        <v>2818</v>
      </c>
      <c r="D1014" s="27" t="s">
        <v>20</v>
      </c>
      <c r="E1014" s="46"/>
      <c r="F1014" s="47"/>
      <c r="G1014" s="48"/>
      <c r="H1014" s="48" t="s">
        <v>61</v>
      </c>
      <c r="I1014" s="47" t="n">
        <v>1.56</v>
      </c>
      <c r="J1014" s="51" t="s">
        <v>2736</v>
      </c>
    </row>
    <row r="1015" customFormat="false" ht="12.75" hidden="false" customHeight="false" outlineLevel="0" collapsed="false">
      <c r="A1015" s="1" t="s">
        <v>2814</v>
      </c>
      <c r="B1015" s="1" t="s">
        <v>2219</v>
      </c>
      <c r="C1015" s="27" t="s">
        <v>2819</v>
      </c>
      <c r="D1015" s="27" t="s">
        <v>2169</v>
      </c>
      <c r="E1015" s="46"/>
      <c r="F1015" s="47"/>
      <c r="G1015" s="48"/>
      <c r="H1015" s="48" t="s">
        <v>61</v>
      </c>
      <c r="I1015" s="47" t="n">
        <v>1.79</v>
      </c>
      <c r="J1015" s="51" t="s">
        <v>2736</v>
      </c>
    </row>
    <row r="1016" customFormat="false" ht="12.75" hidden="false" customHeight="false" outlineLevel="0" collapsed="false">
      <c r="A1016" s="1" t="s">
        <v>2814</v>
      </c>
      <c r="B1016" s="1" t="s">
        <v>2219</v>
      </c>
      <c r="C1016" s="27" t="s">
        <v>2820</v>
      </c>
      <c r="D1016" s="27" t="s">
        <v>49</v>
      </c>
      <c r="E1016" s="46"/>
      <c r="F1016" s="47"/>
      <c r="G1016" s="48"/>
      <c r="H1016" s="48" t="s">
        <v>61</v>
      </c>
      <c r="I1016" s="47" t="n">
        <v>1.56</v>
      </c>
      <c r="J1016" s="51" t="s">
        <v>2736</v>
      </c>
    </row>
    <row r="1017" customFormat="false" ht="12.75" hidden="false" customHeight="false" outlineLevel="0" collapsed="false">
      <c r="A1017" s="1" t="s">
        <v>2814</v>
      </c>
      <c r="B1017" s="1" t="s">
        <v>2219</v>
      </c>
      <c r="C1017" s="27" t="s">
        <v>2821</v>
      </c>
      <c r="D1017" s="27" t="s">
        <v>13</v>
      </c>
      <c r="E1017" s="46"/>
      <c r="F1017" s="47"/>
      <c r="G1017" s="48"/>
      <c r="H1017" s="48" t="s">
        <v>61</v>
      </c>
      <c r="I1017" s="47" t="n">
        <v>5.19</v>
      </c>
      <c r="J1017" s="51" t="s">
        <v>2736</v>
      </c>
    </row>
    <row r="1018" customFormat="false" ht="12.75" hidden="false" customHeight="false" outlineLevel="0" collapsed="false">
      <c r="A1018" s="1" t="s">
        <v>2814</v>
      </c>
      <c r="B1018" s="1" t="s">
        <v>2219</v>
      </c>
      <c r="C1018" s="27" t="s">
        <v>2822</v>
      </c>
      <c r="D1018" s="27" t="s">
        <v>13</v>
      </c>
      <c r="E1018" s="46"/>
      <c r="F1018" s="47"/>
      <c r="G1018" s="48"/>
      <c r="H1018" s="48" t="s">
        <v>61</v>
      </c>
      <c r="I1018" s="47" t="n">
        <v>6.65</v>
      </c>
      <c r="J1018" s="51" t="s">
        <v>2736</v>
      </c>
    </row>
    <row r="1019" customFormat="false" ht="12.75" hidden="false" customHeight="false" outlineLevel="0" collapsed="false">
      <c r="A1019" s="1" t="s">
        <v>2814</v>
      </c>
      <c r="B1019" s="1" t="s">
        <v>2219</v>
      </c>
      <c r="C1019" s="27" t="s">
        <v>2823</v>
      </c>
      <c r="D1019" s="27" t="s">
        <v>13</v>
      </c>
      <c r="E1019" s="46"/>
      <c r="F1019" s="47"/>
      <c r="G1019" s="48"/>
      <c r="H1019" s="48" t="s">
        <v>61</v>
      </c>
      <c r="I1019" s="47" t="n">
        <v>17.79</v>
      </c>
      <c r="J1019" s="51" t="s">
        <v>2736</v>
      </c>
    </row>
    <row r="1020" customFormat="false" ht="12.75" hidden="false" customHeight="false" outlineLevel="0" collapsed="false">
      <c r="A1020" s="1" t="s">
        <v>2814</v>
      </c>
      <c r="B1020" s="1" t="s">
        <v>2219</v>
      </c>
      <c r="C1020" s="27" t="s">
        <v>2824</v>
      </c>
      <c r="D1020" s="27" t="s">
        <v>193</v>
      </c>
      <c r="E1020" s="46"/>
      <c r="F1020" s="47"/>
      <c r="G1020" s="48"/>
      <c r="H1020" s="48" t="s">
        <v>61</v>
      </c>
      <c r="I1020" s="47" t="n">
        <v>1.56</v>
      </c>
      <c r="J1020" s="51" t="s">
        <v>2736</v>
      </c>
    </row>
    <row r="1021" customFormat="false" ht="12.75" hidden="false" customHeight="false" outlineLevel="0" collapsed="false">
      <c r="A1021" s="1" t="s">
        <v>2814</v>
      </c>
      <c r="B1021" s="1" t="s">
        <v>2219</v>
      </c>
      <c r="C1021" s="27" t="s">
        <v>2825</v>
      </c>
      <c r="D1021" s="27" t="s">
        <v>13</v>
      </c>
      <c r="E1021" s="46"/>
      <c r="F1021" s="47"/>
      <c r="G1021" s="48"/>
      <c r="H1021" s="48" t="s">
        <v>61</v>
      </c>
      <c r="I1021" s="47" t="n">
        <v>7.75</v>
      </c>
      <c r="J1021" s="51" t="s">
        <v>2736</v>
      </c>
    </row>
    <row r="1022" customFormat="false" ht="12.75" hidden="false" customHeight="false" outlineLevel="0" collapsed="false">
      <c r="A1022" s="1" t="s">
        <v>2814</v>
      </c>
      <c r="B1022" s="1" t="s">
        <v>2219</v>
      </c>
      <c r="C1022" s="27" t="s">
        <v>2826</v>
      </c>
      <c r="D1022" s="27" t="s">
        <v>13</v>
      </c>
      <c r="E1022" s="46"/>
      <c r="F1022" s="47"/>
      <c r="G1022" s="48"/>
      <c r="H1022" s="48" t="s">
        <v>61</v>
      </c>
      <c r="I1022" s="47" t="n">
        <v>14.95</v>
      </c>
      <c r="J1022" s="51" t="s">
        <v>2736</v>
      </c>
    </row>
    <row r="1023" customFormat="false" ht="12.75" hidden="false" customHeight="false" outlineLevel="0" collapsed="false">
      <c r="A1023" s="1" t="s">
        <v>2814</v>
      </c>
      <c r="B1023" s="1" t="s">
        <v>2219</v>
      </c>
      <c r="C1023" s="27" t="s">
        <v>2827</v>
      </c>
      <c r="D1023" s="27" t="s">
        <v>13</v>
      </c>
      <c r="E1023" s="46"/>
      <c r="F1023" s="47"/>
      <c r="G1023" s="48"/>
      <c r="H1023" s="48" t="s">
        <v>168</v>
      </c>
      <c r="I1023" s="47" t="n">
        <v>25.52</v>
      </c>
      <c r="J1023" s="51" t="s">
        <v>2736</v>
      </c>
    </row>
    <row r="1024" customFormat="false" ht="12.75" hidden="false" customHeight="false" outlineLevel="0" collapsed="false">
      <c r="A1024" s="1" t="s">
        <v>2814</v>
      </c>
      <c r="B1024" s="1" t="s">
        <v>2219</v>
      </c>
      <c r="C1024" s="27" t="s">
        <v>2828</v>
      </c>
      <c r="D1024" s="27" t="s">
        <v>13</v>
      </c>
      <c r="E1024" s="46"/>
      <c r="F1024" s="47"/>
      <c r="G1024" s="48"/>
      <c r="H1024" s="48" t="s">
        <v>168</v>
      </c>
      <c r="I1024" s="47" t="n">
        <v>12.99</v>
      </c>
      <c r="J1024" s="51" t="s">
        <v>2736</v>
      </c>
    </row>
    <row r="1025" customFormat="false" ht="12.75" hidden="false" customHeight="false" outlineLevel="0" collapsed="false">
      <c r="A1025" s="1" t="s">
        <v>2799</v>
      </c>
      <c r="B1025" s="1" t="s">
        <v>2219</v>
      </c>
      <c r="C1025" s="27" t="s">
        <v>2829</v>
      </c>
      <c r="D1025" s="27" t="s">
        <v>13</v>
      </c>
      <c r="E1025" s="46"/>
      <c r="F1025" s="47"/>
      <c r="G1025" s="48"/>
      <c r="H1025" s="48" t="s">
        <v>61</v>
      </c>
      <c r="I1025" s="47" t="n">
        <v>2.47</v>
      </c>
      <c r="J1025" s="51" t="s">
        <v>2736</v>
      </c>
    </row>
    <row r="1026" customFormat="false" ht="12.75" hidden="false" customHeight="false" outlineLevel="0" collapsed="false">
      <c r="A1026" s="1" t="s">
        <v>2799</v>
      </c>
      <c r="B1026" s="1" t="s">
        <v>2219</v>
      </c>
      <c r="C1026" s="27" t="s">
        <v>2830</v>
      </c>
      <c r="D1026" s="27" t="s">
        <v>13</v>
      </c>
      <c r="E1026" s="46"/>
      <c r="F1026" s="47"/>
      <c r="G1026" s="48"/>
      <c r="H1026" s="48" t="s">
        <v>61</v>
      </c>
      <c r="I1026" s="47" t="n">
        <v>3.19</v>
      </c>
      <c r="J1026" s="51" t="s">
        <v>2736</v>
      </c>
    </row>
    <row r="1027" customFormat="false" ht="12.75" hidden="false" customHeight="false" outlineLevel="0" collapsed="false">
      <c r="A1027" s="1" t="s">
        <v>2799</v>
      </c>
      <c r="B1027" s="1" t="s">
        <v>2219</v>
      </c>
      <c r="C1027" s="27" t="s">
        <v>2831</v>
      </c>
      <c r="D1027" s="27" t="s">
        <v>13</v>
      </c>
      <c r="E1027" s="46"/>
      <c r="F1027" s="47"/>
      <c r="G1027" s="48"/>
      <c r="H1027" s="48" t="s">
        <v>61</v>
      </c>
      <c r="I1027" s="47" t="n">
        <v>6.95</v>
      </c>
      <c r="J1027" s="51" t="s">
        <v>2736</v>
      </c>
    </row>
    <row r="1028" customFormat="false" ht="12.75" hidden="false" customHeight="false" outlineLevel="0" collapsed="false">
      <c r="A1028" s="1" t="s">
        <v>2799</v>
      </c>
      <c r="B1028" s="1" t="s">
        <v>2219</v>
      </c>
      <c r="C1028" s="27" t="s">
        <v>2832</v>
      </c>
      <c r="D1028" s="27" t="s">
        <v>70</v>
      </c>
      <c r="E1028" s="46"/>
      <c r="F1028" s="47"/>
      <c r="G1028" s="48"/>
      <c r="H1028" s="48" t="s">
        <v>61</v>
      </c>
      <c r="I1028" s="47" t="n">
        <v>0.38</v>
      </c>
      <c r="J1028" s="51" t="s">
        <v>2736</v>
      </c>
    </row>
    <row r="1029" customFormat="false" ht="12.75" hidden="false" customHeight="false" outlineLevel="0" collapsed="false">
      <c r="A1029" s="1" t="s">
        <v>2799</v>
      </c>
      <c r="B1029" s="1" t="s">
        <v>2219</v>
      </c>
      <c r="C1029" s="27" t="s">
        <v>2833</v>
      </c>
      <c r="D1029" s="27" t="s">
        <v>13</v>
      </c>
      <c r="E1029" s="46"/>
      <c r="F1029" s="47"/>
      <c r="G1029" s="48"/>
      <c r="H1029" s="48" t="s">
        <v>61</v>
      </c>
      <c r="I1029" s="47" t="n">
        <v>14.95</v>
      </c>
      <c r="J1029" s="51" t="s">
        <v>2736</v>
      </c>
    </row>
    <row r="1030" customFormat="false" ht="12.75" hidden="false" customHeight="false" outlineLevel="0" collapsed="false">
      <c r="A1030" s="1" t="s">
        <v>2799</v>
      </c>
      <c r="B1030" s="1" t="s">
        <v>2219</v>
      </c>
      <c r="C1030" s="27" t="s">
        <v>2834</v>
      </c>
      <c r="D1030" s="27" t="s">
        <v>26</v>
      </c>
      <c r="E1030" s="46"/>
      <c r="F1030" s="47"/>
      <c r="G1030" s="48"/>
      <c r="H1030" s="48" t="s">
        <v>61</v>
      </c>
      <c r="I1030" s="47" t="n">
        <v>0.38</v>
      </c>
      <c r="J1030" s="51" t="s">
        <v>2736</v>
      </c>
    </row>
    <row r="1031" customFormat="false" ht="12.75" hidden="false" customHeight="false" outlineLevel="0" collapsed="false">
      <c r="A1031" s="1" t="s">
        <v>2799</v>
      </c>
      <c r="B1031" s="1" t="s">
        <v>2219</v>
      </c>
      <c r="C1031" s="27" t="s">
        <v>2835</v>
      </c>
      <c r="D1031" s="27" t="s">
        <v>24</v>
      </c>
      <c r="E1031" s="46"/>
      <c r="F1031" s="47"/>
      <c r="G1031" s="48"/>
      <c r="H1031" s="48" t="s">
        <v>61</v>
      </c>
      <c r="I1031" s="47" t="n">
        <v>0.38</v>
      </c>
      <c r="J1031" s="51" t="s">
        <v>2736</v>
      </c>
    </row>
    <row r="1032" customFormat="false" ht="12.75" hidden="false" customHeight="false" outlineLevel="0" collapsed="false">
      <c r="A1032" s="1" t="s">
        <v>2799</v>
      </c>
      <c r="B1032" s="1" t="s">
        <v>2219</v>
      </c>
      <c r="C1032" s="27" t="s">
        <v>2836</v>
      </c>
      <c r="D1032" s="27" t="s">
        <v>13</v>
      </c>
      <c r="E1032" s="46"/>
      <c r="F1032" s="47"/>
      <c r="G1032" s="48"/>
      <c r="H1032" s="48" t="s">
        <v>168</v>
      </c>
      <c r="I1032" s="47" t="n">
        <v>1.48</v>
      </c>
      <c r="J1032" s="51" t="s">
        <v>2736</v>
      </c>
    </row>
    <row r="1033" customFormat="false" ht="12.75" hidden="false" customHeight="false" outlineLevel="0" collapsed="false">
      <c r="A1033" s="1" t="s">
        <v>2799</v>
      </c>
      <c r="B1033" s="1" t="s">
        <v>2219</v>
      </c>
      <c r="C1033" s="27" t="s">
        <v>2837</v>
      </c>
      <c r="D1033" s="27" t="s">
        <v>13</v>
      </c>
      <c r="E1033" s="46"/>
      <c r="F1033" s="47"/>
      <c r="G1033" s="48"/>
      <c r="H1033" s="48" t="s">
        <v>168</v>
      </c>
      <c r="I1033" s="47" t="n">
        <v>3.95</v>
      </c>
      <c r="J1033" s="51" t="s">
        <v>2736</v>
      </c>
    </row>
    <row r="1035" customFormat="false" ht="17.35" hidden="false" customHeight="false" outlineLevel="0" collapsed="false">
      <c r="C1035" s="15" t="s">
        <v>2921</v>
      </c>
      <c r="D1035" s="11" t="s">
        <v>1</v>
      </c>
    </row>
    <row r="1036" customFormat="false" ht="12.75" hidden="false" customHeight="false" outlineLevel="0" collapsed="false">
      <c r="A1036" s="1" t="s">
        <v>2922</v>
      </c>
      <c r="B1036" s="1" t="s">
        <v>2139</v>
      </c>
      <c r="C1036" s="27" t="s">
        <v>2923</v>
      </c>
      <c r="D1036" s="27" t="s">
        <v>79</v>
      </c>
      <c r="E1036" s="46"/>
      <c r="F1036" s="47"/>
      <c r="G1036" s="48"/>
      <c r="H1036" s="48" t="s">
        <v>61</v>
      </c>
      <c r="I1036" s="47" t="n">
        <v>3.32</v>
      </c>
      <c r="J1036" s="51" t="s">
        <v>2860</v>
      </c>
    </row>
    <row r="1037" customFormat="false" ht="12.75" hidden="false" customHeight="false" outlineLevel="0" collapsed="false">
      <c r="A1037" s="1" t="s">
        <v>2922</v>
      </c>
      <c r="B1037" s="1" t="s">
        <v>2139</v>
      </c>
      <c r="C1037" s="27" t="s">
        <v>2924</v>
      </c>
      <c r="D1037" s="27" t="s">
        <v>88</v>
      </c>
      <c r="E1037" s="46"/>
      <c r="F1037" s="47"/>
      <c r="G1037" s="48"/>
      <c r="H1037" s="48" t="s">
        <v>61</v>
      </c>
      <c r="I1037" s="47" t="n">
        <v>2.66</v>
      </c>
      <c r="J1037" s="51" t="s">
        <v>2860</v>
      </c>
    </row>
    <row r="1038" customFormat="false" ht="12.75" hidden="false" customHeight="false" outlineLevel="0" collapsed="false">
      <c r="A1038" s="1" t="s">
        <v>2925</v>
      </c>
      <c r="B1038" s="1" t="s">
        <v>2139</v>
      </c>
      <c r="C1038" s="27" t="s">
        <v>2926</v>
      </c>
      <c r="D1038" s="27" t="s">
        <v>193</v>
      </c>
      <c r="E1038" s="46"/>
      <c r="F1038" s="47"/>
      <c r="G1038" s="48"/>
      <c r="H1038" s="48" t="s">
        <v>61</v>
      </c>
      <c r="I1038" s="47" t="n">
        <v>1.19</v>
      </c>
      <c r="J1038" s="51" t="s">
        <v>2860</v>
      </c>
    </row>
    <row r="1039" customFormat="false" ht="12.75" hidden="false" customHeight="false" outlineLevel="0" collapsed="false">
      <c r="A1039" s="1" t="s">
        <v>2925</v>
      </c>
      <c r="B1039" s="1" t="s">
        <v>2139</v>
      </c>
      <c r="C1039" s="27" t="s">
        <v>2927</v>
      </c>
      <c r="D1039" s="27" t="s">
        <v>13</v>
      </c>
      <c r="E1039" s="46"/>
      <c r="F1039" s="47"/>
      <c r="G1039" s="48"/>
      <c r="H1039" s="48" t="s">
        <v>61</v>
      </c>
      <c r="I1039" s="47" t="n">
        <v>3.32</v>
      </c>
      <c r="J1039" s="51" t="s">
        <v>2860</v>
      </c>
    </row>
    <row r="1041" customFormat="false" ht="17.35" hidden="false" customHeight="false" outlineLevel="0" collapsed="false">
      <c r="C1041" s="15" t="s">
        <v>2928</v>
      </c>
      <c r="D1041" s="11"/>
    </row>
    <row r="1042" customFormat="false" ht="12.75" hidden="false" customHeight="false" outlineLevel="0" collapsed="false">
      <c r="A1042" s="1" t="s">
        <v>2929</v>
      </c>
      <c r="B1042" s="1" t="s">
        <v>2219</v>
      </c>
      <c r="C1042" s="27" t="s">
        <v>2930</v>
      </c>
      <c r="D1042" s="27" t="s">
        <v>88</v>
      </c>
      <c r="E1042" s="46"/>
      <c r="F1042" s="47"/>
      <c r="G1042" s="48"/>
      <c r="H1042" s="48" t="s">
        <v>61</v>
      </c>
      <c r="I1042" s="47" t="n">
        <v>3.69</v>
      </c>
      <c r="J1042" s="51" t="s">
        <v>2900</v>
      </c>
    </row>
    <row r="1043" customFormat="false" ht="12.75" hidden="false" customHeight="false" outlineLevel="0" collapsed="false">
      <c r="A1043" s="1" t="s">
        <v>2929</v>
      </c>
      <c r="B1043" s="1" t="s">
        <v>2219</v>
      </c>
      <c r="C1043" s="27" t="s">
        <v>2931</v>
      </c>
      <c r="D1043" s="27" t="s">
        <v>193</v>
      </c>
      <c r="E1043" s="46"/>
      <c r="F1043" s="47"/>
      <c r="G1043" s="48"/>
      <c r="H1043" s="48" t="s">
        <v>61</v>
      </c>
      <c r="I1043" s="47" t="n">
        <v>3.69</v>
      </c>
      <c r="J1043" s="51" t="s">
        <v>2900</v>
      </c>
    </row>
    <row r="1044" customFormat="false" ht="12.75" hidden="false" customHeight="false" outlineLevel="0" collapsed="false">
      <c r="A1044" s="1" t="s">
        <v>2929</v>
      </c>
      <c r="B1044" s="1" t="s">
        <v>2219</v>
      </c>
      <c r="C1044" s="27" t="s">
        <v>2932</v>
      </c>
      <c r="D1044" s="27" t="s">
        <v>20</v>
      </c>
      <c r="E1044" s="46"/>
      <c r="F1044" s="47"/>
      <c r="G1044" s="48"/>
      <c r="H1044" s="48" t="s">
        <v>61</v>
      </c>
      <c r="I1044" s="47" t="n">
        <v>1.48</v>
      </c>
      <c r="J1044" s="51" t="s">
        <v>2900</v>
      </c>
    </row>
    <row r="1045" customFormat="false" ht="12.75" hidden="false" customHeight="false" outlineLevel="0" collapsed="false">
      <c r="A1045" s="1" t="s">
        <v>2929</v>
      </c>
      <c r="B1045" s="1" t="s">
        <v>2219</v>
      </c>
      <c r="C1045" s="27" t="s">
        <v>2933</v>
      </c>
      <c r="D1045" s="27" t="s">
        <v>88</v>
      </c>
      <c r="E1045" s="46"/>
      <c r="F1045" s="47"/>
      <c r="G1045" s="48"/>
      <c r="H1045" s="48" t="s">
        <v>61</v>
      </c>
      <c r="I1045" s="47" t="n">
        <v>0.83</v>
      </c>
      <c r="J1045" s="51" t="s">
        <v>2900</v>
      </c>
    </row>
    <row r="1047" customFormat="false" ht="17.35" hidden="false" customHeight="false" outlineLevel="0" collapsed="false">
      <c r="C1047" s="15" t="s">
        <v>2968</v>
      </c>
      <c r="D1047" s="11" t="s">
        <v>1</v>
      </c>
    </row>
    <row r="1048" customFormat="false" ht="12.75" hidden="false" customHeight="false" outlineLevel="0" collapsed="false">
      <c r="A1048" s="1" t="s">
        <v>2969</v>
      </c>
      <c r="C1048" s="70" t="s">
        <v>2970</v>
      </c>
      <c r="D1048" s="70" t="s">
        <v>13</v>
      </c>
      <c r="E1048" s="72" t="n">
        <v>2.2</v>
      </c>
      <c r="F1048" s="73" t="n">
        <v>31</v>
      </c>
      <c r="G1048" s="74" t="s">
        <v>2235</v>
      </c>
    </row>
    <row r="1049" customFormat="false" ht="12.75" hidden="false" customHeight="false" outlineLevel="0" collapsed="false">
      <c r="A1049" s="1" t="s">
        <v>2969</v>
      </c>
      <c r="C1049" s="70" t="s">
        <v>2971</v>
      </c>
      <c r="D1049" s="70" t="s">
        <v>13</v>
      </c>
      <c r="E1049" s="72" t="n">
        <v>2.2</v>
      </c>
      <c r="F1049" s="73" t="n">
        <v>10</v>
      </c>
      <c r="G1049" s="74" t="s">
        <v>2235</v>
      </c>
    </row>
    <row r="1050" customFormat="false" ht="12.75" hidden="false" customHeight="false" outlineLevel="0" collapsed="false">
      <c r="A1050" s="1" t="s">
        <v>2969</v>
      </c>
      <c r="C1050" s="70" t="s">
        <v>2972</v>
      </c>
      <c r="D1050" s="70" t="s">
        <v>13</v>
      </c>
      <c r="E1050" s="72" t="n">
        <v>2.4</v>
      </c>
      <c r="F1050" s="73" t="n">
        <v>5.25</v>
      </c>
      <c r="G1050" s="74" t="s">
        <v>2235</v>
      </c>
    </row>
    <row r="1051" customFormat="false" ht="12.75" hidden="false" customHeight="false" outlineLevel="0" collapsed="false">
      <c r="A1051" s="1" t="s">
        <v>2969</v>
      </c>
      <c r="C1051" s="70" t="s">
        <v>2973</v>
      </c>
      <c r="D1051" s="70" t="s">
        <v>13</v>
      </c>
      <c r="E1051" s="72" t="n">
        <v>2.4</v>
      </c>
      <c r="F1051" s="73" t="n">
        <v>10.1</v>
      </c>
      <c r="G1051" s="74" t="s">
        <v>2235</v>
      </c>
    </row>
    <row r="1052" customFormat="false" ht="12.75" hidden="false" customHeight="false" outlineLevel="0" collapsed="false">
      <c r="A1052" s="1" t="s">
        <v>2969</v>
      </c>
      <c r="C1052" s="70" t="s">
        <v>2974</v>
      </c>
      <c r="D1052" s="70" t="s">
        <v>13</v>
      </c>
      <c r="E1052" s="72" t="n">
        <v>2.4</v>
      </c>
      <c r="F1052" s="73" t="n">
        <v>8.95</v>
      </c>
      <c r="G1052" s="74" t="s">
        <v>2235</v>
      </c>
    </row>
    <row r="1053" customFormat="false" ht="12.75" hidden="false" customHeight="false" outlineLevel="0" collapsed="false">
      <c r="A1053" s="1" t="s">
        <v>2969</v>
      </c>
      <c r="C1053" s="70" t="s">
        <v>2975</v>
      </c>
      <c r="D1053" s="70" t="s">
        <v>13</v>
      </c>
      <c r="E1053" s="72" t="n">
        <v>2.5</v>
      </c>
      <c r="F1053" s="73" t="n">
        <v>1.79</v>
      </c>
      <c r="G1053" s="74" t="s">
        <v>2235</v>
      </c>
    </row>
    <row r="1054" customFormat="false" ht="12.75" hidden="false" customHeight="false" outlineLevel="0" collapsed="false">
      <c r="A1054" s="1" t="s">
        <v>2969</v>
      </c>
      <c r="C1054" s="70" t="s">
        <v>2976</v>
      </c>
      <c r="D1054" s="70" t="s">
        <v>13</v>
      </c>
      <c r="E1054" s="72" t="n">
        <v>2.5</v>
      </c>
      <c r="F1054" s="73" t="n">
        <v>5.95</v>
      </c>
      <c r="G1054" s="74" t="s">
        <v>2235</v>
      </c>
    </row>
    <row r="1056" customFormat="false" ht="30.1" hidden="false" customHeight="false" outlineLevel="0" collapsed="false">
      <c r="B1056" s="1" t="s">
        <v>2993</v>
      </c>
      <c r="C1056" s="52" t="s">
        <v>2994</v>
      </c>
      <c r="D1056" s="11" t="s">
        <v>1</v>
      </c>
    </row>
    <row r="1057" customFormat="false" ht="12.75" hidden="false" customHeight="false" outlineLevel="0" collapsed="false">
      <c r="A1057" s="1" t="s">
        <v>2995</v>
      </c>
      <c r="B1057" s="1" t="s">
        <v>2993</v>
      </c>
      <c r="C1057" s="70" t="s">
        <v>2996</v>
      </c>
      <c r="D1057" s="70" t="s">
        <v>79</v>
      </c>
      <c r="E1057" s="72" t="n">
        <v>1.5</v>
      </c>
      <c r="F1057" s="73" t="n">
        <v>0.55</v>
      </c>
      <c r="G1057" s="74" t="s">
        <v>2997</v>
      </c>
      <c r="I1057" s="4"/>
      <c r="L1057" s="95"/>
      <c r="N1057" s="95"/>
      <c r="O1057" s="95"/>
    </row>
    <row r="1058" customFormat="false" ht="12.75" hidden="false" customHeight="false" outlineLevel="0" collapsed="false">
      <c r="A1058" s="1" t="s">
        <v>2995</v>
      </c>
      <c r="B1058" s="1" t="s">
        <v>2993</v>
      </c>
      <c r="C1058" s="70" t="s">
        <v>2998</v>
      </c>
      <c r="D1058" s="70" t="s">
        <v>16</v>
      </c>
      <c r="E1058" s="72" t="n">
        <v>1.5</v>
      </c>
      <c r="F1058" s="73" t="n">
        <v>0.52</v>
      </c>
      <c r="G1058" s="74" t="s">
        <v>2997</v>
      </c>
      <c r="I1058" s="4"/>
      <c r="L1058" s="95"/>
      <c r="N1058" s="95"/>
      <c r="O1058" s="95"/>
    </row>
    <row r="1059" customFormat="false" ht="12.75" hidden="false" customHeight="false" outlineLevel="0" collapsed="false">
      <c r="A1059" s="1" t="s">
        <v>2995</v>
      </c>
      <c r="B1059" s="1" t="s">
        <v>2993</v>
      </c>
      <c r="C1059" s="70" t="s">
        <v>2999</v>
      </c>
      <c r="D1059" s="70" t="s">
        <v>20</v>
      </c>
      <c r="E1059" s="72" t="n">
        <v>1.5</v>
      </c>
      <c r="F1059" s="73" t="n">
        <v>0.52</v>
      </c>
      <c r="G1059" s="74" t="s">
        <v>2997</v>
      </c>
      <c r="I1059" s="4"/>
      <c r="L1059" s="95"/>
      <c r="N1059" s="95"/>
      <c r="O1059" s="95"/>
    </row>
    <row r="1060" customFormat="false" ht="12.75" hidden="false" customHeight="false" outlineLevel="0" collapsed="false">
      <c r="A1060" s="1" t="s">
        <v>2995</v>
      </c>
      <c r="B1060" s="1" t="s">
        <v>2993</v>
      </c>
      <c r="C1060" s="70" t="s">
        <v>3000</v>
      </c>
      <c r="D1060" s="70" t="s">
        <v>26</v>
      </c>
      <c r="E1060" s="72" t="n">
        <v>1.5</v>
      </c>
      <c r="F1060" s="73" t="n">
        <v>0.52</v>
      </c>
      <c r="G1060" s="74" t="s">
        <v>2997</v>
      </c>
      <c r="I1060" s="4"/>
      <c r="L1060" s="95"/>
      <c r="N1060" s="95"/>
      <c r="O1060" s="95"/>
    </row>
    <row r="1061" customFormat="false" ht="12.75" hidden="false" customHeight="false" outlineLevel="0" collapsed="false">
      <c r="A1061" s="1" t="s">
        <v>2995</v>
      </c>
      <c r="B1061" s="1" t="s">
        <v>2993</v>
      </c>
      <c r="C1061" s="70" t="s">
        <v>3001</v>
      </c>
      <c r="D1061" s="70" t="s">
        <v>22</v>
      </c>
      <c r="E1061" s="72" t="n">
        <v>1.6</v>
      </c>
      <c r="F1061" s="73" t="n">
        <v>0.52</v>
      </c>
      <c r="G1061" s="74" t="s">
        <v>2997</v>
      </c>
      <c r="I1061" s="4"/>
      <c r="L1061" s="95"/>
      <c r="N1061" s="95"/>
      <c r="O1061" s="95"/>
    </row>
    <row r="1062" customFormat="false" ht="12.75" hidden="false" customHeight="false" outlineLevel="0" collapsed="false">
      <c r="A1062" s="1" t="s">
        <v>2995</v>
      </c>
      <c r="B1062" s="1" t="s">
        <v>2993</v>
      </c>
      <c r="C1062" s="70" t="s">
        <v>3002</v>
      </c>
      <c r="D1062" s="70" t="s">
        <v>49</v>
      </c>
      <c r="E1062" s="72" t="n">
        <v>1.6</v>
      </c>
      <c r="F1062" s="73" t="n">
        <v>0.52</v>
      </c>
      <c r="G1062" s="74" t="s">
        <v>2997</v>
      </c>
      <c r="I1062" s="4"/>
      <c r="L1062" s="95"/>
      <c r="N1062" s="95"/>
      <c r="O1062" s="95"/>
    </row>
    <row r="1063" customFormat="false" ht="12.75" hidden="false" customHeight="false" outlineLevel="0" collapsed="false">
      <c r="A1063" s="1" t="s">
        <v>2995</v>
      </c>
      <c r="B1063" s="1" t="s">
        <v>2993</v>
      </c>
      <c r="C1063" s="70" t="s">
        <v>3003</v>
      </c>
      <c r="D1063" s="70" t="s">
        <v>16</v>
      </c>
      <c r="E1063" s="72" t="n">
        <v>1.7</v>
      </c>
      <c r="F1063" s="73" t="n">
        <v>0.52</v>
      </c>
      <c r="G1063" s="74" t="s">
        <v>2997</v>
      </c>
      <c r="I1063" s="4"/>
      <c r="L1063" s="95"/>
      <c r="N1063" s="95"/>
      <c r="O1063" s="95"/>
    </row>
    <row r="1064" customFormat="false" ht="12.75" hidden="false" customHeight="false" outlineLevel="0" collapsed="false">
      <c r="A1064" s="1" t="s">
        <v>2995</v>
      </c>
      <c r="B1064" s="1" t="s">
        <v>2993</v>
      </c>
      <c r="C1064" s="70" t="s">
        <v>3004</v>
      </c>
      <c r="D1064" s="70" t="s">
        <v>26</v>
      </c>
      <c r="E1064" s="72" t="n">
        <v>1.7</v>
      </c>
      <c r="F1064" s="73" t="n">
        <v>0.52</v>
      </c>
      <c r="G1064" s="74" t="s">
        <v>2997</v>
      </c>
      <c r="I1064" s="4"/>
      <c r="L1064" s="95"/>
      <c r="N1064" s="95"/>
      <c r="O1064" s="95"/>
    </row>
    <row r="1065" customFormat="false" ht="12.75" hidden="false" customHeight="false" outlineLevel="0" collapsed="false">
      <c r="A1065" s="1" t="s">
        <v>3005</v>
      </c>
      <c r="B1065" s="1" t="s">
        <v>2993</v>
      </c>
      <c r="C1065" s="27" t="s">
        <v>3006</v>
      </c>
      <c r="D1065" s="27" t="s">
        <v>88</v>
      </c>
      <c r="E1065" s="46"/>
      <c r="F1065" s="47"/>
      <c r="G1065" s="48"/>
      <c r="H1065" s="48" t="s">
        <v>61</v>
      </c>
      <c r="I1065" s="47" t="n">
        <v>1.45</v>
      </c>
      <c r="J1065" s="51" t="s">
        <v>3007</v>
      </c>
    </row>
    <row r="1066" customFormat="false" ht="12.75" hidden="false" customHeight="false" outlineLevel="0" collapsed="false">
      <c r="A1066" s="1" t="s">
        <v>3005</v>
      </c>
      <c r="B1066" s="1" t="s">
        <v>2993</v>
      </c>
      <c r="C1066" s="27" t="s">
        <v>3008</v>
      </c>
      <c r="D1066" s="27" t="s">
        <v>13</v>
      </c>
      <c r="E1066" s="46"/>
      <c r="F1066" s="47"/>
      <c r="G1066" s="48"/>
      <c r="H1066" s="48" t="s">
        <v>61</v>
      </c>
      <c r="I1066" s="47" t="n">
        <v>4.95</v>
      </c>
      <c r="J1066" s="51" t="s">
        <v>3007</v>
      </c>
    </row>
    <row r="1067" customFormat="false" ht="12.75" hidden="false" customHeight="false" outlineLevel="0" collapsed="false">
      <c r="A1067" s="1" t="s">
        <v>3005</v>
      </c>
      <c r="B1067" s="1" t="s">
        <v>2993</v>
      </c>
      <c r="C1067" s="27" t="s">
        <v>3009</v>
      </c>
      <c r="D1067" s="27" t="s">
        <v>13</v>
      </c>
      <c r="E1067" s="46"/>
      <c r="F1067" s="47"/>
      <c r="G1067" s="48"/>
      <c r="H1067" s="48" t="s">
        <v>61</v>
      </c>
      <c r="I1067" s="47" t="n">
        <v>2.95</v>
      </c>
      <c r="J1067" s="51" t="s">
        <v>3007</v>
      </c>
    </row>
    <row r="1068" customFormat="false" ht="12.75" hidden="false" customHeight="false" outlineLevel="0" collapsed="false">
      <c r="A1068" s="1" t="s">
        <v>3005</v>
      </c>
      <c r="B1068" s="1" t="s">
        <v>2993</v>
      </c>
      <c r="C1068" s="27" t="s">
        <v>3010</v>
      </c>
      <c r="D1068" s="27" t="s">
        <v>2169</v>
      </c>
      <c r="E1068" s="46"/>
      <c r="F1068" s="47"/>
      <c r="G1068" s="48"/>
      <c r="H1068" s="48" t="s">
        <v>168</v>
      </c>
      <c r="I1068" s="47" t="n">
        <v>1.49</v>
      </c>
      <c r="J1068" s="51" t="s">
        <v>3007</v>
      </c>
    </row>
    <row r="1069" customFormat="false" ht="12.75" hidden="false" customHeight="false" outlineLevel="0" collapsed="false">
      <c r="A1069" s="1" t="s">
        <v>2995</v>
      </c>
      <c r="B1069" s="1" t="s">
        <v>2993</v>
      </c>
      <c r="C1069" s="27" t="s">
        <v>3011</v>
      </c>
      <c r="D1069" s="27" t="s">
        <v>20</v>
      </c>
      <c r="E1069" s="46"/>
      <c r="F1069" s="47"/>
      <c r="G1069" s="48"/>
      <c r="H1069" s="48" t="s">
        <v>61</v>
      </c>
      <c r="I1069" s="47" t="n">
        <v>0.39</v>
      </c>
      <c r="J1069" s="51" t="s">
        <v>3007</v>
      </c>
    </row>
    <row r="1070" customFormat="false" ht="12.75" hidden="false" customHeight="false" outlineLevel="0" collapsed="false">
      <c r="A1070" s="1" t="s">
        <v>2995</v>
      </c>
      <c r="B1070" s="1" t="s">
        <v>2993</v>
      </c>
      <c r="C1070" s="27" t="s">
        <v>3012</v>
      </c>
      <c r="D1070" s="27" t="s">
        <v>49</v>
      </c>
      <c r="E1070" s="46"/>
      <c r="F1070" s="47"/>
      <c r="G1070" s="48"/>
      <c r="H1070" s="48" t="s">
        <v>61</v>
      </c>
      <c r="I1070" s="47" t="n">
        <v>0.39</v>
      </c>
      <c r="J1070" s="51" t="s">
        <v>3007</v>
      </c>
    </row>
    <row r="1071" customFormat="false" ht="12.75" hidden="false" customHeight="false" outlineLevel="0" collapsed="false">
      <c r="A1071" s="1" t="s">
        <v>2995</v>
      </c>
      <c r="B1071" s="1" t="s">
        <v>2993</v>
      </c>
      <c r="C1071" s="27" t="s">
        <v>3000</v>
      </c>
      <c r="D1071" s="27" t="s">
        <v>2169</v>
      </c>
      <c r="E1071" s="46"/>
      <c r="F1071" s="47"/>
      <c r="G1071" s="48"/>
      <c r="H1071" s="48" t="s">
        <v>61</v>
      </c>
      <c r="I1071" s="47" t="n">
        <v>0.39</v>
      </c>
      <c r="J1071" s="51" t="s">
        <v>3007</v>
      </c>
    </row>
    <row r="1072" customFormat="false" ht="12.75" hidden="false" customHeight="false" outlineLevel="0" collapsed="false">
      <c r="A1072" s="1" t="s">
        <v>2995</v>
      </c>
      <c r="B1072" s="1" t="s">
        <v>2993</v>
      </c>
      <c r="C1072" s="27" t="s">
        <v>3013</v>
      </c>
      <c r="D1072" s="27" t="s">
        <v>88</v>
      </c>
      <c r="E1072" s="46"/>
      <c r="F1072" s="47"/>
      <c r="G1072" s="48"/>
      <c r="H1072" s="48" t="s">
        <v>61</v>
      </c>
      <c r="I1072" s="47" t="n">
        <v>0.39</v>
      </c>
      <c r="J1072" s="51" t="s">
        <v>3007</v>
      </c>
    </row>
    <row r="1073" customFormat="false" ht="12.75" hidden="false" customHeight="false" outlineLevel="0" collapsed="false">
      <c r="A1073" s="1" t="s">
        <v>2995</v>
      </c>
      <c r="B1073" s="1" t="s">
        <v>2993</v>
      </c>
      <c r="C1073" s="27" t="s">
        <v>3014</v>
      </c>
      <c r="D1073" s="27" t="s">
        <v>16</v>
      </c>
      <c r="E1073" s="46"/>
      <c r="F1073" s="47"/>
      <c r="G1073" s="48"/>
      <c r="H1073" s="48" t="s">
        <v>61</v>
      </c>
      <c r="I1073" s="47" t="n">
        <v>0.39</v>
      </c>
      <c r="J1073" s="51" t="s">
        <v>3007</v>
      </c>
    </row>
    <row r="1074" customFormat="false" ht="12.75" hidden="false" customHeight="false" outlineLevel="0" collapsed="false">
      <c r="A1074" s="1" t="s">
        <v>2995</v>
      </c>
      <c r="B1074" s="1" t="s">
        <v>2993</v>
      </c>
      <c r="C1074" s="27" t="s">
        <v>3015</v>
      </c>
      <c r="D1074" s="27" t="s">
        <v>70</v>
      </c>
      <c r="E1074" s="46"/>
      <c r="F1074" s="47"/>
      <c r="G1074" s="48"/>
      <c r="H1074" s="48" t="s">
        <v>61</v>
      </c>
      <c r="I1074" s="47" t="n">
        <v>0.39</v>
      </c>
      <c r="J1074" s="51" t="s">
        <v>3007</v>
      </c>
    </row>
    <row r="1075" customFormat="false" ht="12.75" hidden="false" customHeight="false" outlineLevel="0" collapsed="false">
      <c r="A1075" s="1" t="s">
        <v>2995</v>
      </c>
      <c r="B1075" s="1" t="s">
        <v>2993</v>
      </c>
      <c r="C1075" s="27" t="s">
        <v>3016</v>
      </c>
      <c r="D1075" s="27" t="s">
        <v>13</v>
      </c>
      <c r="E1075" s="46"/>
      <c r="F1075" s="47"/>
      <c r="G1075" s="48"/>
      <c r="H1075" s="48" t="s">
        <v>168</v>
      </c>
      <c r="I1075" s="47" t="n">
        <v>3.45</v>
      </c>
      <c r="J1075" s="51" t="s">
        <v>3007</v>
      </c>
    </row>
    <row r="1076" customFormat="false" ht="12.75" hidden="false" customHeight="false" outlineLevel="0" collapsed="false">
      <c r="A1076" s="1" t="s">
        <v>2995</v>
      </c>
      <c r="B1076" s="1" t="s">
        <v>2993</v>
      </c>
      <c r="C1076" s="27" t="s">
        <v>3017</v>
      </c>
      <c r="D1076" s="27" t="s">
        <v>13</v>
      </c>
      <c r="E1076" s="46"/>
      <c r="F1076" s="47"/>
      <c r="G1076" s="48"/>
      <c r="H1076" s="48" t="s">
        <v>168</v>
      </c>
      <c r="I1076" s="47" t="n">
        <v>5.43</v>
      </c>
      <c r="J1076" s="51" t="s">
        <v>3007</v>
      </c>
    </row>
    <row r="1077" customFormat="false" ht="12.75" hidden="false" customHeight="false" outlineLevel="0" collapsed="false">
      <c r="A1077" s="1" t="s">
        <v>2995</v>
      </c>
      <c r="B1077" s="1" t="s">
        <v>2993</v>
      </c>
      <c r="C1077" s="27" t="s">
        <v>3018</v>
      </c>
      <c r="D1077" s="27" t="s">
        <v>13</v>
      </c>
      <c r="E1077" s="46"/>
      <c r="F1077" s="47"/>
      <c r="G1077" s="48"/>
      <c r="H1077" s="48" t="s">
        <v>168</v>
      </c>
      <c r="I1077" s="47" t="n">
        <v>3.45</v>
      </c>
      <c r="J1077" s="51" t="s">
        <v>3007</v>
      </c>
    </row>
    <row r="1078" customFormat="false" ht="12.75" hidden="false" customHeight="false" outlineLevel="0" collapsed="false">
      <c r="A1078" s="1" t="s">
        <v>2995</v>
      </c>
      <c r="B1078" s="1" t="s">
        <v>2993</v>
      </c>
      <c r="C1078" s="19" t="s">
        <v>3019</v>
      </c>
      <c r="D1078" s="19" t="s">
        <v>13</v>
      </c>
      <c r="E1078" s="20" t="n">
        <v>1.2</v>
      </c>
      <c r="F1078" s="21" t="n">
        <v>5.2</v>
      </c>
      <c r="G1078" s="24" t="s">
        <v>2344</v>
      </c>
    </row>
    <row r="1079" customFormat="false" ht="12.75" hidden="false" customHeight="false" outlineLevel="0" collapsed="false">
      <c r="A1079" s="1" t="s">
        <v>2995</v>
      </c>
      <c r="B1079" s="1" t="s">
        <v>2993</v>
      </c>
      <c r="C1079" s="19" t="s">
        <v>3020</v>
      </c>
      <c r="D1079" s="19" t="s">
        <v>13</v>
      </c>
      <c r="E1079" s="20" t="n">
        <v>1.3</v>
      </c>
      <c r="F1079" s="21" t="n">
        <v>4.4</v>
      </c>
      <c r="G1079" s="24" t="s">
        <v>2344</v>
      </c>
    </row>
    <row r="1080" customFormat="false" ht="12.75" hidden="false" customHeight="false" outlineLevel="0" collapsed="false">
      <c r="A1080" s="1" t="s">
        <v>2995</v>
      </c>
      <c r="B1080" s="1" t="s">
        <v>2993</v>
      </c>
      <c r="C1080" s="19" t="s">
        <v>3021</v>
      </c>
      <c r="D1080" s="19" t="s">
        <v>20</v>
      </c>
      <c r="E1080" s="20" t="n">
        <v>1.4</v>
      </c>
      <c r="F1080" s="21" t="n">
        <v>0.44</v>
      </c>
      <c r="G1080" s="24" t="s">
        <v>2344</v>
      </c>
    </row>
    <row r="1081" customFormat="false" ht="12.75" hidden="false" customHeight="false" outlineLevel="0" collapsed="false">
      <c r="A1081" s="1" t="s">
        <v>2995</v>
      </c>
      <c r="B1081" s="1" t="s">
        <v>2993</v>
      </c>
      <c r="C1081" s="19" t="s">
        <v>3022</v>
      </c>
      <c r="D1081" s="19" t="s">
        <v>13</v>
      </c>
      <c r="E1081" s="20" t="n">
        <v>1.4</v>
      </c>
      <c r="F1081" s="21" t="n">
        <v>2.65</v>
      </c>
      <c r="G1081" s="24" t="s">
        <v>2344</v>
      </c>
    </row>
    <row r="1082" customFormat="false" ht="12.75" hidden="false" customHeight="false" outlineLevel="0" collapsed="false">
      <c r="A1082" s="1" t="s">
        <v>2995</v>
      </c>
      <c r="B1082" s="1" t="s">
        <v>2993</v>
      </c>
      <c r="C1082" s="19" t="s">
        <v>3023</v>
      </c>
      <c r="D1082" s="19" t="s">
        <v>88</v>
      </c>
      <c r="E1082" s="20" t="n">
        <v>1.5</v>
      </c>
      <c r="F1082" s="21" t="n">
        <v>0.6</v>
      </c>
      <c r="G1082" s="24" t="s">
        <v>2344</v>
      </c>
    </row>
    <row r="1083" customFormat="false" ht="12.75" hidden="false" customHeight="false" outlineLevel="0" collapsed="false">
      <c r="A1083" s="1" t="s">
        <v>2995</v>
      </c>
      <c r="B1083" s="1" t="s">
        <v>2993</v>
      </c>
      <c r="C1083" s="19" t="s">
        <v>3024</v>
      </c>
      <c r="D1083" s="19" t="s">
        <v>13</v>
      </c>
      <c r="E1083" s="20" t="n">
        <v>1.7</v>
      </c>
      <c r="F1083" s="21" t="n">
        <v>6.25</v>
      </c>
      <c r="G1083" s="24" t="s">
        <v>2344</v>
      </c>
    </row>
    <row r="1084" customFormat="false" ht="12.75" hidden="false" customHeight="false" outlineLevel="0" collapsed="false">
      <c r="A1084" s="1" t="s">
        <v>2995</v>
      </c>
      <c r="B1084" s="1" t="s">
        <v>2993</v>
      </c>
      <c r="C1084" s="19" t="s">
        <v>3025</v>
      </c>
      <c r="D1084" s="19" t="s">
        <v>18</v>
      </c>
      <c r="E1084" s="20" t="n">
        <v>2.2</v>
      </c>
      <c r="F1084" s="21" t="n">
        <v>0.44</v>
      </c>
      <c r="G1084" s="24" t="s">
        <v>2344</v>
      </c>
    </row>
    <row r="1085" customFormat="false" ht="12.75" hidden="false" customHeight="false" outlineLevel="0" collapsed="false">
      <c r="A1085" s="1" t="s">
        <v>2995</v>
      </c>
      <c r="B1085" s="1" t="s">
        <v>2993</v>
      </c>
      <c r="C1085" s="19" t="s">
        <v>3026</v>
      </c>
      <c r="D1085" s="19" t="s">
        <v>13</v>
      </c>
      <c r="E1085" s="20" t="n">
        <v>2.2</v>
      </c>
      <c r="F1085" s="21" t="n">
        <v>3.95</v>
      </c>
      <c r="G1085" s="24" t="s">
        <v>2344</v>
      </c>
    </row>
    <row r="1086" customFormat="false" ht="12.75" hidden="false" customHeight="false" outlineLevel="0" collapsed="false">
      <c r="A1086" s="1" t="s">
        <v>2995</v>
      </c>
      <c r="B1086" s="1" t="s">
        <v>2993</v>
      </c>
      <c r="C1086" s="19" t="s">
        <v>3027</v>
      </c>
      <c r="D1086" s="19" t="s">
        <v>79</v>
      </c>
      <c r="E1086" s="20" t="n">
        <v>2.2</v>
      </c>
      <c r="F1086" s="21" t="n">
        <v>0.44</v>
      </c>
      <c r="G1086" s="24" t="s">
        <v>2344</v>
      </c>
    </row>
    <row r="1087" customFormat="false" ht="12.75" hidden="false" customHeight="false" outlineLevel="0" collapsed="false">
      <c r="A1087" s="1" t="s">
        <v>2995</v>
      </c>
      <c r="B1087" s="1" t="s">
        <v>2993</v>
      </c>
      <c r="C1087" s="19" t="s">
        <v>3028</v>
      </c>
      <c r="D1087" s="19" t="s">
        <v>13</v>
      </c>
      <c r="E1087" s="20" t="n">
        <v>2.2</v>
      </c>
      <c r="F1087" s="21" t="n">
        <v>1.15</v>
      </c>
      <c r="G1087" s="24" t="s">
        <v>2344</v>
      </c>
    </row>
    <row r="1088" customFormat="false" ht="12.75" hidden="false" customHeight="false" outlineLevel="0" collapsed="false">
      <c r="A1088" s="1" t="s">
        <v>2995</v>
      </c>
      <c r="B1088" s="1" t="s">
        <v>2993</v>
      </c>
      <c r="C1088" s="19" t="s">
        <v>3029</v>
      </c>
      <c r="D1088" s="19" t="s">
        <v>13</v>
      </c>
      <c r="E1088" s="20" t="n">
        <v>2.3</v>
      </c>
      <c r="F1088" s="21" t="n">
        <v>1.27</v>
      </c>
      <c r="G1088" s="24" t="s">
        <v>2344</v>
      </c>
    </row>
    <row r="1089" customFormat="false" ht="12.75" hidden="false" customHeight="false" outlineLevel="0" collapsed="false">
      <c r="A1089" s="1" t="s">
        <v>2995</v>
      </c>
      <c r="B1089" s="1" t="s">
        <v>2993</v>
      </c>
      <c r="C1089" s="19" t="s">
        <v>3030</v>
      </c>
      <c r="D1089" s="19" t="s">
        <v>49</v>
      </c>
      <c r="E1089" s="20" t="n">
        <v>2.3</v>
      </c>
      <c r="F1089" s="21" t="n">
        <v>0.44</v>
      </c>
      <c r="G1089" s="24" t="s">
        <v>2344</v>
      </c>
    </row>
    <row r="1090" customFormat="false" ht="12.75" hidden="false" customHeight="false" outlineLevel="0" collapsed="false">
      <c r="A1090" s="1" t="s">
        <v>2995</v>
      </c>
      <c r="B1090" s="1" t="s">
        <v>2993</v>
      </c>
      <c r="C1090" s="19" t="s">
        <v>3031</v>
      </c>
      <c r="D1090" s="19" t="s">
        <v>390</v>
      </c>
      <c r="E1090" s="20" t="n">
        <v>2.3</v>
      </c>
      <c r="F1090" s="21" t="n">
        <v>0.52</v>
      </c>
      <c r="G1090" s="24" t="s">
        <v>2344</v>
      </c>
    </row>
    <row r="1091" customFormat="false" ht="12.75" hidden="false" customHeight="false" outlineLevel="0" collapsed="false">
      <c r="A1091" s="1" t="s">
        <v>2995</v>
      </c>
      <c r="B1091" s="1" t="s">
        <v>2993</v>
      </c>
      <c r="C1091" s="19" t="s">
        <v>3032</v>
      </c>
      <c r="D1091" s="19" t="s">
        <v>13</v>
      </c>
      <c r="E1091" s="20" t="n">
        <v>2.5</v>
      </c>
      <c r="F1091" s="21" t="n">
        <v>3.95</v>
      </c>
      <c r="G1091" s="24" t="s">
        <v>2344</v>
      </c>
    </row>
    <row r="1092" customFormat="false" ht="12.75" hidden="false" customHeight="false" outlineLevel="0" collapsed="false">
      <c r="A1092" s="1" t="s">
        <v>2995</v>
      </c>
      <c r="B1092" s="1" t="s">
        <v>2993</v>
      </c>
      <c r="C1092" s="19" t="s">
        <v>3033</v>
      </c>
      <c r="D1092" s="19" t="s">
        <v>13</v>
      </c>
      <c r="E1092" s="20" t="n">
        <v>2.5</v>
      </c>
      <c r="F1092" s="21" t="n">
        <v>3.35</v>
      </c>
      <c r="G1092" s="24" t="s">
        <v>2344</v>
      </c>
    </row>
    <row r="1093" customFormat="false" ht="12.75" hidden="false" customHeight="false" outlineLevel="0" collapsed="false">
      <c r="A1093" s="1" t="s">
        <v>2995</v>
      </c>
      <c r="B1093" s="1" t="s">
        <v>2993</v>
      </c>
      <c r="C1093" s="19" t="s">
        <v>3034</v>
      </c>
      <c r="D1093" s="19" t="s">
        <v>13</v>
      </c>
      <c r="E1093" s="20" t="n">
        <v>2.5</v>
      </c>
      <c r="F1093" s="21" t="n">
        <v>5.35</v>
      </c>
      <c r="G1093" s="24" t="s">
        <v>2344</v>
      </c>
    </row>
    <row r="1094" customFormat="false" ht="12.75" hidden="false" customHeight="false" outlineLevel="0" collapsed="false">
      <c r="A1094" s="1" t="s">
        <v>2995</v>
      </c>
      <c r="B1094" s="1" t="s">
        <v>2993</v>
      </c>
      <c r="C1094" s="25" t="s">
        <v>3035</v>
      </c>
      <c r="D1094" s="19" t="s">
        <v>13</v>
      </c>
      <c r="E1094" s="20" t="n">
        <v>1.4</v>
      </c>
      <c r="F1094" s="21" t="n">
        <v>1.32</v>
      </c>
      <c r="G1094" s="24" t="s">
        <v>112</v>
      </c>
    </row>
    <row r="1096" customFormat="false" ht="17.35" hidden="false" customHeight="false" outlineLevel="0" collapsed="false">
      <c r="B1096" s="1" t="s">
        <v>3129</v>
      </c>
      <c r="C1096" s="52" t="s">
        <v>3130</v>
      </c>
      <c r="D1096" s="11" t="s">
        <v>1</v>
      </c>
    </row>
    <row r="1097" customFormat="false" ht="12.75" hidden="false" customHeight="false" outlineLevel="0" collapsed="false">
      <c r="A1097" s="1" t="s">
        <v>3131</v>
      </c>
      <c r="B1097" s="1" t="s">
        <v>3129</v>
      </c>
      <c r="C1097" s="19" t="s">
        <v>3132</v>
      </c>
      <c r="D1097" s="19" t="s">
        <v>2135</v>
      </c>
      <c r="E1097" s="20" t="s">
        <v>3133</v>
      </c>
      <c r="F1097" s="21" t="n">
        <v>6</v>
      </c>
      <c r="G1097" s="24" t="s">
        <v>3134</v>
      </c>
    </row>
    <row r="1098" customFormat="false" ht="12.75" hidden="false" customHeight="false" outlineLevel="0" collapsed="false">
      <c r="A1098" s="1" t="s">
        <v>3131</v>
      </c>
      <c r="B1098" s="1" t="s">
        <v>3129</v>
      </c>
      <c r="C1098" s="19" t="s">
        <v>3135</v>
      </c>
      <c r="D1098" s="50" t="s">
        <v>88</v>
      </c>
      <c r="E1098" s="20" t="s">
        <v>3133</v>
      </c>
      <c r="F1098" s="21" t="n">
        <v>4.05</v>
      </c>
      <c r="G1098" s="24" t="s">
        <v>3134</v>
      </c>
    </row>
    <row r="1099" customFormat="false" ht="12.75" hidden="false" customHeight="false" outlineLevel="0" collapsed="false">
      <c r="A1099" s="1" t="s">
        <v>3131</v>
      </c>
      <c r="B1099" s="1" t="s">
        <v>3129</v>
      </c>
      <c r="C1099" s="19" t="s">
        <v>3136</v>
      </c>
      <c r="D1099" s="50" t="s">
        <v>88</v>
      </c>
      <c r="E1099" s="20" t="s">
        <v>3133</v>
      </c>
      <c r="F1099" s="21" t="n">
        <v>1.35</v>
      </c>
      <c r="G1099" s="24" t="s">
        <v>3134</v>
      </c>
    </row>
    <row r="1100" customFormat="false" ht="12.75" hidden="false" customHeight="false" outlineLevel="0" collapsed="false">
      <c r="A1100" s="1" t="s">
        <v>3131</v>
      </c>
      <c r="B1100" s="1" t="s">
        <v>3129</v>
      </c>
      <c r="C1100" s="19" t="s">
        <v>3137</v>
      </c>
      <c r="D1100" s="50" t="s">
        <v>88</v>
      </c>
      <c r="E1100" s="20" t="s">
        <v>3133</v>
      </c>
      <c r="F1100" s="21" t="n">
        <v>1.98</v>
      </c>
      <c r="G1100" s="24" t="s">
        <v>3134</v>
      </c>
    </row>
    <row r="1101" customFormat="false" ht="12.75" hidden="false" customHeight="false" outlineLevel="0" collapsed="false">
      <c r="A1101" s="1" t="s">
        <v>3131</v>
      </c>
      <c r="B1101" s="1" t="s">
        <v>3129</v>
      </c>
      <c r="C1101" s="19" t="s">
        <v>3138</v>
      </c>
      <c r="D1101" s="19" t="s">
        <v>13</v>
      </c>
      <c r="E1101" s="20" t="s">
        <v>3133</v>
      </c>
      <c r="F1101" s="21" t="n">
        <v>4.4</v>
      </c>
      <c r="G1101" s="24" t="s">
        <v>3134</v>
      </c>
    </row>
    <row r="1102" customFormat="false" ht="12.75" hidden="false" customHeight="false" outlineLevel="0" collapsed="false">
      <c r="A1102" s="1" t="s">
        <v>3131</v>
      </c>
      <c r="B1102" s="1" t="s">
        <v>3129</v>
      </c>
      <c r="C1102" s="19" t="s">
        <v>3139</v>
      </c>
      <c r="D1102" s="19" t="s">
        <v>49</v>
      </c>
      <c r="E1102" s="20" t="s">
        <v>3133</v>
      </c>
      <c r="F1102" s="21" t="n">
        <v>0.6</v>
      </c>
      <c r="G1102" s="24" t="s">
        <v>3134</v>
      </c>
    </row>
    <row r="1103" customFormat="false" ht="12.75" hidden="false" customHeight="false" outlineLevel="0" collapsed="false">
      <c r="A1103" s="1" t="s">
        <v>3131</v>
      </c>
      <c r="B1103" s="1" t="s">
        <v>3129</v>
      </c>
      <c r="C1103" s="19" t="s">
        <v>3140</v>
      </c>
      <c r="D1103" s="19" t="s">
        <v>193</v>
      </c>
      <c r="E1103" s="20" t="s">
        <v>3133</v>
      </c>
      <c r="F1103" s="21" t="n">
        <v>1.56</v>
      </c>
      <c r="G1103" s="24" t="s">
        <v>3134</v>
      </c>
    </row>
    <row r="1104" customFormat="false" ht="12.75" hidden="false" customHeight="false" outlineLevel="0" collapsed="false">
      <c r="A1104" s="1" t="s">
        <v>3131</v>
      </c>
      <c r="B1104" s="1" t="s">
        <v>3129</v>
      </c>
      <c r="C1104" s="19" t="s">
        <v>3141</v>
      </c>
      <c r="D1104" s="19" t="s">
        <v>79</v>
      </c>
      <c r="E1104" s="20" t="s">
        <v>3133</v>
      </c>
      <c r="F1104" s="21" t="n">
        <v>2.4</v>
      </c>
      <c r="G1104" s="24" t="s">
        <v>3134</v>
      </c>
    </row>
    <row r="1105" customFormat="false" ht="12.75" hidden="false" customHeight="false" outlineLevel="0" collapsed="false">
      <c r="A1105" s="1" t="s">
        <v>3131</v>
      </c>
      <c r="B1105" s="1" t="s">
        <v>3129</v>
      </c>
      <c r="C1105" s="19" t="s">
        <v>3142</v>
      </c>
      <c r="D1105" s="19" t="s">
        <v>79</v>
      </c>
      <c r="E1105" s="20" t="s">
        <v>3133</v>
      </c>
      <c r="F1105" s="21" t="n">
        <v>1.65</v>
      </c>
      <c r="G1105" s="24" t="s">
        <v>3134</v>
      </c>
    </row>
    <row r="1106" customFormat="false" ht="12.75" hidden="false" customHeight="false" outlineLevel="0" collapsed="false">
      <c r="A1106" s="1" t="s">
        <v>3143</v>
      </c>
      <c r="B1106" s="1" t="s">
        <v>3129</v>
      </c>
      <c r="C1106" s="27" t="s">
        <v>3144</v>
      </c>
      <c r="D1106" s="27" t="s">
        <v>79</v>
      </c>
      <c r="E1106" s="27"/>
      <c r="F1106" s="31"/>
      <c r="G1106" s="27"/>
      <c r="H1106" s="30" t="s">
        <v>61</v>
      </c>
      <c r="I1106" s="31" t="n">
        <v>1.19</v>
      </c>
      <c r="J1106" s="30" t="s">
        <v>1034</v>
      </c>
    </row>
    <row r="1107" customFormat="false" ht="12.75" hidden="false" customHeight="false" outlineLevel="0" collapsed="false">
      <c r="A1107" s="1" t="s">
        <v>3143</v>
      </c>
      <c r="B1107" s="1" t="s">
        <v>3129</v>
      </c>
      <c r="C1107" s="27" t="s">
        <v>3145</v>
      </c>
      <c r="D1107" s="27" t="s">
        <v>13</v>
      </c>
      <c r="E1107" s="27"/>
      <c r="F1107" s="31"/>
      <c r="G1107" s="27"/>
      <c r="H1107" s="30" t="s">
        <v>61</v>
      </c>
      <c r="I1107" s="31" t="n">
        <v>2.95</v>
      </c>
      <c r="J1107" s="30" t="s">
        <v>1034</v>
      </c>
    </row>
    <row r="1108" customFormat="false" ht="12.75" hidden="false" customHeight="false" outlineLevel="0" collapsed="false">
      <c r="A1108" s="1" t="s">
        <v>3143</v>
      </c>
      <c r="B1108" s="1" t="s">
        <v>3129</v>
      </c>
      <c r="C1108" s="27" t="s">
        <v>3146</v>
      </c>
      <c r="D1108" s="27" t="s">
        <v>13</v>
      </c>
      <c r="E1108" s="27"/>
      <c r="F1108" s="31"/>
      <c r="G1108" s="27"/>
      <c r="H1108" s="30" t="s">
        <v>61</v>
      </c>
      <c r="I1108" s="31" t="n">
        <v>1.99</v>
      </c>
      <c r="J1108" s="30" t="s">
        <v>1034</v>
      </c>
    </row>
    <row r="1109" customFormat="false" ht="12.75" hidden="false" customHeight="false" outlineLevel="0" collapsed="false">
      <c r="A1109" s="1" t="s">
        <v>3143</v>
      </c>
      <c r="B1109" s="1" t="s">
        <v>3129</v>
      </c>
      <c r="C1109" s="27" t="s">
        <v>3147</v>
      </c>
      <c r="D1109" s="27" t="s">
        <v>13</v>
      </c>
      <c r="E1109" s="27"/>
      <c r="F1109" s="31"/>
      <c r="G1109" s="27"/>
      <c r="H1109" s="30" t="s">
        <v>61</v>
      </c>
      <c r="I1109" s="31" t="n">
        <v>8</v>
      </c>
      <c r="J1109" s="30" t="s">
        <v>1034</v>
      </c>
    </row>
    <row r="1110" customFormat="false" ht="12.75" hidden="false" customHeight="false" outlineLevel="0" collapsed="false">
      <c r="A1110" s="1" t="s">
        <v>3143</v>
      </c>
      <c r="B1110" s="1" t="s">
        <v>3129</v>
      </c>
      <c r="C1110" s="27" t="s">
        <v>3148</v>
      </c>
      <c r="D1110" s="27" t="s">
        <v>13</v>
      </c>
      <c r="E1110" s="27"/>
      <c r="F1110" s="31"/>
      <c r="G1110" s="27"/>
      <c r="H1110" s="30" t="s">
        <v>61</v>
      </c>
      <c r="I1110" s="31" t="n">
        <v>1.99</v>
      </c>
      <c r="J1110" s="30" t="s">
        <v>1034</v>
      </c>
    </row>
    <row r="1111" customFormat="false" ht="12.75" hidden="false" customHeight="false" outlineLevel="0" collapsed="false">
      <c r="A1111" s="1" t="s">
        <v>3143</v>
      </c>
      <c r="B1111" s="1" t="s">
        <v>3129</v>
      </c>
      <c r="C1111" s="27" t="s">
        <v>3149</v>
      </c>
      <c r="D1111" s="27" t="s">
        <v>13</v>
      </c>
      <c r="E1111" s="27"/>
      <c r="F1111" s="31"/>
      <c r="G1111" s="27"/>
      <c r="H1111" s="30" t="s">
        <v>61</v>
      </c>
      <c r="I1111" s="31" t="n">
        <v>2.95</v>
      </c>
      <c r="J1111" s="30" t="s">
        <v>1034</v>
      </c>
    </row>
    <row r="1112" customFormat="false" ht="12.75" hidden="false" customHeight="false" outlineLevel="0" collapsed="false">
      <c r="A1112" s="1" t="s">
        <v>3143</v>
      </c>
      <c r="B1112" s="1" t="s">
        <v>3129</v>
      </c>
      <c r="C1112" s="27" t="s">
        <v>3150</v>
      </c>
      <c r="D1112" s="27" t="s">
        <v>13</v>
      </c>
      <c r="E1112" s="27"/>
      <c r="F1112" s="31"/>
      <c r="G1112" s="27"/>
      <c r="H1112" s="30" t="s">
        <v>61</v>
      </c>
      <c r="I1112" s="31" t="n">
        <v>2.49</v>
      </c>
      <c r="J1112" s="30" t="s">
        <v>1034</v>
      </c>
    </row>
    <row r="1113" customFormat="false" ht="12.75" hidden="false" customHeight="false" outlineLevel="0" collapsed="false">
      <c r="A1113" s="1" t="s">
        <v>3143</v>
      </c>
      <c r="B1113" s="1" t="s">
        <v>3129</v>
      </c>
      <c r="C1113" s="27" t="s">
        <v>3151</v>
      </c>
      <c r="D1113" s="27" t="s">
        <v>13</v>
      </c>
      <c r="E1113" s="27"/>
      <c r="F1113" s="31"/>
      <c r="G1113" s="27"/>
      <c r="H1113" s="30" t="s">
        <v>61</v>
      </c>
      <c r="I1113" s="31" t="n">
        <v>4.45</v>
      </c>
      <c r="J1113" s="30" t="s">
        <v>1034</v>
      </c>
    </row>
    <row r="1114" customFormat="false" ht="12.75" hidden="false" customHeight="false" outlineLevel="0" collapsed="false">
      <c r="A1114" s="1" t="s">
        <v>3131</v>
      </c>
      <c r="B1114" s="1" t="s">
        <v>3129</v>
      </c>
      <c r="C1114" s="27" t="s">
        <v>3152</v>
      </c>
      <c r="D1114" s="27" t="s">
        <v>16</v>
      </c>
      <c r="E1114" s="27"/>
      <c r="F1114" s="31"/>
      <c r="G1114" s="27"/>
      <c r="H1114" s="30" t="s">
        <v>61</v>
      </c>
      <c r="I1114" s="31" t="n">
        <v>0.59</v>
      </c>
      <c r="J1114" s="30" t="s">
        <v>1034</v>
      </c>
    </row>
    <row r="1115" customFormat="false" ht="12.75" hidden="false" customHeight="false" outlineLevel="0" collapsed="false">
      <c r="A1115" s="1" t="s">
        <v>3131</v>
      </c>
      <c r="B1115" s="1" t="s">
        <v>3129</v>
      </c>
      <c r="C1115" s="27" t="s">
        <v>3153</v>
      </c>
      <c r="D1115" s="27" t="s">
        <v>13</v>
      </c>
      <c r="E1115" s="27"/>
      <c r="F1115" s="31"/>
      <c r="G1115" s="27"/>
      <c r="H1115" s="30" t="s">
        <v>61</v>
      </c>
      <c r="I1115" s="31" t="n">
        <v>5.95</v>
      </c>
      <c r="J1115" s="30" t="s">
        <v>1034</v>
      </c>
    </row>
    <row r="1116" customFormat="false" ht="12.75" hidden="false" customHeight="false" outlineLevel="0" collapsed="false">
      <c r="A1116" s="1" t="s">
        <v>3131</v>
      </c>
      <c r="B1116" s="1" t="s">
        <v>3129</v>
      </c>
      <c r="C1116" s="27" t="s">
        <v>3154</v>
      </c>
      <c r="D1116" s="27" t="s">
        <v>13</v>
      </c>
      <c r="E1116" s="27"/>
      <c r="F1116" s="31"/>
      <c r="G1116" s="27"/>
      <c r="H1116" s="30" t="s">
        <v>61</v>
      </c>
      <c r="I1116" s="31" t="n">
        <v>4.95</v>
      </c>
      <c r="J1116" s="30" t="s">
        <v>1034</v>
      </c>
    </row>
    <row r="1117" customFormat="false" ht="12.75" hidden="false" customHeight="false" outlineLevel="0" collapsed="false">
      <c r="A1117" s="1" t="s">
        <v>3131</v>
      </c>
      <c r="B1117" s="1" t="s">
        <v>3129</v>
      </c>
      <c r="C1117" s="27" t="s">
        <v>3155</v>
      </c>
      <c r="D1117" s="27" t="s">
        <v>13</v>
      </c>
      <c r="E1117" s="27"/>
      <c r="F1117" s="31"/>
      <c r="G1117" s="27"/>
      <c r="H1117" s="30" t="s">
        <v>168</v>
      </c>
      <c r="I1117" s="31" t="n">
        <v>1.69</v>
      </c>
      <c r="J1117" s="30" t="s">
        <v>1034</v>
      </c>
    </row>
    <row r="1118" customFormat="false" ht="12.75" hidden="false" customHeight="false" outlineLevel="0" collapsed="false">
      <c r="A1118" s="1" t="s">
        <v>3131</v>
      </c>
      <c r="B1118" s="1" t="s">
        <v>3129</v>
      </c>
      <c r="C1118" s="19" t="s">
        <v>3156</v>
      </c>
      <c r="D1118" s="19" t="s">
        <v>13</v>
      </c>
      <c r="E1118" s="20" t="s">
        <v>3133</v>
      </c>
      <c r="F1118" s="21" t="n">
        <v>1.49</v>
      </c>
      <c r="G1118" s="24" t="s">
        <v>3157</v>
      </c>
    </row>
    <row r="1119" customFormat="false" ht="12.75" hidden="false" customHeight="false" outlineLevel="0" collapsed="false">
      <c r="A1119" s="1" t="s">
        <v>3131</v>
      </c>
      <c r="B1119" s="1" t="s">
        <v>3129</v>
      </c>
      <c r="C1119" s="19" t="s">
        <v>3158</v>
      </c>
      <c r="D1119" s="19" t="s">
        <v>2169</v>
      </c>
      <c r="E1119" s="20" t="s">
        <v>3133</v>
      </c>
      <c r="F1119" s="21" t="n">
        <v>1.24</v>
      </c>
      <c r="G1119" s="24" t="s">
        <v>3157</v>
      </c>
    </row>
    <row r="1120" customFormat="false" ht="12.75" hidden="false" customHeight="false" outlineLevel="0" collapsed="false">
      <c r="A1120" s="1" t="s">
        <v>3131</v>
      </c>
      <c r="B1120" s="1" t="s">
        <v>3129</v>
      </c>
      <c r="C1120" s="19" t="s">
        <v>3159</v>
      </c>
      <c r="D1120" s="19" t="s">
        <v>88</v>
      </c>
      <c r="E1120" s="20" t="s">
        <v>3133</v>
      </c>
      <c r="F1120" s="21" t="n">
        <v>1.25</v>
      </c>
      <c r="G1120" s="24" t="s">
        <v>3157</v>
      </c>
    </row>
    <row r="1121" customFormat="false" ht="12.75" hidden="false" customHeight="false" outlineLevel="0" collapsed="false">
      <c r="A1121" s="1" t="s">
        <v>3131</v>
      </c>
      <c r="B1121" s="1" t="s">
        <v>3129</v>
      </c>
      <c r="C1121" s="19" t="s">
        <v>3160</v>
      </c>
      <c r="D1121" s="19" t="s">
        <v>88</v>
      </c>
      <c r="E1121" s="20" t="s">
        <v>3133</v>
      </c>
      <c r="F1121" s="21" t="n">
        <v>0.95</v>
      </c>
      <c r="G1121" s="24" t="s">
        <v>3157</v>
      </c>
    </row>
    <row r="1122" customFormat="false" ht="12.75" hidden="false" customHeight="false" outlineLevel="0" collapsed="false">
      <c r="A1122" s="1" t="s">
        <v>3131</v>
      </c>
      <c r="B1122" s="1" t="s">
        <v>3129</v>
      </c>
      <c r="C1122" s="19" t="s">
        <v>3161</v>
      </c>
      <c r="D1122" s="19" t="s">
        <v>13</v>
      </c>
      <c r="E1122" s="20" t="s">
        <v>3133</v>
      </c>
      <c r="F1122" s="21" t="n">
        <v>9</v>
      </c>
      <c r="G1122" s="24" t="s">
        <v>3157</v>
      </c>
    </row>
    <row r="1123" customFormat="false" ht="12.75" hidden="false" customHeight="false" outlineLevel="0" collapsed="false">
      <c r="A1123" s="1" t="s">
        <v>3131</v>
      </c>
      <c r="B1123" s="1" t="s">
        <v>3129</v>
      </c>
      <c r="C1123" s="19" t="s">
        <v>3162</v>
      </c>
      <c r="D1123" s="19" t="s">
        <v>13</v>
      </c>
      <c r="E1123" s="20" t="s">
        <v>3133</v>
      </c>
      <c r="F1123" s="21" t="n">
        <v>5.5</v>
      </c>
      <c r="G1123" s="24" t="s">
        <v>3157</v>
      </c>
    </row>
    <row r="1124" customFormat="false" ht="12.75" hidden="false" customHeight="false" outlineLevel="0" collapsed="false">
      <c r="A1124" s="1" t="s">
        <v>3131</v>
      </c>
      <c r="B1124" s="1" t="s">
        <v>3129</v>
      </c>
      <c r="C1124" s="19" t="s">
        <v>3163</v>
      </c>
      <c r="D1124" s="19" t="s">
        <v>13</v>
      </c>
      <c r="E1124" s="20" t="s">
        <v>3133</v>
      </c>
      <c r="F1124" s="21" t="n">
        <v>1.95</v>
      </c>
      <c r="G1124" s="24" t="s">
        <v>3157</v>
      </c>
    </row>
    <row r="1125" customFormat="false" ht="12.75" hidden="false" customHeight="false" outlineLevel="0" collapsed="false">
      <c r="A1125" s="1" t="s">
        <v>3131</v>
      </c>
      <c r="B1125" s="1" t="s">
        <v>3129</v>
      </c>
      <c r="C1125" s="19" t="s">
        <v>3164</v>
      </c>
      <c r="D1125" s="19" t="s">
        <v>79</v>
      </c>
      <c r="E1125" s="20" t="s">
        <v>3133</v>
      </c>
      <c r="F1125" s="21" t="n">
        <v>0.79</v>
      </c>
      <c r="G1125" s="24" t="s">
        <v>3157</v>
      </c>
    </row>
    <row r="1126" customFormat="false" ht="12.75" hidden="false" customHeight="false" outlineLevel="0" collapsed="false">
      <c r="A1126" s="1" t="s">
        <v>3131</v>
      </c>
      <c r="B1126" s="1" t="s">
        <v>3129</v>
      </c>
      <c r="C1126" s="19" t="s">
        <v>3165</v>
      </c>
      <c r="D1126" s="19" t="s">
        <v>13</v>
      </c>
      <c r="E1126" s="20" t="s">
        <v>3133</v>
      </c>
      <c r="F1126" s="21" t="n">
        <v>4.45</v>
      </c>
      <c r="G1126" s="24" t="s">
        <v>3157</v>
      </c>
    </row>
    <row r="1128" customFormat="false" ht="17.35" hidden="false" customHeight="false" outlineLevel="0" collapsed="false">
      <c r="C1128" s="52" t="s">
        <v>4176</v>
      </c>
      <c r="D1128" s="11" t="s">
        <v>1</v>
      </c>
    </row>
    <row r="1129" customFormat="false" ht="12.75" hidden="false" customHeight="false" outlineLevel="0" collapsed="false">
      <c r="A1129" s="1" t="s">
        <v>4177</v>
      </c>
      <c r="C1129" s="27" t="s">
        <v>4178</v>
      </c>
      <c r="D1129" s="27" t="s">
        <v>88</v>
      </c>
      <c r="E1129" s="27"/>
      <c r="F1129" s="31"/>
      <c r="G1129" s="27"/>
      <c r="H1129" s="30" t="s">
        <v>61</v>
      </c>
      <c r="I1129" s="31" t="n">
        <v>1.25</v>
      </c>
      <c r="J1129" s="30" t="s">
        <v>3111</v>
      </c>
    </row>
    <row r="1130" customFormat="false" ht="12.75" hidden="false" customHeight="false" outlineLevel="0" collapsed="false">
      <c r="A1130" s="1" t="s">
        <v>4177</v>
      </c>
      <c r="C1130" s="27" t="s">
        <v>4179</v>
      </c>
      <c r="D1130" s="27" t="s">
        <v>13</v>
      </c>
      <c r="E1130" s="27"/>
      <c r="F1130" s="31"/>
      <c r="G1130" s="27"/>
      <c r="H1130" s="30" t="s">
        <v>61</v>
      </c>
      <c r="I1130" s="31" t="n">
        <v>1.45</v>
      </c>
      <c r="J1130" s="30" t="s">
        <v>3111</v>
      </c>
    </row>
    <row r="1131" customFormat="false" ht="12.75" hidden="false" customHeight="false" outlineLevel="0" collapsed="false">
      <c r="A1131" s="1" t="s">
        <v>4177</v>
      </c>
      <c r="C1131" s="27" t="s">
        <v>4180</v>
      </c>
      <c r="D1131" s="27" t="s">
        <v>13</v>
      </c>
      <c r="E1131" s="27"/>
      <c r="F1131" s="31"/>
      <c r="G1131" s="27"/>
      <c r="H1131" s="30" t="s">
        <v>61</v>
      </c>
      <c r="I1131" s="31" t="n">
        <v>3.99</v>
      </c>
      <c r="J1131" s="30" t="s">
        <v>3111</v>
      </c>
    </row>
    <row r="1132" customFormat="false" ht="12.75" hidden="false" customHeight="false" outlineLevel="0" collapsed="false">
      <c r="A1132" s="1" t="s">
        <v>4177</v>
      </c>
      <c r="C1132" s="27" t="s">
        <v>4181</v>
      </c>
      <c r="D1132" s="27" t="s">
        <v>20</v>
      </c>
      <c r="E1132" s="27"/>
      <c r="F1132" s="31"/>
      <c r="G1132" s="27"/>
      <c r="H1132" s="30" t="s">
        <v>61</v>
      </c>
      <c r="I1132" s="31" t="n">
        <v>1.25</v>
      </c>
      <c r="J1132" s="30" t="s">
        <v>3111</v>
      </c>
    </row>
    <row r="1133" customFormat="false" ht="12.75" hidden="false" customHeight="false" outlineLevel="0" collapsed="false">
      <c r="A1133" s="1" t="s">
        <v>4177</v>
      </c>
      <c r="C1133" s="27" t="s">
        <v>4182</v>
      </c>
      <c r="D1133" s="27" t="s">
        <v>49</v>
      </c>
      <c r="E1133" s="27"/>
      <c r="F1133" s="31"/>
      <c r="G1133" s="27"/>
      <c r="H1133" s="30" t="s">
        <v>61</v>
      </c>
      <c r="I1133" s="31" t="n">
        <v>0.99</v>
      </c>
      <c r="J1133" s="30" t="s">
        <v>3111</v>
      </c>
    </row>
    <row r="1134" customFormat="false" ht="12.75" hidden="false" customHeight="false" outlineLevel="0" collapsed="false">
      <c r="A1134" s="1" t="s">
        <v>4177</v>
      </c>
      <c r="C1134" s="27" t="s">
        <v>4183</v>
      </c>
      <c r="D1134" s="27" t="s">
        <v>16</v>
      </c>
      <c r="E1134" s="27"/>
      <c r="F1134" s="31"/>
      <c r="G1134" s="27"/>
      <c r="H1134" s="30" t="s">
        <v>61</v>
      </c>
      <c r="I1134" s="31" t="n">
        <v>1.2</v>
      </c>
      <c r="J1134" s="30" t="s">
        <v>3111</v>
      </c>
    </row>
    <row r="1135" customFormat="false" ht="12.75" hidden="false" customHeight="false" outlineLevel="0" collapsed="false">
      <c r="A1135" s="1" t="s">
        <v>4177</v>
      </c>
      <c r="C1135" s="27" t="s">
        <v>4184</v>
      </c>
      <c r="D1135" s="27" t="s">
        <v>79</v>
      </c>
      <c r="E1135" s="27"/>
      <c r="F1135" s="31"/>
      <c r="G1135" s="27"/>
      <c r="H1135" s="30" t="s">
        <v>61</v>
      </c>
      <c r="I1135" s="31" t="n">
        <v>2.65</v>
      </c>
      <c r="J1135" s="30" t="s">
        <v>3111</v>
      </c>
    </row>
    <row r="1136" customFormat="false" ht="12.75" hidden="false" customHeight="false" outlineLevel="0" collapsed="false">
      <c r="A1136" s="1" t="s">
        <v>4177</v>
      </c>
      <c r="C1136" s="27" t="s">
        <v>4185</v>
      </c>
      <c r="D1136" s="27" t="s">
        <v>334</v>
      </c>
      <c r="E1136" s="27"/>
      <c r="F1136" s="31"/>
      <c r="G1136" s="27"/>
      <c r="H1136" s="30" t="s">
        <v>61</v>
      </c>
      <c r="I1136" s="31" t="n">
        <v>2.65</v>
      </c>
      <c r="J1136" s="30" t="s">
        <v>3111</v>
      </c>
    </row>
    <row r="1137" customFormat="false" ht="12.75" hidden="false" customHeight="false" outlineLevel="0" collapsed="false">
      <c r="A1137" s="1" t="s">
        <v>4177</v>
      </c>
      <c r="C1137" s="27" t="s">
        <v>4186</v>
      </c>
      <c r="D1137" s="27" t="s">
        <v>70</v>
      </c>
      <c r="E1137" s="27"/>
      <c r="F1137" s="31"/>
      <c r="G1137" s="27"/>
      <c r="H1137" s="30" t="s">
        <v>61</v>
      </c>
      <c r="I1137" s="31" t="n">
        <v>1.23</v>
      </c>
      <c r="J1137" s="30" t="s">
        <v>3111</v>
      </c>
    </row>
    <row r="1138" customFormat="false" ht="12.75" hidden="false" customHeight="false" outlineLevel="0" collapsed="false">
      <c r="A1138" s="1" t="s">
        <v>4177</v>
      </c>
      <c r="C1138" s="27" t="s">
        <v>4187</v>
      </c>
      <c r="D1138" s="27" t="s">
        <v>13</v>
      </c>
      <c r="E1138" s="27"/>
      <c r="F1138" s="31"/>
      <c r="G1138" s="27"/>
      <c r="H1138" s="30" t="s">
        <v>61</v>
      </c>
      <c r="I1138" s="31" t="n">
        <v>4.25</v>
      </c>
      <c r="J1138" s="30" t="s">
        <v>3111</v>
      </c>
    </row>
    <row r="1139" customFormat="false" ht="12.75" hidden="false" customHeight="false" outlineLevel="0" collapsed="false">
      <c r="A1139" s="1" t="s">
        <v>4177</v>
      </c>
      <c r="C1139" s="27" t="s">
        <v>4188</v>
      </c>
      <c r="D1139" s="27" t="s">
        <v>274</v>
      </c>
      <c r="E1139" s="27"/>
      <c r="F1139" s="31"/>
      <c r="G1139" s="27"/>
      <c r="H1139" s="30" t="s">
        <v>61</v>
      </c>
      <c r="I1139" s="31" t="n">
        <v>1.29</v>
      </c>
      <c r="J1139" s="30" t="s">
        <v>3111</v>
      </c>
    </row>
    <row r="1140" customFormat="false" ht="12.75" hidden="false" customHeight="false" outlineLevel="0" collapsed="false">
      <c r="A1140" s="1" t="s">
        <v>4177</v>
      </c>
      <c r="C1140" s="27" t="s">
        <v>4189</v>
      </c>
      <c r="D1140" s="27" t="s">
        <v>13</v>
      </c>
      <c r="E1140" s="27"/>
      <c r="F1140" s="31"/>
      <c r="G1140" s="27"/>
      <c r="H1140" s="30" t="s">
        <v>168</v>
      </c>
      <c r="I1140" s="31" t="n">
        <v>10.95</v>
      </c>
      <c r="J1140" s="30" t="s">
        <v>3111</v>
      </c>
    </row>
    <row r="1141" customFormat="false" ht="12.75" hidden="false" customHeight="false" outlineLevel="0" collapsed="false">
      <c r="A1141" s="1" t="s">
        <v>4177</v>
      </c>
      <c r="C1141" s="27" t="s">
        <v>4190</v>
      </c>
      <c r="D1141" s="27" t="s">
        <v>13</v>
      </c>
      <c r="E1141" s="27"/>
      <c r="F1141" s="31"/>
      <c r="G1141" s="27"/>
      <c r="H1141" s="30" t="s">
        <v>168</v>
      </c>
      <c r="I1141" s="31" t="n">
        <v>9.08</v>
      </c>
      <c r="J1141" s="30" t="s">
        <v>3111</v>
      </c>
    </row>
    <row r="1142" customFormat="false" ht="12.75" hidden="false" customHeight="false" outlineLevel="0" collapsed="false">
      <c r="A1142" s="1" t="s">
        <v>4177</v>
      </c>
      <c r="C1142" s="27" t="s">
        <v>4191</v>
      </c>
      <c r="D1142" s="27" t="s">
        <v>13</v>
      </c>
      <c r="E1142" s="27"/>
      <c r="F1142" s="31"/>
      <c r="G1142" s="27"/>
      <c r="H1142" s="30" t="s">
        <v>168</v>
      </c>
      <c r="I1142" s="31" t="n">
        <v>2.49</v>
      </c>
      <c r="J1142" s="30" t="s">
        <v>3111</v>
      </c>
    </row>
    <row r="1143" customFormat="false" ht="12.75" hidden="false" customHeight="false" outlineLevel="0" collapsed="false">
      <c r="A1143" s="1" t="s">
        <v>4177</v>
      </c>
      <c r="C1143" s="27" t="s">
        <v>4192</v>
      </c>
      <c r="D1143" s="27" t="s">
        <v>26</v>
      </c>
      <c r="E1143" s="27"/>
      <c r="F1143" s="31"/>
      <c r="G1143" s="27"/>
      <c r="H1143" s="30" t="s">
        <v>168</v>
      </c>
      <c r="I1143" s="31" t="n">
        <v>1.29</v>
      </c>
      <c r="J1143" s="30" t="s">
        <v>3111</v>
      </c>
    </row>
    <row r="1145" customFormat="false" ht="17.35" hidden="false" customHeight="false" outlineLevel="0" collapsed="false">
      <c r="C1145" s="52" t="s">
        <v>3237</v>
      </c>
      <c r="D1145" s="11" t="s">
        <v>1</v>
      </c>
    </row>
    <row r="1146" customFormat="false" ht="12.75" hidden="false" customHeight="false" outlineLevel="0" collapsed="false">
      <c r="A1146" s="1" t="s">
        <v>1501</v>
      </c>
      <c r="C1146" s="19" t="s">
        <v>3238</v>
      </c>
      <c r="D1146" s="19" t="s">
        <v>13</v>
      </c>
      <c r="E1146" s="20" t="n">
        <v>1.7</v>
      </c>
      <c r="F1146" s="21" t="n">
        <v>7</v>
      </c>
      <c r="G1146" s="24"/>
    </row>
    <row r="1147" customFormat="false" ht="12.75" hidden="false" customHeight="false" outlineLevel="0" collapsed="false">
      <c r="A1147" s="1" t="s">
        <v>1501</v>
      </c>
      <c r="C1147" s="19" t="s">
        <v>3239</v>
      </c>
      <c r="D1147" s="19" t="s">
        <v>13</v>
      </c>
      <c r="E1147" s="20" t="n">
        <v>1.8</v>
      </c>
      <c r="F1147" s="21" t="n">
        <v>7.95</v>
      </c>
      <c r="G1147" s="24"/>
    </row>
    <row r="1148" customFormat="false" ht="12.75" hidden="false" customHeight="false" outlineLevel="0" collapsed="false">
      <c r="A1148" s="1" t="s">
        <v>1501</v>
      </c>
      <c r="C1148" s="19" t="s">
        <v>3240</v>
      </c>
      <c r="D1148" s="19" t="s">
        <v>13</v>
      </c>
      <c r="E1148" s="20" t="n">
        <v>2</v>
      </c>
      <c r="F1148" s="21" t="n">
        <v>9.95</v>
      </c>
      <c r="G1148" s="24"/>
    </row>
    <row r="1149" customFormat="false" ht="12.75" hidden="false" customHeight="false" outlineLevel="0" collapsed="false">
      <c r="A1149" s="1" t="s">
        <v>1501</v>
      </c>
      <c r="C1149" s="19" t="s">
        <v>3241</v>
      </c>
      <c r="D1149" s="19" t="s">
        <v>13</v>
      </c>
      <c r="E1149" s="20" t="n">
        <v>2.1</v>
      </c>
      <c r="F1149" s="21" t="n">
        <v>2.75</v>
      </c>
      <c r="G1149" s="24"/>
    </row>
    <row r="1150" customFormat="false" ht="12.75" hidden="false" customHeight="false" outlineLevel="0" collapsed="false">
      <c r="A1150" s="1" t="s">
        <v>1501</v>
      </c>
      <c r="C1150" s="19" t="s">
        <v>3242</v>
      </c>
      <c r="D1150" s="19" t="s">
        <v>13</v>
      </c>
      <c r="E1150" s="20" t="n">
        <v>2.1</v>
      </c>
      <c r="F1150" s="21" t="n">
        <v>6</v>
      </c>
      <c r="G1150" s="24"/>
    </row>
    <row r="1151" customFormat="false" ht="12.75" hidden="false" customHeight="false" outlineLevel="0" collapsed="false">
      <c r="A1151" s="1" t="s">
        <v>1501</v>
      </c>
      <c r="C1151" s="19" t="s">
        <v>3243</v>
      </c>
      <c r="D1151" s="19" t="s">
        <v>13</v>
      </c>
      <c r="E1151" s="20" t="n">
        <v>2.3</v>
      </c>
      <c r="F1151" s="21" t="n">
        <v>5</v>
      </c>
      <c r="G1151" s="24"/>
    </row>
    <row r="1152" customFormat="false" ht="12.75" hidden="false" customHeight="false" outlineLevel="0" collapsed="false">
      <c r="A1152" s="1" t="s">
        <v>1501</v>
      </c>
      <c r="C1152" s="19" t="s">
        <v>3244</v>
      </c>
      <c r="D1152" s="19" t="s">
        <v>13</v>
      </c>
      <c r="E1152" s="20" t="n">
        <v>2.3</v>
      </c>
      <c r="F1152" s="21" t="n">
        <v>13.2</v>
      </c>
      <c r="G1152" s="24"/>
    </row>
    <row r="1153" customFormat="false" ht="12.75" hidden="false" customHeight="false" outlineLevel="0" collapsed="false">
      <c r="A1153" s="1" t="s">
        <v>1501</v>
      </c>
      <c r="C1153" s="19" t="s">
        <v>3245</v>
      </c>
      <c r="D1153" s="19" t="s">
        <v>13</v>
      </c>
      <c r="E1153" s="20" t="n">
        <v>2.5</v>
      </c>
      <c r="F1153" s="21" t="n">
        <v>3.5</v>
      </c>
      <c r="G1153" s="24"/>
    </row>
    <row r="1154" customFormat="false" ht="12.75" hidden="false" customHeight="false" outlineLevel="0" collapsed="false">
      <c r="A1154" s="1" t="s">
        <v>1501</v>
      </c>
      <c r="C1154" s="19" t="s">
        <v>3246</v>
      </c>
      <c r="D1154" s="19" t="s">
        <v>13</v>
      </c>
      <c r="E1154" s="20" t="n">
        <v>2.5</v>
      </c>
      <c r="F1154" s="21" t="n">
        <v>7.5</v>
      </c>
      <c r="G1154" s="24"/>
    </row>
    <row r="1156" customFormat="false" ht="17.35" hidden="false" customHeight="false" outlineLevel="0" collapsed="false">
      <c r="C1156" s="52" t="s">
        <v>3247</v>
      </c>
      <c r="D1156" s="11" t="s">
        <v>1</v>
      </c>
    </row>
    <row r="1157" customFormat="false" ht="12.75" hidden="false" customHeight="false" outlineLevel="0" collapsed="false">
      <c r="A1157" s="1" t="s">
        <v>3248</v>
      </c>
      <c r="C1157" s="27" t="s">
        <v>3249</v>
      </c>
      <c r="D1157" s="27" t="s">
        <v>88</v>
      </c>
      <c r="E1157" s="27"/>
      <c r="F1157" s="31"/>
      <c r="G1157" s="27"/>
      <c r="H1157" s="30" t="s">
        <v>61</v>
      </c>
      <c r="I1157" s="31" t="n">
        <v>3.25</v>
      </c>
      <c r="J1157" s="30" t="s">
        <v>3232</v>
      </c>
    </row>
    <row r="1158" customFormat="false" ht="12.75" hidden="false" customHeight="false" outlineLevel="0" collapsed="false">
      <c r="A1158" s="1" t="s">
        <v>3248</v>
      </c>
      <c r="C1158" s="27" t="s">
        <v>3250</v>
      </c>
      <c r="D1158" s="27" t="s">
        <v>390</v>
      </c>
      <c r="E1158" s="27"/>
      <c r="F1158" s="31"/>
      <c r="G1158" s="27"/>
      <c r="H1158" s="30" t="s">
        <v>61</v>
      </c>
      <c r="I1158" s="31" t="n">
        <v>2.85</v>
      </c>
      <c r="J1158" s="30" t="s">
        <v>3232</v>
      </c>
    </row>
    <row r="1159" customFormat="false" ht="12.75" hidden="false" customHeight="false" outlineLevel="0" collapsed="false">
      <c r="A1159" s="1" t="s">
        <v>3248</v>
      </c>
      <c r="C1159" s="27" t="s">
        <v>3251</v>
      </c>
      <c r="D1159" s="27" t="s">
        <v>859</v>
      </c>
      <c r="E1159" s="27"/>
      <c r="F1159" s="31"/>
      <c r="G1159" s="27"/>
      <c r="H1159" s="30" t="s">
        <v>168</v>
      </c>
      <c r="I1159" s="31" t="n">
        <v>3.46</v>
      </c>
      <c r="J1159" s="30" t="s">
        <v>3232</v>
      </c>
    </row>
    <row r="1160" customFormat="false" ht="12.75" hidden="false" customHeight="false" outlineLevel="0" collapsed="false">
      <c r="A1160" s="1" t="s">
        <v>3248</v>
      </c>
      <c r="C1160" s="27" t="s">
        <v>3252</v>
      </c>
      <c r="D1160" s="27" t="s">
        <v>193</v>
      </c>
      <c r="E1160" s="27"/>
      <c r="F1160" s="31"/>
      <c r="G1160" s="27"/>
      <c r="H1160" s="30" t="s">
        <v>168</v>
      </c>
      <c r="I1160" s="31" t="n">
        <v>2.85</v>
      </c>
      <c r="J1160" s="30" t="s">
        <v>3232</v>
      </c>
    </row>
    <row r="1161" customFormat="false" ht="12.75" hidden="false" customHeight="false" outlineLevel="0" collapsed="false">
      <c r="A1161" s="1" t="s">
        <v>1195</v>
      </c>
      <c r="C1161" s="27" t="s">
        <v>1181</v>
      </c>
      <c r="D1161" s="27" t="s">
        <v>88</v>
      </c>
      <c r="E1161" s="27"/>
      <c r="F1161" s="31"/>
      <c r="G1161" s="27"/>
      <c r="H1161" s="30" t="s">
        <v>61</v>
      </c>
      <c r="I1161" s="31" t="n">
        <v>1.95</v>
      </c>
      <c r="J1161" s="30" t="s">
        <v>3232</v>
      </c>
    </row>
    <row r="1162" customFormat="false" ht="12.75" hidden="false" customHeight="false" outlineLevel="0" collapsed="false">
      <c r="A1162" s="1" t="s">
        <v>1195</v>
      </c>
      <c r="C1162" s="27" t="s">
        <v>3253</v>
      </c>
      <c r="D1162" s="27" t="s">
        <v>20</v>
      </c>
      <c r="E1162" s="27"/>
      <c r="F1162" s="31"/>
      <c r="G1162" s="27"/>
      <c r="H1162" s="30" t="s">
        <v>61</v>
      </c>
      <c r="I1162" s="31" t="n">
        <v>1.95</v>
      </c>
      <c r="J1162" s="30" t="s">
        <v>3232</v>
      </c>
    </row>
    <row r="1163" customFormat="false" ht="12.75" hidden="false" customHeight="false" outlineLevel="0" collapsed="false">
      <c r="A1163" s="1" t="s">
        <v>1195</v>
      </c>
      <c r="C1163" s="27" t="s">
        <v>3254</v>
      </c>
      <c r="D1163" s="27" t="s">
        <v>79</v>
      </c>
      <c r="E1163" s="27"/>
      <c r="F1163" s="31"/>
      <c r="G1163" s="27"/>
      <c r="H1163" s="30" t="s">
        <v>61</v>
      </c>
      <c r="I1163" s="31" t="n">
        <v>2.19</v>
      </c>
      <c r="J1163" s="30" t="s">
        <v>3232</v>
      </c>
    </row>
    <row r="1164" customFormat="false" ht="12.75" hidden="false" customHeight="false" outlineLevel="0" collapsed="false">
      <c r="A1164" s="1" t="s">
        <v>1195</v>
      </c>
      <c r="C1164" s="27" t="s">
        <v>3255</v>
      </c>
      <c r="D1164" s="27" t="s">
        <v>334</v>
      </c>
      <c r="E1164" s="27"/>
      <c r="F1164" s="31"/>
      <c r="G1164" s="27"/>
      <c r="H1164" s="30" t="s">
        <v>61</v>
      </c>
      <c r="I1164" s="31" t="n">
        <v>2.19</v>
      </c>
      <c r="J1164" s="30" t="s">
        <v>3232</v>
      </c>
    </row>
    <row r="1165" customFormat="false" ht="12.75" hidden="false" customHeight="false" outlineLevel="0" collapsed="false">
      <c r="A1165" s="1" t="s">
        <v>1195</v>
      </c>
      <c r="C1165" s="27" t="s">
        <v>3256</v>
      </c>
      <c r="D1165" s="27" t="s">
        <v>70</v>
      </c>
      <c r="E1165" s="27"/>
      <c r="F1165" s="31"/>
      <c r="G1165" s="27"/>
      <c r="H1165" s="30" t="s">
        <v>61</v>
      </c>
      <c r="I1165" s="31" t="n">
        <v>1.95</v>
      </c>
      <c r="J1165" s="30" t="s">
        <v>3232</v>
      </c>
    </row>
    <row r="1166" customFormat="false" ht="12.75" hidden="false" customHeight="false" outlineLevel="0" collapsed="false">
      <c r="A1166" s="1" t="s">
        <v>1195</v>
      </c>
      <c r="C1166" s="27" t="s">
        <v>3257</v>
      </c>
      <c r="D1166" s="27" t="s">
        <v>274</v>
      </c>
      <c r="E1166" s="27"/>
      <c r="F1166" s="31"/>
      <c r="G1166" s="27"/>
      <c r="H1166" s="30" t="s">
        <v>61</v>
      </c>
      <c r="I1166" s="31" t="n">
        <v>1.95</v>
      </c>
      <c r="J1166" s="30" t="s">
        <v>3232</v>
      </c>
    </row>
    <row r="1168" customFormat="false" ht="17.35" hidden="false" customHeight="false" outlineLevel="0" collapsed="false">
      <c r="C1168" s="52" t="s">
        <v>3258</v>
      </c>
      <c r="D1168" s="11" t="s">
        <v>1</v>
      </c>
    </row>
    <row r="1169" customFormat="false" ht="12.75" hidden="false" customHeight="false" outlineLevel="0" collapsed="false">
      <c r="A1169" s="1" t="s">
        <v>3259</v>
      </c>
      <c r="C1169" s="27" t="s">
        <v>3260</v>
      </c>
      <c r="D1169" s="27" t="s">
        <v>16</v>
      </c>
      <c r="E1169" s="27"/>
      <c r="F1169" s="31"/>
      <c r="G1169" s="27"/>
      <c r="H1169" s="30" t="s">
        <v>61</v>
      </c>
      <c r="I1169" s="31" t="n">
        <v>0.16</v>
      </c>
      <c r="J1169" s="30" t="s">
        <v>3232</v>
      </c>
    </row>
    <row r="1170" customFormat="false" ht="12.75" hidden="false" customHeight="false" outlineLevel="0" collapsed="false">
      <c r="A1170" s="1" t="s">
        <v>3259</v>
      </c>
      <c r="C1170" s="27" t="s">
        <v>3261</v>
      </c>
      <c r="D1170" s="27" t="s">
        <v>390</v>
      </c>
      <c r="E1170" s="27"/>
      <c r="F1170" s="31"/>
      <c r="G1170" s="27"/>
      <c r="H1170" s="30" t="s">
        <v>61</v>
      </c>
      <c r="I1170" s="31" t="n">
        <v>0.15</v>
      </c>
      <c r="J1170" s="30" t="s">
        <v>3232</v>
      </c>
    </row>
    <row r="1171" customFormat="false" ht="12.75" hidden="false" customHeight="false" outlineLevel="0" collapsed="false">
      <c r="A1171" s="1" t="s">
        <v>3259</v>
      </c>
      <c r="C1171" s="27" t="s">
        <v>3262</v>
      </c>
      <c r="D1171" s="27" t="s">
        <v>13</v>
      </c>
      <c r="E1171" s="27"/>
      <c r="F1171" s="31"/>
      <c r="G1171" s="27"/>
      <c r="H1171" s="30" t="s">
        <v>61</v>
      </c>
      <c r="I1171" s="31" t="n">
        <v>0.15</v>
      </c>
      <c r="J1171" s="30" t="s">
        <v>3232</v>
      </c>
    </row>
    <row r="1172" customFormat="false" ht="12.75" hidden="false" customHeight="false" outlineLevel="0" collapsed="false">
      <c r="A1172" s="1" t="s">
        <v>3259</v>
      </c>
      <c r="C1172" s="27" t="s">
        <v>3263</v>
      </c>
      <c r="D1172" s="27" t="s">
        <v>20</v>
      </c>
      <c r="E1172" s="27"/>
      <c r="F1172" s="31"/>
      <c r="G1172" s="27"/>
      <c r="H1172" s="30" t="s">
        <v>168</v>
      </c>
      <c r="I1172" s="31" t="n">
        <v>0.15</v>
      </c>
      <c r="J1172" s="30" t="s">
        <v>3232</v>
      </c>
    </row>
    <row r="1173" customFormat="false" ht="12.75" hidden="false" customHeight="false" outlineLevel="0" collapsed="false">
      <c r="A1173" s="1" t="s">
        <v>3259</v>
      </c>
      <c r="C1173" s="27" t="s">
        <v>3264</v>
      </c>
      <c r="D1173" s="27" t="s">
        <v>193</v>
      </c>
      <c r="E1173" s="27"/>
      <c r="F1173" s="31"/>
      <c r="G1173" s="27"/>
      <c r="H1173" s="30" t="s">
        <v>168</v>
      </c>
      <c r="I1173" s="31" t="n">
        <v>0.16</v>
      </c>
      <c r="J1173" s="30" t="s">
        <v>3232</v>
      </c>
    </row>
    <row r="1174" customFormat="false" ht="12.75" hidden="false" customHeight="false" outlineLevel="0" collapsed="false">
      <c r="A1174" s="1" t="s">
        <v>3259</v>
      </c>
      <c r="C1174" s="27" t="s">
        <v>3265</v>
      </c>
      <c r="D1174" s="27" t="s">
        <v>88</v>
      </c>
      <c r="E1174" s="27"/>
      <c r="F1174" s="31"/>
      <c r="G1174" s="27"/>
      <c r="H1174" s="30" t="s">
        <v>168</v>
      </c>
      <c r="I1174" s="31" t="n">
        <v>0.16</v>
      </c>
      <c r="J1174" s="30" t="s">
        <v>3232</v>
      </c>
    </row>
    <row r="1175" customFormat="false" ht="12.75" hidden="false" customHeight="false" outlineLevel="0" collapsed="false">
      <c r="A1175" s="1" t="s">
        <v>3259</v>
      </c>
      <c r="C1175" s="27" t="s">
        <v>3266</v>
      </c>
      <c r="D1175" s="27" t="s">
        <v>24</v>
      </c>
      <c r="E1175" s="27"/>
      <c r="F1175" s="31"/>
      <c r="G1175" s="27"/>
      <c r="H1175" s="30" t="s">
        <v>168</v>
      </c>
      <c r="I1175" s="31" t="n">
        <v>0.15</v>
      </c>
      <c r="J1175" s="30" t="s">
        <v>3232</v>
      </c>
    </row>
    <row r="1176" customFormat="false" ht="12.75" hidden="false" customHeight="false" outlineLevel="0" collapsed="false">
      <c r="A1176" s="1" t="s">
        <v>3259</v>
      </c>
      <c r="C1176" s="27" t="s">
        <v>3267</v>
      </c>
      <c r="D1176" s="27" t="s">
        <v>18</v>
      </c>
      <c r="E1176" s="27"/>
      <c r="F1176" s="31"/>
      <c r="G1176" s="27"/>
      <c r="H1176" s="30" t="s">
        <v>168</v>
      </c>
      <c r="I1176" s="31" t="n">
        <v>0.15</v>
      </c>
      <c r="J1176" s="30" t="s">
        <v>3232</v>
      </c>
    </row>
    <row r="1177" customFormat="false" ht="12.75" hidden="false" customHeight="false" outlineLevel="0" collapsed="false">
      <c r="A1177" s="1" t="s">
        <v>3259</v>
      </c>
      <c r="C1177" s="27" t="s">
        <v>3268</v>
      </c>
      <c r="D1177" s="27" t="s">
        <v>49</v>
      </c>
      <c r="E1177" s="27"/>
      <c r="F1177" s="31"/>
      <c r="G1177" s="27"/>
      <c r="H1177" s="30" t="s">
        <v>168</v>
      </c>
      <c r="I1177" s="31" t="n">
        <v>0.15</v>
      </c>
      <c r="J1177" s="30" t="s">
        <v>3232</v>
      </c>
    </row>
    <row r="1178" customFormat="false" ht="12.75" hidden="false" customHeight="false" outlineLevel="0" collapsed="false">
      <c r="A1178" s="1" t="s">
        <v>3259</v>
      </c>
      <c r="C1178" s="27" t="s">
        <v>3269</v>
      </c>
      <c r="D1178" s="27" t="s">
        <v>3270</v>
      </c>
      <c r="E1178" s="27"/>
      <c r="F1178" s="31"/>
      <c r="G1178" s="27"/>
      <c r="H1178" s="30" t="s">
        <v>168</v>
      </c>
      <c r="I1178" s="31" t="n">
        <v>0.16</v>
      </c>
      <c r="J1178" s="30" t="s">
        <v>3232</v>
      </c>
    </row>
    <row r="1179" customFormat="false" ht="12.75" hidden="false" customHeight="false" outlineLevel="0" collapsed="false">
      <c r="A1179" s="1" t="s">
        <v>3259</v>
      </c>
      <c r="C1179" s="27" t="s">
        <v>3271</v>
      </c>
      <c r="D1179" s="27" t="s">
        <v>13</v>
      </c>
      <c r="E1179" s="27"/>
      <c r="F1179" s="31"/>
      <c r="G1179" s="27"/>
      <c r="H1179" s="30" t="s">
        <v>168</v>
      </c>
      <c r="I1179" s="31" t="n">
        <v>0.33</v>
      </c>
      <c r="J1179" s="30" t="s">
        <v>3232</v>
      </c>
    </row>
    <row r="1181" customFormat="false" ht="17.35" hidden="false" customHeight="false" outlineLevel="0" collapsed="false">
      <c r="B1181" s="1" t="s">
        <v>3390</v>
      </c>
      <c r="C1181" s="52" t="s">
        <v>3391</v>
      </c>
      <c r="D1181" s="11" t="s">
        <v>1</v>
      </c>
    </row>
    <row r="1182" customFormat="false" ht="12.75" hidden="false" customHeight="false" outlineLevel="0" collapsed="false">
      <c r="A1182" s="1" t="s">
        <v>3392</v>
      </c>
      <c r="B1182" s="1" t="s">
        <v>3390</v>
      </c>
      <c r="C1182" s="27" t="s">
        <v>3393</v>
      </c>
      <c r="D1182" s="27" t="s">
        <v>79</v>
      </c>
      <c r="E1182" s="27"/>
      <c r="F1182" s="31"/>
      <c r="G1182" s="27"/>
      <c r="H1182" s="30" t="s">
        <v>61</v>
      </c>
      <c r="I1182" s="31" t="n">
        <v>4.11</v>
      </c>
      <c r="J1182" s="30" t="s">
        <v>1127</v>
      </c>
    </row>
    <row r="1183" customFormat="false" ht="12.75" hidden="false" customHeight="false" outlineLevel="0" collapsed="false">
      <c r="A1183" s="1" t="s">
        <v>3392</v>
      </c>
      <c r="B1183" s="1" t="s">
        <v>3390</v>
      </c>
      <c r="C1183" s="27" t="s">
        <v>3394</v>
      </c>
      <c r="D1183" s="27" t="s">
        <v>88</v>
      </c>
      <c r="E1183" s="27"/>
      <c r="F1183" s="31"/>
      <c r="G1183" s="27"/>
      <c r="H1183" s="30" t="s">
        <v>61</v>
      </c>
      <c r="I1183" s="31" t="n">
        <v>2.32</v>
      </c>
      <c r="J1183" s="30" t="s">
        <v>1127</v>
      </c>
    </row>
    <row r="1184" customFormat="false" ht="12.75" hidden="false" customHeight="false" outlineLevel="0" collapsed="false">
      <c r="A1184" s="1" t="s">
        <v>3392</v>
      </c>
      <c r="B1184" s="1" t="s">
        <v>3390</v>
      </c>
      <c r="C1184" s="27" t="s">
        <v>3395</v>
      </c>
      <c r="D1184" s="27" t="s">
        <v>13</v>
      </c>
      <c r="E1184" s="27"/>
      <c r="F1184" s="31"/>
      <c r="G1184" s="27"/>
      <c r="H1184" s="30" t="s">
        <v>61</v>
      </c>
      <c r="I1184" s="31" t="n">
        <v>5.49</v>
      </c>
      <c r="J1184" s="30" t="s">
        <v>1127</v>
      </c>
    </row>
    <row r="1185" customFormat="false" ht="12.75" hidden="false" customHeight="false" outlineLevel="0" collapsed="false">
      <c r="A1185" s="1" t="s">
        <v>3392</v>
      </c>
      <c r="B1185" s="1" t="s">
        <v>3390</v>
      </c>
      <c r="C1185" s="27" t="s">
        <v>3396</v>
      </c>
      <c r="D1185" s="27" t="s">
        <v>13</v>
      </c>
      <c r="E1185" s="27"/>
      <c r="F1185" s="31"/>
      <c r="G1185" s="27"/>
      <c r="H1185" s="30" t="s">
        <v>61</v>
      </c>
      <c r="I1185" s="31" t="n">
        <v>24.38</v>
      </c>
      <c r="J1185" s="30" t="s">
        <v>1127</v>
      </c>
    </row>
    <row r="1186" customFormat="false" ht="12.75" hidden="false" customHeight="false" outlineLevel="0" collapsed="false">
      <c r="A1186" s="1" t="s">
        <v>3392</v>
      </c>
      <c r="B1186" s="1" t="s">
        <v>3390</v>
      </c>
      <c r="C1186" s="27" t="s">
        <v>3397</v>
      </c>
      <c r="D1186" s="27" t="s">
        <v>13</v>
      </c>
      <c r="E1186" s="27"/>
      <c r="F1186" s="31"/>
      <c r="G1186" s="27"/>
      <c r="H1186" s="30" t="s">
        <v>61</v>
      </c>
      <c r="I1186" s="31" t="n">
        <v>6.19</v>
      </c>
      <c r="J1186" s="30" t="s">
        <v>1127</v>
      </c>
    </row>
    <row r="1187" customFormat="false" ht="12.75" hidden="false" customHeight="false" outlineLevel="0" collapsed="false">
      <c r="A1187" s="1" t="s">
        <v>3392</v>
      </c>
      <c r="B1187" s="1" t="s">
        <v>3390</v>
      </c>
      <c r="C1187" s="27" t="s">
        <v>3398</v>
      </c>
      <c r="D1187" s="27" t="s">
        <v>13</v>
      </c>
      <c r="E1187" s="27"/>
      <c r="F1187" s="31"/>
      <c r="G1187" s="27"/>
      <c r="H1187" s="30" t="s">
        <v>61</v>
      </c>
      <c r="I1187" s="31" t="n">
        <v>7.49</v>
      </c>
      <c r="J1187" s="30" t="s">
        <v>1127</v>
      </c>
    </row>
    <row r="1188" customFormat="false" ht="12.75" hidden="false" customHeight="false" outlineLevel="0" collapsed="false">
      <c r="A1188" s="1" t="s">
        <v>3399</v>
      </c>
      <c r="B1188" s="1" t="s">
        <v>3390</v>
      </c>
      <c r="C1188" s="27" t="s">
        <v>3400</v>
      </c>
      <c r="D1188" s="27" t="s">
        <v>79</v>
      </c>
      <c r="E1188" s="27"/>
      <c r="F1188" s="31"/>
      <c r="G1188" s="27"/>
      <c r="H1188" s="30" t="s">
        <v>168</v>
      </c>
      <c r="I1188" s="31" t="n">
        <v>3.99</v>
      </c>
      <c r="J1188" s="30" t="s">
        <v>3366</v>
      </c>
    </row>
    <row r="1189" customFormat="false" ht="12.75" hidden="false" customHeight="false" outlineLevel="0" collapsed="false">
      <c r="A1189" s="1" t="s">
        <v>3392</v>
      </c>
      <c r="B1189" s="1" t="s">
        <v>3390</v>
      </c>
      <c r="C1189" s="27" t="s">
        <v>3401</v>
      </c>
      <c r="D1189" s="27" t="s">
        <v>79</v>
      </c>
      <c r="E1189" s="27"/>
      <c r="F1189" s="31"/>
      <c r="G1189" s="27"/>
      <c r="H1189" s="30" t="s">
        <v>61</v>
      </c>
      <c r="I1189" s="31" t="n">
        <v>3.49</v>
      </c>
      <c r="J1189" s="30" t="s">
        <v>3372</v>
      </c>
    </row>
    <row r="1190" customFormat="false" ht="12.75" hidden="false" customHeight="false" outlineLevel="0" collapsed="false">
      <c r="A1190" s="1" t="s">
        <v>3392</v>
      </c>
      <c r="B1190" s="1" t="s">
        <v>3390</v>
      </c>
      <c r="C1190" s="27" t="s">
        <v>3402</v>
      </c>
      <c r="D1190" s="27" t="s">
        <v>88</v>
      </c>
      <c r="E1190" s="27"/>
      <c r="F1190" s="31"/>
      <c r="G1190" s="27"/>
      <c r="H1190" s="30" t="s">
        <v>61</v>
      </c>
      <c r="I1190" s="31" t="n">
        <v>2.88</v>
      </c>
      <c r="J1190" s="30" t="s">
        <v>3372</v>
      </c>
    </row>
    <row r="1191" customFormat="false" ht="12.75" hidden="false" customHeight="false" outlineLevel="0" collapsed="false">
      <c r="A1191" s="1" t="s">
        <v>3392</v>
      </c>
      <c r="B1191" s="1" t="s">
        <v>3390</v>
      </c>
      <c r="C1191" s="27" t="s">
        <v>3403</v>
      </c>
      <c r="D1191" s="27" t="s">
        <v>13</v>
      </c>
      <c r="E1191" s="27"/>
      <c r="F1191" s="31"/>
      <c r="G1191" s="27"/>
      <c r="H1191" s="30" t="s">
        <v>61</v>
      </c>
      <c r="I1191" s="31" t="n">
        <v>6.24</v>
      </c>
      <c r="J1191" s="30" t="s">
        <v>3372</v>
      </c>
    </row>
    <row r="1192" customFormat="false" ht="12.75" hidden="false" customHeight="false" outlineLevel="0" collapsed="false">
      <c r="A1192" s="1" t="s">
        <v>3392</v>
      </c>
      <c r="B1192" s="1" t="s">
        <v>3390</v>
      </c>
      <c r="C1192" s="27" t="s">
        <v>3404</v>
      </c>
      <c r="D1192" s="27" t="s">
        <v>13</v>
      </c>
      <c r="E1192" s="27"/>
      <c r="F1192" s="31"/>
      <c r="G1192" s="27"/>
      <c r="H1192" s="30" t="s">
        <v>61</v>
      </c>
      <c r="I1192" s="31" t="n">
        <v>8.54</v>
      </c>
      <c r="J1192" s="30" t="s">
        <v>3372</v>
      </c>
    </row>
    <row r="1193" customFormat="false" ht="12.75" hidden="false" customHeight="false" outlineLevel="0" collapsed="false">
      <c r="A1193" s="1" t="s">
        <v>3392</v>
      </c>
      <c r="B1193" s="1" t="s">
        <v>3390</v>
      </c>
      <c r="C1193" s="27" t="s">
        <v>3405</v>
      </c>
      <c r="D1193" s="27" t="s">
        <v>13</v>
      </c>
      <c r="E1193" s="27"/>
      <c r="F1193" s="31"/>
      <c r="G1193" s="27"/>
      <c r="H1193" s="30" t="s">
        <v>61</v>
      </c>
      <c r="I1193" s="31" t="n">
        <v>24.38</v>
      </c>
      <c r="J1193" s="30" t="s">
        <v>3372</v>
      </c>
    </row>
    <row r="1194" customFormat="false" ht="12.75" hidden="false" customHeight="false" outlineLevel="0" collapsed="false">
      <c r="A1194" s="1" t="s">
        <v>3392</v>
      </c>
      <c r="B1194" s="1" t="s">
        <v>3390</v>
      </c>
      <c r="C1194" s="27" t="s">
        <v>3406</v>
      </c>
      <c r="D1194" s="27" t="s">
        <v>13</v>
      </c>
      <c r="E1194" s="27"/>
      <c r="F1194" s="31"/>
      <c r="G1194" s="27"/>
      <c r="H1194" s="30" t="s">
        <v>61</v>
      </c>
      <c r="I1194" s="31" t="n">
        <v>7.49</v>
      </c>
      <c r="J1194" s="30" t="s">
        <v>3372</v>
      </c>
    </row>
    <row r="1195" customFormat="false" ht="12.75" hidden="false" customHeight="false" outlineLevel="0" collapsed="false">
      <c r="A1195" s="1" t="s">
        <v>3392</v>
      </c>
      <c r="B1195" s="1" t="s">
        <v>3390</v>
      </c>
      <c r="C1195" s="27" t="s">
        <v>3407</v>
      </c>
      <c r="D1195" s="27" t="s">
        <v>193</v>
      </c>
      <c r="E1195" s="27"/>
      <c r="F1195" s="31"/>
      <c r="G1195" s="27"/>
      <c r="H1195" s="30" t="s">
        <v>61</v>
      </c>
      <c r="I1195" s="31" t="n">
        <v>3.95</v>
      </c>
      <c r="J1195" s="30" t="s">
        <v>3372</v>
      </c>
    </row>
    <row r="1196" customFormat="false" ht="12.75" hidden="false" customHeight="false" outlineLevel="0" collapsed="false">
      <c r="A1196" s="1" t="s">
        <v>3399</v>
      </c>
      <c r="B1196" s="1" t="s">
        <v>3390</v>
      </c>
      <c r="C1196" s="27" t="s">
        <v>3408</v>
      </c>
      <c r="D1196" s="27" t="s">
        <v>13</v>
      </c>
      <c r="E1196" s="27"/>
      <c r="F1196" s="31"/>
      <c r="G1196" s="27"/>
      <c r="H1196" s="30" t="s">
        <v>168</v>
      </c>
      <c r="I1196" s="31" t="n">
        <v>4.45</v>
      </c>
      <c r="J1196" s="30" t="s">
        <v>3372</v>
      </c>
    </row>
    <row r="1198" customFormat="false" ht="17.35" hidden="false" customHeight="false" outlineLevel="0" collapsed="false">
      <c r="C1198" s="52" t="s">
        <v>3499</v>
      </c>
      <c r="D1198" s="11" t="s">
        <v>1</v>
      </c>
    </row>
    <row r="1199" customFormat="false" ht="12.75" hidden="false" customHeight="false" outlineLevel="0" collapsed="false">
      <c r="A1199" s="1" t="s">
        <v>3499</v>
      </c>
      <c r="B1199" s="1" t="s">
        <v>2754</v>
      </c>
      <c r="C1199" s="19" t="s">
        <v>3500</v>
      </c>
      <c r="D1199" s="19" t="s">
        <v>13</v>
      </c>
      <c r="E1199" s="20" t="n">
        <v>1.9</v>
      </c>
      <c r="F1199" s="21" t="n">
        <v>10</v>
      </c>
      <c r="G1199" s="24" t="s">
        <v>3437</v>
      </c>
    </row>
    <row r="1200" customFormat="false" ht="12.75" hidden="false" customHeight="false" outlineLevel="0" collapsed="false">
      <c r="A1200" s="1" t="s">
        <v>3499</v>
      </c>
      <c r="B1200" s="1" t="s">
        <v>2754</v>
      </c>
      <c r="C1200" s="19" t="s">
        <v>3501</v>
      </c>
      <c r="D1200" s="19" t="s">
        <v>13</v>
      </c>
      <c r="E1200" s="20" t="n">
        <v>2</v>
      </c>
      <c r="F1200" s="21" t="n">
        <v>50</v>
      </c>
      <c r="G1200" s="24" t="s">
        <v>3437</v>
      </c>
    </row>
    <row r="1201" customFormat="false" ht="12.75" hidden="false" customHeight="false" outlineLevel="0" collapsed="false">
      <c r="A1201" s="1" t="s">
        <v>3499</v>
      </c>
      <c r="B1201" s="1" t="s">
        <v>2754</v>
      </c>
      <c r="C1201" s="19" t="s">
        <v>3502</v>
      </c>
      <c r="D1201" s="19" t="s">
        <v>49</v>
      </c>
      <c r="E1201" s="20" t="n">
        <v>2</v>
      </c>
      <c r="F1201" s="21" t="n">
        <v>1.65</v>
      </c>
      <c r="G1201" s="24" t="s">
        <v>3437</v>
      </c>
    </row>
    <row r="1202" customFormat="false" ht="12.75" hidden="false" customHeight="false" outlineLevel="0" collapsed="false">
      <c r="A1202" s="1" t="s">
        <v>3499</v>
      </c>
      <c r="B1202" s="1" t="s">
        <v>2754</v>
      </c>
      <c r="C1202" s="19" t="s">
        <v>3503</v>
      </c>
      <c r="D1202" s="19" t="s">
        <v>13</v>
      </c>
      <c r="E1202" s="20" t="n">
        <v>2.1</v>
      </c>
      <c r="F1202" s="21" t="n">
        <v>2.95</v>
      </c>
      <c r="G1202" s="24" t="s">
        <v>3437</v>
      </c>
    </row>
    <row r="1203" customFormat="false" ht="12.75" hidden="false" customHeight="false" outlineLevel="0" collapsed="false">
      <c r="A1203" s="1" t="s">
        <v>3499</v>
      </c>
      <c r="B1203" s="1" t="s">
        <v>2754</v>
      </c>
      <c r="C1203" s="19" t="s">
        <v>3504</v>
      </c>
      <c r="D1203" s="19" t="s">
        <v>79</v>
      </c>
      <c r="E1203" s="20" t="n">
        <v>2.1</v>
      </c>
      <c r="F1203" s="21" t="n">
        <v>2.94</v>
      </c>
      <c r="G1203" s="24" t="s">
        <v>3437</v>
      </c>
    </row>
    <row r="1204" customFormat="false" ht="12.75" hidden="false" customHeight="false" outlineLevel="0" collapsed="false">
      <c r="A1204" s="1" t="s">
        <v>3499</v>
      </c>
      <c r="B1204" s="1" t="s">
        <v>2754</v>
      </c>
      <c r="C1204" s="19" t="s">
        <v>3505</v>
      </c>
      <c r="D1204" s="19" t="s">
        <v>13</v>
      </c>
      <c r="E1204" s="20" t="n">
        <v>2.1</v>
      </c>
      <c r="F1204" s="21" t="n">
        <v>9.95</v>
      </c>
      <c r="G1204" s="24" t="s">
        <v>3437</v>
      </c>
    </row>
    <row r="1205" customFormat="false" ht="12.75" hidden="false" customHeight="false" outlineLevel="0" collapsed="false">
      <c r="A1205" s="1" t="s">
        <v>3499</v>
      </c>
      <c r="B1205" s="1" t="s">
        <v>2754</v>
      </c>
      <c r="C1205" s="19" t="s">
        <v>3506</v>
      </c>
      <c r="D1205" s="19" t="s">
        <v>13</v>
      </c>
      <c r="E1205" s="20" t="n">
        <v>2.1</v>
      </c>
      <c r="F1205" s="21" t="n">
        <v>6.65</v>
      </c>
      <c r="G1205" s="24" t="s">
        <v>3437</v>
      </c>
    </row>
    <row r="1206" customFormat="false" ht="12.75" hidden="false" customHeight="false" outlineLevel="0" collapsed="false">
      <c r="A1206" s="1" t="s">
        <v>3499</v>
      </c>
      <c r="B1206" s="1" t="s">
        <v>2754</v>
      </c>
      <c r="C1206" s="19" t="s">
        <v>3507</v>
      </c>
      <c r="D1206" s="19" t="s">
        <v>13</v>
      </c>
      <c r="E1206" s="20" t="n">
        <v>2.2</v>
      </c>
      <c r="F1206" s="21" t="n">
        <v>4.15</v>
      </c>
      <c r="G1206" s="24" t="s">
        <v>3437</v>
      </c>
    </row>
    <row r="1207" customFormat="false" ht="12.75" hidden="false" customHeight="false" outlineLevel="0" collapsed="false">
      <c r="A1207" s="1" t="s">
        <v>3499</v>
      </c>
      <c r="B1207" s="1" t="s">
        <v>2754</v>
      </c>
      <c r="C1207" s="19" t="s">
        <v>3508</v>
      </c>
      <c r="D1207" s="19" t="s">
        <v>88</v>
      </c>
      <c r="E1207" s="20" t="n">
        <v>2.2</v>
      </c>
      <c r="F1207" s="21" t="n">
        <v>2.85</v>
      </c>
      <c r="G1207" s="24" t="s">
        <v>3437</v>
      </c>
    </row>
    <row r="1208" customFormat="false" ht="12.75" hidden="false" customHeight="false" outlineLevel="0" collapsed="false">
      <c r="A1208" s="1" t="s">
        <v>3499</v>
      </c>
      <c r="B1208" s="1" t="s">
        <v>2754</v>
      </c>
      <c r="C1208" s="19" t="s">
        <v>3509</v>
      </c>
      <c r="D1208" s="19" t="s">
        <v>13</v>
      </c>
      <c r="E1208" s="20" t="n">
        <v>2.2</v>
      </c>
      <c r="F1208" s="21" t="n">
        <v>9.4</v>
      </c>
      <c r="G1208" s="24" t="s">
        <v>3437</v>
      </c>
    </row>
    <row r="1209" customFormat="false" ht="12.75" hidden="false" customHeight="false" outlineLevel="0" collapsed="false">
      <c r="A1209" s="1" t="s">
        <v>3499</v>
      </c>
      <c r="B1209" s="1" t="s">
        <v>2754</v>
      </c>
      <c r="C1209" s="19" t="s">
        <v>3510</v>
      </c>
      <c r="D1209" s="19" t="s">
        <v>13</v>
      </c>
      <c r="E1209" s="20" t="n">
        <v>2.3</v>
      </c>
      <c r="F1209" s="21" t="n">
        <v>60</v>
      </c>
      <c r="G1209" s="24" t="s">
        <v>3437</v>
      </c>
    </row>
    <row r="1211" customFormat="false" ht="17.35" hidden="false" customHeight="false" outlineLevel="0" collapsed="false">
      <c r="B1211" s="1" t="s">
        <v>3390</v>
      </c>
      <c r="C1211" s="52" t="s">
        <v>3552</v>
      </c>
      <c r="D1211" s="45" t="s">
        <v>1</v>
      </c>
    </row>
    <row r="1212" customFormat="false" ht="12.75" hidden="false" customHeight="false" outlineLevel="0" collapsed="false">
      <c r="A1212" s="1" t="s">
        <v>3553</v>
      </c>
      <c r="B1212" s="1" t="s">
        <v>3390</v>
      </c>
      <c r="C1212" s="27" t="s">
        <v>3554</v>
      </c>
      <c r="D1212" s="27" t="s">
        <v>79</v>
      </c>
      <c r="E1212" s="27"/>
      <c r="F1212" s="31"/>
      <c r="G1212" s="27"/>
      <c r="H1212" s="30" t="s">
        <v>61</v>
      </c>
      <c r="I1212" s="31" t="n">
        <v>2.49</v>
      </c>
      <c r="J1212" s="30" t="s">
        <v>960</v>
      </c>
    </row>
    <row r="1213" customFormat="false" ht="12.75" hidden="false" customHeight="false" outlineLevel="0" collapsed="false">
      <c r="A1213" s="1" t="s">
        <v>3553</v>
      </c>
      <c r="B1213" s="1" t="s">
        <v>3390</v>
      </c>
      <c r="C1213" s="27" t="s">
        <v>3555</v>
      </c>
      <c r="D1213" s="27" t="s">
        <v>88</v>
      </c>
      <c r="E1213" s="27"/>
      <c r="F1213" s="31"/>
      <c r="G1213" s="27"/>
      <c r="H1213" s="30" t="s">
        <v>61</v>
      </c>
      <c r="I1213" s="31" t="n">
        <v>1.44</v>
      </c>
      <c r="J1213" s="30" t="s">
        <v>960</v>
      </c>
    </row>
    <row r="1214" customFormat="false" ht="12.75" hidden="false" customHeight="false" outlineLevel="0" collapsed="false">
      <c r="A1214" s="1" t="s">
        <v>3553</v>
      </c>
      <c r="B1214" s="1" t="s">
        <v>3390</v>
      </c>
      <c r="C1214" s="27" t="s">
        <v>3556</v>
      </c>
      <c r="D1214" s="27" t="s">
        <v>13</v>
      </c>
      <c r="E1214" s="27"/>
      <c r="F1214" s="31"/>
      <c r="G1214" s="27"/>
      <c r="H1214" s="30" t="s">
        <v>168</v>
      </c>
      <c r="I1214" s="31" t="n">
        <v>4.89</v>
      </c>
      <c r="J1214" s="30" t="s">
        <v>3557</v>
      </c>
    </row>
    <row r="1215" customFormat="false" ht="12.75" hidden="false" customHeight="false" outlineLevel="0" collapsed="false">
      <c r="A1215" s="1" t="s">
        <v>3553</v>
      </c>
      <c r="B1215" s="1" t="s">
        <v>3390</v>
      </c>
      <c r="C1215" s="27" t="s">
        <v>3558</v>
      </c>
      <c r="D1215" s="27" t="s">
        <v>13</v>
      </c>
      <c r="E1215" s="27"/>
      <c r="F1215" s="31"/>
      <c r="G1215" s="27"/>
      <c r="H1215" s="30" t="s">
        <v>61</v>
      </c>
      <c r="I1215" s="31" t="n">
        <v>6.9</v>
      </c>
      <c r="J1215" s="30" t="s">
        <v>960</v>
      </c>
    </row>
    <row r="1216" customFormat="false" ht="12.75" hidden="false" customHeight="false" outlineLevel="0" collapsed="false">
      <c r="A1216" s="1" t="s">
        <v>3553</v>
      </c>
      <c r="B1216" s="1" t="s">
        <v>3390</v>
      </c>
      <c r="C1216" s="27" t="s">
        <v>3559</v>
      </c>
      <c r="D1216" s="27" t="s">
        <v>13</v>
      </c>
      <c r="E1216" s="27"/>
      <c r="F1216" s="31"/>
      <c r="G1216" s="27"/>
      <c r="H1216" s="30" t="s">
        <v>61</v>
      </c>
      <c r="I1216" s="31" t="n">
        <v>4.37</v>
      </c>
      <c r="J1216" s="30" t="s">
        <v>960</v>
      </c>
    </row>
    <row r="1217" customFormat="false" ht="12.75" hidden="false" customHeight="false" outlineLevel="0" collapsed="false">
      <c r="A1217" s="1" t="s">
        <v>3553</v>
      </c>
      <c r="B1217" s="1" t="s">
        <v>3390</v>
      </c>
      <c r="C1217" s="27" t="s">
        <v>3560</v>
      </c>
      <c r="D1217" s="27" t="s">
        <v>193</v>
      </c>
      <c r="E1217" s="27"/>
      <c r="F1217" s="31"/>
      <c r="G1217" s="27"/>
      <c r="H1217" s="30" t="s">
        <v>61</v>
      </c>
      <c r="I1217" s="31" t="n">
        <v>1.36</v>
      </c>
      <c r="J1217" s="30" t="s">
        <v>960</v>
      </c>
    </row>
    <row r="1218" customFormat="false" ht="12.75" hidden="false" customHeight="false" outlineLevel="0" collapsed="false">
      <c r="A1218" s="1" t="s">
        <v>3553</v>
      </c>
      <c r="B1218" s="1" t="s">
        <v>3390</v>
      </c>
      <c r="C1218" s="27" t="s">
        <v>3561</v>
      </c>
      <c r="D1218" s="27" t="s">
        <v>13</v>
      </c>
      <c r="E1218" s="27"/>
      <c r="F1218" s="31"/>
      <c r="G1218" s="27"/>
      <c r="H1218" s="30" t="s">
        <v>522</v>
      </c>
      <c r="I1218" s="31" t="n">
        <v>31</v>
      </c>
      <c r="J1218" s="30" t="s">
        <v>3562</v>
      </c>
    </row>
    <row r="1219" customFormat="false" ht="12.75" hidden="false" customHeight="false" outlineLevel="0" collapsed="false">
      <c r="A1219" s="1" t="s">
        <v>3553</v>
      </c>
      <c r="C1219" s="27" t="s">
        <v>3563</v>
      </c>
      <c r="D1219" s="27" t="s">
        <v>13</v>
      </c>
      <c r="E1219" s="27"/>
      <c r="F1219" s="31"/>
      <c r="G1219" s="27"/>
      <c r="H1219" s="30" t="s">
        <v>61</v>
      </c>
      <c r="I1219" s="31" t="n">
        <v>8.99</v>
      </c>
      <c r="J1219" s="30" t="s">
        <v>2237</v>
      </c>
    </row>
    <row r="1220" customFormat="false" ht="12.75" hidden="false" customHeight="false" outlineLevel="0" collapsed="false">
      <c r="A1220" s="1" t="s">
        <v>3553</v>
      </c>
      <c r="C1220" s="27" t="s">
        <v>3564</v>
      </c>
      <c r="D1220" s="27" t="s">
        <v>13</v>
      </c>
      <c r="E1220" s="27"/>
      <c r="F1220" s="31"/>
      <c r="G1220" s="27"/>
      <c r="H1220" s="30" t="s">
        <v>61</v>
      </c>
      <c r="I1220" s="31" t="n">
        <v>4.68</v>
      </c>
      <c r="J1220" s="30" t="s">
        <v>2237</v>
      </c>
    </row>
    <row r="1221" customFormat="false" ht="12.75" hidden="false" customHeight="false" outlineLevel="0" collapsed="false">
      <c r="A1221" s="1" t="s">
        <v>3553</v>
      </c>
      <c r="C1221" s="27" t="s">
        <v>3565</v>
      </c>
      <c r="D1221" s="27" t="s">
        <v>193</v>
      </c>
      <c r="E1221" s="27"/>
      <c r="F1221" s="31"/>
      <c r="G1221" s="27"/>
      <c r="H1221" s="30" t="s">
        <v>61</v>
      </c>
      <c r="I1221" s="31" t="n">
        <v>2.16</v>
      </c>
      <c r="J1221" s="30" t="s">
        <v>2237</v>
      </c>
    </row>
    <row r="1222" customFormat="false" ht="12.75" hidden="false" customHeight="false" outlineLevel="0" collapsed="false">
      <c r="A1222" s="1" t="s">
        <v>3553</v>
      </c>
      <c r="C1222" s="27" t="s">
        <v>3566</v>
      </c>
      <c r="D1222" s="27" t="s">
        <v>79</v>
      </c>
      <c r="E1222" s="27"/>
      <c r="F1222" s="31"/>
      <c r="G1222" s="27"/>
      <c r="H1222" s="30" t="s">
        <v>168</v>
      </c>
      <c r="I1222" s="31" t="n">
        <v>2.49</v>
      </c>
      <c r="J1222" s="30" t="s">
        <v>2237</v>
      </c>
    </row>
    <row r="1223" customFormat="false" ht="12.75" hidden="false" customHeight="false" outlineLevel="0" collapsed="false">
      <c r="A1223" s="1" t="s">
        <v>3553</v>
      </c>
      <c r="C1223" s="27" t="s">
        <v>3567</v>
      </c>
      <c r="D1223" s="27" t="s">
        <v>88</v>
      </c>
      <c r="E1223" s="27"/>
      <c r="F1223" s="31"/>
      <c r="G1223" s="27"/>
      <c r="H1223" s="30" t="s">
        <v>168</v>
      </c>
      <c r="I1223" s="31" t="n">
        <v>1.36</v>
      </c>
      <c r="J1223" s="30" t="s">
        <v>2237</v>
      </c>
    </row>
    <row r="1224" customFormat="false" ht="12.75" hidden="false" customHeight="false" outlineLevel="0" collapsed="false">
      <c r="A1224" s="1" t="s">
        <v>3553</v>
      </c>
      <c r="C1224" s="27" t="s">
        <v>3568</v>
      </c>
      <c r="D1224" s="27" t="s">
        <v>13</v>
      </c>
      <c r="E1224" s="27"/>
      <c r="F1224" s="31"/>
      <c r="G1224" s="27"/>
      <c r="H1224" s="30" t="s">
        <v>168</v>
      </c>
      <c r="I1224" s="31" t="n">
        <v>6.39</v>
      </c>
      <c r="J1224" s="30" t="s">
        <v>2237</v>
      </c>
    </row>
    <row r="1225" customFormat="false" ht="12.75" hidden="false" customHeight="false" outlineLevel="0" collapsed="false">
      <c r="A1225" s="1" t="s">
        <v>3569</v>
      </c>
      <c r="C1225" s="27" t="s">
        <v>3570</v>
      </c>
      <c r="D1225" s="27" t="s">
        <v>13</v>
      </c>
      <c r="E1225" s="27"/>
      <c r="F1225" s="31"/>
      <c r="G1225" s="27"/>
      <c r="H1225" s="30" t="s">
        <v>168</v>
      </c>
      <c r="I1225" s="31" t="n">
        <v>2.75</v>
      </c>
      <c r="J1225" s="30" t="s">
        <v>2237</v>
      </c>
    </row>
    <row r="1226" customFormat="false" ht="12.75" hidden="false" customHeight="false" outlineLevel="0" collapsed="false">
      <c r="A1226" s="1" t="s">
        <v>3569</v>
      </c>
      <c r="C1226" s="27" t="s">
        <v>3571</v>
      </c>
      <c r="D1226" s="27" t="s">
        <v>13</v>
      </c>
      <c r="E1226" s="27"/>
      <c r="F1226" s="31"/>
      <c r="G1226" s="27"/>
      <c r="H1226" s="30" t="s">
        <v>168</v>
      </c>
      <c r="I1226" s="31" t="n">
        <v>2.99</v>
      </c>
      <c r="J1226" s="30" t="s">
        <v>2237</v>
      </c>
    </row>
    <row r="1227" customFormat="false" ht="12.75" hidden="false" customHeight="false" outlineLevel="0" collapsed="false">
      <c r="A1227" s="1" t="s">
        <v>3569</v>
      </c>
      <c r="C1227" s="27" t="s">
        <v>3572</v>
      </c>
      <c r="D1227" s="27" t="s">
        <v>79</v>
      </c>
      <c r="E1227" s="27"/>
      <c r="F1227" s="31"/>
      <c r="G1227" s="27"/>
      <c r="H1227" s="30" t="s">
        <v>168</v>
      </c>
      <c r="I1227" s="31" t="n">
        <v>2.49</v>
      </c>
      <c r="J1227" s="30" t="s">
        <v>2237</v>
      </c>
    </row>
    <row r="1229" customFormat="false" ht="17.35" hidden="false" customHeight="false" outlineLevel="0" collapsed="false">
      <c r="C1229" s="52" t="s">
        <v>3573</v>
      </c>
      <c r="D1229" s="45" t="s">
        <v>1</v>
      </c>
    </row>
    <row r="1230" customFormat="false" ht="12.8" hidden="false" customHeight="false" outlineLevel="0" collapsed="false">
      <c r="A1230" s="1" t="s">
        <v>3574</v>
      </c>
      <c r="C1230" s="19" t="s">
        <v>3575</v>
      </c>
      <c r="D1230" s="19" t="s">
        <v>70</v>
      </c>
      <c r="E1230" s="20" t="n">
        <v>1.7</v>
      </c>
      <c r="F1230" s="21" t="n">
        <v>0.85</v>
      </c>
      <c r="G1230" s="24" t="s">
        <v>3576</v>
      </c>
    </row>
    <row r="1231" customFormat="false" ht="12.8" hidden="false" customHeight="false" outlineLevel="0" collapsed="false">
      <c r="A1231" s="1" t="s">
        <v>3574</v>
      </c>
      <c r="C1231" s="19" t="s">
        <v>3577</v>
      </c>
      <c r="D1231" s="19" t="s">
        <v>13</v>
      </c>
      <c r="E1231" s="20" t="n">
        <v>1.9</v>
      </c>
      <c r="F1231" s="21" t="n">
        <v>3.85</v>
      </c>
      <c r="G1231" s="24" t="s">
        <v>3576</v>
      </c>
    </row>
    <row r="1232" customFormat="false" ht="12.8" hidden="false" customHeight="false" outlineLevel="0" collapsed="false">
      <c r="A1232" s="1" t="s">
        <v>3574</v>
      </c>
      <c r="C1232" s="19" t="s">
        <v>3578</v>
      </c>
      <c r="D1232" s="19" t="s">
        <v>13</v>
      </c>
      <c r="E1232" s="20" t="n">
        <v>2.4</v>
      </c>
      <c r="F1232" s="21" t="n">
        <v>4</v>
      </c>
      <c r="G1232" s="24" t="s">
        <v>3576</v>
      </c>
    </row>
    <row r="1233" customFormat="false" ht="12.8" hidden="false" customHeight="false" outlineLevel="0" collapsed="false">
      <c r="A1233" s="1" t="s">
        <v>3574</v>
      </c>
      <c r="C1233" s="19" t="s">
        <v>3579</v>
      </c>
      <c r="D1233" s="19" t="s">
        <v>13</v>
      </c>
      <c r="E1233" s="20" t="n">
        <v>2.5</v>
      </c>
      <c r="F1233" s="21" t="n">
        <v>4.95</v>
      </c>
      <c r="G1233" s="24" t="s">
        <v>3576</v>
      </c>
    </row>
    <row r="1235" customFormat="false" ht="17.35" hidden="false" customHeight="false" outlineLevel="0" collapsed="false">
      <c r="B1235" s="1" t="s">
        <v>3624</v>
      </c>
      <c r="C1235" s="52" t="s">
        <v>285</v>
      </c>
      <c r="D1235" s="11" t="s">
        <v>1</v>
      </c>
    </row>
    <row r="1236" customFormat="false" ht="12.75" hidden="false" customHeight="false" outlineLevel="0" collapsed="false">
      <c r="A1236" s="1" t="s">
        <v>286</v>
      </c>
      <c r="B1236" s="1" t="s">
        <v>3624</v>
      </c>
      <c r="C1236" s="27" t="s">
        <v>287</v>
      </c>
      <c r="D1236" s="27" t="s">
        <v>79</v>
      </c>
      <c r="E1236" s="30"/>
      <c r="F1236" s="31"/>
      <c r="G1236" s="30"/>
      <c r="H1236" s="30" t="s">
        <v>61</v>
      </c>
      <c r="I1236" s="31" t="n">
        <v>2.79</v>
      </c>
      <c r="J1236" s="30" t="s">
        <v>288</v>
      </c>
    </row>
    <row r="1237" customFormat="false" ht="12.75" hidden="false" customHeight="false" outlineLevel="0" collapsed="false">
      <c r="A1237" s="1" t="s">
        <v>286</v>
      </c>
      <c r="B1237" s="1" t="s">
        <v>3624</v>
      </c>
      <c r="C1237" s="27" t="s">
        <v>289</v>
      </c>
      <c r="D1237" s="27" t="s">
        <v>88</v>
      </c>
      <c r="E1237" s="30"/>
      <c r="F1237" s="31"/>
      <c r="G1237" s="30"/>
      <c r="H1237" s="30" t="s">
        <v>61</v>
      </c>
      <c r="I1237" s="31" t="n">
        <v>2.75</v>
      </c>
      <c r="J1237" s="30" t="s">
        <v>288</v>
      </c>
    </row>
    <row r="1238" customFormat="false" ht="12.75" hidden="false" customHeight="false" outlineLevel="0" collapsed="false">
      <c r="A1238" s="1" t="s">
        <v>286</v>
      </c>
      <c r="B1238" s="1" t="s">
        <v>3624</v>
      </c>
      <c r="C1238" s="27" t="s">
        <v>290</v>
      </c>
      <c r="D1238" s="27" t="s">
        <v>88</v>
      </c>
      <c r="E1238" s="30"/>
      <c r="F1238" s="31"/>
      <c r="G1238" s="30"/>
      <c r="H1238" s="30" t="s">
        <v>61</v>
      </c>
      <c r="I1238" s="31" t="n">
        <v>2.75</v>
      </c>
      <c r="J1238" s="30" t="s">
        <v>288</v>
      </c>
    </row>
    <row r="1239" customFormat="false" ht="12.75" hidden="false" customHeight="false" outlineLevel="0" collapsed="false">
      <c r="A1239" s="1" t="s">
        <v>286</v>
      </c>
      <c r="B1239" s="1" t="s">
        <v>3624</v>
      </c>
      <c r="C1239" s="27" t="s">
        <v>291</v>
      </c>
      <c r="D1239" s="27" t="s">
        <v>13</v>
      </c>
      <c r="E1239" s="30"/>
      <c r="F1239" s="31"/>
      <c r="G1239" s="30"/>
      <c r="H1239" s="30" t="s">
        <v>61</v>
      </c>
      <c r="I1239" s="31" t="n">
        <v>3.99</v>
      </c>
      <c r="J1239" s="30" t="s">
        <v>288</v>
      </c>
    </row>
    <row r="1240" customFormat="false" ht="12.75" hidden="false" customHeight="false" outlineLevel="0" collapsed="false">
      <c r="A1240" s="1" t="s">
        <v>286</v>
      </c>
      <c r="B1240" s="1" t="s">
        <v>3624</v>
      </c>
      <c r="C1240" s="27" t="s">
        <v>292</v>
      </c>
      <c r="D1240" s="27" t="s">
        <v>13</v>
      </c>
      <c r="E1240" s="30"/>
      <c r="F1240" s="31"/>
      <c r="G1240" s="30"/>
      <c r="H1240" s="30" t="s">
        <v>61</v>
      </c>
      <c r="I1240" s="31" t="n">
        <v>3.99</v>
      </c>
      <c r="J1240" s="30" t="s">
        <v>288</v>
      </c>
    </row>
    <row r="1241" customFormat="false" ht="12.75" hidden="false" customHeight="false" outlineLevel="0" collapsed="false">
      <c r="A1241" s="1" t="s">
        <v>286</v>
      </c>
      <c r="B1241" s="1" t="s">
        <v>3624</v>
      </c>
      <c r="C1241" s="27" t="s">
        <v>293</v>
      </c>
      <c r="D1241" s="27" t="s">
        <v>24</v>
      </c>
      <c r="E1241" s="30"/>
      <c r="F1241" s="31"/>
      <c r="G1241" s="30"/>
      <c r="H1241" s="30" t="s">
        <v>61</v>
      </c>
      <c r="I1241" s="31" t="n">
        <v>2.99</v>
      </c>
      <c r="J1241" s="30" t="s">
        <v>288</v>
      </c>
    </row>
    <row r="1242" customFormat="false" ht="12.75" hidden="false" customHeight="false" outlineLevel="0" collapsed="false">
      <c r="A1242" s="1" t="s">
        <v>286</v>
      </c>
      <c r="B1242" s="1" t="s">
        <v>3624</v>
      </c>
      <c r="C1242" s="27" t="s">
        <v>294</v>
      </c>
      <c r="D1242" s="27" t="s">
        <v>49</v>
      </c>
      <c r="E1242" s="30"/>
      <c r="F1242" s="31"/>
      <c r="G1242" s="30"/>
      <c r="H1242" s="30" t="s">
        <v>61</v>
      </c>
      <c r="I1242" s="31" t="n">
        <v>2.75</v>
      </c>
      <c r="J1242" s="30" t="s">
        <v>288</v>
      </c>
    </row>
    <row r="1243" customFormat="false" ht="12.75" hidden="false" customHeight="false" outlineLevel="0" collapsed="false">
      <c r="A1243" s="1" t="s">
        <v>286</v>
      </c>
      <c r="B1243" s="1" t="s">
        <v>3624</v>
      </c>
      <c r="C1243" s="27" t="s">
        <v>295</v>
      </c>
      <c r="D1243" s="27" t="s">
        <v>13</v>
      </c>
      <c r="E1243" s="30"/>
      <c r="F1243" s="31"/>
      <c r="G1243" s="30"/>
      <c r="H1243" s="30" t="s">
        <v>61</v>
      </c>
      <c r="I1243" s="31" t="n">
        <v>2.95</v>
      </c>
      <c r="J1243" s="30" t="s">
        <v>288</v>
      </c>
    </row>
    <row r="1244" customFormat="false" ht="12.75" hidden="false" customHeight="false" outlineLevel="0" collapsed="false">
      <c r="A1244" s="1" t="s">
        <v>286</v>
      </c>
      <c r="B1244" s="1" t="s">
        <v>3624</v>
      </c>
      <c r="C1244" s="27" t="s">
        <v>296</v>
      </c>
      <c r="D1244" s="27" t="s">
        <v>13</v>
      </c>
      <c r="E1244" s="30"/>
      <c r="F1244" s="31"/>
      <c r="G1244" s="30"/>
      <c r="H1244" s="30" t="s">
        <v>61</v>
      </c>
      <c r="I1244" s="31" t="n">
        <v>12.5</v>
      </c>
      <c r="J1244" s="30" t="s">
        <v>288</v>
      </c>
    </row>
    <row r="1245" customFormat="false" ht="12.75" hidden="false" customHeight="false" outlineLevel="0" collapsed="false">
      <c r="A1245" s="1" t="s">
        <v>286</v>
      </c>
      <c r="B1245" s="1" t="s">
        <v>3624</v>
      </c>
      <c r="C1245" s="27" t="s">
        <v>297</v>
      </c>
      <c r="D1245" s="27" t="s">
        <v>13</v>
      </c>
      <c r="E1245" s="30"/>
      <c r="F1245" s="31"/>
      <c r="G1245" s="30"/>
      <c r="H1245" s="30" t="s">
        <v>61</v>
      </c>
      <c r="I1245" s="31" t="n">
        <v>3.99</v>
      </c>
      <c r="J1245" s="30" t="s">
        <v>288</v>
      </c>
    </row>
    <row r="1246" customFormat="false" ht="12.75" hidden="false" customHeight="false" outlineLevel="0" collapsed="false">
      <c r="A1246" s="1" t="s">
        <v>286</v>
      </c>
      <c r="B1246" s="1" t="s">
        <v>3624</v>
      </c>
      <c r="C1246" s="27" t="s">
        <v>298</v>
      </c>
      <c r="D1246" s="27" t="s">
        <v>13</v>
      </c>
      <c r="E1246" s="30"/>
      <c r="F1246" s="31"/>
      <c r="G1246" s="30"/>
      <c r="H1246" s="30" t="s">
        <v>61</v>
      </c>
      <c r="I1246" s="31" t="n">
        <v>5.99</v>
      </c>
      <c r="J1246" s="30" t="s">
        <v>288</v>
      </c>
    </row>
    <row r="1247" customFormat="false" ht="12.75" hidden="false" customHeight="false" outlineLevel="0" collapsed="false">
      <c r="A1247" s="1" t="s">
        <v>286</v>
      </c>
      <c r="B1247" s="1" t="s">
        <v>3624</v>
      </c>
      <c r="C1247" s="27" t="s">
        <v>299</v>
      </c>
      <c r="D1247" s="27" t="s">
        <v>13</v>
      </c>
      <c r="E1247" s="30"/>
      <c r="F1247" s="31"/>
      <c r="G1247" s="30"/>
      <c r="H1247" s="30" t="s">
        <v>61</v>
      </c>
      <c r="I1247" s="31" t="n">
        <v>5.99</v>
      </c>
      <c r="J1247" s="30" t="s">
        <v>288</v>
      </c>
    </row>
    <row r="1248" customFormat="false" ht="12.75" hidden="false" customHeight="false" outlineLevel="0" collapsed="false">
      <c r="A1248" s="1" t="s">
        <v>286</v>
      </c>
      <c r="B1248" s="1" t="s">
        <v>3624</v>
      </c>
      <c r="C1248" s="27" t="s">
        <v>300</v>
      </c>
      <c r="D1248" s="27" t="s">
        <v>13</v>
      </c>
      <c r="E1248" s="30"/>
      <c r="F1248" s="31"/>
      <c r="G1248" s="30"/>
      <c r="H1248" s="30" t="s">
        <v>61</v>
      </c>
      <c r="I1248" s="31" t="n">
        <v>6.95</v>
      </c>
      <c r="J1248" s="30" t="s">
        <v>288</v>
      </c>
    </row>
    <row r="1249" customFormat="false" ht="12.75" hidden="false" customHeight="false" outlineLevel="0" collapsed="false">
      <c r="A1249" s="1" t="s">
        <v>286</v>
      </c>
      <c r="B1249" s="1" t="s">
        <v>3624</v>
      </c>
      <c r="C1249" s="27" t="s">
        <v>301</v>
      </c>
      <c r="D1249" s="27" t="s">
        <v>13</v>
      </c>
      <c r="E1249" s="30"/>
      <c r="F1249" s="31"/>
      <c r="G1249" s="30"/>
      <c r="H1249" s="30" t="s">
        <v>61</v>
      </c>
      <c r="I1249" s="31" t="n">
        <v>6.95</v>
      </c>
      <c r="J1249" s="30" t="s">
        <v>288</v>
      </c>
    </row>
    <row r="1250" customFormat="false" ht="12.75" hidden="false" customHeight="false" outlineLevel="0" collapsed="false">
      <c r="A1250" s="1" t="s">
        <v>286</v>
      </c>
      <c r="B1250" s="1" t="s">
        <v>3624</v>
      </c>
      <c r="C1250" s="27" t="s">
        <v>302</v>
      </c>
      <c r="D1250" s="27" t="s">
        <v>13</v>
      </c>
      <c r="E1250" s="30"/>
      <c r="F1250" s="31"/>
      <c r="G1250" s="30"/>
      <c r="H1250" s="30" t="s">
        <v>168</v>
      </c>
      <c r="I1250" s="31" t="n">
        <v>4.99</v>
      </c>
      <c r="J1250" s="30" t="s">
        <v>288</v>
      </c>
    </row>
    <row r="1251" customFormat="false" ht="12.75" hidden="false" customHeight="false" outlineLevel="0" collapsed="false">
      <c r="A1251" s="1" t="s">
        <v>286</v>
      </c>
      <c r="B1251" s="1" t="s">
        <v>3624</v>
      </c>
      <c r="C1251" s="27" t="s">
        <v>303</v>
      </c>
      <c r="D1251" s="27" t="s">
        <v>20</v>
      </c>
      <c r="E1251" s="30"/>
      <c r="F1251" s="31"/>
      <c r="G1251" s="30"/>
      <c r="H1251" s="30" t="s">
        <v>168</v>
      </c>
      <c r="I1251" s="31" t="n">
        <v>2.75</v>
      </c>
      <c r="J1251" s="30" t="s">
        <v>288</v>
      </c>
    </row>
    <row r="1252" customFormat="false" ht="12.75" hidden="false" customHeight="false" outlineLevel="0" collapsed="false">
      <c r="A1252" s="1" t="s">
        <v>286</v>
      </c>
      <c r="B1252" s="1" t="s">
        <v>3624</v>
      </c>
      <c r="C1252" s="27" t="s">
        <v>3625</v>
      </c>
      <c r="D1252" s="27" t="s">
        <v>79</v>
      </c>
      <c r="E1252" s="30"/>
      <c r="F1252" s="31"/>
      <c r="G1252" s="30"/>
      <c r="H1252" s="30" t="s">
        <v>61</v>
      </c>
      <c r="I1252" s="31" t="n">
        <v>2.99</v>
      </c>
      <c r="J1252" s="30" t="s">
        <v>3576</v>
      </c>
    </row>
    <row r="1253" customFormat="false" ht="12.75" hidden="false" customHeight="false" outlineLevel="0" collapsed="false">
      <c r="A1253" s="1" t="s">
        <v>286</v>
      </c>
      <c r="B1253" s="1" t="s">
        <v>3624</v>
      </c>
      <c r="C1253" s="27" t="s">
        <v>3626</v>
      </c>
      <c r="D1253" s="27" t="s">
        <v>88</v>
      </c>
      <c r="E1253" s="30"/>
      <c r="F1253" s="31"/>
      <c r="G1253" s="30"/>
      <c r="H1253" s="30" t="s">
        <v>61</v>
      </c>
      <c r="I1253" s="31" t="n">
        <v>2.55</v>
      </c>
      <c r="J1253" s="30" t="s">
        <v>3576</v>
      </c>
    </row>
    <row r="1254" customFormat="false" ht="12.75" hidden="false" customHeight="false" outlineLevel="0" collapsed="false">
      <c r="A1254" s="1" t="s">
        <v>286</v>
      </c>
      <c r="B1254" s="1" t="s">
        <v>3624</v>
      </c>
      <c r="C1254" s="27" t="s">
        <v>3627</v>
      </c>
      <c r="D1254" s="27" t="s">
        <v>13</v>
      </c>
      <c r="E1254" s="30"/>
      <c r="F1254" s="31"/>
      <c r="G1254" s="30"/>
      <c r="H1254" s="30" t="s">
        <v>61</v>
      </c>
      <c r="I1254" s="31" t="n">
        <v>4.49</v>
      </c>
      <c r="J1254" s="30" t="s">
        <v>3576</v>
      </c>
    </row>
    <row r="1255" customFormat="false" ht="12.75" hidden="false" customHeight="false" outlineLevel="0" collapsed="false">
      <c r="A1255" s="1" t="s">
        <v>286</v>
      </c>
      <c r="B1255" s="1" t="s">
        <v>3624</v>
      </c>
      <c r="C1255" s="27" t="s">
        <v>3628</v>
      </c>
      <c r="D1255" s="27" t="s">
        <v>13</v>
      </c>
      <c r="E1255" s="30"/>
      <c r="F1255" s="31"/>
      <c r="G1255" s="30"/>
      <c r="H1255" s="30" t="s">
        <v>61</v>
      </c>
      <c r="I1255" s="31" t="n">
        <v>3.49</v>
      </c>
      <c r="J1255" s="30" t="s">
        <v>3576</v>
      </c>
    </row>
    <row r="1256" customFormat="false" ht="12.75" hidden="false" customHeight="false" outlineLevel="0" collapsed="false">
      <c r="A1256" s="1" t="s">
        <v>286</v>
      </c>
      <c r="B1256" s="1" t="s">
        <v>3624</v>
      </c>
      <c r="C1256" s="27" t="s">
        <v>3629</v>
      </c>
      <c r="D1256" s="27" t="s">
        <v>13</v>
      </c>
      <c r="E1256" s="30"/>
      <c r="F1256" s="31"/>
      <c r="G1256" s="30"/>
      <c r="H1256" s="30" t="s">
        <v>61</v>
      </c>
      <c r="I1256" s="31" t="n">
        <v>12.5</v>
      </c>
      <c r="J1256" s="30" t="s">
        <v>3576</v>
      </c>
    </row>
    <row r="1257" customFormat="false" ht="12.75" hidden="false" customHeight="false" outlineLevel="0" collapsed="false">
      <c r="A1257" s="1" t="s">
        <v>286</v>
      </c>
      <c r="B1257" s="1" t="s">
        <v>3624</v>
      </c>
      <c r="C1257" s="27" t="s">
        <v>3630</v>
      </c>
      <c r="D1257" s="27" t="s">
        <v>13</v>
      </c>
      <c r="E1257" s="30"/>
      <c r="F1257" s="31"/>
      <c r="G1257" s="30"/>
      <c r="H1257" s="30" t="s">
        <v>61</v>
      </c>
      <c r="I1257" s="31" t="n">
        <v>9.9</v>
      </c>
      <c r="J1257" s="30" t="s">
        <v>3576</v>
      </c>
    </row>
    <row r="1258" customFormat="false" ht="12.75" hidden="false" customHeight="false" outlineLevel="0" collapsed="false">
      <c r="A1258" s="1" t="s">
        <v>286</v>
      </c>
      <c r="B1258" s="1" t="s">
        <v>3624</v>
      </c>
      <c r="C1258" s="27" t="s">
        <v>3631</v>
      </c>
      <c r="D1258" s="27" t="s">
        <v>13</v>
      </c>
      <c r="E1258" s="30"/>
      <c r="F1258" s="31"/>
      <c r="G1258" s="30"/>
      <c r="H1258" s="30" t="s">
        <v>61</v>
      </c>
      <c r="I1258" s="31" t="n">
        <v>5.99</v>
      </c>
      <c r="J1258" s="30" t="s">
        <v>3576</v>
      </c>
    </row>
    <row r="1259" customFormat="false" ht="12.75" hidden="false" customHeight="false" outlineLevel="0" collapsed="false">
      <c r="A1259" s="1" t="s">
        <v>286</v>
      </c>
      <c r="B1259" s="1" t="s">
        <v>3624</v>
      </c>
      <c r="C1259" s="27" t="s">
        <v>3632</v>
      </c>
      <c r="D1259" s="27" t="s">
        <v>13</v>
      </c>
      <c r="E1259" s="30"/>
      <c r="F1259" s="31"/>
      <c r="G1259" s="30"/>
      <c r="H1259" s="30" t="s">
        <v>61</v>
      </c>
      <c r="I1259" s="31" t="n">
        <v>4.8</v>
      </c>
      <c r="J1259" s="30" t="s">
        <v>3576</v>
      </c>
    </row>
    <row r="1260" customFormat="false" ht="12.75" hidden="false" customHeight="false" outlineLevel="0" collapsed="false">
      <c r="A1260" s="1" t="s">
        <v>286</v>
      </c>
      <c r="B1260" s="1" t="s">
        <v>3624</v>
      </c>
      <c r="C1260" s="27" t="s">
        <v>3633</v>
      </c>
      <c r="D1260" s="27" t="s">
        <v>13</v>
      </c>
      <c r="E1260" s="30"/>
      <c r="F1260" s="31"/>
      <c r="G1260" s="30"/>
      <c r="H1260" s="30" t="s">
        <v>61</v>
      </c>
      <c r="I1260" s="31" t="n">
        <v>7.49</v>
      </c>
      <c r="J1260" s="30" t="s">
        <v>3576</v>
      </c>
    </row>
    <row r="1261" customFormat="false" ht="12.75" hidden="false" customHeight="false" outlineLevel="0" collapsed="false">
      <c r="A1261" s="1" t="s">
        <v>286</v>
      </c>
      <c r="B1261" s="1" t="s">
        <v>3624</v>
      </c>
      <c r="C1261" s="27" t="s">
        <v>3634</v>
      </c>
      <c r="D1261" s="27" t="s">
        <v>193</v>
      </c>
      <c r="E1261" s="30"/>
      <c r="F1261" s="31"/>
      <c r="G1261" s="30"/>
      <c r="H1261" s="30" t="s">
        <v>61</v>
      </c>
      <c r="I1261" s="31" t="n">
        <v>2.75</v>
      </c>
      <c r="J1261" s="30" t="s">
        <v>3576</v>
      </c>
    </row>
    <row r="1262" customFormat="false" ht="12.75" hidden="false" customHeight="false" outlineLevel="0" collapsed="false">
      <c r="A1262" s="1" t="s">
        <v>286</v>
      </c>
      <c r="B1262" s="1" t="s">
        <v>3624</v>
      </c>
      <c r="C1262" s="27" t="s">
        <v>3635</v>
      </c>
      <c r="D1262" s="27" t="s">
        <v>13</v>
      </c>
      <c r="E1262" s="30"/>
      <c r="F1262" s="31"/>
      <c r="G1262" s="30"/>
      <c r="H1262" s="30" t="s">
        <v>61</v>
      </c>
      <c r="I1262" s="31" t="n">
        <v>6.99</v>
      </c>
      <c r="J1262" s="30" t="s">
        <v>3576</v>
      </c>
    </row>
    <row r="1263" customFormat="false" ht="12.75" hidden="false" customHeight="false" outlineLevel="0" collapsed="false">
      <c r="A1263" s="1" t="s">
        <v>286</v>
      </c>
      <c r="B1263" s="1" t="s">
        <v>3624</v>
      </c>
      <c r="C1263" s="27" t="s">
        <v>3636</v>
      </c>
      <c r="D1263" s="27" t="s">
        <v>13</v>
      </c>
      <c r="E1263" s="30"/>
      <c r="F1263" s="31"/>
      <c r="G1263" s="30"/>
      <c r="H1263" s="30" t="s">
        <v>168</v>
      </c>
      <c r="I1263" s="31" t="n">
        <v>3.29</v>
      </c>
      <c r="J1263" s="30" t="s">
        <v>3576</v>
      </c>
    </row>
    <row r="1264" customFormat="false" ht="12.75" hidden="false" customHeight="false" outlineLevel="0" collapsed="false">
      <c r="A1264" s="1" t="s">
        <v>304</v>
      </c>
      <c r="B1264" s="1" t="s">
        <v>3624</v>
      </c>
      <c r="C1264" s="27" t="s">
        <v>305</v>
      </c>
      <c r="D1264" s="27" t="s">
        <v>88</v>
      </c>
      <c r="E1264" s="30"/>
      <c r="F1264" s="31"/>
      <c r="G1264" s="30"/>
      <c r="H1264" s="30" t="s">
        <v>61</v>
      </c>
      <c r="I1264" s="31" t="n">
        <v>0.5</v>
      </c>
      <c r="J1264" s="30" t="s">
        <v>288</v>
      </c>
    </row>
    <row r="1265" customFormat="false" ht="12.75" hidden="false" customHeight="false" outlineLevel="0" collapsed="false">
      <c r="A1265" s="1" t="s">
        <v>304</v>
      </c>
      <c r="B1265" s="1" t="s">
        <v>3624</v>
      </c>
      <c r="C1265" s="27" t="s">
        <v>306</v>
      </c>
      <c r="D1265" s="27" t="s">
        <v>88</v>
      </c>
      <c r="E1265" s="30"/>
      <c r="F1265" s="31"/>
      <c r="G1265" s="30"/>
      <c r="H1265" s="30" t="s">
        <v>61</v>
      </c>
      <c r="I1265" s="31" t="n">
        <v>0.5</v>
      </c>
      <c r="J1265" s="30" t="s">
        <v>288</v>
      </c>
    </row>
    <row r="1266" customFormat="false" ht="12.75" hidden="false" customHeight="false" outlineLevel="0" collapsed="false">
      <c r="A1266" s="1" t="s">
        <v>304</v>
      </c>
      <c r="B1266" s="1" t="s">
        <v>3624</v>
      </c>
      <c r="C1266" s="27" t="s">
        <v>307</v>
      </c>
      <c r="D1266" s="27" t="s">
        <v>49</v>
      </c>
      <c r="E1266" s="30"/>
      <c r="F1266" s="31"/>
      <c r="G1266" s="30"/>
      <c r="H1266" s="30" t="s">
        <v>61</v>
      </c>
      <c r="I1266" s="31" t="n">
        <v>0.5</v>
      </c>
      <c r="J1266" s="30" t="s">
        <v>288</v>
      </c>
    </row>
    <row r="1267" customFormat="false" ht="12.75" hidden="false" customHeight="false" outlineLevel="0" collapsed="false">
      <c r="A1267" s="1" t="s">
        <v>304</v>
      </c>
      <c r="B1267" s="1" t="s">
        <v>3624</v>
      </c>
      <c r="C1267" s="27" t="s">
        <v>308</v>
      </c>
      <c r="D1267" s="27" t="s">
        <v>13</v>
      </c>
      <c r="E1267" s="30"/>
      <c r="F1267" s="31"/>
      <c r="G1267" s="30"/>
      <c r="H1267" s="30" t="s">
        <v>61</v>
      </c>
      <c r="I1267" s="31" t="n">
        <v>2.35</v>
      </c>
      <c r="J1267" s="30" t="s">
        <v>288</v>
      </c>
    </row>
    <row r="1268" customFormat="false" ht="12.75" hidden="false" customHeight="false" outlineLevel="0" collapsed="false">
      <c r="A1268" s="1" t="s">
        <v>304</v>
      </c>
      <c r="B1268" s="1" t="s">
        <v>3624</v>
      </c>
      <c r="C1268" s="27" t="s">
        <v>309</v>
      </c>
      <c r="D1268" s="27"/>
      <c r="E1268" s="30"/>
      <c r="F1268" s="31"/>
      <c r="G1268" s="30"/>
      <c r="H1268" s="30" t="s">
        <v>61</v>
      </c>
      <c r="I1268" s="31" t="n">
        <v>0.5</v>
      </c>
      <c r="J1268" s="30" t="s">
        <v>288</v>
      </c>
    </row>
    <row r="1269" customFormat="false" ht="12.75" hidden="false" customHeight="false" outlineLevel="0" collapsed="false">
      <c r="A1269" s="1" t="s">
        <v>304</v>
      </c>
      <c r="B1269" s="1" t="s">
        <v>3624</v>
      </c>
      <c r="C1269" s="27" t="s">
        <v>310</v>
      </c>
      <c r="D1269" s="27" t="s">
        <v>16</v>
      </c>
      <c r="E1269" s="30"/>
      <c r="F1269" s="31"/>
      <c r="G1269" s="30"/>
      <c r="H1269" s="30" t="s">
        <v>61</v>
      </c>
      <c r="I1269" s="31" t="n">
        <v>0.5</v>
      </c>
      <c r="J1269" s="30" t="s">
        <v>288</v>
      </c>
    </row>
    <row r="1270" customFormat="false" ht="12.75" hidden="false" customHeight="false" outlineLevel="0" collapsed="false">
      <c r="A1270" s="1" t="s">
        <v>304</v>
      </c>
      <c r="B1270" s="1" t="s">
        <v>3624</v>
      </c>
      <c r="C1270" s="27" t="s">
        <v>311</v>
      </c>
      <c r="D1270" s="27" t="s">
        <v>13</v>
      </c>
      <c r="E1270" s="30"/>
      <c r="F1270" s="31"/>
      <c r="G1270" s="30"/>
      <c r="H1270" s="30" t="s">
        <v>61</v>
      </c>
      <c r="I1270" s="31" t="n">
        <v>1.99</v>
      </c>
      <c r="J1270" s="30" t="s">
        <v>288</v>
      </c>
    </row>
    <row r="1271" customFormat="false" ht="12.75" hidden="false" customHeight="false" outlineLevel="0" collapsed="false">
      <c r="A1271" s="1" t="s">
        <v>304</v>
      </c>
      <c r="B1271" s="1" t="s">
        <v>3624</v>
      </c>
      <c r="C1271" s="27" t="s">
        <v>312</v>
      </c>
      <c r="D1271" s="27" t="s">
        <v>18</v>
      </c>
      <c r="E1271" s="30"/>
      <c r="F1271" s="31"/>
      <c r="G1271" s="30"/>
      <c r="H1271" s="30" t="s">
        <v>61</v>
      </c>
      <c r="I1271" s="31" t="n">
        <v>0.5</v>
      </c>
      <c r="J1271" s="30" t="s">
        <v>288</v>
      </c>
    </row>
    <row r="1272" customFormat="false" ht="12.75" hidden="false" customHeight="false" outlineLevel="0" collapsed="false">
      <c r="A1272" s="1" t="s">
        <v>304</v>
      </c>
      <c r="B1272" s="1" t="s">
        <v>3624</v>
      </c>
      <c r="C1272" s="27" t="s">
        <v>313</v>
      </c>
      <c r="D1272" s="27" t="s">
        <v>26</v>
      </c>
      <c r="E1272" s="30"/>
      <c r="F1272" s="31"/>
      <c r="G1272" s="30"/>
      <c r="H1272" s="30" t="s">
        <v>61</v>
      </c>
      <c r="I1272" s="31" t="n">
        <v>0.49</v>
      </c>
      <c r="J1272" s="30" t="s">
        <v>288</v>
      </c>
    </row>
    <row r="1273" customFormat="false" ht="12.75" hidden="false" customHeight="false" outlineLevel="0" collapsed="false">
      <c r="A1273" s="1" t="s">
        <v>304</v>
      </c>
      <c r="B1273" s="1" t="s">
        <v>3624</v>
      </c>
      <c r="C1273" s="27" t="s">
        <v>314</v>
      </c>
      <c r="D1273" s="27" t="s">
        <v>13</v>
      </c>
      <c r="E1273" s="30"/>
      <c r="F1273" s="31"/>
      <c r="G1273" s="30"/>
      <c r="H1273" s="30" t="s">
        <v>61</v>
      </c>
      <c r="I1273" s="31" t="n">
        <v>1.85</v>
      </c>
      <c r="J1273" s="30" t="s">
        <v>288</v>
      </c>
    </row>
    <row r="1274" customFormat="false" ht="12.75" hidden="false" customHeight="false" outlineLevel="0" collapsed="false">
      <c r="A1274" s="1" t="s">
        <v>304</v>
      </c>
      <c r="B1274" s="1" t="s">
        <v>3624</v>
      </c>
      <c r="C1274" s="27" t="s">
        <v>315</v>
      </c>
      <c r="D1274" s="27" t="s">
        <v>13</v>
      </c>
      <c r="E1274" s="30"/>
      <c r="F1274" s="31"/>
      <c r="G1274" s="30"/>
      <c r="H1274" s="30" t="s">
        <v>61</v>
      </c>
      <c r="I1274" s="31" t="n">
        <v>1.85</v>
      </c>
      <c r="J1274" s="30" t="s">
        <v>288</v>
      </c>
    </row>
    <row r="1275" customFormat="false" ht="12.75" hidden="false" customHeight="false" outlineLevel="0" collapsed="false">
      <c r="A1275" s="1" t="s">
        <v>304</v>
      </c>
      <c r="B1275" s="1" t="s">
        <v>3624</v>
      </c>
      <c r="C1275" s="27" t="s">
        <v>316</v>
      </c>
      <c r="D1275" s="27" t="s">
        <v>193</v>
      </c>
      <c r="E1275" s="30"/>
      <c r="F1275" s="31"/>
      <c r="G1275" s="30"/>
      <c r="H1275" s="30" t="s">
        <v>168</v>
      </c>
      <c r="I1275" s="31" t="n">
        <v>0.95</v>
      </c>
      <c r="J1275" s="30" t="s">
        <v>288</v>
      </c>
    </row>
    <row r="1276" customFormat="false" ht="12.75" hidden="false" customHeight="false" outlineLevel="0" collapsed="false">
      <c r="A1276" s="1" t="s">
        <v>304</v>
      </c>
      <c r="B1276" s="1" t="s">
        <v>3624</v>
      </c>
      <c r="C1276" s="27" t="s">
        <v>317</v>
      </c>
      <c r="D1276" s="27" t="s">
        <v>20</v>
      </c>
      <c r="E1276" s="30"/>
      <c r="F1276" s="31"/>
      <c r="G1276" s="30"/>
      <c r="H1276" s="30" t="s">
        <v>168</v>
      </c>
      <c r="I1276" s="31" t="n">
        <v>0.5</v>
      </c>
      <c r="J1276" s="30" t="s">
        <v>288</v>
      </c>
    </row>
    <row r="1277" customFormat="false" ht="12.75" hidden="false" customHeight="false" outlineLevel="0" collapsed="false">
      <c r="A1277" s="1" t="s">
        <v>304</v>
      </c>
      <c r="B1277" s="1" t="s">
        <v>3624</v>
      </c>
      <c r="C1277" s="27" t="s">
        <v>318</v>
      </c>
      <c r="D1277" s="27" t="s">
        <v>13</v>
      </c>
      <c r="E1277" s="30"/>
      <c r="F1277" s="31"/>
      <c r="G1277" s="30"/>
      <c r="H1277" s="30" t="s">
        <v>168</v>
      </c>
      <c r="I1277" s="31" t="n">
        <v>0.5</v>
      </c>
      <c r="J1277" s="30" t="s">
        <v>288</v>
      </c>
    </row>
    <row r="1278" customFormat="false" ht="12.75" hidden="false" customHeight="false" outlineLevel="0" collapsed="false">
      <c r="A1278" s="1" t="s">
        <v>304</v>
      </c>
      <c r="B1278" s="1" t="s">
        <v>3624</v>
      </c>
      <c r="C1278" s="27" t="s">
        <v>319</v>
      </c>
      <c r="D1278" s="27" t="s">
        <v>79</v>
      </c>
      <c r="E1278" s="30"/>
      <c r="F1278" s="31"/>
      <c r="G1278" s="30"/>
      <c r="H1278" s="30" t="s">
        <v>168</v>
      </c>
      <c r="I1278" s="31" t="n">
        <v>1.55</v>
      </c>
      <c r="J1278" s="30" t="s">
        <v>288</v>
      </c>
    </row>
    <row r="1279" customFormat="false" ht="12.75" hidden="false" customHeight="false" outlineLevel="0" collapsed="false">
      <c r="A1279" s="1" t="s">
        <v>304</v>
      </c>
      <c r="B1279" s="1" t="s">
        <v>3624</v>
      </c>
      <c r="C1279" s="27" t="s">
        <v>320</v>
      </c>
      <c r="D1279" s="27" t="s">
        <v>79</v>
      </c>
      <c r="E1279" s="30"/>
      <c r="F1279" s="31"/>
      <c r="G1279" s="30"/>
      <c r="H1279" s="30" t="s">
        <v>168</v>
      </c>
      <c r="I1279" s="31" t="n">
        <v>0.5</v>
      </c>
      <c r="J1279" s="30" t="s">
        <v>288</v>
      </c>
    </row>
    <row r="1280" customFormat="false" ht="12.75" hidden="false" customHeight="false" outlineLevel="0" collapsed="false">
      <c r="A1280" s="1" t="s">
        <v>304</v>
      </c>
      <c r="B1280" s="1" t="s">
        <v>3624</v>
      </c>
      <c r="C1280" s="27" t="s">
        <v>321</v>
      </c>
      <c r="D1280" s="27" t="s">
        <v>24</v>
      </c>
      <c r="E1280" s="30"/>
      <c r="F1280" s="31"/>
      <c r="G1280" s="30"/>
      <c r="H1280" s="30" t="s">
        <v>168</v>
      </c>
      <c r="I1280" s="31" t="n">
        <v>0.5</v>
      </c>
      <c r="J1280" s="30" t="s">
        <v>288</v>
      </c>
    </row>
    <row r="1281" customFormat="false" ht="12.75" hidden="false" customHeight="false" outlineLevel="0" collapsed="false">
      <c r="A1281" s="1" t="s">
        <v>304</v>
      </c>
      <c r="B1281" s="1" t="s">
        <v>3624</v>
      </c>
      <c r="C1281" s="27" t="s">
        <v>3637</v>
      </c>
      <c r="D1281" s="27" t="s">
        <v>88</v>
      </c>
      <c r="E1281" s="30"/>
      <c r="F1281" s="31"/>
      <c r="G1281" s="30"/>
      <c r="H1281" s="30" t="s">
        <v>61</v>
      </c>
      <c r="I1281" s="31" t="n">
        <v>0.6</v>
      </c>
      <c r="J1281" s="30" t="s">
        <v>3576</v>
      </c>
    </row>
    <row r="1282" customFormat="false" ht="12.75" hidden="false" customHeight="false" outlineLevel="0" collapsed="false">
      <c r="A1282" s="1" t="s">
        <v>304</v>
      </c>
      <c r="B1282" s="1" t="s">
        <v>3624</v>
      </c>
      <c r="C1282" s="27" t="s">
        <v>3638</v>
      </c>
      <c r="D1282" s="27" t="s">
        <v>20</v>
      </c>
      <c r="E1282" s="30"/>
      <c r="F1282" s="31"/>
      <c r="G1282" s="30"/>
      <c r="H1282" s="30" t="s">
        <v>61</v>
      </c>
      <c r="I1282" s="31" t="n">
        <v>0.6</v>
      </c>
      <c r="J1282" s="30" t="s">
        <v>3576</v>
      </c>
    </row>
    <row r="1283" customFormat="false" ht="12.75" hidden="false" customHeight="false" outlineLevel="0" collapsed="false">
      <c r="A1283" s="1" t="s">
        <v>304</v>
      </c>
      <c r="B1283" s="1" t="s">
        <v>3624</v>
      </c>
      <c r="C1283" s="27" t="s">
        <v>3639</v>
      </c>
      <c r="D1283" s="27" t="s">
        <v>13</v>
      </c>
      <c r="E1283" s="30"/>
      <c r="F1283" s="31"/>
      <c r="G1283" s="30"/>
      <c r="H1283" s="30" t="s">
        <v>61</v>
      </c>
      <c r="I1283" s="31" t="n">
        <v>1.95</v>
      </c>
      <c r="J1283" s="30" t="s">
        <v>3576</v>
      </c>
    </row>
    <row r="1284" customFormat="false" ht="12.75" hidden="false" customHeight="false" outlineLevel="0" collapsed="false">
      <c r="A1284" s="1" t="s">
        <v>304</v>
      </c>
      <c r="B1284" s="1" t="s">
        <v>3624</v>
      </c>
      <c r="C1284" s="27" t="s">
        <v>3640</v>
      </c>
      <c r="D1284" s="27" t="s">
        <v>13</v>
      </c>
      <c r="E1284" s="30"/>
      <c r="F1284" s="31"/>
      <c r="G1284" s="30"/>
      <c r="H1284" s="30" t="s">
        <v>61</v>
      </c>
      <c r="I1284" s="31" t="n">
        <v>14.9</v>
      </c>
      <c r="J1284" s="30" t="s">
        <v>3576</v>
      </c>
    </row>
    <row r="1285" customFormat="false" ht="12.75" hidden="false" customHeight="false" outlineLevel="0" collapsed="false">
      <c r="A1285" s="1" t="s">
        <v>304</v>
      </c>
      <c r="B1285" s="1" t="s">
        <v>3624</v>
      </c>
      <c r="C1285" s="27" t="s">
        <v>307</v>
      </c>
      <c r="D1285" s="27" t="s">
        <v>49</v>
      </c>
      <c r="E1285" s="30"/>
      <c r="F1285" s="31"/>
      <c r="G1285" s="30"/>
      <c r="H1285" s="30" t="s">
        <v>61</v>
      </c>
      <c r="I1285" s="31" t="n">
        <v>0.6</v>
      </c>
      <c r="J1285" s="30" t="s">
        <v>3576</v>
      </c>
    </row>
    <row r="1286" customFormat="false" ht="12.75" hidden="false" customHeight="false" outlineLevel="0" collapsed="false">
      <c r="A1286" s="1" t="s">
        <v>304</v>
      </c>
      <c r="B1286" s="1" t="s">
        <v>3624</v>
      </c>
      <c r="C1286" s="27" t="s">
        <v>3641</v>
      </c>
      <c r="D1286" s="27" t="s">
        <v>13</v>
      </c>
      <c r="E1286" s="30"/>
      <c r="F1286" s="31"/>
      <c r="G1286" s="30"/>
      <c r="H1286" s="30" t="s">
        <v>61</v>
      </c>
      <c r="I1286" s="31" t="n">
        <v>2.95</v>
      </c>
      <c r="J1286" s="30" t="s">
        <v>3576</v>
      </c>
    </row>
    <row r="1287" customFormat="false" ht="12.75" hidden="false" customHeight="false" outlineLevel="0" collapsed="false">
      <c r="A1287" s="1" t="s">
        <v>304</v>
      </c>
      <c r="B1287" s="1" t="s">
        <v>3624</v>
      </c>
      <c r="C1287" s="27" t="s">
        <v>3642</v>
      </c>
      <c r="D1287" s="27" t="s">
        <v>16</v>
      </c>
      <c r="E1287" s="30"/>
      <c r="F1287" s="31"/>
      <c r="G1287" s="30"/>
      <c r="H1287" s="30" t="s">
        <v>61</v>
      </c>
      <c r="I1287" s="31" t="n">
        <v>0.6</v>
      </c>
      <c r="J1287" s="30" t="s">
        <v>3576</v>
      </c>
    </row>
    <row r="1288" customFormat="false" ht="12.75" hidden="false" customHeight="false" outlineLevel="0" collapsed="false">
      <c r="A1288" s="1" t="s">
        <v>304</v>
      </c>
      <c r="B1288" s="1" t="s">
        <v>3624</v>
      </c>
      <c r="C1288" s="27" t="s">
        <v>3643</v>
      </c>
      <c r="D1288" s="27" t="s">
        <v>79</v>
      </c>
      <c r="E1288" s="30"/>
      <c r="F1288" s="31"/>
      <c r="G1288" s="30"/>
      <c r="H1288" s="30" t="s">
        <v>61</v>
      </c>
      <c r="I1288" s="31" t="n">
        <v>0.6</v>
      </c>
      <c r="J1288" s="30" t="s">
        <v>3576</v>
      </c>
    </row>
    <row r="1289" customFormat="false" ht="12.75" hidden="false" customHeight="false" outlineLevel="0" collapsed="false">
      <c r="A1289" s="1" t="s">
        <v>304</v>
      </c>
      <c r="B1289" s="1" t="s">
        <v>3624</v>
      </c>
      <c r="C1289" s="27" t="s">
        <v>3644</v>
      </c>
      <c r="D1289" s="27" t="s">
        <v>334</v>
      </c>
      <c r="E1289" s="30"/>
      <c r="F1289" s="31"/>
      <c r="G1289" s="30"/>
      <c r="H1289" s="30" t="s">
        <v>61</v>
      </c>
      <c r="I1289" s="31" t="n">
        <v>0.6</v>
      </c>
      <c r="J1289" s="30" t="s">
        <v>3576</v>
      </c>
    </row>
    <row r="1290" customFormat="false" ht="12.75" hidden="false" customHeight="false" outlineLevel="0" collapsed="false">
      <c r="A1290" s="1" t="s">
        <v>304</v>
      </c>
      <c r="B1290" s="1" t="s">
        <v>3624</v>
      </c>
      <c r="C1290" s="27" t="s">
        <v>3645</v>
      </c>
      <c r="D1290" s="27" t="s">
        <v>70</v>
      </c>
      <c r="E1290" s="30"/>
      <c r="F1290" s="31"/>
      <c r="G1290" s="30"/>
      <c r="H1290" s="30" t="s">
        <v>61</v>
      </c>
      <c r="I1290" s="31" t="n">
        <v>1.8</v>
      </c>
      <c r="J1290" s="30" t="s">
        <v>3576</v>
      </c>
    </row>
    <row r="1291" customFormat="false" ht="12.75" hidden="false" customHeight="false" outlineLevel="0" collapsed="false">
      <c r="A1291" s="1" t="s">
        <v>304</v>
      </c>
      <c r="B1291" s="1" t="s">
        <v>3624</v>
      </c>
      <c r="C1291" s="27" t="s">
        <v>3646</v>
      </c>
      <c r="D1291" s="27" t="s">
        <v>13</v>
      </c>
      <c r="E1291" s="30"/>
      <c r="F1291" s="31"/>
      <c r="G1291" s="30"/>
      <c r="H1291" s="30" t="s">
        <v>61</v>
      </c>
      <c r="I1291" s="31" t="n">
        <v>12.9</v>
      </c>
      <c r="J1291" s="30" t="s">
        <v>3576</v>
      </c>
    </row>
    <row r="1292" customFormat="false" ht="12.75" hidden="false" customHeight="false" outlineLevel="0" collapsed="false">
      <c r="A1292" s="1" t="s">
        <v>304</v>
      </c>
      <c r="B1292" s="1" t="s">
        <v>3624</v>
      </c>
      <c r="C1292" s="27" t="s">
        <v>3647</v>
      </c>
      <c r="D1292" s="27" t="s">
        <v>3611</v>
      </c>
      <c r="E1292" s="30"/>
      <c r="F1292" s="31"/>
      <c r="G1292" s="30"/>
      <c r="H1292" s="30" t="s">
        <v>61</v>
      </c>
      <c r="I1292" s="31" t="n">
        <v>0.6</v>
      </c>
      <c r="J1292" s="30" t="s">
        <v>3576</v>
      </c>
    </row>
    <row r="1293" customFormat="false" ht="12.75" hidden="false" customHeight="false" outlineLevel="0" collapsed="false">
      <c r="A1293" s="1" t="s">
        <v>304</v>
      </c>
      <c r="B1293" s="1" t="s">
        <v>3624</v>
      </c>
      <c r="C1293" s="27" t="s">
        <v>3648</v>
      </c>
      <c r="D1293" s="27" t="s">
        <v>13</v>
      </c>
      <c r="E1293" s="30"/>
      <c r="F1293" s="31"/>
      <c r="G1293" s="30"/>
      <c r="H1293" s="30" t="s">
        <v>168</v>
      </c>
      <c r="I1293" s="31" t="n">
        <v>14.95</v>
      </c>
      <c r="J1293" s="30" t="s">
        <v>3576</v>
      </c>
    </row>
    <row r="1294" customFormat="false" ht="12.75" hidden="false" customHeight="false" outlineLevel="0" collapsed="false">
      <c r="A1294" s="1" t="s">
        <v>304</v>
      </c>
      <c r="B1294" s="1" t="s">
        <v>3624</v>
      </c>
      <c r="C1294" s="27" t="s">
        <v>3649</v>
      </c>
      <c r="D1294" s="27" t="s">
        <v>13</v>
      </c>
      <c r="E1294" s="30"/>
      <c r="F1294" s="31"/>
      <c r="G1294" s="30"/>
      <c r="H1294" s="30" t="s">
        <v>168</v>
      </c>
      <c r="I1294" s="31" t="n">
        <v>0.6</v>
      </c>
      <c r="J1294" s="30" t="s">
        <v>3576</v>
      </c>
    </row>
    <row r="1295" customFormat="false" ht="12.75" hidden="false" customHeight="false" outlineLevel="0" collapsed="false">
      <c r="A1295" s="1" t="s">
        <v>304</v>
      </c>
      <c r="B1295" s="1" t="s">
        <v>3624</v>
      </c>
      <c r="C1295" s="27" t="s">
        <v>3650</v>
      </c>
      <c r="D1295" s="27" t="s">
        <v>13</v>
      </c>
      <c r="E1295" s="30"/>
      <c r="F1295" s="31"/>
      <c r="G1295" s="30"/>
      <c r="H1295" s="30" t="s">
        <v>168</v>
      </c>
      <c r="I1295" s="31" t="n">
        <v>17</v>
      </c>
      <c r="J1295" s="30" t="s">
        <v>3576</v>
      </c>
    </row>
    <row r="1296" customFormat="false" ht="12.75" hidden="false" customHeight="false" outlineLevel="0" collapsed="false">
      <c r="A1296" s="1" t="s">
        <v>304</v>
      </c>
      <c r="B1296" s="1" t="s">
        <v>3624</v>
      </c>
      <c r="C1296" s="27" t="s">
        <v>3651</v>
      </c>
      <c r="D1296" s="27" t="s">
        <v>13</v>
      </c>
      <c r="E1296" s="30"/>
      <c r="F1296" s="31"/>
      <c r="G1296" s="30"/>
      <c r="H1296" s="30" t="s">
        <v>168</v>
      </c>
      <c r="I1296" s="31" t="n">
        <v>3.35</v>
      </c>
      <c r="J1296" s="30" t="s">
        <v>3576</v>
      </c>
    </row>
    <row r="1298" customFormat="false" ht="17.35" hidden="false" customHeight="false" outlineLevel="0" collapsed="false">
      <c r="B1298" s="1" t="s">
        <v>3624</v>
      </c>
      <c r="C1298" s="52" t="s">
        <v>279</v>
      </c>
      <c r="D1298" s="11" t="s">
        <v>1</v>
      </c>
    </row>
    <row r="1299" customFormat="false" ht="12.75" hidden="false" customHeight="false" outlineLevel="0" collapsed="false">
      <c r="A1299" s="1" t="s">
        <v>279</v>
      </c>
      <c r="B1299" s="1" t="s">
        <v>3624</v>
      </c>
      <c r="C1299" s="19" t="s">
        <v>280</v>
      </c>
      <c r="D1299" s="50" t="s">
        <v>88</v>
      </c>
      <c r="E1299" s="20" t="n">
        <v>2</v>
      </c>
      <c r="F1299" s="21" t="n">
        <v>0.55</v>
      </c>
      <c r="G1299" s="24" t="s">
        <v>281</v>
      </c>
    </row>
    <row r="1300" customFormat="false" ht="12.75" hidden="false" customHeight="false" outlineLevel="0" collapsed="false">
      <c r="A1300" s="1" t="s">
        <v>279</v>
      </c>
      <c r="B1300" s="1" t="s">
        <v>3624</v>
      </c>
      <c r="C1300" s="19" t="s">
        <v>282</v>
      </c>
      <c r="D1300" s="19" t="s">
        <v>49</v>
      </c>
      <c r="E1300" s="20" t="n">
        <v>2.1</v>
      </c>
      <c r="F1300" s="21" t="n">
        <v>0.55</v>
      </c>
      <c r="G1300" s="24" t="s">
        <v>281</v>
      </c>
    </row>
    <row r="1301" customFormat="false" ht="12.75" hidden="false" customHeight="false" outlineLevel="0" collapsed="false">
      <c r="A1301" s="1" t="s">
        <v>279</v>
      </c>
      <c r="B1301" s="1" t="s">
        <v>3624</v>
      </c>
      <c r="C1301" s="19" t="s">
        <v>283</v>
      </c>
      <c r="D1301" s="19" t="s">
        <v>13</v>
      </c>
      <c r="E1301" s="20" t="n">
        <v>2.3</v>
      </c>
      <c r="F1301" s="21" t="n">
        <v>1.55</v>
      </c>
      <c r="G1301" s="24" t="s">
        <v>281</v>
      </c>
    </row>
    <row r="1302" customFormat="false" ht="12.75" hidden="false" customHeight="false" outlineLevel="0" collapsed="false">
      <c r="A1302" s="1" t="s">
        <v>279</v>
      </c>
      <c r="B1302" s="1" t="s">
        <v>3624</v>
      </c>
      <c r="C1302" s="19" t="s">
        <v>284</v>
      </c>
      <c r="D1302" s="50" t="s">
        <v>18</v>
      </c>
      <c r="E1302" s="20" t="n">
        <v>2.5</v>
      </c>
      <c r="F1302" s="21" t="n">
        <v>0.55</v>
      </c>
      <c r="G1302" s="24" t="s">
        <v>281</v>
      </c>
    </row>
    <row r="1304" customFormat="false" ht="17.35" hidden="false" customHeight="false" outlineLevel="0" collapsed="false">
      <c r="B1304" s="1" t="s">
        <v>3624</v>
      </c>
      <c r="C1304" s="52" t="s">
        <v>3624</v>
      </c>
      <c r="D1304" s="11" t="s">
        <v>1</v>
      </c>
    </row>
    <row r="1305" customFormat="false" ht="12.75" hidden="false" customHeight="false" outlineLevel="0" collapsed="false">
      <c r="A1305" s="1" t="s">
        <v>3624</v>
      </c>
      <c r="B1305" s="1" t="s">
        <v>3624</v>
      </c>
      <c r="C1305" s="19" t="s">
        <v>3652</v>
      </c>
      <c r="D1305" s="19" t="s">
        <v>13</v>
      </c>
      <c r="E1305" s="20" t="n">
        <v>2.1</v>
      </c>
      <c r="F1305" s="21" t="n">
        <v>1.35</v>
      </c>
      <c r="G1305" s="24" t="s">
        <v>281</v>
      </c>
    </row>
    <row r="1306" customFormat="false" ht="12.75" hidden="false" customHeight="false" outlineLevel="0" collapsed="false">
      <c r="A1306" s="1" t="s">
        <v>3624</v>
      </c>
      <c r="B1306" s="1" t="s">
        <v>3624</v>
      </c>
      <c r="C1306" s="19" t="s">
        <v>3653</v>
      </c>
      <c r="D1306" s="19" t="s">
        <v>13</v>
      </c>
      <c r="E1306" s="20" t="n">
        <v>2.2</v>
      </c>
      <c r="F1306" s="21" t="n">
        <v>1.55</v>
      </c>
      <c r="G1306" s="24" t="s">
        <v>281</v>
      </c>
    </row>
    <row r="1307" customFormat="false" ht="12.75" hidden="false" customHeight="false" outlineLevel="0" collapsed="false">
      <c r="A1307" s="1" t="s">
        <v>3624</v>
      </c>
      <c r="B1307" s="1" t="s">
        <v>3624</v>
      </c>
      <c r="C1307" s="19" t="s">
        <v>3654</v>
      </c>
      <c r="D1307" s="19" t="s">
        <v>13</v>
      </c>
      <c r="E1307" s="20" t="n">
        <v>2.2</v>
      </c>
      <c r="F1307" s="21" t="n">
        <v>2.4</v>
      </c>
      <c r="G1307" s="24" t="s">
        <v>281</v>
      </c>
    </row>
    <row r="1308" customFormat="false" ht="12.75" hidden="false" customHeight="false" outlineLevel="0" collapsed="false">
      <c r="A1308" s="1" t="s">
        <v>3624</v>
      </c>
      <c r="B1308" s="1" t="s">
        <v>3624</v>
      </c>
      <c r="C1308" s="19" t="s">
        <v>3655</v>
      </c>
      <c r="D1308" s="19" t="s">
        <v>79</v>
      </c>
      <c r="E1308" s="20" t="n">
        <v>2.3</v>
      </c>
      <c r="F1308" s="21" t="n">
        <v>2.99</v>
      </c>
      <c r="G1308" s="24" t="s">
        <v>281</v>
      </c>
    </row>
    <row r="1309" customFormat="false" ht="12.75" hidden="false" customHeight="false" outlineLevel="0" collapsed="false">
      <c r="A1309" s="1" t="s">
        <v>3624</v>
      </c>
      <c r="B1309" s="1" t="s">
        <v>3624</v>
      </c>
      <c r="C1309" s="19" t="s">
        <v>3656</v>
      </c>
      <c r="D1309" s="19" t="s">
        <v>22</v>
      </c>
      <c r="E1309" s="20" t="n">
        <v>2.4</v>
      </c>
      <c r="F1309" s="21" t="n">
        <v>0.55</v>
      </c>
      <c r="G1309" s="24" t="s">
        <v>281</v>
      </c>
    </row>
    <row r="1310" customFormat="false" ht="12.75" hidden="false" customHeight="false" outlineLevel="0" collapsed="false">
      <c r="A1310" s="1" t="s">
        <v>3624</v>
      </c>
      <c r="B1310" s="1" t="s">
        <v>3624</v>
      </c>
      <c r="C1310" s="19" t="s">
        <v>3657</v>
      </c>
      <c r="D1310" s="50" t="s">
        <v>88</v>
      </c>
      <c r="E1310" s="20" t="n">
        <v>2.4</v>
      </c>
      <c r="F1310" s="21" t="n">
        <v>2.95</v>
      </c>
      <c r="G1310" s="24" t="s">
        <v>281</v>
      </c>
    </row>
    <row r="1311" customFormat="false" ht="12.75" hidden="false" customHeight="false" outlineLevel="0" collapsed="false">
      <c r="A1311" s="1" t="s">
        <v>3624</v>
      </c>
      <c r="B1311" s="1" t="s">
        <v>3624</v>
      </c>
      <c r="C1311" s="19" t="s">
        <v>3658</v>
      </c>
      <c r="D1311" s="19" t="s">
        <v>13</v>
      </c>
      <c r="E1311" s="20" t="n">
        <v>2.4</v>
      </c>
      <c r="F1311" s="21" t="n">
        <v>8.2</v>
      </c>
      <c r="G1311" s="24" t="s">
        <v>281</v>
      </c>
    </row>
    <row r="1313" customFormat="false" ht="17.35" hidden="false" customHeight="false" outlineLevel="0" collapsed="false">
      <c r="B1313" s="1" t="s">
        <v>3624</v>
      </c>
      <c r="C1313" s="52" t="s">
        <v>3659</v>
      </c>
      <c r="D1313" s="11" t="s">
        <v>1</v>
      </c>
    </row>
    <row r="1314" customFormat="false" ht="12.75" hidden="false" customHeight="false" outlineLevel="0" collapsed="false">
      <c r="A1314" s="1" t="s">
        <v>3660</v>
      </c>
      <c r="B1314" s="1" t="s">
        <v>3624</v>
      </c>
      <c r="C1314" s="19" t="s">
        <v>3661</v>
      </c>
      <c r="D1314" s="19" t="s">
        <v>13</v>
      </c>
      <c r="E1314" s="20" t="n">
        <v>2.5</v>
      </c>
      <c r="F1314" s="21" t="n">
        <v>3.3</v>
      </c>
      <c r="G1314" s="24" t="s">
        <v>1367</v>
      </c>
    </row>
    <row r="1315" customFormat="false" ht="12.75" hidden="false" customHeight="false" outlineLevel="0" collapsed="false">
      <c r="A1315" s="1" t="s">
        <v>3662</v>
      </c>
      <c r="B1315" s="1" t="s">
        <v>3624</v>
      </c>
      <c r="C1315" s="19" t="s">
        <v>3663</v>
      </c>
      <c r="D1315" s="19" t="s">
        <v>16</v>
      </c>
      <c r="E1315" s="20" t="n">
        <v>2.3</v>
      </c>
      <c r="F1315" s="21" t="n">
        <v>0.99</v>
      </c>
      <c r="G1315" s="24" t="s">
        <v>3664</v>
      </c>
    </row>
    <row r="1316" customFormat="false" ht="12.75" hidden="false" customHeight="false" outlineLevel="0" collapsed="false">
      <c r="A1316" s="1" t="s">
        <v>3662</v>
      </c>
      <c r="B1316" s="1" t="s">
        <v>3624</v>
      </c>
      <c r="C1316" s="19" t="s">
        <v>3665</v>
      </c>
      <c r="D1316" s="19" t="s">
        <v>13</v>
      </c>
      <c r="E1316" s="20" t="n">
        <v>2.4</v>
      </c>
      <c r="F1316" s="21" t="n">
        <v>1.55</v>
      </c>
      <c r="G1316" s="24" t="s">
        <v>1367</v>
      </c>
    </row>
    <row r="1317" customFormat="false" ht="12.75" hidden="false" customHeight="false" outlineLevel="0" collapsed="false">
      <c r="A1317" s="1" t="s">
        <v>3662</v>
      </c>
      <c r="B1317" s="1" t="s">
        <v>3624</v>
      </c>
      <c r="C1317" s="19" t="s">
        <v>3666</v>
      </c>
      <c r="D1317" s="19" t="s">
        <v>26</v>
      </c>
      <c r="E1317" s="20" t="n">
        <v>2.4</v>
      </c>
      <c r="F1317" s="21" t="n">
        <v>0.95</v>
      </c>
      <c r="G1317" s="24" t="s">
        <v>3664</v>
      </c>
    </row>
    <row r="1318" customFormat="false" ht="12.75" hidden="false" customHeight="false" outlineLevel="0" collapsed="false">
      <c r="A1318" s="1" t="s">
        <v>3662</v>
      </c>
      <c r="B1318" s="1" t="s">
        <v>3624</v>
      </c>
      <c r="C1318" s="19" t="s">
        <v>3667</v>
      </c>
      <c r="D1318" s="19" t="s">
        <v>13</v>
      </c>
      <c r="E1318" s="20" t="n">
        <v>2.4</v>
      </c>
      <c r="F1318" s="21" t="n">
        <v>1.95</v>
      </c>
      <c r="G1318" s="24" t="s">
        <v>1367</v>
      </c>
    </row>
    <row r="1319" customFormat="false" ht="12.75" hidden="false" customHeight="false" outlineLevel="0" collapsed="false">
      <c r="A1319" s="1" t="s">
        <v>3662</v>
      </c>
      <c r="B1319" s="1" t="s">
        <v>3624</v>
      </c>
      <c r="C1319" s="19" t="s">
        <v>3668</v>
      </c>
      <c r="D1319" s="19" t="s">
        <v>13</v>
      </c>
      <c r="E1319" s="20" t="n">
        <v>2.5</v>
      </c>
      <c r="F1319" s="21" t="n">
        <v>1.35</v>
      </c>
      <c r="G1319" s="24" t="s">
        <v>3664</v>
      </c>
    </row>
    <row r="1321" customFormat="false" ht="29.85" hidden="false" customHeight="false" outlineLevel="0" collapsed="false">
      <c r="B1321" s="1" t="s">
        <v>3669</v>
      </c>
      <c r="C1321" s="52" t="s">
        <v>3670</v>
      </c>
      <c r="D1321" s="11" t="s">
        <v>1</v>
      </c>
    </row>
    <row r="1322" customFormat="false" ht="12.75" hidden="false" customHeight="false" outlineLevel="0" collapsed="false">
      <c r="A1322" s="1" t="s">
        <v>3671</v>
      </c>
      <c r="B1322" s="1" t="s">
        <v>3669</v>
      </c>
      <c r="C1322" s="27" t="s">
        <v>3672</v>
      </c>
      <c r="D1322" s="27" t="s">
        <v>88</v>
      </c>
      <c r="E1322" s="27"/>
      <c r="F1322" s="31"/>
      <c r="G1322" s="27"/>
      <c r="H1322" s="30" t="s">
        <v>61</v>
      </c>
      <c r="I1322" s="31" t="n">
        <v>3.98</v>
      </c>
      <c r="J1322" s="30" t="s">
        <v>2997</v>
      </c>
    </row>
    <row r="1323" customFormat="false" ht="12.75" hidden="false" customHeight="false" outlineLevel="0" collapsed="false">
      <c r="A1323" s="1" t="s">
        <v>3671</v>
      </c>
      <c r="B1323" s="1" t="s">
        <v>3669</v>
      </c>
      <c r="C1323" s="27" t="s">
        <v>3673</v>
      </c>
      <c r="D1323" s="27" t="s">
        <v>13</v>
      </c>
      <c r="E1323" s="27"/>
      <c r="F1323" s="31"/>
      <c r="G1323" s="27"/>
      <c r="H1323" s="30" t="s">
        <v>61</v>
      </c>
      <c r="I1323" s="31" t="n">
        <v>15.99</v>
      </c>
      <c r="J1323" s="30" t="s">
        <v>2997</v>
      </c>
    </row>
    <row r="1324" customFormat="false" ht="12.75" hidden="false" customHeight="false" outlineLevel="0" collapsed="false">
      <c r="A1324" s="1" t="s">
        <v>3674</v>
      </c>
      <c r="B1324" s="1" t="s">
        <v>3669</v>
      </c>
      <c r="C1324" s="27" t="s">
        <v>3675</v>
      </c>
      <c r="D1324" s="27" t="s">
        <v>2169</v>
      </c>
      <c r="E1324" s="27"/>
      <c r="F1324" s="31"/>
      <c r="G1324" s="27"/>
      <c r="H1324" s="30" t="s">
        <v>61</v>
      </c>
      <c r="I1324" s="31" t="n">
        <v>1.88</v>
      </c>
      <c r="J1324" s="30" t="s">
        <v>2997</v>
      </c>
    </row>
    <row r="1325" customFormat="false" ht="12.75" hidden="false" customHeight="false" outlineLevel="0" collapsed="false">
      <c r="A1325" s="1" t="s">
        <v>3674</v>
      </c>
      <c r="B1325" s="1" t="s">
        <v>3669</v>
      </c>
      <c r="C1325" s="27" t="s">
        <v>3676</v>
      </c>
      <c r="D1325" s="27" t="s">
        <v>88</v>
      </c>
      <c r="E1325" s="27"/>
      <c r="F1325" s="31"/>
      <c r="G1325" s="27"/>
      <c r="H1325" s="30" t="s">
        <v>168</v>
      </c>
      <c r="I1325" s="31" t="n">
        <v>1.88</v>
      </c>
      <c r="J1325" s="30" t="s">
        <v>2997</v>
      </c>
    </row>
    <row r="1326" customFormat="false" ht="12.75" hidden="false" customHeight="false" outlineLevel="0" collapsed="false">
      <c r="A1326" s="1" t="s">
        <v>3671</v>
      </c>
      <c r="B1326" s="1" t="s">
        <v>3669</v>
      </c>
      <c r="C1326" s="27" t="s">
        <v>3677</v>
      </c>
      <c r="D1326" s="27" t="s">
        <v>79</v>
      </c>
      <c r="E1326" s="27"/>
      <c r="F1326" s="31"/>
      <c r="G1326" s="27"/>
      <c r="H1326" s="30" t="s">
        <v>168</v>
      </c>
      <c r="I1326" s="31" t="n">
        <v>7.99</v>
      </c>
      <c r="J1326" s="30" t="s">
        <v>288</v>
      </c>
    </row>
    <row r="1327" customFormat="false" ht="12.75" hidden="false" customHeight="false" outlineLevel="0" collapsed="false">
      <c r="A1327" s="1" t="s">
        <v>3671</v>
      </c>
      <c r="B1327" s="1" t="s">
        <v>3669</v>
      </c>
      <c r="C1327" s="27" t="s">
        <v>3678</v>
      </c>
      <c r="D1327" s="27" t="s">
        <v>13</v>
      </c>
      <c r="E1327" s="27"/>
      <c r="F1327" s="31"/>
      <c r="G1327" s="27"/>
      <c r="H1327" s="30" t="s">
        <v>168</v>
      </c>
      <c r="I1327" s="31" t="n">
        <v>37.9</v>
      </c>
      <c r="J1327" s="30" t="s">
        <v>288</v>
      </c>
    </row>
    <row r="1328" customFormat="false" ht="12.75" hidden="false" customHeight="false" outlineLevel="0" collapsed="false">
      <c r="A1328" s="1" t="s">
        <v>3671</v>
      </c>
      <c r="B1328" s="1" t="s">
        <v>3669</v>
      </c>
      <c r="C1328" s="27" t="s">
        <v>3679</v>
      </c>
      <c r="D1328" s="27" t="s">
        <v>13</v>
      </c>
      <c r="E1328" s="27"/>
      <c r="F1328" s="31"/>
      <c r="G1328" s="27"/>
      <c r="H1328" s="30" t="s">
        <v>168</v>
      </c>
      <c r="I1328" s="31" t="n">
        <v>35.8</v>
      </c>
      <c r="J1328" s="30" t="s">
        <v>288</v>
      </c>
    </row>
    <row r="1329" customFormat="false" ht="12.75" hidden="false" customHeight="false" outlineLevel="0" collapsed="false">
      <c r="A1329" s="1" t="s">
        <v>3671</v>
      </c>
      <c r="B1329" s="1" t="s">
        <v>3669</v>
      </c>
      <c r="C1329" s="27" t="s">
        <v>3680</v>
      </c>
      <c r="D1329" s="27" t="s">
        <v>13</v>
      </c>
      <c r="E1329" s="27"/>
      <c r="F1329" s="31"/>
      <c r="G1329" s="27"/>
      <c r="H1329" s="30" t="s">
        <v>168</v>
      </c>
      <c r="I1329" s="31" t="n">
        <v>25.8</v>
      </c>
      <c r="J1329" s="30" t="s">
        <v>288</v>
      </c>
    </row>
    <row r="1330" customFormat="false" ht="12.75" hidden="false" customHeight="false" outlineLevel="0" collapsed="false">
      <c r="A1330" s="1" t="s">
        <v>3671</v>
      </c>
      <c r="B1330" s="1" t="s">
        <v>3669</v>
      </c>
      <c r="C1330" s="27" t="s">
        <v>3681</v>
      </c>
      <c r="D1330" s="27" t="s">
        <v>13</v>
      </c>
      <c r="E1330" s="27"/>
      <c r="F1330" s="31"/>
      <c r="G1330" s="27"/>
      <c r="H1330" s="30" t="s">
        <v>168</v>
      </c>
      <c r="I1330" s="31" t="n">
        <v>25.95</v>
      </c>
      <c r="J1330" s="30" t="s">
        <v>288</v>
      </c>
    </row>
    <row r="1331" customFormat="false" ht="12.75" hidden="false" customHeight="false" outlineLevel="0" collapsed="false">
      <c r="A1331" s="1" t="s">
        <v>3671</v>
      </c>
      <c r="B1331" s="1" t="s">
        <v>3669</v>
      </c>
      <c r="C1331" s="27" t="s">
        <v>3682</v>
      </c>
      <c r="D1331" s="27" t="s">
        <v>193</v>
      </c>
      <c r="E1331" s="27"/>
      <c r="F1331" s="31"/>
      <c r="G1331" s="27"/>
      <c r="H1331" s="30" t="s">
        <v>168</v>
      </c>
      <c r="I1331" s="31" t="n">
        <v>6.95</v>
      </c>
      <c r="J1331" s="30" t="s">
        <v>288</v>
      </c>
    </row>
    <row r="1332" customFormat="false" ht="12.75" hidden="false" customHeight="false" outlineLevel="0" collapsed="false">
      <c r="A1332" s="1" t="s">
        <v>3674</v>
      </c>
      <c r="B1332" s="1" t="s">
        <v>3669</v>
      </c>
      <c r="C1332" s="27" t="s">
        <v>3683</v>
      </c>
      <c r="D1332" s="27" t="s">
        <v>49</v>
      </c>
      <c r="E1332" s="27"/>
      <c r="F1332" s="31"/>
      <c r="G1332" s="27"/>
      <c r="H1332" s="30" t="s">
        <v>61</v>
      </c>
      <c r="I1332" s="31" t="n">
        <v>2.36</v>
      </c>
      <c r="J1332" s="30" t="s">
        <v>288</v>
      </c>
    </row>
    <row r="1333" customFormat="false" ht="12.75" hidden="false" customHeight="false" outlineLevel="0" collapsed="false">
      <c r="A1333" s="1" t="s">
        <v>3674</v>
      </c>
      <c r="B1333" s="1" t="s">
        <v>3669</v>
      </c>
      <c r="C1333" s="27" t="s">
        <v>3684</v>
      </c>
      <c r="D1333" s="27" t="s">
        <v>88</v>
      </c>
      <c r="E1333" s="27"/>
      <c r="F1333" s="31"/>
      <c r="G1333" s="27"/>
      <c r="H1333" s="30" t="s">
        <v>61</v>
      </c>
      <c r="I1333" s="31" t="n">
        <v>6.6</v>
      </c>
      <c r="J1333" s="30" t="s">
        <v>288</v>
      </c>
    </row>
    <row r="1334" customFormat="false" ht="12.75" hidden="false" customHeight="false" outlineLevel="0" collapsed="false">
      <c r="A1334" s="1" t="s">
        <v>3674</v>
      </c>
      <c r="B1334" s="1" t="s">
        <v>3669</v>
      </c>
      <c r="C1334" s="27" t="s">
        <v>3685</v>
      </c>
      <c r="D1334" s="27" t="s">
        <v>24</v>
      </c>
      <c r="E1334" s="27"/>
      <c r="F1334" s="31"/>
      <c r="G1334" s="27"/>
      <c r="H1334" s="30" t="s">
        <v>61</v>
      </c>
      <c r="I1334" s="31" t="n">
        <v>2.66</v>
      </c>
      <c r="J1334" s="30" t="s">
        <v>288</v>
      </c>
    </row>
    <row r="1335" customFormat="false" ht="12.75" hidden="false" customHeight="false" outlineLevel="0" collapsed="false">
      <c r="A1335" s="1" t="s">
        <v>3674</v>
      </c>
      <c r="B1335" s="1" t="s">
        <v>3669</v>
      </c>
      <c r="C1335" s="27" t="s">
        <v>3686</v>
      </c>
      <c r="D1335" s="27" t="s">
        <v>13</v>
      </c>
      <c r="E1335" s="27"/>
      <c r="F1335" s="31"/>
      <c r="G1335" s="27"/>
      <c r="H1335" s="30" t="s">
        <v>168</v>
      </c>
      <c r="I1335" s="31" t="n">
        <v>31.92</v>
      </c>
      <c r="J1335" s="30" t="s">
        <v>288</v>
      </c>
    </row>
    <row r="1336" customFormat="false" ht="12.75" hidden="false" customHeight="false" outlineLevel="0" collapsed="false">
      <c r="A1336" s="1" t="s">
        <v>3674</v>
      </c>
      <c r="B1336" s="1" t="s">
        <v>3669</v>
      </c>
      <c r="C1336" s="27" t="s">
        <v>3687</v>
      </c>
      <c r="D1336" s="27" t="s">
        <v>20</v>
      </c>
      <c r="E1336" s="27"/>
      <c r="F1336" s="31"/>
      <c r="G1336" s="27"/>
      <c r="H1336" s="30" t="s">
        <v>168</v>
      </c>
      <c r="I1336" s="31" t="n">
        <v>2.36</v>
      </c>
      <c r="J1336" s="30" t="s">
        <v>288</v>
      </c>
    </row>
    <row r="1337" customFormat="false" ht="12.75" hidden="false" customHeight="false" outlineLevel="0" collapsed="false">
      <c r="A1337" s="1" t="s">
        <v>3674</v>
      </c>
      <c r="B1337" s="1" t="s">
        <v>3669</v>
      </c>
      <c r="C1337" s="27" t="s">
        <v>3688</v>
      </c>
      <c r="D1337" s="27" t="s">
        <v>13</v>
      </c>
      <c r="E1337" s="27"/>
      <c r="F1337" s="31"/>
      <c r="G1337" s="27"/>
      <c r="H1337" s="30" t="s">
        <v>168</v>
      </c>
      <c r="I1337" s="31" t="n">
        <v>16.99</v>
      </c>
      <c r="J1337" s="30" t="s">
        <v>288</v>
      </c>
    </row>
    <row r="1338" customFormat="false" ht="12.75" hidden="false" customHeight="false" outlineLevel="0" collapsed="false">
      <c r="A1338" s="1" t="s">
        <v>3674</v>
      </c>
      <c r="B1338" s="1" t="s">
        <v>3669</v>
      </c>
      <c r="C1338" s="27" t="s">
        <v>3689</v>
      </c>
      <c r="D1338" s="27" t="s">
        <v>13</v>
      </c>
      <c r="E1338" s="27"/>
      <c r="F1338" s="31"/>
      <c r="G1338" s="27"/>
      <c r="H1338" s="30" t="s">
        <v>168</v>
      </c>
      <c r="I1338" s="31" t="n">
        <v>7.99</v>
      </c>
      <c r="J1338" s="30" t="s">
        <v>288</v>
      </c>
    </row>
    <row r="1339" customFormat="false" ht="12.75" hidden="false" customHeight="false" outlineLevel="0" collapsed="false">
      <c r="A1339" s="1" t="s">
        <v>3674</v>
      </c>
      <c r="B1339" s="1" t="s">
        <v>3669</v>
      </c>
      <c r="C1339" s="27" t="s">
        <v>3690</v>
      </c>
      <c r="D1339" s="27" t="s">
        <v>13</v>
      </c>
      <c r="E1339" s="27"/>
      <c r="F1339" s="31"/>
      <c r="G1339" s="27"/>
      <c r="H1339" s="30" t="s">
        <v>61</v>
      </c>
      <c r="I1339" s="31" t="n">
        <f aca="false">19.95/125*100</f>
        <v>15.96</v>
      </c>
      <c r="J1339" s="30" t="s">
        <v>112</v>
      </c>
    </row>
    <row r="1340" customFormat="false" ht="12.75" hidden="false" customHeight="false" outlineLevel="0" collapsed="false">
      <c r="A1340" s="1" t="s">
        <v>3674</v>
      </c>
      <c r="B1340" s="1" t="s">
        <v>3669</v>
      </c>
      <c r="C1340" s="27" t="s">
        <v>3691</v>
      </c>
      <c r="D1340" s="27" t="s">
        <v>18</v>
      </c>
      <c r="E1340" s="27"/>
      <c r="F1340" s="31"/>
      <c r="G1340" s="27"/>
      <c r="H1340" s="30" t="s">
        <v>168</v>
      </c>
      <c r="I1340" s="31" t="n">
        <f aca="false">4.95/200*100</f>
        <v>2.475</v>
      </c>
      <c r="J1340" s="30" t="s">
        <v>112</v>
      </c>
    </row>
    <row r="1341" customFormat="false" ht="12.75" hidden="false" customHeight="false" outlineLevel="0" collapsed="false">
      <c r="A1341" s="1" t="s">
        <v>3674</v>
      </c>
      <c r="B1341" s="1" t="s">
        <v>3669</v>
      </c>
      <c r="C1341" s="27" t="s">
        <v>3692</v>
      </c>
      <c r="D1341" s="27" t="s">
        <v>88</v>
      </c>
      <c r="E1341" s="27"/>
      <c r="F1341" s="31"/>
      <c r="G1341" s="27"/>
      <c r="H1341" s="30" t="s">
        <v>522</v>
      </c>
      <c r="I1341" s="31" t="n">
        <f aca="false">2.95/2</f>
        <v>1.475</v>
      </c>
      <c r="J1341" s="30" t="s">
        <v>112</v>
      </c>
    </row>
    <row r="1342" customFormat="false" ht="12.75" hidden="false" customHeight="false" outlineLevel="0" collapsed="false">
      <c r="A1342" s="1" t="s">
        <v>3674</v>
      </c>
      <c r="B1342" s="1" t="s">
        <v>3669</v>
      </c>
      <c r="C1342" s="19" t="s">
        <v>3693</v>
      </c>
      <c r="D1342" s="19" t="s">
        <v>70</v>
      </c>
      <c r="E1342" s="24" t="n">
        <v>1.4</v>
      </c>
      <c r="F1342" s="54" t="n">
        <v>3.9</v>
      </c>
      <c r="G1342" s="24" t="s">
        <v>3694</v>
      </c>
      <c r="H1342" s="55"/>
      <c r="I1342" s="106"/>
      <c r="J1342" s="55"/>
      <c r="K1342" s="18"/>
    </row>
    <row r="1343" customFormat="false" ht="12.75" hidden="false" customHeight="false" outlineLevel="0" collapsed="false">
      <c r="A1343" s="1" t="s">
        <v>3674</v>
      </c>
      <c r="B1343" s="1" t="s">
        <v>3669</v>
      </c>
      <c r="C1343" s="19" t="s">
        <v>3695</v>
      </c>
      <c r="D1343" s="50" t="s">
        <v>88</v>
      </c>
      <c r="E1343" s="24" t="n">
        <v>1.3</v>
      </c>
      <c r="F1343" s="54" t="n">
        <v>1.29</v>
      </c>
      <c r="G1343" s="24" t="s">
        <v>3694</v>
      </c>
      <c r="H1343" s="55"/>
      <c r="I1343" s="106"/>
      <c r="J1343" s="55"/>
      <c r="K1343" s="18"/>
    </row>
    <row r="1344" customFormat="false" ht="12.75" hidden="false" customHeight="false" outlineLevel="0" collapsed="false">
      <c r="A1344" s="1" t="s">
        <v>3674</v>
      </c>
      <c r="B1344" s="1" t="s">
        <v>3669</v>
      </c>
      <c r="C1344" s="19" t="s">
        <v>3696</v>
      </c>
      <c r="D1344" s="19" t="s">
        <v>16</v>
      </c>
      <c r="E1344" s="20" t="n">
        <v>1.4</v>
      </c>
      <c r="F1344" s="21" t="n">
        <v>1.1</v>
      </c>
      <c r="G1344" s="24" t="s">
        <v>3694</v>
      </c>
      <c r="K1344" s="18"/>
    </row>
    <row r="1345" customFormat="false" ht="12.75" hidden="false" customHeight="false" outlineLevel="0" collapsed="false">
      <c r="A1345" s="1" t="s">
        <v>3674</v>
      </c>
      <c r="B1345" s="1" t="s">
        <v>3669</v>
      </c>
      <c r="C1345" s="19" t="s">
        <v>3697</v>
      </c>
      <c r="D1345" s="19" t="s">
        <v>79</v>
      </c>
      <c r="E1345" s="20" t="n">
        <v>1.4</v>
      </c>
      <c r="F1345" s="21" t="n">
        <v>1.63</v>
      </c>
      <c r="G1345" s="24" t="s">
        <v>3694</v>
      </c>
    </row>
    <row r="1346" customFormat="false" ht="12.75" hidden="false" customHeight="false" outlineLevel="0" collapsed="false">
      <c r="A1346" s="1" t="s">
        <v>3674</v>
      </c>
      <c r="B1346" s="1" t="s">
        <v>3669</v>
      </c>
      <c r="C1346" s="19" t="s">
        <v>3698</v>
      </c>
      <c r="D1346" s="19" t="s">
        <v>193</v>
      </c>
      <c r="E1346" s="20" t="n">
        <v>1.5</v>
      </c>
      <c r="F1346" s="21" t="n">
        <v>1.23</v>
      </c>
      <c r="G1346" s="24" t="s">
        <v>3694</v>
      </c>
    </row>
    <row r="1347" customFormat="false" ht="12.75" hidden="false" customHeight="false" outlineLevel="0" collapsed="false">
      <c r="A1347" s="1" t="s">
        <v>3674</v>
      </c>
      <c r="B1347" s="1" t="s">
        <v>3669</v>
      </c>
      <c r="C1347" s="19" t="s">
        <v>3699</v>
      </c>
      <c r="D1347" s="19" t="s">
        <v>13</v>
      </c>
      <c r="E1347" s="20" t="n">
        <v>1.7</v>
      </c>
      <c r="F1347" s="21" t="n">
        <v>4</v>
      </c>
      <c r="G1347" s="24" t="s">
        <v>3694</v>
      </c>
    </row>
    <row r="1348" customFormat="false" ht="12.75" hidden="false" customHeight="false" outlineLevel="0" collapsed="false">
      <c r="A1348" s="1" t="s">
        <v>3674</v>
      </c>
      <c r="B1348" s="1" t="s">
        <v>3669</v>
      </c>
      <c r="C1348" s="19" t="s">
        <v>3700</v>
      </c>
      <c r="D1348" s="50" t="s">
        <v>88</v>
      </c>
      <c r="E1348" s="20" t="n">
        <v>2.2</v>
      </c>
      <c r="F1348" s="21" t="n">
        <v>3.5</v>
      </c>
      <c r="G1348" s="24" t="s">
        <v>3694</v>
      </c>
    </row>
    <row r="1349" customFormat="false" ht="12.75" hidden="false" customHeight="false" outlineLevel="0" collapsed="false">
      <c r="A1349" s="1" t="s">
        <v>3674</v>
      </c>
      <c r="B1349" s="1" t="s">
        <v>3669</v>
      </c>
      <c r="C1349" s="19" t="s">
        <v>3701</v>
      </c>
      <c r="D1349" s="19" t="s">
        <v>49</v>
      </c>
      <c r="E1349" s="20" t="n">
        <v>1.3</v>
      </c>
      <c r="F1349" s="21" t="n">
        <v>1.18</v>
      </c>
      <c r="G1349" s="24" t="s">
        <v>3702</v>
      </c>
    </row>
    <row r="1350" customFormat="false" ht="12.75" hidden="false" customHeight="false" outlineLevel="0" collapsed="false">
      <c r="A1350" s="1" t="s">
        <v>3674</v>
      </c>
      <c r="B1350" s="1" t="s">
        <v>3669</v>
      </c>
      <c r="C1350" s="19" t="s">
        <v>3703</v>
      </c>
      <c r="D1350" s="19" t="s">
        <v>274</v>
      </c>
      <c r="E1350" s="20" t="n">
        <v>1.3</v>
      </c>
      <c r="F1350" s="21" t="n">
        <v>1.17</v>
      </c>
      <c r="G1350" s="24" t="s">
        <v>3702</v>
      </c>
    </row>
    <row r="1351" customFormat="false" ht="12.75" hidden="false" customHeight="false" outlineLevel="0" collapsed="false">
      <c r="A1351" s="1" t="s">
        <v>3674</v>
      </c>
      <c r="B1351" s="1" t="s">
        <v>3669</v>
      </c>
      <c r="C1351" s="19" t="s">
        <v>3704</v>
      </c>
      <c r="D1351" s="50" t="s">
        <v>88</v>
      </c>
      <c r="E1351" s="20" t="n">
        <v>1.4</v>
      </c>
      <c r="F1351" s="21" t="n">
        <v>2.23</v>
      </c>
      <c r="G1351" s="24" t="s">
        <v>3702</v>
      </c>
    </row>
    <row r="1352" customFormat="false" ht="12.75" hidden="false" customHeight="false" outlineLevel="0" collapsed="false">
      <c r="A1352" s="1" t="s">
        <v>3674</v>
      </c>
      <c r="B1352" s="1" t="s">
        <v>3669</v>
      </c>
      <c r="C1352" s="19" t="s">
        <v>3705</v>
      </c>
      <c r="D1352" s="19" t="s">
        <v>13</v>
      </c>
      <c r="E1352" s="20" t="n">
        <v>1.4</v>
      </c>
      <c r="F1352" s="21" t="n">
        <v>1.5</v>
      </c>
      <c r="G1352" s="24" t="s">
        <v>3702</v>
      </c>
    </row>
    <row r="1353" customFormat="false" ht="12.75" hidden="false" customHeight="false" outlineLevel="0" collapsed="false">
      <c r="A1353" s="1" t="s">
        <v>3674</v>
      </c>
      <c r="B1353" s="1" t="s">
        <v>3669</v>
      </c>
      <c r="C1353" s="19" t="s">
        <v>3706</v>
      </c>
      <c r="D1353" s="19" t="s">
        <v>79</v>
      </c>
      <c r="E1353" s="20" t="n">
        <v>1.6</v>
      </c>
      <c r="F1353" s="21" t="n">
        <v>1.63</v>
      </c>
      <c r="G1353" s="24" t="s">
        <v>3702</v>
      </c>
    </row>
    <row r="1354" customFormat="false" ht="12.75" hidden="false" customHeight="false" outlineLevel="0" collapsed="false">
      <c r="A1354" s="1" t="s">
        <v>3674</v>
      </c>
      <c r="B1354" s="1" t="s">
        <v>3669</v>
      </c>
      <c r="C1354" s="19" t="s">
        <v>3707</v>
      </c>
      <c r="D1354" s="19" t="s">
        <v>70</v>
      </c>
      <c r="E1354" s="20" t="n">
        <v>1.7</v>
      </c>
      <c r="F1354" s="21" t="n">
        <v>1.97</v>
      </c>
      <c r="G1354" s="24" t="s">
        <v>3702</v>
      </c>
    </row>
    <row r="1355" customFormat="false" ht="12.75" hidden="false" customHeight="false" outlineLevel="0" collapsed="false">
      <c r="A1355" s="1" t="s">
        <v>3674</v>
      </c>
      <c r="B1355" s="1" t="s">
        <v>3669</v>
      </c>
      <c r="C1355" s="19" t="s">
        <v>3708</v>
      </c>
      <c r="D1355" s="19" t="s">
        <v>13</v>
      </c>
      <c r="E1355" s="20" t="n">
        <v>1.8</v>
      </c>
      <c r="F1355" s="21" t="n">
        <v>13.3</v>
      </c>
      <c r="G1355" s="24" t="s">
        <v>3702</v>
      </c>
    </row>
    <row r="1356" customFormat="false" ht="12.75" hidden="false" customHeight="false" outlineLevel="0" collapsed="false">
      <c r="A1356" s="1" t="s">
        <v>3674</v>
      </c>
      <c r="B1356" s="1" t="s">
        <v>3669</v>
      </c>
      <c r="C1356" s="19" t="s">
        <v>3709</v>
      </c>
      <c r="D1356" s="19" t="s">
        <v>13</v>
      </c>
      <c r="E1356" s="20" t="n">
        <v>1.3</v>
      </c>
      <c r="F1356" s="21" t="n">
        <v>3.5</v>
      </c>
      <c r="G1356" s="24" t="s">
        <v>2389</v>
      </c>
    </row>
    <row r="1357" customFormat="false" ht="12.75" hidden="false" customHeight="false" outlineLevel="0" collapsed="false">
      <c r="A1357" s="1" t="s">
        <v>3674</v>
      </c>
      <c r="B1357" s="1" t="s">
        <v>3669</v>
      </c>
      <c r="C1357" s="19" t="s">
        <v>3710</v>
      </c>
      <c r="D1357" s="19" t="s">
        <v>88</v>
      </c>
      <c r="E1357" s="20" t="n">
        <v>1.4</v>
      </c>
      <c r="F1357" s="21" t="n">
        <v>4</v>
      </c>
      <c r="G1357" s="24" t="s">
        <v>2389</v>
      </c>
    </row>
    <row r="1358" customFormat="false" ht="12.75" hidden="false" customHeight="false" outlineLevel="0" collapsed="false">
      <c r="A1358" s="1" t="s">
        <v>3674</v>
      </c>
      <c r="B1358" s="1" t="s">
        <v>3669</v>
      </c>
      <c r="C1358" s="19" t="s">
        <v>3711</v>
      </c>
      <c r="D1358" s="19" t="s">
        <v>88</v>
      </c>
      <c r="E1358" s="20" t="n">
        <v>1.4</v>
      </c>
      <c r="F1358" s="21" t="n">
        <v>3.5</v>
      </c>
      <c r="G1358" s="24" t="s">
        <v>2389</v>
      </c>
    </row>
    <row r="1359" customFormat="false" ht="12.75" hidden="false" customHeight="false" outlineLevel="0" collapsed="false">
      <c r="A1359" s="1" t="s">
        <v>3674</v>
      </c>
      <c r="B1359" s="1" t="s">
        <v>3669</v>
      </c>
      <c r="C1359" s="19" t="s">
        <v>3712</v>
      </c>
      <c r="D1359" s="19" t="s">
        <v>13</v>
      </c>
      <c r="E1359" s="20" t="n">
        <v>1.4</v>
      </c>
      <c r="F1359" s="21" t="n">
        <v>15.1</v>
      </c>
      <c r="G1359" s="24" t="s">
        <v>2389</v>
      </c>
    </row>
    <row r="1360" customFormat="false" ht="12.75" hidden="false" customHeight="false" outlineLevel="0" collapsed="false">
      <c r="A1360" s="1" t="s">
        <v>3674</v>
      </c>
      <c r="B1360" s="1" t="s">
        <v>3669</v>
      </c>
      <c r="C1360" s="19" t="s">
        <v>3713</v>
      </c>
      <c r="D1360" s="19" t="s">
        <v>49</v>
      </c>
      <c r="E1360" s="20" t="n">
        <v>1.4</v>
      </c>
      <c r="F1360" s="21" t="n">
        <v>1.12</v>
      </c>
      <c r="G1360" s="24" t="s">
        <v>2389</v>
      </c>
    </row>
    <row r="1361" customFormat="false" ht="12.75" hidden="false" customHeight="false" outlineLevel="0" collapsed="false">
      <c r="A1361" s="1" t="s">
        <v>3674</v>
      </c>
      <c r="B1361" s="1" t="s">
        <v>3669</v>
      </c>
      <c r="C1361" s="19" t="s">
        <v>3714</v>
      </c>
      <c r="D1361" s="19" t="s">
        <v>274</v>
      </c>
      <c r="E1361" s="20" t="n">
        <v>1.4</v>
      </c>
      <c r="F1361" s="21" t="n">
        <v>1.33</v>
      </c>
      <c r="G1361" s="24" t="s">
        <v>2389</v>
      </c>
    </row>
    <row r="1362" customFormat="false" ht="12.75" hidden="false" customHeight="false" outlineLevel="0" collapsed="false">
      <c r="A1362" s="1" t="s">
        <v>3674</v>
      </c>
      <c r="B1362" s="1" t="s">
        <v>3669</v>
      </c>
      <c r="C1362" s="19" t="s">
        <v>3715</v>
      </c>
      <c r="D1362" s="19" t="s">
        <v>13</v>
      </c>
      <c r="E1362" s="20" t="n">
        <v>1.5</v>
      </c>
      <c r="F1362" s="21" t="n">
        <v>22</v>
      </c>
      <c r="G1362" s="24" t="s">
        <v>2389</v>
      </c>
    </row>
    <row r="1363" customFormat="false" ht="12.75" hidden="false" customHeight="false" outlineLevel="0" collapsed="false">
      <c r="A1363" s="1" t="s">
        <v>3674</v>
      </c>
      <c r="B1363" s="1" t="s">
        <v>3669</v>
      </c>
      <c r="C1363" s="19" t="s">
        <v>3716</v>
      </c>
      <c r="D1363" s="19" t="s">
        <v>13</v>
      </c>
      <c r="E1363" s="20" t="n">
        <v>1.5</v>
      </c>
      <c r="F1363" s="21" t="n">
        <v>8.35</v>
      </c>
      <c r="G1363" s="24" t="s">
        <v>2389</v>
      </c>
    </row>
    <row r="1364" customFormat="false" ht="12.75" hidden="false" customHeight="false" outlineLevel="0" collapsed="false">
      <c r="A1364" s="1" t="s">
        <v>3674</v>
      </c>
      <c r="B1364" s="1" t="s">
        <v>3669</v>
      </c>
      <c r="C1364" s="19" t="s">
        <v>3717</v>
      </c>
      <c r="D1364" s="19" t="s">
        <v>13</v>
      </c>
      <c r="E1364" s="20" t="n">
        <v>1.5</v>
      </c>
      <c r="F1364" s="21" t="n">
        <v>3.85</v>
      </c>
      <c r="G1364" s="24" t="s">
        <v>2389</v>
      </c>
    </row>
    <row r="1365" customFormat="false" ht="12.75" hidden="false" customHeight="false" outlineLevel="0" collapsed="false">
      <c r="A1365" s="1" t="s">
        <v>3674</v>
      </c>
      <c r="B1365" s="1" t="s">
        <v>3669</v>
      </c>
      <c r="C1365" s="19" t="s">
        <v>3718</v>
      </c>
      <c r="D1365" s="19" t="s">
        <v>13</v>
      </c>
      <c r="E1365" s="20" t="n">
        <v>1.6</v>
      </c>
      <c r="F1365" s="21" t="n">
        <v>16</v>
      </c>
      <c r="G1365" s="24" t="s">
        <v>2389</v>
      </c>
    </row>
    <row r="1366" customFormat="false" ht="12.75" hidden="false" customHeight="false" outlineLevel="0" collapsed="false">
      <c r="A1366" s="1" t="s">
        <v>3674</v>
      </c>
      <c r="B1366" s="1" t="s">
        <v>3669</v>
      </c>
      <c r="C1366" s="19" t="s">
        <v>3719</v>
      </c>
      <c r="D1366" s="19" t="s">
        <v>13</v>
      </c>
      <c r="E1366" s="20" t="n">
        <v>1.6</v>
      </c>
      <c r="F1366" s="21" t="n">
        <v>15.1</v>
      </c>
      <c r="G1366" s="24" t="s">
        <v>2389</v>
      </c>
    </row>
    <row r="1367" customFormat="false" ht="12.75" hidden="false" customHeight="false" outlineLevel="0" collapsed="false">
      <c r="A1367" s="1" t="s">
        <v>3674</v>
      </c>
      <c r="B1367" s="1" t="s">
        <v>3669</v>
      </c>
      <c r="C1367" s="19" t="s">
        <v>3720</v>
      </c>
      <c r="D1367" s="19" t="s">
        <v>13</v>
      </c>
      <c r="E1367" s="20" t="n">
        <v>1.6</v>
      </c>
      <c r="F1367" s="21" t="n">
        <v>22</v>
      </c>
      <c r="G1367" s="24" t="s">
        <v>2389</v>
      </c>
    </row>
    <row r="1368" customFormat="false" ht="12.75" hidden="false" customHeight="false" outlineLevel="0" collapsed="false">
      <c r="A1368" s="1" t="s">
        <v>3674</v>
      </c>
      <c r="B1368" s="1" t="s">
        <v>3669</v>
      </c>
      <c r="C1368" s="19" t="s">
        <v>3721</v>
      </c>
      <c r="D1368" s="19" t="s">
        <v>20</v>
      </c>
      <c r="E1368" s="20" t="n">
        <v>2</v>
      </c>
      <c r="F1368" s="21" t="n">
        <v>1.7</v>
      </c>
      <c r="G1368" s="24" t="s">
        <v>2389</v>
      </c>
    </row>
    <row r="1369" customFormat="false" ht="12.75" hidden="false" customHeight="false" outlineLevel="0" collapsed="false">
      <c r="A1369" s="1" t="s">
        <v>3674</v>
      </c>
      <c r="B1369" s="1" t="s">
        <v>3669</v>
      </c>
      <c r="C1369" s="19" t="s">
        <v>3722</v>
      </c>
      <c r="D1369" s="19" t="s">
        <v>13</v>
      </c>
      <c r="E1369" s="20" t="n">
        <v>2</v>
      </c>
      <c r="F1369" s="21" t="n">
        <v>2.03</v>
      </c>
      <c r="G1369" s="24" t="s">
        <v>2389</v>
      </c>
    </row>
    <row r="1370" customFormat="false" ht="12.75" hidden="false" customHeight="false" outlineLevel="0" collapsed="false">
      <c r="A1370" s="1" t="s">
        <v>3723</v>
      </c>
      <c r="B1370" s="1" t="s">
        <v>3669</v>
      </c>
      <c r="C1370" s="70" t="s">
        <v>3724</v>
      </c>
      <c r="D1370" s="70" t="s">
        <v>88</v>
      </c>
      <c r="E1370" s="72" t="n">
        <v>1.3</v>
      </c>
      <c r="F1370" s="73" t="n">
        <v>1.23</v>
      </c>
      <c r="G1370" s="74" t="s">
        <v>1426</v>
      </c>
      <c r="I1370" s="4"/>
    </row>
    <row r="1371" customFormat="false" ht="12.75" hidden="false" customHeight="false" outlineLevel="0" collapsed="false">
      <c r="A1371" s="1" t="s">
        <v>3723</v>
      </c>
      <c r="B1371" s="1" t="s">
        <v>3669</v>
      </c>
      <c r="C1371" s="70" t="s">
        <v>3725</v>
      </c>
      <c r="D1371" s="70" t="s">
        <v>88</v>
      </c>
      <c r="E1371" s="72" t="n">
        <v>1.4</v>
      </c>
      <c r="F1371" s="73" t="n">
        <v>1.73</v>
      </c>
      <c r="G1371" s="74" t="s">
        <v>1426</v>
      </c>
      <c r="I1371" s="4"/>
    </row>
    <row r="1372" customFormat="false" ht="12.75" hidden="false" customHeight="false" outlineLevel="0" collapsed="false">
      <c r="A1372" s="1" t="s">
        <v>3723</v>
      </c>
      <c r="B1372" s="1" t="s">
        <v>3669</v>
      </c>
      <c r="C1372" s="70" t="s">
        <v>3726</v>
      </c>
      <c r="D1372" s="70" t="s">
        <v>13</v>
      </c>
      <c r="E1372" s="72" t="n">
        <v>1.4</v>
      </c>
      <c r="F1372" s="73" t="n">
        <v>5.2</v>
      </c>
      <c r="G1372" s="74" t="s">
        <v>1426</v>
      </c>
      <c r="I1372" s="4"/>
    </row>
    <row r="1373" customFormat="false" ht="12.75" hidden="false" customHeight="false" outlineLevel="0" collapsed="false">
      <c r="A1373" s="1" t="s">
        <v>3723</v>
      </c>
      <c r="B1373" s="1" t="s">
        <v>3669</v>
      </c>
      <c r="C1373" s="70" t="s">
        <v>3727</v>
      </c>
      <c r="D1373" s="70" t="s">
        <v>13</v>
      </c>
      <c r="E1373" s="72" t="n">
        <v>1.4</v>
      </c>
      <c r="F1373" s="73" t="n">
        <v>2.15</v>
      </c>
      <c r="G1373" s="74" t="s">
        <v>1426</v>
      </c>
      <c r="I1373" s="4"/>
    </row>
    <row r="1374" customFormat="false" ht="12.75" hidden="false" customHeight="false" outlineLevel="0" collapsed="false">
      <c r="A1374" s="1" t="s">
        <v>3723</v>
      </c>
      <c r="B1374" s="1" t="s">
        <v>3669</v>
      </c>
      <c r="C1374" s="70" t="s">
        <v>3728</v>
      </c>
      <c r="D1374" s="70" t="s">
        <v>193</v>
      </c>
      <c r="E1374" s="72" t="n">
        <v>1.5</v>
      </c>
      <c r="F1374" s="73" t="n">
        <v>1.73</v>
      </c>
      <c r="G1374" s="74" t="s">
        <v>1426</v>
      </c>
      <c r="I1374" s="4"/>
    </row>
    <row r="1375" customFormat="false" ht="12.75" hidden="false" customHeight="false" outlineLevel="0" collapsed="false">
      <c r="A1375" s="1" t="s">
        <v>3723</v>
      </c>
      <c r="B1375" s="1" t="s">
        <v>3669</v>
      </c>
      <c r="C1375" s="70" t="s">
        <v>3729</v>
      </c>
      <c r="D1375" s="70" t="s">
        <v>193</v>
      </c>
      <c r="E1375" s="72" t="n">
        <v>1.5</v>
      </c>
      <c r="F1375" s="73" t="n">
        <v>1.23</v>
      </c>
      <c r="G1375" s="74" t="s">
        <v>1426</v>
      </c>
      <c r="I1375" s="4"/>
    </row>
    <row r="1376" customFormat="false" ht="12.75" hidden="false" customHeight="false" outlineLevel="0" collapsed="false">
      <c r="A1376" s="1" t="s">
        <v>3723</v>
      </c>
      <c r="B1376" s="1" t="s">
        <v>3669</v>
      </c>
      <c r="C1376" s="70" t="s">
        <v>3730</v>
      </c>
      <c r="D1376" s="70" t="s">
        <v>79</v>
      </c>
      <c r="E1376" s="72" t="n">
        <v>1.5</v>
      </c>
      <c r="F1376" s="73" t="n">
        <v>1.75</v>
      </c>
      <c r="G1376" s="74" t="s">
        <v>1426</v>
      </c>
      <c r="I1376" s="4"/>
    </row>
    <row r="1377" customFormat="false" ht="12.75" hidden="false" customHeight="false" outlineLevel="0" collapsed="false">
      <c r="A1377" s="1" t="s">
        <v>3723</v>
      </c>
      <c r="B1377" s="1" t="s">
        <v>3669</v>
      </c>
      <c r="C1377" s="70" t="s">
        <v>3731</v>
      </c>
      <c r="D1377" s="70" t="s">
        <v>13</v>
      </c>
      <c r="E1377" s="72" t="n">
        <v>1.6</v>
      </c>
      <c r="F1377" s="73" t="n">
        <v>8</v>
      </c>
      <c r="G1377" s="74" t="s">
        <v>1426</v>
      </c>
      <c r="I1377" s="4"/>
    </row>
    <row r="1378" customFormat="false" ht="12.75" hidden="false" customHeight="false" outlineLevel="0" collapsed="false">
      <c r="A1378" s="1" t="s">
        <v>3723</v>
      </c>
      <c r="B1378" s="1" t="s">
        <v>3669</v>
      </c>
      <c r="C1378" s="70" t="s">
        <v>3732</v>
      </c>
      <c r="D1378" s="70" t="s">
        <v>13</v>
      </c>
      <c r="E1378" s="72" t="n">
        <v>1.6</v>
      </c>
      <c r="F1378" s="73" t="n">
        <v>10.6</v>
      </c>
      <c r="G1378" s="74" t="s">
        <v>1426</v>
      </c>
      <c r="I1378" s="4"/>
    </row>
    <row r="1379" customFormat="false" ht="12.75" hidden="false" customHeight="false" outlineLevel="0" collapsed="false">
      <c r="A1379" s="1" t="s">
        <v>3723</v>
      </c>
      <c r="B1379" s="1" t="s">
        <v>3669</v>
      </c>
      <c r="C1379" s="70" t="s">
        <v>3733</v>
      </c>
      <c r="D1379" s="70" t="s">
        <v>70</v>
      </c>
      <c r="E1379" s="72" t="n">
        <v>1.7</v>
      </c>
      <c r="F1379" s="73" t="n">
        <v>1.99</v>
      </c>
      <c r="G1379" s="74" t="s">
        <v>1426</v>
      </c>
      <c r="I1379" s="4"/>
    </row>
    <row r="1380" customFormat="false" ht="12.75" hidden="false" customHeight="false" outlineLevel="0" collapsed="false">
      <c r="A1380" s="1" t="s">
        <v>3723</v>
      </c>
      <c r="B1380" s="1" t="s">
        <v>3669</v>
      </c>
      <c r="C1380" s="70" t="s">
        <v>3734</v>
      </c>
      <c r="D1380" s="70" t="s">
        <v>13</v>
      </c>
      <c r="E1380" s="72" t="n">
        <v>1.7</v>
      </c>
      <c r="F1380" s="73" t="n">
        <v>3.8</v>
      </c>
      <c r="G1380" s="74" t="s">
        <v>1426</v>
      </c>
      <c r="I1380" s="4"/>
    </row>
    <row r="1381" customFormat="false" ht="12.75" hidden="false" customHeight="false" outlineLevel="0" collapsed="false">
      <c r="A1381" s="1" t="s">
        <v>3723</v>
      </c>
      <c r="B1381" s="1" t="s">
        <v>3669</v>
      </c>
      <c r="C1381" s="70" t="s">
        <v>3735</v>
      </c>
      <c r="D1381" s="70" t="s">
        <v>13</v>
      </c>
      <c r="E1381" s="72" t="n">
        <v>1.7</v>
      </c>
      <c r="F1381" s="73" t="n">
        <v>10.6</v>
      </c>
      <c r="G1381" s="74" t="s">
        <v>1426</v>
      </c>
      <c r="I1381" s="4"/>
    </row>
    <row r="1382" customFormat="false" ht="12.75" hidden="false" customHeight="false" outlineLevel="0" collapsed="false">
      <c r="A1382" s="1" t="s">
        <v>3723</v>
      </c>
      <c r="B1382" s="1" t="s">
        <v>3669</v>
      </c>
      <c r="C1382" s="70" t="s">
        <v>3736</v>
      </c>
      <c r="D1382" s="70" t="s">
        <v>13</v>
      </c>
      <c r="E1382" s="72" t="n">
        <v>1.8</v>
      </c>
      <c r="F1382" s="73" t="n">
        <v>16</v>
      </c>
      <c r="G1382" s="74" t="s">
        <v>1426</v>
      </c>
      <c r="I1382" s="4"/>
    </row>
    <row r="1383" customFormat="false" ht="12.75" hidden="false" customHeight="false" outlineLevel="0" collapsed="false">
      <c r="A1383" s="1" t="s">
        <v>3723</v>
      </c>
      <c r="B1383" s="1" t="s">
        <v>3669</v>
      </c>
      <c r="C1383" s="70" t="s">
        <v>3715</v>
      </c>
      <c r="D1383" s="70" t="s">
        <v>13</v>
      </c>
      <c r="E1383" s="72" t="n">
        <v>1.8</v>
      </c>
      <c r="F1383" s="73" t="n">
        <v>15</v>
      </c>
      <c r="G1383" s="74" t="s">
        <v>1426</v>
      </c>
      <c r="I1383" s="4"/>
    </row>
    <row r="1384" customFormat="false" ht="12.75" hidden="false" customHeight="false" outlineLevel="0" collapsed="false">
      <c r="A1384" s="1" t="s">
        <v>3723</v>
      </c>
      <c r="B1384" s="1" t="s">
        <v>3669</v>
      </c>
      <c r="C1384" s="70" t="s">
        <v>3737</v>
      </c>
      <c r="D1384" s="70" t="s">
        <v>13</v>
      </c>
      <c r="E1384" s="72" t="n">
        <v>1.8</v>
      </c>
      <c r="F1384" s="73" t="n">
        <v>5.7</v>
      </c>
      <c r="G1384" s="74" t="s">
        <v>1426</v>
      </c>
      <c r="I1384" s="4"/>
    </row>
    <row r="1385" customFormat="false" ht="12.75" hidden="false" customHeight="false" outlineLevel="0" collapsed="false">
      <c r="A1385" s="1" t="s">
        <v>3723</v>
      </c>
      <c r="B1385" s="1" t="s">
        <v>3669</v>
      </c>
      <c r="C1385" s="70" t="s">
        <v>3738</v>
      </c>
      <c r="D1385" s="70" t="s">
        <v>13</v>
      </c>
      <c r="E1385" s="72" t="n">
        <v>1.8</v>
      </c>
      <c r="F1385" s="73" t="n">
        <v>9.65</v>
      </c>
      <c r="G1385" s="74" t="s">
        <v>1426</v>
      </c>
      <c r="I1385" s="4"/>
    </row>
    <row r="1386" customFormat="false" ht="12.75" hidden="false" customHeight="false" outlineLevel="0" collapsed="false">
      <c r="A1386" s="1" t="s">
        <v>3723</v>
      </c>
      <c r="B1386" s="1" t="s">
        <v>3669</v>
      </c>
      <c r="C1386" s="70" t="s">
        <v>3739</v>
      </c>
      <c r="D1386" s="70" t="s">
        <v>13</v>
      </c>
      <c r="E1386" s="72" t="n">
        <v>1.9</v>
      </c>
      <c r="F1386" s="73" t="n">
        <v>4.2</v>
      </c>
      <c r="G1386" s="74" t="s">
        <v>1426</v>
      </c>
      <c r="I1386" s="4"/>
    </row>
    <row r="1387" customFormat="false" ht="12.75" hidden="false" customHeight="false" outlineLevel="0" collapsed="false">
      <c r="A1387" s="1" t="s">
        <v>3723</v>
      </c>
      <c r="B1387" s="1" t="s">
        <v>3669</v>
      </c>
      <c r="C1387" s="70" t="s">
        <v>3740</v>
      </c>
      <c r="D1387" s="70" t="s">
        <v>13</v>
      </c>
      <c r="E1387" s="72" t="n">
        <v>1.9</v>
      </c>
      <c r="F1387" s="73" t="n">
        <v>8.95</v>
      </c>
      <c r="G1387" s="74" t="s">
        <v>1426</v>
      </c>
      <c r="I1387" s="4"/>
    </row>
    <row r="1388" customFormat="false" ht="12.75" hidden="false" customHeight="false" outlineLevel="0" collapsed="false">
      <c r="A1388" s="1" t="s">
        <v>3723</v>
      </c>
      <c r="B1388" s="1" t="s">
        <v>3669</v>
      </c>
      <c r="C1388" s="70" t="s">
        <v>3741</v>
      </c>
      <c r="D1388" s="70" t="s">
        <v>13</v>
      </c>
      <c r="E1388" s="72" t="n">
        <v>2</v>
      </c>
      <c r="F1388" s="73" t="n">
        <v>23.9</v>
      </c>
      <c r="G1388" s="74" t="s">
        <v>1426</v>
      </c>
      <c r="I1388" s="4"/>
    </row>
    <row r="1389" customFormat="false" ht="12.75" hidden="false" customHeight="false" outlineLevel="0" collapsed="false">
      <c r="A1389" s="1" t="s">
        <v>3723</v>
      </c>
      <c r="B1389" s="1" t="s">
        <v>3669</v>
      </c>
      <c r="C1389" s="70" t="s">
        <v>3742</v>
      </c>
      <c r="D1389" s="70" t="s">
        <v>13</v>
      </c>
      <c r="E1389" s="72" t="n">
        <v>2</v>
      </c>
      <c r="F1389" s="73" t="n">
        <v>22</v>
      </c>
      <c r="G1389" s="74" t="s">
        <v>1426</v>
      </c>
      <c r="I1389" s="4"/>
    </row>
    <row r="1390" customFormat="false" ht="12.75" hidden="false" customHeight="false" outlineLevel="0" collapsed="false">
      <c r="A1390" s="1" t="s">
        <v>3723</v>
      </c>
      <c r="B1390" s="1" t="s">
        <v>3669</v>
      </c>
      <c r="C1390" s="70" t="s">
        <v>3743</v>
      </c>
      <c r="D1390" s="70" t="s">
        <v>88</v>
      </c>
      <c r="E1390" s="72" t="n">
        <v>2.2</v>
      </c>
      <c r="F1390" s="73" t="n">
        <v>4</v>
      </c>
      <c r="G1390" s="74" t="s">
        <v>1426</v>
      </c>
      <c r="I1390" s="4"/>
    </row>
    <row r="1391" customFormat="false" ht="12.75" hidden="false" customHeight="false" outlineLevel="0" collapsed="false">
      <c r="A1391" s="1" t="s">
        <v>3723</v>
      </c>
      <c r="B1391" s="1" t="s">
        <v>3669</v>
      </c>
      <c r="C1391" s="70" t="s">
        <v>3744</v>
      </c>
      <c r="D1391" s="70" t="s">
        <v>13</v>
      </c>
      <c r="E1391" s="72" t="n">
        <v>2.2</v>
      </c>
      <c r="F1391" s="73" t="n">
        <v>4</v>
      </c>
      <c r="G1391" s="74" t="s">
        <v>1426</v>
      </c>
      <c r="I1391" s="4"/>
    </row>
    <row r="1392" customFormat="false" ht="12.75" hidden="false" customHeight="false" outlineLevel="0" collapsed="false">
      <c r="A1392" s="1" t="s">
        <v>3723</v>
      </c>
      <c r="B1392" s="1" t="s">
        <v>3669</v>
      </c>
      <c r="C1392" s="70" t="s">
        <v>3745</v>
      </c>
      <c r="D1392" s="70" t="s">
        <v>13</v>
      </c>
      <c r="E1392" s="72" t="n">
        <v>1.6</v>
      </c>
      <c r="F1392" s="73" t="n">
        <v>3.6</v>
      </c>
      <c r="G1392" s="74" t="s">
        <v>2842</v>
      </c>
      <c r="I1392" s="4"/>
    </row>
    <row r="1393" customFormat="false" ht="12.75" hidden="false" customHeight="false" outlineLevel="0" collapsed="false">
      <c r="A1393" s="1" t="s">
        <v>3723</v>
      </c>
      <c r="B1393" s="1" t="s">
        <v>3669</v>
      </c>
      <c r="C1393" s="70" t="s">
        <v>3746</v>
      </c>
      <c r="D1393" s="70" t="s">
        <v>13</v>
      </c>
      <c r="E1393" s="72" t="n">
        <v>1.6</v>
      </c>
      <c r="F1393" s="73" t="n">
        <v>7.5</v>
      </c>
      <c r="G1393" s="74" t="s">
        <v>2842</v>
      </c>
      <c r="I1393" s="4"/>
    </row>
    <row r="1395" customFormat="false" ht="29.85" hidden="false" customHeight="false" outlineLevel="0" collapsed="false">
      <c r="B1395" s="1" t="s">
        <v>3669</v>
      </c>
      <c r="C1395" s="52" t="s">
        <v>3747</v>
      </c>
      <c r="D1395" s="45" t="s">
        <v>1</v>
      </c>
    </row>
    <row r="1396" customFormat="false" ht="12.75" hidden="false" customHeight="false" outlineLevel="0" collapsed="false">
      <c r="A1396" s="18" t="s">
        <v>3748</v>
      </c>
      <c r="B1396" s="1" t="s">
        <v>3669</v>
      </c>
      <c r="C1396" s="70" t="s">
        <v>3749</v>
      </c>
      <c r="D1396" s="70" t="s">
        <v>728</v>
      </c>
      <c r="E1396" s="72" t="n">
        <v>1.4</v>
      </c>
      <c r="F1396" s="73" t="n">
        <v>2.25</v>
      </c>
      <c r="G1396" s="74" t="s">
        <v>648</v>
      </c>
    </row>
    <row r="1397" customFormat="false" ht="12.75" hidden="false" customHeight="false" outlineLevel="0" collapsed="false">
      <c r="A1397" s="18" t="s">
        <v>3748</v>
      </c>
      <c r="B1397" s="1" t="s">
        <v>3669</v>
      </c>
      <c r="C1397" s="70" t="s">
        <v>3750</v>
      </c>
      <c r="D1397" s="70" t="s">
        <v>13</v>
      </c>
      <c r="E1397" s="72" t="n">
        <v>1.4</v>
      </c>
      <c r="F1397" s="73" t="n">
        <v>2.48</v>
      </c>
      <c r="G1397" s="74" t="s">
        <v>648</v>
      </c>
    </row>
    <row r="1398" customFormat="false" ht="12.75" hidden="false" customHeight="false" outlineLevel="0" collapsed="false">
      <c r="A1398" s="18" t="s">
        <v>3748</v>
      </c>
      <c r="B1398" s="1" t="s">
        <v>3669</v>
      </c>
      <c r="C1398" s="70" t="s">
        <v>3751</v>
      </c>
      <c r="D1398" s="70" t="s">
        <v>13</v>
      </c>
      <c r="E1398" s="72" t="n">
        <v>1.6</v>
      </c>
      <c r="F1398" s="73" t="n">
        <v>7.45</v>
      </c>
      <c r="G1398" s="74" t="s">
        <v>648</v>
      </c>
    </row>
    <row r="1399" customFormat="false" ht="12.75" hidden="false" customHeight="false" outlineLevel="0" collapsed="false">
      <c r="A1399" s="18" t="s">
        <v>3748</v>
      </c>
      <c r="B1399" s="1" t="s">
        <v>3669</v>
      </c>
      <c r="C1399" s="70" t="s">
        <v>3752</v>
      </c>
      <c r="D1399" s="70" t="s">
        <v>13</v>
      </c>
      <c r="E1399" s="72" t="n">
        <v>1.6</v>
      </c>
      <c r="F1399" s="73" t="n">
        <v>11.3</v>
      </c>
      <c r="G1399" s="74" t="s">
        <v>648</v>
      </c>
    </row>
    <row r="1400" customFormat="false" ht="12.75" hidden="false" customHeight="false" outlineLevel="0" collapsed="false">
      <c r="A1400" s="18" t="s">
        <v>3748</v>
      </c>
      <c r="B1400" s="1" t="s">
        <v>3669</v>
      </c>
      <c r="C1400" s="70" t="s">
        <v>3753</v>
      </c>
      <c r="D1400" s="70" t="s">
        <v>13</v>
      </c>
      <c r="E1400" s="72" t="n">
        <v>1.6</v>
      </c>
      <c r="F1400" s="73" t="n">
        <v>8.1</v>
      </c>
      <c r="G1400" s="74" t="s">
        <v>648</v>
      </c>
    </row>
    <row r="1401" customFormat="false" ht="12.75" hidden="false" customHeight="false" outlineLevel="0" collapsed="false">
      <c r="A1401" s="18" t="s">
        <v>3748</v>
      </c>
      <c r="B1401" s="1" t="s">
        <v>3669</v>
      </c>
      <c r="C1401" s="70" t="s">
        <v>3754</v>
      </c>
      <c r="D1401" s="70" t="s">
        <v>13</v>
      </c>
      <c r="E1401" s="72" t="n">
        <v>1.7</v>
      </c>
      <c r="F1401" s="73" t="n">
        <v>16.7</v>
      </c>
      <c r="G1401" s="74" t="s">
        <v>648</v>
      </c>
    </row>
    <row r="1402" customFormat="false" ht="12.75" hidden="false" customHeight="false" outlineLevel="0" collapsed="false">
      <c r="A1402" s="18" t="s">
        <v>3748</v>
      </c>
      <c r="B1402" s="1" t="s">
        <v>3669</v>
      </c>
      <c r="C1402" s="70" t="s">
        <v>3755</v>
      </c>
      <c r="D1402" s="70" t="s">
        <v>88</v>
      </c>
      <c r="E1402" s="72" t="n">
        <v>1.8</v>
      </c>
      <c r="F1402" s="73" t="n">
        <v>1.98</v>
      </c>
      <c r="G1402" s="74" t="s">
        <v>648</v>
      </c>
    </row>
    <row r="1403" customFormat="false" ht="12.75" hidden="false" customHeight="false" outlineLevel="0" collapsed="false">
      <c r="A1403" s="18" t="s">
        <v>3748</v>
      </c>
      <c r="B1403" s="1" t="s">
        <v>3669</v>
      </c>
      <c r="C1403" s="70" t="s">
        <v>3756</v>
      </c>
      <c r="D1403" s="70" t="s">
        <v>13</v>
      </c>
      <c r="E1403" s="72" t="n">
        <v>1.9</v>
      </c>
      <c r="F1403" s="73" t="n">
        <v>13.3</v>
      </c>
      <c r="G1403" s="74" t="s">
        <v>648</v>
      </c>
    </row>
    <row r="1404" customFormat="false" ht="12.75" hidden="false" customHeight="false" outlineLevel="0" collapsed="false">
      <c r="A1404" s="1" t="s">
        <v>3757</v>
      </c>
      <c r="B1404" s="1" t="s">
        <v>3669</v>
      </c>
      <c r="C1404" s="27" t="s">
        <v>3758</v>
      </c>
      <c r="D1404" s="27" t="s">
        <v>88</v>
      </c>
      <c r="E1404" s="46"/>
      <c r="F1404" s="47"/>
      <c r="G1404" s="48"/>
      <c r="H1404" s="48" t="s">
        <v>61</v>
      </c>
      <c r="I1404" s="47" t="n">
        <v>9.27</v>
      </c>
      <c r="J1404" s="51"/>
    </row>
    <row r="1405" customFormat="false" ht="12.75" hidden="false" customHeight="false" outlineLevel="0" collapsed="false">
      <c r="A1405" s="1" t="s">
        <v>3757</v>
      </c>
      <c r="B1405" s="1" t="s">
        <v>3669</v>
      </c>
      <c r="C1405" s="27" t="s">
        <v>3759</v>
      </c>
      <c r="D1405" s="27" t="s">
        <v>13</v>
      </c>
      <c r="E1405" s="46"/>
      <c r="F1405" s="47"/>
      <c r="G1405" s="48"/>
      <c r="H1405" s="48" t="s">
        <v>61</v>
      </c>
      <c r="I1405" s="47" t="n">
        <v>29.98</v>
      </c>
      <c r="J1405" s="51"/>
    </row>
    <row r="1406" customFormat="false" ht="12.75" hidden="false" customHeight="false" outlineLevel="0" collapsed="false">
      <c r="A1406" s="1" t="s">
        <v>3757</v>
      </c>
      <c r="B1406" s="1" t="s">
        <v>3669</v>
      </c>
      <c r="C1406" s="27" t="s">
        <v>3760</v>
      </c>
      <c r="D1406" s="27" t="s">
        <v>13</v>
      </c>
      <c r="E1406" s="46"/>
      <c r="F1406" s="47"/>
      <c r="G1406" s="48"/>
      <c r="H1406" s="48" t="s">
        <v>168</v>
      </c>
      <c r="I1406" s="47" t="n">
        <v>57.8</v>
      </c>
      <c r="J1406" s="51"/>
    </row>
    <row r="1407" customFormat="false" ht="12.75" hidden="false" customHeight="false" outlineLevel="0" collapsed="false">
      <c r="A1407" s="1" t="s">
        <v>3761</v>
      </c>
      <c r="B1407" s="1" t="s">
        <v>3669</v>
      </c>
      <c r="C1407" s="27" t="s">
        <v>3762</v>
      </c>
      <c r="D1407" s="27" t="s">
        <v>13</v>
      </c>
      <c r="E1407" s="46"/>
      <c r="F1407" s="47"/>
      <c r="G1407" s="48"/>
      <c r="H1407" s="48" t="s">
        <v>61</v>
      </c>
      <c r="I1407" s="47" t="n">
        <v>23.9</v>
      </c>
      <c r="J1407" s="51"/>
    </row>
    <row r="1408" customFormat="false" ht="12.75" hidden="false" customHeight="false" outlineLevel="0" collapsed="false">
      <c r="A1408" s="1" t="s">
        <v>3761</v>
      </c>
      <c r="B1408" s="1" t="s">
        <v>3669</v>
      </c>
      <c r="C1408" s="27" t="s">
        <v>3763</v>
      </c>
      <c r="D1408" s="27" t="s">
        <v>79</v>
      </c>
      <c r="E1408" s="46"/>
      <c r="F1408" s="47"/>
      <c r="G1408" s="48"/>
      <c r="H1408" s="48" t="s">
        <v>61</v>
      </c>
      <c r="I1408" s="47" t="n">
        <v>6.99</v>
      </c>
      <c r="J1408" s="51"/>
    </row>
    <row r="1409" customFormat="false" ht="12.75" hidden="false" customHeight="false" outlineLevel="0" collapsed="false">
      <c r="A1409" s="1" t="s">
        <v>3761</v>
      </c>
      <c r="B1409" s="1" t="s">
        <v>3669</v>
      </c>
      <c r="C1409" s="27" t="s">
        <v>3764</v>
      </c>
      <c r="D1409" s="27" t="s">
        <v>88</v>
      </c>
      <c r="E1409" s="46"/>
      <c r="F1409" s="47"/>
      <c r="G1409" s="48"/>
      <c r="H1409" s="48" t="s">
        <v>61</v>
      </c>
      <c r="I1409" s="47" t="n">
        <v>10.6</v>
      </c>
      <c r="J1409" s="51"/>
    </row>
    <row r="1410" customFormat="false" ht="12.75" hidden="false" customHeight="false" outlineLevel="0" collapsed="false">
      <c r="A1410" s="1" t="s">
        <v>3761</v>
      </c>
      <c r="B1410" s="1" t="s">
        <v>3669</v>
      </c>
      <c r="C1410" s="27" t="s">
        <v>3765</v>
      </c>
      <c r="D1410" s="27" t="s">
        <v>13</v>
      </c>
      <c r="E1410" s="46"/>
      <c r="F1410" s="47"/>
      <c r="G1410" s="48"/>
      <c r="H1410" s="48" t="s">
        <v>61</v>
      </c>
      <c r="I1410" s="47" t="n">
        <v>11.99</v>
      </c>
      <c r="J1410" s="51"/>
    </row>
    <row r="1411" customFormat="false" ht="12.75" hidden="false" customHeight="false" outlineLevel="0" collapsed="false">
      <c r="A1411" s="1" t="s">
        <v>3761</v>
      </c>
      <c r="B1411" s="1" t="s">
        <v>3669</v>
      </c>
      <c r="C1411" s="27" t="s">
        <v>3766</v>
      </c>
      <c r="D1411" s="27" t="s">
        <v>13</v>
      </c>
      <c r="E1411" s="46"/>
      <c r="F1411" s="47"/>
      <c r="G1411" s="48"/>
      <c r="H1411" s="48" t="s">
        <v>61</v>
      </c>
      <c r="I1411" s="47" t="n">
        <v>24.22</v>
      </c>
      <c r="J1411" s="51"/>
    </row>
    <row r="1412" customFormat="false" ht="12.75" hidden="false" customHeight="false" outlineLevel="0" collapsed="false">
      <c r="A1412" s="1" t="s">
        <v>3761</v>
      </c>
      <c r="B1412" s="1" t="s">
        <v>3669</v>
      </c>
      <c r="C1412" s="27" t="s">
        <v>3767</v>
      </c>
      <c r="D1412" s="27" t="s">
        <v>13</v>
      </c>
      <c r="E1412" s="46"/>
      <c r="F1412" s="47"/>
      <c r="G1412" s="48"/>
      <c r="H1412" s="48" t="s">
        <v>61</v>
      </c>
      <c r="I1412" s="47" t="n">
        <v>14.6</v>
      </c>
      <c r="J1412" s="51"/>
    </row>
    <row r="1413" customFormat="false" ht="12.75" hidden="false" customHeight="false" outlineLevel="0" collapsed="false">
      <c r="A1413" s="1" t="s">
        <v>3761</v>
      </c>
      <c r="B1413" s="1" t="s">
        <v>3669</v>
      </c>
      <c r="C1413" s="27" t="s">
        <v>3768</v>
      </c>
      <c r="D1413" s="27" t="s">
        <v>88</v>
      </c>
      <c r="E1413" s="46"/>
      <c r="F1413" s="47"/>
      <c r="G1413" s="48"/>
      <c r="H1413" s="48" t="s">
        <v>61</v>
      </c>
      <c r="I1413" s="47" t="n">
        <v>4.95</v>
      </c>
      <c r="J1413" s="51"/>
    </row>
    <row r="1414" customFormat="false" ht="12.75" hidden="false" customHeight="false" outlineLevel="0" collapsed="false">
      <c r="A1414" s="1" t="s">
        <v>3761</v>
      </c>
      <c r="B1414" s="1" t="s">
        <v>3669</v>
      </c>
      <c r="C1414" s="27" t="s">
        <v>3769</v>
      </c>
      <c r="D1414" s="27" t="s">
        <v>20</v>
      </c>
      <c r="E1414" s="46"/>
      <c r="F1414" s="47"/>
      <c r="G1414" s="48"/>
      <c r="H1414" s="48" t="s">
        <v>168</v>
      </c>
      <c r="I1414" s="47" t="n">
        <v>4.45</v>
      </c>
      <c r="J1414" s="51"/>
    </row>
    <row r="1415" customFormat="false" ht="12.75" hidden="false" customHeight="false" outlineLevel="0" collapsed="false">
      <c r="A1415" s="1" t="s">
        <v>3761</v>
      </c>
      <c r="B1415" s="1" t="s">
        <v>3669</v>
      </c>
      <c r="C1415" s="27" t="s">
        <v>3770</v>
      </c>
      <c r="D1415" s="27" t="s">
        <v>13</v>
      </c>
      <c r="E1415" s="46"/>
      <c r="F1415" s="47"/>
      <c r="G1415" s="48"/>
      <c r="H1415" s="48" t="s">
        <v>168</v>
      </c>
      <c r="I1415" s="47" t="n">
        <v>6.95</v>
      </c>
      <c r="J1415" s="51"/>
    </row>
    <row r="1416" customFormat="false" ht="12.75" hidden="false" customHeight="false" outlineLevel="0" collapsed="false">
      <c r="A1416" s="1" t="s">
        <v>3761</v>
      </c>
      <c r="B1416" s="1" t="s">
        <v>3669</v>
      </c>
      <c r="C1416" s="27" t="s">
        <v>3771</v>
      </c>
      <c r="D1416" s="27" t="s">
        <v>193</v>
      </c>
      <c r="E1416" s="46"/>
      <c r="F1416" s="47"/>
      <c r="G1416" s="48"/>
      <c r="H1416" s="48" t="s">
        <v>168</v>
      </c>
      <c r="I1416" s="47" t="n">
        <v>6.45</v>
      </c>
      <c r="J1416" s="51"/>
    </row>
    <row r="1417" customFormat="false" ht="12.75" hidden="false" customHeight="false" outlineLevel="0" collapsed="false">
      <c r="A1417" s="1" t="s">
        <v>3761</v>
      </c>
      <c r="B1417" s="1" t="s">
        <v>3669</v>
      </c>
      <c r="C1417" s="27" t="s">
        <v>3772</v>
      </c>
      <c r="D1417" s="27" t="s">
        <v>13</v>
      </c>
      <c r="E1417" s="46"/>
      <c r="F1417" s="47"/>
      <c r="G1417" s="48"/>
      <c r="H1417" s="48" t="s">
        <v>168</v>
      </c>
      <c r="I1417" s="47" t="n">
        <v>12.99</v>
      </c>
      <c r="J1417" s="51"/>
    </row>
    <row r="1418" customFormat="false" ht="12.75" hidden="false" customHeight="false" outlineLevel="0" collapsed="false">
      <c r="A1418" s="18" t="s">
        <v>3761</v>
      </c>
      <c r="B1418" s="1" t="s">
        <v>3669</v>
      </c>
      <c r="C1418" s="70" t="s">
        <v>3773</v>
      </c>
      <c r="D1418" s="70" t="s">
        <v>728</v>
      </c>
      <c r="E1418" s="72" t="n">
        <v>1.5</v>
      </c>
      <c r="F1418" s="73" t="n">
        <v>2.75</v>
      </c>
      <c r="G1418" s="74" t="s">
        <v>2842</v>
      </c>
    </row>
    <row r="1419" customFormat="false" ht="12.75" hidden="false" customHeight="false" outlineLevel="0" collapsed="false">
      <c r="A1419" s="18" t="s">
        <v>3761</v>
      </c>
      <c r="B1419" s="1" t="s">
        <v>3669</v>
      </c>
      <c r="C1419" s="70" t="s">
        <v>3774</v>
      </c>
      <c r="D1419" s="70" t="s">
        <v>13</v>
      </c>
      <c r="E1419" s="72" t="n">
        <v>1.6</v>
      </c>
      <c r="F1419" s="73" t="n">
        <v>6.95</v>
      </c>
      <c r="G1419" s="74" t="s">
        <v>2842</v>
      </c>
    </row>
    <row r="1420" customFormat="false" ht="12.75" hidden="false" customHeight="false" outlineLevel="0" collapsed="false">
      <c r="A1420" s="18" t="s">
        <v>3761</v>
      </c>
      <c r="B1420" s="1" t="s">
        <v>3669</v>
      </c>
      <c r="C1420" s="70" t="s">
        <v>3775</v>
      </c>
      <c r="D1420" s="70" t="s">
        <v>13</v>
      </c>
      <c r="E1420" s="72" t="n">
        <v>1.6</v>
      </c>
      <c r="F1420" s="73" t="n">
        <v>12.2</v>
      </c>
      <c r="G1420" s="74" t="s">
        <v>2842</v>
      </c>
    </row>
    <row r="1421" customFormat="false" ht="12.75" hidden="false" customHeight="false" outlineLevel="0" collapsed="false">
      <c r="A1421" s="18" t="s">
        <v>3761</v>
      </c>
      <c r="B1421" s="1" t="s">
        <v>3669</v>
      </c>
      <c r="C1421" s="70" t="s">
        <v>3776</v>
      </c>
      <c r="D1421" s="70" t="s">
        <v>13</v>
      </c>
      <c r="E1421" s="72" t="n">
        <v>1.6</v>
      </c>
      <c r="F1421" s="73" t="n">
        <v>6.5</v>
      </c>
      <c r="G1421" s="74" t="s">
        <v>2842</v>
      </c>
    </row>
    <row r="1422" customFormat="false" ht="12.75" hidden="false" customHeight="false" outlineLevel="0" collapsed="false">
      <c r="A1422" s="18" t="s">
        <v>3761</v>
      </c>
      <c r="B1422" s="1" t="s">
        <v>3669</v>
      </c>
      <c r="C1422" s="70" t="s">
        <v>3777</v>
      </c>
      <c r="D1422" s="70" t="s">
        <v>193</v>
      </c>
      <c r="E1422" s="72" t="n">
        <v>1.6</v>
      </c>
      <c r="F1422" s="73" t="n">
        <v>1.48</v>
      </c>
      <c r="G1422" s="74" t="s">
        <v>2842</v>
      </c>
    </row>
    <row r="1423" customFormat="false" ht="12.75" hidden="false" customHeight="false" outlineLevel="0" collapsed="false">
      <c r="A1423" s="18" t="s">
        <v>3761</v>
      </c>
      <c r="B1423" s="1" t="s">
        <v>3669</v>
      </c>
      <c r="C1423" s="70" t="s">
        <v>4193</v>
      </c>
      <c r="D1423" s="70" t="s">
        <v>13</v>
      </c>
      <c r="E1423" s="72" t="n">
        <v>1.7</v>
      </c>
      <c r="F1423" s="73" t="n">
        <v>6.25</v>
      </c>
      <c r="G1423" s="74" t="s">
        <v>2842</v>
      </c>
    </row>
    <row r="1425" customFormat="false" ht="17.35" hidden="false" customHeight="false" outlineLevel="0" collapsed="false">
      <c r="C1425" s="52" t="s">
        <v>3857</v>
      </c>
      <c r="D1425" s="45" t="s">
        <v>1</v>
      </c>
    </row>
    <row r="1426" customFormat="false" ht="12.75" hidden="false" customHeight="false" outlineLevel="0" collapsed="false">
      <c r="A1426" s="1" t="s">
        <v>3858</v>
      </c>
      <c r="C1426" s="27" t="s">
        <v>3859</v>
      </c>
      <c r="D1426" s="27" t="s">
        <v>88</v>
      </c>
      <c r="E1426" s="46"/>
      <c r="F1426" s="47"/>
      <c r="G1426" s="48"/>
      <c r="H1426" s="48" t="s">
        <v>61</v>
      </c>
      <c r="I1426" s="47" t="n">
        <v>2.19</v>
      </c>
      <c r="J1426" s="107" t="s">
        <v>2842</v>
      </c>
    </row>
    <row r="1427" customFormat="false" ht="12.75" hidden="false" customHeight="false" outlineLevel="0" collapsed="false">
      <c r="A1427" s="1" t="s">
        <v>3858</v>
      </c>
      <c r="C1427" s="27" t="s">
        <v>3860</v>
      </c>
      <c r="D1427" s="27" t="s">
        <v>3861</v>
      </c>
      <c r="E1427" s="46"/>
      <c r="F1427" s="47"/>
      <c r="G1427" s="48"/>
      <c r="H1427" s="48" t="s">
        <v>61</v>
      </c>
      <c r="I1427" s="47" t="n">
        <v>2.86</v>
      </c>
      <c r="J1427" s="107" t="s">
        <v>2842</v>
      </c>
    </row>
    <row r="1428" customFormat="false" ht="12.75" hidden="false" customHeight="false" outlineLevel="0" collapsed="false">
      <c r="A1428" s="1" t="s">
        <v>3858</v>
      </c>
      <c r="C1428" s="27" t="s">
        <v>3862</v>
      </c>
      <c r="D1428" s="27" t="s">
        <v>193</v>
      </c>
      <c r="E1428" s="46"/>
      <c r="F1428" s="47"/>
      <c r="G1428" s="48"/>
      <c r="H1428" s="48" t="s">
        <v>61</v>
      </c>
      <c r="I1428" s="47" t="n">
        <v>2.19</v>
      </c>
      <c r="J1428" s="107" t="s">
        <v>2842</v>
      </c>
    </row>
    <row r="1429" customFormat="false" ht="12.75" hidden="false" customHeight="false" outlineLevel="0" collapsed="false">
      <c r="A1429" s="1" t="s">
        <v>3858</v>
      </c>
      <c r="C1429" s="27" t="s">
        <v>3863</v>
      </c>
      <c r="D1429" s="27" t="s">
        <v>79</v>
      </c>
      <c r="E1429" s="46"/>
      <c r="F1429" s="47"/>
      <c r="G1429" s="48"/>
      <c r="H1429" s="48" t="s">
        <v>61</v>
      </c>
      <c r="I1429" s="47" t="n">
        <v>2.49</v>
      </c>
      <c r="J1429" s="107" t="s">
        <v>2842</v>
      </c>
    </row>
    <row r="1430" customFormat="false" ht="12.75" hidden="false" customHeight="false" outlineLevel="0" collapsed="false">
      <c r="A1430" s="1" t="s">
        <v>3858</v>
      </c>
      <c r="C1430" s="27" t="s">
        <v>3864</v>
      </c>
      <c r="D1430" s="27" t="s">
        <v>88</v>
      </c>
      <c r="E1430" s="46"/>
      <c r="F1430" s="47"/>
      <c r="G1430" s="48"/>
      <c r="H1430" s="48" t="s">
        <v>168</v>
      </c>
      <c r="I1430" s="47" t="n">
        <v>0.54</v>
      </c>
      <c r="J1430" s="107" t="s">
        <v>2842</v>
      </c>
    </row>
    <row r="1432" customFormat="false" ht="17.35" hidden="false" customHeight="false" outlineLevel="0" collapsed="false">
      <c r="C1432" s="52" t="s">
        <v>3903</v>
      </c>
      <c r="D1432" s="45" t="s">
        <v>1</v>
      </c>
    </row>
    <row r="1433" customFormat="false" ht="12.75" hidden="false" customHeight="false" outlineLevel="0" collapsed="false">
      <c r="A1433" s="18" t="s">
        <v>3904</v>
      </c>
      <c r="C1433" s="70" t="s">
        <v>3905</v>
      </c>
      <c r="D1433" s="70" t="s">
        <v>88</v>
      </c>
      <c r="E1433" s="72" t="n">
        <v>1.8</v>
      </c>
      <c r="F1433" s="73" t="n">
        <v>0.95</v>
      </c>
      <c r="G1433" s="108" t="s">
        <v>3906</v>
      </c>
    </row>
    <row r="1435" customFormat="false" ht="17.35" hidden="false" customHeight="false" outlineLevel="0" collapsed="false">
      <c r="B1435" s="1" t="s">
        <v>2219</v>
      </c>
      <c r="C1435" s="52" t="s">
        <v>3937</v>
      </c>
      <c r="D1435" s="11" t="s">
        <v>1</v>
      </c>
    </row>
    <row r="1436" customFormat="false" ht="12.75" hidden="false" customHeight="false" outlineLevel="0" collapsed="false">
      <c r="A1436" s="1" t="s">
        <v>1735</v>
      </c>
      <c r="B1436" s="1" t="s">
        <v>2219</v>
      </c>
      <c r="C1436" s="27" t="s">
        <v>1736</v>
      </c>
      <c r="D1436" s="27" t="s">
        <v>3861</v>
      </c>
      <c r="E1436" s="27"/>
      <c r="F1436" s="31"/>
      <c r="G1436" s="27"/>
      <c r="H1436" s="30" t="s">
        <v>61</v>
      </c>
      <c r="I1436" s="31" t="n">
        <v>2.98</v>
      </c>
      <c r="J1436" s="30" t="s">
        <v>3906</v>
      </c>
    </row>
    <row r="1437" customFormat="false" ht="12.75" hidden="false" customHeight="false" outlineLevel="0" collapsed="false">
      <c r="A1437" s="1" t="s">
        <v>1735</v>
      </c>
      <c r="B1437" s="1" t="s">
        <v>2219</v>
      </c>
      <c r="C1437" s="27" t="s">
        <v>1737</v>
      </c>
      <c r="D1437" s="27" t="s">
        <v>13</v>
      </c>
      <c r="E1437" s="27"/>
      <c r="F1437" s="31"/>
      <c r="G1437" s="27"/>
      <c r="H1437" s="30" t="s">
        <v>61</v>
      </c>
      <c r="I1437" s="31" t="n">
        <v>7.99</v>
      </c>
      <c r="J1437" s="30" t="s">
        <v>3906</v>
      </c>
    </row>
    <row r="1438" customFormat="false" ht="12.75" hidden="false" customHeight="false" outlineLevel="0" collapsed="false">
      <c r="A1438" s="1" t="s">
        <v>1735</v>
      </c>
      <c r="B1438" s="1" t="s">
        <v>2219</v>
      </c>
      <c r="C1438" s="27" t="s">
        <v>1738</v>
      </c>
      <c r="D1438" s="27" t="s">
        <v>13</v>
      </c>
      <c r="E1438" s="27"/>
      <c r="F1438" s="31"/>
      <c r="G1438" s="27"/>
      <c r="H1438" s="30" t="s">
        <v>61</v>
      </c>
      <c r="I1438" s="31" t="n">
        <v>6.65</v>
      </c>
      <c r="J1438" s="30" t="s">
        <v>1566</v>
      </c>
    </row>
    <row r="1439" customFormat="false" ht="12.75" hidden="false" customHeight="false" outlineLevel="0" collapsed="false">
      <c r="A1439" s="1" t="s">
        <v>1735</v>
      </c>
      <c r="B1439" s="1" t="s">
        <v>2219</v>
      </c>
      <c r="C1439" s="27" t="s">
        <v>3938</v>
      </c>
      <c r="D1439" s="27" t="s">
        <v>13</v>
      </c>
      <c r="E1439" s="27"/>
      <c r="F1439" s="31"/>
      <c r="G1439" s="27"/>
      <c r="H1439" s="30" t="s">
        <v>61</v>
      </c>
      <c r="I1439" s="31" t="n">
        <v>2.89</v>
      </c>
      <c r="J1439" s="30" t="s">
        <v>3906</v>
      </c>
    </row>
    <row r="1440" customFormat="false" ht="12.75" hidden="false" customHeight="false" outlineLevel="0" collapsed="false">
      <c r="A1440" s="1" t="s">
        <v>1740</v>
      </c>
      <c r="B1440" s="1" t="s">
        <v>2219</v>
      </c>
      <c r="C1440" s="27" t="s">
        <v>1741</v>
      </c>
      <c r="D1440" s="27" t="s">
        <v>193</v>
      </c>
      <c r="E1440" s="27"/>
      <c r="F1440" s="31"/>
      <c r="G1440" s="27"/>
      <c r="H1440" s="30" t="s">
        <v>61</v>
      </c>
      <c r="I1440" s="31" t="n">
        <v>0.97</v>
      </c>
      <c r="J1440" s="30" t="s">
        <v>3906</v>
      </c>
    </row>
    <row r="1441" customFormat="false" ht="12.75" hidden="false" customHeight="false" outlineLevel="0" collapsed="false">
      <c r="A1441" s="1" t="s">
        <v>1740</v>
      </c>
      <c r="B1441" s="1" t="s">
        <v>2219</v>
      </c>
      <c r="C1441" s="27" t="s">
        <v>3939</v>
      </c>
      <c r="D1441" s="27" t="s">
        <v>88</v>
      </c>
      <c r="E1441" s="27"/>
      <c r="F1441" s="31"/>
      <c r="G1441" s="27"/>
      <c r="H1441" s="30" t="s">
        <v>61</v>
      </c>
      <c r="I1441" s="31" t="n">
        <v>0.92</v>
      </c>
      <c r="J1441" s="30" t="s">
        <v>3906</v>
      </c>
    </row>
    <row r="1442" customFormat="false" ht="12.75" hidden="false" customHeight="false" outlineLevel="0" collapsed="false">
      <c r="A1442" s="1" t="s">
        <v>1740</v>
      </c>
      <c r="B1442" s="1" t="s">
        <v>2219</v>
      </c>
      <c r="C1442" s="27" t="s">
        <v>1743</v>
      </c>
      <c r="D1442" s="27" t="s">
        <v>20</v>
      </c>
      <c r="E1442" s="27"/>
      <c r="F1442" s="31"/>
      <c r="G1442" s="27"/>
      <c r="H1442" s="30" t="s">
        <v>61</v>
      </c>
      <c r="I1442" s="31" t="n">
        <v>0.92</v>
      </c>
      <c r="J1442" s="30" t="s">
        <v>3906</v>
      </c>
    </row>
    <row r="1443" customFormat="false" ht="12.75" hidden="false" customHeight="false" outlineLevel="0" collapsed="false">
      <c r="A1443" s="1" t="s">
        <v>1740</v>
      </c>
      <c r="B1443" s="1" t="s">
        <v>2219</v>
      </c>
      <c r="C1443" s="27" t="s">
        <v>1744</v>
      </c>
      <c r="D1443" s="27" t="s">
        <v>49</v>
      </c>
      <c r="E1443" s="27"/>
      <c r="F1443" s="31"/>
      <c r="G1443" s="27"/>
      <c r="H1443" s="30" t="s">
        <v>168</v>
      </c>
      <c r="I1443" s="31" t="n">
        <v>0.92</v>
      </c>
      <c r="J1443" s="30" t="s">
        <v>3906</v>
      </c>
    </row>
    <row r="1444" customFormat="false" ht="12.75" hidden="false" customHeight="false" outlineLevel="0" collapsed="false">
      <c r="A1444" s="1" t="s">
        <v>1740</v>
      </c>
      <c r="B1444" s="1" t="s">
        <v>2219</v>
      </c>
      <c r="C1444" s="27" t="s">
        <v>1745</v>
      </c>
      <c r="D1444" s="27" t="s">
        <v>16</v>
      </c>
      <c r="E1444" s="27"/>
      <c r="F1444" s="31"/>
      <c r="G1444" s="27"/>
      <c r="H1444" s="30" t="s">
        <v>61</v>
      </c>
      <c r="I1444" s="31" t="n">
        <v>1</v>
      </c>
      <c r="J1444" s="30" t="s">
        <v>1566</v>
      </c>
    </row>
    <row r="1445" customFormat="false" ht="12.75" hidden="false" customHeight="false" outlineLevel="0" collapsed="false">
      <c r="A1445" s="1" t="s">
        <v>1740</v>
      </c>
      <c r="B1445" s="1" t="s">
        <v>2219</v>
      </c>
      <c r="C1445" s="27" t="s">
        <v>3940</v>
      </c>
      <c r="D1445" s="27" t="s">
        <v>79</v>
      </c>
      <c r="E1445" s="27"/>
      <c r="F1445" s="31"/>
      <c r="G1445" s="27"/>
      <c r="H1445" s="30" t="s">
        <v>61</v>
      </c>
      <c r="I1445" s="31" t="n">
        <v>0.99</v>
      </c>
      <c r="J1445" s="30" t="s">
        <v>1566</v>
      </c>
    </row>
    <row r="1446" customFormat="false" ht="12.75" hidden="false" customHeight="false" outlineLevel="0" collapsed="false">
      <c r="A1446" s="1" t="s">
        <v>1740</v>
      </c>
      <c r="B1446" s="1" t="s">
        <v>2219</v>
      </c>
      <c r="C1446" s="27" t="s">
        <v>1747</v>
      </c>
      <c r="D1446" s="27" t="s">
        <v>13</v>
      </c>
      <c r="E1446" s="27"/>
      <c r="F1446" s="31"/>
      <c r="G1446" s="27"/>
      <c r="H1446" s="30" t="s">
        <v>61</v>
      </c>
      <c r="I1446" s="31" t="n">
        <v>6.65</v>
      </c>
      <c r="J1446" s="30" t="s">
        <v>3906</v>
      </c>
    </row>
    <row r="1447" customFormat="false" ht="12.75" hidden="false" customHeight="false" outlineLevel="0" collapsed="false">
      <c r="A1447" s="1" t="s">
        <v>1740</v>
      </c>
      <c r="B1447" s="1" t="s">
        <v>2219</v>
      </c>
      <c r="C1447" s="27" t="s">
        <v>1748</v>
      </c>
      <c r="D1447" s="27" t="s">
        <v>26</v>
      </c>
      <c r="E1447" s="27"/>
      <c r="F1447" s="31"/>
      <c r="G1447" s="27"/>
      <c r="H1447" s="30" t="s">
        <v>61</v>
      </c>
      <c r="I1447" s="31" t="n">
        <v>0.76</v>
      </c>
      <c r="J1447" s="30" t="s">
        <v>1566</v>
      </c>
    </row>
    <row r="1448" customFormat="false" ht="12.75" hidden="false" customHeight="false" outlineLevel="0" collapsed="false">
      <c r="A1448" s="1" t="s">
        <v>1740</v>
      </c>
      <c r="B1448" s="1" t="s">
        <v>2219</v>
      </c>
      <c r="C1448" s="27" t="s">
        <v>3941</v>
      </c>
      <c r="D1448" s="27" t="s">
        <v>51</v>
      </c>
      <c r="E1448" s="27"/>
      <c r="F1448" s="31"/>
      <c r="G1448" s="27"/>
      <c r="H1448" s="30" t="s">
        <v>61</v>
      </c>
      <c r="I1448" s="31" t="n">
        <v>0.92</v>
      </c>
      <c r="J1448" s="30" t="s">
        <v>3906</v>
      </c>
    </row>
    <row r="1449" customFormat="false" ht="12.75" hidden="false" customHeight="false" outlineLevel="0" collapsed="false">
      <c r="A1449" s="1" t="s">
        <v>1740</v>
      </c>
      <c r="B1449" s="1" t="s">
        <v>2219</v>
      </c>
      <c r="C1449" s="27" t="s">
        <v>1750</v>
      </c>
      <c r="D1449" s="27" t="s">
        <v>13</v>
      </c>
      <c r="E1449" s="27"/>
      <c r="F1449" s="31"/>
      <c r="G1449" s="27"/>
      <c r="H1449" s="30" t="s">
        <v>168</v>
      </c>
      <c r="I1449" s="31" t="n">
        <v>2.39</v>
      </c>
      <c r="J1449" s="30" t="s">
        <v>1566</v>
      </c>
    </row>
    <row r="1450" customFormat="false" ht="12.75" hidden="false" customHeight="false" outlineLevel="0" collapsed="false">
      <c r="A1450" s="1" t="s">
        <v>1735</v>
      </c>
      <c r="B1450" s="1" t="s">
        <v>2219</v>
      </c>
      <c r="C1450" s="27" t="s">
        <v>3942</v>
      </c>
      <c r="D1450" s="27" t="s">
        <v>79</v>
      </c>
      <c r="E1450" s="27"/>
      <c r="F1450" s="31"/>
      <c r="G1450" s="27"/>
      <c r="H1450" s="30" t="s">
        <v>61</v>
      </c>
      <c r="I1450" s="31" t="n">
        <v>2.99</v>
      </c>
      <c r="J1450" s="30" t="s">
        <v>3906</v>
      </c>
    </row>
    <row r="1451" customFormat="false" ht="12.75" hidden="false" customHeight="false" outlineLevel="0" collapsed="false">
      <c r="A1451" s="1" t="s">
        <v>1740</v>
      </c>
      <c r="B1451" s="1" t="s">
        <v>2219</v>
      </c>
      <c r="C1451" s="27" t="s">
        <v>3943</v>
      </c>
      <c r="D1451" s="27" t="s">
        <v>13</v>
      </c>
      <c r="E1451" s="27"/>
      <c r="F1451" s="31"/>
      <c r="G1451" s="27"/>
      <c r="H1451" s="30" t="s">
        <v>61</v>
      </c>
      <c r="I1451" s="31" t="n">
        <v>3.65</v>
      </c>
      <c r="J1451" s="30" t="s">
        <v>3906</v>
      </c>
    </row>
    <row r="1453" customFormat="false" ht="17.35" hidden="false" customHeight="false" outlineLevel="0" collapsed="false">
      <c r="C1453" s="52" t="s">
        <v>3944</v>
      </c>
      <c r="D1453" s="11" t="s">
        <v>1</v>
      </c>
    </row>
    <row r="1454" customFormat="false" ht="12.75" hidden="false" customHeight="false" outlineLevel="0" collapsed="false">
      <c r="A1454" s="1" t="s">
        <v>3945</v>
      </c>
      <c r="C1454" s="99" t="s">
        <v>3946</v>
      </c>
      <c r="D1454" s="100" t="s">
        <v>13</v>
      </c>
      <c r="E1454" s="72" t="n">
        <v>1.3</v>
      </c>
      <c r="F1454" s="73" t="n">
        <v>2.75</v>
      </c>
      <c r="G1454" s="72" t="s">
        <v>3947</v>
      </c>
      <c r="BM1454" s="0"/>
      <c r="BN1454" s="0"/>
      <c r="BO1454" s="0"/>
      <c r="BP1454" s="0"/>
      <c r="BQ1454" s="0"/>
      <c r="BR1454" s="0"/>
      <c r="BS1454" s="0"/>
      <c r="BT1454" s="0"/>
      <c r="BU1454" s="0"/>
      <c r="BV1454" s="0"/>
      <c r="BW1454" s="0"/>
      <c r="BX1454" s="0"/>
      <c r="BY1454" s="0"/>
      <c r="BZ1454" s="0"/>
      <c r="CA1454" s="0"/>
      <c r="CB1454" s="0"/>
      <c r="CC1454" s="0"/>
      <c r="CD1454" s="0"/>
      <c r="CE1454" s="0"/>
      <c r="CF1454" s="0"/>
      <c r="CG1454" s="0"/>
      <c r="CH1454" s="0"/>
      <c r="CI1454" s="0"/>
      <c r="CJ1454" s="0"/>
      <c r="CK1454" s="0"/>
      <c r="CL1454" s="0"/>
      <c r="CM1454" s="0"/>
      <c r="CN1454" s="0"/>
      <c r="CO1454" s="0"/>
      <c r="CP1454" s="0"/>
      <c r="CQ1454" s="0"/>
      <c r="CR1454" s="0"/>
      <c r="CS1454" s="0"/>
      <c r="CT1454" s="0"/>
      <c r="CU1454" s="0"/>
      <c r="CV1454" s="0"/>
      <c r="CW1454" s="0"/>
      <c r="CX1454" s="0"/>
      <c r="CY1454" s="0"/>
      <c r="CZ1454" s="0"/>
      <c r="DA1454" s="0"/>
      <c r="DB1454" s="0"/>
      <c r="DC1454" s="0"/>
      <c r="DD1454" s="0"/>
      <c r="DE1454" s="0"/>
      <c r="DF1454" s="0"/>
      <c r="DG1454" s="0"/>
      <c r="DH1454" s="0"/>
      <c r="DI1454" s="0"/>
      <c r="DJ1454" s="0"/>
      <c r="DK1454" s="0"/>
      <c r="DL1454" s="0"/>
      <c r="DM1454" s="0"/>
      <c r="DN1454" s="0"/>
      <c r="DO1454" s="0"/>
      <c r="DP1454" s="0"/>
      <c r="DQ1454" s="0"/>
      <c r="DR1454" s="0"/>
      <c r="DS1454" s="0"/>
      <c r="DT1454" s="0"/>
      <c r="DU1454" s="0"/>
      <c r="DV1454" s="0"/>
      <c r="DW1454" s="0"/>
      <c r="DX1454" s="0"/>
      <c r="DY1454" s="0"/>
      <c r="DZ1454" s="0"/>
      <c r="EA1454" s="0"/>
      <c r="EB1454" s="0"/>
      <c r="EC1454" s="0"/>
      <c r="ED1454" s="0"/>
      <c r="EE1454" s="0"/>
      <c r="EF1454" s="0"/>
      <c r="EG1454" s="0"/>
      <c r="EH1454" s="0"/>
      <c r="EI1454" s="0"/>
      <c r="EJ1454" s="0"/>
      <c r="EK1454" s="0"/>
      <c r="EL1454" s="0"/>
      <c r="EM1454" s="0"/>
      <c r="EN1454" s="0"/>
      <c r="EO1454" s="0"/>
      <c r="EP1454" s="0"/>
      <c r="EQ1454" s="0"/>
      <c r="ER1454" s="0"/>
      <c r="ES1454" s="0"/>
      <c r="ET1454" s="0"/>
      <c r="EU1454" s="0"/>
      <c r="EV1454" s="0"/>
      <c r="EW1454" s="0"/>
      <c r="EX1454" s="0"/>
      <c r="EY1454" s="0"/>
      <c r="EZ1454" s="0"/>
      <c r="FA1454" s="0"/>
      <c r="FB1454" s="0"/>
      <c r="FC1454" s="0"/>
      <c r="FD1454" s="0"/>
      <c r="FE1454" s="0"/>
      <c r="FF1454" s="0"/>
      <c r="FG1454" s="0"/>
      <c r="FH1454" s="0"/>
      <c r="FI1454" s="0"/>
      <c r="FJ1454" s="0"/>
      <c r="FK1454" s="0"/>
      <c r="FL1454" s="0"/>
      <c r="FM1454" s="0"/>
      <c r="FN1454" s="0"/>
      <c r="FO1454" s="0"/>
      <c r="FP1454" s="0"/>
      <c r="FQ1454" s="0"/>
      <c r="FR1454" s="0"/>
      <c r="FS1454" s="0"/>
      <c r="FT1454" s="0"/>
      <c r="FU1454" s="0"/>
      <c r="FV1454" s="0"/>
      <c r="FW1454" s="0"/>
      <c r="FX1454" s="0"/>
      <c r="FY1454" s="0"/>
      <c r="FZ1454" s="0"/>
      <c r="GA1454" s="0"/>
      <c r="GB1454" s="0"/>
      <c r="GC1454" s="0"/>
      <c r="GD1454" s="0"/>
      <c r="GE1454" s="0"/>
      <c r="GF1454" s="0"/>
      <c r="GG1454" s="0"/>
      <c r="GH1454" s="0"/>
      <c r="GI1454" s="0"/>
      <c r="GJ1454" s="0"/>
      <c r="GK1454" s="0"/>
      <c r="GL1454" s="0"/>
      <c r="GM1454" s="0"/>
      <c r="GN1454" s="0"/>
      <c r="GO1454" s="0"/>
      <c r="GP1454" s="0"/>
      <c r="GQ1454" s="0"/>
      <c r="GR1454" s="0"/>
      <c r="GS1454" s="0"/>
      <c r="GT1454" s="0"/>
      <c r="GU1454" s="0"/>
      <c r="GV1454" s="0"/>
      <c r="GW1454" s="0"/>
      <c r="GX1454" s="0"/>
      <c r="GY1454" s="0"/>
      <c r="GZ1454" s="0"/>
      <c r="HA1454" s="0"/>
      <c r="HB1454" s="0"/>
      <c r="HC1454" s="0"/>
      <c r="HD1454" s="0"/>
      <c r="HE1454" s="0"/>
      <c r="HF1454" s="0"/>
      <c r="HG1454" s="0"/>
      <c r="HH1454" s="0"/>
      <c r="HI1454" s="0"/>
      <c r="HJ1454" s="0"/>
      <c r="HK1454" s="0"/>
      <c r="HL1454" s="0"/>
      <c r="HM1454" s="0"/>
      <c r="HN1454" s="0"/>
      <c r="HO1454" s="0"/>
      <c r="HP1454" s="0"/>
      <c r="HQ1454" s="0"/>
      <c r="HR1454" s="0"/>
      <c r="HS1454" s="0"/>
      <c r="HT1454" s="0"/>
      <c r="HU1454" s="0"/>
      <c r="HV1454" s="0"/>
      <c r="HW1454" s="0"/>
      <c r="HX1454" s="0"/>
      <c r="HY1454" s="0"/>
      <c r="HZ1454" s="0"/>
      <c r="IA1454" s="0"/>
      <c r="IB1454" s="0"/>
      <c r="IC1454" s="0"/>
      <c r="ID1454" s="0"/>
      <c r="IE1454" s="0"/>
      <c r="IF1454" s="0"/>
      <c r="IG1454" s="0"/>
      <c r="IH1454" s="0"/>
      <c r="II1454" s="0"/>
      <c r="IJ1454" s="0"/>
      <c r="IK1454" s="0"/>
      <c r="IL1454" s="0"/>
      <c r="IM1454" s="0"/>
      <c r="IN1454" s="0"/>
      <c r="IO1454" s="0"/>
      <c r="IP1454" s="0"/>
      <c r="IQ1454" s="0"/>
      <c r="IR1454" s="0"/>
      <c r="IS1454" s="0"/>
      <c r="IT1454" s="0"/>
      <c r="IU1454" s="0"/>
      <c r="IV1454" s="0"/>
      <c r="IW1454" s="0"/>
      <c r="IX1454" s="0"/>
      <c r="IY1454" s="0"/>
      <c r="IZ1454" s="0"/>
      <c r="JA1454" s="0"/>
      <c r="JB1454" s="0"/>
      <c r="JC1454" s="0"/>
      <c r="JD1454" s="0"/>
      <c r="JE1454" s="0"/>
      <c r="JF1454" s="0"/>
      <c r="JG1454" s="0"/>
      <c r="JH1454" s="0"/>
      <c r="JI1454" s="0"/>
      <c r="JJ1454" s="0"/>
      <c r="JK1454" s="0"/>
      <c r="JL1454" s="0"/>
      <c r="JM1454" s="0"/>
      <c r="JN1454" s="0"/>
      <c r="JO1454" s="0"/>
      <c r="JP1454" s="0"/>
      <c r="JQ1454" s="0"/>
      <c r="JR1454" s="0"/>
      <c r="JS1454" s="0"/>
      <c r="JT1454" s="0"/>
      <c r="JU1454" s="0"/>
      <c r="JV1454" s="0"/>
      <c r="JW1454" s="0"/>
      <c r="JX1454" s="0"/>
      <c r="JY1454" s="0"/>
      <c r="JZ1454" s="0"/>
      <c r="KA1454" s="0"/>
      <c r="KB1454" s="0"/>
      <c r="KC1454" s="0"/>
      <c r="KD1454" s="0"/>
      <c r="KE1454" s="0"/>
      <c r="KF1454" s="0"/>
      <c r="KG1454" s="0"/>
      <c r="KH1454" s="0"/>
      <c r="KI1454" s="0"/>
      <c r="KJ1454" s="0"/>
      <c r="KK1454" s="0"/>
      <c r="KL1454" s="0"/>
      <c r="KM1454" s="0"/>
      <c r="KN1454" s="0"/>
      <c r="KO1454" s="0"/>
      <c r="KP1454" s="0"/>
      <c r="KQ1454" s="0"/>
      <c r="KR1454" s="0"/>
      <c r="KS1454" s="0"/>
      <c r="KT1454" s="0"/>
      <c r="KU1454" s="0"/>
      <c r="KV1454" s="0"/>
      <c r="KW1454" s="0"/>
      <c r="KX1454" s="0"/>
      <c r="KY1454" s="0"/>
      <c r="KZ1454" s="0"/>
      <c r="LA1454" s="0"/>
      <c r="LB1454" s="0"/>
      <c r="LC1454" s="0"/>
      <c r="LD1454" s="0"/>
      <c r="LE1454" s="0"/>
      <c r="LF1454" s="0"/>
      <c r="LG1454" s="0"/>
      <c r="LH1454" s="0"/>
      <c r="LI1454" s="0"/>
      <c r="LJ1454" s="0"/>
      <c r="LK1454" s="0"/>
      <c r="LL1454" s="0"/>
      <c r="LM1454" s="0"/>
      <c r="LN1454" s="0"/>
      <c r="LO1454" s="0"/>
      <c r="LP1454" s="0"/>
      <c r="LQ1454" s="0"/>
      <c r="LR1454" s="0"/>
      <c r="LS1454" s="0"/>
      <c r="LT1454" s="0"/>
      <c r="LU1454" s="0"/>
      <c r="LV1454" s="0"/>
      <c r="LW1454" s="0"/>
      <c r="LX1454" s="0"/>
      <c r="LY1454" s="0"/>
      <c r="LZ1454" s="0"/>
      <c r="MA1454" s="0"/>
      <c r="MB1454" s="0"/>
      <c r="MC1454" s="0"/>
      <c r="MD1454" s="0"/>
      <c r="ME1454" s="0"/>
      <c r="MF1454" s="0"/>
      <c r="MG1454" s="0"/>
      <c r="MH1454" s="0"/>
      <c r="MI1454" s="0"/>
      <c r="MJ1454" s="0"/>
      <c r="MK1454" s="0"/>
      <c r="ML1454" s="0"/>
      <c r="MM1454" s="0"/>
      <c r="MN1454" s="0"/>
      <c r="MO1454" s="0"/>
      <c r="MP1454" s="0"/>
      <c r="MQ1454" s="0"/>
      <c r="MR1454" s="0"/>
      <c r="MS1454" s="0"/>
      <c r="MT1454" s="0"/>
      <c r="MU1454" s="0"/>
      <c r="MV1454" s="0"/>
      <c r="MW1454" s="0"/>
      <c r="MX1454" s="0"/>
      <c r="MY1454" s="0"/>
      <c r="MZ1454" s="0"/>
      <c r="NA1454" s="0"/>
      <c r="NB1454" s="0"/>
      <c r="NC1454" s="0"/>
      <c r="ND1454" s="0"/>
      <c r="NE1454" s="0"/>
      <c r="NF1454" s="0"/>
      <c r="NG1454" s="0"/>
      <c r="NH1454" s="0"/>
      <c r="NI1454" s="0"/>
      <c r="NJ1454" s="0"/>
      <c r="NK1454" s="0"/>
      <c r="NL1454" s="0"/>
      <c r="NM1454" s="0"/>
      <c r="NN1454" s="0"/>
      <c r="NO1454" s="0"/>
      <c r="NP1454" s="0"/>
      <c r="NQ1454" s="0"/>
      <c r="NR1454" s="0"/>
      <c r="NS1454" s="0"/>
      <c r="NT1454" s="0"/>
      <c r="NU1454" s="0"/>
      <c r="NV1454" s="0"/>
      <c r="NW1454" s="0"/>
      <c r="NX1454" s="0"/>
      <c r="NY1454" s="0"/>
      <c r="NZ1454" s="0"/>
      <c r="OA1454" s="0"/>
      <c r="OB1454" s="0"/>
      <c r="OC1454" s="0"/>
      <c r="OD1454" s="0"/>
      <c r="OE1454" s="0"/>
      <c r="OF1454" s="0"/>
      <c r="OG1454" s="0"/>
      <c r="OH1454" s="0"/>
      <c r="OI1454" s="0"/>
      <c r="OJ1454" s="0"/>
      <c r="OK1454" s="0"/>
      <c r="OL1454" s="0"/>
      <c r="OM1454" s="0"/>
      <c r="ON1454" s="0"/>
      <c r="OO1454" s="0"/>
      <c r="OP1454" s="0"/>
      <c r="OQ1454" s="0"/>
      <c r="OR1454" s="0"/>
      <c r="OS1454" s="0"/>
      <c r="OT1454" s="0"/>
      <c r="OU1454" s="0"/>
      <c r="OV1454" s="0"/>
      <c r="OW1454" s="0"/>
      <c r="OX1454" s="0"/>
      <c r="OY1454" s="0"/>
      <c r="OZ1454" s="0"/>
      <c r="PA1454" s="0"/>
      <c r="PB1454" s="0"/>
      <c r="PC1454" s="0"/>
      <c r="PD1454" s="0"/>
      <c r="PE1454" s="0"/>
      <c r="PF1454" s="0"/>
      <c r="PG1454" s="0"/>
      <c r="PH1454" s="0"/>
      <c r="PI1454" s="0"/>
      <c r="PJ1454" s="0"/>
      <c r="PK1454" s="0"/>
      <c r="PL1454" s="0"/>
      <c r="PM1454" s="0"/>
      <c r="PN1454" s="0"/>
      <c r="PO1454" s="0"/>
      <c r="PP1454" s="0"/>
      <c r="PQ1454" s="0"/>
      <c r="PR1454" s="0"/>
      <c r="PS1454" s="0"/>
      <c r="PT1454" s="0"/>
      <c r="PU1454" s="0"/>
      <c r="PV1454" s="0"/>
      <c r="PW1454" s="0"/>
      <c r="PX1454" s="0"/>
      <c r="PY1454" s="0"/>
      <c r="PZ1454" s="0"/>
      <c r="QA1454" s="0"/>
      <c r="QB1454" s="0"/>
      <c r="QC1454" s="0"/>
      <c r="QD1454" s="0"/>
      <c r="QE1454" s="0"/>
      <c r="QF1454" s="0"/>
      <c r="QG1454" s="0"/>
      <c r="QH1454" s="0"/>
      <c r="QI1454" s="0"/>
      <c r="QJ1454" s="0"/>
      <c r="QK1454" s="0"/>
      <c r="QL1454" s="0"/>
      <c r="QM1454" s="0"/>
      <c r="QN1454" s="0"/>
      <c r="QO1454" s="0"/>
      <c r="QP1454" s="0"/>
      <c r="QQ1454" s="0"/>
      <c r="QR1454" s="0"/>
      <c r="QS1454" s="0"/>
      <c r="QT1454" s="0"/>
      <c r="QU1454" s="0"/>
      <c r="QV1454" s="0"/>
      <c r="QW1454" s="0"/>
      <c r="QX1454" s="0"/>
      <c r="QY1454" s="0"/>
      <c r="QZ1454" s="0"/>
      <c r="RA1454" s="0"/>
      <c r="RB1454" s="0"/>
      <c r="RC1454" s="0"/>
      <c r="RD1454" s="0"/>
      <c r="RE1454" s="0"/>
      <c r="RF1454" s="0"/>
      <c r="RG1454" s="0"/>
      <c r="RH1454" s="0"/>
      <c r="RI1454" s="0"/>
      <c r="RJ1454" s="0"/>
      <c r="RK1454" s="0"/>
      <c r="RL1454" s="0"/>
      <c r="RM1454" s="0"/>
      <c r="RN1454" s="0"/>
      <c r="RO1454" s="0"/>
      <c r="RP1454" s="0"/>
      <c r="RQ1454" s="0"/>
      <c r="RR1454" s="0"/>
      <c r="RS1454" s="0"/>
      <c r="RT1454" s="0"/>
      <c r="RU1454" s="0"/>
      <c r="RV1454" s="0"/>
      <c r="RW1454" s="0"/>
      <c r="RX1454" s="0"/>
      <c r="RY1454" s="0"/>
      <c r="RZ1454" s="0"/>
      <c r="SA1454" s="0"/>
      <c r="SB1454" s="0"/>
      <c r="SC1454" s="0"/>
      <c r="SD1454" s="0"/>
      <c r="SE1454" s="0"/>
      <c r="SF1454" s="0"/>
      <c r="SG1454" s="0"/>
      <c r="SH1454" s="0"/>
      <c r="SI1454" s="0"/>
      <c r="SJ1454" s="0"/>
      <c r="SK1454" s="0"/>
      <c r="SL1454" s="0"/>
      <c r="SM1454" s="0"/>
      <c r="SN1454" s="0"/>
      <c r="SO1454" s="0"/>
      <c r="SP1454" s="0"/>
      <c r="SQ1454" s="0"/>
      <c r="SR1454" s="0"/>
      <c r="SS1454" s="0"/>
      <c r="ST1454" s="0"/>
      <c r="SU1454" s="0"/>
      <c r="SV1454" s="0"/>
      <c r="SW1454" s="0"/>
      <c r="SX1454" s="0"/>
      <c r="SY1454" s="0"/>
      <c r="SZ1454" s="0"/>
      <c r="TA1454" s="0"/>
      <c r="TB1454" s="0"/>
      <c r="TC1454" s="0"/>
      <c r="TD1454" s="0"/>
      <c r="TE1454" s="0"/>
      <c r="TF1454" s="0"/>
      <c r="TG1454" s="0"/>
      <c r="TH1454" s="0"/>
      <c r="TI1454" s="0"/>
      <c r="TJ1454" s="0"/>
      <c r="TK1454" s="0"/>
      <c r="TL1454" s="0"/>
      <c r="TM1454" s="0"/>
      <c r="TN1454" s="0"/>
      <c r="TO1454" s="0"/>
      <c r="TP1454" s="0"/>
      <c r="TQ1454" s="0"/>
      <c r="TR1454" s="0"/>
      <c r="TS1454" s="0"/>
      <c r="TT1454" s="0"/>
      <c r="TU1454" s="0"/>
      <c r="TV1454" s="0"/>
      <c r="TW1454" s="0"/>
      <c r="TX1454" s="0"/>
      <c r="TY1454" s="0"/>
      <c r="TZ1454" s="0"/>
      <c r="UA1454" s="0"/>
      <c r="UB1454" s="0"/>
      <c r="UC1454" s="0"/>
      <c r="UD1454" s="0"/>
      <c r="UE1454" s="0"/>
      <c r="UF1454" s="0"/>
      <c r="UG1454" s="0"/>
      <c r="UH1454" s="0"/>
      <c r="UI1454" s="0"/>
      <c r="UJ1454" s="0"/>
      <c r="UK1454" s="0"/>
      <c r="UL1454" s="0"/>
      <c r="UM1454" s="0"/>
      <c r="UN1454" s="0"/>
      <c r="UO1454" s="0"/>
      <c r="UP1454" s="0"/>
      <c r="UQ1454" s="0"/>
      <c r="UR1454" s="0"/>
      <c r="US1454" s="0"/>
      <c r="UT1454" s="0"/>
      <c r="UU1454" s="0"/>
      <c r="UV1454" s="0"/>
      <c r="UW1454" s="0"/>
      <c r="UX1454" s="0"/>
      <c r="UY1454" s="0"/>
      <c r="UZ1454" s="0"/>
      <c r="VA1454" s="0"/>
      <c r="VB1454" s="0"/>
      <c r="VC1454" s="0"/>
      <c r="VD1454" s="0"/>
      <c r="VE1454" s="0"/>
      <c r="VF1454" s="0"/>
      <c r="VG1454" s="0"/>
      <c r="VH1454" s="0"/>
      <c r="VI1454" s="0"/>
      <c r="VJ1454" s="0"/>
      <c r="VK1454" s="0"/>
      <c r="VL1454" s="0"/>
      <c r="VM1454" s="0"/>
      <c r="VN1454" s="0"/>
      <c r="VO1454" s="0"/>
      <c r="VP1454" s="0"/>
      <c r="VQ1454" s="0"/>
      <c r="VR1454" s="0"/>
      <c r="VS1454" s="0"/>
      <c r="VT1454" s="0"/>
      <c r="VU1454" s="0"/>
      <c r="VV1454" s="0"/>
      <c r="VW1454" s="0"/>
      <c r="VX1454" s="0"/>
      <c r="VY1454" s="0"/>
      <c r="VZ1454" s="0"/>
      <c r="WA1454" s="0"/>
      <c r="WB1454" s="0"/>
      <c r="WC1454" s="0"/>
      <c r="WD1454" s="0"/>
      <c r="WE1454" s="0"/>
      <c r="WF1454" s="0"/>
      <c r="WG1454" s="0"/>
      <c r="WH1454" s="0"/>
      <c r="WI1454" s="0"/>
      <c r="WJ1454" s="0"/>
      <c r="WK1454" s="0"/>
      <c r="WL1454" s="0"/>
      <c r="WM1454" s="0"/>
      <c r="WN1454" s="0"/>
      <c r="WO1454" s="0"/>
      <c r="WP1454" s="0"/>
      <c r="WQ1454" s="0"/>
      <c r="WR1454" s="0"/>
      <c r="WS1454" s="0"/>
      <c r="WT1454" s="0"/>
      <c r="WU1454" s="0"/>
      <c r="WV1454" s="0"/>
      <c r="WW1454" s="0"/>
      <c r="WX1454" s="0"/>
      <c r="WY1454" s="0"/>
      <c r="WZ1454" s="0"/>
      <c r="XA1454" s="0"/>
      <c r="XB1454" s="0"/>
      <c r="XC1454" s="0"/>
      <c r="XD1454" s="0"/>
      <c r="XE1454" s="0"/>
      <c r="XF1454" s="0"/>
      <c r="XG1454" s="0"/>
      <c r="XH1454" s="0"/>
      <c r="XI1454" s="0"/>
      <c r="XJ1454" s="0"/>
      <c r="XK1454" s="0"/>
      <c r="XL1454" s="0"/>
      <c r="XM1454" s="0"/>
      <c r="XN1454" s="0"/>
      <c r="XO1454" s="0"/>
      <c r="XP1454" s="0"/>
      <c r="XQ1454" s="0"/>
      <c r="XR1454" s="0"/>
      <c r="XS1454" s="0"/>
      <c r="XT1454" s="0"/>
      <c r="XU1454" s="0"/>
      <c r="XV1454" s="0"/>
      <c r="XW1454" s="0"/>
      <c r="XX1454" s="0"/>
      <c r="XY1454" s="0"/>
      <c r="XZ1454" s="0"/>
      <c r="YA1454" s="0"/>
      <c r="YB1454" s="0"/>
      <c r="YC1454" s="0"/>
      <c r="YD1454" s="0"/>
      <c r="YE1454" s="0"/>
      <c r="YF1454" s="0"/>
      <c r="YG1454" s="0"/>
      <c r="YH1454" s="0"/>
      <c r="YI1454" s="0"/>
      <c r="YJ1454" s="0"/>
      <c r="YK1454" s="0"/>
      <c r="YL1454" s="0"/>
      <c r="YM1454" s="0"/>
      <c r="YN1454" s="0"/>
      <c r="YO1454" s="0"/>
      <c r="YP1454" s="0"/>
      <c r="YQ1454" s="0"/>
      <c r="YR1454" s="0"/>
      <c r="YS1454" s="0"/>
      <c r="YT1454" s="0"/>
      <c r="YU1454" s="0"/>
      <c r="YV1454" s="0"/>
      <c r="YW1454" s="0"/>
      <c r="YX1454" s="0"/>
      <c r="YY1454" s="0"/>
      <c r="YZ1454" s="0"/>
      <c r="ZA1454" s="0"/>
      <c r="ZB1454" s="0"/>
      <c r="ZC1454" s="0"/>
      <c r="ZD1454" s="0"/>
      <c r="ZE1454" s="0"/>
      <c r="ZF1454" s="0"/>
      <c r="ZG1454" s="0"/>
      <c r="ZH1454" s="0"/>
      <c r="ZI1454" s="0"/>
      <c r="ZJ1454" s="0"/>
      <c r="ZK1454" s="0"/>
      <c r="ZL1454" s="0"/>
      <c r="ZM1454" s="0"/>
      <c r="ZN1454" s="0"/>
      <c r="ZO1454" s="0"/>
      <c r="ZP1454" s="0"/>
      <c r="ZQ1454" s="0"/>
      <c r="ZR1454" s="0"/>
      <c r="ZS1454" s="0"/>
      <c r="ZT1454" s="0"/>
      <c r="ZU1454" s="0"/>
      <c r="ZV1454" s="0"/>
      <c r="ZW1454" s="0"/>
      <c r="ZX1454" s="0"/>
      <c r="ZY1454" s="0"/>
      <c r="ZZ1454" s="0"/>
      <c r="AAA1454" s="0"/>
      <c r="AAB1454" s="0"/>
      <c r="AAC1454" s="0"/>
      <c r="AAD1454" s="0"/>
      <c r="AAE1454" s="0"/>
      <c r="AAF1454" s="0"/>
      <c r="AAG1454" s="0"/>
      <c r="AAH1454" s="0"/>
      <c r="AAI1454" s="0"/>
      <c r="AAJ1454" s="0"/>
      <c r="AAK1454" s="0"/>
      <c r="AAL1454" s="0"/>
      <c r="AAM1454" s="0"/>
      <c r="AAN1454" s="0"/>
      <c r="AAO1454" s="0"/>
      <c r="AAP1454" s="0"/>
      <c r="AAQ1454" s="0"/>
      <c r="AAR1454" s="0"/>
      <c r="AAS1454" s="0"/>
      <c r="AAT1454" s="0"/>
      <c r="AAU1454" s="0"/>
      <c r="AAV1454" s="0"/>
      <c r="AAW1454" s="0"/>
      <c r="AAX1454" s="0"/>
      <c r="AAY1454" s="0"/>
      <c r="AAZ1454" s="0"/>
      <c r="ABA1454" s="0"/>
      <c r="ABB1454" s="0"/>
      <c r="ABC1454" s="0"/>
      <c r="ABD1454" s="0"/>
      <c r="ABE1454" s="0"/>
      <c r="ABF1454" s="0"/>
      <c r="ABG1454" s="0"/>
      <c r="ABH1454" s="0"/>
      <c r="ABI1454" s="0"/>
      <c r="ABJ1454" s="0"/>
      <c r="ABK1454" s="0"/>
      <c r="ABL1454" s="0"/>
      <c r="ABM1454" s="0"/>
      <c r="ABN1454" s="0"/>
      <c r="ABO1454" s="0"/>
      <c r="ABP1454" s="0"/>
      <c r="ABQ1454" s="0"/>
      <c r="ABR1454" s="0"/>
      <c r="ABS1454" s="0"/>
      <c r="ABT1454" s="0"/>
      <c r="ABU1454" s="0"/>
      <c r="ABV1454" s="0"/>
      <c r="ABW1454" s="0"/>
      <c r="ABX1454" s="0"/>
      <c r="ABY1454" s="0"/>
      <c r="ABZ1454" s="0"/>
      <c r="ACA1454" s="0"/>
      <c r="ACB1454" s="0"/>
      <c r="ACC1454" s="0"/>
      <c r="ACD1454" s="0"/>
      <c r="ACE1454" s="0"/>
      <c r="ACF1454" s="0"/>
      <c r="ACG1454" s="0"/>
      <c r="ACH1454" s="0"/>
      <c r="ACI1454" s="0"/>
      <c r="ACJ1454" s="0"/>
      <c r="ACK1454" s="0"/>
      <c r="ACL1454" s="0"/>
      <c r="ACM1454" s="0"/>
      <c r="ACN1454" s="0"/>
      <c r="ACO1454" s="0"/>
      <c r="ACP1454" s="0"/>
      <c r="ACQ1454" s="0"/>
      <c r="ACR1454" s="0"/>
      <c r="ACS1454" s="0"/>
      <c r="ACT1454" s="0"/>
      <c r="ACU1454" s="0"/>
      <c r="ACV1454" s="0"/>
      <c r="ACW1454" s="0"/>
      <c r="ACX1454" s="0"/>
      <c r="ACY1454" s="0"/>
      <c r="ACZ1454" s="0"/>
      <c r="ADA1454" s="0"/>
      <c r="ADB1454" s="0"/>
      <c r="ADC1454" s="0"/>
      <c r="ADD1454" s="0"/>
      <c r="ADE1454" s="0"/>
      <c r="ADF1454" s="0"/>
      <c r="ADG1454" s="0"/>
      <c r="ADH1454" s="0"/>
      <c r="ADI1454" s="0"/>
      <c r="ADJ1454" s="0"/>
      <c r="ADK1454" s="0"/>
      <c r="ADL1454" s="0"/>
      <c r="ADM1454" s="0"/>
      <c r="ADN1454" s="0"/>
      <c r="ADO1454" s="0"/>
      <c r="ADP1454" s="0"/>
      <c r="ADQ1454" s="0"/>
      <c r="ADR1454" s="0"/>
      <c r="ADS1454" s="0"/>
      <c r="ADT1454" s="0"/>
      <c r="ADU1454" s="0"/>
      <c r="ADV1454" s="0"/>
      <c r="ADW1454" s="0"/>
      <c r="ADX1454" s="0"/>
      <c r="ADY1454" s="0"/>
      <c r="ADZ1454" s="0"/>
      <c r="AEA1454" s="0"/>
      <c r="AEB1454" s="0"/>
      <c r="AEC1454" s="0"/>
      <c r="AED1454" s="0"/>
      <c r="AEE1454" s="0"/>
      <c r="AEF1454" s="0"/>
      <c r="AEG1454" s="0"/>
      <c r="AEH1454" s="0"/>
      <c r="AEI1454" s="0"/>
      <c r="AEJ1454" s="0"/>
      <c r="AEK1454" s="0"/>
      <c r="AEL1454" s="0"/>
      <c r="AEM1454" s="0"/>
      <c r="AEN1454" s="0"/>
      <c r="AEO1454" s="0"/>
      <c r="AEP1454" s="0"/>
      <c r="AEQ1454" s="0"/>
      <c r="AER1454" s="0"/>
      <c r="AES1454" s="0"/>
      <c r="AET1454" s="0"/>
      <c r="AEU1454" s="0"/>
      <c r="AEV1454" s="0"/>
      <c r="AEW1454" s="0"/>
      <c r="AEX1454" s="0"/>
      <c r="AEY1454" s="0"/>
      <c r="AEZ1454" s="0"/>
      <c r="AFA1454" s="0"/>
      <c r="AFB1454" s="0"/>
      <c r="AFC1454" s="0"/>
      <c r="AFD1454" s="0"/>
      <c r="AFE1454" s="0"/>
      <c r="AFF1454" s="0"/>
      <c r="AFG1454" s="0"/>
      <c r="AFH1454" s="0"/>
      <c r="AFI1454" s="0"/>
      <c r="AFJ1454" s="0"/>
      <c r="AFK1454" s="0"/>
      <c r="AFL1454" s="0"/>
      <c r="AFM1454" s="0"/>
      <c r="AFN1454" s="0"/>
      <c r="AFO1454" s="0"/>
      <c r="AFP1454" s="0"/>
      <c r="AFQ1454" s="0"/>
      <c r="AFR1454" s="0"/>
      <c r="AFS1454" s="0"/>
      <c r="AFT1454" s="0"/>
      <c r="AFU1454" s="0"/>
      <c r="AFV1454" s="0"/>
      <c r="AFW1454" s="0"/>
      <c r="AFX1454" s="0"/>
      <c r="AFY1454" s="0"/>
      <c r="AFZ1454" s="0"/>
      <c r="AGA1454" s="0"/>
      <c r="AGB1454" s="0"/>
      <c r="AGC1454" s="0"/>
      <c r="AGD1454" s="0"/>
      <c r="AGE1454" s="0"/>
      <c r="AGF1454" s="0"/>
      <c r="AGG1454" s="0"/>
      <c r="AGH1454" s="0"/>
      <c r="AGI1454" s="0"/>
      <c r="AGJ1454" s="0"/>
      <c r="AGK1454" s="0"/>
      <c r="AGL1454" s="0"/>
      <c r="AGM1454" s="0"/>
      <c r="AGN1454" s="0"/>
      <c r="AGO1454" s="0"/>
      <c r="AGP1454" s="0"/>
      <c r="AGQ1454" s="0"/>
      <c r="AGR1454" s="0"/>
      <c r="AGS1454" s="0"/>
      <c r="AGT1454" s="0"/>
      <c r="AGU1454" s="0"/>
      <c r="AGV1454" s="0"/>
      <c r="AGW1454" s="0"/>
      <c r="AGX1454" s="0"/>
      <c r="AGY1454" s="0"/>
      <c r="AGZ1454" s="0"/>
      <c r="AHA1454" s="0"/>
      <c r="AHB1454" s="0"/>
      <c r="AHC1454" s="0"/>
      <c r="AHD1454" s="0"/>
      <c r="AHE1454" s="0"/>
      <c r="AHF1454" s="0"/>
      <c r="AHG1454" s="0"/>
      <c r="AHH1454" s="0"/>
      <c r="AHI1454" s="0"/>
      <c r="AHJ1454" s="0"/>
      <c r="AHK1454" s="0"/>
      <c r="AHL1454" s="0"/>
      <c r="AHM1454" s="0"/>
      <c r="AHN1454" s="0"/>
      <c r="AHO1454" s="0"/>
      <c r="AHP1454" s="0"/>
      <c r="AHQ1454" s="0"/>
      <c r="AHR1454" s="0"/>
      <c r="AHS1454" s="0"/>
      <c r="AHT1454" s="0"/>
      <c r="AHU1454" s="0"/>
      <c r="AHV1454" s="0"/>
      <c r="AHW1454" s="0"/>
      <c r="AHX1454" s="0"/>
      <c r="AHY1454" s="0"/>
      <c r="AHZ1454" s="0"/>
      <c r="AIA1454" s="0"/>
      <c r="AIB1454" s="0"/>
      <c r="AIC1454" s="0"/>
      <c r="AID1454" s="0"/>
      <c r="AIE1454" s="0"/>
      <c r="AIF1454" s="0"/>
      <c r="AIG1454" s="0"/>
      <c r="AIH1454" s="0"/>
      <c r="AII1454" s="0"/>
      <c r="AIJ1454" s="0"/>
      <c r="AIK1454" s="0"/>
      <c r="AIL1454" s="0"/>
      <c r="AIM1454" s="0"/>
      <c r="AIN1454" s="0"/>
      <c r="AIO1454" s="0"/>
      <c r="AIP1454" s="0"/>
      <c r="AIQ1454" s="0"/>
      <c r="AIR1454" s="0"/>
      <c r="AIS1454" s="0"/>
      <c r="AIT1454" s="0"/>
      <c r="AIU1454" s="0"/>
      <c r="AIV1454" s="0"/>
      <c r="AIW1454" s="0"/>
      <c r="AIX1454" s="0"/>
      <c r="AIY1454" s="0"/>
      <c r="AIZ1454" s="0"/>
      <c r="AJA1454" s="0"/>
      <c r="AJB1454" s="0"/>
      <c r="AJC1454" s="0"/>
      <c r="AJD1454" s="0"/>
      <c r="AJE1454" s="0"/>
      <c r="AJF1454" s="0"/>
      <c r="AJG1454" s="0"/>
      <c r="AJH1454" s="0"/>
      <c r="AJI1454" s="0"/>
      <c r="AJJ1454" s="0"/>
      <c r="AJK1454" s="0"/>
      <c r="AJL1454" s="0"/>
      <c r="AJM1454" s="0"/>
      <c r="AJN1454" s="0"/>
      <c r="AJO1454" s="0"/>
      <c r="AJP1454" s="0"/>
      <c r="AJQ1454" s="0"/>
      <c r="AJR1454" s="0"/>
      <c r="AJS1454" s="0"/>
      <c r="AJT1454" s="0"/>
      <c r="AJU1454" s="0"/>
      <c r="AJV1454" s="0"/>
      <c r="AJW1454" s="0"/>
      <c r="AJX1454" s="0"/>
      <c r="AJY1454" s="0"/>
      <c r="AJZ1454" s="0"/>
      <c r="AKA1454" s="0"/>
      <c r="AKB1454" s="0"/>
      <c r="AKC1454" s="0"/>
      <c r="AKD1454" s="0"/>
      <c r="AKE1454" s="0"/>
      <c r="AKF1454" s="0"/>
      <c r="AKG1454" s="0"/>
      <c r="AKH1454" s="0"/>
      <c r="AKI1454" s="0"/>
      <c r="AKJ1454" s="0"/>
      <c r="AKK1454" s="0"/>
      <c r="AKL1454" s="0"/>
      <c r="AKM1454" s="0"/>
      <c r="AKN1454" s="0"/>
      <c r="AKO1454" s="0"/>
      <c r="AKP1454" s="0"/>
      <c r="AKQ1454" s="0"/>
      <c r="AKR1454" s="0"/>
      <c r="AKS1454" s="0"/>
      <c r="AKT1454" s="0"/>
      <c r="AKU1454" s="0"/>
      <c r="AKV1454" s="0"/>
      <c r="AKW1454" s="0"/>
      <c r="AKX1454" s="0"/>
      <c r="AKY1454" s="0"/>
      <c r="AKZ1454" s="0"/>
      <c r="ALA1454" s="0"/>
      <c r="ALB1454" s="0"/>
      <c r="ALC1454" s="0"/>
      <c r="ALD1454" s="0"/>
      <c r="ALE1454" s="0"/>
      <c r="ALF1454" s="0"/>
      <c r="ALG1454" s="0"/>
      <c r="ALH1454" s="0"/>
      <c r="ALI1454" s="0"/>
      <c r="ALJ1454" s="0"/>
      <c r="ALK1454" s="0"/>
      <c r="ALL1454" s="0"/>
      <c r="ALM1454" s="0"/>
      <c r="ALN1454" s="0"/>
      <c r="ALO1454" s="0"/>
      <c r="ALP1454" s="0"/>
      <c r="ALQ1454" s="0"/>
      <c r="ALR1454" s="0"/>
      <c r="ALS1454" s="0"/>
      <c r="ALT1454" s="0"/>
      <c r="ALU1454" s="0"/>
      <c r="ALV1454" s="0"/>
      <c r="ALW1454" s="0"/>
      <c r="ALX1454" s="0"/>
      <c r="ALY1454" s="0"/>
      <c r="ALZ1454" s="0"/>
      <c r="AMA1454" s="0"/>
      <c r="AMB1454" s="0"/>
      <c r="AMC1454" s="0"/>
      <c r="AMD1454" s="0"/>
      <c r="AME1454" s="0"/>
      <c r="AMF1454" s="0"/>
      <c r="AMG1454" s="0"/>
      <c r="AMH1454" s="0"/>
      <c r="AMI1454" s="0"/>
    </row>
    <row r="1455" customFormat="false" ht="12.75" hidden="false" customHeight="false" outlineLevel="0" collapsed="false">
      <c r="A1455" s="1" t="s">
        <v>3945</v>
      </c>
      <c r="C1455" s="99" t="s">
        <v>3948</v>
      </c>
      <c r="D1455" s="100" t="s">
        <v>13</v>
      </c>
      <c r="E1455" s="72" t="n">
        <v>1.4</v>
      </c>
      <c r="F1455" s="73" t="n">
        <v>5.75</v>
      </c>
      <c r="G1455" s="72" t="s">
        <v>3947</v>
      </c>
      <c r="BM1455" s="0"/>
      <c r="BN1455" s="0"/>
      <c r="BO1455" s="0"/>
      <c r="BP1455" s="0"/>
      <c r="BQ1455" s="0"/>
      <c r="BR1455" s="0"/>
      <c r="BS1455" s="0"/>
      <c r="BT1455" s="0"/>
      <c r="BU1455" s="0"/>
      <c r="BV1455" s="0"/>
      <c r="BW1455" s="0"/>
      <c r="BX1455" s="0"/>
      <c r="BY1455" s="0"/>
      <c r="BZ1455" s="0"/>
      <c r="CA1455" s="0"/>
      <c r="CB1455" s="0"/>
      <c r="CC1455" s="0"/>
      <c r="CD1455" s="0"/>
      <c r="CE1455" s="0"/>
      <c r="CF1455" s="0"/>
      <c r="CG1455" s="0"/>
      <c r="CH1455" s="0"/>
      <c r="CI1455" s="0"/>
      <c r="CJ1455" s="0"/>
      <c r="CK1455" s="0"/>
      <c r="CL1455" s="0"/>
      <c r="CM1455" s="0"/>
      <c r="CN1455" s="0"/>
      <c r="CO1455" s="0"/>
      <c r="CP1455" s="0"/>
      <c r="CQ1455" s="0"/>
      <c r="CR1455" s="0"/>
      <c r="CS1455" s="0"/>
      <c r="CT1455" s="0"/>
      <c r="CU1455" s="0"/>
      <c r="CV1455" s="0"/>
      <c r="CW1455" s="0"/>
      <c r="CX1455" s="0"/>
      <c r="CY1455" s="0"/>
      <c r="CZ1455" s="0"/>
      <c r="DA1455" s="0"/>
      <c r="DB1455" s="0"/>
      <c r="DC1455" s="0"/>
      <c r="DD1455" s="0"/>
      <c r="DE1455" s="0"/>
      <c r="DF1455" s="0"/>
      <c r="DG1455" s="0"/>
      <c r="DH1455" s="0"/>
      <c r="DI1455" s="0"/>
      <c r="DJ1455" s="0"/>
      <c r="DK1455" s="0"/>
      <c r="DL1455" s="0"/>
      <c r="DM1455" s="0"/>
      <c r="DN1455" s="0"/>
      <c r="DO1455" s="0"/>
      <c r="DP1455" s="0"/>
      <c r="DQ1455" s="0"/>
      <c r="DR1455" s="0"/>
      <c r="DS1455" s="0"/>
      <c r="DT1455" s="0"/>
      <c r="DU1455" s="0"/>
      <c r="DV1455" s="0"/>
      <c r="DW1455" s="0"/>
      <c r="DX1455" s="0"/>
      <c r="DY1455" s="0"/>
      <c r="DZ1455" s="0"/>
      <c r="EA1455" s="0"/>
      <c r="EB1455" s="0"/>
      <c r="EC1455" s="0"/>
      <c r="ED1455" s="0"/>
      <c r="EE1455" s="0"/>
      <c r="EF1455" s="0"/>
      <c r="EG1455" s="0"/>
      <c r="EH1455" s="0"/>
      <c r="EI1455" s="0"/>
      <c r="EJ1455" s="0"/>
      <c r="EK1455" s="0"/>
      <c r="EL1455" s="0"/>
      <c r="EM1455" s="0"/>
      <c r="EN1455" s="0"/>
      <c r="EO1455" s="0"/>
      <c r="EP1455" s="0"/>
      <c r="EQ1455" s="0"/>
      <c r="ER1455" s="0"/>
      <c r="ES1455" s="0"/>
      <c r="ET1455" s="0"/>
      <c r="EU1455" s="0"/>
      <c r="EV1455" s="0"/>
      <c r="EW1455" s="0"/>
      <c r="EX1455" s="0"/>
      <c r="EY1455" s="0"/>
      <c r="EZ1455" s="0"/>
      <c r="FA1455" s="0"/>
      <c r="FB1455" s="0"/>
      <c r="FC1455" s="0"/>
      <c r="FD1455" s="0"/>
      <c r="FE1455" s="0"/>
      <c r="FF1455" s="0"/>
      <c r="FG1455" s="0"/>
      <c r="FH1455" s="0"/>
      <c r="FI1455" s="0"/>
      <c r="FJ1455" s="0"/>
      <c r="FK1455" s="0"/>
      <c r="FL1455" s="0"/>
      <c r="FM1455" s="0"/>
      <c r="FN1455" s="0"/>
      <c r="FO1455" s="0"/>
      <c r="FP1455" s="0"/>
      <c r="FQ1455" s="0"/>
      <c r="FR1455" s="0"/>
      <c r="FS1455" s="0"/>
      <c r="FT1455" s="0"/>
      <c r="FU1455" s="0"/>
      <c r="FV1455" s="0"/>
      <c r="FW1455" s="0"/>
      <c r="FX1455" s="0"/>
      <c r="FY1455" s="0"/>
      <c r="FZ1455" s="0"/>
      <c r="GA1455" s="0"/>
      <c r="GB1455" s="0"/>
      <c r="GC1455" s="0"/>
      <c r="GD1455" s="0"/>
      <c r="GE1455" s="0"/>
      <c r="GF1455" s="0"/>
      <c r="GG1455" s="0"/>
      <c r="GH1455" s="0"/>
      <c r="GI1455" s="0"/>
      <c r="GJ1455" s="0"/>
      <c r="GK1455" s="0"/>
      <c r="GL1455" s="0"/>
      <c r="GM1455" s="0"/>
      <c r="GN1455" s="0"/>
      <c r="GO1455" s="0"/>
      <c r="GP1455" s="0"/>
      <c r="GQ1455" s="0"/>
      <c r="GR1455" s="0"/>
      <c r="GS1455" s="0"/>
      <c r="GT1455" s="0"/>
      <c r="GU1455" s="0"/>
      <c r="GV1455" s="0"/>
      <c r="GW1455" s="0"/>
      <c r="GX1455" s="0"/>
      <c r="GY1455" s="0"/>
      <c r="GZ1455" s="0"/>
      <c r="HA1455" s="0"/>
      <c r="HB1455" s="0"/>
      <c r="HC1455" s="0"/>
      <c r="HD1455" s="0"/>
      <c r="HE1455" s="0"/>
      <c r="HF1455" s="0"/>
      <c r="HG1455" s="0"/>
      <c r="HH1455" s="0"/>
      <c r="HI1455" s="0"/>
      <c r="HJ1455" s="0"/>
      <c r="HK1455" s="0"/>
      <c r="HL1455" s="0"/>
      <c r="HM1455" s="0"/>
      <c r="HN1455" s="0"/>
      <c r="HO1455" s="0"/>
      <c r="HP1455" s="0"/>
      <c r="HQ1455" s="0"/>
      <c r="HR1455" s="0"/>
      <c r="HS1455" s="0"/>
      <c r="HT1455" s="0"/>
      <c r="HU1455" s="0"/>
      <c r="HV1455" s="0"/>
      <c r="HW1455" s="0"/>
      <c r="HX1455" s="0"/>
      <c r="HY1455" s="0"/>
      <c r="HZ1455" s="0"/>
      <c r="IA1455" s="0"/>
      <c r="IB1455" s="0"/>
      <c r="IC1455" s="0"/>
      <c r="ID1455" s="0"/>
      <c r="IE1455" s="0"/>
      <c r="IF1455" s="0"/>
      <c r="IG1455" s="0"/>
      <c r="IH1455" s="0"/>
      <c r="II1455" s="0"/>
      <c r="IJ1455" s="0"/>
      <c r="IK1455" s="0"/>
      <c r="IL1455" s="0"/>
      <c r="IM1455" s="0"/>
      <c r="IN1455" s="0"/>
      <c r="IO1455" s="0"/>
      <c r="IP1455" s="0"/>
      <c r="IQ1455" s="0"/>
      <c r="IR1455" s="0"/>
      <c r="IS1455" s="0"/>
      <c r="IT1455" s="0"/>
      <c r="IU1455" s="0"/>
      <c r="IV1455" s="0"/>
      <c r="IW1455" s="0"/>
      <c r="IX1455" s="0"/>
      <c r="IY1455" s="0"/>
      <c r="IZ1455" s="0"/>
      <c r="JA1455" s="0"/>
      <c r="JB1455" s="0"/>
      <c r="JC1455" s="0"/>
      <c r="JD1455" s="0"/>
      <c r="JE1455" s="0"/>
      <c r="JF1455" s="0"/>
      <c r="JG1455" s="0"/>
      <c r="JH1455" s="0"/>
      <c r="JI1455" s="0"/>
      <c r="JJ1455" s="0"/>
      <c r="JK1455" s="0"/>
      <c r="JL1455" s="0"/>
      <c r="JM1455" s="0"/>
      <c r="JN1455" s="0"/>
      <c r="JO1455" s="0"/>
      <c r="JP1455" s="0"/>
      <c r="JQ1455" s="0"/>
      <c r="JR1455" s="0"/>
      <c r="JS1455" s="0"/>
      <c r="JT1455" s="0"/>
      <c r="JU1455" s="0"/>
      <c r="JV1455" s="0"/>
      <c r="JW1455" s="0"/>
      <c r="JX1455" s="0"/>
      <c r="JY1455" s="0"/>
      <c r="JZ1455" s="0"/>
      <c r="KA1455" s="0"/>
      <c r="KB1455" s="0"/>
      <c r="KC1455" s="0"/>
      <c r="KD1455" s="0"/>
      <c r="KE1455" s="0"/>
      <c r="KF1455" s="0"/>
      <c r="KG1455" s="0"/>
      <c r="KH1455" s="0"/>
      <c r="KI1455" s="0"/>
      <c r="KJ1455" s="0"/>
      <c r="KK1455" s="0"/>
      <c r="KL1455" s="0"/>
      <c r="KM1455" s="0"/>
      <c r="KN1455" s="0"/>
      <c r="KO1455" s="0"/>
      <c r="KP1455" s="0"/>
      <c r="KQ1455" s="0"/>
      <c r="KR1455" s="0"/>
      <c r="KS1455" s="0"/>
      <c r="KT1455" s="0"/>
      <c r="KU1455" s="0"/>
      <c r="KV1455" s="0"/>
      <c r="KW1455" s="0"/>
      <c r="KX1455" s="0"/>
      <c r="KY1455" s="0"/>
      <c r="KZ1455" s="0"/>
      <c r="LA1455" s="0"/>
      <c r="LB1455" s="0"/>
      <c r="LC1455" s="0"/>
      <c r="LD1455" s="0"/>
      <c r="LE1455" s="0"/>
      <c r="LF1455" s="0"/>
      <c r="LG1455" s="0"/>
      <c r="LH1455" s="0"/>
      <c r="LI1455" s="0"/>
      <c r="LJ1455" s="0"/>
      <c r="LK1455" s="0"/>
      <c r="LL1455" s="0"/>
      <c r="LM1455" s="0"/>
      <c r="LN1455" s="0"/>
      <c r="LO1455" s="0"/>
      <c r="LP1455" s="0"/>
      <c r="LQ1455" s="0"/>
      <c r="LR1455" s="0"/>
      <c r="LS1455" s="0"/>
      <c r="LT1455" s="0"/>
      <c r="LU1455" s="0"/>
      <c r="LV1455" s="0"/>
      <c r="LW1455" s="0"/>
      <c r="LX1455" s="0"/>
      <c r="LY1455" s="0"/>
      <c r="LZ1455" s="0"/>
      <c r="MA1455" s="0"/>
      <c r="MB1455" s="0"/>
      <c r="MC1455" s="0"/>
      <c r="MD1455" s="0"/>
      <c r="ME1455" s="0"/>
      <c r="MF1455" s="0"/>
      <c r="MG1455" s="0"/>
      <c r="MH1455" s="0"/>
      <c r="MI1455" s="0"/>
      <c r="MJ1455" s="0"/>
      <c r="MK1455" s="0"/>
      <c r="ML1455" s="0"/>
      <c r="MM1455" s="0"/>
      <c r="MN1455" s="0"/>
      <c r="MO1455" s="0"/>
      <c r="MP1455" s="0"/>
      <c r="MQ1455" s="0"/>
      <c r="MR1455" s="0"/>
      <c r="MS1455" s="0"/>
      <c r="MT1455" s="0"/>
      <c r="MU1455" s="0"/>
      <c r="MV1455" s="0"/>
      <c r="MW1455" s="0"/>
      <c r="MX1455" s="0"/>
      <c r="MY1455" s="0"/>
      <c r="MZ1455" s="0"/>
      <c r="NA1455" s="0"/>
      <c r="NB1455" s="0"/>
      <c r="NC1455" s="0"/>
      <c r="ND1455" s="0"/>
      <c r="NE1455" s="0"/>
      <c r="NF1455" s="0"/>
      <c r="NG1455" s="0"/>
      <c r="NH1455" s="0"/>
      <c r="NI1455" s="0"/>
      <c r="NJ1455" s="0"/>
      <c r="NK1455" s="0"/>
      <c r="NL1455" s="0"/>
      <c r="NM1455" s="0"/>
      <c r="NN1455" s="0"/>
      <c r="NO1455" s="0"/>
      <c r="NP1455" s="0"/>
      <c r="NQ1455" s="0"/>
      <c r="NR1455" s="0"/>
      <c r="NS1455" s="0"/>
      <c r="NT1455" s="0"/>
      <c r="NU1455" s="0"/>
      <c r="NV1455" s="0"/>
      <c r="NW1455" s="0"/>
      <c r="NX1455" s="0"/>
      <c r="NY1455" s="0"/>
      <c r="NZ1455" s="0"/>
      <c r="OA1455" s="0"/>
      <c r="OB1455" s="0"/>
      <c r="OC1455" s="0"/>
      <c r="OD1455" s="0"/>
      <c r="OE1455" s="0"/>
      <c r="OF1455" s="0"/>
      <c r="OG1455" s="0"/>
      <c r="OH1455" s="0"/>
      <c r="OI1455" s="0"/>
      <c r="OJ1455" s="0"/>
      <c r="OK1455" s="0"/>
      <c r="OL1455" s="0"/>
      <c r="OM1455" s="0"/>
      <c r="ON1455" s="0"/>
      <c r="OO1455" s="0"/>
      <c r="OP1455" s="0"/>
      <c r="OQ1455" s="0"/>
      <c r="OR1455" s="0"/>
      <c r="OS1455" s="0"/>
      <c r="OT1455" s="0"/>
      <c r="OU1455" s="0"/>
      <c r="OV1455" s="0"/>
      <c r="OW1455" s="0"/>
      <c r="OX1455" s="0"/>
      <c r="OY1455" s="0"/>
      <c r="OZ1455" s="0"/>
      <c r="PA1455" s="0"/>
      <c r="PB1455" s="0"/>
      <c r="PC1455" s="0"/>
      <c r="PD1455" s="0"/>
      <c r="PE1455" s="0"/>
      <c r="PF1455" s="0"/>
      <c r="PG1455" s="0"/>
      <c r="PH1455" s="0"/>
      <c r="PI1455" s="0"/>
      <c r="PJ1455" s="0"/>
      <c r="PK1455" s="0"/>
      <c r="PL1455" s="0"/>
      <c r="PM1455" s="0"/>
      <c r="PN1455" s="0"/>
      <c r="PO1455" s="0"/>
      <c r="PP1455" s="0"/>
      <c r="PQ1455" s="0"/>
      <c r="PR1455" s="0"/>
      <c r="PS1455" s="0"/>
      <c r="PT1455" s="0"/>
      <c r="PU1455" s="0"/>
      <c r="PV1455" s="0"/>
      <c r="PW1455" s="0"/>
      <c r="PX1455" s="0"/>
      <c r="PY1455" s="0"/>
      <c r="PZ1455" s="0"/>
      <c r="QA1455" s="0"/>
      <c r="QB1455" s="0"/>
      <c r="QC1455" s="0"/>
      <c r="QD1455" s="0"/>
      <c r="QE1455" s="0"/>
      <c r="QF1455" s="0"/>
      <c r="QG1455" s="0"/>
      <c r="QH1455" s="0"/>
      <c r="QI1455" s="0"/>
      <c r="QJ1455" s="0"/>
      <c r="QK1455" s="0"/>
      <c r="QL1455" s="0"/>
      <c r="QM1455" s="0"/>
      <c r="QN1455" s="0"/>
      <c r="QO1455" s="0"/>
      <c r="QP1455" s="0"/>
      <c r="QQ1455" s="0"/>
      <c r="QR1455" s="0"/>
      <c r="QS1455" s="0"/>
      <c r="QT1455" s="0"/>
      <c r="QU1455" s="0"/>
      <c r="QV1455" s="0"/>
      <c r="QW1455" s="0"/>
      <c r="QX1455" s="0"/>
      <c r="QY1455" s="0"/>
      <c r="QZ1455" s="0"/>
      <c r="RA1455" s="0"/>
      <c r="RB1455" s="0"/>
      <c r="RC1455" s="0"/>
      <c r="RD1455" s="0"/>
      <c r="RE1455" s="0"/>
      <c r="RF1455" s="0"/>
      <c r="RG1455" s="0"/>
      <c r="RH1455" s="0"/>
      <c r="RI1455" s="0"/>
      <c r="RJ1455" s="0"/>
      <c r="RK1455" s="0"/>
      <c r="RL1455" s="0"/>
      <c r="RM1455" s="0"/>
      <c r="RN1455" s="0"/>
      <c r="RO1455" s="0"/>
      <c r="RP1455" s="0"/>
      <c r="RQ1455" s="0"/>
      <c r="RR1455" s="0"/>
      <c r="RS1455" s="0"/>
      <c r="RT1455" s="0"/>
      <c r="RU1455" s="0"/>
      <c r="RV1455" s="0"/>
      <c r="RW1455" s="0"/>
      <c r="RX1455" s="0"/>
      <c r="RY1455" s="0"/>
      <c r="RZ1455" s="0"/>
      <c r="SA1455" s="0"/>
      <c r="SB1455" s="0"/>
      <c r="SC1455" s="0"/>
      <c r="SD1455" s="0"/>
      <c r="SE1455" s="0"/>
      <c r="SF1455" s="0"/>
      <c r="SG1455" s="0"/>
      <c r="SH1455" s="0"/>
      <c r="SI1455" s="0"/>
      <c r="SJ1455" s="0"/>
      <c r="SK1455" s="0"/>
      <c r="SL1455" s="0"/>
      <c r="SM1455" s="0"/>
      <c r="SN1455" s="0"/>
      <c r="SO1455" s="0"/>
      <c r="SP1455" s="0"/>
      <c r="SQ1455" s="0"/>
      <c r="SR1455" s="0"/>
      <c r="SS1455" s="0"/>
      <c r="ST1455" s="0"/>
      <c r="SU1455" s="0"/>
      <c r="SV1455" s="0"/>
      <c r="SW1455" s="0"/>
      <c r="SX1455" s="0"/>
      <c r="SY1455" s="0"/>
      <c r="SZ1455" s="0"/>
      <c r="TA1455" s="0"/>
      <c r="TB1455" s="0"/>
      <c r="TC1455" s="0"/>
      <c r="TD1455" s="0"/>
      <c r="TE1455" s="0"/>
      <c r="TF1455" s="0"/>
      <c r="TG1455" s="0"/>
      <c r="TH1455" s="0"/>
      <c r="TI1455" s="0"/>
      <c r="TJ1455" s="0"/>
      <c r="TK1455" s="0"/>
      <c r="TL1455" s="0"/>
      <c r="TM1455" s="0"/>
      <c r="TN1455" s="0"/>
      <c r="TO1455" s="0"/>
      <c r="TP1455" s="0"/>
      <c r="TQ1455" s="0"/>
      <c r="TR1455" s="0"/>
      <c r="TS1455" s="0"/>
      <c r="TT1455" s="0"/>
      <c r="TU1455" s="0"/>
      <c r="TV1455" s="0"/>
      <c r="TW1455" s="0"/>
      <c r="TX1455" s="0"/>
      <c r="TY1455" s="0"/>
      <c r="TZ1455" s="0"/>
      <c r="UA1455" s="0"/>
      <c r="UB1455" s="0"/>
      <c r="UC1455" s="0"/>
      <c r="UD1455" s="0"/>
      <c r="UE1455" s="0"/>
      <c r="UF1455" s="0"/>
      <c r="UG1455" s="0"/>
      <c r="UH1455" s="0"/>
      <c r="UI1455" s="0"/>
      <c r="UJ1455" s="0"/>
      <c r="UK1455" s="0"/>
      <c r="UL1455" s="0"/>
      <c r="UM1455" s="0"/>
      <c r="UN1455" s="0"/>
      <c r="UO1455" s="0"/>
      <c r="UP1455" s="0"/>
      <c r="UQ1455" s="0"/>
      <c r="UR1455" s="0"/>
      <c r="US1455" s="0"/>
      <c r="UT1455" s="0"/>
      <c r="UU1455" s="0"/>
      <c r="UV1455" s="0"/>
      <c r="UW1455" s="0"/>
      <c r="UX1455" s="0"/>
      <c r="UY1455" s="0"/>
      <c r="UZ1455" s="0"/>
      <c r="VA1455" s="0"/>
      <c r="VB1455" s="0"/>
      <c r="VC1455" s="0"/>
      <c r="VD1455" s="0"/>
      <c r="VE1455" s="0"/>
      <c r="VF1455" s="0"/>
      <c r="VG1455" s="0"/>
      <c r="VH1455" s="0"/>
      <c r="VI1455" s="0"/>
      <c r="VJ1455" s="0"/>
      <c r="VK1455" s="0"/>
      <c r="VL1455" s="0"/>
      <c r="VM1455" s="0"/>
      <c r="VN1455" s="0"/>
      <c r="VO1455" s="0"/>
      <c r="VP1455" s="0"/>
      <c r="VQ1455" s="0"/>
      <c r="VR1455" s="0"/>
      <c r="VS1455" s="0"/>
      <c r="VT1455" s="0"/>
      <c r="VU1455" s="0"/>
      <c r="VV1455" s="0"/>
      <c r="VW1455" s="0"/>
      <c r="VX1455" s="0"/>
      <c r="VY1455" s="0"/>
      <c r="VZ1455" s="0"/>
      <c r="WA1455" s="0"/>
      <c r="WB1455" s="0"/>
      <c r="WC1455" s="0"/>
      <c r="WD1455" s="0"/>
      <c r="WE1455" s="0"/>
      <c r="WF1455" s="0"/>
      <c r="WG1455" s="0"/>
      <c r="WH1455" s="0"/>
      <c r="WI1455" s="0"/>
      <c r="WJ1455" s="0"/>
      <c r="WK1455" s="0"/>
      <c r="WL1455" s="0"/>
      <c r="WM1455" s="0"/>
      <c r="WN1455" s="0"/>
      <c r="WO1455" s="0"/>
      <c r="WP1455" s="0"/>
      <c r="WQ1455" s="0"/>
      <c r="WR1455" s="0"/>
      <c r="WS1455" s="0"/>
      <c r="WT1455" s="0"/>
      <c r="WU1455" s="0"/>
      <c r="WV1455" s="0"/>
      <c r="WW1455" s="0"/>
      <c r="WX1455" s="0"/>
      <c r="WY1455" s="0"/>
      <c r="WZ1455" s="0"/>
      <c r="XA1455" s="0"/>
      <c r="XB1455" s="0"/>
      <c r="XC1455" s="0"/>
      <c r="XD1455" s="0"/>
      <c r="XE1455" s="0"/>
      <c r="XF1455" s="0"/>
      <c r="XG1455" s="0"/>
      <c r="XH1455" s="0"/>
      <c r="XI1455" s="0"/>
      <c r="XJ1455" s="0"/>
      <c r="XK1455" s="0"/>
      <c r="XL1455" s="0"/>
      <c r="XM1455" s="0"/>
      <c r="XN1455" s="0"/>
      <c r="XO1455" s="0"/>
      <c r="XP1455" s="0"/>
      <c r="XQ1455" s="0"/>
      <c r="XR1455" s="0"/>
      <c r="XS1455" s="0"/>
      <c r="XT1455" s="0"/>
      <c r="XU1455" s="0"/>
      <c r="XV1455" s="0"/>
      <c r="XW1455" s="0"/>
      <c r="XX1455" s="0"/>
      <c r="XY1455" s="0"/>
      <c r="XZ1455" s="0"/>
      <c r="YA1455" s="0"/>
      <c r="YB1455" s="0"/>
      <c r="YC1455" s="0"/>
      <c r="YD1455" s="0"/>
      <c r="YE1455" s="0"/>
      <c r="YF1455" s="0"/>
      <c r="YG1455" s="0"/>
      <c r="YH1455" s="0"/>
      <c r="YI1455" s="0"/>
      <c r="YJ1455" s="0"/>
      <c r="YK1455" s="0"/>
      <c r="YL1455" s="0"/>
      <c r="YM1455" s="0"/>
      <c r="YN1455" s="0"/>
      <c r="YO1455" s="0"/>
      <c r="YP1455" s="0"/>
      <c r="YQ1455" s="0"/>
      <c r="YR1455" s="0"/>
      <c r="YS1455" s="0"/>
      <c r="YT1455" s="0"/>
      <c r="YU1455" s="0"/>
      <c r="YV1455" s="0"/>
      <c r="YW1455" s="0"/>
      <c r="YX1455" s="0"/>
      <c r="YY1455" s="0"/>
      <c r="YZ1455" s="0"/>
      <c r="ZA1455" s="0"/>
      <c r="ZB1455" s="0"/>
      <c r="ZC1455" s="0"/>
      <c r="ZD1455" s="0"/>
      <c r="ZE1455" s="0"/>
      <c r="ZF1455" s="0"/>
      <c r="ZG1455" s="0"/>
      <c r="ZH1455" s="0"/>
      <c r="ZI1455" s="0"/>
      <c r="ZJ1455" s="0"/>
      <c r="ZK1455" s="0"/>
      <c r="ZL1455" s="0"/>
      <c r="ZM1455" s="0"/>
      <c r="ZN1455" s="0"/>
      <c r="ZO1455" s="0"/>
      <c r="ZP1455" s="0"/>
      <c r="ZQ1455" s="0"/>
      <c r="ZR1455" s="0"/>
      <c r="ZS1455" s="0"/>
      <c r="ZT1455" s="0"/>
      <c r="ZU1455" s="0"/>
      <c r="ZV1455" s="0"/>
      <c r="ZW1455" s="0"/>
      <c r="ZX1455" s="0"/>
      <c r="ZY1455" s="0"/>
      <c r="ZZ1455" s="0"/>
      <c r="AAA1455" s="0"/>
      <c r="AAB1455" s="0"/>
      <c r="AAC1455" s="0"/>
      <c r="AAD1455" s="0"/>
      <c r="AAE1455" s="0"/>
      <c r="AAF1455" s="0"/>
      <c r="AAG1455" s="0"/>
      <c r="AAH1455" s="0"/>
      <c r="AAI1455" s="0"/>
      <c r="AAJ1455" s="0"/>
      <c r="AAK1455" s="0"/>
      <c r="AAL1455" s="0"/>
      <c r="AAM1455" s="0"/>
      <c r="AAN1455" s="0"/>
      <c r="AAO1455" s="0"/>
      <c r="AAP1455" s="0"/>
      <c r="AAQ1455" s="0"/>
      <c r="AAR1455" s="0"/>
      <c r="AAS1455" s="0"/>
      <c r="AAT1455" s="0"/>
      <c r="AAU1455" s="0"/>
      <c r="AAV1455" s="0"/>
      <c r="AAW1455" s="0"/>
      <c r="AAX1455" s="0"/>
      <c r="AAY1455" s="0"/>
      <c r="AAZ1455" s="0"/>
      <c r="ABA1455" s="0"/>
      <c r="ABB1455" s="0"/>
      <c r="ABC1455" s="0"/>
      <c r="ABD1455" s="0"/>
      <c r="ABE1455" s="0"/>
      <c r="ABF1455" s="0"/>
      <c r="ABG1455" s="0"/>
      <c r="ABH1455" s="0"/>
      <c r="ABI1455" s="0"/>
      <c r="ABJ1455" s="0"/>
      <c r="ABK1455" s="0"/>
      <c r="ABL1455" s="0"/>
      <c r="ABM1455" s="0"/>
      <c r="ABN1455" s="0"/>
      <c r="ABO1455" s="0"/>
      <c r="ABP1455" s="0"/>
      <c r="ABQ1455" s="0"/>
      <c r="ABR1455" s="0"/>
      <c r="ABS1455" s="0"/>
      <c r="ABT1455" s="0"/>
      <c r="ABU1455" s="0"/>
      <c r="ABV1455" s="0"/>
      <c r="ABW1455" s="0"/>
      <c r="ABX1455" s="0"/>
      <c r="ABY1455" s="0"/>
      <c r="ABZ1455" s="0"/>
      <c r="ACA1455" s="0"/>
      <c r="ACB1455" s="0"/>
      <c r="ACC1455" s="0"/>
      <c r="ACD1455" s="0"/>
      <c r="ACE1455" s="0"/>
      <c r="ACF1455" s="0"/>
      <c r="ACG1455" s="0"/>
      <c r="ACH1455" s="0"/>
      <c r="ACI1455" s="0"/>
      <c r="ACJ1455" s="0"/>
      <c r="ACK1455" s="0"/>
      <c r="ACL1455" s="0"/>
      <c r="ACM1455" s="0"/>
      <c r="ACN1455" s="0"/>
      <c r="ACO1455" s="0"/>
      <c r="ACP1455" s="0"/>
      <c r="ACQ1455" s="0"/>
      <c r="ACR1455" s="0"/>
      <c r="ACS1455" s="0"/>
      <c r="ACT1455" s="0"/>
      <c r="ACU1455" s="0"/>
      <c r="ACV1455" s="0"/>
      <c r="ACW1455" s="0"/>
      <c r="ACX1455" s="0"/>
      <c r="ACY1455" s="0"/>
      <c r="ACZ1455" s="0"/>
      <c r="ADA1455" s="0"/>
      <c r="ADB1455" s="0"/>
      <c r="ADC1455" s="0"/>
      <c r="ADD1455" s="0"/>
      <c r="ADE1455" s="0"/>
      <c r="ADF1455" s="0"/>
      <c r="ADG1455" s="0"/>
      <c r="ADH1455" s="0"/>
      <c r="ADI1455" s="0"/>
      <c r="ADJ1455" s="0"/>
      <c r="ADK1455" s="0"/>
      <c r="ADL1455" s="0"/>
      <c r="ADM1455" s="0"/>
      <c r="ADN1455" s="0"/>
      <c r="ADO1455" s="0"/>
      <c r="ADP1455" s="0"/>
      <c r="ADQ1455" s="0"/>
      <c r="ADR1455" s="0"/>
      <c r="ADS1455" s="0"/>
      <c r="ADT1455" s="0"/>
      <c r="ADU1455" s="0"/>
      <c r="ADV1455" s="0"/>
      <c r="ADW1455" s="0"/>
      <c r="ADX1455" s="0"/>
      <c r="ADY1455" s="0"/>
      <c r="ADZ1455" s="0"/>
      <c r="AEA1455" s="0"/>
      <c r="AEB1455" s="0"/>
      <c r="AEC1455" s="0"/>
      <c r="AED1455" s="0"/>
      <c r="AEE1455" s="0"/>
      <c r="AEF1455" s="0"/>
      <c r="AEG1455" s="0"/>
      <c r="AEH1455" s="0"/>
      <c r="AEI1455" s="0"/>
      <c r="AEJ1455" s="0"/>
      <c r="AEK1455" s="0"/>
      <c r="AEL1455" s="0"/>
      <c r="AEM1455" s="0"/>
      <c r="AEN1455" s="0"/>
      <c r="AEO1455" s="0"/>
      <c r="AEP1455" s="0"/>
      <c r="AEQ1455" s="0"/>
      <c r="AER1455" s="0"/>
      <c r="AES1455" s="0"/>
      <c r="AET1455" s="0"/>
      <c r="AEU1455" s="0"/>
      <c r="AEV1455" s="0"/>
      <c r="AEW1455" s="0"/>
      <c r="AEX1455" s="0"/>
      <c r="AEY1455" s="0"/>
      <c r="AEZ1455" s="0"/>
      <c r="AFA1455" s="0"/>
      <c r="AFB1455" s="0"/>
      <c r="AFC1455" s="0"/>
      <c r="AFD1455" s="0"/>
      <c r="AFE1455" s="0"/>
      <c r="AFF1455" s="0"/>
      <c r="AFG1455" s="0"/>
      <c r="AFH1455" s="0"/>
      <c r="AFI1455" s="0"/>
      <c r="AFJ1455" s="0"/>
      <c r="AFK1455" s="0"/>
      <c r="AFL1455" s="0"/>
      <c r="AFM1455" s="0"/>
      <c r="AFN1455" s="0"/>
      <c r="AFO1455" s="0"/>
      <c r="AFP1455" s="0"/>
      <c r="AFQ1455" s="0"/>
      <c r="AFR1455" s="0"/>
      <c r="AFS1455" s="0"/>
      <c r="AFT1455" s="0"/>
      <c r="AFU1455" s="0"/>
      <c r="AFV1455" s="0"/>
      <c r="AFW1455" s="0"/>
      <c r="AFX1455" s="0"/>
      <c r="AFY1455" s="0"/>
      <c r="AFZ1455" s="0"/>
      <c r="AGA1455" s="0"/>
      <c r="AGB1455" s="0"/>
      <c r="AGC1455" s="0"/>
      <c r="AGD1455" s="0"/>
      <c r="AGE1455" s="0"/>
      <c r="AGF1455" s="0"/>
      <c r="AGG1455" s="0"/>
      <c r="AGH1455" s="0"/>
      <c r="AGI1455" s="0"/>
      <c r="AGJ1455" s="0"/>
      <c r="AGK1455" s="0"/>
      <c r="AGL1455" s="0"/>
      <c r="AGM1455" s="0"/>
      <c r="AGN1455" s="0"/>
      <c r="AGO1455" s="0"/>
      <c r="AGP1455" s="0"/>
      <c r="AGQ1455" s="0"/>
      <c r="AGR1455" s="0"/>
      <c r="AGS1455" s="0"/>
      <c r="AGT1455" s="0"/>
      <c r="AGU1455" s="0"/>
      <c r="AGV1455" s="0"/>
      <c r="AGW1455" s="0"/>
      <c r="AGX1455" s="0"/>
      <c r="AGY1455" s="0"/>
      <c r="AGZ1455" s="0"/>
      <c r="AHA1455" s="0"/>
      <c r="AHB1455" s="0"/>
      <c r="AHC1455" s="0"/>
      <c r="AHD1455" s="0"/>
      <c r="AHE1455" s="0"/>
      <c r="AHF1455" s="0"/>
      <c r="AHG1455" s="0"/>
      <c r="AHH1455" s="0"/>
      <c r="AHI1455" s="0"/>
      <c r="AHJ1455" s="0"/>
      <c r="AHK1455" s="0"/>
      <c r="AHL1455" s="0"/>
      <c r="AHM1455" s="0"/>
      <c r="AHN1455" s="0"/>
      <c r="AHO1455" s="0"/>
      <c r="AHP1455" s="0"/>
      <c r="AHQ1455" s="0"/>
      <c r="AHR1455" s="0"/>
      <c r="AHS1455" s="0"/>
      <c r="AHT1455" s="0"/>
      <c r="AHU1455" s="0"/>
      <c r="AHV1455" s="0"/>
      <c r="AHW1455" s="0"/>
      <c r="AHX1455" s="0"/>
      <c r="AHY1455" s="0"/>
      <c r="AHZ1455" s="0"/>
      <c r="AIA1455" s="0"/>
      <c r="AIB1455" s="0"/>
      <c r="AIC1455" s="0"/>
      <c r="AID1455" s="0"/>
      <c r="AIE1455" s="0"/>
      <c r="AIF1455" s="0"/>
      <c r="AIG1455" s="0"/>
      <c r="AIH1455" s="0"/>
      <c r="AII1455" s="0"/>
      <c r="AIJ1455" s="0"/>
      <c r="AIK1455" s="0"/>
      <c r="AIL1455" s="0"/>
      <c r="AIM1455" s="0"/>
      <c r="AIN1455" s="0"/>
      <c r="AIO1455" s="0"/>
      <c r="AIP1455" s="0"/>
      <c r="AIQ1455" s="0"/>
      <c r="AIR1455" s="0"/>
      <c r="AIS1455" s="0"/>
      <c r="AIT1455" s="0"/>
      <c r="AIU1455" s="0"/>
      <c r="AIV1455" s="0"/>
      <c r="AIW1455" s="0"/>
      <c r="AIX1455" s="0"/>
      <c r="AIY1455" s="0"/>
      <c r="AIZ1455" s="0"/>
      <c r="AJA1455" s="0"/>
      <c r="AJB1455" s="0"/>
      <c r="AJC1455" s="0"/>
      <c r="AJD1455" s="0"/>
      <c r="AJE1455" s="0"/>
      <c r="AJF1455" s="0"/>
      <c r="AJG1455" s="0"/>
      <c r="AJH1455" s="0"/>
      <c r="AJI1455" s="0"/>
      <c r="AJJ1455" s="0"/>
      <c r="AJK1455" s="0"/>
      <c r="AJL1455" s="0"/>
      <c r="AJM1455" s="0"/>
      <c r="AJN1455" s="0"/>
      <c r="AJO1455" s="0"/>
      <c r="AJP1455" s="0"/>
      <c r="AJQ1455" s="0"/>
      <c r="AJR1455" s="0"/>
      <c r="AJS1455" s="0"/>
      <c r="AJT1455" s="0"/>
      <c r="AJU1455" s="0"/>
      <c r="AJV1455" s="0"/>
      <c r="AJW1455" s="0"/>
      <c r="AJX1455" s="0"/>
      <c r="AJY1455" s="0"/>
      <c r="AJZ1455" s="0"/>
      <c r="AKA1455" s="0"/>
      <c r="AKB1455" s="0"/>
      <c r="AKC1455" s="0"/>
      <c r="AKD1455" s="0"/>
      <c r="AKE1455" s="0"/>
      <c r="AKF1455" s="0"/>
      <c r="AKG1455" s="0"/>
      <c r="AKH1455" s="0"/>
      <c r="AKI1455" s="0"/>
      <c r="AKJ1455" s="0"/>
      <c r="AKK1455" s="0"/>
      <c r="AKL1455" s="0"/>
      <c r="AKM1455" s="0"/>
      <c r="AKN1455" s="0"/>
      <c r="AKO1455" s="0"/>
      <c r="AKP1455" s="0"/>
      <c r="AKQ1455" s="0"/>
      <c r="AKR1455" s="0"/>
      <c r="AKS1455" s="0"/>
      <c r="AKT1455" s="0"/>
      <c r="AKU1455" s="0"/>
      <c r="AKV1455" s="0"/>
      <c r="AKW1455" s="0"/>
      <c r="AKX1455" s="0"/>
      <c r="AKY1455" s="0"/>
      <c r="AKZ1455" s="0"/>
      <c r="ALA1455" s="0"/>
      <c r="ALB1455" s="0"/>
      <c r="ALC1455" s="0"/>
      <c r="ALD1455" s="0"/>
      <c r="ALE1455" s="0"/>
      <c r="ALF1455" s="0"/>
      <c r="ALG1455" s="0"/>
      <c r="ALH1455" s="0"/>
      <c r="ALI1455" s="0"/>
      <c r="ALJ1455" s="0"/>
      <c r="ALK1455" s="0"/>
      <c r="ALL1455" s="0"/>
      <c r="ALM1455" s="0"/>
      <c r="ALN1455" s="0"/>
      <c r="ALO1455" s="0"/>
      <c r="ALP1455" s="0"/>
      <c r="ALQ1455" s="0"/>
      <c r="ALR1455" s="0"/>
      <c r="ALS1455" s="0"/>
      <c r="ALT1455" s="0"/>
      <c r="ALU1455" s="0"/>
      <c r="ALV1455" s="0"/>
      <c r="ALW1455" s="0"/>
      <c r="ALX1455" s="0"/>
      <c r="ALY1455" s="0"/>
      <c r="ALZ1455" s="0"/>
      <c r="AMA1455" s="0"/>
      <c r="AMB1455" s="0"/>
      <c r="AMC1455" s="0"/>
      <c r="AMD1455" s="0"/>
      <c r="AME1455" s="0"/>
      <c r="AMF1455" s="0"/>
      <c r="AMG1455" s="0"/>
      <c r="AMH1455" s="0"/>
      <c r="AMI1455" s="0"/>
    </row>
    <row r="1456" customFormat="false" ht="12.75" hidden="false" customHeight="false" outlineLevel="0" collapsed="false">
      <c r="A1456" s="1" t="s">
        <v>3945</v>
      </c>
      <c r="C1456" s="99" t="s">
        <v>3949</v>
      </c>
      <c r="D1456" s="100" t="s">
        <v>13</v>
      </c>
      <c r="E1456" s="72" t="n">
        <v>1.5</v>
      </c>
      <c r="F1456" s="73" t="n">
        <v>3.95</v>
      </c>
      <c r="G1456" s="72" t="s">
        <v>3947</v>
      </c>
      <c r="BM1456" s="0"/>
      <c r="BN1456" s="0"/>
      <c r="BO1456" s="0"/>
      <c r="BP1456" s="0"/>
      <c r="BQ1456" s="0"/>
      <c r="BR1456" s="0"/>
      <c r="BS1456" s="0"/>
      <c r="BT1456" s="0"/>
      <c r="BU1456" s="0"/>
      <c r="BV1456" s="0"/>
      <c r="BW1456" s="0"/>
      <c r="BX1456" s="0"/>
      <c r="BY1456" s="0"/>
      <c r="BZ1456" s="0"/>
      <c r="CA1456" s="0"/>
      <c r="CB1456" s="0"/>
      <c r="CC1456" s="0"/>
      <c r="CD1456" s="0"/>
      <c r="CE1456" s="0"/>
      <c r="CF1456" s="0"/>
      <c r="CG1456" s="0"/>
      <c r="CH1456" s="0"/>
      <c r="CI1456" s="0"/>
      <c r="CJ1456" s="0"/>
      <c r="CK1456" s="0"/>
      <c r="CL1456" s="0"/>
      <c r="CM1456" s="0"/>
      <c r="CN1456" s="0"/>
      <c r="CO1456" s="0"/>
      <c r="CP1456" s="0"/>
      <c r="CQ1456" s="0"/>
      <c r="CR1456" s="0"/>
      <c r="CS1456" s="0"/>
      <c r="CT1456" s="0"/>
      <c r="CU1456" s="0"/>
      <c r="CV1456" s="0"/>
      <c r="CW1456" s="0"/>
      <c r="CX1456" s="0"/>
      <c r="CY1456" s="0"/>
      <c r="CZ1456" s="0"/>
      <c r="DA1456" s="0"/>
      <c r="DB1456" s="0"/>
      <c r="DC1456" s="0"/>
      <c r="DD1456" s="0"/>
      <c r="DE1456" s="0"/>
      <c r="DF1456" s="0"/>
      <c r="DG1456" s="0"/>
      <c r="DH1456" s="0"/>
      <c r="DI1456" s="0"/>
      <c r="DJ1456" s="0"/>
      <c r="DK1456" s="0"/>
      <c r="DL1456" s="0"/>
      <c r="DM1456" s="0"/>
      <c r="DN1456" s="0"/>
      <c r="DO1456" s="0"/>
      <c r="DP1456" s="0"/>
      <c r="DQ1456" s="0"/>
      <c r="DR1456" s="0"/>
      <c r="DS1456" s="0"/>
      <c r="DT1456" s="0"/>
      <c r="DU1456" s="0"/>
      <c r="DV1456" s="0"/>
      <c r="DW1456" s="0"/>
      <c r="DX1456" s="0"/>
      <c r="DY1456" s="0"/>
      <c r="DZ1456" s="0"/>
      <c r="EA1456" s="0"/>
      <c r="EB1456" s="0"/>
      <c r="EC1456" s="0"/>
      <c r="ED1456" s="0"/>
      <c r="EE1456" s="0"/>
      <c r="EF1456" s="0"/>
      <c r="EG1456" s="0"/>
      <c r="EH1456" s="0"/>
      <c r="EI1456" s="0"/>
      <c r="EJ1456" s="0"/>
      <c r="EK1456" s="0"/>
      <c r="EL1456" s="0"/>
      <c r="EM1456" s="0"/>
      <c r="EN1456" s="0"/>
      <c r="EO1456" s="0"/>
      <c r="EP1456" s="0"/>
      <c r="EQ1456" s="0"/>
      <c r="ER1456" s="0"/>
      <c r="ES1456" s="0"/>
      <c r="ET1456" s="0"/>
      <c r="EU1456" s="0"/>
      <c r="EV1456" s="0"/>
      <c r="EW1456" s="0"/>
      <c r="EX1456" s="0"/>
      <c r="EY1456" s="0"/>
      <c r="EZ1456" s="0"/>
      <c r="FA1456" s="0"/>
      <c r="FB1456" s="0"/>
      <c r="FC1456" s="0"/>
      <c r="FD1456" s="0"/>
      <c r="FE1456" s="0"/>
      <c r="FF1456" s="0"/>
      <c r="FG1456" s="0"/>
      <c r="FH1456" s="0"/>
      <c r="FI1456" s="0"/>
      <c r="FJ1456" s="0"/>
      <c r="FK1456" s="0"/>
      <c r="FL1456" s="0"/>
      <c r="FM1456" s="0"/>
      <c r="FN1456" s="0"/>
      <c r="FO1456" s="0"/>
      <c r="FP1456" s="0"/>
      <c r="FQ1456" s="0"/>
      <c r="FR1456" s="0"/>
      <c r="FS1456" s="0"/>
      <c r="FT1456" s="0"/>
      <c r="FU1456" s="0"/>
      <c r="FV1456" s="0"/>
      <c r="FW1456" s="0"/>
      <c r="FX1456" s="0"/>
      <c r="FY1456" s="0"/>
      <c r="FZ1456" s="0"/>
      <c r="GA1456" s="0"/>
      <c r="GB1456" s="0"/>
      <c r="GC1456" s="0"/>
      <c r="GD1456" s="0"/>
      <c r="GE1456" s="0"/>
      <c r="GF1456" s="0"/>
      <c r="GG1456" s="0"/>
      <c r="GH1456" s="0"/>
      <c r="GI1456" s="0"/>
      <c r="GJ1456" s="0"/>
      <c r="GK1456" s="0"/>
      <c r="GL1456" s="0"/>
      <c r="GM1456" s="0"/>
      <c r="GN1456" s="0"/>
      <c r="GO1456" s="0"/>
      <c r="GP1456" s="0"/>
      <c r="GQ1456" s="0"/>
      <c r="GR1456" s="0"/>
      <c r="GS1456" s="0"/>
      <c r="GT1456" s="0"/>
      <c r="GU1456" s="0"/>
      <c r="GV1456" s="0"/>
      <c r="GW1456" s="0"/>
      <c r="GX1456" s="0"/>
      <c r="GY1456" s="0"/>
      <c r="GZ1456" s="0"/>
      <c r="HA1456" s="0"/>
      <c r="HB1456" s="0"/>
      <c r="HC1456" s="0"/>
      <c r="HD1456" s="0"/>
      <c r="HE1456" s="0"/>
      <c r="HF1456" s="0"/>
      <c r="HG1456" s="0"/>
      <c r="HH1456" s="0"/>
      <c r="HI1456" s="0"/>
      <c r="HJ1456" s="0"/>
      <c r="HK1456" s="0"/>
      <c r="HL1456" s="0"/>
      <c r="HM1456" s="0"/>
      <c r="HN1456" s="0"/>
      <c r="HO1456" s="0"/>
      <c r="HP1456" s="0"/>
      <c r="HQ1456" s="0"/>
      <c r="HR1456" s="0"/>
      <c r="HS1456" s="0"/>
      <c r="HT1456" s="0"/>
      <c r="HU1456" s="0"/>
      <c r="HV1456" s="0"/>
      <c r="HW1456" s="0"/>
      <c r="HX1456" s="0"/>
      <c r="HY1456" s="0"/>
      <c r="HZ1456" s="0"/>
      <c r="IA1456" s="0"/>
      <c r="IB1456" s="0"/>
      <c r="IC1456" s="0"/>
      <c r="ID1456" s="0"/>
      <c r="IE1456" s="0"/>
      <c r="IF1456" s="0"/>
      <c r="IG1456" s="0"/>
      <c r="IH1456" s="0"/>
      <c r="II1456" s="0"/>
      <c r="IJ1456" s="0"/>
      <c r="IK1456" s="0"/>
      <c r="IL1456" s="0"/>
      <c r="IM1456" s="0"/>
      <c r="IN1456" s="0"/>
      <c r="IO1456" s="0"/>
      <c r="IP1456" s="0"/>
      <c r="IQ1456" s="0"/>
      <c r="IR1456" s="0"/>
      <c r="IS1456" s="0"/>
      <c r="IT1456" s="0"/>
      <c r="IU1456" s="0"/>
      <c r="IV1456" s="0"/>
      <c r="IW1456" s="0"/>
      <c r="IX1456" s="0"/>
      <c r="IY1456" s="0"/>
      <c r="IZ1456" s="0"/>
      <c r="JA1456" s="0"/>
      <c r="JB1456" s="0"/>
      <c r="JC1456" s="0"/>
      <c r="JD1456" s="0"/>
      <c r="JE1456" s="0"/>
      <c r="JF1456" s="0"/>
      <c r="JG1456" s="0"/>
      <c r="JH1456" s="0"/>
      <c r="JI1456" s="0"/>
      <c r="JJ1456" s="0"/>
      <c r="JK1456" s="0"/>
      <c r="JL1456" s="0"/>
      <c r="JM1456" s="0"/>
      <c r="JN1456" s="0"/>
      <c r="JO1456" s="0"/>
      <c r="JP1456" s="0"/>
      <c r="JQ1456" s="0"/>
      <c r="JR1456" s="0"/>
      <c r="JS1456" s="0"/>
      <c r="JT1456" s="0"/>
      <c r="JU1456" s="0"/>
      <c r="JV1456" s="0"/>
      <c r="JW1456" s="0"/>
      <c r="JX1456" s="0"/>
      <c r="JY1456" s="0"/>
      <c r="JZ1456" s="0"/>
      <c r="KA1456" s="0"/>
      <c r="KB1456" s="0"/>
      <c r="KC1456" s="0"/>
      <c r="KD1456" s="0"/>
      <c r="KE1456" s="0"/>
      <c r="KF1456" s="0"/>
      <c r="KG1456" s="0"/>
      <c r="KH1456" s="0"/>
      <c r="KI1456" s="0"/>
      <c r="KJ1456" s="0"/>
      <c r="KK1456" s="0"/>
      <c r="KL1456" s="0"/>
      <c r="KM1456" s="0"/>
      <c r="KN1456" s="0"/>
      <c r="KO1456" s="0"/>
      <c r="KP1456" s="0"/>
      <c r="KQ1456" s="0"/>
      <c r="KR1456" s="0"/>
      <c r="KS1456" s="0"/>
      <c r="KT1456" s="0"/>
      <c r="KU1456" s="0"/>
      <c r="KV1456" s="0"/>
      <c r="KW1456" s="0"/>
      <c r="KX1456" s="0"/>
      <c r="KY1456" s="0"/>
      <c r="KZ1456" s="0"/>
      <c r="LA1456" s="0"/>
      <c r="LB1456" s="0"/>
      <c r="LC1456" s="0"/>
      <c r="LD1456" s="0"/>
      <c r="LE1456" s="0"/>
      <c r="LF1456" s="0"/>
      <c r="LG1456" s="0"/>
      <c r="LH1456" s="0"/>
      <c r="LI1456" s="0"/>
      <c r="LJ1456" s="0"/>
      <c r="LK1456" s="0"/>
      <c r="LL1456" s="0"/>
      <c r="LM1456" s="0"/>
      <c r="LN1456" s="0"/>
      <c r="LO1456" s="0"/>
      <c r="LP1456" s="0"/>
      <c r="LQ1456" s="0"/>
      <c r="LR1456" s="0"/>
      <c r="LS1456" s="0"/>
      <c r="LT1456" s="0"/>
      <c r="LU1456" s="0"/>
      <c r="LV1456" s="0"/>
      <c r="LW1456" s="0"/>
      <c r="LX1456" s="0"/>
      <c r="LY1456" s="0"/>
      <c r="LZ1456" s="0"/>
      <c r="MA1456" s="0"/>
      <c r="MB1456" s="0"/>
      <c r="MC1456" s="0"/>
      <c r="MD1456" s="0"/>
      <c r="ME1456" s="0"/>
      <c r="MF1456" s="0"/>
      <c r="MG1456" s="0"/>
      <c r="MH1456" s="0"/>
      <c r="MI1456" s="0"/>
      <c r="MJ1456" s="0"/>
      <c r="MK1456" s="0"/>
      <c r="ML1456" s="0"/>
      <c r="MM1456" s="0"/>
      <c r="MN1456" s="0"/>
      <c r="MO1456" s="0"/>
      <c r="MP1456" s="0"/>
      <c r="MQ1456" s="0"/>
      <c r="MR1456" s="0"/>
      <c r="MS1456" s="0"/>
      <c r="MT1456" s="0"/>
      <c r="MU1456" s="0"/>
      <c r="MV1456" s="0"/>
      <c r="MW1456" s="0"/>
      <c r="MX1456" s="0"/>
      <c r="MY1456" s="0"/>
      <c r="MZ1456" s="0"/>
      <c r="NA1456" s="0"/>
      <c r="NB1456" s="0"/>
      <c r="NC1456" s="0"/>
      <c r="ND1456" s="0"/>
      <c r="NE1456" s="0"/>
      <c r="NF1456" s="0"/>
      <c r="NG1456" s="0"/>
      <c r="NH1456" s="0"/>
      <c r="NI1456" s="0"/>
      <c r="NJ1456" s="0"/>
      <c r="NK1456" s="0"/>
      <c r="NL1456" s="0"/>
      <c r="NM1456" s="0"/>
      <c r="NN1456" s="0"/>
      <c r="NO1456" s="0"/>
      <c r="NP1456" s="0"/>
      <c r="NQ1456" s="0"/>
      <c r="NR1456" s="0"/>
      <c r="NS1456" s="0"/>
      <c r="NT1456" s="0"/>
      <c r="NU1456" s="0"/>
      <c r="NV1456" s="0"/>
      <c r="NW1456" s="0"/>
      <c r="NX1456" s="0"/>
      <c r="NY1456" s="0"/>
      <c r="NZ1456" s="0"/>
      <c r="OA1456" s="0"/>
      <c r="OB1456" s="0"/>
      <c r="OC1456" s="0"/>
      <c r="OD1456" s="0"/>
      <c r="OE1456" s="0"/>
      <c r="OF1456" s="0"/>
      <c r="OG1456" s="0"/>
      <c r="OH1456" s="0"/>
      <c r="OI1456" s="0"/>
      <c r="OJ1456" s="0"/>
      <c r="OK1456" s="0"/>
      <c r="OL1456" s="0"/>
      <c r="OM1456" s="0"/>
      <c r="ON1456" s="0"/>
      <c r="OO1456" s="0"/>
      <c r="OP1456" s="0"/>
      <c r="OQ1456" s="0"/>
      <c r="OR1456" s="0"/>
      <c r="OS1456" s="0"/>
      <c r="OT1456" s="0"/>
      <c r="OU1456" s="0"/>
      <c r="OV1456" s="0"/>
      <c r="OW1456" s="0"/>
      <c r="OX1456" s="0"/>
      <c r="OY1456" s="0"/>
      <c r="OZ1456" s="0"/>
      <c r="PA1456" s="0"/>
      <c r="PB1456" s="0"/>
      <c r="PC1456" s="0"/>
      <c r="PD1456" s="0"/>
      <c r="PE1456" s="0"/>
      <c r="PF1456" s="0"/>
      <c r="PG1456" s="0"/>
      <c r="PH1456" s="0"/>
      <c r="PI1456" s="0"/>
      <c r="PJ1456" s="0"/>
      <c r="PK1456" s="0"/>
      <c r="PL1456" s="0"/>
      <c r="PM1456" s="0"/>
      <c r="PN1456" s="0"/>
      <c r="PO1456" s="0"/>
      <c r="PP1456" s="0"/>
      <c r="PQ1456" s="0"/>
      <c r="PR1456" s="0"/>
      <c r="PS1456" s="0"/>
      <c r="PT1456" s="0"/>
      <c r="PU1456" s="0"/>
      <c r="PV1456" s="0"/>
      <c r="PW1456" s="0"/>
      <c r="PX1456" s="0"/>
      <c r="PY1456" s="0"/>
      <c r="PZ1456" s="0"/>
      <c r="QA1456" s="0"/>
      <c r="QB1456" s="0"/>
      <c r="QC1456" s="0"/>
      <c r="QD1456" s="0"/>
      <c r="QE1456" s="0"/>
      <c r="QF1456" s="0"/>
      <c r="QG1456" s="0"/>
      <c r="QH1456" s="0"/>
      <c r="QI1456" s="0"/>
      <c r="QJ1456" s="0"/>
      <c r="QK1456" s="0"/>
      <c r="QL1456" s="0"/>
      <c r="QM1456" s="0"/>
      <c r="QN1456" s="0"/>
      <c r="QO1456" s="0"/>
      <c r="QP1456" s="0"/>
      <c r="QQ1456" s="0"/>
      <c r="QR1456" s="0"/>
      <c r="QS1456" s="0"/>
      <c r="QT1456" s="0"/>
      <c r="QU1456" s="0"/>
      <c r="QV1456" s="0"/>
      <c r="QW1456" s="0"/>
      <c r="QX1456" s="0"/>
      <c r="QY1456" s="0"/>
      <c r="QZ1456" s="0"/>
      <c r="RA1456" s="0"/>
      <c r="RB1456" s="0"/>
      <c r="RC1456" s="0"/>
      <c r="RD1456" s="0"/>
      <c r="RE1456" s="0"/>
      <c r="RF1456" s="0"/>
      <c r="RG1456" s="0"/>
      <c r="RH1456" s="0"/>
      <c r="RI1456" s="0"/>
      <c r="RJ1456" s="0"/>
      <c r="RK1456" s="0"/>
      <c r="RL1456" s="0"/>
      <c r="RM1456" s="0"/>
      <c r="RN1456" s="0"/>
      <c r="RO1456" s="0"/>
      <c r="RP1456" s="0"/>
      <c r="RQ1456" s="0"/>
      <c r="RR1456" s="0"/>
      <c r="RS1456" s="0"/>
      <c r="RT1456" s="0"/>
      <c r="RU1456" s="0"/>
      <c r="RV1456" s="0"/>
      <c r="RW1456" s="0"/>
      <c r="RX1456" s="0"/>
      <c r="RY1456" s="0"/>
      <c r="RZ1456" s="0"/>
      <c r="SA1456" s="0"/>
      <c r="SB1456" s="0"/>
      <c r="SC1456" s="0"/>
      <c r="SD1456" s="0"/>
      <c r="SE1456" s="0"/>
      <c r="SF1456" s="0"/>
      <c r="SG1456" s="0"/>
      <c r="SH1456" s="0"/>
      <c r="SI1456" s="0"/>
      <c r="SJ1456" s="0"/>
      <c r="SK1456" s="0"/>
      <c r="SL1456" s="0"/>
      <c r="SM1456" s="0"/>
      <c r="SN1456" s="0"/>
      <c r="SO1456" s="0"/>
      <c r="SP1456" s="0"/>
      <c r="SQ1456" s="0"/>
      <c r="SR1456" s="0"/>
      <c r="SS1456" s="0"/>
      <c r="ST1456" s="0"/>
      <c r="SU1456" s="0"/>
      <c r="SV1456" s="0"/>
      <c r="SW1456" s="0"/>
      <c r="SX1456" s="0"/>
      <c r="SY1456" s="0"/>
      <c r="SZ1456" s="0"/>
      <c r="TA1456" s="0"/>
      <c r="TB1456" s="0"/>
      <c r="TC1456" s="0"/>
      <c r="TD1456" s="0"/>
      <c r="TE1456" s="0"/>
      <c r="TF1456" s="0"/>
      <c r="TG1456" s="0"/>
      <c r="TH1456" s="0"/>
      <c r="TI1456" s="0"/>
      <c r="TJ1456" s="0"/>
      <c r="TK1456" s="0"/>
      <c r="TL1456" s="0"/>
      <c r="TM1456" s="0"/>
      <c r="TN1456" s="0"/>
      <c r="TO1456" s="0"/>
      <c r="TP1456" s="0"/>
      <c r="TQ1456" s="0"/>
      <c r="TR1456" s="0"/>
      <c r="TS1456" s="0"/>
      <c r="TT1456" s="0"/>
      <c r="TU1456" s="0"/>
      <c r="TV1456" s="0"/>
      <c r="TW1456" s="0"/>
      <c r="TX1456" s="0"/>
      <c r="TY1456" s="0"/>
      <c r="TZ1456" s="0"/>
      <c r="UA1456" s="0"/>
      <c r="UB1456" s="0"/>
      <c r="UC1456" s="0"/>
      <c r="UD1456" s="0"/>
      <c r="UE1456" s="0"/>
      <c r="UF1456" s="0"/>
      <c r="UG1456" s="0"/>
      <c r="UH1456" s="0"/>
      <c r="UI1456" s="0"/>
      <c r="UJ1456" s="0"/>
      <c r="UK1456" s="0"/>
      <c r="UL1456" s="0"/>
      <c r="UM1456" s="0"/>
      <c r="UN1456" s="0"/>
      <c r="UO1456" s="0"/>
      <c r="UP1456" s="0"/>
      <c r="UQ1456" s="0"/>
      <c r="UR1456" s="0"/>
      <c r="US1456" s="0"/>
      <c r="UT1456" s="0"/>
      <c r="UU1456" s="0"/>
      <c r="UV1456" s="0"/>
      <c r="UW1456" s="0"/>
      <c r="UX1456" s="0"/>
      <c r="UY1456" s="0"/>
      <c r="UZ1456" s="0"/>
      <c r="VA1456" s="0"/>
      <c r="VB1456" s="0"/>
      <c r="VC1456" s="0"/>
      <c r="VD1456" s="0"/>
      <c r="VE1456" s="0"/>
      <c r="VF1456" s="0"/>
      <c r="VG1456" s="0"/>
      <c r="VH1456" s="0"/>
      <c r="VI1456" s="0"/>
      <c r="VJ1456" s="0"/>
      <c r="VK1456" s="0"/>
      <c r="VL1456" s="0"/>
      <c r="VM1456" s="0"/>
      <c r="VN1456" s="0"/>
      <c r="VO1456" s="0"/>
      <c r="VP1456" s="0"/>
      <c r="VQ1456" s="0"/>
      <c r="VR1456" s="0"/>
      <c r="VS1456" s="0"/>
      <c r="VT1456" s="0"/>
      <c r="VU1456" s="0"/>
      <c r="VV1456" s="0"/>
      <c r="VW1456" s="0"/>
      <c r="VX1456" s="0"/>
      <c r="VY1456" s="0"/>
      <c r="VZ1456" s="0"/>
      <c r="WA1456" s="0"/>
      <c r="WB1456" s="0"/>
      <c r="WC1456" s="0"/>
      <c r="WD1456" s="0"/>
      <c r="WE1456" s="0"/>
      <c r="WF1456" s="0"/>
      <c r="WG1456" s="0"/>
      <c r="WH1456" s="0"/>
      <c r="WI1456" s="0"/>
      <c r="WJ1456" s="0"/>
      <c r="WK1456" s="0"/>
      <c r="WL1456" s="0"/>
      <c r="WM1456" s="0"/>
      <c r="WN1456" s="0"/>
      <c r="WO1456" s="0"/>
      <c r="WP1456" s="0"/>
      <c r="WQ1456" s="0"/>
      <c r="WR1456" s="0"/>
      <c r="WS1456" s="0"/>
      <c r="WT1456" s="0"/>
      <c r="WU1456" s="0"/>
      <c r="WV1456" s="0"/>
      <c r="WW1456" s="0"/>
      <c r="WX1456" s="0"/>
      <c r="WY1456" s="0"/>
      <c r="WZ1456" s="0"/>
      <c r="XA1456" s="0"/>
      <c r="XB1456" s="0"/>
      <c r="XC1456" s="0"/>
      <c r="XD1456" s="0"/>
      <c r="XE1456" s="0"/>
      <c r="XF1456" s="0"/>
      <c r="XG1456" s="0"/>
      <c r="XH1456" s="0"/>
      <c r="XI1456" s="0"/>
      <c r="XJ1456" s="0"/>
      <c r="XK1456" s="0"/>
      <c r="XL1456" s="0"/>
      <c r="XM1456" s="0"/>
      <c r="XN1456" s="0"/>
      <c r="XO1456" s="0"/>
      <c r="XP1456" s="0"/>
      <c r="XQ1456" s="0"/>
      <c r="XR1456" s="0"/>
      <c r="XS1456" s="0"/>
      <c r="XT1456" s="0"/>
      <c r="XU1456" s="0"/>
      <c r="XV1456" s="0"/>
      <c r="XW1456" s="0"/>
      <c r="XX1456" s="0"/>
      <c r="XY1456" s="0"/>
      <c r="XZ1456" s="0"/>
      <c r="YA1456" s="0"/>
      <c r="YB1456" s="0"/>
      <c r="YC1456" s="0"/>
      <c r="YD1456" s="0"/>
      <c r="YE1456" s="0"/>
      <c r="YF1456" s="0"/>
      <c r="YG1456" s="0"/>
      <c r="YH1456" s="0"/>
      <c r="YI1456" s="0"/>
      <c r="YJ1456" s="0"/>
      <c r="YK1456" s="0"/>
      <c r="YL1456" s="0"/>
      <c r="YM1456" s="0"/>
      <c r="YN1456" s="0"/>
      <c r="YO1456" s="0"/>
      <c r="YP1456" s="0"/>
      <c r="YQ1456" s="0"/>
      <c r="YR1456" s="0"/>
      <c r="YS1456" s="0"/>
      <c r="YT1456" s="0"/>
      <c r="YU1456" s="0"/>
      <c r="YV1456" s="0"/>
      <c r="YW1456" s="0"/>
      <c r="YX1456" s="0"/>
      <c r="YY1456" s="0"/>
      <c r="YZ1456" s="0"/>
      <c r="ZA1456" s="0"/>
      <c r="ZB1456" s="0"/>
      <c r="ZC1456" s="0"/>
      <c r="ZD1456" s="0"/>
      <c r="ZE1456" s="0"/>
      <c r="ZF1456" s="0"/>
      <c r="ZG1456" s="0"/>
      <c r="ZH1456" s="0"/>
      <c r="ZI1456" s="0"/>
      <c r="ZJ1456" s="0"/>
      <c r="ZK1456" s="0"/>
      <c r="ZL1456" s="0"/>
      <c r="ZM1456" s="0"/>
      <c r="ZN1456" s="0"/>
      <c r="ZO1456" s="0"/>
      <c r="ZP1456" s="0"/>
      <c r="ZQ1456" s="0"/>
      <c r="ZR1456" s="0"/>
      <c r="ZS1456" s="0"/>
      <c r="ZT1456" s="0"/>
      <c r="ZU1456" s="0"/>
      <c r="ZV1456" s="0"/>
      <c r="ZW1456" s="0"/>
      <c r="ZX1456" s="0"/>
      <c r="ZY1456" s="0"/>
      <c r="ZZ1456" s="0"/>
      <c r="AAA1456" s="0"/>
      <c r="AAB1456" s="0"/>
      <c r="AAC1456" s="0"/>
      <c r="AAD1456" s="0"/>
      <c r="AAE1456" s="0"/>
      <c r="AAF1456" s="0"/>
      <c r="AAG1456" s="0"/>
      <c r="AAH1456" s="0"/>
      <c r="AAI1456" s="0"/>
      <c r="AAJ1456" s="0"/>
      <c r="AAK1456" s="0"/>
      <c r="AAL1456" s="0"/>
      <c r="AAM1456" s="0"/>
      <c r="AAN1456" s="0"/>
      <c r="AAO1456" s="0"/>
      <c r="AAP1456" s="0"/>
      <c r="AAQ1456" s="0"/>
      <c r="AAR1456" s="0"/>
      <c r="AAS1456" s="0"/>
      <c r="AAT1456" s="0"/>
      <c r="AAU1456" s="0"/>
      <c r="AAV1456" s="0"/>
      <c r="AAW1456" s="0"/>
      <c r="AAX1456" s="0"/>
      <c r="AAY1456" s="0"/>
      <c r="AAZ1456" s="0"/>
      <c r="ABA1456" s="0"/>
      <c r="ABB1456" s="0"/>
      <c r="ABC1456" s="0"/>
      <c r="ABD1456" s="0"/>
      <c r="ABE1456" s="0"/>
      <c r="ABF1456" s="0"/>
      <c r="ABG1456" s="0"/>
      <c r="ABH1456" s="0"/>
      <c r="ABI1456" s="0"/>
      <c r="ABJ1456" s="0"/>
      <c r="ABK1456" s="0"/>
      <c r="ABL1456" s="0"/>
      <c r="ABM1456" s="0"/>
      <c r="ABN1456" s="0"/>
      <c r="ABO1456" s="0"/>
      <c r="ABP1456" s="0"/>
      <c r="ABQ1456" s="0"/>
      <c r="ABR1456" s="0"/>
      <c r="ABS1456" s="0"/>
      <c r="ABT1456" s="0"/>
      <c r="ABU1456" s="0"/>
      <c r="ABV1456" s="0"/>
      <c r="ABW1456" s="0"/>
      <c r="ABX1456" s="0"/>
      <c r="ABY1456" s="0"/>
      <c r="ABZ1456" s="0"/>
      <c r="ACA1456" s="0"/>
      <c r="ACB1456" s="0"/>
      <c r="ACC1456" s="0"/>
      <c r="ACD1456" s="0"/>
      <c r="ACE1456" s="0"/>
      <c r="ACF1456" s="0"/>
      <c r="ACG1456" s="0"/>
      <c r="ACH1456" s="0"/>
      <c r="ACI1456" s="0"/>
      <c r="ACJ1456" s="0"/>
      <c r="ACK1456" s="0"/>
      <c r="ACL1456" s="0"/>
      <c r="ACM1456" s="0"/>
      <c r="ACN1456" s="0"/>
      <c r="ACO1456" s="0"/>
      <c r="ACP1456" s="0"/>
      <c r="ACQ1456" s="0"/>
      <c r="ACR1456" s="0"/>
      <c r="ACS1456" s="0"/>
      <c r="ACT1456" s="0"/>
      <c r="ACU1456" s="0"/>
      <c r="ACV1456" s="0"/>
      <c r="ACW1456" s="0"/>
      <c r="ACX1456" s="0"/>
      <c r="ACY1456" s="0"/>
      <c r="ACZ1456" s="0"/>
      <c r="ADA1456" s="0"/>
      <c r="ADB1456" s="0"/>
      <c r="ADC1456" s="0"/>
      <c r="ADD1456" s="0"/>
      <c r="ADE1456" s="0"/>
      <c r="ADF1456" s="0"/>
      <c r="ADG1456" s="0"/>
      <c r="ADH1456" s="0"/>
      <c r="ADI1456" s="0"/>
      <c r="ADJ1456" s="0"/>
      <c r="ADK1456" s="0"/>
      <c r="ADL1456" s="0"/>
      <c r="ADM1456" s="0"/>
      <c r="ADN1456" s="0"/>
      <c r="ADO1456" s="0"/>
      <c r="ADP1456" s="0"/>
      <c r="ADQ1456" s="0"/>
      <c r="ADR1456" s="0"/>
      <c r="ADS1456" s="0"/>
      <c r="ADT1456" s="0"/>
      <c r="ADU1456" s="0"/>
      <c r="ADV1456" s="0"/>
      <c r="ADW1456" s="0"/>
      <c r="ADX1456" s="0"/>
      <c r="ADY1456" s="0"/>
      <c r="ADZ1456" s="0"/>
      <c r="AEA1456" s="0"/>
      <c r="AEB1456" s="0"/>
      <c r="AEC1456" s="0"/>
      <c r="AED1456" s="0"/>
      <c r="AEE1456" s="0"/>
      <c r="AEF1456" s="0"/>
      <c r="AEG1456" s="0"/>
      <c r="AEH1456" s="0"/>
      <c r="AEI1456" s="0"/>
      <c r="AEJ1456" s="0"/>
      <c r="AEK1456" s="0"/>
      <c r="AEL1456" s="0"/>
      <c r="AEM1456" s="0"/>
      <c r="AEN1456" s="0"/>
      <c r="AEO1456" s="0"/>
      <c r="AEP1456" s="0"/>
      <c r="AEQ1456" s="0"/>
      <c r="AER1456" s="0"/>
      <c r="AES1456" s="0"/>
      <c r="AET1456" s="0"/>
      <c r="AEU1456" s="0"/>
      <c r="AEV1456" s="0"/>
      <c r="AEW1456" s="0"/>
      <c r="AEX1456" s="0"/>
      <c r="AEY1456" s="0"/>
      <c r="AEZ1456" s="0"/>
      <c r="AFA1456" s="0"/>
      <c r="AFB1456" s="0"/>
      <c r="AFC1456" s="0"/>
      <c r="AFD1456" s="0"/>
      <c r="AFE1456" s="0"/>
      <c r="AFF1456" s="0"/>
      <c r="AFG1456" s="0"/>
      <c r="AFH1456" s="0"/>
      <c r="AFI1456" s="0"/>
      <c r="AFJ1456" s="0"/>
      <c r="AFK1456" s="0"/>
      <c r="AFL1456" s="0"/>
      <c r="AFM1456" s="0"/>
      <c r="AFN1456" s="0"/>
      <c r="AFO1456" s="0"/>
      <c r="AFP1456" s="0"/>
      <c r="AFQ1456" s="0"/>
      <c r="AFR1456" s="0"/>
      <c r="AFS1456" s="0"/>
      <c r="AFT1456" s="0"/>
      <c r="AFU1456" s="0"/>
      <c r="AFV1456" s="0"/>
      <c r="AFW1456" s="0"/>
      <c r="AFX1456" s="0"/>
      <c r="AFY1456" s="0"/>
      <c r="AFZ1456" s="0"/>
      <c r="AGA1456" s="0"/>
      <c r="AGB1456" s="0"/>
      <c r="AGC1456" s="0"/>
      <c r="AGD1456" s="0"/>
      <c r="AGE1456" s="0"/>
      <c r="AGF1456" s="0"/>
      <c r="AGG1456" s="0"/>
      <c r="AGH1456" s="0"/>
      <c r="AGI1456" s="0"/>
      <c r="AGJ1456" s="0"/>
      <c r="AGK1456" s="0"/>
      <c r="AGL1456" s="0"/>
      <c r="AGM1456" s="0"/>
      <c r="AGN1456" s="0"/>
      <c r="AGO1456" s="0"/>
      <c r="AGP1456" s="0"/>
      <c r="AGQ1456" s="0"/>
      <c r="AGR1456" s="0"/>
      <c r="AGS1456" s="0"/>
      <c r="AGT1456" s="0"/>
      <c r="AGU1456" s="0"/>
      <c r="AGV1456" s="0"/>
      <c r="AGW1456" s="0"/>
      <c r="AGX1456" s="0"/>
      <c r="AGY1456" s="0"/>
      <c r="AGZ1456" s="0"/>
      <c r="AHA1456" s="0"/>
      <c r="AHB1456" s="0"/>
      <c r="AHC1456" s="0"/>
      <c r="AHD1456" s="0"/>
      <c r="AHE1456" s="0"/>
      <c r="AHF1456" s="0"/>
      <c r="AHG1456" s="0"/>
      <c r="AHH1456" s="0"/>
      <c r="AHI1456" s="0"/>
      <c r="AHJ1456" s="0"/>
      <c r="AHK1456" s="0"/>
      <c r="AHL1456" s="0"/>
      <c r="AHM1456" s="0"/>
      <c r="AHN1456" s="0"/>
      <c r="AHO1456" s="0"/>
      <c r="AHP1456" s="0"/>
      <c r="AHQ1456" s="0"/>
      <c r="AHR1456" s="0"/>
      <c r="AHS1456" s="0"/>
      <c r="AHT1456" s="0"/>
      <c r="AHU1456" s="0"/>
      <c r="AHV1456" s="0"/>
      <c r="AHW1456" s="0"/>
      <c r="AHX1456" s="0"/>
      <c r="AHY1456" s="0"/>
      <c r="AHZ1456" s="0"/>
      <c r="AIA1456" s="0"/>
      <c r="AIB1456" s="0"/>
      <c r="AIC1456" s="0"/>
      <c r="AID1456" s="0"/>
      <c r="AIE1456" s="0"/>
      <c r="AIF1456" s="0"/>
      <c r="AIG1456" s="0"/>
      <c r="AIH1456" s="0"/>
      <c r="AII1456" s="0"/>
      <c r="AIJ1456" s="0"/>
      <c r="AIK1456" s="0"/>
      <c r="AIL1456" s="0"/>
      <c r="AIM1456" s="0"/>
      <c r="AIN1456" s="0"/>
      <c r="AIO1456" s="0"/>
      <c r="AIP1456" s="0"/>
      <c r="AIQ1456" s="0"/>
      <c r="AIR1456" s="0"/>
      <c r="AIS1456" s="0"/>
      <c r="AIT1456" s="0"/>
      <c r="AIU1456" s="0"/>
      <c r="AIV1456" s="0"/>
      <c r="AIW1456" s="0"/>
      <c r="AIX1456" s="0"/>
      <c r="AIY1456" s="0"/>
      <c r="AIZ1456" s="0"/>
      <c r="AJA1456" s="0"/>
      <c r="AJB1456" s="0"/>
      <c r="AJC1456" s="0"/>
      <c r="AJD1456" s="0"/>
      <c r="AJE1456" s="0"/>
      <c r="AJF1456" s="0"/>
      <c r="AJG1456" s="0"/>
      <c r="AJH1456" s="0"/>
      <c r="AJI1456" s="0"/>
      <c r="AJJ1456" s="0"/>
      <c r="AJK1456" s="0"/>
      <c r="AJL1456" s="0"/>
      <c r="AJM1456" s="0"/>
      <c r="AJN1456" s="0"/>
      <c r="AJO1456" s="0"/>
      <c r="AJP1456" s="0"/>
      <c r="AJQ1456" s="0"/>
      <c r="AJR1456" s="0"/>
      <c r="AJS1456" s="0"/>
      <c r="AJT1456" s="0"/>
      <c r="AJU1456" s="0"/>
      <c r="AJV1456" s="0"/>
      <c r="AJW1456" s="0"/>
      <c r="AJX1456" s="0"/>
      <c r="AJY1456" s="0"/>
      <c r="AJZ1456" s="0"/>
      <c r="AKA1456" s="0"/>
      <c r="AKB1456" s="0"/>
      <c r="AKC1456" s="0"/>
      <c r="AKD1456" s="0"/>
      <c r="AKE1456" s="0"/>
      <c r="AKF1456" s="0"/>
      <c r="AKG1456" s="0"/>
      <c r="AKH1456" s="0"/>
      <c r="AKI1456" s="0"/>
      <c r="AKJ1456" s="0"/>
      <c r="AKK1456" s="0"/>
      <c r="AKL1456" s="0"/>
      <c r="AKM1456" s="0"/>
      <c r="AKN1456" s="0"/>
      <c r="AKO1456" s="0"/>
      <c r="AKP1456" s="0"/>
      <c r="AKQ1456" s="0"/>
      <c r="AKR1456" s="0"/>
      <c r="AKS1456" s="0"/>
      <c r="AKT1456" s="0"/>
      <c r="AKU1456" s="0"/>
      <c r="AKV1456" s="0"/>
      <c r="AKW1456" s="0"/>
      <c r="AKX1456" s="0"/>
      <c r="AKY1456" s="0"/>
      <c r="AKZ1456" s="0"/>
      <c r="ALA1456" s="0"/>
      <c r="ALB1456" s="0"/>
      <c r="ALC1456" s="0"/>
      <c r="ALD1456" s="0"/>
      <c r="ALE1456" s="0"/>
      <c r="ALF1456" s="0"/>
      <c r="ALG1456" s="0"/>
      <c r="ALH1456" s="0"/>
      <c r="ALI1456" s="0"/>
      <c r="ALJ1456" s="0"/>
      <c r="ALK1456" s="0"/>
      <c r="ALL1456" s="0"/>
      <c r="ALM1456" s="0"/>
      <c r="ALN1456" s="0"/>
      <c r="ALO1456" s="0"/>
      <c r="ALP1456" s="0"/>
      <c r="ALQ1456" s="0"/>
      <c r="ALR1456" s="0"/>
      <c r="ALS1456" s="0"/>
      <c r="ALT1456" s="0"/>
      <c r="ALU1456" s="0"/>
      <c r="ALV1456" s="0"/>
      <c r="ALW1456" s="0"/>
      <c r="ALX1456" s="0"/>
      <c r="ALY1456" s="0"/>
      <c r="ALZ1456" s="0"/>
      <c r="AMA1456" s="0"/>
      <c r="AMB1456" s="0"/>
      <c r="AMC1456" s="0"/>
      <c r="AMD1456" s="0"/>
      <c r="AME1456" s="0"/>
      <c r="AMF1456" s="0"/>
      <c r="AMG1456" s="0"/>
      <c r="AMH1456" s="0"/>
      <c r="AMI1456" s="0"/>
    </row>
    <row r="1457" customFormat="false" ht="12.75" hidden="false" customHeight="false" outlineLevel="0" collapsed="false">
      <c r="A1457" s="1" t="s">
        <v>3945</v>
      </c>
      <c r="C1457" s="99" t="s">
        <v>3950</v>
      </c>
      <c r="D1457" s="100" t="s">
        <v>13</v>
      </c>
      <c r="E1457" s="72" t="n">
        <v>1.5</v>
      </c>
      <c r="F1457" s="73" t="n">
        <v>0.71</v>
      </c>
      <c r="G1457" s="72" t="s">
        <v>3947</v>
      </c>
      <c r="BM1457" s="0"/>
      <c r="BN1457" s="0"/>
      <c r="BO1457" s="0"/>
      <c r="BP1457" s="0"/>
      <c r="BQ1457" s="0"/>
      <c r="BR1457" s="0"/>
      <c r="BS1457" s="0"/>
      <c r="BT1457" s="0"/>
      <c r="BU1457" s="0"/>
      <c r="BV1457" s="0"/>
      <c r="BW1457" s="0"/>
      <c r="BX1457" s="0"/>
      <c r="BY1457" s="0"/>
      <c r="BZ1457" s="0"/>
      <c r="CA1457" s="0"/>
      <c r="CB1457" s="0"/>
      <c r="CC1457" s="0"/>
      <c r="CD1457" s="0"/>
      <c r="CE1457" s="0"/>
      <c r="CF1457" s="0"/>
      <c r="CG1457" s="0"/>
      <c r="CH1457" s="0"/>
      <c r="CI1457" s="0"/>
      <c r="CJ1457" s="0"/>
      <c r="CK1457" s="0"/>
      <c r="CL1457" s="0"/>
      <c r="CM1457" s="0"/>
      <c r="CN1457" s="0"/>
      <c r="CO1457" s="0"/>
      <c r="CP1457" s="0"/>
      <c r="CQ1457" s="0"/>
      <c r="CR1457" s="0"/>
      <c r="CS1457" s="0"/>
      <c r="CT1457" s="0"/>
      <c r="CU1457" s="0"/>
      <c r="CV1457" s="0"/>
      <c r="CW1457" s="0"/>
      <c r="CX1457" s="0"/>
      <c r="CY1457" s="0"/>
      <c r="CZ1457" s="0"/>
      <c r="DA1457" s="0"/>
      <c r="DB1457" s="0"/>
      <c r="DC1457" s="0"/>
      <c r="DD1457" s="0"/>
      <c r="DE1457" s="0"/>
      <c r="DF1457" s="0"/>
      <c r="DG1457" s="0"/>
      <c r="DH1457" s="0"/>
      <c r="DI1457" s="0"/>
      <c r="DJ1457" s="0"/>
      <c r="DK1457" s="0"/>
      <c r="DL1457" s="0"/>
      <c r="DM1457" s="0"/>
      <c r="DN1457" s="0"/>
      <c r="DO1457" s="0"/>
      <c r="DP1457" s="0"/>
      <c r="DQ1457" s="0"/>
      <c r="DR1457" s="0"/>
      <c r="DS1457" s="0"/>
      <c r="DT1457" s="0"/>
      <c r="DU1457" s="0"/>
      <c r="DV1457" s="0"/>
      <c r="DW1457" s="0"/>
      <c r="DX1457" s="0"/>
      <c r="DY1457" s="0"/>
      <c r="DZ1457" s="0"/>
      <c r="EA1457" s="0"/>
      <c r="EB1457" s="0"/>
      <c r="EC1457" s="0"/>
      <c r="ED1457" s="0"/>
      <c r="EE1457" s="0"/>
      <c r="EF1457" s="0"/>
      <c r="EG1457" s="0"/>
      <c r="EH1457" s="0"/>
      <c r="EI1457" s="0"/>
      <c r="EJ1457" s="0"/>
      <c r="EK1457" s="0"/>
      <c r="EL1457" s="0"/>
      <c r="EM1457" s="0"/>
      <c r="EN1457" s="0"/>
      <c r="EO1457" s="0"/>
      <c r="EP1457" s="0"/>
      <c r="EQ1457" s="0"/>
      <c r="ER1457" s="0"/>
      <c r="ES1457" s="0"/>
      <c r="ET1457" s="0"/>
      <c r="EU1457" s="0"/>
      <c r="EV1457" s="0"/>
      <c r="EW1457" s="0"/>
      <c r="EX1457" s="0"/>
      <c r="EY1457" s="0"/>
      <c r="EZ1457" s="0"/>
      <c r="FA1457" s="0"/>
      <c r="FB1457" s="0"/>
      <c r="FC1457" s="0"/>
      <c r="FD1457" s="0"/>
      <c r="FE1457" s="0"/>
      <c r="FF1457" s="0"/>
      <c r="FG1457" s="0"/>
      <c r="FH1457" s="0"/>
      <c r="FI1457" s="0"/>
      <c r="FJ1457" s="0"/>
      <c r="FK1457" s="0"/>
      <c r="FL1457" s="0"/>
      <c r="FM1457" s="0"/>
      <c r="FN1457" s="0"/>
      <c r="FO1457" s="0"/>
      <c r="FP1457" s="0"/>
      <c r="FQ1457" s="0"/>
      <c r="FR1457" s="0"/>
      <c r="FS1457" s="0"/>
      <c r="FT1457" s="0"/>
      <c r="FU1457" s="0"/>
      <c r="FV1457" s="0"/>
      <c r="FW1457" s="0"/>
      <c r="FX1457" s="0"/>
      <c r="FY1457" s="0"/>
      <c r="FZ1457" s="0"/>
      <c r="GA1457" s="0"/>
      <c r="GB1457" s="0"/>
      <c r="GC1457" s="0"/>
      <c r="GD1457" s="0"/>
      <c r="GE1457" s="0"/>
      <c r="GF1457" s="0"/>
      <c r="GG1457" s="0"/>
      <c r="GH1457" s="0"/>
      <c r="GI1457" s="0"/>
      <c r="GJ1457" s="0"/>
      <c r="GK1457" s="0"/>
      <c r="GL1457" s="0"/>
      <c r="GM1457" s="0"/>
      <c r="GN1457" s="0"/>
      <c r="GO1457" s="0"/>
      <c r="GP1457" s="0"/>
      <c r="GQ1457" s="0"/>
      <c r="GR1457" s="0"/>
      <c r="GS1457" s="0"/>
      <c r="GT1457" s="0"/>
      <c r="GU1457" s="0"/>
      <c r="GV1457" s="0"/>
      <c r="GW1457" s="0"/>
      <c r="GX1457" s="0"/>
      <c r="GY1457" s="0"/>
      <c r="GZ1457" s="0"/>
      <c r="HA1457" s="0"/>
      <c r="HB1457" s="0"/>
      <c r="HC1457" s="0"/>
      <c r="HD1457" s="0"/>
      <c r="HE1457" s="0"/>
      <c r="HF1457" s="0"/>
      <c r="HG1457" s="0"/>
      <c r="HH1457" s="0"/>
      <c r="HI1457" s="0"/>
      <c r="HJ1457" s="0"/>
      <c r="HK1457" s="0"/>
      <c r="HL1457" s="0"/>
      <c r="HM1457" s="0"/>
      <c r="HN1457" s="0"/>
      <c r="HO1457" s="0"/>
      <c r="HP1457" s="0"/>
      <c r="HQ1457" s="0"/>
      <c r="HR1457" s="0"/>
      <c r="HS1457" s="0"/>
      <c r="HT1457" s="0"/>
      <c r="HU1457" s="0"/>
      <c r="HV1457" s="0"/>
      <c r="HW1457" s="0"/>
      <c r="HX1457" s="0"/>
      <c r="HY1457" s="0"/>
      <c r="HZ1457" s="0"/>
      <c r="IA1457" s="0"/>
      <c r="IB1457" s="0"/>
      <c r="IC1457" s="0"/>
      <c r="ID1457" s="0"/>
      <c r="IE1457" s="0"/>
      <c r="IF1457" s="0"/>
      <c r="IG1457" s="0"/>
      <c r="IH1457" s="0"/>
      <c r="II1457" s="0"/>
      <c r="IJ1457" s="0"/>
      <c r="IK1457" s="0"/>
      <c r="IL1457" s="0"/>
      <c r="IM1457" s="0"/>
      <c r="IN1457" s="0"/>
      <c r="IO1457" s="0"/>
      <c r="IP1457" s="0"/>
      <c r="IQ1457" s="0"/>
      <c r="IR1457" s="0"/>
      <c r="IS1457" s="0"/>
      <c r="IT1457" s="0"/>
      <c r="IU1457" s="0"/>
      <c r="IV1457" s="0"/>
      <c r="IW1457" s="0"/>
      <c r="IX1457" s="0"/>
      <c r="IY1457" s="0"/>
      <c r="IZ1457" s="0"/>
      <c r="JA1457" s="0"/>
      <c r="JB1457" s="0"/>
      <c r="JC1457" s="0"/>
      <c r="JD1457" s="0"/>
      <c r="JE1457" s="0"/>
      <c r="JF1457" s="0"/>
      <c r="JG1457" s="0"/>
      <c r="JH1457" s="0"/>
      <c r="JI1457" s="0"/>
      <c r="JJ1457" s="0"/>
      <c r="JK1457" s="0"/>
      <c r="JL1457" s="0"/>
      <c r="JM1457" s="0"/>
      <c r="JN1457" s="0"/>
      <c r="JO1457" s="0"/>
      <c r="JP1457" s="0"/>
      <c r="JQ1457" s="0"/>
      <c r="JR1457" s="0"/>
      <c r="JS1457" s="0"/>
      <c r="JT1457" s="0"/>
      <c r="JU1457" s="0"/>
      <c r="JV1457" s="0"/>
      <c r="JW1457" s="0"/>
      <c r="JX1457" s="0"/>
      <c r="JY1457" s="0"/>
      <c r="JZ1457" s="0"/>
      <c r="KA1457" s="0"/>
      <c r="KB1457" s="0"/>
      <c r="KC1457" s="0"/>
      <c r="KD1457" s="0"/>
      <c r="KE1457" s="0"/>
      <c r="KF1457" s="0"/>
      <c r="KG1457" s="0"/>
      <c r="KH1457" s="0"/>
      <c r="KI1457" s="0"/>
      <c r="KJ1457" s="0"/>
      <c r="KK1457" s="0"/>
      <c r="KL1457" s="0"/>
      <c r="KM1457" s="0"/>
      <c r="KN1457" s="0"/>
      <c r="KO1457" s="0"/>
      <c r="KP1457" s="0"/>
      <c r="KQ1457" s="0"/>
      <c r="KR1457" s="0"/>
      <c r="KS1457" s="0"/>
      <c r="KT1457" s="0"/>
      <c r="KU1457" s="0"/>
      <c r="KV1457" s="0"/>
      <c r="KW1457" s="0"/>
      <c r="KX1457" s="0"/>
      <c r="KY1457" s="0"/>
      <c r="KZ1457" s="0"/>
      <c r="LA1457" s="0"/>
      <c r="LB1457" s="0"/>
      <c r="LC1457" s="0"/>
      <c r="LD1457" s="0"/>
      <c r="LE1457" s="0"/>
      <c r="LF1457" s="0"/>
      <c r="LG1457" s="0"/>
      <c r="LH1457" s="0"/>
      <c r="LI1457" s="0"/>
      <c r="LJ1457" s="0"/>
      <c r="LK1457" s="0"/>
      <c r="LL1457" s="0"/>
      <c r="LM1457" s="0"/>
      <c r="LN1457" s="0"/>
      <c r="LO1457" s="0"/>
      <c r="LP1457" s="0"/>
      <c r="LQ1457" s="0"/>
      <c r="LR1457" s="0"/>
      <c r="LS1457" s="0"/>
      <c r="LT1457" s="0"/>
      <c r="LU1457" s="0"/>
      <c r="LV1457" s="0"/>
      <c r="LW1457" s="0"/>
      <c r="LX1457" s="0"/>
      <c r="LY1457" s="0"/>
      <c r="LZ1457" s="0"/>
      <c r="MA1457" s="0"/>
      <c r="MB1457" s="0"/>
      <c r="MC1457" s="0"/>
      <c r="MD1457" s="0"/>
      <c r="ME1457" s="0"/>
      <c r="MF1457" s="0"/>
      <c r="MG1457" s="0"/>
      <c r="MH1457" s="0"/>
      <c r="MI1457" s="0"/>
      <c r="MJ1457" s="0"/>
      <c r="MK1457" s="0"/>
      <c r="ML1457" s="0"/>
      <c r="MM1457" s="0"/>
      <c r="MN1457" s="0"/>
      <c r="MO1457" s="0"/>
      <c r="MP1457" s="0"/>
      <c r="MQ1457" s="0"/>
      <c r="MR1457" s="0"/>
      <c r="MS1457" s="0"/>
      <c r="MT1457" s="0"/>
      <c r="MU1457" s="0"/>
      <c r="MV1457" s="0"/>
      <c r="MW1457" s="0"/>
      <c r="MX1457" s="0"/>
      <c r="MY1457" s="0"/>
      <c r="MZ1457" s="0"/>
      <c r="NA1457" s="0"/>
      <c r="NB1457" s="0"/>
      <c r="NC1457" s="0"/>
      <c r="ND1457" s="0"/>
      <c r="NE1457" s="0"/>
      <c r="NF1457" s="0"/>
      <c r="NG1457" s="0"/>
      <c r="NH1457" s="0"/>
      <c r="NI1457" s="0"/>
      <c r="NJ1457" s="0"/>
      <c r="NK1457" s="0"/>
      <c r="NL1457" s="0"/>
      <c r="NM1457" s="0"/>
      <c r="NN1457" s="0"/>
      <c r="NO1457" s="0"/>
      <c r="NP1457" s="0"/>
      <c r="NQ1457" s="0"/>
      <c r="NR1457" s="0"/>
      <c r="NS1457" s="0"/>
      <c r="NT1457" s="0"/>
      <c r="NU1457" s="0"/>
      <c r="NV1457" s="0"/>
      <c r="NW1457" s="0"/>
      <c r="NX1457" s="0"/>
      <c r="NY1457" s="0"/>
      <c r="NZ1457" s="0"/>
      <c r="OA1457" s="0"/>
      <c r="OB1457" s="0"/>
      <c r="OC1457" s="0"/>
      <c r="OD1457" s="0"/>
      <c r="OE1457" s="0"/>
      <c r="OF1457" s="0"/>
      <c r="OG1457" s="0"/>
      <c r="OH1457" s="0"/>
      <c r="OI1457" s="0"/>
      <c r="OJ1457" s="0"/>
      <c r="OK1457" s="0"/>
      <c r="OL1457" s="0"/>
      <c r="OM1457" s="0"/>
      <c r="ON1457" s="0"/>
      <c r="OO1457" s="0"/>
      <c r="OP1457" s="0"/>
      <c r="OQ1457" s="0"/>
      <c r="OR1457" s="0"/>
      <c r="OS1457" s="0"/>
      <c r="OT1457" s="0"/>
      <c r="OU1457" s="0"/>
      <c r="OV1457" s="0"/>
      <c r="OW1457" s="0"/>
      <c r="OX1457" s="0"/>
      <c r="OY1457" s="0"/>
      <c r="OZ1457" s="0"/>
      <c r="PA1457" s="0"/>
      <c r="PB1457" s="0"/>
      <c r="PC1457" s="0"/>
      <c r="PD1457" s="0"/>
      <c r="PE1457" s="0"/>
      <c r="PF1457" s="0"/>
      <c r="PG1457" s="0"/>
      <c r="PH1457" s="0"/>
      <c r="PI1457" s="0"/>
      <c r="PJ1457" s="0"/>
      <c r="PK1457" s="0"/>
      <c r="PL1457" s="0"/>
      <c r="PM1457" s="0"/>
      <c r="PN1457" s="0"/>
      <c r="PO1457" s="0"/>
      <c r="PP1457" s="0"/>
      <c r="PQ1457" s="0"/>
      <c r="PR1457" s="0"/>
      <c r="PS1457" s="0"/>
      <c r="PT1457" s="0"/>
      <c r="PU1457" s="0"/>
      <c r="PV1457" s="0"/>
      <c r="PW1457" s="0"/>
      <c r="PX1457" s="0"/>
      <c r="PY1457" s="0"/>
      <c r="PZ1457" s="0"/>
      <c r="QA1457" s="0"/>
      <c r="QB1457" s="0"/>
      <c r="QC1457" s="0"/>
      <c r="QD1457" s="0"/>
      <c r="QE1457" s="0"/>
      <c r="QF1457" s="0"/>
      <c r="QG1457" s="0"/>
      <c r="QH1457" s="0"/>
      <c r="QI1457" s="0"/>
      <c r="QJ1457" s="0"/>
      <c r="QK1457" s="0"/>
      <c r="QL1457" s="0"/>
      <c r="QM1457" s="0"/>
      <c r="QN1457" s="0"/>
      <c r="QO1457" s="0"/>
      <c r="QP1457" s="0"/>
      <c r="QQ1457" s="0"/>
      <c r="QR1457" s="0"/>
      <c r="QS1457" s="0"/>
      <c r="QT1457" s="0"/>
      <c r="QU1457" s="0"/>
      <c r="QV1457" s="0"/>
      <c r="QW1457" s="0"/>
      <c r="QX1457" s="0"/>
      <c r="QY1457" s="0"/>
      <c r="QZ1457" s="0"/>
      <c r="RA1457" s="0"/>
      <c r="RB1457" s="0"/>
      <c r="RC1457" s="0"/>
      <c r="RD1457" s="0"/>
      <c r="RE1457" s="0"/>
      <c r="RF1457" s="0"/>
      <c r="RG1457" s="0"/>
      <c r="RH1457" s="0"/>
      <c r="RI1457" s="0"/>
      <c r="RJ1457" s="0"/>
      <c r="RK1457" s="0"/>
      <c r="RL1457" s="0"/>
      <c r="RM1457" s="0"/>
      <c r="RN1457" s="0"/>
      <c r="RO1457" s="0"/>
      <c r="RP1457" s="0"/>
      <c r="RQ1457" s="0"/>
      <c r="RR1457" s="0"/>
      <c r="RS1457" s="0"/>
      <c r="RT1457" s="0"/>
      <c r="RU1457" s="0"/>
      <c r="RV1457" s="0"/>
      <c r="RW1457" s="0"/>
      <c r="RX1457" s="0"/>
      <c r="RY1457" s="0"/>
      <c r="RZ1457" s="0"/>
      <c r="SA1457" s="0"/>
      <c r="SB1457" s="0"/>
      <c r="SC1457" s="0"/>
      <c r="SD1457" s="0"/>
      <c r="SE1457" s="0"/>
      <c r="SF1457" s="0"/>
      <c r="SG1457" s="0"/>
      <c r="SH1457" s="0"/>
      <c r="SI1457" s="0"/>
      <c r="SJ1457" s="0"/>
      <c r="SK1457" s="0"/>
      <c r="SL1457" s="0"/>
      <c r="SM1457" s="0"/>
      <c r="SN1457" s="0"/>
      <c r="SO1457" s="0"/>
      <c r="SP1457" s="0"/>
      <c r="SQ1457" s="0"/>
      <c r="SR1457" s="0"/>
      <c r="SS1457" s="0"/>
      <c r="ST1457" s="0"/>
      <c r="SU1457" s="0"/>
      <c r="SV1457" s="0"/>
      <c r="SW1457" s="0"/>
      <c r="SX1457" s="0"/>
      <c r="SY1457" s="0"/>
      <c r="SZ1457" s="0"/>
      <c r="TA1457" s="0"/>
      <c r="TB1457" s="0"/>
      <c r="TC1457" s="0"/>
      <c r="TD1457" s="0"/>
      <c r="TE1457" s="0"/>
      <c r="TF1457" s="0"/>
      <c r="TG1457" s="0"/>
      <c r="TH1457" s="0"/>
      <c r="TI1457" s="0"/>
      <c r="TJ1457" s="0"/>
      <c r="TK1457" s="0"/>
      <c r="TL1457" s="0"/>
      <c r="TM1457" s="0"/>
      <c r="TN1457" s="0"/>
      <c r="TO1457" s="0"/>
      <c r="TP1457" s="0"/>
      <c r="TQ1457" s="0"/>
      <c r="TR1457" s="0"/>
      <c r="TS1457" s="0"/>
      <c r="TT1457" s="0"/>
      <c r="TU1457" s="0"/>
      <c r="TV1457" s="0"/>
      <c r="TW1457" s="0"/>
      <c r="TX1457" s="0"/>
      <c r="TY1457" s="0"/>
      <c r="TZ1457" s="0"/>
      <c r="UA1457" s="0"/>
      <c r="UB1457" s="0"/>
      <c r="UC1457" s="0"/>
      <c r="UD1457" s="0"/>
      <c r="UE1457" s="0"/>
      <c r="UF1457" s="0"/>
      <c r="UG1457" s="0"/>
      <c r="UH1457" s="0"/>
      <c r="UI1457" s="0"/>
      <c r="UJ1457" s="0"/>
      <c r="UK1457" s="0"/>
      <c r="UL1457" s="0"/>
      <c r="UM1457" s="0"/>
      <c r="UN1457" s="0"/>
      <c r="UO1457" s="0"/>
      <c r="UP1457" s="0"/>
      <c r="UQ1457" s="0"/>
      <c r="UR1457" s="0"/>
      <c r="US1457" s="0"/>
      <c r="UT1457" s="0"/>
      <c r="UU1457" s="0"/>
      <c r="UV1457" s="0"/>
      <c r="UW1457" s="0"/>
      <c r="UX1457" s="0"/>
      <c r="UY1457" s="0"/>
      <c r="UZ1457" s="0"/>
      <c r="VA1457" s="0"/>
      <c r="VB1457" s="0"/>
      <c r="VC1457" s="0"/>
      <c r="VD1457" s="0"/>
      <c r="VE1457" s="0"/>
      <c r="VF1457" s="0"/>
      <c r="VG1457" s="0"/>
      <c r="VH1457" s="0"/>
      <c r="VI1457" s="0"/>
      <c r="VJ1457" s="0"/>
      <c r="VK1457" s="0"/>
      <c r="VL1457" s="0"/>
      <c r="VM1457" s="0"/>
      <c r="VN1457" s="0"/>
      <c r="VO1457" s="0"/>
      <c r="VP1457" s="0"/>
      <c r="VQ1457" s="0"/>
      <c r="VR1457" s="0"/>
      <c r="VS1457" s="0"/>
      <c r="VT1457" s="0"/>
      <c r="VU1457" s="0"/>
      <c r="VV1457" s="0"/>
      <c r="VW1457" s="0"/>
      <c r="VX1457" s="0"/>
      <c r="VY1457" s="0"/>
      <c r="VZ1457" s="0"/>
      <c r="WA1457" s="0"/>
      <c r="WB1457" s="0"/>
      <c r="WC1457" s="0"/>
      <c r="WD1457" s="0"/>
      <c r="WE1457" s="0"/>
      <c r="WF1457" s="0"/>
      <c r="WG1457" s="0"/>
      <c r="WH1457" s="0"/>
      <c r="WI1457" s="0"/>
      <c r="WJ1457" s="0"/>
      <c r="WK1457" s="0"/>
      <c r="WL1457" s="0"/>
      <c r="WM1457" s="0"/>
      <c r="WN1457" s="0"/>
      <c r="WO1457" s="0"/>
      <c r="WP1457" s="0"/>
      <c r="WQ1457" s="0"/>
      <c r="WR1457" s="0"/>
      <c r="WS1457" s="0"/>
      <c r="WT1457" s="0"/>
      <c r="WU1457" s="0"/>
      <c r="WV1457" s="0"/>
      <c r="WW1457" s="0"/>
      <c r="WX1457" s="0"/>
      <c r="WY1457" s="0"/>
      <c r="WZ1457" s="0"/>
      <c r="XA1457" s="0"/>
      <c r="XB1457" s="0"/>
      <c r="XC1457" s="0"/>
      <c r="XD1457" s="0"/>
      <c r="XE1457" s="0"/>
      <c r="XF1457" s="0"/>
      <c r="XG1457" s="0"/>
      <c r="XH1457" s="0"/>
      <c r="XI1457" s="0"/>
      <c r="XJ1457" s="0"/>
      <c r="XK1457" s="0"/>
      <c r="XL1457" s="0"/>
      <c r="XM1457" s="0"/>
      <c r="XN1457" s="0"/>
      <c r="XO1457" s="0"/>
      <c r="XP1457" s="0"/>
      <c r="XQ1457" s="0"/>
      <c r="XR1457" s="0"/>
      <c r="XS1457" s="0"/>
      <c r="XT1457" s="0"/>
      <c r="XU1457" s="0"/>
      <c r="XV1457" s="0"/>
      <c r="XW1457" s="0"/>
      <c r="XX1457" s="0"/>
      <c r="XY1457" s="0"/>
      <c r="XZ1457" s="0"/>
      <c r="YA1457" s="0"/>
      <c r="YB1457" s="0"/>
      <c r="YC1457" s="0"/>
      <c r="YD1457" s="0"/>
      <c r="YE1457" s="0"/>
      <c r="YF1457" s="0"/>
      <c r="YG1457" s="0"/>
      <c r="YH1457" s="0"/>
      <c r="YI1457" s="0"/>
      <c r="YJ1457" s="0"/>
      <c r="YK1457" s="0"/>
      <c r="YL1457" s="0"/>
      <c r="YM1457" s="0"/>
      <c r="YN1457" s="0"/>
      <c r="YO1457" s="0"/>
      <c r="YP1457" s="0"/>
      <c r="YQ1457" s="0"/>
      <c r="YR1457" s="0"/>
      <c r="YS1457" s="0"/>
      <c r="YT1457" s="0"/>
      <c r="YU1457" s="0"/>
      <c r="YV1457" s="0"/>
      <c r="YW1457" s="0"/>
      <c r="YX1457" s="0"/>
      <c r="YY1457" s="0"/>
      <c r="YZ1457" s="0"/>
      <c r="ZA1457" s="0"/>
      <c r="ZB1457" s="0"/>
      <c r="ZC1457" s="0"/>
      <c r="ZD1457" s="0"/>
      <c r="ZE1457" s="0"/>
      <c r="ZF1457" s="0"/>
      <c r="ZG1457" s="0"/>
      <c r="ZH1457" s="0"/>
      <c r="ZI1457" s="0"/>
      <c r="ZJ1457" s="0"/>
      <c r="ZK1457" s="0"/>
      <c r="ZL1457" s="0"/>
      <c r="ZM1457" s="0"/>
      <c r="ZN1457" s="0"/>
      <c r="ZO1457" s="0"/>
      <c r="ZP1457" s="0"/>
      <c r="ZQ1457" s="0"/>
      <c r="ZR1457" s="0"/>
      <c r="ZS1457" s="0"/>
      <c r="ZT1457" s="0"/>
      <c r="ZU1457" s="0"/>
      <c r="ZV1457" s="0"/>
      <c r="ZW1457" s="0"/>
      <c r="ZX1457" s="0"/>
      <c r="ZY1457" s="0"/>
      <c r="ZZ1457" s="0"/>
      <c r="AAA1457" s="0"/>
      <c r="AAB1457" s="0"/>
      <c r="AAC1457" s="0"/>
      <c r="AAD1457" s="0"/>
      <c r="AAE1457" s="0"/>
      <c r="AAF1457" s="0"/>
      <c r="AAG1457" s="0"/>
      <c r="AAH1457" s="0"/>
      <c r="AAI1457" s="0"/>
      <c r="AAJ1457" s="0"/>
      <c r="AAK1457" s="0"/>
      <c r="AAL1457" s="0"/>
      <c r="AAM1457" s="0"/>
      <c r="AAN1457" s="0"/>
      <c r="AAO1457" s="0"/>
      <c r="AAP1457" s="0"/>
      <c r="AAQ1457" s="0"/>
      <c r="AAR1457" s="0"/>
      <c r="AAS1457" s="0"/>
      <c r="AAT1457" s="0"/>
      <c r="AAU1457" s="0"/>
      <c r="AAV1457" s="0"/>
      <c r="AAW1457" s="0"/>
      <c r="AAX1457" s="0"/>
      <c r="AAY1457" s="0"/>
      <c r="AAZ1457" s="0"/>
      <c r="ABA1457" s="0"/>
      <c r="ABB1457" s="0"/>
      <c r="ABC1457" s="0"/>
      <c r="ABD1457" s="0"/>
      <c r="ABE1457" s="0"/>
      <c r="ABF1457" s="0"/>
      <c r="ABG1457" s="0"/>
      <c r="ABH1457" s="0"/>
      <c r="ABI1457" s="0"/>
      <c r="ABJ1457" s="0"/>
      <c r="ABK1457" s="0"/>
      <c r="ABL1457" s="0"/>
      <c r="ABM1457" s="0"/>
      <c r="ABN1457" s="0"/>
      <c r="ABO1457" s="0"/>
      <c r="ABP1457" s="0"/>
      <c r="ABQ1457" s="0"/>
      <c r="ABR1457" s="0"/>
      <c r="ABS1457" s="0"/>
      <c r="ABT1457" s="0"/>
      <c r="ABU1457" s="0"/>
      <c r="ABV1457" s="0"/>
      <c r="ABW1457" s="0"/>
      <c r="ABX1457" s="0"/>
      <c r="ABY1457" s="0"/>
      <c r="ABZ1457" s="0"/>
      <c r="ACA1457" s="0"/>
      <c r="ACB1457" s="0"/>
      <c r="ACC1457" s="0"/>
      <c r="ACD1457" s="0"/>
      <c r="ACE1457" s="0"/>
      <c r="ACF1457" s="0"/>
      <c r="ACG1457" s="0"/>
      <c r="ACH1457" s="0"/>
      <c r="ACI1457" s="0"/>
      <c r="ACJ1457" s="0"/>
      <c r="ACK1457" s="0"/>
      <c r="ACL1457" s="0"/>
      <c r="ACM1457" s="0"/>
      <c r="ACN1457" s="0"/>
      <c r="ACO1457" s="0"/>
      <c r="ACP1457" s="0"/>
      <c r="ACQ1457" s="0"/>
      <c r="ACR1457" s="0"/>
      <c r="ACS1457" s="0"/>
      <c r="ACT1457" s="0"/>
      <c r="ACU1457" s="0"/>
      <c r="ACV1457" s="0"/>
      <c r="ACW1457" s="0"/>
      <c r="ACX1457" s="0"/>
      <c r="ACY1457" s="0"/>
      <c r="ACZ1457" s="0"/>
      <c r="ADA1457" s="0"/>
      <c r="ADB1457" s="0"/>
      <c r="ADC1457" s="0"/>
      <c r="ADD1457" s="0"/>
      <c r="ADE1457" s="0"/>
      <c r="ADF1457" s="0"/>
      <c r="ADG1457" s="0"/>
      <c r="ADH1457" s="0"/>
      <c r="ADI1457" s="0"/>
      <c r="ADJ1457" s="0"/>
      <c r="ADK1457" s="0"/>
      <c r="ADL1457" s="0"/>
      <c r="ADM1457" s="0"/>
      <c r="ADN1457" s="0"/>
      <c r="ADO1457" s="0"/>
      <c r="ADP1457" s="0"/>
      <c r="ADQ1457" s="0"/>
      <c r="ADR1457" s="0"/>
      <c r="ADS1457" s="0"/>
      <c r="ADT1457" s="0"/>
      <c r="ADU1457" s="0"/>
      <c r="ADV1457" s="0"/>
      <c r="ADW1457" s="0"/>
      <c r="ADX1457" s="0"/>
      <c r="ADY1457" s="0"/>
      <c r="ADZ1457" s="0"/>
      <c r="AEA1457" s="0"/>
      <c r="AEB1457" s="0"/>
      <c r="AEC1457" s="0"/>
      <c r="AED1457" s="0"/>
      <c r="AEE1457" s="0"/>
      <c r="AEF1457" s="0"/>
      <c r="AEG1457" s="0"/>
      <c r="AEH1457" s="0"/>
      <c r="AEI1457" s="0"/>
      <c r="AEJ1457" s="0"/>
      <c r="AEK1457" s="0"/>
      <c r="AEL1457" s="0"/>
      <c r="AEM1457" s="0"/>
      <c r="AEN1457" s="0"/>
      <c r="AEO1457" s="0"/>
      <c r="AEP1457" s="0"/>
      <c r="AEQ1457" s="0"/>
      <c r="AER1457" s="0"/>
      <c r="AES1457" s="0"/>
      <c r="AET1457" s="0"/>
      <c r="AEU1457" s="0"/>
      <c r="AEV1457" s="0"/>
      <c r="AEW1457" s="0"/>
      <c r="AEX1457" s="0"/>
      <c r="AEY1457" s="0"/>
      <c r="AEZ1457" s="0"/>
      <c r="AFA1457" s="0"/>
      <c r="AFB1457" s="0"/>
      <c r="AFC1457" s="0"/>
      <c r="AFD1457" s="0"/>
      <c r="AFE1457" s="0"/>
      <c r="AFF1457" s="0"/>
      <c r="AFG1457" s="0"/>
      <c r="AFH1457" s="0"/>
      <c r="AFI1457" s="0"/>
      <c r="AFJ1457" s="0"/>
      <c r="AFK1457" s="0"/>
      <c r="AFL1457" s="0"/>
      <c r="AFM1457" s="0"/>
      <c r="AFN1457" s="0"/>
      <c r="AFO1457" s="0"/>
      <c r="AFP1457" s="0"/>
      <c r="AFQ1457" s="0"/>
      <c r="AFR1457" s="0"/>
      <c r="AFS1457" s="0"/>
      <c r="AFT1457" s="0"/>
      <c r="AFU1457" s="0"/>
      <c r="AFV1457" s="0"/>
      <c r="AFW1457" s="0"/>
      <c r="AFX1457" s="0"/>
      <c r="AFY1457" s="0"/>
      <c r="AFZ1457" s="0"/>
      <c r="AGA1457" s="0"/>
      <c r="AGB1457" s="0"/>
      <c r="AGC1457" s="0"/>
      <c r="AGD1457" s="0"/>
      <c r="AGE1457" s="0"/>
      <c r="AGF1457" s="0"/>
      <c r="AGG1457" s="0"/>
      <c r="AGH1457" s="0"/>
      <c r="AGI1457" s="0"/>
      <c r="AGJ1457" s="0"/>
      <c r="AGK1457" s="0"/>
      <c r="AGL1457" s="0"/>
      <c r="AGM1457" s="0"/>
      <c r="AGN1457" s="0"/>
      <c r="AGO1457" s="0"/>
      <c r="AGP1457" s="0"/>
      <c r="AGQ1457" s="0"/>
      <c r="AGR1457" s="0"/>
      <c r="AGS1457" s="0"/>
      <c r="AGT1457" s="0"/>
      <c r="AGU1457" s="0"/>
      <c r="AGV1457" s="0"/>
      <c r="AGW1457" s="0"/>
      <c r="AGX1457" s="0"/>
      <c r="AGY1457" s="0"/>
      <c r="AGZ1457" s="0"/>
      <c r="AHA1457" s="0"/>
      <c r="AHB1457" s="0"/>
      <c r="AHC1457" s="0"/>
      <c r="AHD1457" s="0"/>
      <c r="AHE1457" s="0"/>
      <c r="AHF1457" s="0"/>
      <c r="AHG1457" s="0"/>
      <c r="AHH1457" s="0"/>
      <c r="AHI1457" s="0"/>
      <c r="AHJ1457" s="0"/>
      <c r="AHK1457" s="0"/>
      <c r="AHL1457" s="0"/>
      <c r="AHM1457" s="0"/>
      <c r="AHN1457" s="0"/>
      <c r="AHO1457" s="0"/>
      <c r="AHP1457" s="0"/>
      <c r="AHQ1457" s="0"/>
      <c r="AHR1457" s="0"/>
      <c r="AHS1457" s="0"/>
      <c r="AHT1457" s="0"/>
      <c r="AHU1457" s="0"/>
      <c r="AHV1457" s="0"/>
      <c r="AHW1457" s="0"/>
      <c r="AHX1457" s="0"/>
      <c r="AHY1457" s="0"/>
      <c r="AHZ1457" s="0"/>
      <c r="AIA1457" s="0"/>
      <c r="AIB1457" s="0"/>
      <c r="AIC1457" s="0"/>
      <c r="AID1457" s="0"/>
      <c r="AIE1457" s="0"/>
      <c r="AIF1457" s="0"/>
      <c r="AIG1457" s="0"/>
      <c r="AIH1457" s="0"/>
      <c r="AII1457" s="0"/>
      <c r="AIJ1457" s="0"/>
      <c r="AIK1457" s="0"/>
      <c r="AIL1457" s="0"/>
      <c r="AIM1457" s="0"/>
      <c r="AIN1457" s="0"/>
      <c r="AIO1457" s="0"/>
      <c r="AIP1457" s="0"/>
      <c r="AIQ1457" s="0"/>
      <c r="AIR1457" s="0"/>
      <c r="AIS1457" s="0"/>
      <c r="AIT1457" s="0"/>
      <c r="AIU1457" s="0"/>
      <c r="AIV1457" s="0"/>
      <c r="AIW1457" s="0"/>
      <c r="AIX1457" s="0"/>
      <c r="AIY1457" s="0"/>
      <c r="AIZ1457" s="0"/>
      <c r="AJA1457" s="0"/>
      <c r="AJB1457" s="0"/>
      <c r="AJC1457" s="0"/>
      <c r="AJD1457" s="0"/>
      <c r="AJE1457" s="0"/>
      <c r="AJF1457" s="0"/>
      <c r="AJG1457" s="0"/>
      <c r="AJH1457" s="0"/>
      <c r="AJI1457" s="0"/>
      <c r="AJJ1457" s="0"/>
      <c r="AJK1457" s="0"/>
      <c r="AJL1457" s="0"/>
      <c r="AJM1457" s="0"/>
      <c r="AJN1457" s="0"/>
      <c r="AJO1457" s="0"/>
      <c r="AJP1457" s="0"/>
      <c r="AJQ1457" s="0"/>
      <c r="AJR1457" s="0"/>
      <c r="AJS1457" s="0"/>
      <c r="AJT1457" s="0"/>
      <c r="AJU1457" s="0"/>
      <c r="AJV1457" s="0"/>
      <c r="AJW1457" s="0"/>
      <c r="AJX1457" s="0"/>
      <c r="AJY1457" s="0"/>
      <c r="AJZ1457" s="0"/>
      <c r="AKA1457" s="0"/>
      <c r="AKB1457" s="0"/>
      <c r="AKC1457" s="0"/>
      <c r="AKD1457" s="0"/>
      <c r="AKE1457" s="0"/>
      <c r="AKF1457" s="0"/>
      <c r="AKG1457" s="0"/>
      <c r="AKH1457" s="0"/>
      <c r="AKI1457" s="0"/>
      <c r="AKJ1457" s="0"/>
      <c r="AKK1457" s="0"/>
      <c r="AKL1457" s="0"/>
      <c r="AKM1457" s="0"/>
      <c r="AKN1457" s="0"/>
      <c r="AKO1457" s="0"/>
      <c r="AKP1457" s="0"/>
      <c r="AKQ1457" s="0"/>
      <c r="AKR1457" s="0"/>
      <c r="AKS1457" s="0"/>
      <c r="AKT1457" s="0"/>
      <c r="AKU1457" s="0"/>
      <c r="AKV1457" s="0"/>
      <c r="AKW1457" s="0"/>
      <c r="AKX1457" s="0"/>
      <c r="AKY1457" s="0"/>
      <c r="AKZ1457" s="0"/>
      <c r="ALA1457" s="0"/>
      <c r="ALB1457" s="0"/>
      <c r="ALC1457" s="0"/>
      <c r="ALD1457" s="0"/>
      <c r="ALE1457" s="0"/>
      <c r="ALF1457" s="0"/>
      <c r="ALG1457" s="0"/>
      <c r="ALH1457" s="0"/>
      <c r="ALI1457" s="0"/>
      <c r="ALJ1457" s="0"/>
      <c r="ALK1457" s="0"/>
      <c r="ALL1457" s="0"/>
      <c r="ALM1457" s="0"/>
      <c r="ALN1457" s="0"/>
      <c r="ALO1457" s="0"/>
      <c r="ALP1457" s="0"/>
      <c r="ALQ1457" s="0"/>
      <c r="ALR1457" s="0"/>
      <c r="ALS1457" s="0"/>
      <c r="ALT1457" s="0"/>
      <c r="ALU1457" s="0"/>
      <c r="ALV1457" s="0"/>
      <c r="ALW1457" s="0"/>
      <c r="ALX1457" s="0"/>
      <c r="ALY1457" s="0"/>
      <c r="ALZ1457" s="0"/>
      <c r="AMA1457" s="0"/>
      <c r="AMB1457" s="0"/>
      <c r="AMC1457" s="0"/>
      <c r="AMD1457" s="0"/>
      <c r="AME1457" s="0"/>
      <c r="AMF1457" s="0"/>
      <c r="AMG1457" s="0"/>
      <c r="AMH1457" s="0"/>
      <c r="AMI1457" s="0"/>
    </row>
    <row r="1458" customFormat="false" ht="12.75" hidden="false" customHeight="false" outlineLevel="0" collapsed="false">
      <c r="A1458" s="1" t="s">
        <v>3945</v>
      </c>
      <c r="C1458" s="99" t="s">
        <v>3951</v>
      </c>
      <c r="D1458" s="100" t="s">
        <v>13</v>
      </c>
      <c r="E1458" s="72" t="n">
        <v>1.5</v>
      </c>
      <c r="F1458" s="73" t="n">
        <v>1.35</v>
      </c>
      <c r="G1458" s="72" t="s">
        <v>3947</v>
      </c>
      <c r="BM1458" s="0"/>
      <c r="BN1458" s="0"/>
      <c r="BO1458" s="0"/>
      <c r="BP1458" s="0"/>
      <c r="BQ1458" s="0"/>
      <c r="BR1458" s="0"/>
      <c r="BS1458" s="0"/>
      <c r="BT1458" s="0"/>
      <c r="BU1458" s="0"/>
      <c r="BV1458" s="0"/>
      <c r="BW1458" s="0"/>
      <c r="BX1458" s="0"/>
      <c r="BY1458" s="0"/>
      <c r="BZ1458" s="0"/>
      <c r="CA1458" s="0"/>
      <c r="CB1458" s="0"/>
      <c r="CC1458" s="0"/>
      <c r="CD1458" s="0"/>
      <c r="CE1458" s="0"/>
      <c r="CF1458" s="0"/>
      <c r="CG1458" s="0"/>
      <c r="CH1458" s="0"/>
      <c r="CI1458" s="0"/>
      <c r="CJ1458" s="0"/>
      <c r="CK1458" s="0"/>
      <c r="CL1458" s="0"/>
      <c r="CM1458" s="0"/>
      <c r="CN1458" s="0"/>
      <c r="CO1458" s="0"/>
      <c r="CP1458" s="0"/>
      <c r="CQ1458" s="0"/>
      <c r="CR1458" s="0"/>
      <c r="CS1458" s="0"/>
      <c r="CT1458" s="0"/>
      <c r="CU1458" s="0"/>
      <c r="CV1458" s="0"/>
      <c r="CW1458" s="0"/>
      <c r="CX1458" s="0"/>
      <c r="CY1458" s="0"/>
      <c r="CZ1458" s="0"/>
      <c r="DA1458" s="0"/>
      <c r="DB1458" s="0"/>
      <c r="DC1458" s="0"/>
      <c r="DD1458" s="0"/>
      <c r="DE1458" s="0"/>
      <c r="DF1458" s="0"/>
      <c r="DG1458" s="0"/>
      <c r="DH1458" s="0"/>
      <c r="DI1458" s="0"/>
      <c r="DJ1458" s="0"/>
      <c r="DK1458" s="0"/>
      <c r="DL1458" s="0"/>
      <c r="DM1458" s="0"/>
      <c r="DN1458" s="0"/>
      <c r="DO1458" s="0"/>
      <c r="DP1458" s="0"/>
      <c r="DQ1458" s="0"/>
      <c r="DR1458" s="0"/>
      <c r="DS1458" s="0"/>
      <c r="DT1458" s="0"/>
      <c r="DU1458" s="0"/>
      <c r="DV1458" s="0"/>
      <c r="DW1458" s="0"/>
      <c r="DX1458" s="0"/>
      <c r="DY1458" s="0"/>
      <c r="DZ1458" s="0"/>
      <c r="EA1458" s="0"/>
      <c r="EB1458" s="0"/>
      <c r="EC1458" s="0"/>
      <c r="ED1458" s="0"/>
      <c r="EE1458" s="0"/>
      <c r="EF1458" s="0"/>
      <c r="EG1458" s="0"/>
      <c r="EH1458" s="0"/>
      <c r="EI1458" s="0"/>
      <c r="EJ1458" s="0"/>
      <c r="EK1458" s="0"/>
      <c r="EL1458" s="0"/>
      <c r="EM1458" s="0"/>
      <c r="EN1458" s="0"/>
      <c r="EO1458" s="0"/>
      <c r="EP1458" s="0"/>
      <c r="EQ1458" s="0"/>
      <c r="ER1458" s="0"/>
      <c r="ES1458" s="0"/>
      <c r="ET1458" s="0"/>
      <c r="EU1458" s="0"/>
      <c r="EV1458" s="0"/>
      <c r="EW1458" s="0"/>
      <c r="EX1458" s="0"/>
      <c r="EY1458" s="0"/>
      <c r="EZ1458" s="0"/>
      <c r="FA1458" s="0"/>
      <c r="FB1458" s="0"/>
      <c r="FC1458" s="0"/>
      <c r="FD1458" s="0"/>
      <c r="FE1458" s="0"/>
      <c r="FF1458" s="0"/>
      <c r="FG1458" s="0"/>
      <c r="FH1458" s="0"/>
      <c r="FI1458" s="0"/>
      <c r="FJ1458" s="0"/>
      <c r="FK1458" s="0"/>
      <c r="FL1458" s="0"/>
      <c r="FM1458" s="0"/>
      <c r="FN1458" s="0"/>
      <c r="FO1458" s="0"/>
      <c r="FP1458" s="0"/>
      <c r="FQ1458" s="0"/>
      <c r="FR1458" s="0"/>
      <c r="FS1458" s="0"/>
      <c r="FT1458" s="0"/>
      <c r="FU1458" s="0"/>
      <c r="FV1458" s="0"/>
      <c r="FW1458" s="0"/>
      <c r="FX1458" s="0"/>
      <c r="FY1458" s="0"/>
      <c r="FZ1458" s="0"/>
      <c r="GA1458" s="0"/>
      <c r="GB1458" s="0"/>
      <c r="GC1458" s="0"/>
      <c r="GD1458" s="0"/>
      <c r="GE1458" s="0"/>
      <c r="GF1458" s="0"/>
      <c r="GG1458" s="0"/>
      <c r="GH1458" s="0"/>
      <c r="GI1458" s="0"/>
      <c r="GJ1458" s="0"/>
      <c r="GK1458" s="0"/>
      <c r="GL1458" s="0"/>
      <c r="GM1458" s="0"/>
      <c r="GN1458" s="0"/>
      <c r="GO1458" s="0"/>
      <c r="GP1458" s="0"/>
      <c r="GQ1458" s="0"/>
      <c r="GR1458" s="0"/>
      <c r="GS1458" s="0"/>
      <c r="GT1458" s="0"/>
      <c r="GU1458" s="0"/>
      <c r="GV1458" s="0"/>
      <c r="GW1458" s="0"/>
      <c r="GX1458" s="0"/>
      <c r="GY1458" s="0"/>
      <c r="GZ1458" s="0"/>
      <c r="HA1458" s="0"/>
      <c r="HB1458" s="0"/>
      <c r="HC1458" s="0"/>
      <c r="HD1458" s="0"/>
      <c r="HE1458" s="0"/>
      <c r="HF1458" s="0"/>
      <c r="HG1458" s="0"/>
      <c r="HH1458" s="0"/>
      <c r="HI1458" s="0"/>
      <c r="HJ1458" s="0"/>
      <c r="HK1458" s="0"/>
      <c r="HL1458" s="0"/>
      <c r="HM1458" s="0"/>
      <c r="HN1458" s="0"/>
      <c r="HO1458" s="0"/>
      <c r="HP1458" s="0"/>
      <c r="HQ1458" s="0"/>
      <c r="HR1458" s="0"/>
      <c r="HS1458" s="0"/>
      <c r="HT1458" s="0"/>
      <c r="HU1458" s="0"/>
      <c r="HV1458" s="0"/>
      <c r="HW1458" s="0"/>
      <c r="HX1458" s="0"/>
      <c r="HY1458" s="0"/>
      <c r="HZ1458" s="0"/>
      <c r="IA1458" s="0"/>
      <c r="IB1458" s="0"/>
      <c r="IC1458" s="0"/>
      <c r="ID1458" s="0"/>
      <c r="IE1458" s="0"/>
      <c r="IF1458" s="0"/>
      <c r="IG1458" s="0"/>
      <c r="IH1458" s="0"/>
      <c r="II1458" s="0"/>
      <c r="IJ1458" s="0"/>
      <c r="IK1458" s="0"/>
      <c r="IL1458" s="0"/>
      <c r="IM1458" s="0"/>
      <c r="IN1458" s="0"/>
      <c r="IO1458" s="0"/>
      <c r="IP1458" s="0"/>
      <c r="IQ1458" s="0"/>
      <c r="IR1458" s="0"/>
      <c r="IS1458" s="0"/>
      <c r="IT1458" s="0"/>
      <c r="IU1458" s="0"/>
      <c r="IV1458" s="0"/>
      <c r="IW1458" s="0"/>
      <c r="IX1458" s="0"/>
      <c r="IY1458" s="0"/>
      <c r="IZ1458" s="0"/>
      <c r="JA1458" s="0"/>
      <c r="JB1458" s="0"/>
      <c r="JC1458" s="0"/>
      <c r="JD1458" s="0"/>
      <c r="JE1458" s="0"/>
      <c r="JF1458" s="0"/>
      <c r="JG1458" s="0"/>
      <c r="JH1458" s="0"/>
      <c r="JI1458" s="0"/>
      <c r="JJ1458" s="0"/>
      <c r="JK1458" s="0"/>
      <c r="JL1458" s="0"/>
      <c r="JM1458" s="0"/>
      <c r="JN1458" s="0"/>
      <c r="JO1458" s="0"/>
      <c r="JP1458" s="0"/>
      <c r="JQ1458" s="0"/>
      <c r="JR1458" s="0"/>
      <c r="JS1458" s="0"/>
      <c r="JT1458" s="0"/>
      <c r="JU1458" s="0"/>
      <c r="JV1458" s="0"/>
      <c r="JW1458" s="0"/>
      <c r="JX1458" s="0"/>
      <c r="JY1458" s="0"/>
      <c r="JZ1458" s="0"/>
      <c r="KA1458" s="0"/>
      <c r="KB1458" s="0"/>
      <c r="KC1458" s="0"/>
      <c r="KD1458" s="0"/>
      <c r="KE1458" s="0"/>
      <c r="KF1458" s="0"/>
      <c r="KG1458" s="0"/>
      <c r="KH1458" s="0"/>
      <c r="KI1458" s="0"/>
      <c r="KJ1458" s="0"/>
      <c r="KK1458" s="0"/>
      <c r="KL1458" s="0"/>
      <c r="KM1458" s="0"/>
      <c r="KN1458" s="0"/>
      <c r="KO1458" s="0"/>
      <c r="KP1458" s="0"/>
      <c r="KQ1458" s="0"/>
      <c r="KR1458" s="0"/>
      <c r="KS1458" s="0"/>
      <c r="KT1458" s="0"/>
      <c r="KU1458" s="0"/>
      <c r="KV1458" s="0"/>
      <c r="KW1458" s="0"/>
      <c r="KX1458" s="0"/>
      <c r="KY1458" s="0"/>
      <c r="KZ1458" s="0"/>
      <c r="LA1458" s="0"/>
      <c r="LB1458" s="0"/>
      <c r="LC1458" s="0"/>
      <c r="LD1458" s="0"/>
      <c r="LE1458" s="0"/>
      <c r="LF1458" s="0"/>
      <c r="LG1458" s="0"/>
      <c r="LH1458" s="0"/>
      <c r="LI1458" s="0"/>
      <c r="LJ1458" s="0"/>
      <c r="LK1458" s="0"/>
      <c r="LL1458" s="0"/>
      <c r="LM1458" s="0"/>
      <c r="LN1458" s="0"/>
      <c r="LO1458" s="0"/>
      <c r="LP1458" s="0"/>
      <c r="LQ1458" s="0"/>
      <c r="LR1458" s="0"/>
      <c r="LS1458" s="0"/>
      <c r="LT1458" s="0"/>
      <c r="LU1458" s="0"/>
      <c r="LV1458" s="0"/>
      <c r="LW1458" s="0"/>
      <c r="LX1458" s="0"/>
      <c r="LY1458" s="0"/>
      <c r="LZ1458" s="0"/>
      <c r="MA1458" s="0"/>
      <c r="MB1458" s="0"/>
      <c r="MC1458" s="0"/>
      <c r="MD1458" s="0"/>
      <c r="ME1458" s="0"/>
      <c r="MF1458" s="0"/>
      <c r="MG1458" s="0"/>
      <c r="MH1458" s="0"/>
      <c r="MI1458" s="0"/>
      <c r="MJ1458" s="0"/>
      <c r="MK1458" s="0"/>
      <c r="ML1458" s="0"/>
      <c r="MM1458" s="0"/>
      <c r="MN1458" s="0"/>
      <c r="MO1458" s="0"/>
      <c r="MP1458" s="0"/>
      <c r="MQ1458" s="0"/>
      <c r="MR1458" s="0"/>
      <c r="MS1458" s="0"/>
      <c r="MT1458" s="0"/>
      <c r="MU1458" s="0"/>
      <c r="MV1458" s="0"/>
      <c r="MW1458" s="0"/>
      <c r="MX1458" s="0"/>
      <c r="MY1458" s="0"/>
      <c r="MZ1458" s="0"/>
      <c r="NA1458" s="0"/>
      <c r="NB1458" s="0"/>
      <c r="NC1458" s="0"/>
      <c r="ND1458" s="0"/>
      <c r="NE1458" s="0"/>
      <c r="NF1458" s="0"/>
      <c r="NG1458" s="0"/>
      <c r="NH1458" s="0"/>
      <c r="NI1458" s="0"/>
      <c r="NJ1458" s="0"/>
      <c r="NK1458" s="0"/>
      <c r="NL1458" s="0"/>
      <c r="NM1458" s="0"/>
      <c r="NN1458" s="0"/>
      <c r="NO1458" s="0"/>
      <c r="NP1458" s="0"/>
      <c r="NQ1458" s="0"/>
      <c r="NR1458" s="0"/>
      <c r="NS1458" s="0"/>
      <c r="NT1458" s="0"/>
      <c r="NU1458" s="0"/>
      <c r="NV1458" s="0"/>
      <c r="NW1458" s="0"/>
      <c r="NX1458" s="0"/>
      <c r="NY1458" s="0"/>
      <c r="NZ1458" s="0"/>
      <c r="OA1458" s="0"/>
      <c r="OB1458" s="0"/>
      <c r="OC1458" s="0"/>
      <c r="OD1458" s="0"/>
      <c r="OE1458" s="0"/>
      <c r="OF1458" s="0"/>
      <c r="OG1458" s="0"/>
      <c r="OH1458" s="0"/>
      <c r="OI1458" s="0"/>
      <c r="OJ1458" s="0"/>
      <c r="OK1458" s="0"/>
      <c r="OL1458" s="0"/>
      <c r="OM1458" s="0"/>
      <c r="ON1458" s="0"/>
      <c r="OO1458" s="0"/>
      <c r="OP1458" s="0"/>
      <c r="OQ1458" s="0"/>
      <c r="OR1458" s="0"/>
      <c r="OS1458" s="0"/>
      <c r="OT1458" s="0"/>
      <c r="OU1458" s="0"/>
      <c r="OV1458" s="0"/>
      <c r="OW1458" s="0"/>
      <c r="OX1458" s="0"/>
      <c r="OY1458" s="0"/>
      <c r="OZ1458" s="0"/>
      <c r="PA1458" s="0"/>
      <c r="PB1458" s="0"/>
      <c r="PC1458" s="0"/>
      <c r="PD1458" s="0"/>
      <c r="PE1458" s="0"/>
      <c r="PF1458" s="0"/>
      <c r="PG1458" s="0"/>
      <c r="PH1458" s="0"/>
      <c r="PI1458" s="0"/>
      <c r="PJ1458" s="0"/>
      <c r="PK1458" s="0"/>
      <c r="PL1458" s="0"/>
      <c r="PM1458" s="0"/>
      <c r="PN1458" s="0"/>
      <c r="PO1458" s="0"/>
      <c r="PP1458" s="0"/>
      <c r="PQ1458" s="0"/>
      <c r="PR1458" s="0"/>
      <c r="PS1458" s="0"/>
      <c r="PT1458" s="0"/>
      <c r="PU1458" s="0"/>
      <c r="PV1458" s="0"/>
      <c r="PW1458" s="0"/>
      <c r="PX1458" s="0"/>
      <c r="PY1458" s="0"/>
      <c r="PZ1458" s="0"/>
      <c r="QA1458" s="0"/>
      <c r="QB1458" s="0"/>
      <c r="QC1458" s="0"/>
      <c r="QD1458" s="0"/>
      <c r="QE1458" s="0"/>
      <c r="QF1458" s="0"/>
      <c r="QG1458" s="0"/>
      <c r="QH1458" s="0"/>
      <c r="QI1458" s="0"/>
      <c r="QJ1458" s="0"/>
      <c r="QK1458" s="0"/>
      <c r="QL1458" s="0"/>
      <c r="QM1458" s="0"/>
      <c r="QN1458" s="0"/>
      <c r="QO1458" s="0"/>
      <c r="QP1458" s="0"/>
      <c r="QQ1458" s="0"/>
      <c r="QR1458" s="0"/>
      <c r="QS1458" s="0"/>
      <c r="QT1458" s="0"/>
      <c r="QU1458" s="0"/>
      <c r="QV1458" s="0"/>
      <c r="QW1458" s="0"/>
      <c r="QX1458" s="0"/>
      <c r="QY1458" s="0"/>
      <c r="QZ1458" s="0"/>
      <c r="RA1458" s="0"/>
      <c r="RB1458" s="0"/>
      <c r="RC1458" s="0"/>
      <c r="RD1458" s="0"/>
      <c r="RE1458" s="0"/>
      <c r="RF1458" s="0"/>
      <c r="RG1458" s="0"/>
      <c r="RH1458" s="0"/>
      <c r="RI1458" s="0"/>
      <c r="RJ1458" s="0"/>
      <c r="RK1458" s="0"/>
      <c r="RL1458" s="0"/>
      <c r="RM1458" s="0"/>
      <c r="RN1458" s="0"/>
      <c r="RO1458" s="0"/>
      <c r="RP1458" s="0"/>
      <c r="RQ1458" s="0"/>
      <c r="RR1458" s="0"/>
      <c r="RS1458" s="0"/>
      <c r="RT1458" s="0"/>
      <c r="RU1458" s="0"/>
      <c r="RV1458" s="0"/>
      <c r="RW1458" s="0"/>
      <c r="RX1458" s="0"/>
      <c r="RY1458" s="0"/>
      <c r="RZ1458" s="0"/>
      <c r="SA1458" s="0"/>
      <c r="SB1458" s="0"/>
      <c r="SC1458" s="0"/>
      <c r="SD1458" s="0"/>
      <c r="SE1458" s="0"/>
      <c r="SF1458" s="0"/>
      <c r="SG1458" s="0"/>
      <c r="SH1458" s="0"/>
      <c r="SI1458" s="0"/>
      <c r="SJ1458" s="0"/>
      <c r="SK1458" s="0"/>
      <c r="SL1458" s="0"/>
      <c r="SM1458" s="0"/>
      <c r="SN1458" s="0"/>
      <c r="SO1458" s="0"/>
      <c r="SP1458" s="0"/>
      <c r="SQ1458" s="0"/>
      <c r="SR1458" s="0"/>
      <c r="SS1458" s="0"/>
      <c r="ST1458" s="0"/>
      <c r="SU1458" s="0"/>
      <c r="SV1458" s="0"/>
      <c r="SW1458" s="0"/>
      <c r="SX1458" s="0"/>
      <c r="SY1458" s="0"/>
      <c r="SZ1458" s="0"/>
      <c r="TA1458" s="0"/>
      <c r="TB1458" s="0"/>
      <c r="TC1458" s="0"/>
      <c r="TD1458" s="0"/>
      <c r="TE1458" s="0"/>
      <c r="TF1458" s="0"/>
      <c r="TG1458" s="0"/>
      <c r="TH1458" s="0"/>
      <c r="TI1458" s="0"/>
      <c r="TJ1458" s="0"/>
      <c r="TK1458" s="0"/>
      <c r="TL1458" s="0"/>
      <c r="TM1458" s="0"/>
      <c r="TN1458" s="0"/>
      <c r="TO1458" s="0"/>
      <c r="TP1458" s="0"/>
      <c r="TQ1458" s="0"/>
      <c r="TR1458" s="0"/>
      <c r="TS1458" s="0"/>
      <c r="TT1458" s="0"/>
      <c r="TU1458" s="0"/>
      <c r="TV1458" s="0"/>
      <c r="TW1458" s="0"/>
      <c r="TX1458" s="0"/>
      <c r="TY1458" s="0"/>
      <c r="TZ1458" s="0"/>
      <c r="UA1458" s="0"/>
      <c r="UB1458" s="0"/>
      <c r="UC1458" s="0"/>
      <c r="UD1458" s="0"/>
      <c r="UE1458" s="0"/>
      <c r="UF1458" s="0"/>
      <c r="UG1458" s="0"/>
      <c r="UH1458" s="0"/>
      <c r="UI1458" s="0"/>
      <c r="UJ1458" s="0"/>
      <c r="UK1458" s="0"/>
      <c r="UL1458" s="0"/>
      <c r="UM1458" s="0"/>
      <c r="UN1458" s="0"/>
      <c r="UO1458" s="0"/>
      <c r="UP1458" s="0"/>
      <c r="UQ1458" s="0"/>
      <c r="UR1458" s="0"/>
      <c r="US1458" s="0"/>
      <c r="UT1458" s="0"/>
      <c r="UU1458" s="0"/>
      <c r="UV1458" s="0"/>
      <c r="UW1458" s="0"/>
      <c r="UX1458" s="0"/>
      <c r="UY1458" s="0"/>
      <c r="UZ1458" s="0"/>
      <c r="VA1458" s="0"/>
      <c r="VB1458" s="0"/>
      <c r="VC1458" s="0"/>
      <c r="VD1458" s="0"/>
      <c r="VE1458" s="0"/>
      <c r="VF1458" s="0"/>
      <c r="VG1458" s="0"/>
      <c r="VH1458" s="0"/>
      <c r="VI1458" s="0"/>
      <c r="VJ1458" s="0"/>
      <c r="VK1458" s="0"/>
      <c r="VL1458" s="0"/>
      <c r="VM1458" s="0"/>
      <c r="VN1458" s="0"/>
      <c r="VO1458" s="0"/>
      <c r="VP1458" s="0"/>
      <c r="VQ1458" s="0"/>
      <c r="VR1458" s="0"/>
      <c r="VS1458" s="0"/>
      <c r="VT1458" s="0"/>
      <c r="VU1458" s="0"/>
      <c r="VV1458" s="0"/>
      <c r="VW1458" s="0"/>
      <c r="VX1458" s="0"/>
      <c r="VY1458" s="0"/>
      <c r="VZ1458" s="0"/>
      <c r="WA1458" s="0"/>
      <c r="WB1458" s="0"/>
      <c r="WC1458" s="0"/>
      <c r="WD1458" s="0"/>
      <c r="WE1458" s="0"/>
      <c r="WF1458" s="0"/>
      <c r="WG1458" s="0"/>
      <c r="WH1458" s="0"/>
      <c r="WI1458" s="0"/>
      <c r="WJ1458" s="0"/>
      <c r="WK1458" s="0"/>
      <c r="WL1458" s="0"/>
      <c r="WM1458" s="0"/>
      <c r="WN1458" s="0"/>
      <c r="WO1458" s="0"/>
      <c r="WP1458" s="0"/>
      <c r="WQ1458" s="0"/>
      <c r="WR1458" s="0"/>
      <c r="WS1458" s="0"/>
      <c r="WT1458" s="0"/>
      <c r="WU1458" s="0"/>
      <c r="WV1458" s="0"/>
      <c r="WW1458" s="0"/>
      <c r="WX1458" s="0"/>
      <c r="WY1458" s="0"/>
      <c r="WZ1458" s="0"/>
      <c r="XA1458" s="0"/>
      <c r="XB1458" s="0"/>
      <c r="XC1458" s="0"/>
      <c r="XD1458" s="0"/>
      <c r="XE1458" s="0"/>
      <c r="XF1458" s="0"/>
      <c r="XG1458" s="0"/>
      <c r="XH1458" s="0"/>
      <c r="XI1458" s="0"/>
      <c r="XJ1458" s="0"/>
      <c r="XK1458" s="0"/>
      <c r="XL1458" s="0"/>
      <c r="XM1458" s="0"/>
      <c r="XN1458" s="0"/>
      <c r="XO1458" s="0"/>
      <c r="XP1458" s="0"/>
      <c r="XQ1458" s="0"/>
      <c r="XR1458" s="0"/>
      <c r="XS1458" s="0"/>
      <c r="XT1458" s="0"/>
      <c r="XU1458" s="0"/>
      <c r="XV1458" s="0"/>
      <c r="XW1458" s="0"/>
      <c r="XX1458" s="0"/>
      <c r="XY1458" s="0"/>
      <c r="XZ1458" s="0"/>
      <c r="YA1458" s="0"/>
      <c r="YB1458" s="0"/>
      <c r="YC1458" s="0"/>
      <c r="YD1458" s="0"/>
      <c r="YE1458" s="0"/>
      <c r="YF1458" s="0"/>
      <c r="YG1458" s="0"/>
      <c r="YH1458" s="0"/>
      <c r="YI1458" s="0"/>
      <c r="YJ1458" s="0"/>
      <c r="YK1458" s="0"/>
      <c r="YL1458" s="0"/>
      <c r="YM1458" s="0"/>
      <c r="YN1458" s="0"/>
      <c r="YO1458" s="0"/>
      <c r="YP1458" s="0"/>
      <c r="YQ1458" s="0"/>
      <c r="YR1458" s="0"/>
      <c r="YS1458" s="0"/>
      <c r="YT1458" s="0"/>
      <c r="YU1458" s="0"/>
      <c r="YV1458" s="0"/>
      <c r="YW1458" s="0"/>
      <c r="YX1458" s="0"/>
      <c r="YY1458" s="0"/>
      <c r="YZ1458" s="0"/>
      <c r="ZA1458" s="0"/>
      <c r="ZB1458" s="0"/>
      <c r="ZC1458" s="0"/>
      <c r="ZD1458" s="0"/>
      <c r="ZE1458" s="0"/>
      <c r="ZF1458" s="0"/>
      <c r="ZG1458" s="0"/>
      <c r="ZH1458" s="0"/>
      <c r="ZI1458" s="0"/>
      <c r="ZJ1458" s="0"/>
      <c r="ZK1458" s="0"/>
      <c r="ZL1458" s="0"/>
      <c r="ZM1458" s="0"/>
      <c r="ZN1458" s="0"/>
      <c r="ZO1458" s="0"/>
      <c r="ZP1458" s="0"/>
      <c r="ZQ1458" s="0"/>
      <c r="ZR1458" s="0"/>
      <c r="ZS1458" s="0"/>
      <c r="ZT1458" s="0"/>
      <c r="ZU1458" s="0"/>
      <c r="ZV1458" s="0"/>
      <c r="ZW1458" s="0"/>
      <c r="ZX1458" s="0"/>
      <c r="ZY1458" s="0"/>
      <c r="ZZ1458" s="0"/>
      <c r="AAA1458" s="0"/>
      <c r="AAB1458" s="0"/>
      <c r="AAC1458" s="0"/>
      <c r="AAD1458" s="0"/>
      <c r="AAE1458" s="0"/>
      <c r="AAF1458" s="0"/>
      <c r="AAG1458" s="0"/>
      <c r="AAH1458" s="0"/>
      <c r="AAI1458" s="0"/>
      <c r="AAJ1458" s="0"/>
      <c r="AAK1458" s="0"/>
      <c r="AAL1458" s="0"/>
      <c r="AAM1458" s="0"/>
      <c r="AAN1458" s="0"/>
      <c r="AAO1458" s="0"/>
      <c r="AAP1458" s="0"/>
      <c r="AAQ1458" s="0"/>
      <c r="AAR1458" s="0"/>
      <c r="AAS1458" s="0"/>
      <c r="AAT1458" s="0"/>
      <c r="AAU1458" s="0"/>
      <c r="AAV1458" s="0"/>
      <c r="AAW1458" s="0"/>
      <c r="AAX1458" s="0"/>
      <c r="AAY1458" s="0"/>
      <c r="AAZ1458" s="0"/>
      <c r="ABA1458" s="0"/>
      <c r="ABB1458" s="0"/>
      <c r="ABC1458" s="0"/>
      <c r="ABD1458" s="0"/>
      <c r="ABE1458" s="0"/>
      <c r="ABF1458" s="0"/>
      <c r="ABG1458" s="0"/>
      <c r="ABH1458" s="0"/>
      <c r="ABI1458" s="0"/>
      <c r="ABJ1458" s="0"/>
      <c r="ABK1458" s="0"/>
      <c r="ABL1458" s="0"/>
      <c r="ABM1458" s="0"/>
      <c r="ABN1458" s="0"/>
      <c r="ABO1458" s="0"/>
      <c r="ABP1458" s="0"/>
      <c r="ABQ1458" s="0"/>
      <c r="ABR1458" s="0"/>
      <c r="ABS1458" s="0"/>
      <c r="ABT1458" s="0"/>
      <c r="ABU1458" s="0"/>
      <c r="ABV1458" s="0"/>
      <c r="ABW1458" s="0"/>
      <c r="ABX1458" s="0"/>
      <c r="ABY1458" s="0"/>
      <c r="ABZ1458" s="0"/>
      <c r="ACA1458" s="0"/>
      <c r="ACB1458" s="0"/>
      <c r="ACC1458" s="0"/>
      <c r="ACD1458" s="0"/>
      <c r="ACE1458" s="0"/>
      <c r="ACF1458" s="0"/>
      <c r="ACG1458" s="0"/>
      <c r="ACH1458" s="0"/>
      <c r="ACI1458" s="0"/>
      <c r="ACJ1458" s="0"/>
      <c r="ACK1458" s="0"/>
      <c r="ACL1458" s="0"/>
      <c r="ACM1458" s="0"/>
      <c r="ACN1458" s="0"/>
      <c r="ACO1458" s="0"/>
      <c r="ACP1458" s="0"/>
      <c r="ACQ1458" s="0"/>
      <c r="ACR1458" s="0"/>
      <c r="ACS1458" s="0"/>
      <c r="ACT1458" s="0"/>
      <c r="ACU1458" s="0"/>
      <c r="ACV1458" s="0"/>
      <c r="ACW1458" s="0"/>
      <c r="ACX1458" s="0"/>
      <c r="ACY1458" s="0"/>
      <c r="ACZ1458" s="0"/>
      <c r="ADA1458" s="0"/>
      <c r="ADB1458" s="0"/>
      <c r="ADC1458" s="0"/>
      <c r="ADD1458" s="0"/>
      <c r="ADE1458" s="0"/>
      <c r="ADF1458" s="0"/>
      <c r="ADG1458" s="0"/>
      <c r="ADH1458" s="0"/>
      <c r="ADI1458" s="0"/>
      <c r="ADJ1458" s="0"/>
      <c r="ADK1458" s="0"/>
      <c r="ADL1458" s="0"/>
      <c r="ADM1458" s="0"/>
      <c r="ADN1458" s="0"/>
      <c r="ADO1458" s="0"/>
      <c r="ADP1458" s="0"/>
      <c r="ADQ1458" s="0"/>
      <c r="ADR1458" s="0"/>
      <c r="ADS1458" s="0"/>
      <c r="ADT1458" s="0"/>
      <c r="ADU1458" s="0"/>
      <c r="ADV1458" s="0"/>
      <c r="ADW1458" s="0"/>
      <c r="ADX1458" s="0"/>
      <c r="ADY1458" s="0"/>
      <c r="ADZ1458" s="0"/>
      <c r="AEA1458" s="0"/>
      <c r="AEB1458" s="0"/>
      <c r="AEC1458" s="0"/>
      <c r="AED1458" s="0"/>
      <c r="AEE1458" s="0"/>
      <c r="AEF1458" s="0"/>
      <c r="AEG1458" s="0"/>
      <c r="AEH1458" s="0"/>
      <c r="AEI1458" s="0"/>
      <c r="AEJ1458" s="0"/>
      <c r="AEK1458" s="0"/>
      <c r="AEL1458" s="0"/>
      <c r="AEM1458" s="0"/>
      <c r="AEN1458" s="0"/>
      <c r="AEO1458" s="0"/>
      <c r="AEP1458" s="0"/>
      <c r="AEQ1458" s="0"/>
      <c r="AER1458" s="0"/>
      <c r="AES1458" s="0"/>
      <c r="AET1458" s="0"/>
      <c r="AEU1458" s="0"/>
      <c r="AEV1458" s="0"/>
      <c r="AEW1458" s="0"/>
      <c r="AEX1458" s="0"/>
      <c r="AEY1458" s="0"/>
      <c r="AEZ1458" s="0"/>
      <c r="AFA1458" s="0"/>
      <c r="AFB1458" s="0"/>
      <c r="AFC1458" s="0"/>
      <c r="AFD1458" s="0"/>
      <c r="AFE1458" s="0"/>
      <c r="AFF1458" s="0"/>
      <c r="AFG1458" s="0"/>
      <c r="AFH1458" s="0"/>
      <c r="AFI1458" s="0"/>
      <c r="AFJ1458" s="0"/>
      <c r="AFK1458" s="0"/>
      <c r="AFL1458" s="0"/>
      <c r="AFM1458" s="0"/>
      <c r="AFN1458" s="0"/>
      <c r="AFO1458" s="0"/>
      <c r="AFP1458" s="0"/>
      <c r="AFQ1458" s="0"/>
      <c r="AFR1458" s="0"/>
      <c r="AFS1458" s="0"/>
      <c r="AFT1458" s="0"/>
      <c r="AFU1458" s="0"/>
      <c r="AFV1458" s="0"/>
      <c r="AFW1458" s="0"/>
      <c r="AFX1458" s="0"/>
      <c r="AFY1458" s="0"/>
      <c r="AFZ1458" s="0"/>
      <c r="AGA1458" s="0"/>
      <c r="AGB1458" s="0"/>
      <c r="AGC1458" s="0"/>
      <c r="AGD1458" s="0"/>
      <c r="AGE1458" s="0"/>
      <c r="AGF1458" s="0"/>
      <c r="AGG1458" s="0"/>
      <c r="AGH1458" s="0"/>
      <c r="AGI1458" s="0"/>
      <c r="AGJ1458" s="0"/>
      <c r="AGK1458" s="0"/>
      <c r="AGL1458" s="0"/>
      <c r="AGM1458" s="0"/>
      <c r="AGN1458" s="0"/>
      <c r="AGO1458" s="0"/>
      <c r="AGP1458" s="0"/>
      <c r="AGQ1458" s="0"/>
      <c r="AGR1458" s="0"/>
      <c r="AGS1458" s="0"/>
      <c r="AGT1458" s="0"/>
      <c r="AGU1458" s="0"/>
      <c r="AGV1458" s="0"/>
      <c r="AGW1458" s="0"/>
      <c r="AGX1458" s="0"/>
      <c r="AGY1458" s="0"/>
      <c r="AGZ1458" s="0"/>
      <c r="AHA1458" s="0"/>
      <c r="AHB1458" s="0"/>
      <c r="AHC1458" s="0"/>
      <c r="AHD1458" s="0"/>
      <c r="AHE1458" s="0"/>
      <c r="AHF1458" s="0"/>
      <c r="AHG1458" s="0"/>
      <c r="AHH1458" s="0"/>
      <c r="AHI1458" s="0"/>
      <c r="AHJ1458" s="0"/>
      <c r="AHK1458" s="0"/>
      <c r="AHL1458" s="0"/>
      <c r="AHM1458" s="0"/>
      <c r="AHN1458" s="0"/>
      <c r="AHO1458" s="0"/>
      <c r="AHP1458" s="0"/>
      <c r="AHQ1458" s="0"/>
      <c r="AHR1458" s="0"/>
      <c r="AHS1458" s="0"/>
      <c r="AHT1458" s="0"/>
      <c r="AHU1458" s="0"/>
      <c r="AHV1458" s="0"/>
      <c r="AHW1458" s="0"/>
      <c r="AHX1458" s="0"/>
      <c r="AHY1458" s="0"/>
      <c r="AHZ1458" s="0"/>
      <c r="AIA1458" s="0"/>
      <c r="AIB1458" s="0"/>
      <c r="AIC1458" s="0"/>
      <c r="AID1458" s="0"/>
      <c r="AIE1458" s="0"/>
      <c r="AIF1458" s="0"/>
      <c r="AIG1458" s="0"/>
      <c r="AIH1458" s="0"/>
      <c r="AII1458" s="0"/>
      <c r="AIJ1458" s="0"/>
      <c r="AIK1458" s="0"/>
      <c r="AIL1458" s="0"/>
      <c r="AIM1458" s="0"/>
      <c r="AIN1458" s="0"/>
      <c r="AIO1458" s="0"/>
      <c r="AIP1458" s="0"/>
      <c r="AIQ1458" s="0"/>
      <c r="AIR1458" s="0"/>
      <c r="AIS1458" s="0"/>
      <c r="AIT1458" s="0"/>
      <c r="AIU1458" s="0"/>
      <c r="AIV1458" s="0"/>
      <c r="AIW1458" s="0"/>
      <c r="AIX1458" s="0"/>
      <c r="AIY1458" s="0"/>
      <c r="AIZ1458" s="0"/>
      <c r="AJA1458" s="0"/>
      <c r="AJB1458" s="0"/>
      <c r="AJC1458" s="0"/>
      <c r="AJD1458" s="0"/>
      <c r="AJE1458" s="0"/>
      <c r="AJF1458" s="0"/>
      <c r="AJG1458" s="0"/>
      <c r="AJH1458" s="0"/>
      <c r="AJI1458" s="0"/>
      <c r="AJJ1458" s="0"/>
      <c r="AJK1458" s="0"/>
      <c r="AJL1458" s="0"/>
      <c r="AJM1458" s="0"/>
      <c r="AJN1458" s="0"/>
      <c r="AJO1458" s="0"/>
      <c r="AJP1458" s="0"/>
      <c r="AJQ1458" s="0"/>
      <c r="AJR1458" s="0"/>
      <c r="AJS1458" s="0"/>
      <c r="AJT1458" s="0"/>
      <c r="AJU1458" s="0"/>
      <c r="AJV1458" s="0"/>
      <c r="AJW1458" s="0"/>
      <c r="AJX1458" s="0"/>
      <c r="AJY1458" s="0"/>
      <c r="AJZ1458" s="0"/>
      <c r="AKA1458" s="0"/>
      <c r="AKB1458" s="0"/>
      <c r="AKC1458" s="0"/>
      <c r="AKD1458" s="0"/>
      <c r="AKE1458" s="0"/>
      <c r="AKF1458" s="0"/>
      <c r="AKG1458" s="0"/>
      <c r="AKH1458" s="0"/>
      <c r="AKI1458" s="0"/>
      <c r="AKJ1458" s="0"/>
      <c r="AKK1458" s="0"/>
      <c r="AKL1458" s="0"/>
      <c r="AKM1458" s="0"/>
      <c r="AKN1458" s="0"/>
      <c r="AKO1458" s="0"/>
      <c r="AKP1458" s="0"/>
      <c r="AKQ1458" s="0"/>
      <c r="AKR1458" s="0"/>
      <c r="AKS1458" s="0"/>
      <c r="AKT1458" s="0"/>
      <c r="AKU1458" s="0"/>
      <c r="AKV1458" s="0"/>
      <c r="AKW1458" s="0"/>
      <c r="AKX1458" s="0"/>
      <c r="AKY1458" s="0"/>
      <c r="AKZ1458" s="0"/>
      <c r="ALA1458" s="0"/>
      <c r="ALB1458" s="0"/>
      <c r="ALC1458" s="0"/>
      <c r="ALD1458" s="0"/>
      <c r="ALE1458" s="0"/>
      <c r="ALF1458" s="0"/>
      <c r="ALG1458" s="0"/>
      <c r="ALH1458" s="0"/>
      <c r="ALI1458" s="0"/>
      <c r="ALJ1458" s="0"/>
      <c r="ALK1458" s="0"/>
      <c r="ALL1458" s="0"/>
      <c r="ALM1458" s="0"/>
      <c r="ALN1458" s="0"/>
      <c r="ALO1458" s="0"/>
      <c r="ALP1458" s="0"/>
      <c r="ALQ1458" s="0"/>
      <c r="ALR1458" s="0"/>
      <c r="ALS1458" s="0"/>
      <c r="ALT1458" s="0"/>
      <c r="ALU1458" s="0"/>
      <c r="ALV1458" s="0"/>
      <c r="ALW1458" s="0"/>
      <c r="ALX1458" s="0"/>
      <c r="ALY1458" s="0"/>
      <c r="ALZ1458" s="0"/>
      <c r="AMA1458" s="0"/>
      <c r="AMB1458" s="0"/>
      <c r="AMC1458" s="0"/>
      <c r="AMD1458" s="0"/>
      <c r="AME1458" s="0"/>
      <c r="AMF1458" s="0"/>
      <c r="AMG1458" s="0"/>
      <c r="AMH1458" s="0"/>
      <c r="AMI1458" s="0"/>
    </row>
    <row r="1459" customFormat="false" ht="12.75" hidden="false" customHeight="false" outlineLevel="0" collapsed="false">
      <c r="A1459" s="1" t="s">
        <v>3945</v>
      </c>
      <c r="C1459" s="99" t="s">
        <v>3952</v>
      </c>
      <c r="D1459" s="100" t="s">
        <v>13</v>
      </c>
      <c r="E1459" s="72" t="n">
        <v>1.5</v>
      </c>
      <c r="F1459" s="73" t="n">
        <v>6</v>
      </c>
      <c r="G1459" s="72" t="s">
        <v>3947</v>
      </c>
      <c r="BM1459" s="0"/>
      <c r="BN1459" s="0"/>
      <c r="BO1459" s="0"/>
      <c r="BP1459" s="0"/>
      <c r="BQ1459" s="0"/>
      <c r="BR1459" s="0"/>
      <c r="BS1459" s="0"/>
      <c r="BT1459" s="0"/>
      <c r="BU1459" s="0"/>
      <c r="BV1459" s="0"/>
      <c r="BW1459" s="0"/>
      <c r="BX1459" s="0"/>
      <c r="BY1459" s="0"/>
      <c r="BZ1459" s="0"/>
      <c r="CA1459" s="0"/>
      <c r="CB1459" s="0"/>
      <c r="CC1459" s="0"/>
      <c r="CD1459" s="0"/>
      <c r="CE1459" s="0"/>
      <c r="CF1459" s="0"/>
      <c r="CG1459" s="0"/>
      <c r="CH1459" s="0"/>
      <c r="CI1459" s="0"/>
      <c r="CJ1459" s="0"/>
      <c r="CK1459" s="0"/>
      <c r="CL1459" s="0"/>
      <c r="CM1459" s="0"/>
      <c r="CN1459" s="0"/>
      <c r="CO1459" s="0"/>
      <c r="CP1459" s="0"/>
      <c r="CQ1459" s="0"/>
      <c r="CR1459" s="0"/>
      <c r="CS1459" s="0"/>
      <c r="CT1459" s="0"/>
      <c r="CU1459" s="0"/>
      <c r="CV1459" s="0"/>
      <c r="CW1459" s="0"/>
      <c r="CX1459" s="0"/>
      <c r="CY1459" s="0"/>
      <c r="CZ1459" s="0"/>
      <c r="DA1459" s="0"/>
      <c r="DB1459" s="0"/>
      <c r="DC1459" s="0"/>
      <c r="DD1459" s="0"/>
      <c r="DE1459" s="0"/>
      <c r="DF1459" s="0"/>
      <c r="DG1459" s="0"/>
      <c r="DH1459" s="0"/>
      <c r="DI1459" s="0"/>
      <c r="DJ1459" s="0"/>
      <c r="DK1459" s="0"/>
      <c r="DL1459" s="0"/>
      <c r="DM1459" s="0"/>
      <c r="DN1459" s="0"/>
      <c r="DO1459" s="0"/>
      <c r="DP1459" s="0"/>
      <c r="DQ1459" s="0"/>
      <c r="DR1459" s="0"/>
      <c r="DS1459" s="0"/>
      <c r="DT1459" s="0"/>
      <c r="DU1459" s="0"/>
      <c r="DV1459" s="0"/>
      <c r="DW1459" s="0"/>
      <c r="DX1459" s="0"/>
      <c r="DY1459" s="0"/>
      <c r="DZ1459" s="0"/>
      <c r="EA1459" s="0"/>
      <c r="EB1459" s="0"/>
      <c r="EC1459" s="0"/>
      <c r="ED1459" s="0"/>
      <c r="EE1459" s="0"/>
      <c r="EF1459" s="0"/>
      <c r="EG1459" s="0"/>
      <c r="EH1459" s="0"/>
      <c r="EI1459" s="0"/>
      <c r="EJ1459" s="0"/>
      <c r="EK1459" s="0"/>
      <c r="EL1459" s="0"/>
      <c r="EM1459" s="0"/>
      <c r="EN1459" s="0"/>
      <c r="EO1459" s="0"/>
      <c r="EP1459" s="0"/>
      <c r="EQ1459" s="0"/>
      <c r="ER1459" s="0"/>
      <c r="ES1459" s="0"/>
      <c r="ET1459" s="0"/>
      <c r="EU1459" s="0"/>
      <c r="EV1459" s="0"/>
      <c r="EW1459" s="0"/>
      <c r="EX1459" s="0"/>
      <c r="EY1459" s="0"/>
      <c r="EZ1459" s="0"/>
      <c r="FA1459" s="0"/>
      <c r="FB1459" s="0"/>
      <c r="FC1459" s="0"/>
      <c r="FD1459" s="0"/>
      <c r="FE1459" s="0"/>
      <c r="FF1459" s="0"/>
      <c r="FG1459" s="0"/>
      <c r="FH1459" s="0"/>
      <c r="FI1459" s="0"/>
      <c r="FJ1459" s="0"/>
      <c r="FK1459" s="0"/>
      <c r="FL1459" s="0"/>
      <c r="FM1459" s="0"/>
      <c r="FN1459" s="0"/>
      <c r="FO1459" s="0"/>
      <c r="FP1459" s="0"/>
      <c r="FQ1459" s="0"/>
      <c r="FR1459" s="0"/>
      <c r="FS1459" s="0"/>
      <c r="FT1459" s="0"/>
      <c r="FU1459" s="0"/>
      <c r="FV1459" s="0"/>
      <c r="FW1459" s="0"/>
      <c r="FX1459" s="0"/>
      <c r="FY1459" s="0"/>
      <c r="FZ1459" s="0"/>
      <c r="GA1459" s="0"/>
      <c r="GB1459" s="0"/>
      <c r="GC1459" s="0"/>
      <c r="GD1459" s="0"/>
      <c r="GE1459" s="0"/>
      <c r="GF1459" s="0"/>
      <c r="GG1459" s="0"/>
      <c r="GH1459" s="0"/>
      <c r="GI1459" s="0"/>
      <c r="GJ1459" s="0"/>
      <c r="GK1459" s="0"/>
      <c r="GL1459" s="0"/>
      <c r="GM1459" s="0"/>
      <c r="GN1459" s="0"/>
      <c r="GO1459" s="0"/>
      <c r="GP1459" s="0"/>
      <c r="GQ1459" s="0"/>
      <c r="GR1459" s="0"/>
      <c r="GS1459" s="0"/>
      <c r="GT1459" s="0"/>
      <c r="GU1459" s="0"/>
      <c r="GV1459" s="0"/>
      <c r="GW1459" s="0"/>
      <c r="GX1459" s="0"/>
      <c r="GY1459" s="0"/>
      <c r="GZ1459" s="0"/>
      <c r="HA1459" s="0"/>
      <c r="HB1459" s="0"/>
      <c r="HC1459" s="0"/>
      <c r="HD1459" s="0"/>
      <c r="HE1459" s="0"/>
      <c r="HF1459" s="0"/>
      <c r="HG1459" s="0"/>
      <c r="HH1459" s="0"/>
      <c r="HI1459" s="0"/>
      <c r="HJ1459" s="0"/>
      <c r="HK1459" s="0"/>
      <c r="HL1459" s="0"/>
      <c r="HM1459" s="0"/>
      <c r="HN1459" s="0"/>
      <c r="HO1459" s="0"/>
      <c r="HP1459" s="0"/>
      <c r="HQ1459" s="0"/>
      <c r="HR1459" s="0"/>
      <c r="HS1459" s="0"/>
      <c r="HT1459" s="0"/>
      <c r="HU1459" s="0"/>
      <c r="HV1459" s="0"/>
      <c r="HW1459" s="0"/>
      <c r="HX1459" s="0"/>
      <c r="HY1459" s="0"/>
      <c r="HZ1459" s="0"/>
      <c r="IA1459" s="0"/>
      <c r="IB1459" s="0"/>
      <c r="IC1459" s="0"/>
      <c r="ID1459" s="0"/>
      <c r="IE1459" s="0"/>
      <c r="IF1459" s="0"/>
      <c r="IG1459" s="0"/>
      <c r="IH1459" s="0"/>
      <c r="II1459" s="0"/>
      <c r="IJ1459" s="0"/>
      <c r="IK1459" s="0"/>
      <c r="IL1459" s="0"/>
      <c r="IM1459" s="0"/>
      <c r="IN1459" s="0"/>
      <c r="IO1459" s="0"/>
      <c r="IP1459" s="0"/>
      <c r="IQ1459" s="0"/>
      <c r="IR1459" s="0"/>
      <c r="IS1459" s="0"/>
      <c r="IT1459" s="0"/>
      <c r="IU1459" s="0"/>
      <c r="IV1459" s="0"/>
      <c r="IW1459" s="0"/>
      <c r="IX1459" s="0"/>
      <c r="IY1459" s="0"/>
      <c r="IZ1459" s="0"/>
      <c r="JA1459" s="0"/>
      <c r="JB1459" s="0"/>
      <c r="JC1459" s="0"/>
      <c r="JD1459" s="0"/>
      <c r="JE1459" s="0"/>
      <c r="JF1459" s="0"/>
      <c r="JG1459" s="0"/>
      <c r="JH1459" s="0"/>
      <c r="JI1459" s="0"/>
      <c r="JJ1459" s="0"/>
      <c r="JK1459" s="0"/>
      <c r="JL1459" s="0"/>
      <c r="JM1459" s="0"/>
      <c r="JN1459" s="0"/>
      <c r="JO1459" s="0"/>
      <c r="JP1459" s="0"/>
      <c r="JQ1459" s="0"/>
      <c r="JR1459" s="0"/>
      <c r="JS1459" s="0"/>
      <c r="JT1459" s="0"/>
      <c r="JU1459" s="0"/>
      <c r="JV1459" s="0"/>
      <c r="JW1459" s="0"/>
      <c r="JX1459" s="0"/>
      <c r="JY1459" s="0"/>
      <c r="JZ1459" s="0"/>
      <c r="KA1459" s="0"/>
      <c r="KB1459" s="0"/>
      <c r="KC1459" s="0"/>
      <c r="KD1459" s="0"/>
      <c r="KE1459" s="0"/>
      <c r="KF1459" s="0"/>
      <c r="KG1459" s="0"/>
      <c r="KH1459" s="0"/>
      <c r="KI1459" s="0"/>
      <c r="KJ1459" s="0"/>
      <c r="KK1459" s="0"/>
      <c r="KL1459" s="0"/>
      <c r="KM1459" s="0"/>
      <c r="KN1459" s="0"/>
      <c r="KO1459" s="0"/>
      <c r="KP1459" s="0"/>
      <c r="KQ1459" s="0"/>
      <c r="KR1459" s="0"/>
      <c r="KS1459" s="0"/>
      <c r="KT1459" s="0"/>
      <c r="KU1459" s="0"/>
      <c r="KV1459" s="0"/>
      <c r="KW1459" s="0"/>
      <c r="KX1459" s="0"/>
      <c r="KY1459" s="0"/>
      <c r="KZ1459" s="0"/>
      <c r="LA1459" s="0"/>
      <c r="LB1459" s="0"/>
      <c r="LC1459" s="0"/>
      <c r="LD1459" s="0"/>
      <c r="LE1459" s="0"/>
      <c r="LF1459" s="0"/>
      <c r="LG1459" s="0"/>
      <c r="LH1459" s="0"/>
      <c r="LI1459" s="0"/>
      <c r="LJ1459" s="0"/>
      <c r="LK1459" s="0"/>
      <c r="LL1459" s="0"/>
      <c r="LM1459" s="0"/>
      <c r="LN1459" s="0"/>
      <c r="LO1459" s="0"/>
      <c r="LP1459" s="0"/>
      <c r="LQ1459" s="0"/>
      <c r="LR1459" s="0"/>
      <c r="LS1459" s="0"/>
      <c r="LT1459" s="0"/>
      <c r="LU1459" s="0"/>
      <c r="LV1459" s="0"/>
      <c r="LW1459" s="0"/>
      <c r="LX1459" s="0"/>
      <c r="LY1459" s="0"/>
      <c r="LZ1459" s="0"/>
      <c r="MA1459" s="0"/>
      <c r="MB1459" s="0"/>
      <c r="MC1459" s="0"/>
      <c r="MD1459" s="0"/>
      <c r="ME1459" s="0"/>
      <c r="MF1459" s="0"/>
      <c r="MG1459" s="0"/>
      <c r="MH1459" s="0"/>
      <c r="MI1459" s="0"/>
      <c r="MJ1459" s="0"/>
      <c r="MK1459" s="0"/>
      <c r="ML1459" s="0"/>
      <c r="MM1459" s="0"/>
      <c r="MN1459" s="0"/>
      <c r="MO1459" s="0"/>
      <c r="MP1459" s="0"/>
      <c r="MQ1459" s="0"/>
      <c r="MR1459" s="0"/>
      <c r="MS1459" s="0"/>
      <c r="MT1459" s="0"/>
      <c r="MU1459" s="0"/>
      <c r="MV1459" s="0"/>
      <c r="MW1459" s="0"/>
      <c r="MX1459" s="0"/>
      <c r="MY1459" s="0"/>
      <c r="MZ1459" s="0"/>
      <c r="NA1459" s="0"/>
      <c r="NB1459" s="0"/>
      <c r="NC1459" s="0"/>
      <c r="ND1459" s="0"/>
      <c r="NE1459" s="0"/>
      <c r="NF1459" s="0"/>
      <c r="NG1459" s="0"/>
      <c r="NH1459" s="0"/>
      <c r="NI1459" s="0"/>
      <c r="NJ1459" s="0"/>
      <c r="NK1459" s="0"/>
      <c r="NL1459" s="0"/>
      <c r="NM1459" s="0"/>
      <c r="NN1459" s="0"/>
      <c r="NO1459" s="0"/>
      <c r="NP1459" s="0"/>
      <c r="NQ1459" s="0"/>
      <c r="NR1459" s="0"/>
      <c r="NS1459" s="0"/>
      <c r="NT1459" s="0"/>
      <c r="NU1459" s="0"/>
      <c r="NV1459" s="0"/>
      <c r="NW1459" s="0"/>
      <c r="NX1459" s="0"/>
      <c r="NY1459" s="0"/>
      <c r="NZ1459" s="0"/>
      <c r="OA1459" s="0"/>
      <c r="OB1459" s="0"/>
      <c r="OC1459" s="0"/>
      <c r="OD1459" s="0"/>
      <c r="OE1459" s="0"/>
      <c r="OF1459" s="0"/>
      <c r="OG1459" s="0"/>
      <c r="OH1459" s="0"/>
      <c r="OI1459" s="0"/>
      <c r="OJ1459" s="0"/>
      <c r="OK1459" s="0"/>
      <c r="OL1459" s="0"/>
      <c r="OM1459" s="0"/>
      <c r="ON1459" s="0"/>
      <c r="OO1459" s="0"/>
      <c r="OP1459" s="0"/>
      <c r="OQ1459" s="0"/>
      <c r="OR1459" s="0"/>
      <c r="OS1459" s="0"/>
      <c r="OT1459" s="0"/>
      <c r="OU1459" s="0"/>
      <c r="OV1459" s="0"/>
      <c r="OW1459" s="0"/>
      <c r="OX1459" s="0"/>
      <c r="OY1459" s="0"/>
      <c r="OZ1459" s="0"/>
      <c r="PA1459" s="0"/>
      <c r="PB1459" s="0"/>
      <c r="PC1459" s="0"/>
      <c r="PD1459" s="0"/>
      <c r="PE1459" s="0"/>
      <c r="PF1459" s="0"/>
      <c r="PG1459" s="0"/>
      <c r="PH1459" s="0"/>
      <c r="PI1459" s="0"/>
      <c r="PJ1459" s="0"/>
      <c r="PK1459" s="0"/>
      <c r="PL1459" s="0"/>
      <c r="PM1459" s="0"/>
      <c r="PN1459" s="0"/>
      <c r="PO1459" s="0"/>
      <c r="PP1459" s="0"/>
      <c r="PQ1459" s="0"/>
      <c r="PR1459" s="0"/>
      <c r="PS1459" s="0"/>
      <c r="PT1459" s="0"/>
      <c r="PU1459" s="0"/>
      <c r="PV1459" s="0"/>
      <c r="PW1459" s="0"/>
      <c r="PX1459" s="0"/>
      <c r="PY1459" s="0"/>
      <c r="PZ1459" s="0"/>
      <c r="QA1459" s="0"/>
      <c r="QB1459" s="0"/>
      <c r="QC1459" s="0"/>
      <c r="QD1459" s="0"/>
      <c r="QE1459" s="0"/>
      <c r="QF1459" s="0"/>
      <c r="QG1459" s="0"/>
      <c r="QH1459" s="0"/>
      <c r="QI1459" s="0"/>
      <c r="QJ1459" s="0"/>
      <c r="QK1459" s="0"/>
      <c r="QL1459" s="0"/>
      <c r="QM1459" s="0"/>
      <c r="QN1459" s="0"/>
      <c r="QO1459" s="0"/>
      <c r="QP1459" s="0"/>
      <c r="QQ1459" s="0"/>
      <c r="QR1459" s="0"/>
      <c r="QS1459" s="0"/>
      <c r="QT1459" s="0"/>
      <c r="QU1459" s="0"/>
      <c r="QV1459" s="0"/>
      <c r="QW1459" s="0"/>
      <c r="QX1459" s="0"/>
      <c r="QY1459" s="0"/>
      <c r="QZ1459" s="0"/>
      <c r="RA1459" s="0"/>
      <c r="RB1459" s="0"/>
      <c r="RC1459" s="0"/>
      <c r="RD1459" s="0"/>
      <c r="RE1459" s="0"/>
      <c r="RF1459" s="0"/>
      <c r="RG1459" s="0"/>
      <c r="RH1459" s="0"/>
      <c r="RI1459" s="0"/>
      <c r="RJ1459" s="0"/>
      <c r="RK1459" s="0"/>
      <c r="RL1459" s="0"/>
      <c r="RM1459" s="0"/>
      <c r="RN1459" s="0"/>
      <c r="RO1459" s="0"/>
      <c r="RP1459" s="0"/>
      <c r="RQ1459" s="0"/>
      <c r="RR1459" s="0"/>
      <c r="RS1459" s="0"/>
      <c r="RT1459" s="0"/>
      <c r="RU1459" s="0"/>
      <c r="RV1459" s="0"/>
      <c r="RW1459" s="0"/>
      <c r="RX1459" s="0"/>
      <c r="RY1459" s="0"/>
      <c r="RZ1459" s="0"/>
      <c r="SA1459" s="0"/>
      <c r="SB1459" s="0"/>
      <c r="SC1459" s="0"/>
      <c r="SD1459" s="0"/>
      <c r="SE1459" s="0"/>
      <c r="SF1459" s="0"/>
      <c r="SG1459" s="0"/>
      <c r="SH1459" s="0"/>
      <c r="SI1459" s="0"/>
      <c r="SJ1459" s="0"/>
      <c r="SK1459" s="0"/>
      <c r="SL1459" s="0"/>
      <c r="SM1459" s="0"/>
      <c r="SN1459" s="0"/>
      <c r="SO1459" s="0"/>
      <c r="SP1459" s="0"/>
      <c r="SQ1459" s="0"/>
      <c r="SR1459" s="0"/>
      <c r="SS1459" s="0"/>
      <c r="ST1459" s="0"/>
      <c r="SU1459" s="0"/>
      <c r="SV1459" s="0"/>
      <c r="SW1459" s="0"/>
      <c r="SX1459" s="0"/>
      <c r="SY1459" s="0"/>
      <c r="SZ1459" s="0"/>
      <c r="TA1459" s="0"/>
      <c r="TB1459" s="0"/>
      <c r="TC1459" s="0"/>
      <c r="TD1459" s="0"/>
      <c r="TE1459" s="0"/>
      <c r="TF1459" s="0"/>
      <c r="TG1459" s="0"/>
      <c r="TH1459" s="0"/>
      <c r="TI1459" s="0"/>
      <c r="TJ1459" s="0"/>
      <c r="TK1459" s="0"/>
      <c r="TL1459" s="0"/>
      <c r="TM1459" s="0"/>
      <c r="TN1459" s="0"/>
      <c r="TO1459" s="0"/>
      <c r="TP1459" s="0"/>
      <c r="TQ1459" s="0"/>
      <c r="TR1459" s="0"/>
      <c r="TS1459" s="0"/>
      <c r="TT1459" s="0"/>
      <c r="TU1459" s="0"/>
      <c r="TV1459" s="0"/>
      <c r="TW1459" s="0"/>
      <c r="TX1459" s="0"/>
      <c r="TY1459" s="0"/>
      <c r="TZ1459" s="0"/>
      <c r="UA1459" s="0"/>
      <c r="UB1459" s="0"/>
      <c r="UC1459" s="0"/>
      <c r="UD1459" s="0"/>
      <c r="UE1459" s="0"/>
      <c r="UF1459" s="0"/>
      <c r="UG1459" s="0"/>
      <c r="UH1459" s="0"/>
      <c r="UI1459" s="0"/>
      <c r="UJ1459" s="0"/>
      <c r="UK1459" s="0"/>
      <c r="UL1459" s="0"/>
      <c r="UM1459" s="0"/>
      <c r="UN1459" s="0"/>
      <c r="UO1459" s="0"/>
      <c r="UP1459" s="0"/>
      <c r="UQ1459" s="0"/>
      <c r="UR1459" s="0"/>
      <c r="US1459" s="0"/>
      <c r="UT1459" s="0"/>
      <c r="UU1459" s="0"/>
      <c r="UV1459" s="0"/>
      <c r="UW1459" s="0"/>
      <c r="UX1459" s="0"/>
      <c r="UY1459" s="0"/>
      <c r="UZ1459" s="0"/>
      <c r="VA1459" s="0"/>
      <c r="VB1459" s="0"/>
      <c r="VC1459" s="0"/>
      <c r="VD1459" s="0"/>
      <c r="VE1459" s="0"/>
      <c r="VF1459" s="0"/>
      <c r="VG1459" s="0"/>
      <c r="VH1459" s="0"/>
      <c r="VI1459" s="0"/>
      <c r="VJ1459" s="0"/>
      <c r="VK1459" s="0"/>
      <c r="VL1459" s="0"/>
      <c r="VM1459" s="0"/>
      <c r="VN1459" s="0"/>
      <c r="VO1459" s="0"/>
      <c r="VP1459" s="0"/>
      <c r="VQ1459" s="0"/>
      <c r="VR1459" s="0"/>
      <c r="VS1459" s="0"/>
      <c r="VT1459" s="0"/>
      <c r="VU1459" s="0"/>
      <c r="VV1459" s="0"/>
      <c r="VW1459" s="0"/>
      <c r="VX1459" s="0"/>
      <c r="VY1459" s="0"/>
      <c r="VZ1459" s="0"/>
      <c r="WA1459" s="0"/>
      <c r="WB1459" s="0"/>
      <c r="WC1459" s="0"/>
      <c r="WD1459" s="0"/>
      <c r="WE1459" s="0"/>
      <c r="WF1459" s="0"/>
      <c r="WG1459" s="0"/>
      <c r="WH1459" s="0"/>
      <c r="WI1459" s="0"/>
      <c r="WJ1459" s="0"/>
      <c r="WK1459" s="0"/>
      <c r="WL1459" s="0"/>
      <c r="WM1459" s="0"/>
      <c r="WN1459" s="0"/>
      <c r="WO1459" s="0"/>
      <c r="WP1459" s="0"/>
      <c r="WQ1459" s="0"/>
      <c r="WR1459" s="0"/>
      <c r="WS1459" s="0"/>
      <c r="WT1459" s="0"/>
      <c r="WU1459" s="0"/>
      <c r="WV1459" s="0"/>
      <c r="WW1459" s="0"/>
      <c r="WX1459" s="0"/>
      <c r="WY1459" s="0"/>
      <c r="WZ1459" s="0"/>
      <c r="XA1459" s="0"/>
      <c r="XB1459" s="0"/>
      <c r="XC1459" s="0"/>
      <c r="XD1459" s="0"/>
      <c r="XE1459" s="0"/>
      <c r="XF1459" s="0"/>
      <c r="XG1459" s="0"/>
      <c r="XH1459" s="0"/>
      <c r="XI1459" s="0"/>
      <c r="XJ1459" s="0"/>
      <c r="XK1459" s="0"/>
      <c r="XL1459" s="0"/>
      <c r="XM1459" s="0"/>
      <c r="XN1459" s="0"/>
      <c r="XO1459" s="0"/>
      <c r="XP1459" s="0"/>
      <c r="XQ1459" s="0"/>
      <c r="XR1459" s="0"/>
      <c r="XS1459" s="0"/>
      <c r="XT1459" s="0"/>
      <c r="XU1459" s="0"/>
      <c r="XV1459" s="0"/>
      <c r="XW1459" s="0"/>
      <c r="XX1459" s="0"/>
      <c r="XY1459" s="0"/>
      <c r="XZ1459" s="0"/>
      <c r="YA1459" s="0"/>
      <c r="YB1459" s="0"/>
      <c r="YC1459" s="0"/>
      <c r="YD1459" s="0"/>
      <c r="YE1459" s="0"/>
      <c r="YF1459" s="0"/>
      <c r="YG1459" s="0"/>
      <c r="YH1459" s="0"/>
      <c r="YI1459" s="0"/>
      <c r="YJ1459" s="0"/>
      <c r="YK1459" s="0"/>
      <c r="YL1459" s="0"/>
      <c r="YM1459" s="0"/>
      <c r="YN1459" s="0"/>
      <c r="YO1459" s="0"/>
      <c r="YP1459" s="0"/>
      <c r="YQ1459" s="0"/>
      <c r="YR1459" s="0"/>
      <c r="YS1459" s="0"/>
      <c r="YT1459" s="0"/>
      <c r="YU1459" s="0"/>
      <c r="YV1459" s="0"/>
      <c r="YW1459" s="0"/>
      <c r="YX1459" s="0"/>
      <c r="YY1459" s="0"/>
      <c r="YZ1459" s="0"/>
      <c r="ZA1459" s="0"/>
      <c r="ZB1459" s="0"/>
      <c r="ZC1459" s="0"/>
      <c r="ZD1459" s="0"/>
      <c r="ZE1459" s="0"/>
      <c r="ZF1459" s="0"/>
      <c r="ZG1459" s="0"/>
      <c r="ZH1459" s="0"/>
      <c r="ZI1459" s="0"/>
      <c r="ZJ1459" s="0"/>
      <c r="ZK1459" s="0"/>
      <c r="ZL1459" s="0"/>
      <c r="ZM1459" s="0"/>
      <c r="ZN1459" s="0"/>
      <c r="ZO1459" s="0"/>
      <c r="ZP1459" s="0"/>
      <c r="ZQ1459" s="0"/>
      <c r="ZR1459" s="0"/>
      <c r="ZS1459" s="0"/>
      <c r="ZT1459" s="0"/>
      <c r="ZU1459" s="0"/>
      <c r="ZV1459" s="0"/>
      <c r="ZW1459" s="0"/>
      <c r="ZX1459" s="0"/>
      <c r="ZY1459" s="0"/>
      <c r="ZZ1459" s="0"/>
      <c r="AAA1459" s="0"/>
      <c r="AAB1459" s="0"/>
      <c r="AAC1459" s="0"/>
      <c r="AAD1459" s="0"/>
      <c r="AAE1459" s="0"/>
      <c r="AAF1459" s="0"/>
      <c r="AAG1459" s="0"/>
      <c r="AAH1459" s="0"/>
      <c r="AAI1459" s="0"/>
      <c r="AAJ1459" s="0"/>
      <c r="AAK1459" s="0"/>
      <c r="AAL1459" s="0"/>
      <c r="AAM1459" s="0"/>
      <c r="AAN1459" s="0"/>
      <c r="AAO1459" s="0"/>
      <c r="AAP1459" s="0"/>
      <c r="AAQ1459" s="0"/>
      <c r="AAR1459" s="0"/>
      <c r="AAS1459" s="0"/>
      <c r="AAT1459" s="0"/>
      <c r="AAU1459" s="0"/>
      <c r="AAV1459" s="0"/>
      <c r="AAW1459" s="0"/>
      <c r="AAX1459" s="0"/>
      <c r="AAY1459" s="0"/>
      <c r="AAZ1459" s="0"/>
      <c r="ABA1459" s="0"/>
      <c r="ABB1459" s="0"/>
      <c r="ABC1459" s="0"/>
      <c r="ABD1459" s="0"/>
      <c r="ABE1459" s="0"/>
      <c r="ABF1459" s="0"/>
      <c r="ABG1459" s="0"/>
      <c r="ABH1459" s="0"/>
      <c r="ABI1459" s="0"/>
      <c r="ABJ1459" s="0"/>
      <c r="ABK1459" s="0"/>
      <c r="ABL1459" s="0"/>
      <c r="ABM1459" s="0"/>
      <c r="ABN1459" s="0"/>
      <c r="ABO1459" s="0"/>
      <c r="ABP1459" s="0"/>
      <c r="ABQ1459" s="0"/>
      <c r="ABR1459" s="0"/>
      <c r="ABS1459" s="0"/>
      <c r="ABT1459" s="0"/>
      <c r="ABU1459" s="0"/>
      <c r="ABV1459" s="0"/>
      <c r="ABW1459" s="0"/>
      <c r="ABX1459" s="0"/>
      <c r="ABY1459" s="0"/>
      <c r="ABZ1459" s="0"/>
      <c r="ACA1459" s="0"/>
      <c r="ACB1459" s="0"/>
      <c r="ACC1459" s="0"/>
      <c r="ACD1459" s="0"/>
      <c r="ACE1459" s="0"/>
      <c r="ACF1459" s="0"/>
      <c r="ACG1459" s="0"/>
      <c r="ACH1459" s="0"/>
      <c r="ACI1459" s="0"/>
      <c r="ACJ1459" s="0"/>
      <c r="ACK1459" s="0"/>
      <c r="ACL1459" s="0"/>
      <c r="ACM1459" s="0"/>
      <c r="ACN1459" s="0"/>
      <c r="ACO1459" s="0"/>
      <c r="ACP1459" s="0"/>
      <c r="ACQ1459" s="0"/>
      <c r="ACR1459" s="0"/>
      <c r="ACS1459" s="0"/>
      <c r="ACT1459" s="0"/>
      <c r="ACU1459" s="0"/>
      <c r="ACV1459" s="0"/>
      <c r="ACW1459" s="0"/>
      <c r="ACX1459" s="0"/>
      <c r="ACY1459" s="0"/>
      <c r="ACZ1459" s="0"/>
      <c r="ADA1459" s="0"/>
      <c r="ADB1459" s="0"/>
      <c r="ADC1459" s="0"/>
      <c r="ADD1459" s="0"/>
      <c r="ADE1459" s="0"/>
      <c r="ADF1459" s="0"/>
      <c r="ADG1459" s="0"/>
      <c r="ADH1459" s="0"/>
      <c r="ADI1459" s="0"/>
      <c r="ADJ1459" s="0"/>
      <c r="ADK1459" s="0"/>
      <c r="ADL1459" s="0"/>
      <c r="ADM1459" s="0"/>
      <c r="ADN1459" s="0"/>
      <c r="ADO1459" s="0"/>
      <c r="ADP1459" s="0"/>
      <c r="ADQ1459" s="0"/>
      <c r="ADR1459" s="0"/>
      <c r="ADS1459" s="0"/>
      <c r="ADT1459" s="0"/>
      <c r="ADU1459" s="0"/>
      <c r="ADV1459" s="0"/>
      <c r="ADW1459" s="0"/>
      <c r="ADX1459" s="0"/>
      <c r="ADY1459" s="0"/>
      <c r="ADZ1459" s="0"/>
      <c r="AEA1459" s="0"/>
      <c r="AEB1459" s="0"/>
      <c r="AEC1459" s="0"/>
      <c r="AED1459" s="0"/>
      <c r="AEE1459" s="0"/>
      <c r="AEF1459" s="0"/>
      <c r="AEG1459" s="0"/>
      <c r="AEH1459" s="0"/>
      <c r="AEI1459" s="0"/>
      <c r="AEJ1459" s="0"/>
      <c r="AEK1459" s="0"/>
      <c r="AEL1459" s="0"/>
      <c r="AEM1459" s="0"/>
      <c r="AEN1459" s="0"/>
      <c r="AEO1459" s="0"/>
      <c r="AEP1459" s="0"/>
      <c r="AEQ1459" s="0"/>
      <c r="AER1459" s="0"/>
      <c r="AES1459" s="0"/>
      <c r="AET1459" s="0"/>
      <c r="AEU1459" s="0"/>
      <c r="AEV1459" s="0"/>
      <c r="AEW1459" s="0"/>
      <c r="AEX1459" s="0"/>
      <c r="AEY1459" s="0"/>
      <c r="AEZ1459" s="0"/>
      <c r="AFA1459" s="0"/>
      <c r="AFB1459" s="0"/>
      <c r="AFC1459" s="0"/>
      <c r="AFD1459" s="0"/>
      <c r="AFE1459" s="0"/>
      <c r="AFF1459" s="0"/>
      <c r="AFG1459" s="0"/>
      <c r="AFH1459" s="0"/>
      <c r="AFI1459" s="0"/>
      <c r="AFJ1459" s="0"/>
      <c r="AFK1459" s="0"/>
      <c r="AFL1459" s="0"/>
      <c r="AFM1459" s="0"/>
      <c r="AFN1459" s="0"/>
      <c r="AFO1459" s="0"/>
      <c r="AFP1459" s="0"/>
      <c r="AFQ1459" s="0"/>
      <c r="AFR1459" s="0"/>
      <c r="AFS1459" s="0"/>
      <c r="AFT1459" s="0"/>
      <c r="AFU1459" s="0"/>
      <c r="AFV1459" s="0"/>
      <c r="AFW1459" s="0"/>
      <c r="AFX1459" s="0"/>
      <c r="AFY1459" s="0"/>
      <c r="AFZ1459" s="0"/>
      <c r="AGA1459" s="0"/>
      <c r="AGB1459" s="0"/>
      <c r="AGC1459" s="0"/>
      <c r="AGD1459" s="0"/>
      <c r="AGE1459" s="0"/>
      <c r="AGF1459" s="0"/>
      <c r="AGG1459" s="0"/>
      <c r="AGH1459" s="0"/>
      <c r="AGI1459" s="0"/>
      <c r="AGJ1459" s="0"/>
      <c r="AGK1459" s="0"/>
      <c r="AGL1459" s="0"/>
      <c r="AGM1459" s="0"/>
      <c r="AGN1459" s="0"/>
      <c r="AGO1459" s="0"/>
      <c r="AGP1459" s="0"/>
      <c r="AGQ1459" s="0"/>
      <c r="AGR1459" s="0"/>
      <c r="AGS1459" s="0"/>
      <c r="AGT1459" s="0"/>
      <c r="AGU1459" s="0"/>
      <c r="AGV1459" s="0"/>
      <c r="AGW1459" s="0"/>
      <c r="AGX1459" s="0"/>
      <c r="AGY1459" s="0"/>
      <c r="AGZ1459" s="0"/>
      <c r="AHA1459" s="0"/>
      <c r="AHB1459" s="0"/>
      <c r="AHC1459" s="0"/>
      <c r="AHD1459" s="0"/>
      <c r="AHE1459" s="0"/>
      <c r="AHF1459" s="0"/>
      <c r="AHG1459" s="0"/>
      <c r="AHH1459" s="0"/>
      <c r="AHI1459" s="0"/>
      <c r="AHJ1459" s="0"/>
      <c r="AHK1459" s="0"/>
      <c r="AHL1459" s="0"/>
      <c r="AHM1459" s="0"/>
      <c r="AHN1459" s="0"/>
      <c r="AHO1459" s="0"/>
      <c r="AHP1459" s="0"/>
      <c r="AHQ1459" s="0"/>
      <c r="AHR1459" s="0"/>
      <c r="AHS1459" s="0"/>
      <c r="AHT1459" s="0"/>
      <c r="AHU1459" s="0"/>
      <c r="AHV1459" s="0"/>
      <c r="AHW1459" s="0"/>
      <c r="AHX1459" s="0"/>
      <c r="AHY1459" s="0"/>
      <c r="AHZ1459" s="0"/>
      <c r="AIA1459" s="0"/>
      <c r="AIB1459" s="0"/>
      <c r="AIC1459" s="0"/>
      <c r="AID1459" s="0"/>
      <c r="AIE1459" s="0"/>
      <c r="AIF1459" s="0"/>
      <c r="AIG1459" s="0"/>
      <c r="AIH1459" s="0"/>
      <c r="AII1459" s="0"/>
      <c r="AIJ1459" s="0"/>
      <c r="AIK1459" s="0"/>
      <c r="AIL1459" s="0"/>
      <c r="AIM1459" s="0"/>
      <c r="AIN1459" s="0"/>
      <c r="AIO1459" s="0"/>
      <c r="AIP1459" s="0"/>
      <c r="AIQ1459" s="0"/>
      <c r="AIR1459" s="0"/>
      <c r="AIS1459" s="0"/>
      <c r="AIT1459" s="0"/>
      <c r="AIU1459" s="0"/>
      <c r="AIV1459" s="0"/>
      <c r="AIW1459" s="0"/>
      <c r="AIX1459" s="0"/>
      <c r="AIY1459" s="0"/>
      <c r="AIZ1459" s="0"/>
      <c r="AJA1459" s="0"/>
      <c r="AJB1459" s="0"/>
      <c r="AJC1459" s="0"/>
      <c r="AJD1459" s="0"/>
      <c r="AJE1459" s="0"/>
      <c r="AJF1459" s="0"/>
      <c r="AJG1459" s="0"/>
      <c r="AJH1459" s="0"/>
      <c r="AJI1459" s="0"/>
      <c r="AJJ1459" s="0"/>
      <c r="AJK1459" s="0"/>
      <c r="AJL1459" s="0"/>
      <c r="AJM1459" s="0"/>
      <c r="AJN1459" s="0"/>
      <c r="AJO1459" s="0"/>
      <c r="AJP1459" s="0"/>
      <c r="AJQ1459" s="0"/>
      <c r="AJR1459" s="0"/>
      <c r="AJS1459" s="0"/>
      <c r="AJT1459" s="0"/>
      <c r="AJU1459" s="0"/>
      <c r="AJV1459" s="0"/>
      <c r="AJW1459" s="0"/>
      <c r="AJX1459" s="0"/>
      <c r="AJY1459" s="0"/>
      <c r="AJZ1459" s="0"/>
      <c r="AKA1459" s="0"/>
      <c r="AKB1459" s="0"/>
      <c r="AKC1459" s="0"/>
      <c r="AKD1459" s="0"/>
      <c r="AKE1459" s="0"/>
      <c r="AKF1459" s="0"/>
      <c r="AKG1459" s="0"/>
      <c r="AKH1459" s="0"/>
      <c r="AKI1459" s="0"/>
      <c r="AKJ1459" s="0"/>
      <c r="AKK1459" s="0"/>
      <c r="AKL1459" s="0"/>
      <c r="AKM1459" s="0"/>
      <c r="AKN1459" s="0"/>
      <c r="AKO1459" s="0"/>
      <c r="AKP1459" s="0"/>
      <c r="AKQ1459" s="0"/>
      <c r="AKR1459" s="0"/>
      <c r="AKS1459" s="0"/>
      <c r="AKT1459" s="0"/>
      <c r="AKU1459" s="0"/>
      <c r="AKV1459" s="0"/>
      <c r="AKW1459" s="0"/>
      <c r="AKX1459" s="0"/>
      <c r="AKY1459" s="0"/>
      <c r="AKZ1459" s="0"/>
      <c r="ALA1459" s="0"/>
      <c r="ALB1459" s="0"/>
      <c r="ALC1459" s="0"/>
      <c r="ALD1459" s="0"/>
      <c r="ALE1459" s="0"/>
      <c r="ALF1459" s="0"/>
      <c r="ALG1459" s="0"/>
      <c r="ALH1459" s="0"/>
      <c r="ALI1459" s="0"/>
      <c r="ALJ1459" s="0"/>
      <c r="ALK1459" s="0"/>
      <c r="ALL1459" s="0"/>
      <c r="ALM1459" s="0"/>
      <c r="ALN1459" s="0"/>
      <c r="ALO1459" s="0"/>
      <c r="ALP1459" s="0"/>
      <c r="ALQ1459" s="0"/>
      <c r="ALR1459" s="0"/>
      <c r="ALS1459" s="0"/>
      <c r="ALT1459" s="0"/>
      <c r="ALU1459" s="0"/>
      <c r="ALV1459" s="0"/>
      <c r="ALW1459" s="0"/>
      <c r="ALX1459" s="0"/>
      <c r="ALY1459" s="0"/>
      <c r="ALZ1459" s="0"/>
      <c r="AMA1459" s="0"/>
      <c r="AMB1459" s="0"/>
      <c r="AMC1459" s="0"/>
      <c r="AMD1459" s="0"/>
      <c r="AME1459" s="0"/>
      <c r="AMF1459" s="0"/>
      <c r="AMG1459" s="0"/>
      <c r="AMH1459" s="0"/>
      <c r="AMI1459" s="0"/>
    </row>
    <row r="1460" customFormat="false" ht="12.75" hidden="false" customHeight="false" outlineLevel="0" collapsed="false">
      <c r="A1460" s="1" t="s">
        <v>3945</v>
      </c>
      <c r="C1460" s="99" t="s">
        <v>3953</v>
      </c>
      <c r="D1460" s="100" t="s">
        <v>274</v>
      </c>
      <c r="E1460" s="72" t="n">
        <v>1.5</v>
      </c>
      <c r="F1460" s="73" t="n">
        <v>0.85</v>
      </c>
      <c r="G1460" s="72" t="s">
        <v>3947</v>
      </c>
      <c r="BM1460" s="0"/>
      <c r="BN1460" s="0"/>
      <c r="BO1460" s="0"/>
      <c r="BP1460" s="0"/>
      <c r="BQ1460" s="0"/>
      <c r="BR1460" s="0"/>
      <c r="BS1460" s="0"/>
      <c r="BT1460" s="0"/>
      <c r="BU1460" s="0"/>
      <c r="BV1460" s="0"/>
      <c r="BW1460" s="0"/>
      <c r="BX1460" s="0"/>
      <c r="BY1460" s="0"/>
      <c r="BZ1460" s="0"/>
      <c r="CA1460" s="0"/>
      <c r="CB1460" s="0"/>
      <c r="CC1460" s="0"/>
      <c r="CD1460" s="0"/>
      <c r="CE1460" s="0"/>
      <c r="CF1460" s="0"/>
      <c r="CG1460" s="0"/>
      <c r="CH1460" s="0"/>
      <c r="CI1460" s="0"/>
      <c r="CJ1460" s="0"/>
      <c r="CK1460" s="0"/>
      <c r="CL1460" s="0"/>
      <c r="CM1460" s="0"/>
      <c r="CN1460" s="0"/>
      <c r="CO1460" s="0"/>
      <c r="CP1460" s="0"/>
      <c r="CQ1460" s="0"/>
      <c r="CR1460" s="0"/>
      <c r="CS1460" s="0"/>
      <c r="CT1460" s="0"/>
      <c r="CU1460" s="0"/>
      <c r="CV1460" s="0"/>
      <c r="CW1460" s="0"/>
      <c r="CX1460" s="0"/>
      <c r="CY1460" s="0"/>
      <c r="CZ1460" s="0"/>
      <c r="DA1460" s="0"/>
      <c r="DB1460" s="0"/>
      <c r="DC1460" s="0"/>
      <c r="DD1460" s="0"/>
      <c r="DE1460" s="0"/>
      <c r="DF1460" s="0"/>
      <c r="DG1460" s="0"/>
      <c r="DH1460" s="0"/>
      <c r="DI1460" s="0"/>
      <c r="DJ1460" s="0"/>
      <c r="DK1460" s="0"/>
      <c r="DL1460" s="0"/>
      <c r="DM1460" s="0"/>
      <c r="DN1460" s="0"/>
      <c r="DO1460" s="0"/>
      <c r="DP1460" s="0"/>
      <c r="DQ1460" s="0"/>
      <c r="DR1460" s="0"/>
      <c r="DS1460" s="0"/>
      <c r="DT1460" s="0"/>
      <c r="DU1460" s="0"/>
      <c r="DV1460" s="0"/>
      <c r="DW1460" s="0"/>
      <c r="DX1460" s="0"/>
      <c r="DY1460" s="0"/>
      <c r="DZ1460" s="0"/>
      <c r="EA1460" s="0"/>
      <c r="EB1460" s="0"/>
      <c r="EC1460" s="0"/>
      <c r="ED1460" s="0"/>
      <c r="EE1460" s="0"/>
      <c r="EF1460" s="0"/>
      <c r="EG1460" s="0"/>
      <c r="EH1460" s="0"/>
      <c r="EI1460" s="0"/>
      <c r="EJ1460" s="0"/>
      <c r="EK1460" s="0"/>
      <c r="EL1460" s="0"/>
      <c r="EM1460" s="0"/>
      <c r="EN1460" s="0"/>
      <c r="EO1460" s="0"/>
      <c r="EP1460" s="0"/>
      <c r="EQ1460" s="0"/>
      <c r="ER1460" s="0"/>
      <c r="ES1460" s="0"/>
      <c r="ET1460" s="0"/>
      <c r="EU1460" s="0"/>
      <c r="EV1460" s="0"/>
      <c r="EW1460" s="0"/>
      <c r="EX1460" s="0"/>
      <c r="EY1460" s="0"/>
      <c r="EZ1460" s="0"/>
      <c r="FA1460" s="0"/>
      <c r="FB1460" s="0"/>
      <c r="FC1460" s="0"/>
      <c r="FD1460" s="0"/>
      <c r="FE1460" s="0"/>
      <c r="FF1460" s="0"/>
      <c r="FG1460" s="0"/>
      <c r="FH1460" s="0"/>
      <c r="FI1460" s="0"/>
      <c r="FJ1460" s="0"/>
      <c r="FK1460" s="0"/>
      <c r="FL1460" s="0"/>
      <c r="FM1460" s="0"/>
      <c r="FN1460" s="0"/>
      <c r="FO1460" s="0"/>
      <c r="FP1460" s="0"/>
      <c r="FQ1460" s="0"/>
      <c r="FR1460" s="0"/>
      <c r="FS1460" s="0"/>
      <c r="FT1460" s="0"/>
      <c r="FU1460" s="0"/>
      <c r="FV1460" s="0"/>
      <c r="FW1460" s="0"/>
      <c r="FX1460" s="0"/>
      <c r="FY1460" s="0"/>
      <c r="FZ1460" s="0"/>
      <c r="GA1460" s="0"/>
      <c r="GB1460" s="0"/>
      <c r="GC1460" s="0"/>
      <c r="GD1460" s="0"/>
      <c r="GE1460" s="0"/>
      <c r="GF1460" s="0"/>
      <c r="GG1460" s="0"/>
      <c r="GH1460" s="0"/>
      <c r="GI1460" s="0"/>
      <c r="GJ1460" s="0"/>
      <c r="GK1460" s="0"/>
      <c r="GL1460" s="0"/>
      <c r="GM1460" s="0"/>
      <c r="GN1460" s="0"/>
      <c r="GO1460" s="0"/>
      <c r="GP1460" s="0"/>
      <c r="GQ1460" s="0"/>
      <c r="GR1460" s="0"/>
      <c r="GS1460" s="0"/>
      <c r="GT1460" s="0"/>
      <c r="GU1460" s="0"/>
      <c r="GV1460" s="0"/>
      <c r="GW1460" s="0"/>
      <c r="GX1460" s="0"/>
      <c r="GY1460" s="0"/>
      <c r="GZ1460" s="0"/>
      <c r="HA1460" s="0"/>
      <c r="HB1460" s="0"/>
      <c r="HC1460" s="0"/>
      <c r="HD1460" s="0"/>
      <c r="HE1460" s="0"/>
      <c r="HF1460" s="0"/>
      <c r="HG1460" s="0"/>
      <c r="HH1460" s="0"/>
      <c r="HI1460" s="0"/>
      <c r="HJ1460" s="0"/>
      <c r="HK1460" s="0"/>
      <c r="HL1460" s="0"/>
      <c r="HM1460" s="0"/>
      <c r="HN1460" s="0"/>
      <c r="HO1460" s="0"/>
      <c r="HP1460" s="0"/>
      <c r="HQ1460" s="0"/>
      <c r="HR1460" s="0"/>
      <c r="HS1460" s="0"/>
      <c r="HT1460" s="0"/>
      <c r="HU1460" s="0"/>
      <c r="HV1460" s="0"/>
      <c r="HW1460" s="0"/>
      <c r="HX1460" s="0"/>
      <c r="HY1460" s="0"/>
      <c r="HZ1460" s="0"/>
      <c r="IA1460" s="0"/>
      <c r="IB1460" s="0"/>
      <c r="IC1460" s="0"/>
      <c r="ID1460" s="0"/>
      <c r="IE1460" s="0"/>
      <c r="IF1460" s="0"/>
      <c r="IG1460" s="0"/>
      <c r="IH1460" s="0"/>
      <c r="II1460" s="0"/>
      <c r="IJ1460" s="0"/>
      <c r="IK1460" s="0"/>
      <c r="IL1460" s="0"/>
      <c r="IM1460" s="0"/>
      <c r="IN1460" s="0"/>
      <c r="IO1460" s="0"/>
      <c r="IP1460" s="0"/>
      <c r="IQ1460" s="0"/>
      <c r="IR1460" s="0"/>
      <c r="IS1460" s="0"/>
      <c r="IT1460" s="0"/>
      <c r="IU1460" s="0"/>
      <c r="IV1460" s="0"/>
      <c r="IW1460" s="0"/>
      <c r="IX1460" s="0"/>
      <c r="IY1460" s="0"/>
      <c r="IZ1460" s="0"/>
      <c r="JA1460" s="0"/>
      <c r="JB1460" s="0"/>
      <c r="JC1460" s="0"/>
      <c r="JD1460" s="0"/>
      <c r="JE1460" s="0"/>
      <c r="JF1460" s="0"/>
      <c r="JG1460" s="0"/>
      <c r="JH1460" s="0"/>
      <c r="JI1460" s="0"/>
      <c r="JJ1460" s="0"/>
      <c r="JK1460" s="0"/>
      <c r="JL1460" s="0"/>
      <c r="JM1460" s="0"/>
      <c r="JN1460" s="0"/>
      <c r="JO1460" s="0"/>
      <c r="JP1460" s="0"/>
      <c r="JQ1460" s="0"/>
      <c r="JR1460" s="0"/>
      <c r="JS1460" s="0"/>
      <c r="JT1460" s="0"/>
      <c r="JU1460" s="0"/>
      <c r="JV1460" s="0"/>
      <c r="JW1460" s="0"/>
      <c r="JX1460" s="0"/>
      <c r="JY1460" s="0"/>
      <c r="JZ1460" s="0"/>
      <c r="KA1460" s="0"/>
      <c r="KB1460" s="0"/>
      <c r="KC1460" s="0"/>
      <c r="KD1460" s="0"/>
      <c r="KE1460" s="0"/>
      <c r="KF1460" s="0"/>
      <c r="KG1460" s="0"/>
      <c r="KH1460" s="0"/>
      <c r="KI1460" s="0"/>
      <c r="KJ1460" s="0"/>
      <c r="KK1460" s="0"/>
      <c r="KL1460" s="0"/>
      <c r="KM1460" s="0"/>
      <c r="KN1460" s="0"/>
      <c r="KO1460" s="0"/>
      <c r="KP1460" s="0"/>
      <c r="KQ1460" s="0"/>
      <c r="KR1460" s="0"/>
      <c r="KS1460" s="0"/>
      <c r="KT1460" s="0"/>
      <c r="KU1460" s="0"/>
      <c r="KV1460" s="0"/>
      <c r="KW1460" s="0"/>
      <c r="KX1460" s="0"/>
      <c r="KY1460" s="0"/>
      <c r="KZ1460" s="0"/>
      <c r="LA1460" s="0"/>
      <c r="LB1460" s="0"/>
      <c r="LC1460" s="0"/>
      <c r="LD1460" s="0"/>
      <c r="LE1460" s="0"/>
      <c r="LF1460" s="0"/>
      <c r="LG1460" s="0"/>
      <c r="LH1460" s="0"/>
      <c r="LI1460" s="0"/>
      <c r="LJ1460" s="0"/>
      <c r="LK1460" s="0"/>
      <c r="LL1460" s="0"/>
      <c r="LM1460" s="0"/>
      <c r="LN1460" s="0"/>
      <c r="LO1460" s="0"/>
      <c r="LP1460" s="0"/>
      <c r="LQ1460" s="0"/>
      <c r="LR1460" s="0"/>
      <c r="LS1460" s="0"/>
      <c r="LT1460" s="0"/>
      <c r="LU1460" s="0"/>
      <c r="LV1460" s="0"/>
      <c r="LW1460" s="0"/>
      <c r="LX1460" s="0"/>
      <c r="LY1460" s="0"/>
      <c r="LZ1460" s="0"/>
      <c r="MA1460" s="0"/>
      <c r="MB1460" s="0"/>
      <c r="MC1460" s="0"/>
      <c r="MD1460" s="0"/>
      <c r="ME1460" s="0"/>
      <c r="MF1460" s="0"/>
      <c r="MG1460" s="0"/>
      <c r="MH1460" s="0"/>
      <c r="MI1460" s="0"/>
      <c r="MJ1460" s="0"/>
      <c r="MK1460" s="0"/>
      <c r="ML1460" s="0"/>
      <c r="MM1460" s="0"/>
      <c r="MN1460" s="0"/>
      <c r="MO1460" s="0"/>
      <c r="MP1460" s="0"/>
      <c r="MQ1460" s="0"/>
      <c r="MR1460" s="0"/>
      <c r="MS1460" s="0"/>
      <c r="MT1460" s="0"/>
      <c r="MU1460" s="0"/>
      <c r="MV1460" s="0"/>
      <c r="MW1460" s="0"/>
      <c r="MX1460" s="0"/>
      <c r="MY1460" s="0"/>
      <c r="MZ1460" s="0"/>
      <c r="NA1460" s="0"/>
      <c r="NB1460" s="0"/>
      <c r="NC1460" s="0"/>
      <c r="ND1460" s="0"/>
      <c r="NE1460" s="0"/>
      <c r="NF1460" s="0"/>
      <c r="NG1460" s="0"/>
      <c r="NH1460" s="0"/>
      <c r="NI1460" s="0"/>
      <c r="NJ1460" s="0"/>
      <c r="NK1460" s="0"/>
      <c r="NL1460" s="0"/>
      <c r="NM1460" s="0"/>
      <c r="NN1460" s="0"/>
      <c r="NO1460" s="0"/>
      <c r="NP1460" s="0"/>
      <c r="NQ1460" s="0"/>
      <c r="NR1460" s="0"/>
      <c r="NS1460" s="0"/>
      <c r="NT1460" s="0"/>
      <c r="NU1460" s="0"/>
      <c r="NV1460" s="0"/>
      <c r="NW1460" s="0"/>
      <c r="NX1460" s="0"/>
      <c r="NY1460" s="0"/>
      <c r="NZ1460" s="0"/>
      <c r="OA1460" s="0"/>
      <c r="OB1460" s="0"/>
      <c r="OC1460" s="0"/>
      <c r="OD1460" s="0"/>
      <c r="OE1460" s="0"/>
      <c r="OF1460" s="0"/>
      <c r="OG1460" s="0"/>
      <c r="OH1460" s="0"/>
      <c r="OI1460" s="0"/>
      <c r="OJ1460" s="0"/>
      <c r="OK1460" s="0"/>
      <c r="OL1460" s="0"/>
      <c r="OM1460" s="0"/>
      <c r="ON1460" s="0"/>
      <c r="OO1460" s="0"/>
      <c r="OP1460" s="0"/>
      <c r="OQ1460" s="0"/>
      <c r="OR1460" s="0"/>
      <c r="OS1460" s="0"/>
      <c r="OT1460" s="0"/>
      <c r="OU1460" s="0"/>
      <c r="OV1460" s="0"/>
      <c r="OW1460" s="0"/>
      <c r="OX1460" s="0"/>
      <c r="OY1460" s="0"/>
      <c r="OZ1460" s="0"/>
      <c r="PA1460" s="0"/>
      <c r="PB1460" s="0"/>
      <c r="PC1460" s="0"/>
      <c r="PD1460" s="0"/>
      <c r="PE1460" s="0"/>
      <c r="PF1460" s="0"/>
      <c r="PG1460" s="0"/>
      <c r="PH1460" s="0"/>
      <c r="PI1460" s="0"/>
      <c r="PJ1460" s="0"/>
      <c r="PK1460" s="0"/>
      <c r="PL1460" s="0"/>
      <c r="PM1460" s="0"/>
      <c r="PN1460" s="0"/>
      <c r="PO1460" s="0"/>
      <c r="PP1460" s="0"/>
      <c r="PQ1460" s="0"/>
      <c r="PR1460" s="0"/>
      <c r="PS1460" s="0"/>
      <c r="PT1460" s="0"/>
      <c r="PU1460" s="0"/>
      <c r="PV1460" s="0"/>
      <c r="PW1460" s="0"/>
      <c r="PX1460" s="0"/>
      <c r="PY1460" s="0"/>
      <c r="PZ1460" s="0"/>
      <c r="QA1460" s="0"/>
      <c r="QB1460" s="0"/>
      <c r="QC1460" s="0"/>
      <c r="QD1460" s="0"/>
      <c r="QE1460" s="0"/>
      <c r="QF1460" s="0"/>
      <c r="QG1460" s="0"/>
      <c r="QH1460" s="0"/>
      <c r="QI1460" s="0"/>
      <c r="QJ1460" s="0"/>
      <c r="QK1460" s="0"/>
      <c r="QL1460" s="0"/>
      <c r="QM1460" s="0"/>
      <c r="QN1460" s="0"/>
      <c r="QO1460" s="0"/>
      <c r="QP1460" s="0"/>
      <c r="QQ1460" s="0"/>
      <c r="QR1460" s="0"/>
      <c r="QS1460" s="0"/>
      <c r="QT1460" s="0"/>
      <c r="QU1460" s="0"/>
      <c r="QV1460" s="0"/>
      <c r="QW1460" s="0"/>
      <c r="QX1460" s="0"/>
      <c r="QY1460" s="0"/>
      <c r="QZ1460" s="0"/>
      <c r="RA1460" s="0"/>
      <c r="RB1460" s="0"/>
      <c r="RC1460" s="0"/>
      <c r="RD1460" s="0"/>
      <c r="RE1460" s="0"/>
      <c r="RF1460" s="0"/>
      <c r="RG1460" s="0"/>
      <c r="RH1460" s="0"/>
      <c r="RI1460" s="0"/>
      <c r="RJ1460" s="0"/>
      <c r="RK1460" s="0"/>
      <c r="RL1460" s="0"/>
      <c r="RM1460" s="0"/>
      <c r="RN1460" s="0"/>
      <c r="RO1460" s="0"/>
      <c r="RP1460" s="0"/>
      <c r="RQ1460" s="0"/>
      <c r="RR1460" s="0"/>
      <c r="RS1460" s="0"/>
      <c r="RT1460" s="0"/>
      <c r="RU1460" s="0"/>
      <c r="RV1460" s="0"/>
      <c r="RW1460" s="0"/>
      <c r="RX1460" s="0"/>
      <c r="RY1460" s="0"/>
      <c r="RZ1460" s="0"/>
      <c r="SA1460" s="0"/>
      <c r="SB1460" s="0"/>
      <c r="SC1460" s="0"/>
      <c r="SD1460" s="0"/>
      <c r="SE1460" s="0"/>
      <c r="SF1460" s="0"/>
      <c r="SG1460" s="0"/>
      <c r="SH1460" s="0"/>
      <c r="SI1460" s="0"/>
      <c r="SJ1460" s="0"/>
      <c r="SK1460" s="0"/>
      <c r="SL1460" s="0"/>
      <c r="SM1460" s="0"/>
      <c r="SN1460" s="0"/>
      <c r="SO1460" s="0"/>
      <c r="SP1460" s="0"/>
      <c r="SQ1460" s="0"/>
      <c r="SR1460" s="0"/>
      <c r="SS1460" s="0"/>
      <c r="ST1460" s="0"/>
      <c r="SU1460" s="0"/>
      <c r="SV1460" s="0"/>
      <c r="SW1460" s="0"/>
      <c r="SX1460" s="0"/>
      <c r="SY1460" s="0"/>
      <c r="SZ1460" s="0"/>
      <c r="TA1460" s="0"/>
      <c r="TB1460" s="0"/>
      <c r="TC1460" s="0"/>
      <c r="TD1460" s="0"/>
      <c r="TE1460" s="0"/>
      <c r="TF1460" s="0"/>
      <c r="TG1460" s="0"/>
      <c r="TH1460" s="0"/>
      <c r="TI1460" s="0"/>
      <c r="TJ1460" s="0"/>
      <c r="TK1460" s="0"/>
      <c r="TL1460" s="0"/>
      <c r="TM1460" s="0"/>
      <c r="TN1460" s="0"/>
      <c r="TO1460" s="0"/>
      <c r="TP1460" s="0"/>
      <c r="TQ1460" s="0"/>
      <c r="TR1460" s="0"/>
      <c r="TS1460" s="0"/>
      <c r="TT1460" s="0"/>
      <c r="TU1460" s="0"/>
      <c r="TV1460" s="0"/>
      <c r="TW1460" s="0"/>
      <c r="TX1460" s="0"/>
      <c r="TY1460" s="0"/>
      <c r="TZ1460" s="0"/>
      <c r="UA1460" s="0"/>
      <c r="UB1460" s="0"/>
      <c r="UC1460" s="0"/>
      <c r="UD1460" s="0"/>
      <c r="UE1460" s="0"/>
      <c r="UF1460" s="0"/>
      <c r="UG1460" s="0"/>
      <c r="UH1460" s="0"/>
      <c r="UI1460" s="0"/>
      <c r="UJ1460" s="0"/>
      <c r="UK1460" s="0"/>
      <c r="UL1460" s="0"/>
      <c r="UM1460" s="0"/>
      <c r="UN1460" s="0"/>
      <c r="UO1460" s="0"/>
      <c r="UP1460" s="0"/>
      <c r="UQ1460" s="0"/>
      <c r="UR1460" s="0"/>
      <c r="US1460" s="0"/>
      <c r="UT1460" s="0"/>
      <c r="UU1460" s="0"/>
      <c r="UV1460" s="0"/>
      <c r="UW1460" s="0"/>
      <c r="UX1460" s="0"/>
      <c r="UY1460" s="0"/>
      <c r="UZ1460" s="0"/>
      <c r="VA1460" s="0"/>
      <c r="VB1460" s="0"/>
      <c r="VC1460" s="0"/>
      <c r="VD1460" s="0"/>
      <c r="VE1460" s="0"/>
      <c r="VF1460" s="0"/>
      <c r="VG1460" s="0"/>
      <c r="VH1460" s="0"/>
      <c r="VI1460" s="0"/>
      <c r="VJ1460" s="0"/>
      <c r="VK1460" s="0"/>
      <c r="VL1460" s="0"/>
      <c r="VM1460" s="0"/>
      <c r="VN1460" s="0"/>
      <c r="VO1460" s="0"/>
      <c r="VP1460" s="0"/>
      <c r="VQ1460" s="0"/>
      <c r="VR1460" s="0"/>
      <c r="VS1460" s="0"/>
      <c r="VT1460" s="0"/>
      <c r="VU1460" s="0"/>
      <c r="VV1460" s="0"/>
      <c r="VW1460" s="0"/>
      <c r="VX1460" s="0"/>
      <c r="VY1460" s="0"/>
      <c r="VZ1460" s="0"/>
      <c r="WA1460" s="0"/>
      <c r="WB1460" s="0"/>
      <c r="WC1460" s="0"/>
      <c r="WD1460" s="0"/>
      <c r="WE1460" s="0"/>
      <c r="WF1460" s="0"/>
      <c r="WG1460" s="0"/>
      <c r="WH1460" s="0"/>
      <c r="WI1460" s="0"/>
      <c r="WJ1460" s="0"/>
      <c r="WK1460" s="0"/>
      <c r="WL1460" s="0"/>
      <c r="WM1460" s="0"/>
      <c r="WN1460" s="0"/>
      <c r="WO1460" s="0"/>
      <c r="WP1460" s="0"/>
      <c r="WQ1460" s="0"/>
      <c r="WR1460" s="0"/>
      <c r="WS1460" s="0"/>
      <c r="WT1460" s="0"/>
      <c r="WU1460" s="0"/>
      <c r="WV1460" s="0"/>
      <c r="WW1460" s="0"/>
      <c r="WX1460" s="0"/>
      <c r="WY1460" s="0"/>
      <c r="WZ1460" s="0"/>
      <c r="XA1460" s="0"/>
      <c r="XB1460" s="0"/>
      <c r="XC1460" s="0"/>
      <c r="XD1460" s="0"/>
      <c r="XE1460" s="0"/>
      <c r="XF1460" s="0"/>
      <c r="XG1460" s="0"/>
      <c r="XH1460" s="0"/>
      <c r="XI1460" s="0"/>
      <c r="XJ1460" s="0"/>
      <c r="XK1460" s="0"/>
      <c r="XL1460" s="0"/>
      <c r="XM1460" s="0"/>
      <c r="XN1460" s="0"/>
      <c r="XO1460" s="0"/>
      <c r="XP1460" s="0"/>
      <c r="XQ1460" s="0"/>
      <c r="XR1460" s="0"/>
      <c r="XS1460" s="0"/>
      <c r="XT1460" s="0"/>
      <c r="XU1460" s="0"/>
      <c r="XV1460" s="0"/>
      <c r="XW1460" s="0"/>
      <c r="XX1460" s="0"/>
      <c r="XY1460" s="0"/>
      <c r="XZ1460" s="0"/>
      <c r="YA1460" s="0"/>
      <c r="YB1460" s="0"/>
      <c r="YC1460" s="0"/>
      <c r="YD1460" s="0"/>
      <c r="YE1460" s="0"/>
      <c r="YF1460" s="0"/>
      <c r="YG1460" s="0"/>
      <c r="YH1460" s="0"/>
      <c r="YI1460" s="0"/>
      <c r="YJ1460" s="0"/>
      <c r="YK1460" s="0"/>
      <c r="YL1460" s="0"/>
      <c r="YM1460" s="0"/>
      <c r="YN1460" s="0"/>
      <c r="YO1460" s="0"/>
      <c r="YP1460" s="0"/>
      <c r="YQ1460" s="0"/>
      <c r="YR1460" s="0"/>
      <c r="YS1460" s="0"/>
      <c r="YT1460" s="0"/>
      <c r="YU1460" s="0"/>
      <c r="YV1460" s="0"/>
      <c r="YW1460" s="0"/>
      <c r="YX1460" s="0"/>
      <c r="YY1460" s="0"/>
      <c r="YZ1460" s="0"/>
      <c r="ZA1460" s="0"/>
      <c r="ZB1460" s="0"/>
      <c r="ZC1460" s="0"/>
      <c r="ZD1460" s="0"/>
      <c r="ZE1460" s="0"/>
      <c r="ZF1460" s="0"/>
      <c r="ZG1460" s="0"/>
      <c r="ZH1460" s="0"/>
      <c r="ZI1460" s="0"/>
      <c r="ZJ1460" s="0"/>
      <c r="ZK1460" s="0"/>
      <c r="ZL1460" s="0"/>
      <c r="ZM1460" s="0"/>
      <c r="ZN1460" s="0"/>
      <c r="ZO1460" s="0"/>
      <c r="ZP1460" s="0"/>
      <c r="ZQ1460" s="0"/>
      <c r="ZR1460" s="0"/>
      <c r="ZS1460" s="0"/>
      <c r="ZT1460" s="0"/>
      <c r="ZU1460" s="0"/>
      <c r="ZV1460" s="0"/>
      <c r="ZW1460" s="0"/>
      <c r="ZX1460" s="0"/>
      <c r="ZY1460" s="0"/>
      <c r="ZZ1460" s="0"/>
      <c r="AAA1460" s="0"/>
      <c r="AAB1460" s="0"/>
      <c r="AAC1460" s="0"/>
      <c r="AAD1460" s="0"/>
      <c r="AAE1460" s="0"/>
      <c r="AAF1460" s="0"/>
      <c r="AAG1460" s="0"/>
      <c r="AAH1460" s="0"/>
      <c r="AAI1460" s="0"/>
      <c r="AAJ1460" s="0"/>
      <c r="AAK1460" s="0"/>
      <c r="AAL1460" s="0"/>
      <c r="AAM1460" s="0"/>
      <c r="AAN1460" s="0"/>
      <c r="AAO1460" s="0"/>
      <c r="AAP1460" s="0"/>
      <c r="AAQ1460" s="0"/>
      <c r="AAR1460" s="0"/>
      <c r="AAS1460" s="0"/>
      <c r="AAT1460" s="0"/>
      <c r="AAU1460" s="0"/>
      <c r="AAV1460" s="0"/>
      <c r="AAW1460" s="0"/>
      <c r="AAX1460" s="0"/>
      <c r="AAY1460" s="0"/>
      <c r="AAZ1460" s="0"/>
      <c r="ABA1460" s="0"/>
      <c r="ABB1460" s="0"/>
      <c r="ABC1460" s="0"/>
      <c r="ABD1460" s="0"/>
      <c r="ABE1460" s="0"/>
      <c r="ABF1460" s="0"/>
      <c r="ABG1460" s="0"/>
      <c r="ABH1460" s="0"/>
      <c r="ABI1460" s="0"/>
      <c r="ABJ1460" s="0"/>
      <c r="ABK1460" s="0"/>
      <c r="ABL1460" s="0"/>
      <c r="ABM1460" s="0"/>
      <c r="ABN1460" s="0"/>
      <c r="ABO1460" s="0"/>
      <c r="ABP1460" s="0"/>
      <c r="ABQ1460" s="0"/>
      <c r="ABR1460" s="0"/>
      <c r="ABS1460" s="0"/>
      <c r="ABT1460" s="0"/>
      <c r="ABU1460" s="0"/>
      <c r="ABV1460" s="0"/>
      <c r="ABW1460" s="0"/>
      <c r="ABX1460" s="0"/>
      <c r="ABY1460" s="0"/>
      <c r="ABZ1460" s="0"/>
      <c r="ACA1460" s="0"/>
      <c r="ACB1460" s="0"/>
      <c r="ACC1460" s="0"/>
      <c r="ACD1460" s="0"/>
      <c r="ACE1460" s="0"/>
      <c r="ACF1460" s="0"/>
      <c r="ACG1460" s="0"/>
      <c r="ACH1460" s="0"/>
      <c r="ACI1460" s="0"/>
      <c r="ACJ1460" s="0"/>
      <c r="ACK1460" s="0"/>
      <c r="ACL1460" s="0"/>
      <c r="ACM1460" s="0"/>
      <c r="ACN1460" s="0"/>
      <c r="ACO1460" s="0"/>
      <c r="ACP1460" s="0"/>
      <c r="ACQ1460" s="0"/>
      <c r="ACR1460" s="0"/>
      <c r="ACS1460" s="0"/>
      <c r="ACT1460" s="0"/>
      <c r="ACU1460" s="0"/>
      <c r="ACV1460" s="0"/>
      <c r="ACW1460" s="0"/>
      <c r="ACX1460" s="0"/>
      <c r="ACY1460" s="0"/>
      <c r="ACZ1460" s="0"/>
      <c r="ADA1460" s="0"/>
      <c r="ADB1460" s="0"/>
      <c r="ADC1460" s="0"/>
      <c r="ADD1460" s="0"/>
      <c r="ADE1460" s="0"/>
      <c r="ADF1460" s="0"/>
      <c r="ADG1460" s="0"/>
      <c r="ADH1460" s="0"/>
      <c r="ADI1460" s="0"/>
      <c r="ADJ1460" s="0"/>
      <c r="ADK1460" s="0"/>
      <c r="ADL1460" s="0"/>
      <c r="ADM1460" s="0"/>
      <c r="ADN1460" s="0"/>
      <c r="ADO1460" s="0"/>
      <c r="ADP1460" s="0"/>
      <c r="ADQ1460" s="0"/>
      <c r="ADR1460" s="0"/>
      <c r="ADS1460" s="0"/>
      <c r="ADT1460" s="0"/>
      <c r="ADU1460" s="0"/>
      <c r="ADV1460" s="0"/>
      <c r="ADW1460" s="0"/>
      <c r="ADX1460" s="0"/>
      <c r="ADY1460" s="0"/>
      <c r="ADZ1460" s="0"/>
      <c r="AEA1460" s="0"/>
      <c r="AEB1460" s="0"/>
      <c r="AEC1460" s="0"/>
      <c r="AED1460" s="0"/>
      <c r="AEE1460" s="0"/>
      <c r="AEF1460" s="0"/>
      <c r="AEG1460" s="0"/>
      <c r="AEH1460" s="0"/>
      <c r="AEI1460" s="0"/>
      <c r="AEJ1460" s="0"/>
      <c r="AEK1460" s="0"/>
      <c r="AEL1460" s="0"/>
      <c r="AEM1460" s="0"/>
      <c r="AEN1460" s="0"/>
      <c r="AEO1460" s="0"/>
      <c r="AEP1460" s="0"/>
      <c r="AEQ1460" s="0"/>
      <c r="AER1460" s="0"/>
      <c r="AES1460" s="0"/>
      <c r="AET1460" s="0"/>
      <c r="AEU1460" s="0"/>
      <c r="AEV1460" s="0"/>
      <c r="AEW1460" s="0"/>
      <c r="AEX1460" s="0"/>
      <c r="AEY1460" s="0"/>
      <c r="AEZ1460" s="0"/>
      <c r="AFA1460" s="0"/>
      <c r="AFB1460" s="0"/>
      <c r="AFC1460" s="0"/>
      <c r="AFD1460" s="0"/>
      <c r="AFE1460" s="0"/>
      <c r="AFF1460" s="0"/>
      <c r="AFG1460" s="0"/>
      <c r="AFH1460" s="0"/>
      <c r="AFI1460" s="0"/>
      <c r="AFJ1460" s="0"/>
      <c r="AFK1460" s="0"/>
      <c r="AFL1460" s="0"/>
      <c r="AFM1460" s="0"/>
      <c r="AFN1460" s="0"/>
      <c r="AFO1460" s="0"/>
      <c r="AFP1460" s="0"/>
      <c r="AFQ1460" s="0"/>
      <c r="AFR1460" s="0"/>
      <c r="AFS1460" s="0"/>
      <c r="AFT1460" s="0"/>
      <c r="AFU1460" s="0"/>
      <c r="AFV1460" s="0"/>
      <c r="AFW1460" s="0"/>
      <c r="AFX1460" s="0"/>
      <c r="AFY1460" s="0"/>
      <c r="AFZ1460" s="0"/>
      <c r="AGA1460" s="0"/>
      <c r="AGB1460" s="0"/>
      <c r="AGC1460" s="0"/>
      <c r="AGD1460" s="0"/>
      <c r="AGE1460" s="0"/>
      <c r="AGF1460" s="0"/>
      <c r="AGG1460" s="0"/>
      <c r="AGH1460" s="0"/>
      <c r="AGI1460" s="0"/>
      <c r="AGJ1460" s="0"/>
      <c r="AGK1460" s="0"/>
      <c r="AGL1460" s="0"/>
      <c r="AGM1460" s="0"/>
      <c r="AGN1460" s="0"/>
      <c r="AGO1460" s="0"/>
      <c r="AGP1460" s="0"/>
      <c r="AGQ1460" s="0"/>
      <c r="AGR1460" s="0"/>
      <c r="AGS1460" s="0"/>
      <c r="AGT1460" s="0"/>
      <c r="AGU1460" s="0"/>
      <c r="AGV1460" s="0"/>
      <c r="AGW1460" s="0"/>
      <c r="AGX1460" s="0"/>
      <c r="AGY1460" s="0"/>
      <c r="AGZ1460" s="0"/>
      <c r="AHA1460" s="0"/>
      <c r="AHB1460" s="0"/>
      <c r="AHC1460" s="0"/>
      <c r="AHD1460" s="0"/>
      <c r="AHE1460" s="0"/>
      <c r="AHF1460" s="0"/>
      <c r="AHG1460" s="0"/>
      <c r="AHH1460" s="0"/>
      <c r="AHI1460" s="0"/>
      <c r="AHJ1460" s="0"/>
      <c r="AHK1460" s="0"/>
      <c r="AHL1460" s="0"/>
      <c r="AHM1460" s="0"/>
      <c r="AHN1460" s="0"/>
      <c r="AHO1460" s="0"/>
      <c r="AHP1460" s="0"/>
      <c r="AHQ1460" s="0"/>
      <c r="AHR1460" s="0"/>
      <c r="AHS1460" s="0"/>
      <c r="AHT1460" s="0"/>
      <c r="AHU1460" s="0"/>
      <c r="AHV1460" s="0"/>
      <c r="AHW1460" s="0"/>
      <c r="AHX1460" s="0"/>
      <c r="AHY1460" s="0"/>
      <c r="AHZ1460" s="0"/>
      <c r="AIA1460" s="0"/>
      <c r="AIB1460" s="0"/>
      <c r="AIC1460" s="0"/>
      <c r="AID1460" s="0"/>
      <c r="AIE1460" s="0"/>
      <c r="AIF1460" s="0"/>
      <c r="AIG1460" s="0"/>
      <c r="AIH1460" s="0"/>
      <c r="AII1460" s="0"/>
      <c r="AIJ1460" s="0"/>
      <c r="AIK1460" s="0"/>
      <c r="AIL1460" s="0"/>
      <c r="AIM1460" s="0"/>
      <c r="AIN1460" s="0"/>
      <c r="AIO1460" s="0"/>
      <c r="AIP1460" s="0"/>
      <c r="AIQ1460" s="0"/>
      <c r="AIR1460" s="0"/>
      <c r="AIS1460" s="0"/>
      <c r="AIT1460" s="0"/>
      <c r="AIU1460" s="0"/>
      <c r="AIV1460" s="0"/>
      <c r="AIW1460" s="0"/>
      <c r="AIX1460" s="0"/>
      <c r="AIY1460" s="0"/>
      <c r="AIZ1460" s="0"/>
      <c r="AJA1460" s="0"/>
      <c r="AJB1460" s="0"/>
      <c r="AJC1460" s="0"/>
      <c r="AJD1460" s="0"/>
      <c r="AJE1460" s="0"/>
      <c r="AJF1460" s="0"/>
      <c r="AJG1460" s="0"/>
      <c r="AJH1460" s="0"/>
      <c r="AJI1460" s="0"/>
      <c r="AJJ1460" s="0"/>
      <c r="AJK1460" s="0"/>
      <c r="AJL1460" s="0"/>
      <c r="AJM1460" s="0"/>
      <c r="AJN1460" s="0"/>
      <c r="AJO1460" s="0"/>
      <c r="AJP1460" s="0"/>
      <c r="AJQ1460" s="0"/>
      <c r="AJR1460" s="0"/>
      <c r="AJS1460" s="0"/>
      <c r="AJT1460" s="0"/>
      <c r="AJU1460" s="0"/>
      <c r="AJV1460" s="0"/>
      <c r="AJW1460" s="0"/>
      <c r="AJX1460" s="0"/>
      <c r="AJY1460" s="0"/>
      <c r="AJZ1460" s="0"/>
      <c r="AKA1460" s="0"/>
      <c r="AKB1460" s="0"/>
      <c r="AKC1460" s="0"/>
      <c r="AKD1460" s="0"/>
      <c r="AKE1460" s="0"/>
      <c r="AKF1460" s="0"/>
      <c r="AKG1460" s="0"/>
      <c r="AKH1460" s="0"/>
      <c r="AKI1460" s="0"/>
      <c r="AKJ1460" s="0"/>
      <c r="AKK1460" s="0"/>
      <c r="AKL1460" s="0"/>
      <c r="AKM1460" s="0"/>
      <c r="AKN1460" s="0"/>
      <c r="AKO1460" s="0"/>
      <c r="AKP1460" s="0"/>
      <c r="AKQ1460" s="0"/>
      <c r="AKR1460" s="0"/>
      <c r="AKS1460" s="0"/>
      <c r="AKT1460" s="0"/>
      <c r="AKU1460" s="0"/>
      <c r="AKV1460" s="0"/>
      <c r="AKW1460" s="0"/>
      <c r="AKX1460" s="0"/>
      <c r="AKY1460" s="0"/>
      <c r="AKZ1460" s="0"/>
      <c r="ALA1460" s="0"/>
      <c r="ALB1460" s="0"/>
      <c r="ALC1460" s="0"/>
      <c r="ALD1460" s="0"/>
      <c r="ALE1460" s="0"/>
      <c r="ALF1460" s="0"/>
      <c r="ALG1460" s="0"/>
      <c r="ALH1460" s="0"/>
      <c r="ALI1460" s="0"/>
      <c r="ALJ1460" s="0"/>
      <c r="ALK1460" s="0"/>
      <c r="ALL1460" s="0"/>
      <c r="ALM1460" s="0"/>
      <c r="ALN1460" s="0"/>
      <c r="ALO1460" s="0"/>
      <c r="ALP1460" s="0"/>
      <c r="ALQ1460" s="0"/>
      <c r="ALR1460" s="0"/>
      <c r="ALS1460" s="0"/>
      <c r="ALT1460" s="0"/>
      <c r="ALU1460" s="0"/>
      <c r="ALV1460" s="0"/>
      <c r="ALW1460" s="0"/>
      <c r="ALX1460" s="0"/>
      <c r="ALY1460" s="0"/>
      <c r="ALZ1460" s="0"/>
      <c r="AMA1460" s="0"/>
      <c r="AMB1460" s="0"/>
      <c r="AMC1460" s="0"/>
      <c r="AMD1460" s="0"/>
      <c r="AME1460" s="0"/>
      <c r="AMF1460" s="0"/>
      <c r="AMG1460" s="0"/>
      <c r="AMH1460" s="0"/>
      <c r="AMI1460" s="0"/>
    </row>
    <row r="1461" customFormat="false" ht="12.75" hidden="false" customHeight="false" outlineLevel="0" collapsed="false">
      <c r="A1461" s="1" t="s">
        <v>3945</v>
      </c>
      <c r="C1461" s="99" t="s">
        <v>3954</v>
      </c>
      <c r="D1461" s="100" t="s">
        <v>13</v>
      </c>
      <c r="E1461" s="72" t="n">
        <v>1.8</v>
      </c>
      <c r="F1461" s="73" t="n">
        <v>1.29</v>
      </c>
      <c r="G1461" s="72" t="s">
        <v>3947</v>
      </c>
      <c r="BM1461" s="0"/>
      <c r="BN1461" s="0"/>
      <c r="BO1461" s="0"/>
      <c r="BP1461" s="0"/>
      <c r="BQ1461" s="0"/>
      <c r="BR1461" s="0"/>
      <c r="BS1461" s="0"/>
      <c r="BT1461" s="0"/>
      <c r="BU1461" s="0"/>
      <c r="BV1461" s="0"/>
      <c r="BW1461" s="0"/>
      <c r="BX1461" s="0"/>
      <c r="BY1461" s="0"/>
      <c r="BZ1461" s="0"/>
      <c r="CA1461" s="0"/>
      <c r="CB1461" s="0"/>
      <c r="CC1461" s="0"/>
      <c r="CD1461" s="0"/>
      <c r="CE1461" s="0"/>
      <c r="CF1461" s="0"/>
      <c r="CG1461" s="0"/>
      <c r="CH1461" s="0"/>
      <c r="CI1461" s="0"/>
      <c r="CJ1461" s="0"/>
      <c r="CK1461" s="0"/>
      <c r="CL1461" s="0"/>
      <c r="CM1461" s="0"/>
      <c r="CN1461" s="0"/>
      <c r="CO1461" s="0"/>
      <c r="CP1461" s="0"/>
      <c r="CQ1461" s="0"/>
      <c r="CR1461" s="0"/>
      <c r="CS1461" s="0"/>
      <c r="CT1461" s="0"/>
      <c r="CU1461" s="0"/>
      <c r="CV1461" s="0"/>
      <c r="CW1461" s="0"/>
      <c r="CX1461" s="0"/>
      <c r="CY1461" s="0"/>
      <c r="CZ1461" s="0"/>
      <c r="DA1461" s="0"/>
      <c r="DB1461" s="0"/>
      <c r="DC1461" s="0"/>
      <c r="DD1461" s="0"/>
      <c r="DE1461" s="0"/>
      <c r="DF1461" s="0"/>
      <c r="DG1461" s="0"/>
      <c r="DH1461" s="0"/>
      <c r="DI1461" s="0"/>
      <c r="DJ1461" s="0"/>
      <c r="DK1461" s="0"/>
      <c r="DL1461" s="0"/>
      <c r="DM1461" s="0"/>
      <c r="DN1461" s="0"/>
      <c r="DO1461" s="0"/>
      <c r="DP1461" s="0"/>
      <c r="DQ1461" s="0"/>
      <c r="DR1461" s="0"/>
      <c r="DS1461" s="0"/>
      <c r="DT1461" s="0"/>
      <c r="DU1461" s="0"/>
      <c r="DV1461" s="0"/>
      <c r="DW1461" s="0"/>
      <c r="DX1461" s="0"/>
      <c r="DY1461" s="0"/>
      <c r="DZ1461" s="0"/>
      <c r="EA1461" s="0"/>
      <c r="EB1461" s="0"/>
      <c r="EC1461" s="0"/>
      <c r="ED1461" s="0"/>
      <c r="EE1461" s="0"/>
      <c r="EF1461" s="0"/>
      <c r="EG1461" s="0"/>
      <c r="EH1461" s="0"/>
      <c r="EI1461" s="0"/>
      <c r="EJ1461" s="0"/>
      <c r="EK1461" s="0"/>
      <c r="EL1461" s="0"/>
      <c r="EM1461" s="0"/>
      <c r="EN1461" s="0"/>
      <c r="EO1461" s="0"/>
      <c r="EP1461" s="0"/>
      <c r="EQ1461" s="0"/>
      <c r="ER1461" s="0"/>
      <c r="ES1461" s="0"/>
      <c r="ET1461" s="0"/>
      <c r="EU1461" s="0"/>
      <c r="EV1461" s="0"/>
      <c r="EW1461" s="0"/>
      <c r="EX1461" s="0"/>
      <c r="EY1461" s="0"/>
      <c r="EZ1461" s="0"/>
      <c r="FA1461" s="0"/>
      <c r="FB1461" s="0"/>
      <c r="FC1461" s="0"/>
      <c r="FD1461" s="0"/>
      <c r="FE1461" s="0"/>
      <c r="FF1461" s="0"/>
      <c r="FG1461" s="0"/>
      <c r="FH1461" s="0"/>
      <c r="FI1461" s="0"/>
      <c r="FJ1461" s="0"/>
      <c r="FK1461" s="0"/>
      <c r="FL1461" s="0"/>
      <c r="FM1461" s="0"/>
      <c r="FN1461" s="0"/>
      <c r="FO1461" s="0"/>
      <c r="FP1461" s="0"/>
      <c r="FQ1461" s="0"/>
      <c r="FR1461" s="0"/>
      <c r="FS1461" s="0"/>
      <c r="FT1461" s="0"/>
      <c r="FU1461" s="0"/>
      <c r="FV1461" s="0"/>
      <c r="FW1461" s="0"/>
      <c r="FX1461" s="0"/>
      <c r="FY1461" s="0"/>
      <c r="FZ1461" s="0"/>
      <c r="GA1461" s="0"/>
      <c r="GB1461" s="0"/>
      <c r="GC1461" s="0"/>
      <c r="GD1461" s="0"/>
      <c r="GE1461" s="0"/>
      <c r="GF1461" s="0"/>
      <c r="GG1461" s="0"/>
      <c r="GH1461" s="0"/>
      <c r="GI1461" s="0"/>
      <c r="GJ1461" s="0"/>
      <c r="GK1461" s="0"/>
      <c r="GL1461" s="0"/>
      <c r="GM1461" s="0"/>
      <c r="GN1461" s="0"/>
      <c r="GO1461" s="0"/>
      <c r="GP1461" s="0"/>
      <c r="GQ1461" s="0"/>
      <c r="GR1461" s="0"/>
      <c r="GS1461" s="0"/>
      <c r="GT1461" s="0"/>
      <c r="GU1461" s="0"/>
      <c r="GV1461" s="0"/>
      <c r="GW1461" s="0"/>
      <c r="GX1461" s="0"/>
      <c r="GY1461" s="0"/>
      <c r="GZ1461" s="0"/>
      <c r="HA1461" s="0"/>
      <c r="HB1461" s="0"/>
      <c r="HC1461" s="0"/>
      <c r="HD1461" s="0"/>
      <c r="HE1461" s="0"/>
      <c r="HF1461" s="0"/>
      <c r="HG1461" s="0"/>
      <c r="HH1461" s="0"/>
      <c r="HI1461" s="0"/>
      <c r="HJ1461" s="0"/>
      <c r="HK1461" s="0"/>
      <c r="HL1461" s="0"/>
      <c r="HM1461" s="0"/>
      <c r="HN1461" s="0"/>
      <c r="HO1461" s="0"/>
      <c r="HP1461" s="0"/>
      <c r="HQ1461" s="0"/>
      <c r="HR1461" s="0"/>
      <c r="HS1461" s="0"/>
      <c r="HT1461" s="0"/>
      <c r="HU1461" s="0"/>
      <c r="HV1461" s="0"/>
      <c r="HW1461" s="0"/>
      <c r="HX1461" s="0"/>
      <c r="HY1461" s="0"/>
      <c r="HZ1461" s="0"/>
      <c r="IA1461" s="0"/>
      <c r="IB1461" s="0"/>
      <c r="IC1461" s="0"/>
      <c r="ID1461" s="0"/>
      <c r="IE1461" s="0"/>
      <c r="IF1461" s="0"/>
      <c r="IG1461" s="0"/>
      <c r="IH1461" s="0"/>
      <c r="II1461" s="0"/>
      <c r="IJ1461" s="0"/>
      <c r="IK1461" s="0"/>
      <c r="IL1461" s="0"/>
      <c r="IM1461" s="0"/>
      <c r="IN1461" s="0"/>
      <c r="IO1461" s="0"/>
      <c r="IP1461" s="0"/>
      <c r="IQ1461" s="0"/>
      <c r="IR1461" s="0"/>
      <c r="IS1461" s="0"/>
      <c r="IT1461" s="0"/>
      <c r="IU1461" s="0"/>
      <c r="IV1461" s="0"/>
      <c r="IW1461" s="0"/>
      <c r="IX1461" s="0"/>
      <c r="IY1461" s="0"/>
      <c r="IZ1461" s="0"/>
      <c r="JA1461" s="0"/>
      <c r="JB1461" s="0"/>
      <c r="JC1461" s="0"/>
      <c r="JD1461" s="0"/>
      <c r="JE1461" s="0"/>
      <c r="JF1461" s="0"/>
      <c r="JG1461" s="0"/>
      <c r="JH1461" s="0"/>
      <c r="JI1461" s="0"/>
      <c r="JJ1461" s="0"/>
      <c r="JK1461" s="0"/>
      <c r="JL1461" s="0"/>
      <c r="JM1461" s="0"/>
      <c r="JN1461" s="0"/>
      <c r="JO1461" s="0"/>
      <c r="JP1461" s="0"/>
      <c r="JQ1461" s="0"/>
      <c r="JR1461" s="0"/>
      <c r="JS1461" s="0"/>
      <c r="JT1461" s="0"/>
      <c r="JU1461" s="0"/>
      <c r="JV1461" s="0"/>
      <c r="JW1461" s="0"/>
      <c r="JX1461" s="0"/>
      <c r="JY1461" s="0"/>
      <c r="JZ1461" s="0"/>
      <c r="KA1461" s="0"/>
      <c r="KB1461" s="0"/>
      <c r="KC1461" s="0"/>
      <c r="KD1461" s="0"/>
      <c r="KE1461" s="0"/>
      <c r="KF1461" s="0"/>
      <c r="KG1461" s="0"/>
      <c r="KH1461" s="0"/>
      <c r="KI1461" s="0"/>
      <c r="KJ1461" s="0"/>
      <c r="KK1461" s="0"/>
      <c r="KL1461" s="0"/>
      <c r="KM1461" s="0"/>
      <c r="KN1461" s="0"/>
      <c r="KO1461" s="0"/>
      <c r="KP1461" s="0"/>
      <c r="KQ1461" s="0"/>
      <c r="KR1461" s="0"/>
      <c r="KS1461" s="0"/>
      <c r="KT1461" s="0"/>
      <c r="KU1461" s="0"/>
      <c r="KV1461" s="0"/>
      <c r="KW1461" s="0"/>
      <c r="KX1461" s="0"/>
      <c r="KY1461" s="0"/>
      <c r="KZ1461" s="0"/>
      <c r="LA1461" s="0"/>
      <c r="LB1461" s="0"/>
      <c r="LC1461" s="0"/>
      <c r="LD1461" s="0"/>
      <c r="LE1461" s="0"/>
      <c r="LF1461" s="0"/>
      <c r="LG1461" s="0"/>
      <c r="LH1461" s="0"/>
      <c r="LI1461" s="0"/>
      <c r="LJ1461" s="0"/>
      <c r="LK1461" s="0"/>
      <c r="LL1461" s="0"/>
      <c r="LM1461" s="0"/>
      <c r="LN1461" s="0"/>
      <c r="LO1461" s="0"/>
      <c r="LP1461" s="0"/>
      <c r="LQ1461" s="0"/>
      <c r="LR1461" s="0"/>
      <c r="LS1461" s="0"/>
      <c r="LT1461" s="0"/>
      <c r="LU1461" s="0"/>
      <c r="LV1461" s="0"/>
      <c r="LW1461" s="0"/>
      <c r="LX1461" s="0"/>
      <c r="LY1461" s="0"/>
      <c r="LZ1461" s="0"/>
      <c r="MA1461" s="0"/>
      <c r="MB1461" s="0"/>
      <c r="MC1461" s="0"/>
      <c r="MD1461" s="0"/>
      <c r="ME1461" s="0"/>
      <c r="MF1461" s="0"/>
      <c r="MG1461" s="0"/>
      <c r="MH1461" s="0"/>
      <c r="MI1461" s="0"/>
      <c r="MJ1461" s="0"/>
      <c r="MK1461" s="0"/>
      <c r="ML1461" s="0"/>
      <c r="MM1461" s="0"/>
      <c r="MN1461" s="0"/>
      <c r="MO1461" s="0"/>
      <c r="MP1461" s="0"/>
      <c r="MQ1461" s="0"/>
      <c r="MR1461" s="0"/>
      <c r="MS1461" s="0"/>
      <c r="MT1461" s="0"/>
      <c r="MU1461" s="0"/>
      <c r="MV1461" s="0"/>
      <c r="MW1461" s="0"/>
      <c r="MX1461" s="0"/>
      <c r="MY1461" s="0"/>
      <c r="MZ1461" s="0"/>
      <c r="NA1461" s="0"/>
      <c r="NB1461" s="0"/>
      <c r="NC1461" s="0"/>
      <c r="ND1461" s="0"/>
      <c r="NE1461" s="0"/>
      <c r="NF1461" s="0"/>
      <c r="NG1461" s="0"/>
      <c r="NH1461" s="0"/>
      <c r="NI1461" s="0"/>
      <c r="NJ1461" s="0"/>
      <c r="NK1461" s="0"/>
      <c r="NL1461" s="0"/>
      <c r="NM1461" s="0"/>
      <c r="NN1461" s="0"/>
      <c r="NO1461" s="0"/>
      <c r="NP1461" s="0"/>
      <c r="NQ1461" s="0"/>
      <c r="NR1461" s="0"/>
      <c r="NS1461" s="0"/>
      <c r="NT1461" s="0"/>
      <c r="NU1461" s="0"/>
      <c r="NV1461" s="0"/>
      <c r="NW1461" s="0"/>
      <c r="NX1461" s="0"/>
      <c r="NY1461" s="0"/>
      <c r="NZ1461" s="0"/>
      <c r="OA1461" s="0"/>
      <c r="OB1461" s="0"/>
      <c r="OC1461" s="0"/>
      <c r="OD1461" s="0"/>
      <c r="OE1461" s="0"/>
      <c r="OF1461" s="0"/>
      <c r="OG1461" s="0"/>
      <c r="OH1461" s="0"/>
      <c r="OI1461" s="0"/>
      <c r="OJ1461" s="0"/>
      <c r="OK1461" s="0"/>
      <c r="OL1461" s="0"/>
      <c r="OM1461" s="0"/>
      <c r="ON1461" s="0"/>
      <c r="OO1461" s="0"/>
      <c r="OP1461" s="0"/>
      <c r="OQ1461" s="0"/>
      <c r="OR1461" s="0"/>
      <c r="OS1461" s="0"/>
      <c r="OT1461" s="0"/>
      <c r="OU1461" s="0"/>
      <c r="OV1461" s="0"/>
      <c r="OW1461" s="0"/>
      <c r="OX1461" s="0"/>
      <c r="OY1461" s="0"/>
      <c r="OZ1461" s="0"/>
      <c r="PA1461" s="0"/>
      <c r="PB1461" s="0"/>
      <c r="PC1461" s="0"/>
      <c r="PD1461" s="0"/>
      <c r="PE1461" s="0"/>
      <c r="PF1461" s="0"/>
      <c r="PG1461" s="0"/>
      <c r="PH1461" s="0"/>
      <c r="PI1461" s="0"/>
      <c r="PJ1461" s="0"/>
      <c r="PK1461" s="0"/>
      <c r="PL1461" s="0"/>
      <c r="PM1461" s="0"/>
      <c r="PN1461" s="0"/>
      <c r="PO1461" s="0"/>
      <c r="PP1461" s="0"/>
      <c r="PQ1461" s="0"/>
      <c r="PR1461" s="0"/>
      <c r="PS1461" s="0"/>
      <c r="PT1461" s="0"/>
      <c r="PU1461" s="0"/>
      <c r="PV1461" s="0"/>
      <c r="PW1461" s="0"/>
      <c r="PX1461" s="0"/>
      <c r="PY1461" s="0"/>
      <c r="PZ1461" s="0"/>
      <c r="QA1461" s="0"/>
      <c r="QB1461" s="0"/>
      <c r="QC1461" s="0"/>
      <c r="QD1461" s="0"/>
      <c r="QE1461" s="0"/>
      <c r="QF1461" s="0"/>
      <c r="QG1461" s="0"/>
      <c r="QH1461" s="0"/>
      <c r="QI1461" s="0"/>
      <c r="QJ1461" s="0"/>
      <c r="QK1461" s="0"/>
      <c r="QL1461" s="0"/>
      <c r="QM1461" s="0"/>
      <c r="QN1461" s="0"/>
      <c r="QO1461" s="0"/>
      <c r="QP1461" s="0"/>
      <c r="QQ1461" s="0"/>
      <c r="QR1461" s="0"/>
      <c r="QS1461" s="0"/>
      <c r="QT1461" s="0"/>
      <c r="QU1461" s="0"/>
      <c r="QV1461" s="0"/>
      <c r="QW1461" s="0"/>
      <c r="QX1461" s="0"/>
      <c r="QY1461" s="0"/>
      <c r="QZ1461" s="0"/>
      <c r="RA1461" s="0"/>
      <c r="RB1461" s="0"/>
      <c r="RC1461" s="0"/>
      <c r="RD1461" s="0"/>
      <c r="RE1461" s="0"/>
      <c r="RF1461" s="0"/>
      <c r="RG1461" s="0"/>
      <c r="RH1461" s="0"/>
      <c r="RI1461" s="0"/>
      <c r="RJ1461" s="0"/>
      <c r="RK1461" s="0"/>
      <c r="RL1461" s="0"/>
      <c r="RM1461" s="0"/>
      <c r="RN1461" s="0"/>
      <c r="RO1461" s="0"/>
      <c r="RP1461" s="0"/>
      <c r="RQ1461" s="0"/>
      <c r="RR1461" s="0"/>
      <c r="RS1461" s="0"/>
      <c r="RT1461" s="0"/>
      <c r="RU1461" s="0"/>
      <c r="RV1461" s="0"/>
      <c r="RW1461" s="0"/>
      <c r="RX1461" s="0"/>
      <c r="RY1461" s="0"/>
      <c r="RZ1461" s="0"/>
      <c r="SA1461" s="0"/>
      <c r="SB1461" s="0"/>
      <c r="SC1461" s="0"/>
      <c r="SD1461" s="0"/>
      <c r="SE1461" s="0"/>
      <c r="SF1461" s="0"/>
      <c r="SG1461" s="0"/>
      <c r="SH1461" s="0"/>
      <c r="SI1461" s="0"/>
      <c r="SJ1461" s="0"/>
      <c r="SK1461" s="0"/>
      <c r="SL1461" s="0"/>
      <c r="SM1461" s="0"/>
      <c r="SN1461" s="0"/>
      <c r="SO1461" s="0"/>
      <c r="SP1461" s="0"/>
      <c r="SQ1461" s="0"/>
      <c r="SR1461" s="0"/>
      <c r="SS1461" s="0"/>
      <c r="ST1461" s="0"/>
      <c r="SU1461" s="0"/>
      <c r="SV1461" s="0"/>
      <c r="SW1461" s="0"/>
      <c r="SX1461" s="0"/>
      <c r="SY1461" s="0"/>
      <c r="SZ1461" s="0"/>
      <c r="TA1461" s="0"/>
      <c r="TB1461" s="0"/>
      <c r="TC1461" s="0"/>
      <c r="TD1461" s="0"/>
      <c r="TE1461" s="0"/>
      <c r="TF1461" s="0"/>
      <c r="TG1461" s="0"/>
      <c r="TH1461" s="0"/>
      <c r="TI1461" s="0"/>
      <c r="TJ1461" s="0"/>
      <c r="TK1461" s="0"/>
      <c r="TL1461" s="0"/>
      <c r="TM1461" s="0"/>
      <c r="TN1461" s="0"/>
      <c r="TO1461" s="0"/>
      <c r="TP1461" s="0"/>
      <c r="TQ1461" s="0"/>
      <c r="TR1461" s="0"/>
      <c r="TS1461" s="0"/>
      <c r="TT1461" s="0"/>
      <c r="TU1461" s="0"/>
      <c r="TV1461" s="0"/>
      <c r="TW1461" s="0"/>
      <c r="TX1461" s="0"/>
      <c r="TY1461" s="0"/>
      <c r="TZ1461" s="0"/>
      <c r="UA1461" s="0"/>
      <c r="UB1461" s="0"/>
      <c r="UC1461" s="0"/>
      <c r="UD1461" s="0"/>
      <c r="UE1461" s="0"/>
      <c r="UF1461" s="0"/>
      <c r="UG1461" s="0"/>
      <c r="UH1461" s="0"/>
      <c r="UI1461" s="0"/>
      <c r="UJ1461" s="0"/>
      <c r="UK1461" s="0"/>
      <c r="UL1461" s="0"/>
      <c r="UM1461" s="0"/>
      <c r="UN1461" s="0"/>
      <c r="UO1461" s="0"/>
      <c r="UP1461" s="0"/>
      <c r="UQ1461" s="0"/>
      <c r="UR1461" s="0"/>
      <c r="US1461" s="0"/>
      <c r="UT1461" s="0"/>
      <c r="UU1461" s="0"/>
      <c r="UV1461" s="0"/>
      <c r="UW1461" s="0"/>
      <c r="UX1461" s="0"/>
      <c r="UY1461" s="0"/>
      <c r="UZ1461" s="0"/>
      <c r="VA1461" s="0"/>
      <c r="VB1461" s="0"/>
      <c r="VC1461" s="0"/>
      <c r="VD1461" s="0"/>
      <c r="VE1461" s="0"/>
      <c r="VF1461" s="0"/>
      <c r="VG1461" s="0"/>
      <c r="VH1461" s="0"/>
      <c r="VI1461" s="0"/>
      <c r="VJ1461" s="0"/>
      <c r="VK1461" s="0"/>
      <c r="VL1461" s="0"/>
      <c r="VM1461" s="0"/>
      <c r="VN1461" s="0"/>
      <c r="VO1461" s="0"/>
      <c r="VP1461" s="0"/>
      <c r="VQ1461" s="0"/>
      <c r="VR1461" s="0"/>
      <c r="VS1461" s="0"/>
      <c r="VT1461" s="0"/>
      <c r="VU1461" s="0"/>
      <c r="VV1461" s="0"/>
      <c r="VW1461" s="0"/>
      <c r="VX1461" s="0"/>
      <c r="VY1461" s="0"/>
      <c r="VZ1461" s="0"/>
      <c r="WA1461" s="0"/>
      <c r="WB1461" s="0"/>
      <c r="WC1461" s="0"/>
      <c r="WD1461" s="0"/>
      <c r="WE1461" s="0"/>
      <c r="WF1461" s="0"/>
      <c r="WG1461" s="0"/>
      <c r="WH1461" s="0"/>
      <c r="WI1461" s="0"/>
      <c r="WJ1461" s="0"/>
      <c r="WK1461" s="0"/>
      <c r="WL1461" s="0"/>
      <c r="WM1461" s="0"/>
      <c r="WN1461" s="0"/>
      <c r="WO1461" s="0"/>
      <c r="WP1461" s="0"/>
      <c r="WQ1461" s="0"/>
      <c r="WR1461" s="0"/>
      <c r="WS1461" s="0"/>
      <c r="WT1461" s="0"/>
      <c r="WU1461" s="0"/>
      <c r="WV1461" s="0"/>
      <c r="WW1461" s="0"/>
      <c r="WX1461" s="0"/>
      <c r="WY1461" s="0"/>
      <c r="WZ1461" s="0"/>
      <c r="XA1461" s="0"/>
      <c r="XB1461" s="0"/>
      <c r="XC1461" s="0"/>
      <c r="XD1461" s="0"/>
      <c r="XE1461" s="0"/>
      <c r="XF1461" s="0"/>
      <c r="XG1461" s="0"/>
      <c r="XH1461" s="0"/>
      <c r="XI1461" s="0"/>
      <c r="XJ1461" s="0"/>
      <c r="XK1461" s="0"/>
      <c r="XL1461" s="0"/>
      <c r="XM1461" s="0"/>
      <c r="XN1461" s="0"/>
      <c r="XO1461" s="0"/>
      <c r="XP1461" s="0"/>
      <c r="XQ1461" s="0"/>
      <c r="XR1461" s="0"/>
      <c r="XS1461" s="0"/>
      <c r="XT1461" s="0"/>
      <c r="XU1461" s="0"/>
      <c r="XV1461" s="0"/>
      <c r="XW1461" s="0"/>
      <c r="XX1461" s="0"/>
      <c r="XY1461" s="0"/>
      <c r="XZ1461" s="0"/>
      <c r="YA1461" s="0"/>
      <c r="YB1461" s="0"/>
      <c r="YC1461" s="0"/>
      <c r="YD1461" s="0"/>
      <c r="YE1461" s="0"/>
      <c r="YF1461" s="0"/>
      <c r="YG1461" s="0"/>
      <c r="YH1461" s="0"/>
      <c r="YI1461" s="0"/>
      <c r="YJ1461" s="0"/>
      <c r="YK1461" s="0"/>
      <c r="YL1461" s="0"/>
      <c r="YM1461" s="0"/>
      <c r="YN1461" s="0"/>
      <c r="YO1461" s="0"/>
      <c r="YP1461" s="0"/>
      <c r="YQ1461" s="0"/>
      <c r="YR1461" s="0"/>
      <c r="YS1461" s="0"/>
      <c r="YT1461" s="0"/>
      <c r="YU1461" s="0"/>
      <c r="YV1461" s="0"/>
      <c r="YW1461" s="0"/>
      <c r="YX1461" s="0"/>
      <c r="YY1461" s="0"/>
      <c r="YZ1461" s="0"/>
      <c r="ZA1461" s="0"/>
      <c r="ZB1461" s="0"/>
      <c r="ZC1461" s="0"/>
      <c r="ZD1461" s="0"/>
      <c r="ZE1461" s="0"/>
      <c r="ZF1461" s="0"/>
      <c r="ZG1461" s="0"/>
      <c r="ZH1461" s="0"/>
      <c r="ZI1461" s="0"/>
      <c r="ZJ1461" s="0"/>
      <c r="ZK1461" s="0"/>
      <c r="ZL1461" s="0"/>
      <c r="ZM1461" s="0"/>
      <c r="ZN1461" s="0"/>
      <c r="ZO1461" s="0"/>
      <c r="ZP1461" s="0"/>
      <c r="ZQ1461" s="0"/>
      <c r="ZR1461" s="0"/>
      <c r="ZS1461" s="0"/>
      <c r="ZT1461" s="0"/>
      <c r="ZU1461" s="0"/>
      <c r="ZV1461" s="0"/>
      <c r="ZW1461" s="0"/>
      <c r="ZX1461" s="0"/>
      <c r="ZY1461" s="0"/>
      <c r="ZZ1461" s="0"/>
      <c r="AAA1461" s="0"/>
      <c r="AAB1461" s="0"/>
      <c r="AAC1461" s="0"/>
      <c r="AAD1461" s="0"/>
      <c r="AAE1461" s="0"/>
      <c r="AAF1461" s="0"/>
      <c r="AAG1461" s="0"/>
      <c r="AAH1461" s="0"/>
      <c r="AAI1461" s="0"/>
      <c r="AAJ1461" s="0"/>
      <c r="AAK1461" s="0"/>
      <c r="AAL1461" s="0"/>
      <c r="AAM1461" s="0"/>
      <c r="AAN1461" s="0"/>
      <c r="AAO1461" s="0"/>
      <c r="AAP1461" s="0"/>
      <c r="AAQ1461" s="0"/>
      <c r="AAR1461" s="0"/>
      <c r="AAS1461" s="0"/>
      <c r="AAT1461" s="0"/>
      <c r="AAU1461" s="0"/>
      <c r="AAV1461" s="0"/>
      <c r="AAW1461" s="0"/>
      <c r="AAX1461" s="0"/>
      <c r="AAY1461" s="0"/>
      <c r="AAZ1461" s="0"/>
      <c r="ABA1461" s="0"/>
      <c r="ABB1461" s="0"/>
      <c r="ABC1461" s="0"/>
      <c r="ABD1461" s="0"/>
      <c r="ABE1461" s="0"/>
      <c r="ABF1461" s="0"/>
      <c r="ABG1461" s="0"/>
      <c r="ABH1461" s="0"/>
      <c r="ABI1461" s="0"/>
      <c r="ABJ1461" s="0"/>
      <c r="ABK1461" s="0"/>
      <c r="ABL1461" s="0"/>
      <c r="ABM1461" s="0"/>
      <c r="ABN1461" s="0"/>
      <c r="ABO1461" s="0"/>
      <c r="ABP1461" s="0"/>
      <c r="ABQ1461" s="0"/>
      <c r="ABR1461" s="0"/>
      <c r="ABS1461" s="0"/>
      <c r="ABT1461" s="0"/>
      <c r="ABU1461" s="0"/>
      <c r="ABV1461" s="0"/>
      <c r="ABW1461" s="0"/>
      <c r="ABX1461" s="0"/>
      <c r="ABY1461" s="0"/>
      <c r="ABZ1461" s="0"/>
      <c r="ACA1461" s="0"/>
      <c r="ACB1461" s="0"/>
      <c r="ACC1461" s="0"/>
      <c r="ACD1461" s="0"/>
      <c r="ACE1461" s="0"/>
      <c r="ACF1461" s="0"/>
      <c r="ACG1461" s="0"/>
      <c r="ACH1461" s="0"/>
      <c r="ACI1461" s="0"/>
      <c r="ACJ1461" s="0"/>
      <c r="ACK1461" s="0"/>
      <c r="ACL1461" s="0"/>
      <c r="ACM1461" s="0"/>
      <c r="ACN1461" s="0"/>
      <c r="ACO1461" s="0"/>
      <c r="ACP1461" s="0"/>
      <c r="ACQ1461" s="0"/>
      <c r="ACR1461" s="0"/>
      <c r="ACS1461" s="0"/>
      <c r="ACT1461" s="0"/>
      <c r="ACU1461" s="0"/>
      <c r="ACV1461" s="0"/>
      <c r="ACW1461" s="0"/>
      <c r="ACX1461" s="0"/>
      <c r="ACY1461" s="0"/>
      <c r="ACZ1461" s="0"/>
      <c r="ADA1461" s="0"/>
      <c r="ADB1461" s="0"/>
      <c r="ADC1461" s="0"/>
      <c r="ADD1461" s="0"/>
      <c r="ADE1461" s="0"/>
      <c r="ADF1461" s="0"/>
      <c r="ADG1461" s="0"/>
      <c r="ADH1461" s="0"/>
      <c r="ADI1461" s="0"/>
      <c r="ADJ1461" s="0"/>
      <c r="ADK1461" s="0"/>
      <c r="ADL1461" s="0"/>
      <c r="ADM1461" s="0"/>
      <c r="ADN1461" s="0"/>
      <c r="ADO1461" s="0"/>
      <c r="ADP1461" s="0"/>
      <c r="ADQ1461" s="0"/>
      <c r="ADR1461" s="0"/>
      <c r="ADS1461" s="0"/>
      <c r="ADT1461" s="0"/>
      <c r="ADU1461" s="0"/>
      <c r="ADV1461" s="0"/>
      <c r="ADW1461" s="0"/>
      <c r="ADX1461" s="0"/>
      <c r="ADY1461" s="0"/>
      <c r="ADZ1461" s="0"/>
      <c r="AEA1461" s="0"/>
      <c r="AEB1461" s="0"/>
      <c r="AEC1461" s="0"/>
      <c r="AED1461" s="0"/>
      <c r="AEE1461" s="0"/>
      <c r="AEF1461" s="0"/>
      <c r="AEG1461" s="0"/>
      <c r="AEH1461" s="0"/>
      <c r="AEI1461" s="0"/>
      <c r="AEJ1461" s="0"/>
      <c r="AEK1461" s="0"/>
      <c r="AEL1461" s="0"/>
      <c r="AEM1461" s="0"/>
      <c r="AEN1461" s="0"/>
      <c r="AEO1461" s="0"/>
      <c r="AEP1461" s="0"/>
      <c r="AEQ1461" s="0"/>
      <c r="AER1461" s="0"/>
      <c r="AES1461" s="0"/>
      <c r="AET1461" s="0"/>
      <c r="AEU1461" s="0"/>
      <c r="AEV1461" s="0"/>
      <c r="AEW1461" s="0"/>
      <c r="AEX1461" s="0"/>
      <c r="AEY1461" s="0"/>
      <c r="AEZ1461" s="0"/>
      <c r="AFA1461" s="0"/>
      <c r="AFB1461" s="0"/>
      <c r="AFC1461" s="0"/>
      <c r="AFD1461" s="0"/>
      <c r="AFE1461" s="0"/>
      <c r="AFF1461" s="0"/>
      <c r="AFG1461" s="0"/>
      <c r="AFH1461" s="0"/>
      <c r="AFI1461" s="0"/>
      <c r="AFJ1461" s="0"/>
      <c r="AFK1461" s="0"/>
      <c r="AFL1461" s="0"/>
      <c r="AFM1461" s="0"/>
      <c r="AFN1461" s="0"/>
      <c r="AFO1461" s="0"/>
      <c r="AFP1461" s="0"/>
      <c r="AFQ1461" s="0"/>
      <c r="AFR1461" s="0"/>
      <c r="AFS1461" s="0"/>
      <c r="AFT1461" s="0"/>
      <c r="AFU1461" s="0"/>
      <c r="AFV1461" s="0"/>
      <c r="AFW1461" s="0"/>
      <c r="AFX1461" s="0"/>
      <c r="AFY1461" s="0"/>
      <c r="AFZ1461" s="0"/>
      <c r="AGA1461" s="0"/>
      <c r="AGB1461" s="0"/>
      <c r="AGC1461" s="0"/>
      <c r="AGD1461" s="0"/>
      <c r="AGE1461" s="0"/>
      <c r="AGF1461" s="0"/>
      <c r="AGG1461" s="0"/>
      <c r="AGH1461" s="0"/>
      <c r="AGI1461" s="0"/>
      <c r="AGJ1461" s="0"/>
      <c r="AGK1461" s="0"/>
      <c r="AGL1461" s="0"/>
      <c r="AGM1461" s="0"/>
      <c r="AGN1461" s="0"/>
      <c r="AGO1461" s="0"/>
      <c r="AGP1461" s="0"/>
      <c r="AGQ1461" s="0"/>
      <c r="AGR1461" s="0"/>
      <c r="AGS1461" s="0"/>
      <c r="AGT1461" s="0"/>
      <c r="AGU1461" s="0"/>
      <c r="AGV1461" s="0"/>
      <c r="AGW1461" s="0"/>
      <c r="AGX1461" s="0"/>
      <c r="AGY1461" s="0"/>
      <c r="AGZ1461" s="0"/>
      <c r="AHA1461" s="0"/>
      <c r="AHB1461" s="0"/>
      <c r="AHC1461" s="0"/>
      <c r="AHD1461" s="0"/>
      <c r="AHE1461" s="0"/>
      <c r="AHF1461" s="0"/>
      <c r="AHG1461" s="0"/>
      <c r="AHH1461" s="0"/>
      <c r="AHI1461" s="0"/>
      <c r="AHJ1461" s="0"/>
      <c r="AHK1461" s="0"/>
      <c r="AHL1461" s="0"/>
      <c r="AHM1461" s="0"/>
      <c r="AHN1461" s="0"/>
      <c r="AHO1461" s="0"/>
      <c r="AHP1461" s="0"/>
      <c r="AHQ1461" s="0"/>
      <c r="AHR1461" s="0"/>
      <c r="AHS1461" s="0"/>
      <c r="AHT1461" s="0"/>
      <c r="AHU1461" s="0"/>
      <c r="AHV1461" s="0"/>
      <c r="AHW1461" s="0"/>
      <c r="AHX1461" s="0"/>
      <c r="AHY1461" s="0"/>
      <c r="AHZ1461" s="0"/>
      <c r="AIA1461" s="0"/>
      <c r="AIB1461" s="0"/>
      <c r="AIC1461" s="0"/>
      <c r="AID1461" s="0"/>
      <c r="AIE1461" s="0"/>
      <c r="AIF1461" s="0"/>
      <c r="AIG1461" s="0"/>
      <c r="AIH1461" s="0"/>
      <c r="AII1461" s="0"/>
      <c r="AIJ1461" s="0"/>
      <c r="AIK1461" s="0"/>
      <c r="AIL1461" s="0"/>
      <c r="AIM1461" s="0"/>
      <c r="AIN1461" s="0"/>
      <c r="AIO1461" s="0"/>
      <c r="AIP1461" s="0"/>
      <c r="AIQ1461" s="0"/>
      <c r="AIR1461" s="0"/>
      <c r="AIS1461" s="0"/>
      <c r="AIT1461" s="0"/>
      <c r="AIU1461" s="0"/>
      <c r="AIV1461" s="0"/>
      <c r="AIW1461" s="0"/>
      <c r="AIX1461" s="0"/>
      <c r="AIY1461" s="0"/>
      <c r="AIZ1461" s="0"/>
      <c r="AJA1461" s="0"/>
      <c r="AJB1461" s="0"/>
      <c r="AJC1461" s="0"/>
      <c r="AJD1461" s="0"/>
      <c r="AJE1461" s="0"/>
      <c r="AJF1461" s="0"/>
      <c r="AJG1461" s="0"/>
      <c r="AJH1461" s="0"/>
      <c r="AJI1461" s="0"/>
      <c r="AJJ1461" s="0"/>
      <c r="AJK1461" s="0"/>
      <c r="AJL1461" s="0"/>
      <c r="AJM1461" s="0"/>
      <c r="AJN1461" s="0"/>
      <c r="AJO1461" s="0"/>
      <c r="AJP1461" s="0"/>
      <c r="AJQ1461" s="0"/>
      <c r="AJR1461" s="0"/>
      <c r="AJS1461" s="0"/>
      <c r="AJT1461" s="0"/>
      <c r="AJU1461" s="0"/>
      <c r="AJV1461" s="0"/>
      <c r="AJW1461" s="0"/>
      <c r="AJX1461" s="0"/>
      <c r="AJY1461" s="0"/>
      <c r="AJZ1461" s="0"/>
      <c r="AKA1461" s="0"/>
      <c r="AKB1461" s="0"/>
      <c r="AKC1461" s="0"/>
      <c r="AKD1461" s="0"/>
      <c r="AKE1461" s="0"/>
      <c r="AKF1461" s="0"/>
      <c r="AKG1461" s="0"/>
      <c r="AKH1461" s="0"/>
      <c r="AKI1461" s="0"/>
      <c r="AKJ1461" s="0"/>
      <c r="AKK1461" s="0"/>
      <c r="AKL1461" s="0"/>
      <c r="AKM1461" s="0"/>
      <c r="AKN1461" s="0"/>
      <c r="AKO1461" s="0"/>
      <c r="AKP1461" s="0"/>
      <c r="AKQ1461" s="0"/>
      <c r="AKR1461" s="0"/>
      <c r="AKS1461" s="0"/>
      <c r="AKT1461" s="0"/>
      <c r="AKU1461" s="0"/>
      <c r="AKV1461" s="0"/>
      <c r="AKW1461" s="0"/>
      <c r="AKX1461" s="0"/>
      <c r="AKY1461" s="0"/>
      <c r="AKZ1461" s="0"/>
      <c r="ALA1461" s="0"/>
      <c r="ALB1461" s="0"/>
      <c r="ALC1461" s="0"/>
      <c r="ALD1461" s="0"/>
      <c r="ALE1461" s="0"/>
      <c r="ALF1461" s="0"/>
      <c r="ALG1461" s="0"/>
      <c r="ALH1461" s="0"/>
      <c r="ALI1461" s="0"/>
      <c r="ALJ1461" s="0"/>
      <c r="ALK1461" s="0"/>
      <c r="ALL1461" s="0"/>
      <c r="ALM1461" s="0"/>
      <c r="ALN1461" s="0"/>
      <c r="ALO1461" s="0"/>
      <c r="ALP1461" s="0"/>
      <c r="ALQ1461" s="0"/>
      <c r="ALR1461" s="0"/>
      <c r="ALS1461" s="0"/>
      <c r="ALT1461" s="0"/>
      <c r="ALU1461" s="0"/>
      <c r="ALV1461" s="0"/>
      <c r="ALW1461" s="0"/>
      <c r="ALX1461" s="0"/>
      <c r="ALY1461" s="0"/>
      <c r="ALZ1461" s="0"/>
      <c r="AMA1461" s="0"/>
      <c r="AMB1461" s="0"/>
      <c r="AMC1461" s="0"/>
      <c r="AMD1461" s="0"/>
      <c r="AME1461" s="0"/>
      <c r="AMF1461" s="0"/>
      <c r="AMG1461" s="0"/>
      <c r="AMH1461" s="0"/>
      <c r="AMI1461" s="0"/>
    </row>
    <row r="1462" customFormat="false" ht="12.75" hidden="false" customHeight="false" outlineLevel="0" collapsed="false">
      <c r="A1462" s="1" t="s">
        <v>3945</v>
      </c>
      <c r="C1462" s="99" t="s">
        <v>3955</v>
      </c>
      <c r="D1462" s="100" t="s">
        <v>88</v>
      </c>
      <c r="E1462" s="72" t="n">
        <v>1.9</v>
      </c>
      <c r="F1462" s="73" t="n">
        <v>0.85</v>
      </c>
      <c r="G1462" s="72" t="s">
        <v>3947</v>
      </c>
      <c r="BM1462" s="0"/>
      <c r="BN1462" s="0"/>
      <c r="BO1462" s="0"/>
      <c r="BP1462" s="0"/>
      <c r="BQ1462" s="0"/>
      <c r="BR1462" s="0"/>
      <c r="BS1462" s="0"/>
      <c r="BT1462" s="0"/>
      <c r="BU1462" s="0"/>
      <c r="BV1462" s="0"/>
      <c r="BW1462" s="0"/>
      <c r="BX1462" s="0"/>
      <c r="BY1462" s="0"/>
      <c r="BZ1462" s="0"/>
      <c r="CA1462" s="0"/>
      <c r="CB1462" s="0"/>
      <c r="CC1462" s="0"/>
      <c r="CD1462" s="0"/>
      <c r="CE1462" s="0"/>
      <c r="CF1462" s="0"/>
      <c r="CG1462" s="0"/>
      <c r="CH1462" s="0"/>
      <c r="CI1462" s="0"/>
      <c r="CJ1462" s="0"/>
      <c r="CK1462" s="0"/>
      <c r="CL1462" s="0"/>
      <c r="CM1462" s="0"/>
      <c r="CN1462" s="0"/>
      <c r="CO1462" s="0"/>
      <c r="CP1462" s="0"/>
      <c r="CQ1462" s="0"/>
      <c r="CR1462" s="0"/>
      <c r="CS1462" s="0"/>
      <c r="CT1462" s="0"/>
      <c r="CU1462" s="0"/>
      <c r="CV1462" s="0"/>
      <c r="CW1462" s="0"/>
      <c r="CX1462" s="0"/>
      <c r="CY1462" s="0"/>
      <c r="CZ1462" s="0"/>
      <c r="DA1462" s="0"/>
      <c r="DB1462" s="0"/>
      <c r="DC1462" s="0"/>
      <c r="DD1462" s="0"/>
      <c r="DE1462" s="0"/>
      <c r="DF1462" s="0"/>
      <c r="DG1462" s="0"/>
      <c r="DH1462" s="0"/>
      <c r="DI1462" s="0"/>
      <c r="DJ1462" s="0"/>
      <c r="DK1462" s="0"/>
      <c r="DL1462" s="0"/>
      <c r="DM1462" s="0"/>
      <c r="DN1462" s="0"/>
      <c r="DO1462" s="0"/>
      <c r="DP1462" s="0"/>
      <c r="DQ1462" s="0"/>
      <c r="DR1462" s="0"/>
      <c r="DS1462" s="0"/>
      <c r="DT1462" s="0"/>
      <c r="DU1462" s="0"/>
      <c r="DV1462" s="0"/>
      <c r="DW1462" s="0"/>
      <c r="DX1462" s="0"/>
      <c r="DY1462" s="0"/>
      <c r="DZ1462" s="0"/>
      <c r="EA1462" s="0"/>
      <c r="EB1462" s="0"/>
      <c r="EC1462" s="0"/>
      <c r="ED1462" s="0"/>
      <c r="EE1462" s="0"/>
      <c r="EF1462" s="0"/>
      <c r="EG1462" s="0"/>
      <c r="EH1462" s="0"/>
      <c r="EI1462" s="0"/>
      <c r="EJ1462" s="0"/>
      <c r="EK1462" s="0"/>
      <c r="EL1462" s="0"/>
      <c r="EM1462" s="0"/>
      <c r="EN1462" s="0"/>
      <c r="EO1462" s="0"/>
      <c r="EP1462" s="0"/>
      <c r="EQ1462" s="0"/>
      <c r="ER1462" s="0"/>
      <c r="ES1462" s="0"/>
      <c r="ET1462" s="0"/>
      <c r="EU1462" s="0"/>
      <c r="EV1462" s="0"/>
      <c r="EW1462" s="0"/>
      <c r="EX1462" s="0"/>
      <c r="EY1462" s="0"/>
      <c r="EZ1462" s="0"/>
      <c r="FA1462" s="0"/>
      <c r="FB1462" s="0"/>
      <c r="FC1462" s="0"/>
      <c r="FD1462" s="0"/>
      <c r="FE1462" s="0"/>
      <c r="FF1462" s="0"/>
      <c r="FG1462" s="0"/>
      <c r="FH1462" s="0"/>
      <c r="FI1462" s="0"/>
      <c r="FJ1462" s="0"/>
      <c r="FK1462" s="0"/>
      <c r="FL1462" s="0"/>
      <c r="FM1462" s="0"/>
      <c r="FN1462" s="0"/>
      <c r="FO1462" s="0"/>
      <c r="FP1462" s="0"/>
      <c r="FQ1462" s="0"/>
      <c r="FR1462" s="0"/>
      <c r="FS1462" s="0"/>
      <c r="FT1462" s="0"/>
      <c r="FU1462" s="0"/>
      <c r="FV1462" s="0"/>
      <c r="FW1462" s="0"/>
      <c r="FX1462" s="0"/>
      <c r="FY1462" s="0"/>
      <c r="FZ1462" s="0"/>
      <c r="GA1462" s="0"/>
      <c r="GB1462" s="0"/>
      <c r="GC1462" s="0"/>
      <c r="GD1462" s="0"/>
      <c r="GE1462" s="0"/>
      <c r="GF1462" s="0"/>
      <c r="GG1462" s="0"/>
      <c r="GH1462" s="0"/>
      <c r="GI1462" s="0"/>
      <c r="GJ1462" s="0"/>
      <c r="GK1462" s="0"/>
      <c r="GL1462" s="0"/>
      <c r="GM1462" s="0"/>
      <c r="GN1462" s="0"/>
      <c r="GO1462" s="0"/>
      <c r="GP1462" s="0"/>
      <c r="GQ1462" s="0"/>
      <c r="GR1462" s="0"/>
      <c r="GS1462" s="0"/>
      <c r="GT1462" s="0"/>
      <c r="GU1462" s="0"/>
      <c r="GV1462" s="0"/>
      <c r="GW1462" s="0"/>
      <c r="GX1462" s="0"/>
      <c r="GY1462" s="0"/>
      <c r="GZ1462" s="0"/>
      <c r="HA1462" s="0"/>
      <c r="HB1462" s="0"/>
      <c r="HC1462" s="0"/>
      <c r="HD1462" s="0"/>
      <c r="HE1462" s="0"/>
      <c r="HF1462" s="0"/>
      <c r="HG1462" s="0"/>
      <c r="HH1462" s="0"/>
      <c r="HI1462" s="0"/>
      <c r="HJ1462" s="0"/>
      <c r="HK1462" s="0"/>
      <c r="HL1462" s="0"/>
      <c r="HM1462" s="0"/>
      <c r="HN1462" s="0"/>
      <c r="HO1462" s="0"/>
      <c r="HP1462" s="0"/>
      <c r="HQ1462" s="0"/>
      <c r="HR1462" s="0"/>
      <c r="HS1462" s="0"/>
      <c r="HT1462" s="0"/>
      <c r="HU1462" s="0"/>
      <c r="HV1462" s="0"/>
      <c r="HW1462" s="0"/>
      <c r="HX1462" s="0"/>
      <c r="HY1462" s="0"/>
      <c r="HZ1462" s="0"/>
      <c r="IA1462" s="0"/>
      <c r="IB1462" s="0"/>
      <c r="IC1462" s="0"/>
      <c r="ID1462" s="0"/>
      <c r="IE1462" s="0"/>
      <c r="IF1462" s="0"/>
      <c r="IG1462" s="0"/>
      <c r="IH1462" s="0"/>
      <c r="II1462" s="0"/>
      <c r="IJ1462" s="0"/>
      <c r="IK1462" s="0"/>
      <c r="IL1462" s="0"/>
      <c r="IM1462" s="0"/>
      <c r="IN1462" s="0"/>
      <c r="IO1462" s="0"/>
      <c r="IP1462" s="0"/>
      <c r="IQ1462" s="0"/>
      <c r="IR1462" s="0"/>
      <c r="IS1462" s="0"/>
      <c r="IT1462" s="0"/>
      <c r="IU1462" s="0"/>
      <c r="IV1462" s="0"/>
      <c r="IW1462" s="0"/>
      <c r="IX1462" s="0"/>
      <c r="IY1462" s="0"/>
      <c r="IZ1462" s="0"/>
      <c r="JA1462" s="0"/>
      <c r="JB1462" s="0"/>
      <c r="JC1462" s="0"/>
      <c r="JD1462" s="0"/>
      <c r="JE1462" s="0"/>
      <c r="JF1462" s="0"/>
      <c r="JG1462" s="0"/>
      <c r="JH1462" s="0"/>
      <c r="JI1462" s="0"/>
      <c r="JJ1462" s="0"/>
      <c r="JK1462" s="0"/>
      <c r="JL1462" s="0"/>
      <c r="JM1462" s="0"/>
      <c r="JN1462" s="0"/>
      <c r="JO1462" s="0"/>
      <c r="JP1462" s="0"/>
      <c r="JQ1462" s="0"/>
      <c r="JR1462" s="0"/>
      <c r="JS1462" s="0"/>
      <c r="JT1462" s="0"/>
      <c r="JU1462" s="0"/>
      <c r="JV1462" s="0"/>
      <c r="JW1462" s="0"/>
      <c r="JX1462" s="0"/>
      <c r="JY1462" s="0"/>
      <c r="JZ1462" s="0"/>
      <c r="KA1462" s="0"/>
      <c r="KB1462" s="0"/>
      <c r="KC1462" s="0"/>
      <c r="KD1462" s="0"/>
      <c r="KE1462" s="0"/>
      <c r="KF1462" s="0"/>
      <c r="KG1462" s="0"/>
      <c r="KH1462" s="0"/>
      <c r="KI1462" s="0"/>
      <c r="KJ1462" s="0"/>
      <c r="KK1462" s="0"/>
      <c r="KL1462" s="0"/>
      <c r="KM1462" s="0"/>
      <c r="KN1462" s="0"/>
      <c r="KO1462" s="0"/>
      <c r="KP1462" s="0"/>
      <c r="KQ1462" s="0"/>
      <c r="KR1462" s="0"/>
      <c r="KS1462" s="0"/>
      <c r="KT1462" s="0"/>
      <c r="KU1462" s="0"/>
      <c r="KV1462" s="0"/>
      <c r="KW1462" s="0"/>
      <c r="KX1462" s="0"/>
      <c r="KY1462" s="0"/>
      <c r="KZ1462" s="0"/>
      <c r="LA1462" s="0"/>
      <c r="LB1462" s="0"/>
      <c r="LC1462" s="0"/>
      <c r="LD1462" s="0"/>
      <c r="LE1462" s="0"/>
      <c r="LF1462" s="0"/>
      <c r="LG1462" s="0"/>
      <c r="LH1462" s="0"/>
      <c r="LI1462" s="0"/>
      <c r="LJ1462" s="0"/>
      <c r="LK1462" s="0"/>
      <c r="LL1462" s="0"/>
      <c r="LM1462" s="0"/>
      <c r="LN1462" s="0"/>
      <c r="LO1462" s="0"/>
      <c r="LP1462" s="0"/>
      <c r="LQ1462" s="0"/>
      <c r="LR1462" s="0"/>
      <c r="LS1462" s="0"/>
      <c r="LT1462" s="0"/>
      <c r="LU1462" s="0"/>
      <c r="LV1462" s="0"/>
      <c r="LW1462" s="0"/>
      <c r="LX1462" s="0"/>
      <c r="LY1462" s="0"/>
      <c r="LZ1462" s="0"/>
      <c r="MA1462" s="0"/>
      <c r="MB1462" s="0"/>
      <c r="MC1462" s="0"/>
      <c r="MD1462" s="0"/>
      <c r="ME1462" s="0"/>
      <c r="MF1462" s="0"/>
      <c r="MG1462" s="0"/>
      <c r="MH1462" s="0"/>
      <c r="MI1462" s="0"/>
      <c r="MJ1462" s="0"/>
      <c r="MK1462" s="0"/>
      <c r="ML1462" s="0"/>
      <c r="MM1462" s="0"/>
      <c r="MN1462" s="0"/>
      <c r="MO1462" s="0"/>
      <c r="MP1462" s="0"/>
      <c r="MQ1462" s="0"/>
      <c r="MR1462" s="0"/>
      <c r="MS1462" s="0"/>
      <c r="MT1462" s="0"/>
      <c r="MU1462" s="0"/>
      <c r="MV1462" s="0"/>
      <c r="MW1462" s="0"/>
      <c r="MX1462" s="0"/>
      <c r="MY1462" s="0"/>
      <c r="MZ1462" s="0"/>
      <c r="NA1462" s="0"/>
      <c r="NB1462" s="0"/>
      <c r="NC1462" s="0"/>
      <c r="ND1462" s="0"/>
      <c r="NE1462" s="0"/>
      <c r="NF1462" s="0"/>
      <c r="NG1462" s="0"/>
      <c r="NH1462" s="0"/>
      <c r="NI1462" s="0"/>
      <c r="NJ1462" s="0"/>
      <c r="NK1462" s="0"/>
      <c r="NL1462" s="0"/>
      <c r="NM1462" s="0"/>
      <c r="NN1462" s="0"/>
      <c r="NO1462" s="0"/>
      <c r="NP1462" s="0"/>
      <c r="NQ1462" s="0"/>
      <c r="NR1462" s="0"/>
      <c r="NS1462" s="0"/>
      <c r="NT1462" s="0"/>
      <c r="NU1462" s="0"/>
      <c r="NV1462" s="0"/>
      <c r="NW1462" s="0"/>
      <c r="NX1462" s="0"/>
      <c r="NY1462" s="0"/>
      <c r="NZ1462" s="0"/>
      <c r="OA1462" s="0"/>
      <c r="OB1462" s="0"/>
      <c r="OC1462" s="0"/>
      <c r="OD1462" s="0"/>
      <c r="OE1462" s="0"/>
      <c r="OF1462" s="0"/>
      <c r="OG1462" s="0"/>
      <c r="OH1462" s="0"/>
      <c r="OI1462" s="0"/>
      <c r="OJ1462" s="0"/>
      <c r="OK1462" s="0"/>
      <c r="OL1462" s="0"/>
      <c r="OM1462" s="0"/>
      <c r="ON1462" s="0"/>
      <c r="OO1462" s="0"/>
      <c r="OP1462" s="0"/>
      <c r="OQ1462" s="0"/>
      <c r="OR1462" s="0"/>
      <c r="OS1462" s="0"/>
      <c r="OT1462" s="0"/>
      <c r="OU1462" s="0"/>
      <c r="OV1462" s="0"/>
      <c r="OW1462" s="0"/>
      <c r="OX1462" s="0"/>
      <c r="OY1462" s="0"/>
      <c r="OZ1462" s="0"/>
      <c r="PA1462" s="0"/>
      <c r="PB1462" s="0"/>
      <c r="PC1462" s="0"/>
      <c r="PD1462" s="0"/>
      <c r="PE1462" s="0"/>
      <c r="PF1462" s="0"/>
      <c r="PG1462" s="0"/>
      <c r="PH1462" s="0"/>
      <c r="PI1462" s="0"/>
      <c r="PJ1462" s="0"/>
      <c r="PK1462" s="0"/>
      <c r="PL1462" s="0"/>
      <c r="PM1462" s="0"/>
      <c r="PN1462" s="0"/>
      <c r="PO1462" s="0"/>
      <c r="PP1462" s="0"/>
      <c r="PQ1462" s="0"/>
      <c r="PR1462" s="0"/>
      <c r="PS1462" s="0"/>
      <c r="PT1462" s="0"/>
      <c r="PU1462" s="0"/>
      <c r="PV1462" s="0"/>
      <c r="PW1462" s="0"/>
      <c r="PX1462" s="0"/>
      <c r="PY1462" s="0"/>
      <c r="PZ1462" s="0"/>
      <c r="QA1462" s="0"/>
      <c r="QB1462" s="0"/>
      <c r="QC1462" s="0"/>
      <c r="QD1462" s="0"/>
      <c r="QE1462" s="0"/>
      <c r="QF1462" s="0"/>
      <c r="QG1462" s="0"/>
      <c r="QH1462" s="0"/>
      <c r="QI1462" s="0"/>
      <c r="QJ1462" s="0"/>
      <c r="QK1462" s="0"/>
      <c r="QL1462" s="0"/>
      <c r="QM1462" s="0"/>
      <c r="QN1462" s="0"/>
      <c r="QO1462" s="0"/>
      <c r="QP1462" s="0"/>
      <c r="QQ1462" s="0"/>
      <c r="QR1462" s="0"/>
      <c r="QS1462" s="0"/>
      <c r="QT1462" s="0"/>
      <c r="QU1462" s="0"/>
      <c r="QV1462" s="0"/>
      <c r="QW1462" s="0"/>
      <c r="QX1462" s="0"/>
      <c r="QY1462" s="0"/>
      <c r="QZ1462" s="0"/>
      <c r="RA1462" s="0"/>
      <c r="RB1462" s="0"/>
      <c r="RC1462" s="0"/>
      <c r="RD1462" s="0"/>
      <c r="RE1462" s="0"/>
      <c r="RF1462" s="0"/>
      <c r="RG1462" s="0"/>
      <c r="RH1462" s="0"/>
      <c r="RI1462" s="0"/>
      <c r="RJ1462" s="0"/>
      <c r="RK1462" s="0"/>
      <c r="RL1462" s="0"/>
      <c r="RM1462" s="0"/>
      <c r="RN1462" s="0"/>
      <c r="RO1462" s="0"/>
      <c r="RP1462" s="0"/>
      <c r="RQ1462" s="0"/>
      <c r="RR1462" s="0"/>
      <c r="RS1462" s="0"/>
      <c r="RT1462" s="0"/>
      <c r="RU1462" s="0"/>
      <c r="RV1462" s="0"/>
      <c r="RW1462" s="0"/>
      <c r="RX1462" s="0"/>
      <c r="RY1462" s="0"/>
      <c r="RZ1462" s="0"/>
      <c r="SA1462" s="0"/>
      <c r="SB1462" s="0"/>
      <c r="SC1462" s="0"/>
      <c r="SD1462" s="0"/>
      <c r="SE1462" s="0"/>
      <c r="SF1462" s="0"/>
      <c r="SG1462" s="0"/>
      <c r="SH1462" s="0"/>
      <c r="SI1462" s="0"/>
      <c r="SJ1462" s="0"/>
      <c r="SK1462" s="0"/>
      <c r="SL1462" s="0"/>
      <c r="SM1462" s="0"/>
      <c r="SN1462" s="0"/>
      <c r="SO1462" s="0"/>
      <c r="SP1462" s="0"/>
      <c r="SQ1462" s="0"/>
      <c r="SR1462" s="0"/>
      <c r="SS1462" s="0"/>
      <c r="ST1462" s="0"/>
      <c r="SU1462" s="0"/>
      <c r="SV1462" s="0"/>
      <c r="SW1462" s="0"/>
      <c r="SX1462" s="0"/>
      <c r="SY1462" s="0"/>
      <c r="SZ1462" s="0"/>
      <c r="TA1462" s="0"/>
      <c r="TB1462" s="0"/>
      <c r="TC1462" s="0"/>
      <c r="TD1462" s="0"/>
      <c r="TE1462" s="0"/>
      <c r="TF1462" s="0"/>
      <c r="TG1462" s="0"/>
      <c r="TH1462" s="0"/>
      <c r="TI1462" s="0"/>
      <c r="TJ1462" s="0"/>
      <c r="TK1462" s="0"/>
      <c r="TL1462" s="0"/>
      <c r="TM1462" s="0"/>
      <c r="TN1462" s="0"/>
      <c r="TO1462" s="0"/>
      <c r="TP1462" s="0"/>
      <c r="TQ1462" s="0"/>
      <c r="TR1462" s="0"/>
      <c r="TS1462" s="0"/>
      <c r="TT1462" s="0"/>
      <c r="TU1462" s="0"/>
      <c r="TV1462" s="0"/>
      <c r="TW1462" s="0"/>
      <c r="TX1462" s="0"/>
      <c r="TY1462" s="0"/>
      <c r="TZ1462" s="0"/>
      <c r="UA1462" s="0"/>
      <c r="UB1462" s="0"/>
      <c r="UC1462" s="0"/>
      <c r="UD1462" s="0"/>
      <c r="UE1462" s="0"/>
      <c r="UF1462" s="0"/>
      <c r="UG1462" s="0"/>
      <c r="UH1462" s="0"/>
      <c r="UI1462" s="0"/>
      <c r="UJ1462" s="0"/>
      <c r="UK1462" s="0"/>
      <c r="UL1462" s="0"/>
      <c r="UM1462" s="0"/>
      <c r="UN1462" s="0"/>
      <c r="UO1462" s="0"/>
      <c r="UP1462" s="0"/>
      <c r="UQ1462" s="0"/>
      <c r="UR1462" s="0"/>
      <c r="US1462" s="0"/>
      <c r="UT1462" s="0"/>
      <c r="UU1462" s="0"/>
      <c r="UV1462" s="0"/>
      <c r="UW1462" s="0"/>
      <c r="UX1462" s="0"/>
      <c r="UY1462" s="0"/>
      <c r="UZ1462" s="0"/>
      <c r="VA1462" s="0"/>
      <c r="VB1462" s="0"/>
      <c r="VC1462" s="0"/>
      <c r="VD1462" s="0"/>
      <c r="VE1462" s="0"/>
      <c r="VF1462" s="0"/>
      <c r="VG1462" s="0"/>
      <c r="VH1462" s="0"/>
      <c r="VI1462" s="0"/>
      <c r="VJ1462" s="0"/>
      <c r="VK1462" s="0"/>
      <c r="VL1462" s="0"/>
      <c r="VM1462" s="0"/>
      <c r="VN1462" s="0"/>
      <c r="VO1462" s="0"/>
      <c r="VP1462" s="0"/>
      <c r="VQ1462" s="0"/>
      <c r="VR1462" s="0"/>
      <c r="VS1462" s="0"/>
      <c r="VT1462" s="0"/>
      <c r="VU1462" s="0"/>
      <c r="VV1462" s="0"/>
      <c r="VW1462" s="0"/>
      <c r="VX1462" s="0"/>
      <c r="VY1462" s="0"/>
      <c r="VZ1462" s="0"/>
      <c r="WA1462" s="0"/>
      <c r="WB1462" s="0"/>
      <c r="WC1462" s="0"/>
      <c r="WD1462" s="0"/>
      <c r="WE1462" s="0"/>
      <c r="WF1462" s="0"/>
      <c r="WG1462" s="0"/>
      <c r="WH1462" s="0"/>
      <c r="WI1462" s="0"/>
      <c r="WJ1462" s="0"/>
      <c r="WK1462" s="0"/>
      <c r="WL1462" s="0"/>
      <c r="WM1462" s="0"/>
      <c r="WN1462" s="0"/>
      <c r="WO1462" s="0"/>
      <c r="WP1462" s="0"/>
      <c r="WQ1462" s="0"/>
      <c r="WR1462" s="0"/>
      <c r="WS1462" s="0"/>
      <c r="WT1462" s="0"/>
      <c r="WU1462" s="0"/>
      <c r="WV1462" s="0"/>
      <c r="WW1462" s="0"/>
      <c r="WX1462" s="0"/>
      <c r="WY1462" s="0"/>
      <c r="WZ1462" s="0"/>
      <c r="XA1462" s="0"/>
      <c r="XB1462" s="0"/>
      <c r="XC1462" s="0"/>
      <c r="XD1462" s="0"/>
      <c r="XE1462" s="0"/>
      <c r="XF1462" s="0"/>
      <c r="XG1462" s="0"/>
      <c r="XH1462" s="0"/>
      <c r="XI1462" s="0"/>
      <c r="XJ1462" s="0"/>
      <c r="XK1462" s="0"/>
      <c r="XL1462" s="0"/>
      <c r="XM1462" s="0"/>
      <c r="XN1462" s="0"/>
      <c r="XO1462" s="0"/>
      <c r="XP1462" s="0"/>
      <c r="XQ1462" s="0"/>
      <c r="XR1462" s="0"/>
      <c r="XS1462" s="0"/>
      <c r="XT1462" s="0"/>
      <c r="XU1462" s="0"/>
      <c r="XV1462" s="0"/>
      <c r="XW1462" s="0"/>
      <c r="XX1462" s="0"/>
      <c r="XY1462" s="0"/>
      <c r="XZ1462" s="0"/>
      <c r="YA1462" s="0"/>
      <c r="YB1462" s="0"/>
      <c r="YC1462" s="0"/>
      <c r="YD1462" s="0"/>
      <c r="YE1462" s="0"/>
      <c r="YF1462" s="0"/>
      <c r="YG1462" s="0"/>
      <c r="YH1462" s="0"/>
      <c r="YI1462" s="0"/>
      <c r="YJ1462" s="0"/>
      <c r="YK1462" s="0"/>
      <c r="YL1462" s="0"/>
      <c r="YM1462" s="0"/>
      <c r="YN1462" s="0"/>
      <c r="YO1462" s="0"/>
      <c r="YP1462" s="0"/>
      <c r="YQ1462" s="0"/>
      <c r="YR1462" s="0"/>
      <c r="YS1462" s="0"/>
      <c r="YT1462" s="0"/>
      <c r="YU1462" s="0"/>
      <c r="YV1462" s="0"/>
      <c r="YW1462" s="0"/>
      <c r="YX1462" s="0"/>
      <c r="YY1462" s="0"/>
      <c r="YZ1462" s="0"/>
      <c r="ZA1462" s="0"/>
      <c r="ZB1462" s="0"/>
      <c r="ZC1462" s="0"/>
      <c r="ZD1462" s="0"/>
      <c r="ZE1462" s="0"/>
      <c r="ZF1462" s="0"/>
      <c r="ZG1462" s="0"/>
      <c r="ZH1462" s="0"/>
      <c r="ZI1462" s="0"/>
      <c r="ZJ1462" s="0"/>
      <c r="ZK1462" s="0"/>
      <c r="ZL1462" s="0"/>
      <c r="ZM1462" s="0"/>
      <c r="ZN1462" s="0"/>
      <c r="ZO1462" s="0"/>
      <c r="ZP1462" s="0"/>
      <c r="ZQ1462" s="0"/>
      <c r="ZR1462" s="0"/>
      <c r="ZS1462" s="0"/>
      <c r="ZT1462" s="0"/>
      <c r="ZU1462" s="0"/>
      <c r="ZV1462" s="0"/>
      <c r="ZW1462" s="0"/>
      <c r="ZX1462" s="0"/>
      <c r="ZY1462" s="0"/>
      <c r="ZZ1462" s="0"/>
      <c r="AAA1462" s="0"/>
      <c r="AAB1462" s="0"/>
      <c r="AAC1462" s="0"/>
      <c r="AAD1462" s="0"/>
      <c r="AAE1462" s="0"/>
      <c r="AAF1462" s="0"/>
      <c r="AAG1462" s="0"/>
      <c r="AAH1462" s="0"/>
      <c r="AAI1462" s="0"/>
      <c r="AAJ1462" s="0"/>
      <c r="AAK1462" s="0"/>
      <c r="AAL1462" s="0"/>
      <c r="AAM1462" s="0"/>
      <c r="AAN1462" s="0"/>
      <c r="AAO1462" s="0"/>
      <c r="AAP1462" s="0"/>
      <c r="AAQ1462" s="0"/>
      <c r="AAR1462" s="0"/>
      <c r="AAS1462" s="0"/>
      <c r="AAT1462" s="0"/>
      <c r="AAU1462" s="0"/>
      <c r="AAV1462" s="0"/>
      <c r="AAW1462" s="0"/>
      <c r="AAX1462" s="0"/>
      <c r="AAY1462" s="0"/>
      <c r="AAZ1462" s="0"/>
      <c r="ABA1462" s="0"/>
      <c r="ABB1462" s="0"/>
      <c r="ABC1462" s="0"/>
      <c r="ABD1462" s="0"/>
      <c r="ABE1462" s="0"/>
      <c r="ABF1462" s="0"/>
      <c r="ABG1462" s="0"/>
      <c r="ABH1462" s="0"/>
      <c r="ABI1462" s="0"/>
      <c r="ABJ1462" s="0"/>
      <c r="ABK1462" s="0"/>
      <c r="ABL1462" s="0"/>
      <c r="ABM1462" s="0"/>
      <c r="ABN1462" s="0"/>
      <c r="ABO1462" s="0"/>
      <c r="ABP1462" s="0"/>
      <c r="ABQ1462" s="0"/>
      <c r="ABR1462" s="0"/>
      <c r="ABS1462" s="0"/>
      <c r="ABT1462" s="0"/>
      <c r="ABU1462" s="0"/>
      <c r="ABV1462" s="0"/>
      <c r="ABW1462" s="0"/>
      <c r="ABX1462" s="0"/>
      <c r="ABY1462" s="0"/>
      <c r="ABZ1462" s="0"/>
      <c r="ACA1462" s="0"/>
      <c r="ACB1462" s="0"/>
      <c r="ACC1462" s="0"/>
      <c r="ACD1462" s="0"/>
      <c r="ACE1462" s="0"/>
      <c r="ACF1462" s="0"/>
      <c r="ACG1462" s="0"/>
      <c r="ACH1462" s="0"/>
      <c r="ACI1462" s="0"/>
      <c r="ACJ1462" s="0"/>
      <c r="ACK1462" s="0"/>
      <c r="ACL1462" s="0"/>
      <c r="ACM1462" s="0"/>
      <c r="ACN1462" s="0"/>
      <c r="ACO1462" s="0"/>
      <c r="ACP1462" s="0"/>
      <c r="ACQ1462" s="0"/>
      <c r="ACR1462" s="0"/>
      <c r="ACS1462" s="0"/>
      <c r="ACT1462" s="0"/>
      <c r="ACU1462" s="0"/>
      <c r="ACV1462" s="0"/>
      <c r="ACW1462" s="0"/>
      <c r="ACX1462" s="0"/>
      <c r="ACY1462" s="0"/>
      <c r="ACZ1462" s="0"/>
      <c r="ADA1462" s="0"/>
      <c r="ADB1462" s="0"/>
      <c r="ADC1462" s="0"/>
      <c r="ADD1462" s="0"/>
      <c r="ADE1462" s="0"/>
      <c r="ADF1462" s="0"/>
      <c r="ADG1462" s="0"/>
      <c r="ADH1462" s="0"/>
      <c r="ADI1462" s="0"/>
      <c r="ADJ1462" s="0"/>
      <c r="ADK1462" s="0"/>
      <c r="ADL1462" s="0"/>
      <c r="ADM1462" s="0"/>
      <c r="ADN1462" s="0"/>
      <c r="ADO1462" s="0"/>
      <c r="ADP1462" s="0"/>
      <c r="ADQ1462" s="0"/>
      <c r="ADR1462" s="0"/>
      <c r="ADS1462" s="0"/>
      <c r="ADT1462" s="0"/>
      <c r="ADU1462" s="0"/>
      <c r="ADV1462" s="0"/>
      <c r="ADW1462" s="0"/>
      <c r="ADX1462" s="0"/>
      <c r="ADY1462" s="0"/>
      <c r="ADZ1462" s="0"/>
      <c r="AEA1462" s="0"/>
      <c r="AEB1462" s="0"/>
      <c r="AEC1462" s="0"/>
      <c r="AED1462" s="0"/>
      <c r="AEE1462" s="0"/>
      <c r="AEF1462" s="0"/>
      <c r="AEG1462" s="0"/>
      <c r="AEH1462" s="0"/>
      <c r="AEI1462" s="0"/>
      <c r="AEJ1462" s="0"/>
      <c r="AEK1462" s="0"/>
      <c r="AEL1462" s="0"/>
      <c r="AEM1462" s="0"/>
      <c r="AEN1462" s="0"/>
      <c r="AEO1462" s="0"/>
      <c r="AEP1462" s="0"/>
      <c r="AEQ1462" s="0"/>
      <c r="AER1462" s="0"/>
      <c r="AES1462" s="0"/>
      <c r="AET1462" s="0"/>
      <c r="AEU1462" s="0"/>
      <c r="AEV1462" s="0"/>
      <c r="AEW1462" s="0"/>
      <c r="AEX1462" s="0"/>
      <c r="AEY1462" s="0"/>
      <c r="AEZ1462" s="0"/>
      <c r="AFA1462" s="0"/>
      <c r="AFB1462" s="0"/>
      <c r="AFC1462" s="0"/>
      <c r="AFD1462" s="0"/>
      <c r="AFE1462" s="0"/>
      <c r="AFF1462" s="0"/>
      <c r="AFG1462" s="0"/>
      <c r="AFH1462" s="0"/>
      <c r="AFI1462" s="0"/>
      <c r="AFJ1462" s="0"/>
      <c r="AFK1462" s="0"/>
      <c r="AFL1462" s="0"/>
      <c r="AFM1462" s="0"/>
      <c r="AFN1462" s="0"/>
      <c r="AFO1462" s="0"/>
      <c r="AFP1462" s="0"/>
      <c r="AFQ1462" s="0"/>
      <c r="AFR1462" s="0"/>
      <c r="AFS1462" s="0"/>
      <c r="AFT1462" s="0"/>
      <c r="AFU1462" s="0"/>
      <c r="AFV1462" s="0"/>
      <c r="AFW1462" s="0"/>
      <c r="AFX1462" s="0"/>
      <c r="AFY1462" s="0"/>
      <c r="AFZ1462" s="0"/>
      <c r="AGA1462" s="0"/>
      <c r="AGB1462" s="0"/>
      <c r="AGC1462" s="0"/>
      <c r="AGD1462" s="0"/>
      <c r="AGE1462" s="0"/>
      <c r="AGF1462" s="0"/>
      <c r="AGG1462" s="0"/>
      <c r="AGH1462" s="0"/>
      <c r="AGI1462" s="0"/>
      <c r="AGJ1462" s="0"/>
      <c r="AGK1462" s="0"/>
      <c r="AGL1462" s="0"/>
      <c r="AGM1462" s="0"/>
      <c r="AGN1462" s="0"/>
      <c r="AGO1462" s="0"/>
      <c r="AGP1462" s="0"/>
      <c r="AGQ1462" s="0"/>
      <c r="AGR1462" s="0"/>
      <c r="AGS1462" s="0"/>
      <c r="AGT1462" s="0"/>
      <c r="AGU1462" s="0"/>
      <c r="AGV1462" s="0"/>
      <c r="AGW1462" s="0"/>
      <c r="AGX1462" s="0"/>
      <c r="AGY1462" s="0"/>
      <c r="AGZ1462" s="0"/>
      <c r="AHA1462" s="0"/>
      <c r="AHB1462" s="0"/>
      <c r="AHC1462" s="0"/>
      <c r="AHD1462" s="0"/>
      <c r="AHE1462" s="0"/>
      <c r="AHF1462" s="0"/>
      <c r="AHG1462" s="0"/>
      <c r="AHH1462" s="0"/>
      <c r="AHI1462" s="0"/>
      <c r="AHJ1462" s="0"/>
      <c r="AHK1462" s="0"/>
      <c r="AHL1462" s="0"/>
      <c r="AHM1462" s="0"/>
      <c r="AHN1462" s="0"/>
      <c r="AHO1462" s="0"/>
      <c r="AHP1462" s="0"/>
      <c r="AHQ1462" s="0"/>
      <c r="AHR1462" s="0"/>
      <c r="AHS1462" s="0"/>
      <c r="AHT1462" s="0"/>
      <c r="AHU1462" s="0"/>
      <c r="AHV1462" s="0"/>
      <c r="AHW1462" s="0"/>
      <c r="AHX1462" s="0"/>
      <c r="AHY1462" s="0"/>
      <c r="AHZ1462" s="0"/>
      <c r="AIA1462" s="0"/>
      <c r="AIB1462" s="0"/>
      <c r="AIC1462" s="0"/>
      <c r="AID1462" s="0"/>
      <c r="AIE1462" s="0"/>
      <c r="AIF1462" s="0"/>
      <c r="AIG1462" s="0"/>
      <c r="AIH1462" s="0"/>
      <c r="AII1462" s="0"/>
      <c r="AIJ1462" s="0"/>
      <c r="AIK1462" s="0"/>
      <c r="AIL1462" s="0"/>
      <c r="AIM1462" s="0"/>
      <c r="AIN1462" s="0"/>
      <c r="AIO1462" s="0"/>
      <c r="AIP1462" s="0"/>
      <c r="AIQ1462" s="0"/>
      <c r="AIR1462" s="0"/>
      <c r="AIS1462" s="0"/>
      <c r="AIT1462" s="0"/>
      <c r="AIU1462" s="0"/>
      <c r="AIV1462" s="0"/>
      <c r="AIW1462" s="0"/>
      <c r="AIX1462" s="0"/>
      <c r="AIY1462" s="0"/>
      <c r="AIZ1462" s="0"/>
      <c r="AJA1462" s="0"/>
      <c r="AJB1462" s="0"/>
      <c r="AJC1462" s="0"/>
      <c r="AJD1462" s="0"/>
      <c r="AJE1462" s="0"/>
      <c r="AJF1462" s="0"/>
      <c r="AJG1462" s="0"/>
      <c r="AJH1462" s="0"/>
      <c r="AJI1462" s="0"/>
      <c r="AJJ1462" s="0"/>
      <c r="AJK1462" s="0"/>
      <c r="AJL1462" s="0"/>
      <c r="AJM1462" s="0"/>
      <c r="AJN1462" s="0"/>
      <c r="AJO1462" s="0"/>
      <c r="AJP1462" s="0"/>
      <c r="AJQ1462" s="0"/>
      <c r="AJR1462" s="0"/>
      <c r="AJS1462" s="0"/>
      <c r="AJT1462" s="0"/>
      <c r="AJU1462" s="0"/>
      <c r="AJV1462" s="0"/>
      <c r="AJW1462" s="0"/>
      <c r="AJX1462" s="0"/>
      <c r="AJY1462" s="0"/>
      <c r="AJZ1462" s="0"/>
      <c r="AKA1462" s="0"/>
      <c r="AKB1462" s="0"/>
      <c r="AKC1462" s="0"/>
      <c r="AKD1462" s="0"/>
      <c r="AKE1462" s="0"/>
      <c r="AKF1462" s="0"/>
      <c r="AKG1462" s="0"/>
      <c r="AKH1462" s="0"/>
      <c r="AKI1462" s="0"/>
      <c r="AKJ1462" s="0"/>
      <c r="AKK1462" s="0"/>
      <c r="AKL1462" s="0"/>
      <c r="AKM1462" s="0"/>
      <c r="AKN1462" s="0"/>
      <c r="AKO1462" s="0"/>
      <c r="AKP1462" s="0"/>
      <c r="AKQ1462" s="0"/>
      <c r="AKR1462" s="0"/>
      <c r="AKS1462" s="0"/>
      <c r="AKT1462" s="0"/>
      <c r="AKU1462" s="0"/>
      <c r="AKV1462" s="0"/>
      <c r="AKW1462" s="0"/>
      <c r="AKX1462" s="0"/>
      <c r="AKY1462" s="0"/>
      <c r="AKZ1462" s="0"/>
      <c r="ALA1462" s="0"/>
      <c r="ALB1462" s="0"/>
      <c r="ALC1462" s="0"/>
      <c r="ALD1462" s="0"/>
      <c r="ALE1462" s="0"/>
      <c r="ALF1462" s="0"/>
      <c r="ALG1462" s="0"/>
      <c r="ALH1462" s="0"/>
      <c r="ALI1462" s="0"/>
      <c r="ALJ1462" s="0"/>
      <c r="ALK1462" s="0"/>
      <c r="ALL1462" s="0"/>
      <c r="ALM1462" s="0"/>
      <c r="ALN1462" s="0"/>
      <c r="ALO1462" s="0"/>
      <c r="ALP1462" s="0"/>
      <c r="ALQ1462" s="0"/>
      <c r="ALR1462" s="0"/>
      <c r="ALS1462" s="0"/>
      <c r="ALT1462" s="0"/>
      <c r="ALU1462" s="0"/>
      <c r="ALV1462" s="0"/>
      <c r="ALW1462" s="0"/>
      <c r="ALX1462" s="0"/>
      <c r="ALY1462" s="0"/>
      <c r="ALZ1462" s="0"/>
      <c r="AMA1462" s="0"/>
      <c r="AMB1462" s="0"/>
      <c r="AMC1462" s="0"/>
      <c r="AMD1462" s="0"/>
      <c r="AME1462" s="0"/>
      <c r="AMF1462" s="0"/>
      <c r="AMG1462" s="0"/>
      <c r="AMH1462" s="0"/>
      <c r="AMI1462" s="0"/>
    </row>
    <row r="1463" customFormat="false" ht="12.75" hidden="false" customHeight="false" outlineLevel="0" collapsed="false">
      <c r="A1463" s="1" t="s">
        <v>3945</v>
      </c>
      <c r="C1463" s="99" t="s">
        <v>3956</v>
      </c>
      <c r="D1463" s="100" t="s">
        <v>13</v>
      </c>
      <c r="E1463" s="72" t="n">
        <v>2</v>
      </c>
      <c r="F1463" s="73" t="n">
        <v>3.95</v>
      </c>
      <c r="G1463" s="72" t="s">
        <v>3947</v>
      </c>
      <c r="BM1463" s="0"/>
      <c r="BN1463" s="0"/>
      <c r="BO1463" s="0"/>
      <c r="BP1463" s="0"/>
      <c r="BQ1463" s="0"/>
      <c r="BR1463" s="0"/>
      <c r="BS1463" s="0"/>
      <c r="BT1463" s="0"/>
      <c r="BU1463" s="0"/>
      <c r="BV1463" s="0"/>
      <c r="BW1463" s="0"/>
      <c r="BX1463" s="0"/>
      <c r="BY1463" s="0"/>
      <c r="BZ1463" s="0"/>
      <c r="CA1463" s="0"/>
      <c r="CB1463" s="0"/>
      <c r="CC1463" s="0"/>
      <c r="CD1463" s="0"/>
      <c r="CE1463" s="0"/>
      <c r="CF1463" s="0"/>
      <c r="CG1463" s="0"/>
      <c r="CH1463" s="0"/>
      <c r="CI1463" s="0"/>
      <c r="CJ1463" s="0"/>
      <c r="CK1463" s="0"/>
      <c r="CL1463" s="0"/>
      <c r="CM1463" s="0"/>
      <c r="CN1463" s="0"/>
      <c r="CO1463" s="0"/>
      <c r="CP1463" s="0"/>
      <c r="CQ1463" s="0"/>
      <c r="CR1463" s="0"/>
      <c r="CS1463" s="0"/>
      <c r="CT1463" s="0"/>
      <c r="CU1463" s="0"/>
      <c r="CV1463" s="0"/>
      <c r="CW1463" s="0"/>
      <c r="CX1463" s="0"/>
      <c r="CY1463" s="0"/>
      <c r="CZ1463" s="0"/>
      <c r="DA1463" s="0"/>
      <c r="DB1463" s="0"/>
      <c r="DC1463" s="0"/>
      <c r="DD1463" s="0"/>
      <c r="DE1463" s="0"/>
      <c r="DF1463" s="0"/>
      <c r="DG1463" s="0"/>
      <c r="DH1463" s="0"/>
      <c r="DI1463" s="0"/>
      <c r="DJ1463" s="0"/>
      <c r="DK1463" s="0"/>
      <c r="DL1463" s="0"/>
      <c r="DM1463" s="0"/>
      <c r="DN1463" s="0"/>
      <c r="DO1463" s="0"/>
      <c r="DP1463" s="0"/>
      <c r="DQ1463" s="0"/>
      <c r="DR1463" s="0"/>
      <c r="DS1463" s="0"/>
      <c r="DT1463" s="0"/>
      <c r="DU1463" s="0"/>
      <c r="DV1463" s="0"/>
      <c r="DW1463" s="0"/>
      <c r="DX1463" s="0"/>
      <c r="DY1463" s="0"/>
      <c r="DZ1463" s="0"/>
      <c r="EA1463" s="0"/>
      <c r="EB1463" s="0"/>
      <c r="EC1463" s="0"/>
      <c r="ED1463" s="0"/>
      <c r="EE1463" s="0"/>
      <c r="EF1463" s="0"/>
      <c r="EG1463" s="0"/>
      <c r="EH1463" s="0"/>
      <c r="EI1463" s="0"/>
      <c r="EJ1463" s="0"/>
      <c r="EK1463" s="0"/>
      <c r="EL1463" s="0"/>
      <c r="EM1463" s="0"/>
      <c r="EN1463" s="0"/>
      <c r="EO1463" s="0"/>
      <c r="EP1463" s="0"/>
      <c r="EQ1463" s="0"/>
      <c r="ER1463" s="0"/>
      <c r="ES1463" s="0"/>
      <c r="ET1463" s="0"/>
      <c r="EU1463" s="0"/>
      <c r="EV1463" s="0"/>
      <c r="EW1463" s="0"/>
      <c r="EX1463" s="0"/>
      <c r="EY1463" s="0"/>
      <c r="EZ1463" s="0"/>
      <c r="FA1463" s="0"/>
      <c r="FB1463" s="0"/>
      <c r="FC1463" s="0"/>
      <c r="FD1463" s="0"/>
      <c r="FE1463" s="0"/>
      <c r="FF1463" s="0"/>
      <c r="FG1463" s="0"/>
      <c r="FH1463" s="0"/>
      <c r="FI1463" s="0"/>
      <c r="FJ1463" s="0"/>
      <c r="FK1463" s="0"/>
      <c r="FL1463" s="0"/>
      <c r="FM1463" s="0"/>
      <c r="FN1463" s="0"/>
      <c r="FO1463" s="0"/>
      <c r="FP1463" s="0"/>
      <c r="FQ1463" s="0"/>
      <c r="FR1463" s="0"/>
      <c r="FS1463" s="0"/>
      <c r="FT1463" s="0"/>
      <c r="FU1463" s="0"/>
      <c r="FV1463" s="0"/>
      <c r="FW1463" s="0"/>
      <c r="FX1463" s="0"/>
      <c r="FY1463" s="0"/>
      <c r="FZ1463" s="0"/>
      <c r="GA1463" s="0"/>
      <c r="GB1463" s="0"/>
      <c r="GC1463" s="0"/>
      <c r="GD1463" s="0"/>
      <c r="GE1463" s="0"/>
      <c r="GF1463" s="0"/>
      <c r="GG1463" s="0"/>
      <c r="GH1463" s="0"/>
      <c r="GI1463" s="0"/>
      <c r="GJ1463" s="0"/>
      <c r="GK1463" s="0"/>
      <c r="GL1463" s="0"/>
      <c r="GM1463" s="0"/>
      <c r="GN1463" s="0"/>
      <c r="GO1463" s="0"/>
      <c r="GP1463" s="0"/>
      <c r="GQ1463" s="0"/>
      <c r="GR1463" s="0"/>
      <c r="GS1463" s="0"/>
      <c r="GT1463" s="0"/>
      <c r="GU1463" s="0"/>
      <c r="GV1463" s="0"/>
      <c r="GW1463" s="0"/>
      <c r="GX1463" s="0"/>
      <c r="GY1463" s="0"/>
      <c r="GZ1463" s="0"/>
      <c r="HA1463" s="0"/>
      <c r="HB1463" s="0"/>
      <c r="HC1463" s="0"/>
      <c r="HD1463" s="0"/>
      <c r="HE1463" s="0"/>
      <c r="HF1463" s="0"/>
      <c r="HG1463" s="0"/>
      <c r="HH1463" s="0"/>
      <c r="HI1463" s="0"/>
      <c r="HJ1463" s="0"/>
      <c r="HK1463" s="0"/>
      <c r="HL1463" s="0"/>
      <c r="HM1463" s="0"/>
      <c r="HN1463" s="0"/>
      <c r="HO1463" s="0"/>
      <c r="HP1463" s="0"/>
      <c r="HQ1463" s="0"/>
      <c r="HR1463" s="0"/>
      <c r="HS1463" s="0"/>
      <c r="HT1463" s="0"/>
      <c r="HU1463" s="0"/>
      <c r="HV1463" s="0"/>
      <c r="HW1463" s="0"/>
      <c r="HX1463" s="0"/>
      <c r="HY1463" s="0"/>
      <c r="HZ1463" s="0"/>
      <c r="IA1463" s="0"/>
      <c r="IB1463" s="0"/>
      <c r="IC1463" s="0"/>
      <c r="ID1463" s="0"/>
      <c r="IE1463" s="0"/>
      <c r="IF1463" s="0"/>
      <c r="IG1463" s="0"/>
      <c r="IH1463" s="0"/>
      <c r="II1463" s="0"/>
      <c r="IJ1463" s="0"/>
      <c r="IK1463" s="0"/>
      <c r="IL1463" s="0"/>
      <c r="IM1463" s="0"/>
      <c r="IN1463" s="0"/>
      <c r="IO1463" s="0"/>
      <c r="IP1463" s="0"/>
      <c r="IQ1463" s="0"/>
      <c r="IR1463" s="0"/>
      <c r="IS1463" s="0"/>
      <c r="IT1463" s="0"/>
      <c r="IU1463" s="0"/>
      <c r="IV1463" s="0"/>
      <c r="IW1463" s="0"/>
      <c r="IX1463" s="0"/>
      <c r="IY1463" s="0"/>
      <c r="IZ1463" s="0"/>
      <c r="JA1463" s="0"/>
      <c r="JB1463" s="0"/>
      <c r="JC1463" s="0"/>
      <c r="JD1463" s="0"/>
      <c r="JE1463" s="0"/>
      <c r="JF1463" s="0"/>
      <c r="JG1463" s="0"/>
      <c r="JH1463" s="0"/>
      <c r="JI1463" s="0"/>
      <c r="JJ1463" s="0"/>
      <c r="JK1463" s="0"/>
      <c r="JL1463" s="0"/>
      <c r="JM1463" s="0"/>
      <c r="JN1463" s="0"/>
      <c r="JO1463" s="0"/>
      <c r="JP1463" s="0"/>
      <c r="JQ1463" s="0"/>
      <c r="JR1463" s="0"/>
      <c r="JS1463" s="0"/>
      <c r="JT1463" s="0"/>
      <c r="JU1463" s="0"/>
      <c r="JV1463" s="0"/>
      <c r="JW1463" s="0"/>
      <c r="JX1463" s="0"/>
      <c r="JY1463" s="0"/>
      <c r="JZ1463" s="0"/>
      <c r="KA1463" s="0"/>
      <c r="KB1463" s="0"/>
      <c r="KC1463" s="0"/>
      <c r="KD1463" s="0"/>
      <c r="KE1463" s="0"/>
      <c r="KF1463" s="0"/>
      <c r="KG1463" s="0"/>
      <c r="KH1463" s="0"/>
      <c r="KI1463" s="0"/>
      <c r="KJ1463" s="0"/>
      <c r="KK1463" s="0"/>
      <c r="KL1463" s="0"/>
      <c r="KM1463" s="0"/>
      <c r="KN1463" s="0"/>
      <c r="KO1463" s="0"/>
      <c r="KP1463" s="0"/>
      <c r="KQ1463" s="0"/>
      <c r="KR1463" s="0"/>
      <c r="KS1463" s="0"/>
      <c r="KT1463" s="0"/>
      <c r="KU1463" s="0"/>
      <c r="KV1463" s="0"/>
      <c r="KW1463" s="0"/>
      <c r="KX1463" s="0"/>
      <c r="KY1463" s="0"/>
      <c r="KZ1463" s="0"/>
      <c r="LA1463" s="0"/>
      <c r="LB1463" s="0"/>
      <c r="LC1463" s="0"/>
      <c r="LD1463" s="0"/>
      <c r="LE1463" s="0"/>
      <c r="LF1463" s="0"/>
      <c r="LG1463" s="0"/>
      <c r="LH1463" s="0"/>
      <c r="LI1463" s="0"/>
      <c r="LJ1463" s="0"/>
      <c r="LK1463" s="0"/>
      <c r="LL1463" s="0"/>
      <c r="LM1463" s="0"/>
      <c r="LN1463" s="0"/>
      <c r="LO1463" s="0"/>
      <c r="LP1463" s="0"/>
      <c r="LQ1463" s="0"/>
      <c r="LR1463" s="0"/>
      <c r="LS1463" s="0"/>
      <c r="LT1463" s="0"/>
      <c r="LU1463" s="0"/>
      <c r="LV1463" s="0"/>
      <c r="LW1463" s="0"/>
      <c r="LX1463" s="0"/>
      <c r="LY1463" s="0"/>
      <c r="LZ1463" s="0"/>
      <c r="MA1463" s="0"/>
      <c r="MB1463" s="0"/>
      <c r="MC1463" s="0"/>
      <c r="MD1463" s="0"/>
      <c r="ME1463" s="0"/>
      <c r="MF1463" s="0"/>
      <c r="MG1463" s="0"/>
      <c r="MH1463" s="0"/>
      <c r="MI1463" s="0"/>
      <c r="MJ1463" s="0"/>
      <c r="MK1463" s="0"/>
      <c r="ML1463" s="0"/>
      <c r="MM1463" s="0"/>
      <c r="MN1463" s="0"/>
      <c r="MO1463" s="0"/>
      <c r="MP1463" s="0"/>
      <c r="MQ1463" s="0"/>
      <c r="MR1463" s="0"/>
      <c r="MS1463" s="0"/>
      <c r="MT1463" s="0"/>
      <c r="MU1463" s="0"/>
      <c r="MV1463" s="0"/>
      <c r="MW1463" s="0"/>
      <c r="MX1463" s="0"/>
      <c r="MY1463" s="0"/>
      <c r="MZ1463" s="0"/>
      <c r="NA1463" s="0"/>
      <c r="NB1463" s="0"/>
      <c r="NC1463" s="0"/>
      <c r="ND1463" s="0"/>
      <c r="NE1463" s="0"/>
      <c r="NF1463" s="0"/>
      <c r="NG1463" s="0"/>
      <c r="NH1463" s="0"/>
      <c r="NI1463" s="0"/>
      <c r="NJ1463" s="0"/>
      <c r="NK1463" s="0"/>
      <c r="NL1463" s="0"/>
      <c r="NM1463" s="0"/>
      <c r="NN1463" s="0"/>
      <c r="NO1463" s="0"/>
      <c r="NP1463" s="0"/>
      <c r="NQ1463" s="0"/>
      <c r="NR1463" s="0"/>
      <c r="NS1463" s="0"/>
      <c r="NT1463" s="0"/>
      <c r="NU1463" s="0"/>
      <c r="NV1463" s="0"/>
      <c r="NW1463" s="0"/>
      <c r="NX1463" s="0"/>
      <c r="NY1463" s="0"/>
      <c r="NZ1463" s="0"/>
      <c r="OA1463" s="0"/>
      <c r="OB1463" s="0"/>
      <c r="OC1463" s="0"/>
      <c r="OD1463" s="0"/>
      <c r="OE1463" s="0"/>
      <c r="OF1463" s="0"/>
      <c r="OG1463" s="0"/>
      <c r="OH1463" s="0"/>
      <c r="OI1463" s="0"/>
      <c r="OJ1463" s="0"/>
      <c r="OK1463" s="0"/>
      <c r="OL1463" s="0"/>
      <c r="OM1463" s="0"/>
      <c r="ON1463" s="0"/>
      <c r="OO1463" s="0"/>
      <c r="OP1463" s="0"/>
      <c r="OQ1463" s="0"/>
      <c r="OR1463" s="0"/>
      <c r="OS1463" s="0"/>
      <c r="OT1463" s="0"/>
      <c r="OU1463" s="0"/>
      <c r="OV1463" s="0"/>
      <c r="OW1463" s="0"/>
      <c r="OX1463" s="0"/>
      <c r="OY1463" s="0"/>
      <c r="OZ1463" s="0"/>
      <c r="PA1463" s="0"/>
      <c r="PB1463" s="0"/>
      <c r="PC1463" s="0"/>
      <c r="PD1463" s="0"/>
      <c r="PE1463" s="0"/>
      <c r="PF1463" s="0"/>
      <c r="PG1463" s="0"/>
      <c r="PH1463" s="0"/>
      <c r="PI1463" s="0"/>
      <c r="PJ1463" s="0"/>
      <c r="PK1463" s="0"/>
      <c r="PL1463" s="0"/>
      <c r="PM1463" s="0"/>
      <c r="PN1463" s="0"/>
      <c r="PO1463" s="0"/>
      <c r="PP1463" s="0"/>
      <c r="PQ1463" s="0"/>
      <c r="PR1463" s="0"/>
      <c r="PS1463" s="0"/>
      <c r="PT1463" s="0"/>
      <c r="PU1463" s="0"/>
      <c r="PV1463" s="0"/>
      <c r="PW1463" s="0"/>
      <c r="PX1463" s="0"/>
      <c r="PY1463" s="0"/>
      <c r="PZ1463" s="0"/>
      <c r="QA1463" s="0"/>
      <c r="QB1463" s="0"/>
      <c r="QC1463" s="0"/>
      <c r="QD1463" s="0"/>
      <c r="QE1463" s="0"/>
      <c r="QF1463" s="0"/>
      <c r="QG1463" s="0"/>
      <c r="QH1463" s="0"/>
      <c r="QI1463" s="0"/>
      <c r="QJ1463" s="0"/>
      <c r="QK1463" s="0"/>
      <c r="QL1463" s="0"/>
      <c r="QM1463" s="0"/>
      <c r="QN1463" s="0"/>
      <c r="QO1463" s="0"/>
      <c r="QP1463" s="0"/>
      <c r="QQ1463" s="0"/>
      <c r="QR1463" s="0"/>
      <c r="QS1463" s="0"/>
      <c r="QT1463" s="0"/>
      <c r="QU1463" s="0"/>
      <c r="QV1463" s="0"/>
      <c r="QW1463" s="0"/>
      <c r="QX1463" s="0"/>
      <c r="QY1463" s="0"/>
      <c r="QZ1463" s="0"/>
      <c r="RA1463" s="0"/>
      <c r="RB1463" s="0"/>
      <c r="RC1463" s="0"/>
      <c r="RD1463" s="0"/>
      <c r="RE1463" s="0"/>
      <c r="RF1463" s="0"/>
      <c r="RG1463" s="0"/>
      <c r="RH1463" s="0"/>
      <c r="RI1463" s="0"/>
      <c r="RJ1463" s="0"/>
      <c r="RK1463" s="0"/>
      <c r="RL1463" s="0"/>
      <c r="RM1463" s="0"/>
      <c r="RN1463" s="0"/>
      <c r="RO1463" s="0"/>
      <c r="RP1463" s="0"/>
      <c r="RQ1463" s="0"/>
      <c r="RR1463" s="0"/>
      <c r="RS1463" s="0"/>
      <c r="RT1463" s="0"/>
      <c r="RU1463" s="0"/>
      <c r="RV1463" s="0"/>
      <c r="RW1463" s="0"/>
      <c r="RX1463" s="0"/>
      <c r="RY1463" s="0"/>
      <c r="RZ1463" s="0"/>
      <c r="SA1463" s="0"/>
      <c r="SB1463" s="0"/>
      <c r="SC1463" s="0"/>
      <c r="SD1463" s="0"/>
      <c r="SE1463" s="0"/>
      <c r="SF1463" s="0"/>
      <c r="SG1463" s="0"/>
      <c r="SH1463" s="0"/>
      <c r="SI1463" s="0"/>
      <c r="SJ1463" s="0"/>
      <c r="SK1463" s="0"/>
      <c r="SL1463" s="0"/>
      <c r="SM1463" s="0"/>
      <c r="SN1463" s="0"/>
      <c r="SO1463" s="0"/>
      <c r="SP1463" s="0"/>
      <c r="SQ1463" s="0"/>
      <c r="SR1463" s="0"/>
      <c r="SS1463" s="0"/>
      <c r="ST1463" s="0"/>
      <c r="SU1463" s="0"/>
      <c r="SV1463" s="0"/>
      <c r="SW1463" s="0"/>
      <c r="SX1463" s="0"/>
      <c r="SY1463" s="0"/>
      <c r="SZ1463" s="0"/>
      <c r="TA1463" s="0"/>
      <c r="TB1463" s="0"/>
      <c r="TC1463" s="0"/>
      <c r="TD1463" s="0"/>
      <c r="TE1463" s="0"/>
      <c r="TF1463" s="0"/>
      <c r="TG1463" s="0"/>
      <c r="TH1463" s="0"/>
      <c r="TI1463" s="0"/>
      <c r="TJ1463" s="0"/>
      <c r="TK1463" s="0"/>
      <c r="TL1463" s="0"/>
      <c r="TM1463" s="0"/>
      <c r="TN1463" s="0"/>
      <c r="TO1463" s="0"/>
      <c r="TP1463" s="0"/>
      <c r="TQ1463" s="0"/>
      <c r="TR1463" s="0"/>
      <c r="TS1463" s="0"/>
      <c r="TT1463" s="0"/>
      <c r="TU1463" s="0"/>
      <c r="TV1463" s="0"/>
      <c r="TW1463" s="0"/>
      <c r="TX1463" s="0"/>
      <c r="TY1463" s="0"/>
      <c r="TZ1463" s="0"/>
      <c r="UA1463" s="0"/>
      <c r="UB1463" s="0"/>
      <c r="UC1463" s="0"/>
      <c r="UD1463" s="0"/>
      <c r="UE1463" s="0"/>
      <c r="UF1463" s="0"/>
      <c r="UG1463" s="0"/>
      <c r="UH1463" s="0"/>
      <c r="UI1463" s="0"/>
      <c r="UJ1463" s="0"/>
      <c r="UK1463" s="0"/>
      <c r="UL1463" s="0"/>
      <c r="UM1463" s="0"/>
      <c r="UN1463" s="0"/>
      <c r="UO1463" s="0"/>
      <c r="UP1463" s="0"/>
      <c r="UQ1463" s="0"/>
      <c r="UR1463" s="0"/>
      <c r="US1463" s="0"/>
      <c r="UT1463" s="0"/>
      <c r="UU1463" s="0"/>
      <c r="UV1463" s="0"/>
      <c r="UW1463" s="0"/>
      <c r="UX1463" s="0"/>
      <c r="UY1463" s="0"/>
      <c r="UZ1463" s="0"/>
      <c r="VA1463" s="0"/>
      <c r="VB1463" s="0"/>
      <c r="VC1463" s="0"/>
      <c r="VD1463" s="0"/>
      <c r="VE1463" s="0"/>
      <c r="VF1463" s="0"/>
      <c r="VG1463" s="0"/>
      <c r="VH1463" s="0"/>
      <c r="VI1463" s="0"/>
      <c r="VJ1463" s="0"/>
      <c r="VK1463" s="0"/>
      <c r="VL1463" s="0"/>
      <c r="VM1463" s="0"/>
      <c r="VN1463" s="0"/>
      <c r="VO1463" s="0"/>
      <c r="VP1463" s="0"/>
      <c r="VQ1463" s="0"/>
      <c r="VR1463" s="0"/>
      <c r="VS1463" s="0"/>
      <c r="VT1463" s="0"/>
      <c r="VU1463" s="0"/>
      <c r="VV1463" s="0"/>
      <c r="VW1463" s="0"/>
      <c r="VX1463" s="0"/>
      <c r="VY1463" s="0"/>
      <c r="VZ1463" s="0"/>
      <c r="WA1463" s="0"/>
      <c r="WB1463" s="0"/>
      <c r="WC1463" s="0"/>
      <c r="WD1463" s="0"/>
      <c r="WE1463" s="0"/>
      <c r="WF1463" s="0"/>
      <c r="WG1463" s="0"/>
      <c r="WH1463" s="0"/>
      <c r="WI1463" s="0"/>
      <c r="WJ1463" s="0"/>
      <c r="WK1463" s="0"/>
      <c r="WL1463" s="0"/>
      <c r="WM1463" s="0"/>
      <c r="WN1463" s="0"/>
      <c r="WO1463" s="0"/>
      <c r="WP1463" s="0"/>
      <c r="WQ1463" s="0"/>
      <c r="WR1463" s="0"/>
      <c r="WS1463" s="0"/>
      <c r="WT1463" s="0"/>
      <c r="WU1463" s="0"/>
      <c r="WV1463" s="0"/>
      <c r="WW1463" s="0"/>
      <c r="WX1463" s="0"/>
      <c r="WY1463" s="0"/>
      <c r="WZ1463" s="0"/>
      <c r="XA1463" s="0"/>
      <c r="XB1463" s="0"/>
      <c r="XC1463" s="0"/>
      <c r="XD1463" s="0"/>
      <c r="XE1463" s="0"/>
      <c r="XF1463" s="0"/>
      <c r="XG1463" s="0"/>
      <c r="XH1463" s="0"/>
      <c r="XI1463" s="0"/>
      <c r="XJ1463" s="0"/>
      <c r="XK1463" s="0"/>
      <c r="XL1463" s="0"/>
      <c r="XM1463" s="0"/>
      <c r="XN1463" s="0"/>
      <c r="XO1463" s="0"/>
      <c r="XP1463" s="0"/>
      <c r="XQ1463" s="0"/>
      <c r="XR1463" s="0"/>
      <c r="XS1463" s="0"/>
      <c r="XT1463" s="0"/>
      <c r="XU1463" s="0"/>
      <c r="XV1463" s="0"/>
      <c r="XW1463" s="0"/>
      <c r="XX1463" s="0"/>
      <c r="XY1463" s="0"/>
      <c r="XZ1463" s="0"/>
      <c r="YA1463" s="0"/>
      <c r="YB1463" s="0"/>
      <c r="YC1463" s="0"/>
      <c r="YD1463" s="0"/>
      <c r="YE1463" s="0"/>
      <c r="YF1463" s="0"/>
      <c r="YG1463" s="0"/>
      <c r="YH1463" s="0"/>
      <c r="YI1463" s="0"/>
      <c r="YJ1463" s="0"/>
      <c r="YK1463" s="0"/>
      <c r="YL1463" s="0"/>
      <c r="YM1463" s="0"/>
      <c r="YN1463" s="0"/>
      <c r="YO1463" s="0"/>
      <c r="YP1463" s="0"/>
      <c r="YQ1463" s="0"/>
      <c r="YR1463" s="0"/>
      <c r="YS1463" s="0"/>
      <c r="YT1463" s="0"/>
      <c r="YU1463" s="0"/>
      <c r="YV1463" s="0"/>
      <c r="YW1463" s="0"/>
      <c r="YX1463" s="0"/>
      <c r="YY1463" s="0"/>
      <c r="YZ1463" s="0"/>
      <c r="ZA1463" s="0"/>
      <c r="ZB1463" s="0"/>
      <c r="ZC1463" s="0"/>
      <c r="ZD1463" s="0"/>
      <c r="ZE1463" s="0"/>
      <c r="ZF1463" s="0"/>
      <c r="ZG1463" s="0"/>
      <c r="ZH1463" s="0"/>
      <c r="ZI1463" s="0"/>
      <c r="ZJ1463" s="0"/>
      <c r="ZK1463" s="0"/>
      <c r="ZL1463" s="0"/>
      <c r="ZM1463" s="0"/>
      <c r="ZN1463" s="0"/>
      <c r="ZO1463" s="0"/>
      <c r="ZP1463" s="0"/>
      <c r="ZQ1463" s="0"/>
      <c r="ZR1463" s="0"/>
      <c r="ZS1463" s="0"/>
      <c r="ZT1463" s="0"/>
      <c r="ZU1463" s="0"/>
      <c r="ZV1463" s="0"/>
      <c r="ZW1463" s="0"/>
      <c r="ZX1463" s="0"/>
      <c r="ZY1463" s="0"/>
      <c r="ZZ1463" s="0"/>
      <c r="AAA1463" s="0"/>
      <c r="AAB1463" s="0"/>
      <c r="AAC1463" s="0"/>
      <c r="AAD1463" s="0"/>
      <c r="AAE1463" s="0"/>
      <c r="AAF1463" s="0"/>
      <c r="AAG1463" s="0"/>
      <c r="AAH1463" s="0"/>
      <c r="AAI1463" s="0"/>
      <c r="AAJ1463" s="0"/>
      <c r="AAK1463" s="0"/>
      <c r="AAL1463" s="0"/>
      <c r="AAM1463" s="0"/>
      <c r="AAN1463" s="0"/>
      <c r="AAO1463" s="0"/>
      <c r="AAP1463" s="0"/>
      <c r="AAQ1463" s="0"/>
      <c r="AAR1463" s="0"/>
      <c r="AAS1463" s="0"/>
      <c r="AAT1463" s="0"/>
      <c r="AAU1463" s="0"/>
      <c r="AAV1463" s="0"/>
      <c r="AAW1463" s="0"/>
      <c r="AAX1463" s="0"/>
      <c r="AAY1463" s="0"/>
      <c r="AAZ1463" s="0"/>
      <c r="ABA1463" s="0"/>
      <c r="ABB1463" s="0"/>
      <c r="ABC1463" s="0"/>
      <c r="ABD1463" s="0"/>
      <c r="ABE1463" s="0"/>
      <c r="ABF1463" s="0"/>
      <c r="ABG1463" s="0"/>
      <c r="ABH1463" s="0"/>
      <c r="ABI1463" s="0"/>
      <c r="ABJ1463" s="0"/>
      <c r="ABK1463" s="0"/>
      <c r="ABL1463" s="0"/>
      <c r="ABM1463" s="0"/>
      <c r="ABN1463" s="0"/>
      <c r="ABO1463" s="0"/>
      <c r="ABP1463" s="0"/>
      <c r="ABQ1463" s="0"/>
      <c r="ABR1463" s="0"/>
      <c r="ABS1463" s="0"/>
      <c r="ABT1463" s="0"/>
      <c r="ABU1463" s="0"/>
      <c r="ABV1463" s="0"/>
      <c r="ABW1463" s="0"/>
      <c r="ABX1463" s="0"/>
      <c r="ABY1463" s="0"/>
      <c r="ABZ1463" s="0"/>
      <c r="ACA1463" s="0"/>
      <c r="ACB1463" s="0"/>
      <c r="ACC1463" s="0"/>
      <c r="ACD1463" s="0"/>
      <c r="ACE1463" s="0"/>
      <c r="ACF1463" s="0"/>
      <c r="ACG1463" s="0"/>
      <c r="ACH1463" s="0"/>
      <c r="ACI1463" s="0"/>
      <c r="ACJ1463" s="0"/>
      <c r="ACK1463" s="0"/>
      <c r="ACL1463" s="0"/>
      <c r="ACM1463" s="0"/>
      <c r="ACN1463" s="0"/>
      <c r="ACO1463" s="0"/>
      <c r="ACP1463" s="0"/>
      <c r="ACQ1463" s="0"/>
      <c r="ACR1463" s="0"/>
      <c r="ACS1463" s="0"/>
      <c r="ACT1463" s="0"/>
      <c r="ACU1463" s="0"/>
      <c r="ACV1463" s="0"/>
      <c r="ACW1463" s="0"/>
      <c r="ACX1463" s="0"/>
      <c r="ACY1463" s="0"/>
      <c r="ACZ1463" s="0"/>
      <c r="ADA1463" s="0"/>
      <c r="ADB1463" s="0"/>
      <c r="ADC1463" s="0"/>
      <c r="ADD1463" s="0"/>
      <c r="ADE1463" s="0"/>
      <c r="ADF1463" s="0"/>
      <c r="ADG1463" s="0"/>
      <c r="ADH1463" s="0"/>
      <c r="ADI1463" s="0"/>
      <c r="ADJ1463" s="0"/>
      <c r="ADK1463" s="0"/>
      <c r="ADL1463" s="0"/>
      <c r="ADM1463" s="0"/>
      <c r="ADN1463" s="0"/>
      <c r="ADO1463" s="0"/>
      <c r="ADP1463" s="0"/>
      <c r="ADQ1463" s="0"/>
      <c r="ADR1463" s="0"/>
      <c r="ADS1463" s="0"/>
      <c r="ADT1463" s="0"/>
      <c r="ADU1463" s="0"/>
      <c r="ADV1463" s="0"/>
      <c r="ADW1463" s="0"/>
      <c r="ADX1463" s="0"/>
      <c r="ADY1463" s="0"/>
      <c r="ADZ1463" s="0"/>
      <c r="AEA1463" s="0"/>
      <c r="AEB1463" s="0"/>
      <c r="AEC1463" s="0"/>
      <c r="AED1463" s="0"/>
      <c r="AEE1463" s="0"/>
      <c r="AEF1463" s="0"/>
      <c r="AEG1463" s="0"/>
      <c r="AEH1463" s="0"/>
      <c r="AEI1463" s="0"/>
      <c r="AEJ1463" s="0"/>
      <c r="AEK1463" s="0"/>
      <c r="AEL1463" s="0"/>
      <c r="AEM1463" s="0"/>
      <c r="AEN1463" s="0"/>
      <c r="AEO1463" s="0"/>
      <c r="AEP1463" s="0"/>
      <c r="AEQ1463" s="0"/>
      <c r="AER1463" s="0"/>
      <c r="AES1463" s="0"/>
      <c r="AET1463" s="0"/>
      <c r="AEU1463" s="0"/>
      <c r="AEV1463" s="0"/>
      <c r="AEW1463" s="0"/>
      <c r="AEX1463" s="0"/>
      <c r="AEY1463" s="0"/>
      <c r="AEZ1463" s="0"/>
      <c r="AFA1463" s="0"/>
      <c r="AFB1463" s="0"/>
      <c r="AFC1463" s="0"/>
      <c r="AFD1463" s="0"/>
      <c r="AFE1463" s="0"/>
      <c r="AFF1463" s="0"/>
      <c r="AFG1463" s="0"/>
      <c r="AFH1463" s="0"/>
      <c r="AFI1463" s="0"/>
      <c r="AFJ1463" s="0"/>
      <c r="AFK1463" s="0"/>
      <c r="AFL1463" s="0"/>
      <c r="AFM1463" s="0"/>
      <c r="AFN1463" s="0"/>
      <c r="AFO1463" s="0"/>
      <c r="AFP1463" s="0"/>
      <c r="AFQ1463" s="0"/>
      <c r="AFR1463" s="0"/>
      <c r="AFS1463" s="0"/>
      <c r="AFT1463" s="0"/>
      <c r="AFU1463" s="0"/>
      <c r="AFV1463" s="0"/>
      <c r="AFW1463" s="0"/>
      <c r="AFX1463" s="0"/>
      <c r="AFY1463" s="0"/>
      <c r="AFZ1463" s="0"/>
      <c r="AGA1463" s="0"/>
      <c r="AGB1463" s="0"/>
      <c r="AGC1463" s="0"/>
      <c r="AGD1463" s="0"/>
      <c r="AGE1463" s="0"/>
      <c r="AGF1463" s="0"/>
      <c r="AGG1463" s="0"/>
      <c r="AGH1463" s="0"/>
      <c r="AGI1463" s="0"/>
      <c r="AGJ1463" s="0"/>
      <c r="AGK1463" s="0"/>
      <c r="AGL1463" s="0"/>
      <c r="AGM1463" s="0"/>
      <c r="AGN1463" s="0"/>
      <c r="AGO1463" s="0"/>
      <c r="AGP1463" s="0"/>
      <c r="AGQ1463" s="0"/>
      <c r="AGR1463" s="0"/>
      <c r="AGS1463" s="0"/>
      <c r="AGT1463" s="0"/>
      <c r="AGU1463" s="0"/>
      <c r="AGV1463" s="0"/>
      <c r="AGW1463" s="0"/>
      <c r="AGX1463" s="0"/>
      <c r="AGY1463" s="0"/>
      <c r="AGZ1463" s="0"/>
      <c r="AHA1463" s="0"/>
      <c r="AHB1463" s="0"/>
      <c r="AHC1463" s="0"/>
      <c r="AHD1463" s="0"/>
      <c r="AHE1463" s="0"/>
      <c r="AHF1463" s="0"/>
      <c r="AHG1463" s="0"/>
      <c r="AHH1463" s="0"/>
      <c r="AHI1463" s="0"/>
      <c r="AHJ1463" s="0"/>
      <c r="AHK1463" s="0"/>
      <c r="AHL1463" s="0"/>
      <c r="AHM1463" s="0"/>
      <c r="AHN1463" s="0"/>
      <c r="AHO1463" s="0"/>
      <c r="AHP1463" s="0"/>
      <c r="AHQ1463" s="0"/>
      <c r="AHR1463" s="0"/>
      <c r="AHS1463" s="0"/>
      <c r="AHT1463" s="0"/>
      <c r="AHU1463" s="0"/>
      <c r="AHV1463" s="0"/>
      <c r="AHW1463" s="0"/>
      <c r="AHX1463" s="0"/>
      <c r="AHY1463" s="0"/>
      <c r="AHZ1463" s="0"/>
      <c r="AIA1463" s="0"/>
      <c r="AIB1463" s="0"/>
      <c r="AIC1463" s="0"/>
      <c r="AID1463" s="0"/>
      <c r="AIE1463" s="0"/>
      <c r="AIF1463" s="0"/>
      <c r="AIG1463" s="0"/>
      <c r="AIH1463" s="0"/>
      <c r="AII1463" s="0"/>
      <c r="AIJ1463" s="0"/>
      <c r="AIK1463" s="0"/>
      <c r="AIL1463" s="0"/>
      <c r="AIM1463" s="0"/>
      <c r="AIN1463" s="0"/>
      <c r="AIO1463" s="0"/>
      <c r="AIP1463" s="0"/>
      <c r="AIQ1463" s="0"/>
      <c r="AIR1463" s="0"/>
      <c r="AIS1463" s="0"/>
      <c r="AIT1463" s="0"/>
      <c r="AIU1463" s="0"/>
      <c r="AIV1463" s="0"/>
      <c r="AIW1463" s="0"/>
      <c r="AIX1463" s="0"/>
      <c r="AIY1463" s="0"/>
      <c r="AIZ1463" s="0"/>
      <c r="AJA1463" s="0"/>
      <c r="AJB1463" s="0"/>
      <c r="AJC1463" s="0"/>
      <c r="AJD1463" s="0"/>
      <c r="AJE1463" s="0"/>
      <c r="AJF1463" s="0"/>
      <c r="AJG1463" s="0"/>
      <c r="AJH1463" s="0"/>
      <c r="AJI1463" s="0"/>
      <c r="AJJ1463" s="0"/>
      <c r="AJK1463" s="0"/>
      <c r="AJL1463" s="0"/>
      <c r="AJM1463" s="0"/>
      <c r="AJN1463" s="0"/>
      <c r="AJO1463" s="0"/>
      <c r="AJP1463" s="0"/>
      <c r="AJQ1463" s="0"/>
      <c r="AJR1463" s="0"/>
      <c r="AJS1463" s="0"/>
      <c r="AJT1463" s="0"/>
      <c r="AJU1463" s="0"/>
      <c r="AJV1463" s="0"/>
      <c r="AJW1463" s="0"/>
      <c r="AJX1463" s="0"/>
      <c r="AJY1463" s="0"/>
      <c r="AJZ1463" s="0"/>
      <c r="AKA1463" s="0"/>
      <c r="AKB1463" s="0"/>
      <c r="AKC1463" s="0"/>
      <c r="AKD1463" s="0"/>
      <c r="AKE1463" s="0"/>
      <c r="AKF1463" s="0"/>
      <c r="AKG1463" s="0"/>
      <c r="AKH1463" s="0"/>
      <c r="AKI1463" s="0"/>
      <c r="AKJ1463" s="0"/>
      <c r="AKK1463" s="0"/>
      <c r="AKL1463" s="0"/>
      <c r="AKM1463" s="0"/>
      <c r="AKN1463" s="0"/>
      <c r="AKO1463" s="0"/>
      <c r="AKP1463" s="0"/>
      <c r="AKQ1463" s="0"/>
      <c r="AKR1463" s="0"/>
      <c r="AKS1463" s="0"/>
      <c r="AKT1463" s="0"/>
      <c r="AKU1463" s="0"/>
      <c r="AKV1463" s="0"/>
      <c r="AKW1463" s="0"/>
      <c r="AKX1463" s="0"/>
      <c r="AKY1463" s="0"/>
      <c r="AKZ1463" s="0"/>
      <c r="ALA1463" s="0"/>
      <c r="ALB1463" s="0"/>
      <c r="ALC1463" s="0"/>
      <c r="ALD1463" s="0"/>
      <c r="ALE1463" s="0"/>
      <c r="ALF1463" s="0"/>
      <c r="ALG1463" s="0"/>
      <c r="ALH1463" s="0"/>
      <c r="ALI1463" s="0"/>
      <c r="ALJ1463" s="0"/>
      <c r="ALK1463" s="0"/>
      <c r="ALL1463" s="0"/>
      <c r="ALM1463" s="0"/>
      <c r="ALN1463" s="0"/>
      <c r="ALO1463" s="0"/>
      <c r="ALP1463" s="0"/>
      <c r="ALQ1463" s="0"/>
      <c r="ALR1463" s="0"/>
      <c r="ALS1463" s="0"/>
      <c r="ALT1463" s="0"/>
      <c r="ALU1463" s="0"/>
      <c r="ALV1463" s="0"/>
      <c r="ALW1463" s="0"/>
      <c r="ALX1463" s="0"/>
      <c r="ALY1463" s="0"/>
      <c r="ALZ1463" s="0"/>
      <c r="AMA1463" s="0"/>
      <c r="AMB1463" s="0"/>
      <c r="AMC1463" s="0"/>
      <c r="AMD1463" s="0"/>
      <c r="AME1463" s="0"/>
      <c r="AMF1463" s="0"/>
      <c r="AMG1463" s="0"/>
      <c r="AMH1463" s="0"/>
      <c r="AMI1463" s="0"/>
    </row>
    <row r="1464" customFormat="false" ht="12.75" hidden="false" customHeight="false" outlineLevel="0" collapsed="false">
      <c r="A1464" s="1" t="s">
        <v>3945</v>
      </c>
      <c r="C1464" s="99" t="s">
        <v>3957</v>
      </c>
      <c r="D1464" s="100" t="s">
        <v>13</v>
      </c>
      <c r="E1464" s="72" t="n">
        <v>2.2</v>
      </c>
      <c r="F1464" s="73" t="n">
        <v>5.95</v>
      </c>
      <c r="G1464" s="72" t="s">
        <v>3947</v>
      </c>
      <c r="BM1464" s="0"/>
      <c r="BN1464" s="0"/>
      <c r="BO1464" s="0"/>
      <c r="BP1464" s="0"/>
      <c r="BQ1464" s="0"/>
      <c r="BR1464" s="0"/>
      <c r="BS1464" s="0"/>
      <c r="BT1464" s="0"/>
      <c r="BU1464" s="0"/>
      <c r="BV1464" s="0"/>
      <c r="BW1464" s="0"/>
      <c r="BX1464" s="0"/>
      <c r="BY1464" s="0"/>
      <c r="BZ1464" s="0"/>
      <c r="CA1464" s="0"/>
      <c r="CB1464" s="0"/>
      <c r="CC1464" s="0"/>
      <c r="CD1464" s="0"/>
      <c r="CE1464" s="0"/>
      <c r="CF1464" s="0"/>
      <c r="CG1464" s="0"/>
      <c r="CH1464" s="0"/>
      <c r="CI1464" s="0"/>
      <c r="CJ1464" s="0"/>
      <c r="CK1464" s="0"/>
      <c r="CL1464" s="0"/>
      <c r="CM1464" s="0"/>
      <c r="CN1464" s="0"/>
      <c r="CO1464" s="0"/>
      <c r="CP1464" s="0"/>
      <c r="CQ1464" s="0"/>
      <c r="CR1464" s="0"/>
      <c r="CS1464" s="0"/>
      <c r="CT1464" s="0"/>
      <c r="CU1464" s="0"/>
      <c r="CV1464" s="0"/>
      <c r="CW1464" s="0"/>
      <c r="CX1464" s="0"/>
      <c r="CY1464" s="0"/>
      <c r="CZ1464" s="0"/>
      <c r="DA1464" s="0"/>
      <c r="DB1464" s="0"/>
      <c r="DC1464" s="0"/>
      <c r="DD1464" s="0"/>
      <c r="DE1464" s="0"/>
      <c r="DF1464" s="0"/>
      <c r="DG1464" s="0"/>
      <c r="DH1464" s="0"/>
      <c r="DI1464" s="0"/>
      <c r="DJ1464" s="0"/>
      <c r="DK1464" s="0"/>
      <c r="DL1464" s="0"/>
      <c r="DM1464" s="0"/>
      <c r="DN1464" s="0"/>
      <c r="DO1464" s="0"/>
      <c r="DP1464" s="0"/>
      <c r="DQ1464" s="0"/>
      <c r="DR1464" s="0"/>
      <c r="DS1464" s="0"/>
      <c r="DT1464" s="0"/>
      <c r="DU1464" s="0"/>
      <c r="DV1464" s="0"/>
      <c r="DW1464" s="0"/>
      <c r="DX1464" s="0"/>
      <c r="DY1464" s="0"/>
      <c r="DZ1464" s="0"/>
      <c r="EA1464" s="0"/>
      <c r="EB1464" s="0"/>
      <c r="EC1464" s="0"/>
      <c r="ED1464" s="0"/>
      <c r="EE1464" s="0"/>
      <c r="EF1464" s="0"/>
      <c r="EG1464" s="0"/>
      <c r="EH1464" s="0"/>
      <c r="EI1464" s="0"/>
      <c r="EJ1464" s="0"/>
      <c r="EK1464" s="0"/>
      <c r="EL1464" s="0"/>
      <c r="EM1464" s="0"/>
      <c r="EN1464" s="0"/>
      <c r="EO1464" s="0"/>
      <c r="EP1464" s="0"/>
      <c r="EQ1464" s="0"/>
      <c r="ER1464" s="0"/>
      <c r="ES1464" s="0"/>
      <c r="ET1464" s="0"/>
      <c r="EU1464" s="0"/>
      <c r="EV1464" s="0"/>
      <c r="EW1464" s="0"/>
      <c r="EX1464" s="0"/>
      <c r="EY1464" s="0"/>
      <c r="EZ1464" s="0"/>
      <c r="FA1464" s="0"/>
      <c r="FB1464" s="0"/>
      <c r="FC1464" s="0"/>
      <c r="FD1464" s="0"/>
      <c r="FE1464" s="0"/>
      <c r="FF1464" s="0"/>
      <c r="FG1464" s="0"/>
      <c r="FH1464" s="0"/>
      <c r="FI1464" s="0"/>
      <c r="FJ1464" s="0"/>
      <c r="FK1464" s="0"/>
      <c r="FL1464" s="0"/>
      <c r="FM1464" s="0"/>
      <c r="FN1464" s="0"/>
      <c r="FO1464" s="0"/>
      <c r="FP1464" s="0"/>
      <c r="FQ1464" s="0"/>
      <c r="FR1464" s="0"/>
      <c r="FS1464" s="0"/>
      <c r="FT1464" s="0"/>
      <c r="FU1464" s="0"/>
      <c r="FV1464" s="0"/>
      <c r="FW1464" s="0"/>
      <c r="FX1464" s="0"/>
      <c r="FY1464" s="0"/>
      <c r="FZ1464" s="0"/>
      <c r="GA1464" s="0"/>
      <c r="GB1464" s="0"/>
      <c r="GC1464" s="0"/>
      <c r="GD1464" s="0"/>
      <c r="GE1464" s="0"/>
      <c r="GF1464" s="0"/>
      <c r="GG1464" s="0"/>
      <c r="GH1464" s="0"/>
      <c r="GI1464" s="0"/>
      <c r="GJ1464" s="0"/>
      <c r="GK1464" s="0"/>
      <c r="GL1464" s="0"/>
      <c r="GM1464" s="0"/>
      <c r="GN1464" s="0"/>
      <c r="GO1464" s="0"/>
      <c r="GP1464" s="0"/>
      <c r="GQ1464" s="0"/>
      <c r="GR1464" s="0"/>
      <c r="GS1464" s="0"/>
      <c r="GT1464" s="0"/>
      <c r="GU1464" s="0"/>
      <c r="GV1464" s="0"/>
      <c r="GW1464" s="0"/>
      <c r="GX1464" s="0"/>
      <c r="GY1464" s="0"/>
      <c r="GZ1464" s="0"/>
      <c r="HA1464" s="0"/>
      <c r="HB1464" s="0"/>
      <c r="HC1464" s="0"/>
      <c r="HD1464" s="0"/>
      <c r="HE1464" s="0"/>
      <c r="HF1464" s="0"/>
      <c r="HG1464" s="0"/>
      <c r="HH1464" s="0"/>
      <c r="HI1464" s="0"/>
      <c r="HJ1464" s="0"/>
      <c r="HK1464" s="0"/>
      <c r="HL1464" s="0"/>
      <c r="HM1464" s="0"/>
      <c r="HN1464" s="0"/>
      <c r="HO1464" s="0"/>
      <c r="HP1464" s="0"/>
      <c r="HQ1464" s="0"/>
      <c r="HR1464" s="0"/>
      <c r="HS1464" s="0"/>
      <c r="HT1464" s="0"/>
      <c r="HU1464" s="0"/>
      <c r="HV1464" s="0"/>
      <c r="HW1464" s="0"/>
      <c r="HX1464" s="0"/>
      <c r="HY1464" s="0"/>
      <c r="HZ1464" s="0"/>
      <c r="IA1464" s="0"/>
      <c r="IB1464" s="0"/>
      <c r="IC1464" s="0"/>
      <c r="ID1464" s="0"/>
      <c r="IE1464" s="0"/>
      <c r="IF1464" s="0"/>
      <c r="IG1464" s="0"/>
      <c r="IH1464" s="0"/>
      <c r="II1464" s="0"/>
      <c r="IJ1464" s="0"/>
      <c r="IK1464" s="0"/>
      <c r="IL1464" s="0"/>
      <c r="IM1464" s="0"/>
      <c r="IN1464" s="0"/>
      <c r="IO1464" s="0"/>
      <c r="IP1464" s="0"/>
      <c r="IQ1464" s="0"/>
      <c r="IR1464" s="0"/>
      <c r="IS1464" s="0"/>
      <c r="IT1464" s="0"/>
      <c r="IU1464" s="0"/>
      <c r="IV1464" s="0"/>
      <c r="IW1464" s="0"/>
      <c r="IX1464" s="0"/>
      <c r="IY1464" s="0"/>
      <c r="IZ1464" s="0"/>
      <c r="JA1464" s="0"/>
      <c r="JB1464" s="0"/>
      <c r="JC1464" s="0"/>
      <c r="JD1464" s="0"/>
      <c r="JE1464" s="0"/>
      <c r="JF1464" s="0"/>
      <c r="JG1464" s="0"/>
      <c r="JH1464" s="0"/>
      <c r="JI1464" s="0"/>
      <c r="JJ1464" s="0"/>
      <c r="JK1464" s="0"/>
      <c r="JL1464" s="0"/>
      <c r="JM1464" s="0"/>
      <c r="JN1464" s="0"/>
      <c r="JO1464" s="0"/>
      <c r="JP1464" s="0"/>
      <c r="JQ1464" s="0"/>
      <c r="JR1464" s="0"/>
      <c r="JS1464" s="0"/>
      <c r="JT1464" s="0"/>
      <c r="JU1464" s="0"/>
      <c r="JV1464" s="0"/>
      <c r="JW1464" s="0"/>
      <c r="JX1464" s="0"/>
      <c r="JY1464" s="0"/>
      <c r="JZ1464" s="0"/>
      <c r="KA1464" s="0"/>
      <c r="KB1464" s="0"/>
      <c r="KC1464" s="0"/>
      <c r="KD1464" s="0"/>
      <c r="KE1464" s="0"/>
      <c r="KF1464" s="0"/>
      <c r="KG1464" s="0"/>
      <c r="KH1464" s="0"/>
      <c r="KI1464" s="0"/>
      <c r="KJ1464" s="0"/>
      <c r="KK1464" s="0"/>
      <c r="KL1464" s="0"/>
      <c r="KM1464" s="0"/>
      <c r="KN1464" s="0"/>
      <c r="KO1464" s="0"/>
      <c r="KP1464" s="0"/>
      <c r="KQ1464" s="0"/>
      <c r="KR1464" s="0"/>
      <c r="KS1464" s="0"/>
      <c r="KT1464" s="0"/>
      <c r="KU1464" s="0"/>
      <c r="KV1464" s="0"/>
      <c r="KW1464" s="0"/>
      <c r="KX1464" s="0"/>
      <c r="KY1464" s="0"/>
      <c r="KZ1464" s="0"/>
      <c r="LA1464" s="0"/>
      <c r="LB1464" s="0"/>
      <c r="LC1464" s="0"/>
      <c r="LD1464" s="0"/>
      <c r="LE1464" s="0"/>
      <c r="LF1464" s="0"/>
      <c r="LG1464" s="0"/>
      <c r="LH1464" s="0"/>
      <c r="LI1464" s="0"/>
      <c r="LJ1464" s="0"/>
      <c r="LK1464" s="0"/>
      <c r="LL1464" s="0"/>
      <c r="LM1464" s="0"/>
      <c r="LN1464" s="0"/>
      <c r="LO1464" s="0"/>
      <c r="LP1464" s="0"/>
      <c r="LQ1464" s="0"/>
      <c r="LR1464" s="0"/>
      <c r="LS1464" s="0"/>
      <c r="LT1464" s="0"/>
      <c r="LU1464" s="0"/>
      <c r="LV1464" s="0"/>
      <c r="LW1464" s="0"/>
      <c r="LX1464" s="0"/>
      <c r="LY1464" s="0"/>
      <c r="LZ1464" s="0"/>
      <c r="MA1464" s="0"/>
      <c r="MB1464" s="0"/>
      <c r="MC1464" s="0"/>
      <c r="MD1464" s="0"/>
      <c r="ME1464" s="0"/>
      <c r="MF1464" s="0"/>
      <c r="MG1464" s="0"/>
      <c r="MH1464" s="0"/>
      <c r="MI1464" s="0"/>
      <c r="MJ1464" s="0"/>
      <c r="MK1464" s="0"/>
      <c r="ML1464" s="0"/>
      <c r="MM1464" s="0"/>
      <c r="MN1464" s="0"/>
      <c r="MO1464" s="0"/>
      <c r="MP1464" s="0"/>
      <c r="MQ1464" s="0"/>
      <c r="MR1464" s="0"/>
      <c r="MS1464" s="0"/>
      <c r="MT1464" s="0"/>
      <c r="MU1464" s="0"/>
      <c r="MV1464" s="0"/>
      <c r="MW1464" s="0"/>
      <c r="MX1464" s="0"/>
      <c r="MY1464" s="0"/>
      <c r="MZ1464" s="0"/>
      <c r="NA1464" s="0"/>
      <c r="NB1464" s="0"/>
      <c r="NC1464" s="0"/>
      <c r="ND1464" s="0"/>
      <c r="NE1464" s="0"/>
      <c r="NF1464" s="0"/>
      <c r="NG1464" s="0"/>
      <c r="NH1464" s="0"/>
      <c r="NI1464" s="0"/>
      <c r="NJ1464" s="0"/>
      <c r="NK1464" s="0"/>
      <c r="NL1464" s="0"/>
      <c r="NM1464" s="0"/>
      <c r="NN1464" s="0"/>
      <c r="NO1464" s="0"/>
      <c r="NP1464" s="0"/>
      <c r="NQ1464" s="0"/>
      <c r="NR1464" s="0"/>
      <c r="NS1464" s="0"/>
      <c r="NT1464" s="0"/>
      <c r="NU1464" s="0"/>
      <c r="NV1464" s="0"/>
      <c r="NW1464" s="0"/>
      <c r="NX1464" s="0"/>
      <c r="NY1464" s="0"/>
      <c r="NZ1464" s="0"/>
      <c r="OA1464" s="0"/>
      <c r="OB1464" s="0"/>
      <c r="OC1464" s="0"/>
      <c r="OD1464" s="0"/>
      <c r="OE1464" s="0"/>
      <c r="OF1464" s="0"/>
      <c r="OG1464" s="0"/>
      <c r="OH1464" s="0"/>
      <c r="OI1464" s="0"/>
      <c r="OJ1464" s="0"/>
      <c r="OK1464" s="0"/>
      <c r="OL1464" s="0"/>
      <c r="OM1464" s="0"/>
      <c r="ON1464" s="0"/>
      <c r="OO1464" s="0"/>
      <c r="OP1464" s="0"/>
      <c r="OQ1464" s="0"/>
      <c r="OR1464" s="0"/>
      <c r="OS1464" s="0"/>
      <c r="OT1464" s="0"/>
      <c r="OU1464" s="0"/>
      <c r="OV1464" s="0"/>
      <c r="OW1464" s="0"/>
      <c r="OX1464" s="0"/>
      <c r="OY1464" s="0"/>
      <c r="OZ1464" s="0"/>
      <c r="PA1464" s="0"/>
      <c r="PB1464" s="0"/>
      <c r="PC1464" s="0"/>
      <c r="PD1464" s="0"/>
      <c r="PE1464" s="0"/>
      <c r="PF1464" s="0"/>
      <c r="PG1464" s="0"/>
      <c r="PH1464" s="0"/>
      <c r="PI1464" s="0"/>
      <c r="PJ1464" s="0"/>
      <c r="PK1464" s="0"/>
      <c r="PL1464" s="0"/>
      <c r="PM1464" s="0"/>
      <c r="PN1464" s="0"/>
      <c r="PO1464" s="0"/>
      <c r="PP1464" s="0"/>
      <c r="PQ1464" s="0"/>
      <c r="PR1464" s="0"/>
      <c r="PS1464" s="0"/>
      <c r="PT1464" s="0"/>
      <c r="PU1464" s="0"/>
      <c r="PV1464" s="0"/>
      <c r="PW1464" s="0"/>
      <c r="PX1464" s="0"/>
      <c r="PY1464" s="0"/>
      <c r="PZ1464" s="0"/>
      <c r="QA1464" s="0"/>
      <c r="QB1464" s="0"/>
      <c r="QC1464" s="0"/>
      <c r="QD1464" s="0"/>
      <c r="QE1464" s="0"/>
      <c r="QF1464" s="0"/>
      <c r="QG1464" s="0"/>
      <c r="QH1464" s="0"/>
      <c r="QI1464" s="0"/>
      <c r="QJ1464" s="0"/>
      <c r="QK1464" s="0"/>
      <c r="QL1464" s="0"/>
      <c r="QM1464" s="0"/>
      <c r="QN1464" s="0"/>
      <c r="QO1464" s="0"/>
      <c r="QP1464" s="0"/>
      <c r="QQ1464" s="0"/>
      <c r="QR1464" s="0"/>
      <c r="QS1464" s="0"/>
      <c r="QT1464" s="0"/>
      <c r="QU1464" s="0"/>
      <c r="QV1464" s="0"/>
      <c r="QW1464" s="0"/>
      <c r="QX1464" s="0"/>
      <c r="QY1464" s="0"/>
      <c r="QZ1464" s="0"/>
      <c r="RA1464" s="0"/>
      <c r="RB1464" s="0"/>
      <c r="RC1464" s="0"/>
      <c r="RD1464" s="0"/>
      <c r="RE1464" s="0"/>
      <c r="RF1464" s="0"/>
      <c r="RG1464" s="0"/>
      <c r="RH1464" s="0"/>
      <c r="RI1464" s="0"/>
      <c r="RJ1464" s="0"/>
      <c r="RK1464" s="0"/>
      <c r="RL1464" s="0"/>
      <c r="RM1464" s="0"/>
      <c r="RN1464" s="0"/>
      <c r="RO1464" s="0"/>
      <c r="RP1464" s="0"/>
      <c r="RQ1464" s="0"/>
      <c r="RR1464" s="0"/>
      <c r="RS1464" s="0"/>
      <c r="RT1464" s="0"/>
      <c r="RU1464" s="0"/>
      <c r="RV1464" s="0"/>
      <c r="RW1464" s="0"/>
      <c r="RX1464" s="0"/>
      <c r="RY1464" s="0"/>
      <c r="RZ1464" s="0"/>
      <c r="SA1464" s="0"/>
      <c r="SB1464" s="0"/>
      <c r="SC1464" s="0"/>
      <c r="SD1464" s="0"/>
      <c r="SE1464" s="0"/>
      <c r="SF1464" s="0"/>
      <c r="SG1464" s="0"/>
      <c r="SH1464" s="0"/>
      <c r="SI1464" s="0"/>
      <c r="SJ1464" s="0"/>
      <c r="SK1464" s="0"/>
      <c r="SL1464" s="0"/>
      <c r="SM1464" s="0"/>
      <c r="SN1464" s="0"/>
      <c r="SO1464" s="0"/>
      <c r="SP1464" s="0"/>
      <c r="SQ1464" s="0"/>
      <c r="SR1464" s="0"/>
      <c r="SS1464" s="0"/>
      <c r="ST1464" s="0"/>
      <c r="SU1464" s="0"/>
      <c r="SV1464" s="0"/>
      <c r="SW1464" s="0"/>
      <c r="SX1464" s="0"/>
      <c r="SY1464" s="0"/>
      <c r="SZ1464" s="0"/>
      <c r="TA1464" s="0"/>
      <c r="TB1464" s="0"/>
      <c r="TC1464" s="0"/>
      <c r="TD1464" s="0"/>
      <c r="TE1464" s="0"/>
      <c r="TF1464" s="0"/>
      <c r="TG1464" s="0"/>
      <c r="TH1464" s="0"/>
      <c r="TI1464" s="0"/>
      <c r="TJ1464" s="0"/>
      <c r="TK1464" s="0"/>
      <c r="TL1464" s="0"/>
      <c r="TM1464" s="0"/>
      <c r="TN1464" s="0"/>
      <c r="TO1464" s="0"/>
      <c r="TP1464" s="0"/>
      <c r="TQ1464" s="0"/>
      <c r="TR1464" s="0"/>
      <c r="TS1464" s="0"/>
      <c r="TT1464" s="0"/>
      <c r="TU1464" s="0"/>
      <c r="TV1464" s="0"/>
      <c r="TW1464" s="0"/>
      <c r="TX1464" s="0"/>
      <c r="TY1464" s="0"/>
      <c r="TZ1464" s="0"/>
      <c r="UA1464" s="0"/>
      <c r="UB1464" s="0"/>
      <c r="UC1464" s="0"/>
      <c r="UD1464" s="0"/>
      <c r="UE1464" s="0"/>
      <c r="UF1464" s="0"/>
      <c r="UG1464" s="0"/>
      <c r="UH1464" s="0"/>
      <c r="UI1464" s="0"/>
      <c r="UJ1464" s="0"/>
      <c r="UK1464" s="0"/>
      <c r="UL1464" s="0"/>
      <c r="UM1464" s="0"/>
      <c r="UN1464" s="0"/>
      <c r="UO1464" s="0"/>
      <c r="UP1464" s="0"/>
      <c r="UQ1464" s="0"/>
      <c r="UR1464" s="0"/>
      <c r="US1464" s="0"/>
      <c r="UT1464" s="0"/>
      <c r="UU1464" s="0"/>
      <c r="UV1464" s="0"/>
      <c r="UW1464" s="0"/>
      <c r="UX1464" s="0"/>
      <c r="UY1464" s="0"/>
      <c r="UZ1464" s="0"/>
      <c r="VA1464" s="0"/>
      <c r="VB1464" s="0"/>
      <c r="VC1464" s="0"/>
      <c r="VD1464" s="0"/>
      <c r="VE1464" s="0"/>
      <c r="VF1464" s="0"/>
      <c r="VG1464" s="0"/>
      <c r="VH1464" s="0"/>
      <c r="VI1464" s="0"/>
      <c r="VJ1464" s="0"/>
      <c r="VK1464" s="0"/>
      <c r="VL1464" s="0"/>
      <c r="VM1464" s="0"/>
      <c r="VN1464" s="0"/>
      <c r="VO1464" s="0"/>
      <c r="VP1464" s="0"/>
      <c r="VQ1464" s="0"/>
      <c r="VR1464" s="0"/>
      <c r="VS1464" s="0"/>
      <c r="VT1464" s="0"/>
      <c r="VU1464" s="0"/>
      <c r="VV1464" s="0"/>
      <c r="VW1464" s="0"/>
      <c r="VX1464" s="0"/>
      <c r="VY1464" s="0"/>
      <c r="VZ1464" s="0"/>
      <c r="WA1464" s="0"/>
      <c r="WB1464" s="0"/>
      <c r="WC1464" s="0"/>
      <c r="WD1464" s="0"/>
      <c r="WE1464" s="0"/>
      <c r="WF1464" s="0"/>
      <c r="WG1464" s="0"/>
      <c r="WH1464" s="0"/>
      <c r="WI1464" s="0"/>
      <c r="WJ1464" s="0"/>
      <c r="WK1464" s="0"/>
      <c r="WL1464" s="0"/>
      <c r="WM1464" s="0"/>
      <c r="WN1464" s="0"/>
      <c r="WO1464" s="0"/>
      <c r="WP1464" s="0"/>
      <c r="WQ1464" s="0"/>
      <c r="WR1464" s="0"/>
      <c r="WS1464" s="0"/>
      <c r="WT1464" s="0"/>
      <c r="WU1464" s="0"/>
      <c r="WV1464" s="0"/>
      <c r="WW1464" s="0"/>
      <c r="WX1464" s="0"/>
      <c r="WY1464" s="0"/>
      <c r="WZ1464" s="0"/>
      <c r="XA1464" s="0"/>
      <c r="XB1464" s="0"/>
      <c r="XC1464" s="0"/>
      <c r="XD1464" s="0"/>
      <c r="XE1464" s="0"/>
      <c r="XF1464" s="0"/>
      <c r="XG1464" s="0"/>
      <c r="XH1464" s="0"/>
      <c r="XI1464" s="0"/>
      <c r="XJ1464" s="0"/>
      <c r="XK1464" s="0"/>
      <c r="XL1464" s="0"/>
      <c r="XM1464" s="0"/>
      <c r="XN1464" s="0"/>
      <c r="XO1464" s="0"/>
      <c r="XP1464" s="0"/>
      <c r="XQ1464" s="0"/>
      <c r="XR1464" s="0"/>
      <c r="XS1464" s="0"/>
      <c r="XT1464" s="0"/>
      <c r="XU1464" s="0"/>
      <c r="XV1464" s="0"/>
      <c r="XW1464" s="0"/>
      <c r="XX1464" s="0"/>
      <c r="XY1464" s="0"/>
      <c r="XZ1464" s="0"/>
      <c r="YA1464" s="0"/>
      <c r="YB1464" s="0"/>
      <c r="YC1464" s="0"/>
      <c r="YD1464" s="0"/>
      <c r="YE1464" s="0"/>
      <c r="YF1464" s="0"/>
      <c r="YG1464" s="0"/>
      <c r="YH1464" s="0"/>
      <c r="YI1464" s="0"/>
      <c r="YJ1464" s="0"/>
      <c r="YK1464" s="0"/>
      <c r="YL1464" s="0"/>
      <c r="YM1464" s="0"/>
      <c r="YN1464" s="0"/>
      <c r="YO1464" s="0"/>
      <c r="YP1464" s="0"/>
      <c r="YQ1464" s="0"/>
      <c r="YR1464" s="0"/>
      <c r="YS1464" s="0"/>
      <c r="YT1464" s="0"/>
      <c r="YU1464" s="0"/>
      <c r="YV1464" s="0"/>
      <c r="YW1464" s="0"/>
      <c r="YX1464" s="0"/>
      <c r="YY1464" s="0"/>
      <c r="YZ1464" s="0"/>
      <c r="ZA1464" s="0"/>
      <c r="ZB1464" s="0"/>
      <c r="ZC1464" s="0"/>
      <c r="ZD1464" s="0"/>
      <c r="ZE1464" s="0"/>
      <c r="ZF1464" s="0"/>
      <c r="ZG1464" s="0"/>
      <c r="ZH1464" s="0"/>
      <c r="ZI1464" s="0"/>
      <c r="ZJ1464" s="0"/>
      <c r="ZK1464" s="0"/>
      <c r="ZL1464" s="0"/>
      <c r="ZM1464" s="0"/>
      <c r="ZN1464" s="0"/>
      <c r="ZO1464" s="0"/>
      <c r="ZP1464" s="0"/>
      <c r="ZQ1464" s="0"/>
      <c r="ZR1464" s="0"/>
      <c r="ZS1464" s="0"/>
      <c r="ZT1464" s="0"/>
      <c r="ZU1464" s="0"/>
      <c r="ZV1464" s="0"/>
      <c r="ZW1464" s="0"/>
      <c r="ZX1464" s="0"/>
      <c r="ZY1464" s="0"/>
      <c r="ZZ1464" s="0"/>
      <c r="AAA1464" s="0"/>
      <c r="AAB1464" s="0"/>
      <c r="AAC1464" s="0"/>
      <c r="AAD1464" s="0"/>
      <c r="AAE1464" s="0"/>
      <c r="AAF1464" s="0"/>
      <c r="AAG1464" s="0"/>
      <c r="AAH1464" s="0"/>
      <c r="AAI1464" s="0"/>
      <c r="AAJ1464" s="0"/>
      <c r="AAK1464" s="0"/>
      <c r="AAL1464" s="0"/>
      <c r="AAM1464" s="0"/>
      <c r="AAN1464" s="0"/>
      <c r="AAO1464" s="0"/>
      <c r="AAP1464" s="0"/>
      <c r="AAQ1464" s="0"/>
      <c r="AAR1464" s="0"/>
      <c r="AAS1464" s="0"/>
      <c r="AAT1464" s="0"/>
      <c r="AAU1464" s="0"/>
      <c r="AAV1464" s="0"/>
      <c r="AAW1464" s="0"/>
      <c r="AAX1464" s="0"/>
      <c r="AAY1464" s="0"/>
      <c r="AAZ1464" s="0"/>
      <c r="ABA1464" s="0"/>
      <c r="ABB1464" s="0"/>
      <c r="ABC1464" s="0"/>
      <c r="ABD1464" s="0"/>
      <c r="ABE1464" s="0"/>
      <c r="ABF1464" s="0"/>
      <c r="ABG1464" s="0"/>
      <c r="ABH1464" s="0"/>
      <c r="ABI1464" s="0"/>
      <c r="ABJ1464" s="0"/>
      <c r="ABK1464" s="0"/>
      <c r="ABL1464" s="0"/>
      <c r="ABM1464" s="0"/>
      <c r="ABN1464" s="0"/>
      <c r="ABO1464" s="0"/>
      <c r="ABP1464" s="0"/>
      <c r="ABQ1464" s="0"/>
      <c r="ABR1464" s="0"/>
      <c r="ABS1464" s="0"/>
      <c r="ABT1464" s="0"/>
      <c r="ABU1464" s="0"/>
      <c r="ABV1464" s="0"/>
      <c r="ABW1464" s="0"/>
      <c r="ABX1464" s="0"/>
      <c r="ABY1464" s="0"/>
      <c r="ABZ1464" s="0"/>
      <c r="ACA1464" s="0"/>
      <c r="ACB1464" s="0"/>
      <c r="ACC1464" s="0"/>
      <c r="ACD1464" s="0"/>
      <c r="ACE1464" s="0"/>
      <c r="ACF1464" s="0"/>
      <c r="ACG1464" s="0"/>
      <c r="ACH1464" s="0"/>
      <c r="ACI1464" s="0"/>
      <c r="ACJ1464" s="0"/>
      <c r="ACK1464" s="0"/>
      <c r="ACL1464" s="0"/>
      <c r="ACM1464" s="0"/>
      <c r="ACN1464" s="0"/>
      <c r="ACO1464" s="0"/>
      <c r="ACP1464" s="0"/>
      <c r="ACQ1464" s="0"/>
      <c r="ACR1464" s="0"/>
      <c r="ACS1464" s="0"/>
      <c r="ACT1464" s="0"/>
      <c r="ACU1464" s="0"/>
      <c r="ACV1464" s="0"/>
      <c r="ACW1464" s="0"/>
      <c r="ACX1464" s="0"/>
      <c r="ACY1464" s="0"/>
      <c r="ACZ1464" s="0"/>
      <c r="ADA1464" s="0"/>
      <c r="ADB1464" s="0"/>
      <c r="ADC1464" s="0"/>
      <c r="ADD1464" s="0"/>
      <c r="ADE1464" s="0"/>
      <c r="ADF1464" s="0"/>
      <c r="ADG1464" s="0"/>
      <c r="ADH1464" s="0"/>
      <c r="ADI1464" s="0"/>
      <c r="ADJ1464" s="0"/>
      <c r="ADK1464" s="0"/>
      <c r="ADL1464" s="0"/>
      <c r="ADM1464" s="0"/>
      <c r="ADN1464" s="0"/>
      <c r="ADO1464" s="0"/>
      <c r="ADP1464" s="0"/>
      <c r="ADQ1464" s="0"/>
      <c r="ADR1464" s="0"/>
      <c r="ADS1464" s="0"/>
      <c r="ADT1464" s="0"/>
      <c r="ADU1464" s="0"/>
      <c r="ADV1464" s="0"/>
      <c r="ADW1464" s="0"/>
      <c r="ADX1464" s="0"/>
      <c r="ADY1464" s="0"/>
      <c r="ADZ1464" s="0"/>
      <c r="AEA1464" s="0"/>
      <c r="AEB1464" s="0"/>
      <c r="AEC1464" s="0"/>
      <c r="AED1464" s="0"/>
      <c r="AEE1464" s="0"/>
      <c r="AEF1464" s="0"/>
      <c r="AEG1464" s="0"/>
      <c r="AEH1464" s="0"/>
      <c r="AEI1464" s="0"/>
      <c r="AEJ1464" s="0"/>
      <c r="AEK1464" s="0"/>
      <c r="AEL1464" s="0"/>
      <c r="AEM1464" s="0"/>
      <c r="AEN1464" s="0"/>
      <c r="AEO1464" s="0"/>
      <c r="AEP1464" s="0"/>
      <c r="AEQ1464" s="0"/>
      <c r="AER1464" s="0"/>
      <c r="AES1464" s="0"/>
      <c r="AET1464" s="0"/>
      <c r="AEU1464" s="0"/>
      <c r="AEV1464" s="0"/>
      <c r="AEW1464" s="0"/>
      <c r="AEX1464" s="0"/>
      <c r="AEY1464" s="0"/>
      <c r="AEZ1464" s="0"/>
      <c r="AFA1464" s="0"/>
      <c r="AFB1464" s="0"/>
      <c r="AFC1464" s="0"/>
      <c r="AFD1464" s="0"/>
      <c r="AFE1464" s="0"/>
      <c r="AFF1464" s="0"/>
      <c r="AFG1464" s="0"/>
      <c r="AFH1464" s="0"/>
      <c r="AFI1464" s="0"/>
      <c r="AFJ1464" s="0"/>
      <c r="AFK1464" s="0"/>
      <c r="AFL1464" s="0"/>
      <c r="AFM1464" s="0"/>
      <c r="AFN1464" s="0"/>
      <c r="AFO1464" s="0"/>
      <c r="AFP1464" s="0"/>
      <c r="AFQ1464" s="0"/>
      <c r="AFR1464" s="0"/>
      <c r="AFS1464" s="0"/>
      <c r="AFT1464" s="0"/>
      <c r="AFU1464" s="0"/>
      <c r="AFV1464" s="0"/>
      <c r="AFW1464" s="0"/>
      <c r="AFX1464" s="0"/>
      <c r="AFY1464" s="0"/>
      <c r="AFZ1464" s="0"/>
      <c r="AGA1464" s="0"/>
      <c r="AGB1464" s="0"/>
      <c r="AGC1464" s="0"/>
      <c r="AGD1464" s="0"/>
      <c r="AGE1464" s="0"/>
      <c r="AGF1464" s="0"/>
      <c r="AGG1464" s="0"/>
      <c r="AGH1464" s="0"/>
      <c r="AGI1464" s="0"/>
      <c r="AGJ1464" s="0"/>
      <c r="AGK1464" s="0"/>
      <c r="AGL1464" s="0"/>
      <c r="AGM1464" s="0"/>
      <c r="AGN1464" s="0"/>
      <c r="AGO1464" s="0"/>
      <c r="AGP1464" s="0"/>
      <c r="AGQ1464" s="0"/>
      <c r="AGR1464" s="0"/>
      <c r="AGS1464" s="0"/>
      <c r="AGT1464" s="0"/>
      <c r="AGU1464" s="0"/>
      <c r="AGV1464" s="0"/>
      <c r="AGW1464" s="0"/>
      <c r="AGX1464" s="0"/>
      <c r="AGY1464" s="0"/>
      <c r="AGZ1464" s="0"/>
      <c r="AHA1464" s="0"/>
      <c r="AHB1464" s="0"/>
      <c r="AHC1464" s="0"/>
      <c r="AHD1464" s="0"/>
      <c r="AHE1464" s="0"/>
      <c r="AHF1464" s="0"/>
      <c r="AHG1464" s="0"/>
      <c r="AHH1464" s="0"/>
      <c r="AHI1464" s="0"/>
      <c r="AHJ1464" s="0"/>
      <c r="AHK1464" s="0"/>
      <c r="AHL1464" s="0"/>
      <c r="AHM1464" s="0"/>
      <c r="AHN1464" s="0"/>
      <c r="AHO1464" s="0"/>
      <c r="AHP1464" s="0"/>
      <c r="AHQ1464" s="0"/>
      <c r="AHR1464" s="0"/>
      <c r="AHS1464" s="0"/>
      <c r="AHT1464" s="0"/>
      <c r="AHU1464" s="0"/>
      <c r="AHV1464" s="0"/>
      <c r="AHW1464" s="0"/>
      <c r="AHX1464" s="0"/>
      <c r="AHY1464" s="0"/>
      <c r="AHZ1464" s="0"/>
      <c r="AIA1464" s="0"/>
      <c r="AIB1464" s="0"/>
      <c r="AIC1464" s="0"/>
      <c r="AID1464" s="0"/>
      <c r="AIE1464" s="0"/>
      <c r="AIF1464" s="0"/>
      <c r="AIG1464" s="0"/>
      <c r="AIH1464" s="0"/>
      <c r="AII1464" s="0"/>
      <c r="AIJ1464" s="0"/>
      <c r="AIK1464" s="0"/>
      <c r="AIL1464" s="0"/>
      <c r="AIM1464" s="0"/>
      <c r="AIN1464" s="0"/>
      <c r="AIO1464" s="0"/>
      <c r="AIP1464" s="0"/>
      <c r="AIQ1464" s="0"/>
      <c r="AIR1464" s="0"/>
      <c r="AIS1464" s="0"/>
      <c r="AIT1464" s="0"/>
      <c r="AIU1464" s="0"/>
      <c r="AIV1464" s="0"/>
      <c r="AIW1464" s="0"/>
      <c r="AIX1464" s="0"/>
      <c r="AIY1464" s="0"/>
      <c r="AIZ1464" s="0"/>
      <c r="AJA1464" s="0"/>
      <c r="AJB1464" s="0"/>
      <c r="AJC1464" s="0"/>
      <c r="AJD1464" s="0"/>
      <c r="AJE1464" s="0"/>
      <c r="AJF1464" s="0"/>
      <c r="AJG1464" s="0"/>
      <c r="AJH1464" s="0"/>
      <c r="AJI1464" s="0"/>
      <c r="AJJ1464" s="0"/>
      <c r="AJK1464" s="0"/>
      <c r="AJL1464" s="0"/>
      <c r="AJM1464" s="0"/>
      <c r="AJN1464" s="0"/>
      <c r="AJO1464" s="0"/>
      <c r="AJP1464" s="0"/>
      <c r="AJQ1464" s="0"/>
      <c r="AJR1464" s="0"/>
      <c r="AJS1464" s="0"/>
      <c r="AJT1464" s="0"/>
      <c r="AJU1464" s="0"/>
      <c r="AJV1464" s="0"/>
      <c r="AJW1464" s="0"/>
      <c r="AJX1464" s="0"/>
      <c r="AJY1464" s="0"/>
      <c r="AJZ1464" s="0"/>
      <c r="AKA1464" s="0"/>
      <c r="AKB1464" s="0"/>
      <c r="AKC1464" s="0"/>
      <c r="AKD1464" s="0"/>
      <c r="AKE1464" s="0"/>
      <c r="AKF1464" s="0"/>
      <c r="AKG1464" s="0"/>
      <c r="AKH1464" s="0"/>
      <c r="AKI1464" s="0"/>
      <c r="AKJ1464" s="0"/>
      <c r="AKK1464" s="0"/>
      <c r="AKL1464" s="0"/>
      <c r="AKM1464" s="0"/>
      <c r="AKN1464" s="0"/>
      <c r="AKO1464" s="0"/>
      <c r="AKP1464" s="0"/>
      <c r="AKQ1464" s="0"/>
      <c r="AKR1464" s="0"/>
      <c r="AKS1464" s="0"/>
      <c r="AKT1464" s="0"/>
      <c r="AKU1464" s="0"/>
      <c r="AKV1464" s="0"/>
      <c r="AKW1464" s="0"/>
      <c r="AKX1464" s="0"/>
      <c r="AKY1464" s="0"/>
      <c r="AKZ1464" s="0"/>
      <c r="ALA1464" s="0"/>
      <c r="ALB1464" s="0"/>
      <c r="ALC1464" s="0"/>
      <c r="ALD1464" s="0"/>
      <c r="ALE1464" s="0"/>
      <c r="ALF1464" s="0"/>
      <c r="ALG1464" s="0"/>
      <c r="ALH1464" s="0"/>
      <c r="ALI1464" s="0"/>
      <c r="ALJ1464" s="0"/>
      <c r="ALK1464" s="0"/>
      <c r="ALL1464" s="0"/>
      <c r="ALM1464" s="0"/>
      <c r="ALN1464" s="0"/>
      <c r="ALO1464" s="0"/>
      <c r="ALP1464" s="0"/>
      <c r="ALQ1464" s="0"/>
      <c r="ALR1464" s="0"/>
      <c r="ALS1464" s="0"/>
      <c r="ALT1464" s="0"/>
      <c r="ALU1464" s="0"/>
      <c r="ALV1464" s="0"/>
      <c r="ALW1464" s="0"/>
      <c r="ALX1464" s="0"/>
      <c r="ALY1464" s="0"/>
      <c r="ALZ1464" s="0"/>
      <c r="AMA1464" s="0"/>
      <c r="AMB1464" s="0"/>
      <c r="AMC1464" s="0"/>
      <c r="AMD1464" s="0"/>
      <c r="AME1464" s="0"/>
      <c r="AMF1464" s="0"/>
      <c r="AMG1464" s="0"/>
      <c r="AMH1464" s="0"/>
      <c r="AMI1464" s="0"/>
    </row>
    <row r="1465" customFormat="false" ht="12.75" hidden="false" customHeight="false" outlineLevel="0" collapsed="false">
      <c r="A1465" s="1" t="s">
        <v>3945</v>
      </c>
      <c r="C1465" s="99" t="s">
        <v>3958</v>
      </c>
      <c r="D1465" s="100" t="s">
        <v>13</v>
      </c>
      <c r="E1465" s="72" t="n">
        <v>2.3</v>
      </c>
      <c r="F1465" s="73" t="n">
        <v>6</v>
      </c>
      <c r="G1465" s="72" t="s">
        <v>3947</v>
      </c>
      <c r="BM1465" s="0"/>
      <c r="BN1465" s="0"/>
      <c r="BO1465" s="0"/>
      <c r="BP1465" s="0"/>
      <c r="BQ1465" s="0"/>
      <c r="BR1465" s="0"/>
      <c r="BS1465" s="0"/>
      <c r="BT1465" s="0"/>
      <c r="BU1465" s="0"/>
      <c r="BV1465" s="0"/>
      <c r="BW1465" s="0"/>
      <c r="BX1465" s="0"/>
      <c r="BY1465" s="0"/>
      <c r="BZ1465" s="0"/>
      <c r="CA1465" s="0"/>
      <c r="CB1465" s="0"/>
      <c r="CC1465" s="0"/>
      <c r="CD1465" s="0"/>
      <c r="CE1465" s="0"/>
      <c r="CF1465" s="0"/>
      <c r="CG1465" s="0"/>
      <c r="CH1465" s="0"/>
      <c r="CI1465" s="0"/>
      <c r="CJ1465" s="0"/>
      <c r="CK1465" s="0"/>
      <c r="CL1465" s="0"/>
      <c r="CM1465" s="0"/>
      <c r="CN1465" s="0"/>
      <c r="CO1465" s="0"/>
      <c r="CP1465" s="0"/>
      <c r="CQ1465" s="0"/>
      <c r="CR1465" s="0"/>
      <c r="CS1465" s="0"/>
      <c r="CT1465" s="0"/>
      <c r="CU1465" s="0"/>
      <c r="CV1465" s="0"/>
      <c r="CW1465" s="0"/>
      <c r="CX1465" s="0"/>
      <c r="CY1465" s="0"/>
      <c r="CZ1465" s="0"/>
      <c r="DA1465" s="0"/>
      <c r="DB1465" s="0"/>
      <c r="DC1465" s="0"/>
      <c r="DD1465" s="0"/>
      <c r="DE1465" s="0"/>
      <c r="DF1465" s="0"/>
      <c r="DG1465" s="0"/>
      <c r="DH1465" s="0"/>
      <c r="DI1465" s="0"/>
      <c r="DJ1465" s="0"/>
      <c r="DK1465" s="0"/>
      <c r="DL1465" s="0"/>
      <c r="DM1465" s="0"/>
      <c r="DN1465" s="0"/>
      <c r="DO1465" s="0"/>
      <c r="DP1465" s="0"/>
      <c r="DQ1465" s="0"/>
      <c r="DR1465" s="0"/>
      <c r="DS1465" s="0"/>
      <c r="DT1465" s="0"/>
      <c r="DU1465" s="0"/>
      <c r="DV1465" s="0"/>
      <c r="DW1465" s="0"/>
      <c r="DX1465" s="0"/>
      <c r="DY1465" s="0"/>
      <c r="DZ1465" s="0"/>
      <c r="EA1465" s="0"/>
      <c r="EB1465" s="0"/>
      <c r="EC1465" s="0"/>
      <c r="ED1465" s="0"/>
      <c r="EE1465" s="0"/>
      <c r="EF1465" s="0"/>
      <c r="EG1465" s="0"/>
      <c r="EH1465" s="0"/>
      <c r="EI1465" s="0"/>
      <c r="EJ1465" s="0"/>
      <c r="EK1465" s="0"/>
      <c r="EL1465" s="0"/>
      <c r="EM1465" s="0"/>
      <c r="EN1465" s="0"/>
      <c r="EO1465" s="0"/>
      <c r="EP1465" s="0"/>
      <c r="EQ1465" s="0"/>
      <c r="ER1465" s="0"/>
      <c r="ES1465" s="0"/>
      <c r="ET1465" s="0"/>
      <c r="EU1465" s="0"/>
      <c r="EV1465" s="0"/>
      <c r="EW1465" s="0"/>
      <c r="EX1465" s="0"/>
      <c r="EY1465" s="0"/>
      <c r="EZ1465" s="0"/>
      <c r="FA1465" s="0"/>
      <c r="FB1465" s="0"/>
      <c r="FC1465" s="0"/>
      <c r="FD1465" s="0"/>
      <c r="FE1465" s="0"/>
      <c r="FF1465" s="0"/>
      <c r="FG1465" s="0"/>
      <c r="FH1465" s="0"/>
      <c r="FI1465" s="0"/>
      <c r="FJ1465" s="0"/>
      <c r="FK1465" s="0"/>
      <c r="FL1465" s="0"/>
      <c r="FM1465" s="0"/>
      <c r="FN1465" s="0"/>
      <c r="FO1465" s="0"/>
      <c r="FP1465" s="0"/>
      <c r="FQ1465" s="0"/>
      <c r="FR1465" s="0"/>
      <c r="FS1465" s="0"/>
      <c r="FT1465" s="0"/>
      <c r="FU1465" s="0"/>
      <c r="FV1465" s="0"/>
      <c r="FW1465" s="0"/>
      <c r="FX1465" s="0"/>
      <c r="FY1465" s="0"/>
      <c r="FZ1465" s="0"/>
      <c r="GA1465" s="0"/>
      <c r="GB1465" s="0"/>
      <c r="GC1465" s="0"/>
      <c r="GD1465" s="0"/>
      <c r="GE1465" s="0"/>
      <c r="GF1465" s="0"/>
      <c r="GG1465" s="0"/>
      <c r="GH1465" s="0"/>
      <c r="GI1465" s="0"/>
      <c r="GJ1465" s="0"/>
      <c r="GK1465" s="0"/>
      <c r="GL1465" s="0"/>
      <c r="GM1465" s="0"/>
      <c r="GN1465" s="0"/>
      <c r="GO1465" s="0"/>
      <c r="GP1465" s="0"/>
      <c r="GQ1465" s="0"/>
      <c r="GR1465" s="0"/>
      <c r="GS1465" s="0"/>
      <c r="GT1465" s="0"/>
      <c r="GU1465" s="0"/>
      <c r="GV1465" s="0"/>
      <c r="GW1465" s="0"/>
      <c r="GX1465" s="0"/>
      <c r="GY1465" s="0"/>
      <c r="GZ1465" s="0"/>
      <c r="HA1465" s="0"/>
      <c r="HB1465" s="0"/>
      <c r="HC1465" s="0"/>
      <c r="HD1465" s="0"/>
      <c r="HE1465" s="0"/>
      <c r="HF1465" s="0"/>
      <c r="HG1465" s="0"/>
      <c r="HH1465" s="0"/>
      <c r="HI1465" s="0"/>
      <c r="HJ1465" s="0"/>
      <c r="HK1465" s="0"/>
      <c r="HL1465" s="0"/>
      <c r="HM1465" s="0"/>
      <c r="HN1465" s="0"/>
      <c r="HO1465" s="0"/>
      <c r="HP1465" s="0"/>
      <c r="HQ1465" s="0"/>
      <c r="HR1465" s="0"/>
      <c r="HS1465" s="0"/>
      <c r="HT1465" s="0"/>
      <c r="HU1465" s="0"/>
      <c r="HV1465" s="0"/>
      <c r="HW1465" s="0"/>
      <c r="HX1465" s="0"/>
      <c r="HY1465" s="0"/>
      <c r="HZ1465" s="0"/>
      <c r="IA1465" s="0"/>
      <c r="IB1465" s="0"/>
      <c r="IC1465" s="0"/>
      <c r="ID1465" s="0"/>
      <c r="IE1465" s="0"/>
      <c r="IF1465" s="0"/>
      <c r="IG1465" s="0"/>
      <c r="IH1465" s="0"/>
      <c r="II1465" s="0"/>
      <c r="IJ1465" s="0"/>
      <c r="IK1465" s="0"/>
      <c r="IL1465" s="0"/>
      <c r="IM1465" s="0"/>
      <c r="IN1465" s="0"/>
      <c r="IO1465" s="0"/>
      <c r="IP1465" s="0"/>
      <c r="IQ1465" s="0"/>
      <c r="IR1465" s="0"/>
      <c r="IS1465" s="0"/>
      <c r="IT1465" s="0"/>
      <c r="IU1465" s="0"/>
      <c r="IV1465" s="0"/>
      <c r="IW1465" s="0"/>
      <c r="IX1465" s="0"/>
      <c r="IY1465" s="0"/>
      <c r="IZ1465" s="0"/>
      <c r="JA1465" s="0"/>
      <c r="JB1465" s="0"/>
      <c r="JC1465" s="0"/>
      <c r="JD1465" s="0"/>
      <c r="JE1465" s="0"/>
      <c r="JF1465" s="0"/>
      <c r="JG1465" s="0"/>
      <c r="JH1465" s="0"/>
      <c r="JI1465" s="0"/>
      <c r="JJ1465" s="0"/>
      <c r="JK1465" s="0"/>
      <c r="JL1465" s="0"/>
      <c r="JM1465" s="0"/>
      <c r="JN1465" s="0"/>
      <c r="JO1465" s="0"/>
      <c r="JP1465" s="0"/>
      <c r="JQ1465" s="0"/>
      <c r="JR1465" s="0"/>
      <c r="JS1465" s="0"/>
      <c r="JT1465" s="0"/>
      <c r="JU1465" s="0"/>
      <c r="JV1465" s="0"/>
      <c r="JW1465" s="0"/>
      <c r="JX1465" s="0"/>
      <c r="JY1465" s="0"/>
      <c r="JZ1465" s="0"/>
      <c r="KA1465" s="0"/>
      <c r="KB1465" s="0"/>
      <c r="KC1465" s="0"/>
      <c r="KD1465" s="0"/>
      <c r="KE1465" s="0"/>
      <c r="KF1465" s="0"/>
      <c r="KG1465" s="0"/>
      <c r="KH1465" s="0"/>
      <c r="KI1465" s="0"/>
      <c r="KJ1465" s="0"/>
      <c r="KK1465" s="0"/>
      <c r="KL1465" s="0"/>
      <c r="KM1465" s="0"/>
      <c r="KN1465" s="0"/>
      <c r="KO1465" s="0"/>
      <c r="KP1465" s="0"/>
      <c r="KQ1465" s="0"/>
      <c r="KR1465" s="0"/>
      <c r="KS1465" s="0"/>
      <c r="KT1465" s="0"/>
      <c r="KU1465" s="0"/>
      <c r="KV1465" s="0"/>
      <c r="KW1465" s="0"/>
      <c r="KX1465" s="0"/>
      <c r="KY1465" s="0"/>
      <c r="KZ1465" s="0"/>
      <c r="LA1465" s="0"/>
      <c r="LB1465" s="0"/>
      <c r="LC1465" s="0"/>
      <c r="LD1465" s="0"/>
      <c r="LE1465" s="0"/>
      <c r="LF1465" s="0"/>
      <c r="LG1465" s="0"/>
      <c r="LH1465" s="0"/>
      <c r="LI1465" s="0"/>
      <c r="LJ1465" s="0"/>
      <c r="LK1465" s="0"/>
      <c r="LL1465" s="0"/>
      <c r="LM1465" s="0"/>
      <c r="LN1465" s="0"/>
      <c r="LO1465" s="0"/>
      <c r="LP1465" s="0"/>
      <c r="LQ1465" s="0"/>
      <c r="LR1465" s="0"/>
      <c r="LS1465" s="0"/>
      <c r="LT1465" s="0"/>
      <c r="LU1465" s="0"/>
      <c r="LV1465" s="0"/>
      <c r="LW1465" s="0"/>
      <c r="LX1465" s="0"/>
      <c r="LY1465" s="0"/>
      <c r="LZ1465" s="0"/>
      <c r="MA1465" s="0"/>
      <c r="MB1465" s="0"/>
      <c r="MC1465" s="0"/>
      <c r="MD1465" s="0"/>
      <c r="ME1465" s="0"/>
      <c r="MF1465" s="0"/>
      <c r="MG1465" s="0"/>
      <c r="MH1465" s="0"/>
      <c r="MI1465" s="0"/>
      <c r="MJ1465" s="0"/>
      <c r="MK1465" s="0"/>
      <c r="ML1465" s="0"/>
      <c r="MM1465" s="0"/>
      <c r="MN1465" s="0"/>
      <c r="MO1465" s="0"/>
      <c r="MP1465" s="0"/>
      <c r="MQ1465" s="0"/>
      <c r="MR1465" s="0"/>
      <c r="MS1465" s="0"/>
      <c r="MT1465" s="0"/>
      <c r="MU1465" s="0"/>
      <c r="MV1465" s="0"/>
      <c r="MW1465" s="0"/>
      <c r="MX1465" s="0"/>
      <c r="MY1465" s="0"/>
      <c r="MZ1465" s="0"/>
      <c r="NA1465" s="0"/>
      <c r="NB1465" s="0"/>
      <c r="NC1465" s="0"/>
      <c r="ND1465" s="0"/>
      <c r="NE1465" s="0"/>
      <c r="NF1465" s="0"/>
      <c r="NG1465" s="0"/>
      <c r="NH1465" s="0"/>
      <c r="NI1465" s="0"/>
      <c r="NJ1465" s="0"/>
      <c r="NK1465" s="0"/>
      <c r="NL1465" s="0"/>
      <c r="NM1465" s="0"/>
      <c r="NN1465" s="0"/>
      <c r="NO1465" s="0"/>
      <c r="NP1465" s="0"/>
      <c r="NQ1465" s="0"/>
      <c r="NR1465" s="0"/>
      <c r="NS1465" s="0"/>
      <c r="NT1465" s="0"/>
      <c r="NU1465" s="0"/>
      <c r="NV1465" s="0"/>
      <c r="NW1465" s="0"/>
      <c r="NX1465" s="0"/>
      <c r="NY1465" s="0"/>
      <c r="NZ1465" s="0"/>
      <c r="OA1465" s="0"/>
      <c r="OB1465" s="0"/>
      <c r="OC1465" s="0"/>
      <c r="OD1465" s="0"/>
      <c r="OE1465" s="0"/>
      <c r="OF1465" s="0"/>
      <c r="OG1465" s="0"/>
      <c r="OH1465" s="0"/>
      <c r="OI1465" s="0"/>
      <c r="OJ1465" s="0"/>
      <c r="OK1465" s="0"/>
      <c r="OL1465" s="0"/>
      <c r="OM1465" s="0"/>
      <c r="ON1465" s="0"/>
      <c r="OO1465" s="0"/>
      <c r="OP1465" s="0"/>
      <c r="OQ1465" s="0"/>
      <c r="OR1465" s="0"/>
      <c r="OS1465" s="0"/>
      <c r="OT1465" s="0"/>
      <c r="OU1465" s="0"/>
      <c r="OV1465" s="0"/>
      <c r="OW1465" s="0"/>
      <c r="OX1465" s="0"/>
      <c r="OY1465" s="0"/>
      <c r="OZ1465" s="0"/>
      <c r="PA1465" s="0"/>
      <c r="PB1465" s="0"/>
      <c r="PC1465" s="0"/>
      <c r="PD1465" s="0"/>
      <c r="PE1465" s="0"/>
      <c r="PF1465" s="0"/>
      <c r="PG1465" s="0"/>
      <c r="PH1465" s="0"/>
      <c r="PI1465" s="0"/>
      <c r="PJ1465" s="0"/>
      <c r="PK1465" s="0"/>
      <c r="PL1465" s="0"/>
      <c r="PM1465" s="0"/>
      <c r="PN1465" s="0"/>
      <c r="PO1465" s="0"/>
      <c r="PP1465" s="0"/>
      <c r="PQ1465" s="0"/>
      <c r="PR1465" s="0"/>
      <c r="PS1465" s="0"/>
      <c r="PT1465" s="0"/>
      <c r="PU1465" s="0"/>
      <c r="PV1465" s="0"/>
      <c r="PW1465" s="0"/>
      <c r="PX1465" s="0"/>
      <c r="PY1465" s="0"/>
      <c r="PZ1465" s="0"/>
      <c r="QA1465" s="0"/>
      <c r="QB1465" s="0"/>
      <c r="QC1465" s="0"/>
      <c r="QD1465" s="0"/>
      <c r="QE1465" s="0"/>
      <c r="QF1465" s="0"/>
      <c r="QG1465" s="0"/>
      <c r="QH1465" s="0"/>
      <c r="QI1465" s="0"/>
      <c r="QJ1465" s="0"/>
      <c r="QK1465" s="0"/>
      <c r="QL1465" s="0"/>
      <c r="QM1465" s="0"/>
      <c r="QN1465" s="0"/>
      <c r="QO1465" s="0"/>
      <c r="QP1465" s="0"/>
      <c r="QQ1465" s="0"/>
      <c r="QR1465" s="0"/>
      <c r="QS1465" s="0"/>
      <c r="QT1465" s="0"/>
      <c r="QU1465" s="0"/>
      <c r="QV1465" s="0"/>
      <c r="QW1465" s="0"/>
      <c r="QX1465" s="0"/>
      <c r="QY1465" s="0"/>
      <c r="QZ1465" s="0"/>
      <c r="RA1465" s="0"/>
      <c r="RB1465" s="0"/>
      <c r="RC1465" s="0"/>
      <c r="RD1465" s="0"/>
      <c r="RE1465" s="0"/>
      <c r="RF1465" s="0"/>
      <c r="RG1465" s="0"/>
      <c r="RH1465" s="0"/>
      <c r="RI1465" s="0"/>
      <c r="RJ1465" s="0"/>
      <c r="RK1465" s="0"/>
      <c r="RL1465" s="0"/>
      <c r="RM1465" s="0"/>
      <c r="RN1465" s="0"/>
      <c r="RO1465" s="0"/>
      <c r="RP1465" s="0"/>
      <c r="RQ1465" s="0"/>
      <c r="RR1465" s="0"/>
      <c r="RS1465" s="0"/>
      <c r="RT1465" s="0"/>
      <c r="RU1465" s="0"/>
      <c r="RV1465" s="0"/>
      <c r="RW1465" s="0"/>
      <c r="RX1465" s="0"/>
      <c r="RY1465" s="0"/>
      <c r="RZ1465" s="0"/>
      <c r="SA1465" s="0"/>
      <c r="SB1465" s="0"/>
      <c r="SC1465" s="0"/>
      <c r="SD1465" s="0"/>
      <c r="SE1465" s="0"/>
      <c r="SF1465" s="0"/>
      <c r="SG1465" s="0"/>
      <c r="SH1465" s="0"/>
      <c r="SI1465" s="0"/>
      <c r="SJ1465" s="0"/>
      <c r="SK1465" s="0"/>
      <c r="SL1465" s="0"/>
      <c r="SM1465" s="0"/>
      <c r="SN1465" s="0"/>
      <c r="SO1465" s="0"/>
      <c r="SP1465" s="0"/>
      <c r="SQ1465" s="0"/>
      <c r="SR1465" s="0"/>
      <c r="SS1465" s="0"/>
      <c r="ST1465" s="0"/>
      <c r="SU1465" s="0"/>
      <c r="SV1465" s="0"/>
      <c r="SW1465" s="0"/>
      <c r="SX1465" s="0"/>
      <c r="SY1465" s="0"/>
      <c r="SZ1465" s="0"/>
      <c r="TA1465" s="0"/>
      <c r="TB1465" s="0"/>
      <c r="TC1465" s="0"/>
      <c r="TD1465" s="0"/>
      <c r="TE1465" s="0"/>
      <c r="TF1465" s="0"/>
      <c r="TG1465" s="0"/>
      <c r="TH1465" s="0"/>
      <c r="TI1465" s="0"/>
      <c r="TJ1465" s="0"/>
      <c r="TK1465" s="0"/>
      <c r="TL1465" s="0"/>
      <c r="TM1465" s="0"/>
      <c r="TN1465" s="0"/>
      <c r="TO1465" s="0"/>
      <c r="TP1465" s="0"/>
      <c r="TQ1465" s="0"/>
      <c r="TR1465" s="0"/>
      <c r="TS1465" s="0"/>
      <c r="TT1465" s="0"/>
      <c r="TU1465" s="0"/>
      <c r="TV1465" s="0"/>
      <c r="TW1465" s="0"/>
      <c r="TX1465" s="0"/>
      <c r="TY1465" s="0"/>
      <c r="TZ1465" s="0"/>
      <c r="UA1465" s="0"/>
      <c r="UB1465" s="0"/>
      <c r="UC1465" s="0"/>
      <c r="UD1465" s="0"/>
      <c r="UE1465" s="0"/>
      <c r="UF1465" s="0"/>
      <c r="UG1465" s="0"/>
      <c r="UH1465" s="0"/>
      <c r="UI1465" s="0"/>
      <c r="UJ1465" s="0"/>
      <c r="UK1465" s="0"/>
      <c r="UL1465" s="0"/>
      <c r="UM1465" s="0"/>
      <c r="UN1465" s="0"/>
      <c r="UO1465" s="0"/>
      <c r="UP1465" s="0"/>
      <c r="UQ1465" s="0"/>
      <c r="UR1465" s="0"/>
      <c r="US1465" s="0"/>
      <c r="UT1465" s="0"/>
      <c r="UU1465" s="0"/>
      <c r="UV1465" s="0"/>
      <c r="UW1465" s="0"/>
      <c r="UX1465" s="0"/>
      <c r="UY1465" s="0"/>
      <c r="UZ1465" s="0"/>
      <c r="VA1465" s="0"/>
      <c r="VB1465" s="0"/>
      <c r="VC1465" s="0"/>
      <c r="VD1465" s="0"/>
      <c r="VE1465" s="0"/>
      <c r="VF1465" s="0"/>
      <c r="VG1465" s="0"/>
      <c r="VH1465" s="0"/>
      <c r="VI1465" s="0"/>
      <c r="VJ1465" s="0"/>
      <c r="VK1465" s="0"/>
      <c r="VL1465" s="0"/>
      <c r="VM1465" s="0"/>
      <c r="VN1465" s="0"/>
      <c r="VO1465" s="0"/>
      <c r="VP1465" s="0"/>
      <c r="VQ1465" s="0"/>
      <c r="VR1465" s="0"/>
      <c r="VS1465" s="0"/>
      <c r="VT1465" s="0"/>
      <c r="VU1465" s="0"/>
      <c r="VV1465" s="0"/>
      <c r="VW1465" s="0"/>
      <c r="VX1465" s="0"/>
      <c r="VY1465" s="0"/>
      <c r="VZ1465" s="0"/>
      <c r="WA1465" s="0"/>
      <c r="WB1465" s="0"/>
      <c r="WC1465" s="0"/>
      <c r="WD1465" s="0"/>
      <c r="WE1465" s="0"/>
      <c r="WF1465" s="0"/>
      <c r="WG1465" s="0"/>
      <c r="WH1465" s="0"/>
      <c r="WI1465" s="0"/>
      <c r="WJ1465" s="0"/>
      <c r="WK1465" s="0"/>
      <c r="WL1465" s="0"/>
      <c r="WM1465" s="0"/>
      <c r="WN1465" s="0"/>
      <c r="WO1465" s="0"/>
      <c r="WP1465" s="0"/>
      <c r="WQ1465" s="0"/>
      <c r="WR1465" s="0"/>
      <c r="WS1465" s="0"/>
      <c r="WT1465" s="0"/>
      <c r="WU1465" s="0"/>
      <c r="WV1465" s="0"/>
      <c r="WW1465" s="0"/>
      <c r="WX1465" s="0"/>
      <c r="WY1465" s="0"/>
      <c r="WZ1465" s="0"/>
      <c r="XA1465" s="0"/>
      <c r="XB1465" s="0"/>
      <c r="XC1465" s="0"/>
      <c r="XD1465" s="0"/>
      <c r="XE1465" s="0"/>
      <c r="XF1465" s="0"/>
      <c r="XG1465" s="0"/>
      <c r="XH1465" s="0"/>
      <c r="XI1465" s="0"/>
      <c r="XJ1465" s="0"/>
      <c r="XK1465" s="0"/>
      <c r="XL1465" s="0"/>
      <c r="XM1465" s="0"/>
      <c r="XN1465" s="0"/>
      <c r="XO1465" s="0"/>
      <c r="XP1465" s="0"/>
      <c r="XQ1465" s="0"/>
      <c r="XR1465" s="0"/>
      <c r="XS1465" s="0"/>
      <c r="XT1465" s="0"/>
      <c r="XU1465" s="0"/>
      <c r="XV1465" s="0"/>
      <c r="XW1465" s="0"/>
      <c r="XX1465" s="0"/>
      <c r="XY1465" s="0"/>
      <c r="XZ1465" s="0"/>
      <c r="YA1465" s="0"/>
      <c r="YB1465" s="0"/>
      <c r="YC1465" s="0"/>
      <c r="YD1465" s="0"/>
      <c r="YE1465" s="0"/>
      <c r="YF1465" s="0"/>
      <c r="YG1465" s="0"/>
      <c r="YH1465" s="0"/>
      <c r="YI1465" s="0"/>
      <c r="YJ1465" s="0"/>
      <c r="YK1465" s="0"/>
      <c r="YL1465" s="0"/>
      <c r="YM1465" s="0"/>
      <c r="YN1465" s="0"/>
      <c r="YO1465" s="0"/>
      <c r="YP1465" s="0"/>
      <c r="YQ1465" s="0"/>
      <c r="YR1465" s="0"/>
      <c r="YS1465" s="0"/>
      <c r="YT1465" s="0"/>
      <c r="YU1465" s="0"/>
      <c r="YV1465" s="0"/>
      <c r="YW1465" s="0"/>
      <c r="YX1465" s="0"/>
      <c r="YY1465" s="0"/>
      <c r="YZ1465" s="0"/>
      <c r="ZA1465" s="0"/>
      <c r="ZB1465" s="0"/>
      <c r="ZC1465" s="0"/>
      <c r="ZD1465" s="0"/>
      <c r="ZE1465" s="0"/>
      <c r="ZF1465" s="0"/>
      <c r="ZG1465" s="0"/>
      <c r="ZH1465" s="0"/>
      <c r="ZI1465" s="0"/>
      <c r="ZJ1465" s="0"/>
      <c r="ZK1465" s="0"/>
      <c r="ZL1465" s="0"/>
      <c r="ZM1465" s="0"/>
      <c r="ZN1465" s="0"/>
      <c r="ZO1465" s="0"/>
      <c r="ZP1465" s="0"/>
      <c r="ZQ1465" s="0"/>
      <c r="ZR1465" s="0"/>
      <c r="ZS1465" s="0"/>
      <c r="ZT1465" s="0"/>
      <c r="ZU1465" s="0"/>
      <c r="ZV1465" s="0"/>
      <c r="ZW1465" s="0"/>
      <c r="ZX1465" s="0"/>
      <c r="ZY1465" s="0"/>
      <c r="ZZ1465" s="0"/>
      <c r="AAA1465" s="0"/>
      <c r="AAB1465" s="0"/>
      <c r="AAC1465" s="0"/>
      <c r="AAD1465" s="0"/>
      <c r="AAE1465" s="0"/>
      <c r="AAF1465" s="0"/>
      <c r="AAG1465" s="0"/>
      <c r="AAH1465" s="0"/>
      <c r="AAI1465" s="0"/>
      <c r="AAJ1465" s="0"/>
      <c r="AAK1465" s="0"/>
      <c r="AAL1465" s="0"/>
      <c r="AAM1465" s="0"/>
      <c r="AAN1465" s="0"/>
      <c r="AAO1465" s="0"/>
      <c r="AAP1465" s="0"/>
      <c r="AAQ1465" s="0"/>
      <c r="AAR1465" s="0"/>
      <c r="AAS1465" s="0"/>
      <c r="AAT1465" s="0"/>
      <c r="AAU1465" s="0"/>
      <c r="AAV1465" s="0"/>
      <c r="AAW1465" s="0"/>
      <c r="AAX1465" s="0"/>
      <c r="AAY1465" s="0"/>
      <c r="AAZ1465" s="0"/>
      <c r="ABA1465" s="0"/>
      <c r="ABB1465" s="0"/>
      <c r="ABC1465" s="0"/>
      <c r="ABD1465" s="0"/>
      <c r="ABE1465" s="0"/>
      <c r="ABF1465" s="0"/>
      <c r="ABG1465" s="0"/>
      <c r="ABH1465" s="0"/>
      <c r="ABI1465" s="0"/>
      <c r="ABJ1465" s="0"/>
      <c r="ABK1465" s="0"/>
      <c r="ABL1465" s="0"/>
      <c r="ABM1465" s="0"/>
      <c r="ABN1465" s="0"/>
      <c r="ABO1465" s="0"/>
      <c r="ABP1465" s="0"/>
      <c r="ABQ1465" s="0"/>
      <c r="ABR1465" s="0"/>
      <c r="ABS1465" s="0"/>
      <c r="ABT1465" s="0"/>
      <c r="ABU1465" s="0"/>
      <c r="ABV1465" s="0"/>
      <c r="ABW1465" s="0"/>
      <c r="ABX1465" s="0"/>
      <c r="ABY1465" s="0"/>
      <c r="ABZ1465" s="0"/>
      <c r="ACA1465" s="0"/>
      <c r="ACB1465" s="0"/>
      <c r="ACC1465" s="0"/>
      <c r="ACD1465" s="0"/>
      <c r="ACE1465" s="0"/>
      <c r="ACF1465" s="0"/>
      <c r="ACG1465" s="0"/>
      <c r="ACH1465" s="0"/>
      <c r="ACI1465" s="0"/>
      <c r="ACJ1465" s="0"/>
      <c r="ACK1465" s="0"/>
      <c r="ACL1465" s="0"/>
      <c r="ACM1465" s="0"/>
      <c r="ACN1465" s="0"/>
      <c r="ACO1465" s="0"/>
      <c r="ACP1465" s="0"/>
      <c r="ACQ1465" s="0"/>
      <c r="ACR1465" s="0"/>
      <c r="ACS1465" s="0"/>
      <c r="ACT1465" s="0"/>
      <c r="ACU1465" s="0"/>
      <c r="ACV1465" s="0"/>
      <c r="ACW1465" s="0"/>
      <c r="ACX1465" s="0"/>
      <c r="ACY1465" s="0"/>
      <c r="ACZ1465" s="0"/>
      <c r="ADA1465" s="0"/>
      <c r="ADB1465" s="0"/>
      <c r="ADC1465" s="0"/>
      <c r="ADD1465" s="0"/>
      <c r="ADE1465" s="0"/>
      <c r="ADF1465" s="0"/>
      <c r="ADG1465" s="0"/>
      <c r="ADH1465" s="0"/>
      <c r="ADI1465" s="0"/>
      <c r="ADJ1465" s="0"/>
      <c r="ADK1465" s="0"/>
      <c r="ADL1465" s="0"/>
      <c r="ADM1465" s="0"/>
      <c r="ADN1465" s="0"/>
      <c r="ADO1465" s="0"/>
      <c r="ADP1465" s="0"/>
      <c r="ADQ1465" s="0"/>
      <c r="ADR1465" s="0"/>
      <c r="ADS1465" s="0"/>
      <c r="ADT1465" s="0"/>
      <c r="ADU1465" s="0"/>
      <c r="ADV1465" s="0"/>
      <c r="ADW1465" s="0"/>
      <c r="ADX1465" s="0"/>
      <c r="ADY1465" s="0"/>
      <c r="ADZ1465" s="0"/>
      <c r="AEA1465" s="0"/>
      <c r="AEB1465" s="0"/>
      <c r="AEC1465" s="0"/>
      <c r="AED1465" s="0"/>
      <c r="AEE1465" s="0"/>
      <c r="AEF1465" s="0"/>
      <c r="AEG1465" s="0"/>
      <c r="AEH1465" s="0"/>
      <c r="AEI1465" s="0"/>
      <c r="AEJ1465" s="0"/>
      <c r="AEK1465" s="0"/>
      <c r="AEL1465" s="0"/>
      <c r="AEM1465" s="0"/>
      <c r="AEN1465" s="0"/>
      <c r="AEO1465" s="0"/>
      <c r="AEP1465" s="0"/>
      <c r="AEQ1465" s="0"/>
      <c r="AER1465" s="0"/>
      <c r="AES1465" s="0"/>
      <c r="AET1465" s="0"/>
      <c r="AEU1465" s="0"/>
      <c r="AEV1465" s="0"/>
      <c r="AEW1465" s="0"/>
      <c r="AEX1465" s="0"/>
      <c r="AEY1465" s="0"/>
      <c r="AEZ1465" s="0"/>
      <c r="AFA1465" s="0"/>
      <c r="AFB1465" s="0"/>
      <c r="AFC1465" s="0"/>
      <c r="AFD1465" s="0"/>
      <c r="AFE1465" s="0"/>
      <c r="AFF1465" s="0"/>
      <c r="AFG1465" s="0"/>
      <c r="AFH1465" s="0"/>
      <c r="AFI1465" s="0"/>
      <c r="AFJ1465" s="0"/>
      <c r="AFK1465" s="0"/>
      <c r="AFL1465" s="0"/>
      <c r="AFM1465" s="0"/>
      <c r="AFN1465" s="0"/>
      <c r="AFO1465" s="0"/>
      <c r="AFP1465" s="0"/>
      <c r="AFQ1465" s="0"/>
      <c r="AFR1465" s="0"/>
      <c r="AFS1465" s="0"/>
      <c r="AFT1465" s="0"/>
      <c r="AFU1465" s="0"/>
      <c r="AFV1465" s="0"/>
      <c r="AFW1465" s="0"/>
      <c r="AFX1465" s="0"/>
      <c r="AFY1465" s="0"/>
      <c r="AFZ1465" s="0"/>
      <c r="AGA1465" s="0"/>
      <c r="AGB1465" s="0"/>
      <c r="AGC1465" s="0"/>
      <c r="AGD1465" s="0"/>
      <c r="AGE1465" s="0"/>
      <c r="AGF1465" s="0"/>
      <c r="AGG1465" s="0"/>
      <c r="AGH1465" s="0"/>
      <c r="AGI1465" s="0"/>
      <c r="AGJ1465" s="0"/>
      <c r="AGK1465" s="0"/>
      <c r="AGL1465" s="0"/>
      <c r="AGM1465" s="0"/>
      <c r="AGN1465" s="0"/>
      <c r="AGO1465" s="0"/>
      <c r="AGP1465" s="0"/>
      <c r="AGQ1465" s="0"/>
      <c r="AGR1465" s="0"/>
      <c r="AGS1465" s="0"/>
      <c r="AGT1465" s="0"/>
      <c r="AGU1465" s="0"/>
      <c r="AGV1465" s="0"/>
      <c r="AGW1465" s="0"/>
      <c r="AGX1465" s="0"/>
      <c r="AGY1465" s="0"/>
      <c r="AGZ1465" s="0"/>
      <c r="AHA1465" s="0"/>
      <c r="AHB1465" s="0"/>
      <c r="AHC1465" s="0"/>
      <c r="AHD1465" s="0"/>
      <c r="AHE1465" s="0"/>
      <c r="AHF1465" s="0"/>
      <c r="AHG1465" s="0"/>
      <c r="AHH1465" s="0"/>
      <c r="AHI1465" s="0"/>
      <c r="AHJ1465" s="0"/>
      <c r="AHK1465" s="0"/>
      <c r="AHL1465" s="0"/>
      <c r="AHM1465" s="0"/>
      <c r="AHN1465" s="0"/>
      <c r="AHO1465" s="0"/>
      <c r="AHP1465" s="0"/>
      <c r="AHQ1465" s="0"/>
      <c r="AHR1465" s="0"/>
      <c r="AHS1465" s="0"/>
      <c r="AHT1465" s="0"/>
      <c r="AHU1465" s="0"/>
      <c r="AHV1465" s="0"/>
      <c r="AHW1465" s="0"/>
      <c r="AHX1465" s="0"/>
      <c r="AHY1465" s="0"/>
      <c r="AHZ1465" s="0"/>
      <c r="AIA1465" s="0"/>
      <c r="AIB1465" s="0"/>
      <c r="AIC1465" s="0"/>
      <c r="AID1465" s="0"/>
      <c r="AIE1465" s="0"/>
      <c r="AIF1465" s="0"/>
      <c r="AIG1465" s="0"/>
      <c r="AIH1465" s="0"/>
      <c r="AII1465" s="0"/>
      <c r="AIJ1465" s="0"/>
      <c r="AIK1465" s="0"/>
      <c r="AIL1465" s="0"/>
      <c r="AIM1465" s="0"/>
      <c r="AIN1465" s="0"/>
      <c r="AIO1465" s="0"/>
      <c r="AIP1465" s="0"/>
      <c r="AIQ1465" s="0"/>
      <c r="AIR1465" s="0"/>
      <c r="AIS1465" s="0"/>
      <c r="AIT1465" s="0"/>
      <c r="AIU1465" s="0"/>
      <c r="AIV1465" s="0"/>
      <c r="AIW1465" s="0"/>
      <c r="AIX1465" s="0"/>
      <c r="AIY1465" s="0"/>
      <c r="AIZ1465" s="0"/>
      <c r="AJA1465" s="0"/>
      <c r="AJB1465" s="0"/>
      <c r="AJC1465" s="0"/>
      <c r="AJD1465" s="0"/>
      <c r="AJE1465" s="0"/>
      <c r="AJF1465" s="0"/>
      <c r="AJG1465" s="0"/>
      <c r="AJH1465" s="0"/>
      <c r="AJI1465" s="0"/>
      <c r="AJJ1465" s="0"/>
      <c r="AJK1465" s="0"/>
      <c r="AJL1465" s="0"/>
      <c r="AJM1465" s="0"/>
      <c r="AJN1465" s="0"/>
      <c r="AJO1465" s="0"/>
      <c r="AJP1465" s="0"/>
      <c r="AJQ1465" s="0"/>
      <c r="AJR1465" s="0"/>
      <c r="AJS1465" s="0"/>
      <c r="AJT1465" s="0"/>
      <c r="AJU1465" s="0"/>
      <c r="AJV1465" s="0"/>
      <c r="AJW1465" s="0"/>
      <c r="AJX1465" s="0"/>
      <c r="AJY1465" s="0"/>
      <c r="AJZ1465" s="0"/>
      <c r="AKA1465" s="0"/>
      <c r="AKB1465" s="0"/>
      <c r="AKC1465" s="0"/>
      <c r="AKD1465" s="0"/>
      <c r="AKE1465" s="0"/>
      <c r="AKF1465" s="0"/>
      <c r="AKG1465" s="0"/>
      <c r="AKH1465" s="0"/>
      <c r="AKI1465" s="0"/>
      <c r="AKJ1465" s="0"/>
      <c r="AKK1465" s="0"/>
      <c r="AKL1465" s="0"/>
      <c r="AKM1465" s="0"/>
      <c r="AKN1465" s="0"/>
      <c r="AKO1465" s="0"/>
      <c r="AKP1465" s="0"/>
      <c r="AKQ1465" s="0"/>
      <c r="AKR1465" s="0"/>
      <c r="AKS1465" s="0"/>
      <c r="AKT1465" s="0"/>
      <c r="AKU1465" s="0"/>
      <c r="AKV1465" s="0"/>
      <c r="AKW1465" s="0"/>
      <c r="AKX1465" s="0"/>
      <c r="AKY1465" s="0"/>
      <c r="AKZ1465" s="0"/>
      <c r="ALA1465" s="0"/>
      <c r="ALB1465" s="0"/>
      <c r="ALC1465" s="0"/>
      <c r="ALD1465" s="0"/>
      <c r="ALE1465" s="0"/>
      <c r="ALF1465" s="0"/>
      <c r="ALG1465" s="0"/>
      <c r="ALH1465" s="0"/>
      <c r="ALI1465" s="0"/>
      <c r="ALJ1465" s="0"/>
      <c r="ALK1465" s="0"/>
      <c r="ALL1465" s="0"/>
      <c r="ALM1465" s="0"/>
      <c r="ALN1465" s="0"/>
      <c r="ALO1465" s="0"/>
      <c r="ALP1465" s="0"/>
      <c r="ALQ1465" s="0"/>
      <c r="ALR1465" s="0"/>
      <c r="ALS1465" s="0"/>
      <c r="ALT1465" s="0"/>
      <c r="ALU1465" s="0"/>
      <c r="ALV1465" s="0"/>
      <c r="ALW1465" s="0"/>
      <c r="ALX1465" s="0"/>
      <c r="ALY1465" s="0"/>
      <c r="ALZ1465" s="0"/>
      <c r="AMA1465" s="0"/>
      <c r="AMB1465" s="0"/>
      <c r="AMC1465" s="0"/>
      <c r="AMD1465" s="0"/>
      <c r="AME1465" s="0"/>
      <c r="AMF1465" s="0"/>
      <c r="AMG1465" s="0"/>
      <c r="AMH1465" s="0"/>
      <c r="AMI1465" s="0"/>
    </row>
    <row r="1467" customFormat="false" ht="17.35" hidden="false" customHeight="false" outlineLevel="0" collapsed="false">
      <c r="C1467" s="52" t="s">
        <v>4035</v>
      </c>
      <c r="D1467" s="11" t="s">
        <v>1</v>
      </c>
    </row>
    <row r="1468" customFormat="false" ht="12.75" hidden="false" customHeight="false" outlineLevel="0" collapsed="false">
      <c r="A1468" s="1" t="s">
        <v>4036</v>
      </c>
      <c r="C1468" s="27" t="s">
        <v>4037</v>
      </c>
      <c r="D1468" s="27" t="s">
        <v>79</v>
      </c>
      <c r="E1468" s="27"/>
      <c r="F1468" s="31"/>
      <c r="G1468" s="27"/>
      <c r="H1468" s="30" t="s">
        <v>61</v>
      </c>
      <c r="I1468" s="31" t="n">
        <v>2.29</v>
      </c>
      <c r="J1468" s="30" t="s">
        <v>4023</v>
      </c>
    </row>
    <row r="1469" customFormat="false" ht="12.75" hidden="false" customHeight="false" outlineLevel="0" collapsed="false">
      <c r="A1469" s="1" t="s">
        <v>4036</v>
      </c>
      <c r="C1469" s="27" t="s">
        <v>4038</v>
      </c>
      <c r="D1469" s="27" t="s">
        <v>88</v>
      </c>
      <c r="E1469" s="27"/>
      <c r="F1469" s="31"/>
      <c r="G1469" s="27"/>
      <c r="H1469" s="30" t="s">
        <v>61</v>
      </c>
      <c r="I1469" s="31" t="n">
        <v>1.56</v>
      </c>
      <c r="J1469" s="30" t="s">
        <v>4023</v>
      </c>
    </row>
    <row r="1470" customFormat="false" ht="12.75" hidden="false" customHeight="false" outlineLevel="0" collapsed="false">
      <c r="A1470" s="1" t="s">
        <v>4036</v>
      </c>
      <c r="C1470" s="27" t="s">
        <v>2818</v>
      </c>
      <c r="D1470" s="27" t="s">
        <v>20</v>
      </c>
      <c r="E1470" s="27"/>
      <c r="F1470" s="31"/>
      <c r="G1470" s="27"/>
      <c r="H1470" s="30" t="s">
        <v>61</v>
      </c>
      <c r="I1470" s="31" t="n">
        <v>1.56</v>
      </c>
      <c r="J1470" s="30" t="s">
        <v>4023</v>
      </c>
    </row>
    <row r="1471" customFormat="false" ht="12.75" hidden="false" customHeight="false" outlineLevel="0" collapsed="false">
      <c r="A1471" s="1" t="s">
        <v>4036</v>
      </c>
      <c r="C1471" s="27" t="s">
        <v>2819</v>
      </c>
      <c r="D1471" s="27" t="s">
        <v>4039</v>
      </c>
      <c r="E1471" s="27" t="s">
        <v>1681</v>
      </c>
      <c r="F1471" s="31"/>
      <c r="G1471" s="27"/>
      <c r="H1471" s="30" t="s">
        <v>61</v>
      </c>
      <c r="I1471" s="31" t="n">
        <v>1.99</v>
      </c>
      <c r="J1471" s="30" t="s">
        <v>4023</v>
      </c>
    </row>
    <row r="1472" customFormat="false" ht="12.75" hidden="false" customHeight="false" outlineLevel="0" collapsed="false">
      <c r="A1472" s="1" t="s">
        <v>4036</v>
      </c>
      <c r="C1472" s="27" t="s">
        <v>2820</v>
      </c>
      <c r="D1472" s="27" t="s">
        <v>49</v>
      </c>
      <c r="E1472" s="27"/>
      <c r="F1472" s="31"/>
      <c r="G1472" s="27"/>
      <c r="H1472" s="30" t="s">
        <v>61</v>
      </c>
      <c r="I1472" s="31" t="n">
        <v>1.56</v>
      </c>
      <c r="J1472" s="30" t="s">
        <v>4023</v>
      </c>
    </row>
    <row r="1473" customFormat="false" ht="12.75" hidden="false" customHeight="false" outlineLevel="0" collapsed="false">
      <c r="A1473" s="1" t="s">
        <v>4036</v>
      </c>
      <c r="C1473" s="27" t="s">
        <v>2821</v>
      </c>
      <c r="D1473" s="27" t="s">
        <v>13</v>
      </c>
      <c r="E1473" s="27"/>
      <c r="F1473" s="31"/>
      <c r="G1473" s="27"/>
      <c r="H1473" s="30" t="s">
        <v>61</v>
      </c>
      <c r="I1473" s="31" t="n">
        <v>5.75</v>
      </c>
      <c r="J1473" s="30" t="s">
        <v>4023</v>
      </c>
    </row>
    <row r="1474" customFormat="false" ht="12.75" hidden="false" customHeight="false" outlineLevel="0" collapsed="false">
      <c r="A1474" s="1" t="s">
        <v>4036</v>
      </c>
      <c r="C1474" s="27" t="s">
        <v>4040</v>
      </c>
      <c r="D1474" s="27" t="s">
        <v>193</v>
      </c>
      <c r="E1474" s="27"/>
      <c r="F1474" s="31"/>
      <c r="G1474" s="27"/>
      <c r="H1474" s="30" t="s">
        <v>61</v>
      </c>
      <c r="I1474" s="31" t="n">
        <v>1.56</v>
      </c>
      <c r="J1474" s="30" t="s">
        <v>4023</v>
      </c>
    </row>
    <row r="1475" customFormat="false" ht="12.75" hidden="false" customHeight="false" outlineLevel="0" collapsed="false">
      <c r="A1475" s="1" t="s">
        <v>4036</v>
      </c>
      <c r="C1475" s="27" t="s">
        <v>4041</v>
      </c>
      <c r="D1475" s="27" t="s">
        <v>13</v>
      </c>
      <c r="E1475" s="27"/>
      <c r="F1475" s="31"/>
      <c r="G1475" s="27"/>
      <c r="H1475" s="30" t="s">
        <v>61</v>
      </c>
      <c r="I1475" s="31" t="n">
        <v>14.95</v>
      </c>
      <c r="J1475" s="30" t="s">
        <v>4023</v>
      </c>
    </row>
    <row r="1476" customFormat="false" ht="12.75" hidden="false" customHeight="false" outlineLevel="0" collapsed="false">
      <c r="A1476" s="1" t="s">
        <v>4042</v>
      </c>
      <c r="C1476" s="27" t="s">
        <v>4043</v>
      </c>
      <c r="D1476" s="27" t="s">
        <v>193</v>
      </c>
      <c r="E1476" s="27"/>
      <c r="F1476" s="31"/>
      <c r="G1476" s="27"/>
      <c r="H1476" s="30" t="s">
        <v>61</v>
      </c>
      <c r="I1476" s="31" t="n">
        <v>0.98</v>
      </c>
      <c r="J1476" s="30" t="s">
        <v>4023</v>
      </c>
    </row>
    <row r="1477" customFormat="false" ht="12.75" hidden="false" customHeight="false" outlineLevel="0" collapsed="false">
      <c r="A1477" s="1" t="s">
        <v>4042</v>
      </c>
      <c r="C1477" s="27" t="s">
        <v>4044</v>
      </c>
      <c r="D1477" s="27" t="s">
        <v>88</v>
      </c>
      <c r="E1477" s="27"/>
      <c r="F1477" s="31"/>
      <c r="G1477" s="27"/>
      <c r="H1477" s="30" t="s">
        <v>61</v>
      </c>
      <c r="I1477" s="31" t="n">
        <v>0.48</v>
      </c>
      <c r="J1477" s="30" t="s">
        <v>4023</v>
      </c>
    </row>
    <row r="1478" customFormat="false" ht="12.75" hidden="false" customHeight="false" outlineLevel="0" collapsed="false">
      <c r="A1478" s="1" t="s">
        <v>4042</v>
      </c>
      <c r="C1478" s="27" t="s">
        <v>4045</v>
      </c>
      <c r="D1478" s="27" t="s">
        <v>20</v>
      </c>
      <c r="E1478" s="27"/>
      <c r="F1478" s="31"/>
      <c r="G1478" s="27"/>
      <c r="H1478" s="30" t="s">
        <v>61</v>
      </c>
      <c r="I1478" s="31" t="n">
        <v>0.48</v>
      </c>
      <c r="J1478" s="30" t="s">
        <v>4023</v>
      </c>
    </row>
    <row r="1479" customFormat="false" ht="12.75" hidden="false" customHeight="false" outlineLevel="0" collapsed="false">
      <c r="A1479" s="1" t="s">
        <v>4042</v>
      </c>
      <c r="C1479" s="27" t="s">
        <v>4046</v>
      </c>
      <c r="D1479" s="27" t="s">
        <v>16</v>
      </c>
      <c r="E1479" s="27"/>
      <c r="F1479" s="31"/>
      <c r="G1479" s="27"/>
      <c r="H1479" s="30" t="s">
        <v>61</v>
      </c>
      <c r="I1479" s="31" t="n">
        <v>0.48</v>
      </c>
      <c r="J1479" s="30" t="s">
        <v>4023</v>
      </c>
    </row>
    <row r="1480" customFormat="false" ht="12.75" hidden="false" customHeight="false" outlineLevel="0" collapsed="false">
      <c r="A1480" s="1" t="s">
        <v>4042</v>
      </c>
      <c r="C1480" s="27" t="s">
        <v>2829</v>
      </c>
      <c r="D1480" s="27" t="s">
        <v>13</v>
      </c>
      <c r="E1480" s="27"/>
      <c r="F1480" s="31"/>
      <c r="G1480" s="27"/>
      <c r="H1480" s="30" t="s">
        <v>61</v>
      </c>
      <c r="I1480" s="31" t="n">
        <v>2.48</v>
      </c>
      <c r="J1480" s="30" t="s">
        <v>4023</v>
      </c>
    </row>
    <row r="1481" customFormat="false" ht="12.75" hidden="false" customHeight="false" outlineLevel="0" collapsed="false">
      <c r="A1481" s="1" t="s">
        <v>4042</v>
      </c>
      <c r="C1481" s="27" t="s">
        <v>4047</v>
      </c>
      <c r="D1481" s="27" t="s">
        <v>13</v>
      </c>
      <c r="E1481" s="27"/>
      <c r="F1481" s="31"/>
      <c r="G1481" s="27"/>
      <c r="H1481" s="30" t="s">
        <v>61</v>
      </c>
      <c r="I1481" s="31" t="n">
        <v>1.98</v>
      </c>
      <c r="J1481" s="30" t="s">
        <v>4023</v>
      </c>
    </row>
    <row r="1482" customFormat="false" ht="12.75" hidden="false" customHeight="false" outlineLevel="0" collapsed="false">
      <c r="A1482" s="1" t="s">
        <v>4042</v>
      </c>
      <c r="C1482" s="27" t="s">
        <v>4048</v>
      </c>
      <c r="D1482" s="27" t="s">
        <v>79</v>
      </c>
      <c r="E1482" s="27"/>
      <c r="F1482" s="31"/>
      <c r="G1482" s="27"/>
      <c r="H1482" s="30" t="s">
        <v>61</v>
      </c>
      <c r="I1482" s="31" t="n">
        <v>0.5</v>
      </c>
      <c r="J1482" s="30" t="s">
        <v>4023</v>
      </c>
    </row>
    <row r="1483" customFormat="false" ht="12.75" hidden="false" customHeight="false" outlineLevel="0" collapsed="false">
      <c r="A1483" s="1" t="s">
        <v>4042</v>
      </c>
      <c r="C1483" s="27" t="s">
        <v>4049</v>
      </c>
      <c r="D1483" s="27" t="s">
        <v>334</v>
      </c>
      <c r="E1483" s="27"/>
      <c r="F1483" s="31"/>
      <c r="G1483" s="27"/>
      <c r="H1483" s="30" t="s">
        <v>61</v>
      </c>
      <c r="I1483" s="31" t="n">
        <v>0.5</v>
      </c>
      <c r="J1483" s="30" t="s">
        <v>4023</v>
      </c>
    </row>
    <row r="1484" customFormat="false" ht="12.75" hidden="false" customHeight="false" outlineLevel="0" collapsed="false">
      <c r="A1484" s="1" t="s">
        <v>4042</v>
      </c>
      <c r="C1484" s="27" t="s">
        <v>4050</v>
      </c>
      <c r="D1484" s="27" t="s">
        <v>13</v>
      </c>
      <c r="E1484" s="27"/>
      <c r="F1484" s="31"/>
      <c r="G1484" s="27"/>
      <c r="H1484" s="30" t="s">
        <v>61</v>
      </c>
      <c r="I1484" s="31" t="n">
        <v>4.99</v>
      </c>
      <c r="J1484" s="30" t="s">
        <v>4023</v>
      </c>
    </row>
    <row r="1485" customFormat="false" ht="12.75" hidden="false" customHeight="false" outlineLevel="0" collapsed="false">
      <c r="A1485" s="1" t="s">
        <v>4042</v>
      </c>
      <c r="C1485" s="27" t="s">
        <v>4051</v>
      </c>
      <c r="D1485" s="27" t="s">
        <v>4052</v>
      </c>
      <c r="E1485" s="27"/>
      <c r="F1485" s="31"/>
      <c r="G1485" s="27"/>
      <c r="H1485" s="30" t="s">
        <v>61</v>
      </c>
      <c r="I1485" s="31" t="n">
        <v>0.5</v>
      </c>
      <c r="J1485" s="30" t="s">
        <v>4023</v>
      </c>
    </row>
    <row r="1486" customFormat="false" ht="12.75" hidden="false" customHeight="false" outlineLevel="0" collapsed="false">
      <c r="A1486" s="1" t="s">
        <v>4042</v>
      </c>
      <c r="C1486" s="27" t="s">
        <v>2835</v>
      </c>
      <c r="D1486" s="27" t="s">
        <v>24</v>
      </c>
      <c r="E1486" s="27"/>
      <c r="F1486" s="31"/>
      <c r="G1486" s="27"/>
      <c r="H1486" s="30" t="s">
        <v>61</v>
      </c>
      <c r="I1486" s="31" t="n">
        <v>0.48</v>
      </c>
      <c r="J1486" s="30" t="s">
        <v>4023</v>
      </c>
    </row>
    <row r="1488" customFormat="false" ht="17.35" hidden="false" customHeight="false" outlineLevel="0" collapsed="false">
      <c r="C1488" s="52" t="s">
        <v>4077</v>
      </c>
      <c r="D1488" s="11" t="s">
        <v>1</v>
      </c>
    </row>
    <row r="1489" customFormat="false" ht="12.75" hidden="false" customHeight="false" outlineLevel="0" collapsed="false">
      <c r="A1489" s="1" t="s">
        <v>4078</v>
      </c>
      <c r="C1489" s="27" t="s">
        <v>4079</v>
      </c>
      <c r="D1489" s="27" t="s">
        <v>13</v>
      </c>
      <c r="E1489" s="27"/>
      <c r="F1489" s="31"/>
      <c r="G1489" s="27"/>
      <c r="H1489" s="30" t="s">
        <v>168</v>
      </c>
      <c r="I1489" s="31" t="n">
        <v>7.95</v>
      </c>
      <c r="J1489" s="30" t="s">
        <v>4065</v>
      </c>
    </row>
    <row r="1490" customFormat="false" ht="12.75" hidden="false" customHeight="false" outlineLevel="0" collapsed="false">
      <c r="A1490" s="1" t="s">
        <v>4078</v>
      </c>
      <c r="C1490" s="27" t="s">
        <v>4080</v>
      </c>
      <c r="D1490" s="27" t="s">
        <v>79</v>
      </c>
      <c r="E1490" s="27"/>
      <c r="F1490" s="31"/>
      <c r="G1490" s="27"/>
      <c r="H1490" s="30" t="s">
        <v>168</v>
      </c>
      <c r="I1490" s="31" t="n">
        <v>0.89</v>
      </c>
      <c r="J1490" s="30" t="s">
        <v>4065</v>
      </c>
    </row>
    <row r="1491" customFormat="false" ht="12.75" hidden="false" customHeight="false" outlineLevel="0" collapsed="false">
      <c r="A1491" s="1" t="s">
        <v>4081</v>
      </c>
      <c r="C1491" s="27" t="s">
        <v>4082</v>
      </c>
      <c r="D1491" s="27" t="s">
        <v>88</v>
      </c>
      <c r="E1491" s="27"/>
      <c r="F1491" s="31"/>
      <c r="G1491" s="27"/>
      <c r="H1491" s="30" t="s">
        <v>168</v>
      </c>
      <c r="I1491" s="31" t="n">
        <v>1.75</v>
      </c>
      <c r="J1491" s="30" t="s">
        <v>4065</v>
      </c>
    </row>
    <row r="1492" customFormat="false" ht="12.75" hidden="false" customHeight="false" outlineLevel="0" collapsed="false">
      <c r="A1492" s="1" t="s">
        <v>4081</v>
      </c>
      <c r="C1492" s="27" t="s">
        <v>4083</v>
      </c>
      <c r="D1492" s="27" t="s">
        <v>13</v>
      </c>
      <c r="E1492" s="27"/>
      <c r="F1492" s="31"/>
      <c r="G1492" s="27"/>
      <c r="H1492" s="30" t="s">
        <v>168</v>
      </c>
      <c r="I1492" s="31" t="n">
        <v>2.99</v>
      </c>
      <c r="J1492" s="30" t="s">
        <v>4065</v>
      </c>
    </row>
    <row r="1493" customFormat="false" ht="12.75" hidden="false" customHeight="false" outlineLevel="0" collapsed="false">
      <c r="A1493" s="1" t="s">
        <v>4081</v>
      </c>
      <c r="C1493" s="27" t="s">
        <v>4084</v>
      </c>
      <c r="D1493" s="27" t="s">
        <v>13</v>
      </c>
      <c r="E1493" s="27"/>
      <c r="F1493" s="31"/>
      <c r="G1493" s="27"/>
      <c r="H1493" s="30" t="s">
        <v>168</v>
      </c>
      <c r="I1493" s="31" t="n">
        <v>5.35</v>
      </c>
      <c r="J1493" s="30" t="s">
        <v>4065</v>
      </c>
    </row>
    <row r="1494" customFormat="false" ht="12.75" hidden="false" customHeight="false" outlineLevel="0" collapsed="false">
      <c r="J1494" s="1"/>
    </row>
    <row r="1495" customFormat="false" ht="17.35" hidden="false" customHeight="false" outlineLevel="0" collapsed="false">
      <c r="C1495" s="52" t="s">
        <v>4194</v>
      </c>
      <c r="D1495" s="11" t="s">
        <v>1</v>
      </c>
    </row>
    <row r="1496" customFormat="false" ht="12.75" hidden="false" customHeight="false" outlineLevel="0" collapsed="false">
      <c r="A1496" s="1" t="s">
        <v>4086</v>
      </c>
      <c r="C1496" s="27" t="s">
        <v>4087</v>
      </c>
      <c r="D1496" s="27" t="s">
        <v>13</v>
      </c>
      <c r="E1496" s="27"/>
      <c r="F1496" s="31"/>
      <c r="G1496" s="27"/>
      <c r="H1496" s="30" t="s">
        <v>61</v>
      </c>
      <c r="I1496" s="31" t="n">
        <v>3.99</v>
      </c>
      <c r="J1496" s="30" t="s">
        <v>4065</v>
      </c>
    </row>
    <row r="1497" customFormat="false" ht="12.75" hidden="false" customHeight="false" outlineLevel="0" collapsed="false">
      <c r="A1497" s="1" t="s">
        <v>4086</v>
      </c>
      <c r="C1497" s="27" t="s">
        <v>4088</v>
      </c>
      <c r="D1497" s="27" t="s">
        <v>13</v>
      </c>
      <c r="E1497" s="27"/>
      <c r="F1497" s="31"/>
      <c r="G1497" s="27"/>
      <c r="H1497" s="30" t="s">
        <v>61</v>
      </c>
      <c r="I1497" s="31" t="n">
        <v>9.95</v>
      </c>
      <c r="J1497" s="30" t="s">
        <v>4065</v>
      </c>
    </row>
    <row r="1498" customFormat="false" ht="12.75" hidden="false" customHeight="false" outlineLevel="0" collapsed="false">
      <c r="A1498" s="1" t="s">
        <v>4086</v>
      </c>
      <c r="C1498" s="27" t="s">
        <v>4089</v>
      </c>
      <c r="D1498" s="27" t="s">
        <v>13</v>
      </c>
      <c r="E1498" s="27"/>
      <c r="F1498" s="31"/>
      <c r="G1498" s="27"/>
      <c r="H1498" s="30" t="s">
        <v>61</v>
      </c>
      <c r="I1498" s="31" t="n">
        <v>9.87</v>
      </c>
      <c r="J1498" s="30" t="s">
        <v>4065</v>
      </c>
    </row>
    <row r="1499" customFormat="false" ht="12.75" hidden="false" customHeight="false" outlineLevel="0" collapsed="false">
      <c r="A1499" s="1" t="s">
        <v>4086</v>
      </c>
      <c r="C1499" s="27" t="s">
        <v>4090</v>
      </c>
      <c r="D1499" s="27" t="s">
        <v>13</v>
      </c>
      <c r="E1499" s="27"/>
      <c r="F1499" s="31"/>
      <c r="G1499" s="27"/>
      <c r="H1499" s="30" t="s">
        <v>61</v>
      </c>
      <c r="I1499" s="31" t="n">
        <v>9.79</v>
      </c>
      <c r="J1499" s="30" t="s">
        <v>4065</v>
      </c>
    </row>
    <row r="1500" customFormat="false" ht="12.75" hidden="false" customHeight="false" outlineLevel="0" collapsed="false">
      <c r="A1500" s="1" t="s">
        <v>4091</v>
      </c>
      <c r="C1500" s="27" t="s">
        <v>4092</v>
      </c>
      <c r="D1500" s="27" t="s">
        <v>13</v>
      </c>
      <c r="E1500" s="27"/>
      <c r="F1500" s="31"/>
      <c r="G1500" s="27"/>
      <c r="H1500" s="30" t="s">
        <v>61</v>
      </c>
      <c r="I1500" s="31" t="n">
        <v>10.65</v>
      </c>
      <c r="J1500" s="30" t="s">
        <v>4065</v>
      </c>
    </row>
    <row r="1501" customFormat="false" ht="12.75" hidden="false" customHeight="false" outlineLevel="0" collapsed="false">
      <c r="A1501" s="1" t="s">
        <v>4091</v>
      </c>
      <c r="C1501" s="27" t="s">
        <v>4093</v>
      </c>
      <c r="D1501" s="27" t="s">
        <v>88</v>
      </c>
      <c r="E1501" s="27"/>
      <c r="F1501" s="31"/>
      <c r="G1501" s="27"/>
      <c r="H1501" s="30" t="s">
        <v>61</v>
      </c>
      <c r="I1501" s="31" t="n">
        <v>2.95</v>
      </c>
      <c r="J1501" s="30" t="s">
        <v>4065</v>
      </c>
    </row>
    <row r="1502" customFormat="false" ht="12.75" hidden="false" customHeight="false" outlineLevel="0" collapsed="false">
      <c r="A1502" s="1" t="s">
        <v>4091</v>
      </c>
      <c r="C1502" s="27" t="s">
        <v>4094</v>
      </c>
      <c r="D1502" s="27" t="s">
        <v>13</v>
      </c>
      <c r="E1502" s="27"/>
      <c r="F1502" s="31"/>
      <c r="G1502" s="27"/>
      <c r="H1502" s="30" t="s">
        <v>61</v>
      </c>
      <c r="I1502" s="31" t="n">
        <v>6.65</v>
      </c>
      <c r="J1502" s="30" t="s">
        <v>4065</v>
      </c>
    </row>
    <row r="1503" customFormat="false" ht="12.75" hidden="false" customHeight="false" outlineLevel="0" collapsed="false">
      <c r="A1503" s="1" t="s">
        <v>4091</v>
      </c>
      <c r="C1503" s="27" t="s">
        <v>4095</v>
      </c>
      <c r="D1503" s="27" t="s">
        <v>13</v>
      </c>
      <c r="E1503" s="27"/>
      <c r="F1503" s="31"/>
      <c r="G1503" s="27"/>
      <c r="H1503" s="30" t="s">
        <v>61</v>
      </c>
      <c r="I1503" s="31" t="n">
        <v>8.69</v>
      </c>
      <c r="J1503" s="30" t="s">
        <v>4065</v>
      </c>
    </row>
    <row r="1504" customFormat="false" ht="12.75" hidden="false" customHeight="false" outlineLevel="0" collapsed="false">
      <c r="A1504" s="1" t="s">
        <v>4091</v>
      </c>
      <c r="C1504" s="27" t="s">
        <v>4096</v>
      </c>
      <c r="D1504" s="27" t="s">
        <v>13</v>
      </c>
      <c r="E1504" s="27"/>
      <c r="F1504" s="31"/>
      <c r="G1504" s="27"/>
      <c r="H1504" s="30" t="s">
        <v>61</v>
      </c>
      <c r="I1504" s="31" t="n">
        <v>6</v>
      </c>
      <c r="J1504" s="30" t="s">
        <v>4065</v>
      </c>
    </row>
    <row r="1505" customFormat="false" ht="12.75" hidden="false" customHeight="false" outlineLevel="0" collapsed="false">
      <c r="A1505" s="1" t="s">
        <v>4091</v>
      </c>
      <c r="C1505" s="27" t="s">
        <v>4097</v>
      </c>
      <c r="D1505" s="27" t="s">
        <v>13</v>
      </c>
      <c r="E1505" s="27"/>
      <c r="F1505" s="31"/>
      <c r="G1505" s="27"/>
      <c r="H1505" s="30" t="s">
        <v>61</v>
      </c>
      <c r="I1505" s="31" t="n">
        <v>11.94</v>
      </c>
      <c r="J1505" s="30" t="s">
        <v>4065</v>
      </c>
    </row>
    <row r="1506" customFormat="false" ht="12.75" hidden="false" customHeight="false" outlineLevel="0" collapsed="false">
      <c r="A1506" s="1" t="s">
        <v>4091</v>
      </c>
      <c r="C1506" s="27" t="s">
        <v>4098</v>
      </c>
      <c r="D1506" s="27" t="s">
        <v>13</v>
      </c>
      <c r="E1506" s="27"/>
      <c r="F1506" s="31"/>
      <c r="G1506" s="27"/>
      <c r="H1506" s="30" t="s">
        <v>168</v>
      </c>
      <c r="I1506" s="31" t="n">
        <v>13.38</v>
      </c>
      <c r="J1506" s="30" t="s">
        <v>4065</v>
      </c>
    </row>
    <row r="1508" customFormat="false" ht="17.35" hidden="false" customHeight="false" outlineLevel="0" collapsed="false">
      <c r="C1508" s="52" t="s">
        <v>4131</v>
      </c>
      <c r="D1508" s="11" t="s">
        <v>1</v>
      </c>
    </row>
    <row r="1509" customFormat="false" ht="12.75" hidden="false" customHeight="false" outlineLevel="0" collapsed="false">
      <c r="A1509" s="1" t="s">
        <v>4132</v>
      </c>
      <c r="C1509" s="99" t="s">
        <v>4133</v>
      </c>
      <c r="D1509" s="100" t="s">
        <v>193</v>
      </c>
      <c r="E1509" s="72" t="n">
        <v>1.8</v>
      </c>
      <c r="F1509" s="73" t="n">
        <v>4.25</v>
      </c>
      <c r="G1509" s="72" t="s">
        <v>4134</v>
      </c>
      <c r="BM1509" s="0"/>
      <c r="BN1509" s="0"/>
      <c r="BO1509" s="0"/>
      <c r="BP1509" s="0"/>
      <c r="BQ1509" s="0"/>
      <c r="BR1509" s="0"/>
      <c r="BS1509" s="0"/>
      <c r="BT1509" s="0"/>
      <c r="BU1509" s="0"/>
      <c r="BV1509" s="0"/>
      <c r="BW1509" s="0"/>
      <c r="BX1509" s="0"/>
      <c r="BY1509" s="0"/>
      <c r="BZ1509" s="0"/>
      <c r="CA1509" s="0"/>
      <c r="CB1509" s="0"/>
      <c r="CC1509" s="0"/>
      <c r="CD1509" s="0"/>
      <c r="CE1509" s="0"/>
      <c r="CF1509" s="0"/>
      <c r="CG1509" s="0"/>
      <c r="CH1509" s="0"/>
      <c r="CI1509" s="0"/>
      <c r="CJ1509" s="0"/>
      <c r="CK1509" s="0"/>
      <c r="CL1509" s="0"/>
      <c r="CM1509" s="0"/>
      <c r="CN1509" s="0"/>
      <c r="CO1509" s="0"/>
      <c r="CP1509" s="0"/>
      <c r="CQ1509" s="0"/>
      <c r="CR1509" s="0"/>
      <c r="CS1509" s="0"/>
      <c r="CT1509" s="0"/>
      <c r="CU1509" s="0"/>
      <c r="CV1509" s="0"/>
      <c r="CW1509" s="0"/>
      <c r="CX1509" s="0"/>
      <c r="CY1509" s="0"/>
      <c r="CZ1509" s="0"/>
      <c r="DA1509" s="0"/>
      <c r="DB1509" s="0"/>
      <c r="DC1509" s="0"/>
      <c r="DD1509" s="0"/>
      <c r="DE1509" s="0"/>
      <c r="DF1509" s="0"/>
      <c r="DG1509" s="0"/>
      <c r="DH1509" s="0"/>
      <c r="DI1509" s="0"/>
      <c r="DJ1509" s="0"/>
      <c r="DK1509" s="0"/>
      <c r="DL1509" s="0"/>
      <c r="DM1509" s="0"/>
      <c r="DN1509" s="0"/>
      <c r="DO1509" s="0"/>
      <c r="DP1509" s="0"/>
      <c r="DQ1509" s="0"/>
      <c r="DR1509" s="0"/>
      <c r="DS1509" s="0"/>
      <c r="DT1509" s="0"/>
      <c r="DU1509" s="0"/>
      <c r="DV1509" s="0"/>
      <c r="DW1509" s="0"/>
      <c r="DX1509" s="0"/>
      <c r="DY1509" s="0"/>
      <c r="DZ1509" s="0"/>
      <c r="EA1509" s="0"/>
      <c r="EB1509" s="0"/>
      <c r="EC1509" s="0"/>
      <c r="ED1509" s="0"/>
      <c r="EE1509" s="0"/>
      <c r="EF1509" s="0"/>
      <c r="EG1509" s="0"/>
      <c r="EH1509" s="0"/>
      <c r="EI1509" s="0"/>
      <c r="EJ1509" s="0"/>
      <c r="EK1509" s="0"/>
      <c r="EL1509" s="0"/>
      <c r="EM1509" s="0"/>
      <c r="EN1509" s="0"/>
      <c r="EO1509" s="0"/>
      <c r="EP1509" s="0"/>
      <c r="EQ1509" s="0"/>
      <c r="ER1509" s="0"/>
      <c r="ES1509" s="0"/>
      <c r="ET1509" s="0"/>
      <c r="EU1509" s="0"/>
      <c r="EV1509" s="0"/>
      <c r="EW1509" s="0"/>
      <c r="EX1509" s="0"/>
      <c r="EY1509" s="0"/>
      <c r="EZ1509" s="0"/>
      <c r="FA1509" s="0"/>
      <c r="FB1509" s="0"/>
      <c r="FC1509" s="0"/>
      <c r="FD1509" s="0"/>
      <c r="FE1509" s="0"/>
      <c r="FF1509" s="0"/>
      <c r="FG1509" s="0"/>
      <c r="FH1509" s="0"/>
      <c r="FI1509" s="0"/>
      <c r="FJ1509" s="0"/>
      <c r="FK1509" s="0"/>
      <c r="FL1509" s="0"/>
      <c r="FM1509" s="0"/>
      <c r="FN1509" s="0"/>
      <c r="FO1509" s="0"/>
      <c r="FP1509" s="0"/>
      <c r="FQ1509" s="0"/>
      <c r="FR1509" s="0"/>
      <c r="FS1509" s="0"/>
      <c r="FT1509" s="0"/>
      <c r="FU1509" s="0"/>
      <c r="FV1509" s="0"/>
      <c r="FW1509" s="0"/>
      <c r="FX1509" s="0"/>
      <c r="FY1509" s="0"/>
      <c r="FZ1509" s="0"/>
      <c r="GA1509" s="0"/>
      <c r="GB1509" s="0"/>
      <c r="GC1509" s="0"/>
      <c r="GD1509" s="0"/>
      <c r="GE1509" s="0"/>
      <c r="GF1509" s="0"/>
      <c r="GG1509" s="0"/>
      <c r="GH1509" s="0"/>
      <c r="GI1509" s="0"/>
      <c r="GJ1509" s="0"/>
      <c r="GK1509" s="0"/>
      <c r="GL1509" s="0"/>
      <c r="GM1509" s="0"/>
      <c r="GN1509" s="0"/>
      <c r="GO1509" s="0"/>
      <c r="GP1509" s="0"/>
      <c r="GQ1509" s="0"/>
      <c r="GR1509" s="0"/>
      <c r="GS1509" s="0"/>
      <c r="GT1509" s="0"/>
      <c r="GU1509" s="0"/>
      <c r="GV1509" s="0"/>
      <c r="GW1509" s="0"/>
      <c r="GX1509" s="0"/>
      <c r="GY1509" s="0"/>
      <c r="GZ1509" s="0"/>
      <c r="HA1509" s="0"/>
      <c r="HB1509" s="0"/>
      <c r="HC1509" s="0"/>
      <c r="HD1509" s="0"/>
      <c r="HE1509" s="0"/>
      <c r="HF1509" s="0"/>
      <c r="HG1509" s="0"/>
      <c r="HH1509" s="0"/>
      <c r="HI1509" s="0"/>
      <c r="HJ1509" s="0"/>
      <c r="HK1509" s="0"/>
      <c r="HL1509" s="0"/>
      <c r="HM1509" s="0"/>
      <c r="HN1509" s="0"/>
      <c r="HO1509" s="0"/>
      <c r="HP1509" s="0"/>
      <c r="HQ1509" s="0"/>
      <c r="HR1509" s="0"/>
      <c r="HS1509" s="0"/>
      <c r="HT1509" s="0"/>
      <c r="HU1509" s="0"/>
      <c r="HV1509" s="0"/>
      <c r="HW1509" s="0"/>
      <c r="HX1509" s="0"/>
      <c r="HY1509" s="0"/>
      <c r="HZ1509" s="0"/>
      <c r="IA1509" s="0"/>
      <c r="IB1509" s="0"/>
      <c r="IC1509" s="0"/>
      <c r="ID1509" s="0"/>
      <c r="IE1509" s="0"/>
      <c r="IF1509" s="0"/>
      <c r="IG1509" s="0"/>
      <c r="IH1509" s="0"/>
      <c r="II1509" s="0"/>
      <c r="IJ1509" s="0"/>
      <c r="IK1509" s="0"/>
      <c r="IL1509" s="0"/>
      <c r="IM1509" s="0"/>
      <c r="IN1509" s="0"/>
      <c r="IO1509" s="0"/>
      <c r="IP1509" s="0"/>
      <c r="IQ1509" s="0"/>
      <c r="IR1509" s="0"/>
      <c r="IS1509" s="0"/>
      <c r="IT1509" s="0"/>
      <c r="IU1509" s="0"/>
      <c r="IV1509" s="0"/>
      <c r="IW1509" s="0"/>
      <c r="IX1509" s="0"/>
      <c r="IY1509" s="0"/>
      <c r="IZ1509" s="0"/>
      <c r="JA1509" s="0"/>
      <c r="JB1509" s="0"/>
      <c r="JC1509" s="0"/>
      <c r="JD1509" s="0"/>
      <c r="JE1509" s="0"/>
      <c r="JF1509" s="0"/>
      <c r="JG1509" s="0"/>
      <c r="JH1509" s="0"/>
      <c r="JI1509" s="0"/>
      <c r="JJ1509" s="0"/>
      <c r="JK1509" s="0"/>
      <c r="JL1509" s="0"/>
      <c r="JM1509" s="0"/>
      <c r="JN1509" s="0"/>
      <c r="JO1509" s="0"/>
      <c r="JP1509" s="0"/>
      <c r="JQ1509" s="0"/>
      <c r="JR1509" s="0"/>
      <c r="JS1509" s="0"/>
      <c r="JT1509" s="0"/>
      <c r="JU1509" s="0"/>
      <c r="JV1509" s="0"/>
      <c r="JW1509" s="0"/>
      <c r="JX1509" s="0"/>
      <c r="JY1509" s="0"/>
      <c r="JZ1509" s="0"/>
      <c r="KA1509" s="0"/>
      <c r="KB1509" s="0"/>
      <c r="KC1509" s="0"/>
      <c r="KD1509" s="0"/>
      <c r="KE1509" s="0"/>
      <c r="KF1509" s="0"/>
      <c r="KG1509" s="0"/>
      <c r="KH1509" s="0"/>
      <c r="KI1509" s="0"/>
      <c r="KJ1509" s="0"/>
      <c r="KK1509" s="0"/>
      <c r="KL1509" s="0"/>
      <c r="KM1509" s="0"/>
      <c r="KN1509" s="0"/>
      <c r="KO1509" s="0"/>
      <c r="KP1509" s="0"/>
      <c r="KQ1509" s="0"/>
      <c r="KR1509" s="0"/>
      <c r="KS1509" s="0"/>
      <c r="KT1509" s="0"/>
      <c r="KU1509" s="0"/>
      <c r="KV1509" s="0"/>
      <c r="KW1509" s="0"/>
      <c r="KX1509" s="0"/>
      <c r="KY1509" s="0"/>
      <c r="KZ1509" s="0"/>
      <c r="LA1509" s="0"/>
      <c r="LB1509" s="0"/>
      <c r="LC1509" s="0"/>
      <c r="LD1509" s="0"/>
      <c r="LE1509" s="0"/>
      <c r="LF1509" s="0"/>
      <c r="LG1509" s="0"/>
      <c r="LH1509" s="0"/>
      <c r="LI1509" s="0"/>
      <c r="LJ1509" s="0"/>
      <c r="LK1509" s="0"/>
      <c r="LL1509" s="0"/>
      <c r="LM1509" s="0"/>
      <c r="LN1509" s="0"/>
      <c r="LO1509" s="0"/>
      <c r="LP1509" s="0"/>
      <c r="LQ1509" s="0"/>
      <c r="LR1509" s="0"/>
      <c r="LS1509" s="0"/>
      <c r="LT1509" s="0"/>
      <c r="LU1509" s="0"/>
      <c r="LV1509" s="0"/>
      <c r="LW1509" s="0"/>
      <c r="LX1509" s="0"/>
      <c r="LY1509" s="0"/>
      <c r="LZ1509" s="0"/>
      <c r="MA1509" s="0"/>
      <c r="MB1509" s="0"/>
      <c r="MC1509" s="0"/>
      <c r="MD1509" s="0"/>
      <c r="ME1509" s="0"/>
      <c r="MF1509" s="0"/>
      <c r="MG1509" s="0"/>
      <c r="MH1509" s="0"/>
      <c r="MI1509" s="0"/>
      <c r="MJ1509" s="0"/>
      <c r="MK1509" s="0"/>
      <c r="ML1509" s="0"/>
      <c r="MM1509" s="0"/>
      <c r="MN1509" s="0"/>
      <c r="MO1509" s="0"/>
      <c r="MP1509" s="0"/>
      <c r="MQ1509" s="0"/>
      <c r="MR1509" s="0"/>
      <c r="MS1509" s="0"/>
      <c r="MT1509" s="0"/>
      <c r="MU1509" s="0"/>
      <c r="MV1509" s="0"/>
      <c r="MW1509" s="0"/>
      <c r="MX1509" s="0"/>
      <c r="MY1509" s="0"/>
      <c r="MZ1509" s="0"/>
      <c r="NA1509" s="0"/>
      <c r="NB1509" s="0"/>
      <c r="NC1509" s="0"/>
      <c r="ND1509" s="0"/>
      <c r="NE1509" s="0"/>
      <c r="NF1509" s="0"/>
      <c r="NG1509" s="0"/>
      <c r="NH1509" s="0"/>
      <c r="NI1509" s="0"/>
      <c r="NJ1509" s="0"/>
      <c r="NK1509" s="0"/>
      <c r="NL1509" s="0"/>
      <c r="NM1509" s="0"/>
      <c r="NN1509" s="0"/>
      <c r="NO1509" s="0"/>
      <c r="NP1509" s="0"/>
      <c r="NQ1509" s="0"/>
      <c r="NR1509" s="0"/>
      <c r="NS1509" s="0"/>
      <c r="NT1509" s="0"/>
      <c r="NU1509" s="0"/>
      <c r="NV1509" s="0"/>
      <c r="NW1509" s="0"/>
      <c r="NX1509" s="0"/>
      <c r="NY1509" s="0"/>
      <c r="NZ1509" s="0"/>
      <c r="OA1509" s="0"/>
      <c r="OB1509" s="0"/>
      <c r="OC1509" s="0"/>
      <c r="OD1509" s="0"/>
      <c r="OE1509" s="0"/>
      <c r="OF1509" s="0"/>
      <c r="OG1509" s="0"/>
      <c r="OH1509" s="0"/>
      <c r="OI1509" s="0"/>
      <c r="OJ1509" s="0"/>
      <c r="OK1509" s="0"/>
      <c r="OL1509" s="0"/>
      <c r="OM1509" s="0"/>
      <c r="ON1509" s="0"/>
      <c r="OO1509" s="0"/>
      <c r="OP1509" s="0"/>
      <c r="OQ1509" s="0"/>
      <c r="OR1509" s="0"/>
      <c r="OS1509" s="0"/>
      <c r="OT1509" s="0"/>
      <c r="OU1509" s="0"/>
      <c r="OV1509" s="0"/>
      <c r="OW1509" s="0"/>
      <c r="OX1509" s="0"/>
      <c r="OY1509" s="0"/>
      <c r="OZ1509" s="0"/>
      <c r="PA1509" s="0"/>
      <c r="PB1509" s="0"/>
      <c r="PC1509" s="0"/>
      <c r="PD1509" s="0"/>
      <c r="PE1509" s="0"/>
      <c r="PF1509" s="0"/>
      <c r="PG1509" s="0"/>
      <c r="PH1509" s="0"/>
      <c r="PI1509" s="0"/>
      <c r="PJ1509" s="0"/>
      <c r="PK1509" s="0"/>
      <c r="PL1509" s="0"/>
      <c r="PM1509" s="0"/>
      <c r="PN1509" s="0"/>
      <c r="PO1509" s="0"/>
      <c r="PP1509" s="0"/>
      <c r="PQ1509" s="0"/>
      <c r="PR1509" s="0"/>
      <c r="PS1509" s="0"/>
      <c r="PT1509" s="0"/>
      <c r="PU1509" s="0"/>
      <c r="PV1509" s="0"/>
      <c r="PW1509" s="0"/>
      <c r="PX1509" s="0"/>
      <c r="PY1509" s="0"/>
      <c r="PZ1509" s="0"/>
      <c r="QA1509" s="0"/>
      <c r="QB1509" s="0"/>
      <c r="QC1509" s="0"/>
      <c r="QD1509" s="0"/>
      <c r="QE1509" s="0"/>
      <c r="QF1509" s="0"/>
      <c r="QG1509" s="0"/>
      <c r="QH1509" s="0"/>
      <c r="QI1509" s="0"/>
      <c r="QJ1509" s="0"/>
      <c r="QK1509" s="0"/>
      <c r="QL1509" s="0"/>
      <c r="QM1509" s="0"/>
      <c r="QN1509" s="0"/>
      <c r="QO1509" s="0"/>
      <c r="QP1509" s="0"/>
      <c r="QQ1509" s="0"/>
      <c r="QR1509" s="0"/>
      <c r="QS1509" s="0"/>
      <c r="QT1509" s="0"/>
      <c r="QU1509" s="0"/>
      <c r="QV1509" s="0"/>
      <c r="QW1509" s="0"/>
      <c r="QX1509" s="0"/>
      <c r="QY1509" s="0"/>
      <c r="QZ1509" s="0"/>
      <c r="RA1509" s="0"/>
      <c r="RB1509" s="0"/>
      <c r="RC1509" s="0"/>
      <c r="RD1509" s="0"/>
      <c r="RE1509" s="0"/>
      <c r="RF1509" s="0"/>
      <c r="RG1509" s="0"/>
      <c r="RH1509" s="0"/>
      <c r="RI1509" s="0"/>
      <c r="RJ1509" s="0"/>
      <c r="RK1509" s="0"/>
      <c r="RL1509" s="0"/>
      <c r="RM1509" s="0"/>
      <c r="RN1509" s="0"/>
      <c r="RO1509" s="0"/>
      <c r="RP1509" s="0"/>
      <c r="RQ1509" s="0"/>
      <c r="RR1509" s="0"/>
      <c r="RS1509" s="0"/>
      <c r="RT1509" s="0"/>
      <c r="RU1509" s="0"/>
      <c r="RV1509" s="0"/>
      <c r="RW1509" s="0"/>
      <c r="RX1509" s="0"/>
      <c r="RY1509" s="0"/>
      <c r="RZ1509" s="0"/>
      <c r="SA1509" s="0"/>
      <c r="SB1509" s="0"/>
      <c r="SC1509" s="0"/>
      <c r="SD1509" s="0"/>
      <c r="SE1509" s="0"/>
      <c r="SF1509" s="0"/>
      <c r="SG1509" s="0"/>
      <c r="SH1509" s="0"/>
      <c r="SI1509" s="0"/>
      <c r="SJ1509" s="0"/>
      <c r="SK1509" s="0"/>
      <c r="SL1509" s="0"/>
      <c r="SM1509" s="0"/>
      <c r="SN1509" s="0"/>
      <c r="SO1509" s="0"/>
      <c r="SP1509" s="0"/>
      <c r="SQ1509" s="0"/>
      <c r="SR1509" s="0"/>
      <c r="SS1509" s="0"/>
      <c r="ST1509" s="0"/>
      <c r="SU1509" s="0"/>
      <c r="SV1509" s="0"/>
      <c r="SW1509" s="0"/>
      <c r="SX1509" s="0"/>
      <c r="SY1509" s="0"/>
      <c r="SZ1509" s="0"/>
      <c r="TA1509" s="0"/>
      <c r="TB1509" s="0"/>
      <c r="TC1509" s="0"/>
      <c r="TD1509" s="0"/>
      <c r="TE1509" s="0"/>
      <c r="TF1509" s="0"/>
      <c r="TG1509" s="0"/>
      <c r="TH1509" s="0"/>
      <c r="TI1509" s="0"/>
      <c r="TJ1509" s="0"/>
      <c r="TK1509" s="0"/>
      <c r="TL1509" s="0"/>
      <c r="TM1509" s="0"/>
      <c r="TN1509" s="0"/>
      <c r="TO1509" s="0"/>
      <c r="TP1509" s="0"/>
      <c r="TQ1509" s="0"/>
      <c r="TR1509" s="0"/>
      <c r="TS1509" s="0"/>
      <c r="TT1509" s="0"/>
      <c r="TU1509" s="0"/>
      <c r="TV1509" s="0"/>
      <c r="TW1509" s="0"/>
      <c r="TX1509" s="0"/>
      <c r="TY1509" s="0"/>
      <c r="TZ1509" s="0"/>
      <c r="UA1509" s="0"/>
      <c r="UB1509" s="0"/>
      <c r="UC1509" s="0"/>
      <c r="UD1509" s="0"/>
      <c r="UE1509" s="0"/>
      <c r="UF1509" s="0"/>
      <c r="UG1509" s="0"/>
      <c r="UH1509" s="0"/>
      <c r="UI1509" s="0"/>
      <c r="UJ1509" s="0"/>
      <c r="UK1509" s="0"/>
      <c r="UL1509" s="0"/>
      <c r="UM1509" s="0"/>
      <c r="UN1509" s="0"/>
      <c r="UO1509" s="0"/>
      <c r="UP1509" s="0"/>
      <c r="UQ1509" s="0"/>
      <c r="UR1509" s="0"/>
      <c r="US1509" s="0"/>
      <c r="UT1509" s="0"/>
      <c r="UU1509" s="0"/>
      <c r="UV1509" s="0"/>
      <c r="UW1509" s="0"/>
      <c r="UX1509" s="0"/>
      <c r="UY1509" s="0"/>
      <c r="UZ1509" s="0"/>
      <c r="VA1509" s="0"/>
      <c r="VB1509" s="0"/>
      <c r="VC1509" s="0"/>
      <c r="VD1509" s="0"/>
      <c r="VE1509" s="0"/>
      <c r="VF1509" s="0"/>
      <c r="VG1509" s="0"/>
      <c r="VH1509" s="0"/>
      <c r="VI1509" s="0"/>
      <c r="VJ1509" s="0"/>
      <c r="VK1509" s="0"/>
      <c r="VL1509" s="0"/>
      <c r="VM1509" s="0"/>
      <c r="VN1509" s="0"/>
      <c r="VO1509" s="0"/>
      <c r="VP1509" s="0"/>
      <c r="VQ1509" s="0"/>
      <c r="VR1509" s="0"/>
      <c r="VS1509" s="0"/>
      <c r="VT1509" s="0"/>
      <c r="VU1509" s="0"/>
      <c r="VV1509" s="0"/>
      <c r="VW1509" s="0"/>
      <c r="VX1509" s="0"/>
      <c r="VY1509" s="0"/>
      <c r="VZ1509" s="0"/>
      <c r="WA1509" s="0"/>
      <c r="WB1509" s="0"/>
      <c r="WC1509" s="0"/>
      <c r="WD1509" s="0"/>
      <c r="WE1509" s="0"/>
      <c r="WF1509" s="0"/>
      <c r="WG1509" s="0"/>
      <c r="WH1509" s="0"/>
      <c r="WI1509" s="0"/>
      <c r="WJ1509" s="0"/>
      <c r="WK1509" s="0"/>
      <c r="WL1509" s="0"/>
      <c r="WM1509" s="0"/>
      <c r="WN1509" s="0"/>
      <c r="WO1509" s="0"/>
      <c r="WP1509" s="0"/>
      <c r="WQ1509" s="0"/>
      <c r="WR1509" s="0"/>
      <c r="WS1509" s="0"/>
      <c r="WT1509" s="0"/>
      <c r="WU1509" s="0"/>
      <c r="WV1509" s="0"/>
      <c r="WW1509" s="0"/>
      <c r="WX1509" s="0"/>
      <c r="WY1509" s="0"/>
      <c r="WZ1509" s="0"/>
      <c r="XA1509" s="0"/>
      <c r="XB1509" s="0"/>
      <c r="XC1509" s="0"/>
      <c r="XD1509" s="0"/>
      <c r="XE1509" s="0"/>
      <c r="XF1509" s="0"/>
      <c r="XG1509" s="0"/>
      <c r="XH1509" s="0"/>
      <c r="XI1509" s="0"/>
      <c r="XJ1509" s="0"/>
      <c r="XK1509" s="0"/>
      <c r="XL1509" s="0"/>
      <c r="XM1509" s="0"/>
      <c r="XN1509" s="0"/>
      <c r="XO1509" s="0"/>
      <c r="XP1509" s="0"/>
      <c r="XQ1509" s="0"/>
      <c r="XR1509" s="0"/>
      <c r="XS1509" s="0"/>
      <c r="XT1509" s="0"/>
      <c r="XU1509" s="0"/>
      <c r="XV1509" s="0"/>
      <c r="XW1509" s="0"/>
      <c r="XX1509" s="0"/>
      <c r="XY1509" s="0"/>
      <c r="XZ1509" s="0"/>
      <c r="YA1509" s="0"/>
      <c r="YB1509" s="0"/>
      <c r="YC1509" s="0"/>
      <c r="YD1509" s="0"/>
      <c r="YE1509" s="0"/>
      <c r="YF1509" s="0"/>
      <c r="YG1509" s="0"/>
      <c r="YH1509" s="0"/>
      <c r="YI1509" s="0"/>
      <c r="YJ1509" s="0"/>
      <c r="YK1509" s="0"/>
      <c r="YL1509" s="0"/>
      <c r="YM1509" s="0"/>
      <c r="YN1509" s="0"/>
      <c r="YO1509" s="0"/>
      <c r="YP1509" s="0"/>
      <c r="YQ1509" s="0"/>
      <c r="YR1509" s="0"/>
      <c r="YS1509" s="0"/>
      <c r="YT1509" s="0"/>
      <c r="YU1509" s="0"/>
      <c r="YV1509" s="0"/>
      <c r="YW1509" s="0"/>
      <c r="YX1509" s="0"/>
      <c r="YY1509" s="0"/>
      <c r="YZ1509" s="0"/>
      <c r="ZA1509" s="0"/>
      <c r="ZB1509" s="0"/>
      <c r="ZC1509" s="0"/>
      <c r="ZD1509" s="0"/>
      <c r="ZE1509" s="0"/>
      <c r="ZF1509" s="0"/>
      <c r="ZG1509" s="0"/>
      <c r="ZH1509" s="0"/>
      <c r="ZI1509" s="0"/>
      <c r="ZJ1509" s="0"/>
      <c r="ZK1509" s="0"/>
      <c r="ZL1509" s="0"/>
      <c r="ZM1509" s="0"/>
      <c r="ZN1509" s="0"/>
      <c r="ZO1509" s="0"/>
      <c r="ZP1509" s="0"/>
      <c r="ZQ1509" s="0"/>
      <c r="ZR1509" s="0"/>
      <c r="ZS1509" s="0"/>
      <c r="ZT1509" s="0"/>
      <c r="ZU1509" s="0"/>
      <c r="ZV1509" s="0"/>
      <c r="ZW1509" s="0"/>
      <c r="ZX1509" s="0"/>
      <c r="ZY1509" s="0"/>
      <c r="ZZ1509" s="0"/>
      <c r="AAA1509" s="0"/>
      <c r="AAB1509" s="0"/>
      <c r="AAC1509" s="0"/>
      <c r="AAD1509" s="0"/>
      <c r="AAE1509" s="0"/>
      <c r="AAF1509" s="0"/>
      <c r="AAG1509" s="0"/>
      <c r="AAH1509" s="0"/>
      <c r="AAI1509" s="0"/>
      <c r="AAJ1509" s="0"/>
      <c r="AAK1509" s="0"/>
      <c r="AAL1509" s="0"/>
      <c r="AAM1509" s="0"/>
      <c r="AAN1509" s="0"/>
      <c r="AAO1509" s="0"/>
      <c r="AAP1509" s="0"/>
      <c r="AAQ1509" s="0"/>
      <c r="AAR1509" s="0"/>
      <c r="AAS1509" s="0"/>
      <c r="AAT1509" s="0"/>
      <c r="AAU1509" s="0"/>
      <c r="AAV1509" s="0"/>
      <c r="AAW1509" s="0"/>
      <c r="AAX1509" s="0"/>
      <c r="AAY1509" s="0"/>
      <c r="AAZ1509" s="0"/>
      <c r="ABA1509" s="0"/>
      <c r="ABB1509" s="0"/>
      <c r="ABC1509" s="0"/>
      <c r="ABD1509" s="0"/>
      <c r="ABE1509" s="0"/>
      <c r="ABF1509" s="0"/>
      <c r="ABG1509" s="0"/>
      <c r="ABH1509" s="0"/>
      <c r="ABI1509" s="0"/>
      <c r="ABJ1509" s="0"/>
      <c r="ABK1509" s="0"/>
      <c r="ABL1509" s="0"/>
      <c r="ABM1509" s="0"/>
      <c r="ABN1509" s="0"/>
      <c r="ABO1509" s="0"/>
      <c r="ABP1509" s="0"/>
      <c r="ABQ1509" s="0"/>
      <c r="ABR1509" s="0"/>
      <c r="ABS1509" s="0"/>
      <c r="ABT1509" s="0"/>
      <c r="ABU1509" s="0"/>
      <c r="ABV1509" s="0"/>
      <c r="ABW1509" s="0"/>
      <c r="ABX1509" s="0"/>
      <c r="ABY1509" s="0"/>
      <c r="ABZ1509" s="0"/>
      <c r="ACA1509" s="0"/>
      <c r="ACB1509" s="0"/>
      <c r="ACC1509" s="0"/>
      <c r="ACD1509" s="0"/>
      <c r="ACE1509" s="0"/>
      <c r="ACF1509" s="0"/>
      <c r="ACG1509" s="0"/>
      <c r="ACH1509" s="0"/>
      <c r="ACI1509" s="0"/>
      <c r="ACJ1509" s="0"/>
      <c r="ACK1509" s="0"/>
      <c r="ACL1509" s="0"/>
      <c r="ACM1509" s="0"/>
      <c r="ACN1509" s="0"/>
      <c r="ACO1509" s="0"/>
      <c r="ACP1509" s="0"/>
      <c r="ACQ1509" s="0"/>
      <c r="ACR1509" s="0"/>
      <c r="ACS1509" s="0"/>
      <c r="ACT1509" s="0"/>
      <c r="ACU1509" s="0"/>
      <c r="ACV1509" s="0"/>
      <c r="ACW1509" s="0"/>
      <c r="ACX1509" s="0"/>
      <c r="ACY1509" s="0"/>
      <c r="ACZ1509" s="0"/>
      <c r="ADA1509" s="0"/>
      <c r="ADB1509" s="0"/>
      <c r="ADC1509" s="0"/>
      <c r="ADD1509" s="0"/>
      <c r="ADE1509" s="0"/>
      <c r="ADF1509" s="0"/>
      <c r="ADG1509" s="0"/>
      <c r="ADH1509" s="0"/>
      <c r="ADI1509" s="0"/>
      <c r="ADJ1509" s="0"/>
      <c r="ADK1509" s="0"/>
      <c r="ADL1509" s="0"/>
      <c r="ADM1509" s="0"/>
      <c r="ADN1509" s="0"/>
      <c r="ADO1509" s="0"/>
      <c r="ADP1509" s="0"/>
      <c r="ADQ1509" s="0"/>
      <c r="ADR1509" s="0"/>
      <c r="ADS1509" s="0"/>
      <c r="ADT1509" s="0"/>
      <c r="ADU1509" s="0"/>
      <c r="ADV1509" s="0"/>
      <c r="ADW1509" s="0"/>
      <c r="ADX1509" s="0"/>
      <c r="ADY1509" s="0"/>
      <c r="ADZ1509" s="0"/>
      <c r="AEA1509" s="0"/>
      <c r="AEB1509" s="0"/>
      <c r="AEC1509" s="0"/>
      <c r="AED1509" s="0"/>
      <c r="AEE1509" s="0"/>
      <c r="AEF1509" s="0"/>
      <c r="AEG1509" s="0"/>
      <c r="AEH1509" s="0"/>
      <c r="AEI1509" s="0"/>
      <c r="AEJ1509" s="0"/>
      <c r="AEK1509" s="0"/>
      <c r="AEL1509" s="0"/>
      <c r="AEM1509" s="0"/>
      <c r="AEN1509" s="0"/>
      <c r="AEO1509" s="0"/>
      <c r="AEP1509" s="0"/>
      <c r="AEQ1509" s="0"/>
      <c r="AER1509" s="0"/>
      <c r="AES1509" s="0"/>
      <c r="AET1509" s="0"/>
      <c r="AEU1509" s="0"/>
      <c r="AEV1509" s="0"/>
      <c r="AEW1509" s="0"/>
      <c r="AEX1509" s="0"/>
      <c r="AEY1509" s="0"/>
      <c r="AEZ1509" s="0"/>
      <c r="AFA1509" s="0"/>
      <c r="AFB1509" s="0"/>
      <c r="AFC1509" s="0"/>
      <c r="AFD1509" s="0"/>
      <c r="AFE1509" s="0"/>
      <c r="AFF1509" s="0"/>
      <c r="AFG1509" s="0"/>
      <c r="AFH1509" s="0"/>
      <c r="AFI1509" s="0"/>
      <c r="AFJ1509" s="0"/>
      <c r="AFK1509" s="0"/>
      <c r="AFL1509" s="0"/>
      <c r="AFM1509" s="0"/>
      <c r="AFN1509" s="0"/>
      <c r="AFO1509" s="0"/>
      <c r="AFP1509" s="0"/>
      <c r="AFQ1509" s="0"/>
      <c r="AFR1509" s="0"/>
      <c r="AFS1509" s="0"/>
      <c r="AFT1509" s="0"/>
      <c r="AFU1509" s="0"/>
      <c r="AFV1509" s="0"/>
      <c r="AFW1509" s="0"/>
      <c r="AFX1509" s="0"/>
      <c r="AFY1509" s="0"/>
      <c r="AFZ1509" s="0"/>
      <c r="AGA1509" s="0"/>
      <c r="AGB1509" s="0"/>
      <c r="AGC1509" s="0"/>
      <c r="AGD1509" s="0"/>
      <c r="AGE1509" s="0"/>
      <c r="AGF1509" s="0"/>
      <c r="AGG1509" s="0"/>
      <c r="AGH1509" s="0"/>
      <c r="AGI1509" s="0"/>
      <c r="AGJ1509" s="0"/>
      <c r="AGK1509" s="0"/>
      <c r="AGL1509" s="0"/>
      <c r="AGM1509" s="0"/>
      <c r="AGN1509" s="0"/>
      <c r="AGO1509" s="0"/>
      <c r="AGP1509" s="0"/>
      <c r="AGQ1509" s="0"/>
      <c r="AGR1509" s="0"/>
      <c r="AGS1509" s="0"/>
      <c r="AGT1509" s="0"/>
      <c r="AGU1509" s="0"/>
      <c r="AGV1509" s="0"/>
      <c r="AGW1509" s="0"/>
      <c r="AGX1509" s="0"/>
      <c r="AGY1509" s="0"/>
      <c r="AGZ1509" s="0"/>
      <c r="AHA1509" s="0"/>
      <c r="AHB1509" s="0"/>
      <c r="AHC1509" s="0"/>
      <c r="AHD1509" s="0"/>
      <c r="AHE1509" s="0"/>
      <c r="AHF1509" s="0"/>
      <c r="AHG1509" s="0"/>
      <c r="AHH1509" s="0"/>
      <c r="AHI1509" s="0"/>
      <c r="AHJ1509" s="0"/>
      <c r="AHK1509" s="0"/>
      <c r="AHL1509" s="0"/>
      <c r="AHM1509" s="0"/>
      <c r="AHN1509" s="0"/>
      <c r="AHO1509" s="0"/>
      <c r="AHP1509" s="0"/>
      <c r="AHQ1509" s="0"/>
      <c r="AHR1509" s="0"/>
      <c r="AHS1509" s="0"/>
      <c r="AHT1509" s="0"/>
      <c r="AHU1509" s="0"/>
      <c r="AHV1509" s="0"/>
      <c r="AHW1509" s="0"/>
      <c r="AHX1509" s="0"/>
      <c r="AHY1509" s="0"/>
      <c r="AHZ1509" s="0"/>
      <c r="AIA1509" s="0"/>
      <c r="AIB1509" s="0"/>
      <c r="AIC1509" s="0"/>
      <c r="AID1509" s="0"/>
      <c r="AIE1509" s="0"/>
      <c r="AIF1509" s="0"/>
      <c r="AIG1509" s="0"/>
      <c r="AIH1509" s="0"/>
      <c r="AII1509" s="0"/>
      <c r="AIJ1509" s="0"/>
      <c r="AIK1509" s="0"/>
      <c r="AIL1509" s="0"/>
      <c r="AIM1509" s="0"/>
      <c r="AIN1509" s="0"/>
      <c r="AIO1509" s="0"/>
      <c r="AIP1509" s="0"/>
      <c r="AIQ1509" s="0"/>
      <c r="AIR1509" s="0"/>
      <c r="AIS1509" s="0"/>
      <c r="AIT1509" s="0"/>
      <c r="AIU1509" s="0"/>
      <c r="AIV1509" s="0"/>
      <c r="AIW1509" s="0"/>
      <c r="AIX1509" s="0"/>
      <c r="AIY1509" s="0"/>
      <c r="AIZ1509" s="0"/>
      <c r="AJA1509" s="0"/>
      <c r="AJB1509" s="0"/>
      <c r="AJC1509" s="0"/>
      <c r="AJD1509" s="0"/>
      <c r="AJE1509" s="0"/>
      <c r="AJF1509" s="0"/>
      <c r="AJG1509" s="0"/>
      <c r="AJH1509" s="0"/>
      <c r="AJI1509" s="0"/>
      <c r="AJJ1509" s="0"/>
      <c r="AJK1509" s="0"/>
      <c r="AJL1509" s="0"/>
      <c r="AJM1509" s="0"/>
      <c r="AJN1509" s="0"/>
      <c r="AJO1509" s="0"/>
      <c r="AJP1509" s="0"/>
      <c r="AJQ1509" s="0"/>
      <c r="AJR1509" s="0"/>
      <c r="AJS1509" s="0"/>
      <c r="AJT1509" s="0"/>
      <c r="AJU1509" s="0"/>
      <c r="AJV1509" s="0"/>
      <c r="AJW1509" s="0"/>
      <c r="AJX1509" s="0"/>
      <c r="AJY1509" s="0"/>
      <c r="AJZ1509" s="0"/>
      <c r="AKA1509" s="0"/>
      <c r="AKB1509" s="0"/>
      <c r="AKC1509" s="0"/>
      <c r="AKD1509" s="0"/>
      <c r="AKE1509" s="0"/>
      <c r="AKF1509" s="0"/>
      <c r="AKG1509" s="0"/>
      <c r="AKH1509" s="0"/>
      <c r="AKI1509" s="0"/>
      <c r="AKJ1509" s="0"/>
      <c r="AKK1509" s="0"/>
      <c r="AKL1509" s="0"/>
      <c r="AKM1509" s="0"/>
      <c r="AKN1509" s="0"/>
      <c r="AKO1509" s="0"/>
      <c r="AKP1509" s="0"/>
      <c r="AKQ1509" s="0"/>
      <c r="AKR1509" s="0"/>
      <c r="AKS1509" s="0"/>
      <c r="AKT1509" s="0"/>
      <c r="AKU1509" s="0"/>
      <c r="AKV1509" s="0"/>
      <c r="AKW1509" s="0"/>
      <c r="AKX1509" s="0"/>
      <c r="AKY1509" s="0"/>
      <c r="AKZ1509" s="0"/>
      <c r="ALA1509" s="0"/>
      <c r="ALB1509" s="0"/>
      <c r="ALC1509" s="0"/>
      <c r="ALD1509" s="0"/>
      <c r="ALE1509" s="0"/>
      <c r="ALF1509" s="0"/>
      <c r="ALG1509" s="0"/>
      <c r="ALH1509" s="0"/>
      <c r="ALI1509" s="0"/>
      <c r="ALJ1509" s="0"/>
      <c r="ALK1509" s="0"/>
      <c r="ALL1509" s="0"/>
      <c r="ALM1509" s="0"/>
      <c r="ALN1509" s="0"/>
      <c r="ALO1509" s="0"/>
      <c r="ALP1509" s="0"/>
      <c r="ALQ1509" s="0"/>
      <c r="ALR1509" s="0"/>
      <c r="ALS1509" s="0"/>
      <c r="ALT1509" s="0"/>
      <c r="ALU1509" s="0"/>
      <c r="ALV1509" s="0"/>
      <c r="ALW1509" s="0"/>
      <c r="ALX1509" s="0"/>
      <c r="ALY1509" s="0"/>
      <c r="ALZ1509" s="0"/>
      <c r="AMA1509" s="0"/>
      <c r="AMB1509" s="0"/>
      <c r="AMC1509" s="0"/>
      <c r="AMD1509" s="0"/>
      <c r="AME1509" s="0"/>
      <c r="AMF1509" s="0"/>
      <c r="AMG1509" s="0"/>
      <c r="AMH1509" s="0"/>
      <c r="AMI1509" s="0"/>
    </row>
    <row r="1510" customFormat="false" ht="12.75" hidden="false" customHeight="false" outlineLevel="0" collapsed="false">
      <c r="A1510" s="1" t="s">
        <v>4132</v>
      </c>
      <c r="C1510" s="99" t="s">
        <v>4135</v>
      </c>
      <c r="D1510" s="100" t="s">
        <v>13</v>
      </c>
      <c r="E1510" s="72" t="n">
        <v>1.7</v>
      </c>
      <c r="F1510" s="73" t="n">
        <v>22.45</v>
      </c>
      <c r="G1510" s="72" t="s">
        <v>4134</v>
      </c>
      <c r="BM1510" s="0"/>
      <c r="BN1510" s="0"/>
      <c r="BO1510" s="0"/>
      <c r="BP1510" s="0"/>
      <c r="BQ1510" s="0"/>
      <c r="BR1510" s="0"/>
      <c r="BS1510" s="0"/>
      <c r="BT1510" s="0"/>
      <c r="BU1510" s="0"/>
      <c r="BV1510" s="0"/>
      <c r="BW1510" s="0"/>
      <c r="BX1510" s="0"/>
      <c r="BY1510" s="0"/>
      <c r="BZ1510" s="0"/>
      <c r="CA1510" s="0"/>
      <c r="CB1510" s="0"/>
      <c r="CC1510" s="0"/>
      <c r="CD1510" s="0"/>
      <c r="CE1510" s="0"/>
      <c r="CF1510" s="0"/>
      <c r="CG1510" s="0"/>
      <c r="CH1510" s="0"/>
      <c r="CI1510" s="0"/>
      <c r="CJ1510" s="0"/>
      <c r="CK1510" s="0"/>
      <c r="CL1510" s="0"/>
      <c r="CM1510" s="0"/>
      <c r="CN1510" s="0"/>
      <c r="CO1510" s="0"/>
      <c r="CP1510" s="0"/>
      <c r="CQ1510" s="0"/>
      <c r="CR1510" s="0"/>
      <c r="CS1510" s="0"/>
      <c r="CT1510" s="0"/>
      <c r="CU1510" s="0"/>
      <c r="CV1510" s="0"/>
      <c r="CW1510" s="0"/>
      <c r="CX1510" s="0"/>
      <c r="CY1510" s="0"/>
      <c r="CZ1510" s="0"/>
      <c r="DA1510" s="0"/>
      <c r="DB1510" s="0"/>
      <c r="DC1510" s="0"/>
      <c r="DD1510" s="0"/>
      <c r="DE1510" s="0"/>
      <c r="DF1510" s="0"/>
      <c r="DG1510" s="0"/>
      <c r="DH1510" s="0"/>
      <c r="DI1510" s="0"/>
      <c r="DJ1510" s="0"/>
      <c r="DK1510" s="0"/>
      <c r="DL1510" s="0"/>
      <c r="DM1510" s="0"/>
      <c r="DN1510" s="0"/>
      <c r="DO1510" s="0"/>
      <c r="DP1510" s="0"/>
      <c r="DQ1510" s="0"/>
      <c r="DR1510" s="0"/>
      <c r="DS1510" s="0"/>
      <c r="DT1510" s="0"/>
      <c r="DU1510" s="0"/>
      <c r="DV1510" s="0"/>
      <c r="DW1510" s="0"/>
      <c r="DX1510" s="0"/>
      <c r="DY1510" s="0"/>
      <c r="DZ1510" s="0"/>
      <c r="EA1510" s="0"/>
      <c r="EB1510" s="0"/>
      <c r="EC1510" s="0"/>
      <c r="ED1510" s="0"/>
      <c r="EE1510" s="0"/>
      <c r="EF1510" s="0"/>
      <c r="EG1510" s="0"/>
      <c r="EH1510" s="0"/>
      <c r="EI1510" s="0"/>
      <c r="EJ1510" s="0"/>
      <c r="EK1510" s="0"/>
      <c r="EL1510" s="0"/>
      <c r="EM1510" s="0"/>
      <c r="EN1510" s="0"/>
      <c r="EO1510" s="0"/>
      <c r="EP1510" s="0"/>
      <c r="EQ1510" s="0"/>
      <c r="ER1510" s="0"/>
      <c r="ES1510" s="0"/>
      <c r="ET1510" s="0"/>
      <c r="EU1510" s="0"/>
      <c r="EV1510" s="0"/>
      <c r="EW1510" s="0"/>
      <c r="EX1510" s="0"/>
      <c r="EY1510" s="0"/>
      <c r="EZ1510" s="0"/>
      <c r="FA1510" s="0"/>
      <c r="FB1510" s="0"/>
      <c r="FC1510" s="0"/>
      <c r="FD1510" s="0"/>
      <c r="FE1510" s="0"/>
      <c r="FF1510" s="0"/>
      <c r="FG1510" s="0"/>
      <c r="FH1510" s="0"/>
      <c r="FI1510" s="0"/>
      <c r="FJ1510" s="0"/>
      <c r="FK1510" s="0"/>
      <c r="FL1510" s="0"/>
      <c r="FM1510" s="0"/>
      <c r="FN1510" s="0"/>
      <c r="FO1510" s="0"/>
      <c r="FP1510" s="0"/>
      <c r="FQ1510" s="0"/>
      <c r="FR1510" s="0"/>
      <c r="FS1510" s="0"/>
      <c r="FT1510" s="0"/>
      <c r="FU1510" s="0"/>
      <c r="FV1510" s="0"/>
      <c r="FW1510" s="0"/>
      <c r="FX1510" s="0"/>
      <c r="FY1510" s="0"/>
      <c r="FZ1510" s="0"/>
      <c r="GA1510" s="0"/>
      <c r="GB1510" s="0"/>
      <c r="GC1510" s="0"/>
      <c r="GD1510" s="0"/>
      <c r="GE1510" s="0"/>
      <c r="GF1510" s="0"/>
      <c r="GG1510" s="0"/>
      <c r="GH1510" s="0"/>
      <c r="GI1510" s="0"/>
      <c r="GJ1510" s="0"/>
      <c r="GK1510" s="0"/>
      <c r="GL1510" s="0"/>
      <c r="GM1510" s="0"/>
      <c r="GN1510" s="0"/>
      <c r="GO1510" s="0"/>
      <c r="GP1510" s="0"/>
      <c r="GQ1510" s="0"/>
      <c r="GR1510" s="0"/>
      <c r="GS1510" s="0"/>
      <c r="GT1510" s="0"/>
      <c r="GU1510" s="0"/>
      <c r="GV1510" s="0"/>
      <c r="GW1510" s="0"/>
      <c r="GX1510" s="0"/>
      <c r="GY1510" s="0"/>
      <c r="GZ1510" s="0"/>
      <c r="HA1510" s="0"/>
      <c r="HB1510" s="0"/>
      <c r="HC1510" s="0"/>
      <c r="HD1510" s="0"/>
      <c r="HE1510" s="0"/>
      <c r="HF1510" s="0"/>
      <c r="HG1510" s="0"/>
      <c r="HH1510" s="0"/>
      <c r="HI1510" s="0"/>
      <c r="HJ1510" s="0"/>
      <c r="HK1510" s="0"/>
      <c r="HL1510" s="0"/>
      <c r="HM1510" s="0"/>
      <c r="HN1510" s="0"/>
      <c r="HO1510" s="0"/>
      <c r="HP1510" s="0"/>
      <c r="HQ1510" s="0"/>
      <c r="HR1510" s="0"/>
      <c r="HS1510" s="0"/>
      <c r="HT1510" s="0"/>
      <c r="HU1510" s="0"/>
      <c r="HV1510" s="0"/>
      <c r="HW1510" s="0"/>
      <c r="HX1510" s="0"/>
      <c r="HY1510" s="0"/>
      <c r="HZ1510" s="0"/>
      <c r="IA1510" s="0"/>
      <c r="IB1510" s="0"/>
      <c r="IC1510" s="0"/>
      <c r="ID1510" s="0"/>
      <c r="IE1510" s="0"/>
      <c r="IF1510" s="0"/>
      <c r="IG1510" s="0"/>
      <c r="IH1510" s="0"/>
      <c r="II1510" s="0"/>
      <c r="IJ1510" s="0"/>
      <c r="IK1510" s="0"/>
      <c r="IL1510" s="0"/>
      <c r="IM1510" s="0"/>
      <c r="IN1510" s="0"/>
      <c r="IO1510" s="0"/>
      <c r="IP1510" s="0"/>
      <c r="IQ1510" s="0"/>
      <c r="IR1510" s="0"/>
      <c r="IS1510" s="0"/>
      <c r="IT1510" s="0"/>
      <c r="IU1510" s="0"/>
      <c r="IV1510" s="0"/>
      <c r="IW1510" s="0"/>
      <c r="IX1510" s="0"/>
      <c r="IY1510" s="0"/>
      <c r="IZ1510" s="0"/>
      <c r="JA1510" s="0"/>
      <c r="JB1510" s="0"/>
      <c r="JC1510" s="0"/>
      <c r="JD1510" s="0"/>
      <c r="JE1510" s="0"/>
      <c r="JF1510" s="0"/>
      <c r="JG1510" s="0"/>
      <c r="JH1510" s="0"/>
      <c r="JI1510" s="0"/>
      <c r="JJ1510" s="0"/>
      <c r="JK1510" s="0"/>
      <c r="JL1510" s="0"/>
      <c r="JM1510" s="0"/>
      <c r="JN1510" s="0"/>
      <c r="JO1510" s="0"/>
      <c r="JP1510" s="0"/>
      <c r="JQ1510" s="0"/>
      <c r="JR1510" s="0"/>
      <c r="JS1510" s="0"/>
      <c r="JT1510" s="0"/>
      <c r="JU1510" s="0"/>
      <c r="JV1510" s="0"/>
      <c r="JW1510" s="0"/>
      <c r="JX1510" s="0"/>
      <c r="JY1510" s="0"/>
      <c r="JZ1510" s="0"/>
      <c r="KA1510" s="0"/>
      <c r="KB1510" s="0"/>
      <c r="KC1510" s="0"/>
      <c r="KD1510" s="0"/>
      <c r="KE1510" s="0"/>
      <c r="KF1510" s="0"/>
      <c r="KG1510" s="0"/>
      <c r="KH1510" s="0"/>
      <c r="KI1510" s="0"/>
      <c r="KJ1510" s="0"/>
      <c r="KK1510" s="0"/>
      <c r="KL1510" s="0"/>
      <c r="KM1510" s="0"/>
      <c r="KN1510" s="0"/>
      <c r="KO1510" s="0"/>
      <c r="KP1510" s="0"/>
      <c r="KQ1510" s="0"/>
      <c r="KR1510" s="0"/>
      <c r="KS1510" s="0"/>
      <c r="KT1510" s="0"/>
      <c r="KU1510" s="0"/>
      <c r="KV1510" s="0"/>
      <c r="KW1510" s="0"/>
      <c r="KX1510" s="0"/>
      <c r="KY1510" s="0"/>
      <c r="KZ1510" s="0"/>
      <c r="LA1510" s="0"/>
      <c r="LB1510" s="0"/>
      <c r="LC1510" s="0"/>
      <c r="LD1510" s="0"/>
      <c r="LE1510" s="0"/>
      <c r="LF1510" s="0"/>
      <c r="LG1510" s="0"/>
      <c r="LH1510" s="0"/>
      <c r="LI1510" s="0"/>
      <c r="LJ1510" s="0"/>
      <c r="LK1510" s="0"/>
      <c r="LL1510" s="0"/>
      <c r="LM1510" s="0"/>
      <c r="LN1510" s="0"/>
      <c r="LO1510" s="0"/>
      <c r="LP1510" s="0"/>
      <c r="LQ1510" s="0"/>
      <c r="LR1510" s="0"/>
      <c r="LS1510" s="0"/>
      <c r="LT1510" s="0"/>
      <c r="LU1510" s="0"/>
      <c r="LV1510" s="0"/>
      <c r="LW1510" s="0"/>
      <c r="LX1510" s="0"/>
      <c r="LY1510" s="0"/>
      <c r="LZ1510" s="0"/>
      <c r="MA1510" s="0"/>
      <c r="MB1510" s="0"/>
      <c r="MC1510" s="0"/>
      <c r="MD1510" s="0"/>
      <c r="ME1510" s="0"/>
      <c r="MF1510" s="0"/>
      <c r="MG1510" s="0"/>
      <c r="MH1510" s="0"/>
      <c r="MI1510" s="0"/>
      <c r="MJ1510" s="0"/>
      <c r="MK1510" s="0"/>
      <c r="ML1510" s="0"/>
      <c r="MM1510" s="0"/>
      <c r="MN1510" s="0"/>
      <c r="MO1510" s="0"/>
      <c r="MP1510" s="0"/>
      <c r="MQ1510" s="0"/>
      <c r="MR1510" s="0"/>
      <c r="MS1510" s="0"/>
      <c r="MT1510" s="0"/>
      <c r="MU1510" s="0"/>
      <c r="MV1510" s="0"/>
      <c r="MW1510" s="0"/>
      <c r="MX1510" s="0"/>
      <c r="MY1510" s="0"/>
      <c r="MZ1510" s="0"/>
      <c r="NA1510" s="0"/>
      <c r="NB1510" s="0"/>
      <c r="NC1510" s="0"/>
      <c r="ND1510" s="0"/>
      <c r="NE1510" s="0"/>
      <c r="NF1510" s="0"/>
      <c r="NG1510" s="0"/>
      <c r="NH1510" s="0"/>
      <c r="NI1510" s="0"/>
      <c r="NJ1510" s="0"/>
      <c r="NK1510" s="0"/>
      <c r="NL1510" s="0"/>
      <c r="NM1510" s="0"/>
      <c r="NN1510" s="0"/>
      <c r="NO1510" s="0"/>
      <c r="NP1510" s="0"/>
      <c r="NQ1510" s="0"/>
      <c r="NR1510" s="0"/>
      <c r="NS1510" s="0"/>
      <c r="NT1510" s="0"/>
      <c r="NU1510" s="0"/>
      <c r="NV1510" s="0"/>
      <c r="NW1510" s="0"/>
      <c r="NX1510" s="0"/>
      <c r="NY1510" s="0"/>
      <c r="NZ1510" s="0"/>
      <c r="OA1510" s="0"/>
      <c r="OB1510" s="0"/>
      <c r="OC1510" s="0"/>
      <c r="OD1510" s="0"/>
      <c r="OE1510" s="0"/>
      <c r="OF1510" s="0"/>
      <c r="OG1510" s="0"/>
      <c r="OH1510" s="0"/>
      <c r="OI1510" s="0"/>
      <c r="OJ1510" s="0"/>
      <c r="OK1510" s="0"/>
      <c r="OL1510" s="0"/>
      <c r="OM1510" s="0"/>
      <c r="ON1510" s="0"/>
      <c r="OO1510" s="0"/>
      <c r="OP1510" s="0"/>
      <c r="OQ1510" s="0"/>
      <c r="OR1510" s="0"/>
      <c r="OS1510" s="0"/>
      <c r="OT1510" s="0"/>
      <c r="OU1510" s="0"/>
      <c r="OV1510" s="0"/>
      <c r="OW1510" s="0"/>
      <c r="OX1510" s="0"/>
      <c r="OY1510" s="0"/>
      <c r="OZ1510" s="0"/>
      <c r="PA1510" s="0"/>
      <c r="PB1510" s="0"/>
      <c r="PC1510" s="0"/>
      <c r="PD1510" s="0"/>
      <c r="PE1510" s="0"/>
      <c r="PF1510" s="0"/>
      <c r="PG1510" s="0"/>
      <c r="PH1510" s="0"/>
      <c r="PI1510" s="0"/>
      <c r="PJ1510" s="0"/>
      <c r="PK1510" s="0"/>
      <c r="PL1510" s="0"/>
      <c r="PM1510" s="0"/>
      <c r="PN1510" s="0"/>
      <c r="PO1510" s="0"/>
      <c r="PP1510" s="0"/>
      <c r="PQ1510" s="0"/>
      <c r="PR1510" s="0"/>
      <c r="PS1510" s="0"/>
      <c r="PT1510" s="0"/>
      <c r="PU1510" s="0"/>
      <c r="PV1510" s="0"/>
      <c r="PW1510" s="0"/>
      <c r="PX1510" s="0"/>
      <c r="PY1510" s="0"/>
      <c r="PZ1510" s="0"/>
      <c r="QA1510" s="0"/>
      <c r="QB1510" s="0"/>
      <c r="QC1510" s="0"/>
      <c r="QD1510" s="0"/>
      <c r="QE1510" s="0"/>
      <c r="QF1510" s="0"/>
      <c r="QG1510" s="0"/>
      <c r="QH1510" s="0"/>
      <c r="QI1510" s="0"/>
      <c r="QJ1510" s="0"/>
      <c r="QK1510" s="0"/>
      <c r="QL1510" s="0"/>
      <c r="QM1510" s="0"/>
      <c r="QN1510" s="0"/>
      <c r="QO1510" s="0"/>
      <c r="QP1510" s="0"/>
      <c r="QQ1510" s="0"/>
      <c r="QR1510" s="0"/>
      <c r="QS1510" s="0"/>
      <c r="QT1510" s="0"/>
      <c r="QU1510" s="0"/>
      <c r="QV1510" s="0"/>
      <c r="QW1510" s="0"/>
      <c r="QX1510" s="0"/>
      <c r="QY1510" s="0"/>
      <c r="QZ1510" s="0"/>
      <c r="RA1510" s="0"/>
      <c r="RB1510" s="0"/>
      <c r="RC1510" s="0"/>
      <c r="RD1510" s="0"/>
      <c r="RE1510" s="0"/>
      <c r="RF1510" s="0"/>
      <c r="RG1510" s="0"/>
      <c r="RH1510" s="0"/>
      <c r="RI1510" s="0"/>
      <c r="RJ1510" s="0"/>
      <c r="RK1510" s="0"/>
      <c r="RL1510" s="0"/>
      <c r="RM1510" s="0"/>
      <c r="RN1510" s="0"/>
      <c r="RO1510" s="0"/>
      <c r="RP1510" s="0"/>
      <c r="RQ1510" s="0"/>
      <c r="RR1510" s="0"/>
      <c r="RS1510" s="0"/>
      <c r="RT1510" s="0"/>
      <c r="RU1510" s="0"/>
      <c r="RV1510" s="0"/>
      <c r="RW1510" s="0"/>
      <c r="RX1510" s="0"/>
      <c r="RY1510" s="0"/>
      <c r="RZ1510" s="0"/>
      <c r="SA1510" s="0"/>
      <c r="SB1510" s="0"/>
      <c r="SC1510" s="0"/>
      <c r="SD1510" s="0"/>
      <c r="SE1510" s="0"/>
      <c r="SF1510" s="0"/>
      <c r="SG1510" s="0"/>
      <c r="SH1510" s="0"/>
      <c r="SI1510" s="0"/>
      <c r="SJ1510" s="0"/>
      <c r="SK1510" s="0"/>
      <c r="SL1510" s="0"/>
      <c r="SM1510" s="0"/>
      <c r="SN1510" s="0"/>
      <c r="SO1510" s="0"/>
      <c r="SP1510" s="0"/>
      <c r="SQ1510" s="0"/>
      <c r="SR1510" s="0"/>
      <c r="SS1510" s="0"/>
      <c r="ST1510" s="0"/>
      <c r="SU1510" s="0"/>
      <c r="SV1510" s="0"/>
      <c r="SW1510" s="0"/>
      <c r="SX1510" s="0"/>
      <c r="SY1510" s="0"/>
      <c r="SZ1510" s="0"/>
      <c r="TA1510" s="0"/>
      <c r="TB1510" s="0"/>
      <c r="TC1510" s="0"/>
      <c r="TD1510" s="0"/>
      <c r="TE1510" s="0"/>
      <c r="TF1510" s="0"/>
      <c r="TG1510" s="0"/>
      <c r="TH1510" s="0"/>
      <c r="TI1510" s="0"/>
      <c r="TJ1510" s="0"/>
      <c r="TK1510" s="0"/>
      <c r="TL1510" s="0"/>
      <c r="TM1510" s="0"/>
      <c r="TN1510" s="0"/>
      <c r="TO1510" s="0"/>
      <c r="TP1510" s="0"/>
      <c r="TQ1510" s="0"/>
      <c r="TR1510" s="0"/>
      <c r="TS1510" s="0"/>
      <c r="TT1510" s="0"/>
      <c r="TU1510" s="0"/>
      <c r="TV1510" s="0"/>
      <c r="TW1510" s="0"/>
      <c r="TX1510" s="0"/>
      <c r="TY1510" s="0"/>
      <c r="TZ1510" s="0"/>
      <c r="UA1510" s="0"/>
      <c r="UB1510" s="0"/>
      <c r="UC1510" s="0"/>
      <c r="UD1510" s="0"/>
      <c r="UE1510" s="0"/>
      <c r="UF1510" s="0"/>
      <c r="UG1510" s="0"/>
      <c r="UH1510" s="0"/>
      <c r="UI1510" s="0"/>
      <c r="UJ1510" s="0"/>
      <c r="UK1510" s="0"/>
      <c r="UL1510" s="0"/>
      <c r="UM1510" s="0"/>
      <c r="UN1510" s="0"/>
      <c r="UO1510" s="0"/>
      <c r="UP1510" s="0"/>
      <c r="UQ1510" s="0"/>
      <c r="UR1510" s="0"/>
      <c r="US1510" s="0"/>
      <c r="UT1510" s="0"/>
      <c r="UU1510" s="0"/>
      <c r="UV1510" s="0"/>
      <c r="UW1510" s="0"/>
      <c r="UX1510" s="0"/>
      <c r="UY1510" s="0"/>
      <c r="UZ1510" s="0"/>
      <c r="VA1510" s="0"/>
      <c r="VB1510" s="0"/>
      <c r="VC1510" s="0"/>
      <c r="VD1510" s="0"/>
      <c r="VE1510" s="0"/>
      <c r="VF1510" s="0"/>
      <c r="VG1510" s="0"/>
      <c r="VH1510" s="0"/>
      <c r="VI1510" s="0"/>
      <c r="VJ1510" s="0"/>
      <c r="VK1510" s="0"/>
      <c r="VL1510" s="0"/>
      <c r="VM1510" s="0"/>
      <c r="VN1510" s="0"/>
      <c r="VO1510" s="0"/>
      <c r="VP1510" s="0"/>
      <c r="VQ1510" s="0"/>
      <c r="VR1510" s="0"/>
      <c r="VS1510" s="0"/>
      <c r="VT1510" s="0"/>
      <c r="VU1510" s="0"/>
      <c r="VV1510" s="0"/>
      <c r="VW1510" s="0"/>
      <c r="VX1510" s="0"/>
      <c r="VY1510" s="0"/>
      <c r="VZ1510" s="0"/>
      <c r="WA1510" s="0"/>
      <c r="WB1510" s="0"/>
      <c r="WC1510" s="0"/>
      <c r="WD1510" s="0"/>
      <c r="WE1510" s="0"/>
      <c r="WF1510" s="0"/>
      <c r="WG1510" s="0"/>
      <c r="WH1510" s="0"/>
      <c r="WI1510" s="0"/>
      <c r="WJ1510" s="0"/>
      <c r="WK1510" s="0"/>
      <c r="WL1510" s="0"/>
      <c r="WM1510" s="0"/>
      <c r="WN1510" s="0"/>
      <c r="WO1510" s="0"/>
      <c r="WP1510" s="0"/>
      <c r="WQ1510" s="0"/>
      <c r="WR1510" s="0"/>
      <c r="WS1510" s="0"/>
      <c r="WT1510" s="0"/>
      <c r="WU1510" s="0"/>
      <c r="WV1510" s="0"/>
      <c r="WW1510" s="0"/>
      <c r="WX1510" s="0"/>
      <c r="WY1510" s="0"/>
      <c r="WZ1510" s="0"/>
      <c r="XA1510" s="0"/>
      <c r="XB1510" s="0"/>
      <c r="XC1510" s="0"/>
      <c r="XD1510" s="0"/>
      <c r="XE1510" s="0"/>
      <c r="XF1510" s="0"/>
      <c r="XG1510" s="0"/>
      <c r="XH1510" s="0"/>
      <c r="XI1510" s="0"/>
      <c r="XJ1510" s="0"/>
      <c r="XK1510" s="0"/>
      <c r="XL1510" s="0"/>
      <c r="XM1510" s="0"/>
      <c r="XN1510" s="0"/>
      <c r="XO1510" s="0"/>
      <c r="XP1510" s="0"/>
      <c r="XQ1510" s="0"/>
      <c r="XR1510" s="0"/>
      <c r="XS1510" s="0"/>
      <c r="XT1510" s="0"/>
      <c r="XU1510" s="0"/>
      <c r="XV1510" s="0"/>
      <c r="XW1510" s="0"/>
      <c r="XX1510" s="0"/>
      <c r="XY1510" s="0"/>
      <c r="XZ1510" s="0"/>
      <c r="YA1510" s="0"/>
      <c r="YB1510" s="0"/>
      <c r="YC1510" s="0"/>
      <c r="YD1510" s="0"/>
      <c r="YE1510" s="0"/>
      <c r="YF1510" s="0"/>
      <c r="YG1510" s="0"/>
      <c r="YH1510" s="0"/>
      <c r="YI1510" s="0"/>
      <c r="YJ1510" s="0"/>
      <c r="YK1510" s="0"/>
      <c r="YL1510" s="0"/>
      <c r="YM1510" s="0"/>
      <c r="YN1510" s="0"/>
      <c r="YO1510" s="0"/>
      <c r="YP1510" s="0"/>
      <c r="YQ1510" s="0"/>
      <c r="YR1510" s="0"/>
      <c r="YS1510" s="0"/>
      <c r="YT1510" s="0"/>
      <c r="YU1510" s="0"/>
      <c r="YV1510" s="0"/>
      <c r="YW1510" s="0"/>
      <c r="YX1510" s="0"/>
      <c r="YY1510" s="0"/>
      <c r="YZ1510" s="0"/>
      <c r="ZA1510" s="0"/>
      <c r="ZB1510" s="0"/>
      <c r="ZC1510" s="0"/>
      <c r="ZD1510" s="0"/>
      <c r="ZE1510" s="0"/>
      <c r="ZF1510" s="0"/>
      <c r="ZG1510" s="0"/>
      <c r="ZH1510" s="0"/>
      <c r="ZI1510" s="0"/>
      <c r="ZJ1510" s="0"/>
      <c r="ZK1510" s="0"/>
      <c r="ZL1510" s="0"/>
      <c r="ZM1510" s="0"/>
      <c r="ZN1510" s="0"/>
      <c r="ZO1510" s="0"/>
      <c r="ZP1510" s="0"/>
      <c r="ZQ1510" s="0"/>
      <c r="ZR1510" s="0"/>
      <c r="ZS1510" s="0"/>
      <c r="ZT1510" s="0"/>
      <c r="ZU1510" s="0"/>
      <c r="ZV1510" s="0"/>
      <c r="ZW1510" s="0"/>
      <c r="ZX1510" s="0"/>
      <c r="ZY1510" s="0"/>
      <c r="ZZ1510" s="0"/>
      <c r="AAA1510" s="0"/>
      <c r="AAB1510" s="0"/>
      <c r="AAC1510" s="0"/>
      <c r="AAD1510" s="0"/>
      <c r="AAE1510" s="0"/>
      <c r="AAF1510" s="0"/>
      <c r="AAG1510" s="0"/>
      <c r="AAH1510" s="0"/>
      <c r="AAI1510" s="0"/>
      <c r="AAJ1510" s="0"/>
      <c r="AAK1510" s="0"/>
      <c r="AAL1510" s="0"/>
      <c r="AAM1510" s="0"/>
      <c r="AAN1510" s="0"/>
      <c r="AAO1510" s="0"/>
      <c r="AAP1510" s="0"/>
      <c r="AAQ1510" s="0"/>
      <c r="AAR1510" s="0"/>
      <c r="AAS1510" s="0"/>
      <c r="AAT1510" s="0"/>
      <c r="AAU1510" s="0"/>
      <c r="AAV1510" s="0"/>
      <c r="AAW1510" s="0"/>
      <c r="AAX1510" s="0"/>
      <c r="AAY1510" s="0"/>
      <c r="AAZ1510" s="0"/>
      <c r="ABA1510" s="0"/>
      <c r="ABB1510" s="0"/>
      <c r="ABC1510" s="0"/>
      <c r="ABD1510" s="0"/>
      <c r="ABE1510" s="0"/>
      <c r="ABF1510" s="0"/>
      <c r="ABG1510" s="0"/>
      <c r="ABH1510" s="0"/>
      <c r="ABI1510" s="0"/>
      <c r="ABJ1510" s="0"/>
      <c r="ABK1510" s="0"/>
      <c r="ABL1510" s="0"/>
      <c r="ABM1510" s="0"/>
      <c r="ABN1510" s="0"/>
      <c r="ABO1510" s="0"/>
      <c r="ABP1510" s="0"/>
      <c r="ABQ1510" s="0"/>
      <c r="ABR1510" s="0"/>
      <c r="ABS1510" s="0"/>
      <c r="ABT1510" s="0"/>
      <c r="ABU1510" s="0"/>
      <c r="ABV1510" s="0"/>
      <c r="ABW1510" s="0"/>
      <c r="ABX1510" s="0"/>
      <c r="ABY1510" s="0"/>
      <c r="ABZ1510" s="0"/>
      <c r="ACA1510" s="0"/>
      <c r="ACB1510" s="0"/>
      <c r="ACC1510" s="0"/>
      <c r="ACD1510" s="0"/>
      <c r="ACE1510" s="0"/>
      <c r="ACF1510" s="0"/>
      <c r="ACG1510" s="0"/>
      <c r="ACH1510" s="0"/>
      <c r="ACI1510" s="0"/>
      <c r="ACJ1510" s="0"/>
      <c r="ACK1510" s="0"/>
      <c r="ACL1510" s="0"/>
      <c r="ACM1510" s="0"/>
      <c r="ACN1510" s="0"/>
      <c r="ACO1510" s="0"/>
      <c r="ACP1510" s="0"/>
      <c r="ACQ1510" s="0"/>
      <c r="ACR1510" s="0"/>
      <c r="ACS1510" s="0"/>
      <c r="ACT1510" s="0"/>
      <c r="ACU1510" s="0"/>
      <c r="ACV1510" s="0"/>
      <c r="ACW1510" s="0"/>
      <c r="ACX1510" s="0"/>
      <c r="ACY1510" s="0"/>
      <c r="ACZ1510" s="0"/>
      <c r="ADA1510" s="0"/>
      <c r="ADB1510" s="0"/>
      <c r="ADC1510" s="0"/>
      <c r="ADD1510" s="0"/>
      <c r="ADE1510" s="0"/>
      <c r="ADF1510" s="0"/>
      <c r="ADG1510" s="0"/>
      <c r="ADH1510" s="0"/>
      <c r="ADI1510" s="0"/>
      <c r="ADJ1510" s="0"/>
      <c r="ADK1510" s="0"/>
      <c r="ADL1510" s="0"/>
      <c r="ADM1510" s="0"/>
      <c r="ADN1510" s="0"/>
      <c r="ADO1510" s="0"/>
      <c r="ADP1510" s="0"/>
      <c r="ADQ1510" s="0"/>
      <c r="ADR1510" s="0"/>
      <c r="ADS1510" s="0"/>
      <c r="ADT1510" s="0"/>
      <c r="ADU1510" s="0"/>
      <c r="ADV1510" s="0"/>
      <c r="ADW1510" s="0"/>
      <c r="ADX1510" s="0"/>
      <c r="ADY1510" s="0"/>
      <c r="ADZ1510" s="0"/>
      <c r="AEA1510" s="0"/>
      <c r="AEB1510" s="0"/>
      <c r="AEC1510" s="0"/>
      <c r="AED1510" s="0"/>
      <c r="AEE1510" s="0"/>
      <c r="AEF1510" s="0"/>
      <c r="AEG1510" s="0"/>
      <c r="AEH1510" s="0"/>
      <c r="AEI1510" s="0"/>
      <c r="AEJ1510" s="0"/>
      <c r="AEK1510" s="0"/>
      <c r="AEL1510" s="0"/>
      <c r="AEM1510" s="0"/>
      <c r="AEN1510" s="0"/>
      <c r="AEO1510" s="0"/>
      <c r="AEP1510" s="0"/>
      <c r="AEQ1510" s="0"/>
      <c r="AER1510" s="0"/>
      <c r="AES1510" s="0"/>
      <c r="AET1510" s="0"/>
      <c r="AEU1510" s="0"/>
      <c r="AEV1510" s="0"/>
      <c r="AEW1510" s="0"/>
      <c r="AEX1510" s="0"/>
      <c r="AEY1510" s="0"/>
      <c r="AEZ1510" s="0"/>
      <c r="AFA1510" s="0"/>
      <c r="AFB1510" s="0"/>
      <c r="AFC1510" s="0"/>
      <c r="AFD1510" s="0"/>
      <c r="AFE1510" s="0"/>
      <c r="AFF1510" s="0"/>
      <c r="AFG1510" s="0"/>
      <c r="AFH1510" s="0"/>
      <c r="AFI1510" s="0"/>
      <c r="AFJ1510" s="0"/>
      <c r="AFK1510" s="0"/>
      <c r="AFL1510" s="0"/>
      <c r="AFM1510" s="0"/>
      <c r="AFN1510" s="0"/>
      <c r="AFO1510" s="0"/>
      <c r="AFP1510" s="0"/>
      <c r="AFQ1510" s="0"/>
      <c r="AFR1510" s="0"/>
      <c r="AFS1510" s="0"/>
      <c r="AFT1510" s="0"/>
      <c r="AFU1510" s="0"/>
      <c r="AFV1510" s="0"/>
      <c r="AFW1510" s="0"/>
      <c r="AFX1510" s="0"/>
      <c r="AFY1510" s="0"/>
      <c r="AFZ1510" s="0"/>
      <c r="AGA1510" s="0"/>
      <c r="AGB1510" s="0"/>
      <c r="AGC1510" s="0"/>
      <c r="AGD1510" s="0"/>
      <c r="AGE1510" s="0"/>
      <c r="AGF1510" s="0"/>
      <c r="AGG1510" s="0"/>
      <c r="AGH1510" s="0"/>
      <c r="AGI1510" s="0"/>
      <c r="AGJ1510" s="0"/>
      <c r="AGK1510" s="0"/>
      <c r="AGL1510" s="0"/>
      <c r="AGM1510" s="0"/>
      <c r="AGN1510" s="0"/>
      <c r="AGO1510" s="0"/>
      <c r="AGP1510" s="0"/>
      <c r="AGQ1510" s="0"/>
      <c r="AGR1510" s="0"/>
      <c r="AGS1510" s="0"/>
      <c r="AGT1510" s="0"/>
      <c r="AGU1510" s="0"/>
      <c r="AGV1510" s="0"/>
      <c r="AGW1510" s="0"/>
      <c r="AGX1510" s="0"/>
      <c r="AGY1510" s="0"/>
      <c r="AGZ1510" s="0"/>
      <c r="AHA1510" s="0"/>
      <c r="AHB1510" s="0"/>
      <c r="AHC1510" s="0"/>
      <c r="AHD1510" s="0"/>
      <c r="AHE1510" s="0"/>
      <c r="AHF1510" s="0"/>
      <c r="AHG1510" s="0"/>
      <c r="AHH1510" s="0"/>
      <c r="AHI1510" s="0"/>
      <c r="AHJ1510" s="0"/>
      <c r="AHK1510" s="0"/>
      <c r="AHL1510" s="0"/>
      <c r="AHM1510" s="0"/>
      <c r="AHN1510" s="0"/>
      <c r="AHO1510" s="0"/>
      <c r="AHP1510" s="0"/>
      <c r="AHQ1510" s="0"/>
      <c r="AHR1510" s="0"/>
      <c r="AHS1510" s="0"/>
      <c r="AHT1510" s="0"/>
      <c r="AHU1510" s="0"/>
      <c r="AHV1510" s="0"/>
      <c r="AHW1510" s="0"/>
      <c r="AHX1510" s="0"/>
      <c r="AHY1510" s="0"/>
      <c r="AHZ1510" s="0"/>
      <c r="AIA1510" s="0"/>
      <c r="AIB1510" s="0"/>
      <c r="AIC1510" s="0"/>
      <c r="AID1510" s="0"/>
      <c r="AIE1510" s="0"/>
      <c r="AIF1510" s="0"/>
      <c r="AIG1510" s="0"/>
      <c r="AIH1510" s="0"/>
      <c r="AII1510" s="0"/>
      <c r="AIJ1510" s="0"/>
      <c r="AIK1510" s="0"/>
      <c r="AIL1510" s="0"/>
      <c r="AIM1510" s="0"/>
      <c r="AIN1510" s="0"/>
      <c r="AIO1510" s="0"/>
      <c r="AIP1510" s="0"/>
      <c r="AIQ1510" s="0"/>
      <c r="AIR1510" s="0"/>
      <c r="AIS1510" s="0"/>
      <c r="AIT1510" s="0"/>
      <c r="AIU1510" s="0"/>
      <c r="AIV1510" s="0"/>
      <c r="AIW1510" s="0"/>
      <c r="AIX1510" s="0"/>
      <c r="AIY1510" s="0"/>
      <c r="AIZ1510" s="0"/>
      <c r="AJA1510" s="0"/>
      <c r="AJB1510" s="0"/>
      <c r="AJC1510" s="0"/>
      <c r="AJD1510" s="0"/>
      <c r="AJE1510" s="0"/>
      <c r="AJF1510" s="0"/>
      <c r="AJG1510" s="0"/>
      <c r="AJH1510" s="0"/>
      <c r="AJI1510" s="0"/>
      <c r="AJJ1510" s="0"/>
      <c r="AJK1510" s="0"/>
      <c r="AJL1510" s="0"/>
      <c r="AJM1510" s="0"/>
      <c r="AJN1510" s="0"/>
      <c r="AJO1510" s="0"/>
      <c r="AJP1510" s="0"/>
      <c r="AJQ1510" s="0"/>
      <c r="AJR1510" s="0"/>
      <c r="AJS1510" s="0"/>
      <c r="AJT1510" s="0"/>
      <c r="AJU1510" s="0"/>
      <c r="AJV1510" s="0"/>
      <c r="AJW1510" s="0"/>
      <c r="AJX1510" s="0"/>
      <c r="AJY1510" s="0"/>
      <c r="AJZ1510" s="0"/>
      <c r="AKA1510" s="0"/>
      <c r="AKB1510" s="0"/>
      <c r="AKC1510" s="0"/>
      <c r="AKD1510" s="0"/>
      <c r="AKE1510" s="0"/>
      <c r="AKF1510" s="0"/>
      <c r="AKG1510" s="0"/>
      <c r="AKH1510" s="0"/>
      <c r="AKI1510" s="0"/>
      <c r="AKJ1510" s="0"/>
      <c r="AKK1510" s="0"/>
      <c r="AKL1510" s="0"/>
      <c r="AKM1510" s="0"/>
      <c r="AKN1510" s="0"/>
      <c r="AKO1510" s="0"/>
      <c r="AKP1510" s="0"/>
      <c r="AKQ1510" s="0"/>
      <c r="AKR1510" s="0"/>
      <c r="AKS1510" s="0"/>
      <c r="AKT1510" s="0"/>
      <c r="AKU1510" s="0"/>
      <c r="AKV1510" s="0"/>
      <c r="AKW1510" s="0"/>
      <c r="AKX1510" s="0"/>
      <c r="AKY1510" s="0"/>
      <c r="AKZ1510" s="0"/>
      <c r="ALA1510" s="0"/>
      <c r="ALB1510" s="0"/>
      <c r="ALC1510" s="0"/>
      <c r="ALD1510" s="0"/>
      <c r="ALE1510" s="0"/>
      <c r="ALF1510" s="0"/>
      <c r="ALG1510" s="0"/>
      <c r="ALH1510" s="0"/>
      <c r="ALI1510" s="0"/>
      <c r="ALJ1510" s="0"/>
      <c r="ALK1510" s="0"/>
      <c r="ALL1510" s="0"/>
      <c r="ALM1510" s="0"/>
      <c r="ALN1510" s="0"/>
      <c r="ALO1510" s="0"/>
      <c r="ALP1510" s="0"/>
      <c r="ALQ1510" s="0"/>
      <c r="ALR1510" s="0"/>
      <c r="ALS1510" s="0"/>
      <c r="ALT1510" s="0"/>
      <c r="ALU1510" s="0"/>
      <c r="ALV1510" s="0"/>
      <c r="ALW1510" s="0"/>
      <c r="ALX1510" s="0"/>
      <c r="ALY1510" s="0"/>
      <c r="ALZ1510" s="0"/>
      <c r="AMA1510" s="0"/>
      <c r="AMB1510" s="0"/>
      <c r="AMC1510" s="0"/>
      <c r="AMD1510" s="0"/>
      <c r="AME1510" s="0"/>
      <c r="AMF1510" s="0"/>
      <c r="AMG1510" s="0"/>
      <c r="AMH1510" s="0"/>
      <c r="AMI1510" s="0"/>
    </row>
    <row r="1511" customFormat="false" ht="12.75" hidden="false" customHeight="false" outlineLevel="0" collapsed="false">
      <c r="A1511" s="1" t="s">
        <v>4132</v>
      </c>
      <c r="C1511" s="99" t="s">
        <v>4136</v>
      </c>
      <c r="D1511" s="100" t="s">
        <v>13</v>
      </c>
      <c r="E1511" s="72" t="n">
        <v>1.7</v>
      </c>
      <c r="F1511" s="73" t="n">
        <v>12.99</v>
      </c>
      <c r="G1511" s="72" t="s">
        <v>4134</v>
      </c>
      <c r="BM1511" s="0"/>
      <c r="BN1511" s="0"/>
      <c r="BO1511" s="0"/>
      <c r="BP1511" s="0"/>
      <c r="BQ1511" s="0"/>
      <c r="BR1511" s="0"/>
      <c r="BS1511" s="0"/>
      <c r="BT1511" s="0"/>
      <c r="BU1511" s="0"/>
      <c r="BV1511" s="0"/>
      <c r="BW1511" s="0"/>
      <c r="BX1511" s="0"/>
      <c r="BY1511" s="0"/>
      <c r="BZ1511" s="0"/>
      <c r="CA1511" s="0"/>
      <c r="CB1511" s="0"/>
      <c r="CC1511" s="0"/>
      <c r="CD1511" s="0"/>
      <c r="CE1511" s="0"/>
      <c r="CF1511" s="0"/>
      <c r="CG1511" s="0"/>
      <c r="CH1511" s="0"/>
      <c r="CI1511" s="0"/>
      <c r="CJ1511" s="0"/>
      <c r="CK1511" s="0"/>
      <c r="CL1511" s="0"/>
      <c r="CM1511" s="0"/>
      <c r="CN1511" s="0"/>
      <c r="CO1511" s="0"/>
      <c r="CP1511" s="0"/>
      <c r="CQ1511" s="0"/>
      <c r="CR1511" s="0"/>
      <c r="CS1511" s="0"/>
      <c r="CT1511" s="0"/>
      <c r="CU1511" s="0"/>
      <c r="CV1511" s="0"/>
      <c r="CW1511" s="0"/>
      <c r="CX1511" s="0"/>
      <c r="CY1511" s="0"/>
      <c r="CZ1511" s="0"/>
      <c r="DA1511" s="0"/>
      <c r="DB1511" s="0"/>
      <c r="DC1511" s="0"/>
      <c r="DD1511" s="0"/>
      <c r="DE1511" s="0"/>
      <c r="DF1511" s="0"/>
      <c r="DG1511" s="0"/>
      <c r="DH1511" s="0"/>
      <c r="DI1511" s="0"/>
      <c r="DJ1511" s="0"/>
      <c r="DK1511" s="0"/>
      <c r="DL1511" s="0"/>
      <c r="DM1511" s="0"/>
      <c r="DN1511" s="0"/>
      <c r="DO1511" s="0"/>
      <c r="DP1511" s="0"/>
      <c r="DQ1511" s="0"/>
      <c r="DR1511" s="0"/>
      <c r="DS1511" s="0"/>
      <c r="DT1511" s="0"/>
      <c r="DU1511" s="0"/>
      <c r="DV1511" s="0"/>
      <c r="DW1511" s="0"/>
      <c r="DX1511" s="0"/>
      <c r="DY1511" s="0"/>
      <c r="DZ1511" s="0"/>
      <c r="EA1511" s="0"/>
      <c r="EB1511" s="0"/>
      <c r="EC1511" s="0"/>
      <c r="ED1511" s="0"/>
      <c r="EE1511" s="0"/>
      <c r="EF1511" s="0"/>
      <c r="EG1511" s="0"/>
      <c r="EH1511" s="0"/>
      <c r="EI1511" s="0"/>
      <c r="EJ1511" s="0"/>
      <c r="EK1511" s="0"/>
      <c r="EL1511" s="0"/>
      <c r="EM1511" s="0"/>
      <c r="EN1511" s="0"/>
      <c r="EO1511" s="0"/>
      <c r="EP1511" s="0"/>
      <c r="EQ1511" s="0"/>
      <c r="ER1511" s="0"/>
      <c r="ES1511" s="0"/>
      <c r="ET1511" s="0"/>
      <c r="EU1511" s="0"/>
      <c r="EV1511" s="0"/>
      <c r="EW1511" s="0"/>
      <c r="EX1511" s="0"/>
      <c r="EY1511" s="0"/>
      <c r="EZ1511" s="0"/>
      <c r="FA1511" s="0"/>
      <c r="FB1511" s="0"/>
      <c r="FC1511" s="0"/>
      <c r="FD1511" s="0"/>
      <c r="FE1511" s="0"/>
      <c r="FF1511" s="0"/>
      <c r="FG1511" s="0"/>
      <c r="FH1511" s="0"/>
      <c r="FI1511" s="0"/>
      <c r="FJ1511" s="0"/>
      <c r="FK1511" s="0"/>
      <c r="FL1511" s="0"/>
      <c r="FM1511" s="0"/>
      <c r="FN1511" s="0"/>
      <c r="FO1511" s="0"/>
      <c r="FP1511" s="0"/>
      <c r="FQ1511" s="0"/>
      <c r="FR1511" s="0"/>
      <c r="FS1511" s="0"/>
      <c r="FT1511" s="0"/>
      <c r="FU1511" s="0"/>
      <c r="FV1511" s="0"/>
      <c r="FW1511" s="0"/>
      <c r="FX1511" s="0"/>
      <c r="FY1511" s="0"/>
      <c r="FZ1511" s="0"/>
      <c r="GA1511" s="0"/>
      <c r="GB1511" s="0"/>
      <c r="GC1511" s="0"/>
      <c r="GD1511" s="0"/>
      <c r="GE1511" s="0"/>
      <c r="GF1511" s="0"/>
      <c r="GG1511" s="0"/>
      <c r="GH1511" s="0"/>
      <c r="GI1511" s="0"/>
      <c r="GJ1511" s="0"/>
      <c r="GK1511" s="0"/>
      <c r="GL1511" s="0"/>
      <c r="GM1511" s="0"/>
      <c r="GN1511" s="0"/>
      <c r="GO1511" s="0"/>
      <c r="GP1511" s="0"/>
      <c r="GQ1511" s="0"/>
      <c r="GR1511" s="0"/>
      <c r="GS1511" s="0"/>
      <c r="GT1511" s="0"/>
      <c r="GU1511" s="0"/>
      <c r="GV1511" s="0"/>
      <c r="GW1511" s="0"/>
      <c r="GX1511" s="0"/>
      <c r="GY1511" s="0"/>
      <c r="GZ1511" s="0"/>
      <c r="HA1511" s="0"/>
      <c r="HB1511" s="0"/>
      <c r="HC1511" s="0"/>
      <c r="HD1511" s="0"/>
      <c r="HE1511" s="0"/>
      <c r="HF1511" s="0"/>
      <c r="HG1511" s="0"/>
      <c r="HH1511" s="0"/>
      <c r="HI1511" s="0"/>
      <c r="HJ1511" s="0"/>
      <c r="HK1511" s="0"/>
      <c r="HL1511" s="0"/>
      <c r="HM1511" s="0"/>
      <c r="HN1511" s="0"/>
      <c r="HO1511" s="0"/>
      <c r="HP1511" s="0"/>
      <c r="HQ1511" s="0"/>
      <c r="HR1511" s="0"/>
      <c r="HS1511" s="0"/>
      <c r="HT1511" s="0"/>
      <c r="HU1511" s="0"/>
      <c r="HV1511" s="0"/>
      <c r="HW1511" s="0"/>
      <c r="HX1511" s="0"/>
      <c r="HY1511" s="0"/>
      <c r="HZ1511" s="0"/>
      <c r="IA1511" s="0"/>
      <c r="IB1511" s="0"/>
      <c r="IC1511" s="0"/>
      <c r="ID1511" s="0"/>
      <c r="IE1511" s="0"/>
      <c r="IF1511" s="0"/>
      <c r="IG1511" s="0"/>
      <c r="IH1511" s="0"/>
      <c r="II1511" s="0"/>
      <c r="IJ1511" s="0"/>
      <c r="IK1511" s="0"/>
      <c r="IL1511" s="0"/>
      <c r="IM1511" s="0"/>
      <c r="IN1511" s="0"/>
      <c r="IO1511" s="0"/>
      <c r="IP1511" s="0"/>
      <c r="IQ1511" s="0"/>
      <c r="IR1511" s="0"/>
      <c r="IS1511" s="0"/>
      <c r="IT1511" s="0"/>
      <c r="IU1511" s="0"/>
      <c r="IV1511" s="0"/>
      <c r="IW1511" s="0"/>
      <c r="IX1511" s="0"/>
      <c r="IY1511" s="0"/>
      <c r="IZ1511" s="0"/>
      <c r="JA1511" s="0"/>
      <c r="JB1511" s="0"/>
      <c r="JC1511" s="0"/>
      <c r="JD1511" s="0"/>
      <c r="JE1511" s="0"/>
      <c r="JF1511" s="0"/>
      <c r="JG1511" s="0"/>
      <c r="JH1511" s="0"/>
      <c r="JI1511" s="0"/>
      <c r="JJ1511" s="0"/>
      <c r="JK1511" s="0"/>
      <c r="JL1511" s="0"/>
      <c r="JM1511" s="0"/>
      <c r="JN1511" s="0"/>
      <c r="JO1511" s="0"/>
      <c r="JP1511" s="0"/>
      <c r="JQ1511" s="0"/>
      <c r="JR1511" s="0"/>
      <c r="JS1511" s="0"/>
      <c r="JT1511" s="0"/>
      <c r="JU1511" s="0"/>
      <c r="JV1511" s="0"/>
      <c r="JW1511" s="0"/>
      <c r="JX1511" s="0"/>
      <c r="JY1511" s="0"/>
      <c r="JZ1511" s="0"/>
      <c r="KA1511" s="0"/>
      <c r="KB1511" s="0"/>
      <c r="KC1511" s="0"/>
      <c r="KD1511" s="0"/>
      <c r="KE1511" s="0"/>
      <c r="KF1511" s="0"/>
      <c r="KG1511" s="0"/>
      <c r="KH1511" s="0"/>
      <c r="KI1511" s="0"/>
      <c r="KJ1511" s="0"/>
      <c r="KK1511" s="0"/>
      <c r="KL1511" s="0"/>
      <c r="KM1511" s="0"/>
      <c r="KN1511" s="0"/>
      <c r="KO1511" s="0"/>
      <c r="KP1511" s="0"/>
      <c r="KQ1511" s="0"/>
      <c r="KR1511" s="0"/>
      <c r="KS1511" s="0"/>
      <c r="KT1511" s="0"/>
      <c r="KU1511" s="0"/>
      <c r="KV1511" s="0"/>
      <c r="KW1511" s="0"/>
      <c r="KX1511" s="0"/>
      <c r="KY1511" s="0"/>
      <c r="KZ1511" s="0"/>
      <c r="LA1511" s="0"/>
      <c r="LB1511" s="0"/>
      <c r="LC1511" s="0"/>
      <c r="LD1511" s="0"/>
      <c r="LE1511" s="0"/>
      <c r="LF1511" s="0"/>
      <c r="LG1511" s="0"/>
      <c r="LH1511" s="0"/>
      <c r="LI1511" s="0"/>
      <c r="LJ1511" s="0"/>
      <c r="LK1511" s="0"/>
      <c r="LL1511" s="0"/>
      <c r="LM1511" s="0"/>
      <c r="LN1511" s="0"/>
      <c r="LO1511" s="0"/>
      <c r="LP1511" s="0"/>
      <c r="LQ1511" s="0"/>
      <c r="LR1511" s="0"/>
      <c r="LS1511" s="0"/>
      <c r="LT1511" s="0"/>
      <c r="LU1511" s="0"/>
      <c r="LV1511" s="0"/>
      <c r="LW1511" s="0"/>
      <c r="LX1511" s="0"/>
      <c r="LY1511" s="0"/>
      <c r="LZ1511" s="0"/>
      <c r="MA1511" s="0"/>
      <c r="MB1511" s="0"/>
      <c r="MC1511" s="0"/>
      <c r="MD1511" s="0"/>
      <c r="ME1511" s="0"/>
      <c r="MF1511" s="0"/>
      <c r="MG1511" s="0"/>
      <c r="MH1511" s="0"/>
      <c r="MI1511" s="0"/>
      <c r="MJ1511" s="0"/>
      <c r="MK1511" s="0"/>
      <c r="ML1511" s="0"/>
      <c r="MM1511" s="0"/>
      <c r="MN1511" s="0"/>
      <c r="MO1511" s="0"/>
      <c r="MP1511" s="0"/>
      <c r="MQ1511" s="0"/>
      <c r="MR1511" s="0"/>
      <c r="MS1511" s="0"/>
      <c r="MT1511" s="0"/>
      <c r="MU1511" s="0"/>
      <c r="MV1511" s="0"/>
      <c r="MW1511" s="0"/>
      <c r="MX1511" s="0"/>
      <c r="MY1511" s="0"/>
      <c r="MZ1511" s="0"/>
      <c r="NA1511" s="0"/>
      <c r="NB1511" s="0"/>
      <c r="NC1511" s="0"/>
      <c r="ND1511" s="0"/>
      <c r="NE1511" s="0"/>
      <c r="NF1511" s="0"/>
      <c r="NG1511" s="0"/>
      <c r="NH1511" s="0"/>
      <c r="NI1511" s="0"/>
      <c r="NJ1511" s="0"/>
      <c r="NK1511" s="0"/>
      <c r="NL1511" s="0"/>
      <c r="NM1511" s="0"/>
      <c r="NN1511" s="0"/>
      <c r="NO1511" s="0"/>
      <c r="NP1511" s="0"/>
      <c r="NQ1511" s="0"/>
      <c r="NR1511" s="0"/>
      <c r="NS1511" s="0"/>
      <c r="NT1511" s="0"/>
      <c r="NU1511" s="0"/>
      <c r="NV1511" s="0"/>
      <c r="NW1511" s="0"/>
      <c r="NX1511" s="0"/>
      <c r="NY1511" s="0"/>
      <c r="NZ1511" s="0"/>
      <c r="OA1511" s="0"/>
      <c r="OB1511" s="0"/>
      <c r="OC1511" s="0"/>
      <c r="OD1511" s="0"/>
      <c r="OE1511" s="0"/>
      <c r="OF1511" s="0"/>
      <c r="OG1511" s="0"/>
      <c r="OH1511" s="0"/>
      <c r="OI1511" s="0"/>
      <c r="OJ1511" s="0"/>
      <c r="OK1511" s="0"/>
      <c r="OL1511" s="0"/>
      <c r="OM1511" s="0"/>
      <c r="ON1511" s="0"/>
      <c r="OO1511" s="0"/>
      <c r="OP1511" s="0"/>
      <c r="OQ1511" s="0"/>
      <c r="OR1511" s="0"/>
      <c r="OS1511" s="0"/>
      <c r="OT1511" s="0"/>
      <c r="OU1511" s="0"/>
      <c r="OV1511" s="0"/>
      <c r="OW1511" s="0"/>
      <c r="OX1511" s="0"/>
      <c r="OY1511" s="0"/>
      <c r="OZ1511" s="0"/>
      <c r="PA1511" s="0"/>
      <c r="PB1511" s="0"/>
      <c r="PC1511" s="0"/>
      <c r="PD1511" s="0"/>
      <c r="PE1511" s="0"/>
      <c r="PF1511" s="0"/>
      <c r="PG1511" s="0"/>
      <c r="PH1511" s="0"/>
      <c r="PI1511" s="0"/>
      <c r="PJ1511" s="0"/>
      <c r="PK1511" s="0"/>
      <c r="PL1511" s="0"/>
      <c r="PM1511" s="0"/>
      <c r="PN1511" s="0"/>
      <c r="PO1511" s="0"/>
      <c r="PP1511" s="0"/>
      <c r="PQ1511" s="0"/>
      <c r="PR1511" s="0"/>
      <c r="PS1511" s="0"/>
      <c r="PT1511" s="0"/>
      <c r="PU1511" s="0"/>
      <c r="PV1511" s="0"/>
      <c r="PW1511" s="0"/>
      <c r="PX1511" s="0"/>
      <c r="PY1511" s="0"/>
      <c r="PZ1511" s="0"/>
      <c r="QA1511" s="0"/>
      <c r="QB1511" s="0"/>
      <c r="QC1511" s="0"/>
      <c r="QD1511" s="0"/>
      <c r="QE1511" s="0"/>
      <c r="QF1511" s="0"/>
      <c r="QG1511" s="0"/>
      <c r="QH1511" s="0"/>
      <c r="QI1511" s="0"/>
      <c r="QJ1511" s="0"/>
      <c r="QK1511" s="0"/>
      <c r="QL1511" s="0"/>
      <c r="QM1511" s="0"/>
      <c r="QN1511" s="0"/>
      <c r="QO1511" s="0"/>
      <c r="QP1511" s="0"/>
      <c r="QQ1511" s="0"/>
      <c r="QR1511" s="0"/>
      <c r="QS1511" s="0"/>
      <c r="QT1511" s="0"/>
      <c r="QU1511" s="0"/>
      <c r="QV1511" s="0"/>
      <c r="QW1511" s="0"/>
      <c r="QX1511" s="0"/>
      <c r="QY1511" s="0"/>
      <c r="QZ1511" s="0"/>
      <c r="RA1511" s="0"/>
      <c r="RB1511" s="0"/>
      <c r="RC1511" s="0"/>
      <c r="RD1511" s="0"/>
      <c r="RE1511" s="0"/>
      <c r="RF1511" s="0"/>
      <c r="RG1511" s="0"/>
      <c r="RH1511" s="0"/>
      <c r="RI1511" s="0"/>
      <c r="RJ1511" s="0"/>
      <c r="RK1511" s="0"/>
      <c r="RL1511" s="0"/>
      <c r="RM1511" s="0"/>
      <c r="RN1511" s="0"/>
      <c r="RO1511" s="0"/>
      <c r="RP1511" s="0"/>
      <c r="RQ1511" s="0"/>
      <c r="RR1511" s="0"/>
      <c r="RS1511" s="0"/>
      <c r="RT1511" s="0"/>
      <c r="RU1511" s="0"/>
      <c r="RV1511" s="0"/>
      <c r="RW1511" s="0"/>
      <c r="RX1511" s="0"/>
      <c r="RY1511" s="0"/>
      <c r="RZ1511" s="0"/>
      <c r="SA1511" s="0"/>
      <c r="SB1511" s="0"/>
      <c r="SC1511" s="0"/>
      <c r="SD1511" s="0"/>
      <c r="SE1511" s="0"/>
      <c r="SF1511" s="0"/>
      <c r="SG1511" s="0"/>
      <c r="SH1511" s="0"/>
      <c r="SI1511" s="0"/>
      <c r="SJ1511" s="0"/>
      <c r="SK1511" s="0"/>
      <c r="SL1511" s="0"/>
      <c r="SM1511" s="0"/>
      <c r="SN1511" s="0"/>
      <c r="SO1511" s="0"/>
      <c r="SP1511" s="0"/>
      <c r="SQ1511" s="0"/>
      <c r="SR1511" s="0"/>
      <c r="SS1511" s="0"/>
      <c r="ST1511" s="0"/>
      <c r="SU1511" s="0"/>
      <c r="SV1511" s="0"/>
      <c r="SW1511" s="0"/>
      <c r="SX1511" s="0"/>
      <c r="SY1511" s="0"/>
      <c r="SZ1511" s="0"/>
      <c r="TA1511" s="0"/>
      <c r="TB1511" s="0"/>
      <c r="TC1511" s="0"/>
      <c r="TD1511" s="0"/>
      <c r="TE1511" s="0"/>
      <c r="TF1511" s="0"/>
      <c r="TG1511" s="0"/>
      <c r="TH1511" s="0"/>
      <c r="TI1511" s="0"/>
      <c r="TJ1511" s="0"/>
      <c r="TK1511" s="0"/>
      <c r="TL1511" s="0"/>
      <c r="TM1511" s="0"/>
      <c r="TN1511" s="0"/>
      <c r="TO1511" s="0"/>
      <c r="TP1511" s="0"/>
      <c r="TQ1511" s="0"/>
      <c r="TR1511" s="0"/>
      <c r="TS1511" s="0"/>
      <c r="TT1511" s="0"/>
      <c r="TU1511" s="0"/>
      <c r="TV1511" s="0"/>
      <c r="TW1511" s="0"/>
      <c r="TX1511" s="0"/>
      <c r="TY1511" s="0"/>
      <c r="TZ1511" s="0"/>
      <c r="UA1511" s="0"/>
      <c r="UB1511" s="0"/>
      <c r="UC1511" s="0"/>
      <c r="UD1511" s="0"/>
      <c r="UE1511" s="0"/>
      <c r="UF1511" s="0"/>
      <c r="UG1511" s="0"/>
      <c r="UH1511" s="0"/>
      <c r="UI1511" s="0"/>
      <c r="UJ1511" s="0"/>
      <c r="UK1511" s="0"/>
      <c r="UL1511" s="0"/>
      <c r="UM1511" s="0"/>
      <c r="UN1511" s="0"/>
      <c r="UO1511" s="0"/>
      <c r="UP1511" s="0"/>
      <c r="UQ1511" s="0"/>
      <c r="UR1511" s="0"/>
      <c r="US1511" s="0"/>
      <c r="UT1511" s="0"/>
      <c r="UU1511" s="0"/>
      <c r="UV1511" s="0"/>
      <c r="UW1511" s="0"/>
      <c r="UX1511" s="0"/>
      <c r="UY1511" s="0"/>
      <c r="UZ1511" s="0"/>
      <c r="VA1511" s="0"/>
      <c r="VB1511" s="0"/>
      <c r="VC1511" s="0"/>
      <c r="VD1511" s="0"/>
      <c r="VE1511" s="0"/>
      <c r="VF1511" s="0"/>
      <c r="VG1511" s="0"/>
      <c r="VH1511" s="0"/>
      <c r="VI1511" s="0"/>
      <c r="VJ1511" s="0"/>
      <c r="VK1511" s="0"/>
      <c r="VL1511" s="0"/>
      <c r="VM1511" s="0"/>
      <c r="VN1511" s="0"/>
      <c r="VO1511" s="0"/>
      <c r="VP1511" s="0"/>
      <c r="VQ1511" s="0"/>
      <c r="VR1511" s="0"/>
      <c r="VS1511" s="0"/>
      <c r="VT1511" s="0"/>
      <c r="VU1511" s="0"/>
      <c r="VV1511" s="0"/>
      <c r="VW1511" s="0"/>
      <c r="VX1511" s="0"/>
      <c r="VY1511" s="0"/>
      <c r="VZ1511" s="0"/>
      <c r="WA1511" s="0"/>
      <c r="WB1511" s="0"/>
      <c r="WC1511" s="0"/>
      <c r="WD1511" s="0"/>
      <c r="WE1511" s="0"/>
      <c r="WF1511" s="0"/>
      <c r="WG1511" s="0"/>
      <c r="WH1511" s="0"/>
      <c r="WI1511" s="0"/>
      <c r="WJ1511" s="0"/>
      <c r="WK1511" s="0"/>
      <c r="WL1511" s="0"/>
      <c r="WM1511" s="0"/>
      <c r="WN1511" s="0"/>
      <c r="WO1511" s="0"/>
      <c r="WP1511" s="0"/>
      <c r="WQ1511" s="0"/>
      <c r="WR1511" s="0"/>
      <c r="WS1511" s="0"/>
      <c r="WT1511" s="0"/>
      <c r="WU1511" s="0"/>
      <c r="WV1511" s="0"/>
      <c r="WW1511" s="0"/>
      <c r="WX1511" s="0"/>
      <c r="WY1511" s="0"/>
      <c r="WZ1511" s="0"/>
      <c r="XA1511" s="0"/>
      <c r="XB1511" s="0"/>
      <c r="XC1511" s="0"/>
      <c r="XD1511" s="0"/>
      <c r="XE1511" s="0"/>
      <c r="XF1511" s="0"/>
      <c r="XG1511" s="0"/>
      <c r="XH1511" s="0"/>
      <c r="XI1511" s="0"/>
      <c r="XJ1511" s="0"/>
      <c r="XK1511" s="0"/>
      <c r="XL1511" s="0"/>
      <c r="XM1511" s="0"/>
      <c r="XN1511" s="0"/>
      <c r="XO1511" s="0"/>
      <c r="XP1511" s="0"/>
      <c r="XQ1511" s="0"/>
      <c r="XR1511" s="0"/>
      <c r="XS1511" s="0"/>
      <c r="XT1511" s="0"/>
      <c r="XU1511" s="0"/>
      <c r="XV1511" s="0"/>
      <c r="XW1511" s="0"/>
      <c r="XX1511" s="0"/>
      <c r="XY1511" s="0"/>
      <c r="XZ1511" s="0"/>
      <c r="YA1511" s="0"/>
      <c r="YB1511" s="0"/>
      <c r="YC1511" s="0"/>
      <c r="YD1511" s="0"/>
      <c r="YE1511" s="0"/>
      <c r="YF1511" s="0"/>
      <c r="YG1511" s="0"/>
      <c r="YH1511" s="0"/>
      <c r="YI1511" s="0"/>
      <c r="YJ1511" s="0"/>
      <c r="YK1511" s="0"/>
      <c r="YL1511" s="0"/>
      <c r="YM1511" s="0"/>
      <c r="YN1511" s="0"/>
      <c r="YO1511" s="0"/>
      <c r="YP1511" s="0"/>
      <c r="YQ1511" s="0"/>
      <c r="YR1511" s="0"/>
      <c r="YS1511" s="0"/>
      <c r="YT1511" s="0"/>
      <c r="YU1511" s="0"/>
      <c r="YV1511" s="0"/>
      <c r="YW1511" s="0"/>
      <c r="YX1511" s="0"/>
      <c r="YY1511" s="0"/>
      <c r="YZ1511" s="0"/>
      <c r="ZA1511" s="0"/>
      <c r="ZB1511" s="0"/>
      <c r="ZC1511" s="0"/>
      <c r="ZD1511" s="0"/>
      <c r="ZE1511" s="0"/>
      <c r="ZF1511" s="0"/>
      <c r="ZG1511" s="0"/>
      <c r="ZH1511" s="0"/>
      <c r="ZI1511" s="0"/>
      <c r="ZJ1511" s="0"/>
      <c r="ZK1511" s="0"/>
      <c r="ZL1511" s="0"/>
      <c r="ZM1511" s="0"/>
      <c r="ZN1511" s="0"/>
      <c r="ZO1511" s="0"/>
      <c r="ZP1511" s="0"/>
      <c r="ZQ1511" s="0"/>
      <c r="ZR1511" s="0"/>
      <c r="ZS1511" s="0"/>
      <c r="ZT1511" s="0"/>
      <c r="ZU1511" s="0"/>
      <c r="ZV1511" s="0"/>
      <c r="ZW1511" s="0"/>
      <c r="ZX1511" s="0"/>
      <c r="ZY1511" s="0"/>
      <c r="ZZ1511" s="0"/>
      <c r="AAA1511" s="0"/>
      <c r="AAB1511" s="0"/>
      <c r="AAC1511" s="0"/>
      <c r="AAD1511" s="0"/>
      <c r="AAE1511" s="0"/>
      <c r="AAF1511" s="0"/>
      <c r="AAG1511" s="0"/>
      <c r="AAH1511" s="0"/>
      <c r="AAI1511" s="0"/>
      <c r="AAJ1511" s="0"/>
      <c r="AAK1511" s="0"/>
      <c r="AAL1511" s="0"/>
      <c r="AAM1511" s="0"/>
      <c r="AAN1511" s="0"/>
      <c r="AAO1511" s="0"/>
      <c r="AAP1511" s="0"/>
      <c r="AAQ1511" s="0"/>
      <c r="AAR1511" s="0"/>
      <c r="AAS1511" s="0"/>
      <c r="AAT1511" s="0"/>
      <c r="AAU1511" s="0"/>
      <c r="AAV1511" s="0"/>
      <c r="AAW1511" s="0"/>
      <c r="AAX1511" s="0"/>
      <c r="AAY1511" s="0"/>
      <c r="AAZ1511" s="0"/>
      <c r="ABA1511" s="0"/>
      <c r="ABB1511" s="0"/>
      <c r="ABC1511" s="0"/>
      <c r="ABD1511" s="0"/>
      <c r="ABE1511" s="0"/>
      <c r="ABF1511" s="0"/>
      <c r="ABG1511" s="0"/>
      <c r="ABH1511" s="0"/>
      <c r="ABI1511" s="0"/>
      <c r="ABJ1511" s="0"/>
      <c r="ABK1511" s="0"/>
      <c r="ABL1511" s="0"/>
      <c r="ABM1511" s="0"/>
      <c r="ABN1511" s="0"/>
      <c r="ABO1511" s="0"/>
      <c r="ABP1511" s="0"/>
      <c r="ABQ1511" s="0"/>
      <c r="ABR1511" s="0"/>
      <c r="ABS1511" s="0"/>
      <c r="ABT1511" s="0"/>
      <c r="ABU1511" s="0"/>
      <c r="ABV1511" s="0"/>
      <c r="ABW1511" s="0"/>
      <c r="ABX1511" s="0"/>
      <c r="ABY1511" s="0"/>
      <c r="ABZ1511" s="0"/>
      <c r="ACA1511" s="0"/>
      <c r="ACB1511" s="0"/>
      <c r="ACC1511" s="0"/>
      <c r="ACD1511" s="0"/>
      <c r="ACE1511" s="0"/>
      <c r="ACF1511" s="0"/>
      <c r="ACG1511" s="0"/>
      <c r="ACH1511" s="0"/>
      <c r="ACI1511" s="0"/>
      <c r="ACJ1511" s="0"/>
      <c r="ACK1511" s="0"/>
      <c r="ACL1511" s="0"/>
      <c r="ACM1511" s="0"/>
      <c r="ACN1511" s="0"/>
      <c r="ACO1511" s="0"/>
      <c r="ACP1511" s="0"/>
      <c r="ACQ1511" s="0"/>
      <c r="ACR1511" s="0"/>
      <c r="ACS1511" s="0"/>
      <c r="ACT1511" s="0"/>
      <c r="ACU1511" s="0"/>
      <c r="ACV1511" s="0"/>
      <c r="ACW1511" s="0"/>
      <c r="ACX1511" s="0"/>
      <c r="ACY1511" s="0"/>
      <c r="ACZ1511" s="0"/>
      <c r="ADA1511" s="0"/>
      <c r="ADB1511" s="0"/>
      <c r="ADC1511" s="0"/>
      <c r="ADD1511" s="0"/>
      <c r="ADE1511" s="0"/>
      <c r="ADF1511" s="0"/>
      <c r="ADG1511" s="0"/>
      <c r="ADH1511" s="0"/>
      <c r="ADI1511" s="0"/>
      <c r="ADJ1511" s="0"/>
      <c r="ADK1511" s="0"/>
      <c r="ADL1511" s="0"/>
      <c r="ADM1511" s="0"/>
      <c r="ADN1511" s="0"/>
      <c r="ADO1511" s="0"/>
      <c r="ADP1511" s="0"/>
      <c r="ADQ1511" s="0"/>
      <c r="ADR1511" s="0"/>
      <c r="ADS1511" s="0"/>
      <c r="ADT1511" s="0"/>
      <c r="ADU1511" s="0"/>
      <c r="ADV1511" s="0"/>
      <c r="ADW1511" s="0"/>
      <c r="ADX1511" s="0"/>
      <c r="ADY1511" s="0"/>
      <c r="ADZ1511" s="0"/>
      <c r="AEA1511" s="0"/>
      <c r="AEB1511" s="0"/>
      <c r="AEC1511" s="0"/>
      <c r="AED1511" s="0"/>
      <c r="AEE1511" s="0"/>
      <c r="AEF1511" s="0"/>
      <c r="AEG1511" s="0"/>
      <c r="AEH1511" s="0"/>
      <c r="AEI1511" s="0"/>
      <c r="AEJ1511" s="0"/>
      <c r="AEK1511" s="0"/>
      <c r="AEL1511" s="0"/>
      <c r="AEM1511" s="0"/>
      <c r="AEN1511" s="0"/>
      <c r="AEO1511" s="0"/>
      <c r="AEP1511" s="0"/>
      <c r="AEQ1511" s="0"/>
      <c r="AER1511" s="0"/>
      <c r="AES1511" s="0"/>
      <c r="AET1511" s="0"/>
      <c r="AEU1511" s="0"/>
      <c r="AEV1511" s="0"/>
      <c r="AEW1511" s="0"/>
      <c r="AEX1511" s="0"/>
      <c r="AEY1511" s="0"/>
      <c r="AEZ1511" s="0"/>
      <c r="AFA1511" s="0"/>
      <c r="AFB1511" s="0"/>
      <c r="AFC1511" s="0"/>
      <c r="AFD1511" s="0"/>
      <c r="AFE1511" s="0"/>
      <c r="AFF1511" s="0"/>
      <c r="AFG1511" s="0"/>
      <c r="AFH1511" s="0"/>
      <c r="AFI1511" s="0"/>
      <c r="AFJ1511" s="0"/>
      <c r="AFK1511" s="0"/>
      <c r="AFL1511" s="0"/>
      <c r="AFM1511" s="0"/>
      <c r="AFN1511" s="0"/>
      <c r="AFO1511" s="0"/>
      <c r="AFP1511" s="0"/>
      <c r="AFQ1511" s="0"/>
      <c r="AFR1511" s="0"/>
      <c r="AFS1511" s="0"/>
      <c r="AFT1511" s="0"/>
      <c r="AFU1511" s="0"/>
      <c r="AFV1511" s="0"/>
      <c r="AFW1511" s="0"/>
      <c r="AFX1511" s="0"/>
      <c r="AFY1511" s="0"/>
      <c r="AFZ1511" s="0"/>
      <c r="AGA1511" s="0"/>
      <c r="AGB1511" s="0"/>
      <c r="AGC1511" s="0"/>
      <c r="AGD1511" s="0"/>
      <c r="AGE1511" s="0"/>
      <c r="AGF1511" s="0"/>
      <c r="AGG1511" s="0"/>
      <c r="AGH1511" s="0"/>
      <c r="AGI1511" s="0"/>
      <c r="AGJ1511" s="0"/>
      <c r="AGK1511" s="0"/>
      <c r="AGL1511" s="0"/>
      <c r="AGM1511" s="0"/>
      <c r="AGN1511" s="0"/>
      <c r="AGO1511" s="0"/>
      <c r="AGP1511" s="0"/>
      <c r="AGQ1511" s="0"/>
      <c r="AGR1511" s="0"/>
      <c r="AGS1511" s="0"/>
      <c r="AGT1511" s="0"/>
      <c r="AGU1511" s="0"/>
      <c r="AGV1511" s="0"/>
      <c r="AGW1511" s="0"/>
      <c r="AGX1511" s="0"/>
      <c r="AGY1511" s="0"/>
      <c r="AGZ1511" s="0"/>
      <c r="AHA1511" s="0"/>
      <c r="AHB1511" s="0"/>
      <c r="AHC1511" s="0"/>
      <c r="AHD1511" s="0"/>
      <c r="AHE1511" s="0"/>
      <c r="AHF1511" s="0"/>
      <c r="AHG1511" s="0"/>
      <c r="AHH1511" s="0"/>
      <c r="AHI1511" s="0"/>
      <c r="AHJ1511" s="0"/>
      <c r="AHK1511" s="0"/>
      <c r="AHL1511" s="0"/>
      <c r="AHM1511" s="0"/>
      <c r="AHN1511" s="0"/>
      <c r="AHO1511" s="0"/>
      <c r="AHP1511" s="0"/>
      <c r="AHQ1511" s="0"/>
      <c r="AHR1511" s="0"/>
      <c r="AHS1511" s="0"/>
      <c r="AHT1511" s="0"/>
      <c r="AHU1511" s="0"/>
      <c r="AHV1511" s="0"/>
      <c r="AHW1511" s="0"/>
      <c r="AHX1511" s="0"/>
      <c r="AHY1511" s="0"/>
      <c r="AHZ1511" s="0"/>
      <c r="AIA1511" s="0"/>
      <c r="AIB1511" s="0"/>
      <c r="AIC1511" s="0"/>
      <c r="AID1511" s="0"/>
      <c r="AIE1511" s="0"/>
      <c r="AIF1511" s="0"/>
      <c r="AIG1511" s="0"/>
      <c r="AIH1511" s="0"/>
      <c r="AII1511" s="0"/>
      <c r="AIJ1511" s="0"/>
      <c r="AIK1511" s="0"/>
      <c r="AIL1511" s="0"/>
      <c r="AIM1511" s="0"/>
      <c r="AIN1511" s="0"/>
      <c r="AIO1511" s="0"/>
      <c r="AIP1511" s="0"/>
      <c r="AIQ1511" s="0"/>
      <c r="AIR1511" s="0"/>
      <c r="AIS1511" s="0"/>
      <c r="AIT1511" s="0"/>
      <c r="AIU1511" s="0"/>
      <c r="AIV1511" s="0"/>
      <c r="AIW1511" s="0"/>
      <c r="AIX1511" s="0"/>
      <c r="AIY1511" s="0"/>
      <c r="AIZ1511" s="0"/>
      <c r="AJA1511" s="0"/>
      <c r="AJB1511" s="0"/>
      <c r="AJC1511" s="0"/>
      <c r="AJD1511" s="0"/>
      <c r="AJE1511" s="0"/>
      <c r="AJF1511" s="0"/>
      <c r="AJG1511" s="0"/>
      <c r="AJH1511" s="0"/>
      <c r="AJI1511" s="0"/>
      <c r="AJJ1511" s="0"/>
      <c r="AJK1511" s="0"/>
      <c r="AJL1511" s="0"/>
      <c r="AJM1511" s="0"/>
      <c r="AJN1511" s="0"/>
      <c r="AJO1511" s="0"/>
      <c r="AJP1511" s="0"/>
      <c r="AJQ1511" s="0"/>
      <c r="AJR1511" s="0"/>
      <c r="AJS1511" s="0"/>
      <c r="AJT1511" s="0"/>
      <c r="AJU1511" s="0"/>
      <c r="AJV1511" s="0"/>
      <c r="AJW1511" s="0"/>
      <c r="AJX1511" s="0"/>
      <c r="AJY1511" s="0"/>
      <c r="AJZ1511" s="0"/>
      <c r="AKA1511" s="0"/>
      <c r="AKB1511" s="0"/>
      <c r="AKC1511" s="0"/>
      <c r="AKD1511" s="0"/>
      <c r="AKE1511" s="0"/>
      <c r="AKF1511" s="0"/>
      <c r="AKG1511" s="0"/>
      <c r="AKH1511" s="0"/>
      <c r="AKI1511" s="0"/>
      <c r="AKJ1511" s="0"/>
      <c r="AKK1511" s="0"/>
      <c r="AKL1511" s="0"/>
      <c r="AKM1511" s="0"/>
      <c r="AKN1511" s="0"/>
      <c r="AKO1511" s="0"/>
      <c r="AKP1511" s="0"/>
      <c r="AKQ1511" s="0"/>
      <c r="AKR1511" s="0"/>
      <c r="AKS1511" s="0"/>
      <c r="AKT1511" s="0"/>
      <c r="AKU1511" s="0"/>
      <c r="AKV1511" s="0"/>
      <c r="AKW1511" s="0"/>
      <c r="AKX1511" s="0"/>
      <c r="AKY1511" s="0"/>
      <c r="AKZ1511" s="0"/>
      <c r="ALA1511" s="0"/>
      <c r="ALB1511" s="0"/>
      <c r="ALC1511" s="0"/>
      <c r="ALD1511" s="0"/>
      <c r="ALE1511" s="0"/>
      <c r="ALF1511" s="0"/>
      <c r="ALG1511" s="0"/>
      <c r="ALH1511" s="0"/>
      <c r="ALI1511" s="0"/>
      <c r="ALJ1511" s="0"/>
      <c r="ALK1511" s="0"/>
      <c r="ALL1511" s="0"/>
      <c r="ALM1511" s="0"/>
      <c r="ALN1511" s="0"/>
      <c r="ALO1511" s="0"/>
      <c r="ALP1511" s="0"/>
      <c r="ALQ1511" s="0"/>
      <c r="ALR1511" s="0"/>
      <c r="ALS1511" s="0"/>
      <c r="ALT1511" s="0"/>
      <c r="ALU1511" s="0"/>
      <c r="ALV1511" s="0"/>
      <c r="ALW1511" s="0"/>
      <c r="ALX1511" s="0"/>
      <c r="ALY1511" s="0"/>
      <c r="ALZ1511" s="0"/>
      <c r="AMA1511" s="0"/>
      <c r="AMB1511" s="0"/>
      <c r="AMC1511" s="0"/>
      <c r="AMD1511" s="0"/>
      <c r="AME1511" s="0"/>
      <c r="AMF1511" s="0"/>
      <c r="AMG1511" s="0"/>
      <c r="AMH1511" s="0"/>
      <c r="AMI1511" s="0"/>
    </row>
    <row r="1512" customFormat="false" ht="12.75" hidden="false" customHeight="false" outlineLevel="0" collapsed="false">
      <c r="A1512" s="1" t="s">
        <v>4132</v>
      </c>
      <c r="C1512" s="99" t="s">
        <v>4137</v>
      </c>
      <c r="D1512" s="100" t="s">
        <v>88</v>
      </c>
      <c r="E1512" s="72" t="n">
        <v>1.8</v>
      </c>
      <c r="F1512" s="73" t="n">
        <v>5.25</v>
      </c>
      <c r="G1512" s="72" t="s">
        <v>4134</v>
      </c>
      <c r="BM1512" s="0"/>
      <c r="BN1512" s="0"/>
      <c r="BO1512" s="0"/>
      <c r="BP1512" s="0"/>
      <c r="BQ1512" s="0"/>
      <c r="BR1512" s="0"/>
      <c r="BS1512" s="0"/>
      <c r="BT1512" s="0"/>
      <c r="BU1512" s="0"/>
      <c r="BV1512" s="0"/>
      <c r="BW1512" s="0"/>
      <c r="BX1512" s="0"/>
      <c r="BY1512" s="0"/>
      <c r="BZ1512" s="0"/>
      <c r="CA1512" s="0"/>
      <c r="CB1512" s="0"/>
      <c r="CC1512" s="0"/>
      <c r="CD1512" s="0"/>
      <c r="CE1512" s="0"/>
      <c r="CF1512" s="0"/>
      <c r="CG1512" s="0"/>
      <c r="CH1512" s="0"/>
      <c r="CI1512" s="0"/>
      <c r="CJ1512" s="0"/>
      <c r="CK1512" s="0"/>
      <c r="CL1512" s="0"/>
      <c r="CM1512" s="0"/>
      <c r="CN1512" s="0"/>
      <c r="CO1512" s="0"/>
      <c r="CP1512" s="0"/>
      <c r="CQ1512" s="0"/>
      <c r="CR1512" s="0"/>
      <c r="CS1512" s="0"/>
      <c r="CT1512" s="0"/>
      <c r="CU1512" s="0"/>
      <c r="CV1512" s="0"/>
      <c r="CW1512" s="0"/>
      <c r="CX1512" s="0"/>
      <c r="CY1512" s="0"/>
      <c r="CZ1512" s="0"/>
      <c r="DA1512" s="0"/>
      <c r="DB1512" s="0"/>
      <c r="DC1512" s="0"/>
      <c r="DD1512" s="0"/>
      <c r="DE1512" s="0"/>
      <c r="DF1512" s="0"/>
      <c r="DG1512" s="0"/>
      <c r="DH1512" s="0"/>
      <c r="DI1512" s="0"/>
      <c r="DJ1512" s="0"/>
      <c r="DK1512" s="0"/>
      <c r="DL1512" s="0"/>
      <c r="DM1512" s="0"/>
      <c r="DN1512" s="0"/>
      <c r="DO1512" s="0"/>
      <c r="DP1512" s="0"/>
      <c r="DQ1512" s="0"/>
      <c r="DR1512" s="0"/>
      <c r="DS1512" s="0"/>
      <c r="DT1512" s="0"/>
      <c r="DU1512" s="0"/>
      <c r="DV1512" s="0"/>
      <c r="DW1512" s="0"/>
      <c r="DX1512" s="0"/>
      <c r="DY1512" s="0"/>
      <c r="DZ1512" s="0"/>
      <c r="EA1512" s="0"/>
      <c r="EB1512" s="0"/>
      <c r="EC1512" s="0"/>
      <c r="ED1512" s="0"/>
      <c r="EE1512" s="0"/>
      <c r="EF1512" s="0"/>
      <c r="EG1512" s="0"/>
      <c r="EH1512" s="0"/>
      <c r="EI1512" s="0"/>
      <c r="EJ1512" s="0"/>
      <c r="EK1512" s="0"/>
      <c r="EL1512" s="0"/>
      <c r="EM1512" s="0"/>
      <c r="EN1512" s="0"/>
      <c r="EO1512" s="0"/>
      <c r="EP1512" s="0"/>
      <c r="EQ1512" s="0"/>
      <c r="ER1512" s="0"/>
      <c r="ES1512" s="0"/>
      <c r="ET1512" s="0"/>
      <c r="EU1512" s="0"/>
      <c r="EV1512" s="0"/>
      <c r="EW1512" s="0"/>
      <c r="EX1512" s="0"/>
      <c r="EY1512" s="0"/>
      <c r="EZ1512" s="0"/>
      <c r="FA1512" s="0"/>
      <c r="FB1512" s="0"/>
      <c r="FC1512" s="0"/>
      <c r="FD1512" s="0"/>
      <c r="FE1512" s="0"/>
      <c r="FF1512" s="0"/>
      <c r="FG1512" s="0"/>
      <c r="FH1512" s="0"/>
      <c r="FI1512" s="0"/>
      <c r="FJ1512" s="0"/>
      <c r="FK1512" s="0"/>
      <c r="FL1512" s="0"/>
      <c r="FM1512" s="0"/>
      <c r="FN1512" s="0"/>
      <c r="FO1512" s="0"/>
      <c r="FP1512" s="0"/>
      <c r="FQ1512" s="0"/>
      <c r="FR1512" s="0"/>
      <c r="FS1512" s="0"/>
      <c r="FT1512" s="0"/>
      <c r="FU1512" s="0"/>
      <c r="FV1512" s="0"/>
      <c r="FW1512" s="0"/>
      <c r="FX1512" s="0"/>
      <c r="FY1512" s="0"/>
      <c r="FZ1512" s="0"/>
      <c r="GA1512" s="0"/>
      <c r="GB1512" s="0"/>
      <c r="GC1512" s="0"/>
      <c r="GD1512" s="0"/>
      <c r="GE1512" s="0"/>
      <c r="GF1512" s="0"/>
      <c r="GG1512" s="0"/>
      <c r="GH1512" s="0"/>
      <c r="GI1512" s="0"/>
      <c r="GJ1512" s="0"/>
      <c r="GK1512" s="0"/>
      <c r="GL1512" s="0"/>
      <c r="GM1512" s="0"/>
      <c r="GN1512" s="0"/>
      <c r="GO1512" s="0"/>
      <c r="GP1512" s="0"/>
      <c r="GQ1512" s="0"/>
      <c r="GR1512" s="0"/>
      <c r="GS1512" s="0"/>
      <c r="GT1512" s="0"/>
      <c r="GU1512" s="0"/>
      <c r="GV1512" s="0"/>
      <c r="GW1512" s="0"/>
      <c r="GX1512" s="0"/>
      <c r="GY1512" s="0"/>
      <c r="GZ1512" s="0"/>
      <c r="HA1512" s="0"/>
      <c r="HB1512" s="0"/>
      <c r="HC1512" s="0"/>
      <c r="HD1512" s="0"/>
      <c r="HE1512" s="0"/>
      <c r="HF1512" s="0"/>
      <c r="HG1512" s="0"/>
      <c r="HH1512" s="0"/>
      <c r="HI1512" s="0"/>
      <c r="HJ1512" s="0"/>
      <c r="HK1512" s="0"/>
      <c r="HL1512" s="0"/>
      <c r="HM1512" s="0"/>
      <c r="HN1512" s="0"/>
      <c r="HO1512" s="0"/>
      <c r="HP1512" s="0"/>
      <c r="HQ1512" s="0"/>
      <c r="HR1512" s="0"/>
      <c r="HS1512" s="0"/>
      <c r="HT1512" s="0"/>
      <c r="HU1512" s="0"/>
      <c r="HV1512" s="0"/>
      <c r="HW1512" s="0"/>
      <c r="HX1512" s="0"/>
      <c r="HY1512" s="0"/>
      <c r="HZ1512" s="0"/>
      <c r="IA1512" s="0"/>
      <c r="IB1512" s="0"/>
      <c r="IC1512" s="0"/>
      <c r="ID1512" s="0"/>
      <c r="IE1512" s="0"/>
      <c r="IF1512" s="0"/>
      <c r="IG1512" s="0"/>
      <c r="IH1512" s="0"/>
      <c r="II1512" s="0"/>
      <c r="IJ1512" s="0"/>
      <c r="IK1512" s="0"/>
      <c r="IL1512" s="0"/>
      <c r="IM1512" s="0"/>
      <c r="IN1512" s="0"/>
      <c r="IO1512" s="0"/>
      <c r="IP1512" s="0"/>
      <c r="IQ1512" s="0"/>
      <c r="IR1512" s="0"/>
      <c r="IS1512" s="0"/>
      <c r="IT1512" s="0"/>
      <c r="IU1512" s="0"/>
      <c r="IV1512" s="0"/>
      <c r="IW1512" s="0"/>
      <c r="IX1512" s="0"/>
      <c r="IY1512" s="0"/>
      <c r="IZ1512" s="0"/>
      <c r="JA1512" s="0"/>
      <c r="JB1512" s="0"/>
      <c r="JC1512" s="0"/>
      <c r="JD1512" s="0"/>
      <c r="JE1512" s="0"/>
      <c r="JF1512" s="0"/>
      <c r="JG1512" s="0"/>
      <c r="JH1512" s="0"/>
      <c r="JI1512" s="0"/>
      <c r="JJ1512" s="0"/>
      <c r="JK1512" s="0"/>
      <c r="JL1512" s="0"/>
      <c r="JM1512" s="0"/>
      <c r="JN1512" s="0"/>
      <c r="JO1512" s="0"/>
      <c r="JP1512" s="0"/>
      <c r="JQ1512" s="0"/>
      <c r="JR1512" s="0"/>
      <c r="JS1512" s="0"/>
      <c r="JT1512" s="0"/>
      <c r="JU1512" s="0"/>
      <c r="JV1512" s="0"/>
      <c r="JW1512" s="0"/>
      <c r="JX1512" s="0"/>
      <c r="JY1512" s="0"/>
      <c r="JZ1512" s="0"/>
      <c r="KA1512" s="0"/>
      <c r="KB1512" s="0"/>
      <c r="KC1512" s="0"/>
      <c r="KD1512" s="0"/>
      <c r="KE1512" s="0"/>
      <c r="KF1512" s="0"/>
      <c r="KG1512" s="0"/>
      <c r="KH1512" s="0"/>
      <c r="KI1512" s="0"/>
      <c r="KJ1512" s="0"/>
      <c r="KK1512" s="0"/>
      <c r="KL1512" s="0"/>
      <c r="KM1512" s="0"/>
      <c r="KN1512" s="0"/>
      <c r="KO1512" s="0"/>
      <c r="KP1512" s="0"/>
      <c r="KQ1512" s="0"/>
      <c r="KR1512" s="0"/>
      <c r="KS1512" s="0"/>
      <c r="KT1512" s="0"/>
      <c r="KU1512" s="0"/>
      <c r="KV1512" s="0"/>
      <c r="KW1512" s="0"/>
      <c r="KX1512" s="0"/>
      <c r="KY1512" s="0"/>
      <c r="KZ1512" s="0"/>
      <c r="LA1512" s="0"/>
      <c r="LB1512" s="0"/>
      <c r="LC1512" s="0"/>
      <c r="LD1512" s="0"/>
      <c r="LE1512" s="0"/>
      <c r="LF1512" s="0"/>
      <c r="LG1512" s="0"/>
      <c r="LH1512" s="0"/>
      <c r="LI1512" s="0"/>
      <c r="LJ1512" s="0"/>
      <c r="LK1512" s="0"/>
      <c r="LL1512" s="0"/>
      <c r="LM1512" s="0"/>
      <c r="LN1512" s="0"/>
      <c r="LO1512" s="0"/>
      <c r="LP1512" s="0"/>
      <c r="LQ1512" s="0"/>
      <c r="LR1512" s="0"/>
      <c r="LS1512" s="0"/>
      <c r="LT1512" s="0"/>
      <c r="LU1512" s="0"/>
      <c r="LV1512" s="0"/>
      <c r="LW1512" s="0"/>
      <c r="LX1512" s="0"/>
      <c r="LY1512" s="0"/>
      <c r="LZ1512" s="0"/>
      <c r="MA1512" s="0"/>
      <c r="MB1512" s="0"/>
      <c r="MC1512" s="0"/>
      <c r="MD1512" s="0"/>
      <c r="ME1512" s="0"/>
      <c r="MF1512" s="0"/>
      <c r="MG1512" s="0"/>
      <c r="MH1512" s="0"/>
      <c r="MI1512" s="0"/>
      <c r="MJ1512" s="0"/>
      <c r="MK1512" s="0"/>
      <c r="ML1512" s="0"/>
      <c r="MM1512" s="0"/>
      <c r="MN1512" s="0"/>
      <c r="MO1512" s="0"/>
      <c r="MP1512" s="0"/>
      <c r="MQ1512" s="0"/>
      <c r="MR1512" s="0"/>
      <c r="MS1512" s="0"/>
      <c r="MT1512" s="0"/>
      <c r="MU1512" s="0"/>
      <c r="MV1512" s="0"/>
      <c r="MW1512" s="0"/>
      <c r="MX1512" s="0"/>
      <c r="MY1512" s="0"/>
      <c r="MZ1512" s="0"/>
      <c r="NA1512" s="0"/>
      <c r="NB1512" s="0"/>
      <c r="NC1512" s="0"/>
      <c r="ND1512" s="0"/>
      <c r="NE1512" s="0"/>
      <c r="NF1512" s="0"/>
      <c r="NG1512" s="0"/>
      <c r="NH1512" s="0"/>
      <c r="NI1512" s="0"/>
      <c r="NJ1512" s="0"/>
      <c r="NK1512" s="0"/>
      <c r="NL1512" s="0"/>
      <c r="NM1512" s="0"/>
      <c r="NN1512" s="0"/>
      <c r="NO1512" s="0"/>
      <c r="NP1512" s="0"/>
      <c r="NQ1512" s="0"/>
      <c r="NR1512" s="0"/>
      <c r="NS1512" s="0"/>
      <c r="NT1512" s="0"/>
      <c r="NU1512" s="0"/>
      <c r="NV1512" s="0"/>
      <c r="NW1512" s="0"/>
      <c r="NX1512" s="0"/>
      <c r="NY1512" s="0"/>
      <c r="NZ1512" s="0"/>
      <c r="OA1512" s="0"/>
      <c r="OB1512" s="0"/>
      <c r="OC1512" s="0"/>
      <c r="OD1512" s="0"/>
      <c r="OE1512" s="0"/>
      <c r="OF1512" s="0"/>
      <c r="OG1512" s="0"/>
      <c r="OH1512" s="0"/>
      <c r="OI1512" s="0"/>
      <c r="OJ1512" s="0"/>
      <c r="OK1512" s="0"/>
      <c r="OL1512" s="0"/>
      <c r="OM1512" s="0"/>
      <c r="ON1512" s="0"/>
      <c r="OO1512" s="0"/>
      <c r="OP1512" s="0"/>
      <c r="OQ1512" s="0"/>
      <c r="OR1512" s="0"/>
      <c r="OS1512" s="0"/>
      <c r="OT1512" s="0"/>
      <c r="OU1512" s="0"/>
      <c r="OV1512" s="0"/>
      <c r="OW1512" s="0"/>
      <c r="OX1512" s="0"/>
      <c r="OY1512" s="0"/>
      <c r="OZ1512" s="0"/>
      <c r="PA1512" s="0"/>
      <c r="PB1512" s="0"/>
      <c r="PC1512" s="0"/>
      <c r="PD1512" s="0"/>
      <c r="PE1512" s="0"/>
      <c r="PF1512" s="0"/>
      <c r="PG1512" s="0"/>
      <c r="PH1512" s="0"/>
      <c r="PI1512" s="0"/>
      <c r="PJ1512" s="0"/>
      <c r="PK1512" s="0"/>
      <c r="PL1512" s="0"/>
      <c r="PM1512" s="0"/>
      <c r="PN1512" s="0"/>
      <c r="PO1512" s="0"/>
      <c r="PP1512" s="0"/>
      <c r="PQ1512" s="0"/>
      <c r="PR1512" s="0"/>
      <c r="PS1512" s="0"/>
      <c r="PT1512" s="0"/>
      <c r="PU1512" s="0"/>
      <c r="PV1512" s="0"/>
      <c r="PW1512" s="0"/>
      <c r="PX1512" s="0"/>
      <c r="PY1512" s="0"/>
      <c r="PZ1512" s="0"/>
      <c r="QA1512" s="0"/>
      <c r="QB1512" s="0"/>
      <c r="QC1512" s="0"/>
      <c r="QD1512" s="0"/>
      <c r="QE1512" s="0"/>
      <c r="QF1512" s="0"/>
      <c r="QG1512" s="0"/>
      <c r="QH1512" s="0"/>
      <c r="QI1512" s="0"/>
      <c r="QJ1512" s="0"/>
      <c r="QK1512" s="0"/>
      <c r="QL1512" s="0"/>
      <c r="QM1512" s="0"/>
      <c r="QN1512" s="0"/>
      <c r="QO1512" s="0"/>
      <c r="QP1512" s="0"/>
      <c r="QQ1512" s="0"/>
      <c r="QR1512" s="0"/>
      <c r="QS1512" s="0"/>
      <c r="QT1512" s="0"/>
      <c r="QU1512" s="0"/>
      <c r="QV1512" s="0"/>
      <c r="QW1512" s="0"/>
      <c r="QX1512" s="0"/>
      <c r="QY1512" s="0"/>
      <c r="QZ1512" s="0"/>
      <c r="RA1512" s="0"/>
      <c r="RB1512" s="0"/>
      <c r="RC1512" s="0"/>
      <c r="RD1512" s="0"/>
      <c r="RE1512" s="0"/>
      <c r="RF1512" s="0"/>
      <c r="RG1512" s="0"/>
      <c r="RH1512" s="0"/>
      <c r="RI1512" s="0"/>
      <c r="RJ1512" s="0"/>
      <c r="RK1512" s="0"/>
      <c r="RL1512" s="0"/>
      <c r="RM1512" s="0"/>
      <c r="RN1512" s="0"/>
      <c r="RO1512" s="0"/>
      <c r="RP1512" s="0"/>
      <c r="RQ1512" s="0"/>
      <c r="RR1512" s="0"/>
      <c r="RS1512" s="0"/>
      <c r="RT1512" s="0"/>
      <c r="RU1512" s="0"/>
      <c r="RV1512" s="0"/>
      <c r="RW1512" s="0"/>
      <c r="RX1512" s="0"/>
      <c r="RY1512" s="0"/>
      <c r="RZ1512" s="0"/>
      <c r="SA1512" s="0"/>
      <c r="SB1512" s="0"/>
      <c r="SC1512" s="0"/>
      <c r="SD1512" s="0"/>
      <c r="SE1512" s="0"/>
      <c r="SF1512" s="0"/>
      <c r="SG1512" s="0"/>
      <c r="SH1512" s="0"/>
      <c r="SI1512" s="0"/>
      <c r="SJ1512" s="0"/>
      <c r="SK1512" s="0"/>
      <c r="SL1512" s="0"/>
      <c r="SM1512" s="0"/>
      <c r="SN1512" s="0"/>
      <c r="SO1512" s="0"/>
      <c r="SP1512" s="0"/>
      <c r="SQ1512" s="0"/>
      <c r="SR1512" s="0"/>
      <c r="SS1512" s="0"/>
      <c r="ST1512" s="0"/>
      <c r="SU1512" s="0"/>
      <c r="SV1512" s="0"/>
      <c r="SW1512" s="0"/>
      <c r="SX1512" s="0"/>
      <c r="SY1512" s="0"/>
      <c r="SZ1512" s="0"/>
      <c r="TA1512" s="0"/>
      <c r="TB1512" s="0"/>
      <c r="TC1512" s="0"/>
      <c r="TD1512" s="0"/>
      <c r="TE1512" s="0"/>
      <c r="TF1512" s="0"/>
      <c r="TG1512" s="0"/>
      <c r="TH1512" s="0"/>
      <c r="TI1512" s="0"/>
      <c r="TJ1512" s="0"/>
      <c r="TK1512" s="0"/>
      <c r="TL1512" s="0"/>
      <c r="TM1512" s="0"/>
      <c r="TN1512" s="0"/>
      <c r="TO1512" s="0"/>
      <c r="TP1512" s="0"/>
      <c r="TQ1512" s="0"/>
      <c r="TR1512" s="0"/>
      <c r="TS1512" s="0"/>
      <c r="TT1512" s="0"/>
      <c r="TU1512" s="0"/>
      <c r="TV1512" s="0"/>
      <c r="TW1512" s="0"/>
      <c r="TX1512" s="0"/>
      <c r="TY1512" s="0"/>
      <c r="TZ1512" s="0"/>
      <c r="UA1512" s="0"/>
      <c r="UB1512" s="0"/>
      <c r="UC1512" s="0"/>
      <c r="UD1512" s="0"/>
      <c r="UE1512" s="0"/>
      <c r="UF1512" s="0"/>
      <c r="UG1512" s="0"/>
      <c r="UH1512" s="0"/>
      <c r="UI1512" s="0"/>
      <c r="UJ1512" s="0"/>
      <c r="UK1512" s="0"/>
      <c r="UL1512" s="0"/>
      <c r="UM1512" s="0"/>
      <c r="UN1512" s="0"/>
      <c r="UO1512" s="0"/>
      <c r="UP1512" s="0"/>
      <c r="UQ1512" s="0"/>
      <c r="UR1512" s="0"/>
      <c r="US1512" s="0"/>
      <c r="UT1512" s="0"/>
      <c r="UU1512" s="0"/>
      <c r="UV1512" s="0"/>
      <c r="UW1512" s="0"/>
      <c r="UX1512" s="0"/>
      <c r="UY1512" s="0"/>
      <c r="UZ1512" s="0"/>
      <c r="VA1512" s="0"/>
      <c r="VB1512" s="0"/>
      <c r="VC1512" s="0"/>
      <c r="VD1512" s="0"/>
      <c r="VE1512" s="0"/>
      <c r="VF1512" s="0"/>
      <c r="VG1512" s="0"/>
      <c r="VH1512" s="0"/>
      <c r="VI1512" s="0"/>
      <c r="VJ1512" s="0"/>
      <c r="VK1512" s="0"/>
      <c r="VL1512" s="0"/>
      <c r="VM1512" s="0"/>
      <c r="VN1512" s="0"/>
      <c r="VO1512" s="0"/>
      <c r="VP1512" s="0"/>
      <c r="VQ1512" s="0"/>
      <c r="VR1512" s="0"/>
      <c r="VS1512" s="0"/>
      <c r="VT1512" s="0"/>
      <c r="VU1512" s="0"/>
      <c r="VV1512" s="0"/>
      <c r="VW1512" s="0"/>
      <c r="VX1512" s="0"/>
      <c r="VY1512" s="0"/>
      <c r="VZ1512" s="0"/>
      <c r="WA1512" s="0"/>
      <c r="WB1512" s="0"/>
      <c r="WC1512" s="0"/>
      <c r="WD1512" s="0"/>
      <c r="WE1512" s="0"/>
      <c r="WF1512" s="0"/>
      <c r="WG1512" s="0"/>
      <c r="WH1512" s="0"/>
      <c r="WI1512" s="0"/>
      <c r="WJ1512" s="0"/>
      <c r="WK1512" s="0"/>
      <c r="WL1512" s="0"/>
      <c r="WM1512" s="0"/>
      <c r="WN1512" s="0"/>
      <c r="WO1512" s="0"/>
      <c r="WP1512" s="0"/>
      <c r="WQ1512" s="0"/>
      <c r="WR1512" s="0"/>
      <c r="WS1512" s="0"/>
      <c r="WT1512" s="0"/>
      <c r="WU1512" s="0"/>
      <c r="WV1512" s="0"/>
      <c r="WW1512" s="0"/>
      <c r="WX1512" s="0"/>
      <c r="WY1512" s="0"/>
      <c r="WZ1512" s="0"/>
      <c r="XA1512" s="0"/>
      <c r="XB1512" s="0"/>
      <c r="XC1512" s="0"/>
      <c r="XD1512" s="0"/>
      <c r="XE1512" s="0"/>
      <c r="XF1512" s="0"/>
      <c r="XG1512" s="0"/>
      <c r="XH1512" s="0"/>
      <c r="XI1512" s="0"/>
      <c r="XJ1512" s="0"/>
      <c r="XK1512" s="0"/>
      <c r="XL1512" s="0"/>
      <c r="XM1512" s="0"/>
      <c r="XN1512" s="0"/>
      <c r="XO1512" s="0"/>
      <c r="XP1512" s="0"/>
      <c r="XQ1512" s="0"/>
      <c r="XR1512" s="0"/>
      <c r="XS1512" s="0"/>
      <c r="XT1512" s="0"/>
      <c r="XU1512" s="0"/>
      <c r="XV1512" s="0"/>
      <c r="XW1512" s="0"/>
      <c r="XX1512" s="0"/>
      <c r="XY1512" s="0"/>
      <c r="XZ1512" s="0"/>
      <c r="YA1512" s="0"/>
      <c r="YB1512" s="0"/>
      <c r="YC1512" s="0"/>
      <c r="YD1512" s="0"/>
      <c r="YE1512" s="0"/>
      <c r="YF1512" s="0"/>
      <c r="YG1512" s="0"/>
      <c r="YH1512" s="0"/>
      <c r="YI1512" s="0"/>
      <c r="YJ1512" s="0"/>
      <c r="YK1512" s="0"/>
      <c r="YL1512" s="0"/>
      <c r="YM1512" s="0"/>
      <c r="YN1512" s="0"/>
      <c r="YO1512" s="0"/>
      <c r="YP1512" s="0"/>
      <c r="YQ1512" s="0"/>
      <c r="YR1512" s="0"/>
      <c r="YS1512" s="0"/>
      <c r="YT1512" s="0"/>
      <c r="YU1512" s="0"/>
      <c r="YV1512" s="0"/>
      <c r="YW1512" s="0"/>
      <c r="YX1512" s="0"/>
      <c r="YY1512" s="0"/>
      <c r="YZ1512" s="0"/>
      <c r="ZA1512" s="0"/>
      <c r="ZB1512" s="0"/>
      <c r="ZC1512" s="0"/>
      <c r="ZD1512" s="0"/>
      <c r="ZE1512" s="0"/>
      <c r="ZF1512" s="0"/>
      <c r="ZG1512" s="0"/>
      <c r="ZH1512" s="0"/>
      <c r="ZI1512" s="0"/>
      <c r="ZJ1512" s="0"/>
      <c r="ZK1512" s="0"/>
      <c r="ZL1512" s="0"/>
      <c r="ZM1512" s="0"/>
      <c r="ZN1512" s="0"/>
      <c r="ZO1512" s="0"/>
      <c r="ZP1512" s="0"/>
      <c r="ZQ1512" s="0"/>
      <c r="ZR1512" s="0"/>
      <c r="ZS1512" s="0"/>
      <c r="ZT1512" s="0"/>
      <c r="ZU1512" s="0"/>
      <c r="ZV1512" s="0"/>
      <c r="ZW1512" s="0"/>
      <c r="ZX1512" s="0"/>
      <c r="ZY1512" s="0"/>
      <c r="ZZ1512" s="0"/>
      <c r="AAA1512" s="0"/>
      <c r="AAB1512" s="0"/>
      <c r="AAC1512" s="0"/>
      <c r="AAD1512" s="0"/>
      <c r="AAE1512" s="0"/>
      <c r="AAF1512" s="0"/>
      <c r="AAG1512" s="0"/>
      <c r="AAH1512" s="0"/>
      <c r="AAI1512" s="0"/>
      <c r="AAJ1512" s="0"/>
      <c r="AAK1512" s="0"/>
      <c r="AAL1512" s="0"/>
      <c r="AAM1512" s="0"/>
      <c r="AAN1512" s="0"/>
      <c r="AAO1512" s="0"/>
      <c r="AAP1512" s="0"/>
      <c r="AAQ1512" s="0"/>
      <c r="AAR1512" s="0"/>
      <c r="AAS1512" s="0"/>
      <c r="AAT1512" s="0"/>
      <c r="AAU1512" s="0"/>
      <c r="AAV1512" s="0"/>
      <c r="AAW1512" s="0"/>
      <c r="AAX1512" s="0"/>
      <c r="AAY1512" s="0"/>
      <c r="AAZ1512" s="0"/>
      <c r="ABA1512" s="0"/>
      <c r="ABB1512" s="0"/>
      <c r="ABC1512" s="0"/>
      <c r="ABD1512" s="0"/>
      <c r="ABE1512" s="0"/>
      <c r="ABF1512" s="0"/>
      <c r="ABG1512" s="0"/>
      <c r="ABH1512" s="0"/>
      <c r="ABI1512" s="0"/>
      <c r="ABJ1512" s="0"/>
      <c r="ABK1512" s="0"/>
      <c r="ABL1512" s="0"/>
      <c r="ABM1512" s="0"/>
      <c r="ABN1512" s="0"/>
      <c r="ABO1512" s="0"/>
      <c r="ABP1512" s="0"/>
      <c r="ABQ1512" s="0"/>
      <c r="ABR1512" s="0"/>
      <c r="ABS1512" s="0"/>
      <c r="ABT1512" s="0"/>
      <c r="ABU1512" s="0"/>
      <c r="ABV1512" s="0"/>
      <c r="ABW1512" s="0"/>
      <c r="ABX1512" s="0"/>
      <c r="ABY1512" s="0"/>
      <c r="ABZ1512" s="0"/>
      <c r="ACA1512" s="0"/>
      <c r="ACB1512" s="0"/>
      <c r="ACC1512" s="0"/>
      <c r="ACD1512" s="0"/>
      <c r="ACE1512" s="0"/>
      <c r="ACF1512" s="0"/>
      <c r="ACG1512" s="0"/>
      <c r="ACH1512" s="0"/>
      <c r="ACI1512" s="0"/>
      <c r="ACJ1512" s="0"/>
      <c r="ACK1512" s="0"/>
      <c r="ACL1512" s="0"/>
      <c r="ACM1512" s="0"/>
      <c r="ACN1512" s="0"/>
      <c r="ACO1512" s="0"/>
      <c r="ACP1512" s="0"/>
      <c r="ACQ1512" s="0"/>
      <c r="ACR1512" s="0"/>
      <c r="ACS1512" s="0"/>
      <c r="ACT1512" s="0"/>
      <c r="ACU1512" s="0"/>
      <c r="ACV1512" s="0"/>
      <c r="ACW1512" s="0"/>
      <c r="ACX1512" s="0"/>
      <c r="ACY1512" s="0"/>
      <c r="ACZ1512" s="0"/>
      <c r="ADA1512" s="0"/>
      <c r="ADB1512" s="0"/>
      <c r="ADC1512" s="0"/>
      <c r="ADD1512" s="0"/>
      <c r="ADE1512" s="0"/>
      <c r="ADF1512" s="0"/>
      <c r="ADG1512" s="0"/>
      <c r="ADH1512" s="0"/>
      <c r="ADI1512" s="0"/>
      <c r="ADJ1512" s="0"/>
      <c r="ADK1512" s="0"/>
      <c r="ADL1512" s="0"/>
      <c r="ADM1512" s="0"/>
      <c r="ADN1512" s="0"/>
      <c r="ADO1512" s="0"/>
      <c r="ADP1512" s="0"/>
      <c r="ADQ1512" s="0"/>
      <c r="ADR1512" s="0"/>
      <c r="ADS1512" s="0"/>
      <c r="ADT1512" s="0"/>
      <c r="ADU1512" s="0"/>
      <c r="ADV1512" s="0"/>
      <c r="ADW1512" s="0"/>
      <c r="ADX1512" s="0"/>
      <c r="ADY1512" s="0"/>
      <c r="ADZ1512" s="0"/>
      <c r="AEA1512" s="0"/>
      <c r="AEB1512" s="0"/>
      <c r="AEC1512" s="0"/>
      <c r="AED1512" s="0"/>
      <c r="AEE1512" s="0"/>
      <c r="AEF1512" s="0"/>
      <c r="AEG1512" s="0"/>
      <c r="AEH1512" s="0"/>
      <c r="AEI1512" s="0"/>
      <c r="AEJ1512" s="0"/>
      <c r="AEK1512" s="0"/>
      <c r="AEL1512" s="0"/>
      <c r="AEM1512" s="0"/>
      <c r="AEN1512" s="0"/>
      <c r="AEO1512" s="0"/>
      <c r="AEP1512" s="0"/>
      <c r="AEQ1512" s="0"/>
      <c r="AER1512" s="0"/>
      <c r="AES1512" s="0"/>
      <c r="AET1512" s="0"/>
      <c r="AEU1512" s="0"/>
      <c r="AEV1512" s="0"/>
      <c r="AEW1512" s="0"/>
      <c r="AEX1512" s="0"/>
      <c r="AEY1512" s="0"/>
      <c r="AEZ1512" s="0"/>
      <c r="AFA1512" s="0"/>
      <c r="AFB1512" s="0"/>
      <c r="AFC1512" s="0"/>
      <c r="AFD1512" s="0"/>
      <c r="AFE1512" s="0"/>
      <c r="AFF1512" s="0"/>
      <c r="AFG1512" s="0"/>
      <c r="AFH1512" s="0"/>
      <c r="AFI1512" s="0"/>
      <c r="AFJ1512" s="0"/>
      <c r="AFK1512" s="0"/>
      <c r="AFL1512" s="0"/>
      <c r="AFM1512" s="0"/>
      <c r="AFN1512" s="0"/>
      <c r="AFO1512" s="0"/>
      <c r="AFP1512" s="0"/>
      <c r="AFQ1512" s="0"/>
      <c r="AFR1512" s="0"/>
      <c r="AFS1512" s="0"/>
      <c r="AFT1512" s="0"/>
      <c r="AFU1512" s="0"/>
      <c r="AFV1512" s="0"/>
      <c r="AFW1512" s="0"/>
      <c r="AFX1512" s="0"/>
      <c r="AFY1512" s="0"/>
      <c r="AFZ1512" s="0"/>
      <c r="AGA1512" s="0"/>
      <c r="AGB1512" s="0"/>
      <c r="AGC1512" s="0"/>
      <c r="AGD1512" s="0"/>
      <c r="AGE1512" s="0"/>
      <c r="AGF1512" s="0"/>
      <c r="AGG1512" s="0"/>
      <c r="AGH1512" s="0"/>
      <c r="AGI1512" s="0"/>
      <c r="AGJ1512" s="0"/>
      <c r="AGK1512" s="0"/>
      <c r="AGL1512" s="0"/>
      <c r="AGM1512" s="0"/>
      <c r="AGN1512" s="0"/>
      <c r="AGO1512" s="0"/>
      <c r="AGP1512" s="0"/>
      <c r="AGQ1512" s="0"/>
      <c r="AGR1512" s="0"/>
      <c r="AGS1512" s="0"/>
      <c r="AGT1512" s="0"/>
      <c r="AGU1512" s="0"/>
      <c r="AGV1512" s="0"/>
      <c r="AGW1512" s="0"/>
      <c r="AGX1512" s="0"/>
      <c r="AGY1512" s="0"/>
      <c r="AGZ1512" s="0"/>
      <c r="AHA1512" s="0"/>
      <c r="AHB1512" s="0"/>
      <c r="AHC1512" s="0"/>
      <c r="AHD1512" s="0"/>
      <c r="AHE1512" s="0"/>
      <c r="AHF1512" s="0"/>
      <c r="AHG1512" s="0"/>
      <c r="AHH1512" s="0"/>
      <c r="AHI1512" s="0"/>
      <c r="AHJ1512" s="0"/>
      <c r="AHK1512" s="0"/>
      <c r="AHL1512" s="0"/>
      <c r="AHM1512" s="0"/>
      <c r="AHN1512" s="0"/>
      <c r="AHO1512" s="0"/>
      <c r="AHP1512" s="0"/>
      <c r="AHQ1512" s="0"/>
      <c r="AHR1512" s="0"/>
      <c r="AHS1512" s="0"/>
      <c r="AHT1512" s="0"/>
      <c r="AHU1512" s="0"/>
      <c r="AHV1512" s="0"/>
      <c r="AHW1512" s="0"/>
      <c r="AHX1512" s="0"/>
      <c r="AHY1512" s="0"/>
      <c r="AHZ1512" s="0"/>
      <c r="AIA1512" s="0"/>
      <c r="AIB1512" s="0"/>
      <c r="AIC1512" s="0"/>
      <c r="AID1512" s="0"/>
      <c r="AIE1512" s="0"/>
      <c r="AIF1512" s="0"/>
      <c r="AIG1512" s="0"/>
      <c r="AIH1512" s="0"/>
      <c r="AII1512" s="0"/>
      <c r="AIJ1512" s="0"/>
      <c r="AIK1512" s="0"/>
      <c r="AIL1512" s="0"/>
      <c r="AIM1512" s="0"/>
      <c r="AIN1512" s="0"/>
      <c r="AIO1512" s="0"/>
      <c r="AIP1512" s="0"/>
      <c r="AIQ1512" s="0"/>
      <c r="AIR1512" s="0"/>
      <c r="AIS1512" s="0"/>
      <c r="AIT1512" s="0"/>
      <c r="AIU1512" s="0"/>
      <c r="AIV1512" s="0"/>
      <c r="AIW1512" s="0"/>
      <c r="AIX1512" s="0"/>
      <c r="AIY1512" s="0"/>
      <c r="AIZ1512" s="0"/>
      <c r="AJA1512" s="0"/>
      <c r="AJB1512" s="0"/>
      <c r="AJC1512" s="0"/>
      <c r="AJD1512" s="0"/>
      <c r="AJE1512" s="0"/>
      <c r="AJF1512" s="0"/>
      <c r="AJG1512" s="0"/>
      <c r="AJH1512" s="0"/>
      <c r="AJI1512" s="0"/>
      <c r="AJJ1512" s="0"/>
      <c r="AJK1512" s="0"/>
      <c r="AJL1512" s="0"/>
      <c r="AJM1512" s="0"/>
      <c r="AJN1512" s="0"/>
      <c r="AJO1512" s="0"/>
      <c r="AJP1512" s="0"/>
      <c r="AJQ1512" s="0"/>
      <c r="AJR1512" s="0"/>
      <c r="AJS1512" s="0"/>
      <c r="AJT1512" s="0"/>
      <c r="AJU1512" s="0"/>
      <c r="AJV1512" s="0"/>
      <c r="AJW1512" s="0"/>
      <c r="AJX1512" s="0"/>
      <c r="AJY1512" s="0"/>
      <c r="AJZ1512" s="0"/>
      <c r="AKA1512" s="0"/>
      <c r="AKB1512" s="0"/>
      <c r="AKC1512" s="0"/>
      <c r="AKD1512" s="0"/>
      <c r="AKE1512" s="0"/>
      <c r="AKF1512" s="0"/>
      <c r="AKG1512" s="0"/>
      <c r="AKH1512" s="0"/>
      <c r="AKI1512" s="0"/>
      <c r="AKJ1512" s="0"/>
      <c r="AKK1512" s="0"/>
      <c r="AKL1512" s="0"/>
      <c r="AKM1512" s="0"/>
      <c r="AKN1512" s="0"/>
      <c r="AKO1512" s="0"/>
      <c r="AKP1512" s="0"/>
      <c r="AKQ1512" s="0"/>
      <c r="AKR1512" s="0"/>
      <c r="AKS1512" s="0"/>
      <c r="AKT1512" s="0"/>
      <c r="AKU1512" s="0"/>
      <c r="AKV1512" s="0"/>
      <c r="AKW1512" s="0"/>
      <c r="AKX1512" s="0"/>
      <c r="AKY1512" s="0"/>
      <c r="AKZ1512" s="0"/>
      <c r="ALA1512" s="0"/>
      <c r="ALB1512" s="0"/>
      <c r="ALC1512" s="0"/>
      <c r="ALD1512" s="0"/>
      <c r="ALE1512" s="0"/>
      <c r="ALF1512" s="0"/>
      <c r="ALG1512" s="0"/>
      <c r="ALH1512" s="0"/>
      <c r="ALI1512" s="0"/>
      <c r="ALJ1512" s="0"/>
      <c r="ALK1512" s="0"/>
      <c r="ALL1512" s="0"/>
      <c r="ALM1512" s="0"/>
      <c r="ALN1512" s="0"/>
      <c r="ALO1512" s="0"/>
      <c r="ALP1512" s="0"/>
      <c r="ALQ1512" s="0"/>
      <c r="ALR1512" s="0"/>
      <c r="ALS1512" s="0"/>
      <c r="ALT1512" s="0"/>
      <c r="ALU1512" s="0"/>
      <c r="ALV1512" s="0"/>
      <c r="ALW1512" s="0"/>
      <c r="ALX1512" s="0"/>
      <c r="ALY1512" s="0"/>
      <c r="ALZ1512" s="0"/>
      <c r="AMA1512" s="0"/>
      <c r="AMB1512" s="0"/>
      <c r="AMC1512" s="0"/>
      <c r="AMD1512" s="0"/>
      <c r="AME1512" s="0"/>
      <c r="AMF1512" s="0"/>
      <c r="AMG1512" s="0"/>
      <c r="AMH1512" s="0"/>
      <c r="AMI1512" s="0"/>
    </row>
    <row r="1513" customFormat="false" ht="12.75" hidden="false" customHeight="false" outlineLevel="0" collapsed="false">
      <c r="A1513" s="1" t="s">
        <v>4132</v>
      </c>
      <c r="C1513" s="99" t="s">
        <v>4138</v>
      </c>
      <c r="D1513" s="100" t="s">
        <v>79</v>
      </c>
      <c r="E1513" s="72" t="n">
        <v>1.8</v>
      </c>
      <c r="F1513" s="73" t="n">
        <v>4.15</v>
      </c>
      <c r="G1513" s="72" t="s">
        <v>4134</v>
      </c>
      <c r="BM1513" s="0"/>
      <c r="BN1513" s="0"/>
      <c r="BO1513" s="0"/>
      <c r="BP1513" s="0"/>
      <c r="BQ1513" s="0"/>
      <c r="BR1513" s="0"/>
      <c r="BS1513" s="0"/>
      <c r="BT1513" s="0"/>
      <c r="BU1513" s="0"/>
      <c r="BV1513" s="0"/>
      <c r="BW1513" s="0"/>
      <c r="BX1513" s="0"/>
      <c r="BY1513" s="0"/>
      <c r="BZ1513" s="0"/>
      <c r="CA1513" s="0"/>
      <c r="CB1513" s="0"/>
      <c r="CC1513" s="0"/>
      <c r="CD1513" s="0"/>
      <c r="CE1513" s="0"/>
      <c r="CF1513" s="0"/>
      <c r="CG1513" s="0"/>
      <c r="CH1513" s="0"/>
      <c r="CI1513" s="0"/>
      <c r="CJ1513" s="0"/>
      <c r="CK1513" s="0"/>
      <c r="CL1513" s="0"/>
      <c r="CM1513" s="0"/>
      <c r="CN1513" s="0"/>
      <c r="CO1513" s="0"/>
      <c r="CP1513" s="0"/>
      <c r="CQ1513" s="0"/>
      <c r="CR1513" s="0"/>
      <c r="CS1513" s="0"/>
      <c r="CT1513" s="0"/>
      <c r="CU1513" s="0"/>
      <c r="CV1513" s="0"/>
      <c r="CW1513" s="0"/>
      <c r="CX1513" s="0"/>
      <c r="CY1513" s="0"/>
      <c r="CZ1513" s="0"/>
      <c r="DA1513" s="0"/>
      <c r="DB1513" s="0"/>
      <c r="DC1513" s="0"/>
      <c r="DD1513" s="0"/>
      <c r="DE1513" s="0"/>
      <c r="DF1513" s="0"/>
      <c r="DG1513" s="0"/>
      <c r="DH1513" s="0"/>
      <c r="DI1513" s="0"/>
      <c r="DJ1513" s="0"/>
      <c r="DK1513" s="0"/>
      <c r="DL1513" s="0"/>
      <c r="DM1513" s="0"/>
      <c r="DN1513" s="0"/>
      <c r="DO1513" s="0"/>
      <c r="DP1513" s="0"/>
      <c r="DQ1513" s="0"/>
      <c r="DR1513" s="0"/>
      <c r="DS1513" s="0"/>
      <c r="DT1513" s="0"/>
      <c r="DU1513" s="0"/>
      <c r="DV1513" s="0"/>
      <c r="DW1513" s="0"/>
      <c r="DX1513" s="0"/>
      <c r="DY1513" s="0"/>
      <c r="DZ1513" s="0"/>
      <c r="EA1513" s="0"/>
      <c r="EB1513" s="0"/>
      <c r="EC1513" s="0"/>
      <c r="ED1513" s="0"/>
      <c r="EE1513" s="0"/>
      <c r="EF1513" s="0"/>
      <c r="EG1513" s="0"/>
      <c r="EH1513" s="0"/>
      <c r="EI1513" s="0"/>
      <c r="EJ1513" s="0"/>
      <c r="EK1513" s="0"/>
      <c r="EL1513" s="0"/>
      <c r="EM1513" s="0"/>
      <c r="EN1513" s="0"/>
      <c r="EO1513" s="0"/>
      <c r="EP1513" s="0"/>
      <c r="EQ1513" s="0"/>
      <c r="ER1513" s="0"/>
      <c r="ES1513" s="0"/>
      <c r="ET1513" s="0"/>
      <c r="EU1513" s="0"/>
      <c r="EV1513" s="0"/>
      <c r="EW1513" s="0"/>
      <c r="EX1513" s="0"/>
      <c r="EY1513" s="0"/>
      <c r="EZ1513" s="0"/>
      <c r="FA1513" s="0"/>
      <c r="FB1513" s="0"/>
      <c r="FC1513" s="0"/>
      <c r="FD1513" s="0"/>
      <c r="FE1513" s="0"/>
      <c r="FF1513" s="0"/>
      <c r="FG1513" s="0"/>
      <c r="FH1513" s="0"/>
      <c r="FI1513" s="0"/>
      <c r="FJ1513" s="0"/>
      <c r="FK1513" s="0"/>
      <c r="FL1513" s="0"/>
      <c r="FM1513" s="0"/>
      <c r="FN1513" s="0"/>
      <c r="FO1513" s="0"/>
      <c r="FP1513" s="0"/>
      <c r="FQ1513" s="0"/>
      <c r="FR1513" s="0"/>
      <c r="FS1513" s="0"/>
      <c r="FT1513" s="0"/>
      <c r="FU1513" s="0"/>
      <c r="FV1513" s="0"/>
      <c r="FW1513" s="0"/>
      <c r="FX1513" s="0"/>
      <c r="FY1513" s="0"/>
      <c r="FZ1513" s="0"/>
      <c r="GA1513" s="0"/>
      <c r="GB1513" s="0"/>
      <c r="GC1513" s="0"/>
      <c r="GD1513" s="0"/>
      <c r="GE1513" s="0"/>
      <c r="GF1513" s="0"/>
      <c r="GG1513" s="0"/>
      <c r="GH1513" s="0"/>
      <c r="GI1513" s="0"/>
      <c r="GJ1513" s="0"/>
      <c r="GK1513" s="0"/>
      <c r="GL1513" s="0"/>
      <c r="GM1513" s="0"/>
      <c r="GN1513" s="0"/>
      <c r="GO1513" s="0"/>
      <c r="GP1513" s="0"/>
      <c r="GQ1513" s="0"/>
      <c r="GR1513" s="0"/>
      <c r="GS1513" s="0"/>
      <c r="GT1513" s="0"/>
      <c r="GU1513" s="0"/>
      <c r="GV1513" s="0"/>
      <c r="GW1513" s="0"/>
      <c r="GX1513" s="0"/>
      <c r="GY1513" s="0"/>
      <c r="GZ1513" s="0"/>
      <c r="HA1513" s="0"/>
      <c r="HB1513" s="0"/>
      <c r="HC1513" s="0"/>
      <c r="HD1513" s="0"/>
      <c r="HE1513" s="0"/>
      <c r="HF1513" s="0"/>
      <c r="HG1513" s="0"/>
      <c r="HH1513" s="0"/>
      <c r="HI1513" s="0"/>
      <c r="HJ1513" s="0"/>
      <c r="HK1513" s="0"/>
      <c r="HL1513" s="0"/>
      <c r="HM1513" s="0"/>
      <c r="HN1513" s="0"/>
      <c r="HO1513" s="0"/>
      <c r="HP1513" s="0"/>
      <c r="HQ1513" s="0"/>
      <c r="HR1513" s="0"/>
      <c r="HS1513" s="0"/>
      <c r="HT1513" s="0"/>
      <c r="HU1513" s="0"/>
      <c r="HV1513" s="0"/>
      <c r="HW1513" s="0"/>
      <c r="HX1513" s="0"/>
      <c r="HY1513" s="0"/>
      <c r="HZ1513" s="0"/>
      <c r="IA1513" s="0"/>
      <c r="IB1513" s="0"/>
      <c r="IC1513" s="0"/>
      <c r="ID1513" s="0"/>
      <c r="IE1513" s="0"/>
      <c r="IF1513" s="0"/>
      <c r="IG1513" s="0"/>
      <c r="IH1513" s="0"/>
      <c r="II1513" s="0"/>
      <c r="IJ1513" s="0"/>
      <c r="IK1513" s="0"/>
      <c r="IL1513" s="0"/>
      <c r="IM1513" s="0"/>
      <c r="IN1513" s="0"/>
      <c r="IO1513" s="0"/>
      <c r="IP1513" s="0"/>
      <c r="IQ1513" s="0"/>
      <c r="IR1513" s="0"/>
      <c r="IS1513" s="0"/>
      <c r="IT1513" s="0"/>
      <c r="IU1513" s="0"/>
      <c r="IV1513" s="0"/>
      <c r="IW1513" s="0"/>
      <c r="IX1513" s="0"/>
      <c r="IY1513" s="0"/>
      <c r="IZ1513" s="0"/>
      <c r="JA1513" s="0"/>
      <c r="JB1513" s="0"/>
      <c r="JC1513" s="0"/>
      <c r="JD1513" s="0"/>
      <c r="JE1513" s="0"/>
      <c r="JF1513" s="0"/>
      <c r="JG1513" s="0"/>
      <c r="JH1513" s="0"/>
      <c r="JI1513" s="0"/>
      <c r="JJ1513" s="0"/>
      <c r="JK1513" s="0"/>
      <c r="JL1513" s="0"/>
      <c r="JM1513" s="0"/>
      <c r="JN1513" s="0"/>
      <c r="JO1513" s="0"/>
      <c r="JP1513" s="0"/>
      <c r="JQ1513" s="0"/>
      <c r="JR1513" s="0"/>
      <c r="JS1513" s="0"/>
      <c r="JT1513" s="0"/>
      <c r="JU1513" s="0"/>
      <c r="JV1513" s="0"/>
      <c r="JW1513" s="0"/>
      <c r="JX1513" s="0"/>
      <c r="JY1513" s="0"/>
      <c r="JZ1513" s="0"/>
      <c r="KA1513" s="0"/>
      <c r="KB1513" s="0"/>
      <c r="KC1513" s="0"/>
      <c r="KD1513" s="0"/>
      <c r="KE1513" s="0"/>
      <c r="KF1513" s="0"/>
      <c r="KG1513" s="0"/>
      <c r="KH1513" s="0"/>
      <c r="KI1513" s="0"/>
      <c r="KJ1513" s="0"/>
      <c r="KK1513" s="0"/>
      <c r="KL1513" s="0"/>
      <c r="KM1513" s="0"/>
      <c r="KN1513" s="0"/>
      <c r="KO1513" s="0"/>
      <c r="KP1513" s="0"/>
      <c r="KQ1513" s="0"/>
      <c r="KR1513" s="0"/>
      <c r="KS1513" s="0"/>
      <c r="KT1513" s="0"/>
      <c r="KU1513" s="0"/>
      <c r="KV1513" s="0"/>
      <c r="KW1513" s="0"/>
      <c r="KX1513" s="0"/>
      <c r="KY1513" s="0"/>
      <c r="KZ1513" s="0"/>
      <c r="LA1513" s="0"/>
      <c r="LB1513" s="0"/>
      <c r="LC1513" s="0"/>
      <c r="LD1513" s="0"/>
      <c r="LE1513" s="0"/>
      <c r="LF1513" s="0"/>
      <c r="LG1513" s="0"/>
      <c r="LH1513" s="0"/>
      <c r="LI1513" s="0"/>
      <c r="LJ1513" s="0"/>
      <c r="LK1513" s="0"/>
      <c r="LL1513" s="0"/>
      <c r="LM1513" s="0"/>
      <c r="LN1513" s="0"/>
      <c r="LO1513" s="0"/>
      <c r="LP1513" s="0"/>
      <c r="LQ1513" s="0"/>
      <c r="LR1513" s="0"/>
      <c r="LS1513" s="0"/>
      <c r="LT1513" s="0"/>
      <c r="LU1513" s="0"/>
      <c r="LV1513" s="0"/>
      <c r="LW1513" s="0"/>
      <c r="LX1513" s="0"/>
      <c r="LY1513" s="0"/>
      <c r="LZ1513" s="0"/>
      <c r="MA1513" s="0"/>
      <c r="MB1513" s="0"/>
      <c r="MC1513" s="0"/>
      <c r="MD1513" s="0"/>
      <c r="ME1513" s="0"/>
      <c r="MF1513" s="0"/>
      <c r="MG1513" s="0"/>
      <c r="MH1513" s="0"/>
      <c r="MI1513" s="0"/>
      <c r="MJ1513" s="0"/>
      <c r="MK1513" s="0"/>
      <c r="ML1513" s="0"/>
      <c r="MM1513" s="0"/>
      <c r="MN1513" s="0"/>
      <c r="MO1513" s="0"/>
      <c r="MP1513" s="0"/>
      <c r="MQ1513" s="0"/>
      <c r="MR1513" s="0"/>
      <c r="MS1513" s="0"/>
      <c r="MT1513" s="0"/>
      <c r="MU1513" s="0"/>
      <c r="MV1513" s="0"/>
      <c r="MW1513" s="0"/>
      <c r="MX1513" s="0"/>
      <c r="MY1513" s="0"/>
      <c r="MZ1513" s="0"/>
      <c r="NA1513" s="0"/>
      <c r="NB1513" s="0"/>
      <c r="NC1513" s="0"/>
      <c r="ND1513" s="0"/>
      <c r="NE1513" s="0"/>
      <c r="NF1513" s="0"/>
      <c r="NG1513" s="0"/>
      <c r="NH1513" s="0"/>
      <c r="NI1513" s="0"/>
      <c r="NJ1513" s="0"/>
      <c r="NK1513" s="0"/>
      <c r="NL1513" s="0"/>
      <c r="NM1513" s="0"/>
      <c r="NN1513" s="0"/>
      <c r="NO1513" s="0"/>
      <c r="NP1513" s="0"/>
      <c r="NQ1513" s="0"/>
      <c r="NR1513" s="0"/>
      <c r="NS1513" s="0"/>
      <c r="NT1513" s="0"/>
      <c r="NU1513" s="0"/>
      <c r="NV1513" s="0"/>
      <c r="NW1513" s="0"/>
      <c r="NX1513" s="0"/>
      <c r="NY1513" s="0"/>
      <c r="NZ1513" s="0"/>
      <c r="OA1513" s="0"/>
      <c r="OB1513" s="0"/>
      <c r="OC1513" s="0"/>
      <c r="OD1513" s="0"/>
      <c r="OE1513" s="0"/>
      <c r="OF1513" s="0"/>
      <c r="OG1513" s="0"/>
      <c r="OH1513" s="0"/>
      <c r="OI1513" s="0"/>
      <c r="OJ1513" s="0"/>
      <c r="OK1513" s="0"/>
      <c r="OL1513" s="0"/>
      <c r="OM1513" s="0"/>
      <c r="ON1513" s="0"/>
      <c r="OO1513" s="0"/>
      <c r="OP1513" s="0"/>
      <c r="OQ1513" s="0"/>
      <c r="OR1513" s="0"/>
      <c r="OS1513" s="0"/>
      <c r="OT1513" s="0"/>
      <c r="OU1513" s="0"/>
      <c r="OV1513" s="0"/>
      <c r="OW1513" s="0"/>
      <c r="OX1513" s="0"/>
      <c r="OY1513" s="0"/>
      <c r="OZ1513" s="0"/>
      <c r="PA1513" s="0"/>
      <c r="PB1513" s="0"/>
      <c r="PC1513" s="0"/>
      <c r="PD1513" s="0"/>
      <c r="PE1513" s="0"/>
      <c r="PF1513" s="0"/>
      <c r="PG1513" s="0"/>
      <c r="PH1513" s="0"/>
      <c r="PI1513" s="0"/>
      <c r="PJ1513" s="0"/>
      <c r="PK1513" s="0"/>
      <c r="PL1513" s="0"/>
      <c r="PM1513" s="0"/>
      <c r="PN1513" s="0"/>
      <c r="PO1513" s="0"/>
      <c r="PP1513" s="0"/>
      <c r="PQ1513" s="0"/>
      <c r="PR1513" s="0"/>
      <c r="PS1513" s="0"/>
      <c r="PT1513" s="0"/>
      <c r="PU1513" s="0"/>
      <c r="PV1513" s="0"/>
      <c r="PW1513" s="0"/>
      <c r="PX1513" s="0"/>
      <c r="PY1513" s="0"/>
      <c r="PZ1513" s="0"/>
      <c r="QA1513" s="0"/>
      <c r="QB1513" s="0"/>
      <c r="QC1513" s="0"/>
      <c r="QD1513" s="0"/>
      <c r="QE1513" s="0"/>
      <c r="QF1513" s="0"/>
      <c r="QG1513" s="0"/>
      <c r="QH1513" s="0"/>
      <c r="QI1513" s="0"/>
      <c r="QJ1513" s="0"/>
      <c r="QK1513" s="0"/>
      <c r="QL1513" s="0"/>
      <c r="QM1513" s="0"/>
      <c r="QN1513" s="0"/>
      <c r="QO1513" s="0"/>
      <c r="QP1513" s="0"/>
      <c r="QQ1513" s="0"/>
      <c r="QR1513" s="0"/>
      <c r="QS1513" s="0"/>
      <c r="QT1513" s="0"/>
      <c r="QU1513" s="0"/>
      <c r="QV1513" s="0"/>
      <c r="QW1513" s="0"/>
      <c r="QX1513" s="0"/>
      <c r="QY1513" s="0"/>
      <c r="QZ1513" s="0"/>
      <c r="RA1513" s="0"/>
      <c r="RB1513" s="0"/>
      <c r="RC1513" s="0"/>
      <c r="RD1513" s="0"/>
      <c r="RE1513" s="0"/>
      <c r="RF1513" s="0"/>
      <c r="RG1513" s="0"/>
      <c r="RH1513" s="0"/>
      <c r="RI1513" s="0"/>
      <c r="RJ1513" s="0"/>
      <c r="RK1513" s="0"/>
      <c r="RL1513" s="0"/>
      <c r="RM1513" s="0"/>
      <c r="RN1513" s="0"/>
      <c r="RO1513" s="0"/>
      <c r="RP1513" s="0"/>
      <c r="RQ1513" s="0"/>
      <c r="RR1513" s="0"/>
      <c r="RS1513" s="0"/>
      <c r="RT1513" s="0"/>
      <c r="RU1513" s="0"/>
      <c r="RV1513" s="0"/>
      <c r="RW1513" s="0"/>
      <c r="RX1513" s="0"/>
      <c r="RY1513" s="0"/>
      <c r="RZ1513" s="0"/>
      <c r="SA1513" s="0"/>
      <c r="SB1513" s="0"/>
      <c r="SC1513" s="0"/>
      <c r="SD1513" s="0"/>
      <c r="SE1513" s="0"/>
      <c r="SF1513" s="0"/>
      <c r="SG1513" s="0"/>
      <c r="SH1513" s="0"/>
      <c r="SI1513" s="0"/>
      <c r="SJ1513" s="0"/>
      <c r="SK1513" s="0"/>
      <c r="SL1513" s="0"/>
      <c r="SM1513" s="0"/>
      <c r="SN1513" s="0"/>
      <c r="SO1513" s="0"/>
      <c r="SP1513" s="0"/>
      <c r="SQ1513" s="0"/>
      <c r="SR1513" s="0"/>
      <c r="SS1513" s="0"/>
      <c r="ST1513" s="0"/>
      <c r="SU1513" s="0"/>
      <c r="SV1513" s="0"/>
      <c r="SW1513" s="0"/>
      <c r="SX1513" s="0"/>
      <c r="SY1513" s="0"/>
      <c r="SZ1513" s="0"/>
      <c r="TA1513" s="0"/>
      <c r="TB1513" s="0"/>
      <c r="TC1513" s="0"/>
      <c r="TD1513" s="0"/>
      <c r="TE1513" s="0"/>
      <c r="TF1513" s="0"/>
      <c r="TG1513" s="0"/>
      <c r="TH1513" s="0"/>
      <c r="TI1513" s="0"/>
      <c r="TJ1513" s="0"/>
      <c r="TK1513" s="0"/>
      <c r="TL1513" s="0"/>
      <c r="TM1513" s="0"/>
      <c r="TN1513" s="0"/>
      <c r="TO1513" s="0"/>
      <c r="TP1513" s="0"/>
      <c r="TQ1513" s="0"/>
      <c r="TR1513" s="0"/>
      <c r="TS1513" s="0"/>
      <c r="TT1513" s="0"/>
      <c r="TU1513" s="0"/>
      <c r="TV1513" s="0"/>
      <c r="TW1513" s="0"/>
      <c r="TX1513" s="0"/>
      <c r="TY1513" s="0"/>
      <c r="TZ1513" s="0"/>
      <c r="UA1513" s="0"/>
      <c r="UB1513" s="0"/>
      <c r="UC1513" s="0"/>
      <c r="UD1513" s="0"/>
      <c r="UE1513" s="0"/>
      <c r="UF1513" s="0"/>
      <c r="UG1513" s="0"/>
      <c r="UH1513" s="0"/>
      <c r="UI1513" s="0"/>
      <c r="UJ1513" s="0"/>
      <c r="UK1513" s="0"/>
      <c r="UL1513" s="0"/>
      <c r="UM1513" s="0"/>
      <c r="UN1513" s="0"/>
      <c r="UO1513" s="0"/>
      <c r="UP1513" s="0"/>
      <c r="UQ1513" s="0"/>
      <c r="UR1513" s="0"/>
      <c r="US1513" s="0"/>
      <c r="UT1513" s="0"/>
      <c r="UU1513" s="0"/>
      <c r="UV1513" s="0"/>
      <c r="UW1513" s="0"/>
      <c r="UX1513" s="0"/>
      <c r="UY1513" s="0"/>
      <c r="UZ1513" s="0"/>
      <c r="VA1513" s="0"/>
      <c r="VB1513" s="0"/>
      <c r="VC1513" s="0"/>
      <c r="VD1513" s="0"/>
      <c r="VE1513" s="0"/>
      <c r="VF1513" s="0"/>
      <c r="VG1513" s="0"/>
      <c r="VH1513" s="0"/>
      <c r="VI1513" s="0"/>
      <c r="VJ1513" s="0"/>
      <c r="VK1513" s="0"/>
      <c r="VL1513" s="0"/>
      <c r="VM1513" s="0"/>
      <c r="VN1513" s="0"/>
      <c r="VO1513" s="0"/>
      <c r="VP1513" s="0"/>
      <c r="VQ1513" s="0"/>
      <c r="VR1513" s="0"/>
      <c r="VS1513" s="0"/>
      <c r="VT1513" s="0"/>
      <c r="VU1513" s="0"/>
      <c r="VV1513" s="0"/>
      <c r="VW1513" s="0"/>
      <c r="VX1513" s="0"/>
      <c r="VY1513" s="0"/>
      <c r="VZ1513" s="0"/>
      <c r="WA1513" s="0"/>
      <c r="WB1513" s="0"/>
      <c r="WC1513" s="0"/>
      <c r="WD1513" s="0"/>
      <c r="WE1513" s="0"/>
      <c r="WF1513" s="0"/>
      <c r="WG1513" s="0"/>
      <c r="WH1513" s="0"/>
      <c r="WI1513" s="0"/>
      <c r="WJ1513" s="0"/>
      <c r="WK1513" s="0"/>
      <c r="WL1513" s="0"/>
      <c r="WM1513" s="0"/>
      <c r="WN1513" s="0"/>
      <c r="WO1513" s="0"/>
      <c r="WP1513" s="0"/>
      <c r="WQ1513" s="0"/>
      <c r="WR1513" s="0"/>
      <c r="WS1513" s="0"/>
      <c r="WT1513" s="0"/>
      <c r="WU1513" s="0"/>
      <c r="WV1513" s="0"/>
      <c r="WW1513" s="0"/>
      <c r="WX1513" s="0"/>
      <c r="WY1513" s="0"/>
      <c r="WZ1513" s="0"/>
      <c r="XA1513" s="0"/>
      <c r="XB1513" s="0"/>
      <c r="XC1513" s="0"/>
      <c r="XD1513" s="0"/>
      <c r="XE1513" s="0"/>
      <c r="XF1513" s="0"/>
      <c r="XG1513" s="0"/>
      <c r="XH1513" s="0"/>
      <c r="XI1513" s="0"/>
      <c r="XJ1513" s="0"/>
      <c r="XK1513" s="0"/>
      <c r="XL1513" s="0"/>
      <c r="XM1513" s="0"/>
      <c r="XN1513" s="0"/>
      <c r="XO1513" s="0"/>
      <c r="XP1513" s="0"/>
      <c r="XQ1513" s="0"/>
      <c r="XR1513" s="0"/>
      <c r="XS1513" s="0"/>
      <c r="XT1513" s="0"/>
      <c r="XU1513" s="0"/>
      <c r="XV1513" s="0"/>
      <c r="XW1513" s="0"/>
      <c r="XX1513" s="0"/>
      <c r="XY1513" s="0"/>
      <c r="XZ1513" s="0"/>
      <c r="YA1513" s="0"/>
      <c r="YB1513" s="0"/>
      <c r="YC1513" s="0"/>
      <c r="YD1513" s="0"/>
      <c r="YE1513" s="0"/>
      <c r="YF1513" s="0"/>
      <c r="YG1513" s="0"/>
      <c r="YH1513" s="0"/>
      <c r="YI1513" s="0"/>
      <c r="YJ1513" s="0"/>
      <c r="YK1513" s="0"/>
      <c r="YL1513" s="0"/>
      <c r="YM1513" s="0"/>
      <c r="YN1513" s="0"/>
      <c r="YO1513" s="0"/>
      <c r="YP1513" s="0"/>
      <c r="YQ1513" s="0"/>
      <c r="YR1513" s="0"/>
      <c r="YS1513" s="0"/>
      <c r="YT1513" s="0"/>
      <c r="YU1513" s="0"/>
      <c r="YV1513" s="0"/>
      <c r="YW1513" s="0"/>
      <c r="YX1513" s="0"/>
      <c r="YY1513" s="0"/>
      <c r="YZ1513" s="0"/>
      <c r="ZA1513" s="0"/>
      <c r="ZB1513" s="0"/>
      <c r="ZC1513" s="0"/>
      <c r="ZD1513" s="0"/>
      <c r="ZE1513" s="0"/>
      <c r="ZF1513" s="0"/>
      <c r="ZG1513" s="0"/>
      <c r="ZH1513" s="0"/>
      <c r="ZI1513" s="0"/>
      <c r="ZJ1513" s="0"/>
      <c r="ZK1513" s="0"/>
      <c r="ZL1513" s="0"/>
      <c r="ZM1513" s="0"/>
      <c r="ZN1513" s="0"/>
      <c r="ZO1513" s="0"/>
      <c r="ZP1513" s="0"/>
      <c r="ZQ1513" s="0"/>
      <c r="ZR1513" s="0"/>
      <c r="ZS1513" s="0"/>
      <c r="ZT1513" s="0"/>
      <c r="ZU1513" s="0"/>
      <c r="ZV1513" s="0"/>
      <c r="ZW1513" s="0"/>
      <c r="ZX1513" s="0"/>
      <c r="ZY1513" s="0"/>
      <c r="ZZ1513" s="0"/>
      <c r="AAA1513" s="0"/>
      <c r="AAB1513" s="0"/>
      <c r="AAC1513" s="0"/>
      <c r="AAD1513" s="0"/>
      <c r="AAE1513" s="0"/>
      <c r="AAF1513" s="0"/>
      <c r="AAG1513" s="0"/>
      <c r="AAH1513" s="0"/>
      <c r="AAI1513" s="0"/>
      <c r="AAJ1513" s="0"/>
      <c r="AAK1513" s="0"/>
      <c r="AAL1513" s="0"/>
      <c r="AAM1513" s="0"/>
      <c r="AAN1513" s="0"/>
      <c r="AAO1513" s="0"/>
      <c r="AAP1513" s="0"/>
      <c r="AAQ1513" s="0"/>
      <c r="AAR1513" s="0"/>
      <c r="AAS1513" s="0"/>
      <c r="AAT1513" s="0"/>
      <c r="AAU1513" s="0"/>
      <c r="AAV1513" s="0"/>
      <c r="AAW1513" s="0"/>
      <c r="AAX1513" s="0"/>
      <c r="AAY1513" s="0"/>
      <c r="AAZ1513" s="0"/>
      <c r="ABA1513" s="0"/>
      <c r="ABB1513" s="0"/>
      <c r="ABC1513" s="0"/>
      <c r="ABD1513" s="0"/>
      <c r="ABE1513" s="0"/>
      <c r="ABF1513" s="0"/>
      <c r="ABG1513" s="0"/>
      <c r="ABH1513" s="0"/>
      <c r="ABI1513" s="0"/>
      <c r="ABJ1513" s="0"/>
      <c r="ABK1513" s="0"/>
      <c r="ABL1513" s="0"/>
      <c r="ABM1513" s="0"/>
      <c r="ABN1513" s="0"/>
      <c r="ABO1513" s="0"/>
      <c r="ABP1513" s="0"/>
      <c r="ABQ1513" s="0"/>
      <c r="ABR1513" s="0"/>
      <c r="ABS1513" s="0"/>
      <c r="ABT1513" s="0"/>
      <c r="ABU1513" s="0"/>
      <c r="ABV1513" s="0"/>
      <c r="ABW1513" s="0"/>
      <c r="ABX1513" s="0"/>
      <c r="ABY1513" s="0"/>
      <c r="ABZ1513" s="0"/>
      <c r="ACA1513" s="0"/>
      <c r="ACB1513" s="0"/>
      <c r="ACC1513" s="0"/>
      <c r="ACD1513" s="0"/>
      <c r="ACE1513" s="0"/>
      <c r="ACF1513" s="0"/>
      <c r="ACG1513" s="0"/>
      <c r="ACH1513" s="0"/>
      <c r="ACI1513" s="0"/>
      <c r="ACJ1513" s="0"/>
      <c r="ACK1513" s="0"/>
      <c r="ACL1513" s="0"/>
      <c r="ACM1513" s="0"/>
      <c r="ACN1513" s="0"/>
      <c r="ACO1513" s="0"/>
      <c r="ACP1513" s="0"/>
      <c r="ACQ1513" s="0"/>
      <c r="ACR1513" s="0"/>
      <c r="ACS1513" s="0"/>
      <c r="ACT1513" s="0"/>
      <c r="ACU1513" s="0"/>
      <c r="ACV1513" s="0"/>
      <c r="ACW1513" s="0"/>
      <c r="ACX1513" s="0"/>
      <c r="ACY1513" s="0"/>
      <c r="ACZ1513" s="0"/>
      <c r="ADA1513" s="0"/>
      <c r="ADB1513" s="0"/>
      <c r="ADC1513" s="0"/>
      <c r="ADD1513" s="0"/>
      <c r="ADE1513" s="0"/>
      <c r="ADF1513" s="0"/>
      <c r="ADG1513" s="0"/>
      <c r="ADH1513" s="0"/>
      <c r="ADI1513" s="0"/>
      <c r="ADJ1513" s="0"/>
      <c r="ADK1513" s="0"/>
      <c r="ADL1513" s="0"/>
      <c r="ADM1513" s="0"/>
      <c r="ADN1513" s="0"/>
      <c r="ADO1513" s="0"/>
      <c r="ADP1513" s="0"/>
      <c r="ADQ1513" s="0"/>
      <c r="ADR1513" s="0"/>
      <c r="ADS1513" s="0"/>
      <c r="ADT1513" s="0"/>
      <c r="ADU1513" s="0"/>
      <c r="ADV1513" s="0"/>
      <c r="ADW1513" s="0"/>
      <c r="ADX1513" s="0"/>
      <c r="ADY1513" s="0"/>
      <c r="ADZ1513" s="0"/>
      <c r="AEA1513" s="0"/>
      <c r="AEB1513" s="0"/>
      <c r="AEC1513" s="0"/>
      <c r="AED1513" s="0"/>
      <c r="AEE1513" s="0"/>
      <c r="AEF1513" s="0"/>
      <c r="AEG1513" s="0"/>
      <c r="AEH1513" s="0"/>
      <c r="AEI1513" s="0"/>
      <c r="AEJ1513" s="0"/>
      <c r="AEK1513" s="0"/>
      <c r="AEL1513" s="0"/>
      <c r="AEM1513" s="0"/>
      <c r="AEN1513" s="0"/>
      <c r="AEO1513" s="0"/>
      <c r="AEP1513" s="0"/>
      <c r="AEQ1513" s="0"/>
      <c r="AER1513" s="0"/>
      <c r="AES1513" s="0"/>
      <c r="AET1513" s="0"/>
      <c r="AEU1513" s="0"/>
      <c r="AEV1513" s="0"/>
      <c r="AEW1513" s="0"/>
      <c r="AEX1513" s="0"/>
      <c r="AEY1513" s="0"/>
      <c r="AEZ1513" s="0"/>
      <c r="AFA1513" s="0"/>
      <c r="AFB1513" s="0"/>
      <c r="AFC1513" s="0"/>
      <c r="AFD1513" s="0"/>
      <c r="AFE1513" s="0"/>
      <c r="AFF1513" s="0"/>
      <c r="AFG1513" s="0"/>
      <c r="AFH1513" s="0"/>
      <c r="AFI1513" s="0"/>
      <c r="AFJ1513" s="0"/>
      <c r="AFK1513" s="0"/>
      <c r="AFL1513" s="0"/>
      <c r="AFM1513" s="0"/>
      <c r="AFN1513" s="0"/>
      <c r="AFO1513" s="0"/>
      <c r="AFP1513" s="0"/>
      <c r="AFQ1513" s="0"/>
      <c r="AFR1513" s="0"/>
      <c r="AFS1513" s="0"/>
      <c r="AFT1513" s="0"/>
      <c r="AFU1513" s="0"/>
      <c r="AFV1513" s="0"/>
      <c r="AFW1513" s="0"/>
      <c r="AFX1513" s="0"/>
      <c r="AFY1513" s="0"/>
      <c r="AFZ1513" s="0"/>
      <c r="AGA1513" s="0"/>
      <c r="AGB1513" s="0"/>
      <c r="AGC1513" s="0"/>
      <c r="AGD1513" s="0"/>
      <c r="AGE1513" s="0"/>
      <c r="AGF1513" s="0"/>
      <c r="AGG1513" s="0"/>
      <c r="AGH1513" s="0"/>
      <c r="AGI1513" s="0"/>
      <c r="AGJ1513" s="0"/>
      <c r="AGK1513" s="0"/>
      <c r="AGL1513" s="0"/>
      <c r="AGM1513" s="0"/>
      <c r="AGN1513" s="0"/>
      <c r="AGO1513" s="0"/>
      <c r="AGP1513" s="0"/>
      <c r="AGQ1513" s="0"/>
      <c r="AGR1513" s="0"/>
      <c r="AGS1513" s="0"/>
      <c r="AGT1513" s="0"/>
      <c r="AGU1513" s="0"/>
      <c r="AGV1513" s="0"/>
      <c r="AGW1513" s="0"/>
      <c r="AGX1513" s="0"/>
      <c r="AGY1513" s="0"/>
      <c r="AGZ1513" s="0"/>
      <c r="AHA1513" s="0"/>
      <c r="AHB1513" s="0"/>
      <c r="AHC1513" s="0"/>
      <c r="AHD1513" s="0"/>
      <c r="AHE1513" s="0"/>
      <c r="AHF1513" s="0"/>
      <c r="AHG1513" s="0"/>
      <c r="AHH1513" s="0"/>
      <c r="AHI1513" s="0"/>
      <c r="AHJ1513" s="0"/>
      <c r="AHK1513" s="0"/>
      <c r="AHL1513" s="0"/>
      <c r="AHM1513" s="0"/>
      <c r="AHN1513" s="0"/>
      <c r="AHO1513" s="0"/>
      <c r="AHP1513" s="0"/>
      <c r="AHQ1513" s="0"/>
      <c r="AHR1513" s="0"/>
      <c r="AHS1513" s="0"/>
      <c r="AHT1513" s="0"/>
      <c r="AHU1513" s="0"/>
      <c r="AHV1513" s="0"/>
      <c r="AHW1513" s="0"/>
      <c r="AHX1513" s="0"/>
      <c r="AHY1513" s="0"/>
      <c r="AHZ1513" s="0"/>
      <c r="AIA1513" s="0"/>
      <c r="AIB1513" s="0"/>
      <c r="AIC1513" s="0"/>
      <c r="AID1513" s="0"/>
      <c r="AIE1513" s="0"/>
      <c r="AIF1513" s="0"/>
      <c r="AIG1513" s="0"/>
      <c r="AIH1513" s="0"/>
      <c r="AII1513" s="0"/>
      <c r="AIJ1513" s="0"/>
      <c r="AIK1513" s="0"/>
      <c r="AIL1513" s="0"/>
      <c r="AIM1513" s="0"/>
      <c r="AIN1513" s="0"/>
      <c r="AIO1513" s="0"/>
      <c r="AIP1513" s="0"/>
      <c r="AIQ1513" s="0"/>
      <c r="AIR1513" s="0"/>
      <c r="AIS1513" s="0"/>
      <c r="AIT1513" s="0"/>
      <c r="AIU1513" s="0"/>
      <c r="AIV1513" s="0"/>
      <c r="AIW1513" s="0"/>
      <c r="AIX1513" s="0"/>
      <c r="AIY1513" s="0"/>
      <c r="AIZ1513" s="0"/>
      <c r="AJA1513" s="0"/>
      <c r="AJB1513" s="0"/>
      <c r="AJC1513" s="0"/>
      <c r="AJD1513" s="0"/>
      <c r="AJE1513" s="0"/>
      <c r="AJF1513" s="0"/>
      <c r="AJG1513" s="0"/>
      <c r="AJH1513" s="0"/>
      <c r="AJI1513" s="0"/>
      <c r="AJJ1513" s="0"/>
      <c r="AJK1513" s="0"/>
      <c r="AJL1513" s="0"/>
      <c r="AJM1513" s="0"/>
      <c r="AJN1513" s="0"/>
      <c r="AJO1513" s="0"/>
      <c r="AJP1513" s="0"/>
      <c r="AJQ1513" s="0"/>
      <c r="AJR1513" s="0"/>
      <c r="AJS1513" s="0"/>
      <c r="AJT1513" s="0"/>
      <c r="AJU1513" s="0"/>
      <c r="AJV1513" s="0"/>
      <c r="AJW1513" s="0"/>
      <c r="AJX1513" s="0"/>
      <c r="AJY1513" s="0"/>
      <c r="AJZ1513" s="0"/>
      <c r="AKA1513" s="0"/>
      <c r="AKB1513" s="0"/>
      <c r="AKC1513" s="0"/>
      <c r="AKD1513" s="0"/>
      <c r="AKE1513" s="0"/>
      <c r="AKF1513" s="0"/>
      <c r="AKG1513" s="0"/>
      <c r="AKH1513" s="0"/>
      <c r="AKI1513" s="0"/>
      <c r="AKJ1513" s="0"/>
      <c r="AKK1513" s="0"/>
      <c r="AKL1513" s="0"/>
      <c r="AKM1513" s="0"/>
      <c r="AKN1513" s="0"/>
      <c r="AKO1513" s="0"/>
      <c r="AKP1513" s="0"/>
      <c r="AKQ1513" s="0"/>
      <c r="AKR1513" s="0"/>
      <c r="AKS1513" s="0"/>
      <c r="AKT1513" s="0"/>
      <c r="AKU1513" s="0"/>
      <c r="AKV1513" s="0"/>
      <c r="AKW1513" s="0"/>
      <c r="AKX1513" s="0"/>
      <c r="AKY1513" s="0"/>
      <c r="AKZ1513" s="0"/>
      <c r="ALA1513" s="0"/>
      <c r="ALB1513" s="0"/>
      <c r="ALC1513" s="0"/>
      <c r="ALD1513" s="0"/>
      <c r="ALE1513" s="0"/>
      <c r="ALF1513" s="0"/>
      <c r="ALG1513" s="0"/>
      <c r="ALH1513" s="0"/>
      <c r="ALI1513" s="0"/>
      <c r="ALJ1513" s="0"/>
      <c r="ALK1513" s="0"/>
      <c r="ALL1513" s="0"/>
      <c r="ALM1513" s="0"/>
      <c r="ALN1513" s="0"/>
      <c r="ALO1513" s="0"/>
      <c r="ALP1513" s="0"/>
      <c r="ALQ1513" s="0"/>
      <c r="ALR1513" s="0"/>
      <c r="ALS1513" s="0"/>
      <c r="ALT1513" s="0"/>
      <c r="ALU1513" s="0"/>
      <c r="ALV1513" s="0"/>
      <c r="ALW1513" s="0"/>
      <c r="ALX1513" s="0"/>
      <c r="ALY1513" s="0"/>
      <c r="ALZ1513" s="0"/>
      <c r="AMA1513" s="0"/>
      <c r="AMB1513" s="0"/>
      <c r="AMC1513" s="0"/>
      <c r="AMD1513" s="0"/>
      <c r="AME1513" s="0"/>
      <c r="AMF1513" s="0"/>
      <c r="AMG1513" s="0"/>
      <c r="AMH1513" s="0"/>
      <c r="AMI1513" s="0"/>
    </row>
    <row r="1514" customFormat="false" ht="12.75" hidden="false" customHeight="false" outlineLevel="0" collapsed="false">
      <c r="A1514" s="1" t="s">
        <v>4132</v>
      </c>
      <c r="C1514" s="99" t="s">
        <v>4139</v>
      </c>
      <c r="D1514" s="100" t="s">
        <v>13</v>
      </c>
      <c r="E1514" s="72" t="n">
        <v>1.8</v>
      </c>
      <c r="F1514" s="73" t="n">
        <v>12.95</v>
      </c>
      <c r="G1514" s="72" t="s">
        <v>4134</v>
      </c>
      <c r="BM1514" s="0"/>
      <c r="BN1514" s="0"/>
      <c r="BO1514" s="0"/>
      <c r="BP1514" s="0"/>
      <c r="BQ1514" s="0"/>
      <c r="BR1514" s="0"/>
      <c r="BS1514" s="0"/>
      <c r="BT1514" s="0"/>
      <c r="BU1514" s="0"/>
      <c r="BV1514" s="0"/>
      <c r="BW1514" s="0"/>
      <c r="BX1514" s="0"/>
      <c r="BY1514" s="0"/>
      <c r="BZ1514" s="0"/>
      <c r="CA1514" s="0"/>
      <c r="CB1514" s="0"/>
      <c r="CC1514" s="0"/>
      <c r="CD1514" s="0"/>
      <c r="CE1514" s="0"/>
      <c r="CF1514" s="0"/>
      <c r="CG1514" s="0"/>
      <c r="CH1514" s="0"/>
      <c r="CI1514" s="0"/>
      <c r="CJ1514" s="0"/>
      <c r="CK1514" s="0"/>
      <c r="CL1514" s="0"/>
      <c r="CM1514" s="0"/>
      <c r="CN1514" s="0"/>
      <c r="CO1514" s="0"/>
      <c r="CP1514" s="0"/>
      <c r="CQ1514" s="0"/>
      <c r="CR1514" s="0"/>
      <c r="CS1514" s="0"/>
      <c r="CT1514" s="0"/>
      <c r="CU1514" s="0"/>
      <c r="CV1514" s="0"/>
      <c r="CW1514" s="0"/>
      <c r="CX1514" s="0"/>
      <c r="CY1514" s="0"/>
      <c r="CZ1514" s="0"/>
      <c r="DA1514" s="0"/>
      <c r="DB1514" s="0"/>
      <c r="DC1514" s="0"/>
      <c r="DD1514" s="0"/>
      <c r="DE1514" s="0"/>
      <c r="DF1514" s="0"/>
      <c r="DG1514" s="0"/>
      <c r="DH1514" s="0"/>
      <c r="DI1514" s="0"/>
      <c r="DJ1514" s="0"/>
      <c r="DK1514" s="0"/>
      <c r="DL1514" s="0"/>
      <c r="DM1514" s="0"/>
      <c r="DN1514" s="0"/>
      <c r="DO1514" s="0"/>
      <c r="DP1514" s="0"/>
      <c r="DQ1514" s="0"/>
      <c r="DR1514" s="0"/>
      <c r="DS1514" s="0"/>
      <c r="DT1514" s="0"/>
      <c r="DU1514" s="0"/>
      <c r="DV1514" s="0"/>
      <c r="DW1514" s="0"/>
      <c r="DX1514" s="0"/>
      <c r="DY1514" s="0"/>
      <c r="DZ1514" s="0"/>
      <c r="EA1514" s="0"/>
      <c r="EB1514" s="0"/>
      <c r="EC1514" s="0"/>
      <c r="ED1514" s="0"/>
      <c r="EE1514" s="0"/>
      <c r="EF1514" s="0"/>
      <c r="EG1514" s="0"/>
      <c r="EH1514" s="0"/>
      <c r="EI1514" s="0"/>
      <c r="EJ1514" s="0"/>
      <c r="EK1514" s="0"/>
      <c r="EL1514" s="0"/>
      <c r="EM1514" s="0"/>
      <c r="EN1514" s="0"/>
      <c r="EO1514" s="0"/>
      <c r="EP1514" s="0"/>
      <c r="EQ1514" s="0"/>
      <c r="ER1514" s="0"/>
      <c r="ES1514" s="0"/>
      <c r="ET1514" s="0"/>
      <c r="EU1514" s="0"/>
      <c r="EV1514" s="0"/>
      <c r="EW1514" s="0"/>
      <c r="EX1514" s="0"/>
      <c r="EY1514" s="0"/>
      <c r="EZ1514" s="0"/>
      <c r="FA1514" s="0"/>
      <c r="FB1514" s="0"/>
      <c r="FC1514" s="0"/>
      <c r="FD1514" s="0"/>
      <c r="FE1514" s="0"/>
      <c r="FF1514" s="0"/>
      <c r="FG1514" s="0"/>
      <c r="FH1514" s="0"/>
      <c r="FI1514" s="0"/>
      <c r="FJ1514" s="0"/>
      <c r="FK1514" s="0"/>
      <c r="FL1514" s="0"/>
      <c r="FM1514" s="0"/>
      <c r="FN1514" s="0"/>
      <c r="FO1514" s="0"/>
      <c r="FP1514" s="0"/>
      <c r="FQ1514" s="0"/>
      <c r="FR1514" s="0"/>
      <c r="FS1514" s="0"/>
      <c r="FT1514" s="0"/>
      <c r="FU1514" s="0"/>
      <c r="FV1514" s="0"/>
      <c r="FW1514" s="0"/>
      <c r="FX1514" s="0"/>
      <c r="FY1514" s="0"/>
      <c r="FZ1514" s="0"/>
      <c r="GA1514" s="0"/>
      <c r="GB1514" s="0"/>
      <c r="GC1514" s="0"/>
      <c r="GD1514" s="0"/>
      <c r="GE1514" s="0"/>
      <c r="GF1514" s="0"/>
      <c r="GG1514" s="0"/>
      <c r="GH1514" s="0"/>
      <c r="GI1514" s="0"/>
      <c r="GJ1514" s="0"/>
      <c r="GK1514" s="0"/>
      <c r="GL1514" s="0"/>
      <c r="GM1514" s="0"/>
      <c r="GN1514" s="0"/>
      <c r="GO1514" s="0"/>
      <c r="GP1514" s="0"/>
      <c r="GQ1514" s="0"/>
      <c r="GR1514" s="0"/>
      <c r="GS1514" s="0"/>
      <c r="GT1514" s="0"/>
      <c r="GU1514" s="0"/>
      <c r="GV1514" s="0"/>
      <c r="GW1514" s="0"/>
      <c r="GX1514" s="0"/>
      <c r="GY1514" s="0"/>
      <c r="GZ1514" s="0"/>
      <c r="HA1514" s="0"/>
      <c r="HB1514" s="0"/>
      <c r="HC1514" s="0"/>
      <c r="HD1514" s="0"/>
      <c r="HE1514" s="0"/>
      <c r="HF1514" s="0"/>
      <c r="HG1514" s="0"/>
      <c r="HH1514" s="0"/>
      <c r="HI1514" s="0"/>
      <c r="HJ1514" s="0"/>
      <c r="HK1514" s="0"/>
      <c r="HL1514" s="0"/>
      <c r="HM1514" s="0"/>
      <c r="HN1514" s="0"/>
      <c r="HO1514" s="0"/>
      <c r="HP1514" s="0"/>
      <c r="HQ1514" s="0"/>
      <c r="HR1514" s="0"/>
      <c r="HS1514" s="0"/>
      <c r="HT1514" s="0"/>
      <c r="HU1514" s="0"/>
      <c r="HV1514" s="0"/>
      <c r="HW1514" s="0"/>
      <c r="HX1514" s="0"/>
      <c r="HY1514" s="0"/>
      <c r="HZ1514" s="0"/>
      <c r="IA1514" s="0"/>
      <c r="IB1514" s="0"/>
      <c r="IC1514" s="0"/>
      <c r="ID1514" s="0"/>
      <c r="IE1514" s="0"/>
      <c r="IF1514" s="0"/>
      <c r="IG1514" s="0"/>
      <c r="IH1514" s="0"/>
      <c r="II1514" s="0"/>
      <c r="IJ1514" s="0"/>
      <c r="IK1514" s="0"/>
      <c r="IL1514" s="0"/>
      <c r="IM1514" s="0"/>
      <c r="IN1514" s="0"/>
      <c r="IO1514" s="0"/>
      <c r="IP1514" s="0"/>
      <c r="IQ1514" s="0"/>
      <c r="IR1514" s="0"/>
      <c r="IS1514" s="0"/>
      <c r="IT1514" s="0"/>
      <c r="IU1514" s="0"/>
      <c r="IV1514" s="0"/>
      <c r="IW1514" s="0"/>
      <c r="IX1514" s="0"/>
      <c r="IY1514" s="0"/>
      <c r="IZ1514" s="0"/>
      <c r="JA1514" s="0"/>
      <c r="JB1514" s="0"/>
      <c r="JC1514" s="0"/>
      <c r="JD1514" s="0"/>
      <c r="JE1514" s="0"/>
      <c r="JF1514" s="0"/>
      <c r="JG1514" s="0"/>
      <c r="JH1514" s="0"/>
      <c r="JI1514" s="0"/>
      <c r="JJ1514" s="0"/>
      <c r="JK1514" s="0"/>
      <c r="JL1514" s="0"/>
      <c r="JM1514" s="0"/>
      <c r="JN1514" s="0"/>
      <c r="JO1514" s="0"/>
      <c r="JP1514" s="0"/>
      <c r="JQ1514" s="0"/>
      <c r="JR1514" s="0"/>
      <c r="JS1514" s="0"/>
      <c r="JT1514" s="0"/>
      <c r="JU1514" s="0"/>
      <c r="JV1514" s="0"/>
      <c r="JW1514" s="0"/>
      <c r="JX1514" s="0"/>
      <c r="JY1514" s="0"/>
      <c r="JZ1514" s="0"/>
      <c r="KA1514" s="0"/>
      <c r="KB1514" s="0"/>
      <c r="KC1514" s="0"/>
      <c r="KD1514" s="0"/>
      <c r="KE1514" s="0"/>
      <c r="KF1514" s="0"/>
      <c r="KG1514" s="0"/>
      <c r="KH1514" s="0"/>
      <c r="KI1514" s="0"/>
      <c r="KJ1514" s="0"/>
      <c r="KK1514" s="0"/>
      <c r="KL1514" s="0"/>
      <c r="KM1514" s="0"/>
      <c r="KN1514" s="0"/>
      <c r="KO1514" s="0"/>
      <c r="KP1514" s="0"/>
      <c r="KQ1514" s="0"/>
      <c r="KR1514" s="0"/>
      <c r="KS1514" s="0"/>
      <c r="KT1514" s="0"/>
      <c r="KU1514" s="0"/>
      <c r="KV1514" s="0"/>
      <c r="KW1514" s="0"/>
      <c r="KX1514" s="0"/>
      <c r="KY1514" s="0"/>
      <c r="KZ1514" s="0"/>
      <c r="LA1514" s="0"/>
      <c r="LB1514" s="0"/>
      <c r="LC1514" s="0"/>
      <c r="LD1514" s="0"/>
      <c r="LE1514" s="0"/>
      <c r="LF1514" s="0"/>
      <c r="LG1514" s="0"/>
      <c r="LH1514" s="0"/>
      <c r="LI1514" s="0"/>
      <c r="LJ1514" s="0"/>
      <c r="LK1514" s="0"/>
      <c r="LL1514" s="0"/>
      <c r="LM1514" s="0"/>
      <c r="LN1514" s="0"/>
      <c r="LO1514" s="0"/>
      <c r="LP1514" s="0"/>
      <c r="LQ1514" s="0"/>
      <c r="LR1514" s="0"/>
      <c r="LS1514" s="0"/>
      <c r="LT1514" s="0"/>
      <c r="LU1514" s="0"/>
      <c r="LV1514" s="0"/>
      <c r="LW1514" s="0"/>
      <c r="LX1514" s="0"/>
      <c r="LY1514" s="0"/>
      <c r="LZ1514" s="0"/>
      <c r="MA1514" s="0"/>
      <c r="MB1514" s="0"/>
      <c r="MC1514" s="0"/>
      <c r="MD1514" s="0"/>
      <c r="ME1514" s="0"/>
      <c r="MF1514" s="0"/>
      <c r="MG1514" s="0"/>
      <c r="MH1514" s="0"/>
      <c r="MI1514" s="0"/>
      <c r="MJ1514" s="0"/>
      <c r="MK1514" s="0"/>
      <c r="ML1514" s="0"/>
      <c r="MM1514" s="0"/>
      <c r="MN1514" s="0"/>
      <c r="MO1514" s="0"/>
      <c r="MP1514" s="0"/>
      <c r="MQ1514" s="0"/>
      <c r="MR1514" s="0"/>
      <c r="MS1514" s="0"/>
      <c r="MT1514" s="0"/>
      <c r="MU1514" s="0"/>
      <c r="MV1514" s="0"/>
      <c r="MW1514" s="0"/>
      <c r="MX1514" s="0"/>
      <c r="MY1514" s="0"/>
      <c r="MZ1514" s="0"/>
      <c r="NA1514" s="0"/>
      <c r="NB1514" s="0"/>
      <c r="NC1514" s="0"/>
      <c r="ND1514" s="0"/>
      <c r="NE1514" s="0"/>
      <c r="NF1514" s="0"/>
      <c r="NG1514" s="0"/>
      <c r="NH1514" s="0"/>
      <c r="NI1514" s="0"/>
      <c r="NJ1514" s="0"/>
      <c r="NK1514" s="0"/>
      <c r="NL1514" s="0"/>
      <c r="NM1514" s="0"/>
      <c r="NN1514" s="0"/>
      <c r="NO1514" s="0"/>
      <c r="NP1514" s="0"/>
      <c r="NQ1514" s="0"/>
      <c r="NR1514" s="0"/>
      <c r="NS1514" s="0"/>
      <c r="NT1514" s="0"/>
      <c r="NU1514" s="0"/>
      <c r="NV1514" s="0"/>
      <c r="NW1514" s="0"/>
      <c r="NX1514" s="0"/>
      <c r="NY1514" s="0"/>
      <c r="NZ1514" s="0"/>
      <c r="OA1514" s="0"/>
      <c r="OB1514" s="0"/>
      <c r="OC1514" s="0"/>
      <c r="OD1514" s="0"/>
      <c r="OE1514" s="0"/>
      <c r="OF1514" s="0"/>
      <c r="OG1514" s="0"/>
      <c r="OH1514" s="0"/>
      <c r="OI1514" s="0"/>
      <c r="OJ1514" s="0"/>
      <c r="OK1514" s="0"/>
      <c r="OL1514" s="0"/>
      <c r="OM1514" s="0"/>
      <c r="ON1514" s="0"/>
      <c r="OO1514" s="0"/>
      <c r="OP1514" s="0"/>
      <c r="OQ1514" s="0"/>
      <c r="OR1514" s="0"/>
      <c r="OS1514" s="0"/>
      <c r="OT1514" s="0"/>
      <c r="OU1514" s="0"/>
      <c r="OV1514" s="0"/>
      <c r="OW1514" s="0"/>
      <c r="OX1514" s="0"/>
      <c r="OY1514" s="0"/>
      <c r="OZ1514" s="0"/>
      <c r="PA1514" s="0"/>
      <c r="PB1514" s="0"/>
      <c r="PC1514" s="0"/>
      <c r="PD1514" s="0"/>
      <c r="PE1514" s="0"/>
      <c r="PF1514" s="0"/>
      <c r="PG1514" s="0"/>
      <c r="PH1514" s="0"/>
      <c r="PI1514" s="0"/>
      <c r="PJ1514" s="0"/>
      <c r="PK1514" s="0"/>
      <c r="PL1514" s="0"/>
      <c r="PM1514" s="0"/>
      <c r="PN1514" s="0"/>
      <c r="PO1514" s="0"/>
      <c r="PP1514" s="0"/>
      <c r="PQ1514" s="0"/>
      <c r="PR1514" s="0"/>
      <c r="PS1514" s="0"/>
      <c r="PT1514" s="0"/>
      <c r="PU1514" s="0"/>
      <c r="PV1514" s="0"/>
      <c r="PW1514" s="0"/>
      <c r="PX1514" s="0"/>
      <c r="PY1514" s="0"/>
      <c r="PZ1514" s="0"/>
      <c r="QA1514" s="0"/>
      <c r="QB1514" s="0"/>
      <c r="QC1514" s="0"/>
      <c r="QD1514" s="0"/>
      <c r="QE1514" s="0"/>
      <c r="QF1514" s="0"/>
      <c r="QG1514" s="0"/>
      <c r="QH1514" s="0"/>
      <c r="QI1514" s="0"/>
      <c r="QJ1514" s="0"/>
      <c r="QK1514" s="0"/>
      <c r="QL1514" s="0"/>
      <c r="QM1514" s="0"/>
      <c r="QN1514" s="0"/>
      <c r="QO1514" s="0"/>
      <c r="QP1514" s="0"/>
      <c r="QQ1514" s="0"/>
      <c r="QR1514" s="0"/>
      <c r="QS1514" s="0"/>
      <c r="QT1514" s="0"/>
      <c r="QU1514" s="0"/>
      <c r="QV1514" s="0"/>
      <c r="QW1514" s="0"/>
      <c r="QX1514" s="0"/>
      <c r="QY1514" s="0"/>
      <c r="QZ1514" s="0"/>
      <c r="RA1514" s="0"/>
      <c r="RB1514" s="0"/>
      <c r="RC1514" s="0"/>
      <c r="RD1514" s="0"/>
      <c r="RE1514" s="0"/>
      <c r="RF1514" s="0"/>
      <c r="RG1514" s="0"/>
      <c r="RH1514" s="0"/>
      <c r="RI1514" s="0"/>
      <c r="RJ1514" s="0"/>
      <c r="RK1514" s="0"/>
      <c r="RL1514" s="0"/>
      <c r="RM1514" s="0"/>
      <c r="RN1514" s="0"/>
      <c r="RO1514" s="0"/>
      <c r="RP1514" s="0"/>
      <c r="RQ1514" s="0"/>
      <c r="RR1514" s="0"/>
      <c r="RS1514" s="0"/>
      <c r="RT1514" s="0"/>
      <c r="RU1514" s="0"/>
      <c r="RV1514" s="0"/>
      <c r="RW1514" s="0"/>
      <c r="RX1514" s="0"/>
      <c r="RY1514" s="0"/>
      <c r="RZ1514" s="0"/>
      <c r="SA1514" s="0"/>
      <c r="SB1514" s="0"/>
      <c r="SC1514" s="0"/>
      <c r="SD1514" s="0"/>
      <c r="SE1514" s="0"/>
      <c r="SF1514" s="0"/>
      <c r="SG1514" s="0"/>
      <c r="SH1514" s="0"/>
      <c r="SI1514" s="0"/>
      <c r="SJ1514" s="0"/>
      <c r="SK1514" s="0"/>
      <c r="SL1514" s="0"/>
      <c r="SM1514" s="0"/>
      <c r="SN1514" s="0"/>
      <c r="SO1514" s="0"/>
      <c r="SP1514" s="0"/>
      <c r="SQ1514" s="0"/>
      <c r="SR1514" s="0"/>
      <c r="SS1514" s="0"/>
      <c r="ST1514" s="0"/>
      <c r="SU1514" s="0"/>
      <c r="SV1514" s="0"/>
      <c r="SW1514" s="0"/>
      <c r="SX1514" s="0"/>
      <c r="SY1514" s="0"/>
      <c r="SZ1514" s="0"/>
      <c r="TA1514" s="0"/>
      <c r="TB1514" s="0"/>
      <c r="TC1514" s="0"/>
      <c r="TD1514" s="0"/>
      <c r="TE1514" s="0"/>
      <c r="TF1514" s="0"/>
      <c r="TG1514" s="0"/>
      <c r="TH1514" s="0"/>
      <c r="TI1514" s="0"/>
      <c r="TJ1514" s="0"/>
      <c r="TK1514" s="0"/>
      <c r="TL1514" s="0"/>
      <c r="TM1514" s="0"/>
      <c r="TN1514" s="0"/>
      <c r="TO1514" s="0"/>
      <c r="TP1514" s="0"/>
      <c r="TQ1514" s="0"/>
      <c r="TR1514" s="0"/>
      <c r="TS1514" s="0"/>
      <c r="TT1514" s="0"/>
      <c r="TU1514" s="0"/>
      <c r="TV1514" s="0"/>
      <c r="TW1514" s="0"/>
      <c r="TX1514" s="0"/>
      <c r="TY1514" s="0"/>
      <c r="TZ1514" s="0"/>
      <c r="UA1514" s="0"/>
      <c r="UB1514" s="0"/>
      <c r="UC1514" s="0"/>
      <c r="UD1514" s="0"/>
      <c r="UE1514" s="0"/>
      <c r="UF1514" s="0"/>
      <c r="UG1514" s="0"/>
      <c r="UH1514" s="0"/>
      <c r="UI1514" s="0"/>
      <c r="UJ1514" s="0"/>
      <c r="UK1514" s="0"/>
      <c r="UL1514" s="0"/>
      <c r="UM1514" s="0"/>
      <c r="UN1514" s="0"/>
      <c r="UO1514" s="0"/>
      <c r="UP1514" s="0"/>
      <c r="UQ1514" s="0"/>
      <c r="UR1514" s="0"/>
      <c r="US1514" s="0"/>
      <c r="UT1514" s="0"/>
      <c r="UU1514" s="0"/>
      <c r="UV1514" s="0"/>
      <c r="UW1514" s="0"/>
      <c r="UX1514" s="0"/>
      <c r="UY1514" s="0"/>
      <c r="UZ1514" s="0"/>
      <c r="VA1514" s="0"/>
      <c r="VB1514" s="0"/>
      <c r="VC1514" s="0"/>
      <c r="VD1514" s="0"/>
      <c r="VE1514" s="0"/>
      <c r="VF1514" s="0"/>
      <c r="VG1514" s="0"/>
      <c r="VH1514" s="0"/>
      <c r="VI1514" s="0"/>
      <c r="VJ1514" s="0"/>
      <c r="VK1514" s="0"/>
      <c r="VL1514" s="0"/>
      <c r="VM1514" s="0"/>
      <c r="VN1514" s="0"/>
      <c r="VO1514" s="0"/>
      <c r="VP1514" s="0"/>
      <c r="VQ1514" s="0"/>
      <c r="VR1514" s="0"/>
      <c r="VS1514" s="0"/>
      <c r="VT1514" s="0"/>
      <c r="VU1514" s="0"/>
      <c r="VV1514" s="0"/>
      <c r="VW1514" s="0"/>
      <c r="VX1514" s="0"/>
      <c r="VY1514" s="0"/>
      <c r="VZ1514" s="0"/>
      <c r="WA1514" s="0"/>
      <c r="WB1514" s="0"/>
      <c r="WC1514" s="0"/>
      <c r="WD1514" s="0"/>
      <c r="WE1514" s="0"/>
      <c r="WF1514" s="0"/>
      <c r="WG1514" s="0"/>
      <c r="WH1514" s="0"/>
      <c r="WI1514" s="0"/>
      <c r="WJ1514" s="0"/>
      <c r="WK1514" s="0"/>
      <c r="WL1514" s="0"/>
      <c r="WM1514" s="0"/>
      <c r="WN1514" s="0"/>
      <c r="WO1514" s="0"/>
      <c r="WP1514" s="0"/>
      <c r="WQ1514" s="0"/>
      <c r="WR1514" s="0"/>
      <c r="WS1514" s="0"/>
      <c r="WT1514" s="0"/>
      <c r="WU1514" s="0"/>
      <c r="WV1514" s="0"/>
      <c r="WW1514" s="0"/>
      <c r="WX1514" s="0"/>
      <c r="WY1514" s="0"/>
      <c r="WZ1514" s="0"/>
      <c r="XA1514" s="0"/>
      <c r="XB1514" s="0"/>
      <c r="XC1514" s="0"/>
      <c r="XD1514" s="0"/>
      <c r="XE1514" s="0"/>
      <c r="XF1514" s="0"/>
      <c r="XG1514" s="0"/>
      <c r="XH1514" s="0"/>
      <c r="XI1514" s="0"/>
      <c r="XJ1514" s="0"/>
      <c r="XK1514" s="0"/>
      <c r="XL1514" s="0"/>
      <c r="XM1514" s="0"/>
      <c r="XN1514" s="0"/>
      <c r="XO1514" s="0"/>
      <c r="XP1514" s="0"/>
      <c r="XQ1514" s="0"/>
      <c r="XR1514" s="0"/>
      <c r="XS1514" s="0"/>
      <c r="XT1514" s="0"/>
      <c r="XU1514" s="0"/>
      <c r="XV1514" s="0"/>
      <c r="XW1514" s="0"/>
      <c r="XX1514" s="0"/>
      <c r="XY1514" s="0"/>
      <c r="XZ1514" s="0"/>
      <c r="YA1514" s="0"/>
      <c r="YB1514" s="0"/>
      <c r="YC1514" s="0"/>
      <c r="YD1514" s="0"/>
      <c r="YE1514" s="0"/>
      <c r="YF1514" s="0"/>
      <c r="YG1514" s="0"/>
      <c r="YH1514" s="0"/>
      <c r="YI1514" s="0"/>
      <c r="YJ1514" s="0"/>
      <c r="YK1514" s="0"/>
      <c r="YL1514" s="0"/>
      <c r="YM1514" s="0"/>
      <c r="YN1514" s="0"/>
      <c r="YO1514" s="0"/>
      <c r="YP1514" s="0"/>
      <c r="YQ1514" s="0"/>
      <c r="YR1514" s="0"/>
      <c r="YS1514" s="0"/>
      <c r="YT1514" s="0"/>
      <c r="YU1514" s="0"/>
      <c r="YV1514" s="0"/>
      <c r="YW1514" s="0"/>
      <c r="YX1514" s="0"/>
      <c r="YY1514" s="0"/>
      <c r="YZ1514" s="0"/>
      <c r="ZA1514" s="0"/>
      <c r="ZB1514" s="0"/>
      <c r="ZC1514" s="0"/>
      <c r="ZD1514" s="0"/>
      <c r="ZE1514" s="0"/>
      <c r="ZF1514" s="0"/>
      <c r="ZG1514" s="0"/>
      <c r="ZH1514" s="0"/>
      <c r="ZI1514" s="0"/>
      <c r="ZJ1514" s="0"/>
      <c r="ZK1514" s="0"/>
      <c r="ZL1514" s="0"/>
      <c r="ZM1514" s="0"/>
      <c r="ZN1514" s="0"/>
      <c r="ZO1514" s="0"/>
      <c r="ZP1514" s="0"/>
      <c r="ZQ1514" s="0"/>
      <c r="ZR1514" s="0"/>
      <c r="ZS1514" s="0"/>
      <c r="ZT1514" s="0"/>
      <c r="ZU1514" s="0"/>
      <c r="ZV1514" s="0"/>
      <c r="ZW1514" s="0"/>
      <c r="ZX1514" s="0"/>
      <c r="ZY1514" s="0"/>
      <c r="ZZ1514" s="0"/>
      <c r="AAA1514" s="0"/>
      <c r="AAB1514" s="0"/>
      <c r="AAC1514" s="0"/>
      <c r="AAD1514" s="0"/>
      <c r="AAE1514" s="0"/>
      <c r="AAF1514" s="0"/>
      <c r="AAG1514" s="0"/>
      <c r="AAH1514" s="0"/>
      <c r="AAI1514" s="0"/>
      <c r="AAJ1514" s="0"/>
      <c r="AAK1514" s="0"/>
      <c r="AAL1514" s="0"/>
      <c r="AAM1514" s="0"/>
      <c r="AAN1514" s="0"/>
      <c r="AAO1514" s="0"/>
      <c r="AAP1514" s="0"/>
      <c r="AAQ1514" s="0"/>
      <c r="AAR1514" s="0"/>
      <c r="AAS1514" s="0"/>
      <c r="AAT1514" s="0"/>
      <c r="AAU1514" s="0"/>
      <c r="AAV1514" s="0"/>
      <c r="AAW1514" s="0"/>
      <c r="AAX1514" s="0"/>
      <c r="AAY1514" s="0"/>
      <c r="AAZ1514" s="0"/>
      <c r="ABA1514" s="0"/>
      <c r="ABB1514" s="0"/>
      <c r="ABC1514" s="0"/>
      <c r="ABD1514" s="0"/>
      <c r="ABE1514" s="0"/>
      <c r="ABF1514" s="0"/>
      <c r="ABG1514" s="0"/>
      <c r="ABH1514" s="0"/>
      <c r="ABI1514" s="0"/>
      <c r="ABJ1514" s="0"/>
      <c r="ABK1514" s="0"/>
      <c r="ABL1514" s="0"/>
      <c r="ABM1514" s="0"/>
      <c r="ABN1514" s="0"/>
      <c r="ABO1514" s="0"/>
      <c r="ABP1514" s="0"/>
      <c r="ABQ1514" s="0"/>
      <c r="ABR1514" s="0"/>
      <c r="ABS1514" s="0"/>
      <c r="ABT1514" s="0"/>
      <c r="ABU1514" s="0"/>
      <c r="ABV1514" s="0"/>
      <c r="ABW1514" s="0"/>
      <c r="ABX1514" s="0"/>
      <c r="ABY1514" s="0"/>
      <c r="ABZ1514" s="0"/>
      <c r="ACA1514" s="0"/>
      <c r="ACB1514" s="0"/>
      <c r="ACC1514" s="0"/>
      <c r="ACD1514" s="0"/>
      <c r="ACE1514" s="0"/>
      <c r="ACF1514" s="0"/>
      <c r="ACG1514" s="0"/>
      <c r="ACH1514" s="0"/>
      <c r="ACI1514" s="0"/>
      <c r="ACJ1514" s="0"/>
      <c r="ACK1514" s="0"/>
      <c r="ACL1514" s="0"/>
      <c r="ACM1514" s="0"/>
      <c r="ACN1514" s="0"/>
      <c r="ACO1514" s="0"/>
      <c r="ACP1514" s="0"/>
      <c r="ACQ1514" s="0"/>
      <c r="ACR1514" s="0"/>
      <c r="ACS1514" s="0"/>
      <c r="ACT1514" s="0"/>
      <c r="ACU1514" s="0"/>
      <c r="ACV1514" s="0"/>
      <c r="ACW1514" s="0"/>
      <c r="ACX1514" s="0"/>
      <c r="ACY1514" s="0"/>
      <c r="ACZ1514" s="0"/>
      <c r="ADA1514" s="0"/>
      <c r="ADB1514" s="0"/>
      <c r="ADC1514" s="0"/>
      <c r="ADD1514" s="0"/>
      <c r="ADE1514" s="0"/>
      <c r="ADF1514" s="0"/>
      <c r="ADG1514" s="0"/>
      <c r="ADH1514" s="0"/>
      <c r="ADI1514" s="0"/>
      <c r="ADJ1514" s="0"/>
      <c r="ADK1514" s="0"/>
      <c r="ADL1514" s="0"/>
      <c r="ADM1514" s="0"/>
      <c r="ADN1514" s="0"/>
      <c r="ADO1514" s="0"/>
      <c r="ADP1514" s="0"/>
      <c r="ADQ1514" s="0"/>
      <c r="ADR1514" s="0"/>
      <c r="ADS1514" s="0"/>
      <c r="ADT1514" s="0"/>
      <c r="ADU1514" s="0"/>
      <c r="ADV1514" s="0"/>
      <c r="ADW1514" s="0"/>
      <c r="ADX1514" s="0"/>
      <c r="ADY1514" s="0"/>
      <c r="ADZ1514" s="0"/>
      <c r="AEA1514" s="0"/>
      <c r="AEB1514" s="0"/>
      <c r="AEC1514" s="0"/>
      <c r="AED1514" s="0"/>
      <c r="AEE1514" s="0"/>
      <c r="AEF1514" s="0"/>
      <c r="AEG1514" s="0"/>
      <c r="AEH1514" s="0"/>
      <c r="AEI1514" s="0"/>
      <c r="AEJ1514" s="0"/>
      <c r="AEK1514" s="0"/>
      <c r="AEL1514" s="0"/>
      <c r="AEM1514" s="0"/>
      <c r="AEN1514" s="0"/>
      <c r="AEO1514" s="0"/>
      <c r="AEP1514" s="0"/>
      <c r="AEQ1514" s="0"/>
      <c r="AER1514" s="0"/>
      <c r="AES1514" s="0"/>
      <c r="AET1514" s="0"/>
      <c r="AEU1514" s="0"/>
      <c r="AEV1514" s="0"/>
      <c r="AEW1514" s="0"/>
      <c r="AEX1514" s="0"/>
      <c r="AEY1514" s="0"/>
      <c r="AEZ1514" s="0"/>
      <c r="AFA1514" s="0"/>
      <c r="AFB1514" s="0"/>
      <c r="AFC1514" s="0"/>
      <c r="AFD1514" s="0"/>
      <c r="AFE1514" s="0"/>
      <c r="AFF1514" s="0"/>
      <c r="AFG1514" s="0"/>
      <c r="AFH1514" s="0"/>
      <c r="AFI1514" s="0"/>
      <c r="AFJ1514" s="0"/>
      <c r="AFK1514" s="0"/>
      <c r="AFL1514" s="0"/>
      <c r="AFM1514" s="0"/>
      <c r="AFN1514" s="0"/>
      <c r="AFO1514" s="0"/>
      <c r="AFP1514" s="0"/>
      <c r="AFQ1514" s="0"/>
      <c r="AFR1514" s="0"/>
      <c r="AFS1514" s="0"/>
      <c r="AFT1514" s="0"/>
      <c r="AFU1514" s="0"/>
      <c r="AFV1514" s="0"/>
      <c r="AFW1514" s="0"/>
      <c r="AFX1514" s="0"/>
      <c r="AFY1514" s="0"/>
      <c r="AFZ1514" s="0"/>
      <c r="AGA1514" s="0"/>
      <c r="AGB1514" s="0"/>
      <c r="AGC1514" s="0"/>
      <c r="AGD1514" s="0"/>
      <c r="AGE1514" s="0"/>
      <c r="AGF1514" s="0"/>
      <c r="AGG1514" s="0"/>
      <c r="AGH1514" s="0"/>
      <c r="AGI1514" s="0"/>
      <c r="AGJ1514" s="0"/>
      <c r="AGK1514" s="0"/>
      <c r="AGL1514" s="0"/>
      <c r="AGM1514" s="0"/>
      <c r="AGN1514" s="0"/>
      <c r="AGO1514" s="0"/>
      <c r="AGP1514" s="0"/>
      <c r="AGQ1514" s="0"/>
      <c r="AGR1514" s="0"/>
      <c r="AGS1514" s="0"/>
      <c r="AGT1514" s="0"/>
      <c r="AGU1514" s="0"/>
      <c r="AGV1514" s="0"/>
      <c r="AGW1514" s="0"/>
      <c r="AGX1514" s="0"/>
      <c r="AGY1514" s="0"/>
      <c r="AGZ1514" s="0"/>
      <c r="AHA1514" s="0"/>
      <c r="AHB1514" s="0"/>
      <c r="AHC1514" s="0"/>
      <c r="AHD1514" s="0"/>
      <c r="AHE1514" s="0"/>
      <c r="AHF1514" s="0"/>
      <c r="AHG1514" s="0"/>
      <c r="AHH1514" s="0"/>
      <c r="AHI1514" s="0"/>
      <c r="AHJ1514" s="0"/>
      <c r="AHK1514" s="0"/>
      <c r="AHL1514" s="0"/>
      <c r="AHM1514" s="0"/>
      <c r="AHN1514" s="0"/>
      <c r="AHO1514" s="0"/>
      <c r="AHP1514" s="0"/>
      <c r="AHQ1514" s="0"/>
      <c r="AHR1514" s="0"/>
      <c r="AHS1514" s="0"/>
      <c r="AHT1514" s="0"/>
      <c r="AHU1514" s="0"/>
      <c r="AHV1514" s="0"/>
      <c r="AHW1514" s="0"/>
      <c r="AHX1514" s="0"/>
      <c r="AHY1514" s="0"/>
      <c r="AHZ1514" s="0"/>
      <c r="AIA1514" s="0"/>
      <c r="AIB1514" s="0"/>
      <c r="AIC1514" s="0"/>
      <c r="AID1514" s="0"/>
      <c r="AIE1514" s="0"/>
      <c r="AIF1514" s="0"/>
      <c r="AIG1514" s="0"/>
      <c r="AIH1514" s="0"/>
      <c r="AII1514" s="0"/>
      <c r="AIJ1514" s="0"/>
      <c r="AIK1514" s="0"/>
      <c r="AIL1514" s="0"/>
      <c r="AIM1514" s="0"/>
      <c r="AIN1514" s="0"/>
      <c r="AIO1514" s="0"/>
      <c r="AIP1514" s="0"/>
      <c r="AIQ1514" s="0"/>
      <c r="AIR1514" s="0"/>
      <c r="AIS1514" s="0"/>
      <c r="AIT1514" s="0"/>
      <c r="AIU1514" s="0"/>
      <c r="AIV1514" s="0"/>
      <c r="AIW1514" s="0"/>
      <c r="AIX1514" s="0"/>
      <c r="AIY1514" s="0"/>
      <c r="AIZ1514" s="0"/>
      <c r="AJA1514" s="0"/>
      <c r="AJB1514" s="0"/>
      <c r="AJC1514" s="0"/>
      <c r="AJD1514" s="0"/>
      <c r="AJE1514" s="0"/>
      <c r="AJF1514" s="0"/>
      <c r="AJG1514" s="0"/>
      <c r="AJH1514" s="0"/>
      <c r="AJI1514" s="0"/>
      <c r="AJJ1514" s="0"/>
      <c r="AJK1514" s="0"/>
      <c r="AJL1514" s="0"/>
      <c r="AJM1514" s="0"/>
      <c r="AJN1514" s="0"/>
      <c r="AJO1514" s="0"/>
      <c r="AJP1514" s="0"/>
      <c r="AJQ1514" s="0"/>
      <c r="AJR1514" s="0"/>
      <c r="AJS1514" s="0"/>
      <c r="AJT1514" s="0"/>
      <c r="AJU1514" s="0"/>
      <c r="AJV1514" s="0"/>
      <c r="AJW1514" s="0"/>
      <c r="AJX1514" s="0"/>
      <c r="AJY1514" s="0"/>
      <c r="AJZ1514" s="0"/>
      <c r="AKA1514" s="0"/>
      <c r="AKB1514" s="0"/>
      <c r="AKC1514" s="0"/>
      <c r="AKD1514" s="0"/>
      <c r="AKE1514" s="0"/>
      <c r="AKF1514" s="0"/>
      <c r="AKG1514" s="0"/>
      <c r="AKH1514" s="0"/>
      <c r="AKI1514" s="0"/>
      <c r="AKJ1514" s="0"/>
      <c r="AKK1514" s="0"/>
      <c r="AKL1514" s="0"/>
      <c r="AKM1514" s="0"/>
      <c r="AKN1514" s="0"/>
      <c r="AKO1514" s="0"/>
      <c r="AKP1514" s="0"/>
      <c r="AKQ1514" s="0"/>
      <c r="AKR1514" s="0"/>
      <c r="AKS1514" s="0"/>
      <c r="AKT1514" s="0"/>
      <c r="AKU1514" s="0"/>
      <c r="AKV1514" s="0"/>
      <c r="AKW1514" s="0"/>
      <c r="AKX1514" s="0"/>
      <c r="AKY1514" s="0"/>
      <c r="AKZ1514" s="0"/>
      <c r="ALA1514" s="0"/>
      <c r="ALB1514" s="0"/>
      <c r="ALC1514" s="0"/>
      <c r="ALD1514" s="0"/>
      <c r="ALE1514" s="0"/>
      <c r="ALF1514" s="0"/>
      <c r="ALG1514" s="0"/>
      <c r="ALH1514" s="0"/>
      <c r="ALI1514" s="0"/>
      <c r="ALJ1514" s="0"/>
      <c r="ALK1514" s="0"/>
      <c r="ALL1514" s="0"/>
      <c r="ALM1514" s="0"/>
      <c r="ALN1514" s="0"/>
      <c r="ALO1514" s="0"/>
      <c r="ALP1514" s="0"/>
      <c r="ALQ1514" s="0"/>
      <c r="ALR1514" s="0"/>
      <c r="ALS1514" s="0"/>
      <c r="ALT1514" s="0"/>
      <c r="ALU1514" s="0"/>
      <c r="ALV1514" s="0"/>
      <c r="ALW1514" s="0"/>
      <c r="ALX1514" s="0"/>
      <c r="ALY1514" s="0"/>
      <c r="ALZ1514" s="0"/>
      <c r="AMA1514" s="0"/>
      <c r="AMB1514" s="0"/>
      <c r="AMC1514" s="0"/>
      <c r="AMD1514" s="0"/>
      <c r="AME1514" s="0"/>
      <c r="AMF1514" s="0"/>
      <c r="AMG1514" s="0"/>
      <c r="AMH1514" s="0"/>
      <c r="AMI1514" s="0"/>
    </row>
    <row r="1515" customFormat="false" ht="12.75" hidden="false" customHeight="false" outlineLevel="0" collapsed="false">
      <c r="A1515" s="1" t="s">
        <v>4132</v>
      </c>
      <c r="C1515" s="99" t="s">
        <v>4140</v>
      </c>
      <c r="D1515" s="100" t="s">
        <v>13</v>
      </c>
      <c r="E1515" s="72" t="n">
        <v>1.9</v>
      </c>
      <c r="F1515" s="73" t="n">
        <v>23.9</v>
      </c>
      <c r="G1515" s="72" t="s">
        <v>4134</v>
      </c>
      <c r="BM1515" s="0"/>
      <c r="BN1515" s="0"/>
      <c r="BO1515" s="0"/>
      <c r="BP1515" s="0"/>
      <c r="BQ1515" s="0"/>
      <c r="BR1515" s="0"/>
      <c r="BS1515" s="0"/>
      <c r="BT1515" s="0"/>
      <c r="BU1515" s="0"/>
      <c r="BV1515" s="0"/>
      <c r="BW1515" s="0"/>
      <c r="BX1515" s="0"/>
      <c r="BY1515" s="0"/>
      <c r="BZ1515" s="0"/>
      <c r="CA1515" s="0"/>
      <c r="CB1515" s="0"/>
      <c r="CC1515" s="0"/>
      <c r="CD1515" s="0"/>
      <c r="CE1515" s="0"/>
      <c r="CF1515" s="0"/>
      <c r="CG1515" s="0"/>
      <c r="CH1515" s="0"/>
      <c r="CI1515" s="0"/>
      <c r="CJ1515" s="0"/>
      <c r="CK1515" s="0"/>
      <c r="CL1515" s="0"/>
      <c r="CM1515" s="0"/>
      <c r="CN1515" s="0"/>
      <c r="CO1515" s="0"/>
      <c r="CP1515" s="0"/>
      <c r="CQ1515" s="0"/>
      <c r="CR1515" s="0"/>
      <c r="CS1515" s="0"/>
      <c r="CT1515" s="0"/>
      <c r="CU1515" s="0"/>
      <c r="CV1515" s="0"/>
      <c r="CW1515" s="0"/>
      <c r="CX1515" s="0"/>
      <c r="CY1515" s="0"/>
      <c r="CZ1515" s="0"/>
      <c r="DA1515" s="0"/>
      <c r="DB1515" s="0"/>
      <c r="DC1515" s="0"/>
      <c r="DD1515" s="0"/>
      <c r="DE1515" s="0"/>
      <c r="DF1515" s="0"/>
      <c r="DG1515" s="0"/>
      <c r="DH1515" s="0"/>
      <c r="DI1515" s="0"/>
      <c r="DJ1515" s="0"/>
      <c r="DK1515" s="0"/>
      <c r="DL1515" s="0"/>
      <c r="DM1515" s="0"/>
      <c r="DN1515" s="0"/>
      <c r="DO1515" s="0"/>
      <c r="DP1515" s="0"/>
      <c r="DQ1515" s="0"/>
      <c r="DR1515" s="0"/>
      <c r="DS1515" s="0"/>
      <c r="DT1515" s="0"/>
      <c r="DU1515" s="0"/>
      <c r="DV1515" s="0"/>
      <c r="DW1515" s="0"/>
      <c r="DX1515" s="0"/>
      <c r="DY1515" s="0"/>
      <c r="DZ1515" s="0"/>
      <c r="EA1515" s="0"/>
      <c r="EB1515" s="0"/>
      <c r="EC1515" s="0"/>
      <c r="ED1515" s="0"/>
      <c r="EE1515" s="0"/>
      <c r="EF1515" s="0"/>
      <c r="EG1515" s="0"/>
      <c r="EH1515" s="0"/>
      <c r="EI1515" s="0"/>
      <c r="EJ1515" s="0"/>
      <c r="EK1515" s="0"/>
      <c r="EL1515" s="0"/>
      <c r="EM1515" s="0"/>
      <c r="EN1515" s="0"/>
      <c r="EO1515" s="0"/>
      <c r="EP1515" s="0"/>
      <c r="EQ1515" s="0"/>
      <c r="ER1515" s="0"/>
      <c r="ES1515" s="0"/>
      <c r="ET1515" s="0"/>
      <c r="EU1515" s="0"/>
      <c r="EV1515" s="0"/>
      <c r="EW1515" s="0"/>
      <c r="EX1515" s="0"/>
      <c r="EY1515" s="0"/>
      <c r="EZ1515" s="0"/>
      <c r="FA1515" s="0"/>
      <c r="FB1515" s="0"/>
      <c r="FC1515" s="0"/>
      <c r="FD1515" s="0"/>
      <c r="FE1515" s="0"/>
      <c r="FF1515" s="0"/>
      <c r="FG1515" s="0"/>
      <c r="FH1515" s="0"/>
      <c r="FI1515" s="0"/>
      <c r="FJ1515" s="0"/>
      <c r="FK1515" s="0"/>
      <c r="FL1515" s="0"/>
      <c r="FM1515" s="0"/>
      <c r="FN1515" s="0"/>
      <c r="FO1515" s="0"/>
      <c r="FP1515" s="0"/>
      <c r="FQ1515" s="0"/>
      <c r="FR1515" s="0"/>
      <c r="FS1515" s="0"/>
      <c r="FT1515" s="0"/>
      <c r="FU1515" s="0"/>
      <c r="FV1515" s="0"/>
      <c r="FW1515" s="0"/>
      <c r="FX1515" s="0"/>
      <c r="FY1515" s="0"/>
      <c r="FZ1515" s="0"/>
      <c r="GA1515" s="0"/>
      <c r="GB1515" s="0"/>
      <c r="GC1515" s="0"/>
      <c r="GD1515" s="0"/>
      <c r="GE1515" s="0"/>
      <c r="GF1515" s="0"/>
      <c r="GG1515" s="0"/>
      <c r="GH1515" s="0"/>
      <c r="GI1515" s="0"/>
      <c r="GJ1515" s="0"/>
      <c r="GK1515" s="0"/>
      <c r="GL1515" s="0"/>
      <c r="GM1515" s="0"/>
      <c r="GN1515" s="0"/>
      <c r="GO1515" s="0"/>
      <c r="GP1515" s="0"/>
      <c r="GQ1515" s="0"/>
      <c r="GR1515" s="0"/>
      <c r="GS1515" s="0"/>
      <c r="GT1515" s="0"/>
      <c r="GU1515" s="0"/>
      <c r="GV1515" s="0"/>
      <c r="GW1515" s="0"/>
      <c r="GX1515" s="0"/>
      <c r="GY1515" s="0"/>
      <c r="GZ1515" s="0"/>
      <c r="HA1515" s="0"/>
      <c r="HB1515" s="0"/>
      <c r="HC1515" s="0"/>
      <c r="HD1515" s="0"/>
      <c r="HE1515" s="0"/>
      <c r="HF1515" s="0"/>
      <c r="HG1515" s="0"/>
      <c r="HH1515" s="0"/>
      <c r="HI1515" s="0"/>
      <c r="HJ1515" s="0"/>
      <c r="HK1515" s="0"/>
      <c r="HL1515" s="0"/>
      <c r="HM1515" s="0"/>
      <c r="HN1515" s="0"/>
      <c r="HO1515" s="0"/>
      <c r="HP1515" s="0"/>
      <c r="HQ1515" s="0"/>
      <c r="HR1515" s="0"/>
      <c r="HS1515" s="0"/>
      <c r="HT1515" s="0"/>
      <c r="HU1515" s="0"/>
      <c r="HV1515" s="0"/>
      <c r="HW1515" s="0"/>
      <c r="HX1515" s="0"/>
      <c r="HY1515" s="0"/>
      <c r="HZ1515" s="0"/>
      <c r="IA1515" s="0"/>
      <c r="IB1515" s="0"/>
      <c r="IC1515" s="0"/>
      <c r="ID1515" s="0"/>
      <c r="IE1515" s="0"/>
      <c r="IF1515" s="0"/>
      <c r="IG1515" s="0"/>
      <c r="IH1515" s="0"/>
      <c r="II1515" s="0"/>
      <c r="IJ1515" s="0"/>
      <c r="IK1515" s="0"/>
      <c r="IL1515" s="0"/>
      <c r="IM1515" s="0"/>
      <c r="IN1515" s="0"/>
      <c r="IO1515" s="0"/>
      <c r="IP1515" s="0"/>
      <c r="IQ1515" s="0"/>
      <c r="IR1515" s="0"/>
      <c r="IS1515" s="0"/>
      <c r="IT1515" s="0"/>
      <c r="IU1515" s="0"/>
      <c r="IV1515" s="0"/>
      <c r="IW1515" s="0"/>
      <c r="IX1515" s="0"/>
      <c r="IY1515" s="0"/>
      <c r="IZ1515" s="0"/>
      <c r="JA1515" s="0"/>
      <c r="JB1515" s="0"/>
      <c r="JC1515" s="0"/>
      <c r="JD1515" s="0"/>
      <c r="JE1515" s="0"/>
      <c r="JF1515" s="0"/>
      <c r="JG1515" s="0"/>
      <c r="JH1515" s="0"/>
      <c r="JI1515" s="0"/>
      <c r="JJ1515" s="0"/>
      <c r="JK1515" s="0"/>
      <c r="JL1515" s="0"/>
      <c r="JM1515" s="0"/>
      <c r="JN1515" s="0"/>
      <c r="JO1515" s="0"/>
      <c r="JP1515" s="0"/>
      <c r="JQ1515" s="0"/>
      <c r="JR1515" s="0"/>
      <c r="JS1515" s="0"/>
      <c r="JT1515" s="0"/>
      <c r="JU1515" s="0"/>
      <c r="JV1515" s="0"/>
      <c r="JW1515" s="0"/>
      <c r="JX1515" s="0"/>
      <c r="JY1515" s="0"/>
      <c r="JZ1515" s="0"/>
      <c r="KA1515" s="0"/>
      <c r="KB1515" s="0"/>
      <c r="KC1515" s="0"/>
      <c r="KD1515" s="0"/>
      <c r="KE1515" s="0"/>
      <c r="KF1515" s="0"/>
      <c r="KG1515" s="0"/>
      <c r="KH1515" s="0"/>
      <c r="KI1515" s="0"/>
      <c r="KJ1515" s="0"/>
      <c r="KK1515" s="0"/>
      <c r="KL1515" s="0"/>
      <c r="KM1515" s="0"/>
      <c r="KN1515" s="0"/>
      <c r="KO1515" s="0"/>
      <c r="KP1515" s="0"/>
      <c r="KQ1515" s="0"/>
      <c r="KR1515" s="0"/>
      <c r="KS1515" s="0"/>
      <c r="KT1515" s="0"/>
      <c r="KU1515" s="0"/>
      <c r="KV1515" s="0"/>
      <c r="KW1515" s="0"/>
      <c r="KX1515" s="0"/>
      <c r="KY1515" s="0"/>
      <c r="KZ1515" s="0"/>
      <c r="LA1515" s="0"/>
      <c r="LB1515" s="0"/>
      <c r="LC1515" s="0"/>
      <c r="LD1515" s="0"/>
      <c r="LE1515" s="0"/>
      <c r="LF1515" s="0"/>
      <c r="LG1515" s="0"/>
      <c r="LH1515" s="0"/>
      <c r="LI1515" s="0"/>
      <c r="LJ1515" s="0"/>
      <c r="LK1515" s="0"/>
      <c r="LL1515" s="0"/>
      <c r="LM1515" s="0"/>
      <c r="LN1515" s="0"/>
      <c r="LO1515" s="0"/>
      <c r="LP1515" s="0"/>
      <c r="LQ1515" s="0"/>
      <c r="LR1515" s="0"/>
      <c r="LS1515" s="0"/>
      <c r="LT1515" s="0"/>
      <c r="LU1515" s="0"/>
      <c r="LV1515" s="0"/>
      <c r="LW1515" s="0"/>
      <c r="LX1515" s="0"/>
      <c r="LY1515" s="0"/>
      <c r="LZ1515" s="0"/>
      <c r="MA1515" s="0"/>
      <c r="MB1515" s="0"/>
      <c r="MC1515" s="0"/>
      <c r="MD1515" s="0"/>
      <c r="ME1515" s="0"/>
      <c r="MF1515" s="0"/>
      <c r="MG1515" s="0"/>
      <c r="MH1515" s="0"/>
      <c r="MI1515" s="0"/>
      <c r="MJ1515" s="0"/>
      <c r="MK1515" s="0"/>
      <c r="ML1515" s="0"/>
      <c r="MM1515" s="0"/>
      <c r="MN1515" s="0"/>
      <c r="MO1515" s="0"/>
      <c r="MP1515" s="0"/>
      <c r="MQ1515" s="0"/>
      <c r="MR1515" s="0"/>
      <c r="MS1515" s="0"/>
      <c r="MT1515" s="0"/>
      <c r="MU1515" s="0"/>
      <c r="MV1515" s="0"/>
      <c r="MW1515" s="0"/>
      <c r="MX1515" s="0"/>
      <c r="MY1515" s="0"/>
      <c r="MZ1515" s="0"/>
      <c r="NA1515" s="0"/>
      <c r="NB1515" s="0"/>
      <c r="NC1515" s="0"/>
      <c r="ND1515" s="0"/>
      <c r="NE1515" s="0"/>
      <c r="NF1515" s="0"/>
      <c r="NG1515" s="0"/>
      <c r="NH1515" s="0"/>
      <c r="NI1515" s="0"/>
      <c r="NJ1515" s="0"/>
      <c r="NK1515" s="0"/>
      <c r="NL1515" s="0"/>
      <c r="NM1515" s="0"/>
      <c r="NN1515" s="0"/>
      <c r="NO1515" s="0"/>
      <c r="NP1515" s="0"/>
      <c r="NQ1515" s="0"/>
      <c r="NR1515" s="0"/>
      <c r="NS1515" s="0"/>
      <c r="NT1515" s="0"/>
      <c r="NU1515" s="0"/>
      <c r="NV1515" s="0"/>
      <c r="NW1515" s="0"/>
      <c r="NX1515" s="0"/>
      <c r="NY1515" s="0"/>
      <c r="NZ1515" s="0"/>
      <c r="OA1515" s="0"/>
      <c r="OB1515" s="0"/>
      <c r="OC1515" s="0"/>
      <c r="OD1515" s="0"/>
      <c r="OE1515" s="0"/>
      <c r="OF1515" s="0"/>
      <c r="OG1515" s="0"/>
      <c r="OH1515" s="0"/>
      <c r="OI1515" s="0"/>
      <c r="OJ1515" s="0"/>
      <c r="OK1515" s="0"/>
      <c r="OL1515" s="0"/>
      <c r="OM1515" s="0"/>
      <c r="ON1515" s="0"/>
      <c r="OO1515" s="0"/>
      <c r="OP1515" s="0"/>
      <c r="OQ1515" s="0"/>
      <c r="OR1515" s="0"/>
      <c r="OS1515" s="0"/>
      <c r="OT1515" s="0"/>
      <c r="OU1515" s="0"/>
      <c r="OV1515" s="0"/>
      <c r="OW1515" s="0"/>
      <c r="OX1515" s="0"/>
      <c r="OY1515" s="0"/>
      <c r="OZ1515" s="0"/>
      <c r="PA1515" s="0"/>
      <c r="PB1515" s="0"/>
      <c r="PC1515" s="0"/>
      <c r="PD1515" s="0"/>
      <c r="PE1515" s="0"/>
      <c r="PF1515" s="0"/>
      <c r="PG1515" s="0"/>
      <c r="PH1515" s="0"/>
      <c r="PI1515" s="0"/>
      <c r="PJ1515" s="0"/>
      <c r="PK1515" s="0"/>
      <c r="PL1515" s="0"/>
      <c r="PM1515" s="0"/>
      <c r="PN1515" s="0"/>
      <c r="PO1515" s="0"/>
      <c r="PP1515" s="0"/>
      <c r="PQ1515" s="0"/>
      <c r="PR1515" s="0"/>
      <c r="PS1515" s="0"/>
      <c r="PT1515" s="0"/>
      <c r="PU1515" s="0"/>
      <c r="PV1515" s="0"/>
      <c r="PW1515" s="0"/>
      <c r="PX1515" s="0"/>
      <c r="PY1515" s="0"/>
      <c r="PZ1515" s="0"/>
      <c r="QA1515" s="0"/>
      <c r="QB1515" s="0"/>
      <c r="QC1515" s="0"/>
      <c r="QD1515" s="0"/>
      <c r="QE1515" s="0"/>
      <c r="QF1515" s="0"/>
      <c r="QG1515" s="0"/>
      <c r="QH1515" s="0"/>
      <c r="QI1515" s="0"/>
      <c r="QJ1515" s="0"/>
      <c r="QK1515" s="0"/>
      <c r="QL1515" s="0"/>
      <c r="QM1515" s="0"/>
      <c r="QN1515" s="0"/>
      <c r="QO1515" s="0"/>
      <c r="QP1515" s="0"/>
      <c r="QQ1515" s="0"/>
      <c r="QR1515" s="0"/>
      <c r="QS1515" s="0"/>
      <c r="QT1515" s="0"/>
      <c r="QU1515" s="0"/>
      <c r="QV1515" s="0"/>
      <c r="QW1515" s="0"/>
      <c r="QX1515" s="0"/>
      <c r="QY1515" s="0"/>
      <c r="QZ1515" s="0"/>
      <c r="RA1515" s="0"/>
      <c r="RB1515" s="0"/>
      <c r="RC1515" s="0"/>
      <c r="RD1515" s="0"/>
      <c r="RE1515" s="0"/>
      <c r="RF1515" s="0"/>
      <c r="RG1515" s="0"/>
      <c r="RH1515" s="0"/>
      <c r="RI1515" s="0"/>
      <c r="RJ1515" s="0"/>
      <c r="RK1515" s="0"/>
      <c r="RL1515" s="0"/>
      <c r="RM1515" s="0"/>
      <c r="RN1515" s="0"/>
      <c r="RO1515" s="0"/>
      <c r="RP1515" s="0"/>
      <c r="RQ1515" s="0"/>
      <c r="RR1515" s="0"/>
      <c r="RS1515" s="0"/>
      <c r="RT1515" s="0"/>
      <c r="RU1515" s="0"/>
      <c r="RV1515" s="0"/>
      <c r="RW1515" s="0"/>
      <c r="RX1515" s="0"/>
      <c r="RY1515" s="0"/>
      <c r="RZ1515" s="0"/>
      <c r="SA1515" s="0"/>
      <c r="SB1515" s="0"/>
      <c r="SC1515" s="0"/>
      <c r="SD1515" s="0"/>
      <c r="SE1515" s="0"/>
      <c r="SF1515" s="0"/>
      <c r="SG1515" s="0"/>
      <c r="SH1515" s="0"/>
      <c r="SI1515" s="0"/>
      <c r="SJ1515" s="0"/>
      <c r="SK1515" s="0"/>
      <c r="SL1515" s="0"/>
      <c r="SM1515" s="0"/>
      <c r="SN1515" s="0"/>
      <c r="SO1515" s="0"/>
      <c r="SP1515" s="0"/>
      <c r="SQ1515" s="0"/>
      <c r="SR1515" s="0"/>
      <c r="SS1515" s="0"/>
      <c r="ST1515" s="0"/>
      <c r="SU1515" s="0"/>
      <c r="SV1515" s="0"/>
      <c r="SW1515" s="0"/>
      <c r="SX1515" s="0"/>
      <c r="SY1515" s="0"/>
      <c r="SZ1515" s="0"/>
      <c r="TA1515" s="0"/>
      <c r="TB1515" s="0"/>
      <c r="TC1515" s="0"/>
      <c r="TD1515" s="0"/>
      <c r="TE1515" s="0"/>
      <c r="TF1515" s="0"/>
      <c r="TG1515" s="0"/>
      <c r="TH1515" s="0"/>
      <c r="TI1515" s="0"/>
      <c r="TJ1515" s="0"/>
      <c r="TK1515" s="0"/>
      <c r="TL1515" s="0"/>
      <c r="TM1515" s="0"/>
      <c r="TN1515" s="0"/>
      <c r="TO1515" s="0"/>
      <c r="TP1515" s="0"/>
      <c r="TQ1515" s="0"/>
      <c r="TR1515" s="0"/>
      <c r="TS1515" s="0"/>
      <c r="TT1515" s="0"/>
      <c r="TU1515" s="0"/>
      <c r="TV1515" s="0"/>
      <c r="TW1515" s="0"/>
      <c r="TX1515" s="0"/>
      <c r="TY1515" s="0"/>
      <c r="TZ1515" s="0"/>
      <c r="UA1515" s="0"/>
      <c r="UB1515" s="0"/>
      <c r="UC1515" s="0"/>
      <c r="UD1515" s="0"/>
      <c r="UE1515" s="0"/>
      <c r="UF1515" s="0"/>
      <c r="UG1515" s="0"/>
      <c r="UH1515" s="0"/>
      <c r="UI1515" s="0"/>
      <c r="UJ1515" s="0"/>
      <c r="UK1515" s="0"/>
      <c r="UL1515" s="0"/>
      <c r="UM1515" s="0"/>
      <c r="UN1515" s="0"/>
      <c r="UO1515" s="0"/>
      <c r="UP1515" s="0"/>
      <c r="UQ1515" s="0"/>
      <c r="UR1515" s="0"/>
      <c r="US1515" s="0"/>
      <c r="UT1515" s="0"/>
      <c r="UU1515" s="0"/>
      <c r="UV1515" s="0"/>
      <c r="UW1515" s="0"/>
      <c r="UX1515" s="0"/>
      <c r="UY1515" s="0"/>
      <c r="UZ1515" s="0"/>
      <c r="VA1515" s="0"/>
      <c r="VB1515" s="0"/>
      <c r="VC1515" s="0"/>
      <c r="VD1515" s="0"/>
      <c r="VE1515" s="0"/>
      <c r="VF1515" s="0"/>
      <c r="VG1515" s="0"/>
      <c r="VH1515" s="0"/>
      <c r="VI1515" s="0"/>
      <c r="VJ1515" s="0"/>
      <c r="VK1515" s="0"/>
      <c r="VL1515" s="0"/>
      <c r="VM1515" s="0"/>
      <c r="VN1515" s="0"/>
      <c r="VO1515" s="0"/>
      <c r="VP1515" s="0"/>
      <c r="VQ1515" s="0"/>
      <c r="VR1515" s="0"/>
      <c r="VS1515" s="0"/>
      <c r="VT1515" s="0"/>
      <c r="VU1515" s="0"/>
      <c r="VV1515" s="0"/>
      <c r="VW1515" s="0"/>
      <c r="VX1515" s="0"/>
      <c r="VY1515" s="0"/>
      <c r="VZ1515" s="0"/>
      <c r="WA1515" s="0"/>
      <c r="WB1515" s="0"/>
      <c r="WC1515" s="0"/>
      <c r="WD1515" s="0"/>
      <c r="WE1515" s="0"/>
      <c r="WF1515" s="0"/>
      <c r="WG1515" s="0"/>
      <c r="WH1515" s="0"/>
      <c r="WI1515" s="0"/>
      <c r="WJ1515" s="0"/>
      <c r="WK1515" s="0"/>
      <c r="WL1515" s="0"/>
      <c r="WM1515" s="0"/>
      <c r="WN1515" s="0"/>
      <c r="WO1515" s="0"/>
      <c r="WP1515" s="0"/>
      <c r="WQ1515" s="0"/>
      <c r="WR1515" s="0"/>
      <c r="WS1515" s="0"/>
      <c r="WT1515" s="0"/>
      <c r="WU1515" s="0"/>
      <c r="WV1515" s="0"/>
      <c r="WW1515" s="0"/>
      <c r="WX1515" s="0"/>
      <c r="WY1515" s="0"/>
      <c r="WZ1515" s="0"/>
      <c r="XA1515" s="0"/>
      <c r="XB1515" s="0"/>
      <c r="XC1515" s="0"/>
      <c r="XD1515" s="0"/>
      <c r="XE1515" s="0"/>
      <c r="XF1515" s="0"/>
      <c r="XG1515" s="0"/>
      <c r="XH1515" s="0"/>
      <c r="XI1515" s="0"/>
      <c r="XJ1515" s="0"/>
      <c r="XK1515" s="0"/>
      <c r="XL1515" s="0"/>
      <c r="XM1515" s="0"/>
      <c r="XN1515" s="0"/>
      <c r="XO1515" s="0"/>
      <c r="XP1515" s="0"/>
      <c r="XQ1515" s="0"/>
      <c r="XR1515" s="0"/>
      <c r="XS1515" s="0"/>
      <c r="XT1515" s="0"/>
      <c r="XU1515" s="0"/>
      <c r="XV1515" s="0"/>
      <c r="XW1515" s="0"/>
      <c r="XX1515" s="0"/>
      <c r="XY1515" s="0"/>
      <c r="XZ1515" s="0"/>
      <c r="YA1515" s="0"/>
      <c r="YB1515" s="0"/>
      <c r="YC1515" s="0"/>
      <c r="YD1515" s="0"/>
      <c r="YE1515" s="0"/>
      <c r="YF1515" s="0"/>
      <c r="YG1515" s="0"/>
      <c r="YH1515" s="0"/>
      <c r="YI1515" s="0"/>
      <c r="YJ1515" s="0"/>
      <c r="YK1515" s="0"/>
      <c r="YL1515" s="0"/>
      <c r="YM1515" s="0"/>
      <c r="YN1515" s="0"/>
      <c r="YO1515" s="0"/>
      <c r="YP1515" s="0"/>
      <c r="YQ1515" s="0"/>
      <c r="YR1515" s="0"/>
      <c r="YS1515" s="0"/>
      <c r="YT1515" s="0"/>
      <c r="YU1515" s="0"/>
      <c r="YV1515" s="0"/>
      <c r="YW1515" s="0"/>
      <c r="YX1515" s="0"/>
      <c r="YY1515" s="0"/>
      <c r="YZ1515" s="0"/>
      <c r="ZA1515" s="0"/>
      <c r="ZB1515" s="0"/>
      <c r="ZC1515" s="0"/>
      <c r="ZD1515" s="0"/>
      <c r="ZE1515" s="0"/>
      <c r="ZF1515" s="0"/>
      <c r="ZG1515" s="0"/>
      <c r="ZH1515" s="0"/>
      <c r="ZI1515" s="0"/>
      <c r="ZJ1515" s="0"/>
      <c r="ZK1515" s="0"/>
      <c r="ZL1515" s="0"/>
      <c r="ZM1515" s="0"/>
      <c r="ZN1515" s="0"/>
      <c r="ZO1515" s="0"/>
      <c r="ZP1515" s="0"/>
      <c r="ZQ1515" s="0"/>
      <c r="ZR1515" s="0"/>
      <c r="ZS1515" s="0"/>
      <c r="ZT1515" s="0"/>
      <c r="ZU1515" s="0"/>
      <c r="ZV1515" s="0"/>
      <c r="ZW1515" s="0"/>
      <c r="ZX1515" s="0"/>
      <c r="ZY1515" s="0"/>
      <c r="ZZ1515" s="0"/>
      <c r="AAA1515" s="0"/>
      <c r="AAB1515" s="0"/>
      <c r="AAC1515" s="0"/>
      <c r="AAD1515" s="0"/>
      <c r="AAE1515" s="0"/>
      <c r="AAF1515" s="0"/>
      <c r="AAG1515" s="0"/>
      <c r="AAH1515" s="0"/>
      <c r="AAI1515" s="0"/>
      <c r="AAJ1515" s="0"/>
      <c r="AAK1515" s="0"/>
      <c r="AAL1515" s="0"/>
      <c r="AAM1515" s="0"/>
      <c r="AAN1515" s="0"/>
      <c r="AAO1515" s="0"/>
      <c r="AAP1515" s="0"/>
      <c r="AAQ1515" s="0"/>
      <c r="AAR1515" s="0"/>
      <c r="AAS1515" s="0"/>
      <c r="AAT1515" s="0"/>
      <c r="AAU1515" s="0"/>
      <c r="AAV1515" s="0"/>
      <c r="AAW1515" s="0"/>
      <c r="AAX1515" s="0"/>
      <c r="AAY1515" s="0"/>
      <c r="AAZ1515" s="0"/>
      <c r="ABA1515" s="0"/>
      <c r="ABB1515" s="0"/>
      <c r="ABC1515" s="0"/>
      <c r="ABD1515" s="0"/>
      <c r="ABE1515" s="0"/>
      <c r="ABF1515" s="0"/>
      <c r="ABG1515" s="0"/>
      <c r="ABH1515" s="0"/>
      <c r="ABI1515" s="0"/>
      <c r="ABJ1515" s="0"/>
      <c r="ABK1515" s="0"/>
      <c r="ABL1515" s="0"/>
      <c r="ABM1515" s="0"/>
      <c r="ABN1515" s="0"/>
      <c r="ABO1515" s="0"/>
      <c r="ABP1515" s="0"/>
      <c r="ABQ1515" s="0"/>
      <c r="ABR1515" s="0"/>
      <c r="ABS1515" s="0"/>
      <c r="ABT1515" s="0"/>
      <c r="ABU1515" s="0"/>
      <c r="ABV1515" s="0"/>
      <c r="ABW1515" s="0"/>
      <c r="ABX1515" s="0"/>
      <c r="ABY1515" s="0"/>
      <c r="ABZ1515" s="0"/>
      <c r="ACA1515" s="0"/>
      <c r="ACB1515" s="0"/>
      <c r="ACC1515" s="0"/>
      <c r="ACD1515" s="0"/>
      <c r="ACE1515" s="0"/>
      <c r="ACF1515" s="0"/>
      <c r="ACG1515" s="0"/>
      <c r="ACH1515" s="0"/>
      <c r="ACI1515" s="0"/>
      <c r="ACJ1515" s="0"/>
      <c r="ACK1515" s="0"/>
      <c r="ACL1515" s="0"/>
      <c r="ACM1515" s="0"/>
      <c r="ACN1515" s="0"/>
      <c r="ACO1515" s="0"/>
      <c r="ACP1515" s="0"/>
      <c r="ACQ1515" s="0"/>
      <c r="ACR1515" s="0"/>
      <c r="ACS1515" s="0"/>
      <c r="ACT1515" s="0"/>
      <c r="ACU1515" s="0"/>
      <c r="ACV1515" s="0"/>
      <c r="ACW1515" s="0"/>
      <c r="ACX1515" s="0"/>
      <c r="ACY1515" s="0"/>
      <c r="ACZ1515" s="0"/>
      <c r="ADA1515" s="0"/>
      <c r="ADB1515" s="0"/>
      <c r="ADC1515" s="0"/>
      <c r="ADD1515" s="0"/>
      <c r="ADE1515" s="0"/>
      <c r="ADF1515" s="0"/>
      <c r="ADG1515" s="0"/>
      <c r="ADH1515" s="0"/>
      <c r="ADI1515" s="0"/>
      <c r="ADJ1515" s="0"/>
      <c r="ADK1515" s="0"/>
      <c r="ADL1515" s="0"/>
      <c r="ADM1515" s="0"/>
      <c r="ADN1515" s="0"/>
      <c r="ADO1515" s="0"/>
      <c r="ADP1515" s="0"/>
      <c r="ADQ1515" s="0"/>
      <c r="ADR1515" s="0"/>
      <c r="ADS1515" s="0"/>
      <c r="ADT1515" s="0"/>
      <c r="ADU1515" s="0"/>
      <c r="ADV1515" s="0"/>
      <c r="ADW1515" s="0"/>
      <c r="ADX1515" s="0"/>
      <c r="ADY1515" s="0"/>
      <c r="ADZ1515" s="0"/>
      <c r="AEA1515" s="0"/>
      <c r="AEB1515" s="0"/>
      <c r="AEC1515" s="0"/>
      <c r="AED1515" s="0"/>
      <c r="AEE1515" s="0"/>
      <c r="AEF1515" s="0"/>
      <c r="AEG1515" s="0"/>
      <c r="AEH1515" s="0"/>
      <c r="AEI1515" s="0"/>
      <c r="AEJ1515" s="0"/>
      <c r="AEK1515" s="0"/>
      <c r="AEL1515" s="0"/>
      <c r="AEM1515" s="0"/>
      <c r="AEN1515" s="0"/>
      <c r="AEO1515" s="0"/>
      <c r="AEP1515" s="0"/>
      <c r="AEQ1515" s="0"/>
      <c r="AER1515" s="0"/>
      <c r="AES1515" s="0"/>
      <c r="AET1515" s="0"/>
      <c r="AEU1515" s="0"/>
      <c r="AEV1515" s="0"/>
      <c r="AEW1515" s="0"/>
      <c r="AEX1515" s="0"/>
      <c r="AEY1515" s="0"/>
      <c r="AEZ1515" s="0"/>
      <c r="AFA1515" s="0"/>
      <c r="AFB1515" s="0"/>
      <c r="AFC1515" s="0"/>
      <c r="AFD1515" s="0"/>
      <c r="AFE1515" s="0"/>
      <c r="AFF1515" s="0"/>
      <c r="AFG1515" s="0"/>
      <c r="AFH1515" s="0"/>
      <c r="AFI1515" s="0"/>
      <c r="AFJ1515" s="0"/>
      <c r="AFK1515" s="0"/>
      <c r="AFL1515" s="0"/>
      <c r="AFM1515" s="0"/>
      <c r="AFN1515" s="0"/>
      <c r="AFO1515" s="0"/>
      <c r="AFP1515" s="0"/>
      <c r="AFQ1515" s="0"/>
      <c r="AFR1515" s="0"/>
      <c r="AFS1515" s="0"/>
      <c r="AFT1515" s="0"/>
      <c r="AFU1515" s="0"/>
      <c r="AFV1515" s="0"/>
      <c r="AFW1515" s="0"/>
      <c r="AFX1515" s="0"/>
      <c r="AFY1515" s="0"/>
      <c r="AFZ1515" s="0"/>
      <c r="AGA1515" s="0"/>
      <c r="AGB1515" s="0"/>
      <c r="AGC1515" s="0"/>
      <c r="AGD1515" s="0"/>
      <c r="AGE1515" s="0"/>
      <c r="AGF1515" s="0"/>
      <c r="AGG1515" s="0"/>
      <c r="AGH1515" s="0"/>
      <c r="AGI1515" s="0"/>
      <c r="AGJ1515" s="0"/>
      <c r="AGK1515" s="0"/>
      <c r="AGL1515" s="0"/>
      <c r="AGM1515" s="0"/>
      <c r="AGN1515" s="0"/>
      <c r="AGO1515" s="0"/>
      <c r="AGP1515" s="0"/>
      <c r="AGQ1515" s="0"/>
      <c r="AGR1515" s="0"/>
      <c r="AGS1515" s="0"/>
      <c r="AGT1515" s="0"/>
      <c r="AGU1515" s="0"/>
      <c r="AGV1515" s="0"/>
      <c r="AGW1515" s="0"/>
      <c r="AGX1515" s="0"/>
      <c r="AGY1515" s="0"/>
      <c r="AGZ1515" s="0"/>
      <c r="AHA1515" s="0"/>
      <c r="AHB1515" s="0"/>
      <c r="AHC1515" s="0"/>
      <c r="AHD1515" s="0"/>
      <c r="AHE1515" s="0"/>
      <c r="AHF1515" s="0"/>
      <c r="AHG1515" s="0"/>
      <c r="AHH1515" s="0"/>
      <c r="AHI1515" s="0"/>
      <c r="AHJ1515" s="0"/>
      <c r="AHK1515" s="0"/>
      <c r="AHL1515" s="0"/>
      <c r="AHM1515" s="0"/>
      <c r="AHN1515" s="0"/>
      <c r="AHO1515" s="0"/>
      <c r="AHP1515" s="0"/>
      <c r="AHQ1515" s="0"/>
      <c r="AHR1515" s="0"/>
      <c r="AHS1515" s="0"/>
      <c r="AHT1515" s="0"/>
      <c r="AHU1515" s="0"/>
      <c r="AHV1515" s="0"/>
      <c r="AHW1515" s="0"/>
      <c r="AHX1515" s="0"/>
      <c r="AHY1515" s="0"/>
      <c r="AHZ1515" s="0"/>
      <c r="AIA1515" s="0"/>
      <c r="AIB1515" s="0"/>
      <c r="AIC1515" s="0"/>
      <c r="AID1515" s="0"/>
      <c r="AIE1515" s="0"/>
      <c r="AIF1515" s="0"/>
      <c r="AIG1515" s="0"/>
      <c r="AIH1515" s="0"/>
      <c r="AII1515" s="0"/>
      <c r="AIJ1515" s="0"/>
      <c r="AIK1515" s="0"/>
      <c r="AIL1515" s="0"/>
      <c r="AIM1515" s="0"/>
      <c r="AIN1515" s="0"/>
      <c r="AIO1515" s="0"/>
      <c r="AIP1515" s="0"/>
      <c r="AIQ1515" s="0"/>
      <c r="AIR1515" s="0"/>
      <c r="AIS1515" s="0"/>
      <c r="AIT1515" s="0"/>
      <c r="AIU1515" s="0"/>
      <c r="AIV1515" s="0"/>
      <c r="AIW1515" s="0"/>
      <c r="AIX1515" s="0"/>
      <c r="AIY1515" s="0"/>
      <c r="AIZ1515" s="0"/>
      <c r="AJA1515" s="0"/>
      <c r="AJB1515" s="0"/>
      <c r="AJC1515" s="0"/>
      <c r="AJD1515" s="0"/>
      <c r="AJE1515" s="0"/>
      <c r="AJF1515" s="0"/>
      <c r="AJG1515" s="0"/>
      <c r="AJH1515" s="0"/>
      <c r="AJI1515" s="0"/>
      <c r="AJJ1515" s="0"/>
      <c r="AJK1515" s="0"/>
      <c r="AJL1515" s="0"/>
      <c r="AJM1515" s="0"/>
      <c r="AJN1515" s="0"/>
      <c r="AJO1515" s="0"/>
      <c r="AJP1515" s="0"/>
      <c r="AJQ1515" s="0"/>
      <c r="AJR1515" s="0"/>
      <c r="AJS1515" s="0"/>
      <c r="AJT1515" s="0"/>
      <c r="AJU1515" s="0"/>
      <c r="AJV1515" s="0"/>
      <c r="AJW1515" s="0"/>
      <c r="AJX1515" s="0"/>
      <c r="AJY1515" s="0"/>
      <c r="AJZ1515" s="0"/>
      <c r="AKA1515" s="0"/>
      <c r="AKB1515" s="0"/>
      <c r="AKC1515" s="0"/>
      <c r="AKD1515" s="0"/>
      <c r="AKE1515" s="0"/>
      <c r="AKF1515" s="0"/>
      <c r="AKG1515" s="0"/>
      <c r="AKH1515" s="0"/>
      <c r="AKI1515" s="0"/>
      <c r="AKJ1515" s="0"/>
      <c r="AKK1515" s="0"/>
      <c r="AKL1515" s="0"/>
      <c r="AKM1515" s="0"/>
      <c r="AKN1515" s="0"/>
      <c r="AKO1515" s="0"/>
      <c r="AKP1515" s="0"/>
      <c r="AKQ1515" s="0"/>
      <c r="AKR1515" s="0"/>
      <c r="AKS1515" s="0"/>
      <c r="AKT1515" s="0"/>
      <c r="AKU1515" s="0"/>
      <c r="AKV1515" s="0"/>
      <c r="AKW1515" s="0"/>
      <c r="AKX1515" s="0"/>
      <c r="AKY1515" s="0"/>
      <c r="AKZ1515" s="0"/>
      <c r="ALA1515" s="0"/>
      <c r="ALB1515" s="0"/>
      <c r="ALC1515" s="0"/>
      <c r="ALD1515" s="0"/>
      <c r="ALE1515" s="0"/>
      <c r="ALF1515" s="0"/>
      <c r="ALG1515" s="0"/>
      <c r="ALH1515" s="0"/>
      <c r="ALI1515" s="0"/>
      <c r="ALJ1515" s="0"/>
      <c r="ALK1515" s="0"/>
      <c r="ALL1515" s="0"/>
      <c r="ALM1515" s="0"/>
      <c r="ALN1515" s="0"/>
      <c r="ALO1515" s="0"/>
      <c r="ALP1515" s="0"/>
      <c r="ALQ1515" s="0"/>
      <c r="ALR1515" s="0"/>
      <c r="ALS1515" s="0"/>
      <c r="ALT1515" s="0"/>
      <c r="ALU1515" s="0"/>
      <c r="ALV1515" s="0"/>
      <c r="ALW1515" s="0"/>
      <c r="ALX1515" s="0"/>
      <c r="ALY1515" s="0"/>
      <c r="ALZ1515" s="0"/>
      <c r="AMA1515" s="0"/>
      <c r="AMB1515" s="0"/>
      <c r="AMC1515" s="0"/>
      <c r="AMD1515" s="0"/>
      <c r="AME1515" s="0"/>
      <c r="AMF1515" s="0"/>
      <c r="AMG1515" s="0"/>
      <c r="AMH1515" s="0"/>
      <c r="AMI1515" s="0"/>
    </row>
    <row r="1516" customFormat="false" ht="12.75" hidden="false" customHeight="false" outlineLevel="0" collapsed="false">
      <c r="A1516" s="1" t="s">
        <v>4132</v>
      </c>
      <c r="C1516" s="99" t="s">
        <v>4141</v>
      </c>
      <c r="D1516" s="100" t="s">
        <v>13</v>
      </c>
      <c r="E1516" s="72" t="n">
        <v>1.9</v>
      </c>
      <c r="F1516" s="73" t="n">
        <v>19.99</v>
      </c>
      <c r="G1516" s="72" t="s">
        <v>4134</v>
      </c>
      <c r="BM1516" s="0"/>
      <c r="BN1516" s="0"/>
      <c r="BO1516" s="0"/>
      <c r="BP1516" s="0"/>
      <c r="BQ1516" s="0"/>
      <c r="BR1516" s="0"/>
      <c r="BS1516" s="0"/>
      <c r="BT1516" s="0"/>
      <c r="BU1516" s="0"/>
      <c r="BV1516" s="0"/>
      <c r="BW1516" s="0"/>
      <c r="BX1516" s="0"/>
      <c r="BY1516" s="0"/>
      <c r="BZ1516" s="0"/>
      <c r="CA1516" s="0"/>
      <c r="CB1516" s="0"/>
      <c r="CC1516" s="0"/>
      <c r="CD1516" s="0"/>
      <c r="CE1516" s="0"/>
      <c r="CF1516" s="0"/>
      <c r="CG1516" s="0"/>
      <c r="CH1516" s="0"/>
      <c r="CI1516" s="0"/>
      <c r="CJ1516" s="0"/>
      <c r="CK1516" s="0"/>
      <c r="CL1516" s="0"/>
      <c r="CM1516" s="0"/>
      <c r="CN1516" s="0"/>
      <c r="CO1516" s="0"/>
      <c r="CP1516" s="0"/>
      <c r="CQ1516" s="0"/>
      <c r="CR1516" s="0"/>
      <c r="CS1516" s="0"/>
      <c r="CT1516" s="0"/>
      <c r="CU1516" s="0"/>
      <c r="CV1516" s="0"/>
      <c r="CW1516" s="0"/>
      <c r="CX1516" s="0"/>
      <c r="CY1516" s="0"/>
      <c r="CZ1516" s="0"/>
      <c r="DA1516" s="0"/>
      <c r="DB1516" s="0"/>
      <c r="DC1516" s="0"/>
      <c r="DD1516" s="0"/>
      <c r="DE1516" s="0"/>
      <c r="DF1516" s="0"/>
      <c r="DG1516" s="0"/>
      <c r="DH1516" s="0"/>
      <c r="DI1516" s="0"/>
      <c r="DJ1516" s="0"/>
      <c r="DK1516" s="0"/>
      <c r="DL1516" s="0"/>
      <c r="DM1516" s="0"/>
      <c r="DN1516" s="0"/>
      <c r="DO1516" s="0"/>
      <c r="DP1516" s="0"/>
      <c r="DQ1516" s="0"/>
      <c r="DR1516" s="0"/>
      <c r="DS1516" s="0"/>
      <c r="DT1516" s="0"/>
      <c r="DU1516" s="0"/>
      <c r="DV1516" s="0"/>
      <c r="DW1516" s="0"/>
      <c r="DX1516" s="0"/>
      <c r="DY1516" s="0"/>
      <c r="DZ1516" s="0"/>
      <c r="EA1516" s="0"/>
      <c r="EB1516" s="0"/>
      <c r="EC1516" s="0"/>
      <c r="ED1516" s="0"/>
      <c r="EE1516" s="0"/>
      <c r="EF1516" s="0"/>
      <c r="EG1516" s="0"/>
      <c r="EH1516" s="0"/>
      <c r="EI1516" s="0"/>
      <c r="EJ1516" s="0"/>
      <c r="EK1516" s="0"/>
      <c r="EL1516" s="0"/>
      <c r="EM1516" s="0"/>
      <c r="EN1516" s="0"/>
      <c r="EO1516" s="0"/>
      <c r="EP1516" s="0"/>
      <c r="EQ1516" s="0"/>
      <c r="ER1516" s="0"/>
      <c r="ES1516" s="0"/>
      <c r="ET1516" s="0"/>
      <c r="EU1516" s="0"/>
      <c r="EV1516" s="0"/>
      <c r="EW1516" s="0"/>
      <c r="EX1516" s="0"/>
      <c r="EY1516" s="0"/>
      <c r="EZ1516" s="0"/>
      <c r="FA1516" s="0"/>
      <c r="FB1516" s="0"/>
      <c r="FC1516" s="0"/>
      <c r="FD1516" s="0"/>
      <c r="FE1516" s="0"/>
      <c r="FF1516" s="0"/>
      <c r="FG1516" s="0"/>
      <c r="FH1516" s="0"/>
      <c r="FI1516" s="0"/>
      <c r="FJ1516" s="0"/>
      <c r="FK1516" s="0"/>
      <c r="FL1516" s="0"/>
      <c r="FM1516" s="0"/>
      <c r="FN1516" s="0"/>
      <c r="FO1516" s="0"/>
      <c r="FP1516" s="0"/>
      <c r="FQ1516" s="0"/>
      <c r="FR1516" s="0"/>
      <c r="FS1516" s="0"/>
      <c r="FT1516" s="0"/>
      <c r="FU1516" s="0"/>
      <c r="FV1516" s="0"/>
      <c r="FW1516" s="0"/>
      <c r="FX1516" s="0"/>
      <c r="FY1516" s="0"/>
      <c r="FZ1516" s="0"/>
      <c r="GA1516" s="0"/>
      <c r="GB1516" s="0"/>
      <c r="GC1516" s="0"/>
      <c r="GD1516" s="0"/>
      <c r="GE1516" s="0"/>
      <c r="GF1516" s="0"/>
      <c r="GG1516" s="0"/>
      <c r="GH1516" s="0"/>
      <c r="GI1516" s="0"/>
      <c r="GJ1516" s="0"/>
      <c r="GK1516" s="0"/>
      <c r="GL1516" s="0"/>
      <c r="GM1516" s="0"/>
      <c r="GN1516" s="0"/>
      <c r="GO1516" s="0"/>
      <c r="GP1516" s="0"/>
      <c r="GQ1516" s="0"/>
      <c r="GR1516" s="0"/>
      <c r="GS1516" s="0"/>
      <c r="GT1516" s="0"/>
      <c r="GU1516" s="0"/>
      <c r="GV1516" s="0"/>
      <c r="GW1516" s="0"/>
      <c r="GX1516" s="0"/>
      <c r="GY1516" s="0"/>
      <c r="GZ1516" s="0"/>
      <c r="HA1516" s="0"/>
      <c r="HB1516" s="0"/>
      <c r="HC1516" s="0"/>
      <c r="HD1516" s="0"/>
      <c r="HE1516" s="0"/>
      <c r="HF1516" s="0"/>
      <c r="HG1516" s="0"/>
      <c r="HH1516" s="0"/>
      <c r="HI1516" s="0"/>
      <c r="HJ1516" s="0"/>
      <c r="HK1516" s="0"/>
      <c r="HL1516" s="0"/>
      <c r="HM1516" s="0"/>
      <c r="HN1516" s="0"/>
      <c r="HO1516" s="0"/>
      <c r="HP1516" s="0"/>
      <c r="HQ1516" s="0"/>
      <c r="HR1516" s="0"/>
      <c r="HS1516" s="0"/>
      <c r="HT1516" s="0"/>
      <c r="HU1516" s="0"/>
      <c r="HV1516" s="0"/>
      <c r="HW1516" s="0"/>
      <c r="HX1516" s="0"/>
      <c r="HY1516" s="0"/>
      <c r="HZ1516" s="0"/>
      <c r="IA1516" s="0"/>
      <c r="IB1516" s="0"/>
      <c r="IC1516" s="0"/>
      <c r="ID1516" s="0"/>
      <c r="IE1516" s="0"/>
      <c r="IF1516" s="0"/>
      <c r="IG1516" s="0"/>
      <c r="IH1516" s="0"/>
      <c r="II1516" s="0"/>
      <c r="IJ1516" s="0"/>
      <c r="IK1516" s="0"/>
      <c r="IL1516" s="0"/>
      <c r="IM1516" s="0"/>
      <c r="IN1516" s="0"/>
      <c r="IO1516" s="0"/>
      <c r="IP1516" s="0"/>
      <c r="IQ1516" s="0"/>
      <c r="IR1516" s="0"/>
      <c r="IS1516" s="0"/>
      <c r="IT1516" s="0"/>
      <c r="IU1516" s="0"/>
      <c r="IV1516" s="0"/>
      <c r="IW1516" s="0"/>
      <c r="IX1516" s="0"/>
      <c r="IY1516" s="0"/>
      <c r="IZ1516" s="0"/>
      <c r="JA1516" s="0"/>
      <c r="JB1516" s="0"/>
      <c r="JC1516" s="0"/>
      <c r="JD1516" s="0"/>
      <c r="JE1516" s="0"/>
      <c r="JF1516" s="0"/>
      <c r="JG1516" s="0"/>
      <c r="JH1516" s="0"/>
      <c r="JI1516" s="0"/>
      <c r="JJ1516" s="0"/>
      <c r="JK1516" s="0"/>
      <c r="JL1516" s="0"/>
      <c r="JM1516" s="0"/>
      <c r="JN1516" s="0"/>
      <c r="JO1516" s="0"/>
      <c r="JP1516" s="0"/>
      <c r="JQ1516" s="0"/>
      <c r="JR1516" s="0"/>
      <c r="JS1516" s="0"/>
      <c r="JT1516" s="0"/>
      <c r="JU1516" s="0"/>
      <c r="JV1516" s="0"/>
      <c r="JW1516" s="0"/>
      <c r="JX1516" s="0"/>
      <c r="JY1516" s="0"/>
      <c r="JZ1516" s="0"/>
      <c r="KA1516" s="0"/>
      <c r="KB1516" s="0"/>
      <c r="KC1516" s="0"/>
      <c r="KD1516" s="0"/>
      <c r="KE1516" s="0"/>
      <c r="KF1516" s="0"/>
      <c r="KG1516" s="0"/>
      <c r="KH1516" s="0"/>
      <c r="KI1516" s="0"/>
      <c r="KJ1516" s="0"/>
      <c r="KK1516" s="0"/>
      <c r="KL1516" s="0"/>
      <c r="KM1516" s="0"/>
      <c r="KN1516" s="0"/>
      <c r="KO1516" s="0"/>
      <c r="KP1516" s="0"/>
      <c r="KQ1516" s="0"/>
      <c r="KR1516" s="0"/>
      <c r="KS1516" s="0"/>
      <c r="KT1516" s="0"/>
      <c r="KU1516" s="0"/>
      <c r="KV1516" s="0"/>
      <c r="KW1516" s="0"/>
      <c r="KX1516" s="0"/>
      <c r="KY1516" s="0"/>
      <c r="KZ1516" s="0"/>
      <c r="LA1516" s="0"/>
      <c r="LB1516" s="0"/>
      <c r="LC1516" s="0"/>
      <c r="LD1516" s="0"/>
      <c r="LE1516" s="0"/>
      <c r="LF1516" s="0"/>
      <c r="LG1516" s="0"/>
      <c r="LH1516" s="0"/>
      <c r="LI1516" s="0"/>
      <c r="LJ1516" s="0"/>
      <c r="LK1516" s="0"/>
      <c r="LL1516" s="0"/>
      <c r="LM1516" s="0"/>
      <c r="LN1516" s="0"/>
      <c r="LO1516" s="0"/>
      <c r="LP1516" s="0"/>
      <c r="LQ1516" s="0"/>
      <c r="LR1516" s="0"/>
      <c r="LS1516" s="0"/>
      <c r="LT1516" s="0"/>
      <c r="LU1516" s="0"/>
      <c r="LV1516" s="0"/>
      <c r="LW1516" s="0"/>
      <c r="LX1516" s="0"/>
      <c r="LY1516" s="0"/>
      <c r="LZ1516" s="0"/>
      <c r="MA1516" s="0"/>
      <c r="MB1516" s="0"/>
      <c r="MC1516" s="0"/>
      <c r="MD1516" s="0"/>
      <c r="ME1516" s="0"/>
      <c r="MF1516" s="0"/>
      <c r="MG1516" s="0"/>
      <c r="MH1516" s="0"/>
      <c r="MI1516" s="0"/>
      <c r="MJ1516" s="0"/>
      <c r="MK1516" s="0"/>
      <c r="ML1516" s="0"/>
      <c r="MM1516" s="0"/>
      <c r="MN1516" s="0"/>
      <c r="MO1516" s="0"/>
      <c r="MP1516" s="0"/>
      <c r="MQ1516" s="0"/>
      <c r="MR1516" s="0"/>
      <c r="MS1516" s="0"/>
      <c r="MT1516" s="0"/>
      <c r="MU1516" s="0"/>
      <c r="MV1516" s="0"/>
      <c r="MW1516" s="0"/>
      <c r="MX1516" s="0"/>
      <c r="MY1516" s="0"/>
      <c r="MZ1516" s="0"/>
      <c r="NA1516" s="0"/>
      <c r="NB1516" s="0"/>
      <c r="NC1516" s="0"/>
      <c r="ND1516" s="0"/>
      <c r="NE1516" s="0"/>
      <c r="NF1516" s="0"/>
      <c r="NG1516" s="0"/>
      <c r="NH1516" s="0"/>
      <c r="NI1516" s="0"/>
      <c r="NJ1516" s="0"/>
      <c r="NK1516" s="0"/>
      <c r="NL1516" s="0"/>
      <c r="NM1516" s="0"/>
      <c r="NN1516" s="0"/>
      <c r="NO1516" s="0"/>
      <c r="NP1516" s="0"/>
      <c r="NQ1516" s="0"/>
      <c r="NR1516" s="0"/>
      <c r="NS1516" s="0"/>
      <c r="NT1516" s="0"/>
      <c r="NU1516" s="0"/>
      <c r="NV1516" s="0"/>
      <c r="NW1516" s="0"/>
      <c r="NX1516" s="0"/>
      <c r="NY1516" s="0"/>
      <c r="NZ1516" s="0"/>
      <c r="OA1516" s="0"/>
      <c r="OB1516" s="0"/>
      <c r="OC1516" s="0"/>
      <c r="OD1516" s="0"/>
      <c r="OE1516" s="0"/>
      <c r="OF1516" s="0"/>
      <c r="OG1516" s="0"/>
      <c r="OH1516" s="0"/>
      <c r="OI1516" s="0"/>
      <c r="OJ1516" s="0"/>
      <c r="OK1516" s="0"/>
      <c r="OL1516" s="0"/>
      <c r="OM1516" s="0"/>
      <c r="ON1516" s="0"/>
      <c r="OO1516" s="0"/>
      <c r="OP1516" s="0"/>
      <c r="OQ1516" s="0"/>
      <c r="OR1516" s="0"/>
      <c r="OS1516" s="0"/>
      <c r="OT1516" s="0"/>
      <c r="OU1516" s="0"/>
      <c r="OV1516" s="0"/>
      <c r="OW1516" s="0"/>
      <c r="OX1516" s="0"/>
      <c r="OY1516" s="0"/>
      <c r="OZ1516" s="0"/>
      <c r="PA1516" s="0"/>
      <c r="PB1516" s="0"/>
      <c r="PC1516" s="0"/>
      <c r="PD1516" s="0"/>
      <c r="PE1516" s="0"/>
      <c r="PF1516" s="0"/>
      <c r="PG1516" s="0"/>
      <c r="PH1516" s="0"/>
      <c r="PI1516" s="0"/>
      <c r="PJ1516" s="0"/>
      <c r="PK1516" s="0"/>
      <c r="PL1516" s="0"/>
      <c r="PM1516" s="0"/>
      <c r="PN1516" s="0"/>
      <c r="PO1516" s="0"/>
      <c r="PP1516" s="0"/>
      <c r="PQ1516" s="0"/>
      <c r="PR1516" s="0"/>
      <c r="PS1516" s="0"/>
      <c r="PT1516" s="0"/>
      <c r="PU1516" s="0"/>
      <c r="PV1516" s="0"/>
      <c r="PW1516" s="0"/>
      <c r="PX1516" s="0"/>
      <c r="PY1516" s="0"/>
      <c r="PZ1516" s="0"/>
      <c r="QA1516" s="0"/>
      <c r="QB1516" s="0"/>
      <c r="QC1516" s="0"/>
      <c r="QD1516" s="0"/>
      <c r="QE1516" s="0"/>
      <c r="QF1516" s="0"/>
      <c r="QG1516" s="0"/>
      <c r="QH1516" s="0"/>
      <c r="QI1516" s="0"/>
      <c r="QJ1516" s="0"/>
      <c r="QK1516" s="0"/>
      <c r="QL1516" s="0"/>
      <c r="QM1516" s="0"/>
      <c r="QN1516" s="0"/>
      <c r="QO1516" s="0"/>
      <c r="QP1516" s="0"/>
      <c r="QQ1516" s="0"/>
      <c r="QR1516" s="0"/>
      <c r="QS1516" s="0"/>
      <c r="QT1516" s="0"/>
      <c r="QU1516" s="0"/>
      <c r="QV1516" s="0"/>
      <c r="QW1516" s="0"/>
      <c r="QX1516" s="0"/>
      <c r="QY1516" s="0"/>
      <c r="QZ1516" s="0"/>
      <c r="RA1516" s="0"/>
      <c r="RB1516" s="0"/>
      <c r="RC1516" s="0"/>
      <c r="RD1516" s="0"/>
      <c r="RE1516" s="0"/>
      <c r="RF1516" s="0"/>
      <c r="RG1516" s="0"/>
      <c r="RH1516" s="0"/>
      <c r="RI1516" s="0"/>
      <c r="RJ1516" s="0"/>
      <c r="RK1516" s="0"/>
      <c r="RL1516" s="0"/>
      <c r="RM1516" s="0"/>
      <c r="RN1516" s="0"/>
      <c r="RO1516" s="0"/>
      <c r="RP1516" s="0"/>
      <c r="RQ1516" s="0"/>
      <c r="RR1516" s="0"/>
      <c r="RS1516" s="0"/>
      <c r="RT1516" s="0"/>
      <c r="RU1516" s="0"/>
      <c r="RV1516" s="0"/>
      <c r="RW1516" s="0"/>
      <c r="RX1516" s="0"/>
      <c r="RY1516" s="0"/>
      <c r="RZ1516" s="0"/>
      <c r="SA1516" s="0"/>
      <c r="SB1516" s="0"/>
      <c r="SC1516" s="0"/>
      <c r="SD1516" s="0"/>
      <c r="SE1516" s="0"/>
      <c r="SF1516" s="0"/>
      <c r="SG1516" s="0"/>
      <c r="SH1516" s="0"/>
      <c r="SI1516" s="0"/>
      <c r="SJ1516" s="0"/>
      <c r="SK1516" s="0"/>
      <c r="SL1516" s="0"/>
      <c r="SM1516" s="0"/>
      <c r="SN1516" s="0"/>
      <c r="SO1516" s="0"/>
      <c r="SP1516" s="0"/>
      <c r="SQ1516" s="0"/>
      <c r="SR1516" s="0"/>
      <c r="SS1516" s="0"/>
      <c r="ST1516" s="0"/>
      <c r="SU1516" s="0"/>
      <c r="SV1516" s="0"/>
      <c r="SW1516" s="0"/>
      <c r="SX1516" s="0"/>
      <c r="SY1516" s="0"/>
      <c r="SZ1516" s="0"/>
      <c r="TA1516" s="0"/>
      <c r="TB1516" s="0"/>
      <c r="TC1516" s="0"/>
      <c r="TD1516" s="0"/>
      <c r="TE1516" s="0"/>
      <c r="TF1516" s="0"/>
      <c r="TG1516" s="0"/>
      <c r="TH1516" s="0"/>
      <c r="TI1516" s="0"/>
      <c r="TJ1516" s="0"/>
      <c r="TK1516" s="0"/>
      <c r="TL1516" s="0"/>
      <c r="TM1516" s="0"/>
      <c r="TN1516" s="0"/>
      <c r="TO1516" s="0"/>
      <c r="TP1516" s="0"/>
      <c r="TQ1516" s="0"/>
      <c r="TR1516" s="0"/>
      <c r="TS1516" s="0"/>
      <c r="TT1516" s="0"/>
      <c r="TU1516" s="0"/>
      <c r="TV1516" s="0"/>
      <c r="TW1516" s="0"/>
      <c r="TX1516" s="0"/>
      <c r="TY1516" s="0"/>
      <c r="TZ1516" s="0"/>
      <c r="UA1516" s="0"/>
      <c r="UB1516" s="0"/>
      <c r="UC1516" s="0"/>
      <c r="UD1516" s="0"/>
      <c r="UE1516" s="0"/>
      <c r="UF1516" s="0"/>
      <c r="UG1516" s="0"/>
      <c r="UH1516" s="0"/>
      <c r="UI1516" s="0"/>
      <c r="UJ1516" s="0"/>
      <c r="UK1516" s="0"/>
      <c r="UL1516" s="0"/>
      <c r="UM1516" s="0"/>
      <c r="UN1516" s="0"/>
      <c r="UO1516" s="0"/>
      <c r="UP1516" s="0"/>
      <c r="UQ1516" s="0"/>
      <c r="UR1516" s="0"/>
      <c r="US1516" s="0"/>
      <c r="UT1516" s="0"/>
      <c r="UU1516" s="0"/>
      <c r="UV1516" s="0"/>
      <c r="UW1516" s="0"/>
      <c r="UX1516" s="0"/>
      <c r="UY1516" s="0"/>
      <c r="UZ1516" s="0"/>
      <c r="VA1516" s="0"/>
      <c r="VB1516" s="0"/>
      <c r="VC1516" s="0"/>
      <c r="VD1516" s="0"/>
      <c r="VE1516" s="0"/>
      <c r="VF1516" s="0"/>
      <c r="VG1516" s="0"/>
      <c r="VH1516" s="0"/>
      <c r="VI1516" s="0"/>
      <c r="VJ1516" s="0"/>
      <c r="VK1516" s="0"/>
      <c r="VL1516" s="0"/>
      <c r="VM1516" s="0"/>
      <c r="VN1516" s="0"/>
      <c r="VO1516" s="0"/>
      <c r="VP1516" s="0"/>
      <c r="VQ1516" s="0"/>
      <c r="VR1516" s="0"/>
      <c r="VS1516" s="0"/>
      <c r="VT1516" s="0"/>
      <c r="VU1516" s="0"/>
      <c r="VV1516" s="0"/>
      <c r="VW1516" s="0"/>
      <c r="VX1516" s="0"/>
      <c r="VY1516" s="0"/>
      <c r="VZ1516" s="0"/>
      <c r="WA1516" s="0"/>
      <c r="WB1516" s="0"/>
      <c r="WC1516" s="0"/>
      <c r="WD1516" s="0"/>
      <c r="WE1516" s="0"/>
      <c r="WF1516" s="0"/>
      <c r="WG1516" s="0"/>
      <c r="WH1516" s="0"/>
      <c r="WI1516" s="0"/>
      <c r="WJ1516" s="0"/>
      <c r="WK1516" s="0"/>
      <c r="WL1516" s="0"/>
      <c r="WM1516" s="0"/>
      <c r="WN1516" s="0"/>
      <c r="WO1516" s="0"/>
      <c r="WP1516" s="0"/>
      <c r="WQ1516" s="0"/>
      <c r="WR1516" s="0"/>
      <c r="WS1516" s="0"/>
      <c r="WT1516" s="0"/>
      <c r="WU1516" s="0"/>
      <c r="WV1516" s="0"/>
      <c r="WW1516" s="0"/>
      <c r="WX1516" s="0"/>
      <c r="WY1516" s="0"/>
      <c r="WZ1516" s="0"/>
      <c r="XA1516" s="0"/>
      <c r="XB1516" s="0"/>
      <c r="XC1516" s="0"/>
      <c r="XD1516" s="0"/>
      <c r="XE1516" s="0"/>
      <c r="XF1516" s="0"/>
      <c r="XG1516" s="0"/>
      <c r="XH1516" s="0"/>
      <c r="XI1516" s="0"/>
      <c r="XJ1516" s="0"/>
      <c r="XK1516" s="0"/>
      <c r="XL1516" s="0"/>
      <c r="XM1516" s="0"/>
      <c r="XN1516" s="0"/>
      <c r="XO1516" s="0"/>
      <c r="XP1516" s="0"/>
      <c r="XQ1516" s="0"/>
      <c r="XR1516" s="0"/>
      <c r="XS1516" s="0"/>
      <c r="XT1516" s="0"/>
      <c r="XU1516" s="0"/>
      <c r="XV1516" s="0"/>
      <c r="XW1516" s="0"/>
      <c r="XX1516" s="0"/>
      <c r="XY1516" s="0"/>
      <c r="XZ1516" s="0"/>
      <c r="YA1516" s="0"/>
      <c r="YB1516" s="0"/>
      <c r="YC1516" s="0"/>
      <c r="YD1516" s="0"/>
      <c r="YE1516" s="0"/>
      <c r="YF1516" s="0"/>
      <c r="YG1516" s="0"/>
      <c r="YH1516" s="0"/>
      <c r="YI1516" s="0"/>
      <c r="YJ1516" s="0"/>
      <c r="YK1516" s="0"/>
      <c r="YL1516" s="0"/>
      <c r="YM1516" s="0"/>
      <c r="YN1516" s="0"/>
      <c r="YO1516" s="0"/>
      <c r="YP1516" s="0"/>
      <c r="YQ1516" s="0"/>
      <c r="YR1516" s="0"/>
      <c r="YS1516" s="0"/>
      <c r="YT1516" s="0"/>
      <c r="YU1516" s="0"/>
      <c r="YV1516" s="0"/>
      <c r="YW1516" s="0"/>
      <c r="YX1516" s="0"/>
      <c r="YY1516" s="0"/>
      <c r="YZ1516" s="0"/>
      <c r="ZA1516" s="0"/>
      <c r="ZB1516" s="0"/>
      <c r="ZC1516" s="0"/>
      <c r="ZD1516" s="0"/>
      <c r="ZE1516" s="0"/>
      <c r="ZF1516" s="0"/>
      <c r="ZG1516" s="0"/>
      <c r="ZH1516" s="0"/>
      <c r="ZI1516" s="0"/>
      <c r="ZJ1516" s="0"/>
      <c r="ZK1516" s="0"/>
      <c r="ZL1516" s="0"/>
      <c r="ZM1516" s="0"/>
      <c r="ZN1516" s="0"/>
      <c r="ZO1516" s="0"/>
      <c r="ZP1516" s="0"/>
      <c r="ZQ1516" s="0"/>
      <c r="ZR1516" s="0"/>
      <c r="ZS1516" s="0"/>
      <c r="ZT1516" s="0"/>
      <c r="ZU1516" s="0"/>
      <c r="ZV1516" s="0"/>
      <c r="ZW1516" s="0"/>
      <c r="ZX1516" s="0"/>
      <c r="ZY1516" s="0"/>
      <c r="ZZ1516" s="0"/>
      <c r="AAA1516" s="0"/>
      <c r="AAB1516" s="0"/>
      <c r="AAC1516" s="0"/>
      <c r="AAD1516" s="0"/>
      <c r="AAE1516" s="0"/>
      <c r="AAF1516" s="0"/>
      <c r="AAG1516" s="0"/>
      <c r="AAH1516" s="0"/>
      <c r="AAI1516" s="0"/>
      <c r="AAJ1516" s="0"/>
      <c r="AAK1516" s="0"/>
      <c r="AAL1516" s="0"/>
      <c r="AAM1516" s="0"/>
      <c r="AAN1516" s="0"/>
      <c r="AAO1516" s="0"/>
      <c r="AAP1516" s="0"/>
      <c r="AAQ1516" s="0"/>
      <c r="AAR1516" s="0"/>
      <c r="AAS1516" s="0"/>
      <c r="AAT1516" s="0"/>
      <c r="AAU1516" s="0"/>
      <c r="AAV1516" s="0"/>
      <c r="AAW1516" s="0"/>
      <c r="AAX1516" s="0"/>
      <c r="AAY1516" s="0"/>
      <c r="AAZ1516" s="0"/>
      <c r="ABA1516" s="0"/>
      <c r="ABB1516" s="0"/>
      <c r="ABC1516" s="0"/>
      <c r="ABD1516" s="0"/>
      <c r="ABE1516" s="0"/>
      <c r="ABF1516" s="0"/>
      <c r="ABG1516" s="0"/>
      <c r="ABH1516" s="0"/>
      <c r="ABI1516" s="0"/>
      <c r="ABJ1516" s="0"/>
      <c r="ABK1516" s="0"/>
      <c r="ABL1516" s="0"/>
      <c r="ABM1516" s="0"/>
      <c r="ABN1516" s="0"/>
      <c r="ABO1516" s="0"/>
      <c r="ABP1516" s="0"/>
      <c r="ABQ1516" s="0"/>
      <c r="ABR1516" s="0"/>
      <c r="ABS1516" s="0"/>
      <c r="ABT1516" s="0"/>
      <c r="ABU1516" s="0"/>
      <c r="ABV1516" s="0"/>
      <c r="ABW1516" s="0"/>
      <c r="ABX1516" s="0"/>
      <c r="ABY1516" s="0"/>
      <c r="ABZ1516" s="0"/>
      <c r="ACA1516" s="0"/>
      <c r="ACB1516" s="0"/>
      <c r="ACC1516" s="0"/>
      <c r="ACD1516" s="0"/>
      <c r="ACE1516" s="0"/>
      <c r="ACF1516" s="0"/>
      <c r="ACG1516" s="0"/>
      <c r="ACH1516" s="0"/>
      <c r="ACI1516" s="0"/>
      <c r="ACJ1516" s="0"/>
      <c r="ACK1516" s="0"/>
      <c r="ACL1516" s="0"/>
      <c r="ACM1516" s="0"/>
      <c r="ACN1516" s="0"/>
      <c r="ACO1516" s="0"/>
      <c r="ACP1516" s="0"/>
      <c r="ACQ1516" s="0"/>
      <c r="ACR1516" s="0"/>
      <c r="ACS1516" s="0"/>
      <c r="ACT1516" s="0"/>
      <c r="ACU1516" s="0"/>
      <c r="ACV1516" s="0"/>
      <c r="ACW1516" s="0"/>
      <c r="ACX1516" s="0"/>
      <c r="ACY1516" s="0"/>
      <c r="ACZ1516" s="0"/>
      <c r="ADA1516" s="0"/>
      <c r="ADB1516" s="0"/>
      <c r="ADC1516" s="0"/>
      <c r="ADD1516" s="0"/>
      <c r="ADE1516" s="0"/>
      <c r="ADF1516" s="0"/>
      <c r="ADG1516" s="0"/>
      <c r="ADH1516" s="0"/>
      <c r="ADI1516" s="0"/>
      <c r="ADJ1516" s="0"/>
      <c r="ADK1516" s="0"/>
      <c r="ADL1516" s="0"/>
      <c r="ADM1516" s="0"/>
      <c r="ADN1516" s="0"/>
      <c r="ADO1516" s="0"/>
      <c r="ADP1516" s="0"/>
      <c r="ADQ1516" s="0"/>
      <c r="ADR1516" s="0"/>
      <c r="ADS1516" s="0"/>
      <c r="ADT1516" s="0"/>
      <c r="ADU1516" s="0"/>
      <c r="ADV1516" s="0"/>
      <c r="ADW1516" s="0"/>
      <c r="ADX1516" s="0"/>
      <c r="ADY1516" s="0"/>
      <c r="ADZ1516" s="0"/>
      <c r="AEA1516" s="0"/>
      <c r="AEB1516" s="0"/>
      <c r="AEC1516" s="0"/>
      <c r="AED1516" s="0"/>
      <c r="AEE1516" s="0"/>
      <c r="AEF1516" s="0"/>
      <c r="AEG1516" s="0"/>
      <c r="AEH1516" s="0"/>
      <c r="AEI1516" s="0"/>
      <c r="AEJ1516" s="0"/>
      <c r="AEK1516" s="0"/>
      <c r="AEL1516" s="0"/>
      <c r="AEM1516" s="0"/>
      <c r="AEN1516" s="0"/>
      <c r="AEO1516" s="0"/>
      <c r="AEP1516" s="0"/>
      <c r="AEQ1516" s="0"/>
      <c r="AER1516" s="0"/>
      <c r="AES1516" s="0"/>
      <c r="AET1516" s="0"/>
      <c r="AEU1516" s="0"/>
      <c r="AEV1516" s="0"/>
      <c r="AEW1516" s="0"/>
      <c r="AEX1516" s="0"/>
      <c r="AEY1516" s="0"/>
      <c r="AEZ1516" s="0"/>
      <c r="AFA1516" s="0"/>
      <c r="AFB1516" s="0"/>
      <c r="AFC1516" s="0"/>
      <c r="AFD1516" s="0"/>
      <c r="AFE1516" s="0"/>
      <c r="AFF1516" s="0"/>
      <c r="AFG1516" s="0"/>
      <c r="AFH1516" s="0"/>
      <c r="AFI1516" s="0"/>
      <c r="AFJ1516" s="0"/>
      <c r="AFK1516" s="0"/>
      <c r="AFL1516" s="0"/>
      <c r="AFM1516" s="0"/>
      <c r="AFN1516" s="0"/>
      <c r="AFO1516" s="0"/>
      <c r="AFP1516" s="0"/>
      <c r="AFQ1516" s="0"/>
      <c r="AFR1516" s="0"/>
      <c r="AFS1516" s="0"/>
      <c r="AFT1516" s="0"/>
      <c r="AFU1516" s="0"/>
      <c r="AFV1516" s="0"/>
      <c r="AFW1516" s="0"/>
      <c r="AFX1516" s="0"/>
      <c r="AFY1516" s="0"/>
      <c r="AFZ1516" s="0"/>
      <c r="AGA1516" s="0"/>
      <c r="AGB1516" s="0"/>
      <c r="AGC1516" s="0"/>
      <c r="AGD1516" s="0"/>
      <c r="AGE1516" s="0"/>
      <c r="AGF1516" s="0"/>
      <c r="AGG1516" s="0"/>
      <c r="AGH1516" s="0"/>
      <c r="AGI1516" s="0"/>
      <c r="AGJ1516" s="0"/>
      <c r="AGK1516" s="0"/>
      <c r="AGL1516" s="0"/>
      <c r="AGM1516" s="0"/>
      <c r="AGN1516" s="0"/>
      <c r="AGO1516" s="0"/>
      <c r="AGP1516" s="0"/>
      <c r="AGQ1516" s="0"/>
      <c r="AGR1516" s="0"/>
      <c r="AGS1516" s="0"/>
      <c r="AGT1516" s="0"/>
      <c r="AGU1516" s="0"/>
      <c r="AGV1516" s="0"/>
      <c r="AGW1516" s="0"/>
      <c r="AGX1516" s="0"/>
      <c r="AGY1516" s="0"/>
      <c r="AGZ1516" s="0"/>
      <c r="AHA1516" s="0"/>
      <c r="AHB1516" s="0"/>
      <c r="AHC1516" s="0"/>
      <c r="AHD1516" s="0"/>
      <c r="AHE1516" s="0"/>
      <c r="AHF1516" s="0"/>
      <c r="AHG1516" s="0"/>
      <c r="AHH1516" s="0"/>
      <c r="AHI1516" s="0"/>
      <c r="AHJ1516" s="0"/>
      <c r="AHK1516" s="0"/>
      <c r="AHL1516" s="0"/>
      <c r="AHM1516" s="0"/>
      <c r="AHN1516" s="0"/>
      <c r="AHO1516" s="0"/>
      <c r="AHP1516" s="0"/>
      <c r="AHQ1516" s="0"/>
      <c r="AHR1516" s="0"/>
      <c r="AHS1516" s="0"/>
      <c r="AHT1516" s="0"/>
      <c r="AHU1516" s="0"/>
      <c r="AHV1516" s="0"/>
      <c r="AHW1516" s="0"/>
      <c r="AHX1516" s="0"/>
      <c r="AHY1516" s="0"/>
      <c r="AHZ1516" s="0"/>
      <c r="AIA1516" s="0"/>
      <c r="AIB1516" s="0"/>
      <c r="AIC1516" s="0"/>
      <c r="AID1516" s="0"/>
      <c r="AIE1516" s="0"/>
      <c r="AIF1516" s="0"/>
      <c r="AIG1516" s="0"/>
      <c r="AIH1516" s="0"/>
      <c r="AII1516" s="0"/>
      <c r="AIJ1516" s="0"/>
      <c r="AIK1516" s="0"/>
      <c r="AIL1516" s="0"/>
      <c r="AIM1516" s="0"/>
      <c r="AIN1516" s="0"/>
      <c r="AIO1516" s="0"/>
      <c r="AIP1516" s="0"/>
      <c r="AIQ1516" s="0"/>
      <c r="AIR1516" s="0"/>
      <c r="AIS1516" s="0"/>
      <c r="AIT1516" s="0"/>
      <c r="AIU1516" s="0"/>
      <c r="AIV1516" s="0"/>
      <c r="AIW1516" s="0"/>
      <c r="AIX1516" s="0"/>
      <c r="AIY1516" s="0"/>
      <c r="AIZ1516" s="0"/>
      <c r="AJA1516" s="0"/>
      <c r="AJB1516" s="0"/>
      <c r="AJC1516" s="0"/>
      <c r="AJD1516" s="0"/>
      <c r="AJE1516" s="0"/>
      <c r="AJF1516" s="0"/>
      <c r="AJG1516" s="0"/>
      <c r="AJH1516" s="0"/>
      <c r="AJI1516" s="0"/>
      <c r="AJJ1516" s="0"/>
      <c r="AJK1516" s="0"/>
      <c r="AJL1516" s="0"/>
      <c r="AJM1516" s="0"/>
      <c r="AJN1516" s="0"/>
      <c r="AJO1516" s="0"/>
      <c r="AJP1516" s="0"/>
      <c r="AJQ1516" s="0"/>
      <c r="AJR1516" s="0"/>
      <c r="AJS1516" s="0"/>
      <c r="AJT1516" s="0"/>
      <c r="AJU1516" s="0"/>
      <c r="AJV1516" s="0"/>
      <c r="AJW1516" s="0"/>
      <c r="AJX1516" s="0"/>
      <c r="AJY1516" s="0"/>
      <c r="AJZ1516" s="0"/>
      <c r="AKA1516" s="0"/>
      <c r="AKB1516" s="0"/>
      <c r="AKC1516" s="0"/>
      <c r="AKD1516" s="0"/>
      <c r="AKE1516" s="0"/>
      <c r="AKF1516" s="0"/>
      <c r="AKG1516" s="0"/>
      <c r="AKH1516" s="0"/>
      <c r="AKI1516" s="0"/>
      <c r="AKJ1516" s="0"/>
      <c r="AKK1516" s="0"/>
      <c r="AKL1516" s="0"/>
      <c r="AKM1516" s="0"/>
      <c r="AKN1516" s="0"/>
      <c r="AKO1516" s="0"/>
      <c r="AKP1516" s="0"/>
      <c r="AKQ1516" s="0"/>
      <c r="AKR1516" s="0"/>
      <c r="AKS1516" s="0"/>
      <c r="AKT1516" s="0"/>
      <c r="AKU1516" s="0"/>
      <c r="AKV1516" s="0"/>
      <c r="AKW1516" s="0"/>
      <c r="AKX1516" s="0"/>
      <c r="AKY1516" s="0"/>
      <c r="AKZ1516" s="0"/>
      <c r="ALA1516" s="0"/>
      <c r="ALB1516" s="0"/>
      <c r="ALC1516" s="0"/>
      <c r="ALD1516" s="0"/>
      <c r="ALE1516" s="0"/>
      <c r="ALF1516" s="0"/>
      <c r="ALG1516" s="0"/>
      <c r="ALH1516" s="0"/>
      <c r="ALI1516" s="0"/>
      <c r="ALJ1516" s="0"/>
      <c r="ALK1516" s="0"/>
      <c r="ALL1516" s="0"/>
      <c r="ALM1516" s="0"/>
      <c r="ALN1516" s="0"/>
      <c r="ALO1516" s="0"/>
      <c r="ALP1516" s="0"/>
      <c r="ALQ1516" s="0"/>
      <c r="ALR1516" s="0"/>
      <c r="ALS1516" s="0"/>
      <c r="ALT1516" s="0"/>
      <c r="ALU1516" s="0"/>
      <c r="ALV1516" s="0"/>
      <c r="ALW1516" s="0"/>
      <c r="ALX1516" s="0"/>
      <c r="ALY1516" s="0"/>
      <c r="ALZ1516" s="0"/>
      <c r="AMA1516" s="0"/>
      <c r="AMB1516" s="0"/>
      <c r="AMC1516" s="0"/>
      <c r="AMD1516" s="0"/>
      <c r="AME1516" s="0"/>
      <c r="AMF1516" s="0"/>
      <c r="AMG1516" s="0"/>
      <c r="AMH1516" s="0"/>
      <c r="AMI1516" s="0"/>
    </row>
    <row r="1518" customFormat="false" ht="17.35" hidden="false" customHeight="false" outlineLevel="0" collapsed="false">
      <c r="C1518" s="52" t="s">
        <v>4142</v>
      </c>
      <c r="D1518" s="11" t="s">
        <v>1</v>
      </c>
      <c r="F1518" s="0"/>
      <c r="G1518" s="0"/>
    </row>
    <row r="1519" customFormat="false" ht="12.75" hidden="false" customHeight="false" outlineLevel="0" collapsed="false">
      <c r="A1519" s="1" t="s">
        <v>4143</v>
      </c>
      <c r="C1519" s="99" t="s">
        <v>4144</v>
      </c>
      <c r="D1519" s="100" t="s">
        <v>13</v>
      </c>
      <c r="E1519" s="72"/>
      <c r="F1519" s="73" t="n">
        <v>11.85</v>
      </c>
      <c r="G1519" s="72" t="s">
        <v>2239</v>
      </c>
      <c r="BM1519" s="0"/>
      <c r="BN1519" s="0"/>
      <c r="BO1519" s="0"/>
      <c r="BP1519" s="0"/>
      <c r="BQ1519" s="0"/>
      <c r="BR1519" s="0"/>
      <c r="BS1519" s="0"/>
      <c r="BT1519" s="0"/>
      <c r="BU1519" s="0"/>
      <c r="BV1519" s="0"/>
      <c r="BW1519" s="0"/>
      <c r="BX1519" s="0"/>
      <c r="BY1519" s="0"/>
      <c r="BZ1519" s="0"/>
      <c r="CA1519" s="0"/>
      <c r="CB1519" s="0"/>
      <c r="CC1519" s="0"/>
      <c r="CD1519" s="0"/>
      <c r="CE1519" s="0"/>
      <c r="CF1519" s="0"/>
      <c r="CG1519" s="0"/>
      <c r="CH1519" s="0"/>
      <c r="CI1519" s="0"/>
      <c r="CJ1519" s="0"/>
      <c r="CK1519" s="0"/>
      <c r="CL1519" s="0"/>
      <c r="CM1519" s="0"/>
      <c r="CN1519" s="0"/>
      <c r="CO1519" s="0"/>
      <c r="CP1519" s="0"/>
      <c r="CQ1519" s="0"/>
      <c r="CR1519" s="0"/>
      <c r="CS1519" s="0"/>
      <c r="CT1519" s="0"/>
      <c r="CU1519" s="0"/>
      <c r="CV1519" s="0"/>
      <c r="CW1519" s="0"/>
      <c r="CX1519" s="0"/>
      <c r="CY1519" s="0"/>
      <c r="CZ1519" s="0"/>
      <c r="DA1519" s="0"/>
      <c r="DB1519" s="0"/>
      <c r="DC1519" s="0"/>
      <c r="DD1519" s="0"/>
      <c r="DE1519" s="0"/>
      <c r="DF1519" s="0"/>
      <c r="DG1519" s="0"/>
      <c r="DH1519" s="0"/>
      <c r="DI1519" s="0"/>
      <c r="DJ1519" s="0"/>
      <c r="DK1519" s="0"/>
      <c r="DL1519" s="0"/>
      <c r="DM1519" s="0"/>
      <c r="DN1519" s="0"/>
      <c r="DO1519" s="0"/>
      <c r="DP1519" s="0"/>
      <c r="DQ1519" s="0"/>
      <c r="DR1519" s="0"/>
      <c r="DS1519" s="0"/>
      <c r="DT1519" s="0"/>
      <c r="DU1519" s="0"/>
      <c r="DV1519" s="0"/>
      <c r="DW1519" s="0"/>
      <c r="DX1519" s="0"/>
      <c r="DY1519" s="0"/>
      <c r="DZ1519" s="0"/>
      <c r="EA1519" s="0"/>
      <c r="EB1519" s="0"/>
      <c r="EC1519" s="0"/>
      <c r="ED1519" s="0"/>
      <c r="EE1519" s="0"/>
      <c r="EF1519" s="0"/>
      <c r="EG1519" s="0"/>
      <c r="EH1519" s="0"/>
      <c r="EI1519" s="0"/>
      <c r="EJ1519" s="0"/>
      <c r="EK1519" s="0"/>
      <c r="EL1519" s="0"/>
      <c r="EM1519" s="0"/>
      <c r="EN1519" s="0"/>
      <c r="EO1519" s="0"/>
      <c r="EP1519" s="0"/>
      <c r="EQ1519" s="0"/>
      <c r="ER1519" s="0"/>
      <c r="ES1519" s="0"/>
      <c r="ET1519" s="0"/>
      <c r="EU1519" s="0"/>
      <c r="EV1519" s="0"/>
      <c r="EW1519" s="0"/>
      <c r="EX1519" s="0"/>
      <c r="EY1519" s="0"/>
      <c r="EZ1519" s="0"/>
      <c r="FA1519" s="0"/>
      <c r="FB1519" s="0"/>
      <c r="FC1519" s="0"/>
      <c r="FD1519" s="0"/>
      <c r="FE1519" s="0"/>
      <c r="FF1519" s="0"/>
      <c r="FG1519" s="0"/>
      <c r="FH1519" s="0"/>
      <c r="FI1519" s="0"/>
      <c r="FJ1519" s="0"/>
      <c r="FK1519" s="0"/>
      <c r="FL1519" s="0"/>
      <c r="FM1519" s="0"/>
      <c r="FN1519" s="0"/>
      <c r="FO1519" s="0"/>
      <c r="FP1519" s="0"/>
      <c r="FQ1519" s="0"/>
      <c r="FR1519" s="0"/>
      <c r="FS1519" s="0"/>
      <c r="FT1519" s="0"/>
      <c r="FU1519" s="0"/>
      <c r="FV1519" s="0"/>
      <c r="FW1519" s="0"/>
      <c r="FX1519" s="0"/>
      <c r="FY1519" s="0"/>
      <c r="FZ1519" s="0"/>
      <c r="GA1519" s="0"/>
      <c r="GB1519" s="0"/>
      <c r="GC1519" s="0"/>
      <c r="GD1519" s="0"/>
      <c r="GE1519" s="0"/>
      <c r="GF1519" s="0"/>
      <c r="GG1519" s="0"/>
      <c r="GH1519" s="0"/>
      <c r="GI1519" s="0"/>
      <c r="GJ1519" s="0"/>
      <c r="GK1519" s="0"/>
      <c r="GL1519" s="0"/>
      <c r="GM1519" s="0"/>
      <c r="GN1519" s="0"/>
      <c r="GO1519" s="0"/>
      <c r="GP1519" s="0"/>
      <c r="GQ1519" s="0"/>
      <c r="GR1519" s="0"/>
      <c r="GS1519" s="0"/>
      <c r="GT1519" s="0"/>
      <c r="GU1519" s="0"/>
      <c r="GV1519" s="0"/>
      <c r="GW1519" s="0"/>
      <c r="GX1519" s="0"/>
      <c r="GY1519" s="0"/>
      <c r="GZ1519" s="0"/>
      <c r="HA1519" s="0"/>
      <c r="HB1519" s="0"/>
      <c r="HC1519" s="0"/>
      <c r="HD1519" s="0"/>
      <c r="HE1519" s="0"/>
      <c r="HF1519" s="0"/>
      <c r="HG1519" s="0"/>
      <c r="HH1519" s="0"/>
      <c r="HI1519" s="0"/>
      <c r="HJ1519" s="0"/>
      <c r="HK1519" s="0"/>
      <c r="HL1519" s="0"/>
      <c r="HM1519" s="0"/>
      <c r="HN1519" s="0"/>
      <c r="HO1519" s="0"/>
      <c r="HP1519" s="0"/>
      <c r="HQ1519" s="0"/>
      <c r="HR1519" s="0"/>
      <c r="HS1519" s="0"/>
      <c r="HT1519" s="0"/>
      <c r="HU1519" s="0"/>
      <c r="HV1519" s="0"/>
      <c r="HW1519" s="0"/>
      <c r="HX1519" s="0"/>
      <c r="HY1519" s="0"/>
      <c r="HZ1519" s="0"/>
      <c r="IA1519" s="0"/>
      <c r="IB1519" s="0"/>
      <c r="IC1519" s="0"/>
      <c r="ID1519" s="0"/>
      <c r="IE1519" s="0"/>
      <c r="IF1519" s="0"/>
      <c r="IG1519" s="0"/>
      <c r="IH1519" s="0"/>
      <c r="II1519" s="0"/>
      <c r="IJ1519" s="0"/>
      <c r="IK1519" s="0"/>
      <c r="IL1519" s="0"/>
      <c r="IM1519" s="0"/>
      <c r="IN1519" s="0"/>
      <c r="IO1519" s="0"/>
      <c r="IP1519" s="0"/>
      <c r="IQ1519" s="0"/>
      <c r="IR1519" s="0"/>
      <c r="IS1519" s="0"/>
      <c r="IT1519" s="0"/>
      <c r="IU1519" s="0"/>
      <c r="IV1519" s="0"/>
      <c r="IW1519" s="0"/>
      <c r="IX1519" s="0"/>
      <c r="IY1519" s="0"/>
      <c r="IZ1519" s="0"/>
      <c r="JA1519" s="0"/>
      <c r="JB1519" s="0"/>
      <c r="JC1519" s="0"/>
      <c r="JD1519" s="0"/>
      <c r="JE1519" s="0"/>
      <c r="JF1519" s="0"/>
      <c r="JG1519" s="0"/>
      <c r="JH1519" s="0"/>
      <c r="JI1519" s="0"/>
      <c r="JJ1519" s="0"/>
      <c r="JK1519" s="0"/>
      <c r="JL1519" s="0"/>
      <c r="JM1519" s="0"/>
      <c r="JN1519" s="0"/>
      <c r="JO1519" s="0"/>
      <c r="JP1519" s="0"/>
      <c r="JQ1519" s="0"/>
      <c r="JR1519" s="0"/>
      <c r="JS1519" s="0"/>
      <c r="JT1519" s="0"/>
      <c r="JU1519" s="0"/>
      <c r="JV1519" s="0"/>
      <c r="JW1519" s="0"/>
      <c r="JX1519" s="0"/>
      <c r="JY1519" s="0"/>
      <c r="JZ1519" s="0"/>
      <c r="KA1519" s="0"/>
      <c r="KB1519" s="0"/>
      <c r="KC1519" s="0"/>
      <c r="KD1519" s="0"/>
      <c r="KE1519" s="0"/>
      <c r="KF1519" s="0"/>
      <c r="KG1519" s="0"/>
      <c r="KH1519" s="0"/>
      <c r="KI1519" s="0"/>
      <c r="KJ1519" s="0"/>
      <c r="KK1519" s="0"/>
      <c r="KL1519" s="0"/>
      <c r="KM1519" s="0"/>
      <c r="KN1519" s="0"/>
      <c r="KO1519" s="0"/>
      <c r="KP1519" s="0"/>
      <c r="KQ1519" s="0"/>
      <c r="KR1519" s="0"/>
      <c r="KS1519" s="0"/>
      <c r="KT1519" s="0"/>
      <c r="KU1519" s="0"/>
      <c r="KV1519" s="0"/>
      <c r="KW1519" s="0"/>
      <c r="KX1519" s="0"/>
      <c r="KY1519" s="0"/>
      <c r="KZ1519" s="0"/>
      <c r="LA1519" s="0"/>
      <c r="LB1519" s="0"/>
      <c r="LC1519" s="0"/>
      <c r="LD1519" s="0"/>
      <c r="LE1519" s="0"/>
      <c r="LF1519" s="0"/>
      <c r="LG1519" s="0"/>
      <c r="LH1519" s="0"/>
      <c r="LI1519" s="0"/>
      <c r="LJ1519" s="0"/>
      <c r="LK1519" s="0"/>
      <c r="LL1519" s="0"/>
      <c r="LM1519" s="0"/>
      <c r="LN1519" s="0"/>
      <c r="LO1519" s="0"/>
      <c r="LP1519" s="0"/>
      <c r="LQ1519" s="0"/>
      <c r="LR1519" s="0"/>
      <c r="LS1519" s="0"/>
      <c r="LT1519" s="0"/>
      <c r="LU1519" s="0"/>
      <c r="LV1519" s="0"/>
      <c r="LW1519" s="0"/>
      <c r="LX1519" s="0"/>
      <c r="LY1519" s="0"/>
      <c r="LZ1519" s="0"/>
      <c r="MA1519" s="0"/>
      <c r="MB1519" s="0"/>
      <c r="MC1519" s="0"/>
      <c r="MD1519" s="0"/>
      <c r="ME1519" s="0"/>
      <c r="MF1519" s="0"/>
      <c r="MG1519" s="0"/>
      <c r="MH1519" s="0"/>
      <c r="MI1519" s="0"/>
      <c r="MJ1519" s="0"/>
      <c r="MK1519" s="0"/>
      <c r="ML1519" s="0"/>
      <c r="MM1519" s="0"/>
      <c r="MN1519" s="0"/>
      <c r="MO1519" s="0"/>
      <c r="MP1519" s="0"/>
      <c r="MQ1519" s="0"/>
      <c r="MR1519" s="0"/>
      <c r="MS1519" s="0"/>
      <c r="MT1519" s="0"/>
      <c r="MU1519" s="0"/>
      <c r="MV1519" s="0"/>
      <c r="MW1519" s="0"/>
      <c r="MX1519" s="0"/>
      <c r="MY1519" s="0"/>
      <c r="MZ1519" s="0"/>
      <c r="NA1519" s="0"/>
      <c r="NB1519" s="0"/>
      <c r="NC1519" s="0"/>
      <c r="ND1519" s="0"/>
      <c r="NE1519" s="0"/>
      <c r="NF1519" s="0"/>
      <c r="NG1519" s="0"/>
      <c r="NH1519" s="0"/>
      <c r="NI1519" s="0"/>
      <c r="NJ1519" s="0"/>
      <c r="NK1519" s="0"/>
      <c r="NL1519" s="0"/>
      <c r="NM1519" s="0"/>
      <c r="NN1519" s="0"/>
      <c r="NO1519" s="0"/>
      <c r="NP1519" s="0"/>
      <c r="NQ1519" s="0"/>
      <c r="NR1519" s="0"/>
      <c r="NS1519" s="0"/>
      <c r="NT1519" s="0"/>
      <c r="NU1519" s="0"/>
      <c r="NV1519" s="0"/>
      <c r="NW1519" s="0"/>
      <c r="NX1519" s="0"/>
      <c r="NY1519" s="0"/>
      <c r="NZ1519" s="0"/>
      <c r="OA1519" s="0"/>
      <c r="OB1519" s="0"/>
      <c r="OC1519" s="0"/>
      <c r="OD1519" s="0"/>
      <c r="OE1519" s="0"/>
      <c r="OF1519" s="0"/>
      <c r="OG1519" s="0"/>
      <c r="OH1519" s="0"/>
      <c r="OI1519" s="0"/>
      <c r="OJ1519" s="0"/>
      <c r="OK1519" s="0"/>
      <c r="OL1519" s="0"/>
      <c r="OM1519" s="0"/>
      <c r="ON1519" s="0"/>
      <c r="OO1519" s="0"/>
      <c r="OP1519" s="0"/>
      <c r="OQ1519" s="0"/>
      <c r="OR1519" s="0"/>
      <c r="OS1519" s="0"/>
      <c r="OT1519" s="0"/>
      <c r="OU1519" s="0"/>
      <c r="OV1519" s="0"/>
      <c r="OW1519" s="0"/>
      <c r="OX1519" s="0"/>
      <c r="OY1519" s="0"/>
      <c r="OZ1519" s="0"/>
      <c r="PA1519" s="0"/>
      <c r="PB1519" s="0"/>
      <c r="PC1519" s="0"/>
      <c r="PD1519" s="0"/>
      <c r="PE1519" s="0"/>
      <c r="PF1519" s="0"/>
      <c r="PG1519" s="0"/>
      <c r="PH1519" s="0"/>
      <c r="PI1519" s="0"/>
      <c r="PJ1519" s="0"/>
      <c r="PK1519" s="0"/>
      <c r="PL1519" s="0"/>
      <c r="PM1519" s="0"/>
      <c r="PN1519" s="0"/>
      <c r="PO1519" s="0"/>
      <c r="PP1519" s="0"/>
      <c r="PQ1519" s="0"/>
      <c r="PR1519" s="0"/>
      <c r="PS1519" s="0"/>
      <c r="PT1519" s="0"/>
      <c r="PU1519" s="0"/>
      <c r="PV1519" s="0"/>
      <c r="PW1519" s="0"/>
      <c r="PX1519" s="0"/>
      <c r="PY1519" s="0"/>
      <c r="PZ1519" s="0"/>
      <c r="QA1519" s="0"/>
      <c r="QB1519" s="0"/>
      <c r="QC1519" s="0"/>
      <c r="QD1519" s="0"/>
      <c r="QE1519" s="0"/>
      <c r="QF1519" s="0"/>
      <c r="QG1519" s="0"/>
      <c r="QH1519" s="0"/>
      <c r="QI1519" s="0"/>
      <c r="QJ1519" s="0"/>
      <c r="QK1519" s="0"/>
      <c r="QL1519" s="0"/>
      <c r="QM1519" s="0"/>
      <c r="QN1519" s="0"/>
      <c r="QO1519" s="0"/>
      <c r="QP1519" s="0"/>
      <c r="QQ1519" s="0"/>
      <c r="QR1519" s="0"/>
      <c r="QS1519" s="0"/>
      <c r="QT1519" s="0"/>
      <c r="QU1519" s="0"/>
      <c r="QV1519" s="0"/>
      <c r="QW1519" s="0"/>
      <c r="QX1519" s="0"/>
      <c r="QY1519" s="0"/>
      <c r="QZ1519" s="0"/>
      <c r="RA1519" s="0"/>
      <c r="RB1519" s="0"/>
      <c r="RC1519" s="0"/>
      <c r="RD1519" s="0"/>
      <c r="RE1519" s="0"/>
      <c r="RF1519" s="0"/>
      <c r="RG1519" s="0"/>
      <c r="RH1519" s="0"/>
      <c r="RI1519" s="0"/>
      <c r="RJ1519" s="0"/>
      <c r="RK1519" s="0"/>
      <c r="RL1519" s="0"/>
      <c r="RM1519" s="0"/>
      <c r="RN1519" s="0"/>
      <c r="RO1519" s="0"/>
      <c r="RP1519" s="0"/>
      <c r="RQ1519" s="0"/>
      <c r="RR1519" s="0"/>
      <c r="RS1519" s="0"/>
      <c r="RT1519" s="0"/>
      <c r="RU1519" s="0"/>
      <c r="RV1519" s="0"/>
      <c r="RW1519" s="0"/>
      <c r="RX1519" s="0"/>
      <c r="RY1519" s="0"/>
      <c r="RZ1519" s="0"/>
      <c r="SA1519" s="0"/>
      <c r="SB1519" s="0"/>
      <c r="SC1519" s="0"/>
      <c r="SD1519" s="0"/>
      <c r="SE1519" s="0"/>
      <c r="SF1519" s="0"/>
      <c r="SG1519" s="0"/>
      <c r="SH1519" s="0"/>
      <c r="SI1519" s="0"/>
      <c r="SJ1519" s="0"/>
      <c r="SK1519" s="0"/>
      <c r="SL1519" s="0"/>
      <c r="SM1519" s="0"/>
      <c r="SN1519" s="0"/>
      <c r="SO1519" s="0"/>
      <c r="SP1519" s="0"/>
      <c r="SQ1519" s="0"/>
      <c r="SR1519" s="0"/>
      <c r="SS1519" s="0"/>
      <c r="ST1519" s="0"/>
      <c r="SU1519" s="0"/>
      <c r="SV1519" s="0"/>
      <c r="SW1519" s="0"/>
      <c r="SX1519" s="0"/>
      <c r="SY1519" s="0"/>
      <c r="SZ1519" s="0"/>
      <c r="TA1519" s="0"/>
      <c r="TB1519" s="0"/>
      <c r="TC1519" s="0"/>
      <c r="TD1519" s="0"/>
      <c r="TE1519" s="0"/>
      <c r="TF1519" s="0"/>
      <c r="TG1519" s="0"/>
      <c r="TH1519" s="0"/>
      <c r="TI1519" s="0"/>
      <c r="TJ1519" s="0"/>
      <c r="TK1519" s="0"/>
      <c r="TL1519" s="0"/>
      <c r="TM1519" s="0"/>
      <c r="TN1519" s="0"/>
      <c r="TO1519" s="0"/>
      <c r="TP1519" s="0"/>
      <c r="TQ1519" s="0"/>
      <c r="TR1519" s="0"/>
      <c r="TS1519" s="0"/>
      <c r="TT1519" s="0"/>
      <c r="TU1519" s="0"/>
      <c r="TV1519" s="0"/>
      <c r="TW1519" s="0"/>
      <c r="TX1519" s="0"/>
      <c r="TY1519" s="0"/>
      <c r="TZ1519" s="0"/>
      <c r="UA1519" s="0"/>
      <c r="UB1519" s="0"/>
      <c r="UC1519" s="0"/>
      <c r="UD1519" s="0"/>
      <c r="UE1519" s="0"/>
      <c r="UF1519" s="0"/>
      <c r="UG1519" s="0"/>
      <c r="UH1519" s="0"/>
      <c r="UI1519" s="0"/>
      <c r="UJ1519" s="0"/>
      <c r="UK1519" s="0"/>
      <c r="UL1519" s="0"/>
      <c r="UM1519" s="0"/>
      <c r="UN1519" s="0"/>
      <c r="UO1519" s="0"/>
      <c r="UP1519" s="0"/>
      <c r="UQ1519" s="0"/>
      <c r="UR1519" s="0"/>
      <c r="US1519" s="0"/>
      <c r="UT1519" s="0"/>
      <c r="UU1519" s="0"/>
      <c r="UV1519" s="0"/>
      <c r="UW1519" s="0"/>
      <c r="UX1519" s="0"/>
      <c r="UY1519" s="0"/>
      <c r="UZ1519" s="0"/>
      <c r="VA1519" s="0"/>
      <c r="VB1519" s="0"/>
      <c r="VC1519" s="0"/>
      <c r="VD1519" s="0"/>
      <c r="VE1519" s="0"/>
      <c r="VF1519" s="0"/>
      <c r="VG1519" s="0"/>
      <c r="VH1519" s="0"/>
      <c r="VI1519" s="0"/>
      <c r="VJ1519" s="0"/>
      <c r="VK1519" s="0"/>
      <c r="VL1519" s="0"/>
      <c r="VM1519" s="0"/>
      <c r="VN1519" s="0"/>
      <c r="VO1519" s="0"/>
      <c r="VP1519" s="0"/>
      <c r="VQ1519" s="0"/>
      <c r="VR1519" s="0"/>
      <c r="VS1519" s="0"/>
      <c r="VT1519" s="0"/>
      <c r="VU1519" s="0"/>
      <c r="VV1519" s="0"/>
      <c r="VW1519" s="0"/>
      <c r="VX1519" s="0"/>
      <c r="VY1519" s="0"/>
      <c r="VZ1519" s="0"/>
      <c r="WA1519" s="0"/>
      <c r="WB1519" s="0"/>
      <c r="WC1519" s="0"/>
      <c r="WD1519" s="0"/>
      <c r="WE1519" s="0"/>
      <c r="WF1519" s="0"/>
      <c r="WG1519" s="0"/>
      <c r="WH1519" s="0"/>
      <c r="WI1519" s="0"/>
      <c r="WJ1519" s="0"/>
      <c r="WK1519" s="0"/>
      <c r="WL1519" s="0"/>
      <c r="WM1519" s="0"/>
      <c r="WN1519" s="0"/>
      <c r="WO1519" s="0"/>
      <c r="WP1519" s="0"/>
      <c r="WQ1519" s="0"/>
      <c r="WR1519" s="0"/>
      <c r="WS1519" s="0"/>
      <c r="WT1519" s="0"/>
      <c r="WU1519" s="0"/>
      <c r="WV1519" s="0"/>
      <c r="WW1519" s="0"/>
      <c r="WX1519" s="0"/>
      <c r="WY1519" s="0"/>
      <c r="WZ1519" s="0"/>
      <c r="XA1519" s="0"/>
      <c r="XB1519" s="0"/>
      <c r="XC1519" s="0"/>
      <c r="XD1519" s="0"/>
      <c r="XE1519" s="0"/>
      <c r="XF1519" s="0"/>
      <c r="XG1519" s="0"/>
      <c r="XH1519" s="0"/>
      <c r="XI1519" s="0"/>
      <c r="XJ1519" s="0"/>
      <c r="XK1519" s="0"/>
      <c r="XL1519" s="0"/>
      <c r="XM1519" s="0"/>
      <c r="XN1519" s="0"/>
      <c r="XO1519" s="0"/>
      <c r="XP1519" s="0"/>
      <c r="XQ1519" s="0"/>
      <c r="XR1519" s="0"/>
      <c r="XS1519" s="0"/>
      <c r="XT1519" s="0"/>
      <c r="XU1519" s="0"/>
      <c r="XV1519" s="0"/>
      <c r="XW1519" s="0"/>
      <c r="XX1519" s="0"/>
      <c r="XY1519" s="0"/>
      <c r="XZ1519" s="0"/>
      <c r="YA1519" s="0"/>
      <c r="YB1519" s="0"/>
      <c r="YC1519" s="0"/>
      <c r="YD1519" s="0"/>
      <c r="YE1519" s="0"/>
      <c r="YF1519" s="0"/>
      <c r="YG1519" s="0"/>
      <c r="YH1519" s="0"/>
      <c r="YI1519" s="0"/>
      <c r="YJ1519" s="0"/>
      <c r="YK1519" s="0"/>
      <c r="YL1519" s="0"/>
      <c r="YM1519" s="0"/>
      <c r="YN1519" s="0"/>
      <c r="YO1519" s="0"/>
      <c r="YP1519" s="0"/>
      <c r="YQ1519" s="0"/>
      <c r="YR1519" s="0"/>
      <c r="YS1519" s="0"/>
      <c r="YT1519" s="0"/>
      <c r="YU1519" s="0"/>
      <c r="YV1519" s="0"/>
      <c r="YW1519" s="0"/>
      <c r="YX1519" s="0"/>
      <c r="YY1519" s="0"/>
      <c r="YZ1519" s="0"/>
      <c r="ZA1519" s="0"/>
      <c r="ZB1519" s="0"/>
      <c r="ZC1519" s="0"/>
      <c r="ZD1519" s="0"/>
      <c r="ZE1519" s="0"/>
      <c r="ZF1519" s="0"/>
      <c r="ZG1519" s="0"/>
      <c r="ZH1519" s="0"/>
      <c r="ZI1519" s="0"/>
      <c r="ZJ1519" s="0"/>
      <c r="ZK1519" s="0"/>
      <c r="ZL1519" s="0"/>
      <c r="ZM1519" s="0"/>
      <c r="ZN1519" s="0"/>
      <c r="ZO1519" s="0"/>
      <c r="ZP1519" s="0"/>
      <c r="ZQ1519" s="0"/>
      <c r="ZR1519" s="0"/>
      <c r="ZS1519" s="0"/>
      <c r="ZT1519" s="0"/>
      <c r="ZU1519" s="0"/>
      <c r="ZV1519" s="0"/>
      <c r="ZW1519" s="0"/>
      <c r="ZX1519" s="0"/>
      <c r="ZY1519" s="0"/>
      <c r="ZZ1519" s="0"/>
      <c r="AAA1519" s="0"/>
      <c r="AAB1519" s="0"/>
      <c r="AAC1519" s="0"/>
      <c r="AAD1519" s="0"/>
      <c r="AAE1519" s="0"/>
      <c r="AAF1519" s="0"/>
      <c r="AAG1519" s="0"/>
      <c r="AAH1519" s="0"/>
      <c r="AAI1519" s="0"/>
      <c r="AAJ1519" s="0"/>
      <c r="AAK1519" s="0"/>
      <c r="AAL1519" s="0"/>
      <c r="AAM1519" s="0"/>
      <c r="AAN1519" s="0"/>
      <c r="AAO1519" s="0"/>
      <c r="AAP1519" s="0"/>
      <c r="AAQ1519" s="0"/>
      <c r="AAR1519" s="0"/>
      <c r="AAS1519" s="0"/>
      <c r="AAT1519" s="0"/>
      <c r="AAU1519" s="0"/>
      <c r="AAV1519" s="0"/>
      <c r="AAW1519" s="0"/>
      <c r="AAX1519" s="0"/>
      <c r="AAY1519" s="0"/>
      <c r="AAZ1519" s="0"/>
      <c r="ABA1519" s="0"/>
      <c r="ABB1519" s="0"/>
      <c r="ABC1519" s="0"/>
      <c r="ABD1519" s="0"/>
      <c r="ABE1519" s="0"/>
      <c r="ABF1519" s="0"/>
      <c r="ABG1519" s="0"/>
      <c r="ABH1519" s="0"/>
      <c r="ABI1519" s="0"/>
      <c r="ABJ1519" s="0"/>
      <c r="ABK1519" s="0"/>
      <c r="ABL1519" s="0"/>
      <c r="ABM1519" s="0"/>
      <c r="ABN1519" s="0"/>
      <c r="ABO1519" s="0"/>
      <c r="ABP1519" s="0"/>
      <c r="ABQ1519" s="0"/>
      <c r="ABR1519" s="0"/>
      <c r="ABS1519" s="0"/>
      <c r="ABT1519" s="0"/>
      <c r="ABU1519" s="0"/>
      <c r="ABV1519" s="0"/>
      <c r="ABW1519" s="0"/>
      <c r="ABX1519" s="0"/>
      <c r="ABY1519" s="0"/>
      <c r="ABZ1519" s="0"/>
      <c r="ACA1519" s="0"/>
      <c r="ACB1519" s="0"/>
      <c r="ACC1519" s="0"/>
      <c r="ACD1519" s="0"/>
      <c r="ACE1519" s="0"/>
      <c r="ACF1519" s="0"/>
      <c r="ACG1519" s="0"/>
      <c r="ACH1519" s="0"/>
      <c r="ACI1519" s="0"/>
      <c r="ACJ1519" s="0"/>
      <c r="ACK1519" s="0"/>
      <c r="ACL1519" s="0"/>
      <c r="ACM1519" s="0"/>
      <c r="ACN1519" s="0"/>
      <c r="ACO1519" s="0"/>
      <c r="ACP1519" s="0"/>
      <c r="ACQ1519" s="0"/>
      <c r="ACR1519" s="0"/>
      <c r="ACS1519" s="0"/>
      <c r="ACT1519" s="0"/>
      <c r="ACU1519" s="0"/>
      <c r="ACV1519" s="0"/>
      <c r="ACW1519" s="0"/>
      <c r="ACX1519" s="0"/>
      <c r="ACY1519" s="0"/>
      <c r="ACZ1519" s="0"/>
      <c r="ADA1519" s="0"/>
      <c r="ADB1519" s="0"/>
      <c r="ADC1519" s="0"/>
      <c r="ADD1519" s="0"/>
      <c r="ADE1519" s="0"/>
      <c r="ADF1519" s="0"/>
      <c r="ADG1519" s="0"/>
      <c r="ADH1519" s="0"/>
      <c r="ADI1519" s="0"/>
      <c r="ADJ1519" s="0"/>
      <c r="ADK1519" s="0"/>
      <c r="ADL1519" s="0"/>
      <c r="ADM1519" s="0"/>
      <c r="ADN1519" s="0"/>
      <c r="ADO1519" s="0"/>
      <c r="ADP1519" s="0"/>
      <c r="ADQ1519" s="0"/>
      <c r="ADR1519" s="0"/>
      <c r="ADS1519" s="0"/>
      <c r="ADT1519" s="0"/>
      <c r="ADU1519" s="0"/>
      <c r="ADV1519" s="0"/>
      <c r="ADW1519" s="0"/>
      <c r="ADX1519" s="0"/>
      <c r="ADY1519" s="0"/>
      <c r="ADZ1519" s="0"/>
      <c r="AEA1519" s="0"/>
      <c r="AEB1519" s="0"/>
      <c r="AEC1519" s="0"/>
      <c r="AED1519" s="0"/>
      <c r="AEE1519" s="0"/>
      <c r="AEF1519" s="0"/>
      <c r="AEG1519" s="0"/>
      <c r="AEH1519" s="0"/>
      <c r="AEI1519" s="0"/>
      <c r="AEJ1519" s="0"/>
      <c r="AEK1519" s="0"/>
      <c r="AEL1519" s="0"/>
      <c r="AEM1519" s="0"/>
      <c r="AEN1519" s="0"/>
      <c r="AEO1519" s="0"/>
      <c r="AEP1519" s="0"/>
      <c r="AEQ1519" s="0"/>
      <c r="AER1519" s="0"/>
      <c r="AES1519" s="0"/>
      <c r="AET1519" s="0"/>
      <c r="AEU1519" s="0"/>
      <c r="AEV1519" s="0"/>
      <c r="AEW1519" s="0"/>
      <c r="AEX1519" s="0"/>
      <c r="AEY1519" s="0"/>
      <c r="AEZ1519" s="0"/>
      <c r="AFA1519" s="0"/>
      <c r="AFB1519" s="0"/>
      <c r="AFC1519" s="0"/>
      <c r="AFD1519" s="0"/>
      <c r="AFE1519" s="0"/>
      <c r="AFF1519" s="0"/>
      <c r="AFG1519" s="0"/>
      <c r="AFH1519" s="0"/>
      <c r="AFI1519" s="0"/>
      <c r="AFJ1519" s="0"/>
      <c r="AFK1519" s="0"/>
      <c r="AFL1519" s="0"/>
      <c r="AFM1519" s="0"/>
      <c r="AFN1519" s="0"/>
      <c r="AFO1519" s="0"/>
      <c r="AFP1519" s="0"/>
      <c r="AFQ1519" s="0"/>
      <c r="AFR1519" s="0"/>
      <c r="AFS1519" s="0"/>
      <c r="AFT1519" s="0"/>
      <c r="AFU1519" s="0"/>
      <c r="AFV1519" s="0"/>
      <c r="AFW1519" s="0"/>
      <c r="AFX1519" s="0"/>
      <c r="AFY1519" s="0"/>
      <c r="AFZ1519" s="0"/>
      <c r="AGA1519" s="0"/>
      <c r="AGB1519" s="0"/>
      <c r="AGC1519" s="0"/>
      <c r="AGD1519" s="0"/>
      <c r="AGE1519" s="0"/>
      <c r="AGF1519" s="0"/>
      <c r="AGG1519" s="0"/>
      <c r="AGH1519" s="0"/>
      <c r="AGI1519" s="0"/>
      <c r="AGJ1519" s="0"/>
      <c r="AGK1519" s="0"/>
      <c r="AGL1519" s="0"/>
      <c r="AGM1519" s="0"/>
      <c r="AGN1519" s="0"/>
      <c r="AGO1519" s="0"/>
      <c r="AGP1519" s="0"/>
      <c r="AGQ1519" s="0"/>
      <c r="AGR1519" s="0"/>
      <c r="AGS1519" s="0"/>
      <c r="AGT1519" s="0"/>
      <c r="AGU1519" s="0"/>
      <c r="AGV1519" s="0"/>
      <c r="AGW1519" s="0"/>
      <c r="AGX1519" s="0"/>
      <c r="AGY1519" s="0"/>
      <c r="AGZ1519" s="0"/>
      <c r="AHA1519" s="0"/>
      <c r="AHB1519" s="0"/>
      <c r="AHC1519" s="0"/>
      <c r="AHD1519" s="0"/>
      <c r="AHE1519" s="0"/>
      <c r="AHF1519" s="0"/>
      <c r="AHG1519" s="0"/>
      <c r="AHH1519" s="0"/>
      <c r="AHI1519" s="0"/>
      <c r="AHJ1519" s="0"/>
      <c r="AHK1519" s="0"/>
      <c r="AHL1519" s="0"/>
      <c r="AHM1519" s="0"/>
      <c r="AHN1519" s="0"/>
      <c r="AHO1519" s="0"/>
      <c r="AHP1519" s="0"/>
      <c r="AHQ1519" s="0"/>
      <c r="AHR1519" s="0"/>
      <c r="AHS1519" s="0"/>
      <c r="AHT1519" s="0"/>
      <c r="AHU1519" s="0"/>
      <c r="AHV1519" s="0"/>
      <c r="AHW1519" s="0"/>
      <c r="AHX1519" s="0"/>
      <c r="AHY1519" s="0"/>
      <c r="AHZ1519" s="0"/>
      <c r="AIA1519" s="0"/>
      <c r="AIB1519" s="0"/>
      <c r="AIC1519" s="0"/>
      <c r="AID1519" s="0"/>
      <c r="AIE1519" s="0"/>
      <c r="AIF1519" s="0"/>
      <c r="AIG1519" s="0"/>
      <c r="AIH1519" s="0"/>
      <c r="AII1519" s="0"/>
      <c r="AIJ1519" s="0"/>
      <c r="AIK1519" s="0"/>
      <c r="AIL1519" s="0"/>
      <c r="AIM1519" s="0"/>
      <c r="AIN1519" s="0"/>
      <c r="AIO1519" s="0"/>
      <c r="AIP1519" s="0"/>
      <c r="AIQ1519" s="0"/>
      <c r="AIR1519" s="0"/>
      <c r="AIS1519" s="0"/>
      <c r="AIT1519" s="0"/>
      <c r="AIU1519" s="0"/>
      <c r="AIV1519" s="0"/>
      <c r="AIW1519" s="0"/>
      <c r="AIX1519" s="0"/>
      <c r="AIY1519" s="0"/>
      <c r="AIZ1519" s="0"/>
      <c r="AJA1519" s="0"/>
      <c r="AJB1519" s="0"/>
      <c r="AJC1519" s="0"/>
      <c r="AJD1519" s="0"/>
      <c r="AJE1519" s="0"/>
      <c r="AJF1519" s="0"/>
      <c r="AJG1519" s="0"/>
      <c r="AJH1519" s="0"/>
      <c r="AJI1519" s="0"/>
      <c r="AJJ1519" s="0"/>
      <c r="AJK1519" s="0"/>
      <c r="AJL1519" s="0"/>
      <c r="AJM1519" s="0"/>
      <c r="AJN1519" s="0"/>
      <c r="AJO1519" s="0"/>
      <c r="AJP1519" s="0"/>
      <c r="AJQ1519" s="0"/>
      <c r="AJR1519" s="0"/>
      <c r="AJS1519" s="0"/>
      <c r="AJT1519" s="0"/>
      <c r="AJU1519" s="0"/>
      <c r="AJV1519" s="0"/>
      <c r="AJW1519" s="0"/>
      <c r="AJX1519" s="0"/>
      <c r="AJY1519" s="0"/>
      <c r="AJZ1519" s="0"/>
      <c r="AKA1519" s="0"/>
      <c r="AKB1519" s="0"/>
      <c r="AKC1519" s="0"/>
      <c r="AKD1519" s="0"/>
      <c r="AKE1519" s="0"/>
      <c r="AKF1519" s="0"/>
      <c r="AKG1519" s="0"/>
      <c r="AKH1519" s="0"/>
      <c r="AKI1519" s="0"/>
      <c r="AKJ1519" s="0"/>
      <c r="AKK1519" s="0"/>
      <c r="AKL1519" s="0"/>
      <c r="AKM1519" s="0"/>
      <c r="AKN1519" s="0"/>
      <c r="AKO1519" s="0"/>
      <c r="AKP1519" s="0"/>
      <c r="AKQ1519" s="0"/>
      <c r="AKR1519" s="0"/>
      <c r="AKS1519" s="0"/>
      <c r="AKT1519" s="0"/>
      <c r="AKU1519" s="0"/>
      <c r="AKV1519" s="0"/>
      <c r="AKW1519" s="0"/>
      <c r="AKX1519" s="0"/>
      <c r="AKY1519" s="0"/>
      <c r="AKZ1519" s="0"/>
      <c r="ALA1519" s="0"/>
      <c r="ALB1519" s="0"/>
      <c r="ALC1519" s="0"/>
      <c r="ALD1519" s="0"/>
      <c r="ALE1519" s="0"/>
      <c r="ALF1519" s="0"/>
      <c r="ALG1519" s="0"/>
      <c r="ALH1519" s="0"/>
      <c r="ALI1519" s="0"/>
      <c r="ALJ1519" s="0"/>
      <c r="ALK1519" s="0"/>
      <c r="ALL1519" s="0"/>
      <c r="ALM1519" s="0"/>
      <c r="ALN1519" s="0"/>
      <c r="ALO1519" s="0"/>
      <c r="ALP1519" s="0"/>
      <c r="ALQ1519" s="0"/>
      <c r="ALR1519" s="0"/>
      <c r="ALS1519" s="0"/>
      <c r="ALT1519" s="0"/>
      <c r="ALU1519" s="0"/>
      <c r="ALV1519" s="0"/>
      <c r="ALW1519" s="0"/>
      <c r="ALX1519" s="0"/>
      <c r="ALY1519" s="0"/>
      <c r="ALZ1519" s="0"/>
      <c r="AMA1519" s="0"/>
      <c r="AMB1519" s="0"/>
      <c r="AMC1519" s="0"/>
      <c r="AMD1519" s="0"/>
      <c r="AME1519" s="0"/>
      <c r="AMF1519" s="0"/>
      <c r="AMG1519" s="0"/>
      <c r="AMH1519" s="0"/>
      <c r="AMI1519" s="0"/>
    </row>
    <row r="1520" customFormat="false" ht="12.75" hidden="false" customHeight="false" outlineLevel="0" collapsed="false">
      <c r="A1520" s="1" t="s">
        <v>4143</v>
      </c>
      <c r="C1520" s="99" t="s">
        <v>4145</v>
      </c>
      <c r="D1520" s="100" t="s">
        <v>13</v>
      </c>
      <c r="E1520" s="72"/>
      <c r="F1520" s="73" t="n">
        <v>9.99</v>
      </c>
      <c r="G1520" s="72" t="s">
        <v>2239</v>
      </c>
      <c r="BM1520" s="0"/>
      <c r="BN1520" s="0"/>
      <c r="BO1520" s="0"/>
      <c r="BP1520" s="0"/>
      <c r="BQ1520" s="0"/>
      <c r="BR1520" s="0"/>
      <c r="BS1520" s="0"/>
      <c r="BT1520" s="0"/>
      <c r="BU1520" s="0"/>
      <c r="BV1520" s="0"/>
      <c r="BW1520" s="0"/>
      <c r="BX1520" s="0"/>
      <c r="BY1520" s="0"/>
      <c r="BZ1520" s="0"/>
      <c r="CA1520" s="0"/>
      <c r="CB1520" s="0"/>
      <c r="CC1520" s="0"/>
      <c r="CD1520" s="0"/>
      <c r="CE1520" s="0"/>
      <c r="CF1520" s="0"/>
      <c r="CG1520" s="0"/>
      <c r="CH1520" s="0"/>
      <c r="CI1520" s="0"/>
      <c r="CJ1520" s="0"/>
      <c r="CK1520" s="0"/>
      <c r="CL1520" s="0"/>
      <c r="CM1520" s="0"/>
      <c r="CN1520" s="0"/>
      <c r="CO1520" s="0"/>
      <c r="CP1520" s="0"/>
      <c r="CQ1520" s="0"/>
      <c r="CR1520" s="0"/>
      <c r="CS1520" s="0"/>
      <c r="CT1520" s="0"/>
      <c r="CU1520" s="0"/>
      <c r="CV1520" s="0"/>
      <c r="CW1520" s="0"/>
      <c r="CX1520" s="0"/>
      <c r="CY1520" s="0"/>
      <c r="CZ1520" s="0"/>
      <c r="DA1520" s="0"/>
      <c r="DB1520" s="0"/>
      <c r="DC1520" s="0"/>
      <c r="DD1520" s="0"/>
      <c r="DE1520" s="0"/>
      <c r="DF1520" s="0"/>
      <c r="DG1520" s="0"/>
      <c r="DH1520" s="0"/>
      <c r="DI1520" s="0"/>
      <c r="DJ1520" s="0"/>
      <c r="DK1520" s="0"/>
      <c r="DL1520" s="0"/>
      <c r="DM1520" s="0"/>
      <c r="DN1520" s="0"/>
      <c r="DO1520" s="0"/>
      <c r="DP1520" s="0"/>
      <c r="DQ1520" s="0"/>
      <c r="DR1520" s="0"/>
      <c r="DS1520" s="0"/>
      <c r="DT1520" s="0"/>
      <c r="DU1520" s="0"/>
      <c r="DV1520" s="0"/>
      <c r="DW1520" s="0"/>
      <c r="DX1520" s="0"/>
      <c r="DY1520" s="0"/>
      <c r="DZ1520" s="0"/>
      <c r="EA1520" s="0"/>
      <c r="EB1520" s="0"/>
      <c r="EC1520" s="0"/>
      <c r="ED1520" s="0"/>
      <c r="EE1520" s="0"/>
      <c r="EF1520" s="0"/>
      <c r="EG1520" s="0"/>
      <c r="EH1520" s="0"/>
      <c r="EI1520" s="0"/>
      <c r="EJ1520" s="0"/>
      <c r="EK1520" s="0"/>
      <c r="EL1520" s="0"/>
      <c r="EM1520" s="0"/>
      <c r="EN1520" s="0"/>
      <c r="EO1520" s="0"/>
      <c r="EP1520" s="0"/>
      <c r="EQ1520" s="0"/>
      <c r="ER1520" s="0"/>
      <c r="ES1520" s="0"/>
      <c r="ET1520" s="0"/>
      <c r="EU1520" s="0"/>
      <c r="EV1520" s="0"/>
      <c r="EW1520" s="0"/>
      <c r="EX1520" s="0"/>
      <c r="EY1520" s="0"/>
      <c r="EZ1520" s="0"/>
      <c r="FA1520" s="0"/>
      <c r="FB1520" s="0"/>
      <c r="FC1520" s="0"/>
      <c r="FD1520" s="0"/>
      <c r="FE1520" s="0"/>
      <c r="FF1520" s="0"/>
      <c r="FG1520" s="0"/>
      <c r="FH1520" s="0"/>
      <c r="FI1520" s="0"/>
      <c r="FJ1520" s="0"/>
      <c r="FK1520" s="0"/>
      <c r="FL1520" s="0"/>
      <c r="FM1520" s="0"/>
      <c r="FN1520" s="0"/>
      <c r="FO1520" s="0"/>
      <c r="FP1520" s="0"/>
      <c r="FQ1520" s="0"/>
      <c r="FR1520" s="0"/>
      <c r="FS1520" s="0"/>
      <c r="FT1520" s="0"/>
      <c r="FU1520" s="0"/>
      <c r="FV1520" s="0"/>
      <c r="FW1520" s="0"/>
      <c r="FX1520" s="0"/>
      <c r="FY1520" s="0"/>
      <c r="FZ1520" s="0"/>
      <c r="GA1520" s="0"/>
      <c r="GB1520" s="0"/>
      <c r="GC1520" s="0"/>
      <c r="GD1520" s="0"/>
      <c r="GE1520" s="0"/>
      <c r="GF1520" s="0"/>
      <c r="GG1520" s="0"/>
      <c r="GH1520" s="0"/>
      <c r="GI1520" s="0"/>
      <c r="GJ1520" s="0"/>
      <c r="GK1520" s="0"/>
      <c r="GL1520" s="0"/>
      <c r="GM1520" s="0"/>
      <c r="GN1520" s="0"/>
      <c r="GO1520" s="0"/>
      <c r="GP1520" s="0"/>
      <c r="GQ1520" s="0"/>
      <c r="GR1520" s="0"/>
      <c r="GS1520" s="0"/>
      <c r="GT1520" s="0"/>
      <c r="GU1520" s="0"/>
      <c r="GV1520" s="0"/>
      <c r="GW1520" s="0"/>
      <c r="GX1520" s="0"/>
      <c r="GY1520" s="0"/>
      <c r="GZ1520" s="0"/>
      <c r="HA1520" s="0"/>
      <c r="HB1520" s="0"/>
      <c r="HC1520" s="0"/>
      <c r="HD1520" s="0"/>
      <c r="HE1520" s="0"/>
      <c r="HF1520" s="0"/>
      <c r="HG1520" s="0"/>
      <c r="HH1520" s="0"/>
      <c r="HI1520" s="0"/>
      <c r="HJ1520" s="0"/>
      <c r="HK1520" s="0"/>
      <c r="HL1520" s="0"/>
      <c r="HM1520" s="0"/>
      <c r="HN1520" s="0"/>
      <c r="HO1520" s="0"/>
      <c r="HP1520" s="0"/>
      <c r="HQ1520" s="0"/>
      <c r="HR1520" s="0"/>
      <c r="HS1520" s="0"/>
      <c r="HT1520" s="0"/>
      <c r="HU1520" s="0"/>
      <c r="HV1520" s="0"/>
      <c r="HW1520" s="0"/>
      <c r="HX1520" s="0"/>
      <c r="HY1520" s="0"/>
      <c r="HZ1520" s="0"/>
      <c r="IA1520" s="0"/>
      <c r="IB1520" s="0"/>
      <c r="IC1520" s="0"/>
      <c r="ID1520" s="0"/>
      <c r="IE1520" s="0"/>
      <c r="IF1520" s="0"/>
      <c r="IG1520" s="0"/>
      <c r="IH1520" s="0"/>
      <c r="II1520" s="0"/>
      <c r="IJ1520" s="0"/>
      <c r="IK1520" s="0"/>
      <c r="IL1520" s="0"/>
      <c r="IM1520" s="0"/>
      <c r="IN1520" s="0"/>
      <c r="IO1520" s="0"/>
      <c r="IP1520" s="0"/>
      <c r="IQ1520" s="0"/>
      <c r="IR1520" s="0"/>
      <c r="IS1520" s="0"/>
      <c r="IT1520" s="0"/>
      <c r="IU1520" s="0"/>
      <c r="IV1520" s="0"/>
      <c r="IW1520" s="0"/>
      <c r="IX1520" s="0"/>
      <c r="IY1520" s="0"/>
      <c r="IZ1520" s="0"/>
      <c r="JA1520" s="0"/>
      <c r="JB1520" s="0"/>
      <c r="JC1520" s="0"/>
      <c r="JD1520" s="0"/>
      <c r="JE1520" s="0"/>
      <c r="JF1520" s="0"/>
      <c r="JG1520" s="0"/>
      <c r="JH1520" s="0"/>
      <c r="JI1520" s="0"/>
      <c r="JJ1520" s="0"/>
      <c r="JK1520" s="0"/>
      <c r="JL1520" s="0"/>
      <c r="JM1520" s="0"/>
      <c r="JN1520" s="0"/>
      <c r="JO1520" s="0"/>
      <c r="JP1520" s="0"/>
      <c r="JQ1520" s="0"/>
      <c r="JR1520" s="0"/>
      <c r="JS1520" s="0"/>
      <c r="JT1520" s="0"/>
      <c r="JU1520" s="0"/>
      <c r="JV1520" s="0"/>
      <c r="JW1520" s="0"/>
      <c r="JX1520" s="0"/>
      <c r="JY1520" s="0"/>
      <c r="JZ1520" s="0"/>
      <c r="KA1520" s="0"/>
      <c r="KB1520" s="0"/>
      <c r="KC1520" s="0"/>
      <c r="KD1520" s="0"/>
      <c r="KE1520" s="0"/>
      <c r="KF1520" s="0"/>
      <c r="KG1520" s="0"/>
      <c r="KH1520" s="0"/>
      <c r="KI1520" s="0"/>
      <c r="KJ1520" s="0"/>
      <c r="KK1520" s="0"/>
      <c r="KL1520" s="0"/>
      <c r="KM1520" s="0"/>
      <c r="KN1520" s="0"/>
      <c r="KO1520" s="0"/>
      <c r="KP1520" s="0"/>
      <c r="KQ1520" s="0"/>
      <c r="KR1520" s="0"/>
      <c r="KS1520" s="0"/>
      <c r="KT1520" s="0"/>
      <c r="KU1520" s="0"/>
      <c r="KV1520" s="0"/>
      <c r="KW1520" s="0"/>
      <c r="KX1520" s="0"/>
      <c r="KY1520" s="0"/>
      <c r="KZ1520" s="0"/>
      <c r="LA1520" s="0"/>
      <c r="LB1520" s="0"/>
      <c r="LC1520" s="0"/>
      <c r="LD1520" s="0"/>
      <c r="LE1520" s="0"/>
      <c r="LF1520" s="0"/>
      <c r="LG1520" s="0"/>
      <c r="LH1520" s="0"/>
      <c r="LI1520" s="0"/>
      <c r="LJ1520" s="0"/>
      <c r="LK1520" s="0"/>
      <c r="LL1520" s="0"/>
      <c r="LM1520" s="0"/>
      <c r="LN1520" s="0"/>
      <c r="LO1520" s="0"/>
      <c r="LP1520" s="0"/>
      <c r="LQ1520" s="0"/>
      <c r="LR1520" s="0"/>
      <c r="LS1520" s="0"/>
      <c r="LT1520" s="0"/>
      <c r="LU1520" s="0"/>
      <c r="LV1520" s="0"/>
      <c r="LW1520" s="0"/>
      <c r="LX1520" s="0"/>
      <c r="LY1520" s="0"/>
      <c r="LZ1520" s="0"/>
      <c r="MA1520" s="0"/>
      <c r="MB1520" s="0"/>
      <c r="MC1520" s="0"/>
      <c r="MD1520" s="0"/>
      <c r="ME1520" s="0"/>
      <c r="MF1520" s="0"/>
      <c r="MG1520" s="0"/>
      <c r="MH1520" s="0"/>
      <c r="MI1520" s="0"/>
      <c r="MJ1520" s="0"/>
      <c r="MK1520" s="0"/>
      <c r="ML1520" s="0"/>
      <c r="MM1520" s="0"/>
      <c r="MN1520" s="0"/>
      <c r="MO1520" s="0"/>
      <c r="MP1520" s="0"/>
      <c r="MQ1520" s="0"/>
      <c r="MR1520" s="0"/>
      <c r="MS1520" s="0"/>
      <c r="MT1520" s="0"/>
      <c r="MU1520" s="0"/>
      <c r="MV1520" s="0"/>
      <c r="MW1520" s="0"/>
      <c r="MX1520" s="0"/>
      <c r="MY1520" s="0"/>
      <c r="MZ1520" s="0"/>
      <c r="NA1520" s="0"/>
      <c r="NB1520" s="0"/>
      <c r="NC1520" s="0"/>
      <c r="ND1520" s="0"/>
      <c r="NE1520" s="0"/>
      <c r="NF1520" s="0"/>
      <c r="NG1520" s="0"/>
      <c r="NH1520" s="0"/>
      <c r="NI1520" s="0"/>
      <c r="NJ1520" s="0"/>
      <c r="NK1520" s="0"/>
      <c r="NL1520" s="0"/>
      <c r="NM1520" s="0"/>
      <c r="NN1520" s="0"/>
      <c r="NO1520" s="0"/>
      <c r="NP1520" s="0"/>
      <c r="NQ1520" s="0"/>
      <c r="NR1520" s="0"/>
      <c r="NS1520" s="0"/>
      <c r="NT1520" s="0"/>
      <c r="NU1520" s="0"/>
      <c r="NV1520" s="0"/>
      <c r="NW1520" s="0"/>
      <c r="NX1520" s="0"/>
      <c r="NY1520" s="0"/>
      <c r="NZ1520" s="0"/>
      <c r="OA1520" s="0"/>
      <c r="OB1520" s="0"/>
      <c r="OC1520" s="0"/>
      <c r="OD1520" s="0"/>
      <c r="OE1520" s="0"/>
      <c r="OF1520" s="0"/>
      <c r="OG1520" s="0"/>
      <c r="OH1520" s="0"/>
      <c r="OI1520" s="0"/>
      <c r="OJ1520" s="0"/>
      <c r="OK1520" s="0"/>
      <c r="OL1520" s="0"/>
      <c r="OM1520" s="0"/>
      <c r="ON1520" s="0"/>
      <c r="OO1520" s="0"/>
      <c r="OP1520" s="0"/>
      <c r="OQ1520" s="0"/>
      <c r="OR1520" s="0"/>
      <c r="OS1520" s="0"/>
      <c r="OT1520" s="0"/>
      <c r="OU1520" s="0"/>
      <c r="OV1520" s="0"/>
      <c r="OW1520" s="0"/>
      <c r="OX1520" s="0"/>
      <c r="OY1520" s="0"/>
      <c r="OZ1520" s="0"/>
      <c r="PA1520" s="0"/>
      <c r="PB1520" s="0"/>
      <c r="PC1520" s="0"/>
      <c r="PD1520" s="0"/>
      <c r="PE1520" s="0"/>
      <c r="PF1520" s="0"/>
      <c r="PG1520" s="0"/>
      <c r="PH1520" s="0"/>
      <c r="PI1520" s="0"/>
      <c r="PJ1520" s="0"/>
      <c r="PK1520" s="0"/>
      <c r="PL1520" s="0"/>
      <c r="PM1520" s="0"/>
      <c r="PN1520" s="0"/>
      <c r="PO1520" s="0"/>
      <c r="PP1520" s="0"/>
      <c r="PQ1520" s="0"/>
      <c r="PR1520" s="0"/>
      <c r="PS1520" s="0"/>
      <c r="PT1520" s="0"/>
      <c r="PU1520" s="0"/>
      <c r="PV1520" s="0"/>
      <c r="PW1520" s="0"/>
      <c r="PX1520" s="0"/>
      <c r="PY1520" s="0"/>
      <c r="PZ1520" s="0"/>
      <c r="QA1520" s="0"/>
      <c r="QB1520" s="0"/>
      <c r="QC1520" s="0"/>
      <c r="QD1520" s="0"/>
      <c r="QE1520" s="0"/>
      <c r="QF1520" s="0"/>
      <c r="QG1520" s="0"/>
      <c r="QH1520" s="0"/>
      <c r="QI1520" s="0"/>
      <c r="QJ1520" s="0"/>
      <c r="QK1520" s="0"/>
      <c r="QL1520" s="0"/>
      <c r="QM1520" s="0"/>
      <c r="QN1520" s="0"/>
      <c r="QO1520" s="0"/>
      <c r="QP1520" s="0"/>
      <c r="QQ1520" s="0"/>
      <c r="QR1520" s="0"/>
      <c r="QS1520" s="0"/>
      <c r="QT1520" s="0"/>
      <c r="QU1520" s="0"/>
      <c r="QV1520" s="0"/>
      <c r="QW1520" s="0"/>
      <c r="QX1520" s="0"/>
      <c r="QY1520" s="0"/>
      <c r="QZ1520" s="0"/>
      <c r="RA1520" s="0"/>
      <c r="RB1520" s="0"/>
      <c r="RC1520" s="0"/>
      <c r="RD1520" s="0"/>
      <c r="RE1520" s="0"/>
      <c r="RF1520" s="0"/>
      <c r="RG1520" s="0"/>
      <c r="RH1520" s="0"/>
      <c r="RI1520" s="0"/>
      <c r="RJ1520" s="0"/>
      <c r="RK1520" s="0"/>
      <c r="RL1520" s="0"/>
      <c r="RM1520" s="0"/>
      <c r="RN1520" s="0"/>
      <c r="RO1520" s="0"/>
      <c r="RP1520" s="0"/>
      <c r="RQ1520" s="0"/>
      <c r="RR1520" s="0"/>
      <c r="RS1520" s="0"/>
      <c r="RT1520" s="0"/>
      <c r="RU1520" s="0"/>
      <c r="RV1520" s="0"/>
      <c r="RW1520" s="0"/>
      <c r="RX1520" s="0"/>
      <c r="RY1520" s="0"/>
      <c r="RZ1520" s="0"/>
      <c r="SA1520" s="0"/>
      <c r="SB1520" s="0"/>
      <c r="SC1520" s="0"/>
      <c r="SD1520" s="0"/>
      <c r="SE1520" s="0"/>
      <c r="SF1520" s="0"/>
      <c r="SG1520" s="0"/>
      <c r="SH1520" s="0"/>
      <c r="SI1520" s="0"/>
      <c r="SJ1520" s="0"/>
      <c r="SK1520" s="0"/>
      <c r="SL1520" s="0"/>
      <c r="SM1520" s="0"/>
      <c r="SN1520" s="0"/>
      <c r="SO1520" s="0"/>
      <c r="SP1520" s="0"/>
      <c r="SQ1520" s="0"/>
      <c r="SR1520" s="0"/>
      <c r="SS1520" s="0"/>
      <c r="ST1520" s="0"/>
      <c r="SU1520" s="0"/>
      <c r="SV1520" s="0"/>
      <c r="SW1520" s="0"/>
      <c r="SX1520" s="0"/>
      <c r="SY1520" s="0"/>
      <c r="SZ1520" s="0"/>
      <c r="TA1520" s="0"/>
      <c r="TB1520" s="0"/>
      <c r="TC1520" s="0"/>
      <c r="TD1520" s="0"/>
      <c r="TE1520" s="0"/>
      <c r="TF1520" s="0"/>
      <c r="TG1520" s="0"/>
      <c r="TH1520" s="0"/>
      <c r="TI1520" s="0"/>
      <c r="TJ1520" s="0"/>
      <c r="TK1520" s="0"/>
      <c r="TL1520" s="0"/>
      <c r="TM1520" s="0"/>
      <c r="TN1520" s="0"/>
      <c r="TO1520" s="0"/>
      <c r="TP1520" s="0"/>
      <c r="TQ1520" s="0"/>
      <c r="TR1520" s="0"/>
      <c r="TS1520" s="0"/>
      <c r="TT1520" s="0"/>
      <c r="TU1520" s="0"/>
      <c r="TV1520" s="0"/>
      <c r="TW1520" s="0"/>
      <c r="TX1520" s="0"/>
      <c r="TY1520" s="0"/>
      <c r="TZ1520" s="0"/>
      <c r="UA1520" s="0"/>
      <c r="UB1520" s="0"/>
      <c r="UC1520" s="0"/>
      <c r="UD1520" s="0"/>
      <c r="UE1520" s="0"/>
      <c r="UF1520" s="0"/>
      <c r="UG1520" s="0"/>
      <c r="UH1520" s="0"/>
      <c r="UI1520" s="0"/>
      <c r="UJ1520" s="0"/>
      <c r="UK1520" s="0"/>
      <c r="UL1520" s="0"/>
      <c r="UM1520" s="0"/>
      <c r="UN1520" s="0"/>
      <c r="UO1520" s="0"/>
      <c r="UP1520" s="0"/>
      <c r="UQ1520" s="0"/>
      <c r="UR1520" s="0"/>
      <c r="US1520" s="0"/>
      <c r="UT1520" s="0"/>
      <c r="UU1520" s="0"/>
      <c r="UV1520" s="0"/>
      <c r="UW1520" s="0"/>
      <c r="UX1520" s="0"/>
      <c r="UY1520" s="0"/>
      <c r="UZ1520" s="0"/>
      <c r="VA1520" s="0"/>
      <c r="VB1520" s="0"/>
      <c r="VC1520" s="0"/>
      <c r="VD1520" s="0"/>
      <c r="VE1520" s="0"/>
      <c r="VF1520" s="0"/>
      <c r="VG1520" s="0"/>
      <c r="VH1520" s="0"/>
      <c r="VI1520" s="0"/>
      <c r="VJ1520" s="0"/>
      <c r="VK1520" s="0"/>
      <c r="VL1520" s="0"/>
      <c r="VM1520" s="0"/>
      <c r="VN1520" s="0"/>
      <c r="VO1520" s="0"/>
      <c r="VP1520" s="0"/>
      <c r="VQ1520" s="0"/>
      <c r="VR1520" s="0"/>
      <c r="VS1520" s="0"/>
      <c r="VT1520" s="0"/>
      <c r="VU1520" s="0"/>
      <c r="VV1520" s="0"/>
      <c r="VW1520" s="0"/>
      <c r="VX1520" s="0"/>
      <c r="VY1520" s="0"/>
      <c r="VZ1520" s="0"/>
      <c r="WA1520" s="0"/>
      <c r="WB1520" s="0"/>
      <c r="WC1520" s="0"/>
      <c r="WD1520" s="0"/>
      <c r="WE1520" s="0"/>
      <c r="WF1520" s="0"/>
      <c r="WG1520" s="0"/>
      <c r="WH1520" s="0"/>
      <c r="WI1520" s="0"/>
      <c r="WJ1520" s="0"/>
      <c r="WK1520" s="0"/>
      <c r="WL1520" s="0"/>
      <c r="WM1520" s="0"/>
      <c r="WN1520" s="0"/>
      <c r="WO1520" s="0"/>
      <c r="WP1520" s="0"/>
      <c r="WQ1520" s="0"/>
      <c r="WR1520" s="0"/>
      <c r="WS1520" s="0"/>
      <c r="WT1520" s="0"/>
      <c r="WU1520" s="0"/>
      <c r="WV1520" s="0"/>
      <c r="WW1520" s="0"/>
      <c r="WX1520" s="0"/>
      <c r="WY1520" s="0"/>
      <c r="WZ1520" s="0"/>
      <c r="XA1520" s="0"/>
      <c r="XB1520" s="0"/>
      <c r="XC1520" s="0"/>
      <c r="XD1520" s="0"/>
      <c r="XE1520" s="0"/>
      <c r="XF1520" s="0"/>
      <c r="XG1520" s="0"/>
      <c r="XH1520" s="0"/>
      <c r="XI1520" s="0"/>
      <c r="XJ1520" s="0"/>
      <c r="XK1520" s="0"/>
      <c r="XL1520" s="0"/>
      <c r="XM1520" s="0"/>
      <c r="XN1520" s="0"/>
      <c r="XO1520" s="0"/>
      <c r="XP1520" s="0"/>
      <c r="XQ1520" s="0"/>
      <c r="XR1520" s="0"/>
      <c r="XS1520" s="0"/>
      <c r="XT1520" s="0"/>
      <c r="XU1520" s="0"/>
      <c r="XV1520" s="0"/>
      <c r="XW1520" s="0"/>
      <c r="XX1520" s="0"/>
      <c r="XY1520" s="0"/>
      <c r="XZ1520" s="0"/>
      <c r="YA1520" s="0"/>
      <c r="YB1520" s="0"/>
      <c r="YC1520" s="0"/>
      <c r="YD1520" s="0"/>
      <c r="YE1520" s="0"/>
      <c r="YF1520" s="0"/>
      <c r="YG1520" s="0"/>
      <c r="YH1520" s="0"/>
      <c r="YI1520" s="0"/>
      <c r="YJ1520" s="0"/>
      <c r="YK1520" s="0"/>
      <c r="YL1520" s="0"/>
      <c r="YM1520" s="0"/>
      <c r="YN1520" s="0"/>
      <c r="YO1520" s="0"/>
      <c r="YP1520" s="0"/>
      <c r="YQ1520" s="0"/>
      <c r="YR1520" s="0"/>
      <c r="YS1520" s="0"/>
      <c r="YT1520" s="0"/>
      <c r="YU1520" s="0"/>
      <c r="YV1520" s="0"/>
      <c r="YW1520" s="0"/>
      <c r="YX1520" s="0"/>
      <c r="YY1520" s="0"/>
      <c r="YZ1520" s="0"/>
      <c r="ZA1520" s="0"/>
      <c r="ZB1520" s="0"/>
      <c r="ZC1520" s="0"/>
      <c r="ZD1520" s="0"/>
      <c r="ZE1520" s="0"/>
      <c r="ZF1520" s="0"/>
      <c r="ZG1520" s="0"/>
      <c r="ZH1520" s="0"/>
      <c r="ZI1520" s="0"/>
      <c r="ZJ1520" s="0"/>
      <c r="ZK1520" s="0"/>
      <c r="ZL1520" s="0"/>
      <c r="ZM1520" s="0"/>
      <c r="ZN1520" s="0"/>
      <c r="ZO1520" s="0"/>
      <c r="ZP1520" s="0"/>
      <c r="ZQ1520" s="0"/>
      <c r="ZR1520" s="0"/>
      <c r="ZS1520" s="0"/>
      <c r="ZT1520" s="0"/>
      <c r="ZU1520" s="0"/>
      <c r="ZV1520" s="0"/>
      <c r="ZW1520" s="0"/>
      <c r="ZX1520" s="0"/>
      <c r="ZY1520" s="0"/>
      <c r="ZZ1520" s="0"/>
      <c r="AAA1520" s="0"/>
      <c r="AAB1520" s="0"/>
      <c r="AAC1520" s="0"/>
      <c r="AAD1520" s="0"/>
      <c r="AAE1520" s="0"/>
      <c r="AAF1520" s="0"/>
      <c r="AAG1520" s="0"/>
      <c r="AAH1520" s="0"/>
      <c r="AAI1520" s="0"/>
      <c r="AAJ1520" s="0"/>
      <c r="AAK1520" s="0"/>
      <c r="AAL1520" s="0"/>
      <c r="AAM1520" s="0"/>
      <c r="AAN1520" s="0"/>
      <c r="AAO1520" s="0"/>
      <c r="AAP1520" s="0"/>
      <c r="AAQ1520" s="0"/>
      <c r="AAR1520" s="0"/>
      <c r="AAS1520" s="0"/>
      <c r="AAT1520" s="0"/>
      <c r="AAU1520" s="0"/>
      <c r="AAV1520" s="0"/>
      <c r="AAW1520" s="0"/>
      <c r="AAX1520" s="0"/>
      <c r="AAY1520" s="0"/>
      <c r="AAZ1520" s="0"/>
      <c r="ABA1520" s="0"/>
      <c r="ABB1520" s="0"/>
      <c r="ABC1520" s="0"/>
      <c r="ABD1520" s="0"/>
      <c r="ABE1520" s="0"/>
      <c r="ABF1520" s="0"/>
      <c r="ABG1520" s="0"/>
      <c r="ABH1520" s="0"/>
      <c r="ABI1520" s="0"/>
      <c r="ABJ1520" s="0"/>
      <c r="ABK1520" s="0"/>
      <c r="ABL1520" s="0"/>
      <c r="ABM1520" s="0"/>
      <c r="ABN1520" s="0"/>
      <c r="ABO1520" s="0"/>
      <c r="ABP1520" s="0"/>
      <c r="ABQ1520" s="0"/>
      <c r="ABR1520" s="0"/>
      <c r="ABS1520" s="0"/>
      <c r="ABT1520" s="0"/>
      <c r="ABU1520" s="0"/>
      <c r="ABV1520" s="0"/>
      <c r="ABW1520" s="0"/>
      <c r="ABX1520" s="0"/>
      <c r="ABY1520" s="0"/>
      <c r="ABZ1520" s="0"/>
      <c r="ACA1520" s="0"/>
      <c r="ACB1520" s="0"/>
      <c r="ACC1520" s="0"/>
      <c r="ACD1520" s="0"/>
      <c r="ACE1520" s="0"/>
      <c r="ACF1520" s="0"/>
      <c r="ACG1520" s="0"/>
      <c r="ACH1520" s="0"/>
      <c r="ACI1520" s="0"/>
      <c r="ACJ1520" s="0"/>
      <c r="ACK1520" s="0"/>
      <c r="ACL1520" s="0"/>
      <c r="ACM1520" s="0"/>
      <c r="ACN1520" s="0"/>
      <c r="ACO1520" s="0"/>
      <c r="ACP1520" s="0"/>
      <c r="ACQ1520" s="0"/>
      <c r="ACR1520" s="0"/>
      <c r="ACS1520" s="0"/>
      <c r="ACT1520" s="0"/>
      <c r="ACU1520" s="0"/>
      <c r="ACV1520" s="0"/>
      <c r="ACW1520" s="0"/>
      <c r="ACX1520" s="0"/>
      <c r="ACY1520" s="0"/>
      <c r="ACZ1520" s="0"/>
      <c r="ADA1520" s="0"/>
      <c r="ADB1520" s="0"/>
      <c r="ADC1520" s="0"/>
      <c r="ADD1520" s="0"/>
      <c r="ADE1520" s="0"/>
      <c r="ADF1520" s="0"/>
      <c r="ADG1520" s="0"/>
      <c r="ADH1520" s="0"/>
      <c r="ADI1520" s="0"/>
      <c r="ADJ1520" s="0"/>
      <c r="ADK1520" s="0"/>
      <c r="ADL1520" s="0"/>
      <c r="ADM1520" s="0"/>
      <c r="ADN1520" s="0"/>
      <c r="ADO1520" s="0"/>
      <c r="ADP1520" s="0"/>
      <c r="ADQ1520" s="0"/>
      <c r="ADR1520" s="0"/>
      <c r="ADS1520" s="0"/>
      <c r="ADT1520" s="0"/>
      <c r="ADU1520" s="0"/>
      <c r="ADV1520" s="0"/>
      <c r="ADW1520" s="0"/>
      <c r="ADX1520" s="0"/>
      <c r="ADY1520" s="0"/>
      <c r="ADZ1520" s="0"/>
      <c r="AEA1520" s="0"/>
      <c r="AEB1520" s="0"/>
      <c r="AEC1520" s="0"/>
      <c r="AED1520" s="0"/>
      <c r="AEE1520" s="0"/>
      <c r="AEF1520" s="0"/>
      <c r="AEG1520" s="0"/>
      <c r="AEH1520" s="0"/>
      <c r="AEI1520" s="0"/>
      <c r="AEJ1520" s="0"/>
      <c r="AEK1520" s="0"/>
      <c r="AEL1520" s="0"/>
      <c r="AEM1520" s="0"/>
      <c r="AEN1520" s="0"/>
      <c r="AEO1520" s="0"/>
      <c r="AEP1520" s="0"/>
      <c r="AEQ1520" s="0"/>
      <c r="AER1520" s="0"/>
      <c r="AES1520" s="0"/>
      <c r="AET1520" s="0"/>
      <c r="AEU1520" s="0"/>
      <c r="AEV1520" s="0"/>
      <c r="AEW1520" s="0"/>
      <c r="AEX1520" s="0"/>
      <c r="AEY1520" s="0"/>
      <c r="AEZ1520" s="0"/>
      <c r="AFA1520" s="0"/>
      <c r="AFB1520" s="0"/>
      <c r="AFC1520" s="0"/>
      <c r="AFD1520" s="0"/>
      <c r="AFE1520" s="0"/>
      <c r="AFF1520" s="0"/>
      <c r="AFG1520" s="0"/>
      <c r="AFH1520" s="0"/>
      <c r="AFI1520" s="0"/>
      <c r="AFJ1520" s="0"/>
      <c r="AFK1520" s="0"/>
      <c r="AFL1520" s="0"/>
      <c r="AFM1520" s="0"/>
      <c r="AFN1520" s="0"/>
      <c r="AFO1520" s="0"/>
      <c r="AFP1520" s="0"/>
      <c r="AFQ1520" s="0"/>
      <c r="AFR1520" s="0"/>
      <c r="AFS1520" s="0"/>
      <c r="AFT1520" s="0"/>
      <c r="AFU1520" s="0"/>
      <c r="AFV1520" s="0"/>
      <c r="AFW1520" s="0"/>
      <c r="AFX1520" s="0"/>
      <c r="AFY1520" s="0"/>
      <c r="AFZ1520" s="0"/>
      <c r="AGA1520" s="0"/>
      <c r="AGB1520" s="0"/>
      <c r="AGC1520" s="0"/>
      <c r="AGD1520" s="0"/>
      <c r="AGE1520" s="0"/>
      <c r="AGF1520" s="0"/>
      <c r="AGG1520" s="0"/>
      <c r="AGH1520" s="0"/>
      <c r="AGI1520" s="0"/>
      <c r="AGJ1520" s="0"/>
      <c r="AGK1520" s="0"/>
      <c r="AGL1520" s="0"/>
      <c r="AGM1520" s="0"/>
      <c r="AGN1520" s="0"/>
      <c r="AGO1520" s="0"/>
      <c r="AGP1520" s="0"/>
      <c r="AGQ1520" s="0"/>
      <c r="AGR1520" s="0"/>
      <c r="AGS1520" s="0"/>
      <c r="AGT1520" s="0"/>
      <c r="AGU1520" s="0"/>
      <c r="AGV1520" s="0"/>
      <c r="AGW1520" s="0"/>
      <c r="AGX1520" s="0"/>
      <c r="AGY1520" s="0"/>
      <c r="AGZ1520" s="0"/>
      <c r="AHA1520" s="0"/>
      <c r="AHB1520" s="0"/>
      <c r="AHC1520" s="0"/>
      <c r="AHD1520" s="0"/>
      <c r="AHE1520" s="0"/>
      <c r="AHF1520" s="0"/>
      <c r="AHG1520" s="0"/>
      <c r="AHH1520" s="0"/>
      <c r="AHI1520" s="0"/>
      <c r="AHJ1520" s="0"/>
      <c r="AHK1520" s="0"/>
      <c r="AHL1520" s="0"/>
      <c r="AHM1520" s="0"/>
      <c r="AHN1520" s="0"/>
      <c r="AHO1520" s="0"/>
      <c r="AHP1520" s="0"/>
      <c r="AHQ1520" s="0"/>
      <c r="AHR1520" s="0"/>
      <c r="AHS1520" s="0"/>
      <c r="AHT1520" s="0"/>
      <c r="AHU1520" s="0"/>
      <c r="AHV1520" s="0"/>
      <c r="AHW1520" s="0"/>
      <c r="AHX1520" s="0"/>
      <c r="AHY1520" s="0"/>
      <c r="AHZ1520" s="0"/>
      <c r="AIA1520" s="0"/>
      <c r="AIB1520" s="0"/>
      <c r="AIC1520" s="0"/>
      <c r="AID1520" s="0"/>
      <c r="AIE1520" s="0"/>
      <c r="AIF1520" s="0"/>
      <c r="AIG1520" s="0"/>
      <c r="AIH1520" s="0"/>
      <c r="AII1520" s="0"/>
      <c r="AIJ1520" s="0"/>
      <c r="AIK1520" s="0"/>
      <c r="AIL1520" s="0"/>
      <c r="AIM1520" s="0"/>
      <c r="AIN1520" s="0"/>
      <c r="AIO1520" s="0"/>
      <c r="AIP1520" s="0"/>
      <c r="AIQ1520" s="0"/>
      <c r="AIR1520" s="0"/>
      <c r="AIS1520" s="0"/>
      <c r="AIT1520" s="0"/>
      <c r="AIU1520" s="0"/>
      <c r="AIV1520" s="0"/>
      <c r="AIW1520" s="0"/>
      <c r="AIX1520" s="0"/>
      <c r="AIY1520" s="0"/>
      <c r="AIZ1520" s="0"/>
      <c r="AJA1520" s="0"/>
      <c r="AJB1520" s="0"/>
      <c r="AJC1520" s="0"/>
      <c r="AJD1520" s="0"/>
      <c r="AJE1520" s="0"/>
      <c r="AJF1520" s="0"/>
      <c r="AJG1520" s="0"/>
      <c r="AJH1520" s="0"/>
      <c r="AJI1520" s="0"/>
      <c r="AJJ1520" s="0"/>
      <c r="AJK1520" s="0"/>
      <c r="AJL1520" s="0"/>
      <c r="AJM1520" s="0"/>
      <c r="AJN1520" s="0"/>
      <c r="AJO1520" s="0"/>
      <c r="AJP1520" s="0"/>
      <c r="AJQ1520" s="0"/>
      <c r="AJR1520" s="0"/>
      <c r="AJS1520" s="0"/>
      <c r="AJT1520" s="0"/>
      <c r="AJU1520" s="0"/>
      <c r="AJV1520" s="0"/>
      <c r="AJW1520" s="0"/>
      <c r="AJX1520" s="0"/>
      <c r="AJY1520" s="0"/>
      <c r="AJZ1520" s="0"/>
      <c r="AKA1520" s="0"/>
      <c r="AKB1520" s="0"/>
      <c r="AKC1520" s="0"/>
      <c r="AKD1520" s="0"/>
      <c r="AKE1520" s="0"/>
      <c r="AKF1520" s="0"/>
      <c r="AKG1520" s="0"/>
      <c r="AKH1520" s="0"/>
      <c r="AKI1520" s="0"/>
      <c r="AKJ1520" s="0"/>
      <c r="AKK1520" s="0"/>
      <c r="AKL1520" s="0"/>
      <c r="AKM1520" s="0"/>
      <c r="AKN1520" s="0"/>
      <c r="AKO1520" s="0"/>
      <c r="AKP1520" s="0"/>
      <c r="AKQ1520" s="0"/>
      <c r="AKR1520" s="0"/>
      <c r="AKS1520" s="0"/>
      <c r="AKT1520" s="0"/>
      <c r="AKU1520" s="0"/>
      <c r="AKV1520" s="0"/>
      <c r="AKW1520" s="0"/>
      <c r="AKX1520" s="0"/>
      <c r="AKY1520" s="0"/>
      <c r="AKZ1520" s="0"/>
      <c r="ALA1520" s="0"/>
      <c r="ALB1520" s="0"/>
      <c r="ALC1520" s="0"/>
      <c r="ALD1520" s="0"/>
      <c r="ALE1520" s="0"/>
      <c r="ALF1520" s="0"/>
      <c r="ALG1520" s="0"/>
      <c r="ALH1520" s="0"/>
      <c r="ALI1520" s="0"/>
      <c r="ALJ1520" s="0"/>
      <c r="ALK1520" s="0"/>
      <c r="ALL1520" s="0"/>
      <c r="ALM1520" s="0"/>
      <c r="ALN1520" s="0"/>
      <c r="ALO1520" s="0"/>
      <c r="ALP1520" s="0"/>
      <c r="ALQ1520" s="0"/>
      <c r="ALR1520" s="0"/>
      <c r="ALS1520" s="0"/>
      <c r="ALT1520" s="0"/>
      <c r="ALU1520" s="0"/>
      <c r="ALV1520" s="0"/>
      <c r="ALW1520" s="0"/>
      <c r="ALX1520" s="0"/>
      <c r="ALY1520" s="0"/>
      <c r="ALZ1520" s="0"/>
      <c r="AMA1520" s="0"/>
      <c r="AMB1520" s="0"/>
      <c r="AMC1520" s="0"/>
      <c r="AMD1520" s="0"/>
      <c r="AME1520" s="0"/>
      <c r="AMF1520" s="0"/>
      <c r="AMG1520" s="0"/>
      <c r="AMH1520" s="0"/>
      <c r="AMI1520" s="0"/>
    </row>
    <row r="1521" customFormat="false" ht="12.75" hidden="false" customHeight="false" outlineLevel="0" collapsed="false">
      <c r="A1521" s="1" t="s">
        <v>4143</v>
      </c>
      <c r="C1521" s="99" t="s">
        <v>4146</v>
      </c>
      <c r="D1521" s="100" t="s">
        <v>13</v>
      </c>
      <c r="E1521" s="72"/>
      <c r="F1521" s="73" t="n">
        <v>6.36</v>
      </c>
      <c r="G1521" s="72" t="s">
        <v>2239</v>
      </c>
      <c r="BM1521" s="0"/>
      <c r="BN1521" s="0"/>
      <c r="BO1521" s="0"/>
      <c r="BP1521" s="0"/>
      <c r="BQ1521" s="0"/>
      <c r="BR1521" s="0"/>
      <c r="BS1521" s="0"/>
      <c r="BT1521" s="0"/>
      <c r="BU1521" s="0"/>
      <c r="BV1521" s="0"/>
      <c r="BW1521" s="0"/>
      <c r="BX1521" s="0"/>
      <c r="BY1521" s="0"/>
      <c r="BZ1521" s="0"/>
      <c r="CA1521" s="0"/>
      <c r="CB1521" s="0"/>
      <c r="CC1521" s="0"/>
      <c r="CD1521" s="0"/>
      <c r="CE1521" s="0"/>
      <c r="CF1521" s="0"/>
      <c r="CG1521" s="0"/>
      <c r="CH1521" s="0"/>
      <c r="CI1521" s="0"/>
      <c r="CJ1521" s="0"/>
      <c r="CK1521" s="0"/>
      <c r="CL1521" s="0"/>
      <c r="CM1521" s="0"/>
      <c r="CN1521" s="0"/>
      <c r="CO1521" s="0"/>
      <c r="CP1521" s="0"/>
      <c r="CQ1521" s="0"/>
      <c r="CR1521" s="0"/>
      <c r="CS1521" s="0"/>
      <c r="CT1521" s="0"/>
      <c r="CU1521" s="0"/>
      <c r="CV1521" s="0"/>
      <c r="CW1521" s="0"/>
      <c r="CX1521" s="0"/>
      <c r="CY1521" s="0"/>
      <c r="CZ1521" s="0"/>
      <c r="DA1521" s="0"/>
      <c r="DB1521" s="0"/>
      <c r="DC1521" s="0"/>
      <c r="DD1521" s="0"/>
      <c r="DE1521" s="0"/>
      <c r="DF1521" s="0"/>
      <c r="DG1521" s="0"/>
      <c r="DH1521" s="0"/>
      <c r="DI1521" s="0"/>
      <c r="DJ1521" s="0"/>
      <c r="DK1521" s="0"/>
      <c r="DL1521" s="0"/>
      <c r="DM1521" s="0"/>
      <c r="DN1521" s="0"/>
      <c r="DO1521" s="0"/>
      <c r="DP1521" s="0"/>
      <c r="DQ1521" s="0"/>
      <c r="DR1521" s="0"/>
      <c r="DS1521" s="0"/>
      <c r="DT1521" s="0"/>
      <c r="DU1521" s="0"/>
      <c r="DV1521" s="0"/>
      <c r="DW1521" s="0"/>
      <c r="DX1521" s="0"/>
      <c r="DY1521" s="0"/>
      <c r="DZ1521" s="0"/>
      <c r="EA1521" s="0"/>
      <c r="EB1521" s="0"/>
      <c r="EC1521" s="0"/>
      <c r="ED1521" s="0"/>
      <c r="EE1521" s="0"/>
      <c r="EF1521" s="0"/>
      <c r="EG1521" s="0"/>
      <c r="EH1521" s="0"/>
      <c r="EI1521" s="0"/>
      <c r="EJ1521" s="0"/>
      <c r="EK1521" s="0"/>
      <c r="EL1521" s="0"/>
      <c r="EM1521" s="0"/>
      <c r="EN1521" s="0"/>
      <c r="EO1521" s="0"/>
      <c r="EP1521" s="0"/>
      <c r="EQ1521" s="0"/>
      <c r="ER1521" s="0"/>
      <c r="ES1521" s="0"/>
      <c r="ET1521" s="0"/>
      <c r="EU1521" s="0"/>
      <c r="EV1521" s="0"/>
      <c r="EW1521" s="0"/>
      <c r="EX1521" s="0"/>
      <c r="EY1521" s="0"/>
      <c r="EZ1521" s="0"/>
      <c r="FA1521" s="0"/>
      <c r="FB1521" s="0"/>
      <c r="FC1521" s="0"/>
      <c r="FD1521" s="0"/>
      <c r="FE1521" s="0"/>
      <c r="FF1521" s="0"/>
      <c r="FG1521" s="0"/>
      <c r="FH1521" s="0"/>
      <c r="FI1521" s="0"/>
      <c r="FJ1521" s="0"/>
      <c r="FK1521" s="0"/>
      <c r="FL1521" s="0"/>
      <c r="FM1521" s="0"/>
      <c r="FN1521" s="0"/>
      <c r="FO1521" s="0"/>
      <c r="FP1521" s="0"/>
      <c r="FQ1521" s="0"/>
      <c r="FR1521" s="0"/>
      <c r="FS1521" s="0"/>
      <c r="FT1521" s="0"/>
      <c r="FU1521" s="0"/>
      <c r="FV1521" s="0"/>
      <c r="FW1521" s="0"/>
      <c r="FX1521" s="0"/>
      <c r="FY1521" s="0"/>
      <c r="FZ1521" s="0"/>
      <c r="GA1521" s="0"/>
      <c r="GB1521" s="0"/>
      <c r="GC1521" s="0"/>
      <c r="GD1521" s="0"/>
      <c r="GE1521" s="0"/>
      <c r="GF1521" s="0"/>
      <c r="GG1521" s="0"/>
      <c r="GH1521" s="0"/>
      <c r="GI1521" s="0"/>
      <c r="GJ1521" s="0"/>
      <c r="GK1521" s="0"/>
      <c r="GL1521" s="0"/>
      <c r="GM1521" s="0"/>
      <c r="GN1521" s="0"/>
      <c r="GO1521" s="0"/>
      <c r="GP1521" s="0"/>
      <c r="GQ1521" s="0"/>
      <c r="GR1521" s="0"/>
      <c r="GS1521" s="0"/>
      <c r="GT1521" s="0"/>
      <c r="GU1521" s="0"/>
      <c r="GV1521" s="0"/>
      <c r="GW1521" s="0"/>
      <c r="GX1521" s="0"/>
      <c r="GY1521" s="0"/>
      <c r="GZ1521" s="0"/>
      <c r="HA1521" s="0"/>
      <c r="HB1521" s="0"/>
      <c r="HC1521" s="0"/>
      <c r="HD1521" s="0"/>
      <c r="HE1521" s="0"/>
      <c r="HF1521" s="0"/>
      <c r="HG1521" s="0"/>
      <c r="HH1521" s="0"/>
      <c r="HI1521" s="0"/>
      <c r="HJ1521" s="0"/>
      <c r="HK1521" s="0"/>
      <c r="HL1521" s="0"/>
      <c r="HM1521" s="0"/>
      <c r="HN1521" s="0"/>
      <c r="HO1521" s="0"/>
      <c r="HP1521" s="0"/>
      <c r="HQ1521" s="0"/>
      <c r="HR1521" s="0"/>
      <c r="HS1521" s="0"/>
      <c r="HT1521" s="0"/>
      <c r="HU1521" s="0"/>
      <c r="HV1521" s="0"/>
      <c r="HW1521" s="0"/>
      <c r="HX1521" s="0"/>
      <c r="HY1521" s="0"/>
      <c r="HZ1521" s="0"/>
      <c r="IA1521" s="0"/>
      <c r="IB1521" s="0"/>
      <c r="IC1521" s="0"/>
      <c r="ID1521" s="0"/>
      <c r="IE1521" s="0"/>
      <c r="IF1521" s="0"/>
      <c r="IG1521" s="0"/>
      <c r="IH1521" s="0"/>
      <c r="II1521" s="0"/>
      <c r="IJ1521" s="0"/>
      <c r="IK1521" s="0"/>
      <c r="IL1521" s="0"/>
      <c r="IM1521" s="0"/>
      <c r="IN1521" s="0"/>
      <c r="IO1521" s="0"/>
      <c r="IP1521" s="0"/>
      <c r="IQ1521" s="0"/>
      <c r="IR1521" s="0"/>
      <c r="IS1521" s="0"/>
      <c r="IT1521" s="0"/>
      <c r="IU1521" s="0"/>
      <c r="IV1521" s="0"/>
      <c r="IW1521" s="0"/>
      <c r="IX1521" s="0"/>
      <c r="IY1521" s="0"/>
      <c r="IZ1521" s="0"/>
      <c r="JA1521" s="0"/>
      <c r="JB1521" s="0"/>
      <c r="JC1521" s="0"/>
      <c r="JD1521" s="0"/>
      <c r="JE1521" s="0"/>
      <c r="JF1521" s="0"/>
      <c r="JG1521" s="0"/>
      <c r="JH1521" s="0"/>
      <c r="JI1521" s="0"/>
      <c r="JJ1521" s="0"/>
      <c r="JK1521" s="0"/>
      <c r="JL1521" s="0"/>
      <c r="JM1521" s="0"/>
      <c r="JN1521" s="0"/>
      <c r="JO1521" s="0"/>
      <c r="JP1521" s="0"/>
      <c r="JQ1521" s="0"/>
      <c r="JR1521" s="0"/>
      <c r="JS1521" s="0"/>
      <c r="JT1521" s="0"/>
      <c r="JU1521" s="0"/>
      <c r="JV1521" s="0"/>
      <c r="JW1521" s="0"/>
      <c r="JX1521" s="0"/>
      <c r="JY1521" s="0"/>
      <c r="JZ1521" s="0"/>
      <c r="KA1521" s="0"/>
      <c r="KB1521" s="0"/>
      <c r="KC1521" s="0"/>
      <c r="KD1521" s="0"/>
      <c r="KE1521" s="0"/>
      <c r="KF1521" s="0"/>
      <c r="KG1521" s="0"/>
      <c r="KH1521" s="0"/>
      <c r="KI1521" s="0"/>
      <c r="KJ1521" s="0"/>
      <c r="KK1521" s="0"/>
      <c r="KL1521" s="0"/>
      <c r="KM1521" s="0"/>
      <c r="KN1521" s="0"/>
      <c r="KO1521" s="0"/>
      <c r="KP1521" s="0"/>
      <c r="KQ1521" s="0"/>
      <c r="KR1521" s="0"/>
      <c r="KS1521" s="0"/>
      <c r="KT1521" s="0"/>
      <c r="KU1521" s="0"/>
      <c r="KV1521" s="0"/>
      <c r="KW1521" s="0"/>
      <c r="KX1521" s="0"/>
      <c r="KY1521" s="0"/>
      <c r="KZ1521" s="0"/>
      <c r="LA1521" s="0"/>
      <c r="LB1521" s="0"/>
      <c r="LC1521" s="0"/>
      <c r="LD1521" s="0"/>
      <c r="LE1521" s="0"/>
      <c r="LF1521" s="0"/>
      <c r="LG1521" s="0"/>
      <c r="LH1521" s="0"/>
      <c r="LI1521" s="0"/>
      <c r="LJ1521" s="0"/>
      <c r="LK1521" s="0"/>
      <c r="LL1521" s="0"/>
      <c r="LM1521" s="0"/>
      <c r="LN1521" s="0"/>
      <c r="LO1521" s="0"/>
      <c r="LP1521" s="0"/>
      <c r="LQ1521" s="0"/>
      <c r="LR1521" s="0"/>
      <c r="LS1521" s="0"/>
      <c r="LT1521" s="0"/>
      <c r="LU1521" s="0"/>
      <c r="LV1521" s="0"/>
      <c r="LW1521" s="0"/>
      <c r="LX1521" s="0"/>
      <c r="LY1521" s="0"/>
      <c r="LZ1521" s="0"/>
      <c r="MA1521" s="0"/>
      <c r="MB1521" s="0"/>
      <c r="MC1521" s="0"/>
      <c r="MD1521" s="0"/>
      <c r="ME1521" s="0"/>
      <c r="MF1521" s="0"/>
      <c r="MG1521" s="0"/>
      <c r="MH1521" s="0"/>
      <c r="MI1521" s="0"/>
      <c r="MJ1521" s="0"/>
      <c r="MK1521" s="0"/>
      <c r="ML1521" s="0"/>
      <c r="MM1521" s="0"/>
      <c r="MN1521" s="0"/>
      <c r="MO1521" s="0"/>
      <c r="MP1521" s="0"/>
      <c r="MQ1521" s="0"/>
      <c r="MR1521" s="0"/>
      <c r="MS1521" s="0"/>
      <c r="MT1521" s="0"/>
      <c r="MU1521" s="0"/>
      <c r="MV1521" s="0"/>
      <c r="MW1521" s="0"/>
      <c r="MX1521" s="0"/>
      <c r="MY1521" s="0"/>
      <c r="MZ1521" s="0"/>
      <c r="NA1521" s="0"/>
      <c r="NB1521" s="0"/>
      <c r="NC1521" s="0"/>
      <c r="ND1521" s="0"/>
      <c r="NE1521" s="0"/>
      <c r="NF1521" s="0"/>
      <c r="NG1521" s="0"/>
      <c r="NH1521" s="0"/>
      <c r="NI1521" s="0"/>
      <c r="NJ1521" s="0"/>
      <c r="NK1521" s="0"/>
      <c r="NL1521" s="0"/>
      <c r="NM1521" s="0"/>
      <c r="NN1521" s="0"/>
      <c r="NO1521" s="0"/>
      <c r="NP1521" s="0"/>
      <c r="NQ1521" s="0"/>
      <c r="NR1521" s="0"/>
      <c r="NS1521" s="0"/>
      <c r="NT1521" s="0"/>
      <c r="NU1521" s="0"/>
      <c r="NV1521" s="0"/>
      <c r="NW1521" s="0"/>
      <c r="NX1521" s="0"/>
      <c r="NY1521" s="0"/>
      <c r="NZ1521" s="0"/>
      <c r="OA1521" s="0"/>
      <c r="OB1521" s="0"/>
      <c r="OC1521" s="0"/>
      <c r="OD1521" s="0"/>
      <c r="OE1521" s="0"/>
      <c r="OF1521" s="0"/>
      <c r="OG1521" s="0"/>
      <c r="OH1521" s="0"/>
      <c r="OI1521" s="0"/>
      <c r="OJ1521" s="0"/>
      <c r="OK1521" s="0"/>
      <c r="OL1521" s="0"/>
      <c r="OM1521" s="0"/>
      <c r="ON1521" s="0"/>
      <c r="OO1521" s="0"/>
      <c r="OP1521" s="0"/>
      <c r="OQ1521" s="0"/>
      <c r="OR1521" s="0"/>
      <c r="OS1521" s="0"/>
      <c r="OT1521" s="0"/>
      <c r="OU1521" s="0"/>
      <c r="OV1521" s="0"/>
      <c r="OW1521" s="0"/>
      <c r="OX1521" s="0"/>
      <c r="OY1521" s="0"/>
      <c r="OZ1521" s="0"/>
      <c r="PA1521" s="0"/>
      <c r="PB1521" s="0"/>
      <c r="PC1521" s="0"/>
      <c r="PD1521" s="0"/>
      <c r="PE1521" s="0"/>
      <c r="PF1521" s="0"/>
      <c r="PG1521" s="0"/>
      <c r="PH1521" s="0"/>
      <c r="PI1521" s="0"/>
      <c r="PJ1521" s="0"/>
      <c r="PK1521" s="0"/>
      <c r="PL1521" s="0"/>
      <c r="PM1521" s="0"/>
      <c r="PN1521" s="0"/>
      <c r="PO1521" s="0"/>
      <c r="PP1521" s="0"/>
      <c r="PQ1521" s="0"/>
      <c r="PR1521" s="0"/>
      <c r="PS1521" s="0"/>
      <c r="PT1521" s="0"/>
      <c r="PU1521" s="0"/>
      <c r="PV1521" s="0"/>
      <c r="PW1521" s="0"/>
      <c r="PX1521" s="0"/>
      <c r="PY1521" s="0"/>
      <c r="PZ1521" s="0"/>
      <c r="QA1521" s="0"/>
      <c r="QB1521" s="0"/>
      <c r="QC1521" s="0"/>
      <c r="QD1521" s="0"/>
      <c r="QE1521" s="0"/>
      <c r="QF1521" s="0"/>
      <c r="QG1521" s="0"/>
      <c r="QH1521" s="0"/>
      <c r="QI1521" s="0"/>
      <c r="QJ1521" s="0"/>
      <c r="QK1521" s="0"/>
      <c r="QL1521" s="0"/>
      <c r="QM1521" s="0"/>
      <c r="QN1521" s="0"/>
      <c r="QO1521" s="0"/>
      <c r="QP1521" s="0"/>
      <c r="QQ1521" s="0"/>
      <c r="QR1521" s="0"/>
      <c r="QS1521" s="0"/>
      <c r="QT1521" s="0"/>
      <c r="QU1521" s="0"/>
      <c r="QV1521" s="0"/>
      <c r="QW1521" s="0"/>
      <c r="QX1521" s="0"/>
      <c r="QY1521" s="0"/>
      <c r="QZ1521" s="0"/>
      <c r="RA1521" s="0"/>
      <c r="RB1521" s="0"/>
      <c r="RC1521" s="0"/>
      <c r="RD1521" s="0"/>
      <c r="RE1521" s="0"/>
      <c r="RF1521" s="0"/>
      <c r="RG1521" s="0"/>
      <c r="RH1521" s="0"/>
      <c r="RI1521" s="0"/>
      <c r="RJ1521" s="0"/>
      <c r="RK1521" s="0"/>
      <c r="RL1521" s="0"/>
      <c r="RM1521" s="0"/>
      <c r="RN1521" s="0"/>
      <c r="RO1521" s="0"/>
      <c r="RP1521" s="0"/>
      <c r="RQ1521" s="0"/>
      <c r="RR1521" s="0"/>
      <c r="RS1521" s="0"/>
      <c r="RT1521" s="0"/>
      <c r="RU1521" s="0"/>
      <c r="RV1521" s="0"/>
      <c r="RW1521" s="0"/>
      <c r="RX1521" s="0"/>
      <c r="RY1521" s="0"/>
      <c r="RZ1521" s="0"/>
      <c r="SA1521" s="0"/>
      <c r="SB1521" s="0"/>
      <c r="SC1521" s="0"/>
      <c r="SD1521" s="0"/>
      <c r="SE1521" s="0"/>
      <c r="SF1521" s="0"/>
      <c r="SG1521" s="0"/>
      <c r="SH1521" s="0"/>
      <c r="SI1521" s="0"/>
      <c r="SJ1521" s="0"/>
      <c r="SK1521" s="0"/>
      <c r="SL1521" s="0"/>
      <c r="SM1521" s="0"/>
      <c r="SN1521" s="0"/>
      <c r="SO1521" s="0"/>
      <c r="SP1521" s="0"/>
      <c r="SQ1521" s="0"/>
      <c r="SR1521" s="0"/>
      <c r="SS1521" s="0"/>
      <c r="ST1521" s="0"/>
      <c r="SU1521" s="0"/>
      <c r="SV1521" s="0"/>
      <c r="SW1521" s="0"/>
      <c r="SX1521" s="0"/>
      <c r="SY1521" s="0"/>
      <c r="SZ1521" s="0"/>
      <c r="TA1521" s="0"/>
      <c r="TB1521" s="0"/>
      <c r="TC1521" s="0"/>
      <c r="TD1521" s="0"/>
      <c r="TE1521" s="0"/>
      <c r="TF1521" s="0"/>
      <c r="TG1521" s="0"/>
      <c r="TH1521" s="0"/>
      <c r="TI1521" s="0"/>
      <c r="TJ1521" s="0"/>
      <c r="TK1521" s="0"/>
      <c r="TL1521" s="0"/>
      <c r="TM1521" s="0"/>
      <c r="TN1521" s="0"/>
      <c r="TO1521" s="0"/>
      <c r="TP1521" s="0"/>
      <c r="TQ1521" s="0"/>
      <c r="TR1521" s="0"/>
      <c r="TS1521" s="0"/>
      <c r="TT1521" s="0"/>
      <c r="TU1521" s="0"/>
      <c r="TV1521" s="0"/>
      <c r="TW1521" s="0"/>
      <c r="TX1521" s="0"/>
      <c r="TY1521" s="0"/>
      <c r="TZ1521" s="0"/>
      <c r="UA1521" s="0"/>
      <c r="UB1521" s="0"/>
      <c r="UC1521" s="0"/>
      <c r="UD1521" s="0"/>
      <c r="UE1521" s="0"/>
      <c r="UF1521" s="0"/>
      <c r="UG1521" s="0"/>
      <c r="UH1521" s="0"/>
      <c r="UI1521" s="0"/>
      <c r="UJ1521" s="0"/>
      <c r="UK1521" s="0"/>
      <c r="UL1521" s="0"/>
      <c r="UM1521" s="0"/>
      <c r="UN1521" s="0"/>
      <c r="UO1521" s="0"/>
      <c r="UP1521" s="0"/>
      <c r="UQ1521" s="0"/>
      <c r="UR1521" s="0"/>
      <c r="US1521" s="0"/>
      <c r="UT1521" s="0"/>
      <c r="UU1521" s="0"/>
      <c r="UV1521" s="0"/>
      <c r="UW1521" s="0"/>
      <c r="UX1521" s="0"/>
      <c r="UY1521" s="0"/>
      <c r="UZ1521" s="0"/>
      <c r="VA1521" s="0"/>
      <c r="VB1521" s="0"/>
      <c r="VC1521" s="0"/>
      <c r="VD1521" s="0"/>
      <c r="VE1521" s="0"/>
      <c r="VF1521" s="0"/>
      <c r="VG1521" s="0"/>
      <c r="VH1521" s="0"/>
      <c r="VI1521" s="0"/>
      <c r="VJ1521" s="0"/>
      <c r="VK1521" s="0"/>
      <c r="VL1521" s="0"/>
      <c r="VM1521" s="0"/>
      <c r="VN1521" s="0"/>
      <c r="VO1521" s="0"/>
      <c r="VP1521" s="0"/>
      <c r="VQ1521" s="0"/>
      <c r="VR1521" s="0"/>
      <c r="VS1521" s="0"/>
      <c r="VT1521" s="0"/>
      <c r="VU1521" s="0"/>
      <c r="VV1521" s="0"/>
      <c r="VW1521" s="0"/>
      <c r="VX1521" s="0"/>
      <c r="VY1521" s="0"/>
      <c r="VZ1521" s="0"/>
      <c r="WA1521" s="0"/>
      <c r="WB1521" s="0"/>
      <c r="WC1521" s="0"/>
      <c r="WD1521" s="0"/>
      <c r="WE1521" s="0"/>
      <c r="WF1521" s="0"/>
      <c r="WG1521" s="0"/>
      <c r="WH1521" s="0"/>
      <c r="WI1521" s="0"/>
      <c r="WJ1521" s="0"/>
      <c r="WK1521" s="0"/>
      <c r="WL1521" s="0"/>
      <c r="WM1521" s="0"/>
      <c r="WN1521" s="0"/>
      <c r="WO1521" s="0"/>
      <c r="WP1521" s="0"/>
      <c r="WQ1521" s="0"/>
      <c r="WR1521" s="0"/>
      <c r="WS1521" s="0"/>
      <c r="WT1521" s="0"/>
      <c r="WU1521" s="0"/>
      <c r="WV1521" s="0"/>
      <c r="WW1521" s="0"/>
      <c r="WX1521" s="0"/>
      <c r="WY1521" s="0"/>
      <c r="WZ1521" s="0"/>
      <c r="XA1521" s="0"/>
      <c r="XB1521" s="0"/>
      <c r="XC1521" s="0"/>
      <c r="XD1521" s="0"/>
      <c r="XE1521" s="0"/>
      <c r="XF1521" s="0"/>
      <c r="XG1521" s="0"/>
      <c r="XH1521" s="0"/>
      <c r="XI1521" s="0"/>
      <c r="XJ1521" s="0"/>
      <c r="XK1521" s="0"/>
      <c r="XL1521" s="0"/>
      <c r="XM1521" s="0"/>
      <c r="XN1521" s="0"/>
      <c r="XO1521" s="0"/>
      <c r="XP1521" s="0"/>
      <c r="XQ1521" s="0"/>
      <c r="XR1521" s="0"/>
      <c r="XS1521" s="0"/>
      <c r="XT1521" s="0"/>
      <c r="XU1521" s="0"/>
      <c r="XV1521" s="0"/>
      <c r="XW1521" s="0"/>
      <c r="XX1521" s="0"/>
      <c r="XY1521" s="0"/>
      <c r="XZ1521" s="0"/>
      <c r="YA1521" s="0"/>
      <c r="YB1521" s="0"/>
      <c r="YC1521" s="0"/>
      <c r="YD1521" s="0"/>
      <c r="YE1521" s="0"/>
      <c r="YF1521" s="0"/>
      <c r="YG1521" s="0"/>
      <c r="YH1521" s="0"/>
      <c r="YI1521" s="0"/>
      <c r="YJ1521" s="0"/>
      <c r="YK1521" s="0"/>
      <c r="YL1521" s="0"/>
      <c r="YM1521" s="0"/>
      <c r="YN1521" s="0"/>
      <c r="YO1521" s="0"/>
      <c r="YP1521" s="0"/>
      <c r="YQ1521" s="0"/>
      <c r="YR1521" s="0"/>
      <c r="YS1521" s="0"/>
      <c r="YT1521" s="0"/>
      <c r="YU1521" s="0"/>
      <c r="YV1521" s="0"/>
      <c r="YW1521" s="0"/>
      <c r="YX1521" s="0"/>
      <c r="YY1521" s="0"/>
      <c r="YZ1521" s="0"/>
      <c r="ZA1521" s="0"/>
      <c r="ZB1521" s="0"/>
      <c r="ZC1521" s="0"/>
      <c r="ZD1521" s="0"/>
      <c r="ZE1521" s="0"/>
      <c r="ZF1521" s="0"/>
      <c r="ZG1521" s="0"/>
      <c r="ZH1521" s="0"/>
      <c r="ZI1521" s="0"/>
      <c r="ZJ1521" s="0"/>
      <c r="ZK1521" s="0"/>
      <c r="ZL1521" s="0"/>
      <c r="ZM1521" s="0"/>
      <c r="ZN1521" s="0"/>
      <c r="ZO1521" s="0"/>
      <c r="ZP1521" s="0"/>
      <c r="ZQ1521" s="0"/>
      <c r="ZR1521" s="0"/>
      <c r="ZS1521" s="0"/>
      <c r="ZT1521" s="0"/>
      <c r="ZU1521" s="0"/>
      <c r="ZV1521" s="0"/>
      <c r="ZW1521" s="0"/>
      <c r="ZX1521" s="0"/>
      <c r="ZY1521" s="0"/>
      <c r="ZZ1521" s="0"/>
      <c r="AAA1521" s="0"/>
      <c r="AAB1521" s="0"/>
      <c r="AAC1521" s="0"/>
      <c r="AAD1521" s="0"/>
      <c r="AAE1521" s="0"/>
      <c r="AAF1521" s="0"/>
      <c r="AAG1521" s="0"/>
      <c r="AAH1521" s="0"/>
      <c r="AAI1521" s="0"/>
      <c r="AAJ1521" s="0"/>
      <c r="AAK1521" s="0"/>
      <c r="AAL1521" s="0"/>
      <c r="AAM1521" s="0"/>
      <c r="AAN1521" s="0"/>
      <c r="AAO1521" s="0"/>
      <c r="AAP1521" s="0"/>
      <c r="AAQ1521" s="0"/>
      <c r="AAR1521" s="0"/>
      <c r="AAS1521" s="0"/>
      <c r="AAT1521" s="0"/>
      <c r="AAU1521" s="0"/>
      <c r="AAV1521" s="0"/>
      <c r="AAW1521" s="0"/>
      <c r="AAX1521" s="0"/>
      <c r="AAY1521" s="0"/>
      <c r="AAZ1521" s="0"/>
      <c r="ABA1521" s="0"/>
      <c r="ABB1521" s="0"/>
      <c r="ABC1521" s="0"/>
      <c r="ABD1521" s="0"/>
      <c r="ABE1521" s="0"/>
      <c r="ABF1521" s="0"/>
      <c r="ABG1521" s="0"/>
      <c r="ABH1521" s="0"/>
      <c r="ABI1521" s="0"/>
      <c r="ABJ1521" s="0"/>
      <c r="ABK1521" s="0"/>
      <c r="ABL1521" s="0"/>
      <c r="ABM1521" s="0"/>
      <c r="ABN1521" s="0"/>
      <c r="ABO1521" s="0"/>
      <c r="ABP1521" s="0"/>
      <c r="ABQ1521" s="0"/>
      <c r="ABR1521" s="0"/>
      <c r="ABS1521" s="0"/>
      <c r="ABT1521" s="0"/>
      <c r="ABU1521" s="0"/>
      <c r="ABV1521" s="0"/>
      <c r="ABW1521" s="0"/>
      <c r="ABX1521" s="0"/>
      <c r="ABY1521" s="0"/>
      <c r="ABZ1521" s="0"/>
      <c r="ACA1521" s="0"/>
      <c r="ACB1521" s="0"/>
      <c r="ACC1521" s="0"/>
      <c r="ACD1521" s="0"/>
      <c r="ACE1521" s="0"/>
      <c r="ACF1521" s="0"/>
      <c r="ACG1521" s="0"/>
      <c r="ACH1521" s="0"/>
      <c r="ACI1521" s="0"/>
      <c r="ACJ1521" s="0"/>
      <c r="ACK1521" s="0"/>
      <c r="ACL1521" s="0"/>
      <c r="ACM1521" s="0"/>
      <c r="ACN1521" s="0"/>
      <c r="ACO1521" s="0"/>
      <c r="ACP1521" s="0"/>
      <c r="ACQ1521" s="0"/>
      <c r="ACR1521" s="0"/>
      <c r="ACS1521" s="0"/>
      <c r="ACT1521" s="0"/>
      <c r="ACU1521" s="0"/>
      <c r="ACV1521" s="0"/>
      <c r="ACW1521" s="0"/>
      <c r="ACX1521" s="0"/>
      <c r="ACY1521" s="0"/>
      <c r="ACZ1521" s="0"/>
      <c r="ADA1521" s="0"/>
      <c r="ADB1521" s="0"/>
      <c r="ADC1521" s="0"/>
      <c r="ADD1521" s="0"/>
      <c r="ADE1521" s="0"/>
      <c r="ADF1521" s="0"/>
      <c r="ADG1521" s="0"/>
      <c r="ADH1521" s="0"/>
      <c r="ADI1521" s="0"/>
      <c r="ADJ1521" s="0"/>
      <c r="ADK1521" s="0"/>
      <c r="ADL1521" s="0"/>
      <c r="ADM1521" s="0"/>
      <c r="ADN1521" s="0"/>
      <c r="ADO1521" s="0"/>
      <c r="ADP1521" s="0"/>
      <c r="ADQ1521" s="0"/>
      <c r="ADR1521" s="0"/>
      <c r="ADS1521" s="0"/>
      <c r="ADT1521" s="0"/>
      <c r="ADU1521" s="0"/>
      <c r="ADV1521" s="0"/>
      <c r="ADW1521" s="0"/>
      <c r="ADX1521" s="0"/>
      <c r="ADY1521" s="0"/>
      <c r="ADZ1521" s="0"/>
      <c r="AEA1521" s="0"/>
      <c r="AEB1521" s="0"/>
      <c r="AEC1521" s="0"/>
      <c r="AED1521" s="0"/>
      <c r="AEE1521" s="0"/>
      <c r="AEF1521" s="0"/>
      <c r="AEG1521" s="0"/>
      <c r="AEH1521" s="0"/>
      <c r="AEI1521" s="0"/>
      <c r="AEJ1521" s="0"/>
      <c r="AEK1521" s="0"/>
      <c r="AEL1521" s="0"/>
      <c r="AEM1521" s="0"/>
      <c r="AEN1521" s="0"/>
      <c r="AEO1521" s="0"/>
      <c r="AEP1521" s="0"/>
      <c r="AEQ1521" s="0"/>
      <c r="AER1521" s="0"/>
      <c r="AES1521" s="0"/>
      <c r="AET1521" s="0"/>
      <c r="AEU1521" s="0"/>
      <c r="AEV1521" s="0"/>
      <c r="AEW1521" s="0"/>
      <c r="AEX1521" s="0"/>
      <c r="AEY1521" s="0"/>
      <c r="AEZ1521" s="0"/>
      <c r="AFA1521" s="0"/>
      <c r="AFB1521" s="0"/>
      <c r="AFC1521" s="0"/>
      <c r="AFD1521" s="0"/>
      <c r="AFE1521" s="0"/>
      <c r="AFF1521" s="0"/>
      <c r="AFG1521" s="0"/>
      <c r="AFH1521" s="0"/>
      <c r="AFI1521" s="0"/>
      <c r="AFJ1521" s="0"/>
      <c r="AFK1521" s="0"/>
      <c r="AFL1521" s="0"/>
      <c r="AFM1521" s="0"/>
      <c r="AFN1521" s="0"/>
      <c r="AFO1521" s="0"/>
      <c r="AFP1521" s="0"/>
      <c r="AFQ1521" s="0"/>
      <c r="AFR1521" s="0"/>
      <c r="AFS1521" s="0"/>
      <c r="AFT1521" s="0"/>
      <c r="AFU1521" s="0"/>
      <c r="AFV1521" s="0"/>
      <c r="AFW1521" s="0"/>
      <c r="AFX1521" s="0"/>
      <c r="AFY1521" s="0"/>
      <c r="AFZ1521" s="0"/>
      <c r="AGA1521" s="0"/>
      <c r="AGB1521" s="0"/>
      <c r="AGC1521" s="0"/>
      <c r="AGD1521" s="0"/>
      <c r="AGE1521" s="0"/>
      <c r="AGF1521" s="0"/>
      <c r="AGG1521" s="0"/>
      <c r="AGH1521" s="0"/>
      <c r="AGI1521" s="0"/>
      <c r="AGJ1521" s="0"/>
      <c r="AGK1521" s="0"/>
      <c r="AGL1521" s="0"/>
      <c r="AGM1521" s="0"/>
      <c r="AGN1521" s="0"/>
      <c r="AGO1521" s="0"/>
      <c r="AGP1521" s="0"/>
      <c r="AGQ1521" s="0"/>
      <c r="AGR1521" s="0"/>
      <c r="AGS1521" s="0"/>
      <c r="AGT1521" s="0"/>
      <c r="AGU1521" s="0"/>
      <c r="AGV1521" s="0"/>
      <c r="AGW1521" s="0"/>
      <c r="AGX1521" s="0"/>
      <c r="AGY1521" s="0"/>
      <c r="AGZ1521" s="0"/>
      <c r="AHA1521" s="0"/>
      <c r="AHB1521" s="0"/>
      <c r="AHC1521" s="0"/>
      <c r="AHD1521" s="0"/>
      <c r="AHE1521" s="0"/>
      <c r="AHF1521" s="0"/>
      <c r="AHG1521" s="0"/>
      <c r="AHH1521" s="0"/>
      <c r="AHI1521" s="0"/>
      <c r="AHJ1521" s="0"/>
      <c r="AHK1521" s="0"/>
      <c r="AHL1521" s="0"/>
      <c r="AHM1521" s="0"/>
      <c r="AHN1521" s="0"/>
      <c r="AHO1521" s="0"/>
      <c r="AHP1521" s="0"/>
      <c r="AHQ1521" s="0"/>
      <c r="AHR1521" s="0"/>
      <c r="AHS1521" s="0"/>
      <c r="AHT1521" s="0"/>
      <c r="AHU1521" s="0"/>
      <c r="AHV1521" s="0"/>
      <c r="AHW1521" s="0"/>
      <c r="AHX1521" s="0"/>
      <c r="AHY1521" s="0"/>
      <c r="AHZ1521" s="0"/>
      <c r="AIA1521" s="0"/>
      <c r="AIB1521" s="0"/>
      <c r="AIC1521" s="0"/>
      <c r="AID1521" s="0"/>
      <c r="AIE1521" s="0"/>
      <c r="AIF1521" s="0"/>
      <c r="AIG1521" s="0"/>
      <c r="AIH1521" s="0"/>
      <c r="AII1521" s="0"/>
      <c r="AIJ1521" s="0"/>
      <c r="AIK1521" s="0"/>
      <c r="AIL1521" s="0"/>
      <c r="AIM1521" s="0"/>
      <c r="AIN1521" s="0"/>
      <c r="AIO1521" s="0"/>
      <c r="AIP1521" s="0"/>
      <c r="AIQ1521" s="0"/>
      <c r="AIR1521" s="0"/>
      <c r="AIS1521" s="0"/>
      <c r="AIT1521" s="0"/>
      <c r="AIU1521" s="0"/>
      <c r="AIV1521" s="0"/>
      <c r="AIW1521" s="0"/>
      <c r="AIX1521" s="0"/>
      <c r="AIY1521" s="0"/>
      <c r="AIZ1521" s="0"/>
      <c r="AJA1521" s="0"/>
      <c r="AJB1521" s="0"/>
      <c r="AJC1521" s="0"/>
      <c r="AJD1521" s="0"/>
      <c r="AJE1521" s="0"/>
      <c r="AJF1521" s="0"/>
      <c r="AJG1521" s="0"/>
      <c r="AJH1521" s="0"/>
      <c r="AJI1521" s="0"/>
      <c r="AJJ1521" s="0"/>
      <c r="AJK1521" s="0"/>
      <c r="AJL1521" s="0"/>
      <c r="AJM1521" s="0"/>
      <c r="AJN1521" s="0"/>
      <c r="AJO1521" s="0"/>
      <c r="AJP1521" s="0"/>
      <c r="AJQ1521" s="0"/>
      <c r="AJR1521" s="0"/>
      <c r="AJS1521" s="0"/>
      <c r="AJT1521" s="0"/>
      <c r="AJU1521" s="0"/>
      <c r="AJV1521" s="0"/>
      <c r="AJW1521" s="0"/>
      <c r="AJX1521" s="0"/>
      <c r="AJY1521" s="0"/>
      <c r="AJZ1521" s="0"/>
      <c r="AKA1521" s="0"/>
      <c r="AKB1521" s="0"/>
      <c r="AKC1521" s="0"/>
      <c r="AKD1521" s="0"/>
      <c r="AKE1521" s="0"/>
      <c r="AKF1521" s="0"/>
      <c r="AKG1521" s="0"/>
      <c r="AKH1521" s="0"/>
      <c r="AKI1521" s="0"/>
      <c r="AKJ1521" s="0"/>
      <c r="AKK1521" s="0"/>
      <c r="AKL1521" s="0"/>
      <c r="AKM1521" s="0"/>
      <c r="AKN1521" s="0"/>
      <c r="AKO1521" s="0"/>
      <c r="AKP1521" s="0"/>
      <c r="AKQ1521" s="0"/>
      <c r="AKR1521" s="0"/>
      <c r="AKS1521" s="0"/>
      <c r="AKT1521" s="0"/>
      <c r="AKU1521" s="0"/>
      <c r="AKV1521" s="0"/>
      <c r="AKW1521" s="0"/>
      <c r="AKX1521" s="0"/>
      <c r="AKY1521" s="0"/>
      <c r="AKZ1521" s="0"/>
      <c r="ALA1521" s="0"/>
      <c r="ALB1521" s="0"/>
      <c r="ALC1521" s="0"/>
      <c r="ALD1521" s="0"/>
      <c r="ALE1521" s="0"/>
      <c r="ALF1521" s="0"/>
      <c r="ALG1521" s="0"/>
      <c r="ALH1521" s="0"/>
      <c r="ALI1521" s="0"/>
      <c r="ALJ1521" s="0"/>
      <c r="ALK1521" s="0"/>
      <c r="ALL1521" s="0"/>
      <c r="ALM1521" s="0"/>
      <c r="ALN1521" s="0"/>
      <c r="ALO1521" s="0"/>
      <c r="ALP1521" s="0"/>
      <c r="ALQ1521" s="0"/>
      <c r="ALR1521" s="0"/>
      <c r="ALS1521" s="0"/>
      <c r="ALT1521" s="0"/>
      <c r="ALU1521" s="0"/>
      <c r="ALV1521" s="0"/>
      <c r="ALW1521" s="0"/>
      <c r="ALX1521" s="0"/>
      <c r="ALY1521" s="0"/>
      <c r="ALZ1521" s="0"/>
      <c r="AMA1521" s="0"/>
      <c r="AMB1521" s="0"/>
      <c r="AMC1521" s="0"/>
      <c r="AMD1521" s="0"/>
      <c r="AME1521" s="0"/>
      <c r="AMF1521" s="0"/>
      <c r="AMG1521" s="0"/>
      <c r="AMH1521" s="0"/>
      <c r="AMI1521" s="0"/>
    </row>
    <row r="1523" customFormat="false" ht="17.35" hidden="false" customHeight="false" outlineLevel="0" collapsed="false">
      <c r="C1523" s="52" t="s">
        <v>4147</v>
      </c>
      <c r="D1523" s="11" t="s">
        <v>1</v>
      </c>
      <c r="F1523" s="0"/>
      <c r="G1523" s="0"/>
    </row>
    <row r="1524" customFormat="false" ht="12.75" hidden="false" customHeight="false" outlineLevel="0" collapsed="false">
      <c r="A1524" s="1" t="s">
        <v>4147</v>
      </c>
      <c r="C1524" s="99" t="s">
        <v>4148</v>
      </c>
      <c r="D1524" s="100" t="s">
        <v>88</v>
      </c>
      <c r="E1524" s="72" t="n">
        <v>2.5</v>
      </c>
      <c r="F1524" s="73" t="n">
        <v>2.75</v>
      </c>
      <c r="G1524" s="72" t="s">
        <v>2239</v>
      </c>
      <c r="BM1524" s="0"/>
      <c r="BN1524" s="0"/>
      <c r="BO1524" s="0"/>
      <c r="BP1524" s="0"/>
      <c r="BQ1524" s="0"/>
      <c r="BR1524" s="0"/>
      <c r="BS1524" s="0"/>
      <c r="BT1524" s="0"/>
      <c r="BU1524" s="0"/>
      <c r="BV1524" s="0"/>
      <c r="BW1524" s="0"/>
      <c r="BX1524" s="0"/>
      <c r="BY1524" s="0"/>
      <c r="BZ1524" s="0"/>
      <c r="CA1524" s="0"/>
      <c r="CB1524" s="0"/>
      <c r="CC1524" s="0"/>
      <c r="CD1524" s="0"/>
      <c r="CE1524" s="0"/>
      <c r="CF1524" s="0"/>
      <c r="CG1524" s="0"/>
      <c r="CH1524" s="0"/>
      <c r="CI1524" s="0"/>
      <c r="CJ1524" s="0"/>
      <c r="CK1524" s="0"/>
      <c r="CL1524" s="0"/>
      <c r="CM1524" s="0"/>
      <c r="CN1524" s="0"/>
      <c r="CO1524" s="0"/>
      <c r="CP1524" s="0"/>
      <c r="CQ1524" s="0"/>
      <c r="CR1524" s="0"/>
      <c r="CS1524" s="0"/>
      <c r="CT1524" s="0"/>
      <c r="CU1524" s="0"/>
      <c r="CV1524" s="0"/>
      <c r="CW1524" s="0"/>
      <c r="CX1524" s="0"/>
      <c r="CY1524" s="0"/>
      <c r="CZ1524" s="0"/>
      <c r="DA1524" s="0"/>
      <c r="DB1524" s="0"/>
      <c r="DC1524" s="0"/>
      <c r="DD1524" s="0"/>
      <c r="DE1524" s="0"/>
      <c r="DF1524" s="0"/>
      <c r="DG1524" s="0"/>
      <c r="DH1524" s="0"/>
      <c r="DI1524" s="0"/>
      <c r="DJ1524" s="0"/>
      <c r="DK1524" s="0"/>
      <c r="DL1524" s="0"/>
      <c r="DM1524" s="0"/>
      <c r="DN1524" s="0"/>
      <c r="DO1524" s="0"/>
      <c r="DP1524" s="0"/>
      <c r="DQ1524" s="0"/>
      <c r="DR1524" s="0"/>
      <c r="DS1524" s="0"/>
      <c r="DT1524" s="0"/>
      <c r="DU1524" s="0"/>
      <c r="DV1524" s="0"/>
      <c r="DW1524" s="0"/>
      <c r="DX1524" s="0"/>
      <c r="DY1524" s="0"/>
      <c r="DZ1524" s="0"/>
      <c r="EA1524" s="0"/>
      <c r="EB1524" s="0"/>
      <c r="EC1524" s="0"/>
      <c r="ED1524" s="0"/>
      <c r="EE1524" s="0"/>
      <c r="EF1524" s="0"/>
      <c r="EG1524" s="0"/>
      <c r="EH1524" s="0"/>
      <c r="EI1524" s="0"/>
      <c r="EJ1524" s="0"/>
      <c r="EK1524" s="0"/>
      <c r="EL1524" s="0"/>
      <c r="EM1524" s="0"/>
      <c r="EN1524" s="0"/>
      <c r="EO1524" s="0"/>
      <c r="EP1524" s="0"/>
      <c r="EQ1524" s="0"/>
      <c r="ER1524" s="0"/>
      <c r="ES1524" s="0"/>
      <c r="ET1524" s="0"/>
      <c r="EU1524" s="0"/>
      <c r="EV1524" s="0"/>
      <c r="EW1524" s="0"/>
      <c r="EX1524" s="0"/>
      <c r="EY1524" s="0"/>
      <c r="EZ1524" s="0"/>
      <c r="FA1524" s="0"/>
      <c r="FB1524" s="0"/>
      <c r="FC1524" s="0"/>
      <c r="FD1524" s="0"/>
      <c r="FE1524" s="0"/>
      <c r="FF1524" s="0"/>
      <c r="FG1524" s="0"/>
      <c r="FH1524" s="0"/>
      <c r="FI1524" s="0"/>
      <c r="FJ1524" s="0"/>
      <c r="FK1524" s="0"/>
      <c r="FL1524" s="0"/>
      <c r="FM1524" s="0"/>
      <c r="FN1524" s="0"/>
      <c r="FO1524" s="0"/>
      <c r="FP1524" s="0"/>
      <c r="FQ1524" s="0"/>
      <c r="FR1524" s="0"/>
      <c r="FS1524" s="0"/>
      <c r="FT1524" s="0"/>
      <c r="FU1524" s="0"/>
      <c r="FV1524" s="0"/>
      <c r="FW1524" s="0"/>
      <c r="FX1524" s="0"/>
      <c r="FY1524" s="0"/>
      <c r="FZ1524" s="0"/>
      <c r="GA1524" s="0"/>
      <c r="GB1524" s="0"/>
      <c r="GC1524" s="0"/>
      <c r="GD1524" s="0"/>
      <c r="GE1524" s="0"/>
      <c r="GF1524" s="0"/>
      <c r="GG1524" s="0"/>
      <c r="GH1524" s="0"/>
      <c r="GI1524" s="0"/>
      <c r="GJ1524" s="0"/>
      <c r="GK1524" s="0"/>
      <c r="GL1524" s="0"/>
      <c r="GM1524" s="0"/>
      <c r="GN1524" s="0"/>
      <c r="GO1524" s="0"/>
      <c r="GP1524" s="0"/>
      <c r="GQ1524" s="0"/>
      <c r="GR1524" s="0"/>
      <c r="GS1524" s="0"/>
      <c r="GT1524" s="0"/>
      <c r="GU1524" s="0"/>
      <c r="GV1524" s="0"/>
      <c r="GW1524" s="0"/>
      <c r="GX1524" s="0"/>
      <c r="GY1524" s="0"/>
      <c r="GZ1524" s="0"/>
      <c r="HA1524" s="0"/>
      <c r="HB1524" s="0"/>
      <c r="HC1524" s="0"/>
      <c r="HD1524" s="0"/>
      <c r="HE1524" s="0"/>
      <c r="HF1524" s="0"/>
      <c r="HG1524" s="0"/>
      <c r="HH1524" s="0"/>
      <c r="HI1524" s="0"/>
      <c r="HJ1524" s="0"/>
      <c r="HK1524" s="0"/>
      <c r="HL1524" s="0"/>
      <c r="HM1524" s="0"/>
      <c r="HN1524" s="0"/>
      <c r="HO1524" s="0"/>
      <c r="HP1524" s="0"/>
      <c r="HQ1524" s="0"/>
      <c r="HR1524" s="0"/>
      <c r="HS1524" s="0"/>
      <c r="HT1524" s="0"/>
      <c r="HU1524" s="0"/>
      <c r="HV1524" s="0"/>
      <c r="HW1524" s="0"/>
      <c r="HX1524" s="0"/>
      <c r="HY1524" s="0"/>
      <c r="HZ1524" s="0"/>
      <c r="IA1524" s="0"/>
      <c r="IB1524" s="0"/>
      <c r="IC1524" s="0"/>
      <c r="ID1524" s="0"/>
      <c r="IE1524" s="0"/>
      <c r="IF1524" s="0"/>
      <c r="IG1524" s="0"/>
      <c r="IH1524" s="0"/>
      <c r="II1524" s="0"/>
      <c r="IJ1524" s="0"/>
      <c r="IK1524" s="0"/>
      <c r="IL1524" s="0"/>
      <c r="IM1524" s="0"/>
      <c r="IN1524" s="0"/>
      <c r="IO1524" s="0"/>
      <c r="IP1524" s="0"/>
      <c r="IQ1524" s="0"/>
      <c r="IR1524" s="0"/>
      <c r="IS1524" s="0"/>
      <c r="IT1524" s="0"/>
      <c r="IU1524" s="0"/>
      <c r="IV1524" s="0"/>
      <c r="IW1524" s="0"/>
      <c r="IX1524" s="0"/>
      <c r="IY1524" s="0"/>
      <c r="IZ1524" s="0"/>
      <c r="JA1524" s="0"/>
      <c r="JB1524" s="0"/>
      <c r="JC1524" s="0"/>
      <c r="JD1524" s="0"/>
      <c r="JE1524" s="0"/>
      <c r="JF1524" s="0"/>
      <c r="JG1524" s="0"/>
      <c r="JH1524" s="0"/>
      <c r="JI1524" s="0"/>
      <c r="JJ1524" s="0"/>
      <c r="JK1524" s="0"/>
      <c r="JL1524" s="0"/>
      <c r="JM1524" s="0"/>
      <c r="JN1524" s="0"/>
      <c r="JO1524" s="0"/>
      <c r="JP1524" s="0"/>
      <c r="JQ1524" s="0"/>
      <c r="JR1524" s="0"/>
      <c r="JS1524" s="0"/>
      <c r="JT1524" s="0"/>
      <c r="JU1524" s="0"/>
      <c r="JV1524" s="0"/>
      <c r="JW1524" s="0"/>
      <c r="JX1524" s="0"/>
      <c r="JY1524" s="0"/>
      <c r="JZ1524" s="0"/>
      <c r="KA1524" s="0"/>
      <c r="KB1524" s="0"/>
      <c r="KC1524" s="0"/>
      <c r="KD1524" s="0"/>
      <c r="KE1524" s="0"/>
      <c r="KF1524" s="0"/>
      <c r="KG1524" s="0"/>
      <c r="KH1524" s="0"/>
      <c r="KI1524" s="0"/>
      <c r="KJ1524" s="0"/>
      <c r="KK1524" s="0"/>
      <c r="KL1524" s="0"/>
      <c r="KM1524" s="0"/>
      <c r="KN1524" s="0"/>
      <c r="KO1524" s="0"/>
      <c r="KP1524" s="0"/>
      <c r="KQ1524" s="0"/>
      <c r="KR1524" s="0"/>
      <c r="KS1524" s="0"/>
      <c r="KT1524" s="0"/>
      <c r="KU1524" s="0"/>
      <c r="KV1524" s="0"/>
      <c r="KW1524" s="0"/>
      <c r="KX1524" s="0"/>
      <c r="KY1524" s="0"/>
      <c r="KZ1524" s="0"/>
      <c r="LA1524" s="0"/>
      <c r="LB1524" s="0"/>
      <c r="LC1524" s="0"/>
      <c r="LD1524" s="0"/>
      <c r="LE1524" s="0"/>
      <c r="LF1524" s="0"/>
      <c r="LG1524" s="0"/>
      <c r="LH1524" s="0"/>
      <c r="LI1524" s="0"/>
      <c r="LJ1524" s="0"/>
      <c r="LK1524" s="0"/>
      <c r="LL1524" s="0"/>
      <c r="LM1524" s="0"/>
      <c r="LN1524" s="0"/>
      <c r="LO1524" s="0"/>
      <c r="LP1524" s="0"/>
      <c r="LQ1524" s="0"/>
      <c r="LR1524" s="0"/>
      <c r="LS1524" s="0"/>
      <c r="LT1524" s="0"/>
      <c r="LU1524" s="0"/>
      <c r="LV1524" s="0"/>
      <c r="LW1524" s="0"/>
      <c r="LX1524" s="0"/>
      <c r="LY1524" s="0"/>
      <c r="LZ1524" s="0"/>
      <c r="MA1524" s="0"/>
      <c r="MB1524" s="0"/>
      <c r="MC1524" s="0"/>
      <c r="MD1524" s="0"/>
      <c r="ME1524" s="0"/>
      <c r="MF1524" s="0"/>
      <c r="MG1524" s="0"/>
      <c r="MH1524" s="0"/>
      <c r="MI1524" s="0"/>
      <c r="MJ1524" s="0"/>
      <c r="MK1524" s="0"/>
      <c r="ML1524" s="0"/>
      <c r="MM1524" s="0"/>
      <c r="MN1524" s="0"/>
      <c r="MO1524" s="0"/>
      <c r="MP1524" s="0"/>
      <c r="MQ1524" s="0"/>
      <c r="MR1524" s="0"/>
      <c r="MS1524" s="0"/>
      <c r="MT1524" s="0"/>
      <c r="MU1524" s="0"/>
      <c r="MV1524" s="0"/>
      <c r="MW1524" s="0"/>
      <c r="MX1524" s="0"/>
      <c r="MY1524" s="0"/>
      <c r="MZ1524" s="0"/>
      <c r="NA1524" s="0"/>
      <c r="NB1524" s="0"/>
      <c r="NC1524" s="0"/>
      <c r="ND1524" s="0"/>
      <c r="NE1524" s="0"/>
      <c r="NF1524" s="0"/>
      <c r="NG1524" s="0"/>
      <c r="NH1524" s="0"/>
      <c r="NI1524" s="0"/>
      <c r="NJ1524" s="0"/>
      <c r="NK1524" s="0"/>
      <c r="NL1524" s="0"/>
      <c r="NM1524" s="0"/>
      <c r="NN1524" s="0"/>
      <c r="NO1524" s="0"/>
      <c r="NP1524" s="0"/>
      <c r="NQ1524" s="0"/>
      <c r="NR1524" s="0"/>
      <c r="NS1524" s="0"/>
      <c r="NT1524" s="0"/>
      <c r="NU1524" s="0"/>
      <c r="NV1524" s="0"/>
      <c r="NW1524" s="0"/>
      <c r="NX1524" s="0"/>
      <c r="NY1524" s="0"/>
      <c r="NZ1524" s="0"/>
      <c r="OA1524" s="0"/>
      <c r="OB1524" s="0"/>
      <c r="OC1524" s="0"/>
      <c r="OD1524" s="0"/>
      <c r="OE1524" s="0"/>
      <c r="OF1524" s="0"/>
      <c r="OG1524" s="0"/>
      <c r="OH1524" s="0"/>
      <c r="OI1524" s="0"/>
      <c r="OJ1524" s="0"/>
      <c r="OK1524" s="0"/>
      <c r="OL1524" s="0"/>
      <c r="OM1524" s="0"/>
      <c r="ON1524" s="0"/>
      <c r="OO1524" s="0"/>
      <c r="OP1524" s="0"/>
      <c r="OQ1524" s="0"/>
      <c r="OR1524" s="0"/>
      <c r="OS1524" s="0"/>
      <c r="OT1524" s="0"/>
      <c r="OU1524" s="0"/>
      <c r="OV1524" s="0"/>
      <c r="OW1524" s="0"/>
      <c r="OX1524" s="0"/>
      <c r="OY1524" s="0"/>
      <c r="OZ1524" s="0"/>
      <c r="PA1524" s="0"/>
      <c r="PB1524" s="0"/>
      <c r="PC1524" s="0"/>
      <c r="PD1524" s="0"/>
      <c r="PE1524" s="0"/>
      <c r="PF1524" s="0"/>
      <c r="PG1524" s="0"/>
      <c r="PH1524" s="0"/>
      <c r="PI1524" s="0"/>
      <c r="PJ1524" s="0"/>
      <c r="PK1524" s="0"/>
      <c r="PL1524" s="0"/>
      <c r="PM1524" s="0"/>
      <c r="PN1524" s="0"/>
      <c r="PO1524" s="0"/>
      <c r="PP1524" s="0"/>
      <c r="PQ1524" s="0"/>
      <c r="PR1524" s="0"/>
      <c r="PS1524" s="0"/>
      <c r="PT1524" s="0"/>
      <c r="PU1524" s="0"/>
      <c r="PV1524" s="0"/>
      <c r="PW1524" s="0"/>
      <c r="PX1524" s="0"/>
      <c r="PY1524" s="0"/>
      <c r="PZ1524" s="0"/>
      <c r="QA1524" s="0"/>
      <c r="QB1524" s="0"/>
      <c r="QC1524" s="0"/>
      <c r="QD1524" s="0"/>
      <c r="QE1524" s="0"/>
      <c r="QF1524" s="0"/>
      <c r="QG1524" s="0"/>
      <c r="QH1524" s="0"/>
      <c r="QI1524" s="0"/>
      <c r="QJ1524" s="0"/>
      <c r="QK1524" s="0"/>
      <c r="QL1524" s="0"/>
      <c r="QM1524" s="0"/>
      <c r="QN1524" s="0"/>
      <c r="QO1524" s="0"/>
      <c r="QP1524" s="0"/>
      <c r="QQ1524" s="0"/>
      <c r="QR1524" s="0"/>
      <c r="QS1524" s="0"/>
      <c r="QT1524" s="0"/>
      <c r="QU1524" s="0"/>
      <c r="QV1524" s="0"/>
      <c r="QW1524" s="0"/>
      <c r="QX1524" s="0"/>
      <c r="QY1524" s="0"/>
      <c r="QZ1524" s="0"/>
      <c r="RA1524" s="0"/>
      <c r="RB1524" s="0"/>
      <c r="RC1524" s="0"/>
      <c r="RD1524" s="0"/>
      <c r="RE1524" s="0"/>
      <c r="RF1524" s="0"/>
      <c r="RG1524" s="0"/>
      <c r="RH1524" s="0"/>
      <c r="RI1524" s="0"/>
      <c r="RJ1524" s="0"/>
      <c r="RK1524" s="0"/>
      <c r="RL1524" s="0"/>
      <c r="RM1524" s="0"/>
      <c r="RN1524" s="0"/>
      <c r="RO1524" s="0"/>
      <c r="RP1524" s="0"/>
      <c r="RQ1524" s="0"/>
      <c r="RR1524" s="0"/>
      <c r="RS1524" s="0"/>
      <c r="RT1524" s="0"/>
      <c r="RU1524" s="0"/>
      <c r="RV1524" s="0"/>
      <c r="RW1524" s="0"/>
      <c r="RX1524" s="0"/>
      <c r="RY1524" s="0"/>
      <c r="RZ1524" s="0"/>
      <c r="SA1524" s="0"/>
      <c r="SB1524" s="0"/>
      <c r="SC1524" s="0"/>
      <c r="SD1524" s="0"/>
      <c r="SE1524" s="0"/>
      <c r="SF1524" s="0"/>
      <c r="SG1524" s="0"/>
      <c r="SH1524" s="0"/>
      <c r="SI1524" s="0"/>
      <c r="SJ1524" s="0"/>
      <c r="SK1524" s="0"/>
      <c r="SL1524" s="0"/>
      <c r="SM1524" s="0"/>
      <c r="SN1524" s="0"/>
      <c r="SO1524" s="0"/>
      <c r="SP1524" s="0"/>
      <c r="SQ1524" s="0"/>
      <c r="SR1524" s="0"/>
      <c r="SS1524" s="0"/>
      <c r="ST1524" s="0"/>
      <c r="SU1524" s="0"/>
      <c r="SV1524" s="0"/>
      <c r="SW1524" s="0"/>
      <c r="SX1524" s="0"/>
      <c r="SY1524" s="0"/>
      <c r="SZ1524" s="0"/>
      <c r="TA1524" s="0"/>
      <c r="TB1524" s="0"/>
      <c r="TC1524" s="0"/>
      <c r="TD1524" s="0"/>
      <c r="TE1524" s="0"/>
      <c r="TF1524" s="0"/>
      <c r="TG1524" s="0"/>
      <c r="TH1524" s="0"/>
      <c r="TI1524" s="0"/>
      <c r="TJ1524" s="0"/>
      <c r="TK1524" s="0"/>
      <c r="TL1524" s="0"/>
      <c r="TM1524" s="0"/>
      <c r="TN1524" s="0"/>
      <c r="TO1524" s="0"/>
      <c r="TP1524" s="0"/>
      <c r="TQ1524" s="0"/>
      <c r="TR1524" s="0"/>
      <c r="TS1524" s="0"/>
      <c r="TT1524" s="0"/>
      <c r="TU1524" s="0"/>
      <c r="TV1524" s="0"/>
      <c r="TW1524" s="0"/>
      <c r="TX1524" s="0"/>
      <c r="TY1524" s="0"/>
      <c r="TZ1524" s="0"/>
      <c r="UA1524" s="0"/>
      <c r="UB1524" s="0"/>
      <c r="UC1524" s="0"/>
      <c r="UD1524" s="0"/>
      <c r="UE1524" s="0"/>
      <c r="UF1524" s="0"/>
      <c r="UG1524" s="0"/>
      <c r="UH1524" s="0"/>
      <c r="UI1524" s="0"/>
      <c r="UJ1524" s="0"/>
      <c r="UK1524" s="0"/>
      <c r="UL1524" s="0"/>
      <c r="UM1524" s="0"/>
      <c r="UN1524" s="0"/>
      <c r="UO1524" s="0"/>
      <c r="UP1524" s="0"/>
      <c r="UQ1524" s="0"/>
      <c r="UR1524" s="0"/>
      <c r="US1524" s="0"/>
      <c r="UT1524" s="0"/>
      <c r="UU1524" s="0"/>
      <c r="UV1524" s="0"/>
      <c r="UW1524" s="0"/>
      <c r="UX1524" s="0"/>
      <c r="UY1524" s="0"/>
      <c r="UZ1524" s="0"/>
      <c r="VA1524" s="0"/>
      <c r="VB1524" s="0"/>
      <c r="VC1524" s="0"/>
      <c r="VD1524" s="0"/>
      <c r="VE1524" s="0"/>
      <c r="VF1524" s="0"/>
      <c r="VG1524" s="0"/>
      <c r="VH1524" s="0"/>
      <c r="VI1524" s="0"/>
      <c r="VJ1524" s="0"/>
      <c r="VK1524" s="0"/>
      <c r="VL1524" s="0"/>
      <c r="VM1524" s="0"/>
      <c r="VN1524" s="0"/>
      <c r="VO1524" s="0"/>
      <c r="VP1524" s="0"/>
      <c r="VQ1524" s="0"/>
      <c r="VR1524" s="0"/>
      <c r="VS1524" s="0"/>
      <c r="VT1524" s="0"/>
      <c r="VU1524" s="0"/>
      <c r="VV1524" s="0"/>
      <c r="VW1524" s="0"/>
      <c r="VX1524" s="0"/>
      <c r="VY1524" s="0"/>
      <c r="VZ1524" s="0"/>
      <c r="WA1524" s="0"/>
      <c r="WB1524" s="0"/>
      <c r="WC1524" s="0"/>
      <c r="WD1524" s="0"/>
      <c r="WE1524" s="0"/>
      <c r="WF1524" s="0"/>
      <c r="WG1524" s="0"/>
      <c r="WH1524" s="0"/>
      <c r="WI1524" s="0"/>
      <c r="WJ1524" s="0"/>
      <c r="WK1524" s="0"/>
      <c r="WL1524" s="0"/>
      <c r="WM1524" s="0"/>
      <c r="WN1524" s="0"/>
      <c r="WO1524" s="0"/>
      <c r="WP1524" s="0"/>
      <c r="WQ1524" s="0"/>
      <c r="WR1524" s="0"/>
      <c r="WS1524" s="0"/>
      <c r="WT1524" s="0"/>
      <c r="WU1524" s="0"/>
      <c r="WV1524" s="0"/>
      <c r="WW1524" s="0"/>
      <c r="WX1524" s="0"/>
      <c r="WY1524" s="0"/>
      <c r="WZ1524" s="0"/>
      <c r="XA1524" s="0"/>
      <c r="XB1524" s="0"/>
      <c r="XC1524" s="0"/>
      <c r="XD1524" s="0"/>
      <c r="XE1524" s="0"/>
      <c r="XF1524" s="0"/>
      <c r="XG1524" s="0"/>
      <c r="XH1524" s="0"/>
      <c r="XI1524" s="0"/>
      <c r="XJ1524" s="0"/>
      <c r="XK1524" s="0"/>
      <c r="XL1524" s="0"/>
      <c r="XM1524" s="0"/>
      <c r="XN1524" s="0"/>
      <c r="XO1524" s="0"/>
      <c r="XP1524" s="0"/>
      <c r="XQ1524" s="0"/>
      <c r="XR1524" s="0"/>
      <c r="XS1524" s="0"/>
      <c r="XT1524" s="0"/>
      <c r="XU1524" s="0"/>
      <c r="XV1524" s="0"/>
      <c r="XW1524" s="0"/>
      <c r="XX1524" s="0"/>
      <c r="XY1524" s="0"/>
      <c r="XZ1524" s="0"/>
      <c r="YA1524" s="0"/>
      <c r="YB1524" s="0"/>
      <c r="YC1524" s="0"/>
      <c r="YD1524" s="0"/>
      <c r="YE1524" s="0"/>
      <c r="YF1524" s="0"/>
      <c r="YG1524" s="0"/>
      <c r="YH1524" s="0"/>
      <c r="YI1524" s="0"/>
      <c r="YJ1524" s="0"/>
      <c r="YK1524" s="0"/>
      <c r="YL1524" s="0"/>
      <c r="YM1524" s="0"/>
      <c r="YN1524" s="0"/>
      <c r="YO1524" s="0"/>
      <c r="YP1524" s="0"/>
      <c r="YQ1524" s="0"/>
      <c r="YR1524" s="0"/>
      <c r="YS1524" s="0"/>
      <c r="YT1524" s="0"/>
      <c r="YU1524" s="0"/>
      <c r="YV1524" s="0"/>
      <c r="YW1524" s="0"/>
      <c r="YX1524" s="0"/>
      <c r="YY1524" s="0"/>
      <c r="YZ1524" s="0"/>
      <c r="ZA1524" s="0"/>
      <c r="ZB1524" s="0"/>
      <c r="ZC1524" s="0"/>
      <c r="ZD1524" s="0"/>
      <c r="ZE1524" s="0"/>
      <c r="ZF1524" s="0"/>
      <c r="ZG1524" s="0"/>
      <c r="ZH1524" s="0"/>
      <c r="ZI1524" s="0"/>
      <c r="ZJ1524" s="0"/>
      <c r="ZK1524" s="0"/>
      <c r="ZL1524" s="0"/>
      <c r="ZM1524" s="0"/>
      <c r="ZN1524" s="0"/>
      <c r="ZO1524" s="0"/>
      <c r="ZP1524" s="0"/>
      <c r="ZQ1524" s="0"/>
      <c r="ZR1524" s="0"/>
      <c r="ZS1524" s="0"/>
      <c r="ZT1524" s="0"/>
      <c r="ZU1524" s="0"/>
      <c r="ZV1524" s="0"/>
      <c r="ZW1524" s="0"/>
      <c r="ZX1524" s="0"/>
      <c r="ZY1524" s="0"/>
      <c r="ZZ1524" s="0"/>
      <c r="AAA1524" s="0"/>
      <c r="AAB1524" s="0"/>
      <c r="AAC1524" s="0"/>
      <c r="AAD1524" s="0"/>
      <c r="AAE1524" s="0"/>
      <c r="AAF1524" s="0"/>
      <c r="AAG1524" s="0"/>
      <c r="AAH1524" s="0"/>
      <c r="AAI1524" s="0"/>
      <c r="AAJ1524" s="0"/>
      <c r="AAK1524" s="0"/>
      <c r="AAL1524" s="0"/>
      <c r="AAM1524" s="0"/>
      <c r="AAN1524" s="0"/>
      <c r="AAO1524" s="0"/>
      <c r="AAP1524" s="0"/>
      <c r="AAQ1524" s="0"/>
      <c r="AAR1524" s="0"/>
      <c r="AAS1524" s="0"/>
      <c r="AAT1524" s="0"/>
      <c r="AAU1524" s="0"/>
      <c r="AAV1524" s="0"/>
      <c r="AAW1524" s="0"/>
      <c r="AAX1524" s="0"/>
      <c r="AAY1524" s="0"/>
      <c r="AAZ1524" s="0"/>
      <c r="ABA1524" s="0"/>
      <c r="ABB1524" s="0"/>
      <c r="ABC1524" s="0"/>
      <c r="ABD1524" s="0"/>
      <c r="ABE1524" s="0"/>
      <c r="ABF1524" s="0"/>
      <c r="ABG1524" s="0"/>
      <c r="ABH1524" s="0"/>
      <c r="ABI1524" s="0"/>
      <c r="ABJ1524" s="0"/>
      <c r="ABK1524" s="0"/>
      <c r="ABL1524" s="0"/>
      <c r="ABM1524" s="0"/>
      <c r="ABN1524" s="0"/>
      <c r="ABO1524" s="0"/>
      <c r="ABP1524" s="0"/>
      <c r="ABQ1524" s="0"/>
      <c r="ABR1524" s="0"/>
      <c r="ABS1524" s="0"/>
      <c r="ABT1524" s="0"/>
      <c r="ABU1524" s="0"/>
      <c r="ABV1524" s="0"/>
      <c r="ABW1524" s="0"/>
      <c r="ABX1524" s="0"/>
      <c r="ABY1524" s="0"/>
      <c r="ABZ1524" s="0"/>
      <c r="ACA1524" s="0"/>
      <c r="ACB1524" s="0"/>
      <c r="ACC1524" s="0"/>
      <c r="ACD1524" s="0"/>
      <c r="ACE1524" s="0"/>
      <c r="ACF1524" s="0"/>
      <c r="ACG1524" s="0"/>
      <c r="ACH1524" s="0"/>
      <c r="ACI1524" s="0"/>
      <c r="ACJ1524" s="0"/>
      <c r="ACK1524" s="0"/>
      <c r="ACL1524" s="0"/>
      <c r="ACM1524" s="0"/>
      <c r="ACN1524" s="0"/>
      <c r="ACO1524" s="0"/>
      <c r="ACP1524" s="0"/>
      <c r="ACQ1524" s="0"/>
      <c r="ACR1524" s="0"/>
      <c r="ACS1524" s="0"/>
      <c r="ACT1524" s="0"/>
      <c r="ACU1524" s="0"/>
      <c r="ACV1524" s="0"/>
      <c r="ACW1524" s="0"/>
      <c r="ACX1524" s="0"/>
      <c r="ACY1524" s="0"/>
      <c r="ACZ1524" s="0"/>
      <c r="ADA1524" s="0"/>
      <c r="ADB1524" s="0"/>
      <c r="ADC1524" s="0"/>
      <c r="ADD1524" s="0"/>
      <c r="ADE1524" s="0"/>
      <c r="ADF1524" s="0"/>
      <c r="ADG1524" s="0"/>
      <c r="ADH1524" s="0"/>
      <c r="ADI1524" s="0"/>
      <c r="ADJ1524" s="0"/>
      <c r="ADK1524" s="0"/>
      <c r="ADL1524" s="0"/>
      <c r="ADM1524" s="0"/>
      <c r="ADN1524" s="0"/>
      <c r="ADO1524" s="0"/>
      <c r="ADP1524" s="0"/>
      <c r="ADQ1524" s="0"/>
      <c r="ADR1524" s="0"/>
      <c r="ADS1524" s="0"/>
      <c r="ADT1524" s="0"/>
      <c r="ADU1524" s="0"/>
      <c r="ADV1524" s="0"/>
      <c r="ADW1524" s="0"/>
      <c r="ADX1524" s="0"/>
      <c r="ADY1524" s="0"/>
      <c r="ADZ1524" s="0"/>
      <c r="AEA1524" s="0"/>
      <c r="AEB1524" s="0"/>
      <c r="AEC1524" s="0"/>
      <c r="AED1524" s="0"/>
      <c r="AEE1524" s="0"/>
      <c r="AEF1524" s="0"/>
      <c r="AEG1524" s="0"/>
      <c r="AEH1524" s="0"/>
      <c r="AEI1524" s="0"/>
      <c r="AEJ1524" s="0"/>
      <c r="AEK1524" s="0"/>
      <c r="AEL1524" s="0"/>
      <c r="AEM1524" s="0"/>
      <c r="AEN1524" s="0"/>
      <c r="AEO1524" s="0"/>
      <c r="AEP1524" s="0"/>
      <c r="AEQ1524" s="0"/>
      <c r="AER1524" s="0"/>
      <c r="AES1524" s="0"/>
      <c r="AET1524" s="0"/>
      <c r="AEU1524" s="0"/>
      <c r="AEV1524" s="0"/>
      <c r="AEW1524" s="0"/>
      <c r="AEX1524" s="0"/>
      <c r="AEY1524" s="0"/>
      <c r="AEZ1524" s="0"/>
      <c r="AFA1524" s="0"/>
      <c r="AFB1524" s="0"/>
      <c r="AFC1524" s="0"/>
      <c r="AFD1524" s="0"/>
      <c r="AFE1524" s="0"/>
      <c r="AFF1524" s="0"/>
      <c r="AFG1524" s="0"/>
      <c r="AFH1524" s="0"/>
      <c r="AFI1524" s="0"/>
      <c r="AFJ1524" s="0"/>
      <c r="AFK1524" s="0"/>
      <c r="AFL1524" s="0"/>
      <c r="AFM1524" s="0"/>
      <c r="AFN1524" s="0"/>
      <c r="AFO1524" s="0"/>
      <c r="AFP1524" s="0"/>
      <c r="AFQ1524" s="0"/>
      <c r="AFR1524" s="0"/>
      <c r="AFS1524" s="0"/>
      <c r="AFT1524" s="0"/>
      <c r="AFU1524" s="0"/>
      <c r="AFV1524" s="0"/>
      <c r="AFW1524" s="0"/>
      <c r="AFX1524" s="0"/>
      <c r="AFY1524" s="0"/>
      <c r="AFZ1524" s="0"/>
      <c r="AGA1524" s="0"/>
      <c r="AGB1524" s="0"/>
      <c r="AGC1524" s="0"/>
      <c r="AGD1524" s="0"/>
      <c r="AGE1524" s="0"/>
      <c r="AGF1524" s="0"/>
      <c r="AGG1524" s="0"/>
      <c r="AGH1524" s="0"/>
      <c r="AGI1524" s="0"/>
      <c r="AGJ1524" s="0"/>
      <c r="AGK1524" s="0"/>
      <c r="AGL1524" s="0"/>
      <c r="AGM1524" s="0"/>
      <c r="AGN1524" s="0"/>
      <c r="AGO1524" s="0"/>
      <c r="AGP1524" s="0"/>
      <c r="AGQ1524" s="0"/>
      <c r="AGR1524" s="0"/>
      <c r="AGS1524" s="0"/>
      <c r="AGT1524" s="0"/>
      <c r="AGU1524" s="0"/>
      <c r="AGV1524" s="0"/>
      <c r="AGW1524" s="0"/>
      <c r="AGX1524" s="0"/>
      <c r="AGY1524" s="0"/>
      <c r="AGZ1524" s="0"/>
      <c r="AHA1524" s="0"/>
      <c r="AHB1524" s="0"/>
      <c r="AHC1524" s="0"/>
      <c r="AHD1524" s="0"/>
      <c r="AHE1524" s="0"/>
      <c r="AHF1524" s="0"/>
      <c r="AHG1524" s="0"/>
      <c r="AHH1524" s="0"/>
      <c r="AHI1524" s="0"/>
      <c r="AHJ1524" s="0"/>
      <c r="AHK1524" s="0"/>
      <c r="AHL1524" s="0"/>
      <c r="AHM1524" s="0"/>
      <c r="AHN1524" s="0"/>
      <c r="AHO1524" s="0"/>
      <c r="AHP1524" s="0"/>
      <c r="AHQ1524" s="0"/>
      <c r="AHR1524" s="0"/>
      <c r="AHS1524" s="0"/>
      <c r="AHT1524" s="0"/>
      <c r="AHU1524" s="0"/>
      <c r="AHV1524" s="0"/>
      <c r="AHW1524" s="0"/>
      <c r="AHX1524" s="0"/>
      <c r="AHY1524" s="0"/>
      <c r="AHZ1524" s="0"/>
      <c r="AIA1524" s="0"/>
      <c r="AIB1524" s="0"/>
      <c r="AIC1524" s="0"/>
      <c r="AID1524" s="0"/>
      <c r="AIE1524" s="0"/>
      <c r="AIF1524" s="0"/>
      <c r="AIG1524" s="0"/>
      <c r="AIH1524" s="0"/>
      <c r="AII1524" s="0"/>
      <c r="AIJ1524" s="0"/>
      <c r="AIK1524" s="0"/>
      <c r="AIL1524" s="0"/>
      <c r="AIM1524" s="0"/>
      <c r="AIN1524" s="0"/>
      <c r="AIO1524" s="0"/>
      <c r="AIP1524" s="0"/>
      <c r="AIQ1524" s="0"/>
      <c r="AIR1524" s="0"/>
      <c r="AIS1524" s="0"/>
      <c r="AIT1524" s="0"/>
      <c r="AIU1524" s="0"/>
      <c r="AIV1524" s="0"/>
      <c r="AIW1524" s="0"/>
      <c r="AIX1524" s="0"/>
      <c r="AIY1524" s="0"/>
      <c r="AIZ1524" s="0"/>
      <c r="AJA1524" s="0"/>
      <c r="AJB1524" s="0"/>
      <c r="AJC1524" s="0"/>
      <c r="AJD1524" s="0"/>
      <c r="AJE1524" s="0"/>
      <c r="AJF1524" s="0"/>
      <c r="AJG1524" s="0"/>
      <c r="AJH1524" s="0"/>
      <c r="AJI1524" s="0"/>
      <c r="AJJ1524" s="0"/>
      <c r="AJK1524" s="0"/>
      <c r="AJL1524" s="0"/>
      <c r="AJM1524" s="0"/>
      <c r="AJN1524" s="0"/>
      <c r="AJO1524" s="0"/>
      <c r="AJP1524" s="0"/>
      <c r="AJQ1524" s="0"/>
      <c r="AJR1524" s="0"/>
      <c r="AJS1524" s="0"/>
      <c r="AJT1524" s="0"/>
      <c r="AJU1524" s="0"/>
      <c r="AJV1524" s="0"/>
      <c r="AJW1524" s="0"/>
      <c r="AJX1524" s="0"/>
      <c r="AJY1524" s="0"/>
      <c r="AJZ1524" s="0"/>
      <c r="AKA1524" s="0"/>
      <c r="AKB1524" s="0"/>
      <c r="AKC1524" s="0"/>
      <c r="AKD1524" s="0"/>
      <c r="AKE1524" s="0"/>
      <c r="AKF1524" s="0"/>
      <c r="AKG1524" s="0"/>
      <c r="AKH1524" s="0"/>
      <c r="AKI1524" s="0"/>
      <c r="AKJ1524" s="0"/>
      <c r="AKK1524" s="0"/>
      <c r="AKL1524" s="0"/>
      <c r="AKM1524" s="0"/>
      <c r="AKN1524" s="0"/>
      <c r="AKO1524" s="0"/>
      <c r="AKP1524" s="0"/>
      <c r="AKQ1524" s="0"/>
      <c r="AKR1524" s="0"/>
      <c r="AKS1524" s="0"/>
      <c r="AKT1524" s="0"/>
      <c r="AKU1524" s="0"/>
      <c r="AKV1524" s="0"/>
      <c r="AKW1524" s="0"/>
      <c r="AKX1524" s="0"/>
      <c r="AKY1524" s="0"/>
      <c r="AKZ1524" s="0"/>
      <c r="ALA1524" s="0"/>
      <c r="ALB1524" s="0"/>
      <c r="ALC1524" s="0"/>
      <c r="ALD1524" s="0"/>
      <c r="ALE1524" s="0"/>
      <c r="ALF1524" s="0"/>
      <c r="ALG1524" s="0"/>
      <c r="ALH1524" s="0"/>
      <c r="ALI1524" s="0"/>
      <c r="ALJ1524" s="0"/>
      <c r="ALK1524" s="0"/>
      <c r="ALL1524" s="0"/>
      <c r="ALM1524" s="0"/>
      <c r="ALN1524" s="0"/>
      <c r="ALO1524" s="0"/>
      <c r="ALP1524" s="0"/>
      <c r="ALQ1524" s="0"/>
      <c r="ALR1524" s="0"/>
      <c r="ALS1524" s="0"/>
      <c r="ALT1524" s="0"/>
      <c r="ALU1524" s="0"/>
      <c r="ALV1524" s="0"/>
      <c r="ALW1524" s="0"/>
      <c r="ALX1524" s="0"/>
      <c r="ALY1524" s="0"/>
      <c r="ALZ1524" s="0"/>
      <c r="AMA1524" s="0"/>
      <c r="AMB1524" s="0"/>
      <c r="AMC1524" s="0"/>
      <c r="AMD1524" s="0"/>
      <c r="AME1524" s="0"/>
      <c r="AMF1524" s="0"/>
      <c r="AMG1524" s="0"/>
      <c r="AMH1524" s="0"/>
      <c r="AMI1524" s="0"/>
    </row>
    <row r="1525" customFormat="false" ht="12.75" hidden="false" customHeight="false" outlineLevel="0" collapsed="false">
      <c r="A1525" s="1" t="s">
        <v>4147</v>
      </c>
      <c r="C1525" s="99" t="s">
        <v>4149</v>
      </c>
      <c r="D1525" s="100" t="s">
        <v>49</v>
      </c>
      <c r="E1525" s="72" t="n">
        <v>2.5</v>
      </c>
      <c r="F1525" s="73" t="n">
        <v>0.85</v>
      </c>
      <c r="G1525" s="72" t="s">
        <v>4150</v>
      </c>
      <c r="BM1525" s="0"/>
      <c r="BN1525" s="0"/>
      <c r="BO1525" s="0"/>
      <c r="BP1525" s="0"/>
      <c r="BQ1525" s="0"/>
      <c r="BR1525" s="0"/>
      <c r="BS1525" s="0"/>
      <c r="BT1525" s="0"/>
      <c r="BU1525" s="0"/>
      <c r="BV1525" s="0"/>
      <c r="BW1525" s="0"/>
      <c r="BX1525" s="0"/>
      <c r="BY1525" s="0"/>
      <c r="BZ1525" s="0"/>
      <c r="CA1525" s="0"/>
      <c r="CB1525" s="0"/>
      <c r="CC1525" s="0"/>
      <c r="CD1525" s="0"/>
      <c r="CE1525" s="0"/>
      <c r="CF1525" s="0"/>
      <c r="CG1525" s="0"/>
      <c r="CH1525" s="0"/>
      <c r="CI1525" s="0"/>
      <c r="CJ1525" s="0"/>
      <c r="CK1525" s="0"/>
      <c r="CL1525" s="0"/>
      <c r="CM1525" s="0"/>
      <c r="CN1525" s="0"/>
      <c r="CO1525" s="0"/>
      <c r="CP1525" s="0"/>
      <c r="CQ1525" s="0"/>
      <c r="CR1525" s="0"/>
      <c r="CS1525" s="0"/>
      <c r="CT1525" s="0"/>
      <c r="CU1525" s="0"/>
      <c r="CV1525" s="0"/>
      <c r="CW1525" s="0"/>
      <c r="CX1525" s="0"/>
      <c r="CY1525" s="0"/>
      <c r="CZ1525" s="0"/>
      <c r="DA1525" s="0"/>
      <c r="DB1525" s="0"/>
      <c r="DC1525" s="0"/>
      <c r="DD1525" s="0"/>
      <c r="DE1525" s="0"/>
      <c r="DF1525" s="0"/>
      <c r="DG1525" s="0"/>
      <c r="DH1525" s="0"/>
      <c r="DI1525" s="0"/>
      <c r="DJ1525" s="0"/>
      <c r="DK1525" s="0"/>
      <c r="DL1525" s="0"/>
      <c r="DM1525" s="0"/>
      <c r="DN1525" s="0"/>
      <c r="DO1525" s="0"/>
      <c r="DP1525" s="0"/>
      <c r="DQ1525" s="0"/>
      <c r="DR1525" s="0"/>
      <c r="DS1525" s="0"/>
      <c r="DT1525" s="0"/>
      <c r="DU1525" s="0"/>
      <c r="DV1525" s="0"/>
      <c r="DW1525" s="0"/>
      <c r="DX1525" s="0"/>
      <c r="DY1525" s="0"/>
      <c r="DZ1525" s="0"/>
      <c r="EA1525" s="0"/>
      <c r="EB1525" s="0"/>
      <c r="EC1525" s="0"/>
      <c r="ED1525" s="0"/>
      <c r="EE1525" s="0"/>
      <c r="EF1525" s="0"/>
      <c r="EG1525" s="0"/>
      <c r="EH1525" s="0"/>
      <c r="EI1525" s="0"/>
      <c r="EJ1525" s="0"/>
      <c r="EK1525" s="0"/>
      <c r="EL1525" s="0"/>
      <c r="EM1525" s="0"/>
      <c r="EN1525" s="0"/>
      <c r="EO1525" s="0"/>
      <c r="EP1525" s="0"/>
      <c r="EQ1525" s="0"/>
      <c r="ER1525" s="0"/>
      <c r="ES1525" s="0"/>
      <c r="ET1525" s="0"/>
      <c r="EU1525" s="0"/>
      <c r="EV1525" s="0"/>
      <c r="EW1525" s="0"/>
      <c r="EX1525" s="0"/>
      <c r="EY1525" s="0"/>
      <c r="EZ1525" s="0"/>
      <c r="FA1525" s="0"/>
      <c r="FB1525" s="0"/>
      <c r="FC1525" s="0"/>
      <c r="FD1525" s="0"/>
      <c r="FE1525" s="0"/>
      <c r="FF1525" s="0"/>
      <c r="FG1525" s="0"/>
      <c r="FH1525" s="0"/>
      <c r="FI1525" s="0"/>
      <c r="FJ1525" s="0"/>
      <c r="FK1525" s="0"/>
      <c r="FL1525" s="0"/>
      <c r="FM1525" s="0"/>
      <c r="FN1525" s="0"/>
      <c r="FO1525" s="0"/>
      <c r="FP1525" s="0"/>
      <c r="FQ1525" s="0"/>
      <c r="FR1525" s="0"/>
      <c r="FS1525" s="0"/>
      <c r="FT1525" s="0"/>
      <c r="FU1525" s="0"/>
      <c r="FV1525" s="0"/>
      <c r="FW1525" s="0"/>
      <c r="FX1525" s="0"/>
      <c r="FY1525" s="0"/>
      <c r="FZ1525" s="0"/>
      <c r="GA1525" s="0"/>
      <c r="GB1525" s="0"/>
      <c r="GC1525" s="0"/>
      <c r="GD1525" s="0"/>
      <c r="GE1525" s="0"/>
      <c r="GF1525" s="0"/>
      <c r="GG1525" s="0"/>
      <c r="GH1525" s="0"/>
      <c r="GI1525" s="0"/>
      <c r="GJ1525" s="0"/>
      <c r="GK1525" s="0"/>
      <c r="GL1525" s="0"/>
      <c r="GM1525" s="0"/>
      <c r="GN1525" s="0"/>
      <c r="GO1525" s="0"/>
      <c r="GP1525" s="0"/>
      <c r="GQ1525" s="0"/>
      <c r="GR1525" s="0"/>
      <c r="GS1525" s="0"/>
      <c r="GT1525" s="0"/>
      <c r="GU1525" s="0"/>
      <c r="GV1525" s="0"/>
      <c r="GW1525" s="0"/>
      <c r="GX1525" s="0"/>
      <c r="GY1525" s="0"/>
      <c r="GZ1525" s="0"/>
      <c r="HA1525" s="0"/>
      <c r="HB1525" s="0"/>
      <c r="HC1525" s="0"/>
      <c r="HD1525" s="0"/>
      <c r="HE1525" s="0"/>
      <c r="HF1525" s="0"/>
      <c r="HG1525" s="0"/>
      <c r="HH1525" s="0"/>
      <c r="HI1525" s="0"/>
      <c r="HJ1525" s="0"/>
      <c r="HK1525" s="0"/>
      <c r="HL1525" s="0"/>
      <c r="HM1525" s="0"/>
      <c r="HN1525" s="0"/>
      <c r="HO1525" s="0"/>
      <c r="HP1525" s="0"/>
      <c r="HQ1525" s="0"/>
      <c r="HR1525" s="0"/>
      <c r="HS1525" s="0"/>
      <c r="HT1525" s="0"/>
      <c r="HU1525" s="0"/>
      <c r="HV1525" s="0"/>
      <c r="HW1525" s="0"/>
      <c r="HX1525" s="0"/>
      <c r="HY1525" s="0"/>
      <c r="HZ1525" s="0"/>
      <c r="IA1525" s="0"/>
      <c r="IB1525" s="0"/>
      <c r="IC1525" s="0"/>
      <c r="ID1525" s="0"/>
      <c r="IE1525" s="0"/>
      <c r="IF1525" s="0"/>
      <c r="IG1525" s="0"/>
      <c r="IH1525" s="0"/>
      <c r="II1525" s="0"/>
      <c r="IJ1525" s="0"/>
      <c r="IK1525" s="0"/>
      <c r="IL1525" s="0"/>
      <c r="IM1525" s="0"/>
      <c r="IN1525" s="0"/>
      <c r="IO1525" s="0"/>
      <c r="IP1525" s="0"/>
      <c r="IQ1525" s="0"/>
      <c r="IR1525" s="0"/>
      <c r="IS1525" s="0"/>
      <c r="IT1525" s="0"/>
      <c r="IU1525" s="0"/>
      <c r="IV1525" s="0"/>
      <c r="IW1525" s="0"/>
      <c r="IX1525" s="0"/>
      <c r="IY1525" s="0"/>
      <c r="IZ1525" s="0"/>
      <c r="JA1525" s="0"/>
      <c r="JB1525" s="0"/>
      <c r="JC1525" s="0"/>
      <c r="JD1525" s="0"/>
      <c r="JE1525" s="0"/>
      <c r="JF1525" s="0"/>
      <c r="JG1525" s="0"/>
      <c r="JH1525" s="0"/>
      <c r="JI1525" s="0"/>
      <c r="JJ1525" s="0"/>
      <c r="JK1525" s="0"/>
      <c r="JL1525" s="0"/>
      <c r="JM1525" s="0"/>
      <c r="JN1525" s="0"/>
      <c r="JO1525" s="0"/>
      <c r="JP1525" s="0"/>
      <c r="JQ1525" s="0"/>
      <c r="JR1525" s="0"/>
      <c r="JS1525" s="0"/>
      <c r="JT1525" s="0"/>
      <c r="JU1525" s="0"/>
      <c r="JV1525" s="0"/>
      <c r="JW1525" s="0"/>
      <c r="JX1525" s="0"/>
      <c r="JY1525" s="0"/>
      <c r="JZ1525" s="0"/>
      <c r="KA1525" s="0"/>
      <c r="KB1525" s="0"/>
      <c r="KC1525" s="0"/>
      <c r="KD1525" s="0"/>
      <c r="KE1525" s="0"/>
      <c r="KF1525" s="0"/>
      <c r="KG1525" s="0"/>
      <c r="KH1525" s="0"/>
      <c r="KI1525" s="0"/>
      <c r="KJ1525" s="0"/>
      <c r="KK1525" s="0"/>
      <c r="KL1525" s="0"/>
      <c r="KM1525" s="0"/>
      <c r="KN1525" s="0"/>
      <c r="KO1525" s="0"/>
      <c r="KP1525" s="0"/>
      <c r="KQ1525" s="0"/>
      <c r="KR1525" s="0"/>
      <c r="KS1525" s="0"/>
      <c r="KT1525" s="0"/>
      <c r="KU1525" s="0"/>
      <c r="KV1525" s="0"/>
      <c r="KW1525" s="0"/>
      <c r="KX1525" s="0"/>
      <c r="KY1525" s="0"/>
      <c r="KZ1525" s="0"/>
      <c r="LA1525" s="0"/>
      <c r="LB1525" s="0"/>
      <c r="LC1525" s="0"/>
      <c r="LD1525" s="0"/>
      <c r="LE1525" s="0"/>
      <c r="LF1525" s="0"/>
      <c r="LG1525" s="0"/>
      <c r="LH1525" s="0"/>
      <c r="LI1525" s="0"/>
      <c r="LJ1525" s="0"/>
      <c r="LK1525" s="0"/>
      <c r="LL1525" s="0"/>
      <c r="LM1525" s="0"/>
      <c r="LN1525" s="0"/>
      <c r="LO1525" s="0"/>
      <c r="LP1525" s="0"/>
      <c r="LQ1525" s="0"/>
      <c r="LR1525" s="0"/>
      <c r="LS1525" s="0"/>
      <c r="LT1525" s="0"/>
      <c r="LU1525" s="0"/>
      <c r="LV1525" s="0"/>
      <c r="LW1525" s="0"/>
      <c r="LX1525" s="0"/>
      <c r="LY1525" s="0"/>
      <c r="LZ1525" s="0"/>
      <c r="MA1525" s="0"/>
      <c r="MB1525" s="0"/>
      <c r="MC1525" s="0"/>
      <c r="MD1525" s="0"/>
      <c r="ME1525" s="0"/>
      <c r="MF1525" s="0"/>
      <c r="MG1525" s="0"/>
      <c r="MH1525" s="0"/>
      <c r="MI1525" s="0"/>
      <c r="MJ1525" s="0"/>
      <c r="MK1525" s="0"/>
      <c r="ML1525" s="0"/>
      <c r="MM1525" s="0"/>
      <c r="MN1525" s="0"/>
      <c r="MO1525" s="0"/>
      <c r="MP1525" s="0"/>
      <c r="MQ1525" s="0"/>
      <c r="MR1525" s="0"/>
      <c r="MS1525" s="0"/>
      <c r="MT1525" s="0"/>
      <c r="MU1525" s="0"/>
      <c r="MV1525" s="0"/>
      <c r="MW1525" s="0"/>
      <c r="MX1525" s="0"/>
      <c r="MY1525" s="0"/>
      <c r="MZ1525" s="0"/>
      <c r="NA1525" s="0"/>
      <c r="NB1525" s="0"/>
      <c r="NC1525" s="0"/>
      <c r="ND1525" s="0"/>
      <c r="NE1525" s="0"/>
      <c r="NF1525" s="0"/>
      <c r="NG1525" s="0"/>
      <c r="NH1525" s="0"/>
      <c r="NI1525" s="0"/>
      <c r="NJ1525" s="0"/>
      <c r="NK1525" s="0"/>
      <c r="NL1525" s="0"/>
      <c r="NM1525" s="0"/>
      <c r="NN1525" s="0"/>
      <c r="NO1525" s="0"/>
      <c r="NP1525" s="0"/>
      <c r="NQ1525" s="0"/>
      <c r="NR1525" s="0"/>
      <c r="NS1525" s="0"/>
      <c r="NT1525" s="0"/>
      <c r="NU1525" s="0"/>
      <c r="NV1525" s="0"/>
      <c r="NW1525" s="0"/>
      <c r="NX1525" s="0"/>
      <c r="NY1525" s="0"/>
      <c r="NZ1525" s="0"/>
      <c r="OA1525" s="0"/>
      <c r="OB1525" s="0"/>
      <c r="OC1525" s="0"/>
      <c r="OD1525" s="0"/>
      <c r="OE1525" s="0"/>
      <c r="OF1525" s="0"/>
      <c r="OG1525" s="0"/>
      <c r="OH1525" s="0"/>
      <c r="OI1525" s="0"/>
      <c r="OJ1525" s="0"/>
      <c r="OK1525" s="0"/>
      <c r="OL1525" s="0"/>
      <c r="OM1525" s="0"/>
      <c r="ON1525" s="0"/>
      <c r="OO1525" s="0"/>
      <c r="OP1525" s="0"/>
      <c r="OQ1525" s="0"/>
      <c r="OR1525" s="0"/>
      <c r="OS1525" s="0"/>
      <c r="OT1525" s="0"/>
      <c r="OU1525" s="0"/>
      <c r="OV1525" s="0"/>
      <c r="OW1525" s="0"/>
      <c r="OX1525" s="0"/>
      <c r="OY1525" s="0"/>
      <c r="OZ1525" s="0"/>
      <c r="PA1525" s="0"/>
      <c r="PB1525" s="0"/>
      <c r="PC1525" s="0"/>
      <c r="PD1525" s="0"/>
      <c r="PE1525" s="0"/>
      <c r="PF1525" s="0"/>
      <c r="PG1525" s="0"/>
      <c r="PH1525" s="0"/>
      <c r="PI1525" s="0"/>
      <c r="PJ1525" s="0"/>
      <c r="PK1525" s="0"/>
      <c r="PL1525" s="0"/>
      <c r="PM1525" s="0"/>
      <c r="PN1525" s="0"/>
      <c r="PO1525" s="0"/>
      <c r="PP1525" s="0"/>
      <c r="PQ1525" s="0"/>
      <c r="PR1525" s="0"/>
      <c r="PS1525" s="0"/>
      <c r="PT1525" s="0"/>
      <c r="PU1525" s="0"/>
      <c r="PV1525" s="0"/>
      <c r="PW1525" s="0"/>
      <c r="PX1525" s="0"/>
      <c r="PY1525" s="0"/>
      <c r="PZ1525" s="0"/>
      <c r="QA1525" s="0"/>
      <c r="QB1525" s="0"/>
      <c r="QC1525" s="0"/>
      <c r="QD1525" s="0"/>
      <c r="QE1525" s="0"/>
      <c r="QF1525" s="0"/>
      <c r="QG1525" s="0"/>
      <c r="QH1525" s="0"/>
      <c r="QI1525" s="0"/>
      <c r="QJ1525" s="0"/>
      <c r="QK1525" s="0"/>
      <c r="QL1525" s="0"/>
      <c r="QM1525" s="0"/>
      <c r="QN1525" s="0"/>
      <c r="QO1525" s="0"/>
      <c r="QP1525" s="0"/>
      <c r="QQ1525" s="0"/>
      <c r="QR1525" s="0"/>
      <c r="QS1525" s="0"/>
      <c r="QT1525" s="0"/>
      <c r="QU1525" s="0"/>
      <c r="QV1525" s="0"/>
      <c r="QW1525" s="0"/>
      <c r="QX1525" s="0"/>
      <c r="QY1525" s="0"/>
      <c r="QZ1525" s="0"/>
      <c r="RA1525" s="0"/>
      <c r="RB1525" s="0"/>
      <c r="RC1525" s="0"/>
      <c r="RD1525" s="0"/>
      <c r="RE1525" s="0"/>
      <c r="RF1525" s="0"/>
      <c r="RG1525" s="0"/>
      <c r="RH1525" s="0"/>
      <c r="RI1525" s="0"/>
      <c r="RJ1525" s="0"/>
      <c r="RK1525" s="0"/>
      <c r="RL1525" s="0"/>
      <c r="RM1525" s="0"/>
      <c r="RN1525" s="0"/>
      <c r="RO1525" s="0"/>
      <c r="RP1525" s="0"/>
      <c r="RQ1525" s="0"/>
      <c r="RR1525" s="0"/>
      <c r="RS1525" s="0"/>
      <c r="RT1525" s="0"/>
      <c r="RU1525" s="0"/>
      <c r="RV1525" s="0"/>
      <c r="RW1525" s="0"/>
      <c r="RX1525" s="0"/>
      <c r="RY1525" s="0"/>
      <c r="RZ1525" s="0"/>
      <c r="SA1525" s="0"/>
      <c r="SB1525" s="0"/>
      <c r="SC1525" s="0"/>
      <c r="SD1525" s="0"/>
      <c r="SE1525" s="0"/>
      <c r="SF1525" s="0"/>
      <c r="SG1525" s="0"/>
      <c r="SH1525" s="0"/>
      <c r="SI1525" s="0"/>
      <c r="SJ1525" s="0"/>
      <c r="SK1525" s="0"/>
      <c r="SL1525" s="0"/>
      <c r="SM1525" s="0"/>
      <c r="SN1525" s="0"/>
      <c r="SO1525" s="0"/>
      <c r="SP1525" s="0"/>
      <c r="SQ1525" s="0"/>
      <c r="SR1525" s="0"/>
      <c r="SS1525" s="0"/>
      <c r="ST1525" s="0"/>
      <c r="SU1525" s="0"/>
      <c r="SV1525" s="0"/>
      <c r="SW1525" s="0"/>
      <c r="SX1525" s="0"/>
      <c r="SY1525" s="0"/>
      <c r="SZ1525" s="0"/>
      <c r="TA1525" s="0"/>
      <c r="TB1525" s="0"/>
      <c r="TC1525" s="0"/>
      <c r="TD1525" s="0"/>
      <c r="TE1525" s="0"/>
      <c r="TF1525" s="0"/>
      <c r="TG1525" s="0"/>
      <c r="TH1525" s="0"/>
      <c r="TI1525" s="0"/>
      <c r="TJ1525" s="0"/>
      <c r="TK1525" s="0"/>
      <c r="TL1525" s="0"/>
      <c r="TM1525" s="0"/>
      <c r="TN1525" s="0"/>
      <c r="TO1525" s="0"/>
      <c r="TP1525" s="0"/>
      <c r="TQ1525" s="0"/>
      <c r="TR1525" s="0"/>
      <c r="TS1525" s="0"/>
      <c r="TT1525" s="0"/>
      <c r="TU1525" s="0"/>
      <c r="TV1525" s="0"/>
      <c r="TW1525" s="0"/>
      <c r="TX1525" s="0"/>
      <c r="TY1525" s="0"/>
      <c r="TZ1525" s="0"/>
      <c r="UA1525" s="0"/>
      <c r="UB1525" s="0"/>
      <c r="UC1525" s="0"/>
      <c r="UD1525" s="0"/>
      <c r="UE1525" s="0"/>
      <c r="UF1525" s="0"/>
      <c r="UG1525" s="0"/>
      <c r="UH1525" s="0"/>
      <c r="UI1525" s="0"/>
      <c r="UJ1525" s="0"/>
      <c r="UK1525" s="0"/>
      <c r="UL1525" s="0"/>
      <c r="UM1525" s="0"/>
      <c r="UN1525" s="0"/>
      <c r="UO1525" s="0"/>
      <c r="UP1525" s="0"/>
      <c r="UQ1525" s="0"/>
      <c r="UR1525" s="0"/>
      <c r="US1525" s="0"/>
      <c r="UT1525" s="0"/>
      <c r="UU1525" s="0"/>
      <c r="UV1525" s="0"/>
      <c r="UW1525" s="0"/>
      <c r="UX1525" s="0"/>
      <c r="UY1525" s="0"/>
      <c r="UZ1525" s="0"/>
      <c r="VA1525" s="0"/>
      <c r="VB1525" s="0"/>
      <c r="VC1525" s="0"/>
      <c r="VD1525" s="0"/>
      <c r="VE1525" s="0"/>
      <c r="VF1525" s="0"/>
      <c r="VG1525" s="0"/>
      <c r="VH1525" s="0"/>
      <c r="VI1525" s="0"/>
      <c r="VJ1525" s="0"/>
      <c r="VK1525" s="0"/>
      <c r="VL1525" s="0"/>
      <c r="VM1525" s="0"/>
      <c r="VN1525" s="0"/>
      <c r="VO1525" s="0"/>
      <c r="VP1525" s="0"/>
      <c r="VQ1525" s="0"/>
      <c r="VR1525" s="0"/>
      <c r="VS1525" s="0"/>
      <c r="VT1525" s="0"/>
      <c r="VU1525" s="0"/>
      <c r="VV1525" s="0"/>
      <c r="VW1525" s="0"/>
      <c r="VX1525" s="0"/>
      <c r="VY1525" s="0"/>
      <c r="VZ1525" s="0"/>
      <c r="WA1525" s="0"/>
      <c r="WB1525" s="0"/>
      <c r="WC1525" s="0"/>
      <c r="WD1525" s="0"/>
      <c r="WE1525" s="0"/>
      <c r="WF1525" s="0"/>
      <c r="WG1525" s="0"/>
      <c r="WH1525" s="0"/>
      <c r="WI1525" s="0"/>
      <c r="WJ1525" s="0"/>
      <c r="WK1525" s="0"/>
      <c r="WL1525" s="0"/>
      <c r="WM1525" s="0"/>
      <c r="WN1525" s="0"/>
      <c r="WO1525" s="0"/>
      <c r="WP1525" s="0"/>
      <c r="WQ1525" s="0"/>
      <c r="WR1525" s="0"/>
      <c r="WS1525" s="0"/>
      <c r="WT1525" s="0"/>
      <c r="WU1525" s="0"/>
      <c r="WV1525" s="0"/>
      <c r="WW1525" s="0"/>
      <c r="WX1525" s="0"/>
      <c r="WY1525" s="0"/>
      <c r="WZ1525" s="0"/>
      <c r="XA1525" s="0"/>
      <c r="XB1525" s="0"/>
      <c r="XC1525" s="0"/>
      <c r="XD1525" s="0"/>
      <c r="XE1525" s="0"/>
      <c r="XF1525" s="0"/>
      <c r="XG1525" s="0"/>
      <c r="XH1525" s="0"/>
      <c r="XI1525" s="0"/>
      <c r="XJ1525" s="0"/>
      <c r="XK1525" s="0"/>
      <c r="XL1525" s="0"/>
      <c r="XM1525" s="0"/>
      <c r="XN1525" s="0"/>
      <c r="XO1525" s="0"/>
      <c r="XP1525" s="0"/>
      <c r="XQ1525" s="0"/>
      <c r="XR1525" s="0"/>
      <c r="XS1525" s="0"/>
      <c r="XT1525" s="0"/>
      <c r="XU1525" s="0"/>
      <c r="XV1525" s="0"/>
      <c r="XW1525" s="0"/>
      <c r="XX1525" s="0"/>
      <c r="XY1525" s="0"/>
      <c r="XZ1525" s="0"/>
      <c r="YA1525" s="0"/>
      <c r="YB1525" s="0"/>
      <c r="YC1525" s="0"/>
      <c r="YD1525" s="0"/>
      <c r="YE1525" s="0"/>
      <c r="YF1525" s="0"/>
      <c r="YG1525" s="0"/>
      <c r="YH1525" s="0"/>
      <c r="YI1525" s="0"/>
      <c r="YJ1525" s="0"/>
      <c r="YK1525" s="0"/>
      <c r="YL1525" s="0"/>
      <c r="YM1525" s="0"/>
      <c r="YN1525" s="0"/>
      <c r="YO1525" s="0"/>
      <c r="YP1525" s="0"/>
      <c r="YQ1525" s="0"/>
      <c r="YR1525" s="0"/>
      <c r="YS1525" s="0"/>
      <c r="YT1525" s="0"/>
      <c r="YU1525" s="0"/>
      <c r="YV1525" s="0"/>
      <c r="YW1525" s="0"/>
      <c r="YX1525" s="0"/>
      <c r="YY1525" s="0"/>
      <c r="YZ1525" s="0"/>
      <c r="ZA1525" s="0"/>
      <c r="ZB1525" s="0"/>
      <c r="ZC1525" s="0"/>
      <c r="ZD1525" s="0"/>
      <c r="ZE1525" s="0"/>
      <c r="ZF1525" s="0"/>
      <c r="ZG1525" s="0"/>
      <c r="ZH1525" s="0"/>
      <c r="ZI1525" s="0"/>
      <c r="ZJ1525" s="0"/>
      <c r="ZK1525" s="0"/>
      <c r="ZL1525" s="0"/>
      <c r="ZM1525" s="0"/>
      <c r="ZN1525" s="0"/>
      <c r="ZO1525" s="0"/>
      <c r="ZP1525" s="0"/>
      <c r="ZQ1525" s="0"/>
      <c r="ZR1525" s="0"/>
      <c r="ZS1525" s="0"/>
      <c r="ZT1525" s="0"/>
      <c r="ZU1525" s="0"/>
      <c r="ZV1525" s="0"/>
      <c r="ZW1525" s="0"/>
      <c r="ZX1525" s="0"/>
      <c r="ZY1525" s="0"/>
      <c r="ZZ1525" s="0"/>
      <c r="AAA1525" s="0"/>
      <c r="AAB1525" s="0"/>
      <c r="AAC1525" s="0"/>
      <c r="AAD1525" s="0"/>
      <c r="AAE1525" s="0"/>
      <c r="AAF1525" s="0"/>
      <c r="AAG1525" s="0"/>
      <c r="AAH1525" s="0"/>
      <c r="AAI1525" s="0"/>
      <c r="AAJ1525" s="0"/>
      <c r="AAK1525" s="0"/>
      <c r="AAL1525" s="0"/>
      <c r="AAM1525" s="0"/>
      <c r="AAN1525" s="0"/>
      <c r="AAO1525" s="0"/>
      <c r="AAP1525" s="0"/>
      <c r="AAQ1525" s="0"/>
      <c r="AAR1525" s="0"/>
      <c r="AAS1525" s="0"/>
      <c r="AAT1525" s="0"/>
      <c r="AAU1525" s="0"/>
      <c r="AAV1525" s="0"/>
      <c r="AAW1525" s="0"/>
      <c r="AAX1525" s="0"/>
      <c r="AAY1525" s="0"/>
      <c r="AAZ1525" s="0"/>
      <c r="ABA1525" s="0"/>
      <c r="ABB1525" s="0"/>
      <c r="ABC1525" s="0"/>
      <c r="ABD1525" s="0"/>
      <c r="ABE1525" s="0"/>
      <c r="ABF1525" s="0"/>
      <c r="ABG1525" s="0"/>
      <c r="ABH1525" s="0"/>
      <c r="ABI1525" s="0"/>
      <c r="ABJ1525" s="0"/>
      <c r="ABK1525" s="0"/>
      <c r="ABL1525" s="0"/>
      <c r="ABM1525" s="0"/>
      <c r="ABN1525" s="0"/>
      <c r="ABO1525" s="0"/>
      <c r="ABP1525" s="0"/>
      <c r="ABQ1525" s="0"/>
      <c r="ABR1525" s="0"/>
      <c r="ABS1525" s="0"/>
      <c r="ABT1525" s="0"/>
      <c r="ABU1525" s="0"/>
      <c r="ABV1525" s="0"/>
      <c r="ABW1525" s="0"/>
      <c r="ABX1525" s="0"/>
      <c r="ABY1525" s="0"/>
      <c r="ABZ1525" s="0"/>
      <c r="ACA1525" s="0"/>
      <c r="ACB1525" s="0"/>
      <c r="ACC1525" s="0"/>
      <c r="ACD1525" s="0"/>
      <c r="ACE1525" s="0"/>
      <c r="ACF1525" s="0"/>
      <c r="ACG1525" s="0"/>
      <c r="ACH1525" s="0"/>
      <c r="ACI1525" s="0"/>
      <c r="ACJ1525" s="0"/>
      <c r="ACK1525" s="0"/>
      <c r="ACL1525" s="0"/>
      <c r="ACM1525" s="0"/>
      <c r="ACN1525" s="0"/>
      <c r="ACO1525" s="0"/>
      <c r="ACP1525" s="0"/>
      <c r="ACQ1525" s="0"/>
      <c r="ACR1525" s="0"/>
      <c r="ACS1525" s="0"/>
      <c r="ACT1525" s="0"/>
      <c r="ACU1525" s="0"/>
      <c r="ACV1525" s="0"/>
      <c r="ACW1525" s="0"/>
      <c r="ACX1525" s="0"/>
      <c r="ACY1525" s="0"/>
      <c r="ACZ1525" s="0"/>
      <c r="ADA1525" s="0"/>
      <c r="ADB1525" s="0"/>
      <c r="ADC1525" s="0"/>
      <c r="ADD1525" s="0"/>
      <c r="ADE1525" s="0"/>
      <c r="ADF1525" s="0"/>
      <c r="ADG1525" s="0"/>
      <c r="ADH1525" s="0"/>
      <c r="ADI1525" s="0"/>
      <c r="ADJ1525" s="0"/>
      <c r="ADK1525" s="0"/>
      <c r="ADL1525" s="0"/>
      <c r="ADM1525" s="0"/>
      <c r="ADN1525" s="0"/>
      <c r="ADO1525" s="0"/>
      <c r="ADP1525" s="0"/>
      <c r="ADQ1525" s="0"/>
      <c r="ADR1525" s="0"/>
      <c r="ADS1525" s="0"/>
      <c r="ADT1525" s="0"/>
      <c r="ADU1525" s="0"/>
      <c r="ADV1525" s="0"/>
      <c r="ADW1525" s="0"/>
      <c r="ADX1525" s="0"/>
      <c r="ADY1525" s="0"/>
      <c r="ADZ1525" s="0"/>
      <c r="AEA1525" s="0"/>
      <c r="AEB1525" s="0"/>
      <c r="AEC1525" s="0"/>
      <c r="AED1525" s="0"/>
      <c r="AEE1525" s="0"/>
      <c r="AEF1525" s="0"/>
      <c r="AEG1525" s="0"/>
      <c r="AEH1525" s="0"/>
      <c r="AEI1525" s="0"/>
      <c r="AEJ1525" s="0"/>
      <c r="AEK1525" s="0"/>
      <c r="AEL1525" s="0"/>
      <c r="AEM1525" s="0"/>
      <c r="AEN1525" s="0"/>
      <c r="AEO1525" s="0"/>
      <c r="AEP1525" s="0"/>
      <c r="AEQ1525" s="0"/>
      <c r="AER1525" s="0"/>
      <c r="AES1525" s="0"/>
      <c r="AET1525" s="0"/>
      <c r="AEU1525" s="0"/>
      <c r="AEV1525" s="0"/>
      <c r="AEW1525" s="0"/>
      <c r="AEX1525" s="0"/>
      <c r="AEY1525" s="0"/>
      <c r="AEZ1525" s="0"/>
      <c r="AFA1525" s="0"/>
      <c r="AFB1525" s="0"/>
      <c r="AFC1525" s="0"/>
      <c r="AFD1525" s="0"/>
      <c r="AFE1525" s="0"/>
      <c r="AFF1525" s="0"/>
      <c r="AFG1525" s="0"/>
      <c r="AFH1525" s="0"/>
      <c r="AFI1525" s="0"/>
      <c r="AFJ1525" s="0"/>
      <c r="AFK1525" s="0"/>
      <c r="AFL1525" s="0"/>
      <c r="AFM1525" s="0"/>
      <c r="AFN1525" s="0"/>
      <c r="AFO1525" s="0"/>
      <c r="AFP1525" s="0"/>
      <c r="AFQ1525" s="0"/>
      <c r="AFR1525" s="0"/>
      <c r="AFS1525" s="0"/>
      <c r="AFT1525" s="0"/>
      <c r="AFU1525" s="0"/>
      <c r="AFV1525" s="0"/>
      <c r="AFW1525" s="0"/>
      <c r="AFX1525" s="0"/>
      <c r="AFY1525" s="0"/>
      <c r="AFZ1525" s="0"/>
      <c r="AGA1525" s="0"/>
      <c r="AGB1525" s="0"/>
      <c r="AGC1525" s="0"/>
      <c r="AGD1525" s="0"/>
      <c r="AGE1525" s="0"/>
      <c r="AGF1525" s="0"/>
      <c r="AGG1525" s="0"/>
      <c r="AGH1525" s="0"/>
      <c r="AGI1525" s="0"/>
      <c r="AGJ1525" s="0"/>
      <c r="AGK1525" s="0"/>
      <c r="AGL1525" s="0"/>
      <c r="AGM1525" s="0"/>
      <c r="AGN1525" s="0"/>
      <c r="AGO1525" s="0"/>
      <c r="AGP1525" s="0"/>
      <c r="AGQ1525" s="0"/>
      <c r="AGR1525" s="0"/>
      <c r="AGS1525" s="0"/>
      <c r="AGT1525" s="0"/>
      <c r="AGU1525" s="0"/>
      <c r="AGV1525" s="0"/>
      <c r="AGW1525" s="0"/>
      <c r="AGX1525" s="0"/>
      <c r="AGY1525" s="0"/>
      <c r="AGZ1525" s="0"/>
      <c r="AHA1525" s="0"/>
      <c r="AHB1525" s="0"/>
      <c r="AHC1525" s="0"/>
      <c r="AHD1525" s="0"/>
      <c r="AHE1525" s="0"/>
      <c r="AHF1525" s="0"/>
      <c r="AHG1525" s="0"/>
      <c r="AHH1525" s="0"/>
      <c r="AHI1525" s="0"/>
      <c r="AHJ1525" s="0"/>
      <c r="AHK1525" s="0"/>
      <c r="AHL1525" s="0"/>
      <c r="AHM1525" s="0"/>
      <c r="AHN1525" s="0"/>
      <c r="AHO1525" s="0"/>
      <c r="AHP1525" s="0"/>
      <c r="AHQ1525" s="0"/>
      <c r="AHR1525" s="0"/>
      <c r="AHS1525" s="0"/>
      <c r="AHT1525" s="0"/>
      <c r="AHU1525" s="0"/>
      <c r="AHV1525" s="0"/>
      <c r="AHW1525" s="0"/>
      <c r="AHX1525" s="0"/>
      <c r="AHY1525" s="0"/>
      <c r="AHZ1525" s="0"/>
      <c r="AIA1525" s="0"/>
      <c r="AIB1525" s="0"/>
      <c r="AIC1525" s="0"/>
      <c r="AID1525" s="0"/>
      <c r="AIE1525" s="0"/>
      <c r="AIF1525" s="0"/>
      <c r="AIG1525" s="0"/>
      <c r="AIH1525" s="0"/>
      <c r="AII1525" s="0"/>
      <c r="AIJ1525" s="0"/>
      <c r="AIK1525" s="0"/>
      <c r="AIL1525" s="0"/>
      <c r="AIM1525" s="0"/>
      <c r="AIN1525" s="0"/>
      <c r="AIO1525" s="0"/>
      <c r="AIP1525" s="0"/>
      <c r="AIQ1525" s="0"/>
      <c r="AIR1525" s="0"/>
      <c r="AIS1525" s="0"/>
      <c r="AIT1525" s="0"/>
      <c r="AIU1525" s="0"/>
      <c r="AIV1525" s="0"/>
      <c r="AIW1525" s="0"/>
      <c r="AIX1525" s="0"/>
      <c r="AIY1525" s="0"/>
      <c r="AIZ1525" s="0"/>
      <c r="AJA1525" s="0"/>
      <c r="AJB1525" s="0"/>
      <c r="AJC1525" s="0"/>
      <c r="AJD1525" s="0"/>
      <c r="AJE1525" s="0"/>
      <c r="AJF1525" s="0"/>
      <c r="AJG1525" s="0"/>
      <c r="AJH1525" s="0"/>
      <c r="AJI1525" s="0"/>
      <c r="AJJ1525" s="0"/>
      <c r="AJK1525" s="0"/>
      <c r="AJL1525" s="0"/>
      <c r="AJM1525" s="0"/>
      <c r="AJN1525" s="0"/>
      <c r="AJO1525" s="0"/>
      <c r="AJP1525" s="0"/>
      <c r="AJQ1525" s="0"/>
      <c r="AJR1525" s="0"/>
      <c r="AJS1525" s="0"/>
      <c r="AJT1525" s="0"/>
      <c r="AJU1525" s="0"/>
      <c r="AJV1525" s="0"/>
      <c r="AJW1525" s="0"/>
      <c r="AJX1525" s="0"/>
      <c r="AJY1525" s="0"/>
      <c r="AJZ1525" s="0"/>
      <c r="AKA1525" s="0"/>
      <c r="AKB1525" s="0"/>
      <c r="AKC1525" s="0"/>
      <c r="AKD1525" s="0"/>
      <c r="AKE1525" s="0"/>
      <c r="AKF1525" s="0"/>
      <c r="AKG1525" s="0"/>
      <c r="AKH1525" s="0"/>
      <c r="AKI1525" s="0"/>
      <c r="AKJ1525" s="0"/>
      <c r="AKK1525" s="0"/>
      <c r="AKL1525" s="0"/>
      <c r="AKM1525" s="0"/>
      <c r="AKN1525" s="0"/>
      <c r="AKO1525" s="0"/>
      <c r="AKP1525" s="0"/>
      <c r="AKQ1525" s="0"/>
      <c r="AKR1525" s="0"/>
      <c r="AKS1525" s="0"/>
      <c r="AKT1525" s="0"/>
      <c r="AKU1525" s="0"/>
      <c r="AKV1525" s="0"/>
      <c r="AKW1525" s="0"/>
      <c r="AKX1525" s="0"/>
      <c r="AKY1525" s="0"/>
      <c r="AKZ1525" s="0"/>
      <c r="ALA1525" s="0"/>
      <c r="ALB1525" s="0"/>
      <c r="ALC1525" s="0"/>
      <c r="ALD1525" s="0"/>
      <c r="ALE1525" s="0"/>
      <c r="ALF1525" s="0"/>
      <c r="ALG1525" s="0"/>
      <c r="ALH1525" s="0"/>
      <c r="ALI1525" s="0"/>
      <c r="ALJ1525" s="0"/>
      <c r="ALK1525" s="0"/>
      <c r="ALL1525" s="0"/>
      <c r="ALM1525" s="0"/>
      <c r="ALN1525" s="0"/>
      <c r="ALO1525" s="0"/>
      <c r="ALP1525" s="0"/>
      <c r="ALQ1525" s="0"/>
      <c r="ALR1525" s="0"/>
      <c r="ALS1525" s="0"/>
      <c r="ALT1525" s="0"/>
      <c r="ALU1525" s="0"/>
      <c r="ALV1525" s="0"/>
      <c r="ALW1525" s="0"/>
      <c r="ALX1525" s="0"/>
      <c r="ALY1525" s="0"/>
      <c r="ALZ1525" s="0"/>
      <c r="AMA1525" s="0"/>
      <c r="AMB1525" s="0"/>
      <c r="AMC1525" s="0"/>
      <c r="AMD1525" s="0"/>
      <c r="AME1525" s="0"/>
      <c r="AMF1525" s="0"/>
      <c r="AMG1525" s="0"/>
      <c r="AMH1525" s="0"/>
      <c r="AMI1525" s="0"/>
    </row>
    <row r="1048363" customFormat="false" ht="12.8" hidden="false" customHeight="false" outlineLevel="0" collapsed="false"/>
    <row r="1048364" customFormat="false" ht="12.8" hidden="false" customHeight="false" outlineLevel="0" collapsed="false"/>
    <row r="1048365" customFormat="false" ht="12.8" hidden="false" customHeight="false" outlineLevel="0" collapsed="false"/>
    <row r="1048366" customFormat="false" ht="12.8" hidden="false" customHeight="false" outlineLevel="0" collapsed="false"/>
    <row r="1048367" customFormat="false" ht="12.8" hidden="false" customHeight="false" outlineLevel="0" collapsed="false"/>
    <row r="1048368" customFormat="false" ht="12.8" hidden="false" customHeight="false" outlineLevel="0" collapsed="false"/>
    <row r="1048369" customFormat="false" ht="12.8" hidden="false" customHeight="false" outlineLevel="0" collapsed="false"/>
    <row r="1048370" customFormat="false" ht="12.8" hidden="false" customHeight="false" outlineLevel="0" collapsed="false"/>
    <row r="1048371" customFormat="false" ht="12.8" hidden="false" customHeight="false" outlineLevel="0" collapsed="false"/>
    <row r="1048372" customFormat="false" ht="12.8" hidden="false" customHeight="false" outlineLevel="0" collapsed="false"/>
    <row r="1048373" customFormat="false" ht="12.8" hidden="false" customHeight="false" outlineLevel="0" collapsed="false"/>
    <row r="1048374" customFormat="false" ht="12.8" hidden="false" customHeight="false" outlineLevel="0" collapsed="false"/>
    <row r="1048375" customFormat="false" ht="12.8" hidden="false" customHeight="false" outlineLevel="0" collapsed="false"/>
    <row r="1048376" customFormat="false" ht="12.8" hidden="false" customHeight="false" outlineLevel="0" collapsed="false"/>
    <row r="1048377" customFormat="false" ht="12.8" hidden="false" customHeight="false" outlineLevel="0" collapsed="false"/>
    <row r="1048378" customFormat="false" ht="12.8" hidden="false" customHeight="false" outlineLevel="0" collapsed="false"/>
    <row r="1048379" customFormat="false" ht="12.8" hidden="false" customHeight="false" outlineLevel="0" collapsed="false"/>
    <row r="1048380" customFormat="false" ht="12.8" hidden="false" customHeight="false" outlineLevel="0" collapsed="false"/>
    <row r="1048381" customFormat="false" ht="12.8" hidden="false" customHeight="false" outlineLevel="0" collapsed="false"/>
    <row r="1048382" customFormat="false" ht="12.8" hidden="false" customHeight="false" outlineLevel="0" collapsed="false"/>
    <row r="1048383" customFormat="false" ht="12.8" hidden="false" customHeight="false" outlineLevel="0" collapsed="false"/>
    <row r="1048384" customFormat="false" ht="12.8" hidden="false" customHeight="false" outlineLevel="0" collapsed="false"/>
    <row r="1048385" customFormat="false" ht="12.8" hidden="false" customHeight="false" outlineLevel="0" collapsed="false"/>
    <row r="1048386" customFormat="false" ht="12.8" hidden="false" customHeight="false" outlineLevel="0" collapsed="false"/>
    <row r="1048387" customFormat="false" ht="12.8" hidden="false" customHeight="false" outlineLevel="0" collapsed="false"/>
    <row r="1048388" customFormat="false" ht="12.8" hidden="false" customHeight="false" outlineLevel="0" collapsed="false"/>
    <row r="1048389" customFormat="false" ht="12.8" hidden="false" customHeight="false" outlineLevel="0" collapsed="false"/>
    <row r="1048390" customFormat="false" ht="12.8" hidden="false" customHeight="false" outlineLevel="0" collapsed="false"/>
    <row r="1048391" customFormat="false" ht="12.8" hidden="false" customHeight="false" outlineLevel="0" collapsed="false"/>
    <row r="1048392" customFormat="false" ht="12.8" hidden="false" customHeight="false" outlineLevel="0" collapsed="false"/>
    <row r="1048393" customFormat="false" ht="12.8" hidden="false" customHeight="false" outlineLevel="0" collapsed="false"/>
    <row r="1048394" customFormat="false" ht="12.8" hidden="false" customHeight="false" outlineLevel="0" collapsed="false"/>
    <row r="1048395" customFormat="false" ht="12.8" hidden="false" customHeight="false" outlineLevel="0" collapsed="false"/>
    <row r="1048396" customFormat="false" ht="12.8" hidden="false" customHeight="false" outlineLevel="0" collapsed="false"/>
    <row r="1048397" customFormat="false" ht="12.8" hidden="false" customHeight="false" outlineLevel="0" collapsed="false"/>
    <row r="1048398" customFormat="false" ht="12.8" hidden="false" customHeight="false" outlineLevel="0" collapsed="false"/>
    <row r="1048399" customFormat="false" ht="12.8" hidden="false" customHeight="false" outlineLevel="0" collapsed="false"/>
    <row r="1048400" customFormat="false" ht="12.8" hidden="false" customHeight="false" outlineLevel="0" collapsed="false"/>
    <row r="1048401" customFormat="false" ht="12.8" hidden="false" customHeight="false" outlineLevel="0" collapsed="false"/>
    <row r="1048402" customFormat="false" ht="12.8" hidden="false" customHeight="false" outlineLevel="0" collapsed="false"/>
    <row r="1048403" customFormat="false" ht="12.8" hidden="false" customHeight="false" outlineLevel="0" collapsed="false"/>
    <row r="1048404" customFormat="false" ht="12.8" hidden="false" customHeight="false" outlineLevel="0" collapsed="false"/>
    <row r="1048405" customFormat="false" ht="12.8" hidden="false" customHeight="false" outlineLevel="0" collapsed="false"/>
    <row r="1048406" customFormat="false" ht="12.8" hidden="false" customHeight="false" outlineLevel="0" collapsed="false"/>
    <row r="1048407" customFormat="false" ht="12.8" hidden="false" customHeight="false" outlineLevel="0" collapsed="false"/>
    <row r="1048408" customFormat="false" ht="12.8" hidden="false" customHeight="false" outlineLevel="0" collapsed="false"/>
    <row r="1048409" customFormat="false" ht="12.8" hidden="false" customHeight="false" outlineLevel="0" collapsed="false"/>
    <row r="1048410" customFormat="false" ht="12.8" hidden="false" customHeight="false" outlineLevel="0" collapsed="false"/>
    <row r="1048411" customFormat="false" ht="12.8" hidden="false" customHeight="false" outlineLevel="0" collapsed="false"/>
    <row r="1048412" customFormat="false" ht="12.8" hidden="false" customHeight="false" outlineLevel="0" collapsed="false"/>
    <row r="1048413" customFormat="false" ht="12.8" hidden="false" customHeight="false" outlineLevel="0" collapsed="false"/>
    <row r="1048414" customFormat="false" ht="12.8" hidden="false" customHeight="false" outlineLevel="0" collapsed="false"/>
    <row r="1048415" customFormat="false" ht="12.8" hidden="false" customHeight="false" outlineLevel="0" collapsed="false"/>
    <row r="1048416" customFormat="false" ht="12.8" hidden="false" customHeight="false" outlineLevel="0" collapsed="false"/>
    <row r="1048417" customFormat="false" ht="12.8" hidden="false" customHeight="false" outlineLevel="0" collapsed="false"/>
    <row r="1048418" customFormat="false" ht="12.8" hidden="false" customHeight="false" outlineLevel="0" collapsed="false"/>
    <row r="1048419" customFormat="false" ht="12.8" hidden="false" customHeight="false" outlineLevel="0" collapsed="false"/>
    <row r="1048420" customFormat="false" ht="12.8" hidden="false" customHeight="false" outlineLevel="0" collapsed="false"/>
    <row r="1048421" customFormat="false" ht="12.8" hidden="false" customHeight="false" outlineLevel="0" collapsed="false"/>
    <row r="1048422" customFormat="false" ht="12.8" hidden="false" customHeight="false" outlineLevel="0" collapsed="false"/>
    <row r="1048423" customFormat="false" ht="12.8" hidden="false" customHeight="false" outlineLevel="0" collapsed="false"/>
    <row r="1048424" customFormat="false" ht="12.8" hidden="false" customHeight="false" outlineLevel="0" collapsed="false"/>
    <row r="1048425" customFormat="false" ht="12.8" hidden="false" customHeight="false" outlineLevel="0" collapsed="false"/>
    <row r="1048426" customFormat="false" ht="12.8" hidden="false" customHeight="false" outlineLevel="0" collapsed="false"/>
    <row r="1048427" customFormat="false" ht="12.8" hidden="false" customHeight="false" outlineLevel="0" collapsed="false"/>
    <row r="1048428" customFormat="false" ht="12.8" hidden="false" customHeight="false" outlineLevel="0" collapsed="false"/>
    <row r="1048429" customFormat="false" ht="12.8" hidden="false" customHeight="false" outlineLevel="0" collapsed="false"/>
    <row r="1048430" customFormat="false" ht="12.8" hidden="false" customHeight="false" outlineLevel="0" collapsed="false"/>
    <row r="1048431" customFormat="false" ht="12.8" hidden="false" customHeight="false" outlineLevel="0" collapsed="false"/>
    <row r="1048432" customFormat="false" ht="12.8" hidden="false" customHeight="false" outlineLevel="0" collapsed="false"/>
    <row r="1048433" customFormat="false" ht="12.8" hidden="false" customHeight="false" outlineLevel="0" collapsed="false"/>
    <row r="1048434" customFormat="false" ht="12.8" hidden="false" customHeight="false" outlineLevel="0" collapsed="false"/>
    <row r="1048435" customFormat="false" ht="12.8" hidden="false" customHeight="false" outlineLevel="0" collapsed="false"/>
    <row r="1048436" customFormat="false" ht="12.8" hidden="false" customHeight="false" outlineLevel="0" collapsed="false"/>
    <row r="1048437" customFormat="false" ht="12.8" hidden="false" customHeight="false" outlineLevel="0" collapsed="false"/>
    <row r="1048438" customFormat="false" ht="12.8" hidden="false" customHeight="false" outlineLevel="0" collapsed="false"/>
    <row r="1048439" customFormat="false" ht="12.8" hidden="false" customHeight="false" outlineLevel="0" collapsed="false"/>
    <row r="1048440" customFormat="false" ht="12.8" hidden="false" customHeight="false" outlineLevel="0" collapsed="false"/>
    <row r="1048441" customFormat="false" ht="12.8" hidden="false" customHeight="false" outlineLevel="0" collapsed="false"/>
    <row r="1048442" customFormat="false" ht="12.8" hidden="false" customHeight="false" outlineLevel="0" collapsed="false"/>
    <row r="1048443" customFormat="false" ht="12.8" hidden="false" customHeight="false" outlineLevel="0" collapsed="false"/>
    <row r="1048444" customFormat="false" ht="12.8" hidden="false" customHeight="false" outlineLevel="0" collapsed="false"/>
    <row r="1048445" customFormat="false" ht="12.8" hidden="false" customHeight="false" outlineLevel="0" collapsed="false"/>
    <row r="1048446" customFormat="false" ht="12.8" hidden="false" customHeight="false" outlineLevel="0" collapsed="false"/>
    <row r="1048447" customFormat="false" ht="12.8" hidden="false" customHeight="false" outlineLevel="0" collapsed="false"/>
    <row r="1048448" customFormat="false" ht="12.8" hidden="false" customHeight="false" outlineLevel="0" collapsed="false"/>
    <row r="1048449" customFormat="false" ht="12.8" hidden="false" customHeight="false" outlineLevel="0" collapsed="false"/>
    <row r="1048450" customFormat="false" ht="12.8" hidden="false" customHeight="false" outlineLevel="0" collapsed="false"/>
    <row r="1048451" customFormat="false" ht="12.8" hidden="false" customHeight="false" outlineLevel="0" collapsed="false"/>
    <row r="1048452" customFormat="false" ht="12.8" hidden="false" customHeight="false" outlineLevel="0" collapsed="false"/>
    <row r="1048453" customFormat="false" ht="12.8" hidden="false" customHeight="false" outlineLevel="0" collapsed="false"/>
    <row r="1048454" customFormat="false" ht="12.8" hidden="false" customHeight="false" outlineLevel="0" collapsed="false"/>
    <row r="1048455" customFormat="false" ht="12.8" hidden="false" customHeight="false" outlineLevel="0" collapsed="false"/>
    <row r="1048456" customFormat="false" ht="12.8" hidden="false" customHeight="false" outlineLevel="0" collapsed="false"/>
    <row r="1048457" customFormat="false" ht="12.8" hidden="false" customHeight="false" outlineLevel="0" collapsed="false"/>
    <row r="1048458" customFormat="false" ht="12.8" hidden="false" customHeight="false" outlineLevel="0" collapsed="false"/>
    <row r="1048459" customFormat="false" ht="12.8" hidden="false" customHeight="false" outlineLevel="0" collapsed="false"/>
    <row r="1048460" customFormat="false" ht="12.8" hidden="false" customHeight="false" outlineLevel="0" collapsed="false"/>
    <row r="1048461" customFormat="false" ht="12.8" hidden="false" customHeight="false" outlineLevel="0" collapsed="false"/>
    <row r="1048462" customFormat="false" ht="12.8" hidden="false" customHeight="false" outlineLevel="0" collapsed="false"/>
    <row r="1048463" customFormat="false" ht="12.8" hidden="false" customHeight="false" outlineLevel="0" collapsed="false"/>
    <row r="1048464" customFormat="false" ht="12.8" hidden="false" customHeight="false" outlineLevel="0" collapsed="false"/>
    <row r="1048465" customFormat="false" ht="12.8" hidden="false" customHeight="false" outlineLevel="0" collapsed="false"/>
    <row r="1048466" customFormat="false" ht="12.8" hidden="false" customHeight="false" outlineLevel="0" collapsed="false"/>
    <row r="1048467" customFormat="false" ht="12.8" hidden="false" customHeight="false" outlineLevel="0" collapsed="false"/>
    <row r="1048468" customFormat="false" ht="12.8" hidden="false" customHeight="false" outlineLevel="0" collapsed="false"/>
    <row r="1048469" customFormat="false" ht="12.8" hidden="false" customHeight="false" outlineLevel="0" collapsed="false"/>
    <row r="1048470" customFormat="false" ht="12.8" hidden="false" customHeight="false" outlineLevel="0" collapsed="false"/>
    <row r="1048471" customFormat="false" ht="12.8" hidden="false" customHeight="false" outlineLevel="0" collapsed="false"/>
    <row r="1048472" customFormat="false" ht="12.8" hidden="false" customHeight="false" outlineLevel="0" collapsed="false"/>
    <row r="1048473" customFormat="false" ht="12.8" hidden="false" customHeight="false" outlineLevel="0" collapsed="false"/>
    <row r="1048474" customFormat="false" ht="12.8" hidden="false" customHeight="false" outlineLevel="0" collapsed="false"/>
    <row r="1048475" customFormat="false" ht="12.8" hidden="false" customHeight="false" outlineLevel="0" collapsed="false"/>
    <row r="1048476" customFormat="false" ht="12.8" hidden="false" customHeight="false" outlineLevel="0" collapsed="false"/>
    <row r="1048477" customFormat="false" ht="12.8" hidden="false" customHeight="false" outlineLevel="0" collapsed="false"/>
    <row r="1048478" customFormat="false" ht="12.8" hidden="false" customHeight="false" outlineLevel="0" collapsed="false"/>
    <row r="1048479" customFormat="false" ht="12.8" hidden="false" customHeight="false" outlineLevel="0" collapsed="false"/>
    <row r="1048480" customFormat="false" ht="12.8" hidden="false" customHeight="false" outlineLevel="0" collapsed="false"/>
    <row r="1048481" customFormat="false" ht="12.8" hidden="false" customHeight="false" outlineLevel="0" collapsed="false"/>
    <row r="1048482" customFormat="false" ht="12.8" hidden="false" customHeight="false" outlineLevel="0" collapsed="false"/>
    <row r="1048483" customFormat="false" ht="12.8" hidden="false" customHeight="false" outlineLevel="0" collapsed="false"/>
    <row r="1048484" customFormat="false" ht="12.8" hidden="false" customHeight="false" outlineLevel="0" collapsed="false"/>
    <row r="1048485" customFormat="false" ht="12.8" hidden="false" customHeight="false" outlineLevel="0" collapsed="false"/>
    <row r="1048486" customFormat="false" ht="12.8" hidden="false" customHeight="false" outlineLevel="0" collapsed="false"/>
    <row r="1048487" customFormat="false" ht="12.8" hidden="false" customHeight="false" outlineLevel="0" collapsed="false"/>
    <row r="1048488" customFormat="false" ht="12.8" hidden="false" customHeight="false" outlineLevel="0" collapsed="false"/>
    <row r="1048489" customFormat="false" ht="12.8" hidden="false" customHeight="false" outlineLevel="0" collapsed="false"/>
    <row r="1048490" customFormat="false" ht="12.8" hidden="false" customHeight="false" outlineLevel="0" collapsed="false"/>
    <row r="1048491" customFormat="false" ht="12.8" hidden="false" customHeight="false" outlineLevel="0" collapsed="false"/>
    <row r="1048492" customFormat="false" ht="12.8" hidden="false" customHeight="false" outlineLevel="0" collapsed="false"/>
    <row r="1048493" customFormat="false" ht="12.8" hidden="false" customHeight="false" outlineLevel="0" collapsed="false"/>
    <row r="1048494" customFormat="false" ht="12.8" hidden="false" customHeight="false" outlineLevel="0" collapsed="false"/>
    <row r="1048495" customFormat="false" ht="12.8" hidden="false" customHeight="false" outlineLevel="0" collapsed="false"/>
    <row r="1048496" customFormat="false" ht="12.8" hidden="false" customHeight="false" outlineLevel="0" collapsed="false"/>
    <row r="1048497" customFormat="false" ht="12.8" hidden="false" customHeight="false" outlineLevel="0" collapsed="false"/>
    <row r="1048498" customFormat="false" ht="12.8" hidden="false" customHeight="false" outlineLevel="0" collapsed="false"/>
    <row r="1048499" customFormat="false" ht="12.8" hidden="false" customHeight="false" outlineLevel="0" collapsed="false"/>
    <row r="1048500" customFormat="false" ht="12.8" hidden="false" customHeight="false" outlineLevel="0" collapsed="false"/>
    <row r="1048501" customFormat="false" ht="12.8" hidden="false" customHeight="false" outlineLevel="0" collapsed="false"/>
    <row r="1048502" customFormat="false" ht="12.8" hidden="false" customHeight="false" outlineLevel="0" collapsed="false"/>
    <row r="1048503" customFormat="false" ht="12.8" hidden="false" customHeight="false" outlineLevel="0" collapsed="false"/>
    <row r="1048504" customFormat="false" ht="12.8" hidden="false" customHeight="false" outlineLevel="0" collapsed="false"/>
    <row r="1048505" customFormat="false" ht="12.8" hidden="false" customHeight="false" outlineLevel="0" collapsed="false"/>
    <row r="1048506" customFormat="false" ht="12.8" hidden="false" customHeight="false" outlineLevel="0" collapsed="false"/>
    <row r="1048507" customFormat="false" ht="12.8" hidden="false" customHeight="false" outlineLevel="0" collapsed="false"/>
    <row r="1048508" customFormat="false" ht="12.8" hidden="false" customHeight="false" outlineLevel="0" collapsed="false"/>
    <row r="1048509" customFormat="false" ht="12.8" hidden="false" customHeight="false" outlineLevel="0" collapsed="false"/>
    <row r="1048510" customFormat="false" ht="12.8" hidden="false" customHeight="false" outlineLevel="0" collapsed="false"/>
    <row r="1048511" customFormat="false" ht="12.8" hidden="false" customHeight="false" outlineLevel="0" collapsed="false"/>
    <row r="1048512" customFormat="false" ht="12.8" hidden="false" customHeight="false" outlineLevel="0" collapsed="false"/>
    <row r="1048513" customFormat="false" ht="12.8" hidden="false" customHeight="false" outlineLevel="0" collapsed="false"/>
    <row r="1048514" customFormat="false" ht="12.8" hidden="false" customHeight="false" outlineLevel="0" collapsed="false"/>
    <row r="1048515" customFormat="false" ht="12.8" hidden="false" customHeight="false" outlineLevel="0" collapsed="false"/>
    <row r="1048516" customFormat="false" ht="12.8" hidden="false" customHeight="false" outlineLevel="0" collapsed="false"/>
    <row r="1048517" customFormat="false" ht="12.8" hidden="false" customHeight="false" outlineLevel="0" collapsed="false"/>
    <row r="1048518" customFormat="false" ht="12.8" hidden="false" customHeight="false" outlineLevel="0" collapsed="false"/>
    <row r="1048519" customFormat="false" ht="12.8" hidden="false" customHeight="false" outlineLevel="0" collapsed="false"/>
    <row r="1048520" customFormat="false" ht="12.8" hidden="false" customHeight="false" outlineLevel="0" collapsed="false"/>
    <row r="1048521" customFormat="false" ht="12.8" hidden="false" customHeight="false" outlineLevel="0" collapsed="false"/>
    <row r="1048522" customFormat="false" ht="12.8" hidden="false" customHeight="false" outlineLevel="0" collapsed="false"/>
    <row r="1048523" customFormat="false" ht="12.8" hidden="false" customHeight="false" outlineLevel="0" collapsed="false"/>
    <row r="1048524" customFormat="false" ht="12.8" hidden="false" customHeight="false" outlineLevel="0" collapsed="false"/>
    <row r="1048525" customFormat="false" ht="12.8" hidden="false" customHeight="false" outlineLevel="0" collapsed="false"/>
    <row r="1048526" customFormat="false" ht="12.8" hidden="false" customHeight="false" outlineLevel="0" collapsed="false"/>
    <row r="1048527" customFormat="false" ht="12.8" hidden="false" customHeight="false" outlineLevel="0" collapsed="false"/>
    <row r="1048528" customFormat="false" ht="12.8" hidden="false" customHeight="false" outlineLevel="0" collapsed="false"/>
    <row r="1048529" customFormat="false" ht="12.8" hidden="false" customHeight="false" outlineLevel="0" collapsed="false"/>
    <row r="1048530" customFormat="false" ht="12.8" hidden="false" customHeight="false" outlineLevel="0" collapsed="false"/>
    <row r="1048531" customFormat="false" ht="12.8" hidden="false" customHeight="false" outlineLevel="0" collapsed="false"/>
    <row r="1048532" customFormat="false" ht="12.8" hidden="false" customHeight="false" outlineLevel="0" collapsed="false"/>
    <row r="1048533" customFormat="false" ht="12.8" hidden="false" customHeight="false" outlineLevel="0" collapsed="false"/>
    <row r="1048534" customFormat="false" ht="12.8" hidden="false" customHeight="false" outlineLevel="0" collapsed="false"/>
    <row r="1048535" customFormat="false" ht="12.8" hidden="false" customHeight="false" outlineLevel="0" collapsed="false"/>
    <row r="1048536" customFormat="false" ht="12.8" hidden="false" customHeight="false" outlineLevel="0" collapsed="false"/>
    <row r="1048537" customFormat="false" ht="12.8" hidden="false" customHeight="false" outlineLevel="0" collapsed="false"/>
    <row r="1048538" customFormat="false" ht="12.8" hidden="false" customHeight="false" outlineLevel="0" collapsed="false"/>
    <row r="1048539" customFormat="false" ht="12.8" hidden="false" customHeight="false" outlineLevel="0" collapsed="false"/>
    <row r="1048540" customFormat="false" ht="12.8" hidden="false" customHeight="false" outlineLevel="0" collapsed="false"/>
    <row r="1048541" customFormat="false" ht="12.8" hidden="false" customHeight="false" outlineLevel="0" collapsed="false"/>
    <row r="1048542" customFormat="false" ht="12.8" hidden="false" customHeight="false" outlineLevel="0" collapsed="false"/>
    <row r="1048543" customFormat="false" ht="12.8" hidden="false" customHeight="false" outlineLevel="0" collapsed="false"/>
    <row r="1048544" customFormat="false" ht="12.8" hidden="false" customHeight="false" outlineLevel="0" collapsed="false"/>
    <row r="1048545" customFormat="false" ht="12.8" hidden="false" customHeight="false" outlineLevel="0" collapsed="false"/>
    <row r="1048546" customFormat="false" ht="12.8" hidden="false" customHeight="false" outlineLevel="0" collapsed="false"/>
    <row r="1048547" customFormat="false" ht="12.8" hidden="false" customHeight="false" outlineLevel="0" collapsed="false"/>
    <row r="1048548" customFormat="false" ht="12.8" hidden="false" customHeight="false" outlineLevel="0" collapsed="false"/>
    <row r="1048549" customFormat="false" ht="12.8" hidden="false" customHeight="false" outlineLevel="0" collapsed="false"/>
    <row r="1048550" customFormat="false" ht="12.8" hidden="false" customHeight="false" outlineLevel="0" collapsed="false"/>
    <row r="1048551" customFormat="false" ht="12.8" hidden="false" customHeight="false" outlineLevel="0" collapsed="false"/>
    <row r="1048552" customFormat="false" ht="12.8" hidden="false" customHeight="false" outlineLevel="0" collapsed="false"/>
    <row r="1048553" customFormat="false" ht="12.8" hidden="false" customHeight="false" outlineLevel="0" collapsed="false"/>
    <row r="1048554" customFormat="false" ht="12.8" hidden="false" customHeight="false" outlineLevel="0" collapsed="false"/>
    <row r="1048555" customFormat="false" ht="12.8" hidden="false" customHeight="false" outlineLevel="0" collapsed="false"/>
    <row r="1048556" customFormat="false" ht="12.8" hidden="false" customHeight="false" outlineLevel="0" collapsed="false"/>
    <row r="1048557" customFormat="false" ht="12.8" hidden="false" customHeight="false" outlineLevel="0" collapsed="false"/>
    <row r="1048558" customFormat="false" ht="12.8" hidden="false" customHeight="false" outlineLevel="0" collapsed="false"/>
    <row r="1048559" customFormat="false" ht="12.8" hidden="false" customHeight="false" outlineLevel="0" collapsed="false"/>
    <row r="1048560" customFormat="false" ht="12.8" hidden="false" customHeight="false" outlineLevel="0" collapsed="false"/>
    <row r="1048561" customFormat="false" ht="12.8" hidden="false" customHeight="false" outlineLevel="0" collapsed="false"/>
    <row r="1048562" customFormat="false" ht="12.8" hidden="false" customHeight="false" outlineLevel="0" collapsed="false"/>
    <row r="1048563" customFormat="false" ht="12.8" hidden="false" customHeight="false" outlineLevel="0" collapsed="false"/>
    <row r="1048564" customFormat="false" ht="12.8" hidden="false" customHeight="false" outlineLevel="0" collapsed="false"/>
    <row r="1048565" customFormat="false" ht="12.8" hidden="false" customHeight="false" outlineLevel="0" collapsed="false"/>
    <row r="1048566" customFormat="false" ht="12.8" hidden="false" customHeight="false" outlineLevel="0" collapsed="false"/>
    <row r="1048567" customFormat="false" ht="12.8" hidden="false" customHeight="false" outlineLevel="0" collapsed="false"/>
    <row r="1048568" customFormat="false" ht="12.8" hidden="false" customHeight="false" outlineLevel="0" collapsed="false"/>
    <row r="1048569" customFormat="false" ht="12.8" hidden="false" customHeight="false" outlineLevel="0" collapsed="false"/>
    <row r="1048570" customFormat="false" ht="12.8" hidden="false" customHeight="false" outlineLevel="0" collapsed="false"/>
    <row r="1048571" customFormat="false" ht="12.8" hidden="false" customHeight="false" outlineLevel="0" collapsed="false"/>
    <row r="1048572" customFormat="false" ht="12.8" hidden="false" customHeight="false" outlineLevel="0" collapsed="false"/>
    <row r="1048573" customFormat="false" ht="12.8" hidden="false" customHeight="false" outlineLevel="0" collapsed="false"/>
    <row r="1048574" customFormat="false" ht="12.8" hidden="false" customHeight="false" outlineLevel="0" collapsed="false"/>
    <row r="1048575" customFormat="false" ht="12.8" hidden="false" customHeight="false" outlineLevel="0" collapsed="false"/>
    <row r="1048576" customFormat="false" ht="12.8" hidden="false" customHeight="false" outlineLevel="0" collapsed="false"/>
  </sheetData>
  <autoFilter ref="D:D"/>
  <printOptions headings="false" gridLines="false" gridLinesSet="true" horizontalCentered="false" verticalCentered="false"/>
  <pageMargins left="0.7875" right="0.7875" top="1.12291666666667" bottom="1.12291666666667" header="0.511811023622047" footer="0.511811023622047"/>
  <pageSetup paperSize="9" scale="78"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AMI1048576"/>
  <sheetViews>
    <sheetView showFormulas="false" showGridLines="true" showRowColHeaders="true" showZeros="true" rightToLeft="false" tabSelected="false" showOutlineSymbols="true" defaultGridColor="true" view="normal" topLeftCell="A1748" colorId="64" zoomScale="100" zoomScaleNormal="100" zoomScalePageLayoutView="100" workbookViewId="0">
      <selection pane="topLeft" activeCell="A1779" activeCellId="0" sqref="A1779"/>
    </sheetView>
  </sheetViews>
  <sheetFormatPr defaultColWidth="11.53515625" defaultRowHeight="12.75" zeroHeight="false" outlineLevelRow="0" outlineLevelCol="0"/>
  <cols>
    <col collapsed="false" customWidth="true" hidden="false" outlineLevel="0" max="1" min="1" style="1" width="29.57"/>
    <col collapsed="false" customWidth="true" hidden="false" outlineLevel="0" max="2" min="2" style="1" width="5.29"/>
    <col collapsed="false" customWidth="true" hidden="false" outlineLevel="0" max="3" min="3" style="1" width="34.14"/>
    <col collapsed="false" customWidth="true" hidden="false" outlineLevel="0" max="4" min="4" style="1" width="20.14"/>
    <col collapsed="false" customWidth="true" hidden="false" outlineLevel="0" max="5" min="5" style="2" width="15.14"/>
    <col collapsed="false" customWidth="true" hidden="false" outlineLevel="0" max="6" min="6" style="3" width="12.15"/>
    <col collapsed="false" customWidth="true" hidden="false" outlineLevel="0" max="8" min="7" style="4" width="12.15"/>
    <col collapsed="false" customWidth="true" hidden="false" outlineLevel="0" max="9" min="9" style="3" width="12.15"/>
    <col collapsed="false" customWidth="true" hidden="false" outlineLevel="0" max="10" min="10" style="4" width="12.15"/>
    <col collapsed="false" customWidth="true" hidden="false" outlineLevel="0" max="64" min="11" style="1" width="12.15"/>
    <col collapsed="false" customWidth="true" hidden="false" outlineLevel="0" max="1024" min="65" style="0" width="10.67"/>
  </cols>
  <sheetData>
    <row r="1" customFormat="false" ht="17.35" hidden="false" customHeight="false" outlineLevel="0" collapsed="false">
      <c r="D1" s="5"/>
      <c r="E1" s="6"/>
      <c r="H1" s="7"/>
      <c r="I1" s="8"/>
    </row>
    <row r="2" customFormat="false" ht="17.35" hidden="false" customHeight="false" outlineLevel="0" collapsed="false">
      <c r="D2" s="5"/>
      <c r="E2" s="6"/>
      <c r="H2" s="7"/>
      <c r="I2" s="8"/>
    </row>
    <row r="3" customFormat="false" ht="17.35" hidden="false" customHeight="false" outlineLevel="0" collapsed="false">
      <c r="A3" s="9"/>
      <c r="B3" s="9"/>
      <c r="C3" s="10" t="s">
        <v>0</v>
      </c>
      <c r="D3" s="11" t="s">
        <v>1</v>
      </c>
      <c r="E3" s="12"/>
      <c r="H3" s="7"/>
      <c r="I3" s="8"/>
    </row>
    <row r="4" customFormat="false" ht="17.35" hidden="false" customHeight="false" outlineLevel="0" collapsed="false">
      <c r="A4" s="9"/>
      <c r="B4" s="9"/>
      <c r="C4" s="13" t="s">
        <v>2</v>
      </c>
      <c r="D4" s="11" t="s">
        <v>1</v>
      </c>
      <c r="E4" s="12"/>
      <c r="H4" s="7"/>
      <c r="I4" s="8"/>
    </row>
    <row r="5" customFormat="false" ht="17.35" hidden="false" customHeight="false" outlineLevel="0" collapsed="false">
      <c r="A5" s="9"/>
      <c r="B5" s="9"/>
      <c r="C5" s="14" t="s">
        <v>3</v>
      </c>
      <c r="D5" s="11" t="s">
        <v>1</v>
      </c>
      <c r="E5" s="12"/>
      <c r="H5" s="7"/>
      <c r="I5" s="8"/>
    </row>
    <row r="6" customFormat="false" ht="17.35" hidden="false" customHeight="false" outlineLevel="0" collapsed="false">
      <c r="A6" s="9"/>
      <c r="B6" s="9" t="s">
        <v>4</v>
      </c>
      <c r="C6" s="9"/>
      <c r="D6" s="9"/>
      <c r="E6" s="6"/>
      <c r="H6" s="7"/>
      <c r="I6" s="8"/>
    </row>
    <row r="7" customFormat="false" ht="17.35" hidden="false" customHeight="false" outlineLevel="0" collapsed="false">
      <c r="A7" s="9"/>
      <c r="B7" s="9"/>
      <c r="C7" s="9" t="s">
        <v>5</v>
      </c>
      <c r="D7" s="9" t="s">
        <v>6</v>
      </c>
      <c r="E7" s="6" t="s">
        <v>7</v>
      </c>
      <c r="F7" s="3" t="s">
        <v>8</v>
      </c>
      <c r="G7" s="4" t="s">
        <v>9</v>
      </c>
      <c r="H7" s="7" t="s">
        <v>3</v>
      </c>
      <c r="I7" s="8" t="s">
        <v>8</v>
      </c>
      <c r="J7" s="4" t="s">
        <v>9</v>
      </c>
      <c r="K7" s="110" t="s">
        <v>4195</v>
      </c>
    </row>
    <row r="8" customFormat="false" ht="17.35" hidden="false" customHeight="false" outlineLevel="0" collapsed="false">
      <c r="A8" s="15"/>
      <c r="B8" s="15"/>
      <c r="C8" s="15" t="s">
        <v>10</v>
      </c>
      <c r="D8" s="11" t="s">
        <v>1</v>
      </c>
      <c r="E8" s="16"/>
      <c r="H8" s="17"/>
      <c r="I8" s="111"/>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row>
    <row r="9" customFormat="false" ht="17.35" hidden="false" customHeight="false" outlineLevel="0" collapsed="false">
      <c r="C9" s="15" t="s">
        <v>11</v>
      </c>
      <c r="D9" s="11" t="s">
        <v>1</v>
      </c>
    </row>
    <row r="10" customFormat="false" ht="12.8" hidden="false" customHeight="true" outlineLevel="0" collapsed="false">
      <c r="A10" s="18" t="s">
        <v>11</v>
      </c>
      <c r="B10" s="18"/>
      <c r="C10" s="19" t="s">
        <v>12</v>
      </c>
      <c r="D10" s="19" t="s">
        <v>13</v>
      </c>
      <c r="E10" s="20" t="n">
        <v>1.8</v>
      </c>
      <c r="F10" s="21" t="n">
        <v>2.88</v>
      </c>
      <c r="G10" s="22" t="s">
        <v>14</v>
      </c>
      <c r="I10" s="112" t="s">
        <v>4196</v>
      </c>
      <c r="J10" s="112"/>
      <c r="K10" s="112"/>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row>
    <row r="11" customFormat="false" ht="12.8" hidden="false" customHeight="false" outlineLevel="0" collapsed="false">
      <c r="A11" s="18" t="s">
        <v>11</v>
      </c>
      <c r="B11" s="18"/>
      <c r="C11" s="23" t="s">
        <v>15</v>
      </c>
      <c r="D11" s="19" t="s">
        <v>16</v>
      </c>
      <c r="E11" s="20" t="n">
        <v>1.9</v>
      </c>
      <c r="F11" s="21" t="n">
        <v>1.5</v>
      </c>
      <c r="G11" s="22" t="s">
        <v>14</v>
      </c>
      <c r="I11" s="112"/>
      <c r="J11" s="112"/>
      <c r="K11" s="112"/>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row>
    <row r="12" customFormat="false" ht="12.8" hidden="false" customHeight="false" outlineLevel="0" collapsed="false">
      <c r="A12" s="18" t="s">
        <v>11</v>
      </c>
      <c r="B12" s="18"/>
      <c r="C12" s="23" t="s">
        <v>17</v>
      </c>
      <c r="D12" s="23" t="s">
        <v>18</v>
      </c>
      <c r="E12" s="20" t="n">
        <v>2.1</v>
      </c>
      <c r="F12" s="21" t="n">
        <v>1.5</v>
      </c>
      <c r="G12" s="22" t="s">
        <v>14</v>
      </c>
      <c r="I12" s="112" t="s">
        <v>4197</v>
      </c>
      <c r="J12" s="112"/>
      <c r="K12" s="112"/>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row>
    <row r="13" customFormat="false" ht="12.8" hidden="false" customHeight="false" outlineLevel="0" collapsed="false">
      <c r="A13" s="18" t="s">
        <v>11</v>
      </c>
      <c r="B13" s="18"/>
      <c r="C13" s="23" t="s">
        <v>19</v>
      </c>
      <c r="D13" s="19" t="s">
        <v>20</v>
      </c>
      <c r="E13" s="20" t="n">
        <v>2.1</v>
      </c>
      <c r="F13" s="21" t="n">
        <v>1.5</v>
      </c>
      <c r="G13" s="22" t="s">
        <v>14</v>
      </c>
      <c r="I13" s="112" t="s">
        <v>4198</v>
      </c>
      <c r="J13" s="112"/>
      <c r="K13" s="112"/>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row>
    <row r="14" customFormat="false" ht="12.8" hidden="false" customHeight="false" outlineLevel="0" collapsed="false">
      <c r="A14" s="18" t="s">
        <v>11</v>
      </c>
      <c r="B14" s="18"/>
      <c r="C14" s="19" t="s">
        <v>21</v>
      </c>
      <c r="D14" s="19" t="s">
        <v>22</v>
      </c>
      <c r="E14" s="20" t="n">
        <v>2.2</v>
      </c>
      <c r="F14" s="21" t="n">
        <v>1.5</v>
      </c>
      <c r="G14" s="22" t="s">
        <v>14</v>
      </c>
      <c r="I14" s="112" t="s">
        <v>4199</v>
      </c>
      <c r="J14" s="112"/>
      <c r="K14" s="112"/>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row>
    <row r="15" customFormat="false" ht="12.8" hidden="false" customHeight="false" outlineLevel="0" collapsed="false">
      <c r="A15" s="18" t="s">
        <v>11</v>
      </c>
      <c r="B15" s="18"/>
      <c r="C15" s="19" t="s">
        <v>23</v>
      </c>
      <c r="D15" s="19" t="s">
        <v>24</v>
      </c>
      <c r="E15" s="20" t="n">
        <v>2.2</v>
      </c>
      <c r="F15" s="21" t="n">
        <v>1.5</v>
      </c>
      <c r="G15" s="24" t="s">
        <v>14</v>
      </c>
      <c r="I15" s="112"/>
      <c r="J15" s="112"/>
      <c r="K15" s="112"/>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row>
    <row r="16" customFormat="false" ht="12.8" hidden="false" customHeight="false" outlineLevel="0" collapsed="false">
      <c r="A16" s="18" t="s">
        <v>11</v>
      </c>
      <c r="B16" s="18"/>
      <c r="C16" s="19" t="s">
        <v>25</v>
      </c>
      <c r="D16" s="19" t="s">
        <v>26</v>
      </c>
      <c r="E16" s="20" t="n">
        <v>2.3</v>
      </c>
      <c r="F16" s="21" t="n">
        <v>1.5</v>
      </c>
      <c r="G16" s="24" t="s">
        <v>14</v>
      </c>
      <c r="I16" s="112" t="s">
        <v>4200</v>
      </c>
      <c r="J16" s="112"/>
      <c r="K16" s="112"/>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row>
    <row r="18" customFormat="false" ht="17.35" hidden="false" customHeight="false" outlineLevel="0" collapsed="false">
      <c r="C18" s="15" t="s">
        <v>27</v>
      </c>
      <c r="D18" s="11" t="s">
        <v>1</v>
      </c>
      <c r="K18" s="32"/>
    </row>
    <row r="19" customFormat="false" ht="23.85" hidden="false" customHeight="false" outlineLevel="0" collapsed="false">
      <c r="A19" s="1" t="s">
        <v>28</v>
      </c>
      <c r="C19" s="25" t="s">
        <v>29</v>
      </c>
      <c r="D19" s="19" t="s">
        <v>16</v>
      </c>
      <c r="E19" s="20" t="n">
        <v>1.8</v>
      </c>
      <c r="F19" s="21" t="n">
        <v>1.29</v>
      </c>
      <c r="G19" s="26" t="s">
        <v>30</v>
      </c>
      <c r="K19" s="32"/>
    </row>
    <row r="20" customFormat="false" ht="12.8" hidden="false" customHeight="false" outlineLevel="0" collapsed="false">
      <c r="A20" s="1" t="s">
        <v>28</v>
      </c>
      <c r="C20" s="25" t="s">
        <v>31</v>
      </c>
      <c r="D20" s="23" t="s">
        <v>18</v>
      </c>
      <c r="E20" s="20" t="n">
        <v>1.9</v>
      </c>
      <c r="F20" s="21" t="n">
        <v>1.29</v>
      </c>
      <c r="G20" s="26" t="s">
        <v>30</v>
      </c>
      <c r="K20" s="32"/>
    </row>
    <row r="21" customFormat="false" ht="12.8" hidden="false" customHeight="false" outlineLevel="0" collapsed="false">
      <c r="A21" s="1" t="s">
        <v>28</v>
      </c>
      <c r="C21" s="25" t="s">
        <v>32</v>
      </c>
      <c r="D21" s="19" t="s">
        <v>24</v>
      </c>
      <c r="E21" s="20" t="n">
        <v>2</v>
      </c>
      <c r="F21" s="21" t="n">
        <v>1.29</v>
      </c>
      <c r="G21" s="26" t="s">
        <v>30</v>
      </c>
      <c r="K21" s="32"/>
    </row>
    <row r="22" customFormat="false" ht="12.8" hidden="false" customHeight="false" outlineLevel="0" collapsed="false">
      <c r="A22" s="1" t="s">
        <v>28</v>
      </c>
      <c r="C22" s="25" t="s">
        <v>4201</v>
      </c>
      <c r="D22" s="19" t="s">
        <v>4202</v>
      </c>
      <c r="E22" s="20" t="n">
        <v>2.3</v>
      </c>
      <c r="F22" s="21" t="n">
        <v>2.69</v>
      </c>
      <c r="G22" s="26" t="s">
        <v>30</v>
      </c>
      <c r="K22" s="32"/>
    </row>
    <row r="23" customFormat="false" ht="12.8" hidden="false" customHeight="false" outlineLevel="0" collapsed="false">
      <c r="A23" s="1" t="s">
        <v>28</v>
      </c>
      <c r="C23" s="19" t="s">
        <v>4203</v>
      </c>
      <c r="D23" s="19" t="s">
        <v>13</v>
      </c>
      <c r="E23" s="20" t="n">
        <v>2.5</v>
      </c>
      <c r="F23" s="21" t="n">
        <v>2.29</v>
      </c>
      <c r="G23" s="22" t="s">
        <v>30</v>
      </c>
      <c r="K23" s="32"/>
    </row>
    <row r="24" customFormat="false" ht="12.8" hidden="false" customHeight="false" outlineLevel="0" collapsed="false">
      <c r="A24" s="1" t="s">
        <v>28</v>
      </c>
      <c r="C24" s="19" t="s">
        <v>35</v>
      </c>
      <c r="D24" s="19" t="s">
        <v>26</v>
      </c>
      <c r="E24" s="20" t="n">
        <v>2.5</v>
      </c>
      <c r="F24" s="21" t="n">
        <v>1.29</v>
      </c>
      <c r="G24" s="24" t="s">
        <v>30</v>
      </c>
      <c r="K24" s="32"/>
    </row>
    <row r="25" customFormat="false" ht="12.8" hidden="false" customHeight="false" outlineLevel="0" collapsed="false">
      <c r="A25" s="1" t="s">
        <v>28</v>
      </c>
      <c r="C25" s="27" t="s">
        <v>36</v>
      </c>
      <c r="D25" s="27"/>
      <c r="E25" s="28"/>
      <c r="F25" s="29"/>
      <c r="G25" s="27"/>
      <c r="H25" s="30" t="s">
        <v>13</v>
      </c>
      <c r="I25" s="31" t="n">
        <v>3.49</v>
      </c>
      <c r="J25" s="30" t="s">
        <v>37</v>
      </c>
      <c r="K25" s="32"/>
    </row>
    <row r="26" customFormat="false" ht="12.8" hidden="false" customHeight="false" outlineLevel="0" collapsed="false">
      <c r="C26" s="19" t="s">
        <v>4204</v>
      </c>
      <c r="D26" s="19" t="s">
        <v>13</v>
      </c>
      <c r="E26" s="20"/>
      <c r="F26" s="21" t="n">
        <v>2.54</v>
      </c>
      <c r="G26" s="24"/>
      <c r="I26" s="21" t="n">
        <v>2.54</v>
      </c>
    </row>
    <row r="27" customFormat="false" ht="12.8" hidden="false" customHeight="false" outlineLevel="0" collapsed="false">
      <c r="C27" s="19" t="s">
        <v>4205</v>
      </c>
      <c r="D27" s="19" t="s">
        <v>13</v>
      </c>
      <c r="E27" s="20"/>
      <c r="F27" s="21" t="n">
        <v>2.59</v>
      </c>
      <c r="G27" s="24"/>
      <c r="I27" s="21" t="n">
        <v>2.59</v>
      </c>
    </row>
    <row r="28" customFormat="false" ht="12.8" hidden="false" customHeight="false" outlineLevel="0" collapsed="false">
      <c r="C28" s="19" t="s">
        <v>4206</v>
      </c>
      <c r="D28" s="19" t="s">
        <v>13</v>
      </c>
      <c r="E28" s="20"/>
      <c r="F28" s="21" t="n">
        <v>2.59</v>
      </c>
      <c r="G28" s="24"/>
      <c r="I28" s="21" t="n">
        <v>2.59</v>
      </c>
    </row>
    <row r="29" customFormat="false" ht="12.8" hidden="false" customHeight="false" outlineLevel="0" collapsed="false">
      <c r="C29" s="19" t="s">
        <v>4207</v>
      </c>
      <c r="D29" s="19" t="s">
        <v>51</v>
      </c>
      <c r="E29" s="20"/>
      <c r="F29" s="21" t="n">
        <v>1.39</v>
      </c>
      <c r="G29" s="24"/>
      <c r="I29" s="21" t="n">
        <v>1.39</v>
      </c>
    </row>
    <row r="30" customFormat="false" ht="12.8" hidden="false" customHeight="false" outlineLevel="0" collapsed="false">
      <c r="C30" s="19" t="s">
        <v>4208</v>
      </c>
      <c r="D30" s="19" t="s">
        <v>18</v>
      </c>
      <c r="E30" s="20"/>
      <c r="F30" s="21" t="n">
        <v>1.39</v>
      </c>
      <c r="G30" s="24"/>
      <c r="I30" s="21" t="n">
        <v>1.39</v>
      </c>
    </row>
    <row r="31" customFormat="false" ht="12.8" hidden="false" customHeight="false" outlineLevel="0" collapsed="false">
      <c r="C31" s="19" t="s">
        <v>4209</v>
      </c>
      <c r="D31" s="19" t="s">
        <v>20</v>
      </c>
      <c r="E31" s="20"/>
      <c r="F31" s="21" t="n">
        <v>1.39</v>
      </c>
      <c r="G31" s="24"/>
      <c r="I31" s="21" t="n">
        <v>1.39</v>
      </c>
    </row>
    <row r="32" customFormat="false" ht="12.8" hidden="false" customHeight="false" outlineLevel="0" collapsed="false">
      <c r="C32" s="19" t="s">
        <v>4210</v>
      </c>
      <c r="D32" s="19" t="s">
        <v>390</v>
      </c>
      <c r="E32" s="20"/>
      <c r="F32" s="21" t="n">
        <v>1.39</v>
      </c>
      <c r="G32" s="24"/>
      <c r="I32" s="21" t="n">
        <v>1.39</v>
      </c>
    </row>
    <row r="33" customFormat="false" ht="12.8" hidden="false" customHeight="false" outlineLevel="0" collapsed="false">
      <c r="C33" s="19" t="s">
        <v>4211</v>
      </c>
      <c r="D33" s="19" t="s">
        <v>24</v>
      </c>
      <c r="E33" s="20"/>
      <c r="F33" s="21" t="n">
        <v>1.39</v>
      </c>
      <c r="G33" s="24"/>
      <c r="I33" s="21" t="n">
        <v>1.39</v>
      </c>
    </row>
    <row r="34" customFormat="false" ht="12.8" hidden="false" customHeight="false" outlineLevel="0" collapsed="false">
      <c r="C34" s="19" t="s">
        <v>4212</v>
      </c>
      <c r="D34" s="19" t="s">
        <v>16</v>
      </c>
      <c r="E34" s="20"/>
      <c r="F34" s="21" t="n">
        <v>2.35</v>
      </c>
      <c r="G34" s="24"/>
      <c r="I34" s="21" t="n">
        <v>2.35</v>
      </c>
    </row>
    <row r="35" customFormat="false" ht="12.8" hidden="false" customHeight="false" outlineLevel="0" collapsed="false">
      <c r="C35" s="19" t="s">
        <v>4213</v>
      </c>
      <c r="D35" s="19" t="s">
        <v>13</v>
      </c>
      <c r="E35" s="20"/>
      <c r="F35" s="21" t="n">
        <v>2.88</v>
      </c>
      <c r="G35" s="24"/>
      <c r="I35" s="21" t="n">
        <v>2.88</v>
      </c>
    </row>
    <row r="36" customFormat="false" ht="12.8" hidden="false" customHeight="false" outlineLevel="0" collapsed="false">
      <c r="C36" s="19" t="s">
        <v>4214</v>
      </c>
      <c r="D36" s="19" t="s">
        <v>13</v>
      </c>
      <c r="E36" s="20"/>
      <c r="F36" s="21" t="n">
        <v>1.91</v>
      </c>
      <c r="G36" s="24"/>
      <c r="I36" s="21" t="n">
        <v>1.91</v>
      </c>
    </row>
    <row r="37" customFormat="false" ht="12.8" hidden="false" customHeight="false" outlineLevel="0" collapsed="false">
      <c r="C37" s="19" t="s">
        <v>4215</v>
      </c>
      <c r="D37" s="19" t="s">
        <v>13</v>
      </c>
      <c r="E37" s="20"/>
      <c r="F37" s="21" t="n">
        <v>2.99</v>
      </c>
      <c r="G37" s="24"/>
      <c r="I37" s="21" t="n">
        <v>2.99</v>
      </c>
    </row>
    <row r="38" customFormat="false" ht="12.8" hidden="false" customHeight="false" outlineLevel="0" collapsed="false">
      <c r="C38" s="19" t="s">
        <v>4216</v>
      </c>
      <c r="D38" s="19" t="s">
        <v>13</v>
      </c>
      <c r="E38" s="20"/>
      <c r="F38" s="21"/>
      <c r="G38" s="24"/>
    </row>
    <row r="39" customFormat="false" ht="12.8" hidden="false" customHeight="false" outlineLevel="0" collapsed="false">
      <c r="C39" s="19" t="s">
        <v>4217</v>
      </c>
      <c r="D39" s="19" t="s">
        <v>13</v>
      </c>
      <c r="E39" s="20"/>
      <c r="F39" s="21" t="n">
        <v>2.34</v>
      </c>
      <c r="G39" s="24"/>
    </row>
    <row r="40" customFormat="false" ht="12.8" hidden="false" customHeight="false" outlineLevel="0" collapsed="false">
      <c r="C40" s="19" t="s">
        <v>4218</v>
      </c>
      <c r="D40" s="19" t="s">
        <v>13</v>
      </c>
      <c r="E40" s="20"/>
      <c r="F40" s="21" t="n">
        <v>2.35</v>
      </c>
      <c r="G40" s="24"/>
    </row>
    <row r="41" customFormat="false" ht="12.8" hidden="false" customHeight="false" outlineLevel="0" collapsed="false">
      <c r="C41" s="19" t="s">
        <v>4219</v>
      </c>
      <c r="D41" s="19" t="s">
        <v>49</v>
      </c>
      <c r="E41" s="20"/>
      <c r="F41" s="21" t="n">
        <v>2.59</v>
      </c>
      <c r="G41" s="24"/>
    </row>
    <row r="42" customFormat="false" ht="12.8" hidden="false" customHeight="false" outlineLevel="0" collapsed="false">
      <c r="C42" s="19" t="s">
        <v>4220</v>
      </c>
      <c r="D42" s="19" t="s">
        <v>13</v>
      </c>
      <c r="E42" s="20"/>
      <c r="F42" s="21" t="n">
        <v>1.7</v>
      </c>
      <c r="G42" s="24"/>
    </row>
    <row r="43" customFormat="false" ht="12.8" hidden="false" customHeight="false" outlineLevel="0" collapsed="false">
      <c r="C43" s="19" t="s">
        <v>4221</v>
      </c>
      <c r="D43" s="19" t="s">
        <v>13</v>
      </c>
      <c r="E43" s="20"/>
      <c r="F43" s="21" t="n">
        <v>2.99</v>
      </c>
      <c r="G43" s="24"/>
    </row>
    <row r="44" customFormat="false" ht="12.8" hidden="false" customHeight="false" outlineLevel="0" collapsed="false">
      <c r="C44" s="19" t="s">
        <v>4222</v>
      </c>
      <c r="D44" s="19" t="s">
        <v>24</v>
      </c>
      <c r="E44" s="20"/>
      <c r="F44" s="21" t="n">
        <v>1.95</v>
      </c>
      <c r="G44" s="24"/>
    </row>
    <row r="45" customFormat="false" ht="12.8" hidden="false" customHeight="false" outlineLevel="0" collapsed="false"/>
    <row r="46" customFormat="false" ht="15" hidden="false" customHeight="false" outlineLevel="0" collapsed="false">
      <c r="C46" s="15" t="s">
        <v>38</v>
      </c>
      <c r="D46" s="113" t="s">
        <v>1</v>
      </c>
      <c r="E46" s="34"/>
      <c r="F46" s="35"/>
      <c r="G46" s="36"/>
    </row>
    <row r="47" customFormat="false" ht="12.75" hidden="false" customHeight="false" outlineLevel="0" collapsed="false">
      <c r="A47" s="1" t="s">
        <v>38</v>
      </c>
      <c r="C47" s="19" t="s">
        <v>39</v>
      </c>
      <c r="D47" s="19" t="s">
        <v>13</v>
      </c>
      <c r="E47" s="20" t="n">
        <v>1.8</v>
      </c>
      <c r="F47" s="21" t="n">
        <v>6.25</v>
      </c>
      <c r="G47" s="24" t="s">
        <v>40</v>
      </c>
    </row>
    <row r="48" customFormat="false" ht="12.75" hidden="false" customHeight="false" outlineLevel="0" collapsed="false">
      <c r="A48" s="1" t="s">
        <v>38</v>
      </c>
      <c r="C48" s="19" t="s">
        <v>41</v>
      </c>
      <c r="D48" s="19" t="s">
        <v>13</v>
      </c>
      <c r="E48" s="20" t="n">
        <v>2</v>
      </c>
      <c r="F48" s="21" t="n">
        <v>8.75</v>
      </c>
      <c r="G48" s="24" t="s">
        <v>40</v>
      </c>
    </row>
    <row r="49" customFormat="false" ht="12.75" hidden="false" customHeight="false" outlineLevel="0" collapsed="false">
      <c r="A49" s="1" t="s">
        <v>38</v>
      </c>
      <c r="C49" s="19" t="s">
        <v>42</v>
      </c>
      <c r="D49" s="19" t="s">
        <v>13</v>
      </c>
      <c r="E49" s="20" t="n">
        <v>2.1</v>
      </c>
      <c r="F49" s="21" t="n">
        <v>9.95</v>
      </c>
      <c r="G49" s="24" t="s">
        <v>40</v>
      </c>
    </row>
    <row r="50" customFormat="false" ht="12.75" hidden="false" customHeight="false" outlineLevel="0" collapsed="false">
      <c r="A50" s="1" t="s">
        <v>38</v>
      </c>
      <c r="C50" s="19" t="s">
        <v>43</v>
      </c>
      <c r="D50" s="19" t="s">
        <v>13</v>
      </c>
      <c r="E50" s="20" t="n">
        <v>2.1</v>
      </c>
      <c r="F50" s="21" t="n">
        <v>7.55</v>
      </c>
      <c r="G50" s="24" t="s">
        <v>40</v>
      </c>
    </row>
    <row r="51" customFormat="false" ht="12.75" hidden="false" customHeight="false" outlineLevel="0" collapsed="false">
      <c r="A51" s="1" t="s">
        <v>38</v>
      </c>
      <c r="C51" s="19" t="s">
        <v>44</v>
      </c>
      <c r="D51" s="23" t="s">
        <v>18</v>
      </c>
      <c r="E51" s="20" t="n">
        <v>2.2</v>
      </c>
      <c r="F51" s="21" t="n">
        <v>5.15</v>
      </c>
      <c r="G51" s="24" t="s">
        <v>40</v>
      </c>
    </row>
    <row r="52" customFormat="false" ht="12.75" hidden="false" customHeight="false" outlineLevel="0" collapsed="false">
      <c r="A52" s="1" t="s">
        <v>38</v>
      </c>
      <c r="C52" s="19" t="s">
        <v>45</v>
      </c>
      <c r="D52" s="19" t="s">
        <v>24</v>
      </c>
      <c r="E52" s="20" t="n">
        <v>2.2</v>
      </c>
      <c r="F52" s="21" t="n">
        <v>5.15</v>
      </c>
      <c r="G52" s="24" t="s">
        <v>40</v>
      </c>
    </row>
    <row r="53" customFormat="false" ht="12.75" hidden="false" customHeight="false" outlineLevel="0" collapsed="false">
      <c r="A53" s="1" t="s">
        <v>38</v>
      </c>
      <c r="C53" s="19" t="s">
        <v>46</v>
      </c>
      <c r="D53" s="19" t="s">
        <v>13</v>
      </c>
      <c r="E53" s="20" t="n">
        <v>2.3</v>
      </c>
      <c r="F53" s="21" t="n">
        <v>8.75</v>
      </c>
      <c r="G53" s="24" t="s">
        <v>40</v>
      </c>
    </row>
    <row r="54" customFormat="false" ht="12.75" hidden="false" customHeight="false" outlineLevel="0" collapsed="false">
      <c r="A54" s="1" t="s">
        <v>38</v>
      </c>
      <c r="C54" s="19" t="s">
        <v>47</v>
      </c>
      <c r="D54" s="19" t="s">
        <v>20</v>
      </c>
      <c r="E54" s="20" t="n">
        <v>2.3</v>
      </c>
      <c r="F54" s="21" t="n">
        <v>5.15</v>
      </c>
      <c r="G54" s="24" t="s">
        <v>40</v>
      </c>
    </row>
    <row r="55" customFormat="false" ht="12.75" hidden="false" customHeight="false" outlineLevel="0" collapsed="false">
      <c r="A55" s="1" t="s">
        <v>38</v>
      </c>
      <c r="C55" s="19" t="s">
        <v>48</v>
      </c>
      <c r="D55" s="19" t="s">
        <v>49</v>
      </c>
      <c r="E55" s="20" t="n">
        <v>2.3</v>
      </c>
      <c r="F55" s="21" t="n">
        <v>5.15</v>
      </c>
      <c r="G55" s="24" t="s">
        <v>40</v>
      </c>
    </row>
    <row r="56" customFormat="false" ht="12.75" hidden="false" customHeight="false" outlineLevel="0" collapsed="false">
      <c r="A56" s="1" t="s">
        <v>38</v>
      </c>
      <c r="C56" s="19" t="s">
        <v>50</v>
      </c>
      <c r="D56" s="19" t="s">
        <v>51</v>
      </c>
      <c r="E56" s="20" t="n">
        <v>2.3</v>
      </c>
      <c r="F56" s="21" t="n">
        <v>5.15</v>
      </c>
      <c r="G56" s="24" t="s">
        <v>40</v>
      </c>
    </row>
    <row r="57" customFormat="false" ht="12.75" hidden="false" customHeight="false" outlineLevel="0" collapsed="false">
      <c r="A57" s="1" t="s">
        <v>38</v>
      </c>
      <c r="C57" s="19" t="s">
        <v>52</v>
      </c>
      <c r="D57" s="19" t="s">
        <v>53</v>
      </c>
      <c r="E57" s="20" t="n">
        <v>2.3</v>
      </c>
      <c r="F57" s="21" t="n">
        <v>5.15</v>
      </c>
      <c r="G57" s="24" t="s">
        <v>40</v>
      </c>
    </row>
    <row r="58" customFormat="false" ht="12.75" hidden="false" customHeight="false" outlineLevel="0" collapsed="false">
      <c r="A58" s="1" t="s">
        <v>38</v>
      </c>
      <c r="C58" s="19" t="s">
        <v>54</v>
      </c>
      <c r="D58" s="19" t="s">
        <v>13</v>
      </c>
      <c r="E58" s="20" t="n">
        <v>2.4</v>
      </c>
      <c r="F58" s="21" t="n">
        <v>5.15</v>
      </c>
      <c r="G58" s="24" t="s">
        <v>40</v>
      </c>
    </row>
    <row r="59" customFormat="false" ht="12.75" hidden="false" customHeight="false" outlineLevel="0" collapsed="false">
      <c r="A59" s="1" t="s">
        <v>38</v>
      </c>
      <c r="C59" s="19" t="s">
        <v>55</v>
      </c>
      <c r="D59" s="19" t="s">
        <v>16</v>
      </c>
      <c r="E59" s="20" t="n">
        <v>2.4</v>
      </c>
      <c r="F59" s="21" t="n">
        <v>5.15</v>
      </c>
      <c r="G59" s="24" t="s">
        <v>40</v>
      </c>
    </row>
    <row r="60" customFormat="false" ht="12.75" hidden="false" customHeight="false" outlineLevel="0" collapsed="false">
      <c r="A60" s="1" t="s">
        <v>38</v>
      </c>
      <c r="C60" s="19" t="s">
        <v>56</v>
      </c>
      <c r="D60" s="19" t="s">
        <v>22</v>
      </c>
      <c r="E60" s="20" t="n">
        <v>3.2</v>
      </c>
      <c r="F60" s="21" t="n">
        <v>5.15</v>
      </c>
      <c r="G60" s="24" t="s">
        <v>40</v>
      </c>
    </row>
    <row r="62" customFormat="false" ht="17.35" hidden="false" customHeight="false" outlineLevel="0" collapsed="false">
      <c r="C62" s="15" t="s">
        <v>109</v>
      </c>
      <c r="D62" s="11" t="s">
        <v>1</v>
      </c>
    </row>
    <row r="63" customFormat="false" ht="17.35" hidden="false" customHeight="false" outlineLevel="0" collapsed="false">
      <c r="C63" s="15" t="s">
        <v>110</v>
      </c>
      <c r="D63" s="11" t="s">
        <v>1</v>
      </c>
    </row>
    <row r="64" customFormat="false" ht="23.85" hidden="false" customHeight="false" outlineLevel="0" collapsed="false">
      <c r="A64" s="1" t="s">
        <v>110</v>
      </c>
      <c r="C64" s="39" t="s">
        <v>111</v>
      </c>
      <c r="D64" s="19" t="s">
        <v>49</v>
      </c>
      <c r="E64" s="40" t="n">
        <v>2</v>
      </c>
      <c r="F64" s="41" t="n">
        <v>1.25</v>
      </c>
      <c r="G64" s="42" t="s">
        <v>112</v>
      </c>
      <c r="K64" s="114"/>
    </row>
    <row r="65" customFormat="false" ht="12.8" hidden="false" customHeight="false" outlineLevel="0" collapsed="false">
      <c r="A65" s="1" t="s">
        <v>110</v>
      </c>
      <c r="C65" s="43" t="s">
        <v>113</v>
      </c>
      <c r="D65" s="43" t="s">
        <v>13</v>
      </c>
      <c r="E65" s="40" t="n">
        <v>2</v>
      </c>
      <c r="F65" s="41" t="n">
        <v>1.32</v>
      </c>
      <c r="G65" s="42" t="s">
        <v>112</v>
      </c>
      <c r="K65" s="114"/>
    </row>
    <row r="66" customFormat="false" ht="12.8" hidden="false" customHeight="false" outlineLevel="0" collapsed="false">
      <c r="A66" s="1" t="s">
        <v>110</v>
      </c>
      <c r="C66" s="43" t="s">
        <v>114</v>
      </c>
      <c r="D66" s="19" t="s">
        <v>22</v>
      </c>
      <c r="E66" s="40" t="n">
        <v>2.2</v>
      </c>
      <c r="F66" s="41" t="n">
        <v>1.25</v>
      </c>
      <c r="G66" s="42" t="s">
        <v>112</v>
      </c>
      <c r="K66" s="114"/>
    </row>
    <row r="67" customFormat="false" ht="12.8" hidden="false" customHeight="false" outlineLevel="0" collapsed="false">
      <c r="A67" s="1" t="s">
        <v>110</v>
      </c>
      <c r="C67" s="43" t="s">
        <v>4223</v>
      </c>
      <c r="D67" s="19" t="s">
        <v>13</v>
      </c>
      <c r="E67" s="40" t="n">
        <v>2.3</v>
      </c>
      <c r="F67" s="41" t="n">
        <v>2</v>
      </c>
      <c r="G67" s="42" t="s">
        <v>112</v>
      </c>
      <c r="K67" s="114"/>
    </row>
    <row r="68" customFormat="false" ht="12.8" hidden="false" customHeight="false" outlineLevel="0" collapsed="false">
      <c r="A68" s="1" t="s">
        <v>110</v>
      </c>
      <c r="C68" s="43" t="s">
        <v>117</v>
      </c>
      <c r="D68" s="19" t="s">
        <v>13</v>
      </c>
      <c r="E68" s="40" t="n">
        <v>2.3</v>
      </c>
      <c r="F68" s="41" t="n">
        <v>0.68</v>
      </c>
      <c r="G68" s="42" t="s">
        <v>112</v>
      </c>
      <c r="K68" s="114"/>
    </row>
    <row r="69" customFormat="false" ht="12.8" hidden="false" customHeight="false" outlineLevel="0" collapsed="false">
      <c r="A69" s="1" t="s">
        <v>110</v>
      </c>
      <c r="C69" s="39" t="s">
        <v>118</v>
      </c>
      <c r="D69" s="23" t="s">
        <v>18</v>
      </c>
      <c r="E69" s="40" t="n">
        <v>2.4</v>
      </c>
      <c r="F69" s="41" t="n">
        <v>0.7</v>
      </c>
      <c r="G69" s="42" t="s">
        <v>112</v>
      </c>
      <c r="K69" s="114"/>
    </row>
    <row r="70" customFormat="false" ht="12.8" hidden="false" customHeight="false" outlineLevel="0" collapsed="false">
      <c r="A70" s="1" t="s">
        <v>110</v>
      </c>
      <c r="C70" s="43" t="s">
        <v>119</v>
      </c>
      <c r="D70" s="19" t="s">
        <v>26</v>
      </c>
      <c r="E70" s="40" t="n">
        <v>2.4</v>
      </c>
      <c r="F70" s="41" t="n">
        <v>1.25</v>
      </c>
      <c r="G70" s="42" t="s">
        <v>112</v>
      </c>
      <c r="K70" s="114"/>
    </row>
    <row r="71" customFormat="false" ht="12.8" hidden="false" customHeight="false" outlineLevel="0" collapsed="false">
      <c r="A71" s="1" t="s">
        <v>110</v>
      </c>
      <c r="C71" s="43" t="s">
        <v>120</v>
      </c>
      <c r="D71" s="19" t="s">
        <v>24</v>
      </c>
      <c r="E71" s="40" t="n">
        <v>2.4</v>
      </c>
      <c r="F71" s="41" t="n">
        <v>1.3</v>
      </c>
      <c r="G71" s="42" t="s">
        <v>112</v>
      </c>
      <c r="K71" s="114"/>
    </row>
    <row r="72" customFormat="false" ht="12.8" hidden="false" customHeight="false" outlineLevel="0" collapsed="false">
      <c r="A72" s="1" t="s">
        <v>110</v>
      </c>
      <c r="C72" s="43" t="s">
        <v>121</v>
      </c>
      <c r="D72" s="19" t="s">
        <v>49</v>
      </c>
      <c r="E72" s="40" t="n">
        <v>2.5</v>
      </c>
      <c r="F72" s="41" t="n">
        <v>0.7</v>
      </c>
      <c r="G72" s="42" t="s">
        <v>112</v>
      </c>
      <c r="K72" s="114"/>
    </row>
    <row r="73" customFormat="false" ht="12.8" hidden="false" customHeight="false" outlineLevel="0" collapsed="false"/>
    <row r="74" customFormat="false" ht="17.35" hidden="false" customHeight="false" outlineLevel="0" collapsed="false">
      <c r="C74" s="15" t="s">
        <v>4224</v>
      </c>
      <c r="D74" s="45" t="s">
        <v>1</v>
      </c>
    </row>
    <row r="75" customFormat="false" ht="17.35" hidden="false" customHeight="false" outlineLevel="0" collapsed="false">
      <c r="C75" s="15" t="s">
        <v>58</v>
      </c>
      <c r="D75" s="45" t="s">
        <v>1</v>
      </c>
      <c r="K75" s="32"/>
    </row>
    <row r="76" customFormat="false" ht="12.75" hidden="false" customHeight="true" outlineLevel="0" collapsed="false">
      <c r="C76" s="115" t="s">
        <v>59</v>
      </c>
      <c r="D76" s="115"/>
      <c r="E76" s="115"/>
      <c r="F76" s="115"/>
      <c r="G76" s="115"/>
      <c r="K76" s="32"/>
    </row>
    <row r="77" customFormat="false" ht="12.75" hidden="false" customHeight="false" outlineLevel="0" collapsed="false">
      <c r="C77" s="115"/>
      <c r="D77" s="115"/>
      <c r="E77" s="115"/>
      <c r="F77" s="115"/>
      <c r="G77" s="115"/>
      <c r="K77" s="32"/>
    </row>
    <row r="78" customFormat="false" ht="12.75" hidden="false" customHeight="false" outlineLevel="0" collapsed="false">
      <c r="A78" s="1" t="s">
        <v>57</v>
      </c>
      <c r="C78" s="27" t="s">
        <v>60</v>
      </c>
      <c r="D78" s="27" t="s">
        <v>13</v>
      </c>
      <c r="E78" s="28"/>
      <c r="F78" s="29"/>
      <c r="G78" s="27"/>
      <c r="H78" s="30" t="s">
        <v>61</v>
      </c>
      <c r="I78" s="31" t="n">
        <v>21.98</v>
      </c>
      <c r="J78" s="30" t="s">
        <v>62</v>
      </c>
      <c r="K78" s="32"/>
    </row>
    <row r="79" customFormat="false" ht="12.75" hidden="false" customHeight="false" outlineLevel="0" collapsed="false">
      <c r="A79" s="1" t="s">
        <v>57</v>
      </c>
      <c r="C79" s="19" t="s">
        <v>63</v>
      </c>
      <c r="D79" s="19" t="s">
        <v>13</v>
      </c>
      <c r="E79" s="20" t="n">
        <v>1.9</v>
      </c>
      <c r="F79" s="21" t="n">
        <v>36</v>
      </c>
      <c r="G79" s="24" t="s">
        <v>64</v>
      </c>
      <c r="K79" s="32"/>
    </row>
    <row r="80" customFormat="false" ht="12.75" hidden="false" customHeight="false" outlineLevel="0" collapsed="false">
      <c r="A80" s="1" t="s">
        <v>65</v>
      </c>
      <c r="C80" s="19" t="s">
        <v>66</v>
      </c>
      <c r="D80" s="19" t="s">
        <v>13</v>
      </c>
      <c r="E80" s="20" t="n">
        <v>2.1</v>
      </c>
      <c r="F80" s="21" t="n">
        <v>10.9</v>
      </c>
      <c r="G80" s="24" t="s">
        <v>64</v>
      </c>
      <c r="K80" s="32"/>
    </row>
    <row r="81" customFormat="false" ht="12.75" hidden="false" customHeight="false" outlineLevel="0" collapsed="false">
      <c r="A81" s="1" t="s">
        <v>65</v>
      </c>
      <c r="B81" s="1" t="s">
        <v>4225</v>
      </c>
      <c r="C81" s="19" t="s">
        <v>68</v>
      </c>
      <c r="D81" s="19" t="s">
        <v>16</v>
      </c>
      <c r="E81" s="20" t="n">
        <v>2.1</v>
      </c>
      <c r="F81" s="21" t="n">
        <v>11</v>
      </c>
      <c r="G81" s="24" t="s">
        <v>64</v>
      </c>
      <c r="K81" s="32"/>
    </row>
    <row r="82" customFormat="false" ht="12.75" hidden="false" customHeight="false" outlineLevel="0" collapsed="false">
      <c r="A82" s="1" t="s">
        <v>65</v>
      </c>
      <c r="C82" s="19" t="s">
        <v>69</v>
      </c>
      <c r="D82" s="19" t="s">
        <v>70</v>
      </c>
      <c r="E82" s="20" t="n">
        <v>2.2</v>
      </c>
      <c r="F82" s="21" t="n">
        <v>6.65</v>
      </c>
      <c r="G82" s="24" t="s">
        <v>64</v>
      </c>
      <c r="K82" s="32"/>
    </row>
    <row r="83" customFormat="false" ht="12.75" hidden="false" customHeight="false" outlineLevel="0" collapsed="false">
      <c r="A83" s="1" t="s">
        <v>57</v>
      </c>
      <c r="C83" s="19" t="s">
        <v>71</v>
      </c>
      <c r="D83" s="19" t="s">
        <v>13</v>
      </c>
      <c r="E83" s="20" t="n">
        <v>2.2</v>
      </c>
      <c r="F83" s="21" t="n">
        <v>10</v>
      </c>
      <c r="G83" s="24" t="s">
        <v>64</v>
      </c>
      <c r="K83" s="32"/>
    </row>
    <row r="84" customFormat="false" ht="12.75" hidden="false" customHeight="false" outlineLevel="0" collapsed="false">
      <c r="A84" s="1" t="s">
        <v>57</v>
      </c>
      <c r="C84" s="19" t="s">
        <v>72</v>
      </c>
      <c r="D84" s="19" t="s">
        <v>13</v>
      </c>
      <c r="E84" s="20" t="n">
        <v>2.2</v>
      </c>
      <c r="F84" s="21" t="n">
        <v>9.95</v>
      </c>
      <c r="G84" s="24" t="s">
        <v>64</v>
      </c>
      <c r="K84" s="32"/>
    </row>
    <row r="85" customFormat="false" ht="12.75" hidden="false" customHeight="false" outlineLevel="0" collapsed="false">
      <c r="A85" s="1" t="s">
        <v>65</v>
      </c>
      <c r="C85" s="19" t="s">
        <v>73</v>
      </c>
      <c r="D85" s="19" t="s">
        <v>49</v>
      </c>
      <c r="E85" s="20" t="n">
        <v>2.2</v>
      </c>
      <c r="F85" s="21" t="n">
        <v>6.65</v>
      </c>
      <c r="G85" s="24" t="s">
        <v>64</v>
      </c>
      <c r="K85" s="32"/>
    </row>
    <row r="86" customFormat="false" ht="12.75" hidden="false" customHeight="false" outlineLevel="0" collapsed="false">
      <c r="A86" s="1" t="s">
        <v>57</v>
      </c>
      <c r="C86" s="19" t="s">
        <v>74</v>
      </c>
      <c r="D86" s="19" t="s">
        <v>49</v>
      </c>
      <c r="E86" s="20" t="n">
        <v>2.2</v>
      </c>
      <c r="F86" s="21" t="n">
        <v>5.75</v>
      </c>
      <c r="G86" s="24" t="s">
        <v>64</v>
      </c>
      <c r="K86" s="32"/>
    </row>
    <row r="87" customFormat="false" ht="12.75" hidden="false" customHeight="false" outlineLevel="0" collapsed="false">
      <c r="A87" s="1" t="s">
        <v>57</v>
      </c>
      <c r="C87" s="19" t="s">
        <v>75</v>
      </c>
      <c r="D87" s="19" t="s">
        <v>70</v>
      </c>
      <c r="E87" s="20" t="n">
        <v>2.3</v>
      </c>
      <c r="F87" s="21" t="n">
        <v>5.75</v>
      </c>
      <c r="G87" s="24" t="s">
        <v>64</v>
      </c>
      <c r="K87" s="32"/>
    </row>
    <row r="88" customFormat="false" ht="12.75" hidden="false" customHeight="false" outlineLevel="0" collapsed="false">
      <c r="A88" s="1" t="s">
        <v>65</v>
      </c>
      <c r="C88" s="19" t="s">
        <v>76</v>
      </c>
      <c r="D88" s="19" t="s">
        <v>77</v>
      </c>
      <c r="E88" s="20" t="n">
        <v>2.4</v>
      </c>
      <c r="F88" s="21" t="n">
        <v>7.6</v>
      </c>
      <c r="G88" s="24" t="s">
        <v>64</v>
      </c>
      <c r="K88" s="32"/>
    </row>
    <row r="89" customFormat="false" ht="12.75" hidden="false" customHeight="false" outlineLevel="0" collapsed="false">
      <c r="A89" s="1" t="s">
        <v>65</v>
      </c>
      <c r="C89" s="19" t="s">
        <v>78</v>
      </c>
      <c r="D89" s="19" t="s">
        <v>79</v>
      </c>
      <c r="E89" s="20" t="n">
        <v>2.5</v>
      </c>
      <c r="F89" s="21" t="n">
        <v>8</v>
      </c>
      <c r="G89" s="24" t="s">
        <v>64</v>
      </c>
      <c r="K89" s="32"/>
    </row>
    <row r="90" customFormat="false" ht="12.75" hidden="false" customHeight="false" outlineLevel="0" collapsed="false">
      <c r="K90" s="32"/>
    </row>
    <row r="91" customFormat="false" ht="17.35" hidden="false" customHeight="false" outlineLevel="0" collapsed="false">
      <c r="C91" s="15" t="s">
        <v>4226</v>
      </c>
      <c r="D91" s="11" t="s">
        <v>1</v>
      </c>
      <c r="K91" s="32"/>
    </row>
    <row r="92" customFormat="false" ht="17.35" hidden="false" customHeight="false" outlineLevel="0" collapsed="false">
      <c r="C92" s="15" t="s">
        <v>83</v>
      </c>
      <c r="D92" s="11" t="s">
        <v>1</v>
      </c>
      <c r="K92" s="32"/>
    </row>
    <row r="93" customFormat="false" ht="17.35" hidden="false" customHeight="false" outlineLevel="0" collapsed="false">
      <c r="C93" s="1" t="s">
        <v>82</v>
      </c>
      <c r="D93" s="11"/>
      <c r="K93" s="32"/>
    </row>
    <row r="94" customFormat="false" ht="12.75" hidden="false" customHeight="false" outlineLevel="0" collapsed="false">
      <c r="A94" s="1" t="s">
        <v>83</v>
      </c>
      <c r="C94" s="19" t="s">
        <v>84</v>
      </c>
      <c r="D94" s="19" t="s">
        <v>22</v>
      </c>
      <c r="E94" s="20" t="n">
        <v>1.8</v>
      </c>
      <c r="F94" s="21" t="n">
        <v>2.98</v>
      </c>
      <c r="G94" s="24" t="s">
        <v>85</v>
      </c>
      <c r="K94" s="32"/>
    </row>
    <row r="95" customFormat="false" ht="12.75" hidden="false" customHeight="false" outlineLevel="0" collapsed="false">
      <c r="A95" s="1" t="s">
        <v>83</v>
      </c>
      <c r="B95" s="1" t="s">
        <v>86</v>
      </c>
      <c r="C95" s="19" t="s">
        <v>87</v>
      </c>
      <c r="D95" s="19" t="s">
        <v>88</v>
      </c>
      <c r="E95" s="20" t="n">
        <v>1.8</v>
      </c>
      <c r="F95" s="21" t="n">
        <v>3.7</v>
      </c>
      <c r="G95" s="24" t="s">
        <v>85</v>
      </c>
      <c r="K95" s="32"/>
    </row>
    <row r="96" customFormat="false" ht="12.75" hidden="false" customHeight="false" outlineLevel="0" collapsed="false">
      <c r="A96" s="1" t="s">
        <v>83</v>
      </c>
      <c r="C96" s="19" t="s">
        <v>89</v>
      </c>
      <c r="D96" s="19" t="s">
        <v>16</v>
      </c>
      <c r="E96" s="20" t="n">
        <v>1.8</v>
      </c>
      <c r="F96" s="21" t="n">
        <v>2.94</v>
      </c>
      <c r="G96" s="24" t="s">
        <v>85</v>
      </c>
      <c r="K96" s="32"/>
    </row>
    <row r="97" customFormat="false" ht="12.75" hidden="false" customHeight="false" outlineLevel="0" collapsed="false">
      <c r="A97" s="1" t="s">
        <v>83</v>
      </c>
      <c r="C97" s="19" t="s">
        <v>90</v>
      </c>
      <c r="D97" s="19" t="s">
        <v>49</v>
      </c>
      <c r="E97" s="20" t="n">
        <v>1.8</v>
      </c>
      <c r="F97" s="21" t="n">
        <v>2.98</v>
      </c>
      <c r="G97" s="24" t="s">
        <v>85</v>
      </c>
      <c r="K97" s="32"/>
    </row>
    <row r="98" customFormat="false" ht="12.75" hidden="false" customHeight="false" outlineLevel="0" collapsed="false">
      <c r="A98" s="1" t="s">
        <v>83</v>
      </c>
      <c r="C98" s="19" t="s">
        <v>91</v>
      </c>
      <c r="D98" s="19" t="s">
        <v>13</v>
      </c>
      <c r="E98" s="20" t="n">
        <v>1.9</v>
      </c>
      <c r="F98" s="21" t="n">
        <v>8</v>
      </c>
      <c r="G98" s="24" t="s">
        <v>85</v>
      </c>
      <c r="K98" s="32"/>
    </row>
    <row r="99" customFormat="false" ht="17.35" hidden="false" customHeight="false" outlineLevel="0" collapsed="false">
      <c r="C99" s="15" t="s">
        <v>92</v>
      </c>
      <c r="D99" s="11" t="s">
        <v>1</v>
      </c>
      <c r="K99" s="32"/>
    </row>
    <row r="100" customFormat="false" ht="12.75" hidden="false" customHeight="false" outlineLevel="0" collapsed="false">
      <c r="C100" s="38" t="s">
        <v>93</v>
      </c>
      <c r="D100" s="38"/>
      <c r="E100" s="38"/>
      <c r="F100" s="38"/>
      <c r="G100" s="38"/>
      <c r="K100" s="32"/>
    </row>
    <row r="101" customFormat="false" ht="12.75" hidden="false" customHeight="false" outlineLevel="0" collapsed="false">
      <c r="A101" s="1" t="s">
        <v>94</v>
      </c>
      <c r="C101" s="19" t="s">
        <v>95</v>
      </c>
      <c r="D101" s="19" t="s">
        <v>13</v>
      </c>
      <c r="E101" s="20" t="n">
        <v>1.8</v>
      </c>
      <c r="F101" s="21" t="n">
        <v>4.05</v>
      </c>
      <c r="G101" s="24" t="s">
        <v>85</v>
      </c>
      <c r="K101" s="32"/>
    </row>
    <row r="102" customFormat="false" ht="12.75" hidden="false" customHeight="false" outlineLevel="0" collapsed="false">
      <c r="A102" s="1" t="s">
        <v>94</v>
      </c>
      <c r="C102" s="19" t="s">
        <v>96</v>
      </c>
      <c r="D102" s="19" t="s">
        <v>13</v>
      </c>
      <c r="E102" s="20" t="n">
        <v>2</v>
      </c>
      <c r="F102" s="21" t="n">
        <v>3.45</v>
      </c>
      <c r="G102" s="24" t="s">
        <v>85</v>
      </c>
      <c r="K102" s="32"/>
    </row>
    <row r="103" customFormat="false" ht="12.75" hidden="false" customHeight="false" outlineLevel="0" collapsed="false">
      <c r="A103" s="1" t="s">
        <v>94</v>
      </c>
      <c r="C103" s="19" t="s">
        <v>97</v>
      </c>
      <c r="D103" s="19" t="s">
        <v>13</v>
      </c>
      <c r="E103" s="20" t="n">
        <v>2</v>
      </c>
      <c r="F103" s="21" t="n">
        <v>4.4</v>
      </c>
      <c r="G103" s="24" t="s">
        <v>85</v>
      </c>
      <c r="K103" s="32"/>
    </row>
    <row r="104" customFormat="false" ht="12.75" hidden="false" customHeight="false" outlineLevel="0" collapsed="false">
      <c r="A104" s="1" t="s">
        <v>94</v>
      </c>
      <c r="C104" s="19" t="s">
        <v>98</v>
      </c>
      <c r="D104" s="19" t="s">
        <v>13</v>
      </c>
      <c r="E104" s="20" t="n">
        <v>2</v>
      </c>
      <c r="F104" s="21" t="n">
        <v>4</v>
      </c>
      <c r="G104" s="24" t="s">
        <v>85</v>
      </c>
      <c r="K104" s="32"/>
    </row>
    <row r="105" customFormat="false" ht="12.75" hidden="false" customHeight="false" outlineLevel="0" collapsed="false">
      <c r="A105" s="1" t="s">
        <v>94</v>
      </c>
      <c r="C105" s="19" t="s">
        <v>99</v>
      </c>
      <c r="D105" s="19" t="s">
        <v>88</v>
      </c>
      <c r="E105" s="20" t="n">
        <v>2.1</v>
      </c>
      <c r="F105" s="21" t="n">
        <v>9.8</v>
      </c>
      <c r="G105" s="24" t="s">
        <v>85</v>
      </c>
      <c r="K105" s="32"/>
    </row>
    <row r="106" customFormat="false" ht="12.75" hidden="false" customHeight="false" outlineLevel="0" collapsed="false">
      <c r="A106" s="1" t="s">
        <v>94</v>
      </c>
      <c r="C106" s="19" t="s">
        <v>100</v>
      </c>
      <c r="D106" s="23" t="s">
        <v>18</v>
      </c>
      <c r="E106" s="20" t="n">
        <v>2.2</v>
      </c>
      <c r="F106" s="21" t="n">
        <v>0.99</v>
      </c>
      <c r="G106" s="24" t="s">
        <v>85</v>
      </c>
      <c r="K106" s="32"/>
    </row>
    <row r="107" customFormat="false" ht="12.75" hidden="false" customHeight="false" outlineLevel="0" collapsed="false">
      <c r="A107" s="1" t="s">
        <v>94</v>
      </c>
      <c r="C107" s="19" t="s">
        <v>101</v>
      </c>
      <c r="D107" s="23" t="s">
        <v>13</v>
      </c>
      <c r="E107" s="20" t="n">
        <v>2.2</v>
      </c>
      <c r="F107" s="21" t="n">
        <v>16</v>
      </c>
      <c r="G107" s="24" t="s">
        <v>85</v>
      </c>
      <c r="K107" s="32"/>
    </row>
    <row r="108" customFormat="false" ht="12.75" hidden="false" customHeight="false" outlineLevel="0" collapsed="false">
      <c r="A108" s="1" t="s">
        <v>94</v>
      </c>
      <c r="C108" s="19" t="s">
        <v>102</v>
      </c>
      <c r="D108" s="19" t="s">
        <v>20</v>
      </c>
      <c r="E108" s="20" t="n">
        <v>2.2</v>
      </c>
      <c r="F108" s="21" t="n">
        <v>0.99</v>
      </c>
      <c r="G108" s="24" t="s">
        <v>85</v>
      </c>
      <c r="K108" s="32"/>
    </row>
    <row r="109" customFormat="false" ht="12.75" hidden="false" customHeight="false" outlineLevel="0" collapsed="false">
      <c r="A109" s="1" t="s">
        <v>4227</v>
      </c>
      <c r="C109" s="19" t="s">
        <v>104</v>
      </c>
      <c r="D109" s="19" t="s">
        <v>13</v>
      </c>
      <c r="E109" s="20" t="n">
        <v>2.2</v>
      </c>
      <c r="F109" s="21" t="n">
        <v>8.4</v>
      </c>
      <c r="G109" s="24" t="s">
        <v>85</v>
      </c>
      <c r="K109" s="32"/>
    </row>
    <row r="110" customFormat="false" ht="12.75" hidden="false" customHeight="false" outlineLevel="0" collapsed="false">
      <c r="A110" s="1" t="s">
        <v>94</v>
      </c>
      <c r="C110" s="19" t="s">
        <v>105</v>
      </c>
      <c r="D110" s="19" t="s">
        <v>13</v>
      </c>
      <c r="E110" s="20" t="n">
        <v>2.3</v>
      </c>
      <c r="F110" s="21" t="n">
        <v>2.58</v>
      </c>
      <c r="G110" s="24" t="s">
        <v>85</v>
      </c>
      <c r="K110" s="32"/>
    </row>
    <row r="111" customFormat="false" ht="12.75" hidden="false" customHeight="false" outlineLevel="0" collapsed="false">
      <c r="A111" s="1" t="s">
        <v>94</v>
      </c>
      <c r="C111" s="19" t="s">
        <v>106</v>
      </c>
      <c r="D111" s="19" t="s">
        <v>13</v>
      </c>
      <c r="E111" s="20" t="n">
        <v>2.3</v>
      </c>
      <c r="F111" s="21" t="n">
        <v>4</v>
      </c>
      <c r="G111" s="24" t="s">
        <v>85</v>
      </c>
      <c r="K111" s="32"/>
    </row>
    <row r="112" customFormat="false" ht="12.75" hidden="false" customHeight="false" outlineLevel="0" collapsed="false">
      <c r="A112" s="1" t="s">
        <v>94</v>
      </c>
      <c r="C112" s="19" t="s">
        <v>107</v>
      </c>
      <c r="D112" s="19" t="s">
        <v>24</v>
      </c>
      <c r="E112" s="20" t="n">
        <v>2.4</v>
      </c>
      <c r="F112" s="21" t="n">
        <v>0.99</v>
      </c>
      <c r="G112" s="24" t="s">
        <v>85</v>
      </c>
      <c r="K112" s="32"/>
    </row>
    <row r="113" customFormat="false" ht="12.75" hidden="false" customHeight="false" outlineLevel="0" collapsed="false">
      <c r="A113" s="1" t="s">
        <v>94</v>
      </c>
      <c r="C113" s="19" t="s">
        <v>108</v>
      </c>
      <c r="D113" s="19" t="s">
        <v>26</v>
      </c>
      <c r="E113" s="20" t="n">
        <v>2.5</v>
      </c>
      <c r="F113" s="21" t="n">
        <v>0.99</v>
      </c>
      <c r="G113" s="24" t="s">
        <v>85</v>
      </c>
      <c r="K113" s="32"/>
    </row>
    <row r="115" customFormat="false" ht="17.35" hidden="false" customHeight="false" outlineLevel="0" collapsed="false">
      <c r="C115" s="15" t="s">
        <v>1537</v>
      </c>
      <c r="D115" s="11"/>
      <c r="K115" s="32"/>
    </row>
    <row r="116" customFormat="false" ht="12.75" hidden="false" customHeight="false" outlineLevel="0" collapsed="false">
      <c r="A116" s="1" t="s">
        <v>1538</v>
      </c>
      <c r="C116" s="27" t="s">
        <v>1539</v>
      </c>
      <c r="D116" s="27" t="s">
        <v>13</v>
      </c>
      <c r="E116" s="28"/>
      <c r="F116" s="29"/>
      <c r="G116" s="27"/>
      <c r="H116" s="30" t="s">
        <v>61</v>
      </c>
      <c r="I116" s="31" t="n">
        <v>6.98</v>
      </c>
      <c r="J116" s="30" t="s">
        <v>1493</v>
      </c>
    </row>
    <row r="117" customFormat="false" ht="12.75" hidden="false" customHeight="false" outlineLevel="0" collapsed="false">
      <c r="A117" s="1" t="s">
        <v>1538</v>
      </c>
      <c r="C117" s="27" t="s">
        <v>1540</v>
      </c>
      <c r="D117" s="27" t="s">
        <v>77</v>
      </c>
      <c r="E117" s="28"/>
      <c r="F117" s="29"/>
      <c r="G117" s="27"/>
      <c r="H117" s="30" t="s">
        <v>168</v>
      </c>
      <c r="I117" s="31" t="n">
        <v>3.58</v>
      </c>
      <c r="J117" s="30" t="s">
        <v>1493</v>
      </c>
    </row>
    <row r="118" customFormat="false" ht="12.75" hidden="false" customHeight="false" outlineLevel="0" collapsed="false">
      <c r="A118" s="1" t="s">
        <v>1538</v>
      </c>
      <c r="C118" s="27" t="s">
        <v>1541</v>
      </c>
      <c r="D118" s="27" t="s">
        <v>13</v>
      </c>
      <c r="E118" s="28"/>
      <c r="F118" s="29"/>
      <c r="G118" s="27"/>
      <c r="H118" s="30" t="s">
        <v>168</v>
      </c>
      <c r="I118" s="31" t="n">
        <v>4.39</v>
      </c>
      <c r="J118" s="30" t="s">
        <v>1493</v>
      </c>
    </row>
    <row r="119" customFormat="false" ht="12.75" hidden="false" customHeight="false" outlineLevel="0" collapsed="false">
      <c r="A119" s="1" t="s">
        <v>1538</v>
      </c>
      <c r="C119" s="27" t="s">
        <v>1542</v>
      </c>
      <c r="D119" s="27" t="s">
        <v>13</v>
      </c>
      <c r="E119" s="28"/>
      <c r="F119" s="29"/>
      <c r="G119" s="27"/>
      <c r="H119" s="30" t="s">
        <v>168</v>
      </c>
      <c r="I119" s="31" t="n">
        <v>7.99</v>
      </c>
      <c r="J119" s="30" t="s">
        <v>1493</v>
      </c>
    </row>
    <row r="120" customFormat="false" ht="12.75" hidden="false" customHeight="false" outlineLevel="0" collapsed="false">
      <c r="A120" s="1" t="s">
        <v>1538</v>
      </c>
      <c r="C120" s="27" t="s">
        <v>1543</v>
      </c>
      <c r="D120" s="27" t="s">
        <v>13</v>
      </c>
      <c r="E120" s="28"/>
      <c r="F120" s="29"/>
      <c r="G120" s="27"/>
      <c r="H120" s="30" t="s">
        <v>168</v>
      </c>
      <c r="I120" s="31" t="n">
        <v>9.98</v>
      </c>
      <c r="J120" s="30" t="s">
        <v>1493</v>
      </c>
    </row>
    <row r="121" customFormat="false" ht="12.75" hidden="false" customHeight="false" outlineLevel="0" collapsed="false">
      <c r="A121" s="1" t="s">
        <v>1538</v>
      </c>
      <c r="C121" s="27" t="s">
        <v>1544</v>
      </c>
      <c r="D121" s="27" t="s">
        <v>24</v>
      </c>
      <c r="E121" s="28"/>
      <c r="F121" s="29"/>
      <c r="G121" s="27"/>
      <c r="H121" s="30" t="s">
        <v>168</v>
      </c>
      <c r="I121" s="31" t="n">
        <v>3.78</v>
      </c>
      <c r="J121" s="30" t="s">
        <v>1493</v>
      </c>
    </row>
    <row r="122" customFormat="false" ht="12.75" hidden="false" customHeight="false" outlineLevel="0" collapsed="false">
      <c r="A122" s="1" t="s">
        <v>1538</v>
      </c>
      <c r="C122" s="27" t="s">
        <v>1545</v>
      </c>
      <c r="D122" s="27" t="s">
        <v>13</v>
      </c>
      <c r="E122" s="28"/>
      <c r="F122" s="29"/>
      <c r="G122" s="27"/>
      <c r="H122" s="30" t="s">
        <v>168</v>
      </c>
      <c r="I122" s="31" t="n">
        <v>10.53</v>
      </c>
      <c r="J122" s="30" t="s">
        <v>1493</v>
      </c>
    </row>
    <row r="123" customFormat="false" ht="12.75" hidden="false" customHeight="false" outlineLevel="0" collapsed="false">
      <c r="A123" s="1" t="s">
        <v>1546</v>
      </c>
      <c r="C123" s="27" t="s">
        <v>1547</v>
      </c>
      <c r="D123" s="27" t="s">
        <v>13</v>
      </c>
      <c r="E123" s="28"/>
      <c r="F123" s="29"/>
      <c r="G123" s="27"/>
      <c r="H123" s="30" t="s">
        <v>168</v>
      </c>
      <c r="I123" s="31" t="n">
        <v>1.39</v>
      </c>
      <c r="J123" s="30" t="s">
        <v>1493</v>
      </c>
    </row>
    <row r="124" customFormat="false" ht="12.75" hidden="false" customHeight="false" outlineLevel="0" collapsed="false">
      <c r="A124" s="1" t="s">
        <v>1546</v>
      </c>
      <c r="C124" s="27" t="s">
        <v>1548</v>
      </c>
      <c r="D124" s="27" t="s">
        <v>13</v>
      </c>
      <c r="E124" s="28"/>
      <c r="F124" s="29"/>
      <c r="G124" s="27"/>
      <c r="H124" s="30" t="s">
        <v>168</v>
      </c>
      <c r="I124" s="31" t="n">
        <v>1.39</v>
      </c>
      <c r="J124" s="30" t="s">
        <v>1493</v>
      </c>
    </row>
    <row r="125" customFormat="false" ht="12.75" hidden="false" customHeight="false" outlineLevel="0" collapsed="false">
      <c r="A125" s="1" t="s">
        <v>1546</v>
      </c>
      <c r="C125" s="27" t="s">
        <v>1549</v>
      </c>
      <c r="D125" s="27" t="s">
        <v>20</v>
      </c>
      <c r="E125" s="28"/>
      <c r="F125" s="29"/>
      <c r="G125" s="27"/>
      <c r="H125" s="30" t="s">
        <v>168</v>
      </c>
      <c r="I125" s="31" t="n">
        <v>1.39</v>
      </c>
      <c r="J125" s="30" t="s">
        <v>1493</v>
      </c>
    </row>
    <row r="127" customFormat="false" ht="17.35" hidden="false" customHeight="false" outlineLevel="0" collapsed="false">
      <c r="C127" s="15" t="s">
        <v>122</v>
      </c>
      <c r="D127" s="11" t="s">
        <v>1</v>
      </c>
      <c r="K127" s="116"/>
    </row>
    <row r="128" customFormat="false" ht="12.75" hidden="false" customHeight="false" outlineLevel="0" collapsed="false">
      <c r="A128" s="1" t="s">
        <v>122</v>
      </c>
      <c r="C128" s="19" t="s">
        <v>123</v>
      </c>
      <c r="D128" s="19" t="s">
        <v>49</v>
      </c>
      <c r="E128" s="20" t="n">
        <v>2</v>
      </c>
      <c r="F128" s="21" t="n">
        <v>4.6</v>
      </c>
      <c r="G128" s="24" t="s">
        <v>124</v>
      </c>
      <c r="K128" s="90"/>
    </row>
    <row r="129" customFormat="false" ht="12.75" hidden="false" customHeight="false" outlineLevel="0" collapsed="false">
      <c r="A129" s="1" t="s">
        <v>122</v>
      </c>
      <c r="C129" s="19" t="s">
        <v>125</v>
      </c>
      <c r="D129" s="23" t="s">
        <v>13</v>
      </c>
      <c r="E129" s="20" t="n">
        <v>2</v>
      </c>
      <c r="F129" s="21" t="n">
        <v>4.6</v>
      </c>
      <c r="G129" s="24" t="s">
        <v>124</v>
      </c>
      <c r="K129" s="90"/>
    </row>
    <row r="130" customFormat="false" ht="12.75" hidden="false" customHeight="false" outlineLevel="0" collapsed="false">
      <c r="A130" s="1" t="s">
        <v>122</v>
      </c>
      <c r="C130" s="19" t="s">
        <v>126</v>
      </c>
      <c r="D130" s="19" t="s">
        <v>13</v>
      </c>
      <c r="E130" s="20" t="n">
        <v>2.3</v>
      </c>
      <c r="F130" s="21" t="n">
        <v>4.6</v>
      </c>
      <c r="G130" s="24" t="s">
        <v>124</v>
      </c>
      <c r="K130" s="90"/>
    </row>
    <row r="131" customFormat="false" ht="12.75" hidden="false" customHeight="false" outlineLevel="0" collapsed="false">
      <c r="A131" s="1" t="s">
        <v>122</v>
      </c>
      <c r="C131" s="19" t="s">
        <v>127</v>
      </c>
      <c r="D131" s="19" t="s">
        <v>22</v>
      </c>
      <c r="E131" s="20" t="n">
        <v>2.3</v>
      </c>
      <c r="F131" s="21" t="n">
        <v>6</v>
      </c>
      <c r="G131" s="24" t="s">
        <v>124</v>
      </c>
      <c r="K131" s="90"/>
    </row>
    <row r="132" customFormat="false" ht="12.75" hidden="false" customHeight="false" outlineLevel="0" collapsed="false">
      <c r="A132" s="1" t="s">
        <v>122</v>
      </c>
      <c r="C132" s="19" t="s">
        <v>128</v>
      </c>
      <c r="D132" s="23" t="s">
        <v>18</v>
      </c>
      <c r="E132" s="20" t="n">
        <v>2.3</v>
      </c>
      <c r="F132" s="21" t="n">
        <v>6</v>
      </c>
      <c r="G132" s="24" t="s">
        <v>124</v>
      </c>
      <c r="K132" s="90"/>
    </row>
    <row r="133" customFormat="false" ht="12.75" hidden="false" customHeight="false" outlineLevel="0" collapsed="false">
      <c r="A133" s="1" t="s">
        <v>122</v>
      </c>
      <c r="C133" s="19" t="s">
        <v>129</v>
      </c>
      <c r="D133" s="23" t="s">
        <v>13</v>
      </c>
      <c r="E133" s="20" t="n">
        <v>2.3</v>
      </c>
      <c r="F133" s="21" t="n">
        <v>6</v>
      </c>
      <c r="G133" s="24" t="s">
        <v>124</v>
      </c>
      <c r="K133" s="90"/>
    </row>
    <row r="134" customFormat="false" ht="12.75" hidden="false" customHeight="false" outlineLevel="0" collapsed="false">
      <c r="A134" s="1" t="s">
        <v>122</v>
      </c>
      <c r="C134" s="19" t="s">
        <v>130</v>
      </c>
      <c r="D134" s="19" t="s">
        <v>24</v>
      </c>
      <c r="E134" s="20" t="n">
        <v>2.4</v>
      </c>
      <c r="F134" s="21" t="n">
        <v>16.4</v>
      </c>
      <c r="G134" s="24" t="s">
        <v>124</v>
      </c>
      <c r="K134" s="90"/>
    </row>
    <row r="136" customFormat="false" ht="17.35" hidden="false" customHeight="false" outlineLevel="0" collapsed="false">
      <c r="C136" s="15" t="s">
        <v>131</v>
      </c>
      <c r="D136" s="11" t="s">
        <v>1</v>
      </c>
    </row>
    <row r="137" customFormat="false" ht="17.35" hidden="false" customHeight="false" outlineLevel="0" collapsed="false">
      <c r="C137" s="15" t="s">
        <v>132</v>
      </c>
      <c r="D137" s="11" t="s">
        <v>1</v>
      </c>
      <c r="K137" s="32"/>
    </row>
    <row r="138" customFormat="false" ht="12.75" hidden="false" customHeight="false" outlineLevel="0" collapsed="false">
      <c r="A138" s="1" t="s">
        <v>133</v>
      </c>
      <c r="C138" s="19" t="s">
        <v>134</v>
      </c>
      <c r="D138" s="19" t="s">
        <v>77</v>
      </c>
      <c r="E138" s="20" t="n">
        <v>1</v>
      </c>
      <c r="F138" s="21" t="n">
        <v>2</v>
      </c>
      <c r="G138" s="24" t="s">
        <v>135</v>
      </c>
      <c r="K138" s="32"/>
    </row>
    <row r="139" customFormat="false" ht="12.75" hidden="false" customHeight="false" outlineLevel="0" collapsed="false">
      <c r="A139" s="1" t="s">
        <v>133</v>
      </c>
      <c r="C139" s="19" t="s">
        <v>136</v>
      </c>
      <c r="D139" s="19" t="s">
        <v>137</v>
      </c>
      <c r="E139" s="20" t="n">
        <v>1</v>
      </c>
      <c r="F139" s="21" t="n">
        <v>2.5</v>
      </c>
      <c r="G139" s="24" t="s">
        <v>135</v>
      </c>
      <c r="K139" s="32"/>
    </row>
    <row r="140" customFormat="false" ht="12.75" hidden="false" customHeight="false" outlineLevel="0" collapsed="false">
      <c r="A140" s="1" t="s">
        <v>133</v>
      </c>
      <c r="C140" s="19" t="s">
        <v>138</v>
      </c>
      <c r="D140" s="19" t="s">
        <v>16</v>
      </c>
      <c r="E140" s="20" t="n">
        <v>1</v>
      </c>
      <c r="F140" s="21" t="n">
        <v>1.15</v>
      </c>
      <c r="G140" s="24" t="s">
        <v>135</v>
      </c>
      <c r="K140" s="32"/>
    </row>
    <row r="141" customFormat="false" ht="12.75" hidden="false" customHeight="false" outlineLevel="0" collapsed="false">
      <c r="A141" s="1" t="s">
        <v>133</v>
      </c>
      <c r="C141" s="19" t="s">
        <v>139</v>
      </c>
      <c r="D141" s="19" t="s">
        <v>13</v>
      </c>
      <c r="E141" s="20" t="n">
        <v>1</v>
      </c>
      <c r="F141" s="21" t="n">
        <v>1.15</v>
      </c>
      <c r="G141" s="24" t="s">
        <v>135</v>
      </c>
      <c r="K141" s="32"/>
    </row>
    <row r="142" customFormat="false" ht="12.75" hidden="false" customHeight="false" outlineLevel="0" collapsed="false">
      <c r="A142" s="1" t="s">
        <v>133</v>
      </c>
      <c r="C142" s="19" t="s">
        <v>140</v>
      </c>
      <c r="D142" s="19" t="s">
        <v>26</v>
      </c>
      <c r="E142" s="20" t="n">
        <v>1</v>
      </c>
      <c r="F142" s="21" t="n">
        <v>1.15</v>
      </c>
      <c r="G142" s="24" t="s">
        <v>135</v>
      </c>
      <c r="K142" s="32"/>
    </row>
    <row r="143" customFormat="false" ht="12.75" hidden="false" customHeight="false" outlineLevel="0" collapsed="false">
      <c r="A143" s="1" t="s">
        <v>133</v>
      </c>
      <c r="C143" s="19" t="s">
        <v>141</v>
      </c>
      <c r="D143" s="19" t="s">
        <v>24</v>
      </c>
      <c r="E143" s="20" t="n">
        <v>1</v>
      </c>
      <c r="F143" s="21" t="n">
        <v>1.15</v>
      </c>
      <c r="G143" s="24" t="s">
        <v>135</v>
      </c>
      <c r="K143" s="32"/>
    </row>
    <row r="144" customFormat="false" ht="12.75" hidden="false" customHeight="false" outlineLevel="0" collapsed="false">
      <c r="A144" s="1" t="s">
        <v>133</v>
      </c>
      <c r="C144" s="19" t="s">
        <v>142</v>
      </c>
      <c r="D144" s="19" t="s">
        <v>13</v>
      </c>
      <c r="E144" s="20" t="n">
        <v>1</v>
      </c>
      <c r="F144" s="21" t="n">
        <v>2.4</v>
      </c>
      <c r="G144" s="24" t="s">
        <v>135</v>
      </c>
      <c r="K144" s="32"/>
    </row>
    <row r="145" customFormat="false" ht="12.75" hidden="false" customHeight="false" outlineLevel="0" collapsed="false">
      <c r="A145" s="1" t="s">
        <v>133</v>
      </c>
      <c r="C145" s="19" t="s">
        <v>143</v>
      </c>
      <c r="D145" s="23" t="s">
        <v>18</v>
      </c>
      <c r="E145" s="20" t="n">
        <v>1.6</v>
      </c>
      <c r="F145" s="21" t="n">
        <v>1.15</v>
      </c>
      <c r="G145" s="24" t="s">
        <v>135</v>
      </c>
      <c r="K145" s="32"/>
    </row>
    <row r="146" customFormat="false" ht="12.75" hidden="false" customHeight="false" outlineLevel="0" collapsed="false">
      <c r="A146" s="1" t="s">
        <v>133</v>
      </c>
      <c r="C146" s="19" t="s">
        <v>144</v>
      </c>
      <c r="D146" s="19" t="s">
        <v>22</v>
      </c>
      <c r="E146" s="20" t="n">
        <v>1.8</v>
      </c>
      <c r="F146" s="21" t="n">
        <v>1.15</v>
      </c>
      <c r="G146" s="24" t="s">
        <v>135</v>
      </c>
      <c r="K146" s="32"/>
    </row>
    <row r="148" customFormat="false" ht="17.35" hidden="false" customHeight="false" outlineLevel="0" collapsed="false">
      <c r="C148" s="15" t="s">
        <v>145</v>
      </c>
      <c r="D148" s="11" t="s">
        <v>1</v>
      </c>
      <c r="K148" s="32"/>
    </row>
    <row r="149" customFormat="false" ht="12.75" hidden="false" customHeight="false" outlineLevel="0" collapsed="false">
      <c r="A149" s="1" t="s">
        <v>146</v>
      </c>
      <c r="C149" s="19" t="s">
        <v>147</v>
      </c>
      <c r="D149" s="19" t="s">
        <v>22</v>
      </c>
      <c r="E149" s="20" t="n">
        <v>1</v>
      </c>
      <c r="F149" s="21" t="n">
        <v>1</v>
      </c>
      <c r="G149" s="24" t="s">
        <v>135</v>
      </c>
      <c r="K149" s="32"/>
    </row>
    <row r="150" customFormat="false" ht="12.75" hidden="false" customHeight="false" outlineLevel="0" collapsed="false">
      <c r="A150" s="1" t="s">
        <v>146</v>
      </c>
      <c r="C150" s="19" t="s">
        <v>148</v>
      </c>
      <c r="D150" s="19" t="s">
        <v>13</v>
      </c>
      <c r="E150" s="20" t="n">
        <v>1</v>
      </c>
      <c r="F150" s="21" t="n">
        <v>3.3</v>
      </c>
      <c r="G150" s="24" t="s">
        <v>135</v>
      </c>
      <c r="K150" s="32"/>
    </row>
    <row r="151" customFormat="false" ht="12.75" hidden="false" customHeight="false" outlineLevel="0" collapsed="false">
      <c r="A151" s="1" t="s">
        <v>146</v>
      </c>
      <c r="C151" s="19" t="s">
        <v>149</v>
      </c>
      <c r="D151" s="19"/>
      <c r="E151" s="20" t="n">
        <v>1</v>
      </c>
      <c r="F151" s="21" t="n">
        <v>1</v>
      </c>
      <c r="G151" s="24" t="s">
        <v>135</v>
      </c>
      <c r="K151" s="32"/>
    </row>
    <row r="152" customFormat="false" ht="12.75" hidden="false" customHeight="false" outlineLevel="0" collapsed="false">
      <c r="A152" s="1" t="s">
        <v>146</v>
      </c>
      <c r="C152" s="19" t="s">
        <v>150</v>
      </c>
      <c r="D152" s="19" t="s">
        <v>24</v>
      </c>
      <c r="E152" s="20" t="n">
        <v>1</v>
      </c>
      <c r="F152" s="21" t="n">
        <v>1</v>
      </c>
      <c r="G152" s="24" t="s">
        <v>135</v>
      </c>
      <c r="K152" s="32"/>
    </row>
    <row r="153" customFormat="false" ht="12.75" hidden="false" customHeight="false" outlineLevel="0" collapsed="false">
      <c r="A153" s="1" t="s">
        <v>146</v>
      </c>
      <c r="C153" s="19" t="s">
        <v>151</v>
      </c>
      <c r="D153" s="19" t="s">
        <v>13</v>
      </c>
      <c r="E153" s="20" t="n">
        <v>1</v>
      </c>
      <c r="F153" s="21" t="n">
        <v>2.93</v>
      </c>
      <c r="G153" s="24" t="s">
        <v>135</v>
      </c>
      <c r="K153" s="32"/>
    </row>
    <row r="154" customFormat="false" ht="12.75" hidden="false" customHeight="false" outlineLevel="0" collapsed="false">
      <c r="A154" s="1" t="s">
        <v>146</v>
      </c>
      <c r="C154" s="19" t="s">
        <v>152</v>
      </c>
      <c r="D154" s="23" t="s">
        <v>18</v>
      </c>
      <c r="E154" s="20" t="n">
        <v>1.6</v>
      </c>
      <c r="F154" s="21" t="n">
        <v>1</v>
      </c>
      <c r="G154" s="24" t="s">
        <v>135</v>
      </c>
      <c r="K154" s="32"/>
    </row>
    <row r="155" customFormat="false" ht="12.75" hidden="false" customHeight="false" outlineLevel="0" collapsed="false">
      <c r="A155" s="1" t="s">
        <v>146</v>
      </c>
      <c r="C155" s="19" t="s">
        <v>153</v>
      </c>
      <c r="D155" s="19" t="s">
        <v>16</v>
      </c>
      <c r="E155" s="20" t="n">
        <v>1.61</v>
      </c>
      <c r="F155" s="21" t="n">
        <v>2.33</v>
      </c>
      <c r="G155" s="24" t="s">
        <v>135</v>
      </c>
      <c r="K155" s="32"/>
    </row>
    <row r="157" customFormat="false" ht="17.35" hidden="false" customHeight="false" outlineLevel="0" collapsed="false">
      <c r="C157" s="15" t="s">
        <v>517</v>
      </c>
      <c r="D157" s="11" t="s">
        <v>1</v>
      </c>
      <c r="I157" s="4"/>
    </row>
    <row r="158" customFormat="false" ht="12.75" hidden="false" customHeight="false" outlineLevel="0" collapsed="false">
      <c r="A158" s="1" t="s">
        <v>518</v>
      </c>
      <c r="C158" s="19" t="s">
        <v>519</v>
      </c>
      <c r="D158" s="19" t="s">
        <v>13</v>
      </c>
      <c r="E158" s="20" t="n">
        <v>2.1</v>
      </c>
      <c r="F158" s="21" t="n">
        <v>1.89</v>
      </c>
      <c r="G158" s="24" t="s">
        <v>520</v>
      </c>
      <c r="I158" s="4"/>
    </row>
    <row r="159" customFormat="false" ht="12.75" hidden="false" customHeight="false" outlineLevel="0" collapsed="false">
      <c r="A159" s="1" t="s">
        <v>518</v>
      </c>
      <c r="B159" s="1" t="s">
        <v>86</v>
      </c>
      <c r="C159" s="19" t="s">
        <v>521</v>
      </c>
      <c r="D159" s="19" t="s">
        <v>49</v>
      </c>
      <c r="E159" s="20" t="n">
        <v>2.1</v>
      </c>
      <c r="F159" s="21" t="n">
        <v>0.95</v>
      </c>
      <c r="G159" s="24" t="s">
        <v>520</v>
      </c>
      <c r="H159" s="30" t="s">
        <v>522</v>
      </c>
      <c r="I159" s="44" t="n">
        <v>0.95</v>
      </c>
      <c r="J159" s="30" t="s">
        <v>169</v>
      </c>
    </row>
    <row r="160" customFormat="false" ht="12.75" hidden="false" customHeight="false" outlineLevel="0" collapsed="false">
      <c r="A160" s="1" t="s">
        <v>518</v>
      </c>
      <c r="C160" s="19" t="s">
        <v>523</v>
      </c>
      <c r="D160" s="19" t="s">
        <v>13</v>
      </c>
      <c r="E160" s="20" t="n">
        <v>2.3</v>
      </c>
      <c r="F160" s="21" t="n">
        <v>1.89</v>
      </c>
      <c r="G160" s="24" t="s">
        <v>520</v>
      </c>
      <c r="I160" s="4"/>
    </row>
    <row r="161" customFormat="false" ht="12.75" hidden="false" customHeight="false" outlineLevel="0" collapsed="false">
      <c r="A161" s="1" t="s">
        <v>518</v>
      </c>
      <c r="C161" s="19" t="s">
        <v>524</v>
      </c>
      <c r="D161" s="19" t="s">
        <v>24</v>
      </c>
      <c r="E161" s="20" t="n">
        <v>2.3</v>
      </c>
      <c r="F161" s="21" t="n">
        <v>1.39</v>
      </c>
      <c r="G161" s="24" t="s">
        <v>520</v>
      </c>
      <c r="I161" s="4"/>
    </row>
    <row r="162" customFormat="false" ht="12.75" hidden="false" customHeight="false" outlineLevel="0" collapsed="false">
      <c r="A162" s="1" t="s">
        <v>517</v>
      </c>
      <c r="C162" s="27" t="s">
        <v>525</v>
      </c>
      <c r="D162" s="27" t="s">
        <v>13</v>
      </c>
      <c r="E162" s="27"/>
      <c r="F162" s="29"/>
      <c r="G162" s="27"/>
      <c r="H162" s="30" t="s">
        <v>61</v>
      </c>
      <c r="I162" s="44" t="n">
        <v>1.99</v>
      </c>
      <c r="J162" s="30" t="s">
        <v>169</v>
      </c>
    </row>
    <row r="163" customFormat="false" ht="12.75" hidden="false" customHeight="false" outlineLevel="0" collapsed="false">
      <c r="A163" s="1" t="s">
        <v>526</v>
      </c>
      <c r="B163" s="1" t="s">
        <v>86</v>
      </c>
      <c r="C163" s="64" t="s">
        <v>527</v>
      </c>
      <c r="D163" s="64" t="s">
        <v>77</v>
      </c>
      <c r="E163" s="65" t="n">
        <v>2.1</v>
      </c>
      <c r="F163" s="66" t="n">
        <v>1.19</v>
      </c>
      <c r="G163" s="65" t="s">
        <v>528</v>
      </c>
      <c r="H163" s="67" t="s">
        <v>61</v>
      </c>
      <c r="I163" s="68" t="n">
        <v>1.19</v>
      </c>
      <c r="J163" s="67" t="s">
        <v>169</v>
      </c>
    </row>
    <row r="164" customFormat="false" ht="12.75" hidden="false" customHeight="false" outlineLevel="0" collapsed="false">
      <c r="A164" s="1" t="s">
        <v>517</v>
      </c>
      <c r="C164" s="27" t="s">
        <v>529</v>
      </c>
      <c r="D164" s="27" t="s">
        <v>13</v>
      </c>
      <c r="E164" s="27"/>
      <c r="F164" s="29"/>
      <c r="G164" s="27"/>
      <c r="H164" s="30" t="s">
        <v>61</v>
      </c>
      <c r="I164" s="44" t="n">
        <v>1.15</v>
      </c>
      <c r="J164" s="30" t="s">
        <v>169</v>
      </c>
    </row>
    <row r="165" customFormat="false" ht="12.75" hidden="false" customHeight="false" outlineLevel="0" collapsed="false">
      <c r="A165" s="1" t="s">
        <v>517</v>
      </c>
      <c r="C165" s="27" t="s">
        <v>530</v>
      </c>
      <c r="D165" s="27" t="s">
        <v>507</v>
      </c>
      <c r="E165" s="27"/>
      <c r="F165" s="29"/>
      <c r="G165" s="27"/>
      <c r="H165" s="30" t="s">
        <v>61</v>
      </c>
      <c r="I165" s="44" t="n">
        <v>1.39</v>
      </c>
      <c r="J165" s="30" t="s">
        <v>169</v>
      </c>
    </row>
    <row r="166" customFormat="false" ht="12.75" hidden="false" customHeight="false" outlineLevel="0" collapsed="false">
      <c r="A166" s="1" t="s">
        <v>526</v>
      </c>
      <c r="C166" s="64" t="s">
        <v>531</v>
      </c>
      <c r="D166" s="64" t="s">
        <v>79</v>
      </c>
      <c r="E166" s="65" t="n">
        <v>2.3</v>
      </c>
      <c r="F166" s="66" t="n">
        <v>1.09</v>
      </c>
      <c r="G166" s="65" t="s">
        <v>528</v>
      </c>
      <c r="H166" s="67" t="s">
        <v>61</v>
      </c>
      <c r="I166" s="68" t="n">
        <v>1.09</v>
      </c>
      <c r="J166" s="67" t="s">
        <v>169</v>
      </c>
    </row>
    <row r="167" customFormat="false" ht="12.75" hidden="false" customHeight="false" outlineLevel="0" collapsed="false">
      <c r="A167" s="1" t="s">
        <v>517</v>
      </c>
      <c r="C167" s="27" t="s">
        <v>532</v>
      </c>
      <c r="D167" s="27" t="s">
        <v>13</v>
      </c>
      <c r="E167" s="27"/>
      <c r="F167" s="29"/>
      <c r="G167" s="27"/>
      <c r="H167" s="30" t="s">
        <v>61</v>
      </c>
      <c r="I167" s="44" t="n">
        <v>2.29</v>
      </c>
      <c r="J167" s="30" t="s">
        <v>169</v>
      </c>
    </row>
    <row r="168" customFormat="false" ht="12.75" hidden="false" customHeight="false" outlineLevel="0" collapsed="false">
      <c r="A168" s="1" t="s">
        <v>517</v>
      </c>
      <c r="C168" s="27" t="s">
        <v>533</v>
      </c>
      <c r="D168" s="27" t="s">
        <v>13</v>
      </c>
      <c r="E168" s="27"/>
      <c r="F168" s="29"/>
      <c r="G168" s="27"/>
      <c r="H168" s="30" t="s">
        <v>61</v>
      </c>
      <c r="I168" s="44" t="n">
        <v>2.99</v>
      </c>
      <c r="J168" s="30" t="s">
        <v>169</v>
      </c>
    </row>
    <row r="169" customFormat="false" ht="12.75" hidden="false" customHeight="false" outlineLevel="0" collapsed="false">
      <c r="A169" s="1" t="s">
        <v>517</v>
      </c>
      <c r="C169" s="27" t="s">
        <v>534</v>
      </c>
      <c r="D169" s="27" t="s">
        <v>24</v>
      </c>
      <c r="E169" s="27"/>
      <c r="F169" s="29"/>
      <c r="G169" s="27"/>
      <c r="H169" s="30" t="s">
        <v>61</v>
      </c>
      <c r="I169" s="44" t="n">
        <v>1.49</v>
      </c>
      <c r="J169" s="30" t="s">
        <v>169</v>
      </c>
    </row>
    <row r="170" customFormat="false" ht="12.75" hidden="false" customHeight="false" outlineLevel="0" collapsed="false">
      <c r="A170" s="1" t="s">
        <v>535</v>
      </c>
      <c r="C170" s="64" t="s">
        <v>536</v>
      </c>
      <c r="D170" s="64" t="s">
        <v>18</v>
      </c>
      <c r="E170" s="65" t="n">
        <v>2.3</v>
      </c>
      <c r="F170" s="66" t="n">
        <v>0.99</v>
      </c>
      <c r="G170" s="65" t="s">
        <v>528</v>
      </c>
      <c r="H170" s="67" t="s">
        <v>168</v>
      </c>
      <c r="I170" s="68" t="n">
        <v>0.95</v>
      </c>
      <c r="J170" s="67" t="s">
        <v>169</v>
      </c>
    </row>
    <row r="171" customFormat="false" ht="12.75" hidden="false" customHeight="false" outlineLevel="0" collapsed="false">
      <c r="A171" s="1" t="s">
        <v>517</v>
      </c>
      <c r="C171" s="27" t="s">
        <v>537</v>
      </c>
      <c r="D171" s="27" t="s">
        <v>22</v>
      </c>
      <c r="E171" s="27"/>
      <c r="F171" s="29"/>
      <c r="G171" s="27"/>
      <c r="H171" s="30" t="s">
        <v>61</v>
      </c>
      <c r="I171" s="44" t="n">
        <v>1.09</v>
      </c>
      <c r="J171" s="30" t="s">
        <v>169</v>
      </c>
    </row>
    <row r="172" customFormat="false" ht="12.75" hidden="false" customHeight="false" outlineLevel="0" collapsed="false">
      <c r="A172" s="1" t="s">
        <v>538</v>
      </c>
      <c r="C172" s="19" t="s">
        <v>539</v>
      </c>
      <c r="D172" s="19" t="s">
        <v>13</v>
      </c>
      <c r="E172" s="20" t="n">
        <v>2.24</v>
      </c>
      <c r="F172" s="21" t="n">
        <v>1.9</v>
      </c>
      <c r="G172" s="24" t="s">
        <v>528</v>
      </c>
      <c r="I172" s="4"/>
    </row>
    <row r="173" customFormat="false" ht="12.75" hidden="false" customHeight="false" outlineLevel="0" collapsed="false">
      <c r="A173" s="1" t="s">
        <v>535</v>
      </c>
      <c r="C173" s="19" t="s">
        <v>540</v>
      </c>
      <c r="D173" s="19" t="s">
        <v>13</v>
      </c>
      <c r="E173" s="20" t="n">
        <v>1.99</v>
      </c>
      <c r="F173" s="21" t="n">
        <v>2.1</v>
      </c>
      <c r="G173" s="24" t="s">
        <v>528</v>
      </c>
      <c r="I173" s="4"/>
    </row>
    <row r="174" customFormat="false" ht="12.75" hidden="false" customHeight="false" outlineLevel="0" collapsed="false">
      <c r="A174" s="1" t="s">
        <v>538</v>
      </c>
      <c r="C174" s="19" t="s">
        <v>541</v>
      </c>
      <c r="D174" s="19" t="s">
        <v>13</v>
      </c>
      <c r="E174" s="20" t="n">
        <v>1.89</v>
      </c>
      <c r="F174" s="21" t="n">
        <v>2.2</v>
      </c>
      <c r="G174" s="24" t="s">
        <v>528</v>
      </c>
      <c r="I174" s="4"/>
    </row>
    <row r="175" customFormat="false" ht="12.75" hidden="false" customHeight="false" outlineLevel="0" collapsed="false">
      <c r="A175" s="1" t="s">
        <v>538</v>
      </c>
      <c r="C175" s="19" t="s">
        <v>542</v>
      </c>
      <c r="D175" s="19" t="s">
        <v>13</v>
      </c>
      <c r="E175" s="20" t="n">
        <v>1.99</v>
      </c>
      <c r="F175" s="21" t="n">
        <v>2.2</v>
      </c>
      <c r="G175" s="24" t="s">
        <v>528</v>
      </c>
      <c r="I175" s="4"/>
    </row>
    <row r="176" customFormat="false" ht="12.75" hidden="false" customHeight="false" outlineLevel="0" collapsed="false">
      <c r="A176" s="1" t="s">
        <v>535</v>
      </c>
      <c r="C176" s="19" t="s">
        <v>543</v>
      </c>
      <c r="D176" s="19" t="s">
        <v>77</v>
      </c>
      <c r="E176" s="20" t="n">
        <v>1.45</v>
      </c>
      <c r="F176" s="21" t="n">
        <v>2.3</v>
      </c>
      <c r="G176" s="24" t="s">
        <v>528</v>
      </c>
      <c r="I176" s="4"/>
    </row>
    <row r="177" customFormat="false" ht="12.75" hidden="false" customHeight="false" outlineLevel="0" collapsed="false">
      <c r="A177" s="1" t="s">
        <v>526</v>
      </c>
      <c r="C177" s="19" t="s">
        <v>544</v>
      </c>
      <c r="D177" s="19" t="s">
        <v>13</v>
      </c>
      <c r="E177" s="20" t="n">
        <v>1.8</v>
      </c>
      <c r="F177" s="21" t="n">
        <v>2.19</v>
      </c>
      <c r="G177" s="24" t="s">
        <v>528</v>
      </c>
      <c r="I177" s="4"/>
    </row>
    <row r="178" customFormat="false" ht="12.75" hidden="false" customHeight="false" outlineLevel="0" collapsed="false">
      <c r="A178" s="1" t="s">
        <v>526</v>
      </c>
      <c r="C178" s="19" t="s">
        <v>545</v>
      </c>
      <c r="D178" s="19" t="s">
        <v>16</v>
      </c>
      <c r="E178" s="20" t="n">
        <v>1.9</v>
      </c>
      <c r="F178" s="21" t="n">
        <v>0.99</v>
      </c>
      <c r="G178" s="24" t="s">
        <v>528</v>
      </c>
      <c r="I178" s="4"/>
    </row>
    <row r="179" customFormat="false" ht="12.75" hidden="false" customHeight="false" outlineLevel="0" collapsed="false">
      <c r="A179" s="1" t="s">
        <v>526</v>
      </c>
      <c r="C179" s="19" t="s">
        <v>546</v>
      </c>
      <c r="D179" s="19" t="s">
        <v>49</v>
      </c>
      <c r="E179" s="20" t="n">
        <v>2.1</v>
      </c>
      <c r="F179" s="21" t="n">
        <v>0.99</v>
      </c>
      <c r="G179" s="24" t="s">
        <v>528</v>
      </c>
      <c r="I179" s="4"/>
    </row>
    <row r="180" customFormat="false" ht="12.75" hidden="false" customHeight="false" outlineLevel="0" collapsed="false">
      <c r="A180" s="1" t="s">
        <v>526</v>
      </c>
      <c r="C180" s="69" t="s">
        <v>547</v>
      </c>
      <c r="D180" s="19" t="s">
        <v>24</v>
      </c>
      <c r="E180" s="20" t="n">
        <v>2.1</v>
      </c>
      <c r="F180" s="21" t="n">
        <v>1.29</v>
      </c>
      <c r="G180" s="24" t="s">
        <v>528</v>
      </c>
      <c r="I180" s="4"/>
    </row>
    <row r="181" customFormat="false" ht="12.75" hidden="false" customHeight="false" outlineLevel="0" collapsed="false">
      <c r="A181" s="1" t="s">
        <v>526</v>
      </c>
      <c r="C181" s="19" t="s">
        <v>548</v>
      </c>
      <c r="D181" s="19" t="s">
        <v>13</v>
      </c>
      <c r="E181" s="20" t="n">
        <v>2.3</v>
      </c>
      <c r="F181" s="21" t="n">
        <v>1.59</v>
      </c>
      <c r="G181" s="24" t="s">
        <v>528</v>
      </c>
      <c r="I181" s="4"/>
    </row>
    <row r="182" customFormat="false" ht="12.75" hidden="false" customHeight="false" outlineLevel="0" collapsed="false">
      <c r="A182" s="1" t="s">
        <v>526</v>
      </c>
      <c r="C182" s="19" t="s">
        <v>549</v>
      </c>
      <c r="D182" s="19" t="s">
        <v>88</v>
      </c>
      <c r="E182" s="20" t="n">
        <v>2.3</v>
      </c>
      <c r="F182" s="21" t="n">
        <v>0.95</v>
      </c>
      <c r="G182" s="24" t="s">
        <v>528</v>
      </c>
      <c r="I182" s="4"/>
    </row>
    <row r="184" customFormat="false" ht="17.35" hidden="false" customHeight="false" outlineLevel="0" collapsed="false">
      <c r="C184" s="15" t="s">
        <v>154</v>
      </c>
      <c r="D184" s="11" t="s">
        <v>1</v>
      </c>
    </row>
    <row r="185" customFormat="false" ht="12.75" hidden="false" customHeight="false" outlineLevel="0" collapsed="false">
      <c r="C185" s="19" t="s">
        <v>155</v>
      </c>
      <c r="D185" s="19" t="s">
        <v>13</v>
      </c>
      <c r="E185" s="20" t="n">
        <v>1.9</v>
      </c>
      <c r="F185" s="21" t="n">
        <v>1</v>
      </c>
      <c r="G185" s="24" t="s">
        <v>156</v>
      </c>
      <c r="K185" s="117"/>
    </row>
    <row r="186" customFormat="false" ht="12.75" hidden="false" customHeight="false" outlineLevel="0" collapsed="false">
      <c r="A186" s="1" t="s">
        <v>154</v>
      </c>
      <c r="C186" s="19" t="s">
        <v>157</v>
      </c>
      <c r="D186" s="19" t="s">
        <v>13</v>
      </c>
      <c r="E186" s="20" t="n">
        <v>2</v>
      </c>
      <c r="F186" s="21" t="n">
        <v>1.12</v>
      </c>
      <c r="G186" s="24" t="s">
        <v>156</v>
      </c>
      <c r="K186" s="117"/>
    </row>
    <row r="187" customFormat="false" ht="12.75" hidden="false" customHeight="false" outlineLevel="0" collapsed="false">
      <c r="A187" s="1" t="s">
        <v>154</v>
      </c>
      <c r="C187" s="19" t="s">
        <v>158</v>
      </c>
      <c r="D187" s="19" t="s">
        <v>13</v>
      </c>
      <c r="E187" s="20" t="n">
        <v>2.1</v>
      </c>
      <c r="F187" s="21" t="n">
        <v>1.3</v>
      </c>
      <c r="G187" s="24" t="s">
        <v>156</v>
      </c>
      <c r="K187" s="117"/>
    </row>
    <row r="188" customFormat="false" ht="12.75" hidden="false" customHeight="false" outlineLevel="0" collapsed="false">
      <c r="A188" s="1" t="s">
        <v>154</v>
      </c>
      <c r="C188" s="19" t="s">
        <v>159</v>
      </c>
      <c r="D188" s="19" t="s">
        <v>13</v>
      </c>
      <c r="E188" s="20" t="n">
        <v>2</v>
      </c>
      <c r="F188" s="21" t="n">
        <v>1</v>
      </c>
      <c r="G188" s="24" t="s">
        <v>156</v>
      </c>
      <c r="K188" s="117"/>
    </row>
    <row r="189" customFormat="false" ht="12.75" hidden="false" customHeight="false" outlineLevel="0" collapsed="false">
      <c r="A189" s="1" t="s">
        <v>154</v>
      </c>
      <c r="C189" s="19" t="s">
        <v>160</v>
      </c>
      <c r="D189" s="19" t="s">
        <v>70</v>
      </c>
      <c r="E189" s="20" t="n">
        <v>2.1</v>
      </c>
      <c r="F189" s="21" t="n">
        <v>0.79</v>
      </c>
      <c r="G189" s="24" t="s">
        <v>156</v>
      </c>
      <c r="K189" s="117"/>
    </row>
    <row r="190" customFormat="false" ht="12.75" hidden="false" customHeight="false" outlineLevel="0" collapsed="false">
      <c r="A190" s="1" t="s">
        <v>154</v>
      </c>
      <c r="C190" s="19" t="s">
        <v>161</v>
      </c>
      <c r="D190" s="19" t="s">
        <v>13</v>
      </c>
      <c r="E190" s="20" t="n">
        <v>2.1</v>
      </c>
      <c r="F190" s="21" t="n">
        <v>0.87</v>
      </c>
      <c r="G190" s="24" t="s">
        <v>156</v>
      </c>
      <c r="K190" s="117"/>
    </row>
    <row r="191" customFormat="false" ht="12.75" hidden="false" customHeight="false" outlineLevel="0" collapsed="false">
      <c r="A191" s="1" t="s">
        <v>154</v>
      </c>
      <c r="B191" s="1" t="s">
        <v>86</v>
      </c>
      <c r="C191" s="19" t="s">
        <v>162</v>
      </c>
      <c r="D191" s="19" t="s">
        <v>49</v>
      </c>
      <c r="E191" s="20" t="n">
        <v>2.2</v>
      </c>
      <c r="F191" s="21" t="n">
        <v>1.29</v>
      </c>
      <c r="G191" s="24" t="s">
        <v>156</v>
      </c>
      <c r="K191" s="117"/>
    </row>
    <row r="192" customFormat="false" ht="12.75" hidden="false" customHeight="false" outlineLevel="0" collapsed="false">
      <c r="A192" s="1" t="s">
        <v>154</v>
      </c>
      <c r="C192" s="19" t="s">
        <v>163</v>
      </c>
      <c r="D192" s="19" t="s">
        <v>13</v>
      </c>
      <c r="E192" s="20" t="n">
        <v>2.2</v>
      </c>
      <c r="F192" s="21" t="n">
        <v>3.5</v>
      </c>
      <c r="G192" s="24" t="s">
        <v>156</v>
      </c>
      <c r="K192" s="117"/>
    </row>
    <row r="193" customFormat="false" ht="12.75" hidden="false" customHeight="false" outlineLevel="0" collapsed="false">
      <c r="A193" s="1" t="s">
        <v>154</v>
      </c>
      <c r="C193" s="19" t="s">
        <v>164</v>
      </c>
      <c r="D193" s="19" t="s">
        <v>13</v>
      </c>
      <c r="E193" s="20" t="n">
        <v>2.3</v>
      </c>
      <c r="F193" s="21" t="n">
        <v>1.08</v>
      </c>
      <c r="G193" s="24" t="s">
        <v>156</v>
      </c>
      <c r="K193" s="117"/>
    </row>
    <row r="194" customFormat="false" ht="12.75" hidden="false" customHeight="false" outlineLevel="0" collapsed="false">
      <c r="A194" s="1" t="s">
        <v>154</v>
      </c>
      <c r="C194" s="19" t="s">
        <v>165</v>
      </c>
      <c r="D194" s="19" t="s">
        <v>13</v>
      </c>
      <c r="E194" s="20" t="n">
        <v>2.8</v>
      </c>
      <c r="F194" s="21" t="n">
        <v>3.1</v>
      </c>
      <c r="G194" s="24" t="s">
        <v>156</v>
      </c>
      <c r="K194" s="117"/>
    </row>
    <row r="195" customFormat="false" ht="12.75" hidden="false" customHeight="false" outlineLevel="0" collapsed="false">
      <c r="A195" s="1" t="s">
        <v>154</v>
      </c>
      <c r="C195" s="27" t="s">
        <v>167</v>
      </c>
      <c r="D195" s="27" t="s">
        <v>13</v>
      </c>
      <c r="E195" s="28"/>
      <c r="F195" s="29"/>
      <c r="G195" s="27"/>
      <c r="H195" s="30" t="s">
        <v>168</v>
      </c>
      <c r="I195" s="31" t="n">
        <v>2.19</v>
      </c>
      <c r="J195" s="30" t="s">
        <v>169</v>
      </c>
      <c r="K195" s="117"/>
    </row>
    <row r="196" customFormat="false" ht="12.75" hidden="false" customHeight="false" outlineLevel="0" collapsed="false">
      <c r="A196" s="1" t="s">
        <v>166</v>
      </c>
      <c r="C196" s="27" t="s">
        <v>170</v>
      </c>
      <c r="D196" s="27" t="s">
        <v>13</v>
      </c>
      <c r="E196" s="28"/>
      <c r="F196" s="29"/>
      <c r="G196" s="27"/>
      <c r="H196" s="30" t="s">
        <v>168</v>
      </c>
      <c r="I196" s="31" t="n">
        <v>0.65</v>
      </c>
      <c r="J196" s="30" t="s">
        <v>169</v>
      </c>
      <c r="K196" s="117"/>
    </row>
    <row r="197" customFormat="false" ht="12.75" hidden="false" customHeight="false" outlineLevel="0" collapsed="false">
      <c r="A197" s="1" t="s">
        <v>154</v>
      </c>
    </row>
    <row r="198" customFormat="false" ht="17.35" hidden="false" customHeight="false" outlineLevel="0" collapsed="false">
      <c r="C198" s="15" t="s">
        <v>171</v>
      </c>
      <c r="D198" s="11" t="s">
        <v>1</v>
      </c>
    </row>
    <row r="199" customFormat="false" ht="12.75" hidden="false" customHeight="false" outlineLevel="0" collapsed="false">
      <c r="C199" s="19" t="s">
        <v>172</v>
      </c>
      <c r="D199" s="19" t="s">
        <v>13</v>
      </c>
      <c r="E199" s="20" t="n">
        <v>1.7</v>
      </c>
      <c r="F199" s="21" t="n">
        <v>15</v>
      </c>
      <c r="G199" s="24" t="s">
        <v>173</v>
      </c>
      <c r="K199" s="117"/>
    </row>
    <row r="200" customFormat="false" ht="12.75" hidden="false" customHeight="false" outlineLevel="0" collapsed="false">
      <c r="A200" s="1" t="s">
        <v>171</v>
      </c>
      <c r="C200" s="19" t="s">
        <v>174</v>
      </c>
      <c r="D200" s="19" t="s">
        <v>13</v>
      </c>
      <c r="E200" s="20" t="n">
        <v>1.9</v>
      </c>
      <c r="F200" s="21" t="n">
        <v>7</v>
      </c>
      <c r="G200" s="24" t="s">
        <v>173</v>
      </c>
      <c r="K200" s="117"/>
    </row>
    <row r="201" customFormat="false" ht="12.75" hidden="false" customHeight="false" outlineLevel="0" collapsed="false">
      <c r="A201" s="1" t="s">
        <v>171</v>
      </c>
      <c r="C201" s="19" t="s">
        <v>175</v>
      </c>
      <c r="D201" s="23" t="s">
        <v>18</v>
      </c>
      <c r="E201" s="20" t="n">
        <v>2</v>
      </c>
      <c r="F201" s="21" t="n">
        <v>1.91</v>
      </c>
      <c r="G201" s="24" t="s">
        <v>173</v>
      </c>
      <c r="K201" s="117"/>
    </row>
    <row r="202" customFormat="false" ht="12.75" hidden="false" customHeight="false" outlineLevel="0" collapsed="false">
      <c r="A202" s="1" t="s">
        <v>171</v>
      </c>
      <c r="C202" s="19" t="s">
        <v>176</v>
      </c>
      <c r="D202" s="19" t="s">
        <v>77</v>
      </c>
      <c r="E202" s="20" t="n">
        <v>2</v>
      </c>
      <c r="F202" s="21" t="n">
        <v>9.35</v>
      </c>
      <c r="G202" s="24" t="s">
        <v>173</v>
      </c>
      <c r="K202" s="117"/>
    </row>
    <row r="203" customFormat="false" ht="12.75" hidden="false" customHeight="false" outlineLevel="0" collapsed="false">
      <c r="A203" s="1" t="s">
        <v>171</v>
      </c>
      <c r="C203" s="19" t="s">
        <v>177</v>
      </c>
      <c r="D203" s="19" t="s">
        <v>13</v>
      </c>
      <c r="E203" s="20" t="n">
        <v>2</v>
      </c>
      <c r="F203" s="21" t="n">
        <v>9.6</v>
      </c>
      <c r="G203" s="24" t="s">
        <v>173</v>
      </c>
      <c r="K203" s="117"/>
    </row>
    <row r="204" customFormat="false" ht="12.75" hidden="false" customHeight="false" outlineLevel="0" collapsed="false">
      <c r="A204" s="1" t="s">
        <v>171</v>
      </c>
      <c r="C204" s="19" t="s">
        <v>178</v>
      </c>
      <c r="D204" s="19" t="s">
        <v>13</v>
      </c>
      <c r="E204" s="20" t="n">
        <v>2</v>
      </c>
      <c r="F204" s="21" t="n">
        <v>6.85</v>
      </c>
      <c r="G204" s="24" t="s">
        <v>173</v>
      </c>
      <c r="K204" s="117"/>
    </row>
    <row r="205" customFormat="false" ht="12.75" hidden="false" customHeight="false" outlineLevel="0" collapsed="false">
      <c r="A205" s="1" t="s">
        <v>171</v>
      </c>
      <c r="C205" s="19" t="s">
        <v>179</v>
      </c>
      <c r="D205" s="19" t="s">
        <v>16</v>
      </c>
      <c r="E205" s="20" t="n">
        <v>2.3</v>
      </c>
      <c r="F205" s="21" t="n">
        <v>1.91</v>
      </c>
      <c r="G205" s="24" t="s">
        <v>173</v>
      </c>
      <c r="K205" s="117"/>
    </row>
    <row r="206" customFormat="false" ht="12.75" hidden="false" customHeight="false" outlineLevel="0" collapsed="false">
      <c r="A206" s="1" t="s">
        <v>171</v>
      </c>
      <c r="C206" s="19" t="s">
        <v>180</v>
      </c>
      <c r="D206" s="19" t="s">
        <v>49</v>
      </c>
      <c r="E206" s="20" t="n">
        <v>2.3</v>
      </c>
      <c r="F206" s="21" t="n">
        <v>1.91</v>
      </c>
      <c r="G206" s="24" t="s">
        <v>173</v>
      </c>
      <c r="K206" s="117"/>
    </row>
    <row r="207" customFormat="false" ht="12.75" hidden="false" customHeight="false" outlineLevel="0" collapsed="false">
      <c r="A207" s="1" t="s">
        <v>171</v>
      </c>
      <c r="C207" s="19" t="s">
        <v>181</v>
      </c>
      <c r="D207" s="19" t="s">
        <v>26</v>
      </c>
      <c r="E207" s="20" t="n">
        <v>2.3</v>
      </c>
      <c r="F207" s="21" t="n">
        <v>1.91</v>
      </c>
      <c r="G207" s="24" t="s">
        <v>173</v>
      </c>
      <c r="K207" s="117"/>
    </row>
    <row r="208" customFormat="false" ht="12.75" hidden="false" customHeight="false" outlineLevel="0" collapsed="false">
      <c r="A208" s="1" t="s">
        <v>171</v>
      </c>
      <c r="C208" s="19" t="s">
        <v>182</v>
      </c>
      <c r="D208" s="19" t="s">
        <v>24</v>
      </c>
      <c r="E208" s="20" t="n">
        <v>2.3</v>
      </c>
      <c r="F208" s="21" t="n">
        <v>1.91</v>
      </c>
      <c r="G208" s="24" t="s">
        <v>173</v>
      </c>
      <c r="K208" s="117"/>
    </row>
    <row r="209" customFormat="false" ht="12.75" hidden="false" customHeight="false" outlineLevel="0" collapsed="false">
      <c r="A209" s="1" t="s">
        <v>171</v>
      </c>
    </row>
    <row r="210" customFormat="false" ht="17.35" hidden="false" customHeight="false" outlineLevel="0" collapsed="false">
      <c r="C210" s="15" t="s">
        <v>437</v>
      </c>
      <c r="D210" s="11" t="s">
        <v>1</v>
      </c>
    </row>
    <row r="211" customFormat="false" ht="12.75" hidden="false" customHeight="false" outlineLevel="0" collapsed="false">
      <c r="C211" s="27" t="s">
        <v>439</v>
      </c>
      <c r="D211" s="27" t="s">
        <v>77</v>
      </c>
      <c r="E211" s="28"/>
      <c r="F211" s="29"/>
      <c r="G211" s="27"/>
      <c r="H211" s="30" t="s">
        <v>61</v>
      </c>
      <c r="I211" s="31" t="n">
        <f aca="false">1.4/0.8</f>
        <v>1.75</v>
      </c>
      <c r="J211" s="30" t="s">
        <v>40</v>
      </c>
    </row>
    <row r="212" customFormat="false" ht="12.75" hidden="false" customHeight="false" outlineLevel="0" collapsed="false">
      <c r="A212" s="1" t="s">
        <v>438</v>
      </c>
      <c r="C212" s="27" t="s">
        <v>440</v>
      </c>
      <c r="D212" s="27" t="s">
        <v>13</v>
      </c>
      <c r="E212" s="28"/>
      <c r="F212" s="29"/>
      <c r="G212" s="27"/>
      <c r="H212" s="30" t="s">
        <v>61</v>
      </c>
      <c r="I212" s="31" t="n">
        <f aca="false">2/0.9</f>
        <v>2.22222222222222</v>
      </c>
      <c r="J212" s="30" t="s">
        <v>40</v>
      </c>
    </row>
    <row r="213" customFormat="false" ht="12.75" hidden="false" customHeight="false" outlineLevel="0" collapsed="false">
      <c r="A213" s="1" t="s">
        <v>438</v>
      </c>
      <c r="C213" s="27" t="s">
        <v>441</v>
      </c>
      <c r="D213" s="27" t="s">
        <v>51</v>
      </c>
      <c r="E213" s="28"/>
      <c r="F213" s="29"/>
      <c r="G213" s="27"/>
      <c r="H213" s="30" t="s">
        <v>61</v>
      </c>
      <c r="I213" s="31" t="n">
        <f aca="false">0.9/0.9</f>
        <v>1</v>
      </c>
      <c r="J213" s="30" t="s">
        <v>40</v>
      </c>
    </row>
    <row r="214" customFormat="false" ht="12.75" hidden="false" customHeight="false" outlineLevel="0" collapsed="false">
      <c r="A214" s="1" t="s">
        <v>438</v>
      </c>
      <c r="C214" s="27" t="s">
        <v>442</v>
      </c>
      <c r="D214" s="27" t="s">
        <v>13</v>
      </c>
      <c r="E214" s="28"/>
      <c r="F214" s="29"/>
      <c r="G214" s="27"/>
      <c r="H214" s="30" t="s">
        <v>61</v>
      </c>
      <c r="I214" s="31" t="n">
        <f aca="false">1.5/0.8</f>
        <v>1.875</v>
      </c>
      <c r="J214" s="30" t="s">
        <v>40</v>
      </c>
    </row>
    <row r="215" customFormat="false" ht="12.75" hidden="false" customHeight="false" outlineLevel="0" collapsed="false">
      <c r="A215" s="1" t="s">
        <v>438</v>
      </c>
      <c r="C215" s="27" t="s">
        <v>444</v>
      </c>
      <c r="D215" s="27" t="s">
        <v>20</v>
      </c>
      <c r="E215" s="28"/>
      <c r="F215" s="29"/>
      <c r="G215" s="27"/>
      <c r="H215" s="30" t="s">
        <v>168</v>
      </c>
      <c r="I215" s="31" t="n">
        <f aca="false">92/100</f>
        <v>0.92</v>
      </c>
      <c r="J215" s="30" t="s">
        <v>40</v>
      </c>
    </row>
    <row r="216" customFormat="false" ht="12.75" hidden="false" customHeight="false" outlineLevel="0" collapsed="false">
      <c r="A216" s="1" t="s">
        <v>443</v>
      </c>
      <c r="C216" s="27" t="s">
        <v>446</v>
      </c>
      <c r="D216" s="27" t="s">
        <v>13</v>
      </c>
      <c r="E216" s="28"/>
      <c r="F216" s="29"/>
      <c r="G216" s="27"/>
      <c r="H216" s="30" t="s">
        <v>168</v>
      </c>
      <c r="I216" s="31" t="n">
        <f aca="false">1.5/0.9</f>
        <v>1.66666666666667</v>
      </c>
      <c r="J216" s="30" t="s">
        <v>40</v>
      </c>
    </row>
    <row r="217" customFormat="false" ht="12.75" hidden="false" customHeight="false" outlineLevel="0" collapsed="false">
      <c r="A217" s="1" t="s">
        <v>445</v>
      </c>
    </row>
    <row r="218" customFormat="false" ht="17.35" hidden="false" customHeight="false" outlineLevel="0" collapsed="false">
      <c r="C218" s="15" t="s">
        <v>447</v>
      </c>
      <c r="D218" s="11" t="s">
        <v>1</v>
      </c>
    </row>
    <row r="219" customFormat="false" ht="12.75" hidden="false" customHeight="false" outlineLevel="0" collapsed="false">
      <c r="C219" s="70" t="s">
        <v>449</v>
      </c>
      <c r="D219" s="70" t="s">
        <v>13</v>
      </c>
      <c r="E219" s="72" t="n">
        <v>1.9</v>
      </c>
      <c r="F219" s="73" t="n">
        <v>18</v>
      </c>
      <c r="G219" s="74" t="s">
        <v>450</v>
      </c>
    </row>
    <row r="220" customFormat="false" ht="12.75" hidden="false" customHeight="false" outlineLevel="0" collapsed="false">
      <c r="A220" s="18" t="s">
        <v>448</v>
      </c>
      <c r="C220" s="70" t="s">
        <v>451</v>
      </c>
      <c r="D220" s="19" t="s">
        <v>77</v>
      </c>
      <c r="E220" s="72" t="n">
        <v>2.3</v>
      </c>
      <c r="F220" s="73" t="n">
        <v>5.4</v>
      </c>
      <c r="G220" s="74" t="s">
        <v>450</v>
      </c>
    </row>
    <row r="221" customFormat="false" ht="12.75" hidden="false" customHeight="false" outlineLevel="0" collapsed="false">
      <c r="A221" s="18" t="s">
        <v>448</v>
      </c>
      <c r="C221" s="70" t="s">
        <v>452</v>
      </c>
      <c r="D221" s="70" t="s">
        <v>20</v>
      </c>
      <c r="E221" s="72" t="n">
        <v>2.4</v>
      </c>
      <c r="F221" s="73" t="n">
        <v>1.98</v>
      </c>
      <c r="G221" s="74" t="s">
        <v>450</v>
      </c>
    </row>
    <row r="222" customFormat="false" ht="12.75" hidden="false" customHeight="false" outlineLevel="0" collapsed="false">
      <c r="A222" s="18" t="s">
        <v>448</v>
      </c>
      <c r="C222" s="70" t="s">
        <v>453</v>
      </c>
      <c r="D222" s="70" t="s">
        <v>13</v>
      </c>
      <c r="E222" s="72" t="n">
        <v>2.4</v>
      </c>
      <c r="F222" s="73" t="n">
        <v>36</v>
      </c>
      <c r="G222" s="74" t="s">
        <v>450</v>
      </c>
    </row>
    <row r="223" customFormat="false" ht="12.75" hidden="false" customHeight="false" outlineLevel="0" collapsed="false">
      <c r="A223" s="18" t="s">
        <v>448</v>
      </c>
      <c r="C223" s="70" t="s">
        <v>454</v>
      </c>
      <c r="D223" s="70" t="s">
        <v>18</v>
      </c>
      <c r="E223" s="72" t="n">
        <v>2.5</v>
      </c>
      <c r="F223" s="73" t="n">
        <v>1.98</v>
      </c>
      <c r="G223" s="74" t="s">
        <v>450</v>
      </c>
    </row>
    <row r="224" customFormat="false" ht="12.75" hidden="false" customHeight="false" outlineLevel="0" collapsed="false">
      <c r="A224" s="18" t="s">
        <v>448</v>
      </c>
      <c r="C224" s="70" t="s">
        <v>455</v>
      </c>
      <c r="D224" s="70" t="s">
        <v>13</v>
      </c>
      <c r="E224" s="72" t="n">
        <v>2.5</v>
      </c>
      <c r="F224" s="73" t="n">
        <v>5.5</v>
      </c>
      <c r="G224" s="74" t="s">
        <v>450</v>
      </c>
    </row>
    <row r="225" customFormat="false" ht="12.75" hidden="false" customHeight="false" outlineLevel="0" collapsed="false">
      <c r="A225" s="18" t="s">
        <v>448</v>
      </c>
    </row>
    <row r="226" customFormat="false" ht="17.35" hidden="false" customHeight="false" outlineLevel="0" collapsed="false">
      <c r="A226" s="18"/>
      <c r="C226" s="15" t="s">
        <v>4228</v>
      </c>
      <c r="D226" s="45" t="s">
        <v>1</v>
      </c>
    </row>
    <row r="227" customFormat="false" ht="12.75" hidden="false" customHeight="false" outlineLevel="0" collapsed="false">
      <c r="A227" s="18"/>
      <c r="C227" s="70" t="s">
        <v>468</v>
      </c>
      <c r="D227" s="70" t="s">
        <v>13</v>
      </c>
      <c r="E227" s="72" t="n">
        <v>1.9</v>
      </c>
      <c r="F227" s="73" t="n">
        <v>0.36</v>
      </c>
      <c r="G227" s="74" t="s">
        <v>169</v>
      </c>
    </row>
    <row r="228" customFormat="false" ht="12.75" hidden="false" customHeight="false" outlineLevel="0" collapsed="false">
      <c r="A228" s="18" t="s">
        <v>467</v>
      </c>
      <c r="C228" s="70" t="s">
        <v>469</v>
      </c>
      <c r="D228" s="70" t="s">
        <v>20</v>
      </c>
      <c r="E228" s="72" t="n">
        <v>2</v>
      </c>
      <c r="F228" s="73" t="n">
        <v>0.24</v>
      </c>
      <c r="G228" s="74" t="s">
        <v>169</v>
      </c>
    </row>
    <row r="229" customFormat="false" ht="12.75" hidden="false" customHeight="false" outlineLevel="0" collapsed="false">
      <c r="A229" s="18" t="s">
        <v>467</v>
      </c>
      <c r="C229" s="70" t="s">
        <v>470</v>
      </c>
      <c r="D229" s="70" t="s">
        <v>18</v>
      </c>
      <c r="E229" s="72" t="n">
        <v>2.1</v>
      </c>
      <c r="F229" s="73" t="n">
        <v>0.24</v>
      </c>
      <c r="G229" s="74" t="s">
        <v>169</v>
      </c>
    </row>
    <row r="230" customFormat="false" ht="12.75" hidden="false" customHeight="false" outlineLevel="0" collapsed="false">
      <c r="A230" s="18" t="s">
        <v>467</v>
      </c>
      <c r="C230" s="70" t="s">
        <v>471</v>
      </c>
      <c r="D230" s="70" t="s">
        <v>13</v>
      </c>
      <c r="E230" s="72" t="n">
        <v>2.1</v>
      </c>
      <c r="F230" s="73" t="n">
        <v>0.36</v>
      </c>
      <c r="G230" s="74" t="s">
        <v>169</v>
      </c>
    </row>
    <row r="231" customFormat="false" ht="12.75" hidden="false" customHeight="false" outlineLevel="0" collapsed="false">
      <c r="A231" s="18" t="s">
        <v>467</v>
      </c>
      <c r="C231" s="70" t="s">
        <v>473</v>
      </c>
      <c r="D231" s="70" t="s">
        <v>13</v>
      </c>
      <c r="E231" s="72" t="n">
        <v>2.4</v>
      </c>
      <c r="F231" s="73" t="n">
        <v>0.48</v>
      </c>
      <c r="G231" s="74" t="s">
        <v>169</v>
      </c>
    </row>
    <row r="232" customFormat="false" ht="12.75" hidden="false" customHeight="false" outlineLevel="0" collapsed="false">
      <c r="A232" s="18" t="s">
        <v>472</v>
      </c>
      <c r="C232" s="70" t="s">
        <v>474</v>
      </c>
      <c r="D232" s="70" t="s">
        <v>13</v>
      </c>
      <c r="E232" s="72" t="n">
        <v>2.5</v>
      </c>
      <c r="F232" s="73" t="n">
        <v>0.23</v>
      </c>
      <c r="G232" s="74" t="s">
        <v>169</v>
      </c>
    </row>
    <row r="233" customFormat="false" ht="12.75" hidden="false" customHeight="false" outlineLevel="0" collapsed="false">
      <c r="A233" s="18" t="s">
        <v>472</v>
      </c>
      <c r="C233" s="70" t="s">
        <v>475</v>
      </c>
      <c r="D233" s="70" t="s">
        <v>13</v>
      </c>
      <c r="E233" s="72" t="n">
        <v>2.5</v>
      </c>
      <c r="F233" s="73" t="n">
        <v>0.45</v>
      </c>
      <c r="G233" s="74" t="s">
        <v>169</v>
      </c>
    </row>
    <row r="234" customFormat="false" ht="12.75" hidden="false" customHeight="false" outlineLevel="0" collapsed="false">
      <c r="A234" s="18"/>
    </row>
    <row r="235" customFormat="false" ht="17.35" hidden="false" customHeight="false" outlineLevel="0" collapsed="false">
      <c r="C235" s="15" t="s">
        <v>491</v>
      </c>
      <c r="D235" s="45" t="s">
        <v>1</v>
      </c>
    </row>
    <row r="236" customFormat="false" ht="12.75" hidden="false" customHeight="false" outlineLevel="0" collapsed="false">
      <c r="C236" s="27" t="s">
        <v>492</v>
      </c>
      <c r="D236" s="27" t="s">
        <v>26</v>
      </c>
      <c r="E236" s="28"/>
      <c r="F236" s="29"/>
      <c r="G236" s="27"/>
      <c r="H236" s="30" t="s">
        <v>61</v>
      </c>
      <c r="I236" s="31" t="n">
        <v>0.79</v>
      </c>
      <c r="J236" s="30" t="s">
        <v>450</v>
      </c>
    </row>
    <row r="237" customFormat="false" ht="12.75" hidden="false" customHeight="false" outlineLevel="0" collapsed="false">
      <c r="A237" s="1" t="s">
        <v>491</v>
      </c>
      <c r="C237" s="27" t="s">
        <v>493</v>
      </c>
      <c r="D237" s="27" t="s">
        <v>13</v>
      </c>
      <c r="E237" s="28"/>
      <c r="F237" s="29"/>
      <c r="G237" s="27"/>
      <c r="H237" s="30" t="s">
        <v>61</v>
      </c>
      <c r="I237" s="31" t="n">
        <v>1.09</v>
      </c>
      <c r="J237" s="30" t="s">
        <v>450</v>
      </c>
    </row>
    <row r="238" customFormat="false" ht="12.75" hidden="false" customHeight="false" outlineLevel="0" collapsed="false">
      <c r="A238" s="1" t="s">
        <v>491</v>
      </c>
      <c r="C238" s="27" t="s">
        <v>494</v>
      </c>
      <c r="D238" s="27" t="s">
        <v>49</v>
      </c>
      <c r="E238" s="28"/>
      <c r="F238" s="29"/>
      <c r="G238" s="27"/>
      <c r="H238" s="30" t="s">
        <v>61</v>
      </c>
      <c r="I238" s="31" t="n">
        <v>0.79</v>
      </c>
      <c r="J238" s="30" t="s">
        <v>450</v>
      </c>
    </row>
    <row r="239" customFormat="false" ht="12.75" hidden="false" customHeight="false" outlineLevel="0" collapsed="false">
      <c r="A239" s="1" t="s">
        <v>491</v>
      </c>
      <c r="C239" s="27" t="s">
        <v>495</v>
      </c>
      <c r="D239" s="27" t="s">
        <v>16</v>
      </c>
      <c r="E239" s="28"/>
      <c r="F239" s="29"/>
      <c r="G239" s="27"/>
      <c r="H239" s="30" t="s">
        <v>61</v>
      </c>
      <c r="I239" s="31" t="n">
        <v>0.75</v>
      </c>
      <c r="J239" s="30" t="s">
        <v>450</v>
      </c>
    </row>
    <row r="240" customFormat="false" ht="12.75" hidden="false" customHeight="false" outlineLevel="0" collapsed="false">
      <c r="A240" s="1" t="s">
        <v>491</v>
      </c>
      <c r="C240" s="27" t="s">
        <v>496</v>
      </c>
      <c r="D240" s="27" t="s">
        <v>20</v>
      </c>
      <c r="E240" s="28"/>
      <c r="F240" s="29"/>
      <c r="G240" s="27"/>
      <c r="H240" s="30" t="s">
        <v>61</v>
      </c>
      <c r="I240" s="31" t="n">
        <v>0.79</v>
      </c>
      <c r="J240" s="30" t="s">
        <v>450</v>
      </c>
    </row>
    <row r="241" customFormat="false" ht="12.75" hidden="false" customHeight="false" outlineLevel="0" collapsed="false">
      <c r="A241" s="1" t="s">
        <v>491</v>
      </c>
      <c r="C241" s="27" t="s">
        <v>497</v>
      </c>
      <c r="D241" s="27" t="s">
        <v>13</v>
      </c>
      <c r="E241" s="28"/>
      <c r="F241" s="29"/>
      <c r="G241" s="27"/>
      <c r="H241" s="30" t="s">
        <v>61</v>
      </c>
      <c r="I241" s="31" t="n">
        <v>3.29</v>
      </c>
      <c r="J241" s="30" t="s">
        <v>450</v>
      </c>
    </row>
    <row r="242" customFormat="false" ht="12.75" hidden="false" customHeight="false" outlineLevel="0" collapsed="false">
      <c r="A242" s="1" t="s">
        <v>491</v>
      </c>
      <c r="C242" s="27" t="s">
        <v>498</v>
      </c>
      <c r="D242" s="27" t="s">
        <v>13</v>
      </c>
      <c r="E242" s="28"/>
      <c r="F242" s="29"/>
      <c r="G242" s="27"/>
      <c r="H242" s="30" t="s">
        <v>61</v>
      </c>
      <c r="I242" s="31" t="n">
        <v>2.99</v>
      </c>
      <c r="J242" s="30" t="s">
        <v>450</v>
      </c>
    </row>
    <row r="243" customFormat="false" ht="12.75" hidden="false" customHeight="false" outlineLevel="0" collapsed="false">
      <c r="A243" s="1" t="s">
        <v>491</v>
      </c>
      <c r="C243" s="27" t="s">
        <v>499</v>
      </c>
      <c r="D243" s="27" t="s">
        <v>13</v>
      </c>
      <c r="E243" s="28"/>
      <c r="F243" s="29"/>
      <c r="G243" s="27"/>
      <c r="H243" s="30" t="s">
        <v>61</v>
      </c>
      <c r="I243" s="31" t="n">
        <v>2.69</v>
      </c>
      <c r="J243" s="30" t="s">
        <v>450</v>
      </c>
    </row>
    <row r="244" customFormat="false" ht="12.75" hidden="false" customHeight="false" outlineLevel="0" collapsed="false">
      <c r="A244" s="1" t="s">
        <v>491</v>
      </c>
      <c r="C244" s="27" t="s">
        <v>500</v>
      </c>
      <c r="D244" s="27" t="s">
        <v>13</v>
      </c>
      <c r="E244" s="28"/>
      <c r="F244" s="29"/>
      <c r="G244" s="27"/>
      <c r="H244" s="30" t="s">
        <v>168</v>
      </c>
      <c r="I244" s="31" t="n">
        <v>1.35</v>
      </c>
      <c r="J244" s="30" t="s">
        <v>450</v>
      </c>
    </row>
    <row r="245" customFormat="false" ht="12.75" hidden="false" customHeight="false" outlineLevel="0" collapsed="false">
      <c r="A245" s="1" t="s">
        <v>491</v>
      </c>
    </row>
    <row r="246" customFormat="false" ht="17.35" hidden="false" customHeight="false" outlineLevel="0" collapsed="false">
      <c r="C246" s="15" t="s">
        <v>501</v>
      </c>
      <c r="D246" s="45" t="s">
        <v>1</v>
      </c>
    </row>
    <row r="247" customFormat="false" ht="12.75" hidden="false" customHeight="false" outlineLevel="0" collapsed="false">
      <c r="C247" s="27" t="s">
        <v>502</v>
      </c>
      <c r="D247" s="27" t="s">
        <v>13</v>
      </c>
      <c r="E247" s="28"/>
      <c r="F247" s="29"/>
      <c r="G247" s="27"/>
      <c r="H247" s="30" t="s">
        <v>61</v>
      </c>
      <c r="I247" s="31" t="n">
        <v>0.87</v>
      </c>
      <c r="J247" s="30" t="s">
        <v>503</v>
      </c>
    </row>
    <row r="248" customFormat="false" ht="12.75" hidden="false" customHeight="false" outlineLevel="0" collapsed="false">
      <c r="A248" s="1" t="s">
        <v>501</v>
      </c>
      <c r="C248" s="27" t="s">
        <v>504</v>
      </c>
      <c r="D248" s="27" t="s">
        <v>13</v>
      </c>
      <c r="E248" s="28"/>
      <c r="F248" s="29"/>
      <c r="G248" s="27"/>
      <c r="H248" s="30" t="s">
        <v>61</v>
      </c>
      <c r="I248" s="31" t="n">
        <v>2</v>
      </c>
      <c r="J248" s="30" t="s">
        <v>503</v>
      </c>
    </row>
    <row r="249" customFormat="false" ht="12.75" hidden="false" customHeight="false" outlineLevel="0" collapsed="false">
      <c r="A249" s="1" t="s">
        <v>501</v>
      </c>
      <c r="C249" s="27" t="s">
        <v>505</v>
      </c>
      <c r="D249" s="27" t="s">
        <v>13</v>
      </c>
      <c r="E249" s="28"/>
      <c r="F249" s="29"/>
      <c r="G249" s="27"/>
      <c r="H249" s="30" t="s">
        <v>61</v>
      </c>
      <c r="I249" s="31" t="n">
        <v>1.55</v>
      </c>
      <c r="J249" s="30" t="s">
        <v>503</v>
      </c>
    </row>
    <row r="250" customFormat="false" ht="12.75" hidden="false" customHeight="false" outlineLevel="0" collapsed="false">
      <c r="A250" s="1" t="s">
        <v>501</v>
      </c>
      <c r="C250" s="27" t="s">
        <v>506</v>
      </c>
      <c r="D250" s="27" t="s">
        <v>13</v>
      </c>
      <c r="E250" s="28"/>
      <c r="F250" s="29"/>
      <c r="G250" s="27"/>
      <c r="H250" s="30" t="s">
        <v>61</v>
      </c>
      <c r="I250" s="31" t="n">
        <v>0.5</v>
      </c>
      <c r="J250" s="30" t="s">
        <v>503</v>
      </c>
    </row>
    <row r="251" customFormat="false" ht="12.75" hidden="false" customHeight="false" outlineLevel="0" collapsed="false">
      <c r="A251" s="1" t="s">
        <v>501</v>
      </c>
      <c r="C251" s="27" t="s">
        <v>508</v>
      </c>
      <c r="D251" s="27" t="s">
        <v>88</v>
      </c>
      <c r="E251" s="28"/>
      <c r="F251" s="29"/>
      <c r="G251" s="27"/>
      <c r="H251" s="30" t="s">
        <v>61</v>
      </c>
      <c r="I251" s="31" t="n">
        <v>0.41</v>
      </c>
      <c r="J251" s="30" t="s">
        <v>503</v>
      </c>
    </row>
    <row r="252" customFormat="false" ht="12.75" hidden="false" customHeight="false" outlineLevel="0" collapsed="false">
      <c r="A252" s="1" t="s">
        <v>501</v>
      </c>
      <c r="C252" s="27" t="s">
        <v>509</v>
      </c>
      <c r="D252" s="27" t="s">
        <v>79</v>
      </c>
      <c r="E252" s="28"/>
      <c r="F252" s="29"/>
      <c r="G252" s="27"/>
      <c r="H252" s="30" t="s">
        <v>61</v>
      </c>
      <c r="I252" s="31" t="n">
        <v>0.44</v>
      </c>
      <c r="J252" s="30" t="s">
        <v>503</v>
      </c>
    </row>
    <row r="253" customFormat="false" ht="12.75" hidden="false" customHeight="false" outlineLevel="0" collapsed="false">
      <c r="A253" s="1" t="s">
        <v>501</v>
      </c>
      <c r="C253" s="27" t="s">
        <v>510</v>
      </c>
      <c r="D253" s="27" t="s">
        <v>20</v>
      </c>
      <c r="E253" s="28"/>
      <c r="F253" s="29"/>
      <c r="G253" s="27"/>
      <c r="H253" s="30" t="s">
        <v>61</v>
      </c>
      <c r="I253" s="31" t="n">
        <v>0.41</v>
      </c>
      <c r="J253" s="30" t="s">
        <v>503</v>
      </c>
    </row>
    <row r="254" customFormat="false" ht="12.75" hidden="false" customHeight="false" outlineLevel="0" collapsed="false">
      <c r="A254" s="1" t="s">
        <v>501</v>
      </c>
      <c r="C254" s="27" t="s">
        <v>511</v>
      </c>
      <c r="D254" s="27" t="s">
        <v>13</v>
      </c>
      <c r="E254" s="28"/>
      <c r="F254" s="29"/>
      <c r="G254" s="27"/>
      <c r="H254" s="30" t="s">
        <v>61</v>
      </c>
      <c r="I254" s="31" t="n">
        <v>0.6</v>
      </c>
      <c r="J254" s="30" t="s">
        <v>503</v>
      </c>
    </row>
    <row r="255" customFormat="false" ht="12.75" hidden="false" customHeight="false" outlineLevel="0" collapsed="false">
      <c r="A255" s="1" t="s">
        <v>501</v>
      </c>
      <c r="C255" s="27" t="s">
        <v>512</v>
      </c>
      <c r="D255" s="27" t="s">
        <v>49</v>
      </c>
      <c r="E255" s="28"/>
      <c r="F255" s="29"/>
      <c r="G255" s="27"/>
      <c r="H255" s="30" t="s">
        <v>61</v>
      </c>
      <c r="I255" s="31" t="n">
        <v>1.27</v>
      </c>
      <c r="J255" s="30" t="s">
        <v>503</v>
      </c>
    </row>
    <row r="256" customFormat="false" ht="12.75" hidden="false" customHeight="false" outlineLevel="0" collapsed="false">
      <c r="A256" s="1" t="s">
        <v>501</v>
      </c>
      <c r="C256" s="27" t="s">
        <v>513</v>
      </c>
      <c r="D256" s="27" t="s">
        <v>13</v>
      </c>
      <c r="E256" s="28"/>
      <c r="F256" s="29"/>
      <c r="G256" s="27"/>
      <c r="H256" s="30" t="s">
        <v>61</v>
      </c>
      <c r="I256" s="31" t="n">
        <v>1.06</v>
      </c>
      <c r="J256" s="30" t="s">
        <v>503</v>
      </c>
    </row>
    <row r="257" customFormat="false" ht="12.75" hidden="false" customHeight="false" outlineLevel="0" collapsed="false">
      <c r="A257" s="1" t="s">
        <v>501</v>
      </c>
      <c r="C257" s="27" t="s">
        <v>514</v>
      </c>
      <c r="D257" s="27" t="s">
        <v>13</v>
      </c>
      <c r="E257" s="28"/>
      <c r="F257" s="29"/>
      <c r="G257" s="27"/>
      <c r="H257" s="30" t="s">
        <v>168</v>
      </c>
      <c r="I257" s="31" t="n">
        <v>2.99</v>
      </c>
      <c r="J257" s="30" t="s">
        <v>503</v>
      </c>
    </row>
    <row r="258" customFormat="false" ht="12.75" hidden="false" customHeight="false" outlineLevel="0" collapsed="false">
      <c r="A258" s="1" t="s">
        <v>501</v>
      </c>
      <c r="C258" s="27" t="s">
        <v>515</v>
      </c>
      <c r="D258" s="27" t="s">
        <v>13</v>
      </c>
      <c r="E258" s="28"/>
      <c r="F258" s="29"/>
      <c r="G258" s="27"/>
      <c r="H258" s="30" t="s">
        <v>168</v>
      </c>
      <c r="I258" s="31" t="n">
        <v>0.5</v>
      </c>
      <c r="J258" s="30" t="s">
        <v>503</v>
      </c>
    </row>
    <row r="259" customFormat="false" ht="12.75" hidden="false" customHeight="false" outlineLevel="0" collapsed="false">
      <c r="A259" s="1" t="s">
        <v>501</v>
      </c>
      <c r="C259" s="27" t="s">
        <v>516</v>
      </c>
      <c r="D259" s="27" t="s">
        <v>16</v>
      </c>
      <c r="E259" s="28"/>
      <c r="F259" s="29"/>
      <c r="G259" s="27"/>
      <c r="H259" s="30" t="s">
        <v>168</v>
      </c>
      <c r="I259" s="31" t="n">
        <v>0.37</v>
      </c>
      <c r="J259" s="30" t="s">
        <v>503</v>
      </c>
    </row>
    <row r="260" customFormat="false" ht="12.75" hidden="false" customHeight="false" outlineLevel="0" collapsed="false">
      <c r="A260" s="1" t="s">
        <v>501</v>
      </c>
    </row>
    <row r="261" customFormat="false" ht="17.35" hidden="false" customHeight="false" outlineLevel="0" collapsed="false">
      <c r="C261" s="15" t="s">
        <v>574</v>
      </c>
      <c r="D261" s="45" t="s">
        <v>1</v>
      </c>
    </row>
    <row r="262" customFormat="false" ht="12.75" hidden="false" customHeight="false" outlineLevel="0" collapsed="false">
      <c r="C262" s="27" t="s">
        <v>4229</v>
      </c>
      <c r="D262" s="27" t="s">
        <v>77</v>
      </c>
      <c r="E262" s="28"/>
      <c r="F262" s="29"/>
      <c r="G262" s="27"/>
      <c r="H262" s="30" t="s">
        <v>61</v>
      </c>
      <c r="I262" s="31" t="n">
        <v>1.19</v>
      </c>
      <c r="J262" s="30" t="s">
        <v>169</v>
      </c>
    </row>
    <row r="263" customFormat="false" ht="12.75" hidden="false" customHeight="false" outlineLevel="0" collapsed="false">
      <c r="A263" s="1" t="s">
        <v>575</v>
      </c>
      <c r="C263" s="27" t="s">
        <v>577</v>
      </c>
      <c r="D263" s="27" t="s">
        <v>13</v>
      </c>
      <c r="E263" s="28"/>
      <c r="F263" s="29"/>
      <c r="G263" s="27"/>
      <c r="H263" s="30" t="s">
        <v>61</v>
      </c>
      <c r="I263" s="31" t="n">
        <v>3.79</v>
      </c>
      <c r="J263" s="30" t="s">
        <v>169</v>
      </c>
    </row>
    <row r="264" customFormat="false" ht="12.75" hidden="false" customHeight="false" outlineLevel="0" collapsed="false">
      <c r="A264" s="1" t="s">
        <v>575</v>
      </c>
      <c r="C264" s="27" t="s">
        <v>578</v>
      </c>
      <c r="D264" s="27" t="s">
        <v>88</v>
      </c>
      <c r="E264" s="28"/>
      <c r="F264" s="29"/>
      <c r="G264" s="27"/>
      <c r="H264" s="30" t="s">
        <v>61</v>
      </c>
      <c r="I264" s="31" t="n">
        <v>2.46</v>
      </c>
      <c r="J264" s="30" t="s">
        <v>169</v>
      </c>
    </row>
    <row r="265" customFormat="false" ht="12.75" hidden="false" customHeight="false" outlineLevel="0" collapsed="false">
      <c r="A265" s="1" t="s">
        <v>575</v>
      </c>
      <c r="C265" s="27" t="s">
        <v>579</v>
      </c>
      <c r="D265" s="27" t="s">
        <v>13</v>
      </c>
      <c r="E265" s="28"/>
      <c r="F265" s="29"/>
      <c r="G265" s="27"/>
      <c r="H265" s="30" t="s">
        <v>61</v>
      </c>
      <c r="I265" s="31" t="n">
        <v>3.33</v>
      </c>
      <c r="J265" s="30" t="s">
        <v>169</v>
      </c>
    </row>
    <row r="266" customFormat="false" ht="12.75" hidden="false" customHeight="false" outlineLevel="0" collapsed="false">
      <c r="A266" s="1" t="s">
        <v>575</v>
      </c>
      <c r="C266" s="27" t="s">
        <v>580</v>
      </c>
      <c r="D266" s="27" t="s">
        <v>24</v>
      </c>
      <c r="E266" s="28"/>
      <c r="F266" s="29"/>
      <c r="G266" s="27"/>
      <c r="H266" s="30" t="s">
        <v>61</v>
      </c>
      <c r="I266" s="31" t="n">
        <v>2.49</v>
      </c>
      <c r="J266" s="30" t="s">
        <v>169</v>
      </c>
    </row>
    <row r="267" customFormat="false" ht="12.75" hidden="false" customHeight="false" outlineLevel="0" collapsed="false">
      <c r="A267" s="1" t="s">
        <v>575</v>
      </c>
      <c r="C267" s="27" t="s">
        <v>581</v>
      </c>
      <c r="D267" s="27" t="s">
        <v>70</v>
      </c>
      <c r="E267" s="28"/>
      <c r="F267" s="29"/>
      <c r="G267" s="27"/>
      <c r="H267" s="30" t="s">
        <v>168</v>
      </c>
      <c r="I267" s="31" t="n">
        <v>1.79</v>
      </c>
      <c r="J267" s="30" t="s">
        <v>169</v>
      </c>
    </row>
    <row r="268" customFormat="false" ht="12.75" hidden="false" customHeight="false" outlineLevel="0" collapsed="false">
      <c r="A268" s="1" t="s">
        <v>575</v>
      </c>
      <c r="C268" s="27" t="s">
        <v>582</v>
      </c>
      <c r="D268" s="27" t="s">
        <v>583</v>
      </c>
      <c r="E268" s="28"/>
      <c r="F268" s="29"/>
      <c r="G268" s="27"/>
      <c r="H268" s="30" t="s">
        <v>61</v>
      </c>
      <c r="I268" s="31" t="n">
        <v>2.08</v>
      </c>
      <c r="J268" s="30" t="s">
        <v>169</v>
      </c>
    </row>
    <row r="269" customFormat="false" ht="12.75" hidden="false" customHeight="false" outlineLevel="0" collapsed="false">
      <c r="A269" s="1" t="s">
        <v>574</v>
      </c>
    </row>
    <row r="270" customFormat="false" ht="17.35" hidden="false" customHeight="false" outlineLevel="0" collapsed="false">
      <c r="C270" s="15" t="s">
        <v>584</v>
      </c>
      <c r="D270" s="45" t="s">
        <v>1</v>
      </c>
    </row>
    <row r="271" customFormat="false" ht="12.75" hidden="false" customHeight="false" outlineLevel="0" collapsed="false">
      <c r="C271" s="27" t="s">
        <v>586</v>
      </c>
      <c r="D271" s="27" t="s">
        <v>77</v>
      </c>
      <c r="E271" s="28"/>
      <c r="F271" s="29"/>
      <c r="G271" s="27"/>
      <c r="H271" s="30" t="s">
        <v>61</v>
      </c>
      <c r="I271" s="31" t="n">
        <v>2.49</v>
      </c>
      <c r="J271" s="30" t="s">
        <v>169</v>
      </c>
    </row>
    <row r="272" customFormat="false" ht="12.75" hidden="false" customHeight="false" outlineLevel="0" collapsed="false">
      <c r="A272" s="1" t="s">
        <v>585</v>
      </c>
      <c r="C272" s="27" t="s">
        <v>587</v>
      </c>
      <c r="D272" s="27" t="s">
        <v>13</v>
      </c>
      <c r="E272" s="28"/>
      <c r="F272" s="29"/>
      <c r="G272" s="27"/>
      <c r="H272" s="30" t="s">
        <v>61</v>
      </c>
      <c r="I272" s="31" t="n">
        <v>4.39</v>
      </c>
      <c r="J272" s="30" t="s">
        <v>169</v>
      </c>
    </row>
    <row r="273" customFormat="false" ht="12.75" hidden="false" customHeight="false" outlineLevel="0" collapsed="false">
      <c r="A273" s="1" t="s">
        <v>585</v>
      </c>
      <c r="C273" s="27" t="s">
        <v>588</v>
      </c>
      <c r="D273" s="27" t="s">
        <v>507</v>
      </c>
      <c r="E273" s="28"/>
      <c r="F273" s="29"/>
      <c r="G273" s="27"/>
      <c r="H273" s="30" t="s">
        <v>168</v>
      </c>
      <c r="I273" s="31" t="n">
        <v>2.79</v>
      </c>
      <c r="J273" s="30" t="s">
        <v>169</v>
      </c>
    </row>
    <row r="274" customFormat="false" ht="12.75" hidden="false" customHeight="false" outlineLevel="0" collapsed="false">
      <c r="A274" s="1" t="s">
        <v>585</v>
      </c>
      <c r="C274" s="27" t="s">
        <v>590</v>
      </c>
      <c r="D274" s="27" t="s">
        <v>13</v>
      </c>
      <c r="E274" s="28"/>
      <c r="F274" s="29"/>
      <c r="G274" s="27"/>
      <c r="H274" s="30" t="s">
        <v>168</v>
      </c>
      <c r="I274" s="31" t="n">
        <v>3.99</v>
      </c>
      <c r="J274" s="30" t="s">
        <v>169</v>
      </c>
    </row>
    <row r="275" customFormat="false" ht="12.75" hidden="false" customHeight="false" outlineLevel="0" collapsed="false">
      <c r="A275" s="1" t="s">
        <v>585</v>
      </c>
      <c r="C275" s="27" t="s">
        <v>591</v>
      </c>
      <c r="D275" s="27" t="s">
        <v>16</v>
      </c>
      <c r="E275" s="28"/>
      <c r="F275" s="29"/>
      <c r="G275" s="27"/>
      <c r="H275" s="30" t="s">
        <v>61</v>
      </c>
      <c r="I275" s="31" t="n">
        <v>1.69</v>
      </c>
      <c r="J275" s="30" t="s">
        <v>169</v>
      </c>
    </row>
    <row r="276" customFormat="false" ht="12.75" hidden="false" customHeight="false" outlineLevel="0" collapsed="false">
      <c r="A276" s="1" t="s">
        <v>584</v>
      </c>
      <c r="C276" s="27" t="s">
        <v>592</v>
      </c>
      <c r="D276" s="27" t="s">
        <v>18</v>
      </c>
      <c r="E276" s="28"/>
      <c r="F276" s="29"/>
      <c r="G276" s="27"/>
      <c r="H276" s="30" t="s">
        <v>61</v>
      </c>
      <c r="I276" s="31" t="n">
        <v>1.49</v>
      </c>
      <c r="J276" s="30" t="s">
        <v>169</v>
      </c>
    </row>
    <row r="277" customFormat="false" ht="12.75" hidden="false" customHeight="false" outlineLevel="0" collapsed="false">
      <c r="A277" s="1" t="s">
        <v>584</v>
      </c>
      <c r="C277" s="27" t="s">
        <v>593</v>
      </c>
      <c r="D277" s="27" t="s">
        <v>24</v>
      </c>
      <c r="E277" s="28"/>
      <c r="F277" s="29"/>
      <c r="G277" s="27"/>
      <c r="H277" s="30" t="s">
        <v>61</v>
      </c>
      <c r="I277" s="31" t="n">
        <v>1.49</v>
      </c>
      <c r="J277" s="30" t="s">
        <v>169</v>
      </c>
    </row>
    <row r="278" customFormat="false" ht="12.75" hidden="false" customHeight="false" outlineLevel="0" collapsed="false">
      <c r="A278" s="1" t="s">
        <v>584</v>
      </c>
      <c r="C278" s="27" t="s">
        <v>594</v>
      </c>
      <c r="D278" s="27" t="s">
        <v>20</v>
      </c>
      <c r="E278" s="28"/>
      <c r="F278" s="29"/>
      <c r="G278" s="27"/>
      <c r="H278" s="30" t="s">
        <v>61</v>
      </c>
      <c r="I278" s="31" t="n">
        <v>1.49</v>
      </c>
      <c r="J278" s="30" t="s">
        <v>169</v>
      </c>
    </row>
    <row r="279" customFormat="false" ht="12.75" hidden="false" customHeight="false" outlineLevel="0" collapsed="false">
      <c r="A279" s="1" t="s">
        <v>584</v>
      </c>
      <c r="C279" s="27" t="s">
        <v>595</v>
      </c>
      <c r="D279" s="27" t="s">
        <v>51</v>
      </c>
      <c r="E279" s="28"/>
      <c r="F279" s="29"/>
      <c r="G279" s="27"/>
      <c r="H279" s="30" t="s">
        <v>61</v>
      </c>
      <c r="I279" s="31" t="n">
        <v>1.59</v>
      </c>
      <c r="J279" s="30" t="s">
        <v>169</v>
      </c>
    </row>
    <row r="280" customFormat="false" ht="12.75" hidden="false" customHeight="false" outlineLevel="0" collapsed="false">
      <c r="A280" s="1" t="s">
        <v>584</v>
      </c>
      <c r="C280" s="27" t="s">
        <v>596</v>
      </c>
      <c r="D280" s="27" t="s">
        <v>13</v>
      </c>
      <c r="E280" s="28"/>
      <c r="F280" s="29"/>
      <c r="G280" s="27"/>
      <c r="H280" s="30" t="s">
        <v>168</v>
      </c>
      <c r="I280" s="31" t="n">
        <v>3.18</v>
      </c>
      <c r="J280" s="30" t="s">
        <v>169</v>
      </c>
    </row>
    <row r="281" customFormat="false" ht="12.75" hidden="false" customHeight="false" outlineLevel="0" collapsed="false">
      <c r="A281" s="1" t="s">
        <v>584</v>
      </c>
      <c r="C281" s="27" t="s">
        <v>597</v>
      </c>
      <c r="D281" s="27" t="s">
        <v>13</v>
      </c>
      <c r="E281" s="28"/>
      <c r="F281" s="29"/>
      <c r="G281" s="27"/>
      <c r="H281" s="30" t="s">
        <v>168</v>
      </c>
      <c r="I281" s="31" t="n">
        <v>3.59</v>
      </c>
      <c r="J281" s="30" t="s">
        <v>169</v>
      </c>
    </row>
    <row r="282" customFormat="false" ht="12.75" hidden="false" customHeight="false" outlineLevel="0" collapsed="false">
      <c r="A282" s="1" t="s">
        <v>584</v>
      </c>
      <c r="C282" s="27" t="s">
        <v>598</v>
      </c>
      <c r="D282" s="27" t="s">
        <v>53</v>
      </c>
      <c r="E282" s="28"/>
      <c r="F282" s="29"/>
      <c r="G282" s="27"/>
      <c r="H282" s="30" t="s">
        <v>168</v>
      </c>
      <c r="I282" s="31" t="n">
        <v>1.53</v>
      </c>
      <c r="J282" s="30" t="s">
        <v>169</v>
      </c>
    </row>
    <row r="283" customFormat="false" ht="12.75" hidden="false" customHeight="false" outlineLevel="0" collapsed="false">
      <c r="A283" s="1" t="s">
        <v>584</v>
      </c>
    </row>
    <row r="284" customFormat="false" ht="17.35" hidden="false" customHeight="false" outlineLevel="0" collapsed="false">
      <c r="C284" s="15" t="s">
        <v>607</v>
      </c>
      <c r="D284" s="45" t="s">
        <v>1</v>
      </c>
    </row>
    <row r="285" customFormat="false" ht="12.75" hidden="false" customHeight="false" outlineLevel="0" collapsed="false">
      <c r="C285" s="70" t="s">
        <v>609</v>
      </c>
      <c r="D285" s="70" t="s">
        <v>13</v>
      </c>
      <c r="E285" s="72" t="n">
        <v>1.8</v>
      </c>
      <c r="F285" s="73" t="n">
        <v>1.87</v>
      </c>
      <c r="G285" s="74" t="s">
        <v>206</v>
      </c>
    </row>
    <row r="286" customFormat="false" ht="12.75" hidden="false" customHeight="false" outlineLevel="0" collapsed="false">
      <c r="A286" s="1" t="s">
        <v>608</v>
      </c>
      <c r="C286" s="70" t="s">
        <v>610</v>
      </c>
      <c r="D286" s="70" t="s">
        <v>13</v>
      </c>
      <c r="E286" s="72" t="n">
        <v>1.9</v>
      </c>
      <c r="F286" s="73" t="n">
        <v>1.62</v>
      </c>
      <c r="G286" s="74" t="s">
        <v>206</v>
      </c>
      <c r="H286" s="30" t="s">
        <v>168</v>
      </c>
      <c r="I286" s="31" t="n">
        <v>1.62</v>
      </c>
      <c r="J286" s="30" t="s">
        <v>230</v>
      </c>
    </row>
    <row r="287" customFormat="false" ht="12.75" hidden="false" customHeight="false" outlineLevel="0" collapsed="false">
      <c r="A287" s="1" t="s">
        <v>608</v>
      </c>
      <c r="C287" s="70" t="s">
        <v>611</v>
      </c>
      <c r="D287" s="19" t="s">
        <v>77</v>
      </c>
      <c r="E287" s="72" t="n">
        <v>2.1</v>
      </c>
      <c r="F287" s="73" t="n">
        <v>0.83</v>
      </c>
      <c r="G287" s="74" t="s">
        <v>206</v>
      </c>
    </row>
    <row r="288" customFormat="false" ht="12.75" hidden="false" customHeight="false" outlineLevel="0" collapsed="false">
      <c r="A288" s="1" t="s">
        <v>608</v>
      </c>
      <c r="C288" s="70" t="s">
        <v>612</v>
      </c>
      <c r="D288" s="70" t="s">
        <v>49</v>
      </c>
      <c r="E288" s="72" t="n">
        <v>2.1</v>
      </c>
      <c r="F288" s="73" t="n">
        <v>0.81</v>
      </c>
      <c r="G288" s="74" t="s">
        <v>206</v>
      </c>
      <c r="H288" s="30" t="s">
        <v>168</v>
      </c>
      <c r="I288" s="31" t="n">
        <v>0.78</v>
      </c>
      <c r="J288" s="30" t="s">
        <v>230</v>
      </c>
    </row>
    <row r="289" customFormat="false" ht="12.75" hidden="false" customHeight="false" outlineLevel="0" collapsed="false">
      <c r="A289" s="1" t="s">
        <v>608</v>
      </c>
      <c r="C289" s="70" t="s">
        <v>613</v>
      </c>
      <c r="D289" s="70" t="s">
        <v>16</v>
      </c>
      <c r="E289" s="72" t="n">
        <v>2.2</v>
      </c>
      <c r="F289" s="73" t="n">
        <v>0.81</v>
      </c>
      <c r="G289" s="74" t="s">
        <v>206</v>
      </c>
    </row>
    <row r="290" customFormat="false" ht="12.75" hidden="false" customHeight="false" outlineLevel="0" collapsed="false">
      <c r="A290" s="1" t="s">
        <v>608</v>
      </c>
      <c r="C290" s="70" t="s">
        <v>614</v>
      </c>
      <c r="D290" s="70" t="s">
        <v>51</v>
      </c>
      <c r="E290" s="72" t="n">
        <v>2.2</v>
      </c>
      <c r="F290" s="73" t="n">
        <v>0.81</v>
      </c>
      <c r="G290" s="74" t="s">
        <v>206</v>
      </c>
    </row>
    <row r="291" customFormat="false" ht="12.75" hidden="false" customHeight="false" outlineLevel="0" collapsed="false">
      <c r="A291" s="1" t="s">
        <v>608</v>
      </c>
      <c r="C291" s="70" t="s">
        <v>615</v>
      </c>
      <c r="D291" s="70" t="s">
        <v>13</v>
      </c>
      <c r="E291" s="72" t="n">
        <v>2.3</v>
      </c>
      <c r="F291" s="73" t="n">
        <v>1.59</v>
      </c>
      <c r="G291" s="74" t="s">
        <v>206</v>
      </c>
    </row>
    <row r="292" customFormat="false" ht="12.75" hidden="false" customHeight="false" outlineLevel="0" collapsed="false">
      <c r="A292" s="1" t="s">
        <v>608</v>
      </c>
      <c r="C292" s="70" t="s">
        <v>616</v>
      </c>
      <c r="D292" s="70" t="s">
        <v>88</v>
      </c>
      <c r="E292" s="72" t="n">
        <v>2.4</v>
      </c>
      <c r="F292" s="73" t="n">
        <v>0.81</v>
      </c>
      <c r="G292" s="74" t="s">
        <v>206</v>
      </c>
    </row>
    <row r="293" customFormat="false" ht="12.75" hidden="false" customHeight="false" outlineLevel="0" collapsed="false">
      <c r="A293" s="1" t="s">
        <v>608</v>
      </c>
      <c r="C293" s="70" t="s">
        <v>617</v>
      </c>
      <c r="D293" s="70" t="s">
        <v>26</v>
      </c>
      <c r="E293" s="72" t="n">
        <v>2.4</v>
      </c>
      <c r="F293" s="73" t="n">
        <v>0.81</v>
      </c>
      <c r="G293" s="74" t="s">
        <v>206</v>
      </c>
    </row>
    <row r="294" customFormat="false" ht="12.75" hidden="false" customHeight="false" outlineLevel="0" collapsed="false">
      <c r="A294" s="1" t="s">
        <v>608</v>
      </c>
      <c r="C294" s="70" t="s">
        <v>618</v>
      </c>
      <c r="D294" s="70" t="s">
        <v>88</v>
      </c>
      <c r="E294" s="72" t="n">
        <v>2.5</v>
      </c>
      <c r="F294" s="73" t="n">
        <v>0.81</v>
      </c>
      <c r="G294" s="74" t="s">
        <v>206</v>
      </c>
    </row>
    <row r="295" customFormat="false" ht="12.75" hidden="false" customHeight="false" outlineLevel="0" collapsed="false">
      <c r="A295" s="1" t="s">
        <v>608</v>
      </c>
      <c r="C295" s="70" t="s">
        <v>619</v>
      </c>
      <c r="D295" s="70" t="s">
        <v>79</v>
      </c>
      <c r="E295" s="72" t="n">
        <v>2.6</v>
      </c>
      <c r="F295" s="73" t="n">
        <v>0.88</v>
      </c>
      <c r="G295" s="74" t="s">
        <v>206</v>
      </c>
    </row>
    <row r="296" customFormat="false" ht="12.75" hidden="false" customHeight="false" outlineLevel="0" collapsed="false">
      <c r="A296" s="1" t="s">
        <v>608</v>
      </c>
      <c r="C296" s="70" t="s">
        <v>621</v>
      </c>
      <c r="D296" s="70" t="s">
        <v>13</v>
      </c>
      <c r="E296" s="72" t="n">
        <v>1.6</v>
      </c>
      <c r="F296" s="73" t="n">
        <v>1.85</v>
      </c>
      <c r="G296" s="74" t="s">
        <v>206</v>
      </c>
    </row>
    <row r="297" customFormat="false" ht="12.75" hidden="false" customHeight="false" outlineLevel="0" collapsed="false">
      <c r="A297" s="1" t="s">
        <v>620</v>
      </c>
      <c r="C297" s="70" t="s">
        <v>622</v>
      </c>
      <c r="D297" s="70" t="s">
        <v>16</v>
      </c>
      <c r="E297" s="72" t="n">
        <v>2.1</v>
      </c>
      <c r="F297" s="73" t="n">
        <v>0.81</v>
      </c>
      <c r="G297" s="74" t="s">
        <v>206</v>
      </c>
    </row>
    <row r="298" customFormat="false" ht="12.75" hidden="false" customHeight="false" outlineLevel="0" collapsed="false">
      <c r="A298" s="1" t="s">
        <v>620</v>
      </c>
      <c r="C298" s="70" t="s">
        <v>623</v>
      </c>
      <c r="D298" s="70" t="s">
        <v>24</v>
      </c>
      <c r="E298" s="72" t="n">
        <v>2.3</v>
      </c>
      <c r="F298" s="73" t="n">
        <v>0.94</v>
      </c>
      <c r="G298" s="74" t="s">
        <v>206</v>
      </c>
      <c r="K298" s="4"/>
      <c r="L298" s="4"/>
    </row>
    <row r="299" customFormat="false" ht="12.75" hidden="false" customHeight="false" outlineLevel="0" collapsed="false">
      <c r="A299" s="1" t="s">
        <v>620</v>
      </c>
      <c r="C299" s="70" t="s">
        <v>624</v>
      </c>
      <c r="D299" s="70" t="s">
        <v>18</v>
      </c>
      <c r="E299" s="72" t="n">
        <v>2.5</v>
      </c>
      <c r="F299" s="73" t="n">
        <v>0.81</v>
      </c>
      <c r="G299" s="74" t="s">
        <v>206</v>
      </c>
      <c r="K299" s="4"/>
      <c r="L299" s="4"/>
    </row>
    <row r="300" customFormat="false" ht="12.75" hidden="false" customHeight="false" outlineLevel="0" collapsed="false">
      <c r="A300" s="1" t="s">
        <v>620</v>
      </c>
      <c r="C300" s="70" t="s">
        <v>626</v>
      </c>
      <c r="D300" s="19" t="s">
        <v>77</v>
      </c>
      <c r="E300" s="72" t="n">
        <v>2.5</v>
      </c>
      <c r="F300" s="73" t="n">
        <v>1.11</v>
      </c>
      <c r="G300" s="74" t="s">
        <v>206</v>
      </c>
      <c r="K300" s="4"/>
      <c r="L300" s="4"/>
    </row>
    <row r="301" customFormat="false" ht="12.75" hidden="false" customHeight="false" outlineLevel="0" collapsed="false">
      <c r="A301" s="1" t="s">
        <v>625</v>
      </c>
      <c r="C301" s="70" t="s">
        <v>627</v>
      </c>
      <c r="D301" s="70" t="s">
        <v>88</v>
      </c>
      <c r="E301" s="72" t="n">
        <v>2.5</v>
      </c>
      <c r="F301" s="73" t="n">
        <v>1.08</v>
      </c>
      <c r="G301" s="74" t="s">
        <v>206</v>
      </c>
      <c r="K301" s="4"/>
      <c r="L301" s="4"/>
    </row>
    <row r="302" customFormat="false" ht="12.75" hidden="false" customHeight="false" outlineLevel="0" collapsed="false">
      <c r="A302" s="1" t="s">
        <v>625</v>
      </c>
      <c r="C302" s="27" t="s">
        <v>629</v>
      </c>
      <c r="D302" s="27" t="s">
        <v>13</v>
      </c>
      <c r="E302" s="28"/>
      <c r="F302" s="29"/>
      <c r="G302" s="27"/>
      <c r="H302" s="30" t="s">
        <v>61</v>
      </c>
      <c r="I302" s="31" t="n">
        <v>1.92</v>
      </c>
      <c r="J302" s="30" t="s">
        <v>230</v>
      </c>
    </row>
    <row r="303" customFormat="false" ht="12.75" hidden="false" customHeight="false" outlineLevel="0" collapsed="false">
      <c r="A303" s="1" t="s">
        <v>628</v>
      </c>
      <c r="C303" s="27" t="s">
        <v>630</v>
      </c>
      <c r="D303" s="27" t="s">
        <v>77</v>
      </c>
      <c r="E303" s="28"/>
      <c r="F303" s="29"/>
      <c r="G303" s="27"/>
      <c r="H303" s="30" t="s">
        <v>61</v>
      </c>
      <c r="I303" s="31" t="n">
        <v>1.47</v>
      </c>
      <c r="J303" s="30" t="s">
        <v>230</v>
      </c>
    </row>
    <row r="304" customFormat="false" ht="12.75" hidden="false" customHeight="false" outlineLevel="0" collapsed="false">
      <c r="A304" s="1" t="s">
        <v>628</v>
      </c>
      <c r="C304" s="27" t="s">
        <v>631</v>
      </c>
      <c r="D304" s="27" t="s">
        <v>507</v>
      </c>
      <c r="E304" s="28"/>
      <c r="F304" s="29"/>
      <c r="G304" s="27"/>
      <c r="H304" s="30" t="s">
        <v>61</v>
      </c>
      <c r="I304" s="31" t="n">
        <v>1.49</v>
      </c>
      <c r="J304" s="30" t="s">
        <v>230</v>
      </c>
    </row>
    <row r="305" customFormat="false" ht="12.75" hidden="false" customHeight="false" outlineLevel="0" collapsed="false">
      <c r="A305" s="1" t="s">
        <v>628</v>
      </c>
      <c r="C305" s="27" t="s">
        <v>632</v>
      </c>
      <c r="D305" s="27" t="s">
        <v>13</v>
      </c>
      <c r="E305" s="28"/>
      <c r="F305" s="29"/>
      <c r="G305" s="27"/>
      <c r="H305" s="30" t="s">
        <v>61</v>
      </c>
      <c r="I305" s="31" t="n">
        <v>1.84</v>
      </c>
      <c r="J305" s="30" t="s">
        <v>230</v>
      </c>
    </row>
    <row r="306" customFormat="false" ht="12.75" hidden="false" customHeight="false" outlineLevel="0" collapsed="false">
      <c r="A306" s="1" t="s">
        <v>628</v>
      </c>
      <c r="C306" s="27" t="s">
        <v>633</v>
      </c>
      <c r="D306" s="27" t="s">
        <v>24</v>
      </c>
      <c r="E306" s="28"/>
      <c r="F306" s="29"/>
      <c r="G306" s="27"/>
      <c r="H306" s="30" t="s">
        <v>61</v>
      </c>
      <c r="I306" s="31" t="n">
        <v>0.83</v>
      </c>
      <c r="J306" s="30" t="s">
        <v>230</v>
      </c>
    </row>
    <row r="307" customFormat="false" ht="12.75" hidden="false" customHeight="false" outlineLevel="0" collapsed="false">
      <c r="A307" s="1" t="s">
        <v>628</v>
      </c>
      <c r="C307" s="27" t="s">
        <v>634</v>
      </c>
      <c r="D307" s="27" t="s">
        <v>13</v>
      </c>
      <c r="E307" s="28"/>
      <c r="F307" s="29"/>
      <c r="G307" s="27"/>
      <c r="H307" s="30" t="s">
        <v>61</v>
      </c>
      <c r="I307" s="31" t="n">
        <v>1.84</v>
      </c>
      <c r="J307" s="30" t="s">
        <v>230</v>
      </c>
    </row>
    <row r="308" customFormat="false" ht="12.75" hidden="false" customHeight="false" outlineLevel="0" collapsed="false">
      <c r="A308" s="1" t="s">
        <v>628</v>
      </c>
      <c r="C308" s="27" t="s">
        <v>635</v>
      </c>
      <c r="D308" s="27" t="s">
        <v>13</v>
      </c>
      <c r="E308" s="28"/>
      <c r="F308" s="29"/>
      <c r="G308" s="27"/>
      <c r="H308" s="30" t="s">
        <v>61</v>
      </c>
      <c r="I308" s="31" t="n">
        <v>1.92</v>
      </c>
      <c r="J308" s="30" t="s">
        <v>230</v>
      </c>
    </row>
    <row r="309" customFormat="false" ht="12.75" hidden="false" customHeight="false" outlineLevel="0" collapsed="false">
      <c r="A309" s="1" t="s">
        <v>628</v>
      </c>
      <c r="C309" s="27" t="s">
        <v>636</v>
      </c>
      <c r="D309" s="27" t="s">
        <v>13</v>
      </c>
      <c r="E309" s="28"/>
      <c r="F309" s="29"/>
      <c r="G309" s="27"/>
      <c r="H309" s="30" t="s">
        <v>61</v>
      </c>
      <c r="I309" s="31" t="n">
        <v>1.85</v>
      </c>
      <c r="J309" s="30" t="s">
        <v>230</v>
      </c>
    </row>
    <row r="310" customFormat="false" ht="12.75" hidden="false" customHeight="false" outlineLevel="0" collapsed="false">
      <c r="A310" s="1" t="s">
        <v>628</v>
      </c>
      <c r="C310" s="27" t="s">
        <v>637</v>
      </c>
      <c r="D310" s="27" t="s">
        <v>13</v>
      </c>
      <c r="E310" s="28"/>
      <c r="F310" s="29"/>
      <c r="G310" s="27"/>
      <c r="H310" s="30" t="s">
        <v>168</v>
      </c>
      <c r="I310" s="31" t="n">
        <v>1.78</v>
      </c>
      <c r="J310" s="30" t="s">
        <v>230</v>
      </c>
    </row>
    <row r="311" customFormat="false" ht="12.75" hidden="false" customHeight="false" outlineLevel="0" collapsed="false">
      <c r="A311" s="1" t="s">
        <v>628</v>
      </c>
      <c r="C311" s="27" t="s">
        <v>638</v>
      </c>
      <c r="D311" s="27" t="s">
        <v>26</v>
      </c>
      <c r="E311" s="28"/>
      <c r="F311" s="29"/>
      <c r="G311" s="27"/>
      <c r="H311" s="30" t="s">
        <v>168</v>
      </c>
      <c r="I311" s="31" t="n">
        <v>0.81</v>
      </c>
      <c r="J311" s="30" t="s">
        <v>230</v>
      </c>
    </row>
    <row r="312" customFormat="false" ht="12.75" hidden="false" customHeight="false" outlineLevel="0" collapsed="false">
      <c r="A312" s="1" t="s">
        <v>628</v>
      </c>
      <c r="C312" s="27" t="s">
        <v>639</v>
      </c>
      <c r="D312" s="27" t="s">
        <v>18</v>
      </c>
      <c r="E312" s="28"/>
      <c r="F312" s="29"/>
      <c r="G312" s="27"/>
      <c r="H312" s="30" t="s">
        <v>168</v>
      </c>
      <c r="I312" s="31" t="n">
        <v>0.81</v>
      </c>
      <c r="J312" s="30" t="s">
        <v>230</v>
      </c>
    </row>
    <row r="313" customFormat="false" ht="12.75" hidden="false" customHeight="false" outlineLevel="0" collapsed="false">
      <c r="A313" s="1" t="s">
        <v>628</v>
      </c>
      <c r="C313" s="27" t="s">
        <v>640</v>
      </c>
      <c r="D313" s="27" t="s">
        <v>88</v>
      </c>
      <c r="E313" s="28"/>
      <c r="F313" s="29"/>
      <c r="G313" s="27"/>
      <c r="H313" s="30" t="s">
        <v>168</v>
      </c>
      <c r="I313" s="31" t="n">
        <v>1</v>
      </c>
      <c r="J313" s="30" t="s">
        <v>230</v>
      </c>
    </row>
    <row r="314" customFormat="false" ht="12.75" hidden="false" customHeight="false" outlineLevel="0" collapsed="false">
      <c r="A314" s="1" t="s">
        <v>628</v>
      </c>
      <c r="C314" s="27" t="s">
        <v>641</v>
      </c>
      <c r="D314" s="27" t="s">
        <v>16</v>
      </c>
      <c r="E314" s="28"/>
      <c r="F314" s="29"/>
      <c r="G314" s="27"/>
      <c r="H314" s="30" t="s">
        <v>168</v>
      </c>
      <c r="I314" s="31" t="n">
        <v>0.83</v>
      </c>
      <c r="J314" s="30" t="s">
        <v>230</v>
      </c>
    </row>
    <row r="315" customFormat="false" ht="12.75" hidden="false" customHeight="false" outlineLevel="0" collapsed="false">
      <c r="A315" s="1" t="s">
        <v>628</v>
      </c>
      <c r="C315" s="27" t="s">
        <v>642</v>
      </c>
      <c r="D315" s="27" t="s">
        <v>79</v>
      </c>
      <c r="E315" s="28"/>
      <c r="F315" s="29"/>
      <c r="G315" s="27"/>
      <c r="H315" s="30" t="s">
        <v>168</v>
      </c>
      <c r="I315" s="31" t="n">
        <v>0.83</v>
      </c>
      <c r="J315" s="30" t="s">
        <v>230</v>
      </c>
    </row>
    <row r="316" customFormat="false" ht="12.75" hidden="false" customHeight="false" outlineLevel="0" collapsed="false">
      <c r="A316" s="1" t="s">
        <v>628</v>
      </c>
      <c r="C316" s="27" t="s">
        <v>643</v>
      </c>
      <c r="D316" s="27" t="s">
        <v>20</v>
      </c>
      <c r="E316" s="28"/>
      <c r="F316" s="29"/>
      <c r="G316" s="27"/>
      <c r="H316" s="30" t="s">
        <v>168</v>
      </c>
      <c r="I316" s="31" t="n">
        <v>0.81</v>
      </c>
      <c r="J316" s="30" t="s">
        <v>230</v>
      </c>
    </row>
    <row r="317" customFormat="false" ht="12.75" hidden="false" customHeight="false" outlineLevel="0" collapsed="false">
      <c r="A317" s="1" t="s">
        <v>628</v>
      </c>
      <c r="C317" s="27" t="s">
        <v>644</v>
      </c>
      <c r="D317" s="27" t="s">
        <v>13</v>
      </c>
      <c r="E317" s="28"/>
      <c r="F317" s="29"/>
      <c r="G317" s="27"/>
      <c r="H317" s="30" t="s">
        <v>168</v>
      </c>
      <c r="I317" s="31" t="n">
        <v>1.57</v>
      </c>
      <c r="J317" s="30" t="s">
        <v>230</v>
      </c>
    </row>
    <row r="318" customFormat="false" ht="12.75" hidden="false" customHeight="false" outlineLevel="0" collapsed="false">
      <c r="A318" s="1" t="s">
        <v>628</v>
      </c>
      <c r="K318" s="4"/>
      <c r="L318" s="4"/>
    </row>
    <row r="319" customFormat="false" ht="17.35" hidden="false" customHeight="false" outlineLevel="0" collapsed="false">
      <c r="C319" s="15" t="s">
        <v>4230</v>
      </c>
      <c r="D319" s="45" t="s">
        <v>1</v>
      </c>
      <c r="K319" s="4"/>
      <c r="L319" s="4"/>
    </row>
    <row r="320" customFormat="false" ht="12.75" hidden="false" customHeight="false" outlineLevel="0" collapsed="false">
      <c r="C320" s="27" t="s">
        <v>646</v>
      </c>
      <c r="D320" s="27" t="s">
        <v>647</v>
      </c>
      <c r="E320" s="28"/>
      <c r="F320" s="29"/>
      <c r="G320" s="27"/>
      <c r="H320" s="30" t="s">
        <v>61</v>
      </c>
      <c r="I320" s="31" t="n">
        <v>5.45</v>
      </c>
      <c r="J320" s="30" t="s">
        <v>648</v>
      </c>
    </row>
    <row r="321" customFormat="false" ht="12.75" hidden="false" customHeight="false" outlineLevel="0" collapsed="false">
      <c r="A321" s="1" t="s">
        <v>645</v>
      </c>
      <c r="C321" s="27" t="s">
        <v>649</v>
      </c>
      <c r="D321" s="27" t="s">
        <v>13</v>
      </c>
      <c r="E321" s="28"/>
      <c r="F321" s="29"/>
      <c r="G321" s="27"/>
      <c r="H321" s="30" t="s">
        <v>61</v>
      </c>
      <c r="I321" s="31" t="n">
        <v>7.01</v>
      </c>
      <c r="J321" s="30" t="s">
        <v>648</v>
      </c>
    </row>
    <row r="322" customFormat="false" ht="12.75" hidden="false" customHeight="false" outlineLevel="0" collapsed="false">
      <c r="A322" s="1" t="s">
        <v>645</v>
      </c>
      <c r="C322" s="27" t="s">
        <v>650</v>
      </c>
      <c r="D322" s="27" t="s">
        <v>18</v>
      </c>
      <c r="E322" s="28"/>
      <c r="F322" s="29"/>
      <c r="G322" s="27"/>
      <c r="H322" s="30" t="s">
        <v>168</v>
      </c>
      <c r="I322" s="31" t="n">
        <v>1.99</v>
      </c>
      <c r="J322" s="30" t="s">
        <v>648</v>
      </c>
    </row>
    <row r="323" customFormat="false" ht="12.75" hidden="false" customHeight="false" outlineLevel="0" collapsed="false">
      <c r="A323" s="1" t="s">
        <v>645</v>
      </c>
      <c r="C323" s="27" t="s">
        <v>651</v>
      </c>
      <c r="D323" s="27" t="s">
        <v>22</v>
      </c>
      <c r="E323" s="28"/>
      <c r="F323" s="29"/>
      <c r="G323" s="27"/>
      <c r="H323" s="30" t="s">
        <v>168</v>
      </c>
      <c r="I323" s="31" t="n">
        <v>1.99</v>
      </c>
      <c r="J323" s="30" t="s">
        <v>648</v>
      </c>
    </row>
    <row r="324" customFormat="false" ht="12.75" hidden="false" customHeight="false" outlineLevel="0" collapsed="false">
      <c r="A324" s="1" t="s">
        <v>645</v>
      </c>
      <c r="C324" s="27" t="s">
        <v>652</v>
      </c>
      <c r="D324" s="27" t="s">
        <v>653</v>
      </c>
      <c r="E324" s="28"/>
      <c r="F324" s="29"/>
      <c r="G324" s="27"/>
      <c r="H324" s="30" t="s">
        <v>168</v>
      </c>
      <c r="I324" s="31" t="n">
        <v>3.19</v>
      </c>
      <c r="J324" s="30" t="s">
        <v>648</v>
      </c>
    </row>
    <row r="325" customFormat="false" ht="12.75" hidden="false" customHeight="false" outlineLevel="0" collapsed="false">
      <c r="A325" s="1" t="s">
        <v>645</v>
      </c>
      <c r="C325" s="27" t="s">
        <v>654</v>
      </c>
      <c r="D325" s="27" t="s">
        <v>16</v>
      </c>
      <c r="E325" s="28"/>
      <c r="F325" s="29"/>
      <c r="G325" s="27"/>
      <c r="H325" s="30" t="s">
        <v>168</v>
      </c>
      <c r="I325" s="31" t="n">
        <v>1.99</v>
      </c>
      <c r="J325" s="30" t="s">
        <v>648</v>
      </c>
    </row>
    <row r="326" customFormat="false" ht="12.75" hidden="false" customHeight="false" outlineLevel="0" collapsed="false">
      <c r="A326" s="1" t="s">
        <v>645</v>
      </c>
      <c r="C326" s="27" t="s">
        <v>655</v>
      </c>
      <c r="D326" s="27" t="s">
        <v>49</v>
      </c>
      <c r="E326" s="28"/>
      <c r="F326" s="29"/>
      <c r="G326" s="27"/>
      <c r="H326" s="30" t="s">
        <v>168</v>
      </c>
      <c r="I326" s="31" t="n">
        <v>1.99</v>
      </c>
      <c r="J326" s="30" t="s">
        <v>648</v>
      </c>
    </row>
    <row r="327" customFormat="false" ht="12.75" hidden="false" customHeight="false" outlineLevel="0" collapsed="false">
      <c r="A327" s="1" t="s">
        <v>645</v>
      </c>
      <c r="C327" s="27" t="s">
        <v>656</v>
      </c>
      <c r="D327" s="27" t="s">
        <v>51</v>
      </c>
      <c r="E327" s="28"/>
      <c r="F327" s="29"/>
      <c r="G327" s="27"/>
      <c r="H327" s="30" t="s">
        <v>168</v>
      </c>
      <c r="I327" s="31" t="n">
        <v>1.99</v>
      </c>
      <c r="J327" s="30" t="s">
        <v>648</v>
      </c>
    </row>
    <row r="328" customFormat="false" ht="12.75" hidden="false" customHeight="false" outlineLevel="0" collapsed="false">
      <c r="A328" s="1" t="s">
        <v>645</v>
      </c>
      <c r="C328" s="27" t="s">
        <v>657</v>
      </c>
      <c r="D328" s="27" t="s">
        <v>583</v>
      </c>
      <c r="E328" s="28"/>
      <c r="F328" s="29"/>
      <c r="G328" s="27"/>
      <c r="H328" s="30" t="s">
        <v>168</v>
      </c>
      <c r="I328" s="31" t="n">
        <v>3.43</v>
      </c>
      <c r="J328" s="30" t="s">
        <v>648</v>
      </c>
    </row>
    <row r="329" customFormat="false" ht="12.75" hidden="false" customHeight="false" outlineLevel="0" collapsed="false">
      <c r="A329" s="1" t="s">
        <v>645</v>
      </c>
    </row>
    <row r="330" customFormat="false" ht="17.35" hidden="false" customHeight="false" outlineLevel="0" collapsed="false">
      <c r="C330" s="15" t="s">
        <v>4231</v>
      </c>
      <c r="D330" s="45" t="s">
        <v>1</v>
      </c>
    </row>
    <row r="331" customFormat="false" ht="12.75" hidden="false" customHeight="false" outlineLevel="0" collapsed="false">
      <c r="C331" s="27" t="s">
        <v>709</v>
      </c>
      <c r="D331" s="27" t="s">
        <v>77</v>
      </c>
      <c r="E331" s="28"/>
      <c r="F331" s="29"/>
      <c r="G331" s="27"/>
      <c r="H331" s="30" t="s">
        <v>61</v>
      </c>
      <c r="I331" s="31" t="n">
        <v>1.98</v>
      </c>
      <c r="J331" s="30" t="s">
        <v>710</v>
      </c>
    </row>
    <row r="332" customFormat="false" ht="12.75" hidden="false" customHeight="false" outlineLevel="0" collapsed="false">
      <c r="A332" s="1" t="s">
        <v>708</v>
      </c>
      <c r="C332" s="27" t="s">
        <v>711</v>
      </c>
      <c r="D332" s="27" t="s">
        <v>13</v>
      </c>
      <c r="E332" s="28"/>
      <c r="F332" s="29"/>
      <c r="G332" s="27"/>
      <c r="H332" s="30" t="s">
        <v>61</v>
      </c>
      <c r="I332" s="31" t="n">
        <v>3.99</v>
      </c>
      <c r="J332" s="30" t="s">
        <v>710</v>
      </c>
    </row>
    <row r="333" customFormat="false" ht="12.75" hidden="false" customHeight="false" outlineLevel="0" collapsed="false">
      <c r="A333" s="1" t="s">
        <v>708</v>
      </c>
      <c r="C333" s="27" t="s">
        <v>712</v>
      </c>
      <c r="D333" s="27" t="s">
        <v>13</v>
      </c>
      <c r="E333" s="28"/>
      <c r="F333" s="29"/>
      <c r="G333" s="27"/>
      <c r="H333" s="30" t="s">
        <v>61</v>
      </c>
      <c r="I333" s="31" t="n">
        <v>3.99</v>
      </c>
      <c r="J333" s="30" t="s">
        <v>710</v>
      </c>
    </row>
    <row r="334" customFormat="false" ht="12.75" hidden="false" customHeight="false" outlineLevel="0" collapsed="false">
      <c r="A334" s="1" t="s">
        <v>708</v>
      </c>
      <c r="C334" s="27" t="s">
        <v>713</v>
      </c>
      <c r="D334" s="27" t="s">
        <v>79</v>
      </c>
      <c r="E334" s="28"/>
      <c r="F334" s="29"/>
      <c r="G334" s="27"/>
      <c r="H334" s="30" t="s">
        <v>61</v>
      </c>
      <c r="I334" s="31" t="n">
        <v>1.78</v>
      </c>
      <c r="J334" s="30" t="s">
        <v>710</v>
      </c>
    </row>
    <row r="335" customFormat="false" ht="12.75" hidden="false" customHeight="false" outlineLevel="0" collapsed="false">
      <c r="A335" s="1" t="s">
        <v>708</v>
      </c>
      <c r="C335" s="27" t="s">
        <v>714</v>
      </c>
      <c r="D335" s="27" t="s">
        <v>13</v>
      </c>
      <c r="E335" s="28"/>
      <c r="F335" s="29"/>
      <c r="G335" s="27"/>
      <c r="H335" s="30" t="s">
        <v>61</v>
      </c>
      <c r="I335" s="31" t="n">
        <v>3.18</v>
      </c>
      <c r="J335" s="30" t="s">
        <v>710</v>
      </c>
    </row>
    <row r="336" customFormat="false" ht="12.75" hidden="false" customHeight="false" outlineLevel="0" collapsed="false">
      <c r="A336" s="1" t="s">
        <v>708</v>
      </c>
      <c r="C336" s="27" t="s">
        <v>715</v>
      </c>
      <c r="D336" s="27" t="s">
        <v>88</v>
      </c>
      <c r="E336" s="28"/>
      <c r="F336" s="29"/>
      <c r="G336" s="27"/>
      <c r="H336" s="30" t="s">
        <v>168</v>
      </c>
      <c r="I336" s="31" t="n">
        <v>1.7</v>
      </c>
      <c r="J336" s="30" t="s">
        <v>710</v>
      </c>
    </row>
    <row r="337" customFormat="false" ht="12.75" hidden="false" customHeight="false" outlineLevel="0" collapsed="false">
      <c r="A337" s="1" t="s">
        <v>708</v>
      </c>
    </row>
    <row r="338" customFormat="false" ht="17.35" hidden="false" customHeight="false" outlineLevel="0" collapsed="false">
      <c r="C338" s="15" t="s">
        <v>4232</v>
      </c>
      <c r="D338" s="45" t="s">
        <v>1</v>
      </c>
    </row>
    <row r="339" customFormat="false" ht="12.75" hidden="false" customHeight="false" outlineLevel="0" collapsed="false">
      <c r="C339" s="70" t="s">
        <v>772</v>
      </c>
      <c r="D339" s="70" t="s">
        <v>13</v>
      </c>
      <c r="E339" s="72" t="n">
        <v>1.9</v>
      </c>
      <c r="F339" s="73" t="n">
        <v>16.9</v>
      </c>
      <c r="G339" s="74" t="s">
        <v>648</v>
      </c>
    </row>
    <row r="340" customFormat="false" ht="12.75" hidden="false" customHeight="false" outlineLevel="0" collapsed="false">
      <c r="A340" s="1" t="s">
        <v>771</v>
      </c>
      <c r="C340" s="70" t="s">
        <v>773</v>
      </c>
      <c r="D340" s="70" t="s">
        <v>507</v>
      </c>
      <c r="E340" s="72" t="n">
        <v>2</v>
      </c>
      <c r="F340" s="73" t="n">
        <v>15.9</v>
      </c>
      <c r="G340" s="74" t="s">
        <v>648</v>
      </c>
      <c r="K340" s="4"/>
      <c r="L340" s="4"/>
    </row>
    <row r="341" customFormat="false" ht="12.75" hidden="false" customHeight="false" outlineLevel="0" collapsed="false">
      <c r="A341" s="1" t="s">
        <v>771</v>
      </c>
      <c r="C341" s="70" t="s">
        <v>774</v>
      </c>
      <c r="D341" s="70" t="s">
        <v>20</v>
      </c>
      <c r="E341" s="72" t="n">
        <v>2</v>
      </c>
      <c r="F341" s="73" t="n">
        <v>5.7</v>
      </c>
      <c r="G341" s="74" t="s">
        <v>648</v>
      </c>
      <c r="K341" s="4"/>
      <c r="L341" s="4"/>
    </row>
    <row r="342" customFormat="false" ht="12.75" hidden="false" customHeight="false" outlineLevel="0" collapsed="false">
      <c r="A342" s="1" t="s">
        <v>771</v>
      </c>
      <c r="C342" s="70" t="s">
        <v>775</v>
      </c>
      <c r="D342" s="70" t="s">
        <v>16</v>
      </c>
      <c r="E342" s="72" t="n">
        <v>2</v>
      </c>
      <c r="F342" s="73" t="n">
        <v>5.7</v>
      </c>
      <c r="G342" s="74" t="s">
        <v>648</v>
      </c>
      <c r="K342" s="4"/>
      <c r="L342" s="4"/>
    </row>
    <row r="343" customFormat="false" ht="12.75" hidden="false" customHeight="false" outlineLevel="0" collapsed="false">
      <c r="A343" s="1" t="s">
        <v>771</v>
      </c>
      <c r="C343" s="70" t="s">
        <v>776</v>
      </c>
      <c r="D343" s="70" t="s">
        <v>49</v>
      </c>
      <c r="E343" s="72" t="n">
        <v>2.2</v>
      </c>
      <c r="F343" s="73" t="n">
        <v>5.7</v>
      </c>
      <c r="G343" s="74" t="s">
        <v>648</v>
      </c>
      <c r="K343" s="4"/>
      <c r="L343" s="4"/>
    </row>
    <row r="344" customFormat="false" ht="12.75" hidden="false" customHeight="false" outlineLevel="0" collapsed="false">
      <c r="A344" s="1" t="s">
        <v>771</v>
      </c>
      <c r="C344" s="70" t="s">
        <v>777</v>
      </c>
      <c r="D344" s="70" t="s">
        <v>51</v>
      </c>
      <c r="E344" s="72" t="n">
        <v>2.2</v>
      </c>
      <c r="F344" s="73" t="n">
        <v>8.1</v>
      </c>
      <c r="G344" s="74" t="s">
        <v>648</v>
      </c>
    </row>
    <row r="345" customFormat="false" ht="12.75" hidden="false" customHeight="false" outlineLevel="0" collapsed="false">
      <c r="A345" s="1" t="s">
        <v>771</v>
      </c>
      <c r="C345" s="70" t="s">
        <v>778</v>
      </c>
      <c r="D345" s="70" t="s">
        <v>53</v>
      </c>
      <c r="E345" s="72" t="n">
        <v>2.2</v>
      </c>
      <c r="F345" s="73" t="n">
        <v>7</v>
      </c>
      <c r="G345" s="74" t="s">
        <v>648</v>
      </c>
      <c r="K345" s="4"/>
      <c r="L345" s="4"/>
    </row>
    <row r="346" customFormat="false" ht="12.75" hidden="false" customHeight="false" outlineLevel="0" collapsed="false">
      <c r="A346" s="1" t="s">
        <v>771</v>
      </c>
      <c r="C346" s="70" t="s">
        <v>779</v>
      </c>
      <c r="D346" s="70" t="s">
        <v>22</v>
      </c>
      <c r="E346" s="72" t="n">
        <v>2.3</v>
      </c>
      <c r="F346" s="73" t="n">
        <v>5.7</v>
      </c>
      <c r="G346" s="74" t="s">
        <v>648</v>
      </c>
      <c r="K346" s="4"/>
      <c r="L346" s="4"/>
    </row>
    <row r="347" customFormat="false" ht="12.75" hidden="false" customHeight="false" outlineLevel="0" collapsed="false">
      <c r="A347" s="1" t="s">
        <v>771</v>
      </c>
      <c r="E347" s="118"/>
    </row>
    <row r="348" customFormat="false" ht="17.35" hidden="false" customHeight="false" outlineLevel="0" collapsed="false">
      <c r="C348" s="15" t="s">
        <v>794</v>
      </c>
      <c r="D348" s="45" t="s">
        <v>1</v>
      </c>
      <c r="E348" s="118"/>
    </row>
    <row r="349" customFormat="false" ht="12.75" hidden="false" customHeight="false" outlineLevel="0" collapsed="false">
      <c r="C349" s="27" t="s">
        <v>796</v>
      </c>
      <c r="D349" s="27" t="s">
        <v>18</v>
      </c>
      <c r="E349" s="28"/>
      <c r="F349" s="29"/>
      <c r="G349" s="27"/>
      <c r="H349" s="30" t="s">
        <v>61</v>
      </c>
      <c r="I349" s="31" t="n">
        <v>0.79</v>
      </c>
      <c r="J349" s="30" t="s">
        <v>230</v>
      </c>
    </row>
    <row r="350" customFormat="false" ht="12.75" hidden="false" customHeight="false" outlineLevel="0" collapsed="false">
      <c r="A350" s="1" t="s">
        <v>795</v>
      </c>
      <c r="C350" s="27" t="s">
        <v>797</v>
      </c>
      <c r="D350" s="27" t="s">
        <v>88</v>
      </c>
      <c r="E350" s="28"/>
      <c r="F350" s="29"/>
      <c r="G350" s="27"/>
      <c r="H350" s="30" t="s">
        <v>61</v>
      </c>
      <c r="I350" s="31" t="n">
        <v>0.75</v>
      </c>
      <c r="J350" s="30" t="s">
        <v>230</v>
      </c>
    </row>
    <row r="351" customFormat="false" ht="12.75" hidden="false" customHeight="false" outlineLevel="0" collapsed="false">
      <c r="A351" s="1" t="s">
        <v>795</v>
      </c>
      <c r="C351" s="27" t="s">
        <v>798</v>
      </c>
      <c r="D351" s="27" t="s">
        <v>79</v>
      </c>
      <c r="E351" s="28"/>
      <c r="F351" s="29"/>
      <c r="G351" s="27"/>
      <c r="H351" s="30" t="s">
        <v>61</v>
      </c>
      <c r="I351" s="31" t="n">
        <v>1.79</v>
      </c>
      <c r="J351" s="30" t="s">
        <v>230</v>
      </c>
    </row>
    <row r="352" customFormat="false" ht="12.75" hidden="false" customHeight="false" outlineLevel="0" collapsed="false">
      <c r="A352" s="1" t="s">
        <v>795</v>
      </c>
      <c r="C352" s="27" t="s">
        <v>799</v>
      </c>
      <c r="D352" s="27" t="s">
        <v>70</v>
      </c>
      <c r="E352" s="28"/>
      <c r="F352" s="29"/>
      <c r="G352" s="27"/>
      <c r="H352" s="30" t="s">
        <v>61</v>
      </c>
      <c r="I352" s="31" t="n">
        <v>1.39</v>
      </c>
      <c r="J352" s="30" t="s">
        <v>230</v>
      </c>
    </row>
    <row r="353" customFormat="false" ht="12.75" hidden="false" customHeight="false" outlineLevel="0" collapsed="false">
      <c r="A353" s="1" t="s">
        <v>795</v>
      </c>
      <c r="C353" s="27" t="s">
        <v>800</v>
      </c>
      <c r="D353" s="27" t="s">
        <v>20</v>
      </c>
      <c r="E353" s="28"/>
      <c r="F353" s="29"/>
      <c r="G353" s="27"/>
      <c r="H353" s="30" t="s">
        <v>61</v>
      </c>
      <c r="I353" s="31" t="n">
        <v>0.73</v>
      </c>
      <c r="J353" s="30" t="s">
        <v>230</v>
      </c>
    </row>
    <row r="354" customFormat="false" ht="12.75" hidden="false" customHeight="false" outlineLevel="0" collapsed="false">
      <c r="A354" s="1" t="s">
        <v>795</v>
      </c>
      <c r="C354" s="27" t="s">
        <v>801</v>
      </c>
      <c r="D354" s="27" t="s">
        <v>13</v>
      </c>
      <c r="E354" s="28"/>
      <c r="F354" s="29"/>
      <c r="G354" s="27"/>
      <c r="H354" s="30" t="s">
        <v>168</v>
      </c>
      <c r="I354" s="31" t="n">
        <v>1.79</v>
      </c>
      <c r="J354" s="30" t="s">
        <v>230</v>
      </c>
    </row>
    <row r="355" customFormat="false" ht="12.75" hidden="false" customHeight="false" outlineLevel="0" collapsed="false">
      <c r="A355" s="1" t="s">
        <v>795</v>
      </c>
      <c r="C355" s="27" t="s">
        <v>802</v>
      </c>
      <c r="D355" s="27" t="s">
        <v>13</v>
      </c>
      <c r="E355" s="28"/>
      <c r="F355" s="29"/>
      <c r="G355" s="27"/>
      <c r="H355" s="30" t="s">
        <v>168</v>
      </c>
      <c r="I355" s="31" t="n">
        <v>1.49</v>
      </c>
      <c r="J355" s="30" t="s">
        <v>230</v>
      </c>
    </row>
    <row r="356" customFormat="false" ht="12.75" hidden="false" customHeight="false" outlineLevel="0" collapsed="false">
      <c r="A356" s="1" t="s">
        <v>795</v>
      </c>
      <c r="C356" s="27" t="s">
        <v>803</v>
      </c>
      <c r="D356" s="27" t="s">
        <v>13</v>
      </c>
      <c r="E356" s="28"/>
      <c r="F356" s="29"/>
      <c r="G356" s="27"/>
      <c r="H356" s="30" t="s">
        <v>168</v>
      </c>
      <c r="I356" s="31" t="n">
        <v>1.49</v>
      </c>
      <c r="J356" s="30" t="s">
        <v>230</v>
      </c>
    </row>
    <row r="357" customFormat="false" ht="12.75" hidden="false" customHeight="false" outlineLevel="0" collapsed="false">
      <c r="A357" s="1" t="s">
        <v>795</v>
      </c>
      <c r="C357" s="27" t="s">
        <v>804</v>
      </c>
      <c r="D357" s="27" t="s">
        <v>13</v>
      </c>
      <c r="E357" s="28"/>
      <c r="F357" s="29"/>
      <c r="G357" s="27"/>
      <c r="H357" s="30" t="s">
        <v>168</v>
      </c>
      <c r="I357" s="31" t="n">
        <v>2.29</v>
      </c>
      <c r="J357" s="30" t="s">
        <v>230</v>
      </c>
    </row>
    <row r="358" customFormat="false" ht="12.75" hidden="false" customHeight="false" outlineLevel="0" collapsed="false">
      <c r="A358" s="1" t="s">
        <v>795</v>
      </c>
      <c r="C358" s="27" t="s">
        <v>806</v>
      </c>
      <c r="D358" s="27" t="s">
        <v>507</v>
      </c>
      <c r="E358" s="28"/>
      <c r="F358" s="29"/>
      <c r="G358" s="27"/>
      <c r="H358" s="30" t="s">
        <v>168</v>
      </c>
      <c r="I358" s="31" t="n">
        <v>1.39</v>
      </c>
      <c r="J358" s="30" t="s">
        <v>230</v>
      </c>
    </row>
    <row r="359" customFormat="false" ht="12.75" hidden="false" customHeight="false" outlineLevel="0" collapsed="false">
      <c r="A359" s="1" t="s">
        <v>805</v>
      </c>
      <c r="C359" s="27" t="s">
        <v>808</v>
      </c>
      <c r="D359" s="27" t="s">
        <v>77</v>
      </c>
      <c r="E359" s="28"/>
      <c r="F359" s="29"/>
      <c r="G359" s="27"/>
      <c r="H359" s="30" t="s">
        <v>61</v>
      </c>
      <c r="I359" s="31" t="n">
        <v>2.29</v>
      </c>
      <c r="J359" s="30" t="s">
        <v>230</v>
      </c>
    </row>
    <row r="360" customFormat="false" ht="12.75" hidden="false" customHeight="false" outlineLevel="0" collapsed="false">
      <c r="A360" s="1" t="s">
        <v>807</v>
      </c>
      <c r="C360" s="27" t="s">
        <v>809</v>
      </c>
      <c r="D360" s="27" t="s">
        <v>13</v>
      </c>
      <c r="E360" s="28"/>
      <c r="F360" s="29"/>
      <c r="G360" s="27"/>
      <c r="H360" s="30" t="s">
        <v>61</v>
      </c>
      <c r="I360" s="31" t="n">
        <v>1.99</v>
      </c>
      <c r="J360" s="30" t="s">
        <v>230</v>
      </c>
    </row>
    <row r="361" customFormat="false" ht="12.75" hidden="false" customHeight="false" outlineLevel="0" collapsed="false">
      <c r="A361" s="1" t="s">
        <v>807</v>
      </c>
      <c r="C361" s="27" t="s">
        <v>810</v>
      </c>
      <c r="D361" s="27" t="s">
        <v>13</v>
      </c>
      <c r="E361" s="28"/>
      <c r="F361" s="29"/>
      <c r="G361" s="27"/>
      <c r="H361" s="30" t="s">
        <v>61</v>
      </c>
      <c r="I361" s="31" t="n">
        <v>2.99</v>
      </c>
      <c r="J361" s="30" t="s">
        <v>230</v>
      </c>
    </row>
    <row r="362" customFormat="false" ht="12.75" hidden="false" customHeight="false" outlineLevel="0" collapsed="false">
      <c r="A362" s="1" t="s">
        <v>807</v>
      </c>
      <c r="C362" s="27" t="s">
        <v>811</v>
      </c>
      <c r="D362" s="27" t="s">
        <v>13</v>
      </c>
      <c r="E362" s="28"/>
      <c r="F362" s="29"/>
      <c r="G362" s="27"/>
      <c r="H362" s="30" t="s">
        <v>61</v>
      </c>
      <c r="I362" s="31" t="n">
        <v>2.49</v>
      </c>
      <c r="J362" s="30" t="s">
        <v>230</v>
      </c>
    </row>
    <row r="363" customFormat="false" ht="12.75" hidden="false" customHeight="false" outlineLevel="0" collapsed="false">
      <c r="A363" s="1" t="s">
        <v>807</v>
      </c>
      <c r="C363" s="27" t="s">
        <v>812</v>
      </c>
      <c r="D363" s="27" t="s">
        <v>49</v>
      </c>
      <c r="E363" s="28"/>
      <c r="F363" s="29"/>
      <c r="G363" s="27"/>
      <c r="H363" s="30" t="s">
        <v>61</v>
      </c>
      <c r="I363" s="31" t="n">
        <v>1.39</v>
      </c>
      <c r="J363" s="30" t="s">
        <v>230</v>
      </c>
    </row>
    <row r="364" customFormat="false" ht="12.75" hidden="false" customHeight="false" outlineLevel="0" collapsed="false">
      <c r="A364" s="1" t="s">
        <v>807</v>
      </c>
      <c r="C364" s="27" t="s">
        <v>813</v>
      </c>
      <c r="D364" s="27" t="s">
        <v>26</v>
      </c>
      <c r="E364" s="28"/>
      <c r="F364" s="29"/>
      <c r="G364" s="27"/>
      <c r="H364" s="30" t="s">
        <v>61</v>
      </c>
      <c r="I364" s="31" t="n">
        <v>0.73</v>
      </c>
      <c r="J364" s="30" t="s">
        <v>230</v>
      </c>
    </row>
    <row r="365" customFormat="false" ht="12.75" hidden="false" customHeight="false" outlineLevel="0" collapsed="false">
      <c r="A365" s="1" t="s">
        <v>807</v>
      </c>
      <c r="C365" s="27" t="s">
        <v>814</v>
      </c>
      <c r="D365" s="27" t="s">
        <v>13</v>
      </c>
      <c r="E365" s="28"/>
      <c r="F365" s="29"/>
      <c r="G365" s="27"/>
      <c r="H365" s="30" t="s">
        <v>61</v>
      </c>
      <c r="I365" s="31" t="n">
        <v>3.45</v>
      </c>
      <c r="J365" s="30" t="s">
        <v>230</v>
      </c>
    </row>
    <row r="366" customFormat="false" ht="12.75" hidden="false" customHeight="false" outlineLevel="0" collapsed="false">
      <c r="A366" s="1" t="s">
        <v>807</v>
      </c>
      <c r="C366" s="27" t="s">
        <v>815</v>
      </c>
      <c r="D366" s="27" t="s">
        <v>507</v>
      </c>
      <c r="E366" s="28"/>
      <c r="F366" s="29"/>
      <c r="G366" s="27"/>
      <c r="H366" s="30" t="s">
        <v>61</v>
      </c>
      <c r="I366" s="31" t="n">
        <v>2.99</v>
      </c>
      <c r="J366" s="30" t="s">
        <v>230</v>
      </c>
    </row>
    <row r="367" customFormat="false" ht="12.75" hidden="false" customHeight="false" outlineLevel="0" collapsed="false">
      <c r="A367" s="1" t="s">
        <v>807</v>
      </c>
      <c r="C367" s="27" t="s">
        <v>816</v>
      </c>
      <c r="D367" s="27" t="s">
        <v>88</v>
      </c>
      <c r="E367" s="28"/>
      <c r="F367" s="29"/>
      <c r="G367" s="27"/>
      <c r="H367" s="30" t="s">
        <v>61</v>
      </c>
      <c r="I367" s="31" t="n">
        <v>1.75</v>
      </c>
      <c r="J367" s="30" t="s">
        <v>230</v>
      </c>
    </row>
    <row r="368" customFormat="false" ht="12.75" hidden="false" customHeight="false" outlineLevel="0" collapsed="false">
      <c r="A368" s="1" t="s">
        <v>807</v>
      </c>
      <c r="C368" s="27" t="s">
        <v>817</v>
      </c>
      <c r="D368" s="27" t="s">
        <v>13</v>
      </c>
      <c r="E368" s="28"/>
      <c r="F368" s="29"/>
      <c r="G368" s="27"/>
      <c r="H368" s="30" t="s">
        <v>61</v>
      </c>
      <c r="I368" s="31" t="n">
        <v>0.69</v>
      </c>
      <c r="J368" s="30" t="s">
        <v>230</v>
      </c>
    </row>
    <row r="369" customFormat="false" ht="12.75" hidden="false" customHeight="false" outlineLevel="0" collapsed="false">
      <c r="A369" s="1" t="s">
        <v>807</v>
      </c>
      <c r="C369" s="27" t="s">
        <v>818</v>
      </c>
      <c r="D369" s="27" t="s">
        <v>13</v>
      </c>
      <c r="E369" s="28"/>
      <c r="F369" s="29"/>
      <c r="G369" s="27"/>
      <c r="H369" s="30" t="s">
        <v>61</v>
      </c>
      <c r="I369" s="31" t="n">
        <v>0.39</v>
      </c>
      <c r="J369" s="30" t="s">
        <v>230</v>
      </c>
    </row>
    <row r="370" customFormat="false" ht="12.75" hidden="false" customHeight="false" outlineLevel="0" collapsed="false">
      <c r="A370" s="1" t="s">
        <v>807</v>
      </c>
      <c r="C370" s="27" t="s">
        <v>819</v>
      </c>
      <c r="D370" s="27" t="s">
        <v>16</v>
      </c>
      <c r="E370" s="28"/>
      <c r="F370" s="29"/>
      <c r="G370" s="27"/>
      <c r="H370" s="30" t="s">
        <v>61</v>
      </c>
      <c r="I370" s="31" t="n">
        <v>1.39</v>
      </c>
      <c r="J370" s="30" t="s">
        <v>230</v>
      </c>
    </row>
    <row r="371" customFormat="false" ht="12.75" hidden="false" customHeight="false" outlineLevel="0" collapsed="false">
      <c r="A371" s="1" t="s">
        <v>807</v>
      </c>
      <c r="C371" s="27" t="s">
        <v>820</v>
      </c>
      <c r="D371" s="27" t="s">
        <v>24</v>
      </c>
      <c r="E371" s="28"/>
      <c r="F371" s="29"/>
      <c r="G371" s="27"/>
      <c r="H371" s="30" t="s">
        <v>61</v>
      </c>
      <c r="I371" s="31" t="n">
        <v>1.39</v>
      </c>
      <c r="J371" s="30" t="s">
        <v>230</v>
      </c>
    </row>
    <row r="372" customFormat="false" ht="12.75" hidden="false" customHeight="false" outlineLevel="0" collapsed="false">
      <c r="A372" s="1" t="s">
        <v>807</v>
      </c>
      <c r="C372" s="27" t="s">
        <v>821</v>
      </c>
      <c r="D372" s="27" t="s">
        <v>13</v>
      </c>
      <c r="E372" s="28"/>
      <c r="F372" s="29"/>
      <c r="G372" s="27"/>
      <c r="H372" s="30" t="s">
        <v>61</v>
      </c>
      <c r="I372" s="31" t="n">
        <v>0.39</v>
      </c>
      <c r="J372" s="30" t="s">
        <v>230</v>
      </c>
    </row>
    <row r="373" customFormat="false" ht="12.75" hidden="false" customHeight="false" outlineLevel="0" collapsed="false">
      <c r="A373" s="1" t="s">
        <v>807</v>
      </c>
      <c r="C373" s="27" t="s">
        <v>822</v>
      </c>
      <c r="D373" s="27" t="s">
        <v>13</v>
      </c>
      <c r="E373" s="28"/>
      <c r="F373" s="29"/>
      <c r="G373" s="27"/>
      <c r="H373" s="30" t="s">
        <v>61</v>
      </c>
      <c r="I373" s="31" t="n">
        <v>0.79</v>
      </c>
      <c r="J373" s="30" t="s">
        <v>230</v>
      </c>
    </row>
    <row r="374" customFormat="false" ht="12.75" hidden="false" customHeight="false" outlineLevel="0" collapsed="false">
      <c r="A374" s="1" t="s">
        <v>807</v>
      </c>
      <c r="C374" s="27" t="s">
        <v>823</v>
      </c>
      <c r="D374" s="27" t="s">
        <v>26</v>
      </c>
      <c r="E374" s="28"/>
      <c r="F374" s="29"/>
      <c r="G374" s="27"/>
      <c r="H374" s="30" t="s">
        <v>61</v>
      </c>
      <c r="I374" s="31" t="n">
        <v>1.34</v>
      </c>
      <c r="J374" s="30" t="s">
        <v>230</v>
      </c>
    </row>
    <row r="375" customFormat="false" ht="12.75" hidden="false" customHeight="false" outlineLevel="0" collapsed="false">
      <c r="A375" s="1" t="s">
        <v>807</v>
      </c>
      <c r="C375" s="27" t="s">
        <v>824</v>
      </c>
      <c r="D375" s="27" t="s">
        <v>390</v>
      </c>
      <c r="E375" s="28"/>
      <c r="F375" s="29"/>
      <c r="G375" s="27"/>
      <c r="H375" s="30" t="s">
        <v>61</v>
      </c>
      <c r="I375" s="31" t="n">
        <v>0.37</v>
      </c>
      <c r="J375" s="30" t="s">
        <v>230</v>
      </c>
    </row>
    <row r="376" customFormat="false" ht="12.75" hidden="false" customHeight="false" outlineLevel="0" collapsed="false">
      <c r="A376" s="1" t="s">
        <v>807</v>
      </c>
      <c r="C376" s="27" t="s">
        <v>825</v>
      </c>
      <c r="D376" s="27" t="s">
        <v>13</v>
      </c>
      <c r="E376" s="28"/>
      <c r="F376" s="29"/>
      <c r="G376" s="27"/>
      <c r="H376" s="30" t="s">
        <v>61</v>
      </c>
      <c r="I376" s="31" t="n">
        <v>1.99</v>
      </c>
      <c r="J376" s="30" t="s">
        <v>230</v>
      </c>
    </row>
    <row r="377" customFormat="false" ht="12.75" hidden="false" customHeight="false" outlineLevel="0" collapsed="false">
      <c r="A377" s="1" t="s">
        <v>807</v>
      </c>
      <c r="C377" s="27" t="s">
        <v>826</v>
      </c>
      <c r="D377" s="27" t="s">
        <v>13</v>
      </c>
      <c r="E377" s="28"/>
      <c r="F377" s="29"/>
      <c r="G377" s="27"/>
      <c r="H377" s="30" t="s">
        <v>61</v>
      </c>
      <c r="I377" s="31" t="n">
        <v>1.49</v>
      </c>
      <c r="J377" s="30" t="s">
        <v>230</v>
      </c>
    </row>
    <row r="378" customFormat="false" ht="12.75" hidden="false" customHeight="false" outlineLevel="0" collapsed="false">
      <c r="A378" s="1" t="s">
        <v>807</v>
      </c>
      <c r="C378" s="27" t="s">
        <v>827</v>
      </c>
      <c r="D378" s="27" t="s">
        <v>13</v>
      </c>
      <c r="E378" s="28"/>
      <c r="F378" s="29"/>
      <c r="G378" s="27"/>
      <c r="H378" s="30" t="s">
        <v>61</v>
      </c>
      <c r="I378" s="31" t="n">
        <v>3.99</v>
      </c>
      <c r="J378" s="30" t="s">
        <v>230</v>
      </c>
    </row>
    <row r="379" customFormat="false" ht="12.75" hidden="false" customHeight="false" outlineLevel="0" collapsed="false">
      <c r="A379" s="1" t="s">
        <v>807</v>
      </c>
      <c r="C379" s="27" t="s">
        <v>828</v>
      </c>
      <c r="D379" s="27" t="s">
        <v>583</v>
      </c>
      <c r="E379" s="28"/>
      <c r="F379" s="29"/>
      <c r="G379" s="27"/>
      <c r="H379" s="30" t="s">
        <v>61</v>
      </c>
      <c r="I379" s="31" t="n">
        <v>0.89</v>
      </c>
      <c r="J379" s="30" t="s">
        <v>230</v>
      </c>
    </row>
    <row r="380" customFormat="false" ht="12.75" hidden="false" customHeight="false" outlineLevel="0" collapsed="false">
      <c r="A380" s="1" t="s">
        <v>807</v>
      </c>
      <c r="C380" s="27" t="s">
        <v>829</v>
      </c>
      <c r="D380" s="27" t="s">
        <v>51</v>
      </c>
      <c r="E380" s="28"/>
      <c r="F380" s="29"/>
      <c r="G380" s="27"/>
      <c r="H380" s="30" t="s">
        <v>168</v>
      </c>
      <c r="I380" s="31" t="n">
        <v>0.39</v>
      </c>
      <c r="J380" s="30" t="s">
        <v>230</v>
      </c>
    </row>
    <row r="381" customFormat="false" ht="12.75" hidden="false" customHeight="false" outlineLevel="0" collapsed="false">
      <c r="A381" s="1" t="s">
        <v>807</v>
      </c>
      <c r="C381" s="27" t="s">
        <v>830</v>
      </c>
      <c r="D381" s="27" t="s">
        <v>13</v>
      </c>
      <c r="E381" s="28"/>
      <c r="F381" s="29"/>
      <c r="G381" s="27"/>
      <c r="H381" s="30" t="s">
        <v>168</v>
      </c>
      <c r="I381" s="31" t="n">
        <v>1.39</v>
      </c>
      <c r="J381" s="30" t="s">
        <v>230</v>
      </c>
    </row>
    <row r="382" customFormat="false" ht="12.75" hidden="false" customHeight="false" outlineLevel="0" collapsed="false">
      <c r="A382" s="1" t="s">
        <v>807</v>
      </c>
      <c r="C382" s="27" t="s">
        <v>832</v>
      </c>
      <c r="D382" s="27" t="s">
        <v>13</v>
      </c>
      <c r="E382" s="28"/>
      <c r="F382" s="29"/>
      <c r="G382" s="27"/>
      <c r="H382" s="30" t="s">
        <v>168</v>
      </c>
      <c r="I382" s="31" t="n">
        <v>2.69</v>
      </c>
      <c r="J382" s="30" t="s">
        <v>230</v>
      </c>
    </row>
    <row r="383" customFormat="false" ht="12.75" hidden="false" customHeight="false" outlineLevel="0" collapsed="false">
      <c r="A383" s="1" t="s">
        <v>831</v>
      </c>
      <c r="C383" s="27" t="s">
        <v>833</v>
      </c>
      <c r="D383" s="27" t="s">
        <v>49</v>
      </c>
      <c r="E383" s="28"/>
      <c r="F383" s="29"/>
      <c r="G383" s="27"/>
      <c r="H383" s="30" t="s">
        <v>168</v>
      </c>
      <c r="I383" s="31" t="n">
        <v>0.73</v>
      </c>
      <c r="J383" s="30" t="s">
        <v>230</v>
      </c>
    </row>
    <row r="384" customFormat="false" ht="12.75" hidden="false" customHeight="false" outlineLevel="0" collapsed="false">
      <c r="A384" s="1" t="s">
        <v>831</v>
      </c>
      <c r="C384" s="27" t="s">
        <v>834</v>
      </c>
      <c r="D384" s="27" t="s">
        <v>13</v>
      </c>
      <c r="E384" s="28"/>
      <c r="F384" s="29"/>
      <c r="G384" s="27"/>
      <c r="H384" s="30" t="s">
        <v>168</v>
      </c>
      <c r="I384" s="31" t="n">
        <v>1.49</v>
      </c>
      <c r="J384" s="30" t="s">
        <v>230</v>
      </c>
    </row>
    <row r="385" customFormat="false" ht="12.75" hidden="false" customHeight="false" outlineLevel="0" collapsed="false">
      <c r="A385" s="1" t="s">
        <v>831</v>
      </c>
      <c r="C385" s="27" t="s">
        <v>835</v>
      </c>
      <c r="D385" s="27" t="s">
        <v>16</v>
      </c>
      <c r="E385" s="28"/>
      <c r="F385" s="29"/>
      <c r="G385" s="27"/>
      <c r="H385" s="30" t="s">
        <v>168</v>
      </c>
      <c r="I385" s="31" t="n">
        <v>0.79</v>
      </c>
      <c r="J385" s="30" t="s">
        <v>230</v>
      </c>
    </row>
    <row r="387" customFormat="false" ht="17.35" hidden="false" customHeight="false" outlineLevel="0" collapsed="false">
      <c r="C387" s="15" t="s">
        <v>836</v>
      </c>
      <c r="D387" s="45" t="s">
        <v>1</v>
      </c>
    </row>
    <row r="388" customFormat="false" ht="12.75" hidden="false" customHeight="false" outlineLevel="0" collapsed="false">
      <c r="C388" s="70" t="s">
        <v>838</v>
      </c>
      <c r="D388" s="70" t="s">
        <v>13</v>
      </c>
      <c r="E388" s="72" t="n">
        <v>2</v>
      </c>
      <c r="F388" s="73" t="n">
        <v>0.8</v>
      </c>
      <c r="G388" s="74" t="s">
        <v>230</v>
      </c>
    </row>
    <row r="389" customFormat="false" ht="12.75" hidden="false" customHeight="false" outlineLevel="0" collapsed="false">
      <c r="A389" s="1" t="s">
        <v>837</v>
      </c>
      <c r="C389" s="70" t="s">
        <v>839</v>
      </c>
      <c r="D389" s="70" t="s">
        <v>24</v>
      </c>
      <c r="E389" s="72" t="n">
        <v>2.1</v>
      </c>
      <c r="F389" s="73" t="n">
        <v>0.53</v>
      </c>
      <c r="G389" s="74" t="s">
        <v>230</v>
      </c>
      <c r="K389" s="4"/>
      <c r="L389" s="4"/>
    </row>
    <row r="390" customFormat="false" ht="12.75" hidden="false" customHeight="false" outlineLevel="0" collapsed="false">
      <c r="A390" s="1" t="s">
        <v>837</v>
      </c>
      <c r="C390" s="70" t="s">
        <v>840</v>
      </c>
      <c r="D390" s="70" t="s">
        <v>13</v>
      </c>
      <c r="E390" s="72" t="n">
        <v>2.4</v>
      </c>
      <c r="F390" s="73" t="n">
        <v>0.8</v>
      </c>
      <c r="G390" s="74" t="s">
        <v>230</v>
      </c>
      <c r="K390" s="4"/>
      <c r="L390" s="4"/>
    </row>
    <row r="391" customFormat="false" ht="12.75" hidden="false" customHeight="false" outlineLevel="0" collapsed="false">
      <c r="A391" s="1" t="s">
        <v>837</v>
      </c>
      <c r="C391" s="70" t="s">
        <v>841</v>
      </c>
      <c r="D391" s="70" t="s">
        <v>49</v>
      </c>
      <c r="E391" s="72" t="n">
        <v>2.5</v>
      </c>
      <c r="F391" s="73" t="n">
        <v>0.29</v>
      </c>
      <c r="G391" s="74" t="s">
        <v>230</v>
      </c>
      <c r="K391" s="4"/>
      <c r="L391" s="4"/>
    </row>
    <row r="392" customFormat="false" ht="12.75" hidden="false" customHeight="false" outlineLevel="0" collapsed="false">
      <c r="A392" s="1" t="s">
        <v>837</v>
      </c>
      <c r="C392" s="70" t="s">
        <v>843</v>
      </c>
      <c r="D392" s="70" t="s">
        <v>24</v>
      </c>
      <c r="E392" s="72" t="n">
        <v>2.2</v>
      </c>
      <c r="F392" s="73" t="n">
        <v>0.78</v>
      </c>
      <c r="G392" s="74" t="s">
        <v>230</v>
      </c>
      <c r="K392" s="4"/>
      <c r="L392" s="4"/>
    </row>
    <row r="393" customFormat="false" ht="12.75" hidden="false" customHeight="false" outlineLevel="0" collapsed="false">
      <c r="A393" s="1" t="s">
        <v>842</v>
      </c>
      <c r="C393" s="70" t="s">
        <v>844</v>
      </c>
      <c r="D393" s="70" t="s">
        <v>18</v>
      </c>
      <c r="E393" s="72" t="n">
        <v>2.3</v>
      </c>
      <c r="F393" s="73" t="n">
        <v>0.3</v>
      </c>
      <c r="G393" s="74" t="s">
        <v>230</v>
      </c>
    </row>
    <row r="394" customFormat="false" ht="12.75" hidden="false" customHeight="false" outlineLevel="0" collapsed="false">
      <c r="A394" s="1" t="s">
        <v>842</v>
      </c>
      <c r="C394" s="70" t="s">
        <v>845</v>
      </c>
      <c r="D394" s="70" t="s">
        <v>16</v>
      </c>
      <c r="E394" s="72" t="n">
        <v>2.3</v>
      </c>
      <c r="F394" s="73" t="n">
        <v>0.3</v>
      </c>
      <c r="G394" s="74" t="s">
        <v>230</v>
      </c>
    </row>
    <row r="395" customFormat="false" ht="12.75" hidden="false" customHeight="false" outlineLevel="0" collapsed="false">
      <c r="A395" s="1" t="s">
        <v>842</v>
      </c>
      <c r="C395" s="70" t="s">
        <v>846</v>
      </c>
      <c r="D395" s="70" t="s">
        <v>70</v>
      </c>
      <c r="E395" s="72" t="n">
        <v>2.4</v>
      </c>
      <c r="F395" s="73" t="n">
        <v>0.29</v>
      </c>
      <c r="G395" s="74" t="s">
        <v>230</v>
      </c>
      <c r="K395" s="4"/>
      <c r="L395" s="4"/>
    </row>
    <row r="396" customFormat="false" ht="12.75" hidden="false" customHeight="false" outlineLevel="0" collapsed="false">
      <c r="A396" s="1" t="s">
        <v>842</v>
      </c>
      <c r="C396" s="70" t="s">
        <v>848</v>
      </c>
      <c r="D396" s="70"/>
      <c r="E396" s="72" t="n">
        <v>1.8</v>
      </c>
      <c r="F396" s="73" t="n">
        <v>0.53</v>
      </c>
      <c r="G396" s="74" t="s">
        <v>230</v>
      </c>
      <c r="K396" s="4"/>
      <c r="L396" s="4"/>
    </row>
    <row r="397" customFormat="false" ht="12.75" hidden="false" customHeight="false" outlineLevel="0" collapsed="false">
      <c r="A397" s="1" t="s">
        <v>847</v>
      </c>
      <c r="C397" s="70" t="s">
        <v>849</v>
      </c>
      <c r="D397" s="70" t="s">
        <v>13</v>
      </c>
      <c r="E397" s="72" t="n">
        <v>1.8</v>
      </c>
      <c r="F397" s="73" t="n">
        <v>0.92</v>
      </c>
      <c r="G397" s="74" t="s">
        <v>230</v>
      </c>
      <c r="K397" s="4"/>
      <c r="L397" s="4"/>
    </row>
    <row r="398" customFormat="false" ht="12.75" hidden="false" customHeight="false" outlineLevel="0" collapsed="false">
      <c r="A398" s="1" t="s">
        <v>847</v>
      </c>
      <c r="C398" s="70" t="s">
        <v>850</v>
      </c>
      <c r="D398" s="70" t="s">
        <v>16</v>
      </c>
      <c r="E398" s="72" t="n">
        <v>2.2</v>
      </c>
      <c r="F398" s="73" t="n">
        <v>0.3</v>
      </c>
      <c r="G398" s="74" t="s">
        <v>230</v>
      </c>
      <c r="K398" s="4"/>
      <c r="L398" s="4"/>
    </row>
    <row r="399" customFormat="false" ht="12.75" hidden="false" customHeight="false" outlineLevel="0" collapsed="false">
      <c r="A399" s="1" t="s">
        <v>847</v>
      </c>
      <c r="C399" s="70" t="s">
        <v>851</v>
      </c>
      <c r="D399" s="70" t="s">
        <v>70</v>
      </c>
      <c r="E399" s="72" t="n">
        <v>2.4</v>
      </c>
      <c r="F399" s="73" t="n">
        <v>0.3</v>
      </c>
      <c r="G399" s="74" t="s">
        <v>230</v>
      </c>
    </row>
    <row r="400" customFormat="false" ht="12.75" hidden="false" customHeight="false" outlineLevel="0" collapsed="false">
      <c r="A400" s="1" t="s">
        <v>847</v>
      </c>
    </row>
    <row r="401" customFormat="false" ht="17.35" hidden="false" customHeight="false" outlineLevel="0" collapsed="false">
      <c r="C401" s="15" t="s">
        <v>888</v>
      </c>
      <c r="D401" s="45" t="s">
        <v>1</v>
      </c>
    </row>
    <row r="402" customFormat="false" ht="12.75" hidden="false" customHeight="false" outlineLevel="0" collapsed="false">
      <c r="C402" s="27" t="s">
        <v>890</v>
      </c>
      <c r="D402" s="27" t="s">
        <v>77</v>
      </c>
      <c r="E402" s="28"/>
      <c r="F402" s="29"/>
      <c r="G402" s="27"/>
      <c r="H402" s="30" t="s">
        <v>61</v>
      </c>
      <c r="I402" s="31" t="n">
        <v>1.99</v>
      </c>
      <c r="J402" s="30" t="s">
        <v>392</v>
      </c>
    </row>
    <row r="403" customFormat="false" ht="12.75" hidden="false" customHeight="false" outlineLevel="0" collapsed="false">
      <c r="A403" s="1" t="s">
        <v>889</v>
      </c>
      <c r="C403" s="27" t="s">
        <v>891</v>
      </c>
      <c r="D403" s="27" t="s">
        <v>20</v>
      </c>
      <c r="E403" s="28"/>
      <c r="F403" s="29"/>
      <c r="G403" s="27"/>
      <c r="H403" s="30" t="s">
        <v>61</v>
      </c>
      <c r="I403" s="31" t="n">
        <v>1.29</v>
      </c>
      <c r="J403" s="30" t="s">
        <v>392</v>
      </c>
    </row>
    <row r="404" customFormat="false" ht="12.75" hidden="false" customHeight="false" outlineLevel="0" collapsed="false">
      <c r="A404" s="1" t="s">
        <v>889</v>
      </c>
      <c r="C404" s="27" t="s">
        <v>893</v>
      </c>
      <c r="D404" s="27" t="s">
        <v>647</v>
      </c>
      <c r="E404" s="28"/>
      <c r="F404" s="29"/>
      <c r="G404" s="27"/>
      <c r="H404" s="30" t="s">
        <v>61</v>
      </c>
      <c r="I404" s="31" t="n">
        <v>2.58</v>
      </c>
      <c r="J404" s="30" t="s">
        <v>392</v>
      </c>
    </row>
    <row r="405" customFormat="false" ht="12.75" hidden="false" customHeight="false" outlineLevel="0" collapsed="false">
      <c r="A405" s="1" t="s">
        <v>892</v>
      </c>
      <c r="C405" s="27" t="s">
        <v>894</v>
      </c>
      <c r="D405" s="27" t="s">
        <v>390</v>
      </c>
      <c r="E405" s="28"/>
      <c r="F405" s="29"/>
      <c r="G405" s="27"/>
      <c r="H405" s="30" t="s">
        <v>168</v>
      </c>
      <c r="I405" s="31" t="n">
        <v>0.82</v>
      </c>
      <c r="J405" s="30" t="s">
        <v>392</v>
      </c>
    </row>
    <row r="407" customFormat="false" ht="17.35" hidden="false" customHeight="false" outlineLevel="0" collapsed="false">
      <c r="C407" s="15" t="s">
        <v>938</v>
      </c>
      <c r="D407" s="45" t="s">
        <v>1</v>
      </c>
    </row>
    <row r="408" customFormat="false" ht="12.75" hidden="false" customHeight="false" outlineLevel="0" collapsed="false">
      <c r="C408" s="70" t="s">
        <v>940</v>
      </c>
      <c r="D408" s="70" t="s">
        <v>13</v>
      </c>
      <c r="E408" s="72" t="n">
        <v>1.6</v>
      </c>
      <c r="F408" s="73" t="n">
        <v>3.95</v>
      </c>
      <c r="G408" s="74" t="s">
        <v>392</v>
      </c>
    </row>
    <row r="409" customFormat="false" ht="12.75" hidden="false" customHeight="false" outlineLevel="0" collapsed="false">
      <c r="A409" s="1" t="s">
        <v>939</v>
      </c>
      <c r="C409" s="70" t="s">
        <v>942</v>
      </c>
      <c r="D409" s="70" t="s">
        <v>24</v>
      </c>
      <c r="E409" s="72" t="n">
        <v>1.6</v>
      </c>
      <c r="F409" s="73" t="n">
        <v>12.5</v>
      </c>
      <c r="G409" s="74" t="s">
        <v>392</v>
      </c>
    </row>
    <row r="410" customFormat="false" ht="12.75" hidden="false" customHeight="false" outlineLevel="0" collapsed="false">
      <c r="A410" s="1" t="s">
        <v>941</v>
      </c>
      <c r="C410" s="70" t="s">
        <v>943</v>
      </c>
      <c r="D410" s="70" t="s">
        <v>24</v>
      </c>
      <c r="E410" s="72" t="n">
        <v>1.6</v>
      </c>
      <c r="F410" s="73" t="n">
        <v>16.6</v>
      </c>
      <c r="G410" s="74" t="s">
        <v>392</v>
      </c>
    </row>
    <row r="411" customFormat="false" ht="12.75" hidden="false" customHeight="false" outlineLevel="0" collapsed="false">
      <c r="A411" s="1" t="s">
        <v>939</v>
      </c>
      <c r="C411" s="70" t="s">
        <v>944</v>
      </c>
      <c r="D411" s="70" t="s">
        <v>13</v>
      </c>
      <c r="E411" s="72" t="n">
        <v>1.7</v>
      </c>
      <c r="F411" s="73" t="n">
        <v>28.9</v>
      </c>
      <c r="G411" s="74" t="s">
        <v>392</v>
      </c>
    </row>
    <row r="412" customFormat="false" ht="12.75" hidden="false" customHeight="false" outlineLevel="0" collapsed="false">
      <c r="A412" s="1" t="s">
        <v>939</v>
      </c>
      <c r="C412" s="70" t="s">
        <v>945</v>
      </c>
      <c r="D412" s="70" t="s">
        <v>13</v>
      </c>
      <c r="E412" s="72" t="n">
        <v>1.8</v>
      </c>
      <c r="F412" s="73" t="n">
        <v>30</v>
      </c>
      <c r="G412" s="74" t="s">
        <v>392</v>
      </c>
    </row>
    <row r="413" customFormat="false" ht="12.75" hidden="false" customHeight="false" outlineLevel="0" collapsed="false">
      <c r="A413" s="1" t="s">
        <v>939</v>
      </c>
      <c r="C413" s="70" t="s">
        <v>946</v>
      </c>
      <c r="D413" s="70" t="s">
        <v>13</v>
      </c>
      <c r="E413" s="72" t="n">
        <v>2.4</v>
      </c>
      <c r="F413" s="73" t="n">
        <v>11.9</v>
      </c>
      <c r="G413" s="74" t="s">
        <v>392</v>
      </c>
    </row>
    <row r="414" customFormat="false" ht="12.75" hidden="false" customHeight="false" outlineLevel="0" collapsed="false">
      <c r="A414" s="1" t="s">
        <v>939</v>
      </c>
      <c r="C414" s="70" t="s">
        <v>947</v>
      </c>
      <c r="D414" s="70" t="s">
        <v>26</v>
      </c>
      <c r="E414" s="72" t="n">
        <v>2.5</v>
      </c>
      <c r="F414" s="73" t="n">
        <v>4.75</v>
      </c>
      <c r="G414" s="74" t="s">
        <v>392</v>
      </c>
    </row>
    <row r="415" customFormat="false" ht="12.75" hidden="false" customHeight="false" outlineLevel="0" collapsed="false">
      <c r="A415" s="1" t="s">
        <v>941</v>
      </c>
      <c r="C415" s="70" t="s">
        <v>949</v>
      </c>
      <c r="D415" s="70" t="s">
        <v>13</v>
      </c>
      <c r="E415" s="72" t="n">
        <v>1</v>
      </c>
      <c r="F415" s="73" t="n">
        <v>2.29</v>
      </c>
      <c r="G415" s="74" t="s">
        <v>392</v>
      </c>
    </row>
    <row r="416" customFormat="false" ht="12.75" hidden="false" customHeight="false" outlineLevel="0" collapsed="false">
      <c r="A416" s="1" t="s">
        <v>948</v>
      </c>
      <c r="C416" s="70" t="s">
        <v>951</v>
      </c>
      <c r="D416" s="70" t="s">
        <v>24</v>
      </c>
      <c r="E416" s="72" t="n">
        <v>1.2</v>
      </c>
      <c r="F416" s="73" t="n">
        <v>1.69</v>
      </c>
      <c r="G416" s="74" t="s">
        <v>392</v>
      </c>
    </row>
    <row r="417" customFormat="false" ht="12.75" hidden="false" customHeight="false" outlineLevel="0" collapsed="false">
      <c r="A417" s="1" t="s">
        <v>950</v>
      </c>
      <c r="C417" s="70" t="s">
        <v>952</v>
      </c>
      <c r="D417" s="70" t="s">
        <v>13</v>
      </c>
      <c r="E417" s="72" t="n">
        <v>1.6</v>
      </c>
      <c r="F417" s="73" t="n">
        <v>2.19</v>
      </c>
      <c r="G417" s="74" t="s">
        <v>392</v>
      </c>
    </row>
    <row r="418" customFormat="false" ht="12.75" hidden="false" customHeight="false" outlineLevel="0" collapsed="false">
      <c r="A418" s="1" t="s">
        <v>950</v>
      </c>
      <c r="C418" s="70" t="s">
        <v>953</v>
      </c>
      <c r="D418" s="70" t="s">
        <v>51</v>
      </c>
      <c r="E418" s="72" t="n">
        <v>1.6</v>
      </c>
      <c r="F418" s="73" t="n">
        <v>0.59</v>
      </c>
      <c r="G418" s="74" t="s">
        <v>392</v>
      </c>
    </row>
    <row r="419" customFormat="false" ht="12.75" hidden="false" customHeight="false" outlineLevel="0" collapsed="false">
      <c r="A419" s="1" t="s">
        <v>950</v>
      </c>
      <c r="C419" s="70" t="s">
        <v>954</v>
      </c>
      <c r="D419" s="70" t="s">
        <v>13</v>
      </c>
      <c r="E419" s="72" t="n">
        <v>1.9</v>
      </c>
      <c r="F419" s="73" t="n">
        <v>0.97</v>
      </c>
      <c r="G419" s="74" t="s">
        <v>392</v>
      </c>
    </row>
    <row r="420" customFormat="false" ht="12.75" hidden="false" customHeight="false" outlineLevel="0" collapsed="false">
      <c r="A420" s="1" t="s">
        <v>950</v>
      </c>
      <c r="C420" s="70" t="s">
        <v>955</v>
      </c>
      <c r="D420" s="70" t="s">
        <v>77</v>
      </c>
      <c r="E420" s="72" t="n">
        <v>2.2</v>
      </c>
      <c r="F420" s="73" t="n">
        <v>1.79</v>
      </c>
      <c r="G420" s="74" t="s">
        <v>392</v>
      </c>
    </row>
    <row r="421" customFormat="false" ht="12.75" hidden="false" customHeight="false" outlineLevel="0" collapsed="false">
      <c r="A421" s="1" t="s">
        <v>948</v>
      </c>
      <c r="C421" s="70" t="s">
        <v>956</v>
      </c>
      <c r="D421" s="70" t="s">
        <v>13</v>
      </c>
      <c r="E421" s="72" t="n">
        <v>2.5</v>
      </c>
      <c r="F421" s="73" t="n">
        <v>2.69</v>
      </c>
      <c r="G421" s="74" t="s">
        <v>392</v>
      </c>
    </row>
    <row r="422" customFormat="false" ht="12.75" hidden="false" customHeight="false" outlineLevel="0" collapsed="false">
      <c r="A422" s="1" t="s">
        <v>948</v>
      </c>
    </row>
    <row r="423" customFormat="false" ht="17.35" hidden="false" customHeight="false" outlineLevel="0" collapsed="false">
      <c r="C423" s="15" t="s">
        <v>3969</v>
      </c>
      <c r="D423" s="45" t="s">
        <v>1</v>
      </c>
    </row>
    <row r="424" customFormat="false" ht="12.75" hidden="false" customHeight="false" outlineLevel="0" collapsed="false">
      <c r="C424" s="70" t="s">
        <v>3971</v>
      </c>
      <c r="D424" s="70" t="s">
        <v>13</v>
      </c>
      <c r="E424" s="72" t="n">
        <v>1.7</v>
      </c>
      <c r="F424" s="73" t="n">
        <v>0.4</v>
      </c>
      <c r="G424" s="74" t="s">
        <v>960</v>
      </c>
    </row>
    <row r="425" customFormat="false" ht="12.75" hidden="false" customHeight="false" outlineLevel="0" collapsed="false">
      <c r="A425" s="1" t="s">
        <v>3970</v>
      </c>
      <c r="C425" s="70" t="s">
        <v>3972</v>
      </c>
      <c r="D425" s="70" t="s">
        <v>16</v>
      </c>
      <c r="E425" s="72" t="n">
        <v>1.9</v>
      </c>
      <c r="F425" s="73" t="n">
        <v>0.22</v>
      </c>
      <c r="G425" s="74" t="s">
        <v>960</v>
      </c>
    </row>
    <row r="426" customFormat="false" ht="12.75" hidden="false" customHeight="false" outlineLevel="0" collapsed="false">
      <c r="A426" s="1" t="s">
        <v>3970</v>
      </c>
      <c r="C426" s="70" t="s">
        <v>3973</v>
      </c>
      <c r="D426" s="70" t="s">
        <v>13</v>
      </c>
      <c r="E426" s="72" t="n">
        <v>2</v>
      </c>
      <c r="F426" s="73" t="n">
        <v>0.57</v>
      </c>
      <c r="G426" s="74" t="s">
        <v>960</v>
      </c>
    </row>
    <row r="427" customFormat="false" ht="12.75" hidden="false" customHeight="false" outlineLevel="0" collapsed="false">
      <c r="A427" s="1" t="s">
        <v>3970</v>
      </c>
      <c r="C427" s="70" t="s">
        <v>3974</v>
      </c>
      <c r="D427" s="70" t="s">
        <v>13</v>
      </c>
      <c r="E427" s="72" t="n">
        <v>2</v>
      </c>
      <c r="F427" s="73" t="n">
        <v>0.49</v>
      </c>
      <c r="G427" s="74" t="s">
        <v>960</v>
      </c>
    </row>
    <row r="428" customFormat="false" ht="12.75" hidden="false" customHeight="false" outlineLevel="0" collapsed="false">
      <c r="A428" s="1" t="s">
        <v>3970</v>
      </c>
      <c r="C428" s="70" t="s">
        <v>3975</v>
      </c>
      <c r="D428" s="70" t="s">
        <v>77</v>
      </c>
      <c r="E428" s="72" t="n">
        <v>2.2</v>
      </c>
      <c r="F428" s="73" t="n">
        <v>0.35</v>
      </c>
      <c r="G428" s="74" t="s">
        <v>960</v>
      </c>
    </row>
    <row r="429" customFormat="false" ht="12.75" hidden="false" customHeight="false" outlineLevel="0" collapsed="false">
      <c r="A429" s="1" t="s">
        <v>3970</v>
      </c>
      <c r="C429" s="70" t="s">
        <v>3977</v>
      </c>
      <c r="D429" s="70" t="s">
        <v>13</v>
      </c>
      <c r="E429" s="72" t="n">
        <v>2.1</v>
      </c>
      <c r="F429" s="73" t="n">
        <v>0.21</v>
      </c>
      <c r="G429" s="74" t="s">
        <v>960</v>
      </c>
    </row>
    <row r="430" customFormat="false" ht="12.75" hidden="false" customHeight="false" outlineLevel="0" collapsed="false">
      <c r="A430" s="1" t="s">
        <v>3976</v>
      </c>
      <c r="C430" s="70" t="s">
        <v>3978</v>
      </c>
      <c r="D430" s="70" t="s">
        <v>13</v>
      </c>
      <c r="E430" s="72" t="n">
        <v>2.3</v>
      </c>
      <c r="F430" s="73" t="n">
        <v>0.25</v>
      </c>
      <c r="G430" s="74" t="s">
        <v>960</v>
      </c>
    </row>
    <row r="431" customFormat="false" ht="12.75" hidden="false" customHeight="false" outlineLevel="0" collapsed="false">
      <c r="A431" s="1" t="s">
        <v>3976</v>
      </c>
      <c r="C431" s="70" t="s">
        <v>3979</v>
      </c>
      <c r="D431" s="70" t="s">
        <v>24</v>
      </c>
      <c r="E431" s="72" t="n">
        <v>2.3</v>
      </c>
      <c r="F431" s="73" t="n">
        <v>0.32</v>
      </c>
      <c r="G431" s="74" t="s">
        <v>960</v>
      </c>
    </row>
    <row r="432" customFormat="false" ht="12.75" hidden="false" customHeight="false" outlineLevel="0" collapsed="false">
      <c r="A432" s="1" t="s">
        <v>3976</v>
      </c>
      <c r="C432" s="70" t="s">
        <v>3980</v>
      </c>
      <c r="D432" s="70" t="s">
        <v>13</v>
      </c>
      <c r="E432" s="72" t="n">
        <v>2.4</v>
      </c>
      <c r="F432" s="73" t="n">
        <v>0.18</v>
      </c>
      <c r="G432" s="74" t="s">
        <v>960</v>
      </c>
    </row>
    <row r="433" customFormat="false" ht="12.75" hidden="false" customHeight="false" outlineLevel="0" collapsed="false">
      <c r="A433" s="1" t="s">
        <v>3969</v>
      </c>
      <c r="C433" s="70" t="s">
        <v>3981</v>
      </c>
      <c r="D433" s="70" t="s">
        <v>77</v>
      </c>
      <c r="E433" s="72" t="n">
        <v>2.1</v>
      </c>
      <c r="F433" s="73" t="n">
        <v>0.19</v>
      </c>
      <c r="G433" s="74" t="s">
        <v>960</v>
      </c>
    </row>
    <row r="434" customFormat="false" ht="12.75" hidden="false" customHeight="false" outlineLevel="0" collapsed="false">
      <c r="A434" s="1" t="s">
        <v>3969</v>
      </c>
      <c r="C434" s="70" t="s">
        <v>4233</v>
      </c>
      <c r="D434" s="70" t="s">
        <v>49</v>
      </c>
      <c r="E434" s="72" t="n">
        <v>2.2</v>
      </c>
      <c r="F434" s="73" t="n">
        <v>0.08</v>
      </c>
      <c r="G434" s="74" t="s">
        <v>960</v>
      </c>
    </row>
    <row r="435" customFormat="false" ht="12.75" hidden="false" customHeight="false" outlineLevel="0" collapsed="false">
      <c r="A435" s="1" t="s">
        <v>3969</v>
      </c>
      <c r="C435" s="70" t="s">
        <v>3983</v>
      </c>
      <c r="D435" s="70" t="s">
        <v>13</v>
      </c>
      <c r="E435" s="72" t="n">
        <v>2.3</v>
      </c>
      <c r="F435" s="73" t="n">
        <v>0.29</v>
      </c>
      <c r="G435" s="74" t="s">
        <v>960</v>
      </c>
    </row>
    <row r="436" customFormat="false" ht="12.75" hidden="false" customHeight="false" outlineLevel="0" collapsed="false">
      <c r="A436" s="1" t="s">
        <v>3969</v>
      </c>
      <c r="C436" s="70" t="s">
        <v>3984</v>
      </c>
      <c r="D436" s="70" t="s">
        <v>20</v>
      </c>
      <c r="E436" s="72" t="n">
        <v>2.3</v>
      </c>
      <c r="F436" s="73" t="n">
        <v>0.18</v>
      </c>
      <c r="G436" s="74" t="s">
        <v>960</v>
      </c>
    </row>
    <row r="438" customFormat="false" ht="17.35" hidden="false" customHeight="false" outlineLevel="0" collapsed="false">
      <c r="C438" s="15" t="s">
        <v>957</v>
      </c>
      <c r="D438" s="45" t="s">
        <v>1</v>
      </c>
    </row>
    <row r="439" customFormat="false" ht="12.75" hidden="false" customHeight="false" outlineLevel="0" collapsed="false">
      <c r="A439" s="1" t="s">
        <v>958</v>
      </c>
      <c r="C439" s="27" t="s">
        <v>959</v>
      </c>
      <c r="D439" s="27" t="s">
        <v>77</v>
      </c>
      <c r="E439" s="28"/>
      <c r="F439" s="29"/>
      <c r="G439" s="27"/>
      <c r="H439" s="30" t="s">
        <v>168</v>
      </c>
      <c r="I439" s="31" t="n">
        <v>2.79</v>
      </c>
      <c r="J439" s="30" t="s">
        <v>960</v>
      </c>
    </row>
    <row r="440" customFormat="false" ht="12.75" hidden="false" customHeight="false" outlineLevel="0" collapsed="false">
      <c r="A440" s="1" t="s">
        <v>958</v>
      </c>
      <c r="C440" s="27" t="s">
        <v>961</v>
      </c>
      <c r="D440" s="27" t="s">
        <v>13</v>
      </c>
      <c r="E440" s="28"/>
      <c r="F440" s="29"/>
      <c r="G440" s="27"/>
      <c r="H440" s="30" t="s">
        <v>168</v>
      </c>
      <c r="I440" s="31" t="n">
        <v>3.99</v>
      </c>
      <c r="J440" s="30" t="s">
        <v>960</v>
      </c>
    </row>
    <row r="441" customFormat="false" ht="12.75" hidden="false" customHeight="false" outlineLevel="0" collapsed="false">
      <c r="A441" s="1" t="s">
        <v>958</v>
      </c>
      <c r="C441" s="27" t="s">
        <v>962</v>
      </c>
      <c r="D441" s="27" t="s">
        <v>507</v>
      </c>
      <c r="E441" s="28"/>
      <c r="F441" s="29"/>
      <c r="G441" s="27"/>
      <c r="H441" s="30" t="s">
        <v>168</v>
      </c>
      <c r="I441" s="31" t="n">
        <v>2.49</v>
      </c>
      <c r="J441" s="30" t="s">
        <v>960</v>
      </c>
    </row>
    <row r="442" customFormat="false" ht="12.75" hidden="false" customHeight="false" outlineLevel="0" collapsed="false">
      <c r="A442" s="1" t="s">
        <v>958</v>
      </c>
      <c r="C442" s="27" t="s">
        <v>963</v>
      </c>
      <c r="D442" s="27" t="s">
        <v>964</v>
      </c>
      <c r="E442" s="28"/>
      <c r="F442" s="29"/>
      <c r="G442" s="27"/>
      <c r="H442" s="30" t="s">
        <v>168</v>
      </c>
      <c r="I442" s="31" t="n">
        <v>3.49</v>
      </c>
      <c r="J442" s="30" t="s">
        <v>960</v>
      </c>
    </row>
    <row r="443" customFormat="false" ht="12.75" hidden="false" customHeight="false" outlineLevel="0" collapsed="false">
      <c r="A443" s="1" t="s">
        <v>965</v>
      </c>
      <c r="C443" s="27" t="s">
        <v>966</v>
      </c>
      <c r="D443" s="27" t="s">
        <v>13</v>
      </c>
      <c r="E443" s="28"/>
      <c r="F443" s="29"/>
      <c r="G443" s="27"/>
      <c r="H443" s="30" t="s">
        <v>61</v>
      </c>
      <c r="I443" s="31" t="n">
        <v>4.07</v>
      </c>
      <c r="J443" s="30" t="s">
        <v>960</v>
      </c>
    </row>
    <row r="444" customFormat="false" ht="12.75" hidden="false" customHeight="false" outlineLevel="0" collapsed="false">
      <c r="A444" s="1" t="s">
        <v>965</v>
      </c>
      <c r="C444" s="27" t="s">
        <v>967</v>
      </c>
      <c r="D444" s="27" t="s">
        <v>22</v>
      </c>
      <c r="E444" s="28"/>
      <c r="F444" s="29"/>
      <c r="G444" s="27"/>
      <c r="H444" s="30" t="s">
        <v>61</v>
      </c>
      <c r="I444" s="31" t="n">
        <v>0.88</v>
      </c>
      <c r="J444" s="30" t="s">
        <v>960</v>
      </c>
    </row>
    <row r="445" customFormat="false" ht="12.75" hidden="false" customHeight="false" outlineLevel="0" collapsed="false">
      <c r="A445" s="1" t="s">
        <v>965</v>
      </c>
      <c r="C445" s="27" t="s">
        <v>968</v>
      </c>
      <c r="D445" s="27" t="s">
        <v>13</v>
      </c>
      <c r="E445" s="28"/>
      <c r="F445" s="29"/>
      <c r="G445" s="27"/>
      <c r="H445" s="30" t="s">
        <v>168</v>
      </c>
      <c r="I445" s="31" t="n">
        <v>2.46</v>
      </c>
      <c r="J445" s="30" t="s">
        <v>960</v>
      </c>
    </row>
    <row r="446" customFormat="false" ht="12.75" hidden="false" customHeight="false" outlineLevel="0" collapsed="false">
      <c r="A446" s="1" t="s">
        <v>965</v>
      </c>
      <c r="C446" s="27" t="s">
        <v>969</v>
      </c>
      <c r="D446" s="27" t="s">
        <v>13</v>
      </c>
      <c r="E446" s="28"/>
      <c r="F446" s="29"/>
      <c r="G446" s="27"/>
      <c r="H446" s="30" t="s">
        <v>168</v>
      </c>
      <c r="I446" s="31" t="n">
        <v>3.86</v>
      </c>
      <c r="J446" s="30" t="s">
        <v>960</v>
      </c>
    </row>
    <row r="447" customFormat="false" ht="12.75" hidden="false" customHeight="false" outlineLevel="0" collapsed="false">
      <c r="A447" s="1" t="s">
        <v>965</v>
      </c>
      <c r="C447" s="27" t="s">
        <v>970</v>
      </c>
      <c r="D447" s="27" t="s">
        <v>16</v>
      </c>
      <c r="E447" s="28"/>
      <c r="F447" s="29"/>
      <c r="G447" s="27"/>
      <c r="H447" s="30" t="s">
        <v>168</v>
      </c>
      <c r="I447" s="31" t="n">
        <v>0.88</v>
      </c>
      <c r="J447" s="30" t="s">
        <v>960</v>
      </c>
    </row>
    <row r="448" customFormat="false" ht="12.75" hidden="false" customHeight="false" outlineLevel="0" collapsed="false">
      <c r="A448" s="1" t="s">
        <v>965</v>
      </c>
      <c r="C448" s="27" t="s">
        <v>971</v>
      </c>
      <c r="D448" s="27" t="s">
        <v>20</v>
      </c>
      <c r="E448" s="28"/>
      <c r="F448" s="29"/>
      <c r="G448" s="27"/>
      <c r="H448" s="30" t="s">
        <v>168</v>
      </c>
      <c r="I448" s="31" t="n">
        <v>0.88</v>
      </c>
      <c r="J448" s="30" t="s">
        <v>960</v>
      </c>
    </row>
    <row r="449" customFormat="false" ht="12.75" hidden="false" customHeight="false" outlineLevel="0" collapsed="false">
      <c r="A449" s="1" t="s">
        <v>965</v>
      </c>
      <c r="C449" s="27" t="s">
        <v>972</v>
      </c>
      <c r="D449" s="27" t="s">
        <v>26</v>
      </c>
      <c r="E449" s="28"/>
      <c r="F449" s="29"/>
      <c r="G449" s="27"/>
      <c r="H449" s="30" t="s">
        <v>168</v>
      </c>
      <c r="I449" s="31" t="n">
        <v>0.88</v>
      </c>
      <c r="J449" s="30" t="s">
        <v>960</v>
      </c>
    </row>
    <row r="450" customFormat="false" ht="12.75" hidden="false" customHeight="false" outlineLevel="0" collapsed="false">
      <c r="A450" s="1" t="s">
        <v>965</v>
      </c>
      <c r="C450" s="27" t="s">
        <v>973</v>
      </c>
      <c r="D450" s="27" t="s">
        <v>13</v>
      </c>
      <c r="E450" s="28"/>
      <c r="F450" s="29"/>
      <c r="G450" s="27"/>
      <c r="H450" s="30" t="s">
        <v>168</v>
      </c>
      <c r="I450" s="31" t="n">
        <v>1.49</v>
      </c>
      <c r="J450" s="30" t="s">
        <v>960</v>
      </c>
    </row>
    <row r="452" customFormat="false" ht="17.35" hidden="false" customHeight="false" outlineLevel="0" collapsed="false">
      <c r="C452" s="15" t="s">
        <v>1014</v>
      </c>
      <c r="D452" s="45" t="s">
        <v>1</v>
      </c>
    </row>
    <row r="453" customFormat="false" ht="12.75" hidden="false" customHeight="false" outlineLevel="0" collapsed="false">
      <c r="A453" s="1" t="s">
        <v>1015</v>
      </c>
      <c r="C453" s="27" t="s">
        <v>1016</v>
      </c>
      <c r="D453" s="27" t="s">
        <v>13</v>
      </c>
      <c r="E453" s="28"/>
      <c r="F453" s="29"/>
      <c r="G453" s="27"/>
      <c r="H453" s="30" t="s">
        <v>61</v>
      </c>
      <c r="I453" s="31" t="n">
        <v>0.52</v>
      </c>
      <c r="J453" s="30" t="s">
        <v>976</v>
      </c>
    </row>
    <row r="454" customFormat="false" ht="12.75" hidden="false" customHeight="false" outlineLevel="0" collapsed="false">
      <c r="A454" s="1" t="s">
        <v>1015</v>
      </c>
      <c r="C454" s="27" t="s">
        <v>1017</v>
      </c>
      <c r="D454" s="27" t="s">
        <v>13</v>
      </c>
      <c r="E454" s="28"/>
      <c r="F454" s="29"/>
      <c r="G454" s="27"/>
      <c r="H454" s="30" t="s">
        <v>61</v>
      </c>
      <c r="I454" s="31" t="n">
        <v>0.8</v>
      </c>
      <c r="J454" s="30" t="s">
        <v>976</v>
      </c>
    </row>
    <row r="455" customFormat="false" ht="12.75" hidden="false" customHeight="false" outlineLevel="0" collapsed="false">
      <c r="A455" s="1" t="s">
        <v>1015</v>
      </c>
      <c r="C455" s="27" t="s">
        <v>1018</v>
      </c>
      <c r="D455" s="27" t="s">
        <v>13</v>
      </c>
      <c r="E455" s="28"/>
      <c r="F455" s="29"/>
      <c r="G455" s="27"/>
      <c r="H455" s="30" t="s">
        <v>61</v>
      </c>
      <c r="I455" s="31" t="n">
        <v>0.35</v>
      </c>
      <c r="J455" s="30" t="s">
        <v>976</v>
      </c>
    </row>
    <row r="456" customFormat="false" ht="12.75" hidden="false" customHeight="false" outlineLevel="0" collapsed="false">
      <c r="A456" s="1" t="s">
        <v>1015</v>
      </c>
      <c r="C456" s="27" t="s">
        <v>1019</v>
      </c>
      <c r="D456" s="27" t="s">
        <v>70</v>
      </c>
      <c r="E456" s="28"/>
      <c r="F456" s="29"/>
      <c r="G456" s="27"/>
      <c r="H456" s="30" t="s">
        <v>61</v>
      </c>
      <c r="I456" s="31" t="n">
        <v>0.31</v>
      </c>
      <c r="J456" s="30" t="s">
        <v>976</v>
      </c>
    </row>
    <row r="457" customFormat="false" ht="12.75" hidden="false" customHeight="false" outlineLevel="0" collapsed="false">
      <c r="A457" s="1" t="s">
        <v>1015</v>
      </c>
      <c r="C457" s="27" t="s">
        <v>1020</v>
      </c>
      <c r="D457" s="27" t="s">
        <v>49</v>
      </c>
      <c r="E457" s="28"/>
      <c r="F457" s="29"/>
      <c r="G457" s="27"/>
      <c r="H457" s="30" t="s">
        <v>61</v>
      </c>
      <c r="I457" s="31" t="n">
        <v>0.3</v>
      </c>
      <c r="J457" s="30" t="s">
        <v>976</v>
      </c>
    </row>
    <row r="458" customFormat="false" ht="12.75" hidden="false" customHeight="false" outlineLevel="0" collapsed="false">
      <c r="A458" s="1" t="s">
        <v>1015</v>
      </c>
      <c r="C458" s="27" t="s">
        <v>1021</v>
      </c>
      <c r="D458" s="27" t="s">
        <v>16</v>
      </c>
      <c r="E458" s="28"/>
      <c r="F458" s="29"/>
      <c r="G458" s="27"/>
      <c r="H458" s="30" t="s">
        <v>61</v>
      </c>
      <c r="I458" s="31" t="n">
        <v>0.31</v>
      </c>
      <c r="J458" s="30" t="s">
        <v>976</v>
      </c>
    </row>
    <row r="459" customFormat="false" ht="12.75" hidden="false" customHeight="false" outlineLevel="0" collapsed="false">
      <c r="A459" s="1" t="s">
        <v>1015</v>
      </c>
      <c r="C459" s="27" t="s">
        <v>1022</v>
      </c>
      <c r="D459" s="27" t="s">
        <v>13</v>
      </c>
      <c r="E459" s="28"/>
      <c r="F459" s="29"/>
      <c r="G459" s="27"/>
      <c r="H459" s="30" t="s">
        <v>61</v>
      </c>
      <c r="I459" s="31" t="n">
        <v>0.31</v>
      </c>
      <c r="J459" s="30" t="s">
        <v>976</v>
      </c>
    </row>
    <row r="460" customFormat="false" ht="12.75" hidden="false" customHeight="false" outlineLevel="0" collapsed="false">
      <c r="A460" s="1" t="s">
        <v>1015</v>
      </c>
      <c r="C460" s="27" t="s">
        <v>1023</v>
      </c>
      <c r="D460" s="27" t="s">
        <v>13</v>
      </c>
      <c r="E460" s="28"/>
      <c r="F460" s="29"/>
      <c r="G460" s="27"/>
      <c r="H460" s="30" t="s">
        <v>61</v>
      </c>
      <c r="I460" s="31" t="n">
        <v>0.38</v>
      </c>
      <c r="J460" s="30" t="s">
        <v>976</v>
      </c>
    </row>
    <row r="461" customFormat="false" ht="12.75" hidden="false" customHeight="false" outlineLevel="0" collapsed="false">
      <c r="A461" s="1" t="s">
        <v>1015</v>
      </c>
      <c r="C461" s="27" t="s">
        <v>1024</v>
      </c>
      <c r="D461" s="27" t="s">
        <v>13</v>
      </c>
      <c r="E461" s="28"/>
      <c r="F461" s="29"/>
      <c r="G461" s="27"/>
      <c r="H461" s="30" t="s">
        <v>61</v>
      </c>
      <c r="I461" s="31" t="n">
        <v>0.34</v>
      </c>
      <c r="J461" s="30" t="s">
        <v>976</v>
      </c>
    </row>
    <row r="462" customFormat="false" ht="12.75" hidden="false" customHeight="false" outlineLevel="0" collapsed="false">
      <c r="A462" s="1" t="s">
        <v>1015</v>
      </c>
      <c r="C462" s="27" t="s">
        <v>1025</v>
      </c>
      <c r="D462" s="27" t="s">
        <v>13</v>
      </c>
      <c r="E462" s="28"/>
      <c r="F462" s="29"/>
      <c r="G462" s="27"/>
      <c r="H462" s="30" t="s">
        <v>168</v>
      </c>
      <c r="I462" s="31" t="n">
        <v>0.46</v>
      </c>
      <c r="J462" s="30" t="s">
        <v>976</v>
      </c>
    </row>
    <row r="463" customFormat="false" ht="12.75" hidden="false" customHeight="false" outlineLevel="0" collapsed="false">
      <c r="A463" s="1" t="s">
        <v>1026</v>
      </c>
      <c r="C463" s="27" t="s">
        <v>1027</v>
      </c>
      <c r="D463" s="27" t="s">
        <v>13</v>
      </c>
      <c r="E463" s="28"/>
      <c r="F463" s="29"/>
      <c r="G463" s="27"/>
      <c r="H463" s="30" t="s">
        <v>61</v>
      </c>
      <c r="I463" s="31" t="n">
        <v>1.39</v>
      </c>
      <c r="J463" s="30" t="s">
        <v>976</v>
      </c>
    </row>
    <row r="464" customFormat="false" ht="12.75" hidden="false" customHeight="false" outlineLevel="0" collapsed="false">
      <c r="A464" s="1" t="s">
        <v>1026</v>
      </c>
      <c r="C464" s="27" t="s">
        <v>1028</v>
      </c>
      <c r="D464" s="27" t="s">
        <v>13</v>
      </c>
      <c r="E464" s="28"/>
      <c r="F464" s="29"/>
      <c r="G464" s="27"/>
      <c r="H464" s="30" t="s">
        <v>61</v>
      </c>
      <c r="I464" s="31" t="n">
        <v>1.86</v>
      </c>
      <c r="J464" s="30" t="s">
        <v>976</v>
      </c>
    </row>
    <row r="465" customFormat="false" ht="12.75" hidden="false" customHeight="false" outlineLevel="0" collapsed="false">
      <c r="A465" s="1" t="s">
        <v>1026</v>
      </c>
      <c r="C465" s="27" t="s">
        <v>1029</v>
      </c>
      <c r="D465" s="27" t="s">
        <v>13</v>
      </c>
      <c r="E465" s="28"/>
      <c r="F465" s="29"/>
      <c r="G465" s="27"/>
      <c r="H465" s="30" t="s">
        <v>61</v>
      </c>
      <c r="I465" s="31" t="n">
        <v>0.89</v>
      </c>
      <c r="J465" s="30" t="s">
        <v>976</v>
      </c>
    </row>
    <row r="466" customFormat="false" ht="12.75" hidden="false" customHeight="false" outlineLevel="0" collapsed="false">
      <c r="A466" s="1" t="s">
        <v>1026</v>
      </c>
      <c r="C466" s="27" t="s">
        <v>1030</v>
      </c>
      <c r="D466" s="27" t="s">
        <v>13</v>
      </c>
      <c r="E466" s="28"/>
      <c r="F466" s="29"/>
      <c r="G466" s="27"/>
      <c r="H466" s="30" t="s">
        <v>168</v>
      </c>
      <c r="I466" s="31" t="n">
        <v>0.66</v>
      </c>
      <c r="J466" s="30" t="s">
        <v>976</v>
      </c>
    </row>
    <row r="468" customFormat="false" ht="17.35" hidden="false" customHeight="false" outlineLevel="0" collapsed="false">
      <c r="C468" s="15" t="s">
        <v>1031</v>
      </c>
      <c r="D468" s="45" t="s">
        <v>1</v>
      </c>
    </row>
    <row r="469" customFormat="false" ht="12.75" hidden="false" customHeight="false" outlineLevel="0" collapsed="false">
      <c r="A469" s="1" t="s">
        <v>1032</v>
      </c>
      <c r="C469" s="27" t="s">
        <v>1033</v>
      </c>
      <c r="D469" s="27" t="s">
        <v>13</v>
      </c>
      <c r="E469" s="28"/>
      <c r="F469" s="29"/>
      <c r="G469" s="27"/>
      <c r="H469" s="30" t="s">
        <v>61</v>
      </c>
      <c r="I469" s="31" t="n">
        <v>2.69</v>
      </c>
      <c r="J469" s="30" t="s">
        <v>1034</v>
      </c>
    </row>
    <row r="470" customFormat="false" ht="12.75" hidden="false" customHeight="false" outlineLevel="0" collapsed="false">
      <c r="A470" s="1" t="s">
        <v>1035</v>
      </c>
      <c r="C470" s="27" t="s">
        <v>1036</v>
      </c>
      <c r="D470" s="27" t="s">
        <v>18</v>
      </c>
      <c r="E470" s="28"/>
      <c r="F470" s="29"/>
      <c r="G470" s="27"/>
      <c r="H470" s="30" t="s">
        <v>61</v>
      </c>
      <c r="I470" s="31" t="n">
        <v>0.69</v>
      </c>
      <c r="J470" s="30" t="s">
        <v>1034</v>
      </c>
    </row>
    <row r="471" customFormat="false" ht="12.75" hidden="false" customHeight="false" outlineLevel="0" collapsed="false">
      <c r="A471" s="1" t="s">
        <v>1035</v>
      </c>
      <c r="C471" s="27" t="s">
        <v>1037</v>
      </c>
      <c r="D471" s="27" t="s">
        <v>13</v>
      </c>
      <c r="E471" s="28"/>
      <c r="F471" s="29"/>
      <c r="G471" s="27"/>
      <c r="H471" s="30" t="s">
        <v>61</v>
      </c>
      <c r="I471" s="31" t="n">
        <v>1.27</v>
      </c>
      <c r="J471" s="30" t="s">
        <v>1034</v>
      </c>
    </row>
    <row r="472" customFormat="false" ht="12.75" hidden="false" customHeight="false" outlineLevel="0" collapsed="false">
      <c r="A472" s="1" t="s">
        <v>1035</v>
      </c>
      <c r="C472" s="27" t="s">
        <v>1038</v>
      </c>
      <c r="D472" s="27" t="s">
        <v>49</v>
      </c>
      <c r="E472" s="28"/>
      <c r="F472" s="29"/>
      <c r="G472" s="27"/>
      <c r="H472" s="30" t="s">
        <v>61</v>
      </c>
      <c r="I472" s="31" t="n">
        <v>0.67</v>
      </c>
      <c r="J472" s="30" t="s">
        <v>1034</v>
      </c>
    </row>
    <row r="473" customFormat="false" ht="12.75" hidden="false" customHeight="false" outlineLevel="0" collapsed="false">
      <c r="A473" s="1" t="s">
        <v>1035</v>
      </c>
      <c r="C473" s="27" t="s">
        <v>1039</v>
      </c>
      <c r="D473" s="27" t="s">
        <v>13</v>
      </c>
      <c r="E473" s="28"/>
      <c r="F473" s="29"/>
      <c r="G473" s="27"/>
      <c r="H473" s="30" t="s">
        <v>61</v>
      </c>
      <c r="I473" s="31" t="n">
        <v>1.18</v>
      </c>
      <c r="J473" s="30" t="s">
        <v>1034</v>
      </c>
    </row>
    <row r="474" customFormat="false" ht="12.75" hidden="false" customHeight="false" outlineLevel="0" collapsed="false">
      <c r="A474" s="1" t="s">
        <v>1035</v>
      </c>
      <c r="C474" s="27" t="s">
        <v>1040</v>
      </c>
      <c r="D474" s="27" t="s">
        <v>13</v>
      </c>
      <c r="E474" s="28"/>
      <c r="F474" s="29"/>
      <c r="G474" s="27"/>
      <c r="H474" s="30" t="s">
        <v>61</v>
      </c>
      <c r="I474" s="31" t="n">
        <v>0.59</v>
      </c>
      <c r="J474" s="30" t="s">
        <v>1034</v>
      </c>
    </row>
    <row r="475" customFormat="false" ht="12.75" hidden="false" customHeight="false" outlineLevel="0" collapsed="false">
      <c r="A475" s="1" t="s">
        <v>1035</v>
      </c>
      <c r="C475" s="27" t="s">
        <v>1041</v>
      </c>
      <c r="D475" s="27" t="s">
        <v>20</v>
      </c>
      <c r="E475" s="28"/>
      <c r="F475" s="29"/>
      <c r="G475" s="27"/>
      <c r="H475" s="30" t="s">
        <v>61</v>
      </c>
      <c r="I475" s="31" t="n">
        <v>0.57</v>
      </c>
      <c r="J475" s="30" t="s">
        <v>1034</v>
      </c>
    </row>
    <row r="476" customFormat="false" ht="12.75" hidden="false" customHeight="false" outlineLevel="0" collapsed="false">
      <c r="A476" s="1" t="s">
        <v>1035</v>
      </c>
      <c r="C476" s="27" t="s">
        <v>1042</v>
      </c>
      <c r="D476" s="27" t="s">
        <v>26</v>
      </c>
      <c r="E476" s="28"/>
      <c r="F476" s="29"/>
      <c r="G476" s="27"/>
      <c r="H476" s="30" t="s">
        <v>61</v>
      </c>
      <c r="I476" s="31" t="n">
        <v>0.58</v>
      </c>
      <c r="J476" s="30" t="s">
        <v>1034</v>
      </c>
    </row>
    <row r="477" customFormat="false" ht="12.75" hidden="false" customHeight="false" outlineLevel="0" collapsed="false">
      <c r="A477" s="1" t="s">
        <v>1035</v>
      </c>
      <c r="C477" s="27" t="s">
        <v>1043</v>
      </c>
      <c r="D477" s="27" t="s">
        <v>390</v>
      </c>
      <c r="E477" s="28"/>
      <c r="F477" s="29"/>
      <c r="G477" s="27"/>
      <c r="H477" s="30" t="s">
        <v>168</v>
      </c>
      <c r="I477" s="31" t="n">
        <v>0.58</v>
      </c>
      <c r="J477" s="30" t="s">
        <v>1034</v>
      </c>
    </row>
    <row r="478" customFormat="false" ht="12.75" hidden="false" customHeight="false" outlineLevel="0" collapsed="false">
      <c r="A478" s="1" t="s">
        <v>1035</v>
      </c>
      <c r="C478" s="27" t="s">
        <v>1044</v>
      </c>
      <c r="D478" s="27" t="s">
        <v>16</v>
      </c>
      <c r="E478" s="28"/>
      <c r="F478" s="29"/>
      <c r="G478" s="27"/>
      <c r="H478" s="30" t="s">
        <v>168</v>
      </c>
      <c r="I478" s="31" t="n">
        <v>0.58</v>
      </c>
      <c r="J478" s="30" t="s">
        <v>1034</v>
      </c>
    </row>
    <row r="479" customFormat="false" ht="12.75" hidden="false" customHeight="false" outlineLevel="0" collapsed="false">
      <c r="A479" s="1" t="s">
        <v>1035</v>
      </c>
      <c r="C479" s="27" t="s">
        <v>1045</v>
      </c>
      <c r="D479" s="27" t="s">
        <v>13</v>
      </c>
      <c r="E479" s="28"/>
      <c r="F479" s="29"/>
      <c r="G479" s="27"/>
      <c r="H479" s="30" t="s">
        <v>168</v>
      </c>
      <c r="I479" s="31" t="n">
        <v>0.66</v>
      </c>
      <c r="J479" s="30" t="s">
        <v>1034</v>
      </c>
    </row>
    <row r="481" customFormat="false" ht="17.35" hidden="false" customHeight="false" outlineLevel="0" collapsed="false">
      <c r="C481" s="15" t="s">
        <v>1163</v>
      </c>
      <c r="D481" s="45" t="s">
        <v>1</v>
      </c>
    </row>
    <row r="482" customFormat="false" ht="12.75" hidden="false" customHeight="false" outlineLevel="0" collapsed="false">
      <c r="A482" s="1" t="s">
        <v>1164</v>
      </c>
      <c r="C482" s="27" t="s">
        <v>1165</v>
      </c>
      <c r="D482" s="27" t="s">
        <v>49</v>
      </c>
      <c r="E482" s="28"/>
      <c r="F482" s="29"/>
      <c r="G482" s="27"/>
      <c r="H482" s="30" t="s">
        <v>61</v>
      </c>
      <c r="I482" s="31" t="n">
        <v>0.58</v>
      </c>
      <c r="J482" s="30" t="s">
        <v>1127</v>
      </c>
    </row>
    <row r="483" customFormat="false" ht="12.75" hidden="false" customHeight="false" outlineLevel="0" collapsed="false">
      <c r="A483" s="1" t="s">
        <v>1164</v>
      </c>
      <c r="C483" s="27" t="s">
        <v>1166</v>
      </c>
      <c r="D483" s="27" t="s">
        <v>390</v>
      </c>
      <c r="E483" s="28"/>
      <c r="F483" s="29"/>
      <c r="G483" s="27"/>
      <c r="H483" s="30" t="s">
        <v>61</v>
      </c>
      <c r="I483" s="31" t="n">
        <v>0.59</v>
      </c>
      <c r="J483" s="30" t="s">
        <v>1127</v>
      </c>
    </row>
    <row r="484" customFormat="false" ht="12.75" hidden="false" customHeight="false" outlineLevel="0" collapsed="false">
      <c r="A484" s="1" t="s">
        <v>1164</v>
      </c>
      <c r="C484" s="27" t="s">
        <v>1167</v>
      </c>
      <c r="D484" s="27" t="s">
        <v>16</v>
      </c>
      <c r="E484" s="28"/>
      <c r="F484" s="29"/>
      <c r="G484" s="27"/>
      <c r="H484" s="30" t="s">
        <v>61</v>
      </c>
      <c r="I484" s="31" t="n">
        <v>0.59</v>
      </c>
      <c r="J484" s="30" t="s">
        <v>1127</v>
      </c>
    </row>
    <row r="485" customFormat="false" ht="12.75" hidden="false" customHeight="false" outlineLevel="0" collapsed="false">
      <c r="A485" s="1" t="s">
        <v>1164</v>
      </c>
      <c r="C485" s="27" t="s">
        <v>1168</v>
      </c>
      <c r="D485" s="27" t="s">
        <v>70</v>
      </c>
      <c r="E485" s="28"/>
      <c r="F485" s="29"/>
      <c r="G485" s="27"/>
      <c r="H485" s="30" t="s">
        <v>61</v>
      </c>
      <c r="I485" s="31" t="n">
        <v>0.59</v>
      </c>
      <c r="J485" s="30" t="s">
        <v>1127</v>
      </c>
    </row>
    <row r="486" customFormat="false" ht="12.75" hidden="false" customHeight="false" outlineLevel="0" collapsed="false">
      <c r="A486" s="1" t="s">
        <v>1164</v>
      </c>
      <c r="C486" s="27" t="s">
        <v>1169</v>
      </c>
      <c r="D486" s="27" t="s">
        <v>26</v>
      </c>
      <c r="E486" s="28"/>
      <c r="F486" s="29"/>
      <c r="G486" s="27"/>
      <c r="H486" s="30" t="s">
        <v>61</v>
      </c>
      <c r="I486" s="31" t="n">
        <v>0.58</v>
      </c>
      <c r="J486" s="30" t="s">
        <v>1127</v>
      </c>
    </row>
    <row r="487" customFormat="false" ht="12.75" hidden="false" customHeight="false" outlineLevel="0" collapsed="false">
      <c r="A487" s="1" t="s">
        <v>1164</v>
      </c>
      <c r="C487" s="27" t="s">
        <v>1170</v>
      </c>
      <c r="D487" s="27" t="s">
        <v>16</v>
      </c>
      <c r="E487" s="28"/>
      <c r="F487" s="29"/>
      <c r="G487" s="27"/>
      <c r="H487" s="30" t="s">
        <v>168</v>
      </c>
      <c r="I487" s="31" t="n">
        <v>0.79</v>
      </c>
      <c r="J487" s="30" t="s">
        <v>1127</v>
      </c>
    </row>
    <row r="488" customFormat="false" ht="12.75" hidden="false" customHeight="false" outlineLevel="0" collapsed="false">
      <c r="A488" s="1" t="s">
        <v>1164</v>
      </c>
      <c r="C488" s="27" t="s">
        <v>1171</v>
      </c>
      <c r="D488" s="27" t="s">
        <v>24</v>
      </c>
      <c r="E488" s="28"/>
      <c r="F488" s="29"/>
      <c r="G488" s="27"/>
      <c r="H488" s="30" t="s">
        <v>168</v>
      </c>
      <c r="I488" s="31" t="n">
        <v>0.58</v>
      </c>
      <c r="J488" s="30" t="s">
        <v>1127</v>
      </c>
    </row>
    <row r="489" customFormat="false" ht="12.75" hidden="false" customHeight="false" outlineLevel="0" collapsed="false">
      <c r="A489" s="1" t="s">
        <v>1164</v>
      </c>
      <c r="C489" s="27" t="s">
        <v>1172</v>
      </c>
      <c r="D489" s="27" t="s">
        <v>13</v>
      </c>
      <c r="E489" s="28"/>
      <c r="F489" s="29"/>
      <c r="G489" s="27"/>
      <c r="H489" s="30" t="s">
        <v>168</v>
      </c>
      <c r="I489" s="31" t="n">
        <v>0.6</v>
      </c>
      <c r="J489" s="30" t="s">
        <v>1127</v>
      </c>
    </row>
    <row r="490" customFormat="false" ht="12.75" hidden="false" customHeight="false" outlineLevel="0" collapsed="false">
      <c r="A490" s="1" t="s">
        <v>1164</v>
      </c>
      <c r="C490" s="27" t="s">
        <v>1173</v>
      </c>
      <c r="D490" s="27" t="s">
        <v>20</v>
      </c>
      <c r="E490" s="28"/>
      <c r="F490" s="29"/>
      <c r="G490" s="27"/>
      <c r="H490" s="30" t="s">
        <v>168</v>
      </c>
      <c r="I490" s="31" t="n">
        <v>0.58</v>
      </c>
      <c r="J490" s="30" t="s">
        <v>1127</v>
      </c>
    </row>
    <row r="491" customFormat="false" ht="12.75" hidden="false" customHeight="false" outlineLevel="0" collapsed="false">
      <c r="A491" s="1" t="s">
        <v>1164</v>
      </c>
      <c r="C491" s="27" t="s">
        <v>1174</v>
      </c>
      <c r="D491" s="27" t="s">
        <v>13</v>
      </c>
      <c r="E491" s="28"/>
      <c r="F491" s="29"/>
      <c r="G491" s="27"/>
      <c r="H491" s="30" t="s">
        <v>168</v>
      </c>
      <c r="I491" s="31" t="n">
        <v>1.79</v>
      </c>
      <c r="J491" s="30" t="s">
        <v>1127</v>
      </c>
    </row>
    <row r="492" customFormat="false" ht="12.75" hidden="false" customHeight="false" outlineLevel="0" collapsed="false">
      <c r="A492" s="1" t="s">
        <v>1164</v>
      </c>
      <c r="C492" s="27" t="s">
        <v>1175</v>
      </c>
      <c r="D492" s="27" t="s">
        <v>51</v>
      </c>
      <c r="E492" s="28"/>
      <c r="F492" s="29"/>
      <c r="G492" s="27"/>
      <c r="H492" s="30" t="s">
        <v>168</v>
      </c>
      <c r="I492" s="31" t="n">
        <v>0.58</v>
      </c>
      <c r="J492" s="30" t="s">
        <v>1127</v>
      </c>
    </row>
    <row r="493" customFormat="false" ht="12.75" hidden="false" customHeight="false" outlineLevel="0" collapsed="false">
      <c r="A493" s="1" t="s">
        <v>1164</v>
      </c>
      <c r="C493" s="27" t="s">
        <v>1176</v>
      </c>
      <c r="D493" s="27" t="s">
        <v>13</v>
      </c>
      <c r="E493" s="28"/>
      <c r="F493" s="29"/>
      <c r="G493" s="27"/>
      <c r="H493" s="30" t="s">
        <v>168</v>
      </c>
      <c r="I493" s="31" t="n">
        <v>2.69</v>
      </c>
      <c r="J493" s="30" t="s">
        <v>1127</v>
      </c>
    </row>
    <row r="495" customFormat="false" ht="17.35" hidden="false" customHeight="false" outlineLevel="0" collapsed="false">
      <c r="C495" s="15" t="s">
        <v>1210</v>
      </c>
      <c r="D495" s="45" t="s">
        <v>1</v>
      </c>
    </row>
    <row r="496" customFormat="false" ht="12.75" hidden="false" customHeight="false" outlineLevel="0" collapsed="false">
      <c r="A496" s="1" t="s">
        <v>1211</v>
      </c>
      <c r="C496" s="27" t="s">
        <v>1212</v>
      </c>
      <c r="D496" s="27" t="s">
        <v>13</v>
      </c>
      <c r="E496" s="28"/>
      <c r="F496" s="29"/>
      <c r="G496" s="27"/>
      <c r="H496" s="30" t="s">
        <v>168</v>
      </c>
      <c r="I496" s="31" t="n">
        <v>5</v>
      </c>
      <c r="J496" s="31" t="s">
        <v>1206</v>
      </c>
    </row>
    <row r="497" customFormat="false" ht="12.75" hidden="false" customHeight="false" outlineLevel="0" collapsed="false">
      <c r="A497" s="1" t="s">
        <v>1211</v>
      </c>
      <c r="C497" s="27" t="s">
        <v>1213</v>
      </c>
      <c r="D497" s="27" t="s">
        <v>13</v>
      </c>
      <c r="E497" s="28"/>
      <c r="F497" s="29"/>
      <c r="G497" s="27"/>
      <c r="H497" s="30" t="s">
        <v>168</v>
      </c>
      <c r="I497" s="31" t="n">
        <v>3.32</v>
      </c>
      <c r="J497" s="31" t="s">
        <v>1206</v>
      </c>
    </row>
    <row r="498" customFormat="false" ht="12.75" hidden="false" customHeight="false" outlineLevel="0" collapsed="false">
      <c r="A498" s="1" t="s">
        <v>1211</v>
      </c>
      <c r="C498" s="27" t="s">
        <v>1214</v>
      </c>
      <c r="D498" s="27" t="s">
        <v>13</v>
      </c>
      <c r="E498" s="28"/>
      <c r="F498" s="29"/>
      <c r="G498" s="27"/>
      <c r="H498" s="30" t="s">
        <v>168</v>
      </c>
      <c r="I498" s="31" t="n">
        <v>30.1</v>
      </c>
      <c r="J498" s="31" t="s">
        <v>1206</v>
      </c>
    </row>
    <row r="499" customFormat="false" ht="12.75" hidden="false" customHeight="false" outlineLevel="0" collapsed="false">
      <c r="A499" s="1" t="s">
        <v>1211</v>
      </c>
      <c r="C499" s="27" t="s">
        <v>1215</v>
      </c>
      <c r="D499" s="27" t="s">
        <v>53</v>
      </c>
      <c r="E499" s="28"/>
      <c r="F499" s="29"/>
      <c r="G499" s="27"/>
      <c r="H499" s="30" t="s">
        <v>168</v>
      </c>
      <c r="I499" s="31" t="n">
        <v>2.21</v>
      </c>
      <c r="J499" s="31" t="s">
        <v>1206</v>
      </c>
    </row>
    <row r="501" customFormat="false" ht="17.35" hidden="false" customHeight="false" outlineLevel="0" collapsed="false">
      <c r="C501" s="15" t="s">
        <v>1216</v>
      </c>
      <c r="D501" s="45" t="s">
        <v>1</v>
      </c>
    </row>
    <row r="502" customFormat="false" ht="12.75" hidden="false" customHeight="false" outlineLevel="0" collapsed="false">
      <c r="A502" s="1" t="s">
        <v>1217</v>
      </c>
      <c r="C502" s="27" t="s">
        <v>1218</v>
      </c>
      <c r="D502" s="27" t="s">
        <v>13</v>
      </c>
      <c r="E502" s="28"/>
      <c r="F502" s="29"/>
      <c r="G502" s="27"/>
      <c r="H502" s="30" t="s">
        <v>61</v>
      </c>
      <c r="I502" s="31" t="n">
        <v>2.99</v>
      </c>
      <c r="J502" s="30" t="s">
        <v>1206</v>
      </c>
    </row>
    <row r="503" customFormat="false" ht="12.75" hidden="false" customHeight="false" outlineLevel="0" collapsed="false">
      <c r="A503" s="1" t="s">
        <v>1217</v>
      </c>
      <c r="C503" s="27" t="s">
        <v>1219</v>
      </c>
      <c r="D503" s="27" t="s">
        <v>13</v>
      </c>
      <c r="E503" s="28"/>
      <c r="F503" s="29"/>
      <c r="G503" s="27"/>
      <c r="H503" s="30" t="s">
        <v>61</v>
      </c>
      <c r="I503" s="31" t="n">
        <v>2.69</v>
      </c>
      <c r="J503" s="30" t="s">
        <v>1206</v>
      </c>
    </row>
    <row r="504" customFormat="false" ht="12.75" hidden="false" customHeight="false" outlineLevel="0" collapsed="false">
      <c r="A504" s="1" t="s">
        <v>1217</v>
      </c>
      <c r="C504" s="27" t="s">
        <v>1220</v>
      </c>
      <c r="D504" s="27" t="s">
        <v>88</v>
      </c>
      <c r="E504" s="28"/>
      <c r="F504" s="29"/>
      <c r="G504" s="27"/>
      <c r="H504" s="30" t="s">
        <v>61</v>
      </c>
      <c r="I504" s="31" t="n">
        <v>1.75</v>
      </c>
      <c r="J504" s="30" t="s">
        <v>1206</v>
      </c>
    </row>
    <row r="505" customFormat="false" ht="12.75" hidden="false" customHeight="false" outlineLevel="0" collapsed="false">
      <c r="A505" s="1" t="s">
        <v>1217</v>
      </c>
      <c r="C505" s="27" t="s">
        <v>1221</v>
      </c>
      <c r="D505" s="27" t="s">
        <v>16</v>
      </c>
      <c r="E505" s="28"/>
      <c r="F505" s="29"/>
      <c r="G505" s="27"/>
      <c r="H505" s="30" t="s">
        <v>61</v>
      </c>
      <c r="I505" s="31" t="n">
        <v>1.73</v>
      </c>
      <c r="J505" s="30" t="s">
        <v>1206</v>
      </c>
    </row>
    <row r="506" customFormat="false" ht="12.75" hidden="false" customHeight="false" outlineLevel="0" collapsed="false">
      <c r="A506" s="1" t="s">
        <v>1217</v>
      </c>
      <c r="C506" s="27" t="s">
        <v>1222</v>
      </c>
      <c r="D506" s="27" t="s">
        <v>79</v>
      </c>
      <c r="E506" s="28"/>
      <c r="F506" s="29"/>
      <c r="G506" s="27"/>
      <c r="H506" s="30" t="s">
        <v>61</v>
      </c>
      <c r="I506" s="31" t="n">
        <v>1.79</v>
      </c>
      <c r="J506" s="30" t="s">
        <v>1206</v>
      </c>
    </row>
    <row r="507" customFormat="false" ht="12.75" hidden="false" customHeight="false" outlineLevel="0" collapsed="false">
      <c r="A507" s="1" t="s">
        <v>1217</v>
      </c>
      <c r="C507" s="27" t="s">
        <v>1223</v>
      </c>
      <c r="D507" s="27" t="s">
        <v>70</v>
      </c>
      <c r="E507" s="28"/>
      <c r="F507" s="29"/>
      <c r="G507" s="27"/>
      <c r="H507" s="30" t="s">
        <v>61</v>
      </c>
      <c r="I507" s="31" t="n">
        <v>1.66</v>
      </c>
      <c r="J507" s="30" t="s">
        <v>1206</v>
      </c>
    </row>
    <row r="508" customFormat="false" ht="12.75" hidden="false" customHeight="false" outlineLevel="0" collapsed="false">
      <c r="A508" s="1" t="s">
        <v>1217</v>
      </c>
      <c r="C508" s="27" t="s">
        <v>1224</v>
      </c>
      <c r="D508" s="27" t="s">
        <v>20</v>
      </c>
      <c r="E508" s="28"/>
      <c r="F508" s="29"/>
      <c r="G508" s="27"/>
      <c r="H508" s="30" t="s">
        <v>61</v>
      </c>
      <c r="I508" s="31" t="n">
        <v>1.73</v>
      </c>
      <c r="J508" s="30" t="s">
        <v>1206</v>
      </c>
    </row>
    <row r="509" customFormat="false" ht="12.75" hidden="false" customHeight="false" outlineLevel="0" collapsed="false">
      <c r="A509" s="1" t="s">
        <v>1217</v>
      </c>
      <c r="C509" s="27" t="s">
        <v>1225</v>
      </c>
      <c r="D509" s="27" t="s">
        <v>13</v>
      </c>
      <c r="E509" s="28"/>
      <c r="F509" s="29"/>
      <c r="G509" s="27"/>
      <c r="H509" s="30" t="s">
        <v>61</v>
      </c>
      <c r="I509" s="31" t="n">
        <v>3.49</v>
      </c>
      <c r="J509" s="30" t="s">
        <v>1206</v>
      </c>
    </row>
    <row r="510" customFormat="false" ht="12.75" hidden="false" customHeight="false" outlineLevel="0" collapsed="false">
      <c r="A510" s="1" t="s">
        <v>1217</v>
      </c>
      <c r="C510" s="27" t="s">
        <v>1226</v>
      </c>
      <c r="D510" s="27" t="s">
        <v>24</v>
      </c>
      <c r="E510" s="28"/>
      <c r="F510" s="29"/>
      <c r="G510" s="27"/>
      <c r="H510" s="30" t="s">
        <v>61</v>
      </c>
      <c r="I510" s="31" t="n">
        <v>1.89</v>
      </c>
      <c r="J510" s="30" t="s">
        <v>1206</v>
      </c>
    </row>
    <row r="511" customFormat="false" ht="12.75" hidden="false" customHeight="false" outlineLevel="0" collapsed="false">
      <c r="A511" s="1" t="s">
        <v>1217</v>
      </c>
      <c r="C511" s="27" t="s">
        <v>1227</v>
      </c>
      <c r="D511" s="27" t="s">
        <v>13</v>
      </c>
      <c r="E511" s="28"/>
      <c r="F511" s="29"/>
      <c r="G511" s="27"/>
      <c r="H511" s="30" t="s">
        <v>168</v>
      </c>
      <c r="I511" s="31" t="n">
        <v>3.56</v>
      </c>
      <c r="J511" s="30" t="s">
        <v>1206</v>
      </c>
    </row>
    <row r="512" customFormat="false" ht="12.75" hidden="false" customHeight="false" outlineLevel="0" collapsed="false">
      <c r="A512" s="1" t="s">
        <v>1228</v>
      </c>
      <c r="C512" s="27" t="s">
        <v>1229</v>
      </c>
      <c r="D512" s="27" t="s">
        <v>13</v>
      </c>
      <c r="E512" s="28"/>
      <c r="F512" s="29"/>
      <c r="G512" s="27"/>
      <c r="H512" s="30" t="s">
        <v>168</v>
      </c>
      <c r="I512" s="31" t="n">
        <v>1.58</v>
      </c>
      <c r="J512" s="30" t="s">
        <v>1206</v>
      </c>
    </row>
    <row r="514" customFormat="false" ht="17.35" hidden="false" customHeight="false" outlineLevel="0" collapsed="false">
      <c r="C514" s="15" t="s">
        <v>1246</v>
      </c>
      <c r="D514" s="45" t="s">
        <v>1</v>
      </c>
    </row>
    <row r="515" customFormat="false" ht="12.75" hidden="false" customHeight="false" outlineLevel="0" collapsed="false">
      <c r="A515" s="1" t="s">
        <v>1247</v>
      </c>
      <c r="C515" s="70" t="s">
        <v>1248</v>
      </c>
      <c r="D515" s="70" t="s">
        <v>77</v>
      </c>
      <c r="E515" s="72" t="n">
        <v>1</v>
      </c>
      <c r="F515" s="73" t="n">
        <v>0.49</v>
      </c>
      <c r="G515" s="74" t="s">
        <v>1206</v>
      </c>
    </row>
    <row r="516" customFormat="false" ht="12.75" hidden="false" customHeight="false" outlineLevel="0" collapsed="false">
      <c r="A516" s="1" t="s">
        <v>1247</v>
      </c>
      <c r="C516" s="70" t="s">
        <v>1249</v>
      </c>
      <c r="D516" s="70" t="s">
        <v>13</v>
      </c>
      <c r="E516" s="72" t="n">
        <v>1</v>
      </c>
      <c r="F516" s="73" t="n">
        <v>0.98</v>
      </c>
      <c r="G516" s="74" t="s">
        <v>1206</v>
      </c>
    </row>
    <row r="517" customFormat="false" ht="12.75" hidden="false" customHeight="false" outlineLevel="0" collapsed="false">
      <c r="A517" s="1" t="s">
        <v>1247</v>
      </c>
      <c r="C517" s="70" t="s">
        <v>1250</v>
      </c>
      <c r="D517" s="70" t="s">
        <v>13</v>
      </c>
      <c r="E517" s="72" t="n">
        <v>1</v>
      </c>
      <c r="F517" s="73" t="n">
        <v>1.5</v>
      </c>
      <c r="G517" s="74" t="s">
        <v>1206</v>
      </c>
    </row>
    <row r="518" customFormat="false" ht="12.75" hidden="false" customHeight="false" outlineLevel="0" collapsed="false">
      <c r="A518" s="1" t="s">
        <v>1251</v>
      </c>
      <c r="C518" s="70" t="s">
        <v>1252</v>
      </c>
      <c r="D518" s="70" t="s">
        <v>13</v>
      </c>
      <c r="E518" s="72" t="n">
        <v>1</v>
      </c>
      <c r="F518" s="73" t="n">
        <v>1.4</v>
      </c>
      <c r="G518" s="74" t="s">
        <v>1206</v>
      </c>
    </row>
    <row r="519" customFormat="false" ht="12.75" hidden="false" customHeight="false" outlineLevel="0" collapsed="false">
      <c r="A519" s="1" t="s">
        <v>1247</v>
      </c>
      <c r="C519" s="70" t="s">
        <v>1253</v>
      </c>
      <c r="D519" s="70" t="s">
        <v>1254</v>
      </c>
      <c r="E519" s="72" t="n">
        <v>1</v>
      </c>
      <c r="F519" s="73" t="n">
        <v>0.49</v>
      </c>
      <c r="G519" s="74" t="s">
        <v>1206</v>
      </c>
    </row>
    <row r="520" customFormat="false" ht="12.75" hidden="false" customHeight="false" outlineLevel="0" collapsed="false">
      <c r="A520" s="1" t="s">
        <v>1247</v>
      </c>
      <c r="C520" s="70" t="s">
        <v>1255</v>
      </c>
      <c r="D520" s="70" t="s">
        <v>13</v>
      </c>
      <c r="E520" s="72" t="n">
        <v>1</v>
      </c>
      <c r="F520" s="73" t="n">
        <v>0.8</v>
      </c>
      <c r="G520" s="74" t="s">
        <v>1206</v>
      </c>
    </row>
    <row r="521" customFormat="false" ht="12.75" hidden="false" customHeight="false" outlineLevel="0" collapsed="false">
      <c r="A521" s="1" t="s">
        <v>1251</v>
      </c>
      <c r="C521" s="70" t="s">
        <v>1256</v>
      </c>
      <c r="D521" s="70" t="s">
        <v>13</v>
      </c>
      <c r="E521" s="72" t="n">
        <v>1</v>
      </c>
      <c r="F521" s="73" t="n">
        <v>0.88</v>
      </c>
      <c r="G521" s="74" t="s">
        <v>1206</v>
      </c>
    </row>
    <row r="522" customFormat="false" ht="12.75" hidden="false" customHeight="false" outlineLevel="0" collapsed="false">
      <c r="A522" s="1" t="s">
        <v>1247</v>
      </c>
      <c r="C522" s="70" t="s">
        <v>1257</v>
      </c>
      <c r="D522" s="70" t="s">
        <v>13</v>
      </c>
      <c r="E522" s="72" t="n">
        <v>1</v>
      </c>
      <c r="F522" s="73" t="n">
        <v>1</v>
      </c>
      <c r="G522" s="74" t="s">
        <v>1206</v>
      </c>
    </row>
    <row r="523" customFormat="false" ht="12.75" hidden="false" customHeight="false" outlineLevel="0" collapsed="false">
      <c r="A523" s="1" t="s">
        <v>1247</v>
      </c>
      <c r="C523" s="70" t="s">
        <v>1258</v>
      </c>
      <c r="D523" s="70" t="s">
        <v>88</v>
      </c>
      <c r="E523" s="72" t="n">
        <v>1</v>
      </c>
      <c r="F523" s="73" t="n">
        <v>0.44</v>
      </c>
      <c r="G523" s="74" t="s">
        <v>1206</v>
      </c>
    </row>
    <row r="524" customFormat="false" ht="12.75" hidden="false" customHeight="false" outlineLevel="0" collapsed="false">
      <c r="A524" s="1" t="s">
        <v>1247</v>
      </c>
      <c r="C524" s="70" t="s">
        <v>1259</v>
      </c>
      <c r="D524" s="70" t="s">
        <v>16</v>
      </c>
      <c r="E524" s="72" t="n">
        <v>1</v>
      </c>
      <c r="F524" s="73" t="n">
        <v>0.66</v>
      </c>
      <c r="G524" s="74" t="s">
        <v>1206</v>
      </c>
    </row>
    <row r="525" customFormat="false" ht="12.75" hidden="false" customHeight="false" outlineLevel="0" collapsed="false">
      <c r="A525" s="1" t="s">
        <v>1251</v>
      </c>
      <c r="C525" s="70" t="s">
        <v>1260</v>
      </c>
      <c r="D525" s="70" t="s">
        <v>13</v>
      </c>
      <c r="E525" s="72" t="n">
        <v>1</v>
      </c>
      <c r="F525" s="73" t="n">
        <v>0.8</v>
      </c>
      <c r="G525" s="74" t="s">
        <v>1206</v>
      </c>
    </row>
    <row r="526" customFormat="false" ht="12.75" hidden="false" customHeight="false" outlineLevel="0" collapsed="false">
      <c r="A526" s="1" t="s">
        <v>1251</v>
      </c>
      <c r="C526" s="70" t="s">
        <v>1261</v>
      </c>
      <c r="D526" s="70" t="s">
        <v>13</v>
      </c>
      <c r="E526" s="72" t="n">
        <v>1</v>
      </c>
      <c r="F526" s="73" t="n">
        <v>1.2</v>
      </c>
      <c r="G526" s="74" t="s">
        <v>1206</v>
      </c>
    </row>
    <row r="527" customFormat="false" ht="12.75" hidden="false" customHeight="false" outlineLevel="0" collapsed="false">
      <c r="A527" s="1" t="s">
        <v>1247</v>
      </c>
      <c r="C527" s="70" t="s">
        <v>1262</v>
      </c>
      <c r="D527" s="70" t="s">
        <v>20</v>
      </c>
      <c r="E527" s="72" t="n">
        <v>1</v>
      </c>
      <c r="F527" s="73" t="n">
        <v>0.98</v>
      </c>
      <c r="G527" s="74" t="s">
        <v>1206</v>
      </c>
    </row>
    <row r="528" customFormat="false" ht="12.75" hidden="false" customHeight="false" outlineLevel="0" collapsed="false">
      <c r="A528" s="1" t="s">
        <v>1251</v>
      </c>
      <c r="C528" s="70" t="s">
        <v>1263</v>
      </c>
      <c r="D528" s="70" t="s">
        <v>13</v>
      </c>
      <c r="E528" s="72" t="n">
        <v>1</v>
      </c>
      <c r="F528" s="73" t="n">
        <v>1.4</v>
      </c>
      <c r="G528" s="74" t="s">
        <v>1206</v>
      </c>
    </row>
    <row r="529" customFormat="false" ht="12.75" hidden="false" customHeight="false" outlineLevel="0" collapsed="false">
      <c r="A529" s="1" t="s">
        <v>1251</v>
      </c>
      <c r="C529" s="70" t="s">
        <v>1264</v>
      </c>
      <c r="D529" s="70" t="s">
        <v>13</v>
      </c>
      <c r="E529" s="72" t="n">
        <v>1</v>
      </c>
      <c r="F529" s="73" t="n">
        <v>0.55</v>
      </c>
      <c r="G529" s="74" t="s">
        <v>1206</v>
      </c>
    </row>
    <row r="530" customFormat="false" ht="12.75" hidden="false" customHeight="false" outlineLevel="0" collapsed="false">
      <c r="A530" s="1" t="s">
        <v>1251</v>
      </c>
      <c r="C530" s="70" t="s">
        <v>1265</v>
      </c>
      <c r="D530" s="70" t="s">
        <v>13</v>
      </c>
      <c r="E530" s="72" t="n">
        <v>1</v>
      </c>
      <c r="F530" s="73" t="n">
        <v>1.13</v>
      </c>
      <c r="G530" s="74" t="s">
        <v>1206</v>
      </c>
    </row>
    <row r="531" customFormat="false" ht="12.75" hidden="false" customHeight="false" outlineLevel="0" collapsed="false">
      <c r="A531" s="1" t="s">
        <v>1251</v>
      </c>
      <c r="C531" s="70" t="s">
        <v>1266</v>
      </c>
      <c r="D531" s="70" t="s">
        <v>13</v>
      </c>
      <c r="E531" s="72" t="n">
        <v>1</v>
      </c>
      <c r="F531" s="73" t="n">
        <v>3.3</v>
      </c>
      <c r="G531" s="74" t="s">
        <v>1206</v>
      </c>
    </row>
    <row r="532" customFormat="false" ht="12.75" hidden="false" customHeight="false" outlineLevel="0" collapsed="false">
      <c r="A532" s="1" t="s">
        <v>1251</v>
      </c>
      <c r="C532" s="70" t="s">
        <v>1267</v>
      </c>
      <c r="D532" s="70" t="s">
        <v>13</v>
      </c>
      <c r="E532" s="72" t="n">
        <v>1</v>
      </c>
      <c r="F532" s="73" t="n">
        <v>1.49</v>
      </c>
      <c r="G532" s="74" t="s">
        <v>1206</v>
      </c>
    </row>
    <row r="533" customFormat="false" ht="12.75" hidden="false" customHeight="false" outlineLevel="0" collapsed="false">
      <c r="A533" s="1" t="s">
        <v>1247</v>
      </c>
      <c r="C533" s="70" t="s">
        <v>1268</v>
      </c>
      <c r="D533" s="70" t="s">
        <v>13</v>
      </c>
      <c r="E533" s="72" t="n">
        <v>1</v>
      </c>
      <c r="F533" s="73" t="n">
        <v>1.1</v>
      </c>
      <c r="G533" s="74" t="s">
        <v>1206</v>
      </c>
    </row>
    <row r="534" customFormat="false" ht="12.75" hidden="false" customHeight="false" outlineLevel="0" collapsed="false">
      <c r="A534" s="1" t="s">
        <v>1247</v>
      </c>
      <c r="C534" s="70" t="s">
        <v>1269</v>
      </c>
      <c r="D534" s="70" t="s">
        <v>13</v>
      </c>
      <c r="E534" s="72" t="n">
        <v>1</v>
      </c>
      <c r="F534" s="73" t="n">
        <v>0.45</v>
      </c>
      <c r="G534" s="74" t="s">
        <v>1206</v>
      </c>
    </row>
    <row r="535" customFormat="false" ht="12.75" hidden="false" customHeight="false" outlineLevel="0" collapsed="false">
      <c r="A535" s="1" t="s">
        <v>1251</v>
      </c>
      <c r="C535" s="70" t="s">
        <v>1270</v>
      </c>
      <c r="D535" s="70" t="s">
        <v>13</v>
      </c>
      <c r="E535" s="72" t="n">
        <v>1</v>
      </c>
      <c r="F535" s="73" t="n">
        <v>0.74</v>
      </c>
      <c r="G535" s="74" t="s">
        <v>1206</v>
      </c>
    </row>
    <row r="536" customFormat="false" ht="12.75" hidden="false" customHeight="false" outlineLevel="0" collapsed="false">
      <c r="A536" s="1" t="s">
        <v>1251</v>
      </c>
      <c r="C536" s="70" t="s">
        <v>1271</v>
      </c>
      <c r="D536" s="70" t="s">
        <v>13</v>
      </c>
      <c r="E536" s="72" t="n">
        <v>1</v>
      </c>
      <c r="F536" s="73" t="n">
        <v>0.83</v>
      </c>
      <c r="G536" s="74" t="s">
        <v>1206</v>
      </c>
    </row>
    <row r="537" customFormat="false" ht="12.75" hidden="false" customHeight="false" outlineLevel="0" collapsed="false">
      <c r="A537" s="1" t="s">
        <v>1272</v>
      </c>
      <c r="C537" s="70" t="s">
        <v>1273</v>
      </c>
      <c r="D537" s="70" t="s">
        <v>13</v>
      </c>
      <c r="E537" s="72" t="n">
        <v>1</v>
      </c>
      <c r="F537" s="73" t="n">
        <v>2.73</v>
      </c>
      <c r="G537" s="74" t="s">
        <v>1206</v>
      </c>
    </row>
    <row r="538" customFormat="false" ht="12.75" hidden="false" customHeight="false" outlineLevel="0" collapsed="false">
      <c r="A538" s="1" t="s">
        <v>1272</v>
      </c>
      <c r="C538" s="70" t="s">
        <v>1274</v>
      </c>
      <c r="D538" s="70" t="s">
        <v>13</v>
      </c>
      <c r="E538" s="72" t="n">
        <v>1</v>
      </c>
      <c r="F538" s="73" t="n">
        <v>4</v>
      </c>
      <c r="G538" s="74" t="s">
        <v>1206</v>
      </c>
    </row>
    <row r="539" customFormat="false" ht="12.75" hidden="false" customHeight="false" outlineLevel="0" collapsed="false">
      <c r="A539" s="1" t="s">
        <v>1275</v>
      </c>
      <c r="C539" s="70" t="s">
        <v>1276</v>
      </c>
      <c r="D539" s="70" t="s">
        <v>1254</v>
      </c>
      <c r="E539" s="72" t="n">
        <v>1</v>
      </c>
      <c r="F539" s="73" t="n">
        <v>2.74</v>
      </c>
      <c r="G539" s="74" t="s">
        <v>1206</v>
      </c>
    </row>
    <row r="540" customFormat="false" ht="12.75" hidden="false" customHeight="false" outlineLevel="0" collapsed="false">
      <c r="A540" s="1" t="s">
        <v>1272</v>
      </c>
      <c r="C540" s="70" t="s">
        <v>1277</v>
      </c>
      <c r="D540" s="70" t="s">
        <v>13</v>
      </c>
      <c r="E540" s="72" t="n">
        <v>1</v>
      </c>
      <c r="F540" s="73" t="n">
        <v>2.99</v>
      </c>
      <c r="G540" s="74" t="s">
        <v>1206</v>
      </c>
    </row>
    <row r="541" customFormat="false" ht="12.75" hidden="false" customHeight="false" outlineLevel="0" collapsed="false">
      <c r="A541" s="1" t="s">
        <v>1275</v>
      </c>
      <c r="C541" s="70" t="s">
        <v>1278</v>
      </c>
      <c r="D541" s="70" t="s">
        <v>13</v>
      </c>
      <c r="E541" s="72" t="n">
        <v>1</v>
      </c>
      <c r="F541" s="73" t="n">
        <v>1.56</v>
      </c>
      <c r="G541" s="74" t="s">
        <v>1206</v>
      </c>
    </row>
    <row r="542" customFormat="false" ht="12.75" hidden="false" customHeight="false" outlineLevel="0" collapsed="false">
      <c r="A542" s="1" t="s">
        <v>1272</v>
      </c>
      <c r="C542" s="70" t="s">
        <v>1279</v>
      </c>
      <c r="D542" s="70" t="s">
        <v>13</v>
      </c>
      <c r="E542" s="72" t="n">
        <v>1</v>
      </c>
      <c r="F542" s="73" t="n">
        <v>1.29</v>
      </c>
      <c r="G542" s="74" t="s">
        <v>1206</v>
      </c>
    </row>
    <row r="543" customFormat="false" ht="12.75" hidden="false" customHeight="false" outlineLevel="0" collapsed="false">
      <c r="A543" s="1" t="s">
        <v>1272</v>
      </c>
      <c r="C543" s="70" t="s">
        <v>1280</v>
      </c>
      <c r="D543" s="70" t="s">
        <v>13</v>
      </c>
      <c r="E543" s="72" t="n">
        <v>1</v>
      </c>
      <c r="F543" s="73" t="n">
        <v>1</v>
      </c>
      <c r="G543" s="74" t="s">
        <v>1206</v>
      </c>
    </row>
    <row r="544" customFormat="false" ht="12.75" hidden="false" customHeight="false" outlineLevel="0" collapsed="false">
      <c r="A544" s="1" t="s">
        <v>1272</v>
      </c>
      <c r="C544" s="70" t="s">
        <v>1281</v>
      </c>
      <c r="D544" s="70" t="s">
        <v>13</v>
      </c>
      <c r="E544" s="72" t="n">
        <v>1</v>
      </c>
      <c r="F544" s="73" t="n">
        <v>1</v>
      </c>
      <c r="G544" s="74" t="s">
        <v>1206</v>
      </c>
    </row>
    <row r="545" customFormat="false" ht="12.75" hidden="false" customHeight="false" outlineLevel="0" collapsed="false">
      <c r="A545" s="1" t="s">
        <v>1282</v>
      </c>
      <c r="C545" s="70" t="s">
        <v>1283</v>
      </c>
      <c r="D545" s="70" t="s">
        <v>70</v>
      </c>
      <c r="E545" s="72" t="n">
        <v>1</v>
      </c>
      <c r="F545" s="73" t="n">
        <v>1.59</v>
      </c>
      <c r="G545" s="74" t="s">
        <v>1206</v>
      </c>
    </row>
    <row r="546" customFormat="false" ht="12.75" hidden="false" customHeight="false" outlineLevel="0" collapsed="false">
      <c r="A546" s="1" t="s">
        <v>1282</v>
      </c>
      <c r="C546" s="70" t="s">
        <v>1284</v>
      </c>
      <c r="D546" s="70" t="s">
        <v>77</v>
      </c>
      <c r="E546" s="72" t="n">
        <v>1</v>
      </c>
      <c r="F546" s="73" t="n">
        <v>1.63</v>
      </c>
      <c r="G546" s="74" t="s">
        <v>1206</v>
      </c>
    </row>
    <row r="547" customFormat="false" ht="12.75" hidden="false" customHeight="false" outlineLevel="0" collapsed="false">
      <c r="A547" s="1" t="s">
        <v>1282</v>
      </c>
      <c r="C547" s="70" t="s">
        <v>1285</v>
      </c>
      <c r="D547" s="70" t="s">
        <v>137</v>
      </c>
      <c r="E547" s="72" t="n">
        <v>1</v>
      </c>
      <c r="F547" s="73" t="n">
        <v>1.78</v>
      </c>
      <c r="G547" s="74" t="s">
        <v>1206</v>
      </c>
    </row>
    <row r="548" customFormat="false" ht="12.75" hidden="false" customHeight="false" outlineLevel="0" collapsed="false">
      <c r="A548" s="1" t="s">
        <v>1286</v>
      </c>
      <c r="C548" s="70" t="s">
        <v>1287</v>
      </c>
      <c r="D548" s="70" t="s">
        <v>13</v>
      </c>
      <c r="E548" s="72" t="n">
        <v>1</v>
      </c>
      <c r="F548" s="73" t="n">
        <v>1.99</v>
      </c>
      <c r="G548" s="74" t="s">
        <v>1206</v>
      </c>
    </row>
    <row r="549" customFormat="false" ht="12.75" hidden="false" customHeight="false" outlineLevel="0" collapsed="false">
      <c r="A549" s="1" t="s">
        <v>1286</v>
      </c>
      <c r="C549" s="70" t="s">
        <v>1288</v>
      </c>
      <c r="D549" s="70" t="s">
        <v>13</v>
      </c>
      <c r="E549" s="72" t="n">
        <v>1</v>
      </c>
      <c r="F549" s="73" t="n">
        <v>1.4</v>
      </c>
      <c r="G549" s="74" t="s">
        <v>1206</v>
      </c>
    </row>
    <row r="550" customFormat="false" ht="12.75" hidden="false" customHeight="false" outlineLevel="0" collapsed="false">
      <c r="A550" s="1" t="s">
        <v>1286</v>
      </c>
      <c r="C550" s="70" t="s">
        <v>1289</v>
      </c>
      <c r="D550" s="70" t="s">
        <v>13</v>
      </c>
      <c r="E550" s="72" t="n">
        <v>1</v>
      </c>
      <c r="F550" s="73" t="n">
        <v>0.58</v>
      </c>
      <c r="G550" s="74" t="s">
        <v>1206</v>
      </c>
    </row>
    <row r="551" customFormat="false" ht="12.75" hidden="false" customHeight="false" outlineLevel="0" collapsed="false">
      <c r="A551" s="1" t="s">
        <v>1290</v>
      </c>
      <c r="C551" s="70" t="s">
        <v>1291</v>
      </c>
      <c r="D551" s="70" t="s">
        <v>77</v>
      </c>
      <c r="E551" s="72" t="n">
        <v>1</v>
      </c>
      <c r="F551" s="73" t="n">
        <v>1.6</v>
      </c>
      <c r="G551" s="74" t="s">
        <v>1206</v>
      </c>
    </row>
    <row r="552" customFormat="false" ht="12.75" hidden="false" customHeight="false" outlineLevel="0" collapsed="false">
      <c r="A552" s="1" t="s">
        <v>1290</v>
      </c>
      <c r="C552" s="70" t="s">
        <v>1292</v>
      </c>
      <c r="D552" s="70" t="s">
        <v>13</v>
      </c>
      <c r="E552" s="72" t="n">
        <v>1</v>
      </c>
      <c r="F552" s="73" t="n">
        <v>1.57</v>
      </c>
      <c r="G552" s="74" t="s">
        <v>1206</v>
      </c>
    </row>
    <row r="553" customFormat="false" ht="12.75" hidden="false" customHeight="false" outlineLevel="0" collapsed="false">
      <c r="A553" s="1" t="s">
        <v>1290</v>
      </c>
      <c r="C553" s="70" t="s">
        <v>1293</v>
      </c>
      <c r="D553" s="70" t="s">
        <v>13</v>
      </c>
      <c r="E553" s="72" t="n">
        <v>1</v>
      </c>
      <c r="F553" s="73" t="n">
        <v>1.8</v>
      </c>
      <c r="G553" s="74" t="s">
        <v>1206</v>
      </c>
    </row>
    <row r="554" customFormat="false" ht="12.75" hidden="false" customHeight="false" outlineLevel="0" collapsed="false">
      <c r="A554" s="1" t="s">
        <v>1294</v>
      </c>
      <c r="C554" s="70" t="s">
        <v>1295</v>
      </c>
      <c r="D554" s="70" t="s">
        <v>13</v>
      </c>
      <c r="E554" s="72" t="n">
        <v>1</v>
      </c>
      <c r="F554" s="73" t="n">
        <v>0.95</v>
      </c>
      <c r="G554" s="74" t="s">
        <v>1206</v>
      </c>
    </row>
    <row r="556" customFormat="false" ht="17.35" hidden="false" customHeight="false" outlineLevel="0" collapsed="false">
      <c r="C556" s="15" t="s">
        <v>1307</v>
      </c>
      <c r="D556" s="45" t="s">
        <v>1</v>
      </c>
    </row>
    <row r="557" customFormat="false" ht="12.75" hidden="false" customHeight="false" outlineLevel="0" collapsed="false">
      <c r="A557" s="1" t="s">
        <v>1308</v>
      </c>
      <c r="C557" s="27" t="s">
        <v>1309</v>
      </c>
      <c r="D557" s="27" t="s">
        <v>77</v>
      </c>
      <c r="E557" s="28"/>
      <c r="F557" s="29"/>
      <c r="G557" s="27"/>
      <c r="H557" s="30" t="s">
        <v>61</v>
      </c>
      <c r="I557" s="31" t="n">
        <v>1.36</v>
      </c>
      <c r="J557" s="31" t="s">
        <v>1206</v>
      </c>
    </row>
    <row r="558" customFormat="false" ht="12.75" hidden="false" customHeight="false" outlineLevel="0" collapsed="false">
      <c r="A558" s="1" t="s">
        <v>1308</v>
      </c>
      <c r="C558" s="27" t="s">
        <v>1310</v>
      </c>
      <c r="D558" s="27" t="s">
        <v>13</v>
      </c>
      <c r="E558" s="28"/>
      <c r="F558" s="29"/>
      <c r="G558" s="27"/>
      <c r="H558" s="30" t="s">
        <v>61</v>
      </c>
      <c r="I558" s="31" t="n">
        <v>0.99</v>
      </c>
      <c r="J558" s="31" t="s">
        <v>1206</v>
      </c>
    </row>
    <row r="559" customFormat="false" ht="12.75" hidden="false" customHeight="false" outlineLevel="0" collapsed="false">
      <c r="A559" s="1" t="s">
        <v>1308</v>
      </c>
      <c r="C559" s="27" t="s">
        <v>1311</v>
      </c>
      <c r="D559" s="27" t="s">
        <v>13</v>
      </c>
      <c r="E559" s="28"/>
      <c r="F559" s="29"/>
      <c r="G559" s="27"/>
      <c r="H559" s="30" t="s">
        <v>61</v>
      </c>
      <c r="I559" s="31" t="n">
        <v>2.05</v>
      </c>
      <c r="J559" s="31" t="s">
        <v>1206</v>
      </c>
    </row>
    <row r="560" customFormat="false" ht="12.75" hidden="false" customHeight="false" outlineLevel="0" collapsed="false">
      <c r="A560" s="1" t="s">
        <v>1308</v>
      </c>
      <c r="C560" s="27" t="s">
        <v>1312</v>
      </c>
      <c r="D560" s="27" t="s">
        <v>507</v>
      </c>
      <c r="E560" s="28"/>
      <c r="F560" s="29"/>
      <c r="G560" s="27"/>
      <c r="H560" s="30" t="s">
        <v>61</v>
      </c>
      <c r="I560" s="31" t="n">
        <v>1.47</v>
      </c>
      <c r="J560" s="31" t="s">
        <v>1206</v>
      </c>
    </row>
    <row r="561" customFormat="false" ht="12.75" hidden="false" customHeight="false" outlineLevel="0" collapsed="false">
      <c r="A561" s="1" t="s">
        <v>1308</v>
      </c>
      <c r="C561" s="27" t="s">
        <v>1313</v>
      </c>
      <c r="D561" s="27" t="s">
        <v>88</v>
      </c>
      <c r="E561" s="28"/>
      <c r="F561" s="29"/>
      <c r="G561" s="27"/>
      <c r="H561" s="30" t="s">
        <v>61</v>
      </c>
      <c r="I561" s="31" t="n">
        <v>1.31</v>
      </c>
      <c r="J561" s="31" t="s">
        <v>1206</v>
      </c>
    </row>
    <row r="562" customFormat="false" ht="12.75" hidden="false" customHeight="false" outlineLevel="0" collapsed="false">
      <c r="A562" s="1" t="s">
        <v>1308</v>
      </c>
      <c r="C562" s="27" t="s">
        <v>1314</v>
      </c>
      <c r="D562" s="27" t="s">
        <v>79</v>
      </c>
      <c r="E562" s="28"/>
      <c r="F562" s="29"/>
      <c r="G562" s="27"/>
      <c r="H562" s="30" t="s">
        <v>61</v>
      </c>
      <c r="I562" s="31" t="n">
        <v>1.29</v>
      </c>
      <c r="J562" s="31" t="s">
        <v>1206</v>
      </c>
    </row>
    <row r="563" customFormat="false" ht="12.75" hidden="false" customHeight="false" outlineLevel="0" collapsed="false">
      <c r="A563" s="1" t="s">
        <v>1308</v>
      </c>
      <c r="C563" s="27" t="s">
        <v>1315</v>
      </c>
      <c r="D563" s="27" t="s">
        <v>13</v>
      </c>
      <c r="E563" s="28"/>
      <c r="F563" s="29"/>
      <c r="G563" s="27"/>
      <c r="H563" s="30" t="s">
        <v>61</v>
      </c>
      <c r="I563" s="31" t="n">
        <v>1.49</v>
      </c>
      <c r="J563" s="31" t="s">
        <v>1206</v>
      </c>
    </row>
    <row r="564" customFormat="false" ht="12.75" hidden="false" customHeight="false" outlineLevel="0" collapsed="false">
      <c r="A564" s="1" t="s">
        <v>1316</v>
      </c>
      <c r="C564" s="27" t="s">
        <v>1317</v>
      </c>
      <c r="D564" s="27" t="s">
        <v>26</v>
      </c>
      <c r="E564" s="28"/>
      <c r="F564" s="29"/>
      <c r="G564" s="27"/>
      <c r="H564" s="30" t="s">
        <v>61</v>
      </c>
      <c r="I564" s="31" t="n">
        <v>0.59</v>
      </c>
      <c r="J564" s="31" t="s">
        <v>1206</v>
      </c>
    </row>
    <row r="565" customFormat="false" ht="12.75" hidden="false" customHeight="false" outlineLevel="0" collapsed="false">
      <c r="A565" s="1" t="s">
        <v>1316</v>
      </c>
      <c r="C565" s="27" t="s">
        <v>1318</v>
      </c>
      <c r="D565" s="27" t="s">
        <v>13</v>
      </c>
      <c r="E565" s="28"/>
      <c r="F565" s="29"/>
      <c r="G565" s="27"/>
      <c r="H565" s="30" t="s">
        <v>61</v>
      </c>
      <c r="I565" s="31" t="n">
        <v>0.75</v>
      </c>
      <c r="J565" s="31" t="s">
        <v>1206</v>
      </c>
    </row>
    <row r="566" customFormat="false" ht="12.75" hidden="false" customHeight="false" outlineLevel="0" collapsed="false">
      <c r="A566" s="1" t="s">
        <v>1316</v>
      </c>
      <c r="C566" s="27" t="s">
        <v>1319</v>
      </c>
      <c r="D566" s="27" t="s">
        <v>13</v>
      </c>
      <c r="E566" s="28"/>
      <c r="F566" s="29"/>
      <c r="G566" s="27"/>
      <c r="H566" s="30" t="s">
        <v>61</v>
      </c>
      <c r="I566" s="31" t="n">
        <v>1.59</v>
      </c>
      <c r="J566" s="31" t="s">
        <v>1206</v>
      </c>
    </row>
    <row r="567" customFormat="false" ht="12.75" hidden="false" customHeight="false" outlineLevel="0" collapsed="false">
      <c r="A567" s="1" t="s">
        <v>1316</v>
      </c>
      <c r="C567" s="27" t="s">
        <v>1320</v>
      </c>
      <c r="D567" s="27" t="s">
        <v>13</v>
      </c>
      <c r="E567" s="28"/>
      <c r="F567" s="29"/>
      <c r="G567" s="27"/>
      <c r="H567" s="30" t="s">
        <v>61</v>
      </c>
      <c r="I567" s="31" t="n">
        <v>1.46</v>
      </c>
      <c r="J567" s="31" t="s">
        <v>1206</v>
      </c>
    </row>
    <row r="568" customFormat="false" ht="12.75" hidden="false" customHeight="false" outlineLevel="0" collapsed="false">
      <c r="A568" s="1" t="s">
        <v>1316</v>
      </c>
      <c r="C568" s="27" t="s">
        <v>1321</v>
      </c>
      <c r="D568" s="27" t="s">
        <v>70</v>
      </c>
      <c r="E568" s="28"/>
      <c r="F568" s="29"/>
      <c r="G568" s="27"/>
      <c r="H568" s="30" t="s">
        <v>61</v>
      </c>
      <c r="I568" s="31" t="n">
        <v>0.59</v>
      </c>
      <c r="J568" s="31" t="s">
        <v>1206</v>
      </c>
    </row>
    <row r="569" customFormat="false" ht="12.75" hidden="false" customHeight="false" outlineLevel="0" collapsed="false">
      <c r="A569" s="1" t="s">
        <v>1316</v>
      </c>
      <c r="C569" s="27" t="s">
        <v>1322</v>
      </c>
      <c r="D569" s="27" t="s">
        <v>13</v>
      </c>
      <c r="E569" s="28"/>
      <c r="F569" s="29"/>
      <c r="G569" s="27"/>
      <c r="H569" s="30" t="s">
        <v>61</v>
      </c>
      <c r="I569" s="31" t="n">
        <v>1.59</v>
      </c>
      <c r="J569" s="31" t="s">
        <v>1206</v>
      </c>
    </row>
    <row r="570" customFormat="false" ht="12.75" hidden="false" customHeight="false" outlineLevel="0" collapsed="false">
      <c r="A570" s="1" t="s">
        <v>1316</v>
      </c>
      <c r="C570" s="27" t="s">
        <v>1323</v>
      </c>
      <c r="D570" s="27" t="s">
        <v>51</v>
      </c>
      <c r="E570" s="28"/>
      <c r="F570" s="29"/>
      <c r="G570" s="27"/>
      <c r="H570" s="30" t="s">
        <v>61</v>
      </c>
      <c r="I570" s="31" t="n">
        <v>0.59</v>
      </c>
      <c r="J570" s="31" t="s">
        <v>1206</v>
      </c>
    </row>
    <row r="571" customFormat="false" ht="12.75" hidden="false" customHeight="false" outlineLevel="0" collapsed="false">
      <c r="A571" s="1" t="s">
        <v>1316</v>
      </c>
      <c r="C571" s="27" t="s">
        <v>1324</v>
      </c>
      <c r="D571" s="27" t="s">
        <v>13</v>
      </c>
      <c r="E571" s="28"/>
      <c r="F571" s="29"/>
      <c r="G571" s="27"/>
      <c r="H571" s="30" t="s">
        <v>168</v>
      </c>
      <c r="I571" s="31" t="n">
        <v>1.52</v>
      </c>
      <c r="J571" s="31" t="s">
        <v>1206</v>
      </c>
    </row>
    <row r="572" customFormat="false" ht="12.75" hidden="false" customHeight="false" outlineLevel="0" collapsed="false">
      <c r="A572" s="1" t="s">
        <v>1316</v>
      </c>
      <c r="C572" s="27" t="s">
        <v>1325</v>
      </c>
      <c r="D572" s="27" t="s">
        <v>16</v>
      </c>
      <c r="E572" s="28"/>
      <c r="F572" s="29"/>
      <c r="G572" s="27"/>
      <c r="H572" s="30" t="s">
        <v>168</v>
      </c>
      <c r="I572" s="31" t="n">
        <v>0.99</v>
      </c>
      <c r="J572" s="31" t="s">
        <v>1206</v>
      </c>
    </row>
    <row r="573" customFormat="false" ht="12.75" hidden="false" customHeight="false" outlineLevel="0" collapsed="false">
      <c r="A573" s="1" t="s">
        <v>1316</v>
      </c>
      <c r="C573" s="27" t="s">
        <v>1326</v>
      </c>
      <c r="D573" s="27" t="s">
        <v>49</v>
      </c>
      <c r="E573" s="28"/>
      <c r="F573" s="29"/>
      <c r="G573" s="27"/>
      <c r="H573" s="30" t="s">
        <v>168</v>
      </c>
      <c r="I573" s="31" t="n">
        <v>0.59</v>
      </c>
      <c r="J573" s="31" t="s">
        <v>1206</v>
      </c>
    </row>
    <row r="575" customFormat="false" ht="17.35" hidden="false" customHeight="false" outlineLevel="0" collapsed="false">
      <c r="C575" s="15" t="s">
        <v>1327</v>
      </c>
      <c r="D575" s="45" t="s">
        <v>1</v>
      </c>
    </row>
    <row r="576" customFormat="false" ht="12.75" hidden="false" customHeight="false" outlineLevel="0" collapsed="false">
      <c r="A576" s="1" t="s">
        <v>1328</v>
      </c>
      <c r="C576" s="70" t="s">
        <v>1329</v>
      </c>
      <c r="D576" s="70" t="s">
        <v>1330</v>
      </c>
      <c r="E576" s="72" t="n">
        <v>1.9</v>
      </c>
      <c r="F576" s="73" t="n">
        <v>12.9</v>
      </c>
      <c r="G576" s="74" t="s">
        <v>1206</v>
      </c>
      <c r="I576" s="4"/>
    </row>
    <row r="577" customFormat="false" ht="12.75" hidden="false" customHeight="false" outlineLevel="0" collapsed="false">
      <c r="A577" s="1" t="s">
        <v>1331</v>
      </c>
      <c r="C577" s="70" t="s">
        <v>1332</v>
      </c>
      <c r="D577" s="70" t="s">
        <v>49</v>
      </c>
      <c r="E577" s="72" t="n">
        <v>1.8</v>
      </c>
      <c r="F577" s="73" t="n">
        <v>2.72</v>
      </c>
      <c r="G577" s="74" t="s">
        <v>1206</v>
      </c>
      <c r="I577" s="4"/>
    </row>
    <row r="578" customFormat="false" ht="12.75" hidden="false" customHeight="false" outlineLevel="0" collapsed="false">
      <c r="A578" s="1" t="s">
        <v>1328</v>
      </c>
      <c r="C578" s="70" t="s">
        <v>1333</v>
      </c>
      <c r="D578" s="70" t="s">
        <v>13</v>
      </c>
      <c r="E578" s="72" t="n">
        <v>2</v>
      </c>
      <c r="F578" s="73" t="n">
        <v>14.9</v>
      </c>
      <c r="G578" s="74" t="s">
        <v>1206</v>
      </c>
      <c r="I578" s="4"/>
    </row>
    <row r="579" customFormat="false" ht="12.75" hidden="false" customHeight="false" outlineLevel="0" collapsed="false">
      <c r="A579" s="1" t="s">
        <v>1331</v>
      </c>
      <c r="C579" s="70" t="s">
        <v>1334</v>
      </c>
      <c r="D579" s="70" t="s">
        <v>1330</v>
      </c>
      <c r="E579" s="72" t="n">
        <v>2.3</v>
      </c>
      <c r="F579" s="73" t="n">
        <v>2.72</v>
      </c>
      <c r="G579" s="74" t="s">
        <v>1206</v>
      </c>
      <c r="I579" s="4"/>
    </row>
    <row r="580" customFormat="false" ht="12.75" hidden="false" customHeight="false" outlineLevel="0" collapsed="false">
      <c r="A580" s="1" t="s">
        <v>1331</v>
      </c>
      <c r="C580" s="70" t="s">
        <v>1335</v>
      </c>
      <c r="D580" s="70"/>
      <c r="E580" s="72" t="n">
        <v>2.4</v>
      </c>
      <c r="F580" s="73" t="n">
        <v>5.5</v>
      </c>
      <c r="G580" s="74" t="s">
        <v>1206</v>
      </c>
      <c r="I580" s="4"/>
    </row>
    <row r="582" customFormat="false" ht="17.35" hidden="false" customHeight="false" outlineLevel="0" collapsed="false">
      <c r="C582" s="15" t="s">
        <v>1402</v>
      </c>
      <c r="D582" s="45" t="s">
        <v>1</v>
      </c>
    </row>
    <row r="583" customFormat="false" ht="12.75" hidden="false" customHeight="false" outlineLevel="0" collapsed="false">
      <c r="A583" s="1" t="s">
        <v>1403</v>
      </c>
      <c r="C583" s="27" t="s">
        <v>1404</v>
      </c>
      <c r="D583" s="27" t="s">
        <v>507</v>
      </c>
      <c r="E583" s="28"/>
      <c r="F583" s="29"/>
      <c r="G583" s="27"/>
      <c r="H583" s="30" t="s">
        <v>168</v>
      </c>
      <c r="I583" s="31" t="n">
        <v>2.49</v>
      </c>
      <c r="J583" s="31" t="s">
        <v>288</v>
      </c>
    </row>
    <row r="584" customFormat="false" ht="12.75" hidden="false" customHeight="false" outlineLevel="0" collapsed="false">
      <c r="A584" s="1" t="s">
        <v>1403</v>
      </c>
      <c r="C584" s="27" t="s">
        <v>1405</v>
      </c>
      <c r="D584" s="27" t="s">
        <v>13</v>
      </c>
      <c r="E584" s="28"/>
      <c r="F584" s="29"/>
      <c r="G584" s="27"/>
      <c r="H584" s="30" t="s">
        <v>168</v>
      </c>
      <c r="I584" s="31" t="n">
        <v>3.36</v>
      </c>
      <c r="J584" s="31" t="s">
        <v>288</v>
      </c>
    </row>
    <row r="585" customFormat="false" ht="12.75" hidden="false" customHeight="false" outlineLevel="0" collapsed="false">
      <c r="A585" s="1" t="s">
        <v>1406</v>
      </c>
      <c r="C585" s="27" t="s">
        <v>1407</v>
      </c>
      <c r="D585" s="27" t="s">
        <v>16</v>
      </c>
      <c r="E585" s="28"/>
      <c r="F585" s="29"/>
      <c r="G585" s="27"/>
      <c r="H585" s="30" t="s">
        <v>61</v>
      </c>
      <c r="I585" s="31" t="n">
        <v>0.69</v>
      </c>
      <c r="J585" s="31" t="s">
        <v>288</v>
      </c>
    </row>
    <row r="586" customFormat="false" ht="12.75" hidden="false" customHeight="false" outlineLevel="0" collapsed="false">
      <c r="A586" s="1" t="s">
        <v>1406</v>
      </c>
      <c r="C586" s="27" t="s">
        <v>1408</v>
      </c>
      <c r="D586" s="27" t="s">
        <v>13</v>
      </c>
      <c r="E586" s="28"/>
      <c r="F586" s="29"/>
      <c r="G586" s="27"/>
      <c r="H586" s="30" t="s">
        <v>61</v>
      </c>
      <c r="I586" s="31" t="n">
        <v>2.15</v>
      </c>
      <c r="J586" s="31" t="s">
        <v>288</v>
      </c>
    </row>
    <row r="588" customFormat="false" ht="17.35" hidden="false" customHeight="false" outlineLevel="0" collapsed="false">
      <c r="C588" s="15" t="s">
        <v>1409</v>
      </c>
      <c r="D588" s="45" t="s">
        <v>1</v>
      </c>
    </row>
    <row r="589" customFormat="false" ht="12.75" hidden="false" customHeight="false" outlineLevel="0" collapsed="false">
      <c r="A589" s="1" t="s">
        <v>1410</v>
      </c>
      <c r="B589" s="1" t="s">
        <v>86</v>
      </c>
      <c r="C589" s="70" t="s">
        <v>1411</v>
      </c>
      <c r="D589" s="70" t="s">
        <v>16</v>
      </c>
      <c r="E589" s="72" t="n">
        <v>1.7</v>
      </c>
      <c r="F589" s="73" t="n">
        <v>0.5</v>
      </c>
      <c r="G589" s="74" t="s">
        <v>288</v>
      </c>
      <c r="I589" s="4"/>
    </row>
    <row r="590" customFormat="false" ht="12.75" hidden="false" customHeight="false" outlineLevel="0" collapsed="false">
      <c r="A590" s="1" t="s">
        <v>1412</v>
      </c>
      <c r="C590" s="70" t="s">
        <v>1413</v>
      </c>
      <c r="D590" s="70" t="s">
        <v>1330</v>
      </c>
      <c r="E590" s="72" t="n">
        <v>2</v>
      </c>
      <c r="F590" s="73" t="n">
        <v>0.86</v>
      </c>
      <c r="G590" s="74" t="s">
        <v>288</v>
      </c>
      <c r="I590" s="4"/>
    </row>
    <row r="591" customFormat="false" ht="12.75" hidden="false" customHeight="false" outlineLevel="0" collapsed="false">
      <c r="A591" s="1" t="s">
        <v>1410</v>
      </c>
      <c r="C591" s="70" t="s">
        <v>1414</v>
      </c>
      <c r="D591" s="70" t="s">
        <v>49</v>
      </c>
      <c r="E591" s="72" t="n">
        <v>2</v>
      </c>
      <c r="F591" s="73" t="n">
        <v>0.5</v>
      </c>
      <c r="G591" s="74" t="s">
        <v>288</v>
      </c>
      <c r="I591" s="4"/>
    </row>
    <row r="592" customFormat="false" ht="12.75" hidden="false" customHeight="false" outlineLevel="0" collapsed="false">
      <c r="A592" s="1" t="s">
        <v>1412</v>
      </c>
      <c r="B592" s="1" t="s">
        <v>86</v>
      </c>
      <c r="C592" s="70" t="s">
        <v>1415</v>
      </c>
      <c r="D592" s="70" t="s">
        <v>49</v>
      </c>
      <c r="E592" s="72" t="n">
        <v>2.1</v>
      </c>
      <c r="F592" s="73" t="n">
        <v>0.76</v>
      </c>
      <c r="G592" s="74" t="s">
        <v>288</v>
      </c>
      <c r="I592" s="4"/>
    </row>
    <row r="593" customFormat="false" ht="12.75" hidden="false" customHeight="false" outlineLevel="0" collapsed="false">
      <c r="A593" s="1" t="s">
        <v>1410</v>
      </c>
      <c r="C593" s="70" t="s">
        <v>1416</v>
      </c>
      <c r="D593" s="70" t="s">
        <v>70</v>
      </c>
      <c r="E593" s="72" t="n">
        <v>2.5</v>
      </c>
      <c r="F593" s="73" t="n">
        <v>0.5</v>
      </c>
      <c r="G593" s="74" t="s">
        <v>288</v>
      </c>
      <c r="I593" s="4"/>
    </row>
    <row r="594" customFormat="false" ht="12.75" hidden="false" customHeight="false" outlineLevel="0" collapsed="false">
      <c r="A594" s="1" t="s">
        <v>1417</v>
      </c>
      <c r="C594" s="70" t="s">
        <v>1418</v>
      </c>
      <c r="D594" s="70" t="s">
        <v>49</v>
      </c>
      <c r="E594" s="72" t="n">
        <v>1.2</v>
      </c>
      <c r="F594" s="73" t="n">
        <v>0.76</v>
      </c>
      <c r="G594" s="74" t="s">
        <v>288</v>
      </c>
      <c r="I594" s="4"/>
    </row>
    <row r="595" customFormat="false" ht="12.75" hidden="false" customHeight="false" outlineLevel="0" collapsed="false">
      <c r="A595" s="1" t="s">
        <v>1419</v>
      </c>
      <c r="C595" s="70" t="s">
        <v>1420</v>
      </c>
      <c r="D595" s="70" t="s">
        <v>20</v>
      </c>
      <c r="E595" s="72" t="n">
        <v>1.3</v>
      </c>
      <c r="F595" s="73" t="n">
        <v>0.76</v>
      </c>
      <c r="G595" s="74" t="s">
        <v>288</v>
      </c>
      <c r="I595" s="4"/>
    </row>
    <row r="596" customFormat="false" ht="12.75" hidden="false" customHeight="false" outlineLevel="0" collapsed="false">
      <c r="A596" s="1" t="s">
        <v>1419</v>
      </c>
      <c r="B596" s="1" t="s">
        <v>86</v>
      </c>
      <c r="C596" s="70" t="s">
        <v>1421</v>
      </c>
      <c r="D596" s="70" t="s">
        <v>16</v>
      </c>
      <c r="E596" s="72" t="n">
        <v>2</v>
      </c>
      <c r="F596" s="73" t="n">
        <v>0.53</v>
      </c>
      <c r="G596" s="74" t="s">
        <v>288</v>
      </c>
      <c r="I596" s="4"/>
    </row>
    <row r="597" customFormat="false" ht="12.75" hidden="false" customHeight="false" outlineLevel="0" collapsed="false">
      <c r="A597" s="1" t="s">
        <v>1417</v>
      </c>
      <c r="B597" s="1" t="s">
        <v>86</v>
      </c>
      <c r="C597" s="70" t="s">
        <v>1422</v>
      </c>
      <c r="D597" s="70" t="s">
        <v>77</v>
      </c>
      <c r="E597" s="72" t="n">
        <v>2.3</v>
      </c>
      <c r="F597" s="73" t="n">
        <v>1</v>
      </c>
      <c r="G597" s="74" t="s">
        <v>288</v>
      </c>
      <c r="I597" s="4"/>
    </row>
    <row r="598" customFormat="false" ht="12.75" hidden="false" customHeight="false" outlineLevel="0" collapsed="false">
      <c r="A598" s="1" t="s">
        <v>1417</v>
      </c>
      <c r="C598" s="70" t="s">
        <v>1423</v>
      </c>
      <c r="D598" s="70" t="s">
        <v>24</v>
      </c>
      <c r="E598" s="72" t="n">
        <v>2.5</v>
      </c>
      <c r="F598" s="73" t="n">
        <v>0.86</v>
      </c>
      <c r="G598" s="74" t="s">
        <v>288</v>
      </c>
      <c r="I598" s="4"/>
    </row>
    <row r="600" customFormat="false" ht="17.35" hidden="false" customHeight="false" outlineLevel="0" collapsed="false">
      <c r="C600" s="15" t="s">
        <v>1424</v>
      </c>
      <c r="D600" s="45" t="s">
        <v>1</v>
      </c>
    </row>
    <row r="601" customFormat="false" ht="12.75" hidden="false" customHeight="false" outlineLevel="0" collapsed="false">
      <c r="A601" s="1" t="s">
        <v>1424</v>
      </c>
      <c r="C601" s="27" t="s">
        <v>1425</v>
      </c>
      <c r="D601" s="27" t="s">
        <v>13</v>
      </c>
      <c r="E601" s="28"/>
      <c r="F601" s="29"/>
      <c r="G601" s="27"/>
      <c r="H601" s="30" t="s">
        <v>61</v>
      </c>
      <c r="I601" s="31" t="n">
        <v>31.98</v>
      </c>
      <c r="J601" s="31" t="s">
        <v>1426</v>
      </c>
    </row>
    <row r="602" customFormat="false" ht="12.75" hidden="false" customHeight="false" outlineLevel="0" collapsed="false">
      <c r="A602" s="1" t="s">
        <v>1424</v>
      </c>
      <c r="C602" s="27" t="s">
        <v>1427</v>
      </c>
      <c r="D602" s="27" t="s">
        <v>77</v>
      </c>
      <c r="E602" s="28"/>
      <c r="F602" s="29"/>
      <c r="G602" s="27"/>
      <c r="H602" s="30" t="s">
        <v>168</v>
      </c>
      <c r="I602" s="31" t="n">
        <v>2.69</v>
      </c>
      <c r="J602" s="31" t="s">
        <v>1426</v>
      </c>
    </row>
    <row r="603" customFormat="false" ht="12.75" hidden="false" customHeight="false" outlineLevel="0" collapsed="false">
      <c r="A603" s="1" t="s">
        <v>1424</v>
      </c>
      <c r="C603" s="27" t="s">
        <v>1428</v>
      </c>
      <c r="D603" s="27" t="s">
        <v>507</v>
      </c>
      <c r="E603" s="28"/>
      <c r="F603" s="29"/>
      <c r="G603" s="27"/>
      <c r="H603" s="30" t="s">
        <v>168</v>
      </c>
      <c r="I603" s="31" t="n">
        <v>2.99</v>
      </c>
      <c r="J603" s="31" t="s">
        <v>1426</v>
      </c>
    </row>
    <row r="604" customFormat="false" ht="12.75" hidden="false" customHeight="false" outlineLevel="0" collapsed="false">
      <c r="A604" s="1" t="s">
        <v>1424</v>
      </c>
      <c r="C604" s="27" t="s">
        <v>1429</v>
      </c>
      <c r="D604" s="27" t="s">
        <v>13</v>
      </c>
      <c r="E604" s="28"/>
      <c r="F604" s="29"/>
      <c r="G604" s="27"/>
      <c r="H604" s="30" t="s">
        <v>168</v>
      </c>
      <c r="I604" s="31" t="n">
        <v>0.99</v>
      </c>
      <c r="J604" s="31" t="s">
        <v>1426</v>
      </c>
    </row>
    <row r="606" customFormat="false" ht="17.35" hidden="false" customHeight="false" outlineLevel="0" collapsed="false">
      <c r="C606" s="15" t="s">
        <v>1430</v>
      </c>
      <c r="D606" s="45" t="s">
        <v>1</v>
      </c>
    </row>
    <row r="607" customFormat="false" ht="12.75" hidden="false" customHeight="false" outlineLevel="0" collapsed="false">
      <c r="A607" s="1" t="s">
        <v>1430</v>
      </c>
      <c r="C607" s="27" t="s">
        <v>1431</v>
      </c>
      <c r="D607" s="27" t="s">
        <v>13</v>
      </c>
      <c r="E607" s="28"/>
      <c r="F607" s="29"/>
      <c r="G607" s="27"/>
      <c r="H607" s="30" t="s">
        <v>61</v>
      </c>
      <c r="I607" s="31" t="n">
        <v>12.78</v>
      </c>
      <c r="J607" s="31" t="s">
        <v>1426</v>
      </c>
    </row>
    <row r="608" customFormat="false" ht="12.75" hidden="false" customHeight="false" outlineLevel="0" collapsed="false">
      <c r="A608" s="1" t="s">
        <v>1430</v>
      </c>
      <c r="C608" s="27" t="s">
        <v>1432</v>
      </c>
      <c r="D608" s="27" t="s">
        <v>13</v>
      </c>
      <c r="E608" s="28"/>
      <c r="F608" s="29"/>
      <c r="G608" s="27"/>
      <c r="H608" s="30" t="s">
        <v>168</v>
      </c>
      <c r="I608" s="31" t="n">
        <v>4.99</v>
      </c>
      <c r="J608" s="31" t="s">
        <v>1426</v>
      </c>
    </row>
    <row r="610" customFormat="false" ht="17.35" hidden="false" customHeight="false" outlineLevel="0" collapsed="false">
      <c r="C610" s="15" t="s">
        <v>1513</v>
      </c>
      <c r="D610" s="45"/>
    </row>
    <row r="611" customFormat="false" ht="12.75" hidden="false" customHeight="false" outlineLevel="0" collapsed="false">
      <c r="A611" s="1" t="s">
        <v>1514</v>
      </c>
      <c r="C611" s="27" t="s">
        <v>1515</v>
      </c>
      <c r="D611" s="27" t="s">
        <v>77</v>
      </c>
      <c r="E611" s="28"/>
      <c r="F611" s="29"/>
      <c r="G611" s="27"/>
      <c r="H611" s="30" t="s">
        <v>61</v>
      </c>
      <c r="I611" s="31" t="n">
        <v>3.1</v>
      </c>
      <c r="J611" s="31" t="s">
        <v>1493</v>
      </c>
    </row>
    <row r="612" customFormat="false" ht="12.75" hidden="false" customHeight="false" outlineLevel="0" collapsed="false">
      <c r="A612" s="1" t="s">
        <v>1514</v>
      </c>
      <c r="C612" s="27" t="s">
        <v>1516</v>
      </c>
      <c r="D612" s="27" t="s">
        <v>13</v>
      </c>
      <c r="E612" s="28"/>
      <c r="F612" s="29"/>
      <c r="G612" s="27"/>
      <c r="H612" s="30" t="s">
        <v>61</v>
      </c>
      <c r="I612" s="31" t="n">
        <v>3.1</v>
      </c>
      <c r="J612" s="31" t="s">
        <v>1493</v>
      </c>
    </row>
    <row r="613" customFormat="false" ht="12.75" hidden="false" customHeight="false" outlineLevel="0" collapsed="false">
      <c r="A613" s="1" t="s">
        <v>1514</v>
      </c>
      <c r="C613" s="27" t="s">
        <v>1517</v>
      </c>
      <c r="D613" s="27" t="s">
        <v>13</v>
      </c>
      <c r="E613" s="28"/>
      <c r="F613" s="29"/>
      <c r="G613" s="27"/>
      <c r="H613" s="30" t="s">
        <v>61</v>
      </c>
      <c r="I613" s="31" t="n">
        <v>3.88</v>
      </c>
      <c r="J613" s="31" t="s">
        <v>1493</v>
      </c>
    </row>
    <row r="614" customFormat="false" ht="12.75" hidden="false" customHeight="false" outlineLevel="0" collapsed="false">
      <c r="A614" s="1" t="s">
        <v>1514</v>
      </c>
      <c r="C614" s="27" t="s">
        <v>1518</v>
      </c>
      <c r="D614" s="27" t="s">
        <v>24</v>
      </c>
      <c r="E614" s="28"/>
      <c r="F614" s="29"/>
      <c r="G614" s="27"/>
      <c r="H614" s="30" t="s">
        <v>61</v>
      </c>
      <c r="I614" s="31" t="n">
        <v>2.25</v>
      </c>
      <c r="J614" s="31" t="s">
        <v>1493</v>
      </c>
    </row>
    <row r="615" customFormat="false" ht="12.75" hidden="false" customHeight="false" outlineLevel="0" collapsed="false">
      <c r="A615" s="1" t="s">
        <v>1514</v>
      </c>
      <c r="C615" s="27" t="s">
        <v>1519</v>
      </c>
      <c r="D615" s="27" t="s">
        <v>390</v>
      </c>
      <c r="E615" s="28"/>
      <c r="F615" s="29"/>
      <c r="G615" s="27"/>
      <c r="H615" s="30" t="s">
        <v>168</v>
      </c>
      <c r="I615" s="31" t="n">
        <v>1.99</v>
      </c>
      <c r="J615" s="31" t="s">
        <v>1493</v>
      </c>
    </row>
    <row r="616" customFormat="false" ht="12.75" hidden="false" customHeight="false" outlineLevel="0" collapsed="false">
      <c r="A616" s="1" t="s">
        <v>1514</v>
      </c>
      <c r="C616" s="27" t="s">
        <v>1520</v>
      </c>
      <c r="D616" s="27" t="s">
        <v>16</v>
      </c>
      <c r="E616" s="28"/>
      <c r="F616" s="29"/>
      <c r="G616" s="27"/>
      <c r="H616" s="30" t="s">
        <v>168</v>
      </c>
      <c r="I616" s="31" t="n">
        <v>1.99</v>
      </c>
      <c r="J616" s="31" t="s">
        <v>1493</v>
      </c>
    </row>
    <row r="617" customFormat="false" ht="12.75" hidden="false" customHeight="false" outlineLevel="0" collapsed="false">
      <c r="A617" s="1" t="s">
        <v>1514</v>
      </c>
      <c r="C617" s="27" t="s">
        <v>1521</v>
      </c>
      <c r="D617" s="27" t="s">
        <v>70</v>
      </c>
      <c r="E617" s="28"/>
      <c r="F617" s="29"/>
      <c r="G617" s="27"/>
      <c r="H617" s="30" t="s">
        <v>168</v>
      </c>
      <c r="I617" s="31" t="n">
        <v>1.99</v>
      </c>
      <c r="J617" s="31" t="s">
        <v>1493</v>
      </c>
    </row>
    <row r="618" customFormat="false" ht="12.75" hidden="false" customHeight="false" outlineLevel="0" collapsed="false">
      <c r="A618" s="1" t="s">
        <v>1514</v>
      </c>
      <c r="C618" s="27" t="s">
        <v>1522</v>
      </c>
      <c r="D618" s="27" t="s">
        <v>20</v>
      </c>
      <c r="E618" s="28"/>
      <c r="F618" s="29"/>
      <c r="G618" s="27"/>
      <c r="H618" s="30" t="s">
        <v>168</v>
      </c>
      <c r="I618" s="31" t="n">
        <v>1.99</v>
      </c>
      <c r="J618" s="31" t="s">
        <v>1493</v>
      </c>
    </row>
    <row r="619" customFormat="false" ht="12.75" hidden="false" customHeight="false" outlineLevel="0" collapsed="false">
      <c r="A619" s="1" t="s">
        <v>1514</v>
      </c>
      <c r="C619" s="27" t="s">
        <v>1523</v>
      </c>
      <c r="D619" s="27" t="s">
        <v>13</v>
      </c>
      <c r="E619" s="28"/>
      <c r="F619" s="29"/>
      <c r="G619" s="27"/>
      <c r="H619" s="30" t="s">
        <v>168</v>
      </c>
      <c r="I619" s="31" t="n">
        <v>3.72</v>
      </c>
      <c r="J619" s="31" t="s">
        <v>1493</v>
      </c>
    </row>
    <row r="620" customFormat="false" ht="12.75" hidden="false" customHeight="false" outlineLevel="0" collapsed="false">
      <c r="A620" s="1" t="s">
        <v>1514</v>
      </c>
      <c r="C620" s="27" t="s">
        <v>1524</v>
      </c>
      <c r="D620" s="27" t="s">
        <v>49</v>
      </c>
      <c r="E620" s="28"/>
      <c r="F620" s="29"/>
      <c r="G620" s="27"/>
      <c r="H620" s="30" t="s">
        <v>168</v>
      </c>
      <c r="I620" s="31" t="n">
        <v>1.99</v>
      </c>
      <c r="J620" s="31" t="s">
        <v>1493</v>
      </c>
    </row>
    <row r="621" customFormat="false" ht="12.75" hidden="false" customHeight="false" outlineLevel="0" collapsed="false">
      <c r="A621" s="1" t="s">
        <v>1514</v>
      </c>
      <c r="C621" s="27" t="s">
        <v>1525</v>
      </c>
      <c r="D621" s="27" t="s">
        <v>583</v>
      </c>
      <c r="E621" s="28"/>
      <c r="F621" s="29"/>
      <c r="G621" s="27"/>
      <c r="H621" s="30" t="s">
        <v>168</v>
      </c>
      <c r="I621" s="31" t="n">
        <v>1.99</v>
      </c>
      <c r="J621" s="31" t="s">
        <v>1493</v>
      </c>
    </row>
    <row r="622" customFormat="false" ht="12.75" hidden="false" customHeight="false" outlineLevel="0" collapsed="false">
      <c r="A622" s="1" t="s">
        <v>1526</v>
      </c>
      <c r="C622" s="27" t="s">
        <v>1527</v>
      </c>
      <c r="D622" s="27" t="s">
        <v>13</v>
      </c>
      <c r="E622" s="28"/>
      <c r="F622" s="29"/>
      <c r="G622" s="27"/>
      <c r="H622" s="30" t="s">
        <v>61</v>
      </c>
      <c r="I622" s="31" t="n">
        <v>3.05</v>
      </c>
      <c r="J622" s="31" t="s">
        <v>1493</v>
      </c>
    </row>
    <row r="623" customFormat="false" ht="12.75" hidden="false" customHeight="false" outlineLevel="0" collapsed="false">
      <c r="A623" s="1" t="s">
        <v>1526</v>
      </c>
      <c r="C623" s="27" t="s">
        <v>1528</v>
      </c>
      <c r="D623" s="27" t="s">
        <v>24</v>
      </c>
      <c r="E623" s="28"/>
      <c r="F623" s="29"/>
      <c r="G623" s="27"/>
      <c r="H623" s="30" t="s">
        <v>61</v>
      </c>
      <c r="I623" s="31" t="n">
        <v>2.29</v>
      </c>
      <c r="J623" s="31" t="s">
        <v>1493</v>
      </c>
    </row>
    <row r="624" customFormat="false" ht="12.75" hidden="false" customHeight="false" outlineLevel="0" collapsed="false">
      <c r="A624" s="1" t="s">
        <v>1526</v>
      </c>
      <c r="C624" s="27" t="s">
        <v>1529</v>
      </c>
      <c r="D624" s="27" t="s">
        <v>16</v>
      </c>
      <c r="E624" s="28"/>
      <c r="F624" s="29"/>
      <c r="G624" s="27"/>
      <c r="H624" s="30" t="s">
        <v>168</v>
      </c>
      <c r="I624" s="31" t="n">
        <v>1.39</v>
      </c>
      <c r="J624" s="31" t="s">
        <v>1493</v>
      </c>
    </row>
    <row r="625" customFormat="false" ht="12.75" hidden="false" customHeight="false" outlineLevel="0" collapsed="false">
      <c r="A625" s="1" t="s">
        <v>1526</v>
      </c>
      <c r="C625" s="27" t="s">
        <v>1530</v>
      </c>
      <c r="D625" s="27" t="s">
        <v>13</v>
      </c>
      <c r="E625" s="28"/>
      <c r="F625" s="29"/>
      <c r="G625" s="27"/>
      <c r="H625" s="30" t="s">
        <v>168</v>
      </c>
      <c r="I625" s="31" t="n">
        <v>1.39</v>
      </c>
      <c r="J625" s="31" t="s">
        <v>1493</v>
      </c>
    </row>
    <row r="626" customFormat="false" ht="12.75" hidden="false" customHeight="false" outlineLevel="0" collapsed="false">
      <c r="A626" s="1" t="s">
        <v>1526</v>
      </c>
      <c r="C626" s="27" t="s">
        <v>1531</v>
      </c>
      <c r="D626" s="27" t="s">
        <v>13</v>
      </c>
      <c r="E626" s="28"/>
      <c r="F626" s="29"/>
      <c r="G626" s="27"/>
      <c r="H626" s="30" t="s">
        <v>168</v>
      </c>
      <c r="I626" s="31" t="n">
        <v>2.49</v>
      </c>
      <c r="J626" s="31" t="s">
        <v>1493</v>
      </c>
    </row>
    <row r="627" customFormat="false" ht="12.75" hidden="false" customHeight="false" outlineLevel="0" collapsed="false">
      <c r="A627" s="1" t="s">
        <v>1526</v>
      </c>
      <c r="C627" s="27" t="s">
        <v>1532</v>
      </c>
      <c r="D627" s="27" t="s">
        <v>20</v>
      </c>
      <c r="E627" s="28"/>
      <c r="F627" s="29"/>
      <c r="G627" s="27"/>
      <c r="H627" s="30" t="s">
        <v>168</v>
      </c>
      <c r="I627" s="31" t="n">
        <v>1.39</v>
      </c>
      <c r="J627" s="31" t="s">
        <v>1493</v>
      </c>
    </row>
    <row r="628" customFormat="false" ht="12.75" hidden="false" customHeight="false" outlineLevel="0" collapsed="false">
      <c r="A628" s="1" t="s">
        <v>1526</v>
      </c>
      <c r="C628" s="27" t="s">
        <v>1533</v>
      </c>
      <c r="D628" s="27"/>
      <c r="E628" s="28"/>
      <c r="F628" s="29"/>
      <c r="G628" s="27"/>
      <c r="H628" s="30" t="s">
        <v>168</v>
      </c>
      <c r="I628" s="31" t="n">
        <v>2.99</v>
      </c>
      <c r="J628" s="31" t="s">
        <v>1493</v>
      </c>
    </row>
    <row r="629" customFormat="false" ht="12.75" hidden="false" customHeight="false" outlineLevel="0" collapsed="false">
      <c r="A629" s="1" t="s">
        <v>1526</v>
      </c>
      <c r="C629" s="27" t="s">
        <v>1534</v>
      </c>
      <c r="D629" s="27" t="s">
        <v>70</v>
      </c>
      <c r="E629" s="28"/>
      <c r="F629" s="29"/>
      <c r="G629" s="27"/>
      <c r="H629" s="30" t="s">
        <v>168</v>
      </c>
      <c r="I629" s="31" t="n">
        <v>1.39</v>
      </c>
      <c r="J629" s="31" t="s">
        <v>1493</v>
      </c>
    </row>
    <row r="630" customFormat="false" ht="12.75" hidden="false" customHeight="false" outlineLevel="0" collapsed="false">
      <c r="A630" s="1" t="s">
        <v>1526</v>
      </c>
      <c r="C630" s="27" t="s">
        <v>1535</v>
      </c>
      <c r="D630" s="27" t="s">
        <v>51</v>
      </c>
      <c r="E630" s="28"/>
      <c r="F630" s="29"/>
      <c r="G630" s="27"/>
      <c r="H630" s="30" t="s">
        <v>168</v>
      </c>
      <c r="I630" s="31" t="n">
        <v>1.39</v>
      </c>
      <c r="J630" s="31" t="s">
        <v>1493</v>
      </c>
    </row>
    <row r="631" customFormat="false" ht="12.75" hidden="false" customHeight="false" outlineLevel="0" collapsed="false">
      <c r="A631" s="1" t="s">
        <v>1526</v>
      </c>
      <c r="C631" s="27" t="s">
        <v>1536</v>
      </c>
      <c r="D631" s="27" t="s">
        <v>26</v>
      </c>
      <c r="E631" s="28"/>
      <c r="F631" s="29"/>
      <c r="G631" s="27"/>
      <c r="H631" s="30" t="s">
        <v>168</v>
      </c>
      <c r="I631" s="31" t="n">
        <v>1.39</v>
      </c>
      <c r="J631" s="31" t="s">
        <v>1493</v>
      </c>
    </row>
    <row r="633" customFormat="false" ht="17.35" hidden="false" customHeight="false" outlineLevel="0" collapsed="false">
      <c r="C633" s="52" t="s">
        <v>1583</v>
      </c>
      <c r="D633" s="11" t="s">
        <v>1</v>
      </c>
    </row>
    <row r="634" customFormat="false" ht="12.75" hidden="false" customHeight="false" outlineLevel="0" collapsed="false">
      <c r="A634" s="1" t="s">
        <v>1584</v>
      </c>
      <c r="C634" s="27" t="s">
        <v>1585</v>
      </c>
      <c r="D634" s="27" t="s">
        <v>16</v>
      </c>
      <c r="E634" s="27"/>
      <c r="F634" s="31"/>
      <c r="G634" s="27"/>
      <c r="H634" s="30" t="s">
        <v>61</v>
      </c>
      <c r="I634" s="31" t="n">
        <v>1.99</v>
      </c>
      <c r="J634" s="30" t="s">
        <v>1566</v>
      </c>
    </row>
    <row r="635" customFormat="false" ht="12.75" hidden="false" customHeight="false" outlineLevel="0" collapsed="false">
      <c r="A635" s="1" t="s">
        <v>1584</v>
      </c>
      <c r="C635" s="27" t="s">
        <v>1586</v>
      </c>
      <c r="D635" s="27" t="s">
        <v>20</v>
      </c>
      <c r="E635" s="27"/>
      <c r="F635" s="31"/>
      <c r="G635" s="27"/>
      <c r="H635" s="30" t="s">
        <v>61</v>
      </c>
      <c r="I635" s="31" t="n">
        <v>1.99</v>
      </c>
      <c r="J635" s="30" t="s">
        <v>1566</v>
      </c>
    </row>
    <row r="636" customFormat="false" ht="12.75" hidden="false" customHeight="false" outlineLevel="0" collapsed="false">
      <c r="A636" s="1" t="s">
        <v>1584</v>
      </c>
      <c r="C636" s="27" t="s">
        <v>1587</v>
      </c>
      <c r="D636" s="27" t="s">
        <v>507</v>
      </c>
      <c r="E636" s="27"/>
      <c r="F636" s="31"/>
      <c r="G636" s="27"/>
      <c r="H636" s="30" t="s">
        <v>168</v>
      </c>
      <c r="I636" s="31" t="n">
        <v>2.06</v>
      </c>
      <c r="J636" s="30" t="s">
        <v>1566</v>
      </c>
    </row>
    <row r="637" customFormat="false" ht="12.75" hidden="false" customHeight="false" outlineLevel="0" collapsed="false">
      <c r="A637" s="1" t="s">
        <v>1584</v>
      </c>
      <c r="C637" s="27" t="s">
        <v>1588</v>
      </c>
      <c r="D637" s="27" t="s">
        <v>13</v>
      </c>
      <c r="E637" s="27"/>
      <c r="F637" s="31"/>
      <c r="G637" s="27"/>
      <c r="H637" s="30" t="s">
        <v>168</v>
      </c>
      <c r="I637" s="31" t="n">
        <v>3.49</v>
      </c>
      <c r="J637" s="30" t="s">
        <v>1566</v>
      </c>
    </row>
    <row r="638" customFormat="false" ht="12.75" hidden="false" customHeight="false" outlineLevel="0" collapsed="false">
      <c r="A638" s="1" t="s">
        <v>1589</v>
      </c>
      <c r="C638" s="27" t="s">
        <v>1590</v>
      </c>
      <c r="D638" s="27" t="s">
        <v>13</v>
      </c>
      <c r="E638" s="27"/>
      <c r="F638" s="31"/>
      <c r="G638" s="27"/>
      <c r="H638" s="30" t="s">
        <v>61</v>
      </c>
      <c r="I638" s="31" t="n">
        <v>0.89</v>
      </c>
      <c r="J638" s="30" t="s">
        <v>1566</v>
      </c>
    </row>
    <row r="639" customFormat="false" ht="12.75" hidden="false" customHeight="false" outlineLevel="0" collapsed="false">
      <c r="A639" s="1" t="s">
        <v>1589</v>
      </c>
      <c r="C639" s="27" t="s">
        <v>1591</v>
      </c>
      <c r="D639" s="27" t="s">
        <v>20</v>
      </c>
      <c r="E639" s="27"/>
      <c r="F639" s="31"/>
      <c r="G639" s="27"/>
      <c r="H639" s="30" t="s">
        <v>61</v>
      </c>
      <c r="I639" s="31" t="n">
        <v>0.89</v>
      </c>
      <c r="J639" s="30" t="s">
        <v>1566</v>
      </c>
    </row>
    <row r="640" customFormat="false" ht="12.75" hidden="false" customHeight="false" outlineLevel="0" collapsed="false">
      <c r="A640" s="1" t="s">
        <v>1589</v>
      </c>
      <c r="C640" s="27" t="s">
        <v>1592</v>
      </c>
      <c r="D640" s="27" t="s">
        <v>13</v>
      </c>
      <c r="E640" s="27"/>
      <c r="F640" s="31"/>
      <c r="G640" s="27"/>
      <c r="H640" s="30" t="s">
        <v>61</v>
      </c>
      <c r="I640" s="31" t="n">
        <v>1.99</v>
      </c>
      <c r="J640" s="30" t="s">
        <v>1566</v>
      </c>
    </row>
    <row r="641" customFormat="false" ht="12.75" hidden="false" customHeight="false" outlineLevel="0" collapsed="false">
      <c r="A641" s="1" t="s">
        <v>1589</v>
      </c>
      <c r="C641" s="27" t="s">
        <v>1593</v>
      </c>
      <c r="D641" s="27" t="s">
        <v>13</v>
      </c>
      <c r="E641" s="27"/>
      <c r="F641" s="31"/>
      <c r="G641" s="27"/>
      <c r="H641" s="30" t="s">
        <v>61</v>
      </c>
      <c r="I641" s="31" t="n">
        <v>2.19</v>
      </c>
      <c r="J641" s="30" t="s">
        <v>1566</v>
      </c>
    </row>
    <row r="642" customFormat="false" ht="12.75" hidden="false" customHeight="false" outlineLevel="0" collapsed="false">
      <c r="A642" s="1" t="s">
        <v>1589</v>
      </c>
      <c r="C642" s="27" t="s">
        <v>1594</v>
      </c>
      <c r="D642" s="27" t="s">
        <v>51</v>
      </c>
      <c r="E642" s="27"/>
      <c r="F642" s="31"/>
      <c r="G642" s="27"/>
      <c r="H642" s="30" t="s">
        <v>61</v>
      </c>
      <c r="I642" s="31" t="n">
        <v>0.78</v>
      </c>
      <c r="J642" s="30" t="s">
        <v>1566</v>
      </c>
    </row>
    <row r="643" customFormat="false" ht="12.75" hidden="false" customHeight="false" outlineLevel="0" collapsed="false">
      <c r="A643" s="1" t="s">
        <v>1589</v>
      </c>
      <c r="C643" s="27" t="s">
        <v>1595</v>
      </c>
      <c r="D643" s="27" t="s">
        <v>390</v>
      </c>
      <c r="E643" s="27"/>
      <c r="F643" s="31"/>
      <c r="G643" s="27"/>
      <c r="H643" s="30" t="s">
        <v>61</v>
      </c>
      <c r="I643" s="31" t="n">
        <v>0.89</v>
      </c>
      <c r="J643" s="30" t="s">
        <v>1566</v>
      </c>
    </row>
    <row r="644" customFormat="false" ht="12.75" hidden="false" customHeight="false" outlineLevel="0" collapsed="false">
      <c r="A644" s="1" t="s">
        <v>1589</v>
      </c>
      <c r="C644" s="27" t="s">
        <v>1596</v>
      </c>
      <c r="D644" s="27" t="s">
        <v>13</v>
      </c>
      <c r="E644" s="27"/>
      <c r="F644" s="31"/>
      <c r="G644" s="27"/>
      <c r="H644" s="30" t="s">
        <v>61</v>
      </c>
      <c r="I644" s="31" t="n">
        <v>1.49</v>
      </c>
      <c r="J644" s="30" t="s">
        <v>1566</v>
      </c>
    </row>
    <row r="645" customFormat="false" ht="12.75" hidden="false" customHeight="false" outlineLevel="0" collapsed="false">
      <c r="A645" s="1" t="s">
        <v>1589</v>
      </c>
      <c r="C645" s="27" t="s">
        <v>1597</v>
      </c>
      <c r="D645" s="27" t="s">
        <v>22</v>
      </c>
      <c r="E645" s="27"/>
      <c r="F645" s="31"/>
      <c r="G645" s="27"/>
      <c r="H645" s="30" t="s">
        <v>61</v>
      </c>
      <c r="I645" s="31" t="n">
        <v>0.89</v>
      </c>
      <c r="J645" s="30" t="s">
        <v>1566</v>
      </c>
    </row>
    <row r="646" customFormat="false" ht="12.75" hidden="false" customHeight="false" outlineLevel="0" collapsed="false">
      <c r="A646" s="1" t="s">
        <v>1589</v>
      </c>
      <c r="C646" s="27" t="s">
        <v>1598</v>
      </c>
      <c r="D646" s="27" t="s">
        <v>13</v>
      </c>
      <c r="E646" s="27"/>
      <c r="F646" s="31"/>
      <c r="G646" s="27"/>
      <c r="H646" s="30" t="s">
        <v>61</v>
      </c>
      <c r="I646" s="31" t="n">
        <v>1.99</v>
      </c>
      <c r="J646" s="30" t="s">
        <v>1566</v>
      </c>
    </row>
    <row r="647" customFormat="false" ht="12.75" hidden="false" customHeight="false" outlineLevel="0" collapsed="false">
      <c r="A647" s="1" t="s">
        <v>1589</v>
      </c>
      <c r="C647" s="27" t="s">
        <v>1599</v>
      </c>
      <c r="D647" s="27" t="s">
        <v>24</v>
      </c>
      <c r="E647" s="27"/>
      <c r="F647" s="31"/>
      <c r="G647" s="27"/>
      <c r="H647" s="30" t="s">
        <v>168</v>
      </c>
      <c r="I647" s="31" t="n">
        <v>0.89</v>
      </c>
      <c r="J647" s="30" t="s">
        <v>1566</v>
      </c>
    </row>
    <row r="648" customFormat="false" ht="12.75" hidden="false" customHeight="false" outlineLevel="0" collapsed="false">
      <c r="A648" s="1" t="s">
        <v>1589</v>
      </c>
      <c r="C648" s="27" t="s">
        <v>1600</v>
      </c>
      <c r="D648" s="27" t="s">
        <v>49</v>
      </c>
      <c r="E648" s="27"/>
      <c r="F648" s="31"/>
      <c r="G648" s="27"/>
      <c r="H648" s="30" t="s">
        <v>61</v>
      </c>
      <c r="I648" s="31" t="n">
        <v>0.89</v>
      </c>
      <c r="J648" s="30" t="s">
        <v>1566</v>
      </c>
    </row>
    <row r="649" customFormat="false" ht="12.75" hidden="false" customHeight="false" outlineLevel="0" collapsed="false">
      <c r="A649" s="1" t="s">
        <v>1589</v>
      </c>
      <c r="C649" s="27" t="s">
        <v>1601</v>
      </c>
      <c r="D649" s="27" t="s">
        <v>26</v>
      </c>
      <c r="E649" s="27"/>
      <c r="F649" s="31"/>
      <c r="G649" s="27"/>
      <c r="H649" s="30" t="s">
        <v>61</v>
      </c>
      <c r="I649" s="31" t="n">
        <v>0.89</v>
      </c>
      <c r="J649" s="30" t="s">
        <v>1566</v>
      </c>
    </row>
    <row r="650" customFormat="false" ht="12.75" hidden="false" customHeight="false" outlineLevel="0" collapsed="false">
      <c r="A650" s="1" t="s">
        <v>1589</v>
      </c>
      <c r="C650" s="27" t="s">
        <v>1602</v>
      </c>
      <c r="D650" s="27" t="s">
        <v>18</v>
      </c>
      <c r="E650" s="27"/>
      <c r="F650" s="31"/>
      <c r="G650" s="27"/>
      <c r="H650" s="30" t="s">
        <v>61</v>
      </c>
      <c r="I650" s="31" t="n">
        <v>0.89</v>
      </c>
      <c r="J650" s="30" t="s">
        <v>1566</v>
      </c>
    </row>
    <row r="651" customFormat="false" ht="12.75" hidden="false" customHeight="false" outlineLevel="0" collapsed="false">
      <c r="A651" s="1" t="s">
        <v>1589</v>
      </c>
      <c r="C651" s="27" t="s">
        <v>1603</v>
      </c>
      <c r="D651" s="27" t="s">
        <v>16</v>
      </c>
      <c r="E651" s="27"/>
      <c r="F651" s="31"/>
      <c r="G651" s="27"/>
      <c r="H651" s="30" t="s">
        <v>61</v>
      </c>
      <c r="I651" s="31" t="n">
        <v>0.89</v>
      </c>
      <c r="J651" s="30" t="s">
        <v>1566</v>
      </c>
    </row>
    <row r="652" customFormat="false" ht="12.75" hidden="false" customHeight="false" outlineLevel="0" collapsed="false">
      <c r="A652" s="1" t="s">
        <v>1589</v>
      </c>
      <c r="C652" s="27" t="s">
        <v>1604</v>
      </c>
      <c r="D652" s="27" t="s">
        <v>13</v>
      </c>
      <c r="E652" s="27"/>
      <c r="F652" s="31"/>
      <c r="G652" s="27"/>
      <c r="H652" s="30" t="s">
        <v>61</v>
      </c>
      <c r="I652" s="31" t="n">
        <v>0.76</v>
      </c>
      <c r="J652" s="30" t="s">
        <v>1566</v>
      </c>
    </row>
    <row r="653" customFormat="false" ht="12.75" hidden="false" customHeight="false" outlineLevel="0" collapsed="false">
      <c r="I653" s="4"/>
    </row>
    <row r="654" customFormat="false" ht="17.35" hidden="false" customHeight="false" outlineLevel="0" collapsed="false">
      <c r="C654" s="52" t="s">
        <v>1605</v>
      </c>
      <c r="D654" s="11" t="s">
        <v>1</v>
      </c>
    </row>
    <row r="655" customFormat="false" ht="12.75" hidden="false" customHeight="false" outlineLevel="0" collapsed="false">
      <c r="A655" s="1" t="s">
        <v>1606</v>
      </c>
      <c r="C655" s="27" t="s">
        <v>1607</v>
      </c>
      <c r="D655" s="27" t="s">
        <v>51</v>
      </c>
      <c r="E655" s="27"/>
      <c r="F655" s="31"/>
      <c r="G655" s="27"/>
      <c r="H655" s="30" t="s">
        <v>61</v>
      </c>
      <c r="I655" s="31" t="n">
        <v>1.88</v>
      </c>
      <c r="J655" s="30" t="s">
        <v>1566</v>
      </c>
    </row>
    <row r="656" customFormat="false" ht="12.75" hidden="false" customHeight="false" outlineLevel="0" collapsed="false">
      <c r="A656" s="1" t="s">
        <v>1606</v>
      </c>
      <c r="C656" s="27" t="s">
        <v>1608</v>
      </c>
      <c r="D656" s="27" t="s">
        <v>390</v>
      </c>
      <c r="E656" s="27"/>
      <c r="F656" s="31"/>
      <c r="G656" s="27"/>
      <c r="H656" s="30" t="s">
        <v>61</v>
      </c>
      <c r="I656" s="31" t="n">
        <v>1.88</v>
      </c>
      <c r="J656" s="30" t="s">
        <v>1566</v>
      </c>
    </row>
    <row r="657" customFormat="false" ht="12.75" hidden="false" customHeight="false" outlineLevel="0" collapsed="false">
      <c r="A657" s="1" t="s">
        <v>1606</v>
      </c>
      <c r="C657" s="27" t="s">
        <v>1609</v>
      </c>
      <c r="D657" s="27" t="s">
        <v>22</v>
      </c>
      <c r="E657" s="27"/>
      <c r="F657" s="31"/>
      <c r="G657" s="27"/>
      <c r="H657" s="30" t="s">
        <v>61</v>
      </c>
      <c r="I657" s="31" t="n">
        <v>1.88</v>
      </c>
      <c r="J657" s="30" t="s">
        <v>1566</v>
      </c>
    </row>
    <row r="658" customFormat="false" ht="12.75" hidden="false" customHeight="false" outlineLevel="0" collapsed="false">
      <c r="A658" s="1" t="s">
        <v>1606</v>
      </c>
      <c r="C658" s="27" t="s">
        <v>1610</v>
      </c>
      <c r="D658" s="27" t="s">
        <v>16</v>
      </c>
      <c r="E658" s="27"/>
      <c r="F658" s="31"/>
      <c r="G658" s="27"/>
      <c r="H658" s="30" t="s">
        <v>61</v>
      </c>
      <c r="I658" s="31" t="n">
        <v>1.97</v>
      </c>
      <c r="J658" s="30" t="s">
        <v>1566</v>
      </c>
    </row>
    <row r="659" customFormat="false" ht="12.75" hidden="false" customHeight="false" outlineLevel="0" collapsed="false">
      <c r="A659" s="1" t="s">
        <v>1606</v>
      </c>
      <c r="C659" s="27" t="s">
        <v>1611</v>
      </c>
      <c r="D659" s="27" t="s">
        <v>13</v>
      </c>
      <c r="E659" s="27"/>
      <c r="F659" s="31"/>
      <c r="G659" s="27"/>
      <c r="H659" s="30" t="s">
        <v>61</v>
      </c>
      <c r="I659" s="31" t="n">
        <v>1.97</v>
      </c>
      <c r="J659" s="30" t="s">
        <v>1566</v>
      </c>
    </row>
    <row r="660" customFormat="false" ht="12.75" hidden="false" customHeight="false" outlineLevel="0" collapsed="false">
      <c r="A660" s="1" t="s">
        <v>1606</v>
      </c>
      <c r="C660" s="27" t="s">
        <v>1612</v>
      </c>
      <c r="D660" s="27" t="s">
        <v>20</v>
      </c>
      <c r="E660" s="27"/>
      <c r="F660" s="31"/>
      <c r="G660" s="27"/>
      <c r="H660" s="30" t="s">
        <v>61</v>
      </c>
      <c r="I660" s="31" t="n">
        <v>1.88</v>
      </c>
      <c r="J660" s="30" t="s">
        <v>1566</v>
      </c>
    </row>
    <row r="661" customFormat="false" ht="12.75" hidden="false" customHeight="false" outlineLevel="0" collapsed="false">
      <c r="A661" s="1" t="s">
        <v>1606</v>
      </c>
      <c r="C661" s="27" t="s">
        <v>1613</v>
      </c>
      <c r="D661" s="27" t="s">
        <v>26</v>
      </c>
      <c r="E661" s="27"/>
      <c r="F661" s="31"/>
      <c r="G661" s="27"/>
      <c r="H661" s="30" t="s">
        <v>61</v>
      </c>
      <c r="I661" s="31" t="n">
        <v>1.97</v>
      </c>
      <c r="J661" s="30" t="s">
        <v>1566</v>
      </c>
    </row>
    <row r="662" customFormat="false" ht="12.75" hidden="false" customHeight="false" outlineLevel="0" collapsed="false">
      <c r="A662" s="1" t="s">
        <v>1606</v>
      </c>
      <c r="C662" s="27" t="s">
        <v>1614</v>
      </c>
      <c r="D662" s="27" t="s">
        <v>583</v>
      </c>
      <c r="E662" s="27"/>
      <c r="F662" s="31"/>
      <c r="G662" s="27"/>
      <c r="H662" s="30" t="s">
        <v>61</v>
      </c>
      <c r="I662" s="31" t="n">
        <v>2.99</v>
      </c>
      <c r="J662" s="30" t="s">
        <v>1566</v>
      </c>
    </row>
    <row r="663" customFormat="false" ht="12.75" hidden="false" customHeight="false" outlineLevel="0" collapsed="false">
      <c r="A663" s="1" t="s">
        <v>1606</v>
      </c>
      <c r="C663" s="27" t="s">
        <v>1615</v>
      </c>
      <c r="D663" s="27" t="s">
        <v>899</v>
      </c>
      <c r="E663" s="27"/>
      <c r="F663" s="31"/>
      <c r="G663" s="27"/>
      <c r="H663" s="30" t="s">
        <v>168</v>
      </c>
      <c r="I663" s="31" t="n">
        <v>2.69</v>
      </c>
      <c r="J663" s="30" t="s">
        <v>1566</v>
      </c>
    </row>
    <row r="664" customFormat="false" ht="12.75" hidden="false" customHeight="false" outlineLevel="0" collapsed="false">
      <c r="A664" s="1" t="s">
        <v>1606</v>
      </c>
      <c r="C664" s="27" t="s">
        <v>1609</v>
      </c>
      <c r="D664" s="27" t="s">
        <v>18</v>
      </c>
      <c r="E664" s="27"/>
      <c r="F664" s="31"/>
      <c r="G664" s="27"/>
      <c r="H664" s="30" t="s">
        <v>168</v>
      </c>
      <c r="I664" s="31" t="n">
        <v>1.88</v>
      </c>
      <c r="J664" s="30" t="s">
        <v>1566</v>
      </c>
    </row>
    <row r="665" customFormat="false" ht="12.75" hidden="false" customHeight="false" outlineLevel="0" collapsed="false">
      <c r="A665" s="1" t="s">
        <v>1606</v>
      </c>
      <c r="C665" s="27" t="s">
        <v>1616</v>
      </c>
      <c r="D665" s="27" t="s">
        <v>49</v>
      </c>
      <c r="E665" s="27"/>
      <c r="F665" s="31"/>
      <c r="G665" s="27"/>
      <c r="H665" s="30" t="s">
        <v>168</v>
      </c>
      <c r="I665" s="31" t="n">
        <v>1.97</v>
      </c>
      <c r="J665" s="30" t="s">
        <v>1566</v>
      </c>
    </row>
    <row r="666" customFormat="false" ht="12.75" hidden="false" customHeight="false" outlineLevel="0" collapsed="false">
      <c r="A666" s="1" t="s">
        <v>1606</v>
      </c>
      <c r="C666" s="27" t="s">
        <v>1617</v>
      </c>
      <c r="D666" s="27" t="s">
        <v>24</v>
      </c>
      <c r="E666" s="27"/>
      <c r="F666" s="31"/>
      <c r="G666" s="27"/>
      <c r="H666" s="30" t="s">
        <v>168</v>
      </c>
      <c r="I666" s="31" t="n">
        <v>2.24</v>
      </c>
      <c r="J666" s="30" t="s">
        <v>1566</v>
      </c>
    </row>
    <row r="667" customFormat="false" ht="12.75" hidden="false" customHeight="false" outlineLevel="0" collapsed="false">
      <c r="I667" s="4"/>
    </row>
    <row r="668" customFormat="false" ht="17.35" hidden="false" customHeight="false" outlineLevel="0" collapsed="false">
      <c r="C668" s="52" t="s">
        <v>1618</v>
      </c>
      <c r="D668" s="11" t="s">
        <v>1</v>
      </c>
    </row>
    <row r="669" customFormat="false" ht="12.75" hidden="false" customHeight="false" outlineLevel="0" collapsed="false">
      <c r="A669" s="1" t="s">
        <v>1619</v>
      </c>
      <c r="C669" s="70" t="s">
        <v>1620</v>
      </c>
      <c r="D669" s="70" t="s">
        <v>13</v>
      </c>
      <c r="E669" s="72" t="n">
        <v>2.1</v>
      </c>
      <c r="F669" s="73" t="n">
        <v>26.4</v>
      </c>
      <c r="G669" s="74" t="s">
        <v>1566</v>
      </c>
      <c r="I669" s="4"/>
    </row>
    <row r="670" customFormat="false" ht="12.75" hidden="false" customHeight="false" outlineLevel="0" collapsed="false">
      <c r="A670" s="1" t="s">
        <v>1619</v>
      </c>
      <c r="C670" s="70" t="s">
        <v>1621</v>
      </c>
      <c r="D670" s="70" t="s">
        <v>26</v>
      </c>
      <c r="E670" s="72" t="n">
        <v>2.3</v>
      </c>
      <c r="F670" s="73" t="n">
        <v>9.95</v>
      </c>
      <c r="G670" s="74" t="s">
        <v>1566</v>
      </c>
      <c r="I670" s="4"/>
    </row>
    <row r="671" customFormat="false" ht="12.75" hidden="false" customHeight="false" outlineLevel="0" collapsed="false">
      <c r="A671" s="1" t="s">
        <v>1619</v>
      </c>
      <c r="C671" s="70" t="s">
        <v>1622</v>
      </c>
      <c r="D671" s="70" t="s">
        <v>49</v>
      </c>
      <c r="E671" s="72" t="n">
        <v>2.4</v>
      </c>
      <c r="F671" s="73" t="n">
        <v>9.95</v>
      </c>
      <c r="G671" s="74" t="s">
        <v>1566</v>
      </c>
      <c r="I671" s="4"/>
    </row>
    <row r="672" customFormat="false" ht="12.75" hidden="false" customHeight="false" outlineLevel="0" collapsed="false">
      <c r="A672" s="1" t="s">
        <v>1619</v>
      </c>
      <c r="C672" s="70" t="s">
        <v>1623</v>
      </c>
      <c r="D672" s="70" t="s">
        <v>70</v>
      </c>
      <c r="E672" s="72" t="n">
        <v>2.5</v>
      </c>
      <c r="F672" s="73" t="n">
        <v>9.95</v>
      </c>
      <c r="G672" s="74" t="s">
        <v>1566</v>
      </c>
      <c r="I672" s="4"/>
    </row>
    <row r="673" customFormat="false" ht="12.75" hidden="false" customHeight="false" outlineLevel="0" collapsed="false">
      <c r="I673" s="4"/>
    </row>
    <row r="674" customFormat="false" ht="17.35" hidden="false" customHeight="false" outlineLevel="0" collapsed="false">
      <c r="C674" s="52" t="s">
        <v>1624</v>
      </c>
      <c r="D674" s="11" t="s">
        <v>1</v>
      </c>
    </row>
    <row r="675" customFormat="false" ht="12.75" hidden="false" customHeight="false" outlineLevel="0" collapsed="false">
      <c r="A675" s="1" t="s">
        <v>1625</v>
      </c>
      <c r="C675" s="70" t="s">
        <v>1626</v>
      </c>
      <c r="D675" s="70" t="s">
        <v>49</v>
      </c>
      <c r="E675" s="72" t="n">
        <v>1.7</v>
      </c>
      <c r="F675" s="73" t="n">
        <v>15</v>
      </c>
      <c r="G675" s="74" t="s">
        <v>1566</v>
      </c>
      <c r="I675" s="4"/>
    </row>
    <row r="676" customFormat="false" ht="12.75" hidden="false" customHeight="false" outlineLevel="0" collapsed="false">
      <c r="A676" s="1" t="s">
        <v>1625</v>
      </c>
      <c r="C676" s="70" t="s">
        <v>1627</v>
      </c>
      <c r="D676" s="70" t="s">
        <v>13</v>
      </c>
      <c r="E676" s="72" t="n">
        <v>1.9</v>
      </c>
      <c r="F676" s="73" t="n">
        <v>22</v>
      </c>
      <c r="G676" s="74" t="s">
        <v>1566</v>
      </c>
      <c r="I676" s="4"/>
    </row>
    <row r="677" customFormat="false" ht="12.75" hidden="false" customHeight="false" outlineLevel="0" collapsed="false">
      <c r="A677" s="1" t="s">
        <v>1625</v>
      </c>
      <c r="C677" s="70" t="s">
        <v>1628</v>
      </c>
      <c r="D677" s="70" t="s">
        <v>70</v>
      </c>
      <c r="E677" s="72" t="n">
        <v>2</v>
      </c>
      <c r="F677" s="73" t="n">
        <v>24</v>
      </c>
      <c r="G677" s="74" t="s">
        <v>1566</v>
      </c>
      <c r="I677" s="4"/>
    </row>
    <row r="678" customFormat="false" ht="12.75" hidden="false" customHeight="false" outlineLevel="0" collapsed="false">
      <c r="A678" s="1" t="s">
        <v>1625</v>
      </c>
      <c r="C678" s="70" t="s">
        <v>1629</v>
      </c>
      <c r="D678" s="70" t="s">
        <v>13</v>
      </c>
      <c r="E678" s="72" t="n">
        <v>2</v>
      </c>
      <c r="F678" s="73" t="n">
        <v>18</v>
      </c>
      <c r="G678" s="74" t="s">
        <v>1566</v>
      </c>
      <c r="I678" s="4"/>
    </row>
    <row r="679" customFormat="false" ht="12.75" hidden="false" customHeight="false" outlineLevel="0" collapsed="false">
      <c r="A679" s="1" t="s">
        <v>1625</v>
      </c>
      <c r="C679" s="70" t="s">
        <v>1630</v>
      </c>
      <c r="D679" s="70" t="s">
        <v>70</v>
      </c>
      <c r="E679" s="72" t="n">
        <v>2.3</v>
      </c>
      <c r="F679" s="73" t="n">
        <v>15</v>
      </c>
      <c r="G679" s="74" t="s">
        <v>1566</v>
      </c>
      <c r="I679" s="4"/>
    </row>
    <row r="680" customFormat="false" ht="12.75" hidden="false" customHeight="false" outlineLevel="0" collapsed="false">
      <c r="A680" s="1" t="s">
        <v>1625</v>
      </c>
      <c r="C680" s="70" t="s">
        <v>1631</v>
      </c>
      <c r="D680" s="70" t="s">
        <v>20</v>
      </c>
      <c r="E680" s="72" t="n">
        <v>2.4</v>
      </c>
      <c r="F680" s="73" t="n">
        <v>15</v>
      </c>
      <c r="G680" s="74" t="s">
        <v>1566</v>
      </c>
      <c r="I680" s="4"/>
    </row>
    <row r="681" customFormat="false" ht="12.75" hidden="false" customHeight="false" outlineLevel="0" collapsed="false">
      <c r="A681" s="1" t="s">
        <v>1632</v>
      </c>
      <c r="C681" s="70" t="s">
        <v>1628</v>
      </c>
      <c r="D681" s="70" t="s">
        <v>22</v>
      </c>
      <c r="E681" s="72" t="n">
        <v>1.9</v>
      </c>
      <c r="F681" s="73" t="n">
        <v>30</v>
      </c>
      <c r="G681" s="74" t="s">
        <v>1566</v>
      </c>
      <c r="I681" s="4"/>
    </row>
    <row r="682" customFormat="false" ht="12.75" hidden="false" customHeight="false" outlineLevel="0" collapsed="false">
      <c r="A682" s="1" t="s">
        <v>1632</v>
      </c>
      <c r="C682" s="70" t="s">
        <v>1633</v>
      </c>
      <c r="D682" s="70" t="s">
        <v>16</v>
      </c>
      <c r="E682" s="72" t="n">
        <v>1.9</v>
      </c>
      <c r="F682" s="73" t="n">
        <v>27.2</v>
      </c>
      <c r="G682" s="74" t="s">
        <v>1566</v>
      </c>
      <c r="I682" s="4"/>
    </row>
    <row r="683" customFormat="false" ht="12.75" hidden="false" customHeight="false" outlineLevel="0" collapsed="false">
      <c r="A683" s="1" t="s">
        <v>1632</v>
      </c>
      <c r="C683" s="70" t="s">
        <v>1634</v>
      </c>
      <c r="D683" s="70" t="s">
        <v>647</v>
      </c>
      <c r="E683" s="72" t="n">
        <v>2</v>
      </c>
      <c r="F683" s="73" t="n">
        <v>35.5</v>
      </c>
      <c r="G683" s="74" t="s">
        <v>1566</v>
      </c>
      <c r="I683" s="4"/>
    </row>
    <row r="684" customFormat="false" ht="12.75" hidden="false" customHeight="false" outlineLevel="0" collapsed="false">
      <c r="A684" s="1" t="s">
        <v>1632</v>
      </c>
      <c r="C684" s="70" t="s">
        <v>1635</v>
      </c>
      <c r="D684" s="70" t="s">
        <v>13</v>
      </c>
      <c r="E684" s="72" t="n">
        <v>2</v>
      </c>
      <c r="F684" s="73" t="n">
        <v>35.5</v>
      </c>
      <c r="G684" s="74" t="s">
        <v>1566</v>
      </c>
      <c r="I684" s="4"/>
    </row>
    <row r="685" customFormat="false" ht="12.75" hidden="false" customHeight="false" outlineLevel="0" collapsed="false">
      <c r="A685" s="1" t="s">
        <v>1632</v>
      </c>
      <c r="C685" s="70" t="s">
        <v>1636</v>
      </c>
      <c r="D685" s="70" t="s">
        <v>13</v>
      </c>
      <c r="E685" s="72" t="n">
        <v>2</v>
      </c>
      <c r="F685" s="73" t="n">
        <v>31.5</v>
      </c>
      <c r="G685" s="74" t="s">
        <v>1566</v>
      </c>
      <c r="I685" s="4"/>
    </row>
    <row r="686" customFormat="false" ht="12.75" hidden="false" customHeight="false" outlineLevel="0" collapsed="false">
      <c r="A686" s="1" t="s">
        <v>1632</v>
      </c>
      <c r="C686" s="70" t="s">
        <v>1637</v>
      </c>
      <c r="D686" s="70" t="s">
        <v>13</v>
      </c>
      <c r="E686" s="72" t="n">
        <v>2</v>
      </c>
      <c r="F686" s="73" t="n">
        <v>31</v>
      </c>
      <c r="G686" s="74" t="s">
        <v>1566</v>
      </c>
      <c r="I686" s="4"/>
    </row>
    <row r="687" customFormat="false" ht="12.75" hidden="false" customHeight="false" outlineLevel="0" collapsed="false">
      <c r="A687" s="1" t="s">
        <v>1632</v>
      </c>
      <c r="C687" s="70" t="s">
        <v>1638</v>
      </c>
      <c r="D687" s="70" t="s">
        <v>77</v>
      </c>
      <c r="E687" s="72" t="n">
        <v>2.1</v>
      </c>
      <c r="F687" s="73" t="n">
        <v>56</v>
      </c>
      <c r="G687" s="74" t="s">
        <v>1566</v>
      </c>
      <c r="I687" s="4"/>
    </row>
    <row r="688" customFormat="false" ht="12.75" hidden="false" customHeight="false" outlineLevel="0" collapsed="false">
      <c r="A688" s="1" t="s">
        <v>1632</v>
      </c>
      <c r="C688" s="70" t="s">
        <v>1639</v>
      </c>
      <c r="D688" s="70" t="s">
        <v>49</v>
      </c>
      <c r="E688" s="72" t="n">
        <v>2.3</v>
      </c>
      <c r="F688" s="73" t="n">
        <v>18.6</v>
      </c>
      <c r="G688" s="74" t="s">
        <v>1566</v>
      </c>
      <c r="I688" s="4"/>
    </row>
    <row r="689" customFormat="false" ht="12.75" hidden="false" customHeight="false" outlineLevel="0" collapsed="false">
      <c r="A689" s="1" t="s">
        <v>1632</v>
      </c>
      <c r="C689" s="70" t="s">
        <v>1640</v>
      </c>
      <c r="D689" s="70" t="s">
        <v>22</v>
      </c>
      <c r="E689" s="72" t="n">
        <v>2.5</v>
      </c>
      <c r="F689" s="73" t="n">
        <v>16</v>
      </c>
      <c r="G689" s="74" t="s">
        <v>1566</v>
      </c>
      <c r="I689" s="4"/>
    </row>
    <row r="690" customFormat="false" ht="12.75" hidden="false" customHeight="false" outlineLevel="0" collapsed="false">
      <c r="A690" s="1" t="s">
        <v>1632</v>
      </c>
      <c r="C690" s="70" t="s">
        <v>1641</v>
      </c>
      <c r="D690" s="70" t="s">
        <v>1642</v>
      </c>
      <c r="E690" s="72" t="n">
        <v>2.5</v>
      </c>
      <c r="F690" s="73" t="n">
        <v>43.5</v>
      </c>
      <c r="G690" s="74" t="s">
        <v>1566</v>
      </c>
      <c r="I690" s="4"/>
    </row>
    <row r="691" customFormat="false" ht="12.75" hidden="false" customHeight="false" outlineLevel="0" collapsed="false">
      <c r="I691" s="4"/>
    </row>
    <row r="692" customFormat="false" ht="17.35" hidden="false" customHeight="false" outlineLevel="0" collapsed="false">
      <c r="C692" s="52" t="s">
        <v>1943</v>
      </c>
      <c r="D692" s="11"/>
    </row>
    <row r="693" customFormat="false" ht="12.75" hidden="false" customHeight="false" outlineLevel="0" collapsed="false">
      <c r="A693" s="1" t="s">
        <v>1944</v>
      </c>
      <c r="C693" s="27" t="s">
        <v>1945</v>
      </c>
      <c r="D693" s="27" t="s">
        <v>26</v>
      </c>
      <c r="E693" s="27"/>
      <c r="F693" s="31"/>
      <c r="G693" s="27"/>
      <c r="H693" s="30" t="s">
        <v>61</v>
      </c>
      <c r="I693" s="31" t="n">
        <v>1.78</v>
      </c>
      <c r="J693" s="30" t="s">
        <v>1566</v>
      </c>
    </row>
    <row r="694" customFormat="false" ht="12.75" hidden="false" customHeight="false" outlineLevel="0" collapsed="false">
      <c r="A694" s="1" t="s">
        <v>1944</v>
      </c>
      <c r="C694" s="27" t="s">
        <v>1946</v>
      </c>
      <c r="D694" s="27" t="s">
        <v>49</v>
      </c>
      <c r="E694" s="27"/>
      <c r="F694" s="31"/>
      <c r="G694" s="27"/>
      <c r="H694" s="30" t="s">
        <v>61</v>
      </c>
      <c r="I694" s="31" t="n">
        <v>1.78</v>
      </c>
      <c r="J694" s="30" t="s">
        <v>1566</v>
      </c>
    </row>
    <row r="695" customFormat="false" ht="12.75" hidden="false" customHeight="false" outlineLevel="0" collapsed="false">
      <c r="A695" s="1" t="s">
        <v>1944</v>
      </c>
      <c r="C695" s="27" t="s">
        <v>1947</v>
      </c>
      <c r="D695" s="27" t="s">
        <v>88</v>
      </c>
      <c r="E695" s="27"/>
      <c r="F695" s="31"/>
      <c r="G695" s="27"/>
      <c r="H695" s="30" t="s">
        <v>61</v>
      </c>
      <c r="I695" s="31" t="n">
        <v>4.95</v>
      </c>
      <c r="J695" s="30" t="s">
        <v>1566</v>
      </c>
    </row>
    <row r="696" customFormat="false" ht="12.75" hidden="false" customHeight="false" outlineLevel="0" collapsed="false">
      <c r="A696" s="1" t="s">
        <v>1944</v>
      </c>
      <c r="C696" s="27" t="s">
        <v>1948</v>
      </c>
      <c r="D696" s="27" t="s">
        <v>13</v>
      </c>
      <c r="E696" s="27"/>
      <c r="F696" s="31"/>
      <c r="G696" s="27"/>
      <c r="H696" s="30" t="s">
        <v>61</v>
      </c>
      <c r="I696" s="31" t="n">
        <v>7.88</v>
      </c>
      <c r="J696" s="30" t="s">
        <v>1566</v>
      </c>
    </row>
    <row r="697" customFormat="false" ht="12.75" hidden="false" customHeight="false" outlineLevel="0" collapsed="false">
      <c r="A697" s="1" t="s">
        <v>1944</v>
      </c>
      <c r="C697" s="27" t="s">
        <v>1949</v>
      </c>
      <c r="D697" s="27" t="s">
        <v>18</v>
      </c>
      <c r="E697" s="27"/>
      <c r="F697" s="31"/>
      <c r="G697" s="27"/>
      <c r="H697" s="30" t="s">
        <v>61</v>
      </c>
      <c r="I697" s="31" t="n">
        <v>1.78</v>
      </c>
      <c r="J697" s="30" t="s">
        <v>1566</v>
      </c>
    </row>
    <row r="698" customFormat="false" ht="12.75" hidden="false" customHeight="false" outlineLevel="0" collapsed="false">
      <c r="A698" s="1" t="s">
        <v>1944</v>
      </c>
      <c r="C698" s="27" t="s">
        <v>1950</v>
      </c>
      <c r="D698" s="27" t="s">
        <v>20</v>
      </c>
      <c r="E698" s="27"/>
      <c r="F698" s="31"/>
      <c r="G698" s="27"/>
      <c r="H698" s="30" t="s">
        <v>168</v>
      </c>
      <c r="I698" s="31" t="n">
        <v>1.78</v>
      </c>
      <c r="J698" s="30" t="s">
        <v>1566</v>
      </c>
    </row>
    <row r="699" customFormat="false" ht="12.75" hidden="false" customHeight="false" outlineLevel="0" collapsed="false">
      <c r="A699" s="1" t="s">
        <v>1944</v>
      </c>
      <c r="C699" s="27" t="s">
        <v>1951</v>
      </c>
      <c r="D699" s="27" t="s">
        <v>13</v>
      </c>
      <c r="E699" s="27"/>
      <c r="F699" s="31"/>
      <c r="G699" s="27"/>
      <c r="H699" s="30" t="s">
        <v>168</v>
      </c>
      <c r="I699" s="31" t="n">
        <v>3.58</v>
      </c>
      <c r="J699" s="30" t="s">
        <v>1566</v>
      </c>
    </row>
    <row r="700" customFormat="false" ht="12.75" hidden="false" customHeight="false" outlineLevel="0" collapsed="false">
      <c r="A700" s="1" t="s">
        <v>1944</v>
      </c>
      <c r="C700" s="27" t="s">
        <v>1952</v>
      </c>
      <c r="D700" s="27" t="s">
        <v>13</v>
      </c>
      <c r="E700" s="27"/>
      <c r="F700" s="31"/>
      <c r="G700" s="27"/>
      <c r="H700" s="30" t="s">
        <v>168</v>
      </c>
      <c r="I700" s="31" t="n">
        <v>3.91</v>
      </c>
      <c r="J700" s="30" t="s">
        <v>1566</v>
      </c>
    </row>
    <row r="701" customFormat="false" ht="12.75" hidden="false" customHeight="false" outlineLevel="0" collapsed="false">
      <c r="A701" s="1" t="s">
        <v>1944</v>
      </c>
      <c r="C701" s="27" t="s">
        <v>1953</v>
      </c>
      <c r="D701" s="27" t="s">
        <v>13</v>
      </c>
      <c r="E701" s="27"/>
      <c r="F701" s="31"/>
      <c r="G701" s="27"/>
      <c r="H701" s="30" t="s">
        <v>168</v>
      </c>
      <c r="I701" s="31" t="n">
        <v>3.32</v>
      </c>
      <c r="J701" s="30" t="s">
        <v>1566</v>
      </c>
    </row>
    <row r="702" customFormat="false" ht="12.75" hidden="false" customHeight="false" outlineLevel="0" collapsed="false">
      <c r="A702" s="1" t="s">
        <v>1954</v>
      </c>
      <c r="C702" s="27" t="s">
        <v>1955</v>
      </c>
      <c r="D702" s="27" t="s">
        <v>77</v>
      </c>
      <c r="E702" s="27"/>
      <c r="F702" s="31"/>
      <c r="G702" s="27"/>
      <c r="H702" s="30" t="s">
        <v>61</v>
      </c>
      <c r="I702" s="31" t="n">
        <v>3.19</v>
      </c>
      <c r="J702" s="30" t="s">
        <v>1566</v>
      </c>
    </row>
    <row r="703" customFormat="false" ht="12.75" hidden="false" customHeight="false" outlineLevel="0" collapsed="false">
      <c r="A703" s="1" t="s">
        <v>1954</v>
      </c>
      <c r="C703" s="27" t="s">
        <v>1956</v>
      </c>
      <c r="D703" s="27" t="s">
        <v>13</v>
      </c>
      <c r="E703" s="27"/>
      <c r="F703" s="31"/>
      <c r="G703" s="27"/>
      <c r="H703" s="30" t="s">
        <v>61</v>
      </c>
      <c r="I703" s="31" t="n">
        <v>9.97</v>
      </c>
      <c r="J703" s="30" t="s">
        <v>1566</v>
      </c>
    </row>
    <row r="704" customFormat="false" ht="12.75" hidden="false" customHeight="false" outlineLevel="0" collapsed="false">
      <c r="A704" s="1" t="s">
        <v>1954</v>
      </c>
      <c r="C704" s="27" t="s">
        <v>1957</v>
      </c>
      <c r="D704" s="27" t="s">
        <v>77</v>
      </c>
      <c r="E704" s="27"/>
      <c r="F704" s="31"/>
      <c r="G704" s="27"/>
      <c r="H704" s="30" t="s">
        <v>61</v>
      </c>
      <c r="I704" s="31" t="n">
        <v>5.3</v>
      </c>
      <c r="J704" s="30" t="s">
        <v>1566</v>
      </c>
    </row>
    <row r="705" customFormat="false" ht="12.75" hidden="false" customHeight="false" outlineLevel="0" collapsed="false">
      <c r="A705" s="1" t="s">
        <v>1954</v>
      </c>
      <c r="C705" s="27" t="s">
        <v>1958</v>
      </c>
      <c r="D705" s="27" t="s">
        <v>77</v>
      </c>
      <c r="E705" s="27"/>
      <c r="F705" s="31"/>
      <c r="G705" s="27"/>
      <c r="H705" s="30" t="s">
        <v>61</v>
      </c>
      <c r="I705" s="31" t="n">
        <v>3.83</v>
      </c>
      <c r="J705" s="30" t="s">
        <v>1566</v>
      </c>
    </row>
    <row r="706" customFormat="false" ht="12.75" hidden="false" customHeight="false" outlineLevel="0" collapsed="false">
      <c r="A706" s="1" t="s">
        <v>1954</v>
      </c>
      <c r="C706" s="27" t="s">
        <v>1959</v>
      </c>
      <c r="D706" s="27" t="s">
        <v>26</v>
      </c>
      <c r="E706" s="27"/>
      <c r="F706" s="31"/>
      <c r="G706" s="27"/>
      <c r="H706" s="30" t="s">
        <v>61</v>
      </c>
      <c r="I706" s="31" t="n">
        <v>2.73</v>
      </c>
      <c r="J706" s="30" t="s">
        <v>1566</v>
      </c>
    </row>
    <row r="707" customFormat="false" ht="12.75" hidden="false" customHeight="false" outlineLevel="0" collapsed="false">
      <c r="A707" s="1" t="s">
        <v>1954</v>
      </c>
      <c r="C707" s="27" t="s">
        <v>1960</v>
      </c>
      <c r="D707" s="27" t="s">
        <v>13</v>
      </c>
      <c r="E707" s="27"/>
      <c r="F707" s="31"/>
      <c r="G707" s="27"/>
      <c r="H707" s="30" t="s">
        <v>61</v>
      </c>
      <c r="I707" s="31" t="n">
        <v>5.98</v>
      </c>
      <c r="J707" s="30" t="s">
        <v>1566</v>
      </c>
    </row>
    <row r="708" customFormat="false" ht="12.75" hidden="false" customHeight="false" outlineLevel="0" collapsed="false">
      <c r="A708" s="1" t="s">
        <v>1954</v>
      </c>
      <c r="C708" s="27" t="s">
        <v>1961</v>
      </c>
      <c r="D708" s="27" t="s">
        <v>13</v>
      </c>
      <c r="E708" s="27"/>
      <c r="F708" s="31"/>
      <c r="G708" s="27"/>
      <c r="H708" s="30" t="s">
        <v>61</v>
      </c>
      <c r="I708" s="31" t="n">
        <v>8.43</v>
      </c>
      <c r="J708" s="30" t="s">
        <v>1566</v>
      </c>
    </row>
    <row r="709" customFormat="false" ht="12.75" hidden="false" customHeight="false" outlineLevel="0" collapsed="false">
      <c r="A709" s="1" t="s">
        <v>1954</v>
      </c>
      <c r="C709" s="27" t="s">
        <v>1962</v>
      </c>
      <c r="D709" s="27" t="s">
        <v>88</v>
      </c>
      <c r="E709" s="27"/>
      <c r="F709" s="31"/>
      <c r="G709" s="27"/>
      <c r="H709" s="30" t="s">
        <v>61</v>
      </c>
      <c r="I709" s="31" t="n">
        <v>3.83</v>
      </c>
      <c r="J709" s="30" t="s">
        <v>1566</v>
      </c>
    </row>
    <row r="710" customFormat="false" ht="12.75" hidden="false" customHeight="false" outlineLevel="0" collapsed="false">
      <c r="A710" s="1" t="s">
        <v>1954</v>
      </c>
      <c r="C710" s="27" t="s">
        <v>1963</v>
      </c>
      <c r="D710" s="27" t="s">
        <v>18</v>
      </c>
      <c r="E710" s="27"/>
      <c r="F710" s="31"/>
      <c r="G710" s="27"/>
      <c r="H710" s="30" t="s">
        <v>61</v>
      </c>
      <c r="I710" s="31" t="n">
        <v>2.7</v>
      </c>
      <c r="J710" s="30" t="s">
        <v>1566</v>
      </c>
    </row>
    <row r="711" customFormat="false" ht="12.75" hidden="false" customHeight="false" outlineLevel="0" collapsed="false">
      <c r="A711" s="1" t="s">
        <v>1954</v>
      </c>
      <c r="C711" s="27" t="s">
        <v>1964</v>
      </c>
      <c r="D711" s="27" t="s">
        <v>13</v>
      </c>
      <c r="E711" s="27"/>
      <c r="F711" s="31"/>
      <c r="G711" s="27"/>
      <c r="H711" s="30" t="s">
        <v>61</v>
      </c>
      <c r="I711" s="31" t="n">
        <v>6.37</v>
      </c>
      <c r="J711" s="30" t="s">
        <v>1566</v>
      </c>
    </row>
    <row r="712" customFormat="false" ht="12.75" hidden="false" customHeight="false" outlineLevel="0" collapsed="false">
      <c r="A712" s="1" t="s">
        <v>1954</v>
      </c>
      <c r="C712" s="27" t="s">
        <v>1965</v>
      </c>
      <c r="D712" s="27" t="s">
        <v>13</v>
      </c>
      <c r="E712" s="27"/>
      <c r="F712" s="31"/>
      <c r="G712" s="27"/>
      <c r="H712" s="30" t="s">
        <v>61</v>
      </c>
      <c r="I712" s="31" t="n">
        <v>8.3</v>
      </c>
      <c r="J712" s="30" t="s">
        <v>1566</v>
      </c>
    </row>
    <row r="713" customFormat="false" ht="12.75" hidden="false" customHeight="false" outlineLevel="0" collapsed="false">
      <c r="A713" s="1" t="s">
        <v>1954</v>
      </c>
      <c r="C713" s="27" t="s">
        <v>1966</v>
      </c>
      <c r="D713" s="27" t="s">
        <v>51</v>
      </c>
      <c r="E713" s="27"/>
      <c r="F713" s="31"/>
      <c r="G713" s="27"/>
      <c r="H713" s="30" t="s">
        <v>61</v>
      </c>
      <c r="I713" s="31" t="n">
        <v>2.73</v>
      </c>
      <c r="J713" s="30" t="s">
        <v>1566</v>
      </c>
    </row>
    <row r="714" customFormat="false" ht="12.75" hidden="false" customHeight="false" outlineLevel="0" collapsed="false">
      <c r="A714" s="1" t="s">
        <v>1954</v>
      </c>
      <c r="C714" s="27" t="s">
        <v>1967</v>
      </c>
      <c r="D714" s="27" t="s">
        <v>13</v>
      </c>
      <c r="E714" s="27"/>
      <c r="F714" s="31"/>
      <c r="G714" s="27"/>
      <c r="H714" s="30" t="s">
        <v>61</v>
      </c>
      <c r="I714" s="31" t="n">
        <v>9.98</v>
      </c>
      <c r="J714" s="30" t="s">
        <v>1566</v>
      </c>
    </row>
    <row r="715" customFormat="false" ht="12.75" hidden="false" customHeight="false" outlineLevel="0" collapsed="false">
      <c r="A715" s="1" t="s">
        <v>1954</v>
      </c>
      <c r="C715" s="27" t="s">
        <v>1968</v>
      </c>
      <c r="D715" s="27" t="s">
        <v>24</v>
      </c>
      <c r="E715" s="27"/>
      <c r="F715" s="31"/>
      <c r="G715" s="27"/>
      <c r="H715" s="30" t="s">
        <v>61</v>
      </c>
      <c r="I715" s="31" t="n">
        <v>4.26</v>
      </c>
      <c r="J715" s="30" t="s">
        <v>1566</v>
      </c>
    </row>
    <row r="716" customFormat="false" ht="12.75" hidden="false" customHeight="false" outlineLevel="0" collapsed="false">
      <c r="A716" s="1" t="s">
        <v>1954</v>
      </c>
      <c r="C716" s="27" t="s">
        <v>1969</v>
      </c>
      <c r="D716" s="27" t="s">
        <v>13</v>
      </c>
      <c r="E716" s="27"/>
      <c r="F716" s="31"/>
      <c r="G716" s="27"/>
      <c r="H716" s="30" t="s">
        <v>61</v>
      </c>
      <c r="I716" s="31" t="n">
        <v>3.88</v>
      </c>
      <c r="J716" s="30" t="s">
        <v>1566</v>
      </c>
    </row>
    <row r="717" customFormat="false" ht="12.75" hidden="false" customHeight="false" outlineLevel="0" collapsed="false">
      <c r="A717" s="1" t="s">
        <v>1954</v>
      </c>
      <c r="C717" s="27" t="s">
        <v>1970</v>
      </c>
      <c r="D717" s="27" t="s">
        <v>13</v>
      </c>
      <c r="E717" s="27"/>
      <c r="F717" s="31"/>
      <c r="G717" s="27"/>
      <c r="H717" s="30" t="s">
        <v>61</v>
      </c>
      <c r="I717" s="31" t="n">
        <v>7.98</v>
      </c>
      <c r="J717" s="30" t="s">
        <v>1566</v>
      </c>
    </row>
    <row r="718" customFormat="false" ht="12.75" hidden="false" customHeight="false" outlineLevel="0" collapsed="false">
      <c r="A718" s="1" t="s">
        <v>1954</v>
      </c>
      <c r="C718" s="27" t="s">
        <v>1971</v>
      </c>
      <c r="D718" s="27" t="s">
        <v>13</v>
      </c>
      <c r="E718" s="27"/>
      <c r="F718" s="31"/>
      <c r="G718" s="27"/>
      <c r="H718" s="30" t="s">
        <v>61</v>
      </c>
      <c r="I718" s="31" t="n">
        <v>7.98</v>
      </c>
      <c r="J718" s="30" t="s">
        <v>1566</v>
      </c>
    </row>
    <row r="719" customFormat="false" ht="12.75" hidden="false" customHeight="false" outlineLevel="0" collapsed="false">
      <c r="A719" s="1" t="s">
        <v>1954</v>
      </c>
      <c r="C719" s="27" t="s">
        <v>1972</v>
      </c>
      <c r="D719" s="27" t="s">
        <v>13</v>
      </c>
      <c r="E719" s="27"/>
      <c r="F719" s="31"/>
      <c r="G719" s="27"/>
      <c r="H719" s="30" t="s">
        <v>61</v>
      </c>
      <c r="I719" s="31" t="n">
        <v>10.26</v>
      </c>
      <c r="J719" s="30" t="s">
        <v>1566</v>
      </c>
    </row>
    <row r="720" customFormat="false" ht="12.75" hidden="false" customHeight="false" outlineLevel="0" collapsed="false">
      <c r="A720" s="1" t="s">
        <v>1954</v>
      </c>
      <c r="C720" s="27" t="s">
        <v>1973</v>
      </c>
      <c r="D720" s="27" t="s">
        <v>13</v>
      </c>
      <c r="E720" s="27"/>
      <c r="F720" s="31"/>
      <c r="G720" s="27"/>
      <c r="H720" s="30" t="s">
        <v>61</v>
      </c>
      <c r="I720" s="31" t="n">
        <v>12.34</v>
      </c>
      <c r="J720" s="30" t="s">
        <v>1566</v>
      </c>
    </row>
    <row r="721" customFormat="false" ht="12.75" hidden="false" customHeight="false" outlineLevel="0" collapsed="false">
      <c r="A721" s="1" t="s">
        <v>1954</v>
      </c>
      <c r="C721" s="27" t="s">
        <v>1974</v>
      </c>
      <c r="D721" s="27" t="s">
        <v>13</v>
      </c>
      <c r="E721" s="27"/>
      <c r="F721" s="31"/>
      <c r="G721" s="27"/>
      <c r="H721" s="30" t="s">
        <v>61</v>
      </c>
      <c r="I721" s="31" t="n">
        <v>9.77</v>
      </c>
      <c r="J721" s="30" t="s">
        <v>1566</v>
      </c>
    </row>
    <row r="722" customFormat="false" ht="12.75" hidden="false" customHeight="false" outlineLevel="0" collapsed="false">
      <c r="A722" s="1" t="s">
        <v>1954</v>
      </c>
      <c r="C722" s="27" t="s">
        <v>1975</v>
      </c>
      <c r="D722" s="27" t="s">
        <v>13</v>
      </c>
      <c r="E722" s="27"/>
      <c r="F722" s="31"/>
      <c r="G722" s="27"/>
      <c r="H722" s="30" t="s">
        <v>61</v>
      </c>
      <c r="I722" s="31" t="n">
        <v>9.31</v>
      </c>
      <c r="J722" s="30" t="s">
        <v>1566</v>
      </c>
    </row>
    <row r="723" customFormat="false" ht="12.75" hidden="false" customHeight="false" outlineLevel="0" collapsed="false">
      <c r="A723" s="1" t="s">
        <v>1954</v>
      </c>
      <c r="C723" s="27" t="s">
        <v>1976</v>
      </c>
      <c r="D723" s="27" t="s">
        <v>16</v>
      </c>
      <c r="E723" s="27"/>
      <c r="F723" s="31"/>
      <c r="G723" s="27"/>
      <c r="H723" s="30" t="s">
        <v>168</v>
      </c>
      <c r="I723" s="31" t="n">
        <v>2.73</v>
      </c>
      <c r="J723" s="30" t="s">
        <v>1566</v>
      </c>
    </row>
    <row r="725" customFormat="false" ht="17.35" hidden="false" customHeight="false" outlineLevel="0" collapsed="false">
      <c r="C725" s="52" t="s">
        <v>1694</v>
      </c>
      <c r="D725" s="11" t="s">
        <v>1</v>
      </c>
    </row>
    <row r="726" customFormat="false" ht="12.75" hidden="false" customHeight="false" outlineLevel="0" collapsed="false">
      <c r="A726" s="1" t="s">
        <v>1695</v>
      </c>
      <c r="C726" s="27" t="s">
        <v>1696</v>
      </c>
      <c r="D726" s="27" t="s">
        <v>77</v>
      </c>
      <c r="E726" s="27"/>
      <c r="F726" s="31"/>
      <c r="G726" s="27"/>
      <c r="H726" s="30" t="s">
        <v>61</v>
      </c>
      <c r="I726" s="31" t="n">
        <v>1.19</v>
      </c>
      <c r="J726" s="30" t="s">
        <v>1664</v>
      </c>
    </row>
    <row r="727" customFormat="false" ht="12.75" hidden="false" customHeight="false" outlineLevel="0" collapsed="false">
      <c r="A727" s="1" t="s">
        <v>1695</v>
      </c>
      <c r="C727" s="27" t="s">
        <v>1697</v>
      </c>
      <c r="D727" s="27" t="s">
        <v>13</v>
      </c>
      <c r="E727" s="27"/>
      <c r="F727" s="31"/>
      <c r="G727" s="27"/>
      <c r="H727" s="30" t="s">
        <v>61</v>
      </c>
      <c r="I727" s="31" t="n">
        <v>1.19</v>
      </c>
      <c r="J727" s="30" t="s">
        <v>1664</v>
      </c>
    </row>
    <row r="728" customFormat="false" ht="12.75" hidden="false" customHeight="false" outlineLevel="0" collapsed="false">
      <c r="A728" s="1" t="s">
        <v>1695</v>
      </c>
      <c r="C728" s="27" t="s">
        <v>1698</v>
      </c>
      <c r="D728" s="27" t="s">
        <v>507</v>
      </c>
      <c r="E728" s="27"/>
      <c r="F728" s="31"/>
      <c r="G728" s="27"/>
      <c r="H728" s="30" t="s">
        <v>61</v>
      </c>
      <c r="I728" s="31" t="n">
        <v>1.81</v>
      </c>
      <c r="J728" s="30" t="s">
        <v>1664</v>
      </c>
    </row>
    <row r="729" customFormat="false" ht="12.75" hidden="false" customHeight="false" outlineLevel="0" collapsed="false">
      <c r="A729" s="1" t="s">
        <v>1695</v>
      </c>
      <c r="C729" s="27" t="s">
        <v>1699</v>
      </c>
      <c r="D729" s="27" t="s">
        <v>13</v>
      </c>
      <c r="E729" s="27"/>
      <c r="F729" s="31"/>
      <c r="G729" s="27"/>
      <c r="H729" s="30" t="s">
        <v>61</v>
      </c>
      <c r="I729" s="31" t="n">
        <v>2.27</v>
      </c>
      <c r="J729" s="30" t="s">
        <v>1664</v>
      </c>
    </row>
    <row r="730" customFormat="false" ht="12.75" hidden="false" customHeight="false" outlineLevel="0" collapsed="false">
      <c r="A730" s="1" t="s">
        <v>1695</v>
      </c>
      <c r="C730" s="27" t="s">
        <v>1700</v>
      </c>
      <c r="D730" s="27" t="s">
        <v>13</v>
      </c>
      <c r="E730" s="27"/>
      <c r="F730" s="31"/>
      <c r="G730" s="27"/>
      <c r="H730" s="30" t="s">
        <v>61</v>
      </c>
      <c r="I730" s="31" t="n">
        <v>1.49</v>
      </c>
      <c r="J730" s="30" t="s">
        <v>1664</v>
      </c>
    </row>
    <row r="731" customFormat="false" ht="12.75" hidden="false" customHeight="false" outlineLevel="0" collapsed="false">
      <c r="A731" s="1" t="s">
        <v>1695</v>
      </c>
      <c r="C731" s="27" t="s">
        <v>1701</v>
      </c>
      <c r="D731" s="27" t="s">
        <v>13</v>
      </c>
      <c r="E731" s="27"/>
      <c r="F731" s="31"/>
      <c r="G731" s="27"/>
      <c r="H731" s="30" t="s">
        <v>168</v>
      </c>
      <c r="I731" s="31" t="n">
        <v>1.82</v>
      </c>
      <c r="J731" s="30" t="s">
        <v>1664</v>
      </c>
    </row>
    <row r="732" customFormat="false" ht="12.75" hidden="false" customHeight="false" outlineLevel="0" collapsed="false">
      <c r="A732" s="1" t="s">
        <v>1702</v>
      </c>
      <c r="C732" s="27" t="s">
        <v>1703</v>
      </c>
      <c r="D732" s="27" t="s">
        <v>13</v>
      </c>
      <c r="E732" s="27"/>
      <c r="F732" s="31"/>
      <c r="G732" s="27"/>
      <c r="H732" s="30" t="s">
        <v>61</v>
      </c>
      <c r="I732" s="31" t="n">
        <v>1.67</v>
      </c>
      <c r="J732" s="30" t="s">
        <v>1664</v>
      </c>
    </row>
    <row r="733" customFormat="false" ht="12.75" hidden="false" customHeight="false" outlineLevel="0" collapsed="false">
      <c r="A733" s="1" t="s">
        <v>1702</v>
      </c>
      <c r="C733" s="27" t="s">
        <v>1704</v>
      </c>
      <c r="D733" s="27" t="s">
        <v>18</v>
      </c>
      <c r="E733" s="27"/>
      <c r="F733" s="31"/>
      <c r="G733" s="27"/>
      <c r="H733" s="30" t="s">
        <v>61</v>
      </c>
      <c r="I733" s="31" t="n">
        <v>0.55</v>
      </c>
      <c r="J733" s="30" t="s">
        <v>1664</v>
      </c>
    </row>
    <row r="734" customFormat="false" ht="12.75" hidden="false" customHeight="false" outlineLevel="0" collapsed="false">
      <c r="A734" s="1" t="s">
        <v>1702</v>
      </c>
      <c r="C734" s="27" t="s">
        <v>1705</v>
      </c>
      <c r="D734" s="27" t="s">
        <v>13</v>
      </c>
      <c r="E734" s="27"/>
      <c r="F734" s="31"/>
      <c r="G734" s="27"/>
      <c r="H734" s="30" t="s">
        <v>61</v>
      </c>
      <c r="I734" s="31" t="n">
        <v>1.59</v>
      </c>
      <c r="J734" s="30" t="s">
        <v>1664</v>
      </c>
    </row>
    <row r="735" customFormat="false" ht="12.75" hidden="false" customHeight="false" outlineLevel="0" collapsed="false">
      <c r="A735" s="1" t="s">
        <v>1702</v>
      </c>
      <c r="C735" s="27" t="s">
        <v>1706</v>
      </c>
      <c r="D735" s="27" t="s">
        <v>26</v>
      </c>
      <c r="E735" s="27"/>
      <c r="F735" s="31"/>
      <c r="G735" s="27"/>
      <c r="H735" s="30" t="s">
        <v>168</v>
      </c>
      <c r="I735" s="31" t="n">
        <v>0.55</v>
      </c>
      <c r="J735" s="30" t="s">
        <v>1664</v>
      </c>
    </row>
    <row r="736" customFormat="false" ht="12.75" hidden="false" customHeight="false" outlineLevel="0" collapsed="false">
      <c r="A736" s="1" t="s">
        <v>1702</v>
      </c>
      <c r="C736" s="27" t="s">
        <v>1707</v>
      </c>
      <c r="D736" s="27" t="s">
        <v>13</v>
      </c>
      <c r="E736" s="27"/>
      <c r="F736" s="31"/>
      <c r="G736" s="27"/>
      <c r="H736" s="30" t="s">
        <v>168</v>
      </c>
      <c r="I736" s="31" t="n">
        <v>1.29</v>
      </c>
      <c r="J736" s="30" t="s">
        <v>1664</v>
      </c>
    </row>
    <row r="737" customFormat="false" ht="12.75" hidden="false" customHeight="false" outlineLevel="0" collapsed="false">
      <c r="A737" s="1" t="s">
        <v>1702</v>
      </c>
      <c r="C737" s="27" t="s">
        <v>1708</v>
      </c>
      <c r="D737" s="27" t="s">
        <v>390</v>
      </c>
      <c r="E737" s="27"/>
      <c r="F737" s="31"/>
      <c r="G737" s="27"/>
      <c r="H737" s="30" t="s">
        <v>168</v>
      </c>
      <c r="I737" s="31" t="n">
        <v>0.54</v>
      </c>
      <c r="J737" s="30" t="s">
        <v>1664</v>
      </c>
    </row>
    <row r="738" customFormat="false" ht="12.75" hidden="false" customHeight="false" outlineLevel="0" collapsed="false">
      <c r="A738" s="1" t="s">
        <v>1702</v>
      </c>
      <c r="C738" s="27" t="s">
        <v>1709</v>
      </c>
      <c r="D738" s="27" t="s">
        <v>49</v>
      </c>
      <c r="E738" s="27"/>
      <c r="F738" s="31"/>
      <c r="G738" s="27"/>
      <c r="H738" s="30" t="s">
        <v>168</v>
      </c>
      <c r="I738" s="31" t="n">
        <v>0.54</v>
      </c>
      <c r="J738" s="30" t="s">
        <v>1664</v>
      </c>
    </row>
    <row r="739" customFormat="false" ht="12.75" hidden="false" customHeight="false" outlineLevel="0" collapsed="false">
      <c r="A739" s="1" t="s">
        <v>1702</v>
      </c>
      <c r="C739" s="27" t="s">
        <v>1710</v>
      </c>
      <c r="D739" s="27" t="s">
        <v>16</v>
      </c>
      <c r="E739" s="27"/>
      <c r="F739" s="31"/>
      <c r="G739" s="27"/>
      <c r="H739" s="30" t="s">
        <v>168</v>
      </c>
      <c r="I739" s="31" t="n">
        <v>0.55</v>
      </c>
      <c r="J739" s="30" t="s">
        <v>1664</v>
      </c>
    </row>
    <row r="740" customFormat="false" ht="12.75" hidden="false" customHeight="false" outlineLevel="0" collapsed="false">
      <c r="A740" s="1" t="s">
        <v>1702</v>
      </c>
      <c r="C740" s="27" t="s">
        <v>1711</v>
      </c>
      <c r="D740" s="27" t="s">
        <v>24</v>
      </c>
      <c r="E740" s="27"/>
      <c r="F740" s="31"/>
      <c r="G740" s="27"/>
      <c r="H740" s="30" t="s">
        <v>168</v>
      </c>
      <c r="I740" s="31" t="n">
        <v>0.55</v>
      </c>
      <c r="J740" s="30" t="s">
        <v>1664</v>
      </c>
    </row>
    <row r="741" customFormat="false" ht="12.75" hidden="false" customHeight="false" outlineLevel="0" collapsed="false">
      <c r="A741" s="1" t="s">
        <v>1702</v>
      </c>
      <c r="C741" s="27" t="s">
        <v>1712</v>
      </c>
      <c r="D741" s="27" t="s">
        <v>13</v>
      </c>
      <c r="E741" s="27"/>
      <c r="F741" s="31"/>
      <c r="G741" s="27"/>
      <c r="H741" s="30" t="s">
        <v>168</v>
      </c>
      <c r="I741" s="31" t="n">
        <v>0.55</v>
      </c>
      <c r="J741" s="30" t="s">
        <v>1664</v>
      </c>
    </row>
    <row r="742" customFormat="false" ht="12.75" hidden="false" customHeight="false" outlineLevel="0" collapsed="false">
      <c r="A742" s="1" t="s">
        <v>1702</v>
      </c>
      <c r="C742" s="27" t="s">
        <v>1713</v>
      </c>
      <c r="D742" s="27" t="s">
        <v>20</v>
      </c>
      <c r="E742" s="27"/>
      <c r="F742" s="31"/>
      <c r="G742" s="27"/>
      <c r="H742" s="30" t="s">
        <v>168</v>
      </c>
      <c r="I742" s="31" t="n">
        <v>0.52</v>
      </c>
      <c r="J742" s="30" t="s">
        <v>1664</v>
      </c>
    </row>
    <row r="743" customFormat="false" ht="12.75" hidden="false" customHeight="false" outlineLevel="0" collapsed="false">
      <c r="A743" s="1" t="s">
        <v>1702</v>
      </c>
      <c r="C743" s="27" t="s">
        <v>1704</v>
      </c>
      <c r="D743" s="27" t="s">
        <v>22</v>
      </c>
      <c r="E743" s="27"/>
      <c r="F743" s="31"/>
      <c r="G743" s="27"/>
      <c r="H743" s="30" t="s">
        <v>168</v>
      </c>
      <c r="I743" s="31" t="n">
        <v>0.55</v>
      </c>
      <c r="J743" s="30" t="s">
        <v>1664</v>
      </c>
    </row>
    <row r="744" customFormat="false" ht="12.75" hidden="false" customHeight="false" outlineLevel="0" collapsed="false">
      <c r="A744" s="1" t="s">
        <v>1702</v>
      </c>
      <c r="C744" s="27" t="s">
        <v>1714</v>
      </c>
      <c r="D744" s="27" t="s">
        <v>51</v>
      </c>
      <c r="E744" s="27"/>
      <c r="F744" s="31"/>
      <c r="G744" s="27"/>
      <c r="H744" s="30" t="s">
        <v>168</v>
      </c>
      <c r="I744" s="31" t="n">
        <v>0.55</v>
      </c>
      <c r="J744" s="30" t="s">
        <v>1664</v>
      </c>
    </row>
    <row r="745" customFormat="false" ht="12.75" hidden="false" customHeight="false" outlineLevel="0" collapsed="false">
      <c r="A745" s="1" t="s">
        <v>1702</v>
      </c>
      <c r="C745" s="27" t="s">
        <v>1715</v>
      </c>
      <c r="D745" s="27" t="s">
        <v>13</v>
      </c>
      <c r="E745" s="27"/>
      <c r="F745" s="31"/>
      <c r="G745" s="27"/>
      <c r="H745" s="30" t="s">
        <v>168</v>
      </c>
      <c r="I745" s="31" t="n">
        <v>1.19</v>
      </c>
      <c r="J745" s="30" t="s">
        <v>1664</v>
      </c>
    </row>
    <row r="747" customFormat="false" ht="30.1" hidden="false" customHeight="false" outlineLevel="0" collapsed="false">
      <c r="C747" s="52" t="s">
        <v>1716</v>
      </c>
      <c r="D747" s="11" t="s">
        <v>1</v>
      </c>
    </row>
    <row r="748" customFormat="false" ht="12.75" hidden="false" customHeight="false" outlineLevel="0" collapsed="false">
      <c r="A748" s="1" t="s">
        <v>1717</v>
      </c>
      <c r="C748" s="27" t="s">
        <v>1718</v>
      </c>
      <c r="D748" s="27" t="s">
        <v>13</v>
      </c>
      <c r="E748" s="27"/>
      <c r="F748" s="31"/>
      <c r="G748" s="27"/>
      <c r="H748" s="30" t="s">
        <v>61</v>
      </c>
      <c r="I748" s="31" t="n">
        <v>4.19</v>
      </c>
      <c r="J748" s="30" t="s">
        <v>1664</v>
      </c>
    </row>
    <row r="749" customFormat="false" ht="12.75" hidden="false" customHeight="false" outlineLevel="0" collapsed="false">
      <c r="A749" s="1" t="s">
        <v>1717</v>
      </c>
      <c r="C749" s="27" t="s">
        <v>1719</v>
      </c>
      <c r="D749" s="27" t="s">
        <v>77</v>
      </c>
      <c r="E749" s="27"/>
      <c r="F749" s="31"/>
      <c r="G749" s="27"/>
      <c r="H749" s="30" t="s">
        <v>61</v>
      </c>
      <c r="I749" s="31" t="n">
        <v>1.99</v>
      </c>
      <c r="J749" s="30" t="s">
        <v>1664</v>
      </c>
    </row>
    <row r="750" customFormat="false" ht="12.75" hidden="false" customHeight="false" outlineLevel="0" collapsed="false">
      <c r="A750" s="1" t="s">
        <v>1717</v>
      </c>
      <c r="C750" s="27" t="s">
        <v>1720</v>
      </c>
      <c r="D750" s="27" t="s">
        <v>13</v>
      </c>
      <c r="E750" s="27"/>
      <c r="F750" s="31"/>
      <c r="G750" s="27"/>
      <c r="H750" s="30" t="s">
        <v>61</v>
      </c>
      <c r="I750" s="31" t="n">
        <v>2.12</v>
      </c>
      <c r="J750" s="30" t="s">
        <v>1664</v>
      </c>
    </row>
    <row r="751" customFormat="false" ht="12.75" hidden="false" customHeight="false" outlineLevel="0" collapsed="false">
      <c r="A751" s="1" t="s">
        <v>1717</v>
      </c>
      <c r="C751" s="27" t="s">
        <v>1721</v>
      </c>
      <c r="D751" s="27" t="s">
        <v>13</v>
      </c>
      <c r="E751" s="27"/>
      <c r="F751" s="31"/>
      <c r="G751" s="27"/>
      <c r="H751" s="30" t="s">
        <v>61</v>
      </c>
      <c r="I751" s="31" t="n">
        <v>3.44</v>
      </c>
      <c r="J751" s="30" t="s">
        <v>1664</v>
      </c>
    </row>
    <row r="752" customFormat="false" ht="12.75" hidden="false" customHeight="false" outlineLevel="0" collapsed="false">
      <c r="A752" s="1" t="s">
        <v>1717</v>
      </c>
      <c r="C752" s="27" t="s">
        <v>1722</v>
      </c>
      <c r="D752" s="27" t="s">
        <v>88</v>
      </c>
      <c r="E752" s="27"/>
      <c r="F752" s="31"/>
      <c r="G752" s="27"/>
      <c r="H752" s="30" t="s">
        <v>61</v>
      </c>
      <c r="I752" s="31" t="n">
        <v>2.38</v>
      </c>
      <c r="J752" s="30" t="s">
        <v>1664</v>
      </c>
    </row>
    <row r="753" customFormat="false" ht="12.75" hidden="false" customHeight="false" outlineLevel="0" collapsed="false">
      <c r="A753" s="1" t="s">
        <v>1717</v>
      </c>
      <c r="C753" s="27" t="s">
        <v>1723</v>
      </c>
      <c r="D753" s="27" t="s">
        <v>20</v>
      </c>
      <c r="E753" s="27"/>
      <c r="F753" s="31"/>
      <c r="G753" s="27"/>
      <c r="H753" s="30" t="s">
        <v>61</v>
      </c>
      <c r="I753" s="31" t="n">
        <v>1.11</v>
      </c>
      <c r="J753" s="30" t="s">
        <v>1664</v>
      </c>
    </row>
    <row r="754" customFormat="false" ht="12.75" hidden="false" customHeight="false" outlineLevel="0" collapsed="false">
      <c r="A754" s="1" t="s">
        <v>1717</v>
      </c>
      <c r="C754" s="27" t="s">
        <v>1724</v>
      </c>
      <c r="D754" s="27" t="s">
        <v>13</v>
      </c>
      <c r="E754" s="27"/>
      <c r="F754" s="31"/>
      <c r="G754" s="27"/>
      <c r="H754" s="30" t="s">
        <v>61</v>
      </c>
      <c r="I754" s="31" t="n">
        <v>1.99</v>
      </c>
      <c r="J754" s="30" t="s">
        <v>1664</v>
      </c>
    </row>
    <row r="755" customFormat="false" ht="12.75" hidden="false" customHeight="false" outlineLevel="0" collapsed="false">
      <c r="A755" s="1" t="s">
        <v>1717</v>
      </c>
      <c r="C755" s="27" t="s">
        <v>1725</v>
      </c>
      <c r="D755" s="27" t="s">
        <v>51</v>
      </c>
      <c r="E755" s="27"/>
      <c r="F755" s="31"/>
      <c r="G755" s="27"/>
      <c r="H755" s="30" t="s">
        <v>61</v>
      </c>
      <c r="I755" s="31" t="n">
        <v>1.59</v>
      </c>
      <c r="J755" s="30" t="s">
        <v>1664</v>
      </c>
    </row>
    <row r="756" customFormat="false" ht="12.75" hidden="false" customHeight="false" outlineLevel="0" collapsed="false">
      <c r="A756" s="1" t="s">
        <v>1717</v>
      </c>
      <c r="C756" s="27" t="s">
        <v>1726</v>
      </c>
      <c r="D756" s="27" t="s">
        <v>13</v>
      </c>
      <c r="E756" s="27"/>
      <c r="F756" s="31"/>
      <c r="G756" s="27"/>
      <c r="H756" s="30" t="s">
        <v>61</v>
      </c>
      <c r="I756" s="31" t="n">
        <v>1.99</v>
      </c>
      <c r="J756" s="30" t="s">
        <v>1664</v>
      </c>
    </row>
    <row r="757" customFormat="false" ht="12.75" hidden="false" customHeight="false" outlineLevel="0" collapsed="false">
      <c r="A757" s="1" t="s">
        <v>1717</v>
      </c>
      <c r="C757" s="27" t="s">
        <v>1727</v>
      </c>
      <c r="D757" s="27" t="s">
        <v>24</v>
      </c>
      <c r="E757" s="27"/>
      <c r="F757" s="31"/>
      <c r="G757" s="27"/>
      <c r="H757" s="30" t="s">
        <v>61</v>
      </c>
      <c r="I757" s="31" t="n">
        <v>1.19</v>
      </c>
      <c r="J757" s="30" t="s">
        <v>1664</v>
      </c>
    </row>
    <row r="758" customFormat="false" ht="12.75" hidden="false" customHeight="false" outlineLevel="0" collapsed="false">
      <c r="A758" s="1" t="s">
        <v>1717</v>
      </c>
      <c r="C758" s="27" t="s">
        <v>1728</v>
      </c>
      <c r="D758" s="27" t="s">
        <v>13</v>
      </c>
      <c r="E758" s="27"/>
      <c r="F758" s="31"/>
      <c r="G758" s="27"/>
      <c r="H758" s="30" t="s">
        <v>168</v>
      </c>
      <c r="I758" s="31" t="n">
        <v>4.77</v>
      </c>
      <c r="J758" s="30" t="s">
        <v>1664</v>
      </c>
    </row>
    <row r="759" customFormat="false" ht="12.75" hidden="false" customHeight="false" outlineLevel="0" collapsed="false">
      <c r="A759" s="1" t="s">
        <v>1717</v>
      </c>
      <c r="C759" s="27" t="s">
        <v>1729</v>
      </c>
      <c r="D759" s="27" t="s">
        <v>13</v>
      </c>
      <c r="E759" s="27"/>
      <c r="F759" s="31"/>
      <c r="G759" s="27"/>
      <c r="H759" s="30" t="s">
        <v>168</v>
      </c>
      <c r="I759" s="31" t="n">
        <v>3.62</v>
      </c>
      <c r="J759" s="30" t="s">
        <v>1664</v>
      </c>
    </row>
    <row r="760" customFormat="false" ht="12.75" hidden="false" customHeight="false" outlineLevel="0" collapsed="false">
      <c r="A760" s="1" t="s">
        <v>1717</v>
      </c>
      <c r="C760" s="27" t="s">
        <v>1730</v>
      </c>
      <c r="D760" s="27" t="s">
        <v>13</v>
      </c>
      <c r="E760" s="27"/>
      <c r="F760" s="31"/>
      <c r="G760" s="27"/>
      <c r="H760" s="30" t="s">
        <v>168</v>
      </c>
      <c r="I760" s="31" t="n">
        <v>1.69</v>
      </c>
      <c r="J760" s="30" t="s">
        <v>1664</v>
      </c>
    </row>
    <row r="761" customFormat="false" ht="12.75" hidden="false" customHeight="false" outlineLevel="0" collapsed="false">
      <c r="A761" s="1" t="s">
        <v>1731</v>
      </c>
      <c r="C761" s="27" t="s">
        <v>1732</v>
      </c>
      <c r="D761" s="27" t="s">
        <v>49</v>
      </c>
      <c r="E761" s="27"/>
      <c r="F761" s="31"/>
      <c r="G761" s="27"/>
      <c r="H761" s="30" t="s">
        <v>61</v>
      </c>
      <c r="I761" s="31" t="n">
        <v>1.29</v>
      </c>
      <c r="J761" s="30" t="s">
        <v>1664</v>
      </c>
    </row>
    <row r="762" customFormat="false" ht="12.75" hidden="false" customHeight="false" outlineLevel="0" collapsed="false">
      <c r="A762" s="1" t="s">
        <v>1731</v>
      </c>
      <c r="C762" s="27" t="s">
        <v>1733</v>
      </c>
      <c r="D762" s="27" t="s">
        <v>13</v>
      </c>
      <c r="E762" s="27"/>
      <c r="F762" s="31"/>
      <c r="G762" s="27"/>
      <c r="H762" s="30" t="s">
        <v>168</v>
      </c>
      <c r="I762" s="31" t="n">
        <v>1.99</v>
      </c>
      <c r="J762" s="30" t="s">
        <v>1664</v>
      </c>
    </row>
    <row r="764" customFormat="false" ht="17.35" hidden="false" customHeight="false" outlineLevel="0" collapsed="false">
      <c r="C764" s="15" t="s">
        <v>1751</v>
      </c>
      <c r="D764" s="11" t="s">
        <v>1</v>
      </c>
    </row>
    <row r="765" customFormat="false" ht="12.75" hidden="false" customHeight="false" outlineLevel="0" collapsed="false">
      <c r="A765" s="1" t="s">
        <v>1752</v>
      </c>
      <c r="C765" s="27" t="s">
        <v>1753</v>
      </c>
      <c r="D765" s="27" t="s">
        <v>13</v>
      </c>
      <c r="E765" s="27"/>
      <c r="F765" s="31"/>
      <c r="G765" s="27"/>
      <c r="H765" s="30" t="s">
        <v>168</v>
      </c>
      <c r="I765" s="31" t="n">
        <v>8.49</v>
      </c>
      <c r="J765" s="30" t="s">
        <v>1754</v>
      </c>
    </row>
    <row r="767" customFormat="false" ht="17.35" hidden="false" customHeight="false" outlineLevel="0" collapsed="false">
      <c r="C767" s="15" t="s">
        <v>1755</v>
      </c>
      <c r="D767" s="11" t="s">
        <v>1</v>
      </c>
    </row>
    <row r="768" customFormat="false" ht="12.75" hidden="false" customHeight="false" outlineLevel="0" collapsed="false">
      <c r="A768" s="1" t="s">
        <v>1756</v>
      </c>
      <c r="C768" s="27" t="s">
        <v>1757</v>
      </c>
      <c r="D768" s="27" t="s">
        <v>13</v>
      </c>
      <c r="E768" s="27"/>
      <c r="F768" s="31"/>
      <c r="G768" s="27"/>
      <c r="H768" s="30" t="s">
        <v>61</v>
      </c>
      <c r="I768" s="31" t="n">
        <v>1.98</v>
      </c>
      <c r="J768" s="30" t="s">
        <v>1754</v>
      </c>
    </row>
    <row r="769" customFormat="false" ht="12.75" hidden="false" customHeight="false" outlineLevel="0" collapsed="false">
      <c r="A769" s="1" t="s">
        <v>1756</v>
      </c>
      <c r="C769" s="27" t="s">
        <v>1758</v>
      </c>
      <c r="D769" s="27" t="s">
        <v>70</v>
      </c>
      <c r="E769" s="27"/>
      <c r="F769" s="31"/>
      <c r="G769" s="27"/>
      <c r="H769" s="30" t="s">
        <v>168</v>
      </c>
      <c r="I769" s="31" t="n">
        <v>0.89</v>
      </c>
      <c r="J769" s="30" t="s">
        <v>1754</v>
      </c>
    </row>
    <row r="770" customFormat="false" ht="12.75" hidden="false" customHeight="false" outlineLevel="0" collapsed="false">
      <c r="A770" s="1" t="s">
        <v>1756</v>
      </c>
      <c r="C770" s="27" t="s">
        <v>1759</v>
      </c>
      <c r="D770" s="27" t="s">
        <v>20</v>
      </c>
      <c r="E770" s="27"/>
      <c r="F770" s="31"/>
      <c r="G770" s="27"/>
      <c r="H770" s="30" t="s">
        <v>168</v>
      </c>
      <c r="I770" s="31" t="n">
        <v>0.89</v>
      </c>
      <c r="J770" s="30" t="s">
        <v>1754</v>
      </c>
    </row>
    <row r="771" customFormat="false" ht="12.75" hidden="false" customHeight="false" outlineLevel="0" collapsed="false">
      <c r="A771" s="1" t="s">
        <v>1760</v>
      </c>
      <c r="C771" s="27" t="s">
        <v>1761</v>
      </c>
      <c r="D771" s="27" t="s">
        <v>13</v>
      </c>
      <c r="E771" s="27"/>
      <c r="F771" s="31"/>
      <c r="G771" s="27"/>
      <c r="H771" s="30" t="s">
        <v>61</v>
      </c>
      <c r="I771" s="31" t="n">
        <v>1.98</v>
      </c>
      <c r="J771" s="30" t="s">
        <v>1754</v>
      </c>
    </row>
    <row r="772" customFormat="false" ht="12.75" hidden="false" customHeight="false" outlineLevel="0" collapsed="false">
      <c r="A772" s="1" t="s">
        <v>1760</v>
      </c>
      <c r="C772" s="27" t="s">
        <v>1762</v>
      </c>
      <c r="D772" s="27" t="s">
        <v>13</v>
      </c>
      <c r="E772" s="27"/>
      <c r="F772" s="31"/>
      <c r="G772" s="27"/>
      <c r="H772" s="30" t="s">
        <v>61</v>
      </c>
      <c r="I772" s="31" t="n">
        <v>3.98</v>
      </c>
      <c r="J772" s="30" t="s">
        <v>1754</v>
      </c>
    </row>
    <row r="773" customFormat="false" ht="12.75" hidden="false" customHeight="false" outlineLevel="0" collapsed="false">
      <c r="A773" s="1" t="s">
        <v>1760</v>
      </c>
      <c r="C773" s="27" t="s">
        <v>1763</v>
      </c>
      <c r="D773" s="27" t="s">
        <v>16</v>
      </c>
      <c r="E773" s="27"/>
      <c r="F773" s="31"/>
      <c r="G773" s="27"/>
      <c r="H773" s="30" t="s">
        <v>61</v>
      </c>
      <c r="I773" s="31" t="n">
        <v>0.89</v>
      </c>
      <c r="J773" s="30" t="s">
        <v>1754</v>
      </c>
    </row>
    <row r="774" customFormat="false" ht="12.75" hidden="false" customHeight="false" outlineLevel="0" collapsed="false">
      <c r="A774" s="1" t="s">
        <v>1760</v>
      </c>
      <c r="C774" s="27" t="s">
        <v>1764</v>
      </c>
      <c r="D774" s="27" t="s">
        <v>13</v>
      </c>
      <c r="E774" s="27"/>
      <c r="F774" s="31"/>
      <c r="G774" s="27"/>
      <c r="H774" s="30" t="s">
        <v>168</v>
      </c>
      <c r="I774" s="31" t="n">
        <v>3.94</v>
      </c>
      <c r="J774" s="30" t="s">
        <v>1754</v>
      </c>
    </row>
    <row r="776" customFormat="false" ht="17.35" hidden="false" customHeight="false" outlineLevel="0" collapsed="false">
      <c r="C776" s="52" t="s">
        <v>1765</v>
      </c>
      <c r="D776" s="11" t="s">
        <v>1</v>
      </c>
    </row>
    <row r="777" customFormat="false" ht="12.75" hidden="false" customHeight="false" outlineLevel="0" collapsed="false">
      <c r="A777" s="1" t="s">
        <v>1766</v>
      </c>
      <c r="C777" s="19" t="s">
        <v>1767</v>
      </c>
      <c r="D777" s="19" t="s">
        <v>22</v>
      </c>
      <c r="E777" s="20" t="n">
        <v>1.4</v>
      </c>
      <c r="F777" s="21" t="n">
        <v>1.74</v>
      </c>
      <c r="G777" s="24" t="s">
        <v>1768</v>
      </c>
    </row>
    <row r="778" customFormat="false" ht="12.75" hidden="false" customHeight="false" outlineLevel="0" collapsed="false">
      <c r="A778" s="1" t="s">
        <v>1766</v>
      </c>
      <c r="C778" s="19" t="s">
        <v>1769</v>
      </c>
      <c r="D778" s="19" t="s">
        <v>49</v>
      </c>
      <c r="E778" s="20" t="n">
        <v>1.5</v>
      </c>
      <c r="F778" s="21" t="n">
        <v>1.73</v>
      </c>
      <c r="G778" s="24" t="s">
        <v>1768</v>
      </c>
    </row>
    <row r="779" customFormat="false" ht="12.75" hidden="false" customHeight="false" outlineLevel="0" collapsed="false">
      <c r="A779" s="1" t="s">
        <v>1766</v>
      </c>
      <c r="C779" s="19" t="s">
        <v>1770</v>
      </c>
      <c r="D779" s="19" t="s">
        <v>13</v>
      </c>
      <c r="E779" s="20" t="n">
        <v>1.5</v>
      </c>
      <c r="F779" s="21" t="n">
        <v>3.35</v>
      </c>
      <c r="G779" s="24" t="s">
        <v>1768</v>
      </c>
    </row>
    <row r="780" customFormat="false" ht="12.75" hidden="false" customHeight="false" outlineLevel="0" collapsed="false">
      <c r="A780" s="1" t="s">
        <v>1766</v>
      </c>
      <c r="C780" s="19" t="s">
        <v>1771</v>
      </c>
      <c r="D780" s="19" t="s">
        <v>13</v>
      </c>
      <c r="E780" s="20" t="n">
        <v>2</v>
      </c>
      <c r="F780" s="21" t="n">
        <v>3.2</v>
      </c>
      <c r="G780" s="24" t="s">
        <v>1768</v>
      </c>
    </row>
    <row r="781" customFormat="false" ht="12.75" hidden="false" customHeight="false" outlineLevel="0" collapsed="false">
      <c r="A781" s="1" t="s">
        <v>1766</v>
      </c>
      <c r="C781" s="19" t="s">
        <v>1772</v>
      </c>
      <c r="D781" s="19" t="s">
        <v>13</v>
      </c>
      <c r="E781" s="20" t="n">
        <v>2.1</v>
      </c>
      <c r="F781" s="21" t="n">
        <v>4.45</v>
      </c>
      <c r="G781" s="24" t="s">
        <v>1768</v>
      </c>
    </row>
    <row r="782" customFormat="false" ht="12.75" hidden="false" customHeight="false" outlineLevel="0" collapsed="false">
      <c r="A782" s="1" t="s">
        <v>1766</v>
      </c>
      <c r="C782" s="19" t="s">
        <v>1773</v>
      </c>
      <c r="D782" s="19" t="s">
        <v>13</v>
      </c>
      <c r="E782" s="20" t="n">
        <v>2.4</v>
      </c>
      <c r="F782" s="21" t="n">
        <v>2.95</v>
      </c>
      <c r="G782" s="24" t="s">
        <v>1768</v>
      </c>
    </row>
    <row r="783" customFormat="false" ht="12.75" hidden="false" customHeight="false" outlineLevel="0" collapsed="false">
      <c r="A783" s="1" t="s">
        <v>1766</v>
      </c>
      <c r="C783" s="19" t="s">
        <v>1774</v>
      </c>
      <c r="D783" s="19" t="s">
        <v>24</v>
      </c>
      <c r="E783" s="20" t="n">
        <v>2.5</v>
      </c>
      <c r="F783" s="21" t="n">
        <v>2.02</v>
      </c>
      <c r="G783" s="24" t="s">
        <v>1768</v>
      </c>
    </row>
    <row r="784" customFormat="false" ht="12.75" hidden="false" customHeight="false" outlineLevel="0" collapsed="false">
      <c r="I784" s="4"/>
    </row>
    <row r="785" customFormat="false" ht="17.35" hidden="false" customHeight="false" outlineLevel="0" collapsed="false">
      <c r="C785" s="52" t="s">
        <v>1775</v>
      </c>
      <c r="D785" s="11" t="s">
        <v>1</v>
      </c>
    </row>
    <row r="786" customFormat="false" ht="12.75" hidden="false" customHeight="false" outlineLevel="0" collapsed="false">
      <c r="A786" s="1" t="s">
        <v>1776</v>
      </c>
      <c r="C786" s="19" t="s">
        <v>1777</v>
      </c>
      <c r="D786" s="19" t="s">
        <v>77</v>
      </c>
      <c r="E786" s="20" t="n">
        <v>1.4</v>
      </c>
      <c r="F786" s="21" t="n">
        <v>1.04</v>
      </c>
      <c r="G786" s="24" t="s">
        <v>1768</v>
      </c>
    </row>
    <row r="787" customFormat="false" ht="12.75" hidden="false" customHeight="false" outlineLevel="0" collapsed="false">
      <c r="A787" s="1" t="s">
        <v>1776</v>
      </c>
      <c r="C787" s="19" t="s">
        <v>1778</v>
      </c>
      <c r="D787" s="19" t="s">
        <v>88</v>
      </c>
      <c r="E787" s="20" t="n">
        <v>2</v>
      </c>
      <c r="F787" s="21" t="n">
        <v>0.92</v>
      </c>
      <c r="G787" s="24" t="s">
        <v>1768</v>
      </c>
    </row>
    <row r="788" customFormat="false" ht="12.75" hidden="false" customHeight="false" outlineLevel="0" collapsed="false">
      <c r="A788" s="1" t="s">
        <v>1776</v>
      </c>
      <c r="C788" s="19" t="s">
        <v>1779</v>
      </c>
      <c r="D788" s="19" t="s">
        <v>24</v>
      </c>
      <c r="E788" s="20" t="n">
        <v>2.2</v>
      </c>
      <c r="F788" s="21" t="n">
        <v>1.09</v>
      </c>
      <c r="G788" s="24" t="s">
        <v>1768</v>
      </c>
    </row>
    <row r="789" customFormat="false" ht="12.75" hidden="false" customHeight="false" outlineLevel="0" collapsed="false">
      <c r="I789" s="4"/>
    </row>
    <row r="790" customFormat="false" ht="17.35" hidden="false" customHeight="false" outlineLevel="0" collapsed="false">
      <c r="C790" s="15" t="s">
        <v>1751</v>
      </c>
      <c r="D790" s="11" t="s">
        <v>1</v>
      </c>
    </row>
    <row r="791" customFormat="false" ht="12.75" hidden="false" customHeight="false" outlineLevel="0" collapsed="false">
      <c r="A791" s="1" t="s">
        <v>1752</v>
      </c>
      <c r="C791" s="27" t="s">
        <v>1753</v>
      </c>
      <c r="D791" s="27" t="s">
        <v>13</v>
      </c>
      <c r="E791" s="27"/>
      <c r="F791" s="31"/>
      <c r="G791" s="27"/>
      <c r="H791" s="30" t="s">
        <v>168</v>
      </c>
      <c r="I791" s="31" t="n">
        <v>8.49</v>
      </c>
      <c r="J791" s="30" t="s">
        <v>1754</v>
      </c>
    </row>
    <row r="793" customFormat="false" ht="17.35" hidden="false" customHeight="false" outlineLevel="0" collapsed="false">
      <c r="C793" s="15" t="s">
        <v>1755</v>
      </c>
      <c r="D793" s="11" t="s">
        <v>1</v>
      </c>
    </row>
    <row r="794" customFormat="false" ht="12.75" hidden="false" customHeight="false" outlineLevel="0" collapsed="false">
      <c r="A794" s="1" t="s">
        <v>1756</v>
      </c>
      <c r="C794" s="27" t="s">
        <v>1757</v>
      </c>
      <c r="D794" s="27" t="s">
        <v>13</v>
      </c>
      <c r="E794" s="27"/>
      <c r="F794" s="31"/>
      <c r="G794" s="27"/>
      <c r="H794" s="30" t="s">
        <v>61</v>
      </c>
      <c r="I794" s="31" t="n">
        <v>1.98</v>
      </c>
      <c r="J794" s="30" t="s">
        <v>1754</v>
      </c>
    </row>
    <row r="795" customFormat="false" ht="12.75" hidden="false" customHeight="false" outlineLevel="0" collapsed="false">
      <c r="A795" s="1" t="s">
        <v>1756</v>
      </c>
      <c r="C795" s="27" t="s">
        <v>1758</v>
      </c>
      <c r="D795" s="27" t="s">
        <v>70</v>
      </c>
      <c r="E795" s="27"/>
      <c r="F795" s="31"/>
      <c r="G795" s="27"/>
      <c r="H795" s="30" t="s">
        <v>168</v>
      </c>
      <c r="I795" s="31" t="n">
        <v>0.89</v>
      </c>
      <c r="J795" s="30" t="s">
        <v>1754</v>
      </c>
    </row>
    <row r="796" customFormat="false" ht="12.75" hidden="false" customHeight="false" outlineLevel="0" collapsed="false">
      <c r="A796" s="1" t="s">
        <v>1756</v>
      </c>
      <c r="C796" s="27" t="s">
        <v>1759</v>
      </c>
      <c r="D796" s="27" t="s">
        <v>20</v>
      </c>
      <c r="E796" s="27"/>
      <c r="F796" s="31"/>
      <c r="G796" s="27"/>
      <c r="H796" s="30" t="s">
        <v>168</v>
      </c>
      <c r="I796" s="31" t="n">
        <v>0.89</v>
      </c>
      <c r="J796" s="30" t="s">
        <v>1754</v>
      </c>
    </row>
    <row r="797" customFormat="false" ht="12.75" hidden="false" customHeight="false" outlineLevel="0" collapsed="false">
      <c r="A797" s="1" t="s">
        <v>1760</v>
      </c>
      <c r="C797" s="27" t="s">
        <v>1761</v>
      </c>
      <c r="D797" s="27" t="s">
        <v>13</v>
      </c>
      <c r="E797" s="27"/>
      <c r="F797" s="31"/>
      <c r="G797" s="27"/>
      <c r="H797" s="30" t="s">
        <v>61</v>
      </c>
      <c r="I797" s="31" t="n">
        <v>1.98</v>
      </c>
      <c r="J797" s="30" t="s">
        <v>1754</v>
      </c>
    </row>
    <row r="798" customFormat="false" ht="12.75" hidden="false" customHeight="false" outlineLevel="0" collapsed="false">
      <c r="A798" s="1" t="s">
        <v>1760</v>
      </c>
      <c r="C798" s="27" t="s">
        <v>1762</v>
      </c>
      <c r="D798" s="27" t="s">
        <v>13</v>
      </c>
      <c r="E798" s="27"/>
      <c r="F798" s="31"/>
      <c r="G798" s="27"/>
      <c r="H798" s="30" t="s">
        <v>61</v>
      </c>
      <c r="I798" s="31" t="n">
        <v>3.98</v>
      </c>
      <c r="J798" s="30" t="s">
        <v>1754</v>
      </c>
    </row>
    <row r="799" customFormat="false" ht="12.75" hidden="false" customHeight="false" outlineLevel="0" collapsed="false">
      <c r="A799" s="1" t="s">
        <v>1760</v>
      </c>
      <c r="C799" s="27" t="s">
        <v>1763</v>
      </c>
      <c r="D799" s="27" t="s">
        <v>16</v>
      </c>
      <c r="E799" s="27"/>
      <c r="F799" s="31"/>
      <c r="G799" s="27"/>
      <c r="H799" s="30" t="s">
        <v>61</v>
      </c>
      <c r="I799" s="31" t="n">
        <v>0.89</v>
      </c>
      <c r="J799" s="30" t="s">
        <v>1754</v>
      </c>
    </row>
    <row r="800" customFormat="false" ht="12.75" hidden="false" customHeight="false" outlineLevel="0" collapsed="false">
      <c r="A800" s="1" t="s">
        <v>1760</v>
      </c>
      <c r="C800" s="27" t="s">
        <v>1764</v>
      </c>
      <c r="D800" s="27" t="s">
        <v>13</v>
      </c>
      <c r="E800" s="27"/>
      <c r="F800" s="31"/>
      <c r="G800" s="27"/>
      <c r="H800" s="30" t="s">
        <v>168</v>
      </c>
      <c r="I800" s="31" t="n">
        <v>3.94</v>
      </c>
      <c r="J800" s="30" t="s">
        <v>1754</v>
      </c>
    </row>
    <row r="802" customFormat="false" ht="17.35" hidden="false" customHeight="false" outlineLevel="0" collapsed="false">
      <c r="C802" s="52" t="s">
        <v>1765</v>
      </c>
      <c r="D802" s="11" t="s">
        <v>1</v>
      </c>
    </row>
    <row r="803" customFormat="false" ht="12.75" hidden="false" customHeight="false" outlineLevel="0" collapsed="false">
      <c r="A803" s="1" t="s">
        <v>1766</v>
      </c>
      <c r="C803" s="19" t="s">
        <v>1767</v>
      </c>
      <c r="D803" s="19" t="s">
        <v>22</v>
      </c>
      <c r="E803" s="20" t="n">
        <v>1.4</v>
      </c>
      <c r="F803" s="21" t="n">
        <v>1.74</v>
      </c>
      <c r="G803" s="24" t="s">
        <v>1768</v>
      </c>
    </row>
    <row r="804" customFormat="false" ht="12.75" hidden="false" customHeight="false" outlineLevel="0" collapsed="false">
      <c r="A804" s="1" t="s">
        <v>1766</v>
      </c>
      <c r="C804" s="19" t="s">
        <v>1769</v>
      </c>
      <c r="D804" s="19" t="s">
        <v>49</v>
      </c>
      <c r="E804" s="20" t="n">
        <v>1.5</v>
      </c>
      <c r="F804" s="21" t="n">
        <v>1.73</v>
      </c>
      <c r="G804" s="24" t="s">
        <v>1768</v>
      </c>
    </row>
    <row r="805" customFormat="false" ht="12.75" hidden="false" customHeight="false" outlineLevel="0" collapsed="false">
      <c r="A805" s="1" t="s">
        <v>1766</v>
      </c>
      <c r="C805" s="19" t="s">
        <v>1770</v>
      </c>
      <c r="D805" s="19" t="s">
        <v>13</v>
      </c>
      <c r="E805" s="20" t="n">
        <v>1.5</v>
      </c>
      <c r="F805" s="21" t="n">
        <v>3.35</v>
      </c>
      <c r="G805" s="24" t="s">
        <v>1768</v>
      </c>
    </row>
    <row r="806" customFormat="false" ht="12.75" hidden="false" customHeight="false" outlineLevel="0" collapsed="false">
      <c r="A806" s="1" t="s">
        <v>1766</v>
      </c>
      <c r="C806" s="19" t="s">
        <v>1771</v>
      </c>
      <c r="D806" s="19" t="s">
        <v>13</v>
      </c>
      <c r="E806" s="20" t="n">
        <v>2</v>
      </c>
      <c r="F806" s="21" t="n">
        <v>3.2</v>
      </c>
      <c r="G806" s="24" t="s">
        <v>1768</v>
      </c>
    </row>
    <row r="807" customFormat="false" ht="12.75" hidden="false" customHeight="false" outlineLevel="0" collapsed="false">
      <c r="A807" s="1" t="s">
        <v>1766</v>
      </c>
      <c r="C807" s="19" t="s">
        <v>1772</v>
      </c>
      <c r="D807" s="19" t="s">
        <v>13</v>
      </c>
      <c r="E807" s="20" t="n">
        <v>2.1</v>
      </c>
      <c r="F807" s="21" t="n">
        <v>4.45</v>
      </c>
      <c r="G807" s="24" t="s">
        <v>1768</v>
      </c>
    </row>
    <row r="808" customFormat="false" ht="12.75" hidden="false" customHeight="false" outlineLevel="0" collapsed="false">
      <c r="A808" s="1" t="s">
        <v>1766</v>
      </c>
      <c r="C808" s="19" t="s">
        <v>1773</v>
      </c>
      <c r="D808" s="19" t="s">
        <v>13</v>
      </c>
      <c r="E808" s="20" t="n">
        <v>2.4</v>
      </c>
      <c r="F808" s="21" t="n">
        <v>2.95</v>
      </c>
      <c r="G808" s="24" t="s">
        <v>1768</v>
      </c>
    </row>
    <row r="809" customFormat="false" ht="12.75" hidden="false" customHeight="false" outlineLevel="0" collapsed="false">
      <c r="A809" s="1" t="s">
        <v>1766</v>
      </c>
      <c r="C809" s="19" t="s">
        <v>1774</v>
      </c>
      <c r="D809" s="19" t="s">
        <v>24</v>
      </c>
      <c r="E809" s="20" t="n">
        <v>2.5</v>
      </c>
      <c r="F809" s="21" t="n">
        <v>2.02</v>
      </c>
      <c r="G809" s="24" t="s">
        <v>1768</v>
      </c>
    </row>
    <row r="810" customFormat="false" ht="12.75" hidden="false" customHeight="false" outlineLevel="0" collapsed="false">
      <c r="I810" s="4"/>
    </row>
    <row r="811" customFormat="false" ht="17.35" hidden="false" customHeight="false" outlineLevel="0" collapsed="false">
      <c r="C811" s="52" t="s">
        <v>1775</v>
      </c>
      <c r="D811" s="11" t="s">
        <v>1</v>
      </c>
    </row>
    <row r="812" customFormat="false" ht="12.75" hidden="false" customHeight="false" outlineLevel="0" collapsed="false">
      <c r="A812" s="1" t="s">
        <v>1776</v>
      </c>
      <c r="C812" s="19" t="s">
        <v>1777</v>
      </c>
      <c r="D812" s="19" t="s">
        <v>77</v>
      </c>
      <c r="E812" s="20" t="n">
        <v>1.4</v>
      </c>
      <c r="F812" s="21" t="n">
        <v>1.04</v>
      </c>
      <c r="G812" s="24" t="s">
        <v>1768</v>
      </c>
    </row>
    <row r="813" customFormat="false" ht="12.75" hidden="false" customHeight="false" outlineLevel="0" collapsed="false">
      <c r="A813" s="1" t="s">
        <v>1776</v>
      </c>
      <c r="C813" s="19" t="s">
        <v>1778</v>
      </c>
      <c r="D813" s="19" t="s">
        <v>88</v>
      </c>
      <c r="E813" s="20" t="n">
        <v>2</v>
      </c>
      <c r="F813" s="21" t="n">
        <v>0.92</v>
      </c>
      <c r="G813" s="24" t="s">
        <v>1768</v>
      </c>
    </row>
    <row r="814" customFormat="false" ht="12.75" hidden="false" customHeight="false" outlineLevel="0" collapsed="false">
      <c r="A814" s="1" t="s">
        <v>1776</v>
      </c>
      <c r="C814" s="19" t="s">
        <v>1779</v>
      </c>
      <c r="D814" s="19" t="s">
        <v>24</v>
      </c>
      <c r="E814" s="20" t="n">
        <v>2.2</v>
      </c>
      <c r="F814" s="21" t="n">
        <v>1.09</v>
      </c>
      <c r="G814" s="24" t="s">
        <v>1768</v>
      </c>
    </row>
    <row r="815" customFormat="false" ht="12.75" hidden="false" customHeight="false" outlineLevel="0" collapsed="false">
      <c r="A815" s="1" t="s">
        <v>1780</v>
      </c>
      <c r="C815" s="27" t="s">
        <v>1781</v>
      </c>
      <c r="D815" s="27" t="s">
        <v>16</v>
      </c>
      <c r="E815" s="27"/>
      <c r="F815" s="31"/>
      <c r="G815" s="27"/>
      <c r="H815" s="30" t="s">
        <v>61</v>
      </c>
      <c r="I815" s="31" t="n">
        <v>1.79</v>
      </c>
      <c r="J815" s="30" t="s">
        <v>1352</v>
      </c>
    </row>
    <row r="816" customFormat="false" ht="12.75" hidden="false" customHeight="false" outlineLevel="0" collapsed="false">
      <c r="A816" s="1" t="s">
        <v>1780</v>
      </c>
      <c r="C816" s="27" t="s">
        <v>1782</v>
      </c>
      <c r="D816" s="27" t="s">
        <v>79</v>
      </c>
      <c r="E816" s="27"/>
      <c r="F816" s="31"/>
      <c r="G816" s="27"/>
      <c r="H816" s="30" t="s">
        <v>61</v>
      </c>
      <c r="I816" s="31" t="n">
        <v>1.29</v>
      </c>
      <c r="J816" s="30" t="s">
        <v>1352</v>
      </c>
    </row>
    <row r="817" customFormat="false" ht="12.75" hidden="false" customHeight="false" outlineLevel="0" collapsed="false">
      <c r="A817" s="1" t="s">
        <v>1780</v>
      </c>
      <c r="C817" s="27" t="s">
        <v>1783</v>
      </c>
      <c r="D817" s="27" t="s">
        <v>13</v>
      </c>
      <c r="E817" s="27"/>
      <c r="F817" s="31"/>
      <c r="G817" s="27"/>
      <c r="H817" s="30" t="s">
        <v>61</v>
      </c>
      <c r="I817" s="31" t="n">
        <v>4.18</v>
      </c>
      <c r="J817" s="30" t="s">
        <v>1352</v>
      </c>
    </row>
    <row r="818" customFormat="false" ht="12.75" hidden="false" customHeight="false" outlineLevel="0" collapsed="false">
      <c r="A818" s="1" t="s">
        <v>1780</v>
      </c>
      <c r="C818" s="27" t="s">
        <v>1784</v>
      </c>
      <c r="D818" s="27" t="s">
        <v>13</v>
      </c>
      <c r="E818" s="27"/>
      <c r="F818" s="31"/>
      <c r="G818" s="27"/>
      <c r="H818" s="30" t="s">
        <v>61</v>
      </c>
      <c r="I818" s="31" t="n">
        <v>2.99</v>
      </c>
      <c r="J818" s="30" t="s">
        <v>1352</v>
      </c>
    </row>
    <row r="819" customFormat="false" ht="12.75" hidden="false" customHeight="false" outlineLevel="0" collapsed="false">
      <c r="A819" s="1" t="s">
        <v>1780</v>
      </c>
      <c r="C819" s="27" t="s">
        <v>1785</v>
      </c>
      <c r="D819" s="27" t="s">
        <v>13</v>
      </c>
      <c r="E819" s="27"/>
      <c r="F819" s="31"/>
      <c r="G819" s="27"/>
      <c r="H819" s="30" t="s">
        <v>61</v>
      </c>
      <c r="I819" s="31" t="n">
        <v>5.24</v>
      </c>
      <c r="J819" s="30" t="s">
        <v>1352</v>
      </c>
    </row>
    <row r="820" customFormat="false" ht="12.75" hidden="false" customHeight="false" outlineLevel="0" collapsed="false">
      <c r="A820" s="1" t="s">
        <v>1780</v>
      </c>
      <c r="C820" s="27" t="s">
        <v>1786</v>
      </c>
      <c r="D820" s="27" t="s">
        <v>51</v>
      </c>
      <c r="E820" s="27"/>
      <c r="F820" s="31"/>
      <c r="G820" s="27"/>
      <c r="H820" s="30" t="s">
        <v>61</v>
      </c>
      <c r="I820" s="31" t="n">
        <v>1.29</v>
      </c>
      <c r="J820" s="30" t="s">
        <v>1352</v>
      </c>
    </row>
    <row r="821" customFormat="false" ht="12.75" hidden="false" customHeight="false" outlineLevel="0" collapsed="false">
      <c r="A821" s="1" t="s">
        <v>1780</v>
      </c>
      <c r="C821" s="27" t="s">
        <v>1787</v>
      </c>
      <c r="D821" s="27" t="s">
        <v>24</v>
      </c>
      <c r="E821" s="27"/>
      <c r="F821" s="31"/>
      <c r="G821" s="27"/>
      <c r="H821" s="30" t="s">
        <v>61</v>
      </c>
      <c r="I821" s="31" t="n">
        <v>1.49</v>
      </c>
      <c r="J821" s="30" t="s">
        <v>1352</v>
      </c>
    </row>
    <row r="822" customFormat="false" ht="12.75" hidden="false" customHeight="false" outlineLevel="0" collapsed="false">
      <c r="A822" s="1" t="s">
        <v>1780</v>
      </c>
      <c r="C822" s="27" t="s">
        <v>1788</v>
      </c>
      <c r="D822" s="27" t="s">
        <v>13</v>
      </c>
      <c r="E822" s="27"/>
      <c r="F822" s="31"/>
      <c r="G822" s="27"/>
      <c r="H822" s="30" t="s">
        <v>61</v>
      </c>
      <c r="I822" s="31" t="n">
        <v>2.79</v>
      </c>
      <c r="J822" s="30" t="s">
        <v>1352</v>
      </c>
    </row>
    <row r="824" customFormat="false" ht="30.1" hidden="false" customHeight="false" outlineLevel="0" collapsed="false">
      <c r="C824" s="52" t="s">
        <v>1816</v>
      </c>
      <c r="D824" s="11" t="s">
        <v>1</v>
      </c>
    </row>
    <row r="825" customFormat="false" ht="12.75" hidden="false" customHeight="false" outlineLevel="0" collapsed="false">
      <c r="A825" s="1" t="s">
        <v>1817</v>
      </c>
      <c r="C825" s="27" t="s">
        <v>1818</v>
      </c>
      <c r="D825" s="27" t="s">
        <v>13</v>
      </c>
      <c r="E825" s="27"/>
      <c r="F825" s="31"/>
      <c r="G825" s="27"/>
      <c r="H825" s="30" t="s">
        <v>168</v>
      </c>
      <c r="I825" s="31" t="n">
        <v>0.79</v>
      </c>
      <c r="J825" s="30" t="s">
        <v>1352</v>
      </c>
    </row>
    <row r="826" customFormat="false" ht="12.75" hidden="false" customHeight="false" outlineLevel="0" collapsed="false">
      <c r="A826" s="1" t="s">
        <v>1819</v>
      </c>
      <c r="C826" s="27" t="s">
        <v>1820</v>
      </c>
      <c r="D826" s="27" t="s">
        <v>507</v>
      </c>
      <c r="E826" s="27"/>
      <c r="F826" s="31"/>
      <c r="G826" s="27"/>
      <c r="H826" s="30" t="s">
        <v>61</v>
      </c>
      <c r="I826" s="31" t="n">
        <v>0.99</v>
      </c>
      <c r="J826" s="30" t="s">
        <v>1352</v>
      </c>
    </row>
    <row r="827" customFormat="false" ht="12.75" hidden="false" customHeight="false" outlineLevel="0" collapsed="false">
      <c r="A827" s="1" t="s">
        <v>1819</v>
      </c>
      <c r="C827" s="27" t="s">
        <v>1821</v>
      </c>
      <c r="D827" s="27" t="s">
        <v>77</v>
      </c>
      <c r="E827" s="27"/>
      <c r="F827" s="31"/>
      <c r="G827" s="27"/>
      <c r="H827" s="30" t="s">
        <v>168</v>
      </c>
      <c r="I827" s="31" t="n">
        <v>0.99</v>
      </c>
      <c r="J827" s="30" t="s">
        <v>1352</v>
      </c>
    </row>
    <row r="828" customFormat="false" ht="12.75" hidden="false" customHeight="false" outlineLevel="0" collapsed="false">
      <c r="A828" s="1" t="s">
        <v>1819</v>
      </c>
      <c r="C828" s="27" t="s">
        <v>1822</v>
      </c>
      <c r="D828" s="27" t="s">
        <v>13</v>
      </c>
      <c r="E828" s="27"/>
      <c r="F828" s="31"/>
      <c r="G828" s="27"/>
      <c r="H828" s="30" t="s">
        <v>168</v>
      </c>
      <c r="I828" s="31" t="n">
        <v>1.49</v>
      </c>
      <c r="J828" s="30" t="s">
        <v>1352</v>
      </c>
    </row>
    <row r="829" customFormat="false" ht="12.75" hidden="false" customHeight="false" outlineLevel="0" collapsed="false">
      <c r="A829" s="1" t="s">
        <v>1819</v>
      </c>
      <c r="C829" s="27" t="s">
        <v>1823</v>
      </c>
      <c r="D829" s="27" t="s">
        <v>13</v>
      </c>
      <c r="E829" s="27"/>
      <c r="F829" s="31"/>
      <c r="G829" s="27"/>
      <c r="H829" s="30" t="s">
        <v>168</v>
      </c>
      <c r="I829" s="31" t="n">
        <v>3.99</v>
      </c>
      <c r="J829" s="30" t="s">
        <v>1352</v>
      </c>
    </row>
    <row r="830" customFormat="false" ht="12.75" hidden="false" customHeight="false" outlineLevel="0" collapsed="false">
      <c r="A830" s="1" t="s">
        <v>1819</v>
      </c>
      <c r="C830" s="27" t="s">
        <v>1824</v>
      </c>
      <c r="D830" s="27" t="s">
        <v>13</v>
      </c>
      <c r="E830" s="27"/>
      <c r="F830" s="31"/>
      <c r="G830" s="27"/>
      <c r="H830" s="30" t="s">
        <v>168</v>
      </c>
      <c r="I830" s="31" t="n">
        <v>1.35</v>
      </c>
      <c r="J830" s="30" t="s">
        <v>1352</v>
      </c>
    </row>
    <row r="831" customFormat="false" ht="12.75" hidden="false" customHeight="false" outlineLevel="0" collapsed="false">
      <c r="A831" s="1" t="s">
        <v>1819</v>
      </c>
      <c r="C831" s="27" t="s">
        <v>1825</v>
      </c>
      <c r="D831" s="27" t="s">
        <v>20</v>
      </c>
      <c r="E831" s="27"/>
      <c r="F831" s="31"/>
      <c r="G831" s="27"/>
      <c r="H831" s="30" t="s">
        <v>168</v>
      </c>
      <c r="I831" s="31" t="n">
        <v>0.78</v>
      </c>
      <c r="J831" s="30" t="s">
        <v>1352</v>
      </c>
    </row>
    <row r="832" customFormat="false" ht="12.75" hidden="false" customHeight="false" outlineLevel="0" collapsed="false">
      <c r="A832" s="1" t="s">
        <v>1819</v>
      </c>
      <c r="C832" s="27" t="s">
        <v>1826</v>
      </c>
      <c r="D832" s="27" t="s">
        <v>24</v>
      </c>
      <c r="E832" s="27"/>
      <c r="F832" s="31"/>
      <c r="G832" s="27"/>
      <c r="H832" s="30" t="s">
        <v>168</v>
      </c>
      <c r="I832" s="31" t="n">
        <v>0.85</v>
      </c>
      <c r="J832" s="30" t="s">
        <v>1352</v>
      </c>
    </row>
    <row r="834" customFormat="false" ht="17.35" hidden="false" customHeight="false" outlineLevel="0" collapsed="false">
      <c r="C834" s="52" t="s">
        <v>1923</v>
      </c>
      <c r="D834" s="11" t="s">
        <v>1</v>
      </c>
    </row>
    <row r="835" customFormat="false" ht="12.75" hidden="false" customHeight="false" outlineLevel="0" collapsed="false">
      <c r="A835" s="1" t="s">
        <v>1924</v>
      </c>
      <c r="C835" s="27" t="s">
        <v>1925</v>
      </c>
      <c r="D835" s="27" t="s">
        <v>13</v>
      </c>
      <c r="E835" s="27"/>
      <c r="F835" s="31"/>
      <c r="G835" s="27"/>
      <c r="H835" s="30" t="s">
        <v>61</v>
      </c>
      <c r="I835" s="31" t="n">
        <v>2.19</v>
      </c>
      <c r="J835" s="30" t="s">
        <v>1830</v>
      </c>
    </row>
    <row r="836" customFormat="false" ht="12.75" hidden="false" customHeight="false" outlineLevel="0" collapsed="false">
      <c r="A836" s="1" t="s">
        <v>1924</v>
      </c>
      <c r="C836" s="27" t="s">
        <v>1926</v>
      </c>
      <c r="D836" s="27" t="s">
        <v>77</v>
      </c>
      <c r="E836" s="27"/>
      <c r="F836" s="31"/>
      <c r="G836" s="27"/>
      <c r="H836" s="30" t="s">
        <v>61</v>
      </c>
      <c r="I836" s="31" t="n">
        <v>0.99</v>
      </c>
      <c r="J836" s="30" t="s">
        <v>1830</v>
      </c>
    </row>
    <row r="837" customFormat="false" ht="12.75" hidden="false" customHeight="false" outlineLevel="0" collapsed="false">
      <c r="A837" s="1" t="s">
        <v>1924</v>
      </c>
      <c r="C837" s="27" t="s">
        <v>1927</v>
      </c>
      <c r="D837" s="27" t="s">
        <v>507</v>
      </c>
      <c r="E837" s="27"/>
      <c r="F837" s="31"/>
      <c r="G837" s="27"/>
      <c r="H837" s="30" t="s">
        <v>61</v>
      </c>
      <c r="I837" s="31" t="n">
        <v>0.89</v>
      </c>
      <c r="J837" s="30" t="s">
        <v>1830</v>
      </c>
    </row>
    <row r="838" customFormat="false" ht="12.75" hidden="false" customHeight="false" outlineLevel="0" collapsed="false">
      <c r="A838" s="1" t="s">
        <v>1924</v>
      </c>
      <c r="C838" s="27" t="s">
        <v>1928</v>
      </c>
      <c r="D838" s="27" t="s">
        <v>88</v>
      </c>
      <c r="E838" s="27"/>
      <c r="F838" s="31"/>
      <c r="G838" s="27"/>
      <c r="H838" s="30" t="s">
        <v>61</v>
      </c>
      <c r="I838" s="31" t="n">
        <v>0.75</v>
      </c>
      <c r="J838" s="30" t="s">
        <v>1830</v>
      </c>
    </row>
    <row r="839" customFormat="false" ht="12.75" hidden="false" customHeight="false" outlineLevel="0" collapsed="false">
      <c r="A839" s="1" t="s">
        <v>1924</v>
      </c>
      <c r="C839" s="27" t="s">
        <v>1929</v>
      </c>
      <c r="D839" s="27" t="s">
        <v>13</v>
      </c>
      <c r="E839" s="27"/>
      <c r="F839" s="31"/>
      <c r="G839" s="27"/>
      <c r="H839" s="30" t="s">
        <v>61</v>
      </c>
      <c r="I839" s="31" t="n">
        <v>1.69</v>
      </c>
      <c r="J839" s="30" t="s">
        <v>1830</v>
      </c>
    </row>
    <row r="840" customFormat="false" ht="12.75" hidden="false" customHeight="false" outlineLevel="0" collapsed="false">
      <c r="A840" s="1" t="s">
        <v>1924</v>
      </c>
      <c r="C840" s="27" t="s">
        <v>1930</v>
      </c>
      <c r="D840" s="27" t="s">
        <v>13</v>
      </c>
      <c r="E840" s="27"/>
      <c r="F840" s="31"/>
      <c r="G840" s="27"/>
      <c r="H840" s="30" t="s">
        <v>61</v>
      </c>
      <c r="I840" s="31" t="n">
        <v>1.95</v>
      </c>
      <c r="J840" s="30" t="s">
        <v>1830</v>
      </c>
    </row>
    <row r="841" customFormat="false" ht="12.75" hidden="false" customHeight="false" outlineLevel="0" collapsed="false">
      <c r="A841" s="1" t="s">
        <v>1924</v>
      </c>
      <c r="C841" s="27" t="s">
        <v>1931</v>
      </c>
      <c r="D841" s="27" t="s">
        <v>13</v>
      </c>
      <c r="E841" s="27"/>
      <c r="F841" s="31"/>
      <c r="G841" s="27"/>
      <c r="H841" s="30" t="s">
        <v>61</v>
      </c>
      <c r="I841" s="31" t="n">
        <v>1.49</v>
      </c>
      <c r="J841" s="30" t="s">
        <v>1830</v>
      </c>
    </row>
    <row r="842" customFormat="false" ht="12.75" hidden="false" customHeight="false" outlineLevel="0" collapsed="false">
      <c r="A842" s="1" t="s">
        <v>1932</v>
      </c>
      <c r="C842" s="27" t="s">
        <v>1933</v>
      </c>
      <c r="D842" s="27" t="s">
        <v>13</v>
      </c>
      <c r="E842" s="27"/>
      <c r="F842" s="31"/>
      <c r="G842" s="27"/>
      <c r="H842" s="30" t="s">
        <v>61</v>
      </c>
      <c r="I842" s="31" t="n">
        <v>1.69</v>
      </c>
      <c r="J842" s="30" t="s">
        <v>1830</v>
      </c>
    </row>
    <row r="843" customFormat="false" ht="12.75" hidden="false" customHeight="false" outlineLevel="0" collapsed="false">
      <c r="A843" s="1" t="s">
        <v>1932</v>
      </c>
      <c r="C843" s="27" t="s">
        <v>1934</v>
      </c>
      <c r="D843" s="27" t="s">
        <v>49</v>
      </c>
      <c r="E843" s="27"/>
      <c r="F843" s="31"/>
      <c r="G843" s="27"/>
      <c r="H843" s="30" t="s">
        <v>61</v>
      </c>
      <c r="I843" s="31" t="n">
        <v>0.65</v>
      </c>
      <c r="J843" s="30" t="s">
        <v>1830</v>
      </c>
    </row>
    <row r="844" customFormat="false" ht="12.75" hidden="false" customHeight="false" outlineLevel="0" collapsed="false">
      <c r="A844" s="1" t="s">
        <v>1932</v>
      </c>
      <c r="C844" s="27" t="s">
        <v>1935</v>
      </c>
      <c r="D844" s="27" t="s">
        <v>22</v>
      </c>
      <c r="E844" s="27"/>
      <c r="F844" s="31"/>
      <c r="G844" s="27"/>
      <c r="H844" s="30" t="s">
        <v>61</v>
      </c>
      <c r="I844" s="31" t="n">
        <v>0.65</v>
      </c>
      <c r="J844" s="30" t="s">
        <v>1830</v>
      </c>
    </row>
    <row r="845" customFormat="false" ht="12.75" hidden="false" customHeight="false" outlineLevel="0" collapsed="false">
      <c r="A845" s="1" t="s">
        <v>1932</v>
      </c>
      <c r="C845" s="27" t="s">
        <v>1936</v>
      </c>
      <c r="D845" s="27" t="s">
        <v>13</v>
      </c>
      <c r="E845" s="27"/>
      <c r="F845" s="31"/>
      <c r="G845" s="27"/>
      <c r="H845" s="30" t="s">
        <v>61</v>
      </c>
      <c r="I845" s="31" t="n">
        <v>2.29</v>
      </c>
      <c r="J845" s="30" t="s">
        <v>1830</v>
      </c>
    </row>
    <row r="846" customFormat="false" ht="12.75" hidden="false" customHeight="false" outlineLevel="0" collapsed="false">
      <c r="A846" s="1" t="s">
        <v>1932</v>
      </c>
      <c r="C846" s="27" t="s">
        <v>1937</v>
      </c>
      <c r="D846" s="27" t="s">
        <v>13</v>
      </c>
      <c r="E846" s="27"/>
      <c r="F846" s="31"/>
      <c r="G846" s="27"/>
      <c r="H846" s="30" t="s">
        <v>61</v>
      </c>
      <c r="I846" s="31" t="n">
        <v>1.69</v>
      </c>
      <c r="J846" s="30" t="s">
        <v>1830</v>
      </c>
    </row>
    <row r="847" customFormat="false" ht="12.75" hidden="false" customHeight="false" outlineLevel="0" collapsed="false">
      <c r="A847" s="1" t="s">
        <v>1932</v>
      </c>
      <c r="C847" s="27" t="s">
        <v>1938</v>
      </c>
      <c r="D847" s="27" t="s">
        <v>24</v>
      </c>
      <c r="E847" s="27"/>
      <c r="F847" s="31"/>
      <c r="G847" s="27"/>
      <c r="H847" s="30" t="s">
        <v>61</v>
      </c>
      <c r="I847" s="31" t="n">
        <v>0.65</v>
      </c>
      <c r="J847" s="30" t="s">
        <v>1830</v>
      </c>
    </row>
    <row r="848" customFormat="false" ht="12.75" hidden="false" customHeight="false" outlineLevel="0" collapsed="false">
      <c r="A848" s="1" t="s">
        <v>1932</v>
      </c>
      <c r="C848" s="27" t="s">
        <v>1939</v>
      </c>
      <c r="D848" s="27" t="s">
        <v>13</v>
      </c>
      <c r="E848" s="27"/>
      <c r="F848" s="31"/>
      <c r="G848" s="27"/>
      <c r="H848" s="30" t="s">
        <v>61</v>
      </c>
      <c r="I848" s="31" t="n">
        <v>0.65</v>
      </c>
      <c r="J848" s="30" t="s">
        <v>1830</v>
      </c>
    </row>
    <row r="849" customFormat="false" ht="12.75" hidden="false" customHeight="false" outlineLevel="0" collapsed="false">
      <c r="A849" s="1" t="s">
        <v>1932</v>
      </c>
      <c r="C849" s="27" t="s">
        <v>1940</v>
      </c>
      <c r="D849" s="27" t="s">
        <v>20</v>
      </c>
      <c r="E849" s="27"/>
      <c r="F849" s="31"/>
      <c r="G849" s="27"/>
      <c r="H849" s="30" t="s">
        <v>61</v>
      </c>
      <c r="I849" s="31" t="n">
        <v>0.65</v>
      </c>
      <c r="J849" s="30" t="s">
        <v>1830</v>
      </c>
    </row>
    <row r="850" customFormat="false" ht="12.75" hidden="false" customHeight="false" outlineLevel="0" collapsed="false">
      <c r="A850" s="1" t="s">
        <v>1932</v>
      </c>
      <c r="C850" s="27" t="s">
        <v>1941</v>
      </c>
      <c r="D850" s="27" t="s">
        <v>51</v>
      </c>
      <c r="E850" s="27"/>
      <c r="F850" s="31"/>
      <c r="G850" s="27"/>
      <c r="H850" s="30" t="s">
        <v>61</v>
      </c>
      <c r="I850" s="31" t="n">
        <v>0.65</v>
      </c>
      <c r="J850" s="30" t="s">
        <v>1830</v>
      </c>
    </row>
    <row r="851" customFormat="false" ht="12.75" hidden="false" customHeight="false" outlineLevel="0" collapsed="false">
      <c r="A851" s="1" t="s">
        <v>1932</v>
      </c>
      <c r="C851" s="27" t="s">
        <v>1942</v>
      </c>
      <c r="D851" s="27" t="s">
        <v>390</v>
      </c>
      <c r="E851" s="27"/>
      <c r="F851" s="31"/>
      <c r="G851" s="27"/>
      <c r="H851" s="30" t="s">
        <v>168</v>
      </c>
      <c r="I851" s="31" t="n">
        <v>0.65</v>
      </c>
      <c r="J851" s="30" t="s">
        <v>1830</v>
      </c>
    </row>
    <row r="853" customFormat="false" ht="17.35" hidden="false" customHeight="false" outlineLevel="0" collapsed="false">
      <c r="C853" s="52" t="s">
        <v>1977</v>
      </c>
      <c r="D853" s="11" t="s">
        <v>1</v>
      </c>
    </row>
    <row r="854" customFormat="false" ht="12.75" hidden="false" customHeight="false" outlineLevel="0" collapsed="false">
      <c r="A854" s="1" t="s">
        <v>1978</v>
      </c>
      <c r="C854" s="27" t="s">
        <v>1979</v>
      </c>
      <c r="D854" s="27" t="s">
        <v>77</v>
      </c>
      <c r="E854" s="27"/>
      <c r="F854" s="31"/>
      <c r="G854" s="27"/>
      <c r="H854" s="30" t="s">
        <v>61</v>
      </c>
      <c r="I854" s="31" t="n">
        <v>3.31</v>
      </c>
      <c r="J854" s="30" t="s">
        <v>1830</v>
      </c>
    </row>
    <row r="855" customFormat="false" ht="12.75" hidden="false" customHeight="false" outlineLevel="0" collapsed="false">
      <c r="A855" s="1" t="s">
        <v>1978</v>
      </c>
      <c r="C855" s="27" t="s">
        <v>1980</v>
      </c>
      <c r="D855" s="27" t="s">
        <v>26</v>
      </c>
      <c r="E855" s="27"/>
      <c r="F855" s="31"/>
      <c r="G855" s="27"/>
      <c r="H855" s="30" t="s">
        <v>61</v>
      </c>
      <c r="I855" s="31" t="n">
        <v>2.73</v>
      </c>
      <c r="J855" s="30" t="s">
        <v>1830</v>
      </c>
    </row>
    <row r="856" customFormat="false" ht="12.75" hidden="false" customHeight="false" outlineLevel="0" collapsed="false">
      <c r="A856" s="1" t="s">
        <v>1978</v>
      </c>
      <c r="C856" s="27" t="s">
        <v>1981</v>
      </c>
      <c r="D856" s="27" t="s">
        <v>390</v>
      </c>
      <c r="E856" s="27"/>
      <c r="F856" s="31"/>
      <c r="G856" s="27"/>
      <c r="H856" s="30" t="s">
        <v>61</v>
      </c>
      <c r="I856" s="31" t="n">
        <v>1.96</v>
      </c>
      <c r="J856" s="30" t="s">
        <v>1830</v>
      </c>
    </row>
    <row r="857" customFormat="false" ht="12.75" hidden="false" customHeight="false" outlineLevel="0" collapsed="false">
      <c r="A857" s="1" t="s">
        <v>1978</v>
      </c>
      <c r="C857" s="27" t="s">
        <v>1982</v>
      </c>
      <c r="D857" s="27" t="s">
        <v>13</v>
      </c>
      <c r="E857" s="27"/>
      <c r="F857" s="31"/>
      <c r="G857" s="27"/>
      <c r="H857" s="30" t="s">
        <v>61</v>
      </c>
      <c r="I857" s="31" t="n">
        <v>4.78</v>
      </c>
      <c r="J857" s="30" t="s">
        <v>1830</v>
      </c>
    </row>
    <row r="858" customFormat="false" ht="12.75" hidden="false" customHeight="false" outlineLevel="0" collapsed="false">
      <c r="A858" s="1" t="s">
        <v>1978</v>
      </c>
      <c r="C858" s="27" t="s">
        <v>1983</v>
      </c>
      <c r="D858" s="27" t="s">
        <v>507</v>
      </c>
      <c r="E858" s="27"/>
      <c r="F858" s="31"/>
      <c r="G858" s="27"/>
      <c r="H858" s="30" t="s">
        <v>61</v>
      </c>
      <c r="I858" s="31" t="n">
        <v>2.49</v>
      </c>
      <c r="J858" s="30" t="s">
        <v>1830</v>
      </c>
    </row>
    <row r="859" customFormat="false" ht="12.75" hidden="false" customHeight="false" outlineLevel="0" collapsed="false">
      <c r="A859" s="1" t="s">
        <v>1978</v>
      </c>
      <c r="C859" s="27" t="s">
        <v>1984</v>
      </c>
      <c r="D859" s="27" t="s">
        <v>20</v>
      </c>
      <c r="E859" s="27"/>
      <c r="F859" s="31"/>
      <c r="G859" s="27"/>
      <c r="H859" s="30" t="s">
        <v>61</v>
      </c>
      <c r="I859" s="31" t="n">
        <v>2.7</v>
      </c>
      <c r="J859" s="30" t="s">
        <v>1830</v>
      </c>
    </row>
    <row r="860" customFormat="false" ht="12.75" hidden="false" customHeight="false" outlineLevel="0" collapsed="false">
      <c r="A860" s="1" t="s">
        <v>1978</v>
      </c>
      <c r="C860" s="27" t="s">
        <v>1985</v>
      </c>
      <c r="D860" s="27" t="s">
        <v>13</v>
      </c>
      <c r="E860" s="27"/>
      <c r="F860" s="31"/>
      <c r="G860" s="27"/>
      <c r="H860" s="30" t="s">
        <v>61</v>
      </c>
      <c r="I860" s="31" t="n">
        <v>4.98</v>
      </c>
      <c r="J860" s="30" t="s">
        <v>1830</v>
      </c>
    </row>
    <row r="861" customFormat="false" ht="12.75" hidden="false" customHeight="false" outlineLevel="0" collapsed="false">
      <c r="A861" s="1" t="s">
        <v>1978</v>
      </c>
      <c r="C861" s="27" t="s">
        <v>1986</v>
      </c>
      <c r="D861" s="27" t="s">
        <v>49</v>
      </c>
      <c r="E861" s="27"/>
      <c r="F861" s="31"/>
      <c r="G861" s="27"/>
      <c r="H861" s="30" t="s">
        <v>61</v>
      </c>
      <c r="I861" s="31" t="n">
        <v>2.73</v>
      </c>
      <c r="J861" s="30" t="s">
        <v>1830</v>
      </c>
    </row>
    <row r="862" customFormat="false" ht="12.75" hidden="false" customHeight="false" outlineLevel="0" collapsed="false">
      <c r="A862" s="1" t="s">
        <v>1978</v>
      </c>
      <c r="C862" s="27" t="s">
        <v>1987</v>
      </c>
      <c r="D862" s="27" t="s">
        <v>13</v>
      </c>
      <c r="E862" s="27"/>
      <c r="F862" s="31"/>
      <c r="G862" s="27"/>
      <c r="H862" s="30" t="s">
        <v>61</v>
      </c>
      <c r="I862" s="31" t="n">
        <v>5.44</v>
      </c>
      <c r="J862" s="30" t="s">
        <v>1830</v>
      </c>
    </row>
    <row r="863" customFormat="false" ht="12.75" hidden="false" customHeight="false" outlineLevel="0" collapsed="false">
      <c r="A863" s="1" t="s">
        <v>1978</v>
      </c>
      <c r="C863" s="27" t="s">
        <v>1988</v>
      </c>
      <c r="D863" s="27" t="s">
        <v>24</v>
      </c>
      <c r="E863" s="27"/>
      <c r="F863" s="31"/>
      <c r="G863" s="27"/>
      <c r="H863" s="30" t="s">
        <v>61</v>
      </c>
      <c r="I863" s="31" t="n">
        <v>3.39</v>
      </c>
      <c r="J863" s="30" t="s">
        <v>1830</v>
      </c>
    </row>
    <row r="864" customFormat="false" ht="12.75" hidden="false" customHeight="false" outlineLevel="0" collapsed="false">
      <c r="A864" s="1" t="s">
        <v>1978</v>
      </c>
      <c r="C864" s="27" t="s">
        <v>1989</v>
      </c>
      <c r="D864" s="27" t="s">
        <v>13</v>
      </c>
      <c r="E864" s="27"/>
      <c r="F864" s="31"/>
      <c r="G864" s="27"/>
      <c r="H864" s="30" t="s">
        <v>61</v>
      </c>
      <c r="I864" s="31" t="n">
        <v>7.84</v>
      </c>
      <c r="J864" s="30" t="s">
        <v>1830</v>
      </c>
    </row>
    <row r="865" customFormat="false" ht="12.75" hidden="false" customHeight="false" outlineLevel="0" collapsed="false">
      <c r="A865" s="1" t="s">
        <v>1978</v>
      </c>
      <c r="C865" s="27" t="s">
        <v>1990</v>
      </c>
      <c r="D865" s="27" t="s">
        <v>13</v>
      </c>
      <c r="E865" s="27"/>
      <c r="F865" s="31"/>
      <c r="G865" s="27"/>
      <c r="H865" s="30" t="s">
        <v>61</v>
      </c>
      <c r="I865" s="31" t="n">
        <v>3.7</v>
      </c>
      <c r="J865" s="30" t="s">
        <v>1830</v>
      </c>
    </row>
    <row r="866" customFormat="false" ht="12.75" hidden="false" customHeight="false" outlineLevel="0" collapsed="false">
      <c r="A866" s="1" t="s">
        <v>1978</v>
      </c>
      <c r="C866" s="27" t="s">
        <v>1991</v>
      </c>
      <c r="D866" s="27" t="s">
        <v>13</v>
      </c>
      <c r="E866" s="27"/>
      <c r="F866" s="31"/>
      <c r="G866" s="27"/>
      <c r="H866" s="30" t="s">
        <v>61</v>
      </c>
      <c r="I866" s="31" t="n">
        <v>9.88</v>
      </c>
      <c r="J866" s="30" t="s">
        <v>1830</v>
      </c>
    </row>
    <row r="867" customFormat="false" ht="12.75" hidden="false" customHeight="false" outlineLevel="0" collapsed="false">
      <c r="A867" s="1" t="s">
        <v>1978</v>
      </c>
      <c r="C867" s="27" t="s">
        <v>1992</v>
      </c>
      <c r="D867" s="27" t="s">
        <v>88</v>
      </c>
      <c r="E867" s="27"/>
      <c r="F867" s="31"/>
      <c r="G867" s="27"/>
      <c r="H867" s="30" t="s">
        <v>168</v>
      </c>
      <c r="I867" s="31" t="n">
        <v>3.7</v>
      </c>
      <c r="J867" s="30" t="s">
        <v>1830</v>
      </c>
    </row>
    <row r="868" customFormat="false" ht="12.75" hidden="false" customHeight="false" outlineLevel="0" collapsed="false">
      <c r="A868" s="1" t="s">
        <v>1978</v>
      </c>
      <c r="C868" s="27" t="s">
        <v>1993</v>
      </c>
      <c r="D868" s="27" t="s">
        <v>13</v>
      </c>
      <c r="E868" s="27"/>
      <c r="F868" s="31"/>
      <c r="G868" s="27"/>
      <c r="H868" s="30" t="s">
        <v>168</v>
      </c>
      <c r="I868" s="31" t="n">
        <v>5.31</v>
      </c>
      <c r="J868" s="30" t="s">
        <v>1830</v>
      </c>
    </row>
    <row r="870" customFormat="false" ht="17.35" hidden="false" customHeight="false" outlineLevel="0" collapsed="false">
      <c r="C870" s="15" t="s">
        <v>2055</v>
      </c>
      <c r="D870" s="45" t="s">
        <v>1</v>
      </c>
    </row>
    <row r="871" customFormat="false" ht="12.75" hidden="false" customHeight="false" outlineLevel="0" collapsed="false">
      <c r="A871" s="1" t="s">
        <v>2056</v>
      </c>
      <c r="C871" s="70" t="s">
        <v>2057</v>
      </c>
      <c r="D871" s="70" t="s">
        <v>16</v>
      </c>
      <c r="E871" s="72" t="n">
        <v>2.1</v>
      </c>
      <c r="F871" s="73" t="n">
        <v>1.99</v>
      </c>
      <c r="G871" s="74" t="s">
        <v>1367</v>
      </c>
      <c r="I871" s="4"/>
    </row>
    <row r="872" customFormat="false" ht="12.75" hidden="false" customHeight="false" outlineLevel="0" collapsed="false">
      <c r="A872" s="1" t="s">
        <v>2058</v>
      </c>
      <c r="C872" s="70" t="s">
        <v>2059</v>
      </c>
      <c r="D872" s="70" t="s">
        <v>13</v>
      </c>
      <c r="E872" s="72" t="n">
        <v>2.3</v>
      </c>
      <c r="F872" s="73" t="n">
        <v>2.9</v>
      </c>
      <c r="G872" s="74" t="s">
        <v>1367</v>
      </c>
      <c r="I872" s="4"/>
    </row>
    <row r="873" customFormat="false" ht="12.75" hidden="false" customHeight="false" outlineLevel="0" collapsed="false">
      <c r="A873" s="1" t="s">
        <v>2058</v>
      </c>
      <c r="C873" s="70" t="s">
        <v>2060</v>
      </c>
      <c r="D873" s="70" t="s">
        <v>20</v>
      </c>
      <c r="E873" s="72" t="n">
        <v>2.4</v>
      </c>
      <c r="F873" s="73" t="n">
        <v>1.99</v>
      </c>
      <c r="G873" s="74" t="s">
        <v>1367</v>
      </c>
      <c r="I873" s="4"/>
    </row>
    <row r="874" customFormat="false" ht="12.75" hidden="false" customHeight="false" outlineLevel="0" collapsed="false">
      <c r="A874" s="1" t="s">
        <v>2061</v>
      </c>
      <c r="C874" s="70" t="s">
        <v>2062</v>
      </c>
      <c r="D874" s="70" t="s">
        <v>79</v>
      </c>
      <c r="E874" s="72" t="n">
        <v>2.4</v>
      </c>
      <c r="F874" s="73" t="n">
        <v>3.5</v>
      </c>
      <c r="G874" s="74" t="s">
        <v>1367</v>
      </c>
      <c r="I874" s="4"/>
    </row>
    <row r="876" customFormat="false" ht="17.35" hidden="false" customHeight="false" outlineLevel="0" collapsed="false">
      <c r="C876" s="15" t="s">
        <v>2063</v>
      </c>
      <c r="D876" s="45" t="s">
        <v>1</v>
      </c>
    </row>
    <row r="877" customFormat="false" ht="12.75" hidden="false" customHeight="false" outlineLevel="0" collapsed="false">
      <c r="A877" s="1" t="s">
        <v>2064</v>
      </c>
      <c r="C877" s="27" t="s">
        <v>2065</v>
      </c>
      <c r="D877" s="27" t="s">
        <v>13</v>
      </c>
      <c r="E877" s="28"/>
      <c r="F877" s="29"/>
      <c r="G877" s="27"/>
      <c r="H877" s="30" t="s">
        <v>61</v>
      </c>
      <c r="I877" s="31" t="n">
        <v>3.33</v>
      </c>
      <c r="J877" s="31" t="s">
        <v>288</v>
      </c>
    </row>
    <row r="878" customFormat="false" ht="12.75" hidden="false" customHeight="false" outlineLevel="0" collapsed="false">
      <c r="A878" s="1" t="s">
        <v>2066</v>
      </c>
      <c r="C878" s="27" t="s">
        <v>2067</v>
      </c>
      <c r="D878" s="27" t="s">
        <v>13</v>
      </c>
      <c r="E878" s="28"/>
      <c r="F878" s="29"/>
      <c r="G878" s="27"/>
      <c r="H878" s="30" t="s">
        <v>168</v>
      </c>
      <c r="I878" s="31" t="n">
        <v>3.49</v>
      </c>
      <c r="J878" s="31" t="s">
        <v>288</v>
      </c>
    </row>
    <row r="879" customFormat="false" ht="12.75" hidden="false" customHeight="false" outlineLevel="0" collapsed="false">
      <c r="A879" s="1" t="s">
        <v>2066</v>
      </c>
      <c r="C879" s="27" t="s">
        <v>2068</v>
      </c>
      <c r="D879" s="27" t="s">
        <v>88</v>
      </c>
      <c r="E879" s="28"/>
      <c r="F879" s="29"/>
      <c r="G879" s="27"/>
      <c r="H879" s="30" t="s">
        <v>168</v>
      </c>
      <c r="I879" s="31" t="n">
        <v>2.28</v>
      </c>
      <c r="J879" s="31" t="s">
        <v>288</v>
      </c>
    </row>
    <row r="880" customFormat="false" ht="12.75" hidden="false" customHeight="false" outlineLevel="0" collapsed="false">
      <c r="A880" s="1" t="s">
        <v>2066</v>
      </c>
      <c r="C880" s="27" t="s">
        <v>2069</v>
      </c>
      <c r="D880" s="27" t="s">
        <v>13</v>
      </c>
      <c r="E880" s="28"/>
      <c r="F880" s="29"/>
      <c r="G880" s="27"/>
      <c r="H880" s="30" t="s">
        <v>168</v>
      </c>
      <c r="I880" s="31" t="n">
        <v>2.39</v>
      </c>
      <c r="J880" s="31" t="s">
        <v>288</v>
      </c>
    </row>
    <row r="881" customFormat="false" ht="12.75" hidden="false" customHeight="false" outlineLevel="0" collapsed="false">
      <c r="A881" s="1" t="s">
        <v>2066</v>
      </c>
      <c r="C881" s="27" t="s">
        <v>2070</v>
      </c>
      <c r="D881" s="27" t="s">
        <v>13</v>
      </c>
      <c r="E881" s="28"/>
      <c r="F881" s="29"/>
      <c r="G881" s="27"/>
      <c r="H881" s="30" t="s">
        <v>168</v>
      </c>
      <c r="I881" s="31" t="n">
        <v>2.33</v>
      </c>
      <c r="J881" s="31" t="s">
        <v>288</v>
      </c>
    </row>
    <row r="883" customFormat="false" ht="17.35" hidden="false" customHeight="false" outlineLevel="0" collapsed="false">
      <c r="C883" s="15" t="s">
        <v>2071</v>
      </c>
      <c r="D883" s="45" t="s">
        <v>1</v>
      </c>
    </row>
    <row r="884" customFormat="false" ht="12.75" hidden="false" customHeight="false" outlineLevel="0" collapsed="false">
      <c r="A884" s="1" t="s">
        <v>2072</v>
      </c>
      <c r="C884" s="27" t="s">
        <v>2073</v>
      </c>
      <c r="D884" s="27" t="s">
        <v>49</v>
      </c>
      <c r="E884" s="28"/>
      <c r="F884" s="29"/>
      <c r="G884" s="27"/>
      <c r="H884" s="30" t="s">
        <v>168</v>
      </c>
      <c r="I884" s="31" t="n">
        <v>1.49</v>
      </c>
      <c r="J884" s="31" t="s">
        <v>2017</v>
      </c>
    </row>
    <row r="886" customFormat="false" ht="14.25" hidden="false" customHeight="true" outlineLevel="0" collapsed="false">
      <c r="B886" s="1" t="s">
        <v>2197</v>
      </c>
      <c r="C886" s="15" t="s">
        <v>2198</v>
      </c>
      <c r="D886" s="45" t="s">
        <v>1</v>
      </c>
    </row>
    <row r="887" customFormat="false" ht="12.75" hidden="false" customHeight="false" outlineLevel="0" collapsed="false">
      <c r="A887" s="1" t="s">
        <v>2199</v>
      </c>
      <c r="B887" s="1" t="s">
        <v>2197</v>
      </c>
      <c r="C887" s="70" t="s">
        <v>2200</v>
      </c>
      <c r="D887" s="70" t="s">
        <v>13</v>
      </c>
      <c r="E887" s="72" t="n">
        <v>2.1</v>
      </c>
      <c r="F887" s="73" t="n">
        <v>4.5</v>
      </c>
      <c r="G887" s="74" t="s">
        <v>2017</v>
      </c>
      <c r="I887" s="4"/>
    </row>
    <row r="888" customFormat="false" ht="12.75" hidden="false" customHeight="false" outlineLevel="0" collapsed="false">
      <c r="A888" s="1" t="s">
        <v>2199</v>
      </c>
      <c r="B888" s="1" t="s">
        <v>2197</v>
      </c>
      <c r="C888" s="70" t="s">
        <v>2201</v>
      </c>
      <c r="D888" s="70" t="s">
        <v>24</v>
      </c>
      <c r="E888" s="72" t="n">
        <v>2.2</v>
      </c>
      <c r="F888" s="73" t="n">
        <v>1.49</v>
      </c>
      <c r="G888" s="74" t="s">
        <v>2017</v>
      </c>
      <c r="I888" s="4"/>
    </row>
    <row r="890" customFormat="false" ht="17.35" hidden="false" customHeight="false" outlineLevel="0" collapsed="false">
      <c r="B890" s="1" t="s">
        <v>2202</v>
      </c>
      <c r="C890" s="15" t="s">
        <v>2203</v>
      </c>
      <c r="D890" s="45" t="s">
        <v>1</v>
      </c>
    </row>
    <row r="891" customFormat="false" ht="12.75" hidden="false" customHeight="false" outlineLevel="0" collapsed="false">
      <c r="A891" s="1" t="s">
        <v>2204</v>
      </c>
      <c r="B891" s="1" t="s">
        <v>2202</v>
      </c>
      <c r="C891" s="70" t="s">
        <v>2205</v>
      </c>
      <c r="D891" s="70" t="s">
        <v>13</v>
      </c>
      <c r="E891" s="72" t="n">
        <v>2.2</v>
      </c>
      <c r="F891" s="73" t="n">
        <v>1.79</v>
      </c>
      <c r="G891" s="74" t="s">
        <v>2017</v>
      </c>
      <c r="I891" s="4"/>
    </row>
    <row r="892" customFormat="false" ht="12.75" hidden="false" customHeight="false" outlineLevel="0" collapsed="false">
      <c r="A892" s="1" t="s">
        <v>2204</v>
      </c>
      <c r="B892" s="1" t="s">
        <v>2202</v>
      </c>
      <c r="C892" s="70" t="s">
        <v>2206</v>
      </c>
      <c r="D892" s="70" t="s">
        <v>18</v>
      </c>
      <c r="E892" s="72" t="n">
        <v>2.3</v>
      </c>
      <c r="F892" s="73" t="n">
        <v>1.19</v>
      </c>
      <c r="G892" s="74" t="s">
        <v>2017</v>
      </c>
      <c r="I892" s="4"/>
      <c r="K892" s="4"/>
      <c r="L892" s="4"/>
      <c r="M892" s="4"/>
      <c r="N892" s="4"/>
      <c r="O892" s="4"/>
      <c r="P892" s="4"/>
      <c r="Q892" s="4"/>
    </row>
    <row r="893" customFormat="false" ht="12.75" hidden="false" customHeight="false" outlineLevel="0" collapsed="false">
      <c r="A893" s="1" t="s">
        <v>2204</v>
      </c>
      <c r="B893" s="1" t="s">
        <v>2202</v>
      </c>
      <c r="C893" s="70" t="s">
        <v>2207</v>
      </c>
      <c r="D893" s="70" t="s">
        <v>20</v>
      </c>
      <c r="E893" s="72" t="n">
        <v>2.3</v>
      </c>
      <c r="F893" s="73" t="n">
        <v>1.19</v>
      </c>
      <c r="G893" s="74" t="s">
        <v>2017</v>
      </c>
      <c r="I893" s="4"/>
    </row>
    <row r="894" customFormat="false" ht="12.75" hidden="false" customHeight="false" outlineLevel="0" collapsed="false">
      <c r="A894" s="1" t="s">
        <v>2204</v>
      </c>
      <c r="B894" s="1" t="s">
        <v>2202</v>
      </c>
      <c r="C894" s="70" t="s">
        <v>2208</v>
      </c>
      <c r="D894" s="70" t="s">
        <v>51</v>
      </c>
      <c r="E894" s="72" t="n">
        <v>2.3</v>
      </c>
      <c r="F894" s="73" t="n">
        <v>1.19</v>
      </c>
      <c r="G894" s="74" t="s">
        <v>2017</v>
      </c>
      <c r="I894" s="4"/>
    </row>
    <row r="895" customFormat="false" ht="12.75" hidden="false" customHeight="false" outlineLevel="0" collapsed="false">
      <c r="A895" s="1" t="s">
        <v>2204</v>
      </c>
      <c r="B895" s="1" t="s">
        <v>2202</v>
      </c>
      <c r="C895" s="70" t="s">
        <v>2209</v>
      </c>
      <c r="D895" s="70" t="s">
        <v>24</v>
      </c>
      <c r="E895" s="72" t="n">
        <v>2.3</v>
      </c>
      <c r="F895" s="73" t="n">
        <v>1.19</v>
      </c>
      <c r="G895" s="74" t="s">
        <v>2017</v>
      </c>
      <c r="I895" s="4"/>
    </row>
    <row r="897" customFormat="false" ht="17.35" hidden="false" customHeight="false" outlineLevel="0" collapsed="false">
      <c r="C897" s="15" t="s">
        <v>2249</v>
      </c>
      <c r="D897" s="45" t="s">
        <v>1</v>
      </c>
    </row>
    <row r="898" customFormat="false" ht="12.75" hidden="false" customHeight="false" outlineLevel="0" collapsed="false">
      <c r="A898" s="1" t="s">
        <v>2250</v>
      </c>
      <c r="C898" s="70" t="s">
        <v>2251</v>
      </c>
      <c r="D898" s="70" t="s">
        <v>13</v>
      </c>
      <c r="E898" s="72" t="n">
        <v>1.9</v>
      </c>
      <c r="F898" s="73" t="n">
        <v>7.5</v>
      </c>
      <c r="G898" s="74" t="s">
        <v>1340</v>
      </c>
      <c r="I898" s="4"/>
    </row>
    <row r="899" customFormat="false" ht="12.75" hidden="false" customHeight="false" outlineLevel="0" collapsed="false">
      <c r="A899" s="1" t="s">
        <v>2250</v>
      </c>
      <c r="C899" s="70" t="s">
        <v>2252</v>
      </c>
      <c r="D899" s="70" t="s">
        <v>49</v>
      </c>
      <c r="E899" s="72" t="n">
        <v>1.9</v>
      </c>
      <c r="F899" s="73" t="n">
        <v>1.78</v>
      </c>
      <c r="G899" s="74" t="s">
        <v>1340</v>
      </c>
      <c r="I899" s="4"/>
    </row>
    <row r="900" customFormat="false" ht="12.75" hidden="false" customHeight="false" outlineLevel="0" collapsed="false">
      <c r="A900" s="1" t="s">
        <v>2250</v>
      </c>
      <c r="C900" s="70" t="s">
        <v>2253</v>
      </c>
      <c r="D900" s="70" t="s">
        <v>51</v>
      </c>
      <c r="E900" s="72" t="n">
        <v>2</v>
      </c>
      <c r="F900" s="73" t="n">
        <v>1.78</v>
      </c>
      <c r="G900" s="74" t="s">
        <v>1340</v>
      </c>
      <c r="I900" s="4"/>
    </row>
    <row r="901" customFormat="false" ht="12.75" hidden="false" customHeight="false" outlineLevel="0" collapsed="false">
      <c r="A901" s="1" t="s">
        <v>2250</v>
      </c>
      <c r="C901" s="70" t="s">
        <v>2254</v>
      </c>
      <c r="D901" s="70" t="s">
        <v>13</v>
      </c>
      <c r="E901" s="72" t="n">
        <v>2.1</v>
      </c>
      <c r="F901" s="73" t="n">
        <v>5.75</v>
      </c>
      <c r="G901" s="74" t="s">
        <v>1340</v>
      </c>
      <c r="I901" s="4"/>
    </row>
    <row r="902" customFormat="false" ht="12.75" hidden="false" customHeight="false" outlineLevel="0" collapsed="false">
      <c r="A902" s="1" t="s">
        <v>2250</v>
      </c>
      <c r="C902" s="70" t="s">
        <v>2255</v>
      </c>
      <c r="D902" s="70" t="s">
        <v>13</v>
      </c>
      <c r="E902" s="72" t="n">
        <v>2.3</v>
      </c>
      <c r="F902" s="73" t="n">
        <v>9.3</v>
      </c>
      <c r="G902" s="74" t="s">
        <v>1340</v>
      </c>
      <c r="I902" s="4"/>
    </row>
    <row r="903" customFormat="false" ht="12.75" hidden="false" customHeight="false" outlineLevel="0" collapsed="false">
      <c r="A903" s="1" t="s">
        <v>2250</v>
      </c>
      <c r="C903" s="70" t="s">
        <v>2256</v>
      </c>
      <c r="D903" s="70" t="s">
        <v>79</v>
      </c>
      <c r="E903" s="72" t="n">
        <v>2.3</v>
      </c>
      <c r="F903" s="73" t="n">
        <v>1.48</v>
      </c>
      <c r="G903" s="74" t="s">
        <v>1340</v>
      </c>
      <c r="I903" s="4"/>
    </row>
    <row r="904" customFormat="false" ht="12.75" hidden="false" customHeight="false" outlineLevel="0" collapsed="false">
      <c r="A904" s="1" t="s">
        <v>2250</v>
      </c>
      <c r="C904" s="70" t="s">
        <v>2257</v>
      </c>
      <c r="D904" s="70" t="s">
        <v>13</v>
      </c>
      <c r="E904" s="72" t="n">
        <v>2.4</v>
      </c>
      <c r="F904" s="73" t="n">
        <v>5.7</v>
      </c>
      <c r="G904" s="74" t="s">
        <v>1340</v>
      </c>
      <c r="I904" s="4"/>
    </row>
    <row r="906" customFormat="false" ht="17.35" hidden="false" customHeight="false" outlineLevel="0" collapsed="false">
      <c r="C906" s="15" t="s">
        <v>2258</v>
      </c>
      <c r="D906" s="45" t="s">
        <v>1</v>
      </c>
    </row>
    <row r="907" customFormat="false" ht="12.75" hidden="false" customHeight="false" outlineLevel="0" collapsed="false">
      <c r="A907" s="1" t="s">
        <v>2259</v>
      </c>
      <c r="C907" s="70" t="s">
        <v>2260</v>
      </c>
      <c r="D907" s="70" t="s">
        <v>77</v>
      </c>
      <c r="E907" s="72" t="n">
        <v>2.5</v>
      </c>
      <c r="F907" s="73" t="n">
        <v>2.08</v>
      </c>
      <c r="G907" s="74" t="s">
        <v>1340</v>
      </c>
      <c r="I907" s="4"/>
    </row>
    <row r="908" customFormat="false" ht="12.75" hidden="false" customHeight="false" outlineLevel="0" collapsed="false">
      <c r="A908" s="1" t="s">
        <v>2259</v>
      </c>
      <c r="C908" s="70" t="s">
        <v>2261</v>
      </c>
      <c r="D908" s="70" t="s">
        <v>13</v>
      </c>
      <c r="E908" s="72" t="n">
        <v>2.5</v>
      </c>
      <c r="F908" s="73" t="n">
        <v>3.35</v>
      </c>
      <c r="G908" s="74" t="s">
        <v>1340</v>
      </c>
      <c r="I908" s="4"/>
    </row>
    <row r="909" customFormat="false" ht="12.75" hidden="false" customHeight="false" outlineLevel="0" collapsed="false">
      <c r="A909" s="1" t="s">
        <v>2259</v>
      </c>
      <c r="C909" s="70" t="s">
        <v>2262</v>
      </c>
      <c r="D909" s="70"/>
      <c r="E909" s="72" t="n">
        <v>2.2</v>
      </c>
      <c r="F909" s="73" t="n">
        <v>0.75</v>
      </c>
      <c r="G909" s="74" t="s">
        <v>1340</v>
      </c>
      <c r="I909" s="4"/>
    </row>
    <row r="910" customFormat="false" ht="12.75" hidden="false" customHeight="false" outlineLevel="0" collapsed="false">
      <c r="A910" s="1" t="s">
        <v>2259</v>
      </c>
      <c r="C910" s="70" t="s">
        <v>2263</v>
      </c>
      <c r="D910" s="70"/>
      <c r="E910" s="72" t="n">
        <v>1.6</v>
      </c>
      <c r="F910" s="73" t="n">
        <v>1.26</v>
      </c>
      <c r="G910" s="74" t="s">
        <v>1340</v>
      </c>
      <c r="I910" s="4"/>
    </row>
    <row r="911" customFormat="false" ht="12.75" hidden="false" customHeight="false" outlineLevel="0" collapsed="false">
      <c r="A911" s="1" t="s">
        <v>2259</v>
      </c>
      <c r="C911" s="70" t="s">
        <v>2264</v>
      </c>
      <c r="D911" s="70"/>
      <c r="E911" s="72" t="n">
        <v>1.8</v>
      </c>
      <c r="F911" s="73" t="n">
        <v>0.16</v>
      </c>
      <c r="G911" s="74" t="s">
        <v>1340</v>
      </c>
      <c r="I911" s="4"/>
    </row>
    <row r="912" customFormat="false" ht="12.75" hidden="false" customHeight="false" outlineLevel="0" collapsed="false">
      <c r="A912" s="1" t="s">
        <v>2259</v>
      </c>
      <c r="C912" s="70" t="s">
        <v>2265</v>
      </c>
      <c r="D912" s="70"/>
      <c r="E912" s="72" t="n">
        <v>1.7</v>
      </c>
      <c r="F912" s="73" t="n">
        <v>0.93</v>
      </c>
      <c r="G912" s="74" t="s">
        <v>1340</v>
      </c>
      <c r="I912" s="4"/>
    </row>
    <row r="913" customFormat="false" ht="12.75" hidden="false" customHeight="false" outlineLevel="0" collapsed="false">
      <c r="A913" s="1" t="s">
        <v>2259</v>
      </c>
      <c r="C913" s="70" t="s">
        <v>2266</v>
      </c>
      <c r="D913" s="70"/>
      <c r="E913" s="72" t="n">
        <v>1.6</v>
      </c>
      <c r="F913" s="73" t="n">
        <v>0.22</v>
      </c>
      <c r="G913" s="74" t="s">
        <v>1340</v>
      </c>
      <c r="I913" s="4"/>
    </row>
    <row r="914" customFormat="false" ht="12.75" hidden="false" customHeight="false" outlineLevel="0" collapsed="false">
      <c r="A914" s="1" t="s">
        <v>2259</v>
      </c>
      <c r="C914" s="70" t="s">
        <v>2267</v>
      </c>
      <c r="D914" s="70"/>
      <c r="E914" s="72" t="n">
        <v>1.7</v>
      </c>
      <c r="F914" s="73" t="n">
        <v>0.22</v>
      </c>
      <c r="G914" s="74" t="s">
        <v>1340</v>
      </c>
      <c r="I914" s="4"/>
    </row>
    <row r="915" customFormat="false" ht="12.75" hidden="false" customHeight="false" outlineLevel="0" collapsed="false">
      <c r="A915" s="1" t="s">
        <v>2259</v>
      </c>
      <c r="C915" s="70" t="s">
        <v>2268</v>
      </c>
      <c r="D915" s="70"/>
      <c r="E915" s="72" t="n">
        <v>2.1</v>
      </c>
      <c r="F915" s="73" t="n">
        <v>0.37</v>
      </c>
      <c r="G915" s="74" t="s">
        <v>1340</v>
      </c>
      <c r="I915" s="4"/>
    </row>
    <row r="916" customFormat="false" ht="12.75" hidden="false" customHeight="false" outlineLevel="0" collapsed="false">
      <c r="F916" s="4"/>
    </row>
    <row r="917" customFormat="false" ht="17.35" hidden="false" customHeight="false" outlineLevel="0" collapsed="false">
      <c r="C917" s="15" t="s">
        <v>2280</v>
      </c>
      <c r="D917" s="45" t="s">
        <v>1</v>
      </c>
    </row>
    <row r="918" customFormat="false" ht="12.75" hidden="false" customHeight="false" outlineLevel="0" collapsed="false">
      <c r="A918" s="1" t="s">
        <v>2281</v>
      </c>
      <c r="C918" s="70" t="s">
        <v>2282</v>
      </c>
      <c r="D918" s="70" t="s">
        <v>13</v>
      </c>
      <c r="E918" s="72" t="n">
        <v>1.8</v>
      </c>
      <c r="F918" s="73" t="n">
        <v>4.65</v>
      </c>
      <c r="G918" s="74" t="s">
        <v>2218</v>
      </c>
      <c r="I918" s="4"/>
    </row>
    <row r="919" customFormat="false" ht="12.75" hidden="false" customHeight="false" outlineLevel="0" collapsed="false">
      <c r="A919" s="1" t="s">
        <v>2281</v>
      </c>
      <c r="C919" s="70" t="s">
        <v>2283</v>
      </c>
      <c r="D919" s="70" t="s">
        <v>24</v>
      </c>
      <c r="E919" s="72" t="n">
        <v>2.1</v>
      </c>
      <c r="F919" s="73" t="n">
        <v>2.77</v>
      </c>
      <c r="G919" s="74" t="s">
        <v>2218</v>
      </c>
      <c r="I919" s="4"/>
    </row>
    <row r="920" customFormat="false" ht="12.75" hidden="false" customHeight="false" outlineLevel="0" collapsed="false">
      <c r="A920" s="1" t="s">
        <v>2281</v>
      </c>
      <c r="C920" s="70" t="s">
        <v>2284</v>
      </c>
      <c r="D920" s="70" t="s">
        <v>70</v>
      </c>
      <c r="E920" s="72" t="n">
        <v>2.2</v>
      </c>
      <c r="F920" s="73" t="n">
        <v>1.77</v>
      </c>
      <c r="G920" s="74" t="s">
        <v>2218</v>
      </c>
      <c r="I920" s="4"/>
    </row>
    <row r="921" customFormat="false" ht="12.75" hidden="false" customHeight="false" outlineLevel="0" collapsed="false">
      <c r="A921" s="1" t="s">
        <v>2281</v>
      </c>
      <c r="C921" s="70" t="s">
        <v>2285</v>
      </c>
      <c r="D921" s="70" t="s">
        <v>2286</v>
      </c>
      <c r="E921" s="72" t="n">
        <v>2.3</v>
      </c>
      <c r="F921" s="73" t="n">
        <v>3.1</v>
      </c>
      <c r="G921" s="74" t="s">
        <v>2218</v>
      </c>
      <c r="I921" s="4"/>
    </row>
    <row r="922" customFormat="false" ht="12.75" hidden="false" customHeight="false" outlineLevel="0" collapsed="false">
      <c r="A922" s="1" t="s">
        <v>2281</v>
      </c>
      <c r="C922" s="70" t="s">
        <v>2287</v>
      </c>
      <c r="D922" s="70" t="s">
        <v>18</v>
      </c>
      <c r="E922" s="72" t="n">
        <v>1.8</v>
      </c>
      <c r="F922" s="73" t="n">
        <v>1.51</v>
      </c>
      <c r="G922" s="74" t="s">
        <v>2218</v>
      </c>
      <c r="I922" s="4"/>
    </row>
    <row r="923" customFormat="false" ht="12.75" hidden="false" customHeight="false" outlineLevel="0" collapsed="false">
      <c r="A923" s="1" t="s">
        <v>2288</v>
      </c>
      <c r="B923" s="1" t="s">
        <v>67</v>
      </c>
      <c r="C923" s="70" t="s">
        <v>2289</v>
      </c>
      <c r="D923" s="70" t="s">
        <v>13</v>
      </c>
      <c r="E923" s="72" t="n">
        <v>1.8</v>
      </c>
      <c r="F923" s="73" t="n">
        <v>4</v>
      </c>
      <c r="G923" s="74" t="s">
        <v>2218</v>
      </c>
      <c r="I923" s="4"/>
    </row>
    <row r="924" customFormat="false" ht="12.75" hidden="false" customHeight="false" outlineLevel="0" collapsed="false">
      <c r="A924" s="1" t="s">
        <v>2288</v>
      </c>
      <c r="C924" s="70" t="s">
        <v>2290</v>
      </c>
      <c r="D924" s="70" t="s">
        <v>647</v>
      </c>
      <c r="E924" s="72" t="n">
        <v>2</v>
      </c>
      <c r="F924" s="73" t="n">
        <v>4.35</v>
      </c>
      <c r="G924" s="74" t="s">
        <v>2218</v>
      </c>
      <c r="I924" s="4"/>
    </row>
    <row r="925" customFormat="false" ht="12.75" hidden="false" customHeight="false" outlineLevel="0" collapsed="false">
      <c r="A925" s="1" t="s">
        <v>2288</v>
      </c>
      <c r="C925" s="70" t="s">
        <v>2291</v>
      </c>
      <c r="D925" s="70" t="s">
        <v>13</v>
      </c>
      <c r="E925" s="72" t="n">
        <v>2.4</v>
      </c>
      <c r="F925" s="73" t="n">
        <v>4.55</v>
      </c>
      <c r="G925" s="74" t="s">
        <v>2218</v>
      </c>
      <c r="I925" s="4"/>
    </row>
    <row r="926" customFormat="false" ht="12.75" hidden="false" customHeight="false" outlineLevel="0" collapsed="false">
      <c r="A926" s="1" t="s">
        <v>2292</v>
      </c>
      <c r="C926" s="70" t="s">
        <v>2293</v>
      </c>
      <c r="D926" s="70" t="s">
        <v>1642</v>
      </c>
      <c r="E926" s="72" t="n">
        <v>1.8</v>
      </c>
      <c r="F926" s="73" t="n">
        <v>3.1</v>
      </c>
      <c r="G926" s="74" t="s">
        <v>2218</v>
      </c>
      <c r="I926" s="4"/>
    </row>
    <row r="927" customFormat="false" ht="12.75" hidden="false" customHeight="false" outlineLevel="0" collapsed="false">
      <c r="A927" s="1" t="s">
        <v>2292</v>
      </c>
      <c r="C927" s="70" t="s">
        <v>2294</v>
      </c>
      <c r="D927" s="70" t="s">
        <v>49</v>
      </c>
      <c r="E927" s="72" t="n">
        <v>1.8</v>
      </c>
      <c r="F927" s="73" t="n">
        <v>1.63</v>
      </c>
      <c r="G927" s="74" t="s">
        <v>2218</v>
      </c>
      <c r="I927" s="4"/>
    </row>
    <row r="928" customFormat="false" ht="12.75" hidden="false" customHeight="false" outlineLevel="0" collapsed="false">
      <c r="A928" s="1" t="s">
        <v>2292</v>
      </c>
      <c r="C928" s="70" t="s">
        <v>2295</v>
      </c>
      <c r="D928" s="70" t="s">
        <v>70</v>
      </c>
      <c r="E928" s="72" t="n">
        <v>2.4</v>
      </c>
      <c r="F928" s="73" t="n">
        <v>1.64</v>
      </c>
      <c r="G928" s="74" t="s">
        <v>2218</v>
      </c>
      <c r="I928" s="4"/>
    </row>
    <row r="930" customFormat="false" ht="17.35" hidden="false" customHeight="false" outlineLevel="0" collapsed="false">
      <c r="C930" s="15" t="s">
        <v>2319</v>
      </c>
      <c r="D930" s="45" t="s">
        <v>1</v>
      </c>
    </row>
    <row r="931" customFormat="false" ht="12.75" hidden="false" customHeight="false" outlineLevel="0" collapsed="false">
      <c r="A931" s="1" t="s">
        <v>2320</v>
      </c>
      <c r="C931" s="27" t="s">
        <v>2321</v>
      </c>
      <c r="D931" s="27" t="s">
        <v>77</v>
      </c>
      <c r="E931" s="28"/>
      <c r="F931" s="29"/>
      <c r="G931" s="27"/>
      <c r="H931" s="30" t="s">
        <v>61</v>
      </c>
      <c r="I931" s="31" t="n">
        <v>2.99</v>
      </c>
      <c r="J931" s="31" t="s">
        <v>2218</v>
      </c>
    </row>
    <row r="932" customFormat="false" ht="12.75" hidden="false" customHeight="false" outlineLevel="0" collapsed="false">
      <c r="A932" s="1" t="s">
        <v>2320</v>
      </c>
      <c r="C932" s="27" t="s">
        <v>2322</v>
      </c>
      <c r="D932" s="27" t="s">
        <v>13</v>
      </c>
      <c r="E932" s="28"/>
      <c r="F932" s="29"/>
      <c r="G932" s="27"/>
      <c r="H932" s="30" t="s">
        <v>61</v>
      </c>
      <c r="I932" s="31" t="n">
        <v>2.5</v>
      </c>
      <c r="J932" s="31" t="s">
        <v>2218</v>
      </c>
    </row>
    <row r="933" customFormat="false" ht="12.75" hidden="false" customHeight="false" outlineLevel="0" collapsed="false">
      <c r="A933" s="1" t="s">
        <v>2320</v>
      </c>
      <c r="C933" s="27" t="s">
        <v>2323</v>
      </c>
      <c r="D933" s="27" t="s">
        <v>507</v>
      </c>
      <c r="E933" s="28"/>
      <c r="F933" s="29"/>
      <c r="G933" s="27"/>
      <c r="H933" s="30" t="s">
        <v>61</v>
      </c>
      <c r="I933" s="31" t="n">
        <v>2.79</v>
      </c>
      <c r="J933" s="31" t="s">
        <v>2218</v>
      </c>
    </row>
    <row r="934" customFormat="false" ht="12.75" hidden="false" customHeight="false" outlineLevel="0" collapsed="false">
      <c r="A934" s="1" t="s">
        <v>2324</v>
      </c>
      <c r="C934" s="27" t="s">
        <v>2325</v>
      </c>
      <c r="D934" s="27" t="s">
        <v>13</v>
      </c>
      <c r="E934" s="28"/>
      <c r="F934" s="29"/>
      <c r="G934" s="27"/>
      <c r="H934" s="30" t="s">
        <v>61</v>
      </c>
      <c r="I934" s="31" t="n">
        <v>6.49</v>
      </c>
      <c r="J934" s="31" t="s">
        <v>2218</v>
      </c>
    </row>
    <row r="935" customFormat="false" ht="12.75" hidden="false" customHeight="false" outlineLevel="0" collapsed="false">
      <c r="A935" s="1" t="s">
        <v>2324</v>
      </c>
      <c r="C935" s="27" t="s">
        <v>2326</v>
      </c>
      <c r="D935" s="27" t="s">
        <v>13</v>
      </c>
      <c r="E935" s="28"/>
      <c r="F935" s="29"/>
      <c r="G935" s="27"/>
      <c r="H935" s="30" t="s">
        <v>61</v>
      </c>
      <c r="I935" s="31" t="n">
        <v>4.99</v>
      </c>
      <c r="J935" s="31" t="s">
        <v>2218</v>
      </c>
    </row>
    <row r="936" customFormat="false" ht="12.75" hidden="false" customHeight="false" outlineLevel="0" collapsed="false">
      <c r="A936" s="1" t="s">
        <v>2327</v>
      </c>
      <c r="C936" s="27" t="s">
        <v>2328</v>
      </c>
      <c r="D936" s="27" t="s">
        <v>647</v>
      </c>
      <c r="E936" s="28"/>
      <c r="F936" s="29"/>
      <c r="G936" s="27"/>
      <c r="H936" s="30" t="s">
        <v>61</v>
      </c>
      <c r="I936" s="31" t="n">
        <v>4.3</v>
      </c>
      <c r="J936" s="31" t="s">
        <v>2218</v>
      </c>
    </row>
    <row r="937" customFormat="false" ht="12.75" hidden="false" customHeight="false" outlineLevel="0" collapsed="false">
      <c r="A937" s="1" t="s">
        <v>2327</v>
      </c>
      <c r="C937" s="27" t="s">
        <v>2329</v>
      </c>
      <c r="D937" s="27" t="s">
        <v>13</v>
      </c>
      <c r="E937" s="28"/>
      <c r="F937" s="29"/>
      <c r="G937" s="27"/>
      <c r="H937" s="30" t="s">
        <v>61</v>
      </c>
      <c r="I937" s="31" t="n">
        <v>4.99</v>
      </c>
      <c r="J937" s="31" t="s">
        <v>2218</v>
      </c>
    </row>
    <row r="938" customFormat="false" ht="12.75" hidden="false" customHeight="false" outlineLevel="0" collapsed="false">
      <c r="A938" s="1" t="s">
        <v>2330</v>
      </c>
      <c r="C938" s="27" t="s">
        <v>2331</v>
      </c>
      <c r="D938" s="27" t="s">
        <v>2332</v>
      </c>
      <c r="E938" s="28"/>
      <c r="F938" s="29"/>
      <c r="G938" s="27"/>
      <c r="H938" s="30" t="s">
        <v>61</v>
      </c>
      <c r="I938" s="31" t="n">
        <v>0.9</v>
      </c>
      <c r="J938" s="31" t="s">
        <v>2218</v>
      </c>
    </row>
    <row r="939" customFormat="false" ht="12.75" hidden="false" customHeight="false" outlineLevel="0" collapsed="false">
      <c r="A939" s="1" t="s">
        <v>2330</v>
      </c>
      <c r="C939" s="27" t="s">
        <v>2333</v>
      </c>
      <c r="D939" s="27" t="s">
        <v>24</v>
      </c>
      <c r="E939" s="28"/>
      <c r="F939" s="29"/>
      <c r="G939" s="27"/>
      <c r="H939" s="30" t="s">
        <v>61</v>
      </c>
      <c r="I939" s="31" t="n">
        <v>0.9</v>
      </c>
      <c r="J939" s="31" t="s">
        <v>2218</v>
      </c>
    </row>
    <row r="940" customFormat="false" ht="12.75" hidden="false" customHeight="false" outlineLevel="0" collapsed="false">
      <c r="A940" s="1" t="s">
        <v>2330</v>
      </c>
      <c r="C940" s="27" t="s">
        <v>2334</v>
      </c>
      <c r="D940" s="27" t="s">
        <v>20</v>
      </c>
      <c r="E940" s="28"/>
      <c r="F940" s="29"/>
      <c r="G940" s="27"/>
      <c r="H940" s="30" t="s">
        <v>61</v>
      </c>
      <c r="I940" s="31" t="n">
        <v>0.9</v>
      </c>
      <c r="J940" s="31" t="s">
        <v>2218</v>
      </c>
    </row>
    <row r="941" customFormat="false" ht="12.75" hidden="false" customHeight="false" outlineLevel="0" collapsed="false">
      <c r="A941" s="1" t="s">
        <v>2330</v>
      </c>
      <c r="C941" s="27" t="s">
        <v>2335</v>
      </c>
      <c r="D941" s="27" t="s">
        <v>13</v>
      </c>
      <c r="E941" s="28"/>
      <c r="F941" s="29"/>
      <c r="G941" s="27"/>
      <c r="H941" s="30" t="s">
        <v>61</v>
      </c>
      <c r="I941" s="31" t="n">
        <v>2.19</v>
      </c>
      <c r="J941" s="31" t="s">
        <v>2218</v>
      </c>
    </row>
    <row r="942" customFormat="false" ht="12.75" hidden="false" customHeight="false" outlineLevel="0" collapsed="false">
      <c r="A942" s="1" t="s">
        <v>2330</v>
      </c>
      <c r="C942" s="27" t="s">
        <v>2336</v>
      </c>
      <c r="D942" s="27" t="s">
        <v>70</v>
      </c>
      <c r="E942" s="28"/>
      <c r="F942" s="29"/>
      <c r="G942" s="27"/>
      <c r="H942" s="30" t="s">
        <v>61</v>
      </c>
      <c r="I942" s="31" t="n">
        <v>0.95</v>
      </c>
      <c r="J942" s="31" t="s">
        <v>2218</v>
      </c>
    </row>
    <row r="943" customFormat="false" ht="12.75" hidden="false" customHeight="false" outlineLevel="0" collapsed="false">
      <c r="A943" s="1" t="s">
        <v>2330</v>
      </c>
      <c r="C943" s="27" t="s">
        <v>2337</v>
      </c>
      <c r="D943" s="27" t="s">
        <v>51</v>
      </c>
      <c r="E943" s="28"/>
      <c r="F943" s="29"/>
      <c r="G943" s="27"/>
      <c r="H943" s="30" t="s">
        <v>61</v>
      </c>
      <c r="I943" s="31" t="n">
        <v>0.95</v>
      </c>
      <c r="J943" s="31" t="s">
        <v>2218</v>
      </c>
    </row>
    <row r="944" customFormat="false" ht="12.75" hidden="false" customHeight="false" outlineLevel="0" collapsed="false">
      <c r="A944" s="1" t="s">
        <v>2330</v>
      </c>
      <c r="C944" s="27" t="s">
        <v>2338</v>
      </c>
      <c r="D944" s="27" t="s">
        <v>26</v>
      </c>
      <c r="E944" s="28"/>
      <c r="F944" s="29"/>
      <c r="G944" s="27"/>
      <c r="H944" s="30" t="s">
        <v>61</v>
      </c>
      <c r="I944" s="31" t="n">
        <v>0.95</v>
      </c>
      <c r="J944" s="31" t="s">
        <v>2218</v>
      </c>
    </row>
    <row r="945" customFormat="false" ht="12.75" hidden="false" customHeight="false" outlineLevel="0" collapsed="false">
      <c r="A945" s="1" t="s">
        <v>2330</v>
      </c>
      <c r="C945" s="27" t="s">
        <v>2339</v>
      </c>
      <c r="D945" s="27" t="s">
        <v>13</v>
      </c>
      <c r="E945" s="28"/>
      <c r="F945" s="29"/>
      <c r="G945" s="27"/>
      <c r="H945" s="30" t="s">
        <v>168</v>
      </c>
      <c r="I945" s="31" t="n">
        <v>6.98</v>
      </c>
      <c r="J945" s="31" t="s">
        <v>2218</v>
      </c>
    </row>
    <row r="946" customFormat="false" ht="12.75" hidden="false" customHeight="false" outlineLevel="0" collapsed="false">
      <c r="A946" s="1" t="s">
        <v>2330</v>
      </c>
      <c r="C946" s="27" t="s">
        <v>2340</v>
      </c>
      <c r="D946" s="27" t="s">
        <v>13</v>
      </c>
      <c r="E946" s="28"/>
      <c r="F946" s="29"/>
      <c r="G946" s="27"/>
      <c r="H946" s="30" t="s">
        <v>168</v>
      </c>
      <c r="I946" s="31" t="n">
        <v>1.94</v>
      </c>
      <c r="J946" s="31" t="s">
        <v>2218</v>
      </c>
    </row>
    <row r="947" customFormat="false" ht="12.75" hidden="false" customHeight="false" outlineLevel="0" collapsed="false">
      <c r="A947" s="1" t="s">
        <v>2330</v>
      </c>
      <c r="C947" s="27" t="s">
        <v>2341</v>
      </c>
      <c r="D947" s="27" t="s">
        <v>13</v>
      </c>
      <c r="E947" s="28"/>
      <c r="F947" s="29"/>
      <c r="G947" s="27"/>
      <c r="H947" s="30" t="s">
        <v>168</v>
      </c>
      <c r="I947" s="31" t="n">
        <v>1.83</v>
      </c>
      <c r="J947" s="31" t="s">
        <v>2218</v>
      </c>
    </row>
    <row r="949" customFormat="false" ht="17.35" hidden="false" customHeight="false" outlineLevel="0" collapsed="false">
      <c r="C949" s="15" t="s">
        <v>2359</v>
      </c>
      <c r="D949" s="45" t="s">
        <v>1</v>
      </c>
    </row>
    <row r="950" customFormat="false" ht="12.75" hidden="false" customHeight="false" outlineLevel="0" collapsed="false">
      <c r="A950" s="1" t="s">
        <v>2360</v>
      </c>
      <c r="C950" s="27" t="s">
        <v>2361</v>
      </c>
      <c r="D950" s="27" t="s">
        <v>507</v>
      </c>
      <c r="E950" s="28"/>
      <c r="F950" s="29"/>
      <c r="G950" s="27"/>
      <c r="H950" s="30" t="s">
        <v>61</v>
      </c>
      <c r="I950" s="31" t="n">
        <v>1.99</v>
      </c>
      <c r="J950" s="31" t="s">
        <v>2344</v>
      </c>
    </row>
    <row r="952" customFormat="false" ht="44.55" hidden="false" customHeight="false" outlineLevel="0" collapsed="false">
      <c r="C952" s="52" t="s">
        <v>2421</v>
      </c>
      <c r="D952" s="11" t="s">
        <v>1</v>
      </c>
    </row>
    <row r="953" customFormat="false" ht="12.75" hidden="false" customHeight="false" outlineLevel="0" collapsed="false">
      <c r="A953" s="1" t="s">
        <v>2422</v>
      </c>
      <c r="C953" s="70" t="s">
        <v>2423</v>
      </c>
      <c r="D953" s="70" t="s">
        <v>77</v>
      </c>
      <c r="E953" s="72" t="n">
        <v>2.2</v>
      </c>
      <c r="F953" s="73" t="n">
        <v>0.65</v>
      </c>
      <c r="G953" s="74" t="s">
        <v>392</v>
      </c>
      <c r="I953" s="4"/>
    </row>
    <row r="954" customFormat="false" ht="12.75" hidden="false" customHeight="false" outlineLevel="0" collapsed="false">
      <c r="A954" s="1" t="s">
        <v>2422</v>
      </c>
      <c r="B954" s="1" t="s">
        <v>67</v>
      </c>
      <c r="C954" s="70" t="s">
        <v>2424</v>
      </c>
      <c r="D954" s="70" t="s">
        <v>24</v>
      </c>
      <c r="E954" s="72" t="n">
        <v>2.3</v>
      </c>
      <c r="F954" s="73" t="n">
        <v>0.5</v>
      </c>
      <c r="G954" s="74" t="s">
        <v>392</v>
      </c>
      <c r="I954" s="4"/>
    </row>
    <row r="955" customFormat="false" ht="12.75" hidden="false" customHeight="false" outlineLevel="0" collapsed="false">
      <c r="A955" s="1" t="s">
        <v>2422</v>
      </c>
      <c r="C955" s="90" t="s">
        <v>2425</v>
      </c>
      <c r="D955" s="90" t="s">
        <v>70</v>
      </c>
      <c r="E955" s="91" t="n">
        <v>2.4</v>
      </c>
      <c r="F955" s="92" t="n">
        <v>0.45</v>
      </c>
      <c r="G955" s="96" t="s">
        <v>392</v>
      </c>
      <c r="H955" s="96" t="s">
        <v>522</v>
      </c>
      <c r="I955" s="96" t="n">
        <v>0.9</v>
      </c>
      <c r="J955" s="96" t="s">
        <v>2426</v>
      </c>
    </row>
    <row r="956" customFormat="false" ht="12.75" hidden="false" customHeight="false" outlineLevel="0" collapsed="false">
      <c r="A956" s="1" t="s">
        <v>2422</v>
      </c>
      <c r="C956" s="70" t="s">
        <v>2427</v>
      </c>
      <c r="D956" s="70" t="s">
        <v>20</v>
      </c>
      <c r="E956" s="72" t="n">
        <v>2.5</v>
      </c>
      <c r="F956" s="73" t="n">
        <v>0.45</v>
      </c>
      <c r="G956" s="74" t="s">
        <v>392</v>
      </c>
      <c r="I956" s="4"/>
    </row>
    <row r="957" customFormat="false" ht="12.75" hidden="false" customHeight="false" outlineLevel="0" collapsed="false">
      <c r="A957" s="1" t="s">
        <v>2428</v>
      </c>
      <c r="C957" s="70" t="s">
        <v>2429</v>
      </c>
      <c r="D957" s="70" t="s">
        <v>20</v>
      </c>
      <c r="E957" s="72" t="n">
        <v>1.7</v>
      </c>
      <c r="F957" s="73" t="n">
        <v>0.51</v>
      </c>
      <c r="G957" s="74" t="s">
        <v>392</v>
      </c>
      <c r="I957" s="4"/>
    </row>
    <row r="958" customFormat="false" ht="12.75" hidden="false" customHeight="false" outlineLevel="0" collapsed="false">
      <c r="A958" s="1" t="s">
        <v>2428</v>
      </c>
      <c r="C958" s="70" t="s">
        <v>2430</v>
      </c>
      <c r="D958" s="70" t="s">
        <v>77</v>
      </c>
      <c r="E958" s="72" t="n">
        <v>2.1</v>
      </c>
      <c r="F958" s="73" t="n">
        <v>0.79</v>
      </c>
      <c r="G958" s="74" t="s">
        <v>392</v>
      </c>
      <c r="I958" s="4"/>
    </row>
    <row r="959" customFormat="false" ht="12.75" hidden="false" customHeight="false" outlineLevel="0" collapsed="false">
      <c r="A959" s="1" t="s">
        <v>2428</v>
      </c>
      <c r="C959" s="70" t="s">
        <v>2431</v>
      </c>
      <c r="D959" s="70" t="s">
        <v>13</v>
      </c>
      <c r="E959" s="72" t="n">
        <v>1.15</v>
      </c>
      <c r="F959" s="73" t="n">
        <v>2.1</v>
      </c>
      <c r="G959" s="74" t="s">
        <v>392</v>
      </c>
      <c r="I959" s="4"/>
    </row>
    <row r="960" customFormat="false" ht="12.75" hidden="false" customHeight="false" outlineLevel="0" collapsed="false">
      <c r="A960" s="1" t="s">
        <v>2432</v>
      </c>
      <c r="C960" s="70" t="s">
        <v>2433</v>
      </c>
      <c r="D960" s="70" t="s">
        <v>77</v>
      </c>
      <c r="E960" s="72" t="n">
        <v>1.8</v>
      </c>
      <c r="F960" s="73" t="n">
        <v>0.57</v>
      </c>
      <c r="G960" s="74" t="s">
        <v>392</v>
      </c>
      <c r="I960" s="4"/>
    </row>
    <row r="961" customFormat="false" ht="12.75" hidden="false" customHeight="false" outlineLevel="0" collapsed="false">
      <c r="A961" s="1" t="s">
        <v>2432</v>
      </c>
      <c r="C961" s="70" t="s">
        <v>2434</v>
      </c>
      <c r="D961" s="70" t="s">
        <v>13</v>
      </c>
      <c r="E961" s="72" t="n">
        <v>1.9</v>
      </c>
      <c r="F961" s="73" t="n">
        <v>0.72</v>
      </c>
      <c r="G961" s="74" t="s">
        <v>392</v>
      </c>
      <c r="I961" s="4"/>
    </row>
    <row r="962" customFormat="false" ht="12.75" hidden="false" customHeight="false" outlineLevel="0" collapsed="false">
      <c r="A962" s="1" t="s">
        <v>2435</v>
      </c>
      <c r="C962" s="27" t="s">
        <v>2436</v>
      </c>
      <c r="D962" s="27" t="s">
        <v>13</v>
      </c>
      <c r="E962" s="28"/>
      <c r="F962" s="29"/>
      <c r="G962" s="27"/>
      <c r="H962" s="30" t="s">
        <v>61</v>
      </c>
      <c r="I962" s="31" t="n">
        <v>1.25</v>
      </c>
      <c r="J962" s="31" t="s">
        <v>2426</v>
      </c>
    </row>
    <row r="963" customFormat="false" ht="12.75" hidden="false" customHeight="false" outlineLevel="0" collapsed="false">
      <c r="A963" s="1" t="s">
        <v>2435</v>
      </c>
      <c r="C963" s="27" t="s">
        <v>2437</v>
      </c>
      <c r="D963" s="27" t="s">
        <v>13</v>
      </c>
      <c r="E963" s="28"/>
      <c r="F963" s="29"/>
      <c r="G963" s="27"/>
      <c r="H963" s="30" t="s">
        <v>61</v>
      </c>
      <c r="I963" s="31" t="n">
        <v>1.46</v>
      </c>
      <c r="J963" s="31" t="s">
        <v>2426</v>
      </c>
    </row>
    <row r="964" customFormat="false" ht="12.75" hidden="false" customHeight="false" outlineLevel="0" collapsed="false">
      <c r="A964" s="1" t="s">
        <v>2435</v>
      </c>
      <c r="C964" s="27" t="s">
        <v>2438</v>
      </c>
      <c r="D964" s="27" t="s">
        <v>507</v>
      </c>
      <c r="E964" s="28"/>
      <c r="F964" s="29"/>
      <c r="G964" s="27"/>
      <c r="H964" s="30" t="s">
        <v>61</v>
      </c>
      <c r="I964" s="31" t="n">
        <v>1.06</v>
      </c>
      <c r="J964" s="31" t="s">
        <v>2426</v>
      </c>
    </row>
    <row r="965" customFormat="false" ht="12.75" hidden="false" customHeight="false" outlineLevel="0" collapsed="false">
      <c r="A965" s="1" t="s">
        <v>2435</v>
      </c>
      <c r="C965" s="27" t="s">
        <v>2439</v>
      </c>
      <c r="D965" s="27" t="s">
        <v>88</v>
      </c>
      <c r="E965" s="28"/>
      <c r="F965" s="29"/>
      <c r="G965" s="27"/>
      <c r="H965" s="30" t="s">
        <v>61</v>
      </c>
      <c r="I965" s="31" t="n">
        <v>1.25</v>
      </c>
      <c r="J965" s="31" t="s">
        <v>2426</v>
      </c>
    </row>
    <row r="966" customFormat="false" ht="12.75" hidden="false" customHeight="false" outlineLevel="0" collapsed="false">
      <c r="A966" s="1" t="s">
        <v>2435</v>
      </c>
      <c r="C966" s="27" t="s">
        <v>2440</v>
      </c>
      <c r="D966" s="27" t="s">
        <v>16</v>
      </c>
      <c r="E966" s="28"/>
      <c r="F966" s="29"/>
      <c r="G966" s="27"/>
      <c r="H966" s="30" t="s">
        <v>61</v>
      </c>
      <c r="I966" s="31" t="n">
        <v>0.9</v>
      </c>
      <c r="J966" s="31" t="s">
        <v>2426</v>
      </c>
    </row>
    <row r="967" customFormat="false" ht="12.75" hidden="false" customHeight="false" outlineLevel="0" collapsed="false">
      <c r="A967" s="1" t="s">
        <v>2435</v>
      </c>
      <c r="C967" s="27" t="s">
        <v>2441</v>
      </c>
      <c r="D967" s="27" t="s">
        <v>79</v>
      </c>
      <c r="E967" s="28"/>
      <c r="F967" s="29"/>
      <c r="G967" s="27"/>
      <c r="H967" s="30" t="s">
        <v>61</v>
      </c>
      <c r="I967" s="31" t="n">
        <v>1.29</v>
      </c>
      <c r="J967" s="31" t="s">
        <v>2426</v>
      </c>
    </row>
    <row r="968" customFormat="false" ht="12.75" hidden="false" customHeight="false" outlineLevel="0" collapsed="false">
      <c r="A968" s="1" t="s">
        <v>2435</v>
      </c>
      <c r="C968" s="27" t="s">
        <v>2442</v>
      </c>
      <c r="D968" s="27" t="s">
        <v>13</v>
      </c>
      <c r="E968" s="28"/>
      <c r="F968" s="29"/>
      <c r="G968" s="27"/>
      <c r="H968" s="30" t="s">
        <v>61</v>
      </c>
      <c r="I968" s="31" t="n">
        <v>2.39</v>
      </c>
      <c r="J968" s="31" t="s">
        <v>2426</v>
      </c>
    </row>
    <row r="969" customFormat="false" ht="12.75" hidden="false" customHeight="false" outlineLevel="0" collapsed="false">
      <c r="A969" s="1" t="s">
        <v>2435</v>
      </c>
      <c r="C969" s="27" t="s">
        <v>2443</v>
      </c>
      <c r="D969" s="27" t="s">
        <v>13</v>
      </c>
      <c r="E969" s="28"/>
      <c r="F969" s="29"/>
      <c r="G969" s="27"/>
      <c r="H969" s="30" t="s">
        <v>61</v>
      </c>
      <c r="I969" s="31" t="n">
        <v>1.35</v>
      </c>
      <c r="J969" s="31" t="s">
        <v>2426</v>
      </c>
    </row>
    <row r="970" customFormat="false" ht="12.75" hidden="false" customHeight="false" outlineLevel="0" collapsed="false">
      <c r="A970" s="1" t="s">
        <v>2435</v>
      </c>
      <c r="C970" s="27" t="s">
        <v>2444</v>
      </c>
      <c r="D970" s="27" t="s">
        <v>24</v>
      </c>
      <c r="E970" s="28"/>
      <c r="F970" s="29"/>
      <c r="G970" s="27"/>
      <c r="H970" s="30" t="s">
        <v>61</v>
      </c>
      <c r="I970" s="31" t="n">
        <v>1</v>
      </c>
      <c r="J970" s="31" t="s">
        <v>2426</v>
      </c>
    </row>
    <row r="971" customFormat="false" ht="12.75" hidden="false" customHeight="false" outlineLevel="0" collapsed="false">
      <c r="A971" s="1" t="s">
        <v>2435</v>
      </c>
      <c r="C971" s="27" t="s">
        <v>2445</v>
      </c>
      <c r="D971" s="27" t="s">
        <v>13</v>
      </c>
      <c r="E971" s="28"/>
      <c r="F971" s="29"/>
      <c r="G971" s="27"/>
      <c r="H971" s="30" t="s">
        <v>61</v>
      </c>
      <c r="I971" s="31" t="n">
        <v>1.79</v>
      </c>
      <c r="J971" s="31" t="s">
        <v>2426</v>
      </c>
    </row>
    <row r="972" customFormat="false" ht="12.75" hidden="false" customHeight="false" outlineLevel="0" collapsed="false">
      <c r="A972" s="1" t="s">
        <v>2435</v>
      </c>
      <c r="C972" s="27" t="s">
        <v>2446</v>
      </c>
      <c r="D972" s="27" t="s">
        <v>583</v>
      </c>
      <c r="E972" s="28"/>
      <c r="F972" s="29"/>
      <c r="G972" s="27"/>
      <c r="H972" s="30" t="s">
        <v>61</v>
      </c>
      <c r="I972" s="31" t="n">
        <v>0.92</v>
      </c>
      <c r="J972" s="31" t="s">
        <v>2426</v>
      </c>
    </row>
    <row r="973" customFormat="false" ht="12.75" hidden="false" customHeight="false" outlineLevel="0" collapsed="false">
      <c r="A973" s="1" t="s">
        <v>2435</v>
      </c>
      <c r="C973" s="27" t="s">
        <v>2447</v>
      </c>
      <c r="D973" s="27" t="s">
        <v>13</v>
      </c>
      <c r="E973" s="28"/>
      <c r="F973" s="29"/>
      <c r="G973" s="27"/>
      <c r="H973" s="30" t="s">
        <v>61</v>
      </c>
      <c r="I973" s="31" t="n">
        <v>1.79</v>
      </c>
      <c r="J973" s="31" t="s">
        <v>2426</v>
      </c>
    </row>
    <row r="974" customFormat="false" ht="12.75" hidden="false" customHeight="false" outlineLevel="0" collapsed="false">
      <c r="A974" s="1" t="s">
        <v>2435</v>
      </c>
      <c r="C974" s="27" t="s">
        <v>2448</v>
      </c>
      <c r="D974" s="27" t="s">
        <v>13</v>
      </c>
      <c r="E974" s="28"/>
      <c r="F974" s="29"/>
      <c r="G974" s="27"/>
      <c r="H974" s="30" t="s">
        <v>61</v>
      </c>
      <c r="I974" s="31" t="n">
        <v>1.99</v>
      </c>
      <c r="J974" s="31" t="s">
        <v>2426</v>
      </c>
    </row>
    <row r="975" customFormat="false" ht="12.75" hidden="false" customHeight="false" outlineLevel="0" collapsed="false">
      <c r="A975" s="1" t="s">
        <v>2435</v>
      </c>
      <c r="C975" s="27" t="s">
        <v>2449</v>
      </c>
      <c r="D975" s="27" t="s">
        <v>49</v>
      </c>
      <c r="E975" s="28"/>
      <c r="F975" s="29"/>
      <c r="G975" s="27"/>
      <c r="H975" s="30" t="s">
        <v>61</v>
      </c>
      <c r="I975" s="31" t="n">
        <v>0.9</v>
      </c>
      <c r="J975" s="31" t="s">
        <v>2426</v>
      </c>
    </row>
    <row r="976" customFormat="false" ht="12.75" hidden="false" customHeight="false" outlineLevel="0" collapsed="false">
      <c r="A976" s="1" t="s">
        <v>2435</v>
      </c>
      <c r="C976" s="27" t="s">
        <v>2450</v>
      </c>
      <c r="D976" s="27" t="s">
        <v>77</v>
      </c>
      <c r="E976" s="28"/>
      <c r="F976" s="29"/>
      <c r="G976" s="27"/>
      <c r="H976" s="30" t="s">
        <v>168</v>
      </c>
      <c r="I976" s="31" t="n">
        <v>1.49</v>
      </c>
      <c r="J976" s="31" t="s">
        <v>2426</v>
      </c>
    </row>
    <row r="977" customFormat="false" ht="12.75" hidden="false" customHeight="false" outlineLevel="0" collapsed="false">
      <c r="A977" s="1" t="s">
        <v>2435</v>
      </c>
      <c r="C977" s="27" t="s">
        <v>2451</v>
      </c>
      <c r="D977" s="27" t="s">
        <v>390</v>
      </c>
      <c r="E977" s="28"/>
      <c r="F977" s="29"/>
      <c r="G977" s="27"/>
      <c r="H977" s="30" t="s">
        <v>168</v>
      </c>
      <c r="I977" s="31" t="n">
        <v>0.9</v>
      </c>
      <c r="J977" s="31" t="s">
        <v>2426</v>
      </c>
    </row>
    <row r="978" customFormat="false" ht="12.75" hidden="false" customHeight="false" outlineLevel="0" collapsed="false">
      <c r="A978" s="1" t="s">
        <v>2435</v>
      </c>
      <c r="C978" s="27" t="s">
        <v>2452</v>
      </c>
      <c r="D978" s="27" t="s">
        <v>13</v>
      </c>
      <c r="E978" s="28"/>
      <c r="F978" s="29"/>
      <c r="G978" s="27"/>
      <c r="H978" s="30" t="s">
        <v>168</v>
      </c>
      <c r="I978" s="31" t="n">
        <v>2.49</v>
      </c>
      <c r="J978" s="31" t="s">
        <v>2426</v>
      </c>
    </row>
    <row r="979" customFormat="false" ht="12.75" hidden="false" customHeight="false" outlineLevel="0" collapsed="false">
      <c r="A979" s="1" t="s">
        <v>2435</v>
      </c>
      <c r="C979" s="27" t="s">
        <v>2453</v>
      </c>
      <c r="D979" s="27" t="s">
        <v>26</v>
      </c>
      <c r="E979" s="28"/>
      <c r="F979" s="29"/>
      <c r="G979" s="27"/>
      <c r="H979" s="30" t="s">
        <v>168</v>
      </c>
      <c r="I979" s="31" t="n">
        <v>0.9</v>
      </c>
      <c r="J979" s="31" t="s">
        <v>2426</v>
      </c>
    </row>
    <row r="980" customFormat="false" ht="12.75" hidden="false" customHeight="false" outlineLevel="0" collapsed="false">
      <c r="A980" s="1" t="s">
        <v>2435</v>
      </c>
      <c r="C980" s="27" t="s">
        <v>2454</v>
      </c>
      <c r="D980" s="27" t="s">
        <v>13</v>
      </c>
      <c r="E980" s="28"/>
      <c r="F980" s="29"/>
      <c r="G980" s="27"/>
      <c r="H980" s="30" t="s">
        <v>168</v>
      </c>
      <c r="I980" s="31" t="n">
        <v>1.2</v>
      </c>
      <c r="J980" s="31" t="s">
        <v>2426</v>
      </c>
    </row>
    <row r="981" customFormat="false" ht="12.75" hidden="false" customHeight="false" outlineLevel="0" collapsed="false">
      <c r="A981" s="1" t="s">
        <v>2435</v>
      </c>
      <c r="C981" s="27" t="s">
        <v>2455</v>
      </c>
      <c r="D981" s="27" t="s">
        <v>20</v>
      </c>
      <c r="E981" s="28"/>
      <c r="F981" s="29"/>
      <c r="G981" s="27"/>
      <c r="H981" s="30" t="s">
        <v>168</v>
      </c>
      <c r="I981" s="31" t="n">
        <v>0.9</v>
      </c>
      <c r="J981" s="31" t="s">
        <v>2426</v>
      </c>
    </row>
    <row r="982" customFormat="false" ht="12.75" hidden="false" customHeight="false" outlineLevel="0" collapsed="false">
      <c r="A982" s="1" t="s">
        <v>2435</v>
      </c>
      <c r="C982" s="27" t="s">
        <v>2456</v>
      </c>
      <c r="D982" s="27" t="s">
        <v>51</v>
      </c>
      <c r="E982" s="28"/>
      <c r="F982" s="29"/>
      <c r="G982" s="27"/>
      <c r="H982" s="30" t="s">
        <v>168</v>
      </c>
      <c r="I982" s="31" t="n">
        <v>0.9</v>
      </c>
      <c r="J982" s="31" t="s">
        <v>2426</v>
      </c>
    </row>
    <row r="984" customFormat="false" ht="17.35" hidden="false" customHeight="false" outlineLevel="0" collapsed="false">
      <c r="C984" s="15" t="s">
        <v>2489</v>
      </c>
      <c r="D984" s="45" t="s">
        <v>1</v>
      </c>
    </row>
    <row r="985" customFormat="false" ht="12.75" hidden="false" customHeight="false" outlineLevel="0" collapsed="false">
      <c r="A985" s="1" t="s">
        <v>2490</v>
      </c>
      <c r="C985" s="27" t="s">
        <v>2491</v>
      </c>
      <c r="D985" s="27" t="s">
        <v>88</v>
      </c>
      <c r="E985" s="97"/>
      <c r="F985" s="31"/>
      <c r="G985" s="30"/>
      <c r="H985" s="30" t="s">
        <v>168</v>
      </c>
      <c r="I985" s="31" t="n">
        <v>2.95</v>
      </c>
      <c r="J985" s="30" t="s">
        <v>2426</v>
      </c>
    </row>
    <row r="986" customFormat="false" ht="12.75" hidden="false" customHeight="false" outlineLevel="0" collapsed="false">
      <c r="A986" s="1" t="s">
        <v>2492</v>
      </c>
      <c r="C986" s="27" t="s">
        <v>2493</v>
      </c>
      <c r="D986" s="27" t="s">
        <v>24</v>
      </c>
      <c r="E986" s="97"/>
      <c r="F986" s="31"/>
      <c r="G986" s="30"/>
      <c r="H986" s="30" t="s">
        <v>168</v>
      </c>
      <c r="I986" s="31" t="n">
        <v>1.49</v>
      </c>
      <c r="J986" s="30" t="s">
        <v>2426</v>
      </c>
    </row>
    <row r="988" customFormat="false" ht="17.35" hidden="false" customHeight="false" outlineLevel="0" collapsed="false">
      <c r="A988" s="18"/>
      <c r="C988" s="15" t="s">
        <v>2494</v>
      </c>
      <c r="D988" s="45" t="s">
        <v>1</v>
      </c>
    </row>
    <row r="989" customFormat="false" ht="12.75" hidden="false" customHeight="false" outlineLevel="0" collapsed="false">
      <c r="C989" s="70" t="s">
        <v>2495</v>
      </c>
      <c r="D989" s="70" t="s">
        <v>49</v>
      </c>
      <c r="E989" s="72" t="n">
        <v>1.8</v>
      </c>
      <c r="F989" s="73" t="n">
        <v>0.08</v>
      </c>
      <c r="G989" s="74" t="s">
        <v>479</v>
      </c>
      <c r="H989" s="30" t="s">
        <v>168</v>
      </c>
      <c r="I989" s="31" t="n">
        <v>1.95</v>
      </c>
      <c r="J989" s="30" t="s">
        <v>710</v>
      </c>
    </row>
    <row r="990" customFormat="false" ht="12.75" hidden="false" customHeight="false" outlineLevel="0" collapsed="false">
      <c r="A990" s="1" t="s">
        <v>2496</v>
      </c>
      <c r="C990" s="70" t="s">
        <v>2497</v>
      </c>
      <c r="D990" s="70" t="s">
        <v>13</v>
      </c>
      <c r="E990" s="72" t="n">
        <v>1.9</v>
      </c>
      <c r="F990" s="73" t="n">
        <v>0.24</v>
      </c>
      <c r="G990" s="74" t="s">
        <v>479</v>
      </c>
    </row>
    <row r="991" customFormat="false" ht="12.75" hidden="false" customHeight="false" outlineLevel="0" collapsed="false">
      <c r="A991" s="1" t="s">
        <v>2496</v>
      </c>
      <c r="C991" s="70" t="s">
        <v>2498</v>
      </c>
      <c r="D991" s="70" t="s">
        <v>20</v>
      </c>
      <c r="E991" s="72" t="n">
        <v>2.1</v>
      </c>
      <c r="F991" s="73" t="n">
        <v>0.08</v>
      </c>
      <c r="G991" s="74" t="s">
        <v>479</v>
      </c>
      <c r="H991" s="30" t="s">
        <v>168</v>
      </c>
      <c r="I991" s="31" t="n">
        <v>0.58</v>
      </c>
      <c r="J991" s="30" t="s">
        <v>710</v>
      </c>
    </row>
    <row r="992" customFormat="false" ht="12.75" hidden="false" customHeight="false" outlineLevel="0" collapsed="false">
      <c r="A992" s="1" t="s">
        <v>2496</v>
      </c>
      <c r="C992" s="70" t="s">
        <v>2499</v>
      </c>
      <c r="D992" s="70" t="s">
        <v>49</v>
      </c>
      <c r="E992" s="72" t="n">
        <v>2.2</v>
      </c>
      <c r="F992" s="73" t="n">
        <v>0.28</v>
      </c>
      <c r="G992" s="74" t="s">
        <v>479</v>
      </c>
    </row>
    <row r="993" customFormat="false" ht="12.75" hidden="false" customHeight="false" outlineLevel="0" collapsed="false">
      <c r="A993" s="1" t="s">
        <v>2500</v>
      </c>
      <c r="C993" s="70" t="s">
        <v>2501</v>
      </c>
      <c r="D993" s="70" t="s">
        <v>18</v>
      </c>
      <c r="E993" s="72" t="n">
        <v>2.3</v>
      </c>
      <c r="F993" s="73" t="n">
        <v>0.28</v>
      </c>
      <c r="G993" s="74" t="s">
        <v>479</v>
      </c>
      <c r="H993" s="30" t="s">
        <v>168</v>
      </c>
      <c r="I993" s="31" t="n">
        <v>1.93</v>
      </c>
      <c r="J993" s="30" t="s">
        <v>710</v>
      </c>
    </row>
    <row r="994" customFormat="false" ht="12.75" hidden="false" customHeight="false" outlineLevel="0" collapsed="false">
      <c r="A994" s="1" t="s">
        <v>2500</v>
      </c>
      <c r="C994" s="70" t="s">
        <v>2502</v>
      </c>
      <c r="D994" s="70" t="s">
        <v>22</v>
      </c>
      <c r="E994" s="72" t="n">
        <v>2.5</v>
      </c>
      <c r="F994" s="73" t="n">
        <v>0.28</v>
      </c>
      <c r="G994" s="74" t="s">
        <v>479</v>
      </c>
      <c r="H994" s="30" t="s">
        <v>168</v>
      </c>
      <c r="I994" s="31" t="n">
        <v>1.93</v>
      </c>
      <c r="J994" s="30" t="s">
        <v>710</v>
      </c>
    </row>
    <row r="995" customFormat="false" ht="12.75" hidden="false" customHeight="false" outlineLevel="0" collapsed="false">
      <c r="A995" s="1" t="s">
        <v>2500</v>
      </c>
      <c r="C995" s="70" t="s">
        <v>2503</v>
      </c>
      <c r="D995" s="70" t="s">
        <v>13</v>
      </c>
      <c r="E995" s="72" t="n">
        <v>2.5</v>
      </c>
      <c r="F995" s="73" t="n">
        <v>0.27</v>
      </c>
      <c r="G995" s="74" t="s">
        <v>479</v>
      </c>
    </row>
    <row r="996" customFormat="false" ht="12.75" hidden="false" customHeight="false" outlineLevel="0" collapsed="false">
      <c r="A996" s="1" t="s">
        <v>2504</v>
      </c>
      <c r="B996" s="1" t="s">
        <v>2505</v>
      </c>
      <c r="C996" s="70" t="s">
        <v>2506</v>
      </c>
      <c r="D996" s="19" t="s">
        <v>77</v>
      </c>
      <c r="E996" s="72" t="n">
        <v>1.7</v>
      </c>
      <c r="F996" s="73" t="n">
        <v>0.28</v>
      </c>
      <c r="G996" s="74" t="s">
        <v>479</v>
      </c>
      <c r="H996" s="30" t="s">
        <v>61</v>
      </c>
      <c r="I996" s="31" t="n">
        <v>1.93</v>
      </c>
      <c r="J996" s="30" t="n">
        <v>92022</v>
      </c>
    </row>
    <row r="997" customFormat="false" ht="12.75" hidden="false" customHeight="false" outlineLevel="0" collapsed="false">
      <c r="A997" s="1" t="s">
        <v>2504</v>
      </c>
      <c r="C997" s="70" t="s">
        <v>2507</v>
      </c>
      <c r="D997" s="70" t="s">
        <v>16</v>
      </c>
      <c r="E997" s="72" t="n">
        <v>2.1</v>
      </c>
      <c r="F997" s="73" t="n">
        <v>0.23</v>
      </c>
      <c r="G997" s="74" t="s">
        <v>479</v>
      </c>
      <c r="H997" s="30" t="s">
        <v>61</v>
      </c>
      <c r="I997" s="31" t="n">
        <v>2.42</v>
      </c>
      <c r="J997" s="30" t="s">
        <v>2426</v>
      </c>
    </row>
    <row r="998" customFormat="false" ht="12.75" hidden="false" customHeight="false" outlineLevel="0" collapsed="false">
      <c r="A998" s="1" t="s">
        <v>2504</v>
      </c>
      <c r="C998" s="70" t="s">
        <v>2507</v>
      </c>
      <c r="D998" s="70" t="s">
        <v>24</v>
      </c>
      <c r="E998" s="72" t="n">
        <v>2.5</v>
      </c>
      <c r="F998" s="73" t="n">
        <v>0.23</v>
      </c>
      <c r="G998" s="74" t="s">
        <v>479</v>
      </c>
      <c r="H998" s="30" t="s">
        <v>61</v>
      </c>
      <c r="I998" s="31" t="n">
        <v>1.85</v>
      </c>
      <c r="J998" s="30" t="s">
        <v>2426</v>
      </c>
    </row>
    <row r="999" customFormat="false" ht="12.75" hidden="false" customHeight="false" outlineLevel="0" collapsed="false">
      <c r="A999" s="1" t="s">
        <v>2504</v>
      </c>
      <c r="C999" s="27" t="s">
        <v>2508</v>
      </c>
      <c r="D999" s="27" t="s">
        <v>13</v>
      </c>
      <c r="E999" s="28"/>
      <c r="F999" s="29"/>
      <c r="G999" s="27"/>
      <c r="H999" s="30" t="s">
        <v>61</v>
      </c>
      <c r="I999" s="31" t="n">
        <v>1.89</v>
      </c>
      <c r="J999" s="30" t="s">
        <v>710</v>
      </c>
    </row>
    <row r="1000" customFormat="false" ht="12.75" hidden="false" customHeight="false" outlineLevel="0" collapsed="false">
      <c r="A1000" s="1" t="s">
        <v>2504</v>
      </c>
      <c r="C1000" s="27" t="s">
        <v>2509</v>
      </c>
      <c r="D1000" s="27" t="s">
        <v>507</v>
      </c>
      <c r="E1000" s="28"/>
      <c r="F1000" s="29"/>
      <c r="G1000" s="27"/>
      <c r="H1000" s="30" t="s">
        <v>61</v>
      </c>
      <c r="I1000" s="31" t="n">
        <v>1.49</v>
      </c>
      <c r="J1000" s="30" t="s">
        <v>2426</v>
      </c>
    </row>
    <row r="1001" customFormat="false" ht="12.75" hidden="false" customHeight="false" outlineLevel="0" collapsed="false">
      <c r="A1001" s="1" t="s">
        <v>2504</v>
      </c>
      <c r="C1001" s="27" t="s">
        <v>2510</v>
      </c>
      <c r="D1001" s="27" t="s">
        <v>88</v>
      </c>
      <c r="E1001" s="28"/>
      <c r="F1001" s="29"/>
      <c r="G1001" s="27"/>
      <c r="H1001" s="30" t="s">
        <v>61</v>
      </c>
      <c r="I1001" s="31" t="n">
        <v>1.85</v>
      </c>
      <c r="J1001" s="30" t="s">
        <v>2426</v>
      </c>
    </row>
    <row r="1002" customFormat="false" ht="12.75" hidden="false" customHeight="false" outlineLevel="0" collapsed="false">
      <c r="A1002" s="1" t="s">
        <v>2504</v>
      </c>
      <c r="C1002" s="27" t="s">
        <v>2511</v>
      </c>
      <c r="D1002" s="27" t="s">
        <v>79</v>
      </c>
      <c r="E1002" s="28"/>
      <c r="F1002" s="29"/>
      <c r="G1002" s="27"/>
      <c r="H1002" s="30" t="s">
        <v>61</v>
      </c>
      <c r="I1002" s="31" t="n">
        <v>1.93</v>
      </c>
      <c r="J1002" s="30" t="s">
        <v>2426</v>
      </c>
    </row>
    <row r="1003" customFormat="false" ht="12.75" hidden="false" customHeight="false" outlineLevel="0" collapsed="false">
      <c r="A1003" s="1" t="s">
        <v>2504</v>
      </c>
      <c r="C1003" s="27" t="s">
        <v>2512</v>
      </c>
      <c r="D1003" s="27" t="s">
        <v>13</v>
      </c>
      <c r="E1003" s="28"/>
      <c r="F1003" s="29"/>
      <c r="G1003" s="27"/>
      <c r="H1003" s="30" t="s">
        <v>168</v>
      </c>
      <c r="I1003" s="31" t="n">
        <v>4.63</v>
      </c>
      <c r="J1003" s="30" t="s">
        <v>710</v>
      </c>
    </row>
    <row r="1004" customFormat="false" ht="12.75" hidden="false" customHeight="false" outlineLevel="0" collapsed="false">
      <c r="A1004" s="1" t="s">
        <v>2504</v>
      </c>
      <c r="C1004" s="27" t="s">
        <v>2513</v>
      </c>
      <c r="D1004" s="27" t="s">
        <v>26</v>
      </c>
      <c r="E1004" s="28"/>
      <c r="F1004" s="29"/>
      <c r="G1004" s="27"/>
      <c r="H1004" s="30" t="s">
        <v>168</v>
      </c>
      <c r="I1004" s="31" t="n">
        <v>0.58</v>
      </c>
      <c r="J1004" s="30" t="s">
        <v>710</v>
      </c>
    </row>
    <row r="1005" customFormat="false" ht="12.75" hidden="false" customHeight="false" outlineLevel="0" collapsed="false">
      <c r="A1005" s="1" t="s">
        <v>2496</v>
      </c>
      <c r="C1005" s="27" t="s">
        <v>2514</v>
      </c>
      <c r="D1005" s="27" t="s">
        <v>13</v>
      </c>
      <c r="E1005" s="28"/>
      <c r="F1005" s="29"/>
      <c r="G1005" s="27"/>
      <c r="H1005" s="30" t="s">
        <v>168</v>
      </c>
      <c r="I1005" s="31" t="n">
        <v>0.58</v>
      </c>
      <c r="J1005" s="30" t="s">
        <v>710</v>
      </c>
    </row>
    <row r="1006" customFormat="false" ht="12.75" hidden="false" customHeight="false" outlineLevel="0" collapsed="false">
      <c r="A1006" s="1" t="s">
        <v>2496</v>
      </c>
      <c r="C1006" s="27" t="s">
        <v>2515</v>
      </c>
      <c r="D1006" s="27" t="s">
        <v>51</v>
      </c>
      <c r="E1006" s="28"/>
      <c r="F1006" s="29"/>
      <c r="G1006" s="27"/>
      <c r="H1006" s="30" t="s">
        <v>168</v>
      </c>
      <c r="I1006" s="31" t="n">
        <v>0.58</v>
      </c>
      <c r="J1006" s="30" t="s">
        <v>710</v>
      </c>
    </row>
    <row r="1007" customFormat="false" ht="12.75" hidden="false" customHeight="false" outlineLevel="0" collapsed="false">
      <c r="A1007" s="1" t="s">
        <v>2496</v>
      </c>
      <c r="C1007" s="27" t="s">
        <v>2516</v>
      </c>
      <c r="D1007" s="27" t="s">
        <v>13</v>
      </c>
      <c r="E1007" s="28"/>
      <c r="F1007" s="29"/>
      <c r="G1007" s="27"/>
      <c r="H1007" s="30" t="s">
        <v>168</v>
      </c>
      <c r="I1007" s="31" t="n">
        <v>1.84</v>
      </c>
      <c r="J1007" s="30" t="s">
        <v>710</v>
      </c>
    </row>
    <row r="1008" customFormat="false" ht="12.75" hidden="false" customHeight="false" outlineLevel="0" collapsed="false">
      <c r="A1008" s="1" t="s">
        <v>2504</v>
      </c>
      <c r="C1008" s="27" t="s">
        <v>2517</v>
      </c>
      <c r="D1008" s="27" t="s">
        <v>13</v>
      </c>
      <c r="E1008" s="28"/>
      <c r="F1008" s="29"/>
      <c r="G1008" s="27"/>
      <c r="H1008" s="30" t="s">
        <v>61</v>
      </c>
      <c r="I1008" s="31" t="n">
        <v>3.87</v>
      </c>
      <c r="J1008" s="30" t="s">
        <v>2426</v>
      </c>
    </row>
    <row r="1009" customFormat="false" ht="12.75" hidden="false" customHeight="false" outlineLevel="0" collapsed="false">
      <c r="A1009" s="1" t="s">
        <v>2504</v>
      </c>
      <c r="C1009" s="27" t="s">
        <v>2518</v>
      </c>
      <c r="D1009" s="27" t="s">
        <v>13</v>
      </c>
      <c r="E1009" s="28"/>
      <c r="F1009" s="29"/>
      <c r="G1009" s="27"/>
      <c r="H1009" s="30" t="s">
        <v>61</v>
      </c>
      <c r="I1009" s="31" t="n">
        <v>2.9</v>
      </c>
      <c r="J1009" s="30" t="s">
        <v>2426</v>
      </c>
    </row>
    <row r="1010" customFormat="false" ht="12.75" hidden="false" customHeight="false" outlineLevel="0" collapsed="false">
      <c r="A1010" s="1" t="s">
        <v>2504</v>
      </c>
      <c r="C1010" s="27" t="s">
        <v>2519</v>
      </c>
      <c r="D1010" s="27" t="s">
        <v>49</v>
      </c>
      <c r="E1010" s="28"/>
      <c r="F1010" s="29"/>
      <c r="G1010" s="27"/>
      <c r="H1010" s="30" t="s">
        <v>61</v>
      </c>
      <c r="I1010" s="31" t="n">
        <v>2.3</v>
      </c>
      <c r="J1010" s="30" t="s">
        <v>2426</v>
      </c>
    </row>
    <row r="1011" customFormat="false" ht="12.75" hidden="false" customHeight="false" outlineLevel="0" collapsed="false">
      <c r="A1011" s="1" t="s">
        <v>2504</v>
      </c>
      <c r="C1011" s="27" t="s">
        <v>2520</v>
      </c>
      <c r="D1011" s="27" t="s">
        <v>20</v>
      </c>
      <c r="E1011" s="28"/>
      <c r="F1011" s="29"/>
      <c r="G1011" s="27"/>
      <c r="H1011" s="30" t="s">
        <v>61</v>
      </c>
      <c r="I1011" s="31" t="n">
        <v>1.45</v>
      </c>
      <c r="J1011" s="30" t="s">
        <v>2426</v>
      </c>
    </row>
    <row r="1012" customFormat="false" ht="12.75" hidden="false" customHeight="false" outlineLevel="0" collapsed="false">
      <c r="A1012" s="1" t="s">
        <v>2504</v>
      </c>
      <c r="C1012" s="27" t="s">
        <v>2521</v>
      </c>
      <c r="D1012" s="27" t="s">
        <v>13</v>
      </c>
      <c r="E1012" s="28"/>
      <c r="F1012" s="29"/>
      <c r="G1012" s="27"/>
      <c r="H1012" s="30" t="s">
        <v>61</v>
      </c>
      <c r="I1012" s="31" t="n">
        <v>3.67</v>
      </c>
      <c r="J1012" s="30" t="s">
        <v>2426</v>
      </c>
    </row>
    <row r="1013" customFormat="false" ht="12.75" hidden="false" customHeight="false" outlineLevel="0" collapsed="false">
      <c r="A1013" s="1" t="s">
        <v>2496</v>
      </c>
      <c r="C1013" s="27" t="s">
        <v>2522</v>
      </c>
      <c r="D1013" s="27" t="s">
        <v>16</v>
      </c>
      <c r="E1013" s="28"/>
      <c r="F1013" s="29"/>
      <c r="G1013" s="27"/>
      <c r="H1013" s="30" t="s">
        <v>61</v>
      </c>
      <c r="I1013" s="31" t="n">
        <v>0.58</v>
      </c>
      <c r="J1013" s="30" t="s">
        <v>2426</v>
      </c>
    </row>
    <row r="1014" customFormat="false" ht="12.75" hidden="false" customHeight="false" outlineLevel="0" collapsed="false">
      <c r="A1014" s="1" t="s">
        <v>2500</v>
      </c>
      <c r="C1014" s="27" t="s">
        <v>2523</v>
      </c>
      <c r="D1014" s="27" t="s">
        <v>13</v>
      </c>
      <c r="E1014" s="28"/>
      <c r="F1014" s="29"/>
      <c r="G1014" s="27"/>
      <c r="H1014" s="30" t="s">
        <v>61</v>
      </c>
      <c r="I1014" s="31" t="n">
        <v>1.93</v>
      </c>
      <c r="J1014" s="30" t="s">
        <v>2426</v>
      </c>
    </row>
    <row r="1015" customFormat="false" ht="12.75" hidden="false" customHeight="false" outlineLevel="0" collapsed="false">
      <c r="A1015" s="1" t="s">
        <v>2496</v>
      </c>
      <c r="C1015" s="27" t="s">
        <v>2524</v>
      </c>
      <c r="D1015" s="27"/>
      <c r="E1015" s="28"/>
      <c r="F1015" s="29"/>
      <c r="G1015" s="27"/>
      <c r="H1015" s="30" t="s">
        <v>61</v>
      </c>
      <c r="I1015" s="31" t="n">
        <v>2.9</v>
      </c>
      <c r="J1015" s="30" t="s">
        <v>2426</v>
      </c>
    </row>
    <row r="1016" customFormat="false" ht="12.75" hidden="false" customHeight="false" outlineLevel="0" collapsed="false">
      <c r="A1016" s="1" t="s">
        <v>2496</v>
      </c>
      <c r="C1016" s="27" t="s">
        <v>2525</v>
      </c>
      <c r="D1016" s="27" t="s">
        <v>49</v>
      </c>
      <c r="E1016" s="28"/>
      <c r="F1016" s="29"/>
      <c r="G1016" s="27"/>
      <c r="H1016" s="30" t="s">
        <v>168</v>
      </c>
      <c r="I1016" s="31" t="n">
        <v>0.68</v>
      </c>
      <c r="J1016" s="30" t="s">
        <v>2426</v>
      </c>
    </row>
    <row r="1017" customFormat="false" ht="12.75" hidden="false" customHeight="false" outlineLevel="0" collapsed="false">
      <c r="A1017" s="1" t="s">
        <v>2500</v>
      </c>
      <c r="C1017" s="27" t="s">
        <v>2527</v>
      </c>
      <c r="D1017" s="27" t="s">
        <v>18</v>
      </c>
      <c r="E1017" s="28"/>
      <c r="F1017" s="29"/>
      <c r="G1017" s="27"/>
      <c r="H1017" s="30" t="s">
        <v>168</v>
      </c>
      <c r="I1017" s="31" t="n">
        <v>1.93</v>
      </c>
      <c r="J1017" s="30" t="s">
        <v>2426</v>
      </c>
    </row>
    <row r="1018" customFormat="false" ht="12.75" hidden="false" customHeight="false" outlineLevel="0" collapsed="false">
      <c r="A1018" s="1" t="s">
        <v>2496</v>
      </c>
      <c r="C1018" s="27" t="s">
        <v>2528</v>
      </c>
      <c r="D1018" s="27" t="s">
        <v>390</v>
      </c>
      <c r="E1018" s="28"/>
      <c r="F1018" s="29"/>
      <c r="G1018" s="27"/>
      <c r="H1018" s="30" t="s">
        <v>168</v>
      </c>
      <c r="I1018" s="31" t="n">
        <v>0.68</v>
      </c>
      <c r="J1018" s="30" t="s">
        <v>2426</v>
      </c>
    </row>
    <row r="1020" customFormat="false" ht="17.35" hidden="false" customHeight="false" outlineLevel="0" collapsed="false">
      <c r="A1020" s="18"/>
      <c r="C1020" s="15" t="s">
        <v>2530</v>
      </c>
      <c r="D1020" s="45" t="s">
        <v>1</v>
      </c>
    </row>
    <row r="1021" customFormat="false" ht="12.75" hidden="false" customHeight="false" outlineLevel="0" collapsed="false">
      <c r="A1021" s="1" t="s">
        <v>2526</v>
      </c>
      <c r="C1021" s="27" t="s">
        <v>2531</v>
      </c>
      <c r="D1021" s="27" t="s">
        <v>13</v>
      </c>
      <c r="E1021" s="28"/>
      <c r="F1021" s="29"/>
      <c r="G1021" s="27"/>
      <c r="H1021" s="30" t="s">
        <v>61</v>
      </c>
      <c r="I1021" s="31" t="n">
        <v>6.65</v>
      </c>
      <c r="J1021" s="30" t="s">
        <v>64</v>
      </c>
    </row>
    <row r="1022" customFormat="false" ht="12.75" hidden="false" customHeight="false" outlineLevel="0" collapsed="false">
      <c r="A1022" s="1" t="s">
        <v>2526</v>
      </c>
      <c r="C1022" s="27" t="s">
        <v>2532</v>
      </c>
      <c r="D1022" s="27" t="s">
        <v>13</v>
      </c>
      <c r="E1022" s="28"/>
      <c r="F1022" s="29"/>
      <c r="G1022" s="27"/>
      <c r="H1022" s="30" t="s">
        <v>61</v>
      </c>
      <c r="I1022" s="31" t="n">
        <v>4.36</v>
      </c>
      <c r="J1022" s="30" t="s">
        <v>64</v>
      </c>
    </row>
    <row r="1023" customFormat="false" ht="12.75" hidden="false" customHeight="false" outlineLevel="0" collapsed="false">
      <c r="A1023" s="1" t="s">
        <v>2529</v>
      </c>
      <c r="C1023" s="27" t="s">
        <v>2533</v>
      </c>
      <c r="D1023" s="27" t="s">
        <v>2286</v>
      </c>
      <c r="E1023" s="28"/>
      <c r="F1023" s="29"/>
      <c r="G1023" s="27"/>
      <c r="H1023" s="30" t="s">
        <v>61</v>
      </c>
      <c r="I1023" s="31" t="n">
        <v>4.4</v>
      </c>
      <c r="J1023" s="30" t="s">
        <v>64</v>
      </c>
    </row>
    <row r="1024" customFormat="false" ht="12.75" hidden="false" customHeight="false" outlineLevel="0" collapsed="false">
      <c r="A1024" s="1" t="s">
        <v>2529</v>
      </c>
      <c r="C1024" s="27" t="s">
        <v>2534</v>
      </c>
      <c r="D1024" s="27" t="s">
        <v>13</v>
      </c>
      <c r="E1024" s="28"/>
      <c r="F1024" s="29"/>
      <c r="G1024" s="27"/>
      <c r="H1024" s="30" t="s">
        <v>61</v>
      </c>
      <c r="I1024" s="31" t="n">
        <v>2.95</v>
      </c>
      <c r="J1024" s="30" t="s">
        <v>64</v>
      </c>
    </row>
    <row r="1025" customFormat="false" ht="12.75" hidden="false" customHeight="false" outlineLevel="0" collapsed="false">
      <c r="A1025" s="1" t="s">
        <v>2529</v>
      </c>
      <c r="C1025" s="27" t="s">
        <v>2536</v>
      </c>
      <c r="D1025" s="27" t="s">
        <v>79</v>
      </c>
      <c r="E1025" s="28"/>
      <c r="F1025" s="29"/>
      <c r="G1025" s="27"/>
      <c r="H1025" s="30" t="s">
        <v>61</v>
      </c>
      <c r="I1025" s="31" t="n">
        <v>2.29</v>
      </c>
      <c r="J1025" s="30" t="s">
        <v>64</v>
      </c>
    </row>
    <row r="1026" customFormat="false" ht="12.75" hidden="false" customHeight="false" outlineLevel="0" collapsed="false">
      <c r="A1026" s="1" t="s">
        <v>2529</v>
      </c>
      <c r="C1026" s="27" t="s">
        <v>2537</v>
      </c>
      <c r="D1026" s="27" t="s">
        <v>88</v>
      </c>
      <c r="E1026" s="28"/>
      <c r="F1026" s="29"/>
      <c r="G1026" s="27"/>
      <c r="H1026" s="30" t="s">
        <v>168</v>
      </c>
      <c r="I1026" s="31" t="n">
        <v>2.95</v>
      </c>
      <c r="J1026" s="30" t="s">
        <v>64</v>
      </c>
    </row>
    <row r="1028" customFormat="false" ht="17.35" hidden="false" customHeight="false" outlineLevel="0" collapsed="false">
      <c r="A1028" s="18"/>
      <c r="C1028" s="15" t="s">
        <v>2538</v>
      </c>
      <c r="D1028" s="45" t="s">
        <v>1</v>
      </c>
    </row>
    <row r="1029" customFormat="false" ht="12.75" hidden="false" customHeight="false" outlineLevel="0" collapsed="false">
      <c r="A1029" s="1" t="s">
        <v>2535</v>
      </c>
      <c r="C1029" s="27" t="s">
        <v>2539</v>
      </c>
      <c r="D1029" s="27" t="s">
        <v>77</v>
      </c>
      <c r="E1029" s="28"/>
      <c r="F1029" s="29"/>
      <c r="G1029" s="27"/>
      <c r="H1029" s="30" t="s">
        <v>61</v>
      </c>
      <c r="I1029" s="31" t="n">
        <v>1.15</v>
      </c>
      <c r="J1029" s="30" t="s">
        <v>64</v>
      </c>
    </row>
    <row r="1030" customFormat="false" ht="12.75" hidden="false" customHeight="false" outlineLevel="0" collapsed="false">
      <c r="A1030" s="1" t="s">
        <v>2535</v>
      </c>
      <c r="C1030" s="27" t="s">
        <v>2540</v>
      </c>
      <c r="D1030" s="27" t="s">
        <v>13</v>
      </c>
      <c r="E1030" s="28"/>
      <c r="F1030" s="29"/>
      <c r="G1030" s="27"/>
      <c r="H1030" s="30" t="s">
        <v>61</v>
      </c>
      <c r="I1030" s="31" t="n">
        <v>2.19</v>
      </c>
      <c r="J1030" s="30" t="s">
        <v>64</v>
      </c>
    </row>
    <row r="1031" customFormat="false" ht="12.75" hidden="false" customHeight="false" outlineLevel="0" collapsed="false">
      <c r="A1031" s="1" t="s">
        <v>2535</v>
      </c>
      <c r="C1031" s="27" t="s">
        <v>2541</v>
      </c>
      <c r="D1031" s="27" t="s">
        <v>13</v>
      </c>
      <c r="E1031" s="28"/>
      <c r="F1031" s="29"/>
      <c r="G1031" s="27"/>
      <c r="H1031" s="30" t="s">
        <v>61</v>
      </c>
      <c r="I1031" s="31" t="n">
        <v>2.29</v>
      </c>
      <c r="J1031" s="30" t="s">
        <v>64</v>
      </c>
    </row>
    <row r="1032" customFormat="false" ht="12.75" hidden="false" customHeight="false" outlineLevel="0" collapsed="false">
      <c r="A1032" s="1" t="s">
        <v>2535</v>
      </c>
      <c r="C1032" s="27" t="s">
        <v>2542</v>
      </c>
      <c r="D1032" s="27" t="s">
        <v>507</v>
      </c>
      <c r="E1032" s="28"/>
      <c r="F1032" s="29"/>
      <c r="G1032" s="27"/>
      <c r="H1032" s="30" t="s">
        <v>61</v>
      </c>
      <c r="I1032" s="31" t="n">
        <v>1.19</v>
      </c>
      <c r="J1032" s="30" t="s">
        <v>64</v>
      </c>
    </row>
    <row r="1033" customFormat="false" ht="12.75" hidden="false" customHeight="false" outlineLevel="0" collapsed="false">
      <c r="A1033" s="1" t="s">
        <v>2535</v>
      </c>
      <c r="C1033" s="27" t="s">
        <v>2543</v>
      </c>
      <c r="D1033" s="27" t="s">
        <v>88</v>
      </c>
      <c r="E1033" s="28"/>
      <c r="F1033" s="29"/>
      <c r="G1033" s="27"/>
      <c r="H1033" s="30" t="s">
        <v>61</v>
      </c>
      <c r="I1033" s="31" t="n">
        <v>1.15</v>
      </c>
      <c r="J1033" s="30" t="s">
        <v>64</v>
      </c>
    </row>
    <row r="1034" customFormat="false" ht="12.75" hidden="false" customHeight="false" outlineLevel="0" collapsed="false">
      <c r="A1034" s="1" t="s">
        <v>2535</v>
      </c>
      <c r="C1034" s="27" t="s">
        <v>2544</v>
      </c>
      <c r="D1034" s="27" t="s">
        <v>79</v>
      </c>
      <c r="E1034" s="28"/>
      <c r="F1034" s="29"/>
      <c r="G1034" s="27"/>
      <c r="H1034" s="30" t="s">
        <v>61</v>
      </c>
      <c r="I1034" s="31" t="n">
        <v>1.19</v>
      </c>
      <c r="J1034" s="30" t="s">
        <v>64</v>
      </c>
    </row>
    <row r="1035" customFormat="false" ht="12.75" hidden="false" customHeight="false" outlineLevel="0" collapsed="false">
      <c r="A1035" s="1" t="s">
        <v>2535</v>
      </c>
      <c r="C1035" s="27" t="s">
        <v>2545</v>
      </c>
      <c r="D1035" s="27" t="s">
        <v>13</v>
      </c>
      <c r="E1035" s="28"/>
      <c r="F1035" s="29"/>
      <c r="G1035" s="27"/>
      <c r="H1035" s="30" t="s">
        <v>61</v>
      </c>
      <c r="I1035" s="31" t="n">
        <v>0.94</v>
      </c>
      <c r="J1035" s="30" t="s">
        <v>64</v>
      </c>
    </row>
    <row r="1036" customFormat="false" ht="12.75" hidden="false" customHeight="false" outlineLevel="0" collapsed="false">
      <c r="A1036" s="1" t="s">
        <v>2535</v>
      </c>
      <c r="C1036" s="27" t="s">
        <v>2546</v>
      </c>
      <c r="D1036" s="27" t="s">
        <v>20</v>
      </c>
      <c r="E1036" s="28"/>
      <c r="F1036" s="29"/>
      <c r="G1036" s="27"/>
      <c r="H1036" s="30" t="s">
        <v>61</v>
      </c>
      <c r="I1036" s="31" t="n">
        <v>0.95</v>
      </c>
      <c r="J1036" s="30" t="s">
        <v>64</v>
      </c>
    </row>
    <row r="1037" customFormat="false" ht="12.75" hidden="false" customHeight="false" outlineLevel="0" collapsed="false">
      <c r="A1037" s="1" t="s">
        <v>2535</v>
      </c>
      <c r="C1037" s="27" t="s">
        <v>2547</v>
      </c>
      <c r="D1037" s="27" t="s">
        <v>13</v>
      </c>
      <c r="E1037" s="28"/>
      <c r="F1037" s="29"/>
      <c r="G1037" s="27"/>
      <c r="H1037" s="30" t="s">
        <v>61</v>
      </c>
      <c r="I1037" s="31" t="n">
        <v>1.99</v>
      </c>
      <c r="J1037" s="30" t="s">
        <v>64</v>
      </c>
    </row>
    <row r="1038" customFormat="false" ht="12.75" hidden="false" customHeight="false" outlineLevel="0" collapsed="false">
      <c r="A1038" s="1" t="s">
        <v>2535</v>
      </c>
      <c r="C1038" s="27" t="s">
        <v>2548</v>
      </c>
      <c r="D1038" s="27" t="s">
        <v>13</v>
      </c>
      <c r="E1038" s="28"/>
      <c r="F1038" s="29"/>
      <c r="G1038" s="27"/>
      <c r="H1038" s="30" t="s">
        <v>61</v>
      </c>
      <c r="I1038" s="31" t="n">
        <v>3.29</v>
      </c>
      <c r="J1038" s="30" t="s">
        <v>64</v>
      </c>
    </row>
    <row r="1039" customFormat="false" ht="12.75" hidden="false" customHeight="false" outlineLevel="0" collapsed="false">
      <c r="A1039" s="1" t="s">
        <v>2535</v>
      </c>
      <c r="C1039" s="27" t="s">
        <v>2549</v>
      </c>
      <c r="D1039" s="27" t="s">
        <v>13</v>
      </c>
      <c r="E1039" s="28"/>
      <c r="F1039" s="29"/>
      <c r="G1039" s="27"/>
      <c r="H1039" s="30" t="s">
        <v>61</v>
      </c>
      <c r="I1039" s="31" t="n">
        <v>2.19</v>
      </c>
      <c r="J1039" s="30" t="s">
        <v>64</v>
      </c>
    </row>
    <row r="1040" customFormat="false" ht="12.75" hidden="false" customHeight="false" outlineLevel="0" collapsed="false">
      <c r="A1040" s="1" t="s">
        <v>2535</v>
      </c>
      <c r="C1040" s="27" t="s">
        <v>2550</v>
      </c>
      <c r="D1040" s="27" t="s">
        <v>49</v>
      </c>
      <c r="E1040" s="28"/>
      <c r="F1040" s="29"/>
      <c r="G1040" s="27"/>
      <c r="H1040" s="30" t="s">
        <v>168</v>
      </c>
      <c r="I1040" s="31" t="n">
        <v>0.95</v>
      </c>
      <c r="J1040" s="30" t="s">
        <v>64</v>
      </c>
    </row>
    <row r="1041" customFormat="false" ht="12.75" hidden="false" customHeight="false" outlineLevel="0" collapsed="false">
      <c r="A1041" s="1" t="s">
        <v>2535</v>
      </c>
      <c r="C1041" s="27" t="s">
        <v>2551</v>
      </c>
      <c r="D1041" s="27" t="s">
        <v>13</v>
      </c>
      <c r="E1041" s="28"/>
      <c r="F1041" s="29"/>
      <c r="G1041" s="27"/>
      <c r="H1041" s="30" t="s">
        <v>168</v>
      </c>
      <c r="I1041" s="31" t="n">
        <v>1.99</v>
      </c>
      <c r="J1041" s="30" t="s">
        <v>64</v>
      </c>
    </row>
    <row r="1042" customFormat="false" ht="12.75" hidden="false" customHeight="false" outlineLevel="0" collapsed="false">
      <c r="A1042" s="1" t="s">
        <v>2535</v>
      </c>
      <c r="C1042" s="27" t="s">
        <v>2552</v>
      </c>
      <c r="D1042" s="27" t="s">
        <v>13</v>
      </c>
      <c r="E1042" s="28"/>
      <c r="F1042" s="29"/>
      <c r="G1042" s="27"/>
      <c r="H1042" s="30" t="s">
        <v>168</v>
      </c>
      <c r="I1042" s="31" t="n">
        <v>1.69</v>
      </c>
      <c r="J1042" s="30" t="s">
        <v>64</v>
      </c>
    </row>
    <row r="1043" customFormat="false" ht="12.75" hidden="false" customHeight="false" outlineLevel="0" collapsed="false">
      <c r="A1043" s="1" t="s">
        <v>2538</v>
      </c>
      <c r="C1043" s="27" t="s">
        <v>2553</v>
      </c>
      <c r="D1043" s="27" t="s">
        <v>49</v>
      </c>
      <c r="E1043" s="28"/>
      <c r="F1043" s="29"/>
      <c r="G1043" s="27"/>
      <c r="H1043" s="30" t="s">
        <v>61</v>
      </c>
      <c r="I1043" s="31" t="n">
        <v>0.69</v>
      </c>
      <c r="J1043" s="30" t="s">
        <v>64</v>
      </c>
    </row>
    <row r="1044" customFormat="false" ht="12.75" hidden="false" customHeight="false" outlineLevel="0" collapsed="false">
      <c r="A1044" s="1" t="s">
        <v>2538</v>
      </c>
      <c r="C1044" s="27" t="s">
        <v>2554</v>
      </c>
      <c r="D1044" s="27" t="s">
        <v>13</v>
      </c>
      <c r="E1044" s="28"/>
      <c r="F1044" s="29"/>
      <c r="G1044" s="27"/>
      <c r="H1044" s="30" t="s">
        <v>61</v>
      </c>
      <c r="I1044" s="31" t="n">
        <v>1.39</v>
      </c>
      <c r="J1044" s="30" t="s">
        <v>64</v>
      </c>
    </row>
    <row r="1045" customFormat="false" ht="12.75" hidden="false" customHeight="false" outlineLevel="0" collapsed="false">
      <c r="A1045" s="1" t="s">
        <v>2538</v>
      </c>
      <c r="C1045" s="27" t="s">
        <v>2555</v>
      </c>
      <c r="D1045" s="27" t="s">
        <v>13</v>
      </c>
      <c r="E1045" s="28"/>
      <c r="F1045" s="29"/>
      <c r="G1045" s="27"/>
      <c r="H1045" s="30" t="s">
        <v>61</v>
      </c>
      <c r="I1045" s="31" t="n">
        <v>0.89</v>
      </c>
      <c r="J1045" s="30" t="s">
        <v>64</v>
      </c>
    </row>
    <row r="1046" customFormat="false" ht="12.75" hidden="false" customHeight="false" outlineLevel="0" collapsed="false">
      <c r="A1046" s="1" t="s">
        <v>2538</v>
      </c>
      <c r="C1046" s="27" t="s">
        <v>2556</v>
      </c>
      <c r="D1046" s="27" t="s">
        <v>16</v>
      </c>
      <c r="E1046" s="28"/>
      <c r="F1046" s="29"/>
      <c r="G1046" s="27"/>
      <c r="H1046" s="30" t="s">
        <v>61</v>
      </c>
      <c r="I1046" s="31" t="n">
        <v>0.69</v>
      </c>
      <c r="J1046" s="30" t="s">
        <v>64</v>
      </c>
    </row>
    <row r="1047" customFormat="false" ht="12.75" hidden="false" customHeight="false" outlineLevel="0" collapsed="false">
      <c r="A1047" s="1" t="s">
        <v>2538</v>
      </c>
      <c r="C1047" s="27" t="s">
        <v>2557</v>
      </c>
      <c r="D1047" s="27" t="s">
        <v>20</v>
      </c>
      <c r="E1047" s="28"/>
      <c r="F1047" s="29"/>
      <c r="G1047" s="27"/>
      <c r="H1047" s="30" t="s">
        <v>61</v>
      </c>
      <c r="I1047" s="31" t="n">
        <v>0.69</v>
      </c>
      <c r="J1047" s="30" t="s">
        <v>64</v>
      </c>
    </row>
    <row r="1048" customFormat="false" ht="12.75" hidden="false" customHeight="false" outlineLevel="0" collapsed="false">
      <c r="A1048" s="1" t="s">
        <v>2538</v>
      </c>
      <c r="C1048" s="27" t="s">
        <v>2559</v>
      </c>
      <c r="D1048" s="27" t="s">
        <v>583</v>
      </c>
      <c r="E1048" s="28"/>
      <c r="F1048" s="29"/>
      <c r="G1048" s="27"/>
      <c r="H1048" s="30" t="s">
        <v>61</v>
      </c>
      <c r="I1048" s="31" t="n">
        <v>0.99</v>
      </c>
      <c r="J1048" s="30" t="s">
        <v>64</v>
      </c>
    </row>
    <row r="1049" customFormat="false" ht="12.75" hidden="false" customHeight="false" outlineLevel="0" collapsed="false">
      <c r="A1049" s="1" t="s">
        <v>2538</v>
      </c>
      <c r="C1049" s="27" t="s">
        <v>2552</v>
      </c>
      <c r="D1049" s="27" t="s">
        <v>13</v>
      </c>
      <c r="E1049" s="28"/>
      <c r="F1049" s="29"/>
      <c r="G1049" s="27"/>
      <c r="H1049" s="30" t="s">
        <v>61</v>
      </c>
      <c r="I1049" s="31" t="n">
        <v>0.89</v>
      </c>
      <c r="J1049" s="30" t="s">
        <v>64</v>
      </c>
    </row>
    <row r="1051" customFormat="false" ht="17.35" hidden="false" customHeight="false" outlineLevel="0" collapsed="false">
      <c r="A1051" s="18"/>
      <c r="C1051" s="15" t="s">
        <v>2635</v>
      </c>
      <c r="D1051" s="45" t="s">
        <v>1</v>
      </c>
    </row>
    <row r="1052" customFormat="false" ht="12.75" hidden="false" customHeight="false" outlineLevel="0" collapsed="false">
      <c r="A1052" s="1" t="s">
        <v>2636</v>
      </c>
      <c r="C1052" s="70" t="s">
        <v>2637</v>
      </c>
      <c r="D1052" s="70" t="s">
        <v>13</v>
      </c>
      <c r="E1052" s="72" t="n">
        <v>1.8</v>
      </c>
      <c r="F1052" s="73" t="n">
        <v>1.73</v>
      </c>
      <c r="G1052" s="74" t="s">
        <v>2638</v>
      </c>
    </row>
    <row r="1053" customFormat="false" ht="12.75" hidden="false" customHeight="false" outlineLevel="0" collapsed="false">
      <c r="A1053" s="1" t="s">
        <v>2636</v>
      </c>
      <c r="C1053" s="70" t="s">
        <v>2639</v>
      </c>
      <c r="D1053" s="70" t="s">
        <v>13</v>
      </c>
      <c r="E1053" s="72" t="n">
        <v>2</v>
      </c>
      <c r="F1053" s="73" t="n">
        <v>1.02</v>
      </c>
      <c r="G1053" s="74" t="s">
        <v>2638</v>
      </c>
    </row>
    <row r="1054" customFormat="false" ht="12.75" hidden="false" customHeight="false" outlineLevel="0" collapsed="false">
      <c r="A1054" s="1" t="s">
        <v>2636</v>
      </c>
      <c r="C1054" s="70" t="s">
        <v>2640</v>
      </c>
      <c r="D1054" s="70" t="s">
        <v>70</v>
      </c>
      <c r="E1054" s="72" t="n">
        <v>2.2</v>
      </c>
      <c r="F1054" s="73" t="n">
        <v>0.49</v>
      </c>
      <c r="G1054" s="74" t="s">
        <v>2638</v>
      </c>
    </row>
    <row r="1055" customFormat="false" ht="12.75" hidden="false" customHeight="false" outlineLevel="0" collapsed="false">
      <c r="A1055" s="1" t="s">
        <v>2636</v>
      </c>
      <c r="C1055" s="70" t="s">
        <v>2641</v>
      </c>
      <c r="D1055" s="70" t="s">
        <v>13</v>
      </c>
      <c r="E1055" s="72" t="n">
        <v>2.2</v>
      </c>
      <c r="F1055" s="73" t="n">
        <v>1.14</v>
      </c>
      <c r="G1055" s="74" t="s">
        <v>2638</v>
      </c>
    </row>
    <row r="1056" customFormat="false" ht="12.75" hidden="false" customHeight="false" outlineLevel="0" collapsed="false">
      <c r="A1056" s="1" t="s">
        <v>2642</v>
      </c>
      <c r="C1056" s="70" t="s">
        <v>2643</v>
      </c>
      <c r="D1056" s="70" t="s">
        <v>13</v>
      </c>
      <c r="E1056" s="72" t="n">
        <v>2.2</v>
      </c>
      <c r="F1056" s="73" t="n">
        <v>1.99</v>
      </c>
      <c r="G1056" s="74" t="s">
        <v>2638</v>
      </c>
    </row>
    <row r="1057" customFormat="false" ht="12.75" hidden="false" customHeight="false" outlineLevel="0" collapsed="false">
      <c r="A1057" s="1" t="s">
        <v>2642</v>
      </c>
      <c r="C1057" s="70" t="s">
        <v>2644</v>
      </c>
      <c r="D1057" s="70" t="s">
        <v>20</v>
      </c>
      <c r="E1057" s="72" t="n">
        <v>2.5</v>
      </c>
      <c r="F1057" s="73" t="n">
        <v>0.89</v>
      </c>
      <c r="G1057" s="74" t="s">
        <v>2638</v>
      </c>
    </row>
    <row r="1058" customFormat="false" ht="12.75" hidden="false" customHeight="false" outlineLevel="0" collapsed="false">
      <c r="A1058" s="1" t="s">
        <v>2645</v>
      </c>
      <c r="C1058" s="70" t="s">
        <v>2646</v>
      </c>
      <c r="D1058" s="70" t="s">
        <v>16</v>
      </c>
      <c r="E1058" s="72" t="n">
        <v>2.4</v>
      </c>
      <c r="F1058" s="73" t="n">
        <v>0.74</v>
      </c>
      <c r="G1058" s="74" t="s">
        <v>2638</v>
      </c>
    </row>
    <row r="1059" customFormat="false" ht="12.75" hidden="false" customHeight="false" outlineLevel="0" collapsed="false">
      <c r="A1059" s="1" t="s">
        <v>2645</v>
      </c>
      <c r="C1059" s="70" t="s">
        <v>2647</v>
      </c>
      <c r="D1059" s="70" t="s">
        <v>24</v>
      </c>
      <c r="E1059" s="72" t="n">
        <v>2.4</v>
      </c>
      <c r="F1059" s="73" t="n">
        <v>0.74</v>
      </c>
      <c r="G1059" s="74" t="s">
        <v>2638</v>
      </c>
    </row>
    <row r="1061" customFormat="false" ht="17.35" hidden="false" customHeight="false" outlineLevel="0" collapsed="false">
      <c r="A1061" s="18"/>
      <c r="C1061" s="15" t="s">
        <v>2702</v>
      </c>
      <c r="D1061" s="45" t="s">
        <v>1</v>
      </c>
    </row>
    <row r="1062" customFormat="false" ht="12.75" hidden="false" customHeight="false" outlineLevel="0" collapsed="false">
      <c r="A1062" s="1" t="s">
        <v>2703</v>
      </c>
      <c r="C1062" s="27" t="s">
        <v>2704</v>
      </c>
      <c r="D1062" s="27" t="s">
        <v>77</v>
      </c>
      <c r="E1062" s="28"/>
      <c r="F1062" s="29"/>
      <c r="G1062" s="27"/>
      <c r="H1062" s="30" t="s">
        <v>61</v>
      </c>
      <c r="I1062" s="31" t="n">
        <v>8.99</v>
      </c>
      <c r="J1062" s="30" t="s">
        <v>2638</v>
      </c>
    </row>
    <row r="1063" customFormat="false" ht="12.75" hidden="false" customHeight="false" outlineLevel="0" collapsed="false">
      <c r="A1063" s="1" t="s">
        <v>2703</v>
      </c>
      <c r="C1063" s="27" t="s">
        <v>2705</v>
      </c>
      <c r="D1063" s="27" t="s">
        <v>13</v>
      </c>
      <c r="E1063" s="28"/>
      <c r="F1063" s="29"/>
      <c r="G1063" s="27"/>
      <c r="H1063" s="30" t="s">
        <v>61</v>
      </c>
      <c r="I1063" s="31" t="n">
        <v>5.49</v>
      </c>
      <c r="J1063" s="30" t="s">
        <v>2638</v>
      </c>
    </row>
    <row r="1064" customFormat="false" ht="12.75" hidden="false" customHeight="false" outlineLevel="0" collapsed="false">
      <c r="A1064" s="1" t="s">
        <v>2703</v>
      </c>
      <c r="C1064" s="27" t="s">
        <v>2706</v>
      </c>
      <c r="D1064" s="27" t="s">
        <v>88</v>
      </c>
      <c r="E1064" s="28"/>
      <c r="F1064" s="29"/>
      <c r="G1064" s="27"/>
      <c r="H1064" s="30" t="s">
        <v>61</v>
      </c>
      <c r="I1064" s="31" t="n">
        <v>8.9</v>
      </c>
      <c r="J1064" s="30" t="s">
        <v>2638</v>
      </c>
    </row>
    <row r="1065" customFormat="false" ht="12.75" hidden="false" customHeight="false" outlineLevel="0" collapsed="false">
      <c r="A1065" s="1" t="s">
        <v>2703</v>
      </c>
      <c r="C1065" s="27" t="s">
        <v>2707</v>
      </c>
      <c r="D1065" s="27" t="s">
        <v>2708</v>
      </c>
      <c r="E1065" s="28"/>
      <c r="F1065" s="29"/>
      <c r="G1065" s="27"/>
      <c r="H1065" s="30" t="s">
        <v>61</v>
      </c>
      <c r="I1065" s="31" t="n">
        <v>5.49</v>
      </c>
      <c r="J1065" s="30" t="s">
        <v>2638</v>
      </c>
    </row>
    <row r="1066" customFormat="false" ht="12.75" hidden="false" customHeight="false" outlineLevel="0" collapsed="false">
      <c r="A1066" s="1" t="s">
        <v>2703</v>
      </c>
      <c r="C1066" s="27" t="s">
        <v>2709</v>
      </c>
      <c r="D1066" s="27" t="s">
        <v>70</v>
      </c>
      <c r="E1066" s="28"/>
      <c r="F1066" s="29"/>
      <c r="G1066" s="27"/>
      <c r="H1066" s="30" t="s">
        <v>61</v>
      </c>
      <c r="I1066" s="31" t="n">
        <v>4.19</v>
      </c>
      <c r="J1066" s="30" t="s">
        <v>2638</v>
      </c>
    </row>
    <row r="1067" customFormat="false" ht="12.75" hidden="false" customHeight="false" outlineLevel="0" collapsed="false">
      <c r="A1067" s="1" t="s">
        <v>2703</v>
      </c>
      <c r="C1067" s="27" t="s">
        <v>2710</v>
      </c>
      <c r="D1067" s="27" t="s">
        <v>20</v>
      </c>
      <c r="E1067" s="28"/>
      <c r="F1067" s="29"/>
      <c r="G1067" s="27"/>
      <c r="H1067" s="30" t="s">
        <v>61</v>
      </c>
      <c r="I1067" s="31" t="n">
        <v>4.19</v>
      </c>
      <c r="J1067" s="30" t="s">
        <v>2638</v>
      </c>
    </row>
    <row r="1068" customFormat="false" ht="12.75" hidden="false" customHeight="false" outlineLevel="0" collapsed="false">
      <c r="A1068" s="1" t="s">
        <v>2703</v>
      </c>
      <c r="C1068" s="27" t="s">
        <v>2711</v>
      </c>
      <c r="D1068" s="27" t="s">
        <v>49</v>
      </c>
      <c r="E1068" s="28"/>
      <c r="F1068" s="29"/>
      <c r="G1068" s="27"/>
      <c r="H1068" s="30" t="s">
        <v>61</v>
      </c>
      <c r="I1068" s="31" t="n">
        <v>6.98</v>
      </c>
      <c r="J1068" s="30" t="s">
        <v>2638</v>
      </c>
    </row>
    <row r="1069" customFormat="false" ht="12.75" hidden="false" customHeight="false" outlineLevel="0" collapsed="false">
      <c r="A1069" s="1" t="s">
        <v>2703</v>
      </c>
      <c r="C1069" s="27" t="s">
        <v>2712</v>
      </c>
      <c r="D1069" s="27" t="s">
        <v>24</v>
      </c>
      <c r="E1069" s="28"/>
      <c r="F1069" s="29"/>
      <c r="G1069" s="27"/>
      <c r="H1069" s="30" t="s">
        <v>61</v>
      </c>
      <c r="I1069" s="31" t="n">
        <v>4.39</v>
      </c>
      <c r="J1069" s="30" t="s">
        <v>2638</v>
      </c>
    </row>
    <row r="1070" customFormat="false" ht="12.75" hidden="false" customHeight="false" outlineLevel="0" collapsed="false">
      <c r="A1070" s="1" t="s">
        <v>2703</v>
      </c>
      <c r="C1070" s="27" t="s">
        <v>2713</v>
      </c>
      <c r="D1070" s="27" t="s">
        <v>26</v>
      </c>
      <c r="E1070" s="28"/>
      <c r="F1070" s="29"/>
      <c r="G1070" s="27"/>
      <c r="H1070" s="30" t="s">
        <v>168</v>
      </c>
      <c r="I1070" s="31" t="n">
        <v>4.19</v>
      </c>
      <c r="J1070" s="30" t="s">
        <v>2638</v>
      </c>
    </row>
    <row r="1071" customFormat="false" ht="12.75" hidden="false" customHeight="false" outlineLevel="0" collapsed="false">
      <c r="A1071" s="1" t="s">
        <v>2703</v>
      </c>
      <c r="C1071" s="27" t="s">
        <v>2714</v>
      </c>
      <c r="D1071" s="27" t="s">
        <v>16</v>
      </c>
      <c r="E1071" s="28"/>
      <c r="F1071" s="29"/>
      <c r="G1071" s="27"/>
      <c r="H1071" s="30" t="s">
        <v>168</v>
      </c>
      <c r="I1071" s="31" t="n">
        <v>3.79</v>
      </c>
      <c r="J1071" s="30" t="s">
        <v>2638</v>
      </c>
    </row>
    <row r="1072" customFormat="false" ht="12.75" hidden="false" customHeight="false" outlineLevel="0" collapsed="false">
      <c r="A1072" s="1" t="s">
        <v>2703</v>
      </c>
      <c r="C1072" s="27" t="s">
        <v>2715</v>
      </c>
      <c r="D1072" s="27" t="s">
        <v>51</v>
      </c>
      <c r="E1072" s="28"/>
      <c r="F1072" s="29"/>
      <c r="G1072" s="27"/>
      <c r="H1072" s="30" t="s">
        <v>168</v>
      </c>
      <c r="I1072" s="31" t="n">
        <v>3.79</v>
      </c>
      <c r="J1072" s="30" t="s">
        <v>2638</v>
      </c>
    </row>
    <row r="1074" customFormat="false" ht="17.35" hidden="false" customHeight="false" outlineLevel="0" collapsed="false">
      <c r="A1074" s="18"/>
      <c r="C1074" s="15" t="s">
        <v>2733</v>
      </c>
      <c r="D1074" s="45" t="s">
        <v>1</v>
      </c>
    </row>
    <row r="1075" customFormat="false" ht="12.75" hidden="false" customHeight="false" outlineLevel="0" collapsed="false">
      <c r="A1075" s="1" t="s">
        <v>2734</v>
      </c>
      <c r="C1075" s="27" t="s">
        <v>2735</v>
      </c>
      <c r="D1075" s="27" t="s">
        <v>13</v>
      </c>
      <c r="E1075" s="28"/>
      <c r="F1075" s="29"/>
      <c r="G1075" s="27"/>
      <c r="H1075" s="30" t="s">
        <v>61</v>
      </c>
      <c r="I1075" s="31" t="n">
        <v>1.09</v>
      </c>
      <c r="J1075" s="30" t="s">
        <v>2736</v>
      </c>
    </row>
    <row r="1076" customFormat="false" ht="12.75" hidden="false" customHeight="false" outlineLevel="0" collapsed="false">
      <c r="A1076" s="1" t="s">
        <v>2734</v>
      </c>
      <c r="C1076" s="27" t="s">
        <v>2737</v>
      </c>
      <c r="D1076" s="27" t="s">
        <v>77</v>
      </c>
      <c r="E1076" s="28"/>
      <c r="F1076" s="29"/>
      <c r="G1076" s="27"/>
      <c r="H1076" s="30" t="s">
        <v>61</v>
      </c>
      <c r="I1076" s="31" t="n">
        <v>0.99</v>
      </c>
      <c r="J1076" s="30" t="s">
        <v>2736</v>
      </c>
    </row>
    <row r="1077" customFormat="false" ht="12.75" hidden="false" customHeight="false" outlineLevel="0" collapsed="false">
      <c r="A1077" s="1" t="s">
        <v>2734</v>
      </c>
      <c r="C1077" s="27" t="s">
        <v>2738</v>
      </c>
      <c r="D1077" s="27" t="s">
        <v>88</v>
      </c>
      <c r="E1077" s="28"/>
      <c r="F1077" s="29"/>
      <c r="G1077" s="27"/>
      <c r="H1077" s="30" t="s">
        <v>61</v>
      </c>
      <c r="I1077" s="31" t="n">
        <v>0.85</v>
      </c>
      <c r="J1077" s="30" t="s">
        <v>2736</v>
      </c>
    </row>
    <row r="1078" customFormat="false" ht="12.75" hidden="false" customHeight="false" outlineLevel="0" collapsed="false">
      <c r="A1078" s="1" t="s">
        <v>2734</v>
      </c>
      <c r="C1078" s="27" t="s">
        <v>2739</v>
      </c>
      <c r="D1078" s="27" t="s">
        <v>13</v>
      </c>
      <c r="E1078" s="28"/>
      <c r="F1078" s="29"/>
      <c r="G1078" s="27"/>
      <c r="H1078" s="30" t="s">
        <v>61</v>
      </c>
      <c r="I1078" s="31" t="n">
        <v>1.59</v>
      </c>
      <c r="J1078" s="30" t="s">
        <v>2736</v>
      </c>
    </row>
    <row r="1079" customFormat="false" ht="12.75" hidden="false" customHeight="false" outlineLevel="0" collapsed="false">
      <c r="A1079" s="1" t="s">
        <v>2734</v>
      </c>
      <c r="C1079" s="27" t="s">
        <v>2740</v>
      </c>
      <c r="D1079" s="27" t="s">
        <v>79</v>
      </c>
      <c r="E1079" s="28"/>
      <c r="F1079" s="29"/>
      <c r="G1079" s="27"/>
      <c r="H1079" s="30" t="s">
        <v>61</v>
      </c>
      <c r="I1079" s="31" t="n">
        <v>0.99</v>
      </c>
      <c r="J1079" s="30" t="s">
        <v>2736</v>
      </c>
    </row>
    <row r="1080" customFormat="false" ht="12.75" hidden="false" customHeight="false" outlineLevel="0" collapsed="false">
      <c r="A1080" s="1" t="s">
        <v>2734</v>
      </c>
      <c r="C1080" s="27" t="s">
        <v>2741</v>
      </c>
      <c r="D1080" s="27" t="s">
        <v>20</v>
      </c>
      <c r="E1080" s="28"/>
      <c r="F1080" s="29"/>
      <c r="G1080" s="27"/>
      <c r="H1080" s="30" t="s">
        <v>61</v>
      </c>
      <c r="I1080" s="31" t="n">
        <v>0.85</v>
      </c>
      <c r="J1080" s="30" t="s">
        <v>2736</v>
      </c>
    </row>
    <row r="1081" customFormat="false" ht="12.75" hidden="false" customHeight="false" outlineLevel="0" collapsed="false">
      <c r="A1081" s="1" t="s">
        <v>2734</v>
      </c>
      <c r="C1081" s="27" t="s">
        <v>2742</v>
      </c>
      <c r="D1081" s="27" t="s">
        <v>13</v>
      </c>
      <c r="E1081" s="28"/>
      <c r="F1081" s="29"/>
      <c r="G1081" s="27"/>
      <c r="H1081" s="30" t="s">
        <v>61</v>
      </c>
      <c r="I1081" s="31" t="n">
        <v>1.29</v>
      </c>
      <c r="J1081" s="30" t="s">
        <v>2736</v>
      </c>
    </row>
    <row r="1082" customFormat="false" ht="12.75" hidden="false" customHeight="false" outlineLevel="0" collapsed="false">
      <c r="A1082" s="1" t="s">
        <v>2734</v>
      </c>
      <c r="C1082" s="27" t="s">
        <v>2743</v>
      </c>
      <c r="D1082" s="27" t="s">
        <v>13</v>
      </c>
      <c r="E1082" s="28"/>
      <c r="F1082" s="29"/>
      <c r="G1082" s="27"/>
      <c r="H1082" s="30" t="s">
        <v>61</v>
      </c>
      <c r="I1082" s="31" t="n">
        <v>1.39</v>
      </c>
      <c r="J1082" s="30" t="s">
        <v>2736</v>
      </c>
    </row>
    <row r="1083" customFormat="false" ht="12.75" hidden="false" customHeight="false" outlineLevel="0" collapsed="false">
      <c r="A1083" s="1" t="s">
        <v>2734</v>
      </c>
      <c r="C1083" s="27" t="s">
        <v>2744</v>
      </c>
      <c r="D1083" s="27" t="s">
        <v>13</v>
      </c>
      <c r="E1083" s="28"/>
      <c r="F1083" s="29"/>
      <c r="G1083" s="27"/>
      <c r="H1083" s="30" t="s">
        <v>61</v>
      </c>
      <c r="I1083" s="31" t="n">
        <v>0.79</v>
      </c>
      <c r="J1083" s="30" t="s">
        <v>2736</v>
      </c>
    </row>
    <row r="1084" customFormat="false" ht="12.75" hidden="false" customHeight="false" outlineLevel="0" collapsed="false">
      <c r="A1084" s="1" t="s">
        <v>2734</v>
      </c>
      <c r="C1084" s="27" t="s">
        <v>2745</v>
      </c>
      <c r="D1084" s="27" t="s">
        <v>24</v>
      </c>
      <c r="E1084" s="28"/>
      <c r="F1084" s="29"/>
      <c r="G1084" s="27"/>
      <c r="H1084" s="30" t="s">
        <v>61</v>
      </c>
      <c r="I1084" s="31" t="n">
        <v>0.99</v>
      </c>
      <c r="J1084" s="30" t="s">
        <v>2736</v>
      </c>
    </row>
    <row r="1085" customFormat="false" ht="12.75" hidden="false" customHeight="false" outlineLevel="0" collapsed="false">
      <c r="A1085" s="1" t="s">
        <v>2734</v>
      </c>
      <c r="C1085" s="27" t="s">
        <v>2746</v>
      </c>
      <c r="D1085" s="27" t="s">
        <v>13</v>
      </c>
      <c r="E1085" s="28"/>
      <c r="F1085" s="29"/>
      <c r="G1085" s="27"/>
      <c r="H1085" s="30" t="s">
        <v>61</v>
      </c>
      <c r="I1085" s="31" t="n">
        <v>1.59</v>
      </c>
      <c r="J1085" s="30" t="s">
        <v>2736</v>
      </c>
    </row>
    <row r="1086" customFormat="false" ht="12.75" hidden="false" customHeight="false" outlineLevel="0" collapsed="false">
      <c r="A1086" s="1" t="s">
        <v>2734</v>
      </c>
      <c r="C1086" s="27" t="s">
        <v>2747</v>
      </c>
      <c r="D1086" s="27" t="s">
        <v>13</v>
      </c>
      <c r="E1086" s="28"/>
      <c r="F1086" s="29"/>
      <c r="G1086" s="27"/>
      <c r="H1086" s="30" t="s">
        <v>61</v>
      </c>
      <c r="I1086" s="31" t="n">
        <v>1.21</v>
      </c>
      <c r="J1086" s="30" t="s">
        <v>2736</v>
      </c>
    </row>
    <row r="1087" customFormat="false" ht="12.75" hidden="false" customHeight="false" outlineLevel="0" collapsed="false">
      <c r="A1087" s="1" t="s">
        <v>2734</v>
      </c>
      <c r="C1087" s="27" t="s">
        <v>2748</v>
      </c>
      <c r="D1087" s="27" t="s">
        <v>13</v>
      </c>
      <c r="E1087" s="28"/>
      <c r="F1087" s="29"/>
      <c r="G1087" s="27"/>
      <c r="H1087" s="30" t="s">
        <v>168</v>
      </c>
      <c r="I1087" s="31" t="n">
        <v>1.49</v>
      </c>
      <c r="J1087" s="30" t="s">
        <v>2736</v>
      </c>
    </row>
    <row r="1088" customFormat="false" ht="12.75" hidden="false" customHeight="false" outlineLevel="0" collapsed="false">
      <c r="A1088" s="1" t="s">
        <v>2734</v>
      </c>
      <c r="C1088" s="27" t="s">
        <v>2749</v>
      </c>
      <c r="D1088" s="27" t="s">
        <v>13</v>
      </c>
      <c r="E1088" s="28"/>
      <c r="F1088" s="29"/>
      <c r="G1088" s="27"/>
      <c r="H1088" s="30" t="s">
        <v>168</v>
      </c>
      <c r="I1088" s="31" t="n">
        <v>0.95</v>
      </c>
      <c r="J1088" s="30" t="s">
        <v>2736</v>
      </c>
    </row>
    <row r="1089" customFormat="false" ht="12.75" hidden="false" customHeight="false" outlineLevel="0" collapsed="false">
      <c r="A1089" s="1" t="s">
        <v>2750</v>
      </c>
      <c r="C1089" s="27" t="s">
        <v>2751</v>
      </c>
      <c r="D1089" s="27" t="s">
        <v>13</v>
      </c>
      <c r="E1089" s="28"/>
      <c r="F1089" s="29"/>
      <c r="G1089" s="27"/>
      <c r="H1089" s="30" t="s">
        <v>61</v>
      </c>
      <c r="I1089" s="31" t="n">
        <v>0.79</v>
      </c>
      <c r="J1089" s="30" t="s">
        <v>2736</v>
      </c>
    </row>
    <row r="1090" customFormat="false" ht="12.75" hidden="false" customHeight="false" outlineLevel="0" collapsed="false">
      <c r="A1090" s="1" t="s">
        <v>2750</v>
      </c>
      <c r="C1090" s="27" t="s">
        <v>2752</v>
      </c>
      <c r="D1090" s="27" t="s">
        <v>16</v>
      </c>
      <c r="E1090" s="28"/>
      <c r="F1090" s="29"/>
      <c r="G1090" s="27"/>
      <c r="H1090" s="30" t="s">
        <v>168</v>
      </c>
      <c r="I1090" s="31" t="n">
        <v>0.79</v>
      </c>
      <c r="J1090" s="30" t="s">
        <v>2736</v>
      </c>
    </row>
    <row r="1091" customFormat="false" ht="12.75" hidden="false" customHeight="false" outlineLevel="0" collapsed="false">
      <c r="A1091" s="1" t="s">
        <v>2750</v>
      </c>
      <c r="C1091" s="27" t="s">
        <v>2753</v>
      </c>
      <c r="D1091" s="27" t="s">
        <v>13</v>
      </c>
      <c r="E1091" s="28"/>
      <c r="F1091" s="29"/>
      <c r="G1091" s="27"/>
      <c r="H1091" s="30" t="s">
        <v>168</v>
      </c>
      <c r="I1091" s="31" t="n">
        <v>1.29</v>
      </c>
      <c r="J1091" s="30" t="s">
        <v>2736</v>
      </c>
    </row>
    <row r="1093" customFormat="false" ht="17.35" hidden="false" customHeight="false" outlineLevel="0" collapsed="false">
      <c r="C1093" s="15" t="s">
        <v>4234</v>
      </c>
      <c r="D1093" s="45" t="s">
        <v>1</v>
      </c>
    </row>
    <row r="1094" customFormat="false" ht="12.75" hidden="false" customHeight="false" outlineLevel="0" collapsed="false">
      <c r="A1094" s="1" t="s">
        <v>2858</v>
      </c>
      <c r="C1094" s="70" t="s">
        <v>2859</v>
      </c>
      <c r="D1094" s="70" t="s">
        <v>49</v>
      </c>
      <c r="E1094" s="72" t="n">
        <v>1.8</v>
      </c>
      <c r="F1094" s="73" t="n">
        <v>1.99</v>
      </c>
      <c r="G1094" s="74" t="s">
        <v>2860</v>
      </c>
    </row>
    <row r="1095" customFormat="false" ht="12.75" hidden="false" customHeight="false" outlineLevel="0" collapsed="false">
      <c r="A1095" s="1" t="s">
        <v>2858</v>
      </c>
      <c r="C1095" s="70" t="s">
        <v>2861</v>
      </c>
      <c r="D1095" s="70"/>
      <c r="E1095" s="72" t="n">
        <v>2.1</v>
      </c>
      <c r="F1095" s="73" t="n">
        <v>0.55</v>
      </c>
      <c r="G1095" s="74" t="s">
        <v>2860</v>
      </c>
    </row>
    <row r="1096" customFormat="false" ht="12.75" hidden="false" customHeight="false" outlineLevel="0" collapsed="false">
      <c r="A1096" s="1" t="s">
        <v>2858</v>
      </c>
      <c r="C1096" s="70" t="s">
        <v>2862</v>
      </c>
      <c r="D1096" s="70"/>
      <c r="E1096" s="72" t="n">
        <v>2.4</v>
      </c>
      <c r="F1096" s="73" t="n">
        <v>0.3</v>
      </c>
      <c r="G1096" s="74" t="s">
        <v>2860</v>
      </c>
    </row>
    <row r="1097" customFormat="false" ht="12.75" hidden="false" customHeight="false" outlineLevel="0" collapsed="false">
      <c r="A1097" s="1" t="s">
        <v>2858</v>
      </c>
      <c r="C1097" s="70" t="s">
        <v>2863</v>
      </c>
      <c r="D1097" s="70"/>
      <c r="E1097" s="72" t="n">
        <v>2.1</v>
      </c>
      <c r="F1097" s="73" t="n">
        <v>0.56</v>
      </c>
      <c r="G1097" s="74" t="s">
        <v>2860</v>
      </c>
    </row>
    <row r="1098" customFormat="false" ht="12.75" hidden="false" customHeight="false" outlineLevel="0" collapsed="false">
      <c r="A1098" s="1" t="s">
        <v>2858</v>
      </c>
      <c r="C1098" s="70" t="s">
        <v>2864</v>
      </c>
      <c r="D1098" s="70"/>
      <c r="E1098" s="72" t="n">
        <v>2.2</v>
      </c>
      <c r="F1098" s="73" t="n">
        <v>0.2</v>
      </c>
      <c r="G1098" s="74" t="s">
        <v>2860</v>
      </c>
    </row>
    <row r="1099" customFormat="false" ht="12.75" hidden="false" customHeight="false" outlineLevel="0" collapsed="false">
      <c r="A1099" s="1" t="s">
        <v>2858</v>
      </c>
      <c r="C1099" s="70" t="s">
        <v>2865</v>
      </c>
      <c r="D1099" s="70"/>
      <c r="E1099" s="72" t="n">
        <v>2.3</v>
      </c>
      <c r="F1099" s="73" t="n">
        <v>0.11</v>
      </c>
      <c r="G1099" s="74" t="s">
        <v>2860</v>
      </c>
    </row>
    <row r="1100" customFormat="false" ht="12.75" hidden="false" customHeight="false" outlineLevel="0" collapsed="false">
      <c r="C1100" s="1" t="s">
        <v>2866</v>
      </c>
    </row>
    <row r="1101" customFormat="false" ht="17.35" hidden="false" customHeight="false" outlineLevel="0" collapsed="false">
      <c r="C1101" s="15" t="s">
        <v>4235</v>
      </c>
      <c r="D1101" s="45" t="s">
        <v>1</v>
      </c>
    </row>
    <row r="1102" customFormat="false" ht="12.75" hidden="false" customHeight="false" outlineLevel="0" collapsed="false">
      <c r="A1102" s="1" t="s">
        <v>2858</v>
      </c>
      <c r="C1102" s="27" t="s">
        <v>2867</v>
      </c>
      <c r="D1102" s="27" t="s">
        <v>77</v>
      </c>
      <c r="E1102" s="28"/>
      <c r="F1102" s="29"/>
      <c r="G1102" s="27"/>
      <c r="H1102" s="30" t="s">
        <v>61</v>
      </c>
      <c r="I1102" s="31" t="n">
        <v>0.95</v>
      </c>
      <c r="J1102" s="31" t="s">
        <v>1426</v>
      </c>
    </row>
    <row r="1103" customFormat="false" ht="12.75" hidden="false" customHeight="false" outlineLevel="0" collapsed="false">
      <c r="A1103" s="1" t="s">
        <v>2858</v>
      </c>
      <c r="C1103" s="27" t="s">
        <v>2868</v>
      </c>
      <c r="D1103" s="27" t="s">
        <v>13</v>
      </c>
      <c r="E1103" s="28"/>
      <c r="F1103" s="29"/>
      <c r="G1103" s="27"/>
      <c r="H1103" s="30" t="s">
        <v>61</v>
      </c>
      <c r="I1103" s="31" t="n">
        <v>1.29</v>
      </c>
      <c r="J1103" s="31" t="s">
        <v>1426</v>
      </c>
    </row>
    <row r="1104" customFormat="false" ht="12.75" hidden="false" customHeight="false" outlineLevel="0" collapsed="false">
      <c r="A1104" s="1" t="s">
        <v>2858</v>
      </c>
      <c r="C1104" s="27" t="s">
        <v>2869</v>
      </c>
      <c r="D1104" s="27" t="s">
        <v>13</v>
      </c>
      <c r="E1104" s="28"/>
      <c r="F1104" s="29"/>
      <c r="G1104" s="27"/>
      <c r="H1104" s="30" t="s">
        <v>61</v>
      </c>
      <c r="I1104" s="31" t="n">
        <v>2.49</v>
      </c>
      <c r="J1104" s="31" t="s">
        <v>1426</v>
      </c>
    </row>
    <row r="1105" customFormat="false" ht="12.75" hidden="false" customHeight="false" outlineLevel="0" collapsed="false">
      <c r="A1105" s="1" t="s">
        <v>2858</v>
      </c>
      <c r="C1105" s="27" t="s">
        <v>2870</v>
      </c>
      <c r="D1105" s="27" t="s">
        <v>13</v>
      </c>
      <c r="E1105" s="28"/>
      <c r="F1105" s="29"/>
      <c r="G1105" s="27"/>
      <c r="H1105" s="30" t="s">
        <v>61</v>
      </c>
      <c r="I1105" s="31" t="n">
        <v>1.69</v>
      </c>
      <c r="J1105" s="31" t="s">
        <v>1426</v>
      </c>
    </row>
    <row r="1106" customFormat="false" ht="12.75" hidden="false" customHeight="false" outlineLevel="0" collapsed="false">
      <c r="A1106" s="1" t="s">
        <v>2858</v>
      </c>
      <c r="C1106" s="27" t="s">
        <v>2871</v>
      </c>
      <c r="D1106" s="27" t="s">
        <v>13</v>
      </c>
      <c r="E1106" s="28"/>
      <c r="F1106" s="29"/>
      <c r="G1106" s="27"/>
      <c r="H1106" s="30" t="s">
        <v>61</v>
      </c>
      <c r="I1106" s="31" t="n">
        <v>2.49</v>
      </c>
      <c r="J1106" s="31" t="s">
        <v>1426</v>
      </c>
    </row>
    <row r="1107" customFormat="false" ht="12.75" hidden="false" customHeight="false" outlineLevel="0" collapsed="false">
      <c r="A1107" s="1" t="s">
        <v>2858</v>
      </c>
      <c r="C1107" s="27" t="s">
        <v>2872</v>
      </c>
      <c r="D1107" s="27" t="s">
        <v>13</v>
      </c>
      <c r="E1107" s="28"/>
      <c r="F1107" s="29"/>
      <c r="G1107" s="27"/>
      <c r="H1107" s="30" t="s">
        <v>168</v>
      </c>
      <c r="I1107" s="31" t="n">
        <v>0.99</v>
      </c>
      <c r="J1107" s="31" t="s">
        <v>1426</v>
      </c>
    </row>
    <row r="1108" customFormat="false" ht="12.75" hidden="false" customHeight="false" outlineLevel="0" collapsed="false">
      <c r="A1108" s="1" t="s">
        <v>2858</v>
      </c>
      <c r="C1108" s="27" t="s">
        <v>2873</v>
      </c>
      <c r="D1108" s="27" t="s">
        <v>13</v>
      </c>
      <c r="E1108" s="28"/>
      <c r="F1108" s="29"/>
      <c r="G1108" s="27"/>
      <c r="H1108" s="30" t="s">
        <v>168</v>
      </c>
      <c r="I1108" s="31" t="n">
        <v>0.65</v>
      </c>
      <c r="J1108" s="31" t="s">
        <v>1426</v>
      </c>
    </row>
    <row r="1109" customFormat="false" ht="12.75" hidden="false" customHeight="false" outlineLevel="0" collapsed="false">
      <c r="A1109" s="1" t="s">
        <v>2858</v>
      </c>
      <c r="C1109" s="27" t="s">
        <v>2874</v>
      </c>
      <c r="D1109" s="27" t="s">
        <v>13</v>
      </c>
      <c r="E1109" s="28"/>
      <c r="F1109" s="29"/>
      <c r="G1109" s="27"/>
      <c r="H1109" s="30" t="s">
        <v>168</v>
      </c>
      <c r="I1109" s="31" t="n">
        <v>0.65</v>
      </c>
      <c r="J1109" s="31" t="s">
        <v>1426</v>
      </c>
    </row>
    <row r="1110" customFormat="false" ht="12.75" hidden="false" customHeight="false" outlineLevel="0" collapsed="false">
      <c r="A1110" s="1" t="s">
        <v>2858</v>
      </c>
      <c r="C1110" s="27" t="s">
        <v>2875</v>
      </c>
      <c r="D1110" s="27" t="s">
        <v>26</v>
      </c>
      <c r="E1110" s="28"/>
      <c r="F1110" s="29"/>
      <c r="G1110" s="27"/>
      <c r="H1110" s="30" t="s">
        <v>168</v>
      </c>
      <c r="I1110" s="31" t="n">
        <v>0.19</v>
      </c>
      <c r="J1110" s="31" t="s">
        <v>1426</v>
      </c>
    </row>
    <row r="1111" customFormat="false" ht="12.75" hidden="false" customHeight="false" outlineLevel="0" collapsed="false">
      <c r="A1111" s="1" t="s">
        <v>2858</v>
      </c>
      <c r="C1111" s="27" t="s">
        <v>2876</v>
      </c>
      <c r="D1111" s="27" t="s">
        <v>49</v>
      </c>
      <c r="E1111" s="28"/>
      <c r="F1111" s="29"/>
      <c r="G1111" s="27"/>
      <c r="H1111" s="30" t="s">
        <v>168</v>
      </c>
      <c r="I1111" s="31" t="n">
        <v>0.19</v>
      </c>
      <c r="J1111" s="31" t="s">
        <v>1426</v>
      </c>
    </row>
    <row r="1112" customFormat="false" ht="12.75" hidden="false" customHeight="false" outlineLevel="0" collapsed="false">
      <c r="A1112" s="1" t="s">
        <v>2858</v>
      </c>
      <c r="C1112" s="27" t="s">
        <v>2877</v>
      </c>
      <c r="D1112" s="27" t="s">
        <v>13</v>
      </c>
      <c r="E1112" s="28"/>
      <c r="F1112" s="29"/>
      <c r="G1112" s="27"/>
      <c r="H1112" s="30" t="s">
        <v>168</v>
      </c>
      <c r="I1112" s="31" t="n">
        <v>0.19</v>
      </c>
      <c r="J1112" s="31" t="s">
        <v>1426</v>
      </c>
    </row>
    <row r="1113" customFormat="false" ht="12.75" hidden="false" customHeight="false" outlineLevel="0" collapsed="false">
      <c r="A1113" s="1" t="s">
        <v>2858</v>
      </c>
      <c r="C1113" s="27" t="s">
        <v>2878</v>
      </c>
      <c r="D1113" s="27" t="s">
        <v>16</v>
      </c>
      <c r="E1113" s="28"/>
      <c r="F1113" s="29"/>
      <c r="G1113" s="27"/>
      <c r="H1113" s="30" t="s">
        <v>168</v>
      </c>
      <c r="I1113" s="31" t="n">
        <v>0.19</v>
      </c>
      <c r="J1113" s="31" t="s">
        <v>1426</v>
      </c>
    </row>
    <row r="1114" customFormat="false" ht="12.75" hidden="false" customHeight="false" outlineLevel="0" collapsed="false">
      <c r="A1114" s="1" t="s">
        <v>2858</v>
      </c>
      <c r="C1114" s="27" t="s">
        <v>2879</v>
      </c>
      <c r="D1114" s="27" t="s">
        <v>24</v>
      </c>
      <c r="E1114" s="28"/>
      <c r="F1114" s="29"/>
      <c r="G1114" s="27"/>
      <c r="H1114" s="30" t="s">
        <v>168</v>
      </c>
      <c r="I1114" s="31" t="n">
        <v>0.19</v>
      </c>
      <c r="J1114" s="31" t="s">
        <v>1426</v>
      </c>
    </row>
    <row r="1115" customFormat="false" ht="12.75" hidden="false" customHeight="false" outlineLevel="0" collapsed="false">
      <c r="A1115" s="1" t="s">
        <v>2858</v>
      </c>
      <c r="C1115" s="27" t="s">
        <v>2880</v>
      </c>
      <c r="D1115" s="27" t="s">
        <v>13</v>
      </c>
      <c r="E1115" s="28"/>
      <c r="F1115" s="29"/>
      <c r="G1115" s="27"/>
      <c r="H1115" s="30" t="s">
        <v>168</v>
      </c>
      <c r="I1115" s="31" t="n">
        <v>0.19</v>
      </c>
      <c r="J1115" s="31" t="s">
        <v>1426</v>
      </c>
    </row>
    <row r="1116" customFormat="false" ht="12.75" hidden="false" customHeight="false" outlineLevel="0" collapsed="false">
      <c r="A1116" s="1" t="s">
        <v>2858</v>
      </c>
      <c r="C1116" s="27" t="s">
        <v>2881</v>
      </c>
      <c r="D1116" s="27" t="s">
        <v>20</v>
      </c>
      <c r="E1116" s="28"/>
      <c r="F1116" s="29"/>
      <c r="G1116" s="27"/>
      <c r="H1116" s="30" t="s">
        <v>168</v>
      </c>
      <c r="I1116" s="31" t="n">
        <v>0.19</v>
      </c>
      <c r="J1116" s="31" t="s">
        <v>1426</v>
      </c>
    </row>
    <row r="1117" customFormat="false" ht="12.75" hidden="false" customHeight="false" outlineLevel="0" collapsed="false">
      <c r="A1117" s="1" t="s">
        <v>2858</v>
      </c>
      <c r="C1117" s="27" t="s">
        <v>2882</v>
      </c>
      <c r="D1117" s="27" t="s">
        <v>13</v>
      </c>
      <c r="E1117" s="28"/>
      <c r="F1117" s="29"/>
      <c r="G1117" s="27"/>
      <c r="H1117" s="30" t="s">
        <v>168</v>
      </c>
      <c r="I1117" s="31" t="n">
        <v>0.89</v>
      </c>
      <c r="J1117" s="31" t="s">
        <v>1426</v>
      </c>
    </row>
    <row r="1118" customFormat="false" ht="12.75" hidden="false" customHeight="false" outlineLevel="0" collapsed="false">
      <c r="A1118" s="1" t="s">
        <v>2858</v>
      </c>
      <c r="C1118" s="27" t="s">
        <v>2883</v>
      </c>
      <c r="D1118" s="27" t="s">
        <v>70</v>
      </c>
      <c r="E1118" s="28"/>
      <c r="F1118" s="29"/>
      <c r="G1118" s="27"/>
      <c r="H1118" s="30" t="s">
        <v>168</v>
      </c>
      <c r="I1118" s="31" t="n">
        <v>0.19</v>
      </c>
      <c r="J1118" s="31" t="s">
        <v>1426</v>
      </c>
    </row>
    <row r="1119" customFormat="false" ht="12.75" hidden="false" customHeight="false" outlineLevel="0" collapsed="false">
      <c r="A1119" s="1" t="s">
        <v>2858</v>
      </c>
      <c r="C1119" s="27" t="s">
        <v>2884</v>
      </c>
      <c r="D1119" s="27" t="s">
        <v>51</v>
      </c>
      <c r="E1119" s="28"/>
      <c r="F1119" s="29"/>
      <c r="G1119" s="27"/>
      <c r="H1119" s="30" t="s">
        <v>168</v>
      </c>
      <c r="I1119" s="31" t="n">
        <v>0.19</v>
      </c>
      <c r="J1119" s="31" t="s">
        <v>1426</v>
      </c>
    </row>
    <row r="1120" customFormat="false" ht="12.75" hidden="false" customHeight="false" outlineLevel="0" collapsed="false">
      <c r="A1120" s="1" t="s">
        <v>2858</v>
      </c>
      <c r="C1120" s="27" t="s">
        <v>2885</v>
      </c>
      <c r="D1120" s="27" t="s">
        <v>24</v>
      </c>
      <c r="E1120" s="28"/>
      <c r="F1120" s="29"/>
      <c r="G1120" s="27"/>
      <c r="H1120" s="30" t="s">
        <v>168</v>
      </c>
      <c r="I1120" s="31" t="n">
        <v>0.59</v>
      </c>
      <c r="J1120" s="31" t="s">
        <v>1426</v>
      </c>
    </row>
    <row r="1121" customFormat="false" ht="12.75" hidden="false" customHeight="false" outlineLevel="0" collapsed="false">
      <c r="A1121" s="1" t="s">
        <v>2858</v>
      </c>
      <c r="C1121" s="27" t="s">
        <v>2886</v>
      </c>
      <c r="D1121" s="27" t="s">
        <v>13</v>
      </c>
      <c r="E1121" s="28"/>
      <c r="F1121" s="29"/>
      <c r="G1121" s="27"/>
      <c r="H1121" s="30" t="s">
        <v>168</v>
      </c>
      <c r="I1121" s="31" t="n">
        <v>0.99</v>
      </c>
      <c r="J1121" s="31" t="s">
        <v>1426</v>
      </c>
    </row>
    <row r="1122" customFormat="false" ht="12.75" hidden="false" customHeight="false" outlineLevel="0" collapsed="false">
      <c r="A1122" s="1" t="s">
        <v>2858</v>
      </c>
      <c r="C1122" s="27" t="s">
        <v>2887</v>
      </c>
      <c r="D1122" s="27" t="s">
        <v>13</v>
      </c>
      <c r="E1122" s="28"/>
      <c r="F1122" s="29"/>
      <c r="G1122" s="27"/>
      <c r="H1122" s="30" t="s">
        <v>168</v>
      </c>
      <c r="I1122" s="31" t="n">
        <v>0.19</v>
      </c>
      <c r="J1122" s="31" t="s">
        <v>1426</v>
      </c>
    </row>
    <row r="1124" customFormat="false" ht="17.35" hidden="false" customHeight="false" outlineLevel="0" collapsed="false">
      <c r="C1124" s="15" t="s">
        <v>2888</v>
      </c>
      <c r="D1124" s="45" t="s">
        <v>1</v>
      </c>
    </row>
    <row r="1125" customFormat="false" ht="12.75" hidden="false" customHeight="false" outlineLevel="0" collapsed="false">
      <c r="A1125" s="1" t="s">
        <v>2889</v>
      </c>
      <c r="C1125" s="27" t="s">
        <v>2890</v>
      </c>
      <c r="D1125" s="27" t="s">
        <v>26</v>
      </c>
      <c r="E1125" s="28"/>
      <c r="F1125" s="29"/>
      <c r="G1125" s="27"/>
      <c r="H1125" s="30" t="s">
        <v>61</v>
      </c>
      <c r="I1125" s="31" t="n">
        <v>0.69</v>
      </c>
      <c r="J1125" s="31" t="s">
        <v>2860</v>
      </c>
    </row>
    <row r="1126" customFormat="false" ht="12.75" hidden="false" customHeight="false" outlineLevel="0" collapsed="false">
      <c r="A1126" s="1" t="s">
        <v>2889</v>
      </c>
      <c r="C1126" s="27" t="s">
        <v>2891</v>
      </c>
      <c r="D1126" s="27" t="s">
        <v>20</v>
      </c>
      <c r="E1126" s="28"/>
      <c r="F1126" s="29"/>
      <c r="G1126" s="27"/>
      <c r="H1126" s="30" t="s">
        <v>61</v>
      </c>
      <c r="I1126" s="31" t="n">
        <v>0.69</v>
      </c>
      <c r="J1126" s="31" t="s">
        <v>2860</v>
      </c>
    </row>
    <row r="1127" customFormat="false" ht="12.75" hidden="false" customHeight="false" outlineLevel="0" collapsed="false">
      <c r="A1127" s="1" t="s">
        <v>2889</v>
      </c>
      <c r="C1127" s="27" t="s">
        <v>2892</v>
      </c>
      <c r="D1127" s="27" t="s">
        <v>51</v>
      </c>
      <c r="E1127" s="28"/>
      <c r="F1127" s="29"/>
      <c r="G1127" s="27"/>
      <c r="H1127" s="30" t="s">
        <v>61</v>
      </c>
      <c r="I1127" s="31" t="n">
        <v>0.69</v>
      </c>
      <c r="J1127" s="31" t="s">
        <v>2860</v>
      </c>
    </row>
    <row r="1128" customFormat="false" ht="12.75" hidden="false" customHeight="false" outlineLevel="0" collapsed="false">
      <c r="A1128" s="1" t="s">
        <v>2889</v>
      </c>
      <c r="C1128" s="27" t="s">
        <v>2893</v>
      </c>
      <c r="D1128" s="27" t="s">
        <v>116</v>
      </c>
      <c r="E1128" s="28"/>
      <c r="F1128" s="29"/>
      <c r="G1128" s="27"/>
      <c r="H1128" s="30" t="s">
        <v>61</v>
      </c>
      <c r="I1128" s="31" t="n">
        <v>1.29</v>
      </c>
      <c r="J1128" s="31" t="s">
        <v>2860</v>
      </c>
    </row>
    <row r="1129" customFormat="false" ht="12.75" hidden="false" customHeight="false" outlineLevel="0" collapsed="false">
      <c r="A1129" s="1" t="s">
        <v>2889</v>
      </c>
      <c r="C1129" s="27" t="s">
        <v>2894</v>
      </c>
      <c r="D1129" s="27" t="s">
        <v>24</v>
      </c>
      <c r="E1129" s="28"/>
      <c r="F1129" s="29"/>
      <c r="G1129" s="27"/>
      <c r="H1129" s="30" t="s">
        <v>61</v>
      </c>
      <c r="I1129" s="31" t="n">
        <v>0.89</v>
      </c>
      <c r="J1129" s="31" t="s">
        <v>2860</v>
      </c>
    </row>
    <row r="1130" customFormat="false" ht="12.75" hidden="false" customHeight="false" outlineLevel="0" collapsed="false">
      <c r="A1130" s="1" t="s">
        <v>2895</v>
      </c>
      <c r="C1130" s="27" t="s">
        <v>2896</v>
      </c>
      <c r="D1130" s="27" t="s">
        <v>70</v>
      </c>
      <c r="E1130" s="28"/>
      <c r="F1130" s="29"/>
      <c r="G1130" s="27"/>
      <c r="H1130" s="30" t="s">
        <v>61</v>
      </c>
      <c r="I1130" s="31" t="n">
        <v>0.57</v>
      </c>
      <c r="J1130" s="31" t="s">
        <v>2860</v>
      </c>
    </row>
    <row r="1132" customFormat="false" ht="17.35" hidden="false" customHeight="false" outlineLevel="0" collapsed="false">
      <c r="C1132" s="15" t="s">
        <v>2897</v>
      </c>
      <c r="D1132" s="45" t="s">
        <v>1</v>
      </c>
    </row>
    <row r="1133" customFormat="false" ht="12.75" hidden="false" customHeight="false" outlineLevel="0" collapsed="false">
      <c r="A1133" s="1" t="s">
        <v>2898</v>
      </c>
      <c r="C1133" s="27" t="s">
        <v>2899</v>
      </c>
      <c r="D1133" s="27" t="s">
        <v>16</v>
      </c>
      <c r="E1133" s="28"/>
      <c r="F1133" s="29"/>
      <c r="G1133" s="27"/>
      <c r="H1133" s="30" t="s">
        <v>61</v>
      </c>
      <c r="I1133" s="31" t="n">
        <v>0.53</v>
      </c>
      <c r="J1133" s="31" t="s">
        <v>2900</v>
      </c>
    </row>
    <row r="1134" customFormat="false" ht="12.75" hidden="false" customHeight="false" outlineLevel="0" collapsed="false">
      <c r="A1134" s="1" t="s">
        <v>2898</v>
      </c>
      <c r="C1134" s="27" t="s">
        <v>2901</v>
      </c>
      <c r="D1134" s="27" t="s">
        <v>49</v>
      </c>
      <c r="E1134" s="28"/>
      <c r="F1134" s="29"/>
      <c r="G1134" s="27"/>
      <c r="H1134" s="30" t="s">
        <v>61</v>
      </c>
      <c r="I1134" s="31" t="n">
        <v>0.55</v>
      </c>
      <c r="J1134" s="31" t="s">
        <v>2900</v>
      </c>
    </row>
    <row r="1135" customFormat="false" ht="12.75" hidden="false" customHeight="false" outlineLevel="0" collapsed="false">
      <c r="A1135" s="1" t="s">
        <v>2898</v>
      </c>
      <c r="C1135" s="27" t="s">
        <v>2902</v>
      </c>
      <c r="D1135" s="27" t="s">
        <v>24</v>
      </c>
      <c r="E1135" s="28"/>
      <c r="F1135" s="29"/>
      <c r="G1135" s="27"/>
      <c r="H1135" s="30" t="s">
        <v>168</v>
      </c>
      <c r="I1135" s="31" t="n">
        <v>0.43</v>
      </c>
      <c r="J1135" s="31" t="s">
        <v>2900</v>
      </c>
    </row>
    <row r="1136" customFormat="false" ht="12.75" hidden="false" customHeight="false" outlineLevel="0" collapsed="false">
      <c r="A1136" s="1" t="s">
        <v>1125</v>
      </c>
      <c r="C1136" s="27" t="s">
        <v>2903</v>
      </c>
      <c r="D1136" s="27" t="s">
        <v>70</v>
      </c>
      <c r="E1136" s="28"/>
      <c r="F1136" s="29"/>
      <c r="G1136" s="27"/>
      <c r="H1136" s="30" t="s">
        <v>61</v>
      </c>
      <c r="I1136" s="31" t="n">
        <v>0.21</v>
      </c>
      <c r="J1136" s="31" t="s">
        <v>2900</v>
      </c>
    </row>
    <row r="1137" customFormat="false" ht="12.75" hidden="false" customHeight="false" outlineLevel="0" collapsed="false">
      <c r="A1137" s="1" t="s">
        <v>1125</v>
      </c>
      <c r="C1137" s="27" t="s">
        <v>2904</v>
      </c>
      <c r="D1137" s="27" t="s">
        <v>390</v>
      </c>
      <c r="E1137" s="28"/>
      <c r="F1137" s="29"/>
      <c r="G1137" s="27"/>
      <c r="H1137" s="30" t="s">
        <v>61</v>
      </c>
      <c r="I1137" s="31" t="n">
        <v>0.18</v>
      </c>
      <c r="J1137" s="31" t="s">
        <v>2900</v>
      </c>
    </row>
    <row r="1138" customFormat="false" ht="12.75" hidden="false" customHeight="false" outlineLevel="0" collapsed="false">
      <c r="A1138" s="1" t="s">
        <v>1125</v>
      </c>
      <c r="C1138" s="27" t="s">
        <v>2905</v>
      </c>
      <c r="D1138" s="27" t="s">
        <v>49</v>
      </c>
      <c r="E1138" s="28"/>
      <c r="F1138" s="29"/>
      <c r="G1138" s="27"/>
      <c r="H1138" s="30" t="s">
        <v>61</v>
      </c>
      <c r="I1138" s="31" t="n">
        <v>0.22</v>
      </c>
      <c r="J1138" s="31" t="s">
        <v>2900</v>
      </c>
    </row>
    <row r="1139" customFormat="false" ht="12.75" hidden="false" customHeight="false" outlineLevel="0" collapsed="false">
      <c r="A1139" s="1" t="s">
        <v>1125</v>
      </c>
      <c r="C1139" s="27" t="s">
        <v>2906</v>
      </c>
      <c r="D1139" s="27" t="s">
        <v>16</v>
      </c>
      <c r="E1139" s="28"/>
      <c r="F1139" s="29"/>
      <c r="G1139" s="27"/>
      <c r="H1139" s="30" t="s">
        <v>61</v>
      </c>
      <c r="I1139" s="31" t="n">
        <v>0.28</v>
      </c>
      <c r="J1139" s="31" t="s">
        <v>2900</v>
      </c>
    </row>
    <row r="1140" customFormat="false" ht="12.75" hidden="false" customHeight="false" outlineLevel="0" collapsed="false">
      <c r="A1140" s="1" t="s">
        <v>1125</v>
      </c>
      <c r="C1140" s="27" t="s">
        <v>2907</v>
      </c>
      <c r="D1140" s="27" t="s">
        <v>20</v>
      </c>
      <c r="E1140" s="28"/>
      <c r="F1140" s="29"/>
      <c r="G1140" s="27"/>
      <c r="H1140" s="30" t="s">
        <v>61</v>
      </c>
      <c r="I1140" s="31" t="n">
        <v>0.22</v>
      </c>
      <c r="J1140" s="31" t="s">
        <v>2900</v>
      </c>
    </row>
    <row r="1142" customFormat="false" ht="17.35" hidden="false" customHeight="false" outlineLevel="0" collapsed="false">
      <c r="C1142" s="15" t="s">
        <v>1124</v>
      </c>
      <c r="D1142" s="45" t="s">
        <v>1</v>
      </c>
    </row>
    <row r="1143" customFormat="false" ht="12.75" hidden="false" customHeight="false" outlineLevel="0" collapsed="false">
      <c r="A1143" s="1" t="s">
        <v>1125</v>
      </c>
      <c r="C1143" s="70" t="s">
        <v>1126</v>
      </c>
      <c r="D1143" s="70" t="s">
        <v>13</v>
      </c>
      <c r="E1143" s="72" t="n">
        <v>1.6</v>
      </c>
      <c r="F1143" s="73" t="n">
        <v>0.55</v>
      </c>
      <c r="G1143" s="74" t="s">
        <v>1127</v>
      </c>
    </row>
    <row r="1144" customFormat="false" ht="12.75" hidden="false" customHeight="false" outlineLevel="0" collapsed="false">
      <c r="A1144" s="1" t="s">
        <v>1125</v>
      </c>
      <c r="C1144" s="70" t="s">
        <v>1128</v>
      </c>
      <c r="D1144" s="70" t="s">
        <v>16</v>
      </c>
      <c r="E1144" s="72" t="n">
        <v>2</v>
      </c>
      <c r="F1144" s="73" t="n">
        <v>0.49</v>
      </c>
      <c r="G1144" s="74" t="s">
        <v>1127</v>
      </c>
    </row>
    <row r="1145" customFormat="false" ht="12.75" hidden="false" customHeight="false" outlineLevel="0" collapsed="false">
      <c r="A1145" s="1" t="s">
        <v>1125</v>
      </c>
      <c r="C1145" s="70" t="s">
        <v>1129</v>
      </c>
      <c r="D1145" s="70" t="s">
        <v>49</v>
      </c>
      <c r="E1145" s="72" t="n">
        <v>2.1</v>
      </c>
      <c r="F1145" s="73" t="n">
        <v>0.48</v>
      </c>
      <c r="G1145" s="74" t="s">
        <v>1127</v>
      </c>
    </row>
    <row r="1146" customFormat="false" ht="12.75" hidden="false" customHeight="false" outlineLevel="0" collapsed="false">
      <c r="A1146" s="1" t="s">
        <v>1125</v>
      </c>
      <c r="C1146" s="70" t="s">
        <v>1130</v>
      </c>
      <c r="D1146" s="70" t="s">
        <v>22</v>
      </c>
      <c r="E1146" s="72" t="n">
        <v>2.3</v>
      </c>
      <c r="F1146" s="73" t="n">
        <v>0.5</v>
      </c>
      <c r="G1146" s="74" t="s">
        <v>1127</v>
      </c>
    </row>
    <row r="1147" customFormat="false" ht="12.75" hidden="false" customHeight="false" outlineLevel="0" collapsed="false">
      <c r="A1147" s="1" t="s">
        <v>1125</v>
      </c>
      <c r="C1147" s="70" t="s">
        <v>1131</v>
      </c>
      <c r="D1147" s="70"/>
      <c r="E1147" s="72" t="n">
        <v>2.3</v>
      </c>
      <c r="F1147" s="73" t="n">
        <v>0.14</v>
      </c>
      <c r="G1147" s="74" t="s">
        <v>1127</v>
      </c>
    </row>
    <row r="1148" customFormat="false" ht="12.75" hidden="false" customHeight="false" outlineLevel="0" collapsed="false">
      <c r="A1148" s="1" t="s">
        <v>1125</v>
      </c>
      <c r="C1148" s="70" t="s">
        <v>1132</v>
      </c>
      <c r="D1148" s="70" t="s">
        <v>49</v>
      </c>
      <c r="E1148" s="72" t="n">
        <v>2.3</v>
      </c>
      <c r="F1148" s="73" t="n">
        <v>0.21</v>
      </c>
      <c r="G1148" s="74" t="s">
        <v>1127</v>
      </c>
    </row>
    <row r="1149" customFormat="false" ht="12.75" hidden="false" customHeight="false" outlineLevel="0" collapsed="false">
      <c r="A1149" s="1" t="s">
        <v>1125</v>
      </c>
      <c r="C1149" s="70" t="s">
        <v>1133</v>
      </c>
      <c r="D1149" s="70" t="s">
        <v>20</v>
      </c>
      <c r="E1149" s="72" t="n">
        <v>2.4</v>
      </c>
      <c r="F1149" s="73" t="n">
        <v>0.12</v>
      </c>
      <c r="G1149" s="74" t="s">
        <v>1127</v>
      </c>
    </row>
    <row r="1150" customFormat="false" ht="12.75" hidden="false" customHeight="false" outlineLevel="0" collapsed="false">
      <c r="A1150" s="1" t="s">
        <v>1125</v>
      </c>
      <c r="C1150" s="70" t="s">
        <v>1134</v>
      </c>
      <c r="D1150" s="70" t="s">
        <v>24</v>
      </c>
      <c r="E1150" s="72" t="n">
        <v>2.4</v>
      </c>
      <c r="F1150" s="73" t="n">
        <v>0.12</v>
      </c>
      <c r="G1150" s="74" t="s">
        <v>1127</v>
      </c>
    </row>
    <row r="1151" customFormat="false" ht="12.75" hidden="false" customHeight="false" outlineLevel="0" collapsed="false">
      <c r="A1151" s="1" t="s">
        <v>1125</v>
      </c>
      <c r="C1151" s="70" t="s">
        <v>1135</v>
      </c>
      <c r="D1151" s="70" t="s">
        <v>22</v>
      </c>
      <c r="E1151" s="72" t="n">
        <v>2.5</v>
      </c>
      <c r="F1151" s="73" t="n">
        <v>0.13</v>
      </c>
      <c r="G1151" s="74" t="s">
        <v>1127</v>
      </c>
    </row>
    <row r="1152" customFormat="false" ht="12.75" hidden="false" customHeight="false" outlineLevel="0" collapsed="false">
      <c r="A1152" s="1" t="s">
        <v>1136</v>
      </c>
      <c r="C1152" s="70" t="s">
        <v>1137</v>
      </c>
      <c r="D1152" s="70" t="s">
        <v>13</v>
      </c>
      <c r="E1152" s="72" t="n">
        <v>1.6</v>
      </c>
      <c r="F1152" s="73" t="n">
        <v>0.75</v>
      </c>
      <c r="G1152" s="74" t="s">
        <v>1127</v>
      </c>
    </row>
    <row r="1153" customFormat="false" ht="12.75" hidden="false" customHeight="false" outlineLevel="0" collapsed="false">
      <c r="A1153" s="1" t="s">
        <v>1136</v>
      </c>
      <c r="C1153" s="70" t="s">
        <v>1138</v>
      </c>
      <c r="D1153" s="70" t="s">
        <v>13</v>
      </c>
      <c r="E1153" s="72" t="n">
        <v>1.9</v>
      </c>
      <c r="F1153" s="73" t="n">
        <v>0.33</v>
      </c>
      <c r="G1153" s="74" t="s">
        <v>1127</v>
      </c>
    </row>
    <row r="1154" customFormat="false" ht="12.75" hidden="false" customHeight="false" outlineLevel="0" collapsed="false">
      <c r="A1154" s="1" t="s">
        <v>1136</v>
      </c>
      <c r="C1154" s="70" t="s">
        <v>1139</v>
      </c>
      <c r="D1154" s="70" t="s">
        <v>13</v>
      </c>
      <c r="E1154" s="72" t="n">
        <v>2</v>
      </c>
      <c r="F1154" s="73" t="n">
        <v>0.24</v>
      </c>
      <c r="G1154" s="74" t="s">
        <v>1127</v>
      </c>
    </row>
    <row r="1155" customFormat="false" ht="12.75" hidden="false" customHeight="false" outlineLevel="0" collapsed="false">
      <c r="A1155" s="1" t="s">
        <v>1136</v>
      </c>
      <c r="C1155" s="70" t="s">
        <v>1140</v>
      </c>
      <c r="D1155" s="70" t="s">
        <v>647</v>
      </c>
      <c r="E1155" s="72" t="n">
        <v>2.3</v>
      </c>
      <c r="F1155" s="73" t="n">
        <v>0.64</v>
      </c>
      <c r="G1155" s="74" t="s">
        <v>1127</v>
      </c>
    </row>
    <row r="1157" customFormat="false" ht="17.35" hidden="false" customHeight="false" outlineLevel="0" collapsed="false">
      <c r="C1157" s="15" t="s">
        <v>2908</v>
      </c>
      <c r="D1157" s="45" t="s">
        <v>1</v>
      </c>
    </row>
    <row r="1158" customFormat="false" ht="12.75" hidden="false" customHeight="false" outlineLevel="0" collapsed="false">
      <c r="A1158" s="1" t="s">
        <v>2909</v>
      </c>
      <c r="C1158" s="27" t="s">
        <v>2910</v>
      </c>
      <c r="D1158" s="27" t="s">
        <v>88</v>
      </c>
      <c r="E1158" s="28"/>
      <c r="F1158" s="29"/>
      <c r="G1158" s="27"/>
      <c r="H1158" s="30" t="s">
        <v>61</v>
      </c>
      <c r="I1158" s="31" t="n">
        <v>0.52</v>
      </c>
      <c r="J1158" s="31" t="s">
        <v>2911</v>
      </c>
    </row>
    <row r="1159" customFormat="false" ht="12.75" hidden="false" customHeight="false" outlineLevel="0" collapsed="false">
      <c r="A1159" s="1" t="s">
        <v>2909</v>
      </c>
      <c r="C1159" s="27" t="s">
        <v>2912</v>
      </c>
      <c r="D1159" s="27" t="s">
        <v>13</v>
      </c>
      <c r="E1159" s="28"/>
      <c r="F1159" s="29"/>
      <c r="G1159" s="27"/>
      <c r="H1159" s="30" t="s">
        <v>61</v>
      </c>
      <c r="I1159" s="31" t="n">
        <v>1.21</v>
      </c>
      <c r="J1159" s="31" t="s">
        <v>2911</v>
      </c>
    </row>
    <row r="1161" customFormat="false" ht="17.35" hidden="false" customHeight="false" outlineLevel="0" collapsed="false">
      <c r="C1161" s="15" t="s">
        <v>2913</v>
      </c>
      <c r="D1161" s="45" t="s">
        <v>1</v>
      </c>
    </row>
    <row r="1162" customFormat="false" ht="12.75" hidden="false" customHeight="false" outlineLevel="0" collapsed="false">
      <c r="A1162" s="1" t="s">
        <v>2914</v>
      </c>
      <c r="B1162" s="1" t="s">
        <v>4236</v>
      </c>
      <c r="C1162" s="27" t="s">
        <v>2915</v>
      </c>
      <c r="D1162" s="27" t="s">
        <v>51</v>
      </c>
      <c r="E1162" s="28"/>
      <c r="F1162" s="29"/>
      <c r="G1162" s="27"/>
      <c r="H1162" s="30" t="s">
        <v>61</v>
      </c>
      <c r="I1162" s="31" t="n">
        <v>1.69</v>
      </c>
      <c r="J1162" s="31" t="s">
        <v>2911</v>
      </c>
    </row>
    <row r="1163" customFormat="false" ht="12.75" hidden="false" customHeight="false" outlineLevel="0" collapsed="false">
      <c r="A1163" s="1" t="s">
        <v>2914</v>
      </c>
      <c r="C1163" s="27" t="s">
        <v>2916</v>
      </c>
      <c r="D1163" s="27" t="s">
        <v>70</v>
      </c>
      <c r="E1163" s="28"/>
      <c r="F1163" s="29"/>
      <c r="G1163" s="27"/>
      <c r="H1163" s="30" t="s">
        <v>168</v>
      </c>
      <c r="I1163" s="31" t="n">
        <v>1.69</v>
      </c>
      <c r="J1163" s="31" t="s">
        <v>2911</v>
      </c>
    </row>
    <row r="1164" customFormat="false" ht="12.75" hidden="false" customHeight="false" outlineLevel="0" collapsed="false">
      <c r="A1164" s="1" t="s">
        <v>2914</v>
      </c>
      <c r="C1164" s="27" t="s">
        <v>2917</v>
      </c>
      <c r="D1164" s="27" t="s">
        <v>49</v>
      </c>
      <c r="E1164" s="28"/>
      <c r="F1164" s="29"/>
      <c r="G1164" s="27"/>
      <c r="H1164" s="30" t="s">
        <v>168</v>
      </c>
      <c r="I1164" s="31" t="n">
        <v>1.69</v>
      </c>
      <c r="J1164" s="31" t="s">
        <v>2911</v>
      </c>
    </row>
    <row r="1165" customFormat="false" ht="12.75" hidden="false" customHeight="false" outlineLevel="0" collapsed="false">
      <c r="A1165" s="1" t="s">
        <v>2914</v>
      </c>
      <c r="C1165" s="27" t="s">
        <v>2918</v>
      </c>
      <c r="D1165" s="27" t="s">
        <v>24</v>
      </c>
      <c r="E1165" s="28"/>
      <c r="F1165" s="29"/>
      <c r="G1165" s="27"/>
      <c r="H1165" s="30" t="s">
        <v>168</v>
      </c>
      <c r="I1165" s="31" t="n">
        <v>1.98</v>
      </c>
      <c r="J1165" s="31" t="s">
        <v>2911</v>
      </c>
    </row>
    <row r="1166" customFormat="false" ht="12.75" hidden="false" customHeight="false" outlineLevel="0" collapsed="false">
      <c r="A1166" s="1" t="s">
        <v>2914</v>
      </c>
      <c r="C1166" s="27" t="s">
        <v>2919</v>
      </c>
      <c r="D1166" s="27" t="s">
        <v>390</v>
      </c>
      <c r="E1166" s="28"/>
      <c r="F1166" s="29"/>
      <c r="G1166" s="27"/>
      <c r="H1166" s="30" t="s">
        <v>168</v>
      </c>
      <c r="I1166" s="31" t="n">
        <v>1.69</v>
      </c>
      <c r="J1166" s="31" t="s">
        <v>2911</v>
      </c>
    </row>
    <row r="1167" customFormat="false" ht="12.75" hidden="false" customHeight="false" outlineLevel="0" collapsed="false">
      <c r="A1167" s="1" t="s">
        <v>2914</v>
      </c>
      <c r="C1167" s="27" t="s">
        <v>2920</v>
      </c>
      <c r="D1167" s="27" t="s">
        <v>13</v>
      </c>
      <c r="E1167" s="28"/>
      <c r="F1167" s="29"/>
      <c r="G1167" s="27"/>
      <c r="H1167" s="30" t="s">
        <v>168</v>
      </c>
      <c r="I1167" s="31" t="n">
        <v>2.54</v>
      </c>
      <c r="J1167" s="31" t="s">
        <v>2911</v>
      </c>
    </row>
    <row r="1169" customFormat="false" ht="17.35" hidden="false" customHeight="false" outlineLevel="0" collapsed="false">
      <c r="C1169" s="15" t="s">
        <v>2934</v>
      </c>
      <c r="D1169" s="45" t="s">
        <v>1</v>
      </c>
    </row>
    <row r="1170" customFormat="false" ht="12.75" hidden="false" customHeight="false" outlineLevel="0" collapsed="false">
      <c r="A1170" s="1" t="s">
        <v>2935</v>
      </c>
      <c r="C1170" s="70" t="s">
        <v>2936</v>
      </c>
      <c r="D1170" s="70" t="s">
        <v>13</v>
      </c>
      <c r="E1170" s="72" t="n">
        <v>2</v>
      </c>
      <c r="F1170" s="73" t="n">
        <v>1.83</v>
      </c>
      <c r="G1170" s="74"/>
    </row>
    <row r="1171" customFormat="false" ht="12.75" hidden="false" customHeight="false" outlineLevel="0" collapsed="false">
      <c r="A1171" s="1" t="s">
        <v>2935</v>
      </c>
      <c r="C1171" s="70" t="s">
        <v>2937</v>
      </c>
      <c r="D1171" s="70" t="s">
        <v>70</v>
      </c>
      <c r="E1171" s="72" t="n">
        <v>2.3</v>
      </c>
      <c r="F1171" s="73" t="n">
        <v>1.2</v>
      </c>
      <c r="G1171" s="74"/>
    </row>
    <row r="1172" customFormat="false" ht="12.75" hidden="false" customHeight="false" outlineLevel="0" collapsed="false">
      <c r="A1172" s="1" t="s">
        <v>2935</v>
      </c>
      <c r="C1172" s="70" t="s">
        <v>2938</v>
      </c>
      <c r="D1172" s="70" t="s">
        <v>13</v>
      </c>
      <c r="E1172" s="72" t="n">
        <v>2.3</v>
      </c>
      <c r="F1172" s="73" t="n">
        <v>1.78</v>
      </c>
      <c r="G1172" s="74"/>
    </row>
    <row r="1173" customFormat="false" ht="12.75" hidden="false" customHeight="false" outlineLevel="0" collapsed="false">
      <c r="A1173" s="1" t="s">
        <v>2935</v>
      </c>
      <c r="C1173" s="70" t="s">
        <v>2939</v>
      </c>
      <c r="D1173" s="70" t="s">
        <v>13</v>
      </c>
      <c r="E1173" s="72" t="n">
        <v>2.4</v>
      </c>
      <c r="F1173" s="73" t="n">
        <v>1.78</v>
      </c>
      <c r="G1173" s="74"/>
    </row>
    <row r="1174" customFormat="false" ht="12.75" hidden="false" customHeight="false" outlineLevel="0" collapsed="false">
      <c r="A1174" s="1" t="s">
        <v>2940</v>
      </c>
      <c r="C1174" s="70" t="s">
        <v>2941</v>
      </c>
      <c r="D1174" s="70" t="s">
        <v>2942</v>
      </c>
      <c r="E1174" s="72" t="n">
        <v>2.5</v>
      </c>
      <c r="F1174" s="73" t="n">
        <v>1.25</v>
      </c>
      <c r="G1174" s="74"/>
    </row>
    <row r="1175" customFormat="false" ht="12.75" hidden="false" customHeight="false" outlineLevel="0" collapsed="false">
      <c r="A1175" s="1" t="s">
        <v>2940</v>
      </c>
      <c r="C1175" s="70" t="s">
        <v>2943</v>
      </c>
      <c r="D1175" s="70" t="s">
        <v>26</v>
      </c>
      <c r="E1175" s="72" t="n">
        <v>2.5</v>
      </c>
      <c r="F1175" s="73" t="n">
        <v>1.42</v>
      </c>
      <c r="G1175" s="74"/>
    </row>
    <row r="1176" customFormat="false" ht="12.75" hidden="false" customHeight="false" outlineLevel="0" collapsed="false">
      <c r="A1176" s="1" t="s">
        <v>2944</v>
      </c>
      <c r="C1176" s="70" t="s">
        <v>2945</v>
      </c>
      <c r="D1176" s="70" t="s">
        <v>13</v>
      </c>
      <c r="E1176" s="72" t="n">
        <v>1.9</v>
      </c>
      <c r="F1176" s="73" t="n">
        <v>1.65</v>
      </c>
      <c r="G1176" s="74"/>
    </row>
    <row r="1178" customFormat="false" ht="17.35" hidden="false" customHeight="false" outlineLevel="0" collapsed="false">
      <c r="C1178" s="15" t="s">
        <v>2946</v>
      </c>
      <c r="D1178" s="45" t="s">
        <v>1</v>
      </c>
    </row>
    <row r="1179" customFormat="false" ht="12.75" hidden="false" customHeight="false" outlineLevel="0" collapsed="false">
      <c r="A1179" s="1" t="s">
        <v>2947</v>
      </c>
      <c r="C1179" s="70" t="s">
        <v>2948</v>
      </c>
      <c r="D1179" s="70" t="s">
        <v>13</v>
      </c>
      <c r="E1179" s="72" t="n">
        <v>2.4</v>
      </c>
      <c r="F1179" s="73" t="n">
        <v>2.11</v>
      </c>
      <c r="G1179" s="74"/>
    </row>
    <row r="1180" customFormat="false" ht="12.75" hidden="false" customHeight="false" outlineLevel="0" collapsed="false">
      <c r="A1180" s="1" t="s">
        <v>2949</v>
      </c>
      <c r="C1180" s="70" t="s">
        <v>2950</v>
      </c>
      <c r="D1180" s="70" t="s">
        <v>88</v>
      </c>
      <c r="E1180" s="72" t="n">
        <v>2.4</v>
      </c>
      <c r="F1180" s="73" t="n">
        <v>2.33</v>
      </c>
      <c r="G1180" s="74"/>
    </row>
    <row r="1182" customFormat="false" ht="17.35" hidden="false" customHeight="false" outlineLevel="0" collapsed="false">
      <c r="C1182" s="15" t="s">
        <v>2951</v>
      </c>
      <c r="D1182" s="45" t="s">
        <v>1</v>
      </c>
    </row>
    <row r="1183" customFormat="false" ht="12.75" hidden="false" customHeight="false" outlineLevel="0" collapsed="false">
      <c r="A1183" s="1" t="s">
        <v>2952</v>
      </c>
      <c r="C1183" s="27" t="s">
        <v>2953</v>
      </c>
      <c r="D1183" s="27" t="s">
        <v>77</v>
      </c>
      <c r="E1183" s="28"/>
      <c r="F1183" s="29"/>
      <c r="G1183" s="27"/>
      <c r="H1183" s="30" t="s">
        <v>61</v>
      </c>
      <c r="I1183" s="31" t="n">
        <v>1.69</v>
      </c>
      <c r="J1183" s="31" t="s">
        <v>2235</v>
      </c>
    </row>
    <row r="1184" customFormat="false" ht="12.75" hidden="false" customHeight="false" outlineLevel="0" collapsed="false">
      <c r="A1184" s="1" t="s">
        <v>2952</v>
      </c>
      <c r="C1184" s="27" t="s">
        <v>2954</v>
      </c>
      <c r="D1184" s="27" t="s">
        <v>2955</v>
      </c>
      <c r="E1184" s="28"/>
      <c r="F1184" s="29"/>
      <c r="G1184" s="27"/>
      <c r="H1184" s="30" t="s">
        <v>61</v>
      </c>
      <c r="I1184" s="31" t="n">
        <v>3.29</v>
      </c>
      <c r="J1184" s="31" t="s">
        <v>2235</v>
      </c>
    </row>
    <row r="1185" customFormat="false" ht="12.75" hidden="false" customHeight="false" outlineLevel="0" collapsed="false">
      <c r="A1185" s="1" t="s">
        <v>2952</v>
      </c>
      <c r="C1185" s="27" t="s">
        <v>2956</v>
      </c>
      <c r="D1185" s="27" t="s">
        <v>88</v>
      </c>
      <c r="E1185" s="28"/>
      <c r="F1185" s="29"/>
      <c r="G1185" s="27"/>
      <c r="H1185" s="30" t="s">
        <v>61</v>
      </c>
      <c r="I1185" s="31" t="n">
        <v>1.15</v>
      </c>
      <c r="J1185" s="31" t="s">
        <v>2235</v>
      </c>
    </row>
    <row r="1186" customFormat="false" ht="12.75" hidden="false" customHeight="false" outlineLevel="0" collapsed="false">
      <c r="A1186" s="1" t="s">
        <v>2952</v>
      </c>
      <c r="C1186" s="27" t="s">
        <v>2957</v>
      </c>
      <c r="D1186" s="27" t="s">
        <v>79</v>
      </c>
      <c r="E1186" s="28"/>
      <c r="F1186" s="29"/>
      <c r="G1186" s="27"/>
      <c r="H1186" s="30" t="s">
        <v>61</v>
      </c>
      <c r="I1186" s="31" t="n">
        <v>1.19</v>
      </c>
      <c r="J1186" s="31" t="s">
        <v>2235</v>
      </c>
    </row>
    <row r="1187" customFormat="false" ht="12.75" hidden="false" customHeight="false" outlineLevel="0" collapsed="false">
      <c r="A1187" s="1" t="s">
        <v>2952</v>
      </c>
      <c r="C1187" s="27" t="s">
        <v>2958</v>
      </c>
      <c r="D1187" s="27" t="s">
        <v>51</v>
      </c>
      <c r="E1187" s="28"/>
      <c r="F1187" s="29"/>
      <c r="G1187" s="27"/>
      <c r="H1187" s="30" t="s">
        <v>61</v>
      </c>
      <c r="I1187" s="31" t="n">
        <v>1.19</v>
      </c>
      <c r="J1187" s="31" t="s">
        <v>2235</v>
      </c>
    </row>
    <row r="1188" customFormat="false" ht="12.75" hidden="false" customHeight="false" outlineLevel="0" collapsed="false">
      <c r="A1188" s="1" t="s">
        <v>2952</v>
      </c>
      <c r="C1188" s="27" t="s">
        <v>2959</v>
      </c>
      <c r="D1188" s="27" t="s">
        <v>13</v>
      </c>
      <c r="E1188" s="28"/>
      <c r="F1188" s="29"/>
      <c r="G1188" s="27"/>
      <c r="H1188" s="30" t="s">
        <v>61</v>
      </c>
      <c r="I1188" s="31" t="n">
        <v>2.99</v>
      </c>
      <c r="J1188" s="31" t="s">
        <v>2235</v>
      </c>
    </row>
    <row r="1189" customFormat="false" ht="12.75" hidden="false" customHeight="false" outlineLevel="0" collapsed="false">
      <c r="A1189" s="1" t="s">
        <v>2952</v>
      </c>
      <c r="C1189" s="27" t="s">
        <v>2960</v>
      </c>
      <c r="D1189" s="27" t="s">
        <v>24</v>
      </c>
      <c r="E1189" s="28"/>
      <c r="F1189" s="29"/>
      <c r="G1189" s="27"/>
      <c r="H1189" s="30" t="s">
        <v>61</v>
      </c>
      <c r="I1189" s="31" t="n">
        <v>1.19</v>
      </c>
      <c r="J1189" s="31" t="s">
        <v>2235</v>
      </c>
    </row>
    <row r="1190" customFormat="false" ht="12.75" hidden="false" customHeight="false" outlineLevel="0" collapsed="false">
      <c r="A1190" s="1" t="s">
        <v>2952</v>
      </c>
      <c r="C1190" s="27" t="s">
        <v>2961</v>
      </c>
      <c r="D1190" s="27" t="s">
        <v>70</v>
      </c>
      <c r="E1190" s="28"/>
      <c r="F1190" s="29"/>
      <c r="G1190" s="27"/>
      <c r="H1190" s="30" t="s">
        <v>61</v>
      </c>
      <c r="I1190" s="31" t="n">
        <v>1.13</v>
      </c>
      <c r="J1190" s="31" t="s">
        <v>2235</v>
      </c>
    </row>
    <row r="1191" customFormat="false" ht="12.75" hidden="false" customHeight="false" outlineLevel="0" collapsed="false">
      <c r="A1191" s="1" t="s">
        <v>2952</v>
      </c>
      <c r="C1191" s="27" t="s">
        <v>2962</v>
      </c>
      <c r="D1191" s="27" t="s">
        <v>13</v>
      </c>
      <c r="E1191" s="28"/>
      <c r="F1191" s="29"/>
      <c r="G1191" s="27"/>
      <c r="H1191" s="30" t="s">
        <v>61</v>
      </c>
      <c r="I1191" s="31" t="n">
        <v>3.79</v>
      </c>
      <c r="J1191" s="31" t="s">
        <v>2235</v>
      </c>
    </row>
    <row r="1192" customFormat="false" ht="12.75" hidden="false" customHeight="false" outlineLevel="0" collapsed="false">
      <c r="A1192" s="1" t="s">
        <v>2963</v>
      </c>
      <c r="C1192" s="27" t="s">
        <v>2964</v>
      </c>
      <c r="D1192" s="27" t="s">
        <v>16</v>
      </c>
      <c r="E1192" s="28"/>
      <c r="F1192" s="29"/>
      <c r="G1192" s="27"/>
      <c r="H1192" s="30" t="s">
        <v>61</v>
      </c>
      <c r="I1192" s="31" t="n">
        <v>1.69</v>
      </c>
      <c r="J1192" s="31" t="s">
        <v>2235</v>
      </c>
    </row>
    <row r="1193" customFormat="false" ht="12.75" hidden="false" customHeight="false" outlineLevel="0" collapsed="false">
      <c r="A1193" s="1" t="s">
        <v>2963</v>
      </c>
      <c r="C1193" s="27" t="s">
        <v>2965</v>
      </c>
      <c r="D1193" s="27" t="s">
        <v>13</v>
      </c>
      <c r="E1193" s="28"/>
      <c r="F1193" s="29"/>
      <c r="G1193" s="27"/>
      <c r="H1193" s="30" t="s">
        <v>61</v>
      </c>
      <c r="I1193" s="31" t="n">
        <v>2.49</v>
      </c>
      <c r="J1193" s="31" t="s">
        <v>2235</v>
      </c>
    </row>
    <row r="1194" customFormat="false" ht="12.75" hidden="false" customHeight="false" outlineLevel="0" collapsed="false">
      <c r="A1194" s="1" t="s">
        <v>2963</v>
      </c>
      <c r="C1194" s="27" t="s">
        <v>2966</v>
      </c>
      <c r="D1194" s="27" t="s">
        <v>583</v>
      </c>
      <c r="E1194" s="28"/>
      <c r="F1194" s="29"/>
      <c r="G1194" s="27"/>
      <c r="H1194" s="30" t="s">
        <v>61</v>
      </c>
      <c r="I1194" s="31" t="n">
        <v>1.49</v>
      </c>
      <c r="J1194" s="31" t="s">
        <v>2235</v>
      </c>
    </row>
    <row r="1195" customFormat="false" ht="12.75" hidden="false" customHeight="false" outlineLevel="0" collapsed="false">
      <c r="A1195" s="1" t="s">
        <v>2963</v>
      </c>
      <c r="C1195" s="27" t="s">
        <v>2967</v>
      </c>
      <c r="D1195" s="27" t="s">
        <v>13</v>
      </c>
      <c r="E1195" s="28"/>
      <c r="F1195" s="29"/>
      <c r="G1195" s="27"/>
      <c r="H1195" s="30" t="s">
        <v>168</v>
      </c>
      <c r="I1195" s="31" t="n">
        <v>2.69</v>
      </c>
      <c r="J1195" s="31" t="s">
        <v>2235</v>
      </c>
    </row>
    <row r="1197" customFormat="false" ht="17.35" hidden="false" customHeight="false" outlineLevel="0" collapsed="false">
      <c r="C1197" s="15" t="s">
        <v>3045</v>
      </c>
      <c r="D1197" s="45" t="s">
        <v>1</v>
      </c>
    </row>
    <row r="1198" customFormat="false" ht="12.75" hidden="false" customHeight="false" outlineLevel="0" collapsed="false">
      <c r="A1198" s="1" t="s">
        <v>3046</v>
      </c>
      <c r="C1198" s="27" t="s">
        <v>3047</v>
      </c>
      <c r="D1198" s="27" t="s">
        <v>13</v>
      </c>
      <c r="E1198" s="28"/>
      <c r="F1198" s="29"/>
      <c r="G1198" s="27"/>
      <c r="H1198" s="30" t="s">
        <v>168</v>
      </c>
      <c r="I1198" s="31" t="n">
        <v>2.61</v>
      </c>
      <c r="J1198" s="31" t="s">
        <v>2997</v>
      </c>
    </row>
    <row r="1200" customFormat="false" ht="17.35" hidden="false" customHeight="false" outlineLevel="0" collapsed="false">
      <c r="C1200" s="15" t="s">
        <v>3048</v>
      </c>
      <c r="D1200" s="45" t="s">
        <v>1</v>
      </c>
    </row>
    <row r="1201" customFormat="false" ht="12.75" hidden="false" customHeight="false" outlineLevel="0" collapsed="false">
      <c r="A1201" s="1" t="s">
        <v>3049</v>
      </c>
      <c r="C1201" s="27" t="s">
        <v>3050</v>
      </c>
      <c r="D1201" s="27" t="s">
        <v>77</v>
      </c>
      <c r="E1201" s="28"/>
      <c r="F1201" s="29"/>
      <c r="G1201" s="27"/>
      <c r="H1201" s="30" t="s">
        <v>61</v>
      </c>
      <c r="I1201" s="31" t="n">
        <v>1.45</v>
      </c>
      <c r="J1201" s="31" t="s">
        <v>2997</v>
      </c>
    </row>
    <row r="1202" customFormat="false" ht="12.75" hidden="false" customHeight="false" outlineLevel="0" collapsed="false">
      <c r="A1202" s="1" t="s">
        <v>3049</v>
      </c>
      <c r="C1202" s="27" t="s">
        <v>3051</v>
      </c>
      <c r="D1202" s="27" t="s">
        <v>13</v>
      </c>
      <c r="E1202" s="28"/>
      <c r="F1202" s="29"/>
      <c r="G1202" s="27"/>
      <c r="H1202" s="30" t="s">
        <v>61</v>
      </c>
      <c r="I1202" s="31" t="n">
        <v>1.6</v>
      </c>
      <c r="J1202" s="31" t="s">
        <v>2997</v>
      </c>
    </row>
    <row r="1203" customFormat="false" ht="12.75" hidden="false" customHeight="false" outlineLevel="0" collapsed="false">
      <c r="A1203" s="1" t="s">
        <v>3049</v>
      </c>
      <c r="C1203" s="27" t="s">
        <v>3052</v>
      </c>
      <c r="D1203" s="27" t="s">
        <v>13</v>
      </c>
      <c r="E1203" s="28"/>
      <c r="F1203" s="29"/>
      <c r="G1203" s="27"/>
      <c r="H1203" s="30" t="s">
        <v>168</v>
      </c>
      <c r="I1203" s="31" t="n">
        <f aca="false">0.16*8</f>
        <v>1.28</v>
      </c>
      <c r="J1203" s="31" t="s">
        <v>2997</v>
      </c>
    </row>
    <row r="1204" customFormat="false" ht="12.75" hidden="false" customHeight="false" outlineLevel="0" collapsed="false">
      <c r="A1204" s="1" t="s">
        <v>3053</v>
      </c>
      <c r="C1204" s="27" t="s">
        <v>3054</v>
      </c>
      <c r="D1204" s="27" t="s">
        <v>51</v>
      </c>
      <c r="E1204" s="28"/>
      <c r="F1204" s="29"/>
      <c r="G1204" s="27"/>
      <c r="H1204" s="30" t="s">
        <v>61</v>
      </c>
      <c r="I1204" s="31" t="n">
        <f aca="false">1/115*100</f>
        <v>0.869565217391304</v>
      </c>
      <c r="J1204" s="31" t="s">
        <v>2997</v>
      </c>
    </row>
    <row r="1205" customFormat="false" ht="12.75" hidden="false" customHeight="false" outlineLevel="0" collapsed="false">
      <c r="A1205" s="1" t="s">
        <v>3053</v>
      </c>
      <c r="C1205" s="27" t="s">
        <v>3055</v>
      </c>
      <c r="D1205" s="27" t="s">
        <v>24</v>
      </c>
      <c r="E1205" s="28"/>
      <c r="F1205" s="29"/>
      <c r="G1205" s="27"/>
      <c r="H1205" s="30" t="s">
        <v>61</v>
      </c>
      <c r="I1205" s="31" t="n">
        <v>0.87</v>
      </c>
      <c r="J1205" s="31" t="s">
        <v>2997</v>
      </c>
    </row>
    <row r="1206" customFormat="false" ht="12.75" hidden="false" customHeight="false" outlineLevel="0" collapsed="false">
      <c r="A1206" s="1" t="s">
        <v>3053</v>
      </c>
      <c r="C1206" s="27" t="s">
        <v>3056</v>
      </c>
      <c r="D1206" s="27" t="s">
        <v>3057</v>
      </c>
      <c r="E1206" s="28"/>
      <c r="F1206" s="29"/>
      <c r="G1206" s="27"/>
      <c r="H1206" s="30" t="s">
        <v>61</v>
      </c>
      <c r="I1206" s="31" t="n">
        <f aca="false">1.25/115*80</f>
        <v>0.869565217391304</v>
      </c>
      <c r="J1206" s="31" t="s">
        <v>2997</v>
      </c>
    </row>
    <row r="1207" customFormat="false" ht="12.75" hidden="false" customHeight="false" outlineLevel="0" collapsed="false">
      <c r="A1207" s="1" t="s">
        <v>3053</v>
      </c>
      <c r="C1207" s="27" t="s">
        <v>3058</v>
      </c>
      <c r="D1207" s="27" t="s">
        <v>13</v>
      </c>
      <c r="E1207" s="28"/>
      <c r="F1207" s="29"/>
      <c r="G1207" s="27"/>
      <c r="H1207" s="30" t="s">
        <v>168</v>
      </c>
      <c r="I1207" s="31" t="n">
        <f aca="false">1.42/90*80</f>
        <v>1.26222222222222</v>
      </c>
      <c r="J1207" s="31" t="s">
        <v>2997</v>
      </c>
    </row>
    <row r="1208" customFormat="false" ht="12.75" hidden="false" customHeight="false" outlineLevel="0" collapsed="false">
      <c r="A1208" s="1" t="s">
        <v>3053</v>
      </c>
      <c r="C1208" s="27" t="s">
        <v>3059</v>
      </c>
      <c r="D1208" s="27" t="s">
        <v>13</v>
      </c>
      <c r="E1208" s="28"/>
      <c r="F1208" s="29"/>
      <c r="G1208" s="27"/>
      <c r="H1208" s="30" t="s">
        <v>168</v>
      </c>
      <c r="I1208" s="31" t="n">
        <f aca="false">1.6/113*80</f>
        <v>1.13274336283186</v>
      </c>
      <c r="J1208" s="31" t="s">
        <v>2997</v>
      </c>
    </row>
    <row r="1210" customFormat="false" ht="17.35" hidden="false" customHeight="false" outlineLevel="0" collapsed="false">
      <c r="C1210" s="15" t="s">
        <v>4237</v>
      </c>
      <c r="D1210" s="45" t="s">
        <v>1</v>
      </c>
    </row>
    <row r="1211" customFormat="false" ht="12.75" hidden="false" customHeight="false" outlineLevel="0" collapsed="false">
      <c r="A1211" s="1" t="s">
        <v>3071</v>
      </c>
      <c r="C1211" s="70" t="s">
        <v>3072</v>
      </c>
      <c r="D1211" s="70" t="s">
        <v>88</v>
      </c>
      <c r="E1211" s="72" t="n">
        <v>1.8</v>
      </c>
      <c r="F1211" s="73" t="n">
        <v>0.78</v>
      </c>
      <c r="G1211" s="74" t="s">
        <v>3063</v>
      </c>
    </row>
    <row r="1212" customFormat="false" ht="12.75" hidden="false" customHeight="false" outlineLevel="0" collapsed="false">
      <c r="A1212" s="1" t="s">
        <v>3071</v>
      </c>
      <c r="C1212" s="70" t="s">
        <v>3073</v>
      </c>
      <c r="D1212" s="70" t="s">
        <v>13</v>
      </c>
      <c r="E1212" s="72" t="n">
        <v>1.8</v>
      </c>
      <c r="F1212" s="73" t="n">
        <v>1.54</v>
      </c>
      <c r="G1212" s="74" t="s">
        <v>3063</v>
      </c>
    </row>
    <row r="1213" customFormat="false" ht="12.75" hidden="false" customHeight="false" outlineLevel="0" collapsed="false">
      <c r="A1213" s="1" t="s">
        <v>3071</v>
      </c>
      <c r="C1213" s="70" t="s">
        <v>3074</v>
      </c>
      <c r="D1213" s="70" t="s">
        <v>70</v>
      </c>
      <c r="E1213" s="72" t="n">
        <v>2</v>
      </c>
      <c r="F1213" s="73" t="n">
        <v>0.57</v>
      </c>
      <c r="G1213" s="74" t="s">
        <v>3063</v>
      </c>
    </row>
    <row r="1214" customFormat="false" ht="12.75" hidden="false" customHeight="false" outlineLevel="0" collapsed="false">
      <c r="A1214" s="1" t="s">
        <v>3071</v>
      </c>
      <c r="C1214" s="70" t="s">
        <v>3075</v>
      </c>
      <c r="D1214" s="70" t="s">
        <v>26</v>
      </c>
      <c r="E1214" s="72" t="n">
        <v>2</v>
      </c>
      <c r="F1214" s="73" t="n">
        <v>0.57</v>
      </c>
      <c r="G1214" s="74" t="s">
        <v>3063</v>
      </c>
    </row>
    <row r="1215" customFormat="false" ht="12.75" hidden="false" customHeight="false" outlineLevel="0" collapsed="false">
      <c r="A1215" s="1" t="s">
        <v>3071</v>
      </c>
      <c r="C1215" s="70" t="s">
        <v>3076</v>
      </c>
      <c r="D1215" s="70" t="s">
        <v>13</v>
      </c>
      <c r="E1215" s="72" t="n">
        <v>2.1</v>
      </c>
      <c r="F1215" s="73" t="n">
        <v>0.57</v>
      </c>
      <c r="G1215" s="74" t="s">
        <v>3063</v>
      </c>
    </row>
    <row r="1216" customFormat="false" ht="12.75" hidden="false" customHeight="false" outlineLevel="0" collapsed="false">
      <c r="A1216" s="1" t="s">
        <v>3071</v>
      </c>
      <c r="C1216" s="70" t="s">
        <v>3077</v>
      </c>
      <c r="D1216" s="70" t="s">
        <v>13</v>
      </c>
      <c r="E1216" s="72" t="n">
        <v>2.3</v>
      </c>
      <c r="F1216" s="73" t="n">
        <v>0.93</v>
      </c>
      <c r="G1216" s="74" t="s">
        <v>3063</v>
      </c>
    </row>
    <row r="1217" customFormat="false" ht="12.75" hidden="false" customHeight="false" outlineLevel="0" collapsed="false">
      <c r="A1217" s="1" t="s">
        <v>3071</v>
      </c>
      <c r="C1217" s="70" t="s">
        <v>3078</v>
      </c>
      <c r="D1217" s="70" t="s">
        <v>13</v>
      </c>
      <c r="E1217" s="72" t="n">
        <v>2.3</v>
      </c>
      <c r="F1217" s="73" t="n">
        <v>0.75</v>
      </c>
      <c r="G1217" s="74" t="s">
        <v>3063</v>
      </c>
    </row>
    <row r="1218" customFormat="false" ht="12.75" hidden="false" customHeight="false" outlineLevel="0" collapsed="false">
      <c r="A1218" s="1" t="s">
        <v>3071</v>
      </c>
      <c r="C1218" s="70" t="s">
        <v>3079</v>
      </c>
      <c r="D1218" s="70" t="s">
        <v>20</v>
      </c>
      <c r="E1218" s="72" t="n">
        <v>2.4</v>
      </c>
      <c r="F1218" s="73" t="n">
        <v>0.57</v>
      </c>
      <c r="G1218" s="74" t="s">
        <v>3063</v>
      </c>
    </row>
    <row r="1219" customFormat="false" ht="12.75" hidden="false" customHeight="false" outlineLevel="0" collapsed="false">
      <c r="A1219" s="1" t="s">
        <v>3071</v>
      </c>
      <c r="C1219" s="70" t="s">
        <v>3080</v>
      </c>
      <c r="D1219" s="70" t="s">
        <v>77</v>
      </c>
      <c r="E1219" s="72" t="n">
        <v>2.5</v>
      </c>
      <c r="F1219" s="73" t="n">
        <v>2.69</v>
      </c>
      <c r="G1219" s="74" t="s">
        <v>3063</v>
      </c>
    </row>
    <row r="1220" customFormat="false" ht="12.75" hidden="false" customHeight="false" outlineLevel="0" collapsed="false">
      <c r="A1220" s="1" t="s">
        <v>3071</v>
      </c>
      <c r="C1220" s="70" t="s">
        <v>3081</v>
      </c>
      <c r="D1220" s="70" t="s">
        <v>16</v>
      </c>
      <c r="E1220" s="72" t="n">
        <v>2.5</v>
      </c>
      <c r="F1220" s="73" t="n">
        <v>1.99</v>
      </c>
      <c r="G1220" s="74" t="s">
        <v>3063</v>
      </c>
    </row>
    <row r="1221" customFormat="false" ht="12.75" hidden="false" customHeight="false" outlineLevel="0" collapsed="false">
      <c r="A1221" s="1" t="s">
        <v>3071</v>
      </c>
      <c r="C1221" s="70" t="s">
        <v>3082</v>
      </c>
      <c r="D1221" s="70" t="s">
        <v>49</v>
      </c>
      <c r="E1221" s="72" t="n">
        <v>2.5</v>
      </c>
      <c r="F1221" s="73" t="n">
        <v>1.99</v>
      </c>
      <c r="G1221" s="74" t="s">
        <v>3063</v>
      </c>
    </row>
    <row r="1222" customFormat="false" ht="12.75" hidden="false" customHeight="false" outlineLevel="0" collapsed="false">
      <c r="A1222" s="1" t="s">
        <v>3071</v>
      </c>
      <c r="C1222" s="70" t="s">
        <v>3083</v>
      </c>
      <c r="D1222" s="70" t="s">
        <v>51</v>
      </c>
      <c r="E1222" s="72" t="n">
        <v>2.5</v>
      </c>
      <c r="F1222" s="73" t="n">
        <v>1.99</v>
      </c>
      <c r="G1222" s="74" t="s">
        <v>3063</v>
      </c>
    </row>
    <row r="1223" customFormat="false" ht="12.75" hidden="false" customHeight="false" outlineLevel="0" collapsed="false">
      <c r="A1223" s="1" t="s">
        <v>3071</v>
      </c>
      <c r="C1223" s="70" t="s">
        <v>3084</v>
      </c>
      <c r="D1223" s="70" t="s">
        <v>13</v>
      </c>
      <c r="E1223" s="72" t="n">
        <v>2.5</v>
      </c>
      <c r="F1223" s="73" t="n">
        <v>2.99</v>
      </c>
      <c r="G1223" s="74" t="s">
        <v>3063</v>
      </c>
    </row>
    <row r="1224" customFormat="false" ht="12.75" hidden="false" customHeight="false" outlineLevel="0" collapsed="false">
      <c r="A1224" s="1" t="s">
        <v>3071</v>
      </c>
      <c r="C1224" s="70" t="s">
        <v>3085</v>
      </c>
      <c r="D1224" s="70" t="s">
        <v>13</v>
      </c>
      <c r="E1224" s="72" t="n">
        <v>2.5</v>
      </c>
      <c r="F1224" s="73" t="n">
        <v>3.25</v>
      </c>
      <c r="G1224" s="74" t="s">
        <v>3063</v>
      </c>
    </row>
    <row r="1226" customFormat="false" ht="30.1" hidden="false" customHeight="false" outlineLevel="0" collapsed="false">
      <c r="C1226" s="52" t="s">
        <v>4238</v>
      </c>
      <c r="D1226" s="45" t="s">
        <v>1</v>
      </c>
    </row>
    <row r="1227" customFormat="false" ht="12.75" hidden="false" customHeight="false" outlineLevel="0" collapsed="false">
      <c r="A1227" s="1" t="s">
        <v>3100</v>
      </c>
      <c r="C1227" s="70" t="s">
        <v>3101</v>
      </c>
      <c r="D1227" s="70" t="s">
        <v>20</v>
      </c>
      <c r="E1227" s="72" t="n">
        <v>2.1</v>
      </c>
      <c r="F1227" s="73" t="n">
        <v>8</v>
      </c>
      <c r="G1227" s="74" t="s">
        <v>3063</v>
      </c>
    </row>
    <row r="1228" customFormat="false" ht="12.75" hidden="false" customHeight="false" outlineLevel="0" collapsed="false">
      <c r="A1228" s="1" t="s">
        <v>3100</v>
      </c>
      <c r="C1228" s="70" t="s">
        <v>3102</v>
      </c>
      <c r="D1228" s="70" t="s">
        <v>390</v>
      </c>
      <c r="E1228" s="72" t="n">
        <v>2.1</v>
      </c>
      <c r="F1228" s="73" t="n">
        <v>8</v>
      </c>
      <c r="G1228" s="74" t="s">
        <v>3063</v>
      </c>
    </row>
    <row r="1229" customFormat="false" ht="12.75" hidden="false" customHeight="false" outlineLevel="0" collapsed="false">
      <c r="A1229" s="1" t="s">
        <v>3100</v>
      </c>
      <c r="C1229" s="70" t="s">
        <v>3103</v>
      </c>
      <c r="D1229" s="70" t="s">
        <v>24</v>
      </c>
      <c r="E1229" s="72" t="n">
        <v>2.1</v>
      </c>
      <c r="F1229" s="73" t="n">
        <v>22.9</v>
      </c>
      <c r="G1229" s="74" t="s">
        <v>3063</v>
      </c>
    </row>
    <row r="1230" customFormat="false" ht="12.75" hidden="false" customHeight="false" outlineLevel="0" collapsed="false">
      <c r="A1230" s="1" t="s">
        <v>3100</v>
      </c>
      <c r="C1230" s="70" t="s">
        <v>3104</v>
      </c>
      <c r="D1230" s="70" t="s">
        <v>22</v>
      </c>
      <c r="E1230" s="72" t="n">
        <v>2.3</v>
      </c>
      <c r="F1230" s="73" t="n">
        <v>8</v>
      </c>
      <c r="G1230" s="74" t="s">
        <v>3063</v>
      </c>
    </row>
    <row r="1231" customFormat="false" ht="12.75" hidden="false" customHeight="false" outlineLevel="0" collapsed="false">
      <c r="A1231" s="1" t="s">
        <v>3100</v>
      </c>
      <c r="C1231" s="70" t="s">
        <v>3105</v>
      </c>
      <c r="D1231" s="70" t="s">
        <v>51</v>
      </c>
      <c r="E1231" s="72" t="n">
        <v>2.3</v>
      </c>
      <c r="F1231" s="73" t="n">
        <v>8</v>
      </c>
      <c r="G1231" s="74" t="s">
        <v>3063</v>
      </c>
    </row>
    <row r="1232" customFormat="false" ht="12.75" hidden="false" customHeight="false" outlineLevel="0" collapsed="false">
      <c r="A1232" s="1" t="s">
        <v>3100</v>
      </c>
      <c r="C1232" s="70" t="s">
        <v>3106</v>
      </c>
      <c r="D1232" s="70" t="s">
        <v>24</v>
      </c>
      <c r="E1232" s="72" t="n">
        <v>2.3</v>
      </c>
      <c r="F1232" s="73" t="n">
        <v>8</v>
      </c>
      <c r="G1232" s="74" t="s">
        <v>3063</v>
      </c>
    </row>
    <row r="1233" customFormat="false" ht="12.75" hidden="false" customHeight="false" outlineLevel="0" collapsed="false">
      <c r="A1233" s="1" t="s">
        <v>3100</v>
      </c>
      <c r="C1233" s="70" t="s">
        <v>3107</v>
      </c>
      <c r="D1233" s="70" t="s">
        <v>20</v>
      </c>
      <c r="E1233" s="72" t="n">
        <v>2.4</v>
      </c>
      <c r="F1233" s="73" t="n">
        <v>12.1</v>
      </c>
      <c r="G1233" s="74" t="s">
        <v>3063</v>
      </c>
    </row>
    <row r="1235" customFormat="false" ht="30.1" hidden="false" customHeight="false" outlineLevel="0" collapsed="false">
      <c r="C1235" s="52" t="s">
        <v>3119</v>
      </c>
      <c r="D1235" s="45" t="s">
        <v>1</v>
      </c>
    </row>
    <row r="1236" customFormat="false" ht="12.75" hidden="false" customHeight="false" outlineLevel="0" collapsed="false">
      <c r="A1236" s="1" t="s">
        <v>3120</v>
      </c>
      <c r="C1236" s="27" t="s">
        <v>3121</v>
      </c>
      <c r="D1236" s="27" t="s">
        <v>13</v>
      </c>
      <c r="E1236" s="28"/>
      <c r="F1236" s="29"/>
      <c r="G1236" s="27"/>
      <c r="H1236" s="30" t="s">
        <v>168</v>
      </c>
      <c r="I1236" s="31" t="n">
        <v>1.39</v>
      </c>
      <c r="J1236" s="31" t="s">
        <v>3063</v>
      </c>
    </row>
    <row r="1237" customFormat="false" ht="12.75" hidden="false" customHeight="false" outlineLevel="0" collapsed="false">
      <c r="A1237" s="1" t="s">
        <v>3120</v>
      </c>
      <c r="C1237" s="27" t="s">
        <v>3122</v>
      </c>
      <c r="D1237" s="27" t="s">
        <v>20</v>
      </c>
      <c r="E1237" s="28"/>
      <c r="F1237" s="29"/>
      <c r="G1237" s="27"/>
      <c r="H1237" s="30" t="s">
        <v>168</v>
      </c>
      <c r="I1237" s="31" t="n">
        <v>1.73</v>
      </c>
      <c r="J1237" s="31" t="s">
        <v>3063</v>
      </c>
    </row>
    <row r="1239" customFormat="false" ht="15.65" hidden="false" customHeight="true" outlineLevel="0" collapsed="false">
      <c r="C1239" s="119" t="s">
        <v>3291</v>
      </c>
      <c r="D1239" s="119" t="s">
        <v>1</v>
      </c>
    </row>
    <row r="1240" customFormat="false" ht="12.75" hidden="false" customHeight="false" outlineLevel="0" collapsed="false">
      <c r="A1240" s="1" t="s">
        <v>3292</v>
      </c>
      <c r="C1240" s="64" t="s">
        <v>3293</v>
      </c>
      <c r="D1240" s="64" t="s">
        <v>20</v>
      </c>
      <c r="E1240" s="65" t="n">
        <v>2</v>
      </c>
      <c r="F1240" s="66" t="n">
        <v>1.99</v>
      </c>
      <c r="G1240" s="67" t="s">
        <v>3294</v>
      </c>
      <c r="H1240" s="67" t="s">
        <v>3295</v>
      </c>
      <c r="I1240" s="104" t="n">
        <v>1.99</v>
      </c>
      <c r="J1240" s="67" t="s">
        <v>3275</v>
      </c>
    </row>
    <row r="1241" customFormat="false" ht="12.75" hidden="false" customHeight="false" outlineLevel="0" collapsed="false">
      <c r="A1241" s="1" t="s">
        <v>3292</v>
      </c>
      <c r="C1241" s="70" t="s">
        <v>3296</v>
      </c>
      <c r="D1241" s="70" t="s">
        <v>49</v>
      </c>
      <c r="E1241" s="72" t="n">
        <v>2</v>
      </c>
      <c r="F1241" s="73" t="n">
        <v>1.99</v>
      </c>
      <c r="G1241" s="74" t="s">
        <v>3294</v>
      </c>
    </row>
    <row r="1242" customFormat="false" ht="12.75" hidden="false" customHeight="false" outlineLevel="0" collapsed="false">
      <c r="A1242" s="1" t="s">
        <v>3292</v>
      </c>
      <c r="C1242" s="70" t="s">
        <v>3297</v>
      </c>
      <c r="D1242" s="70" t="s">
        <v>16</v>
      </c>
      <c r="E1242" s="72" t="n">
        <v>2.1</v>
      </c>
      <c r="F1242" s="73" t="n">
        <v>1.99</v>
      </c>
      <c r="G1242" s="74" t="s">
        <v>3294</v>
      </c>
    </row>
    <row r="1243" customFormat="false" ht="12.75" hidden="false" customHeight="false" outlineLevel="0" collapsed="false">
      <c r="A1243" s="1" t="s">
        <v>3292</v>
      </c>
      <c r="C1243" s="64" t="s">
        <v>3298</v>
      </c>
      <c r="D1243" s="64" t="s">
        <v>13</v>
      </c>
      <c r="E1243" s="65" t="n">
        <v>2.1</v>
      </c>
      <c r="F1243" s="66" t="n">
        <v>2.99</v>
      </c>
      <c r="G1243" s="67" t="s">
        <v>3294</v>
      </c>
      <c r="H1243" s="67" t="s">
        <v>522</v>
      </c>
      <c r="I1243" s="104" t="n">
        <v>2.54</v>
      </c>
      <c r="J1243" s="67" t="s">
        <v>3275</v>
      </c>
    </row>
    <row r="1244" customFormat="false" ht="12.75" hidden="false" customHeight="false" outlineLevel="0" collapsed="false">
      <c r="A1244" s="1" t="s">
        <v>3292</v>
      </c>
      <c r="C1244" s="64" t="s">
        <v>3299</v>
      </c>
      <c r="D1244" s="64" t="s">
        <v>77</v>
      </c>
      <c r="E1244" s="65" t="n">
        <v>2.2</v>
      </c>
      <c r="F1244" s="66" t="n">
        <v>3.3</v>
      </c>
      <c r="G1244" s="67" t="s">
        <v>3294</v>
      </c>
      <c r="H1244" s="105" t="s">
        <v>168</v>
      </c>
      <c r="I1244" s="66" t="n">
        <v>3.29</v>
      </c>
      <c r="J1244" s="67" t="s">
        <v>3275</v>
      </c>
    </row>
    <row r="1245" customFormat="false" ht="12.75" hidden="false" customHeight="false" outlineLevel="0" collapsed="false">
      <c r="A1245" s="1" t="s">
        <v>3292</v>
      </c>
      <c r="C1245" s="70" t="s">
        <v>3300</v>
      </c>
      <c r="D1245" s="70" t="s">
        <v>26</v>
      </c>
      <c r="E1245" s="72" t="n">
        <v>2.2</v>
      </c>
      <c r="F1245" s="73" t="n">
        <v>1.99</v>
      </c>
      <c r="G1245" s="74" t="s">
        <v>3294</v>
      </c>
    </row>
    <row r="1246" customFormat="false" ht="12.75" hidden="false" customHeight="false" outlineLevel="0" collapsed="false">
      <c r="A1246" s="1" t="s">
        <v>3292</v>
      </c>
      <c r="C1246" s="70" t="s">
        <v>3301</v>
      </c>
      <c r="D1246" s="70" t="s">
        <v>24</v>
      </c>
      <c r="E1246" s="72" t="n">
        <v>2.4</v>
      </c>
      <c r="F1246" s="73" t="n">
        <v>1.99</v>
      </c>
      <c r="G1246" s="74" t="s">
        <v>3294</v>
      </c>
    </row>
    <row r="1247" customFormat="false" ht="12.75" hidden="false" customHeight="false" outlineLevel="0" collapsed="false">
      <c r="A1247" s="1" t="s">
        <v>3302</v>
      </c>
      <c r="C1247" s="64" t="s">
        <v>3303</v>
      </c>
      <c r="D1247" s="64" t="s">
        <v>13</v>
      </c>
      <c r="E1247" s="65" t="n">
        <v>2.2</v>
      </c>
      <c r="F1247" s="66" t="n">
        <v>1.99</v>
      </c>
      <c r="G1247" s="67" t="s">
        <v>3294</v>
      </c>
      <c r="H1247" s="105" t="s">
        <v>168</v>
      </c>
      <c r="I1247" s="66" t="n">
        <v>1.99</v>
      </c>
      <c r="J1247" s="67" t="s">
        <v>3275</v>
      </c>
    </row>
    <row r="1248" customFormat="false" ht="12.75" hidden="false" customHeight="false" outlineLevel="0" collapsed="false">
      <c r="A1248" s="1" t="s">
        <v>3302</v>
      </c>
      <c r="C1248" s="70" t="s">
        <v>3304</v>
      </c>
      <c r="D1248" s="70"/>
      <c r="E1248" s="72" t="n">
        <v>2.2</v>
      </c>
      <c r="F1248" s="73" t="n">
        <v>1.99</v>
      </c>
      <c r="G1248" s="74" t="s">
        <v>3294</v>
      </c>
    </row>
    <row r="1249" customFormat="false" ht="12.75" hidden="false" customHeight="false" outlineLevel="0" collapsed="false">
      <c r="A1249" s="1" t="s">
        <v>3302</v>
      </c>
      <c r="C1249" s="64" t="s">
        <v>3305</v>
      </c>
      <c r="D1249" s="64" t="s">
        <v>49</v>
      </c>
      <c r="E1249" s="65" t="n">
        <v>2.3</v>
      </c>
      <c r="F1249" s="66" t="n">
        <v>1.79</v>
      </c>
      <c r="G1249" s="67" t="s">
        <v>3294</v>
      </c>
      <c r="H1249" s="105" t="s">
        <v>61</v>
      </c>
      <c r="I1249" s="66" t="n">
        <v>1.99</v>
      </c>
      <c r="J1249" s="67" t="s">
        <v>3275</v>
      </c>
    </row>
    <row r="1250" customFormat="false" ht="12.75" hidden="false" customHeight="false" outlineLevel="0" collapsed="false">
      <c r="A1250" s="1" t="s">
        <v>3302</v>
      </c>
      <c r="C1250" s="70" t="s">
        <v>3306</v>
      </c>
      <c r="D1250" s="70" t="s">
        <v>22</v>
      </c>
      <c r="E1250" s="72" t="n">
        <v>2.5</v>
      </c>
      <c r="F1250" s="73" t="n">
        <v>1.29</v>
      </c>
      <c r="G1250" s="74" t="s">
        <v>3294</v>
      </c>
    </row>
    <row r="1251" customFormat="false" ht="12.75" hidden="false" customHeight="false" outlineLevel="0" collapsed="false">
      <c r="A1251" s="1" t="s">
        <v>3302</v>
      </c>
      <c r="C1251" s="64" t="s">
        <v>3307</v>
      </c>
      <c r="D1251" s="64" t="s">
        <v>18</v>
      </c>
      <c r="E1251" s="65" t="n">
        <v>2.5</v>
      </c>
      <c r="F1251" s="66" t="n">
        <v>1.79</v>
      </c>
      <c r="G1251" s="67" t="s">
        <v>3294</v>
      </c>
      <c r="H1251" s="105" t="s">
        <v>168</v>
      </c>
      <c r="I1251" s="66" t="n">
        <v>1.99</v>
      </c>
      <c r="J1251" s="67" t="s">
        <v>3275</v>
      </c>
    </row>
    <row r="1252" customFormat="false" ht="12.75" hidden="false" customHeight="false" outlineLevel="0" collapsed="false">
      <c r="A1252" s="1" t="s">
        <v>3302</v>
      </c>
      <c r="C1252" s="70" t="s">
        <v>3308</v>
      </c>
      <c r="D1252" s="70" t="s">
        <v>13</v>
      </c>
      <c r="E1252" s="72" t="n">
        <v>2.5</v>
      </c>
      <c r="F1252" s="73" t="n">
        <v>1.79</v>
      </c>
      <c r="G1252" s="74" t="s">
        <v>3294</v>
      </c>
    </row>
    <row r="1253" customFormat="false" ht="12.75" hidden="false" customHeight="false" outlineLevel="0" collapsed="false">
      <c r="A1253" s="1" t="s">
        <v>3309</v>
      </c>
      <c r="C1253" s="27" t="s">
        <v>3310</v>
      </c>
      <c r="D1253" s="27" t="s">
        <v>88</v>
      </c>
      <c r="E1253" s="28"/>
      <c r="F1253" s="29"/>
      <c r="G1253" s="27"/>
      <c r="H1253" s="30" t="s">
        <v>168</v>
      </c>
      <c r="I1253" s="31" t="n">
        <v>2.35</v>
      </c>
      <c r="J1253" s="30" t="s">
        <v>3275</v>
      </c>
    </row>
    <row r="1254" customFormat="false" ht="12.75" hidden="false" customHeight="false" outlineLevel="0" collapsed="false">
      <c r="A1254" s="1" t="s">
        <v>3309</v>
      </c>
      <c r="C1254" s="27" t="s">
        <v>3311</v>
      </c>
      <c r="D1254" s="27" t="s">
        <v>13</v>
      </c>
      <c r="E1254" s="28"/>
      <c r="F1254" s="29"/>
      <c r="G1254" s="27"/>
      <c r="H1254" s="30" t="s">
        <v>168</v>
      </c>
      <c r="I1254" s="31" t="n">
        <v>4.39</v>
      </c>
      <c r="J1254" s="30" t="s">
        <v>3275</v>
      </c>
    </row>
    <row r="1255" customFormat="false" ht="12.75" hidden="false" customHeight="false" outlineLevel="0" collapsed="false">
      <c r="A1255" s="1" t="s">
        <v>3312</v>
      </c>
      <c r="C1255" s="27" t="s">
        <v>3313</v>
      </c>
      <c r="D1255" s="27" t="s">
        <v>51</v>
      </c>
      <c r="E1255" s="28"/>
      <c r="F1255" s="29"/>
      <c r="G1255" s="27"/>
      <c r="H1255" s="30" t="s">
        <v>168</v>
      </c>
      <c r="I1255" s="31" t="n">
        <v>1.99</v>
      </c>
      <c r="J1255" s="30" t="s">
        <v>3275</v>
      </c>
    </row>
    <row r="1256" customFormat="false" ht="12.75" hidden="false" customHeight="false" outlineLevel="0" collapsed="false">
      <c r="A1256" s="1" t="s">
        <v>3312</v>
      </c>
      <c r="C1256" s="27" t="s">
        <v>3314</v>
      </c>
      <c r="D1256" s="27" t="s">
        <v>13</v>
      </c>
      <c r="E1256" s="28"/>
      <c r="F1256" s="29"/>
      <c r="G1256" s="27"/>
      <c r="H1256" s="30" t="s">
        <v>168</v>
      </c>
      <c r="I1256" s="31" t="n">
        <v>2.29</v>
      </c>
      <c r="J1256" s="30" t="s">
        <v>3275</v>
      </c>
    </row>
    <row r="1258" customFormat="false" ht="17.35" hidden="false" customHeight="false" outlineLevel="0" collapsed="false">
      <c r="C1258" s="15" t="s">
        <v>3166</v>
      </c>
      <c r="D1258" s="11" t="s">
        <v>1</v>
      </c>
    </row>
    <row r="1259" customFormat="false" ht="12.75" hidden="false" customHeight="false" outlineLevel="0" collapsed="false">
      <c r="A1259" s="1" t="s">
        <v>3167</v>
      </c>
      <c r="C1259" s="19" t="s">
        <v>3168</v>
      </c>
      <c r="D1259" s="19" t="s">
        <v>49</v>
      </c>
      <c r="E1259" s="20" t="n">
        <v>1.9</v>
      </c>
      <c r="F1259" s="21" t="n">
        <v>1.99</v>
      </c>
      <c r="G1259" s="24" t="s">
        <v>3169</v>
      </c>
      <c r="K1259" s="90"/>
    </row>
    <row r="1260" customFormat="false" ht="12.75" hidden="false" customHeight="false" outlineLevel="0" collapsed="false">
      <c r="A1260" s="1" t="s">
        <v>3167</v>
      </c>
      <c r="C1260" s="19" t="s">
        <v>3170</v>
      </c>
      <c r="D1260" s="23" t="s">
        <v>18</v>
      </c>
      <c r="E1260" s="20" t="n">
        <v>2.3</v>
      </c>
      <c r="F1260" s="21" t="n">
        <v>1.99</v>
      </c>
      <c r="G1260" s="24" t="s">
        <v>3169</v>
      </c>
      <c r="K1260" s="90"/>
    </row>
    <row r="1261" customFormat="false" ht="12.75" hidden="false" customHeight="false" outlineLevel="0" collapsed="false">
      <c r="A1261" s="1" t="s">
        <v>3167</v>
      </c>
      <c r="C1261" s="19" t="s">
        <v>3171</v>
      </c>
      <c r="D1261" s="19" t="s">
        <v>3172</v>
      </c>
      <c r="E1261" s="20" t="n">
        <v>2.4</v>
      </c>
      <c r="F1261" s="21" t="n">
        <v>7.5</v>
      </c>
      <c r="G1261" s="24" t="s">
        <v>3169</v>
      </c>
      <c r="K1261" s="90"/>
    </row>
    <row r="1262" customFormat="false" ht="12.75" hidden="false" customHeight="false" outlineLevel="0" collapsed="false">
      <c r="A1262" s="1" t="s">
        <v>3167</v>
      </c>
      <c r="B1262" s="1" t="s">
        <v>3173</v>
      </c>
      <c r="C1262" s="64" t="s">
        <v>3174</v>
      </c>
      <c r="D1262" s="64" t="s">
        <v>26</v>
      </c>
      <c r="E1262" s="65" t="n">
        <v>2.4</v>
      </c>
      <c r="F1262" s="66" t="n">
        <v>1.99</v>
      </c>
      <c r="G1262" s="67" t="s">
        <v>3169</v>
      </c>
      <c r="H1262" s="67" t="s">
        <v>61</v>
      </c>
      <c r="I1262" s="104" t="n">
        <v>1</v>
      </c>
      <c r="J1262" s="67" t="s">
        <v>648</v>
      </c>
      <c r="K1262" s="90"/>
    </row>
    <row r="1263" customFormat="false" ht="12.75" hidden="false" customHeight="false" outlineLevel="0" collapsed="false">
      <c r="A1263" s="1" t="s">
        <v>3167</v>
      </c>
      <c r="B1263" s="1" t="s">
        <v>3173</v>
      </c>
      <c r="C1263" s="64" t="s">
        <v>3175</v>
      </c>
      <c r="D1263" s="64" t="s">
        <v>13</v>
      </c>
      <c r="E1263" s="65" t="n">
        <v>2.4</v>
      </c>
      <c r="F1263" s="66" t="n">
        <v>6.6</v>
      </c>
      <c r="G1263" s="67" t="s">
        <v>3169</v>
      </c>
      <c r="H1263" s="105" t="s">
        <v>61</v>
      </c>
      <c r="I1263" s="66" t="n">
        <v>2.25</v>
      </c>
      <c r="J1263" s="67" t="s">
        <v>648</v>
      </c>
      <c r="K1263" s="90"/>
    </row>
    <row r="1264" customFormat="false" ht="12.75" hidden="false" customHeight="false" outlineLevel="0" collapsed="false">
      <c r="A1264" s="1" t="s">
        <v>3167</v>
      </c>
      <c r="C1264" s="27" t="s">
        <v>3176</v>
      </c>
      <c r="D1264" s="27" t="s">
        <v>2848</v>
      </c>
      <c r="E1264" s="28"/>
      <c r="F1264" s="29"/>
      <c r="G1264" s="27"/>
      <c r="H1264" s="30" t="s">
        <v>168</v>
      </c>
      <c r="I1264" s="31" t="n">
        <v>3.79</v>
      </c>
      <c r="J1264" s="30" t="s">
        <v>648</v>
      </c>
    </row>
    <row r="1265" customFormat="false" ht="12.75" hidden="false" customHeight="false" outlineLevel="0" collapsed="false">
      <c r="A1265" s="1" t="s">
        <v>3167</v>
      </c>
      <c r="C1265" s="27" t="s">
        <v>3177</v>
      </c>
      <c r="D1265" s="27" t="s">
        <v>51</v>
      </c>
      <c r="E1265" s="28"/>
      <c r="F1265" s="29"/>
      <c r="G1265" s="27"/>
      <c r="H1265" s="30" t="s">
        <v>168</v>
      </c>
      <c r="I1265" s="31" t="n">
        <v>1</v>
      </c>
      <c r="J1265" s="30" t="s">
        <v>648</v>
      </c>
    </row>
    <row r="1266" customFormat="false" ht="12.75" hidden="false" customHeight="false" outlineLevel="0" collapsed="false">
      <c r="A1266" s="1" t="s">
        <v>3167</v>
      </c>
      <c r="C1266" s="27" t="s">
        <v>3178</v>
      </c>
      <c r="D1266" s="27" t="s">
        <v>583</v>
      </c>
      <c r="E1266" s="28"/>
      <c r="F1266" s="29"/>
      <c r="G1266" s="27"/>
      <c r="H1266" s="30" t="s">
        <v>168</v>
      </c>
      <c r="I1266" s="31" t="n">
        <v>2.29</v>
      </c>
      <c r="J1266" s="30" t="s">
        <v>648</v>
      </c>
    </row>
    <row r="1267" customFormat="false" ht="12.75" hidden="false" customHeight="false" outlineLevel="0" collapsed="false">
      <c r="A1267" s="1" t="s">
        <v>3179</v>
      </c>
      <c r="B1267" s="1" t="s">
        <v>3173</v>
      </c>
      <c r="C1267" s="27" t="s">
        <v>3180</v>
      </c>
      <c r="D1267" s="27" t="s">
        <v>77</v>
      </c>
      <c r="E1267" s="28"/>
      <c r="F1267" s="29"/>
      <c r="G1267" s="27"/>
      <c r="H1267" s="30" t="s">
        <v>61</v>
      </c>
      <c r="I1267" s="31" t="n">
        <v>1.35</v>
      </c>
      <c r="J1267" s="30" t="s">
        <v>648</v>
      </c>
    </row>
    <row r="1268" customFormat="false" ht="12.75" hidden="false" customHeight="false" outlineLevel="0" collapsed="false">
      <c r="A1268" s="1" t="s">
        <v>3179</v>
      </c>
      <c r="B1268" s="1" t="s">
        <v>3173</v>
      </c>
      <c r="C1268" s="27" t="s">
        <v>3181</v>
      </c>
      <c r="D1268" s="27" t="s">
        <v>13</v>
      </c>
      <c r="E1268" s="28"/>
      <c r="F1268" s="29"/>
      <c r="G1268" s="27"/>
      <c r="H1268" s="30" t="s">
        <v>61</v>
      </c>
      <c r="I1268" s="31" t="n">
        <v>1.99</v>
      </c>
      <c r="J1268" s="30" t="s">
        <v>648</v>
      </c>
    </row>
    <row r="1269" customFormat="false" ht="12.75" hidden="false" customHeight="false" outlineLevel="0" collapsed="false">
      <c r="A1269" s="1" t="s">
        <v>3179</v>
      </c>
      <c r="C1269" s="27" t="s">
        <v>3182</v>
      </c>
      <c r="D1269" s="27" t="s">
        <v>22</v>
      </c>
      <c r="E1269" s="28"/>
      <c r="F1269" s="29"/>
      <c r="G1269" s="27"/>
      <c r="H1269" s="30" t="s">
        <v>168</v>
      </c>
      <c r="I1269" s="31" t="n">
        <v>0.5</v>
      </c>
      <c r="J1269" s="30" t="s">
        <v>648</v>
      </c>
    </row>
    <row r="1270" customFormat="false" ht="12.75" hidden="false" customHeight="false" outlineLevel="0" collapsed="false">
      <c r="A1270" s="1" t="s">
        <v>3179</v>
      </c>
      <c r="C1270" s="27" t="s">
        <v>3183</v>
      </c>
      <c r="D1270" s="27" t="s">
        <v>16</v>
      </c>
      <c r="E1270" s="28"/>
      <c r="F1270" s="29"/>
      <c r="G1270" s="27"/>
      <c r="H1270" s="30" t="s">
        <v>168</v>
      </c>
      <c r="I1270" s="31" t="n">
        <v>0.5</v>
      </c>
      <c r="J1270" s="30" t="s">
        <v>648</v>
      </c>
    </row>
    <row r="1271" customFormat="false" ht="12.75" hidden="false" customHeight="false" outlineLevel="0" collapsed="false">
      <c r="A1271" s="1" t="s">
        <v>3184</v>
      </c>
      <c r="C1271" s="27" t="s">
        <v>3185</v>
      </c>
      <c r="D1271" s="27" t="s">
        <v>20</v>
      </c>
      <c r="E1271" s="28"/>
      <c r="F1271" s="29"/>
      <c r="G1271" s="27"/>
      <c r="H1271" s="30" t="s">
        <v>168</v>
      </c>
      <c r="I1271" s="31" t="n">
        <v>1.25</v>
      </c>
      <c r="J1271" s="103" t="n">
        <v>45200</v>
      </c>
    </row>
    <row r="1272" customFormat="false" ht="12.75" hidden="false" customHeight="false" outlineLevel="0" collapsed="false">
      <c r="A1272" s="1" t="s">
        <v>3186</v>
      </c>
      <c r="C1272" s="27" t="s">
        <v>3168</v>
      </c>
      <c r="D1272" s="27" t="s">
        <v>49</v>
      </c>
      <c r="E1272" s="28"/>
      <c r="F1272" s="29"/>
      <c r="G1272" s="27"/>
      <c r="H1272" s="30" t="s">
        <v>61</v>
      </c>
      <c r="I1272" s="31" t="n">
        <v>1.79</v>
      </c>
      <c r="J1272" s="103" t="n">
        <v>45200</v>
      </c>
    </row>
    <row r="1273" customFormat="false" ht="12.75" hidden="false" customHeight="false" outlineLevel="0" collapsed="false">
      <c r="A1273" s="1" t="s">
        <v>3186</v>
      </c>
      <c r="C1273" s="27" t="s">
        <v>3187</v>
      </c>
      <c r="D1273" s="27" t="s">
        <v>77</v>
      </c>
      <c r="E1273" s="28"/>
      <c r="F1273" s="29"/>
      <c r="G1273" s="27"/>
      <c r="H1273" s="30" t="s">
        <v>168</v>
      </c>
      <c r="I1273" s="31" t="n">
        <v>2.99</v>
      </c>
      <c r="J1273" s="103" t="n">
        <v>45200</v>
      </c>
    </row>
    <row r="1274" customFormat="false" ht="12.75" hidden="false" customHeight="false" outlineLevel="0" collapsed="false">
      <c r="A1274" s="1" t="s">
        <v>3186</v>
      </c>
      <c r="C1274" s="27" t="s">
        <v>3188</v>
      </c>
      <c r="D1274" s="27" t="s">
        <v>70</v>
      </c>
      <c r="E1274" s="28"/>
      <c r="F1274" s="29"/>
      <c r="G1274" s="27"/>
      <c r="H1274" s="30" t="s">
        <v>168</v>
      </c>
      <c r="I1274" s="31" t="n">
        <v>1.5</v>
      </c>
      <c r="J1274" s="103" t="n">
        <v>45200</v>
      </c>
    </row>
    <row r="1275" customFormat="false" ht="12.75" hidden="false" customHeight="false" outlineLevel="0" collapsed="false">
      <c r="A1275" s="1" t="s">
        <v>3186</v>
      </c>
      <c r="C1275" s="27" t="s">
        <v>3189</v>
      </c>
      <c r="D1275" s="27" t="s">
        <v>88</v>
      </c>
      <c r="E1275" s="28"/>
      <c r="F1275" s="29"/>
      <c r="G1275" s="27"/>
      <c r="H1275" s="30" t="s">
        <v>168</v>
      </c>
      <c r="I1275" s="31" t="n">
        <v>1.98</v>
      </c>
      <c r="J1275" s="103" t="n">
        <v>45200</v>
      </c>
    </row>
    <row r="1276" customFormat="false" ht="12.75" hidden="false" customHeight="false" outlineLevel="0" collapsed="false">
      <c r="A1276" s="1" t="s">
        <v>3186</v>
      </c>
      <c r="C1276" s="27" t="s">
        <v>3190</v>
      </c>
      <c r="D1276" s="27" t="s">
        <v>3191</v>
      </c>
      <c r="E1276" s="28"/>
      <c r="F1276" s="29"/>
      <c r="G1276" s="27"/>
      <c r="H1276" s="30" t="s">
        <v>168</v>
      </c>
      <c r="I1276" s="31" t="n">
        <v>2</v>
      </c>
      <c r="J1276" s="103" t="n">
        <v>45200</v>
      </c>
    </row>
    <row r="1277" customFormat="false" ht="12.75" hidden="false" customHeight="false" outlineLevel="0" collapsed="false">
      <c r="A1277" s="1" t="s">
        <v>3186</v>
      </c>
      <c r="C1277" s="27" t="s">
        <v>3192</v>
      </c>
      <c r="D1277" s="27" t="s">
        <v>26</v>
      </c>
      <c r="E1277" s="28"/>
      <c r="F1277" s="29"/>
      <c r="G1277" s="27"/>
      <c r="H1277" s="30" t="s">
        <v>168</v>
      </c>
      <c r="I1277" s="31" t="n">
        <v>1.5</v>
      </c>
      <c r="J1277" s="103" t="n">
        <v>45200</v>
      </c>
    </row>
    <row r="1278" customFormat="false" ht="12.75" hidden="false" customHeight="false" outlineLevel="0" collapsed="false">
      <c r="A1278" s="1" t="s">
        <v>3186</v>
      </c>
      <c r="C1278" s="27" t="s">
        <v>3177</v>
      </c>
      <c r="D1278" s="27" t="s">
        <v>51</v>
      </c>
      <c r="E1278" s="28"/>
      <c r="F1278" s="29"/>
      <c r="G1278" s="27"/>
      <c r="H1278" s="30" t="s">
        <v>168</v>
      </c>
      <c r="I1278" s="31" t="n">
        <v>1.5</v>
      </c>
      <c r="J1278" s="103" t="n">
        <v>45200</v>
      </c>
    </row>
    <row r="1279" customFormat="false" ht="12.75" hidden="false" customHeight="false" outlineLevel="0" collapsed="false">
      <c r="A1279" s="1" t="s">
        <v>3193</v>
      </c>
      <c r="C1279" s="27" t="s">
        <v>3194</v>
      </c>
      <c r="D1279" s="27"/>
      <c r="E1279" s="28"/>
      <c r="F1279" s="29"/>
      <c r="G1279" s="27"/>
      <c r="H1279" s="30" t="s">
        <v>61</v>
      </c>
      <c r="I1279" s="31" t="n">
        <v>4.79</v>
      </c>
      <c r="J1279" s="103" t="n">
        <v>45200</v>
      </c>
    </row>
    <row r="1280" customFormat="false" ht="12.75" hidden="false" customHeight="false" outlineLevel="0" collapsed="false">
      <c r="A1280" s="1" t="s">
        <v>3193</v>
      </c>
      <c r="C1280" s="27" t="s">
        <v>3195</v>
      </c>
      <c r="D1280" s="27" t="s">
        <v>507</v>
      </c>
      <c r="E1280" s="28"/>
      <c r="F1280" s="29"/>
      <c r="G1280" s="27"/>
      <c r="H1280" s="30" t="s">
        <v>61</v>
      </c>
      <c r="I1280" s="31" t="n">
        <v>2.29</v>
      </c>
      <c r="J1280" s="103" t="n">
        <v>45200</v>
      </c>
    </row>
    <row r="1281" customFormat="false" ht="12.75" hidden="false" customHeight="false" outlineLevel="0" collapsed="false">
      <c r="A1281" s="1" t="s">
        <v>3193</v>
      </c>
      <c r="C1281" s="27" t="s">
        <v>3196</v>
      </c>
      <c r="D1281" s="27" t="s">
        <v>24</v>
      </c>
      <c r="E1281" s="28"/>
      <c r="F1281" s="29"/>
      <c r="G1281" s="27"/>
      <c r="H1281" s="30" t="s">
        <v>61</v>
      </c>
      <c r="I1281" s="31" t="n">
        <v>1.99</v>
      </c>
      <c r="J1281" s="103" t="n">
        <v>45200</v>
      </c>
    </row>
    <row r="1282" customFormat="false" ht="12.75" hidden="false" customHeight="false" outlineLevel="0" collapsed="false">
      <c r="A1282" s="1" t="s">
        <v>3193</v>
      </c>
      <c r="C1282" s="27" t="s">
        <v>3197</v>
      </c>
      <c r="D1282" s="27" t="s">
        <v>13</v>
      </c>
      <c r="E1282" s="28"/>
      <c r="F1282" s="29"/>
      <c r="G1282" s="27"/>
      <c r="H1282" s="30" t="s">
        <v>168</v>
      </c>
      <c r="I1282" s="31" t="n">
        <v>2.49</v>
      </c>
      <c r="J1282" s="103" t="n">
        <v>45200</v>
      </c>
    </row>
    <row r="1283" customFormat="false" ht="12.75" hidden="false" customHeight="false" outlineLevel="0" collapsed="false">
      <c r="A1283" s="1" t="s">
        <v>3193</v>
      </c>
      <c r="C1283" s="27" t="s">
        <v>3198</v>
      </c>
      <c r="D1283" s="27" t="s">
        <v>13</v>
      </c>
      <c r="E1283" s="28"/>
      <c r="F1283" s="29"/>
      <c r="G1283" s="27"/>
      <c r="H1283" s="30" t="s">
        <v>168</v>
      </c>
      <c r="I1283" s="31" t="n">
        <v>2.39</v>
      </c>
      <c r="J1283" s="103" t="n">
        <v>45200</v>
      </c>
    </row>
    <row r="1285" customFormat="false" ht="17.35" hidden="false" customHeight="false" outlineLevel="0" collapsed="false">
      <c r="C1285" s="15" t="s">
        <v>3199</v>
      </c>
      <c r="D1285" s="11" t="s">
        <v>1</v>
      </c>
    </row>
    <row r="1286" customFormat="false" ht="12.75" hidden="false" customHeight="false" outlineLevel="0" collapsed="false">
      <c r="A1286" s="1" t="s">
        <v>3200</v>
      </c>
      <c r="C1286" s="27" t="s">
        <v>3201</v>
      </c>
      <c r="D1286" s="27" t="s">
        <v>507</v>
      </c>
      <c r="E1286" s="28"/>
      <c r="F1286" s="29"/>
      <c r="G1286" s="27"/>
      <c r="H1286" s="30" t="s">
        <v>61</v>
      </c>
      <c r="I1286" s="31" t="n">
        <v>1.59</v>
      </c>
      <c r="J1286" s="103" t="n">
        <v>45200</v>
      </c>
    </row>
    <row r="1287" customFormat="false" ht="12.75" hidden="false" customHeight="false" outlineLevel="0" collapsed="false">
      <c r="A1287" s="1" t="s">
        <v>2636</v>
      </c>
      <c r="C1287" s="27" t="s">
        <v>3202</v>
      </c>
      <c r="D1287" s="27" t="s">
        <v>13</v>
      </c>
      <c r="E1287" s="28"/>
      <c r="F1287" s="29"/>
      <c r="G1287" s="27"/>
      <c r="H1287" s="30" t="s">
        <v>168</v>
      </c>
      <c r="I1287" s="31" t="n">
        <v>0.6</v>
      </c>
      <c r="J1287" s="103" t="n">
        <v>45200</v>
      </c>
    </row>
    <row r="1288" customFormat="false" ht="12.75" hidden="false" customHeight="false" outlineLevel="0" collapsed="false">
      <c r="A1288" s="1" t="s">
        <v>2636</v>
      </c>
      <c r="C1288" s="27" t="s">
        <v>3203</v>
      </c>
      <c r="D1288" s="27" t="s">
        <v>13</v>
      </c>
      <c r="E1288" s="28"/>
      <c r="F1288" s="29"/>
      <c r="G1288" s="27"/>
      <c r="H1288" s="30" t="s">
        <v>168</v>
      </c>
      <c r="I1288" s="31" t="n">
        <v>1.33</v>
      </c>
      <c r="J1288" s="103" t="n">
        <v>45200</v>
      </c>
    </row>
    <row r="1289" customFormat="false" ht="12.75" hidden="false" customHeight="false" outlineLevel="0" collapsed="false">
      <c r="A1289" s="1" t="s">
        <v>2636</v>
      </c>
      <c r="C1289" s="27" t="s">
        <v>3204</v>
      </c>
      <c r="D1289" s="27" t="s">
        <v>13</v>
      </c>
      <c r="E1289" s="28"/>
      <c r="F1289" s="29"/>
      <c r="G1289" s="27"/>
      <c r="H1289" s="30" t="s">
        <v>168</v>
      </c>
      <c r="I1289" s="31" t="n">
        <v>0.6</v>
      </c>
      <c r="J1289" s="103" t="n">
        <v>45200</v>
      </c>
    </row>
    <row r="1290" customFormat="false" ht="12.75" hidden="false" customHeight="false" outlineLevel="0" collapsed="false">
      <c r="A1290" s="1" t="s">
        <v>2636</v>
      </c>
      <c r="C1290" s="27" t="s">
        <v>3205</v>
      </c>
      <c r="D1290" s="27" t="s">
        <v>20</v>
      </c>
      <c r="E1290" s="28"/>
      <c r="F1290" s="29"/>
      <c r="G1290" s="27"/>
      <c r="H1290" s="30" t="s">
        <v>168</v>
      </c>
      <c r="I1290" s="31" t="n">
        <v>0.6</v>
      </c>
      <c r="J1290" s="103" t="n">
        <v>45200</v>
      </c>
    </row>
    <row r="1291" customFormat="false" ht="12.75" hidden="false" customHeight="false" outlineLevel="0" collapsed="false">
      <c r="A1291" s="1" t="s">
        <v>2636</v>
      </c>
      <c r="C1291" s="27" t="s">
        <v>3206</v>
      </c>
      <c r="D1291" s="27" t="s">
        <v>13</v>
      </c>
      <c r="E1291" s="28"/>
      <c r="F1291" s="29"/>
      <c r="G1291" s="27"/>
      <c r="H1291" s="30" t="s">
        <v>168</v>
      </c>
      <c r="I1291" s="31" t="n">
        <v>1.33</v>
      </c>
      <c r="J1291" s="103" t="n">
        <v>45200</v>
      </c>
    </row>
    <row r="1292" customFormat="false" ht="12.75" hidden="false" customHeight="false" outlineLevel="0" collapsed="false">
      <c r="A1292" s="1" t="s">
        <v>2636</v>
      </c>
      <c r="C1292" s="27" t="s">
        <v>3207</v>
      </c>
      <c r="D1292" s="27" t="s">
        <v>51</v>
      </c>
      <c r="E1292" s="28"/>
      <c r="F1292" s="29"/>
      <c r="G1292" s="27"/>
      <c r="H1292" s="30" t="s">
        <v>168</v>
      </c>
      <c r="I1292" s="31" t="n">
        <v>0.6</v>
      </c>
      <c r="J1292" s="103" t="n">
        <v>45200</v>
      </c>
    </row>
    <row r="1294" customFormat="false" ht="17.35" hidden="false" customHeight="false" outlineLevel="0" collapsed="false">
      <c r="C1294" s="15" t="s">
        <v>4239</v>
      </c>
      <c r="D1294" s="11" t="s">
        <v>1</v>
      </c>
    </row>
    <row r="1295" customFormat="false" ht="12.75" hidden="false" customHeight="false" outlineLevel="0" collapsed="false">
      <c r="A1295" s="1" t="s">
        <v>3209</v>
      </c>
      <c r="C1295" s="27" t="s">
        <v>3210</v>
      </c>
      <c r="D1295" s="27" t="s">
        <v>13</v>
      </c>
      <c r="E1295" s="28"/>
      <c r="F1295" s="29"/>
      <c r="G1295" s="27"/>
      <c r="H1295" s="30" t="s">
        <v>61</v>
      </c>
      <c r="I1295" s="31" t="n">
        <v>4.79</v>
      </c>
      <c r="J1295" s="103" t="n">
        <v>45200</v>
      </c>
    </row>
    <row r="1296" customFormat="false" ht="12.75" hidden="false" customHeight="false" outlineLevel="0" collapsed="false">
      <c r="A1296" s="1" t="s">
        <v>3209</v>
      </c>
      <c r="C1296" s="27" t="s">
        <v>3211</v>
      </c>
      <c r="D1296" s="27" t="s">
        <v>13</v>
      </c>
      <c r="E1296" s="28"/>
      <c r="F1296" s="29"/>
      <c r="G1296" s="27"/>
      <c r="H1296" s="30" t="s">
        <v>61</v>
      </c>
      <c r="I1296" s="31" t="n">
        <v>13.8</v>
      </c>
      <c r="J1296" s="103" t="n">
        <v>45200</v>
      </c>
    </row>
    <row r="1297" customFormat="false" ht="12.75" hidden="false" customHeight="false" outlineLevel="0" collapsed="false">
      <c r="A1297" s="1" t="s">
        <v>3209</v>
      </c>
      <c r="C1297" s="27" t="s">
        <v>3212</v>
      </c>
      <c r="D1297" s="27" t="s">
        <v>77</v>
      </c>
      <c r="E1297" s="28"/>
      <c r="F1297" s="29"/>
      <c r="G1297" s="27"/>
      <c r="H1297" s="30" t="s">
        <v>168</v>
      </c>
      <c r="I1297" s="31" t="n">
        <v>4.36</v>
      </c>
      <c r="J1297" s="103" t="n">
        <v>45200</v>
      </c>
    </row>
    <row r="1298" customFormat="false" ht="12.75" hidden="false" customHeight="false" outlineLevel="0" collapsed="false">
      <c r="A1298" s="1" t="s">
        <v>3209</v>
      </c>
      <c r="C1298" s="27" t="s">
        <v>3213</v>
      </c>
      <c r="D1298" s="27" t="s">
        <v>2708</v>
      </c>
      <c r="E1298" s="28"/>
      <c r="F1298" s="29"/>
      <c r="G1298" s="27"/>
      <c r="H1298" s="30" t="s">
        <v>168</v>
      </c>
      <c r="I1298" s="31" t="n">
        <v>6.99</v>
      </c>
      <c r="J1298" s="103" t="n">
        <v>45200</v>
      </c>
    </row>
    <row r="1299" customFormat="false" ht="12.75" hidden="false" customHeight="false" outlineLevel="0" collapsed="false">
      <c r="A1299" s="1" t="s">
        <v>3209</v>
      </c>
      <c r="C1299" s="27" t="s">
        <v>3214</v>
      </c>
      <c r="D1299" s="27" t="s">
        <v>13</v>
      </c>
      <c r="E1299" s="28"/>
      <c r="F1299" s="29"/>
      <c r="G1299" s="27"/>
      <c r="H1299" s="30" t="s">
        <v>168</v>
      </c>
      <c r="I1299" s="31" t="n">
        <v>3.3</v>
      </c>
      <c r="J1299" s="103" t="n">
        <v>45200</v>
      </c>
    </row>
    <row r="1300" customFormat="false" ht="12.75" hidden="false" customHeight="false" outlineLevel="0" collapsed="false">
      <c r="A1300" s="1" t="s">
        <v>3215</v>
      </c>
      <c r="C1300" s="27" t="s">
        <v>3216</v>
      </c>
      <c r="D1300" s="27" t="s">
        <v>13</v>
      </c>
      <c r="E1300" s="28"/>
      <c r="F1300" s="29"/>
      <c r="G1300" s="27"/>
      <c r="H1300" s="30" t="s">
        <v>168</v>
      </c>
      <c r="I1300" s="31" t="n">
        <v>5.69</v>
      </c>
      <c r="J1300" s="103" t="n">
        <v>45200</v>
      </c>
    </row>
    <row r="1302" customFormat="false" ht="17.35" hidden="false" customHeight="false" outlineLevel="0" collapsed="false">
      <c r="C1302" s="15" t="s">
        <v>3217</v>
      </c>
      <c r="D1302" s="11" t="s">
        <v>1</v>
      </c>
    </row>
    <row r="1303" customFormat="false" ht="12.75" hidden="false" customHeight="false" outlineLevel="0" collapsed="false">
      <c r="A1303" s="1" t="s">
        <v>3218</v>
      </c>
      <c r="C1303" s="27" t="s">
        <v>3219</v>
      </c>
      <c r="D1303" s="27" t="s">
        <v>16</v>
      </c>
      <c r="E1303" s="28"/>
      <c r="F1303" s="29"/>
      <c r="G1303" s="27"/>
      <c r="H1303" s="30" t="s">
        <v>61</v>
      </c>
      <c r="I1303" s="31" t="n">
        <v>1.66</v>
      </c>
      <c r="J1303" s="103" t="n">
        <v>45200</v>
      </c>
    </row>
    <row r="1304" customFormat="false" ht="12.75" hidden="false" customHeight="false" outlineLevel="0" collapsed="false">
      <c r="A1304" s="1" t="s">
        <v>3218</v>
      </c>
      <c r="C1304" s="27" t="s">
        <v>3220</v>
      </c>
      <c r="D1304" s="27" t="s">
        <v>79</v>
      </c>
      <c r="E1304" s="28"/>
      <c r="F1304" s="29"/>
      <c r="G1304" s="27"/>
      <c r="H1304" s="30" t="s">
        <v>61</v>
      </c>
      <c r="I1304" s="31" t="n">
        <v>2.1</v>
      </c>
      <c r="J1304" s="103" t="n">
        <v>45200</v>
      </c>
    </row>
    <row r="1305" customFormat="false" ht="12.75" hidden="false" customHeight="false" outlineLevel="0" collapsed="false">
      <c r="A1305" s="1" t="s">
        <v>3218</v>
      </c>
      <c r="C1305" s="27" t="s">
        <v>3221</v>
      </c>
      <c r="D1305" s="27" t="s">
        <v>13</v>
      </c>
      <c r="E1305" s="28"/>
      <c r="F1305" s="29"/>
      <c r="G1305" s="27"/>
      <c r="H1305" s="30" t="s">
        <v>61</v>
      </c>
      <c r="I1305" s="31" t="n">
        <v>2.92</v>
      </c>
      <c r="J1305" s="103" t="n">
        <v>45200</v>
      </c>
    </row>
    <row r="1306" customFormat="false" ht="12.75" hidden="false" customHeight="false" outlineLevel="0" collapsed="false">
      <c r="A1306" s="1" t="s">
        <v>3218</v>
      </c>
      <c r="C1306" s="27" t="s">
        <v>3222</v>
      </c>
      <c r="D1306" s="27" t="s">
        <v>20</v>
      </c>
      <c r="E1306" s="28"/>
      <c r="F1306" s="29"/>
      <c r="G1306" s="27"/>
      <c r="H1306" s="30" t="s">
        <v>61</v>
      </c>
      <c r="I1306" s="31" t="n">
        <v>1.29</v>
      </c>
      <c r="J1306" s="103" t="n">
        <v>45200</v>
      </c>
    </row>
    <row r="1307" customFormat="false" ht="12.75" hidden="false" customHeight="false" outlineLevel="0" collapsed="false">
      <c r="A1307" s="1" t="s">
        <v>3218</v>
      </c>
      <c r="C1307" s="27" t="s">
        <v>3223</v>
      </c>
      <c r="D1307" s="27" t="s">
        <v>24</v>
      </c>
      <c r="E1307" s="28"/>
      <c r="F1307" s="29"/>
      <c r="G1307" s="27"/>
      <c r="H1307" s="30" t="s">
        <v>61</v>
      </c>
      <c r="I1307" s="31" t="n">
        <v>1.49</v>
      </c>
      <c r="J1307" s="103" t="n">
        <v>45200</v>
      </c>
    </row>
    <row r="1308" customFormat="false" ht="12.75" hidden="false" customHeight="false" outlineLevel="0" collapsed="false">
      <c r="A1308" s="1" t="s">
        <v>3218</v>
      </c>
      <c r="C1308" s="27" t="s">
        <v>3224</v>
      </c>
      <c r="D1308" s="27" t="s">
        <v>13</v>
      </c>
      <c r="E1308" s="28"/>
      <c r="F1308" s="29"/>
      <c r="G1308" s="27"/>
      <c r="H1308" s="30" t="s">
        <v>168</v>
      </c>
      <c r="I1308" s="31" t="n">
        <v>2.7</v>
      </c>
      <c r="J1308" s="103" t="n">
        <v>45200</v>
      </c>
    </row>
    <row r="1309" customFormat="false" ht="12.75" hidden="false" customHeight="false" outlineLevel="0" collapsed="false">
      <c r="A1309" s="1" t="s">
        <v>3225</v>
      </c>
      <c r="C1309" s="27" t="s">
        <v>3226</v>
      </c>
      <c r="D1309" s="27" t="s">
        <v>51</v>
      </c>
      <c r="E1309" s="28"/>
      <c r="F1309" s="29"/>
      <c r="G1309" s="27"/>
      <c r="H1309" s="30" t="s">
        <v>61</v>
      </c>
      <c r="I1309" s="31" t="n">
        <v>0.99</v>
      </c>
      <c r="J1309" s="103" t="n">
        <v>45200</v>
      </c>
    </row>
    <row r="1310" customFormat="false" ht="12.75" hidden="false" customHeight="false" outlineLevel="0" collapsed="false">
      <c r="A1310" s="1" t="s">
        <v>3225</v>
      </c>
      <c r="C1310" s="27" t="s">
        <v>3227</v>
      </c>
      <c r="D1310" s="27" t="s">
        <v>13</v>
      </c>
      <c r="E1310" s="28"/>
      <c r="F1310" s="29"/>
      <c r="G1310" s="27"/>
      <c r="H1310" s="30" t="s">
        <v>61</v>
      </c>
      <c r="I1310" s="31" t="n">
        <v>2.6</v>
      </c>
      <c r="J1310" s="103" t="n">
        <v>45200</v>
      </c>
    </row>
    <row r="1311" customFormat="false" ht="12.75" hidden="false" customHeight="false" outlineLevel="0" collapsed="false">
      <c r="A1311" s="1" t="s">
        <v>3225</v>
      </c>
      <c r="C1311" s="27" t="s">
        <v>3228</v>
      </c>
      <c r="D1311" s="27" t="s">
        <v>13</v>
      </c>
      <c r="E1311" s="28"/>
      <c r="F1311" s="29"/>
      <c r="G1311" s="27"/>
      <c r="H1311" s="30" t="s">
        <v>61</v>
      </c>
      <c r="I1311" s="31" t="n">
        <v>2.73</v>
      </c>
      <c r="J1311" s="103" t="n">
        <v>45200</v>
      </c>
    </row>
    <row r="1313" customFormat="false" ht="17.35" hidden="false" customHeight="false" outlineLevel="0" collapsed="false">
      <c r="C1313" s="15" t="s">
        <v>3108</v>
      </c>
      <c r="D1313" s="11" t="s">
        <v>1</v>
      </c>
    </row>
    <row r="1314" customFormat="false" ht="12.75" hidden="false" customHeight="false" outlineLevel="0" collapsed="false">
      <c r="A1314" s="1" t="s">
        <v>3109</v>
      </c>
      <c r="C1314" s="27" t="s">
        <v>3110</v>
      </c>
      <c r="D1314" s="27" t="s">
        <v>13</v>
      </c>
      <c r="E1314" s="28"/>
      <c r="F1314" s="29"/>
      <c r="G1314" s="27"/>
      <c r="H1314" s="30" t="s">
        <v>168</v>
      </c>
      <c r="I1314" s="31" t="n">
        <v>1.66</v>
      </c>
      <c r="J1314" s="103" t="s">
        <v>3111</v>
      </c>
    </row>
    <row r="1315" customFormat="false" ht="12.75" hidden="false" customHeight="false" outlineLevel="0" collapsed="false">
      <c r="A1315" s="1" t="s">
        <v>3109</v>
      </c>
      <c r="C1315" s="27" t="s">
        <v>3112</v>
      </c>
      <c r="D1315" s="27" t="s">
        <v>13</v>
      </c>
      <c r="E1315" s="28"/>
      <c r="F1315" s="29"/>
      <c r="G1315" s="27"/>
      <c r="H1315" s="30" t="s">
        <v>168</v>
      </c>
      <c r="I1315" s="31" t="n">
        <v>1.1</v>
      </c>
      <c r="J1315" s="103" t="s">
        <v>3111</v>
      </c>
    </row>
    <row r="1316" customFormat="false" ht="12.75" hidden="false" customHeight="false" outlineLevel="0" collapsed="false">
      <c r="A1316" s="1" t="s">
        <v>3109</v>
      </c>
      <c r="C1316" s="27" t="s">
        <v>3113</v>
      </c>
      <c r="D1316" s="27" t="s">
        <v>13</v>
      </c>
      <c r="E1316" s="28"/>
      <c r="F1316" s="29"/>
      <c r="G1316" s="27"/>
      <c r="H1316" s="30" t="s">
        <v>168</v>
      </c>
      <c r="I1316" s="31" t="n">
        <v>1.55</v>
      </c>
      <c r="J1316" s="103" t="s">
        <v>3111</v>
      </c>
    </row>
    <row r="1317" customFormat="false" ht="12.75" hidden="false" customHeight="false" outlineLevel="0" collapsed="false">
      <c r="A1317" s="1" t="s">
        <v>3109</v>
      </c>
      <c r="C1317" s="27" t="s">
        <v>3114</v>
      </c>
      <c r="D1317" s="27" t="s">
        <v>13</v>
      </c>
      <c r="E1317" s="28"/>
      <c r="F1317" s="29"/>
      <c r="G1317" s="27"/>
      <c r="H1317" s="30" t="s">
        <v>168</v>
      </c>
      <c r="I1317" s="31" t="n">
        <v>1.82</v>
      </c>
      <c r="J1317" s="103" t="s">
        <v>3111</v>
      </c>
    </row>
    <row r="1318" customFormat="false" ht="12.75" hidden="false" customHeight="false" outlineLevel="0" collapsed="false">
      <c r="A1318" s="1" t="s">
        <v>3115</v>
      </c>
      <c r="C1318" s="27" t="s">
        <v>3116</v>
      </c>
      <c r="D1318" s="27" t="s">
        <v>26</v>
      </c>
      <c r="E1318" s="28"/>
      <c r="F1318" s="29"/>
      <c r="G1318" s="27"/>
      <c r="H1318" s="30" t="s">
        <v>168</v>
      </c>
      <c r="I1318" s="31" t="n">
        <v>7.48</v>
      </c>
      <c r="J1318" s="103" t="s">
        <v>3111</v>
      </c>
    </row>
    <row r="1319" customFormat="false" ht="12.75" hidden="false" customHeight="false" outlineLevel="0" collapsed="false">
      <c r="A1319" s="1" t="s">
        <v>3115</v>
      </c>
      <c r="C1319" s="27" t="s">
        <v>3117</v>
      </c>
      <c r="D1319" s="27" t="s">
        <v>16</v>
      </c>
      <c r="E1319" s="28"/>
      <c r="F1319" s="29"/>
      <c r="G1319" s="27"/>
      <c r="H1319" s="30" t="s">
        <v>168</v>
      </c>
      <c r="I1319" s="31" t="n">
        <v>9.73</v>
      </c>
      <c r="J1319" s="103" t="s">
        <v>3111</v>
      </c>
    </row>
    <row r="1320" customFormat="false" ht="12.75" hidden="false" customHeight="false" outlineLevel="0" collapsed="false">
      <c r="A1320" s="1" t="s">
        <v>3115</v>
      </c>
      <c r="C1320" s="27" t="s">
        <v>3118</v>
      </c>
      <c r="D1320" s="27" t="s">
        <v>13</v>
      </c>
      <c r="E1320" s="28"/>
      <c r="F1320" s="29"/>
      <c r="G1320" s="27"/>
      <c r="H1320" s="30" t="s">
        <v>168</v>
      </c>
      <c r="I1320" s="31" t="n">
        <v>11.08</v>
      </c>
      <c r="J1320" s="103" t="s">
        <v>3111</v>
      </c>
    </row>
    <row r="1322" customFormat="false" ht="17.35" hidden="false" customHeight="false" outlineLevel="0" collapsed="false">
      <c r="C1322" s="15" t="s">
        <v>3229</v>
      </c>
      <c r="D1322" s="11" t="s">
        <v>1</v>
      </c>
    </row>
    <row r="1323" customFormat="false" ht="12.75" hidden="false" customHeight="false" outlineLevel="0" collapsed="false">
      <c r="A1323" s="1" t="s">
        <v>3230</v>
      </c>
      <c r="C1323" s="27" t="s">
        <v>3231</v>
      </c>
      <c r="D1323" s="27" t="s">
        <v>77</v>
      </c>
      <c r="E1323" s="28"/>
      <c r="F1323" s="29"/>
      <c r="G1323" s="27"/>
      <c r="H1323" s="30" t="s">
        <v>168</v>
      </c>
      <c r="I1323" s="31" t="n">
        <v>1.5</v>
      </c>
      <c r="J1323" s="103" t="s">
        <v>3232</v>
      </c>
    </row>
    <row r="1324" customFormat="false" ht="12.75" hidden="false" customHeight="false" outlineLevel="0" collapsed="false">
      <c r="A1324" s="1" t="s">
        <v>3230</v>
      </c>
      <c r="C1324" s="27" t="s">
        <v>3233</v>
      </c>
      <c r="D1324" s="27" t="s">
        <v>13</v>
      </c>
      <c r="E1324" s="28"/>
      <c r="F1324" s="29"/>
      <c r="G1324" s="27"/>
      <c r="H1324" s="30" t="s">
        <v>168</v>
      </c>
      <c r="I1324" s="31" t="n">
        <v>1.6</v>
      </c>
      <c r="J1324" s="103" t="s">
        <v>3232</v>
      </c>
    </row>
    <row r="1325" customFormat="false" ht="12.75" hidden="false" customHeight="false" outlineLevel="0" collapsed="false">
      <c r="A1325" s="1" t="s">
        <v>3234</v>
      </c>
      <c r="C1325" s="27" t="s">
        <v>3235</v>
      </c>
      <c r="D1325" s="27" t="s">
        <v>70</v>
      </c>
      <c r="E1325" s="28"/>
      <c r="F1325" s="29"/>
      <c r="G1325" s="27"/>
      <c r="H1325" s="30" t="s">
        <v>61</v>
      </c>
      <c r="I1325" s="31" t="n">
        <v>0.76</v>
      </c>
      <c r="J1325" s="103" t="s">
        <v>3232</v>
      </c>
    </row>
    <row r="1326" customFormat="false" ht="12.75" hidden="false" customHeight="false" outlineLevel="0" collapsed="false">
      <c r="A1326" s="1" t="s">
        <v>3234</v>
      </c>
      <c r="C1326" s="27" t="s">
        <v>3236</v>
      </c>
      <c r="D1326" s="27" t="s">
        <v>13</v>
      </c>
      <c r="E1326" s="28"/>
      <c r="F1326" s="29"/>
      <c r="G1326" s="27"/>
      <c r="H1326" s="30" t="s">
        <v>168</v>
      </c>
      <c r="I1326" s="31" t="n">
        <v>2.99</v>
      </c>
      <c r="J1326" s="103" t="s">
        <v>3232</v>
      </c>
    </row>
    <row r="1328" customFormat="false" ht="17.35" hidden="false" customHeight="false" outlineLevel="0" collapsed="false">
      <c r="C1328" s="15" t="s">
        <v>3315</v>
      </c>
      <c r="D1328" s="11" t="s">
        <v>1</v>
      </c>
    </row>
    <row r="1329" customFormat="false" ht="12.75" hidden="false" customHeight="false" outlineLevel="0" collapsed="false">
      <c r="A1329" s="1" t="s">
        <v>3316</v>
      </c>
      <c r="C1329" s="27" t="s">
        <v>3317</v>
      </c>
      <c r="D1329" s="27" t="s">
        <v>77</v>
      </c>
      <c r="E1329" s="28"/>
      <c r="F1329" s="29"/>
      <c r="G1329" s="27"/>
      <c r="H1329" s="30" t="s">
        <v>61</v>
      </c>
      <c r="I1329" s="31" t="n">
        <v>2.49</v>
      </c>
      <c r="J1329" s="103" t="s">
        <v>3275</v>
      </c>
    </row>
    <row r="1330" customFormat="false" ht="12.75" hidden="false" customHeight="false" outlineLevel="0" collapsed="false">
      <c r="A1330" s="1" t="s">
        <v>3316</v>
      </c>
      <c r="C1330" s="27" t="s">
        <v>3318</v>
      </c>
      <c r="D1330" s="27" t="s">
        <v>26</v>
      </c>
      <c r="E1330" s="28"/>
      <c r="F1330" s="29"/>
      <c r="G1330" s="27"/>
      <c r="H1330" s="30" t="s">
        <v>61</v>
      </c>
      <c r="I1330" s="31" t="n">
        <v>1.65</v>
      </c>
      <c r="J1330" s="103" t="s">
        <v>3275</v>
      </c>
    </row>
    <row r="1331" customFormat="false" ht="12.75" hidden="false" customHeight="false" outlineLevel="0" collapsed="false">
      <c r="A1331" s="1" t="s">
        <v>3316</v>
      </c>
      <c r="C1331" s="27" t="s">
        <v>3319</v>
      </c>
      <c r="D1331" s="27" t="s">
        <v>390</v>
      </c>
      <c r="E1331" s="28"/>
      <c r="F1331" s="29"/>
      <c r="G1331" s="27"/>
      <c r="H1331" s="30" t="s">
        <v>61</v>
      </c>
      <c r="I1331" s="31" t="n">
        <v>1.65</v>
      </c>
      <c r="J1331" s="103" t="s">
        <v>3275</v>
      </c>
    </row>
    <row r="1332" customFormat="false" ht="12.75" hidden="false" customHeight="false" outlineLevel="0" collapsed="false">
      <c r="A1332" s="1" t="s">
        <v>3316</v>
      </c>
      <c r="C1332" s="27" t="s">
        <v>3320</v>
      </c>
      <c r="D1332" s="27" t="s">
        <v>3172</v>
      </c>
      <c r="E1332" s="28"/>
      <c r="F1332" s="29"/>
      <c r="G1332" s="27"/>
      <c r="H1332" s="30" t="s">
        <v>61</v>
      </c>
      <c r="I1332" s="31" t="n">
        <v>3.29</v>
      </c>
      <c r="J1332" s="103" t="s">
        <v>3275</v>
      </c>
    </row>
    <row r="1333" customFormat="false" ht="12.75" hidden="false" customHeight="false" outlineLevel="0" collapsed="false">
      <c r="A1333" s="1" t="s">
        <v>3316</v>
      </c>
      <c r="C1333" s="27" t="s">
        <v>3321</v>
      </c>
      <c r="D1333" s="27" t="s">
        <v>88</v>
      </c>
      <c r="E1333" s="28"/>
      <c r="F1333" s="29"/>
      <c r="G1333" s="27"/>
      <c r="H1333" s="30" t="s">
        <v>61</v>
      </c>
      <c r="I1333" s="31" t="n">
        <v>1.65</v>
      </c>
      <c r="J1333" s="103" t="s">
        <v>3275</v>
      </c>
    </row>
    <row r="1334" customFormat="false" ht="12.75" hidden="false" customHeight="false" outlineLevel="0" collapsed="false">
      <c r="A1334" s="1" t="s">
        <v>3316</v>
      </c>
      <c r="C1334" s="27" t="s">
        <v>3322</v>
      </c>
      <c r="D1334" s="27" t="s">
        <v>16</v>
      </c>
      <c r="E1334" s="28"/>
      <c r="F1334" s="29"/>
      <c r="G1334" s="27"/>
      <c r="H1334" s="30" t="s">
        <v>61</v>
      </c>
      <c r="I1334" s="31" t="n">
        <v>1.65</v>
      </c>
      <c r="J1334" s="103" t="s">
        <v>3275</v>
      </c>
    </row>
    <row r="1335" customFormat="false" ht="12.75" hidden="false" customHeight="false" outlineLevel="0" collapsed="false">
      <c r="A1335" s="1" t="s">
        <v>3316</v>
      </c>
      <c r="C1335" s="27" t="s">
        <v>3323</v>
      </c>
      <c r="D1335" s="27" t="s">
        <v>79</v>
      </c>
      <c r="E1335" s="28"/>
      <c r="F1335" s="29"/>
      <c r="G1335" s="27"/>
      <c r="H1335" s="30" t="s">
        <v>61</v>
      </c>
      <c r="I1335" s="31" t="n">
        <v>1.69</v>
      </c>
      <c r="J1335" s="103" t="s">
        <v>3275</v>
      </c>
    </row>
    <row r="1336" customFormat="false" ht="12.75" hidden="false" customHeight="false" outlineLevel="0" collapsed="false">
      <c r="A1336" s="1" t="s">
        <v>3316</v>
      </c>
      <c r="C1336" s="27" t="s">
        <v>3324</v>
      </c>
      <c r="D1336" s="27" t="s">
        <v>70</v>
      </c>
      <c r="E1336" s="28"/>
      <c r="F1336" s="29"/>
      <c r="G1336" s="27"/>
      <c r="H1336" s="30" t="s">
        <v>61</v>
      </c>
      <c r="I1336" s="31" t="n">
        <v>1.65</v>
      </c>
      <c r="J1336" s="103" t="s">
        <v>3275</v>
      </c>
    </row>
    <row r="1337" customFormat="false" ht="12.75" hidden="false" customHeight="false" outlineLevel="0" collapsed="false">
      <c r="A1337" s="1" t="s">
        <v>3316</v>
      </c>
      <c r="C1337" s="27" t="s">
        <v>3325</v>
      </c>
      <c r="D1337" s="27" t="s">
        <v>20</v>
      </c>
      <c r="E1337" s="28"/>
      <c r="F1337" s="29"/>
      <c r="G1337" s="27"/>
      <c r="H1337" s="30" t="s">
        <v>61</v>
      </c>
      <c r="I1337" s="31" t="n">
        <v>1.65</v>
      </c>
      <c r="J1337" s="103" t="s">
        <v>3275</v>
      </c>
    </row>
    <row r="1338" customFormat="false" ht="12.75" hidden="false" customHeight="false" outlineLevel="0" collapsed="false">
      <c r="A1338" s="1" t="s">
        <v>3316</v>
      </c>
      <c r="C1338" s="27" t="s">
        <v>3326</v>
      </c>
      <c r="D1338" s="27" t="s">
        <v>507</v>
      </c>
      <c r="E1338" s="28"/>
      <c r="F1338" s="29"/>
      <c r="G1338" s="27"/>
      <c r="H1338" s="30" t="s">
        <v>61</v>
      </c>
      <c r="I1338" s="31" t="n">
        <v>2.99</v>
      </c>
      <c r="J1338" s="103" t="s">
        <v>3275</v>
      </c>
    </row>
    <row r="1339" customFormat="false" ht="12.75" hidden="false" customHeight="false" outlineLevel="0" collapsed="false">
      <c r="A1339" s="1" t="s">
        <v>3316</v>
      </c>
      <c r="C1339" s="27" t="s">
        <v>3327</v>
      </c>
      <c r="D1339" s="27" t="s">
        <v>13</v>
      </c>
      <c r="E1339" s="28"/>
      <c r="F1339" s="29"/>
      <c r="G1339" s="27"/>
      <c r="H1339" s="30" t="s">
        <v>61</v>
      </c>
      <c r="I1339" s="31" t="n">
        <v>3.29</v>
      </c>
      <c r="J1339" s="103" t="s">
        <v>3275</v>
      </c>
    </row>
    <row r="1340" customFormat="false" ht="12.75" hidden="false" customHeight="false" outlineLevel="0" collapsed="false">
      <c r="A1340" s="1" t="s">
        <v>3316</v>
      </c>
      <c r="C1340" s="27" t="s">
        <v>3328</v>
      </c>
      <c r="D1340" s="27" t="s">
        <v>24</v>
      </c>
      <c r="E1340" s="28"/>
      <c r="F1340" s="29"/>
      <c r="G1340" s="27"/>
      <c r="H1340" s="30" t="s">
        <v>61</v>
      </c>
      <c r="I1340" s="31" t="n">
        <v>1.65</v>
      </c>
      <c r="J1340" s="103" t="s">
        <v>3275</v>
      </c>
    </row>
    <row r="1341" customFormat="false" ht="12.75" hidden="false" customHeight="false" outlineLevel="0" collapsed="false">
      <c r="A1341" s="1" t="s">
        <v>3329</v>
      </c>
      <c r="C1341" s="27" t="s">
        <v>3330</v>
      </c>
      <c r="D1341" s="27" t="s">
        <v>13</v>
      </c>
      <c r="E1341" s="28"/>
      <c r="F1341" s="29"/>
      <c r="G1341" s="27"/>
      <c r="H1341" s="30" t="s">
        <v>61</v>
      </c>
      <c r="I1341" s="31" t="n">
        <v>2.19</v>
      </c>
      <c r="J1341" s="103" t="s">
        <v>3275</v>
      </c>
    </row>
    <row r="1342" customFormat="false" ht="12.75" hidden="false" customHeight="false" outlineLevel="0" collapsed="false">
      <c r="A1342" s="1" t="s">
        <v>3329</v>
      </c>
      <c r="C1342" s="27" t="s">
        <v>3331</v>
      </c>
      <c r="D1342" s="27" t="s">
        <v>13</v>
      </c>
      <c r="E1342" s="28"/>
      <c r="F1342" s="29"/>
      <c r="G1342" s="27"/>
      <c r="H1342" s="30" t="s">
        <v>61</v>
      </c>
      <c r="I1342" s="31" t="n">
        <v>2.49</v>
      </c>
      <c r="J1342" s="103" t="s">
        <v>3275</v>
      </c>
    </row>
    <row r="1343" customFormat="false" ht="12.75" hidden="false" customHeight="false" outlineLevel="0" collapsed="false">
      <c r="A1343" s="1" t="s">
        <v>3329</v>
      </c>
      <c r="C1343" s="27" t="s">
        <v>3332</v>
      </c>
      <c r="D1343" s="27" t="s">
        <v>13</v>
      </c>
      <c r="E1343" s="28"/>
      <c r="F1343" s="29"/>
      <c r="G1343" s="27"/>
      <c r="H1343" s="30" t="s">
        <v>168</v>
      </c>
      <c r="I1343" s="31" t="n">
        <v>2.79</v>
      </c>
      <c r="J1343" s="103" t="s">
        <v>3275</v>
      </c>
    </row>
    <row r="1344" customFormat="false" ht="12.75" hidden="false" customHeight="false" outlineLevel="0" collapsed="false">
      <c r="A1344" s="1" t="s">
        <v>3329</v>
      </c>
      <c r="C1344" s="27" t="s">
        <v>3333</v>
      </c>
      <c r="D1344" s="27" t="s">
        <v>13</v>
      </c>
      <c r="E1344" s="28"/>
      <c r="F1344" s="29"/>
      <c r="G1344" s="27"/>
      <c r="H1344" s="30" t="s">
        <v>168</v>
      </c>
      <c r="I1344" s="31" t="n">
        <v>1.99</v>
      </c>
      <c r="J1344" s="103" t="s">
        <v>3275</v>
      </c>
    </row>
    <row r="1345" customFormat="false" ht="12.75" hidden="false" customHeight="false" outlineLevel="0" collapsed="false">
      <c r="A1345" s="1" t="s">
        <v>3329</v>
      </c>
      <c r="C1345" s="27" t="s">
        <v>3334</v>
      </c>
      <c r="D1345" s="27" t="s">
        <v>13</v>
      </c>
      <c r="E1345" s="28"/>
      <c r="F1345" s="29"/>
      <c r="G1345" s="27"/>
      <c r="H1345" s="30" t="s">
        <v>168</v>
      </c>
      <c r="I1345" s="31" t="n">
        <v>1.99</v>
      </c>
      <c r="J1345" s="103" t="s">
        <v>3275</v>
      </c>
    </row>
    <row r="1347" customFormat="false" ht="17.35" hidden="false" customHeight="false" outlineLevel="0" collapsed="false">
      <c r="C1347" s="15" t="s">
        <v>3272</v>
      </c>
      <c r="D1347" s="11" t="s">
        <v>1</v>
      </c>
      <c r="K1347" s="4"/>
    </row>
    <row r="1348" customFormat="false" ht="12.75" hidden="false" customHeight="false" outlineLevel="0" collapsed="false">
      <c r="A1348" s="1" t="s">
        <v>3273</v>
      </c>
      <c r="C1348" s="64" t="s">
        <v>3274</v>
      </c>
      <c r="D1348" s="64" t="s">
        <v>13</v>
      </c>
      <c r="E1348" s="65" t="n">
        <v>1.7</v>
      </c>
      <c r="F1348" s="66" t="n">
        <v>0.53</v>
      </c>
      <c r="G1348" s="67" t="s">
        <v>3275</v>
      </c>
      <c r="H1348" s="67" t="s">
        <v>61</v>
      </c>
      <c r="I1348" s="104" t="n">
        <v>5.24</v>
      </c>
      <c r="J1348" s="67" t="s">
        <v>3275</v>
      </c>
    </row>
    <row r="1349" customFormat="false" ht="12.75" hidden="false" customHeight="false" outlineLevel="0" collapsed="false">
      <c r="A1349" s="1" t="s">
        <v>3273</v>
      </c>
      <c r="C1349" s="64" t="s">
        <v>3276</v>
      </c>
      <c r="D1349" s="64" t="s">
        <v>13</v>
      </c>
      <c r="E1349" s="65" t="n">
        <v>1.8</v>
      </c>
      <c r="F1349" s="66" t="n">
        <v>0.37</v>
      </c>
      <c r="G1349" s="67" t="s">
        <v>3275</v>
      </c>
      <c r="H1349" s="67" t="s">
        <v>61</v>
      </c>
      <c r="I1349" s="104" t="n">
        <v>3.4</v>
      </c>
      <c r="J1349" s="67" t="s">
        <v>3275</v>
      </c>
    </row>
    <row r="1350" customFormat="false" ht="12.75" hidden="false" customHeight="false" outlineLevel="0" collapsed="false">
      <c r="A1350" s="1" t="s">
        <v>3277</v>
      </c>
      <c r="C1350" s="64" t="s">
        <v>3278</v>
      </c>
      <c r="D1350" s="64" t="s">
        <v>16</v>
      </c>
      <c r="E1350" s="65" t="n">
        <v>2.1</v>
      </c>
      <c r="F1350" s="66" t="n">
        <v>0.33</v>
      </c>
      <c r="G1350" s="67" t="s">
        <v>3275</v>
      </c>
      <c r="H1350" s="67" t="s">
        <v>61</v>
      </c>
      <c r="I1350" s="104" t="n">
        <v>3.32</v>
      </c>
      <c r="J1350" s="67" t="s">
        <v>3275</v>
      </c>
    </row>
    <row r="1351" customFormat="false" ht="12.75" hidden="false" customHeight="false" outlineLevel="0" collapsed="false">
      <c r="A1351" s="1" t="s">
        <v>3273</v>
      </c>
      <c r="C1351" s="19" t="s">
        <v>3279</v>
      </c>
      <c r="D1351" s="19" t="s">
        <v>20</v>
      </c>
      <c r="E1351" s="20" t="n">
        <v>2.1</v>
      </c>
      <c r="F1351" s="21" t="n">
        <v>0.19</v>
      </c>
      <c r="G1351" s="24" t="s">
        <v>3275</v>
      </c>
      <c r="K1351" s="4"/>
    </row>
    <row r="1352" customFormat="false" ht="12.75" hidden="false" customHeight="false" outlineLevel="0" collapsed="false">
      <c r="A1352" s="1" t="s">
        <v>3273</v>
      </c>
      <c r="C1352" s="64" t="s">
        <v>3280</v>
      </c>
      <c r="D1352" s="64" t="s">
        <v>13</v>
      </c>
      <c r="E1352" s="65" t="n">
        <v>2.2</v>
      </c>
      <c r="F1352" s="66" t="n">
        <v>0.36</v>
      </c>
      <c r="G1352" s="67" t="s">
        <v>3275</v>
      </c>
      <c r="H1352" s="67" t="s">
        <v>61</v>
      </c>
      <c r="I1352" s="104" t="n">
        <v>3.59</v>
      </c>
      <c r="J1352" s="67" t="s">
        <v>3275</v>
      </c>
    </row>
    <row r="1353" customFormat="false" ht="12.75" hidden="false" customHeight="false" outlineLevel="0" collapsed="false">
      <c r="A1353" s="1" t="s">
        <v>3273</v>
      </c>
      <c r="C1353" s="19" t="s">
        <v>3281</v>
      </c>
      <c r="D1353" s="19" t="s">
        <v>70</v>
      </c>
      <c r="E1353" s="20" t="n">
        <v>2.2</v>
      </c>
      <c r="F1353" s="21" t="n">
        <v>0.19</v>
      </c>
      <c r="G1353" s="24" t="s">
        <v>3275</v>
      </c>
      <c r="K1353" s="4"/>
    </row>
    <row r="1354" customFormat="false" ht="12.75" hidden="false" customHeight="false" outlineLevel="0" collapsed="false">
      <c r="A1354" s="1" t="s">
        <v>3273</v>
      </c>
      <c r="C1354" s="19" t="s">
        <v>3282</v>
      </c>
      <c r="D1354" s="19" t="s">
        <v>13</v>
      </c>
      <c r="E1354" s="20" t="n">
        <v>2.4</v>
      </c>
      <c r="F1354" s="21" t="n">
        <v>0.19</v>
      </c>
      <c r="G1354" s="24" t="s">
        <v>3275</v>
      </c>
      <c r="K1354" s="4"/>
    </row>
    <row r="1355" customFormat="false" ht="12.75" hidden="false" customHeight="false" outlineLevel="0" collapsed="false">
      <c r="A1355" s="1" t="s">
        <v>3283</v>
      </c>
      <c r="C1355" s="64" t="s">
        <v>3284</v>
      </c>
      <c r="D1355" s="64" t="s">
        <v>13</v>
      </c>
      <c r="E1355" s="65" t="n">
        <v>2.5</v>
      </c>
      <c r="F1355" s="66" t="n">
        <v>0.38</v>
      </c>
      <c r="G1355" s="67" t="s">
        <v>3275</v>
      </c>
      <c r="H1355" s="67" t="s">
        <v>61</v>
      </c>
      <c r="I1355" s="104" t="n">
        <v>4.15</v>
      </c>
      <c r="J1355" s="67" t="s">
        <v>3275</v>
      </c>
    </row>
    <row r="1356" customFormat="false" ht="12.75" hidden="false" customHeight="false" outlineLevel="0" collapsed="false">
      <c r="A1356" s="1" t="s">
        <v>3283</v>
      </c>
      <c r="C1356" s="27" t="s">
        <v>3335</v>
      </c>
      <c r="D1356" s="27" t="s">
        <v>13</v>
      </c>
      <c r="E1356" s="28"/>
      <c r="F1356" s="29"/>
      <c r="G1356" s="27"/>
      <c r="H1356" s="30" t="s">
        <v>61</v>
      </c>
      <c r="I1356" s="31" t="n">
        <v>3.98</v>
      </c>
      <c r="J1356" s="103" t="s">
        <v>3275</v>
      </c>
    </row>
    <row r="1357" customFormat="false" ht="12.75" hidden="false" customHeight="false" outlineLevel="0" collapsed="false">
      <c r="A1357" s="1" t="s">
        <v>3283</v>
      </c>
      <c r="C1357" s="27" t="s">
        <v>3336</v>
      </c>
      <c r="D1357" s="27" t="s">
        <v>18</v>
      </c>
      <c r="E1357" s="28"/>
      <c r="F1357" s="29"/>
      <c r="G1357" s="27"/>
      <c r="H1357" s="30" t="s">
        <v>61</v>
      </c>
      <c r="I1357" s="31" t="n">
        <v>3.59</v>
      </c>
      <c r="J1357" s="103" t="s">
        <v>3275</v>
      </c>
    </row>
    <row r="1358" customFormat="false" ht="12.75" hidden="false" customHeight="false" outlineLevel="0" collapsed="false">
      <c r="A1358" s="1" t="s">
        <v>3283</v>
      </c>
      <c r="C1358" s="27" t="s">
        <v>3337</v>
      </c>
      <c r="D1358" s="27" t="s">
        <v>24</v>
      </c>
      <c r="E1358" s="28"/>
      <c r="F1358" s="29"/>
      <c r="G1358" s="27"/>
      <c r="H1358" s="30" t="s">
        <v>61</v>
      </c>
      <c r="I1358" s="31" t="n">
        <v>3.59</v>
      </c>
      <c r="J1358" s="103" t="s">
        <v>3275</v>
      </c>
    </row>
    <row r="1359" customFormat="false" ht="12.75" hidden="false" customHeight="false" outlineLevel="0" collapsed="false">
      <c r="A1359" s="1" t="s">
        <v>3283</v>
      </c>
      <c r="C1359" s="27" t="s">
        <v>3338</v>
      </c>
      <c r="D1359" s="27" t="s">
        <v>13</v>
      </c>
      <c r="E1359" s="28"/>
      <c r="F1359" s="29"/>
      <c r="G1359" s="27"/>
      <c r="H1359" s="30" t="s">
        <v>61</v>
      </c>
      <c r="I1359" s="31" t="n">
        <v>5.48</v>
      </c>
      <c r="J1359" s="103" t="s">
        <v>3275</v>
      </c>
    </row>
    <row r="1360" customFormat="false" ht="12.75" hidden="false" customHeight="false" outlineLevel="0" collapsed="false">
      <c r="A1360" s="1" t="s">
        <v>3283</v>
      </c>
      <c r="C1360" s="27" t="s">
        <v>3339</v>
      </c>
      <c r="D1360" s="27" t="s">
        <v>507</v>
      </c>
      <c r="E1360" s="28"/>
      <c r="F1360" s="29"/>
      <c r="G1360" s="27"/>
      <c r="H1360" s="30" t="s">
        <v>61</v>
      </c>
      <c r="I1360" s="31" t="n">
        <v>3.82</v>
      </c>
      <c r="J1360" s="103" t="s">
        <v>3275</v>
      </c>
    </row>
    <row r="1361" customFormat="false" ht="12.75" hidden="false" customHeight="false" outlineLevel="0" collapsed="false">
      <c r="A1361" s="1" t="s">
        <v>3273</v>
      </c>
      <c r="C1361" s="27" t="s">
        <v>3340</v>
      </c>
      <c r="D1361" s="27" t="s">
        <v>26</v>
      </c>
      <c r="E1361" s="28"/>
      <c r="F1361" s="29"/>
      <c r="G1361" s="27"/>
      <c r="H1361" s="30" t="s">
        <v>61</v>
      </c>
      <c r="I1361" s="31" t="n">
        <v>1.89</v>
      </c>
      <c r="J1361" s="103" t="s">
        <v>3275</v>
      </c>
    </row>
    <row r="1362" customFormat="false" ht="12.75" hidden="false" customHeight="false" outlineLevel="0" collapsed="false">
      <c r="A1362" s="1" t="s">
        <v>3273</v>
      </c>
      <c r="C1362" s="27" t="s">
        <v>3341</v>
      </c>
      <c r="D1362" s="27" t="s">
        <v>1642</v>
      </c>
      <c r="E1362" s="28"/>
      <c r="F1362" s="29"/>
      <c r="G1362" s="27"/>
      <c r="H1362" s="30" t="s">
        <v>61</v>
      </c>
      <c r="I1362" s="31" t="n">
        <v>5.33</v>
      </c>
      <c r="J1362" s="103" t="s">
        <v>3275</v>
      </c>
    </row>
    <row r="1363" customFormat="false" ht="12.75" hidden="false" customHeight="false" outlineLevel="0" collapsed="false">
      <c r="A1363" s="1" t="s">
        <v>3273</v>
      </c>
      <c r="C1363" s="27" t="s">
        <v>3342</v>
      </c>
      <c r="D1363" s="27" t="s">
        <v>24</v>
      </c>
      <c r="E1363" s="28"/>
      <c r="F1363" s="29"/>
      <c r="G1363" s="27"/>
      <c r="H1363" s="30" t="s">
        <v>61</v>
      </c>
      <c r="I1363" s="31" t="n">
        <v>1.89</v>
      </c>
      <c r="J1363" s="103" t="s">
        <v>3275</v>
      </c>
    </row>
    <row r="1364" customFormat="false" ht="12.75" hidden="false" customHeight="false" outlineLevel="0" collapsed="false">
      <c r="A1364" s="1" t="s">
        <v>3273</v>
      </c>
      <c r="C1364" s="27" t="s">
        <v>3343</v>
      </c>
      <c r="D1364" s="27" t="s">
        <v>13</v>
      </c>
      <c r="E1364" s="28"/>
      <c r="F1364" s="29"/>
      <c r="G1364" s="27"/>
      <c r="H1364" s="30" t="s">
        <v>61</v>
      </c>
      <c r="I1364" s="31" t="n">
        <v>1.89</v>
      </c>
      <c r="J1364" s="103" t="s">
        <v>3275</v>
      </c>
    </row>
    <row r="1365" customFormat="false" ht="12.75" hidden="false" customHeight="false" outlineLevel="0" collapsed="false">
      <c r="A1365" s="1" t="s">
        <v>3273</v>
      </c>
      <c r="C1365" s="27" t="s">
        <v>3344</v>
      </c>
      <c r="D1365" s="27" t="s">
        <v>51</v>
      </c>
      <c r="E1365" s="28"/>
      <c r="F1365" s="29"/>
      <c r="G1365" s="27"/>
      <c r="H1365" s="30" t="s">
        <v>61</v>
      </c>
      <c r="I1365" s="31" t="n">
        <v>1.89</v>
      </c>
      <c r="J1365" s="103" t="s">
        <v>3275</v>
      </c>
    </row>
    <row r="1366" customFormat="false" ht="12.75" hidden="false" customHeight="false" outlineLevel="0" collapsed="false">
      <c r="A1366" s="1" t="s">
        <v>3273</v>
      </c>
      <c r="C1366" s="27" t="s">
        <v>3345</v>
      </c>
      <c r="D1366" s="27" t="s">
        <v>22</v>
      </c>
      <c r="E1366" s="28"/>
      <c r="F1366" s="29"/>
      <c r="G1366" s="27"/>
      <c r="H1366" s="30" t="s">
        <v>61</v>
      </c>
      <c r="I1366" s="31" t="n">
        <v>1.89</v>
      </c>
      <c r="J1366" s="103" t="s">
        <v>3275</v>
      </c>
    </row>
    <row r="1367" customFormat="false" ht="12.75" hidden="false" customHeight="false" outlineLevel="0" collapsed="false">
      <c r="A1367" s="1" t="s">
        <v>3273</v>
      </c>
      <c r="C1367" s="27" t="s">
        <v>3346</v>
      </c>
      <c r="D1367" s="27" t="s">
        <v>16</v>
      </c>
      <c r="E1367" s="28"/>
      <c r="F1367" s="29"/>
      <c r="G1367" s="27"/>
      <c r="H1367" s="30" t="s">
        <v>168</v>
      </c>
      <c r="I1367" s="31" t="n">
        <v>1.89</v>
      </c>
      <c r="J1367" s="103" t="s">
        <v>3275</v>
      </c>
    </row>
    <row r="1368" customFormat="false" ht="12.75" hidden="false" customHeight="false" outlineLevel="0" collapsed="false">
      <c r="A1368" s="1" t="s">
        <v>3273</v>
      </c>
      <c r="C1368" s="27" t="s">
        <v>3347</v>
      </c>
      <c r="D1368" s="27" t="s">
        <v>49</v>
      </c>
      <c r="E1368" s="28"/>
      <c r="F1368" s="29"/>
      <c r="G1368" s="27"/>
      <c r="H1368" s="30" t="s">
        <v>168</v>
      </c>
      <c r="I1368" s="31" t="n">
        <v>1.89</v>
      </c>
      <c r="J1368" s="103" t="s">
        <v>3275</v>
      </c>
    </row>
    <row r="1369" customFormat="false" ht="12.75" hidden="false" customHeight="false" outlineLevel="0" collapsed="false">
      <c r="A1369" s="1" t="s">
        <v>3273</v>
      </c>
      <c r="C1369" s="27" t="s">
        <v>3348</v>
      </c>
      <c r="D1369" s="27" t="s">
        <v>20</v>
      </c>
      <c r="E1369" s="28"/>
      <c r="F1369" s="29"/>
      <c r="G1369" s="27"/>
      <c r="H1369" s="30" t="s">
        <v>168</v>
      </c>
      <c r="I1369" s="31" t="n">
        <v>1.89</v>
      </c>
      <c r="J1369" s="103" t="s">
        <v>3275</v>
      </c>
    </row>
    <row r="1371" customFormat="false" ht="17.35" hidden="false" customHeight="false" outlineLevel="0" collapsed="false">
      <c r="C1371" s="15" t="s">
        <v>3349</v>
      </c>
      <c r="D1371" s="11" t="s">
        <v>1</v>
      </c>
      <c r="K1371" s="4"/>
    </row>
    <row r="1372" customFormat="false" ht="12.75" hidden="false" customHeight="false" outlineLevel="0" collapsed="false">
      <c r="A1372" s="1" t="s">
        <v>3350</v>
      </c>
      <c r="C1372" s="27" t="s">
        <v>3351</v>
      </c>
      <c r="D1372" s="27" t="s">
        <v>13</v>
      </c>
      <c r="E1372" s="28"/>
      <c r="F1372" s="29"/>
      <c r="G1372" s="27"/>
      <c r="H1372" s="30" t="s">
        <v>168</v>
      </c>
      <c r="I1372" s="31" t="n">
        <v>0.66</v>
      </c>
      <c r="J1372" s="103" t="s">
        <v>3275</v>
      </c>
    </row>
    <row r="1373" customFormat="false" ht="12.75" hidden="false" customHeight="false" outlineLevel="0" collapsed="false">
      <c r="A1373" s="1" t="s">
        <v>3350</v>
      </c>
      <c r="C1373" s="27" t="s">
        <v>3352</v>
      </c>
      <c r="D1373" s="27" t="s">
        <v>13</v>
      </c>
      <c r="E1373" s="28"/>
      <c r="F1373" s="29"/>
      <c r="G1373" s="27"/>
      <c r="H1373" s="30" t="s">
        <v>168</v>
      </c>
      <c r="I1373" s="31" t="n">
        <v>1.12</v>
      </c>
      <c r="J1373" s="103" t="s">
        <v>3275</v>
      </c>
    </row>
    <row r="1375" customFormat="false" ht="17.35" hidden="false" customHeight="false" outlineLevel="0" collapsed="false">
      <c r="C1375" s="15" t="s">
        <v>3353</v>
      </c>
      <c r="D1375" s="45"/>
    </row>
    <row r="1376" customFormat="false" ht="12.75" hidden="false" customHeight="false" outlineLevel="0" collapsed="false">
      <c r="A1376" s="1" t="s">
        <v>3354</v>
      </c>
      <c r="C1376" s="27" t="s">
        <v>3355</v>
      </c>
      <c r="D1376" s="27" t="s">
        <v>77</v>
      </c>
      <c r="E1376" s="28"/>
      <c r="F1376" s="29"/>
      <c r="G1376" s="27"/>
      <c r="H1376" s="30" t="s">
        <v>61</v>
      </c>
      <c r="I1376" s="31" t="n">
        <v>1.29</v>
      </c>
      <c r="J1376" s="30" t="s">
        <v>3356</v>
      </c>
    </row>
    <row r="1377" customFormat="false" ht="12.75" hidden="false" customHeight="false" outlineLevel="0" collapsed="false">
      <c r="A1377" s="1" t="s">
        <v>3354</v>
      </c>
      <c r="C1377" s="27" t="s">
        <v>3357</v>
      </c>
      <c r="D1377" s="27" t="s">
        <v>13</v>
      </c>
      <c r="E1377" s="28"/>
      <c r="F1377" s="29"/>
      <c r="G1377" s="27"/>
      <c r="H1377" s="30" t="s">
        <v>61</v>
      </c>
      <c r="I1377" s="31" t="n">
        <v>1.09</v>
      </c>
      <c r="J1377" s="30" t="s">
        <v>1127</v>
      </c>
    </row>
    <row r="1378" customFormat="false" ht="12.75" hidden="false" customHeight="false" outlineLevel="0" collapsed="false">
      <c r="A1378" s="1" t="s">
        <v>3354</v>
      </c>
      <c r="C1378" s="27" t="s">
        <v>3358</v>
      </c>
      <c r="D1378" s="27" t="s">
        <v>507</v>
      </c>
      <c r="E1378" s="28"/>
      <c r="F1378" s="29"/>
      <c r="G1378" s="27"/>
      <c r="H1378" s="30" t="s">
        <v>61</v>
      </c>
      <c r="I1378" s="31" t="n">
        <v>0.79</v>
      </c>
      <c r="J1378" s="30" t="s">
        <v>1127</v>
      </c>
    </row>
    <row r="1379" customFormat="false" ht="12.75" hidden="false" customHeight="false" outlineLevel="0" collapsed="false">
      <c r="A1379" s="1" t="s">
        <v>3354</v>
      </c>
      <c r="C1379" s="27" t="s">
        <v>3359</v>
      </c>
      <c r="D1379" s="27" t="s">
        <v>88</v>
      </c>
      <c r="E1379" s="28"/>
      <c r="F1379" s="29"/>
      <c r="G1379" s="27"/>
      <c r="H1379" s="30" t="s">
        <v>61</v>
      </c>
      <c r="I1379" s="31" t="n">
        <v>0.75</v>
      </c>
      <c r="J1379" s="30" t="s">
        <v>1127</v>
      </c>
    </row>
    <row r="1380" customFormat="false" ht="12.75" hidden="false" customHeight="false" outlineLevel="0" collapsed="false">
      <c r="A1380" s="1" t="s">
        <v>3354</v>
      </c>
      <c r="C1380" s="27" t="s">
        <v>3360</v>
      </c>
      <c r="D1380" s="27" t="s">
        <v>13</v>
      </c>
      <c r="E1380" s="28"/>
      <c r="F1380" s="29"/>
      <c r="G1380" s="27"/>
      <c r="H1380" s="30" t="s">
        <v>61</v>
      </c>
      <c r="I1380" s="31" t="n">
        <v>1.49</v>
      </c>
      <c r="J1380" s="30" t="s">
        <v>1127</v>
      </c>
    </row>
    <row r="1381" customFormat="false" ht="12.75" hidden="false" customHeight="false" outlineLevel="0" collapsed="false">
      <c r="A1381" s="1" t="s">
        <v>3361</v>
      </c>
      <c r="C1381" s="27" t="s">
        <v>3362</v>
      </c>
      <c r="D1381" s="27" t="s">
        <v>22</v>
      </c>
      <c r="E1381" s="28"/>
      <c r="F1381" s="29"/>
      <c r="G1381" s="27"/>
      <c r="H1381" s="30" t="s">
        <v>61</v>
      </c>
      <c r="I1381" s="31" t="n">
        <v>0.48</v>
      </c>
      <c r="J1381" s="30" t="s">
        <v>1127</v>
      </c>
    </row>
    <row r="1382" customFormat="false" ht="12.75" hidden="false" customHeight="false" outlineLevel="0" collapsed="false">
      <c r="A1382" s="1" t="s">
        <v>3361</v>
      </c>
      <c r="C1382" s="27" t="s">
        <v>3363</v>
      </c>
      <c r="D1382" s="27" t="s">
        <v>13</v>
      </c>
      <c r="E1382" s="28"/>
      <c r="F1382" s="29"/>
      <c r="G1382" s="27"/>
      <c r="H1382" s="30" t="s">
        <v>61</v>
      </c>
      <c r="I1382" s="31" t="n">
        <v>2.69</v>
      </c>
      <c r="J1382" s="30" t="s">
        <v>3356</v>
      </c>
    </row>
    <row r="1383" customFormat="false" ht="12.75" hidden="false" customHeight="false" outlineLevel="0" collapsed="false">
      <c r="A1383" s="1" t="s">
        <v>3361</v>
      </c>
      <c r="C1383" s="27" t="s">
        <v>3364</v>
      </c>
      <c r="D1383" s="27" t="s">
        <v>13</v>
      </c>
      <c r="E1383" s="28"/>
      <c r="F1383" s="29"/>
      <c r="G1383" s="27"/>
      <c r="H1383" s="30" t="s">
        <v>61</v>
      </c>
      <c r="I1383" s="31" t="n">
        <v>0.97</v>
      </c>
      <c r="J1383" s="30" t="s">
        <v>1127</v>
      </c>
    </row>
    <row r="1384" customFormat="false" ht="12.75" hidden="false" customHeight="false" outlineLevel="0" collapsed="false">
      <c r="A1384" s="1" t="s">
        <v>3361</v>
      </c>
      <c r="C1384" s="49" t="s">
        <v>3365</v>
      </c>
      <c r="D1384" s="27" t="s">
        <v>13</v>
      </c>
      <c r="E1384" s="28"/>
      <c r="F1384" s="29"/>
      <c r="G1384" s="27"/>
      <c r="H1384" s="30" t="s">
        <v>61</v>
      </c>
      <c r="I1384" s="31" t="n">
        <v>1.89</v>
      </c>
      <c r="J1384" s="30" t="s">
        <v>3366</v>
      </c>
    </row>
    <row r="1385" customFormat="false" ht="12.75" hidden="false" customHeight="false" outlineLevel="0" collapsed="false">
      <c r="A1385" s="1" t="s">
        <v>3361</v>
      </c>
      <c r="C1385" s="27" t="s">
        <v>3367</v>
      </c>
      <c r="D1385" s="27" t="s">
        <v>13</v>
      </c>
      <c r="E1385" s="28"/>
      <c r="F1385" s="29"/>
      <c r="G1385" s="27"/>
      <c r="H1385" s="30" t="s">
        <v>61</v>
      </c>
      <c r="I1385" s="31" t="n">
        <v>2.09</v>
      </c>
      <c r="J1385" s="30" t="s">
        <v>3366</v>
      </c>
    </row>
    <row r="1386" customFormat="false" ht="12.75" hidden="false" customHeight="false" outlineLevel="0" collapsed="false">
      <c r="A1386" s="1" t="s">
        <v>3361</v>
      </c>
      <c r="C1386" s="27" t="s">
        <v>3368</v>
      </c>
      <c r="D1386" s="27" t="s">
        <v>13</v>
      </c>
      <c r="E1386" s="28"/>
      <c r="F1386" s="29"/>
      <c r="G1386" s="27"/>
      <c r="H1386" s="30" t="s">
        <v>168</v>
      </c>
      <c r="I1386" s="31" t="n">
        <v>1.37</v>
      </c>
      <c r="J1386" s="30" t="s">
        <v>1127</v>
      </c>
    </row>
    <row r="1387" customFormat="false" ht="12.75" hidden="false" customHeight="false" outlineLevel="0" collapsed="false">
      <c r="A1387" s="1" t="s">
        <v>3361</v>
      </c>
      <c r="C1387" s="27" t="s">
        <v>3369</v>
      </c>
      <c r="D1387" s="27" t="s">
        <v>24</v>
      </c>
      <c r="E1387" s="28"/>
      <c r="F1387" s="29"/>
      <c r="G1387" s="27"/>
      <c r="H1387" s="30" t="s">
        <v>61</v>
      </c>
      <c r="I1387" s="31" t="n">
        <v>0.79</v>
      </c>
      <c r="J1387" s="30" t="s">
        <v>3356</v>
      </c>
    </row>
    <row r="1388" customFormat="false" ht="12.75" hidden="false" customHeight="false" outlineLevel="0" collapsed="false">
      <c r="A1388" s="1" t="s">
        <v>3361</v>
      </c>
      <c r="C1388" s="27" t="s">
        <v>3370</v>
      </c>
      <c r="D1388" s="27" t="s">
        <v>13</v>
      </c>
      <c r="E1388" s="28"/>
      <c r="F1388" s="29"/>
      <c r="G1388" s="27"/>
      <c r="H1388" s="30" t="s">
        <v>61</v>
      </c>
      <c r="I1388" s="31" t="n">
        <v>1.39</v>
      </c>
      <c r="J1388" s="30" t="s">
        <v>3356</v>
      </c>
    </row>
    <row r="1389" customFormat="false" ht="12.75" hidden="false" customHeight="false" outlineLevel="0" collapsed="false">
      <c r="A1389" s="1" t="s">
        <v>3354</v>
      </c>
      <c r="C1389" s="27" t="s">
        <v>3371</v>
      </c>
      <c r="D1389" s="27" t="s">
        <v>13</v>
      </c>
      <c r="E1389" s="28"/>
      <c r="F1389" s="29"/>
      <c r="G1389" s="27"/>
      <c r="H1389" s="30" t="s">
        <v>61</v>
      </c>
      <c r="I1389" s="31" t="n">
        <v>2.19</v>
      </c>
      <c r="J1389" s="30" t="s">
        <v>3372</v>
      </c>
    </row>
    <row r="1390" customFormat="false" ht="12.75" hidden="false" customHeight="false" outlineLevel="0" collapsed="false">
      <c r="A1390" s="1" t="s">
        <v>3354</v>
      </c>
      <c r="C1390" s="27" t="s">
        <v>3373</v>
      </c>
      <c r="D1390" s="27" t="s">
        <v>13</v>
      </c>
      <c r="E1390" s="28"/>
      <c r="F1390" s="29"/>
      <c r="G1390" s="27"/>
      <c r="H1390" s="30" t="s">
        <v>61</v>
      </c>
      <c r="I1390" s="31" t="n">
        <v>2.49</v>
      </c>
      <c r="J1390" s="30" t="s">
        <v>3372</v>
      </c>
    </row>
    <row r="1391" customFormat="false" ht="12.75" hidden="false" customHeight="false" outlineLevel="0" collapsed="false">
      <c r="A1391" s="1" t="s">
        <v>3354</v>
      </c>
      <c r="C1391" s="27" t="s">
        <v>3374</v>
      </c>
      <c r="D1391" s="27" t="s">
        <v>49</v>
      </c>
      <c r="E1391" s="28"/>
      <c r="F1391" s="29"/>
      <c r="G1391" s="27"/>
      <c r="H1391" s="30" t="s">
        <v>61</v>
      </c>
      <c r="I1391" s="31" t="n">
        <v>0.85</v>
      </c>
      <c r="J1391" s="30" t="s">
        <v>3372</v>
      </c>
    </row>
    <row r="1392" customFormat="false" ht="12.75" hidden="false" customHeight="false" outlineLevel="0" collapsed="false">
      <c r="A1392" s="1" t="s">
        <v>3354</v>
      </c>
      <c r="C1392" s="27" t="s">
        <v>3375</v>
      </c>
      <c r="D1392" s="27" t="s">
        <v>13</v>
      </c>
      <c r="E1392" s="28"/>
      <c r="F1392" s="29"/>
      <c r="G1392" s="27"/>
      <c r="H1392" s="30" t="s">
        <v>61</v>
      </c>
      <c r="I1392" s="31" t="n">
        <v>2.59</v>
      </c>
      <c r="J1392" s="30" t="s">
        <v>3372</v>
      </c>
    </row>
    <row r="1393" customFormat="false" ht="12.75" hidden="false" customHeight="false" outlineLevel="0" collapsed="false">
      <c r="A1393" s="1" t="s">
        <v>3354</v>
      </c>
      <c r="C1393" s="27" t="s">
        <v>3376</v>
      </c>
      <c r="D1393" s="27" t="s">
        <v>13</v>
      </c>
      <c r="E1393" s="28"/>
      <c r="F1393" s="29"/>
      <c r="G1393" s="27"/>
      <c r="H1393" s="30" t="s">
        <v>61</v>
      </c>
      <c r="I1393" s="31" t="n">
        <v>1.99</v>
      </c>
      <c r="J1393" s="30" t="s">
        <v>3372</v>
      </c>
    </row>
    <row r="1394" customFormat="false" ht="12.75" hidden="false" customHeight="false" outlineLevel="0" collapsed="false">
      <c r="A1394" s="1" t="s">
        <v>3354</v>
      </c>
      <c r="C1394" s="27" t="s">
        <v>3377</v>
      </c>
      <c r="D1394" s="27" t="s">
        <v>70</v>
      </c>
      <c r="E1394" s="28"/>
      <c r="F1394" s="29"/>
      <c r="G1394" s="27"/>
      <c r="H1394" s="30" t="s">
        <v>61</v>
      </c>
      <c r="I1394" s="31" t="n">
        <v>0.85</v>
      </c>
      <c r="J1394" s="30" t="s">
        <v>3372</v>
      </c>
    </row>
    <row r="1395" customFormat="false" ht="12.75" hidden="false" customHeight="false" outlineLevel="0" collapsed="false">
      <c r="A1395" s="1" t="s">
        <v>3354</v>
      </c>
      <c r="C1395" s="27" t="s">
        <v>3378</v>
      </c>
      <c r="D1395" s="27" t="s">
        <v>13</v>
      </c>
      <c r="E1395" s="28"/>
      <c r="F1395" s="29"/>
      <c r="G1395" s="27"/>
      <c r="H1395" s="30" t="s">
        <v>61</v>
      </c>
      <c r="I1395" s="31" t="n">
        <v>1.99</v>
      </c>
      <c r="J1395" s="30" t="s">
        <v>3372</v>
      </c>
    </row>
    <row r="1396" customFormat="false" ht="12.75" hidden="false" customHeight="false" outlineLevel="0" collapsed="false">
      <c r="A1396" s="1" t="s">
        <v>3354</v>
      </c>
      <c r="C1396" s="27" t="s">
        <v>3379</v>
      </c>
      <c r="D1396" s="27" t="s">
        <v>13</v>
      </c>
      <c r="E1396" s="28"/>
      <c r="F1396" s="29"/>
      <c r="G1396" s="27"/>
      <c r="H1396" s="30" t="s">
        <v>61</v>
      </c>
      <c r="I1396" s="31" t="n">
        <v>1.99</v>
      </c>
      <c r="J1396" s="30" t="s">
        <v>3372</v>
      </c>
    </row>
    <row r="1397" customFormat="false" ht="12.75" hidden="false" customHeight="false" outlineLevel="0" collapsed="false">
      <c r="A1397" s="1" t="s">
        <v>3354</v>
      </c>
      <c r="C1397" s="27" t="s">
        <v>3380</v>
      </c>
      <c r="D1397" s="27" t="s">
        <v>13</v>
      </c>
      <c r="E1397" s="28"/>
      <c r="F1397" s="29"/>
      <c r="G1397" s="27"/>
      <c r="H1397" s="30" t="s">
        <v>61</v>
      </c>
      <c r="I1397" s="31" t="n">
        <v>1.95</v>
      </c>
      <c r="J1397" s="30" t="s">
        <v>3372</v>
      </c>
    </row>
    <row r="1398" customFormat="false" ht="12.75" hidden="false" customHeight="false" outlineLevel="0" collapsed="false">
      <c r="A1398" s="1" t="s">
        <v>3361</v>
      </c>
      <c r="C1398" s="27" t="s">
        <v>3381</v>
      </c>
      <c r="D1398" s="27" t="s">
        <v>13</v>
      </c>
      <c r="E1398" s="28"/>
      <c r="F1398" s="29"/>
      <c r="G1398" s="27"/>
      <c r="H1398" s="30" t="s">
        <v>61</v>
      </c>
      <c r="I1398" s="31" t="n">
        <v>0.99</v>
      </c>
      <c r="J1398" s="30" t="s">
        <v>3372</v>
      </c>
    </row>
    <row r="1399" customFormat="false" ht="12.75" hidden="false" customHeight="false" outlineLevel="0" collapsed="false">
      <c r="A1399" s="1" t="s">
        <v>3361</v>
      </c>
      <c r="C1399" s="27" t="s">
        <v>3382</v>
      </c>
      <c r="D1399" s="27" t="s">
        <v>13</v>
      </c>
      <c r="E1399" s="28"/>
      <c r="F1399" s="29"/>
      <c r="G1399" s="27"/>
      <c r="H1399" s="30" t="s">
        <v>61</v>
      </c>
      <c r="I1399" s="31" t="n">
        <v>1.89</v>
      </c>
      <c r="J1399" s="30" t="s">
        <v>3372</v>
      </c>
    </row>
    <row r="1400" customFormat="false" ht="12.75" hidden="false" customHeight="false" outlineLevel="0" collapsed="false">
      <c r="A1400" s="1" t="s">
        <v>3361</v>
      </c>
      <c r="C1400" s="27" t="s">
        <v>3383</v>
      </c>
      <c r="D1400" s="27" t="s">
        <v>16</v>
      </c>
      <c r="E1400" s="28"/>
      <c r="F1400" s="29"/>
      <c r="G1400" s="27"/>
      <c r="H1400" s="30" t="s">
        <v>61</v>
      </c>
      <c r="I1400" s="31" t="n">
        <v>0.79</v>
      </c>
      <c r="J1400" s="30" t="s">
        <v>3372</v>
      </c>
    </row>
    <row r="1401" customFormat="false" ht="12.75" hidden="false" customHeight="false" outlineLevel="0" collapsed="false">
      <c r="A1401" s="1" t="s">
        <v>3361</v>
      </c>
      <c r="C1401" s="27" t="s">
        <v>3384</v>
      </c>
      <c r="D1401" s="27" t="s">
        <v>26</v>
      </c>
      <c r="E1401" s="28"/>
      <c r="F1401" s="29"/>
      <c r="G1401" s="27"/>
      <c r="H1401" s="30" t="s">
        <v>61</v>
      </c>
      <c r="I1401" s="31" t="n">
        <v>0.79</v>
      </c>
      <c r="J1401" s="30" t="s">
        <v>3372</v>
      </c>
    </row>
    <row r="1402" customFormat="false" ht="12.75" hidden="false" customHeight="false" outlineLevel="0" collapsed="false">
      <c r="A1402" s="1" t="s">
        <v>3361</v>
      </c>
      <c r="C1402" s="27" t="s">
        <v>3385</v>
      </c>
      <c r="D1402" s="27" t="s">
        <v>51</v>
      </c>
      <c r="E1402" s="28"/>
      <c r="F1402" s="29"/>
      <c r="G1402" s="27"/>
      <c r="H1402" s="30" t="s">
        <v>61</v>
      </c>
      <c r="I1402" s="31" t="n">
        <v>0.79</v>
      </c>
      <c r="J1402" s="30" t="s">
        <v>3372</v>
      </c>
    </row>
    <row r="1403" customFormat="false" ht="12.75" hidden="false" customHeight="false" outlineLevel="0" collapsed="false">
      <c r="A1403" s="1" t="s">
        <v>3361</v>
      </c>
      <c r="C1403" s="27" t="s">
        <v>3386</v>
      </c>
      <c r="D1403" s="27" t="s">
        <v>13</v>
      </c>
      <c r="E1403" s="28"/>
      <c r="F1403" s="29"/>
      <c r="G1403" s="27"/>
      <c r="H1403" s="30" t="s">
        <v>61</v>
      </c>
      <c r="I1403" s="31" t="n">
        <v>1.45</v>
      </c>
      <c r="J1403" s="30" t="s">
        <v>3372</v>
      </c>
    </row>
    <row r="1404" customFormat="false" ht="12.75" hidden="false" customHeight="false" outlineLevel="0" collapsed="false">
      <c r="A1404" s="1" t="s">
        <v>3361</v>
      </c>
      <c r="C1404" s="27" t="s">
        <v>3387</v>
      </c>
      <c r="D1404" s="27" t="s">
        <v>390</v>
      </c>
      <c r="E1404" s="28"/>
      <c r="F1404" s="29"/>
      <c r="G1404" s="27"/>
      <c r="H1404" s="30" t="s">
        <v>61</v>
      </c>
      <c r="I1404" s="31" t="n">
        <v>0.79</v>
      </c>
      <c r="J1404" s="30" t="s">
        <v>3372</v>
      </c>
    </row>
    <row r="1405" customFormat="false" ht="12.75" hidden="false" customHeight="false" outlineLevel="0" collapsed="false">
      <c r="A1405" s="1" t="s">
        <v>3361</v>
      </c>
      <c r="C1405" s="27" t="s">
        <v>3388</v>
      </c>
      <c r="D1405" s="27" t="s">
        <v>13</v>
      </c>
      <c r="E1405" s="28"/>
      <c r="F1405" s="29"/>
      <c r="G1405" s="27"/>
      <c r="H1405" s="30" t="s">
        <v>168</v>
      </c>
      <c r="I1405" s="31" t="n">
        <v>0.79</v>
      </c>
      <c r="J1405" s="30" t="s">
        <v>3372</v>
      </c>
    </row>
    <row r="1406" customFormat="false" ht="12.75" hidden="false" customHeight="false" outlineLevel="0" collapsed="false">
      <c r="A1406" s="1" t="s">
        <v>3361</v>
      </c>
      <c r="C1406" s="27" t="s">
        <v>3389</v>
      </c>
      <c r="D1406" s="27" t="s">
        <v>20</v>
      </c>
      <c r="E1406" s="28"/>
      <c r="F1406" s="29"/>
      <c r="G1406" s="27"/>
      <c r="H1406" s="30" t="s">
        <v>168</v>
      </c>
      <c r="I1406" s="31" t="n">
        <v>0.79</v>
      </c>
      <c r="J1406" s="30" t="s">
        <v>3372</v>
      </c>
    </row>
    <row r="1408" customFormat="false" ht="17.35" hidden="false" customHeight="false" outlineLevel="0" collapsed="false">
      <c r="C1408" s="52" t="s">
        <v>3427</v>
      </c>
      <c r="D1408" s="45" t="s">
        <v>1</v>
      </c>
    </row>
    <row r="1409" customFormat="false" ht="12.75" hidden="false" customHeight="false" outlineLevel="0" collapsed="false">
      <c r="A1409" s="1" t="s">
        <v>645</v>
      </c>
      <c r="C1409" s="64" t="s">
        <v>652</v>
      </c>
      <c r="D1409" s="64" t="s">
        <v>653</v>
      </c>
      <c r="E1409" s="65" t="n">
        <v>2.4</v>
      </c>
      <c r="F1409" s="66" t="n">
        <v>0.27</v>
      </c>
      <c r="G1409" s="67" t="s">
        <v>3372</v>
      </c>
      <c r="H1409" s="67" t="s">
        <v>168</v>
      </c>
      <c r="I1409" s="104" t="n">
        <v>4.59</v>
      </c>
      <c r="J1409" s="67" t="s">
        <v>3063</v>
      </c>
    </row>
    <row r="1410" customFormat="false" ht="12.75" hidden="false" customHeight="false" outlineLevel="0" collapsed="false">
      <c r="A1410" s="1" t="s">
        <v>645</v>
      </c>
      <c r="C1410" s="64" t="s">
        <v>3428</v>
      </c>
      <c r="D1410" s="64" t="s">
        <v>13</v>
      </c>
      <c r="E1410" s="65" t="n">
        <v>3.7</v>
      </c>
      <c r="F1410" s="66" t="n">
        <v>0.3</v>
      </c>
      <c r="G1410" s="67" t="s">
        <v>3372</v>
      </c>
      <c r="H1410" s="67" t="s">
        <v>168</v>
      </c>
      <c r="I1410" s="104" t="n">
        <v>4.89</v>
      </c>
      <c r="J1410" s="67" t="s">
        <v>3063</v>
      </c>
    </row>
    <row r="1411" customFormat="false" ht="12.75" hidden="false" customHeight="false" outlineLevel="0" collapsed="false">
      <c r="A1411" s="1" t="s">
        <v>645</v>
      </c>
      <c r="C1411" s="27" t="s">
        <v>3429</v>
      </c>
      <c r="D1411" s="27" t="s">
        <v>2942</v>
      </c>
      <c r="E1411" s="97"/>
      <c r="F1411" s="31"/>
      <c r="G1411" s="27"/>
      <c r="H1411" s="30" t="s">
        <v>168</v>
      </c>
      <c r="I1411" s="31" t="n">
        <v>7.18</v>
      </c>
      <c r="J1411" s="31" t="s">
        <v>3063</v>
      </c>
    </row>
    <row r="1412" customFormat="false" ht="12.75" hidden="false" customHeight="false" outlineLevel="0" collapsed="false">
      <c r="A1412" s="1" t="s">
        <v>645</v>
      </c>
      <c r="C1412" s="64" t="s">
        <v>3430</v>
      </c>
      <c r="D1412" s="64" t="s">
        <v>49</v>
      </c>
      <c r="E1412" s="65" t="n">
        <v>3.8</v>
      </c>
      <c r="F1412" s="66" t="n">
        <f aca="false">2.79/15</f>
        <v>0.186</v>
      </c>
      <c r="G1412" s="67" t="s">
        <v>3372</v>
      </c>
      <c r="H1412" s="67" t="s">
        <v>168</v>
      </c>
      <c r="I1412" s="104" t="n">
        <v>2.79</v>
      </c>
      <c r="J1412" s="67" t="s">
        <v>3063</v>
      </c>
    </row>
    <row r="1413" customFormat="false" ht="12.75" hidden="false" customHeight="false" outlineLevel="0" collapsed="false">
      <c r="A1413" s="1" t="s">
        <v>645</v>
      </c>
      <c r="C1413" s="64" t="s">
        <v>3431</v>
      </c>
      <c r="D1413" s="64" t="s">
        <v>26</v>
      </c>
      <c r="E1413" s="65" t="n">
        <v>3.5</v>
      </c>
      <c r="F1413" s="66" t="n">
        <f aca="false">2.79/15</f>
        <v>0.186</v>
      </c>
      <c r="G1413" s="67" t="s">
        <v>2911</v>
      </c>
      <c r="H1413" s="67" t="s">
        <v>168</v>
      </c>
      <c r="I1413" s="104" t="n">
        <v>3.19</v>
      </c>
      <c r="J1413" s="67" t="s">
        <v>3063</v>
      </c>
    </row>
    <row r="1414" customFormat="false" ht="12.75" hidden="false" customHeight="false" outlineLevel="0" collapsed="false">
      <c r="A1414" s="1" t="s">
        <v>645</v>
      </c>
      <c r="C1414" s="27" t="s">
        <v>3432</v>
      </c>
      <c r="D1414" s="27" t="s">
        <v>13</v>
      </c>
      <c r="E1414" s="97"/>
      <c r="F1414" s="31"/>
      <c r="G1414" s="27"/>
      <c r="H1414" s="30" t="s">
        <v>168</v>
      </c>
      <c r="I1414" s="31" t="n">
        <v>13.49</v>
      </c>
      <c r="J1414" s="31" t="s">
        <v>3063</v>
      </c>
    </row>
    <row r="1415" customFormat="false" ht="12.75" hidden="false" customHeight="false" outlineLevel="0" collapsed="false">
      <c r="A1415" s="1" t="s">
        <v>645</v>
      </c>
      <c r="C1415" s="19" t="s">
        <v>3433</v>
      </c>
      <c r="D1415" s="19" t="s">
        <v>77</v>
      </c>
      <c r="E1415" s="20" t="n">
        <v>2.5</v>
      </c>
      <c r="F1415" s="21" t="n">
        <v>0.4</v>
      </c>
      <c r="G1415" s="24" t="s">
        <v>3372</v>
      </c>
      <c r="K1415" s="4"/>
    </row>
    <row r="1417" customFormat="false" ht="17.35" hidden="false" customHeight="false" outlineLevel="0" collapsed="false">
      <c r="C1417" s="52" t="s">
        <v>3434</v>
      </c>
      <c r="D1417" s="45" t="s">
        <v>1</v>
      </c>
    </row>
    <row r="1418" customFormat="false" ht="12.75" hidden="false" customHeight="false" outlineLevel="0" collapsed="false">
      <c r="A1418" s="1" t="s">
        <v>3435</v>
      </c>
      <c r="C1418" s="27" t="s">
        <v>3436</v>
      </c>
      <c r="D1418" s="27" t="s">
        <v>13</v>
      </c>
      <c r="E1418" s="97"/>
      <c r="F1418" s="31"/>
      <c r="G1418" s="27"/>
      <c r="H1418" s="30" t="s">
        <v>61</v>
      </c>
      <c r="I1418" s="31" t="n">
        <v>0.62</v>
      </c>
      <c r="J1418" s="31" t="s">
        <v>3437</v>
      </c>
    </row>
    <row r="1419" customFormat="false" ht="12.75" hidden="false" customHeight="false" outlineLevel="0" collapsed="false">
      <c r="A1419" s="1" t="s">
        <v>3435</v>
      </c>
      <c r="C1419" s="27" t="s">
        <v>3438</v>
      </c>
      <c r="D1419" s="27" t="s">
        <v>77</v>
      </c>
      <c r="E1419" s="97"/>
      <c r="F1419" s="31"/>
      <c r="G1419" s="27"/>
      <c r="H1419" s="30" t="s">
        <v>61</v>
      </c>
      <c r="I1419" s="31" t="n">
        <v>0.5</v>
      </c>
      <c r="J1419" s="31" t="s">
        <v>3437</v>
      </c>
    </row>
    <row r="1420" customFormat="false" ht="12.75" hidden="false" customHeight="false" outlineLevel="0" collapsed="false">
      <c r="A1420" s="1" t="s">
        <v>3435</v>
      </c>
      <c r="C1420" s="27" t="s">
        <v>3439</v>
      </c>
      <c r="D1420" s="27" t="s">
        <v>20</v>
      </c>
      <c r="E1420" s="97"/>
      <c r="F1420" s="31"/>
      <c r="G1420" s="27"/>
      <c r="H1420" s="30" t="s">
        <v>61</v>
      </c>
      <c r="I1420" s="31" t="n">
        <v>0.5</v>
      </c>
      <c r="J1420" s="31" t="s">
        <v>3437</v>
      </c>
    </row>
    <row r="1421" customFormat="false" ht="12.75" hidden="false" customHeight="false" outlineLevel="0" collapsed="false">
      <c r="A1421" s="1" t="s">
        <v>3435</v>
      </c>
      <c r="C1421" s="27" t="s">
        <v>3440</v>
      </c>
      <c r="D1421" s="27" t="s">
        <v>13</v>
      </c>
      <c r="E1421" s="97"/>
      <c r="F1421" s="31"/>
      <c r="G1421" s="27"/>
      <c r="H1421" s="30" t="s">
        <v>61</v>
      </c>
      <c r="I1421" s="31" t="n">
        <v>0.72</v>
      </c>
      <c r="J1421" s="31" t="s">
        <v>3437</v>
      </c>
    </row>
    <row r="1422" customFormat="false" ht="12.75" hidden="false" customHeight="false" outlineLevel="0" collapsed="false">
      <c r="A1422" s="1" t="s">
        <v>3435</v>
      </c>
      <c r="C1422" s="27" t="s">
        <v>3441</v>
      </c>
      <c r="D1422" s="27" t="s">
        <v>507</v>
      </c>
      <c r="E1422" s="97"/>
      <c r="F1422" s="31"/>
      <c r="G1422" s="27"/>
      <c r="H1422" s="30" t="s">
        <v>61</v>
      </c>
      <c r="I1422" s="31" t="n">
        <v>0.5</v>
      </c>
      <c r="J1422" s="31" t="s">
        <v>3437</v>
      </c>
    </row>
    <row r="1423" customFormat="false" ht="12.75" hidden="false" customHeight="false" outlineLevel="0" collapsed="false">
      <c r="A1423" s="1" t="s">
        <v>3435</v>
      </c>
      <c r="C1423" s="27" t="s">
        <v>3442</v>
      </c>
      <c r="D1423" s="27" t="s">
        <v>49</v>
      </c>
      <c r="E1423" s="97"/>
      <c r="F1423" s="31"/>
      <c r="G1423" s="27"/>
      <c r="H1423" s="30" t="s">
        <v>168</v>
      </c>
      <c r="I1423" s="31" t="n">
        <v>0.32</v>
      </c>
      <c r="J1423" s="31" t="s">
        <v>3437</v>
      </c>
    </row>
    <row r="1424" customFormat="false" ht="12.75" hidden="false" customHeight="false" outlineLevel="0" collapsed="false">
      <c r="A1424" s="1" t="s">
        <v>3435</v>
      </c>
      <c r="C1424" s="27" t="s">
        <v>3443</v>
      </c>
      <c r="D1424" s="27" t="s">
        <v>26</v>
      </c>
      <c r="E1424" s="97"/>
      <c r="F1424" s="31"/>
      <c r="G1424" s="27"/>
      <c r="H1424" s="30" t="s">
        <v>168</v>
      </c>
      <c r="I1424" s="31" t="n">
        <v>0.32</v>
      </c>
      <c r="J1424" s="31" t="s">
        <v>3437</v>
      </c>
    </row>
    <row r="1425" customFormat="false" ht="12.75" hidden="false" customHeight="false" outlineLevel="0" collapsed="false">
      <c r="A1425" s="1" t="s">
        <v>3435</v>
      </c>
      <c r="C1425" s="27" t="s">
        <v>3444</v>
      </c>
      <c r="D1425" s="27" t="s">
        <v>16</v>
      </c>
      <c r="E1425" s="97"/>
      <c r="F1425" s="31"/>
      <c r="G1425" s="27"/>
      <c r="H1425" s="30" t="s">
        <v>168</v>
      </c>
      <c r="I1425" s="31" t="n">
        <v>0.5</v>
      </c>
      <c r="J1425" s="31" t="s">
        <v>3437</v>
      </c>
    </row>
    <row r="1426" customFormat="false" ht="12.75" hidden="false" customHeight="false" outlineLevel="0" collapsed="false">
      <c r="A1426" s="1" t="s">
        <v>3435</v>
      </c>
      <c r="C1426" s="27" t="s">
        <v>3445</v>
      </c>
      <c r="D1426" s="27" t="s">
        <v>13</v>
      </c>
      <c r="E1426" s="97"/>
      <c r="F1426" s="31"/>
      <c r="G1426" s="27"/>
      <c r="H1426" s="30" t="s">
        <v>168</v>
      </c>
      <c r="I1426" s="31" t="n">
        <v>0.33</v>
      </c>
      <c r="J1426" s="31" t="s">
        <v>3437</v>
      </c>
    </row>
    <row r="1427" customFormat="false" ht="12.75" hidden="false" customHeight="false" outlineLevel="0" collapsed="false">
      <c r="A1427" s="1" t="s">
        <v>3435</v>
      </c>
      <c r="C1427" s="27" t="s">
        <v>3446</v>
      </c>
      <c r="D1427" s="27" t="s">
        <v>70</v>
      </c>
      <c r="E1427" s="97"/>
      <c r="F1427" s="31"/>
      <c r="G1427" s="27"/>
      <c r="H1427" s="30" t="s">
        <v>168</v>
      </c>
      <c r="I1427" s="31" t="n">
        <v>0.32</v>
      </c>
      <c r="J1427" s="31" t="s">
        <v>3437</v>
      </c>
    </row>
    <row r="1428" customFormat="false" ht="12.75" hidden="false" customHeight="false" outlineLevel="0" collapsed="false">
      <c r="A1428" s="1" t="s">
        <v>3435</v>
      </c>
      <c r="C1428" s="27" t="s">
        <v>3447</v>
      </c>
      <c r="D1428" s="27" t="s">
        <v>51</v>
      </c>
      <c r="E1428" s="97"/>
      <c r="F1428" s="31"/>
      <c r="G1428" s="27"/>
      <c r="H1428" s="30" t="s">
        <v>168</v>
      </c>
      <c r="I1428" s="31" t="n">
        <v>0.42</v>
      </c>
      <c r="J1428" s="31" t="s">
        <v>3437</v>
      </c>
    </row>
    <row r="1429" customFormat="false" ht="12.75" hidden="false" customHeight="false" outlineLevel="0" collapsed="false">
      <c r="A1429" s="1" t="s">
        <v>3435</v>
      </c>
      <c r="C1429" s="27" t="s">
        <v>3448</v>
      </c>
      <c r="D1429" s="27" t="s">
        <v>24</v>
      </c>
      <c r="E1429" s="97"/>
      <c r="F1429" s="31"/>
      <c r="G1429" s="27"/>
      <c r="H1429" s="30" t="s">
        <v>168</v>
      </c>
      <c r="I1429" s="31" t="n">
        <v>0.42</v>
      </c>
      <c r="J1429" s="31" t="s">
        <v>3437</v>
      </c>
    </row>
    <row r="1430" customFormat="false" ht="12.75" hidden="false" customHeight="false" outlineLevel="0" collapsed="false">
      <c r="A1430" s="1" t="s">
        <v>3449</v>
      </c>
      <c r="C1430" s="27" t="s">
        <v>3450</v>
      </c>
      <c r="D1430" s="27" t="s">
        <v>51</v>
      </c>
      <c r="E1430" s="97"/>
      <c r="F1430" s="31"/>
      <c r="G1430" s="27"/>
      <c r="H1430" s="30" t="s">
        <v>168</v>
      </c>
      <c r="I1430" s="31" t="n">
        <v>0.23</v>
      </c>
      <c r="J1430" s="31" t="s">
        <v>3437</v>
      </c>
    </row>
    <row r="1431" customFormat="false" ht="12.75" hidden="false" customHeight="false" outlineLevel="0" collapsed="false">
      <c r="A1431" s="1" t="s">
        <v>3449</v>
      </c>
      <c r="C1431" s="27" t="s">
        <v>3451</v>
      </c>
      <c r="D1431" s="27" t="s">
        <v>13</v>
      </c>
      <c r="E1431" s="97"/>
      <c r="F1431" s="31"/>
      <c r="G1431" s="27"/>
      <c r="H1431" s="30" t="s">
        <v>168</v>
      </c>
      <c r="I1431" s="31" t="n">
        <v>0.3</v>
      </c>
      <c r="J1431" s="31" t="s">
        <v>3437</v>
      </c>
    </row>
    <row r="1433" customFormat="false" ht="17.35" hidden="false" customHeight="false" outlineLevel="0" collapsed="false">
      <c r="C1433" s="52" t="s">
        <v>3452</v>
      </c>
      <c r="D1433" s="45" t="s">
        <v>1</v>
      </c>
    </row>
    <row r="1434" customFormat="false" ht="12.75" hidden="false" customHeight="false" outlineLevel="0" collapsed="false">
      <c r="A1434" s="1" t="s">
        <v>3453</v>
      </c>
      <c r="C1434" s="27" t="s">
        <v>3454</v>
      </c>
      <c r="D1434" s="27" t="s">
        <v>77</v>
      </c>
      <c r="E1434" s="97"/>
      <c r="F1434" s="31"/>
      <c r="G1434" s="27"/>
      <c r="H1434" s="30" t="s">
        <v>61</v>
      </c>
      <c r="I1434" s="31" t="n">
        <v>2.79</v>
      </c>
      <c r="J1434" s="31" t="s">
        <v>3437</v>
      </c>
    </row>
    <row r="1435" customFormat="false" ht="12.75" hidden="false" customHeight="false" outlineLevel="0" collapsed="false">
      <c r="A1435" s="1" t="s">
        <v>3453</v>
      </c>
      <c r="C1435" s="27" t="s">
        <v>3455</v>
      </c>
      <c r="D1435" s="27" t="s">
        <v>507</v>
      </c>
      <c r="E1435" s="97"/>
      <c r="F1435" s="31"/>
      <c r="G1435" s="27"/>
      <c r="H1435" s="30" t="s">
        <v>61</v>
      </c>
      <c r="I1435" s="31" t="n">
        <v>2.59</v>
      </c>
      <c r="J1435" s="31" t="s">
        <v>3437</v>
      </c>
    </row>
    <row r="1436" customFormat="false" ht="12.75" hidden="false" customHeight="false" outlineLevel="0" collapsed="false">
      <c r="A1436" s="1" t="s">
        <v>3453</v>
      </c>
      <c r="C1436" s="27" t="s">
        <v>3456</v>
      </c>
      <c r="D1436" s="27" t="s">
        <v>16</v>
      </c>
      <c r="E1436" s="97"/>
      <c r="F1436" s="31"/>
      <c r="G1436" s="27"/>
      <c r="H1436" s="30" t="s">
        <v>61</v>
      </c>
      <c r="I1436" s="31" t="n">
        <v>2.49</v>
      </c>
      <c r="J1436" s="31" t="s">
        <v>3437</v>
      </c>
    </row>
    <row r="1437" customFormat="false" ht="12.75" hidden="false" customHeight="false" outlineLevel="0" collapsed="false">
      <c r="A1437" s="1" t="s">
        <v>3453</v>
      </c>
      <c r="C1437" s="27" t="s">
        <v>3457</v>
      </c>
      <c r="D1437" s="27" t="s">
        <v>20</v>
      </c>
      <c r="E1437" s="97"/>
      <c r="F1437" s="31"/>
      <c r="G1437" s="27"/>
      <c r="H1437" s="30" t="s">
        <v>61</v>
      </c>
      <c r="I1437" s="31" t="n">
        <v>2.49</v>
      </c>
      <c r="J1437" s="31" t="s">
        <v>3437</v>
      </c>
    </row>
    <row r="1438" customFormat="false" ht="12.75" hidden="false" customHeight="false" outlineLevel="0" collapsed="false">
      <c r="A1438" s="1" t="s">
        <v>3453</v>
      </c>
      <c r="C1438" s="27" t="s">
        <v>3458</v>
      </c>
      <c r="D1438" s="27" t="s">
        <v>18</v>
      </c>
      <c r="E1438" s="97"/>
      <c r="F1438" s="31"/>
      <c r="G1438" s="27"/>
      <c r="H1438" s="30" t="s">
        <v>61</v>
      </c>
      <c r="I1438" s="31" t="n">
        <v>2.49</v>
      </c>
      <c r="J1438" s="31" t="s">
        <v>3437</v>
      </c>
    </row>
    <row r="1439" customFormat="false" ht="12.75" hidden="false" customHeight="false" outlineLevel="0" collapsed="false">
      <c r="A1439" s="1" t="s">
        <v>3453</v>
      </c>
      <c r="C1439" s="27" t="s">
        <v>3459</v>
      </c>
      <c r="D1439" s="27" t="s">
        <v>24</v>
      </c>
      <c r="E1439" s="97"/>
      <c r="F1439" s="31"/>
      <c r="G1439" s="27"/>
      <c r="H1439" s="30" t="s">
        <v>61</v>
      </c>
      <c r="I1439" s="31" t="n">
        <v>2.49</v>
      </c>
      <c r="J1439" s="31" t="s">
        <v>3437</v>
      </c>
    </row>
    <row r="1440" customFormat="false" ht="12.75" hidden="false" customHeight="false" outlineLevel="0" collapsed="false">
      <c r="A1440" s="1" t="s">
        <v>3453</v>
      </c>
      <c r="C1440" s="27" t="s">
        <v>3460</v>
      </c>
      <c r="D1440" s="27" t="s">
        <v>13</v>
      </c>
      <c r="E1440" s="97"/>
      <c r="F1440" s="31"/>
      <c r="G1440" s="27"/>
      <c r="H1440" s="30" t="s">
        <v>61</v>
      </c>
      <c r="I1440" s="31" t="n">
        <v>2.99</v>
      </c>
      <c r="J1440" s="31" t="s">
        <v>3437</v>
      </c>
    </row>
    <row r="1441" customFormat="false" ht="12.75" hidden="false" customHeight="false" outlineLevel="0" collapsed="false">
      <c r="A1441" s="1" t="s">
        <v>3453</v>
      </c>
      <c r="C1441" s="27" t="s">
        <v>3461</v>
      </c>
      <c r="D1441" s="27" t="s">
        <v>13</v>
      </c>
      <c r="E1441" s="97"/>
      <c r="F1441" s="31"/>
      <c r="G1441" s="27"/>
      <c r="H1441" s="30" t="s">
        <v>168</v>
      </c>
      <c r="I1441" s="31" t="n">
        <v>2.49</v>
      </c>
      <c r="J1441" s="31" t="s">
        <v>3437</v>
      </c>
    </row>
    <row r="1442" customFormat="false" ht="12.75" hidden="false" customHeight="false" outlineLevel="0" collapsed="false">
      <c r="A1442" s="1" t="s">
        <v>3462</v>
      </c>
      <c r="C1442" s="27" t="s">
        <v>3463</v>
      </c>
      <c r="D1442" s="27" t="s">
        <v>26</v>
      </c>
      <c r="E1442" s="97"/>
      <c r="F1442" s="31"/>
      <c r="G1442" s="27"/>
      <c r="H1442" s="30" t="s">
        <v>61</v>
      </c>
      <c r="I1442" s="31" t="n">
        <v>1.39</v>
      </c>
      <c r="J1442" s="31" t="s">
        <v>3437</v>
      </c>
    </row>
    <row r="1443" customFormat="false" ht="12.75" hidden="false" customHeight="false" outlineLevel="0" collapsed="false">
      <c r="A1443" s="1" t="s">
        <v>3462</v>
      </c>
      <c r="C1443" s="27" t="s">
        <v>3464</v>
      </c>
      <c r="D1443" s="27" t="s">
        <v>49</v>
      </c>
      <c r="E1443" s="97"/>
      <c r="F1443" s="31"/>
      <c r="G1443" s="27"/>
      <c r="H1443" s="30" t="s">
        <v>61</v>
      </c>
      <c r="I1443" s="31" t="n">
        <v>1.19</v>
      </c>
      <c r="J1443" s="31" t="s">
        <v>3437</v>
      </c>
    </row>
    <row r="1444" customFormat="false" ht="12.75" hidden="false" customHeight="false" outlineLevel="0" collapsed="false">
      <c r="A1444" s="1" t="s">
        <v>3462</v>
      </c>
      <c r="C1444" s="27" t="s">
        <v>3465</v>
      </c>
      <c r="D1444" s="27" t="s">
        <v>16</v>
      </c>
      <c r="E1444" s="97"/>
      <c r="F1444" s="31"/>
      <c r="G1444" s="27"/>
      <c r="H1444" s="30" t="s">
        <v>61</v>
      </c>
      <c r="I1444" s="31" t="n">
        <v>1.59</v>
      </c>
      <c r="J1444" s="31" t="s">
        <v>3437</v>
      </c>
    </row>
    <row r="1445" customFormat="false" ht="12.75" hidden="false" customHeight="false" outlineLevel="0" collapsed="false">
      <c r="A1445" s="1" t="s">
        <v>3462</v>
      </c>
      <c r="C1445" s="27" t="s">
        <v>3466</v>
      </c>
      <c r="D1445" s="27" t="s">
        <v>51</v>
      </c>
      <c r="E1445" s="97"/>
      <c r="F1445" s="31"/>
      <c r="G1445" s="27"/>
      <c r="H1445" s="30" t="s">
        <v>61</v>
      </c>
      <c r="I1445" s="31" t="n">
        <v>1.19</v>
      </c>
      <c r="J1445" s="31" t="s">
        <v>3437</v>
      </c>
    </row>
    <row r="1446" customFormat="false" ht="12.75" hidden="false" customHeight="false" outlineLevel="0" collapsed="false">
      <c r="A1446" s="1" t="s">
        <v>3462</v>
      </c>
      <c r="C1446" s="27" t="s">
        <v>3467</v>
      </c>
      <c r="D1446" s="27" t="s">
        <v>13</v>
      </c>
      <c r="E1446" s="97"/>
      <c r="F1446" s="31"/>
      <c r="G1446" s="27"/>
      <c r="H1446" s="30" t="s">
        <v>168</v>
      </c>
      <c r="I1446" s="31" t="n">
        <v>1.79</v>
      </c>
      <c r="J1446" s="31" t="s">
        <v>3437</v>
      </c>
    </row>
    <row r="1447" customFormat="false" ht="12.75" hidden="false" customHeight="false" outlineLevel="0" collapsed="false">
      <c r="A1447" s="1" t="s">
        <v>3462</v>
      </c>
      <c r="C1447" s="27" t="s">
        <v>3468</v>
      </c>
      <c r="D1447" s="27" t="s">
        <v>13</v>
      </c>
      <c r="E1447" s="97"/>
      <c r="F1447" s="31"/>
      <c r="G1447" s="27"/>
      <c r="H1447" s="30" t="s">
        <v>168</v>
      </c>
      <c r="I1447" s="31" t="n">
        <v>1.59</v>
      </c>
      <c r="J1447" s="31" t="s">
        <v>3437</v>
      </c>
    </row>
    <row r="1448" customFormat="false" ht="12.75" hidden="false" customHeight="false" outlineLevel="0" collapsed="false">
      <c r="A1448" s="1" t="s">
        <v>3462</v>
      </c>
      <c r="C1448" s="27" t="s">
        <v>3469</v>
      </c>
      <c r="D1448" s="27" t="s">
        <v>20</v>
      </c>
      <c r="E1448" s="97"/>
      <c r="F1448" s="31"/>
      <c r="G1448" s="27"/>
      <c r="H1448" s="30" t="s">
        <v>168</v>
      </c>
      <c r="I1448" s="31" t="n">
        <v>1.59</v>
      </c>
      <c r="J1448" s="31" t="s">
        <v>3437</v>
      </c>
    </row>
    <row r="1449" customFormat="false" ht="12.75" hidden="false" customHeight="false" outlineLevel="0" collapsed="false">
      <c r="A1449" s="1" t="s">
        <v>3462</v>
      </c>
      <c r="C1449" s="27" t="s">
        <v>3470</v>
      </c>
      <c r="D1449" s="27" t="s">
        <v>24</v>
      </c>
      <c r="E1449" s="97"/>
      <c r="F1449" s="31"/>
      <c r="G1449" s="27"/>
      <c r="H1449" s="30" t="s">
        <v>168</v>
      </c>
      <c r="I1449" s="31" t="n">
        <v>1.59</v>
      </c>
      <c r="J1449" s="31" t="s">
        <v>3437</v>
      </c>
    </row>
    <row r="1450" customFormat="false" ht="12.75" hidden="false" customHeight="false" outlineLevel="0" collapsed="false">
      <c r="A1450" s="1" t="s">
        <v>3462</v>
      </c>
      <c r="C1450" s="27" t="s">
        <v>3471</v>
      </c>
      <c r="D1450" s="27" t="s">
        <v>13</v>
      </c>
      <c r="E1450" s="97"/>
      <c r="F1450" s="31"/>
      <c r="G1450" s="27"/>
      <c r="H1450" s="30" t="s">
        <v>168</v>
      </c>
      <c r="I1450" s="31" t="n">
        <v>2.45</v>
      </c>
      <c r="J1450" s="31" t="s">
        <v>3437</v>
      </c>
    </row>
    <row r="1451" customFormat="false" ht="12.75" hidden="false" customHeight="false" outlineLevel="0" collapsed="false">
      <c r="A1451" s="1" t="s">
        <v>3462</v>
      </c>
      <c r="C1451" s="27" t="s">
        <v>3472</v>
      </c>
      <c r="D1451" s="27" t="s">
        <v>13</v>
      </c>
      <c r="E1451" s="97"/>
      <c r="F1451" s="31"/>
      <c r="G1451" s="27"/>
      <c r="H1451" s="30" t="s">
        <v>168</v>
      </c>
      <c r="I1451" s="31" t="n">
        <v>2.59</v>
      </c>
      <c r="J1451" s="31" t="s">
        <v>3437</v>
      </c>
    </row>
    <row r="1452" customFormat="false" ht="12.75" hidden="false" customHeight="false" outlineLevel="0" collapsed="false">
      <c r="C1452" s="27" t="s">
        <v>3473</v>
      </c>
      <c r="D1452" s="27" t="s">
        <v>583</v>
      </c>
      <c r="E1452" s="97"/>
      <c r="F1452" s="31"/>
      <c r="G1452" s="27"/>
      <c r="H1452" s="30" t="s">
        <v>168</v>
      </c>
      <c r="I1452" s="31" t="n">
        <v>1.99</v>
      </c>
      <c r="J1452" s="31" t="s">
        <v>3437</v>
      </c>
    </row>
    <row r="1454" customFormat="false" ht="17.35" hidden="false" customHeight="false" outlineLevel="0" collapsed="false">
      <c r="C1454" s="52" t="s">
        <v>3474</v>
      </c>
      <c r="D1454" s="45" t="s">
        <v>1</v>
      </c>
    </row>
    <row r="1455" customFormat="false" ht="12.75" hidden="false" customHeight="false" outlineLevel="0" collapsed="false">
      <c r="A1455" s="1" t="s">
        <v>3475</v>
      </c>
      <c r="C1455" s="27" t="s">
        <v>3476</v>
      </c>
      <c r="D1455" s="27" t="s">
        <v>88</v>
      </c>
      <c r="E1455" s="97"/>
      <c r="F1455" s="31"/>
      <c r="G1455" s="27"/>
      <c r="H1455" s="30" t="s">
        <v>61</v>
      </c>
      <c r="I1455" s="31" t="n">
        <v>1.63</v>
      </c>
      <c r="J1455" s="31" t="s">
        <v>3437</v>
      </c>
    </row>
    <row r="1456" customFormat="false" ht="12.75" hidden="false" customHeight="false" outlineLevel="0" collapsed="false">
      <c r="A1456" s="1" t="s">
        <v>3475</v>
      </c>
      <c r="C1456" s="27" t="s">
        <v>3477</v>
      </c>
      <c r="D1456" s="27" t="s">
        <v>79</v>
      </c>
      <c r="E1456" s="97"/>
      <c r="F1456" s="31"/>
      <c r="G1456" s="27"/>
      <c r="H1456" s="30" t="s">
        <v>61</v>
      </c>
      <c r="I1456" s="31" t="n">
        <v>1.66</v>
      </c>
      <c r="J1456" s="31" t="s">
        <v>3437</v>
      </c>
    </row>
    <row r="1457" customFormat="false" ht="12.75" hidden="false" customHeight="false" outlineLevel="0" collapsed="false">
      <c r="A1457" s="1" t="s">
        <v>3475</v>
      </c>
      <c r="C1457" s="27" t="s">
        <v>3478</v>
      </c>
      <c r="D1457" s="27" t="s">
        <v>13</v>
      </c>
      <c r="E1457" s="97"/>
      <c r="F1457" s="31"/>
      <c r="G1457" s="27"/>
      <c r="H1457" s="30" t="s">
        <v>61</v>
      </c>
      <c r="I1457" s="31" t="n">
        <v>2.3</v>
      </c>
      <c r="J1457" s="31" t="s">
        <v>3437</v>
      </c>
    </row>
    <row r="1458" customFormat="false" ht="12.75" hidden="false" customHeight="false" outlineLevel="0" collapsed="false">
      <c r="A1458" s="1" t="s">
        <v>3475</v>
      </c>
      <c r="C1458" s="27" t="s">
        <v>3479</v>
      </c>
      <c r="D1458" s="27" t="s">
        <v>507</v>
      </c>
      <c r="E1458" s="97"/>
      <c r="F1458" s="31"/>
      <c r="G1458" s="27"/>
      <c r="H1458" s="30" t="s">
        <v>168</v>
      </c>
      <c r="I1458" s="31" t="n">
        <v>1.99</v>
      </c>
      <c r="J1458" s="31" t="s">
        <v>3437</v>
      </c>
    </row>
    <row r="1459" customFormat="false" ht="12.75" hidden="false" customHeight="false" outlineLevel="0" collapsed="false">
      <c r="A1459" s="1" t="s">
        <v>3475</v>
      </c>
      <c r="C1459" s="27" t="s">
        <v>3480</v>
      </c>
      <c r="D1459" s="27" t="s">
        <v>20</v>
      </c>
      <c r="E1459" s="97"/>
      <c r="F1459" s="31"/>
      <c r="G1459" s="27"/>
      <c r="H1459" s="30" t="s">
        <v>168</v>
      </c>
      <c r="I1459" s="31" t="n">
        <v>1.63</v>
      </c>
      <c r="J1459" s="31" t="s">
        <v>3437</v>
      </c>
    </row>
    <row r="1460" customFormat="false" ht="12.75" hidden="false" customHeight="false" outlineLevel="0" collapsed="false">
      <c r="A1460" s="1" t="s">
        <v>3475</v>
      </c>
      <c r="C1460" s="27" t="s">
        <v>3481</v>
      </c>
      <c r="D1460" s="27" t="s">
        <v>13</v>
      </c>
      <c r="E1460" s="97"/>
      <c r="F1460" s="31"/>
      <c r="G1460" s="27"/>
      <c r="H1460" s="30" t="s">
        <v>168</v>
      </c>
      <c r="I1460" s="31" t="n">
        <v>2.46</v>
      </c>
      <c r="J1460" s="31" t="s">
        <v>3437</v>
      </c>
    </row>
    <row r="1461" customFormat="false" ht="12.75" hidden="false" customHeight="false" outlineLevel="0" collapsed="false">
      <c r="A1461" s="1" t="s">
        <v>3482</v>
      </c>
      <c r="C1461" s="27" t="s">
        <v>3483</v>
      </c>
      <c r="D1461" s="27" t="s">
        <v>13</v>
      </c>
      <c r="E1461" s="97"/>
      <c r="F1461" s="31"/>
      <c r="G1461" s="27"/>
      <c r="H1461" s="30" t="s">
        <v>168</v>
      </c>
      <c r="I1461" s="31" t="n">
        <v>1.8</v>
      </c>
      <c r="J1461" s="31" t="s">
        <v>3437</v>
      </c>
    </row>
    <row r="1462" customFormat="false" ht="12.75" hidden="false" customHeight="false" outlineLevel="0" collapsed="false">
      <c r="A1462" s="1" t="s">
        <v>3482</v>
      </c>
      <c r="C1462" s="27" t="s">
        <v>3484</v>
      </c>
      <c r="D1462" s="27" t="s">
        <v>49</v>
      </c>
      <c r="E1462" s="97"/>
      <c r="F1462" s="31"/>
      <c r="G1462" s="27"/>
      <c r="H1462" s="30" t="s">
        <v>168</v>
      </c>
      <c r="I1462" s="31" t="n">
        <v>0.68</v>
      </c>
      <c r="J1462" s="31" t="s">
        <v>3437</v>
      </c>
    </row>
    <row r="1463" customFormat="false" ht="12.75" hidden="false" customHeight="false" outlineLevel="0" collapsed="false">
      <c r="A1463" s="1" t="s">
        <v>3482</v>
      </c>
      <c r="C1463" s="27" t="s">
        <v>3485</v>
      </c>
      <c r="D1463" s="27" t="s">
        <v>13</v>
      </c>
      <c r="E1463" s="97"/>
      <c r="F1463" s="31"/>
      <c r="G1463" s="27"/>
      <c r="H1463" s="30" t="s">
        <v>168</v>
      </c>
      <c r="I1463" s="31" t="n">
        <v>1.92</v>
      </c>
      <c r="J1463" s="31" t="s">
        <v>3437</v>
      </c>
    </row>
    <row r="1465" customFormat="false" ht="17.35" hidden="false" customHeight="false" outlineLevel="0" collapsed="false">
      <c r="C1465" s="15" t="s">
        <v>3527</v>
      </c>
      <c r="D1465" s="45" t="s">
        <v>1</v>
      </c>
    </row>
    <row r="1466" customFormat="false" ht="12.75" hidden="false" customHeight="false" outlineLevel="0" collapsed="false">
      <c r="A1466" s="1" t="s">
        <v>3528</v>
      </c>
      <c r="C1466" s="27" t="s">
        <v>3529</v>
      </c>
      <c r="D1466" s="27" t="s">
        <v>77</v>
      </c>
      <c r="E1466" s="28"/>
      <c r="F1466" s="29"/>
      <c r="G1466" s="27"/>
      <c r="H1466" s="30" t="s">
        <v>61</v>
      </c>
      <c r="I1466" s="31" t="n">
        <v>2.01</v>
      </c>
      <c r="J1466" s="31" t="s">
        <v>288</v>
      </c>
    </row>
    <row r="1467" customFormat="false" ht="12.75" hidden="false" customHeight="false" outlineLevel="0" collapsed="false">
      <c r="A1467" s="1" t="s">
        <v>3528</v>
      </c>
      <c r="C1467" s="27" t="s">
        <v>3530</v>
      </c>
      <c r="D1467" s="27" t="s">
        <v>507</v>
      </c>
      <c r="E1467" s="28"/>
      <c r="F1467" s="29"/>
      <c r="G1467" s="27"/>
      <c r="H1467" s="30" t="s">
        <v>168</v>
      </c>
      <c r="I1467" s="31" t="n">
        <v>2.86</v>
      </c>
      <c r="J1467" s="31" t="s">
        <v>2237</v>
      </c>
    </row>
    <row r="1468" customFormat="false" ht="12.75" hidden="false" customHeight="false" outlineLevel="0" collapsed="false">
      <c r="A1468" s="1" t="s">
        <v>3528</v>
      </c>
      <c r="C1468" s="27" t="s">
        <v>3531</v>
      </c>
      <c r="D1468" s="27" t="s">
        <v>88</v>
      </c>
      <c r="E1468" s="28"/>
      <c r="F1468" s="29"/>
      <c r="G1468" s="27"/>
      <c r="H1468" s="30" t="s">
        <v>168</v>
      </c>
      <c r="I1468" s="31" t="n">
        <v>1.81</v>
      </c>
      <c r="J1468" s="31" t="s">
        <v>2237</v>
      </c>
    </row>
    <row r="1469" customFormat="false" ht="12.75" hidden="false" customHeight="false" outlineLevel="0" collapsed="false">
      <c r="A1469" s="1" t="s">
        <v>3528</v>
      </c>
      <c r="C1469" s="27" t="s">
        <v>3532</v>
      </c>
      <c r="D1469" s="27" t="s">
        <v>13</v>
      </c>
      <c r="E1469" s="28"/>
      <c r="F1469" s="29"/>
      <c r="G1469" s="27"/>
      <c r="H1469" s="30" t="s">
        <v>61</v>
      </c>
      <c r="I1469" s="31" t="n">
        <v>1.79</v>
      </c>
      <c r="J1469" s="31" t="s">
        <v>2237</v>
      </c>
    </row>
    <row r="1470" customFormat="false" ht="12.75" hidden="false" customHeight="false" outlineLevel="0" collapsed="false">
      <c r="A1470" s="1" t="s">
        <v>3528</v>
      </c>
      <c r="C1470" s="27" t="s">
        <v>3533</v>
      </c>
      <c r="D1470" s="27" t="s">
        <v>13</v>
      </c>
      <c r="E1470" s="28"/>
      <c r="F1470" s="29"/>
      <c r="G1470" s="27"/>
      <c r="H1470" s="30" t="s">
        <v>61</v>
      </c>
      <c r="I1470" s="31" t="n">
        <v>3.47</v>
      </c>
      <c r="J1470" s="31" t="s">
        <v>288</v>
      </c>
    </row>
    <row r="1471" customFormat="false" ht="12.75" hidden="false" customHeight="false" outlineLevel="0" collapsed="false">
      <c r="A1471" s="1" t="s">
        <v>3528</v>
      </c>
      <c r="C1471" s="27" t="s">
        <v>3534</v>
      </c>
      <c r="D1471" s="27" t="s">
        <v>13</v>
      </c>
      <c r="E1471" s="28"/>
      <c r="F1471" s="29"/>
      <c r="G1471" s="27"/>
      <c r="H1471" s="30" t="s">
        <v>61</v>
      </c>
      <c r="I1471" s="31" t="n">
        <v>3.11</v>
      </c>
      <c r="J1471" s="31" t="s">
        <v>288</v>
      </c>
    </row>
    <row r="1472" customFormat="false" ht="12.75" hidden="false" customHeight="false" outlineLevel="0" collapsed="false">
      <c r="A1472" s="1" t="s">
        <v>3528</v>
      </c>
      <c r="C1472" s="27" t="s">
        <v>3535</v>
      </c>
      <c r="D1472" s="27" t="s">
        <v>13</v>
      </c>
      <c r="E1472" s="28"/>
      <c r="F1472" s="29"/>
      <c r="G1472" s="27"/>
      <c r="H1472" s="30" t="s">
        <v>61</v>
      </c>
      <c r="I1472" s="31" t="n">
        <v>3.11</v>
      </c>
      <c r="J1472" s="31" t="s">
        <v>2237</v>
      </c>
    </row>
    <row r="1473" customFormat="false" ht="12.75" hidden="false" customHeight="false" outlineLevel="0" collapsed="false">
      <c r="A1473" s="1" t="s">
        <v>3536</v>
      </c>
      <c r="C1473" s="27" t="s">
        <v>3537</v>
      </c>
      <c r="D1473" s="27" t="s">
        <v>13</v>
      </c>
      <c r="E1473" s="28"/>
      <c r="F1473" s="29"/>
      <c r="G1473" s="27"/>
      <c r="H1473" s="30" t="s">
        <v>61</v>
      </c>
      <c r="I1473" s="31" t="n">
        <v>0.61</v>
      </c>
      <c r="J1473" s="31" t="s">
        <v>288</v>
      </c>
    </row>
    <row r="1474" customFormat="false" ht="12.75" hidden="false" customHeight="false" outlineLevel="0" collapsed="false">
      <c r="A1474" s="1" t="s">
        <v>3536</v>
      </c>
      <c r="C1474" s="27" t="s">
        <v>3538</v>
      </c>
      <c r="D1474" s="27" t="s">
        <v>13</v>
      </c>
      <c r="E1474" s="28"/>
      <c r="F1474" s="29"/>
      <c r="G1474" s="27"/>
      <c r="H1474" s="30" t="s">
        <v>61</v>
      </c>
      <c r="I1474" s="31" t="n">
        <v>1.19</v>
      </c>
      <c r="J1474" s="31" t="s">
        <v>288</v>
      </c>
    </row>
    <row r="1475" customFormat="false" ht="12.75" hidden="false" customHeight="false" outlineLevel="0" collapsed="false">
      <c r="A1475" s="1" t="s">
        <v>3536</v>
      </c>
      <c r="C1475" s="27" t="s">
        <v>3539</v>
      </c>
      <c r="D1475" s="27" t="s">
        <v>13</v>
      </c>
      <c r="E1475" s="28"/>
      <c r="F1475" s="29"/>
      <c r="G1475" s="27"/>
      <c r="H1475" s="30" t="s">
        <v>61</v>
      </c>
      <c r="I1475" s="31" t="n">
        <v>0.61</v>
      </c>
      <c r="J1475" s="31" t="s">
        <v>288</v>
      </c>
    </row>
    <row r="1476" customFormat="false" ht="12.75" hidden="false" customHeight="false" outlineLevel="0" collapsed="false">
      <c r="A1476" s="1" t="s">
        <v>3536</v>
      </c>
      <c r="C1476" s="27" t="s">
        <v>3540</v>
      </c>
      <c r="D1476" s="27" t="s">
        <v>22</v>
      </c>
      <c r="E1476" s="28"/>
      <c r="F1476" s="29"/>
      <c r="G1476" s="27"/>
      <c r="H1476" s="30" t="s">
        <v>61</v>
      </c>
      <c r="I1476" s="31" t="n">
        <v>0.45</v>
      </c>
      <c r="J1476" s="31" t="s">
        <v>2237</v>
      </c>
    </row>
    <row r="1477" customFormat="false" ht="12.75" hidden="false" customHeight="false" outlineLevel="0" collapsed="false">
      <c r="A1477" s="1" t="s">
        <v>3536</v>
      </c>
      <c r="C1477" s="27" t="s">
        <v>3541</v>
      </c>
      <c r="D1477" s="27" t="s">
        <v>16</v>
      </c>
      <c r="E1477" s="28"/>
      <c r="F1477" s="29"/>
      <c r="G1477" s="27"/>
      <c r="H1477" s="30" t="s">
        <v>168</v>
      </c>
      <c r="I1477" s="31" t="n">
        <v>0.45</v>
      </c>
      <c r="J1477" s="31" t="s">
        <v>2237</v>
      </c>
    </row>
    <row r="1478" customFormat="false" ht="12.75" hidden="false" customHeight="false" outlineLevel="0" collapsed="false">
      <c r="A1478" s="1" t="s">
        <v>3536</v>
      </c>
      <c r="C1478" s="27" t="s">
        <v>3542</v>
      </c>
      <c r="D1478" s="27" t="s">
        <v>13</v>
      </c>
      <c r="E1478" s="28"/>
      <c r="F1478" s="29"/>
      <c r="G1478" s="27"/>
      <c r="H1478" s="30" t="s">
        <v>61</v>
      </c>
      <c r="I1478" s="31" t="n">
        <v>1.59</v>
      </c>
      <c r="J1478" s="31" t="s">
        <v>2237</v>
      </c>
    </row>
    <row r="1479" customFormat="false" ht="12.75" hidden="false" customHeight="false" outlineLevel="0" collapsed="false">
      <c r="A1479" s="1" t="s">
        <v>3536</v>
      </c>
      <c r="C1479" s="27" t="s">
        <v>3543</v>
      </c>
      <c r="D1479" s="27" t="s">
        <v>1330</v>
      </c>
      <c r="E1479" s="28"/>
      <c r="F1479" s="29"/>
      <c r="G1479" s="27"/>
      <c r="H1479" s="30" t="s">
        <v>168</v>
      </c>
      <c r="I1479" s="31" t="n">
        <v>0.45</v>
      </c>
      <c r="J1479" s="31" t="s">
        <v>2237</v>
      </c>
    </row>
    <row r="1480" customFormat="false" ht="12.75" hidden="false" customHeight="false" outlineLevel="0" collapsed="false">
      <c r="A1480" s="1" t="s">
        <v>3536</v>
      </c>
      <c r="C1480" s="27" t="s">
        <v>3544</v>
      </c>
      <c r="D1480" s="27" t="s">
        <v>18</v>
      </c>
      <c r="E1480" s="28"/>
      <c r="F1480" s="29"/>
      <c r="G1480" s="27"/>
      <c r="H1480" s="30" t="s">
        <v>168</v>
      </c>
      <c r="I1480" s="31" t="n">
        <v>0.29</v>
      </c>
      <c r="J1480" s="31" t="s">
        <v>288</v>
      </c>
    </row>
    <row r="1481" customFormat="false" ht="12.75" hidden="false" customHeight="false" outlineLevel="0" collapsed="false">
      <c r="A1481" s="1" t="s">
        <v>3536</v>
      </c>
      <c r="C1481" s="27" t="s">
        <v>3545</v>
      </c>
      <c r="D1481" s="27" t="s">
        <v>13</v>
      </c>
      <c r="E1481" s="28"/>
      <c r="F1481" s="29"/>
      <c r="G1481" s="27"/>
      <c r="H1481" s="30" t="s">
        <v>61</v>
      </c>
      <c r="I1481" s="31" t="n">
        <v>1.69</v>
      </c>
      <c r="J1481" s="31" t="s">
        <v>2237</v>
      </c>
    </row>
    <row r="1482" customFormat="false" ht="12.75" hidden="false" customHeight="false" outlineLevel="0" collapsed="false">
      <c r="A1482" s="1" t="s">
        <v>3536</v>
      </c>
      <c r="C1482" s="27" t="s">
        <v>3546</v>
      </c>
      <c r="D1482" s="27" t="s">
        <v>13</v>
      </c>
      <c r="E1482" s="28"/>
      <c r="F1482" s="29"/>
      <c r="G1482" s="27"/>
      <c r="H1482" s="30" t="s">
        <v>168</v>
      </c>
      <c r="I1482" s="31" t="n">
        <v>1.59</v>
      </c>
      <c r="J1482" s="31" t="s">
        <v>2237</v>
      </c>
    </row>
    <row r="1483" customFormat="false" ht="12.75" hidden="false" customHeight="false" outlineLevel="0" collapsed="false">
      <c r="A1483" s="1" t="s">
        <v>3528</v>
      </c>
      <c r="C1483" s="27" t="s">
        <v>3547</v>
      </c>
      <c r="D1483" s="27" t="s">
        <v>13</v>
      </c>
      <c r="E1483" s="28"/>
      <c r="F1483" s="29"/>
      <c r="G1483" s="27"/>
      <c r="H1483" s="30" t="s">
        <v>61</v>
      </c>
      <c r="I1483" s="31" t="n">
        <v>3.11</v>
      </c>
      <c r="J1483" s="31" t="s">
        <v>2237</v>
      </c>
    </row>
    <row r="1484" customFormat="false" ht="12.75" hidden="false" customHeight="false" outlineLevel="0" collapsed="false">
      <c r="A1484" s="1" t="s">
        <v>3536</v>
      </c>
      <c r="C1484" s="27" t="s">
        <v>3548</v>
      </c>
      <c r="D1484" s="27" t="s">
        <v>20</v>
      </c>
      <c r="E1484" s="28"/>
      <c r="F1484" s="29"/>
      <c r="G1484" s="27"/>
      <c r="H1484" s="30" t="s">
        <v>61</v>
      </c>
      <c r="I1484" s="31" t="n">
        <v>0.45</v>
      </c>
      <c r="J1484" s="31" t="s">
        <v>2237</v>
      </c>
    </row>
    <row r="1485" customFormat="false" ht="12.75" hidden="false" customHeight="false" outlineLevel="0" collapsed="false">
      <c r="A1485" s="1" t="s">
        <v>3536</v>
      </c>
      <c r="C1485" s="27" t="s">
        <v>3549</v>
      </c>
      <c r="D1485" s="27" t="s">
        <v>26</v>
      </c>
      <c r="E1485" s="28"/>
      <c r="F1485" s="29"/>
      <c r="G1485" s="27"/>
      <c r="H1485" s="30" t="s">
        <v>168</v>
      </c>
      <c r="I1485" s="31" t="n">
        <v>0.45</v>
      </c>
      <c r="J1485" s="31" t="s">
        <v>2237</v>
      </c>
    </row>
    <row r="1486" customFormat="false" ht="12.75" hidden="false" customHeight="false" outlineLevel="0" collapsed="false">
      <c r="A1486" s="1" t="s">
        <v>3536</v>
      </c>
      <c r="C1486" s="27" t="s">
        <v>3550</v>
      </c>
      <c r="D1486" s="27" t="s">
        <v>49</v>
      </c>
      <c r="E1486" s="28"/>
      <c r="F1486" s="29"/>
      <c r="G1486" s="27"/>
      <c r="H1486" s="30" t="s">
        <v>168</v>
      </c>
      <c r="I1486" s="31" t="n">
        <v>0.45</v>
      </c>
      <c r="J1486" s="31" t="s">
        <v>2237</v>
      </c>
    </row>
    <row r="1487" customFormat="false" ht="12.75" hidden="false" customHeight="false" outlineLevel="0" collapsed="false">
      <c r="A1487" s="1" t="s">
        <v>3536</v>
      </c>
      <c r="C1487" s="27" t="s">
        <v>3551</v>
      </c>
      <c r="D1487" s="27" t="s">
        <v>13</v>
      </c>
      <c r="E1487" s="28"/>
      <c r="F1487" s="29"/>
      <c r="G1487" s="27"/>
      <c r="H1487" s="30" t="s">
        <v>168</v>
      </c>
      <c r="I1487" s="31" t="n">
        <v>1.79</v>
      </c>
      <c r="J1487" s="31" t="s">
        <v>2237</v>
      </c>
    </row>
    <row r="1489" customFormat="false" ht="17.35" hidden="false" customHeight="false" outlineLevel="0" collapsed="false">
      <c r="C1489" s="15" t="s">
        <v>3580</v>
      </c>
      <c r="D1489" s="45" t="s">
        <v>1</v>
      </c>
    </row>
    <row r="1490" customFormat="false" ht="12.75" hidden="false" customHeight="false" outlineLevel="0" collapsed="false">
      <c r="A1490" s="1" t="s">
        <v>3581</v>
      </c>
      <c r="C1490" s="27" t="s">
        <v>3582</v>
      </c>
      <c r="D1490" s="27" t="s">
        <v>77</v>
      </c>
      <c r="E1490" s="28"/>
      <c r="F1490" s="29"/>
      <c r="G1490" s="27"/>
      <c r="H1490" s="30" t="s">
        <v>61</v>
      </c>
      <c r="I1490" s="31" t="n">
        <v>9.69</v>
      </c>
      <c r="J1490" s="31" t="s">
        <v>2344</v>
      </c>
    </row>
    <row r="1491" customFormat="false" ht="12.75" hidden="false" customHeight="false" outlineLevel="0" collapsed="false">
      <c r="A1491" s="1" t="s">
        <v>3581</v>
      </c>
      <c r="C1491" s="27" t="s">
        <v>3583</v>
      </c>
      <c r="D1491" s="27" t="s">
        <v>16</v>
      </c>
      <c r="E1491" s="28"/>
      <c r="F1491" s="29"/>
      <c r="G1491" s="27"/>
      <c r="H1491" s="30" t="s">
        <v>61</v>
      </c>
      <c r="I1491" s="31" t="n">
        <v>6.24</v>
      </c>
      <c r="J1491" s="31" t="s">
        <v>2344</v>
      </c>
    </row>
    <row r="1492" customFormat="false" ht="12.75" hidden="false" customHeight="false" outlineLevel="0" collapsed="false">
      <c r="A1492" s="1" t="s">
        <v>3581</v>
      </c>
      <c r="C1492" s="27" t="s">
        <v>3584</v>
      </c>
      <c r="D1492" s="27" t="s">
        <v>22</v>
      </c>
      <c r="E1492" s="28"/>
      <c r="F1492" s="29"/>
      <c r="G1492" s="27"/>
      <c r="H1492" s="30" t="s">
        <v>168</v>
      </c>
      <c r="I1492" s="31" t="n">
        <v>6.32</v>
      </c>
      <c r="J1492" s="31" t="s">
        <v>2344</v>
      </c>
    </row>
    <row r="1493" customFormat="false" ht="12.75" hidden="false" customHeight="false" outlineLevel="0" collapsed="false">
      <c r="A1493" s="1" t="s">
        <v>3581</v>
      </c>
      <c r="C1493" s="27" t="s">
        <v>3585</v>
      </c>
      <c r="D1493" s="27" t="s">
        <v>20</v>
      </c>
      <c r="E1493" s="28"/>
      <c r="F1493" s="29"/>
      <c r="G1493" s="27"/>
      <c r="H1493" s="30" t="s">
        <v>168</v>
      </c>
      <c r="I1493" s="31" t="n">
        <v>6.9</v>
      </c>
      <c r="J1493" s="31" t="s">
        <v>2344</v>
      </c>
    </row>
    <row r="1494" customFormat="false" ht="12.75" hidden="false" customHeight="false" outlineLevel="0" collapsed="false">
      <c r="A1494" s="1" t="s">
        <v>3581</v>
      </c>
      <c r="C1494" s="27" t="s">
        <v>3586</v>
      </c>
      <c r="D1494" s="27" t="s">
        <v>13</v>
      </c>
      <c r="E1494" s="28"/>
      <c r="F1494" s="29"/>
      <c r="G1494" s="27"/>
      <c r="H1494" s="30" t="s">
        <v>168</v>
      </c>
      <c r="I1494" s="31" t="n">
        <v>6.24</v>
      </c>
      <c r="J1494" s="31" t="s">
        <v>2344</v>
      </c>
    </row>
    <row r="1495" customFormat="false" ht="12.75" hidden="false" customHeight="false" outlineLevel="0" collapsed="false">
      <c r="A1495" s="1" t="s">
        <v>3587</v>
      </c>
      <c r="B1495" s="1" t="s">
        <v>67</v>
      </c>
      <c r="C1495" s="90" t="s">
        <v>3588</v>
      </c>
      <c r="D1495" s="90" t="s">
        <v>70</v>
      </c>
      <c r="E1495" s="91" t="n">
        <v>1.9</v>
      </c>
      <c r="F1495" s="92" t="n">
        <v>1.52</v>
      </c>
      <c r="G1495" s="96" t="s">
        <v>1493</v>
      </c>
      <c r="H1495" s="96" t="s">
        <v>168</v>
      </c>
      <c r="I1495" s="96" t="n">
        <v>6.32</v>
      </c>
      <c r="J1495" s="96" t="s">
        <v>2344</v>
      </c>
    </row>
    <row r="1496" customFormat="false" ht="12.75" hidden="false" customHeight="false" outlineLevel="0" collapsed="false">
      <c r="A1496" s="1" t="s">
        <v>3589</v>
      </c>
      <c r="C1496" s="70" t="s">
        <v>3590</v>
      </c>
      <c r="D1496" s="70" t="s">
        <v>13</v>
      </c>
      <c r="E1496" s="72" t="n">
        <v>2</v>
      </c>
      <c r="F1496" s="73" t="n">
        <v>1.03</v>
      </c>
      <c r="G1496" s="74" t="s">
        <v>2389</v>
      </c>
      <c r="I1496" s="4"/>
    </row>
    <row r="1497" customFormat="false" ht="12.75" hidden="false" customHeight="false" outlineLevel="0" collapsed="false">
      <c r="A1497" s="1" t="s">
        <v>3587</v>
      </c>
      <c r="C1497" s="70" t="s">
        <v>3591</v>
      </c>
      <c r="D1497" s="70" t="s">
        <v>77</v>
      </c>
      <c r="E1497" s="72" t="n">
        <v>2.1</v>
      </c>
      <c r="F1497" s="73" t="n">
        <v>1.78</v>
      </c>
      <c r="G1497" s="74" t="s">
        <v>2389</v>
      </c>
      <c r="I1497" s="4"/>
    </row>
    <row r="1498" customFormat="false" ht="12.75" hidden="false" customHeight="false" outlineLevel="0" collapsed="false">
      <c r="A1498" s="1" t="s">
        <v>3589</v>
      </c>
      <c r="C1498" s="90" t="s">
        <v>3592</v>
      </c>
      <c r="D1498" s="90" t="s">
        <v>13</v>
      </c>
      <c r="E1498" s="91" t="n">
        <v>2.1</v>
      </c>
      <c r="F1498" s="92" t="n">
        <v>1.21</v>
      </c>
      <c r="G1498" s="96" t="s">
        <v>2389</v>
      </c>
      <c r="H1498" s="96" t="s">
        <v>3593</v>
      </c>
      <c r="I1498" s="96" t="n">
        <v>6.05</v>
      </c>
      <c r="J1498" s="96" t="s">
        <v>2344</v>
      </c>
    </row>
    <row r="1499" customFormat="false" ht="12.75" hidden="false" customHeight="false" outlineLevel="0" collapsed="false">
      <c r="A1499" s="1" t="s">
        <v>3587</v>
      </c>
      <c r="C1499" s="90" t="s">
        <v>3594</v>
      </c>
      <c r="D1499" s="90" t="s">
        <v>13</v>
      </c>
      <c r="E1499" s="91" t="n">
        <v>2.1</v>
      </c>
      <c r="F1499" s="92" t="n">
        <v>2</v>
      </c>
      <c r="G1499" s="96" t="s">
        <v>2389</v>
      </c>
      <c r="H1499" s="96" t="s">
        <v>168</v>
      </c>
      <c r="I1499" s="96" t="n">
        <v>10.98</v>
      </c>
      <c r="J1499" s="96" t="s">
        <v>2344</v>
      </c>
    </row>
    <row r="1500" customFormat="false" ht="12.75" hidden="false" customHeight="false" outlineLevel="0" collapsed="false">
      <c r="A1500" s="1" t="s">
        <v>3587</v>
      </c>
      <c r="C1500" s="70" t="s">
        <v>3595</v>
      </c>
      <c r="D1500" s="70" t="s">
        <v>16</v>
      </c>
      <c r="E1500" s="72" t="n">
        <v>2.2</v>
      </c>
      <c r="F1500" s="73" t="n">
        <v>1.25</v>
      </c>
      <c r="G1500" s="74" t="s">
        <v>2389</v>
      </c>
      <c r="I1500" s="4"/>
    </row>
    <row r="1501" customFormat="false" ht="12.75" hidden="false" customHeight="false" outlineLevel="0" collapsed="false">
      <c r="A1501" s="1" t="s">
        <v>3589</v>
      </c>
      <c r="C1501" s="70" t="s">
        <v>3596</v>
      </c>
      <c r="D1501" s="70" t="s">
        <v>20</v>
      </c>
      <c r="E1501" s="72" t="n">
        <v>2.2</v>
      </c>
      <c r="F1501" s="73" t="n">
        <v>1</v>
      </c>
      <c r="G1501" s="74" t="s">
        <v>2389</v>
      </c>
      <c r="I1501" s="4"/>
    </row>
    <row r="1502" customFormat="false" ht="12.75" hidden="false" customHeight="false" outlineLevel="0" collapsed="false">
      <c r="A1502" s="1" t="s">
        <v>3589</v>
      </c>
      <c r="C1502" s="70" t="s">
        <v>3597</v>
      </c>
      <c r="D1502" s="70" t="s">
        <v>51</v>
      </c>
      <c r="E1502" s="72" t="n">
        <v>2.2</v>
      </c>
      <c r="F1502" s="73" t="n">
        <v>1</v>
      </c>
      <c r="G1502" s="74" t="s">
        <v>2389</v>
      </c>
      <c r="I1502" s="4"/>
    </row>
    <row r="1503" customFormat="false" ht="12.75" hidden="false" customHeight="false" outlineLevel="0" collapsed="false">
      <c r="A1503" s="1" t="s">
        <v>3589</v>
      </c>
      <c r="C1503" s="70" t="s">
        <v>3598</v>
      </c>
      <c r="D1503" s="70" t="s">
        <v>22</v>
      </c>
      <c r="E1503" s="72" t="n">
        <v>2.3</v>
      </c>
      <c r="F1503" s="73" t="n">
        <v>0.83</v>
      </c>
      <c r="G1503" s="74" t="s">
        <v>2389</v>
      </c>
      <c r="I1503" s="4"/>
    </row>
    <row r="1504" customFormat="false" ht="12.75" hidden="false" customHeight="false" outlineLevel="0" collapsed="false">
      <c r="A1504" s="1" t="s">
        <v>3589</v>
      </c>
      <c r="C1504" s="90" t="s">
        <v>3599</v>
      </c>
      <c r="D1504" s="90" t="s">
        <v>16</v>
      </c>
      <c r="E1504" s="91" t="n">
        <v>2.3</v>
      </c>
      <c r="F1504" s="92" t="n">
        <v>1</v>
      </c>
      <c r="G1504" s="96" t="s">
        <v>2389</v>
      </c>
      <c r="H1504" s="96" t="s">
        <v>3593</v>
      </c>
      <c r="I1504" s="96" t="n">
        <v>2.77</v>
      </c>
      <c r="J1504" s="96" t="s">
        <v>2344</v>
      </c>
    </row>
    <row r="1505" customFormat="false" ht="12.75" hidden="false" customHeight="false" outlineLevel="0" collapsed="false">
      <c r="A1505" s="1" t="s">
        <v>3589</v>
      </c>
      <c r="C1505" s="90" t="s">
        <v>3600</v>
      </c>
      <c r="D1505" s="90" t="s">
        <v>49</v>
      </c>
      <c r="E1505" s="91" t="n">
        <v>2.3</v>
      </c>
      <c r="F1505" s="92" t="n">
        <v>0.74</v>
      </c>
      <c r="G1505" s="96" t="s">
        <v>2389</v>
      </c>
      <c r="H1505" s="96" t="s">
        <v>3593</v>
      </c>
      <c r="I1505" s="96" t="n">
        <v>2.77</v>
      </c>
      <c r="J1505" s="96" t="s">
        <v>2344</v>
      </c>
    </row>
    <row r="1506" customFormat="false" ht="12.75" hidden="false" customHeight="false" outlineLevel="0" collapsed="false">
      <c r="A1506" s="1" t="s">
        <v>3589</v>
      </c>
      <c r="C1506" s="70" t="s">
        <v>3601</v>
      </c>
      <c r="D1506" s="70" t="s">
        <v>13</v>
      </c>
      <c r="E1506" s="72" t="n">
        <v>2.3</v>
      </c>
      <c r="F1506" s="73" t="n">
        <v>0.93</v>
      </c>
      <c r="G1506" s="74" t="s">
        <v>2389</v>
      </c>
      <c r="I1506" s="4"/>
    </row>
    <row r="1507" customFormat="false" ht="12.75" hidden="false" customHeight="false" outlineLevel="0" collapsed="false">
      <c r="A1507" s="1" t="s">
        <v>3602</v>
      </c>
      <c r="C1507" s="70" t="s">
        <v>3603</v>
      </c>
      <c r="D1507" s="70" t="s">
        <v>13</v>
      </c>
      <c r="E1507" s="72" t="n">
        <v>2.1</v>
      </c>
      <c r="F1507" s="73" t="n">
        <v>1.78</v>
      </c>
      <c r="G1507" s="74" t="s">
        <v>2389</v>
      </c>
      <c r="I1507" s="4"/>
    </row>
    <row r="1508" customFormat="false" ht="12.75" hidden="false" customHeight="false" outlineLevel="0" collapsed="false">
      <c r="A1508" s="1" t="s">
        <v>3602</v>
      </c>
      <c r="C1508" s="70" t="s">
        <v>3604</v>
      </c>
      <c r="D1508" s="70" t="s">
        <v>70</v>
      </c>
      <c r="E1508" s="72" t="n">
        <v>2.2</v>
      </c>
      <c r="F1508" s="73" t="n">
        <v>1.1</v>
      </c>
      <c r="G1508" s="74" t="s">
        <v>2389</v>
      </c>
      <c r="I1508" s="4"/>
    </row>
    <row r="1509" customFormat="false" ht="12.75" hidden="false" customHeight="false" outlineLevel="0" collapsed="false">
      <c r="A1509" s="1" t="s">
        <v>3602</v>
      </c>
      <c r="C1509" s="70" t="s">
        <v>3605</v>
      </c>
      <c r="D1509" s="70" t="s">
        <v>13</v>
      </c>
      <c r="E1509" s="72" t="n">
        <v>2.2</v>
      </c>
      <c r="F1509" s="73" t="n">
        <v>1.04</v>
      </c>
      <c r="G1509" s="74" t="s">
        <v>2389</v>
      </c>
      <c r="I1509" s="4"/>
    </row>
    <row r="1510" customFormat="false" ht="12.75" hidden="false" customHeight="false" outlineLevel="0" collapsed="false">
      <c r="A1510" s="1" t="s">
        <v>3602</v>
      </c>
      <c r="C1510" s="70" t="s">
        <v>3606</v>
      </c>
      <c r="D1510" s="70" t="s">
        <v>88</v>
      </c>
      <c r="E1510" s="72" t="n">
        <v>2.4</v>
      </c>
      <c r="F1510" s="73" t="n">
        <v>1.14</v>
      </c>
      <c r="G1510" s="74" t="s">
        <v>2389</v>
      </c>
      <c r="I1510" s="4"/>
    </row>
    <row r="1511" customFormat="false" ht="12.75" hidden="false" customHeight="false" outlineLevel="0" collapsed="false">
      <c r="A1511" s="1" t="s">
        <v>3607</v>
      </c>
      <c r="C1511" s="27" t="s">
        <v>3608</v>
      </c>
      <c r="D1511" s="27" t="s">
        <v>79</v>
      </c>
      <c r="E1511" s="28"/>
      <c r="F1511" s="29"/>
      <c r="G1511" s="27"/>
      <c r="H1511" s="30" t="s">
        <v>61</v>
      </c>
      <c r="I1511" s="31" t="n">
        <v>2.31</v>
      </c>
      <c r="J1511" s="31" t="s">
        <v>3576</v>
      </c>
    </row>
    <row r="1512" customFormat="false" ht="12.75" hidden="false" customHeight="false" outlineLevel="0" collapsed="false">
      <c r="A1512" s="1" t="s">
        <v>3607</v>
      </c>
      <c r="C1512" s="27" t="s">
        <v>3609</v>
      </c>
      <c r="D1512" s="27" t="s">
        <v>77</v>
      </c>
      <c r="E1512" s="28"/>
      <c r="F1512" s="29"/>
      <c r="G1512" s="27"/>
      <c r="H1512" s="30" t="s">
        <v>168</v>
      </c>
      <c r="I1512" s="31" t="n">
        <v>2.39</v>
      </c>
      <c r="J1512" s="31" t="s">
        <v>3576</v>
      </c>
    </row>
    <row r="1513" customFormat="false" ht="12.75" hidden="false" customHeight="false" outlineLevel="0" collapsed="false">
      <c r="A1513" s="1" t="s">
        <v>3607</v>
      </c>
      <c r="C1513" s="27" t="s">
        <v>3610</v>
      </c>
      <c r="D1513" s="27" t="s">
        <v>3611</v>
      </c>
      <c r="E1513" s="28"/>
      <c r="F1513" s="29"/>
      <c r="G1513" s="27"/>
      <c r="H1513" s="30" t="s">
        <v>168</v>
      </c>
      <c r="I1513" s="31" t="n">
        <v>2.49</v>
      </c>
      <c r="J1513" s="31" t="s">
        <v>3576</v>
      </c>
    </row>
    <row r="1514" customFormat="false" ht="12.75" hidden="false" customHeight="false" outlineLevel="0" collapsed="false">
      <c r="A1514" s="1" t="s">
        <v>3607</v>
      </c>
      <c r="C1514" s="27" t="s">
        <v>3612</v>
      </c>
      <c r="D1514" s="27" t="s">
        <v>13</v>
      </c>
      <c r="E1514" s="28"/>
      <c r="F1514" s="29"/>
      <c r="G1514" s="27"/>
      <c r="H1514" s="30" t="s">
        <v>168</v>
      </c>
      <c r="I1514" s="31" t="n">
        <v>3.19</v>
      </c>
      <c r="J1514" s="31" t="s">
        <v>3576</v>
      </c>
    </row>
    <row r="1515" customFormat="false" ht="12.75" hidden="false" customHeight="false" outlineLevel="0" collapsed="false">
      <c r="A1515" s="1" t="s">
        <v>3602</v>
      </c>
      <c r="C1515" s="27" t="s">
        <v>3613</v>
      </c>
      <c r="D1515" s="27" t="s">
        <v>13</v>
      </c>
      <c r="E1515" s="28"/>
      <c r="F1515" s="29"/>
      <c r="G1515" s="27"/>
      <c r="H1515" s="30" t="s">
        <v>168</v>
      </c>
      <c r="I1515" s="31" t="n">
        <v>3.79</v>
      </c>
      <c r="J1515" s="31" t="s">
        <v>3576</v>
      </c>
    </row>
    <row r="1516" customFormat="false" ht="12.75" hidden="false" customHeight="false" outlineLevel="0" collapsed="false">
      <c r="A1516" s="1" t="s">
        <v>3602</v>
      </c>
      <c r="C1516" s="27" t="s">
        <v>3614</v>
      </c>
      <c r="D1516" s="27" t="s">
        <v>13</v>
      </c>
      <c r="E1516" s="28"/>
      <c r="F1516" s="29"/>
      <c r="G1516" s="27"/>
      <c r="H1516" s="30" t="s">
        <v>168</v>
      </c>
      <c r="I1516" s="31" t="n">
        <v>2.72</v>
      </c>
      <c r="J1516" s="31" t="s">
        <v>3576</v>
      </c>
    </row>
    <row r="1517" customFormat="false" ht="12.75" hidden="false" customHeight="false" outlineLevel="0" collapsed="false">
      <c r="A1517" s="1" t="s">
        <v>3602</v>
      </c>
      <c r="C1517" s="27" t="s">
        <v>3615</v>
      </c>
      <c r="D1517" s="27" t="s">
        <v>13</v>
      </c>
      <c r="E1517" s="28"/>
      <c r="F1517" s="29"/>
      <c r="G1517" s="27"/>
      <c r="H1517" s="30" t="s">
        <v>168</v>
      </c>
      <c r="I1517" s="31" t="n">
        <v>2.99</v>
      </c>
      <c r="J1517" s="31" t="s">
        <v>3576</v>
      </c>
    </row>
    <row r="1519" customFormat="false" ht="17.35" hidden="false" customHeight="false" outlineLevel="0" collapsed="false">
      <c r="C1519" s="15" t="s">
        <v>3778</v>
      </c>
      <c r="D1519" s="45" t="s">
        <v>1</v>
      </c>
    </row>
    <row r="1520" customFormat="false" ht="12.75" hidden="false" customHeight="false" outlineLevel="0" collapsed="false">
      <c r="A1520" s="1" t="s">
        <v>3779</v>
      </c>
      <c r="C1520" s="27" t="s">
        <v>3780</v>
      </c>
      <c r="D1520" s="27" t="s">
        <v>88</v>
      </c>
      <c r="E1520" s="28"/>
      <c r="F1520" s="29"/>
      <c r="G1520" s="27"/>
      <c r="H1520" s="30" t="s">
        <v>61</v>
      </c>
      <c r="I1520" s="31" t="n">
        <v>3.3</v>
      </c>
      <c r="J1520" s="31" t="s">
        <v>3781</v>
      </c>
    </row>
    <row r="1521" customFormat="false" ht="12.75" hidden="false" customHeight="false" outlineLevel="0" collapsed="false">
      <c r="A1521" s="1" t="s">
        <v>3779</v>
      </c>
      <c r="C1521" s="27" t="s">
        <v>3782</v>
      </c>
      <c r="D1521" s="27" t="s">
        <v>18</v>
      </c>
      <c r="E1521" s="28"/>
      <c r="F1521" s="29"/>
      <c r="G1521" s="27"/>
      <c r="H1521" s="30" t="s">
        <v>61</v>
      </c>
      <c r="I1521" s="31" t="n">
        <v>3.3</v>
      </c>
      <c r="J1521" s="31" t="s">
        <v>3781</v>
      </c>
    </row>
    <row r="1522" customFormat="false" ht="12.75" hidden="false" customHeight="false" outlineLevel="0" collapsed="false">
      <c r="A1522" s="1" t="s">
        <v>3779</v>
      </c>
      <c r="C1522" s="27" t="s">
        <v>3783</v>
      </c>
      <c r="D1522" s="27" t="s">
        <v>51</v>
      </c>
      <c r="E1522" s="28"/>
      <c r="F1522" s="29"/>
      <c r="G1522" s="27"/>
      <c r="H1522" s="30" t="s">
        <v>61</v>
      </c>
      <c r="I1522" s="31" t="n">
        <v>3.3</v>
      </c>
      <c r="J1522" s="31" t="s">
        <v>3781</v>
      </c>
    </row>
    <row r="1523" customFormat="false" ht="12.75" hidden="false" customHeight="false" outlineLevel="0" collapsed="false">
      <c r="A1523" s="1" t="s">
        <v>3779</v>
      </c>
      <c r="C1523" s="27" t="s">
        <v>3784</v>
      </c>
      <c r="D1523" s="27" t="s">
        <v>13</v>
      </c>
      <c r="E1523" s="28"/>
      <c r="F1523" s="29"/>
      <c r="G1523" s="27"/>
      <c r="H1523" s="30" t="s">
        <v>168</v>
      </c>
      <c r="I1523" s="31" t="n">
        <v>15.98</v>
      </c>
      <c r="J1523" s="31" t="s">
        <v>3781</v>
      </c>
    </row>
    <row r="1524" customFormat="false" ht="12.75" hidden="false" customHeight="false" outlineLevel="0" collapsed="false">
      <c r="A1524" s="1" t="s">
        <v>3779</v>
      </c>
      <c r="C1524" s="27" t="s">
        <v>3785</v>
      </c>
      <c r="D1524" s="27" t="s">
        <v>79</v>
      </c>
      <c r="E1524" s="28"/>
      <c r="F1524" s="29"/>
      <c r="G1524" s="27"/>
      <c r="H1524" s="30" t="s">
        <v>168</v>
      </c>
      <c r="I1524" s="31" t="n">
        <v>3.78</v>
      </c>
      <c r="J1524" s="31" t="s">
        <v>3781</v>
      </c>
    </row>
    <row r="1525" customFormat="false" ht="12.75" hidden="false" customHeight="false" outlineLevel="0" collapsed="false">
      <c r="A1525" s="1" t="s">
        <v>3779</v>
      </c>
      <c r="C1525" s="27" t="s">
        <v>3786</v>
      </c>
      <c r="D1525" s="27" t="s">
        <v>20</v>
      </c>
      <c r="E1525" s="28"/>
      <c r="F1525" s="29"/>
      <c r="G1525" s="27"/>
      <c r="H1525" s="30" t="s">
        <v>168</v>
      </c>
      <c r="I1525" s="31" t="n">
        <v>3.3</v>
      </c>
      <c r="J1525" s="31" t="s">
        <v>3781</v>
      </c>
    </row>
    <row r="1526" customFormat="false" ht="12.75" hidden="false" customHeight="false" outlineLevel="0" collapsed="false">
      <c r="A1526" s="1" t="s">
        <v>3779</v>
      </c>
      <c r="C1526" s="27" t="s">
        <v>3787</v>
      </c>
      <c r="D1526" s="27" t="s">
        <v>13</v>
      </c>
      <c r="E1526" s="28"/>
      <c r="F1526" s="29"/>
      <c r="G1526" s="27"/>
      <c r="H1526" s="30" t="s">
        <v>168</v>
      </c>
      <c r="I1526" s="31" t="n">
        <v>11.58</v>
      </c>
      <c r="J1526" s="31" t="s">
        <v>3781</v>
      </c>
    </row>
    <row r="1527" customFormat="false" ht="12.75" hidden="false" customHeight="false" outlineLevel="0" collapsed="false">
      <c r="A1527" s="1" t="s">
        <v>3779</v>
      </c>
      <c r="C1527" s="27" t="s">
        <v>3788</v>
      </c>
      <c r="D1527" s="27" t="s">
        <v>24</v>
      </c>
      <c r="E1527" s="28"/>
      <c r="F1527" s="29"/>
      <c r="G1527" s="27"/>
      <c r="H1527" s="30" t="s">
        <v>168</v>
      </c>
      <c r="I1527" s="31" t="n">
        <v>3.3</v>
      </c>
      <c r="J1527" s="31" t="s">
        <v>3781</v>
      </c>
    </row>
    <row r="1528" customFormat="false" ht="12.75" hidden="false" customHeight="false" outlineLevel="0" collapsed="false">
      <c r="A1528" s="1" t="s">
        <v>3789</v>
      </c>
      <c r="C1528" s="27" t="s">
        <v>3790</v>
      </c>
      <c r="D1528" s="27" t="s">
        <v>70</v>
      </c>
      <c r="E1528" s="28"/>
      <c r="F1528" s="29"/>
      <c r="G1528" s="27"/>
      <c r="H1528" s="30" t="s">
        <v>61</v>
      </c>
      <c r="I1528" s="31" t="n">
        <v>1.39</v>
      </c>
      <c r="J1528" s="31" t="s">
        <v>3781</v>
      </c>
    </row>
    <row r="1529" customFormat="false" ht="12.75" hidden="false" customHeight="false" outlineLevel="0" collapsed="false">
      <c r="A1529" s="1" t="s">
        <v>3789</v>
      </c>
      <c r="C1529" s="27" t="s">
        <v>3791</v>
      </c>
      <c r="D1529" s="27" t="s">
        <v>390</v>
      </c>
      <c r="E1529" s="28"/>
      <c r="F1529" s="29"/>
      <c r="G1529" s="27"/>
      <c r="H1529" s="30" t="s">
        <v>61</v>
      </c>
      <c r="I1529" s="31" t="n">
        <v>1.39</v>
      </c>
      <c r="J1529" s="31" t="s">
        <v>3781</v>
      </c>
    </row>
    <row r="1530" customFormat="false" ht="12.75" hidden="false" customHeight="false" outlineLevel="0" collapsed="false">
      <c r="A1530" s="1" t="s">
        <v>3789</v>
      </c>
      <c r="C1530" s="27" t="s">
        <v>3792</v>
      </c>
      <c r="D1530" s="27" t="s">
        <v>13</v>
      </c>
      <c r="E1530" s="28"/>
      <c r="F1530" s="29"/>
      <c r="G1530" s="27"/>
      <c r="H1530" s="30" t="s">
        <v>61</v>
      </c>
      <c r="I1530" s="31" t="n">
        <v>5.05</v>
      </c>
      <c r="J1530" s="31" t="s">
        <v>3781</v>
      </c>
    </row>
    <row r="1531" customFormat="false" ht="12.75" hidden="false" customHeight="false" outlineLevel="0" collapsed="false">
      <c r="A1531" s="1" t="s">
        <v>3789</v>
      </c>
      <c r="C1531" s="27" t="s">
        <v>3793</v>
      </c>
      <c r="D1531" s="27" t="s">
        <v>16</v>
      </c>
      <c r="E1531" s="28"/>
      <c r="F1531" s="29"/>
      <c r="G1531" s="27"/>
      <c r="H1531" s="30" t="s">
        <v>61</v>
      </c>
      <c r="I1531" s="31" t="n">
        <v>1.39</v>
      </c>
      <c r="J1531" s="31" t="s">
        <v>3781</v>
      </c>
    </row>
    <row r="1532" customFormat="false" ht="12.75" hidden="false" customHeight="false" outlineLevel="0" collapsed="false">
      <c r="A1532" s="1" t="s">
        <v>3789</v>
      </c>
      <c r="C1532" s="27" t="s">
        <v>95</v>
      </c>
      <c r="D1532" s="27" t="s">
        <v>13</v>
      </c>
      <c r="E1532" s="28"/>
      <c r="F1532" s="29"/>
      <c r="G1532" s="27"/>
      <c r="H1532" s="30" t="s">
        <v>61</v>
      </c>
      <c r="I1532" s="31" t="n">
        <v>6.12</v>
      </c>
      <c r="J1532" s="31" t="s">
        <v>3781</v>
      </c>
    </row>
    <row r="1533" customFormat="false" ht="12.75" hidden="false" customHeight="false" outlineLevel="0" collapsed="false">
      <c r="A1533" s="1" t="s">
        <v>3789</v>
      </c>
      <c r="C1533" s="27" t="s">
        <v>3794</v>
      </c>
      <c r="D1533" s="27" t="s">
        <v>583</v>
      </c>
      <c r="E1533" s="28"/>
      <c r="F1533" s="29"/>
      <c r="G1533" s="27"/>
      <c r="H1533" s="30" t="s">
        <v>61</v>
      </c>
      <c r="I1533" s="31" t="n">
        <v>4.65</v>
      </c>
      <c r="J1533" s="31" t="s">
        <v>3781</v>
      </c>
    </row>
    <row r="1534" customFormat="false" ht="12.75" hidden="false" customHeight="false" outlineLevel="0" collapsed="false">
      <c r="A1534" s="1" t="s">
        <v>3789</v>
      </c>
      <c r="C1534" s="27" t="s">
        <v>3795</v>
      </c>
      <c r="D1534" s="27" t="s">
        <v>26</v>
      </c>
      <c r="E1534" s="28"/>
      <c r="F1534" s="29"/>
      <c r="G1534" s="27"/>
      <c r="H1534" s="30" t="s">
        <v>61</v>
      </c>
      <c r="I1534" s="31" t="n">
        <v>1.39</v>
      </c>
      <c r="J1534" s="31" t="s">
        <v>3781</v>
      </c>
    </row>
    <row r="1535" customFormat="false" ht="12.75" hidden="false" customHeight="false" outlineLevel="0" collapsed="false">
      <c r="A1535" s="1" t="s">
        <v>3789</v>
      </c>
      <c r="C1535" s="27" t="s">
        <v>3796</v>
      </c>
      <c r="D1535" s="27" t="s">
        <v>49</v>
      </c>
      <c r="E1535" s="28"/>
      <c r="F1535" s="29"/>
      <c r="G1535" s="27"/>
      <c r="H1535" s="30" t="s">
        <v>61</v>
      </c>
      <c r="I1535" s="31" t="n">
        <v>1.39</v>
      </c>
      <c r="J1535" s="31" t="s">
        <v>3781</v>
      </c>
    </row>
    <row r="1536" customFormat="false" ht="12.75" hidden="false" customHeight="false" outlineLevel="0" collapsed="false">
      <c r="A1536" s="1" t="s">
        <v>3789</v>
      </c>
      <c r="C1536" s="27" t="s">
        <v>3797</v>
      </c>
      <c r="D1536" s="27" t="s">
        <v>13</v>
      </c>
      <c r="E1536" s="28"/>
      <c r="F1536" s="29"/>
      <c r="G1536" s="27"/>
      <c r="H1536" s="30" t="s">
        <v>168</v>
      </c>
      <c r="I1536" s="31" t="n">
        <v>5.32</v>
      </c>
      <c r="J1536" s="31" t="s">
        <v>3781</v>
      </c>
    </row>
    <row r="1538" customFormat="false" ht="17.35" hidden="false" customHeight="false" outlineLevel="0" collapsed="false">
      <c r="C1538" s="15" t="s">
        <v>3798</v>
      </c>
      <c r="D1538" s="45" t="s">
        <v>1</v>
      </c>
    </row>
    <row r="1539" customFormat="false" ht="12.75" hidden="false" customHeight="false" outlineLevel="0" collapsed="false">
      <c r="A1539" s="1" t="s">
        <v>3799</v>
      </c>
      <c r="C1539" s="27" t="s">
        <v>3800</v>
      </c>
      <c r="D1539" s="27" t="s">
        <v>13</v>
      </c>
      <c r="E1539" s="28"/>
      <c r="F1539" s="29"/>
      <c r="G1539" s="27"/>
      <c r="H1539" s="30" t="s">
        <v>61</v>
      </c>
      <c r="I1539" s="31" t="n">
        <v>1.73</v>
      </c>
      <c r="J1539" s="31" t="s">
        <v>3781</v>
      </c>
    </row>
    <row r="1540" customFormat="false" ht="12.75" hidden="false" customHeight="false" outlineLevel="0" collapsed="false">
      <c r="A1540" s="1" t="s">
        <v>3799</v>
      </c>
      <c r="C1540" s="27" t="s">
        <v>3801</v>
      </c>
      <c r="D1540" s="27" t="s">
        <v>507</v>
      </c>
      <c r="E1540" s="28"/>
      <c r="F1540" s="29"/>
      <c r="G1540" s="27"/>
      <c r="H1540" s="30" t="s">
        <v>61</v>
      </c>
      <c r="I1540" s="31" t="n">
        <v>1.29</v>
      </c>
      <c r="J1540" s="31" t="s">
        <v>3781</v>
      </c>
    </row>
    <row r="1541" customFormat="false" ht="12.75" hidden="false" customHeight="false" outlineLevel="0" collapsed="false">
      <c r="A1541" s="1" t="s">
        <v>3799</v>
      </c>
      <c r="C1541" s="27" t="s">
        <v>3802</v>
      </c>
      <c r="D1541" s="27" t="s">
        <v>88</v>
      </c>
      <c r="E1541" s="28"/>
      <c r="F1541" s="29"/>
      <c r="G1541" s="27"/>
      <c r="H1541" s="30" t="s">
        <v>61</v>
      </c>
      <c r="I1541" s="31" t="n">
        <v>0.92</v>
      </c>
      <c r="J1541" s="31" t="s">
        <v>3781</v>
      </c>
    </row>
    <row r="1542" customFormat="false" ht="12.75" hidden="false" customHeight="false" outlineLevel="0" collapsed="false">
      <c r="A1542" s="1" t="s">
        <v>3799</v>
      </c>
      <c r="C1542" s="27" t="s">
        <v>3803</v>
      </c>
      <c r="D1542" s="27" t="s">
        <v>20</v>
      </c>
      <c r="E1542" s="28"/>
      <c r="F1542" s="29"/>
      <c r="G1542" s="27"/>
      <c r="H1542" s="30" t="s">
        <v>61</v>
      </c>
      <c r="I1542" s="31" t="n">
        <v>1.03</v>
      </c>
      <c r="J1542" s="31" t="s">
        <v>3781</v>
      </c>
    </row>
    <row r="1543" customFormat="false" ht="12.75" hidden="false" customHeight="false" outlineLevel="0" collapsed="false">
      <c r="A1543" s="1" t="s">
        <v>3799</v>
      </c>
      <c r="C1543" s="27" t="s">
        <v>3804</v>
      </c>
      <c r="D1543" s="27" t="s">
        <v>13</v>
      </c>
      <c r="E1543" s="28"/>
      <c r="F1543" s="29"/>
      <c r="G1543" s="27"/>
      <c r="H1543" s="30" t="s">
        <v>61</v>
      </c>
      <c r="I1543" s="31" t="n">
        <v>2.16</v>
      </c>
      <c r="J1543" s="31" t="s">
        <v>3781</v>
      </c>
    </row>
    <row r="1545" customFormat="false" ht="17.35" hidden="false" customHeight="false" outlineLevel="0" collapsed="false">
      <c r="C1545" s="15" t="s">
        <v>3805</v>
      </c>
      <c r="D1545" s="45" t="s">
        <v>1</v>
      </c>
    </row>
    <row r="1546" customFormat="false" ht="12.75" hidden="false" customHeight="false" outlineLevel="0" collapsed="false">
      <c r="A1546" s="1" t="s">
        <v>3806</v>
      </c>
      <c r="C1546" s="27" t="s">
        <v>3807</v>
      </c>
      <c r="D1546" s="27" t="s">
        <v>77</v>
      </c>
      <c r="E1546" s="28"/>
      <c r="F1546" s="29"/>
      <c r="G1546" s="27"/>
      <c r="H1546" s="30" t="s">
        <v>61</v>
      </c>
      <c r="I1546" s="31" t="n">
        <v>0.37</v>
      </c>
      <c r="J1546" s="31" t="s">
        <v>3781</v>
      </c>
    </row>
    <row r="1547" customFormat="false" ht="12.75" hidden="false" customHeight="false" outlineLevel="0" collapsed="false">
      <c r="A1547" s="1" t="s">
        <v>3806</v>
      </c>
      <c r="C1547" s="27" t="s">
        <v>3808</v>
      </c>
      <c r="D1547" s="27" t="s">
        <v>22</v>
      </c>
      <c r="E1547" s="28"/>
      <c r="F1547" s="29"/>
      <c r="G1547" s="27"/>
      <c r="H1547" s="30" t="s">
        <v>61</v>
      </c>
      <c r="I1547" s="31" t="n">
        <v>0.24</v>
      </c>
      <c r="J1547" s="31" t="s">
        <v>3781</v>
      </c>
    </row>
    <row r="1548" customFormat="false" ht="12.75" hidden="false" customHeight="false" outlineLevel="0" collapsed="false">
      <c r="A1548" s="1" t="s">
        <v>3806</v>
      </c>
      <c r="C1548" s="27" t="s">
        <v>3809</v>
      </c>
      <c r="D1548" s="27" t="s">
        <v>88</v>
      </c>
      <c r="E1548" s="28"/>
      <c r="F1548" s="29"/>
      <c r="G1548" s="27"/>
      <c r="H1548" s="30" t="s">
        <v>168</v>
      </c>
      <c r="I1548" s="31" t="n">
        <v>0.24</v>
      </c>
      <c r="J1548" s="31" t="s">
        <v>3781</v>
      </c>
    </row>
    <row r="1549" customFormat="false" ht="12.75" hidden="false" customHeight="false" outlineLevel="0" collapsed="false">
      <c r="A1549" s="1" t="s">
        <v>3806</v>
      </c>
      <c r="C1549" s="27" t="s">
        <v>3810</v>
      </c>
      <c r="D1549" s="27" t="s">
        <v>13</v>
      </c>
      <c r="E1549" s="28"/>
      <c r="F1549" s="29"/>
      <c r="G1549" s="27"/>
      <c r="H1549" s="30" t="s">
        <v>168</v>
      </c>
      <c r="I1549" s="31" t="n">
        <v>0.24</v>
      </c>
      <c r="J1549" s="31" t="s">
        <v>3781</v>
      </c>
    </row>
    <row r="1550" customFormat="false" ht="12.75" hidden="false" customHeight="false" outlineLevel="0" collapsed="false">
      <c r="A1550" s="1" t="s">
        <v>3811</v>
      </c>
      <c r="C1550" s="27" t="s">
        <v>3812</v>
      </c>
      <c r="D1550" s="27" t="s">
        <v>49</v>
      </c>
      <c r="E1550" s="28"/>
      <c r="F1550" s="29"/>
      <c r="G1550" s="27"/>
      <c r="H1550" s="30" t="s">
        <v>61</v>
      </c>
      <c r="I1550" s="31" t="n">
        <v>0.17</v>
      </c>
      <c r="J1550" s="31" t="s">
        <v>3781</v>
      </c>
    </row>
    <row r="1551" customFormat="false" ht="12.75" hidden="false" customHeight="false" outlineLevel="0" collapsed="false">
      <c r="A1551" s="1" t="s">
        <v>3811</v>
      </c>
      <c r="C1551" s="27" t="s">
        <v>3813</v>
      </c>
      <c r="D1551" s="27" t="s">
        <v>13</v>
      </c>
      <c r="E1551" s="28"/>
      <c r="F1551" s="29"/>
      <c r="G1551" s="27"/>
      <c r="H1551" s="30" t="s">
        <v>168</v>
      </c>
      <c r="I1551" s="31" t="n">
        <v>0.3</v>
      </c>
      <c r="J1551" s="31" t="s">
        <v>3781</v>
      </c>
    </row>
    <row r="1552" customFormat="false" ht="12.75" hidden="false" customHeight="false" outlineLevel="0" collapsed="false">
      <c r="A1552" s="1" t="s">
        <v>3811</v>
      </c>
      <c r="C1552" s="27" t="s">
        <v>3814</v>
      </c>
      <c r="D1552" s="27" t="s">
        <v>24</v>
      </c>
      <c r="E1552" s="28"/>
      <c r="F1552" s="29"/>
      <c r="G1552" s="27"/>
      <c r="H1552" s="30" t="s">
        <v>168</v>
      </c>
      <c r="I1552" s="31" t="n">
        <v>0.17</v>
      </c>
      <c r="J1552" s="31" t="s">
        <v>3781</v>
      </c>
    </row>
    <row r="1554" customFormat="false" ht="17.35" hidden="false" customHeight="false" outlineLevel="0" collapsed="false">
      <c r="C1554" s="15" t="s">
        <v>3815</v>
      </c>
      <c r="D1554" s="45" t="s">
        <v>1</v>
      </c>
    </row>
    <row r="1555" customFormat="false" ht="12.75" hidden="false" customHeight="false" outlineLevel="0" collapsed="false">
      <c r="A1555" s="1" t="s">
        <v>3816</v>
      </c>
      <c r="C1555" s="70" t="s">
        <v>3817</v>
      </c>
      <c r="D1555" s="70" t="s">
        <v>13</v>
      </c>
      <c r="E1555" s="72" t="n">
        <v>1.7</v>
      </c>
      <c r="F1555" s="73" t="n">
        <v>3.3</v>
      </c>
      <c r="G1555" s="74" t="s">
        <v>3781</v>
      </c>
      <c r="I1555" s="4"/>
    </row>
    <row r="1556" customFormat="false" ht="12.75" hidden="false" customHeight="false" outlineLevel="0" collapsed="false">
      <c r="A1556" s="1" t="s">
        <v>3816</v>
      </c>
      <c r="C1556" s="70" t="s">
        <v>3818</v>
      </c>
      <c r="D1556" s="70" t="s">
        <v>13</v>
      </c>
      <c r="E1556" s="72" t="n">
        <v>1.7</v>
      </c>
      <c r="F1556" s="73" t="n">
        <v>3.3</v>
      </c>
      <c r="G1556" s="74" t="s">
        <v>3781</v>
      </c>
      <c r="I1556" s="4"/>
    </row>
    <row r="1557" customFormat="false" ht="12.75" hidden="false" customHeight="false" outlineLevel="0" collapsed="false">
      <c r="A1557" s="1" t="s">
        <v>3816</v>
      </c>
      <c r="C1557" s="70" t="s">
        <v>3819</v>
      </c>
      <c r="D1557" s="70" t="s">
        <v>13</v>
      </c>
      <c r="E1557" s="72" t="n">
        <v>2</v>
      </c>
      <c r="F1557" s="73" t="n">
        <v>3.2</v>
      </c>
      <c r="G1557" s="74" t="s">
        <v>3781</v>
      </c>
      <c r="I1557" s="4"/>
    </row>
    <row r="1558" customFormat="false" ht="12.75" hidden="false" customHeight="false" outlineLevel="0" collapsed="false">
      <c r="A1558" s="1" t="s">
        <v>3816</v>
      </c>
      <c r="C1558" s="70" t="s">
        <v>3820</v>
      </c>
      <c r="D1558" s="70" t="s">
        <v>70</v>
      </c>
      <c r="E1558" s="72" t="n">
        <v>2.1</v>
      </c>
      <c r="F1558" s="73" t="n">
        <v>3.29</v>
      </c>
      <c r="G1558" s="74" t="s">
        <v>3781</v>
      </c>
      <c r="I1558" s="4"/>
    </row>
    <row r="1559" customFormat="false" ht="12.75" hidden="false" customHeight="false" outlineLevel="0" collapsed="false">
      <c r="A1559" s="1" t="s">
        <v>3816</v>
      </c>
      <c r="C1559" s="70" t="s">
        <v>3821</v>
      </c>
      <c r="D1559" s="70" t="s">
        <v>24</v>
      </c>
      <c r="E1559" s="72" t="n">
        <v>2.1</v>
      </c>
      <c r="F1559" s="73" t="n">
        <v>2.29</v>
      </c>
      <c r="G1559" s="74" t="s">
        <v>3781</v>
      </c>
      <c r="I1559" s="4"/>
    </row>
    <row r="1560" customFormat="false" ht="12.75" hidden="false" customHeight="false" outlineLevel="0" collapsed="false">
      <c r="A1560" s="1" t="s">
        <v>3816</v>
      </c>
      <c r="C1560" s="70" t="s">
        <v>3822</v>
      </c>
      <c r="D1560" s="70" t="s">
        <v>13</v>
      </c>
      <c r="E1560" s="72" t="n">
        <v>2.5</v>
      </c>
      <c r="F1560" s="73" t="n">
        <v>2.99</v>
      </c>
      <c r="G1560" s="74" t="s">
        <v>3781</v>
      </c>
      <c r="I1560" s="4"/>
    </row>
    <row r="1561" customFormat="false" ht="12.75" hidden="false" customHeight="false" outlineLevel="0" collapsed="false">
      <c r="A1561" s="1" t="s">
        <v>3823</v>
      </c>
      <c r="C1561" s="70" t="s">
        <v>3824</v>
      </c>
      <c r="D1561" s="70" t="s">
        <v>77</v>
      </c>
      <c r="E1561" s="72" t="n">
        <v>2.5</v>
      </c>
      <c r="F1561" s="73" t="n">
        <v>2.49</v>
      </c>
      <c r="G1561" s="74" t="s">
        <v>3781</v>
      </c>
      <c r="I1561" s="4"/>
    </row>
    <row r="1563" customFormat="false" ht="17.35" hidden="false" customHeight="false" outlineLevel="0" collapsed="false">
      <c r="C1563" s="15" t="s">
        <v>3825</v>
      </c>
      <c r="D1563" s="45" t="s">
        <v>1</v>
      </c>
    </row>
    <row r="1564" customFormat="false" ht="12.75" hidden="false" customHeight="false" outlineLevel="0" collapsed="false">
      <c r="A1564" s="1" t="s">
        <v>3826</v>
      </c>
      <c r="C1564" s="27" t="s">
        <v>3827</v>
      </c>
      <c r="D1564" s="27" t="s">
        <v>3611</v>
      </c>
      <c r="E1564" s="28"/>
      <c r="F1564" s="29"/>
      <c r="G1564" s="27"/>
      <c r="H1564" s="30" t="s">
        <v>61</v>
      </c>
      <c r="I1564" s="31" t="n">
        <v>1.15</v>
      </c>
      <c r="J1564" s="107" t="s">
        <v>2842</v>
      </c>
    </row>
    <row r="1565" customFormat="false" ht="12.75" hidden="false" customHeight="false" outlineLevel="0" collapsed="false">
      <c r="A1565" s="1" t="s">
        <v>3826</v>
      </c>
      <c r="C1565" s="27" t="s">
        <v>3828</v>
      </c>
      <c r="D1565" s="27" t="s">
        <v>20</v>
      </c>
      <c r="E1565" s="28"/>
      <c r="F1565" s="29"/>
      <c r="G1565" s="27"/>
      <c r="H1565" s="30" t="s">
        <v>61</v>
      </c>
      <c r="I1565" s="31" t="n">
        <v>1.15</v>
      </c>
      <c r="J1565" s="107" t="s">
        <v>2842</v>
      </c>
    </row>
    <row r="1566" customFormat="false" ht="12.75" hidden="false" customHeight="false" outlineLevel="0" collapsed="false">
      <c r="A1566" s="1" t="s">
        <v>3826</v>
      </c>
      <c r="C1566" s="27" t="s">
        <v>3829</v>
      </c>
      <c r="D1566" s="27" t="s">
        <v>2286</v>
      </c>
      <c r="E1566" s="28"/>
      <c r="F1566" s="29"/>
      <c r="G1566" s="27"/>
      <c r="H1566" s="30" t="s">
        <v>168</v>
      </c>
      <c r="I1566" s="31" t="n">
        <v>1.59</v>
      </c>
      <c r="J1566" s="107" t="s">
        <v>2842</v>
      </c>
    </row>
    <row r="1567" customFormat="false" ht="12.75" hidden="false" customHeight="false" outlineLevel="0" collapsed="false">
      <c r="A1567" s="1" t="s">
        <v>3826</v>
      </c>
      <c r="C1567" s="27" t="s">
        <v>3830</v>
      </c>
      <c r="D1567" s="27"/>
      <c r="E1567" s="28"/>
      <c r="F1567" s="29"/>
      <c r="G1567" s="27"/>
      <c r="H1567" s="30" t="s">
        <v>168</v>
      </c>
      <c r="I1567" s="31" t="n">
        <v>1.55</v>
      </c>
      <c r="J1567" s="107" t="s">
        <v>2842</v>
      </c>
    </row>
    <row r="1568" customFormat="false" ht="12.75" hidden="false" customHeight="false" outlineLevel="0" collapsed="false">
      <c r="A1568" s="1" t="s">
        <v>3826</v>
      </c>
      <c r="C1568" s="27" t="s">
        <v>3831</v>
      </c>
      <c r="D1568" s="27" t="s">
        <v>13</v>
      </c>
      <c r="E1568" s="28"/>
      <c r="F1568" s="29"/>
      <c r="G1568" s="27"/>
      <c r="H1568" s="30" t="s">
        <v>168</v>
      </c>
      <c r="I1568" s="31" t="n">
        <v>1.49</v>
      </c>
      <c r="J1568" s="107" t="s">
        <v>2842</v>
      </c>
    </row>
    <row r="1569" customFormat="false" ht="12.75" hidden="false" customHeight="false" outlineLevel="0" collapsed="false">
      <c r="A1569" s="1" t="s">
        <v>3826</v>
      </c>
      <c r="C1569" s="27" t="s">
        <v>3832</v>
      </c>
      <c r="D1569" s="27" t="s">
        <v>13</v>
      </c>
      <c r="E1569" s="28"/>
      <c r="F1569" s="29"/>
      <c r="G1569" s="27"/>
      <c r="H1569" s="30" t="s">
        <v>168</v>
      </c>
      <c r="I1569" s="31" t="n">
        <v>1.39</v>
      </c>
      <c r="J1569" s="107" t="s">
        <v>2842</v>
      </c>
    </row>
    <row r="1570" customFormat="false" ht="12.75" hidden="false" customHeight="false" outlineLevel="0" collapsed="false">
      <c r="A1570" s="1" t="s">
        <v>3826</v>
      </c>
      <c r="C1570" s="27" t="s">
        <v>3833</v>
      </c>
      <c r="D1570" s="27" t="s">
        <v>51</v>
      </c>
      <c r="E1570" s="28"/>
      <c r="F1570" s="29"/>
      <c r="G1570" s="27"/>
      <c r="H1570" s="30" t="s">
        <v>168</v>
      </c>
      <c r="I1570" s="31" t="n">
        <v>1.5</v>
      </c>
      <c r="J1570" s="107" t="s">
        <v>2842</v>
      </c>
    </row>
    <row r="1571" customFormat="false" ht="12.75" hidden="false" customHeight="false" outlineLevel="0" collapsed="false">
      <c r="A1571" s="1" t="s">
        <v>3826</v>
      </c>
      <c r="C1571" s="27" t="s">
        <v>3834</v>
      </c>
      <c r="D1571" s="27" t="s">
        <v>13</v>
      </c>
      <c r="E1571" s="28"/>
      <c r="F1571" s="29"/>
      <c r="G1571" s="27"/>
      <c r="H1571" s="30" t="s">
        <v>168</v>
      </c>
      <c r="I1571" s="31" t="n">
        <v>1.79</v>
      </c>
      <c r="J1571" s="107" t="s">
        <v>2842</v>
      </c>
    </row>
    <row r="1573" customFormat="false" ht="17.35" hidden="false" customHeight="false" outlineLevel="0" collapsed="false">
      <c r="C1573" s="15" t="s">
        <v>3835</v>
      </c>
      <c r="D1573" s="45" t="s">
        <v>1</v>
      </c>
    </row>
    <row r="1574" customFormat="false" ht="12.75" hidden="false" customHeight="false" outlineLevel="0" collapsed="false">
      <c r="A1574" s="1" t="s">
        <v>3836</v>
      </c>
      <c r="C1574" s="27" t="s">
        <v>3837</v>
      </c>
      <c r="D1574" s="27" t="s">
        <v>20</v>
      </c>
      <c r="E1574" s="28"/>
      <c r="F1574" s="29"/>
      <c r="G1574" s="27"/>
      <c r="H1574" s="30" t="s">
        <v>61</v>
      </c>
      <c r="I1574" s="31" t="n">
        <v>0.22</v>
      </c>
      <c r="J1574" s="107" t="s">
        <v>2842</v>
      </c>
    </row>
    <row r="1575" customFormat="false" ht="12.75" hidden="false" customHeight="false" outlineLevel="0" collapsed="false">
      <c r="A1575" s="1" t="s">
        <v>3836</v>
      </c>
      <c r="C1575" s="27" t="s">
        <v>3838</v>
      </c>
      <c r="D1575" s="27" t="s">
        <v>51</v>
      </c>
      <c r="E1575" s="28"/>
      <c r="F1575" s="29"/>
      <c r="G1575" s="27"/>
      <c r="H1575" s="30" t="s">
        <v>61</v>
      </c>
      <c r="I1575" s="31" t="n">
        <v>0.22</v>
      </c>
      <c r="J1575" s="107" t="s">
        <v>2842</v>
      </c>
    </row>
    <row r="1576" customFormat="false" ht="12.75" hidden="false" customHeight="false" outlineLevel="0" collapsed="false">
      <c r="A1576" s="1" t="s">
        <v>3836</v>
      </c>
      <c r="C1576" s="27" t="s">
        <v>3839</v>
      </c>
      <c r="D1576" s="27" t="s">
        <v>13</v>
      </c>
      <c r="E1576" s="28"/>
      <c r="F1576" s="29"/>
      <c r="G1576" s="27"/>
      <c r="H1576" s="30" t="s">
        <v>168</v>
      </c>
      <c r="I1576" s="31" t="n">
        <v>0.46</v>
      </c>
      <c r="J1576" s="107" t="s">
        <v>2842</v>
      </c>
    </row>
    <row r="1577" customFormat="false" ht="12.75" hidden="false" customHeight="false" outlineLevel="0" collapsed="false">
      <c r="A1577" s="1" t="s">
        <v>3836</v>
      </c>
      <c r="C1577" s="27" t="s">
        <v>3840</v>
      </c>
      <c r="D1577" s="27" t="s">
        <v>13</v>
      </c>
      <c r="E1577" s="28"/>
      <c r="F1577" s="29"/>
      <c r="G1577" s="27"/>
      <c r="H1577" s="30" t="s">
        <v>168</v>
      </c>
      <c r="I1577" s="31" t="n">
        <v>0.24</v>
      </c>
      <c r="J1577" s="107" t="s">
        <v>2842</v>
      </c>
    </row>
    <row r="1579" customFormat="false" ht="17.35" hidden="false" customHeight="false" outlineLevel="0" collapsed="false">
      <c r="C1579" s="15" t="s">
        <v>3841</v>
      </c>
      <c r="D1579" s="45" t="s">
        <v>1</v>
      </c>
    </row>
    <row r="1580" customFormat="false" ht="12.75" hidden="false" customHeight="false" outlineLevel="0" collapsed="false">
      <c r="A1580" s="1" t="s">
        <v>3842</v>
      </c>
      <c r="C1580" s="27" t="s">
        <v>3843</v>
      </c>
      <c r="D1580" s="27" t="s">
        <v>18</v>
      </c>
      <c r="E1580" s="28"/>
      <c r="F1580" s="29"/>
      <c r="G1580" s="27"/>
      <c r="H1580" s="30" t="s">
        <v>61</v>
      </c>
      <c r="I1580" s="31" t="n">
        <v>4.38</v>
      </c>
      <c r="J1580" s="107" t="s">
        <v>2842</v>
      </c>
    </row>
    <row r="1581" customFormat="false" ht="12.75" hidden="false" customHeight="false" outlineLevel="0" collapsed="false">
      <c r="A1581" s="1" t="s">
        <v>3842</v>
      </c>
      <c r="C1581" s="27" t="s">
        <v>3844</v>
      </c>
      <c r="D1581" s="27" t="s">
        <v>390</v>
      </c>
      <c r="E1581" s="28"/>
      <c r="F1581" s="29"/>
      <c r="G1581" s="27"/>
      <c r="H1581" s="30" t="s">
        <v>61</v>
      </c>
      <c r="I1581" s="31" t="n">
        <v>4.58</v>
      </c>
      <c r="J1581" s="107" t="s">
        <v>2842</v>
      </c>
    </row>
    <row r="1582" customFormat="false" ht="12.75" hidden="false" customHeight="false" outlineLevel="0" collapsed="false">
      <c r="A1582" s="1" t="s">
        <v>3842</v>
      </c>
      <c r="C1582" s="27" t="s">
        <v>3845</v>
      </c>
      <c r="D1582" s="27" t="s">
        <v>16</v>
      </c>
      <c r="E1582" s="28"/>
      <c r="F1582" s="29"/>
      <c r="G1582" s="27"/>
      <c r="H1582" s="30" t="s">
        <v>168</v>
      </c>
      <c r="I1582" s="31" t="n">
        <v>7.98</v>
      </c>
      <c r="J1582" s="107" t="s">
        <v>2842</v>
      </c>
    </row>
    <row r="1583" customFormat="false" ht="12.75" hidden="false" customHeight="false" outlineLevel="0" collapsed="false">
      <c r="A1583" s="1" t="s">
        <v>3842</v>
      </c>
      <c r="C1583" s="27" t="s">
        <v>3846</v>
      </c>
      <c r="D1583" s="27" t="s">
        <v>583</v>
      </c>
      <c r="E1583" s="28"/>
      <c r="F1583" s="29"/>
      <c r="G1583" s="27"/>
      <c r="H1583" s="30" t="s">
        <v>168</v>
      </c>
      <c r="I1583" s="31" t="n">
        <v>5.98</v>
      </c>
      <c r="J1583" s="107" t="s">
        <v>2842</v>
      </c>
    </row>
    <row r="1584" customFormat="false" ht="12.75" hidden="false" customHeight="false" outlineLevel="0" collapsed="false">
      <c r="A1584" s="1" t="s">
        <v>3842</v>
      </c>
      <c r="C1584" s="27" t="s">
        <v>3847</v>
      </c>
      <c r="D1584" s="27" t="s">
        <v>24</v>
      </c>
      <c r="E1584" s="28"/>
      <c r="F1584" s="29"/>
      <c r="G1584" s="27"/>
      <c r="H1584" s="30" t="s">
        <v>168</v>
      </c>
      <c r="I1584" s="31" t="n">
        <v>6.66</v>
      </c>
      <c r="J1584" s="107" t="s">
        <v>2842</v>
      </c>
    </row>
    <row r="1585" customFormat="false" ht="12.75" hidden="false" customHeight="false" outlineLevel="0" collapsed="false">
      <c r="A1585" s="1" t="s">
        <v>3842</v>
      </c>
      <c r="C1585" s="27" t="s">
        <v>3848</v>
      </c>
      <c r="D1585" s="27" t="s">
        <v>51</v>
      </c>
      <c r="E1585" s="28"/>
      <c r="F1585" s="29"/>
      <c r="G1585" s="27"/>
      <c r="H1585" s="30" t="s">
        <v>168</v>
      </c>
      <c r="I1585" s="31" t="n">
        <v>4.48</v>
      </c>
      <c r="J1585" s="107" t="s">
        <v>2842</v>
      </c>
    </row>
    <row r="1587" customFormat="false" ht="17.35" hidden="false" customHeight="false" outlineLevel="0" collapsed="false">
      <c r="C1587" s="15" t="s">
        <v>3849</v>
      </c>
      <c r="D1587" s="45" t="s">
        <v>1</v>
      </c>
    </row>
    <row r="1588" customFormat="false" ht="12.75" hidden="false" customHeight="false" outlineLevel="0" collapsed="false">
      <c r="A1588" s="1" t="s">
        <v>3850</v>
      </c>
      <c r="C1588" s="27" t="s">
        <v>3851</v>
      </c>
      <c r="D1588" s="27" t="s">
        <v>77</v>
      </c>
      <c r="E1588" s="28"/>
      <c r="F1588" s="29"/>
      <c r="G1588" s="27"/>
      <c r="H1588" s="30" t="s">
        <v>168</v>
      </c>
      <c r="I1588" s="31" t="n">
        <v>1</v>
      </c>
      <c r="J1588" s="107" t="s">
        <v>2842</v>
      </c>
    </row>
    <row r="1589" customFormat="false" ht="12.75" hidden="false" customHeight="false" outlineLevel="0" collapsed="false">
      <c r="A1589" s="1" t="s">
        <v>3850</v>
      </c>
      <c r="C1589" s="27" t="s">
        <v>3852</v>
      </c>
      <c r="D1589" s="27" t="s">
        <v>507</v>
      </c>
      <c r="E1589" s="28"/>
      <c r="F1589" s="29"/>
      <c r="G1589" s="27"/>
      <c r="H1589" s="30" t="s">
        <v>168</v>
      </c>
      <c r="I1589" s="31" t="n">
        <v>1.07</v>
      </c>
      <c r="J1589" s="107" t="s">
        <v>2842</v>
      </c>
    </row>
    <row r="1590" customFormat="false" ht="12.75" hidden="false" customHeight="false" outlineLevel="0" collapsed="false">
      <c r="A1590" s="1" t="s">
        <v>3850</v>
      </c>
      <c r="C1590" s="27" t="s">
        <v>3853</v>
      </c>
      <c r="D1590" s="27" t="s">
        <v>13</v>
      </c>
      <c r="E1590" s="28"/>
      <c r="F1590" s="29"/>
      <c r="G1590" s="27"/>
      <c r="H1590" s="30" t="s">
        <v>168</v>
      </c>
      <c r="I1590" s="31" t="n">
        <v>0.56</v>
      </c>
      <c r="J1590" s="107" t="s">
        <v>2842</v>
      </c>
    </row>
    <row r="1591" customFormat="false" ht="12.75" hidden="false" customHeight="false" outlineLevel="0" collapsed="false">
      <c r="A1591" s="1" t="s">
        <v>3854</v>
      </c>
      <c r="C1591" s="27" t="s">
        <v>3855</v>
      </c>
      <c r="D1591" s="27" t="s">
        <v>13</v>
      </c>
      <c r="E1591" s="28"/>
      <c r="F1591" s="29"/>
      <c r="G1591" s="27"/>
      <c r="H1591" s="30" t="s">
        <v>61</v>
      </c>
      <c r="I1591" s="31" t="n">
        <v>0.27</v>
      </c>
      <c r="J1591" s="107" t="s">
        <v>2842</v>
      </c>
    </row>
    <row r="1592" customFormat="false" ht="12.75" hidden="false" customHeight="false" outlineLevel="0" collapsed="false">
      <c r="A1592" s="1" t="s">
        <v>3854</v>
      </c>
      <c r="C1592" s="27" t="s">
        <v>3856</v>
      </c>
      <c r="D1592" s="27" t="s">
        <v>13</v>
      </c>
      <c r="E1592" s="28"/>
      <c r="F1592" s="29"/>
      <c r="G1592" s="27"/>
      <c r="H1592" s="30" t="s">
        <v>168</v>
      </c>
      <c r="I1592" s="31" t="n">
        <v>0.42</v>
      </c>
      <c r="J1592" s="107" t="s">
        <v>2842</v>
      </c>
    </row>
    <row r="1594" customFormat="false" ht="17.35" hidden="false" customHeight="false" outlineLevel="0" collapsed="false">
      <c r="C1594" s="15" t="s">
        <v>3865</v>
      </c>
      <c r="D1594" s="45" t="s">
        <v>1</v>
      </c>
    </row>
    <row r="1595" customFormat="false" ht="12.8" hidden="false" customHeight="false" outlineLevel="0" collapsed="false">
      <c r="A1595" s="1" t="s">
        <v>3866</v>
      </c>
      <c r="C1595" s="19" t="s">
        <v>3867</v>
      </c>
      <c r="D1595" s="19" t="s">
        <v>13</v>
      </c>
      <c r="E1595" s="20" t="n">
        <v>2</v>
      </c>
      <c r="F1595" s="21" t="n">
        <v>0.93</v>
      </c>
      <c r="G1595" s="24" t="s">
        <v>3576</v>
      </c>
      <c r="K1595" s="4"/>
    </row>
    <row r="1596" customFormat="false" ht="12.75" hidden="false" customHeight="false" outlineLevel="0" collapsed="false">
      <c r="A1596" s="1" t="s">
        <v>3866</v>
      </c>
      <c r="C1596" s="19" t="s">
        <v>3868</v>
      </c>
      <c r="D1596" s="19" t="s">
        <v>13</v>
      </c>
      <c r="E1596" s="20" t="n">
        <v>2.1</v>
      </c>
      <c r="F1596" s="21" t="n">
        <v>0.97</v>
      </c>
      <c r="G1596" s="24" t="s">
        <v>3576</v>
      </c>
      <c r="K1596" s="4"/>
    </row>
    <row r="1597" customFormat="false" ht="12.75" hidden="false" customHeight="false" outlineLevel="0" collapsed="false">
      <c r="A1597" s="1" t="s">
        <v>3866</v>
      </c>
      <c r="C1597" s="19" t="s">
        <v>3869</v>
      </c>
      <c r="D1597" s="19" t="s">
        <v>13</v>
      </c>
      <c r="E1597" s="20" t="n">
        <v>2.3</v>
      </c>
      <c r="F1597" s="21" t="n">
        <v>1.03</v>
      </c>
      <c r="G1597" s="24" t="s">
        <v>3576</v>
      </c>
      <c r="K1597" s="4"/>
    </row>
    <row r="1598" customFormat="false" ht="12.75" hidden="false" customHeight="false" outlineLevel="0" collapsed="false">
      <c r="A1598" s="1" t="s">
        <v>3866</v>
      </c>
      <c r="C1598" s="19" t="s">
        <v>3870</v>
      </c>
      <c r="D1598" s="19" t="s">
        <v>13</v>
      </c>
      <c r="E1598" s="20" t="n">
        <v>2.3</v>
      </c>
      <c r="F1598" s="21" t="n">
        <v>0.85</v>
      </c>
      <c r="G1598" s="24" t="s">
        <v>3576</v>
      </c>
      <c r="K1598" s="4"/>
    </row>
    <row r="1599" customFormat="false" ht="12.75" hidden="false" customHeight="false" outlineLevel="0" collapsed="false">
      <c r="A1599" s="1" t="s">
        <v>3866</v>
      </c>
      <c r="C1599" s="19" t="s">
        <v>3871</v>
      </c>
      <c r="D1599" s="19" t="s">
        <v>49</v>
      </c>
      <c r="E1599" s="20" t="n">
        <v>2.3</v>
      </c>
      <c r="F1599" s="21" t="n">
        <v>0.42</v>
      </c>
      <c r="G1599" s="24" t="s">
        <v>3576</v>
      </c>
      <c r="K1599" s="4"/>
    </row>
    <row r="1600" customFormat="false" ht="12.75" hidden="false" customHeight="false" outlineLevel="0" collapsed="false">
      <c r="A1600" s="1" t="s">
        <v>3866</v>
      </c>
      <c r="C1600" s="19" t="s">
        <v>3872</v>
      </c>
      <c r="D1600" s="19" t="s">
        <v>13</v>
      </c>
      <c r="E1600" s="20" t="n">
        <v>2.3</v>
      </c>
      <c r="F1600" s="21" t="n">
        <v>0.97</v>
      </c>
      <c r="G1600" s="24" t="s">
        <v>3576</v>
      </c>
      <c r="K1600" s="4"/>
    </row>
    <row r="1601" customFormat="false" ht="12.75" hidden="false" customHeight="false" outlineLevel="0" collapsed="false">
      <c r="A1601" s="1" t="s">
        <v>3866</v>
      </c>
      <c r="C1601" s="19" t="s">
        <v>3873</v>
      </c>
      <c r="D1601" s="19" t="s">
        <v>13</v>
      </c>
      <c r="E1601" s="20" t="n">
        <v>2.5</v>
      </c>
      <c r="F1601" s="21" t="n">
        <v>0.99</v>
      </c>
      <c r="G1601" s="24" t="s">
        <v>3576</v>
      </c>
      <c r="K1601" s="4"/>
    </row>
    <row r="1602" customFormat="false" ht="12.75" hidden="false" customHeight="false" outlineLevel="0" collapsed="false">
      <c r="A1602" s="1" t="s">
        <v>3866</v>
      </c>
      <c r="C1602" s="19" t="s">
        <v>3874</v>
      </c>
      <c r="D1602" s="19" t="s">
        <v>13</v>
      </c>
      <c r="E1602" s="20" t="n">
        <v>2.5</v>
      </c>
      <c r="F1602" s="21" t="n">
        <v>0.9</v>
      </c>
      <c r="G1602" s="24" t="s">
        <v>3576</v>
      </c>
      <c r="K1602" s="4"/>
    </row>
    <row r="1603" customFormat="false" ht="12.75" hidden="false" customHeight="false" outlineLevel="0" collapsed="false">
      <c r="A1603" s="1" t="s">
        <v>3866</v>
      </c>
      <c r="C1603" s="19" t="s">
        <v>3875</v>
      </c>
      <c r="D1603" s="19" t="s">
        <v>13</v>
      </c>
      <c r="E1603" s="20" t="n">
        <v>2.5</v>
      </c>
      <c r="F1603" s="21" t="n">
        <v>0.87</v>
      </c>
      <c r="G1603" s="24" t="s">
        <v>3576</v>
      </c>
      <c r="K1603" s="4"/>
    </row>
    <row r="1604" customFormat="false" ht="12.75" hidden="false" customHeight="false" outlineLevel="0" collapsed="false">
      <c r="A1604" s="1" t="s">
        <v>3866</v>
      </c>
      <c r="C1604" s="19" t="s">
        <v>3876</v>
      </c>
      <c r="D1604" s="19" t="s">
        <v>13</v>
      </c>
      <c r="E1604" s="20" t="n">
        <v>2.5</v>
      </c>
      <c r="F1604" s="21" t="n">
        <v>0.45</v>
      </c>
      <c r="G1604" s="24" t="s">
        <v>3576</v>
      </c>
      <c r="K1604" s="4"/>
    </row>
    <row r="1605" customFormat="false" ht="12.75" hidden="false" customHeight="false" outlineLevel="0" collapsed="false">
      <c r="A1605" s="1" t="s">
        <v>3866</v>
      </c>
      <c r="C1605" s="19" t="s">
        <v>3877</v>
      </c>
      <c r="D1605" s="19" t="s">
        <v>13</v>
      </c>
      <c r="E1605" s="20" t="n">
        <v>2.5</v>
      </c>
      <c r="F1605" s="21" t="n">
        <v>0.84</v>
      </c>
      <c r="G1605" s="24" t="s">
        <v>3576</v>
      </c>
      <c r="K1605" s="4"/>
    </row>
    <row r="1606" customFormat="false" ht="12.75" hidden="false" customHeight="false" outlineLevel="0" collapsed="false">
      <c r="A1606" s="1" t="s">
        <v>3866</v>
      </c>
      <c r="C1606" s="19" t="s">
        <v>3878</v>
      </c>
      <c r="D1606" s="19" t="s">
        <v>13</v>
      </c>
      <c r="E1606" s="20" t="n">
        <v>2.5</v>
      </c>
      <c r="F1606" s="21" t="n">
        <v>0.98</v>
      </c>
      <c r="G1606" s="24" t="s">
        <v>3576</v>
      </c>
      <c r="K1606" s="4"/>
    </row>
    <row r="1608" customFormat="false" ht="17.35" hidden="false" customHeight="false" outlineLevel="0" collapsed="false">
      <c r="C1608" s="15" t="s">
        <v>3879</v>
      </c>
      <c r="D1608" s="45" t="s">
        <v>1</v>
      </c>
      <c r="E1608" s="0"/>
      <c r="F1608" s="0"/>
    </row>
    <row r="1609" customFormat="false" ht="12.8" hidden="false" customHeight="false" outlineLevel="0" collapsed="false">
      <c r="A1609" s="1" t="s">
        <v>3880</v>
      </c>
      <c r="C1609" s="19" t="s">
        <v>3881</v>
      </c>
      <c r="D1609" s="19" t="s">
        <v>13</v>
      </c>
      <c r="E1609" s="20" t="n">
        <v>1.6</v>
      </c>
      <c r="F1609" s="21" t="n">
        <v>9.05</v>
      </c>
      <c r="G1609" s="24" t="s">
        <v>3882</v>
      </c>
      <c r="K1609" s="4"/>
    </row>
    <row r="1610" customFormat="false" ht="12.8" hidden="false" customHeight="false" outlineLevel="0" collapsed="false">
      <c r="A1610" s="1" t="s">
        <v>3880</v>
      </c>
      <c r="C1610" s="19" t="s">
        <v>3883</v>
      </c>
      <c r="D1610" s="19" t="s">
        <v>13</v>
      </c>
      <c r="E1610" s="20" t="n">
        <v>1.8</v>
      </c>
      <c r="F1610" s="21" t="n">
        <v>5.4</v>
      </c>
      <c r="G1610" s="24" t="s">
        <v>3882</v>
      </c>
      <c r="K1610" s="4"/>
    </row>
    <row r="1611" customFormat="false" ht="12.8" hidden="false" customHeight="false" outlineLevel="0" collapsed="false">
      <c r="A1611" s="1" t="s">
        <v>3880</v>
      </c>
      <c r="C1611" s="19" t="s">
        <v>3884</v>
      </c>
      <c r="D1611" s="19" t="s">
        <v>13</v>
      </c>
      <c r="E1611" s="20" t="n">
        <v>2.1</v>
      </c>
      <c r="F1611" s="21" t="n">
        <v>5.4</v>
      </c>
      <c r="G1611" s="24" t="s">
        <v>3882</v>
      </c>
      <c r="K1611" s="4"/>
    </row>
    <row r="1612" customFormat="false" ht="12.8" hidden="false" customHeight="false" outlineLevel="0" collapsed="false">
      <c r="A1612" s="1" t="s">
        <v>3880</v>
      </c>
      <c r="C1612" s="19" t="s">
        <v>3885</v>
      </c>
      <c r="D1612" s="19" t="s">
        <v>13</v>
      </c>
      <c r="E1612" s="20" t="n">
        <v>2.1</v>
      </c>
      <c r="F1612" s="21" t="n">
        <v>6.05</v>
      </c>
      <c r="G1612" s="24" t="s">
        <v>3882</v>
      </c>
      <c r="K1612" s="4"/>
    </row>
    <row r="1613" customFormat="false" ht="12.8" hidden="false" customHeight="false" outlineLevel="0" collapsed="false">
      <c r="A1613" s="1" t="s">
        <v>3886</v>
      </c>
      <c r="C1613" s="19" t="s">
        <v>3887</v>
      </c>
      <c r="D1613" s="19" t="s">
        <v>13</v>
      </c>
      <c r="E1613" s="20" t="n">
        <v>1.9</v>
      </c>
      <c r="F1613" s="21" t="n">
        <v>7.55</v>
      </c>
      <c r="G1613" s="24" t="s">
        <v>3882</v>
      </c>
      <c r="K1613" s="4"/>
    </row>
    <row r="1614" customFormat="false" ht="12.8" hidden="false" customHeight="false" outlineLevel="0" collapsed="false">
      <c r="A1614" s="1" t="s">
        <v>3886</v>
      </c>
      <c r="C1614" s="19" t="s">
        <v>3888</v>
      </c>
      <c r="D1614" s="19" t="s">
        <v>13</v>
      </c>
      <c r="E1614" s="20" t="n">
        <v>1.9</v>
      </c>
      <c r="F1614" s="21" t="n">
        <v>2.78</v>
      </c>
      <c r="G1614" s="24" t="s">
        <v>3882</v>
      </c>
      <c r="K1614" s="4"/>
    </row>
    <row r="1615" customFormat="false" ht="12.8" hidden="false" customHeight="false" outlineLevel="0" collapsed="false">
      <c r="A1615" s="1" t="s">
        <v>3886</v>
      </c>
      <c r="C1615" s="19" t="s">
        <v>3889</v>
      </c>
      <c r="D1615" s="19" t="s">
        <v>13</v>
      </c>
      <c r="E1615" s="20" t="n">
        <v>2.2</v>
      </c>
      <c r="F1615" s="21" t="n">
        <v>5.75</v>
      </c>
      <c r="G1615" s="24" t="s">
        <v>3882</v>
      </c>
      <c r="K1615" s="4"/>
    </row>
    <row r="1616" customFormat="false" ht="12.8" hidden="false" customHeight="false" outlineLevel="0" collapsed="false">
      <c r="A1616" s="1" t="s">
        <v>3886</v>
      </c>
      <c r="C1616" s="19" t="s">
        <v>3890</v>
      </c>
      <c r="D1616" s="19"/>
      <c r="E1616" s="20" t="n">
        <v>2.2</v>
      </c>
      <c r="F1616" s="21" t="n">
        <v>6.05</v>
      </c>
      <c r="G1616" s="24" t="s">
        <v>3882</v>
      </c>
      <c r="K1616" s="4"/>
    </row>
    <row r="1618" customFormat="false" ht="17.35" hidden="false" customHeight="false" outlineLevel="0" collapsed="false">
      <c r="C1618" s="15" t="s">
        <v>3891</v>
      </c>
      <c r="D1618" s="45" t="s">
        <v>1</v>
      </c>
      <c r="E1618" s="0"/>
      <c r="F1618" s="0"/>
    </row>
    <row r="1619" customFormat="false" ht="12.75" hidden="false" customHeight="false" outlineLevel="0" collapsed="false">
      <c r="A1619" s="1" t="s">
        <v>3892</v>
      </c>
      <c r="C1619" s="27" t="s">
        <v>3893</v>
      </c>
      <c r="D1619" s="27" t="s">
        <v>49</v>
      </c>
      <c r="E1619" s="46"/>
      <c r="F1619" s="47"/>
      <c r="G1619" s="48"/>
      <c r="H1619" s="48" t="s">
        <v>168</v>
      </c>
      <c r="I1619" s="47" t="n">
        <v>0.12</v>
      </c>
      <c r="J1619" s="107" t="s">
        <v>3882</v>
      </c>
      <c r="BM1619" s="1"/>
      <c r="BN1619" s="1"/>
      <c r="BO1619" s="1"/>
      <c r="BP1619" s="1"/>
      <c r="BQ1619" s="1"/>
      <c r="BR1619" s="1"/>
      <c r="BS1619" s="1"/>
      <c r="BT1619" s="1"/>
      <c r="BU1619" s="1"/>
      <c r="BV1619" s="1"/>
      <c r="BW1619" s="1"/>
      <c r="BX1619" s="1"/>
      <c r="BY1619" s="1"/>
      <c r="BZ1619" s="1"/>
      <c r="CA1619" s="1"/>
      <c r="CB1619" s="1"/>
      <c r="CC1619" s="1"/>
      <c r="CD1619" s="1"/>
      <c r="CE1619" s="1"/>
      <c r="CF1619" s="1"/>
      <c r="CG1619" s="1"/>
      <c r="CH1619" s="1"/>
      <c r="CI1619" s="1"/>
      <c r="CJ1619" s="1"/>
      <c r="CK1619" s="1"/>
      <c r="CL1619" s="1"/>
      <c r="CM1619" s="1"/>
      <c r="CN1619" s="1"/>
      <c r="CO1619" s="1"/>
      <c r="CP1619" s="1"/>
      <c r="CQ1619" s="1"/>
      <c r="CR1619" s="1"/>
      <c r="CS1619" s="1"/>
      <c r="CT1619" s="1"/>
      <c r="CU1619" s="1"/>
      <c r="CV1619" s="1"/>
      <c r="CW1619" s="1"/>
      <c r="CX1619" s="1"/>
      <c r="CY1619" s="1"/>
      <c r="CZ1619" s="1"/>
      <c r="DA1619" s="1"/>
      <c r="DB1619" s="1"/>
      <c r="DC1619" s="1"/>
      <c r="DD1619" s="1"/>
      <c r="DE1619" s="1"/>
      <c r="DF1619" s="1"/>
      <c r="DG1619" s="1"/>
      <c r="DH1619" s="1"/>
      <c r="DI1619" s="1"/>
      <c r="DJ1619" s="1"/>
      <c r="DK1619" s="1"/>
      <c r="DL1619" s="1"/>
      <c r="DM1619" s="1"/>
      <c r="DN1619" s="1"/>
      <c r="DO1619" s="1"/>
      <c r="DP1619" s="1"/>
      <c r="DQ1619" s="1"/>
      <c r="DR1619" s="1"/>
      <c r="DS1619" s="1"/>
      <c r="DT1619" s="1"/>
      <c r="DU1619" s="1"/>
      <c r="DV1619" s="1"/>
      <c r="DW1619" s="1"/>
      <c r="DX1619" s="1"/>
      <c r="DY1619" s="1"/>
      <c r="DZ1619" s="1"/>
      <c r="EA1619" s="1"/>
      <c r="EB1619" s="1"/>
      <c r="EC1619" s="1"/>
      <c r="ED1619" s="1"/>
      <c r="EE1619" s="1"/>
      <c r="EF1619" s="1"/>
      <c r="EG1619" s="1"/>
      <c r="EH1619" s="1"/>
      <c r="EI1619" s="1"/>
      <c r="EJ1619" s="1"/>
      <c r="EK1619" s="1"/>
      <c r="EL1619" s="1"/>
      <c r="EM1619" s="1"/>
      <c r="EN1619" s="1"/>
      <c r="EO1619" s="1"/>
      <c r="EP1619" s="1"/>
      <c r="EQ1619" s="1"/>
      <c r="ER1619" s="1"/>
      <c r="ES1619" s="1"/>
      <c r="ET1619" s="1"/>
      <c r="EU1619" s="1"/>
      <c r="EV1619" s="1"/>
      <c r="EW1619" s="1"/>
      <c r="EX1619" s="1"/>
      <c r="EY1619" s="1"/>
      <c r="EZ1619" s="1"/>
      <c r="FA1619" s="1"/>
      <c r="FB1619" s="1"/>
      <c r="FC1619" s="1"/>
      <c r="FD1619" s="1"/>
      <c r="FE1619" s="1"/>
      <c r="FF1619" s="1"/>
      <c r="FG1619" s="1"/>
      <c r="FH1619" s="1"/>
      <c r="FI1619" s="1"/>
      <c r="FJ1619" s="1"/>
      <c r="FK1619" s="1"/>
      <c r="FL1619" s="1"/>
      <c r="FM1619" s="1"/>
      <c r="FN1619" s="1"/>
      <c r="FO1619" s="1"/>
      <c r="FP1619" s="1"/>
      <c r="FQ1619" s="1"/>
      <c r="FR1619" s="1"/>
      <c r="FS1619" s="1"/>
      <c r="FT1619" s="1"/>
      <c r="FU1619" s="1"/>
      <c r="FV1619" s="1"/>
      <c r="FW1619" s="1"/>
      <c r="FX1619" s="1"/>
      <c r="FY1619" s="1"/>
      <c r="FZ1619" s="1"/>
      <c r="GA1619" s="1"/>
      <c r="GB1619" s="1"/>
      <c r="GC1619" s="1"/>
      <c r="GD1619" s="1"/>
      <c r="GE1619" s="1"/>
      <c r="GF1619" s="1"/>
      <c r="GG1619" s="1"/>
      <c r="GH1619" s="1"/>
      <c r="GI1619" s="1"/>
      <c r="GJ1619" s="1"/>
      <c r="GK1619" s="1"/>
      <c r="GL1619" s="1"/>
      <c r="GM1619" s="1"/>
      <c r="GN1619" s="1"/>
      <c r="GO1619" s="1"/>
      <c r="GP1619" s="1"/>
      <c r="GQ1619" s="1"/>
      <c r="GR1619" s="1"/>
      <c r="GS1619" s="1"/>
      <c r="GT1619" s="1"/>
      <c r="GU1619" s="1"/>
      <c r="GV1619" s="1"/>
      <c r="GW1619" s="1"/>
      <c r="GX1619" s="1"/>
      <c r="GY1619" s="1"/>
      <c r="GZ1619" s="1"/>
      <c r="HA1619" s="1"/>
      <c r="HB1619" s="1"/>
      <c r="HC1619" s="1"/>
      <c r="HD1619" s="1"/>
      <c r="HE1619" s="1"/>
      <c r="HF1619" s="1"/>
      <c r="HG1619" s="1"/>
      <c r="HH1619" s="1"/>
      <c r="HI1619" s="1"/>
      <c r="HJ1619" s="1"/>
      <c r="HK1619" s="1"/>
      <c r="HL1619" s="1"/>
      <c r="HM1619" s="1"/>
      <c r="HN1619" s="1"/>
      <c r="HO1619" s="1"/>
      <c r="HP1619" s="1"/>
      <c r="HQ1619" s="1"/>
      <c r="HR1619" s="1"/>
      <c r="HS1619" s="1"/>
      <c r="HT1619" s="1"/>
      <c r="HU1619" s="1"/>
      <c r="HV1619" s="1"/>
      <c r="HW1619" s="1"/>
      <c r="HX1619" s="1"/>
      <c r="HY1619" s="1"/>
      <c r="HZ1619" s="1"/>
      <c r="IA1619" s="1"/>
      <c r="IB1619" s="1"/>
      <c r="IC1619" s="1"/>
      <c r="ID1619" s="1"/>
      <c r="IE1619" s="1"/>
      <c r="IF1619" s="1"/>
      <c r="IG1619" s="1"/>
      <c r="IH1619" s="1"/>
      <c r="II1619" s="1"/>
      <c r="IJ1619" s="1"/>
      <c r="IK1619" s="1"/>
      <c r="IL1619" s="1"/>
      <c r="IM1619" s="1"/>
      <c r="IN1619" s="1"/>
      <c r="IO1619" s="1"/>
      <c r="IP1619" s="1"/>
      <c r="IQ1619" s="1"/>
      <c r="IR1619" s="1"/>
      <c r="IS1619" s="1"/>
      <c r="IT1619" s="1"/>
      <c r="IU1619" s="1"/>
      <c r="IV1619" s="1"/>
      <c r="IW1619" s="1"/>
      <c r="IX1619" s="1"/>
      <c r="IY1619" s="1"/>
      <c r="IZ1619" s="1"/>
      <c r="JA1619" s="1"/>
      <c r="JB1619" s="1"/>
      <c r="JC1619" s="1"/>
      <c r="JD1619" s="1"/>
      <c r="JE1619" s="1"/>
      <c r="JF1619" s="1"/>
      <c r="JG1619" s="1"/>
      <c r="JH1619" s="1"/>
      <c r="JI1619" s="1"/>
      <c r="JJ1619" s="1"/>
      <c r="JK1619" s="1"/>
      <c r="JL1619" s="1"/>
      <c r="JM1619" s="1"/>
      <c r="JN1619" s="1"/>
      <c r="JO1619" s="1"/>
      <c r="JP1619" s="1"/>
      <c r="JQ1619" s="1"/>
      <c r="JR1619" s="1"/>
      <c r="JS1619" s="1"/>
      <c r="JT1619" s="1"/>
      <c r="JU1619" s="1"/>
      <c r="JV1619" s="1"/>
      <c r="JW1619" s="1"/>
      <c r="JX1619" s="1"/>
      <c r="JY1619" s="1"/>
      <c r="JZ1619" s="1"/>
      <c r="KA1619" s="1"/>
      <c r="KB1619" s="1"/>
      <c r="KC1619" s="1"/>
      <c r="KD1619" s="1"/>
      <c r="KE1619" s="1"/>
      <c r="KF1619" s="1"/>
      <c r="KG1619" s="1"/>
      <c r="KH1619" s="1"/>
      <c r="KI1619" s="1"/>
      <c r="KJ1619" s="1"/>
      <c r="KK1619" s="1"/>
      <c r="KL1619" s="1"/>
      <c r="KM1619" s="1"/>
      <c r="KN1619" s="1"/>
      <c r="KO1619" s="1"/>
      <c r="KP1619" s="1"/>
      <c r="KQ1619" s="1"/>
      <c r="KR1619" s="1"/>
      <c r="KS1619" s="1"/>
      <c r="KT1619" s="1"/>
      <c r="KU1619" s="1"/>
      <c r="KV1619" s="1"/>
      <c r="KW1619" s="1"/>
      <c r="KX1619" s="1"/>
      <c r="KY1619" s="1"/>
      <c r="KZ1619" s="1"/>
      <c r="LA1619" s="1"/>
      <c r="LB1619" s="1"/>
      <c r="LC1619" s="1"/>
      <c r="LD1619" s="1"/>
      <c r="LE1619" s="1"/>
      <c r="LF1619" s="1"/>
      <c r="LG1619" s="1"/>
      <c r="LH1619" s="1"/>
      <c r="LI1619" s="1"/>
      <c r="LJ1619" s="1"/>
      <c r="LK1619" s="1"/>
      <c r="LL1619" s="1"/>
      <c r="LM1619" s="1"/>
      <c r="LN1619" s="1"/>
      <c r="LO1619" s="1"/>
      <c r="LP1619" s="1"/>
      <c r="LQ1619" s="1"/>
      <c r="LR1619" s="1"/>
      <c r="LS1619" s="1"/>
      <c r="LT1619" s="1"/>
      <c r="LU1619" s="1"/>
      <c r="LV1619" s="1"/>
      <c r="LW1619" s="1"/>
      <c r="LX1619" s="1"/>
      <c r="LY1619" s="1"/>
      <c r="LZ1619" s="1"/>
      <c r="MA1619" s="1"/>
      <c r="MB1619" s="1"/>
      <c r="MC1619" s="1"/>
      <c r="MD1619" s="1"/>
      <c r="ME1619" s="1"/>
      <c r="MF1619" s="1"/>
      <c r="MG1619" s="1"/>
      <c r="MH1619" s="1"/>
      <c r="MI1619" s="1"/>
      <c r="MJ1619" s="1"/>
      <c r="MK1619" s="1"/>
      <c r="ML1619" s="1"/>
      <c r="MM1619" s="1"/>
      <c r="MN1619" s="1"/>
      <c r="MO1619" s="1"/>
      <c r="MP1619" s="1"/>
      <c r="MQ1619" s="1"/>
      <c r="MR1619" s="1"/>
      <c r="MS1619" s="1"/>
      <c r="MT1619" s="1"/>
      <c r="MU1619" s="1"/>
      <c r="MV1619" s="1"/>
      <c r="MW1619" s="1"/>
      <c r="MX1619" s="1"/>
      <c r="MY1619" s="1"/>
      <c r="MZ1619" s="1"/>
      <c r="NA1619" s="1"/>
      <c r="NB1619" s="1"/>
      <c r="NC1619" s="1"/>
      <c r="ND1619" s="1"/>
      <c r="NE1619" s="1"/>
      <c r="NF1619" s="1"/>
      <c r="NG1619" s="1"/>
      <c r="NH1619" s="1"/>
      <c r="NI1619" s="1"/>
      <c r="NJ1619" s="1"/>
      <c r="NK1619" s="1"/>
      <c r="NL1619" s="1"/>
      <c r="NM1619" s="1"/>
      <c r="NN1619" s="1"/>
      <c r="NO1619" s="1"/>
      <c r="NP1619" s="1"/>
      <c r="NQ1619" s="1"/>
      <c r="NR1619" s="1"/>
      <c r="NS1619" s="1"/>
      <c r="NT1619" s="1"/>
      <c r="NU1619" s="1"/>
      <c r="NV1619" s="1"/>
      <c r="NW1619" s="1"/>
      <c r="NX1619" s="1"/>
      <c r="NY1619" s="1"/>
      <c r="NZ1619" s="1"/>
      <c r="OA1619" s="1"/>
      <c r="OB1619" s="1"/>
      <c r="OC1619" s="1"/>
      <c r="OD1619" s="1"/>
      <c r="OE1619" s="1"/>
      <c r="OF1619" s="1"/>
      <c r="OG1619" s="1"/>
      <c r="OH1619" s="1"/>
      <c r="OI1619" s="1"/>
      <c r="OJ1619" s="1"/>
      <c r="OK1619" s="1"/>
      <c r="OL1619" s="1"/>
      <c r="OM1619" s="1"/>
      <c r="ON1619" s="1"/>
      <c r="OO1619" s="1"/>
      <c r="OP1619" s="1"/>
      <c r="OQ1619" s="1"/>
      <c r="OR1619" s="1"/>
      <c r="OS1619" s="1"/>
      <c r="OT1619" s="1"/>
      <c r="OU1619" s="1"/>
      <c r="OV1619" s="1"/>
      <c r="OW1619" s="1"/>
      <c r="OX1619" s="1"/>
      <c r="OY1619" s="1"/>
      <c r="OZ1619" s="1"/>
      <c r="PA1619" s="1"/>
      <c r="PB1619" s="1"/>
      <c r="PC1619" s="1"/>
      <c r="PD1619" s="1"/>
      <c r="PE1619" s="1"/>
      <c r="PF1619" s="1"/>
      <c r="PG1619" s="1"/>
      <c r="PH1619" s="1"/>
      <c r="PI1619" s="1"/>
      <c r="PJ1619" s="1"/>
      <c r="PK1619" s="1"/>
      <c r="PL1619" s="1"/>
      <c r="PM1619" s="1"/>
      <c r="PN1619" s="1"/>
      <c r="PO1619" s="1"/>
      <c r="PP1619" s="1"/>
      <c r="PQ1619" s="1"/>
      <c r="PR1619" s="1"/>
      <c r="PS1619" s="1"/>
      <c r="PT1619" s="1"/>
      <c r="PU1619" s="1"/>
      <c r="PV1619" s="1"/>
      <c r="PW1619" s="1"/>
      <c r="PX1619" s="1"/>
      <c r="PY1619" s="1"/>
      <c r="PZ1619" s="1"/>
      <c r="QA1619" s="1"/>
      <c r="QB1619" s="1"/>
      <c r="QC1619" s="1"/>
      <c r="QD1619" s="1"/>
      <c r="QE1619" s="1"/>
      <c r="QF1619" s="1"/>
      <c r="QG1619" s="1"/>
      <c r="QH1619" s="1"/>
      <c r="QI1619" s="1"/>
      <c r="QJ1619" s="1"/>
      <c r="QK1619" s="1"/>
      <c r="QL1619" s="1"/>
      <c r="QM1619" s="1"/>
      <c r="QN1619" s="1"/>
      <c r="QO1619" s="1"/>
      <c r="QP1619" s="1"/>
      <c r="QQ1619" s="1"/>
      <c r="QR1619" s="1"/>
      <c r="QS1619" s="1"/>
      <c r="QT1619" s="1"/>
      <c r="QU1619" s="1"/>
      <c r="QV1619" s="1"/>
      <c r="QW1619" s="1"/>
      <c r="QX1619" s="1"/>
      <c r="QY1619" s="1"/>
      <c r="QZ1619" s="1"/>
      <c r="RA1619" s="1"/>
      <c r="RB1619" s="1"/>
      <c r="RC1619" s="1"/>
      <c r="RD1619" s="1"/>
      <c r="RE1619" s="1"/>
      <c r="RF1619" s="1"/>
      <c r="RG1619" s="1"/>
      <c r="RH1619" s="1"/>
      <c r="RI1619" s="1"/>
      <c r="RJ1619" s="1"/>
      <c r="RK1619" s="1"/>
      <c r="RL1619" s="1"/>
      <c r="RM1619" s="1"/>
      <c r="RN1619" s="1"/>
      <c r="RO1619" s="1"/>
      <c r="RP1619" s="1"/>
      <c r="RQ1619" s="1"/>
      <c r="RR1619" s="1"/>
      <c r="RS1619" s="1"/>
      <c r="RT1619" s="1"/>
      <c r="RU1619" s="1"/>
      <c r="RV1619" s="1"/>
      <c r="RW1619" s="1"/>
      <c r="RX1619" s="1"/>
      <c r="RY1619" s="1"/>
      <c r="RZ1619" s="1"/>
      <c r="SA1619" s="1"/>
      <c r="SB1619" s="1"/>
      <c r="SC1619" s="1"/>
      <c r="SD1619" s="1"/>
      <c r="SE1619" s="1"/>
      <c r="SF1619" s="1"/>
      <c r="SG1619" s="1"/>
      <c r="SH1619" s="1"/>
      <c r="SI1619" s="1"/>
      <c r="SJ1619" s="1"/>
      <c r="SK1619" s="1"/>
      <c r="SL1619" s="1"/>
      <c r="SM1619" s="1"/>
      <c r="SN1619" s="1"/>
      <c r="SO1619" s="1"/>
      <c r="SP1619" s="1"/>
      <c r="SQ1619" s="1"/>
      <c r="SR1619" s="1"/>
      <c r="SS1619" s="1"/>
      <c r="ST1619" s="1"/>
      <c r="SU1619" s="1"/>
      <c r="SV1619" s="1"/>
      <c r="SW1619" s="1"/>
      <c r="SX1619" s="1"/>
      <c r="SY1619" s="1"/>
      <c r="SZ1619" s="1"/>
      <c r="TA1619" s="1"/>
      <c r="TB1619" s="1"/>
      <c r="TC1619" s="1"/>
      <c r="TD1619" s="1"/>
      <c r="TE1619" s="1"/>
      <c r="TF1619" s="1"/>
      <c r="TG1619" s="1"/>
      <c r="TH1619" s="1"/>
      <c r="TI1619" s="1"/>
      <c r="TJ1619" s="1"/>
      <c r="TK1619" s="1"/>
      <c r="TL1619" s="1"/>
      <c r="TM1619" s="1"/>
      <c r="TN1619" s="1"/>
      <c r="TO1619" s="1"/>
      <c r="TP1619" s="1"/>
      <c r="TQ1619" s="1"/>
      <c r="TR1619" s="1"/>
      <c r="TS1619" s="1"/>
      <c r="TT1619" s="1"/>
      <c r="TU1619" s="1"/>
      <c r="TV1619" s="1"/>
      <c r="TW1619" s="1"/>
      <c r="TX1619" s="1"/>
      <c r="TY1619" s="1"/>
      <c r="TZ1619" s="1"/>
      <c r="UA1619" s="1"/>
      <c r="UB1619" s="1"/>
      <c r="UC1619" s="1"/>
      <c r="UD1619" s="1"/>
      <c r="UE1619" s="1"/>
      <c r="UF1619" s="1"/>
      <c r="UG1619" s="1"/>
      <c r="UH1619" s="1"/>
      <c r="UI1619" s="1"/>
      <c r="UJ1619" s="1"/>
      <c r="UK1619" s="1"/>
      <c r="UL1619" s="1"/>
      <c r="UM1619" s="1"/>
      <c r="UN1619" s="1"/>
      <c r="UO1619" s="1"/>
      <c r="UP1619" s="1"/>
      <c r="UQ1619" s="1"/>
      <c r="UR1619" s="1"/>
      <c r="US1619" s="1"/>
      <c r="UT1619" s="1"/>
      <c r="UU1619" s="1"/>
      <c r="UV1619" s="1"/>
      <c r="UW1619" s="1"/>
      <c r="UX1619" s="1"/>
      <c r="UY1619" s="1"/>
      <c r="UZ1619" s="1"/>
      <c r="VA1619" s="1"/>
      <c r="VB1619" s="1"/>
      <c r="VC1619" s="1"/>
      <c r="VD1619" s="1"/>
      <c r="VE1619" s="1"/>
      <c r="VF1619" s="1"/>
      <c r="VG1619" s="1"/>
      <c r="VH1619" s="1"/>
      <c r="VI1619" s="1"/>
      <c r="VJ1619" s="1"/>
      <c r="VK1619" s="1"/>
      <c r="VL1619" s="1"/>
      <c r="VM1619" s="1"/>
      <c r="VN1619" s="1"/>
      <c r="VO1619" s="1"/>
      <c r="VP1619" s="1"/>
      <c r="VQ1619" s="1"/>
      <c r="VR1619" s="1"/>
      <c r="VS1619" s="1"/>
      <c r="VT1619" s="1"/>
      <c r="VU1619" s="1"/>
      <c r="VV1619" s="1"/>
      <c r="VW1619" s="1"/>
      <c r="VX1619" s="1"/>
      <c r="VY1619" s="1"/>
      <c r="VZ1619" s="1"/>
      <c r="WA1619" s="1"/>
      <c r="WB1619" s="1"/>
      <c r="WC1619" s="1"/>
      <c r="WD1619" s="1"/>
      <c r="WE1619" s="1"/>
      <c r="WF1619" s="1"/>
      <c r="WG1619" s="1"/>
      <c r="WH1619" s="1"/>
      <c r="WI1619" s="1"/>
      <c r="WJ1619" s="1"/>
      <c r="WK1619" s="1"/>
      <c r="WL1619" s="1"/>
      <c r="WM1619" s="1"/>
      <c r="WN1619" s="1"/>
      <c r="WO1619" s="1"/>
      <c r="WP1619" s="1"/>
      <c r="WQ1619" s="1"/>
      <c r="WR1619" s="1"/>
      <c r="WS1619" s="1"/>
      <c r="WT1619" s="1"/>
      <c r="WU1619" s="1"/>
      <c r="WV1619" s="1"/>
      <c r="WW1619" s="1"/>
      <c r="WX1619" s="1"/>
      <c r="WY1619" s="1"/>
      <c r="WZ1619" s="1"/>
      <c r="XA1619" s="1"/>
      <c r="XB1619" s="1"/>
      <c r="XC1619" s="1"/>
      <c r="XD1619" s="1"/>
      <c r="XE1619" s="1"/>
      <c r="XF1619" s="1"/>
      <c r="XG1619" s="1"/>
      <c r="XH1619" s="1"/>
      <c r="XI1619" s="1"/>
      <c r="XJ1619" s="1"/>
      <c r="XK1619" s="1"/>
      <c r="XL1619" s="1"/>
      <c r="XM1619" s="1"/>
      <c r="XN1619" s="1"/>
      <c r="XO1619" s="1"/>
      <c r="XP1619" s="1"/>
      <c r="XQ1619" s="1"/>
      <c r="XR1619" s="1"/>
      <c r="XS1619" s="1"/>
      <c r="XT1619" s="1"/>
      <c r="XU1619" s="1"/>
      <c r="XV1619" s="1"/>
      <c r="XW1619" s="1"/>
      <c r="XX1619" s="1"/>
      <c r="XY1619" s="1"/>
      <c r="XZ1619" s="1"/>
      <c r="YA1619" s="1"/>
      <c r="YB1619" s="1"/>
      <c r="YC1619" s="1"/>
      <c r="YD1619" s="1"/>
      <c r="YE1619" s="1"/>
      <c r="YF1619" s="1"/>
      <c r="YG1619" s="1"/>
      <c r="YH1619" s="1"/>
      <c r="YI1619" s="1"/>
      <c r="YJ1619" s="1"/>
      <c r="YK1619" s="1"/>
      <c r="YL1619" s="1"/>
      <c r="YM1619" s="1"/>
      <c r="YN1619" s="1"/>
      <c r="YO1619" s="1"/>
      <c r="YP1619" s="1"/>
      <c r="YQ1619" s="1"/>
      <c r="YR1619" s="1"/>
      <c r="YS1619" s="1"/>
      <c r="YT1619" s="1"/>
      <c r="YU1619" s="1"/>
      <c r="YV1619" s="1"/>
      <c r="YW1619" s="1"/>
      <c r="YX1619" s="1"/>
      <c r="YY1619" s="1"/>
      <c r="YZ1619" s="1"/>
      <c r="ZA1619" s="1"/>
      <c r="ZB1619" s="1"/>
      <c r="ZC1619" s="1"/>
      <c r="ZD1619" s="1"/>
      <c r="ZE1619" s="1"/>
      <c r="ZF1619" s="1"/>
      <c r="ZG1619" s="1"/>
      <c r="ZH1619" s="1"/>
      <c r="ZI1619" s="1"/>
      <c r="ZJ1619" s="1"/>
      <c r="ZK1619" s="1"/>
      <c r="ZL1619" s="1"/>
      <c r="ZM1619" s="1"/>
      <c r="ZN1619" s="1"/>
      <c r="ZO1619" s="1"/>
      <c r="ZP1619" s="1"/>
      <c r="ZQ1619" s="1"/>
      <c r="ZR1619" s="1"/>
      <c r="ZS1619" s="1"/>
      <c r="ZT1619" s="1"/>
      <c r="ZU1619" s="1"/>
      <c r="ZV1619" s="1"/>
      <c r="ZW1619" s="1"/>
      <c r="ZX1619" s="1"/>
      <c r="ZY1619" s="1"/>
      <c r="ZZ1619" s="1"/>
      <c r="AAA1619" s="1"/>
      <c r="AAB1619" s="1"/>
      <c r="AAC1619" s="1"/>
      <c r="AAD1619" s="1"/>
      <c r="AAE1619" s="1"/>
      <c r="AAF1619" s="1"/>
      <c r="AAG1619" s="1"/>
      <c r="AAH1619" s="1"/>
      <c r="AAI1619" s="1"/>
      <c r="AAJ1619" s="1"/>
      <c r="AAK1619" s="1"/>
      <c r="AAL1619" s="1"/>
      <c r="AAM1619" s="1"/>
      <c r="AAN1619" s="1"/>
      <c r="AAO1619" s="1"/>
      <c r="AAP1619" s="1"/>
      <c r="AAQ1619" s="1"/>
      <c r="AAR1619" s="1"/>
      <c r="AAS1619" s="1"/>
      <c r="AAT1619" s="1"/>
      <c r="AAU1619" s="1"/>
      <c r="AAV1619" s="1"/>
      <c r="AAW1619" s="1"/>
      <c r="AAX1619" s="1"/>
      <c r="AAY1619" s="1"/>
      <c r="AAZ1619" s="1"/>
      <c r="ABA1619" s="1"/>
      <c r="ABB1619" s="1"/>
      <c r="ABC1619" s="1"/>
      <c r="ABD1619" s="1"/>
      <c r="ABE1619" s="1"/>
      <c r="ABF1619" s="1"/>
      <c r="ABG1619" s="1"/>
      <c r="ABH1619" s="1"/>
      <c r="ABI1619" s="1"/>
      <c r="ABJ1619" s="1"/>
      <c r="ABK1619" s="1"/>
      <c r="ABL1619" s="1"/>
      <c r="ABM1619" s="1"/>
      <c r="ABN1619" s="1"/>
      <c r="ABO1619" s="1"/>
      <c r="ABP1619" s="1"/>
      <c r="ABQ1619" s="1"/>
      <c r="ABR1619" s="1"/>
      <c r="ABS1619" s="1"/>
      <c r="ABT1619" s="1"/>
      <c r="ABU1619" s="1"/>
      <c r="ABV1619" s="1"/>
      <c r="ABW1619" s="1"/>
      <c r="ABX1619" s="1"/>
      <c r="ABY1619" s="1"/>
      <c r="ABZ1619" s="1"/>
      <c r="ACA1619" s="1"/>
      <c r="ACB1619" s="1"/>
      <c r="ACC1619" s="1"/>
      <c r="ACD1619" s="1"/>
      <c r="ACE1619" s="1"/>
      <c r="ACF1619" s="1"/>
      <c r="ACG1619" s="1"/>
      <c r="ACH1619" s="1"/>
      <c r="ACI1619" s="1"/>
      <c r="ACJ1619" s="1"/>
      <c r="ACK1619" s="1"/>
      <c r="ACL1619" s="1"/>
      <c r="ACM1619" s="1"/>
      <c r="ACN1619" s="1"/>
      <c r="ACO1619" s="1"/>
      <c r="ACP1619" s="1"/>
      <c r="ACQ1619" s="1"/>
      <c r="ACR1619" s="1"/>
      <c r="ACS1619" s="1"/>
      <c r="ACT1619" s="1"/>
      <c r="ACU1619" s="1"/>
      <c r="ACV1619" s="1"/>
      <c r="ACW1619" s="1"/>
      <c r="ACX1619" s="1"/>
      <c r="ACY1619" s="1"/>
      <c r="ACZ1619" s="1"/>
      <c r="ADA1619" s="1"/>
      <c r="ADB1619" s="1"/>
      <c r="ADC1619" s="1"/>
      <c r="ADD1619" s="1"/>
      <c r="ADE1619" s="1"/>
      <c r="ADF1619" s="1"/>
      <c r="ADG1619" s="1"/>
      <c r="ADH1619" s="1"/>
      <c r="ADI1619" s="1"/>
      <c r="ADJ1619" s="1"/>
      <c r="ADK1619" s="1"/>
      <c r="ADL1619" s="1"/>
      <c r="ADM1619" s="1"/>
      <c r="ADN1619" s="1"/>
      <c r="ADO1619" s="1"/>
      <c r="ADP1619" s="1"/>
      <c r="ADQ1619" s="1"/>
      <c r="ADR1619" s="1"/>
      <c r="ADS1619" s="1"/>
      <c r="ADT1619" s="1"/>
      <c r="ADU1619" s="1"/>
      <c r="ADV1619" s="1"/>
      <c r="ADW1619" s="1"/>
      <c r="ADX1619" s="1"/>
      <c r="ADY1619" s="1"/>
      <c r="ADZ1619" s="1"/>
      <c r="AEA1619" s="1"/>
      <c r="AEB1619" s="1"/>
      <c r="AEC1619" s="1"/>
      <c r="AED1619" s="1"/>
      <c r="AEE1619" s="1"/>
      <c r="AEF1619" s="1"/>
      <c r="AEG1619" s="1"/>
      <c r="AEH1619" s="1"/>
      <c r="AEI1619" s="1"/>
      <c r="AEJ1619" s="1"/>
      <c r="AEK1619" s="1"/>
      <c r="AEL1619" s="1"/>
      <c r="AEM1619" s="1"/>
      <c r="AEN1619" s="1"/>
      <c r="AEO1619" s="1"/>
      <c r="AEP1619" s="1"/>
      <c r="AEQ1619" s="1"/>
      <c r="AER1619" s="1"/>
      <c r="AES1619" s="1"/>
      <c r="AET1619" s="1"/>
      <c r="AEU1619" s="1"/>
      <c r="AEV1619" s="1"/>
      <c r="AEW1619" s="1"/>
      <c r="AEX1619" s="1"/>
      <c r="AEY1619" s="1"/>
      <c r="AEZ1619" s="1"/>
      <c r="AFA1619" s="1"/>
      <c r="AFB1619" s="1"/>
      <c r="AFC1619" s="1"/>
      <c r="AFD1619" s="1"/>
      <c r="AFE1619" s="1"/>
      <c r="AFF1619" s="1"/>
      <c r="AFG1619" s="1"/>
      <c r="AFH1619" s="1"/>
      <c r="AFI1619" s="1"/>
      <c r="AFJ1619" s="1"/>
      <c r="AFK1619" s="1"/>
      <c r="AFL1619" s="1"/>
      <c r="AFM1619" s="1"/>
      <c r="AFN1619" s="1"/>
      <c r="AFO1619" s="1"/>
      <c r="AFP1619" s="1"/>
      <c r="AFQ1619" s="1"/>
      <c r="AFR1619" s="1"/>
      <c r="AFS1619" s="1"/>
      <c r="AFT1619" s="1"/>
      <c r="AFU1619" s="1"/>
      <c r="AFV1619" s="1"/>
      <c r="AFW1619" s="1"/>
      <c r="AFX1619" s="1"/>
      <c r="AFY1619" s="1"/>
      <c r="AFZ1619" s="1"/>
      <c r="AGA1619" s="1"/>
      <c r="AGB1619" s="1"/>
      <c r="AGC1619" s="1"/>
      <c r="AGD1619" s="1"/>
      <c r="AGE1619" s="1"/>
      <c r="AGF1619" s="1"/>
      <c r="AGG1619" s="1"/>
      <c r="AGH1619" s="1"/>
      <c r="AGI1619" s="1"/>
      <c r="AGJ1619" s="1"/>
      <c r="AGK1619" s="1"/>
      <c r="AGL1619" s="1"/>
      <c r="AGM1619" s="1"/>
      <c r="AGN1619" s="1"/>
      <c r="AGO1619" s="1"/>
      <c r="AGP1619" s="1"/>
      <c r="AGQ1619" s="1"/>
      <c r="AGR1619" s="1"/>
      <c r="AGS1619" s="1"/>
      <c r="AGT1619" s="1"/>
      <c r="AGU1619" s="1"/>
      <c r="AGV1619" s="1"/>
      <c r="AGW1619" s="1"/>
      <c r="AGX1619" s="1"/>
      <c r="AGY1619" s="1"/>
      <c r="AGZ1619" s="1"/>
      <c r="AHA1619" s="1"/>
      <c r="AHB1619" s="1"/>
      <c r="AHC1619" s="1"/>
      <c r="AHD1619" s="1"/>
      <c r="AHE1619" s="1"/>
      <c r="AHF1619" s="1"/>
      <c r="AHG1619" s="1"/>
      <c r="AHH1619" s="1"/>
      <c r="AHI1619" s="1"/>
      <c r="AHJ1619" s="1"/>
      <c r="AHK1619" s="1"/>
      <c r="AHL1619" s="1"/>
      <c r="AHM1619" s="1"/>
      <c r="AHN1619" s="1"/>
      <c r="AHO1619" s="1"/>
      <c r="AHP1619" s="1"/>
      <c r="AHQ1619" s="1"/>
      <c r="AHR1619" s="1"/>
      <c r="AHS1619" s="1"/>
      <c r="AHT1619" s="1"/>
      <c r="AHU1619" s="1"/>
      <c r="AHV1619" s="1"/>
      <c r="AHW1619" s="1"/>
      <c r="AHX1619" s="1"/>
      <c r="AHY1619" s="1"/>
      <c r="AHZ1619" s="1"/>
      <c r="AIA1619" s="1"/>
      <c r="AIB1619" s="1"/>
      <c r="AIC1619" s="1"/>
      <c r="AID1619" s="1"/>
      <c r="AIE1619" s="1"/>
      <c r="AIF1619" s="1"/>
      <c r="AIG1619" s="1"/>
      <c r="AIH1619" s="1"/>
      <c r="AII1619" s="1"/>
      <c r="AIJ1619" s="1"/>
      <c r="AIK1619" s="1"/>
      <c r="AIL1619" s="1"/>
      <c r="AIM1619" s="1"/>
      <c r="AIN1619" s="1"/>
      <c r="AIO1619" s="1"/>
      <c r="AIP1619" s="1"/>
      <c r="AIQ1619" s="1"/>
      <c r="AIR1619" s="1"/>
      <c r="AIS1619" s="1"/>
      <c r="AIT1619" s="1"/>
      <c r="AIU1619" s="1"/>
      <c r="AIV1619" s="1"/>
      <c r="AIW1619" s="1"/>
      <c r="AIX1619" s="1"/>
      <c r="AIY1619" s="1"/>
      <c r="AIZ1619" s="1"/>
      <c r="AJA1619" s="1"/>
      <c r="AJB1619" s="1"/>
      <c r="AJC1619" s="1"/>
      <c r="AJD1619" s="1"/>
      <c r="AJE1619" s="1"/>
      <c r="AJF1619" s="1"/>
      <c r="AJG1619" s="1"/>
      <c r="AJH1619" s="1"/>
      <c r="AJI1619" s="1"/>
      <c r="AJJ1619" s="1"/>
      <c r="AJK1619" s="1"/>
      <c r="AJL1619" s="1"/>
      <c r="AJM1619" s="1"/>
      <c r="AJN1619" s="1"/>
      <c r="AJO1619" s="1"/>
      <c r="AJP1619" s="1"/>
      <c r="AJQ1619" s="1"/>
      <c r="AJR1619" s="1"/>
      <c r="AJS1619" s="1"/>
      <c r="AJT1619" s="1"/>
      <c r="AJU1619" s="1"/>
      <c r="AJV1619" s="1"/>
      <c r="AJW1619" s="1"/>
      <c r="AJX1619" s="1"/>
      <c r="AJY1619" s="1"/>
      <c r="AJZ1619" s="1"/>
      <c r="AKA1619" s="1"/>
      <c r="AKB1619" s="1"/>
      <c r="AKC1619" s="1"/>
      <c r="AKD1619" s="1"/>
      <c r="AKE1619" s="1"/>
      <c r="AKF1619" s="1"/>
      <c r="AKG1619" s="1"/>
      <c r="AKH1619" s="1"/>
      <c r="AKI1619" s="1"/>
      <c r="AKJ1619" s="1"/>
      <c r="AKK1619" s="1"/>
      <c r="AKL1619" s="1"/>
      <c r="AKM1619" s="1"/>
      <c r="AKN1619" s="1"/>
      <c r="AKO1619" s="1"/>
      <c r="AKP1619" s="1"/>
      <c r="AKQ1619" s="1"/>
      <c r="AKR1619" s="1"/>
      <c r="AKS1619" s="1"/>
      <c r="AKT1619" s="1"/>
      <c r="AKU1619" s="1"/>
      <c r="AKV1619" s="1"/>
      <c r="AKW1619" s="1"/>
      <c r="AKX1619" s="1"/>
      <c r="AKY1619" s="1"/>
      <c r="AKZ1619" s="1"/>
      <c r="ALA1619" s="1"/>
      <c r="ALB1619" s="1"/>
      <c r="ALC1619" s="1"/>
      <c r="ALD1619" s="1"/>
      <c r="ALE1619" s="1"/>
      <c r="ALF1619" s="1"/>
      <c r="ALG1619" s="1"/>
      <c r="ALH1619" s="1"/>
      <c r="ALI1619" s="1"/>
      <c r="ALJ1619" s="1"/>
      <c r="ALK1619" s="1"/>
      <c r="ALL1619" s="1"/>
      <c r="ALM1619" s="1"/>
      <c r="ALN1619" s="1"/>
      <c r="ALO1619" s="1"/>
      <c r="ALP1619" s="1"/>
      <c r="ALQ1619" s="1"/>
      <c r="ALR1619" s="1"/>
      <c r="ALS1619" s="1"/>
      <c r="ALT1619" s="1"/>
      <c r="ALU1619" s="1"/>
      <c r="ALV1619" s="1"/>
      <c r="ALW1619" s="1"/>
      <c r="ALX1619" s="1"/>
      <c r="ALY1619" s="1"/>
      <c r="ALZ1619" s="1"/>
      <c r="AMA1619" s="1"/>
      <c r="AMB1619" s="1"/>
      <c r="AMC1619" s="1"/>
      <c r="AMD1619" s="1"/>
      <c r="AME1619" s="1"/>
      <c r="AMF1619" s="1"/>
      <c r="AMG1619" s="1"/>
      <c r="AMH1619" s="1"/>
      <c r="AMI1619" s="1"/>
    </row>
    <row r="1620" customFormat="false" ht="12.75" hidden="false" customHeight="false" outlineLevel="0" collapsed="false">
      <c r="I1620" s="4"/>
      <c r="BM1620" s="1"/>
      <c r="BN1620" s="1"/>
      <c r="BO1620" s="1"/>
      <c r="BP1620" s="1"/>
      <c r="BQ1620" s="1"/>
      <c r="BR1620" s="1"/>
      <c r="BS1620" s="1"/>
      <c r="BT1620" s="1"/>
      <c r="BU1620" s="1"/>
      <c r="BV1620" s="1"/>
      <c r="BW1620" s="1"/>
      <c r="BX1620" s="1"/>
      <c r="BY1620" s="1"/>
      <c r="BZ1620" s="1"/>
      <c r="CA1620" s="1"/>
      <c r="CB1620" s="1"/>
      <c r="CC1620" s="1"/>
      <c r="CD1620" s="1"/>
      <c r="CE1620" s="1"/>
      <c r="CF1620" s="1"/>
      <c r="CG1620" s="1"/>
      <c r="CH1620" s="1"/>
      <c r="CI1620" s="1"/>
      <c r="CJ1620" s="1"/>
      <c r="CK1620" s="1"/>
      <c r="CL1620" s="1"/>
      <c r="CM1620" s="1"/>
      <c r="CN1620" s="1"/>
      <c r="CO1620" s="1"/>
      <c r="CP1620" s="1"/>
      <c r="CQ1620" s="1"/>
      <c r="CR1620" s="1"/>
      <c r="CS1620" s="1"/>
      <c r="CT1620" s="1"/>
      <c r="CU1620" s="1"/>
      <c r="CV1620" s="1"/>
      <c r="CW1620" s="1"/>
      <c r="CX1620" s="1"/>
      <c r="CY1620" s="1"/>
      <c r="CZ1620" s="1"/>
      <c r="DA1620" s="1"/>
      <c r="DB1620" s="1"/>
      <c r="DC1620" s="1"/>
      <c r="DD1620" s="1"/>
      <c r="DE1620" s="1"/>
      <c r="DF1620" s="1"/>
      <c r="DG1620" s="1"/>
      <c r="DH1620" s="1"/>
      <c r="DI1620" s="1"/>
      <c r="DJ1620" s="1"/>
      <c r="DK1620" s="1"/>
      <c r="DL1620" s="1"/>
      <c r="DM1620" s="1"/>
      <c r="DN1620" s="1"/>
      <c r="DO1620" s="1"/>
      <c r="DP1620" s="1"/>
      <c r="DQ1620" s="1"/>
      <c r="DR1620" s="1"/>
      <c r="DS1620" s="1"/>
      <c r="DT1620" s="1"/>
      <c r="DU1620" s="1"/>
      <c r="DV1620" s="1"/>
      <c r="DW1620" s="1"/>
      <c r="DX1620" s="1"/>
      <c r="DY1620" s="1"/>
      <c r="DZ1620" s="1"/>
      <c r="EA1620" s="1"/>
      <c r="EB1620" s="1"/>
      <c r="EC1620" s="1"/>
      <c r="ED1620" s="1"/>
      <c r="EE1620" s="1"/>
      <c r="EF1620" s="1"/>
      <c r="EG1620" s="1"/>
      <c r="EH1620" s="1"/>
      <c r="EI1620" s="1"/>
      <c r="EJ1620" s="1"/>
      <c r="EK1620" s="1"/>
      <c r="EL1620" s="1"/>
      <c r="EM1620" s="1"/>
      <c r="EN1620" s="1"/>
      <c r="EO1620" s="1"/>
      <c r="EP1620" s="1"/>
      <c r="EQ1620" s="1"/>
      <c r="ER1620" s="1"/>
      <c r="ES1620" s="1"/>
      <c r="ET1620" s="1"/>
      <c r="EU1620" s="1"/>
      <c r="EV1620" s="1"/>
      <c r="EW1620" s="1"/>
      <c r="EX1620" s="1"/>
      <c r="EY1620" s="1"/>
      <c r="EZ1620" s="1"/>
      <c r="FA1620" s="1"/>
      <c r="FB1620" s="1"/>
      <c r="FC1620" s="1"/>
      <c r="FD1620" s="1"/>
      <c r="FE1620" s="1"/>
      <c r="FF1620" s="1"/>
      <c r="FG1620" s="1"/>
      <c r="FH1620" s="1"/>
      <c r="FI1620" s="1"/>
      <c r="FJ1620" s="1"/>
      <c r="FK1620" s="1"/>
      <c r="FL1620" s="1"/>
      <c r="FM1620" s="1"/>
      <c r="FN1620" s="1"/>
      <c r="FO1620" s="1"/>
      <c r="FP1620" s="1"/>
      <c r="FQ1620" s="1"/>
      <c r="FR1620" s="1"/>
      <c r="FS1620" s="1"/>
      <c r="FT1620" s="1"/>
      <c r="FU1620" s="1"/>
      <c r="FV1620" s="1"/>
      <c r="FW1620" s="1"/>
      <c r="FX1620" s="1"/>
      <c r="FY1620" s="1"/>
      <c r="FZ1620" s="1"/>
      <c r="GA1620" s="1"/>
      <c r="GB1620" s="1"/>
      <c r="GC1620" s="1"/>
      <c r="GD1620" s="1"/>
      <c r="GE1620" s="1"/>
      <c r="GF1620" s="1"/>
      <c r="GG1620" s="1"/>
      <c r="GH1620" s="1"/>
      <c r="GI1620" s="1"/>
      <c r="GJ1620" s="1"/>
      <c r="GK1620" s="1"/>
      <c r="GL1620" s="1"/>
      <c r="GM1620" s="1"/>
      <c r="GN1620" s="1"/>
      <c r="GO1620" s="1"/>
      <c r="GP1620" s="1"/>
      <c r="GQ1620" s="1"/>
      <c r="GR1620" s="1"/>
      <c r="GS1620" s="1"/>
      <c r="GT1620" s="1"/>
      <c r="GU1620" s="1"/>
      <c r="GV1620" s="1"/>
      <c r="GW1620" s="1"/>
      <c r="GX1620" s="1"/>
      <c r="GY1620" s="1"/>
      <c r="GZ1620" s="1"/>
      <c r="HA1620" s="1"/>
      <c r="HB1620" s="1"/>
      <c r="HC1620" s="1"/>
      <c r="HD1620" s="1"/>
      <c r="HE1620" s="1"/>
      <c r="HF1620" s="1"/>
      <c r="HG1620" s="1"/>
      <c r="HH1620" s="1"/>
      <c r="HI1620" s="1"/>
      <c r="HJ1620" s="1"/>
      <c r="HK1620" s="1"/>
      <c r="HL1620" s="1"/>
      <c r="HM1620" s="1"/>
      <c r="HN1620" s="1"/>
      <c r="HO1620" s="1"/>
      <c r="HP1620" s="1"/>
      <c r="HQ1620" s="1"/>
      <c r="HR1620" s="1"/>
      <c r="HS1620" s="1"/>
      <c r="HT1620" s="1"/>
      <c r="HU1620" s="1"/>
      <c r="HV1620" s="1"/>
      <c r="HW1620" s="1"/>
      <c r="HX1620" s="1"/>
      <c r="HY1620" s="1"/>
      <c r="HZ1620" s="1"/>
      <c r="IA1620" s="1"/>
      <c r="IB1620" s="1"/>
      <c r="IC1620" s="1"/>
      <c r="ID1620" s="1"/>
      <c r="IE1620" s="1"/>
      <c r="IF1620" s="1"/>
      <c r="IG1620" s="1"/>
      <c r="IH1620" s="1"/>
      <c r="II1620" s="1"/>
      <c r="IJ1620" s="1"/>
      <c r="IK1620" s="1"/>
      <c r="IL1620" s="1"/>
      <c r="IM1620" s="1"/>
      <c r="IN1620" s="1"/>
      <c r="IO1620" s="1"/>
      <c r="IP1620" s="1"/>
      <c r="IQ1620" s="1"/>
      <c r="IR1620" s="1"/>
      <c r="IS1620" s="1"/>
      <c r="IT1620" s="1"/>
      <c r="IU1620" s="1"/>
      <c r="IV1620" s="1"/>
      <c r="IW1620" s="1"/>
      <c r="IX1620" s="1"/>
      <c r="IY1620" s="1"/>
      <c r="IZ1620" s="1"/>
      <c r="JA1620" s="1"/>
      <c r="JB1620" s="1"/>
      <c r="JC1620" s="1"/>
      <c r="JD1620" s="1"/>
      <c r="JE1620" s="1"/>
      <c r="JF1620" s="1"/>
      <c r="JG1620" s="1"/>
      <c r="JH1620" s="1"/>
      <c r="JI1620" s="1"/>
      <c r="JJ1620" s="1"/>
      <c r="JK1620" s="1"/>
      <c r="JL1620" s="1"/>
      <c r="JM1620" s="1"/>
      <c r="JN1620" s="1"/>
      <c r="JO1620" s="1"/>
      <c r="JP1620" s="1"/>
      <c r="JQ1620" s="1"/>
      <c r="JR1620" s="1"/>
      <c r="JS1620" s="1"/>
      <c r="JT1620" s="1"/>
      <c r="JU1620" s="1"/>
      <c r="JV1620" s="1"/>
      <c r="JW1620" s="1"/>
      <c r="JX1620" s="1"/>
      <c r="JY1620" s="1"/>
      <c r="JZ1620" s="1"/>
      <c r="KA1620" s="1"/>
      <c r="KB1620" s="1"/>
      <c r="KC1620" s="1"/>
      <c r="KD1620" s="1"/>
      <c r="KE1620" s="1"/>
      <c r="KF1620" s="1"/>
      <c r="KG1620" s="1"/>
      <c r="KH1620" s="1"/>
      <c r="KI1620" s="1"/>
      <c r="KJ1620" s="1"/>
      <c r="KK1620" s="1"/>
      <c r="KL1620" s="1"/>
      <c r="KM1620" s="1"/>
      <c r="KN1620" s="1"/>
      <c r="KO1620" s="1"/>
      <c r="KP1620" s="1"/>
      <c r="KQ1620" s="1"/>
      <c r="KR1620" s="1"/>
      <c r="KS1620" s="1"/>
      <c r="KT1620" s="1"/>
      <c r="KU1620" s="1"/>
      <c r="KV1620" s="1"/>
      <c r="KW1620" s="1"/>
      <c r="KX1620" s="1"/>
      <c r="KY1620" s="1"/>
      <c r="KZ1620" s="1"/>
      <c r="LA1620" s="1"/>
      <c r="LB1620" s="1"/>
      <c r="LC1620" s="1"/>
      <c r="LD1620" s="1"/>
      <c r="LE1620" s="1"/>
      <c r="LF1620" s="1"/>
      <c r="LG1620" s="1"/>
      <c r="LH1620" s="1"/>
      <c r="LI1620" s="1"/>
      <c r="LJ1620" s="1"/>
      <c r="LK1620" s="1"/>
      <c r="LL1620" s="1"/>
      <c r="LM1620" s="1"/>
      <c r="LN1620" s="1"/>
      <c r="LO1620" s="1"/>
      <c r="LP1620" s="1"/>
      <c r="LQ1620" s="1"/>
      <c r="LR1620" s="1"/>
      <c r="LS1620" s="1"/>
      <c r="LT1620" s="1"/>
      <c r="LU1620" s="1"/>
      <c r="LV1620" s="1"/>
      <c r="LW1620" s="1"/>
      <c r="LX1620" s="1"/>
      <c r="LY1620" s="1"/>
      <c r="LZ1620" s="1"/>
      <c r="MA1620" s="1"/>
      <c r="MB1620" s="1"/>
      <c r="MC1620" s="1"/>
      <c r="MD1620" s="1"/>
      <c r="ME1620" s="1"/>
      <c r="MF1620" s="1"/>
      <c r="MG1620" s="1"/>
      <c r="MH1620" s="1"/>
      <c r="MI1620" s="1"/>
      <c r="MJ1620" s="1"/>
      <c r="MK1620" s="1"/>
      <c r="ML1620" s="1"/>
      <c r="MM1620" s="1"/>
      <c r="MN1620" s="1"/>
      <c r="MO1620" s="1"/>
      <c r="MP1620" s="1"/>
      <c r="MQ1620" s="1"/>
      <c r="MR1620" s="1"/>
      <c r="MS1620" s="1"/>
      <c r="MT1620" s="1"/>
      <c r="MU1620" s="1"/>
      <c r="MV1620" s="1"/>
      <c r="MW1620" s="1"/>
      <c r="MX1620" s="1"/>
      <c r="MY1620" s="1"/>
      <c r="MZ1620" s="1"/>
      <c r="NA1620" s="1"/>
      <c r="NB1620" s="1"/>
      <c r="NC1620" s="1"/>
      <c r="ND1620" s="1"/>
      <c r="NE1620" s="1"/>
      <c r="NF1620" s="1"/>
      <c r="NG1620" s="1"/>
      <c r="NH1620" s="1"/>
      <c r="NI1620" s="1"/>
      <c r="NJ1620" s="1"/>
      <c r="NK1620" s="1"/>
      <c r="NL1620" s="1"/>
      <c r="NM1620" s="1"/>
      <c r="NN1620" s="1"/>
      <c r="NO1620" s="1"/>
      <c r="NP1620" s="1"/>
      <c r="NQ1620" s="1"/>
      <c r="NR1620" s="1"/>
      <c r="NS1620" s="1"/>
      <c r="NT1620" s="1"/>
      <c r="NU1620" s="1"/>
      <c r="NV1620" s="1"/>
      <c r="NW1620" s="1"/>
      <c r="NX1620" s="1"/>
      <c r="NY1620" s="1"/>
      <c r="NZ1620" s="1"/>
      <c r="OA1620" s="1"/>
      <c r="OB1620" s="1"/>
      <c r="OC1620" s="1"/>
      <c r="OD1620" s="1"/>
      <c r="OE1620" s="1"/>
      <c r="OF1620" s="1"/>
      <c r="OG1620" s="1"/>
      <c r="OH1620" s="1"/>
      <c r="OI1620" s="1"/>
      <c r="OJ1620" s="1"/>
      <c r="OK1620" s="1"/>
      <c r="OL1620" s="1"/>
      <c r="OM1620" s="1"/>
      <c r="ON1620" s="1"/>
      <c r="OO1620" s="1"/>
      <c r="OP1620" s="1"/>
      <c r="OQ1620" s="1"/>
      <c r="OR1620" s="1"/>
      <c r="OS1620" s="1"/>
      <c r="OT1620" s="1"/>
      <c r="OU1620" s="1"/>
      <c r="OV1620" s="1"/>
      <c r="OW1620" s="1"/>
      <c r="OX1620" s="1"/>
      <c r="OY1620" s="1"/>
      <c r="OZ1620" s="1"/>
      <c r="PA1620" s="1"/>
      <c r="PB1620" s="1"/>
      <c r="PC1620" s="1"/>
      <c r="PD1620" s="1"/>
      <c r="PE1620" s="1"/>
      <c r="PF1620" s="1"/>
      <c r="PG1620" s="1"/>
      <c r="PH1620" s="1"/>
      <c r="PI1620" s="1"/>
      <c r="PJ1620" s="1"/>
      <c r="PK1620" s="1"/>
      <c r="PL1620" s="1"/>
      <c r="PM1620" s="1"/>
      <c r="PN1620" s="1"/>
      <c r="PO1620" s="1"/>
      <c r="PP1620" s="1"/>
      <c r="PQ1620" s="1"/>
      <c r="PR1620" s="1"/>
      <c r="PS1620" s="1"/>
      <c r="PT1620" s="1"/>
      <c r="PU1620" s="1"/>
      <c r="PV1620" s="1"/>
      <c r="PW1620" s="1"/>
      <c r="PX1620" s="1"/>
      <c r="PY1620" s="1"/>
      <c r="PZ1620" s="1"/>
      <c r="QA1620" s="1"/>
      <c r="QB1620" s="1"/>
      <c r="QC1620" s="1"/>
      <c r="QD1620" s="1"/>
      <c r="QE1620" s="1"/>
      <c r="QF1620" s="1"/>
      <c r="QG1620" s="1"/>
      <c r="QH1620" s="1"/>
      <c r="QI1620" s="1"/>
      <c r="QJ1620" s="1"/>
      <c r="QK1620" s="1"/>
      <c r="QL1620" s="1"/>
      <c r="QM1620" s="1"/>
      <c r="QN1620" s="1"/>
      <c r="QO1620" s="1"/>
      <c r="QP1620" s="1"/>
      <c r="QQ1620" s="1"/>
      <c r="QR1620" s="1"/>
      <c r="QS1620" s="1"/>
      <c r="QT1620" s="1"/>
      <c r="QU1620" s="1"/>
      <c r="QV1620" s="1"/>
      <c r="QW1620" s="1"/>
      <c r="QX1620" s="1"/>
      <c r="QY1620" s="1"/>
      <c r="QZ1620" s="1"/>
      <c r="RA1620" s="1"/>
      <c r="RB1620" s="1"/>
      <c r="RC1620" s="1"/>
      <c r="RD1620" s="1"/>
      <c r="RE1620" s="1"/>
      <c r="RF1620" s="1"/>
      <c r="RG1620" s="1"/>
      <c r="RH1620" s="1"/>
      <c r="RI1620" s="1"/>
      <c r="RJ1620" s="1"/>
      <c r="RK1620" s="1"/>
      <c r="RL1620" s="1"/>
      <c r="RM1620" s="1"/>
      <c r="RN1620" s="1"/>
      <c r="RO1620" s="1"/>
      <c r="RP1620" s="1"/>
      <c r="RQ1620" s="1"/>
      <c r="RR1620" s="1"/>
      <c r="RS1620" s="1"/>
      <c r="RT1620" s="1"/>
      <c r="RU1620" s="1"/>
      <c r="RV1620" s="1"/>
      <c r="RW1620" s="1"/>
      <c r="RX1620" s="1"/>
      <c r="RY1620" s="1"/>
      <c r="RZ1620" s="1"/>
      <c r="SA1620" s="1"/>
      <c r="SB1620" s="1"/>
      <c r="SC1620" s="1"/>
      <c r="SD1620" s="1"/>
      <c r="SE1620" s="1"/>
      <c r="SF1620" s="1"/>
      <c r="SG1620" s="1"/>
      <c r="SH1620" s="1"/>
      <c r="SI1620" s="1"/>
      <c r="SJ1620" s="1"/>
      <c r="SK1620" s="1"/>
      <c r="SL1620" s="1"/>
      <c r="SM1620" s="1"/>
      <c r="SN1620" s="1"/>
      <c r="SO1620" s="1"/>
      <c r="SP1620" s="1"/>
      <c r="SQ1620" s="1"/>
      <c r="SR1620" s="1"/>
      <c r="SS1620" s="1"/>
      <c r="ST1620" s="1"/>
      <c r="SU1620" s="1"/>
      <c r="SV1620" s="1"/>
      <c r="SW1620" s="1"/>
      <c r="SX1620" s="1"/>
      <c r="SY1620" s="1"/>
      <c r="SZ1620" s="1"/>
      <c r="TA1620" s="1"/>
      <c r="TB1620" s="1"/>
      <c r="TC1620" s="1"/>
      <c r="TD1620" s="1"/>
      <c r="TE1620" s="1"/>
      <c r="TF1620" s="1"/>
      <c r="TG1620" s="1"/>
      <c r="TH1620" s="1"/>
      <c r="TI1620" s="1"/>
      <c r="TJ1620" s="1"/>
      <c r="TK1620" s="1"/>
      <c r="TL1620" s="1"/>
      <c r="TM1620" s="1"/>
      <c r="TN1620" s="1"/>
      <c r="TO1620" s="1"/>
      <c r="TP1620" s="1"/>
      <c r="TQ1620" s="1"/>
      <c r="TR1620" s="1"/>
      <c r="TS1620" s="1"/>
      <c r="TT1620" s="1"/>
      <c r="TU1620" s="1"/>
      <c r="TV1620" s="1"/>
      <c r="TW1620" s="1"/>
      <c r="TX1620" s="1"/>
      <c r="TY1620" s="1"/>
      <c r="TZ1620" s="1"/>
      <c r="UA1620" s="1"/>
      <c r="UB1620" s="1"/>
      <c r="UC1620" s="1"/>
      <c r="UD1620" s="1"/>
      <c r="UE1620" s="1"/>
      <c r="UF1620" s="1"/>
      <c r="UG1620" s="1"/>
      <c r="UH1620" s="1"/>
      <c r="UI1620" s="1"/>
      <c r="UJ1620" s="1"/>
      <c r="UK1620" s="1"/>
      <c r="UL1620" s="1"/>
      <c r="UM1620" s="1"/>
      <c r="UN1620" s="1"/>
      <c r="UO1620" s="1"/>
      <c r="UP1620" s="1"/>
      <c r="UQ1620" s="1"/>
      <c r="UR1620" s="1"/>
      <c r="US1620" s="1"/>
      <c r="UT1620" s="1"/>
      <c r="UU1620" s="1"/>
      <c r="UV1620" s="1"/>
      <c r="UW1620" s="1"/>
      <c r="UX1620" s="1"/>
      <c r="UY1620" s="1"/>
      <c r="UZ1620" s="1"/>
      <c r="VA1620" s="1"/>
      <c r="VB1620" s="1"/>
      <c r="VC1620" s="1"/>
      <c r="VD1620" s="1"/>
      <c r="VE1620" s="1"/>
      <c r="VF1620" s="1"/>
      <c r="VG1620" s="1"/>
      <c r="VH1620" s="1"/>
      <c r="VI1620" s="1"/>
      <c r="VJ1620" s="1"/>
      <c r="VK1620" s="1"/>
      <c r="VL1620" s="1"/>
      <c r="VM1620" s="1"/>
      <c r="VN1620" s="1"/>
      <c r="VO1620" s="1"/>
      <c r="VP1620" s="1"/>
      <c r="VQ1620" s="1"/>
      <c r="VR1620" s="1"/>
      <c r="VS1620" s="1"/>
      <c r="VT1620" s="1"/>
      <c r="VU1620" s="1"/>
      <c r="VV1620" s="1"/>
      <c r="VW1620" s="1"/>
      <c r="VX1620" s="1"/>
      <c r="VY1620" s="1"/>
      <c r="VZ1620" s="1"/>
      <c r="WA1620" s="1"/>
      <c r="WB1620" s="1"/>
      <c r="WC1620" s="1"/>
      <c r="WD1620" s="1"/>
      <c r="WE1620" s="1"/>
      <c r="WF1620" s="1"/>
      <c r="WG1620" s="1"/>
      <c r="WH1620" s="1"/>
      <c r="WI1620" s="1"/>
      <c r="WJ1620" s="1"/>
      <c r="WK1620" s="1"/>
      <c r="WL1620" s="1"/>
      <c r="WM1620" s="1"/>
      <c r="WN1620" s="1"/>
      <c r="WO1620" s="1"/>
      <c r="WP1620" s="1"/>
      <c r="WQ1620" s="1"/>
      <c r="WR1620" s="1"/>
      <c r="WS1620" s="1"/>
      <c r="WT1620" s="1"/>
      <c r="WU1620" s="1"/>
      <c r="WV1620" s="1"/>
      <c r="WW1620" s="1"/>
      <c r="WX1620" s="1"/>
      <c r="WY1620" s="1"/>
      <c r="WZ1620" s="1"/>
      <c r="XA1620" s="1"/>
      <c r="XB1620" s="1"/>
      <c r="XC1620" s="1"/>
      <c r="XD1620" s="1"/>
      <c r="XE1620" s="1"/>
      <c r="XF1620" s="1"/>
      <c r="XG1620" s="1"/>
      <c r="XH1620" s="1"/>
      <c r="XI1620" s="1"/>
      <c r="XJ1620" s="1"/>
      <c r="XK1620" s="1"/>
      <c r="XL1620" s="1"/>
      <c r="XM1620" s="1"/>
      <c r="XN1620" s="1"/>
      <c r="XO1620" s="1"/>
      <c r="XP1620" s="1"/>
      <c r="XQ1620" s="1"/>
      <c r="XR1620" s="1"/>
      <c r="XS1620" s="1"/>
      <c r="XT1620" s="1"/>
      <c r="XU1620" s="1"/>
      <c r="XV1620" s="1"/>
      <c r="XW1620" s="1"/>
      <c r="XX1620" s="1"/>
      <c r="XY1620" s="1"/>
      <c r="XZ1620" s="1"/>
      <c r="YA1620" s="1"/>
      <c r="YB1620" s="1"/>
      <c r="YC1620" s="1"/>
      <c r="YD1620" s="1"/>
      <c r="YE1620" s="1"/>
      <c r="YF1620" s="1"/>
      <c r="YG1620" s="1"/>
      <c r="YH1620" s="1"/>
      <c r="YI1620" s="1"/>
      <c r="YJ1620" s="1"/>
      <c r="YK1620" s="1"/>
      <c r="YL1620" s="1"/>
      <c r="YM1620" s="1"/>
      <c r="YN1620" s="1"/>
      <c r="YO1620" s="1"/>
      <c r="YP1620" s="1"/>
      <c r="YQ1620" s="1"/>
      <c r="YR1620" s="1"/>
      <c r="YS1620" s="1"/>
      <c r="YT1620" s="1"/>
      <c r="YU1620" s="1"/>
      <c r="YV1620" s="1"/>
      <c r="YW1620" s="1"/>
      <c r="YX1620" s="1"/>
      <c r="YY1620" s="1"/>
      <c r="YZ1620" s="1"/>
      <c r="ZA1620" s="1"/>
      <c r="ZB1620" s="1"/>
      <c r="ZC1620" s="1"/>
      <c r="ZD1620" s="1"/>
      <c r="ZE1620" s="1"/>
      <c r="ZF1620" s="1"/>
      <c r="ZG1620" s="1"/>
      <c r="ZH1620" s="1"/>
      <c r="ZI1620" s="1"/>
      <c r="ZJ1620" s="1"/>
      <c r="ZK1620" s="1"/>
      <c r="ZL1620" s="1"/>
      <c r="ZM1620" s="1"/>
      <c r="ZN1620" s="1"/>
      <c r="ZO1620" s="1"/>
      <c r="ZP1620" s="1"/>
      <c r="ZQ1620" s="1"/>
      <c r="ZR1620" s="1"/>
      <c r="ZS1620" s="1"/>
      <c r="ZT1620" s="1"/>
      <c r="ZU1620" s="1"/>
      <c r="ZV1620" s="1"/>
      <c r="ZW1620" s="1"/>
      <c r="ZX1620" s="1"/>
      <c r="ZY1620" s="1"/>
      <c r="ZZ1620" s="1"/>
      <c r="AAA1620" s="1"/>
      <c r="AAB1620" s="1"/>
      <c r="AAC1620" s="1"/>
      <c r="AAD1620" s="1"/>
      <c r="AAE1620" s="1"/>
      <c r="AAF1620" s="1"/>
      <c r="AAG1620" s="1"/>
      <c r="AAH1620" s="1"/>
      <c r="AAI1620" s="1"/>
      <c r="AAJ1620" s="1"/>
      <c r="AAK1620" s="1"/>
      <c r="AAL1620" s="1"/>
      <c r="AAM1620" s="1"/>
      <c r="AAN1620" s="1"/>
      <c r="AAO1620" s="1"/>
      <c r="AAP1620" s="1"/>
      <c r="AAQ1620" s="1"/>
      <c r="AAR1620" s="1"/>
      <c r="AAS1620" s="1"/>
      <c r="AAT1620" s="1"/>
      <c r="AAU1620" s="1"/>
      <c r="AAV1620" s="1"/>
      <c r="AAW1620" s="1"/>
      <c r="AAX1620" s="1"/>
      <c r="AAY1620" s="1"/>
      <c r="AAZ1620" s="1"/>
      <c r="ABA1620" s="1"/>
      <c r="ABB1620" s="1"/>
      <c r="ABC1620" s="1"/>
      <c r="ABD1620" s="1"/>
      <c r="ABE1620" s="1"/>
      <c r="ABF1620" s="1"/>
      <c r="ABG1620" s="1"/>
      <c r="ABH1620" s="1"/>
      <c r="ABI1620" s="1"/>
      <c r="ABJ1620" s="1"/>
      <c r="ABK1620" s="1"/>
      <c r="ABL1620" s="1"/>
      <c r="ABM1620" s="1"/>
      <c r="ABN1620" s="1"/>
      <c r="ABO1620" s="1"/>
      <c r="ABP1620" s="1"/>
      <c r="ABQ1620" s="1"/>
      <c r="ABR1620" s="1"/>
      <c r="ABS1620" s="1"/>
      <c r="ABT1620" s="1"/>
      <c r="ABU1620" s="1"/>
      <c r="ABV1620" s="1"/>
      <c r="ABW1620" s="1"/>
      <c r="ABX1620" s="1"/>
      <c r="ABY1620" s="1"/>
      <c r="ABZ1620" s="1"/>
      <c r="ACA1620" s="1"/>
      <c r="ACB1620" s="1"/>
      <c r="ACC1620" s="1"/>
      <c r="ACD1620" s="1"/>
      <c r="ACE1620" s="1"/>
      <c r="ACF1620" s="1"/>
      <c r="ACG1620" s="1"/>
      <c r="ACH1620" s="1"/>
      <c r="ACI1620" s="1"/>
      <c r="ACJ1620" s="1"/>
      <c r="ACK1620" s="1"/>
      <c r="ACL1620" s="1"/>
      <c r="ACM1620" s="1"/>
      <c r="ACN1620" s="1"/>
      <c r="ACO1620" s="1"/>
      <c r="ACP1620" s="1"/>
      <c r="ACQ1620" s="1"/>
      <c r="ACR1620" s="1"/>
      <c r="ACS1620" s="1"/>
      <c r="ACT1620" s="1"/>
      <c r="ACU1620" s="1"/>
      <c r="ACV1620" s="1"/>
      <c r="ACW1620" s="1"/>
      <c r="ACX1620" s="1"/>
      <c r="ACY1620" s="1"/>
      <c r="ACZ1620" s="1"/>
      <c r="ADA1620" s="1"/>
      <c r="ADB1620" s="1"/>
      <c r="ADC1620" s="1"/>
      <c r="ADD1620" s="1"/>
      <c r="ADE1620" s="1"/>
      <c r="ADF1620" s="1"/>
      <c r="ADG1620" s="1"/>
      <c r="ADH1620" s="1"/>
      <c r="ADI1620" s="1"/>
      <c r="ADJ1620" s="1"/>
      <c r="ADK1620" s="1"/>
      <c r="ADL1620" s="1"/>
      <c r="ADM1620" s="1"/>
      <c r="ADN1620" s="1"/>
      <c r="ADO1620" s="1"/>
      <c r="ADP1620" s="1"/>
      <c r="ADQ1620" s="1"/>
      <c r="ADR1620" s="1"/>
      <c r="ADS1620" s="1"/>
      <c r="ADT1620" s="1"/>
      <c r="ADU1620" s="1"/>
      <c r="ADV1620" s="1"/>
      <c r="ADW1620" s="1"/>
      <c r="ADX1620" s="1"/>
      <c r="ADY1620" s="1"/>
      <c r="ADZ1620" s="1"/>
      <c r="AEA1620" s="1"/>
      <c r="AEB1620" s="1"/>
      <c r="AEC1620" s="1"/>
      <c r="AED1620" s="1"/>
      <c r="AEE1620" s="1"/>
      <c r="AEF1620" s="1"/>
      <c r="AEG1620" s="1"/>
      <c r="AEH1620" s="1"/>
      <c r="AEI1620" s="1"/>
      <c r="AEJ1620" s="1"/>
      <c r="AEK1620" s="1"/>
      <c r="AEL1620" s="1"/>
      <c r="AEM1620" s="1"/>
      <c r="AEN1620" s="1"/>
      <c r="AEO1620" s="1"/>
      <c r="AEP1620" s="1"/>
      <c r="AEQ1620" s="1"/>
      <c r="AER1620" s="1"/>
      <c r="AES1620" s="1"/>
      <c r="AET1620" s="1"/>
      <c r="AEU1620" s="1"/>
      <c r="AEV1620" s="1"/>
      <c r="AEW1620" s="1"/>
      <c r="AEX1620" s="1"/>
      <c r="AEY1620" s="1"/>
      <c r="AEZ1620" s="1"/>
      <c r="AFA1620" s="1"/>
      <c r="AFB1620" s="1"/>
      <c r="AFC1620" s="1"/>
      <c r="AFD1620" s="1"/>
      <c r="AFE1620" s="1"/>
      <c r="AFF1620" s="1"/>
      <c r="AFG1620" s="1"/>
      <c r="AFH1620" s="1"/>
      <c r="AFI1620" s="1"/>
      <c r="AFJ1620" s="1"/>
      <c r="AFK1620" s="1"/>
      <c r="AFL1620" s="1"/>
      <c r="AFM1620" s="1"/>
      <c r="AFN1620" s="1"/>
      <c r="AFO1620" s="1"/>
      <c r="AFP1620" s="1"/>
      <c r="AFQ1620" s="1"/>
      <c r="AFR1620" s="1"/>
      <c r="AFS1620" s="1"/>
      <c r="AFT1620" s="1"/>
      <c r="AFU1620" s="1"/>
      <c r="AFV1620" s="1"/>
      <c r="AFW1620" s="1"/>
      <c r="AFX1620" s="1"/>
      <c r="AFY1620" s="1"/>
      <c r="AFZ1620" s="1"/>
      <c r="AGA1620" s="1"/>
      <c r="AGB1620" s="1"/>
      <c r="AGC1620" s="1"/>
      <c r="AGD1620" s="1"/>
      <c r="AGE1620" s="1"/>
      <c r="AGF1620" s="1"/>
      <c r="AGG1620" s="1"/>
      <c r="AGH1620" s="1"/>
      <c r="AGI1620" s="1"/>
      <c r="AGJ1620" s="1"/>
      <c r="AGK1620" s="1"/>
      <c r="AGL1620" s="1"/>
      <c r="AGM1620" s="1"/>
      <c r="AGN1620" s="1"/>
      <c r="AGO1620" s="1"/>
      <c r="AGP1620" s="1"/>
      <c r="AGQ1620" s="1"/>
      <c r="AGR1620" s="1"/>
      <c r="AGS1620" s="1"/>
      <c r="AGT1620" s="1"/>
      <c r="AGU1620" s="1"/>
      <c r="AGV1620" s="1"/>
      <c r="AGW1620" s="1"/>
      <c r="AGX1620" s="1"/>
      <c r="AGY1620" s="1"/>
      <c r="AGZ1620" s="1"/>
      <c r="AHA1620" s="1"/>
      <c r="AHB1620" s="1"/>
      <c r="AHC1620" s="1"/>
      <c r="AHD1620" s="1"/>
      <c r="AHE1620" s="1"/>
      <c r="AHF1620" s="1"/>
      <c r="AHG1620" s="1"/>
      <c r="AHH1620" s="1"/>
      <c r="AHI1620" s="1"/>
      <c r="AHJ1620" s="1"/>
      <c r="AHK1620" s="1"/>
      <c r="AHL1620" s="1"/>
      <c r="AHM1620" s="1"/>
      <c r="AHN1620" s="1"/>
      <c r="AHO1620" s="1"/>
      <c r="AHP1620" s="1"/>
      <c r="AHQ1620" s="1"/>
      <c r="AHR1620" s="1"/>
      <c r="AHS1620" s="1"/>
      <c r="AHT1620" s="1"/>
      <c r="AHU1620" s="1"/>
      <c r="AHV1620" s="1"/>
      <c r="AHW1620" s="1"/>
      <c r="AHX1620" s="1"/>
      <c r="AHY1620" s="1"/>
      <c r="AHZ1620" s="1"/>
      <c r="AIA1620" s="1"/>
      <c r="AIB1620" s="1"/>
      <c r="AIC1620" s="1"/>
      <c r="AID1620" s="1"/>
      <c r="AIE1620" s="1"/>
      <c r="AIF1620" s="1"/>
      <c r="AIG1620" s="1"/>
      <c r="AIH1620" s="1"/>
      <c r="AII1620" s="1"/>
      <c r="AIJ1620" s="1"/>
      <c r="AIK1620" s="1"/>
      <c r="AIL1620" s="1"/>
      <c r="AIM1620" s="1"/>
      <c r="AIN1620" s="1"/>
      <c r="AIO1620" s="1"/>
      <c r="AIP1620" s="1"/>
      <c r="AIQ1620" s="1"/>
      <c r="AIR1620" s="1"/>
      <c r="AIS1620" s="1"/>
      <c r="AIT1620" s="1"/>
      <c r="AIU1620" s="1"/>
      <c r="AIV1620" s="1"/>
      <c r="AIW1620" s="1"/>
      <c r="AIX1620" s="1"/>
      <c r="AIY1620" s="1"/>
      <c r="AIZ1620" s="1"/>
      <c r="AJA1620" s="1"/>
      <c r="AJB1620" s="1"/>
      <c r="AJC1620" s="1"/>
      <c r="AJD1620" s="1"/>
      <c r="AJE1620" s="1"/>
      <c r="AJF1620" s="1"/>
      <c r="AJG1620" s="1"/>
      <c r="AJH1620" s="1"/>
      <c r="AJI1620" s="1"/>
      <c r="AJJ1620" s="1"/>
      <c r="AJK1620" s="1"/>
      <c r="AJL1620" s="1"/>
      <c r="AJM1620" s="1"/>
      <c r="AJN1620" s="1"/>
      <c r="AJO1620" s="1"/>
      <c r="AJP1620" s="1"/>
      <c r="AJQ1620" s="1"/>
      <c r="AJR1620" s="1"/>
      <c r="AJS1620" s="1"/>
      <c r="AJT1620" s="1"/>
      <c r="AJU1620" s="1"/>
      <c r="AJV1620" s="1"/>
      <c r="AJW1620" s="1"/>
      <c r="AJX1620" s="1"/>
      <c r="AJY1620" s="1"/>
      <c r="AJZ1620" s="1"/>
      <c r="AKA1620" s="1"/>
      <c r="AKB1620" s="1"/>
      <c r="AKC1620" s="1"/>
      <c r="AKD1620" s="1"/>
      <c r="AKE1620" s="1"/>
      <c r="AKF1620" s="1"/>
      <c r="AKG1620" s="1"/>
      <c r="AKH1620" s="1"/>
      <c r="AKI1620" s="1"/>
      <c r="AKJ1620" s="1"/>
      <c r="AKK1620" s="1"/>
      <c r="AKL1620" s="1"/>
      <c r="AKM1620" s="1"/>
      <c r="AKN1620" s="1"/>
      <c r="AKO1620" s="1"/>
      <c r="AKP1620" s="1"/>
      <c r="AKQ1620" s="1"/>
      <c r="AKR1620" s="1"/>
      <c r="AKS1620" s="1"/>
      <c r="AKT1620" s="1"/>
      <c r="AKU1620" s="1"/>
      <c r="AKV1620" s="1"/>
      <c r="AKW1620" s="1"/>
      <c r="AKX1620" s="1"/>
      <c r="AKY1620" s="1"/>
      <c r="AKZ1620" s="1"/>
      <c r="ALA1620" s="1"/>
      <c r="ALB1620" s="1"/>
      <c r="ALC1620" s="1"/>
      <c r="ALD1620" s="1"/>
      <c r="ALE1620" s="1"/>
      <c r="ALF1620" s="1"/>
      <c r="ALG1620" s="1"/>
      <c r="ALH1620" s="1"/>
      <c r="ALI1620" s="1"/>
      <c r="ALJ1620" s="1"/>
      <c r="ALK1620" s="1"/>
      <c r="ALL1620" s="1"/>
      <c r="ALM1620" s="1"/>
      <c r="ALN1620" s="1"/>
      <c r="ALO1620" s="1"/>
      <c r="ALP1620" s="1"/>
      <c r="ALQ1620" s="1"/>
      <c r="ALR1620" s="1"/>
      <c r="ALS1620" s="1"/>
      <c r="ALT1620" s="1"/>
      <c r="ALU1620" s="1"/>
      <c r="ALV1620" s="1"/>
      <c r="ALW1620" s="1"/>
      <c r="ALX1620" s="1"/>
      <c r="ALY1620" s="1"/>
      <c r="ALZ1620" s="1"/>
      <c r="AMA1620" s="1"/>
      <c r="AMB1620" s="1"/>
      <c r="AMC1620" s="1"/>
      <c r="AMD1620" s="1"/>
      <c r="AME1620" s="1"/>
      <c r="AMF1620" s="1"/>
      <c r="AMG1620" s="1"/>
      <c r="AMH1620" s="1"/>
      <c r="AMI1620" s="1"/>
    </row>
    <row r="1621" customFormat="false" ht="17.35" hidden="false" customHeight="false" outlineLevel="0" collapsed="false">
      <c r="C1621" s="15" t="s">
        <v>3894</v>
      </c>
      <c r="D1621" s="45" t="s">
        <v>1</v>
      </c>
      <c r="E1621" s="0"/>
      <c r="F1621" s="0"/>
    </row>
    <row r="1622" customFormat="false" ht="12.75" hidden="false" customHeight="false" outlineLevel="0" collapsed="false">
      <c r="A1622" s="1" t="s">
        <v>3895</v>
      </c>
      <c r="C1622" s="27" t="s">
        <v>3896</v>
      </c>
      <c r="D1622" s="27" t="s">
        <v>13</v>
      </c>
      <c r="E1622" s="46"/>
      <c r="F1622" s="47"/>
      <c r="G1622" s="48"/>
      <c r="H1622" s="48" t="s">
        <v>168</v>
      </c>
      <c r="I1622" s="47" t="n">
        <v>12.98</v>
      </c>
      <c r="J1622" s="107" t="s">
        <v>3882</v>
      </c>
      <c r="BM1622" s="1"/>
      <c r="BN1622" s="1"/>
      <c r="BO1622" s="1"/>
      <c r="BP1622" s="1"/>
      <c r="BQ1622" s="1"/>
      <c r="BR1622" s="1"/>
      <c r="BS1622" s="1"/>
      <c r="BT1622" s="1"/>
      <c r="BU1622" s="1"/>
      <c r="BV1622" s="1"/>
      <c r="BW1622" s="1"/>
      <c r="BX1622" s="1"/>
      <c r="BY1622" s="1"/>
      <c r="BZ1622" s="1"/>
      <c r="CA1622" s="1"/>
      <c r="CB1622" s="1"/>
      <c r="CC1622" s="1"/>
      <c r="CD1622" s="1"/>
      <c r="CE1622" s="1"/>
      <c r="CF1622" s="1"/>
      <c r="CG1622" s="1"/>
      <c r="CH1622" s="1"/>
      <c r="CI1622" s="1"/>
      <c r="CJ1622" s="1"/>
      <c r="CK1622" s="1"/>
      <c r="CL1622" s="1"/>
      <c r="CM1622" s="1"/>
      <c r="CN1622" s="1"/>
      <c r="CO1622" s="1"/>
      <c r="CP1622" s="1"/>
      <c r="CQ1622" s="1"/>
      <c r="CR1622" s="1"/>
      <c r="CS1622" s="1"/>
      <c r="CT1622" s="1"/>
      <c r="CU1622" s="1"/>
      <c r="CV1622" s="1"/>
      <c r="CW1622" s="1"/>
      <c r="CX1622" s="1"/>
      <c r="CY1622" s="1"/>
      <c r="CZ1622" s="1"/>
      <c r="DA1622" s="1"/>
      <c r="DB1622" s="1"/>
      <c r="DC1622" s="1"/>
      <c r="DD1622" s="1"/>
      <c r="DE1622" s="1"/>
      <c r="DF1622" s="1"/>
      <c r="DG1622" s="1"/>
      <c r="DH1622" s="1"/>
      <c r="DI1622" s="1"/>
      <c r="DJ1622" s="1"/>
      <c r="DK1622" s="1"/>
      <c r="DL1622" s="1"/>
      <c r="DM1622" s="1"/>
      <c r="DN1622" s="1"/>
      <c r="DO1622" s="1"/>
      <c r="DP1622" s="1"/>
      <c r="DQ1622" s="1"/>
      <c r="DR1622" s="1"/>
      <c r="DS1622" s="1"/>
      <c r="DT1622" s="1"/>
      <c r="DU1622" s="1"/>
      <c r="DV1622" s="1"/>
      <c r="DW1622" s="1"/>
      <c r="DX1622" s="1"/>
      <c r="DY1622" s="1"/>
      <c r="DZ1622" s="1"/>
      <c r="EA1622" s="1"/>
      <c r="EB1622" s="1"/>
      <c r="EC1622" s="1"/>
      <c r="ED1622" s="1"/>
      <c r="EE1622" s="1"/>
      <c r="EF1622" s="1"/>
      <c r="EG1622" s="1"/>
      <c r="EH1622" s="1"/>
      <c r="EI1622" s="1"/>
      <c r="EJ1622" s="1"/>
      <c r="EK1622" s="1"/>
      <c r="EL1622" s="1"/>
      <c r="EM1622" s="1"/>
      <c r="EN1622" s="1"/>
      <c r="EO1622" s="1"/>
      <c r="EP1622" s="1"/>
      <c r="EQ1622" s="1"/>
      <c r="ER1622" s="1"/>
      <c r="ES1622" s="1"/>
      <c r="ET1622" s="1"/>
      <c r="EU1622" s="1"/>
      <c r="EV1622" s="1"/>
      <c r="EW1622" s="1"/>
      <c r="EX1622" s="1"/>
      <c r="EY1622" s="1"/>
      <c r="EZ1622" s="1"/>
      <c r="FA1622" s="1"/>
      <c r="FB1622" s="1"/>
      <c r="FC1622" s="1"/>
      <c r="FD1622" s="1"/>
      <c r="FE1622" s="1"/>
      <c r="FF1622" s="1"/>
      <c r="FG1622" s="1"/>
      <c r="FH1622" s="1"/>
      <c r="FI1622" s="1"/>
      <c r="FJ1622" s="1"/>
      <c r="FK1622" s="1"/>
      <c r="FL1622" s="1"/>
      <c r="FM1622" s="1"/>
      <c r="FN1622" s="1"/>
      <c r="FO1622" s="1"/>
      <c r="FP1622" s="1"/>
      <c r="FQ1622" s="1"/>
      <c r="FR1622" s="1"/>
      <c r="FS1622" s="1"/>
      <c r="FT1622" s="1"/>
      <c r="FU1622" s="1"/>
      <c r="FV1622" s="1"/>
      <c r="FW1622" s="1"/>
      <c r="FX1622" s="1"/>
      <c r="FY1622" s="1"/>
      <c r="FZ1622" s="1"/>
      <c r="GA1622" s="1"/>
      <c r="GB1622" s="1"/>
      <c r="GC1622" s="1"/>
      <c r="GD1622" s="1"/>
      <c r="GE1622" s="1"/>
      <c r="GF1622" s="1"/>
      <c r="GG1622" s="1"/>
      <c r="GH1622" s="1"/>
      <c r="GI1622" s="1"/>
      <c r="GJ1622" s="1"/>
      <c r="GK1622" s="1"/>
      <c r="GL1622" s="1"/>
      <c r="GM1622" s="1"/>
      <c r="GN1622" s="1"/>
      <c r="GO1622" s="1"/>
      <c r="GP1622" s="1"/>
      <c r="GQ1622" s="1"/>
      <c r="GR1622" s="1"/>
      <c r="GS1622" s="1"/>
      <c r="GT1622" s="1"/>
      <c r="GU1622" s="1"/>
      <c r="GV1622" s="1"/>
      <c r="GW1622" s="1"/>
      <c r="GX1622" s="1"/>
      <c r="GY1622" s="1"/>
      <c r="GZ1622" s="1"/>
      <c r="HA1622" s="1"/>
      <c r="HB1622" s="1"/>
      <c r="HC1622" s="1"/>
      <c r="HD1622" s="1"/>
      <c r="HE1622" s="1"/>
      <c r="HF1622" s="1"/>
      <c r="HG1622" s="1"/>
      <c r="HH1622" s="1"/>
      <c r="HI1622" s="1"/>
      <c r="HJ1622" s="1"/>
      <c r="HK1622" s="1"/>
      <c r="HL1622" s="1"/>
      <c r="HM1622" s="1"/>
      <c r="HN1622" s="1"/>
      <c r="HO1622" s="1"/>
      <c r="HP1622" s="1"/>
      <c r="HQ1622" s="1"/>
      <c r="HR1622" s="1"/>
      <c r="HS1622" s="1"/>
      <c r="HT1622" s="1"/>
      <c r="HU1622" s="1"/>
      <c r="HV1622" s="1"/>
      <c r="HW1622" s="1"/>
      <c r="HX1622" s="1"/>
      <c r="HY1622" s="1"/>
      <c r="HZ1622" s="1"/>
      <c r="IA1622" s="1"/>
      <c r="IB1622" s="1"/>
      <c r="IC1622" s="1"/>
      <c r="ID1622" s="1"/>
      <c r="IE1622" s="1"/>
      <c r="IF1622" s="1"/>
      <c r="IG1622" s="1"/>
      <c r="IH1622" s="1"/>
      <c r="II1622" s="1"/>
      <c r="IJ1622" s="1"/>
      <c r="IK1622" s="1"/>
      <c r="IL1622" s="1"/>
      <c r="IM1622" s="1"/>
      <c r="IN1622" s="1"/>
      <c r="IO1622" s="1"/>
      <c r="IP1622" s="1"/>
      <c r="IQ1622" s="1"/>
      <c r="IR1622" s="1"/>
      <c r="IS1622" s="1"/>
      <c r="IT1622" s="1"/>
      <c r="IU1622" s="1"/>
      <c r="IV1622" s="1"/>
      <c r="IW1622" s="1"/>
      <c r="IX1622" s="1"/>
      <c r="IY1622" s="1"/>
      <c r="IZ1622" s="1"/>
      <c r="JA1622" s="1"/>
      <c r="JB1622" s="1"/>
      <c r="JC1622" s="1"/>
      <c r="JD1622" s="1"/>
      <c r="JE1622" s="1"/>
      <c r="JF1622" s="1"/>
      <c r="JG1622" s="1"/>
      <c r="JH1622" s="1"/>
      <c r="JI1622" s="1"/>
      <c r="JJ1622" s="1"/>
      <c r="JK1622" s="1"/>
      <c r="JL1622" s="1"/>
      <c r="JM1622" s="1"/>
      <c r="JN1622" s="1"/>
      <c r="JO1622" s="1"/>
      <c r="JP1622" s="1"/>
      <c r="JQ1622" s="1"/>
      <c r="JR1622" s="1"/>
      <c r="JS1622" s="1"/>
      <c r="JT1622" s="1"/>
      <c r="JU1622" s="1"/>
      <c r="JV1622" s="1"/>
      <c r="JW1622" s="1"/>
      <c r="JX1622" s="1"/>
      <c r="JY1622" s="1"/>
      <c r="JZ1622" s="1"/>
      <c r="KA1622" s="1"/>
      <c r="KB1622" s="1"/>
      <c r="KC1622" s="1"/>
      <c r="KD1622" s="1"/>
      <c r="KE1622" s="1"/>
      <c r="KF1622" s="1"/>
      <c r="KG1622" s="1"/>
      <c r="KH1622" s="1"/>
      <c r="KI1622" s="1"/>
      <c r="KJ1622" s="1"/>
      <c r="KK1622" s="1"/>
      <c r="KL1622" s="1"/>
      <c r="KM1622" s="1"/>
      <c r="KN1622" s="1"/>
      <c r="KO1622" s="1"/>
      <c r="KP1622" s="1"/>
      <c r="KQ1622" s="1"/>
      <c r="KR1622" s="1"/>
      <c r="KS1622" s="1"/>
      <c r="KT1622" s="1"/>
      <c r="KU1622" s="1"/>
      <c r="KV1622" s="1"/>
      <c r="KW1622" s="1"/>
      <c r="KX1622" s="1"/>
      <c r="KY1622" s="1"/>
      <c r="KZ1622" s="1"/>
      <c r="LA1622" s="1"/>
      <c r="LB1622" s="1"/>
      <c r="LC1622" s="1"/>
      <c r="LD1622" s="1"/>
      <c r="LE1622" s="1"/>
      <c r="LF1622" s="1"/>
      <c r="LG1622" s="1"/>
      <c r="LH1622" s="1"/>
      <c r="LI1622" s="1"/>
      <c r="LJ1622" s="1"/>
      <c r="LK1622" s="1"/>
      <c r="LL1622" s="1"/>
      <c r="LM1622" s="1"/>
      <c r="LN1622" s="1"/>
      <c r="LO1622" s="1"/>
      <c r="LP1622" s="1"/>
      <c r="LQ1622" s="1"/>
      <c r="LR1622" s="1"/>
      <c r="LS1622" s="1"/>
      <c r="LT1622" s="1"/>
      <c r="LU1622" s="1"/>
      <c r="LV1622" s="1"/>
      <c r="LW1622" s="1"/>
      <c r="LX1622" s="1"/>
      <c r="LY1622" s="1"/>
      <c r="LZ1622" s="1"/>
      <c r="MA1622" s="1"/>
      <c r="MB1622" s="1"/>
      <c r="MC1622" s="1"/>
      <c r="MD1622" s="1"/>
      <c r="ME1622" s="1"/>
      <c r="MF1622" s="1"/>
      <c r="MG1622" s="1"/>
      <c r="MH1622" s="1"/>
      <c r="MI1622" s="1"/>
      <c r="MJ1622" s="1"/>
      <c r="MK1622" s="1"/>
      <c r="ML1622" s="1"/>
      <c r="MM1622" s="1"/>
      <c r="MN1622" s="1"/>
      <c r="MO1622" s="1"/>
      <c r="MP1622" s="1"/>
      <c r="MQ1622" s="1"/>
      <c r="MR1622" s="1"/>
      <c r="MS1622" s="1"/>
      <c r="MT1622" s="1"/>
      <c r="MU1622" s="1"/>
      <c r="MV1622" s="1"/>
      <c r="MW1622" s="1"/>
      <c r="MX1622" s="1"/>
      <c r="MY1622" s="1"/>
      <c r="MZ1622" s="1"/>
      <c r="NA1622" s="1"/>
      <c r="NB1622" s="1"/>
      <c r="NC1622" s="1"/>
      <c r="ND1622" s="1"/>
      <c r="NE1622" s="1"/>
      <c r="NF1622" s="1"/>
      <c r="NG1622" s="1"/>
      <c r="NH1622" s="1"/>
      <c r="NI1622" s="1"/>
      <c r="NJ1622" s="1"/>
      <c r="NK1622" s="1"/>
      <c r="NL1622" s="1"/>
      <c r="NM1622" s="1"/>
      <c r="NN1622" s="1"/>
      <c r="NO1622" s="1"/>
      <c r="NP1622" s="1"/>
      <c r="NQ1622" s="1"/>
      <c r="NR1622" s="1"/>
      <c r="NS1622" s="1"/>
      <c r="NT1622" s="1"/>
      <c r="NU1622" s="1"/>
      <c r="NV1622" s="1"/>
      <c r="NW1622" s="1"/>
      <c r="NX1622" s="1"/>
      <c r="NY1622" s="1"/>
      <c r="NZ1622" s="1"/>
      <c r="OA1622" s="1"/>
      <c r="OB1622" s="1"/>
      <c r="OC1622" s="1"/>
      <c r="OD1622" s="1"/>
      <c r="OE1622" s="1"/>
      <c r="OF1622" s="1"/>
      <c r="OG1622" s="1"/>
      <c r="OH1622" s="1"/>
      <c r="OI1622" s="1"/>
      <c r="OJ1622" s="1"/>
      <c r="OK1622" s="1"/>
      <c r="OL1622" s="1"/>
      <c r="OM1622" s="1"/>
      <c r="ON1622" s="1"/>
      <c r="OO1622" s="1"/>
      <c r="OP1622" s="1"/>
      <c r="OQ1622" s="1"/>
      <c r="OR1622" s="1"/>
      <c r="OS1622" s="1"/>
      <c r="OT1622" s="1"/>
      <c r="OU1622" s="1"/>
      <c r="OV1622" s="1"/>
      <c r="OW1622" s="1"/>
      <c r="OX1622" s="1"/>
      <c r="OY1622" s="1"/>
      <c r="OZ1622" s="1"/>
      <c r="PA1622" s="1"/>
      <c r="PB1622" s="1"/>
      <c r="PC1622" s="1"/>
      <c r="PD1622" s="1"/>
      <c r="PE1622" s="1"/>
      <c r="PF1622" s="1"/>
      <c r="PG1622" s="1"/>
      <c r="PH1622" s="1"/>
      <c r="PI1622" s="1"/>
      <c r="PJ1622" s="1"/>
      <c r="PK1622" s="1"/>
      <c r="PL1622" s="1"/>
      <c r="PM1622" s="1"/>
      <c r="PN1622" s="1"/>
      <c r="PO1622" s="1"/>
      <c r="PP1622" s="1"/>
      <c r="PQ1622" s="1"/>
      <c r="PR1622" s="1"/>
      <c r="PS1622" s="1"/>
      <c r="PT1622" s="1"/>
      <c r="PU1622" s="1"/>
      <c r="PV1622" s="1"/>
      <c r="PW1622" s="1"/>
      <c r="PX1622" s="1"/>
      <c r="PY1622" s="1"/>
      <c r="PZ1622" s="1"/>
      <c r="QA1622" s="1"/>
      <c r="QB1622" s="1"/>
      <c r="QC1622" s="1"/>
      <c r="QD1622" s="1"/>
      <c r="QE1622" s="1"/>
      <c r="QF1622" s="1"/>
      <c r="QG1622" s="1"/>
      <c r="QH1622" s="1"/>
      <c r="QI1622" s="1"/>
      <c r="QJ1622" s="1"/>
      <c r="QK1622" s="1"/>
      <c r="QL1622" s="1"/>
      <c r="QM1622" s="1"/>
      <c r="QN1622" s="1"/>
      <c r="QO1622" s="1"/>
      <c r="QP1622" s="1"/>
      <c r="QQ1622" s="1"/>
      <c r="QR1622" s="1"/>
      <c r="QS1622" s="1"/>
      <c r="QT1622" s="1"/>
      <c r="QU1622" s="1"/>
      <c r="QV1622" s="1"/>
      <c r="QW1622" s="1"/>
      <c r="QX1622" s="1"/>
      <c r="QY1622" s="1"/>
      <c r="QZ1622" s="1"/>
      <c r="RA1622" s="1"/>
      <c r="RB1622" s="1"/>
      <c r="RC1622" s="1"/>
      <c r="RD1622" s="1"/>
      <c r="RE1622" s="1"/>
      <c r="RF1622" s="1"/>
      <c r="RG1622" s="1"/>
      <c r="RH1622" s="1"/>
      <c r="RI1622" s="1"/>
      <c r="RJ1622" s="1"/>
      <c r="RK1622" s="1"/>
      <c r="RL1622" s="1"/>
      <c r="RM1622" s="1"/>
      <c r="RN1622" s="1"/>
      <c r="RO1622" s="1"/>
      <c r="RP1622" s="1"/>
      <c r="RQ1622" s="1"/>
      <c r="RR1622" s="1"/>
      <c r="RS1622" s="1"/>
      <c r="RT1622" s="1"/>
      <c r="RU1622" s="1"/>
      <c r="RV1622" s="1"/>
      <c r="RW1622" s="1"/>
      <c r="RX1622" s="1"/>
      <c r="RY1622" s="1"/>
      <c r="RZ1622" s="1"/>
      <c r="SA1622" s="1"/>
      <c r="SB1622" s="1"/>
      <c r="SC1622" s="1"/>
      <c r="SD1622" s="1"/>
      <c r="SE1622" s="1"/>
      <c r="SF1622" s="1"/>
      <c r="SG1622" s="1"/>
      <c r="SH1622" s="1"/>
      <c r="SI1622" s="1"/>
      <c r="SJ1622" s="1"/>
      <c r="SK1622" s="1"/>
      <c r="SL1622" s="1"/>
      <c r="SM1622" s="1"/>
      <c r="SN1622" s="1"/>
      <c r="SO1622" s="1"/>
      <c r="SP1622" s="1"/>
      <c r="SQ1622" s="1"/>
      <c r="SR1622" s="1"/>
      <c r="SS1622" s="1"/>
      <c r="ST1622" s="1"/>
      <c r="SU1622" s="1"/>
      <c r="SV1622" s="1"/>
      <c r="SW1622" s="1"/>
      <c r="SX1622" s="1"/>
      <c r="SY1622" s="1"/>
      <c r="SZ1622" s="1"/>
      <c r="TA1622" s="1"/>
      <c r="TB1622" s="1"/>
      <c r="TC1622" s="1"/>
      <c r="TD1622" s="1"/>
      <c r="TE1622" s="1"/>
      <c r="TF1622" s="1"/>
      <c r="TG1622" s="1"/>
      <c r="TH1622" s="1"/>
      <c r="TI1622" s="1"/>
      <c r="TJ1622" s="1"/>
      <c r="TK1622" s="1"/>
      <c r="TL1622" s="1"/>
      <c r="TM1622" s="1"/>
      <c r="TN1622" s="1"/>
      <c r="TO1622" s="1"/>
      <c r="TP1622" s="1"/>
      <c r="TQ1622" s="1"/>
      <c r="TR1622" s="1"/>
      <c r="TS1622" s="1"/>
      <c r="TT1622" s="1"/>
      <c r="TU1622" s="1"/>
      <c r="TV1622" s="1"/>
      <c r="TW1622" s="1"/>
      <c r="TX1622" s="1"/>
      <c r="TY1622" s="1"/>
      <c r="TZ1622" s="1"/>
      <c r="UA1622" s="1"/>
      <c r="UB1622" s="1"/>
      <c r="UC1622" s="1"/>
      <c r="UD1622" s="1"/>
      <c r="UE1622" s="1"/>
      <c r="UF1622" s="1"/>
      <c r="UG1622" s="1"/>
      <c r="UH1622" s="1"/>
      <c r="UI1622" s="1"/>
      <c r="UJ1622" s="1"/>
      <c r="UK1622" s="1"/>
      <c r="UL1622" s="1"/>
      <c r="UM1622" s="1"/>
      <c r="UN1622" s="1"/>
      <c r="UO1622" s="1"/>
      <c r="UP1622" s="1"/>
      <c r="UQ1622" s="1"/>
      <c r="UR1622" s="1"/>
      <c r="US1622" s="1"/>
      <c r="UT1622" s="1"/>
      <c r="UU1622" s="1"/>
      <c r="UV1622" s="1"/>
      <c r="UW1622" s="1"/>
      <c r="UX1622" s="1"/>
      <c r="UY1622" s="1"/>
      <c r="UZ1622" s="1"/>
      <c r="VA1622" s="1"/>
      <c r="VB1622" s="1"/>
      <c r="VC1622" s="1"/>
      <c r="VD1622" s="1"/>
      <c r="VE1622" s="1"/>
      <c r="VF1622" s="1"/>
      <c r="VG1622" s="1"/>
      <c r="VH1622" s="1"/>
      <c r="VI1622" s="1"/>
      <c r="VJ1622" s="1"/>
      <c r="VK1622" s="1"/>
      <c r="VL1622" s="1"/>
      <c r="VM1622" s="1"/>
      <c r="VN1622" s="1"/>
      <c r="VO1622" s="1"/>
      <c r="VP1622" s="1"/>
      <c r="VQ1622" s="1"/>
      <c r="VR1622" s="1"/>
      <c r="VS1622" s="1"/>
      <c r="VT1622" s="1"/>
      <c r="VU1622" s="1"/>
      <c r="VV1622" s="1"/>
      <c r="VW1622" s="1"/>
      <c r="VX1622" s="1"/>
      <c r="VY1622" s="1"/>
      <c r="VZ1622" s="1"/>
      <c r="WA1622" s="1"/>
      <c r="WB1622" s="1"/>
      <c r="WC1622" s="1"/>
      <c r="WD1622" s="1"/>
      <c r="WE1622" s="1"/>
      <c r="WF1622" s="1"/>
      <c r="WG1622" s="1"/>
      <c r="WH1622" s="1"/>
      <c r="WI1622" s="1"/>
      <c r="WJ1622" s="1"/>
      <c r="WK1622" s="1"/>
      <c r="WL1622" s="1"/>
      <c r="WM1622" s="1"/>
      <c r="WN1622" s="1"/>
      <c r="WO1622" s="1"/>
      <c r="WP1622" s="1"/>
      <c r="WQ1622" s="1"/>
      <c r="WR1622" s="1"/>
      <c r="WS1622" s="1"/>
      <c r="WT1622" s="1"/>
      <c r="WU1622" s="1"/>
      <c r="WV1622" s="1"/>
      <c r="WW1622" s="1"/>
      <c r="WX1622" s="1"/>
      <c r="WY1622" s="1"/>
      <c r="WZ1622" s="1"/>
      <c r="XA1622" s="1"/>
      <c r="XB1622" s="1"/>
      <c r="XC1622" s="1"/>
      <c r="XD1622" s="1"/>
      <c r="XE1622" s="1"/>
      <c r="XF1622" s="1"/>
      <c r="XG1622" s="1"/>
      <c r="XH1622" s="1"/>
      <c r="XI1622" s="1"/>
      <c r="XJ1622" s="1"/>
      <c r="XK1622" s="1"/>
      <c r="XL1622" s="1"/>
      <c r="XM1622" s="1"/>
      <c r="XN1622" s="1"/>
      <c r="XO1622" s="1"/>
      <c r="XP1622" s="1"/>
      <c r="XQ1622" s="1"/>
      <c r="XR1622" s="1"/>
      <c r="XS1622" s="1"/>
      <c r="XT1622" s="1"/>
      <c r="XU1622" s="1"/>
      <c r="XV1622" s="1"/>
      <c r="XW1622" s="1"/>
      <c r="XX1622" s="1"/>
      <c r="XY1622" s="1"/>
      <c r="XZ1622" s="1"/>
      <c r="YA1622" s="1"/>
      <c r="YB1622" s="1"/>
      <c r="YC1622" s="1"/>
      <c r="YD1622" s="1"/>
      <c r="YE1622" s="1"/>
      <c r="YF1622" s="1"/>
      <c r="YG1622" s="1"/>
      <c r="YH1622" s="1"/>
      <c r="YI1622" s="1"/>
      <c r="YJ1622" s="1"/>
      <c r="YK1622" s="1"/>
      <c r="YL1622" s="1"/>
      <c r="YM1622" s="1"/>
      <c r="YN1622" s="1"/>
      <c r="YO1622" s="1"/>
      <c r="YP1622" s="1"/>
      <c r="YQ1622" s="1"/>
      <c r="YR1622" s="1"/>
      <c r="YS1622" s="1"/>
      <c r="YT1622" s="1"/>
      <c r="YU1622" s="1"/>
      <c r="YV1622" s="1"/>
      <c r="YW1622" s="1"/>
      <c r="YX1622" s="1"/>
      <c r="YY1622" s="1"/>
      <c r="YZ1622" s="1"/>
      <c r="ZA1622" s="1"/>
      <c r="ZB1622" s="1"/>
      <c r="ZC1622" s="1"/>
      <c r="ZD1622" s="1"/>
      <c r="ZE1622" s="1"/>
      <c r="ZF1622" s="1"/>
      <c r="ZG1622" s="1"/>
      <c r="ZH1622" s="1"/>
      <c r="ZI1622" s="1"/>
      <c r="ZJ1622" s="1"/>
      <c r="ZK1622" s="1"/>
      <c r="ZL1622" s="1"/>
      <c r="ZM1622" s="1"/>
      <c r="ZN1622" s="1"/>
      <c r="ZO1622" s="1"/>
      <c r="ZP1622" s="1"/>
      <c r="ZQ1622" s="1"/>
      <c r="ZR1622" s="1"/>
      <c r="ZS1622" s="1"/>
      <c r="ZT1622" s="1"/>
      <c r="ZU1622" s="1"/>
      <c r="ZV1622" s="1"/>
      <c r="ZW1622" s="1"/>
      <c r="ZX1622" s="1"/>
      <c r="ZY1622" s="1"/>
      <c r="ZZ1622" s="1"/>
      <c r="AAA1622" s="1"/>
      <c r="AAB1622" s="1"/>
      <c r="AAC1622" s="1"/>
      <c r="AAD1622" s="1"/>
      <c r="AAE1622" s="1"/>
      <c r="AAF1622" s="1"/>
      <c r="AAG1622" s="1"/>
      <c r="AAH1622" s="1"/>
      <c r="AAI1622" s="1"/>
      <c r="AAJ1622" s="1"/>
      <c r="AAK1622" s="1"/>
      <c r="AAL1622" s="1"/>
      <c r="AAM1622" s="1"/>
      <c r="AAN1622" s="1"/>
      <c r="AAO1622" s="1"/>
      <c r="AAP1622" s="1"/>
      <c r="AAQ1622" s="1"/>
      <c r="AAR1622" s="1"/>
      <c r="AAS1622" s="1"/>
      <c r="AAT1622" s="1"/>
      <c r="AAU1622" s="1"/>
      <c r="AAV1622" s="1"/>
      <c r="AAW1622" s="1"/>
      <c r="AAX1622" s="1"/>
      <c r="AAY1622" s="1"/>
      <c r="AAZ1622" s="1"/>
      <c r="ABA1622" s="1"/>
      <c r="ABB1622" s="1"/>
      <c r="ABC1622" s="1"/>
      <c r="ABD1622" s="1"/>
      <c r="ABE1622" s="1"/>
      <c r="ABF1622" s="1"/>
      <c r="ABG1622" s="1"/>
      <c r="ABH1622" s="1"/>
      <c r="ABI1622" s="1"/>
      <c r="ABJ1622" s="1"/>
      <c r="ABK1622" s="1"/>
      <c r="ABL1622" s="1"/>
      <c r="ABM1622" s="1"/>
      <c r="ABN1622" s="1"/>
      <c r="ABO1622" s="1"/>
      <c r="ABP1622" s="1"/>
      <c r="ABQ1622" s="1"/>
      <c r="ABR1622" s="1"/>
      <c r="ABS1622" s="1"/>
      <c r="ABT1622" s="1"/>
      <c r="ABU1622" s="1"/>
      <c r="ABV1622" s="1"/>
      <c r="ABW1622" s="1"/>
      <c r="ABX1622" s="1"/>
      <c r="ABY1622" s="1"/>
      <c r="ABZ1622" s="1"/>
      <c r="ACA1622" s="1"/>
      <c r="ACB1622" s="1"/>
      <c r="ACC1622" s="1"/>
      <c r="ACD1622" s="1"/>
      <c r="ACE1622" s="1"/>
      <c r="ACF1622" s="1"/>
      <c r="ACG1622" s="1"/>
      <c r="ACH1622" s="1"/>
      <c r="ACI1622" s="1"/>
      <c r="ACJ1622" s="1"/>
      <c r="ACK1622" s="1"/>
      <c r="ACL1622" s="1"/>
      <c r="ACM1622" s="1"/>
      <c r="ACN1622" s="1"/>
      <c r="ACO1622" s="1"/>
      <c r="ACP1622" s="1"/>
      <c r="ACQ1622" s="1"/>
      <c r="ACR1622" s="1"/>
      <c r="ACS1622" s="1"/>
      <c r="ACT1622" s="1"/>
      <c r="ACU1622" s="1"/>
      <c r="ACV1622" s="1"/>
      <c r="ACW1622" s="1"/>
      <c r="ACX1622" s="1"/>
      <c r="ACY1622" s="1"/>
      <c r="ACZ1622" s="1"/>
      <c r="ADA1622" s="1"/>
      <c r="ADB1622" s="1"/>
      <c r="ADC1622" s="1"/>
      <c r="ADD1622" s="1"/>
      <c r="ADE1622" s="1"/>
      <c r="ADF1622" s="1"/>
      <c r="ADG1622" s="1"/>
      <c r="ADH1622" s="1"/>
      <c r="ADI1622" s="1"/>
      <c r="ADJ1622" s="1"/>
      <c r="ADK1622" s="1"/>
      <c r="ADL1622" s="1"/>
      <c r="ADM1622" s="1"/>
      <c r="ADN1622" s="1"/>
      <c r="ADO1622" s="1"/>
      <c r="ADP1622" s="1"/>
      <c r="ADQ1622" s="1"/>
      <c r="ADR1622" s="1"/>
      <c r="ADS1622" s="1"/>
      <c r="ADT1622" s="1"/>
      <c r="ADU1622" s="1"/>
      <c r="ADV1622" s="1"/>
      <c r="ADW1622" s="1"/>
      <c r="ADX1622" s="1"/>
      <c r="ADY1622" s="1"/>
      <c r="ADZ1622" s="1"/>
      <c r="AEA1622" s="1"/>
      <c r="AEB1622" s="1"/>
      <c r="AEC1622" s="1"/>
      <c r="AED1622" s="1"/>
      <c r="AEE1622" s="1"/>
      <c r="AEF1622" s="1"/>
      <c r="AEG1622" s="1"/>
      <c r="AEH1622" s="1"/>
      <c r="AEI1622" s="1"/>
      <c r="AEJ1622" s="1"/>
      <c r="AEK1622" s="1"/>
      <c r="AEL1622" s="1"/>
      <c r="AEM1622" s="1"/>
      <c r="AEN1622" s="1"/>
      <c r="AEO1622" s="1"/>
      <c r="AEP1622" s="1"/>
      <c r="AEQ1622" s="1"/>
      <c r="AER1622" s="1"/>
      <c r="AES1622" s="1"/>
      <c r="AET1622" s="1"/>
      <c r="AEU1622" s="1"/>
      <c r="AEV1622" s="1"/>
      <c r="AEW1622" s="1"/>
      <c r="AEX1622" s="1"/>
      <c r="AEY1622" s="1"/>
      <c r="AEZ1622" s="1"/>
      <c r="AFA1622" s="1"/>
      <c r="AFB1622" s="1"/>
      <c r="AFC1622" s="1"/>
      <c r="AFD1622" s="1"/>
      <c r="AFE1622" s="1"/>
      <c r="AFF1622" s="1"/>
      <c r="AFG1622" s="1"/>
      <c r="AFH1622" s="1"/>
      <c r="AFI1622" s="1"/>
      <c r="AFJ1622" s="1"/>
      <c r="AFK1622" s="1"/>
      <c r="AFL1622" s="1"/>
      <c r="AFM1622" s="1"/>
      <c r="AFN1622" s="1"/>
      <c r="AFO1622" s="1"/>
      <c r="AFP1622" s="1"/>
      <c r="AFQ1622" s="1"/>
      <c r="AFR1622" s="1"/>
      <c r="AFS1622" s="1"/>
      <c r="AFT1622" s="1"/>
      <c r="AFU1622" s="1"/>
      <c r="AFV1622" s="1"/>
      <c r="AFW1622" s="1"/>
      <c r="AFX1622" s="1"/>
      <c r="AFY1622" s="1"/>
      <c r="AFZ1622" s="1"/>
      <c r="AGA1622" s="1"/>
      <c r="AGB1622" s="1"/>
      <c r="AGC1622" s="1"/>
      <c r="AGD1622" s="1"/>
      <c r="AGE1622" s="1"/>
      <c r="AGF1622" s="1"/>
      <c r="AGG1622" s="1"/>
      <c r="AGH1622" s="1"/>
      <c r="AGI1622" s="1"/>
      <c r="AGJ1622" s="1"/>
      <c r="AGK1622" s="1"/>
      <c r="AGL1622" s="1"/>
      <c r="AGM1622" s="1"/>
      <c r="AGN1622" s="1"/>
      <c r="AGO1622" s="1"/>
      <c r="AGP1622" s="1"/>
      <c r="AGQ1622" s="1"/>
      <c r="AGR1622" s="1"/>
      <c r="AGS1622" s="1"/>
      <c r="AGT1622" s="1"/>
      <c r="AGU1622" s="1"/>
      <c r="AGV1622" s="1"/>
      <c r="AGW1622" s="1"/>
      <c r="AGX1622" s="1"/>
      <c r="AGY1622" s="1"/>
      <c r="AGZ1622" s="1"/>
      <c r="AHA1622" s="1"/>
      <c r="AHB1622" s="1"/>
      <c r="AHC1622" s="1"/>
      <c r="AHD1622" s="1"/>
      <c r="AHE1622" s="1"/>
      <c r="AHF1622" s="1"/>
      <c r="AHG1622" s="1"/>
      <c r="AHH1622" s="1"/>
      <c r="AHI1622" s="1"/>
      <c r="AHJ1622" s="1"/>
      <c r="AHK1622" s="1"/>
      <c r="AHL1622" s="1"/>
      <c r="AHM1622" s="1"/>
      <c r="AHN1622" s="1"/>
      <c r="AHO1622" s="1"/>
      <c r="AHP1622" s="1"/>
      <c r="AHQ1622" s="1"/>
      <c r="AHR1622" s="1"/>
      <c r="AHS1622" s="1"/>
      <c r="AHT1622" s="1"/>
      <c r="AHU1622" s="1"/>
      <c r="AHV1622" s="1"/>
      <c r="AHW1622" s="1"/>
      <c r="AHX1622" s="1"/>
      <c r="AHY1622" s="1"/>
      <c r="AHZ1622" s="1"/>
      <c r="AIA1622" s="1"/>
      <c r="AIB1622" s="1"/>
      <c r="AIC1622" s="1"/>
      <c r="AID1622" s="1"/>
      <c r="AIE1622" s="1"/>
      <c r="AIF1622" s="1"/>
      <c r="AIG1622" s="1"/>
      <c r="AIH1622" s="1"/>
      <c r="AII1622" s="1"/>
      <c r="AIJ1622" s="1"/>
      <c r="AIK1622" s="1"/>
      <c r="AIL1622" s="1"/>
      <c r="AIM1622" s="1"/>
      <c r="AIN1622" s="1"/>
      <c r="AIO1622" s="1"/>
      <c r="AIP1622" s="1"/>
      <c r="AIQ1622" s="1"/>
      <c r="AIR1622" s="1"/>
      <c r="AIS1622" s="1"/>
      <c r="AIT1622" s="1"/>
      <c r="AIU1622" s="1"/>
      <c r="AIV1622" s="1"/>
      <c r="AIW1622" s="1"/>
      <c r="AIX1622" s="1"/>
      <c r="AIY1622" s="1"/>
      <c r="AIZ1622" s="1"/>
      <c r="AJA1622" s="1"/>
      <c r="AJB1622" s="1"/>
      <c r="AJC1622" s="1"/>
      <c r="AJD1622" s="1"/>
      <c r="AJE1622" s="1"/>
      <c r="AJF1622" s="1"/>
      <c r="AJG1622" s="1"/>
      <c r="AJH1622" s="1"/>
      <c r="AJI1622" s="1"/>
      <c r="AJJ1622" s="1"/>
      <c r="AJK1622" s="1"/>
      <c r="AJL1622" s="1"/>
      <c r="AJM1622" s="1"/>
      <c r="AJN1622" s="1"/>
      <c r="AJO1622" s="1"/>
      <c r="AJP1622" s="1"/>
      <c r="AJQ1622" s="1"/>
      <c r="AJR1622" s="1"/>
      <c r="AJS1622" s="1"/>
      <c r="AJT1622" s="1"/>
      <c r="AJU1622" s="1"/>
      <c r="AJV1622" s="1"/>
      <c r="AJW1622" s="1"/>
      <c r="AJX1622" s="1"/>
      <c r="AJY1622" s="1"/>
      <c r="AJZ1622" s="1"/>
      <c r="AKA1622" s="1"/>
      <c r="AKB1622" s="1"/>
      <c r="AKC1622" s="1"/>
      <c r="AKD1622" s="1"/>
      <c r="AKE1622" s="1"/>
      <c r="AKF1622" s="1"/>
      <c r="AKG1622" s="1"/>
      <c r="AKH1622" s="1"/>
      <c r="AKI1622" s="1"/>
      <c r="AKJ1622" s="1"/>
      <c r="AKK1622" s="1"/>
      <c r="AKL1622" s="1"/>
      <c r="AKM1622" s="1"/>
      <c r="AKN1622" s="1"/>
      <c r="AKO1622" s="1"/>
      <c r="AKP1622" s="1"/>
      <c r="AKQ1622" s="1"/>
      <c r="AKR1622" s="1"/>
      <c r="AKS1622" s="1"/>
      <c r="AKT1622" s="1"/>
      <c r="AKU1622" s="1"/>
      <c r="AKV1622" s="1"/>
      <c r="AKW1622" s="1"/>
      <c r="AKX1622" s="1"/>
      <c r="AKY1622" s="1"/>
      <c r="AKZ1622" s="1"/>
      <c r="ALA1622" s="1"/>
      <c r="ALB1622" s="1"/>
      <c r="ALC1622" s="1"/>
      <c r="ALD1622" s="1"/>
      <c r="ALE1622" s="1"/>
      <c r="ALF1622" s="1"/>
      <c r="ALG1622" s="1"/>
      <c r="ALH1622" s="1"/>
      <c r="ALI1622" s="1"/>
      <c r="ALJ1622" s="1"/>
      <c r="ALK1622" s="1"/>
      <c r="ALL1622" s="1"/>
      <c r="ALM1622" s="1"/>
      <c r="ALN1622" s="1"/>
      <c r="ALO1622" s="1"/>
      <c r="ALP1622" s="1"/>
      <c r="ALQ1622" s="1"/>
      <c r="ALR1622" s="1"/>
      <c r="ALS1622" s="1"/>
      <c r="ALT1622" s="1"/>
      <c r="ALU1622" s="1"/>
      <c r="ALV1622" s="1"/>
      <c r="ALW1622" s="1"/>
      <c r="ALX1622" s="1"/>
      <c r="ALY1622" s="1"/>
      <c r="ALZ1622" s="1"/>
      <c r="AMA1622" s="1"/>
      <c r="AMB1622" s="1"/>
      <c r="AMC1622" s="1"/>
      <c r="AMD1622" s="1"/>
      <c r="AME1622" s="1"/>
      <c r="AMF1622" s="1"/>
      <c r="AMG1622" s="1"/>
      <c r="AMH1622" s="1"/>
      <c r="AMI1622" s="1"/>
    </row>
    <row r="1623" customFormat="false" ht="12.75" hidden="false" customHeight="false" outlineLevel="0" collapsed="false">
      <c r="A1623" s="1" t="s">
        <v>1430</v>
      </c>
      <c r="C1623" s="27" t="s">
        <v>3897</v>
      </c>
      <c r="D1623" s="27"/>
      <c r="E1623" s="46"/>
      <c r="F1623" s="47"/>
      <c r="G1623" s="48"/>
      <c r="H1623" s="48" t="s">
        <v>61</v>
      </c>
      <c r="I1623" s="47" t="n">
        <v>3.89</v>
      </c>
      <c r="J1623" s="107" t="s">
        <v>3882</v>
      </c>
      <c r="BM1623" s="1"/>
      <c r="BN1623" s="1"/>
      <c r="BO1623" s="1"/>
      <c r="BP1623" s="1"/>
      <c r="BQ1623" s="1"/>
      <c r="BR1623" s="1"/>
      <c r="BS1623" s="1"/>
      <c r="BT1623" s="1"/>
      <c r="BU1623" s="1"/>
      <c r="BV1623" s="1"/>
      <c r="BW1623" s="1"/>
      <c r="BX1623" s="1"/>
      <c r="BY1623" s="1"/>
      <c r="BZ1623" s="1"/>
      <c r="CA1623" s="1"/>
      <c r="CB1623" s="1"/>
      <c r="CC1623" s="1"/>
      <c r="CD1623" s="1"/>
      <c r="CE1623" s="1"/>
      <c r="CF1623" s="1"/>
      <c r="CG1623" s="1"/>
      <c r="CH1623" s="1"/>
      <c r="CI1623" s="1"/>
      <c r="CJ1623" s="1"/>
      <c r="CK1623" s="1"/>
      <c r="CL1623" s="1"/>
      <c r="CM1623" s="1"/>
      <c r="CN1623" s="1"/>
      <c r="CO1623" s="1"/>
      <c r="CP1623" s="1"/>
      <c r="CQ1623" s="1"/>
      <c r="CR1623" s="1"/>
      <c r="CS1623" s="1"/>
      <c r="CT1623" s="1"/>
      <c r="CU1623" s="1"/>
      <c r="CV1623" s="1"/>
      <c r="CW1623" s="1"/>
      <c r="CX1623" s="1"/>
      <c r="CY1623" s="1"/>
      <c r="CZ1623" s="1"/>
      <c r="DA1623" s="1"/>
      <c r="DB1623" s="1"/>
      <c r="DC1623" s="1"/>
      <c r="DD1623" s="1"/>
      <c r="DE1623" s="1"/>
      <c r="DF1623" s="1"/>
      <c r="DG1623" s="1"/>
      <c r="DH1623" s="1"/>
      <c r="DI1623" s="1"/>
      <c r="DJ1623" s="1"/>
      <c r="DK1623" s="1"/>
      <c r="DL1623" s="1"/>
      <c r="DM1623" s="1"/>
      <c r="DN1623" s="1"/>
      <c r="DO1623" s="1"/>
      <c r="DP1623" s="1"/>
      <c r="DQ1623" s="1"/>
      <c r="DR1623" s="1"/>
      <c r="DS1623" s="1"/>
      <c r="DT1623" s="1"/>
      <c r="DU1623" s="1"/>
      <c r="DV1623" s="1"/>
      <c r="DW1623" s="1"/>
      <c r="DX1623" s="1"/>
      <c r="DY1623" s="1"/>
      <c r="DZ1623" s="1"/>
      <c r="EA1623" s="1"/>
      <c r="EB1623" s="1"/>
      <c r="EC1623" s="1"/>
      <c r="ED1623" s="1"/>
      <c r="EE1623" s="1"/>
      <c r="EF1623" s="1"/>
      <c r="EG1623" s="1"/>
      <c r="EH1623" s="1"/>
      <c r="EI1623" s="1"/>
      <c r="EJ1623" s="1"/>
      <c r="EK1623" s="1"/>
      <c r="EL1623" s="1"/>
      <c r="EM1623" s="1"/>
      <c r="EN1623" s="1"/>
      <c r="EO1623" s="1"/>
      <c r="EP1623" s="1"/>
      <c r="EQ1623" s="1"/>
      <c r="ER1623" s="1"/>
      <c r="ES1623" s="1"/>
      <c r="ET1623" s="1"/>
      <c r="EU1623" s="1"/>
      <c r="EV1623" s="1"/>
      <c r="EW1623" s="1"/>
      <c r="EX1623" s="1"/>
      <c r="EY1623" s="1"/>
      <c r="EZ1623" s="1"/>
      <c r="FA1623" s="1"/>
      <c r="FB1623" s="1"/>
      <c r="FC1623" s="1"/>
      <c r="FD1623" s="1"/>
      <c r="FE1623" s="1"/>
      <c r="FF1623" s="1"/>
      <c r="FG1623" s="1"/>
      <c r="FH1623" s="1"/>
      <c r="FI1623" s="1"/>
      <c r="FJ1623" s="1"/>
      <c r="FK1623" s="1"/>
      <c r="FL1623" s="1"/>
      <c r="FM1623" s="1"/>
      <c r="FN1623" s="1"/>
      <c r="FO1623" s="1"/>
      <c r="FP1623" s="1"/>
      <c r="FQ1623" s="1"/>
      <c r="FR1623" s="1"/>
      <c r="FS1623" s="1"/>
      <c r="FT1623" s="1"/>
      <c r="FU1623" s="1"/>
      <c r="FV1623" s="1"/>
      <c r="FW1623" s="1"/>
      <c r="FX1623" s="1"/>
      <c r="FY1623" s="1"/>
      <c r="FZ1623" s="1"/>
      <c r="GA1623" s="1"/>
      <c r="GB1623" s="1"/>
      <c r="GC1623" s="1"/>
      <c r="GD1623" s="1"/>
      <c r="GE1623" s="1"/>
      <c r="GF1623" s="1"/>
      <c r="GG1623" s="1"/>
      <c r="GH1623" s="1"/>
      <c r="GI1623" s="1"/>
      <c r="GJ1623" s="1"/>
      <c r="GK1623" s="1"/>
      <c r="GL1623" s="1"/>
      <c r="GM1623" s="1"/>
      <c r="GN1623" s="1"/>
      <c r="GO1623" s="1"/>
      <c r="GP1623" s="1"/>
      <c r="GQ1623" s="1"/>
      <c r="GR1623" s="1"/>
      <c r="GS1623" s="1"/>
      <c r="GT1623" s="1"/>
      <c r="GU1623" s="1"/>
      <c r="GV1623" s="1"/>
      <c r="GW1623" s="1"/>
      <c r="GX1623" s="1"/>
      <c r="GY1623" s="1"/>
      <c r="GZ1623" s="1"/>
      <c r="HA1623" s="1"/>
      <c r="HB1623" s="1"/>
      <c r="HC1623" s="1"/>
      <c r="HD1623" s="1"/>
      <c r="HE1623" s="1"/>
      <c r="HF1623" s="1"/>
      <c r="HG1623" s="1"/>
      <c r="HH1623" s="1"/>
      <c r="HI1623" s="1"/>
      <c r="HJ1623" s="1"/>
      <c r="HK1623" s="1"/>
      <c r="HL1623" s="1"/>
      <c r="HM1623" s="1"/>
      <c r="HN1623" s="1"/>
      <c r="HO1623" s="1"/>
      <c r="HP1623" s="1"/>
      <c r="HQ1623" s="1"/>
      <c r="HR1623" s="1"/>
      <c r="HS1623" s="1"/>
      <c r="HT1623" s="1"/>
      <c r="HU1623" s="1"/>
      <c r="HV1623" s="1"/>
      <c r="HW1623" s="1"/>
      <c r="HX1623" s="1"/>
      <c r="HY1623" s="1"/>
      <c r="HZ1623" s="1"/>
      <c r="IA1623" s="1"/>
      <c r="IB1623" s="1"/>
      <c r="IC1623" s="1"/>
      <c r="ID1623" s="1"/>
      <c r="IE1623" s="1"/>
      <c r="IF1623" s="1"/>
      <c r="IG1623" s="1"/>
      <c r="IH1623" s="1"/>
      <c r="II1623" s="1"/>
      <c r="IJ1623" s="1"/>
      <c r="IK1623" s="1"/>
      <c r="IL1623" s="1"/>
      <c r="IM1623" s="1"/>
      <c r="IN1623" s="1"/>
      <c r="IO1623" s="1"/>
      <c r="IP1623" s="1"/>
      <c r="IQ1623" s="1"/>
      <c r="IR1623" s="1"/>
      <c r="IS1623" s="1"/>
      <c r="IT1623" s="1"/>
      <c r="IU1623" s="1"/>
      <c r="IV1623" s="1"/>
      <c r="IW1623" s="1"/>
      <c r="IX1623" s="1"/>
      <c r="IY1623" s="1"/>
      <c r="IZ1623" s="1"/>
      <c r="JA1623" s="1"/>
      <c r="JB1623" s="1"/>
      <c r="JC1623" s="1"/>
      <c r="JD1623" s="1"/>
      <c r="JE1623" s="1"/>
      <c r="JF1623" s="1"/>
      <c r="JG1623" s="1"/>
      <c r="JH1623" s="1"/>
      <c r="JI1623" s="1"/>
      <c r="JJ1623" s="1"/>
      <c r="JK1623" s="1"/>
      <c r="JL1623" s="1"/>
      <c r="JM1623" s="1"/>
      <c r="JN1623" s="1"/>
      <c r="JO1623" s="1"/>
      <c r="JP1623" s="1"/>
      <c r="JQ1623" s="1"/>
      <c r="JR1623" s="1"/>
      <c r="JS1623" s="1"/>
      <c r="JT1623" s="1"/>
      <c r="JU1623" s="1"/>
      <c r="JV1623" s="1"/>
      <c r="JW1623" s="1"/>
      <c r="JX1623" s="1"/>
      <c r="JY1623" s="1"/>
      <c r="JZ1623" s="1"/>
      <c r="KA1623" s="1"/>
      <c r="KB1623" s="1"/>
      <c r="KC1623" s="1"/>
      <c r="KD1623" s="1"/>
      <c r="KE1623" s="1"/>
      <c r="KF1623" s="1"/>
      <c r="KG1623" s="1"/>
      <c r="KH1623" s="1"/>
      <c r="KI1623" s="1"/>
      <c r="KJ1623" s="1"/>
      <c r="KK1623" s="1"/>
      <c r="KL1623" s="1"/>
      <c r="KM1623" s="1"/>
      <c r="KN1623" s="1"/>
      <c r="KO1623" s="1"/>
      <c r="KP1623" s="1"/>
      <c r="KQ1623" s="1"/>
      <c r="KR1623" s="1"/>
      <c r="KS1623" s="1"/>
      <c r="KT1623" s="1"/>
      <c r="KU1623" s="1"/>
      <c r="KV1623" s="1"/>
      <c r="KW1623" s="1"/>
      <c r="KX1623" s="1"/>
      <c r="KY1623" s="1"/>
      <c r="KZ1623" s="1"/>
      <c r="LA1623" s="1"/>
      <c r="LB1623" s="1"/>
      <c r="LC1623" s="1"/>
      <c r="LD1623" s="1"/>
      <c r="LE1623" s="1"/>
      <c r="LF1623" s="1"/>
      <c r="LG1623" s="1"/>
      <c r="LH1623" s="1"/>
      <c r="LI1623" s="1"/>
      <c r="LJ1623" s="1"/>
      <c r="LK1623" s="1"/>
      <c r="LL1623" s="1"/>
      <c r="LM1623" s="1"/>
      <c r="LN1623" s="1"/>
      <c r="LO1623" s="1"/>
      <c r="LP1623" s="1"/>
      <c r="LQ1623" s="1"/>
      <c r="LR1623" s="1"/>
      <c r="LS1623" s="1"/>
      <c r="LT1623" s="1"/>
      <c r="LU1623" s="1"/>
      <c r="LV1623" s="1"/>
      <c r="LW1623" s="1"/>
      <c r="LX1623" s="1"/>
      <c r="LY1623" s="1"/>
      <c r="LZ1623" s="1"/>
      <c r="MA1623" s="1"/>
      <c r="MB1623" s="1"/>
      <c r="MC1623" s="1"/>
      <c r="MD1623" s="1"/>
      <c r="ME1623" s="1"/>
      <c r="MF1623" s="1"/>
      <c r="MG1623" s="1"/>
      <c r="MH1623" s="1"/>
      <c r="MI1623" s="1"/>
      <c r="MJ1623" s="1"/>
      <c r="MK1623" s="1"/>
      <c r="ML1623" s="1"/>
      <c r="MM1623" s="1"/>
      <c r="MN1623" s="1"/>
      <c r="MO1623" s="1"/>
      <c r="MP1623" s="1"/>
      <c r="MQ1623" s="1"/>
      <c r="MR1623" s="1"/>
      <c r="MS1623" s="1"/>
      <c r="MT1623" s="1"/>
      <c r="MU1623" s="1"/>
      <c r="MV1623" s="1"/>
      <c r="MW1623" s="1"/>
      <c r="MX1623" s="1"/>
      <c r="MY1623" s="1"/>
      <c r="MZ1623" s="1"/>
      <c r="NA1623" s="1"/>
      <c r="NB1623" s="1"/>
      <c r="NC1623" s="1"/>
      <c r="ND1623" s="1"/>
      <c r="NE1623" s="1"/>
      <c r="NF1623" s="1"/>
      <c r="NG1623" s="1"/>
      <c r="NH1623" s="1"/>
      <c r="NI1623" s="1"/>
      <c r="NJ1623" s="1"/>
      <c r="NK1623" s="1"/>
      <c r="NL1623" s="1"/>
      <c r="NM1623" s="1"/>
      <c r="NN1623" s="1"/>
      <c r="NO1623" s="1"/>
      <c r="NP1623" s="1"/>
      <c r="NQ1623" s="1"/>
      <c r="NR1623" s="1"/>
      <c r="NS1623" s="1"/>
      <c r="NT1623" s="1"/>
      <c r="NU1623" s="1"/>
      <c r="NV1623" s="1"/>
      <c r="NW1623" s="1"/>
      <c r="NX1623" s="1"/>
      <c r="NY1623" s="1"/>
      <c r="NZ1623" s="1"/>
      <c r="OA1623" s="1"/>
      <c r="OB1623" s="1"/>
      <c r="OC1623" s="1"/>
      <c r="OD1623" s="1"/>
      <c r="OE1623" s="1"/>
      <c r="OF1623" s="1"/>
      <c r="OG1623" s="1"/>
      <c r="OH1623" s="1"/>
      <c r="OI1623" s="1"/>
      <c r="OJ1623" s="1"/>
      <c r="OK1623" s="1"/>
      <c r="OL1623" s="1"/>
      <c r="OM1623" s="1"/>
      <c r="ON1623" s="1"/>
      <c r="OO1623" s="1"/>
      <c r="OP1623" s="1"/>
      <c r="OQ1623" s="1"/>
      <c r="OR1623" s="1"/>
      <c r="OS1623" s="1"/>
      <c r="OT1623" s="1"/>
      <c r="OU1623" s="1"/>
      <c r="OV1623" s="1"/>
      <c r="OW1623" s="1"/>
      <c r="OX1623" s="1"/>
      <c r="OY1623" s="1"/>
      <c r="OZ1623" s="1"/>
      <c r="PA1623" s="1"/>
      <c r="PB1623" s="1"/>
      <c r="PC1623" s="1"/>
      <c r="PD1623" s="1"/>
      <c r="PE1623" s="1"/>
      <c r="PF1623" s="1"/>
      <c r="PG1623" s="1"/>
      <c r="PH1623" s="1"/>
      <c r="PI1623" s="1"/>
      <c r="PJ1623" s="1"/>
      <c r="PK1623" s="1"/>
      <c r="PL1623" s="1"/>
      <c r="PM1623" s="1"/>
      <c r="PN1623" s="1"/>
      <c r="PO1623" s="1"/>
      <c r="PP1623" s="1"/>
      <c r="PQ1623" s="1"/>
      <c r="PR1623" s="1"/>
      <c r="PS1623" s="1"/>
      <c r="PT1623" s="1"/>
      <c r="PU1623" s="1"/>
      <c r="PV1623" s="1"/>
      <c r="PW1623" s="1"/>
      <c r="PX1623" s="1"/>
      <c r="PY1623" s="1"/>
      <c r="PZ1623" s="1"/>
      <c r="QA1623" s="1"/>
      <c r="QB1623" s="1"/>
      <c r="QC1623" s="1"/>
      <c r="QD1623" s="1"/>
      <c r="QE1623" s="1"/>
      <c r="QF1623" s="1"/>
      <c r="QG1623" s="1"/>
      <c r="QH1623" s="1"/>
      <c r="QI1623" s="1"/>
      <c r="QJ1623" s="1"/>
      <c r="QK1623" s="1"/>
      <c r="QL1623" s="1"/>
      <c r="QM1623" s="1"/>
      <c r="QN1623" s="1"/>
      <c r="QO1623" s="1"/>
      <c r="QP1623" s="1"/>
      <c r="QQ1623" s="1"/>
      <c r="QR1623" s="1"/>
      <c r="QS1623" s="1"/>
      <c r="QT1623" s="1"/>
      <c r="QU1623" s="1"/>
      <c r="QV1623" s="1"/>
      <c r="QW1623" s="1"/>
      <c r="QX1623" s="1"/>
      <c r="QY1623" s="1"/>
      <c r="QZ1623" s="1"/>
      <c r="RA1623" s="1"/>
      <c r="RB1623" s="1"/>
      <c r="RC1623" s="1"/>
      <c r="RD1623" s="1"/>
      <c r="RE1623" s="1"/>
      <c r="RF1623" s="1"/>
      <c r="RG1623" s="1"/>
      <c r="RH1623" s="1"/>
      <c r="RI1623" s="1"/>
      <c r="RJ1623" s="1"/>
      <c r="RK1623" s="1"/>
      <c r="RL1623" s="1"/>
      <c r="RM1623" s="1"/>
      <c r="RN1623" s="1"/>
      <c r="RO1623" s="1"/>
      <c r="RP1623" s="1"/>
      <c r="RQ1623" s="1"/>
      <c r="RR1623" s="1"/>
      <c r="RS1623" s="1"/>
      <c r="RT1623" s="1"/>
      <c r="RU1623" s="1"/>
      <c r="RV1623" s="1"/>
      <c r="RW1623" s="1"/>
      <c r="RX1623" s="1"/>
      <c r="RY1623" s="1"/>
      <c r="RZ1623" s="1"/>
      <c r="SA1623" s="1"/>
      <c r="SB1623" s="1"/>
      <c r="SC1623" s="1"/>
      <c r="SD1623" s="1"/>
      <c r="SE1623" s="1"/>
      <c r="SF1623" s="1"/>
      <c r="SG1623" s="1"/>
      <c r="SH1623" s="1"/>
      <c r="SI1623" s="1"/>
      <c r="SJ1623" s="1"/>
      <c r="SK1623" s="1"/>
      <c r="SL1623" s="1"/>
      <c r="SM1623" s="1"/>
      <c r="SN1623" s="1"/>
      <c r="SO1623" s="1"/>
      <c r="SP1623" s="1"/>
      <c r="SQ1623" s="1"/>
      <c r="SR1623" s="1"/>
      <c r="SS1623" s="1"/>
      <c r="ST1623" s="1"/>
      <c r="SU1623" s="1"/>
      <c r="SV1623" s="1"/>
      <c r="SW1623" s="1"/>
      <c r="SX1623" s="1"/>
      <c r="SY1623" s="1"/>
      <c r="SZ1623" s="1"/>
      <c r="TA1623" s="1"/>
      <c r="TB1623" s="1"/>
      <c r="TC1623" s="1"/>
      <c r="TD1623" s="1"/>
      <c r="TE1623" s="1"/>
      <c r="TF1623" s="1"/>
      <c r="TG1623" s="1"/>
      <c r="TH1623" s="1"/>
      <c r="TI1623" s="1"/>
      <c r="TJ1623" s="1"/>
      <c r="TK1623" s="1"/>
      <c r="TL1623" s="1"/>
      <c r="TM1623" s="1"/>
      <c r="TN1623" s="1"/>
      <c r="TO1623" s="1"/>
      <c r="TP1623" s="1"/>
      <c r="TQ1623" s="1"/>
      <c r="TR1623" s="1"/>
      <c r="TS1623" s="1"/>
      <c r="TT1623" s="1"/>
      <c r="TU1623" s="1"/>
      <c r="TV1623" s="1"/>
      <c r="TW1623" s="1"/>
      <c r="TX1623" s="1"/>
      <c r="TY1623" s="1"/>
      <c r="TZ1623" s="1"/>
      <c r="UA1623" s="1"/>
      <c r="UB1623" s="1"/>
      <c r="UC1623" s="1"/>
      <c r="UD1623" s="1"/>
      <c r="UE1623" s="1"/>
      <c r="UF1623" s="1"/>
      <c r="UG1623" s="1"/>
      <c r="UH1623" s="1"/>
      <c r="UI1623" s="1"/>
      <c r="UJ1623" s="1"/>
      <c r="UK1623" s="1"/>
      <c r="UL1623" s="1"/>
      <c r="UM1623" s="1"/>
      <c r="UN1623" s="1"/>
      <c r="UO1623" s="1"/>
      <c r="UP1623" s="1"/>
      <c r="UQ1623" s="1"/>
      <c r="UR1623" s="1"/>
      <c r="US1623" s="1"/>
      <c r="UT1623" s="1"/>
      <c r="UU1623" s="1"/>
      <c r="UV1623" s="1"/>
      <c r="UW1623" s="1"/>
      <c r="UX1623" s="1"/>
      <c r="UY1623" s="1"/>
      <c r="UZ1623" s="1"/>
      <c r="VA1623" s="1"/>
      <c r="VB1623" s="1"/>
      <c r="VC1623" s="1"/>
      <c r="VD1623" s="1"/>
      <c r="VE1623" s="1"/>
      <c r="VF1623" s="1"/>
      <c r="VG1623" s="1"/>
      <c r="VH1623" s="1"/>
      <c r="VI1623" s="1"/>
      <c r="VJ1623" s="1"/>
      <c r="VK1623" s="1"/>
      <c r="VL1623" s="1"/>
      <c r="VM1623" s="1"/>
      <c r="VN1623" s="1"/>
      <c r="VO1623" s="1"/>
      <c r="VP1623" s="1"/>
      <c r="VQ1623" s="1"/>
      <c r="VR1623" s="1"/>
      <c r="VS1623" s="1"/>
      <c r="VT1623" s="1"/>
      <c r="VU1623" s="1"/>
      <c r="VV1623" s="1"/>
      <c r="VW1623" s="1"/>
      <c r="VX1623" s="1"/>
      <c r="VY1623" s="1"/>
      <c r="VZ1623" s="1"/>
      <c r="WA1623" s="1"/>
      <c r="WB1623" s="1"/>
      <c r="WC1623" s="1"/>
      <c r="WD1623" s="1"/>
      <c r="WE1623" s="1"/>
      <c r="WF1623" s="1"/>
      <c r="WG1623" s="1"/>
      <c r="WH1623" s="1"/>
      <c r="WI1623" s="1"/>
      <c r="WJ1623" s="1"/>
      <c r="WK1623" s="1"/>
      <c r="WL1623" s="1"/>
      <c r="WM1623" s="1"/>
      <c r="WN1623" s="1"/>
      <c r="WO1623" s="1"/>
      <c r="WP1623" s="1"/>
      <c r="WQ1623" s="1"/>
      <c r="WR1623" s="1"/>
      <c r="WS1623" s="1"/>
      <c r="WT1623" s="1"/>
      <c r="WU1623" s="1"/>
      <c r="WV1623" s="1"/>
      <c r="WW1623" s="1"/>
      <c r="WX1623" s="1"/>
      <c r="WY1623" s="1"/>
      <c r="WZ1623" s="1"/>
      <c r="XA1623" s="1"/>
      <c r="XB1623" s="1"/>
      <c r="XC1623" s="1"/>
      <c r="XD1623" s="1"/>
      <c r="XE1623" s="1"/>
      <c r="XF1623" s="1"/>
      <c r="XG1623" s="1"/>
      <c r="XH1623" s="1"/>
      <c r="XI1623" s="1"/>
      <c r="XJ1623" s="1"/>
      <c r="XK1623" s="1"/>
      <c r="XL1623" s="1"/>
      <c r="XM1623" s="1"/>
      <c r="XN1623" s="1"/>
      <c r="XO1623" s="1"/>
      <c r="XP1623" s="1"/>
      <c r="XQ1623" s="1"/>
      <c r="XR1623" s="1"/>
      <c r="XS1623" s="1"/>
      <c r="XT1623" s="1"/>
      <c r="XU1623" s="1"/>
      <c r="XV1623" s="1"/>
      <c r="XW1623" s="1"/>
      <c r="XX1623" s="1"/>
      <c r="XY1623" s="1"/>
      <c r="XZ1623" s="1"/>
      <c r="YA1623" s="1"/>
      <c r="YB1623" s="1"/>
      <c r="YC1623" s="1"/>
      <c r="YD1623" s="1"/>
      <c r="YE1623" s="1"/>
      <c r="YF1623" s="1"/>
      <c r="YG1623" s="1"/>
      <c r="YH1623" s="1"/>
      <c r="YI1623" s="1"/>
      <c r="YJ1623" s="1"/>
      <c r="YK1623" s="1"/>
      <c r="YL1623" s="1"/>
      <c r="YM1623" s="1"/>
      <c r="YN1623" s="1"/>
      <c r="YO1623" s="1"/>
      <c r="YP1623" s="1"/>
      <c r="YQ1623" s="1"/>
      <c r="YR1623" s="1"/>
      <c r="YS1623" s="1"/>
      <c r="YT1623" s="1"/>
      <c r="YU1623" s="1"/>
      <c r="YV1623" s="1"/>
      <c r="YW1623" s="1"/>
      <c r="YX1623" s="1"/>
      <c r="YY1623" s="1"/>
      <c r="YZ1623" s="1"/>
      <c r="ZA1623" s="1"/>
      <c r="ZB1623" s="1"/>
      <c r="ZC1623" s="1"/>
      <c r="ZD1623" s="1"/>
      <c r="ZE1623" s="1"/>
      <c r="ZF1623" s="1"/>
      <c r="ZG1623" s="1"/>
      <c r="ZH1623" s="1"/>
      <c r="ZI1623" s="1"/>
      <c r="ZJ1623" s="1"/>
      <c r="ZK1623" s="1"/>
      <c r="ZL1623" s="1"/>
      <c r="ZM1623" s="1"/>
      <c r="ZN1623" s="1"/>
      <c r="ZO1623" s="1"/>
      <c r="ZP1623" s="1"/>
      <c r="ZQ1623" s="1"/>
      <c r="ZR1623" s="1"/>
      <c r="ZS1623" s="1"/>
      <c r="ZT1623" s="1"/>
      <c r="ZU1623" s="1"/>
      <c r="ZV1623" s="1"/>
      <c r="ZW1623" s="1"/>
      <c r="ZX1623" s="1"/>
      <c r="ZY1623" s="1"/>
      <c r="ZZ1623" s="1"/>
      <c r="AAA1623" s="1"/>
      <c r="AAB1623" s="1"/>
      <c r="AAC1623" s="1"/>
      <c r="AAD1623" s="1"/>
      <c r="AAE1623" s="1"/>
      <c r="AAF1623" s="1"/>
      <c r="AAG1623" s="1"/>
      <c r="AAH1623" s="1"/>
      <c r="AAI1623" s="1"/>
      <c r="AAJ1623" s="1"/>
      <c r="AAK1623" s="1"/>
      <c r="AAL1623" s="1"/>
      <c r="AAM1623" s="1"/>
      <c r="AAN1623" s="1"/>
      <c r="AAO1623" s="1"/>
      <c r="AAP1623" s="1"/>
      <c r="AAQ1623" s="1"/>
      <c r="AAR1623" s="1"/>
      <c r="AAS1623" s="1"/>
      <c r="AAT1623" s="1"/>
      <c r="AAU1623" s="1"/>
      <c r="AAV1623" s="1"/>
      <c r="AAW1623" s="1"/>
      <c r="AAX1623" s="1"/>
      <c r="AAY1623" s="1"/>
      <c r="AAZ1623" s="1"/>
      <c r="ABA1623" s="1"/>
      <c r="ABB1623" s="1"/>
      <c r="ABC1623" s="1"/>
      <c r="ABD1623" s="1"/>
      <c r="ABE1623" s="1"/>
      <c r="ABF1623" s="1"/>
      <c r="ABG1623" s="1"/>
      <c r="ABH1623" s="1"/>
      <c r="ABI1623" s="1"/>
      <c r="ABJ1623" s="1"/>
      <c r="ABK1623" s="1"/>
      <c r="ABL1623" s="1"/>
      <c r="ABM1623" s="1"/>
      <c r="ABN1623" s="1"/>
      <c r="ABO1623" s="1"/>
      <c r="ABP1623" s="1"/>
      <c r="ABQ1623" s="1"/>
      <c r="ABR1623" s="1"/>
      <c r="ABS1623" s="1"/>
      <c r="ABT1623" s="1"/>
      <c r="ABU1623" s="1"/>
      <c r="ABV1623" s="1"/>
      <c r="ABW1623" s="1"/>
      <c r="ABX1623" s="1"/>
      <c r="ABY1623" s="1"/>
      <c r="ABZ1623" s="1"/>
      <c r="ACA1623" s="1"/>
      <c r="ACB1623" s="1"/>
      <c r="ACC1623" s="1"/>
      <c r="ACD1623" s="1"/>
      <c r="ACE1623" s="1"/>
      <c r="ACF1623" s="1"/>
      <c r="ACG1623" s="1"/>
      <c r="ACH1623" s="1"/>
      <c r="ACI1623" s="1"/>
      <c r="ACJ1623" s="1"/>
      <c r="ACK1623" s="1"/>
      <c r="ACL1623" s="1"/>
      <c r="ACM1623" s="1"/>
      <c r="ACN1623" s="1"/>
      <c r="ACO1623" s="1"/>
      <c r="ACP1623" s="1"/>
      <c r="ACQ1623" s="1"/>
      <c r="ACR1623" s="1"/>
      <c r="ACS1623" s="1"/>
      <c r="ACT1623" s="1"/>
      <c r="ACU1623" s="1"/>
      <c r="ACV1623" s="1"/>
      <c r="ACW1623" s="1"/>
      <c r="ACX1623" s="1"/>
      <c r="ACY1623" s="1"/>
      <c r="ACZ1623" s="1"/>
      <c r="ADA1623" s="1"/>
      <c r="ADB1623" s="1"/>
      <c r="ADC1623" s="1"/>
      <c r="ADD1623" s="1"/>
      <c r="ADE1623" s="1"/>
      <c r="ADF1623" s="1"/>
      <c r="ADG1623" s="1"/>
      <c r="ADH1623" s="1"/>
      <c r="ADI1623" s="1"/>
      <c r="ADJ1623" s="1"/>
      <c r="ADK1623" s="1"/>
      <c r="ADL1623" s="1"/>
      <c r="ADM1623" s="1"/>
      <c r="ADN1623" s="1"/>
      <c r="ADO1623" s="1"/>
      <c r="ADP1623" s="1"/>
      <c r="ADQ1623" s="1"/>
      <c r="ADR1623" s="1"/>
      <c r="ADS1623" s="1"/>
      <c r="ADT1623" s="1"/>
      <c r="ADU1623" s="1"/>
      <c r="ADV1623" s="1"/>
      <c r="ADW1623" s="1"/>
      <c r="ADX1623" s="1"/>
      <c r="ADY1623" s="1"/>
      <c r="ADZ1623" s="1"/>
      <c r="AEA1623" s="1"/>
      <c r="AEB1623" s="1"/>
      <c r="AEC1623" s="1"/>
      <c r="AED1623" s="1"/>
      <c r="AEE1623" s="1"/>
      <c r="AEF1623" s="1"/>
      <c r="AEG1623" s="1"/>
      <c r="AEH1623" s="1"/>
      <c r="AEI1623" s="1"/>
      <c r="AEJ1623" s="1"/>
      <c r="AEK1623" s="1"/>
      <c r="AEL1623" s="1"/>
      <c r="AEM1623" s="1"/>
      <c r="AEN1623" s="1"/>
      <c r="AEO1623" s="1"/>
      <c r="AEP1623" s="1"/>
      <c r="AEQ1623" s="1"/>
      <c r="AER1623" s="1"/>
      <c r="AES1623" s="1"/>
      <c r="AET1623" s="1"/>
      <c r="AEU1623" s="1"/>
      <c r="AEV1623" s="1"/>
      <c r="AEW1623" s="1"/>
      <c r="AEX1623" s="1"/>
      <c r="AEY1623" s="1"/>
      <c r="AEZ1623" s="1"/>
      <c r="AFA1623" s="1"/>
      <c r="AFB1623" s="1"/>
      <c r="AFC1623" s="1"/>
      <c r="AFD1623" s="1"/>
      <c r="AFE1623" s="1"/>
      <c r="AFF1623" s="1"/>
      <c r="AFG1623" s="1"/>
      <c r="AFH1623" s="1"/>
      <c r="AFI1623" s="1"/>
      <c r="AFJ1623" s="1"/>
      <c r="AFK1623" s="1"/>
      <c r="AFL1623" s="1"/>
      <c r="AFM1623" s="1"/>
      <c r="AFN1623" s="1"/>
      <c r="AFO1623" s="1"/>
      <c r="AFP1623" s="1"/>
      <c r="AFQ1623" s="1"/>
      <c r="AFR1623" s="1"/>
      <c r="AFS1623" s="1"/>
      <c r="AFT1623" s="1"/>
      <c r="AFU1623" s="1"/>
      <c r="AFV1623" s="1"/>
      <c r="AFW1623" s="1"/>
      <c r="AFX1623" s="1"/>
      <c r="AFY1623" s="1"/>
      <c r="AFZ1623" s="1"/>
      <c r="AGA1623" s="1"/>
      <c r="AGB1623" s="1"/>
      <c r="AGC1623" s="1"/>
      <c r="AGD1623" s="1"/>
      <c r="AGE1623" s="1"/>
      <c r="AGF1623" s="1"/>
      <c r="AGG1623" s="1"/>
      <c r="AGH1623" s="1"/>
      <c r="AGI1623" s="1"/>
      <c r="AGJ1623" s="1"/>
      <c r="AGK1623" s="1"/>
      <c r="AGL1623" s="1"/>
      <c r="AGM1623" s="1"/>
      <c r="AGN1623" s="1"/>
      <c r="AGO1623" s="1"/>
      <c r="AGP1623" s="1"/>
      <c r="AGQ1623" s="1"/>
      <c r="AGR1623" s="1"/>
      <c r="AGS1623" s="1"/>
      <c r="AGT1623" s="1"/>
      <c r="AGU1623" s="1"/>
      <c r="AGV1623" s="1"/>
      <c r="AGW1623" s="1"/>
      <c r="AGX1623" s="1"/>
      <c r="AGY1623" s="1"/>
      <c r="AGZ1623" s="1"/>
      <c r="AHA1623" s="1"/>
      <c r="AHB1623" s="1"/>
      <c r="AHC1623" s="1"/>
      <c r="AHD1623" s="1"/>
      <c r="AHE1623" s="1"/>
      <c r="AHF1623" s="1"/>
      <c r="AHG1623" s="1"/>
      <c r="AHH1623" s="1"/>
      <c r="AHI1623" s="1"/>
      <c r="AHJ1623" s="1"/>
      <c r="AHK1623" s="1"/>
      <c r="AHL1623" s="1"/>
      <c r="AHM1623" s="1"/>
      <c r="AHN1623" s="1"/>
      <c r="AHO1623" s="1"/>
      <c r="AHP1623" s="1"/>
      <c r="AHQ1623" s="1"/>
      <c r="AHR1623" s="1"/>
      <c r="AHS1623" s="1"/>
      <c r="AHT1623" s="1"/>
      <c r="AHU1623" s="1"/>
      <c r="AHV1623" s="1"/>
      <c r="AHW1623" s="1"/>
      <c r="AHX1623" s="1"/>
      <c r="AHY1623" s="1"/>
      <c r="AHZ1623" s="1"/>
      <c r="AIA1623" s="1"/>
      <c r="AIB1623" s="1"/>
      <c r="AIC1623" s="1"/>
      <c r="AID1623" s="1"/>
      <c r="AIE1623" s="1"/>
      <c r="AIF1623" s="1"/>
      <c r="AIG1623" s="1"/>
      <c r="AIH1623" s="1"/>
      <c r="AII1623" s="1"/>
      <c r="AIJ1623" s="1"/>
      <c r="AIK1623" s="1"/>
      <c r="AIL1623" s="1"/>
      <c r="AIM1623" s="1"/>
      <c r="AIN1623" s="1"/>
      <c r="AIO1623" s="1"/>
      <c r="AIP1623" s="1"/>
      <c r="AIQ1623" s="1"/>
      <c r="AIR1623" s="1"/>
      <c r="AIS1623" s="1"/>
      <c r="AIT1623" s="1"/>
      <c r="AIU1623" s="1"/>
      <c r="AIV1623" s="1"/>
      <c r="AIW1623" s="1"/>
      <c r="AIX1623" s="1"/>
      <c r="AIY1623" s="1"/>
      <c r="AIZ1623" s="1"/>
      <c r="AJA1623" s="1"/>
      <c r="AJB1623" s="1"/>
      <c r="AJC1623" s="1"/>
      <c r="AJD1623" s="1"/>
      <c r="AJE1623" s="1"/>
      <c r="AJF1623" s="1"/>
      <c r="AJG1623" s="1"/>
      <c r="AJH1623" s="1"/>
      <c r="AJI1623" s="1"/>
      <c r="AJJ1623" s="1"/>
      <c r="AJK1623" s="1"/>
      <c r="AJL1623" s="1"/>
      <c r="AJM1623" s="1"/>
      <c r="AJN1623" s="1"/>
      <c r="AJO1623" s="1"/>
      <c r="AJP1623" s="1"/>
      <c r="AJQ1623" s="1"/>
      <c r="AJR1623" s="1"/>
      <c r="AJS1623" s="1"/>
      <c r="AJT1623" s="1"/>
      <c r="AJU1623" s="1"/>
      <c r="AJV1623" s="1"/>
      <c r="AJW1623" s="1"/>
      <c r="AJX1623" s="1"/>
      <c r="AJY1623" s="1"/>
      <c r="AJZ1623" s="1"/>
      <c r="AKA1623" s="1"/>
      <c r="AKB1623" s="1"/>
      <c r="AKC1623" s="1"/>
      <c r="AKD1623" s="1"/>
      <c r="AKE1623" s="1"/>
      <c r="AKF1623" s="1"/>
      <c r="AKG1623" s="1"/>
      <c r="AKH1623" s="1"/>
      <c r="AKI1623" s="1"/>
      <c r="AKJ1623" s="1"/>
      <c r="AKK1623" s="1"/>
      <c r="AKL1623" s="1"/>
      <c r="AKM1623" s="1"/>
      <c r="AKN1623" s="1"/>
      <c r="AKO1623" s="1"/>
      <c r="AKP1623" s="1"/>
      <c r="AKQ1623" s="1"/>
      <c r="AKR1623" s="1"/>
      <c r="AKS1623" s="1"/>
      <c r="AKT1623" s="1"/>
      <c r="AKU1623" s="1"/>
      <c r="AKV1623" s="1"/>
      <c r="AKW1623" s="1"/>
      <c r="AKX1623" s="1"/>
      <c r="AKY1623" s="1"/>
      <c r="AKZ1623" s="1"/>
      <c r="ALA1623" s="1"/>
      <c r="ALB1623" s="1"/>
      <c r="ALC1623" s="1"/>
      <c r="ALD1623" s="1"/>
      <c r="ALE1623" s="1"/>
      <c r="ALF1623" s="1"/>
      <c r="ALG1623" s="1"/>
      <c r="ALH1623" s="1"/>
      <c r="ALI1623" s="1"/>
      <c r="ALJ1623" s="1"/>
      <c r="ALK1623" s="1"/>
      <c r="ALL1623" s="1"/>
      <c r="ALM1623" s="1"/>
      <c r="ALN1623" s="1"/>
      <c r="ALO1623" s="1"/>
      <c r="ALP1623" s="1"/>
      <c r="ALQ1623" s="1"/>
      <c r="ALR1623" s="1"/>
      <c r="ALS1623" s="1"/>
      <c r="ALT1623" s="1"/>
      <c r="ALU1623" s="1"/>
      <c r="ALV1623" s="1"/>
      <c r="ALW1623" s="1"/>
      <c r="ALX1623" s="1"/>
      <c r="ALY1623" s="1"/>
      <c r="ALZ1623" s="1"/>
      <c r="AMA1623" s="1"/>
      <c r="AMB1623" s="1"/>
      <c r="AMC1623" s="1"/>
      <c r="AMD1623" s="1"/>
      <c r="AME1623" s="1"/>
      <c r="AMF1623" s="1"/>
      <c r="AMG1623" s="1"/>
      <c r="AMH1623" s="1"/>
      <c r="AMI1623" s="1"/>
    </row>
    <row r="1624" customFormat="false" ht="12.75" hidden="false" customHeight="false" outlineLevel="0" collapsed="false">
      <c r="A1624" s="1" t="s">
        <v>1430</v>
      </c>
      <c r="C1624" s="27" t="s">
        <v>3898</v>
      </c>
      <c r="D1624" s="27" t="s">
        <v>583</v>
      </c>
      <c r="E1624" s="46"/>
      <c r="F1624" s="47"/>
      <c r="G1624" s="48"/>
      <c r="H1624" s="48" t="s">
        <v>61</v>
      </c>
      <c r="I1624" s="47" t="n">
        <v>2.79</v>
      </c>
      <c r="J1624" s="107" t="s">
        <v>3882</v>
      </c>
      <c r="BM1624" s="1"/>
      <c r="BN1624" s="1"/>
      <c r="BO1624" s="1"/>
      <c r="BP1624" s="1"/>
      <c r="BQ1624" s="1"/>
      <c r="BR1624" s="1"/>
      <c r="BS1624" s="1"/>
      <c r="BT1624" s="1"/>
      <c r="BU1624" s="1"/>
      <c r="BV1624" s="1"/>
      <c r="BW1624" s="1"/>
      <c r="BX1624" s="1"/>
      <c r="BY1624" s="1"/>
      <c r="BZ1624" s="1"/>
      <c r="CA1624" s="1"/>
      <c r="CB1624" s="1"/>
      <c r="CC1624" s="1"/>
      <c r="CD1624" s="1"/>
      <c r="CE1624" s="1"/>
      <c r="CF1624" s="1"/>
      <c r="CG1624" s="1"/>
      <c r="CH1624" s="1"/>
      <c r="CI1624" s="1"/>
      <c r="CJ1624" s="1"/>
      <c r="CK1624" s="1"/>
      <c r="CL1624" s="1"/>
      <c r="CM1624" s="1"/>
      <c r="CN1624" s="1"/>
      <c r="CO1624" s="1"/>
      <c r="CP1624" s="1"/>
      <c r="CQ1624" s="1"/>
      <c r="CR1624" s="1"/>
      <c r="CS1624" s="1"/>
      <c r="CT1624" s="1"/>
      <c r="CU1624" s="1"/>
      <c r="CV1624" s="1"/>
      <c r="CW1624" s="1"/>
      <c r="CX1624" s="1"/>
      <c r="CY1624" s="1"/>
      <c r="CZ1624" s="1"/>
      <c r="DA1624" s="1"/>
      <c r="DB1624" s="1"/>
      <c r="DC1624" s="1"/>
      <c r="DD1624" s="1"/>
      <c r="DE1624" s="1"/>
      <c r="DF1624" s="1"/>
      <c r="DG1624" s="1"/>
      <c r="DH1624" s="1"/>
      <c r="DI1624" s="1"/>
      <c r="DJ1624" s="1"/>
      <c r="DK1624" s="1"/>
      <c r="DL1624" s="1"/>
      <c r="DM1624" s="1"/>
      <c r="DN1624" s="1"/>
      <c r="DO1624" s="1"/>
      <c r="DP1624" s="1"/>
      <c r="DQ1624" s="1"/>
      <c r="DR1624" s="1"/>
      <c r="DS1624" s="1"/>
      <c r="DT1624" s="1"/>
      <c r="DU1624" s="1"/>
      <c r="DV1624" s="1"/>
      <c r="DW1624" s="1"/>
      <c r="DX1624" s="1"/>
      <c r="DY1624" s="1"/>
      <c r="DZ1624" s="1"/>
      <c r="EA1624" s="1"/>
      <c r="EB1624" s="1"/>
      <c r="EC1624" s="1"/>
      <c r="ED1624" s="1"/>
      <c r="EE1624" s="1"/>
      <c r="EF1624" s="1"/>
      <c r="EG1624" s="1"/>
      <c r="EH1624" s="1"/>
      <c r="EI1624" s="1"/>
      <c r="EJ1624" s="1"/>
      <c r="EK1624" s="1"/>
      <c r="EL1624" s="1"/>
      <c r="EM1624" s="1"/>
      <c r="EN1624" s="1"/>
      <c r="EO1624" s="1"/>
      <c r="EP1624" s="1"/>
      <c r="EQ1624" s="1"/>
      <c r="ER1624" s="1"/>
      <c r="ES1624" s="1"/>
      <c r="ET1624" s="1"/>
      <c r="EU1624" s="1"/>
      <c r="EV1624" s="1"/>
      <c r="EW1624" s="1"/>
      <c r="EX1624" s="1"/>
      <c r="EY1624" s="1"/>
      <c r="EZ1624" s="1"/>
      <c r="FA1624" s="1"/>
      <c r="FB1624" s="1"/>
      <c r="FC1624" s="1"/>
      <c r="FD1624" s="1"/>
      <c r="FE1624" s="1"/>
      <c r="FF1624" s="1"/>
      <c r="FG1624" s="1"/>
      <c r="FH1624" s="1"/>
      <c r="FI1624" s="1"/>
      <c r="FJ1624" s="1"/>
      <c r="FK1624" s="1"/>
      <c r="FL1624" s="1"/>
      <c r="FM1624" s="1"/>
      <c r="FN1624" s="1"/>
      <c r="FO1624" s="1"/>
      <c r="FP1624" s="1"/>
      <c r="FQ1624" s="1"/>
      <c r="FR1624" s="1"/>
      <c r="FS1624" s="1"/>
      <c r="FT1624" s="1"/>
      <c r="FU1624" s="1"/>
      <c r="FV1624" s="1"/>
      <c r="FW1624" s="1"/>
      <c r="FX1624" s="1"/>
      <c r="FY1624" s="1"/>
      <c r="FZ1624" s="1"/>
      <c r="GA1624" s="1"/>
      <c r="GB1624" s="1"/>
      <c r="GC1624" s="1"/>
      <c r="GD1624" s="1"/>
      <c r="GE1624" s="1"/>
      <c r="GF1624" s="1"/>
      <c r="GG1624" s="1"/>
      <c r="GH1624" s="1"/>
      <c r="GI1624" s="1"/>
      <c r="GJ1624" s="1"/>
      <c r="GK1624" s="1"/>
      <c r="GL1624" s="1"/>
      <c r="GM1624" s="1"/>
      <c r="GN1624" s="1"/>
      <c r="GO1624" s="1"/>
      <c r="GP1624" s="1"/>
      <c r="GQ1624" s="1"/>
      <c r="GR1624" s="1"/>
      <c r="GS1624" s="1"/>
      <c r="GT1624" s="1"/>
      <c r="GU1624" s="1"/>
      <c r="GV1624" s="1"/>
      <c r="GW1624" s="1"/>
      <c r="GX1624" s="1"/>
      <c r="GY1624" s="1"/>
      <c r="GZ1624" s="1"/>
      <c r="HA1624" s="1"/>
      <c r="HB1624" s="1"/>
      <c r="HC1624" s="1"/>
      <c r="HD1624" s="1"/>
      <c r="HE1624" s="1"/>
      <c r="HF1624" s="1"/>
      <c r="HG1624" s="1"/>
      <c r="HH1624" s="1"/>
      <c r="HI1624" s="1"/>
      <c r="HJ1624" s="1"/>
      <c r="HK1624" s="1"/>
      <c r="HL1624" s="1"/>
      <c r="HM1624" s="1"/>
      <c r="HN1624" s="1"/>
      <c r="HO1624" s="1"/>
      <c r="HP1624" s="1"/>
      <c r="HQ1624" s="1"/>
      <c r="HR1624" s="1"/>
      <c r="HS1624" s="1"/>
      <c r="HT1624" s="1"/>
      <c r="HU1624" s="1"/>
      <c r="HV1624" s="1"/>
      <c r="HW1624" s="1"/>
      <c r="HX1624" s="1"/>
      <c r="HY1624" s="1"/>
      <c r="HZ1624" s="1"/>
      <c r="IA1624" s="1"/>
      <c r="IB1624" s="1"/>
      <c r="IC1624" s="1"/>
      <c r="ID1624" s="1"/>
      <c r="IE1624" s="1"/>
      <c r="IF1624" s="1"/>
      <c r="IG1624" s="1"/>
      <c r="IH1624" s="1"/>
      <c r="II1624" s="1"/>
      <c r="IJ1624" s="1"/>
      <c r="IK1624" s="1"/>
      <c r="IL1624" s="1"/>
      <c r="IM1624" s="1"/>
      <c r="IN1624" s="1"/>
      <c r="IO1624" s="1"/>
      <c r="IP1624" s="1"/>
      <c r="IQ1624" s="1"/>
      <c r="IR1624" s="1"/>
      <c r="IS1624" s="1"/>
      <c r="IT1624" s="1"/>
      <c r="IU1624" s="1"/>
      <c r="IV1624" s="1"/>
      <c r="IW1624" s="1"/>
      <c r="IX1624" s="1"/>
      <c r="IY1624" s="1"/>
      <c r="IZ1624" s="1"/>
      <c r="JA1624" s="1"/>
      <c r="JB1624" s="1"/>
      <c r="JC1624" s="1"/>
      <c r="JD1624" s="1"/>
      <c r="JE1624" s="1"/>
      <c r="JF1624" s="1"/>
      <c r="JG1624" s="1"/>
      <c r="JH1624" s="1"/>
      <c r="JI1624" s="1"/>
      <c r="JJ1624" s="1"/>
      <c r="JK1624" s="1"/>
      <c r="JL1624" s="1"/>
      <c r="JM1624" s="1"/>
      <c r="JN1624" s="1"/>
      <c r="JO1624" s="1"/>
      <c r="JP1624" s="1"/>
      <c r="JQ1624" s="1"/>
      <c r="JR1624" s="1"/>
      <c r="JS1624" s="1"/>
      <c r="JT1624" s="1"/>
      <c r="JU1624" s="1"/>
      <c r="JV1624" s="1"/>
      <c r="JW1624" s="1"/>
      <c r="JX1624" s="1"/>
      <c r="JY1624" s="1"/>
      <c r="JZ1624" s="1"/>
      <c r="KA1624" s="1"/>
      <c r="KB1624" s="1"/>
      <c r="KC1624" s="1"/>
      <c r="KD1624" s="1"/>
      <c r="KE1624" s="1"/>
      <c r="KF1624" s="1"/>
      <c r="KG1624" s="1"/>
      <c r="KH1624" s="1"/>
      <c r="KI1624" s="1"/>
      <c r="KJ1624" s="1"/>
      <c r="KK1624" s="1"/>
      <c r="KL1624" s="1"/>
      <c r="KM1624" s="1"/>
      <c r="KN1624" s="1"/>
      <c r="KO1624" s="1"/>
      <c r="KP1624" s="1"/>
      <c r="KQ1624" s="1"/>
      <c r="KR1624" s="1"/>
      <c r="KS1624" s="1"/>
      <c r="KT1624" s="1"/>
      <c r="KU1624" s="1"/>
      <c r="KV1624" s="1"/>
      <c r="KW1624" s="1"/>
      <c r="KX1624" s="1"/>
      <c r="KY1624" s="1"/>
      <c r="KZ1624" s="1"/>
      <c r="LA1624" s="1"/>
      <c r="LB1624" s="1"/>
      <c r="LC1624" s="1"/>
      <c r="LD1624" s="1"/>
      <c r="LE1624" s="1"/>
      <c r="LF1624" s="1"/>
      <c r="LG1624" s="1"/>
      <c r="LH1624" s="1"/>
      <c r="LI1624" s="1"/>
      <c r="LJ1624" s="1"/>
      <c r="LK1624" s="1"/>
      <c r="LL1624" s="1"/>
      <c r="LM1624" s="1"/>
      <c r="LN1624" s="1"/>
      <c r="LO1624" s="1"/>
      <c r="LP1624" s="1"/>
      <c r="LQ1624" s="1"/>
      <c r="LR1624" s="1"/>
      <c r="LS1624" s="1"/>
      <c r="LT1624" s="1"/>
      <c r="LU1624" s="1"/>
      <c r="LV1624" s="1"/>
      <c r="LW1624" s="1"/>
      <c r="LX1624" s="1"/>
      <c r="LY1624" s="1"/>
      <c r="LZ1624" s="1"/>
      <c r="MA1624" s="1"/>
      <c r="MB1624" s="1"/>
      <c r="MC1624" s="1"/>
      <c r="MD1624" s="1"/>
      <c r="ME1624" s="1"/>
      <c r="MF1624" s="1"/>
      <c r="MG1624" s="1"/>
      <c r="MH1624" s="1"/>
      <c r="MI1624" s="1"/>
      <c r="MJ1624" s="1"/>
      <c r="MK1624" s="1"/>
      <c r="ML1624" s="1"/>
      <c r="MM1624" s="1"/>
      <c r="MN1624" s="1"/>
      <c r="MO1624" s="1"/>
      <c r="MP1624" s="1"/>
      <c r="MQ1624" s="1"/>
      <c r="MR1624" s="1"/>
      <c r="MS1624" s="1"/>
      <c r="MT1624" s="1"/>
      <c r="MU1624" s="1"/>
      <c r="MV1624" s="1"/>
      <c r="MW1624" s="1"/>
      <c r="MX1624" s="1"/>
      <c r="MY1624" s="1"/>
      <c r="MZ1624" s="1"/>
      <c r="NA1624" s="1"/>
      <c r="NB1624" s="1"/>
      <c r="NC1624" s="1"/>
      <c r="ND1624" s="1"/>
      <c r="NE1624" s="1"/>
      <c r="NF1624" s="1"/>
      <c r="NG1624" s="1"/>
      <c r="NH1624" s="1"/>
      <c r="NI1624" s="1"/>
      <c r="NJ1624" s="1"/>
      <c r="NK1624" s="1"/>
      <c r="NL1624" s="1"/>
      <c r="NM1624" s="1"/>
      <c r="NN1624" s="1"/>
      <c r="NO1624" s="1"/>
      <c r="NP1624" s="1"/>
      <c r="NQ1624" s="1"/>
      <c r="NR1624" s="1"/>
      <c r="NS1624" s="1"/>
      <c r="NT1624" s="1"/>
      <c r="NU1624" s="1"/>
      <c r="NV1624" s="1"/>
      <c r="NW1624" s="1"/>
      <c r="NX1624" s="1"/>
      <c r="NY1624" s="1"/>
      <c r="NZ1624" s="1"/>
      <c r="OA1624" s="1"/>
      <c r="OB1624" s="1"/>
      <c r="OC1624" s="1"/>
      <c r="OD1624" s="1"/>
      <c r="OE1624" s="1"/>
      <c r="OF1624" s="1"/>
      <c r="OG1624" s="1"/>
      <c r="OH1624" s="1"/>
      <c r="OI1624" s="1"/>
      <c r="OJ1624" s="1"/>
      <c r="OK1624" s="1"/>
      <c r="OL1624" s="1"/>
      <c r="OM1624" s="1"/>
      <c r="ON1624" s="1"/>
      <c r="OO1624" s="1"/>
      <c r="OP1624" s="1"/>
      <c r="OQ1624" s="1"/>
      <c r="OR1624" s="1"/>
      <c r="OS1624" s="1"/>
      <c r="OT1624" s="1"/>
      <c r="OU1624" s="1"/>
      <c r="OV1624" s="1"/>
      <c r="OW1624" s="1"/>
      <c r="OX1624" s="1"/>
      <c r="OY1624" s="1"/>
      <c r="OZ1624" s="1"/>
      <c r="PA1624" s="1"/>
      <c r="PB1624" s="1"/>
      <c r="PC1624" s="1"/>
      <c r="PD1624" s="1"/>
      <c r="PE1624" s="1"/>
      <c r="PF1624" s="1"/>
      <c r="PG1624" s="1"/>
      <c r="PH1624" s="1"/>
      <c r="PI1624" s="1"/>
      <c r="PJ1624" s="1"/>
      <c r="PK1624" s="1"/>
      <c r="PL1624" s="1"/>
      <c r="PM1624" s="1"/>
      <c r="PN1624" s="1"/>
      <c r="PO1624" s="1"/>
      <c r="PP1624" s="1"/>
      <c r="PQ1624" s="1"/>
      <c r="PR1624" s="1"/>
      <c r="PS1624" s="1"/>
      <c r="PT1624" s="1"/>
      <c r="PU1624" s="1"/>
      <c r="PV1624" s="1"/>
      <c r="PW1624" s="1"/>
      <c r="PX1624" s="1"/>
      <c r="PY1624" s="1"/>
      <c r="PZ1624" s="1"/>
      <c r="QA1624" s="1"/>
      <c r="QB1624" s="1"/>
      <c r="QC1624" s="1"/>
      <c r="QD1624" s="1"/>
      <c r="QE1624" s="1"/>
      <c r="QF1624" s="1"/>
      <c r="QG1624" s="1"/>
      <c r="QH1624" s="1"/>
      <c r="QI1624" s="1"/>
      <c r="QJ1624" s="1"/>
      <c r="QK1624" s="1"/>
      <c r="QL1624" s="1"/>
      <c r="QM1624" s="1"/>
      <c r="QN1624" s="1"/>
      <c r="QO1624" s="1"/>
      <c r="QP1624" s="1"/>
      <c r="QQ1624" s="1"/>
      <c r="QR1624" s="1"/>
      <c r="QS1624" s="1"/>
      <c r="QT1624" s="1"/>
      <c r="QU1624" s="1"/>
      <c r="QV1624" s="1"/>
      <c r="QW1624" s="1"/>
      <c r="QX1624" s="1"/>
      <c r="QY1624" s="1"/>
      <c r="QZ1624" s="1"/>
      <c r="RA1624" s="1"/>
      <c r="RB1624" s="1"/>
      <c r="RC1624" s="1"/>
      <c r="RD1624" s="1"/>
      <c r="RE1624" s="1"/>
      <c r="RF1624" s="1"/>
      <c r="RG1624" s="1"/>
      <c r="RH1624" s="1"/>
      <c r="RI1624" s="1"/>
      <c r="RJ1624" s="1"/>
      <c r="RK1624" s="1"/>
      <c r="RL1624" s="1"/>
      <c r="RM1624" s="1"/>
      <c r="RN1624" s="1"/>
      <c r="RO1624" s="1"/>
      <c r="RP1624" s="1"/>
      <c r="RQ1624" s="1"/>
      <c r="RR1624" s="1"/>
      <c r="RS1624" s="1"/>
      <c r="RT1624" s="1"/>
      <c r="RU1624" s="1"/>
      <c r="RV1624" s="1"/>
      <c r="RW1624" s="1"/>
      <c r="RX1624" s="1"/>
      <c r="RY1624" s="1"/>
      <c r="RZ1624" s="1"/>
      <c r="SA1624" s="1"/>
      <c r="SB1624" s="1"/>
      <c r="SC1624" s="1"/>
      <c r="SD1624" s="1"/>
      <c r="SE1624" s="1"/>
      <c r="SF1624" s="1"/>
      <c r="SG1624" s="1"/>
      <c r="SH1624" s="1"/>
      <c r="SI1624" s="1"/>
      <c r="SJ1624" s="1"/>
      <c r="SK1624" s="1"/>
      <c r="SL1624" s="1"/>
      <c r="SM1624" s="1"/>
      <c r="SN1624" s="1"/>
      <c r="SO1624" s="1"/>
      <c r="SP1624" s="1"/>
      <c r="SQ1624" s="1"/>
      <c r="SR1624" s="1"/>
      <c r="SS1624" s="1"/>
      <c r="ST1624" s="1"/>
      <c r="SU1624" s="1"/>
      <c r="SV1624" s="1"/>
      <c r="SW1624" s="1"/>
      <c r="SX1624" s="1"/>
      <c r="SY1624" s="1"/>
      <c r="SZ1624" s="1"/>
      <c r="TA1624" s="1"/>
      <c r="TB1624" s="1"/>
      <c r="TC1624" s="1"/>
      <c r="TD1624" s="1"/>
      <c r="TE1624" s="1"/>
      <c r="TF1624" s="1"/>
      <c r="TG1624" s="1"/>
      <c r="TH1624" s="1"/>
      <c r="TI1624" s="1"/>
      <c r="TJ1624" s="1"/>
      <c r="TK1624" s="1"/>
      <c r="TL1624" s="1"/>
      <c r="TM1624" s="1"/>
      <c r="TN1624" s="1"/>
      <c r="TO1624" s="1"/>
      <c r="TP1624" s="1"/>
      <c r="TQ1624" s="1"/>
      <c r="TR1624" s="1"/>
      <c r="TS1624" s="1"/>
      <c r="TT1624" s="1"/>
      <c r="TU1624" s="1"/>
      <c r="TV1624" s="1"/>
      <c r="TW1624" s="1"/>
      <c r="TX1624" s="1"/>
      <c r="TY1624" s="1"/>
      <c r="TZ1624" s="1"/>
      <c r="UA1624" s="1"/>
      <c r="UB1624" s="1"/>
      <c r="UC1624" s="1"/>
      <c r="UD1624" s="1"/>
      <c r="UE1624" s="1"/>
      <c r="UF1624" s="1"/>
      <c r="UG1624" s="1"/>
      <c r="UH1624" s="1"/>
      <c r="UI1624" s="1"/>
      <c r="UJ1624" s="1"/>
      <c r="UK1624" s="1"/>
      <c r="UL1624" s="1"/>
      <c r="UM1624" s="1"/>
      <c r="UN1624" s="1"/>
      <c r="UO1624" s="1"/>
      <c r="UP1624" s="1"/>
      <c r="UQ1624" s="1"/>
      <c r="UR1624" s="1"/>
      <c r="US1624" s="1"/>
      <c r="UT1624" s="1"/>
      <c r="UU1624" s="1"/>
      <c r="UV1624" s="1"/>
      <c r="UW1624" s="1"/>
      <c r="UX1624" s="1"/>
      <c r="UY1624" s="1"/>
      <c r="UZ1624" s="1"/>
      <c r="VA1624" s="1"/>
      <c r="VB1624" s="1"/>
      <c r="VC1624" s="1"/>
      <c r="VD1624" s="1"/>
      <c r="VE1624" s="1"/>
      <c r="VF1624" s="1"/>
      <c r="VG1624" s="1"/>
      <c r="VH1624" s="1"/>
      <c r="VI1624" s="1"/>
      <c r="VJ1624" s="1"/>
      <c r="VK1624" s="1"/>
      <c r="VL1624" s="1"/>
      <c r="VM1624" s="1"/>
      <c r="VN1624" s="1"/>
      <c r="VO1624" s="1"/>
      <c r="VP1624" s="1"/>
      <c r="VQ1624" s="1"/>
      <c r="VR1624" s="1"/>
      <c r="VS1624" s="1"/>
      <c r="VT1624" s="1"/>
      <c r="VU1624" s="1"/>
      <c r="VV1624" s="1"/>
      <c r="VW1624" s="1"/>
      <c r="VX1624" s="1"/>
      <c r="VY1624" s="1"/>
      <c r="VZ1624" s="1"/>
      <c r="WA1624" s="1"/>
      <c r="WB1624" s="1"/>
      <c r="WC1624" s="1"/>
      <c r="WD1624" s="1"/>
      <c r="WE1624" s="1"/>
      <c r="WF1624" s="1"/>
      <c r="WG1624" s="1"/>
      <c r="WH1624" s="1"/>
      <c r="WI1624" s="1"/>
      <c r="WJ1624" s="1"/>
      <c r="WK1624" s="1"/>
      <c r="WL1624" s="1"/>
      <c r="WM1624" s="1"/>
      <c r="WN1624" s="1"/>
      <c r="WO1624" s="1"/>
      <c r="WP1624" s="1"/>
      <c r="WQ1624" s="1"/>
      <c r="WR1624" s="1"/>
      <c r="WS1624" s="1"/>
      <c r="WT1624" s="1"/>
      <c r="WU1624" s="1"/>
      <c r="WV1624" s="1"/>
      <c r="WW1624" s="1"/>
      <c r="WX1624" s="1"/>
      <c r="WY1624" s="1"/>
      <c r="WZ1624" s="1"/>
      <c r="XA1624" s="1"/>
      <c r="XB1624" s="1"/>
      <c r="XC1624" s="1"/>
      <c r="XD1624" s="1"/>
      <c r="XE1624" s="1"/>
      <c r="XF1624" s="1"/>
      <c r="XG1624" s="1"/>
      <c r="XH1624" s="1"/>
      <c r="XI1624" s="1"/>
      <c r="XJ1624" s="1"/>
      <c r="XK1624" s="1"/>
      <c r="XL1624" s="1"/>
      <c r="XM1624" s="1"/>
      <c r="XN1624" s="1"/>
      <c r="XO1624" s="1"/>
      <c r="XP1624" s="1"/>
      <c r="XQ1624" s="1"/>
      <c r="XR1624" s="1"/>
      <c r="XS1624" s="1"/>
      <c r="XT1624" s="1"/>
      <c r="XU1624" s="1"/>
      <c r="XV1624" s="1"/>
      <c r="XW1624" s="1"/>
      <c r="XX1624" s="1"/>
      <c r="XY1624" s="1"/>
      <c r="XZ1624" s="1"/>
      <c r="YA1624" s="1"/>
      <c r="YB1624" s="1"/>
      <c r="YC1624" s="1"/>
      <c r="YD1624" s="1"/>
      <c r="YE1624" s="1"/>
      <c r="YF1624" s="1"/>
      <c r="YG1624" s="1"/>
      <c r="YH1624" s="1"/>
      <c r="YI1624" s="1"/>
      <c r="YJ1624" s="1"/>
      <c r="YK1624" s="1"/>
      <c r="YL1624" s="1"/>
      <c r="YM1624" s="1"/>
      <c r="YN1624" s="1"/>
      <c r="YO1624" s="1"/>
      <c r="YP1624" s="1"/>
      <c r="YQ1624" s="1"/>
      <c r="YR1624" s="1"/>
      <c r="YS1624" s="1"/>
      <c r="YT1624" s="1"/>
      <c r="YU1624" s="1"/>
      <c r="YV1624" s="1"/>
      <c r="YW1624" s="1"/>
      <c r="YX1624" s="1"/>
      <c r="YY1624" s="1"/>
      <c r="YZ1624" s="1"/>
      <c r="ZA1624" s="1"/>
      <c r="ZB1624" s="1"/>
      <c r="ZC1624" s="1"/>
      <c r="ZD1624" s="1"/>
      <c r="ZE1624" s="1"/>
      <c r="ZF1624" s="1"/>
      <c r="ZG1624" s="1"/>
      <c r="ZH1624" s="1"/>
      <c r="ZI1624" s="1"/>
      <c r="ZJ1624" s="1"/>
      <c r="ZK1624" s="1"/>
      <c r="ZL1624" s="1"/>
      <c r="ZM1624" s="1"/>
      <c r="ZN1624" s="1"/>
      <c r="ZO1624" s="1"/>
      <c r="ZP1624" s="1"/>
      <c r="ZQ1624" s="1"/>
      <c r="ZR1624" s="1"/>
      <c r="ZS1624" s="1"/>
      <c r="ZT1624" s="1"/>
      <c r="ZU1624" s="1"/>
      <c r="ZV1624" s="1"/>
      <c r="ZW1624" s="1"/>
      <c r="ZX1624" s="1"/>
      <c r="ZY1624" s="1"/>
      <c r="ZZ1624" s="1"/>
      <c r="AAA1624" s="1"/>
      <c r="AAB1624" s="1"/>
      <c r="AAC1624" s="1"/>
      <c r="AAD1624" s="1"/>
      <c r="AAE1624" s="1"/>
      <c r="AAF1624" s="1"/>
      <c r="AAG1624" s="1"/>
      <c r="AAH1624" s="1"/>
      <c r="AAI1624" s="1"/>
      <c r="AAJ1624" s="1"/>
      <c r="AAK1624" s="1"/>
      <c r="AAL1624" s="1"/>
      <c r="AAM1624" s="1"/>
      <c r="AAN1624" s="1"/>
      <c r="AAO1624" s="1"/>
      <c r="AAP1624" s="1"/>
      <c r="AAQ1624" s="1"/>
      <c r="AAR1624" s="1"/>
      <c r="AAS1624" s="1"/>
      <c r="AAT1624" s="1"/>
      <c r="AAU1624" s="1"/>
      <c r="AAV1624" s="1"/>
      <c r="AAW1624" s="1"/>
      <c r="AAX1624" s="1"/>
      <c r="AAY1624" s="1"/>
      <c r="AAZ1624" s="1"/>
      <c r="ABA1624" s="1"/>
      <c r="ABB1624" s="1"/>
      <c r="ABC1624" s="1"/>
      <c r="ABD1624" s="1"/>
      <c r="ABE1624" s="1"/>
      <c r="ABF1624" s="1"/>
      <c r="ABG1624" s="1"/>
      <c r="ABH1624" s="1"/>
      <c r="ABI1624" s="1"/>
      <c r="ABJ1624" s="1"/>
      <c r="ABK1624" s="1"/>
      <c r="ABL1624" s="1"/>
      <c r="ABM1624" s="1"/>
      <c r="ABN1624" s="1"/>
      <c r="ABO1624" s="1"/>
      <c r="ABP1624" s="1"/>
      <c r="ABQ1624" s="1"/>
      <c r="ABR1624" s="1"/>
      <c r="ABS1624" s="1"/>
      <c r="ABT1624" s="1"/>
      <c r="ABU1624" s="1"/>
      <c r="ABV1624" s="1"/>
      <c r="ABW1624" s="1"/>
      <c r="ABX1624" s="1"/>
      <c r="ABY1624" s="1"/>
      <c r="ABZ1624" s="1"/>
      <c r="ACA1624" s="1"/>
      <c r="ACB1624" s="1"/>
      <c r="ACC1624" s="1"/>
      <c r="ACD1624" s="1"/>
      <c r="ACE1624" s="1"/>
      <c r="ACF1624" s="1"/>
      <c r="ACG1624" s="1"/>
      <c r="ACH1624" s="1"/>
      <c r="ACI1624" s="1"/>
      <c r="ACJ1624" s="1"/>
      <c r="ACK1624" s="1"/>
      <c r="ACL1624" s="1"/>
      <c r="ACM1624" s="1"/>
      <c r="ACN1624" s="1"/>
      <c r="ACO1624" s="1"/>
      <c r="ACP1624" s="1"/>
      <c r="ACQ1624" s="1"/>
      <c r="ACR1624" s="1"/>
      <c r="ACS1624" s="1"/>
      <c r="ACT1624" s="1"/>
      <c r="ACU1624" s="1"/>
      <c r="ACV1624" s="1"/>
      <c r="ACW1624" s="1"/>
      <c r="ACX1624" s="1"/>
      <c r="ACY1624" s="1"/>
      <c r="ACZ1624" s="1"/>
      <c r="ADA1624" s="1"/>
      <c r="ADB1624" s="1"/>
      <c r="ADC1624" s="1"/>
      <c r="ADD1624" s="1"/>
      <c r="ADE1624" s="1"/>
      <c r="ADF1624" s="1"/>
      <c r="ADG1624" s="1"/>
      <c r="ADH1624" s="1"/>
      <c r="ADI1624" s="1"/>
      <c r="ADJ1624" s="1"/>
      <c r="ADK1624" s="1"/>
      <c r="ADL1624" s="1"/>
      <c r="ADM1624" s="1"/>
      <c r="ADN1624" s="1"/>
      <c r="ADO1624" s="1"/>
      <c r="ADP1624" s="1"/>
      <c r="ADQ1624" s="1"/>
      <c r="ADR1624" s="1"/>
      <c r="ADS1624" s="1"/>
      <c r="ADT1624" s="1"/>
      <c r="ADU1624" s="1"/>
      <c r="ADV1624" s="1"/>
      <c r="ADW1624" s="1"/>
      <c r="ADX1624" s="1"/>
      <c r="ADY1624" s="1"/>
      <c r="ADZ1624" s="1"/>
      <c r="AEA1624" s="1"/>
      <c r="AEB1624" s="1"/>
      <c r="AEC1624" s="1"/>
      <c r="AED1624" s="1"/>
      <c r="AEE1624" s="1"/>
      <c r="AEF1624" s="1"/>
      <c r="AEG1624" s="1"/>
      <c r="AEH1624" s="1"/>
      <c r="AEI1624" s="1"/>
      <c r="AEJ1624" s="1"/>
      <c r="AEK1624" s="1"/>
      <c r="AEL1624" s="1"/>
      <c r="AEM1624" s="1"/>
      <c r="AEN1624" s="1"/>
      <c r="AEO1624" s="1"/>
      <c r="AEP1624" s="1"/>
      <c r="AEQ1624" s="1"/>
      <c r="AER1624" s="1"/>
      <c r="AES1624" s="1"/>
      <c r="AET1624" s="1"/>
      <c r="AEU1624" s="1"/>
      <c r="AEV1624" s="1"/>
      <c r="AEW1624" s="1"/>
      <c r="AEX1624" s="1"/>
      <c r="AEY1624" s="1"/>
      <c r="AEZ1624" s="1"/>
      <c r="AFA1624" s="1"/>
      <c r="AFB1624" s="1"/>
      <c r="AFC1624" s="1"/>
      <c r="AFD1624" s="1"/>
      <c r="AFE1624" s="1"/>
      <c r="AFF1624" s="1"/>
      <c r="AFG1624" s="1"/>
      <c r="AFH1624" s="1"/>
      <c r="AFI1624" s="1"/>
      <c r="AFJ1624" s="1"/>
      <c r="AFK1624" s="1"/>
      <c r="AFL1624" s="1"/>
      <c r="AFM1624" s="1"/>
      <c r="AFN1624" s="1"/>
      <c r="AFO1624" s="1"/>
      <c r="AFP1624" s="1"/>
      <c r="AFQ1624" s="1"/>
      <c r="AFR1624" s="1"/>
      <c r="AFS1624" s="1"/>
      <c r="AFT1624" s="1"/>
      <c r="AFU1624" s="1"/>
      <c r="AFV1624" s="1"/>
      <c r="AFW1624" s="1"/>
      <c r="AFX1624" s="1"/>
      <c r="AFY1624" s="1"/>
      <c r="AFZ1624" s="1"/>
      <c r="AGA1624" s="1"/>
      <c r="AGB1624" s="1"/>
      <c r="AGC1624" s="1"/>
      <c r="AGD1624" s="1"/>
      <c r="AGE1624" s="1"/>
      <c r="AGF1624" s="1"/>
      <c r="AGG1624" s="1"/>
      <c r="AGH1624" s="1"/>
      <c r="AGI1624" s="1"/>
      <c r="AGJ1624" s="1"/>
      <c r="AGK1624" s="1"/>
      <c r="AGL1624" s="1"/>
      <c r="AGM1624" s="1"/>
      <c r="AGN1624" s="1"/>
      <c r="AGO1624" s="1"/>
      <c r="AGP1624" s="1"/>
      <c r="AGQ1624" s="1"/>
      <c r="AGR1624" s="1"/>
      <c r="AGS1624" s="1"/>
      <c r="AGT1624" s="1"/>
      <c r="AGU1624" s="1"/>
      <c r="AGV1624" s="1"/>
      <c r="AGW1624" s="1"/>
      <c r="AGX1624" s="1"/>
      <c r="AGY1624" s="1"/>
      <c r="AGZ1624" s="1"/>
      <c r="AHA1624" s="1"/>
      <c r="AHB1624" s="1"/>
      <c r="AHC1624" s="1"/>
      <c r="AHD1624" s="1"/>
      <c r="AHE1624" s="1"/>
      <c r="AHF1624" s="1"/>
      <c r="AHG1624" s="1"/>
      <c r="AHH1624" s="1"/>
      <c r="AHI1624" s="1"/>
      <c r="AHJ1624" s="1"/>
      <c r="AHK1624" s="1"/>
      <c r="AHL1624" s="1"/>
      <c r="AHM1624" s="1"/>
      <c r="AHN1624" s="1"/>
      <c r="AHO1624" s="1"/>
      <c r="AHP1624" s="1"/>
      <c r="AHQ1624" s="1"/>
      <c r="AHR1624" s="1"/>
      <c r="AHS1624" s="1"/>
      <c r="AHT1624" s="1"/>
      <c r="AHU1624" s="1"/>
      <c r="AHV1624" s="1"/>
      <c r="AHW1624" s="1"/>
      <c r="AHX1624" s="1"/>
      <c r="AHY1624" s="1"/>
      <c r="AHZ1624" s="1"/>
      <c r="AIA1624" s="1"/>
      <c r="AIB1624" s="1"/>
      <c r="AIC1624" s="1"/>
      <c r="AID1624" s="1"/>
      <c r="AIE1624" s="1"/>
      <c r="AIF1624" s="1"/>
      <c r="AIG1624" s="1"/>
      <c r="AIH1624" s="1"/>
      <c r="AII1624" s="1"/>
      <c r="AIJ1624" s="1"/>
      <c r="AIK1624" s="1"/>
      <c r="AIL1624" s="1"/>
      <c r="AIM1624" s="1"/>
      <c r="AIN1624" s="1"/>
      <c r="AIO1624" s="1"/>
      <c r="AIP1624" s="1"/>
      <c r="AIQ1624" s="1"/>
      <c r="AIR1624" s="1"/>
      <c r="AIS1624" s="1"/>
      <c r="AIT1624" s="1"/>
      <c r="AIU1624" s="1"/>
      <c r="AIV1624" s="1"/>
      <c r="AIW1624" s="1"/>
      <c r="AIX1624" s="1"/>
      <c r="AIY1624" s="1"/>
      <c r="AIZ1624" s="1"/>
      <c r="AJA1624" s="1"/>
      <c r="AJB1624" s="1"/>
      <c r="AJC1624" s="1"/>
      <c r="AJD1624" s="1"/>
      <c r="AJE1624" s="1"/>
      <c r="AJF1624" s="1"/>
      <c r="AJG1624" s="1"/>
      <c r="AJH1624" s="1"/>
      <c r="AJI1624" s="1"/>
      <c r="AJJ1624" s="1"/>
      <c r="AJK1624" s="1"/>
      <c r="AJL1624" s="1"/>
      <c r="AJM1624" s="1"/>
      <c r="AJN1624" s="1"/>
      <c r="AJO1624" s="1"/>
      <c r="AJP1624" s="1"/>
      <c r="AJQ1624" s="1"/>
      <c r="AJR1624" s="1"/>
      <c r="AJS1624" s="1"/>
      <c r="AJT1624" s="1"/>
      <c r="AJU1624" s="1"/>
      <c r="AJV1624" s="1"/>
      <c r="AJW1624" s="1"/>
      <c r="AJX1624" s="1"/>
      <c r="AJY1624" s="1"/>
      <c r="AJZ1624" s="1"/>
      <c r="AKA1624" s="1"/>
      <c r="AKB1624" s="1"/>
      <c r="AKC1624" s="1"/>
      <c r="AKD1624" s="1"/>
      <c r="AKE1624" s="1"/>
      <c r="AKF1624" s="1"/>
      <c r="AKG1624" s="1"/>
      <c r="AKH1624" s="1"/>
      <c r="AKI1624" s="1"/>
      <c r="AKJ1624" s="1"/>
      <c r="AKK1624" s="1"/>
      <c r="AKL1624" s="1"/>
      <c r="AKM1624" s="1"/>
      <c r="AKN1624" s="1"/>
      <c r="AKO1624" s="1"/>
      <c r="AKP1624" s="1"/>
      <c r="AKQ1624" s="1"/>
      <c r="AKR1624" s="1"/>
      <c r="AKS1624" s="1"/>
      <c r="AKT1624" s="1"/>
      <c r="AKU1624" s="1"/>
      <c r="AKV1624" s="1"/>
      <c r="AKW1624" s="1"/>
      <c r="AKX1624" s="1"/>
      <c r="AKY1624" s="1"/>
      <c r="AKZ1624" s="1"/>
      <c r="ALA1624" s="1"/>
      <c r="ALB1624" s="1"/>
      <c r="ALC1624" s="1"/>
      <c r="ALD1624" s="1"/>
      <c r="ALE1624" s="1"/>
      <c r="ALF1624" s="1"/>
      <c r="ALG1624" s="1"/>
      <c r="ALH1624" s="1"/>
      <c r="ALI1624" s="1"/>
      <c r="ALJ1624" s="1"/>
      <c r="ALK1624" s="1"/>
      <c r="ALL1624" s="1"/>
      <c r="ALM1624" s="1"/>
      <c r="ALN1624" s="1"/>
      <c r="ALO1624" s="1"/>
      <c r="ALP1624" s="1"/>
      <c r="ALQ1624" s="1"/>
      <c r="ALR1624" s="1"/>
      <c r="ALS1624" s="1"/>
      <c r="ALT1624" s="1"/>
      <c r="ALU1624" s="1"/>
      <c r="ALV1624" s="1"/>
      <c r="ALW1624" s="1"/>
      <c r="ALX1624" s="1"/>
      <c r="ALY1624" s="1"/>
      <c r="ALZ1624" s="1"/>
      <c r="AMA1624" s="1"/>
      <c r="AMB1624" s="1"/>
      <c r="AMC1624" s="1"/>
      <c r="AMD1624" s="1"/>
      <c r="AME1624" s="1"/>
      <c r="AMF1624" s="1"/>
      <c r="AMG1624" s="1"/>
      <c r="AMH1624" s="1"/>
      <c r="AMI1624" s="1"/>
    </row>
    <row r="1625" customFormat="false" ht="12.75" hidden="false" customHeight="false" outlineLevel="0" collapsed="false">
      <c r="A1625" s="1" t="s">
        <v>1430</v>
      </c>
      <c r="C1625" s="27" t="s">
        <v>3899</v>
      </c>
      <c r="D1625" s="27"/>
      <c r="E1625" s="46"/>
      <c r="F1625" s="47"/>
      <c r="G1625" s="48"/>
      <c r="H1625" s="48" t="s">
        <v>168</v>
      </c>
      <c r="I1625" s="47" t="n">
        <v>27.98</v>
      </c>
      <c r="J1625" s="107" t="s">
        <v>3882</v>
      </c>
      <c r="BM1625" s="1"/>
      <c r="BN1625" s="1"/>
      <c r="BO1625" s="1"/>
      <c r="BP1625" s="1"/>
      <c r="BQ1625" s="1"/>
      <c r="BR1625" s="1"/>
      <c r="BS1625" s="1"/>
      <c r="BT1625" s="1"/>
      <c r="BU1625" s="1"/>
      <c r="BV1625" s="1"/>
      <c r="BW1625" s="1"/>
      <c r="BX1625" s="1"/>
      <c r="BY1625" s="1"/>
      <c r="BZ1625" s="1"/>
      <c r="CA1625" s="1"/>
      <c r="CB1625" s="1"/>
      <c r="CC1625" s="1"/>
      <c r="CD1625" s="1"/>
      <c r="CE1625" s="1"/>
      <c r="CF1625" s="1"/>
      <c r="CG1625" s="1"/>
      <c r="CH1625" s="1"/>
      <c r="CI1625" s="1"/>
      <c r="CJ1625" s="1"/>
      <c r="CK1625" s="1"/>
      <c r="CL1625" s="1"/>
      <c r="CM1625" s="1"/>
      <c r="CN1625" s="1"/>
      <c r="CO1625" s="1"/>
      <c r="CP1625" s="1"/>
      <c r="CQ1625" s="1"/>
      <c r="CR1625" s="1"/>
      <c r="CS1625" s="1"/>
      <c r="CT1625" s="1"/>
      <c r="CU1625" s="1"/>
      <c r="CV1625" s="1"/>
      <c r="CW1625" s="1"/>
      <c r="CX1625" s="1"/>
      <c r="CY1625" s="1"/>
      <c r="CZ1625" s="1"/>
      <c r="DA1625" s="1"/>
      <c r="DB1625" s="1"/>
      <c r="DC1625" s="1"/>
      <c r="DD1625" s="1"/>
      <c r="DE1625" s="1"/>
      <c r="DF1625" s="1"/>
      <c r="DG1625" s="1"/>
      <c r="DH1625" s="1"/>
      <c r="DI1625" s="1"/>
      <c r="DJ1625" s="1"/>
      <c r="DK1625" s="1"/>
      <c r="DL1625" s="1"/>
      <c r="DM1625" s="1"/>
      <c r="DN1625" s="1"/>
      <c r="DO1625" s="1"/>
      <c r="DP1625" s="1"/>
      <c r="DQ1625" s="1"/>
      <c r="DR1625" s="1"/>
      <c r="DS1625" s="1"/>
      <c r="DT1625" s="1"/>
      <c r="DU1625" s="1"/>
      <c r="DV1625" s="1"/>
      <c r="DW1625" s="1"/>
      <c r="DX1625" s="1"/>
      <c r="DY1625" s="1"/>
      <c r="DZ1625" s="1"/>
      <c r="EA1625" s="1"/>
      <c r="EB1625" s="1"/>
      <c r="EC1625" s="1"/>
      <c r="ED1625" s="1"/>
      <c r="EE1625" s="1"/>
      <c r="EF1625" s="1"/>
      <c r="EG1625" s="1"/>
      <c r="EH1625" s="1"/>
      <c r="EI1625" s="1"/>
      <c r="EJ1625" s="1"/>
      <c r="EK1625" s="1"/>
      <c r="EL1625" s="1"/>
      <c r="EM1625" s="1"/>
      <c r="EN1625" s="1"/>
      <c r="EO1625" s="1"/>
      <c r="EP1625" s="1"/>
      <c r="EQ1625" s="1"/>
      <c r="ER1625" s="1"/>
      <c r="ES1625" s="1"/>
      <c r="ET1625" s="1"/>
      <c r="EU1625" s="1"/>
      <c r="EV1625" s="1"/>
      <c r="EW1625" s="1"/>
      <c r="EX1625" s="1"/>
      <c r="EY1625" s="1"/>
      <c r="EZ1625" s="1"/>
      <c r="FA1625" s="1"/>
      <c r="FB1625" s="1"/>
      <c r="FC1625" s="1"/>
      <c r="FD1625" s="1"/>
      <c r="FE1625" s="1"/>
      <c r="FF1625" s="1"/>
      <c r="FG1625" s="1"/>
      <c r="FH1625" s="1"/>
      <c r="FI1625" s="1"/>
      <c r="FJ1625" s="1"/>
      <c r="FK1625" s="1"/>
      <c r="FL1625" s="1"/>
      <c r="FM1625" s="1"/>
      <c r="FN1625" s="1"/>
      <c r="FO1625" s="1"/>
      <c r="FP1625" s="1"/>
      <c r="FQ1625" s="1"/>
      <c r="FR1625" s="1"/>
      <c r="FS1625" s="1"/>
      <c r="FT1625" s="1"/>
      <c r="FU1625" s="1"/>
      <c r="FV1625" s="1"/>
      <c r="FW1625" s="1"/>
      <c r="FX1625" s="1"/>
      <c r="FY1625" s="1"/>
      <c r="FZ1625" s="1"/>
      <c r="GA1625" s="1"/>
      <c r="GB1625" s="1"/>
      <c r="GC1625" s="1"/>
      <c r="GD1625" s="1"/>
      <c r="GE1625" s="1"/>
      <c r="GF1625" s="1"/>
      <c r="GG1625" s="1"/>
      <c r="GH1625" s="1"/>
      <c r="GI1625" s="1"/>
      <c r="GJ1625" s="1"/>
      <c r="GK1625" s="1"/>
      <c r="GL1625" s="1"/>
      <c r="GM1625" s="1"/>
      <c r="GN1625" s="1"/>
      <c r="GO1625" s="1"/>
      <c r="GP1625" s="1"/>
      <c r="GQ1625" s="1"/>
      <c r="GR1625" s="1"/>
      <c r="GS1625" s="1"/>
      <c r="GT1625" s="1"/>
      <c r="GU1625" s="1"/>
      <c r="GV1625" s="1"/>
      <c r="GW1625" s="1"/>
      <c r="GX1625" s="1"/>
      <c r="GY1625" s="1"/>
      <c r="GZ1625" s="1"/>
      <c r="HA1625" s="1"/>
      <c r="HB1625" s="1"/>
      <c r="HC1625" s="1"/>
      <c r="HD1625" s="1"/>
      <c r="HE1625" s="1"/>
      <c r="HF1625" s="1"/>
      <c r="HG1625" s="1"/>
      <c r="HH1625" s="1"/>
      <c r="HI1625" s="1"/>
      <c r="HJ1625" s="1"/>
      <c r="HK1625" s="1"/>
      <c r="HL1625" s="1"/>
      <c r="HM1625" s="1"/>
      <c r="HN1625" s="1"/>
      <c r="HO1625" s="1"/>
      <c r="HP1625" s="1"/>
      <c r="HQ1625" s="1"/>
      <c r="HR1625" s="1"/>
      <c r="HS1625" s="1"/>
      <c r="HT1625" s="1"/>
      <c r="HU1625" s="1"/>
      <c r="HV1625" s="1"/>
      <c r="HW1625" s="1"/>
      <c r="HX1625" s="1"/>
      <c r="HY1625" s="1"/>
      <c r="HZ1625" s="1"/>
      <c r="IA1625" s="1"/>
      <c r="IB1625" s="1"/>
      <c r="IC1625" s="1"/>
      <c r="ID1625" s="1"/>
      <c r="IE1625" s="1"/>
      <c r="IF1625" s="1"/>
      <c r="IG1625" s="1"/>
      <c r="IH1625" s="1"/>
      <c r="II1625" s="1"/>
      <c r="IJ1625" s="1"/>
      <c r="IK1625" s="1"/>
      <c r="IL1625" s="1"/>
      <c r="IM1625" s="1"/>
      <c r="IN1625" s="1"/>
      <c r="IO1625" s="1"/>
      <c r="IP1625" s="1"/>
      <c r="IQ1625" s="1"/>
      <c r="IR1625" s="1"/>
      <c r="IS1625" s="1"/>
      <c r="IT1625" s="1"/>
      <c r="IU1625" s="1"/>
      <c r="IV1625" s="1"/>
      <c r="IW1625" s="1"/>
      <c r="IX1625" s="1"/>
      <c r="IY1625" s="1"/>
      <c r="IZ1625" s="1"/>
      <c r="JA1625" s="1"/>
      <c r="JB1625" s="1"/>
      <c r="JC1625" s="1"/>
      <c r="JD1625" s="1"/>
      <c r="JE1625" s="1"/>
      <c r="JF1625" s="1"/>
      <c r="JG1625" s="1"/>
      <c r="JH1625" s="1"/>
      <c r="JI1625" s="1"/>
      <c r="JJ1625" s="1"/>
      <c r="JK1625" s="1"/>
      <c r="JL1625" s="1"/>
      <c r="JM1625" s="1"/>
      <c r="JN1625" s="1"/>
      <c r="JO1625" s="1"/>
      <c r="JP1625" s="1"/>
      <c r="JQ1625" s="1"/>
      <c r="JR1625" s="1"/>
      <c r="JS1625" s="1"/>
      <c r="JT1625" s="1"/>
      <c r="JU1625" s="1"/>
      <c r="JV1625" s="1"/>
      <c r="JW1625" s="1"/>
      <c r="JX1625" s="1"/>
      <c r="JY1625" s="1"/>
      <c r="JZ1625" s="1"/>
      <c r="KA1625" s="1"/>
      <c r="KB1625" s="1"/>
      <c r="KC1625" s="1"/>
      <c r="KD1625" s="1"/>
      <c r="KE1625" s="1"/>
      <c r="KF1625" s="1"/>
      <c r="KG1625" s="1"/>
      <c r="KH1625" s="1"/>
      <c r="KI1625" s="1"/>
      <c r="KJ1625" s="1"/>
      <c r="KK1625" s="1"/>
      <c r="KL1625" s="1"/>
      <c r="KM1625" s="1"/>
      <c r="KN1625" s="1"/>
      <c r="KO1625" s="1"/>
      <c r="KP1625" s="1"/>
      <c r="KQ1625" s="1"/>
      <c r="KR1625" s="1"/>
      <c r="KS1625" s="1"/>
      <c r="KT1625" s="1"/>
      <c r="KU1625" s="1"/>
      <c r="KV1625" s="1"/>
      <c r="KW1625" s="1"/>
      <c r="KX1625" s="1"/>
      <c r="KY1625" s="1"/>
      <c r="KZ1625" s="1"/>
      <c r="LA1625" s="1"/>
      <c r="LB1625" s="1"/>
      <c r="LC1625" s="1"/>
      <c r="LD1625" s="1"/>
      <c r="LE1625" s="1"/>
      <c r="LF1625" s="1"/>
      <c r="LG1625" s="1"/>
      <c r="LH1625" s="1"/>
      <c r="LI1625" s="1"/>
      <c r="LJ1625" s="1"/>
      <c r="LK1625" s="1"/>
      <c r="LL1625" s="1"/>
      <c r="LM1625" s="1"/>
      <c r="LN1625" s="1"/>
      <c r="LO1625" s="1"/>
      <c r="LP1625" s="1"/>
      <c r="LQ1625" s="1"/>
      <c r="LR1625" s="1"/>
      <c r="LS1625" s="1"/>
      <c r="LT1625" s="1"/>
      <c r="LU1625" s="1"/>
      <c r="LV1625" s="1"/>
      <c r="LW1625" s="1"/>
      <c r="LX1625" s="1"/>
      <c r="LY1625" s="1"/>
      <c r="LZ1625" s="1"/>
      <c r="MA1625" s="1"/>
      <c r="MB1625" s="1"/>
      <c r="MC1625" s="1"/>
      <c r="MD1625" s="1"/>
      <c r="ME1625" s="1"/>
      <c r="MF1625" s="1"/>
      <c r="MG1625" s="1"/>
      <c r="MH1625" s="1"/>
      <c r="MI1625" s="1"/>
      <c r="MJ1625" s="1"/>
      <c r="MK1625" s="1"/>
      <c r="ML1625" s="1"/>
      <c r="MM1625" s="1"/>
      <c r="MN1625" s="1"/>
      <c r="MO1625" s="1"/>
      <c r="MP1625" s="1"/>
      <c r="MQ1625" s="1"/>
      <c r="MR1625" s="1"/>
      <c r="MS1625" s="1"/>
      <c r="MT1625" s="1"/>
      <c r="MU1625" s="1"/>
      <c r="MV1625" s="1"/>
      <c r="MW1625" s="1"/>
      <c r="MX1625" s="1"/>
      <c r="MY1625" s="1"/>
      <c r="MZ1625" s="1"/>
      <c r="NA1625" s="1"/>
      <c r="NB1625" s="1"/>
      <c r="NC1625" s="1"/>
      <c r="ND1625" s="1"/>
      <c r="NE1625" s="1"/>
      <c r="NF1625" s="1"/>
      <c r="NG1625" s="1"/>
      <c r="NH1625" s="1"/>
      <c r="NI1625" s="1"/>
      <c r="NJ1625" s="1"/>
      <c r="NK1625" s="1"/>
      <c r="NL1625" s="1"/>
      <c r="NM1625" s="1"/>
      <c r="NN1625" s="1"/>
      <c r="NO1625" s="1"/>
      <c r="NP1625" s="1"/>
      <c r="NQ1625" s="1"/>
      <c r="NR1625" s="1"/>
      <c r="NS1625" s="1"/>
      <c r="NT1625" s="1"/>
      <c r="NU1625" s="1"/>
      <c r="NV1625" s="1"/>
      <c r="NW1625" s="1"/>
      <c r="NX1625" s="1"/>
      <c r="NY1625" s="1"/>
      <c r="NZ1625" s="1"/>
      <c r="OA1625" s="1"/>
      <c r="OB1625" s="1"/>
      <c r="OC1625" s="1"/>
      <c r="OD1625" s="1"/>
      <c r="OE1625" s="1"/>
      <c r="OF1625" s="1"/>
      <c r="OG1625" s="1"/>
      <c r="OH1625" s="1"/>
      <c r="OI1625" s="1"/>
      <c r="OJ1625" s="1"/>
      <c r="OK1625" s="1"/>
      <c r="OL1625" s="1"/>
      <c r="OM1625" s="1"/>
      <c r="ON1625" s="1"/>
      <c r="OO1625" s="1"/>
      <c r="OP1625" s="1"/>
      <c r="OQ1625" s="1"/>
      <c r="OR1625" s="1"/>
      <c r="OS1625" s="1"/>
      <c r="OT1625" s="1"/>
      <c r="OU1625" s="1"/>
      <c r="OV1625" s="1"/>
      <c r="OW1625" s="1"/>
      <c r="OX1625" s="1"/>
      <c r="OY1625" s="1"/>
      <c r="OZ1625" s="1"/>
      <c r="PA1625" s="1"/>
      <c r="PB1625" s="1"/>
      <c r="PC1625" s="1"/>
      <c r="PD1625" s="1"/>
      <c r="PE1625" s="1"/>
      <c r="PF1625" s="1"/>
      <c r="PG1625" s="1"/>
      <c r="PH1625" s="1"/>
      <c r="PI1625" s="1"/>
      <c r="PJ1625" s="1"/>
      <c r="PK1625" s="1"/>
      <c r="PL1625" s="1"/>
      <c r="PM1625" s="1"/>
      <c r="PN1625" s="1"/>
      <c r="PO1625" s="1"/>
      <c r="PP1625" s="1"/>
      <c r="PQ1625" s="1"/>
      <c r="PR1625" s="1"/>
      <c r="PS1625" s="1"/>
      <c r="PT1625" s="1"/>
      <c r="PU1625" s="1"/>
      <c r="PV1625" s="1"/>
      <c r="PW1625" s="1"/>
      <c r="PX1625" s="1"/>
      <c r="PY1625" s="1"/>
      <c r="PZ1625" s="1"/>
      <c r="QA1625" s="1"/>
      <c r="QB1625" s="1"/>
      <c r="QC1625" s="1"/>
      <c r="QD1625" s="1"/>
      <c r="QE1625" s="1"/>
      <c r="QF1625" s="1"/>
      <c r="QG1625" s="1"/>
      <c r="QH1625" s="1"/>
      <c r="QI1625" s="1"/>
      <c r="QJ1625" s="1"/>
      <c r="QK1625" s="1"/>
      <c r="QL1625" s="1"/>
      <c r="QM1625" s="1"/>
      <c r="QN1625" s="1"/>
      <c r="QO1625" s="1"/>
      <c r="QP1625" s="1"/>
      <c r="QQ1625" s="1"/>
      <c r="QR1625" s="1"/>
      <c r="QS1625" s="1"/>
      <c r="QT1625" s="1"/>
      <c r="QU1625" s="1"/>
      <c r="QV1625" s="1"/>
      <c r="QW1625" s="1"/>
      <c r="QX1625" s="1"/>
      <c r="QY1625" s="1"/>
      <c r="QZ1625" s="1"/>
      <c r="RA1625" s="1"/>
      <c r="RB1625" s="1"/>
      <c r="RC1625" s="1"/>
      <c r="RD1625" s="1"/>
      <c r="RE1625" s="1"/>
      <c r="RF1625" s="1"/>
      <c r="RG1625" s="1"/>
      <c r="RH1625" s="1"/>
      <c r="RI1625" s="1"/>
      <c r="RJ1625" s="1"/>
      <c r="RK1625" s="1"/>
      <c r="RL1625" s="1"/>
      <c r="RM1625" s="1"/>
      <c r="RN1625" s="1"/>
      <c r="RO1625" s="1"/>
      <c r="RP1625" s="1"/>
      <c r="RQ1625" s="1"/>
      <c r="RR1625" s="1"/>
      <c r="RS1625" s="1"/>
      <c r="RT1625" s="1"/>
      <c r="RU1625" s="1"/>
      <c r="RV1625" s="1"/>
      <c r="RW1625" s="1"/>
      <c r="RX1625" s="1"/>
      <c r="RY1625" s="1"/>
      <c r="RZ1625" s="1"/>
      <c r="SA1625" s="1"/>
      <c r="SB1625" s="1"/>
      <c r="SC1625" s="1"/>
      <c r="SD1625" s="1"/>
      <c r="SE1625" s="1"/>
      <c r="SF1625" s="1"/>
      <c r="SG1625" s="1"/>
      <c r="SH1625" s="1"/>
      <c r="SI1625" s="1"/>
      <c r="SJ1625" s="1"/>
      <c r="SK1625" s="1"/>
      <c r="SL1625" s="1"/>
      <c r="SM1625" s="1"/>
      <c r="SN1625" s="1"/>
      <c r="SO1625" s="1"/>
      <c r="SP1625" s="1"/>
      <c r="SQ1625" s="1"/>
      <c r="SR1625" s="1"/>
      <c r="SS1625" s="1"/>
      <c r="ST1625" s="1"/>
      <c r="SU1625" s="1"/>
      <c r="SV1625" s="1"/>
      <c r="SW1625" s="1"/>
      <c r="SX1625" s="1"/>
      <c r="SY1625" s="1"/>
      <c r="SZ1625" s="1"/>
      <c r="TA1625" s="1"/>
      <c r="TB1625" s="1"/>
      <c r="TC1625" s="1"/>
      <c r="TD1625" s="1"/>
      <c r="TE1625" s="1"/>
      <c r="TF1625" s="1"/>
      <c r="TG1625" s="1"/>
      <c r="TH1625" s="1"/>
      <c r="TI1625" s="1"/>
      <c r="TJ1625" s="1"/>
      <c r="TK1625" s="1"/>
      <c r="TL1625" s="1"/>
      <c r="TM1625" s="1"/>
      <c r="TN1625" s="1"/>
      <c r="TO1625" s="1"/>
      <c r="TP1625" s="1"/>
      <c r="TQ1625" s="1"/>
      <c r="TR1625" s="1"/>
      <c r="TS1625" s="1"/>
      <c r="TT1625" s="1"/>
      <c r="TU1625" s="1"/>
      <c r="TV1625" s="1"/>
      <c r="TW1625" s="1"/>
      <c r="TX1625" s="1"/>
      <c r="TY1625" s="1"/>
      <c r="TZ1625" s="1"/>
      <c r="UA1625" s="1"/>
      <c r="UB1625" s="1"/>
      <c r="UC1625" s="1"/>
      <c r="UD1625" s="1"/>
      <c r="UE1625" s="1"/>
      <c r="UF1625" s="1"/>
      <c r="UG1625" s="1"/>
      <c r="UH1625" s="1"/>
      <c r="UI1625" s="1"/>
      <c r="UJ1625" s="1"/>
      <c r="UK1625" s="1"/>
      <c r="UL1625" s="1"/>
      <c r="UM1625" s="1"/>
      <c r="UN1625" s="1"/>
      <c r="UO1625" s="1"/>
      <c r="UP1625" s="1"/>
      <c r="UQ1625" s="1"/>
      <c r="UR1625" s="1"/>
      <c r="US1625" s="1"/>
      <c r="UT1625" s="1"/>
      <c r="UU1625" s="1"/>
      <c r="UV1625" s="1"/>
      <c r="UW1625" s="1"/>
      <c r="UX1625" s="1"/>
      <c r="UY1625" s="1"/>
      <c r="UZ1625" s="1"/>
      <c r="VA1625" s="1"/>
      <c r="VB1625" s="1"/>
      <c r="VC1625" s="1"/>
      <c r="VD1625" s="1"/>
      <c r="VE1625" s="1"/>
      <c r="VF1625" s="1"/>
      <c r="VG1625" s="1"/>
      <c r="VH1625" s="1"/>
      <c r="VI1625" s="1"/>
      <c r="VJ1625" s="1"/>
      <c r="VK1625" s="1"/>
      <c r="VL1625" s="1"/>
      <c r="VM1625" s="1"/>
      <c r="VN1625" s="1"/>
      <c r="VO1625" s="1"/>
      <c r="VP1625" s="1"/>
      <c r="VQ1625" s="1"/>
      <c r="VR1625" s="1"/>
      <c r="VS1625" s="1"/>
      <c r="VT1625" s="1"/>
      <c r="VU1625" s="1"/>
      <c r="VV1625" s="1"/>
      <c r="VW1625" s="1"/>
      <c r="VX1625" s="1"/>
      <c r="VY1625" s="1"/>
      <c r="VZ1625" s="1"/>
      <c r="WA1625" s="1"/>
      <c r="WB1625" s="1"/>
      <c r="WC1625" s="1"/>
      <c r="WD1625" s="1"/>
      <c r="WE1625" s="1"/>
      <c r="WF1625" s="1"/>
      <c r="WG1625" s="1"/>
      <c r="WH1625" s="1"/>
      <c r="WI1625" s="1"/>
      <c r="WJ1625" s="1"/>
      <c r="WK1625" s="1"/>
      <c r="WL1625" s="1"/>
      <c r="WM1625" s="1"/>
      <c r="WN1625" s="1"/>
      <c r="WO1625" s="1"/>
      <c r="WP1625" s="1"/>
      <c r="WQ1625" s="1"/>
      <c r="WR1625" s="1"/>
      <c r="WS1625" s="1"/>
      <c r="WT1625" s="1"/>
      <c r="WU1625" s="1"/>
      <c r="WV1625" s="1"/>
      <c r="WW1625" s="1"/>
      <c r="WX1625" s="1"/>
      <c r="WY1625" s="1"/>
      <c r="WZ1625" s="1"/>
      <c r="XA1625" s="1"/>
      <c r="XB1625" s="1"/>
      <c r="XC1625" s="1"/>
      <c r="XD1625" s="1"/>
      <c r="XE1625" s="1"/>
      <c r="XF1625" s="1"/>
      <c r="XG1625" s="1"/>
      <c r="XH1625" s="1"/>
      <c r="XI1625" s="1"/>
      <c r="XJ1625" s="1"/>
      <c r="XK1625" s="1"/>
      <c r="XL1625" s="1"/>
      <c r="XM1625" s="1"/>
      <c r="XN1625" s="1"/>
      <c r="XO1625" s="1"/>
      <c r="XP1625" s="1"/>
      <c r="XQ1625" s="1"/>
      <c r="XR1625" s="1"/>
      <c r="XS1625" s="1"/>
      <c r="XT1625" s="1"/>
      <c r="XU1625" s="1"/>
      <c r="XV1625" s="1"/>
      <c r="XW1625" s="1"/>
      <c r="XX1625" s="1"/>
      <c r="XY1625" s="1"/>
      <c r="XZ1625" s="1"/>
      <c r="YA1625" s="1"/>
      <c r="YB1625" s="1"/>
      <c r="YC1625" s="1"/>
      <c r="YD1625" s="1"/>
      <c r="YE1625" s="1"/>
      <c r="YF1625" s="1"/>
      <c r="YG1625" s="1"/>
      <c r="YH1625" s="1"/>
      <c r="YI1625" s="1"/>
      <c r="YJ1625" s="1"/>
      <c r="YK1625" s="1"/>
      <c r="YL1625" s="1"/>
      <c r="YM1625" s="1"/>
      <c r="YN1625" s="1"/>
      <c r="YO1625" s="1"/>
      <c r="YP1625" s="1"/>
      <c r="YQ1625" s="1"/>
      <c r="YR1625" s="1"/>
      <c r="YS1625" s="1"/>
      <c r="YT1625" s="1"/>
      <c r="YU1625" s="1"/>
      <c r="YV1625" s="1"/>
      <c r="YW1625" s="1"/>
      <c r="YX1625" s="1"/>
      <c r="YY1625" s="1"/>
      <c r="YZ1625" s="1"/>
      <c r="ZA1625" s="1"/>
      <c r="ZB1625" s="1"/>
      <c r="ZC1625" s="1"/>
      <c r="ZD1625" s="1"/>
      <c r="ZE1625" s="1"/>
      <c r="ZF1625" s="1"/>
      <c r="ZG1625" s="1"/>
      <c r="ZH1625" s="1"/>
      <c r="ZI1625" s="1"/>
      <c r="ZJ1625" s="1"/>
      <c r="ZK1625" s="1"/>
      <c r="ZL1625" s="1"/>
      <c r="ZM1625" s="1"/>
      <c r="ZN1625" s="1"/>
      <c r="ZO1625" s="1"/>
      <c r="ZP1625" s="1"/>
      <c r="ZQ1625" s="1"/>
      <c r="ZR1625" s="1"/>
      <c r="ZS1625" s="1"/>
      <c r="ZT1625" s="1"/>
      <c r="ZU1625" s="1"/>
      <c r="ZV1625" s="1"/>
      <c r="ZW1625" s="1"/>
      <c r="ZX1625" s="1"/>
      <c r="ZY1625" s="1"/>
      <c r="ZZ1625" s="1"/>
      <c r="AAA1625" s="1"/>
      <c r="AAB1625" s="1"/>
      <c r="AAC1625" s="1"/>
      <c r="AAD1625" s="1"/>
      <c r="AAE1625" s="1"/>
      <c r="AAF1625" s="1"/>
      <c r="AAG1625" s="1"/>
      <c r="AAH1625" s="1"/>
      <c r="AAI1625" s="1"/>
      <c r="AAJ1625" s="1"/>
      <c r="AAK1625" s="1"/>
      <c r="AAL1625" s="1"/>
      <c r="AAM1625" s="1"/>
      <c r="AAN1625" s="1"/>
      <c r="AAO1625" s="1"/>
      <c r="AAP1625" s="1"/>
      <c r="AAQ1625" s="1"/>
      <c r="AAR1625" s="1"/>
      <c r="AAS1625" s="1"/>
      <c r="AAT1625" s="1"/>
      <c r="AAU1625" s="1"/>
      <c r="AAV1625" s="1"/>
      <c r="AAW1625" s="1"/>
      <c r="AAX1625" s="1"/>
      <c r="AAY1625" s="1"/>
      <c r="AAZ1625" s="1"/>
      <c r="ABA1625" s="1"/>
      <c r="ABB1625" s="1"/>
      <c r="ABC1625" s="1"/>
      <c r="ABD1625" s="1"/>
      <c r="ABE1625" s="1"/>
      <c r="ABF1625" s="1"/>
      <c r="ABG1625" s="1"/>
      <c r="ABH1625" s="1"/>
      <c r="ABI1625" s="1"/>
      <c r="ABJ1625" s="1"/>
      <c r="ABK1625" s="1"/>
      <c r="ABL1625" s="1"/>
      <c r="ABM1625" s="1"/>
      <c r="ABN1625" s="1"/>
      <c r="ABO1625" s="1"/>
      <c r="ABP1625" s="1"/>
      <c r="ABQ1625" s="1"/>
      <c r="ABR1625" s="1"/>
      <c r="ABS1625" s="1"/>
      <c r="ABT1625" s="1"/>
      <c r="ABU1625" s="1"/>
      <c r="ABV1625" s="1"/>
      <c r="ABW1625" s="1"/>
      <c r="ABX1625" s="1"/>
      <c r="ABY1625" s="1"/>
      <c r="ABZ1625" s="1"/>
      <c r="ACA1625" s="1"/>
      <c r="ACB1625" s="1"/>
      <c r="ACC1625" s="1"/>
      <c r="ACD1625" s="1"/>
      <c r="ACE1625" s="1"/>
      <c r="ACF1625" s="1"/>
      <c r="ACG1625" s="1"/>
      <c r="ACH1625" s="1"/>
      <c r="ACI1625" s="1"/>
      <c r="ACJ1625" s="1"/>
      <c r="ACK1625" s="1"/>
      <c r="ACL1625" s="1"/>
      <c r="ACM1625" s="1"/>
      <c r="ACN1625" s="1"/>
      <c r="ACO1625" s="1"/>
      <c r="ACP1625" s="1"/>
      <c r="ACQ1625" s="1"/>
      <c r="ACR1625" s="1"/>
      <c r="ACS1625" s="1"/>
      <c r="ACT1625" s="1"/>
      <c r="ACU1625" s="1"/>
      <c r="ACV1625" s="1"/>
      <c r="ACW1625" s="1"/>
      <c r="ACX1625" s="1"/>
      <c r="ACY1625" s="1"/>
      <c r="ACZ1625" s="1"/>
      <c r="ADA1625" s="1"/>
      <c r="ADB1625" s="1"/>
      <c r="ADC1625" s="1"/>
      <c r="ADD1625" s="1"/>
      <c r="ADE1625" s="1"/>
      <c r="ADF1625" s="1"/>
      <c r="ADG1625" s="1"/>
      <c r="ADH1625" s="1"/>
      <c r="ADI1625" s="1"/>
      <c r="ADJ1625" s="1"/>
      <c r="ADK1625" s="1"/>
      <c r="ADL1625" s="1"/>
      <c r="ADM1625" s="1"/>
      <c r="ADN1625" s="1"/>
      <c r="ADO1625" s="1"/>
      <c r="ADP1625" s="1"/>
      <c r="ADQ1625" s="1"/>
      <c r="ADR1625" s="1"/>
      <c r="ADS1625" s="1"/>
      <c r="ADT1625" s="1"/>
      <c r="ADU1625" s="1"/>
      <c r="ADV1625" s="1"/>
      <c r="ADW1625" s="1"/>
      <c r="ADX1625" s="1"/>
      <c r="ADY1625" s="1"/>
      <c r="ADZ1625" s="1"/>
      <c r="AEA1625" s="1"/>
      <c r="AEB1625" s="1"/>
      <c r="AEC1625" s="1"/>
      <c r="AED1625" s="1"/>
      <c r="AEE1625" s="1"/>
      <c r="AEF1625" s="1"/>
      <c r="AEG1625" s="1"/>
      <c r="AEH1625" s="1"/>
      <c r="AEI1625" s="1"/>
      <c r="AEJ1625" s="1"/>
      <c r="AEK1625" s="1"/>
      <c r="AEL1625" s="1"/>
      <c r="AEM1625" s="1"/>
      <c r="AEN1625" s="1"/>
      <c r="AEO1625" s="1"/>
      <c r="AEP1625" s="1"/>
      <c r="AEQ1625" s="1"/>
      <c r="AER1625" s="1"/>
      <c r="AES1625" s="1"/>
      <c r="AET1625" s="1"/>
      <c r="AEU1625" s="1"/>
      <c r="AEV1625" s="1"/>
      <c r="AEW1625" s="1"/>
      <c r="AEX1625" s="1"/>
      <c r="AEY1625" s="1"/>
      <c r="AEZ1625" s="1"/>
      <c r="AFA1625" s="1"/>
      <c r="AFB1625" s="1"/>
      <c r="AFC1625" s="1"/>
      <c r="AFD1625" s="1"/>
      <c r="AFE1625" s="1"/>
      <c r="AFF1625" s="1"/>
      <c r="AFG1625" s="1"/>
      <c r="AFH1625" s="1"/>
      <c r="AFI1625" s="1"/>
      <c r="AFJ1625" s="1"/>
      <c r="AFK1625" s="1"/>
      <c r="AFL1625" s="1"/>
      <c r="AFM1625" s="1"/>
      <c r="AFN1625" s="1"/>
      <c r="AFO1625" s="1"/>
      <c r="AFP1625" s="1"/>
      <c r="AFQ1625" s="1"/>
      <c r="AFR1625" s="1"/>
      <c r="AFS1625" s="1"/>
      <c r="AFT1625" s="1"/>
      <c r="AFU1625" s="1"/>
      <c r="AFV1625" s="1"/>
      <c r="AFW1625" s="1"/>
      <c r="AFX1625" s="1"/>
      <c r="AFY1625" s="1"/>
      <c r="AFZ1625" s="1"/>
      <c r="AGA1625" s="1"/>
      <c r="AGB1625" s="1"/>
      <c r="AGC1625" s="1"/>
      <c r="AGD1625" s="1"/>
      <c r="AGE1625" s="1"/>
      <c r="AGF1625" s="1"/>
      <c r="AGG1625" s="1"/>
      <c r="AGH1625" s="1"/>
      <c r="AGI1625" s="1"/>
      <c r="AGJ1625" s="1"/>
      <c r="AGK1625" s="1"/>
      <c r="AGL1625" s="1"/>
      <c r="AGM1625" s="1"/>
      <c r="AGN1625" s="1"/>
      <c r="AGO1625" s="1"/>
      <c r="AGP1625" s="1"/>
      <c r="AGQ1625" s="1"/>
      <c r="AGR1625" s="1"/>
      <c r="AGS1625" s="1"/>
      <c r="AGT1625" s="1"/>
      <c r="AGU1625" s="1"/>
      <c r="AGV1625" s="1"/>
      <c r="AGW1625" s="1"/>
      <c r="AGX1625" s="1"/>
      <c r="AGY1625" s="1"/>
      <c r="AGZ1625" s="1"/>
      <c r="AHA1625" s="1"/>
      <c r="AHB1625" s="1"/>
      <c r="AHC1625" s="1"/>
      <c r="AHD1625" s="1"/>
      <c r="AHE1625" s="1"/>
      <c r="AHF1625" s="1"/>
      <c r="AHG1625" s="1"/>
      <c r="AHH1625" s="1"/>
      <c r="AHI1625" s="1"/>
      <c r="AHJ1625" s="1"/>
      <c r="AHK1625" s="1"/>
      <c r="AHL1625" s="1"/>
      <c r="AHM1625" s="1"/>
      <c r="AHN1625" s="1"/>
      <c r="AHO1625" s="1"/>
      <c r="AHP1625" s="1"/>
      <c r="AHQ1625" s="1"/>
      <c r="AHR1625" s="1"/>
      <c r="AHS1625" s="1"/>
      <c r="AHT1625" s="1"/>
      <c r="AHU1625" s="1"/>
      <c r="AHV1625" s="1"/>
      <c r="AHW1625" s="1"/>
      <c r="AHX1625" s="1"/>
      <c r="AHY1625" s="1"/>
      <c r="AHZ1625" s="1"/>
      <c r="AIA1625" s="1"/>
      <c r="AIB1625" s="1"/>
      <c r="AIC1625" s="1"/>
      <c r="AID1625" s="1"/>
      <c r="AIE1625" s="1"/>
      <c r="AIF1625" s="1"/>
      <c r="AIG1625" s="1"/>
      <c r="AIH1625" s="1"/>
      <c r="AII1625" s="1"/>
      <c r="AIJ1625" s="1"/>
      <c r="AIK1625" s="1"/>
      <c r="AIL1625" s="1"/>
      <c r="AIM1625" s="1"/>
      <c r="AIN1625" s="1"/>
      <c r="AIO1625" s="1"/>
      <c r="AIP1625" s="1"/>
      <c r="AIQ1625" s="1"/>
      <c r="AIR1625" s="1"/>
      <c r="AIS1625" s="1"/>
      <c r="AIT1625" s="1"/>
      <c r="AIU1625" s="1"/>
      <c r="AIV1625" s="1"/>
      <c r="AIW1625" s="1"/>
      <c r="AIX1625" s="1"/>
      <c r="AIY1625" s="1"/>
      <c r="AIZ1625" s="1"/>
      <c r="AJA1625" s="1"/>
      <c r="AJB1625" s="1"/>
      <c r="AJC1625" s="1"/>
      <c r="AJD1625" s="1"/>
      <c r="AJE1625" s="1"/>
      <c r="AJF1625" s="1"/>
      <c r="AJG1625" s="1"/>
      <c r="AJH1625" s="1"/>
      <c r="AJI1625" s="1"/>
      <c r="AJJ1625" s="1"/>
      <c r="AJK1625" s="1"/>
      <c r="AJL1625" s="1"/>
      <c r="AJM1625" s="1"/>
      <c r="AJN1625" s="1"/>
      <c r="AJO1625" s="1"/>
      <c r="AJP1625" s="1"/>
      <c r="AJQ1625" s="1"/>
      <c r="AJR1625" s="1"/>
      <c r="AJS1625" s="1"/>
      <c r="AJT1625" s="1"/>
      <c r="AJU1625" s="1"/>
      <c r="AJV1625" s="1"/>
      <c r="AJW1625" s="1"/>
      <c r="AJX1625" s="1"/>
      <c r="AJY1625" s="1"/>
      <c r="AJZ1625" s="1"/>
      <c r="AKA1625" s="1"/>
      <c r="AKB1625" s="1"/>
      <c r="AKC1625" s="1"/>
      <c r="AKD1625" s="1"/>
      <c r="AKE1625" s="1"/>
      <c r="AKF1625" s="1"/>
      <c r="AKG1625" s="1"/>
      <c r="AKH1625" s="1"/>
      <c r="AKI1625" s="1"/>
      <c r="AKJ1625" s="1"/>
      <c r="AKK1625" s="1"/>
      <c r="AKL1625" s="1"/>
      <c r="AKM1625" s="1"/>
      <c r="AKN1625" s="1"/>
      <c r="AKO1625" s="1"/>
      <c r="AKP1625" s="1"/>
      <c r="AKQ1625" s="1"/>
      <c r="AKR1625" s="1"/>
      <c r="AKS1625" s="1"/>
      <c r="AKT1625" s="1"/>
      <c r="AKU1625" s="1"/>
      <c r="AKV1625" s="1"/>
      <c r="AKW1625" s="1"/>
      <c r="AKX1625" s="1"/>
      <c r="AKY1625" s="1"/>
      <c r="AKZ1625" s="1"/>
      <c r="ALA1625" s="1"/>
      <c r="ALB1625" s="1"/>
      <c r="ALC1625" s="1"/>
      <c r="ALD1625" s="1"/>
      <c r="ALE1625" s="1"/>
      <c r="ALF1625" s="1"/>
      <c r="ALG1625" s="1"/>
      <c r="ALH1625" s="1"/>
      <c r="ALI1625" s="1"/>
      <c r="ALJ1625" s="1"/>
      <c r="ALK1625" s="1"/>
      <c r="ALL1625" s="1"/>
      <c r="ALM1625" s="1"/>
      <c r="ALN1625" s="1"/>
      <c r="ALO1625" s="1"/>
      <c r="ALP1625" s="1"/>
      <c r="ALQ1625" s="1"/>
      <c r="ALR1625" s="1"/>
      <c r="ALS1625" s="1"/>
      <c r="ALT1625" s="1"/>
      <c r="ALU1625" s="1"/>
      <c r="ALV1625" s="1"/>
      <c r="ALW1625" s="1"/>
      <c r="ALX1625" s="1"/>
      <c r="ALY1625" s="1"/>
      <c r="ALZ1625" s="1"/>
      <c r="AMA1625" s="1"/>
      <c r="AMB1625" s="1"/>
      <c r="AMC1625" s="1"/>
      <c r="AMD1625" s="1"/>
      <c r="AME1625" s="1"/>
      <c r="AMF1625" s="1"/>
      <c r="AMG1625" s="1"/>
      <c r="AMH1625" s="1"/>
      <c r="AMI1625" s="1"/>
    </row>
    <row r="1626" customFormat="false" ht="12.75" hidden="false" customHeight="false" outlineLevel="0" collapsed="false">
      <c r="A1626" s="1" t="s">
        <v>1430</v>
      </c>
      <c r="C1626" s="27" t="s">
        <v>3900</v>
      </c>
      <c r="D1626" s="27" t="s">
        <v>24</v>
      </c>
      <c r="E1626" s="46"/>
      <c r="F1626" s="47"/>
      <c r="G1626" s="48"/>
      <c r="H1626" s="48" t="s">
        <v>168</v>
      </c>
      <c r="I1626" s="47" t="n">
        <v>1.69</v>
      </c>
      <c r="J1626" s="107" t="s">
        <v>3882</v>
      </c>
      <c r="BM1626" s="1"/>
      <c r="BN1626" s="1"/>
      <c r="BO1626" s="1"/>
      <c r="BP1626" s="1"/>
      <c r="BQ1626" s="1"/>
      <c r="BR1626" s="1"/>
      <c r="BS1626" s="1"/>
      <c r="BT1626" s="1"/>
      <c r="BU1626" s="1"/>
      <c r="BV1626" s="1"/>
      <c r="BW1626" s="1"/>
      <c r="BX1626" s="1"/>
      <c r="BY1626" s="1"/>
      <c r="BZ1626" s="1"/>
      <c r="CA1626" s="1"/>
      <c r="CB1626" s="1"/>
      <c r="CC1626" s="1"/>
      <c r="CD1626" s="1"/>
      <c r="CE1626" s="1"/>
      <c r="CF1626" s="1"/>
      <c r="CG1626" s="1"/>
      <c r="CH1626" s="1"/>
      <c r="CI1626" s="1"/>
      <c r="CJ1626" s="1"/>
      <c r="CK1626" s="1"/>
      <c r="CL1626" s="1"/>
      <c r="CM1626" s="1"/>
      <c r="CN1626" s="1"/>
      <c r="CO1626" s="1"/>
      <c r="CP1626" s="1"/>
      <c r="CQ1626" s="1"/>
      <c r="CR1626" s="1"/>
      <c r="CS1626" s="1"/>
      <c r="CT1626" s="1"/>
      <c r="CU1626" s="1"/>
      <c r="CV1626" s="1"/>
      <c r="CW1626" s="1"/>
      <c r="CX1626" s="1"/>
      <c r="CY1626" s="1"/>
      <c r="CZ1626" s="1"/>
      <c r="DA1626" s="1"/>
      <c r="DB1626" s="1"/>
      <c r="DC1626" s="1"/>
      <c r="DD1626" s="1"/>
      <c r="DE1626" s="1"/>
      <c r="DF1626" s="1"/>
      <c r="DG1626" s="1"/>
      <c r="DH1626" s="1"/>
      <c r="DI1626" s="1"/>
      <c r="DJ1626" s="1"/>
      <c r="DK1626" s="1"/>
      <c r="DL1626" s="1"/>
      <c r="DM1626" s="1"/>
      <c r="DN1626" s="1"/>
      <c r="DO1626" s="1"/>
      <c r="DP1626" s="1"/>
      <c r="DQ1626" s="1"/>
      <c r="DR1626" s="1"/>
      <c r="DS1626" s="1"/>
      <c r="DT1626" s="1"/>
      <c r="DU1626" s="1"/>
      <c r="DV1626" s="1"/>
      <c r="DW1626" s="1"/>
      <c r="DX1626" s="1"/>
      <c r="DY1626" s="1"/>
      <c r="DZ1626" s="1"/>
      <c r="EA1626" s="1"/>
      <c r="EB1626" s="1"/>
      <c r="EC1626" s="1"/>
      <c r="ED1626" s="1"/>
      <c r="EE1626" s="1"/>
      <c r="EF1626" s="1"/>
      <c r="EG1626" s="1"/>
      <c r="EH1626" s="1"/>
      <c r="EI1626" s="1"/>
      <c r="EJ1626" s="1"/>
      <c r="EK1626" s="1"/>
      <c r="EL1626" s="1"/>
      <c r="EM1626" s="1"/>
      <c r="EN1626" s="1"/>
      <c r="EO1626" s="1"/>
      <c r="EP1626" s="1"/>
      <c r="EQ1626" s="1"/>
      <c r="ER1626" s="1"/>
      <c r="ES1626" s="1"/>
      <c r="ET1626" s="1"/>
      <c r="EU1626" s="1"/>
      <c r="EV1626" s="1"/>
      <c r="EW1626" s="1"/>
      <c r="EX1626" s="1"/>
      <c r="EY1626" s="1"/>
      <c r="EZ1626" s="1"/>
      <c r="FA1626" s="1"/>
      <c r="FB1626" s="1"/>
      <c r="FC1626" s="1"/>
      <c r="FD1626" s="1"/>
      <c r="FE1626" s="1"/>
      <c r="FF1626" s="1"/>
      <c r="FG1626" s="1"/>
      <c r="FH1626" s="1"/>
      <c r="FI1626" s="1"/>
      <c r="FJ1626" s="1"/>
      <c r="FK1626" s="1"/>
      <c r="FL1626" s="1"/>
      <c r="FM1626" s="1"/>
      <c r="FN1626" s="1"/>
      <c r="FO1626" s="1"/>
      <c r="FP1626" s="1"/>
      <c r="FQ1626" s="1"/>
      <c r="FR1626" s="1"/>
      <c r="FS1626" s="1"/>
      <c r="FT1626" s="1"/>
      <c r="FU1626" s="1"/>
      <c r="FV1626" s="1"/>
      <c r="FW1626" s="1"/>
      <c r="FX1626" s="1"/>
      <c r="FY1626" s="1"/>
      <c r="FZ1626" s="1"/>
      <c r="GA1626" s="1"/>
      <c r="GB1626" s="1"/>
      <c r="GC1626" s="1"/>
      <c r="GD1626" s="1"/>
      <c r="GE1626" s="1"/>
      <c r="GF1626" s="1"/>
      <c r="GG1626" s="1"/>
      <c r="GH1626" s="1"/>
      <c r="GI1626" s="1"/>
      <c r="GJ1626" s="1"/>
      <c r="GK1626" s="1"/>
      <c r="GL1626" s="1"/>
      <c r="GM1626" s="1"/>
      <c r="GN1626" s="1"/>
      <c r="GO1626" s="1"/>
      <c r="GP1626" s="1"/>
      <c r="GQ1626" s="1"/>
      <c r="GR1626" s="1"/>
      <c r="GS1626" s="1"/>
      <c r="GT1626" s="1"/>
      <c r="GU1626" s="1"/>
      <c r="GV1626" s="1"/>
      <c r="GW1626" s="1"/>
      <c r="GX1626" s="1"/>
      <c r="GY1626" s="1"/>
      <c r="GZ1626" s="1"/>
      <c r="HA1626" s="1"/>
      <c r="HB1626" s="1"/>
      <c r="HC1626" s="1"/>
      <c r="HD1626" s="1"/>
      <c r="HE1626" s="1"/>
      <c r="HF1626" s="1"/>
      <c r="HG1626" s="1"/>
      <c r="HH1626" s="1"/>
      <c r="HI1626" s="1"/>
      <c r="HJ1626" s="1"/>
      <c r="HK1626" s="1"/>
      <c r="HL1626" s="1"/>
      <c r="HM1626" s="1"/>
      <c r="HN1626" s="1"/>
      <c r="HO1626" s="1"/>
      <c r="HP1626" s="1"/>
      <c r="HQ1626" s="1"/>
      <c r="HR1626" s="1"/>
      <c r="HS1626" s="1"/>
      <c r="HT1626" s="1"/>
      <c r="HU1626" s="1"/>
      <c r="HV1626" s="1"/>
      <c r="HW1626" s="1"/>
      <c r="HX1626" s="1"/>
      <c r="HY1626" s="1"/>
      <c r="HZ1626" s="1"/>
      <c r="IA1626" s="1"/>
      <c r="IB1626" s="1"/>
      <c r="IC1626" s="1"/>
      <c r="ID1626" s="1"/>
      <c r="IE1626" s="1"/>
      <c r="IF1626" s="1"/>
      <c r="IG1626" s="1"/>
      <c r="IH1626" s="1"/>
      <c r="II1626" s="1"/>
      <c r="IJ1626" s="1"/>
      <c r="IK1626" s="1"/>
      <c r="IL1626" s="1"/>
      <c r="IM1626" s="1"/>
      <c r="IN1626" s="1"/>
      <c r="IO1626" s="1"/>
      <c r="IP1626" s="1"/>
      <c r="IQ1626" s="1"/>
      <c r="IR1626" s="1"/>
      <c r="IS1626" s="1"/>
      <c r="IT1626" s="1"/>
      <c r="IU1626" s="1"/>
      <c r="IV1626" s="1"/>
      <c r="IW1626" s="1"/>
      <c r="IX1626" s="1"/>
      <c r="IY1626" s="1"/>
      <c r="IZ1626" s="1"/>
      <c r="JA1626" s="1"/>
      <c r="JB1626" s="1"/>
      <c r="JC1626" s="1"/>
      <c r="JD1626" s="1"/>
      <c r="JE1626" s="1"/>
      <c r="JF1626" s="1"/>
      <c r="JG1626" s="1"/>
      <c r="JH1626" s="1"/>
      <c r="JI1626" s="1"/>
      <c r="JJ1626" s="1"/>
      <c r="JK1626" s="1"/>
      <c r="JL1626" s="1"/>
      <c r="JM1626" s="1"/>
      <c r="JN1626" s="1"/>
      <c r="JO1626" s="1"/>
      <c r="JP1626" s="1"/>
      <c r="JQ1626" s="1"/>
      <c r="JR1626" s="1"/>
      <c r="JS1626" s="1"/>
      <c r="JT1626" s="1"/>
      <c r="JU1626" s="1"/>
      <c r="JV1626" s="1"/>
      <c r="JW1626" s="1"/>
      <c r="JX1626" s="1"/>
      <c r="JY1626" s="1"/>
      <c r="JZ1626" s="1"/>
      <c r="KA1626" s="1"/>
      <c r="KB1626" s="1"/>
      <c r="KC1626" s="1"/>
      <c r="KD1626" s="1"/>
      <c r="KE1626" s="1"/>
      <c r="KF1626" s="1"/>
      <c r="KG1626" s="1"/>
      <c r="KH1626" s="1"/>
      <c r="KI1626" s="1"/>
      <c r="KJ1626" s="1"/>
      <c r="KK1626" s="1"/>
      <c r="KL1626" s="1"/>
      <c r="KM1626" s="1"/>
      <c r="KN1626" s="1"/>
      <c r="KO1626" s="1"/>
      <c r="KP1626" s="1"/>
      <c r="KQ1626" s="1"/>
      <c r="KR1626" s="1"/>
      <c r="KS1626" s="1"/>
      <c r="KT1626" s="1"/>
      <c r="KU1626" s="1"/>
      <c r="KV1626" s="1"/>
      <c r="KW1626" s="1"/>
      <c r="KX1626" s="1"/>
      <c r="KY1626" s="1"/>
      <c r="KZ1626" s="1"/>
      <c r="LA1626" s="1"/>
      <c r="LB1626" s="1"/>
      <c r="LC1626" s="1"/>
      <c r="LD1626" s="1"/>
      <c r="LE1626" s="1"/>
      <c r="LF1626" s="1"/>
      <c r="LG1626" s="1"/>
      <c r="LH1626" s="1"/>
      <c r="LI1626" s="1"/>
      <c r="LJ1626" s="1"/>
      <c r="LK1626" s="1"/>
      <c r="LL1626" s="1"/>
      <c r="LM1626" s="1"/>
      <c r="LN1626" s="1"/>
      <c r="LO1626" s="1"/>
      <c r="LP1626" s="1"/>
      <c r="LQ1626" s="1"/>
      <c r="LR1626" s="1"/>
      <c r="LS1626" s="1"/>
      <c r="LT1626" s="1"/>
      <c r="LU1626" s="1"/>
      <c r="LV1626" s="1"/>
      <c r="LW1626" s="1"/>
      <c r="LX1626" s="1"/>
      <c r="LY1626" s="1"/>
      <c r="LZ1626" s="1"/>
      <c r="MA1626" s="1"/>
      <c r="MB1626" s="1"/>
      <c r="MC1626" s="1"/>
      <c r="MD1626" s="1"/>
      <c r="ME1626" s="1"/>
      <c r="MF1626" s="1"/>
      <c r="MG1626" s="1"/>
      <c r="MH1626" s="1"/>
      <c r="MI1626" s="1"/>
      <c r="MJ1626" s="1"/>
      <c r="MK1626" s="1"/>
      <c r="ML1626" s="1"/>
      <c r="MM1626" s="1"/>
      <c r="MN1626" s="1"/>
      <c r="MO1626" s="1"/>
      <c r="MP1626" s="1"/>
      <c r="MQ1626" s="1"/>
      <c r="MR1626" s="1"/>
      <c r="MS1626" s="1"/>
      <c r="MT1626" s="1"/>
      <c r="MU1626" s="1"/>
      <c r="MV1626" s="1"/>
      <c r="MW1626" s="1"/>
      <c r="MX1626" s="1"/>
      <c r="MY1626" s="1"/>
      <c r="MZ1626" s="1"/>
      <c r="NA1626" s="1"/>
      <c r="NB1626" s="1"/>
      <c r="NC1626" s="1"/>
      <c r="ND1626" s="1"/>
      <c r="NE1626" s="1"/>
      <c r="NF1626" s="1"/>
      <c r="NG1626" s="1"/>
      <c r="NH1626" s="1"/>
      <c r="NI1626" s="1"/>
      <c r="NJ1626" s="1"/>
      <c r="NK1626" s="1"/>
      <c r="NL1626" s="1"/>
      <c r="NM1626" s="1"/>
      <c r="NN1626" s="1"/>
      <c r="NO1626" s="1"/>
      <c r="NP1626" s="1"/>
      <c r="NQ1626" s="1"/>
      <c r="NR1626" s="1"/>
      <c r="NS1626" s="1"/>
      <c r="NT1626" s="1"/>
      <c r="NU1626" s="1"/>
      <c r="NV1626" s="1"/>
      <c r="NW1626" s="1"/>
      <c r="NX1626" s="1"/>
      <c r="NY1626" s="1"/>
      <c r="NZ1626" s="1"/>
      <c r="OA1626" s="1"/>
      <c r="OB1626" s="1"/>
      <c r="OC1626" s="1"/>
      <c r="OD1626" s="1"/>
      <c r="OE1626" s="1"/>
      <c r="OF1626" s="1"/>
      <c r="OG1626" s="1"/>
      <c r="OH1626" s="1"/>
      <c r="OI1626" s="1"/>
      <c r="OJ1626" s="1"/>
      <c r="OK1626" s="1"/>
      <c r="OL1626" s="1"/>
      <c r="OM1626" s="1"/>
      <c r="ON1626" s="1"/>
      <c r="OO1626" s="1"/>
      <c r="OP1626" s="1"/>
      <c r="OQ1626" s="1"/>
      <c r="OR1626" s="1"/>
      <c r="OS1626" s="1"/>
      <c r="OT1626" s="1"/>
      <c r="OU1626" s="1"/>
      <c r="OV1626" s="1"/>
      <c r="OW1626" s="1"/>
      <c r="OX1626" s="1"/>
      <c r="OY1626" s="1"/>
      <c r="OZ1626" s="1"/>
      <c r="PA1626" s="1"/>
      <c r="PB1626" s="1"/>
      <c r="PC1626" s="1"/>
      <c r="PD1626" s="1"/>
      <c r="PE1626" s="1"/>
      <c r="PF1626" s="1"/>
      <c r="PG1626" s="1"/>
      <c r="PH1626" s="1"/>
      <c r="PI1626" s="1"/>
      <c r="PJ1626" s="1"/>
      <c r="PK1626" s="1"/>
      <c r="PL1626" s="1"/>
      <c r="PM1626" s="1"/>
      <c r="PN1626" s="1"/>
      <c r="PO1626" s="1"/>
      <c r="PP1626" s="1"/>
      <c r="PQ1626" s="1"/>
      <c r="PR1626" s="1"/>
      <c r="PS1626" s="1"/>
      <c r="PT1626" s="1"/>
      <c r="PU1626" s="1"/>
      <c r="PV1626" s="1"/>
      <c r="PW1626" s="1"/>
      <c r="PX1626" s="1"/>
      <c r="PY1626" s="1"/>
      <c r="PZ1626" s="1"/>
      <c r="QA1626" s="1"/>
      <c r="QB1626" s="1"/>
      <c r="QC1626" s="1"/>
      <c r="QD1626" s="1"/>
      <c r="QE1626" s="1"/>
      <c r="QF1626" s="1"/>
      <c r="QG1626" s="1"/>
      <c r="QH1626" s="1"/>
      <c r="QI1626" s="1"/>
      <c r="QJ1626" s="1"/>
      <c r="QK1626" s="1"/>
      <c r="QL1626" s="1"/>
      <c r="QM1626" s="1"/>
      <c r="QN1626" s="1"/>
      <c r="QO1626" s="1"/>
      <c r="QP1626" s="1"/>
      <c r="QQ1626" s="1"/>
      <c r="QR1626" s="1"/>
      <c r="QS1626" s="1"/>
      <c r="QT1626" s="1"/>
      <c r="QU1626" s="1"/>
      <c r="QV1626" s="1"/>
      <c r="QW1626" s="1"/>
      <c r="QX1626" s="1"/>
      <c r="QY1626" s="1"/>
      <c r="QZ1626" s="1"/>
      <c r="RA1626" s="1"/>
      <c r="RB1626" s="1"/>
      <c r="RC1626" s="1"/>
      <c r="RD1626" s="1"/>
      <c r="RE1626" s="1"/>
      <c r="RF1626" s="1"/>
      <c r="RG1626" s="1"/>
      <c r="RH1626" s="1"/>
      <c r="RI1626" s="1"/>
      <c r="RJ1626" s="1"/>
      <c r="RK1626" s="1"/>
      <c r="RL1626" s="1"/>
      <c r="RM1626" s="1"/>
      <c r="RN1626" s="1"/>
      <c r="RO1626" s="1"/>
      <c r="RP1626" s="1"/>
      <c r="RQ1626" s="1"/>
      <c r="RR1626" s="1"/>
      <c r="RS1626" s="1"/>
      <c r="RT1626" s="1"/>
      <c r="RU1626" s="1"/>
      <c r="RV1626" s="1"/>
      <c r="RW1626" s="1"/>
      <c r="RX1626" s="1"/>
      <c r="RY1626" s="1"/>
      <c r="RZ1626" s="1"/>
      <c r="SA1626" s="1"/>
      <c r="SB1626" s="1"/>
      <c r="SC1626" s="1"/>
      <c r="SD1626" s="1"/>
      <c r="SE1626" s="1"/>
      <c r="SF1626" s="1"/>
      <c r="SG1626" s="1"/>
      <c r="SH1626" s="1"/>
      <c r="SI1626" s="1"/>
      <c r="SJ1626" s="1"/>
      <c r="SK1626" s="1"/>
      <c r="SL1626" s="1"/>
      <c r="SM1626" s="1"/>
      <c r="SN1626" s="1"/>
      <c r="SO1626" s="1"/>
      <c r="SP1626" s="1"/>
      <c r="SQ1626" s="1"/>
      <c r="SR1626" s="1"/>
      <c r="SS1626" s="1"/>
      <c r="ST1626" s="1"/>
      <c r="SU1626" s="1"/>
      <c r="SV1626" s="1"/>
      <c r="SW1626" s="1"/>
      <c r="SX1626" s="1"/>
      <c r="SY1626" s="1"/>
      <c r="SZ1626" s="1"/>
      <c r="TA1626" s="1"/>
      <c r="TB1626" s="1"/>
      <c r="TC1626" s="1"/>
      <c r="TD1626" s="1"/>
      <c r="TE1626" s="1"/>
      <c r="TF1626" s="1"/>
      <c r="TG1626" s="1"/>
      <c r="TH1626" s="1"/>
      <c r="TI1626" s="1"/>
      <c r="TJ1626" s="1"/>
      <c r="TK1626" s="1"/>
      <c r="TL1626" s="1"/>
      <c r="TM1626" s="1"/>
      <c r="TN1626" s="1"/>
      <c r="TO1626" s="1"/>
      <c r="TP1626" s="1"/>
      <c r="TQ1626" s="1"/>
      <c r="TR1626" s="1"/>
      <c r="TS1626" s="1"/>
      <c r="TT1626" s="1"/>
      <c r="TU1626" s="1"/>
      <c r="TV1626" s="1"/>
      <c r="TW1626" s="1"/>
      <c r="TX1626" s="1"/>
      <c r="TY1626" s="1"/>
      <c r="TZ1626" s="1"/>
      <c r="UA1626" s="1"/>
      <c r="UB1626" s="1"/>
      <c r="UC1626" s="1"/>
      <c r="UD1626" s="1"/>
      <c r="UE1626" s="1"/>
      <c r="UF1626" s="1"/>
      <c r="UG1626" s="1"/>
      <c r="UH1626" s="1"/>
      <c r="UI1626" s="1"/>
      <c r="UJ1626" s="1"/>
      <c r="UK1626" s="1"/>
      <c r="UL1626" s="1"/>
      <c r="UM1626" s="1"/>
      <c r="UN1626" s="1"/>
      <c r="UO1626" s="1"/>
      <c r="UP1626" s="1"/>
      <c r="UQ1626" s="1"/>
      <c r="UR1626" s="1"/>
      <c r="US1626" s="1"/>
      <c r="UT1626" s="1"/>
      <c r="UU1626" s="1"/>
      <c r="UV1626" s="1"/>
      <c r="UW1626" s="1"/>
      <c r="UX1626" s="1"/>
      <c r="UY1626" s="1"/>
      <c r="UZ1626" s="1"/>
      <c r="VA1626" s="1"/>
      <c r="VB1626" s="1"/>
      <c r="VC1626" s="1"/>
      <c r="VD1626" s="1"/>
      <c r="VE1626" s="1"/>
      <c r="VF1626" s="1"/>
      <c r="VG1626" s="1"/>
      <c r="VH1626" s="1"/>
      <c r="VI1626" s="1"/>
      <c r="VJ1626" s="1"/>
      <c r="VK1626" s="1"/>
      <c r="VL1626" s="1"/>
      <c r="VM1626" s="1"/>
      <c r="VN1626" s="1"/>
      <c r="VO1626" s="1"/>
      <c r="VP1626" s="1"/>
      <c r="VQ1626" s="1"/>
      <c r="VR1626" s="1"/>
      <c r="VS1626" s="1"/>
      <c r="VT1626" s="1"/>
      <c r="VU1626" s="1"/>
      <c r="VV1626" s="1"/>
      <c r="VW1626" s="1"/>
      <c r="VX1626" s="1"/>
      <c r="VY1626" s="1"/>
      <c r="VZ1626" s="1"/>
      <c r="WA1626" s="1"/>
      <c r="WB1626" s="1"/>
      <c r="WC1626" s="1"/>
      <c r="WD1626" s="1"/>
      <c r="WE1626" s="1"/>
      <c r="WF1626" s="1"/>
      <c r="WG1626" s="1"/>
      <c r="WH1626" s="1"/>
      <c r="WI1626" s="1"/>
      <c r="WJ1626" s="1"/>
      <c r="WK1626" s="1"/>
      <c r="WL1626" s="1"/>
      <c r="WM1626" s="1"/>
      <c r="WN1626" s="1"/>
      <c r="WO1626" s="1"/>
      <c r="WP1626" s="1"/>
      <c r="WQ1626" s="1"/>
      <c r="WR1626" s="1"/>
      <c r="WS1626" s="1"/>
      <c r="WT1626" s="1"/>
      <c r="WU1626" s="1"/>
      <c r="WV1626" s="1"/>
      <c r="WW1626" s="1"/>
      <c r="WX1626" s="1"/>
      <c r="WY1626" s="1"/>
      <c r="WZ1626" s="1"/>
      <c r="XA1626" s="1"/>
      <c r="XB1626" s="1"/>
      <c r="XC1626" s="1"/>
      <c r="XD1626" s="1"/>
      <c r="XE1626" s="1"/>
      <c r="XF1626" s="1"/>
      <c r="XG1626" s="1"/>
      <c r="XH1626" s="1"/>
      <c r="XI1626" s="1"/>
      <c r="XJ1626" s="1"/>
      <c r="XK1626" s="1"/>
      <c r="XL1626" s="1"/>
      <c r="XM1626" s="1"/>
      <c r="XN1626" s="1"/>
      <c r="XO1626" s="1"/>
      <c r="XP1626" s="1"/>
      <c r="XQ1626" s="1"/>
      <c r="XR1626" s="1"/>
      <c r="XS1626" s="1"/>
      <c r="XT1626" s="1"/>
      <c r="XU1626" s="1"/>
      <c r="XV1626" s="1"/>
      <c r="XW1626" s="1"/>
      <c r="XX1626" s="1"/>
      <c r="XY1626" s="1"/>
      <c r="XZ1626" s="1"/>
      <c r="YA1626" s="1"/>
      <c r="YB1626" s="1"/>
      <c r="YC1626" s="1"/>
      <c r="YD1626" s="1"/>
      <c r="YE1626" s="1"/>
      <c r="YF1626" s="1"/>
      <c r="YG1626" s="1"/>
      <c r="YH1626" s="1"/>
      <c r="YI1626" s="1"/>
      <c r="YJ1626" s="1"/>
      <c r="YK1626" s="1"/>
      <c r="YL1626" s="1"/>
      <c r="YM1626" s="1"/>
      <c r="YN1626" s="1"/>
      <c r="YO1626" s="1"/>
      <c r="YP1626" s="1"/>
      <c r="YQ1626" s="1"/>
      <c r="YR1626" s="1"/>
      <c r="YS1626" s="1"/>
      <c r="YT1626" s="1"/>
      <c r="YU1626" s="1"/>
      <c r="YV1626" s="1"/>
      <c r="YW1626" s="1"/>
      <c r="YX1626" s="1"/>
      <c r="YY1626" s="1"/>
      <c r="YZ1626" s="1"/>
      <c r="ZA1626" s="1"/>
      <c r="ZB1626" s="1"/>
      <c r="ZC1626" s="1"/>
      <c r="ZD1626" s="1"/>
      <c r="ZE1626" s="1"/>
      <c r="ZF1626" s="1"/>
      <c r="ZG1626" s="1"/>
      <c r="ZH1626" s="1"/>
      <c r="ZI1626" s="1"/>
      <c r="ZJ1626" s="1"/>
      <c r="ZK1626" s="1"/>
      <c r="ZL1626" s="1"/>
      <c r="ZM1626" s="1"/>
      <c r="ZN1626" s="1"/>
      <c r="ZO1626" s="1"/>
      <c r="ZP1626" s="1"/>
      <c r="ZQ1626" s="1"/>
      <c r="ZR1626" s="1"/>
      <c r="ZS1626" s="1"/>
      <c r="ZT1626" s="1"/>
      <c r="ZU1626" s="1"/>
      <c r="ZV1626" s="1"/>
      <c r="ZW1626" s="1"/>
      <c r="ZX1626" s="1"/>
      <c r="ZY1626" s="1"/>
      <c r="ZZ1626" s="1"/>
      <c r="AAA1626" s="1"/>
      <c r="AAB1626" s="1"/>
      <c r="AAC1626" s="1"/>
      <c r="AAD1626" s="1"/>
      <c r="AAE1626" s="1"/>
      <c r="AAF1626" s="1"/>
      <c r="AAG1626" s="1"/>
      <c r="AAH1626" s="1"/>
      <c r="AAI1626" s="1"/>
      <c r="AAJ1626" s="1"/>
      <c r="AAK1626" s="1"/>
      <c r="AAL1626" s="1"/>
      <c r="AAM1626" s="1"/>
      <c r="AAN1626" s="1"/>
      <c r="AAO1626" s="1"/>
      <c r="AAP1626" s="1"/>
      <c r="AAQ1626" s="1"/>
      <c r="AAR1626" s="1"/>
      <c r="AAS1626" s="1"/>
      <c r="AAT1626" s="1"/>
      <c r="AAU1626" s="1"/>
      <c r="AAV1626" s="1"/>
      <c r="AAW1626" s="1"/>
      <c r="AAX1626" s="1"/>
      <c r="AAY1626" s="1"/>
      <c r="AAZ1626" s="1"/>
      <c r="ABA1626" s="1"/>
      <c r="ABB1626" s="1"/>
      <c r="ABC1626" s="1"/>
      <c r="ABD1626" s="1"/>
      <c r="ABE1626" s="1"/>
      <c r="ABF1626" s="1"/>
      <c r="ABG1626" s="1"/>
      <c r="ABH1626" s="1"/>
      <c r="ABI1626" s="1"/>
      <c r="ABJ1626" s="1"/>
      <c r="ABK1626" s="1"/>
      <c r="ABL1626" s="1"/>
      <c r="ABM1626" s="1"/>
      <c r="ABN1626" s="1"/>
      <c r="ABO1626" s="1"/>
      <c r="ABP1626" s="1"/>
      <c r="ABQ1626" s="1"/>
      <c r="ABR1626" s="1"/>
      <c r="ABS1626" s="1"/>
      <c r="ABT1626" s="1"/>
      <c r="ABU1626" s="1"/>
      <c r="ABV1626" s="1"/>
      <c r="ABW1626" s="1"/>
      <c r="ABX1626" s="1"/>
      <c r="ABY1626" s="1"/>
      <c r="ABZ1626" s="1"/>
      <c r="ACA1626" s="1"/>
      <c r="ACB1626" s="1"/>
      <c r="ACC1626" s="1"/>
      <c r="ACD1626" s="1"/>
      <c r="ACE1626" s="1"/>
      <c r="ACF1626" s="1"/>
      <c r="ACG1626" s="1"/>
      <c r="ACH1626" s="1"/>
      <c r="ACI1626" s="1"/>
      <c r="ACJ1626" s="1"/>
      <c r="ACK1626" s="1"/>
      <c r="ACL1626" s="1"/>
      <c r="ACM1626" s="1"/>
      <c r="ACN1626" s="1"/>
      <c r="ACO1626" s="1"/>
      <c r="ACP1626" s="1"/>
      <c r="ACQ1626" s="1"/>
      <c r="ACR1626" s="1"/>
      <c r="ACS1626" s="1"/>
      <c r="ACT1626" s="1"/>
      <c r="ACU1626" s="1"/>
      <c r="ACV1626" s="1"/>
      <c r="ACW1626" s="1"/>
      <c r="ACX1626" s="1"/>
      <c r="ACY1626" s="1"/>
      <c r="ACZ1626" s="1"/>
      <c r="ADA1626" s="1"/>
      <c r="ADB1626" s="1"/>
      <c r="ADC1626" s="1"/>
      <c r="ADD1626" s="1"/>
      <c r="ADE1626" s="1"/>
      <c r="ADF1626" s="1"/>
      <c r="ADG1626" s="1"/>
      <c r="ADH1626" s="1"/>
      <c r="ADI1626" s="1"/>
      <c r="ADJ1626" s="1"/>
      <c r="ADK1626" s="1"/>
      <c r="ADL1626" s="1"/>
      <c r="ADM1626" s="1"/>
      <c r="ADN1626" s="1"/>
      <c r="ADO1626" s="1"/>
      <c r="ADP1626" s="1"/>
      <c r="ADQ1626" s="1"/>
      <c r="ADR1626" s="1"/>
      <c r="ADS1626" s="1"/>
      <c r="ADT1626" s="1"/>
      <c r="ADU1626" s="1"/>
      <c r="ADV1626" s="1"/>
      <c r="ADW1626" s="1"/>
      <c r="ADX1626" s="1"/>
      <c r="ADY1626" s="1"/>
      <c r="ADZ1626" s="1"/>
      <c r="AEA1626" s="1"/>
      <c r="AEB1626" s="1"/>
      <c r="AEC1626" s="1"/>
      <c r="AED1626" s="1"/>
      <c r="AEE1626" s="1"/>
      <c r="AEF1626" s="1"/>
      <c r="AEG1626" s="1"/>
      <c r="AEH1626" s="1"/>
      <c r="AEI1626" s="1"/>
      <c r="AEJ1626" s="1"/>
      <c r="AEK1626" s="1"/>
      <c r="AEL1626" s="1"/>
      <c r="AEM1626" s="1"/>
      <c r="AEN1626" s="1"/>
      <c r="AEO1626" s="1"/>
      <c r="AEP1626" s="1"/>
      <c r="AEQ1626" s="1"/>
      <c r="AER1626" s="1"/>
      <c r="AES1626" s="1"/>
      <c r="AET1626" s="1"/>
      <c r="AEU1626" s="1"/>
      <c r="AEV1626" s="1"/>
      <c r="AEW1626" s="1"/>
      <c r="AEX1626" s="1"/>
      <c r="AEY1626" s="1"/>
      <c r="AEZ1626" s="1"/>
      <c r="AFA1626" s="1"/>
      <c r="AFB1626" s="1"/>
      <c r="AFC1626" s="1"/>
      <c r="AFD1626" s="1"/>
      <c r="AFE1626" s="1"/>
      <c r="AFF1626" s="1"/>
      <c r="AFG1626" s="1"/>
      <c r="AFH1626" s="1"/>
      <c r="AFI1626" s="1"/>
      <c r="AFJ1626" s="1"/>
      <c r="AFK1626" s="1"/>
      <c r="AFL1626" s="1"/>
      <c r="AFM1626" s="1"/>
      <c r="AFN1626" s="1"/>
      <c r="AFO1626" s="1"/>
      <c r="AFP1626" s="1"/>
      <c r="AFQ1626" s="1"/>
      <c r="AFR1626" s="1"/>
      <c r="AFS1626" s="1"/>
      <c r="AFT1626" s="1"/>
      <c r="AFU1626" s="1"/>
      <c r="AFV1626" s="1"/>
      <c r="AFW1626" s="1"/>
      <c r="AFX1626" s="1"/>
      <c r="AFY1626" s="1"/>
      <c r="AFZ1626" s="1"/>
      <c r="AGA1626" s="1"/>
      <c r="AGB1626" s="1"/>
      <c r="AGC1626" s="1"/>
      <c r="AGD1626" s="1"/>
      <c r="AGE1626" s="1"/>
      <c r="AGF1626" s="1"/>
      <c r="AGG1626" s="1"/>
      <c r="AGH1626" s="1"/>
      <c r="AGI1626" s="1"/>
      <c r="AGJ1626" s="1"/>
      <c r="AGK1626" s="1"/>
      <c r="AGL1626" s="1"/>
      <c r="AGM1626" s="1"/>
      <c r="AGN1626" s="1"/>
      <c r="AGO1626" s="1"/>
      <c r="AGP1626" s="1"/>
      <c r="AGQ1626" s="1"/>
      <c r="AGR1626" s="1"/>
      <c r="AGS1626" s="1"/>
      <c r="AGT1626" s="1"/>
      <c r="AGU1626" s="1"/>
      <c r="AGV1626" s="1"/>
      <c r="AGW1626" s="1"/>
      <c r="AGX1626" s="1"/>
      <c r="AGY1626" s="1"/>
      <c r="AGZ1626" s="1"/>
      <c r="AHA1626" s="1"/>
      <c r="AHB1626" s="1"/>
      <c r="AHC1626" s="1"/>
      <c r="AHD1626" s="1"/>
      <c r="AHE1626" s="1"/>
      <c r="AHF1626" s="1"/>
      <c r="AHG1626" s="1"/>
      <c r="AHH1626" s="1"/>
      <c r="AHI1626" s="1"/>
      <c r="AHJ1626" s="1"/>
      <c r="AHK1626" s="1"/>
      <c r="AHL1626" s="1"/>
      <c r="AHM1626" s="1"/>
      <c r="AHN1626" s="1"/>
      <c r="AHO1626" s="1"/>
      <c r="AHP1626" s="1"/>
      <c r="AHQ1626" s="1"/>
      <c r="AHR1626" s="1"/>
      <c r="AHS1626" s="1"/>
      <c r="AHT1626" s="1"/>
      <c r="AHU1626" s="1"/>
      <c r="AHV1626" s="1"/>
      <c r="AHW1626" s="1"/>
      <c r="AHX1626" s="1"/>
      <c r="AHY1626" s="1"/>
      <c r="AHZ1626" s="1"/>
      <c r="AIA1626" s="1"/>
      <c r="AIB1626" s="1"/>
      <c r="AIC1626" s="1"/>
      <c r="AID1626" s="1"/>
      <c r="AIE1626" s="1"/>
      <c r="AIF1626" s="1"/>
      <c r="AIG1626" s="1"/>
      <c r="AIH1626" s="1"/>
      <c r="AII1626" s="1"/>
      <c r="AIJ1626" s="1"/>
      <c r="AIK1626" s="1"/>
      <c r="AIL1626" s="1"/>
      <c r="AIM1626" s="1"/>
      <c r="AIN1626" s="1"/>
      <c r="AIO1626" s="1"/>
      <c r="AIP1626" s="1"/>
      <c r="AIQ1626" s="1"/>
      <c r="AIR1626" s="1"/>
      <c r="AIS1626" s="1"/>
      <c r="AIT1626" s="1"/>
      <c r="AIU1626" s="1"/>
      <c r="AIV1626" s="1"/>
      <c r="AIW1626" s="1"/>
      <c r="AIX1626" s="1"/>
      <c r="AIY1626" s="1"/>
      <c r="AIZ1626" s="1"/>
      <c r="AJA1626" s="1"/>
      <c r="AJB1626" s="1"/>
      <c r="AJC1626" s="1"/>
      <c r="AJD1626" s="1"/>
      <c r="AJE1626" s="1"/>
      <c r="AJF1626" s="1"/>
      <c r="AJG1626" s="1"/>
      <c r="AJH1626" s="1"/>
      <c r="AJI1626" s="1"/>
      <c r="AJJ1626" s="1"/>
      <c r="AJK1626" s="1"/>
      <c r="AJL1626" s="1"/>
      <c r="AJM1626" s="1"/>
      <c r="AJN1626" s="1"/>
      <c r="AJO1626" s="1"/>
      <c r="AJP1626" s="1"/>
      <c r="AJQ1626" s="1"/>
      <c r="AJR1626" s="1"/>
      <c r="AJS1626" s="1"/>
      <c r="AJT1626" s="1"/>
      <c r="AJU1626" s="1"/>
      <c r="AJV1626" s="1"/>
      <c r="AJW1626" s="1"/>
      <c r="AJX1626" s="1"/>
      <c r="AJY1626" s="1"/>
      <c r="AJZ1626" s="1"/>
      <c r="AKA1626" s="1"/>
      <c r="AKB1626" s="1"/>
      <c r="AKC1626" s="1"/>
      <c r="AKD1626" s="1"/>
      <c r="AKE1626" s="1"/>
      <c r="AKF1626" s="1"/>
      <c r="AKG1626" s="1"/>
      <c r="AKH1626" s="1"/>
      <c r="AKI1626" s="1"/>
      <c r="AKJ1626" s="1"/>
      <c r="AKK1626" s="1"/>
      <c r="AKL1626" s="1"/>
      <c r="AKM1626" s="1"/>
      <c r="AKN1626" s="1"/>
      <c r="AKO1626" s="1"/>
      <c r="AKP1626" s="1"/>
      <c r="AKQ1626" s="1"/>
      <c r="AKR1626" s="1"/>
      <c r="AKS1626" s="1"/>
      <c r="AKT1626" s="1"/>
      <c r="AKU1626" s="1"/>
      <c r="AKV1626" s="1"/>
      <c r="AKW1626" s="1"/>
      <c r="AKX1626" s="1"/>
      <c r="AKY1626" s="1"/>
      <c r="AKZ1626" s="1"/>
      <c r="ALA1626" s="1"/>
      <c r="ALB1626" s="1"/>
      <c r="ALC1626" s="1"/>
      <c r="ALD1626" s="1"/>
      <c r="ALE1626" s="1"/>
      <c r="ALF1626" s="1"/>
      <c r="ALG1626" s="1"/>
      <c r="ALH1626" s="1"/>
      <c r="ALI1626" s="1"/>
      <c r="ALJ1626" s="1"/>
      <c r="ALK1626" s="1"/>
      <c r="ALL1626" s="1"/>
      <c r="ALM1626" s="1"/>
      <c r="ALN1626" s="1"/>
      <c r="ALO1626" s="1"/>
      <c r="ALP1626" s="1"/>
      <c r="ALQ1626" s="1"/>
      <c r="ALR1626" s="1"/>
      <c r="ALS1626" s="1"/>
      <c r="ALT1626" s="1"/>
      <c r="ALU1626" s="1"/>
      <c r="ALV1626" s="1"/>
      <c r="ALW1626" s="1"/>
      <c r="ALX1626" s="1"/>
      <c r="ALY1626" s="1"/>
      <c r="ALZ1626" s="1"/>
      <c r="AMA1626" s="1"/>
      <c r="AMB1626" s="1"/>
      <c r="AMC1626" s="1"/>
      <c r="AMD1626" s="1"/>
      <c r="AME1626" s="1"/>
      <c r="AMF1626" s="1"/>
      <c r="AMG1626" s="1"/>
      <c r="AMH1626" s="1"/>
      <c r="AMI1626" s="1"/>
    </row>
    <row r="1627" customFormat="false" ht="12.75" hidden="false" customHeight="false" outlineLevel="0" collapsed="false">
      <c r="A1627" s="1" t="s">
        <v>1430</v>
      </c>
      <c r="C1627" s="27" t="s">
        <v>3901</v>
      </c>
      <c r="D1627" s="27" t="s">
        <v>20</v>
      </c>
      <c r="E1627" s="46"/>
      <c r="F1627" s="47"/>
      <c r="G1627" s="48"/>
      <c r="H1627" s="48" t="s">
        <v>168</v>
      </c>
      <c r="I1627" s="47" t="n">
        <v>1.69</v>
      </c>
      <c r="J1627" s="107" t="s">
        <v>3882</v>
      </c>
      <c r="BM1627" s="1"/>
      <c r="BN1627" s="1"/>
      <c r="BO1627" s="1"/>
      <c r="BP1627" s="1"/>
      <c r="BQ1627" s="1"/>
      <c r="BR1627" s="1"/>
      <c r="BS1627" s="1"/>
      <c r="BT1627" s="1"/>
      <c r="BU1627" s="1"/>
      <c r="BV1627" s="1"/>
      <c r="BW1627" s="1"/>
      <c r="BX1627" s="1"/>
      <c r="BY1627" s="1"/>
      <c r="BZ1627" s="1"/>
      <c r="CA1627" s="1"/>
      <c r="CB1627" s="1"/>
      <c r="CC1627" s="1"/>
      <c r="CD1627" s="1"/>
      <c r="CE1627" s="1"/>
      <c r="CF1627" s="1"/>
      <c r="CG1627" s="1"/>
      <c r="CH1627" s="1"/>
      <c r="CI1627" s="1"/>
      <c r="CJ1627" s="1"/>
      <c r="CK1627" s="1"/>
      <c r="CL1627" s="1"/>
      <c r="CM1627" s="1"/>
      <c r="CN1627" s="1"/>
      <c r="CO1627" s="1"/>
      <c r="CP1627" s="1"/>
      <c r="CQ1627" s="1"/>
      <c r="CR1627" s="1"/>
      <c r="CS1627" s="1"/>
      <c r="CT1627" s="1"/>
      <c r="CU1627" s="1"/>
      <c r="CV1627" s="1"/>
      <c r="CW1627" s="1"/>
      <c r="CX1627" s="1"/>
      <c r="CY1627" s="1"/>
      <c r="CZ1627" s="1"/>
      <c r="DA1627" s="1"/>
      <c r="DB1627" s="1"/>
      <c r="DC1627" s="1"/>
      <c r="DD1627" s="1"/>
      <c r="DE1627" s="1"/>
      <c r="DF1627" s="1"/>
      <c r="DG1627" s="1"/>
      <c r="DH1627" s="1"/>
      <c r="DI1627" s="1"/>
      <c r="DJ1627" s="1"/>
      <c r="DK1627" s="1"/>
      <c r="DL1627" s="1"/>
      <c r="DM1627" s="1"/>
      <c r="DN1627" s="1"/>
      <c r="DO1627" s="1"/>
      <c r="DP1627" s="1"/>
      <c r="DQ1627" s="1"/>
      <c r="DR1627" s="1"/>
      <c r="DS1627" s="1"/>
      <c r="DT1627" s="1"/>
      <c r="DU1627" s="1"/>
      <c r="DV1627" s="1"/>
      <c r="DW1627" s="1"/>
      <c r="DX1627" s="1"/>
      <c r="DY1627" s="1"/>
      <c r="DZ1627" s="1"/>
      <c r="EA1627" s="1"/>
      <c r="EB1627" s="1"/>
      <c r="EC1627" s="1"/>
      <c r="ED1627" s="1"/>
      <c r="EE1627" s="1"/>
      <c r="EF1627" s="1"/>
      <c r="EG1627" s="1"/>
      <c r="EH1627" s="1"/>
      <c r="EI1627" s="1"/>
      <c r="EJ1627" s="1"/>
      <c r="EK1627" s="1"/>
      <c r="EL1627" s="1"/>
      <c r="EM1627" s="1"/>
      <c r="EN1627" s="1"/>
      <c r="EO1627" s="1"/>
      <c r="EP1627" s="1"/>
      <c r="EQ1627" s="1"/>
      <c r="ER1627" s="1"/>
      <c r="ES1627" s="1"/>
      <c r="ET1627" s="1"/>
      <c r="EU1627" s="1"/>
      <c r="EV1627" s="1"/>
      <c r="EW1627" s="1"/>
      <c r="EX1627" s="1"/>
      <c r="EY1627" s="1"/>
      <c r="EZ1627" s="1"/>
      <c r="FA1627" s="1"/>
      <c r="FB1627" s="1"/>
      <c r="FC1627" s="1"/>
      <c r="FD1627" s="1"/>
      <c r="FE1627" s="1"/>
      <c r="FF1627" s="1"/>
      <c r="FG1627" s="1"/>
      <c r="FH1627" s="1"/>
      <c r="FI1627" s="1"/>
      <c r="FJ1627" s="1"/>
      <c r="FK1627" s="1"/>
      <c r="FL1627" s="1"/>
      <c r="FM1627" s="1"/>
      <c r="FN1627" s="1"/>
      <c r="FO1627" s="1"/>
      <c r="FP1627" s="1"/>
      <c r="FQ1627" s="1"/>
      <c r="FR1627" s="1"/>
      <c r="FS1627" s="1"/>
      <c r="FT1627" s="1"/>
      <c r="FU1627" s="1"/>
      <c r="FV1627" s="1"/>
      <c r="FW1627" s="1"/>
      <c r="FX1627" s="1"/>
      <c r="FY1627" s="1"/>
      <c r="FZ1627" s="1"/>
      <c r="GA1627" s="1"/>
      <c r="GB1627" s="1"/>
      <c r="GC1627" s="1"/>
      <c r="GD1627" s="1"/>
      <c r="GE1627" s="1"/>
      <c r="GF1627" s="1"/>
      <c r="GG1627" s="1"/>
      <c r="GH1627" s="1"/>
      <c r="GI1627" s="1"/>
      <c r="GJ1627" s="1"/>
      <c r="GK1627" s="1"/>
      <c r="GL1627" s="1"/>
      <c r="GM1627" s="1"/>
      <c r="GN1627" s="1"/>
      <c r="GO1627" s="1"/>
      <c r="GP1627" s="1"/>
      <c r="GQ1627" s="1"/>
      <c r="GR1627" s="1"/>
      <c r="GS1627" s="1"/>
      <c r="GT1627" s="1"/>
      <c r="GU1627" s="1"/>
      <c r="GV1627" s="1"/>
      <c r="GW1627" s="1"/>
      <c r="GX1627" s="1"/>
      <c r="GY1627" s="1"/>
      <c r="GZ1627" s="1"/>
      <c r="HA1627" s="1"/>
      <c r="HB1627" s="1"/>
      <c r="HC1627" s="1"/>
      <c r="HD1627" s="1"/>
      <c r="HE1627" s="1"/>
      <c r="HF1627" s="1"/>
      <c r="HG1627" s="1"/>
      <c r="HH1627" s="1"/>
      <c r="HI1627" s="1"/>
      <c r="HJ1627" s="1"/>
      <c r="HK1627" s="1"/>
      <c r="HL1627" s="1"/>
      <c r="HM1627" s="1"/>
      <c r="HN1627" s="1"/>
      <c r="HO1627" s="1"/>
      <c r="HP1627" s="1"/>
      <c r="HQ1627" s="1"/>
      <c r="HR1627" s="1"/>
      <c r="HS1627" s="1"/>
      <c r="HT1627" s="1"/>
      <c r="HU1627" s="1"/>
      <c r="HV1627" s="1"/>
      <c r="HW1627" s="1"/>
      <c r="HX1627" s="1"/>
      <c r="HY1627" s="1"/>
      <c r="HZ1627" s="1"/>
      <c r="IA1627" s="1"/>
      <c r="IB1627" s="1"/>
      <c r="IC1627" s="1"/>
      <c r="ID1627" s="1"/>
      <c r="IE1627" s="1"/>
      <c r="IF1627" s="1"/>
      <c r="IG1627" s="1"/>
      <c r="IH1627" s="1"/>
      <c r="II1627" s="1"/>
      <c r="IJ1627" s="1"/>
      <c r="IK1627" s="1"/>
      <c r="IL1627" s="1"/>
      <c r="IM1627" s="1"/>
      <c r="IN1627" s="1"/>
      <c r="IO1627" s="1"/>
      <c r="IP1627" s="1"/>
      <c r="IQ1627" s="1"/>
      <c r="IR1627" s="1"/>
      <c r="IS1627" s="1"/>
      <c r="IT1627" s="1"/>
      <c r="IU1627" s="1"/>
      <c r="IV1627" s="1"/>
      <c r="IW1627" s="1"/>
      <c r="IX1627" s="1"/>
      <c r="IY1627" s="1"/>
      <c r="IZ1627" s="1"/>
      <c r="JA1627" s="1"/>
      <c r="JB1627" s="1"/>
      <c r="JC1627" s="1"/>
      <c r="JD1627" s="1"/>
      <c r="JE1627" s="1"/>
      <c r="JF1627" s="1"/>
      <c r="JG1627" s="1"/>
      <c r="JH1627" s="1"/>
      <c r="JI1627" s="1"/>
      <c r="JJ1627" s="1"/>
      <c r="JK1627" s="1"/>
      <c r="JL1627" s="1"/>
      <c r="JM1627" s="1"/>
      <c r="JN1627" s="1"/>
      <c r="JO1627" s="1"/>
      <c r="JP1627" s="1"/>
      <c r="JQ1627" s="1"/>
      <c r="JR1627" s="1"/>
      <c r="JS1627" s="1"/>
      <c r="JT1627" s="1"/>
      <c r="JU1627" s="1"/>
      <c r="JV1627" s="1"/>
      <c r="JW1627" s="1"/>
      <c r="JX1627" s="1"/>
      <c r="JY1627" s="1"/>
      <c r="JZ1627" s="1"/>
      <c r="KA1627" s="1"/>
      <c r="KB1627" s="1"/>
      <c r="KC1627" s="1"/>
      <c r="KD1627" s="1"/>
      <c r="KE1627" s="1"/>
      <c r="KF1627" s="1"/>
      <c r="KG1627" s="1"/>
      <c r="KH1627" s="1"/>
      <c r="KI1627" s="1"/>
      <c r="KJ1627" s="1"/>
      <c r="KK1627" s="1"/>
      <c r="KL1627" s="1"/>
      <c r="KM1627" s="1"/>
      <c r="KN1627" s="1"/>
      <c r="KO1627" s="1"/>
      <c r="KP1627" s="1"/>
      <c r="KQ1627" s="1"/>
      <c r="KR1627" s="1"/>
      <c r="KS1627" s="1"/>
      <c r="KT1627" s="1"/>
      <c r="KU1627" s="1"/>
      <c r="KV1627" s="1"/>
      <c r="KW1627" s="1"/>
      <c r="KX1627" s="1"/>
      <c r="KY1627" s="1"/>
      <c r="KZ1627" s="1"/>
      <c r="LA1627" s="1"/>
      <c r="LB1627" s="1"/>
      <c r="LC1627" s="1"/>
      <c r="LD1627" s="1"/>
      <c r="LE1627" s="1"/>
      <c r="LF1627" s="1"/>
      <c r="LG1627" s="1"/>
      <c r="LH1627" s="1"/>
      <c r="LI1627" s="1"/>
      <c r="LJ1627" s="1"/>
      <c r="LK1627" s="1"/>
      <c r="LL1627" s="1"/>
      <c r="LM1627" s="1"/>
      <c r="LN1627" s="1"/>
      <c r="LO1627" s="1"/>
      <c r="LP1627" s="1"/>
      <c r="LQ1627" s="1"/>
      <c r="LR1627" s="1"/>
      <c r="LS1627" s="1"/>
      <c r="LT1627" s="1"/>
      <c r="LU1627" s="1"/>
      <c r="LV1627" s="1"/>
      <c r="LW1627" s="1"/>
      <c r="LX1627" s="1"/>
      <c r="LY1627" s="1"/>
      <c r="LZ1627" s="1"/>
      <c r="MA1627" s="1"/>
      <c r="MB1627" s="1"/>
      <c r="MC1627" s="1"/>
      <c r="MD1627" s="1"/>
      <c r="ME1627" s="1"/>
      <c r="MF1627" s="1"/>
      <c r="MG1627" s="1"/>
      <c r="MH1627" s="1"/>
      <c r="MI1627" s="1"/>
      <c r="MJ1627" s="1"/>
      <c r="MK1627" s="1"/>
      <c r="ML1627" s="1"/>
      <c r="MM1627" s="1"/>
      <c r="MN1627" s="1"/>
      <c r="MO1627" s="1"/>
      <c r="MP1627" s="1"/>
      <c r="MQ1627" s="1"/>
      <c r="MR1627" s="1"/>
      <c r="MS1627" s="1"/>
      <c r="MT1627" s="1"/>
      <c r="MU1627" s="1"/>
      <c r="MV1627" s="1"/>
      <c r="MW1627" s="1"/>
      <c r="MX1627" s="1"/>
      <c r="MY1627" s="1"/>
      <c r="MZ1627" s="1"/>
      <c r="NA1627" s="1"/>
      <c r="NB1627" s="1"/>
      <c r="NC1627" s="1"/>
      <c r="ND1627" s="1"/>
      <c r="NE1627" s="1"/>
      <c r="NF1627" s="1"/>
      <c r="NG1627" s="1"/>
      <c r="NH1627" s="1"/>
      <c r="NI1627" s="1"/>
      <c r="NJ1627" s="1"/>
      <c r="NK1627" s="1"/>
      <c r="NL1627" s="1"/>
      <c r="NM1627" s="1"/>
      <c r="NN1627" s="1"/>
      <c r="NO1627" s="1"/>
      <c r="NP1627" s="1"/>
      <c r="NQ1627" s="1"/>
      <c r="NR1627" s="1"/>
      <c r="NS1627" s="1"/>
      <c r="NT1627" s="1"/>
      <c r="NU1627" s="1"/>
      <c r="NV1627" s="1"/>
      <c r="NW1627" s="1"/>
      <c r="NX1627" s="1"/>
      <c r="NY1627" s="1"/>
      <c r="NZ1627" s="1"/>
      <c r="OA1627" s="1"/>
      <c r="OB1627" s="1"/>
      <c r="OC1627" s="1"/>
      <c r="OD1627" s="1"/>
      <c r="OE1627" s="1"/>
      <c r="OF1627" s="1"/>
      <c r="OG1627" s="1"/>
      <c r="OH1627" s="1"/>
      <c r="OI1627" s="1"/>
      <c r="OJ1627" s="1"/>
      <c r="OK1627" s="1"/>
      <c r="OL1627" s="1"/>
      <c r="OM1627" s="1"/>
      <c r="ON1627" s="1"/>
      <c r="OO1627" s="1"/>
      <c r="OP1627" s="1"/>
      <c r="OQ1627" s="1"/>
      <c r="OR1627" s="1"/>
      <c r="OS1627" s="1"/>
      <c r="OT1627" s="1"/>
      <c r="OU1627" s="1"/>
      <c r="OV1627" s="1"/>
      <c r="OW1627" s="1"/>
      <c r="OX1627" s="1"/>
      <c r="OY1627" s="1"/>
      <c r="OZ1627" s="1"/>
      <c r="PA1627" s="1"/>
      <c r="PB1627" s="1"/>
      <c r="PC1627" s="1"/>
      <c r="PD1627" s="1"/>
      <c r="PE1627" s="1"/>
      <c r="PF1627" s="1"/>
      <c r="PG1627" s="1"/>
      <c r="PH1627" s="1"/>
      <c r="PI1627" s="1"/>
      <c r="PJ1627" s="1"/>
      <c r="PK1627" s="1"/>
      <c r="PL1627" s="1"/>
      <c r="PM1627" s="1"/>
      <c r="PN1627" s="1"/>
      <c r="PO1627" s="1"/>
      <c r="PP1627" s="1"/>
      <c r="PQ1627" s="1"/>
      <c r="PR1627" s="1"/>
      <c r="PS1627" s="1"/>
      <c r="PT1627" s="1"/>
      <c r="PU1627" s="1"/>
      <c r="PV1627" s="1"/>
      <c r="PW1627" s="1"/>
      <c r="PX1627" s="1"/>
      <c r="PY1627" s="1"/>
      <c r="PZ1627" s="1"/>
      <c r="QA1627" s="1"/>
      <c r="QB1627" s="1"/>
      <c r="QC1627" s="1"/>
      <c r="QD1627" s="1"/>
      <c r="QE1627" s="1"/>
      <c r="QF1627" s="1"/>
      <c r="QG1627" s="1"/>
      <c r="QH1627" s="1"/>
      <c r="QI1627" s="1"/>
      <c r="QJ1627" s="1"/>
      <c r="QK1627" s="1"/>
      <c r="QL1627" s="1"/>
      <c r="QM1627" s="1"/>
      <c r="QN1627" s="1"/>
      <c r="QO1627" s="1"/>
      <c r="QP1627" s="1"/>
      <c r="QQ1627" s="1"/>
      <c r="QR1627" s="1"/>
      <c r="QS1627" s="1"/>
      <c r="QT1627" s="1"/>
      <c r="QU1627" s="1"/>
      <c r="QV1627" s="1"/>
      <c r="QW1627" s="1"/>
      <c r="QX1627" s="1"/>
      <c r="QY1627" s="1"/>
      <c r="QZ1627" s="1"/>
      <c r="RA1627" s="1"/>
      <c r="RB1627" s="1"/>
      <c r="RC1627" s="1"/>
      <c r="RD1627" s="1"/>
      <c r="RE1627" s="1"/>
      <c r="RF1627" s="1"/>
      <c r="RG1627" s="1"/>
      <c r="RH1627" s="1"/>
      <c r="RI1627" s="1"/>
      <c r="RJ1627" s="1"/>
      <c r="RK1627" s="1"/>
      <c r="RL1627" s="1"/>
      <c r="RM1627" s="1"/>
      <c r="RN1627" s="1"/>
      <c r="RO1627" s="1"/>
      <c r="RP1627" s="1"/>
      <c r="RQ1627" s="1"/>
      <c r="RR1627" s="1"/>
      <c r="RS1627" s="1"/>
      <c r="RT1627" s="1"/>
      <c r="RU1627" s="1"/>
      <c r="RV1627" s="1"/>
      <c r="RW1627" s="1"/>
      <c r="RX1627" s="1"/>
      <c r="RY1627" s="1"/>
      <c r="RZ1627" s="1"/>
      <c r="SA1627" s="1"/>
      <c r="SB1627" s="1"/>
      <c r="SC1627" s="1"/>
      <c r="SD1627" s="1"/>
      <c r="SE1627" s="1"/>
      <c r="SF1627" s="1"/>
      <c r="SG1627" s="1"/>
      <c r="SH1627" s="1"/>
      <c r="SI1627" s="1"/>
      <c r="SJ1627" s="1"/>
      <c r="SK1627" s="1"/>
      <c r="SL1627" s="1"/>
      <c r="SM1627" s="1"/>
      <c r="SN1627" s="1"/>
      <c r="SO1627" s="1"/>
      <c r="SP1627" s="1"/>
      <c r="SQ1627" s="1"/>
      <c r="SR1627" s="1"/>
      <c r="SS1627" s="1"/>
      <c r="ST1627" s="1"/>
      <c r="SU1627" s="1"/>
      <c r="SV1627" s="1"/>
      <c r="SW1627" s="1"/>
      <c r="SX1627" s="1"/>
      <c r="SY1627" s="1"/>
      <c r="SZ1627" s="1"/>
      <c r="TA1627" s="1"/>
      <c r="TB1627" s="1"/>
      <c r="TC1627" s="1"/>
      <c r="TD1627" s="1"/>
      <c r="TE1627" s="1"/>
      <c r="TF1627" s="1"/>
      <c r="TG1627" s="1"/>
      <c r="TH1627" s="1"/>
      <c r="TI1627" s="1"/>
      <c r="TJ1627" s="1"/>
      <c r="TK1627" s="1"/>
      <c r="TL1627" s="1"/>
      <c r="TM1627" s="1"/>
      <c r="TN1627" s="1"/>
      <c r="TO1627" s="1"/>
      <c r="TP1627" s="1"/>
      <c r="TQ1627" s="1"/>
      <c r="TR1627" s="1"/>
      <c r="TS1627" s="1"/>
      <c r="TT1627" s="1"/>
      <c r="TU1627" s="1"/>
      <c r="TV1627" s="1"/>
      <c r="TW1627" s="1"/>
      <c r="TX1627" s="1"/>
      <c r="TY1627" s="1"/>
      <c r="TZ1627" s="1"/>
      <c r="UA1627" s="1"/>
      <c r="UB1627" s="1"/>
      <c r="UC1627" s="1"/>
      <c r="UD1627" s="1"/>
      <c r="UE1627" s="1"/>
      <c r="UF1627" s="1"/>
      <c r="UG1627" s="1"/>
      <c r="UH1627" s="1"/>
      <c r="UI1627" s="1"/>
      <c r="UJ1627" s="1"/>
      <c r="UK1627" s="1"/>
      <c r="UL1627" s="1"/>
      <c r="UM1627" s="1"/>
      <c r="UN1627" s="1"/>
      <c r="UO1627" s="1"/>
      <c r="UP1627" s="1"/>
      <c r="UQ1627" s="1"/>
      <c r="UR1627" s="1"/>
      <c r="US1627" s="1"/>
      <c r="UT1627" s="1"/>
      <c r="UU1627" s="1"/>
      <c r="UV1627" s="1"/>
      <c r="UW1627" s="1"/>
      <c r="UX1627" s="1"/>
      <c r="UY1627" s="1"/>
      <c r="UZ1627" s="1"/>
      <c r="VA1627" s="1"/>
      <c r="VB1627" s="1"/>
      <c r="VC1627" s="1"/>
      <c r="VD1627" s="1"/>
      <c r="VE1627" s="1"/>
      <c r="VF1627" s="1"/>
      <c r="VG1627" s="1"/>
      <c r="VH1627" s="1"/>
      <c r="VI1627" s="1"/>
      <c r="VJ1627" s="1"/>
      <c r="VK1627" s="1"/>
      <c r="VL1627" s="1"/>
      <c r="VM1627" s="1"/>
      <c r="VN1627" s="1"/>
      <c r="VO1627" s="1"/>
      <c r="VP1627" s="1"/>
      <c r="VQ1627" s="1"/>
      <c r="VR1627" s="1"/>
      <c r="VS1627" s="1"/>
      <c r="VT1627" s="1"/>
      <c r="VU1627" s="1"/>
      <c r="VV1627" s="1"/>
      <c r="VW1627" s="1"/>
      <c r="VX1627" s="1"/>
      <c r="VY1627" s="1"/>
      <c r="VZ1627" s="1"/>
      <c r="WA1627" s="1"/>
      <c r="WB1627" s="1"/>
      <c r="WC1627" s="1"/>
      <c r="WD1627" s="1"/>
      <c r="WE1627" s="1"/>
      <c r="WF1627" s="1"/>
      <c r="WG1627" s="1"/>
      <c r="WH1627" s="1"/>
      <c r="WI1627" s="1"/>
      <c r="WJ1627" s="1"/>
      <c r="WK1627" s="1"/>
      <c r="WL1627" s="1"/>
      <c r="WM1627" s="1"/>
      <c r="WN1627" s="1"/>
      <c r="WO1627" s="1"/>
      <c r="WP1627" s="1"/>
      <c r="WQ1627" s="1"/>
      <c r="WR1627" s="1"/>
      <c r="WS1627" s="1"/>
      <c r="WT1627" s="1"/>
      <c r="WU1627" s="1"/>
      <c r="WV1627" s="1"/>
      <c r="WW1627" s="1"/>
      <c r="WX1627" s="1"/>
      <c r="WY1627" s="1"/>
      <c r="WZ1627" s="1"/>
      <c r="XA1627" s="1"/>
      <c r="XB1627" s="1"/>
      <c r="XC1627" s="1"/>
      <c r="XD1627" s="1"/>
      <c r="XE1627" s="1"/>
      <c r="XF1627" s="1"/>
      <c r="XG1627" s="1"/>
      <c r="XH1627" s="1"/>
      <c r="XI1627" s="1"/>
      <c r="XJ1627" s="1"/>
      <c r="XK1627" s="1"/>
      <c r="XL1627" s="1"/>
      <c r="XM1627" s="1"/>
      <c r="XN1627" s="1"/>
      <c r="XO1627" s="1"/>
      <c r="XP1627" s="1"/>
      <c r="XQ1627" s="1"/>
      <c r="XR1627" s="1"/>
      <c r="XS1627" s="1"/>
      <c r="XT1627" s="1"/>
      <c r="XU1627" s="1"/>
      <c r="XV1627" s="1"/>
      <c r="XW1627" s="1"/>
      <c r="XX1627" s="1"/>
      <c r="XY1627" s="1"/>
      <c r="XZ1627" s="1"/>
      <c r="YA1627" s="1"/>
      <c r="YB1627" s="1"/>
      <c r="YC1627" s="1"/>
      <c r="YD1627" s="1"/>
      <c r="YE1627" s="1"/>
      <c r="YF1627" s="1"/>
      <c r="YG1627" s="1"/>
      <c r="YH1627" s="1"/>
      <c r="YI1627" s="1"/>
      <c r="YJ1627" s="1"/>
      <c r="YK1627" s="1"/>
      <c r="YL1627" s="1"/>
      <c r="YM1627" s="1"/>
      <c r="YN1627" s="1"/>
      <c r="YO1627" s="1"/>
      <c r="YP1627" s="1"/>
      <c r="YQ1627" s="1"/>
      <c r="YR1627" s="1"/>
      <c r="YS1627" s="1"/>
      <c r="YT1627" s="1"/>
      <c r="YU1627" s="1"/>
      <c r="YV1627" s="1"/>
      <c r="YW1627" s="1"/>
      <c r="YX1627" s="1"/>
      <c r="YY1627" s="1"/>
      <c r="YZ1627" s="1"/>
      <c r="ZA1627" s="1"/>
      <c r="ZB1627" s="1"/>
      <c r="ZC1627" s="1"/>
      <c r="ZD1627" s="1"/>
      <c r="ZE1627" s="1"/>
      <c r="ZF1627" s="1"/>
      <c r="ZG1627" s="1"/>
      <c r="ZH1627" s="1"/>
      <c r="ZI1627" s="1"/>
      <c r="ZJ1627" s="1"/>
      <c r="ZK1627" s="1"/>
      <c r="ZL1627" s="1"/>
      <c r="ZM1627" s="1"/>
      <c r="ZN1627" s="1"/>
      <c r="ZO1627" s="1"/>
      <c r="ZP1627" s="1"/>
      <c r="ZQ1627" s="1"/>
      <c r="ZR1627" s="1"/>
      <c r="ZS1627" s="1"/>
      <c r="ZT1627" s="1"/>
      <c r="ZU1627" s="1"/>
      <c r="ZV1627" s="1"/>
      <c r="ZW1627" s="1"/>
      <c r="ZX1627" s="1"/>
      <c r="ZY1627" s="1"/>
      <c r="ZZ1627" s="1"/>
      <c r="AAA1627" s="1"/>
      <c r="AAB1627" s="1"/>
      <c r="AAC1627" s="1"/>
      <c r="AAD1627" s="1"/>
      <c r="AAE1627" s="1"/>
      <c r="AAF1627" s="1"/>
      <c r="AAG1627" s="1"/>
      <c r="AAH1627" s="1"/>
      <c r="AAI1627" s="1"/>
      <c r="AAJ1627" s="1"/>
      <c r="AAK1627" s="1"/>
      <c r="AAL1627" s="1"/>
      <c r="AAM1627" s="1"/>
      <c r="AAN1627" s="1"/>
      <c r="AAO1627" s="1"/>
      <c r="AAP1627" s="1"/>
      <c r="AAQ1627" s="1"/>
      <c r="AAR1627" s="1"/>
      <c r="AAS1627" s="1"/>
      <c r="AAT1627" s="1"/>
      <c r="AAU1627" s="1"/>
      <c r="AAV1627" s="1"/>
      <c r="AAW1627" s="1"/>
      <c r="AAX1627" s="1"/>
      <c r="AAY1627" s="1"/>
      <c r="AAZ1627" s="1"/>
      <c r="ABA1627" s="1"/>
      <c r="ABB1627" s="1"/>
      <c r="ABC1627" s="1"/>
      <c r="ABD1627" s="1"/>
      <c r="ABE1627" s="1"/>
      <c r="ABF1627" s="1"/>
      <c r="ABG1627" s="1"/>
      <c r="ABH1627" s="1"/>
      <c r="ABI1627" s="1"/>
      <c r="ABJ1627" s="1"/>
      <c r="ABK1627" s="1"/>
      <c r="ABL1627" s="1"/>
      <c r="ABM1627" s="1"/>
      <c r="ABN1627" s="1"/>
      <c r="ABO1627" s="1"/>
      <c r="ABP1627" s="1"/>
      <c r="ABQ1627" s="1"/>
      <c r="ABR1627" s="1"/>
      <c r="ABS1627" s="1"/>
      <c r="ABT1627" s="1"/>
      <c r="ABU1627" s="1"/>
      <c r="ABV1627" s="1"/>
      <c r="ABW1627" s="1"/>
      <c r="ABX1627" s="1"/>
      <c r="ABY1627" s="1"/>
      <c r="ABZ1627" s="1"/>
      <c r="ACA1627" s="1"/>
      <c r="ACB1627" s="1"/>
      <c r="ACC1627" s="1"/>
      <c r="ACD1627" s="1"/>
      <c r="ACE1627" s="1"/>
      <c r="ACF1627" s="1"/>
      <c r="ACG1627" s="1"/>
      <c r="ACH1627" s="1"/>
      <c r="ACI1627" s="1"/>
      <c r="ACJ1627" s="1"/>
      <c r="ACK1627" s="1"/>
      <c r="ACL1627" s="1"/>
      <c r="ACM1627" s="1"/>
      <c r="ACN1627" s="1"/>
      <c r="ACO1627" s="1"/>
      <c r="ACP1627" s="1"/>
      <c r="ACQ1627" s="1"/>
      <c r="ACR1627" s="1"/>
      <c r="ACS1627" s="1"/>
      <c r="ACT1627" s="1"/>
      <c r="ACU1627" s="1"/>
      <c r="ACV1627" s="1"/>
      <c r="ACW1627" s="1"/>
      <c r="ACX1627" s="1"/>
      <c r="ACY1627" s="1"/>
      <c r="ACZ1627" s="1"/>
      <c r="ADA1627" s="1"/>
      <c r="ADB1627" s="1"/>
      <c r="ADC1627" s="1"/>
      <c r="ADD1627" s="1"/>
      <c r="ADE1627" s="1"/>
      <c r="ADF1627" s="1"/>
      <c r="ADG1627" s="1"/>
      <c r="ADH1627" s="1"/>
      <c r="ADI1627" s="1"/>
      <c r="ADJ1627" s="1"/>
      <c r="ADK1627" s="1"/>
      <c r="ADL1627" s="1"/>
      <c r="ADM1627" s="1"/>
      <c r="ADN1627" s="1"/>
      <c r="ADO1627" s="1"/>
      <c r="ADP1627" s="1"/>
      <c r="ADQ1627" s="1"/>
      <c r="ADR1627" s="1"/>
      <c r="ADS1627" s="1"/>
      <c r="ADT1627" s="1"/>
      <c r="ADU1627" s="1"/>
      <c r="ADV1627" s="1"/>
      <c r="ADW1627" s="1"/>
      <c r="ADX1627" s="1"/>
      <c r="ADY1627" s="1"/>
      <c r="ADZ1627" s="1"/>
      <c r="AEA1627" s="1"/>
      <c r="AEB1627" s="1"/>
      <c r="AEC1627" s="1"/>
      <c r="AED1627" s="1"/>
      <c r="AEE1627" s="1"/>
      <c r="AEF1627" s="1"/>
      <c r="AEG1627" s="1"/>
      <c r="AEH1627" s="1"/>
      <c r="AEI1627" s="1"/>
      <c r="AEJ1627" s="1"/>
      <c r="AEK1627" s="1"/>
      <c r="AEL1627" s="1"/>
      <c r="AEM1627" s="1"/>
      <c r="AEN1627" s="1"/>
      <c r="AEO1627" s="1"/>
      <c r="AEP1627" s="1"/>
      <c r="AEQ1627" s="1"/>
      <c r="AER1627" s="1"/>
      <c r="AES1627" s="1"/>
      <c r="AET1627" s="1"/>
      <c r="AEU1627" s="1"/>
      <c r="AEV1627" s="1"/>
      <c r="AEW1627" s="1"/>
      <c r="AEX1627" s="1"/>
      <c r="AEY1627" s="1"/>
      <c r="AEZ1627" s="1"/>
      <c r="AFA1627" s="1"/>
      <c r="AFB1627" s="1"/>
      <c r="AFC1627" s="1"/>
      <c r="AFD1627" s="1"/>
      <c r="AFE1627" s="1"/>
      <c r="AFF1627" s="1"/>
      <c r="AFG1627" s="1"/>
      <c r="AFH1627" s="1"/>
      <c r="AFI1627" s="1"/>
      <c r="AFJ1627" s="1"/>
      <c r="AFK1627" s="1"/>
      <c r="AFL1627" s="1"/>
      <c r="AFM1627" s="1"/>
      <c r="AFN1627" s="1"/>
      <c r="AFO1627" s="1"/>
      <c r="AFP1627" s="1"/>
      <c r="AFQ1627" s="1"/>
      <c r="AFR1627" s="1"/>
      <c r="AFS1627" s="1"/>
      <c r="AFT1627" s="1"/>
      <c r="AFU1627" s="1"/>
      <c r="AFV1627" s="1"/>
      <c r="AFW1627" s="1"/>
      <c r="AFX1627" s="1"/>
      <c r="AFY1627" s="1"/>
      <c r="AFZ1627" s="1"/>
      <c r="AGA1627" s="1"/>
      <c r="AGB1627" s="1"/>
      <c r="AGC1627" s="1"/>
      <c r="AGD1627" s="1"/>
      <c r="AGE1627" s="1"/>
      <c r="AGF1627" s="1"/>
      <c r="AGG1627" s="1"/>
      <c r="AGH1627" s="1"/>
      <c r="AGI1627" s="1"/>
      <c r="AGJ1627" s="1"/>
      <c r="AGK1627" s="1"/>
      <c r="AGL1627" s="1"/>
      <c r="AGM1627" s="1"/>
      <c r="AGN1627" s="1"/>
      <c r="AGO1627" s="1"/>
      <c r="AGP1627" s="1"/>
      <c r="AGQ1627" s="1"/>
      <c r="AGR1627" s="1"/>
      <c r="AGS1627" s="1"/>
      <c r="AGT1627" s="1"/>
      <c r="AGU1627" s="1"/>
      <c r="AGV1627" s="1"/>
      <c r="AGW1627" s="1"/>
      <c r="AGX1627" s="1"/>
      <c r="AGY1627" s="1"/>
      <c r="AGZ1627" s="1"/>
      <c r="AHA1627" s="1"/>
      <c r="AHB1627" s="1"/>
      <c r="AHC1627" s="1"/>
      <c r="AHD1627" s="1"/>
      <c r="AHE1627" s="1"/>
      <c r="AHF1627" s="1"/>
      <c r="AHG1627" s="1"/>
      <c r="AHH1627" s="1"/>
      <c r="AHI1627" s="1"/>
      <c r="AHJ1627" s="1"/>
      <c r="AHK1627" s="1"/>
      <c r="AHL1627" s="1"/>
      <c r="AHM1627" s="1"/>
      <c r="AHN1627" s="1"/>
      <c r="AHO1627" s="1"/>
      <c r="AHP1627" s="1"/>
      <c r="AHQ1627" s="1"/>
      <c r="AHR1627" s="1"/>
      <c r="AHS1627" s="1"/>
      <c r="AHT1627" s="1"/>
      <c r="AHU1627" s="1"/>
      <c r="AHV1627" s="1"/>
      <c r="AHW1627" s="1"/>
      <c r="AHX1627" s="1"/>
      <c r="AHY1627" s="1"/>
      <c r="AHZ1627" s="1"/>
      <c r="AIA1627" s="1"/>
      <c r="AIB1627" s="1"/>
      <c r="AIC1627" s="1"/>
      <c r="AID1627" s="1"/>
      <c r="AIE1627" s="1"/>
      <c r="AIF1627" s="1"/>
      <c r="AIG1627" s="1"/>
      <c r="AIH1627" s="1"/>
      <c r="AII1627" s="1"/>
      <c r="AIJ1627" s="1"/>
      <c r="AIK1627" s="1"/>
      <c r="AIL1627" s="1"/>
      <c r="AIM1627" s="1"/>
      <c r="AIN1627" s="1"/>
      <c r="AIO1627" s="1"/>
      <c r="AIP1627" s="1"/>
      <c r="AIQ1627" s="1"/>
      <c r="AIR1627" s="1"/>
      <c r="AIS1627" s="1"/>
      <c r="AIT1627" s="1"/>
      <c r="AIU1627" s="1"/>
      <c r="AIV1627" s="1"/>
      <c r="AIW1627" s="1"/>
      <c r="AIX1627" s="1"/>
      <c r="AIY1627" s="1"/>
      <c r="AIZ1627" s="1"/>
      <c r="AJA1627" s="1"/>
      <c r="AJB1627" s="1"/>
      <c r="AJC1627" s="1"/>
      <c r="AJD1627" s="1"/>
      <c r="AJE1627" s="1"/>
      <c r="AJF1627" s="1"/>
      <c r="AJG1627" s="1"/>
      <c r="AJH1627" s="1"/>
      <c r="AJI1627" s="1"/>
      <c r="AJJ1627" s="1"/>
      <c r="AJK1627" s="1"/>
      <c r="AJL1627" s="1"/>
      <c r="AJM1627" s="1"/>
      <c r="AJN1627" s="1"/>
      <c r="AJO1627" s="1"/>
      <c r="AJP1627" s="1"/>
      <c r="AJQ1627" s="1"/>
      <c r="AJR1627" s="1"/>
      <c r="AJS1627" s="1"/>
      <c r="AJT1627" s="1"/>
      <c r="AJU1627" s="1"/>
      <c r="AJV1627" s="1"/>
      <c r="AJW1627" s="1"/>
      <c r="AJX1627" s="1"/>
      <c r="AJY1627" s="1"/>
      <c r="AJZ1627" s="1"/>
      <c r="AKA1627" s="1"/>
      <c r="AKB1627" s="1"/>
      <c r="AKC1627" s="1"/>
      <c r="AKD1627" s="1"/>
      <c r="AKE1627" s="1"/>
      <c r="AKF1627" s="1"/>
      <c r="AKG1627" s="1"/>
      <c r="AKH1627" s="1"/>
      <c r="AKI1627" s="1"/>
      <c r="AKJ1627" s="1"/>
      <c r="AKK1627" s="1"/>
      <c r="AKL1627" s="1"/>
      <c r="AKM1627" s="1"/>
      <c r="AKN1627" s="1"/>
      <c r="AKO1627" s="1"/>
      <c r="AKP1627" s="1"/>
      <c r="AKQ1627" s="1"/>
      <c r="AKR1627" s="1"/>
      <c r="AKS1627" s="1"/>
      <c r="AKT1627" s="1"/>
      <c r="AKU1627" s="1"/>
      <c r="AKV1627" s="1"/>
      <c r="AKW1627" s="1"/>
      <c r="AKX1627" s="1"/>
      <c r="AKY1627" s="1"/>
      <c r="AKZ1627" s="1"/>
      <c r="ALA1627" s="1"/>
      <c r="ALB1627" s="1"/>
      <c r="ALC1627" s="1"/>
      <c r="ALD1627" s="1"/>
      <c r="ALE1627" s="1"/>
      <c r="ALF1627" s="1"/>
      <c r="ALG1627" s="1"/>
      <c r="ALH1627" s="1"/>
      <c r="ALI1627" s="1"/>
      <c r="ALJ1627" s="1"/>
      <c r="ALK1627" s="1"/>
      <c r="ALL1627" s="1"/>
      <c r="ALM1627" s="1"/>
      <c r="ALN1627" s="1"/>
      <c r="ALO1627" s="1"/>
      <c r="ALP1627" s="1"/>
      <c r="ALQ1627" s="1"/>
      <c r="ALR1627" s="1"/>
      <c r="ALS1627" s="1"/>
      <c r="ALT1627" s="1"/>
      <c r="ALU1627" s="1"/>
      <c r="ALV1627" s="1"/>
      <c r="ALW1627" s="1"/>
      <c r="ALX1627" s="1"/>
      <c r="ALY1627" s="1"/>
      <c r="ALZ1627" s="1"/>
      <c r="AMA1627" s="1"/>
      <c r="AMB1627" s="1"/>
      <c r="AMC1627" s="1"/>
      <c r="AMD1627" s="1"/>
      <c r="AME1627" s="1"/>
      <c r="AMF1627" s="1"/>
      <c r="AMG1627" s="1"/>
      <c r="AMH1627" s="1"/>
      <c r="AMI1627" s="1"/>
    </row>
    <row r="1628" customFormat="false" ht="12.75" hidden="false" customHeight="false" outlineLevel="0" collapsed="false">
      <c r="A1628" s="1" t="s">
        <v>1430</v>
      </c>
      <c r="C1628" s="27" t="s">
        <v>3902</v>
      </c>
      <c r="D1628" s="27" t="s">
        <v>51</v>
      </c>
      <c r="E1628" s="46"/>
      <c r="F1628" s="47"/>
      <c r="G1628" s="48"/>
      <c r="H1628" s="48" t="s">
        <v>168</v>
      </c>
      <c r="I1628" s="47" t="n">
        <v>1.69</v>
      </c>
      <c r="J1628" s="107" t="s">
        <v>3882</v>
      </c>
      <c r="BM1628" s="1"/>
      <c r="BN1628" s="1"/>
      <c r="BO1628" s="1"/>
      <c r="BP1628" s="1"/>
      <c r="BQ1628" s="1"/>
      <c r="BR1628" s="1"/>
      <c r="BS1628" s="1"/>
      <c r="BT1628" s="1"/>
      <c r="BU1628" s="1"/>
      <c r="BV1628" s="1"/>
      <c r="BW1628" s="1"/>
      <c r="BX1628" s="1"/>
      <c r="BY1628" s="1"/>
      <c r="BZ1628" s="1"/>
      <c r="CA1628" s="1"/>
      <c r="CB1628" s="1"/>
      <c r="CC1628" s="1"/>
      <c r="CD1628" s="1"/>
      <c r="CE1628" s="1"/>
      <c r="CF1628" s="1"/>
      <c r="CG1628" s="1"/>
      <c r="CH1628" s="1"/>
      <c r="CI1628" s="1"/>
      <c r="CJ1628" s="1"/>
      <c r="CK1628" s="1"/>
      <c r="CL1628" s="1"/>
      <c r="CM1628" s="1"/>
      <c r="CN1628" s="1"/>
      <c r="CO1628" s="1"/>
      <c r="CP1628" s="1"/>
      <c r="CQ1628" s="1"/>
      <c r="CR1628" s="1"/>
      <c r="CS1628" s="1"/>
      <c r="CT1628" s="1"/>
      <c r="CU1628" s="1"/>
      <c r="CV1628" s="1"/>
      <c r="CW1628" s="1"/>
      <c r="CX1628" s="1"/>
      <c r="CY1628" s="1"/>
      <c r="CZ1628" s="1"/>
      <c r="DA1628" s="1"/>
      <c r="DB1628" s="1"/>
      <c r="DC1628" s="1"/>
      <c r="DD1628" s="1"/>
      <c r="DE1628" s="1"/>
      <c r="DF1628" s="1"/>
      <c r="DG1628" s="1"/>
      <c r="DH1628" s="1"/>
      <c r="DI1628" s="1"/>
      <c r="DJ1628" s="1"/>
      <c r="DK1628" s="1"/>
      <c r="DL1628" s="1"/>
      <c r="DM1628" s="1"/>
      <c r="DN1628" s="1"/>
      <c r="DO1628" s="1"/>
      <c r="DP1628" s="1"/>
      <c r="DQ1628" s="1"/>
      <c r="DR1628" s="1"/>
      <c r="DS1628" s="1"/>
      <c r="DT1628" s="1"/>
      <c r="DU1628" s="1"/>
      <c r="DV1628" s="1"/>
      <c r="DW1628" s="1"/>
      <c r="DX1628" s="1"/>
      <c r="DY1628" s="1"/>
      <c r="DZ1628" s="1"/>
      <c r="EA1628" s="1"/>
      <c r="EB1628" s="1"/>
      <c r="EC1628" s="1"/>
      <c r="ED1628" s="1"/>
      <c r="EE1628" s="1"/>
      <c r="EF1628" s="1"/>
      <c r="EG1628" s="1"/>
      <c r="EH1628" s="1"/>
      <c r="EI1628" s="1"/>
      <c r="EJ1628" s="1"/>
      <c r="EK1628" s="1"/>
      <c r="EL1628" s="1"/>
      <c r="EM1628" s="1"/>
      <c r="EN1628" s="1"/>
      <c r="EO1628" s="1"/>
      <c r="EP1628" s="1"/>
      <c r="EQ1628" s="1"/>
      <c r="ER1628" s="1"/>
      <c r="ES1628" s="1"/>
      <c r="ET1628" s="1"/>
      <c r="EU1628" s="1"/>
      <c r="EV1628" s="1"/>
      <c r="EW1628" s="1"/>
      <c r="EX1628" s="1"/>
      <c r="EY1628" s="1"/>
      <c r="EZ1628" s="1"/>
      <c r="FA1628" s="1"/>
      <c r="FB1628" s="1"/>
      <c r="FC1628" s="1"/>
      <c r="FD1628" s="1"/>
      <c r="FE1628" s="1"/>
      <c r="FF1628" s="1"/>
      <c r="FG1628" s="1"/>
      <c r="FH1628" s="1"/>
      <c r="FI1628" s="1"/>
      <c r="FJ1628" s="1"/>
      <c r="FK1628" s="1"/>
      <c r="FL1628" s="1"/>
      <c r="FM1628" s="1"/>
      <c r="FN1628" s="1"/>
      <c r="FO1628" s="1"/>
      <c r="FP1628" s="1"/>
      <c r="FQ1628" s="1"/>
      <c r="FR1628" s="1"/>
      <c r="FS1628" s="1"/>
      <c r="FT1628" s="1"/>
      <c r="FU1628" s="1"/>
      <c r="FV1628" s="1"/>
      <c r="FW1628" s="1"/>
      <c r="FX1628" s="1"/>
      <c r="FY1628" s="1"/>
      <c r="FZ1628" s="1"/>
      <c r="GA1628" s="1"/>
      <c r="GB1628" s="1"/>
      <c r="GC1628" s="1"/>
      <c r="GD1628" s="1"/>
      <c r="GE1628" s="1"/>
      <c r="GF1628" s="1"/>
      <c r="GG1628" s="1"/>
      <c r="GH1628" s="1"/>
      <c r="GI1628" s="1"/>
      <c r="GJ1628" s="1"/>
      <c r="GK1628" s="1"/>
      <c r="GL1628" s="1"/>
      <c r="GM1628" s="1"/>
      <c r="GN1628" s="1"/>
      <c r="GO1628" s="1"/>
      <c r="GP1628" s="1"/>
      <c r="GQ1628" s="1"/>
      <c r="GR1628" s="1"/>
      <c r="GS1628" s="1"/>
      <c r="GT1628" s="1"/>
      <c r="GU1628" s="1"/>
      <c r="GV1628" s="1"/>
      <c r="GW1628" s="1"/>
      <c r="GX1628" s="1"/>
      <c r="GY1628" s="1"/>
      <c r="GZ1628" s="1"/>
      <c r="HA1628" s="1"/>
      <c r="HB1628" s="1"/>
      <c r="HC1628" s="1"/>
      <c r="HD1628" s="1"/>
      <c r="HE1628" s="1"/>
      <c r="HF1628" s="1"/>
      <c r="HG1628" s="1"/>
      <c r="HH1628" s="1"/>
      <c r="HI1628" s="1"/>
      <c r="HJ1628" s="1"/>
      <c r="HK1628" s="1"/>
      <c r="HL1628" s="1"/>
      <c r="HM1628" s="1"/>
      <c r="HN1628" s="1"/>
      <c r="HO1628" s="1"/>
      <c r="HP1628" s="1"/>
      <c r="HQ1628" s="1"/>
      <c r="HR1628" s="1"/>
      <c r="HS1628" s="1"/>
      <c r="HT1628" s="1"/>
      <c r="HU1628" s="1"/>
      <c r="HV1628" s="1"/>
      <c r="HW1628" s="1"/>
      <c r="HX1628" s="1"/>
      <c r="HY1628" s="1"/>
      <c r="HZ1628" s="1"/>
      <c r="IA1628" s="1"/>
      <c r="IB1628" s="1"/>
      <c r="IC1628" s="1"/>
      <c r="ID1628" s="1"/>
      <c r="IE1628" s="1"/>
      <c r="IF1628" s="1"/>
      <c r="IG1628" s="1"/>
      <c r="IH1628" s="1"/>
      <c r="II1628" s="1"/>
      <c r="IJ1628" s="1"/>
      <c r="IK1628" s="1"/>
      <c r="IL1628" s="1"/>
      <c r="IM1628" s="1"/>
      <c r="IN1628" s="1"/>
      <c r="IO1628" s="1"/>
      <c r="IP1628" s="1"/>
      <c r="IQ1628" s="1"/>
      <c r="IR1628" s="1"/>
      <c r="IS1628" s="1"/>
      <c r="IT1628" s="1"/>
      <c r="IU1628" s="1"/>
      <c r="IV1628" s="1"/>
      <c r="IW1628" s="1"/>
      <c r="IX1628" s="1"/>
      <c r="IY1628" s="1"/>
      <c r="IZ1628" s="1"/>
      <c r="JA1628" s="1"/>
      <c r="JB1628" s="1"/>
      <c r="JC1628" s="1"/>
      <c r="JD1628" s="1"/>
      <c r="JE1628" s="1"/>
      <c r="JF1628" s="1"/>
      <c r="JG1628" s="1"/>
      <c r="JH1628" s="1"/>
      <c r="JI1628" s="1"/>
      <c r="JJ1628" s="1"/>
      <c r="JK1628" s="1"/>
      <c r="JL1628" s="1"/>
      <c r="JM1628" s="1"/>
      <c r="JN1628" s="1"/>
      <c r="JO1628" s="1"/>
      <c r="JP1628" s="1"/>
      <c r="JQ1628" s="1"/>
      <c r="JR1628" s="1"/>
      <c r="JS1628" s="1"/>
      <c r="JT1628" s="1"/>
      <c r="JU1628" s="1"/>
      <c r="JV1628" s="1"/>
      <c r="JW1628" s="1"/>
      <c r="JX1628" s="1"/>
      <c r="JY1628" s="1"/>
      <c r="JZ1628" s="1"/>
      <c r="KA1628" s="1"/>
      <c r="KB1628" s="1"/>
      <c r="KC1628" s="1"/>
      <c r="KD1628" s="1"/>
      <c r="KE1628" s="1"/>
      <c r="KF1628" s="1"/>
      <c r="KG1628" s="1"/>
      <c r="KH1628" s="1"/>
      <c r="KI1628" s="1"/>
      <c r="KJ1628" s="1"/>
      <c r="KK1628" s="1"/>
      <c r="KL1628" s="1"/>
      <c r="KM1628" s="1"/>
      <c r="KN1628" s="1"/>
      <c r="KO1628" s="1"/>
      <c r="KP1628" s="1"/>
      <c r="KQ1628" s="1"/>
      <c r="KR1628" s="1"/>
      <c r="KS1628" s="1"/>
      <c r="KT1628" s="1"/>
      <c r="KU1628" s="1"/>
      <c r="KV1628" s="1"/>
      <c r="KW1628" s="1"/>
      <c r="KX1628" s="1"/>
      <c r="KY1628" s="1"/>
      <c r="KZ1628" s="1"/>
      <c r="LA1628" s="1"/>
      <c r="LB1628" s="1"/>
      <c r="LC1628" s="1"/>
      <c r="LD1628" s="1"/>
      <c r="LE1628" s="1"/>
      <c r="LF1628" s="1"/>
      <c r="LG1628" s="1"/>
      <c r="LH1628" s="1"/>
      <c r="LI1628" s="1"/>
      <c r="LJ1628" s="1"/>
      <c r="LK1628" s="1"/>
      <c r="LL1628" s="1"/>
      <c r="LM1628" s="1"/>
      <c r="LN1628" s="1"/>
      <c r="LO1628" s="1"/>
      <c r="LP1628" s="1"/>
      <c r="LQ1628" s="1"/>
      <c r="LR1628" s="1"/>
      <c r="LS1628" s="1"/>
      <c r="LT1628" s="1"/>
      <c r="LU1628" s="1"/>
      <c r="LV1628" s="1"/>
      <c r="LW1628" s="1"/>
      <c r="LX1628" s="1"/>
      <c r="LY1628" s="1"/>
      <c r="LZ1628" s="1"/>
      <c r="MA1628" s="1"/>
      <c r="MB1628" s="1"/>
      <c r="MC1628" s="1"/>
      <c r="MD1628" s="1"/>
      <c r="ME1628" s="1"/>
      <c r="MF1628" s="1"/>
      <c r="MG1628" s="1"/>
      <c r="MH1628" s="1"/>
      <c r="MI1628" s="1"/>
      <c r="MJ1628" s="1"/>
      <c r="MK1628" s="1"/>
      <c r="ML1628" s="1"/>
      <c r="MM1628" s="1"/>
      <c r="MN1628" s="1"/>
      <c r="MO1628" s="1"/>
      <c r="MP1628" s="1"/>
      <c r="MQ1628" s="1"/>
      <c r="MR1628" s="1"/>
      <c r="MS1628" s="1"/>
      <c r="MT1628" s="1"/>
      <c r="MU1628" s="1"/>
      <c r="MV1628" s="1"/>
      <c r="MW1628" s="1"/>
      <c r="MX1628" s="1"/>
      <c r="MY1628" s="1"/>
      <c r="MZ1628" s="1"/>
      <c r="NA1628" s="1"/>
      <c r="NB1628" s="1"/>
      <c r="NC1628" s="1"/>
      <c r="ND1628" s="1"/>
      <c r="NE1628" s="1"/>
      <c r="NF1628" s="1"/>
      <c r="NG1628" s="1"/>
      <c r="NH1628" s="1"/>
      <c r="NI1628" s="1"/>
      <c r="NJ1628" s="1"/>
      <c r="NK1628" s="1"/>
      <c r="NL1628" s="1"/>
      <c r="NM1628" s="1"/>
      <c r="NN1628" s="1"/>
      <c r="NO1628" s="1"/>
      <c r="NP1628" s="1"/>
      <c r="NQ1628" s="1"/>
      <c r="NR1628" s="1"/>
      <c r="NS1628" s="1"/>
      <c r="NT1628" s="1"/>
      <c r="NU1628" s="1"/>
      <c r="NV1628" s="1"/>
      <c r="NW1628" s="1"/>
      <c r="NX1628" s="1"/>
      <c r="NY1628" s="1"/>
      <c r="NZ1628" s="1"/>
      <c r="OA1628" s="1"/>
      <c r="OB1628" s="1"/>
      <c r="OC1628" s="1"/>
      <c r="OD1628" s="1"/>
      <c r="OE1628" s="1"/>
      <c r="OF1628" s="1"/>
      <c r="OG1628" s="1"/>
      <c r="OH1628" s="1"/>
      <c r="OI1628" s="1"/>
      <c r="OJ1628" s="1"/>
      <c r="OK1628" s="1"/>
      <c r="OL1628" s="1"/>
      <c r="OM1628" s="1"/>
      <c r="ON1628" s="1"/>
      <c r="OO1628" s="1"/>
      <c r="OP1628" s="1"/>
      <c r="OQ1628" s="1"/>
      <c r="OR1628" s="1"/>
      <c r="OS1628" s="1"/>
      <c r="OT1628" s="1"/>
      <c r="OU1628" s="1"/>
      <c r="OV1628" s="1"/>
      <c r="OW1628" s="1"/>
      <c r="OX1628" s="1"/>
      <c r="OY1628" s="1"/>
      <c r="OZ1628" s="1"/>
      <c r="PA1628" s="1"/>
      <c r="PB1628" s="1"/>
      <c r="PC1628" s="1"/>
      <c r="PD1628" s="1"/>
      <c r="PE1628" s="1"/>
      <c r="PF1628" s="1"/>
      <c r="PG1628" s="1"/>
      <c r="PH1628" s="1"/>
      <c r="PI1628" s="1"/>
      <c r="PJ1628" s="1"/>
      <c r="PK1628" s="1"/>
      <c r="PL1628" s="1"/>
      <c r="PM1628" s="1"/>
      <c r="PN1628" s="1"/>
      <c r="PO1628" s="1"/>
      <c r="PP1628" s="1"/>
      <c r="PQ1628" s="1"/>
      <c r="PR1628" s="1"/>
      <c r="PS1628" s="1"/>
      <c r="PT1628" s="1"/>
      <c r="PU1628" s="1"/>
      <c r="PV1628" s="1"/>
      <c r="PW1628" s="1"/>
      <c r="PX1628" s="1"/>
      <c r="PY1628" s="1"/>
      <c r="PZ1628" s="1"/>
      <c r="QA1628" s="1"/>
      <c r="QB1628" s="1"/>
      <c r="QC1628" s="1"/>
      <c r="QD1628" s="1"/>
      <c r="QE1628" s="1"/>
      <c r="QF1628" s="1"/>
      <c r="QG1628" s="1"/>
      <c r="QH1628" s="1"/>
      <c r="QI1628" s="1"/>
      <c r="QJ1628" s="1"/>
      <c r="QK1628" s="1"/>
      <c r="QL1628" s="1"/>
      <c r="QM1628" s="1"/>
      <c r="QN1628" s="1"/>
      <c r="QO1628" s="1"/>
      <c r="QP1628" s="1"/>
      <c r="QQ1628" s="1"/>
      <c r="QR1628" s="1"/>
      <c r="QS1628" s="1"/>
      <c r="QT1628" s="1"/>
      <c r="QU1628" s="1"/>
      <c r="QV1628" s="1"/>
      <c r="QW1628" s="1"/>
      <c r="QX1628" s="1"/>
      <c r="QY1628" s="1"/>
      <c r="QZ1628" s="1"/>
      <c r="RA1628" s="1"/>
      <c r="RB1628" s="1"/>
      <c r="RC1628" s="1"/>
      <c r="RD1628" s="1"/>
      <c r="RE1628" s="1"/>
      <c r="RF1628" s="1"/>
      <c r="RG1628" s="1"/>
      <c r="RH1628" s="1"/>
      <c r="RI1628" s="1"/>
      <c r="RJ1628" s="1"/>
      <c r="RK1628" s="1"/>
      <c r="RL1628" s="1"/>
      <c r="RM1628" s="1"/>
      <c r="RN1628" s="1"/>
      <c r="RO1628" s="1"/>
      <c r="RP1628" s="1"/>
      <c r="RQ1628" s="1"/>
      <c r="RR1628" s="1"/>
      <c r="RS1628" s="1"/>
      <c r="RT1628" s="1"/>
      <c r="RU1628" s="1"/>
      <c r="RV1628" s="1"/>
      <c r="RW1628" s="1"/>
      <c r="RX1628" s="1"/>
      <c r="RY1628" s="1"/>
      <c r="RZ1628" s="1"/>
      <c r="SA1628" s="1"/>
      <c r="SB1628" s="1"/>
      <c r="SC1628" s="1"/>
      <c r="SD1628" s="1"/>
      <c r="SE1628" s="1"/>
      <c r="SF1628" s="1"/>
      <c r="SG1628" s="1"/>
      <c r="SH1628" s="1"/>
      <c r="SI1628" s="1"/>
      <c r="SJ1628" s="1"/>
      <c r="SK1628" s="1"/>
      <c r="SL1628" s="1"/>
      <c r="SM1628" s="1"/>
      <c r="SN1628" s="1"/>
      <c r="SO1628" s="1"/>
      <c r="SP1628" s="1"/>
      <c r="SQ1628" s="1"/>
      <c r="SR1628" s="1"/>
      <c r="SS1628" s="1"/>
      <c r="ST1628" s="1"/>
      <c r="SU1628" s="1"/>
      <c r="SV1628" s="1"/>
      <c r="SW1628" s="1"/>
      <c r="SX1628" s="1"/>
      <c r="SY1628" s="1"/>
      <c r="SZ1628" s="1"/>
      <c r="TA1628" s="1"/>
      <c r="TB1628" s="1"/>
      <c r="TC1628" s="1"/>
      <c r="TD1628" s="1"/>
      <c r="TE1628" s="1"/>
      <c r="TF1628" s="1"/>
      <c r="TG1628" s="1"/>
      <c r="TH1628" s="1"/>
      <c r="TI1628" s="1"/>
      <c r="TJ1628" s="1"/>
      <c r="TK1628" s="1"/>
      <c r="TL1628" s="1"/>
      <c r="TM1628" s="1"/>
      <c r="TN1628" s="1"/>
      <c r="TO1628" s="1"/>
      <c r="TP1628" s="1"/>
      <c r="TQ1628" s="1"/>
      <c r="TR1628" s="1"/>
      <c r="TS1628" s="1"/>
      <c r="TT1628" s="1"/>
      <c r="TU1628" s="1"/>
      <c r="TV1628" s="1"/>
      <c r="TW1628" s="1"/>
      <c r="TX1628" s="1"/>
      <c r="TY1628" s="1"/>
      <c r="TZ1628" s="1"/>
      <c r="UA1628" s="1"/>
      <c r="UB1628" s="1"/>
      <c r="UC1628" s="1"/>
      <c r="UD1628" s="1"/>
      <c r="UE1628" s="1"/>
      <c r="UF1628" s="1"/>
      <c r="UG1628" s="1"/>
      <c r="UH1628" s="1"/>
      <c r="UI1628" s="1"/>
      <c r="UJ1628" s="1"/>
      <c r="UK1628" s="1"/>
      <c r="UL1628" s="1"/>
      <c r="UM1628" s="1"/>
      <c r="UN1628" s="1"/>
      <c r="UO1628" s="1"/>
      <c r="UP1628" s="1"/>
      <c r="UQ1628" s="1"/>
      <c r="UR1628" s="1"/>
      <c r="US1628" s="1"/>
      <c r="UT1628" s="1"/>
      <c r="UU1628" s="1"/>
      <c r="UV1628" s="1"/>
      <c r="UW1628" s="1"/>
      <c r="UX1628" s="1"/>
      <c r="UY1628" s="1"/>
      <c r="UZ1628" s="1"/>
      <c r="VA1628" s="1"/>
      <c r="VB1628" s="1"/>
      <c r="VC1628" s="1"/>
      <c r="VD1628" s="1"/>
      <c r="VE1628" s="1"/>
      <c r="VF1628" s="1"/>
      <c r="VG1628" s="1"/>
      <c r="VH1628" s="1"/>
      <c r="VI1628" s="1"/>
      <c r="VJ1628" s="1"/>
      <c r="VK1628" s="1"/>
      <c r="VL1628" s="1"/>
      <c r="VM1628" s="1"/>
      <c r="VN1628" s="1"/>
      <c r="VO1628" s="1"/>
      <c r="VP1628" s="1"/>
      <c r="VQ1628" s="1"/>
      <c r="VR1628" s="1"/>
      <c r="VS1628" s="1"/>
      <c r="VT1628" s="1"/>
      <c r="VU1628" s="1"/>
      <c r="VV1628" s="1"/>
      <c r="VW1628" s="1"/>
      <c r="VX1628" s="1"/>
      <c r="VY1628" s="1"/>
      <c r="VZ1628" s="1"/>
      <c r="WA1628" s="1"/>
      <c r="WB1628" s="1"/>
      <c r="WC1628" s="1"/>
      <c r="WD1628" s="1"/>
      <c r="WE1628" s="1"/>
      <c r="WF1628" s="1"/>
      <c r="WG1628" s="1"/>
      <c r="WH1628" s="1"/>
      <c r="WI1628" s="1"/>
      <c r="WJ1628" s="1"/>
      <c r="WK1628" s="1"/>
      <c r="WL1628" s="1"/>
      <c r="WM1628" s="1"/>
      <c r="WN1628" s="1"/>
      <c r="WO1628" s="1"/>
      <c r="WP1628" s="1"/>
      <c r="WQ1628" s="1"/>
      <c r="WR1628" s="1"/>
      <c r="WS1628" s="1"/>
      <c r="WT1628" s="1"/>
      <c r="WU1628" s="1"/>
      <c r="WV1628" s="1"/>
      <c r="WW1628" s="1"/>
      <c r="WX1628" s="1"/>
      <c r="WY1628" s="1"/>
      <c r="WZ1628" s="1"/>
      <c r="XA1628" s="1"/>
      <c r="XB1628" s="1"/>
      <c r="XC1628" s="1"/>
      <c r="XD1628" s="1"/>
      <c r="XE1628" s="1"/>
      <c r="XF1628" s="1"/>
      <c r="XG1628" s="1"/>
      <c r="XH1628" s="1"/>
      <c r="XI1628" s="1"/>
      <c r="XJ1628" s="1"/>
      <c r="XK1628" s="1"/>
      <c r="XL1628" s="1"/>
      <c r="XM1628" s="1"/>
      <c r="XN1628" s="1"/>
      <c r="XO1628" s="1"/>
      <c r="XP1628" s="1"/>
      <c r="XQ1628" s="1"/>
      <c r="XR1628" s="1"/>
      <c r="XS1628" s="1"/>
      <c r="XT1628" s="1"/>
      <c r="XU1628" s="1"/>
      <c r="XV1628" s="1"/>
      <c r="XW1628" s="1"/>
      <c r="XX1628" s="1"/>
      <c r="XY1628" s="1"/>
      <c r="XZ1628" s="1"/>
      <c r="YA1628" s="1"/>
      <c r="YB1628" s="1"/>
      <c r="YC1628" s="1"/>
      <c r="YD1628" s="1"/>
      <c r="YE1628" s="1"/>
      <c r="YF1628" s="1"/>
      <c r="YG1628" s="1"/>
      <c r="YH1628" s="1"/>
      <c r="YI1628" s="1"/>
      <c r="YJ1628" s="1"/>
      <c r="YK1628" s="1"/>
      <c r="YL1628" s="1"/>
      <c r="YM1628" s="1"/>
      <c r="YN1628" s="1"/>
      <c r="YO1628" s="1"/>
      <c r="YP1628" s="1"/>
      <c r="YQ1628" s="1"/>
      <c r="YR1628" s="1"/>
      <c r="YS1628" s="1"/>
      <c r="YT1628" s="1"/>
      <c r="YU1628" s="1"/>
      <c r="YV1628" s="1"/>
      <c r="YW1628" s="1"/>
      <c r="YX1628" s="1"/>
      <c r="YY1628" s="1"/>
      <c r="YZ1628" s="1"/>
      <c r="ZA1628" s="1"/>
      <c r="ZB1628" s="1"/>
      <c r="ZC1628" s="1"/>
      <c r="ZD1628" s="1"/>
      <c r="ZE1628" s="1"/>
      <c r="ZF1628" s="1"/>
      <c r="ZG1628" s="1"/>
      <c r="ZH1628" s="1"/>
      <c r="ZI1628" s="1"/>
      <c r="ZJ1628" s="1"/>
      <c r="ZK1628" s="1"/>
      <c r="ZL1628" s="1"/>
      <c r="ZM1628" s="1"/>
      <c r="ZN1628" s="1"/>
      <c r="ZO1628" s="1"/>
      <c r="ZP1628" s="1"/>
      <c r="ZQ1628" s="1"/>
      <c r="ZR1628" s="1"/>
      <c r="ZS1628" s="1"/>
      <c r="ZT1628" s="1"/>
      <c r="ZU1628" s="1"/>
      <c r="ZV1628" s="1"/>
      <c r="ZW1628" s="1"/>
      <c r="ZX1628" s="1"/>
      <c r="ZY1628" s="1"/>
      <c r="ZZ1628" s="1"/>
      <c r="AAA1628" s="1"/>
      <c r="AAB1628" s="1"/>
      <c r="AAC1628" s="1"/>
      <c r="AAD1628" s="1"/>
      <c r="AAE1628" s="1"/>
      <c r="AAF1628" s="1"/>
      <c r="AAG1628" s="1"/>
      <c r="AAH1628" s="1"/>
      <c r="AAI1628" s="1"/>
      <c r="AAJ1628" s="1"/>
      <c r="AAK1628" s="1"/>
      <c r="AAL1628" s="1"/>
      <c r="AAM1628" s="1"/>
      <c r="AAN1628" s="1"/>
      <c r="AAO1628" s="1"/>
      <c r="AAP1628" s="1"/>
      <c r="AAQ1628" s="1"/>
      <c r="AAR1628" s="1"/>
      <c r="AAS1628" s="1"/>
      <c r="AAT1628" s="1"/>
      <c r="AAU1628" s="1"/>
      <c r="AAV1628" s="1"/>
      <c r="AAW1628" s="1"/>
      <c r="AAX1628" s="1"/>
      <c r="AAY1628" s="1"/>
      <c r="AAZ1628" s="1"/>
      <c r="ABA1628" s="1"/>
      <c r="ABB1628" s="1"/>
      <c r="ABC1628" s="1"/>
      <c r="ABD1628" s="1"/>
      <c r="ABE1628" s="1"/>
      <c r="ABF1628" s="1"/>
      <c r="ABG1628" s="1"/>
      <c r="ABH1628" s="1"/>
      <c r="ABI1628" s="1"/>
      <c r="ABJ1628" s="1"/>
      <c r="ABK1628" s="1"/>
      <c r="ABL1628" s="1"/>
      <c r="ABM1628" s="1"/>
      <c r="ABN1628" s="1"/>
      <c r="ABO1628" s="1"/>
      <c r="ABP1628" s="1"/>
      <c r="ABQ1628" s="1"/>
      <c r="ABR1628" s="1"/>
      <c r="ABS1628" s="1"/>
      <c r="ABT1628" s="1"/>
      <c r="ABU1628" s="1"/>
      <c r="ABV1628" s="1"/>
      <c r="ABW1628" s="1"/>
      <c r="ABX1628" s="1"/>
      <c r="ABY1628" s="1"/>
      <c r="ABZ1628" s="1"/>
      <c r="ACA1628" s="1"/>
      <c r="ACB1628" s="1"/>
      <c r="ACC1628" s="1"/>
      <c r="ACD1628" s="1"/>
      <c r="ACE1628" s="1"/>
      <c r="ACF1628" s="1"/>
      <c r="ACG1628" s="1"/>
      <c r="ACH1628" s="1"/>
      <c r="ACI1628" s="1"/>
      <c r="ACJ1628" s="1"/>
      <c r="ACK1628" s="1"/>
      <c r="ACL1628" s="1"/>
      <c r="ACM1628" s="1"/>
      <c r="ACN1628" s="1"/>
      <c r="ACO1628" s="1"/>
      <c r="ACP1628" s="1"/>
      <c r="ACQ1628" s="1"/>
      <c r="ACR1628" s="1"/>
      <c r="ACS1628" s="1"/>
      <c r="ACT1628" s="1"/>
      <c r="ACU1628" s="1"/>
      <c r="ACV1628" s="1"/>
      <c r="ACW1628" s="1"/>
      <c r="ACX1628" s="1"/>
      <c r="ACY1628" s="1"/>
      <c r="ACZ1628" s="1"/>
      <c r="ADA1628" s="1"/>
      <c r="ADB1628" s="1"/>
      <c r="ADC1628" s="1"/>
      <c r="ADD1628" s="1"/>
      <c r="ADE1628" s="1"/>
      <c r="ADF1628" s="1"/>
      <c r="ADG1628" s="1"/>
      <c r="ADH1628" s="1"/>
      <c r="ADI1628" s="1"/>
      <c r="ADJ1628" s="1"/>
      <c r="ADK1628" s="1"/>
      <c r="ADL1628" s="1"/>
      <c r="ADM1628" s="1"/>
      <c r="ADN1628" s="1"/>
      <c r="ADO1628" s="1"/>
      <c r="ADP1628" s="1"/>
      <c r="ADQ1628" s="1"/>
      <c r="ADR1628" s="1"/>
      <c r="ADS1628" s="1"/>
      <c r="ADT1628" s="1"/>
      <c r="ADU1628" s="1"/>
      <c r="ADV1628" s="1"/>
      <c r="ADW1628" s="1"/>
      <c r="ADX1628" s="1"/>
      <c r="ADY1628" s="1"/>
      <c r="ADZ1628" s="1"/>
      <c r="AEA1628" s="1"/>
      <c r="AEB1628" s="1"/>
      <c r="AEC1628" s="1"/>
      <c r="AED1628" s="1"/>
      <c r="AEE1628" s="1"/>
      <c r="AEF1628" s="1"/>
      <c r="AEG1628" s="1"/>
      <c r="AEH1628" s="1"/>
      <c r="AEI1628" s="1"/>
      <c r="AEJ1628" s="1"/>
      <c r="AEK1628" s="1"/>
      <c r="AEL1628" s="1"/>
      <c r="AEM1628" s="1"/>
      <c r="AEN1628" s="1"/>
      <c r="AEO1628" s="1"/>
      <c r="AEP1628" s="1"/>
      <c r="AEQ1628" s="1"/>
      <c r="AER1628" s="1"/>
      <c r="AES1628" s="1"/>
      <c r="AET1628" s="1"/>
      <c r="AEU1628" s="1"/>
      <c r="AEV1628" s="1"/>
      <c r="AEW1628" s="1"/>
      <c r="AEX1628" s="1"/>
      <c r="AEY1628" s="1"/>
      <c r="AEZ1628" s="1"/>
      <c r="AFA1628" s="1"/>
      <c r="AFB1628" s="1"/>
      <c r="AFC1628" s="1"/>
      <c r="AFD1628" s="1"/>
      <c r="AFE1628" s="1"/>
      <c r="AFF1628" s="1"/>
      <c r="AFG1628" s="1"/>
      <c r="AFH1628" s="1"/>
      <c r="AFI1628" s="1"/>
      <c r="AFJ1628" s="1"/>
      <c r="AFK1628" s="1"/>
      <c r="AFL1628" s="1"/>
      <c r="AFM1628" s="1"/>
      <c r="AFN1628" s="1"/>
      <c r="AFO1628" s="1"/>
      <c r="AFP1628" s="1"/>
      <c r="AFQ1628" s="1"/>
      <c r="AFR1628" s="1"/>
      <c r="AFS1628" s="1"/>
      <c r="AFT1628" s="1"/>
      <c r="AFU1628" s="1"/>
      <c r="AFV1628" s="1"/>
      <c r="AFW1628" s="1"/>
      <c r="AFX1628" s="1"/>
      <c r="AFY1628" s="1"/>
      <c r="AFZ1628" s="1"/>
      <c r="AGA1628" s="1"/>
      <c r="AGB1628" s="1"/>
      <c r="AGC1628" s="1"/>
      <c r="AGD1628" s="1"/>
      <c r="AGE1628" s="1"/>
      <c r="AGF1628" s="1"/>
      <c r="AGG1628" s="1"/>
      <c r="AGH1628" s="1"/>
      <c r="AGI1628" s="1"/>
      <c r="AGJ1628" s="1"/>
      <c r="AGK1628" s="1"/>
      <c r="AGL1628" s="1"/>
      <c r="AGM1628" s="1"/>
      <c r="AGN1628" s="1"/>
      <c r="AGO1628" s="1"/>
      <c r="AGP1628" s="1"/>
      <c r="AGQ1628" s="1"/>
      <c r="AGR1628" s="1"/>
      <c r="AGS1628" s="1"/>
      <c r="AGT1628" s="1"/>
      <c r="AGU1628" s="1"/>
      <c r="AGV1628" s="1"/>
      <c r="AGW1628" s="1"/>
      <c r="AGX1628" s="1"/>
      <c r="AGY1628" s="1"/>
      <c r="AGZ1628" s="1"/>
      <c r="AHA1628" s="1"/>
      <c r="AHB1628" s="1"/>
      <c r="AHC1628" s="1"/>
      <c r="AHD1628" s="1"/>
      <c r="AHE1628" s="1"/>
      <c r="AHF1628" s="1"/>
      <c r="AHG1628" s="1"/>
      <c r="AHH1628" s="1"/>
      <c r="AHI1628" s="1"/>
      <c r="AHJ1628" s="1"/>
      <c r="AHK1628" s="1"/>
      <c r="AHL1628" s="1"/>
      <c r="AHM1628" s="1"/>
      <c r="AHN1628" s="1"/>
      <c r="AHO1628" s="1"/>
      <c r="AHP1628" s="1"/>
      <c r="AHQ1628" s="1"/>
      <c r="AHR1628" s="1"/>
      <c r="AHS1628" s="1"/>
      <c r="AHT1628" s="1"/>
      <c r="AHU1628" s="1"/>
      <c r="AHV1628" s="1"/>
      <c r="AHW1628" s="1"/>
      <c r="AHX1628" s="1"/>
      <c r="AHY1628" s="1"/>
      <c r="AHZ1628" s="1"/>
      <c r="AIA1628" s="1"/>
      <c r="AIB1628" s="1"/>
      <c r="AIC1628" s="1"/>
      <c r="AID1628" s="1"/>
      <c r="AIE1628" s="1"/>
      <c r="AIF1628" s="1"/>
      <c r="AIG1628" s="1"/>
      <c r="AIH1628" s="1"/>
      <c r="AII1628" s="1"/>
      <c r="AIJ1628" s="1"/>
      <c r="AIK1628" s="1"/>
      <c r="AIL1628" s="1"/>
      <c r="AIM1628" s="1"/>
      <c r="AIN1628" s="1"/>
      <c r="AIO1628" s="1"/>
      <c r="AIP1628" s="1"/>
      <c r="AIQ1628" s="1"/>
      <c r="AIR1628" s="1"/>
      <c r="AIS1628" s="1"/>
      <c r="AIT1628" s="1"/>
      <c r="AIU1628" s="1"/>
      <c r="AIV1628" s="1"/>
      <c r="AIW1628" s="1"/>
      <c r="AIX1628" s="1"/>
      <c r="AIY1628" s="1"/>
      <c r="AIZ1628" s="1"/>
      <c r="AJA1628" s="1"/>
      <c r="AJB1628" s="1"/>
      <c r="AJC1628" s="1"/>
      <c r="AJD1628" s="1"/>
      <c r="AJE1628" s="1"/>
      <c r="AJF1628" s="1"/>
      <c r="AJG1628" s="1"/>
      <c r="AJH1628" s="1"/>
      <c r="AJI1628" s="1"/>
      <c r="AJJ1628" s="1"/>
      <c r="AJK1628" s="1"/>
      <c r="AJL1628" s="1"/>
      <c r="AJM1628" s="1"/>
      <c r="AJN1628" s="1"/>
      <c r="AJO1628" s="1"/>
      <c r="AJP1628" s="1"/>
      <c r="AJQ1628" s="1"/>
      <c r="AJR1628" s="1"/>
      <c r="AJS1628" s="1"/>
      <c r="AJT1628" s="1"/>
      <c r="AJU1628" s="1"/>
      <c r="AJV1628" s="1"/>
      <c r="AJW1628" s="1"/>
      <c r="AJX1628" s="1"/>
      <c r="AJY1628" s="1"/>
      <c r="AJZ1628" s="1"/>
      <c r="AKA1628" s="1"/>
      <c r="AKB1628" s="1"/>
      <c r="AKC1628" s="1"/>
      <c r="AKD1628" s="1"/>
      <c r="AKE1628" s="1"/>
      <c r="AKF1628" s="1"/>
      <c r="AKG1628" s="1"/>
      <c r="AKH1628" s="1"/>
      <c r="AKI1628" s="1"/>
      <c r="AKJ1628" s="1"/>
      <c r="AKK1628" s="1"/>
      <c r="AKL1628" s="1"/>
      <c r="AKM1628" s="1"/>
      <c r="AKN1628" s="1"/>
      <c r="AKO1628" s="1"/>
      <c r="AKP1628" s="1"/>
      <c r="AKQ1628" s="1"/>
      <c r="AKR1628" s="1"/>
      <c r="AKS1628" s="1"/>
      <c r="AKT1628" s="1"/>
      <c r="AKU1628" s="1"/>
      <c r="AKV1628" s="1"/>
      <c r="AKW1628" s="1"/>
      <c r="AKX1628" s="1"/>
      <c r="AKY1628" s="1"/>
      <c r="AKZ1628" s="1"/>
      <c r="ALA1628" s="1"/>
      <c r="ALB1628" s="1"/>
      <c r="ALC1628" s="1"/>
      <c r="ALD1628" s="1"/>
      <c r="ALE1628" s="1"/>
      <c r="ALF1628" s="1"/>
      <c r="ALG1628" s="1"/>
      <c r="ALH1628" s="1"/>
      <c r="ALI1628" s="1"/>
      <c r="ALJ1628" s="1"/>
      <c r="ALK1628" s="1"/>
      <c r="ALL1628" s="1"/>
      <c r="ALM1628" s="1"/>
      <c r="ALN1628" s="1"/>
      <c r="ALO1628" s="1"/>
      <c r="ALP1628" s="1"/>
      <c r="ALQ1628" s="1"/>
      <c r="ALR1628" s="1"/>
      <c r="ALS1628" s="1"/>
      <c r="ALT1628" s="1"/>
      <c r="ALU1628" s="1"/>
      <c r="ALV1628" s="1"/>
      <c r="ALW1628" s="1"/>
      <c r="ALX1628" s="1"/>
      <c r="ALY1628" s="1"/>
      <c r="ALZ1628" s="1"/>
      <c r="AMA1628" s="1"/>
      <c r="AMB1628" s="1"/>
      <c r="AMC1628" s="1"/>
      <c r="AMD1628" s="1"/>
      <c r="AME1628" s="1"/>
      <c r="AMF1628" s="1"/>
      <c r="AMG1628" s="1"/>
      <c r="AMH1628" s="1"/>
      <c r="AMI1628" s="1"/>
    </row>
    <row r="1630" customFormat="false" ht="17.35" hidden="false" customHeight="false" outlineLevel="0" collapsed="false">
      <c r="C1630" s="15" t="s">
        <v>3914</v>
      </c>
      <c r="D1630" s="45" t="s">
        <v>1</v>
      </c>
    </row>
    <row r="1631" customFormat="false" ht="12.75" hidden="false" customHeight="false" outlineLevel="0" collapsed="false">
      <c r="A1631" s="1" t="s">
        <v>3915</v>
      </c>
      <c r="C1631" s="27" t="s">
        <v>3916</v>
      </c>
      <c r="D1631" s="27" t="s">
        <v>77</v>
      </c>
      <c r="E1631" s="28"/>
      <c r="F1631" s="29"/>
      <c r="G1631" s="27"/>
      <c r="H1631" s="30" t="s">
        <v>61</v>
      </c>
      <c r="I1631" s="31" t="n">
        <v>1.19</v>
      </c>
      <c r="J1631" s="30" t="s">
        <v>3906</v>
      </c>
    </row>
    <row r="1632" customFormat="false" ht="12.75" hidden="false" customHeight="false" outlineLevel="0" collapsed="false">
      <c r="A1632" s="1" t="s">
        <v>3915</v>
      </c>
      <c r="C1632" s="27" t="s">
        <v>3917</v>
      </c>
      <c r="D1632" s="27" t="s">
        <v>13</v>
      </c>
      <c r="E1632" s="28"/>
      <c r="F1632" s="29"/>
      <c r="G1632" s="27"/>
      <c r="H1632" s="30" t="s">
        <v>61</v>
      </c>
      <c r="I1632" s="31" t="n">
        <v>2.29</v>
      </c>
      <c r="J1632" s="30" t="s">
        <v>3906</v>
      </c>
    </row>
    <row r="1633" customFormat="false" ht="12.75" hidden="false" customHeight="false" outlineLevel="0" collapsed="false">
      <c r="A1633" s="1" t="s">
        <v>3915</v>
      </c>
      <c r="C1633" s="27" t="s">
        <v>3918</v>
      </c>
      <c r="D1633" s="27" t="s">
        <v>13</v>
      </c>
      <c r="E1633" s="28"/>
      <c r="F1633" s="29"/>
      <c r="G1633" s="27"/>
      <c r="H1633" s="30" t="s">
        <v>61</v>
      </c>
      <c r="I1633" s="31" t="n">
        <v>1.9</v>
      </c>
      <c r="J1633" s="30" t="s">
        <v>3906</v>
      </c>
    </row>
    <row r="1634" customFormat="false" ht="12.75" hidden="false" customHeight="false" outlineLevel="0" collapsed="false">
      <c r="A1634" s="1" t="s">
        <v>3915</v>
      </c>
      <c r="C1634" s="27" t="s">
        <v>3919</v>
      </c>
      <c r="D1634" s="27" t="s">
        <v>79</v>
      </c>
      <c r="E1634" s="28"/>
      <c r="F1634" s="29"/>
      <c r="G1634" s="27"/>
      <c r="H1634" s="30" t="s">
        <v>61</v>
      </c>
      <c r="I1634" s="31" t="n">
        <v>0.89</v>
      </c>
      <c r="J1634" s="30" t="s">
        <v>3906</v>
      </c>
    </row>
    <row r="1635" customFormat="false" ht="12.75" hidden="false" customHeight="false" outlineLevel="0" collapsed="false">
      <c r="A1635" s="1" t="s">
        <v>3915</v>
      </c>
      <c r="C1635" s="27" t="s">
        <v>3920</v>
      </c>
      <c r="D1635" s="27" t="s">
        <v>13</v>
      </c>
      <c r="E1635" s="28"/>
      <c r="F1635" s="29"/>
      <c r="G1635" s="27"/>
      <c r="H1635" s="30" t="s">
        <v>61</v>
      </c>
      <c r="I1635" s="31" t="n">
        <v>2.29</v>
      </c>
      <c r="J1635" s="30" t="s">
        <v>3906</v>
      </c>
    </row>
    <row r="1636" customFormat="false" ht="12.75" hidden="false" customHeight="false" outlineLevel="0" collapsed="false">
      <c r="A1636" s="1" t="s">
        <v>3915</v>
      </c>
      <c r="C1636" s="27" t="s">
        <v>3921</v>
      </c>
      <c r="D1636" s="27" t="s">
        <v>507</v>
      </c>
      <c r="E1636" s="28"/>
      <c r="F1636" s="29"/>
      <c r="G1636" s="27"/>
      <c r="H1636" s="30" t="s">
        <v>61</v>
      </c>
      <c r="I1636" s="31" t="n">
        <v>1.19</v>
      </c>
      <c r="J1636" s="30" t="s">
        <v>3906</v>
      </c>
    </row>
    <row r="1637" customFormat="false" ht="12.75" hidden="false" customHeight="false" outlineLevel="0" collapsed="false">
      <c r="A1637" s="1" t="s">
        <v>3915</v>
      </c>
      <c r="C1637" s="27" t="s">
        <v>3922</v>
      </c>
      <c r="D1637" s="27" t="s">
        <v>88</v>
      </c>
      <c r="E1637" s="28"/>
      <c r="F1637" s="29"/>
      <c r="G1637" s="27"/>
      <c r="H1637" s="30" t="s">
        <v>61</v>
      </c>
      <c r="I1637" s="31" t="n">
        <v>0.85</v>
      </c>
      <c r="J1637" s="30" t="s">
        <v>3906</v>
      </c>
    </row>
    <row r="1638" customFormat="false" ht="12.75" hidden="false" customHeight="false" outlineLevel="0" collapsed="false">
      <c r="A1638" s="1" t="s">
        <v>3915</v>
      </c>
      <c r="C1638" s="27" t="s">
        <v>3923</v>
      </c>
      <c r="D1638" s="27" t="s">
        <v>13</v>
      </c>
      <c r="E1638" s="28"/>
      <c r="F1638" s="29"/>
      <c r="G1638" s="27"/>
      <c r="H1638" s="30" t="s">
        <v>61</v>
      </c>
      <c r="I1638" s="31" t="n">
        <v>2.19</v>
      </c>
      <c r="J1638" s="30" t="s">
        <v>3906</v>
      </c>
    </row>
    <row r="1639" customFormat="false" ht="12.75" hidden="false" customHeight="false" outlineLevel="0" collapsed="false">
      <c r="A1639" s="1" t="s">
        <v>3915</v>
      </c>
      <c r="C1639" s="27" t="s">
        <v>3924</v>
      </c>
      <c r="D1639" s="27" t="s">
        <v>49</v>
      </c>
      <c r="E1639" s="28"/>
      <c r="F1639" s="29"/>
      <c r="G1639" s="27"/>
      <c r="H1639" s="30" t="s">
        <v>61</v>
      </c>
      <c r="I1639" s="31" t="n">
        <v>0.85</v>
      </c>
      <c r="J1639" s="30" t="s">
        <v>3906</v>
      </c>
    </row>
    <row r="1640" customFormat="false" ht="12.75" hidden="false" customHeight="false" outlineLevel="0" collapsed="false">
      <c r="A1640" s="1" t="s">
        <v>3915</v>
      </c>
      <c r="C1640" s="27" t="s">
        <v>3925</v>
      </c>
      <c r="D1640" s="27" t="s">
        <v>583</v>
      </c>
      <c r="E1640" s="28"/>
      <c r="F1640" s="29"/>
      <c r="G1640" s="27"/>
      <c r="H1640" s="30" t="s">
        <v>61</v>
      </c>
      <c r="I1640" s="31" t="n">
        <v>0.99</v>
      </c>
      <c r="J1640" s="30" t="s">
        <v>3906</v>
      </c>
    </row>
    <row r="1641" customFormat="false" ht="12.75" hidden="false" customHeight="false" outlineLevel="0" collapsed="false">
      <c r="A1641" s="1" t="s">
        <v>3915</v>
      </c>
      <c r="C1641" s="27" t="s">
        <v>3926</v>
      </c>
      <c r="D1641" s="27" t="s">
        <v>70</v>
      </c>
      <c r="E1641" s="28"/>
      <c r="F1641" s="29"/>
      <c r="G1641" s="27"/>
      <c r="H1641" s="30" t="s">
        <v>61</v>
      </c>
      <c r="I1641" s="31" t="n">
        <v>0.85</v>
      </c>
      <c r="J1641" s="30" t="s">
        <v>3906</v>
      </c>
    </row>
    <row r="1642" customFormat="false" ht="12.75" hidden="false" customHeight="false" outlineLevel="0" collapsed="false">
      <c r="A1642" s="1" t="s">
        <v>3915</v>
      </c>
      <c r="C1642" s="27" t="s">
        <v>3927</v>
      </c>
      <c r="D1642" s="27" t="s">
        <v>20</v>
      </c>
      <c r="E1642" s="28"/>
      <c r="F1642" s="29"/>
      <c r="G1642" s="27"/>
      <c r="H1642" s="30" t="s">
        <v>61</v>
      </c>
      <c r="I1642" s="31" t="n">
        <v>0.85</v>
      </c>
      <c r="J1642" s="30" t="s">
        <v>3906</v>
      </c>
    </row>
    <row r="1643" customFormat="false" ht="12.75" hidden="false" customHeight="false" outlineLevel="0" collapsed="false">
      <c r="A1643" s="1" t="s">
        <v>3915</v>
      </c>
      <c r="C1643" s="27" t="s">
        <v>3928</v>
      </c>
      <c r="D1643" s="27" t="s">
        <v>51</v>
      </c>
      <c r="E1643" s="28"/>
      <c r="F1643" s="29"/>
      <c r="G1643" s="27"/>
      <c r="H1643" s="30" t="s">
        <v>61</v>
      </c>
      <c r="I1643" s="31" t="n">
        <v>0.85</v>
      </c>
      <c r="J1643" s="30" t="s">
        <v>3906</v>
      </c>
    </row>
    <row r="1644" customFormat="false" ht="12.75" hidden="false" customHeight="false" outlineLevel="0" collapsed="false">
      <c r="A1644" s="1" t="s">
        <v>3915</v>
      </c>
      <c r="C1644" s="27" t="s">
        <v>3929</v>
      </c>
      <c r="D1644" s="27" t="s">
        <v>24</v>
      </c>
      <c r="E1644" s="28"/>
      <c r="F1644" s="29"/>
      <c r="G1644" s="27"/>
      <c r="H1644" s="30" t="s">
        <v>61</v>
      </c>
      <c r="I1644" s="31" t="n">
        <v>0.85</v>
      </c>
      <c r="J1644" s="30" t="s">
        <v>3906</v>
      </c>
    </row>
    <row r="1646" customFormat="false" ht="17.35" hidden="false" customHeight="false" outlineLevel="0" collapsed="false">
      <c r="C1646" s="15" t="s">
        <v>4240</v>
      </c>
      <c r="D1646" s="45" t="s">
        <v>1</v>
      </c>
    </row>
    <row r="1647" customFormat="false" ht="12.75" hidden="false" customHeight="false" outlineLevel="0" collapsed="false">
      <c r="A1647" s="1" t="s">
        <v>2459</v>
      </c>
      <c r="C1647" s="27" t="s">
        <v>2458</v>
      </c>
      <c r="D1647" s="27" t="s">
        <v>13</v>
      </c>
      <c r="E1647" s="97"/>
      <c r="F1647" s="31"/>
      <c r="G1647" s="30"/>
      <c r="H1647" s="30" t="s">
        <v>61</v>
      </c>
      <c r="I1647" s="31" t="n">
        <v>1.89</v>
      </c>
      <c r="J1647" s="30" t="s">
        <v>2426</v>
      </c>
    </row>
    <row r="1648" customFormat="false" ht="12.75" hidden="false" customHeight="false" outlineLevel="0" collapsed="false">
      <c r="A1648" s="1" t="s">
        <v>2459</v>
      </c>
      <c r="C1648" s="27" t="s">
        <v>2460</v>
      </c>
      <c r="D1648" s="27" t="s">
        <v>507</v>
      </c>
      <c r="E1648" s="97"/>
      <c r="F1648" s="31"/>
      <c r="G1648" s="30"/>
      <c r="H1648" s="30" t="s">
        <v>61</v>
      </c>
      <c r="I1648" s="31" t="n">
        <v>1.59</v>
      </c>
      <c r="J1648" s="30" t="s">
        <v>2426</v>
      </c>
    </row>
    <row r="1649" customFormat="false" ht="12.75" hidden="false" customHeight="false" outlineLevel="0" collapsed="false">
      <c r="A1649" s="1" t="s">
        <v>2459</v>
      </c>
      <c r="C1649" s="85" t="s">
        <v>2461</v>
      </c>
      <c r="D1649" s="85" t="s">
        <v>88</v>
      </c>
      <c r="E1649" s="98" t="n">
        <v>3.8</v>
      </c>
      <c r="F1649" s="86" t="n">
        <v>1.45</v>
      </c>
      <c r="G1649" s="87" t="s">
        <v>1830</v>
      </c>
      <c r="H1649" s="87" t="s">
        <v>61</v>
      </c>
      <c r="I1649" s="86" t="n">
        <v>1.35</v>
      </c>
      <c r="J1649" s="87" t="s">
        <v>2426</v>
      </c>
    </row>
    <row r="1650" customFormat="false" ht="12.75" hidden="false" customHeight="false" outlineLevel="0" collapsed="false">
      <c r="A1650" s="1" t="s">
        <v>2459</v>
      </c>
      <c r="C1650" s="27" t="s">
        <v>2462</v>
      </c>
      <c r="D1650" s="27" t="s">
        <v>13</v>
      </c>
      <c r="E1650" s="97"/>
      <c r="F1650" s="31"/>
      <c r="G1650" s="30"/>
      <c r="H1650" s="30" t="s">
        <v>61</v>
      </c>
      <c r="I1650" s="31" t="n">
        <v>3.49</v>
      </c>
      <c r="J1650" s="30" t="s">
        <v>3906</v>
      </c>
    </row>
    <row r="1651" customFormat="false" ht="12.75" hidden="false" customHeight="false" outlineLevel="0" collapsed="false">
      <c r="A1651" s="1" t="s">
        <v>2459</v>
      </c>
      <c r="C1651" s="85" t="s">
        <v>2463</v>
      </c>
      <c r="D1651" s="85" t="s">
        <v>13</v>
      </c>
      <c r="E1651" s="98" t="n">
        <v>3.3</v>
      </c>
      <c r="F1651" s="86" t="n">
        <v>2.69</v>
      </c>
      <c r="G1651" s="87" t="s">
        <v>1830</v>
      </c>
      <c r="H1651" s="87" t="s">
        <v>168</v>
      </c>
      <c r="I1651" s="86" t="n">
        <v>3.99</v>
      </c>
      <c r="J1651" s="87" t="s">
        <v>3906</v>
      </c>
    </row>
    <row r="1652" customFormat="false" ht="12.75" hidden="false" customHeight="false" outlineLevel="0" collapsed="false">
      <c r="A1652" s="1" t="s">
        <v>2459</v>
      </c>
      <c r="C1652" s="85" t="s">
        <v>3931</v>
      </c>
      <c r="D1652" s="85" t="s">
        <v>13</v>
      </c>
      <c r="E1652" s="98" t="n">
        <v>2.4</v>
      </c>
      <c r="F1652" s="86" t="n">
        <v>2.7</v>
      </c>
      <c r="G1652" s="87" t="s">
        <v>1830</v>
      </c>
      <c r="H1652" s="87" t="s">
        <v>61</v>
      </c>
      <c r="I1652" s="86" t="n">
        <v>2.59</v>
      </c>
      <c r="J1652" s="87" t="s">
        <v>3906</v>
      </c>
    </row>
    <row r="1653" customFormat="false" ht="12.75" hidden="false" customHeight="false" outlineLevel="0" collapsed="false">
      <c r="A1653" s="1" t="s">
        <v>2459</v>
      </c>
      <c r="C1653" s="27" t="s">
        <v>2465</v>
      </c>
      <c r="D1653" s="27" t="s">
        <v>13</v>
      </c>
      <c r="E1653" s="97"/>
      <c r="F1653" s="31"/>
      <c r="G1653" s="30"/>
      <c r="H1653" s="30" t="s">
        <v>168</v>
      </c>
      <c r="I1653" s="31" t="n">
        <v>2.49</v>
      </c>
      <c r="J1653" s="30" t="s">
        <v>2426</v>
      </c>
    </row>
    <row r="1654" customFormat="false" ht="12.75" hidden="false" customHeight="false" outlineLevel="0" collapsed="false">
      <c r="A1654" s="1" t="s">
        <v>2459</v>
      </c>
      <c r="C1654" s="27" t="s">
        <v>2466</v>
      </c>
      <c r="D1654" s="27" t="s">
        <v>77</v>
      </c>
      <c r="E1654" s="97"/>
      <c r="F1654" s="31"/>
      <c r="G1654" s="30"/>
      <c r="H1654" s="30" t="s">
        <v>61</v>
      </c>
      <c r="I1654" s="31" t="n">
        <v>2.69</v>
      </c>
      <c r="J1654" s="30" t="s">
        <v>3906</v>
      </c>
    </row>
    <row r="1655" customFormat="false" ht="12.75" hidden="false" customHeight="false" outlineLevel="0" collapsed="false">
      <c r="A1655" s="1" t="s">
        <v>2459</v>
      </c>
      <c r="C1655" s="27" t="s">
        <v>2468</v>
      </c>
      <c r="D1655" s="27" t="s">
        <v>79</v>
      </c>
      <c r="E1655" s="97"/>
      <c r="F1655" s="31"/>
      <c r="G1655" s="30"/>
      <c r="H1655" s="30" t="s">
        <v>61</v>
      </c>
      <c r="I1655" s="31" t="n">
        <v>1.72</v>
      </c>
      <c r="J1655" s="30" t="s">
        <v>2426</v>
      </c>
    </row>
    <row r="1656" customFormat="false" ht="12.75" hidden="false" customHeight="false" outlineLevel="0" collapsed="false">
      <c r="A1656" s="1" t="s">
        <v>2459</v>
      </c>
      <c r="C1656" s="27" t="s">
        <v>2469</v>
      </c>
      <c r="D1656" s="27" t="s">
        <v>13</v>
      </c>
      <c r="E1656" s="97"/>
      <c r="F1656" s="31"/>
      <c r="G1656" s="30"/>
      <c r="H1656" s="30" t="s">
        <v>61</v>
      </c>
      <c r="I1656" s="31" t="n">
        <v>2.65</v>
      </c>
      <c r="J1656" s="30" t="s">
        <v>2426</v>
      </c>
    </row>
    <row r="1657" customFormat="false" ht="12.75" hidden="false" customHeight="false" outlineLevel="0" collapsed="false">
      <c r="A1657" s="1" t="s">
        <v>2459</v>
      </c>
      <c r="C1657" s="27" t="s">
        <v>2470</v>
      </c>
      <c r="D1657" s="27" t="s">
        <v>20</v>
      </c>
      <c r="E1657" s="97"/>
      <c r="F1657" s="31"/>
      <c r="G1657" s="30"/>
      <c r="H1657" s="30" t="s">
        <v>61</v>
      </c>
      <c r="I1657" s="31" t="n">
        <v>1.99</v>
      </c>
      <c r="J1657" s="30" t="s">
        <v>3906</v>
      </c>
    </row>
    <row r="1658" customFormat="false" ht="12.75" hidden="false" customHeight="false" outlineLevel="0" collapsed="false">
      <c r="A1658" s="1" t="s">
        <v>2459</v>
      </c>
      <c r="C1658" s="27" t="s">
        <v>2471</v>
      </c>
      <c r="D1658" s="27" t="s">
        <v>51</v>
      </c>
      <c r="E1658" s="97"/>
      <c r="F1658" s="31"/>
      <c r="G1658" s="30"/>
      <c r="H1658" s="30" t="s">
        <v>61</v>
      </c>
      <c r="I1658" s="31" t="n">
        <v>1.35</v>
      </c>
      <c r="J1658" s="30" t="s">
        <v>3906</v>
      </c>
    </row>
    <row r="1659" customFormat="false" ht="12.75" hidden="false" customHeight="false" outlineLevel="0" collapsed="false">
      <c r="A1659" s="1" t="s">
        <v>2459</v>
      </c>
      <c r="C1659" s="27" t="s">
        <v>2472</v>
      </c>
      <c r="D1659" s="27" t="s">
        <v>24</v>
      </c>
      <c r="E1659" s="97"/>
      <c r="F1659" s="31"/>
      <c r="G1659" s="30"/>
      <c r="H1659" s="30" t="s">
        <v>61</v>
      </c>
      <c r="I1659" s="31" t="n">
        <v>1.39</v>
      </c>
      <c r="J1659" s="30" t="s">
        <v>3906</v>
      </c>
    </row>
    <row r="1660" customFormat="false" ht="12.75" hidden="false" customHeight="false" outlineLevel="0" collapsed="false">
      <c r="A1660" s="1" t="s">
        <v>2459</v>
      </c>
      <c r="B1660" s="1" t="s">
        <v>67</v>
      </c>
      <c r="C1660" s="27" t="s">
        <v>2473</v>
      </c>
      <c r="D1660" s="27" t="s">
        <v>49</v>
      </c>
      <c r="E1660" s="97"/>
      <c r="F1660" s="31"/>
      <c r="G1660" s="30"/>
      <c r="H1660" s="30" t="s">
        <v>61</v>
      </c>
      <c r="I1660" s="31" t="n">
        <v>1.35</v>
      </c>
      <c r="J1660" s="30" t="s">
        <v>3906</v>
      </c>
    </row>
    <row r="1661" customFormat="false" ht="12.75" hidden="false" customHeight="false" outlineLevel="0" collapsed="false">
      <c r="A1661" s="1" t="s">
        <v>2459</v>
      </c>
      <c r="C1661" s="27" t="s">
        <v>2474</v>
      </c>
      <c r="D1661" s="27" t="s">
        <v>13</v>
      </c>
      <c r="E1661" s="97"/>
      <c r="F1661" s="31"/>
      <c r="G1661" s="30"/>
      <c r="H1661" s="30" t="s">
        <v>168</v>
      </c>
      <c r="I1661" s="31" t="n">
        <v>2.27</v>
      </c>
      <c r="J1661" s="30" t="s">
        <v>2426</v>
      </c>
    </row>
    <row r="1662" customFormat="false" ht="12.75" hidden="false" customHeight="false" outlineLevel="0" collapsed="false">
      <c r="A1662" s="1" t="s">
        <v>2475</v>
      </c>
      <c r="C1662" s="85" t="s">
        <v>2476</v>
      </c>
      <c r="D1662" s="85" t="s">
        <v>13</v>
      </c>
      <c r="E1662" s="98" t="n">
        <v>3.1</v>
      </c>
      <c r="F1662" s="86" t="n">
        <v>1.79</v>
      </c>
      <c r="G1662" s="87" t="s">
        <v>1830</v>
      </c>
      <c r="H1662" s="87" t="s">
        <v>61</v>
      </c>
      <c r="I1662" s="86" t="n">
        <v>2.19</v>
      </c>
      <c r="J1662" s="87" t="s">
        <v>3906</v>
      </c>
    </row>
    <row r="1663" customFormat="false" ht="12.75" hidden="false" customHeight="false" outlineLevel="0" collapsed="false">
      <c r="A1663" s="1" t="s">
        <v>2475</v>
      </c>
      <c r="C1663" s="85" t="s">
        <v>2477</v>
      </c>
      <c r="D1663" s="85" t="s">
        <v>16</v>
      </c>
      <c r="E1663" s="98" t="n">
        <v>2.3</v>
      </c>
      <c r="F1663" s="86" t="n">
        <v>0.99</v>
      </c>
      <c r="G1663" s="87" t="s">
        <v>1830</v>
      </c>
      <c r="H1663" s="87" t="s">
        <v>168</v>
      </c>
      <c r="I1663" s="86" t="n">
        <v>1.35</v>
      </c>
      <c r="J1663" s="87" t="s">
        <v>3906</v>
      </c>
    </row>
    <row r="1664" customFormat="false" ht="12.75" hidden="false" customHeight="false" outlineLevel="0" collapsed="false">
      <c r="A1664" s="1" t="s">
        <v>2475</v>
      </c>
      <c r="C1664" s="27" t="s">
        <v>2478</v>
      </c>
      <c r="D1664" s="27" t="s">
        <v>13</v>
      </c>
      <c r="E1664" s="97"/>
      <c r="F1664" s="31"/>
      <c r="G1664" s="30"/>
      <c r="H1664" s="30" t="s">
        <v>168</v>
      </c>
      <c r="I1664" s="31" t="n">
        <v>2.49</v>
      </c>
      <c r="J1664" s="30" t="n">
        <v>2024</v>
      </c>
    </row>
    <row r="1665" customFormat="false" ht="12.75" hidden="false" customHeight="false" outlineLevel="0" collapsed="false">
      <c r="A1665" s="1" t="s">
        <v>2475</v>
      </c>
      <c r="C1665" s="85" t="s">
        <v>2479</v>
      </c>
      <c r="D1665" s="85" t="s">
        <v>24</v>
      </c>
      <c r="E1665" s="98" t="n">
        <v>2.7</v>
      </c>
      <c r="F1665" s="86" t="n">
        <v>0.99</v>
      </c>
      <c r="G1665" s="87" t="s">
        <v>1830</v>
      </c>
      <c r="H1665" s="87" t="s">
        <v>61</v>
      </c>
      <c r="I1665" s="86" t="n">
        <v>0.99</v>
      </c>
      <c r="J1665" s="87" t="s">
        <v>2426</v>
      </c>
    </row>
    <row r="1666" customFormat="false" ht="12.75" hidden="false" customHeight="false" outlineLevel="0" collapsed="false">
      <c r="A1666" s="1" t="s">
        <v>2475</v>
      </c>
      <c r="C1666" s="85" t="s">
        <v>2480</v>
      </c>
      <c r="D1666" s="85" t="s">
        <v>49</v>
      </c>
      <c r="E1666" s="98" t="n">
        <v>2.2</v>
      </c>
      <c r="F1666" s="86" t="n">
        <v>0.99</v>
      </c>
      <c r="G1666" s="87" t="s">
        <v>1830</v>
      </c>
      <c r="H1666" s="87" t="s">
        <v>168</v>
      </c>
      <c r="I1666" s="86" t="n">
        <v>1.29</v>
      </c>
      <c r="J1666" s="87" t="s">
        <v>3906</v>
      </c>
    </row>
    <row r="1667" customFormat="false" ht="12.75" hidden="false" customHeight="false" outlineLevel="0" collapsed="false">
      <c r="A1667" s="1" t="s">
        <v>2475</v>
      </c>
      <c r="C1667" s="27" t="s">
        <v>2481</v>
      </c>
      <c r="D1667" s="27" t="s">
        <v>390</v>
      </c>
      <c r="E1667" s="97" t="n">
        <v>2.5</v>
      </c>
      <c r="F1667" s="31" t="n">
        <v>0.99</v>
      </c>
      <c r="G1667" s="30" t="s">
        <v>1830</v>
      </c>
      <c r="H1667" s="30" t="s">
        <v>168</v>
      </c>
      <c r="I1667" s="31" t="n">
        <v>1.29</v>
      </c>
      <c r="J1667" s="30" t="n">
        <v>102024</v>
      </c>
    </row>
    <row r="1668" customFormat="false" ht="12.75" hidden="false" customHeight="false" outlineLevel="0" collapsed="false">
      <c r="A1668" s="1" t="s">
        <v>2475</v>
      </c>
      <c r="C1668" s="85" t="s">
        <v>2482</v>
      </c>
      <c r="D1668" s="85" t="s">
        <v>13</v>
      </c>
      <c r="E1668" s="98" t="n">
        <v>2.2</v>
      </c>
      <c r="F1668" s="86" t="n">
        <v>0.96</v>
      </c>
      <c r="G1668" s="87" t="s">
        <v>1830</v>
      </c>
      <c r="H1668" s="87" t="s">
        <v>61</v>
      </c>
      <c r="I1668" s="86" t="n">
        <v>0.99</v>
      </c>
      <c r="J1668" s="87" t="s">
        <v>230</v>
      </c>
    </row>
    <row r="1669" customFormat="false" ht="12.75" hidden="false" customHeight="false" outlineLevel="0" collapsed="false">
      <c r="A1669" s="1" t="s">
        <v>2475</v>
      </c>
      <c r="C1669" s="85" t="s">
        <v>2483</v>
      </c>
      <c r="D1669" s="85" t="s">
        <v>13</v>
      </c>
      <c r="E1669" s="98" t="n">
        <v>3.5</v>
      </c>
      <c r="F1669" s="86" t="n">
        <v>1.39</v>
      </c>
      <c r="G1669" s="87" t="s">
        <v>1830</v>
      </c>
      <c r="H1669" s="87" t="s">
        <v>168</v>
      </c>
      <c r="I1669" s="86" t="n">
        <v>1.89</v>
      </c>
      <c r="J1669" s="87" t="s">
        <v>230</v>
      </c>
    </row>
    <row r="1670" customFormat="false" ht="12.75" hidden="false" customHeight="false" outlineLevel="0" collapsed="false">
      <c r="A1670" s="1" t="s">
        <v>2475</v>
      </c>
      <c r="C1670" s="27" t="s">
        <v>2484</v>
      </c>
      <c r="D1670" s="27" t="s">
        <v>13</v>
      </c>
      <c r="E1670" s="97"/>
      <c r="F1670" s="31"/>
      <c r="G1670" s="30"/>
      <c r="H1670" s="30" t="s">
        <v>168</v>
      </c>
      <c r="I1670" s="31" t="n">
        <v>1.89</v>
      </c>
      <c r="J1670" s="30" t="s">
        <v>230</v>
      </c>
    </row>
    <row r="1671" customFormat="false" ht="12.75" hidden="false" customHeight="false" outlineLevel="0" collapsed="false">
      <c r="A1671" s="1" t="s">
        <v>2475</v>
      </c>
      <c r="C1671" s="99" t="s">
        <v>2485</v>
      </c>
      <c r="D1671" s="100" t="s">
        <v>13</v>
      </c>
      <c r="E1671" s="72" t="n">
        <v>2.3</v>
      </c>
      <c r="F1671" s="73" t="n">
        <v>3.95</v>
      </c>
      <c r="G1671" s="72" t="s">
        <v>1830</v>
      </c>
    </row>
    <row r="1672" customFormat="false" ht="12.75" hidden="false" customHeight="false" outlineLevel="0" collapsed="false">
      <c r="A1672" s="1" t="s">
        <v>2475</v>
      </c>
      <c r="C1672" s="27" t="s">
        <v>2486</v>
      </c>
      <c r="D1672" s="27" t="s">
        <v>13</v>
      </c>
      <c r="E1672" s="97"/>
      <c r="F1672" s="31"/>
      <c r="G1672" s="30"/>
      <c r="H1672" s="30" t="s">
        <v>168</v>
      </c>
      <c r="I1672" s="31" t="n">
        <v>0.99</v>
      </c>
      <c r="J1672" s="30" t="s">
        <v>3906</v>
      </c>
    </row>
    <row r="1673" customFormat="false" ht="12.75" hidden="false" customHeight="false" outlineLevel="0" collapsed="false">
      <c r="A1673" s="1" t="s">
        <v>2475</v>
      </c>
      <c r="C1673" s="27" t="s">
        <v>2487</v>
      </c>
      <c r="D1673" s="27" t="s">
        <v>20</v>
      </c>
      <c r="E1673" s="97"/>
      <c r="F1673" s="31"/>
      <c r="G1673" s="30"/>
      <c r="H1673" s="30" t="s">
        <v>168</v>
      </c>
      <c r="I1673" s="31" t="n">
        <v>1.29</v>
      </c>
      <c r="J1673" s="30" t="s">
        <v>3906</v>
      </c>
    </row>
    <row r="1674" customFormat="false" ht="12.75" hidden="false" customHeight="false" outlineLevel="0" collapsed="false">
      <c r="A1674" s="1" t="s">
        <v>2475</v>
      </c>
      <c r="C1674" s="27" t="s">
        <v>2488</v>
      </c>
      <c r="D1674" s="27" t="s">
        <v>13</v>
      </c>
      <c r="E1674" s="97"/>
      <c r="F1674" s="31"/>
      <c r="G1674" s="30"/>
      <c r="H1674" s="30" t="s">
        <v>168</v>
      </c>
      <c r="I1674" s="31" t="n">
        <v>1.99</v>
      </c>
      <c r="J1674" s="30" t="n">
        <v>102024</v>
      </c>
    </row>
    <row r="1675" customFormat="false" ht="12.75" hidden="false" customHeight="false" outlineLevel="0" collapsed="false">
      <c r="A1675" s="1" t="s">
        <v>2459</v>
      </c>
      <c r="C1675" s="27" t="s">
        <v>3932</v>
      </c>
      <c r="D1675" s="27" t="s">
        <v>193</v>
      </c>
      <c r="E1675" s="97"/>
      <c r="F1675" s="31"/>
      <c r="G1675" s="30"/>
      <c r="H1675" s="30" t="s">
        <v>61</v>
      </c>
      <c r="I1675" s="31" t="n">
        <v>1.65</v>
      </c>
      <c r="J1675" s="30" t="s">
        <v>3906</v>
      </c>
    </row>
    <row r="1676" customFormat="false" ht="12.75" hidden="false" customHeight="false" outlineLevel="0" collapsed="false">
      <c r="A1676" s="1" t="s">
        <v>2475</v>
      </c>
      <c r="C1676" s="27" t="s">
        <v>3933</v>
      </c>
      <c r="D1676" s="27" t="s">
        <v>70</v>
      </c>
      <c r="E1676" s="97"/>
      <c r="F1676" s="31"/>
      <c r="G1676" s="30"/>
      <c r="H1676" s="30" t="s">
        <v>168</v>
      </c>
      <c r="I1676" s="31" t="n">
        <v>1.29</v>
      </c>
      <c r="J1676" s="30" t="s">
        <v>3906</v>
      </c>
    </row>
    <row r="1677" customFormat="false" ht="12.75" hidden="false" customHeight="false" outlineLevel="0" collapsed="false">
      <c r="A1677" s="1" t="s">
        <v>2475</v>
      </c>
      <c r="C1677" s="27" t="s">
        <v>3934</v>
      </c>
      <c r="D1677" s="27" t="s">
        <v>26</v>
      </c>
      <c r="E1677" s="97"/>
      <c r="F1677" s="31"/>
      <c r="G1677" s="30"/>
      <c r="H1677" s="30" t="s">
        <v>168</v>
      </c>
      <c r="I1677" s="31" t="n">
        <v>1.34</v>
      </c>
      <c r="J1677" s="30" t="s">
        <v>3906</v>
      </c>
    </row>
    <row r="1678" customFormat="false" ht="12.75" hidden="false" customHeight="false" outlineLevel="0" collapsed="false">
      <c r="A1678" s="1" t="s">
        <v>2475</v>
      </c>
      <c r="C1678" s="27" t="s">
        <v>3935</v>
      </c>
      <c r="D1678" s="27" t="s">
        <v>13</v>
      </c>
      <c r="E1678" s="97"/>
      <c r="F1678" s="31"/>
      <c r="G1678" s="30"/>
      <c r="H1678" s="30" t="s">
        <v>168</v>
      </c>
      <c r="I1678" s="31" t="n">
        <v>2.49</v>
      </c>
      <c r="J1678" s="30" t="s">
        <v>3906</v>
      </c>
    </row>
    <row r="1679" customFormat="false" ht="12.75" hidden="false" customHeight="false" outlineLevel="0" collapsed="false">
      <c r="A1679" s="1" t="s">
        <v>2475</v>
      </c>
      <c r="C1679" s="27" t="s">
        <v>3936</v>
      </c>
      <c r="D1679" s="27" t="s">
        <v>583</v>
      </c>
      <c r="E1679" s="97"/>
      <c r="F1679" s="31"/>
      <c r="G1679" s="30"/>
      <c r="H1679" s="30" t="s">
        <v>61</v>
      </c>
      <c r="I1679" s="31" t="n">
        <v>1.79</v>
      </c>
      <c r="J1679" s="30" t="s">
        <v>3906</v>
      </c>
    </row>
    <row r="1680" customFormat="false" ht="12.75" hidden="false" customHeight="false" outlineLevel="0" collapsed="false">
      <c r="C1680" s="0"/>
      <c r="D1680" s="0"/>
      <c r="E1680" s="0"/>
      <c r="F1680" s="0"/>
      <c r="G1680" s="0"/>
      <c r="H1680" s="0"/>
      <c r="I1680" s="0"/>
      <c r="J1680" s="0"/>
    </row>
    <row r="1681" customFormat="false" ht="17.35" hidden="false" customHeight="false" outlineLevel="0" collapsed="false">
      <c r="C1681" s="15" t="s">
        <v>3959</v>
      </c>
      <c r="D1681" s="45" t="s">
        <v>1</v>
      </c>
    </row>
    <row r="1682" customFormat="false" ht="12.75" hidden="false" customHeight="false" outlineLevel="0" collapsed="false">
      <c r="A1682" s="1" t="s">
        <v>3960</v>
      </c>
      <c r="C1682" s="99" t="s">
        <v>3961</v>
      </c>
      <c r="D1682" s="100"/>
      <c r="E1682" s="72" t="n">
        <v>2</v>
      </c>
      <c r="F1682" s="73" t="n">
        <v>14</v>
      </c>
      <c r="G1682" s="72" t="s">
        <v>3947</v>
      </c>
    </row>
    <row r="1683" customFormat="false" ht="12.75" hidden="false" customHeight="false" outlineLevel="0" collapsed="false">
      <c r="A1683" s="1" t="s">
        <v>3960</v>
      </c>
      <c r="C1683" s="99" t="s">
        <v>3962</v>
      </c>
      <c r="D1683" s="100"/>
      <c r="E1683" s="72" t="n">
        <v>2.1</v>
      </c>
      <c r="F1683" s="73" t="n">
        <v>12</v>
      </c>
      <c r="G1683" s="72" t="s">
        <v>3947</v>
      </c>
    </row>
    <row r="1684" customFormat="false" ht="12.75" hidden="false" customHeight="false" outlineLevel="0" collapsed="false">
      <c r="A1684" s="1" t="s">
        <v>3960</v>
      </c>
      <c r="C1684" s="99" t="s">
        <v>3963</v>
      </c>
      <c r="D1684" s="100"/>
      <c r="E1684" s="72" t="n">
        <v>2.1</v>
      </c>
      <c r="F1684" s="73" t="n">
        <v>14</v>
      </c>
      <c r="G1684" s="72" t="s">
        <v>3947</v>
      </c>
    </row>
    <row r="1685" customFormat="false" ht="12.75" hidden="false" customHeight="false" outlineLevel="0" collapsed="false">
      <c r="A1685" s="1" t="s">
        <v>3960</v>
      </c>
      <c r="C1685" s="99" t="s">
        <v>3964</v>
      </c>
      <c r="D1685" s="100"/>
      <c r="E1685" s="72" t="n">
        <v>2.2</v>
      </c>
      <c r="F1685" s="73" t="n">
        <v>16.4</v>
      </c>
      <c r="G1685" s="72" t="s">
        <v>3947</v>
      </c>
    </row>
    <row r="1686" customFormat="false" ht="12.75" hidden="false" customHeight="false" outlineLevel="0" collapsed="false">
      <c r="A1686" s="1" t="s">
        <v>3960</v>
      </c>
      <c r="C1686" s="99" t="s">
        <v>3965</v>
      </c>
      <c r="D1686" s="100"/>
      <c r="E1686" s="72" t="n">
        <v>2.3</v>
      </c>
      <c r="F1686" s="73" t="n">
        <v>8.6</v>
      </c>
      <c r="G1686" s="72" t="s">
        <v>3947</v>
      </c>
    </row>
    <row r="1687" customFormat="false" ht="12.75" hidden="false" customHeight="false" outlineLevel="0" collapsed="false">
      <c r="A1687" s="1" t="s">
        <v>3960</v>
      </c>
      <c r="C1687" s="99" t="s">
        <v>3966</v>
      </c>
      <c r="D1687" s="100"/>
      <c r="E1687" s="72" t="n">
        <v>2.3</v>
      </c>
      <c r="F1687" s="73" t="n">
        <v>9.9</v>
      </c>
      <c r="G1687" s="72" t="s">
        <v>3947</v>
      </c>
    </row>
    <row r="1688" customFormat="false" ht="12.75" hidden="false" customHeight="false" outlineLevel="0" collapsed="false">
      <c r="A1688" s="1" t="s">
        <v>3960</v>
      </c>
      <c r="C1688" s="99" t="s">
        <v>3967</v>
      </c>
      <c r="D1688" s="100"/>
      <c r="E1688" s="72" t="n">
        <v>2.3</v>
      </c>
      <c r="F1688" s="73" t="n">
        <v>18</v>
      </c>
      <c r="G1688" s="72" t="s">
        <v>3947</v>
      </c>
    </row>
    <row r="1689" customFormat="false" ht="12.75" hidden="false" customHeight="false" outlineLevel="0" collapsed="false">
      <c r="A1689" s="1" t="s">
        <v>3960</v>
      </c>
      <c r="C1689" s="99" t="s">
        <v>3968</v>
      </c>
      <c r="D1689" s="100"/>
      <c r="E1689" s="72" t="n">
        <v>2.5</v>
      </c>
      <c r="F1689" s="73" t="n">
        <v>15</v>
      </c>
      <c r="G1689" s="72" t="s">
        <v>3947</v>
      </c>
    </row>
    <row r="1691" customFormat="false" ht="17.35" hidden="false" customHeight="false" outlineLevel="0" collapsed="false">
      <c r="C1691" s="15" t="s">
        <v>3999</v>
      </c>
      <c r="D1691" s="45" t="s">
        <v>1</v>
      </c>
    </row>
    <row r="1692" customFormat="false" ht="12.75" hidden="false" customHeight="false" outlineLevel="0" collapsed="false">
      <c r="A1692" s="1" t="s">
        <v>993</v>
      </c>
      <c r="C1692" s="27" t="s">
        <v>4000</v>
      </c>
      <c r="D1692" s="27" t="s">
        <v>79</v>
      </c>
      <c r="E1692" s="97"/>
      <c r="F1692" s="31"/>
      <c r="G1692" s="30"/>
      <c r="H1692" s="30" t="s">
        <v>168</v>
      </c>
      <c r="I1692" s="31" t="n">
        <v>1.99</v>
      </c>
      <c r="J1692" s="30" t="s">
        <v>3988</v>
      </c>
    </row>
    <row r="1693" customFormat="false" ht="12.75" hidden="false" customHeight="false" outlineLevel="0" collapsed="false">
      <c r="A1693" s="1" t="s">
        <v>993</v>
      </c>
      <c r="C1693" s="27" t="s">
        <v>4001</v>
      </c>
      <c r="D1693" s="27" t="s">
        <v>49</v>
      </c>
      <c r="E1693" s="97"/>
      <c r="F1693" s="31"/>
      <c r="G1693" s="30"/>
      <c r="H1693" s="30" t="s">
        <v>168</v>
      </c>
      <c r="I1693" s="31" t="n">
        <v>1.39</v>
      </c>
      <c r="J1693" s="30" t="s">
        <v>3988</v>
      </c>
    </row>
    <row r="1694" customFormat="false" ht="12.75" hidden="false" customHeight="false" outlineLevel="0" collapsed="false">
      <c r="A1694" s="1" t="s">
        <v>993</v>
      </c>
      <c r="C1694" s="27" t="s">
        <v>4002</v>
      </c>
      <c r="D1694" s="27" t="s">
        <v>13</v>
      </c>
      <c r="E1694" s="97"/>
      <c r="F1694" s="31"/>
      <c r="G1694" s="30"/>
      <c r="H1694" s="30" t="s">
        <v>168</v>
      </c>
      <c r="I1694" s="31" t="n">
        <v>2.29</v>
      </c>
      <c r="J1694" s="30" t="s">
        <v>3988</v>
      </c>
    </row>
    <row r="1695" customFormat="false" ht="12.75" hidden="false" customHeight="false" outlineLevel="0" collapsed="false">
      <c r="A1695" s="1" t="s">
        <v>993</v>
      </c>
      <c r="C1695" s="27" t="s">
        <v>4003</v>
      </c>
      <c r="D1695" s="27" t="s">
        <v>13</v>
      </c>
      <c r="E1695" s="97"/>
      <c r="F1695" s="31"/>
      <c r="G1695" s="30"/>
      <c r="H1695" s="30" t="s">
        <v>168</v>
      </c>
      <c r="I1695" s="31" t="n">
        <v>3.49</v>
      </c>
      <c r="J1695" s="30" t="s">
        <v>3988</v>
      </c>
    </row>
    <row r="1697" customFormat="false" ht="17.35" hidden="false" customHeight="false" outlineLevel="0" collapsed="false">
      <c r="C1697" s="15" t="s">
        <v>3985</v>
      </c>
      <c r="D1697" s="45"/>
      <c r="BM1697" s="1"/>
      <c r="BN1697" s="1"/>
      <c r="BO1697" s="1"/>
      <c r="BP1697" s="1"/>
      <c r="BQ1697" s="1"/>
      <c r="BR1697" s="1"/>
      <c r="BS1697" s="1"/>
      <c r="BT1697" s="1"/>
      <c r="BU1697" s="1"/>
      <c r="BV1697" s="1"/>
      <c r="BW1697" s="1"/>
      <c r="BX1697" s="1"/>
      <c r="BY1697" s="1"/>
      <c r="BZ1697" s="1"/>
      <c r="CA1697" s="1"/>
      <c r="CB1697" s="1"/>
      <c r="CC1697" s="1"/>
      <c r="CD1697" s="1"/>
      <c r="CE1697" s="1"/>
      <c r="CF1697" s="1"/>
      <c r="CG1697" s="1"/>
      <c r="CH1697" s="1"/>
      <c r="CI1697" s="1"/>
      <c r="CJ1697" s="1"/>
      <c r="CK1697" s="1"/>
      <c r="CL1697" s="1"/>
      <c r="CM1697" s="1"/>
      <c r="CN1697" s="1"/>
      <c r="CO1697" s="1"/>
      <c r="CP1697" s="1"/>
      <c r="CQ1697" s="1"/>
      <c r="CR1697" s="1"/>
      <c r="CS1697" s="1"/>
      <c r="CT1697" s="1"/>
      <c r="CU1697" s="1"/>
      <c r="CV1697" s="1"/>
      <c r="CW1697" s="1"/>
      <c r="CX1697" s="1"/>
      <c r="CY1697" s="1"/>
      <c r="CZ1697" s="1"/>
      <c r="DA1697" s="1"/>
      <c r="DB1697" s="1"/>
      <c r="DC1697" s="1"/>
      <c r="DD1697" s="1"/>
      <c r="DE1697" s="1"/>
      <c r="DF1697" s="1"/>
      <c r="DG1697" s="1"/>
      <c r="DH1697" s="1"/>
      <c r="DI1697" s="1"/>
      <c r="DJ1697" s="1"/>
      <c r="DK1697" s="1"/>
      <c r="DL1697" s="1"/>
      <c r="DM1697" s="1"/>
      <c r="DN1697" s="1"/>
      <c r="DO1697" s="1"/>
      <c r="DP1697" s="1"/>
      <c r="DQ1697" s="1"/>
      <c r="DR1697" s="1"/>
      <c r="DS1697" s="1"/>
      <c r="DT1697" s="1"/>
      <c r="DU1697" s="1"/>
      <c r="DV1697" s="1"/>
      <c r="DW1697" s="1"/>
      <c r="DX1697" s="1"/>
      <c r="DY1697" s="1"/>
      <c r="DZ1697" s="1"/>
      <c r="EA1697" s="1"/>
      <c r="EB1697" s="1"/>
      <c r="EC1697" s="1"/>
      <c r="ED1697" s="1"/>
      <c r="EE1697" s="1"/>
      <c r="EF1697" s="1"/>
      <c r="EG1697" s="1"/>
      <c r="EH1697" s="1"/>
      <c r="EI1697" s="1"/>
      <c r="EJ1697" s="1"/>
      <c r="EK1697" s="1"/>
      <c r="EL1697" s="1"/>
      <c r="EM1697" s="1"/>
      <c r="EN1697" s="1"/>
      <c r="EO1697" s="1"/>
      <c r="EP1697" s="1"/>
      <c r="EQ1697" s="1"/>
      <c r="ER1697" s="1"/>
      <c r="ES1697" s="1"/>
      <c r="ET1697" s="1"/>
      <c r="EU1697" s="1"/>
      <c r="EV1697" s="1"/>
      <c r="EW1697" s="1"/>
      <c r="EX1697" s="1"/>
      <c r="EY1697" s="1"/>
      <c r="EZ1697" s="1"/>
      <c r="FA1697" s="1"/>
      <c r="FB1697" s="1"/>
      <c r="FC1697" s="1"/>
      <c r="FD1697" s="1"/>
      <c r="FE1697" s="1"/>
      <c r="FF1697" s="1"/>
      <c r="FG1697" s="1"/>
      <c r="FH1697" s="1"/>
      <c r="FI1697" s="1"/>
      <c r="FJ1697" s="1"/>
      <c r="FK1697" s="1"/>
      <c r="FL1697" s="1"/>
      <c r="FM1697" s="1"/>
      <c r="FN1697" s="1"/>
      <c r="FO1697" s="1"/>
      <c r="FP1697" s="1"/>
      <c r="FQ1697" s="1"/>
      <c r="FR1697" s="1"/>
      <c r="FS1697" s="1"/>
      <c r="FT1697" s="1"/>
      <c r="FU1697" s="1"/>
      <c r="FV1697" s="1"/>
      <c r="FW1697" s="1"/>
      <c r="FX1697" s="1"/>
      <c r="FY1697" s="1"/>
      <c r="FZ1697" s="1"/>
      <c r="GA1697" s="1"/>
      <c r="GB1697" s="1"/>
      <c r="GC1697" s="1"/>
      <c r="GD1697" s="1"/>
      <c r="GE1697" s="1"/>
      <c r="GF1697" s="1"/>
      <c r="GG1697" s="1"/>
      <c r="GH1697" s="1"/>
      <c r="GI1697" s="1"/>
      <c r="GJ1697" s="1"/>
      <c r="GK1697" s="1"/>
      <c r="GL1697" s="1"/>
      <c r="GM1697" s="1"/>
      <c r="GN1697" s="1"/>
      <c r="GO1697" s="1"/>
      <c r="GP1697" s="1"/>
      <c r="GQ1697" s="1"/>
      <c r="GR1697" s="1"/>
      <c r="GS1697" s="1"/>
      <c r="GT1697" s="1"/>
      <c r="GU1697" s="1"/>
      <c r="GV1697" s="1"/>
      <c r="GW1697" s="1"/>
      <c r="GX1697" s="1"/>
      <c r="GY1697" s="1"/>
      <c r="GZ1697" s="1"/>
      <c r="HA1697" s="1"/>
      <c r="HB1697" s="1"/>
      <c r="HC1697" s="1"/>
      <c r="HD1697" s="1"/>
      <c r="HE1697" s="1"/>
      <c r="HF1697" s="1"/>
      <c r="HG1697" s="1"/>
      <c r="HH1697" s="1"/>
      <c r="HI1697" s="1"/>
      <c r="HJ1697" s="1"/>
      <c r="HK1697" s="1"/>
      <c r="HL1697" s="1"/>
      <c r="HM1697" s="1"/>
      <c r="HN1697" s="1"/>
      <c r="HO1697" s="1"/>
      <c r="HP1697" s="1"/>
      <c r="HQ1697" s="1"/>
      <c r="HR1697" s="1"/>
      <c r="HS1697" s="1"/>
      <c r="HT1697" s="1"/>
      <c r="HU1697" s="1"/>
      <c r="HV1697" s="1"/>
      <c r="HW1697" s="1"/>
      <c r="HX1697" s="1"/>
      <c r="HY1697" s="1"/>
      <c r="HZ1697" s="1"/>
      <c r="IA1697" s="1"/>
      <c r="IB1697" s="1"/>
      <c r="IC1697" s="1"/>
      <c r="ID1697" s="1"/>
      <c r="IE1697" s="1"/>
      <c r="IF1697" s="1"/>
      <c r="IG1697" s="1"/>
      <c r="IH1697" s="1"/>
      <c r="II1697" s="1"/>
      <c r="IJ1697" s="1"/>
      <c r="IK1697" s="1"/>
      <c r="IL1697" s="1"/>
      <c r="IM1697" s="1"/>
      <c r="IN1697" s="1"/>
      <c r="IO1697" s="1"/>
      <c r="IP1697" s="1"/>
      <c r="IQ1697" s="1"/>
      <c r="IR1697" s="1"/>
      <c r="IS1697" s="1"/>
      <c r="IT1697" s="1"/>
      <c r="IU1697" s="1"/>
      <c r="IV1697" s="1"/>
      <c r="IW1697" s="1"/>
      <c r="IX1697" s="1"/>
      <c r="IY1697" s="1"/>
      <c r="IZ1697" s="1"/>
      <c r="JA1697" s="1"/>
      <c r="JB1697" s="1"/>
      <c r="JC1697" s="1"/>
      <c r="JD1697" s="1"/>
      <c r="JE1697" s="1"/>
      <c r="JF1697" s="1"/>
      <c r="JG1697" s="1"/>
      <c r="JH1697" s="1"/>
      <c r="JI1697" s="1"/>
      <c r="JJ1697" s="1"/>
      <c r="JK1697" s="1"/>
      <c r="JL1697" s="1"/>
      <c r="JM1697" s="1"/>
      <c r="JN1697" s="1"/>
      <c r="JO1697" s="1"/>
      <c r="JP1697" s="1"/>
      <c r="JQ1697" s="1"/>
      <c r="JR1697" s="1"/>
      <c r="JS1697" s="1"/>
      <c r="JT1697" s="1"/>
      <c r="JU1697" s="1"/>
      <c r="JV1697" s="1"/>
      <c r="JW1697" s="1"/>
      <c r="JX1697" s="1"/>
      <c r="JY1697" s="1"/>
      <c r="JZ1697" s="1"/>
      <c r="KA1697" s="1"/>
      <c r="KB1697" s="1"/>
      <c r="KC1697" s="1"/>
      <c r="KD1697" s="1"/>
      <c r="KE1697" s="1"/>
      <c r="KF1697" s="1"/>
      <c r="KG1697" s="1"/>
      <c r="KH1697" s="1"/>
      <c r="KI1697" s="1"/>
      <c r="KJ1697" s="1"/>
      <c r="KK1697" s="1"/>
      <c r="KL1697" s="1"/>
      <c r="KM1697" s="1"/>
      <c r="KN1697" s="1"/>
      <c r="KO1697" s="1"/>
      <c r="KP1697" s="1"/>
      <c r="KQ1697" s="1"/>
      <c r="KR1697" s="1"/>
      <c r="KS1697" s="1"/>
      <c r="KT1697" s="1"/>
      <c r="KU1697" s="1"/>
      <c r="KV1697" s="1"/>
      <c r="KW1697" s="1"/>
      <c r="KX1697" s="1"/>
      <c r="KY1697" s="1"/>
      <c r="KZ1697" s="1"/>
      <c r="LA1697" s="1"/>
      <c r="LB1697" s="1"/>
      <c r="LC1697" s="1"/>
      <c r="LD1697" s="1"/>
      <c r="LE1697" s="1"/>
      <c r="LF1697" s="1"/>
      <c r="LG1697" s="1"/>
      <c r="LH1697" s="1"/>
      <c r="LI1697" s="1"/>
      <c r="LJ1697" s="1"/>
      <c r="LK1697" s="1"/>
      <c r="LL1697" s="1"/>
      <c r="LM1697" s="1"/>
      <c r="LN1697" s="1"/>
      <c r="LO1697" s="1"/>
      <c r="LP1697" s="1"/>
      <c r="LQ1697" s="1"/>
      <c r="LR1697" s="1"/>
      <c r="LS1697" s="1"/>
      <c r="LT1697" s="1"/>
      <c r="LU1697" s="1"/>
      <c r="LV1697" s="1"/>
      <c r="LW1697" s="1"/>
      <c r="LX1697" s="1"/>
      <c r="LY1697" s="1"/>
      <c r="LZ1697" s="1"/>
      <c r="MA1697" s="1"/>
      <c r="MB1697" s="1"/>
      <c r="MC1697" s="1"/>
      <c r="MD1697" s="1"/>
      <c r="ME1697" s="1"/>
      <c r="MF1697" s="1"/>
      <c r="MG1697" s="1"/>
      <c r="MH1697" s="1"/>
      <c r="MI1697" s="1"/>
      <c r="MJ1697" s="1"/>
      <c r="MK1697" s="1"/>
      <c r="ML1697" s="1"/>
      <c r="MM1697" s="1"/>
      <c r="MN1697" s="1"/>
      <c r="MO1697" s="1"/>
      <c r="MP1697" s="1"/>
      <c r="MQ1697" s="1"/>
      <c r="MR1697" s="1"/>
      <c r="MS1697" s="1"/>
      <c r="MT1697" s="1"/>
      <c r="MU1697" s="1"/>
      <c r="MV1697" s="1"/>
      <c r="MW1697" s="1"/>
      <c r="MX1697" s="1"/>
      <c r="MY1697" s="1"/>
      <c r="MZ1697" s="1"/>
      <c r="NA1697" s="1"/>
      <c r="NB1697" s="1"/>
      <c r="NC1697" s="1"/>
      <c r="ND1697" s="1"/>
      <c r="NE1697" s="1"/>
      <c r="NF1697" s="1"/>
      <c r="NG1697" s="1"/>
      <c r="NH1697" s="1"/>
      <c r="NI1697" s="1"/>
      <c r="NJ1697" s="1"/>
      <c r="NK1697" s="1"/>
      <c r="NL1697" s="1"/>
      <c r="NM1697" s="1"/>
      <c r="NN1697" s="1"/>
      <c r="NO1697" s="1"/>
      <c r="NP1697" s="1"/>
      <c r="NQ1697" s="1"/>
      <c r="NR1697" s="1"/>
      <c r="NS1697" s="1"/>
      <c r="NT1697" s="1"/>
      <c r="NU1697" s="1"/>
      <c r="NV1697" s="1"/>
      <c r="NW1697" s="1"/>
      <c r="NX1697" s="1"/>
      <c r="NY1697" s="1"/>
      <c r="NZ1697" s="1"/>
      <c r="OA1697" s="1"/>
      <c r="OB1697" s="1"/>
      <c r="OC1697" s="1"/>
      <c r="OD1697" s="1"/>
      <c r="OE1697" s="1"/>
      <c r="OF1697" s="1"/>
      <c r="OG1697" s="1"/>
      <c r="OH1697" s="1"/>
      <c r="OI1697" s="1"/>
      <c r="OJ1697" s="1"/>
      <c r="OK1697" s="1"/>
      <c r="OL1697" s="1"/>
      <c r="OM1697" s="1"/>
      <c r="ON1697" s="1"/>
      <c r="OO1697" s="1"/>
      <c r="OP1697" s="1"/>
      <c r="OQ1697" s="1"/>
      <c r="OR1697" s="1"/>
      <c r="OS1697" s="1"/>
      <c r="OT1697" s="1"/>
      <c r="OU1697" s="1"/>
      <c r="OV1697" s="1"/>
      <c r="OW1697" s="1"/>
      <c r="OX1697" s="1"/>
      <c r="OY1697" s="1"/>
      <c r="OZ1697" s="1"/>
      <c r="PA1697" s="1"/>
      <c r="PB1697" s="1"/>
      <c r="PC1697" s="1"/>
      <c r="PD1697" s="1"/>
      <c r="PE1697" s="1"/>
      <c r="PF1697" s="1"/>
      <c r="PG1697" s="1"/>
      <c r="PH1697" s="1"/>
      <c r="PI1697" s="1"/>
      <c r="PJ1697" s="1"/>
      <c r="PK1697" s="1"/>
      <c r="PL1697" s="1"/>
      <c r="PM1697" s="1"/>
      <c r="PN1697" s="1"/>
      <c r="PO1697" s="1"/>
      <c r="PP1697" s="1"/>
      <c r="PQ1697" s="1"/>
      <c r="PR1697" s="1"/>
      <c r="PS1697" s="1"/>
      <c r="PT1697" s="1"/>
      <c r="PU1697" s="1"/>
      <c r="PV1697" s="1"/>
      <c r="PW1697" s="1"/>
      <c r="PX1697" s="1"/>
      <c r="PY1697" s="1"/>
      <c r="PZ1697" s="1"/>
      <c r="QA1697" s="1"/>
      <c r="QB1697" s="1"/>
      <c r="QC1697" s="1"/>
      <c r="QD1697" s="1"/>
      <c r="QE1697" s="1"/>
      <c r="QF1697" s="1"/>
      <c r="QG1697" s="1"/>
      <c r="QH1697" s="1"/>
      <c r="QI1697" s="1"/>
      <c r="QJ1697" s="1"/>
      <c r="QK1697" s="1"/>
      <c r="QL1697" s="1"/>
      <c r="QM1697" s="1"/>
      <c r="QN1697" s="1"/>
      <c r="QO1697" s="1"/>
      <c r="QP1697" s="1"/>
      <c r="QQ1697" s="1"/>
      <c r="QR1697" s="1"/>
      <c r="QS1697" s="1"/>
      <c r="QT1697" s="1"/>
      <c r="QU1697" s="1"/>
      <c r="QV1697" s="1"/>
      <c r="QW1697" s="1"/>
      <c r="QX1697" s="1"/>
      <c r="QY1697" s="1"/>
      <c r="QZ1697" s="1"/>
      <c r="RA1697" s="1"/>
      <c r="RB1697" s="1"/>
      <c r="RC1697" s="1"/>
      <c r="RD1697" s="1"/>
      <c r="RE1697" s="1"/>
      <c r="RF1697" s="1"/>
      <c r="RG1697" s="1"/>
      <c r="RH1697" s="1"/>
      <c r="RI1697" s="1"/>
      <c r="RJ1697" s="1"/>
      <c r="RK1697" s="1"/>
      <c r="RL1697" s="1"/>
      <c r="RM1697" s="1"/>
      <c r="RN1697" s="1"/>
      <c r="RO1697" s="1"/>
      <c r="RP1697" s="1"/>
      <c r="RQ1697" s="1"/>
      <c r="RR1697" s="1"/>
      <c r="RS1697" s="1"/>
      <c r="RT1697" s="1"/>
      <c r="RU1697" s="1"/>
      <c r="RV1697" s="1"/>
      <c r="RW1697" s="1"/>
      <c r="RX1697" s="1"/>
      <c r="RY1697" s="1"/>
      <c r="RZ1697" s="1"/>
      <c r="SA1697" s="1"/>
      <c r="SB1697" s="1"/>
      <c r="SC1697" s="1"/>
      <c r="SD1697" s="1"/>
      <c r="SE1697" s="1"/>
      <c r="SF1697" s="1"/>
      <c r="SG1697" s="1"/>
      <c r="SH1697" s="1"/>
      <c r="SI1697" s="1"/>
      <c r="SJ1697" s="1"/>
      <c r="SK1697" s="1"/>
      <c r="SL1697" s="1"/>
      <c r="SM1697" s="1"/>
      <c r="SN1697" s="1"/>
      <c r="SO1697" s="1"/>
      <c r="SP1697" s="1"/>
      <c r="SQ1697" s="1"/>
      <c r="SR1697" s="1"/>
      <c r="SS1697" s="1"/>
      <c r="ST1697" s="1"/>
      <c r="SU1697" s="1"/>
      <c r="SV1697" s="1"/>
      <c r="SW1697" s="1"/>
      <c r="SX1697" s="1"/>
      <c r="SY1697" s="1"/>
      <c r="SZ1697" s="1"/>
      <c r="TA1697" s="1"/>
      <c r="TB1697" s="1"/>
      <c r="TC1697" s="1"/>
      <c r="TD1697" s="1"/>
      <c r="TE1697" s="1"/>
      <c r="TF1697" s="1"/>
      <c r="TG1697" s="1"/>
      <c r="TH1697" s="1"/>
      <c r="TI1697" s="1"/>
      <c r="TJ1697" s="1"/>
      <c r="TK1697" s="1"/>
      <c r="TL1697" s="1"/>
      <c r="TM1697" s="1"/>
      <c r="TN1697" s="1"/>
      <c r="TO1697" s="1"/>
      <c r="TP1697" s="1"/>
      <c r="TQ1697" s="1"/>
      <c r="TR1697" s="1"/>
      <c r="TS1697" s="1"/>
      <c r="TT1697" s="1"/>
      <c r="TU1697" s="1"/>
      <c r="TV1697" s="1"/>
      <c r="TW1697" s="1"/>
      <c r="TX1697" s="1"/>
      <c r="TY1697" s="1"/>
      <c r="TZ1697" s="1"/>
      <c r="UA1697" s="1"/>
      <c r="UB1697" s="1"/>
      <c r="UC1697" s="1"/>
      <c r="UD1697" s="1"/>
      <c r="UE1697" s="1"/>
      <c r="UF1697" s="1"/>
      <c r="UG1697" s="1"/>
      <c r="UH1697" s="1"/>
      <c r="UI1697" s="1"/>
      <c r="UJ1697" s="1"/>
      <c r="UK1697" s="1"/>
      <c r="UL1697" s="1"/>
      <c r="UM1697" s="1"/>
      <c r="UN1697" s="1"/>
      <c r="UO1697" s="1"/>
      <c r="UP1697" s="1"/>
      <c r="UQ1697" s="1"/>
      <c r="UR1697" s="1"/>
      <c r="US1697" s="1"/>
      <c r="UT1697" s="1"/>
      <c r="UU1697" s="1"/>
      <c r="UV1697" s="1"/>
      <c r="UW1697" s="1"/>
      <c r="UX1697" s="1"/>
      <c r="UY1697" s="1"/>
      <c r="UZ1697" s="1"/>
      <c r="VA1697" s="1"/>
      <c r="VB1697" s="1"/>
      <c r="VC1697" s="1"/>
      <c r="VD1697" s="1"/>
      <c r="VE1697" s="1"/>
      <c r="VF1697" s="1"/>
      <c r="VG1697" s="1"/>
      <c r="VH1697" s="1"/>
      <c r="VI1697" s="1"/>
      <c r="VJ1697" s="1"/>
      <c r="VK1697" s="1"/>
      <c r="VL1697" s="1"/>
      <c r="VM1697" s="1"/>
      <c r="VN1697" s="1"/>
      <c r="VO1697" s="1"/>
      <c r="VP1697" s="1"/>
      <c r="VQ1697" s="1"/>
      <c r="VR1697" s="1"/>
      <c r="VS1697" s="1"/>
      <c r="VT1697" s="1"/>
      <c r="VU1697" s="1"/>
      <c r="VV1697" s="1"/>
      <c r="VW1697" s="1"/>
      <c r="VX1697" s="1"/>
      <c r="VY1697" s="1"/>
      <c r="VZ1697" s="1"/>
      <c r="WA1697" s="1"/>
      <c r="WB1697" s="1"/>
      <c r="WC1697" s="1"/>
      <c r="WD1697" s="1"/>
      <c r="WE1697" s="1"/>
      <c r="WF1697" s="1"/>
      <c r="WG1697" s="1"/>
      <c r="WH1697" s="1"/>
      <c r="WI1697" s="1"/>
      <c r="WJ1697" s="1"/>
      <c r="WK1697" s="1"/>
      <c r="WL1697" s="1"/>
      <c r="WM1697" s="1"/>
      <c r="WN1697" s="1"/>
      <c r="WO1697" s="1"/>
      <c r="WP1697" s="1"/>
      <c r="WQ1697" s="1"/>
      <c r="WR1697" s="1"/>
      <c r="WS1697" s="1"/>
      <c r="WT1697" s="1"/>
      <c r="WU1697" s="1"/>
      <c r="WV1697" s="1"/>
      <c r="WW1697" s="1"/>
      <c r="WX1697" s="1"/>
      <c r="WY1697" s="1"/>
      <c r="WZ1697" s="1"/>
      <c r="XA1697" s="1"/>
      <c r="XB1697" s="1"/>
      <c r="XC1697" s="1"/>
      <c r="XD1697" s="1"/>
      <c r="XE1697" s="1"/>
      <c r="XF1697" s="1"/>
      <c r="XG1697" s="1"/>
      <c r="XH1697" s="1"/>
      <c r="XI1697" s="1"/>
      <c r="XJ1697" s="1"/>
      <c r="XK1697" s="1"/>
      <c r="XL1697" s="1"/>
      <c r="XM1697" s="1"/>
      <c r="XN1697" s="1"/>
      <c r="XO1697" s="1"/>
      <c r="XP1697" s="1"/>
      <c r="XQ1697" s="1"/>
      <c r="XR1697" s="1"/>
      <c r="XS1697" s="1"/>
      <c r="XT1697" s="1"/>
      <c r="XU1697" s="1"/>
      <c r="XV1697" s="1"/>
      <c r="XW1697" s="1"/>
      <c r="XX1697" s="1"/>
      <c r="XY1697" s="1"/>
      <c r="XZ1697" s="1"/>
      <c r="YA1697" s="1"/>
      <c r="YB1697" s="1"/>
      <c r="YC1697" s="1"/>
      <c r="YD1697" s="1"/>
      <c r="YE1697" s="1"/>
      <c r="YF1697" s="1"/>
      <c r="YG1697" s="1"/>
      <c r="YH1697" s="1"/>
      <c r="YI1697" s="1"/>
      <c r="YJ1697" s="1"/>
      <c r="YK1697" s="1"/>
      <c r="YL1697" s="1"/>
      <c r="YM1697" s="1"/>
      <c r="YN1697" s="1"/>
      <c r="YO1697" s="1"/>
      <c r="YP1697" s="1"/>
      <c r="YQ1697" s="1"/>
      <c r="YR1697" s="1"/>
      <c r="YS1697" s="1"/>
      <c r="YT1697" s="1"/>
      <c r="YU1697" s="1"/>
      <c r="YV1697" s="1"/>
      <c r="YW1697" s="1"/>
      <c r="YX1697" s="1"/>
      <c r="YY1697" s="1"/>
      <c r="YZ1697" s="1"/>
      <c r="ZA1697" s="1"/>
      <c r="ZB1697" s="1"/>
      <c r="ZC1697" s="1"/>
      <c r="ZD1697" s="1"/>
      <c r="ZE1697" s="1"/>
      <c r="ZF1697" s="1"/>
      <c r="ZG1697" s="1"/>
      <c r="ZH1697" s="1"/>
      <c r="ZI1697" s="1"/>
      <c r="ZJ1697" s="1"/>
      <c r="ZK1697" s="1"/>
      <c r="ZL1697" s="1"/>
      <c r="ZM1697" s="1"/>
      <c r="ZN1697" s="1"/>
      <c r="ZO1697" s="1"/>
      <c r="ZP1697" s="1"/>
      <c r="ZQ1697" s="1"/>
      <c r="ZR1697" s="1"/>
      <c r="ZS1697" s="1"/>
      <c r="ZT1697" s="1"/>
      <c r="ZU1697" s="1"/>
      <c r="ZV1697" s="1"/>
      <c r="ZW1697" s="1"/>
      <c r="ZX1697" s="1"/>
      <c r="ZY1697" s="1"/>
      <c r="ZZ1697" s="1"/>
      <c r="AAA1697" s="1"/>
      <c r="AAB1697" s="1"/>
      <c r="AAC1697" s="1"/>
      <c r="AAD1697" s="1"/>
      <c r="AAE1697" s="1"/>
      <c r="AAF1697" s="1"/>
      <c r="AAG1697" s="1"/>
      <c r="AAH1697" s="1"/>
      <c r="AAI1697" s="1"/>
      <c r="AAJ1697" s="1"/>
      <c r="AAK1697" s="1"/>
      <c r="AAL1697" s="1"/>
      <c r="AAM1697" s="1"/>
      <c r="AAN1697" s="1"/>
      <c r="AAO1697" s="1"/>
      <c r="AAP1697" s="1"/>
      <c r="AAQ1697" s="1"/>
      <c r="AAR1697" s="1"/>
      <c r="AAS1697" s="1"/>
      <c r="AAT1697" s="1"/>
      <c r="AAU1697" s="1"/>
      <c r="AAV1697" s="1"/>
      <c r="AAW1697" s="1"/>
      <c r="AAX1697" s="1"/>
      <c r="AAY1697" s="1"/>
      <c r="AAZ1697" s="1"/>
      <c r="ABA1697" s="1"/>
      <c r="ABB1697" s="1"/>
      <c r="ABC1697" s="1"/>
      <c r="ABD1697" s="1"/>
      <c r="ABE1697" s="1"/>
      <c r="ABF1697" s="1"/>
      <c r="ABG1697" s="1"/>
      <c r="ABH1697" s="1"/>
      <c r="ABI1697" s="1"/>
      <c r="ABJ1697" s="1"/>
      <c r="ABK1697" s="1"/>
      <c r="ABL1697" s="1"/>
      <c r="ABM1697" s="1"/>
      <c r="ABN1697" s="1"/>
      <c r="ABO1697" s="1"/>
      <c r="ABP1697" s="1"/>
      <c r="ABQ1697" s="1"/>
      <c r="ABR1697" s="1"/>
      <c r="ABS1697" s="1"/>
      <c r="ABT1697" s="1"/>
      <c r="ABU1697" s="1"/>
      <c r="ABV1697" s="1"/>
      <c r="ABW1697" s="1"/>
      <c r="ABX1697" s="1"/>
      <c r="ABY1697" s="1"/>
      <c r="ABZ1697" s="1"/>
      <c r="ACA1697" s="1"/>
      <c r="ACB1697" s="1"/>
      <c r="ACC1697" s="1"/>
      <c r="ACD1697" s="1"/>
      <c r="ACE1697" s="1"/>
      <c r="ACF1697" s="1"/>
      <c r="ACG1697" s="1"/>
      <c r="ACH1697" s="1"/>
      <c r="ACI1697" s="1"/>
      <c r="ACJ1697" s="1"/>
      <c r="ACK1697" s="1"/>
      <c r="ACL1697" s="1"/>
      <c r="ACM1697" s="1"/>
      <c r="ACN1697" s="1"/>
      <c r="ACO1697" s="1"/>
      <c r="ACP1697" s="1"/>
      <c r="ACQ1697" s="1"/>
      <c r="ACR1697" s="1"/>
      <c r="ACS1697" s="1"/>
      <c r="ACT1697" s="1"/>
      <c r="ACU1697" s="1"/>
      <c r="ACV1697" s="1"/>
      <c r="ACW1697" s="1"/>
      <c r="ACX1697" s="1"/>
      <c r="ACY1697" s="1"/>
      <c r="ACZ1697" s="1"/>
      <c r="ADA1697" s="1"/>
      <c r="ADB1697" s="1"/>
      <c r="ADC1697" s="1"/>
      <c r="ADD1697" s="1"/>
      <c r="ADE1697" s="1"/>
      <c r="ADF1697" s="1"/>
      <c r="ADG1697" s="1"/>
      <c r="ADH1697" s="1"/>
      <c r="ADI1697" s="1"/>
      <c r="ADJ1697" s="1"/>
      <c r="ADK1697" s="1"/>
      <c r="ADL1697" s="1"/>
      <c r="ADM1697" s="1"/>
      <c r="ADN1697" s="1"/>
      <c r="ADO1697" s="1"/>
      <c r="ADP1697" s="1"/>
      <c r="ADQ1697" s="1"/>
      <c r="ADR1697" s="1"/>
      <c r="ADS1697" s="1"/>
      <c r="ADT1697" s="1"/>
      <c r="ADU1697" s="1"/>
      <c r="ADV1697" s="1"/>
      <c r="ADW1697" s="1"/>
      <c r="ADX1697" s="1"/>
      <c r="ADY1697" s="1"/>
      <c r="ADZ1697" s="1"/>
      <c r="AEA1697" s="1"/>
      <c r="AEB1697" s="1"/>
      <c r="AEC1697" s="1"/>
      <c r="AED1697" s="1"/>
      <c r="AEE1697" s="1"/>
      <c r="AEF1697" s="1"/>
      <c r="AEG1697" s="1"/>
      <c r="AEH1697" s="1"/>
      <c r="AEI1697" s="1"/>
      <c r="AEJ1697" s="1"/>
      <c r="AEK1697" s="1"/>
      <c r="AEL1697" s="1"/>
      <c r="AEM1697" s="1"/>
      <c r="AEN1697" s="1"/>
      <c r="AEO1697" s="1"/>
      <c r="AEP1697" s="1"/>
      <c r="AEQ1697" s="1"/>
      <c r="AER1697" s="1"/>
      <c r="AES1697" s="1"/>
      <c r="AET1697" s="1"/>
      <c r="AEU1697" s="1"/>
      <c r="AEV1697" s="1"/>
      <c r="AEW1697" s="1"/>
      <c r="AEX1697" s="1"/>
      <c r="AEY1697" s="1"/>
      <c r="AEZ1697" s="1"/>
      <c r="AFA1697" s="1"/>
      <c r="AFB1697" s="1"/>
      <c r="AFC1697" s="1"/>
      <c r="AFD1697" s="1"/>
      <c r="AFE1697" s="1"/>
      <c r="AFF1697" s="1"/>
      <c r="AFG1697" s="1"/>
      <c r="AFH1697" s="1"/>
      <c r="AFI1697" s="1"/>
      <c r="AFJ1697" s="1"/>
      <c r="AFK1697" s="1"/>
      <c r="AFL1697" s="1"/>
      <c r="AFM1697" s="1"/>
      <c r="AFN1697" s="1"/>
      <c r="AFO1697" s="1"/>
      <c r="AFP1697" s="1"/>
      <c r="AFQ1697" s="1"/>
      <c r="AFR1697" s="1"/>
      <c r="AFS1697" s="1"/>
      <c r="AFT1697" s="1"/>
      <c r="AFU1697" s="1"/>
      <c r="AFV1697" s="1"/>
      <c r="AFW1697" s="1"/>
      <c r="AFX1697" s="1"/>
      <c r="AFY1697" s="1"/>
      <c r="AFZ1697" s="1"/>
      <c r="AGA1697" s="1"/>
      <c r="AGB1697" s="1"/>
      <c r="AGC1697" s="1"/>
      <c r="AGD1697" s="1"/>
      <c r="AGE1697" s="1"/>
      <c r="AGF1697" s="1"/>
      <c r="AGG1697" s="1"/>
      <c r="AGH1697" s="1"/>
      <c r="AGI1697" s="1"/>
      <c r="AGJ1697" s="1"/>
      <c r="AGK1697" s="1"/>
      <c r="AGL1697" s="1"/>
      <c r="AGM1697" s="1"/>
      <c r="AGN1697" s="1"/>
      <c r="AGO1697" s="1"/>
      <c r="AGP1697" s="1"/>
      <c r="AGQ1697" s="1"/>
      <c r="AGR1697" s="1"/>
      <c r="AGS1697" s="1"/>
      <c r="AGT1697" s="1"/>
      <c r="AGU1697" s="1"/>
      <c r="AGV1697" s="1"/>
      <c r="AGW1697" s="1"/>
      <c r="AGX1697" s="1"/>
      <c r="AGY1697" s="1"/>
      <c r="AGZ1697" s="1"/>
      <c r="AHA1697" s="1"/>
      <c r="AHB1697" s="1"/>
      <c r="AHC1697" s="1"/>
      <c r="AHD1697" s="1"/>
      <c r="AHE1697" s="1"/>
      <c r="AHF1697" s="1"/>
      <c r="AHG1697" s="1"/>
      <c r="AHH1697" s="1"/>
      <c r="AHI1697" s="1"/>
      <c r="AHJ1697" s="1"/>
      <c r="AHK1697" s="1"/>
      <c r="AHL1697" s="1"/>
      <c r="AHM1697" s="1"/>
      <c r="AHN1697" s="1"/>
      <c r="AHO1697" s="1"/>
      <c r="AHP1697" s="1"/>
      <c r="AHQ1697" s="1"/>
      <c r="AHR1697" s="1"/>
      <c r="AHS1697" s="1"/>
      <c r="AHT1697" s="1"/>
      <c r="AHU1697" s="1"/>
      <c r="AHV1697" s="1"/>
      <c r="AHW1697" s="1"/>
      <c r="AHX1697" s="1"/>
      <c r="AHY1697" s="1"/>
      <c r="AHZ1697" s="1"/>
      <c r="AIA1697" s="1"/>
      <c r="AIB1697" s="1"/>
      <c r="AIC1697" s="1"/>
      <c r="AID1697" s="1"/>
      <c r="AIE1697" s="1"/>
      <c r="AIF1697" s="1"/>
      <c r="AIG1697" s="1"/>
      <c r="AIH1697" s="1"/>
      <c r="AII1697" s="1"/>
      <c r="AIJ1697" s="1"/>
      <c r="AIK1697" s="1"/>
      <c r="AIL1697" s="1"/>
      <c r="AIM1697" s="1"/>
      <c r="AIN1697" s="1"/>
      <c r="AIO1697" s="1"/>
      <c r="AIP1697" s="1"/>
      <c r="AIQ1697" s="1"/>
      <c r="AIR1697" s="1"/>
      <c r="AIS1697" s="1"/>
      <c r="AIT1697" s="1"/>
      <c r="AIU1697" s="1"/>
      <c r="AIV1697" s="1"/>
      <c r="AIW1697" s="1"/>
      <c r="AIX1697" s="1"/>
      <c r="AIY1697" s="1"/>
      <c r="AIZ1697" s="1"/>
      <c r="AJA1697" s="1"/>
      <c r="AJB1697" s="1"/>
      <c r="AJC1697" s="1"/>
      <c r="AJD1697" s="1"/>
      <c r="AJE1697" s="1"/>
      <c r="AJF1697" s="1"/>
      <c r="AJG1697" s="1"/>
      <c r="AJH1697" s="1"/>
      <c r="AJI1697" s="1"/>
      <c r="AJJ1697" s="1"/>
      <c r="AJK1697" s="1"/>
      <c r="AJL1697" s="1"/>
      <c r="AJM1697" s="1"/>
      <c r="AJN1697" s="1"/>
      <c r="AJO1697" s="1"/>
      <c r="AJP1697" s="1"/>
      <c r="AJQ1697" s="1"/>
      <c r="AJR1697" s="1"/>
      <c r="AJS1697" s="1"/>
      <c r="AJT1697" s="1"/>
      <c r="AJU1697" s="1"/>
      <c r="AJV1697" s="1"/>
      <c r="AJW1697" s="1"/>
      <c r="AJX1697" s="1"/>
      <c r="AJY1697" s="1"/>
      <c r="AJZ1697" s="1"/>
      <c r="AKA1697" s="1"/>
      <c r="AKB1697" s="1"/>
      <c r="AKC1697" s="1"/>
      <c r="AKD1697" s="1"/>
      <c r="AKE1697" s="1"/>
      <c r="AKF1697" s="1"/>
      <c r="AKG1697" s="1"/>
      <c r="AKH1697" s="1"/>
      <c r="AKI1697" s="1"/>
      <c r="AKJ1697" s="1"/>
      <c r="AKK1697" s="1"/>
      <c r="AKL1697" s="1"/>
      <c r="AKM1697" s="1"/>
      <c r="AKN1697" s="1"/>
      <c r="AKO1697" s="1"/>
      <c r="AKP1697" s="1"/>
      <c r="AKQ1697" s="1"/>
      <c r="AKR1697" s="1"/>
      <c r="AKS1697" s="1"/>
      <c r="AKT1697" s="1"/>
      <c r="AKU1697" s="1"/>
      <c r="AKV1697" s="1"/>
      <c r="AKW1697" s="1"/>
      <c r="AKX1697" s="1"/>
      <c r="AKY1697" s="1"/>
      <c r="AKZ1697" s="1"/>
      <c r="ALA1697" s="1"/>
      <c r="ALB1697" s="1"/>
      <c r="ALC1697" s="1"/>
      <c r="ALD1697" s="1"/>
      <c r="ALE1697" s="1"/>
      <c r="ALF1697" s="1"/>
      <c r="ALG1697" s="1"/>
      <c r="ALH1697" s="1"/>
      <c r="ALI1697" s="1"/>
      <c r="ALJ1697" s="1"/>
      <c r="ALK1697" s="1"/>
      <c r="ALL1697" s="1"/>
      <c r="ALM1697" s="1"/>
      <c r="ALN1697" s="1"/>
      <c r="ALO1697" s="1"/>
      <c r="ALP1697" s="1"/>
      <c r="ALQ1697" s="1"/>
      <c r="ALR1697" s="1"/>
      <c r="ALS1697" s="1"/>
      <c r="ALT1697" s="1"/>
      <c r="ALU1697" s="1"/>
      <c r="ALV1697" s="1"/>
      <c r="ALW1697" s="1"/>
      <c r="ALX1697" s="1"/>
      <c r="ALY1697" s="1"/>
      <c r="ALZ1697" s="1"/>
      <c r="AMA1697" s="1"/>
      <c r="AMB1697" s="1"/>
      <c r="AMC1697" s="1"/>
      <c r="AMD1697" s="1"/>
      <c r="AME1697" s="1"/>
      <c r="AMF1697" s="1"/>
      <c r="AMG1697" s="1"/>
      <c r="AMH1697" s="1"/>
      <c r="AMI1697" s="1"/>
    </row>
    <row r="1698" customFormat="false" ht="12.75" hidden="false" customHeight="false" outlineLevel="0" collapsed="false">
      <c r="A1698" s="1" t="s">
        <v>3986</v>
      </c>
      <c r="C1698" s="27" t="s">
        <v>3987</v>
      </c>
      <c r="D1698" s="27" t="s">
        <v>77</v>
      </c>
      <c r="E1698" s="27"/>
      <c r="F1698" s="31"/>
      <c r="G1698" s="27"/>
      <c r="H1698" s="30" t="s">
        <v>61</v>
      </c>
      <c r="I1698" s="31" t="n">
        <v>1.46</v>
      </c>
      <c r="J1698" s="30" t="s">
        <v>3988</v>
      </c>
      <c r="BM1698" s="1"/>
      <c r="BN1698" s="1"/>
      <c r="BO1698" s="1"/>
      <c r="BP1698" s="1"/>
      <c r="BQ1698" s="1"/>
      <c r="BR1698" s="1"/>
      <c r="BS1698" s="1"/>
      <c r="BT1698" s="1"/>
      <c r="BU1698" s="1"/>
      <c r="BV1698" s="1"/>
      <c r="BW1698" s="1"/>
      <c r="BX1698" s="1"/>
      <c r="BY1698" s="1"/>
      <c r="BZ1698" s="1"/>
      <c r="CA1698" s="1"/>
      <c r="CB1698" s="1"/>
      <c r="CC1698" s="1"/>
      <c r="CD1698" s="1"/>
      <c r="CE1698" s="1"/>
      <c r="CF1698" s="1"/>
      <c r="CG1698" s="1"/>
      <c r="CH1698" s="1"/>
      <c r="CI1698" s="1"/>
      <c r="CJ1698" s="1"/>
      <c r="CK1698" s="1"/>
      <c r="CL1698" s="1"/>
      <c r="CM1698" s="1"/>
      <c r="CN1698" s="1"/>
      <c r="CO1698" s="1"/>
      <c r="CP1698" s="1"/>
      <c r="CQ1698" s="1"/>
      <c r="CR1698" s="1"/>
      <c r="CS1698" s="1"/>
      <c r="CT1698" s="1"/>
      <c r="CU1698" s="1"/>
      <c r="CV1698" s="1"/>
      <c r="CW1698" s="1"/>
      <c r="CX1698" s="1"/>
      <c r="CY1698" s="1"/>
      <c r="CZ1698" s="1"/>
      <c r="DA1698" s="1"/>
      <c r="DB1698" s="1"/>
      <c r="DC1698" s="1"/>
      <c r="DD1698" s="1"/>
      <c r="DE1698" s="1"/>
      <c r="DF1698" s="1"/>
      <c r="DG1698" s="1"/>
      <c r="DH1698" s="1"/>
      <c r="DI1698" s="1"/>
      <c r="DJ1698" s="1"/>
      <c r="DK1698" s="1"/>
      <c r="DL1698" s="1"/>
      <c r="DM1698" s="1"/>
      <c r="DN1698" s="1"/>
      <c r="DO1698" s="1"/>
      <c r="DP1698" s="1"/>
      <c r="DQ1698" s="1"/>
      <c r="DR1698" s="1"/>
      <c r="DS1698" s="1"/>
      <c r="DT1698" s="1"/>
      <c r="DU1698" s="1"/>
      <c r="DV1698" s="1"/>
      <c r="DW1698" s="1"/>
      <c r="DX1698" s="1"/>
      <c r="DY1698" s="1"/>
      <c r="DZ1698" s="1"/>
      <c r="EA1698" s="1"/>
      <c r="EB1698" s="1"/>
      <c r="EC1698" s="1"/>
      <c r="ED1698" s="1"/>
      <c r="EE1698" s="1"/>
      <c r="EF1698" s="1"/>
      <c r="EG1698" s="1"/>
      <c r="EH1698" s="1"/>
      <c r="EI1698" s="1"/>
      <c r="EJ1698" s="1"/>
      <c r="EK1698" s="1"/>
      <c r="EL1698" s="1"/>
      <c r="EM1698" s="1"/>
      <c r="EN1698" s="1"/>
      <c r="EO1698" s="1"/>
      <c r="EP1698" s="1"/>
      <c r="EQ1698" s="1"/>
      <c r="ER1698" s="1"/>
      <c r="ES1698" s="1"/>
      <c r="ET1698" s="1"/>
      <c r="EU1698" s="1"/>
      <c r="EV1698" s="1"/>
      <c r="EW1698" s="1"/>
      <c r="EX1698" s="1"/>
      <c r="EY1698" s="1"/>
      <c r="EZ1698" s="1"/>
      <c r="FA1698" s="1"/>
      <c r="FB1698" s="1"/>
      <c r="FC1698" s="1"/>
      <c r="FD1698" s="1"/>
      <c r="FE1698" s="1"/>
      <c r="FF1698" s="1"/>
      <c r="FG1698" s="1"/>
      <c r="FH1698" s="1"/>
      <c r="FI1698" s="1"/>
      <c r="FJ1698" s="1"/>
      <c r="FK1698" s="1"/>
      <c r="FL1698" s="1"/>
      <c r="FM1698" s="1"/>
      <c r="FN1698" s="1"/>
      <c r="FO1698" s="1"/>
      <c r="FP1698" s="1"/>
      <c r="FQ1698" s="1"/>
      <c r="FR1698" s="1"/>
      <c r="FS1698" s="1"/>
      <c r="FT1698" s="1"/>
      <c r="FU1698" s="1"/>
      <c r="FV1698" s="1"/>
      <c r="FW1698" s="1"/>
      <c r="FX1698" s="1"/>
      <c r="FY1698" s="1"/>
      <c r="FZ1698" s="1"/>
      <c r="GA1698" s="1"/>
      <c r="GB1698" s="1"/>
      <c r="GC1698" s="1"/>
      <c r="GD1698" s="1"/>
      <c r="GE1698" s="1"/>
      <c r="GF1698" s="1"/>
      <c r="GG1698" s="1"/>
      <c r="GH1698" s="1"/>
      <c r="GI1698" s="1"/>
      <c r="GJ1698" s="1"/>
      <c r="GK1698" s="1"/>
      <c r="GL1698" s="1"/>
      <c r="GM1698" s="1"/>
      <c r="GN1698" s="1"/>
      <c r="GO1698" s="1"/>
      <c r="GP1698" s="1"/>
      <c r="GQ1698" s="1"/>
      <c r="GR1698" s="1"/>
      <c r="GS1698" s="1"/>
      <c r="GT1698" s="1"/>
      <c r="GU1698" s="1"/>
      <c r="GV1698" s="1"/>
      <c r="GW1698" s="1"/>
      <c r="GX1698" s="1"/>
      <c r="GY1698" s="1"/>
      <c r="GZ1698" s="1"/>
      <c r="HA1698" s="1"/>
      <c r="HB1698" s="1"/>
      <c r="HC1698" s="1"/>
      <c r="HD1698" s="1"/>
      <c r="HE1698" s="1"/>
      <c r="HF1698" s="1"/>
      <c r="HG1698" s="1"/>
      <c r="HH1698" s="1"/>
      <c r="HI1698" s="1"/>
      <c r="HJ1698" s="1"/>
      <c r="HK1698" s="1"/>
      <c r="HL1698" s="1"/>
      <c r="HM1698" s="1"/>
      <c r="HN1698" s="1"/>
      <c r="HO1698" s="1"/>
      <c r="HP1698" s="1"/>
      <c r="HQ1698" s="1"/>
      <c r="HR1698" s="1"/>
      <c r="HS1698" s="1"/>
      <c r="HT1698" s="1"/>
      <c r="HU1698" s="1"/>
      <c r="HV1698" s="1"/>
      <c r="HW1698" s="1"/>
      <c r="HX1698" s="1"/>
      <c r="HY1698" s="1"/>
      <c r="HZ1698" s="1"/>
      <c r="IA1698" s="1"/>
      <c r="IB1698" s="1"/>
      <c r="IC1698" s="1"/>
      <c r="ID1698" s="1"/>
      <c r="IE1698" s="1"/>
      <c r="IF1698" s="1"/>
      <c r="IG1698" s="1"/>
      <c r="IH1698" s="1"/>
      <c r="II1698" s="1"/>
      <c r="IJ1698" s="1"/>
      <c r="IK1698" s="1"/>
      <c r="IL1698" s="1"/>
      <c r="IM1698" s="1"/>
      <c r="IN1698" s="1"/>
      <c r="IO1698" s="1"/>
      <c r="IP1698" s="1"/>
      <c r="IQ1698" s="1"/>
      <c r="IR1698" s="1"/>
      <c r="IS1698" s="1"/>
      <c r="IT1698" s="1"/>
      <c r="IU1698" s="1"/>
      <c r="IV1698" s="1"/>
      <c r="IW1698" s="1"/>
      <c r="IX1698" s="1"/>
      <c r="IY1698" s="1"/>
      <c r="IZ1698" s="1"/>
      <c r="JA1698" s="1"/>
      <c r="JB1698" s="1"/>
      <c r="JC1698" s="1"/>
      <c r="JD1698" s="1"/>
      <c r="JE1698" s="1"/>
      <c r="JF1698" s="1"/>
      <c r="JG1698" s="1"/>
      <c r="JH1698" s="1"/>
      <c r="JI1698" s="1"/>
      <c r="JJ1698" s="1"/>
      <c r="JK1698" s="1"/>
      <c r="JL1698" s="1"/>
      <c r="JM1698" s="1"/>
      <c r="JN1698" s="1"/>
      <c r="JO1698" s="1"/>
      <c r="JP1698" s="1"/>
      <c r="JQ1698" s="1"/>
      <c r="JR1698" s="1"/>
      <c r="JS1698" s="1"/>
      <c r="JT1698" s="1"/>
      <c r="JU1698" s="1"/>
      <c r="JV1698" s="1"/>
      <c r="JW1698" s="1"/>
      <c r="JX1698" s="1"/>
      <c r="JY1698" s="1"/>
      <c r="JZ1698" s="1"/>
      <c r="KA1698" s="1"/>
      <c r="KB1698" s="1"/>
      <c r="KC1698" s="1"/>
      <c r="KD1698" s="1"/>
      <c r="KE1698" s="1"/>
      <c r="KF1698" s="1"/>
      <c r="KG1698" s="1"/>
      <c r="KH1698" s="1"/>
      <c r="KI1698" s="1"/>
      <c r="KJ1698" s="1"/>
      <c r="KK1698" s="1"/>
      <c r="KL1698" s="1"/>
      <c r="KM1698" s="1"/>
      <c r="KN1698" s="1"/>
      <c r="KO1698" s="1"/>
      <c r="KP1698" s="1"/>
      <c r="KQ1698" s="1"/>
      <c r="KR1698" s="1"/>
      <c r="KS1698" s="1"/>
      <c r="KT1698" s="1"/>
      <c r="KU1698" s="1"/>
      <c r="KV1698" s="1"/>
      <c r="KW1698" s="1"/>
      <c r="KX1698" s="1"/>
      <c r="KY1698" s="1"/>
      <c r="KZ1698" s="1"/>
      <c r="LA1698" s="1"/>
      <c r="LB1698" s="1"/>
      <c r="LC1698" s="1"/>
      <c r="LD1698" s="1"/>
      <c r="LE1698" s="1"/>
      <c r="LF1698" s="1"/>
      <c r="LG1698" s="1"/>
      <c r="LH1698" s="1"/>
      <c r="LI1698" s="1"/>
      <c r="LJ1698" s="1"/>
      <c r="LK1698" s="1"/>
      <c r="LL1698" s="1"/>
      <c r="LM1698" s="1"/>
      <c r="LN1698" s="1"/>
      <c r="LO1698" s="1"/>
      <c r="LP1698" s="1"/>
      <c r="LQ1698" s="1"/>
      <c r="LR1698" s="1"/>
      <c r="LS1698" s="1"/>
      <c r="LT1698" s="1"/>
      <c r="LU1698" s="1"/>
      <c r="LV1698" s="1"/>
      <c r="LW1698" s="1"/>
      <c r="LX1698" s="1"/>
      <c r="LY1698" s="1"/>
      <c r="LZ1698" s="1"/>
      <c r="MA1698" s="1"/>
      <c r="MB1698" s="1"/>
      <c r="MC1698" s="1"/>
      <c r="MD1698" s="1"/>
      <c r="ME1698" s="1"/>
      <c r="MF1698" s="1"/>
      <c r="MG1698" s="1"/>
      <c r="MH1698" s="1"/>
      <c r="MI1698" s="1"/>
      <c r="MJ1698" s="1"/>
      <c r="MK1698" s="1"/>
      <c r="ML1698" s="1"/>
      <c r="MM1698" s="1"/>
      <c r="MN1698" s="1"/>
      <c r="MO1698" s="1"/>
      <c r="MP1698" s="1"/>
      <c r="MQ1698" s="1"/>
      <c r="MR1698" s="1"/>
      <c r="MS1698" s="1"/>
      <c r="MT1698" s="1"/>
      <c r="MU1698" s="1"/>
      <c r="MV1698" s="1"/>
      <c r="MW1698" s="1"/>
      <c r="MX1698" s="1"/>
      <c r="MY1698" s="1"/>
      <c r="MZ1698" s="1"/>
      <c r="NA1698" s="1"/>
      <c r="NB1698" s="1"/>
      <c r="NC1698" s="1"/>
      <c r="ND1698" s="1"/>
      <c r="NE1698" s="1"/>
      <c r="NF1698" s="1"/>
      <c r="NG1698" s="1"/>
      <c r="NH1698" s="1"/>
      <c r="NI1698" s="1"/>
      <c r="NJ1698" s="1"/>
      <c r="NK1698" s="1"/>
      <c r="NL1698" s="1"/>
      <c r="NM1698" s="1"/>
      <c r="NN1698" s="1"/>
      <c r="NO1698" s="1"/>
      <c r="NP1698" s="1"/>
      <c r="NQ1698" s="1"/>
      <c r="NR1698" s="1"/>
      <c r="NS1698" s="1"/>
      <c r="NT1698" s="1"/>
      <c r="NU1698" s="1"/>
      <c r="NV1698" s="1"/>
      <c r="NW1698" s="1"/>
      <c r="NX1698" s="1"/>
      <c r="NY1698" s="1"/>
      <c r="NZ1698" s="1"/>
      <c r="OA1698" s="1"/>
      <c r="OB1698" s="1"/>
      <c r="OC1698" s="1"/>
      <c r="OD1698" s="1"/>
      <c r="OE1698" s="1"/>
      <c r="OF1698" s="1"/>
      <c r="OG1698" s="1"/>
      <c r="OH1698" s="1"/>
      <c r="OI1698" s="1"/>
      <c r="OJ1698" s="1"/>
      <c r="OK1698" s="1"/>
      <c r="OL1698" s="1"/>
      <c r="OM1698" s="1"/>
      <c r="ON1698" s="1"/>
      <c r="OO1698" s="1"/>
      <c r="OP1698" s="1"/>
      <c r="OQ1698" s="1"/>
      <c r="OR1698" s="1"/>
      <c r="OS1698" s="1"/>
      <c r="OT1698" s="1"/>
      <c r="OU1698" s="1"/>
      <c r="OV1698" s="1"/>
      <c r="OW1698" s="1"/>
      <c r="OX1698" s="1"/>
      <c r="OY1698" s="1"/>
      <c r="OZ1698" s="1"/>
      <c r="PA1698" s="1"/>
      <c r="PB1698" s="1"/>
      <c r="PC1698" s="1"/>
      <c r="PD1698" s="1"/>
      <c r="PE1698" s="1"/>
      <c r="PF1698" s="1"/>
      <c r="PG1698" s="1"/>
      <c r="PH1698" s="1"/>
      <c r="PI1698" s="1"/>
      <c r="PJ1698" s="1"/>
      <c r="PK1698" s="1"/>
      <c r="PL1698" s="1"/>
      <c r="PM1698" s="1"/>
      <c r="PN1698" s="1"/>
      <c r="PO1698" s="1"/>
      <c r="PP1698" s="1"/>
      <c r="PQ1698" s="1"/>
      <c r="PR1698" s="1"/>
      <c r="PS1698" s="1"/>
      <c r="PT1698" s="1"/>
      <c r="PU1698" s="1"/>
      <c r="PV1698" s="1"/>
      <c r="PW1698" s="1"/>
      <c r="PX1698" s="1"/>
      <c r="PY1698" s="1"/>
      <c r="PZ1698" s="1"/>
      <c r="QA1698" s="1"/>
      <c r="QB1698" s="1"/>
      <c r="QC1698" s="1"/>
      <c r="QD1698" s="1"/>
      <c r="QE1698" s="1"/>
      <c r="QF1698" s="1"/>
      <c r="QG1698" s="1"/>
      <c r="QH1698" s="1"/>
      <c r="QI1698" s="1"/>
      <c r="QJ1698" s="1"/>
      <c r="QK1698" s="1"/>
      <c r="QL1698" s="1"/>
      <c r="QM1698" s="1"/>
      <c r="QN1698" s="1"/>
      <c r="QO1698" s="1"/>
      <c r="QP1698" s="1"/>
      <c r="QQ1698" s="1"/>
      <c r="QR1698" s="1"/>
      <c r="QS1698" s="1"/>
      <c r="QT1698" s="1"/>
      <c r="QU1698" s="1"/>
      <c r="QV1698" s="1"/>
      <c r="QW1698" s="1"/>
      <c r="QX1698" s="1"/>
      <c r="QY1698" s="1"/>
      <c r="QZ1698" s="1"/>
      <c r="RA1698" s="1"/>
      <c r="RB1698" s="1"/>
      <c r="RC1698" s="1"/>
      <c r="RD1698" s="1"/>
      <c r="RE1698" s="1"/>
      <c r="RF1698" s="1"/>
      <c r="RG1698" s="1"/>
      <c r="RH1698" s="1"/>
      <c r="RI1698" s="1"/>
      <c r="RJ1698" s="1"/>
      <c r="RK1698" s="1"/>
      <c r="RL1698" s="1"/>
      <c r="RM1698" s="1"/>
      <c r="RN1698" s="1"/>
      <c r="RO1698" s="1"/>
      <c r="RP1698" s="1"/>
      <c r="RQ1698" s="1"/>
      <c r="RR1698" s="1"/>
      <c r="RS1698" s="1"/>
      <c r="RT1698" s="1"/>
      <c r="RU1698" s="1"/>
      <c r="RV1698" s="1"/>
      <c r="RW1698" s="1"/>
      <c r="RX1698" s="1"/>
      <c r="RY1698" s="1"/>
      <c r="RZ1698" s="1"/>
      <c r="SA1698" s="1"/>
      <c r="SB1698" s="1"/>
      <c r="SC1698" s="1"/>
      <c r="SD1698" s="1"/>
      <c r="SE1698" s="1"/>
      <c r="SF1698" s="1"/>
      <c r="SG1698" s="1"/>
      <c r="SH1698" s="1"/>
      <c r="SI1698" s="1"/>
      <c r="SJ1698" s="1"/>
      <c r="SK1698" s="1"/>
      <c r="SL1698" s="1"/>
      <c r="SM1698" s="1"/>
      <c r="SN1698" s="1"/>
      <c r="SO1698" s="1"/>
      <c r="SP1698" s="1"/>
      <c r="SQ1698" s="1"/>
      <c r="SR1698" s="1"/>
      <c r="SS1698" s="1"/>
      <c r="ST1698" s="1"/>
      <c r="SU1698" s="1"/>
      <c r="SV1698" s="1"/>
      <c r="SW1698" s="1"/>
      <c r="SX1698" s="1"/>
      <c r="SY1698" s="1"/>
      <c r="SZ1698" s="1"/>
      <c r="TA1698" s="1"/>
      <c r="TB1698" s="1"/>
      <c r="TC1698" s="1"/>
      <c r="TD1698" s="1"/>
      <c r="TE1698" s="1"/>
      <c r="TF1698" s="1"/>
      <c r="TG1698" s="1"/>
      <c r="TH1698" s="1"/>
      <c r="TI1698" s="1"/>
      <c r="TJ1698" s="1"/>
      <c r="TK1698" s="1"/>
      <c r="TL1698" s="1"/>
      <c r="TM1698" s="1"/>
      <c r="TN1698" s="1"/>
      <c r="TO1698" s="1"/>
      <c r="TP1698" s="1"/>
      <c r="TQ1698" s="1"/>
      <c r="TR1698" s="1"/>
      <c r="TS1698" s="1"/>
      <c r="TT1698" s="1"/>
      <c r="TU1698" s="1"/>
      <c r="TV1698" s="1"/>
      <c r="TW1698" s="1"/>
      <c r="TX1698" s="1"/>
      <c r="TY1698" s="1"/>
      <c r="TZ1698" s="1"/>
      <c r="UA1698" s="1"/>
      <c r="UB1698" s="1"/>
      <c r="UC1698" s="1"/>
      <c r="UD1698" s="1"/>
      <c r="UE1698" s="1"/>
      <c r="UF1698" s="1"/>
      <c r="UG1698" s="1"/>
      <c r="UH1698" s="1"/>
      <c r="UI1698" s="1"/>
      <c r="UJ1698" s="1"/>
      <c r="UK1698" s="1"/>
      <c r="UL1698" s="1"/>
      <c r="UM1698" s="1"/>
      <c r="UN1698" s="1"/>
      <c r="UO1698" s="1"/>
      <c r="UP1698" s="1"/>
      <c r="UQ1698" s="1"/>
      <c r="UR1698" s="1"/>
      <c r="US1698" s="1"/>
      <c r="UT1698" s="1"/>
      <c r="UU1698" s="1"/>
      <c r="UV1698" s="1"/>
      <c r="UW1698" s="1"/>
      <c r="UX1698" s="1"/>
      <c r="UY1698" s="1"/>
      <c r="UZ1698" s="1"/>
      <c r="VA1698" s="1"/>
      <c r="VB1698" s="1"/>
      <c r="VC1698" s="1"/>
      <c r="VD1698" s="1"/>
      <c r="VE1698" s="1"/>
      <c r="VF1698" s="1"/>
      <c r="VG1698" s="1"/>
      <c r="VH1698" s="1"/>
      <c r="VI1698" s="1"/>
      <c r="VJ1698" s="1"/>
      <c r="VK1698" s="1"/>
      <c r="VL1698" s="1"/>
      <c r="VM1698" s="1"/>
      <c r="VN1698" s="1"/>
      <c r="VO1698" s="1"/>
      <c r="VP1698" s="1"/>
      <c r="VQ1698" s="1"/>
      <c r="VR1698" s="1"/>
      <c r="VS1698" s="1"/>
      <c r="VT1698" s="1"/>
      <c r="VU1698" s="1"/>
      <c r="VV1698" s="1"/>
      <c r="VW1698" s="1"/>
      <c r="VX1698" s="1"/>
      <c r="VY1698" s="1"/>
      <c r="VZ1698" s="1"/>
      <c r="WA1698" s="1"/>
      <c r="WB1698" s="1"/>
      <c r="WC1698" s="1"/>
      <c r="WD1698" s="1"/>
      <c r="WE1698" s="1"/>
      <c r="WF1698" s="1"/>
      <c r="WG1698" s="1"/>
      <c r="WH1698" s="1"/>
      <c r="WI1698" s="1"/>
      <c r="WJ1698" s="1"/>
      <c r="WK1698" s="1"/>
      <c r="WL1698" s="1"/>
      <c r="WM1698" s="1"/>
      <c r="WN1698" s="1"/>
      <c r="WO1698" s="1"/>
      <c r="WP1698" s="1"/>
      <c r="WQ1698" s="1"/>
      <c r="WR1698" s="1"/>
      <c r="WS1698" s="1"/>
      <c r="WT1698" s="1"/>
      <c r="WU1698" s="1"/>
      <c r="WV1698" s="1"/>
      <c r="WW1698" s="1"/>
      <c r="WX1698" s="1"/>
      <c r="WY1698" s="1"/>
      <c r="WZ1698" s="1"/>
      <c r="XA1698" s="1"/>
      <c r="XB1698" s="1"/>
      <c r="XC1698" s="1"/>
      <c r="XD1698" s="1"/>
      <c r="XE1698" s="1"/>
      <c r="XF1698" s="1"/>
      <c r="XG1698" s="1"/>
      <c r="XH1698" s="1"/>
      <c r="XI1698" s="1"/>
      <c r="XJ1698" s="1"/>
      <c r="XK1698" s="1"/>
      <c r="XL1698" s="1"/>
      <c r="XM1698" s="1"/>
      <c r="XN1698" s="1"/>
      <c r="XO1698" s="1"/>
      <c r="XP1698" s="1"/>
      <c r="XQ1698" s="1"/>
      <c r="XR1698" s="1"/>
      <c r="XS1698" s="1"/>
      <c r="XT1698" s="1"/>
      <c r="XU1698" s="1"/>
      <c r="XV1698" s="1"/>
      <c r="XW1698" s="1"/>
      <c r="XX1698" s="1"/>
      <c r="XY1698" s="1"/>
      <c r="XZ1698" s="1"/>
      <c r="YA1698" s="1"/>
      <c r="YB1698" s="1"/>
      <c r="YC1698" s="1"/>
      <c r="YD1698" s="1"/>
      <c r="YE1698" s="1"/>
      <c r="YF1698" s="1"/>
      <c r="YG1698" s="1"/>
      <c r="YH1698" s="1"/>
      <c r="YI1698" s="1"/>
      <c r="YJ1698" s="1"/>
      <c r="YK1698" s="1"/>
      <c r="YL1698" s="1"/>
      <c r="YM1698" s="1"/>
      <c r="YN1698" s="1"/>
      <c r="YO1698" s="1"/>
      <c r="YP1698" s="1"/>
      <c r="YQ1698" s="1"/>
      <c r="YR1698" s="1"/>
      <c r="YS1698" s="1"/>
      <c r="YT1698" s="1"/>
      <c r="YU1698" s="1"/>
      <c r="YV1698" s="1"/>
      <c r="YW1698" s="1"/>
      <c r="YX1698" s="1"/>
      <c r="YY1698" s="1"/>
      <c r="YZ1698" s="1"/>
      <c r="ZA1698" s="1"/>
      <c r="ZB1698" s="1"/>
      <c r="ZC1698" s="1"/>
      <c r="ZD1698" s="1"/>
      <c r="ZE1698" s="1"/>
      <c r="ZF1698" s="1"/>
      <c r="ZG1698" s="1"/>
      <c r="ZH1698" s="1"/>
      <c r="ZI1698" s="1"/>
      <c r="ZJ1698" s="1"/>
      <c r="ZK1698" s="1"/>
      <c r="ZL1698" s="1"/>
      <c r="ZM1698" s="1"/>
      <c r="ZN1698" s="1"/>
      <c r="ZO1698" s="1"/>
      <c r="ZP1698" s="1"/>
      <c r="ZQ1698" s="1"/>
      <c r="ZR1698" s="1"/>
      <c r="ZS1698" s="1"/>
      <c r="ZT1698" s="1"/>
      <c r="ZU1698" s="1"/>
      <c r="ZV1698" s="1"/>
      <c r="ZW1698" s="1"/>
      <c r="ZX1698" s="1"/>
      <c r="ZY1698" s="1"/>
      <c r="ZZ1698" s="1"/>
      <c r="AAA1698" s="1"/>
      <c r="AAB1698" s="1"/>
      <c r="AAC1698" s="1"/>
      <c r="AAD1698" s="1"/>
      <c r="AAE1698" s="1"/>
      <c r="AAF1698" s="1"/>
      <c r="AAG1698" s="1"/>
      <c r="AAH1698" s="1"/>
      <c r="AAI1698" s="1"/>
      <c r="AAJ1698" s="1"/>
      <c r="AAK1698" s="1"/>
      <c r="AAL1698" s="1"/>
      <c r="AAM1698" s="1"/>
      <c r="AAN1698" s="1"/>
      <c r="AAO1698" s="1"/>
      <c r="AAP1698" s="1"/>
      <c r="AAQ1698" s="1"/>
      <c r="AAR1698" s="1"/>
      <c r="AAS1698" s="1"/>
      <c r="AAT1698" s="1"/>
      <c r="AAU1698" s="1"/>
      <c r="AAV1698" s="1"/>
      <c r="AAW1698" s="1"/>
      <c r="AAX1698" s="1"/>
      <c r="AAY1698" s="1"/>
      <c r="AAZ1698" s="1"/>
      <c r="ABA1698" s="1"/>
      <c r="ABB1698" s="1"/>
      <c r="ABC1698" s="1"/>
      <c r="ABD1698" s="1"/>
      <c r="ABE1698" s="1"/>
      <c r="ABF1698" s="1"/>
      <c r="ABG1698" s="1"/>
      <c r="ABH1698" s="1"/>
      <c r="ABI1698" s="1"/>
      <c r="ABJ1698" s="1"/>
      <c r="ABK1698" s="1"/>
      <c r="ABL1698" s="1"/>
      <c r="ABM1698" s="1"/>
      <c r="ABN1698" s="1"/>
      <c r="ABO1698" s="1"/>
      <c r="ABP1698" s="1"/>
      <c r="ABQ1698" s="1"/>
      <c r="ABR1698" s="1"/>
      <c r="ABS1698" s="1"/>
      <c r="ABT1698" s="1"/>
      <c r="ABU1698" s="1"/>
      <c r="ABV1698" s="1"/>
      <c r="ABW1698" s="1"/>
      <c r="ABX1698" s="1"/>
      <c r="ABY1698" s="1"/>
      <c r="ABZ1698" s="1"/>
      <c r="ACA1698" s="1"/>
      <c r="ACB1698" s="1"/>
      <c r="ACC1698" s="1"/>
      <c r="ACD1698" s="1"/>
      <c r="ACE1698" s="1"/>
      <c r="ACF1698" s="1"/>
      <c r="ACG1698" s="1"/>
      <c r="ACH1698" s="1"/>
      <c r="ACI1698" s="1"/>
      <c r="ACJ1698" s="1"/>
      <c r="ACK1698" s="1"/>
      <c r="ACL1698" s="1"/>
      <c r="ACM1698" s="1"/>
      <c r="ACN1698" s="1"/>
      <c r="ACO1698" s="1"/>
      <c r="ACP1698" s="1"/>
      <c r="ACQ1698" s="1"/>
      <c r="ACR1698" s="1"/>
      <c r="ACS1698" s="1"/>
      <c r="ACT1698" s="1"/>
      <c r="ACU1698" s="1"/>
      <c r="ACV1698" s="1"/>
      <c r="ACW1698" s="1"/>
      <c r="ACX1698" s="1"/>
      <c r="ACY1698" s="1"/>
      <c r="ACZ1698" s="1"/>
      <c r="ADA1698" s="1"/>
      <c r="ADB1698" s="1"/>
      <c r="ADC1698" s="1"/>
      <c r="ADD1698" s="1"/>
      <c r="ADE1698" s="1"/>
      <c r="ADF1698" s="1"/>
      <c r="ADG1698" s="1"/>
      <c r="ADH1698" s="1"/>
      <c r="ADI1698" s="1"/>
      <c r="ADJ1698" s="1"/>
      <c r="ADK1698" s="1"/>
      <c r="ADL1698" s="1"/>
      <c r="ADM1698" s="1"/>
      <c r="ADN1698" s="1"/>
      <c r="ADO1698" s="1"/>
      <c r="ADP1698" s="1"/>
      <c r="ADQ1698" s="1"/>
      <c r="ADR1698" s="1"/>
      <c r="ADS1698" s="1"/>
      <c r="ADT1698" s="1"/>
      <c r="ADU1698" s="1"/>
      <c r="ADV1698" s="1"/>
      <c r="ADW1698" s="1"/>
      <c r="ADX1698" s="1"/>
      <c r="ADY1698" s="1"/>
      <c r="ADZ1698" s="1"/>
      <c r="AEA1698" s="1"/>
      <c r="AEB1698" s="1"/>
      <c r="AEC1698" s="1"/>
      <c r="AED1698" s="1"/>
      <c r="AEE1698" s="1"/>
      <c r="AEF1698" s="1"/>
      <c r="AEG1698" s="1"/>
      <c r="AEH1698" s="1"/>
      <c r="AEI1698" s="1"/>
      <c r="AEJ1698" s="1"/>
      <c r="AEK1698" s="1"/>
      <c r="AEL1698" s="1"/>
      <c r="AEM1698" s="1"/>
      <c r="AEN1698" s="1"/>
      <c r="AEO1698" s="1"/>
      <c r="AEP1698" s="1"/>
      <c r="AEQ1698" s="1"/>
      <c r="AER1698" s="1"/>
      <c r="AES1698" s="1"/>
      <c r="AET1698" s="1"/>
      <c r="AEU1698" s="1"/>
      <c r="AEV1698" s="1"/>
      <c r="AEW1698" s="1"/>
      <c r="AEX1698" s="1"/>
      <c r="AEY1698" s="1"/>
      <c r="AEZ1698" s="1"/>
      <c r="AFA1698" s="1"/>
      <c r="AFB1698" s="1"/>
      <c r="AFC1698" s="1"/>
      <c r="AFD1698" s="1"/>
      <c r="AFE1698" s="1"/>
      <c r="AFF1698" s="1"/>
      <c r="AFG1698" s="1"/>
      <c r="AFH1698" s="1"/>
      <c r="AFI1698" s="1"/>
      <c r="AFJ1698" s="1"/>
      <c r="AFK1698" s="1"/>
      <c r="AFL1698" s="1"/>
      <c r="AFM1698" s="1"/>
      <c r="AFN1698" s="1"/>
      <c r="AFO1698" s="1"/>
      <c r="AFP1698" s="1"/>
      <c r="AFQ1698" s="1"/>
      <c r="AFR1698" s="1"/>
      <c r="AFS1698" s="1"/>
      <c r="AFT1698" s="1"/>
      <c r="AFU1698" s="1"/>
      <c r="AFV1698" s="1"/>
      <c r="AFW1698" s="1"/>
      <c r="AFX1698" s="1"/>
      <c r="AFY1698" s="1"/>
      <c r="AFZ1698" s="1"/>
      <c r="AGA1698" s="1"/>
      <c r="AGB1698" s="1"/>
      <c r="AGC1698" s="1"/>
      <c r="AGD1698" s="1"/>
      <c r="AGE1698" s="1"/>
      <c r="AGF1698" s="1"/>
      <c r="AGG1698" s="1"/>
      <c r="AGH1698" s="1"/>
      <c r="AGI1698" s="1"/>
      <c r="AGJ1698" s="1"/>
      <c r="AGK1698" s="1"/>
      <c r="AGL1698" s="1"/>
      <c r="AGM1698" s="1"/>
      <c r="AGN1698" s="1"/>
      <c r="AGO1698" s="1"/>
      <c r="AGP1698" s="1"/>
      <c r="AGQ1698" s="1"/>
      <c r="AGR1698" s="1"/>
      <c r="AGS1698" s="1"/>
      <c r="AGT1698" s="1"/>
      <c r="AGU1698" s="1"/>
      <c r="AGV1698" s="1"/>
      <c r="AGW1698" s="1"/>
      <c r="AGX1698" s="1"/>
      <c r="AGY1698" s="1"/>
      <c r="AGZ1698" s="1"/>
      <c r="AHA1698" s="1"/>
      <c r="AHB1698" s="1"/>
      <c r="AHC1698" s="1"/>
      <c r="AHD1698" s="1"/>
      <c r="AHE1698" s="1"/>
      <c r="AHF1698" s="1"/>
      <c r="AHG1698" s="1"/>
      <c r="AHH1698" s="1"/>
      <c r="AHI1698" s="1"/>
      <c r="AHJ1698" s="1"/>
      <c r="AHK1698" s="1"/>
      <c r="AHL1698" s="1"/>
      <c r="AHM1698" s="1"/>
      <c r="AHN1698" s="1"/>
      <c r="AHO1698" s="1"/>
      <c r="AHP1698" s="1"/>
      <c r="AHQ1698" s="1"/>
      <c r="AHR1698" s="1"/>
      <c r="AHS1698" s="1"/>
      <c r="AHT1698" s="1"/>
      <c r="AHU1698" s="1"/>
      <c r="AHV1698" s="1"/>
      <c r="AHW1698" s="1"/>
      <c r="AHX1698" s="1"/>
      <c r="AHY1698" s="1"/>
      <c r="AHZ1698" s="1"/>
      <c r="AIA1698" s="1"/>
      <c r="AIB1698" s="1"/>
      <c r="AIC1698" s="1"/>
      <c r="AID1698" s="1"/>
      <c r="AIE1698" s="1"/>
      <c r="AIF1698" s="1"/>
      <c r="AIG1698" s="1"/>
      <c r="AIH1698" s="1"/>
      <c r="AII1698" s="1"/>
      <c r="AIJ1698" s="1"/>
      <c r="AIK1698" s="1"/>
      <c r="AIL1698" s="1"/>
      <c r="AIM1698" s="1"/>
      <c r="AIN1698" s="1"/>
      <c r="AIO1698" s="1"/>
      <c r="AIP1698" s="1"/>
      <c r="AIQ1698" s="1"/>
      <c r="AIR1698" s="1"/>
      <c r="AIS1698" s="1"/>
      <c r="AIT1698" s="1"/>
      <c r="AIU1698" s="1"/>
      <c r="AIV1698" s="1"/>
      <c r="AIW1698" s="1"/>
      <c r="AIX1698" s="1"/>
      <c r="AIY1698" s="1"/>
      <c r="AIZ1698" s="1"/>
      <c r="AJA1698" s="1"/>
      <c r="AJB1698" s="1"/>
      <c r="AJC1698" s="1"/>
      <c r="AJD1698" s="1"/>
      <c r="AJE1698" s="1"/>
      <c r="AJF1698" s="1"/>
      <c r="AJG1698" s="1"/>
      <c r="AJH1698" s="1"/>
      <c r="AJI1698" s="1"/>
      <c r="AJJ1698" s="1"/>
      <c r="AJK1698" s="1"/>
      <c r="AJL1698" s="1"/>
      <c r="AJM1698" s="1"/>
      <c r="AJN1698" s="1"/>
      <c r="AJO1698" s="1"/>
      <c r="AJP1698" s="1"/>
      <c r="AJQ1698" s="1"/>
      <c r="AJR1698" s="1"/>
      <c r="AJS1698" s="1"/>
      <c r="AJT1698" s="1"/>
      <c r="AJU1698" s="1"/>
      <c r="AJV1698" s="1"/>
      <c r="AJW1698" s="1"/>
      <c r="AJX1698" s="1"/>
      <c r="AJY1698" s="1"/>
      <c r="AJZ1698" s="1"/>
      <c r="AKA1698" s="1"/>
      <c r="AKB1698" s="1"/>
      <c r="AKC1698" s="1"/>
      <c r="AKD1698" s="1"/>
      <c r="AKE1698" s="1"/>
      <c r="AKF1698" s="1"/>
      <c r="AKG1698" s="1"/>
      <c r="AKH1698" s="1"/>
      <c r="AKI1698" s="1"/>
      <c r="AKJ1698" s="1"/>
      <c r="AKK1698" s="1"/>
      <c r="AKL1698" s="1"/>
      <c r="AKM1698" s="1"/>
      <c r="AKN1698" s="1"/>
      <c r="AKO1698" s="1"/>
      <c r="AKP1698" s="1"/>
      <c r="AKQ1698" s="1"/>
      <c r="AKR1698" s="1"/>
      <c r="AKS1698" s="1"/>
      <c r="AKT1698" s="1"/>
      <c r="AKU1698" s="1"/>
      <c r="AKV1698" s="1"/>
      <c r="AKW1698" s="1"/>
      <c r="AKX1698" s="1"/>
      <c r="AKY1698" s="1"/>
      <c r="AKZ1698" s="1"/>
      <c r="ALA1698" s="1"/>
      <c r="ALB1698" s="1"/>
      <c r="ALC1698" s="1"/>
      <c r="ALD1698" s="1"/>
      <c r="ALE1698" s="1"/>
      <c r="ALF1698" s="1"/>
      <c r="ALG1698" s="1"/>
      <c r="ALH1698" s="1"/>
      <c r="ALI1698" s="1"/>
      <c r="ALJ1698" s="1"/>
      <c r="ALK1698" s="1"/>
      <c r="ALL1698" s="1"/>
      <c r="ALM1698" s="1"/>
      <c r="ALN1698" s="1"/>
      <c r="ALO1698" s="1"/>
      <c r="ALP1698" s="1"/>
      <c r="ALQ1698" s="1"/>
      <c r="ALR1698" s="1"/>
      <c r="ALS1698" s="1"/>
      <c r="ALT1698" s="1"/>
      <c r="ALU1698" s="1"/>
      <c r="ALV1698" s="1"/>
      <c r="ALW1698" s="1"/>
      <c r="ALX1698" s="1"/>
      <c r="ALY1698" s="1"/>
      <c r="ALZ1698" s="1"/>
      <c r="AMA1698" s="1"/>
      <c r="AMB1698" s="1"/>
      <c r="AMC1698" s="1"/>
      <c r="AMD1698" s="1"/>
      <c r="AME1698" s="1"/>
      <c r="AMF1698" s="1"/>
      <c r="AMG1698" s="1"/>
      <c r="AMH1698" s="1"/>
      <c r="AMI1698" s="1"/>
    </row>
    <row r="1699" customFormat="false" ht="12.75" hidden="false" customHeight="false" outlineLevel="0" collapsed="false">
      <c r="A1699" s="1" t="s">
        <v>3986</v>
      </c>
      <c r="C1699" s="27" t="s">
        <v>3989</v>
      </c>
      <c r="D1699" s="27" t="s">
        <v>26</v>
      </c>
      <c r="E1699" s="27"/>
      <c r="F1699" s="31"/>
      <c r="G1699" s="27"/>
      <c r="H1699" s="30" t="s">
        <v>61</v>
      </c>
      <c r="I1699" s="31" t="n">
        <v>1.1</v>
      </c>
      <c r="J1699" s="30" t="s">
        <v>3988</v>
      </c>
      <c r="BM1699" s="1"/>
      <c r="BN1699" s="1"/>
      <c r="BO1699" s="1"/>
      <c r="BP1699" s="1"/>
      <c r="BQ1699" s="1"/>
      <c r="BR1699" s="1"/>
      <c r="BS1699" s="1"/>
      <c r="BT1699" s="1"/>
      <c r="BU1699" s="1"/>
      <c r="BV1699" s="1"/>
      <c r="BW1699" s="1"/>
      <c r="BX1699" s="1"/>
      <c r="BY1699" s="1"/>
      <c r="BZ1699" s="1"/>
      <c r="CA1699" s="1"/>
      <c r="CB1699" s="1"/>
      <c r="CC1699" s="1"/>
      <c r="CD1699" s="1"/>
      <c r="CE1699" s="1"/>
      <c r="CF1699" s="1"/>
      <c r="CG1699" s="1"/>
      <c r="CH1699" s="1"/>
      <c r="CI1699" s="1"/>
      <c r="CJ1699" s="1"/>
      <c r="CK1699" s="1"/>
      <c r="CL1699" s="1"/>
      <c r="CM1699" s="1"/>
      <c r="CN1699" s="1"/>
      <c r="CO1699" s="1"/>
      <c r="CP1699" s="1"/>
      <c r="CQ1699" s="1"/>
      <c r="CR1699" s="1"/>
      <c r="CS1699" s="1"/>
      <c r="CT1699" s="1"/>
      <c r="CU1699" s="1"/>
      <c r="CV1699" s="1"/>
      <c r="CW1699" s="1"/>
      <c r="CX1699" s="1"/>
      <c r="CY1699" s="1"/>
      <c r="CZ1699" s="1"/>
      <c r="DA1699" s="1"/>
      <c r="DB1699" s="1"/>
      <c r="DC1699" s="1"/>
      <c r="DD1699" s="1"/>
      <c r="DE1699" s="1"/>
      <c r="DF1699" s="1"/>
      <c r="DG1699" s="1"/>
      <c r="DH1699" s="1"/>
      <c r="DI1699" s="1"/>
      <c r="DJ1699" s="1"/>
      <c r="DK1699" s="1"/>
      <c r="DL1699" s="1"/>
      <c r="DM1699" s="1"/>
      <c r="DN1699" s="1"/>
      <c r="DO1699" s="1"/>
      <c r="DP1699" s="1"/>
      <c r="DQ1699" s="1"/>
      <c r="DR1699" s="1"/>
      <c r="DS1699" s="1"/>
      <c r="DT1699" s="1"/>
      <c r="DU1699" s="1"/>
      <c r="DV1699" s="1"/>
      <c r="DW1699" s="1"/>
      <c r="DX1699" s="1"/>
      <c r="DY1699" s="1"/>
      <c r="DZ1699" s="1"/>
      <c r="EA1699" s="1"/>
      <c r="EB1699" s="1"/>
      <c r="EC1699" s="1"/>
      <c r="ED1699" s="1"/>
      <c r="EE1699" s="1"/>
      <c r="EF1699" s="1"/>
      <c r="EG1699" s="1"/>
      <c r="EH1699" s="1"/>
      <c r="EI1699" s="1"/>
      <c r="EJ1699" s="1"/>
      <c r="EK1699" s="1"/>
      <c r="EL1699" s="1"/>
      <c r="EM1699" s="1"/>
      <c r="EN1699" s="1"/>
      <c r="EO1699" s="1"/>
      <c r="EP1699" s="1"/>
      <c r="EQ1699" s="1"/>
      <c r="ER1699" s="1"/>
      <c r="ES1699" s="1"/>
      <c r="ET1699" s="1"/>
      <c r="EU1699" s="1"/>
      <c r="EV1699" s="1"/>
      <c r="EW1699" s="1"/>
      <c r="EX1699" s="1"/>
      <c r="EY1699" s="1"/>
      <c r="EZ1699" s="1"/>
      <c r="FA1699" s="1"/>
      <c r="FB1699" s="1"/>
      <c r="FC1699" s="1"/>
      <c r="FD1699" s="1"/>
      <c r="FE1699" s="1"/>
      <c r="FF1699" s="1"/>
      <c r="FG1699" s="1"/>
      <c r="FH1699" s="1"/>
      <c r="FI1699" s="1"/>
      <c r="FJ1699" s="1"/>
      <c r="FK1699" s="1"/>
      <c r="FL1699" s="1"/>
      <c r="FM1699" s="1"/>
      <c r="FN1699" s="1"/>
      <c r="FO1699" s="1"/>
      <c r="FP1699" s="1"/>
      <c r="FQ1699" s="1"/>
      <c r="FR1699" s="1"/>
      <c r="FS1699" s="1"/>
      <c r="FT1699" s="1"/>
      <c r="FU1699" s="1"/>
      <c r="FV1699" s="1"/>
      <c r="FW1699" s="1"/>
      <c r="FX1699" s="1"/>
      <c r="FY1699" s="1"/>
      <c r="FZ1699" s="1"/>
      <c r="GA1699" s="1"/>
      <c r="GB1699" s="1"/>
      <c r="GC1699" s="1"/>
      <c r="GD1699" s="1"/>
      <c r="GE1699" s="1"/>
      <c r="GF1699" s="1"/>
      <c r="GG1699" s="1"/>
      <c r="GH1699" s="1"/>
      <c r="GI1699" s="1"/>
      <c r="GJ1699" s="1"/>
      <c r="GK1699" s="1"/>
      <c r="GL1699" s="1"/>
      <c r="GM1699" s="1"/>
      <c r="GN1699" s="1"/>
      <c r="GO1699" s="1"/>
      <c r="GP1699" s="1"/>
      <c r="GQ1699" s="1"/>
      <c r="GR1699" s="1"/>
      <c r="GS1699" s="1"/>
      <c r="GT1699" s="1"/>
      <c r="GU1699" s="1"/>
      <c r="GV1699" s="1"/>
      <c r="GW1699" s="1"/>
      <c r="GX1699" s="1"/>
      <c r="GY1699" s="1"/>
      <c r="GZ1699" s="1"/>
      <c r="HA1699" s="1"/>
      <c r="HB1699" s="1"/>
      <c r="HC1699" s="1"/>
      <c r="HD1699" s="1"/>
      <c r="HE1699" s="1"/>
      <c r="HF1699" s="1"/>
      <c r="HG1699" s="1"/>
      <c r="HH1699" s="1"/>
      <c r="HI1699" s="1"/>
      <c r="HJ1699" s="1"/>
      <c r="HK1699" s="1"/>
      <c r="HL1699" s="1"/>
      <c r="HM1699" s="1"/>
      <c r="HN1699" s="1"/>
      <c r="HO1699" s="1"/>
      <c r="HP1699" s="1"/>
      <c r="HQ1699" s="1"/>
      <c r="HR1699" s="1"/>
      <c r="HS1699" s="1"/>
      <c r="HT1699" s="1"/>
      <c r="HU1699" s="1"/>
      <c r="HV1699" s="1"/>
      <c r="HW1699" s="1"/>
      <c r="HX1699" s="1"/>
      <c r="HY1699" s="1"/>
      <c r="HZ1699" s="1"/>
      <c r="IA1699" s="1"/>
      <c r="IB1699" s="1"/>
      <c r="IC1699" s="1"/>
      <c r="ID1699" s="1"/>
      <c r="IE1699" s="1"/>
      <c r="IF1699" s="1"/>
      <c r="IG1699" s="1"/>
      <c r="IH1699" s="1"/>
      <c r="II1699" s="1"/>
      <c r="IJ1699" s="1"/>
      <c r="IK1699" s="1"/>
      <c r="IL1699" s="1"/>
      <c r="IM1699" s="1"/>
      <c r="IN1699" s="1"/>
      <c r="IO1699" s="1"/>
      <c r="IP1699" s="1"/>
      <c r="IQ1699" s="1"/>
      <c r="IR1699" s="1"/>
      <c r="IS1699" s="1"/>
      <c r="IT1699" s="1"/>
      <c r="IU1699" s="1"/>
      <c r="IV1699" s="1"/>
      <c r="IW1699" s="1"/>
      <c r="IX1699" s="1"/>
      <c r="IY1699" s="1"/>
      <c r="IZ1699" s="1"/>
      <c r="JA1699" s="1"/>
      <c r="JB1699" s="1"/>
      <c r="JC1699" s="1"/>
      <c r="JD1699" s="1"/>
      <c r="JE1699" s="1"/>
      <c r="JF1699" s="1"/>
      <c r="JG1699" s="1"/>
      <c r="JH1699" s="1"/>
      <c r="JI1699" s="1"/>
      <c r="JJ1699" s="1"/>
      <c r="JK1699" s="1"/>
      <c r="JL1699" s="1"/>
      <c r="JM1699" s="1"/>
      <c r="JN1699" s="1"/>
      <c r="JO1699" s="1"/>
      <c r="JP1699" s="1"/>
      <c r="JQ1699" s="1"/>
      <c r="JR1699" s="1"/>
      <c r="JS1699" s="1"/>
      <c r="JT1699" s="1"/>
      <c r="JU1699" s="1"/>
      <c r="JV1699" s="1"/>
      <c r="JW1699" s="1"/>
      <c r="JX1699" s="1"/>
      <c r="JY1699" s="1"/>
      <c r="JZ1699" s="1"/>
      <c r="KA1699" s="1"/>
      <c r="KB1699" s="1"/>
      <c r="KC1699" s="1"/>
      <c r="KD1699" s="1"/>
      <c r="KE1699" s="1"/>
      <c r="KF1699" s="1"/>
      <c r="KG1699" s="1"/>
      <c r="KH1699" s="1"/>
      <c r="KI1699" s="1"/>
      <c r="KJ1699" s="1"/>
      <c r="KK1699" s="1"/>
      <c r="KL1699" s="1"/>
      <c r="KM1699" s="1"/>
      <c r="KN1699" s="1"/>
      <c r="KO1699" s="1"/>
      <c r="KP1699" s="1"/>
      <c r="KQ1699" s="1"/>
      <c r="KR1699" s="1"/>
      <c r="KS1699" s="1"/>
      <c r="KT1699" s="1"/>
      <c r="KU1699" s="1"/>
      <c r="KV1699" s="1"/>
      <c r="KW1699" s="1"/>
      <c r="KX1699" s="1"/>
      <c r="KY1699" s="1"/>
      <c r="KZ1699" s="1"/>
      <c r="LA1699" s="1"/>
      <c r="LB1699" s="1"/>
      <c r="LC1699" s="1"/>
      <c r="LD1699" s="1"/>
      <c r="LE1699" s="1"/>
      <c r="LF1699" s="1"/>
      <c r="LG1699" s="1"/>
      <c r="LH1699" s="1"/>
      <c r="LI1699" s="1"/>
      <c r="LJ1699" s="1"/>
      <c r="LK1699" s="1"/>
      <c r="LL1699" s="1"/>
      <c r="LM1699" s="1"/>
      <c r="LN1699" s="1"/>
      <c r="LO1699" s="1"/>
      <c r="LP1699" s="1"/>
      <c r="LQ1699" s="1"/>
      <c r="LR1699" s="1"/>
      <c r="LS1699" s="1"/>
      <c r="LT1699" s="1"/>
      <c r="LU1699" s="1"/>
      <c r="LV1699" s="1"/>
      <c r="LW1699" s="1"/>
      <c r="LX1699" s="1"/>
      <c r="LY1699" s="1"/>
      <c r="LZ1699" s="1"/>
      <c r="MA1699" s="1"/>
      <c r="MB1699" s="1"/>
      <c r="MC1699" s="1"/>
      <c r="MD1699" s="1"/>
      <c r="ME1699" s="1"/>
      <c r="MF1699" s="1"/>
      <c r="MG1699" s="1"/>
      <c r="MH1699" s="1"/>
      <c r="MI1699" s="1"/>
      <c r="MJ1699" s="1"/>
      <c r="MK1699" s="1"/>
      <c r="ML1699" s="1"/>
      <c r="MM1699" s="1"/>
      <c r="MN1699" s="1"/>
      <c r="MO1699" s="1"/>
      <c r="MP1699" s="1"/>
      <c r="MQ1699" s="1"/>
      <c r="MR1699" s="1"/>
      <c r="MS1699" s="1"/>
      <c r="MT1699" s="1"/>
      <c r="MU1699" s="1"/>
      <c r="MV1699" s="1"/>
      <c r="MW1699" s="1"/>
      <c r="MX1699" s="1"/>
      <c r="MY1699" s="1"/>
      <c r="MZ1699" s="1"/>
      <c r="NA1699" s="1"/>
      <c r="NB1699" s="1"/>
      <c r="NC1699" s="1"/>
      <c r="ND1699" s="1"/>
      <c r="NE1699" s="1"/>
      <c r="NF1699" s="1"/>
      <c r="NG1699" s="1"/>
      <c r="NH1699" s="1"/>
      <c r="NI1699" s="1"/>
      <c r="NJ1699" s="1"/>
      <c r="NK1699" s="1"/>
      <c r="NL1699" s="1"/>
      <c r="NM1699" s="1"/>
      <c r="NN1699" s="1"/>
      <c r="NO1699" s="1"/>
      <c r="NP1699" s="1"/>
      <c r="NQ1699" s="1"/>
      <c r="NR1699" s="1"/>
      <c r="NS1699" s="1"/>
      <c r="NT1699" s="1"/>
      <c r="NU1699" s="1"/>
      <c r="NV1699" s="1"/>
      <c r="NW1699" s="1"/>
      <c r="NX1699" s="1"/>
      <c r="NY1699" s="1"/>
      <c r="NZ1699" s="1"/>
      <c r="OA1699" s="1"/>
      <c r="OB1699" s="1"/>
      <c r="OC1699" s="1"/>
      <c r="OD1699" s="1"/>
      <c r="OE1699" s="1"/>
      <c r="OF1699" s="1"/>
      <c r="OG1699" s="1"/>
      <c r="OH1699" s="1"/>
      <c r="OI1699" s="1"/>
      <c r="OJ1699" s="1"/>
      <c r="OK1699" s="1"/>
      <c r="OL1699" s="1"/>
      <c r="OM1699" s="1"/>
      <c r="ON1699" s="1"/>
      <c r="OO1699" s="1"/>
      <c r="OP1699" s="1"/>
      <c r="OQ1699" s="1"/>
      <c r="OR1699" s="1"/>
      <c r="OS1699" s="1"/>
      <c r="OT1699" s="1"/>
      <c r="OU1699" s="1"/>
      <c r="OV1699" s="1"/>
      <c r="OW1699" s="1"/>
      <c r="OX1699" s="1"/>
      <c r="OY1699" s="1"/>
      <c r="OZ1699" s="1"/>
      <c r="PA1699" s="1"/>
      <c r="PB1699" s="1"/>
      <c r="PC1699" s="1"/>
      <c r="PD1699" s="1"/>
      <c r="PE1699" s="1"/>
      <c r="PF1699" s="1"/>
      <c r="PG1699" s="1"/>
      <c r="PH1699" s="1"/>
      <c r="PI1699" s="1"/>
      <c r="PJ1699" s="1"/>
      <c r="PK1699" s="1"/>
      <c r="PL1699" s="1"/>
      <c r="PM1699" s="1"/>
      <c r="PN1699" s="1"/>
      <c r="PO1699" s="1"/>
      <c r="PP1699" s="1"/>
      <c r="PQ1699" s="1"/>
      <c r="PR1699" s="1"/>
      <c r="PS1699" s="1"/>
      <c r="PT1699" s="1"/>
      <c r="PU1699" s="1"/>
      <c r="PV1699" s="1"/>
      <c r="PW1699" s="1"/>
      <c r="PX1699" s="1"/>
      <c r="PY1699" s="1"/>
      <c r="PZ1699" s="1"/>
      <c r="QA1699" s="1"/>
      <c r="QB1699" s="1"/>
      <c r="QC1699" s="1"/>
      <c r="QD1699" s="1"/>
      <c r="QE1699" s="1"/>
      <c r="QF1699" s="1"/>
      <c r="QG1699" s="1"/>
      <c r="QH1699" s="1"/>
      <c r="QI1699" s="1"/>
      <c r="QJ1699" s="1"/>
      <c r="QK1699" s="1"/>
      <c r="QL1699" s="1"/>
      <c r="QM1699" s="1"/>
      <c r="QN1699" s="1"/>
      <c r="QO1699" s="1"/>
      <c r="QP1699" s="1"/>
      <c r="QQ1699" s="1"/>
      <c r="QR1699" s="1"/>
      <c r="QS1699" s="1"/>
      <c r="QT1699" s="1"/>
      <c r="QU1699" s="1"/>
      <c r="QV1699" s="1"/>
      <c r="QW1699" s="1"/>
      <c r="QX1699" s="1"/>
      <c r="QY1699" s="1"/>
      <c r="QZ1699" s="1"/>
      <c r="RA1699" s="1"/>
      <c r="RB1699" s="1"/>
      <c r="RC1699" s="1"/>
      <c r="RD1699" s="1"/>
      <c r="RE1699" s="1"/>
      <c r="RF1699" s="1"/>
      <c r="RG1699" s="1"/>
      <c r="RH1699" s="1"/>
      <c r="RI1699" s="1"/>
      <c r="RJ1699" s="1"/>
      <c r="RK1699" s="1"/>
      <c r="RL1699" s="1"/>
      <c r="RM1699" s="1"/>
      <c r="RN1699" s="1"/>
      <c r="RO1699" s="1"/>
      <c r="RP1699" s="1"/>
      <c r="RQ1699" s="1"/>
      <c r="RR1699" s="1"/>
      <c r="RS1699" s="1"/>
      <c r="RT1699" s="1"/>
      <c r="RU1699" s="1"/>
      <c r="RV1699" s="1"/>
      <c r="RW1699" s="1"/>
      <c r="RX1699" s="1"/>
      <c r="RY1699" s="1"/>
      <c r="RZ1699" s="1"/>
      <c r="SA1699" s="1"/>
      <c r="SB1699" s="1"/>
      <c r="SC1699" s="1"/>
      <c r="SD1699" s="1"/>
      <c r="SE1699" s="1"/>
      <c r="SF1699" s="1"/>
      <c r="SG1699" s="1"/>
      <c r="SH1699" s="1"/>
      <c r="SI1699" s="1"/>
      <c r="SJ1699" s="1"/>
      <c r="SK1699" s="1"/>
      <c r="SL1699" s="1"/>
      <c r="SM1699" s="1"/>
      <c r="SN1699" s="1"/>
      <c r="SO1699" s="1"/>
      <c r="SP1699" s="1"/>
      <c r="SQ1699" s="1"/>
      <c r="SR1699" s="1"/>
      <c r="SS1699" s="1"/>
      <c r="ST1699" s="1"/>
      <c r="SU1699" s="1"/>
      <c r="SV1699" s="1"/>
      <c r="SW1699" s="1"/>
      <c r="SX1699" s="1"/>
      <c r="SY1699" s="1"/>
      <c r="SZ1699" s="1"/>
      <c r="TA1699" s="1"/>
      <c r="TB1699" s="1"/>
      <c r="TC1699" s="1"/>
      <c r="TD1699" s="1"/>
      <c r="TE1699" s="1"/>
      <c r="TF1699" s="1"/>
      <c r="TG1699" s="1"/>
      <c r="TH1699" s="1"/>
      <c r="TI1699" s="1"/>
      <c r="TJ1699" s="1"/>
      <c r="TK1699" s="1"/>
      <c r="TL1699" s="1"/>
      <c r="TM1699" s="1"/>
      <c r="TN1699" s="1"/>
      <c r="TO1699" s="1"/>
      <c r="TP1699" s="1"/>
      <c r="TQ1699" s="1"/>
      <c r="TR1699" s="1"/>
      <c r="TS1699" s="1"/>
      <c r="TT1699" s="1"/>
      <c r="TU1699" s="1"/>
      <c r="TV1699" s="1"/>
      <c r="TW1699" s="1"/>
      <c r="TX1699" s="1"/>
      <c r="TY1699" s="1"/>
      <c r="TZ1699" s="1"/>
      <c r="UA1699" s="1"/>
      <c r="UB1699" s="1"/>
      <c r="UC1699" s="1"/>
      <c r="UD1699" s="1"/>
      <c r="UE1699" s="1"/>
      <c r="UF1699" s="1"/>
      <c r="UG1699" s="1"/>
      <c r="UH1699" s="1"/>
      <c r="UI1699" s="1"/>
      <c r="UJ1699" s="1"/>
      <c r="UK1699" s="1"/>
      <c r="UL1699" s="1"/>
      <c r="UM1699" s="1"/>
      <c r="UN1699" s="1"/>
      <c r="UO1699" s="1"/>
      <c r="UP1699" s="1"/>
      <c r="UQ1699" s="1"/>
      <c r="UR1699" s="1"/>
      <c r="US1699" s="1"/>
      <c r="UT1699" s="1"/>
      <c r="UU1699" s="1"/>
      <c r="UV1699" s="1"/>
      <c r="UW1699" s="1"/>
      <c r="UX1699" s="1"/>
      <c r="UY1699" s="1"/>
      <c r="UZ1699" s="1"/>
      <c r="VA1699" s="1"/>
      <c r="VB1699" s="1"/>
      <c r="VC1699" s="1"/>
      <c r="VD1699" s="1"/>
      <c r="VE1699" s="1"/>
      <c r="VF1699" s="1"/>
      <c r="VG1699" s="1"/>
      <c r="VH1699" s="1"/>
      <c r="VI1699" s="1"/>
      <c r="VJ1699" s="1"/>
      <c r="VK1699" s="1"/>
      <c r="VL1699" s="1"/>
      <c r="VM1699" s="1"/>
      <c r="VN1699" s="1"/>
      <c r="VO1699" s="1"/>
      <c r="VP1699" s="1"/>
      <c r="VQ1699" s="1"/>
      <c r="VR1699" s="1"/>
      <c r="VS1699" s="1"/>
      <c r="VT1699" s="1"/>
      <c r="VU1699" s="1"/>
      <c r="VV1699" s="1"/>
      <c r="VW1699" s="1"/>
      <c r="VX1699" s="1"/>
      <c r="VY1699" s="1"/>
      <c r="VZ1699" s="1"/>
      <c r="WA1699" s="1"/>
      <c r="WB1699" s="1"/>
      <c r="WC1699" s="1"/>
      <c r="WD1699" s="1"/>
      <c r="WE1699" s="1"/>
      <c r="WF1699" s="1"/>
      <c r="WG1699" s="1"/>
      <c r="WH1699" s="1"/>
      <c r="WI1699" s="1"/>
      <c r="WJ1699" s="1"/>
      <c r="WK1699" s="1"/>
      <c r="WL1699" s="1"/>
      <c r="WM1699" s="1"/>
      <c r="WN1699" s="1"/>
      <c r="WO1699" s="1"/>
      <c r="WP1699" s="1"/>
      <c r="WQ1699" s="1"/>
      <c r="WR1699" s="1"/>
      <c r="WS1699" s="1"/>
      <c r="WT1699" s="1"/>
      <c r="WU1699" s="1"/>
      <c r="WV1699" s="1"/>
      <c r="WW1699" s="1"/>
      <c r="WX1699" s="1"/>
      <c r="WY1699" s="1"/>
      <c r="WZ1699" s="1"/>
      <c r="XA1699" s="1"/>
      <c r="XB1699" s="1"/>
      <c r="XC1699" s="1"/>
      <c r="XD1699" s="1"/>
      <c r="XE1699" s="1"/>
      <c r="XF1699" s="1"/>
      <c r="XG1699" s="1"/>
      <c r="XH1699" s="1"/>
      <c r="XI1699" s="1"/>
      <c r="XJ1699" s="1"/>
      <c r="XK1699" s="1"/>
      <c r="XL1699" s="1"/>
      <c r="XM1699" s="1"/>
      <c r="XN1699" s="1"/>
      <c r="XO1699" s="1"/>
      <c r="XP1699" s="1"/>
      <c r="XQ1699" s="1"/>
      <c r="XR1699" s="1"/>
      <c r="XS1699" s="1"/>
      <c r="XT1699" s="1"/>
      <c r="XU1699" s="1"/>
      <c r="XV1699" s="1"/>
      <c r="XW1699" s="1"/>
      <c r="XX1699" s="1"/>
      <c r="XY1699" s="1"/>
      <c r="XZ1699" s="1"/>
      <c r="YA1699" s="1"/>
      <c r="YB1699" s="1"/>
      <c r="YC1699" s="1"/>
      <c r="YD1699" s="1"/>
      <c r="YE1699" s="1"/>
      <c r="YF1699" s="1"/>
      <c r="YG1699" s="1"/>
      <c r="YH1699" s="1"/>
      <c r="YI1699" s="1"/>
      <c r="YJ1699" s="1"/>
      <c r="YK1699" s="1"/>
      <c r="YL1699" s="1"/>
      <c r="YM1699" s="1"/>
      <c r="YN1699" s="1"/>
      <c r="YO1699" s="1"/>
      <c r="YP1699" s="1"/>
      <c r="YQ1699" s="1"/>
      <c r="YR1699" s="1"/>
      <c r="YS1699" s="1"/>
      <c r="YT1699" s="1"/>
      <c r="YU1699" s="1"/>
      <c r="YV1699" s="1"/>
      <c r="YW1699" s="1"/>
      <c r="YX1699" s="1"/>
      <c r="YY1699" s="1"/>
      <c r="YZ1699" s="1"/>
      <c r="ZA1699" s="1"/>
      <c r="ZB1699" s="1"/>
      <c r="ZC1699" s="1"/>
      <c r="ZD1699" s="1"/>
      <c r="ZE1699" s="1"/>
      <c r="ZF1699" s="1"/>
      <c r="ZG1699" s="1"/>
      <c r="ZH1699" s="1"/>
      <c r="ZI1699" s="1"/>
      <c r="ZJ1699" s="1"/>
      <c r="ZK1699" s="1"/>
      <c r="ZL1699" s="1"/>
      <c r="ZM1699" s="1"/>
      <c r="ZN1699" s="1"/>
      <c r="ZO1699" s="1"/>
      <c r="ZP1699" s="1"/>
      <c r="ZQ1699" s="1"/>
      <c r="ZR1699" s="1"/>
      <c r="ZS1699" s="1"/>
      <c r="ZT1699" s="1"/>
      <c r="ZU1699" s="1"/>
      <c r="ZV1699" s="1"/>
      <c r="ZW1699" s="1"/>
      <c r="ZX1699" s="1"/>
      <c r="ZY1699" s="1"/>
      <c r="ZZ1699" s="1"/>
      <c r="AAA1699" s="1"/>
      <c r="AAB1699" s="1"/>
      <c r="AAC1699" s="1"/>
      <c r="AAD1699" s="1"/>
      <c r="AAE1699" s="1"/>
      <c r="AAF1699" s="1"/>
      <c r="AAG1699" s="1"/>
      <c r="AAH1699" s="1"/>
      <c r="AAI1699" s="1"/>
      <c r="AAJ1699" s="1"/>
      <c r="AAK1699" s="1"/>
      <c r="AAL1699" s="1"/>
      <c r="AAM1699" s="1"/>
      <c r="AAN1699" s="1"/>
      <c r="AAO1699" s="1"/>
      <c r="AAP1699" s="1"/>
      <c r="AAQ1699" s="1"/>
      <c r="AAR1699" s="1"/>
      <c r="AAS1699" s="1"/>
      <c r="AAT1699" s="1"/>
      <c r="AAU1699" s="1"/>
      <c r="AAV1699" s="1"/>
      <c r="AAW1699" s="1"/>
      <c r="AAX1699" s="1"/>
      <c r="AAY1699" s="1"/>
      <c r="AAZ1699" s="1"/>
      <c r="ABA1699" s="1"/>
      <c r="ABB1699" s="1"/>
      <c r="ABC1699" s="1"/>
      <c r="ABD1699" s="1"/>
      <c r="ABE1699" s="1"/>
      <c r="ABF1699" s="1"/>
      <c r="ABG1699" s="1"/>
      <c r="ABH1699" s="1"/>
      <c r="ABI1699" s="1"/>
      <c r="ABJ1699" s="1"/>
      <c r="ABK1699" s="1"/>
      <c r="ABL1699" s="1"/>
      <c r="ABM1699" s="1"/>
      <c r="ABN1699" s="1"/>
      <c r="ABO1699" s="1"/>
      <c r="ABP1699" s="1"/>
      <c r="ABQ1699" s="1"/>
      <c r="ABR1699" s="1"/>
      <c r="ABS1699" s="1"/>
      <c r="ABT1699" s="1"/>
      <c r="ABU1699" s="1"/>
      <c r="ABV1699" s="1"/>
      <c r="ABW1699" s="1"/>
      <c r="ABX1699" s="1"/>
      <c r="ABY1699" s="1"/>
      <c r="ABZ1699" s="1"/>
      <c r="ACA1699" s="1"/>
      <c r="ACB1699" s="1"/>
      <c r="ACC1699" s="1"/>
      <c r="ACD1699" s="1"/>
      <c r="ACE1699" s="1"/>
      <c r="ACF1699" s="1"/>
      <c r="ACG1699" s="1"/>
      <c r="ACH1699" s="1"/>
      <c r="ACI1699" s="1"/>
      <c r="ACJ1699" s="1"/>
      <c r="ACK1699" s="1"/>
      <c r="ACL1699" s="1"/>
      <c r="ACM1699" s="1"/>
      <c r="ACN1699" s="1"/>
      <c r="ACO1699" s="1"/>
      <c r="ACP1699" s="1"/>
      <c r="ACQ1699" s="1"/>
      <c r="ACR1699" s="1"/>
      <c r="ACS1699" s="1"/>
      <c r="ACT1699" s="1"/>
      <c r="ACU1699" s="1"/>
      <c r="ACV1699" s="1"/>
      <c r="ACW1699" s="1"/>
      <c r="ACX1699" s="1"/>
      <c r="ACY1699" s="1"/>
      <c r="ACZ1699" s="1"/>
      <c r="ADA1699" s="1"/>
      <c r="ADB1699" s="1"/>
      <c r="ADC1699" s="1"/>
      <c r="ADD1699" s="1"/>
      <c r="ADE1699" s="1"/>
      <c r="ADF1699" s="1"/>
      <c r="ADG1699" s="1"/>
      <c r="ADH1699" s="1"/>
      <c r="ADI1699" s="1"/>
      <c r="ADJ1699" s="1"/>
      <c r="ADK1699" s="1"/>
      <c r="ADL1699" s="1"/>
      <c r="ADM1699" s="1"/>
      <c r="ADN1699" s="1"/>
      <c r="ADO1699" s="1"/>
      <c r="ADP1699" s="1"/>
      <c r="ADQ1699" s="1"/>
      <c r="ADR1699" s="1"/>
      <c r="ADS1699" s="1"/>
      <c r="ADT1699" s="1"/>
      <c r="ADU1699" s="1"/>
      <c r="ADV1699" s="1"/>
      <c r="ADW1699" s="1"/>
      <c r="ADX1699" s="1"/>
      <c r="ADY1699" s="1"/>
      <c r="ADZ1699" s="1"/>
      <c r="AEA1699" s="1"/>
      <c r="AEB1699" s="1"/>
      <c r="AEC1699" s="1"/>
      <c r="AED1699" s="1"/>
      <c r="AEE1699" s="1"/>
      <c r="AEF1699" s="1"/>
      <c r="AEG1699" s="1"/>
      <c r="AEH1699" s="1"/>
      <c r="AEI1699" s="1"/>
      <c r="AEJ1699" s="1"/>
      <c r="AEK1699" s="1"/>
      <c r="AEL1699" s="1"/>
      <c r="AEM1699" s="1"/>
      <c r="AEN1699" s="1"/>
      <c r="AEO1699" s="1"/>
      <c r="AEP1699" s="1"/>
      <c r="AEQ1699" s="1"/>
      <c r="AER1699" s="1"/>
      <c r="AES1699" s="1"/>
      <c r="AET1699" s="1"/>
      <c r="AEU1699" s="1"/>
      <c r="AEV1699" s="1"/>
      <c r="AEW1699" s="1"/>
      <c r="AEX1699" s="1"/>
      <c r="AEY1699" s="1"/>
      <c r="AEZ1699" s="1"/>
      <c r="AFA1699" s="1"/>
      <c r="AFB1699" s="1"/>
      <c r="AFC1699" s="1"/>
      <c r="AFD1699" s="1"/>
      <c r="AFE1699" s="1"/>
      <c r="AFF1699" s="1"/>
      <c r="AFG1699" s="1"/>
      <c r="AFH1699" s="1"/>
      <c r="AFI1699" s="1"/>
      <c r="AFJ1699" s="1"/>
      <c r="AFK1699" s="1"/>
      <c r="AFL1699" s="1"/>
      <c r="AFM1699" s="1"/>
      <c r="AFN1699" s="1"/>
      <c r="AFO1699" s="1"/>
      <c r="AFP1699" s="1"/>
      <c r="AFQ1699" s="1"/>
      <c r="AFR1699" s="1"/>
      <c r="AFS1699" s="1"/>
      <c r="AFT1699" s="1"/>
      <c r="AFU1699" s="1"/>
      <c r="AFV1699" s="1"/>
      <c r="AFW1699" s="1"/>
      <c r="AFX1699" s="1"/>
      <c r="AFY1699" s="1"/>
      <c r="AFZ1699" s="1"/>
      <c r="AGA1699" s="1"/>
      <c r="AGB1699" s="1"/>
      <c r="AGC1699" s="1"/>
      <c r="AGD1699" s="1"/>
      <c r="AGE1699" s="1"/>
      <c r="AGF1699" s="1"/>
      <c r="AGG1699" s="1"/>
      <c r="AGH1699" s="1"/>
      <c r="AGI1699" s="1"/>
      <c r="AGJ1699" s="1"/>
      <c r="AGK1699" s="1"/>
      <c r="AGL1699" s="1"/>
      <c r="AGM1699" s="1"/>
      <c r="AGN1699" s="1"/>
      <c r="AGO1699" s="1"/>
      <c r="AGP1699" s="1"/>
      <c r="AGQ1699" s="1"/>
      <c r="AGR1699" s="1"/>
      <c r="AGS1699" s="1"/>
      <c r="AGT1699" s="1"/>
      <c r="AGU1699" s="1"/>
      <c r="AGV1699" s="1"/>
      <c r="AGW1699" s="1"/>
      <c r="AGX1699" s="1"/>
      <c r="AGY1699" s="1"/>
      <c r="AGZ1699" s="1"/>
      <c r="AHA1699" s="1"/>
      <c r="AHB1699" s="1"/>
      <c r="AHC1699" s="1"/>
      <c r="AHD1699" s="1"/>
      <c r="AHE1699" s="1"/>
      <c r="AHF1699" s="1"/>
      <c r="AHG1699" s="1"/>
      <c r="AHH1699" s="1"/>
      <c r="AHI1699" s="1"/>
      <c r="AHJ1699" s="1"/>
      <c r="AHK1699" s="1"/>
      <c r="AHL1699" s="1"/>
      <c r="AHM1699" s="1"/>
      <c r="AHN1699" s="1"/>
      <c r="AHO1699" s="1"/>
      <c r="AHP1699" s="1"/>
      <c r="AHQ1699" s="1"/>
      <c r="AHR1699" s="1"/>
      <c r="AHS1699" s="1"/>
      <c r="AHT1699" s="1"/>
      <c r="AHU1699" s="1"/>
      <c r="AHV1699" s="1"/>
      <c r="AHW1699" s="1"/>
      <c r="AHX1699" s="1"/>
      <c r="AHY1699" s="1"/>
      <c r="AHZ1699" s="1"/>
      <c r="AIA1699" s="1"/>
      <c r="AIB1699" s="1"/>
      <c r="AIC1699" s="1"/>
      <c r="AID1699" s="1"/>
      <c r="AIE1699" s="1"/>
      <c r="AIF1699" s="1"/>
      <c r="AIG1699" s="1"/>
      <c r="AIH1699" s="1"/>
      <c r="AII1699" s="1"/>
      <c r="AIJ1699" s="1"/>
      <c r="AIK1699" s="1"/>
      <c r="AIL1699" s="1"/>
      <c r="AIM1699" s="1"/>
      <c r="AIN1699" s="1"/>
      <c r="AIO1699" s="1"/>
      <c r="AIP1699" s="1"/>
      <c r="AIQ1699" s="1"/>
      <c r="AIR1699" s="1"/>
      <c r="AIS1699" s="1"/>
      <c r="AIT1699" s="1"/>
      <c r="AIU1699" s="1"/>
      <c r="AIV1699" s="1"/>
      <c r="AIW1699" s="1"/>
      <c r="AIX1699" s="1"/>
      <c r="AIY1699" s="1"/>
      <c r="AIZ1699" s="1"/>
      <c r="AJA1699" s="1"/>
      <c r="AJB1699" s="1"/>
      <c r="AJC1699" s="1"/>
      <c r="AJD1699" s="1"/>
      <c r="AJE1699" s="1"/>
      <c r="AJF1699" s="1"/>
      <c r="AJG1699" s="1"/>
      <c r="AJH1699" s="1"/>
      <c r="AJI1699" s="1"/>
      <c r="AJJ1699" s="1"/>
      <c r="AJK1699" s="1"/>
      <c r="AJL1699" s="1"/>
      <c r="AJM1699" s="1"/>
      <c r="AJN1699" s="1"/>
      <c r="AJO1699" s="1"/>
      <c r="AJP1699" s="1"/>
      <c r="AJQ1699" s="1"/>
      <c r="AJR1699" s="1"/>
      <c r="AJS1699" s="1"/>
      <c r="AJT1699" s="1"/>
      <c r="AJU1699" s="1"/>
      <c r="AJV1699" s="1"/>
      <c r="AJW1699" s="1"/>
      <c r="AJX1699" s="1"/>
      <c r="AJY1699" s="1"/>
      <c r="AJZ1699" s="1"/>
      <c r="AKA1699" s="1"/>
      <c r="AKB1699" s="1"/>
      <c r="AKC1699" s="1"/>
      <c r="AKD1699" s="1"/>
      <c r="AKE1699" s="1"/>
      <c r="AKF1699" s="1"/>
      <c r="AKG1699" s="1"/>
      <c r="AKH1699" s="1"/>
      <c r="AKI1699" s="1"/>
      <c r="AKJ1699" s="1"/>
      <c r="AKK1699" s="1"/>
      <c r="AKL1699" s="1"/>
      <c r="AKM1699" s="1"/>
      <c r="AKN1699" s="1"/>
      <c r="AKO1699" s="1"/>
      <c r="AKP1699" s="1"/>
      <c r="AKQ1699" s="1"/>
      <c r="AKR1699" s="1"/>
      <c r="AKS1699" s="1"/>
      <c r="AKT1699" s="1"/>
      <c r="AKU1699" s="1"/>
      <c r="AKV1699" s="1"/>
      <c r="AKW1699" s="1"/>
      <c r="AKX1699" s="1"/>
      <c r="AKY1699" s="1"/>
      <c r="AKZ1699" s="1"/>
      <c r="ALA1699" s="1"/>
      <c r="ALB1699" s="1"/>
      <c r="ALC1699" s="1"/>
      <c r="ALD1699" s="1"/>
      <c r="ALE1699" s="1"/>
      <c r="ALF1699" s="1"/>
      <c r="ALG1699" s="1"/>
      <c r="ALH1699" s="1"/>
      <c r="ALI1699" s="1"/>
      <c r="ALJ1699" s="1"/>
      <c r="ALK1699" s="1"/>
      <c r="ALL1699" s="1"/>
      <c r="ALM1699" s="1"/>
      <c r="ALN1699" s="1"/>
      <c r="ALO1699" s="1"/>
      <c r="ALP1699" s="1"/>
      <c r="ALQ1699" s="1"/>
      <c r="ALR1699" s="1"/>
      <c r="ALS1699" s="1"/>
      <c r="ALT1699" s="1"/>
      <c r="ALU1699" s="1"/>
      <c r="ALV1699" s="1"/>
      <c r="ALW1699" s="1"/>
      <c r="ALX1699" s="1"/>
      <c r="ALY1699" s="1"/>
      <c r="ALZ1699" s="1"/>
      <c r="AMA1699" s="1"/>
      <c r="AMB1699" s="1"/>
      <c r="AMC1699" s="1"/>
      <c r="AMD1699" s="1"/>
      <c r="AME1699" s="1"/>
      <c r="AMF1699" s="1"/>
      <c r="AMG1699" s="1"/>
      <c r="AMH1699" s="1"/>
      <c r="AMI1699" s="1"/>
    </row>
    <row r="1700" customFormat="false" ht="12.75" hidden="false" customHeight="false" outlineLevel="0" collapsed="false">
      <c r="A1700" s="1" t="s">
        <v>3986</v>
      </c>
      <c r="C1700" s="27" t="s">
        <v>3990</v>
      </c>
      <c r="D1700" s="27" t="s">
        <v>507</v>
      </c>
      <c r="E1700" s="27"/>
      <c r="F1700" s="31"/>
      <c r="G1700" s="27"/>
      <c r="H1700" s="30" t="s">
        <v>61</v>
      </c>
      <c r="I1700" s="31" t="n">
        <v>1.02</v>
      </c>
      <c r="J1700" s="30" t="s">
        <v>3988</v>
      </c>
      <c r="BM1700" s="1"/>
      <c r="BN1700" s="1"/>
      <c r="BO1700" s="1"/>
      <c r="BP1700" s="1"/>
      <c r="BQ1700" s="1"/>
      <c r="BR1700" s="1"/>
      <c r="BS1700" s="1"/>
      <c r="BT1700" s="1"/>
      <c r="BU1700" s="1"/>
      <c r="BV1700" s="1"/>
      <c r="BW1700" s="1"/>
      <c r="BX1700" s="1"/>
      <c r="BY1700" s="1"/>
      <c r="BZ1700" s="1"/>
      <c r="CA1700" s="1"/>
      <c r="CB1700" s="1"/>
      <c r="CC1700" s="1"/>
      <c r="CD1700" s="1"/>
      <c r="CE1700" s="1"/>
      <c r="CF1700" s="1"/>
      <c r="CG1700" s="1"/>
      <c r="CH1700" s="1"/>
      <c r="CI1700" s="1"/>
      <c r="CJ1700" s="1"/>
      <c r="CK1700" s="1"/>
      <c r="CL1700" s="1"/>
      <c r="CM1700" s="1"/>
      <c r="CN1700" s="1"/>
      <c r="CO1700" s="1"/>
      <c r="CP1700" s="1"/>
      <c r="CQ1700" s="1"/>
      <c r="CR1700" s="1"/>
      <c r="CS1700" s="1"/>
      <c r="CT1700" s="1"/>
      <c r="CU1700" s="1"/>
      <c r="CV1700" s="1"/>
      <c r="CW1700" s="1"/>
      <c r="CX1700" s="1"/>
      <c r="CY1700" s="1"/>
      <c r="CZ1700" s="1"/>
      <c r="DA1700" s="1"/>
      <c r="DB1700" s="1"/>
      <c r="DC1700" s="1"/>
      <c r="DD1700" s="1"/>
      <c r="DE1700" s="1"/>
      <c r="DF1700" s="1"/>
      <c r="DG1700" s="1"/>
      <c r="DH1700" s="1"/>
      <c r="DI1700" s="1"/>
      <c r="DJ1700" s="1"/>
      <c r="DK1700" s="1"/>
      <c r="DL1700" s="1"/>
      <c r="DM1700" s="1"/>
      <c r="DN1700" s="1"/>
      <c r="DO1700" s="1"/>
      <c r="DP1700" s="1"/>
      <c r="DQ1700" s="1"/>
      <c r="DR1700" s="1"/>
      <c r="DS1700" s="1"/>
      <c r="DT1700" s="1"/>
      <c r="DU1700" s="1"/>
      <c r="DV1700" s="1"/>
      <c r="DW1700" s="1"/>
      <c r="DX1700" s="1"/>
      <c r="DY1700" s="1"/>
      <c r="DZ1700" s="1"/>
      <c r="EA1700" s="1"/>
      <c r="EB1700" s="1"/>
      <c r="EC1700" s="1"/>
      <c r="ED1700" s="1"/>
      <c r="EE1700" s="1"/>
      <c r="EF1700" s="1"/>
      <c r="EG1700" s="1"/>
      <c r="EH1700" s="1"/>
      <c r="EI1700" s="1"/>
      <c r="EJ1700" s="1"/>
      <c r="EK1700" s="1"/>
      <c r="EL1700" s="1"/>
      <c r="EM1700" s="1"/>
      <c r="EN1700" s="1"/>
      <c r="EO1700" s="1"/>
      <c r="EP1700" s="1"/>
      <c r="EQ1700" s="1"/>
      <c r="ER1700" s="1"/>
      <c r="ES1700" s="1"/>
      <c r="ET1700" s="1"/>
      <c r="EU1700" s="1"/>
      <c r="EV1700" s="1"/>
      <c r="EW1700" s="1"/>
      <c r="EX1700" s="1"/>
      <c r="EY1700" s="1"/>
      <c r="EZ1700" s="1"/>
      <c r="FA1700" s="1"/>
      <c r="FB1700" s="1"/>
      <c r="FC1700" s="1"/>
      <c r="FD1700" s="1"/>
      <c r="FE1700" s="1"/>
      <c r="FF1700" s="1"/>
      <c r="FG1700" s="1"/>
      <c r="FH1700" s="1"/>
      <c r="FI1700" s="1"/>
      <c r="FJ1700" s="1"/>
      <c r="FK1700" s="1"/>
      <c r="FL1700" s="1"/>
      <c r="FM1700" s="1"/>
      <c r="FN1700" s="1"/>
      <c r="FO1700" s="1"/>
      <c r="FP1700" s="1"/>
      <c r="FQ1700" s="1"/>
      <c r="FR1700" s="1"/>
      <c r="FS1700" s="1"/>
      <c r="FT1700" s="1"/>
      <c r="FU1700" s="1"/>
      <c r="FV1700" s="1"/>
      <c r="FW1700" s="1"/>
      <c r="FX1700" s="1"/>
      <c r="FY1700" s="1"/>
      <c r="FZ1700" s="1"/>
      <c r="GA1700" s="1"/>
      <c r="GB1700" s="1"/>
      <c r="GC1700" s="1"/>
      <c r="GD1700" s="1"/>
      <c r="GE1700" s="1"/>
      <c r="GF1700" s="1"/>
      <c r="GG1700" s="1"/>
      <c r="GH1700" s="1"/>
      <c r="GI1700" s="1"/>
      <c r="GJ1700" s="1"/>
      <c r="GK1700" s="1"/>
      <c r="GL1700" s="1"/>
      <c r="GM1700" s="1"/>
      <c r="GN1700" s="1"/>
      <c r="GO1700" s="1"/>
      <c r="GP1700" s="1"/>
      <c r="GQ1700" s="1"/>
      <c r="GR1700" s="1"/>
      <c r="GS1700" s="1"/>
      <c r="GT1700" s="1"/>
      <c r="GU1700" s="1"/>
      <c r="GV1700" s="1"/>
      <c r="GW1700" s="1"/>
      <c r="GX1700" s="1"/>
      <c r="GY1700" s="1"/>
      <c r="GZ1700" s="1"/>
      <c r="HA1700" s="1"/>
      <c r="HB1700" s="1"/>
      <c r="HC1700" s="1"/>
      <c r="HD1700" s="1"/>
      <c r="HE1700" s="1"/>
      <c r="HF1700" s="1"/>
      <c r="HG1700" s="1"/>
      <c r="HH1700" s="1"/>
      <c r="HI1700" s="1"/>
      <c r="HJ1700" s="1"/>
      <c r="HK1700" s="1"/>
      <c r="HL1700" s="1"/>
      <c r="HM1700" s="1"/>
      <c r="HN1700" s="1"/>
      <c r="HO1700" s="1"/>
      <c r="HP1700" s="1"/>
      <c r="HQ1700" s="1"/>
      <c r="HR1700" s="1"/>
      <c r="HS1700" s="1"/>
      <c r="HT1700" s="1"/>
      <c r="HU1700" s="1"/>
      <c r="HV1700" s="1"/>
      <c r="HW1700" s="1"/>
      <c r="HX1700" s="1"/>
      <c r="HY1700" s="1"/>
      <c r="HZ1700" s="1"/>
      <c r="IA1700" s="1"/>
      <c r="IB1700" s="1"/>
      <c r="IC1700" s="1"/>
      <c r="ID1700" s="1"/>
      <c r="IE1700" s="1"/>
      <c r="IF1700" s="1"/>
      <c r="IG1700" s="1"/>
      <c r="IH1700" s="1"/>
      <c r="II1700" s="1"/>
      <c r="IJ1700" s="1"/>
      <c r="IK1700" s="1"/>
      <c r="IL1700" s="1"/>
      <c r="IM1700" s="1"/>
      <c r="IN1700" s="1"/>
      <c r="IO1700" s="1"/>
      <c r="IP1700" s="1"/>
      <c r="IQ1700" s="1"/>
      <c r="IR1700" s="1"/>
      <c r="IS1700" s="1"/>
      <c r="IT1700" s="1"/>
      <c r="IU1700" s="1"/>
      <c r="IV1700" s="1"/>
      <c r="IW1700" s="1"/>
      <c r="IX1700" s="1"/>
      <c r="IY1700" s="1"/>
      <c r="IZ1700" s="1"/>
      <c r="JA1700" s="1"/>
      <c r="JB1700" s="1"/>
      <c r="JC1700" s="1"/>
      <c r="JD1700" s="1"/>
      <c r="JE1700" s="1"/>
      <c r="JF1700" s="1"/>
      <c r="JG1700" s="1"/>
      <c r="JH1700" s="1"/>
      <c r="JI1700" s="1"/>
      <c r="JJ1700" s="1"/>
      <c r="JK1700" s="1"/>
      <c r="JL1700" s="1"/>
      <c r="JM1700" s="1"/>
      <c r="JN1700" s="1"/>
      <c r="JO1700" s="1"/>
      <c r="JP1700" s="1"/>
      <c r="JQ1700" s="1"/>
      <c r="JR1700" s="1"/>
      <c r="JS1700" s="1"/>
      <c r="JT1700" s="1"/>
      <c r="JU1700" s="1"/>
      <c r="JV1700" s="1"/>
      <c r="JW1700" s="1"/>
      <c r="JX1700" s="1"/>
      <c r="JY1700" s="1"/>
      <c r="JZ1700" s="1"/>
      <c r="KA1700" s="1"/>
      <c r="KB1700" s="1"/>
      <c r="KC1700" s="1"/>
      <c r="KD1700" s="1"/>
      <c r="KE1700" s="1"/>
      <c r="KF1700" s="1"/>
      <c r="KG1700" s="1"/>
      <c r="KH1700" s="1"/>
      <c r="KI1700" s="1"/>
      <c r="KJ1700" s="1"/>
      <c r="KK1700" s="1"/>
      <c r="KL1700" s="1"/>
      <c r="KM1700" s="1"/>
      <c r="KN1700" s="1"/>
      <c r="KO1700" s="1"/>
      <c r="KP1700" s="1"/>
      <c r="KQ1700" s="1"/>
      <c r="KR1700" s="1"/>
      <c r="KS1700" s="1"/>
      <c r="KT1700" s="1"/>
      <c r="KU1700" s="1"/>
      <c r="KV1700" s="1"/>
      <c r="KW1700" s="1"/>
      <c r="KX1700" s="1"/>
      <c r="KY1700" s="1"/>
      <c r="KZ1700" s="1"/>
      <c r="LA1700" s="1"/>
      <c r="LB1700" s="1"/>
      <c r="LC1700" s="1"/>
      <c r="LD1700" s="1"/>
      <c r="LE1700" s="1"/>
      <c r="LF1700" s="1"/>
      <c r="LG1700" s="1"/>
      <c r="LH1700" s="1"/>
      <c r="LI1700" s="1"/>
      <c r="LJ1700" s="1"/>
      <c r="LK1700" s="1"/>
      <c r="LL1700" s="1"/>
      <c r="LM1700" s="1"/>
      <c r="LN1700" s="1"/>
      <c r="LO1700" s="1"/>
      <c r="LP1700" s="1"/>
      <c r="LQ1700" s="1"/>
      <c r="LR1700" s="1"/>
      <c r="LS1700" s="1"/>
      <c r="LT1700" s="1"/>
      <c r="LU1700" s="1"/>
      <c r="LV1700" s="1"/>
      <c r="LW1700" s="1"/>
      <c r="LX1700" s="1"/>
      <c r="LY1700" s="1"/>
      <c r="LZ1700" s="1"/>
      <c r="MA1700" s="1"/>
      <c r="MB1700" s="1"/>
      <c r="MC1700" s="1"/>
      <c r="MD1700" s="1"/>
      <c r="ME1700" s="1"/>
      <c r="MF1700" s="1"/>
      <c r="MG1700" s="1"/>
      <c r="MH1700" s="1"/>
      <c r="MI1700" s="1"/>
      <c r="MJ1700" s="1"/>
      <c r="MK1700" s="1"/>
      <c r="ML1700" s="1"/>
      <c r="MM1700" s="1"/>
      <c r="MN1700" s="1"/>
      <c r="MO1700" s="1"/>
      <c r="MP1700" s="1"/>
      <c r="MQ1700" s="1"/>
      <c r="MR1700" s="1"/>
      <c r="MS1700" s="1"/>
      <c r="MT1700" s="1"/>
      <c r="MU1700" s="1"/>
      <c r="MV1700" s="1"/>
      <c r="MW1700" s="1"/>
      <c r="MX1700" s="1"/>
      <c r="MY1700" s="1"/>
      <c r="MZ1700" s="1"/>
      <c r="NA1700" s="1"/>
      <c r="NB1700" s="1"/>
      <c r="NC1700" s="1"/>
      <c r="ND1700" s="1"/>
      <c r="NE1700" s="1"/>
      <c r="NF1700" s="1"/>
      <c r="NG1700" s="1"/>
      <c r="NH1700" s="1"/>
      <c r="NI1700" s="1"/>
      <c r="NJ1700" s="1"/>
      <c r="NK1700" s="1"/>
      <c r="NL1700" s="1"/>
      <c r="NM1700" s="1"/>
      <c r="NN1700" s="1"/>
      <c r="NO1700" s="1"/>
      <c r="NP1700" s="1"/>
      <c r="NQ1700" s="1"/>
      <c r="NR1700" s="1"/>
      <c r="NS1700" s="1"/>
      <c r="NT1700" s="1"/>
      <c r="NU1700" s="1"/>
      <c r="NV1700" s="1"/>
      <c r="NW1700" s="1"/>
      <c r="NX1700" s="1"/>
      <c r="NY1700" s="1"/>
      <c r="NZ1700" s="1"/>
      <c r="OA1700" s="1"/>
      <c r="OB1700" s="1"/>
      <c r="OC1700" s="1"/>
      <c r="OD1700" s="1"/>
      <c r="OE1700" s="1"/>
      <c r="OF1700" s="1"/>
      <c r="OG1700" s="1"/>
      <c r="OH1700" s="1"/>
      <c r="OI1700" s="1"/>
      <c r="OJ1700" s="1"/>
      <c r="OK1700" s="1"/>
      <c r="OL1700" s="1"/>
      <c r="OM1700" s="1"/>
      <c r="ON1700" s="1"/>
      <c r="OO1700" s="1"/>
      <c r="OP1700" s="1"/>
      <c r="OQ1700" s="1"/>
      <c r="OR1700" s="1"/>
      <c r="OS1700" s="1"/>
      <c r="OT1700" s="1"/>
      <c r="OU1700" s="1"/>
      <c r="OV1700" s="1"/>
      <c r="OW1700" s="1"/>
      <c r="OX1700" s="1"/>
      <c r="OY1700" s="1"/>
      <c r="OZ1700" s="1"/>
      <c r="PA1700" s="1"/>
      <c r="PB1700" s="1"/>
      <c r="PC1700" s="1"/>
      <c r="PD1700" s="1"/>
      <c r="PE1700" s="1"/>
      <c r="PF1700" s="1"/>
      <c r="PG1700" s="1"/>
      <c r="PH1700" s="1"/>
      <c r="PI1700" s="1"/>
      <c r="PJ1700" s="1"/>
      <c r="PK1700" s="1"/>
      <c r="PL1700" s="1"/>
      <c r="PM1700" s="1"/>
      <c r="PN1700" s="1"/>
      <c r="PO1700" s="1"/>
      <c r="PP1700" s="1"/>
      <c r="PQ1700" s="1"/>
      <c r="PR1700" s="1"/>
      <c r="PS1700" s="1"/>
      <c r="PT1700" s="1"/>
      <c r="PU1700" s="1"/>
      <c r="PV1700" s="1"/>
      <c r="PW1700" s="1"/>
      <c r="PX1700" s="1"/>
      <c r="PY1700" s="1"/>
      <c r="PZ1700" s="1"/>
      <c r="QA1700" s="1"/>
      <c r="QB1700" s="1"/>
      <c r="QC1700" s="1"/>
      <c r="QD1700" s="1"/>
      <c r="QE1700" s="1"/>
      <c r="QF1700" s="1"/>
      <c r="QG1700" s="1"/>
      <c r="QH1700" s="1"/>
      <c r="QI1700" s="1"/>
      <c r="QJ1700" s="1"/>
      <c r="QK1700" s="1"/>
      <c r="QL1700" s="1"/>
      <c r="QM1700" s="1"/>
      <c r="QN1700" s="1"/>
      <c r="QO1700" s="1"/>
      <c r="QP1700" s="1"/>
      <c r="QQ1700" s="1"/>
      <c r="QR1700" s="1"/>
      <c r="QS1700" s="1"/>
      <c r="QT1700" s="1"/>
      <c r="QU1700" s="1"/>
      <c r="QV1700" s="1"/>
      <c r="QW1700" s="1"/>
      <c r="QX1700" s="1"/>
      <c r="QY1700" s="1"/>
      <c r="QZ1700" s="1"/>
      <c r="RA1700" s="1"/>
      <c r="RB1700" s="1"/>
      <c r="RC1700" s="1"/>
      <c r="RD1700" s="1"/>
      <c r="RE1700" s="1"/>
      <c r="RF1700" s="1"/>
      <c r="RG1700" s="1"/>
      <c r="RH1700" s="1"/>
      <c r="RI1700" s="1"/>
      <c r="RJ1700" s="1"/>
      <c r="RK1700" s="1"/>
      <c r="RL1700" s="1"/>
      <c r="RM1700" s="1"/>
      <c r="RN1700" s="1"/>
      <c r="RO1700" s="1"/>
      <c r="RP1700" s="1"/>
      <c r="RQ1700" s="1"/>
      <c r="RR1700" s="1"/>
      <c r="RS1700" s="1"/>
      <c r="RT1700" s="1"/>
      <c r="RU1700" s="1"/>
      <c r="RV1700" s="1"/>
      <c r="RW1700" s="1"/>
      <c r="RX1700" s="1"/>
      <c r="RY1700" s="1"/>
      <c r="RZ1700" s="1"/>
      <c r="SA1700" s="1"/>
      <c r="SB1700" s="1"/>
      <c r="SC1700" s="1"/>
      <c r="SD1700" s="1"/>
      <c r="SE1700" s="1"/>
      <c r="SF1700" s="1"/>
      <c r="SG1700" s="1"/>
      <c r="SH1700" s="1"/>
      <c r="SI1700" s="1"/>
      <c r="SJ1700" s="1"/>
      <c r="SK1700" s="1"/>
      <c r="SL1700" s="1"/>
      <c r="SM1700" s="1"/>
      <c r="SN1700" s="1"/>
      <c r="SO1700" s="1"/>
      <c r="SP1700" s="1"/>
      <c r="SQ1700" s="1"/>
      <c r="SR1700" s="1"/>
      <c r="SS1700" s="1"/>
      <c r="ST1700" s="1"/>
      <c r="SU1700" s="1"/>
      <c r="SV1700" s="1"/>
      <c r="SW1700" s="1"/>
      <c r="SX1700" s="1"/>
      <c r="SY1700" s="1"/>
      <c r="SZ1700" s="1"/>
      <c r="TA1700" s="1"/>
      <c r="TB1700" s="1"/>
      <c r="TC1700" s="1"/>
      <c r="TD1700" s="1"/>
      <c r="TE1700" s="1"/>
      <c r="TF1700" s="1"/>
      <c r="TG1700" s="1"/>
      <c r="TH1700" s="1"/>
      <c r="TI1700" s="1"/>
      <c r="TJ1700" s="1"/>
      <c r="TK1700" s="1"/>
      <c r="TL1700" s="1"/>
      <c r="TM1700" s="1"/>
      <c r="TN1700" s="1"/>
      <c r="TO1700" s="1"/>
      <c r="TP1700" s="1"/>
      <c r="TQ1700" s="1"/>
      <c r="TR1700" s="1"/>
      <c r="TS1700" s="1"/>
      <c r="TT1700" s="1"/>
      <c r="TU1700" s="1"/>
      <c r="TV1700" s="1"/>
      <c r="TW1700" s="1"/>
      <c r="TX1700" s="1"/>
      <c r="TY1700" s="1"/>
      <c r="TZ1700" s="1"/>
      <c r="UA1700" s="1"/>
      <c r="UB1700" s="1"/>
      <c r="UC1700" s="1"/>
      <c r="UD1700" s="1"/>
      <c r="UE1700" s="1"/>
      <c r="UF1700" s="1"/>
      <c r="UG1700" s="1"/>
      <c r="UH1700" s="1"/>
      <c r="UI1700" s="1"/>
      <c r="UJ1700" s="1"/>
      <c r="UK1700" s="1"/>
      <c r="UL1700" s="1"/>
      <c r="UM1700" s="1"/>
      <c r="UN1700" s="1"/>
      <c r="UO1700" s="1"/>
      <c r="UP1700" s="1"/>
      <c r="UQ1700" s="1"/>
      <c r="UR1700" s="1"/>
      <c r="US1700" s="1"/>
      <c r="UT1700" s="1"/>
      <c r="UU1700" s="1"/>
      <c r="UV1700" s="1"/>
      <c r="UW1700" s="1"/>
      <c r="UX1700" s="1"/>
      <c r="UY1700" s="1"/>
      <c r="UZ1700" s="1"/>
      <c r="VA1700" s="1"/>
      <c r="VB1700" s="1"/>
      <c r="VC1700" s="1"/>
      <c r="VD1700" s="1"/>
      <c r="VE1700" s="1"/>
      <c r="VF1700" s="1"/>
      <c r="VG1700" s="1"/>
      <c r="VH1700" s="1"/>
      <c r="VI1700" s="1"/>
      <c r="VJ1700" s="1"/>
      <c r="VK1700" s="1"/>
      <c r="VL1700" s="1"/>
      <c r="VM1700" s="1"/>
      <c r="VN1700" s="1"/>
      <c r="VO1700" s="1"/>
      <c r="VP1700" s="1"/>
      <c r="VQ1700" s="1"/>
      <c r="VR1700" s="1"/>
      <c r="VS1700" s="1"/>
      <c r="VT1700" s="1"/>
      <c r="VU1700" s="1"/>
      <c r="VV1700" s="1"/>
      <c r="VW1700" s="1"/>
      <c r="VX1700" s="1"/>
      <c r="VY1700" s="1"/>
      <c r="VZ1700" s="1"/>
      <c r="WA1700" s="1"/>
      <c r="WB1700" s="1"/>
      <c r="WC1700" s="1"/>
      <c r="WD1700" s="1"/>
      <c r="WE1700" s="1"/>
      <c r="WF1700" s="1"/>
      <c r="WG1700" s="1"/>
      <c r="WH1700" s="1"/>
      <c r="WI1700" s="1"/>
      <c r="WJ1700" s="1"/>
      <c r="WK1700" s="1"/>
      <c r="WL1700" s="1"/>
      <c r="WM1700" s="1"/>
      <c r="WN1700" s="1"/>
      <c r="WO1700" s="1"/>
      <c r="WP1700" s="1"/>
      <c r="WQ1700" s="1"/>
      <c r="WR1700" s="1"/>
      <c r="WS1700" s="1"/>
      <c r="WT1700" s="1"/>
      <c r="WU1700" s="1"/>
      <c r="WV1700" s="1"/>
      <c r="WW1700" s="1"/>
      <c r="WX1700" s="1"/>
      <c r="WY1700" s="1"/>
      <c r="WZ1700" s="1"/>
      <c r="XA1700" s="1"/>
      <c r="XB1700" s="1"/>
      <c r="XC1700" s="1"/>
      <c r="XD1700" s="1"/>
      <c r="XE1700" s="1"/>
      <c r="XF1700" s="1"/>
      <c r="XG1700" s="1"/>
      <c r="XH1700" s="1"/>
      <c r="XI1700" s="1"/>
      <c r="XJ1700" s="1"/>
      <c r="XK1700" s="1"/>
      <c r="XL1700" s="1"/>
      <c r="XM1700" s="1"/>
      <c r="XN1700" s="1"/>
      <c r="XO1700" s="1"/>
      <c r="XP1700" s="1"/>
      <c r="XQ1700" s="1"/>
      <c r="XR1700" s="1"/>
      <c r="XS1700" s="1"/>
      <c r="XT1700" s="1"/>
      <c r="XU1700" s="1"/>
      <c r="XV1700" s="1"/>
      <c r="XW1700" s="1"/>
      <c r="XX1700" s="1"/>
      <c r="XY1700" s="1"/>
      <c r="XZ1700" s="1"/>
      <c r="YA1700" s="1"/>
      <c r="YB1700" s="1"/>
      <c r="YC1700" s="1"/>
      <c r="YD1700" s="1"/>
      <c r="YE1700" s="1"/>
      <c r="YF1700" s="1"/>
      <c r="YG1700" s="1"/>
      <c r="YH1700" s="1"/>
      <c r="YI1700" s="1"/>
      <c r="YJ1700" s="1"/>
      <c r="YK1700" s="1"/>
      <c r="YL1700" s="1"/>
      <c r="YM1700" s="1"/>
      <c r="YN1700" s="1"/>
      <c r="YO1700" s="1"/>
      <c r="YP1700" s="1"/>
      <c r="YQ1700" s="1"/>
      <c r="YR1700" s="1"/>
      <c r="YS1700" s="1"/>
      <c r="YT1700" s="1"/>
      <c r="YU1700" s="1"/>
      <c r="YV1700" s="1"/>
      <c r="YW1700" s="1"/>
      <c r="YX1700" s="1"/>
      <c r="YY1700" s="1"/>
      <c r="YZ1700" s="1"/>
      <c r="ZA1700" s="1"/>
      <c r="ZB1700" s="1"/>
      <c r="ZC1700" s="1"/>
      <c r="ZD1700" s="1"/>
      <c r="ZE1700" s="1"/>
      <c r="ZF1700" s="1"/>
      <c r="ZG1700" s="1"/>
      <c r="ZH1700" s="1"/>
      <c r="ZI1700" s="1"/>
      <c r="ZJ1700" s="1"/>
      <c r="ZK1700" s="1"/>
      <c r="ZL1700" s="1"/>
      <c r="ZM1700" s="1"/>
      <c r="ZN1700" s="1"/>
      <c r="ZO1700" s="1"/>
      <c r="ZP1700" s="1"/>
      <c r="ZQ1700" s="1"/>
      <c r="ZR1700" s="1"/>
      <c r="ZS1700" s="1"/>
      <c r="ZT1700" s="1"/>
      <c r="ZU1700" s="1"/>
      <c r="ZV1700" s="1"/>
      <c r="ZW1700" s="1"/>
      <c r="ZX1700" s="1"/>
      <c r="ZY1700" s="1"/>
      <c r="ZZ1700" s="1"/>
      <c r="AAA1700" s="1"/>
      <c r="AAB1700" s="1"/>
      <c r="AAC1700" s="1"/>
      <c r="AAD1700" s="1"/>
      <c r="AAE1700" s="1"/>
      <c r="AAF1700" s="1"/>
      <c r="AAG1700" s="1"/>
      <c r="AAH1700" s="1"/>
      <c r="AAI1700" s="1"/>
      <c r="AAJ1700" s="1"/>
      <c r="AAK1700" s="1"/>
      <c r="AAL1700" s="1"/>
      <c r="AAM1700" s="1"/>
      <c r="AAN1700" s="1"/>
      <c r="AAO1700" s="1"/>
      <c r="AAP1700" s="1"/>
      <c r="AAQ1700" s="1"/>
      <c r="AAR1700" s="1"/>
      <c r="AAS1700" s="1"/>
      <c r="AAT1700" s="1"/>
      <c r="AAU1700" s="1"/>
      <c r="AAV1700" s="1"/>
      <c r="AAW1700" s="1"/>
      <c r="AAX1700" s="1"/>
      <c r="AAY1700" s="1"/>
      <c r="AAZ1700" s="1"/>
      <c r="ABA1700" s="1"/>
      <c r="ABB1700" s="1"/>
      <c r="ABC1700" s="1"/>
      <c r="ABD1700" s="1"/>
      <c r="ABE1700" s="1"/>
      <c r="ABF1700" s="1"/>
      <c r="ABG1700" s="1"/>
      <c r="ABH1700" s="1"/>
      <c r="ABI1700" s="1"/>
      <c r="ABJ1700" s="1"/>
      <c r="ABK1700" s="1"/>
      <c r="ABL1700" s="1"/>
      <c r="ABM1700" s="1"/>
      <c r="ABN1700" s="1"/>
      <c r="ABO1700" s="1"/>
      <c r="ABP1700" s="1"/>
      <c r="ABQ1700" s="1"/>
      <c r="ABR1700" s="1"/>
      <c r="ABS1700" s="1"/>
      <c r="ABT1700" s="1"/>
      <c r="ABU1700" s="1"/>
      <c r="ABV1700" s="1"/>
      <c r="ABW1700" s="1"/>
      <c r="ABX1700" s="1"/>
      <c r="ABY1700" s="1"/>
      <c r="ABZ1700" s="1"/>
      <c r="ACA1700" s="1"/>
      <c r="ACB1700" s="1"/>
      <c r="ACC1700" s="1"/>
      <c r="ACD1700" s="1"/>
      <c r="ACE1700" s="1"/>
      <c r="ACF1700" s="1"/>
      <c r="ACG1700" s="1"/>
      <c r="ACH1700" s="1"/>
      <c r="ACI1700" s="1"/>
      <c r="ACJ1700" s="1"/>
      <c r="ACK1700" s="1"/>
      <c r="ACL1700" s="1"/>
      <c r="ACM1700" s="1"/>
      <c r="ACN1700" s="1"/>
      <c r="ACO1700" s="1"/>
      <c r="ACP1700" s="1"/>
      <c r="ACQ1700" s="1"/>
      <c r="ACR1700" s="1"/>
      <c r="ACS1700" s="1"/>
      <c r="ACT1700" s="1"/>
      <c r="ACU1700" s="1"/>
      <c r="ACV1700" s="1"/>
      <c r="ACW1700" s="1"/>
      <c r="ACX1700" s="1"/>
      <c r="ACY1700" s="1"/>
      <c r="ACZ1700" s="1"/>
      <c r="ADA1700" s="1"/>
      <c r="ADB1700" s="1"/>
      <c r="ADC1700" s="1"/>
      <c r="ADD1700" s="1"/>
      <c r="ADE1700" s="1"/>
      <c r="ADF1700" s="1"/>
      <c r="ADG1700" s="1"/>
      <c r="ADH1700" s="1"/>
      <c r="ADI1700" s="1"/>
      <c r="ADJ1700" s="1"/>
      <c r="ADK1700" s="1"/>
      <c r="ADL1700" s="1"/>
      <c r="ADM1700" s="1"/>
      <c r="ADN1700" s="1"/>
      <c r="ADO1700" s="1"/>
      <c r="ADP1700" s="1"/>
      <c r="ADQ1700" s="1"/>
      <c r="ADR1700" s="1"/>
      <c r="ADS1700" s="1"/>
      <c r="ADT1700" s="1"/>
      <c r="ADU1700" s="1"/>
      <c r="ADV1700" s="1"/>
      <c r="ADW1700" s="1"/>
      <c r="ADX1700" s="1"/>
      <c r="ADY1700" s="1"/>
      <c r="ADZ1700" s="1"/>
      <c r="AEA1700" s="1"/>
      <c r="AEB1700" s="1"/>
      <c r="AEC1700" s="1"/>
      <c r="AED1700" s="1"/>
      <c r="AEE1700" s="1"/>
      <c r="AEF1700" s="1"/>
      <c r="AEG1700" s="1"/>
      <c r="AEH1700" s="1"/>
      <c r="AEI1700" s="1"/>
      <c r="AEJ1700" s="1"/>
      <c r="AEK1700" s="1"/>
      <c r="AEL1700" s="1"/>
      <c r="AEM1700" s="1"/>
      <c r="AEN1700" s="1"/>
      <c r="AEO1700" s="1"/>
      <c r="AEP1700" s="1"/>
      <c r="AEQ1700" s="1"/>
      <c r="AER1700" s="1"/>
      <c r="AES1700" s="1"/>
      <c r="AET1700" s="1"/>
      <c r="AEU1700" s="1"/>
      <c r="AEV1700" s="1"/>
      <c r="AEW1700" s="1"/>
      <c r="AEX1700" s="1"/>
      <c r="AEY1700" s="1"/>
      <c r="AEZ1700" s="1"/>
      <c r="AFA1700" s="1"/>
      <c r="AFB1700" s="1"/>
      <c r="AFC1700" s="1"/>
      <c r="AFD1700" s="1"/>
      <c r="AFE1700" s="1"/>
      <c r="AFF1700" s="1"/>
      <c r="AFG1700" s="1"/>
      <c r="AFH1700" s="1"/>
      <c r="AFI1700" s="1"/>
      <c r="AFJ1700" s="1"/>
      <c r="AFK1700" s="1"/>
      <c r="AFL1700" s="1"/>
      <c r="AFM1700" s="1"/>
      <c r="AFN1700" s="1"/>
      <c r="AFO1700" s="1"/>
      <c r="AFP1700" s="1"/>
      <c r="AFQ1700" s="1"/>
      <c r="AFR1700" s="1"/>
      <c r="AFS1700" s="1"/>
      <c r="AFT1700" s="1"/>
      <c r="AFU1700" s="1"/>
      <c r="AFV1700" s="1"/>
      <c r="AFW1700" s="1"/>
      <c r="AFX1700" s="1"/>
      <c r="AFY1700" s="1"/>
      <c r="AFZ1700" s="1"/>
      <c r="AGA1700" s="1"/>
      <c r="AGB1700" s="1"/>
      <c r="AGC1700" s="1"/>
      <c r="AGD1700" s="1"/>
      <c r="AGE1700" s="1"/>
      <c r="AGF1700" s="1"/>
      <c r="AGG1700" s="1"/>
      <c r="AGH1700" s="1"/>
      <c r="AGI1700" s="1"/>
      <c r="AGJ1700" s="1"/>
      <c r="AGK1700" s="1"/>
      <c r="AGL1700" s="1"/>
      <c r="AGM1700" s="1"/>
      <c r="AGN1700" s="1"/>
      <c r="AGO1700" s="1"/>
      <c r="AGP1700" s="1"/>
      <c r="AGQ1700" s="1"/>
      <c r="AGR1700" s="1"/>
      <c r="AGS1700" s="1"/>
      <c r="AGT1700" s="1"/>
      <c r="AGU1700" s="1"/>
      <c r="AGV1700" s="1"/>
      <c r="AGW1700" s="1"/>
      <c r="AGX1700" s="1"/>
      <c r="AGY1700" s="1"/>
      <c r="AGZ1700" s="1"/>
      <c r="AHA1700" s="1"/>
      <c r="AHB1700" s="1"/>
      <c r="AHC1700" s="1"/>
      <c r="AHD1700" s="1"/>
      <c r="AHE1700" s="1"/>
      <c r="AHF1700" s="1"/>
      <c r="AHG1700" s="1"/>
      <c r="AHH1700" s="1"/>
      <c r="AHI1700" s="1"/>
      <c r="AHJ1700" s="1"/>
      <c r="AHK1700" s="1"/>
      <c r="AHL1700" s="1"/>
      <c r="AHM1700" s="1"/>
      <c r="AHN1700" s="1"/>
      <c r="AHO1700" s="1"/>
      <c r="AHP1700" s="1"/>
      <c r="AHQ1700" s="1"/>
      <c r="AHR1700" s="1"/>
      <c r="AHS1700" s="1"/>
      <c r="AHT1700" s="1"/>
      <c r="AHU1700" s="1"/>
      <c r="AHV1700" s="1"/>
      <c r="AHW1700" s="1"/>
      <c r="AHX1700" s="1"/>
      <c r="AHY1700" s="1"/>
      <c r="AHZ1700" s="1"/>
      <c r="AIA1700" s="1"/>
      <c r="AIB1700" s="1"/>
      <c r="AIC1700" s="1"/>
      <c r="AID1700" s="1"/>
      <c r="AIE1700" s="1"/>
      <c r="AIF1700" s="1"/>
      <c r="AIG1700" s="1"/>
      <c r="AIH1700" s="1"/>
      <c r="AII1700" s="1"/>
      <c r="AIJ1700" s="1"/>
      <c r="AIK1700" s="1"/>
      <c r="AIL1700" s="1"/>
      <c r="AIM1700" s="1"/>
      <c r="AIN1700" s="1"/>
      <c r="AIO1700" s="1"/>
      <c r="AIP1700" s="1"/>
      <c r="AIQ1700" s="1"/>
      <c r="AIR1700" s="1"/>
      <c r="AIS1700" s="1"/>
      <c r="AIT1700" s="1"/>
      <c r="AIU1700" s="1"/>
      <c r="AIV1700" s="1"/>
      <c r="AIW1700" s="1"/>
      <c r="AIX1700" s="1"/>
      <c r="AIY1700" s="1"/>
      <c r="AIZ1700" s="1"/>
      <c r="AJA1700" s="1"/>
      <c r="AJB1700" s="1"/>
      <c r="AJC1700" s="1"/>
      <c r="AJD1700" s="1"/>
      <c r="AJE1700" s="1"/>
      <c r="AJF1700" s="1"/>
      <c r="AJG1700" s="1"/>
      <c r="AJH1700" s="1"/>
      <c r="AJI1700" s="1"/>
      <c r="AJJ1700" s="1"/>
      <c r="AJK1700" s="1"/>
      <c r="AJL1700" s="1"/>
      <c r="AJM1700" s="1"/>
      <c r="AJN1700" s="1"/>
      <c r="AJO1700" s="1"/>
      <c r="AJP1700" s="1"/>
      <c r="AJQ1700" s="1"/>
      <c r="AJR1700" s="1"/>
      <c r="AJS1700" s="1"/>
      <c r="AJT1700" s="1"/>
      <c r="AJU1700" s="1"/>
      <c r="AJV1700" s="1"/>
      <c r="AJW1700" s="1"/>
      <c r="AJX1700" s="1"/>
      <c r="AJY1700" s="1"/>
      <c r="AJZ1700" s="1"/>
      <c r="AKA1700" s="1"/>
      <c r="AKB1700" s="1"/>
      <c r="AKC1700" s="1"/>
      <c r="AKD1700" s="1"/>
      <c r="AKE1700" s="1"/>
      <c r="AKF1700" s="1"/>
      <c r="AKG1700" s="1"/>
      <c r="AKH1700" s="1"/>
      <c r="AKI1700" s="1"/>
      <c r="AKJ1700" s="1"/>
      <c r="AKK1700" s="1"/>
      <c r="AKL1700" s="1"/>
      <c r="AKM1700" s="1"/>
      <c r="AKN1700" s="1"/>
      <c r="AKO1700" s="1"/>
      <c r="AKP1700" s="1"/>
      <c r="AKQ1700" s="1"/>
      <c r="AKR1700" s="1"/>
      <c r="AKS1700" s="1"/>
      <c r="AKT1700" s="1"/>
      <c r="AKU1700" s="1"/>
      <c r="AKV1700" s="1"/>
      <c r="AKW1700" s="1"/>
      <c r="AKX1700" s="1"/>
      <c r="AKY1700" s="1"/>
      <c r="AKZ1700" s="1"/>
      <c r="ALA1700" s="1"/>
      <c r="ALB1700" s="1"/>
      <c r="ALC1700" s="1"/>
      <c r="ALD1700" s="1"/>
      <c r="ALE1700" s="1"/>
      <c r="ALF1700" s="1"/>
      <c r="ALG1700" s="1"/>
      <c r="ALH1700" s="1"/>
      <c r="ALI1700" s="1"/>
      <c r="ALJ1700" s="1"/>
      <c r="ALK1700" s="1"/>
      <c r="ALL1700" s="1"/>
      <c r="ALM1700" s="1"/>
      <c r="ALN1700" s="1"/>
      <c r="ALO1700" s="1"/>
      <c r="ALP1700" s="1"/>
      <c r="ALQ1700" s="1"/>
      <c r="ALR1700" s="1"/>
      <c r="ALS1700" s="1"/>
      <c r="ALT1700" s="1"/>
      <c r="ALU1700" s="1"/>
      <c r="ALV1700" s="1"/>
      <c r="ALW1700" s="1"/>
      <c r="ALX1700" s="1"/>
      <c r="ALY1700" s="1"/>
      <c r="ALZ1700" s="1"/>
      <c r="AMA1700" s="1"/>
      <c r="AMB1700" s="1"/>
      <c r="AMC1700" s="1"/>
      <c r="AMD1700" s="1"/>
      <c r="AME1700" s="1"/>
      <c r="AMF1700" s="1"/>
      <c r="AMG1700" s="1"/>
      <c r="AMH1700" s="1"/>
      <c r="AMI1700" s="1"/>
    </row>
    <row r="1701" customFormat="false" ht="12.75" hidden="false" customHeight="false" outlineLevel="0" collapsed="false">
      <c r="A1701" s="1" t="s">
        <v>3986</v>
      </c>
      <c r="C1701" s="27" t="s">
        <v>3991</v>
      </c>
      <c r="D1701" s="27" t="s">
        <v>16</v>
      </c>
      <c r="E1701" s="27"/>
      <c r="F1701" s="31"/>
      <c r="G1701" s="27"/>
      <c r="H1701" s="30" t="s">
        <v>61</v>
      </c>
      <c r="I1701" s="31" t="n">
        <v>1.1</v>
      </c>
      <c r="J1701" s="30" t="s">
        <v>3988</v>
      </c>
      <c r="BM1701" s="1"/>
      <c r="BN1701" s="1"/>
      <c r="BO1701" s="1"/>
      <c r="BP1701" s="1"/>
      <c r="BQ1701" s="1"/>
      <c r="BR1701" s="1"/>
      <c r="BS1701" s="1"/>
      <c r="BT1701" s="1"/>
      <c r="BU1701" s="1"/>
      <c r="BV1701" s="1"/>
      <c r="BW1701" s="1"/>
      <c r="BX1701" s="1"/>
      <c r="BY1701" s="1"/>
      <c r="BZ1701" s="1"/>
      <c r="CA1701" s="1"/>
      <c r="CB1701" s="1"/>
      <c r="CC1701" s="1"/>
      <c r="CD1701" s="1"/>
      <c r="CE1701" s="1"/>
      <c r="CF1701" s="1"/>
      <c r="CG1701" s="1"/>
      <c r="CH1701" s="1"/>
      <c r="CI1701" s="1"/>
      <c r="CJ1701" s="1"/>
      <c r="CK1701" s="1"/>
      <c r="CL1701" s="1"/>
      <c r="CM1701" s="1"/>
      <c r="CN1701" s="1"/>
      <c r="CO1701" s="1"/>
      <c r="CP1701" s="1"/>
      <c r="CQ1701" s="1"/>
      <c r="CR1701" s="1"/>
      <c r="CS1701" s="1"/>
      <c r="CT1701" s="1"/>
      <c r="CU1701" s="1"/>
      <c r="CV1701" s="1"/>
      <c r="CW1701" s="1"/>
      <c r="CX1701" s="1"/>
      <c r="CY1701" s="1"/>
      <c r="CZ1701" s="1"/>
      <c r="DA1701" s="1"/>
      <c r="DB1701" s="1"/>
      <c r="DC1701" s="1"/>
      <c r="DD1701" s="1"/>
      <c r="DE1701" s="1"/>
      <c r="DF1701" s="1"/>
      <c r="DG1701" s="1"/>
      <c r="DH1701" s="1"/>
      <c r="DI1701" s="1"/>
      <c r="DJ1701" s="1"/>
      <c r="DK1701" s="1"/>
      <c r="DL1701" s="1"/>
      <c r="DM1701" s="1"/>
      <c r="DN1701" s="1"/>
      <c r="DO1701" s="1"/>
      <c r="DP1701" s="1"/>
      <c r="DQ1701" s="1"/>
      <c r="DR1701" s="1"/>
      <c r="DS1701" s="1"/>
      <c r="DT1701" s="1"/>
      <c r="DU1701" s="1"/>
      <c r="DV1701" s="1"/>
      <c r="DW1701" s="1"/>
      <c r="DX1701" s="1"/>
      <c r="DY1701" s="1"/>
      <c r="DZ1701" s="1"/>
      <c r="EA1701" s="1"/>
      <c r="EB1701" s="1"/>
      <c r="EC1701" s="1"/>
      <c r="ED1701" s="1"/>
      <c r="EE1701" s="1"/>
      <c r="EF1701" s="1"/>
      <c r="EG1701" s="1"/>
      <c r="EH1701" s="1"/>
      <c r="EI1701" s="1"/>
      <c r="EJ1701" s="1"/>
      <c r="EK1701" s="1"/>
      <c r="EL1701" s="1"/>
      <c r="EM1701" s="1"/>
      <c r="EN1701" s="1"/>
      <c r="EO1701" s="1"/>
      <c r="EP1701" s="1"/>
      <c r="EQ1701" s="1"/>
      <c r="ER1701" s="1"/>
      <c r="ES1701" s="1"/>
      <c r="ET1701" s="1"/>
      <c r="EU1701" s="1"/>
      <c r="EV1701" s="1"/>
      <c r="EW1701" s="1"/>
      <c r="EX1701" s="1"/>
      <c r="EY1701" s="1"/>
      <c r="EZ1701" s="1"/>
      <c r="FA1701" s="1"/>
      <c r="FB1701" s="1"/>
      <c r="FC1701" s="1"/>
      <c r="FD1701" s="1"/>
      <c r="FE1701" s="1"/>
      <c r="FF1701" s="1"/>
      <c r="FG1701" s="1"/>
      <c r="FH1701" s="1"/>
      <c r="FI1701" s="1"/>
      <c r="FJ1701" s="1"/>
      <c r="FK1701" s="1"/>
      <c r="FL1701" s="1"/>
      <c r="FM1701" s="1"/>
      <c r="FN1701" s="1"/>
      <c r="FO1701" s="1"/>
      <c r="FP1701" s="1"/>
      <c r="FQ1701" s="1"/>
      <c r="FR1701" s="1"/>
      <c r="FS1701" s="1"/>
      <c r="FT1701" s="1"/>
      <c r="FU1701" s="1"/>
      <c r="FV1701" s="1"/>
      <c r="FW1701" s="1"/>
      <c r="FX1701" s="1"/>
      <c r="FY1701" s="1"/>
      <c r="FZ1701" s="1"/>
      <c r="GA1701" s="1"/>
      <c r="GB1701" s="1"/>
      <c r="GC1701" s="1"/>
      <c r="GD1701" s="1"/>
      <c r="GE1701" s="1"/>
      <c r="GF1701" s="1"/>
      <c r="GG1701" s="1"/>
      <c r="GH1701" s="1"/>
      <c r="GI1701" s="1"/>
      <c r="GJ1701" s="1"/>
      <c r="GK1701" s="1"/>
      <c r="GL1701" s="1"/>
      <c r="GM1701" s="1"/>
      <c r="GN1701" s="1"/>
      <c r="GO1701" s="1"/>
      <c r="GP1701" s="1"/>
      <c r="GQ1701" s="1"/>
      <c r="GR1701" s="1"/>
      <c r="GS1701" s="1"/>
      <c r="GT1701" s="1"/>
      <c r="GU1701" s="1"/>
      <c r="GV1701" s="1"/>
      <c r="GW1701" s="1"/>
      <c r="GX1701" s="1"/>
      <c r="GY1701" s="1"/>
      <c r="GZ1701" s="1"/>
      <c r="HA1701" s="1"/>
      <c r="HB1701" s="1"/>
      <c r="HC1701" s="1"/>
      <c r="HD1701" s="1"/>
      <c r="HE1701" s="1"/>
      <c r="HF1701" s="1"/>
      <c r="HG1701" s="1"/>
      <c r="HH1701" s="1"/>
      <c r="HI1701" s="1"/>
      <c r="HJ1701" s="1"/>
      <c r="HK1701" s="1"/>
      <c r="HL1701" s="1"/>
      <c r="HM1701" s="1"/>
      <c r="HN1701" s="1"/>
      <c r="HO1701" s="1"/>
      <c r="HP1701" s="1"/>
      <c r="HQ1701" s="1"/>
      <c r="HR1701" s="1"/>
      <c r="HS1701" s="1"/>
      <c r="HT1701" s="1"/>
      <c r="HU1701" s="1"/>
      <c r="HV1701" s="1"/>
      <c r="HW1701" s="1"/>
      <c r="HX1701" s="1"/>
      <c r="HY1701" s="1"/>
      <c r="HZ1701" s="1"/>
      <c r="IA1701" s="1"/>
      <c r="IB1701" s="1"/>
      <c r="IC1701" s="1"/>
      <c r="ID1701" s="1"/>
      <c r="IE1701" s="1"/>
      <c r="IF1701" s="1"/>
      <c r="IG1701" s="1"/>
      <c r="IH1701" s="1"/>
      <c r="II1701" s="1"/>
      <c r="IJ1701" s="1"/>
      <c r="IK1701" s="1"/>
      <c r="IL1701" s="1"/>
      <c r="IM1701" s="1"/>
      <c r="IN1701" s="1"/>
      <c r="IO1701" s="1"/>
      <c r="IP1701" s="1"/>
      <c r="IQ1701" s="1"/>
      <c r="IR1701" s="1"/>
      <c r="IS1701" s="1"/>
      <c r="IT1701" s="1"/>
      <c r="IU1701" s="1"/>
      <c r="IV1701" s="1"/>
      <c r="IW1701" s="1"/>
      <c r="IX1701" s="1"/>
      <c r="IY1701" s="1"/>
      <c r="IZ1701" s="1"/>
      <c r="JA1701" s="1"/>
      <c r="JB1701" s="1"/>
      <c r="JC1701" s="1"/>
      <c r="JD1701" s="1"/>
      <c r="JE1701" s="1"/>
      <c r="JF1701" s="1"/>
      <c r="JG1701" s="1"/>
      <c r="JH1701" s="1"/>
      <c r="JI1701" s="1"/>
      <c r="JJ1701" s="1"/>
      <c r="JK1701" s="1"/>
      <c r="JL1701" s="1"/>
      <c r="JM1701" s="1"/>
      <c r="JN1701" s="1"/>
      <c r="JO1701" s="1"/>
      <c r="JP1701" s="1"/>
      <c r="JQ1701" s="1"/>
      <c r="JR1701" s="1"/>
      <c r="JS1701" s="1"/>
      <c r="JT1701" s="1"/>
      <c r="JU1701" s="1"/>
      <c r="JV1701" s="1"/>
      <c r="JW1701" s="1"/>
      <c r="JX1701" s="1"/>
      <c r="JY1701" s="1"/>
      <c r="JZ1701" s="1"/>
      <c r="KA1701" s="1"/>
      <c r="KB1701" s="1"/>
      <c r="KC1701" s="1"/>
      <c r="KD1701" s="1"/>
      <c r="KE1701" s="1"/>
      <c r="KF1701" s="1"/>
      <c r="KG1701" s="1"/>
      <c r="KH1701" s="1"/>
      <c r="KI1701" s="1"/>
      <c r="KJ1701" s="1"/>
      <c r="KK1701" s="1"/>
      <c r="KL1701" s="1"/>
      <c r="KM1701" s="1"/>
      <c r="KN1701" s="1"/>
      <c r="KO1701" s="1"/>
      <c r="KP1701" s="1"/>
      <c r="KQ1701" s="1"/>
      <c r="KR1701" s="1"/>
      <c r="KS1701" s="1"/>
      <c r="KT1701" s="1"/>
      <c r="KU1701" s="1"/>
      <c r="KV1701" s="1"/>
      <c r="KW1701" s="1"/>
      <c r="KX1701" s="1"/>
      <c r="KY1701" s="1"/>
      <c r="KZ1701" s="1"/>
      <c r="LA1701" s="1"/>
      <c r="LB1701" s="1"/>
      <c r="LC1701" s="1"/>
      <c r="LD1701" s="1"/>
      <c r="LE1701" s="1"/>
      <c r="LF1701" s="1"/>
      <c r="LG1701" s="1"/>
      <c r="LH1701" s="1"/>
      <c r="LI1701" s="1"/>
      <c r="LJ1701" s="1"/>
      <c r="LK1701" s="1"/>
      <c r="LL1701" s="1"/>
      <c r="LM1701" s="1"/>
      <c r="LN1701" s="1"/>
      <c r="LO1701" s="1"/>
      <c r="LP1701" s="1"/>
      <c r="LQ1701" s="1"/>
      <c r="LR1701" s="1"/>
      <c r="LS1701" s="1"/>
      <c r="LT1701" s="1"/>
      <c r="LU1701" s="1"/>
      <c r="LV1701" s="1"/>
      <c r="LW1701" s="1"/>
      <c r="LX1701" s="1"/>
      <c r="LY1701" s="1"/>
      <c r="LZ1701" s="1"/>
      <c r="MA1701" s="1"/>
      <c r="MB1701" s="1"/>
      <c r="MC1701" s="1"/>
      <c r="MD1701" s="1"/>
      <c r="ME1701" s="1"/>
      <c r="MF1701" s="1"/>
      <c r="MG1701" s="1"/>
      <c r="MH1701" s="1"/>
      <c r="MI1701" s="1"/>
      <c r="MJ1701" s="1"/>
      <c r="MK1701" s="1"/>
      <c r="ML1701" s="1"/>
      <c r="MM1701" s="1"/>
      <c r="MN1701" s="1"/>
      <c r="MO1701" s="1"/>
      <c r="MP1701" s="1"/>
      <c r="MQ1701" s="1"/>
      <c r="MR1701" s="1"/>
      <c r="MS1701" s="1"/>
      <c r="MT1701" s="1"/>
      <c r="MU1701" s="1"/>
      <c r="MV1701" s="1"/>
      <c r="MW1701" s="1"/>
      <c r="MX1701" s="1"/>
      <c r="MY1701" s="1"/>
      <c r="MZ1701" s="1"/>
      <c r="NA1701" s="1"/>
      <c r="NB1701" s="1"/>
      <c r="NC1701" s="1"/>
      <c r="ND1701" s="1"/>
      <c r="NE1701" s="1"/>
      <c r="NF1701" s="1"/>
      <c r="NG1701" s="1"/>
      <c r="NH1701" s="1"/>
      <c r="NI1701" s="1"/>
      <c r="NJ1701" s="1"/>
      <c r="NK1701" s="1"/>
      <c r="NL1701" s="1"/>
      <c r="NM1701" s="1"/>
      <c r="NN1701" s="1"/>
      <c r="NO1701" s="1"/>
      <c r="NP1701" s="1"/>
      <c r="NQ1701" s="1"/>
      <c r="NR1701" s="1"/>
      <c r="NS1701" s="1"/>
      <c r="NT1701" s="1"/>
      <c r="NU1701" s="1"/>
      <c r="NV1701" s="1"/>
      <c r="NW1701" s="1"/>
      <c r="NX1701" s="1"/>
      <c r="NY1701" s="1"/>
      <c r="NZ1701" s="1"/>
      <c r="OA1701" s="1"/>
      <c r="OB1701" s="1"/>
      <c r="OC1701" s="1"/>
      <c r="OD1701" s="1"/>
      <c r="OE1701" s="1"/>
      <c r="OF1701" s="1"/>
      <c r="OG1701" s="1"/>
      <c r="OH1701" s="1"/>
      <c r="OI1701" s="1"/>
      <c r="OJ1701" s="1"/>
      <c r="OK1701" s="1"/>
      <c r="OL1701" s="1"/>
      <c r="OM1701" s="1"/>
      <c r="ON1701" s="1"/>
      <c r="OO1701" s="1"/>
      <c r="OP1701" s="1"/>
      <c r="OQ1701" s="1"/>
      <c r="OR1701" s="1"/>
      <c r="OS1701" s="1"/>
      <c r="OT1701" s="1"/>
      <c r="OU1701" s="1"/>
      <c r="OV1701" s="1"/>
      <c r="OW1701" s="1"/>
      <c r="OX1701" s="1"/>
      <c r="OY1701" s="1"/>
      <c r="OZ1701" s="1"/>
      <c r="PA1701" s="1"/>
      <c r="PB1701" s="1"/>
      <c r="PC1701" s="1"/>
      <c r="PD1701" s="1"/>
      <c r="PE1701" s="1"/>
      <c r="PF1701" s="1"/>
      <c r="PG1701" s="1"/>
      <c r="PH1701" s="1"/>
      <c r="PI1701" s="1"/>
      <c r="PJ1701" s="1"/>
      <c r="PK1701" s="1"/>
      <c r="PL1701" s="1"/>
      <c r="PM1701" s="1"/>
      <c r="PN1701" s="1"/>
      <c r="PO1701" s="1"/>
      <c r="PP1701" s="1"/>
      <c r="PQ1701" s="1"/>
      <c r="PR1701" s="1"/>
      <c r="PS1701" s="1"/>
      <c r="PT1701" s="1"/>
      <c r="PU1701" s="1"/>
      <c r="PV1701" s="1"/>
      <c r="PW1701" s="1"/>
      <c r="PX1701" s="1"/>
      <c r="PY1701" s="1"/>
      <c r="PZ1701" s="1"/>
      <c r="QA1701" s="1"/>
      <c r="QB1701" s="1"/>
      <c r="QC1701" s="1"/>
      <c r="QD1701" s="1"/>
      <c r="QE1701" s="1"/>
      <c r="QF1701" s="1"/>
      <c r="QG1701" s="1"/>
      <c r="QH1701" s="1"/>
      <c r="QI1701" s="1"/>
      <c r="QJ1701" s="1"/>
      <c r="QK1701" s="1"/>
      <c r="QL1701" s="1"/>
      <c r="QM1701" s="1"/>
      <c r="QN1701" s="1"/>
      <c r="QO1701" s="1"/>
      <c r="QP1701" s="1"/>
      <c r="QQ1701" s="1"/>
      <c r="QR1701" s="1"/>
      <c r="QS1701" s="1"/>
      <c r="QT1701" s="1"/>
      <c r="QU1701" s="1"/>
      <c r="QV1701" s="1"/>
      <c r="QW1701" s="1"/>
      <c r="QX1701" s="1"/>
      <c r="QY1701" s="1"/>
      <c r="QZ1701" s="1"/>
      <c r="RA1701" s="1"/>
      <c r="RB1701" s="1"/>
      <c r="RC1701" s="1"/>
      <c r="RD1701" s="1"/>
      <c r="RE1701" s="1"/>
      <c r="RF1701" s="1"/>
      <c r="RG1701" s="1"/>
      <c r="RH1701" s="1"/>
      <c r="RI1701" s="1"/>
      <c r="RJ1701" s="1"/>
      <c r="RK1701" s="1"/>
      <c r="RL1701" s="1"/>
      <c r="RM1701" s="1"/>
      <c r="RN1701" s="1"/>
      <c r="RO1701" s="1"/>
      <c r="RP1701" s="1"/>
      <c r="RQ1701" s="1"/>
      <c r="RR1701" s="1"/>
      <c r="RS1701" s="1"/>
      <c r="RT1701" s="1"/>
      <c r="RU1701" s="1"/>
      <c r="RV1701" s="1"/>
      <c r="RW1701" s="1"/>
      <c r="RX1701" s="1"/>
      <c r="RY1701" s="1"/>
      <c r="RZ1701" s="1"/>
      <c r="SA1701" s="1"/>
      <c r="SB1701" s="1"/>
      <c r="SC1701" s="1"/>
      <c r="SD1701" s="1"/>
      <c r="SE1701" s="1"/>
      <c r="SF1701" s="1"/>
      <c r="SG1701" s="1"/>
      <c r="SH1701" s="1"/>
      <c r="SI1701" s="1"/>
      <c r="SJ1701" s="1"/>
      <c r="SK1701" s="1"/>
      <c r="SL1701" s="1"/>
      <c r="SM1701" s="1"/>
      <c r="SN1701" s="1"/>
      <c r="SO1701" s="1"/>
      <c r="SP1701" s="1"/>
      <c r="SQ1701" s="1"/>
      <c r="SR1701" s="1"/>
      <c r="SS1701" s="1"/>
      <c r="ST1701" s="1"/>
      <c r="SU1701" s="1"/>
      <c r="SV1701" s="1"/>
      <c r="SW1701" s="1"/>
      <c r="SX1701" s="1"/>
      <c r="SY1701" s="1"/>
      <c r="SZ1701" s="1"/>
      <c r="TA1701" s="1"/>
      <c r="TB1701" s="1"/>
      <c r="TC1701" s="1"/>
      <c r="TD1701" s="1"/>
      <c r="TE1701" s="1"/>
      <c r="TF1701" s="1"/>
      <c r="TG1701" s="1"/>
      <c r="TH1701" s="1"/>
      <c r="TI1701" s="1"/>
      <c r="TJ1701" s="1"/>
      <c r="TK1701" s="1"/>
      <c r="TL1701" s="1"/>
      <c r="TM1701" s="1"/>
      <c r="TN1701" s="1"/>
      <c r="TO1701" s="1"/>
      <c r="TP1701" s="1"/>
      <c r="TQ1701" s="1"/>
      <c r="TR1701" s="1"/>
      <c r="TS1701" s="1"/>
      <c r="TT1701" s="1"/>
      <c r="TU1701" s="1"/>
      <c r="TV1701" s="1"/>
      <c r="TW1701" s="1"/>
      <c r="TX1701" s="1"/>
      <c r="TY1701" s="1"/>
      <c r="TZ1701" s="1"/>
      <c r="UA1701" s="1"/>
      <c r="UB1701" s="1"/>
      <c r="UC1701" s="1"/>
      <c r="UD1701" s="1"/>
      <c r="UE1701" s="1"/>
      <c r="UF1701" s="1"/>
      <c r="UG1701" s="1"/>
      <c r="UH1701" s="1"/>
      <c r="UI1701" s="1"/>
      <c r="UJ1701" s="1"/>
      <c r="UK1701" s="1"/>
      <c r="UL1701" s="1"/>
      <c r="UM1701" s="1"/>
      <c r="UN1701" s="1"/>
      <c r="UO1701" s="1"/>
      <c r="UP1701" s="1"/>
      <c r="UQ1701" s="1"/>
      <c r="UR1701" s="1"/>
      <c r="US1701" s="1"/>
      <c r="UT1701" s="1"/>
      <c r="UU1701" s="1"/>
      <c r="UV1701" s="1"/>
      <c r="UW1701" s="1"/>
      <c r="UX1701" s="1"/>
      <c r="UY1701" s="1"/>
      <c r="UZ1701" s="1"/>
      <c r="VA1701" s="1"/>
      <c r="VB1701" s="1"/>
      <c r="VC1701" s="1"/>
      <c r="VD1701" s="1"/>
      <c r="VE1701" s="1"/>
      <c r="VF1701" s="1"/>
      <c r="VG1701" s="1"/>
      <c r="VH1701" s="1"/>
      <c r="VI1701" s="1"/>
      <c r="VJ1701" s="1"/>
      <c r="VK1701" s="1"/>
      <c r="VL1701" s="1"/>
      <c r="VM1701" s="1"/>
      <c r="VN1701" s="1"/>
      <c r="VO1701" s="1"/>
      <c r="VP1701" s="1"/>
      <c r="VQ1701" s="1"/>
      <c r="VR1701" s="1"/>
      <c r="VS1701" s="1"/>
      <c r="VT1701" s="1"/>
      <c r="VU1701" s="1"/>
      <c r="VV1701" s="1"/>
      <c r="VW1701" s="1"/>
      <c r="VX1701" s="1"/>
      <c r="VY1701" s="1"/>
      <c r="VZ1701" s="1"/>
      <c r="WA1701" s="1"/>
      <c r="WB1701" s="1"/>
      <c r="WC1701" s="1"/>
      <c r="WD1701" s="1"/>
      <c r="WE1701" s="1"/>
      <c r="WF1701" s="1"/>
      <c r="WG1701" s="1"/>
      <c r="WH1701" s="1"/>
      <c r="WI1701" s="1"/>
      <c r="WJ1701" s="1"/>
      <c r="WK1701" s="1"/>
      <c r="WL1701" s="1"/>
      <c r="WM1701" s="1"/>
      <c r="WN1701" s="1"/>
      <c r="WO1701" s="1"/>
      <c r="WP1701" s="1"/>
      <c r="WQ1701" s="1"/>
      <c r="WR1701" s="1"/>
      <c r="WS1701" s="1"/>
      <c r="WT1701" s="1"/>
      <c r="WU1701" s="1"/>
      <c r="WV1701" s="1"/>
      <c r="WW1701" s="1"/>
      <c r="WX1701" s="1"/>
      <c r="WY1701" s="1"/>
      <c r="WZ1701" s="1"/>
      <c r="XA1701" s="1"/>
      <c r="XB1701" s="1"/>
      <c r="XC1701" s="1"/>
      <c r="XD1701" s="1"/>
      <c r="XE1701" s="1"/>
      <c r="XF1701" s="1"/>
      <c r="XG1701" s="1"/>
      <c r="XH1701" s="1"/>
      <c r="XI1701" s="1"/>
      <c r="XJ1701" s="1"/>
      <c r="XK1701" s="1"/>
      <c r="XL1701" s="1"/>
      <c r="XM1701" s="1"/>
      <c r="XN1701" s="1"/>
      <c r="XO1701" s="1"/>
      <c r="XP1701" s="1"/>
      <c r="XQ1701" s="1"/>
      <c r="XR1701" s="1"/>
      <c r="XS1701" s="1"/>
      <c r="XT1701" s="1"/>
      <c r="XU1701" s="1"/>
      <c r="XV1701" s="1"/>
      <c r="XW1701" s="1"/>
      <c r="XX1701" s="1"/>
      <c r="XY1701" s="1"/>
      <c r="XZ1701" s="1"/>
      <c r="YA1701" s="1"/>
      <c r="YB1701" s="1"/>
      <c r="YC1701" s="1"/>
      <c r="YD1701" s="1"/>
      <c r="YE1701" s="1"/>
      <c r="YF1701" s="1"/>
      <c r="YG1701" s="1"/>
      <c r="YH1701" s="1"/>
      <c r="YI1701" s="1"/>
      <c r="YJ1701" s="1"/>
      <c r="YK1701" s="1"/>
      <c r="YL1701" s="1"/>
      <c r="YM1701" s="1"/>
      <c r="YN1701" s="1"/>
      <c r="YO1701" s="1"/>
      <c r="YP1701" s="1"/>
      <c r="YQ1701" s="1"/>
      <c r="YR1701" s="1"/>
      <c r="YS1701" s="1"/>
      <c r="YT1701" s="1"/>
      <c r="YU1701" s="1"/>
      <c r="YV1701" s="1"/>
      <c r="YW1701" s="1"/>
      <c r="YX1701" s="1"/>
      <c r="YY1701" s="1"/>
      <c r="YZ1701" s="1"/>
      <c r="ZA1701" s="1"/>
      <c r="ZB1701" s="1"/>
      <c r="ZC1701" s="1"/>
      <c r="ZD1701" s="1"/>
      <c r="ZE1701" s="1"/>
      <c r="ZF1701" s="1"/>
      <c r="ZG1701" s="1"/>
      <c r="ZH1701" s="1"/>
      <c r="ZI1701" s="1"/>
      <c r="ZJ1701" s="1"/>
      <c r="ZK1701" s="1"/>
      <c r="ZL1701" s="1"/>
      <c r="ZM1701" s="1"/>
      <c r="ZN1701" s="1"/>
      <c r="ZO1701" s="1"/>
      <c r="ZP1701" s="1"/>
      <c r="ZQ1701" s="1"/>
      <c r="ZR1701" s="1"/>
      <c r="ZS1701" s="1"/>
      <c r="ZT1701" s="1"/>
      <c r="ZU1701" s="1"/>
      <c r="ZV1701" s="1"/>
      <c r="ZW1701" s="1"/>
      <c r="ZX1701" s="1"/>
      <c r="ZY1701" s="1"/>
      <c r="ZZ1701" s="1"/>
      <c r="AAA1701" s="1"/>
      <c r="AAB1701" s="1"/>
      <c r="AAC1701" s="1"/>
      <c r="AAD1701" s="1"/>
      <c r="AAE1701" s="1"/>
      <c r="AAF1701" s="1"/>
      <c r="AAG1701" s="1"/>
      <c r="AAH1701" s="1"/>
      <c r="AAI1701" s="1"/>
      <c r="AAJ1701" s="1"/>
      <c r="AAK1701" s="1"/>
      <c r="AAL1701" s="1"/>
      <c r="AAM1701" s="1"/>
      <c r="AAN1701" s="1"/>
      <c r="AAO1701" s="1"/>
      <c r="AAP1701" s="1"/>
      <c r="AAQ1701" s="1"/>
      <c r="AAR1701" s="1"/>
      <c r="AAS1701" s="1"/>
      <c r="AAT1701" s="1"/>
      <c r="AAU1701" s="1"/>
      <c r="AAV1701" s="1"/>
      <c r="AAW1701" s="1"/>
      <c r="AAX1701" s="1"/>
      <c r="AAY1701" s="1"/>
      <c r="AAZ1701" s="1"/>
      <c r="ABA1701" s="1"/>
      <c r="ABB1701" s="1"/>
      <c r="ABC1701" s="1"/>
      <c r="ABD1701" s="1"/>
      <c r="ABE1701" s="1"/>
      <c r="ABF1701" s="1"/>
      <c r="ABG1701" s="1"/>
      <c r="ABH1701" s="1"/>
      <c r="ABI1701" s="1"/>
      <c r="ABJ1701" s="1"/>
      <c r="ABK1701" s="1"/>
      <c r="ABL1701" s="1"/>
      <c r="ABM1701" s="1"/>
      <c r="ABN1701" s="1"/>
      <c r="ABO1701" s="1"/>
      <c r="ABP1701" s="1"/>
      <c r="ABQ1701" s="1"/>
      <c r="ABR1701" s="1"/>
      <c r="ABS1701" s="1"/>
      <c r="ABT1701" s="1"/>
      <c r="ABU1701" s="1"/>
      <c r="ABV1701" s="1"/>
      <c r="ABW1701" s="1"/>
      <c r="ABX1701" s="1"/>
      <c r="ABY1701" s="1"/>
      <c r="ABZ1701" s="1"/>
      <c r="ACA1701" s="1"/>
      <c r="ACB1701" s="1"/>
      <c r="ACC1701" s="1"/>
      <c r="ACD1701" s="1"/>
      <c r="ACE1701" s="1"/>
      <c r="ACF1701" s="1"/>
      <c r="ACG1701" s="1"/>
      <c r="ACH1701" s="1"/>
      <c r="ACI1701" s="1"/>
      <c r="ACJ1701" s="1"/>
      <c r="ACK1701" s="1"/>
      <c r="ACL1701" s="1"/>
      <c r="ACM1701" s="1"/>
      <c r="ACN1701" s="1"/>
      <c r="ACO1701" s="1"/>
      <c r="ACP1701" s="1"/>
      <c r="ACQ1701" s="1"/>
      <c r="ACR1701" s="1"/>
      <c r="ACS1701" s="1"/>
      <c r="ACT1701" s="1"/>
      <c r="ACU1701" s="1"/>
      <c r="ACV1701" s="1"/>
      <c r="ACW1701" s="1"/>
      <c r="ACX1701" s="1"/>
      <c r="ACY1701" s="1"/>
      <c r="ACZ1701" s="1"/>
      <c r="ADA1701" s="1"/>
      <c r="ADB1701" s="1"/>
      <c r="ADC1701" s="1"/>
      <c r="ADD1701" s="1"/>
      <c r="ADE1701" s="1"/>
      <c r="ADF1701" s="1"/>
      <c r="ADG1701" s="1"/>
      <c r="ADH1701" s="1"/>
      <c r="ADI1701" s="1"/>
      <c r="ADJ1701" s="1"/>
      <c r="ADK1701" s="1"/>
      <c r="ADL1701" s="1"/>
      <c r="ADM1701" s="1"/>
      <c r="ADN1701" s="1"/>
      <c r="ADO1701" s="1"/>
      <c r="ADP1701" s="1"/>
      <c r="ADQ1701" s="1"/>
      <c r="ADR1701" s="1"/>
      <c r="ADS1701" s="1"/>
      <c r="ADT1701" s="1"/>
      <c r="ADU1701" s="1"/>
      <c r="ADV1701" s="1"/>
      <c r="ADW1701" s="1"/>
      <c r="ADX1701" s="1"/>
      <c r="ADY1701" s="1"/>
      <c r="ADZ1701" s="1"/>
      <c r="AEA1701" s="1"/>
      <c r="AEB1701" s="1"/>
      <c r="AEC1701" s="1"/>
      <c r="AED1701" s="1"/>
      <c r="AEE1701" s="1"/>
      <c r="AEF1701" s="1"/>
      <c r="AEG1701" s="1"/>
      <c r="AEH1701" s="1"/>
      <c r="AEI1701" s="1"/>
      <c r="AEJ1701" s="1"/>
      <c r="AEK1701" s="1"/>
      <c r="AEL1701" s="1"/>
      <c r="AEM1701" s="1"/>
      <c r="AEN1701" s="1"/>
      <c r="AEO1701" s="1"/>
      <c r="AEP1701" s="1"/>
      <c r="AEQ1701" s="1"/>
      <c r="AER1701" s="1"/>
      <c r="AES1701" s="1"/>
      <c r="AET1701" s="1"/>
      <c r="AEU1701" s="1"/>
      <c r="AEV1701" s="1"/>
      <c r="AEW1701" s="1"/>
      <c r="AEX1701" s="1"/>
      <c r="AEY1701" s="1"/>
      <c r="AEZ1701" s="1"/>
      <c r="AFA1701" s="1"/>
      <c r="AFB1701" s="1"/>
      <c r="AFC1701" s="1"/>
      <c r="AFD1701" s="1"/>
      <c r="AFE1701" s="1"/>
      <c r="AFF1701" s="1"/>
      <c r="AFG1701" s="1"/>
      <c r="AFH1701" s="1"/>
      <c r="AFI1701" s="1"/>
      <c r="AFJ1701" s="1"/>
      <c r="AFK1701" s="1"/>
      <c r="AFL1701" s="1"/>
      <c r="AFM1701" s="1"/>
      <c r="AFN1701" s="1"/>
      <c r="AFO1701" s="1"/>
      <c r="AFP1701" s="1"/>
      <c r="AFQ1701" s="1"/>
      <c r="AFR1701" s="1"/>
      <c r="AFS1701" s="1"/>
      <c r="AFT1701" s="1"/>
      <c r="AFU1701" s="1"/>
      <c r="AFV1701" s="1"/>
      <c r="AFW1701" s="1"/>
      <c r="AFX1701" s="1"/>
      <c r="AFY1701" s="1"/>
      <c r="AFZ1701" s="1"/>
      <c r="AGA1701" s="1"/>
      <c r="AGB1701" s="1"/>
      <c r="AGC1701" s="1"/>
      <c r="AGD1701" s="1"/>
      <c r="AGE1701" s="1"/>
      <c r="AGF1701" s="1"/>
      <c r="AGG1701" s="1"/>
      <c r="AGH1701" s="1"/>
      <c r="AGI1701" s="1"/>
      <c r="AGJ1701" s="1"/>
      <c r="AGK1701" s="1"/>
      <c r="AGL1701" s="1"/>
      <c r="AGM1701" s="1"/>
      <c r="AGN1701" s="1"/>
      <c r="AGO1701" s="1"/>
      <c r="AGP1701" s="1"/>
      <c r="AGQ1701" s="1"/>
      <c r="AGR1701" s="1"/>
      <c r="AGS1701" s="1"/>
      <c r="AGT1701" s="1"/>
      <c r="AGU1701" s="1"/>
      <c r="AGV1701" s="1"/>
      <c r="AGW1701" s="1"/>
      <c r="AGX1701" s="1"/>
      <c r="AGY1701" s="1"/>
      <c r="AGZ1701" s="1"/>
      <c r="AHA1701" s="1"/>
      <c r="AHB1701" s="1"/>
      <c r="AHC1701" s="1"/>
      <c r="AHD1701" s="1"/>
      <c r="AHE1701" s="1"/>
      <c r="AHF1701" s="1"/>
      <c r="AHG1701" s="1"/>
      <c r="AHH1701" s="1"/>
      <c r="AHI1701" s="1"/>
      <c r="AHJ1701" s="1"/>
      <c r="AHK1701" s="1"/>
      <c r="AHL1701" s="1"/>
      <c r="AHM1701" s="1"/>
      <c r="AHN1701" s="1"/>
      <c r="AHO1701" s="1"/>
      <c r="AHP1701" s="1"/>
      <c r="AHQ1701" s="1"/>
      <c r="AHR1701" s="1"/>
      <c r="AHS1701" s="1"/>
      <c r="AHT1701" s="1"/>
      <c r="AHU1701" s="1"/>
      <c r="AHV1701" s="1"/>
      <c r="AHW1701" s="1"/>
      <c r="AHX1701" s="1"/>
      <c r="AHY1701" s="1"/>
      <c r="AHZ1701" s="1"/>
      <c r="AIA1701" s="1"/>
      <c r="AIB1701" s="1"/>
      <c r="AIC1701" s="1"/>
      <c r="AID1701" s="1"/>
      <c r="AIE1701" s="1"/>
      <c r="AIF1701" s="1"/>
      <c r="AIG1701" s="1"/>
      <c r="AIH1701" s="1"/>
      <c r="AII1701" s="1"/>
      <c r="AIJ1701" s="1"/>
      <c r="AIK1701" s="1"/>
      <c r="AIL1701" s="1"/>
      <c r="AIM1701" s="1"/>
      <c r="AIN1701" s="1"/>
      <c r="AIO1701" s="1"/>
      <c r="AIP1701" s="1"/>
      <c r="AIQ1701" s="1"/>
      <c r="AIR1701" s="1"/>
      <c r="AIS1701" s="1"/>
      <c r="AIT1701" s="1"/>
      <c r="AIU1701" s="1"/>
      <c r="AIV1701" s="1"/>
      <c r="AIW1701" s="1"/>
      <c r="AIX1701" s="1"/>
      <c r="AIY1701" s="1"/>
      <c r="AIZ1701" s="1"/>
      <c r="AJA1701" s="1"/>
      <c r="AJB1701" s="1"/>
      <c r="AJC1701" s="1"/>
      <c r="AJD1701" s="1"/>
      <c r="AJE1701" s="1"/>
      <c r="AJF1701" s="1"/>
      <c r="AJG1701" s="1"/>
      <c r="AJH1701" s="1"/>
      <c r="AJI1701" s="1"/>
      <c r="AJJ1701" s="1"/>
      <c r="AJK1701" s="1"/>
      <c r="AJL1701" s="1"/>
      <c r="AJM1701" s="1"/>
      <c r="AJN1701" s="1"/>
      <c r="AJO1701" s="1"/>
      <c r="AJP1701" s="1"/>
      <c r="AJQ1701" s="1"/>
      <c r="AJR1701" s="1"/>
      <c r="AJS1701" s="1"/>
      <c r="AJT1701" s="1"/>
      <c r="AJU1701" s="1"/>
      <c r="AJV1701" s="1"/>
      <c r="AJW1701" s="1"/>
      <c r="AJX1701" s="1"/>
      <c r="AJY1701" s="1"/>
      <c r="AJZ1701" s="1"/>
      <c r="AKA1701" s="1"/>
      <c r="AKB1701" s="1"/>
      <c r="AKC1701" s="1"/>
      <c r="AKD1701" s="1"/>
      <c r="AKE1701" s="1"/>
      <c r="AKF1701" s="1"/>
      <c r="AKG1701" s="1"/>
      <c r="AKH1701" s="1"/>
      <c r="AKI1701" s="1"/>
      <c r="AKJ1701" s="1"/>
      <c r="AKK1701" s="1"/>
      <c r="AKL1701" s="1"/>
      <c r="AKM1701" s="1"/>
      <c r="AKN1701" s="1"/>
      <c r="AKO1701" s="1"/>
      <c r="AKP1701" s="1"/>
      <c r="AKQ1701" s="1"/>
      <c r="AKR1701" s="1"/>
      <c r="AKS1701" s="1"/>
      <c r="AKT1701" s="1"/>
      <c r="AKU1701" s="1"/>
      <c r="AKV1701" s="1"/>
      <c r="AKW1701" s="1"/>
      <c r="AKX1701" s="1"/>
      <c r="AKY1701" s="1"/>
      <c r="AKZ1701" s="1"/>
      <c r="ALA1701" s="1"/>
      <c r="ALB1701" s="1"/>
      <c r="ALC1701" s="1"/>
      <c r="ALD1701" s="1"/>
      <c r="ALE1701" s="1"/>
      <c r="ALF1701" s="1"/>
      <c r="ALG1701" s="1"/>
      <c r="ALH1701" s="1"/>
      <c r="ALI1701" s="1"/>
      <c r="ALJ1701" s="1"/>
      <c r="ALK1701" s="1"/>
      <c r="ALL1701" s="1"/>
      <c r="ALM1701" s="1"/>
      <c r="ALN1701" s="1"/>
      <c r="ALO1701" s="1"/>
      <c r="ALP1701" s="1"/>
      <c r="ALQ1701" s="1"/>
      <c r="ALR1701" s="1"/>
      <c r="ALS1701" s="1"/>
      <c r="ALT1701" s="1"/>
      <c r="ALU1701" s="1"/>
      <c r="ALV1701" s="1"/>
      <c r="ALW1701" s="1"/>
      <c r="ALX1701" s="1"/>
      <c r="ALY1701" s="1"/>
      <c r="ALZ1701" s="1"/>
      <c r="AMA1701" s="1"/>
      <c r="AMB1701" s="1"/>
      <c r="AMC1701" s="1"/>
      <c r="AMD1701" s="1"/>
      <c r="AME1701" s="1"/>
      <c r="AMF1701" s="1"/>
      <c r="AMG1701" s="1"/>
      <c r="AMH1701" s="1"/>
      <c r="AMI1701" s="1"/>
    </row>
    <row r="1702" customFormat="false" ht="12.75" hidden="false" customHeight="false" outlineLevel="0" collapsed="false">
      <c r="A1702" s="1" t="s">
        <v>3986</v>
      </c>
      <c r="C1702" s="27" t="s">
        <v>3992</v>
      </c>
      <c r="D1702" s="27" t="s">
        <v>20</v>
      </c>
      <c r="E1702" s="27"/>
      <c r="F1702" s="31"/>
      <c r="G1702" s="27"/>
      <c r="H1702" s="30" t="s">
        <v>61</v>
      </c>
      <c r="I1702" s="31" t="n">
        <v>1.1</v>
      </c>
      <c r="J1702" s="30" t="s">
        <v>3988</v>
      </c>
      <c r="BM1702" s="1"/>
      <c r="BN1702" s="1"/>
      <c r="BO1702" s="1"/>
      <c r="BP1702" s="1"/>
      <c r="BQ1702" s="1"/>
      <c r="BR1702" s="1"/>
      <c r="BS1702" s="1"/>
      <c r="BT1702" s="1"/>
      <c r="BU1702" s="1"/>
      <c r="BV1702" s="1"/>
      <c r="BW1702" s="1"/>
      <c r="BX1702" s="1"/>
      <c r="BY1702" s="1"/>
      <c r="BZ1702" s="1"/>
      <c r="CA1702" s="1"/>
      <c r="CB1702" s="1"/>
      <c r="CC1702" s="1"/>
      <c r="CD1702" s="1"/>
      <c r="CE1702" s="1"/>
      <c r="CF1702" s="1"/>
      <c r="CG1702" s="1"/>
      <c r="CH1702" s="1"/>
      <c r="CI1702" s="1"/>
      <c r="CJ1702" s="1"/>
      <c r="CK1702" s="1"/>
      <c r="CL1702" s="1"/>
      <c r="CM1702" s="1"/>
      <c r="CN1702" s="1"/>
      <c r="CO1702" s="1"/>
      <c r="CP1702" s="1"/>
      <c r="CQ1702" s="1"/>
      <c r="CR1702" s="1"/>
      <c r="CS1702" s="1"/>
      <c r="CT1702" s="1"/>
      <c r="CU1702" s="1"/>
      <c r="CV1702" s="1"/>
      <c r="CW1702" s="1"/>
      <c r="CX1702" s="1"/>
      <c r="CY1702" s="1"/>
      <c r="CZ1702" s="1"/>
      <c r="DA1702" s="1"/>
      <c r="DB1702" s="1"/>
      <c r="DC1702" s="1"/>
      <c r="DD1702" s="1"/>
      <c r="DE1702" s="1"/>
      <c r="DF1702" s="1"/>
      <c r="DG1702" s="1"/>
      <c r="DH1702" s="1"/>
      <c r="DI1702" s="1"/>
      <c r="DJ1702" s="1"/>
      <c r="DK1702" s="1"/>
      <c r="DL1702" s="1"/>
      <c r="DM1702" s="1"/>
      <c r="DN1702" s="1"/>
      <c r="DO1702" s="1"/>
      <c r="DP1702" s="1"/>
      <c r="DQ1702" s="1"/>
      <c r="DR1702" s="1"/>
      <c r="DS1702" s="1"/>
      <c r="DT1702" s="1"/>
      <c r="DU1702" s="1"/>
      <c r="DV1702" s="1"/>
      <c r="DW1702" s="1"/>
      <c r="DX1702" s="1"/>
      <c r="DY1702" s="1"/>
      <c r="DZ1702" s="1"/>
      <c r="EA1702" s="1"/>
      <c r="EB1702" s="1"/>
      <c r="EC1702" s="1"/>
      <c r="ED1702" s="1"/>
      <c r="EE1702" s="1"/>
      <c r="EF1702" s="1"/>
      <c r="EG1702" s="1"/>
      <c r="EH1702" s="1"/>
      <c r="EI1702" s="1"/>
      <c r="EJ1702" s="1"/>
      <c r="EK1702" s="1"/>
      <c r="EL1702" s="1"/>
      <c r="EM1702" s="1"/>
      <c r="EN1702" s="1"/>
      <c r="EO1702" s="1"/>
      <c r="EP1702" s="1"/>
      <c r="EQ1702" s="1"/>
      <c r="ER1702" s="1"/>
      <c r="ES1702" s="1"/>
      <c r="ET1702" s="1"/>
      <c r="EU1702" s="1"/>
      <c r="EV1702" s="1"/>
      <c r="EW1702" s="1"/>
      <c r="EX1702" s="1"/>
      <c r="EY1702" s="1"/>
      <c r="EZ1702" s="1"/>
      <c r="FA1702" s="1"/>
      <c r="FB1702" s="1"/>
      <c r="FC1702" s="1"/>
      <c r="FD1702" s="1"/>
      <c r="FE1702" s="1"/>
      <c r="FF1702" s="1"/>
      <c r="FG1702" s="1"/>
      <c r="FH1702" s="1"/>
      <c r="FI1702" s="1"/>
      <c r="FJ1702" s="1"/>
      <c r="FK1702" s="1"/>
      <c r="FL1702" s="1"/>
      <c r="FM1702" s="1"/>
      <c r="FN1702" s="1"/>
      <c r="FO1702" s="1"/>
      <c r="FP1702" s="1"/>
      <c r="FQ1702" s="1"/>
      <c r="FR1702" s="1"/>
      <c r="FS1702" s="1"/>
      <c r="FT1702" s="1"/>
      <c r="FU1702" s="1"/>
      <c r="FV1702" s="1"/>
      <c r="FW1702" s="1"/>
      <c r="FX1702" s="1"/>
      <c r="FY1702" s="1"/>
      <c r="FZ1702" s="1"/>
      <c r="GA1702" s="1"/>
      <c r="GB1702" s="1"/>
      <c r="GC1702" s="1"/>
      <c r="GD1702" s="1"/>
      <c r="GE1702" s="1"/>
      <c r="GF1702" s="1"/>
      <c r="GG1702" s="1"/>
      <c r="GH1702" s="1"/>
      <c r="GI1702" s="1"/>
      <c r="GJ1702" s="1"/>
      <c r="GK1702" s="1"/>
      <c r="GL1702" s="1"/>
      <c r="GM1702" s="1"/>
      <c r="GN1702" s="1"/>
      <c r="GO1702" s="1"/>
      <c r="GP1702" s="1"/>
      <c r="GQ1702" s="1"/>
      <c r="GR1702" s="1"/>
      <c r="GS1702" s="1"/>
      <c r="GT1702" s="1"/>
      <c r="GU1702" s="1"/>
      <c r="GV1702" s="1"/>
      <c r="GW1702" s="1"/>
      <c r="GX1702" s="1"/>
      <c r="GY1702" s="1"/>
      <c r="GZ1702" s="1"/>
      <c r="HA1702" s="1"/>
      <c r="HB1702" s="1"/>
      <c r="HC1702" s="1"/>
      <c r="HD1702" s="1"/>
      <c r="HE1702" s="1"/>
      <c r="HF1702" s="1"/>
      <c r="HG1702" s="1"/>
      <c r="HH1702" s="1"/>
      <c r="HI1702" s="1"/>
      <c r="HJ1702" s="1"/>
      <c r="HK1702" s="1"/>
      <c r="HL1702" s="1"/>
      <c r="HM1702" s="1"/>
      <c r="HN1702" s="1"/>
      <c r="HO1702" s="1"/>
      <c r="HP1702" s="1"/>
      <c r="HQ1702" s="1"/>
      <c r="HR1702" s="1"/>
      <c r="HS1702" s="1"/>
      <c r="HT1702" s="1"/>
      <c r="HU1702" s="1"/>
      <c r="HV1702" s="1"/>
      <c r="HW1702" s="1"/>
      <c r="HX1702" s="1"/>
      <c r="HY1702" s="1"/>
      <c r="HZ1702" s="1"/>
      <c r="IA1702" s="1"/>
      <c r="IB1702" s="1"/>
      <c r="IC1702" s="1"/>
      <c r="ID1702" s="1"/>
      <c r="IE1702" s="1"/>
      <c r="IF1702" s="1"/>
      <c r="IG1702" s="1"/>
      <c r="IH1702" s="1"/>
      <c r="II1702" s="1"/>
      <c r="IJ1702" s="1"/>
      <c r="IK1702" s="1"/>
      <c r="IL1702" s="1"/>
      <c r="IM1702" s="1"/>
      <c r="IN1702" s="1"/>
      <c r="IO1702" s="1"/>
      <c r="IP1702" s="1"/>
      <c r="IQ1702" s="1"/>
      <c r="IR1702" s="1"/>
      <c r="IS1702" s="1"/>
      <c r="IT1702" s="1"/>
      <c r="IU1702" s="1"/>
      <c r="IV1702" s="1"/>
      <c r="IW1702" s="1"/>
      <c r="IX1702" s="1"/>
      <c r="IY1702" s="1"/>
      <c r="IZ1702" s="1"/>
      <c r="JA1702" s="1"/>
      <c r="JB1702" s="1"/>
      <c r="JC1702" s="1"/>
      <c r="JD1702" s="1"/>
      <c r="JE1702" s="1"/>
      <c r="JF1702" s="1"/>
      <c r="JG1702" s="1"/>
      <c r="JH1702" s="1"/>
      <c r="JI1702" s="1"/>
      <c r="JJ1702" s="1"/>
      <c r="JK1702" s="1"/>
      <c r="JL1702" s="1"/>
      <c r="JM1702" s="1"/>
      <c r="JN1702" s="1"/>
      <c r="JO1702" s="1"/>
      <c r="JP1702" s="1"/>
      <c r="JQ1702" s="1"/>
      <c r="JR1702" s="1"/>
      <c r="JS1702" s="1"/>
      <c r="JT1702" s="1"/>
      <c r="JU1702" s="1"/>
      <c r="JV1702" s="1"/>
      <c r="JW1702" s="1"/>
      <c r="JX1702" s="1"/>
      <c r="JY1702" s="1"/>
      <c r="JZ1702" s="1"/>
      <c r="KA1702" s="1"/>
      <c r="KB1702" s="1"/>
      <c r="KC1702" s="1"/>
      <c r="KD1702" s="1"/>
      <c r="KE1702" s="1"/>
      <c r="KF1702" s="1"/>
      <c r="KG1702" s="1"/>
      <c r="KH1702" s="1"/>
      <c r="KI1702" s="1"/>
      <c r="KJ1702" s="1"/>
      <c r="KK1702" s="1"/>
      <c r="KL1702" s="1"/>
      <c r="KM1702" s="1"/>
      <c r="KN1702" s="1"/>
      <c r="KO1702" s="1"/>
      <c r="KP1702" s="1"/>
      <c r="KQ1702" s="1"/>
      <c r="KR1702" s="1"/>
      <c r="KS1702" s="1"/>
      <c r="KT1702" s="1"/>
      <c r="KU1702" s="1"/>
      <c r="KV1702" s="1"/>
      <c r="KW1702" s="1"/>
      <c r="KX1702" s="1"/>
      <c r="KY1702" s="1"/>
      <c r="KZ1702" s="1"/>
      <c r="LA1702" s="1"/>
      <c r="LB1702" s="1"/>
      <c r="LC1702" s="1"/>
      <c r="LD1702" s="1"/>
      <c r="LE1702" s="1"/>
      <c r="LF1702" s="1"/>
      <c r="LG1702" s="1"/>
      <c r="LH1702" s="1"/>
      <c r="LI1702" s="1"/>
      <c r="LJ1702" s="1"/>
      <c r="LK1702" s="1"/>
      <c r="LL1702" s="1"/>
      <c r="LM1702" s="1"/>
      <c r="LN1702" s="1"/>
      <c r="LO1702" s="1"/>
      <c r="LP1702" s="1"/>
      <c r="LQ1702" s="1"/>
      <c r="LR1702" s="1"/>
      <c r="LS1702" s="1"/>
      <c r="LT1702" s="1"/>
      <c r="LU1702" s="1"/>
      <c r="LV1702" s="1"/>
      <c r="LW1702" s="1"/>
      <c r="LX1702" s="1"/>
      <c r="LY1702" s="1"/>
      <c r="LZ1702" s="1"/>
      <c r="MA1702" s="1"/>
      <c r="MB1702" s="1"/>
      <c r="MC1702" s="1"/>
      <c r="MD1702" s="1"/>
      <c r="ME1702" s="1"/>
      <c r="MF1702" s="1"/>
      <c r="MG1702" s="1"/>
      <c r="MH1702" s="1"/>
      <c r="MI1702" s="1"/>
      <c r="MJ1702" s="1"/>
      <c r="MK1702" s="1"/>
      <c r="ML1702" s="1"/>
      <c r="MM1702" s="1"/>
      <c r="MN1702" s="1"/>
      <c r="MO1702" s="1"/>
      <c r="MP1702" s="1"/>
      <c r="MQ1702" s="1"/>
      <c r="MR1702" s="1"/>
      <c r="MS1702" s="1"/>
      <c r="MT1702" s="1"/>
      <c r="MU1702" s="1"/>
      <c r="MV1702" s="1"/>
      <c r="MW1702" s="1"/>
      <c r="MX1702" s="1"/>
      <c r="MY1702" s="1"/>
      <c r="MZ1702" s="1"/>
      <c r="NA1702" s="1"/>
      <c r="NB1702" s="1"/>
      <c r="NC1702" s="1"/>
      <c r="ND1702" s="1"/>
      <c r="NE1702" s="1"/>
      <c r="NF1702" s="1"/>
      <c r="NG1702" s="1"/>
      <c r="NH1702" s="1"/>
      <c r="NI1702" s="1"/>
      <c r="NJ1702" s="1"/>
      <c r="NK1702" s="1"/>
      <c r="NL1702" s="1"/>
      <c r="NM1702" s="1"/>
      <c r="NN1702" s="1"/>
      <c r="NO1702" s="1"/>
      <c r="NP1702" s="1"/>
      <c r="NQ1702" s="1"/>
      <c r="NR1702" s="1"/>
      <c r="NS1702" s="1"/>
      <c r="NT1702" s="1"/>
      <c r="NU1702" s="1"/>
      <c r="NV1702" s="1"/>
      <c r="NW1702" s="1"/>
      <c r="NX1702" s="1"/>
      <c r="NY1702" s="1"/>
      <c r="NZ1702" s="1"/>
      <c r="OA1702" s="1"/>
      <c r="OB1702" s="1"/>
      <c r="OC1702" s="1"/>
      <c r="OD1702" s="1"/>
      <c r="OE1702" s="1"/>
      <c r="OF1702" s="1"/>
      <c r="OG1702" s="1"/>
      <c r="OH1702" s="1"/>
      <c r="OI1702" s="1"/>
      <c r="OJ1702" s="1"/>
      <c r="OK1702" s="1"/>
      <c r="OL1702" s="1"/>
      <c r="OM1702" s="1"/>
      <c r="ON1702" s="1"/>
      <c r="OO1702" s="1"/>
      <c r="OP1702" s="1"/>
      <c r="OQ1702" s="1"/>
      <c r="OR1702" s="1"/>
      <c r="OS1702" s="1"/>
      <c r="OT1702" s="1"/>
      <c r="OU1702" s="1"/>
      <c r="OV1702" s="1"/>
      <c r="OW1702" s="1"/>
      <c r="OX1702" s="1"/>
      <c r="OY1702" s="1"/>
      <c r="OZ1702" s="1"/>
      <c r="PA1702" s="1"/>
      <c r="PB1702" s="1"/>
      <c r="PC1702" s="1"/>
      <c r="PD1702" s="1"/>
      <c r="PE1702" s="1"/>
      <c r="PF1702" s="1"/>
      <c r="PG1702" s="1"/>
      <c r="PH1702" s="1"/>
      <c r="PI1702" s="1"/>
      <c r="PJ1702" s="1"/>
      <c r="PK1702" s="1"/>
      <c r="PL1702" s="1"/>
      <c r="PM1702" s="1"/>
      <c r="PN1702" s="1"/>
      <c r="PO1702" s="1"/>
      <c r="PP1702" s="1"/>
      <c r="PQ1702" s="1"/>
      <c r="PR1702" s="1"/>
      <c r="PS1702" s="1"/>
      <c r="PT1702" s="1"/>
      <c r="PU1702" s="1"/>
      <c r="PV1702" s="1"/>
      <c r="PW1702" s="1"/>
      <c r="PX1702" s="1"/>
      <c r="PY1702" s="1"/>
      <c r="PZ1702" s="1"/>
      <c r="QA1702" s="1"/>
      <c r="QB1702" s="1"/>
      <c r="QC1702" s="1"/>
      <c r="QD1702" s="1"/>
      <c r="QE1702" s="1"/>
      <c r="QF1702" s="1"/>
      <c r="QG1702" s="1"/>
      <c r="QH1702" s="1"/>
      <c r="QI1702" s="1"/>
      <c r="QJ1702" s="1"/>
      <c r="QK1702" s="1"/>
      <c r="QL1702" s="1"/>
      <c r="QM1702" s="1"/>
      <c r="QN1702" s="1"/>
      <c r="QO1702" s="1"/>
      <c r="QP1702" s="1"/>
      <c r="QQ1702" s="1"/>
      <c r="QR1702" s="1"/>
      <c r="QS1702" s="1"/>
      <c r="QT1702" s="1"/>
      <c r="QU1702" s="1"/>
      <c r="QV1702" s="1"/>
      <c r="QW1702" s="1"/>
      <c r="QX1702" s="1"/>
      <c r="QY1702" s="1"/>
      <c r="QZ1702" s="1"/>
      <c r="RA1702" s="1"/>
      <c r="RB1702" s="1"/>
      <c r="RC1702" s="1"/>
      <c r="RD1702" s="1"/>
      <c r="RE1702" s="1"/>
      <c r="RF1702" s="1"/>
      <c r="RG1702" s="1"/>
      <c r="RH1702" s="1"/>
      <c r="RI1702" s="1"/>
      <c r="RJ1702" s="1"/>
      <c r="RK1702" s="1"/>
      <c r="RL1702" s="1"/>
      <c r="RM1702" s="1"/>
      <c r="RN1702" s="1"/>
      <c r="RO1702" s="1"/>
      <c r="RP1702" s="1"/>
      <c r="RQ1702" s="1"/>
      <c r="RR1702" s="1"/>
      <c r="RS1702" s="1"/>
      <c r="RT1702" s="1"/>
      <c r="RU1702" s="1"/>
      <c r="RV1702" s="1"/>
      <c r="RW1702" s="1"/>
      <c r="RX1702" s="1"/>
      <c r="RY1702" s="1"/>
      <c r="RZ1702" s="1"/>
      <c r="SA1702" s="1"/>
      <c r="SB1702" s="1"/>
      <c r="SC1702" s="1"/>
      <c r="SD1702" s="1"/>
      <c r="SE1702" s="1"/>
      <c r="SF1702" s="1"/>
      <c r="SG1702" s="1"/>
      <c r="SH1702" s="1"/>
      <c r="SI1702" s="1"/>
      <c r="SJ1702" s="1"/>
      <c r="SK1702" s="1"/>
      <c r="SL1702" s="1"/>
      <c r="SM1702" s="1"/>
      <c r="SN1702" s="1"/>
      <c r="SO1702" s="1"/>
      <c r="SP1702" s="1"/>
      <c r="SQ1702" s="1"/>
      <c r="SR1702" s="1"/>
      <c r="SS1702" s="1"/>
      <c r="ST1702" s="1"/>
      <c r="SU1702" s="1"/>
      <c r="SV1702" s="1"/>
      <c r="SW1702" s="1"/>
      <c r="SX1702" s="1"/>
      <c r="SY1702" s="1"/>
      <c r="SZ1702" s="1"/>
      <c r="TA1702" s="1"/>
      <c r="TB1702" s="1"/>
      <c r="TC1702" s="1"/>
      <c r="TD1702" s="1"/>
      <c r="TE1702" s="1"/>
      <c r="TF1702" s="1"/>
      <c r="TG1702" s="1"/>
      <c r="TH1702" s="1"/>
      <c r="TI1702" s="1"/>
      <c r="TJ1702" s="1"/>
      <c r="TK1702" s="1"/>
      <c r="TL1702" s="1"/>
      <c r="TM1702" s="1"/>
      <c r="TN1702" s="1"/>
      <c r="TO1702" s="1"/>
      <c r="TP1702" s="1"/>
      <c r="TQ1702" s="1"/>
      <c r="TR1702" s="1"/>
      <c r="TS1702" s="1"/>
      <c r="TT1702" s="1"/>
      <c r="TU1702" s="1"/>
      <c r="TV1702" s="1"/>
      <c r="TW1702" s="1"/>
      <c r="TX1702" s="1"/>
      <c r="TY1702" s="1"/>
      <c r="TZ1702" s="1"/>
      <c r="UA1702" s="1"/>
      <c r="UB1702" s="1"/>
      <c r="UC1702" s="1"/>
      <c r="UD1702" s="1"/>
      <c r="UE1702" s="1"/>
      <c r="UF1702" s="1"/>
      <c r="UG1702" s="1"/>
      <c r="UH1702" s="1"/>
      <c r="UI1702" s="1"/>
      <c r="UJ1702" s="1"/>
      <c r="UK1702" s="1"/>
      <c r="UL1702" s="1"/>
      <c r="UM1702" s="1"/>
      <c r="UN1702" s="1"/>
      <c r="UO1702" s="1"/>
      <c r="UP1702" s="1"/>
      <c r="UQ1702" s="1"/>
      <c r="UR1702" s="1"/>
      <c r="US1702" s="1"/>
      <c r="UT1702" s="1"/>
      <c r="UU1702" s="1"/>
      <c r="UV1702" s="1"/>
      <c r="UW1702" s="1"/>
      <c r="UX1702" s="1"/>
      <c r="UY1702" s="1"/>
      <c r="UZ1702" s="1"/>
      <c r="VA1702" s="1"/>
      <c r="VB1702" s="1"/>
      <c r="VC1702" s="1"/>
      <c r="VD1702" s="1"/>
      <c r="VE1702" s="1"/>
      <c r="VF1702" s="1"/>
      <c r="VG1702" s="1"/>
      <c r="VH1702" s="1"/>
      <c r="VI1702" s="1"/>
      <c r="VJ1702" s="1"/>
      <c r="VK1702" s="1"/>
      <c r="VL1702" s="1"/>
      <c r="VM1702" s="1"/>
      <c r="VN1702" s="1"/>
      <c r="VO1702" s="1"/>
      <c r="VP1702" s="1"/>
      <c r="VQ1702" s="1"/>
      <c r="VR1702" s="1"/>
      <c r="VS1702" s="1"/>
      <c r="VT1702" s="1"/>
      <c r="VU1702" s="1"/>
      <c r="VV1702" s="1"/>
      <c r="VW1702" s="1"/>
      <c r="VX1702" s="1"/>
      <c r="VY1702" s="1"/>
      <c r="VZ1702" s="1"/>
      <c r="WA1702" s="1"/>
      <c r="WB1702" s="1"/>
      <c r="WC1702" s="1"/>
      <c r="WD1702" s="1"/>
      <c r="WE1702" s="1"/>
      <c r="WF1702" s="1"/>
      <c r="WG1702" s="1"/>
      <c r="WH1702" s="1"/>
      <c r="WI1702" s="1"/>
      <c r="WJ1702" s="1"/>
      <c r="WK1702" s="1"/>
      <c r="WL1702" s="1"/>
      <c r="WM1702" s="1"/>
      <c r="WN1702" s="1"/>
      <c r="WO1702" s="1"/>
      <c r="WP1702" s="1"/>
      <c r="WQ1702" s="1"/>
      <c r="WR1702" s="1"/>
      <c r="WS1702" s="1"/>
      <c r="WT1702" s="1"/>
      <c r="WU1702" s="1"/>
      <c r="WV1702" s="1"/>
      <c r="WW1702" s="1"/>
      <c r="WX1702" s="1"/>
      <c r="WY1702" s="1"/>
      <c r="WZ1702" s="1"/>
      <c r="XA1702" s="1"/>
      <c r="XB1702" s="1"/>
      <c r="XC1702" s="1"/>
      <c r="XD1702" s="1"/>
      <c r="XE1702" s="1"/>
      <c r="XF1702" s="1"/>
      <c r="XG1702" s="1"/>
      <c r="XH1702" s="1"/>
      <c r="XI1702" s="1"/>
      <c r="XJ1702" s="1"/>
      <c r="XK1702" s="1"/>
      <c r="XL1702" s="1"/>
      <c r="XM1702" s="1"/>
      <c r="XN1702" s="1"/>
      <c r="XO1702" s="1"/>
      <c r="XP1702" s="1"/>
      <c r="XQ1702" s="1"/>
      <c r="XR1702" s="1"/>
      <c r="XS1702" s="1"/>
      <c r="XT1702" s="1"/>
      <c r="XU1702" s="1"/>
      <c r="XV1702" s="1"/>
      <c r="XW1702" s="1"/>
      <c r="XX1702" s="1"/>
      <c r="XY1702" s="1"/>
      <c r="XZ1702" s="1"/>
      <c r="YA1702" s="1"/>
      <c r="YB1702" s="1"/>
      <c r="YC1702" s="1"/>
      <c r="YD1702" s="1"/>
      <c r="YE1702" s="1"/>
      <c r="YF1702" s="1"/>
      <c r="YG1702" s="1"/>
      <c r="YH1702" s="1"/>
      <c r="YI1702" s="1"/>
      <c r="YJ1702" s="1"/>
      <c r="YK1702" s="1"/>
      <c r="YL1702" s="1"/>
      <c r="YM1702" s="1"/>
      <c r="YN1702" s="1"/>
      <c r="YO1702" s="1"/>
      <c r="YP1702" s="1"/>
      <c r="YQ1702" s="1"/>
      <c r="YR1702" s="1"/>
      <c r="YS1702" s="1"/>
      <c r="YT1702" s="1"/>
      <c r="YU1702" s="1"/>
      <c r="YV1702" s="1"/>
      <c r="YW1702" s="1"/>
      <c r="YX1702" s="1"/>
      <c r="YY1702" s="1"/>
      <c r="YZ1702" s="1"/>
      <c r="ZA1702" s="1"/>
      <c r="ZB1702" s="1"/>
      <c r="ZC1702" s="1"/>
      <c r="ZD1702" s="1"/>
      <c r="ZE1702" s="1"/>
      <c r="ZF1702" s="1"/>
      <c r="ZG1702" s="1"/>
      <c r="ZH1702" s="1"/>
      <c r="ZI1702" s="1"/>
      <c r="ZJ1702" s="1"/>
      <c r="ZK1702" s="1"/>
      <c r="ZL1702" s="1"/>
      <c r="ZM1702" s="1"/>
      <c r="ZN1702" s="1"/>
      <c r="ZO1702" s="1"/>
      <c r="ZP1702" s="1"/>
      <c r="ZQ1702" s="1"/>
      <c r="ZR1702" s="1"/>
      <c r="ZS1702" s="1"/>
      <c r="ZT1702" s="1"/>
      <c r="ZU1702" s="1"/>
      <c r="ZV1702" s="1"/>
      <c r="ZW1702" s="1"/>
      <c r="ZX1702" s="1"/>
      <c r="ZY1702" s="1"/>
      <c r="ZZ1702" s="1"/>
      <c r="AAA1702" s="1"/>
      <c r="AAB1702" s="1"/>
      <c r="AAC1702" s="1"/>
      <c r="AAD1702" s="1"/>
      <c r="AAE1702" s="1"/>
      <c r="AAF1702" s="1"/>
      <c r="AAG1702" s="1"/>
      <c r="AAH1702" s="1"/>
      <c r="AAI1702" s="1"/>
      <c r="AAJ1702" s="1"/>
      <c r="AAK1702" s="1"/>
      <c r="AAL1702" s="1"/>
      <c r="AAM1702" s="1"/>
      <c r="AAN1702" s="1"/>
      <c r="AAO1702" s="1"/>
      <c r="AAP1702" s="1"/>
      <c r="AAQ1702" s="1"/>
      <c r="AAR1702" s="1"/>
      <c r="AAS1702" s="1"/>
      <c r="AAT1702" s="1"/>
      <c r="AAU1702" s="1"/>
      <c r="AAV1702" s="1"/>
      <c r="AAW1702" s="1"/>
      <c r="AAX1702" s="1"/>
      <c r="AAY1702" s="1"/>
      <c r="AAZ1702" s="1"/>
      <c r="ABA1702" s="1"/>
      <c r="ABB1702" s="1"/>
      <c r="ABC1702" s="1"/>
      <c r="ABD1702" s="1"/>
      <c r="ABE1702" s="1"/>
      <c r="ABF1702" s="1"/>
      <c r="ABG1702" s="1"/>
      <c r="ABH1702" s="1"/>
      <c r="ABI1702" s="1"/>
      <c r="ABJ1702" s="1"/>
      <c r="ABK1702" s="1"/>
      <c r="ABL1702" s="1"/>
      <c r="ABM1702" s="1"/>
      <c r="ABN1702" s="1"/>
      <c r="ABO1702" s="1"/>
      <c r="ABP1702" s="1"/>
      <c r="ABQ1702" s="1"/>
      <c r="ABR1702" s="1"/>
      <c r="ABS1702" s="1"/>
      <c r="ABT1702" s="1"/>
      <c r="ABU1702" s="1"/>
      <c r="ABV1702" s="1"/>
      <c r="ABW1702" s="1"/>
      <c r="ABX1702" s="1"/>
      <c r="ABY1702" s="1"/>
      <c r="ABZ1702" s="1"/>
      <c r="ACA1702" s="1"/>
      <c r="ACB1702" s="1"/>
      <c r="ACC1702" s="1"/>
      <c r="ACD1702" s="1"/>
      <c r="ACE1702" s="1"/>
      <c r="ACF1702" s="1"/>
      <c r="ACG1702" s="1"/>
      <c r="ACH1702" s="1"/>
      <c r="ACI1702" s="1"/>
      <c r="ACJ1702" s="1"/>
      <c r="ACK1702" s="1"/>
      <c r="ACL1702" s="1"/>
      <c r="ACM1702" s="1"/>
      <c r="ACN1702" s="1"/>
      <c r="ACO1702" s="1"/>
      <c r="ACP1702" s="1"/>
      <c r="ACQ1702" s="1"/>
      <c r="ACR1702" s="1"/>
      <c r="ACS1702" s="1"/>
      <c r="ACT1702" s="1"/>
      <c r="ACU1702" s="1"/>
      <c r="ACV1702" s="1"/>
      <c r="ACW1702" s="1"/>
      <c r="ACX1702" s="1"/>
      <c r="ACY1702" s="1"/>
      <c r="ACZ1702" s="1"/>
      <c r="ADA1702" s="1"/>
      <c r="ADB1702" s="1"/>
      <c r="ADC1702" s="1"/>
      <c r="ADD1702" s="1"/>
      <c r="ADE1702" s="1"/>
      <c r="ADF1702" s="1"/>
      <c r="ADG1702" s="1"/>
      <c r="ADH1702" s="1"/>
      <c r="ADI1702" s="1"/>
      <c r="ADJ1702" s="1"/>
      <c r="ADK1702" s="1"/>
      <c r="ADL1702" s="1"/>
      <c r="ADM1702" s="1"/>
      <c r="ADN1702" s="1"/>
      <c r="ADO1702" s="1"/>
      <c r="ADP1702" s="1"/>
      <c r="ADQ1702" s="1"/>
      <c r="ADR1702" s="1"/>
      <c r="ADS1702" s="1"/>
      <c r="ADT1702" s="1"/>
      <c r="ADU1702" s="1"/>
      <c r="ADV1702" s="1"/>
      <c r="ADW1702" s="1"/>
      <c r="ADX1702" s="1"/>
      <c r="ADY1702" s="1"/>
      <c r="ADZ1702" s="1"/>
      <c r="AEA1702" s="1"/>
      <c r="AEB1702" s="1"/>
      <c r="AEC1702" s="1"/>
      <c r="AED1702" s="1"/>
      <c r="AEE1702" s="1"/>
      <c r="AEF1702" s="1"/>
      <c r="AEG1702" s="1"/>
      <c r="AEH1702" s="1"/>
      <c r="AEI1702" s="1"/>
      <c r="AEJ1702" s="1"/>
      <c r="AEK1702" s="1"/>
      <c r="AEL1702" s="1"/>
      <c r="AEM1702" s="1"/>
      <c r="AEN1702" s="1"/>
      <c r="AEO1702" s="1"/>
      <c r="AEP1702" s="1"/>
      <c r="AEQ1702" s="1"/>
      <c r="AER1702" s="1"/>
      <c r="AES1702" s="1"/>
      <c r="AET1702" s="1"/>
      <c r="AEU1702" s="1"/>
      <c r="AEV1702" s="1"/>
      <c r="AEW1702" s="1"/>
      <c r="AEX1702" s="1"/>
      <c r="AEY1702" s="1"/>
      <c r="AEZ1702" s="1"/>
      <c r="AFA1702" s="1"/>
      <c r="AFB1702" s="1"/>
      <c r="AFC1702" s="1"/>
      <c r="AFD1702" s="1"/>
      <c r="AFE1702" s="1"/>
      <c r="AFF1702" s="1"/>
      <c r="AFG1702" s="1"/>
      <c r="AFH1702" s="1"/>
      <c r="AFI1702" s="1"/>
      <c r="AFJ1702" s="1"/>
      <c r="AFK1702" s="1"/>
      <c r="AFL1702" s="1"/>
      <c r="AFM1702" s="1"/>
      <c r="AFN1702" s="1"/>
      <c r="AFO1702" s="1"/>
      <c r="AFP1702" s="1"/>
      <c r="AFQ1702" s="1"/>
      <c r="AFR1702" s="1"/>
      <c r="AFS1702" s="1"/>
      <c r="AFT1702" s="1"/>
      <c r="AFU1702" s="1"/>
      <c r="AFV1702" s="1"/>
      <c r="AFW1702" s="1"/>
      <c r="AFX1702" s="1"/>
      <c r="AFY1702" s="1"/>
      <c r="AFZ1702" s="1"/>
      <c r="AGA1702" s="1"/>
      <c r="AGB1702" s="1"/>
      <c r="AGC1702" s="1"/>
      <c r="AGD1702" s="1"/>
      <c r="AGE1702" s="1"/>
      <c r="AGF1702" s="1"/>
      <c r="AGG1702" s="1"/>
      <c r="AGH1702" s="1"/>
      <c r="AGI1702" s="1"/>
      <c r="AGJ1702" s="1"/>
      <c r="AGK1702" s="1"/>
      <c r="AGL1702" s="1"/>
      <c r="AGM1702" s="1"/>
      <c r="AGN1702" s="1"/>
      <c r="AGO1702" s="1"/>
      <c r="AGP1702" s="1"/>
      <c r="AGQ1702" s="1"/>
      <c r="AGR1702" s="1"/>
      <c r="AGS1702" s="1"/>
      <c r="AGT1702" s="1"/>
      <c r="AGU1702" s="1"/>
      <c r="AGV1702" s="1"/>
      <c r="AGW1702" s="1"/>
      <c r="AGX1702" s="1"/>
      <c r="AGY1702" s="1"/>
      <c r="AGZ1702" s="1"/>
      <c r="AHA1702" s="1"/>
      <c r="AHB1702" s="1"/>
      <c r="AHC1702" s="1"/>
      <c r="AHD1702" s="1"/>
      <c r="AHE1702" s="1"/>
      <c r="AHF1702" s="1"/>
      <c r="AHG1702" s="1"/>
      <c r="AHH1702" s="1"/>
      <c r="AHI1702" s="1"/>
      <c r="AHJ1702" s="1"/>
      <c r="AHK1702" s="1"/>
      <c r="AHL1702" s="1"/>
      <c r="AHM1702" s="1"/>
      <c r="AHN1702" s="1"/>
      <c r="AHO1702" s="1"/>
      <c r="AHP1702" s="1"/>
      <c r="AHQ1702" s="1"/>
      <c r="AHR1702" s="1"/>
      <c r="AHS1702" s="1"/>
      <c r="AHT1702" s="1"/>
      <c r="AHU1702" s="1"/>
      <c r="AHV1702" s="1"/>
      <c r="AHW1702" s="1"/>
      <c r="AHX1702" s="1"/>
      <c r="AHY1702" s="1"/>
      <c r="AHZ1702" s="1"/>
      <c r="AIA1702" s="1"/>
      <c r="AIB1702" s="1"/>
      <c r="AIC1702" s="1"/>
      <c r="AID1702" s="1"/>
      <c r="AIE1702" s="1"/>
      <c r="AIF1702" s="1"/>
      <c r="AIG1702" s="1"/>
      <c r="AIH1702" s="1"/>
      <c r="AII1702" s="1"/>
      <c r="AIJ1702" s="1"/>
      <c r="AIK1702" s="1"/>
      <c r="AIL1702" s="1"/>
      <c r="AIM1702" s="1"/>
      <c r="AIN1702" s="1"/>
      <c r="AIO1702" s="1"/>
      <c r="AIP1702" s="1"/>
      <c r="AIQ1702" s="1"/>
      <c r="AIR1702" s="1"/>
      <c r="AIS1702" s="1"/>
      <c r="AIT1702" s="1"/>
      <c r="AIU1702" s="1"/>
      <c r="AIV1702" s="1"/>
      <c r="AIW1702" s="1"/>
      <c r="AIX1702" s="1"/>
      <c r="AIY1702" s="1"/>
      <c r="AIZ1702" s="1"/>
      <c r="AJA1702" s="1"/>
      <c r="AJB1702" s="1"/>
      <c r="AJC1702" s="1"/>
      <c r="AJD1702" s="1"/>
      <c r="AJE1702" s="1"/>
      <c r="AJF1702" s="1"/>
      <c r="AJG1702" s="1"/>
      <c r="AJH1702" s="1"/>
      <c r="AJI1702" s="1"/>
      <c r="AJJ1702" s="1"/>
      <c r="AJK1702" s="1"/>
      <c r="AJL1702" s="1"/>
      <c r="AJM1702" s="1"/>
      <c r="AJN1702" s="1"/>
      <c r="AJO1702" s="1"/>
      <c r="AJP1702" s="1"/>
      <c r="AJQ1702" s="1"/>
      <c r="AJR1702" s="1"/>
      <c r="AJS1702" s="1"/>
      <c r="AJT1702" s="1"/>
      <c r="AJU1702" s="1"/>
      <c r="AJV1702" s="1"/>
      <c r="AJW1702" s="1"/>
      <c r="AJX1702" s="1"/>
      <c r="AJY1702" s="1"/>
      <c r="AJZ1702" s="1"/>
      <c r="AKA1702" s="1"/>
      <c r="AKB1702" s="1"/>
      <c r="AKC1702" s="1"/>
      <c r="AKD1702" s="1"/>
      <c r="AKE1702" s="1"/>
      <c r="AKF1702" s="1"/>
      <c r="AKG1702" s="1"/>
      <c r="AKH1702" s="1"/>
      <c r="AKI1702" s="1"/>
      <c r="AKJ1702" s="1"/>
      <c r="AKK1702" s="1"/>
      <c r="AKL1702" s="1"/>
      <c r="AKM1702" s="1"/>
      <c r="AKN1702" s="1"/>
      <c r="AKO1702" s="1"/>
      <c r="AKP1702" s="1"/>
      <c r="AKQ1702" s="1"/>
      <c r="AKR1702" s="1"/>
      <c r="AKS1702" s="1"/>
      <c r="AKT1702" s="1"/>
      <c r="AKU1702" s="1"/>
      <c r="AKV1702" s="1"/>
      <c r="AKW1702" s="1"/>
      <c r="AKX1702" s="1"/>
      <c r="AKY1702" s="1"/>
      <c r="AKZ1702" s="1"/>
      <c r="ALA1702" s="1"/>
      <c r="ALB1702" s="1"/>
      <c r="ALC1702" s="1"/>
      <c r="ALD1702" s="1"/>
      <c r="ALE1702" s="1"/>
      <c r="ALF1702" s="1"/>
      <c r="ALG1702" s="1"/>
      <c r="ALH1702" s="1"/>
      <c r="ALI1702" s="1"/>
      <c r="ALJ1702" s="1"/>
      <c r="ALK1702" s="1"/>
      <c r="ALL1702" s="1"/>
      <c r="ALM1702" s="1"/>
      <c r="ALN1702" s="1"/>
      <c r="ALO1702" s="1"/>
      <c r="ALP1702" s="1"/>
      <c r="ALQ1702" s="1"/>
      <c r="ALR1702" s="1"/>
      <c r="ALS1702" s="1"/>
      <c r="ALT1702" s="1"/>
      <c r="ALU1702" s="1"/>
      <c r="ALV1702" s="1"/>
      <c r="ALW1702" s="1"/>
      <c r="ALX1702" s="1"/>
      <c r="ALY1702" s="1"/>
      <c r="ALZ1702" s="1"/>
      <c r="AMA1702" s="1"/>
      <c r="AMB1702" s="1"/>
      <c r="AMC1702" s="1"/>
      <c r="AMD1702" s="1"/>
      <c r="AME1702" s="1"/>
      <c r="AMF1702" s="1"/>
      <c r="AMG1702" s="1"/>
      <c r="AMH1702" s="1"/>
      <c r="AMI1702" s="1"/>
    </row>
    <row r="1703" customFormat="false" ht="12.75" hidden="false" customHeight="false" outlineLevel="0" collapsed="false">
      <c r="A1703" s="1" t="s">
        <v>3986</v>
      </c>
      <c r="C1703" s="27" t="s">
        <v>3993</v>
      </c>
      <c r="D1703" s="27" t="s">
        <v>24</v>
      </c>
      <c r="E1703" s="27"/>
      <c r="F1703" s="31"/>
      <c r="G1703" s="27"/>
      <c r="H1703" s="30" t="s">
        <v>61</v>
      </c>
      <c r="I1703" s="31" t="n">
        <v>1.1</v>
      </c>
      <c r="J1703" s="30" t="s">
        <v>3988</v>
      </c>
      <c r="BM1703" s="1"/>
      <c r="BN1703" s="1"/>
      <c r="BO1703" s="1"/>
      <c r="BP1703" s="1"/>
      <c r="BQ1703" s="1"/>
      <c r="BR1703" s="1"/>
      <c r="BS1703" s="1"/>
      <c r="BT1703" s="1"/>
      <c r="BU1703" s="1"/>
      <c r="BV1703" s="1"/>
      <c r="BW1703" s="1"/>
      <c r="BX1703" s="1"/>
      <c r="BY1703" s="1"/>
      <c r="BZ1703" s="1"/>
      <c r="CA1703" s="1"/>
      <c r="CB1703" s="1"/>
      <c r="CC1703" s="1"/>
      <c r="CD1703" s="1"/>
      <c r="CE1703" s="1"/>
      <c r="CF1703" s="1"/>
      <c r="CG1703" s="1"/>
      <c r="CH1703" s="1"/>
      <c r="CI1703" s="1"/>
      <c r="CJ1703" s="1"/>
      <c r="CK1703" s="1"/>
      <c r="CL1703" s="1"/>
      <c r="CM1703" s="1"/>
      <c r="CN1703" s="1"/>
      <c r="CO1703" s="1"/>
      <c r="CP1703" s="1"/>
      <c r="CQ1703" s="1"/>
      <c r="CR1703" s="1"/>
      <c r="CS1703" s="1"/>
      <c r="CT1703" s="1"/>
      <c r="CU1703" s="1"/>
      <c r="CV1703" s="1"/>
      <c r="CW1703" s="1"/>
      <c r="CX1703" s="1"/>
      <c r="CY1703" s="1"/>
      <c r="CZ1703" s="1"/>
      <c r="DA1703" s="1"/>
      <c r="DB1703" s="1"/>
      <c r="DC1703" s="1"/>
      <c r="DD1703" s="1"/>
      <c r="DE1703" s="1"/>
      <c r="DF1703" s="1"/>
      <c r="DG1703" s="1"/>
      <c r="DH1703" s="1"/>
      <c r="DI1703" s="1"/>
      <c r="DJ1703" s="1"/>
      <c r="DK1703" s="1"/>
      <c r="DL1703" s="1"/>
      <c r="DM1703" s="1"/>
      <c r="DN1703" s="1"/>
      <c r="DO1703" s="1"/>
      <c r="DP1703" s="1"/>
      <c r="DQ1703" s="1"/>
      <c r="DR1703" s="1"/>
      <c r="DS1703" s="1"/>
      <c r="DT1703" s="1"/>
      <c r="DU1703" s="1"/>
      <c r="DV1703" s="1"/>
      <c r="DW1703" s="1"/>
      <c r="DX1703" s="1"/>
      <c r="DY1703" s="1"/>
      <c r="DZ1703" s="1"/>
      <c r="EA1703" s="1"/>
      <c r="EB1703" s="1"/>
      <c r="EC1703" s="1"/>
      <c r="ED1703" s="1"/>
      <c r="EE1703" s="1"/>
      <c r="EF1703" s="1"/>
      <c r="EG1703" s="1"/>
      <c r="EH1703" s="1"/>
      <c r="EI1703" s="1"/>
      <c r="EJ1703" s="1"/>
      <c r="EK1703" s="1"/>
      <c r="EL1703" s="1"/>
      <c r="EM1703" s="1"/>
      <c r="EN1703" s="1"/>
      <c r="EO1703" s="1"/>
      <c r="EP1703" s="1"/>
      <c r="EQ1703" s="1"/>
      <c r="ER1703" s="1"/>
      <c r="ES1703" s="1"/>
      <c r="ET1703" s="1"/>
      <c r="EU1703" s="1"/>
      <c r="EV1703" s="1"/>
      <c r="EW1703" s="1"/>
      <c r="EX1703" s="1"/>
      <c r="EY1703" s="1"/>
      <c r="EZ1703" s="1"/>
      <c r="FA1703" s="1"/>
      <c r="FB1703" s="1"/>
      <c r="FC1703" s="1"/>
      <c r="FD1703" s="1"/>
      <c r="FE1703" s="1"/>
      <c r="FF1703" s="1"/>
      <c r="FG1703" s="1"/>
      <c r="FH1703" s="1"/>
      <c r="FI1703" s="1"/>
      <c r="FJ1703" s="1"/>
      <c r="FK1703" s="1"/>
      <c r="FL1703" s="1"/>
      <c r="FM1703" s="1"/>
      <c r="FN1703" s="1"/>
      <c r="FO1703" s="1"/>
      <c r="FP1703" s="1"/>
      <c r="FQ1703" s="1"/>
      <c r="FR1703" s="1"/>
      <c r="FS1703" s="1"/>
      <c r="FT1703" s="1"/>
      <c r="FU1703" s="1"/>
      <c r="FV1703" s="1"/>
      <c r="FW1703" s="1"/>
      <c r="FX1703" s="1"/>
      <c r="FY1703" s="1"/>
      <c r="FZ1703" s="1"/>
      <c r="GA1703" s="1"/>
      <c r="GB1703" s="1"/>
      <c r="GC1703" s="1"/>
      <c r="GD1703" s="1"/>
      <c r="GE1703" s="1"/>
      <c r="GF1703" s="1"/>
      <c r="GG1703" s="1"/>
      <c r="GH1703" s="1"/>
      <c r="GI1703" s="1"/>
      <c r="GJ1703" s="1"/>
      <c r="GK1703" s="1"/>
      <c r="GL1703" s="1"/>
      <c r="GM1703" s="1"/>
      <c r="GN1703" s="1"/>
      <c r="GO1703" s="1"/>
      <c r="GP1703" s="1"/>
      <c r="GQ1703" s="1"/>
      <c r="GR1703" s="1"/>
      <c r="GS1703" s="1"/>
      <c r="GT1703" s="1"/>
      <c r="GU1703" s="1"/>
      <c r="GV1703" s="1"/>
      <c r="GW1703" s="1"/>
      <c r="GX1703" s="1"/>
      <c r="GY1703" s="1"/>
      <c r="GZ1703" s="1"/>
      <c r="HA1703" s="1"/>
      <c r="HB1703" s="1"/>
      <c r="HC1703" s="1"/>
      <c r="HD1703" s="1"/>
      <c r="HE1703" s="1"/>
      <c r="HF1703" s="1"/>
      <c r="HG1703" s="1"/>
      <c r="HH1703" s="1"/>
      <c r="HI1703" s="1"/>
      <c r="HJ1703" s="1"/>
      <c r="HK1703" s="1"/>
      <c r="HL1703" s="1"/>
      <c r="HM1703" s="1"/>
      <c r="HN1703" s="1"/>
      <c r="HO1703" s="1"/>
      <c r="HP1703" s="1"/>
      <c r="HQ1703" s="1"/>
      <c r="HR1703" s="1"/>
      <c r="HS1703" s="1"/>
      <c r="HT1703" s="1"/>
      <c r="HU1703" s="1"/>
      <c r="HV1703" s="1"/>
      <c r="HW1703" s="1"/>
      <c r="HX1703" s="1"/>
      <c r="HY1703" s="1"/>
      <c r="HZ1703" s="1"/>
      <c r="IA1703" s="1"/>
      <c r="IB1703" s="1"/>
      <c r="IC1703" s="1"/>
      <c r="ID1703" s="1"/>
      <c r="IE1703" s="1"/>
      <c r="IF1703" s="1"/>
      <c r="IG1703" s="1"/>
      <c r="IH1703" s="1"/>
      <c r="II1703" s="1"/>
      <c r="IJ1703" s="1"/>
      <c r="IK1703" s="1"/>
      <c r="IL1703" s="1"/>
      <c r="IM1703" s="1"/>
      <c r="IN1703" s="1"/>
      <c r="IO1703" s="1"/>
      <c r="IP1703" s="1"/>
      <c r="IQ1703" s="1"/>
      <c r="IR1703" s="1"/>
      <c r="IS1703" s="1"/>
      <c r="IT1703" s="1"/>
      <c r="IU1703" s="1"/>
      <c r="IV1703" s="1"/>
      <c r="IW1703" s="1"/>
      <c r="IX1703" s="1"/>
      <c r="IY1703" s="1"/>
      <c r="IZ1703" s="1"/>
      <c r="JA1703" s="1"/>
      <c r="JB1703" s="1"/>
      <c r="JC1703" s="1"/>
      <c r="JD1703" s="1"/>
      <c r="JE1703" s="1"/>
      <c r="JF1703" s="1"/>
      <c r="JG1703" s="1"/>
      <c r="JH1703" s="1"/>
      <c r="JI1703" s="1"/>
      <c r="JJ1703" s="1"/>
      <c r="JK1703" s="1"/>
      <c r="JL1703" s="1"/>
      <c r="JM1703" s="1"/>
      <c r="JN1703" s="1"/>
      <c r="JO1703" s="1"/>
      <c r="JP1703" s="1"/>
      <c r="JQ1703" s="1"/>
      <c r="JR1703" s="1"/>
      <c r="JS1703" s="1"/>
      <c r="JT1703" s="1"/>
      <c r="JU1703" s="1"/>
      <c r="JV1703" s="1"/>
      <c r="JW1703" s="1"/>
      <c r="JX1703" s="1"/>
      <c r="JY1703" s="1"/>
      <c r="JZ1703" s="1"/>
      <c r="KA1703" s="1"/>
      <c r="KB1703" s="1"/>
      <c r="KC1703" s="1"/>
      <c r="KD1703" s="1"/>
      <c r="KE1703" s="1"/>
      <c r="KF1703" s="1"/>
      <c r="KG1703" s="1"/>
      <c r="KH1703" s="1"/>
      <c r="KI1703" s="1"/>
      <c r="KJ1703" s="1"/>
      <c r="KK1703" s="1"/>
      <c r="KL1703" s="1"/>
      <c r="KM1703" s="1"/>
      <c r="KN1703" s="1"/>
      <c r="KO1703" s="1"/>
      <c r="KP1703" s="1"/>
      <c r="KQ1703" s="1"/>
      <c r="KR1703" s="1"/>
      <c r="KS1703" s="1"/>
      <c r="KT1703" s="1"/>
      <c r="KU1703" s="1"/>
      <c r="KV1703" s="1"/>
      <c r="KW1703" s="1"/>
      <c r="KX1703" s="1"/>
      <c r="KY1703" s="1"/>
      <c r="KZ1703" s="1"/>
      <c r="LA1703" s="1"/>
      <c r="LB1703" s="1"/>
      <c r="LC1703" s="1"/>
      <c r="LD1703" s="1"/>
      <c r="LE1703" s="1"/>
      <c r="LF1703" s="1"/>
      <c r="LG1703" s="1"/>
      <c r="LH1703" s="1"/>
      <c r="LI1703" s="1"/>
      <c r="LJ1703" s="1"/>
      <c r="LK1703" s="1"/>
      <c r="LL1703" s="1"/>
      <c r="LM1703" s="1"/>
      <c r="LN1703" s="1"/>
      <c r="LO1703" s="1"/>
      <c r="LP1703" s="1"/>
      <c r="LQ1703" s="1"/>
      <c r="LR1703" s="1"/>
      <c r="LS1703" s="1"/>
      <c r="LT1703" s="1"/>
      <c r="LU1703" s="1"/>
      <c r="LV1703" s="1"/>
      <c r="LW1703" s="1"/>
      <c r="LX1703" s="1"/>
      <c r="LY1703" s="1"/>
      <c r="LZ1703" s="1"/>
      <c r="MA1703" s="1"/>
      <c r="MB1703" s="1"/>
      <c r="MC1703" s="1"/>
      <c r="MD1703" s="1"/>
      <c r="ME1703" s="1"/>
      <c r="MF1703" s="1"/>
      <c r="MG1703" s="1"/>
      <c r="MH1703" s="1"/>
      <c r="MI1703" s="1"/>
      <c r="MJ1703" s="1"/>
      <c r="MK1703" s="1"/>
      <c r="ML1703" s="1"/>
      <c r="MM1703" s="1"/>
      <c r="MN1703" s="1"/>
      <c r="MO1703" s="1"/>
      <c r="MP1703" s="1"/>
      <c r="MQ1703" s="1"/>
      <c r="MR1703" s="1"/>
      <c r="MS1703" s="1"/>
      <c r="MT1703" s="1"/>
      <c r="MU1703" s="1"/>
      <c r="MV1703" s="1"/>
      <c r="MW1703" s="1"/>
      <c r="MX1703" s="1"/>
      <c r="MY1703" s="1"/>
      <c r="MZ1703" s="1"/>
      <c r="NA1703" s="1"/>
      <c r="NB1703" s="1"/>
      <c r="NC1703" s="1"/>
      <c r="ND1703" s="1"/>
      <c r="NE1703" s="1"/>
      <c r="NF1703" s="1"/>
      <c r="NG1703" s="1"/>
      <c r="NH1703" s="1"/>
      <c r="NI1703" s="1"/>
      <c r="NJ1703" s="1"/>
      <c r="NK1703" s="1"/>
      <c r="NL1703" s="1"/>
      <c r="NM1703" s="1"/>
      <c r="NN1703" s="1"/>
      <c r="NO1703" s="1"/>
      <c r="NP1703" s="1"/>
      <c r="NQ1703" s="1"/>
      <c r="NR1703" s="1"/>
      <c r="NS1703" s="1"/>
      <c r="NT1703" s="1"/>
      <c r="NU1703" s="1"/>
      <c r="NV1703" s="1"/>
      <c r="NW1703" s="1"/>
      <c r="NX1703" s="1"/>
      <c r="NY1703" s="1"/>
      <c r="NZ1703" s="1"/>
      <c r="OA1703" s="1"/>
      <c r="OB1703" s="1"/>
      <c r="OC1703" s="1"/>
      <c r="OD1703" s="1"/>
      <c r="OE1703" s="1"/>
      <c r="OF1703" s="1"/>
      <c r="OG1703" s="1"/>
      <c r="OH1703" s="1"/>
      <c r="OI1703" s="1"/>
      <c r="OJ1703" s="1"/>
      <c r="OK1703" s="1"/>
      <c r="OL1703" s="1"/>
      <c r="OM1703" s="1"/>
      <c r="ON1703" s="1"/>
      <c r="OO1703" s="1"/>
      <c r="OP1703" s="1"/>
      <c r="OQ1703" s="1"/>
      <c r="OR1703" s="1"/>
      <c r="OS1703" s="1"/>
      <c r="OT1703" s="1"/>
      <c r="OU1703" s="1"/>
      <c r="OV1703" s="1"/>
      <c r="OW1703" s="1"/>
      <c r="OX1703" s="1"/>
      <c r="OY1703" s="1"/>
      <c r="OZ1703" s="1"/>
      <c r="PA1703" s="1"/>
      <c r="PB1703" s="1"/>
      <c r="PC1703" s="1"/>
      <c r="PD1703" s="1"/>
      <c r="PE1703" s="1"/>
      <c r="PF1703" s="1"/>
      <c r="PG1703" s="1"/>
      <c r="PH1703" s="1"/>
      <c r="PI1703" s="1"/>
      <c r="PJ1703" s="1"/>
      <c r="PK1703" s="1"/>
      <c r="PL1703" s="1"/>
      <c r="PM1703" s="1"/>
      <c r="PN1703" s="1"/>
      <c r="PO1703" s="1"/>
      <c r="PP1703" s="1"/>
      <c r="PQ1703" s="1"/>
      <c r="PR1703" s="1"/>
      <c r="PS1703" s="1"/>
      <c r="PT1703" s="1"/>
      <c r="PU1703" s="1"/>
      <c r="PV1703" s="1"/>
      <c r="PW1703" s="1"/>
      <c r="PX1703" s="1"/>
      <c r="PY1703" s="1"/>
      <c r="PZ1703" s="1"/>
      <c r="QA1703" s="1"/>
      <c r="QB1703" s="1"/>
      <c r="QC1703" s="1"/>
      <c r="QD1703" s="1"/>
      <c r="QE1703" s="1"/>
      <c r="QF1703" s="1"/>
      <c r="QG1703" s="1"/>
      <c r="QH1703" s="1"/>
      <c r="QI1703" s="1"/>
      <c r="QJ1703" s="1"/>
      <c r="QK1703" s="1"/>
      <c r="QL1703" s="1"/>
      <c r="QM1703" s="1"/>
      <c r="QN1703" s="1"/>
      <c r="QO1703" s="1"/>
      <c r="QP1703" s="1"/>
      <c r="QQ1703" s="1"/>
      <c r="QR1703" s="1"/>
      <c r="QS1703" s="1"/>
      <c r="QT1703" s="1"/>
      <c r="QU1703" s="1"/>
      <c r="QV1703" s="1"/>
      <c r="QW1703" s="1"/>
      <c r="QX1703" s="1"/>
      <c r="QY1703" s="1"/>
      <c r="QZ1703" s="1"/>
      <c r="RA1703" s="1"/>
      <c r="RB1703" s="1"/>
      <c r="RC1703" s="1"/>
      <c r="RD1703" s="1"/>
      <c r="RE1703" s="1"/>
      <c r="RF1703" s="1"/>
      <c r="RG1703" s="1"/>
      <c r="RH1703" s="1"/>
      <c r="RI1703" s="1"/>
      <c r="RJ1703" s="1"/>
      <c r="RK1703" s="1"/>
      <c r="RL1703" s="1"/>
      <c r="RM1703" s="1"/>
      <c r="RN1703" s="1"/>
      <c r="RO1703" s="1"/>
      <c r="RP1703" s="1"/>
      <c r="RQ1703" s="1"/>
      <c r="RR1703" s="1"/>
      <c r="RS1703" s="1"/>
      <c r="RT1703" s="1"/>
      <c r="RU1703" s="1"/>
      <c r="RV1703" s="1"/>
      <c r="RW1703" s="1"/>
      <c r="RX1703" s="1"/>
      <c r="RY1703" s="1"/>
      <c r="RZ1703" s="1"/>
      <c r="SA1703" s="1"/>
      <c r="SB1703" s="1"/>
      <c r="SC1703" s="1"/>
      <c r="SD1703" s="1"/>
      <c r="SE1703" s="1"/>
      <c r="SF1703" s="1"/>
      <c r="SG1703" s="1"/>
      <c r="SH1703" s="1"/>
      <c r="SI1703" s="1"/>
      <c r="SJ1703" s="1"/>
      <c r="SK1703" s="1"/>
      <c r="SL1703" s="1"/>
      <c r="SM1703" s="1"/>
      <c r="SN1703" s="1"/>
      <c r="SO1703" s="1"/>
      <c r="SP1703" s="1"/>
      <c r="SQ1703" s="1"/>
      <c r="SR1703" s="1"/>
      <c r="SS1703" s="1"/>
      <c r="ST1703" s="1"/>
      <c r="SU1703" s="1"/>
      <c r="SV1703" s="1"/>
      <c r="SW1703" s="1"/>
      <c r="SX1703" s="1"/>
      <c r="SY1703" s="1"/>
      <c r="SZ1703" s="1"/>
      <c r="TA1703" s="1"/>
      <c r="TB1703" s="1"/>
      <c r="TC1703" s="1"/>
      <c r="TD1703" s="1"/>
      <c r="TE1703" s="1"/>
      <c r="TF1703" s="1"/>
      <c r="TG1703" s="1"/>
      <c r="TH1703" s="1"/>
      <c r="TI1703" s="1"/>
      <c r="TJ1703" s="1"/>
      <c r="TK1703" s="1"/>
      <c r="TL1703" s="1"/>
      <c r="TM1703" s="1"/>
      <c r="TN1703" s="1"/>
      <c r="TO1703" s="1"/>
      <c r="TP1703" s="1"/>
      <c r="TQ1703" s="1"/>
      <c r="TR1703" s="1"/>
      <c r="TS1703" s="1"/>
      <c r="TT1703" s="1"/>
      <c r="TU1703" s="1"/>
      <c r="TV1703" s="1"/>
      <c r="TW1703" s="1"/>
      <c r="TX1703" s="1"/>
      <c r="TY1703" s="1"/>
      <c r="TZ1703" s="1"/>
      <c r="UA1703" s="1"/>
      <c r="UB1703" s="1"/>
      <c r="UC1703" s="1"/>
      <c r="UD1703" s="1"/>
      <c r="UE1703" s="1"/>
      <c r="UF1703" s="1"/>
      <c r="UG1703" s="1"/>
      <c r="UH1703" s="1"/>
      <c r="UI1703" s="1"/>
      <c r="UJ1703" s="1"/>
      <c r="UK1703" s="1"/>
      <c r="UL1703" s="1"/>
      <c r="UM1703" s="1"/>
      <c r="UN1703" s="1"/>
      <c r="UO1703" s="1"/>
      <c r="UP1703" s="1"/>
      <c r="UQ1703" s="1"/>
      <c r="UR1703" s="1"/>
      <c r="US1703" s="1"/>
      <c r="UT1703" s="1"/>
      <c r="UU1703" s="1"/>
      <c r="UV1703" s="1"/>
      <c r="UW1703" s="1"/>
      <c r="UX1703" s="1"/>
      <c r="UY1703" s="1"/>
      <c r="UZ1703" s="1"/>
      <c r="VA1703" s="1"/>
      <c r="VB1703" s="1"/>
      <c r="VC1703" s="1"/>
      <c r="VD1703" s="1"/>
      <c r="VE1703" s="1"/>
      <c r="VF1703" s="1"/>
      <c r="VG1703" s="1"/>
      <c r="VH1703" s="1"/>
      <c r="VI1703" s="1"/>
      <c r="VJ1703" s="1"/>
      <c r="VK1703" s="1"/>
      <c r="VL1703" s="1"/>
      <c r="VM1703" s="1"/>
      <c r="VN1703" s="1"/>
      <c r="VO1703" s="1"/>
      <c r="VP1703" s="1"/>
      <c r="VQ1703" s="1"/>
      <c r="VR1703" s="1"/>
      <c r="VS1703" s="1"/>
      <c r="VT1703" s="1"/>
      <c r="VU1703" s="1"/>
      <c r="VV1703" s="1"/>
      <c r="VW1703" s="1"/>
      <c r="VX1703" s="1"/>
      <c r="VY1703" s="1"/>
      <c r="VZ1703" s="1"/>
      <c r="WA1703" s="1"/>
      <c r="WB1703" s="1"/>
      <c r="WC1703" s="1"/>
      <c r="WD1703" s="1"/>
      <c r="WE1703" s="1"/>
      <c r="WF1703" s="1"/>
      <c r="WG1703" s="1"/>
      <c r="WH1703" s="1"/>
      <c r="WI1703" s="1"/>
      <c r="WJ1703" s="1"/>
      <c r="WK1703" s="1"/>
      <c r="WL1703" s="1"/>
      <c r="WM1703" s="1"/>
      <c r="WN1703" s="1"/>
      <c r="WO1703" s="1"/>
      <c r="WP1703" s="1"/>
      <c r="WQ1703" s="1"/>
      <c r="WR1703" s="1"/>
      <c r="WS1703" s="1"/>
      <c r="WT1703" s="1"/>
      <c r="WU1703" s="1"/>
      <c r="WV1703" s="1"/>
      <c r="WW1703" s="1"/>
      <c r="WX1703" s="1"/>
      <c r="WY1703" s="1"/>
      <c r="WZ1703" s="1"/>
      <c r="XA1703" s="1"/>
      <c r="XB1703" s="1"/>
      <c r="XC1703" s="1"/>
      <c r="XD1703" s="1"/>
      <c r="XE1703" s="1"/>
      <c r="XF1703" s="1"/>
      <c r="XG1703" s="1"/>
      <c r="XH1703" s="1"/>
      <c r="XI1703" s="1"/>
      <c r="XJ1703" s="1"/>
      <c r="XK1703" s="1"/>
      <c r="XL1703" s="1"/>
      <c r="XM1703" s="1"/>
      <c r="XN1703" s="1"/>
      <c r="XO1703" s="1"/>
      <c r="XP1703" s="1"/>
      <c r="XQ1703" s="1"/>
      <c r="XR1703" s="1"/>
      <c r="XS1703" s="1"/>
      <c r="XT1703" s="1"/>
      <c r="XU1703" s="1"/>
      <c r="XV1703" s="1"/>
      <c r="XW1703" s="1"/>
      <c r="XX1703" s="1"/>
      <c r="XY1703" s="1"/>
      <c r="XZ1703" s="1"/>
      <c r="YA1703" s="1"/>
      <c r="YB1703" s="1"/>
      <c r="YC1703" s="1"/>
      <c r="YD1703" s="1"/>
      <c r="YE1703" s="1"/>
      <c r="YF1703" s="1"/>
      <c r="YG1703" s="1"/>
      <c r="YH1703" s="1"/>
      <c r="YI1703" s="1"/>
      <c r="YJ1703" s="1"/>
      <c r="YK1703" s="1"/>
      <c r="YL1703" s="1"/>
      <c r="YM1703" s="1"/>
      <c r="YN1703" s="1"/>
      <c r="YO1703" s="1"/>
      <c r="YP1703" s="1"/>
      <c r="YQ1703" s="1"/>
      <c r="YR1703" s="1"/>
      <c r="YS1703" s="1"/>
      <c r="YT1703" s="1"/>
      <c r="YU1703" s="1"/>
      <c r="YV1703" s="1"/>
      <c r="YW1703" s="1"/>
      <c r="YX1703" s="1"/>
      <c r="YY1703" s="1"/>
      <c r="YZ1703" s="1"/>
      <c r="ZA1703" s="1"/>
      <c r="ZB1703" s="1"/>
      <c r="ZC1703" s="1"/>
      <c r="ZD1703" s="1"/>
      <c r="ZE1703" s="1"/>
      <c r="ZF1703" s="1"/>
      <c r="ZG1703" s="1"/>
      <c r="ZH1703" s="1"/>
      <c r="ZI1703" s="1"/>
      <c r="ZJ1703" s="1"/>
      <c r="ZK1703" s="1"/>
      <c r="ZL1703" s="1"/>
      <c r="ZM1703" s="1"/>
      <c r="ZN1703" s="1"/>
      <c r="ZO1703" s="1"/>
      <c r="ZP1703" s="1"/>
      <c r="ZQ1703" s="1"/>
      <c r="ZR1703" s="1"/>
      <c r="ZS1703" s="1"/>
      <c r="ZT1703" s="1"/>
      <c r="ZU1703" s="1"/>
      <c r="ZV1703" s="1"/>
      <c r="ZW1703" s="1"/>
      <c r="ZX1703" s="1"/>
      <c r="ZY1703" s="1"/>
      <c r="ZZ1703" s="1"/>
      <c r="AAA1703" s="1"/>
      <c r="AAB1703" s="1"/>
      <c r="AAC1703" s="1"/>
      <c r="AAD1703" s="1"/>
      <c r="AAE1703" s="1"/>
      <c r="AAF1703" s="1"/>
      <c r="AAG1703" s="1"/>
      <c r="AAH1703" s="1"/>
      <c r="AAI1703" s="1"/>
      <c r="AAJ1703" s="1"/>
      <c r="AAK1703" s="1"/>
      <c r="AAL1703" s="1"/>
      <c r="AAM1703" s="1"/>
      <c r="AAN1703" s="1"/>
      <c r="AAO1703" s="1"/>
      <c r="AAP1703" s="1"/>
      <c r="AAQ1703" s="1"/>
      <c r="AAR1703" s="1"/>
      <c r="AAS1703" s="1"/>
      <c r="AAT1703" s="1"/>
      <c r="AAU1703" s="1"/>
      <c r="AAV1703" s="1"/>
      <c r="AAW1703" s="1"/>
      <c r="AAX1703" s="1"/>
      <c r="AAY1703" s="1"/>
      <c r="AAZ1703" s="1"/>
      <c r="ABA1703" s="1"/>
      <c r="ABB1703" s="1"/>
      <c r="ABC1703" s="1"/>
      <c r="ABD1703" s="1"/>
      <c r="ABE1703" s="1"/>
      <c r="ABF1703" s="1"/>
      <c r="ABG1703" s="1"/>
      <c r="ABH1703" s="1"/>
      <c r="ABI1703" s="1"/>
      <c r="ABJ1703" s="1"/>
      <c r="ABK1703" s="1"/>
      <c r="ABL1703" s="1"/>
      <c r="ABM1703" s="1"/>
      <c r="ABN1703" s="1"/>
      <c r="ABO1703" s="1"/>
      <c r="ABP1703" s="1"/>
      <c r="ABQ1703" s="1"/>
      <c r="ABR1703" s="1"/>
      <c r="ABS1703" s="1"/>
      <c r="ABT1703" s="1"/>
      <c r="ABU1703" s="1"/>
      <c r="ABV1703" s="1"/>
      <c r="ABW1703" s="1"/>
      <c r="ABX1703" s="1"/>
      <c r="ABY1703" s="1"/>
      <c r="ABZ1703" s="1"/>
      <c r="ACA1703" s="1"/>
      <c r="ACB1703" s="1"/>
      <c r="ACC1703" s="1"/>
      <c r="ACD1703" s="1"/>
      <c r="ACE1703" s="1"/>
      <c r="ACF1703" s="1"/>
      <c r="ACG1703" s="1"/>
      <c r="ACH1703" s="1"/>
      <c r="ACI1703" s="1"/>
      <c r="ACJ1703" s="1"/>
      <c r="ACK1703" s="1"/>
      <c r="ACL1703" s="1"/>
      <c r="ACM1703" s="1"/>
      <c r="ACN1703" s="1"/>
      <c r="ACO1703" s="1"/>
      <c r="ACP1703" s="1"/>
      <c r="ACQ1703" s="1"/>
      <c r="ACR1703" s="1"/>
      <c r="ACS1703" s="1"/>
      <c r="ACT1703" s="1"/>
      <c r="ACU1703" s="1"/>
      <c r="ACV1703" s="1"/>
      <c r="ACW1703" s="1"/>
      <c r="ACX1703" s="1"/>
      <c r="ACY1703" s="1"/>
      <c r="ACZ1703" s="1"/>
      <c r="ADA1703" s="1"/>
      <c r="ADB1703" s="1"/>
      <c r="ADC1703" s="1"/>
      <c r="ADD1703" s="1"/>
      <c r="ADE1703" s="1"/>
      <c r="ADF1703" s="1"/>
      <c r="ADG1703" s="1"/>
      <c r="ADH1703" s="1"/>
      <c r="ADI1703" s="1"/>
      <c r="ADJ1703" s="1"/>
      <c r="ADK1703" s="1"/>
      <c r="ADL1703" s="1"/>
      <c r="ADM1703" s="1"/>
      <c r="ADN1703" s="1"/>
      <c r="ADO1703" s="1"/>
      <c r="ADP1703" s="1"/>
      <c r="ADQ1703" s="1"/>
      <c r="ADR1703" s="1"/>
      <c r="ADS1703" s="1"/>
      <c r="ADT1703" s="1"/>
      <c r="ADU1703" s="1"/>
      <c r="ADV1703" s="1"/>
      <c r="ADW1703" s="1"/>
      <c r="ADX1703" s="1"/>
      <c r="ADY1703" s="1"/>
      <c r="ADZ1703" s="1"/>
      <c r="AEA1703" s="1"/>
      <c r="AEB1703" s="1"/>
      <c r="AEC1703" s="1"/>
      <c r="AED1703" s="1"/>
      <c r="AEE1703" s="1"/>
      <c r="AEF1703" s="1"/>
      <c r="AEG1703" s="1"/>
      <c r="AEH1703" s="1"/>
      <c r="AEI1703" s="1"/>
      <c r="AEJ1703" s="1"/>
      <c r="AEK1703" s="1"/>
      <c r="AEL1703" s="1"/>
      <c r="AEM1703" s="1"/>
      <c r="AEN1703" s="1"/>
      <c r="AEO1703" s="1"/>
      <c r="AEP1703" s="1"/>
      <c r="AEQ1703" s="1"/>
      <c r="AER1703" s="1"/>
      <c r="AES1703" s="1"/>
      <c r="AET1703" s="1"/>
      <c r="AEU1703" s="1"/>
      <c r="AEV1703" s="1"/>
      <c r="AEW1703" s="1"/>
      <c r="AEX1703" s="1"/>
      <c r="AEY1703" s="1"/>
      <c r="AEZ1703" s="1"/>
      <c r="AFA1703" s="1"/>
      <c r="AFB1703" s="1"/>
      <c r="AFC1703" s="1"/>
      <c r="AFD1703" s="1"/>
      <c r="AFE1703" s="1"/>
      <c r="AFF1703" s="1"/>
      <c r="AFG1703" s="1"/>
      <c r="AFH1703" s="1"/>
      <c r="AFI1703" s="1"/>
      <c r="AFJ1703" s="1"/>
      <c r="AFK1703" s="1"/>
      <c r="AFL1703" s="1"/>
      <c r="AFM1703" s="1"/>
      <c r="AFN1703" s="1"/>
      <c r="AFO1703" s="1"/>
      <c r="AFP1703" s="1"/>
      <c r="AFQ1703" s="1"/>
      <c r="AFR1703" s="1"/>
      <c r="AFS1703" s="1"/>
      <c r="AFT1703" s="1"/>
      <c r="AFU1703" s="1"/>
      <c r="AFV1703" s="1"/>
      <c r="AFW1703" s="1"/>
      <c r="AFX1703" s="1"/>
      <c r="AFY1703" s="1"/>
      <c r="AFZ1703" s="1"/>
      <c r="AGA1703" s="1"/>
      <c r="AGB1703" s="1"/>
      <c r="AGC1703" s="1"/>
      <c r="AGD1703" s="1"/>
      <c r="AGE1703" s="1"/>
      <c r="AGF1703" s="1"/>
      <c r="AGG1703" s="1"/>
      <c r="AGH1703" s="1"/>
      <c r="AGI1703" s="1"/>
      <c r="AGJ1703" s="1"/>
      <c r="AGK1703" s="1"/>
      <c r="AGL1703" s="1"/>
      <c r="AGM1703" s="1"/>
      <c r="AGN1703" s="1"/>
      <c r="AGO1703" s="1"/>
      <c r="AGP1703" s="1"/>
      <c r="AGQ1703" s="1"/>
      <c r="AGR1703" s="1"/>
      <c r="AGS1703" s="1"/>
      <c r="AGT1703" s="1"/>
      <c r="AGU1703" s="1"/>
      <c r="AGV1703" s="1"/>
      <c r="AGW1703" s="1"/>
      <c r="AGX1703" s="1"/>
      <c r="AGY1703" s="1"/>
      <c r="AGZ1703" s="1"/>
      <c r="AHA1703" s="1"/>
      <c r="AHB1703" s="1"/>
      <c r="AHC1703" s="1"/>
      <c r="AHD1703" s="1"/>
      <c r="AHE1703" s="1"/>
      <c r="AHF1703" s="1"/>
      <c r="AHG1703" s="1"/>
      <c r="AHH1703" s="1"/>
      <c r="AHI1703" s="1"/>
      <c r="AHJ1703" s="1"/>
      <c r="AHK1703" s="1"/>
      <c r="AHL1703" s="1"/>
      <c r="AHM1703" s="1"/>
      <c r="AHN1703" s="1"/>
      <c r="AHO1703" s="1"/>
      <c r="AHP1703" s="1"/>
      <c r="AHQ1703" s="1"/>
      <c r="AHR1703" s="1"/>
      <c r="AHS1703" s="1"/>
      <c r="AHT1703" s="1"/>
      <c r="AHU1703" s="1"/>
      <c r="AHV1703" s="1"/>
      <c r="AHW1703" s="1"/>
      <c r="AHX1703" s="1"/>
      <c r="AHY1703" s="1"/>
      <c r="AHZ1703" s="1"/>
      <c r="AIA1703" s="1"/>
      <c r="AIB1703" s="1"/>
      <c r="AIC1703" s="1"/>
      <c r="AID1703" s="1"/>
      <c r="AIE1703" s="1"/>
      <c r="AIF1703" s="1"/>
      <c r="AIG1703" s="1"/>
      <c r="AIH1703" s="1"/>
      <c r="AII1703" s="1"/>
      <c r="AIJ1703" s="1"/>
      <c r="AIK1703" s="1"/>
      <c r="AIL1703" s="1"/>
      <c r="AIM1703" s="1"/>
      <c r="AIN1703" s="1"/>
      <c r="AIO1703" s="1"/>
      <c r="AIP1703" s="1"/>
      <c r="AIQ1703" s="1"/>
      <c r="AIR1703" s="1"/>
      <c r="AIS1703" s="1"/>
      <c r="AIT1703" s="1"/>
      <c r="AIU1703" s="1"/>
      <c r="AIV1703" s="1"/>
      <c r="AIW1703" s="1"/>
      <c r="AIX1703" s="1"/>
      <c r="AIY1703" s="1"/>
      <c r="AIZ1703" s="1"/>
      <c r="AJA1703" s="1"/>
      <c r="AJB1703" s="1"/>
      <c r="AJC1703" s="1"/>
      <c r="AJD1703" s="1"/>
      <c r="AJE1703" s="1"/>
      <c r="AJF1703" s="1"/>
      <c r="AJG1703" s="1"/>
      <c r="AJH1703" s="1"/>
      <c r="AJI1703" s="1"/>
      <c r="AJJ1703" s="1"/>
      <c r="AJK1703" s="1"/>
      <c r="AJL1703" s="1"/>
      <c r="AJM1703" s="1"/>
      <c r="AJN1703" s="1"/>
      <c r="AJO1703" s="1"/>
      <c r="AJP1703" s="1"/>
      <c r="AJQ1703" s="1"/>
      <c r="AJR1703" s="1"/>
      <c r="AJS1703" s="1"/>
      <c r="AJT1703" s="1"/>
      <c r="AJU1703" s="1"/>
      <c r="AJV1703" s="1"/>
      <c r="AJW1703" s="1"/>
      <c r="AJX1703" s="1"/>
      <c r="AJY1703" s="1"/>
      <c r="AJZ1703" s="1"/>
      <c r="AKA1703" s="1"/>
      <c r="AKB1703" s="1"/>
      <c r="AKC1703" s="1"/>
      <c r="AKD1703" s="1"/>
      <c r="AKE1703" s="1"/>
      <c r="AKF1703" s="1"/>
      <c r="AKG1703" s="1"/>
      <c r="AKH1703" s="1"/>
      <c r="AKI1703" s="1"/>
      <c r="AKJ1703" s="1"/>
      <c r="AKK1703" s="1"/>
      <c r="AKL1703" s="1"/>
      <c r="AKM1703" s="1"/>
      <c r="AKN1703" s="1"/>
      <c r="AKO1703" s="1"/>
      <c r="AKP1703" s="1"/>
      <c r="AKQ1703" s="1"/>
      <c r="AKR1703" s="1"/>
      <c r="AKS1703" s="1"/>
      <c r="AKT1703" s="1"/>
      <c r="AKU1703" s="1"/>
      <c r="AKV1703" s="1"/>
      <c r="AKW1703" s="1"/>
      <c r="AKX1703" s="1"/>
      <c r="AKY1703" s="1"/>
      <c r="AKZ1703" s="1"/>
      <c r="ALA1703" s="1"/>
      <c r="ALB1703" s="1"/>
      <c r="ALC1703" s="1"/>
      <c r="ALD1703" s="1"/>
      <c r="ALE1703" s="1"/>
      <c r="ALF1703" s="1"/>
      <c r="ALG1703" s="1"/>
      <c r="ALH1703" s="1"/>
      <c r="ALI1703" s="1"/>
      <c r="ALJ1703" s="1"/>
      <c r="ALK1703" s="1"/>
      <c r="ALL1703" s="1"/>
      <c r="ALM1703" s="1"/>
      <c r="ALN1703" s="1"/>
      <c r="ALO1703" s="1"/>
      <c r="ALP1703" s="1"/>
      <c r="ALQ1703" s="1"/>
      <c r="ALR1703" s="1"/>
      <c r="ALS1703" s="1"/>
      <c r="ALT1703" s="1"/>
      <c r="ALU1703" s="1"/>
      <c r="ALV1703" s="1"/>
      <c r="ALW1703" s="1"/>
      <c r="ALX1703" s="1"/>
      <c r="ALY1703" s="1"/>
      <c r="ALZ1703" s="1"/>
      <c r="AMA1703" s="1"/>
      <c r="AMB1703" s="1"/>
      <c r="AMC1703" s="1"/>
      <c r="AMD1703" s="1"/>
      <c r="AME1703" s="1"/>
      <c r="AMF1703" s="1"/>
      <c r="AMG1703" s="1"/>
      <c r="AMH1703" s="1"/>
      <c r="AMI1703" s="1"/>
    </row>
    <row r="1704" customFormat="false" ht="12.75" hidden="false" customHeight="false" outlineLevel="0" collapsed="false">
      <c r="A1704" s="1" t="s">
        <v>3969</v>
      </c>
      <c r="C1704" s="27" t="s">
        <v>3994</v>
      </c>
      <c r="D1704" s="27" t="s">
        <v>16</v>
      </c>
      <c r="E1704" s="27"/>
      <c r="F1704" s="31"/>
      <c r="G1704" s="27"/>
      <c r="H1704" s="30" t="s">
        <v>168</v>
      </c>
      <c r="I1704" s="31" t="n">
        <v>0.88</v>
      </c>
      <c r="J1704" s="30" t="s">
        <v>3988</v>
      </c>
      <c r="BM1704" s="1"/>
      <c r="BN1704" s="1"/>
      <c r="BO1704" s="1"/>
      <c r="BP1704" s="1"/>
      <c r="BQ1704" s="1"/>
      <c r="BR1704" s="1"/>
      <c r="BS1704" s="1"/>
      <c r="BT1704" s="1"/>
      <c r="BU1704" s="1"/>
      <c r="BV1704" s="1"/>
      <c r="BW1704" s="1"/>
      <c r="BX1704" s="1"/>
      <c r="BY1704" s="1"/>
      <c r="BZ1704" s="1"/>
      <c r="CA1704" s="1"/>
      <c r="CB1704" s="1"/>
      <c r="CC1704" s="1"/>
      <c r="CD1704" s="1"/>
      <c r="CE1704" s="1"/>
      <c r="CF1704" s="1"/>
      <c r="CG1704" s="1"/>
      <c r="CH1704" s="1"/>
      <c r="CI1704" s="1"/>
      <c r="CJ1704" s="1"/>
      <c r="CK1704" s="1"/>
      <c r="CL1704" s="1"/>
      <c r="CM1704" s="1"/>
      <c r="CN1704" s="1"/>
      <c r="CO1704" s="1"/>
      <c r="CP1704" s="1"/>
      <c r="CQ1704" s="1"/>
      <c r="CR1704" s="1"/>
      <c r="CS1704" s="1"/>
      <c r="CT1704" s="1"/>
      <c r="CU1704" s="1"/>
      <c r="CV1704" s="1"/>
      <c r="CW1704" s="1"/>
      <c r="CX1704" s="1"/>
      <c r="CY1704" s="1"/>
      <c r="CZ1704" s="1"/>
      <c r="DA1704" s="1"/>
      <c r="DB1704" s="1"/>
      <c r="DC1704" s="1"/>
      <c r="DD1704" s="1"/>
      <c r="DE1704" s="1"/>
      <c r="DF1704" s="1"/>
      <c r="DG1704" s="1"/>
      <c r="DH1704" s="1"/>
      <c r="DI1704" s="1"/>
      <c r="DJ1704" s="1"/>
      <c r="DK1704" s="1"/>
      <c r="DL1704" s="1"/>
      <c r="DM1704" s="1"/>
      <c r="DN1704" s="1"/>
      <c r="DO1704" s="1"/>
      <c r="DP1704" s="1"/>
      <c r="DQ1704" s="1"/>
      <c r="DR1704" s="1"/>
      <c r="DS1704" s="1"/>
      <c r="DT1704" s="1"/>
      <c r="DU1704" s="1"/>
      <c r="DV1704" s="1"/>
      <c r="DW1704" s="1"/>
      <c r="DX1704" s="1"/>
      <c r="DY1704" s="1"/>
      <c r="DZ1704" s="1"/>
      <c r="EA1704" s="1"/>
      <c r="EB1704" s="1"/>
      <c r="EC1704" s="1"/>
      <c r="ED1704" s="1"/>
      <c r="EE1704" s="1"/>
      <c r="EF1704" s="1"/>
      <c r="EG1704" s="1"/>
      <c r="EH1704" s="1"/>
      <c r="EI1704" s="1"/>
      <c r="EJ1704" s="1"/>
      <c r="EK1704" s="1"/>
      <c r="EL1704" s="1"/>
      <c r="EM1704" s="1"/>
      <c r="EN1704" s="1"/>
      <c r="EO1704" s="1"/>
      <c r="EP1704" s="1"/>
      <c r="EQ1704" s="1"/>
      <c r="ER1704" s="1"/>
      <c r="ES1704" s="1"/>
      <c r="ET1704" s="1"/>
      <c r="EU1704" s="1"/>
      <c r="EV1704" s="1"/>
      <c r="EW1704" s="1"/>
      <c r="EX1704" s="1"/>
      <c r="EY1704" s="1"/>
      <c r="EZ1704" s="1"/>
      <c r="FA1704" s="1"/>
      <c r="FB1704" s="1"/>
      <c r="FC1704" s="1"/>
      <c r="FD1704" s="1"/>
      <c r="FE1704" s="1"/>
      <c r="FF1704" s="1"/>
      <c r="FG1704" s="1"/>
      <c r="FH1704" s="1"/>
      <c r="FI1704" s="1"/>
      <c r="FJ1704" s="1"/>
      <c r="FK1704" s="1"/>
      <c r="FL1704" s="1"/>
      <c r="FM1704" s="1"/>
      <c r="FN1704" s="1"/>
      <c r="FO1704" s="1"/>
      <c r="FP1704" s="1"/>
      <c r="FQ1704" s="1"/>
      <c r="FR1704" s="1"/>
      <c r="FS1704" s="1"/>
      <c r="FT1704" s="1"/>
      <c r="FU1704" s="1"/>
      <c r="FV1704" s="1"/>
      <c r="FW1704" s="1"/>
      <c r="FX1704" s="1"/>
      <c r="FY1704" s="1"/>
      <c r="FZ1704" s="1"/>
      <c r="GA1704" s="1"/>
      <c r="GB1704" s="1"/>
      <c r="GC1704" s="1"/>
      <c r="GD1704" s="1"/>
      <c r="GE1704" s="1"/>
      <c r="GF1704" s="1"/>
      <c r="GG1704" s="1"/>
      <c r="GH1704" s="1"/>
      <c r="GI1704" s="1"/>
      <c r="GJ1704" s="1"/>
      <c r="GK1704" s="1"/>
      <c r="GL1704" s="1"/>
      <c r="GM1704" s="1"/>
      <c r="GN1704" s="1"/>
      <c r="GO1704" s="1"/>
      <c r="GP1704" s="1"/>
      <c r="GQ1704" s="1"/>
      <c r="GR1704" s="1"/>
      <c r="GS1704" s="1"/>
      <c r="GT1704" s="1"/>
      <c r="GU1704" s="1"/>
      <c r="GV1704" s="1"/>
      <c r="GW1704" s="1"/>
      <c r="GX1704" s="1"/>
      <c r="GY1704" s="1"/>
      <c r="GZ1704" s="1"/>
      <c r="HA1704" s="1"/>
      <c r="HB1704" s="1"/>
      <c r="HC1704" s="1"/>
      <c r="HD1704" s="1"/>
      <c r="HE1704" s="1"/>
      <c r="HF1704" s="1"/>
      <c r="HG1704" s="1"/>
      <c r="HH1704" s="1"/>
      <c r="HI1704" s="1"/>
      <c r="HJ1704" s="1"/>
      <c r="HK1704" s="1"/>
      <c r="HL1704" s="1"/>
      <c r="HM1704" s="1"/>
      <c r="HN1704" s="1"/>
      <c r="HO1704" s="1"/>
      <c r="HP1704" s="1"/>
      <c r="HQ1704" s="1"/>
      <c r="HR1704" s="1"/>
      <c r="HS1704" s="1"/>
      <c r="HT1704" s="1"/>
      <c r="HU1704" s="1"/>
      <c r="HV1704" s="1"/>
      <c r="HW1704" s="1"/>
      <c r="HX1704" s="1"/>
      <c r="HY1704" s="1"/>
      <c r="HZ1704" s="1"/>
      <c r="IA1704" s="1"/>
      <c r="IB1704" s="1"/>
      <c r="IC1704" s="1"/>
      <c r="ID1704" s="1"/>
      <c r="IE1704" s="1"/>
      <c r="IF1704" s="1"/>
      <c r="IG1704" s="1"/>
      <c r="IH1704" s="1"/>
      <c r="II1704" s="1"/>
      <c r="IJ1704" s="1"/>
      <c r="IK1704" s="1"/>
      <c r="IL1704" s="1"/>
      <c r="IM1704" s="1"/>
      <c r="IN1704" s="1"/>
      <c r="IO1704" s="1"/>
      <c r="IP1704" s="1"/>
      <c r="IQ1704" s="1"/>
      <c r="IR1704" s="1"/>
      <c r="IS1704" s="1"/>
      <c r="IT1704" s="1"/>
      <c r="IU1704" s="1"/>
      <c r="IV1704" s="1"/>
      <c r="IW1704" s="1"/>
      <c r="IX1704" s="1"/>
      <c r="IY1704" s="1"/>
      <c r="IZ1704" s="1"/>
      <c r="JA1704" s="1"/>
      <c r="JB1704" s="1"/>
      <c r="JC1704" s="1"/>
      <c r="JD1704" s="1"/>
      <c r="JE1704" s="1"/>
      <c r="JF1704" s="1"/>
      <c r="JG1704" s="1"/>
      <c r="JH1704" s="1"/>
      <c r="JI1704" s="1"/>
      <c r="JJ1704" s="1"/>
      <c r="JK1704" s="1"/>
      <c r="JL1704" s="1"/>
      <c r="JM1704" s="1"/>
      <c r="JN1704" s="1"/>
      <c r="JO1704" s="1"/>
      <c r="JP1704" s="1"/>
      <c r="JQ1704" s="1"/>
      <c r="JR1704" s="1"/>
      <c r="JS1704" s="1"/>
      <c r="JT1704" s="1"/>
      <c r="JU1704" s="1"/>
      <c r="JV1704" s="1"/>
      <c r="JW1704" s="1"/>
      <c r="JX1704" s="1"/>
      <c r="JY1704" s="1"/>
      <c r="JZ1704" s="1"/>
      <c r="KA1704" s="1"/>
      <c r="KB1704" s="1"/>
      <c r="KC1704" s="1"/>
      <c r="KD1704" s="1"/>
      <c r="KE1704" s="1"/>
      <c r="KF1704" s="1"/>
      <c r="KG1704" s="1"/>
      <c r="KH1704" s="1"/>
      <c r="KI1704" s="1"/>
      <c r="KJ1704" s="1"/>
      <c r="KK1704" s="1"/>
      <c r="KL1704" s="1"/>
      <c r="KM1704" s="1"/>
      <c r="KN1704" s="1"/>
      <c r="KO1704" s="1"/>
      <c r="KP1704" s="1"/>
      <c r="KQ1704" s="1"/>
      <c r="KR1704" s="1"/>
      <c r="KS1704" s="1"/>
      <c r="KT1704" s="1"/>
      <c r="KU1704" s="1"/>
      <c r="KV1704" s="1"/>
      <c r="KW1704" s="1"/>
      <c r="KX1704" s="1"/>
      <c r="KY1704" s="1"/>
      <c r="KZ1704" s="1"/>
      <c r="LA1704" s="1"/>
      <c r="LB1704" s="1"/>
      <c r="LC1704" s="1"/>
      <c r="LD1704" s="1"/>
      <c r="LE1704" s="1"/>
      <c r="LF1704" s="1"/>
      <c r="LG1704" s="1"/>
      <c r="LH1704" s="1"/>
      <c r="LI1704" s="1"/>
      <c r="LJ1704" s="1"/>
      <c r="LK1704" s="1"/>
      <c r="LL1704" s="1"/>
      <c r="LM1704" s="1"/>
      <c r="LN1704" s="1"/>
      <c r="LO1704" s="1"/>
      <c r="LP1704" s="1"/>
      <c r="LQ1704" s="1"/>
      <c r="LR1704" s="1"/>
      <c r="LS1704" s="1"/>
      <c r="LT1704" s="1"/>
      <c r="LU1704" s="1"/>
      <c r="LV1704" s="1"/>
      <c r="LW1704" s="1"/>
      <c r="LX1704" s="1"/>
      <c r="LY1704" s="1"/>
      <c r="LZ1704" s="1"/>
      <c r="MA1704" s="1"/>
      <c r="MB1704" s="1"/>
      <c r="MC1704" s="1"/>
      <c r="MD1704" s="1"/>
      <c r="ME1704" s="1"/>
      <c r="MF1704" s="1"/>
      <c r="MG1704" s="1"/>
      <c r="MH1704" s="1"/>
      <c r="MI1704" s="1"/>
      <c r="MJ1704" s="1"/>
      <c r="MK1704" s="1"/>
      <c r="ML1704" s="1"/>
      <c r="MM1704" s="1"/>
      <c r="MN1704" s="1"/>
      <c r="MO1704" s="1"/>
      <c r="MP1704" s="1"/>
      <c r="MQ1704" s="1"/>
      <c r="MR1704" s="1"/>
      <c r="MS1704" s="1"/>
      <c r="MT1704" s="1"/>
      <c r="MU1704" s="1"/>
      <c r="MV1704" s="1"/>
      <c r="MW1704" s="1"/>
      <c r="MX1704" s="1"/>
      <c r="MY1704" s="1"/>
      <c r="MZ1704" s="1"/>
      <c r="NA1704" s="1"/>
      <c r="NB1704" s="1"/>
      <c r="NC1704" s="1"/>
      <c r="ND1704" s="1"/>
      <c r="NE1704" s="1"/>
      <c r="NF1704" s="1"/>
      <c r="NG1704" s="1"/>
      <c r="NH1704" s="1"/>
      <c r="NI1704" s="1"/>
      <c r="NJ1704" s="1"/>
      <c r="NK1704" s="1"/>
      <c r="NL1704" s="1"/>
      <c r="NM1704" s="1"/>
      <c r="NN1704" s="1"/>
      <c r="NO1704" s="1"/>
      <c r="NP1704" s="1"/>
      <c r="NQ1704" s="1"/>
      <c r="NR1704" s="1"/>
      <c r="NS1704" s="1"/>
      <c r="NT1704" s="1"/>
      <c r="NU1704" s="1"/>
      <c r="NV1704" s="1"/>
      <c r="NW1704" s="1"/>
      <c r="NX1704" s="1"/>
      <c r="NY1704" s="1"/>
      <c r="NZ1704" s="1"/>
      <c r="OA1704" s="1"/>
      <c r="OB1704" s="1"/>
      <c r="OC1704" s="1"/>
      <c r="OD1704" s="1"/>
      <c r="OE1704" s="1"/>
      <c r="OF1704" s="1"/>
      <c r="OG1704" s="1"/>
      <c r="OH1704" s="1"/>
      <c r="OI1704" s="1"/>
      <c r="OJ1704" s="1"/>
      <c r="OK1704" s="1"/>
      <c r="OL1704" s="1"/>
      <c r="OM1704" s="1"/>
      <c r="ON1704" s="1"/>
      <c r="OO1704" s="1"/>
      <c r="OP1704" s="1"/>
      <c r="OQ1704" s="1"/>
      <c r="OR1704" s="1"/>
      <c r="OS1704" s="1"/>
      <c r="OT1704" s="1"/>
      <c r="OU1704" s="1"/>
      <c r="OV1704" s="1"/>
      <c r="OW1704" s="1"/>
      <c r="OX1704" s="1"/>
      <c r="OY1704" s="1"/>
      <c r="OZ1704" s="1"/>
      <c r="PA1704" s="1"/>
      <c r="PB1704" s="1"/>
      <c r="PC1704" s="1"/>
      <c r="PD1704" s="1"/>
      <c r="PE1704" s="1"/>
      <c r="PF1704" s="1"/>
      <c r="PG1704" s="1"/>
      <c r="PH1704" s="1"/>
      <c r="PI1704" s="1"/>
      <c r="PJ1704" s="1"/>
      <c r="PK1704" s="1"/>
      <c r="PL1704" s="1"/>
      <c r="PM1704" s="1"/>
      <c r="PN1704" s="1"/>
      <c r="PO1704" s="1"/>
      <c r="PP1704" s="1"/>
      <c r="PQ1704" s="1"/>
      <c r="PR1704" s="1"/>
      <c r="PS1704" s="1"/>
      <c r="PT1704" s="1"/>
      <c r="PU1704" s="1"/>
      <c r="PV1704" s="1"/>
      <c r="PW1704" s="1"/>
      <c r="PX1704" s="1"/>
      <c r="PY1704" s="1"/>
      <c r="PZ1704" s="1"/>
      <c r="QA1704" s="1"/>
      <c r="QB1704" s="1"/>
      <c r="QC1704" s="1"/>
      <c r="QD1704" s="1"/>
      <c r="QE1704" s="1"/>
      <c r="QF1704" s="1"/>
      <c r="QG1704" s="1"/>
      <c r="QH1704" s="1"/>
      <c r="QI1704" s="1"/>
      <c r="QJ1704" s="1"/>
      <c r="QK1704" s="1"/>
      <c r="QL1704" s="1"/>
      <c r="QM1704" s="1"/>
      <c r="QN1704" s="1"/>
      <c r="QO1704" s="1"/>
      <c r="QP1704" s="1"/>
      <c r="QQ1704" s="1"/>
      <c r="QR1704" s="1"/>
      <c r="QS1704" s="1"/>
      <c r="QT1704" s="1"/>
      <c r="QU1704" s="1"/>
      <c r="QV1704" s="1"/>
      <c r="QW1704" s="1"/>
      <c r="QX1704" s="1"/>
      <c r="QY1704" s="1"/>
      <c r="QZ1704" s="1"/>
      <c r="RA1704" s="1"/>
      <c r="RB1704" s="1"/>
      <c r="RC1704" s="1"/>
      <c r="RD1704" s="1"/>
      <c r="RE1704" s="1"/>
      <c r="RF1704" s="1"/>
      <c r="RG1704" s="1"/>
      <c r="RH1704" s="1"/>
      <c r="RI1704" s="1"/>
      <c r="RJ1704" s="1"/>
      <c r="RK1704" s="1"/>
      <c r="RL1704" s="1"/>
      <c r="RM1704" s="1"/>
      <c r="RN1704" s="1"/>
      <c r="RO1704" s="1"/>
      <c r="RP1704" s="1"/>
      <c r="RQ1704" s="1"/>
      <c r="RR1704" s="1"/>
      <c r="RS1704" s="1"/>
      <c r="RT1704" s="1"/>
      <c r="RU1704" s="1"/>
      <c r="RV1704" s="1"/>
      <c r="RW1704" s="1"/>
      <c r="RX1704" s="1"/>
      <c r="RY1704" s="1"/>
      <c r="RZ1704" s="1"/>
      <c r="SA1704" s="1"/>
      <c r="SB1704" s="1"/>
      <c r="SC1704" s="1"/>
      <c r="SD1704" s="1"/>
      <c r="SE1704" s="1"/>
      <c r="SF1704" s="1"/>
      <c r="SG1704" s="1"/>
      <c r="SH1704" s="1"/>
      <c r="SI1704" s="1"/>
      <c r="SJ1704" s="1"/>
      <c r="SK1704" s="1"/>
      <c r="SL1704" s="1"/>
      <c r="SM1704" s="1"/>
      <c r="SN1704" s="1"/>
      <c r="SO1704" s="1"/>
      <c r="SP1704" s="1"/>
      <c r="SQ1704" s="1"/>
      <c r="SR1704" s="1"/>
      <c r="SS1704" s="1"/>
      <c r="ST1704" s="1"/>
      <c r="SU1704" s="1"/>
      <c r="SV1704" s="1"/>
      <c r="SW1704" s="1"/>
      <c r="SX1704" s="1"/>
      <c r="SY1704" s="1"/>
      <c r="SZ1704" s="1"/>
      <c r="TA1704" s="1"/>
      <c r="TB1704" s="1"/>
      <c r="TC1704" s="1"/>
      <c r="TD1704" s="1"/>
      <c r="TE1704" s="1"/>
      <c r="TF1704" s="1"/>
      <c r="TG1704" s="1"/>
      <c r="TH1704" s="1"/>
      <c r="TI1704" s="1"/>
      <c r="TJ1704" s="1"/>
      <c r="TK1704" s="1"/>
      <c r="TL1704" s="1"/>
      <c r="TM1704" s="1"/>
      <c r="TN1704" s="1"/>
      <c r="TO1704" s="1"/>
      <c r="TP1704" s="1"/>
      <c r="TQ1704" s="1"/>
      <c r="TR1704" s="1"/>
      <c r="TS1704" s="1"/>
      <c r="TT1704" s="1"/>
      <c r="TU1704" s="1"/>
      <c r="TV1704" s="1"/>
      <c r="TW1704" s="1"/>
      <c r="TX1704" s="1"/>
      <c r="TY1704" s="1"/>
      <c r="TZ1704" s="1"/>
      <c r="UA1704" s="1"/>
      <c r="UB1704" s="1"/>
      <c r="UC1704" s="1"/>
      <c r="UD1704" s="1"/>
      <c r="UE1704" s="1"/>
      <c r="UF1704" s="1"/>
      <c r="UG1704" s="1"/>
      <c r="UH1704" s="1"/>
      <c r="UI1704" s="1"/>
      <c r="UJ1704" s="1"/>
      <c r="UK1704" s="1"/>
      <c r="UL1704" s="1"/>
      <c r="UM1704" s="1"/>
      <c r="UN1704" s="1"/>
      <c r="UO1704" s="1"/>
      <c r="UP1704" s="1"/>
      <c r="UQ1704" s="1"/>
      <c r="UR1704" s="1"/>
      <c r="US1704" s="1"/>
      <c r="UT1704" s="1"/>
      <c r="UU1704" s="1"/>
      <c r="UV1704" s="1"/>
      <c r="UW1704" s="1"/>
      <c r="UX1704" s="1"/>
      <c r="UY1704" s="1"/>
      <c r="UZ1704" s="1"/>
      <c r="VA1704" s="1"/>
      <c r="VB1704" s="1"/>
      <c r="VC1704" s="1"/>
      <c r="VD1704" s="1"/>
      <c r="VE1704" s="1"/>
      <c r="VF1704" s="1"/>
      <c r="VG1704" s="1"/>
      <c r="VH1704" s="1"/>
      <c r="VI1704" s="1"/>
      <c r="VJ1704" s="1"/>
      <c r="VK1704" s="1"/>
      <c r="VL1704" s="1"/>
      <c r="VM1704" s="1"/>
      <c r="VN1704" s="1"/>
      <c r="VO1704" s="1"/>
      <c r="VP1704" s="1"/>
      <c r="VQ1704" s="1"/>
      <c r="VR1704" s="1"/>
      <c r="VS1704" s="1"/>
      <c r="VT1704" s="1"/>
      <c r="VU1704" s="1"/>
      <c r="VV1704" s="1"/>
      <c r="VW1704" s="1"/>
      <c r="VX1704" s="1"/>
      <c r="VY1704" s="1"/>
      <c r="VZ1704" s="1"/>
      <c r="WA1704" s="1"/>
      <c r="WB1704" s="1"/>
      <c r="WC1704" s="1"/>
      <c r="WD1704" s="1"/>
      <c r="WE1704" s="1"/>
      <c r="WF1704" s="1"/>
      <c r="WG1704" s="1"/>
      <c r="WH1704" s="1"/>
      <c r="WI1704" s="1"/>
      <c r="WJ1704" s="1"/>
      <c r="WK1704" s="1"/>
      <c r="WL1704" s="1"/>
      <c r="WM1704" s="1"/>
      <c r="WN1704" s="1"/>
      <c r="WO1704" s="1"/>
      <c r="WP1704" s="1"/>
      <c r="WQ1704" s="1"/>
      <c r="WR1704" s="1"/>
      <c r="WS1704" s="1"/>
      <c r="WT1704" s="1"/>
      <c r="WU1704" s="1"/>
      <c r="WV1704" s="1"/>
      <c r="WW1704" s="1"/>
      <c r="WX1704" s="1"/>
      <c r="WY1704" s="1"/>
      <c r="WZ1704" s="1"/>
      <c r="XA1704" s="1"/>
      <c r="XB1704" s="1"/>
      <c r="XC1704" s="1"/>
      <c r="XD1704" s="1"/>
      <c r="XE1704" s="1"/>
      <c r="XF1704" s="1"/>
      <c r="XG1704" s="1"/>
      <c r="XH1704" s="1"/>
      <c r="XI1704" s="1"/>
      <c r="XJ1704" s="1"/>
      <c r="XK1704" s="1"/>
      <c r="XL1704" s="1"/>
      <c r="XM1704" s="1"/>
      <c r="XN1704" s="1"/>
      <c r="XO1704" s="1"/>
      <c r="XP1704" s="1"/>
      <c r="XQ1704" s="1"/>
      <c r="XR1704" s="1"/>
      <c r="XS1704" s="1"/>
      <c r="XT1704" s="1"/>
      <c r="XU1704" s="1"/>
      <c r="XV1704" s="1"/>
      <c r="XW1704" s="1"/>
      <c r="XX1704" s="1"/>
      <c r="XY1704" s="1"/>
      <c r="XZ1704" s="1"/>
      <c r="YA1704" s="1"/>
      <c r="YB1704" s="1"/>
      <c r="YC1704" s="1"/>
      <c r="YD1704" s="1"/>
      <c r="YE1704" s="1"/>
      <c r="YF1704" s="1"/>
      <c r="YG1704" s="1"/>
      <c r="YH1704" s="1"/>
      <c r="YI1704" s="1"/>
      <c r="YJ1704" s="1"/>
      <c r="YK1704" s="1"/>
      <c r="YL1704" s="1"/>
      <c r="YM1704" s="1"/>
      <c r="YN1704" s="1"/>
      <c r="YO1704" s="1"/>
      <c r="YP1704" s="1"/>
      <c r="YQ1704" s="1"/>
      <c r="YR1704" s="1"/>
      <c r="YS1704" s="1"/>
      <c r="YT1704" s="1"/>
      <c r="YU1704" s="1"/>
      <c r="YV1704" s="1"/>
      <c r="YW1704" s="1"/>
      <c r="YX1704" s="1"/>
      <c r="YY1704" s="1"/>
      <c r="YZ1704" s="1"/>
      <c r="ZA1704" s="1"/>
      <c r="ZB1704" s="1"/>
      <c r="ZC1704" s="1"/>
      <c r="ZD1704" s="1"/>
      <c r="ZE1704" s="1"/>
      <c r="ZF1704" s="1"/>
      <c r="ZG1704" s="1"/>
      <c r="ZH1704" s="1"/>
      <c r="ZI1704" s="1"/>
      <c r="ZJ1704" s="1"/>
      <c r="ZK1704" s="1"/>
      <c r="ZL1704" s="1"/>
      <c r="ZM1704" s="1"/>
      <c r="ZN1704" s="1"/>
      <c r="ZO1704" s="1"/>
      <c r="ZP1704" s="1"/>
      <c r="ZQ1704" s="1"/>
      <c r="ZR1704" s="1"/>
      <c r="ZS1704" s="1"/>
      <c r="ZT1704" s="1"/>
      <c r="ZU1704" s="1"/>
      <c r="ZV1704" s="1"/>
      <c r="ZW1704" s="1"/>
      <c r="ZX1704" s="1"/>
      <c r="ZY1704" s="1"/>
      <c r="ZZ1704" s="1"/>
      <c r="AAA1704" s="1"/>
      <c r="AAB1704" s="1"/>
      <c r="AAC1704" s="1"/>
      <c r="AAD1704" s="1"/>
      <c r="AAE1704" s="1"/>
      <c r="AAF1704" s="1"/>
      <c r="AAG1704" s="1"/>
      <c r="AAH1704" s="1"/>
      <c r="AAI1704" s="1"/>
      <c r="AAJ1704" s="1"/>
      <c r="AAK1704" s="1"/>
      <c r="AAL1704" s="1"/>
      <c r="AAM1704" s="1"/>
      <c r="AAN1704" s="1"/>
      <c r="AAO1704" s="1"/>
      <c r="AAP1704" s="1"/>
      <c r="AAQ1704" s="1"/>
      <c r="AAR1704" s="1"/>
      <c r="AAS1704" s="1"/>
      <c r="AAT1704" s="1"/>
      <c r="AAU1704" s="1"/>
      <c r="AAV1704" s="1"/>
      <c r="AAW1704" s="1"/>
      <c r="AAX1704" s="1"/>
      <c r="AAY1704" s="1"/>
      <c r="AAZ1704" s="1"/>
      <c r="ABA1704" s="1"/>
      <c r="ABB1704" s="1"/>
      <c r="ABC1704" s="1"/>
      <c r="ABD1704" s="1"/>
      <c r="ABE1704" s="1"/>
      <c r="ABF1704" s="1"/>
      <c r="ABG1704" s="1"/>
      <c r="ABH1704" s="1"/>
      <c r="ABI1704" s="1"/>
      <c r="ABJ1704" s="1"/>
      <c r="ABK1704" s="1"/>
      <c r="ABL1704" s="1"/>
      <c r="ABM1704" s="1"/>
      <c r="ABN1704" s="1"/>
      <c r="ABO1704" s="1"/>
      <c r="ABP1704" s="1"/>
      <c r="ABQ1704" s="1"/>
      <c r="ABR1704" s="1"/>
      <c r="ABS1704" s="1"/>
      <c r="ABT1704" s="1"/>
      <c r="ABU1704" s="1"/>
      <c r="ABV1704" s="1"/>
      <c r="ABW1704" s="1"/>
      <c r="ABX1704" s="1"/>
      <c r="ABY1704" s="1"/>
      <c r="ABZ1704" s="1"/>
      <c r="ACA1704" s="1"/>
      <c r="ACB1704" s="1"/>
      <c r="ACC1704" s="1"/>
      <c r="ACD1704" s="1"/>
      <c r="ACE1704" s="1"/>
      <c r="ACF1704" s="1"/>
      <c r="ACG1704" s="1"/>
      <c r="ACH1704" s="1"/>
      <c r="ACI1704" s="1"/>
      <c r="ACJ1704" s="1"/>
      <c r="ACK1704" s="1"/>
      <c r="ACL1704" s="1"/>
      <c r="ACM1704" s="1"/>
      <c r="ACN1704" s="1"/>
      <c r="ACO1704" s="1"/>
      <c r="ACP1704" s="1"/>
      <c r="ACQ1704" s="1"/>
      <c r="ACR1704" s="1"/>
      <c r="ACS1704" s="1"/>
      <c r="ACT1704" s="1"/>
      <c r="ACU1704" s="1"/>
      <c r="ACV1704" s="1"/>
      <c r="ACW1704" s="1"/>
      <c r="ACX1704" s="1"/>
      <c r="ACY1704" s="1"/>
      <c r="ACZ1704" s="1"/>
      <c r="ADA1704" s="1"/>
      <c r="ADB1704" s="1"/>
      <c r="ADC1704" s="1"/>
      <c r="ADD1704" s="1"/>
      <c r="ADE1704" s="1"/>
      <c r="ADF1704" s="1"/>
      <c r="ADG1704" s="1"/>
      <c r="ADH1704" s="1"/>
      <c r="ADI1704" s="1"/>
      <c r="ADJ1704" s="1"/>
      <c r="ADK1704" s="1"/>
      <c r="ADL1704" s="1"/>
      <c r="ADM1704" s="1"/>
      <c r="ADN1704" s="1"/>
      <c r="ADO1704" s="1"/>
      <c r="ADP1704" s="1"/>
      <c r="ADQ1704" s="1"/>
      <c r="ADR1704" s="1"/>
      <c r="ADS1704" s="1"/>
      <c r="ADT1704" s="1"/>
      <c r="ADU1704" s="1"/>
      <c r="ADV1704" s="1"/>
      <c r="ADW1704" s="1"/>
      <c r="ADX1704" s="1"/>
      <c r="ADY1704" s="1"/>
      <c r="ADZ1704" s="1"/>
      <c r="AEA1704" s="1"/>
      <c r="AEB1704" s="1"/>
      <c r="AEC1704" s="1"/>
      <c r="AED1704" s="1"/>
      <c r="AEE1704" s="1"/>
      <c r="AEF1704" s="1"/>
      <c r="AEG1704" s="1"/>
      <c r="AEH1704" s="1"/>
      <c r="AEI1704" s="1"/>
      <c r="AEJ1704" s="1"/>
      <c r="AEK1704" s="1"/>
      <c r="AEL1704" s="1"/>
      <c r="AEM1704" s="1"/>
      <c r="AEN1704" s="1"/>
      <c r="AEO1704" s="1"/>
      <c r="AEP1704" s="1"/>
      <c r="AEQ1704" s="1"/>
      <c r="AER1704" s="1"/>
      <c r="AES1704" s="1"/>
      <c r="AET1704" s="1"/>
      <c r="AEU1704" s="1"/>
      <c r="AEV1704" s="1"/>
      <c r="AEW1704" s="1"/>
      <c r="AEX1704" s="1"/>
      <c r="AEY1704" s="1"/>
      <c r="AEZ1704" s="1"/>
      <c r="AFA1704" s="1"/>
      <c r="AFB1704" s="1"/>
      <c r="AFC1704" s="1"/>
      <c r="AFD1704" s="1"/>
      <c r="AFE1704" s="1"/>
      <c r="AFF1704" s="1"/>
      <c r="AFG1704" s="1"/>
      <c r="AFH1704" s="1"/>
      <c r="AFI1704" s="1"/>
      <c r="AFJ1704" s="1"/>
      <c r="AFK1704" s="1"/>
      <c r="AFL1704" s="1"/>
      <c r="AFM1704" s="1"/>
      <c r="AFN1704" s="1"/>
      <c r="AFO1704" s="1"/>
      <c r="AFP1704" s="1"/>
      <c r="AFQ1704" s="1"/>
      <c r="AFR1704" s="1"/>
      <c r="AFS1704" s="1"/>
      <c r="AFT1704" s="1"/>
      <c r="AFU1704" s="1"/>
      <c r="AFV1704" s="1"/>
      <c r="AFW1704" s="1"/>
      <c r="AFX1704" s="1"/>
      <c r="AFY1704" s="1"/>
      <c r="AFZ1704" s="1"/>
      <c r="AGA1704" s="1"/>
      <c r="AGB1704" s="1"/>
      <c r="AGC1704" s="1"/>
      <c r="AGD1704" s="1"/>
      <c r="AGE1704" s="1"/>
      <c r="AGF1704" s="1"/>
      <c r="AGG1704" s="1"/>
      <c r="AGH1704" s="1"/>
      <c r="AGI1704" s="1"/>
      <c r="AGJ1704" s="1"/>
      <c r="AGK1704" s="1"/>
      <c r="AGL1704" s="1"/>
      <c r="AGM1704" s="1"/>
      <c r="AGN1704" s="1"/>
      <c r="AGO1704" s="1"/>
      <c r="AGP1704" s="1"/>
      <c r="AGQ1704" s="1"/>
      <c r="AGR1704" s="1"/>
      <c r="AGS1704" s="1"/>
      <c r="AGT1704" s="1"/>
      <c r="AGU1704" s="1"/>
      <c r="AGV1704" s="1"/>
      <c r="AGW1704" s="1"/>
      <c r="AGX1704" s="1"/>
      <c r="AGY1704" s="1"/>
      <c r="AGZ1704" s="1"/>
      <c r="AHA1704" s="1"/>
      <c r="AHB1704" s="1"/>
      <c r="AHC1704" s="1"/>
      <c r="AHD1704" s="1"/>
      <c r="AHE1704" s="1"/>
      <c r="AHF1704" s="1"/>
      <c r="AHG1704" s="1"/>
      <c r="AHH1704" s="1"/>
      <c r="AHI1704" s="1"/>
      <c r="AHJ1704" s="1"/>
      <c r="AHK1704" s="1"/>
      <c r="AHL1704" s="1"/>
      <c r="AHM1704" s="1"/>
      <c r="AHN1704" s="1"/>
      <c r="AHO1704" s="1"/>
      <c r="AHP1704" s="1"/>
      <c r="AHQ1704" s="1"/>
      <c r="AHR1704" s="1"/>
      <c r="AHS1704" s="1"/>
      <c r="AHT1704" s="1"/>
      <c r="AHU1704" s="1"/>
      <c r="AHV1704" s="1"/>
      <c r="AHW1704" s="1"/>
      <c r="AHX1704" s="1"/>
      <c r="AHY1704" s="1"/>
      <c r="AHZ1704" s="1"/>
      <c r="AIA1704" s="1"/>
      <c r="AIB1704" s="1"/>
      <c r="AIC1704" s="1"/>
      <c r="AID1704" s="1"/>
      <c r="AIE1704" s="1"/>
      <c r="AIF1704" s="1"/>
      <c r="AIG1704" s="1"/>
      <c r="AIH1704" s="1"/>
      <c r="AII1704" s="1"/>
      <c r="AIJ1704" s="1"/>
      <c r="AIK1704" s="1"/>
      <c r="AIL1704" s="1"/>
      <c r="AIM1704" s="1"/>
      <c r="AIN1704" s="1"/>
      <c r="AIO1704" s="1"/>
      <c r="AIP1704" s="1"/>
      <c r="AIQ1704" s="1"/>
      <c r="AIR1704" s="1"/>
      <c r="AIS1704" s="1"/>
      <c r="AIT1704" s="1"/>
      <c r="AIU1704" s="1"/>
      <c r="AIV1704" s="1"/>
      <c r="AIW1704" s="1"/>
      <c r="AIX1704" s="1"/>
      <c r="AIY1704" s="1"/>
      <c r="AIZ1704" s="1"/>
      <c r="AJA1704" s="1"/>
      <c r="AJB1704" s="1"/>
      <c r="AJC1704" s="1"/>
      <c r="AJD1704" s="1"/>
      <c r="AJE1704" s="1"/>
      <c r="AJF1704" s="1"/>
      <c r="AJG1704" s="1"/>
      <c r="AJH1704" s="1"/>
      <c r="AJI1704" s="1"/>
      <c r="AJJ1704" s="1"/>
      <c r="AJK1704" s="1"/>
      <c r="AJL1704" s="1"/>
      <c r="AJM1704" s="1"/>
      <c r="AJN1704" s="1"/>
      <c r="AJO1704" s="1"/>
      <c r="AJP1704" s="1"/>
      <c r="AJQ1704" s="1"/>
      <c r="AJR1704" s="1"/>
      <c r="AJS1704" s="1"/>
      <c r="AJT1704" s="1"/>
      <c r="AJU1704" s="1"/>
      <c r="AJV1704" s="1"/>
      <c r="AJW1704" s="1"/>
      <c r="AJX1704" s="1"/>
      <c r="AJY1704" s="1"/>
      <c r="AJZ1704" s="1"/>
      <c r="AKA1704" s="1"/>
      <c r="AKB1704" s="1"/>
      <c r="AKC1704" s="1"/>
      <c r="AKD1704" s="1"/>
      <c r="AKE1704" s="1"/>
      <c r="AKF1704" s="1"/>
      <c r="AKG1704" s="1"/>
      <c r="AKH1704" s="1"/>
      <c r="AKI1704" s="1"/>
      <c r="AKJ1704" s="1"/>
      <c r="AKK1704" s="1"/>
      <c r="AKL1704" s="1"/>
      <c r="AKM1704" s="1"/>
      <c r="AKN1704" s="1"/>
      <c r="AKO1704" s="1"/>
      <c r="AKP1704" s="1"/>
      <c r="AKQ1704" s="1"/>
      <c r="AKR1704" s="1"/>
      <c r="AKS1704" s="1"/>
      <c r="AKT1704" s="1"/>
      <c r="AKU1704" s="1"/>
      <c r="AKV1704" s="1"/>
      <c r="AKW1704" s="1"/>
      <c r="AKX1704" s="1"/>
      <c r="AKY1704" s="1"/>
      <c r="AKZ1704" s="1"/>
      <c r="ALA1704" s="1"/>
      <c r="ALB1704" s="1"/>
      <c r="ALC1704" s="1"/>
      <c r="ALD1704" s="1"/>
      <c r="ALE1704" s="1"/>
      <c r="ALF1704" s="1"/>
      <c r="ALG1704" s="1"/>
      <c r="ALH1704" s="1"/>
      <c r="ALI1704" s="1"/>
      <c r="ALJ1704" s="1"/>
      <c r="ALK1704" s="1"/>
      <c r="ALL1704" s="1"/>
      <c r="ALM1704" s="1"/>
      <c r="ALN1704" s="1"/>
      <c r="ALO1704" s="1"/>
      <c r="ALP1704" s="1"/>
      <c r="ALQ1704" s="1"/>
      <c r="ALR1704" s="1"/>
      <c r="ALS1704" s="1"/>
      <c r="ALT1704" s="1"/>
      <c r="ALU1704" s="1"/>
      <c r="ALV1704" s="1"/>
      <c r="ALW1704" s="1"/>
      <c r="ALX1704" s="1"/>
      <c r="ALY1704" s="1"/>
      <c r="ALZ1704" s="1"/>
      <c r="AMA1704" s="1"/>
      <c r="AMB1704" s="1"/>
      <c r="AMC1704" s="1"/>
      <c r="AMD1704" s="1"/>
      <c r="AME1704" s="1"/>
      <c r="AMF1704" s="1"/>
      <c r="AMG1704" s="1"/>
      <c r="AMH1704" s="1"/>
      <c r="AMI1704" s="1"/>
    </row>
    <row r="1705" customFormat="false" ht="12.75" hidden="false" customHeight="false" outlineLevel="0" collapsed="false">
      <c r="A1705" s="1" t="s">
        <v>3969</v>
      </c>
      <c r="C1705" s="27" t="s">
        <v>3995</v>
      </c>
      <c r="D1705" s="27" t="s">
        <v>24</v>
      </c>
      <c r="E1705" s="27"/>
      <c r="F1705" s="31"/>
      <c r="G1705" s="27"/>
      <c r="H1705" s="30" t="s">
        <v>168</v>
      </c>
      <c r="I1705" s="31" t="n">
        <v>0.88</v>
      </c>
      <c r="J1705" s="30" t="s">
        <v>3988</v>
      </c>
      <c r="BM1705" s="1"/>
      <c r="BN1705" s="1"/>
      <c r="BO1705" s="1"/>
      <c r="BP1705" s="1"/>
      <c r="BQ1705" s="1"/>
      <c r="BR1705" s="1"/>
      <c r="BS1705" s="1"/>
      <c r="BT1705" s="1"/>
      <c r="BU1705" s="1"/>
      <c r="BV1705" s="1"/>
      <c r="BW1705" s="1"/>
      <c r="BX1705" s="1"/>
      <c r="BY1705" s="1"/>
      <c r="BZ1705" s="1"/>
      <c r="CA1705" s="1"/>
      <c r="CB1705" s="1"/>
      <c r="CC1705" s="1"/>
      <c r="CD1705" s="1"/>
      <c r="CE1705" s="1"/>
      <c r="CF1705" s="1"/>
      <c r="CG1705" s="1"/>
      <c r="CH1705" s="1"/>
      <c r="CI1705" s="1"/>
      <c r="CJ1705" s="1"/>
      <c r="CK1705" s="1"/>
      <c r="CL1705" s="1"/>
      <c r="CM1705" s="1"/>
      <c r="CN1705" s="1"/>
      <c r="CO1705" s="1"/>
      <c r="CP1705" s="1"/>
      <c r="CQ1705" s="1"/>
      <c r="CR1705" s="1"/>
      <c r="CS1705" s="1"/>
      <c r="CT1705" s="1"/>
      <c r="CU1705" s="1"/>
      <c r="CV1705" s="1"/>
      <c r="CW1705" s="1"/>
      <c r="CX1705" s="1"/>
      <c r="CY1705" s="1"/>
      <c r="CZ1705" s="1"/>
      <c r="DA1705" s="1"/>
      <c r="DB1705" s="1"/>
      <c r="DC1705" s="1"/>
      <c r="DD1705" s="1"/>
      <c r="DE1705" s="1"/>
      <c r="DF1705" s="1"/>
      <c r="DG1705" s="1"/>
      <c r="DH1705" s="1"/>
      <c r="DI1705" s="1"/>
      <c r="DJ1705" s="1"/>
      <c r="DK1705" s="1"/>
      <c r="DL1705" s="1"/>
      <c r="DM1705" s="1"/>
      <c r="DN1705" s="1"/>
      <c r="DO1705" s="1"/>
      <c r="DP1705" s="1"/>
      <c r="DQ1705" s="1"/>
      <c r="DR1705" s="1"/>
      <c r="DS1705" s="1"/>
      <c r="DT1705" s="1"/>
      <c r="DU1705" s="1"/>
      <c r="DV1705" s="1"/>
      <c r="DW1705" s="1"/>
      <c r="DX1705" s="1"/>
      <c r="DY1705" s="1"/>
      <c r="DZ1705" s="1"/>
      <c r="EA1705" s="1"/>
      <c r="EB1705" s="1"/>
      <c r="EC1705" s="1"/>
      <c r="ED1705" s="1"/>
      <c r="EE1705" s="1"/>
      <c r="EF1705" s="1"/>
      <c r="EG1705" s="1"/>
      <c r="EH1705" s="1"/>
      <c r="EI1705" s="1"/>
      <c r="EJ1705" s="1"/>
      <c r="EK1705" s="1"/>
      <c r="EL1705" s="1"/>
      <c r="EM1705" s="1"/>
      <c r="EN1705" s="1"/>
      <c r="EO1705" s="1"/>
      <c r="EP1705" s="1"/>
      <c r="EQ1705" s="1"/>
      <c r="ER1705" s="1"/>
      <c r="ES1705" s="1"/>
      <c r="ET1705" s="1"/>
      <c r="EU1705" s="1"/>
      <c r="EV1705" s="1"/>
      <c r="EW1705" s="1"/>
      <c r="EX1705" s="1"/>
      <c r="EY1705" s="1"/>
      <c r="EZ1705" s="1"/>
      <c r="FA1705" s="1"/>
      <c r="FB1705" s="1"/>
      <c r="FC1705" s="1"/>
      <c r="FD1705" s="1"/>
      <c r="FE1705" s="1"/>
      <c r="FF1705" s="1"/>
      <c r="FG1705" s="1"/>
      <c r="FH1705" s="1"/>
      <c r="FI1705" s="1"/>
      <c r="FJ1705" s="1"/>
      <c r="FK1705" s="1"/>
      <c r="FL1705" s="1"/>
      <c r="FM1705" s="1"/>
      <c r="FN1705" s="1"/>
      <c r="FO1705" s="1"/>
      <c r="FP1705" s="1"/>
      <c r="FQ1705" s="1"/>
      <c r="FR1705" s="1"/>
      <c r="FS1705" s="1"/>
      <c r="FT1705" s="1"/>
      <c r="FU1705" s="1"/>
      <c r="FV1705" s="1"/>
      <c r="FW1705" s="1"/>
      <c r="FX1705" s="1"/>
      <c r="FY1705" s="1"/>
      <c r="FZ1705" s="1"/>
      <c r="GA1705" s="1"/>
      <c r="GB1705" s="1"/>
      <c r="GC1705" s="1"/>
      <c r="GD1705" s="1"/>
      <c r="GE1705" s="1"/>
      <c r="GF1705" s="1"/>
      <c r="GG1705" s="1"/>
      <c r="GH1705" s="1"/>
      <c r="GI1705" s="1"/>
      <c r="GJ1705" s="1"/>
      <c r="GK1705" s="1"/>
      <c r="GL1705" s="1"/>
      <c r="GM1705" s="1"/>
      <c r="GN1705" s="1"/>
      <c r="GO1705" s="1"/>
      <c r="GP1705" s="1"/>
      <c r="GQ1705" s="1"/>
      <c r="GR1705" s="1"/>
      <c r="GS1705" s="1"/>
      <c r="GT1705" s="1"/>
      <c r="GU1705" s="1"/>
      <c r="GV1705" s="1"/>
      <c r="GW1705" s="1"/>
      <c r="GX1705" s="1"/>
      <c r="GY1705" s="1"/>
      <c r="GZ1705" s="1"/>
      <c r="HA1705" s="1"/>
      <c r="HB1705" s="1"/>
      <c r="HC1705" s="1"/>
      <c r="HD1705" s="1"/>
      <c r="HE1705" s="1"/>
      <c r="HF1705" s="1"/>
      <c r="HG1705" s="1"/>
      <c r="HH1705" s="1"/>
      <c r="HI1705" s="1"/>
      <c r="HJ1705" s="1"/>
      <c r="HK1705" s="1"/>
      <c r="HL1705" s="1"/>
      <c r="HM1705" s="1"/>
      <c r="HN1705" s="1"/>
      <c r="HO1705" s="1"/>
      <c r="HP1705" s="1"/>
      <c r="HQ1705" s="1"/>
      <c r="HR1705" s="1"/>
      <c r="HS1705" s="1"/>
      <c r="HT1705" s="1"/>
      <c r="HU1705" s="1"/>
      <c r="HV1705" s="1"/>
      <c r="HW1705" s="1"/>
      <c r="HX1705" s="1"/>
      <c r="HY1705" s="1"/>
      <c r="HZ1705" s="1"/>
      <c r="IA1705" s="1"/>
      <c r="IB1705" s="1"/>
      <c r="IC1705" s="1"/>
      <c r="ID1705" s="1"/>
      <c r="IE1705" s="1"/>
      <c r="IF1705" s="1"/>
      <c r="IG1705" s="1"/>
      <c r="IH1705" s="1"/>
      <c r="II1705" s="1"/>
      <c r="IJ1705" s="1"/>
      <c r="IK1705" s="1"/>
      <c r="IL1705" s="1"/>
      <c r="IM1705" s="1"/>
      <c r="IN1705" s="1"/>
      <c r="IO1705" s="1"/>
      <c r="IP1705" s="1"/>
      <c r="IQ1705" s="1"/>
      <c r="IR1705" s="1"/>
      <c r="IS1705" s="1"/>
      <c r="IT1705" s="1"/>
      <c r="IU1705" s="1"/>
      <c r="IV1705" s="1"/>
      <c r="IW1705" s="1"/>
      <c r="IX1705" s="1"/>
      <c r="IY1705" s="1"/>
      <c r="IZ1705" s="1"/>
      <c r="JA1705" s="1"/>
      <c r="JB1705" s="1"/>
      <c r="JC1705" s="1"/>
      <c r="JD1705" s="1"/>
      <c r="JE1705" s="1"/>
      <c r="JF1705" s="1"/>
      <c r="JG1705" s="1"/>
      <c r="JH1705" s="1"/>
      <c r="JI1705" s="1"/>
      <c r="JJ1705" s="1"/>
      <c r="JK1705" s="1"/>
      <c r="JL1705" s="1"/>
      <c r="JM1705" s="1"/>
      <c r="JN1705" s="1"/>
      <c r="JO1705" s="1"/>
      <c r="JP1705" s="1"/>
      <c r="JQ1705" s="1"/>
      <c r="JR1705" s="1"/>
      <c r="JS1705" s="1"/>
      <c r="JT1705" s="1"/>
      <c r="JU1705" s="1"/>
      <c r="JV1705" s="1"/>
      <c r="JW1705" s="1"/>
      <c r="JX1705" s="1"/>
      <c r="JY1705" s="1"/>
      <c r="JZ1705" s="1"/>
      <c r="KA1705" s="1"/>
      <c r="KB1705" s="1"/>
      <c r="KC1705" s="1"/>
      <c r="KD1705" s="1"/>
      <c r="KE1705" s="1"/>
      <c r="KF1705" s="1"/>
      <c r="KG1705" s="1"/>
      <c r="KH1705" s="1"/>
      <c r="KI1705" s="1"/>
      <c r="KJ1705" s="1"/>
      <c r="KK1705" s="1"/>
      <c r="KL1705" s="1"/>
      <c r="KM1705" s="1"/>
      <c r="KN1705" s="1"/>
      <c r="KO1705" s="1"/>
      <c r="KP1705" s="1"/>
      <c r="KQ1705" s="1"/>
      <c r="KR1705" s="1"/>
      <c r="KS1705" s="1"/>
      <c r="KT1705" s="1"/>
      <c r="KU1705" s="1"/>
      <c r="KV1705" s="1"/>
      <c r="KW1705" s="1"/>
      <c r="KX1705" s="1"/>
      <c r="KY1705" s="1"/>
      <c r="KZ1705" s="1"/>
      <c r="LA1705" s="1"/>
      <c r="LB1705" s="1"/>
      <c r="LC1705" s="1"/>
      <c r="LD1705" s="1"/>
      <c r="LE1705" s="1"/>
      <c r="LF1705" s="1"/>
      <c r="LG1705" s="1"/>
      <c r="LH1705" s="1"/>
      <c r="LI1705" s="1"/>
      <c r="LJ1705" s="1"/>
      <c r="LK1705" s="1"/>
      <c r="LL1705" s="1"/>
      <c r="LM1705" s="1"/>
      <c r="LN1705" s="1"/>
      <c r="LO1705" s="1"/>
      <c r="LP1705" s="1"/>
      <c r="LQ1705" s="1"/>
      <c r="LR1705" s="1"/>
      <c r="LS1705" s="1"/>
      <c r="LT1705" s="1"/>
      <c r="LU1705" s="1"/>
      <c r="LV1705" s="1"/>
      <c r="LW1705" s="1"/>
      <c r="LX1705" s="1"/>
      <c r="LY1705" s="1"/>
      <c r="LZ1705" s="1"/>
      <c r="MA1705" s="1"/>
      <c r="MB1705" s="1"/>
      <c r="MC1705" s="1"/>
      <c r="MD1705" s="1"/>
      <c r="ME1705" s="1"/>
      <c r="MF1705" s="1"/>
      <c r="MG1705" s="1"/>
      <c r="MH1705" s="1"/>
      <c r="MI1705" s="1"/>
      <c r="MJ1705" s="1"/>
      <c r="MK1705" s="1"/>
      <c r="ML1705" s="1"/>
      <c r="MM1705" s="1"/>
      <c r="MN1705" s="1"/>
      <c r="MO1705" s="1"/>
      <c r="MP1705" s="1"/>
      <c r="MQ1705" s="1"/>
      <c r="MR1705" s="1"/>
      <c r="MS1705" s="1"/>
      <c r="MT1705" s="1"/>
      <c r="MU1705" s="1"/>
      <c r="MV1705" s="1"/>
      <c r="MW1705" s="1"/>
      <c r="MX1705" s="1"/>
      <c r="MY1705" s="1"/>
      <c r="MZ1705" s="1"/>
      <c r="NA1705" s="1"/>
      <c r="NB1705" s="1"/>
      <c r="NC1705" s="1"/>
      <c r="ND1705" s="1"/>
      <c r="NE1705" s="1"/>
      <c r="NF1705" s="1"/>
      <c r="NG1705" s="1"/>
      <c r="NH1705" s="1"/>
      <c r="NI1705" s="1"/>
      <c r="NJ1705" s="1"/>
      <c r="NK1705" s="1"/>
      <c r="NL1705" s="1"/>
      <c r="NM1705" s="1"/>
      <c r="NN1705" s="1"/>
      <c r="NO1705" s="1"/>
      <c r="NP1705" s="1"/>
      <c r="NQ1705" s="1"/>
      <c r="NR1705" s="1"/>
      <c r="NS1705" s="1"/>
      <c r="NT1705" s="1"/>
      <c r="NU1705" s="1"/>
      <c r="NV1705" s="1"/>
      <c r="NW1705" s="1"/>
      <c r="NX1705" s="1"/>
      <c r="NY1705" s="1"/>
      <c r="NZ1705" s="1"/>
      <c r="OA1705" s="1"/>
      <c r="OB1705" s="1"/>
      <c r="OC1705" s="1"/>
      <c r="OD1705" s="1"/>
      <c r="OE1705" s="1"/>
      <c r="OF1705" s="1"/>
      <c r="OG1705" s="1"/>
      <c r="OH1705" s="1"/>
      <c r="OI1705" s="1"/>
      <c r="OJ1705" s="1"/>
      <c r="OK1705" s="1"/>
      <c r="OL1705" s="1"/>
      <c r="OM1705" s="1"/>
      <c r="ON1705" s="1"/>
      <c r="OO1705" s="1"/>
      <c r="OP1705" s="1"/>
      <c r="OQ1705" s="1"/>
      <c r="OR1705" s="1"/>
      <c r="OS1705" s="1"/>
      <c r="OT1705" s="1"/>
      <c r="OU1705" s="1"/>
      <c r="OV1705" s="1"/>
      <c r="OW1705" s="1"/>
      <c r="OX1705" s="1"/>
      <c r="OY1705" s="1"/>
      <c r="OZ1705" s="1"/>
      <c r="PA1705" s="1"/>
      <c r="PB1705" s="1"/>
      <c r="PC1705" s="1"/>
      <c r="PD1705" s="1"/>
      <c r="PE1705" s="1"/>
      <c r="PF1705" s="1"/>
      <c r="PG1705" s="1"/>
      <c r="PH1705" s="1"/>
      <c r="PI1705" s="1"/>
      <c r="PJ1705" s="1"/>
      <c r="PK1705" s="1"/>
      <c r="PL1705" s="1"/>
      <c r="PM1705" s="1"/>
      <c r="PN1705" s="1"/>
      <c r="PO1705" s="1"/>
      <c r="PP1705" s="1"/>
      <c r="PQ1705" s="1"/>
      <c r="PR1705" s="1"/>
      <c r="PS1705" s="1"/>
      <c r="PT1705" s="1"/>
      <c r="PU1705" s="1"/>
      <c r="PV1705" s="1"/>
      <c r="PW1705" s="1"/>
      <c r="PX1705" s="1"/>
      <c r="PY1705" s="1"/>
      <c r="PZ1705" s="1"/>
      <c r="QA1705" s="1"/>
      <c r="QB1705" s="1"/>
      <c r="QC1705" s="1"/>
      <c r="QD1705" s="1"/>
      <c r="QE1705" s="1"/>
      <c r="QF1705" s="1"/>
      <c r="QG1705" s="1"/>
      <c r="QH1705" s="1"/>
      <c r="QI1705" s="1"/>
      <c r="QJ1705" s="1"/>
      <c r="QK1705" s="1"/>
      <c r="QL1705" s="1"/>
      <c r="QM1705" s="1"/>
      <c r="QN1705" s="1"/>
      <c r="QO1705" s="1"/>
      <c r="QP1705" s="1"/>
      <c r="QQ1705" s="1"/>
      <c r="QR1705" s="1"/>
      <c r="QS1705" s="1"/>
      <c r="QT1705" s="1"/>
      <c r="QU1705" s="1"/>
      <c r="QV1705" s="1"/>
      <c r="QW1705" s="1"/>
      <c r="QX1705" s="1"/>
      <c r="QY1705" s="1"/>
      <c r="QZ1705" s="1"/>
      <c r="RA1705" s="1"/>
      <c r="RB1705" s="1"/>
      <c r="RC1705" s="1"/>
      <c r="RD1705" s="1"/>
      <c r="RE1705" s="1"/>
      <c r="RF1705" s="1"/>
      <c r="RG1705" s="1"/>
      <c r="RH1705" s="1"/>
      <c r="RI1705" s="1"/>
      <c r="RJ1705" s="1"/>
      <c r="RK1705" s="1"/>
      <c r="RL1705" s="1"/>
      <c r="RM1705" s="1"/>
      <c r="RN1705" s="1"/>
      <c r="RO1705" s="1"/>
      <c r="RP1705" s="1"/>
      <c r="RQ1705" s="1"/>
      <c r="RR1705" s="1"/>
      <c r="RS1705" s="1"/>
      <c r="RT1705" s="1"/>
      <c r="RU1705" s="1"/>
      <c r="RV1705" s="1"/>
      <c r="RW1705" s="1"/>
      <c r="RX1705" s="1"/>
      <c r="RY1705" s="1"/>
      <c r="RZ1705" s="1"/>
      <c r="SA1705" s="1"/>
      <c r="SB1705" s="1"/>
      <c r="SC1705" s="1"/>
      <c r="SD1705" s="1"/>
      <c r="SE1705" s="1"/>
      <c r="SF1705" s="1"/>
      <c r="SG1705" s="1"/>
      <c r="SH1705" s="1"/>
      <c r="SI1705" s="1"/>
      <c r="SJ1705" s="1"/>
      <c r="SK1705" s="1"/>
      <c r="SL1705" s="1"/>
      <c r="SM1705" s="1"/>
      <c r="SN1705" s="1"/>
      <c r="SO1705" s="1"/>
      <c r="SP1705" s="1"/>
      <c r="SQ1705" s="1"/>
      <c r="SR1705" s="1"/>
      <c r="SS1705" s="1"/>
      <c r="ST1705" s="1"/>
      <c r="SU1705" s="1"/>
      <c r="SV1705" s="1"/>
      <c r="SW1705" s="1"/>
      <c r="SX1705" s="1"/>
      <c r="SY1705" s="1"/>
      <c r="SZ1705" s="1"/>
      <c r="TA1705" s="1"/>
      <c r="TB1705" s="1"/>
      <c r="TC1705" s="1"/>
      <c r="TD1705" s="1"/>
      <c r="TE1705" s="1"/>
      <c r="TF1705" s="1"/>
      <c r="TG1705" s="1"/>
      <c r="TH1705" s="1"/>
      <c r="TI1705" s="1"/>
      <c r="TJ1705" s="1"/>
      <c r="TK1705" s="1"/>
      <c r="TL1705" s="1"/>
      <c r="TM1705" s="1"/>
      <c r="TN1705" s="1"/>
      <c r="TO1705" s="1"/>
      <c r="TP1705" s="1"/>
      <c r="TQ1705" s="1"/>
      <c r="TR1705" s="1"/>
      <c r="TS1705" s="1"/>
      <c r="TT1705" s="1"/>
      <c r="TU1705" s="1"/>
      <c r="TV1705" s="1"/>
      <c r="TW1705" s="1"/>
      <c r="TX1705" s="1"/>
      <c r="TY1705" s="1"/>
      <c r="TZ1705" s="1"/>
      <c r="UA1705" s="1"/>
      <c r="UB1705" s="1"/>
      <c r="UC1705" s="1"/>
      <c r="UD1705" s="1"/>
      <c r="UE1705" s="1"/>
      <c r="UF1705" s="1"/>
      <c r="UG1705" s="1"/>
      <c r="UH1705" s="1"/>
      <c r="UI1705" s="1"/>
      <c r="UJ1705" s="1"/>
      <c r="UK1705" s="1"/>
      <c r="UL1705" s="1"/>
      <c r="UM1705" s="1"/>
      <c r="UN1705" s="1"/>
      <c r="UO1705" s="1"/>
      <c r="UP1705" s="1"/>
      <c r="UQ1705" s="1"/>
      <c r="UR1705" s="1"/>
      <c r="US1705" s="1"/>
      <c r="UT1705" s="1"/>
      <c r="UU1705" s="1"/>
      <c r="UV1705" s="1"/>
      <c r="UW1705" s="1"/>
      <c r="UX1705" s="1"/>
      <c r="UY1705" s="1"/>
      <c r="UZ1705" s="1"/>
      <c r="VA1705" s="1"/>
      <c r="VB1705" s="1"/>
      <c r="VC1705" s="1"/>
      <c r="VD1705" s="1"/>
      <c r="VE1705" s="1"/>
      <c r="VF1705" s="1"/>
      <c r="VG1705" s="1"/>
      <c r="VH1705" s="1"/>
      <c r="VI1705" s="1"/>
      <c r="VJ1705" s="1"/>
      <c r="VK1705" s="1"/>
      <c r="VL1705" s="1"/>
      <c r="VM1705" s="1"/>
      <c r="VN1705" s="1"/>
      <c r="VO1705" s="1"/>
      <c r="VP1705" s="1"/>
      <c r="VQ1705" s="1"/>
      <c r="VR1705" s="1"/>
      <c r="VS1705" s="1"/>
      <c r="VT1705" s="1"/>
      <c r="VU1705" s="1"/>
      <c r="VV1705" s="1"/>
      <c r="VW1705" s="1"/>
      <c r="VX1705" s="1"/>
      <c r="VY1705" s="1"/>
      <c r="VZ1705" s="1"/>
      <c r="WA1705" s="1"/>
      <c r="WB1705" s="1"/>
      <c r="WC1705" s="1"/>
      <c r="WD1705" s="1"/>
      <c r="WE1705" s="1"/>
      <c r="WF1705" s="1"/>
      <c r="WG1705" s="1"/>
      <c r="WH1705" s="1"/>
      <c r="WI1705" s="1"/>
      <c r="WJ1705" s="1"/>
      <c r="WK1705" s="1"/>
      <c r="WL1705" s="1"/>
      <c r="WM1705" s="1"/>
      <c r="WN1705" s="1"/>
      <c r="WO1705" s="1"/>
      <c r="WP1705" s="1"/>
      <c r="WQ1705" s="1"/>
      <c r="WR1705" s="1"/>
      <c r="WS1705" s="1"/>
      <c r="WT1705" s="1"/>
      <c r="WU1705" s="1"/>
      <c r="WV1705" s="1"/>
      <c r="WW1705" s="1"/>
      <c r="WX1705" s="1"/>
      <c r="WY1705" s="1"/>
      <c r="WZ1705" s="1"/>
      <c r="XA1705" s="1"/>
      <c r="XB1705" s="1"/>
      <c r="XC1705" s="1"/>
      <c r="XD1705" s="1"/>
      <c r="XE1705" s="1"/>
      <c r="XF1705" s="1"/>
      <c r="XG1705" s="1"/>
      <c r="XH1705" s="1"/>
      <c r="XI1705" s="1"/>
      <c r="XJ1705" s="1"/>
      <c r="XK1705" s="1"/>
      <c r="XL1705" s="1"/>
      <c r="XM1705" s="1"/>
      <c r="XN1705" s="1"/>
      <c r="XO1705" s="1"/>
      <c r="XP1705" s="1"/>
      <c r="XQ1705" s="1"/>
      <c r="XR1705" s="1"/>
      <c r="XS1705" s="1"/>
      <c r="XT1705" s="1"/>
      <c r="XU1705" s="1"/>
      <c r="XV1705" s="1"/>
      <c r="XW1705" s="1"/>
      <c r="XX1705" s="1"/>
      <c r="XY1705" s="1"/>
      <c r="XZ1705" s="1"/>
      <c r="YA1705" s="1"/>
      <c r="YB1705" s="1"/>
      <c r="YC1705" s="1"/>
      <c r="YD1705" s="1"/>
      <c r="YE1705" s="1"/>
      <c r="YF1705" s="1"/>
      <c r="YG1705" s="1"/>
      <c r="YH1705" s="1"/>
      <c r="YI1705" s="1"/>
      <c r="YJ1705" s="1"/>
      <c r="YK1705" s="1"/>
      <c r="YL1705" s="1"/>
      <c r="YM1705" s="1"/>
      <c r="YN1705" s="1"/>
      <c r="YO1705" s="1"/>
      <c r="YP1705" s="1"/>
      <c r="YQ1705" s="1"/>
      <c r="YR1705" s="1"/>
      <c r="YS1705" s="1"/>
      <c r="YT1705" s="1"/>
      <c r="YU1705" s="1"/>
      <c r="YV1705" s="1"/>
      <c r="YW1705" s="1"/>
      <c r="YX1705" s="1"/>
      <c r="YY1705" s="1"/>
      <c r="YZ1705" s="1"/>
      <c r="ZA1705" s="1"/>
      <c r="ZB1705" s="1"/>
      <c r="ZC1705" s="1"/>
      <c r="ZD1705" s="1"/>
      <c r="ZE1705" s="1"/>
      <c r="ZF1705" s="1"/>
      <c r="ZG1705" s="1"/>
      <c r="ZH1705" s="1"/>
      <c r="ZI1705" s="1"/>
      <c r="ZJ1705" s="1"/>
      <c r="ZK1705" s="1"/>
      <c r="ZL1705" s="1"/>
      <c r="ZM1705" s="1"/>
      <c r="ZN1705" s="1"/>
      <c r="ZO1705" s="1"/>
      <c r="ZP1705" s="1"/>
      <c r="ZQ1705" s="1"/>
      <c r="ZR1705" s="1"/>
      <c r="ZS1705" s="1"/>
      <c r="ZT1705" s="1"/>
      <c r="ZU1705" s="1"/>
      <c r="ZV1705" s="1"/>
      <c r="ZW1705" s="1"/>
      <c r="ZX1705" s="1"/>
      <c r="ZY1705" s="1"/>
      <c r="ZZ1705" s="1"/>
      <c r="AAA1705" s="1"/>
      <c r="AAB1705" s="1"/>
      <c r="AAC1705" s="1"/>
      <c r="AAD1705" s="1"/>
      <c r="AAE1705" s="1"/>
      <c r="AAF1705" s="1"/>
      <c r="AAG1705" s="1"/>
      <c r="AAH1705" s="1"/>
      <c r="AAI1705" s="1"/>
      <c r="AAJ1705" s="1"/>
      <c r="AAK1705" s="1"/>
      <c r="AAL1705" s="1"/>
      <c r="AAM1705" s="1"/>
      <c r="AAN1705" s="1"/>
      <c r="AAO1705" s="1"/>
      <c r="AAP1705" s="1"/>
      <c r="AAQ1705" s="1"/>
      <c r="AAR1705" s="1"/>
      <c r="AAS1705" s="1"/>
      <c r="AAT1705" s="1"/>
      <c r="AAU1705" s="1"/>
      <c r="AAV1705" s="1"/>
      <c r="AAW1705" s="1"/>
      <c r="AAX1705" s="1"/>
      <c r="AAY1705" s="1"/>
      <c r="AAZ1705" s="1"/>
      <c r="ABA1705" s="1"/>
      <c r="ABB1705" s="1"/>
      <c r="ABC1705" s="1"/>
      <c r="ABD1705" s="1"/>
      <c r="ABE1705" s="1"/>
      <c r="ABF1705" s="1"/>
      <c r="ABG1705" s="1"/>
      <c r="ABH1705" s="1"/>
      <c r="ABI1705" s="1"/>
      <c r="ABJ1705" s="1"/>
      <c r="ABK1705" s="1"/>
      <c r="ABL1705" s="1"/>
      <c r="ABM1705" s="1"/>
      <c r="ABN1705" s="1"/>
      <c r="ABO1705" s="1"/>
      <c r="ABP1705" s="1"/>
      <c r="ABQ1705" s="1"/>
      <c r="ABR1705" s="1"/>
      <c r="ABS1705" s="1"/>
      <c r="ABT1705" s="1"/>
      <c r="ABU1705" s="1"/>
      <c r="ABV1705" s="1"/>
      <c r="ABW1705" s="1"/>
      <c r="ABX1705" s="1"/>
      <c r="ABY1705" s="1"/>
      <c r="ABZ1705" s="1"/>
      <c r="ACA1705" s="1"/>
      <c r="ACB1705" s="1"/>
      <c r="ACC1705" s="1"/>
      <c r="ACD1705" s="1"/>
      <c r="ACE1705" s="1"/>
      <c r="ACF1705" s="1"/>
      <c r="ACG1705" s="1"/>
      <c r="ACH1705" s="1"/>
      <c r="ACI1705" s="1"/>
      <c r="ACJ1705" s="1"/>
      <c r="ACK1705" s="1"/>
      <c r="ACL1705" s="1"/>
      <c r="ACM1705" s="1"/>
      <c r="ACN1705" s="1"/>
      <c r="ACO1705" s="1"/>
      <c r="ACP1705" s="1"/>
      <c r="ACQ1705" s="1"/>
      <c r="ACR1705" s="1"/>
      <c r="ACS1705" s="1"/>
      <c r="ACT1705" s="1"/>
      <c r="ACU1705" s="1"/>
      <c r="ACV1705" s="1"/>
      <c r="ACW1705" s="1"/>
      <c r="ACX1705" s="1"/>
      <c r="ACY1705" s="1"/>
      <c r="ACZ1705" s="1"/>
      <c r="ADA1705" s="1"/>
      <c r="ADB1705" s="1"/>
      <c r="ADC1705" s="1"/>
      <c r="ADD1705" s="1"/>
      <c r="ADE1705" s="1"/>
      <c r="ADF1705" s="1"/>
      <c r="ADG1705" s="1"/>
      <c r="ADH1705" s="1"/>
      <c r="ADI1705" s="1"/>
      <c r="ADJ1705" s="1"/>
      <c r="ADK1705" s="1"/>
      <c r="ADL1705" s="1"/>
      <c r="ADM1705" s="1"/>
      <c r="ADN1705" s="1"/>
      <c r="ADO1705" s="1"/>
      <c r="ADP1705" s="1"/>
      <c r="ADQ1705" s="1"/>
      <c r="ADR1705" s="1"/>
      <c r="ADS1705" s="1"/>
      <c r="ADT1705" s="1"/>
      <c r="ADU1705" s="1"/>
      <c r="ADV1705" s="1"/>
      <c r="ADW1705" s="1"/>
      <c r="ADX1705" s="1"/>
      <c r="ADY1705" s="1"/>
      <c r="ADZ1705" s="1"/>
      <c r="AEA1705" s="1"/>
      <c r="AEB1705" s="1"/>
      <c r="AEC1705" s="1"/>
      <c r="AED1705" s="1"/>
      <c r="AEE1705" s="1"/>
      <c r="AEF1705" s="1"/>
      <c r="AEG1705" s="1"/>
      <c r="AEH1705" s="1"/>
      <c r="AEI1705" s="1"/>
      <c r="AEJ1705" s="1"/>
      <c r="AEK1705" s="1"/>
      <c r="AEL1705" s="1"/>
      <c r="AEM1705" s="1"/>
      <c r="AEN1705" s="1"/>
      <c r="AEO1705" s="1"/>
      <c r="AEP1705" s="1"/>
      <c r="AEQ1705" s="1"/>
      <c r="AER1705" s="1"/>
      <c r="AES1705" s="1"/>
      <c r="AET1705" s="1"/>
      <c r="AEU1705" s="1"/>
      <c r="AEV1705" s="1"/>
      <c r="AEW1705" s="1"/>
      <c r="AEX1705" s="1"/>
      <c r="AEY1705" s="1"/>
      <c r="AEZ1705" s="1"/>
      <c r="AFA1705" s="1"/>
      <c r="AFB1705" s="1"/>
      <c r="AFC1705" s="1"/>
      <c r="AFD1705" s="1"/>
      <c r="AFE1705" s="1"/>
      <c r="AFF1705" s="1"/>
      <c r="AFG1705" s="1"/>
      <c r="AFH1705" s="1"/>
      <c r="AFI1705" s="1"/>
      <c r="AFJ1705" s="1"/>
      <c r="AFK1705" s="1"/>
      <c r="AFL1705" s="1"/>
      <c r="AFM1705" s="1"/>
      <c r="AFN1705" s="1"/>
      <c r="AFO1705" s="1"/>
      <c r="AFP1705" s="1"/>
      <c r="AFQ1705" s="1"/>
      <c r="AFR1705" s="1"/>
      <c r="AFS1705" s="1"/>
      <c r="AFT1705" s="1"/>
      <c r="AFU1705" s="1"/>
      <c r="AFV1705" s="1"/>
      <c r="AFW1705" s="1"/>
      <c r="AFX1705" s="1"/>
      <c r="AFY1705" s="1"/>
      <c r="AFZ1705" s="1"/>
      <c r="AGA1705" s="1"/>
      <c r="AGB1705" s="1"/>
      <c r="AGC1705" s="1"/>
      <c r="AGD1705" s="1"/>
      <c r="AGE1705" s="1"/>
      <c r="AGF1705" s="1"/>
      <c r="AGG1705" s="1"/>
      <c r="AGH1705" s="1"/>
      <c r="AGI1705" s="1"/>
      <c r="AGJ1705" s="1"/>
      <c r="AGK1705" s="1"/>
      <c r="AGL1705" s="1"/>
      <c r="AGM1705" s="1"/>
      <c r="AGN1705" s="1"/>
      <c r="AGO1705" s="1"/>
      <c r="AGP1705" s="1"/>
      <c r="AGQ1705" s="1"/>
      <c r="AGR1705" s="1"/>
      <c r="AGS1705" s="1"/>
      <c r="AGT1705" s="1"/>
      <c r="AGU1705" s="1"/>
      <c r="AGV1705" s="1"/>
      <c r="AGW1705" s="1"/>
      <c r="AGX1705" s="1"/>
      <c r="AGY1705" s="1"/>
      <c r="AGZ1705" s="1"/>
      <c r="AHA1705" s="1"/>
      <c r="AHB1705" s="1"/>
      <c r="AHC1705" s="1"/>
      <c r="AHD1705" s="1"/>
      <c r="AHE1705" s="1"/>
      <c r="AHF1705" s="1"/>
      <c r="AHG1705" s="1"/>
      <c r="AHH1705" s="1"/>
      <c r="AHI1705" s="1"/>
      <c r="AHJ1705" s="1"/>
      <c r="AHK1705" s="1"/>
      <c r="AHL1705" s="1"/>
      <c r="AHM1705" s="1"/>
      <c r="AHN1705" s="1"/>
      <c r="AHO1705" s="1"/>
      <c r="AHP1705" s="1"/>
      <c r="AHQ1705" s="1"/>
      <c r="AHR1705" s="1"/>
      <c r="AHS1705" s="1"/>
      <c r="AHT1705" s="1"/>
      <c r="AHU1705" s="1"/>
      <c r="AHV1705" s="1"/>
      <c r="AHW1705" s="1"/>
      <c r="AHX1705" s="1"/>
      <c r="AHY1705" s="1"/>
      <c r="AHZ1705" s="1"/>
      <c r="AIA1705" s="1"/>
      <c r="AIB1705" s="1"/>
      <c r="AIC1705" s="1"/>
      <c r="AID1705" s="1"/>
      <c r="AIE1705" s="1"/>
      <c r="AIF1705" s="1"/>
      <c r="AIG1705" s="1"/>
      <c r="AIH1705" s="1"/>
      <c r="AII1705" s="1"/>
      <c r="AIJ1705" s="1"/>
      <c r="AIK1705" s="1"/>
      <c r="AIL1705" s="1"/>
      <c r="AIM1705" s="1"/>
      <c r="AIN1705" s="1"/>
      <c r="AIO1705" s="1"/>
      <c r="AIP1705" s="1"/>
      <c r="AIQ1705" s="1"/>
      <c r="AIR1705" s="1"/>
      <c r="AIS1705" s="1"/>
      <c r="AIT1705" s="1"/>
      <c r="AIU1705" s="1"/>
      <c r="AIV1705" s="1"/>
      <c r="AIW1705" s="1"/>
      <c r="AIX1705" s="1"/>
      <c r="AIY1705" s="1"/>
      <c r="AIZ1705" s="1"/>
      <c r="AJA1705" s="1"/>
      <c r="AJB1705" s="1"/>
      <c r="AJC1705" s="1"/>
      <c r="AJD1705" s="1"/>
      <c r="AJE1705" s="1"/>
      <c r="AJF1705" s="1"/>
      <c r="AJG1705" s="1"/>
      <c r="AJH1705" s="1"/>
      <c r="AJI1705" s="1"/>
      <c r="AJJ1705" s="1"/>
      <c r="AJK1705" s="1"/>
      <c r="AJL1705" s="1"/>
      <c r="AJM1705" s="1"/>
      <c r="AJN1705" s="1"/>
      <c r="AJO1705" s="1"/>
      <c r="AJP1705" s="1"/>
      <c r="AJQ1705" s="1"/>
      <c r="AJR1705" s="1"/>
      <c r="AJS1705" s="1"/>
      <c r="AJT1705" s="1"/>
      <c r="AJU1705" s="1"/>
      <c r="AJV1705" s="1"/>
      <c r="AJW1705" s="1"/>
      <c r="AJX1705" s="1"/>
      <c r="AJY1705" s="1"/>
      <c r="AJZ1705" s="1"/>
      <c r="AKA1705" s="1"/>
      <c r="AKB1705" s="1"/>
      <c r="AKC1705" s="1"/>
      <c r="AKD1705" s="1"/>
      <c r="AKE1705" s="1"/>
      <c r="AKF1705" s="1"/>
      <c r="AKG1705" s="1"/>
      <c r="AKH1705" s="1"/>
      <c r="AKI1705" s="1"/>
      <c r="AKJ1705" s="1"/>
      <c r="AKK1705" s="1"/>
      <c r="AKL1705" s="1"/>
      <c r="AKM1705" s="1"/>
      <c r="AKN1705" s="1"/>
      <c r="AKO1705" s="1"/>
      <c r="AKP1705" s="1"/>
      <c r="AKQ1705" s="1"/>
      <c r="AKR1705" s="1"/>
      <c r="AKS1705" s="1"/>
      <c r="AKT1705" s="1"/>
      <c r="AKU1705" s="1"/>
      <c r="AKV1705" s="1"/>
      <c r="AKW1705" s="1"/>
      <c r="AKX1705" s="1"/>
      <c r="AKY1705" s="1"/>
      <c r="AKZ1705" s="1"/>
      <c r="ALA1705" s="1"/>
      <c r="ALB1705" s="1"/>
      <c r="ALC1705" s="1"/>
      <c r="ALD1705" s="1"/>
      <c r="ALE1705" s="1"/>
      <c r="ALF1705" s="1"/>
      <c r="ALG1705" s="1"/>
      <c r="ALH1705" s="1"/>
      <c r="ALI1705" s="1"/>
      <c r="ALJ1705" s="1"/>
      <c r="ALK1705" s="1"/>
      <c r="ALL1705" s="1"/>
      <c r="ALM1705" s="1"/>
      <c r="ALN1705" s="1"/>
      <c r="ALO1705" s="1"/>
      <c r="ALP1705" s="1"/>
      <c r="ALQ1705" s="1"/>
      <c r="ALR1705" s="1"/>
      <c r="ALS1705" s="1"/>
      <c r="ALT1705" s="1"/>
      <c r="ALU1705" s="1"/>
      <c r="ALV1705" s="1"/>
      <c r="ALW1705" s="1"/>
      <c r="ALX1705" s="1"/>
      <c r="ALY1705" s="1"/>
      <c r="ALZ1705" s="1"/>
      <c r="AMA1705" s="1"/>
      <c r="AMB1705" s="1"/>
      <c r="AMC1705" s="1"/>
      <c r="AMD1705" s="1"/>
      <c r="AME1705" s="1"/>
      <c r="AMF1705" s="1"/>
      <c r="AMG1705" s="1"/>
      <c r="AMH1705" s="1"/>
      <c r="AMI1705" s="1"/>
    </row>
    <row r="1706" customFormat="false" ht="12.75" hidden="false" customHeight="false" outlineLevel="0" collapsed="false">
      <c r="A1706" s="1" t="s">
        <v>3969</v>
      </c>
      <c r="C1706" s="27" t="s">
        <v>3996</v>
      </c>
      <c r="D1706" s="27" t="s">
        <v>13</v>
      </c>
      <c r="E1706" s="27"/>
      <c r="F1706" s="31"/>
      <c r="G1706" s="27"/>
      <c r="H1706" s="30" t="s">
        <v>168</v>
      </c>
      <c r="I1706" s="31" t="n">
        <v>1.11</v>
      </c>
      <c r="J1706" s="30" t="s">
        <v>3988</v>
      </c>
      <c r="BM1706" s="1"/>
      <c r="BN1706" s="1"/>
      <c r="BO1706" s="1"/>
      <c r="BP1706" s="1"/>
      <c r="BQ1706" s="1"/>
      <c r="BR1706" s="1"/>
      <c r="BS1706" s="1"/>
      <c r="BT1706" s="1"/>
      <c r="BU1706" s="1"/>
      <c r="BV1706" s="1"/>
      <c r="BW1706" s="1"/>
      <c r="BX1706" s="1"/>
      <c r="BY1706" s="1"/>
      <c r="BZ1706" s="1"/>
      <c r="CA1706" s="1"/>
      <c r="CB1706" s="1"/>
      <c r="CC1706" s="1"/>
      <c r="CD1706" s="1"/>
      <c r="CE1706" s="1"/>
      <c r="CF1706" s="1"/>
      <c r="CG1706" s="1"/>
      <c r="CH1706" s="1"/>
      <c r="CI1706" s="1"/>
      <c r="CJ1706" s="1"/>
      <c r="CK1706" s="1"/>
      <c r="CL1706" s="1"/>
      <c r="CM1706" s="1"/>
      <c r="CN1706" s="1"/>
      <c r="CO1706" s="1"/>
      <c r="CP1706" s="1"/>
      <c r="CQ1706" s="1"/>
      <c r="CR1706" s="1"/>
      <c r="CS1706" s="1"/>
      <c r="CT1706" s="1"/>
      <c r="CU1706" s="1"/>
      <c r="CV1706" s="1"/>
      <c r="CW1706" s="1"/>
      <c r="CX1706" s="1"/>
      <c r="CY1706" s="1"/>
      <c r="CZ1706" s="1"/>
      <c r="DA1706" s="1"/>
      <c r="DB1706" s="1"/>
      <c r="DC1706" s="1"/>
      <c r="DD1706" s="1"/>
      <c r="DE1706" s="1"/>
      <c r="DF1706" s="1"/>
      <c r="DG1706" s="1"/>
      <c r="DH1706" s="1"/>
      <c r="DI1706" s="1"/>
      <c r="DJ1706" s="1"/>
      <c r="DK1706" s="1"/>
      <c r="DL1706" s="1"/>
      <c r="DM1706" s="1"/>
      <c r="DN1706" s="1"/>
      <c r="DO1706" s="1"/>
      <c r="DP1706" s="1"/>
      <c r="DQ1706" s="1"/>
      <c r="DR1706" s="1"/>
      <c r="DS1706" s="1"/>
      <c r="DT1706" s="1"/>
      <c r="DU1706" s="1"/>
      <c r="DV1706" s="1"/>
      <c r="DW1706" s="1"/>
      <c r="DX1706" s="1"/>
      <c r="DY1706" s="1"/>
      <c r="DZ1706" s="1"/>
      <c r="EA1706" s="1"/>
      <c r="EB1706" s="1"/>
      <c r="EC1706" s="1"/>
      <c r="ED1706" s="1"/>
      <c r="EE1706" s="1"/>
      <c r="EF1706" s="1"/>
      <c r="EG1706" s="1"/>
      <c r="EH1706" s="1"/>
      <c r="EI1706" s="1"/>
      <c r="EJ1706" s="1"/>
      <c r="EK1706" s="1"/>
      <c r="EL1706" s="1"/>
      <c r="EM1706" s="1"/>
      <c r="EN1706" s="1"/>
      <c r="EO1706" s="1"/>
      <c r="EP1706" s="1"/>
      <c r="EQ1706" s="1"/>
      <c r="ER1706" s="1"/>
      <c r="ES1706" s="1"/>
      <c r="ET1706" s="1"/>
      <c r="EU1706" s="1"/>
      <c r="EV1706" s="1"/>
      <c r="EW1706" s="1"/>
      <c r="EX1706" s="1"/>
      <c r="EY1706" s="1"/>
      <c r="EZ1706" s="1"/>
      <c r="FA1706" s="1"/>
      <c r="FB1706" s="1"/>
      <c r="FC1706" s="1"/>
      <c r="FD1706" s="1"/>
      <c r="FE1706" s="1"/>
      <c r="FF1706" s="1"/>
      <c r="FG1706" s="1"/>
      <c r="FH1706" s="1"/>
      <c r="FI1706" s="1"/>
      <c r="FJ1706" s="1"/>
      <c r="FK1706" s="1"/>
      <c r="FL1706" s="1"/>
      <c r="FM1706" s="1"/>
      <c r="FN1706" s="1"/>
      <c r="FO1706" s="1"/>
      <c r="FP1706" s="1"/>
      <c r="FQ1706" s="1"/>
      <c r="FR1706" s="1"/>
      <c r="FS1706" s="1"/>
      <c r="FT1706" s="1"/>
      <c r="FU1706" s="1"/>
      <c r="FV1706" s="1"/>
      <c r="FW1706" s="1"/>
      <c r="FX1706" s="1"/>
      <c r="FY1706" s="1"/>
      <c r="FZ1706" s="1"/>
      <c r="GA1706" s="1"/>
      <c r="GB1706" s="1"/>
      <c r="GC1706" s="1"/>
      <c r="GD1706" s="1"/>
      <c r="GE1706" s="1"/>
      <c r="GF1706" s="1"/>
      <c r="GG1706" s="1"/>
      <c r="GH1706" s="1"/>
      <c r="GI1706" s="1"/>
      <c r="GJ1706" s="1"/>
      <c r="GK1706" s="1"/>
      <c r="GL1706" s="1"/>
      <c r="GM1706" s="1"/>
      <c r="GN1706" s="1"/>
      <c r="GO1706" s="1"/>
      <c r="GP1706" s="1"/>
      <c r="GQ1706" s="1"/>
      <c r="GR1706" s="1"/>
      <c r="GS1706" s="1"/>
      <c r="GT1706" s="1"/>
      <c r="GU1706" s="1"/>
      <c r="GV1706" s="1"/>
      <c r="GW1706" s="1"/>
      <c r="GX1706" s="1"/>
      <c r="GY1706" s="1"/>
      <c r="GZ1706" s="1"/>
      <c r="HA1706" s="1"/>
      <c r="HB1706" s="1"/>
      <c r="HC1706" s="1"/>
      <c r="HD1706" s="1"/>
      <c r="HE1706" s="1"/>
      <c r="HF1706" s="1"/>
      <c r="HG1706" s="1"/>
      <c r="HH1706" s="1"/>
      <c r="HI1706" s="1"/>
      <c r="HJ1706" s="1"/>
      <c r="HK1706" s="1"/>
      <c r="HL1706" s="1"/>
      <c r="HM1706" s="1"/>
      <c r="HN1706" s="1"/>
      <c r="HO1706" s="1"/>
      <c r="HP1706" s="1"/>
      <c r="HQ1706" s="1"/>
      <c r="HR1706" s="1"/>
      <c r="HS1706" s="1"/>
      <c r="HT1706" s="1"/>
      <c r="HU1706" s="1"/>
      <c r="HV1706" s="1"/>
      <c r="HW1706" s="1"/>
      <c r="HX1706" s="1"/>
      <c r="HY1706" s="1"/>
      <c r="HZ1706" s="1"/>
      <c r="IA1706" s="1"/>
      <c r="IB1706" s="1"/>
      <c r="IC1706" s="1"/>
      <c r="ID1706" s="1"/>
      <c r="IE1706" s="1"/>
      <c r="IF1706" s="1"/>
      <c r="IG1706" s="1"/>
      <c r="IH1706" s="1"/>
      <c r="II1706" s="1"/>
      <c r="IJ1706" s="1"/>
      <c r="IK1706" s="1"/>
      <c r="IL1706" s="1"/>
      <c r="IM1706" s="1"/>
      <c r="IN1706" s="1"/>
      <c r="IO1706" s="1"/>
      <c r="IP1706" s="1"/>
      <c r="IQ1706" s="1"/>
      <c r="IR1706" s="1"/>
      <c r="IS1706" s="1"/>
      <c r="IT1706" s="1"/>
      <c r="IU1706" s="1"/>
      <c r="IV1706" s="1"/>
      <c r="IW1706" s="1"/>
      <c r="IX1706" s="1"/>
      <c r="IY1706" s="1"/>
      <c r="IZ1706" s="1"/>
      <c r="JA1706" s="1"/>
      <c r="JB1706" s="1"/>
      <c r="JC1706" s="1"/>
      <c r="JD1706" s="1"/>
      <c r="JE1706" s="1"/>
      <c r="JF1706" s="1"/>
      <c r="JG1706" s="1"/>
      <c r="JH1706" s="1"/>
      <c r="JI1706" s="1"/>
      <c r="JJ1706" s="1"/>
      <c r="JK1706" s="1"/>
      <c r="JL1706" s="1"/>
      <c r="JM1706" s="1"/>
      <c r="JN1706" s="1"/>
      <c r="JO1706" s="1"/>
      <c r="JP1706" s="1"/>
      <c r="JQ1706" s="1"/>
      <c r="JR1706" s="1"/>
      <c r="JS1706" s="1"/>
      <c r="JT1706" s="1"/>
      <c r="JU1706" s="1"/>
      <c r="JV1706" s="1"/>
      <c r="JW1706" s="1"/>
      <c r="JX1706" s="1"/>
      <c r="JY1706" s="1"/>
      <c r="JZ1706" s="1"/>
      <c r="KA1706" s="1"/>
      <c r="KB1706" s="1"/>
      <c r="KC1706" s="1"/>
      <c r="KD1706" s="1"/>
      <c r="KE1706" s="1"/>
      <c r="KF1706" s="1"/>
      <c r="KG1706" s="1"/>
      <c r="KH1706" s="1"/>
      <c r="KI1706" s="1"/>
      <c r="KJ1706" s="1"/>
      <c r="KK1706" s="1"/>
      <c r="KL1706" s="1"/>
      <c r="KM1706" s="1"/>
      <c r="KN1706" s="1"/>
      <c r="KO1706" s="1"/>
      <c r="KP1706" s="1"/>
      <c r="KQ1706" s="1"/>
      <c r="KR1706" s="1"/>
      <c r="KS1706" s="1"/>
      <c r="KT1706" s="1"/>
      <c r="KU1706" s="1"/>
      <c r="KV1706" s="1"/>
      <c r="KW1706" s="1"/>
      <c r="KX1706" s="1"/>
      <c r="KY1706" s="1"/>
      <c r="KZ1706" s="1"/>
      <c r="LA1706" s="1"/>
      <c r="LB1706" s="1"/>
      <c r="LC1706" s="1"/>
      <c r="LD1706" s="1"/>
      <c r="LE1706" s="1"/>
      <c r="LF1706" s="1"/>
      <c r="LG1706" s="1"/>
      <c r="LH1706" s="1"/>
      <c r="LI1706" s="1"/>
      <c r="LJ1706" s="1"/>
      <c r="LK1706" s="1"/>
      <c r="LL1706" s="1"/>
      <c r="LM1706" s="1"/>
      <c r="LN1706" s="1"/>
      <c r="LO1706" s="1"/>
      <c r="LP1706" s="1"/>
      <c r="LQ1706" s="1"/>
      <c r="LR1706" s="1"/>
      <c r="LS1706" s="1"/>
      <c r="LT1706" s="1"/>
      <c r="LU1706" s="1"/>
      <c r="LV1706" s="1"/>
      <c r="LW1706" s="1"/>
      <c r="LX1706" s="1"/>
      <c r="LY1706" s="1"/>
      <c r="LZ1706" s="1"/>
      <c r="MA1706" s="1"/>
      <c r="MB1706" s="1"/>
      <c r="MC1706" s="1"/>
      <c r="MD1706" s="1"/>
      <c r="ME1706" s="1"/>
      <c r="MF1706" s="1"/>
      <c r="MG1706" s="1"/>
      <c r="MH1706" s="1"/>
      <c r="MI1706" s="1"/>
      <c r="MJ1706" s="1"/>
      <c r="MK1706" s="1"/>
      <c r="ML1706" s="1"/>
      <c r="MM1706" s="1"/>
      <c r="MN1706" s="1"/>
      <c r="MO1706" s="1"/>
      <c r="MP1706" s="1"/>
      <c r="MQ1706" s="1"/>
      <c r="MR1706" s="1"/>
      <c r="MS1706" s="1"/>
      <c r="MT1706" s="1"/>
      <c r="MU1706" s="1"/>
      <c r="MV1706" s="1"/>
      <c r="MW1706" s="1"/>
      <c r="MX1706" s="1"/>
      <c r="MY1706" s="1"/>
      <c r="MZ1706" s="1"/>
      <c r="NA1706" s="1"/>
      <c r="NB1706" s="1"/>
      <c r="NC1706" s="1"/>
      <c r="ND1706" s="1"/>
      <c r="NE1706" s="1"/>
      <c r="NF1706" s="1"/>
      <c r="NG1706" s="1"/>
      <c r="NH1706" s="1"/>
      <c r="NI1706" s="1"/>
      <c r="NJ1706" s="1"/>
      <c r="NK1706" s="1"/>
      <c r="NL1706" s="1"/>
      <c r="NM1706" s="1"/>
      <c r="NN1706" s="1"/>
      <c r="NO1706" s="1"/>
      <c r="NP1706" s="1"/>
      <c r="NQ1706" s="1"/>
      <c r="NR1706" s="1"/>
      <c r="NS1706" s="1"/>
      <c r="NT1706" s="1"/>
      <c r="NU1706" s="1"/>
      <c r="NV1706" s="1"/>
      <c r="NW1706" s="1"/>
      <c r="NX1706" s="1"/>
      <c r="NY1706" s="1"/>
      <c r="NZ1706" s="1"/>
      <c r="OA1706" s="1"/>
      <c r="OB1706" s="1"/>
      <c r="OC1706" s="1"/>
      <c r="OD1706" s="1"/>
      <c r="OE1706" s="1"/>
      <c r="OF1706" s="1"/>
      <c r="OG1706" s="1"/>
      <c r="OH1706" s="1"/>
      <c r="OI1706" s="1"/>
      <c r="OJ1706" s="1"/>
      <c r="OK1706" s="1"/>
      <c r="OL1706" s="1"/>
      <c r="OM1706" s="1"/>
      <c r="ON1706" s="1"/>
      <c r="OO1706" s="1"/>
      <c r="OP1706" s="1"/>
      <c r="OQ1706" s="1"/>
      <c r="OR1706" s="1"/>
      <c r="OS1706" s="1"/>
      <c r="OT1706" s="1"/>
      <c r="OU1706" s="1"/>
      <c r="OV1706" s="1"/>
      <c r="OW1706" s="1"/>
      <c r="OX1706" s="1"/>
      <c r="OY1706" s="1"/>
      <c r="OZ1706" s="1"/>
      <c r="PA1706" s="1"/>
      <c r="PB1706" s="1"/>
      <c r="PC1706" s="1"/>
      <c r="PD1706" s="1"/>
      <c r="PE1706" s="1"/>
      <c r="PF1706" s="1"/>
      <c r="PG1706" s="1"/>
      <c r="PH1706" s="1"/>
      <c r="PI1706" s="1"/>
      <c r="PJ1706" s="1"/>
      <c r="PK1706" s="1"/>
      <c r="PL1706" s="1"/>
      <c r="PM1706" s="1"/>
      <c r="PN1706" s="1"/>
      <c r="PO1706" s="1"/>
      <c r="PP1706" s="1"/>
      <c r="PQ1706" s="1"/>
      <c r="PR1706" s="1"/>
      <c r="PS1706" s="1"/>
      <c r="PT1706" s="1"/>
      <c r="PU1706" s="1"/>
      <c r="PV1706" s="1"/>
      <c r="PW1706" s="1"/>
      <c r="PX1706" s="1"/>
      <c r="PY1706" s="1"/>
      <c r="PZ1706" s="1"/>
      <c r="QA1706" s="1"/>
      <c r="QB1706" s="1"/>
      <c r="QC1706" s="1"/>
      <c r="QD1706" s="1"/>
      <c r="QE1706" s="1"/>
      <c r="QF1706" s="1"/>
      <c r="QG1706" s="1"/>
      <c r="QH1706" s="1"/>
      <c r="QI1706" s="1"/>
      <c r="QJ1706" s="1"/>
      <c r="QK1706" s="1"/>
      <c r="QL1706" s="1"/>
      <c r="QM1706" s="1"/>
      <c r="QN1706" s="1"/>
      <c r="QO1706" s="1"/>
      <c r="QP1706" s="1"/>
      <c r="QQ1706" s="1"/>
      <c r="QR1706" s="1"/>
      <c r="QS1706" s="1"/>
      <c r="QT1706" s="1"/>
      <c r="QU1706" s="1"/>
      <c r="QV1706" s="1"/>
      <c r="QW1706" s="1"/>
      <c r="QX1706" s="1"/>
      <c r="QY1706" s="1"/>
      <c r="QZ1706" s="1"/>
      <c r="RA1706" s="1"/>
      <c r="RB1706" s="1"/>
      <c r="RC1706" s="1"/>
      <c r="RD1706" s="1"/>
      <c r="RE1706" s="1"/>
      <c r="RF1706" s="1"/>
      <c r="RG1706" s="1"/>
      <c r="RH1706" s="1"/>
      <c r="RI1706" s="1"/>
      <c r="RJ1706" s="1"/>
      <c r="RK1706" s="1"/>
      <c r="RL1706" s="1"/>
      <c r="RM1706" s="1"/>
      <c r="RN1706" s="1"/>
      <c r="RO1706" s="1"/>
      <c r="RP1706" s="1"/>
      <c r="RQ1706" s="1"/>
      <c r="RR1706" s="1"/>
      <c r="RS1706" s="1"/>
      <c r="RT1706" s="1"/>
      <c r="RU1706" s="1"/>
      <c r="RV1706" s="1"/>
      <c r="RW1706" s="1"/>
      <c r="RX1706" s="1"/>
      <c r="RY1706" s="1"/>
      <c r="RZ1706" s="1"/>
      <c r="SA1706" s="1"/>
      <c r="SB1706" s="1"/>
      <c r="SC1706" s="1"/>
      <c r="SD1706" s="1"/>
      <c r="SE1706" s="1"/>
      <c r="SF1706" s="1"/>
      <c r="SG1706" s="1"/>
      <c r="SH1706" s="1"/>
      <c r="SI1706" s="1"/>
      <c r="SJ1706" s="1"/>
      <c r="SK1706" s="1"/>
      <c r="SL1706" s="1"/>
      <c r="SM1706" s="1"/>
      <c r="SN1706" s="1"/>
      <c r="SO1706" s="1"/>
      <c r="SP1706" s="1"/>
      <c r="SQ1706" s="1"/>
      <c r="SR1706" s="1"/>
      <c r="SS1706" s="1"/>
      <c r="ST1706" s="1"/>
      <c r="SU1706" s="1"/>
      <c r="SV1706" s="1"/>
      <c r="SW1706" s="1"/>
      <c r="SX1706" s="1"/>
      <c r="SY1706" s="1"/>
      <c r="SZ1706" s="1"/>
      <c r="TA1706" s="1"/>
      <c r="TB1706" s="1"/>
      <c r="TC1706" s="1"/>
      <c r="TD1706" s="1"/>
      <c r="TE1706" s="1"/>
      <c r="TF1706" s="1"/>
      <c r="TG1706" s="1"/>
      <c r="TH1706" s="1"/>
      <c r="TI1706" s="1"/>
      <c r="TJ1706" s="1"/>
      <c r="TK1706" s="1"/>
      <c r="TL1706" s="1"/>
      <c r="TM1706" s="1"/>
      <c r="TN1706" s="1"/>
      <c r="TO1706" s="1"/>
      <c r="TP1706" s="1"/>
      <c r="TQ1706" s="1"/>
      <c r="TR1706" s="1"/>
      <c r="TS1706" s="1"/>
      <c r="TT1706" s="1"/>
      <c r="TU1706" s="1"/>
      <c r="TV1706" s="1"/>
      <c r="TW1706" s="1"/>
      <c r="TX1706" s="1"/>
      <c r="TY1706" s="1"/>
      <c r="TZ1706" s="1"/>
      <c r="UA1706" s="1"/>
      <c r="UB1706" s="1"/>
      <c r="UC1706" s="1"/>
      <c r="UD1706" s="1"/>
      <c r="UE1706" s="1"/>
      <c r="UF1706" s="1"/>
      <c r="UG1706" s="1"/>
      <c r="UH1706" s="1"/>
      <c r="UI1706" s="1"/>
      <c r="UJ1706" s="1"/>
      <c r="UK1706" s="1"/>
      <c r="UL1706" s="1"/>
      <c r="UM1706" s="1"/>
      <c r="UN1706" s="1"/>
      <c r="UO1706" s="1"/>
      <c r="UP1706" s="1"/>
      <c r="UQ1706" s="1"/>
      <c r="UR1706" s="1"/>
      <c r="US1706" s="1"/>
      <c r="UT1706" s="1"/>
      <c r="UU1706" s="1"/>
      <c r="UV1706" s="1"/>
      <c r="UW1706" s="1"/>
      <c r="UX1706" s="1"/>
      <c r="UY1706" s="1"/>
      <c r="UZ1706" s="1"/>
      <c r="VA1706" s="1"/>
      <c r="VB1706" s="1"/>
      <c r="VC1706" s="1"/>
      <c r="VD1706" s="1"/>
      <c r="VE1706" s="1"/>
      <c r="VF1706" s="1"/>
      <c r="VG1706" s="1"/>
      <c r="VH1706" s="1"/>
      <c r="VI1706" s="1"/>
      <c r="VJ1706" s="1"/>
      <c r="VK1706" s="1"/>
      <c r="VL1706" s="1"/>
      <c r="VM1706" s="1"/>
      <c r="VN1706" s="1"/>
      <c r="VO1706" s="1"/>
      <c r="VP1706" s="1"/>
      <c r="VQ1706" s="1"/>
      <c r="VR1706" s="1"/>
      <c r="VS1706" s="1"/>
      <c r="VT1706" s="1"/>
      <c r="VU1706" s="1"/>
      <c r="VV1706" s="1"/>
      <c r="VW1706" s="1"/>
      <c r="VX1706" s="1"/>
      <c r="VY1706" s="1"/>
      <c r="VZ1706" s="1"/>
      <c r="WA1706" s="1"/>
      <c r="WB1706" s="1"/>
      <c r="WC1706" s="1"/>
      <c r="WD1706" s="1"/>
      <c r="WE1706" s="1"/>
      <c r="WF1706" s="1"/>
      <c r="WG1706" s="1"/>
      <c r="WH1706" s="1"/>
      <c r="WI1706" s="1"/>
      <c r="WJ1706" s="1"/>
      <c r="WK1706" s="1"/>
      <c r="WL1706" s="1"/>
      <c r="WM1706" s="1"/>
      <c r="WN1706" s="1"/>
      <c r="WO1706" s="1"/>
      <c r="WP1706" s="1"/>
      <c r="WQ1706" s="1"/>
      <c r="WR1706" s="1"/>
      <c r="WS1706" s="1"/>
      <c r="WT1706" s="1"/>
      <c r="WU1706" s="1"/>
      <c r="WV1706" s="1"/>
      <c r="WW1706" s="1"/>
      <c r="WX1706" s="1"/>
      <c r="WY1706" s="1"/>
      <c r="WZ1706" s="1"/>
      <c r="XA1706" s="1"/>
      <c r="XB1706" s="1"/>
      <c r="XC1706" s="1"/>
      <c r="XD1706" s="1"/>
      <c r="XE1706" s="1"/>
      <c r="XF1706" s="1"/>
      <c r="XG1706" s="1"/>
      <c r="XH1706" s="1"/>
      <c r="XI1706" s="1"/>
      <c r="XJ1706" s="1"/>
      <c r="XK1706" s="1"/>
      <c r="XL1706" s="1"/>
      <c r="XM1706" s="1"/>
      <c r="XN1706" s="1"/>
      <c r="XO1706" s="1"/>
      <c r="XP1706" s="1"/>
      <c r="XQ1706" s="1"/>
      <c r="XR1706" s="1"/>
      <c r="XS1706" s="1"/>
      <c r="XT1706" s="1"/>
      <c r="XU1706" s="1"/>
      <c r="XV1706" s="1"/>
      <c r="XW1706" s="1"/>
      <c r="XX1706" s="1"/>
      <c r="XY1706" s="1"/>
      <c r="XZ1706" s="1"/>
      <c r="YA1706" s="1"/>
      <c r="YB1706" s="1"/>
      <c r="YC1706" s="1"/>
      <c r="YD1706" s="1"/>
      <c r="YE1706" s="1"/>
      <c r="YF1706" s="1"/>
      <c r="YG1706" s="1"/>
      <c r="YH1706" s="1"/>
      <c r="YI1706" s="1"/>
      <c r="YJ1706" s="1"/>
      <c r="YK1706" s="1"/>
      <c r="YL1706" s="1"/>
      <c r="YM1706" s="1"/>
      <c r="YN1706" s="1"/>
      <c r="YO1706" s="1"/>
      <c r="YP1706" s="1"/>
      <c r="YQ1706" s="1"/>
      <c r="YR1706" s="1"/>
      <c r="YS1706" s="1"/>
      <c r="YT1706" s="1"/>
      <c r="YU1706" s="1"/>
      <c r="YV1706" s="1"/>
      <c r="YW1706" s="1"/>
      <c r="YX1706" s="1"/>
      <c r="YY1706" s="1"/>
      <c r="YZ1706" s="1"/>
      <c r="ZA1706" s="1"/>
      <c r="ZB1706" s="1"/>
      <c r="ZC1706" s="1"/>
      <c r="ZD1706" s="1"/>
      <c r="ZE1706" s="1"/>
      <c r="ZF1706" s="1"/>
      <c r="ZG1706" s="1"/>
      <c r="ZH1706" s="1"/>
      <c r="ZI1706" s="1"/>
      <c r="ZJ1706" s="1"/>
      <c r="ZK1706" s="1"/>
      <c r="ZL1706" s="1"/>
      <c r="ZM1706" s="1"/>
      <c r="ZN1706" s="1"/>
      <c r="ZO1706" s="1"/>
      <c r="ZP1706" s="1"/>
      <c r="ZQ1706" s="1"/>
      <c r="ZR1706" s="1"/>
      <c r="ZS1706" s="1"/>
      <c r="ZT1706" s="1"/>
      <c r="ZU1706" s="1"/>
      <c r="ZV1706" s="1"/>
      <c r="ZW1706" s="1"/>
      <c r="ZX1706" s="1"/>
      <c r="ZY1706" s="1"/>
      <c r="ZZ1706" s="1"/>
      <c r="AAA1706" s="1"/>
      <c r="AAB1706" s="1"/>
      <c r="AAC1706" s="1"/>
      <c r="AAD1706" s="1"/>
      <c r="AAE1706" s="1"/>
      <c r="AAF1706" s="1"/>
      <c r="AAG1706" s="1"/>
      <c r="AAH1706" s="1"/>
      <c r="AAI1706" s="1"/>
      <c r="AAJ1706" s="1"/>
      <c r="AAK1706" s="1"/>
      <c r="AAL1706" s="1"/>
      <c r="AAM1706" s="1"/>
      <c r="AAN1706" s="1"/>
      <c r="AAO1706" s="1"/>
      <c r="AAP1706" s="1"/>
      <c r="AAQ1706" s="1"/>
      <c r="AAR1706" s="1"/>
      <c r="AAS1706" s="1"/>
      <c r="AAT1706" s="1"/>
      <c r="AAU1706" s="1"/>
      <c r="AAV1706" s="1"/>
      <c r="AAW1706" s="1"/>
      <c r="AAX1706" s="1"/>
      <c r="AAY1706" s="1"/>
      <c r="AAZ1706" s="1"/>
      <c r="ABA1706" s="1"/>
      <c r="ABB1706" s="1"/>
      <c r="ABC1706" s="1"/>
      <c r="ABD1706" s="1"/>
      <c r="ABE1706" s="1"/>
      <c r="ABF1706" s="1"/>
      <c r="ABG1706" s="1"/>
      <c r="ABH1706" s="1"/>
      <c r="ABI1706" s="1"/>
      <c r="ABJ1706" s="1"/>
      <c r="ABK1706" s="1"/>
      <c r="ABL1706" s="1"/>
      <c r="ABM1706" s="1"/>
      <c r="ABN1706" s="1"/>
      <c r="ABO1706" s="1"/>
      <c r="ABP1706" s="1"/>
      <c r="ABQ1706" s="1"/>
      <c r="ABR1706" s="1"/>
      <c r="ABS1706" s="1"/>
      <c r="ABT1706" s="1"/>
      <c r="ABU1706" s="1"/>
      <c r="ABV1706" s="1"/>
      <c r="ABW1706" s="1"/>
      <c r="ABX1706" s="1"/>
      <c r="ABY1706" s="1"/>
      <c r="ABZ1706" s="1"/>
      <c r="ACA1706" s="1"/>
      <c r="ACB1706" s="1"/>
      <c r="ACC1706" s="1"/>
      <c r="ACD1706" s="1"/>
      <c r="ACE1706" s="1"/>
      <c r="ACF1706" s="1"/>
      <c r="ACG1706" s="1"/>
      <c r="ACH1706" s="1"/>
      <c r="ACI1706" s="1"/>
      <c r="ACJ1706" s="1"/>
      <c r="ACK1706" s="1"/>
      <c r="ACL1706" s="1"/>
      <c r="ACM1706" s="1"/>
      <c r="ACN1706" s="1"/>
      <c r="ACO1706" s="1"/>
      <c r="ACP1706" s="1"/>
      <c r="ACQ1706" s="1"/>
      <c r="ACR1706" s="1"/>
      <c r="ACS1706" s="1"/>
      <c r="ACT1706" s="1"/>
      <c r="ACU1706" s="1"/>
      <c r="ACV1706" s="1"/>
      <c r="ACW1706" s="1"/>
      <c r="ACX1706" s="1"/>
      <c r="ACY1706" s="1"/>
      <c r="ACZ1706" s="1"/>
      <c r="ADA1706" s="1"/>
      <c r="ADB1706" s="1"/>
      <c r="ADC1706" s="1"/>
      <c r="ADD1706" s="1"/>
      <c r="ADE1706" s="1"/>
      <c r="ADF1706" s="1"/>
      <c r="ADG1706" s="1"/>
      <c r="ADH1706" s="1"/>
      <c r="ADI1706" s="1"/>
      <c r="ADJ1706" s="1"/>
      <c r="ADK1706" s="1"/>
      <c r="ADL1706" s="1"/>
      <c r="ADM1706" s="1"/>
      <c r="ADN1706" s="1"/>
      <c r="ADO1706" s="1"/>
      <c r="ADP1706" s="1"/>
      <c r="ADQ1706" s="1"/>
      <c r="ADR1706" s="1"/>
      <c r="ADS1706" s="1"/>
      <c r="ADT1706" s="1"/>
      <c r="ADU1706" s="1"/>
      <c r="ADV1706" s="1"/>
      <c r="ADW1706" s="1"/>
      <c r="ADX1706" s="1"/>
      <c r="ADY1706" s="1"/>
      <c r="ADZ1706" s="1"/>
      <c r="AEA1706" s="1"/>
      <c r="AEB1706" s="1"/>
      <c r="AEC1706" s="1"/>
      <c r="AED1706" s="1"/>
      <c r="AEE1706" s="1"/>
      <c r="AEF1706" s="1"/>
      <c r="AEG1706" s="1"/>
      <c r="AEH1706" s="1"/>
      <c r="AEI1706" s="1"/>
      <c r="AEJ1706" s="1"/>
      <c r="AEK1706" s="1"/>
      <c r="AEL1706" s="1"/>
      <c r="AEM1706" s="1"/>
      <c r="AEN1706" s="1"/>
      <c r="AEO1706" s="1"/>
      <c r="AEP1706" s="1"/>
      <c r="AEQ1706" s="1"/>
      <c r="AER1706" s="1"/>
      <c r="AES1706" s="1"/>
      <c r="AET1706" s="1"/>
      <c r="AEU1706" s="1"/>
      <c r="AEV1706" s="1"/>
      <c r="AEW1706" s="1"/>
      <c r="AEX1706" s="1"/>
      <c r="AEY1706" s="1"/>
      <c r="AEZ1706" s="1"/>
      <c r="AFA1706" s="1"/>
      <c r="AFB1706" s="1"/>
      <c r="AFC1706" s="1"/>
      <c r="AFD1706" s="1"/>
      <c r="AFE1706" s="1"/>
      <c r="AFF1706" s="1"/>
      <c r="AFG1706" s="1"/>
      <c r="AFH1706" s="1"/>
      <c r="AFI1706" s="1"/>
      <c r="AFJ1706" s="1"/>
      <c r="AFK1706" s="1"/>
      <c r="AFL1706" s="1"/>
      <c r="AFM1706" s="1"/>
      <c r="AFN1706" s="1"/>
      <c r="AFO1706" s="1"/>
      <c r="AFP1706" s="1"/>
      <c r="AFQ1706" s="1"/>
      <c r="AFR1706" s="1"/>
      <c r="AFS1706" s="1"/>
      <c r="AFT1706" s="1"/>
      <c r="AFU1706" s="1"/>
      <c r="AFV1706" s="1"/>
      <c r="AFW1706" s="1"/>
      <c r="AFX1706" s="1"/>
      <c r="AFY1706" s="1"/>
      <c r="AFZ1706" s="1"/>
      <c r="AGA1706" s="1"/>
      <c r="AGB1706" s="1"/>
      <c r="AGC1706" s="1"/>
      <c r="AGD1706" s="1"/>
      <c r="AGE1706" s="1"/>
      <c r="AGF1706" s="1"/>
      <c r="AGG1706" s="1"/>
      <c r="AGH1706" s="1"/>
      <c r="AGI1706" s="1"/>
      <c r="AGJ1706" s="1"/>
      <c r="AGK1706" s="1"/>
      <c r="AGL1706" s="1"/>
      <c r="AGM1706" s="1"/>
      <c r="AGN1706" s="1"/>
      <c r="AGO1706" s="1"/>
      <c r="AGP1706" s="1"/>
      <c r="AGQ1706" s="1"/>
      <c r="AGR1706" s="1"/>
      <c r="AGS1706" s="1"/>
      <c r="AGT1706" s="1"/>
      <c r="AGU1706" s="1"/>
      <c r="AGV1706" s="1"/>
      <c r="AGW1706" s="1"/>
      <c r="AGX1706" s="1"/>
      <c r="AGY1706" s="1"/>
      <c r="AGZ1706" s="1"/>
      <c r="AHA1706" s="1"/>
      <c r="AHB1706" s="1"/>
      <c r="AHC1706" s="1"/>
      <c r="AHD1706" s="1"/>
      <c r="AHE1706" s="1"/>
      <c r="AHF1706" s="1"/>
      <c r="AHG1706" s="1"/>
      <c r="AHH1706" s="1"/>
      <c r="AHI1706" s="1"/>
      <c r="AHJ1706" s="1"/>
      <c r="AHK1706" s="1"/>
      <c r="AHL1706" s="1"/>
      <c r="AHM1706" s="1"/>
      <c r="AHN1706" s="1"/>
      <c r="AHO1706" s="1"/>
      <c r="AHP1706" s="1"/>
      <c r="AHQ1706" s="1"/>
      <c r="AHR1706" s="1"/>
      <c r="AHS1706" s="1"/>
      <c r="AHT1706" s="1"/>
      <c r="AHU1706" s="1"/>
      <c r="AHV1706" s="1"/>
      <c r="AHW1706" s="1"/>
      <c r="AHX1706" s="1"/>
      <c r="AHY1706" s="1"/>
      <c r="AHZ1706" s="1"/>
      <c r="AIA1706" s="1"/>
      <c r="AIB1706" s="1"/>
      <c r="AIC1706" s="1"/>
      <c r="AID1706" s="1"/>
      <c r="AIE1706" s="1"/>
      <c r="AIF1706" s="1"/>
      <c r="AIG1706" s="1"/>
      <c r="AIH1706" s="1"/>
      <c r="AII1706" s="1"/>
      <c r="AIJ1706" s="1"/>
      <c r="AIK1706" s="1"/>
      <c r="AIL1706" s="1"/>
      <c r="AIM1706" s="1"/>
      <c r="AIN1706" s="1"/>
      <c r="AIO1706" s="1"/>
      <c r="AIP1706" s="1"/>
      <c r="AIQ1706" s="1"/>
      <c r="AIR1706" s="1"/>
      <c r="AIS1706" s="1"/>
      <c r="AIT1706" s="1"/>
      <c r="AIU1706" s="1"/>
      <c r="AIV1706" s="1"/>
      <c r="AIW1706" s="1"/>
      <c r="AIX1706" s="1"/>
      <c r="AIY1706" s="1"/>
      <c r="AIZ1706" s="1"/>
      <c r="AJA1706" s="1"/>
      <c r="AJB1706" s="1"/>
      <c r="AJC1706" s="1"/>
      <c r="AJD1706" s="1"/>
      <c r="AJE1706" s="1"/>
      <c r="AJF1706" s="1"/>
      <c r="AJG1706" s="1"/>
      <c r="AJH1706" s="1"/>
      <c r="AJI1706" s="1"/>
      <c r="AJJ1706" s="1"/>
      <c r="AJK1706" s="1"/>
      <c r="AJL1706" s="1"/>
      <c r="AJM1706" s="1"/>
      <c r="AJN1706" s="1"/>
      <c r="AJO1706" s="1"/>
      <c r="AJP1706" s="1"/>
      <c r="AJQ1706" s="1"/>
      <c r="AJR1706" s="1"/>
      <c r="AJS1706" s="1"/>
      <c r="AJT1706" s="1"/>
      <c r="AJU1706" s="1"/>
      <c r="AJV1706" s="1"/>
      <c r="AJW1706" s="1"/>
      <c r="AJX1706" s="1"/>
      <c r="AJY1706" s="1"/>
      <c r="AJZ1706" s="1"/>
      <c r="AKA1706" s="1"/>
      <c r="AKB1706" s="1"/>
      <c r="AKC1706" s="1"/>
      <c r="AKD1706" s="1"/>
      <c r="AKE1706" s="1"/>
      <c r="AKF1706" s="1"/>
      <c r="AKG1706" s="1"/>
      <c r="AKH1706" s="1"/>
      <c r="AKI1706" s="1"/>
      <c r="AKJ1706" s="1"/>
      <c r="AKK1706" s="1"/>
      <c r="AKL1706" s="1"/>
      <c r="AKM1706" s="1"/>
      <c r="AKN1706" s="1"/>
      <c r="AKO1706" s="1"/>
      <c r="AKP1706" s="1"/>
      <c r="AKQ1706" s="1"/>
      <c r="AKR1706" s="1"/>
      <c r="AKS1706" s="1"/>
      <c r="AKT1706" s="1"/>
      <c r="AKU1706" s="1"/>
      <c r="AKV1706" s="1"/>
      <c r="AKW1706" s="1"/>
      <c r="AKX1706" s="1"/>
      <c r="AKY1706" s="1"/>
      <c r="AKZ1706" s="1"/>
      <c r="ALA1706" s="1"/>
      <c r="ALB1706" s="1"/>
      <c r="ALC1706" s="1"/>
      <c r="ALD1706" s="1"/>
      <c r="ALE1706" s="1"/>
      <c r="ALF1706" s="1"/>
      <c r="ALG1706" s="1"/>
      <c r="ALH1706" s="1"/>
      <c r="ALI1706" s="1"/>
      <c r="ALJ1706" s="1"/>
      <c r="ALK1706" s="1"/>
      <c r="ALL1706" s="1"/>
      <c r="ALM1706" s="1"/>
      <c r="ALN1706" s="1"/>
      <c r="ALO1706" s="1"/>
      <c r="ALP1706" s="1"/>
      <c r="ALQ1706" s="1"/>
      <c r="ALR1706" s="1"/>
      <c r="ALS1706" s="1"/>
      <c r="ALT1706" s="1"/>
      <c r="ALU1706" s="1"/>
      <c r="ALV1706" s="1"/>
      <c r="ALW1706" s="1"/>
      <c r="ALX1706" s="1"/>
      <c r="ALY1706" s="1"/>
      <c r="ALZ1706" s="1"/>
      <c r="AMA1706" s="1"/>
      <c r="AMB1706" s="1"/>
      <c r="AMC1706" s="1"/>
      <c r="AMD1706" s="1"/>
      <c r="AME1706" s="1"/>
      <c r="AMF1706" s="1"/>
      <c r="AMG1706" s="1"/>
      <c r="AMH1706" s="1"/>
      <c r="AMI1706" s="1"/>
    </row>
    <row r="1707" customFormat="false" ht="12.75" hidden="false" customHeight="false" outlineLevel="0" collapsed="false">
      <c r="A1707" s="1" t="s">
        <v>3969</v>
      </c>
      <c r="C1707" s="27" t="s">
        <v>3997</v>
      </c>
      <c r="D1707" s="27" t="s">
        <v>13</v>
      </c>
      <c r="E1707" s="27"/>
      <c r="F1707" s="31"/>
      <c r="G1707" s="27"/>
      <c r="H1707" s="30" t="s">
        <v>168</v>
      </c>
      <c r="I1707" s="31" t="n">
        <v>1.54</v>
      </c>
      <c r="J1707" s="30" t="s">
        <v>3988</v>
      </c>
      <c r="BM1707" s="1"/>
      <c r="BN1707" s="1"/>
      <c r="BO1707" s="1"/>
      <c r="BP1707" s="1"/>
      <c r="BQ1707" s="1"/>
      <c r="BR1707" s="1"/>
      <c r="BS1707" s="1"/>
      <c r="BT1707" s="1"/>
      <c r="BU1707" s="1"/>
      <c r="BV1707" s="1"/>
      <c r="BW1707" s="1"/>
      <c r="BX1707" s="1"/>
      <c r="BY1707" s="1"/>
      <c r="BZ1707" s="1"/>
      <c r="CA1707" s="1"/>
      <c r="CB1707" s="1"/>
      <c r="CC1707" s="1"/>
      <c r="CD1707" s="1"/>
      <c r="CE1707" s="1"/>
      <c r="CF1707" s="1"/>
      <c r="CG1707" s="1"/>
      <c r="CH1707" s="1"/>
      <c r="CI1707" s="1"/>
      <c r="CJ1707" s="1"/>
      <c r="CK1707" s="1"/>
      <c r="CL1707" s="1"/>
      <c r="CM1707" s="1"/>
      <c r="CN1707" s="1"/>
      <c r="CO1707" s="1"/>
      <c r="CP1707" s="1"/>
      <c r="CQ1707" s="1"/>
      <c r="CR1707" s="1"/>
      <c r="CS1707" s="1"/>
      <c r="CT1707" s="1"/>
      <c r="CU1707" s="1"/>
      <c r="CV1707" s="1"/>
      <c r="CW1707" s="1"/>
      <c r="CX1707" s="1"/>
      <c r="CY1707" s="1"/>
      <c r="CZ1707" s="1"/>
      <c r="DA1707" s="1"/>
      <c r="DB1707" s="1"/>
      <c r="DC1707" s="1"/>
      <c r="DD1707" s="1"/>
      <c r="DE1707" s="1"/>
      <c r="DF1707" s="1"/>
      <c r="DG1707" s="1"/>
      <c r="DH1707" s="1"/>
      <c r="DI1707" s="1"/>
      <c r="DJ1707" s="1"/>
      <c r="DK1707" s="1"/>
      <c r="DL1707" s="1"/>
      <c r="DM1707" s="1"/>
      <c r="DN1707" s="1"/>
      <c r="DO1707" s="1"/>
      <c r="DP1707" s="1"/>
      <c r="DQ1707" s="1"/>
      <c r="DR1707" s="1"/>
      <c r="DS1707" s="1"/>
      <c r="DT1707" s="1"/>
      <c r="DU1707" s="1"/>
      <c r="DV1707" s="1"/>
      <c r="DW1707" s="1"/>
      <c r="DX1707" s="1"/>
      <c r="DY1707" s="1"/>
      <c r="DZ1707" s="1"/>
      <c r="EA1707" s="1"/>
      <c r="EB1707" s="1"/>
      <c r="EC1707" s="1"/>
      <c r="ED1707" s="1"/>
      <c r="EE1707" s="1"/>
      <c r="EF1707" s="1"/>
      <c r="EG1707" s="1"/>
      <c r="EH1707" s="1"/>
      <c r="EI1707" s="1"/>
      <c r="EJ1707" s="1"/>
      <c r="EK1707" s="1"/>
      <c r="EL1707" s="1"/>
      <c r="EM1707" s="1"/>
      <c r="EN1707" s="1"/>
      <c r="EO1707" s="1"/>
      <c r="EP1707" s="1"/>
      <c r="EQ1707" s="1"/>
      <c r="ER1707" s="1"/>
      <c r="ES1707" s="1"/>
      <c r="ET1707" s="1"/>
      <c r="EU1707" s="1"/>
      <c r="EV1707" s="1"/>
      <c r="EW1707" s="1"/>
      <c r="EX1707" s="1"/>
      <c r="EY1707" s="1"/>
      <c r="EZ1707" s="1"/>
      <c r="FA1707" s="1"/>
      <c r="FB1707" s="1"/>
      <c r="FC1707" s="1"/>
      <c r="FD1707" s="1"/>
      <c r="FE1707" s="1"/>
      <c r="FF1707" s="1"/>
      <c r="FG1707" s="1"/>
      <c r="FH1707" s="1"/>
      <c r="FI1707" s="1"/>
      <c r="FJ1707" s="1"/>
      <c r="FK1707" s="1"/>
      <c r="FL1707" s="1"/>
      <c r="FM1707" s="1"/>
      <c r="FN1707" s="1"/>
      <c r="FO1707" s="1"/>
      <c r="FP1707" s="1"/>
      <c r="FQ1707" s="1"/>
      <c r="FR1707" s="1"/>
      <c r="FS1707" s="1"/>
      <c r="FT1707" s="1"/>
      <c r="FU1707" s="1"/>
      <c r="FV1707" s="1"/>
      <c r="FW1707" s="1"/>
      <c r="FX1707" s="1"/>
      <c r="FY1707" s="1"/>
      <c r="FZ1707" s="1"/>
      <c r="GA1707" s="1"/>
      <c r="GB1707" s="1"/>
      <c r="GC1707" s="1"/>
      <c r="GD1707" s="1"/>
      <c r="GE1707" s="1"/>
      <c r="GF1707" s="1"/>
      <c r="GG1707" s="1"/>
      <c r="GH1707" s="1"/>
      <c r="GI1707" s="1"/>
      <c r="GJ1707" s="1"/>
      <c r="GK1707" s="1"/>
      <c r="GL1707" s="1"/>
      <c r="GM1707" s="1"/>
      <c r="GN1707" s="1"/>
      <c r="GO1707" s="1"/>
      <c r="GP1707" s="1"/>
      <c r="GQ1707" s="1"/>
      <c r="GR1707" s="1"/>
      <c r="GS1707" s="1"/>
      <c r="GT1707" s="1"/>
      <c r="GU1707" s="1"/>
      <c r="GV1707" s="1"/>
      <c r="GW1707" s="1"/>
      <c r="GX1707" s="1"/>
      <c r="GY1707" s="1"/>
      <c r="GZ1707" s="1"/>
      <c r="HA1707" s="1"/>
      <c r="HB1707" s="1"/>
      <c r="HC1707" s="1"/>
      <c r="HD1707" s="1"/>
      <c r="HE1707" s="1"/>
      <c r="HF1707" s="1"/>
      <c r="HG1707" s="1"/>
      <c r="HH1707" s="1"/>
      <c r="HI1707" s="1"/>
      <c r="HJ1707" s="1"/>
      <c r="HK1707" s="1"/>
      <c r="HL1707" s="1"/>
      <c r="HM1707" s="1"/>
      <c r="HN1707" s="1"/>
      <c r="HO1707" s="1"/>
      <c r="HP1707" s="1"/>
      <c r="HQ1707" s="1"/>
      <c r="HR1707" s="1"/>
      <c r="HS1707" s="1"/>
      <c r="HT1707" s="1"/>
      <c r="HU1707" s="1"/>
      <c r="HV1707" s="1"/>
      <c r="HW1707" s="1"/>
      <c r="HX1707" s="1"/>
      <c r="HY1707" s="1"/>
      <c r="HZ1707" s="1"/>
      <c r="IA1707" s="1"/>
      <c r="IB1707" s="1"/>
      <c r="IC1707" s="1"/>
      <c r="ID1707" s="1"/>
      <c r="IE1707" s="1"/>
      <c r="IF1707" s="1"/>
      <c r="IG1707" s="1"/>
      <c r="IH1707" s="1"/>
      <c r="II1707" s="1"/>
      <c r="IJ1707" s="1"/>
      <c r="IK1707" s="1"/>
      <c r="IL1707" s="1"/>
      <c r="IM1707" s="1"/>
      <c r="IN1707" s="1"/>
      <c r="IO1707" s="1"/>
      <c r="IP1707" s="1"/>
      <c r="IQ1707" s="1"/>
      <c r="IR1707" s="1"/>
      <c r="IS1707" s="1"/>
      <c r="IT1707" s="1"/>
      <c r="IU1707" s="1"/>
      <c r="IV1707" s="1"/>
      <c r="IW1707" s="1"/>
      <c r="IX1707" s="1"/>
      <c r="IY1707" s="1"/>
      <c r="IZ1707" s="1"/>
      <c r="JA1707" s="1"/>
      <c r="JB1707" s="1"/>
      <c r="JC1707" s="1"/>
      <c r="JD1707" s="1"/>
      <c r="JE1707" s="1"/>
      <c r="JF1707" s="1"/>
      <c r="JG1707" s="1"/>
      <c r="JH1707" s="1"/>
      <c r="JI1707" s="1"/>
      <c r="JJ1707" s="1"/>
      <c r="JK1707" s="1"/>
      <c r="JL1707" s="1"/>
      <c r="JM1707" s="1"/>
      <c r="JN1707" s="1"/>
      <c r="JO1707" s="1"/>
      <c r="JP1707" s="1"/>
      <c r="JQ1707" s="1"/>
      <c r="JR1707" s="1"/>
      <c r="JS1707" s="1"/>
      <c r="JT1707" s="1"/>
      <c r="JU1707" s="1"/>
      <c r="JV1707" s="1"/>
      <c r="JW1707" s="1"/>
      <c r="JX1707" s="1"/>
      <c r="JY1707" s="1"/>
      <c r="JZ1707" s="1"/>
      <c r="KA1707" s="1"/>
      <c r="KB1707" s="1"/>
      <c r="KC1707" s="1"/>
      <c r="KD1707" s="1"/>
      <c r="KE1707" s="1"/>
      <c r="KF1707" s="1"/>
      <c r="KG1707" s="1"/>
      <c r="KH1707" s="1"/>
      <c r="KI1707" s="1"/>
      <c r="KJ1707" s="1"/>
      <c r="KK1707" s="1"/>
      <c r="KL1707" s="1"/>
      <c r="KM1707" s="1"/>
      <c r="KN1707" s="1"/>
      <c r="KO1707" s="1"/>
      <c r="KP1707" s="1"/>
      <c r="KQ1707" s="1"/>
      <c r="KR1707" s="1"/>
      <c r="KS1707" s="1"/>
      <c r="KT1707" s="1"/>
      <c r="KU1707" s="1"/>
      <c r="KV1707" s="1"/>
      <c r="KW1707" s="1"/>
      <c r="KX1707" s="1"/>
      <c r="KY1707" s="1"/>
      <c r="KZ1707" s="1"/>
      <c r="LA1707" s="1"/>
      <c r="LB1707" s="1"/>
      <c r="LC1707" s="1"/>
      <c r="LD1707" s="1"/>
      <c r="LE1707" s="1"/>
      <c r="LF1707" s="1"/>
      <c r="LG1707" s="1"/>
      <c r="LH1707" s="1"/>
      <c r="LI1707" s="1"/>
      <c r="LJ1707" s="1"/>
      <c r="LK1707" s="1"/>
      <c r="LL1707" s="1"/>
      <c r="LM1707" s="1"/>
      <c r="LN1707" s="1"/>
      <c r="LO1707" s="1"/>
      <c r="LP1707" s="1"/>
      <c r="LQ1707" s="1"/>
      <c r="LR1707" s="1"/>
      <c r="LS1707" s="1"/>
      <c r="LT1707" s="1"/>
      <c r="LU1707" s="1"/>
      <c r="LV1707" s="1"/>
      <c r="LW1707" s="1"/>
      <c r="LX1707" s="1"/>
      <c r="LY1707" s="1"/>
      <c r="LZ1707" s="1"/>
      <c r="MA1707" s="1"/>
      <c r="MB1707" s="1"/>
      <c r="MC1707" s="1"/>
      <c r="MD1707" s="1"/>
      <c r="ME1707" s="1"/>
      <c r="MF1707" s="1"/>
      <c r="MG1707" s="1"/>
      <c r="MH1707" s="1"/>
      <c r="MI1707" s="1"/>
      <c r="MJ1707" s="1"/>
      <c r="MK1707" s="1"/>
      <c r="ML1707" s="1"/>
      <c r="MM1707" s="1"/>
      <c r="MN1707" s="1"/>
      <c r="MO1707" s="1"/>
      <c r="MP1707" s="1"/>
      <c r="MQ1707" s="1"/>
      <c r="MR1707" s="1"/>
      <c r="MS1707" s="1"/>
      <c r="MT1707" s="1"/>
      <c r="MU1707" s="1"/>
      <c r="MV1707" s="1"/>
      <c r="MW1707" s="1"/>
      <c r="MX1707" s="1"/>
      <c r="MY1707" s="1"/>
      <c r="MZ1707" s="1"/>
      <c r="NA1707" s="1"/>
      <c r="NB1707" s="1"/>
      <c r="NC1707" s="1"/>
      <c r="ND1707" s="1"/>
      <c r="NE1707" s="1"/>
      <c r="NF1707" s="1"/>
      <c r="NG1707" s="1"/>
      <c r="NH1707" s="1"/>
      <c r="NI1707" s="1"/>
      <c r="NJ1707" s="1"/>
      <c r="NK1707" s="1"/>
      <c r="NL1707" s="1"/>
      <c r="NM1707" s="1"/>
      <c r="NN1707" s="1"/>
      <c r="NO1707" s="1"/>
      <c r="NP1707" s="1"/>
      <c r="NQ1707" s="1"/>
      <c r="NR1707" s="1"/>
      <c r="NS1707" s="1"/>
      <c r="NT1707" s="1"/>
      <c r="NU1707" s="1"/>
      <c r="NV1707" s="1"/>
      <c r="NW1707" s="1"/>
      <c r="NX1707" s="1"/>
      <c r="NY1707" s="1"/>
      <c r="NZ1707" s="1"/>
      <c r="OA1707" s="1"/>
      <c r="OB1707" s="1"/>
      <c r="OC1707" s="1"/>
      <c r="OD1707" s="1"/>
      <c r="OE1707" s="1"/>
      <c r="OF1707" s="1"/>
      <c r="OG1707" s="1"/>
      <c r="OH1707" s="1"/>
      <c r="OI1707" s="1"/>
      <c r="OJ1707" s="1"/>
      <c r="OK1707" s="1"/>
      <c r="OL1707" s="1"/>
      <c r="OM1707" s="1"/>
      <c r="ON1707" s="1"/>
      <c r="OO1707" s="1"/>
      <c r="OP1707" s="1"/>
      <c r="OQ1707" s="1"/>
      <c r="OR1707" s="1"/>
      <c r="OS1707" s="1"/>
      <c r="OT1707" s="1"/>
      <c r="OU1707" s="1"/>
      <c r="OV1707" s="1"/>
      <c r="OW1707" s="1"/>
      <c r="OX1707" s="1"/>
      <c r="OY1707" s="1"/>
      <c r="OZ1707" s="1"/>
      <c r="PA1707" s="1"/>
      <c r="PB1707" s="1"/>
      <c r="PC1707" s="1"/>
      <c r="PD1707" s="1"/>
      <c r="PE1707" s="1"/>
      <c r="PF1707" s="1"/>
      <c r="PG1707" s="1"/>
      <c r="PH1707" s="1"/>
      <c r="PI1707" s="1"/>
      <c r="PJ1707" s="1"/>
      <c r="PK1707" s="1"/>
      <c r="PL1707" s="1"/>
      <c r="PM1707" s="1"/>
      <c r="PN1707" s="1"/>
      <c r="PO1707" s="1"/>
      <c r="PP1707" s="1"/>
      <c r="PQ1707" s="1"/>
      <c r="PR1707" s="1"/>
      <c r="PS1707" s="1"/>
      <c r="PT1707" s="1"/>
      <c r="PU1707" s="1"/>
      <c r="PV1707" s="1"/>
      <c r="PW1707" s="1"/>
      <c r="PX1707" s="1"/>
      <c r="PY1707" s="1"/>
      <c r="PZ1707" s="1"/>
      <c r="QA1707" s="1"/>
      <c r="QB1707" s="1"/>
      <c r="QC1707" s="1"/>
      <c r="QD1707" s="1"/>
      <c r="QE1707" s="1"/>
      <c r="QF1707" s="1"/>
      <c r="QG1707" s="1"/>
      <c r="QH1707" s="1"/>
      <c r="QI1707" s="1"/>
      <c r="QJ1707" s="1"/>
      <c r="QK1707" s="1"/>
      <c r="QL1707" s="1"/>
      <c r="QM1707" s="1"/>
      <c r="QN1707" s="1"/>
      <c r="QO1707" s="1"/>
      <c r="QP1707" s="1"/>
      <c r="QQ1707" s="1"/>
      <c r="QR1707" s="1"/>
      <c r="QS1707" s="1"/>
      <c r="QT1707" s="1"/>
      <c r="QU1707" s="1"/>
      <c r="QV1707" s="1"/>
      <c r="QW1707" s="1"/>
      <c r="QX1707" s="1"/>
      <c r="QY1707" s="1"/>
      <c r="QZ1707" s="1"/>
      <c r="RA1707" s="1"/>
      <c r="RB1707" s="1"/>
      <c r="RC1707" s="1"/>
      <c r="RD1707" s="1"/>
      <c r="RE1707" s="1"/>
      <c r="RF1707" s="1"/>
      <c r="RG1707" s="1"/>
      <c r="RH1707" s="1"/>
      <c r="RI1707" s="1"/>
      <c r="RJ1707" s="1"/>
      <c r="RK1707" s="1"/>
      <c r="RL1707" s="1"/>
      <c r="RM1707" s="1"/>
      <c r="RN1707" s="1"/>
      <c r="RO1707" s="1"/>
      <c r="RP1707" s="1"/>
      <c r="RQ1707" s="1"/>
      <c r="RR1707" s="1"/>
      <c r="RS1707" s="1"/>
      <c r="RT1707" s="1"/>
      <c r="RU1707" s="1"/>
      <c r="RV1707" s="1"/>
      <c r="RW1707" s="1"/>
      <c r="RX1707" s="1"/>
      <c r="RY1707" s="1"/>
      <c r="RZ1707" s="1"/>
      <c r="SA1707" s="1"/>
      <c r="SB1707" s="1"/>
      <c r="SC1707" s="1"/>
      <c r="SD1707" s="1"/>
      <c r="SE1707" s="1"/>
      <c r="SF1707" s="1"/>
      <c r="SG1707" s="1"/>
      <c r="SH1707" s="1"/>
      <c r="SI1707" s="1"/>
      <c r="SJ1707" s="1"/>
      <c r="SK1707" s="1"/>
      <c r="SL1707" s="1"/>
      <c r="SM1707" s="1"/>
      <c r="SN1707" s="1"/>
      <c r="SO1707" s="1"/>
      <c r="SP1707" s="1"/>
      <c r="SQ1707" s="1"/>
      <c r="SR1707" s="1"/>
      <c r="SS1707" s="1"/>
      <c r="ST1707" s="1"/>
      <c r="SU1707" s="1"/>
      <c r="SV1707" s="1"/>
      <c r="SW1707" s="1"/>
      <c r="SX1707" s="1"/>
      <c r="SY1707" s="1"/>
      <c r="SZ1707" s="1"/>
      <c r="TA1707" s="1"/>
      <c r="TB1707" s="1"/>
      <c r="TC1707" s="1"/>
      <c r="TD1707" s="1"/>
      <c r="TE1707" s="1"/>
      <c r="TF1707" s="1"/>
      <c r="TG1707" s="1"/>
      <c r="TH1707" s="1"/>
      <c r="TI1707" s="1"/>
      <c r="TJ1707" s="1"/>
      <c r="TK1707" s="1"/>
      <c r="TL1707" s="1"/>
      <c r="TM1707" s="1"/>
      <c r="TN1707" s="1"/>
      <c r="TO1707" s="1"/>
      <c r="TP1707" s="1"/>
      <c r="TQ1707" s="1"/>
      <c r="TR1707" s="1"/>
      <c r="TS1707" s="1"/>
      <c r="TT1707" s="1"/>
      <c r="TU1707" s="1"/>
      <c r="TV1707" s="1"/>
      <c r="TW1707" s="1"/>
      <c r="TX1707" s="1"/>
      <c r="TY1707" s="1"/>
      <c r="TZ1707" s="1"/>
      <c r="UA1707" s="1"/>
      <c r="UB1707" s="1"/>
      <c r="UC1707" s="1"/>
      <c r="UD1707" s="1"/>
      <c r="UE1707" s="1"/>
      <c r="UF1707" s="1"/>
      <c r="UG1707" s="1"/>
      <c r="UH1707" s="1"/>
      <c r="UI1707" s="1"/>
      <c r="UJ1707" s="1"/>
      <c r="UK1707" s="1"/>
      <c r="UL1707" s="1"/>
      <c r="UM1707" s="1"/>
      <c r="UN1707" s="1"/>
      <c r="UO1707" s="1"/>
      <c r="UP1707" s="1"/>
      <c r="UQ1707" s="1"/>
      <c r="UR1707" s="1"/>
      <c r="US1707" s="1"/>
      <c r="UT1707" s="1"/>
      <c r="UU1707" s="1"/>
      <c r="UV1707" s="1"/>
      <c r="UW1707" s="1"/>
      <c r="UX1707" s="1"/>
      <c r="UY1707" s="1"/>
      <c r="UZ1707" s="1"/>
      <c r="VA1707" s="1"/>
      <c r="VB1707" s="1"/>
      <c r="VC1707" s="1"/>
      <c r="VD1707" s="1"/>
      <c r="VE1707" s="1"/>
      <c r="VF1707" s="1"/>
      <c r="VG1707" s="1"/>
      <c r="VH1707" s="1"/>
      <c r="VI1707" s="1"/>
      <c r="VJ1707" s="1"/>
      <c r="VK1707" s="1"/>
      <c r="VL1707" s="1"/>
      <c r="VM1707" s="1"/>
      <c r="VN1707" s="1"/>
      <c r="VO1707" s="1"/>
      <c r="VP1707" s="1"/>
      <c r="VQ1707" s="1"/>
      <c r="VR1707" s="1"/>
      <c r="VS1707" s="1"/>
      <c r="VT1707" s="1"/>
      <c r="VU1707" s="1"/>
      <c r="VV1707" s="1"/>
      <c r="VW1707" s="1"/>
      <c r="VX1707" s="1"/>
      <c r="VY1707" s="1"/>
      <c r="VZ1707" s="1"/>
      <c r="WA1707" s="1"/>
      <c r="WB1707" s="1"/>
      <c r="WC1707" s="1"/>
      <c r="WD1707" s="1"/>
      <c r="WE1707" s="1"/>
      <c r="WF1707" s="1"/>
      <c r="WG1707" s="1"/>
      <c r="WH1707" s="1"/>
      <c r="WI1707" s="1"/>
      <c r="WJ1707" s="1"/>
      <c r="WK1707" s="1"/>
      <c r="WL1707" s="1"/>
      <c r="WM1707" s="1"/>
      <c r="WN1707" s="1"/>
      <c r="WO1707" s="1"/>
      <c r="WP1707" s="1"/>
      <c r="WQ1707" s="1"/>
      <c r="WR1707" s="1"/>
      <c r="WS1707" s="1"/>
      <c r="WT1707" s="1"/>
      <c r="WU1707" s="1"/>
      <c r="WV1707" s="1"/>
      <c r="WW1707" s="1"/>
      <c r="WX1707" s="1"/>
      <c r="WY1707" s="1"/>
      <c r="WZ1707" s="1"/>
      <c r="XA1707" s="1"/>
      <c r="XB1707" s="1"/>
      <c r="XC1707" s="1"/>
      <c r="XD1707" s="1"/>
      <c r="XE1707" s="1"/>
      <c r="XF1707" s="1"/>
      <c r="XG1707" s="1"/>
      <c r="XH1707" s="1"/>
      <c r="XI1707" s="1"/>
      <c r="XJ1707" s="1"/>
      <c r="XK1707" s="1"/>
      <c r="XL1707" s="1"/>
      <c r="XM1707" s="1"/>
      <c r="XN1707" s="1"/>
      <c r="XO1707" s="1"/>
      <c r="XP1707" s="1"/>
      <c r="XQ1707" s="1"/>
      <c r="XR1707" s="1"/>
      <c r="XS1707" s="1"/>
      <c r="XT1707" s="1"/>
      <c r="XU1707" s="1"/>
      <c r="XV1707" s="1"/>
      <c r="XW1707" s="1"/>
      <c r="XX1707" s="1"/>
      <c r="XY1707" s="1"/>
      <c r="XZ1707" s="1"/>
      <c r="YA1707" s="1"/>
      <c r="YB1707" s="1"/>
      <c r="YC1707" s="1"/>
      <c r="YD1707" s="1"/>
      <c r="YE1707" s="1"/>
      <c r="YF1707" s="1"/>
      <c r="YG1707" s="1"/>
      <c r="YH1707" s="1"/>
      <c r="YI1707" s="1"/>
      <c r="YJ1707" s="1"/>
      <c r="YK1707" s="1"/>
      <c r="YL1707" s="1"/>
      <c r="YM1707" s="1"/>
      <c r="YN1707" s="1"/>
      <c r="YO1707" s="1"/>
      <c r="YP1707" s="1"/>
      <c r="YQ1707" s="1"/>
      <c r="YR1707" s="1"/>
      <c r="YS1707" s="1"/>
      <c r="YT1707" s="1"/>
      <c r="YU1707" s="1"/>
      <c r="YV1707" s="1"/>
      <c r="YW1707" s="1"/>
      <c r="YX1707" s="1"/>
      <c r="YY1707" s="1"/>
      <c r="YZ1707" s="1"/>
      <c r="ZA1707" s="1"/>
      <c r="ZB1707" s="1"/>
      <c r="ZC1707" s="1"/>
      <c r="ZD1707" s="1"/>
      <c r="ZE1707" s="1"/>
      <c r="ZF1707" s="1"/>
      <c r="ZG1707" s="1"/>
      <c r="ZH1707" s="1"/>
      <c r="ZI1707" s="1"/>
      <c r="ZJ1707" s="1"/>
      <c r="ZK1707" s="1"/>
      <c r="ZL1707" s="1"/>
      <c r="ZM1707" s="1"/>
      <c r="ZN1707" s="1"/>
      <c r="ZO1707" s="1"/>
      <c r="ZP1707" s="1"/>
      <c r="ZQ1707" s="1"/>
      <c r="ZR1707" s="1"/>
      <c r="ZS1707" s="1"/>
      <c r="ZT1707" s="1"/>
      <c r="ZU1707" s="1"/>
      <c r="ZV1707" s="1"/>
      <c r="ZW1707" s="1"/>
      <c r="ZX1707" s="1"/>
      <c r="ZY1707" s="1"/>
      <c r="ZZ1707" s="1"/>
      <c r="AAA1707" s="1"/>
      <c r="AAB1707" s="1"/>
      <c r="AAC1707" s="1"/>
      <c r="AAD1707" s="1"/>
      <c r="AAE1707" s="1"/>
      <c r="AAF1707" s="1"/>
      <c r="AAG1707" s="1"/>
      <c r="AAH1707" s="1"/>
      <c r="AAI1707" s="1"/>
      <c r="AAJ1707" s="1"/>
      <c r="AAK1707" s="1"/>
      <c r="AAL1707" s="1"/>
      <c r="AAM1707" s="1"/>
      <c r="AAN1707" s="1"/>
      <c r="AAO1707" s="1"/>
      <c r="AAP1707" s="1"/>
      <c r="AAQ1707" s="1"/>
      <c r="AAR1707" s="1"/>
      <c r="AAS1707" s="1"/>
      <c r="AAT1707" s="1"/>
      <c r="AAU1707" s="1"/>
      <c r="AAV1707" s="1"/>
      <c r="AAW1707" s="1"/>
      <c r="AAX1707" s="1"/>
      <c r="AAY1707" s="1"/>
      <c r="AAZ1707" s="1"/>
      <c r="ABA1707" s="1"/>
      <c r="ABB1707" s="1"/>
      <c r="ABC1707" s="1"/>
      <c r="ABD1707" s="1"/>
      <c r="ABE1707" s="1"/>
      <c r="ABF1707" s="1"/>
      <c r="ABG1707" s="1"/>
      <c r="ABH1707" s="1"/>
      <c r="ABI1707" s="1"/>
      <c r="ABJ1707" s="1"/>
      <c r="ABK1707" s="1"/>
      <c r="ABL1707" s="1"/>
      <c r="ABM1707" s="1"/>
      <c r="ABN1707" s="1"/>
      <c r="ABO1707" s="1"/>
      <c r="ABP1707" s="1"/>
      <c r="ABQ1707" s="1"/>
      <c r="ABR1707" s="1"/>
      <c r="ABS1707" s="1"/>
      <c r="ABT1707" s="1"/>
      <c r="ABU1707" s="1"/>
      <c r="ABV1707" s="1"/>
      <c r="ABW1707" s="1"/>
      <c r="ABX1707" s="1"/>
      <c r="ABY1707" s="1"/>
      <c r="ABZ1707" s="1"/>
      <c r="ACA1707" s="1"/>
      <c r="ACB1707" s="1"/>
      <c r="ACC1707" s="1"/>
      <c r="ACD1707" s="1"/>
      <c r="ACE1707" s="1"/>
      <c r="ACF1707" s="1"/>
      <c r="ACG1707" s="1"/>
      <c r="ACH1707" s="1"/>
      <c r="ACI1707" s="1"/>
      <c r="ACJ1707" s="1"/>
      <c r="ACK1707" s="1"/>
      <c r="ACL1707" s="1"/>
      <c r="ACM1707" s="1"/>
      <c r="ACN1707" s="1"/>
      <c r="ACO1707" s="1"/>
      <c r="ACP1707" s="1"/>
      <c r="ACQ1707" s="1"/>
      <c r="ACR1707" s="1"/>
      <c r="ACS1707" s="1"/>
      <c r="ACT1707" s="1"/>
      <c r="ACU1707" s="1"/>
      <c r="ACV1707" s="1"/>
      <c r="ACW1707" s="1"/>
      <c r="ACX1707" s="1"/>
      <c r="ACY1707" s="1"/>
      <c r="ACZ1707" s="1"/>
      <c r="ADA1707" s="1"/>
      <c r="ADB1707" s="1"/>
      <c r="ADC1707" s="1"/>
      <c r="ADD1707" s="1"/>
      <c r="ADE1707" s="1"/>
      <c r="ADF1707" s="1"/>
      <c r="ADG1707" s="1"/>
      <c r="ADH1707" s="1"/>
      <c r="ADI1707" s="1"/>
      <c r="ADJ1707" s="1"/>
      <c r="ADK1707" s="1"/>
      <c r="ADL1707" s="1"/>
      <c r="ADM1707" s="1"/>
      <c r="ADN1707" s="1"/>
      <c r="ADO1707" s="1"/>
      <c r="ADP1707" s="1"/>
      <c r="ADQ1707" s="1"/>
      <c r="ADR1707" s="1"/>
      <c r="ADS1707" s="1"/>
      <c r="ADT1707" s="1"/>
      <c r="ADU1707" s="1"/>
      <c r="ADV1707" s="1"/>
      <c r="ADW1707" s="1"/>
      <c r="ADX1707" s="1"/>
      <c r="ADY1707" s="1"/>
      <c r="ADZ1707" s="1"/>
      <c r="AEA1707" s="1"/>
      <c r="AEB1707" s="1"/>
      <c r="AEC1707" s="1"/>
      <c r="AED1707" s="1"/>
      <c r="AEE1707" s="1"/>
      <c r="AEF1707" s="1"/>
      <c r="AEG1707" s="1"/>
      <c r="AEH1707" s="1"/>
      <c r="AEI1707" s="1"/>
      <c r="AEJ1707" s="1"/>
      <c r="AEK1707" s="1"/>
      <c r="AEL1707" s="1"/>
      <c r="AEM1707" s="1"/>
      <c r="AEN1707" s="1"/>
      <c r="AEO1707" s="1"/>
      <c r="AEP1707" s="1"/>
      <c r="AEQ1707" s="1"/>
      <c r="AER1707" s="1"/>
      <c r="AES1707" s="1"/>
      <c r="AET1707" s="1"/>
      <c r="AEU1707" s="1"/>
      <c r="AEV1707" s="1"/>
      <c r="AEW1707" s="1"/>
      <c r="AEX1707" s="1"/>
      <c r="AEY1707" s="1"/>
      <c r="AEZ1707" s="1"/>
      <c r="AFA1707" s="1"/>
      <c r="AFB1707" s="1"/>
      <c r="AFC1707" s="1"/>
      <c r="AFD1707" s="1"/>
      <c r="AFE1707" s="1"/>
      <c r="AFF1707" s="1"/>
      <c r="AFG1707" s="1"/>
      <c r="AFH1707" s="1"/>
      <c r="AFI1707" s="1"/>
      <c r="AFJ1707" s="1"/>
      <c r="AFK1707" s="1"/>
      <c r="AFL1707" s="1"/>
      <c r="AFM1707" s="1"/>
      <c r="AFN1707" s="1"/>
      <c r="AFO1707" s="1"/>
      <c r="AFP1707" s="1"/>
      <c r="AFQ1707" s="1"/>
      <c r="AFR1707" s="1"/>
      <c r="AFS1707" s="1"/>
      <c r="AFT1707" s="1"/>
      <c r="AFU1707" s="1"/>
      <c r="AFV1707" s="1"/>
      <c r="AFW1707" s="1"/>
      <c r="AFX1707" s="1"/>
      <c r="AFY1707" s="1"/>
      <c r="AFZ1707" s="1"/>
      <c r="AGA1707" s="1"/>
      <c r="AGB1707" s="1"/>
      <c r="AGC1707" s="1"/>
      <c r="AGD1707" s="1"/>
      <c r="AGE1707" s="1"/>
      <c r="AGF1707" s="1"/>
      <c r="AGG1707" s="1"/>
      <c r="AGH1707" s="1"/>
      <c r="AGI1707" s="1"/>
      <c r="AGJ1707" s="1"/>
      <c r="AGK1707" s="1"/>
      <c r="AGL1707" s="1"/>
      <c r="AGM1707" s="1"/>
      <c r="AGN1707" s="1"/>
      <c r="AGO1707" s="1"/>
      <c r="AGP1707" s="1"/>
      <c r="AGQ1707" s="1"/>
      <c r="AGR1707" s="1"/>
      <c r="AGS1707" s="1"/>
      <c r="AGT1707" s="1"/>
      <c r="AGU1707" s="1"/>
      <c r="AGV1707" s="1"/>
      <c r="AGW1707" s="1"/>
      <c r="AGX1707" s="1"/>
      <c r="AGY1707" s="1"/>
      <c r="AGZ1707" s="1"/>
      <c r="AHA1707" s="1"/>
      <c r="AHB1707" s="1"/>
      <c r="AHC1707" s="1"/>
      <c r="AHD1707" s="1"/>
      <c r="AHE1707" s="1"/>
      <c r="AHF1707" s="1"/>
      <c r="AHG1707" s="1"/>
      <c r="AHH1707" s="1"/>
      <c r="AHI1707" s="1"/>
      <c r="AHJ1707" s="1"/>
      <c r="AHK1707" s="1"/>
      <c r="AHL1707" s="1"/>
      <c r="AHM1707" s="1"/>
      <c r="AHN1707" s="1"/>
      <c r="AHO1707" s="1"/>
      <c r="AHP1707" s="1"/>
      <c r="AHQ1707" s="1"/>
      <c r="AHR1707" s="1"/>
      <c r="AHS1707" s="1"/>
      <c r="AHT1707" s="1"/>
      <c r="AHU1707" s="1"/>
      <c r="AHV1707" s="1"/>
      <c r="AHW1707" s="1"/>
      <c r="AHX1707" s="1"/>
      <c r="AHY1707" s="1"/>
      <c r="AHZ1707" s="1"/>
      <c r="AIA1707" s="1"/>
      <c r="AIB1707" s="1"/>
      <c r="AIC1707" s="1"/>
      <c r="AID1707" s="1"/>
      <c r="AIE1707" s="1"/>
      <c r="AIF1707" s="1"/>
      <c r="AIG1707" s="1"/>
      <c r="AIH1707" s="1"/>
      <c r="AII1707" s="1"/>
      <c r="AIJ1707" s="1"/>
      <c r="AIK1707" s="1"/>
      <c r="AIL1707" s="1"/>
      <c r="AIM1707" s="1"/>
      <c r="AIN1707" s="1"/>
      <c r="AIO1707" s="1"/>
      <c r="AIP1707" s="1"/>
      <c r="AIQ1707" s="1"/>
      <c r="AIR1707" s="1"/>
      <c r="AIS1707" s="1"/>
      <c r="AIT1707" s="1"/>
      <c r="AIU1707" s="1"/>
      <c r="AIV1707" s="1"/>
      <c r="AIW1707" s="1"/>
      <c r="AIX1707" s="1"/>
      <c r="AIY1707" s="1"/>
      <c r="AIZ1707" s="1"/>
      <c r="AJA1707" s="1"/>
      <c r="AJB1707" s="1"/>
      <c r="AJC1707" s="1"/>
      <c r="AJD1707" s="1"/>
      <c r="AJE1707" s="1"/>
      <c r="AJF1707" s="1"/>
      <c r="AJG1707" s="1"/>
      <c r="AJH1707" s="1"/>
      <c r="AJI1707" s="1"/>
      <c r="AJJ1707" s="1"/>
      <c r="AJK1707" s="1"/>
      <c r="AJL1707" s="1"/>
      <c r="AJM1707" s="1"/>
      <c r="AJN1707" s="1"/>
      <c r="AJO1707" s="1"/>
      <c r="AJP1707" s="1"/>
      <c r="AJQ1707" s="1"/>
      <c r="AJR1707" s="1"/>
      <c r="AJS1707" s="1"/>
      <c r="AJT1707" s="1"/>
      <c r="AJU1707" s="1"/>
      <c r="AJV1707" s="1"/>
      <c r="AJW1707" s="1"/>
      <c r="AJX1707" s="1"/>
      <c r="AJY1707" s="1"/>
      <c r="AJZ1707" s="1"/>
      <c r="AKA1707" s="1"/>
      <c r="AKB1707" s="1"/>
      <c r="AKC1707" s="1"/>
      <c r="AKD1707" s="1"/>
      <c r="AKE1707" s="1"/>
      <c r="AKF1707" s="1"/>
      <c r="AKG1707" s="1"/>
      <c r="AKH1707" s="1"/>
      <c r="AKI1707" s="1"/>
      <c r="AKJ1707" s="1"/>
      <c r="AKK1707" s="1"/>
      <c r="AKL1707" s="1"/>
      <c r="AKM1707" s="1"/>
      <c r="AKN1707" s="1"/>
      <c r="AKO1707" s="1"/>
      <c r="AKP1707" s="1"/>
      <c r="AKQ1707" s="1"/>
      <c r="AKR1707" s="1"/>
      <c r="AKS1707" s="1"/>
      <c r="AKT1707" s="1"/>
      <c r="AKU1707" s="1"/>
      <c r="AKV1707" s="1"/>
      <c r="AKW1707" s="1"/>
      <c r="AKX1707" s="1"/>
      <c r="AKY1707" s="1"/>
      <c r="AKZ1707" s="1"/>
      <c r="ALA1707" s="1"/>
      <c r="ALB1707" s="1"/>
      <c r="ALC1707" s="1"/>
      <c r="ALD1707" s="1"/>
      <c r="ALE1707" s="1"/>
      <c r="ALF1707" s="1"/>
      <c r="ALG1707" s="1"/>
      <c r="ALH1707" s="1"/>
      <c r="ALI1707" s="1"/>
      <c r="ALJ1707" s="1"/>
      <c r="ALK1707" s="1"/>
      <c r="ALL1707" s="1"/>
      <c r="ALM1707" s="1"/>
      <c r="ALN1707" s="1"/>
      <c r="ALO1707" s="1"/>
      <c r="ALP1707" s="1"/>
      <c r="ALQ1707" s="1"/>
      <c r="ALR1707" s="1"/>
      <c r="ALS1707" s="1"/>
      <c r="ALT1707" s="1"/>
      <c r="ALU1707" s="1"/>
      <c r="ALV1707" s="1"/>
      <c r="ALW1707" s="1"/>
      <c r="ALX1707" s="1"/>
      <c r="ALY1707" s="1"/>
      <c r="ALZ1707" s="1"/>
      <c r="AMA1707" s="1"/>
      <c r="AMB1707" s="1"/>
      <c r="AMC1707" s="1"/>
      <c r="AMD1707" s="1"/>
      <c r="AME1707" s="1"/>
      <c r="AMF1707" s="1"/>
      <c r="AMG1707" s="1"/>
      <c r="AMH1707" s="1"/>
      <c r="AMI1707" s="1"/>
    </row>
    <row r="1708" customFormat="false" ht="12.75" hidden="false" customHeight="false" outlineLevel="0" collapsed="false">
      <c r="A1708" s="1" t="s">
        <v>3969</v>
      </c>
      <c r="C1708" s="27" t="s">
        <v>3998</v>
      </c>
      <c r="D1708" s="27" t="s">
        <v>51</v>
      </c>
      <c r="E1708" s="27"/>
      <c r="F1708" s="31"/>
      <c r="G1708" s="27"/>
      <c r="H1708" s="30" t="s">
        <v>168</v>
      </c>
      <c r="I1708" s="31" t="n">
        <v>0.88</v>
      </c>
      <c r="J1708" s="30" t="s">
        <v>3988</v>
      </c>
      <c r="BM1708" s="1"/>
      <c r="BN1708" s="1"/>
      <c r="BO1708" s="1"/>
      <c r="BP1708" s="1"/>
      <c r="BQ1708" s="1"/>
      <c r="BR1708" s="1"/>
      <c r="BS1708" s="1"/>
      <c r="BT1708" s="1"/>
      <c r="BU1708" s="1"/>
      <c r="BV1708" s="1"/>
      <c r="BW1708" s="1"/>
      <c r="BX1708" s="1"/>
      <c r="BY1708" s="1"/>
      <c r="BZ1708" s="1"/>
      <c r="CA1708" s="1"/>
      <c r="CB1708" s="1"/>
      <c r="CC1708" s="1"/>
      <c r="CD1708" s="1"/>
      <c r="CE1708" s="1"/>
      <c r="CF1708" s="1"/>
      <c r="CG1708" s="1"/>
      <c r="CH1708" s="1"/>
      <c r="CI1708" s="1"/>
      <c r="CJ1708" s="1"/>
      <c r="CK1708" s="1"/>
      <c r="CL1708" s="1"/>
      <c r="CM1708" s="1"/>
      <c r="CN1708" s="1"/>
      <c r="CO1708" s="1"/>
      <c r="CP1708" s="1"/>
      <c r="CQ1708" s="1"/>
      <c r="CR1708" s="1"/>
      <c r="CS1708" s="1"/>
      <c r="CT1708" s="1"/>
      <c r="CU1708" s="1"/>
      <c r="CV1708" s="1"/>
      <c r="CW1708" s="1"/>
      <c r="CX1708" s="1"/>
      <c r="CY1708" s="1"/>
      <c r="CZ1708" s="1"/>
      <c r="DA1708" s="1"/>
      <c r="DB1708" s="1"/>
      <c r="DC1708" s="1"/>
      <c r="DD1708" s="1"/>
      <c r="DE1708" s="1"/>
      <c r="DF1708" s="1"/>
      <c r="DG1708" s="1"/>
      <c r="DH1708" s="1"/>
      <c r="DI1708" s="1"/>
      <c r="DJ1708" s="1"/>
      <c r="DK1708" s="1"/>
      <c r="DL1708" s="1"/>
      <c r="DM1708" s="1"/>
      <c r="DN1708" s="1"/>
      <c r="DO1708" s="1"/>
      <c r="DP1708" s="1"/>
      <c r="DQ1708" s="1"/>
      <c r="DR1708" s="1"/>
      <c r="DS1708" s="1"/>
      <c r="DT1708" s="1"/>
      <c r="DU1708" s="1"/>
      <c r="DV1708" s="1"/>
      <c r="DW1708" s="1"/>
      <c r="DX1708" s="1"/>
      <c r="DY1708" s="1"/>
      <c r="DZ1708" s="1"/>
      <c r="EA1708" s="1"/>
      <c r="EB1708" s="1"/>
      <c r="EC1708" s="1"/>
      <c r="ED1708" s="1"/>
      <c r="EE1708" s="1"/>
      <c r="EF1708" s="1"/>
      <c r="EG1708" s="1"/>
      <c r="EH1708" s="1"/>
      <c r="EI1708" s="1"/>
      <c r="EJ1708" s="1"/>
      <c r="EK1708" s="1"/>
      <c r="EL1708" s="1"/>
      <c r="EM1708" s="1"/>
      <c r="EN1708" s="1"/>
      <c r="EO1708" s="1"/>
      <c r="EP1708" s="1"/>
      <c r="EQ1708" s="1"/>
      <c r="ER1708" s="1"/>
      <c r="ES1708" s="1"/>
      <c r="ET1708" s="1"/>
      <c r="EU1708" s="1"/>
      <c r="EV1708" s="1"/>
      <c r="EW1708" s="1"/>
      <c r="EX1708" s="1"/>
      <c r="EY1708" s="1"/>
      <c r="EZ1708" s="1"/>
      <c r="FA1708" s="1"/>
      <c r="FB1708" s="1"/>
      <c r="FC1708" s="1"/>
      <c r="FD1708" s="1"/>
      <c r="FE1708" s="1"/>
      <c r="FF1708" s="1"/>
      <c r="FG1708" s="1"/>
      <c r="FH1708" s="1"/>
      <c r="FI1708" s="1"/>
      <c r="FJ1708" s="1"/>
      <c r="FK1708" s="1"/>
      <c r="FL1708" s="1"/>
      <c r="FM1708" s="1"/>
      <c r="FN1708" s="1"/>
      <c r="FO1708" s="1"/>
      <c r="FP1708" s="1"/>
      <c r="FQ1708" s="1"/>
      <c r="FR1708" s="1"/>
      <c r="FS1708" s="1"/>
      <c r="FT1708" s="1"/>
      <c r="FU1708" s="1"/>
      <c r="FV1708" s="1"/>
      <c r="FW1708" s="1"/>
      <c r="FX1708" s="1"/>
      <c r="FY1708" s="1"/>
      <c r="FZ1708" s="1"/>
      <c r="GA1708" s="1"/>
      <c r="GB1708" s="1"/>
      <c r="GC1708" s="1"/>
      <c r="GD1708" s="1"/>
      <c r="GE1708" s="1"/>
      <c r="GF1708" s="1"/>
      <c r="GG1708" s="1"/>
      <c r="GH1708" s="1"/>
      <c r="GI1708" s="1"/>
      <c r="GJ1708" s="1"/>
      <c r="GK1708" s="1"/>
      <c r="GL1708" s="1"/>
      <c r="GM1708" s="1"/>
      <c r="GN1708" s="1"/>
      <c r="GO1708" s="1"/>
      <c r="GP1708" s="1"/>
      <c r="GQ1708" s="1"/>
      <c r="GR1708" s="1"/>
      <c r="GS1708" s="1"/>
      <c r="GT1708" s="1"/>
      <c r="GU1708" s="1"/>
      <c r="GV1708" s="1"/>
      <c r="GW1708" s="1"/>
      <c r="GX1708" s="1"/>
      <c r="GY1708" s="1"/>
      <c r="GZ1708" s="1"/>
      <c r="HA1708" s="1"/>
      <c r="HB1708" s="1"/>
      <c r="HC1708" s="1"/>
      <c r="HD1708" s="1"/>
      <c r="HE1708" s="1"/>
      <c r="HF1708" s="1"/>
      <c r="HG1708" s="1"/>
      <c r="HH1708" s="1"/>
      <c r="HI1708" s="1"/>
      <c r="HJ1708" s="1"/>
      <c r="HK1708" s="1"/>
      <c r="HL1708" s="1"/>
      <c r="HM1708" s="1"/>
      <c r="HN1708" s="1"/>
      <c r="HO1708" s="1"/>
      <c r="HP1708" s="1"/>
      <c r="HQ1708" s="1"/>
      <c r="HR1708" s="1"/>
      <c r="HS1708" s="1"/>
      <c r="HT1708" s="1"/>
      <c r="HU1708" s="1"/>
      <c r="HV1708" s="1"/>
      <c r="HW1708" s="1"/>
      <c r="HX1708" s="1"/>
      <c r="HY1708" s="1"/>
      <c r="HZ1708" s="1"/>
      <c r="IA1708" s="1"/>
      <c r="IB1708" s="1"/>
      <c r="IC1708" s="1"/>
      <c r="ID1708" s="1"/>
      <c r="IE1708" s="1"/>
      <c r="IF1708" s="1"/>
      <c r="IG1708" s="1"/>
      <c r="IH1708" s="1"/>
      <c r="II1708" s="1"/>
      <c r="IJ1708" s="1"/>
      <c r="IK1708" s="1"/>
      <c r="IL1708" s="1"/>
      <c r="IM1708" s="1"/>
      <c r="IN1708" s="1"/>
      <c r="IO1708" s="1"/>
      <c r="IP1708" s="1"/>
      <c r="IQ1708" s="1"/>
      <c r="IR1708" s="1"/>
      <c r="IS1708" s="1"/>
      <c r="IT1708" s="1"/>
      <c r="IU1708" s="1"/>
      <c r="IV1708" s="1"/>
      <c r="IW1708" s="1"/>
      <c r="IX1708" s="1"/>
      <c r="IY1708" s="1"/>
      <c r="IZ1708" s="1"/>
      <c r="JA1708" s="1"/>
      <c r="JB1708" s="1"/>
      <c r="JC1708" s="1"/>
      <c r="JD1708" s="1"/>
      <c r="JE1708" s="1"/>
      <c r="JF1708" s="1"/>
      <c r="JG1708" s="1"/>
      <c r="JH1708" s="1"/>
      <c r="JI1708" s="1"/>
      <c r="JJ1708" s="1"/>
      <c r="JK1708" s="1"/>
      <c r="JL1708" s="1"/>
      <c r="JM1708" s="1"/>
      <c r="JN1708" s="1"/>
      <c r="JO1708" s="1"/>
      <c r="JP1708" s="1"/>
      <c r="JQ1708" s="1"/>
      <c r="JR1708" s="1"/>
      <c r="JS1708" s="1"/>
      <c r="JT1708" s="1"/>
      <c r="JU1708" s="1"/>
      <c r="JV1708" s="1"/>
      <c r="JW1708" s="1"/>
      <c r="JX1708" s="1"/>
      <c r="JY1708" s="1"/>
      <c r="JZ1708" s="1"/>
      <c r="KA1708" s="1"/>
      <c r="KB1708" s="1"/>
      <c r="KC1708" s="1"/>
      <c r="KD1708" s="1"/>
      <c r="KE1708" s="1"/>
      <c r="KF1708" s="1"/>
      <c r="KG1708" s="1"/>
      <c r="KH1708" s="1"/>
      <c r="KI1708" s="1"/>
      <c r="KJ1708" s="1"/>
      <c r="KK1708" s="1"/>
      <c r="KL1708" s="1"/>
      <c r="KM1708" s="1"/>
      <c r="KN1708" s="1"/>
      <c r="KO1708" s="1"/>
      <c r="KP1708" s="1"/>
      <c r="KQ1708" s="1"/>
      <c r="KR1708" s="1"/>
      <c r="KS1708" s="1"/>
      <c r="KT1708" s="1"/>
      <c r="KU1708" s="1"/>
      <c r="KV1708" s="1"/>
      <c r="KW1708" s="1"/>
      <c r="KX1708" s="1"/>
      <c r="KY1708" s="1"/>
      <c r="KZ1708" s="1"/>
      <c r="LA1708" s="1"/>
      <c r="LB1708" s="1"/>
      <c r="LC1708" s="1"/>
      <c r="LD1708" s="1"/>
      <c r="LE1708" s="1"/>
      <c r="LF1708" s="1"/>
      <c r="LG1708" s="1"/>
      <c r="LH1708" s="1"/>
      <c r="LI1708" s="1"/>
      <c r="LJ1708" s="1"/>
      <c r="LK1708" s="1"/>
      <c r="LL1708" s="1"/>
      <c r="LM1708" s="1"/>
      <c r="LN1708" s="1"/>
      <c r="LO1708" s="1"/>
      <c r="LP1708" s="1"/>
      <c r="LQ1708" s="1"/>
      <c r="LR1708" s="1"/>
      <c r="LS1708" s="1"/>
      <c r="LT1708" s="1"/>
      <c r="LU1708" s="1"/>
      <c r="LV1708" s="1"/>
      <c r="LW1708" s="1"/>
      <c r="LX1708" s="1"/>
      <c r="LY1708" s="1"/>
      <c r="LZ1708" s="1"/>
      <c r="MA1708" s="1"/>
      <c r="MB1708" s="1"/>
      <c r="MC1708" s="1"/>
      <c r="MD1708" s="1"/>
      <c r="ME1708" s="1"/>
      <c r="MF1708" s="1"/>
      <c r="MG1708" s="1"/>
      <c r="MH1708" s="1"/>
      <c r="MI1708" s="1"/>
      <c r="MJ1708" s="1"/>
      <c r="MK1708" s="1"/>
      <c r="ML1708" s="1"/>
      <c r="MM1708" s="1"/>
      <c r="MN1708" s="1"/>
      <c r="MO1708" s="1"/>
      <c r="MP1708" s="1"/>
      <c r="MQ1708" s="1"/>
      <c r="MR1708" s="1"/>
      <c r="MS1708" s="1"/>
      <c r="MT1708" s="1"/>
      <c r="MU1708" s="1"/>
      <c r="MV1708" s="1"/>
      <c r="MW1708" s="1"/>
      <c r="MX1708" s="1"/>
      <c r="MY1708" s="1"/>
      <c r="MZ1708" s="1"/>
      <c r="NA1708" s="1"/>
      <c r="NB1708" s="1"/>
      <c r="NC1708" s="1"/>
      <c r="ND1708" s="1"/>
      <c r="NE1708" s="1"/>
      <c r="NF1708" s="1"/>
      <c r="NG1708" s="1"/>
      <c r="NH1708" s="1"/>
      <c r="NI1708" s="1"/>
      <c r="NJ1708" s="1"/>
      <c r="NK1708" s="1"/>
      <c r="NL1708" s="1"/>
      <c r="NM1708" s="1"/>
      <c r="NN1708" s="1"/>
      <c r="NO1708" s="1"/>
      <c r="NP1708" s="1"/>
      <c r="NQ1708" s="1"/>
      <c r="NR1708" s="1"/>
      <c r="NS1708" s="1"/>
      <c r="NT1708" s="1"/>
      <c r="NU1708" s="1"/>
      <c r="NV1708" s="1"/>
      <c r="NW1708" s="1"/>
      <c r="NX1708" s="1"/>
      <c r="NY1708" s="1"/>
      <c r="NZ1708" s="1"/>
      <c r="OA1708" s="1"/>
      <c r="OB1708" s="1"/>
      <c r="OC1708" s="1"/>
      <c r="OD1708" s="1"/>
      <c r="OE1708" s="1"/>
      <c r="OF1708" s="1"/>
      <c r="OG1708" s="1"/>
      <c r="OH1708" s="1"/>
      <c r="OI1708" s="1"/>
      <c r="OJ1708" s="1"/>
      <c r="OK1708" s="1"/>
      <c r="OL1708" s="1"/>
      <c r="OM1708" s="1"/>
      <c r="ON1708" s="1"/>
      <c r="OO1708" s="1"/>
      <c r="OP1708" s="1"/>
      <c r="OQ1708" s="1"/>
      <c r="OR1708" s="1"/>
      <c r="OS1708" s="1"/>
      <c r="OT1708" s="1"/>
      <c r="OU1708" s="1"/>
      <c r="OV1708" s="1"/>
      <c r="OW1708" s="1"/>
      <c r="OX1708" s="1"/>
      <c r="OY1708" s="1"/>
      <c r="OZ1708" s="1"/>
      <c r="PA1708" s="1"/>
      <c r="PB1708" s="1"/>
      <c r="PC1708" s="1"/>
      <c r="PD1708" s="1"/>
      <c r="PE1708" s="1"/>
      <c r="PF1708" s="1"/>
      <c r="PG1708" s="1"/>
      <c r="PH1708" s="1"/>
      <c r="PI1708" s="1"/>
      <c r="PJ1708" s="1"/>
      <c r="PK1708" s="1"/>
      <c r="PL1708" s="1"/>
      <c r="PM1708" s="1"/>
      <c r="PN1708" s="1"/>
      <c r="PO1708" s="1"/>
      <c r="PP1708" s="1"/>
      <c r="PQ1708" s="1"/>
      <c r="PR1708" s="1"/>
      <c r="PS1708" s="1"/>
      <c r="PT1708" s="1"/>
      <c r="PU1708" s="1"/>
      <c r="PV1708" s="1"/>
      <c r="PW1708" s="1"/>
      <c r="PX1708" s="1"/>
      <c r="PY1708" s="1"/>
      <c r="PZ1708" s="1"/>
      <c r="QA1708" s="1"/>
      <c r="QB1708" s="1"/>
      <c r="QC1708" s="1"/>
      <c r="QD1708" s="1"/>
      <c r="QE1708" s="1"/>
      <c r="QF1708" s="1"/>
      <c r="QG1708" s="1"/>
      <c r="QH1708" s="1"/>
      <c r="QI1708" s="1"/>
      <c r="QJ1708" s="1"/>
      <c r="QK1708" s="1"/>
      <c r="QL1708" s="1"/>
      <c r="QM1708" s="1"/>
      <c r="QN1708" s="1"/>
      <c r="QO1708" s="1"/>
      <c r="QP1708" s="1"/>
      <c r="QQ1708" s="1"/>
      <c r="QR1708" s="1"/>
      <c r="QS1708" s="1"/>
      <c r="QT1708" s="1"/>
      <c r="QU1708" s="1"/>
      <c r="QV1708" s="1"/>
      <c r="QW1708" s="1"/>
      <c r="QX1708" s="1"/>
      <c r="QY1708" s="1"/>
      <c r="QZ1708" s="1"/>
      <c r="RA1708" s="1"/>
      <c r="RB1708" s="1"/>
      <c r="RC1708" s="1"/>
      <c r="RD1708" s="1"/>
      <c r="RE1708" s="1"/>
      <c r="RF1708" s="1"/>
      <c r="RG1708" s="1"/>
      <c r="RH1708" s="1"/>
      <c r="RI1708" s="1"/>
      <c r="RJ1708" s="1"/>
      <c r="RK1708" s="1"/>
      <c r="RL1708" s="1"/>
      <c r="RM1708" s="1"/>
      <c r="RN1708" s="1"/>
      <c r="RO1708" s="1"/>
      <c r="RP1708" s="1"/>
      <c r="RQ1708" s="1"/>
      <c r="RR1708" s="1"/>
      <c r="RS1708" s="1"/>
      <c r="RT1708" s="1"/>
      <c r="RU1708" s="1"/>
      <c r="RV1708" s="1"/>
      <c r="RW1708" s="1"/>
      <c r="RX1708" s="1"/>
      <c r="RY1708" s="1"/>
      <c r="RZ1708" s="1"/>
      <c r="SA1708" s="1"/>
      <c r="SB1708" s="1"/>
      <c r="SC1708" s="1"/>
      <c r="SD1708" s="1"/>
      <c r="SE1708" s="1"/>
      <c r="SF1708" s="1"/>
      <c r="SG1708" s="1"/>
      <c r="SH1708" s="1"/>
      <c r="SI1708" s="1"/>
      <c r="SJ1708" s="1"/>
      <c r="SK1708" s="1"/>
      <c r="SL1708" s="1"/>
      <c r="SM1708" s="1"/>
      <c r="SN1708" s="1"/>
      <c r="SO1708" s="1"/>
      <c r="SP1708" s="1"/>
      <c r="SQ1708" s="1"/>
      <c r="SR1708" s="1"/>
      <c r="SS1708" s="1"/>
      <c r="ST1708" s="1"/>
      <c r="SU1708" s="1"/>
      <c r="SV1708" s="1"/>
      <c r="SW1708" s="1"/>
      <c r="SX1708" s="1"/>
      <c r="SY1708" s="1"/>
      <c r="SZ1708" s="1"/>
      <c r="TA1708" s="1"/>
      <c r="TB1708" s="1"/>
      <c r="TC1708" s="1"/>
      <c r="TD1708" s="1"/>
      <c r="TE1708" s="1"/>
      <c r="TF1708" s="1"/>
      <c r="TG1708" s="1"/>
      <c r="TH1708" s="1"/>
      <c r="TI1708" s="1"/>
      <c r="TJ1708" s="1"/>
      <c r="TK1708" s="1"/>
      <c r="TL1708" s="1"/>
      <c r="TM1708" s="1"/>
      <c r="TN1708" s="1"/>
      <c r="TO1708" s="1"/>
      <c r="TP1708" s="1"/>
      <c r="TQ1708" s="1"/>
      <c r="TR1708" s="1"/>
      <c r="TS1708" s="1"/>
      <c r="TT1708" s="1"/>
      <c r="TU1708" s="1"/>
      <c r="TV1708" s="1"/>
      <c r="TW1708" s="1"/>
      <c r="TX1708" s="1"/>
      <c r="TY1708" s="1"/>
      <c r="TZ1708" s="1"/>
      <c r="UA1708" s="1"/>
      <c r="UB1708" s="1"/>
      <c r="UC1708" s="1"/>
      <c r="UD1708" s="1"/>
      <c r="UE1708" s="1"/>
      <c r="UF1708" s="1"/>
      <c r="UG1708" s="1"/>
      <c r="UH1708" s="1"/>
      <c r="UI1708" s="1"/>
      <c r="UJ1708" s="1"/>
      <c r="UK1708" s="1"/>
      <c r="UL1708" s="1"/>
      <c r="UM1708" s="1"/>
      <c r="UN1708" s="1"/>
      <c r="UO1708" s="1"/>
      <c r="UP1708" s="1"/>
      <c r="UQ1708" s="1"/>
      <c r="UR1708" s="1"/>
      <c r="US1708" s="1"/>
      <c r="UT1708" s="1"/>
      <c r="UU1708" s="1"/>
      <c r="UV1708" s="1"/>
      <c r="UW1708" s="1"/>
      <c r="UX1708" s="1"/>
      <c r="UY1708" s="1"/>
      <c r="UZ1708" s="1"/>
      <c r="VA1708" s="1"/>
      <c r="VB1708" s="1"/>
      <c r="VC1708" s="1"/>
      <c r="VD1708" s="1"/>
      <c r="VE1708" s="1"/>
      <c r="VF1708" s="1"/>
      <c r="VG1708" s="1"/>
      <c r="VH1708" s="1"/>
      <c r="VI1708" s="1"/>
      <c r="VJ1708" s="1"/>
      <c r="VK1708" s="1"/>
      <c r="VL1708" s="1"/>
      <c r="VM1708" s="1"/>
      <c r="VN1708" s="1"/>
      <c r="VO1708" s="1"/>
      <c r="VP1708" s="1"/>
      <c r="VQ1708" s="1"/>
      <c r="VR1708" s="1"/>
      <c r="VS1708" s="1"/>
      <c r="VT1708" s="1"/>
      <c r="VU1708" s="1"/>
      <c r="VV1708" s="1"/>
      <c r="VW1708" s="1"/>
      <c r="VX1708" s="1"/>
      <c r="VY1708" s="1"/>
      <c r="VZ1708" s="1"/>
      <c r="WA1708" s="1"/>
      <c r="WB1708" s="1"/>
      <c r="WC1708" s="1"/>
      <c r="WD1708" s="1"/>
      <c r="WE1708" s="1"/>
      <c r="WF1708" s="1"/>
      <c r="WG1708" s="1"/>
      <c r="WH1708" s="1"/>
      <c r="WI1708" s="1"/>
      <c r="WJ1708" s="1"/>
      <c r="WK1708" s="1"/>
      <c r="WL1708" s="1"/>
      <c r="WM1708" s="1"/>
      <c r="WN1708" s="1"/>
      <c r="WO1708" s="1"/>
      <c r="WP1708" s="1"/>
      <c r="WQ1708" s="1"/>
      <c r="WR1708" s="1"/>
      <c r="WS1708" s="1"/>
      <c r="WT1708" s="1"/>
      <c r="WU1708" s="1"/>
      <c r="WV1708" s="1"/>
      <c r="WW1708" s="1"/>
      <c r="WX1708" s="1"/>
      <c r="WY1708" s="1"/>
      <c r="WZ1708" s="1"/>
      <c r="XA1708" s="1"/>
      <c r="XB1708" s="1"/>
      <c r="XC1708" s="1"/>
      <c r="XD1708" s="1"/>
      <c r="XE1708" s="1"/>
      <c r="XF1708" s="1"/>
      <c r="XG1708" s="1"/>
      <c r="XH1708" s="1"/>
      <c r="XI1708" s="1"/>
      <c r="XJ1708" s="1"/>
      <c r="XK1708" s="1"/>
      <c r="XL1708" s="1"/>
      <c r="XM1708" s="1"/>
      <c r="XN1708" s="1"/>
      <c r="XO1708" s="1"/>
      <c r="XP1708" s="1"/>
      <c r="XQ1708" s="1"/>
      <c r="XR1708" s="1"/>
      <c r="XS1708" s="1"/>
      <c r="XT1708" s="1"/>
      <c r="XU1708" s="1"/>
      <c r="XV1708" s="1"/>
      <c r="XW1708" s="1"/>
      <c r="XX1708" s="1"/>
      <c r="XY1708" s="1"/>
      <c r="XZ1708" s="1"/>
      <c r="YA1708" s="1"/>
      <c r="YB1708" s="1"/>
      <c r="YC1708" s="1"/>
      <c r="YD1708" s="1"/>
      <c r="YE1708" s="1"/>
      <c r="YF1708" s="1"/>
      <c r="YG1708" s="1"/>
      <c r="YH1708" s="1"/>
      <c r="YI1708" s="1"/>
      <c r="YJ1708" s="1"/>
      <c r="YK1708" s="1"/>
      <c r="YL1708" s="1"/>
      <c r="YM1708" s="1"/>
      <c r="YN1708" s="1"/>
      <c r="YO1708" s="1"/>
      <c r="YP1708" s="1"/>
      <c r="YQ1708" s="1"/>
      <c r="YR1708" s="1"/>
      <c r="YS1708" s="1"/>
      <c r="YT1708" s="1"/>
      <c r="YU1708" s="1"/>
      <c r="YV1708" s="1"/>
      <c r="YW1708" s="1"/>
      <c r="YX1708" s="1"/>
      <c r="YY1708" s="1"/>
      <c r="YZ1708" s="1"/>
      <c r="ZA1708" s="1"/>
      <c r="ZB1708" s="1"/>
      <c r="ZC1708" s="1"/>
      <c r="ZD1708" s="1"/>
      <c r="ZE1708" s="1"/>
      <c r="ZF1708" s="1"/>
      <c r="ZG1708" s="1"/>
      <c r="ZH1708" s="1"/>
      <c r="ZI1708" s="1"/>
      <c r="ZJ1708" s="1"/>
      <c r="ZK1708" s="1"/>
      <c r="ZL1708" s="1"/>
      <c r="ZM1708" s="1"/>
      <c r="ZN1708" s="1"/>
      <c r="ZO1708" s="1"/>
      <c r="ZP1708" s="1"/>
      <c r="ZQ1708" s="1"/>
      <c r="ZR1708" s="1"/>
      <c r="ZS1708" s="1"/>
      <c r="ZT1708" s="1"/>
      <c r="ZU1708" s="1"/>
      <c r="ZV1708" s="1"/>
      <c r="ZW1708" s="1"/>
      <c r="ZX1708" s="1"/>
      <c r="ZY1708" s="1"/>
      <c r="ZZ1708" s="1"/>
      <c r="AAA1708" s="1"/>
      <c r="AAB1708" s="1"/>
      <c r="AAC1708" s="1"/>
      <c r="AAD1708" s="1"/>
      <c r="AAE1708" s="1"/>
      <c r="AAF1708" s="1"/>
      <c r="AAG1708" s="1"/>
      <c r="AAH1708" s="1"/>
      <c r="AAI1708" s="1"/>
      <c r="AAJ1708" s="1"/>
      <c r="AAK1708" s="1"/>
      <c r="AAL1708" s="1"/>
      <c r="AAM1708" s="1"/>
      <c r="AAN1708" s="1"/>
      <c r="AAO1708" s="1"/>
      <c r="AAP1708" s="1"/>
      <c r="AAQ1708" s="1"/>
      <c r="AAR1708" s="1"/>
      <c r="AAS1708" s="1"/>
      <c r="AAT1708" s="1"/>
      <c r="AAU1708" s="1"/>
      <c r="AAV1708" s="1"/>
      <c r="AAW1708" s="1"/>
      <c r="AAX1708" s="1"/>
      <c r="AAY1708" s="1"/>
      <c r="AAZ1708" s="1"/>
      <c r="ABA1708" s="1"/>
      <c r="ABB1708" s="1"/>
      <c r="ABC1708" s="1"/>
      <c r="ABD1708" s="1"/>
      <c r="ABE1708" s="1"/>
      <c r="ABF1708" s="1"/>
      <c r="ABG1708" s="1"/>
      <c r="ABH1708" s="1"/>
      <c r="ABI1708" s="1"/>
      <c r="ABJ1708" s="1"/>
      <c r="ABK1708" s="1"/>
      <c r="ABL1708" s="1"/>
      <c r="ABM1708" s="1"/>
      <c r="ABN1708" s="1"/>
      <c r="ABO1708" s="1"/>
      <c r="ABP1708" s="1"/>
      <c r="ABQ1708" s="1"/>
      <c r="ABR1708" s="1"/>
      <c r="ABS1708" s="1"/>
      <c r="ABT1708" s="1"/>
      <c r="ABU1708" s="1"/>
      <c r="ABV1708" s="1"/>
      <c r="ABW1708" s="1"/>
      <c r="ABX1708" s="1"/>
      <c r="ABY1708" s="1"/>
      <c r="ABZ1708" s="1"/>
      <c r="ACA1708" s="1"/>
      <c r="ACB1708" s="1"/>
      <c r="ACC1708" s="1"/>
      <c r="ACD1708" s="1"/>
      <c r="ACE1708" s="1"/>
      <c r="ACF1708" s="1"/>
      <c r="ACG1708" s="1"/>
      <c r="ACH1708" s="1"/>
      <c r="ACI1708" s="1"/>
      <c r="ACJ1708" s="1"/>
      <c r="ACK1708" s="1"/>
      <c r="ACL1708" s="1"/>
      <c r="ACM1708" s="1"/>
      <c r="ACN1708" s="1"/>
      <c r="ACO1708" s="1"/>
      <c r="ACP1708" s="1"/>
      <c r="ACQ1708" s="1"/>
      <c r="ACR1708" s="1"/>
      <c r="ACS1708" s="1"/>
      <c r="ACT1708" s="1"/>
      <c r="ACU1708" s="1"/>
      <c r="ACV1708" s="1"/>
      <c r="ACW1708" s="1"/>
      <c r="ACX1708" s="1"/>
      <c r="ACY1708" s="1"/>
      <c r="ACZ1708" s="1"/>
      <c r="ADA1708" s="1"/>
      <c r="ADB1708" s="1"/>
      <c r="ADC1708" s="1"/>
      <c r="ADD1708" s="1"/>
      <c r="ADE1708" s="1"/>
      <c r="ADF1708" s="1"/>
      <c r="ADG1708" s="1"/>
      <c r="ADH1708" s="1"/>
      <c r="ADI1708" s="1"/>
      <c r="ADJ1708" s="1"/>
      <c r="ADK1708" s="1"/>
      <c r="ADL1708" s="1"/>
      <c r="ADM1708" s="1"/>
      <c r="ADN1708" s="1"/>
      <c r="ADO1708" s="1"/>
      <c r="ADP1708" s="1"/>
      <c r="ADQ1708" s="1"/>
      <c r="ADR1708" s="1"/>
      <c r="ADS1708" s="1"/>
      <c r="ADT1708" s="1"/>
      <c r="ADU1708" s="1"/>
      <c r="ADV1708" s="1"/>
      <c r="ADW1708" s="1"/>
      <c r="ADX1708" s="1"/>
      <c r="ADY1708" s="1"/>
      <c r="ADZ1708" s="1"/>
      <c r="AEA1708" s="1"/>
      <c r="AEB1708" s="1"/>
      <c r="AEC1708" s="1"/>
      <c r="AED1708" s="1"/>
      <c r="AEE1708" s="1"/>
      <c r="AEF1708" s="1"/>
      <c r="AEG1708" s="1"/>
      <c r="AEH1708" s="1"/>
      <c r="AEI1708" s="1"/>
      <c r="AEJ1708" s="1"/>
      <c r="AEK1708" s="1"/>
      <c r="AEL1708" s="1"/>
      <c r="AEM1708" s="1"/>
      <c r="AEN1708" s="1"/>
      <c r="AEO1708" s="1"/>
      <c r="AEP1708" s="1"/>
      <c r="AEQ1708" s="1"/>
      <c r="AER1708" s="1"/>
      <c r="AES1708" s="1"/>
      <c r="AET1708" s="1"/>
      <c r="AEU1708" s="1"/>
      <c r="AEV1708" s="1"/>
      <c r="AEW1708" s="1"/>
      <c r="AEX1708" s="1"/>
      <c r="AEY1708" s="1"/>
      <c r="AEZ1708" s="1"/>
      <c r="AFA1708" s="1"/>
      <c r="AFB1708" s="1"/>
      <c r="AFC1708" s="1"/>
      <c r="AFD1708" s="1"/>
      <c r="AFE1708" s="1"/>
      <c r="AFF1708" s="1"/>
      <c r="AFG1708" s="1"/>
      <c r="AFH1708" s="1"/>
      <c r="AFI1708" s="1"/>
      <c r="AFJ1708" s="1"/>
      <c r="AFK1708" s="1"/>
      <c r="AFL1708" s="1"/>
      <c r="AFM1708" s="1"/>
      <c r="AFN1708" s="1"/>
      <c r="AFO1708" s="1"/>
      <c r="AFP1708" s="1"/>
      <c r="AFQ1708" s="1"/>
      <c r="AFR1708" s="1"/>
      <c r="AFS1708" s="1"/>
      <c r="AFT1708" s="1"/>
      <c r="AFU1708" s="1"/>
      <c r="AFV1708" s="1"/>
      <c r="AFW1708" s="1"/>
      <c r="AFX1708" s="1"/>
      <c r="AFY1708" s="1"/>
      <c r="AFZ1708" s="1"/>
      <c r="AGA1708" s="1"/>
      <c r="AGB1708" s="1"/>
      <c r="AGC1708" s="1"/>
      <c r="AGD1708" s="1"/>
      <c r="AGE1708" s="1"/>
      <c r="AGF1708" s="1"/>
      <c r="AGG1708" s="1"/>
      <c r="AGH1708" s="1"/>
      <c r="AGI1708" s="1"/>
      <c r="AGJ1708" s="1"/>
      <c r="AGK1708" s="1"/>
      <c r="AGL1708" s="1"/>
      <c r="AGM1708" s="1"/>
      <c r="AGN1708" s="1"/>
      <c r="AGO1708" s="1"/>
      <c r="AGP1708" s="1"/>
      <c r="AGQ1708" s="1"/>
      <c r="AGR1708" s="1"/>
      <c r="AGS1708" s="1"/>
      <c r="AGT1708" s="1"/>
      <c r="AGU1708" s="1"/>
      <c r="AGV1708" s="1"/>
      <c r="AGW1708" s="1"/>
      <c r="AGX1708" s="1"/>
      <c r="AGY1708" s="1"/>
      <c r="AGZ1708" s="1"/>
      <c r="AHA1708" s="1"/>
      <c r="AHB1708" s="1"/>
      <c r="AHC1708" s="1"/>
      <c r="AHD1708" s="1"/>
      <c r="AHE1708" s="1"/>
      <c r="AHF1708" s="1"/>
      <c r="AHG1708" s="1"/>
      <c r="AHH1708" s="1"/>
      <c r="AHI1708" s="1"/>
      <c r="AHJ1708" s="1"/>
      <c r="AHK1708" s="1"/>
      <c r="AHL1708" s="1"/>
      <c r="AHM1708" s="1"/>
      <c r="AHN1708" s="1"/>
      <c r="AHO1708" s="1"/>
      <c r="AHP1708" s="1"/>
      <c r="AHQ1708" s="1"/>
      <c r="AHR1708" s="1"/>
      <c r="AHS1708" s="1"/>
      <c r="AHT1708" s="1"/>
      <c r="AHU1708" s="1"/>
      <c r="AHV1708" s="1"/>
      <c r="AHW1708" s="1"/>
      <c r="AHX1708" s="1"/>
      <c r="AHY1708" s="1"/>
      <c r="AHZ1708" s="1"/>
      <c r="AIA1708" s="1"/>
      <c r="AIB1708" s="1"/>
      <c r="AIC1708" s="1"/>
      <c r="AID1708" s="1"/>
      <c r="AIE1708" s="1"/>
      <c r="AIF1708" s="1"/>
      <c r="AIG1708" s="1"/>
      <c r="AIH1708" s="1"/>
      <c r="AII1708" s="1"/>
      <c r="AIJ1708" s="1"/>
      <c r="AIK1708" s="1"/>
      <c r="AIL1708" s="1"/>
      <c r="AIM1708" s="1"/>
      <c r="AIN1708" s="1"/>
      <c r="AIO1708" s="1"/>
      <c r="AIP1708" s="1"/>
      <c r="AIQ1708" s="1"/>
      <c r="AIR1708" s="1"/>
      <c r="AIS1708" s="1"/>
      <c r="AIT1708" s="1"/>
      <c r="AIU1708" s="1"/>
      <c r="AIV1708" s="1"/>
      <c r="AIW1708" s="1"/>
      <c r="AIX1708" s="1"/>
      <c r="AIY1708" s="1"/>
      <c r="AIZ1708" s="1"/>
      <c r="AJA1708" s="1"/>
      <c r="AJB1708" s="1"/>
      <c r="AJC1708" s="1"/>
      <c r="AJD1708" s="1"/>
      <c r="AJE1708" s="1"/>
      <c r="AJF1708" s="1"/>
      <c r="AJG1708" s="1"/>
      <c r="AJH1708" s="1"/>
      <c r="AJI1708" s="1"/>
      <c r="AJJ1708" s="1"/>
      <c r="AJK1708" s="1"/>
      <c r="AJL1708" s="1"/>
      <c r="AJM1708" s="1"/>
      <c r="AJN1708" s="1"/>
      <c r="AJO1708" s="1"/>
      <c r="AJP1708" s="1"/>
      <c r="AJQ1708" s="1"/>
      <c r="AJR1708" s="1"/>
      <c r="AJS1708" s="1"/>
      <c r="AJT1708" s="1"/>
      <c r="AJU1708" s="1"/>
      <c r="AJV1708" s="1"/>
      <c r="AJW1708" s="1"/>
      <c r="AJX1708" s="1"/>
      <c r="AJY1708" s="1"/>
      <c r="AJZ1708" s="1"/>
      <c r="AKA1708" s="1"/>
      <c r="AKB1708" s="1"/>
      <c r="AKC1708" s="1"/>
      <c r="AKD1708" s="1"/>
      <c r="AKE1708" s="1"/>
      <c r="AKF1708" s="1"/>
      <c r="AKG1708" s="1"/>
      <c r="AKH1708" s="1"/>
      <c r="AKI1708" s="1"/>
      <c r="AKJ1708" s="1"/>
      <c r="AKK1708" s="1"/>
      <c r="AKL1708" s="1"/>
      <c r="AKM1708" s="1"/>
      <c r="AKN1708" s="1"/>
      <c r="AKO1708" s="1"/>
      <c r="AKP1708" s="1"/>
      <c r="AKQ1708" s="1"/>
      <c r="AKR1708" s="1"/>
      <c r="AKS1708" s="1"/>
      <c r="AKT1708" s="1"/>
      <c r="AKU1708" s="1"/>
      <c r="AKV1708" s="1"/>
      <c r="AKW1708" s="1"/>
      <c r="AKX1708" s="1"/>
      <c r="AKY1708" s="1"/>
      <c r="AKZ1708" s="1"/>
      <c r="ALA1708" s="1"/>
      <c r="ALB1708" s="1"/>
      <c r="ALC1708" s="1"/>
      <c r="ALD1708" s="1"/>
      <c r="ALE1708" s="1"/>
      <c r="ALF1708" s="1"/>
      <c r="ALG1708" s="1"/>
      <c r="ALH1708" s="1"/>
      <c r="ALI1708" s="1"/>
      <c r="ALJ1708" s="1"/>
      <c r="ALK1708" s="1"/>
      <c r="ALL1708" s="1"/>
      <c r="ALM1708" s="1"/>
      <c r="ALN1708" s="1"/>
      <c r="ALO1708" s="1"/>
      <c r="ALP1708" s="1"/>
      <c r="ALQ1708" s="1"/>
      <c r="ALR1708" s="1"/>
      <c r="ALS1708" s="1"/>
      <c r="ALT1708" s="1"/>
      <c r="ALU1708" s="1"/>
      <c r="ALV1708" s="1"/>
      <c r="ALW1708" s="1"/>
      <c r="ALX1708" s="1"/>
      <c r="ALY1708" s="1"/>
      <c r="ALZ1708" s="1"/>
      <c r="AMA1708" s="1"/>
      <c r="AMB1708" s="1"/>
      <c r="AMC1708" s="1"/>
      <c r="AMD1708" s="1"/>
      <c r="AME1708" s="1"/>
      <c r="AMF1708" s="1"/>
      <c r="AMG1708" s="1"/>
      <c r="AMH1708" s="1"/>
      <c r="AMI1708" s="1"/>
    </row>
    <row r="1710" customFormat="false" ht="17.35" hidden="false" customHeight="false" outlineLevel="0" collapsed="false">
      <c r="C1710" s="15" t="s">
        <v>4004</v>
      </c>
      <c r="D1710" s="45" t="s">
        <v>1</v>
      </c>
      <c r="BM1710" s="1"/>
      <c r="BN1710" s="1"/>
      <c r="BO1710" s="1"/>
      <c r="BP1710" s="1"/>
      <c r="BQ1710" s="1"/>
      <c r="BR1710" s="1"/>
      <c r="BS1710" s="1"/>
      <c r="BT1710" s="1"/>
      <c r="BU1710" s="1"/>
      <c r="BV1710" s="1"/>
      <c r="BW1710" s="1"/>
      <c r="BX1710" s="1"/>
      <c r="BY1710" s="1"/>
      <c r="BZ1710" s="1"/>
      <c r="CA1710" s="1"/>
      <c r="CB1710" s="1"/>
      <c r="CC1710" s="1"/>
      <c r="CD1710" s="1"/>
      <c r="CE1710" s="1"/>
      <c r="CF1710" s="1"/>
      <c r="CG1710" s="1"/>
      <c r="CH1710" s="1"/>
      <c r="CI1710" s="1"/>
      <c r="CJ1710" s="1"/>
      <c r="CK1710" s="1"/>
      <c r="CL1710" s="1"/>
      <c r="CM1710" s="1"/>
      <c r="CN1710" s="1"/>
      <c r="CO1710" s="1"/>
      <c r="CP1710" s="1"/>
      <c r="CQ1710" s="1"/>
      <c r="CR1710" s="1"/>
      <c r="CS1710" s="1"/>
      <c r="CT1710" s="1"/>
      <c r="CU1710" s="1"/>
      <c r="CV1710" s="1"/>
      <c r="CW1710" s="1"/>
      <c r="CX1710" s="1"/>
      <c r="CY1710" s="1"/>
      <c r="CZ1710" s="1"/>
      <c r="DA1710" s="1"/>
      <c r="DB1710" s="1"/>
      <c r="DC1710" s="1"/>
      <c r="DD1710" s="1"/>
      <c r="DE1710" s="1"/>
      <c r="DF1710" s="1"/>
      <c r="DG1710" s="1"/>
      <c r="DH1710" s="1"/>
      <c r="DI1710" s="1"/>
      <c r="DJ1710" s="1"/>
      <c r="DK1710" s="1"/>
      <c r="DL1710" s="1"/>
      <c r="DM1710" s="1"/>
      <c r="DN1710" s="1"/>
      <c r="DO1710" s="1"/>
      <c r="DP1710" s="1"/>
      <c r="DQ1710" s="1"/>
      <c r="DR1710" s="1"/>
      <c r="DS1710" s="1"/>
      <c r="DT1710" s="1"/>
      <c r="DU1710" s="1"/>
      <c r="DV1710" s="1"/>
      <c r="DW1710" s="1"/>
      <c r="DX1710" s="1"/>
      <c r="DY1710" s="1"/>
      <c r="DZ1710" s="1"/>
      <c r="EA1710" s="1"/>
      <c r="EB1710" s="1"/>
      <c r="EC1710" s="1"/>
      <c r="ED1710" s="1"/>
      <c r="EE1710" s="1"/>
      <c r="EF1710" s="1"/>
      <c r="EG1710" s="1"/>
      <c r="EH1710" s="1"/>
      <c r="EI1710" s="1"/>
      <c r="EJ1710" s="1"/>
      <c r="EK1710" s="1"/>
      <c r="EL1710" s="1"/>
      <c r="EM1710" s="1"/>
      <c r="EN1710" s="1"/>
      <c r="EO1710" s="1"/>
      <c r="EP1710" s="1"/>
      <c r="EQ1710" s="1"/>
      <c r="ER1710" s="1"/>
      <c r="ES1710" s="1"/>
      <c r="ET1710" s="1"/>
      <c r="EU1710" s="1"/>
      <c r="EV1710" s="1"/>
      <c r="EW1710" s="1"/>
      <c r="EX1710" s="1"/>
      <c r="EY1710" s="1"/>
      <c r="EZ1710" s="1"/>
      <c r="FA1710" s="1"/>
      <c r="FB1710" s="1"/>
      <c r="FC1710" s="1"/>
      <c r="FD1710" s="1"/>
      <c r="FE1710" s="1"/>
      <c r="FF1710" s="1"/>
      <c r="FG1710" s="1"/>
      <c r="FH1710" s="1"/>
      <c r="FI1710" s="1"/>
      <c r="FJ1710" s="1"/>
      <c r="FK1710" s="1"/>
      <c r="FL1710" s="1"/>
      <c r="FM1710" s="1"/>
      <c r="FN1710" s="1"/>
      <c r="FO1710" s="1"/>
      <c r="FP1710" s="1"/>
      <c r="FQ1710" s="1"/>
      <c r="FR1710" s="1"/>
      <c r="FS1710" s="1"/>
      <c r="FT1710" s="1"/>
      <c r="FU1710" s="1"/>
      <c r="FV1710" s="1"/>
      <c r="FW1710" s="1"/>
      <c r="FX1710" s="1"/>
      <c r="FY1710" s="1"/>
      <c r="FZ1710" s="1"/>
      <c r="GA1710" s="1"/>
      <c r="GB1710" s="1"/>
      <c r="GC1710" s="1"/>
      <c r="GD1710" s="1"/>
      <c r="GE1710" s="1"/>
      <c r="GF1710" s="1"/>
      <c r="GG1710" s="1"/>
      <c r="GH1710" s="1"/>
      <c r="GI1710" s="1"/>
      <c r="GJ1710" s="1"/>
      <c r="GK1710" s="1"/>
      <c r="GL1710" s="1"/>
      <c r="GM1710" s="1"/>
      <c r="GN1710" s="1"/>
      <c r="GO1710" s="1"/>
      <c r="GP1710" s="1"/>
      <c r="GQ1710" s="1"/>
      <c r="GR1710" s="1"/>
      <c r="GS1710" s="1"/>
      <c r="GT1710" s="1"/>
      <c r="GU1710" s="1"/>
      <c r="GV1710" s="1"/>
      <c r="GW1710" s="1"/>
      <c r="GX1710" s="1"/>
      <c r="GY1710" s="1"/>
      <c r="GZ1710" s="1"/>
      <c r="HA1710" s="1"/>
      <c r="HB1710" s="1"/>
      <c r="HC1710" s="1"/>
      <c r="HD1710" s="1"/>
      <c r="HE1710" s="1"/>
      <c r="HF1710" s="1"/>
      <c r="HG1710" s="1"/>
      <c r="HH1710" s="1"/>
      <c r="HI1710" s="1"/>
      <c r="HJ1710" s="1"/>
      <c r="HK1710" s="1"/>
      <c r="HL1710" s="1"/>
      <c r="HM1710" s="1"/>
      <c r="HN1710" s="1"/>
      <c r="HO1710" s="1"/>
      <c r="HP1710" s="1"/>
      <c r="HQ1710" s="1"/>
      <c r="HR1710" s="1"/>
      <c r="HS1710" s="1"/>
      <c r="HT1710" s="1"/>
      <c r="HU1710" s="1"/>
      <c r="HV1710" s="1"/>
      <c r="HW1710" s="1"/>
      <c r="HX1710" s="1"/>
      <c r="HY1710" s="1"/>
      <c r="HZ1710" s="1"/>
      <c r="IA1710" s="1"/>
      <c r="IB1710" s="1"/>
      <c r="IC1710" s="1"/>
      <c r="ID1710" s="1"/>
      <c r="IE1710" s="1"/>
      <c r="IF1710" s="1"/>
      <c r="IG1710" s="1"/>
      <c r="IH1710" s="1"/>
      <c r="II1710" s="1"/>
      <c r="IJ1710" s="1"/>
      <c r="IK1710" s="1"/>
      <c r="IL1710" s="1"/>
      <c r="IM1710" s="1"/>
      <c r="IN1710" s="1"/>
      <c r="IO1710" s="1"/>
      <c r="IP1710" s="1"/>
      <c r="IQ1710" s="1"/>
      <c r="IR1710" s="1"/>
      <c r="IS1710" s="1"/>
      <c r="IT1710" s="1"/>
      <c r="IU1710" s="1"/>
      <c r="IV1710" s="1"/>
      <c r="IW1710" s="1"/>
      <c r="IX1710" s="1"/>
      <c r="IY1710" s="1"/>
      <c r="IZ1710" s="1"/>
      <c r="JA1710" s="1"/>
      <c r="JB1710" s="1"/>
      <c r="JC1710" s="1"/>
      <c r="JD1710" s="1"/>
      <c r="JE1710" s="1"/>
      <c r="JF1710" s="1"/>
      <c r="JG1710" s="1"/>
      <c r="JH1710" s="1"/>
      <c r="JI1710" s="1"/>
      <c r="JJ1710" s="1"/>
      <c r="JK1710" s="1"/>
      <c r="JL1710" s="1"/>
      <c r="JM1710" s="1"/>
      <c r="JN1710" s="1"/>
      <c r="JO1710" s="1"/>
      <c r="JP1710" s="1"/>
      <c r="JQ1710" s="1"/>
      <c r="JR1710" s="1"/>
      <c r="JS1710" s="1"/>
      <c r="JT1710" s="1"/>
      <c r="JU1710" s="1"/>
      <c r="JV1710" s="1"/>
      <c r="JW1710" s="1"/>
      <c r="JX1710" s="1"/>
      <c r="JY1710" s="1"/>
      <c r="JZ1710" s="1"/>
      <c r="KA1710" s="1"/>
      <c r="KB1710" s="1"/>
      <c r="KC1710" s="1"/>
      <c r="KD1710" s="1"/>
      <c r="KE1710" s="1"/>
      <c r="KF1710" s="1"/>
      <c r="KG1710" s="1"/>
      <c r="KH1710" s="1"/>
      <c r="KI1710" s="1"/>
      <c r="KJ1710" s="1"/>
      <c r="KK1710" s="1"/>
      <c r="KL1710" s="1"/>
      <c r="KM1710" s="1"/>
      <c r="KN1710" s="1"/>
      <c r="KO1710" s="1"/>
      <c r="KP1710" s="1"/>
      <c r="KQ1710" s="1"/>
      <c r="KR1710" s="1"/>
      <c r="KS1710" s="1"/>
      <c r="KT1710" s="1"/>
      <c r="KU1710" s="1"/>
      <c r="KV1710" s="1"/>
      <c r="KW1710" s="1"/>
      <c r="KX1710" s="1"/>
      <c r="KY1710" s="1"/>
      <c r="KZ1710" s="1"/>
      <c r="LA1710" s="1"/>
      <c r="LB1710" s="1"/>
      <c r="LC1710" s="1"/>
      <c r="LD1710" s="1"/>
      <c r="LE1710" s="1"/>
      <c r="LF1710" s="1"/>
      <c r="LG1710" s="1"/>
      <c r="LH1710" s="1"/>
      <c r="LI1710" s="1"/>
      <c r="LJ1710" s="1"/>
      <c r="LK1710" s="1"/>
      <c r="LL1710" s="1"/>
      <c r="LM1710" s="1"/>
      <c r="LN1710" s="1"/>
      <c r="LO1710" s="1"/>
      <c r="LP1710" s="1"/>
      <c r="LQ1710" s="1"/>
      <c r="LR1710" s="1"/>
      <c r="LS1710" s="1"/>
      <c r="LT1710" s="1"/>
      <c r="LU1710" s="1"/>
      <c r="LV1710" s="1"/>
      <c r="LW1710" s="1"/>
      <c r="LX1710" s="1"/>
      <c r="LY1710" s="1"/>
      <c r="LZ1710" s="1"/>
      <c r="MA1710" s="1"/>
      <c r="MB1710" s="1"/>
      <c r="MC1710" s="1"/>
      <c r="MD1710" s="1"/>
      <c r="ME1710" s="1"/>
      <c r="MF1710" s="1"/>
      <c r="MG1710" s="1"/>
      <c r="MH1710" s="1"/>
      <c r="MI1710" s="1"/>
      <c r="MJ1710" s="1"/>
      <c r="MK1710" s="1"/>
      <c r="ML1710" s="1"/>
      <c r="MM1710" s="1"/>
      <c r="MN1710" s="1"/>
      <c r="MO1710" s="1"/>
      <c r="MP1710" s="1"/>
      <c r="MQ1710" s="1"/>
      <c r="MR1710" s="1"/>
      <c r="MS1710" s="1"/>
      <c r="MT1710" s="1"/>
      <c r="MU1710" s="1"/>
      <c r="MV1710" s="1"/>
      <c r="MW1710" s="1"/>
      <c r="MX1710" s="1"/>
      <c r="MY1710" s="1"/>
      <c r="MZ1710" s="1"/>
      <c r="NA1710" s="1"/>
      <c r="NB1710" s="1"/>
      <c r="NC1710" s="1"/>
      <c r="ND1710" s="1"/>
      <c r="NE1710" s="1"/>
      <c r="NF1710" s="1"/>
      <c r="NG1710" s="1"/>
      <c r="NH1710" s="1"/>
      <c r="NI1710" s="1"/>
      <c r="NJ1710" s="1"/>
      <c r="NK1710" s="1"/>
      <c r="NL1710" s="1"/>
      <c r="NM1710" s="1"/>
      <c r="NN1710" s="1"/>
      <c r="NO1710" s="1"/>
      <c r="NP1710" s="1"/>
      <c r="NQ1710" s="1"/>
      <c r="NR1710" s="1"/>
      <c r="NS1710" s="1"/>
      <c r="NT1710" s="1"/>
      <c r="NU1710" s="1"/>
      <c r="NV1710" s="1"/>
      <c r="NW1710" s="1"/>
      <c r="NX1710" s="1"/>
      <c r="NY1710" s="1"/>
      <c r="NZ1710" s="1"/>
      <c r="OA1710" s="1"/>
      <c r="OB1710" s="1"/>
      <c r="OC1710" s="1"/>
      <c r="OD1710" s="1"/>
      <c r="OE1710" s="1"/>
      <c r="OF1710" s="1"/>
      <c r="OG1710" s="1"/>
      <c r="OH1710" s="1"/>
      <c r="OI1710" s="1"/>
      <c r="OJ1710" s="1"/>
      <c r="OK1710" s="1"/>
      <c r="OL1710" s="1"/>
      <c r="OM1710" s="1"/>
      <c r="ON1710" s="1"/>
      <c r="OO1710" s="1"/>
      <c r="OP1710" s="1"/>
      <c r="OQ1710" s="1"/>
      <c r="OR1710" s="1"/>
      <c r="OS1710" s="1"/>
      <c r="OT1710" s="1"/>
      <c r="OU1710" s="1"/>
      <c r="OV1710" s="1"/>
      <c r="OW1710" s="1"/>
      <c r="OX1710" s="1"/>
      <c r="OY1710" s="1"/>
      <c r="OZ1710" s="1"/>
      <c r="PA1710" s="1"/>
      <c r="PB1710" s="1"/>
      <c r="PC1710" s="1"/>
      <c r="PD1710" s="1"/>
      <c r="PE1710" s="1"/>
      <c r="PF1710" s="1"/>
      <c r="PG1710" s="1"/>
      <c r="PH1710" s="1"/>
      <c r="PI1710" s="1"/>
      <c r="PJ1710" s="1"/>
      <c r="PK1710" s="1"/>
      <c r="PL1710" s="1"/>
      <c r="PM1710" s="1"/>
      <c r="PN1710" s="1"/>
      <c r="PO1710" s="1"/>
      <c r="PP1710" s="1"/>
      <c r="PQ1710" s="1"/>
      <c r="PR1710" s="1"/>
      <c r="PS1710" s="1"/>
      <c r="PT1710" s="1"/>
      <c r="PU1710" s="1"/>
      <c r="PV1710" s="1"/>
      <c r="PW1710" s="1"/>
      <c r="PX1710" s="1"/>
      <c r="PY1710" s="1"/>
      <c r="PZ1710" s="1"/>
      <c r="QA1710" s="1"/>
      <c r="QB1710" s="1"/>
      <c r="QC1710" s="1"/>
      <c r="QD1710" s="1"/>
      <c r="QE1710" s="1"/>
      <c r="QF1710" s="1"/>
      <c r="QG1710" s="1"/>
      <c r="QH1710" s="1"/>
      <c r="QI1710" s="1"/>
      <c r="QJ1710" s="1"/>
      <c r="QK1710" s="1"/>
      <c r="QL1710" s="1"/>
      <c r="QM1710" s="1"/>
      <c r="QN1710" s="1"/>
      <c r="QO1710" s="1"/>
      <c r="QP1710" s="1"/>
      <c r="QQ1710" s="1"/>
      <c r="QR1710" s="1"/>
      <c r="QS1710" s="1"/>
      <c r="QT1710" s="1"/>
      <c r="QU1710" s="1"/>
      <c r="QV1710" s="1"/>
      <c r="QW1710" s="1"/>
      <c r="QX1710" s="1"/>
      <c r="QY1710" s="1"/>
      <c r="QZ1710" s="1"/>
      <c r="RA1710" s="1"/>
      <c r="RB1710" s="1"/>
      <c r="RC1710" s="1"/>
      <c r="RD1710" s="1"/>
      <c r="RE1710" s="1"/>
      <c r="RF1710" s="1"/>
      <c r="RG1710" s="1"/>
      <c r="RH1710" s="1"/>
      <c r="RI1710" s="1"/>
      <c r="RJ1710" s="1"/>
      <c r="RK1710" s="1"/>
      <c r="RL1710" s="1"/>
      <c r="RM1710" s="1"/>
      <c r="RN1710" s="1"/>
      <c r="RO1710" s="1"/>
      <c r="RP1710" s="1"/>
      <c r="RQ1710" s="1"/>
      <c r="RR1710" s="1"/>
      <c r="RS1710" s="1"/>
      <c r="RT1710" s="1"/>
      <c r="RU1710" s="1"/>
      <c r="RV1710" s="1"/>
      <c r="RW1710" s="1"/>
      <c r="RX1710" s="1"/>
      <c r="RY1710" s="1"/>
      <c r="RZ1710" s="1"/>
      <c r="SA1710" s="1"/>
      <c r="SB1710" s="1"/>
      <c r="SC1710" s="1"/>
      <c r="SD1710" s="1"/>
      <c r="SE1710" s="1"/>
      <c r="SF1710" s="1"/>
      <c r="SG1710" s="1"/>
      <c r="SH1710" s="1"/>
      <c r="SI1710" s="1"/>
      <c r="SJ1710" s="1"/>
      <c r="SK1710" s="1"/>
      <c r="SL1710" s="1"/>
      <c r="SM1710" s="1"/>
      <c r="SN1710" s="1"/>
      <c r="SO1710" s="1"/>
      <c r="SP1710" s="1"/>
      <c r="SQ1710" s="1"/>
      <c r="SR1710" s="1"/>
      <c r="SS1710" s="1"/>
      <c r="ST1710" s="1"/>
      <c r="SU1710" s="1"/>
      <c r="SV1710" s="1"/>
      <c r="SW1710" s="1"/>
      <c r="SX1710" s="1"/>
      <c r="SY1710" s="1"/>
      <c r="SZ1710" s="1"/>
      <c r="TA1710" s="1"/>
      <c r="TB1710" s="1"/>
      <c r="TC1710" s="1"/>
      <c r="TD1710" s="1"/>
      <c r="TE1710" s="1"/>
      <c r="TF1710" s="1"/>
      <c r="TG1710" s="1"/>
      <c r="TH1710" s="1"/>
      <c r="TI1710" s="1"/>
      <c r="TJ1710" s="1"/>
      <c r="TK1710" s="1"/>
      <c r="TL1710" s="1"/>
      <c r="TM1710" s="1"/>
      <c r="TN1710" s="1"/>
      <c r="TO1710" s="1"/>
      <c r="TP1710" s="1"/>
      <c r="TQ1710" s="1"/>
      <c r="TR1710" s="1"/>
      <c r="TS1710" s="1"/>
      <c r="TT1710" s="1"/>
      <c r="TU1710" s="1"/>
      <c r="TV1710" s="1"/>
      <c r="TW1710" s="1"/>
      <c r="TX1710" s="1"/>
      <c r="TY1710" s="1"/>
      <c r="TZ1710" s="1"/>
      <c r="UA1710" s="1"/>
      <c r="UB1710" s="1"/>
      <c r="UC1710" s="1"/>
      <c r="UD1710" s="1"/>
      <c r="UE1710" s="1"/>
      <c r="UF1710" s="1"/>
      <c r="UG1710" s="1"/>
      <c r="UH1710" s="1"/>
      <c r="UI1710" s="1"/>
      <c r="UJ1710" s="1"/>
      <c r="UK1710" s="1"/>
      <c r="UL1710" s="1"/>
      <c r="UM1710" s="1"/>
      <c r="UN1710" s="1"/>
      <c r="UO1710" s="1"/>
      <c r="UP1710" s="1"/>
      <c r="UQ1710" s="1"/>
      <c r="UR1710" s="1"/>
      <c r="US1710" s="1"/>
      <c r="UT1710" s="1"/>
      <c r="UU1710" s="1"/>
      <c r="UV1710" s="1"/>
      <c r="UW1710" s="1"/>
      <c r="UX1710" s="1"/>
      <c r="UY1710" s="1"/>
      <c r="UZ1710" s="1"/>
      <c r="VA1710" s="1"/>
      <c r="VB1710" s="1"/>
      <c r="VC1710" s="1"/>
      <c r="VD1710" s="1"/>
      <c r="VE1710" s="1"/>
      <c r="VF1710" s="1"/>
      <c r="VG1710" s="1"/>
      <c r="VH1710" s="1"/>
      <c r="VI1710" s="1"/>
      <c r="VJ1710" s="1"/>
      <c r="VK1710" s="1"/>
      <c r="VL1710" s="1"/>
      <c r="VM1710" s="1"/>
      <c r="VN1710" s="1"/>
      <c r="VO1710" s="1"/>
      <c r="VP1710" s="1"/>
      <c r="VQ1710" s="1"/>
      <c r="VR1710" s="1"/>
      <c r="VS1710" s="1"/>
      <c r="VT1710" s="1"/>
      <c r="VU1710" s="1"/>
      <c r="VV1710" s="1"/>
      <c r="VW1710" s="1"/>
      <c r="VX1710" s="1"/>
      <c r="VY1710" s="1"/>
      <c r="VZ1710" s="1"/>
      <c r="WA1710" s="1"/>
      <c r="WB1710" s="1"/>
      <c r="WC1710" s="1"/>
      <c r="WD1710" s="1"/>
      <c r="WE1710" s="1"/>
      <c r="WF1710" s="1"/>
      <c r="WG1710" s="1"/>
      <c r="WH1710" s="1"/>
      <c r="WI1710" s="1"/>
      <c r="WJ1710" s="1"/>
      <c r="WK1710" s="1"/>
      <c r="WL1710" s="1"/>
      <c r="WM1710" s="1"/>
      <c r="WN1710" s="1"/>
      <c r="WO1710" s="1"/>
      <c r="WP1710" s="1"/>
      <c r="WQ1710" s="1"/>
      <c r="WR1710" s="1"/>
      <c r="WS1710" s="1"/>
      <c r="WT1710" s="1"/>
      <c r="WU1710" s="1"/>
      <c r="WV1710" s="1"/>
      <c r="WW1710" s="1"/>
      <c r="WX1710" s="1"/>
      <c r="WY1710" s="1"/>
      <c r="WZ1710" s="1"/>
      <c r="XA1710" s="1"/>
      <c r="XB1710" s="1"/>
      <c r="XC1710" s="1"/>
      <c r="XD1710" s="1"/>
      <c r="XE1710" s="1"/>
      <c r="XF1710" s="1"/>
      <c r="XG1710" s="1"/>
      <c r="XH1710" s="1"/>
      <c r="XI1710" s="1"/>
      <c r="XJ1710" s="1"/>
      <c r="XK1710" s="1"/>
      <c r="XL1710" s="1"/>
      <c r="XM1710" s="1"/>
      <c r="XN1710" s="1"/>
      <c r="XO1710" s="1"/>
      <c r="XP1710" s="1"/>
      <c r="XQ1710" s="1"/>
      <c r="XR1710" s="1"/>
      <c r="XS1710" s="1"/>
      <c r="XT1710" s="1"/>
      <c r="XU1710" s="1"/>
      <c r="XV1710" s="1"/>
      <c r="XW1710" s="1"/>
      <c r="XX1710" s="1"/>
      <c r="XY1710" s="1"/>
      <c r="XZ1710" s="1"/>
      <c r="YA1710" s="1"/>
      <c r="YB1710" s="1"/>
      <c r="YC1710" s="1"/>
      <c r="YD1710" s="1"/>
      <c r="YE1710" s="1"/>
      <c r="YF1710" s="1"/>
      <c r="YG1710" s="1"/>
      <c r="YH1710" s="1"/>
      <c r="YI1710" s="1"/>
      <c r="YJ1710" s="1"/>
      <c r="YK1710" s="1"/>
      <c r="YL1710" s="1"/>
      <c r="YM1710" s="1"/>
      <c r="YN1710" s="1"/>
      <c r="YO1710" s="1"/>
      <c r="YP1710" s="1"/>
      <c r="YQ1710" s="1"/>
      <c r="YR1710" s="1"/>
      <c r="YS1710" s="1"/>
      <c r="YT1710" s="1"/>
      <c r="YU1710" s="1"/>
      <c r="YV1710" s="1"/>
      <c r="YW1710" s="1"/>
      <c r="YX1710" s="1"/>
      <c r="YY1710" s="1"/>
      <c r="YZ1710" s="1"/>
      <c r="ZA1710" s="1"/>
      <c r="ZB1710" s="1"/>
      <c r="ZC1710" s="1"/>
      <c r="ZD1710" s="1"/>
      <c r="ZE1710" s="1"/>
      <c r="ZF1710" s="1"/>
      <c r="ZG1710" s="1"/>
      <c r="ZH1710" s="1"/>
      <c r="ZI1710" s="1"/>
      <c r="ZJ1710" s="1"/>
      <c r="ZK1710" s="1"/>
      <c r="ZL1710" s="1"/>
      <c r="ZM1710" s="1"/>
      <c r="ZN1710" s="1"/>
      <c r="ZO1710" s="1"/>
      <c r="ZP1710" s="1"/>
      <c r="ZQ1710" s="1"/>
      <c r="ZR1710" s="1"/>
      <c r="ZS1710" s="1"/>
      <c r="ZT1710" s="1"/>
      <c r="ZU1710" s="1"/>
      <c r="ZV1710" s="1"/>
      <c r="ZW1710" s="1"/>
      <c r="ZX1710" s="1"/>
      <c r="ZY1710" s="1"/>
      <c r="ZZ1710" s="1"/>
      <c r="AAA1710" s="1"/>
      <c r="AAB1710" s="1"/>
      <c r="AAC1710" s="1"/>
      <c r="AAD1710" s="1"/>
      <c r="AAE1710" s="1"/>
      <c r="AAF1710" s="1"/>
      <c r="AAG1710" s="1"/>
      <c r="AAH1710" s="1"/>
      <c r="AAI1710" s="1"/>
      <c r="AAJ1710" s="1"/>
      <c r="AAK1710" s="1"/>
      <c r="AAL1710" s="1"/>
      <c r="AAM1710" s="1"/>
      <c r="AAN1710" s="1"/>
      <c r="AAO1710" s="1"/>
      <c r="AAP1710" s="1"/>
      <c r="AAQ1710" s="1"/>
      <c r="AAR1710" s="1"/>
      <c r="AAS1710" s="1"/>
      <c r="AAT1710" s="1"/>
      <c r="AAU1710" s="1"/>
      <c r="AAV1710" s="1"/>
      <c r="AAW1710" s="1"/>
      <c r="AAX1710" s="1"/>
      <c r="AAY1710" s="1"/>
      <c r="AAZ1710" s="1"/>
      <c r="ABA1710" s="1"/>
      <c r="ABB1710" s="1"/>
      <c r="ABC1710" s="1"/>
      <c r="ABD1710" s="1"/>
      <c r="ABE1710" s="1"/>
      <c r="ABF1710" s="1"/>
      <c r="ABG1710" s="1"/>
      <c r="ABH1710" s="1"/>
      <c r="ABI1710" s="1"/>
      <c r="ABJ1710" s="1"/>
      <c r="ABK1710" s="1"/>
      <c r="ABL1710" s="1"/>
      <c r="ABM1710" s="1"/>
      <c r="ABN1710" s="1"/>
      <c r="ABO1710" s="1"/>
      <c r="ABP1710" s="1"/>
      <c r="ABQ1710" s="1"/>
      <c r="ABR1710" s="1"/>
      <c r="ABS1710" s="1"/>
      <c r="ABT1710" s="1"/>
      <c r="ABU1710" s="1"/>
      <c r="ABV1710" s="1"/>
      <c r="ABW1710" s="1"/>
      <c r="ABX1710" s="1"/>
      <c r="ABY1710" s="1"/>
      <c r="ABZ1710" s="1"/>
      <c r="ACA1710" s="1"/>
      <c r="ACB1710" s="1"/>
      <c r="ACC1710" s="1"/>
      <c r="ACD1710" s="1"/>
      <c r="ACE1710" s="1"/>
      <c r="ACF1710" s="1"/>
      <c r="ACG1710" s="1"/>
      <c r="ACH1710" s="1"/>
      <c r="ACI1710" s="1"/>
      <c r="ACJ1710" s="1"/>
      <c r="ACK1710" s="1"/>
      <c r="ACL1710" s="1"/>
      <c r="ACM1710" s="1"/>
      <c r="ACN1710" s="1"/>
      <c r="ACO1710" s="1"/>
      <c r="ACP1710" s="1"/>
      <c r="ACQ1710" s="1"/>
      <c r="ACR1710" s="1"/>
      <c r="ACS1710" s="1"/>
      <c r="ACT1710" s="1"/>
      <c r="ACU1710" s="1"/>
      <c r="ACV1710" s="1"/>
      <c r="ACW1710" s="1"/>
      <c r="ACX1710" s="1"/>
      <c r="ACY1710" s="1"/>
      <c r="ACZ1710" s="1"/>
      <c r="ADA1710" s="1"/>
      <c r="ADB1710" s="1"/>
      <c r="ADC1710" s="1"/>
      <c r="ADD1710" s="1"/>
      <c r="ADE1710" s="1"/>
      <c r="ADF1710" s="1"/>
      <c r="ADG1710" s="1"/>
      <c r="ADH1710" s="1"/>
      <c r="ADI1710" s="1"/>
      <c r="ADJ1710" s="1"/>
      <c r="ADK1710" s="1"/>
      <c r="ADL1710" s="1"/>
      <c r="ADM1710" s="1"/>
      <c r="ADN1710" s="1"/>
      <c r="ADO1710" s="1"/>
      <c r="ADP1710" s="1"/>
      <c r="ADQ1710" s="1"/>
      <c r="ADR1710" s="1"/>
      <c r="ADS1710" s="1"/>
      <c r="ADT1710" s="1"/>
      <c r="ADU1710" s="1"/>
      <c r="ADV1710" s="1"/>
      <c r="ADW1710" s="1"/>
      <c r="ADX1710" s="1"/>
      <c r="ADY1710" s="1"/>
      <c r="ADZ1710" s="1"/>
      <c r="AEA1710" s="1"/>
      <c r="AEB1710" s="1"/>
      <c r="AEC1710" s="1"/>
      <c r="AED1710" s="1"/>
      <c r="AEE1710" s="1"/>
      <c r="AEF1710" s="1"/>
      <c r="AEG1710" s="1"/>
      <c r="AEH1710" s="1"/>
      <c r="AEI1710" s="1"/>
      <c r="AEJ1710" s="1"/>
      <c r="AEK1710" s="1"/>
      <c r="AEL1710" s="1"/>
      <c r="AEM1710" s="1"/>
      <c r="AEN1710" s="1"/>
      <c r="AEO1710" s="1"/>
      <c r="AEP1710" s="1"/>
      <c r="AEQ1710" s="1"/>
      <c r="AER1710" s="1"/>
      <c r="AES1710" s="1"/>
      <c r="AET1710" s="1"/>
      <c r="AEU1710" s="1"/>
      <c r="AEV1710" s="1"/>
      <c r="AEW1710" s="1"/>
      <c r="AEX1710" s="1"/>
      <c r="AEY1710" s="1"/>
      <c r="AEZ1710" s="1"/>
      <c r="AFA1710" s="1"/>
      <c r="AFB1710" s="1"/>
      <c r="AFC1710" s="1"/>
      <c r="AFD1710" s="1"/>
      <c r="AFE1710" s="1"/>
      <c r="AFF1710" s="1"/>
      <c r="AFG1710" s="1"/>
      <c r="AFH1710" s="1"/>
      <c r="AFI1710" s="1"/>
      <c r="AFJ1710" s="1"/>
      <c r="AFK1710" s="1"/>
      <c r="AFL1710" s="1"/>
      <c r="AFM1710" s="1"/>
      <c r="AFN1710" s="1"/>
      <c r="AFO1710" s="1"/>
      <c r="AFP1710" s="1"/>
      <c r="AFQ1710" s="1"/>
      <c r="AFR1710" s="1"/>
      <c r="AFS1710" s="1"/>
      <c r="AFT1710" s="1"/>
      <c r="AFU1710" s="1"/>
      <c r="AFV1710" s="1"/>
      <c r="AFW1710" s="1"/>
      <c r="AFX1710" s="1"/>
      <c r="AFY1710" s="1"/>
      <c r="AFZ1710" s="1"/>
      <c r="AGA1710" s="1"/>
      <c r="AGB1710" s="1"/>
      <c r="AGC1710" s="1"/>
      <c r="AGD1710" s="1"/>
      <c r="AGE1710" s="1"/>
      <c r="AGF1710" s="1"/>
      <c r="AGG1710" s="1"/>
      <c r="AGH1710" s="1"/>
      <c r="AGI1710" s="1"/>
      <c r="AGJ1710" s="1"/>
      <c r="AGK1710" s="1"/>
      <c r="AGL1710" s="1"/>
      <c r="AGM1710" s="1"/>
      <c r="AGN1710" s="1"/>
      <c r="AGO1710" s="1"/>
      <c r="AGP1710" s="1"/>
      <c r="AGQ1710" s="1"/>
      <c r="AGR1710" s="1"/>
      <c r="AGS1710" s="1"/>
      <c r="AGT1710" s="1"/>
      <c r="AGU1710" s="1"/>
      <c r="AGV1710" s="1"/>
      <c r="AGW1710" s="1"/>
      <c r="AGX1710" s="1"/>
      <c r="AGY1710" s="1"/>
      <c r="AGZ1710" s="1"/>
      <c r="AHA1710" s="1"/>
      <c r="AHB1710" s="1"/>
      <c r="AHC1710" s="1"/>
      <c r="AHD1710" s="1"/>
      <c r="AHE1710" s="1"/>
      <c r="AHF1710" s="1"/>
      <c r="AHG1710" s="1"/>
      <c r="AHH1710" s="1"/>
      <c r="AHI1710" s="1"/>
      <c r="AHJ1710" s="1"/>
      <c r="AHK1710" s="1"/>
      <c r="AHL1710" s="1"/>
      <c r="AHM1710" s="1"/>
      <c r="AHN1710" s="1"/>
      <c r="AHO1710" s="1"/>
      <c r="AHP1710" s="1"/>
      <c r="AHQ1710" s="1"/>
      <c r="AHR1710" s="1"/>
      <c r="AHS1710" s="1"/>
      <c r="AHT1710" s="1"/>
      <c r="AHU1710" s="1"/>
      <c r="AHV1710" s="1"/>
      <c r="AHW1710" s="1"/>
      <c r="AHX1710" s="1"/>
      <c r="AHY1710" s="1"/>
      <c r="AHZ1710" s="1"/>
      <c r="AIA1710" s="1"/>
      <c r="AIB1710" s="1"/>
      <c r="AIC1710" s="1"/>
      <c r="AID1710" s="1"/>
      <c r="AIE1710" s="1"/>
      <c r="AIF1710" s="1"/>
      <c r="AIG1710" s="1"/>
      <c r="AIH1710" s="1"/>
      <c r="AII1710" s="1"/>
      <c r="AIJ1710" s="1"/>
      <c r="AIK1710" s="1"/>
      <c r="AIL1710" s="1"/>
      <c r="AIM1710" s="1"/>
      <c r="AIN1710" s="1"/>
      <c r="AIO1710" s="1"/>
      <c r="AIP1710" s="1"/>
      <c r="AIQ1710" s="1"/>
      <c r="AIR1710" s="1"/>
      <c r="AIS1710" s="1"/>
      <c r="AIT1710" s="1"/>
      <c r="AIU1710" s="1"/>
      <c r="AIV1710" s="1"/>
      <c r="AIW1710" s="1"/>
      <c r="AIX1710" s="1"/>
      <c r="AIY1710" s="1"/>
      <c r="AIZ1710" s="1"/>
      <c r="AJA1710" s="1"/>
      <c r="AJB1710" s="1"/>
      <c r="AJC1710" s="1"/>
      <c r="AJD1710" s="1"/>
      <c r="AJE1710" s="1"/>
      <c r="AJF1710" s="1"/>
      <c r="AJG1710" s="1"/>
      <c r="AJH1710" s="1"/>
      <c r="AJI1710" s="1"/>
      <c r="AJJ1710" s="1"/>
      <c r="AJK1710" s="1"/>
      <c r="AJL1710" s="1"/>
      <c r="AJM1710" s="1"/>
      <c r="AJN1710" s="1"/>
      <c r="AJO1710" s="1"/>
      <c r="AJP1710" s="1"/>
      <c r="AJQ1710" s="1"/>
      <c r="AJR1710" s="1"/>
      <c r="AJS1710" s="1"/>
      <c r="AJT1710" s="1"/>
      <c r="AJU1710" s="1"/>
      <c r="AJV1710" s="1"/>
      <c r="AJW1710" s="1"/>
      <c r="AJX1710" s="1"/>
      <c r="AJY1710" s="1"/>
      <c r="AJZ1710" s="1"/>
      <c r="AKA1710" s="1"/>
      <c r="AKB1710" s="1"/>
      <c r="AKC1710" s="1"/>
      <c r="AKD1710" s="1"/>
      <c r="AKE1710" s="1"/>
      <c r="AKF1710" s="1"/>
      <c r="AKG1710" s="1"/>
      <c r="AKH1710" s="1"/>
      <c r="AKI1710" s="1"/>
      <c r="AKJ1710" s="1"/>
      <c r="AKK1710" s="1"/>
      <c r="AKL1710" s="1"/>
      <c r="AKM1710" s="1"/>
      <c r="AKN1710" s="1"/>
      <c r="AKO1710" s="1"/>
      <c r="AKP1710" s="1"/>
      <c r="AKQ1710" s="1"/>
      <c r="AKR1710" s="1"/>
      <c r="AKS1710" s="1"/>
      <c r="AKT1710" s="1"/>
      <c r="AKU1710" s="1"/>
      <c r="AKV1710" s="1"/>
      <c r="AKW1710" s="1"/>
      <c r="AKX1710" s="1"/>
      <c r="AKY1710" s="1"/>
      <c r="AKZ1710" s="1"/>
      <c r="ALA1710" s="1"/>
      <c r="ALB1710" s="1"/>
      <c r="ALC1710" s="1"/>
      <c r="ALD1710" s="1"/>
      <c r="ALE1710" s="1"/>
      <c r="ALF1710" s="1"/>
      <c r="ALG1710" s="1"/>
      <c r="ALH1710" s="1"/>
      <c r="ALI1710" s="1"/>
      <c r="ALJ1710" s="1"/>
      <c r="ALK1710" s="1"/>
      <c r="ALL1710" s="1"/>
      <c r="ALM1710" s="1"/>
      <c r="ALN1710" s="1"/>
      <c r="ALO1710" s="1"/>
      <c r="ALP1710" s="1"/>
      <c r="ALQ1710" s="1"/>
      <c r="ALR1710" s="1"/>
      <c r="ALS1710" s="1"/>
      <c r="ALT1710" s="1"/>
      <c r="ALU1710" s="1"/>
      <c r="ALV1710" s="1"/>
      <c r="ALW1710" s="1"/>
      <c r="ALX1710" s="1"/>
      <c r="ALY1710" s="1"/>
      <c r="ALZ1710" s="1"/>
      <c r="AMA1710" s="1"/>
      <c r="AMB1710" s="1"/>
      <c r="AMC1710" s="1"/>
      <c r="AMD1710" s="1"/>
      <c r="AME1710" s="1"/>
      <c r="AMF1710" s="1"/>
      <c r="AMG1710" s="1"/>
      <c r="AMH1710" s="1"/>
      <c r="AMI1710" s="1"/>
    </row>
    <row r="1711" customFormat="false" ht="12.75" hidden="false" customHeight="false" outlineLevel="0" collapsed="false">
      <c r="A1711" s="1" t="s">
        <v>4005</v>
      </c>
      <c r="C1711" s="27" t="s">
        <v>4006</v>
      </c>
      <c r="D1711" s="27" t="s">
        <v>589</v>
      </c>
      <c r="E1711" s="27"/>
      <c r="F1711" s="31"/>
      <c r="G1711" s="27"/>
      <c r="H1711" s="30" t="s">
        <v>61</v>
      </c>
      <c r="I1711" s="31" t="n">
        <v>3.99</v>
      </c>
      <c r="J1711" s="30" t="s">
        <v>3988</v>
      </c>
      <c r="BM1711" s="1"/>
      <c r="BN1711" s="1"/>
      <c r="BO1711" s="1"/>
      <c r="BP1711" s="1"/>
      <c r="BQ1711" s="1"/>
      <c r="BR1711" s="1"/>
      <c r="BS1711" s="1"/>
      <c r="BT1711" s="1"/>
      <c r="BU1711" s="1"/>
      <c r="BV1711" s="1"/>
      <c r="BW1711" s="1"/>
      <c r="BX1711" s="1"/>
      <c r="BY1711" s="1"/>
      <c r="BZ1711" s="1"/>
      <c r="CA1711" s="1"/>
      <c r="CB1711" s="1"/>
      <c r="CC1711" s="1"/>
      <c r="CD1711" s="1"/>
      <c r="CE1711" s="1"/>
      <c r="CF1711" s="1"/>
      <c r="CG1711" s="1"/>
      <c r="CH1711" s="1"/>
      <c r="CI1711" s="1"/>
      <c r="CJ1711" s="1"/>
      <c r="CK1711" s="1"/>
      <c r="CL1711" s="1"/>
      <c r="CM1711" s="1"/>
      <c r="CN1711" s="1"/>
      <c r="CO1711" s="1"/>
      <c r="CP1711" s="1"/>
      <c r="CQ1711" s="1"/>
      <c r="CR1711" s="1"/>
      <c r="CS1711" s="1"/>
      <c r="CT1711" s="1"/>
      <c r="CU1711" s="1"/>
      <c r="CV1711" s="1"/>
      <c r="CW1711" s="1"/>
      <c r="CX1711" s="1"/>
      <c r="CY1711" s="1"/>
      <c r="CZ1711" s="1"/>
      <c r="DA1711" s="1"/>
      <c r="DB1711" s="1"/>
      <c r="DC1711" s="1"/>
      <c r="DD1711" s="1"/>
      <c r="DE1711" s="1"/>
      <c r="DF1711" s="1"/>
      <c r="DG1711" s="1"/>
      <c r="DH1711" s="1"/>
      <c r="DI1711" s="1"/>
      <c r="DJ1711" s="1"/>
      <c r="DK1711" s="1"/>
      <c r="DL1711" s="1"/>
      <c r="DM1711" s="1"/>
      <c r="DN1711" s="1"/>
      <c r="DO1711" s="1"/>
      <c r="DP1711" s="1"/>
      <c r="DQ1711" s="1"/>
      <c r="DR1711" s="1"/>
      <c r="DS1711" s="1"/>
      <c r="DT1711" s="1"/>
      <c r="DU1711" s="1"/>
      <c r="DV1711" s="1"/>
      <c r="DW1711" s="1"/>
      <c r="DX1711" s="1"/>
      <c r="DY1711" s="1"/>
      <c r="DZ1711" s="1"/>
      <c r="EA1711" s="1"/>
      <c r="EB1711" s="1"/>
      <c r="EC1711" s="1"/>
      <c r="ED1711" s="1"/>
      <c r="EE1711" s="1"/>
      <c r="EF1711" s="1"/>
      <c r="EG1711" s="1"/>
      <c r="EH1711" s="1"/>
      <c r="EI1711" s="1"/>
      <c r="EJ1711" s="1"/>
      <c r="EK1711" s="1"/>
      <c r="EL1711" s="1"/>
      <c r="EM1711" s="1"/>
      <c r="EN1711" s="1"/>
      <c r="EO1711" s="1"/>
      <c r="EP1711" s="1"/>
      <c r="EQ1711" s="1"/>
      <c r="ER1711" s="1"/>
      <c r="ES1711" s="1"/>
      <c r="ET1711" s="1"/>
      <c r="EU1711" s="1"/>
      <c r="EV1711" s="1"/>
      <c r="EW1711" s="1"/>
      <c r="EX1711" s="1"/>
      <c r="EY1711" s="1"/>
      <c r="EZ1711" s="1"/>
      <c r="FA1711" s="1"/>
      <c r="FB1711" s="1"/>
      <c r="FC1711" s="1"/>
      <c r="FD1711" s="1"/>
      <c r="FE1711" s="1"/>
      <c r="FF1711" s="1"/>
      <c r="FG1711" s="1"/>
      <c r="FH1711" s="1"/>
      <c r="FI1711" s="1"/>
      <c r="FJ1711" s="1"/>
      <c r="FK1711" s="1"/>
      <c r="FL1711" s="1"/>
      <c r="FM1711" s="1"/>
      <c r="FN1711" s="1"/>
      <c r="FO1711" s="1"/>
      <c r="FP1711" s="1"/>
      <c r="FQ1711" s="1"/>
      <c r="FR1711" s="1"/>
      <c r="FS1711" s="1"/>
      <c r="FT1711" s="1"/>
      <c r="FU1711" s="1"/>
      <c r="FV1711" s="1"/>
      <c r="FW1711" s="1"/>
      <c r="FX1711" s="1"/>
      <c r="FY1711" s="1"/>
      <c r="FZ1711" s="1"/>
      <c r="GA1711" s="1"/>
      <c r="GB1711" s="1"/>
      <c r="GC1711" s="1"/>
      <c r="GD1711" s="1"/>
      <c r="GE1711" s="1"/>
      <c r="GF1711" s="1"/>
      <c r="GG1711" s="1"/>
      <c r="GH1711" s="1"/>
      <c r="GI1711" s="1"/>
      <c r="GJ1711" s="1"/>
      <c r="GK1711" s="1"/>
      <c r="GL1711" s="1"/>
      <c r="GM1711" s="1"/>
      <c r="GN1711" s="1"/>
      <c r="GO1711" s="1"/>
      <c r="GP1711" s="1"/>
      <c r="GQ1711" s="1"/>
      <c r="GR1711" s="1"/>
      <c r="GS1711" s="1"/>
      <c r="GT1711" s="1"/>
      <c r="GU1711" s="1"/>
      <c r="GV1711" s="1"/>
      <c r="GW1711" s="1"/>
      <c r="GX1711" s="1"/>
      <c r="GY1711" s="1"/>
      <c r="GZ1711" s="1"/>
      <c r="HA1711" s="1"/>
      <c r="HB1711" s="1"/>
      <c r="HC1711" s="1"/>
      <c r="HD1711" s="1"/>
      <c r="HE1711" s="1"/>
      <c r="HF1711" s="1"/>
      <c r="HG1711" s="1"/>
      <c r="HH1711" s="1"/>
      <c r="HI1711" s="1"/>
      <c r="HJ1711" s="1"/>
      <c r="HK1711" s="1"/>
      <c r="HL1711" s="1"/>
      <c r="HM1711" s="1"/>
      <c r="HN1711" s="1"/>
      <c r="HO1711" s="1"/>
      <c r="HP1711" s="1"/>
      <c r="HQ1711" s="1"/>
      <c r="HR1711" s="1"/>
      <c r="HS1711" s="1"/>
      <c r="HT1711" s="1"/>
      <c r="HU1711" s="1"/>
      <c r="HV1711" s="1"/>
      <c r="HW1711" s="1"/>
      <c r="HX1711" s="1"/>
      <c r="HY1711" s="1"/>
      <c r="HZ1711" s="1"/>
      <c r="IA1711" s="1"/>
      <c r="IB1711" s="1"/>
      <c r="IC1711" s="1"/>
      <c r="ID1711" s="1"/>
      <c r="IE1711" s="1"/>
      <c r="IF1711" s="1"/>
      <c r="IG1711" s="1"/>
      <c r="IH1711" s="1"/>
      <c r="II1711" s="1"/>
      <c r="IJ1711" s="1"/>
      <c r="IK1711" s="1"/>
      <c r="IL1711" s="1"/>
      <c r="IM1711" s="1"/>
      <c r="IN1711" s="1"/>
      <c r="IO1711" s="1"/>
      <c r="IP1711" s="1"/>
      <c r="IQ1711" s="1"/>
      <c r="IR1711" s="1"/>
      <c r="IS1711" s="1"/>
      <c r="IT1711" s="1"/>
      <c r="IU1711" s="1"/>
      <c r="IV1711" s="1"/>
      <c r="IW1711" s="1"/>
      <c r="IX1711" s="1"/>
      <c r="IY1711" s="1"/>
      <c r="IZ1711" s="1"/>
      <c r="JA1711" s="1"/>
      <c r="JB1711" s="1"/>
      <c r="JC1711" s="1"/>
      <c r="JD1711" s="1"/>
      <c r="JE1711" s="1"/>
      <c r="JF1711" s="1"/>
      <c r="JG1711" s="1"/>
      <c r="JH1711" s="1"/>
      <c r="JI1711" s="1"/>
      <c r="JJ1711" s="1"/>
      <c r="JK1711" s="1"/>
      <c r="JL1711" s="1"/>
      <c r="JM1711" s="1"/>
      <c r="JN1711" s="1"/>
      <c r="JO1711" s="1"/>
      <c r="JP1711" s="1"/>
      <c r="JQ1711" s="1"/>
      <c r="JR1711" s="1"/>
      <c r="JS1711" s="1"/>
      <c r="JT1711" s="1"/>
      <c r="JU1711" s="1"/>
      <c r="JV1711" s="1"/>
      <c r="JW1711" s="1"/>
      <c r="JX1711" s="1"/>
      <c r="JY1711" s="1"/>
      <c r="JZ1711" s="1"/>
      <c r="KA1711" s="1"/>
      <c r="KB1711" s="1"/>
      <c r="KC1711" s="1"/>
      <c r="KD1711" s="1"/>
      <c r="KE1711" s="1"/>
      <c r="KF1711" s="1"/>
      <c r="KG1711" s="1"/>
      <c r="KH1711" s="1"/>
      <c r="KI1711" s="1"/>
      <c r="KJ1711" s="1"/>
      <c r="KK1711" s="1"/>
      <c r="KL1711" s="1"/>
      <c r="KM1711" s="1"/>
      <c r="KN1711" s="1"/>
      <c r="KO1711" s="1"/>
      <c r="KP1711" s="1"/>
      <c r="KQ1711" s="1"/>
      <c r="KR1711" s="1"/>
      <c r="KS1711" s="1"/>
      <c r="KT1711" s="1"/>
      <c r="KU1711" s="1"/>
      <c r="KV1711" s="1"/>
      <c r="KW1711" s="1"/>
      <c r="KX1711" s="1"/>
      <c r="KY1711" s="1"/>
      <c r="KZ1711" s="1"/>
      <c r="LA1711" s="1"/>
      <c r="LB1711" s="1"/>
      <c r="LC1711" s="1"/>
      <c r="LD1711" s="1"/>
      <c r="LE1711" s="1"/>
      <c r="LF1711" s="1"/>
      <c r="LG1711" s="1"/>
      <c r="LH1711" s="1"/>
      <c r="LI1711" s="1"/>
      <c r="LJ1711" s="1"/>
      <c r="LK1711" s="1"/>
      <c r="LL1711" s="1"/>
      <c r="LM1711" s="1"/>
      <c r="LN1711" s="1"/>
      <c r="LO1711" s="1"/>
      <c r="LP1711" s="1"/>
      <c r="LQ1711" s="1"/>
      <c r="LR1711" s="1"/>
      <c r="LS1711" s="1"/>
      <c r="LT1711" s="1"/>
      <c r="LU1711" s="1"/>
      <c r="LV1711" s="1"/>
      <c r="LW1711" s="1"/>
      <c r="LX1711" s="1"/>
      <c r="LY1711" s="1"/>
      <c r="LZ1711" s="1"/>
      <c r="MA1711" s="1"/>
      <c r="MB1711" s="1"/>
      <c r="MC1711" s="1"/>
      <c r="MD1711" s="1"/>
      <c r="ME1711" s="1"/>
      <c r="MF1711" s="1"/>
      <c r="MG1711" s="1"/>
      <c r="MH1711" s="1"/>
      <c r="MI1711" s="1"/>
      <c r="MJ1711" s="1"/>
      <c r="MK1711" s="1"/>
      <c r="ML1711" s="1"/>
      <c r="MM1711" s="1"/>
      <c r="MN1711" s="1"/>
      <c r="MO1711" s="1"/>
      <c r="MP1711" s="1"/>
      <c r="MQ1711" s="1"/>
      <c r="MR1711" s="1"/>
      <c r="MS1711" s="1"/>
      <c r="MT1711" s="1"/>
      <c r="MU1711" s="1"/>
      <c r="MV1711" s="1"/>
      <c r="MW1711" s="1"/>
      <c r="MX1711" s="1"/>
      <c r="MY1711" s="1"/>
      <c r="MZ1711" s="1"/>
      <c r="NA1711" s="1"/>
      <c r="NB1711" s="1"/>
      <c r="NC1711" s="1"/>
      <c r="ND1711" s="1"/>
      <c r="NE1711" s="1"/>
      <c r="NF1711" s="1"/>
      <c r="NG1711" s="1"/>
      <c r="NH1711" s="1"/>
      <c r="NI1711" s="1"/>
      <c r="NJ1711" s="1"/>
      <c r="NK1711" s="1"/>
      <c r="NL1711" s="1"/>
      <c r="NM1711" s="1"/>
      <c r="NN1711" s="1"/>
      <c r="NO1711" s="1"/>
      <c r="NP1711" s="1"/>
      <c r="NQ1711" s="1"/>
      <c r="NR1711" s="1"/>
      <c r="NS1711" s="1"/>
      <c r="NT1711" s="1"/>
      <c r="NU1711" s="1"/>
      <c r="NV1711" s="1"/>
      <c r="NW1711" s="1"/>
      <c r="NX1711" s="1"/>
      <c r="NY1711" s="1"/>
      <c r="NZ1711" s="1"/>
      <c r="OA1711" s="1"/>
      <c r="OB1711" s="1"/>
      <c r="OC1711" s="1"/>
      <c r="OD1711" s="1"/>
      <c r="OE1711" s="1"/>
      <c r="OF1711" s="1"/>
      <c r="OG1711" s="1"/>
      <c r="OH1711" s="1"/>
      <c r="OI1711" s="1"/>
      <c r="OJ1711" s="1"/>
      <c r="OK1711" s="1"/>
      <c r="OL1711" s="1"/>
      <c r="OM1711" s="1"/>
      <c r="ON1711" s="1"/>
      <c r="OO1711" s="1"/>
      <c r="OP1711" s="1"/>
      <c r="OQ1711" s="1"/>
      <c r="OR1711" s="1"/>
      <c r="OS1711" s="1"/>
      <c r="OT1711" s="1"/>
      <c r="OU1711" s="1"/>
      <c r="OV1711" s="1"/>
      <c r="OW1711" s="1"/>
      <c r="OX1711" s="1"/>
      <c r="OY1711" s="1"/>
      <c r="OZ1711" s="1"/>
      <c r="PA1711" s="1"/>
      <c r="PB1711" s="1"/>
      <c r="PC1711" s="1"/>
      <c r="PD1711" s="1"/>
      <c r="PE1711" s="1"/>
      <c r="PF1711" s="1"/>
      <c r="PG1711" s="1"/>
      <c r="PH1711" s="1"/>
      <c r="PI1711" s="1"/>
      <c r="PJ1711" s="1"/>
      <c r="PK1711" s="1"/>
      <c r="PL1711" s="1"/>
      <c r="PM1711" s="1"/>
      <c r="PN1711" s="1"/>
      <c r="PO1711" s="1"/>
      <c r="PP1711" s="1"/>
      <c r="PQ1711" s="1"/>
      <c r="PR1711" s="1"/>
      <c r="PS1711" s="1"/>
      <c r="PT1711" s="1"/>
      <c r="PU1711" s="1"/>
      <c r="PV1711" s="1"/>
      <c r="PW1711" s="1"/>
      <c r="PX1711" s="1"/>
      <c r="PY1711" s="1"/>
      <c r="PZ1711" s="1"/>
      <c r="QA1711" s="1"/>
      <c r="QB1711" s="1"/>
      <c r="QC1711" s="1"/>
      <c r="QD1711" s="1"/>
      <c r="QE1711" s="1"/>
      <c r="QF1711" s="1"/>
      <c r="QG1711" s="1"/>
      <c r="QH1711" s="1"/>
      <c r="QI1711" s="1"/>
      <c r="QJ1711" s="1"/>
      <c r="QK1711" s="1"/>
      <c r="QL1711" s="1"/>
      <c r="QM1711" s="1"/>
      <c r="QN1711" s="1"/>
      <c r="QO1711" s="1"/>
      <c r="QP1711" s="1"/>
      <c r="QQ1711" s="1"/>
      <c r="QR1711" s="1"/>
      <c r="QS1711" s="1"/>
      <c r="QT1711" s="1"/>
      <c r="QU1711" s="1"/>
      <c r="QV1711" s="1"/>
      <c r="QW1711" s="1"/>
      <c r="QX1711" s="1"/>
      <c r="QY1711" s="1"/>
      <c r="QZ1711" s="1"/>
      <c r="RA1711" s="1"/>
      <c r="RB1711" s="1"/>
      <c r="RC1711" s="1"/>
      <c r="RD1711" s="1"/>
      <c r="RE1711" s="1"/>
      <c r="RF1711" s="1"/>
      <c r="RG1711" s="1"/>
      <c r="RH1711" s="1"/>
      <c r="RI1711" s="1"/>
      <c r="RJ1711" s="1"/>
      <c r="RK1711" s="1"/>
      <c r="RL1711" s="1"/>
      <c r="RM1711" s="1"/>
      <c r="RN1711" s="1"/>
      <c r="RO1711" s="1"/>
      <c r="RP1711" s="1"/>
      <c r="RQ1711" s="1"/>
      <c r="RR1711" s="1"/>
      <c r="RS1711" s="1"/>
      <c r="RT1711" s="1"/>
      <c r="RU1711" s="1"/>
      <c r="RV1711" s="1"/>
      <c r="RW1711" s="1"/>
      <c r="RX1711" s="1"/>
      <c r="RY1711" s="1"/>
      <c r="RZ1711" s="1"/>
      <c r="SA1711" s="1"/>
      <c r="SB1711" s="1"/>
      <c r="SC1711" s="1"/>
      <c r="SD1711" s="1"/>
      <c r="SE1711" s="1"/>
      <c r="SF1711" s="1"/>
      <c r="SG1711" s="1"/>
      <c r="SH1711" s="1"/>
      <c r="SI1711" s="1"/>
      <c r="SJ1711" s="1"/>
      <c r="SK1711" s="1"/>
      <c r="SL1711" s="1"/>
      <c r="SM1711" s="1"/>
      <c r="SN1711" s="1"/>
      <c r="SO1711" s="1"/>
      <c r="SP1711" s="1"/>
      <c r="SQ1711" s="1"/>
      <c r="SR1711" s="1"/>
      <c r="SS1711" s="1"/>
      <c r="ST1711" s="1"/>
      <c r="SU1711" s="1"/>
      <c r="SV1711" s="1"/>
      <c r="SW1711" s="1"/>
      <c r="SX1711" s="1"/>
      <c r="SY1711" s="1"/>
      <c r="SZ1711" s="1"/>
      <c r="TA1711" s="1"/>
      <c r="TB1711" s="1"/>
      <c r="TC1711" s="1"/>
      <c r="TD1711" s="1"/>
      <c r="TE1711" s="1"/>
      <c r="TF1711" s="1"/>
      <c r="TG1711" s="1"/>
      <c r="TH1711" s="1"/>
      <c r="TI1711" s="1"/>
      <c r="TJ1711" s="1"/>
      <c r="TK1711" s="1"/>
      <c r="TL1711" s="1"/>
      <c r="TM1711" s="1"/>
      <c r="TN1711" s="1"/>
      <c r="TO1711" s="1"/>
      <c r="TP1711" s="1"/>
      <c r="TQ1711" s="1"/>
      <c r="TR1711" s="1"/>
      <c r="TS1711" s="1"/>
      <c r="TT1711" s="1"/>
      <c r="TU1711" s="1"/>
      <c r="TV1711" s="1"/>
      <c r="TW1711" s="1"/>
      <c r="TX1711" s="1"/>
      <c r="TY1711" s="1"/>
      <c r="TZ1711" s="1"/>
      <c r="UA1711" s="1"/>
      <c r="UB1711" s="1"/>
      <c r="UC1711" s="1"/>
      <c r="UD1711" s="1"/>
      <c r="UE1711" s="1"/>
      <c r="UF1711" s="1"/>
      <c r="UG1711" s="1"/>
      <c r="UH1711" s="1"/>
      <c r="UI1711" s="1"/>
      <c r="UJ1711" s="1"/>
      <c r="UK1711" s="1"/>
      <c r="UL1711" s="1"/>
      <c r="UM1711" s="1"/>
      <c r="UN1711" s="1"/>
      <c r="UO1711" s="1"/>
      <c r="UP1711" s="1"/>
      <c r="UQ1711" s="1"/>
      <c r="UR1711" s="1"/>
      <c r="US1711" s="1"/>
      <c r="UT1711" s="1"/>
      <c r="UU1711" s="1"/>
      <c r="UV1711" s="1"/>
      <c r="UW1711" s="1"/>
      <c r="UX1711" s="1"/>
      <c r="UY1711" s="1"/>
      <c r="UZ1711" s="1"/>
      <c r="VA1711" s="1"/>
      <c r="VB1711" s="1"/>
      <c r="VC1711" s="1"/>
      <c r="VD1711" s="1"/>
      <c r="VE1711" s="1"/>
      <c r="VF1711" s="1"/>
      <c r="VG1711" s="1"/>
      <c r="VH1711" s="1"/>
      <c r="VI1711" s="1"/>
      <c r="VJ1711" s="1"/>
      <c r="VK1711" s="1"/>
      <c r="VL1711" s="1"/>
      <c r="VM1711" s="1"/>
      <c r="VN1711" s="1"/>
      <c r="VO1711" s="1"/>
      <c r="VP1711" s="1"/>
      <c r="VQ1711" s="1"/>
      <c r="VR1711" s="1"/>
      <c r="VS1711" s="1"/>
      <c r="VT1711" s="1"/>
      <c r="VU1711" s="1"/>
      <c r="VV1711" s="1"/>
      <c r="VW1711" s="1"/>
      <c r="VX1711" s="1"/>
      <c r="VY1711" s="1"/>
      <c r="VZ1711" s="1"/>
      <c r="WA1711" s="1"/>
      <c r="WB1711" s="1"/>
      <c r="WC1711" s="1"/>
      <c r="WD1711" s="1"/>
      <c r="WE1711" s="1"/>
      <c r="WF1711" s="1"/>
      <c r="WG1711" s="1"/>
      <c r="WH1711" s="1"/>
      <c r="WI1711" s="1"/>
      <c r="WJ1711" s="1"/>
      <c r="WK1711" s="1"/>
      <c r="WL1711" s="1"/>
      <c r="WM1711" s="1"/>
      <c r="WN1711" s="1"/>
      <c r="WO1711" s="1"/>
      <c r="WP1711" s="1"/>
      <c r="WQ1711" s="1"/>
      <c r="WR1711" s="1"/>
      <c r="WS1711" s="1"/>
      <c r="WT1711" s="1"/>
      <c r="WU1711" s="1"/>
      <c r="WV1711" s="1"/>
      <c r="WW1711" s="1"/>
      <c r="WX1711" s="1"/>
      <c r="WY1711" s="1"/>
      <c r="WZ1711" s="1"/>
      <c r="XA1711" s="1"/>
      <c r="XB1711" s="1"/>
      <c r="XC1711" s="1"/>
      <c r="XD1711" s="1"/>
      <c r="XE1711" s="1"/>
      <c r="XF1711" s="1"/>
      <c r="XG1711" s="1"/>
      <c r="XH1711" s="1"/>
      <c r="XI1711" s="1"/>
      <c r="XJ1711" s="1"/>
      <c r="XK1711" s="1"/>
      <c r="XL1711" s="1"/>
      <c r="XM1711" s="1"/>
      <c r="XN1711" s="1"/>
      <c r="XO1711" s="1"/>
      <c r="XP1711" s="1"/>
      <c r="XQ1711" s="1"/>
      <c r="XR1711" s="1"/>
      <c r="XS1711" s="1"/>
      <c r="XT1711" s="1"/>
      <c r="XU1711" s="1"/>
      <c r="XV1711" s="1"/>
      <c r="XW1711" s="1"/>
      <c r="XX1711" s="1"/>
      <c r="XY1711" s="1"/>
      <c r="XZ1711" s="1"/>
      <c r="YA1711" s="1"/>
      <c r="YB1711" s="1"/>
      <c r="YC1711" s="1"/>
      <c r="YD1711" s="1"/>
      <c r="YE1711" s="1"/>
      <c r="YF1711" s="1"/>
      <c r="YG1711" s="1"/>
      <c r="YH1711" s="1"/>
      <c r="YI1711" s="1"/>
      <c r="YJ1711" s="1"/>
      <c r="YK1711" s="1"/>
      <c r="YL1711" s="1"/>
      <c r="YM1711" s="1"/>
      <c r="YN1711" s="1"/>
      <c r="YO1711" s="1"/>
      <c r="YP1711" s="1"/>
      <c r="YQ1711" s="1"/>
      <c r="YR1711" s="1"/>
      <c r="YS1711" s="1"/>
      <c r="YT1711" s="1"/>
      <c r="YU1711" s="1"/>
      <c r="YV1711" s="1"/>
      <c r="YW1711" s="1"/>
      <c r="YX1711" s="1"/>
      <c r="YY1711" s="1"/>
      <c r="YZ1711" s="1"/>
      <c r="ZA1711" s="1"/>
      <c r="ZB1711" s="1"/>
      <c r="ZC1711" s="1"/>
      <c r="ZD1711" s="1"/>
      <c r="ZE1711" s="1"/>
      <c r="ZF1711" s="1"/>
      <c r="ZG1711" s="1"/>
      <c r="ZH1711" s="1"/>
      <c r="ZI1711" s="1"/>
      <c r="ZJ1711" s="1"/>
      <c r="ZK1711" s="1"/>
      <c r="ZL1711" s="1"/>
      <c r="ZM1711" s="1"/>
      <c r="ZN1711" s="1"/>
      <c r="ZO1711" s="1"/>
      <c r="ZP1711" s="1"/>
      <c r="ZQ1711" s="1"/>
      <c r="ZR1711" s="1"/>
      <c r="ZS1711" s="1"/>
      <c r="ZT1711" s="1"/>
      <c r="ZU1711" s="1"/>
      <c r="ZV1711" s="1"/>
      <c r="ZW1711" s="1"/>
      <c r="ZX1711" s="1"/>
      <c r="ZY1711" s="1"/>
      <c r="ZZ1711" s="1"/>
      <c r="AAA1711" s="1"/>
      <c r="AAB1711" s="1"/>
      <c r="AAC1711" s="1"/>
      <c r="AAD1711" s="1"/>
      <c r="AAE1711" s="1"/>
      <c r="AAF1711" s="1"/>
      <c r="AAG1711" s="1"/>
      <c r="AAH1711" s="1"/>
      <c r="AAI1711" s="1"/>
      <c r="AAJ1711" s="1"/>
      <c r="AAK1711" s="1"/>
      <c r="AAL1711" s="1"/>
      <c r="AAM1711" s="1"/>
      <c r="AAN1711" s="1"/>
      <c r="AAO1711" s="1"/>
      <c r="AAP1711" s="1"/>
      <c r="AAQ1711" s="1"/>
      <c r="AAR1711" s="1"/>
      <c r="AAS1711" s="1"/>
      <c r="AAT1711" s="1"/>
      <c r="AAU1711" s="1"/>
      <c r="AAV1711" s="1"/>
      <c r="AAW1711" s="1"/>
      <c r="AAX1711" s="1"/>
      <c r="AAY1711" s="1"/>
      <c r="AAZ1711" s="1"/>
      <c r="ABA1711" s="1"/>
      <c r="ABB1711" s="1"/>
      <c r="ABC1711" s="1"/>
      <c r="ABD1711" s="1"/>
      <c r="ABE1711" s="1"/>
      <c r="ABF1711" s="1"/>
      <c r="ABG1711" s="1"/>
      <c r="ABH1711" s="1"/>
      <c r="ABI1711" s="1"/>
      <c r="ABJ1711" s="1"/>
      <c r="ABK1711" s="1"/>
      <c r="ABL1711" s="1"/>
      <c r="ABM1711" s="1"/>
      <c r="ABN1711" s="1"/>
      <c r="ABO1711" s="1"/>
      <c r="ABP1711" s="1"/>
      <c r="ABQ1711" s="1"/>
      <c r="ABR1711" s="1"/>
      <c r="ABS1711" s="1"/>
      <c r="ABT1711" s="1"/>
      <c r="ABU1711" s="1"/>
      <c r="ABV1711" s="1"/>
      <c r="ABW1711" s="1"/>
      <c r="ABX1711" s="1"/>
      <c r="ABY1711" s="1"/>
      <c r="ABZ1711" s="1"/>
      <c r="ACA1711" s="1"/>
      <c r="ACB1711" s="1"/>
      <c r="ACC1711" s="1"/>
      <c r="ACD1711" s="1"/>
      <c r="ACE1711" s="1"/>
      <c r="ACF1711" s="1"/>
      <c r="ACG1711" s="1"/>
      <c r="ACH1711" s="1"/>
      <c r="ACI1711" s="1"/>
      <c r="ACJ1711" s="1"/>
      <c r="ACK1711" s="1"/>
      <c r="ACL1711" s="1"/>
      <c r="ACM1711" s="1"/>
      <c r="ACN1711" s="1"/>
      <c r="ACO1711" s="1"/>
      <c r="ACP1711" s="1"/>
      <c r="ACQ1711" s="1"/>
      <c r="ACR1711" s="1"/>
      <c r="ACS1711" s="1"/>
      <c r="ACT1711" s="1"/>
      <c r="ACU1711" s="1"/>
      <c r="ACV1711" s="1"/>
      <c r="ACW1711" s="1"/>
      <c r="ACX1711" s="1"/>
      <c r="ACY1711" s="1"/>
      <c r="ACZ1711" s="1"/>
      <c r="ADA1711" s="1"/>
      <c r="ADB1711" s="1"/>
      <c r="ADC1711" s="1"/>
      <c r="ADD1711" s="1"/>
      <c r="ADE1711" s="1"/>
      <c r="ADF1711" s="1"/>
      <c r="ADG1711" s="1"/>
      <c r="ADH1711" s="1"/>
      <c r="ADI1711" s="1"/>
      <c r="ADJ1711" s="1"/>
      <c r="ADK1711" s="1"/>
      <c r="ADL1711" s="1"/>
      <c r="ADM1711" s="1"/>
      <c r="ADN1711" s="1"/>
      <c r="ADO1711" s="1"/>
      <c r="ADP1711" s="1"/>
      <c r="ADQ1711" s="1"/>
      <c r="ADR1711" s="1"/>
      <c r="ADS1711" s="1"/>
      <c r="ADT1711" s="1"/>
      <c r="ADU1711" s="1"/>
      <c r="ADV1711" s="1"/>
      <c r="ADW1711" s="1"/>
      <c r="ADX1711" s="1"/>
      <c r="ADY1711" s="1"/>
      <c r="ADZ1711" s="1"/>
      <c r="AEA1711" s="1"/>
      <c r="AEB1711" s="1"/>
      <c r="AEC1711" s="1"/>
      <c r="AED1711" s="1"/>
      <c r="AEE1711" s="1"/>
      <c r="AEF1711" s="1"/>
      <c r="AEG1711" s="1"/>
      <c r="AEH1711" s="1"/>
      <c r="AEI1711" s="1"/>
      <c r="AEJ1711" s="1"/>
      <c r="AEK1711" s="1"/>
      <c r="AEL1711" s="1"/>
      <c r="AEM1711" s="1"/>
      <c r="AEN1711" s="1"/>
      <c r="AEO1711" s="1"/>
      <c r="AEP1711" s="1"/>
      <c r="AEQ1711" s="1"/>
      <c r="AER1711" s="1"/>
      <c r="AES1711" s="1"/>
      <c r="AET1711" s="1"/>
      <c r="AEU1711" s="1"/>
      <c r="AEV1711" s="1"/>
      <c r="AEW1711" s="1"/>
      <c r="AEX1711" s="1"/>
      <c r="AEY1711" s="1"/>
      <c r="AEZ1711" s="1"/>
      <c r="AFA1711" s="1"/>
      <c r="AFB1711" s="1"/>
      <c r="AFC1711" s="1"/>
      <c r="AFD1711" s="1"/>
      <c r="AFE1711" s="1"/>
      <c r="AFF1711" s="1"/>
      <c r="AFG1711" s="1"/>
      <c r="AFH1711" s="1"/>
      <c r="AFI1711" s="1"/>
      <c r="AFJ1711" s="1"/>
      <c r="AFK1711" s="1"/>
      <c r="AFL1711" s="1"/>
      <c r="AFM1711" s="1"/>
      <c r="AFN1711" s="1"/>
      <c r="AFO1711" s="1"/>
      <c r="AFP1711" s="1"/>
      <c r="AFQ1711" s="1"/>
      <c r="AFR1711" s="1"/>
      <c r="AFS1711" s="1"/>
      <c r="AFT1711" s="1"/>
      <c r="AFU1711" s="1"/>
      <c r="AFV1711" s="1"/>
      <c r="AFW1711" s="1"/>
      <c r="AFX1711" s="1"/>
      <c r="AFY1711" s="1"/>
      <c r="AFZ1711" s="1"/>
      <c r="AGA1711" s="1"/>
      <c r="AGB1711" s="1"/>
      <c r="AGC1711" s="1"/>
      <c r="AGD1711" s="1"/>
      <c r="AGE1711" s="1"/>
      <c r="AGF1711" s="1"/>
      <c r="AGG1711" s="1"/>
      <c r="AGH1711" s="1"/>
      <c r="AGI1711" s="1"/>
      <c r="AGJ1711" s="1"/>
      <c r="AGK1711" s="1"/>
      <c r="AGL1711" s="1"/>
      <c r="AGM1711" s="1"/>
      <c r="AGN1711" s="1"/>
      <c r="AGO1711" s="1"/>
      <c r="AGP1711" s="1"/>
      <c r="AGQ1711" s="1"/>
      <c r="AGR1711" s="1"/>
      <c r="AGS1711" s="1"/>
      <c r="AGT1711" s="1"/>
      <c r="AGU1711" s="1"/>
      <c r="AGV1711" s="1"/>
      <c r="AGW1711" s="1"/>
      <c r="AGX1711" s="1"/>
      <c r="AGY1711" s="1"/>
      <c r="AGZ1711" s="1"/>
      <c r="AHA1711" s="1"/>
      <c r="AHB1711" s="1"/>
      <c r="AHC1711" s="1"/>
      <c r="AHD1711" s="1"/>
      <c r="AHE1711" s="1"/>
      <c r="AHF1711" s="1"/>
      <c r="AHG1711" s="1"/>
      <c r="AHH1711" s="1"/>
      <c r="AHI1711" s="1"/>
      <c r="AHJ1711" s="1"/>
      <c r="AHK1711" s="1"/>
      <c r="AHL1711" s="1"/>
      <c r="AHM1711" s="1"/>
      <c r="AHN1711" s="1"/>
      <c r="AHO1711" s="1"/>
      <c r="AHP1711" s="1"/>
      <c r="AHQ1711" s="1"/>
      <c r="AHR1711" s="1"/>
      <c r="AHS1711" s="1"/>
      <c r="AHT1711" s="1"/>
      <c r="AHU1711" s="1"/>
      <c r="AHV1711" s="1"/>
      <c r="AHW1711" s="1"/>
      <c r="AHX1711" s="1"/>
      <c r="AHY1711" s="1"/>
      <c r="AHZ1711" s="1"/>
      <c r="AIA1711" s="1"/>
      <c r="AIB1711" s="1"/>
      <c r="AIC1711" s="1"/>
      <c r="AID1711" s="1"/>
      <c r="AIE1711" s="1"/>
      <c r="AIF1711" s="1"/>
      <c r="AIG1711" s="1"/>
      <c r="AIH1711" s="1"/>
      <c r="AII1711" s="1"/>
      <c r="AIJ1711" s="1"/>
      <c r="AIK1711" s="1"/>
      <c r="AIL1711" s="1"/>
      <c r="AIM1711" s="1"/>
      <c r="AIN1711" s="1"/>
      <c r="AIO1711" s="1"/>
      <c r="AIP1711" s="1"/>
      <c r="AIQ1711" s="1"/>
      <c r="AIR1711" s="1"/>
      <c r="AIS1711" s="1"/>
      <c r="AIT1711" s="1"/>
      <c r="AIU1711" s="1"/>
      <c r="AIV1711" s="1"/>
      <c r="AIW1711" s="1"/>
      <c r="AIX1711" s="1"/>
      <c r="AIY1711" s="1"/>
      <c r="AIZ1711" s="1"/>
      <c r="AJA1711" s="1"/>
      <c r="AJB1711" s="1"/>
      <c r="AJC1711" s="1"/>
      <c r="AJD1711" s="1"/>
      <c r="AJE1711" s="1"/>
      <c r="AJF1711" s="1"/>
      <c r="AJG1711" s="1"/>
      <c r="AJH1711" s="1"/>
      <c r="AJI1711" s="1"/>
      <c r="AJJ1711" s="1"/>
      <c r="AJK1711" s="1"/>
      <c r="AJL1711" s="1"/>
      <c r="AJM1711" s="1"/>
      <c r="AJN1711" s="1"/>
      <c r="AJO1711" s="1"/>
      <c r="AJP1711" s="1"/>
      <c r="AJQ1711" s="1"/>
      <c r="AJR1711" s="1"/>
      <c r="AJS1711" s="1"/>
      <c r="AJT1711" s="1"/>
      <c r="AJU1711" s="1"/>
      <c r="AJV1711" s="1"/>
      <c r="AJW1711" s="1"/>
      <c r="AJX1711" s="1"/>
      <c r="AJY1711" s="1"/>
      <c r="AJZ1711" s="1"/>
      <c r="AKA1711" s="1"/>
      <c r="AKB1711" s="1"/>
      <c r="AKC1711" s="1"/>
      <c r="AKD1711" s="1"/>
      <c r="AKE1711" s="1"/>
      <c r="AKF1711" s="1"/>
      <c r="AKG1711" s="1"/>
      <c r="AKH1711" s="1"/>
      <c r="AKI1711" s="1"/>
      <c r="AKJ1711" s="1"/>
      <c r="AKK1711" s="1"/>
      <c r="AKL1711" s="1"/>
      <c r="AKM1711" s="1"/>
      <c r="AKN1711" s="1"/>
      <c r="AKO1711" s="1"/>
      <c r="AKP1711" s="1"/>
      <c r="AKQ1711" s="1"/>
      <c r="AKR1711" s="1"/>
      <c r="AKS1711" s="1"/>
      <c r="AKT1711" s="1"/>
      <c r="AKU1711" s="1"/>
      <c r="AKV1711" s="1"/>
      <c r="AKW1711" s="1"/>
      <c r="AKX1711" s="1"/>
      <c r="AKY1711" s="1"/>
      <c r="AKZ1711" s="1"/>
      <c r="ALA1711" s="1"/>
      <c r="ALB1711" s="1"/>
      <c r="ALC1711" s="1"/>
      <c r="ALD1711" s="1"/>
      <c r="ALE1711" s="1"/>
      <c r="ALF1711" s="1"/>
      <c r="ALG1711" s="1"/>
      <c r="ALH1711" s="1"/>
      <c r="ALI1711" s="1"/>
      <c r="ALJ1711" s="1"/>
      <c r="ALK1711" s="1"/>
      <c r="ALL1711" s="1"/>
      <c r="ALM1711" s="1"/>
      <c r="ALN1711" s="1"/>
      <c r="ALO1711" s="1"/>
      <c r="ALP1711" s="1"/>
      <c r="ALQ1711" s="1"/>
      <c r="ALR1711" s="1"/>
      <c r="ALS1711" s="1"/>
      <c r="ALT1711" s="1"/>
      <c r="ALU1711" s="1"/>
      <c r="ALV1711" s="1"/>
      <c r="ALW1711" s="1"/>
      <c r="ALX1711" s="1"/>
      <c r="ALY1711" s="1"/>
      <c r="ALZ1711" s="1"/>
      <c r="AMA1711" s="1"/>
      <c r="AMB1711" s="1"/>
      <c r="AMC1711" s="1"/>
      <c r="AMD1711" s="1"/>
      <c r="AME1711" s="1"/>
      <c r="AMF1711" s="1"/>
      <c r="AMG1711" s="1"/>
      <c r="AMH1711" s="1"/>
      <c r="AMI1711" s="1"/>
    </row>
    <row r="1712" customFormat="false" ht="12.75" hidden="false" customHeight="false" outlineLevel="0" collapsed="false">
      <c r="A1712" s="1" t="s">
        <v>4005</v>
      </c>
      <c r="C1712" s="27" t="s">
        <v>4007</v>
      </c>
      <c r="D1712" s="27" t="s">
        <v>88</v>
      </c>
      <c r="E1712" s="27"/>
      <c r="F1712" s="31"/>
      <c r="G1712" s="27"/>
      <c r="H1712" s="30" t="s">
        <v>61</v>
      </c>
      <c r="I1712" s="31" t="n">
        <v>2.35</v>
      </c>
      <c r="J1712" s="30" t="s">
        <v>3988</v>
      </c>
      <c r="BM1712" s="1"/>
      <c r="BN1712" s="1"/>
      <c r="BO1712" s="1"/>
      <c r="BP1712" s="1"/>
      <c r="BQ1712" s="1"/>
      <c r="BR1712" s="1"/>
      <c r="BS1712" s="1"/>
      <c r="BT1712" s="1"/>
      <c r="BU1712" s="1"/>
      <c r="BV1712" s="1"/>
      <c r="BW1712" s="1"/>
      <c r="BX1712" s="1"/>
      <c r="BY1712" s="1"/>
      <c r="BZ1712" s="1"/>
      <c r="CA1712" s="1"/>
      <c r="CB1712" s="1"/>
      <c r="CC1712" s="1"/>
      <c r="CD1712" s="1"/>
      <c r="CE1712" s="1"/>
      <c r="CF1712" s="1"/>
      <c r="CG1712" s="1"/>
      <c r="CH1712" s="1"/>
      <c r="CI1712" s="1"/>
      <c r="CJ1712" s="1"/>
      <c r="CK1712" s="1"/>
      <c r="CL1712" s="1"/>
      <c r="CM1712" s="1"/>
      <c r="CN1712" s="1"/>
      <c r="CO1712" s="1"/>
      <c r="CP1712" s="1"/>
      <c r="CQ1712" s="1"/>
      <c r="CR1712" s="1"/>
      <c r="CS1712" s="1"/>
      <c r="CT1712" s="1"/>
      <c r="CU1712" s="1"/>
      <c r="CV1712" s="1"/>
      <c r="CW1712" s="1"/>
      <c r="CX1712" s="1"/>
      <c r="CY1712" s="1"/>
      <c r="CZ1712" s="1"/>
      <c r="DA1712" s="1"/>
      <c r="DB1712" s="1"/>
      <c r="DC1712" s="1"/>
      <c r="DD1712" s="1"/>
      <c r="DE1712" s="1"/>
      <c r="DF1712" s="1"/>
      <c r="DG1712" s="1"/>
      <c r="DH1712" s="1"/>
      <c r="DI1712" s="1"/>
      <c r="DJ1712" s="1"/>
      <c r="DK1712" s="1"/>
      <c r="DL1712" s="1"/>
      <c r="DM1712" s="1"/>
      <c r="DN1712" s="1"/>
      <c r="DO1712" s="1"/>
      <c r="DP1712" s="1"/>
      <c r="DQ1712" s="1"/>
      <c r="DR1712" s="1"/>
      <c r="DS1712" s="1"/>
      <c r="DT1712" s="1"/>
      <c r="DU1712" s="1"/>
      <c r="DV1712" s="1"/>
      <c r="DW1712" s="1"/>
      <c r="DX1712" s="1"/>
      <c r="DY1712" s="1"/>
      <c r="DZ1712" s="1"/>
      <c r="EA1712" s="1"/>
      <c r="EB1712" s="1"/>
      <c r="EC1712" s="1"/>
      <c r="ED1712" s="1"/>
      <c r="EE1712" s="1"/>
      <c r="EF1712" s="1"/>
      <c r="EG1712" s="1"/>
      <c r="EH1712" s="1"/>
      <c r="EI1712" s="1"/>
      <c r="EJ1712" s="1"/>
      <c r="EK1712" s="1"/>
      <c r="EL1712" s="1"/>
      <c r="EM1712" s="1"/>
      <c r="EN1712" s="1"/>
      <c r="EO1712" s="1"/>
      <c r="EP1712" s="1"/>
      <c r="EQ1712" s="1"/>
      <c r="ER1712" s="1"/>
      <c r="ES1712" s="1"/>
      <c r="ET1712" s="1"/>
      <c r="EU1712" s="1"/>
      <c r="EV1712" s="1"/>
      <c r="EW1712" s="1"/>
      <c r="EX1712" s="1"/>
      <c r="EY1712" s="1"/>
      <c r="EZ1712" s="1"/>
      <c r="FA1712" s="1"/>
      <c r="FB1712" s="1"/>
      <c r="FC1712" s="1"/>
      <c r="FD1712" s="1"/>
      <c r="FE1712" s="1"/>
      <c r="FF1712" s="1"/>
      <c r="FG1712" s="1"/>
      <c r="FH1712" s="1"/>
      <c r="FI1712" s="1"/>
      <c r="FJ1712" s="1"/>
      <c r="FK1712" s="1"/>
      <c r="FL1712" s="1"/>
      <c r="FM1712" s="1"/>
      <c r="FN1712" s="1"/>
      <c r="FO1712" s="1"/>
      <c r="FP1712" s="1"/>
      <c r="FQ1712" s="1"/>
      <c r="FR1712" s="1"/>
      <c r="FS1712" s="1"/>
      <c r="FT1712" s="1"/>
      <c r="FU1712" s="1"/>
      <c r="FV1712" s="1"/>
      <c r="FW1712" s="1"/>
      <c r="FX1712" s="1"/>
      <c r="FY1712" s="1"/>
      <c r="FZ1712" s="1"/>
      <c r="GA1712" s="1"/>
      <c r="GB1712" s="1"/>
      <c r="GC1712" s="1"/>
      <c r="GD1712" s="1"/>
      <c r="GE1712" s="1"/>
      <c r="GF1712" s="1"/>
      <c r="GG1712" s="1"/>
      <c r="GH1712" s="1"/>
      <c r="GI1712" s="1"/>
      <c r="GJ1712" s="1"/>
      <c r="GK1712" s="1"/>
      <c r="GL1712" s="1"/>
      <c r="GM1712" s="1"/>
      <c r="GN1712" s="1"/>
      <c r="GO1712" s="1"/>
      <c r="GP1712" s="1"/>
      <c r="GQ1712" s="1"/>
      <c r="GR1712" s="1"/>
      <c r="GS1712" s="1"/>
      <c r="GT1712" s="1"/>
      <c r="GU1712" s="1"/>
      <c r="GV1712" s="1"/>
      <c r="GW1712" s="1"/>
      <c r="GX1712" s="1"/>
      <c r="GY1712" s="1"/>
      <c r="GZ1712" s="1"/>
      <c r="HA1712" s="1"/>
      <c r="HB1712" s="1"/>
      <c r="HC1712" s="1"/>
      <c r="HD1712" s="1"/>
      <c r="HE1712" s="1"/>
      <c r="HF1712" s="1"/>
      <c r="HG1712" s="1"/>
      <c r="HH1712" s="1"/>
      <c r="HI1712" s="1"/>
      <c r="HJ1712" s="1"/>
      <c r="HK1712" s="1"/>
      <c r="HL1712" s="1"/>
      <c r="HM1712" s="1"/>
      <c r="HN1712" s="1"/>
      <c r="HO1712" s="1"/>
      <c r="HP1712" s="1"/>
      <c r="HQ1712" s="1"/>
      <c r="HR1712" s="1"/>
      <c r="HS1712" s="1"/>
      <c r="HT1712" s="1"/>
      <c r="HU1712" s="1"/>
      <c r="HV1712" s="1"/>
      <c r="HW1712" s="1"/>
      <c r="HX1712" s="1"/>
      <c r="HY1712" s="1"/>
      <c r="HZ1712" s="1"/>
      <c r="IA1712" s="1"/>
      <c r="IB1712" s="1"/>
      <c r="IC1712" s="1"/>
      <c r="ID1712" s="1"/>
      <c r="IE1712" s="1"/>
      <c r="IF1712" s="1"/>
      <c r="IG1712" s="1"/>
      <c r="IH1712" s="1"/>
      <c r="II1712" s="1"/>
      <c r="IJ1712" s="1"/>
      <c r="IK1712" s="1"/>
      <c r="IL1712" s="1"/>
      <c r="IM1712" s="1"/>
      <c r="IN1712" s="1"/>
      <c r="IO1712" s="1"/>
      <c r="IP1712" s="1"/>
      <c r="IQ1712" s="1"/>
      <c r="IR1712" s="1"/>
      <c r="IS1712" s="1"/>
      <c r="IT1712" s="1"/>
      <c r="IU1712" s="1"/>
      <c r="IV1712" s="1"/>
      <c r="IW1712" s="1"/>
      <c r="IX1712" s="1"/>
      <c r="IY1712" s="1"/>
      <c r="IZ1712" s="1"/>
      <c r="JA1712" s="1"/>
      <c r="JB1712" s="1"/>
      <c r="JC1712" s="1"/>
      <c r="JD1712" s="1"/>
      <c r="JE1712" s="1"/>
      <c r="JF1712" s="1"/>
      <c r="JG1712" s="1"/>
      <c r="JH1712" s="1"/>
      <c r="JI1712" s="1"/>
      <c r="JJ1712" s="1"/>
      <c r="JK1712" s="1"/>
      <c r="JL1712" s="1"/>
      <c r="JM1712" s="1"/>
      <c r="JN1712" s="1"/>
      <c r="JO1712" s="1"/>
      <c r="JP1712" s="1"/>
      <c r="JQ1712" s="1"/>
      <c r="JR1712" s="1"/>
      <c r="JS1712" s="1"/>
      <c r="JT1712" s="1"/>
      <c r="JU1712" s="1"/>
      <c r="JV1712" s="1"/>
      <c r="JW1712" s="1"/>
      <c r="JX1712" s="1"/>
      <c r="JY1712" s="1"/>
      <c r="JZ1712" s="1"/>
      <c r="KA1712" s="1"/>
      <c r="KB1712" s="1"/>
      <c r="KC1712" s="1"/>
      <c r="KD1712" s="1"/>
      <c r="KE1712" s="1"/>
      <c r="KF1712" s="1"/>
      <c r="KG1712" s="1"/>
      <c r="KH1712" s="1"/>
      <c r="KI1712" s="1"/>
      <c r="KJ1712" s="1"/>
      <c r="KK1712" s="1"/>
      <c r="KL1712" s="1"/>
      <c r="KM1712" s="1"/>
      <c r="KN1712" s="1"/>
      <c r="KO1712" s="1"/>
      <c r="KP1712" s="1"/>
      <c r="KQ1712" s="1"/>
      <c r="KR1712" s="1"/>
      <c r="KS1712" s="1"/>
      <c r="KT1712" s="1"/>
      <c r="KU1712" s="1"/>
      <c r="KV1712" s="1"/>
      <c r="KW1712" s="1"/>
      <c r="KX1712" s="1"/>
      <c r="KY1712" s="1"/>
      <c r="KZ1712" s="1"/>
      <c r="LA1712" s="1"/>
      <c r="LB1712" s="1"/>
      <c r="LC1712" s="1"/>
      <c r="LD1712" s="1"/>
      <c r="LE1712" s="1"/>
      <c r="LF1712" s="1"/>
      <c r="LG1712" s="1"/>
      <c r="LH1712" s="1"/>
      <c r="LI1712" s="1"/>
      <c r="LJ1712" s="1"/>
      <c r="LK1712" s="1"/>
      <c r="LL1712" s="1"/>
      <c r="LM1712" s="1"/>
      <c r="LN1712" s="1"/>
      <c r="LO1712" s="1"/>
      <c r="LP1712" s="1"/>
      <c r="LQ1712" s="1"/>
      <c r="LR1712" s="1"/>
      <c r="LS1712" s="1"/>
      <c r="LT1712" s="1"/>
      <c r="LU1712" s="1"/>
      <c r="LV1712" s="1"/>
      <c r="LW1712" s="1"/>
      <c r="LX1712" s="1"/>
      <c r="LY1712" s="1"/>
      <c r="LZ1712" s="1"/>
      <c r="MA1712" s="1"/>
      <c r="MB1712" s="1"/>
      <c r="MC1712" s="1"/>
      <c r="MD1712" s="1"/>
      <c r="ME1712" s="1"/>
      <c r="MF1712" s="1"/>
      <c r="MG1712" s="1"/>
      <c r="MH1712" s="1"/>
      <c r="MI1712" s="1"/>
      <c r="MJ1712" s="1"/>
      <c r="MK1712" s="1"/>
      <c r="ML1712" s="1"/>
      <c r="MM1712" s="1"/>
      <c r="MN1712" s="1"/>
      <c r="MO1712" s="1"/>
      <c r="MP1712" s="1"/>
      <c r="MQ1712" s="1"/>
      <c r="MR1712" s="1"/>
      <c r="MS1712" s="1"/>
      <c r="MT1712" s="1"/>
      <c r="MU1712" s="1"/>
      <c r="MV1712" s="1"/>
      <c r="MW1712" s="1"/>
      <c r="MX1712" s="1"/>
      <c r="MY1712" s="1"/>
      <c r="MZ1712" s="1"/>
      <c r="NA1712" s="1"/>
      <c r="NB1712" s="1"/>
      <c r="NC1712" s="1"/>
      <c r="ND1712" s="1"/>
      <c r="NE1712" s="1"/>
      <c r="NF1712" s="1"/>
      <c r="NG1712" s="1"/>
      <c r="NH1712" s="1"/>
      <c r="NI1712" s="1"/>
      <c r="NJ1712" s="1"/>
      <c r="NK1712" s="1"/>
      <c r="NL1712" s="1"/>
      <c r="NM1712" s="1"/>
      <c r="NN1712" s="1"/>
      <c r="NO1712" s="1"/>
      <c r="NP1712" s="1"/>
      <c r="NQ1712" s="1"/>
      <c r="NR1712" s="1"/>
      <c r="NS1712" s="1"/>
      <c r="NT1712" s="1"/>
      <c r="NU1712" s="1"/>
      <c r="NV1712" s="1"/>
      <c r="NW1712" s="1"/>
      <c r="NX1712" s="1"/>
      <c r="NY1712" s="1"/>
      <c r="NZ1712" s="1"/>
      <c r="OA1712" s="1"/>
      <c r="OB1712" s="1"/>
      <c r="OC1712" s="1"/>
      <c r="OD1712" s="1"/>
      <c r="OE1712" s="1"/>
      <c r="OF1712" s="1"/>
      <c r="OG1712" s="1"/>
      <c r="OH1712" s="1"/>
      <c r="OI1712" s="1"/>
      <c r="OJ1712" s="1"/>
      <c r="OK1712" s="1"/>
      <c r="OL1712" s="1"/>
      <c r="OM1712" s="1"/>
      <c r="ON1712" s="1"/>
      <c r="OO1712" s="1"/>
      <c r="OP1712" s="1"/>
      <c r="OQ1712" s="1"/>
      <c r="OR1712" s="1"/>
      <c r="OS1712" s="1"/>
      <c r="OT1712" s="1"/>
      <c r="OU1712" s="1"/>
      <c r="OV1712" s="1"/>
      <c r="OW1712" s="1"/>
      <c r="OX1712" s="1"/>
      <c r="OY1712" s="1"/>
      <c r="OZ1712" s="1"/>
      <c r="PA1712" s="1"/>
      <c r="PB1712" s="1"/>
      <c r="PC1712" s="1"/>
      <c r="PD1712" s="1"/>
      <c r="PE1712" s="1"/>
      <c r="PF1712" s="1"/>
      <c r="PG1712" s="1"/>
      <c r="PH1712" s="1"/>
      <c r="PI1712" s="1"/>
      <c r="PJ1712" s="1"/>
      <c r="PK1712" s="1"/>
      <c r="PL1712" s="1"/>
      <c r="PM1712" s="1"/>
      <c r="PN1712" s="1"/>
      <c r="PO1712" s="1"/>
      <c r="PP1712" s="1"/>
      <c r="PQ1712" s="1"/>
      <c r="PR1712" s="1"/>
      <c r="PS1712" s="1"/>
      <c r="PT1712" s="1"/>
      <c r="PU1712" s="1"/>
      <c r="PV1712" s="1"/>
      <c r="PW1712" s="1"/>
      <c r="PX1712" s="1"/>
      <c r="PY1712" s="1"/>
      <c r="PZ1712" s="1"/>
      <c r="QA1712" s="1"/>
      <c r="QB1712" s="1"/>
      <c r="QC1712" s="1"/>
      <c r="QD1712" s="1"/>
      <c r="QE1712" s="1"/>
      <c r="QF1712" s="1"/>
      <c r="QG1712" s="1"/>
      <c r="QH1712" s="1"/>
      <c r="QI1712" s="1"/>
      <c r="QJ1712" s="1"/>
      <c r="QK1712" s="1"/>
      <c r="QL1712" s="1"/>
      <c r="QM1712" s="1"/>
      <c r="QN1712" s="1"/>
      <c r="QO1712" s="1"/>
      <c r="QP1712" s="1"/>
      <c r="QQ1712" s="1"/>
      <c r="QR1712" s="1"/>
      <c r="QS1712" s="1"/>
      <c r="QT1712" s="1"/>
      <c r="QU1712" s="1"/>
      <c r="QV1712" s="1"/>
      <c r="QW1712" s="1"/>
      <c r="QX1712" s="1"/>
      <c r="QY1712" s="1"/>
      <c r="QZ1712" s="1"/>
      <c r="RA1712" s="1"/>
      <c r="RB1712" s="1"/>
      <c r="RC1712" s="1"/>
      <c r="RD1712" s="1"/>
      <c r="RE1712" s="1"/>
      <c r="RF1712" s="1"/>
      <c r="RG1712" s="1"/>
      <c r="RH1712" s="1"/>
      <c r="RI1712" s="1"/>
      <c r="RJ1712" s="1"/>
      <c r="RK1712" s="1"/>
      <c r="RL1712" s="1"/>
      <c r="RM1712" s="1"/>
      <c r="RN1712" s="1"/>
      <c r="RO1712" s="1"/>
      <c r="RP1712" s="1"/>
      <c r="RQ1712" s="1"/>
      <c r="RR1712" s="1"/>
      <c r="RS1712" s="1"/>
      <c r="RT1712" s="1"/>
      <c r="RU1712" s="1"/>
      <c r="RV1712" s="1"/>
      <c r="RW1712" s="1"/>
      <c r="RX1712" s="1"/>
      <c r="RY1712" s="1"/>
      <c r="RZ1712" s="1"/>
      <c r="SA1712" s="1"/>
      <c r="SB1712" s="1"/>
      <c r="SC1712" s="1"/>
      <c r="SD1712" s="1"/>
      <c r="SE1712" s="1"/>
      <c r="SF1712" s="1"/>
      <c r="SG1712" s="1"/>
      <c r="SH1712" s="1"/>
      <c r="SI1712" s="1"/>
      <c r="SJ1712" s="1"/>
      <c r="SK1712" s="1"/>
      <c r="SL1712" s="1"/>
      <c r="SM1712" s="1"/>
      <c r="SN1712" s="1"/>
      <c r="SO1712" s="1"/>
      <c r="SP1712" s="1"/>
      <c r="SQ1712" s="1"/>
      <c r="SR1712" s="1"/>
      <c r="SS1712" s="1"/>
      <c r="ST1712" s="1"/>
      <c r="SU1712" s="1"/>
      <c r="SV1712" s="1"/>
      <c r="SW1712" s="1"/>
      <c r="SX1712" s="1"/>
      <c r="SY1712" s="1"/>
      <c r="SZ1712" s="1"/>
      <c r="TA1712" s="1"/>
      <c r="TB1712" s="1"/>
      <c r="TC1712" s="1"/>
      <c r="TD1712" s="1"/>
      <c r="TE1712" s="1"/>
      <c r="TF1712" s="1"/>
      <c r="TG1712" s="1"/>
      <c r="TH1712" s="1"/>
      <c r="TI1712" s="1"/>
      <c r="TJ1712" s="1"/>
      <c r="TK1712" s="1"/>
      <c r="TL1712" s="1"/>
      <c r="TM1712" s="1"/>
      <c r="TN1712" s="1"/>
      <c r="TO1712" s="1"/>
      <c r="TP1712" s="1"/>
      <c r="TQ1712" s="1"/>
      <c r="TR1712" s="1"/>
      <c r="TS1712" s="1"/>
      <c r="TT1712" s="1"/>
      <c r="TU1712" s="1"/>
      <c r="TV1712" s="1"/>
      <c r="TW1712" s="1"/>
      <c r="TX1712" s="1"/>
      <c r="TY1712" s="1"/>
      <c r="TZ1712" s="1"/>
      <c r="UA1712" s="1"/>
      <c r="UB1712" s="1"/>
      <c r="UC1712" s="1"/>
      <c r="UD1712" s="1"/>
      <c r="UE1712" s="1"/>
      <c r="UF1712" s="1"/>
      <c r="UG1712" s="1"/>
      <c r="UH1712" s="1"/>
      <c r="UI1712" s="1"/>
      <c r="UJ1712" s="1"/>
      <c r="UK1712" s="1"/>
      <c r="UL1712" s="1"/>
      <c r="UM1712" s="1"/>
      <c r="UN1712" s="1"/>
      <c r="UO1712" s="1"/>
      <c r="UP1712" s="1"/>
      <c r="UQ1712" s="1"/>
      <c r="UR1712" s="1"/>
      <c r="US1712" s="1"/>
      <c r="UT1712" s="1"/>
      <c r="UU1712" s="1"/>
      <c r="UV1712" s="1"/>
      <c r="UW1712" s="1"/>
      <c r="UX1712" s="1"/>
      <c r="UY1712" s="1"/>
      <c r="UZ1712" s="1"/>
      <c r="VA1712" s="1"/>
      <c r="VB1712" s="1"/>
      <c r="VC1712" s="1"/>
      <c r="VD1712" s="1"/>
      <c r="VE1712" s="1"/>
      <c r="VF1712" s="1"/>
      <c r="VG1712" s="1"/>
      <c r="VH1712" s="1"/>
      <c r="VI1712" s="1"/>
      <c r="VJ1712" s="1"/>
      <c r="VK1712" s="1"/>
      <c r="VL1712" s="1"/>
      <c r="VM1712" s="1"/>
      <c r="VN1712" s="1"/>
      <c r="VO1712" s="1"/>
      <c r="VP1712" s="1"/>
      <c r="VQ1712" s="1"/>
      <c r="VR1712" s="1"/>
      <c r="VS1712" s="1"/>
      <c r="VT1712" s="1"/>
      <c r="VU1712" s="1"/>
      <c r="VV1712" s="1"/>
      <c r="VW1712" s="1"/>
      <c r="VX1712" s="1"/>
      <c r="VY1712" s="1"/>
      <c r="VZ1712" s="1"/>
      <c r="WA1712" s="1"/>
      <c r="WB1712" s="1"/>
      <c r="WC1712" s="1"/>
      <c r="WD1712" s="1"/>
      <c r="WE1712" s="1"/>
      <c r="WF1712" s="1"/>
      <c r="WG1712" s="1"/>
      <c r="WH1712" s="1"/>
      <c r="WI1712" s="1"/>
      <c r="WJ1712" s="1"/>
      <c r="WK1712" s="1"/>
      <c r="WL1712" s="1"/>
      <c r="WM1712" s="1"/>
      <c r="WN1712" s="1"/>
      <c r="WO1712" s="1"/>
      <c r="WP1712" s="1"/>
      <c r="WQ1712" s="1"/>
      <c r="WR1712" s="1"/>
      <c r="WS1712" s="1"/>
      <c r="WT1712" s="1"/>
      <c r="WU1712" s="1"/>
      <c r="WV1712" s="1"/>
      <c r="WW1712" s="1"/>
      <c r="WX1712" s="1"/>
      <c r="WY1712" s="1"/>
      <c r="WZ1712" s="1"/>
      <c r="XA1712" s="1"/>
      <c r="XB1712" s="1"/>
      <c r="XC1712" s="1"/>
      <c r="XD1712" s="1"/>
      <c r="XE1712" s="1"/>
      <c r="XF1712" s="1"/>
      <c r="XG1712" s="1"/>
      <c r="XH1712" s="1"/>
      <c r="XI1712" s="1"/>
      <c r="XJ1712" s="1"/>
      <c r="XK1712" s="1"/>
      <c r="XL1712" s="1"/>
      <c r="XM1712" s="1"/>
      <c r="XN1712" s="1"/>
      <c r="XO1712" s="1"/>
      <c r="XP1712" s="1"/>
      <c r="XQ1712" s="1"/>
      <c r="XR1712" s="1"/>
      <c r="XS1712" s="1"/>
      <c r="XT1712" s="1"/>
      <c r="XU1712" s="1"/>
      <c r="XV1712" s="1"/>
      <c r="XW1712" s="1"/>
      <c r="XX1712" s="1"/>
      <c r="XY1712" s="1"/>
      <c r="XZ1712" s="1"/>
      <c r="YA1712" s="1"/>
      <c r="YB1712" s="1"/>
      <c r="YC1712" s="1"/>
      <c r="YD1712" s="1"/>
      <c r="YE1712" s="1"/>
      <c r="YF1712" s="1"/>
      <c r="YG1712" s="1"/>
      <c r="YH1712" s="1"/>
      <c r="YI1712" s="1"/>
      <c r="YJ1712" s="1"/>
      <c r="YK1712" s="1"/>
      <c r="YL1712" s="1"/>
      <c r="YM1712" s="1"/>
      <c r="YN1712" s="1"/>
      <c r="YO1712" s="1"/>
      <c r="YP1712" s="1"/>
      <c r="YQ1712" s="1"/>
      <c r="YR1712" s="1"/>
      <c r="YS1712" s="1"/>
      <c r="YT1712" s="1"/>
      <c r="YU1712" s="1"/>
      <c r="YV1712" s="1"/>
      <c r="YW1712" s="1"/>
      <c r="YX1712" s="1"/>
      <c r="YY1712" s="1"/>
      <c r="YZ1712" s="1"/>
      <c r="ZA1712" s="1"/>
      <c r="ZB1712" s="1"/>
      <c r="ZC1712" s="1"/>
      <c r="ZD1712" s="1"/>
      <c r="ZE1712" s="1"/>
      <c r="ZF1712" s="1"/>
      <c r="ZG1712" s="1"/>
      <c r="ZH1712" s="1"/>
      <c r="ZI1712" s="1"/>
      <c r="ZJ1712" s="1"/>
      <c r="ZK1712" s="1"/>
      <c r="ZL1712" s="1"/>
      <c r="ZM1712" s="1"/>
      <c r="ZN1712" s="1"/>
      <c r="ZO1712" s="1"/>
      <c r="ZP1712" s="1"/>
      <c r="ZQ1712" s="1"/>
      <c r="ZR1712" s="1"/>
      <c r="ZS1712" s="1"/>
      <c r="ZT1712" s="1"/>
      <c r="ZU1712" s="1"/>
      <c r="ZV1712" s="1"/>
      <c r="ZW1712" s="1"/>
      <c r="ZX1712" s="1"/>
      <c r="ZY1712" s="1"/>
      <c r="ZZ1712" s="1"/>
      <c r="AAA1712" s="1"/>
      <c r="AAB1712" s="1"/>
      <c r="AAC1712" s="1"/>
      <c r="AAD1712" s="1"/>
      <c r="AAE1712" s="1"/>
      <c r="AAF1712" s="1"/>
      <c r="AAG1712" s="1"/>
      <c r="AAH1712" s="1"/>
      <c r="AAI1712" s="1"/>
      <c r="AAJ1712" s="1"/>
      <c r="AAK1712" s="1"/>
      <c r="AAL1712" s="1"/>
      <c r="AAM1712" s="1"/>
      <c r="AAN1712" s="1"/>
      <c r="AAO1712" s="1"/>
      <c r="AAP1712" s="1"/>
      <c r="AAQ1712" s="1"/>
      <c r="AAR1712" s="1"/>
      <c r="AAS1712" s="1"/>
      <c r="AAT1712" s="1"/>
      <c r="AAU1712" s="1"/>
      <c r="AAV1712" s="1"/>
      <c r="AAW1712" s="1"/>
      <c r="AAX1712" s="1"/>
      <c r="AAY1712" s="1"/>
      <c r="AAZ1712" s="1"/>
      <c r="ABA1712" s="1"/>
      <c r="ABB1712" s="1"/>
      <c r="ABC1712" s="1"/>
      <c r="ABD1712" s="1"/>
      <c r="ABE1712" s="1"/>
      <c r="ABF1712" s="1"/>
      <c r="ABG1712" s="1"/>
      <c r="ABH1712" s="1"/>
      <c r="ABI1712" s="1"/>
      <c r="ABJ1712" s="1"/>
      <c r="ABK1712" s="1"/>
      <c r="ABL1712" s="1"/>
      <c r="ABM1712" s="1"/>
      <c r="ABN1712" s="1"/>
      <c r="ABO1712" s="1"/>
      <c r="ABP1712" s="1"/>
      <c r="ABQ1712" s="1"/>
      <c r="ABR1712" s="1"/>
      <c r="ABS1712" s="1"/>
      <c r="ABT1712" s="1"/>
      <c r="ABU1712" s="1"/>
      <c r="ABV1712" s="1"/>
      <c r="ABW1712" s="1"/>
      <c r="ABX1712" s="1"/>
      <c r="ABY1712" s="1"/>
      <c r="ABZ1712" s="1"/>
      <c r="ACA1712" s="1"/>
      <c r="ACB1712" s="1"/>
      <c r="ACC1712" s="1"/>
      <c r="ACD1712" s="1"/>
      <c r="ACE1712" s="1"/>
      <c r="ACF1712" s="1"/>
      <c r="ACG1712" s="1"/>
      <c r="ACH1712" s="1"/>
      <c r="ACI1712" s="1"/>
      <c r="ACJ1712" s="1"/>
      <c r="ACK1712" s="1"/>
      <c r="ACL1712" s="1"/>
      <c r="ACM1712" s="1"/>
      <c r="ACN1712" s="1"/>
      <c r="ACO1712" s="1"/>
      <c r="ACP1712" s="1"/>
      <c r="ACQ1712" s="1"/>
      <c r="ACR1712" s="1"/>
      <c r="ACS1712" s="1"/>
      <c r="ACT1712" s="1"/>
      <c r="ACU1712" s="1"/>
      <c r="ACV1712" s="1"/>
      <c r="ACW1712" s="1"/>
      <c r="ACX1712" s="1"/>
      <c r="ACY1712" s="1"/>
      <c r="ACZ1712" s="1"/>
      <c r="ADA1712" s="1"/>
      <c r="ADB1712" s="1"/>
      <c r="ADC1712" s="1"/>
      <c r="ADD1712" s="1"/>
      <c r="ADE1712" s="1"/>
      <c r="ADF1712" s="1"/>
      <c r="ADG1712" s="1"/>
      <c r="ADH1712" s="1"/>
      <c r="ADI1712" s="1"/>
      <c r="ADJ1712" s="1"/>
      <c r="ADK1712" s="1"/>
      <c r="ADL1712" s="1"/>
      <c r="ADM1712" s="1"/>
      <c r="ADN1712" s="1"/>
      <c r="ADO1712" s="1"/>
      <c r="ADP1712" s="1"/>
      <c r="ADQ1712" s="1"/>
      <c r="ADR1712" s="1"/>
      <c r="ADS1712" s="1"/>
      <c r="ADT1712" s="1"/>
      <c r="ADU1712" s="1"/>
      <c r="ADV1712" s="1"/>
      <c r="ADW1712" s="1"/>
      <c r="ADX1712" s="1"/>
      <c r="ADY1712" s="1"/>
      <c r="ADZ1712" s="1"/>
      <c r="AEA1712" s="1"/>
      <c r="AEB1712" s="1"/>
      <c r="AEC1712" s="1"/>
      <c r="AED1712" s="1"/>
      <c r="AEE1712" s="1"/>
      <c r="AEF1712" s="1"/>
      <c r="AEG1712" s="1"/>
      <c r="AEH1712" s="1"/>
      <c r="AEI1712" s="1"/>
      <c r="AEJ1712" s="1"/>
      <c r="AEK1712" s="1"/>
      <c r="AEL1712" s="1"/>
      <c r="AEM1712" s="1"/>
      <c r="AEN1712" s="1"/>
      <c r="AEO1712" s="1"/>
      <c r="AEP1712" s="1"/>
      <c r="AEQ1712" s="1"/>
      <c r="AER1712" s="1"/>
      <c r="AES1712" s="1"/>
      <c r="AET1712" s="1"/>
      <c r="AEU1712" s="1"/>
      <c r="AEV1712" s="1"/>
      <c r="AEW1712" s="1"/>
      <c r="AEX1712" s="1"/>
      <c r="AEY1712" s="1"/>
      <c r="AEZ1712" s="1"/>
      <c r="AFA1712" s="1"/>
      <c r="AFB1712" s="1"/>
      <c r="AFC1712" s="1"/>
      <c r="AFD1712" s="1"/>
      <c r="AFE1712" s="1"/>
      <c r="AFF1712" s="1"/>
      <c r="AFG1712" s="1"/>
      <c r="AFH1712" s="1"/>
      <c r="AFI1712" s="1"/>
      <c r="AFJ1712" s="1"/>
      <c r="AFK1712" s="1"/>
      <c r="AFL1712" s="1"/>
      <c r="AFM1712" s="1"/>
      <c r="AFN1712" s="1"/>
      <c r="AFO1712" s="1"/>
      <c r="AFP1712" s="1"/>
      <c r="AFQ1712" s="1"/>
      <c r="AFR1712" s="1"/>
      <c r="AFS1712" s="1"/>
      <c r="AFT1712" s="1"/>
      <c r="AFU1712" s="1"/>
      <c r="AFV1712" s="1"/>
      <c r="AFW1712" s="1"/>
      <c r="AFX1712" s="1"/>
      <c r="AFY1712" s="1"/>
      <c r="AFZ1712" s="1"/>
      <c r="AGA1712" s="1"/>
      <c r="AGB1712" s="1"/>
      <c r="AGC1712" s="1"/>
      <c r="AGD1712" s="1"/>
      <c r="AGE1712" s="1"/>
      <c r="AGF1712" s="1"/>
      <c r="AGG1712" s="1"/>
      <c r="AGH1712" s="1"/>
      <c r="AGI1712" s="1"/>
      <c r="AGJ1712" s="1"/>
      <c r="AGK1712" s="1"/>
      <c r="AGL1712" s="1"/>
      <c r="AGM1712" s="1"/>
      <c r="AGN1712" s="1"/>
      <c r="AGO1712" s="1"/>
      <c r="AGP1712" s="1"/>
      <c r="AGQ1712" s="1"/>
      <c r="AGR1712" s="1"/>
      <c r="AGS1712" s="1"/>
      <c r="AGT1712" s="1"/>
      <c r="AGU1712" s="1"/>
      <c r="AGV1712" s="1"/>
      <c r="AGW1712" s="1"/>
      <c r="AGX1712" s="1"/>
      <c r="AGY1712" s="1"/>
      <c r="AGZ1712" s="1"/>
      <c r="AHA1712" s="1"/>
      <c r="AHB1712" s="1"/>
      <c r="AHC1712" s="1"/>
      <c r="AHD1712" s="1"/>
      <c r="AHE1712" s="1"/>
      <c r="AHF1712" s="1"/>
      <c r="AHG1712" s="1"/>
      <c r="AHH1712" s="1"/>
      <c r="AHI1712" s="1"/>
      <c r="AHJ1712" s="1"/>
      <c r="AHK1712" s="1"/>
      <c r="AHL1712" s="1"/>
      <c r="AHM1712" s="1"/>
      <c r="AHN1712" s="1"/>
      <c r="AHO1712" s="1"/>
      <c r="AHP1712" s="1"/>
      <c r="AHQ1712" s="1"/>
      <c r="AHR1712" s="1"/>
      <c r="AHS1712" s="1"/>
      <c r="AHT1712" s="1"/>
      <c r="AHU1712" s="1"/>
      <c r="AHV1712" s="1"/>
      <c r="AHW1712" s="1"/>
      <c r="AHX1712" s="1"/>
      <c r="AHY1712" s="1"/>
      <c r="AHZ1712" s="1"/>
      <c r="AIA1712" s="1"/>
      <c r="AIB1712" s="1"/>
      <c r="AIC1712" s="1"/>
      <c r="AID1712" s="1"/>
      <c r="AIE1712" s="1"/>
      <c r="AIF1712" s="1"/>
      <c r="AIG1712" s="1"/>
      <c r="AIH1712" s="1"/>
      <c r="AII1712" s="1"/>
      <c r="AIJ1712" s="1"/>
      <c r="AIK1712" s="1"/>
      <c r="AIL1712" s="1"/>
      <c r="AIM1712" s="1"/>
      <c r="AIN1712" s="1"/>
      <c r="AIO1712" s="1"/>
      <c r="AIP1712" s="1"/>
      <c r="AIQ1712" s="1"/>
      <c r="AIR1712" s="1"/>
      <c r="AIS1712" s="1"/>
      <c r="AIT1712" s="1"/>
      <c r="AIU1712" s="1"/>
      <c r="AIV1712" s="1"/>
      <c r="AIW1712" s="1"/>
      <c r="AIX1712" s="1"/>
      <c r="AIY1712" s="1"/>
      <c r="AIZ1712" s="1"/>
      <c r="AJA1712" s="1"/>
      <c r="AJB1712" s="1"/>
      <c r="AJC1712" s="1"/>
      <c r="AJD1712" s="1"/>
      <c r="AJE1712" s="1"/>
      <c r="AJF1712" s="1"/>
      <c r="AJG1712" s="1"/>
      <c r="AJH1712" s="1"/>
      <c r="AJI1712" s="1"/>
      <c r="AJJ1712" s="1"/>
      <c r="AJK1712" s="1"/>
      <c r="AJL1712" s="1"/>
      <c r="AJM1712" s="1"/>
      <c r="AJN1712" s="1"/>
      <c r="AJO1712" s="1"/>
      <c r="AJP1712" s="1"/>
      <c r="AJQ1712" s="1"/>
      <c r="AJR1712" s="1"/>
      <c r="AJS1712" s="1"/>
      <c r="AJT1712" s="1"/>
      <c r="AJU1712" s="1"/>
      <c r="AJV1712" s="1"/>
      <c r="AJW1712" s="1"/>
      <c r="AJX1712" s="1"/>
      <c r="AJY1712" s="1"/>
      <c r="AJZ1712" s="1"/>
      <c r="AKA1712" s="1"/>
      <c r="AKB1712" s="1"/>
      <c r="AKC1712" s="1"/>
      <c r="AKD1712" s="1"/>
      <c r="AKE1712" s="1"/>
      <c r="AKF1712" s="1"/>
      <c r="AKG1712" s="1"/>
      <c r="AKH1712" s="1"/>
      <c r="AKI1712" s="1"/>
      <c r="AKJ1712" s="1"/>
      <c r="AKK1712" s="1"/>
      <c r="AKL1712" s="1"/>
      <c r="AKM1712" s="1"/>
      <c r="AKN1712" s="1"/>
      <c r="AKO1712" s="1"/>
      <c r="AKP1712" s="1"/>
      <c r="AKQ1712" s="1"/>
      <c r="AKR1712" s="1"/>
      <c r="AKS1712" s="1"/>
      <c r="AKT1712" s="1"/>
      <c r="AKU1712" s="1"/>
      <c r="AKV1712" s="1"/>
      <c r="AKW1712" s="1"/>
      <c r="AKX1712" s="1"/>
      <c r="AKY1712" s="1"/>
      <c r="AKZ1712" s="1"/>
      <c r="ALA1712" s="1"/>
      <c r="ALB1712" s="1"/>
      <c r="ALC1712" s="1"/>
      <c r="ALD1712" s="1"/>
      <c r="ALE1712" s="1"/>
      <c r="ALF1712" s="1"/>
      <c r="ALG1712" s="1"/>
      <c r="ALH1712" s="1"/>
      <c r="ALI1712" s="1"/>
      <c r="ALJ1712" s="1"/>
      <c r="ALK1712" s="1"/>
      <c r="ALL1712" s="1"/>
      <c r="ALM1712" s="1"/>
      <c r="ALN1712" s="1"/>
      <c r="ALO1712" s="1"/>
      <c r="ALP1712" s="1"/>
      <c r="ALQ1712" s="1"/>
      <c r="ALR1712" s="1"/>
      <c r="ALS1712" s="1"/>
      <c r="ALT1712" s="1"/>
      <c r="ALU1712" s="1"/>
      <c r="ALV1712" s="1"/>
      <c r="ALW1712" s="1"/>
      <c r="ALX1712" s="1"/>
      <c r="ALY1712" s="1"/>
      <c r="ALZ1712" s="1"/>
      <c r="AMA1712" s="1"/>
      <c r="AMB1712" s="1"/>
      <c r="AMC1712" s="1"/>
      <c r="AMD1712" s="1"/>
      <c r="AME1712" s="1"/>
      <c r="AMF1712" s="1"/>
      <c r="AMG1712" s="1"/>
      <c r="AMH1712" s="1"/>
      <c r="AMI1712" s="1"/>
    </row>
    <row r="1713" customFormat="false" ht="12.75" hidden="false" customHeight="false" outlineLevel="0" collapsed="false">
      <c r="A1713" s="1" t="s">
        <v>4005</v>
      </c>
      <c r="C1713" s="27" t="s">
        <v>4008</v>
      </c>
      <c r="D1713" s="27" t="s">
        <v>16</v>
      </c>
      <c r="E1713" s="27"/>
      <c r="F1713" s="31"/>
      <c r="G1713" s="27"/>
      <c r="H1713" s="30" t="s">
        <v>61</v>
      </c>
      <c r="I1713" s="31" t="n">
        <v>2.99</v>
      </c>
      <c r="J1713" s="30" t="s">
        <v>3988</v>
      </c>
      <c r="BM1713" s="1"/>
      <c r="BN1713" s="1"/>
      <c r="BO1713" s="1"/>
      <c r="BP1713" s="1"/>
      <c r="BQ1713" s="1"/>
      <c r="BR1713" s="1"/>
      <c r="BS1713" s="1"/>
      <c r="BT1713" s="1"/>
      <c r="BU1713" s="1"/>
      <c r="BV1713" s="1"/>
      <c r="BW1713" s="1"/>
      <c r="BX1713" s="1"/>
      <c r="BY1713" s="1"/>
      <c r="BZ1713" s="1"/>
      <c r="CA1713" s="1"/>
      <c r="CB1713" s="1"/>
      <c r="CC1713" s="1"/>
      <c r="CD1713" s="1"/>
      <c r="CE1713" s="1"/>
      <c r="CF1713" s="1"/>
      <c r="CG1713" s="1"/>
      <c r="CH1713" s="1"/>
      <c r="CI1713" s="1"/>
      <c r="CJ1713" s="1"/>
      <c r="CK1713" s="1"/>
      <c r="CL1713" s="1"/>
      <c r="CM1713" s="1"/>
      <c r="CN1713" s="1"/>
      <c r="CO1713" s="1"/>
      <c r="CP1713" s="1"/>
      <c r="CQ1713" s="1"/>
      <c r="CR1713" s="1"/>
      <c r="CS1713" s="1"/>
      <c r="CT1713" s="1"/>
      <c r="CU1713" s="1"/>
      <c r="CV1713" s="1"/>
      <c r="CW1713" s="1"/>
      <c r="CX1713" s="1"/>
      <c r="CY1713" s="1"/>
      <c r="CZ1713" s="1"/>
      <c r="DA1713" s="1"/>
      <c r="DB1713" s="1"/>
      <c r="DC1713" s="1"/>
      <c r="DD1713" s="1"/>
      <c r="DE1713" s="1"/>
      <c r="DF1713" s="1"/>
      <c r="DG1713" s="1"/>
      <c r="DH1713" s="1"/>
      <c r="DI1713" s="1"/>
      <c r="DJ1713" s="1"/>
      <c r="DK1713" s="1"/>
      <c r="DL1713" s="1"/>
      <c r="DM1713" s="1"/>
      <c r="DN1713" s="1"/>
      <c r="DO1713" s="1"/>
      <c r="DP1713" s="1"/>
      <c r="DQ1713" s="1"/>
      <c r="DR1713" s="1"/>
      <c r="DS1713" s="1"/>
      <c r="DT1713" s="1"/>
      <c r="DU1713" s="1"/>
      <c r="DV1713" s="1"/>
      <c r="DW1713" s="1"/>
      <c r="DX1713" s="1"/>
      <c r="DY1713" s="1"/>
      <c r="DZ1713" s="1"/>
      <c r="EA1713" s="1"/>
      <c r="EB1713" s="1"/>
      <c r="EC1713" s="1"/>
      <c r="ED1713" s="1"/>
      <c r="EE1713" s="1"/>
      <c r="EF1713" s="1"/>
      <c r="EG1713" s="1"/>
      <c r="EH1713" s="1"/>
      <c r="EI1713" s="1"/>
      <c r="EJ1713" s="1"/>
      <c r="EK1713" s="1"/>
      <c r="EL1713" s="1"/>
      <c r="EM1713" s="1"/>
      <c r="EN1713" s="1"/>
      <c r="EO1713" s="1"/>
      <c r="EP1713" s="1"/>
      <c r="EQ1713" s="1"/>
      <c r="ER1713" s="1"/>
      <c r="ES1713" s="1"/>
      <c r="ET1713" s="1"/>
      <c r="EU1713" s="1"/>
      <c r="EV1713" s="1"/>
      <c r="EW1713" s="1"/>
      <c r="EX1713" s="1"/>
      <c r="EY1713" s="1"/>
      <c r="EZ1713" s="1"/>
      <c r="FA1713" s="1"/>
      <c r="FB1713" s="1"/>
      <c r="FC1713" s="1"/>
      <c r="FD1713" s="1"/>
      <c r="FE1713" s="1"/>
      <c r="FF1713" s="1"/>
      <c r="FG1713" s="1"/>
      <c r="FH1713" s="1"/>
      <c r="FI1713" s="1"/>
      <c r="FJ1713" s="1"/>
      <c r="FK1713" s="1"/>
      <c r="FL1713" s="1"/>
      <c r="FM1713" s="1"/>
      <c r="FN1713" s="1"/>
      <c r="FO1713" s="1"/>
      <c r="FP1713" s="1"/>
      <c r="FQ1713" s="1"/>
      <c r="FR1713" s="1"/>
      <c r="FS1713" s="1"/>
      <c r="FT1713" s="1"/>
      <c r="FU1713" s="1"/>
      <c r="FV1713" s="1"/>
      <c r="FW1713" s="1"/>
      <c r="FX1713" s="1"/>
      <c r="FY1713" s="1"/>
      <c r="FZ1713" s="1"/>
      <c r="GA1713" s="1"/>
      <c r="GB1713" s="1"/>
      <c r="GC1713" s="1"/>
      <c r="GD1713" s="1"/>
      <c r="GE1713" s="1"/>
      <c r="GF1713" s="1"/>
      <c r="GG1713" s="1"/>
      <c r="GH1713" s="1"/>
      <c r="GI1713" s="1"/>
      <c r="GJ1713" s="1"/>
      <c r="GK1713" s="1"/>
      <c r="GL1713" s="1"/>
      <c r="GM1713" s="1"/>
      <c r="GN1713" s="1"/>
      <c r="GO1713" s="1"/>
      <c r="GP1713" s="1"/>
      <c r="GQ1713" s="1"/>
      <c r="GR1713" s="1"/>
      <c r="GS1713" s="1"/>
      <c r="GT1713" s="1"/>
      <c r="GU1713" s="1"/>
      <c r="GV1713" s="1"/>
      <c r="GW1713" s="1"/>
      <c r="GX1713" s="1"/>
      <c r="GY1713" s="1"/>
      <c r="GZ1713" s="1"/>
      <c r="HA1713" s="1"/>
      <c r="HB1713" s="1"/>
      <c r="HC1713" s="1"/>
      <c r="HD1713" s="1"/>
      <c r="HE1713" s="1"/>
      <c r="HF1713" s="1"/>
      <c r="HG1713" s="1"/>
      <c r="HH1713" s="1"/>
      <c r="HI1713" s="1"/>
      <c r="HJ1713" s="1"/>
      <c r="HK1713" s="1"/>
      <c r="HL1713" s="1"/>
      <c r="HM1713" s="1"/>
      <c r="HN1713" s="1"/>
      <c r="HO1713" s="1"/>
      <c r="HP1713" s="1"/>
      <c r="HQ1713" s="1"/>
      <c r="HR1713" s="1"/>
      <c r="HS1713" s="1"/>
      <c r="HT1713" s="1"/>
      <c r="HU1713" s="1"/>
      <c r="HV1713" s="1"/>
      <c r="HW1713" s="1"/>
      <c r="HX1713" s="1"/>
      <c r="HY1713" s="1"/>
      <c r="HZ1713" s="1"/>
      <c r="IA1713" s="1"/>
      <c r="IB1713" s="1"/>
      <c r="IC1713" s="1"/>
      <c r="ID1713" s="1"/>
      <c r="IE1713" s="1"/>
      <c r="IF1713" s="1"/>
      <c r="IG1713" s="1"/>
      <c r="IH1713" s="1"/>
      <c r="II1713" s="1"/>
      <c r="IJ1713" s="1"/>
      <c r="IK1713" s="1"/>
      <c r="IL1713" s="1"/>
      <c r="IM1713" s="1"/>
      <c r="IN1713" s="1"/>
      <c r="IO1713" s="1"/>
      <c r="IP1713" s="1"/>
      <c r="IQ1713" s="1"/>
      <c r="IR1713" s="1"/>
      <c r="IS1713" s="1"/>
      <c r="IT1713" s="1"/>
      <c r="IU1713" s="1"/>
      <c r="IV1713" s="1"/>
      <c r="IW1713" s="1"/>
      <c r="IX1713" s="1"/>
      <c r="IY1713" s="1"/>
      <c r="IZ1713" s="1"/>
      <c r="JA1713" s="1"/>
      <c r="JB1713" s="1"/>
      <c r="JC1713" s="1"/>
      <c r="JD1713" s="1"/>
      <c r="JE1713" s="1"/>
      <c r="JF1713" s="1"/>
      <c r="JG1713" s="1"/>
      <c r="JH1713" s="1"/>
      <c r="JI1713" s="1"/>
      <c r="JJ1713" s="1"/>
      <c r="JK1713" s="1"/>
      <c r="JL1713" s="1"/>
      <c r="JM1713" s="1"/>
      <c r="JN1713" s="1"/>
      <c r="JO1713" s="1"/>
      <c r="JP1713" s="1"/>
      <c r="JQ1713" s="1"/>
      <c r="JR1713" s="1"/>
      <c r="JS1713" s="1"/>
      <c r="JT1713" s="1"/>
      <c r="JU1713" s="1"/>
      <c r="JV1713" s="1"/>
      <c r="JW1713" s="1"/>
      <c r="JX1713" s="1"/>
      <c r="JY1713" s="1"/>
      <c r="JZ1713" s="1"/>
      <c r="KA1713" s="1"/>
      <c r="KB1713" s="1"/>
      <c r="KC1713" s="1"/>
      <c r="KD1713" s="1"/>
      <c r="KE1713" s="1"/>
      <c r="KF1713" s="1"/>
      <c r="KG1713" s="1"/>
      <c r="KH1713" s="1"/>
      <c r="KI1713" s="1"/>
      <c r="KJ1713" s="1"/>
      <c r="KK1713" s="1"/>
      <c r="KL1713" s="1"/>
      <c r="KM1713" s="1"/>
      <c r="KN1713" s="1"/>
      <c r="KO1713" s="1"/>
      <c r="KP1713" s="1"/>
      <c r="KQ1713" s="1"/>
      <c r="KR1713" s="1"/>
      <c r="KS1713" s="1"/>
      <c r="KT1713" s="1"/>
      <c r="KU1713" s="1"/>
      <c r="KV1713" s="1"/>
      <c r="KW1713" s="1"/>
      <c r="KX1713" s="1"/>
      <c r="KY1713" s="1"/>
      <c r="KZ1713" s="1"/>
      <c r="LA1713" s="1"/>
      <c r="LB1713" s="1"/>
      <c r="LC1713" s="1"/>
      <c r="LD1713" s="1"/>
      <c r="LE1713" s="1"/>
      <c r="LF1713" s="1"/>
      <c r="LG1713" s="1"/>
      <c r="LH1713" s="1"/>
      <c r="LI1713" s="1"/>
      <c r="LJ1713" s="1"/>
      <c r="LK1713" s="1"/>
      <c r="LL1713" s="1"/>
      <c r="LM1713" s="1"/>
      <c r="LN1713" s="1"/>
      <c r="LO1713" s="1"/>
      <c r="LP1713" s="1"/>
      <c r="LQ1713" s="1"/>
      <c r="LR1713" s="1"/>
      <c r="LS1713" s="1"/>
      <c r="LT1713" s="1"/>
      <c r="LU1713" s="1"/>
      <c r="LV1713" s="1"/>
      <c r="LW1713" s="1"/>
      <c r="LX1713" s="1"/>
      <c r="LY1713" s="1"/>
      <c r="LZ1713" s="1"/>
      <c r="MA1713" s="1"/>
      <c r="MB1713" s="1"/>
      <c r="MC1713" s="1"/>
      <c r="MD1713" s="1"/>
      <c r="ME1713" s="1"/>
      <c r="MF1713" s="1"/>
      <c r="MG1713" s="1"/>
      <c r="MH1713" s="1"/>
      <c r="MI1713" s="1"/>
      <c r="MJ1713" s="1"/>
      <c r="MK1713" s="1"/>
      <c r="ML1713" s="1"/>
      <c r="MM1713" s="1"/>
      <c r="MN1713" s="1"/>
      <c r="MO1713" s="1"/>
      <c r="MP1713" s="1"/>
      <c r="MQ1713" s="1"/>
      <c r="MR1713" s="1"/>
      <c r="MS1713" s="1"/>
      <c r="MT1713" s="1"/>
      <c r="MU1713" s="1"/>
      <c r="MV1713" s="1"/>
      <c r="MW1713" s="1"/>
      <c r="MX1713" s="1"/>
      <c r="MY1713" s="1"/>
      <c r="MZ1713" s="1"/>
      <c r="NA1713" s="1"/>
      <c r="NB1713" s="1"/>
      <c r="NC1713" s="1"/>
      <c r="ND1713" s="1"/>
      <c r="NE1713" s="1"/>
      <c r="NF1713" s="1"/>
      <c r="NG1713" s="1"/>
      <c r="NH1713" s="1"/>
      <c r="NI1713" s="1"/>
      <c r="NJ1713" s="1"/>
      <c r="NK1713" s="1"/>
      <c r="NL1713" s="1"/>
      <c r="NM1713" s="1"/>
      <c r="NN1713" s="1"/>
      <c r="NO1713" s="1"/>
      <c r="NP1713" s="1"/>
      <c r="NQ1713" s="1"/>
      <c r="NR1713" s="1"/>
      <c r="NS1713" s="1"/>
      <c r="NT1713" s="1"/>
      <c r="NU1713" s="1"/>
      <c r="NV1713" s="1"/>
      <c r="NW1713" s="1"/>
      <c r="NX1713" s="1"/>
      <c r="NY1713" s="1"/>
      <c r="NZ1713" s="1"/>
      <c r="OA1713" s="1"/>
      <c r="OB1713" s="1"/>
      <c r="OC1713" s="1"/>
      <c r="OD1713" s="1"/>
      <c r="OE1713" s="1"/>
      <c r="OF1713" s="1"/>
      <c r="OG1713" s="1"/>
      <c r="OH1713" s="1"/>
      <c r="OI1713" s="1"/>
      <c r="OJ1713" s="1"/>
      <c r="OK1713" s="1"/>
      <c r="OL1713" s="1"/>
      <c r="OM1713" s="1"/>
      <c r="ON1713" s="1"/>
      <c r="OO1713" s="1"/>
      <c r="OP1713" s="1"/>
      <c r="OQ1713" s="1"/>
      <c r="OR1713" s="1"/>
      <c r="OS1713" s="1"/>
      <c r="OT1713" s="1"/>
      <c r="OU1713" s="1"/>
      <c r="OV1713" s="1"/>
      <c r="OW1713" s="1"/>
      <c r="OX1713" s="1"/>
      <c r="OY1713" s="1"/>
      <c r="OZ1713" s="1"/>
      <c r="PA1713" s="1"/>
      <c r="PB1713" s="1"/>
      <c r="PC1713" s="1"/>
      <c r="PD1713" s="1"/>
      <c r="PE1713" s="1"/>
      <c r="PF1713" s="1"/>
      <c r="PG1713" s="1"/>
      <c r="PH1713" s="1"/>
      <c r="PI1713" s="1"/>
      <c r="PJ1713" s="1"/>
      <c r="PK1713" s="1"/>
      <c r="PL1713" s="1"/>
      <c r="PM1713" s="1"/>
      <c r="PN1713" s="1"/>
      <c r="PO1713" s="1"/>
      <c r="PP1713" s="1"/>
      <c r="PQ1713" s="1"/>
      <c r="PR1713" s="1"/>
      <c r="PS1713" s="1"/>
      <c r="PT1713" s="1"/>
      <c r="PU1713" s="1"/>
      <c r="PV1713" s="1"/>
      <c r="PW1713" s="1"/>
      <c r="PX1713" s="1"/>
      <c r="PY1713" s="1"/>
      <c r="PZ1713" s="1"/>
      <c r="QA1713" s="1"/>
      <c r="QB1713" s="1"/>
      <c r="QC1713" s="1"/>
      <c r="QD1713" s="1"/>
      <c r="QE1713" s="1"/>
      <c r="QF1713" s="1"/>
      <c r="QG1713" s="1"/>
      <c r="QH1713" s="1"/>
      <c r="QI1713" s="1"/>
      <c r="QJ1713" s="1"/>
      <c r="QK1713" s="1"/>
      <c r="QL1713" s="1"/>
      <c r="QM1713" s="1"/>
      <c r="QN1713" s="1"/>
      <c r="QO1713" s="1"/>
      <c r="QP1713" s="1"/>
      <c r="QQ1713" s="1"/>
      <c r="QR1713" s="1"/>
      <c r="QS1713" s="1"/>
      <c r="QT1713" s="1"/>
      <c r="QU1713" s="1"/>
      <c r="QV1713" s="1"/>
      <c r="QW1713" s="1"/>
      <c r="QX1713" s="1"/>
      <c r="QY1713" s="1"/>
      <c r="QZ1713" s="1"/>
      <c r="RA1713" s="1"/>
      <c r="RB1713" s="1"/>
      <c r="RC1713" s="1"/>
      <c r="RD1713" s="1"/>
      <c r="RE1713" s="1"/>
      <c r="RF1713" s="1"/>
      <c r="RG1713" s="1"/>
      <c r="RH1713" s="1"/>
      <c r="RI1713" s="1"/>
      <c r="RJ1713" s="1"/>
      <c r="RK1713" s="1"/>
      <c r="RL1713" s="1"/>
      <c r="RM1713" s="1"/>
      <c r="RN1713" s="1"/>
      <c r="RO1713" s="1"/>
      <c r="RP1713" s="1"/>
      <c r="RQ1713" s="1"/>
      <c r="RR1713" s="1"/>
      <c r="RS1713" s="1"/>
      <c r="RT1713" s="1"/>
      <c r="RU1713" s="1"/>
      <c r="RV1713" s="1"/>
      <c r="RW1713" s="1"/>
      <c r="RX1713" s="1"/>
      <c r="RY1713" s="1"/>
      <c r="RZ1713" s="1"/>
      <c r="SA1713" s="1"/>
      <c r="SB1713" s="1"/>
      <c r="SC1713" s="1"/>
      <c r="SD1713" s="1"/>
      <c r="SE1713" s="1"/>
      <c r="SF1713" s="1"/>
      <c r="SG1713" s="1"/>
      <c r="SH1713" s="1"/>
      <c r="SI1713" s="1"/>
      <c r="SJ1713" s="1"/>
      <c r="SK1713" s="1"/>
      <c r="SL1713" s="1"/>
      <c r="SM1713" s="1"/>
      <c r="SN1713" s="1"/>
      <c r="SO1713" s="1"/>
      <c r="SP1713" s="1"/>
      <c r="SQ1713" s="1"/>
      <c r="SR1713" s="1"/>
      <c r="SS1713" s="1"/>
      <c r="ST1713" s="1"/>
      <c r="SU1713" s="1"/>
      <c r="SV1713" s="1"/>
      <c r="SW1713" s="1"/>
      <c r="SX1713" s="1"/>
      <c r="SY1713" s="1"/>
      <c r="SZ1713" s="1"/>
      <c r="TA1713" s="1"/>
      <c r="TB1713" s="1"/>
      <c r="TC1713" s="1"/>
      <c r="TD1713" s="1"/>
      <c r="TE1713" s="1"/>
      <c r="TF1713" s="1"/>
      <c r="TG1713" s="1"/>
      <c r="TH1713" s="1"/>
      <c r="TI1713" s="1"/>
      <c r="TJ1713" s="1"/>
      <c r="TK1713" s="1"/>
      <c r="TL1713" s="1"/>
      <c r="TM1713" s="1"/>
      <c r="TN1713" s="1"/>
      <c r="TO1713" s="1"/>
      <c r="TP1713" s="1"/>
      <c r="TQ1713" s="1"/>
      <c r="TR1713" s="1"/>
      <c r="TS1713" s="1"/>
      <c r="TT1713" s="1"/>
      <c r="TU1713" s="1"/>
      <c r="TV1713" s="1"/>
      <c r="TW1713" s="1"/>
      <c r="TX1713" s="1"/>
      <c r="TY1713" s="1"/>
      <c r="TZ1713" s="1"/>
      <c r="UA1713" s="1"/>
      <c r="UB1713" s="1"/>
      <c r="UC1713" s="1"/>
      <c r="UD1713" s="1"/>
      <c r="UE1713" s="1"/>
      <c r="UF1713" s="1"/>
      <c r="UG1713" s="1"/>
      <c r="UH1713" s="1"/>
      <c r="UI1713" s="1"/>
      <c r="UJ1713" s="1"/>
      <c r="UK1713" s="1"/>
      <c r="UL1713" s="1"/>
      <c r="UM1713" s="1"/>
      <c r="UN1713" s="1"/>
      <c r="UO1713" s="1"/>
      <c r="UP1713" s="1"/>
      <c r="UQ1713" s="1"/>
      <c r="UR1713" s="1"/>
      <c r="US1713" s="1"/>
      <c r="UT1713" s="1"/>
      <c r="UU1713" s="1"/>
      <c r="UV1713" s="1"/>
      <c r="UW1713" s="1"/>
      <c r="UX1713" s="1"/>
      <c r="UY1713" s="1"/>
      <c r="UZ1713" s="1"/>
      <c r="VA1713" s="1"/>
      <c r="VB1713" s="1"/>
      <c r="VC1713" s="1"/>
      <c r="VD1713" s="1"/>
      <c r="VE1713" s="1"/>
      <c r="VF1713" s="1"/>
      <c r="VG1713" s="1"/>
      <c r="VH1713" s="1"/>
      <c r="VI1713" s="1"/>
      <c r="VJ1713" s="1"/>
      <c r="VK1713" s="1"/>
      <c r="VL1713" s="1"/>
      <c r="VM1713" s="1"/>
      <c r="VN1713" s="1"/>
      <c r="VO1713" s="1"/>
      <c r="VP1713" s="1"/>
      <c r="VQ1713" s="1"/>
      <c r="VR1713" s="1"/>
      <c r="VS1713" s="1"/>
      <c r="VT1713" s="1"/>
      <c r="VU1713" s="1"/>
      <c r="VV1713" s="1"/>
      <c r="VW1713" s="1"/>
      <c r="VX1713" s="1"/>
      <c r="VY1713" s="1"/>
      <c r="VZ1713" s="1"/>
      <c r="WA1713" s="1"/>
      <c r="WB1713" s="1"/>
      <c r="WC1713" s="1"/>
      <c r="WD1713" s="1"/>
      <c r="WE1713" s="1"/>
      <c r="WF1713" s="1"/>
      <c r="WG1713" s="1"/>
      <c r="WH1713" s="1"/>
      <c r="WI1713" s="1"/>
      <c r="WJ1713" s="1"/>
      <c r="WK1713" s="1"/>
      <c r="WL1713" s="1"/>
      <c r="WM1713" s="1"/>
      <c r="WN1713" s="1"/>
      <c r="WO1713" s="1"/>
      <c r="WP1713" s="1"/>
      <c r="WQ1713" s="1"/>
      <c r="WR1713" s="1"/>
      <c r="WS1713" s="1"/>
      <c r="WT1713" s="1"/>
      <c r="WU1713" s="1"/>
      <c r="WV1713" s="1"/>
      <c r="WW1713" s="1"/>
      <c r="WX1713" s="1"/>
      <c r="WY1713" s="1"/>
      <c r="WZ1713" s="1"/>
      <c r="XA1713" s="1"/>
      <c r="XB1713" s="1"/>
      <c r="XC1713" s="1"/>
      <c r="XD1713" s="1"/>
      <c r="XE1713" s="1"/>
      <c r="XF1713" s="1"/>
      <c r="XG1713" s="1"/>
      <c r="XH1713" s="1"/>
      <c r="XI1713" s="1"/>
      <c r="XJ1713" s="1"/>
      <c r="XK1713" s="1"/>
      <c r="XL1713" s="1"/>
      <c r="XM1713" s="1"/>
      <c r="XN1713" s="1"/>
      <c r="XO1713" s="1"/>
      <c r="XP1713" s="1"/>
      <c r="XQ1713" s="1"/>
      <c r="XR1713" s="1"/>
      <c r="XS1713" s="1"/>
      <c r="XT1713" s="1"/>
      <c r="XU1713" s="1"/>
      <c r="XV1713" s="1"/>
      <c r="XW1713" s="1"/>
      <c r="XX1713" s="1"/>
      <c r="XY1713" s="1"/>
      <c r="XZ1713" s="1"/>
      <c r="YA1713" s="1"/>
      <c r="YB1713" s="1"/>
      <c r="YC1713" s="1"/>
      <c r="YD1713" s="1"/>
      <c r="YE1713" s="1"/>
      <c r="YF1713" s="1"/>
      <c r="YG1713" s="1"/>
      <c r="YH1713" s="1"/>
      <c r="YI1713" s="1"/>
      <c r="YJ1713" s="1"/>
      <c r="YK1713" s="1"/>
      <c r="YL1713" s="1"/>
      <c r="YM1713" s="1"/>
      <c r="YN1713" s="1"/>
      <c r="YO1713" s="1"/>
      <c r="YP1713" s="1"/>
      <c r="YQ1713" s="1"/>
      <c r="YR1713" s="1"/>
      <c r="YS1713" s="1"/>
      <c r="YT1713" s="1"/>
      <c r="YU1713" s="1"/>
      <c r="YV1713" s="1"/>
      <c r="YW1713" s="1"/>
      <c r="YX1713" s="1"/>
      <c r="YY1713" s="1"/>
      <c r="YZ1713" s="1"/>
      <c r="ZA1713" s="1"/>
      <c r="ZB1713" s="1"/>
      <c r="ZC1713" s="1"/>
      <c r="ZD1713" s="1"/>
      <c r="ZE1713" s="1"/>
      <c r="ZF1713" s="1"/>
      <c r="ZG1713" s="1"/>
      <c r="ZH1713" s="1"/>
      <c r="ZI1713" s="1"/>
      <c r="ZJ1713" s="1"/>
      <c r="ZK1713" s="1"/>
      <c r="ZL1713" s="1"/>
      <c r="ZM1713" s="1"/>
      <c r="ZN1713" s="1"/>
      <c r="ZO1713" s="1"/>
      <c r="ZP1713" s="1"/>
      <c r="ZQ1713" s="1"/>
      <c r="ZR1713" s="1"/>
      <c r="ZS1713" s="1"/>
      <c r="ZT1713" s="1"/>
      <c r="ZU1713" s="1"/>
      <c r="ZV1713" s="1"/>
      <c r="ZW1713" s="1"/>
      <c r="ZX1713" s="1"/>
      <c r="ZY1713" s="1"/>
      <c r="ZZ1713" s="1"/>
      <c r="AAA1713" s="1"/>
      <c r="AAB1713" s="1"/>
      <c r="AAC1713" s="1"/>
      <c r="AAD1713" s="1"/>
      <c r="AAE1713" s="1"/>
      <c r="AAF1713" s="1"/>
      <c r="AAG1713" s="1"/>
      <c r="AAH1713" s="1"/>
      <c r="AAI1713" s="1"/>
      <c r="AAJ1713" s="1"/>
      <c r="AAK1713" s="1"/>
      <c r="AAL1713" s="1"/>
      <c r="AAM1713" s="1"/>
      <c r="AAN1713" s="1"/>
      <c r="AAO1713" s="1"/>
      <c r="AAP1713" s="1"/>
      <c r="AAQ1713" s="1"/>
      <c r="AAR1713" s="1"/>
      <c r="AAS1713" s="1"/>
      <c r="AAT1713" s="1"/>
      <c r="AAU1713" s="1"/>
      <c r="AAV1713" s="1"/>
      <c r="AAW1713" s="1"/>
      <c r="AAX1713" s="1"/>
      <c r="AAY1713" s="1"/>
      <c r="AAZ1713" s="1"/>
      <c r="ABA1713" s="1"/>
      <c r="ABB1713" s="1"/>
      <c r="ABC1713" s="1"/>
      <c r="ABD1713" s="1"/>
      <c r="ABE1713" s="1"/>
      <c r="ABF1713" s="1"/>
      <c r="ABG1713" s="1"/>
      <c r="ABH1713" s="1"/>
      <c r="ABI1713" s="1"/>
      <c r="ABJ1713" s="1"/>
      <c r="ABK1713" s="1"/>
      <c r="ABL1713" s="1"/>
      <c r="ABM1713" s="1"/>
      <c r="ABN1713" s="1"/>
      <c r="ABO1713" s="1"/>
      <c r="ABP1713" s="1"/>
      <c r="ABQ1713" s="1"/>
      <c r="ABR1713" s="1"/>
      <c r="ABS1713" s="1"/>
      <c r="ABT1713" s="1"/>
      <c r="ABU1713" s="1"/>
      <c r="ABV1713" s="1"/>
      <c r="ABW1713" s="1"/>
      <c r="ABX1713" s="1"/>
      <c r="ABY1713" s="1"/>
      <c r="ABZ1713" s="1"/>
      <c r="ACA1713" s="1"/>
      <c r="ACB1713" s="1"/>
      <c r="ACC1713" s="1"/>
      <c r="ACD1713" s="1"/>
      <c r="ACE1713" s="1"/>
      <c r="ACF1713" s="1"/>
      <c r="ACG1713" s="1"/>
      <c r="ACH1713" s="1"/>
      <c r="ACI1713" s="1"/>
      <c r="ACJ1713" s="1"/>
      <c r="ACK1713" s="1"/>
      <c r="ACL1713" s="1"/>
      <c r="ACM1713" s="1"/>
      <c r="ACN1713" s="1"/>
      <c r="ACO1713" s="1"/>
      <c r="ACP1713" s="1"/>
      <c r="ACQ1713" s="1"/>
      <c r="ACR1713" s="1"/>
      <c r="ACS1713" s="1"/>
      <c r="ACT1713" s="1"/>
      <c r="ACU1713" s="1"/>
      <c r="ACV1713" s="1"/>
      <c r="ACW1713" s="1"/>
      <c r="ACX1713" s="1"/>
      <c r="ACY1713" s="1"/>
      <c r="ACZ1713" s="1"/>
      <c r="ADA1713" s="1"/>
      <c r="ADB1713" s="1"/>
      <c r="ADC1713" s="1"/>
      <c r="ADD1713" s="1"/>
      <c r="ADE1713" s="1"/>
      <c r="ADF1713" s="1"/>
      <c r="ADG1713" s="1"/>
      <c r="ADH1713" s="1"/>
      <c r="ADI1713" s="1"/>
      <c r="ADJ1713" s="1"/>
      <c r="ADK1713" s="1"/>
      <c r="ADL1713" s="1"/>
      <c r="ADM1713" s="1"/>
      <c r="ADN1713" s="1"/>
      <c r="ADO1713" s="1"/>
      <c r="ADP1713" s="1"/>
      <c r="ADQ1713" s="1"/>
      <c r="ADR1713" s="1"/>
      <c r="ADS1713" s="1"/>
      <c r="ADT1713" s="1"/>
      <c r="ADU1713" s="1"/>
      <c r="ADV1713" s="1"/>
      <c r="ADW1713" s="1"/>
      <c r="ADX1713" s="1"/>
      <c r="ADY1713" s="1"/>
      <c r="ADZ1713" s="1"/>
      <c r="AEA1713" s="1"/>
      <c r="AEB1713" s="1"/>
      <c r="AEC1713" s="1"/>
      <c r="AED1713" s="1"/>
      <c r="AEE1713" s="1"/>
      <c r="AEF1713" s="1"/>
      <c r="AEG1713" s="1"/>
      <c r="AEH1713" s="1"/>
      <c r="AEI1713" s="1"/>
      <c r="AEJ1713" s="1"/>
      <c r="AEK1713" s="1"/>
      <c r="AEL1713" s="1"/>
      <c r="AEM1713" s="1"/>
      <c r="AEN1713" s="1"/>
      <c r="AEO1713" s="1"/>
      <c r="AEP1713" s="1"/>
      <c r="AEQ1713" s="1"/>
      <c r="AER1713" s="1"/>
      <c r="AES1713" s="1"/>
      <c r="AET1713" s="1"/>
      <c r="AEU1713" s="1"/>
      <c r="AEV1713" s="1"/>
      <c r="AEW1713" s="1"/>
      <c r="AEX1713" s="1"/>
      <c r="AEY1713" s="1"/>
      <c r="AEZ1713" s="1"/>
      <c r="AFA1713" s="1"/>
      <c r="AFB1713" s="1"/>
      <c r="AFC1713" s="1"/>
      <c r="AFD1713" s="1"/>
      <c r="AFE1713" s="1"/>
      <c r="AFF1713" s="1"/>
      <c r="AFG1713" s="1"/>
      <c r="AFH1713" s="1"/>
      <c r="AFI1713" s="1"/>
      <c r="AFJ1713" s="1"/>
      <c r="AFK1713" s="1"/>
      <c r="AFL1713" s="1"/>
      <c r="AFM1713" s="1"/>
      <c r="AFN1713" s="1"/>
      <c r="AFO1713" s="1"/>
      <c r="AFP1713" s="1"/>
      <c r="AFQ1713" s="1"/>
      <c r="AFR1713" s="1"/>
      <c r="AFS1713" s="1"/>
      <c r="AFT1713" s="1"/>
      <c r="AFU1713" s="1"/>
      <c r="AFV1713" s="1"/>
      <c r="AFW1713" s="1"/>
      <c r="AFX1713" s="1"/>
      <c r="AFY1713" s="1"/>
      <c r="AFZ1713" s="1"/>
      <c r="AGA1713" s="1"/>
      <c r="AGB1713" s="1"/>
      <c r="AGC1713" s="1"/>
      <c r="AGD1713" s="1"/>
      <c r="AGE1713" s="1"/>
      <c r="AGF1713" s="1"/>
      <c r="AGG1713" s="1"/>
      <c r="AGH1713" s="1"/>
      <c r="AGI1713" s="1"/>
      <c r="AGJ1713" s="1"/>
      <c r="AGK1713" s="1"/>
      <c r="AGL1713" s="1"/>
      <c r="AGM1713" s="1"/>
      <c r="AGN1713" s="1"/>
      <c r="AGO1713" s="1"/>
      <c r="AGP1713" s="1"/>
      <c r="AGQ1713" s="1"/>
      <c r="AGR1713" s="1"/>
      <c r="AGS1713" s="1"/>
      <c r="AGT1713" s="1"/>
      <c r="AGU1713" s="1"/>
      <c r="AGV1713" s="1"/>
      <c r="AGW1713" s="1"/>
      <c r="AGX1713" s="1"/>
      <c r="AGY1713" s="1"/>
      <c r="AGZ1713" s="1"/>
      <c r="AHA1713" s="1"/>
      <c r="AHB1713" s="1"/>
      <c r="AHC1713" s="1"/>
      <c r="AHD1713" s="1"/>
      <c r="AHE1713" s="1"/>
      <c r="AHF1713" s="1"/>
      <c r="AHG1713" s="1"/>
      <c r="AHH1713" s="1"/>
      <c r="AHI1713" s="1"/>
      <c r="AHJ1713" s="1"/>
      <c r="AHK1713" s="1"/>
      <c r="AHL1713" s="1"/>
      <c r="AHM1713" s="1"/>
      <c r="AHN1713" s="1"/>
      <c r="AHO1713" s="1"/>
      <c r="AHP1713" s="1"/>
      <c r="AHQ1713" s="1"/>
      <c r="AHR1713" s="1"/>
      <c r="AHS1713" s="1"/>
      <c r="AHT1713" s="1"/>
      <c r="AHU1713" s="1"/>
      <c r="AHV1713" s="1"/>
      <c r="AHW1713" s="1"/>
      <c r="AHX1713" s="1"/>
      <c r="AHY1713" s="1"/>
      <c r="AHZ1713" s="1"/>
      <c r="AIA1713" s="1"/>
      <c r="AIB1713" s="1"/>
      <c r="AIC1713" s="1"/>
      <c r="AID1713" s="1"/>
      <c r="AIE1713" s="1"/>
      <c r="AIF1713" s="1"/>
      <c r="AIG1713" s="1"/>
      <c r="AIH1713" s="1"/>
      <c r="AII1713" s="1"/>
      <c r="AIJ1713" s="1"/>
      <c r="AIK1713" s="1"/>
      <c r="AIL1713" s="1"/>
      <c r="AIM1713" s="1"/>
      <c r="AIN1713" s="1"/>
      <c r="AIO1713" s="1"/>
      <c r="AIP1713" s="1"/>
      <c r="AIQ1713" s="1"/>
      <c r="AIR1713" s="1"/>
      <c r="AIS1713" s="1"/>
      <c r="AIT1713" s="1"/>
      <c r="AIU1713" s="1"/>
      <c r="AIV1713" s="1"/>
      <c r="AIW1713" s="1"/>
      <c r="AIX1713" s="1"/>
      <c r="AIY1713" s="1"/>
      <c r="AIZ1713" s="1"/>
      <c r="AJA1713" s="1"/>
      <c r="AJB1713" s="1"/>
      <c r="AJC1713" s="1"/>
      <c r="AJD1713" s="1"/>
      <c r="AJE1713" s="1"/>
      <c r="AJF1713" s="1"/>
      <c r="AJG1713" s="1"/>
      <c r="AJH1713" s="1"/>
      <c r="AJI1713" s="1"/>
      <c r="AJJ1713" s="1"/>
      <c r="AJK1713" s="1"/>
      <c r="AJL1713" s="1"/>
      <c r="AJM1713" s="1"/>
      <c r="AJN1713" s="1"/>
      <c r="AJO1713" s="1"/>
      <c r="AJP1713" s="1"/>
      <c r="AJQ1713" s="1"/>
      <c r="AJR1713" s="1"/>
      <c r="AJS1713" s="1"/>
      <c r="AJT1713" s="1"/>
      <c r="AJU1713" s="1"/>
      <c r="AJV1713" s="1"/>
      <c r="AJW1713" s="1"/>
      <c r="AJX1713" s="1"/>
      <c r="AJY1713" s="1"/>
      <c r="AJZ1713" s="1"/>
      <c r="AKA1713" s="1"/>
      <c r="AKB1713" s="1"/>
      <c r="AKC1713" s="1"/>
      <c r="AKD1713" s="1"/>
      <c r="AKE1713" s="1"/>
      <c r="AKF1713" s="1"/>
      <c r="AKG1713" s="1"/>
      <c r="AKH1713" s="1"/>
      <c r="AKI1713" s="1"/>
      <c r="AKJ1713" s="1"/>
      <c r="AKK1713" s="1"/>
      <c r="AKL1713" s="1"/>
      <c r="AKM1713" s="1"/>
      <c r="AKN1713" s="1"/>
      <c r="AKO1713" s="1"/>
      <c r="AKP1713" s="1"/>
      <c r="AKQ1713" s="1"/>
      <c r="AKR1713" s="1"/>
      <c r="AKS1713" s="1"/>
      <c r="AKT1713" s="1"/>
      <c r="AKU1713" s="1"/>
      <c r="AKV1713" s="1"/>
      <c r="AKW1713" s="1"/>
      <c r="AKX1713" s="1"/>
      <c r="AKY1713" s="1"/>
      <c r="AKZ1713" s="1"/>
      <c r="ALA1713" s="1"/>
      <c r="ALB1713" s="1"/>
      <c r="ALC1713" s="1"/>
      <c r="ALD1713" s="1"/>
      <c r="ALE1713" s="1"/>
      <c r="ALF1713" s="1"/>
      <c r="ALG1713" s="1"/>
      <c r="ALH1713" s="1"/>
      <c r="ALI1713" s="1"/>
      <c r="ALJ1713" s="1"/>
      <c r="ALK1713" s="1"/>
      <c r="ALL1713" s="1"/>
      <c r="ALM1713" s="1"/>
      <c r="ALN1713" s="1"/>
      <c r="ALO1713" s="1"/>
      <c r="ALP1713" s="1"/>
      <c r="ALQ1713" s="1"/>
      <c r="ALR1713" s="1"/>
      <c r="ALS1713" s="1"/>
      <c r="ALT1713" s="1"/>
      <c r="ALU1713" s="1"/>
      <c r="ALV1713" s="1"/>
      <c r="ALW1713" s="1"/>
      <c r="ALX1713" s="1"/>
      <c r="ALY1713" s="1"/>
      <c r="ALZ1713" s="1"/>
      <c r="AMA1713" s="1"/>
      <c r="AMB1713" s="1"/>
      <c r="AMC1713" s="1"/>
      <c r="AMD1713" s="1"/>
      <c r="AME1713" s="1"/>
      <c r="AMF1713" s="1"/>
      <c r="AMG1713" s="1"/>
      <c r="AMH1713" s="1"/>
      <c r="AMI1713" s="1"/>
    </row>
    <row r="1714" customFormat="false" ht="12.75" hidden="false" customHeight="false" outlineLevel="0" collapsed="false">
      <c r="A1714" s="1" t="s">
        <v>4005</v>
      </c>
      <c r="C1714" s="27" t="s">
        <v>4009</v>
      </c>
      <c r="D1714" s="27" t="s">
        <v>20</v>
      </c>
      <c r="E1714" s="27"/>
      <c r="F1714" s="31"/>
      <c r="G1714" s="27"/>
      <c r="H1714" s="30" t="s">
        <v>61</v>
      </c>
      <c r="I1714" s="31" t="n">
        <v>2.35</v>
      </c>
      <c r="J1714" s="30" t="s">
        <v>3988</v>
      </c>
      <c r="BM1714" s="1"/>
      <c r="BN1714" s="1"/>
      <c r="BO1714" s="1"/>
      <c r="BP1714" s="1"/>
      <c r="BQ1714" s="1"/>
      <c r="BR1714" s="1"/>
      <c r="BS1714" s="1"/>
      <c r="BT1714" s="1"/>
      <c r="BU1714" s="1"/>
      <c r="BV1714" s="1"/>
      <c r="BW1714" s="1"/>
      <c r="BX1714" s="1"/>
      <c r="BY1714" s="1"/>
      <c r="BZ1714" s="1"/>
      <c r="CA1714" s="1"/>
      <c r="CB1714" s="1"/>
      <c r="CC1714" s="1"/>
      <c r="CD1714" s="1"/>
      <c r="CE1714" s="1"/>
      <c r="CF1714" s="1"/>
      <c r="CG1714" s="1"/>
      <c r="CH1714" s="1"/>
      <c r="CI1714" s="1"/>
      <c r="CJ1714" s="1"/>
      <c r="CK1714" s="1"/>
      <c r="CL1714" s="1"/>
      <c r="CM1714" s="1"/>
      <c r="CN1714" s="1"/>
      <c r="CO1714" s="1"/>
      <c r="CP1714" s="1"/>
      <c r="CQ1714" s="1"/>
      <c r="CR1714" s="1"/>
      <c r="CS1714" s="1"/>
      <c r="CT1714" s="1"/>
      <c r="CU1714" s="1"/>
      <c r="CV1714" s="1"/>
      <c r="CW1714" s="1"/>
      <c r="CX1714" s="1"/>
      <c r="CY1714" s="1"/>
      <c r="CZ1714" s="1"/>
      <c r="DA1714" s="1"/>
      <c r="DB1714" s="1"/>
      <c r="DC1714" s="1"/>
      <c r="DD1714" s="1"/>
      <c r="DE1714" s="1"/>
      <c r="DF1714" s="1"/>
      <c r="DG1714" s="1"/>
      <c r="DH1714" s="1"/>
      <c r="DI1714" s="1"/>
      <c r="DJ1714" s="1"/>
      <c r="DK1714" s="1"/>
      <c r="DL1714" s="1"/>
      <c r="DM1714" s="1"/>
      <c r="DN1714" s="1"/>
      <c r="DO1714" s="1"/>
      <c r="DP1714" s="1"/>
      <c r="DQ1714" s="1"/>
      <c r="DR1714" s="1"/>
      <c r="DS1714" s="1"/>
      <c r="DT1714" s="1"/>
      <c r="DU1714" s="1"/>
      <c r="DV1714" s="1"/>
      <c r="DW1714" s="1"/>
      <c r="DX1714" s="1"/>
      <c r="DY1714" s="1"/>
      <c r="DZ1714" s="1"/>
      <c r="EA1714" s="1"/>
      <c r="EB1714" s="1"/>
      <c r="EC1714" s="1"/>
      <c r="ED1714" s="1"/>
      <c r="EE1714" s="1"/>
      <c r="EF1714" s="1"/>
      <c r="EG1714" s="1"/>
      <c r="EH1714" s="1"/>
      <c r="EI1714" s="1"/>
      <c r="EJ1714" s="1"/>
      <c r="EK1714" s="1"/>
      <c r="EL1714" s="1"/>
      <c r="EM1714" s="1"/>
      <c r="EN1714" s="1"/>
      <c r="EO1714" s="1"/>
      <c r="EP1714" s="1"/>
      <c r="EQ1714" s="1"/>
      <c r="ER1714" s="1"/>
      <c r="ES1714" s="1"/>
      <c r="ET1714" s="1"/>
      <c r="EU1714" s="1"/>
      <c r="EV1714" s="1"/>
      <c r="EW1714" s="1"/>
      <c r="EX1714" s="1"/>
      <c r="EY1714" s="1"/>
      <c r="EZ1714" s="1"/>
      <c r="FA1714" s="1"/>
      <c r="FB1714" s="1"/>
      <c r="FC1714" s="1"/>
      <c r="FD1714" s="1"/>
      <c r="FE1714" s="1"/>
      <c r="FF1714" s="1"/>
      <c r="FG1714" s="1"/>
      <c r="FH1714" s="1"/>
      <c r="FI1714" s="1"/>
      <c r="FJ1714" s="1"/>
      <c r="FK1714" s="1"/>
      <c r="FL1714" s="1"/>
      <c r="FM1714" s="1"/>
      <c r="FN1714" s="1"/>
      <c r="FO1714" s="1"/>
      <c r="FP1714" s="1"/>
      <c r="FQ1714" s="1"/>
      <c r="FR1714" s="1"/>
      <c r="FS1714" s="1"/>
      <c r="FT1714" s="1"/>
      <c r="FU1714" s="1"/>
      <c r="FV1714" s="1"/>
      <c r="FW1714" s="1"/>
      <c r="FX1714" s="1"/>
      <c r="FY1714" s="1"/>
      <c r="FZ1714" s="1"/>
      <c r="GA1714" s="1"/>
      <c r="GB1714" s="1"/>
      <c r="GC1714" s="1"/>
      <c r="GD1714" s="1"/>
      <c r="GE1714" s="1"/>
      <c r="GF1714" s="1"/>
      <c r="GG1714" s="1"/>
      <c r="GH1714" s="1"/>
      <c r="GI1714" s="1"/>
      <c r="GJ1714" s="1"/>
      <c r="GK1714" s="1"/>
      <c r="GL1714" s="1"/>
      <c r="GM1714" s="1"/>
      <c r="GN1714" s="1"/>
      <c r="GO1714" s="1"/>
      <c r="GP1714" s="1"/>
      <c r="GQ1714" s="1"/>
      <c r="GR1714" s="1"/>
      <c r="GS1714" s="1"/>
      <c r="GT1714" s="1"/>
      <c r="GU1714" s="1"/>
      <c r="GV1714" s="1"/>
      <c r="GW1714" s="1"/>
      <c r="GX1714" s="1"/>
      <c r="GY1714" s="1"/>
      <c r="GZ1714" s="1"/>
      <c r="HA1714" s="1"/>
      <c r="HB1714" s="1"/>
      <c r="HC1714" s="1"/>
      <c r="HD1714" s="1"/>
      <c r="HE1714" s="1"/>
      <c r="HF1714" s="1"/>
      <c r="HG1714" s="1"/>
      <c r="HH1714" s="1"/>
      <c r="HI1714" s="1"/>
      <c r="HJ1714" s="1"/>
      <c r="HK1714" s="1"/>
      <c r="HL1714" s="1"/>
      <c r="HM1714" s="1"/>
      <c r="HN1714" s="1"/>
      <c r="HO1714" s="1"/>
      <c r="HP1714" s="1"/>
      <c r="HQ1714" s="1"/>
      <c r="HR1714" s="1"/>
      <c r="HS1714" s="1"/>
      <c r="HT1714" s="1"/>
      <c r="HU1714" s="1"/>
      <c r="HV1714" s="1"/>
      <c r="HW1714" s="1"/>
      <c r="HX1714" s="1"/>
      <c r="HY1714" s="1"/>
      <c r="HZ1714" s="1"/>
      <c r="IA1714" s="1"/>
      <c r="IB1714" s="1"/>
      <c r="IC1714" s="1"/>
      <c r="ID1714" s="1"/>
      <c r="IE1714" s="1"/>
      <c r="IF1714" s="1"/>
      <c r="IG1714" s="1"/>
      <c r="IH1714" s="1"/>
      <c r="II1714" s="1"/>
      <c r="IJ1714" s="1"/>
      <c r="IK1714" s="1"/>
      <c r="IL1714" s="1"/>
      <c r="IM1714" s="1"/>
      <c r="IN1714" s="1"/>
      <c r="IO1714" s="1"/>
      <c r="IP1714" s="1"/>
      <c r="IQ1714" s="1"/>
      <c r="IR1714" s="1"/>
      <c r="IS1714" s="1"/>
      <c r="IT1714" s="1"/>
      <c r="IU1714" s="1"/>
      <c r="IV1714" s="1"/>
      <c r="IW1714" s="1"/>
      <c r="IX1714" s="1"/>
      <c r="IY1714" s="1"/>
      <c r="IZ1714" s="1"/>
      <c r="JA1714" s="1"/>
      <c r="JB1714" s="1"/>
      <c r="JC1714" s="1"/>
      <c r="JD1714" s="1"/>
      <c r="JE1714" s="1"/>
      <c r="JF1714" s="1"/>
      <c r="JG1714" s="1"/>
      <c r="JH1714" s="1"/>
      <c r="JI1714" s="1"/>
      <c r="JJ1714" s="1"/>
      <c r="JK1714" s="1"/>
      <c r="JL1714" s="1"/>
      <c r="JM1714" s="1"/>
      <c r="JN1714" s="1"/>
      <c r="JO1714" s="1"/>
      <c r="JP1714" s="1"/>
      <c r="JQ1714" s="1"/>
      <c r="JR1714" s="1"/>
      <c r="JS1714" s="1"/>
      <c r="JT1714" s="1"/>
      <c r="JU1714" s="1"/>
      <c r="JV1714" s="1"/>
      <c r="JW1714" s="1"/>
      <c r="JX1714" s="1"/>
      <c r="JY1714" s="1"/>
      <c r="JZ1714" s="1"/>
      <c r="KA1714" s="1"/>
      <c r="KB1714" s="1"/>
      <c r="KC1714" s="1"/>
      <c r="KD1714" s="1"/>
      <c r="KE1714" s="1"/>
      <c r="KF1714" s="1"/>
      <c r="KG1714" s="1"/>
      <c r="KH1714" s="1"/>
      <c r="KI1714" s="1"/>
      <c r="KJ1714" s="1"/>
      <c r="KK1714" s="1"/>
      <c r="KL1714" s="1"/>
      <c r="KM1714" s="1"/>
      <c r="KN1714" s="1"/>
      <c r="KO1714" s="1"/>
      <c r="KP1714" s="1"/>
      <c r="KQ1714" s="1"/>
      <c r="KR1714" s="1"/>
      <c r="KS1714" s="1"/>
      <c r="KT1714" s="1"/>
      <c r="KU1714" s="1"/>
      <c r="KV1714" s="1"/>
      <c r="KW1714" s="1"/>
      <c r="KX1714" s="1"/>
      <c r="KY1714" s="1"/>
      <c r="KZ1714" s="1"/>
      <c r="LA1714" s="1"/>
      <c r="LB1714" s="1"/>
      <c r="LC1714" s="1"/>
      <c r="LD1714" s="1"/>
      <c r="LE1714" s="1"/>
      <c r="LF1714" s="1"/>
      <c r="LG1714" s="1"/>
      <c r="LH1714" s="1"/>
      <c r="LI1714" s="1"/>
      <c r="LJ1714" s="1"/>
      <c r="LK1714" s="1"/>
      <c r="LL1714" s="1"/>
      <c r="LM1714" s="1"/>
      <c r="LN1714" s="1"/>
      <c r="LO1714" s="1"/>
      <c r="LP1714" s="1"/>
      <c r="LQ1714" s="1"/>
      <c r="LR1714" s="1"/>
      <c r="LS1714" s="1"/>
      <c r="LT1714" s="1"/>
      <c r="LU1714" s="1"/>
      <c r="LV1714" s="1"/>
      <c r="LW1714" s="1"/>
      <c r="LX1714" s="1"/>
      <c r="LY1714" s="1"/>
      <c r="LZ1714" s="1"/>
      <c r="MA1714" s="1"/>
      <c r="MB1714" s="1"/>
      <c r="MC1714" s="1"/>
      <c r="MD1714" s="1"/>
      <c r="ME1714" s="1"/>
      <c r="MF1714" s="1"/>
      <c r="MG1714" s="1"/>
      <c r="MH1714" s="1"/>
      <c r="MI1714" s="1"/>
      <c r="MJ1714" s="1"/>
      <c r="MK1714" s="1"/>
      <c r="ML1714" s="1"/>
      <c r="MM1714" s="1"/>
      <c r="MN1714" s="1"/>
      <c r="MO1714" s="1"/>
      <c r="MP1714" s="1"/>
      <c r="MQ1714" s="1"/>
      <c r="MR1714" s="1"/>
      <c r="MS1714" s="1"/>
      <c r="MT1714" s="1"/>
      <c r="MU1714" s="1"/>
      <c r="MV1714" s="1"/>
      <c r="MW1714" s="1"/>
      <c r="MX1714" s="1"/>
      <c r="MY1714" s="1"/>
      <c r="MZ1714" s="1"/>
      <c r="NA1714" s="1"/>
      <c r="NB1714" s="1"/>
      <c r="NC1714" s="1"/>
      <c r="ND1714" s="1"/>
      <c r="NE1714" s="1"/>
      <c r="NF1714" s="1"/>
      <c r="NG1714" s="1"/>
      <c r="NH1714" s="1"/>
      <c r="NI1714" s="1"/>
      <c r="NJ1714" s="1"/>
      <c r="NK1714" s="1"/>
      <c r="NL1714" s="1"/>
      <c r="NM1714" s="1"/>
      <c r="NN1714" s="1"/>
      <c r="NO1714" s="1"/>
      <c r="NP1714" s="1"/>
      <c r="NQ1714" s="1"/>
      <c r="NR1714" s="1"/>
      <c r="NS1714" s="1"/>
      <c r="NT1714" s="1"/>
      <c r="NU1714" s="1"/>
      <c r="NV1714" s="1"/>
      <c r="NW1714" s="1"/>
      <c r="NX1714" s="1"/>
      <c r="NY1714" s="1"/>
      <c r="NZ1714" s="1"/>
      <c r="OA1714" s="1"/>
      <c r="OB1714" s="1"/>
      <c r="OC1714" s="1"/>
      <c r="OD1714" s="1"/>
      <c r="OE1714" s="1"/>
      <c r="OF1714" s="1"/>
      <c r="OG1714" s="1"/>
      <c r="OH1714" s="1"/>
      <c r="OI1714" s="1"/>
      <c r="OJ1714" s="1"/>
      <c r="OK1714" s="1"/>
      <c r="OL1714" s="1"/>
      <c r="OM1714" s="1"/>
      <c r="ON1714" s="1"/>
      <c r="OO1714" s="1"/>
      <c r="OP1714" s="1"/>
      <c r="OQ1714" s="1"/>
      <c r="OR1714" s="1"/>
      <c r="OS1714" s="1"/>
      <c r="OT1714" s="1"/>
      <c r="OU1714" s="1"/>
      <c r="OV1714" s="1"/>
      <c r="OW1714" s="1"/>
      <c r="OX1714" s="1"/>
      <c r="OY1714" s="1"/>
      <c r="OZ1714" s="1"/>
      <c r="PA1714" s="1"/>
      <c r="PB1714" s="1"/>
      <c r="PC1714" s="1"/>
      <c r="PD1714" s="1"/>
      <c r="PE1714" s="1"/>
      <c r="PF1714" s="1"/>
      <c r="PG1714" s="1"/>
      <c r="PH1714" s="1"/>
      <c r="PI1714" s="1"/>
      <c r="PJ1714" s="1"/>
      <c r="PK1714" s="1"/>
      <c r="PL1714" s="1"/>
      <c r="PM1714" s="1"/>
      <c r="PN1714" s="1"/>
      <c r="PO1714" s="1"/>
      <c r="PP1714" s="1"/>
      <c r="PQ1714" s="1"/>
      <c r="PR1714" s="1"/>
      <c r="PS1714" s="1"/>
      <c r="PT1714" s="1"/>
      <c r="PU1714" s="1"/>
      <c r="PV1714" s="1"/>
      <c r="PW1714" s="1"/>
      <c r="PX1714" s="1"/>
      <c r="PY1714" s="1"/>
      <c r="PZ1714" s="1"/>
      <c r="QA1714" s="1"/>
      <c r="QB1714" s="1"/>
      <c r="QC1714" s="1"/>
      <c r="QD1714" s="1"/>
      <c r="QE1714" s="1"/>
      <c r="QF1714" s="1"/>
      <c r="QG1714" s="1"/>
      <c r="QH1714" s="1"/>
      <c r="QI1714" s="1"/>
      <c r="QJ1714" s="1"/>
      <c r="QK1714" s="1"/>
      <c r="QL1714" s="1"/>
      <c r="QM1714" s="1"/>
      <c r="QN1714" s="1"/>
      <c r="QO1714" s="1"/>
      <c r="QP1714" s="1"/>
      <c r="QQ1714" s="1"/>
      <c r="QR1714" s="1"/>
      <c r="QS1714" s="1"/>
      <c r="QT1714" s="1"/>
      <c r="QU1714" s="1"/>
      <c r="QV1714" s="1"/>
      <c r="QW1714" s="1"/>
      <c r="QX1714" s="1"/>
      <c r="QY1714" s="1"/>
      <c r="QZ1714" s="1"/>
      <c r="RA1714" s="1"/>
      <c r="RB1714" s="1"/>
      <c r="RC1714" s="1"/>
      <c r="RD1714" s="1"/>
      <c r="RE1714" s="1"/>
      <c r="RF1714" s="1"/>
      <c r="RG1714" s="1"/>
      <c r="RH1714" s="1"/>
      <c r="RI1714" s="1"/>
      <c r="RJ1714" s="1"/>
      <c r="RK1714" s="1"/>
      <c r="RL1714" s="1"/>
      <c r="RM1714" s="1"/>
      <c r="RN1714" s="1"/>
      <c r="RO1714" s="1"/>
      <c r="RP1714" s="1"/>
      <c r="RQ1714" s="1"/>
      <c r="RR1714" s="1"/>
      <c r="RS1714" s="1"/>
      <c r="RT1714" s="1"/>
      <c r="RU1714" s="1"/>
      <c r="RV1714" s="1"/>
      <c r="RW1714" s="1"/>
      <c r="RX1714" s="1"/>
      <c r="RY1714" s="1"/>
      <c r="RZ1714" s="1"/>
      <c r="SA1714" s="1"/>
      <c r="SB1714" s="1"/>
      <c r="SC1714" s="1"/>
      <c r="SD1714" s="1"/>
      <c r="SE1714" s="1"/>
      <c r="SF1714" s="1"/>
      <c r="SG1714" s="1"/>
      <c r="SH1714" s="1"/>
      <c r="SI1714" s="1"/>
      <c r="SJ1714" s="1"/>
      <c r="SK1714" s="1"/>
      <c r="SL1714" s="1"/>
      <c r="SM1714" s="1"/>
      <c r="SN1714" s="1"/>
      <c r="SO1714" s="1"/>
      <c r="SP1714" s="1"/>
      <c r="SQ1714" s="1"/>
      <c r="SR1714" s="1"/>
      <c r="SS1714" s="1"/>
      <c r="ST1714" s="1"/>
      <c r="SU1714" s="1"/>
      <c r="SV1714" s="1"/>
      <c r="SW1714" s="1"/>
      <c r="SX1714" s="1"/>
      <c r="SY1714" s="1"/>
      <c r="SZ1714" s="1"/>
      <c r="TA1714" s="1"/>
      <c r="TB1714" s="1"/>
      <c r="TC1714" s="1"/>
      <c r="TD1714" s="1"/>
      <c r="TE1714" s="1"/>
      <c r="TF1714" s="1"/>
      <c r="TG1714" s="1"/>
      <c r="TH1714" s="1"/>
      <c r="TI1714" s="1"/>
      <c r="TJ1714" s="1"/>
      <c r="TK1714" s="1"/>
      <c r="TL1714" s="1"/>
      <c r="TM1714" s="1"/>
      <c r="TN1714" s="1"/>
      <c r="TO1714" s="1"/>
      <c r="TP1714" s="1"/>
      <c r="TQ1714" s="1"/>
      <c r="TR1714" s="1"/>
      <c r="TS1714" s="1"/>
      <c r="TT1714" s="1"/>
      <c r="TU1714" s="1"/>
      <c r="TV1714" s="1"/>
      <c r="TW1714" s="1"/>
      <c r="TX1714" s="1"/>
      <c r="TY1714" s="1"/>
      <c r="TZ1714" s="1"/>
      <c r="UA1714" s="1"/>
      <c r="UB1714" s="1"/>
      <c r="UC1714" s="1"/>
      <c r="UD1714" s="1"/>
      <c r="UE1714" s="1"/>
      <c r="UF1714" s="1"/>
      <c r="UG1714" s="1"/>
      <c r="UH1714" s="1"/>
      <c r="UI1714" s="1"/>
      <c r="UJ1714" s="1"/>
      <c r="UK1714" s="1"/>
      <c r="UL1714" s="1"/>
      <c r="UM1714" s="1"/>
      <c r="UN1714" s="1"/>
      <c r="UO1714" s="1"/>
      <c r="UP1714" s="1"/>
      <c r="UQ1714" s="1"/>
      <c r="UR1714" s="1"/>
      <c r="US1714" s="1"/>
      <c r="UT1714" s="1"/>
      <c r="UU1714" s="1"/>
      <c r="UV1714" s="1"/>
      <c r="UW1714" s="1"/>
      <c r="UX1714" s="1"/>
      <c r="UY1714" s="1"/>
      <c r="UZ1714" s="1"/>
      <c r="VA1714" s="1"/>
      <c r="VB1714" s="1"/>
      <c r="VC1714" s="1"/>
      <c r="VD1714" s="1"/>
      <c r="VE1714" s="1"/>
      <c r="VF1714" s="1"/>
      <c r="VG1714" s="1"/>
      <c r="VH1714" s="1"/>
      <c r="VI1714" s="1"/>
      <c r="VJ1714" s="1"/>
      <c r="VK1714" s="1"/>
      <c r="VL1714" s="1"/>
      <c r="VM1714" s="1"/>
      <c r="VN1714" s="1"/>
      <c r="VO1714" s="1"/>
      <c r="VP1714" s="1"/>
      <c r="VQ1714" s="1"/>
      <c r="VR1714" s="1"/>
      <c r="VS1714" s="1"/>
      <c r="VT1714" s="1"/>
      <c r="VU1714" s="1"/>
      <c r="VV1714" s="1"/>
      <c r="VW1714" s="1"/>
      <c r="VX1714" s="1"/>
      <c r="VY1714" s="1"/>
      <c r="VZ1714" s="1"/>
      <c r="WA1714" s="1"/>
      <c r="WB1714" s="1"/>
      <c r="WC1714" s="1"/>
      <c r="WD1714" s="1"/>
      <c r="WE1714" s="1"/>
      <c r="WF1714" s="1"/>
      <c r="WG1714" s="1"/>
      <c r="WH1714" s="1"/>
      <c r="WI1714" s="1"/>
      <c r="WJ1714" s="1"/>
      <c r="WK1714" s="1"/>
      <c r="WL1714" s="1"/>
      <c r="WM1714" s="1"/>
      <c r="WN1714" s="1"/>
      <c r="WO1714" s="1"/>
      <c r="WP1714" s="1"/>
      <c r="WQ1714" s="1"/>
      <c r="WR1714" s="1"/>
      <c r="WS1714" s="1"/>
      <c r="WT1714" s="1"/>
      <c r="WU1714" s="1"/>
      <c r="WV1714" s="1"/>
      <c r="WW1714" s="1"/>
      <c r="WX1714" s="1"/>
      <c r="WY1714" s="1"/>
      <c r="WZ1714" s="1"/>
      <c r="XA1714" s="1"/>
      <c r="XB1714" s="1"/>
      <c r="XC1714" s="1"/>
      <c r="XD1714" s="1"/>
      <c r="XE1714" s="1"/>
      <c r="XF1714" s="1"/>
      <c r="XG1714" s="1"/>
      <c r="XH1714" s="1"/>
      <c r="XI1714" s="1"/>
      <c r="XJ1714" s="1"/>
      <c r="XK1714" s="1"/>
      <c r="XL1714" s="1"/>
      <c r="XM1714" s="1"/>
      <c r="XN1714" s="1"/>
      <c r="XO1714" s="1"/>
      <c r="XP1714" s="1"/>
      <c r="XQ1714" s="1"/>
      <c r="XR1714" s="1"/>
      <c r="XS1714" s="1"/>
      <c r="XT1714" s="1"/>
      <c r="XU1714" s="1"/>
      <c r="XV1714" s="1"/>
      <c r="XW1714" s="1"/>
      <c r="XX1714" s="1"/>
      <c r="XY1714" s="1"/>
      <c r="XZ1714" s="1"/>
      <c r="YA1714" s="1"/>
      <c r="YB1714" s="1"/>
      <c r="YC1714" s="1"/>
      <c r="YD1714" s="1"/>
      <c r="YE1714" s="1"/>
      <c r="YF1714" s="1"/>
      <c r="YG1714" s="1"/>
      <c r="YH1714" s="1"/>
      <c r="YI1714" s="1"/>
      <c r="YJ1714" s="1"/>
      <c r="YK1714" s="1"/>
      <c r="YL1714" s="1"/>
      <c r="YM1714" s="1"/>
      <c r="YN1714" s="1"/>
      <c r="YO1714" s="1"/>
      <c r="YP1714" s="1"/>
      <c r="YQ1714" s="1"/>
      <c r="YR1714" s="1"/>
      <c r="YS1714" s="1"/>
      <c r="YT1714" s="1"/>
      <c r="YU1714" s="1"/>
      <c r="YV1714" s="1"/>
      <c r="YW1714" s="1"/>
      <c r="YX1714" s="1"/>
      <c r="YY1714" s="1"/>
      <c r="YZ1714" s="1"/>
      <c r="ZA1714" s="1"/>
      <c r="ZB1714" s="1"/>
      <c r="ZC1714" s="1"/>
      <c r="ZD1714" s="1"/>
      <c r="ZE1714" s="1"/>
      <c r="ZF1714" s="1"/>
      <c r="ZG1714" s="1"/>
      <c r="ZH1714" s="1"/>
      <c r="ZI1714" s="1"/>
      <c r="ZJ1714" s="1"/>
      <c r="ZK1714" s="1"/>
      <c r="ZL1714" s="1"/>
      <c r="ZM1714" s="1"/>
      <c r="ZN1714" s="1"/>
      <c r="ZO1714" s="1"/>
      <c r="ZP1714" s="1"/>
      <c r="ZQ1714" s="1"/>
      <c r="ZR1714" s="1"/>
      <c r="ZS1714" s="1"/>
      <c r="ZT1714" s="1"/>
      <c r="ZU1714" s="1"/>
      <c r="ZV1714" s="1"/>
      <c r="ZW1714" s="1"/>
      <c r="ZX1714" s="1"/>
      <c r="ZY1714" s="1"/>
      <c r="ZZ1714" s="1"/>
      <c r="AAA1714" s="1"/>
      <c r="AAB1714" s="1"/>
      <c r="AAC1714" s="1"/>
      <c r="AAD1714" s="1"/>
      <c r="AAE1714" s="1"/>
      <c r="AAF1714" s="1"/>
      <c r="AAG1714" s="1"/>
      <c r="AAH1714" s="1"/>
      <c r="AAI1714" s="1"/>
      <c r="AAJ1714" s="1"/>
      <c r="AAK1714" s="1"/>
      <c r="AAL1714" s="1"/>
      <c r="AAM1714" s="1"/>
      <c r="AAN1714" s="1"/>
      <c r="AAO1714" s="1"/>
      <c r="AAP1714" s="1"/>
      <c r="AAQ1714" s="1"/>
      <c r="AAR1714" s="1"/>
      <c r="AAS1714" s="1"/>
      <c r="AAT1714" s="1"/>
      <c r="AAU1714" s="1"/>
      <c r="AAV1714" s="1"/>
      <c r="AAW1714" s="1"/>
      <c r="AAX1714" s="1"/>
      <c r="AAY1714" s="1"/>
      <c r="AAZ1714" s="1"/>
      <c r="ABA1714" s="1"/>
      <c r="ABB1714" s="1"/>
      <c r="ABC1714" s="1"/>
      <c r="ABD1714" s="1"/>
      <c r="ABE1714" s="1"/>
      <c r="ABF1714" s="1"/>
      <c r="ABG1714" s="1"/>
      <c r="ABH1714" s="1"/>
      <c r="ABI1714" s="1"/>
      <c r="ABJ1714" s="1"/>
      <c r="ABK1714" s="1"/>
      <c r="ABL1714" s="1"/>
      <c r="ABM1714" s="1"/>
      <c r="ABN1714" s="1"/>
      <c r="ABO1714" s="1"/>
      <c r="ABP1714" s="1"/>
      <c r="ABQ1714" s="1"/>
      <c r="ABR1714" s="1"/>
      <c r="ABS1714" s="1"/>
      <c r="ABT1714" s="1"/>
      <c r="ABU1714" s="1"/>
      <c r="ABV1714" s="1"/>
      <c r="ABW1714" s="1"/>
      <c r="ABX1714" s="1"/>
      <c r="ABY1714" s="1"/>
      <c r="ABZ1714" s="1"/>
      <c r="ACA1714" s="1"/>
      <c r="ACB1714" s="1"/>
      <c r="ACC1714" s="1"/>
      <c r="ACD1714" s="1"/>
      <c r="ACE1714" s="1"/>
      <c r="ACF1714" s="1"/>
      <c r="ACG1714" s="1"/>
      <c r="ACH1714" s="1"/>
      <c r="ACI1714" s="1"/>
      <c r="ACJ1714" s="1"/>
      <c r="ACK1714" s="1"/>
      <c r="ACL1714" s="1"/>
      <c r="ACM1714" s="1"/>
      <c r="ACN1714" s="1"/>
      <c r="ACO1714" s="1"/>
      <c r="ACP1714" s="1"/>
      <c r="ACQ1714" s="1"/>
      <c r="ACR1714" s="1"/>
      <c r="ACS1714" s="1"/>
      <c r="ACT1714" s="1"/>
      <c r="ACU1714" s="1"/>
      <c r="ACV1714" s="1"/>
      <c r="ACW1714" s="1"/>
      <c r="ACX1714" s="1"/>
      <c r="ACY1714" s="1"/>
      <c r="ACZ1714" s="1"/>
      <c r="ADA1714" s="1"/>
      <c r="ADB1714" s="1"/>
      <c r="ADC1714" s="1"/>
      <c r="ADD1714" s="1"/>
      <c r="ADE1714" s="1"/>
      <c r="ADF1714" s="1"/>
      <c r="ADG1714" s="1"/>
      <c r="ADH1714" s="1"/>
      <c r="ADI1714" s="1"/>
      <c r="ADJ1714" s="1"/>
      <c r="ADK1714" s="1"/>
      <c r="ADL1714" s="1"/>
      <c r="ADM1714" s="1"/>
      <c r="ADN1714" s="1"/>
      <c r="ADO1714" s="1"/>
      <c r="ADP1714" s="1"/>
      <c r="ADQ1714" s="1"/>
      <c r="ADR1714" s="1"/>
      <c r="ADS1714" s="1"/>
      <c r="ADT1714" s="1"/>
      <c r="ADU1714" s="1"/>
      <c r="ADV1714" s="1"/>
      <c r="ADW1714" s="1"/>
      <c r="ADX1714" s="1"/>
      <c r="ADY1714" s="1"/>
      <c r="ADZ1714" s="1"/>
      <c r="AEA1714" s="1"/>
      <c r="AEB1714" s="1"/>
      <c r="AEC1714" s="1"/>
      <c r="AED1714" s="1"/>
      <c r="AEE1714" s="1"/>
      <c r="AEF1714" s="1"/>
      <c r="AEG1714" s="1"/>
      <c r="AEH1714" s="1"/>
      <c r="AEI1714" s="1"/>
      <c r="AEJ1714" s="1"/>
      <c r="AEK1714" s="1"/>
      <c r="AEL1714" s="1"/>
      <c r="AEM1714" s="1"/>
      <c r="AEN1714" s="1"/>
      <c r="AEO1714" s="1"/>
      <c r="AEP1714" s="1"/>
      <c r="AEQ1714" s="1"/>
      <c r="AER1714" s="1"/>
      <c r="AES1714" s="1"/>
      <c r="AET1714" s="1"/>
      <c r="AEU1714" s="1"/>
      <c r="AEV1714" s="1"/>
      <c r="AEW1714" s="1"/>
      <c r="AEX1714" s="1"/>
      <c r="AEY1714" s="1"/>
      <c r="AEZ1714" s="1"/>
      <c r="AFA1714" s="1"/>
      <c r="AFB1714" s="1"/>
      <c r="AFC1714" s="1"/>
      <c r="AFD1714" s="1"/>
      <c r="AFE1714" s="1"/>
      <c r="AFF1714" s="1"/>
      <c r="AFG1714" s="1"/>
      <c r="AFH1714" s="1"/>
      <c r="AFI1714" s="1"/>
      <c r="AFJ1714" s="1"/>
      <c r="AFK1714" s="1"/>
      <c r="AFL1714" s="1"/>
      <c r="AFM1714" s="1"/>
      <c r="AFN1714" s="1"/>
      <c r="AFO1714" s="1"/>
      <c r="AFP1714" s="1"/>
      <c r="AFQ1714" s="1"/>
      <c r="AFR1714" s="1"/>
      <c r="AFS1714" s="1"/>
      <c r="AFT1714" s="1"/>
      <c r="AFU1714" s="1"/>
      <c r="AFV1714" s="1"/>
      <c r="AFW1714" s="1"/>
      <c r="AFX1714" s="1"/>
      <c r="AFY1714" s="1"/>
      <c r="AFZ1714" s="1"/>
      <c r="AGA1714" s="1"/>
      <c r="AGB1714" s="1"/>
      <c r="AGC1714" s="1"/>
      <c r="AGD1714" s="1"/>
      <c r="AGE1714" s="1"/>
      <c r="AGF1714" s="1"/>
      <c r="AGG1714" s="1"/>
      <c r="AGH1714" s="1"/>
      <c r="AGI1714" s="1"/>
      <c r="AGJ1714" s="1"/>
      <c r="AGK1714" s="1"/>
      <c r="AGL1714" s="1"/>
      <c r="AGM1714" s="1"/>
      <c r="AGN1714" s="1"/>
      <c r="AGO1714" s="1"/>
      <c r="AGP1714" s="1"/>
      <c r="AGQ1714" s="1"/>
      <c r="AGR1714" s="1"/>
      <c r="AGS1714" s="1"/>
      <c r="AGT1714" s="1"/>
      <c r="AGU1714" s="1"/>
      <c r="AGV1714" s="1"/>
      <c r="AGW1714" s="1"/>
      <c r="AGX1714" s="1"/>
      <c r="AGY1714" s="1"/>
      <c r="AGZ1714" s="1"/>
      <c r="AHA1714" s="1"/>
      <c r="AHB1714" s="1"/>
      <c r="AHC1714" s="1"/>
      <c r="AHD1714" s="1"/>
      <c r="AHE1714" s="1"/>
      <c r="AHF1714" s="1"/>
      <c r="AHG1714" s="1"/>
      <c r="AHH1714" s="1"/>
      <c r="AHI1714" s="1"/>
      <c r="AHJ1714" s="1"/>
      <c r="AHK1714" s="1"/>
      <c r="AHL1714" s="1"/>
      <c r="AHM1714" s="1"/>
      <c r="AHN1714" s="1"/>
      <c r="AHO1714" s="1"/>
      <c r="AHP1714" s="1"/>
      <c r="AHQ1714" s="1"/>
      <c r="AHR1714" s="1"/>
      <c r="AHS1714" s="1"/>
      <c r="AHT1714" s="1"/>
      <c r="AHU1714" s="1"/>
      <c r="AHV1714" s="1"/>
      <c r="AHW1714" s="1"/>
      <c r="AHX1714" s="1"/>
      <c r="AHY1714" s="1"/>
      <c r="AHZ1714" s="1"/>
      <c r="AIA1714" s="1"/>
      <c r="AIB1714" s="1"/>
      <c r="AIC1714" s="1"/>
      <c r="AID1714" s="1"/>
      <c r="AIE1714" s="1"/>
      <c r="AIF1714" s="1"/>
      <c r="AIG1714" s="1"/>
      <c r="AIH1714" s="1"/>
      <c r="AII1714" s="1"/>
      <c r="AIJ1714" s="1"/>
      <c r="AIK1714" s="1"/>
      <c r="AIL1714" s="1"/>
      <c r="AIM1714" s="1"/>
      <c r="AIN1714" s="1"/>
      <c r="AIO1714" s="1"/>
      <c r="AIP1714" s="1"/>
      <c r="AIQ1714" s="1"/>
      <c r="AIR1714" s="1"/>
      <c r="AIS1714" s="1"/>
      <c r="AIT1714" s="1"/>
      <c r="AIU1714" s="1"/>
      <c r="AIV1714" s="1"/>
      <c r="AIW1714" s="1"/>
      <c r="AIX1714" s="1"/>
      <c r="AIY1714" s="1"/>
      <c r="AIZ1714" s="1"/>
      <c r="AJA1714" s="1"/>
      <c r="AJB1714" s="1"/>
      <c r="AJC1714" s="1"/>
      <c r="AJD1714" s="1"/>
      <c r="AJE1714" s="1"/>
      <c r="AJF1714" s="1"/>
      <c r="AJG1714" s="1"/>
      <c r="AJH1714" s="1"/>
      <c r="AJI1714" s="1"/>
      <c r="AJJ1714" s="1"/>
      <c r="AJK1714" s="1"/>
      <c r="AJL1714" s="1"/>
      <c r="AJM1714" s="1"/>
      <c r="AJN1714" s="1"/>
      <c r="AJO1714" s="1"/>
      <c r="AJP1714" s="1"/>
      <c r="AJQ1714" s="1"/>
      <c r="AJR1714" s="1"/>
      <c r="AJS1714" s="1"/>
      <c r="AJT1714" s="1"/>
      <c r="AJU1714" s="1"/>
      <c r="AJV1714" s="1"/>
      <c r="AJW1714" s="1"/>
      <c r="AJX1714" s="1"/>
      <c r="AJY1714" s="1"/>
      <c r="AJZ1714" s="1"/>
      <c r="AKA1714" s="1"/>
      <c r="AKB1714" s="1"/>
      <c r="AKC1714" s="1"/>
      <c r="AKD1714" s="1"/>
      <c r="AKE1714" s="1"/>
      <c r="AKF1714" s="1"/>
      <c r="AKG1714" s="1"/>
      <c r="AKH1714" s="1"/>
      <c r="AKI1714" s="1"/>
      <c r="AKJ1714" s="1"/>
      <c r="AKK1714" s="1"/>
      <c r="AKL1714" s="1"/>
      <c r="AKM1714" s="1"/>
      <c r="AKN1714" s="1"/>
      <c r="AKO1714" s="1"/>
      <c r="AKP1714" s="1"/>
      <c r="AKQ1714" s="1"/>
      <c r="AKR1714" s="1"/>
      <c r="AKS1714" s="1"/>
      <c r="AKT1714" s="1"/>
      <c r="AKU1714" s="1"/>
      <c r="AKV1714" s="1"/>
      <c r="AKW1714" s="1"/>
      <c r="AKX1714" s="1"/>
      <c r="AKY1714" s="1"/>
      <c r="AKZ1714" s="1"/>
      <c r="ALA1714" s="1"/>
      <c r="ALB1714" s="1"/>
      <c r="ALC1714" s="1"/>
      <c r="ALD1714" s="1"/>
      <c r="ALE1714" s="1"/>
      <c r="ALF1714" s="1"/>
      <c r="ALG1714" s="1"/>
      <c r="ALH1714" s="1"/>
      <c r="ALI1714" s="1"/>
      <c r="ALJ1714" s="1"/>
      <c r="ALK1714" s="1"/>
      <c r="ALL1714" s="1"/>
      <c r="ALM1714" s="1"/>
      <c r="ALN1714" s="1"/>
      <c r="ALO1714" s="1"/>
      <c r="ALP1714" s="1"/>
      <c r="ALQ1714" s="1"/>
      <c r="ALR1714" s="1"/>
      <c r="ALS1714" s="1"/>
      <c r="ALT1714" s="1"/>
      <c r="ALU1714" s="1"/>
      <c r="ALV1714" s="1"/>
      <c r="ALW1714" s="1"/>
      <c r="ALX1714" s="1"/>
      <c r="ALY1714" s="1"/>
      <c r="ALZ1714" s="1"/>
      <c r="AMA1714" s="1"/>
      <c r="AMB1714" s="1"/>
      <c r="AMC1714" s="1"/>
      <c r="AMD1714" s="1"/>
      <c r="AME1714" s="1"/>
      <c r="AMF1714" s="1"/>
      <c r="AMG1714" s="1"/>
      <c r="AMH1714" s="1"/>
      <c r="AMI1714" s="1"/>
    </row>
    <row r="1715" customFormat="false" ht="12.75" hidden="false" customHeight="false" outlineLevel="0" collapsed="false">
      <c r="A1715" s="1" t="s">
        <v>4005</v>
      </c>
      <c r="C1715" s="27" t="s">
        <v>4010</v>
      </c>
      <c r="D1715" s="27" t="s">
        <v>77</v>
      </c>
      <c r="E1715" s="27"/>
      <c r="F1715" s="31"/>
      <c r="G1715" s="27"/>
      <c r="H1715" s="30" t="s">
        <v>61</v>
      </c>
      <c r="I1715" s="31" t="n">
        <v>3.29</v>
      </c>
      <c r="J1715" s="30" t="s">
        <v>3988</v>
      </c>
      <c r="BM1715" s="1"/>
      <c r="BN1715" s="1"/>
      <c r="BO1715" s="1"/>
      <c r="BP1715" s="1"/>
      <c r="BQ1715" s="1"/>
      <c r="BR1715" s="1"/>
      <c r="BS1715" s="1"/>
      <c r="BT1715" s="1"/>
      <c r="BU1715" s="1"/>
      <c r="BV1715" s="1"/>
      <c r="BW1715" s="1"/>
      <c r="BX1715" s="1"/>
      <c r="BY1715" s="1"/>
      <c r="BZ1715" s="1"/>
      <c r="CA1715" s="1"/>
      <c r="CB1715" s="1"/>
      <c r="CC1715" s="1"/>
      <c r="CD1715" s="1"/>
      <c r="CE1715" s="1"/>
      <c r="CF1715" s="1"/>
      <c r="CG1715" s="1"/>
      <c r="CH1715" s="1"/>
      <c r="CI1715" s="1"/>
      <c r="CJ1715" s="1"/>
      <c r="CK1715" s="1"/>
      <c r="CL1715" s="1"/>
      <c r="CM1715" s="1"/>
      <c r="CN1715" s="1"/>
      <c r="CO1715" s="1"/>
      <c r="CP1715" s="1"/>
      <c r="CQ1715" s="1"/>
      <c r="CR1715" s="1"/>
      <c r="CS1715" s="1"/>
      <c r="CT1715" s="1"/>
      <c r="CU1715" s="1"/>
      <c r="CV1715" s="1"/>
      <c r="CW1715" s="1"/>
      <c r="CX1715" s="1"/>
      <c r="CY1715" s="1"/>
      <c r="CZ1715" s="1"/>
      <c r="DA1715" s="1"/>
      <c r="DB1715" s="1"/>
      <c r="DC1715" s="1"/>
      <c r="DD1715" s="1"/>
      <c r="DE1715" s="1"/>
      <c r="DF1715" s="1"/>
      <c r="DG1715" s="1"/>
      <c r="DH1715" s="1"/>
      <c r="DI1715" s="1"/>
      <c r="DJ1715" s="1"/>
      <c r="DK1715" s="1"/>
      <c r="DL1715" s="1"/>
      <c r="DM1715" s="1"/>
      <c r="DN1715" s="1"/>
      <c r="DO1715" s="1"/>
      <c r="DP1715" s="1"/>
      <c r="DQ1715" s="1"/>
      <c r="DR1715" s="1"/>
      <c r="DS1715" s="1"/>
      <c r="DT1715" s="1"/>
      <c r="DU1715" s="1"/>
      <c r="DV1715" s="1"/>
      <c r="DW1715" s="1"/>
      <c r="DX1715" s="1"/>
      <c r="DY1715" s="1"/>
      <c r="DZ1715" s="1"/>
      <c r="EA1715" s="1"/>
      <c r="EB1715" s="1"/>
      <c r="EC1715" s="1"/>
      <c r="ED1715" s="1"/>
      <c r="EE1715" s="1"/>
      <c r="EF1715" s="1"/>
      <c r="EG1715" s="1"/>
      <c r="EH1715" s="1"/>
      <c r="EI1715" s="1"/>
      <c r="EJ1715" s="1"/>
      <c r="EK1715" s="1"/>
      <c r="EL1715" s="1"/>
      <c r="EM1715" s="1"/>
      <c r="EN1715" s="1"/>
      <c r="EO1715" s="1"/>
      <c r="EP1715" s="1"/>
      <c r="EQ1715" s="1"/>
      <c r="ER1715" s="1"/>
      <c r="ES1715" s="1"/>
      <c r="ET1715" s="1"/>
      <c r="EU1715" s="1"/>
      <c r="EV1715" s="1"/>
      <c r="EW1715" s="1"/>
      <c r="EX1715" s="1"/>
      <c r="EY1715" s="1"/>
      <c r="EZ1715" s="1"/>
      <c r="FA1715" s="1"/>
      <c r="FB1715" s="1"/>
      <c r="FC1715" s="1"/>
      <c r="FD1715" s="1"/>
      <c r="FE1715" s="1"/>
      <c r="FF1715" s="1"/>
      <c r="FG1715" s="1"/>
      <c r="FH1715" s="1"/>
      <c r="FI1715" s="1"/>
      <c r="FJ1715" s="1"/>
      <c r="FK1715" s="1"/>
      <c r="FL1715" s="1"/>
      <c r="FM1715" s="1"/>
      <c r="FN1715" s="1"/>
      <c r="FO1715" s="1"/>
      <c r="FP1715" s="1"/>
      <c r="FQ1715" s="1"/>
      <c r="FR1715" s="1"/>
      <c r="FS1715" s="1"/>
      <c r="FT1715" s="1"/>
      <c r="FU1715" s="1"/>
      <c r="FV1715" s="1"/>
      <c r="FW1715" s="1"/>
      <c r="FX1715" s="1"/>
      <c r="FY1715" s="1"/>
      <c r="FZ1715" s="1"/>
      <c r="GA1715" s="1"/>
      <c r="GB1715" s="1"/>
      <c r="GC1715" s="1"/>
      <c r="GD1715" s="1"/>
      <c r="GE1715" s="1"/>
      <c r="GF1715" s="1"/>
      <c r="GG1715" s="1"/>
      <c r="GH1715" s="1"/>
      <c r="GI1715" s="1"/>
      <c r="GJ1715" s="1"/>
      <c r="GK1715" s="1"/>
      <c r="GL1715" s="1"/>
      <c r="GM1715" s="1"/>
      <c r="GN1715" s="1"/>
      <c r="GO1715" s="1"/>
      <c r="GP1715" s="1"/>
      <c r="GQ1715" s="1"/>
      <c r="GR1715" s="1"/>
      <c r="GS1715" s="1"/>
      <c r="GT1715" s="1"/>
      <c r="GU1715" s="1"/>
      <c r="GV1715" s="1"/>
      <c r="GW1715" s="1"/>
      <c r="GX1715" s="1"/>
      <c r="GY1715" s="1"/>
      <c r="GZ1715" s="1"/>
      <c r="HA1715" s="1"/>
      <c r="HB1715" s="1"/>
      <c r="HC1715" s="1"/>
      <c r="HD1715" s="1"/>
      <c r="HE1715" s="1"/>
      <c r="HF1715" s="1"/>
      <c r="HG1715" s="1"/>
      <c r="HH1715" s="1"/>
      <c r="HI1715" s="1"/>
      <c r="HJ1715" s="1"/>
      <c r="HK1715" s="1"/>
      <c r="HL1715" s="1"/>
      <c r="HM1715" s="1"/>
      <c r="HN1715" s="1"/>
      <c r="HO1715" s="1"/>
      <c r="HP1715" s="1"/>
      <c r="HQ1715" s="1"/>
      <c r="HR1715" s="1"/>
      <c r="HS1715" s="1"/>
      <c r="HT1715" s="1"/>
      <c r="HU1715" s="1"/>
      <c r="HV1715" s="1"/>
      <c r="HW1715" s="1"/>
      <c r="HX1715" s="1"/>
      <c r="HY1715" s="1"/>
      <c r="HZ1715" s="1"/>
      <c r="IA1715" s="1"/>
      <c r="IB1715" s="1"/>
      <c r="IC1715" s="1"/>
      <c r="ID1715" s="1"/>
      <c r="IE1715" s="1"/>
      <c r="IF1715" s="1"/>
      <c r="IG1715" s="1"/>
      <c r="IH1715" s="1"/>
      <c r="II1715" s="1"/>
      <c r="IJ1715" s="1"/>
      <c r="IK1715" s="1"/>
      <c r="IL1715" s="1"/>
      <c r="IM1715" s="1"/>
      <c r="IN1715" s="1"/>
      <c r="IO1715" s="1"/>
      <c r="IP1715" s="1"/>
      <c r="IQ1715" s="1"/>
      <c r="IR1715" s="1"/>
      <c r="IS1715" s="1"/>
      <c r="IT1715" s="1"/>
      <c r="IU1715" s="1"/>
      <c r="IV1715" s="1"/>
      <c r="IW1715" s="1"/>
      <c r="IX1715" s="1"/>
      <c r="IY1715" s="1"/>
      <c r="IZ1715" s="1"/>
      <c r="JA1715" s="1"/>
      <c r="JB1715" s="1"/>
      <c r="JC1715" s="1"/>
      <c r="JD1715" s="1"/>
      <c r="JE1715" s="1"/>
      <c r="JF1715" s="1"/>
      <c r="JG1715" s="1"/>
      <c r="JH1715" s="1"/>
      <c r="JI1715" s="1"/>
      <c r="JJ1715" s="1"/>
      <c r="JK1715" s="1"/>
      <c r="JL1715" s="1"/>
      <c r="JM1715" s="1"/>
      <c r="JN1715" s="1"/>
      <c r="JO1715" s="1"/>
      <c r="JP1715" s="1"/>
      <c r="JQ1715" s="1"/>
      <c r="JR1715" s="1"/>
      <c r="JS1715" s="1"/>
      <c r="JT1715" s="1"/>
      <c r="JU1715" s="1"/>
      <c r="JV1715" s="1"/>
      <c r="JW1715" s="1"/>
      <c r="JX1715" s="1"/>
      <c r="JY1715" s="1"/>
      <c r="JZ1715" s="1"/>
      <c r="KA1715" s="1"/>
      <c r="KB1715" s="1"/>
      <c r="KC1715" s="1"/>
      <c r="KD1715" s="1"/>
      <c r="KE1715" s="1"/>
      <c r="KF1715" s="1"/>
      <c r="KG1715" s="1"/>
      <c r="KH1715" s="1"/>
      <c r="KI1715" s="1"/>
      <c r="KJ1715" s="1"/>
      <c r="KK1715" s="1"/>
      <c r="KL1715" s="1"/>
      <c r="KM1715" s="1"/>
      <c r="KN1715" s="1"/>
      <c r="KO1715" s="1"/>
      <c r="KP1715" s="1"/>
      <c r="KQ1715" s="1"/>
      <c r="KR1715" s="1"/>
      <c r="KS1715" s="1"/>
      <c r="KT1715" s="1"/>
      <c r="KU1715" s="1"/>
      <c r="KV1715" s="1"/>
      <c r="KW1715" s="1"/>
      <c r="KX1715" s="1"/>
      <c r="KY1715" s="1"/>
      <c r="KZ1715" s="1"/>
      <c r="LA1715" s="1"/>
      <c r="LB1715" s="1"/>
      <c r="LC1715" s="1"/>
      <c r="LD1715" s="1"/>
      <c r="LE1715" s="1"/>
      <c r="LF1715" s="1"/>
      <c r="LG1715" s="1"/>
      <c r="LH1715" s="1"/>
      <c r="LI1715" s="1"/>
      <c r="LJ1715" s="1"/>
      <c r="LK1715" s="1"/>
      <c r="LL1715" s="1"/>
      <c r="LM1715" s="1"/>
      <c r="LN1715" s="1"/>
      <c r="LO1715" s="1"/>
      <c r="LP1715" s="1"/>
      <c r="LQ1715" s="1"/>
      <c r="LR1715" s="1"/>
      <c r="LS1715" s="1"/>
      <c r="LT1715" s="1"/>
      <c r="LU1715" s="1"/>
      <c r="LV1715" s="1"/>
      <c r="LW1715" s="1"/>
      <c r="LX1715" s="1"/>
      <c r="LY1715" s="1"/>
      <c r="LZ1715" s="1"/>
      <c r="MA1715" s="1"/>
      <c r="MB1715" s="1"/>
      <c r="MC1715" s="1"/>
      <c r="MD1715" s="1"/>
      <c r="ME1715" s="1"/>
      <c r="MF1715" s="1"/>
      <c r="MG1715" s="1"/>
      <c r="MH1715" s="1"/>
      <c r="MI1715" s="1"/>
      <c r="MJ1715" s="1"/>
      <c r="MK1715" s="1"/>
      <c r="ML1715" s="1"/>
      <c r="MM1715" s="1"/>
      <c r="MN1715" s="1"/>
      <c r="MO1715" s="1"/>
      <c r="MP1715" s="1"/>
      <c r="MQ1715" s="1"/>
      <c r="MR1715" s="1"/>
      <c r="MS1715" s="1"/>
      <c r="MT1715" s="1"/>
      <c r="MU1715" s="1"/>
      <c r="MV1715" s="1"/>
      <c r="MW1715" s="1"/>
      <c r="MX1715" s="1"/>
      <c r="MY1715" s="1"/>
      <c r="MZ1715" s="1"/>
      <c r="NA1715" s="1"/>
      <c r="NB1715" s="1"/>
      <c r="NC1715" s="1"/>
      <c r="ND1715" s="1"/>
      <c r="NE1715" s="1"/>
      <c r="NF1715" s="1"/>
      <c r="NG1715" s="1"/>
      <c r="NH1715" s="1"/>
      <c r="NI1715" s="1"/>
      <c r="NJ1715" s="1"/>
      <c r="NK1715" s="1"/>
      <c r="NL1715" s="1"/>
      <c r="NM1715" s="1"/>
      <c r="NN1715" s="1"/>
      <c r="NO1715" s="1"/>
      <c r="NP1715" s="1"/>
      <c r="NQ1715" s="1"/>
      <c r="NR1715" s="1"/>
      <c r="NS1715" s="1"/>
      <c r="NT1715" s="1"/>
      <c r="NU1715" s="1"/>
      <c r="NV1715" s="1"/>
      <c r="NW1715" s="1"/>
      <c r="NX1715" s="1"/>
      <c r="NY1715" s="1"/>
      <c r="NZ1715" s="1"/>
      <c r="OA1715" s="1"/>
      <c r="OB1715" s="1"/>
      <c r="OC1715" s="1"/>
      <c r="OD1715" s="1"/>
      <c r="OE1715" s="1"/>
      <c r="OF1715" s="1"/>
      <c r="OG1715" s="1"/>
      <c r="OH1715" s="1"/>
      <c r="OI1715" s="1"/>
      <c r="OJ1715" s="1"/>
      <c r="OK1715" s="1"/>
      <c r="OL1715" s="1"/>
      <c r="OM1715" s="1"/>
      <c r="ON1715" s="1"/>
      <c r="OO1715" s="1"/>
      <c r="OP1715" s="1"/>
      <c r="OQ1715" s="1"/>
      <c r="OR1715" s="1"/>
      <c r="OS1715" s="1"/>
      <c r="OT1715" s="1"/>
      <c r="OU1715" s="1"/>
      <c r="OV1715" s="1"/>
      <c r="OW1715" s="1"/>
      <c r="OX1715" s="1"/>
      <c r="OY1715" s="1"/>
      <c r="OZ1715" s="1"/>
      <c r="PA1715" s="1"/>
      <c r="PB1715" s="1"/>
      <c r="PC1715" s="1"/>
      <c r="PD1715" s="1"/>
      <c r="PE1715" s="1"/>
      <c r="PF1715" s="1"/>
      <c r="PG1715" s="1"/>
      <c r="PH1715" s="1"/>
      <c r="PI1715" s="1"/>
      <c r="PJ1715" s="1"/>
      <c r="PK1715" s="1"/>
      <c r="PL1715" s="1"/>
      <c r="PM1715" s="1"/>
      <c r="PN1715" s="1"/>
      <c r="PO1715" s="1"/>
      <c r="PP1715" s="1"/>
      <c r="PQ1715" s="1"/>
      <c r="PR1715" s="1"/>
      <c r="PS1715" s="1"/>
      <c r="PT1715" s="1"/>
      <c r="PU1715" s="1"/>
      <c r="PV1715" s="1"/>
      <c r="PW1715" s="1"/>
      <c r="PX1715" s="1"/>
      <c r="PY1715" s="1"/>
      <c r="PZ1715" s="1"/>
      <c r="QA1715" s="1"/>
      <c r="QB1715" s="1"/>
      <c r="QC1715" s="1"/>
      <c r="QD1715" s="1"/>
      <c r="QE1715" s="1"/>
      <c r="QF1715" s="1"/>
      <c r="QG1715" s="1"/>
      <c r="QH1715" s="1"/>
      <c r="QI1715" s="1"/>
      <c r="QJ1715" s="1"/>
      <c r="QK1715" s="1"/>
      <c r="QL1715" s="1"/>
      <c r="QM1715" s="1"/>
      <c r="QN1715" s="1"/>
      <c r="QO1715" s="1"/>
      <c r="QP1715" s="1"/>
      <c r="QQ1715" s="1"/>
      <c r="QR1715" s="1"/>
      <c r="QS1715" s="1"/>
      <c r="QT1715" s="1"/>
      <c r="QU1715" s="1"/>
      <c r="QV1715" s="1"/>
      <c r="QW1715" s="1"/>
      <c r="QX1715" s="1"/>
      <c r="QY1715" s="1"/>
      <c r="QZ1715" s="1"/>
      <c r="RA1715" s="1"/>
      <c r="RB1715" s="1"/>
      <c r="RC1715" s="1"/>
      <c r="RD1715" s="1"/>
      <c r="RE1715" s="1"/>
      <c r="RF1715" s="1"/>
      <c r="RG1715" s="1"/>
      <c r="RH1715" s="1"/>
      <c r="RI1715" s="1"/>
      <c r="RJ1715" s="1"/>
      <c r="RK1715" s="1"/>
      <c r="RL1715" s="1"/>
      <c r="RM1715" s="1"/>
      <c r="RN1715" s="1"/>
      <c r="RO1715" s="1"/>
      <c r="RP1715" s="1"/>
      <c r="RQ1715" s="1"/>
      <c r="RR1715" s="1"/>
      <c r="RS1715" s="1"/>
      <c r="RT1715" s="1"/>
      <c r="RU1715" s="1"/>
      <c r="RV1715" s="1"/>
      <c r="RW1715" s="1"/>
      <c r="RX1715" s="1"/>
      <c r="RY1715" s="1"/>
      <c r="RZ1715" s="1"/>
      <c r="SA1715" s="1"/>
      <c r="SB1715" s="1"/>
      <c r="SC1715" s="1"/>
      <c r="SD1715" s="1"/>
      <c r="SE1715" s="1"/>
      <c r="SF1715" s="1"/>
      <c r="SG1715" s="1"/>
      <c r="SH1715" s="1"/>
      <c r="SI1715" s="1"/>
      <c r="SJ1715" s="1"/>
      <c r="SK1715" s="1"/>
      <c r="SL1715" s="1"/>
      <c r="SM1715" s="1"/>
      <c r="SN1715" s="1"/>
      <c r="SO1715" s="1"/>
      <c r="SP1715" s="1"/>
      <c r="SQ1715" s="1"/>
      <c r="SR1715" s="1"/>
      <c r="SS1715" s="1"/>
      <c r="ST1715" s="1"/>
      <c r="SU1715" s="1"/>
      <c r="SV1715" s="1"/>
      <c r="SW1715" s="1"/>
      <c r="SX1715" s="1"/>
      <c r="SY1715" s="1"/>
      <c r="SZ1715" s="1"/>
      <c r="TA1715" s="1"/>
      <c r="TB1715" s="1"/>
      <c r="TC1715" s="1"/>
      <c r="TD1715" s="1"/>
      <c r="TE1715" s="1"/>
      <c r="TF1715" s="1"/>
      <c r="TG1715" s="1"/>
      <c r="TH1715" s="1"/>
      <c r="TI1715" s="1"/>
      <c r="TJ1715" s="1"/>
      <c r="TK1715" s="1"/>
      <c r="TL1715" s="1"/>
      <c r="TM1715" s="1"/>
      <c r="TN1715" s="1"/>
      <c r="TO1715" s="1"/>
      <c r="TP1715" s="1"/>
      <c r="TQ1715" s="1"/>
      <c r="TR1715" s="1"/>
      <c r="TS1715" s="1"/>
      <c r="TT1715" s="1"/>
      <c r="TU1715" s="1"/>
      <c r="TV1715" s="1"/>
      <c r="TW1715" s="1"/>
      <c r="TX1715" s="1"/>
      <c r="TY1715" s="1"/>
      <c r="TZ1715" s="1"/>
      <c r="UA1715" s="1"/>
      <c r="UB1715" s="1"/>
      <c r="UC1715" s="1"/>
      <c r="UD1715" s="1"/>
      <c r="UE1715" s="1"/>
      <c r="UF1715" s="1"/>
      <c r="UG1715" s="1"/>
      <c r="UH1715" s="1"/>
      <c r="UI1715" s="1"/>
      <c r="UJ1715" s="1"/>
      <c r="UK1715" s="1"/>
      <c r="UL1715" s="1"/>
      <c r="UM1715" s="1"/>
      <c r="UN1715" s="1"/>
      <c r="UO1715" s="1"/>
      <c r="UP1715" s="1"/>
      <c r="UQ1715" s="1"/>
      <c r="UR1715" s="1"/>
      <c r="US1715" s="1"/>
      <c r="UT1715" s="1"/>
      <c r="UU1715" s="1"/>
      <c r="UV1715" s="1"/>
      <c r="UW1715" s="1"/>
      <c r="UX1715" s="1"/>
      <c r="UY1715" s="1"/>
      <c r="UZ1715" s="1"/>
      <c r="VA1715" s="1"/>
      <c r="VB1715" s="1"/>
      <c r="VC1715" s="1"/>
      <c r="VD1715" s="1"/>
      <c r="VE1715" s="1"/>
      <c r="VF1715" s="1"/>
      <c r="VG1715" s="1"/>
      <c r="VH1715" s="1"/>
      <c r="VI1715" s="1"/>
      <c r="VJ1715" s="1"/>
      <c r="VK1715" s="1"/>
      <c r="VL1715" s="1"/>
      <c r="VM1715" s="1"/>
      <c r="VN1715" s="1"/>
      <c r="VO1715" s="1"/>
      <c r="VP1715" s="1"/>
      <c r="VQ1715" s="1"/>
      <c r="VR1715" s="1"/>
      <c r="VS1715" s="1"/>
      <c r="VT1715" s="1"/>
      <c r="VU1715" s="1"/>
      <c r="VV1715" s="1"/>
      <c r="VW1715" s="1"/>
      <c r="VX1715" s="1"/>
      <c r="VY1715" s="1"/>
      <c r="VZ1715" s="1"/>
      <c r="WA1715" s="1"/>
      <c r="WB1715" s="1"/>
      <c r="WC1715" s="1"/>
      <c r="WD1715" s="1"/>
      <c r="WE1715" s="1"/>
      <c r="WF1715" s="1"/>
      <c r="WG1715" s="1"/>
      <c r="WH1715" s="1"/>
      <c r="WI1715" s="1"/>
      <c r="WJ1715" s="1"/>
      <c r="WK1715" s="1"/>
      <c r="WL1715" s="1"/>
      <c r="WM1715" s="1"/>
      <c r="WN1715" s="1"/>
      <c r="WO1715" s="1"/>
      <c r="WP1715" s="1"/>
      <c r="WQ1715" s="1"/>
      <c r="WR1715" s="1"/>
      <c r="WS1715" s="1"/>
      <c r="WT1715" s="1"/>
      <c r="WU1715" s="1"/>
      <c r="WV1715" s="1"/>
      <c r="WW1715" s="1"/>
      <c r="WX1715" s="1"/>
      <c r="WY1715" s="1"/>
      <c r="WZ1715" s="1"/>
      <c r="XA1715" s="1"/>
      <c r="XB1715" s="1"/>
      <c r="XC1715" s="1"/>
      <c r="XD1715" s="1"/>
      <c r="XE1715" s="1"/>
      <c r="XF1715" s="1"/>
      <c r="XG1715" s="1"/>
      <c r="XH1715" s="1"/>
      <c r="XI1715" s="1"/>
      <c r="XJ1715" s="1"/>
      <c r="XK1715" s="1"/>
      <c r="XL1715" s="1"/>
      <c r="XM1715" s="1"/>
      <c r="XN1715" s="1"/>
      <c r="XO1715" s="1"/>
      <c r="XP1715" s="1"/>
      <c r="XQ1715" s="1"/>
      <c r="XR1715" s="1"/>
      <c r="XS1715" s="1"/>
      <c r="XT1715" s="1"/>
      <c r="XU1715" s="1"/>
      <c r="XV1715" s="1"/>
      <c r="XW1715" s="1"/>
      <c r="XX1715" s="1"/>
      <c r="XY1715" s="1"/>
      <c r="XZ1715" s="1"/>
      <c r="YA1715" s="1"/>
      <c r="YB1715" s="1"/>
      <c r="YC1715" s="1"/>
      <c r="YD1715" s="1"/>
      <c r="YE1715" s="1"/>
      <c r="YF1715" s="1"/>
      <c r="YG1715" s="1"/>
      <c r="YH1715" s="1"/>
      <c r="YI1715" s="1"/>
      <c r="YJ1715" s="1"/>
      <c r="YK1715" s="1"/>
      <c r="YL1715" s="1"/>
      <c r="YM1715" s="1"/>
      <c r="YN1715" s="1"/>
      <c r="YO1715" s="1"/>
      <c r="YP1715" s="1"/>
      <c r="YQ1715" s="1"/>
      <c r="YR1715" s="1"/>
      <c r="YS1715" s="1"/>
      <c r="YT1715" s="1"/>
      <c r="YU1715" s="1"/>
      <c r="YV1715" s="1"/>
      <c r="YW1715" s="1"/>
      <c r="YX1715" s="1"/>
      <c r="YY1715" s="1"/>
      <c r="YZ1715" s="1"/>
      <c r="ZA1715" s="1"/>
      <c r="ZB1715" s="1"/>
      <c r="ZC1715" s="1"/>
      <c r="ZD1715" s="1"/>
      <c r="ZE1715" s="1"/>
      <c r="ZF1715" s="1"/>
      <c r="ZG1715" s="1"/>
      <c r="ZH1715" s="1"/>
      <c r="ZI1715" s="1"/>
      <c r="ZJ1715" s="1"/>
      <c r="ZK1715" s="1"/>
      <c r="ZL1715" s="1"/>
      <c r="ZM1715" s="1"/>
      <c r="ZN1715" s="1"/>
      <c r="ZO1715" s="1"/>
      <c r="ZP1715" s="1"/>
      <c r="ZQ1715" s="1"/>
      <c r="ZR1715" s="1"/>
      <c r="ZS1715" s="1"/>
      <c r="ZT1715" s="1"/>
      <c r="ZU1715" s="1"/>
      <c r="ZV1715" s="1"/>
      <c r="ZW1715" s="1"/>
      <c r="ZX1715" s="1"/>
      <c r="ZY1715" s="1"/>
      <c r="ZZ1715" s="1"/>
      <c r="AAA1715" s="1"/>
      <c r="AAB1715" s="1"/>
      <c r="AAC1715" s="1"/>
      <c r="AAD1715" s="1"/>
      <c r="AAE1715" s="1"/>
      <c r="AAF1715" s="1"/>
      <c r="AAG1715" s="1"/>
      <c r="AAH1715" s="1"/>
      <c r="AAI1715" s="1"/>
      <c r="AAJ1715" s="1"/>
      <c r="AAK1715" s="1"/>
      <c r="AAL1715" s="1"/>
      <c r="AAM1715" s="1"/>
      <c r="AAN1715" s="1"/>
      <c r="AAO1715" s="1"/>
      <c r="AAP1715" s="1"/>
      <c r="AAQ1715" s="1"/>
      <c r="AAR1715" s="1"/>
      <c r="AAS1715" s="1"/>
      <c r="AAT1715" s="1"/>
      <c r="AAU1715" s="1"/>
      <c r="AAV1715" s="1"/>
      <c r="AAW1715" s="1"/>
      <c r="AAX1715" s="1"/>
      <c r="AAY1715" s="1"/>
      <c r="AAZ1715" s="1"/>
      <c r="ABA1715" s="1"/>
      <c r="ABB1715" s="1"/>
      <c r="ABC1715" s="1"/>
      <c r="ABD1715" s="1"/>
      <c r="ABE1715" s="1"/>
      <c r="ABF1715" s="1"/>
      <c r="ABG1715" s="1"/>
      <c r="ABH1715" s="1"/>
      <c r="ABI1715" s="1"/>
      <c r="ABJ1715" s="1"/>
      <c r="ABK1715" s="1"/>
      <c r="ABL1715" s="1"/>
      <c r="ABM1715" s="1"/>
      <c r="ABN1715" s="1"/>
      <c r="ABO1715" s="1"/>
      <c r="ABP1715" s="1"/>
      <c r="ABQ1715" s="1"/>
      <c r="ABR1715" s="1"/>
      <c r="ABS1715" s="1"/>
      <c r="ABT1715" s="1"/>
      <c r="ABU1715" s="1"/>
      <c r="ABV1715" s="1"/>
      <c r="ABW1715" s="1"/>
      <c r="ABX1715" s="1"/>
      <c r="ABY1715" s="1"/>
      <c r="ABZ1715" s="1"/>
      <c r="ACA1715" s="1"/>
      <c r="ACB1715" s="1"/>
      <c r="ACC1715" s="1"/>
      <c r="ACD1715" s="1"/>
      <c r="ACE1715" s="1"/>
      <c r="ACF1715" s="1"/>
      <c r="ACG1715" s="1"/>
      <c r="ACH1715" s="1"/>
      <c r="ACI1715" s="1"/>
      <c r="ACJ1715" s="1"/>
      <c r="ACK1715" s="1"/>
      <c r="ACL1715" s="1"/>
      <c r="ACM1715" s="1"/>
      <c r="ACN1715" s="1"/>
      <c r="ACO1715" s="1"/>
      <c r="ACP1715" s="1"/>
      <c r="ACQ1715" s="1"/>
      <c r="ACR1715" s="1"/>
      <c r="ACS1715" s="1"/>
      <c r="ACT1715" s="1"/>
      <c r="ACU1715" s="1"/>
      <c r="ACV1715" s="1"/>
      <c r="ACW1715" s="1"/>
      <c r="ACX1715" s="1"/>
      <c r="ACY1715" s="1"/>
      <c r="ACZ1715" s="1"/>
      <c r="ADA1715" s="1"/>
      <c r="ADB1715" s="1"/>
      <c r="ADC1715" s="1"/>
      <c r="ADD1715" s="1"/>
      <c r="ADE1715" s="1"/>
      <c r="ADF1715" s="1"/>
      <c r="ADG1715" s="1"/>
      <c r="ADH1715" s="1"/>
      <c r="ADI1715" s="1"/>
      <c r="ADJ1715" s="1"/>
      <c r="ADK1715" s="1"/>
      <c r="ADL1715" s="1"/>
      <c r="ADM1715" s="1"/>
      <c r="ADN1715" s="1"/>
      <c r="ADO1715" s="1"/>
      <c r="ADP1715" s="1"/>
      <c r="ADQ1715" s="1"/>
      <c r="ADR1715" s="1"/>
      <c r="ADS1715" s="1"/>
      <c r="ADT1715" s="1"/>
      <c r="ADU1715" s="1"/>
      <c r="ADV1715" s="1"/>
      <c r="ADW1715" s="1"/>
      <c r="ADX1715" s="1"/>
      <c r="ADY1715" s="1"/>
      <c r="ADZ1715" s="1"/>
      <c r="AEA1715" s="1"/>
      <c r="AEB1715" s="1"/>
      <c r="AEC1715" s="1"/>
      <c r="AED1715" s="1"/>
      <c r="AEE1715" s="1"/>
      <c r="AEF1715" s="1"/>
      <c r="AEG1715" s="1"/>
      <c r="AEH1715" s="1"/>
      <c r="AEI1715" s="1"/>
      <c r="AEJ1715" s="1"/>
      <c r="AEK1715" s="1"/>
      <c r="AEL1715" s="1"/>
      <c r="AEM1715" s="1"/>
      <c r="AEN1715" s="1"/>
      <c r="AEO1715" s="1"/>
      <c r="AEP1715" s="1"/>
      <c r="AEQ1715" s="1"/>
      <c r="AER1715" s="1"/>
      <c r="AES1715" s="1"/>
      <c r="AET1715" s="1"/>
      <c r="AEU1715" s="1"/>
      <c r="AEV1715" s="1"/>
      <c r="AEW1715" s="1"/>
      <c r="AEX1715" s="1"/>
      <c r="AEY1715" s="1"/>
      <c r="AEZ1715" s="1"/>
      <c r="AFA1715" s="1"/>
      <c r="AFB1715" s="1"/>
      <c r="AFC1715" s="1"/>
      <c r="AFD1715" s="1"/>
      <c r="AFE1715" s="1"/>
      <c r="AFF1715" s="1"/>
      <c r="AFG1715" s="1"/>
      <c r="AFH1715" s="1"/>
      <c r="AFI1715" s="1"/>
      <c r="AFJ1715" s="1"/>
      <c r="AFK1715" s="1"/>
      <c r="AFL1715" s="1"/>
      <c r="AFM1715" s="1"/>
      <c r="AFN1715" s="1"/>
      <c r="AFO1715" s="1"/>
      <c r="AFP1715" s="1"/>
      <c r="AFQ1715" s="1"/>
      <c r="AFR1715" s="1"/>
      <c r="AFS1715" s="1"/>
      <c r="AFT1715" s="1"/>
      <c r="AFU1715" s="1"/>
      <c r="AFV1715" s="1"/>
      <c r="AFW1715" s="1"/>
      <c r="AFX1715" s="1"/>
      <c r="AFY1715" s="1"/>
      <c r="AFZ1715" s="1"/>
      <c r="AGA1715" s="1"/>
      <c r="AGB1715" s="1"/>
      <c r="AGC1715" s="1"/>
      <c r="AGD1715" s="1"/>
      <c r="AGE1715" s="1"/>
      <c r="AGF1715" s="1"/>
      <c r="AGG1715" s="1"/>
      <c r="AGH1715" s="1"/>
      <c r="AGI1715" s="1"/>
      <c r="AGJ1715" s="1"/>
      <c r="AGK1715" s="1"/>
      <c r="AGL1715" s="1"/>
      <c r="AGM1715" s="1"/>
      <c r="AGN1715" s="1"/>
      <c r="AGO1715" s="1"/>
      <c r="AGP1715" s="1"/>
      <c r="AGQ1715" s="1"/>
      <c r="AGR1715" s="1"/>
      <c r="AGS1715" s="1"/>
      <c r="AGT1715" s="1"/>
      <c r="AGU1715" s="1"/>
      <c r="AGV1715" s="1"/>
      <c r="AGW1715" s="1"/>
      <c r="AGX1715" s="1"/>
      <c r="AGY1715" s="1"/>
      <c r="AGZ1715" s="1"/>
      <c r="AHA1715" s="1"/>
      <c r="AHB1715" s="1"/>
      <c r="AHC1715" s="1"/>
      <c r="AHD1715" s="1"/>
      <c r="AHE1715" s="1"/>
      <c r="AHF1715" s="1"/>
      <c r="AHG1715" s="1"/>
      <c r="AHH1715" s="1"/>
      <c r="AHI1715" s="1"/>
      <c r="AHJ1715" s="1"/>
      <c r="AHK1715" s="1"/>
      <c r="AHL1715" s="1"/>
      <c r="AHM1715" s="1"/>
      <c r="AHN1715" s="1"/>
      <c r="AHO1715" s="1"/>
      <c r="AHP1715" s="1"/>
      <c r="AHQ1715" s="1"/>
      <c r="AHR1715" s="1"/>
      <c r="AHS1715" s="1"/>
      <c r="AHT1715" s="1"/>
      <c r="AHU1715" s="1"/>
      <c r="AHV1715" s="1"/>
      <c r="AHW1715" s="1"/>
      <c r="AHX1715" s="1"/>
      <c r="AHY1715" s="1"/>
      <c r="AHZ1715" s="1"/>
      <c r="AIA1715" s="1"/>
      <c r="AIB1715" s="1"/>
      <c r="AIC1715" s="1"/>
      <c r="AID1715" s="1"/>
      <c r="AIE1715" s="1"/>
      <c r="AIF1715" s="1"/>
      <c r="AIG1715" s="1"/>
      <c r="AIH1715" s="1"/>
      <c r="AII1715" s="1"/>
      <c r="AIJ1715" s="1"/>
      <c r="AIK1715" s="1"/>
      <c r="AIL1715" s="1"/>
      <c r="AIM1715" s="1"/>
      <c r="AIN1715" s="1"/>
      <c r="AIO1715" s="1"/>
      <c r="AIP1715" s="1"/>
      <c r="AIQ1715" s="1"/>
      <c r="AIR1715" s="1"/>
      <c r="AIS1715" s="1"/>
      <c r="AIT1715" s="1"/>
      <c r="AIU1715" s="1"/>
      <c r="AIV1715" s="1"/>
      <c r="AIW1715" s="1"/>
      <c r="AIX1715" s="1"/>
      <c r="AIY1715" s="1"/>
      <c r="AIZ1715" s="1"/>
      <c r="AJA1715" s="1"/>
      <c r="AJB1715" s="1"/>
      <c r="AJC1715" s="1"/>
      <c r="AJD1715" s="1"/>
      <c r="AJE1715" s="1"/>
      <c r="AJF1715" s="1"/>
      <c r="AJG1715" s="1"/>
      <c r="AJH1715" s="1"/>
      <c r="AJI1715" s="1"/>
      <c r="AJJ1715" s="1"/>
      <c r="AJK1715" s="1"/>
      <c r="AJL1715" s="1"/>
      <c r="AJM1715" s="1"/>
      <c r="AJN1715" s="1"/>
      <c r="AJO1715" s="1"/>
      <c r="AJP1715" s="1"/>
      <c r="AJQ1715" s="1"/>
      <c r="AJR1715" s="1"/>
      <c r="AJS1715" s="1"/>
      <c r="AJT1715" s="1"/>
      <c r="AJU1715" s="1"/>
      <c r="AJV1715" s="1"/>
      <c r="AJW1715" s="1"/>
      <c r="AJX1715" s="1"/>
      <c r="AJY1715" s="1"/>
      <c r="AJZ1715" s="1"/>
      <c r="AKA1715" s="1"/>
      <c r="AKB1715" s="1"/>
      <c r="AKC1715" s="1"/>
      <c r="AKD1715" s="1"/>
      <c r="AKE1715" s="1"/>
      <c r="AKF1715" s="1"/>
      <c r="AKG1715" s="1"/>
      <c r="AKH1715" s="1"/>
      <c r="AKI1715" s="1"/>
      <c r="AKJ1715" s="1"/>
      <c r="AKK1715" s="1"/>
      <c r="AKL1715" s="1"/>
      <c r="AKM1715" s="1"/>
      <c r="AKN1715" s="1"/>
      <c r="AKO1715" s="1"/>
      <c r="AKP1715" s="1"/>
      <c r="AKQ1715" s="1"/>
      <c r="AKR1715" s="1"/>
      <c r="AKS1715" s="1"/>
      <c r="AKT1715" s="1"/>
      <c r="AKU1715" s="1"/>
      <c r="AKV1715" s="1"/>
      <c r="AKW1715" s="1"/>
      <c r="AKX1715" s="1"/>
      <c r="AKY1715" s="1"/>
      <c r="AKZ1715" s="1"/>
      <c r="ALA1715" s="1"/>
      <c r="ALB1715" s="1"/>
      <c r="ALC1715" s="1"/>
      <c r="ALD1715" s="1"/>
      <c r="ALE1715" s="1"/>
      <c r="ALF1715" s="1"/>
      <c r="ALG1715" s="1"/>
      <c r="ALH1715" s="1"/>
      <c r="ALI1715" s="1"/>
      <c r="ALJ1715" s="1"/>
      <c r="ALK1715" s="1"/>
      <c r="ALL1715" s="1"/>
      <c r="ALM1715" s="1"/>
      <c r="ALN1715" s="1"/>
      <c r="ALO1715" s="1"/>
      <c r="ALP1715" s="1"/>
      <c r="ALQ1715" s="1"/>
      <c r="ALR1715" s="1"/>
      <c r="ALS1715" s="1"/>
      <c r="ALT1715" s="1"/>
      <c r="ALU1715" s="1"/>
      <c r="ALV1715" s="1"/>
      <c r="ALW1715" s="1"/>
      <c r="ALX1715" s="1"/>
      <c r="ALY1715" s="1"/>
      <c r="ALZ1715" s="1"/>
      <c r="AMA1715" s="1"/>
      <c r="AMB1715" s="1"/>
      <c r="AMC1715" s="1"/>
      <c r="AMD1715" s="1"/>
      <c r="AME1715" s="1"/>
      <c r="AMF1715" s="1"/>
      <c r="AMG1715" s="1"/>
      <c r="AMH1715" s="1"/>
      <c r="AMI1715" s="1"/>
    </row>
    <row r="1716" customFormat="false" ht="12.75" hidden="false" customHeight="false" outlineLevel="0" collapsed="false">
      <c r="A1716" s="1" t="s">
        <v>133</v>
      </c>
      <c r="C1716" s="27" t="s">
        <v>4011</v>
      </c>
      <c r="D1716" s="27" t="s">
        <v>70</v>
      </c>
      <c r="E1716" s="27"/>
      <c r="F1716" s="31"/>
      <c r="G1716" s="27"/>
      <c r="H1716" s="30" t="s">
        <v>61</v>
      </c>
      <c r="I1716" s="31" t="n">
        <v>2.29</v>
      </c>
      <c r="J1716" s="30" t="s">
        <v>3988</v>
      </c>
      <c r="BM1716" s="1"/>
      <c r="BN1716" s="1"/>
      <c r="BO1716" s="1"/>
      <c r="BP1716" s="1"/>
      <c r="BQ1716" s="1"/>
      <c r="BR1716" s="1"/>
      <c r="BS1716" s="1"/>
      <c r="BT1716" s="1"/>
      <c r="BU1716" s="1"/>
      <c r="BV1716" s="1"/>
      <c r="BW1716" s="1"/>
      <c r="BX1716" s="1"/>
      <c r="BY1716" s="1"/>
      <c r="BZ1716" s="1"/>
      <c r="CA1716" s="1"/>
      <c r="CB1716" s="1"/>
      <c r="CC1716" s="1"/>
      <c r="CD1716" s="1"/>
      <c r="CE1716" s="1"/>
      <c r="CF1716" s="1"/>
      <c r="CG1716" s="1"/>
      <c r="CH1716" s="1"/>
      <c r="CI1716" s="1"/>
      <c r="CJ1716" s="1"/>
      <c r="CK1716" s="1"/>
      <c r="CL1716" s="1"/>
      <c r="CM1716" s="1"/>
      <c r="CN1716" s="1"/>
      <c r="CO1716" s="1"/>
      <c r="CP1716" s="1"/>
      <c r="CQ1716" s="1"/>
      <c r="CR1716" s="1"/>
      <c r="CS1716" s="1"/>
      <c r="CT1716" s="1"/>
      <c r="CU1716" s="1"/>
      <c r="CV1716" s="1"/>
      <c r="CW1716" s="1"/>
      <c r="CX1716" s="1"/>
      <c r="CY1716" s="1"/>
      <c r="CZ1716" s="1"/>
      <c r="DA1716" s="1"/>
      <c r="DB1716" s="1"/>
      <c r="DC1716" s="1"/>
      <c r="DD1716" s="1"/>
      <c r="DE1716" s="1"/>
      <c r="DF1716" s="1"/>
      <c r="DG1716" s="1"/>
      <c r="DH1716" s="1"/>
      <c r="DI1716" s="1"/>
      <c r="DJ1716" s="1"/>
      <c r="DK1716" s="1"/>
      <c r="DL1716" s="1"/>
      <c r="DM1716" s="1"/>
      <c r="DN1716" s="1"/>
      <c r="DO1716" s="1"/>
      <c r="DP1716" s="1"/>
      <c r="DQ1716" s="1"/>
      <c r="DR1716" s="1"/>
      <c r="DS1716" s="1"/>
      <c r="DT1716" s="1"/>
      <c r="DU1716" s="1"/>
      <c r="DV1716" s="1"/>
      <c r="DW1716" s="1"/>
      <c r="DX1716" s="1"/>
      <c r="DY1716" s="1"/>
      <c r="DZ1716" s="1"/>
      <c r="EA1716" s="1"/>
      <c r="EB1716" s="1"/>
      <c r="EC1716" s="1"/>
      <c r="ED1716" s="1"/>
      <c r="EE1716" s="1"/>
      <c r="EF1716" s="1"/>
      <c r="EG1716" s="1"/>
      <c r="EH1716" s="1"/>
      <c r="EI1716" s="1"/>
      <c r="EJ1716" s="1"/>
      <c r="EK1716" s="1"/>
      <c r="EL1716" s="1"/>
      <c r="EM1716" s="1"/>
      <c r="EN1716" s="1"/>
      <c r="EO1716" s="1"/>
      <c r="EP1716" s="1"/>
      <c r="EQ1716" s="1"/>
      <c r="ER1716" s="1"/>
      <c r="ES1716" s="1"/>
      <c r="ET1716" s="1"/>
      <c r="EU1716" s="1"/>
      <c r="EV1716" s="1"/>
      <c r="EW1716" s="1"/>
      <c r="EX1716" s="1"/>
      <c r="EY1716" s="1"/>
      <c r="EZ1716" s="1"/>
      <c r="FA1716" s="1"/>
      <c r="FB1716" s="1"/>
      <c r="FC1716" s="1"/>
      <c r="FD1716" s="1"/>
      <c r="FE1716" s="1"/>
      <c r="FF1716" s="1"/>
      <c r="FG1716" s="1"/>
      <c r="FH1716" s="1"/>
      <c r="FI1716" s="1"/>
      <c r="FJ1716" s="1"/>
      <c r="FK1716" s="1"/>
      <c r="FL1716" s="1"/>
      <c r="FM1716" s="1"/>
      <c r="FN1716" s="1"/>
      <c r="FO1716" s="1"/>
      <c r="FP1716" s="1"/>
      <c r="FQ1716" s="1"/>
      <c r="FR1716" s="1"/>
      <c r="FS1716" s="1"/>
      <c r="FT1716" s="1"/>
      <c r="FU1716" s="1"/>
      <c r="FV1716" s="1"/>
      <c r="FW1716" s="1"/>
      <c r="FX1716" s="1"/>
      <c r="FY1716" s="1"/>
      <c r="FZ1716" s="1"/>
      <c r="GA1716" s="1"/>
      <c r="GB1716" s="1"/>
      <c r="GC1716" s="1"/>
      <c r="GD1716" s="1"/>
      <c r="GE1716" s="1"/>
      <c r="GF1716" s="1"/>
      <c r="GG1716" s="1"/>
      <c r="GH1716" s="1"/>
      <c r="GI1716" s="1"/>
      <c r="GJ1716" s="1"/>
      <c r="GK1716" s="1"/>
      <c r="GL1716" s="1"/>
      <c r="GM1716" s="1"/>
      <c r="GN1716" s="1"/>
      <c r="GO1716" s="1"/>
      <c r="GP1716" s="1"/>
      <c r="GQ1716" s="1"/>
      <c r="GR1716" s="1"/>
      <c r="GS1716" s="1"/>
      <c r="GT1716" s="1"/>
      <c r="GU1716" s="1"/>
      <c r="GV1716" s="1"/>
      <c r="GW1716" s="1"/>
      <c r="GX1716" s="1"/>
      <c r="GY1716" s="1"/>
      <c r="GZ1716" s="1"/>
      <c r="HA1716" s="1"/>
      <c r="HB1716" s="1"/>
      <c r="HC1716" s="1"/>
      <c r="HD1716" s="1"/>
      <c r="HE1716" s="1"/>
      <c r="HF1716" s="1"/>
      <c r="HG1716" s="1"/>
      <c r="HH1716" s="1"/>
      <c r="HI1716" s="1"/>
      <c r="HJ1716" s="1"/>
      <c r="HK1716" s="1"/>
      <c r="HL1716" s="1"/>
      <c r="HM1716" s="1"/>
      <c r="HN1716" s="1"/>
      <c r="HO1716" s="1"/>
      <c r="HP1716" s="1"/>
      <c r="HQ1716" s="1"/>
      <c r="HR1716" s="1"/>
      <c r="HS1716" s="1"/>
      <c r="HT1716" s="1"/>
      <c r="HU1716" s="1"/>
      <c r="HV1716" s="1"/>
      <c r="HW1716" s="1"/>
      <c r="HX1716" s="1"/>
      <c r="HY1716" s="1"/>
      <c r="HZ1716" s="1"/>
      <c r="IA1716" s="1"/>
      <c r="IB1716" s="1"/>
      <c r="IC1716" s="1"/>
      <c r="ID1716" s="1"/>
      <c r="IE1716" s="1"/>
      <c r="IF1716" s="1"/>
      <c r="IG1716" s="1"/>
      <c r="IH1716" s="1"/>
      <c r="II1716" s="1"/>
      <c r="IJ1716" s="1"/>
      <c r="IK1716" s="1"/>
      <c r="IL1716" s="1"/>
      <c r="IM1716" s="1"/>
      <c r="IN1716" s="1"/>
      <c r="IO1716" s="1"/>
      <c r="IP1716" s="1"/>
      <c r="IQ1716" s="1"/>
      <c r="IR1716" s="1"/>
      <c r="IS1716" s="1"/>
      <c r="IT1716" s="1"/>
      <c r="IU1716" s="1"/>
      <c r="IV1716" s="1"/>
      <c r="IW1716" s="1"/>
      <c r="IX1716" s="1"/>
      <c r="IY1716" s="1"/>
      <c r="IZ1716" s="1"/>
      <c r="JA1716" s="1"/>
      <c r="JB1716" s="1"/>
      <c r="JC1716" s="1"/>
      <c r="JD1716" s="1"/>
      <c r="JE1716" s="1"/>
      <c r="JF1716" s="1"/>
      <c r="JG1716" s="1"/>
      <c r="JH1716" s="1"/>
      <c r="JI1716" s="1"/>
      <c r="JJ1716" s="1"/>
      <c r="JK1716" s="1"/>
      <c r="JL1716" s="1"/>
      <c r="JM1716" s="1"/>
      <c r="JN1716" s="1"/>
      <c r="JO1716" s="1"/>
      <c r="JP1716" s="1"/>
      <c r="JQ1716" s="1"/>
      <c r="JR1716" s="1"/>
      <c r="JS1716" s="1"/>
      <c r="JT1716" s="1"/>
      <c r="JU1716" s="1"/>
      <c r="JV1716" s="1"/>
      <c r="JW1716" s="1"/>
      <c r="JX1716" s="1"/>
      <c r="JY1716" s="1"/>
      <c r="JZ1716" s="1"/>
      <c r="KA1716" s="1"/>
      <c r="KB1716" s="1"/>
      <c r="KC1716" s="1"/>
      <c r="KD1716" s="1"/>
      <c r="KE1716" s="1"/>
      <c r="KF1716" s="1"/>
      <c r="KG1716" s="1"/>
      <c r="KH1716" s="1"/>
      <c r="KI1716" s="1"/>
      <c r="KJ1716" s="1"/>
      <c r="KK1716" s="1"/>
      <c r="KL1716" s="1"/>
      <c r="KM1716" s="1"/>
      <c r="KN1716" s="1"/>
      <c r="KO1716" s="1"/>
      <c r="KP1716" s="1"/>
      <c r="KQ1716" s="1"/>
      <c r="KR1716" s="1"/>
      <c r="KS1716" s="1"/>
      <c r="KT1716" s="1"/>
      <c r="KU1716" s="1"/>
      <c r="KV1716" s="1"/>
      <c r="KW1716" s="1"/>
      <c r="KX1716" s="1"/>
      <c r="KY1716" s="1"/>
      <c r="KZ1716" s="1"/>
      <c r="LA1716" s="1"/>
      <c r="LB1716" s="1"/>
      <c r="LC1716" s="1"/>
      <c r="LD1716" s="1"/>
      <c r="LE1716" s="1"/>
      <c r="LF1716" s="1"/>
      <c r="LG1716" s="1"/>
      <c r="LH1716" s="1"/>
      <c r="LI1716" s="1"/>
      <c r="LJ1716" s="1"/>
      <c r="LK1716" s="1"/>
      <c r="LL1716" s="1"/>
      <c r="LM1716" s="1"/>
      <c r="LN1716" s="1"/>
      <c r="LO1716" s="1"/>
      <c r="LP1716" s="1"/>
      <c r="LQ1716" s="1"/>
      <c r="LR1716" s="1"/>
      <c r="LS1716" s="1"/>
      <c r="LT1716" s="1"/>
      <c r="LU1716" s="1"/>
      <c r="LV1716" s="1"/>
      <c r="LW1716" s="1"/>
      <c r="LX1716" s="1"/>
      <c r="LY1716" s="1"/>
      <c r="LZ1716" s="1"/>
      <c r="MA1716" s="1"/>
      <c r="MB1716" s="1"/>
      <c r="MC1716" s="1"/>
      <c r="MD1716" s="1"/>
      <c r="ME1716" s="1"/>
      <c r="MF1716" s="1"/>
      <c r="MG1716" s="1"/>
      <c r="MH1716" s="1"/>
      <c r="MI1716" s="1"/>
      <c r="MJ1716" s="1"/>
      <c r="MK1716" s="1"/>
      <c r="ML1716" s="1"/>
      <c r="MM1716" s="1"/>
      <c r="MN1716" s="1"/>
      <c r="MO1716" s="1"/>
      <c r="MP1716" s="1"/>
      <c r="MQ1716" s="1"/>
      <c r="MR1716" s="1"/>
      <c r="MS1716" s="1"/>
      <c r="MT1716" s="1"/>
      <c r="MU1716" s="1"/>
      <c r="MV1716" s="1"/>
      <c r="MW1716" s="1"/>
      <c r="MX1716" s="1"/>
      <c r="MY1716" s="1"/>
      <c r="MZ1716" s="1"/>
      <c r="NA1716" s="1"/>
      <c r="NB1716" s="1"/>
      <c r="NC1716" s="1"/>
      <c r="ND1716" s="1"/>
      <c r="NE1716" s="1"/>
      <c r="NF1716" s="1"/>
      <c r="NG1716" s="1"/>
      <c r="NH1716" s="1"/>
      <c r="NI1716" s="1"/>
      <c r="NJ1716" s="1"/>
      <c r="NK1716" s="1"/>
      <c r="NL1716" s="1"/>
      <c r="NM1716" s="1"/>
      <c r="NN1716" s="1"/>
      <c r="NO1716" s="1"/>
      <c r="NP1716" s="1"/>
      <c r="NQ1716" s="1"/>
      <c r="NR1716" s="1"/>
      <c r="NS1716" s="1"/>
      <c r="NT1716" s="1"/>
      <c r="NU1716" s="1"/>
      <c r="NV1716" s="1"/>
      <c r="NW1716" s="1"/>
      <c r="NX1716" s="1"/>
      <c r="NY1716" s="1"/>
      <c r="NZ1716" s="1"/>
      <c r="OA1716" s="1"/>
      <c r="OB1716" s="1"/>
      <c r="OC1716" s="1"/>
      <c r="OD1716" s="1"/>
      <c r="OE1716" s="1"/>
      <c r="OF1716" s="1"/>
      <c r="OG1716" s="1"/>
      <c r="OH1716" s="1"/>
      <c r="OI1716" s="1"/>
      <c r="OJ1716" s="1"/>
      <c r="OK1716" s="1"/>
      <c r="OL1716" s="1"/>
      <c r="OM1716" s="1"/>
      <c r="ON1716" s="1"/>
      <c r="OO1716" s="1"/>
      <c r="OP1716" s="1"/>
      <c r="OQ1716" s="1"/>
      <c r="OR1716" s="1"/>
      <c r="OS1716" s="1"/>
      <c r="OT1716" s="1"/>
      <c r="OU1716" s="1"/>
      <c r="OV1716" s="1"/>
      <c r="OW1716" s="1"/>
      <c r="OX1716" s="1"/>
      <c r="OY1716" s="1"/>
      <c r="OZ1716" s="1"/>
      <c r="PA1716" s="1"/>
      <c r="PB1716" s="1"/>
      <c r="PC1716" s="1"/>
      <c r="PD1716" s="1"/>
      <c r="PE1716" s="1"/>
      <c r="PF1716" s="1"/>
      <c r="PG1716" s="1"/>
      <c r="PH1716" s="1"/>
      <c r="PI1716" s="1"/>
      <c r="PJ1716" s="1"/>
      <c r="PK1716" s="1"/>
      <c r="PL1716" s="1"/>
      <c r="PM1716" s="1"/>
      <c r="PN1716" s="1"/>
      <c r="PO1716" s="1"/>
      <c r="PP1716" s="1"/>
      <c r="PQ1716" s="1"/>
      <c r="PR1716" s="1"/>
      <c r="PS1716" s="1"/>
      <c r="PT1716" s="1"/>
      <c r="PU1716" s="1"/>
      <c r="PV1716" s="1"/>
      <c r="PW1716" s="1"/>
      <c r="PX1716" s="1"/>
      <c r="PY1716" s="1"/>
      <c r="PZ1716" s="1"/>
      <c r="QA1716" s="1"/>
      <c r="QB1716" s="1"/>
      <c r="QC1716" s="1"/>
      <c r="QD1716" s="1"/>
      <c r="QE1716" s="1"/>
      <c r="QF1716" s="1"/>
      <c r="QG1716" s="1"/>
      <c r="QH1716" s="1"/>
      <c r="QI1716" s="1"/>
      <c r="QJ1716" s="1"/>
      <c r="QK1716" s="1"/>
      <c r="QL1716" s="1"/>
      <c r="QM1716" s="1"/>
      <c r="QN1716" s="1"/>
      <c r="QO1716" s="1"/>
      <c r="QP1716" s="1"/>
      <c r="QQ1716" s="1"/>
      <c r="QR1716" s="1"/>
      <c r="QS1716" s="1"/>
      <c r="QT1716" s="1"/>
      <c r="QU1716" s="1"/>
      <c r="QV1716" s="1"/>
      <c r="QW1716" s="1"/>
      <c r="QX1716" s="1"/>
      <c r="QY1716" s="1"/>
      <c r="QZ1716" s="1"/>
      <c r="RA1716" s="1"/>
      <c r="RB1716" s="1"/>
      <c r="RC1716" s="1"/>
      <c r="RD1716" s="1"/>
      <c r="RE1716" s="1"/>
      <c r="RF1716" s="1"/>
      <c r="RG1716" s="1"/>
      <c r="RH1716" s="1"/>
      <c r="RI1716" s="1"/>
      <c r="RJ1716" s="1"/>
      <c r="RK1716" s="1"/>
      <c r="RL1716" s="1"/>
      <c r="RM1716" s="1"/>
      <c r="RN1716" s="1"/>
      <c r="RO1716" s="1"/>
      <c r="RP1716" s="1"/>
      <c r="RQ1716" s="1"/>
      <c r="RR1716" s="1"/>
      <c r="RS1716" s="1"/>
      <c r="RT1716" s="1"/>
      <c r="RU1716" s="1"/>
      <c r="RV1716" s="1"/>
      <c r="RW1716" s="1"/>
      <c r="RX1716" s="1"/>
      <c r="RY1716" s="1"/>
      <c r="RZ1716" s="1"/>
      <c r="SA1716" s="1"/>
      <c r="SB1716" s="1"/>
      <c r="SC1716" s="1"/>
      <c r="SD1716" s="1"/>
      <c r="SE1716" s="1"/>
      <c r="SF1716" s="1"/>
      <c r="SG1716" s="1"/>
      <c r="SH1716" s="1"/>
      <c r="SI1716" s="1"/>
      <c r="SJ1716" s="1"/>
      <c r="SK1716" s="1"/>
      <c r="SL1716" s="1"/>
      <c r="SM1716" s="1"/>
      <c r="SN1716" s="1"/>
      <c r="SO1716" s="1"/>
      <c r="SP1716" s="1"/>
      <c r="SQ1716" s="1"/>
      <c r="SR1716" s="1"/>
      <c r="SS1716" s="1"/>
      <c r="ST1716" s="1"/>
      <c r="SU1716" s="1"/>
      <c r="SV1716" s="1"/>
      <c r="SW1716" s="1"/>
      <c r="SX1716" s="1"/>
      <c r="SY1716" s="1"/>
      <c r="SZ1716" s="1"/>
      <c r="TA1716" s="1"/>
      <c r="TB1716" s="1"/>
      <c r="TC1716" s="1"/>
      <c r="TD1716" s="1"/>
      <c r="TE1716" s="1"/>
      <c r="TF1716" s="1"/>
      <c r="TG1716" s="1"/>
      <c r="TH1716" s="1"/>
      <c r="TI1716" s="1"/>
      <c r="TJ1716" s="1"/>
      <c r="TK1716" s="1"/>
      <c r="TL1716" s="1"/>
      <c r="TM1716" s="1"/>
      <c r="TN1716" s="1"/>
      <c r="TO1716" s="1"/>
      <c r="TP1716" s="1"/>
      <c r="TQ1716" s="1"/>
      <c r="TR1716" s="1"/>
      <c r="TS1716" s="1"/>
      <c r="TT1716" s="1"/>
      <c r="TU1716" s="1"/>
      <c r="TV1716" s="1"/>
      <c r="TW1716" s="1"/>
      <c r="TX1716" s="1"/>
      <c r="TY1716" s="1"/>
      <c r="TZ1716" s="1"/>
      <c r="UA1716" s="1"/>
      <c r="UB1716" s="1"/>
      <c r="UC1716" s="1"/>
      <c r="UD1716" s="1"/>
      <c r="UE1716" s="1"/>
      <c r="UF1716" s="1"/>
      <c r="UG1716" s="1"/>
      <c r="UH1716" s="1"/>
      <c r="UI1716" s="1"/>
      <c r="UJ1716" s="1"/>
      <c r="UK1716" s="1"/>
      <c r="UL1716" s="1"/>
      <c r="UM1716" s="1"/>
      <c r="UN1716" s="1"/>
      <c r="UO1716" s="1"/>
      <c r="UP1716" s="1"/>
      <c r="UQ1716" s="1"/>
      <c r="UR1716" s="1"/>
      <c r="US1716" s="1"/>
      <c r="UT1716" s="1"/>
      <c r="UU1716" s="1"/>
      <c r="UV1716" s="1"/>
      <c r="UW1716" s="1"/>
      <c r="UX1716" s="1"/>
      <c r="UY1716" s="1"/>
      <c r="UZ1716" s="1"/>
      <c r="VA1716" s="1"/>
      <c r="VB1716" s="1"/>
      <c r="VC1716" s="1"/>
      <c r="VD1716" s="1"/>
      <c r="VE1716" s="1"/>
      <c r="VF1716" s="1"/>
      <c r="VG1716" s="1"/>
      <c r="VH1716" s="1"/>
      <c r="VI1716" s="1"/>
      <c r="VJ1716" s="1"/>
      <c r="VK1716" s="1"/>
      <c r="VL1716" s="1"/>
      <c r="VM1716" s="1"/>
      <c r="VN1716" s="1"/>
      <c r="VO1716" s="1"/>
      <c r="VP1716" s="1"/>
      <c r="VQ1716" s="1"/>
      <c r="VR1716" s="1"/>
      <c r="VS1716" s="1"/>
      <c r="VT1716" s="1"/>
      <c r="VU1716" s="1"/>
      <c r="VV1716" s="1"/>
      <c r="VW1716" s="1"/>
      <c r="VX1716" s="1"/>
      <c r="VY1716" s="1"/>
      <c r="VZ1716" s="1"/>
      <c r="WA1716" s="1"/>
      <c r="WB1716" s="1"/>
      <c r="WC1716" s="1"/>
      <c r="WD1716" s="1"/>
      <c r="WE1716" s="1"/>
      <c r="WF1716" s="1"/>
      <c r="WG1716" s="1"/>
      <c r="WH1716" s="1"/>
      <c r="WI1716" s="1"/>
      <c r="WJ1716" s="1"/>
      <c r="WK1716" s="1"/>
      <c r="WL1716" s="1"/>
      <c r="WM1716" s="1"/>
      <c r="WN1716" s="1"/>
      <c r="WO1716" s="1"/>
      <c r="WP1716" s="1"/>
      <c r="WQ1716" s="1"/>
      <c r="WR1716" s="1"/>
      <c r="WS1716" s="1"/>
      <c r="WT1716" s="1"/>
      <c r="WU1716" s="1"/>
      <c r="WV1716" s="1"/>
      <c r="WW1716" s="1"/>
      <c r="WX1716" s="1"/>
      <c r="WY1716" s="1"/>
      <c r="WZ1716" s="1"/>
      <c r="XA1716" s="1"/>
      <c r="XB1716" s="1"/>
      <c r="XC1716" s="1"/>
      <c r="XD1716" s="1"/>
      <c r="XE1716" s="1"/>
      <c r="XF1716" s="1"/>
      <c r="XG1716" s="1"/>
      <c r="XH1716" s="1"/>
      <c r="XI1716" s="1"/>
      <c r="XJ1716" s="1"/>
      <c r="XK1716" s="1"/>
      <c r="XL1716" s="1"/>
      <c r="XM1716" s="1"/>
      <c r="XN1716" s="1"/>
      <c r="XO1716" s="1"/>
      <c r="XP1716" s="1"/>
      <c r="XQ1716" s="1"/>
      <c r="XR1716" s="1"/>
      <c r="XS1716" s="1"/>
      <c r="XT1716" s="1"/>
      <c r="XU1716" s="1"/>
      <c r="XV1716" s="1"/>
      <c r="XW1716" s="1"/>
      <c r="XX1716" s="1"/>
      <c r="XY1716" s="1"/>
      <c r="XZ1716" s="1"/>
      <c r="YA1716" s="1"/>
      <c r="YB1716" s="1"/>
      <c r="YC1716" s="1"/>
      <c r="YD1716" s="1"/>
      <c r="YE1716" s="1"/>
      <c r="YF1716" s="1"/>
      <c r="YG1716" s="1"/>
      <c r="YH1716" s="1"/>
      <c r="YI1716" s="1"/>
      <c r="YJ1716" s="1"/>
      <c r="YK1716" s="1"/>
      <c r="YL1716" s="1"/>
      <c r="YM1716" s="1"/>
      <c r="YN1716" s="1"/>
      <c r="YO1716" s="1"/>
      <c r="YP1716" s="1"/>
      <c r="YQ1716" s="1"/>
      <c r="YR1716" s="1"/>
      <c r="YS1716" s="1"/>
      <c r="YT1716" s="1"/>
      <c r="YU1716" s="1"/>
      <c r="YV1716" s="1"/>
      <c r="YW1716" s="1"/>
      <c r="YX1716" s="1"/>
      <c r="YY1716" s="1"/>
      <c r="YZ1716" s="1"/>
      <c r="ZA1716" s="1"/>
      <c r="ZB1716" s="1"/>
      <c r="ZC1716" s="1"/>
      <c r="ZD1716" s="1"/>
      <c r="ZE1716" s="1"/>
      <c r="ZF1716" s="1"/>
      <c r="ZG1716" s="1"/>
      <c r="ZH1716" s="1"/>
      <c r="ZI1716" s="1"/>
      <c r="ZJ1716" s="1"/>
      <c r="ZK1716" s="1"/>
      <c r="ZL1716" s="1"/>
      <c r="ZM1716" s="1"/>
      <c r="ZN1716" s="1"/>
      <c r="ZO1716" s="1"/>
      <c r="ZP1716" s="1"/>
      <c r="ZQ1716" s="1"/>
      <c r="ZR1716" s="1"/>
      <c r="ZS1716" s="1"/>
      <c r="ZT1716" s="1"/>
      <c r="ZU1716" s="1"/>
      <c r="ZV1716" s="1"/>
      <c r="ZW1716" s="1"/>
      <c r="ZX1716" s="1"/>
      <c r="ZY1716" s="1"/>
      <c r="ZZ1716" s="1"/>
      <c r="AAA1716" s="1"/>
      <c r="AAB1716" s="1"/>
      <c r="AAC1716" s="1"/>
      <c r="AAD1716" s="1"/>
      <c r="AAE1716" s="1"/>
      <c r="AAF1716" s="1"/>
      <c r="AAG1716" s="1"/>
      <c r="AAH1716" s="1"/>
      <c r="AAI1716" s="1"/>
      <c r="AAJ1716" s="1"/>
      <c r="AAK1716" s="1"/>
      <c r="AAL1716" s="1"/>
      <c r="AAM1716" s="1"/>
      <c r="AAN1716" s="1"/>
      <c r="AAO1716" s="1"/>
      <c r="AAP1716" s="1"/>
      <c r="AAQ1716" s="1"/>
      <c r="AAR1716" s="1"/>
      <c r="AAS1716" s="1"/>
      <c r="AAT1716" s="1"/>
      <c r="AAU1716" s="1"/>
      <c r="AAV1716" s="1"/>
      <c r="AAW1716" s="1"/>
      <c r="AAX1716" s="1"/>
      <c r="AAY1716" s="1"/>
      <c r="AAZ1716" s="1"/>
      <c r="ABA1716" s="1"/>
      <c r="ABB1716" s="1"/>
      <c r="ABC1716" s="1"/>
      <c r="ABD1716" s="1"/>
      <c r="ABE1716" s="1"/>
      <c r="ABF1716" s="1"/>
      <c r="ABG1716" s="1"/>
      <c r="ABH1716" s="1"/>
      <c r="ABI1716" s="1"/>
      <c r="ABJ1716" s="1"/>
      <c r="ABK1716" s="1"/>
      <c r="ABL1716" s="1"/>
      <c r="ABM1716" s="1"/>
      <c r="ABN1716" s="1"/>
      <c r="ABO1716" s="1"/>
      <c r="ABP1716" s="1"/>
      <c r="ABQ1716" s="1"/>
      <c r="ABR1716" s="1"/>
      <c r="ABS1716" s="1"/>
      <c r="ABT1716" s="1"/>
      <c r="ABU1716" s="1"/>
      <c r="ABV1716" s="1"/>
      <c r="ABW1716" s="1"/>
      <c r="ABX1716" s="1"/>
      <c r="ABY1716" s="1"/>
      <c r="ABZ1716" s="1"/>
      <c r="ACA1716" s="1"/>
      <c r="ACB1716" s="1"/>
      <c r="ACC1716" s="1"/>
      <c r="ACD1716" s="1"/>
      <c r="ACE1716" s="1"/>
      <c r="ACF1716" s="1"/>
      <c r="ACG1716" s="1"/>
      <c r="ACH1716" s="1"/>
      <c r="ACI1716" s="1"/>
      <c r="ACJ1716" s="1"/>
      <c r="ACK1716" s="1"/>
      <c r="ACL1716" s="1"/>
      <c r="ACM1716" s="1"/>
      <c r="ACN1716" s="1"/>
      <c r="ACO1716" s="1"/>
      <c r="ACP1716" s="1"/>
      <c r="ACQ1716" s="1"/>
      <c r="ACR1716" s="1"/>
      <c r="ACS1716" s="1"/>
      <c r="ACT1716" s="1"/>
      <c r="ACU1716" s="1"/>
      <c r="ACV1716" s="1"/>
      <c r="ACW1716" s="1"/>
      <c r="ACX1716" s="1"/>
      <c r="ACY1716" s="1"/>
      <c r="ACZ1716" s="1"/>
      <c r="ADA1716" s="1"/>
      <c r="ADB1716" s="1"/>
      <c r="ADC1716" s="1"/>
      <c r="ADD1716" s="1"/>
      <c r="ADE1716" s="1"/>
      <c r="ADF1716" s="1"/>
      <c r="ADG1716" s="1"/>
      <c r="ADH1716" s="1"/>
      <c r="ADI1716" s="1"/>
      <c r="ADJ1716" s="1"/>
      <c r="ADK1716" s="1"/>
      <c r="ADL1716" s="1"/>
      <c r="ADM1716" s="1"/>
      <c r="ADN1716" s="1"/>
      <c r="ADO1716" s="1"/>
      <c r="ADP1716" s="1"/>
      <c r="ADQ1716" s="1"/>
      <c r="ADR1716" s="1"/>
      <c r="ADS1716" s="1"/>
      <c r="ADT1716" s="1"/>
      <c r="ADU1716" s="1"/>
      <c r="ADV1716" s="1"/>
      <c r="ADW1716" s="1"/>
      <c r="ADX1716" s="1"/>
      <c r="ADY1716" s="1"/>
      <c r="ADZ1716" s="1"/>
      <c r="AEA1716" s="1"/>
      <c r="AEB1716" s="1"/>
      <c r="AEC1716" s="1"/>
      <c r="AED1716" s="1"/>
      <c r="AEE1716" s="1"/>
      <c r="AEF1716" s="1"/>
      <c r="AEG1716" s="1"/>
      <c r="AEH1716" s="1"/>
      <c r="AEI1716" s="1"/>
      <c r="AEJ1716" s="1"/>
      <c r="AEK1716" s="1"/>
      <c r="AEL1716" s="1"/>
      <c r="AEM1716" s="1"/>
      <c r="AEN1716" s="1"/>
      <c r="AEO1716" s="1"/>
      <c r="AEP1716" s="1"/>
      <c r="AEQ1716" s="1"/>
      <c r="AER1716" s="1"/>
      <c r="AES1716" s="1"/>
      <c r="AET1716" s="1"/>
      <c r="AEU1716" s="1"/>
      <c r="AEV1716" s="1"/>
      <c r="AEW1716" s="1"/>
      <c r="AEX1716" s="1"/>
      <c r="AEY1716" s="1"/>
      <c r="AEZ1716" s="1"/>
      <c r="AFA1716" s="1"/>
      <c r="AFB1716" s="1"/>
      <c r="AFC1716" s="1"/>
      <c r="AFD1716" s="1"/>
      <c r="AFE1716" s="1"/>
      <c r="AFF1716" s="1"/>
      <c r="AFG1716" s="1"/>
      <c r="AFH1716" s="1"/>
      <c r="AFI1716" s="1"/>
      <c r="AFJ1716" s="1"/>
      <c r="AFK1716" s="1"/>
      <c r="AFL1716" s="1"/>
      <c r="AFM1716" s="1"/>
      <c r="AFN1716" s="1"/>
      <c r="AFO1716" s="1"/>
      <c r="AFP1716" s="1"/>
      <c r="AFQ1716" s="1"/>
      <c r="AFR1716" s="1"/>
      <c r="AFS1716" s="1"/>
      <c r="AFT1716" s="1"/>
      <c r="AFU1716" s="1"/>
      <c r="AFV1716" s="1"/>
      <c r="AFW1716" s="1"/>
      <c r="AFX1716" s="1"/>
      <c r="AFY1716" s="1"/>
      <c r="AFZ1716" s="1"/>
      <c r="AGA1716" s="1"/>
      <c r="AGB1716" s="1"/>
      <c r="AGC1716" s="1"/>
      <c r="AGD1716" s="1"/>
      <c r="AGE1716" s="1"/>
      <c r="AGF1716" s="1"/>
      <c r="AGG1716" s="1"/>
      <c r="AGH1716" s="1"/>
      <c r="AGI1716" s="1"/>
      <c r="AGJ1716" s="1"/>
      <c r="AGK1716" s="1"/>
      <c r="AGL1716" s="1"/>
      <c r="AGM1716" s="1"/>
      <c r="AGN1716" s="1"/>
      <c r="AGO1716" s="1"/>
      <c r="AGP1716" s="1"/>
      <c r="AGQ1716" s="1"/>
      <c r="AGR1716" s="1"/>
      <c r="AGS1716" s="1"/>
      <c r="AGT1716" s="1"/>
      <c r="AGU1716" s="1"/>
      <c r="AGV1716" s="1"/>
      <c r="AGW1716" s="1"/>
      <c r="AGX1716" s="1"/>
      <c r="AGY1716" s="1"/>
      <c r="AGZ1716" s="1"/>
      <c r="AHA1716" s="1"/>
      <c r="AHB1716" s="1"/>
      <c r="AHC1716" s="1"/>
      <c r="AHD1716" s="1"/>
      <c r="AHE1716" s="1"/>
      <c r="AHF1716" s="1"/>
      <c r="AHG1716" s="1"/>
      <c r="AHH1716" s="1"/>
      <c r="AHI1716" s="1"/>
      <c r="AHJ1716" s="1"/>
      <c r="AHK1716" s="1"/>
      <c r="AHL1716" s="1"/>
      <c r="AHM1716" s="1"/>
      <c r="AHN1716" s="1"/>
      <c r="AHO1716" s="1"/>
      <c r="AHP1716" s="1"/>
      <c r="AHQ1716" s="1"/>
      <c r="AHR1716" s="1"/>
      <c r="AHS1716" s="1"/>
      <c r="AHT1716" s="1"/>
      <c r="AHU1716" s="1"/>
      <c r="AHV1716" s="1"/>
      <c r="AHW1716" s="1"/>
      <c r="AHX1716" s="1"/>
      <c r="AHY1716" s="1"/>
      <c r="AHZ1716" s="1"/>
      <c r="AIA1716" s="1"/>
      <c r="AIB1716" s="1"/>
      <c r="AIC1716" s="1"/>
      <c r="AID1716" s="1"/>
      <c r="AIE1716" s="1"/>
      <c r="AIF1716" s="1"/>
      <c r="AIG1716" s="1"/>
      <c r="AIH1716" s="1"/>
      <c r="AII1716" s="1"/>
      <c r="AIJ1716" s="1"/>
      <c r="AIK1716" s="1"/>
      <c r="AIL1716" s="1"/>
      <c r="AIM1716" s="1"/>
      <c r="AIN1716" s="1"/>
      <c r="AIO1716" s="1"/>
      <c r="AIP1716" s="1"/>
      <c r="AIQ1716" s="1"/>
      <c r="AIR1716" s="1"/>
      <c r="AIS1716" s="1"/>
      <c r="AIT1716" s="1"/>
      <c r="AIU1716" s="1"/>
      <c r="AIV1716" s="1"/>
      <c r="AIW1716" s="1"/>
      <c r="AIX1716" s="1"/>
      <c r="AIY1716" s="1"/>
      <c r="AIZ1716" s="1"/>
      <c r="AJA1716" s="1"/>
      <c r="AJB1716" s="1"/>
      <c r="AJC1716" s="1"/>
      <c r="AJD1716" s="1"/>
      <c r="AJE1716" s="1"/>
      <c r="AJF1716" s="1"/>
      <c r="AJG1716" s="1"/>
      <c r="AJH1716" s="1"/>
      <c r="AJI1716" s="1"/>
      <c r="AJJ1716" s="1"/>
      <c r="AJK1716" s="1"/>
      <c r="AJL1716" s="1"/>
      <c r="AJM1716" s="1"/>
      <c r="AJN1716" s="1"/>
      <c r="AJO1716" s="1"/>
      <c r="AJP1716" s="1"/>
      <c r="AJQ1716" s="1"/>
      <c r="AJR1716" s="1"/>
      <c r="AJS1716" s="1"/>
      <c r="AJT1716" s="1"/>
      <c r="AJU1716" s="1"/>
      <c r="AJV1716" s="1"/>
      <c r="AJW1716" s="1"/>
      <c r="AJX1716" s="1"/>
      <c r="AJY1716" s="1"/>
      <c r="AJZ1716" s="1"/>
      <c r="AKA1716" s="1"/>
      <c r="AKB1716" s="1"/>
      <c r="AKC1716" s="1"/>
      <c r="AKD1716" s="1"/>
      <c r="AKE1716" s="1"/>
      <c r="AKF1716" s="1"/>
      <c r="AKG1716" s="1"/>
      <c r="AKH1716" s="1"/>
      <c r="AKI1716" s="1"/>
      <c r="AKJ1716" s="1"/>
      <c r="AKK1716" s="1"/>
      <c r="AKL1716" s="1"/>
      <c r="AKM1716" s="1"/>
      <c r="AKN1716" s="1"/>
      <c r="AKO1716" s="1"/>
      <c r="AKP1716" s="1"/>
      <c r="AKQ1716" s="1"/>
      <c r="AKR1716" s="1"/>
      <c r="AKS1716" s="1"/>
      <c r="AKT1716" s="1"/>
      <c r="AKU1716" s="1"/>
      <c r="AKV1716" s="1"/>
      <c r="AKW1716" s="1"/>
      <c r="AKX1716" s="1"/>
      <c r="AKY1716" s="1"/>
      <c r="AKZ1716" s="1"/>
      <c r="ALA1716" s="1"/>
      <c r="ALB1716" s="1"/>
      <c r="ALC1716" s="1"/>
      <c r="ALD1716" s="1"/>
      <c r="ALE1716" s="1"/>
      <c r="ALF1716" s="1"/>
      <c r="ALG1716" s="1"/>
      <c r="ALH1716" s="1"/>
      <c r="ALI1716" s="1"/>
      <c r="ALJ1716" s="1"/>
      <c r="ALK1716" s="1"/>
      <c r="ALL1716" s="1"/>
      <c r="ALM1716" s="1"/>
      <c r="ALN1716" s="1"/>
      <c r="ALO1716" s="1"/>
      <c r="ALP1716" s="1"/>
      <c r="ALQ1716" s="1"/>
      <c r="ALR1716" s="1"/>
      <c r="ALS1716" s="1"/>
      <c r="ALT1716" s="1"/>
      <c r="ALU1716" s="1"/>
      <c r="ALV1716" s="1"/>
      <c r="ALW1716" s="1"/>
      <c r="ALX1716" s="1"/>
      <c r="ALY1716" s="1"/>
      <c r="ALZ1716" s="1"/>
      <c r="AMA1716" s="1"/>
      <c r="AMB1716" s="1"/>
      <c r="AMC1716" s="1"/>
      <c r="AMD1716" s="1"/>
      <c r="AME1716" s="1"/>
      <c r="AMF1716" s="1"/>
      <c r="AMG1716" s="1"/>
      <c r="AMH1716" s="1"/>
      <c r="AMI1716" s="1"/>
    </row>
    <row r="1717" customFormat="false" ht="12.75" hidden="false" customHeight="false" outlineLevel="0" collapsed="false">
      <c r="A1717" s="1" t="s">
        <v>133</v>
      </c>
      <c r="C1717" s="27" t="s">
        <v>4012</v>
      </c>
      <c r="D1717" s="27" t="s">
        <v>16</v>
      </c>
      <c r="E1717" s="27"/>
      <c r="F1717" s="31"/>
      <c r="G1717" s="27"/>
      <c r="H1717" s="30" t="s">
        <v>61</v>
      </c>
      <c r="I1717" s="31" t="n">
        <v>2.29</v>
      </c>
      <c r="J1717" s="30" t="s">
        <v>3988</v>
      </c>
      <c r="BM1717" s="1"/>
      <c r="BN1717" s="1"/>
      <c r="BO1717" s="1"/>
      <c r="BP1717" s="1"/>
      <c r="BQ1717" s="1"/>
      <c r="BR1717" s="1"/>
      <c r="BS1717" s="1"/>
      <c r="BT1717" s="1"/>
      <c r="BU1717" s="1"/>
      <c r="BV1717" s="1"/>
      <c r="BW1717" s="1"/>
      <c r="BX1717" s="1"/>
      <c r="BY1717" s="1"/>
      <c r="BZ1717" s="1"/>
      <c r="CA1717" s="1"/>
      <c r="CB1717" s="1"/>
      <c r="CC1717" s="1"/>
      <c r="CD1717" s="1"/>
      <c r="CE1717" s="1"/>
      <c r="CF1717" s="1"/>
      <c r="CG1717" s="1"/>
      <c r="CH1717" s="1"/>
      <c r="CI1717" s="1"/>
      <c r="CJ1717" s="1"/>
      <c r="CK1717" s="1"/>
      <c r="CL1717" s="1"/>
      <c r="CM1717" s="1"/>
      <c r="CN1717" s="1"/>
      <c r="CO1717" s="1"/>
      <c r="CP1717" s="1"/>
      <c r="CQ1717" s="1"/>
      <c r="CR1717" s="1"/>
      <c r="CS1717" s="1"/>
      <c r="CT1717" s="1"/>
      <c r="CU1717" s="1"/>
      <c r="CV1717" s="1"/>
      <c r="CW1717" s="1"/>
      <c r="CX1717" s="1"/>
      <c r="CY1717" s="1"/>
      <c r="CZ1717" s="1"/>
      <c r="DA1717" s="1"/>
      <c r="DB1717" s="1"/>
      <c r="DC1717" s="1"/>
      <c r="DD1717" s="1"/>
      <c r="DE1717" s="1"/>
      <c r="DF1717" s="1"/>
      <c r="DG1717" s="1"/>
      <c r="DH1717" s="1"/>
      <c r="DI1717" s="1"/>
      <c r="DJ1717" s="1"/>
      <c r="DK1717" s="1"/>
      <c r="DL1717" s="1"/>
      <c r="DM1717" s="1"/>
      <c r="DN1717" s="1"/>
      <c r="DO1717" s="1"/>
      <c r="DP1717" s="1"/>
      <c r="DQ1717" s="1"/>
      <c r="DR1717" s="1"/>
      <c r="DS1717" s="1"/>
      <c r="DT1717" s="1"/>
      <c r="DU1717" s="1"/>
      <c r="DV1717" s="1"/>
      <c r="DW1717" s="1"/>
      <c r="DX1717" s="1"/>
      <c r="DY1717" s="1"/>
      <c r="DZ1717" s="1"/>
      <c r="EA1717" s="1"/>
      <c r="EB1717" s="1"/>
      <c r="EC1717" s="1"/>
      <c r="ED1717" s="1"/>
      <c r="EE1717" s="1"/>
      <c r="EF1717" s="1"/>
      <c r="EG1717" s="1"/>
      <c r="EH1717" s="1"/>
      <c r="EI1717" s="1"/>
      <c r="EJ1717" s="1"/>
      <c r="EK1717" s="1"/>
      <c r="EL1717" s="1"/>
      <c r="EM1717" s="1"/>
      <c r="EN1717" s="1"/>
      <c r="EO1717" s="1"/>
      <c r="EP1717" s="1"/>
      <c r="EQ1717" s="1"/>
      <c r="ER1717" s="1"/>
      <c r="ES1717" s="1"/>
      <c r="ET1717" s="1"/>
      <c r="EU1717" s="1"/>
      <c r="EV1717" s="1"/>
      <c r="EW1717" s="1"/>
      <c r="EX1717" s="1"/>
      <c r="EY1717" s="1"/>
      <c r="EZ1717" s="1"/>
      <c r="FA1717" s="1"/>
      <c r="FB1717" s="1"/>
      <c r="FC1717" s="1"/>
      <c r="FD1717" s="1"/>
      <c r="FE1717" s="1"/>
      <c r="FF1717" s="1"/>
      <c r="FG1717" s="1"/>
      <c r="FH1717" s="1"/>
      <c r="FI1717" s="1"/>
      <c r="FJ1717" s="1"/>
      <c r="FK1717" s="1"/>
      <c r="FL1717" s="1"/>
      <c r="FM1717" s="1"/>
      <c r="FN1717" s="1"/>
      <c r="FO1717" s="1"/>
      <c r="FP1717" s="1"/>
      <c r="FQ1717" s="1"/>
      <c r="FR1717" s="1"/>
      <c r="FS1717" s="1"/>
      <c r="FT1717" s="1"/>
      <c r="FU1717" s="1"/>
      <c r="FV1717" s="1"/>
      <c r="FW1717" s="1"/>
      <c r="FX1717" s="1"/>
      <c r="FY1717" s="1"/>
      <c r="FZ1717" s="1"/>
      <c r="GA1717" s="1"/>
      <c r="GB1717" s="1"/>
      <c r="GC1717" s="1"/>
      <c r="GD1717" s="1"/>
      <c r="GE1717" s="1"/>
      <c r="GF1717" s="1"/>
      <c r="GG1717" s="1"/>
      <c r="GH1717" s="1"/>
      <c r="GI1717" s="1"/>
      <c r="GJ1717" s="1"/>
      <c r="GK1717" s="1"/>
      <c r="GL1717" s="1"/>
      <c r="GM1717" s="1"/>
      <c r="GN1717" s="1"/>
      <c r="GO1717" s="1"/>
      <c r="GP1717" s="1"/>
      <c r="GQ1717" s="1"/>
      <c r="GR1717" s="1"/>
      <c r="GS1717" s="1"/>
      <c r="GT1717" s="1"/>
      <c r="GU1717" s="1"/>
      <c r="GV1717" s="1"/>
      <c r="GW1717" s="1"/>
      <c r="GX1717" s="1"/>
      <c r="GY1717" s="1"/>
      <c r="GZ1717" s="1"/>
      <c r="HA1717" s="1"/>
      <c r="HB1717" s="1"/>
      <c r="HC1717" s="1"/>
      <c r="HD1717" s="1"/>
      <c r="HE1717" s="1"/>
      <c r="HF1717" s="1"/>
      <c r="HG1717" s="1"/>
      <c r="HH1717" s="1"/>
      <c r="HI1717" s="1"/>
      <c r="HJ1717" s="1"/>
      <c r="HK1717" s="1"/>
      <c r="HL1717" s="1"/>
      <c r="HM1717" s="1"/>
      <c r="HN1717" s="1"/>
      <c r="HO1717" s="1"/>
      <c r="HP1717" s="1"/>
      <c r="HQ1717" s="1"/>
      <c r="HR1717" s="1"/>
      <c r="HS1717" s="1"/>
      <c r="HT1717" s="1"/>
      <c r="HU1717" s="1"/>
      <c r="HV1717" s="1"/>
      <c r="HW1717" s="1"/>
      <c r="HX1717" s="1"/>
      <c r="HY1717" s="1"/>
      <c r="HZ1717" s="1"/>
      <c r="IA1717" s="1"/>
      <c r="IB1717" s="1"/>
      <c r="IC1717" s="1"/>
      <c r="ID1717" s="1"/>
      <c r="IE1717" s="1"/>
      <c r="IF1717" s="1"/>
      <c r="IG1717" s="1"/>
      <c r="IH1717" s="1"/>
      <c r="II1717" s="1"/>
      <c r="IJ1717" s="1"/>
      <c r="IK1717" s="1"/>
      <c r="IL1717" s="1"/>
      <c r="IM1717" s="1"/>
      <c r="IN1717" s="1"/>
      <c r="IO1717" s="1"/>
      <c r="IP1717" s="1"/>
      <c r="IQ1717" s="1"/>
      <c r="IR1717" s="1"/>
      <c r="IS1717" s="1"/>
      <c r="IT1717" s="1"/>
      <c r="IU1717" s="1"/>
      <c r="IV1717" s="1"/>
      <c r="IW1717" s="1"/>
      <c r="IX1717" s="1"/>
      <c r="IY1717" s="1"/>
      <c r="IZ1717" s="1"/>
      <c r="JA1717" s="1"/>
      <c r="JB1717" s="1"/>
      <c r="JC1717" s="1"/>
      <c r="JD1717" s="1"/>
      <c r="JE1717" s="1"/>
      <c r="JF1717" s="1"/>
      <c r="JG1717" s="1"/>
      <c r="JH1717" s="1"/>
      <c r="JI1717" s="1"/>
      <c r="JJ1717" s="1"/>
      <c r="JK1717" s="1"/>
      <c r="JL1717" s="1"/>
      <c r="JM1717" s="1"/>
      <c r="JN1717" s="1"/>
      <c r="JO1717" s="1"/>
      <c r="JP1717" s="1"/>
      <c r="JQ1717" s="1"/>
      <c r="JR1717" s="1"/>
      <c r="JS1717" s="1"/>
      <c r="JT1717" s="1"/>
      <c r="JU1717" s="1"/>
      <c r="JV1717" s="1"/>
      <c r="JW1717" s="1"/>
      <c r="JX1717" s="1"/>
      <c r="JY1717" s="1"/>
      <c r="JZ1717" s="1"/>
      <c r="KA1717" s="1"/>
      <c r="KB1717" s="1"/>
      <c r="KC1717" s="1"/>
      <c r="KD1717" s="1"/>
      <c r="KE1717" s="1"/>
      <c r="KF1717" s="1"/>
      <c r="KG1717" s="1"/>
      <c r="KH1717" s="1"/>
      <c r="KI1717" s="1"/>
      <c r="KJ1717" s="1"/>
      <c r="KK1717" s="1"/>
      <c r="KL1717" s="1"/>
      <c r="KM1717" s="1"/>
      <c r="KN1717" s="1"/>
      <c r="KO1717" s="1"/>
      <c r="KP1717" s="1"/>
      <c r="KQ1717" s="1"/>
      <c r="KR1717" s="1"/>
      <c r="KS1717" s="1"/>
      <c r="KT1717" s="1"/>
      <c r="KU1717" s="1"/>
      <c r="KV1717" s="1"/>
      <c r="KW1717" s="1"/>
      <c r="KX1717" s="1"/>
      <c r="KY1717" s="1"/>
      <c r="KZ1717" s="1"/>
      <c r="LA1717" s="1"/>
      <c r="LB1717" s="1"/>
      <c r="LC1717" s="1"/>
      <c r="LD1717" s="1"/>
      <c r="LE1717" s="1"/>
      <c r="LF1717" s="1"/>
      <c r="LG1717" s="1"/>
      <c r="LH1717" s="1"/>
      <c r="LI1717" s="1"/>
      <c r="LJ1717" s="1"/>
      <c r="LK1717" s="1"/>
      <c r="LL1717" s="1"/>
      <c r="LM1717" s="1"/>
      <c r="LN1717" s="1"/>
      <c r="LO1717" s="1"/>
      <c r="LP1717" s="1"/>
      <c r="LQ1717" s="1"/>
      <c r="LR1717" s="1"/>
      <c r="LS1717" s="1"/>
      <c r="LT1717" s="1"/>
      <c r="LU1717" s="1"/>
      <c r="LV1717" s="1"/>
      <c r="LW1717" s="1"/>
      <c r="LX1717" s="1"/>
      <c r="LY1717" s="1"/>
      <c r="LZ1717" s="1"/>
      <c r="MA1717" s="1"/>
      <c r="MB1717" s="1"/>
      <c r="MC1717" s="1"/>
      <c r="MD1717" s="1"/>
      <c r="ME1717" s="1"/>
      <c r="MF1717" s="1"/>
      <c r="MG1717" s="1"/>
      <c r="MH1717" s="1"/>
      <c r="MI1717" s="1"/>
      <c r="MJ1717" s="1"/>
      <c r="MK1717" s="1"/>
      <c r="ML1717" s="1"/>
      <c r="MM1717" s="1"/>
      <c r="MN1717" s="1"/>
      <c r="MO1717" s="1"/>
      <c r="MP1717" s="1"/>
      <c r="MQ1717" s="1"/>
      <c r="MR1717" s="1"/>
      <c r="MS1717" s="1"/>
      <c r="MT1717" s="1"/>
      <c r="MU1717" s="1"/>
      <c r="MV1717" s="1"/>
      <c r="MW1717" s="1"/>
      <c r="MX1717" s="1"/>
      <c r="MY1717" s="1"/>
      <c r="MZ1717" s="1"/>
      <c r="NA1717" s="1"/>
      <c r="NB1717" s="1"/>
      <c r="NC1717" s="1"/>
      <c r="ND1717" s="1"/>
      <c r="NE1717" s="1"/>
      <c r="NF1717" s="1"/>
      <c r="NG1717" s="1"/>
      <c r="NH1717" s="1"/>
      <c r="NI1717" s="1"/>
      <c r="NJ1717" s="1"/>
      <c r="NK1717" s="1"/>
      <c r="NL1717" s="1"/>
      <c r="NM1717" s="1"/>
      <c r="NN1717" s="1"/>
      <c r="NO1717" s="1"/>
      <c r="NP1717" s="1"/>
      <c r="NQ1717" s="1"/>
      <c r="NR1717" s="1"/>
      <c r="NS1717" s="1"/>
      <c r="NT1717" s="1"/>
      <c r="NU1717" s="1"/>
      <c r="NV1717" s="1"/>
      <c r="NW1717" s="1"/>
      <c r="NX1717" s="1"/>
      <c r="NY1717" s="1"/>
      <c r="NZ1717" s="1"/>
      <c r="OA1717" s="1"/>
      <c r="OB1717" s="1"/>
      <c r="OC1717" s="1"/>
      <c r="OD1717" s="1"/>
      <c r="OE1717" s="1"/>
      <c r="OF1717" s="1"/>
      <c r="OG1717" s="1"/>
      <c r="OH1717" s="1"/>
      <c r="OI1717" s="1"/>
      <c r="OJ1717" s="1"/>
      <c r="OK1717" s="1"/>
      <c r="OL1717" s="1"/>
      <c r="OM1717" s="1"/>
      <c r="ON1717" s="1"/>
      <c r="OO1717" s="1"/>
      <c r="OP1717" s="1"/>
      <c r="OQ1717" s="1"/>
      <c r="OR1717" s="1"/>
      <c r="OS1717" s="1"/>
      <c r="OT1717" s="1"/>
      <c r="OU1717" s="1"/>
      <c r="OV1717" s="1"/>
      <c r="OW1717" s="1"/>
      <c r="OX1717" s="1"/>
      <c r="OY1717" s="1"/>
      <c r="OZ1717" s="1"/>
      <c r="PA1717" s="1"/>
      <c r="PB1717" s="1"/>
      <c r="PC1717" s="1"/>
      <c r="PD1717" s="1"/>
      <c r="PE1717" s="1"/>
      <c r="PF1717" s="1"/>
      <c r="PG1717" s="1"/>
      <c r="PH1717" s="1"/>
      <c r="PI1717" s="1"/>
      <c r="PJ1717" s="1"/>
      <c r="PK1717" s="1"/>
      <c r="PL1717" s="1"/>
      <c r="PM1717" s="1"/>
      <c r="PN1717" s="1"/>
      <c r="PO1717" s="1"/>
      <c r="PP1717" s="1"/>
      <c r="PQ1717" s="1"/>
      <c r="PR1717" s="1"/>
      <c r="PS1717" s="1"/>
      <c r="PT1717" s="1"/>
      <c r="PU1717" s="1"/>
      <c r="PV1717" s="1"/>
      <c r="PW1717" s="1"/>
      <c r="PX1717" s="1"/>
      <c r="PY1717" s="1"/>
      <c r="PZ1717" s="1"/>
      <c r="QA1717" s="1"/>
      <c r="QB1717" s="1"/>
      <c r="QC1717" s="1"/>
      <c r="QD1717" s="1"/>
      <c r="QE1717" s="1"/>
      <c r="QF1717" s="1"/>
      <c r="QG1717" s="1"/>
      <c r="QH1717" s="1"/>
      <c r="QI1717" s="1"/>
      <c r="QJ1717" s="1"/>
      <c r="QK1717" s="1"/>
      <c r="QL1717" s="1"/>
      <c r="QM1717" s="1"/>
      <c r="QN1717" s="1"/>
      <c r="QO1717" s="1"/>
      <c r="QP1717" s="1"/>
      <c r="QQ1717" s="1"/>
      <c r="QR1717" s="1"/>
      <c r="QS1717" s="1"/>
      <c r="QT1717" s="1"/>
      <c r="QU1717" s="1"/>
      <c r="QV1717" s="1"/>
      <c r="QW1717" s="1"/>
      <c r="QX1717" s="1"/>
      <c r="QY1717" s="1"/>
      <c r="QZ1717" s="1"/>
      <c r="RA1717" s="1"/>
      <c r="RB1717" s="1"/>
      <c r="RC1717" s="1"/>
      <c r="RD1717" s="1"/>
      <c r="RE1717" s="1"/>
      <c r="RF1717" s="1"/>
      <c r="RG1717" s="1"/>
      <c r="RH1717" s="1"/>
      <c r="RI1717" s="1"/>
      <c r="RJ1717" s="1"/>
      <c r="RK1717" s="1"/>
      <c r="RL1717" s="1"/>
      <c r="RM1717" s="1"/>
      <c r="RN1717" s="1"/>
      <c r="RO1717" s="1"/>
      <c r="RP1717" s="1"/>
      <c r="RQ1717" s="1"/>
      <c r="RR1717" s="1"/>
      <c r="RS1717" s="1"/>
      <c r="RT1717" s="1"/>
      <c r="RU1717" s="1"/>
      <c r="RV1717" s="1"/>
      <c r="RW1717" s="1"/>
      <c r="RX1717" s="1"/>
      <c r="RY1717" s="1"/>
      <c r="RZ1717" s="1"/>
      <c r="SA1717" s="1"/>
      <c r="SB1717" s="1"/>
      <c r="SC1717" s="1"/>
      <c r="SD1717" s="1"/>
      <c r="SE1717" s="1"/>
      <c r="SF1717" s="1"/>
      <c r="SG1717" s="1"/>
      <c r="SH1717" s="1"/>
      <c r="SI1717" s="1"/>
      <c r="SJ1717" s="1"/>
      <c r="SK1717" s="1"/>
      <c r="SL1717" s="1"/>
      <c r="SM1717" s="1"/>
      <c r="SN1717" s="1"/>
      <c r="SO1717" s="1"/>
      <c r="SP1717" s="1"/>
      <c r="SQ1717" s="1"/>
      <c r="SR1717" s="1"/>
      <c r="SS1717" s="1"/>
      <c r="ST1717" s="1"/>
      <c r="SU1717" s="1"/>
      <c r="SV1717" s="1"/>
      <c r="SW1717" s="1"/>
      <c r="SX1717" s="1"/>
      <c r="SY1717" s="1"/>
      <c r="SZ1717" s="1"/>
      <c r="TA1717" s="1"/>
      <c r="TB1717" s="1"/>
      <c r="TC1717" s="1"/>
      <c r="TD1717" s="1"/>
      <c r="TE1717" s="1"/>
      <c r="TF1717" s="1"/>
      <c r="TG1717" s="1"/>
      <c r="TH1717" s="1"/>
      <c r="TI1717" s="1"/>
      <c r="TJ1717" s="1"/>
      <c r="TK1717" s="1"/>
      <c r="TL1717" s="1"/>
      <c r="TM1717" s="1"/>
      <c r="TN1717" s="1"/>
      <c r="TO1717" s="1"/>
      <c r="TP1717" s="1"/>
      <c r="TQ1717" s="1"/>
      <c r="TR1717" s="1"/>
      <c r="TS1717" s="1"/>
      <c r="TT1717" s="1"/>
      <c r="TU1717" s="1"/>
      <c r="TV1717" s="1"/>
      <c r="TW1717" s="1"/>
      <c r="TX1717" s="1"/>
      <c r="TY1717" s="1"/>
      <c r="TZ1717" s="1"/>
      <c r="UA1717" s="1"/>
      <c r="UB1717" s="1"/>
      <c r="UC1717" s="1"/>
      <c r="UD1717" s="1"/>
      <c r="UE1717" s="1"/>
      <c r="UF1717" s="1"/>
      <c r="UG1717" s="1"/>
      <c r="UH1717" s="1"/>
      <c r="UI1717" s="1"/>
      <c r="UJ1717" s="1"/>
      <c r="UK1717" s="1"/>
      <c r="UL1717" s="1"/>
      <c r="UM1717" s="1"/>
      <c r="UN1717" s="1"/>
      <c r="UO1717" s="1"/>
      <c r="UP1717" s="1"/>
      <c r="UQ1717" s="1"/>
      <c r="UR1717" s="1"/>
      <c r="US1717" s="1"/>
      <c r="UT1717" s="1"/>
      <c r="UU1717" s="1"/>
      <c r="UV1717" s="1"/>
      <c r="UW1717" s="1"/>
      <c r="UX1717" s="1"/>
      <c r="UY1717" s="1"/>
      <c r="UZ1717" s="1"/>
      <c r="VA1717" s="1"/>
      <c r="VB1717" s="1"/>
      <c r="VC1717" s="1"/>
      <c r="VD1717" s="1"/>
      <c r="VE1717" s="1"/>
      <c r="VF1717" s="1"/>
      <c r="VG1717" s="1"/>
      <c r="VH1717" s="1"/>
      <c r="VI1717" s="1"/>
      <c r="VJ1717" s="1"/>
      <c r="VK1717" s="1"/>
      <c r="VL1717" s="1"/>
      <c r="VM1717" s="1"/>
      <c r="VN1717" s="1"/>
      <c r="VO1717" s="1"/>
      <c r="VP1717" s="1"/>
      <c r="VQ1717" s="1"/>
      <c r="VR1717" s="1"/>
      <c r="VS1717" s="1"/>
      <c r="VT1717" s="1"/>
      <c r="VU1717" s="1"/>
      <c r="VV1717" s="1"/>
      <c r="VW1717" s="1"/>
      <c r="VX1717" s="1"/>
      <c r="VY1717" s="1"/>
      <c r="VZ1717" s="1"/>
      <c r="WA1717" s="1"/>
      <c r="WB1717" s="1"/>
      <c r="WC1717" s="1"/>
      <c r="WD1717" s="1"/>
      <c r="WE1717" s="1"/>
      <c r="WF1717" s="1"/>
      <c r="WG1717" s="1"/>
      <c r="WH1717" s="1"/>
      <c r="WI1717" s="1"/>
      <c r="WJ1717" s="1"/>
      <c r="WK1717" s="1"/>
      <c r="WL1717" s="1"/>
      <c r="WM1717" s="1"/>
      <c r="WN1717" s="1"/>
      <c r="WO1717" s="1"/>
      <c r="WP1717" s="1"/>
      <c r="WQ1717" s="1"/>
      <c r="WR1717" s="1"/>
      <c r="WS1717" s="1"/>
      <c r="WT1717" s="1"/>
      <c r="WU1717" s="1"/>
      <c r="WV1717" s="1"/>
      <c r="WW1717" s="1"/>
      <c r="WX1717" s="1"/>
      <c r="WY1717" s="1"/>
      <c r="WZ1717" s="1"/>
      <c r="XA1717" s="1"/>
      <c r="XB1717" s="1"/>
      <c r="XC1717" s="1"/>
      <c r="XD1717" s="1"/>
      <c r="XE1717" s="1"/>
      <c r="XF1717" s="1"/>
      <c r="XG1717" s="1"/>
      <c r="XH1717" s="1"/>
      <c r="XI1717" s="1"/>
      <c r="XJ1717" s="1"/>
      <c r="XK1717" s="1"/>
      <c r="XL1717" s="1"/>
      <c r="XM1717" s="1"/>
      <c r="XN1717" s="1"/>
      <c r="XO1717" s="1"/>
      <c r="XP1717" s="1"/>
      <c r="XQ1717" s="1"/>
      <c r="XR1717" s="1"/>
      <c r="XS1717" s="1"/>
      <c r="XT1717" s="1"/>
      <c r="XU1717" s="1"/>
      <c r="XV1717" s="1"/>
      <c r="XW1717" s="1"/>
      <c r="XX1717" s="1"/>
      <c r="XY1717" s="1"/>
      <c r="XZ1717" s="1"/>
      <c r="YA1717" s="1"/>
      <c r="YB1717" s="1"/>
      <c r="YC1717" s="1"/>
      <c r="YD1717" s="1"/>
      <c r="YE1717" s="1"/>
      <c r="YF1717" s="1"/>
      <c r="YG1717" s="1"/>
      <c r="YH1717" s="1"/>
      <c r="YI1717" s="1"/>
      <c r="YJ1717" s="1"/>
      <c r="YK1717" s="1"/>
      <c r="YL1717" s="1"/>
      <c r="YM1717" s="1"/>
      <c r="YN1717" s="1"/>
      <c r="YO1717" s="1"/>
      <c r="YP1717" s="1"/>
      <c r="YQ1717" s="1"/>
      <c r="YR1717" s="1"/>
      <c r="YS1717" s="1"/>
      <c r="YT1717" s="1"/>
      <c r="YU1717" s="1"/>
      <c r="YV1717" s="1"/>
      <c r="YW1717" s="1"/>
      <c r="YX1717" s="1"/>
      <c r="YY1717" s="1"/>
      <c r="YZ1717" s="1"/>
      <c r="ZA1717" s="1"/>
      <c r="ZB1717" s="1"/>
      <c r="ZC1717" s="1"/>
      <c r="ZD1717" s="1"/>
      <c r="ZE1717" s="1"/>
      <c r="ZF1717" s="1"/>
      <c r="ZG1717" s="1"/>
      <c r="ZH1717" s="1"/>
      <c r="ZI1717" s="1"/>
      <c r="ZJ1717" s="1"/>
      <c r="ZK1717" s="1"/>
      <c r="ZL1717" s="1"/>
      <c r="ZM1717" s="1"/>
      <c r="ZN1717" s="1"/>
      <c r="ZO1717" s="1"/>
      <c r="ZP1717" s="1"/>
      <c r="ZQ1717" s="1"/>
      <c r="ZR1717" s="1"/>
      <c r="ZS1717" s="1"/>
      <c r="ZT1717" s="1"/>
      <c r="ZU1717" s="1"/>
      <c r="ZV1717" s="1"/>
      <c r="ZW1717" s="1"/>
      <c r="ZX1717" s="1"/>
      <c r="ZY1717" s="1"/>
      <c r="ZZ1717" s="1"/>
      <c r="AAA1717" s="1"/>
      <c r="AAB1717" s="1"/>
      <c r="AAC1717" s="1"/>
      <c r="AAD1717" s="1"/>
      <c r="AAE1717" s="1"/>
      <c r="AAF1717" s="1"/>
      <c r="AAG1717" s="1"/>
      <c r="AAH1717" s="1"/>
      <c r="AAI1717" s="1"/>
      <c r="AAJ1717" s="1"/>
      <c r="AAK1717" s="1"/>
      <c r="AAL1717" s="1"/>
      <c r="AAM1717" s="1"/>
      <c r="AAN1717" s="1"/>
      <c r="AAO1717" s="1"/>
      <c r="AAP1717" s="1"/>
      <c r="AAQ1717" s="1"/>
      <c r="AAR1717" s="1"/>
      <c r="AAS1717" s="1"/>
      <c r="AAT1717" s="1"/>
      <c r="AAU1717" s="1"/>
      <c r="AAV1717" s="1"/>
      <c r="AAW1717" s="1"/>
      <c r="AAX1717" s="1"/>
      <c r="AAY1717" s="1"/>
      <c r="AAZ1717" s="1"/>
      <c r="ABA1717" s="1"/>
      <c r="ABB1717" s="1"/>
      <c r="ABC1717" s="1"/>
      <c r="ABD1717" s="1"/>
      <c r="ABE1717" s="1"/>
      <c r="ABF1717" s="1"/>
      <c r="ABG1717" s="1"/>
      <c r="ABH1717" s="1"/>
      <c r="ABI1717" s="1"/>
      <c r="ABJ1717" s="1"/>
      <c r="ABK1717" s="1"/>
      <c r="ABL1717" s="1"/>
      <c r="ABM1717" s="1"/>
      <c r="ABN1717" s="1"/>
      <c r="ABO1717" s="1"/>
      <c r="ABP1717" s="1"/>
      <c r="ABQ1717" s="1"/>
      <c r="ABR1717" s="1"/>
      <c r="ABS1717" s="1"/>
      <c r="ABT1717" s="1"/>
      <c r="ABU1717" s="1"/>
      <c r="ABV1717" s="1"/>
      <c r="ABW1717" s="1"/>
      <c r="ABX1717" s="1"/>
      <c r="ABY1717" s="1"/>
      <c r="ABZ1717" s="1"/>
      <c r="ACA1717" s="1"/>
      <c r="ACB1717" s="1"/>
      <c r="ACC1717" s="1"/>
      <c r="ACD1717" s="1"/>
      <c r="ACE1717" s="1"/>
      <c r="ACF1717" s="1"/>
      <c r="ACG1717" s="1"/>
      <c r="ACH1717" s="1"/>
      <c r="ACI1717" s="1"/>
      <c r="ACJ1717" s="1"/>
      <c r="ACK1717" s="1"/>
      <c r="ACL1717" s="1"/>
      <c r="ACM1717" s="1"/>
      <c r="ACN1717" s="1"/>
      <c r="ACO1717" s="1"/>
      <c r="ACP1717" s="1"/>
      <c r="ACQ1717" s="1"/>
      <c r="ACR1717" s="1"/>
      <c r="ACS1717" s="1"/>
      <c r="ACT1717" s="1"/>
      <c r="ACU1717" s="1"/>
      <c r="ACV1717" s="1"/>
      <c r="ACW1717" s="1"/>
      <c r="ACX1717" s="1"/>
      <c r="ACY1717" s="1"/>
      <c r="ACZ1717" s="1"/>
      <c r="ADA1717" s="1"/>
      <c r="ADB1717" s="1"/>
      <c r="ADC1717" s="1"/>
      <c r="ADD1717" s="1"/>
      <c r="ADE1717" s="1"/>
      <c r="ADF1717" s="1"/>
      <c r="ADG1717" s="1"/>
      <c r="ADH1717" s="1"/>
      <c r="ADI1717" s="1"/>
      <c r="ADJ1717" s="1"/>
      <c r="ADK1717" s="1"/>
      <c r="ADL1717" s="1"/>
      <c r="ADM1717" s="1"/>
      <c r="ADN1717" s="1"/>
      <c r="ADO1717" s="1"/>
      <c r="ADP1717" s="1"/>
      <c r="ADQ1717" s="1"/>
      <c r="ADR1717" s="1"/>
      <c r="ADS1717" s="1"/>
      <c r="ADT1717" s="1"/>
      <c r="ADU1717" s="1"/>
      <c r="ADV1717" s="1"/>
      <c r="ADW1717" s="1"/>
      <c r="ADX1717" s="1"/>
      <c r="ADY1717" s="1"/>
      <c r="ADZ1717" s="1"/>
      <c r="AEA1717" s="1"/>
      <c r="AEB1717" s="1"/>
      <c r="AEC1717" s="1"/>
      <c r="AED1717" s="1"/>
      <c r="AEE1717" s="1"/>
      <c r="AEF1717" s="1"/>
      <c r="AEG1717" s="1"/>
      <c r="AEH1717" s="1"/>
      <c r="AEI1717" s="1"/>
      <c r="AEJ1717" s="1"/>
      <c r="AEK1717" s="1"/>
      <c r="AEL1717" s="1"/>
      <c r="AEM1717" s="1"/>
      <c r="AEN1717" s="1"/>
      <c r="AEO1717" s="1"/>
      <c r="AEP1717" s="1"/>
      <c r="AEQ1717" s="1"/>
      <c r="AER1717" s="1"/>
      <c r="AES1717" s="1"/>
      <c r="AET1717" s="1"/>
      <c r="AEU1717" s="1"/>
      <c r="AEV1717" s="1"/>
      <c r="AEW1717" s="1"/>
      <c r="AEX1717" s="1"/>
      <c r="AEY1717" s="1"/>
      <c r="AEZ1717" s="1"/>
      <c r="AFA1717" s="1"/>
      <c r="AFB1717" s="1"/>
      <c r="AFC1717" s="1"/>
      <c r="AFD1717" s="1"/>
      <c r="AFE1717" s="1"/>
      <c r="AFF1717" s="1"/>
      <c r="AFG1717" s="1"/>
      <c r="AFH1717" s="1"/>
      <c r="AFI1717" s="1"/>
      <c r="AFJ1717" s="1"/>
      <c r="AFK1717" s="1"/>
      <c r="AFL1717" s="1"/>
      <c r="AFM1717" s="1"/>
      <c r="AFN1717" s="1"/>
      <c r="AFO1717" s="1"/>
      <c r="AFP1717" s="1"/>
      <c r="AFQ1717" s="1"/>
      <c r="AFR1717" s="1"/>
      <c r="AFS1717" s="1"/>
      <c r="AFT1717" s="1"/>
      <c r="AFU1717" s="1"/>
      <c r="AFV1717" s="1"/>
      <c r="AFW1717" s="1"/>
      <c r="AFX1717" s="1"/>
      <c r="AFY1717" s="1"/>
      <c r="AFZ1717" s="1"/>
      <c r="AGA1717" s="1"/>
      <c r="AGB1717" s="1"/>
      <c r="AGC1717" s="1"/>
      <c r="AGD1717" s="1"/>
      <c r="AGE1717" s="1"/>
      <c r="AGF1717" s="1"/>
      <c r="AGG1717" s="1"/>
      <c r="AGH1717" s="1"/>
      <c r="AGI1717" s="1"/>
      <c r="AGJ1717" s="1"/>
      <c r="AGK1717" s="1"/>
      <c r="AGL1717" s="1"/>
      <c r="AGM1717" s="1"/>
      <c r="AGN1717" s="1"/>
      <c r="AGO1717" s="1"/>
      <c r="AGP1717" s="1"/>
      <c r="AGQ1717" s="1"/>
      <c r="AGR1717" s="1"/>
      <c r="AGS1717" s="1"/>
      <c r="AGT1717" s="1"/>
      <c r="AGU1717" s="1"/>
      <c r="AGV1717" s="1"/>
      <c r="AGW1717" s="1"/>
      <c r="AGX1717" s="1"/>
      <c r="AGY1717" s="1"/>
      <c r="AGZ1717" s="1"/>
      <c r="AHA1717" s="1"/>
      <c r="AHB1717" s="1"/>
      <c r="AHC1717" s="1"/>
      <c r="AHD1717" s="1"/>
      <c r="AHE1717" s="1"/>
      <c r="AHF1717" s="1"/>
      <c r="AHG1717" s="1"/>
      <c r="AHH1717" s="1"/>
      <c r="AHI1717" s="1"/>
      <c r="AHJ1717" s="1"/>
      <c r="AHK1717" s="1"/>
      <c r="AHL1717" s="1"/>
      <c r="AHM1717" s="1"/>
      <c r="AHN1717" s="1"/>
      <c r="AHO1717" s="1"/>
      <c r="AHP1717" s="1"/>
      <c r="AHQ1717" s="1"/>
      <c r="AHR1717" s="1"/>
      <c r="AHS1717" s="1"/>
      <c r="AHT1717" s="1"/>
      <c r="AHU1717" s="1"/>
      <c r="AHV1717" s="1"/>
      <c r="AHW1717" s="1"/>
      <c r="AHX1717" s="1"/>
      <c r="AHY1717" s="1"/>
      <c r="AHZ1717" s="1"/>
      <c r="AIA1717" s="1"/>
      <c r="AIB1717" s="1"/>
      <c r="AIC1717" s="1"/>
      <c r="AID1717" s="1"/>
      <c r="AIE1717" s="1"/>
      <c r="AIF1717" s="1"/>
      <c r="AIG1717" s="1"/>
      <c r="AIH1717" s="1"/>
      <c r="AII1717" s="1"/>
      <c r="AIJ1717" s="1"/>
      <c r="AIK1717" s="1"/>
      <c r="AIL1717" s="1"/>
      <c r="AIM1717" s="1"/>
      <c r="AIN1717" s="1"/>
      <c r="AIO1717" s="1"/>
      <c r="AIP1717" s="1"/>
      <c r="AIQ1717" s="1"/>
      <c r="AIR1717" s="1"/>
      <c r="AIS1717" s="1"/>
      <c r="AIT1717" s="1"/>
      <c r="AIU1717" s="1"/>
      <c r="AIV1717" s="1"/>
      <c r="AIW1717" s="1"/>
      <c r="AIX1717" s="1"/>
      <c r="AIY1717" s="1"/>
      <c r="AIZ1717" s="1"/>
      <c r="AJA1717" s="1"/>
      <c r="AJB1717" s="1"/>
      <c r="AJC1717" s="1"/>
      <c r="AJD1717" s="1"/>
      <c r="AJE1717" s="1"/>
      <c r="AJF1717" s="1"/>
      <c r="AJG1717" s="1"/>
      <c r="AJH1717" s="1"/>
      <c r="AJI1717" s="1"/>
      <c r="AJJ1717" s="1"/>
      <c r="AJK1717" s="1"/>
      <c r="AJL1717" s="1"/>
      <c r="AJM1717" s="1"/>
      <c r="AJN1717" s="1"/>
      <c r="AJO1717" s="1"/>
      <c r="AJP1717" s="1"/>
      <c r="AJQ1717" s="1"/>
      <c r="AJR1717" s="1"/>
      <c r="AJS1717" s="1"/>
      <c r="AJT1717" s="1"/>
      <c r="AJU1717" s="1"/>
      <c r="AJV1717" s="1"/>
      <c r="AJW1717" s="1"/>
      <c r="AJX1717" s="1"/>
      <c r="AJY1717" s="1"/>
      <c r="AJZ1717" s="1"/>
      <c r="AKA1717" s="1"/>
      <c r="AKB1717" s="1"/>
      <c r="AKC1717" s="1"/>
      <c r="AKD1717" s="1"/>
      <c r="AKE1717" s="1"/>
      <c r="AKF1717" s="1"/>
      <c r="AKG1717" s="1"/>
      <c r="AKH1717" s="1"/>
      <c r="AKI1717" s="1"/>
      <c r="AKJ1717" s="1"/>
      <c r="AKK1717" s="1"/>
      <c r="AKL1717" s="1"/>
      <c r="AKM1717" s="1"/>
      <c r="AKN1717" s="1"/>
      <c r="AKO1717" s="1"/>
      <c r="AKP1717" s="1"/>
      <c r="AKQ1717" s="1"/>
      <c r="AKR1717" s="1"/>
      <c r="AKS1717" s="1"/>
      <c r="AKT1717" s="1"/>
      <c r="AKU1717" s="1"/>
      <c r="AKV1717" s="1"/>
      <c r="AKW1717" s="1"/>
      <c r="AKX1717" s="1"/>
      <c r="AKY1717" s="1"/>
      <c r="AKZ1717" s="1"/>
      <c r="ALA1717" s="1"/>
      <c r="ALB1717" s="1"/>
      <c r="ALC1717" s="1"/>
      <c r="ALD1717" s="1"/>
      <c r="ALE1717" s="1"/>
      <c r="ALF1717" s="1"/>
      <c r="ALG1717" s="1"/>
      <c r="ALH1717" s="1"/>
      <c r="ALI1717" s="1"/>
      <c r="ALJ1717" s="1"/>
      <c r="ALK1717" s="1"/>
      <c r="ALL1717" s="1"/>
      <c r="ALM1717" s="1"/>
      <c r="ALN1717" s="1"/>
      <c r="ALO1717" s="1"/>
      <c r="ALP1717" s="1"/>
      <c r="ALQ1717" s="1"/>
      <c r="ALR1717" s="1"/>
      <c r="ALS1717" s="1"/>
      <c r="ALT1717" s="1"/>
      <c r="ALU1717" s="1"/>
      <c r="ALV1717" s="1"/>
      <c r="ALW1717" s="1"/>
      <c r="ALX1717" s="1"/>
      <c r="ALY1717" s="1"/>
      <c r="ALZ1717" s="1"/>
      <c r="AMA1717" s="1"/>
      <c r="AMB1717" s="1"/>
      <c r="AMC1717" s="1"/>
      <c r="AMD1717" s="1"/>
      <c r="AME1717" s="1"/>
      <c r="AMF1717" s="1"/>
      <c r="AMG1717" s="1"/>
      <c r="AMH1717" s="1"/>
      <c r="AMI1717" s="1"/>
    </row>
    <row r="1718" customFormat="false" ht="12.75" hidden="false" customHeight="false" outlineLevel="0" collapsed="false">
      <c r="A1718" s="1" t="s">
        <v>133</v>
      </c>
      <c r="C1718" s="27" t="s">
        <v>4013</v>
      </c>
      <c r="D1718" s="27" t="s">
        <v>24</v>
      </c>
      <c r="E1718" s="27"/>
      <c r="F1718" s="31"/>
      <c r="G1718" s="27"/>
      <c r="H1718" s="30" t="s">
        <v>61</v>
      </c>
      <c r="I1718" s="31" t="n">
        <v>2.29</v>
      </c>
      <c r="J1718" s="30" t="s">
        <v>3988</v>
      </c>
      <c r="BM1718" s="1"/>
      <c r="BN1718" s="1"/>
      <c r="BO1718" s="1"/>
      <c r="BP1718" s="1"/>
      <c r="BQ1718" s="1"/>
      <c r="BR1718" s="1"/>
      <c r="BS1718" s="1"/>
      <c r="BT1718" s="1"/>
      <c r="BU1718" s="1"/>
      <c r="BV1718" s="1"/>
      <c r="BW1718" s="1"/>
      <c r="BX1718" s="1"/>
      <c r="BY1718" s="1"/>
      <c r="BZ1718" s="1"/>
      <c r="CA1718" s="1"/>
      <c r="CB1718" s="1"/>
      <c r="CC1718" s="1"/>
      <c r="CD1718" s="1"/>
      <c r="CE1718" s="1"/>
      <c r="CF1718" s="1"/>
      <c r="CG1718" s="1"/>
      <c r="CH1718" s="1"/>
      <c r="CI1718" s="1"/>
      <c r="CJ1718" s="1"/>
      <c r="CK1718" s="1"/>
      <c r="CL1718" s="1"/>
      <c r="CM1718" s="1"/>
      <c r="CN1718" s="1"/>
      <c r="CO1718" s="1"/>
      <c r="CP1718" s="1"/>
      <c r="CQ1718" s="1"/>
      <c r="CR1718" s="1"/>
      <c r="CS1718" s="1"/>
      <c r="CT1718" s="1"/>
      <c r="CU1718" s="1"/>
      <c r="CV1718" s="1"/>
      <c r="CW1718" s="1"/>
      <c r="CX1718" s="1"/>
      <c r="CY1718" s="1"/>
      <c r="CZ1718" s="1"/>
      <c r="DA1718" s="1"/>
      <c r="DB1718" s="1"/>
      <c r="DC1718" s="1"/>
      <c r="DD1718" s="1"/>
      <c r="DE1718" s="1"/>
      <c r="DF1718" s="1"/>
      <c r="DG1718" s="1"/>
      <c r="DH1718" s="1"/>
      <c r="DI1718" s="1"/>
      <c r="DJ1718" s="1"/>
      <c r="DK1718" s="1"/>
      <c r="DL1718" s="1"/>
      <c r="DM1718" s="1"/>
      <c r="DN1718" s="1"/>
      <c r="DO1718" s="1"/>
      <c r="DP1718" s="1"/>
      <c r="DQ1718" s="1"/>
      <c r="DR1718" s="1"/>
      <c r="DS1718" s="1"/>
      <c r="DT1718" s="1"/>
      <c r="DU1718" s="1"/>
      <c r="DV1718" s="1"/>
      <c r="DW1718" s="1"/>
      <c r="DX1718" s="1"/>
      <c r="DY1718" s="1"/>
      <c r="DZ1718" s="1"/>
      <c r="EA1718" s="1"/>
      <c r="EB1718" s="1"/>
      <c r="EC1718" s="1"/>
      <c r="ED1718" s="1"/>
      <c r="EE1718" s="1"/>
      <c r="EF1718" s="1"/>
      <c r="EG1718" s="1"/>
      <c r="EH1718" s="1"/>
      <c r="EI1718" s="1"/>
      <c r="EJ1718" s="1"/>
      <c r="EK1718" s="1"/>
      <c r="EL1718" s="1"/>
      <c r="EM1718" s="1"/>
      <c r="EN1718" s="1"/>
      <c r="EO1718" s="1"/>
      <c r="EP1718" s="1"/>
      <c r="EQ1718" s="1"/>
      <c r="ER1718" s="1"/>
      <c r="ES1718" s="1"/>
      <c r="ET1718" s="1"/>
      <c r="EU1718" s="1"/>
      <c r="EV1718" s="1"/>
      <c r="EW1718" s="1"/>
      <c r="EX1718" s="1"/>
      <c r="EY1718" s="1"/>
      <c r="EZ1718" s="1"/>
      <c r="FA1718" s="1"/>
      <c r="FB1718" s="1"/>
      <c r="FC1718" s="1"/>
      <c r="FD1718" s="1"/>
      <c r="FE1718" s="1"/>
      <c r="FF1718" s="1"/>
      <c r="FG1718" s="1"/>
      <c r="FH1718" s="1"/>
      <c r="FI1718" s="1"/>
      <c r="FJ1718" s="1"/>
      <c r="FK1718" s="1"/>
      <c r="FL1718" s="1"/>
      <c r="FM1718" s="1"/>
      <c r="FN1718" s="1"/>
      <c r="FO1718" s="1"/>
      <c r="FP1718" s="1"/>
      <c r="FQ1718" s="1"/>
      <c r="FR1718" s="1"/>
      <c r="FS1718" s="1"/>
      <c r="FT1718" s="1"/>
      <c r="FU1718" s="1"/>
      <c r="FV1718" s="1"/>
      <c r="FW1718" s="1"/>
      <c r="FX1718" s="1"/>
      <c r="FY1718" s="1"/>
      <c r="FZ1718" s="1"/>
      <c r="GA1718" s="1"/>
      <c r="GB1718" s="1"/>
      <c r="GC1718" s="1"/>
      <c r="GD1718" s="1"/>
      <c r="GE1718" s="1"/>
      <c r="GF1718" s="1"/>
      <c r="GG1718" s="1"/>
      <c r="GH1718" s="1"/>
      <c r="GI1718" s="1"/>
      <c r="GJ1718" s="1"/>
      <c r="GK1718" s="1"/>
      <c r="GL1718" s="1"/>
      <c r="GM1718" s="1"/>
      <c r="GN1718" s="1"/>
      <c r="GO1718" s="1"/>
      <c r="GP1718" s="1"/>
      <c r="GQ1718" s="1"/>
      <c r="GR1718" s="1"/>
      <c r="GS1718" s="1"/>
      <c r="GT1718" s="1"/>
      <c r="GU1718" s="1"/>
      <c r="GV1718" s="1"/>
      <c r="GW1718" s="1"/>
      <c r="GX1718" s="1"/>
      <c r="GY1718" s="1"/>
      <c r="GZ1718" s="1"/>
      <c r="HA1718" s="1"/>
      <c r="HB1718" s="1"/>
      <c r="HC1718" s="1"/>
      <c r="HD1718" s="1"/>
      <c r="HE1718" s="1"/>
      <c r="HF1718" s="1"/>
      <c r="HG1718" s="1"/>
      <c r="HH1718" s="1"/>
      <c r="HI1718" s="1"/>
      <c r="HJ1718" s="1"/>
      <c r="HK1718" s="1"/>
      <c r="HL1718" s="1"/>
      <c r="HM1718" s="1"/>
      <c r="HN1718" s="1"/>
      <c r="HO1718" s="1"/>
      <c r="HP1718" s="1"/>
      <c r="HQ1718" s="1"/>
      <c r="HR1718" s="1"/>
      <c r="HS1718" s="1"/>
      <c r="HT1718" s="1"/>
      <c r="HU1718" s="1"/>
      <c r="HV1718" s="1"/>
      <c r="HW1718" s="1"/>
      <c r="HX1718" s="1"/>
      <c r="HY1718" s="1"/>
      <c r="HZ1718" s="1"/>
      <c r="IA1718" s="1"/>
      <c r="IB1718" s="1"/>
      <c r="IC1718" s="1"/>
      <c r="ID1718" s="1"/>
      <c r="IE1718" s="1"/>
      <c r="IF1718" s="1"/>
      <c r="IG1718" s="1"/>
      <c r="IH1718" s="1"/>
      <c r="II1718" s="1"/>
      <c r="IJ1718" s="1"/>
      <c r="IK1718" s="1"/>
      <c r="IL1718" s="1"/>
      <c r="IM1718" s="1"/>
      <c r="IN1718" s="1"/>
      <c r="IO1718" s="1"/>
      <c r="IP1718" s="1"/>
      <c r="IQ1718" s="1"/>
      <c r="IR1718" s="1"/>
      <c r="IS1718" s="1"/>
      <c r="IT1718" s="1"/>
      <c r="IU1718" s="1"/>
      <c r="IV1718" s="1"/>
      <c r="IW1718" s="1"/>
      <c r="IX1718" s="1"/>
      <c r="IY1718" s="1"/>
      <c r="IZ1718" s="1"/>
      <c r="JA1718" s="1"/>
      <c r="JB1718" s="1"/>
      <c r="JC1718" s="1"/>
      <c r="JD1718" s="1"/>
      <c r="JE1718" s="1"/>
      <c r="JF1718" s="1"/>
      <c r="JG1718" s="1"/>
      <c r="JH1718" s="1"/>
      <c r="JI1718" s="1"/>
      <c r="JJ1718" s="1"/>
      <c r="JK1718" s="1"/>
      <c r="JL1718" s="1"/>
      <c r="JM1718" s="1"/>
      <c r="JN1718" s="1"/>
      <c r="JO1718" s="1"/>
      <c r="JP1718" s="1"/>
      <c r="JQ1718" s="1"/>
      <c r="JR1718" s="1"/>
      <c r="JS1718" s="1"/>
      <c r="JT1718" s="1"/>
      <c r="JU1718" s="1"/>
      <c r="JV1718" s="1"/>
      <c r="JW1718" s="1"/>
      <c r="JX1718" s="1"/>
      <c r="JY1718" s="1"/>
      <c r="JZ1718" s="1"/>
      <c r="KA1718" s="1"/>
      <c r="KB1718" s="1"/>
      <c r="KC1718" s="1"/>
      <c r="KD1718" s="1"/>
      <c r="KE1718" s="1"/>
      <c r="KF1718" s="1"/>
      <c r="KG1718" s="1"/>
      <c r="KH1718" s="1"/>
      <c r="KI1718" s="1"/>
      <c r="KJ1718" s="1"/>
      <c r="KK1718" s="1"/>
      <c r="KL1718" s="1"/>
      <c r="KM1718" s="1"/>
      <c r="KN1718" s="1"/>
      <c r="KO1718" s="1"/>
      <c r="KP1718" s="1"/>
      <c r="KQ1718" s="1"/>
      <c r="KR1718" s="1"/>
      <c r="KS1718" s="1"/>
      <c r="KT1718" s="1"/>
      <c r="KU1718" s="1"/>
      <c r="KV1718" s="1"/>
      <c r="KW1718" s="1"/>
      <c r="KX1718" s="1"/>
      <c r="KY1718" s="1"/>
      <c r="KZ1718" s="1"/>
      <c r="LA1718" s="1"/>
      <c r="LB1718" s="1"/>
      <c r="LC1718" s="1"/>
      <c r="LD1718" s="1"/>
      <c r="LE1718" s="1"/>
      <c r="LF1718" s="1"/>
      <c r="LG1718" s="1"/>
      <c r="LH1718" s="1"/>
      <c r="LI1718" s="1"/>
      <c r="LJ1718" s="1"/>
      <c r="LK1718" s="1"/>
      <c r="LL1718" s="1"/>
      <c r="LM1718" s="1"/>
      <c r="LN1718" s="1"/>
      <c r="LO1718" s="1"/>
      <c r="LP1718" s="1"/>
      <c r="LQ1718" s="1"/>
      <c r="LR1718" s="1"/>
      <c r="LS1718" s="1"/>
      <c r="LT1718" s="1"/>
      <c r="LU1718" s="1"/>
      <c r="LV1718" s="1"/>
      <c r="LW1718" s="1"/>
      <c r="LX1718" s="1"/>
      <c r="LY1718" s="1"/>
      <c r="LZ1718" s="1"/>
      <c r="MA1718" s="1"/>
      <c r="MB1718" s="1"/>
      <c r="MC1718" s="1"/>
      <c r="MD1718" s="1"/>
      <c r="ME1718" s="1"/>
      <c r="MF1718" s="1"/>
      <c r="MG1718" s="1"/>
      <c r="MH1718" s="1"/>
      <c r="MI1718" s="1"/>
      <c r="MJ1718" s="1"/>
      <c r="MK1718" s="1"/>
      <c r="ML1718" s="1"/>
      <c r="MM1718" s="1"/>
      <c r="MN1718" s="1"/>
      <c r="MO1718" s="1"/>
      <c r="MP1718" s="1"/>
      <c r="MQ1718" s="1"/>
      <c r="MR1718" s="1"/>
      <c r="MS1718" s="1"/>
      <c r="MT1718" s="1"/>
      <c r="MU1718" s="1"/>
      <c r="MV1718" s="1"/>
      <c r="MW1718" s="1"/>
      <c r="MX1718" s="1"/>
      <c r="MY1718" s="1"/>
      <c r="MZ1718" s="1"/>
      <c r="NA1718" s="1"/>
      <c r="NB1718" s="1"/>
      <c r="NC1718" s="1"/>
      <c r="ND1718" s="1"/>
      <c r="NE1718" s="1"/>
      <c r="NF1718" s="1"/>
      <c r="NG1718" s="1"/>
      <c r="NH1718" s="1"/>
      <c r="NI1718" s="1"/>
      <c r="NJ1718" s="1"/>
      <c r="NK1718" s="1"/>
      <c r="NL1718" s="1"/>
      <c r="NM1718" s="1"/>
      <c r="NN1718" s="1"/>
      <c r="NO1718" s="1"/>
      <c r="NP1718" s="1"/>
      <c r="NQ1718" s="1"/>
      <c r="NR1718" s="1"/>
      <c r="NS1718" s="1"/>
      <c r="NT1718" s="1"/>
      <c r="NU1718" s="1"/>
      <c r="NV1718" s="1"/>
      <c r="NW1718" s="1"/>
      <c r="NX1718" s="1"/>
      <c r="NY1718" s="1"/>
      <c r="NZ1718" s="1"/>
      <c r="OA1718" s="1"/>
      <c r="OB1718" s="1"/>
      <c r="OC1718" s="1"/>
      <c r="OD1718" s="1"/>
      <c r="OE1718" s="1"/>
      <c r="OF1718" s="1"/>
      <c r="OG1718" s="1"/>
      <c r="OH1718" s="1"/>
      <c r="OI1718" s="1"/>
      <c r="OJ1718" s="1"/>
      <c r="OK1718" s="1"/>
      <c r="OL1718" s="1"/>
      <c r="OM1718" s="1"/>
      <c r="ON1718" s="1"/>
      <c r="OO1718" s="1"/>
      <c r="OP1718" s="1"/>
      <c r="OQ1718" s="1"/>
      <c r="OR1718" s="1"/>
      <c r="OS1718" s="1"/>
      <c r="OT1718" s="1"/>
      <c r="OU1718" s="1"/>
      <c r="OV1718" s="1"/>
      <c r="OW1718" s="1"/>
      <c r="OX1718" s="1"/>
      <c r="OY1718" s="1"/>
      <c r="OZ1718" s="1"/>
      <c r="PA1718" s="1"/>
      <c r="PB1718" s="1"/>
      <c r="PC1718" s="1"/>
      <c r="PD1718" s="1"/>
      <c r="PE1718" s="1"/>
      <c r="PF1718" s="1"/>
      <c r="PG1718" s="1"/>
      <c r="PH1718" s="1"/>
      <c r="PI1718" s="1"/>
      <c r="PJ1718" s="1"/>
      <c r="PK1718" s="1"/>
      <c r="PL1718" s="1"/>
      <c r="PM1718" s="1"/>
      <c r="PN1718" s="1"/>
      <c r="PO1718" s="1"/>
      <c r="PP1718" s="1"/>
      <c r="PQ1718" s="1"/>
      <c r="PR1718" s="1"/>
      <c r="PS1718" s="1"/>
      <c r="PT1718" s="1"/>
      <c r="PU1718" s="1"/>
      <c r="PV1718" s="1"/>
      <c r="PW1718" s="1"/>
      <c r="PX1718" s="1"/>
      <c r="PY1718" s="1"/>
      <c r="PZ1718" s="1"/>
      <c r="QA1718" s="1"/>
      <c r="QB1718" s="1"/>
      <c r="QC1718" s="1"/>
      <c r="QD1718" s="1"/>
      <c r="QE1718" s="1"/>
      <c r="QF1718" s="1"/>
      <c r="QG1718" s="1"/>
      <c r="QH1718" s="1"/>
      <c r="QI1718" s="1"/>
      <c r="QJ1718" s="1"/>
      <c r="QK1718" s="1"/>
      <c r="QL1718" s="1"/>
      <c r="QM1718" s="1"/>
      <c r="QN1718" s="1"/>
      <c r="QO1718" s="1"/>
      <c r="QP1718" s="1"/>
      <c r="QQ1718" s="1"/>
      <c r="QR1718" s="1"/>
      <c r="QS1718" s="1"/>
      <c r="QT1718" s="1"/>
      <c r="QU1718" s="1"/>
      <c r="QV1718" s="1"/>
      <c r="QW1718" s="1"/>
      <c r="QX1718" s="1"/>
      <c r="QY1718" s="1"/>
      <c r="QZ1718" s="1"/>
      <c r="RA1718" s="1"/>
      <c r="RB1718" s="1"/>
      <c r="RC1718" s="1"/>
      <c r="RD1718" s="1"/>
      <c r="RE1718" s="1"/>
      <c r="RF1718" s="1"/>
      <c r="RG1718" s="1"/>
      <c r="RH1718" s="1"/>
      <c r="RI1718" s="1"/>
      <c r="RJ1718" s="1"/>
      <c r="RK1718" s="1"/>
      <c r="RL1718" s="1"/>
      <c r="RM1718" s="1"/>
      <c r="RN1718" s="1"/>
      <c r="RO1718" s="1"/>
      <c r="RP1718" s="1"/>
      <c r="RQ1718" s="1"/>
      <c r="RR1718" s="1"/>
      <c r="RS1718" s="1"/>
      <c r="RT1718" s="1"/>
      <c r="RU1718" s="1"/>
      <c r="RV1718" s="1"/>
      <c r="RW1718" s="1"/>
      <c r="RX1718" s="1"/>
      <c r="RY1718" s="1"/>
      <c r="RZ1718" s="1"/>
      <c r="SA1718" s="1"/>
      <c r="SB1718" s="1"/>
      <c r="SC1718" s="1"/>
      <c r="SD1718" s="1"/>
      <c r="SE1718" s="1"/>
      <c r="SF1718" s="1"/>
      <c r="SG1718" s="1"/>
      <c r="SH1718" s="1"/>
      <c r="SI1718" s="1"/>
      <c r="SJ1718" s="1"/>
      <c r="SK1718" s="1"/>
      <c r="SL1718" s="1"/>
      <c r="SM1718" s="1"/>
      <c r="SN1718" s="1"/>
      <c r="SO1718" s="1"/>
      <c r="SP1718" s="1"/>
      <c r="SQ1718" s="1"/>
      <c r="SR1718" s="1"/>
      <c r="SS1718" s="1"/>
      <c r="ST1718" s="1"/>
      <c r="SU1718" s="1"/>
      <c r="SV1718" s="1"/>
      <c r="SW1718" s="1"/>
      <c r="SX1718" s="1"/>
      <c r="SY1718" s="1"/>
      <c r="SZ1718" s="1"/>
      <c r="TA1718" s="1"/>
      <c r="TB1718" s="1"/>
      <c r="TC1718" s="1"/>
      <c r="TD1718" s="1"/>
      <c r="TE1718" s="1"/>
      <c r="TF1718" s="1"/>
      <c r="TG1718" s="1"/>
      <c r="TH1718" s="1"/>
      <c r="TI1718" s="1"/>
      <c r="TJ1718" s="1"/>
      <c r="TK1718" s="1"/>
      <c r="TL1718" s="1"/>
      <c r="TM1718" s="1"/>
      <c r="TN1718" s="1"/>
      <c r="TO1718" s="1"/>
      <c r="TP1718" s="1"/>
      <c r="TQ1718" s="1"/>
      <c r="TR1718" s="1"/>
      <c r="TS1718" s="1"/>
      <c r="TT1718" s="1"/>
      <c r="TU1718" s="1"/>
      <c r="TV1718" s="1"/>
      <c r="TW1718" s="1"/>
      <c r="TX1718" s="1"/>
      <c r="TY1718" s="1"/>
      <c r="TZ1718" s="1"/>
      <c r="UA1718" s="1"/>
      <c r="UB1718" s="1"/>
      <c r="UC1718" s="1"/>
      <c r="UD1718" s="1"/>
      <c r="UE1718" s="1"/>
      <c r="UF1718" s="1"/>
      <c r="UG1718" s="1"/>
      <c r="UH1718" s="1"/>
      <c r="UI1718" s="1"/>
      <c r="UJ1718" s="1"/>
      <c r="UK1718" s="1"/>
      <c r="UL1718" s="1"/>
      <c r="UM1718" s="1"/>
      <c r="UN1718" s="1"/>
      <c r="UO1718" s="1"/>
      <c r="UP1718" s="1"/>
      <c r="UQ1718" s="1"/>
      <c r="UR1718" s="1"/>
      <c r="US1718" s="1"/>
      <c r="UT1718" s="1"/>
      <c r="UU1718" s="1"/>
      <c r="UV1718" s="1"/>
      <c r="UW1718" s="1"/>
      <c r="UX1718" s="1"/>
      <c r="UY1718" s="1"/>
      <c r="UZ1718" s="1"/>
      <c r="VA1718" s="1"/>
      <c r="VB1718" s="1"/>
      <c r="VC1718" s="1"/>
      <c r="VD1718" s="1"/>
      <c r="VE1718" s="1"/>
      <c r="VF1718" s="1"/>
      <c r="VG1718" s="1"/>
      <c r="VH1718" s="1"/>
      <c r="VI1718" s="1"/>
      <c r="VJ1718" s="1"/>
      <c r="VK1718" s="1"/>
      <c r="VL1718" s="1"/>
      <c r="VM1718" s="1"/>
      <c r="VN1718" s="1"/>
      <c r="VO1718" s="1"/>
      <c r="VP1718" s="1"/>
      <c r="VQ1718" s="1"/>
      <c r="VR1718" s="1"/>
      <c r="VS1718" s="1"/>
      <c r="VT1718" s="1"/>
      <c r="VU1718" s="1"/>
      <c r="VV1718" s="1"/>
      <c r="VW1718" s="1"/>
      <c r="VX1718" s="1"/>
      <c r="VY1718" s="1"/>
      <c r="VZ1718" s="1"/>
      <c r="WA1718" s="1"/>
      <c r="WB1718" s="1"/>
      <c r="WC1718" s="1"/>
      <c r="WD1718" s="1"/>
      <c r="WE1718" s="1"/>
      <c r="WF1718" s="1"/>
      <c r="WG1718" s="1"/>
      <c r="WH1718" s="1"/>
      <c r="WI1718" s="1"/>
      <c r="WJ1718" s="1"/>
      <c r="WK1718" s="1"/>
      <c r="WL1718" s="1"/>
      <c r="WM1718" s="1"/>
      <c r="WN1718" s="1"/>
      <c r="WO1718" s="1"/>
      <c r="WP1718" s="1"/>
      <c r="WQ1718" s="1"/>
      <c r="WR1718" s="1"/>
      <c r="WS1718" s="1"/>
      <c r="WT1718" s="1"/>
      <c r="WU1718" s="1"/>
      <c r="WV1718" s="1"/>
      <c r="WW1718" s="1"/>
      <c r="WX1718" s="1"/>
      <c r="WY1718" s="1"/>
      <c r="WZ1718" s="1"/>
      <c r="XA1718" s="1"/>
      <c r="XB1718" s="1"/>
      <c r="XC1718" s="1"/>
      <c r="XD1718" s="1"/>
      <c r="XE1718" s="1"/>
      <c r="XF1718" s="1"/>
      <c r="XG1718" s="1"/>
      <c r="XH1718" s="1"/>
      <c r="XI1718" s="1"/>
      <c r="XJ1718" s="1"/>
      <c r="XK1718" s="1"/>
      <c r="XL1718" s="1"/>
      <c r="XM1718" s="1"/>
      <c r="XN1718" s="1"/>
      <c r="XO1718" s="1"/>
      <c r="XP1718" s="1"/>
      <c r="XQ1718" s="1"/>
      <c r="XR1718" s="1"/>
      <c r="XS1718" s="1"/>
      <c r="XT1718" s="1"/>
      <c r="XU1718" s="1"/>
      <c r="XV1718" s="1"/>
      <c r="XW1718" s="1"/>
      <c r="XX1718" s="1"/>
      <c r="XY1718" s="1"/>
      <c r="XZ1718" s="1"/>
      <c r="YA1718" s="1"/>
      <c r="YB1718" s="1"/>
      <c r="YC1718" s="1"/>
      <c r="YD1718" s="1"/>
      <c r="YE1718" s="1"/>
      <c r="YF1718" s="1"/>
      <c r="YG1718" s="1"/>
      <c r="YH1718" s="1"/>
      <c r="YI1718" s="1"/>
      <c r="YJ1718" s="1"/>
      <c r="YK1718" s="1"/>
      <c r="YL1718" s="1"/>
      <c r="YM1718" s="1"/>
      <c r="YN1718" s="1"/>
      <c r="YO1718" s="1"/>
      <c r="YP1718" s="1"/>
      <c r="YQ1718" s="1"/>
      <c r="YR1718" s="1"/>
      <c r="YS1718" s="1"/>
      <c r="YT1718" s="1"/>
      <c r="YU1718" s="1"/>
      <c r="YV1718" s="1"/>
      <c r="YW1718" s="1"/>
      <c r="YX1718" s="1"/>
      <c r="YY1718" s="1"/>
      <c r="YZ1718" s="1"/>
      <c r="ZA1718" s="1"/>
      <c r="ZB1718" s="1"/>
      <c r="ZC1718" s="1"/>
      <c r="ZD1718" s="1"/>
      <c r="ZE1718" s="1"/>
      <c r="ZF1718" s="1"/>
      <c r="ZG1718" s="1"/>
      <c r="ZH1718" s="1"/>
      <c r="ZI1718" s="1"/>
      <c r="ZJ1718" s="1"/>
      <c r="ZK1718" s="1"/>
      <c r="ZL1718" s="1"/>
      <c r="ZM1718" s="1"/>
      <c r="ZN1718" s="1"/>
      <c r="ZO1718" s="1"/>
      <c r="ZP1718" s="1"/>
      <c r="ZQ1718" s="1"/>
      <c r="ZR1718" s="1"/>
      <c r="ZS1718" s="1"/>
      <c r="ZT1718" s="1"/>
      <c r="ZU1718" s="1"/>
      <c r="ZV1718" s="1"/>
      <c r="ZW1718" s="1"/>
      <c r="ZX1718" s="1"/>
      <c r="ZY1718" s="1"/>
      <c r="ZZ1718" s="1"/>
      <c r="AAA1718" s="1"/>
      <c r="AAB1718" s="1"/>
      <c r="AAC1718" s="1"/>
      <c r="AAD1718" s="1"/>
      <c r="AAE1718" s="1"/>
      <c r="AAF1718" s="1"/>
      <c r="AAG1718" s="1"/>
      <c r="AAH1718" s="1"/>
      <c r="AAI1718" s="1"/>
      <c r="AAJ1718" s="1"/>
      <c r="AAK1718" s="1"/>
      <c r="AAL1718" s="1"/>
      <c r="AAM1718" s="1"/>
      <c r="AAN1718" s="1"/>
      <c r="AAO1718" s="1"/>
      <c r="AAP1718" s="1"/>
      <c r="AAQ1718" s="1"/>
      <c r="AAR1718" s="1"/>
      <c r="AAS1718" s="1"/>
      <c r="AAT1718" s="1"/>
      <c r="AAU1718" s="1"/>
      <c r="AAV1718" s="1"/>
      <c r="AAW1718" s="1"/>
      <c r="AAX1718" s="1"/>
      <c r="AAY1718" s="1"/>
      <c r="AAZ1718" s="1"/>
      <c r="ABA1718" s="1"/>
      <c r="ABB1718" s="1"/>
      <c r="ABC1718" s="1"/>
      <c r="ABD1718" s="1"/>
      <c r="ABE1718" s="1"/>
      <c r="ABF1718" s="1"/>
      <c r="ABG1718" s="1"/>
      <c r="ABH1718" s="1"/>
      <c r="ABI1718" s="1"/>
      <c r="ABJ1718" s="1"/>
      <c r="ABK1718" s="1"/>
      <c r="ABL1718" s="1"/>
      <c r="ABM1718" s="1"/>
      <c r="ABN1718" s="1"/>
      <c r="ABO1718" s="1"/>
      <c r="ABP1718" s="1"/>
      <c r="ABQ1718" s="1"/>
      <c r="ABR1718" s="1"/>
      <c r="ABS1718" s="1"/>
      <c r="ABT1718" s="1"/>
      <c r="ABU1718" s="1"/>
      <c r="ABV1718" s="1"/>
      <c r="ABW1718" s="1"/>
      <c r="ABX1718" s="1"/>
      <c r="ABY1718" s="1"/>
      <c r="ABZ1718" s="1"/>
      <c r="ACA1718" s="1"/>
      <c r="ACB1718" s="1"/>
      <c r="ACC1718" s="1"/>
      <c r="ACD1718" s="1"/>
      <c r="ACE1718" s="1"/>
      <c r="ACF1718" s="1"/>
      <c r="ACG1718" s="1"/>
      <c r="ACH1718" s="1"/>
      <c r="ACI1718" s="1"/>
      <c r="ACJ1718" s="1"/>
      <c r="ACK1718" s="1"/>
      <c r="ACL1718" s="1"/>
      <c r="ACM1718" s="1"/>
      <c r="ACN1718" s="1"/>
      <c r="ACO1718" s="1"/>
      <c r="ACP1718" s="1"/>
      <c r="ACQ1718" s="1"/>
      <c r="ACR1718" s="1"/>
      <c r="ACS1718" s="1"/>
      <c r="ACT1718" s="1"/>
      <c r="ACU1718" s="1"/>
      <c r="ACV1718" s="1"/>
      <c r="ACW1718" s="1"/>
      <c r="ACX1718" s="1"/>
      <c r="ACY1718" s="1"/>
      <c r="ACZ1718" s="1"/>
      <c r="ADA1718" s="1"/>
      <c r="ADB1718" s="1"/>
      <c r="ADC1718" s="1"/>
      <c r="ADD1718" s="1"/>
      <c r="ADE1718" s="1"/>
      <c r="ADF1718" s="1"/>
      <c r="ADG1718" s="1"/>
      <c r="ADH1718" s="1"/>
      <c r="ADI1718" s="1"/>
      <c r="ADJ1718" s="1"/>
      <c r="ADK1718" s="1"/>
      <c r="ADL1718" s="1"/>
      <c r="ADM1718" s="1"/>
      <c r="ADN1718" s="1"/>
      <c r="ADO1718" s="1"/>
      <c r="ADP1718" s="1"/>
      <c r="ADQ1718" s="1"/>
      <c r="ADR1718" s="1"/>
      <c r="ADS1718" s="1"/>
      <c r="ADT1718" s="1"/>
      <c r="ADU1718" s="1"/>
      <c r="ADV1718" s="1"/>
      <c r="ADW1718" s="1"/>
      <c r="ADX1718" s="1"/>
      <c r="ADY1718" s="1"/>
      <c r="ADZ1718" s="1"/>
      <c r="AEA1718" s="1"/>
      <c r="AEB1718" s="1"/>
      <c r="AEC1718" s="1"/>
      <c r="AED1718" s="1"/>
      <c r="AEE1718" s="1"/>
      <c r="AEF1718" s="1"/>
      <c r="AEG1718" s="1"/>
      <c r="AEH1718" s="1"/>
      <c r="AEI1718" s="1"/>
      <c r="AEJ1718" s="1"/>
      <c r="AEK1718" s="1"/>
      <c r="AEL1718" s="1"/>
      <c r="AEM1718" s="1"/>
      <c r="AEN1718" s="1"/>
      <c r="AEO1718" s="1"/>
      <c r="AEP1718" s="1"/>
      <c r="AEQ1718" s="1"/>
      <c r="AER1718" s="1"/>
      <c r="AES1718" s="1"/>
      <c r="AET1718" s="1"/>
      <c r="AEU1718" s="1"/>
      <c r="AEV1718" s="1"/>
      <c r="AEW1718" s="1"/>
      <c r="AEX1718" s="1"/>
      <c r="AEY1718" s="1"/>
      <c r="AEZ1718" s="1"/>
      <c r="AFA1718" s="1"/>
      <c r="AFB1718" s="1"/>
      <c r="AFC1718" s="1"/>
      <c r="AFD1718" s="1"/>
      <c r="AFE1718" s="1"/>
      <c r="AFF1718" s="1"/>
      <c r="AFG1718" s="1"/>
      <c r="AFH1718" s="1"/>
      <c r="AFI1718" s="1"/>
      <c r="AFJ1718" s="1"/>
      <c r="AFK1718" s="1"/>
      <c r="AFL1718" s="1"/>
      <c r="AFM1718" s="1"/>
      <c r="AFN1718" s="1"/>
      <c r="AFO1718" s="1"/>
      <c r="AFP1718" s="1"/>
      <c r="AFQ1718" s="1"/>
      <c r="AFR1718" s="1"/>
      <c r="AFS1718" s="1"/>
      <c r="AFT1718" s="1"/>
      <c r="AFU1718" s="1"/>
      <c r="AFV1718" s="1"/>
      <c r="AFW1718" s="1"/>
      <c r="AFX1718" s="1"/>
      <c r="AFY1718" s="1"/>
      <c r="AFZ1718" s="1"/>
      <c r="AGA1718" s="1"/>
      <c r="AGB1718" s="1"/>
      <c r="AGC1718" s="1"/>
      <c r="AGD1718" s="1"/>
      <c r="AGE1718" s="1"/>
      <c r="AGF1718" s="1"/>
      <c r="AGG1718" s="1"/>
      <c r="AGH1718" s="1"/>
      <c r="AGI1718" s="1"/>
      <c r="AGJ1718" s="1"/>
      <c r="AGK1718" s="1"/>
      <c r="AGL1718" s="1"/>
      <c r="AGM1718" s="1"/>
      <c r="AGN1718" s="1"/>
      <c r="AGO1718" s="1"/>
      <c r="AGP1718" s="1"/>
      <c r="AGQ1718" s="1"/>
      <c r="AGR1718" s="1"/>
      <c r="AGS1718" s="1"/>
      <c r="AGT1718" s="1"/>
      <c r="AGU1718" s="1"/>
      <c r="AGV1718" s="1"/>
      <c r="AGW1718" s="1"/>
      <c r="AGX1718" s="1"/>
      <c r="AGY1718" s="1"/>
      <c r="AGZ1718" s="1"/>
      <c r="AHA1718" s="1"/>
      <c r="AHB1718" s="1"/>
      <c r="AHC1718" s="1"/>
      <c r="AHD1718" s="1"/>
      <c r="AHE1718" s="1"/>
      <c r="AHF1718" s="1"/>
      <c r="AHG1718" s="1"/>
      <c r="AHH1718" s="1"/>
      <c r="AHI1718" s="1"/>
      <c r="AHJ1718" s="1"/>
      <c r="AHK1718" s="1"/>
      <c r="AHL1718" s="1"/>
      <c r="AHM1718" s="1"/>
      <c r="AHN1718" s="1"/>
      <c r="AHO1718" s="1"/>
      <c r="AHP1718" s="1"/>
      <c r="AHQ1718" s="1"/>
      <c r="AHR1718" s="1"/>
      <c r="AHS1718" s="1"/>
      <c r="AHT1718" s="1"/>
      <c r="AHU1718" s="1"/>
      <c r="AHV1718" s="1"/>
      <c r="AHW1718" s="1"/>
      <c r="AHX1718" s="1"/>
      <c r="AHY1718" s="1"/>
      <c r="AHZ1718" s="1"/>
      <c r="AIA1718" s="1"/>
      <c r="AIB1718" s="1"/>
      <c r="AIC1718" s="1"/>
      <c r="AID1718" s="1"/>
      <c r="AIE1718" s="1"/>
      <c r="AIF1718" s="1"/>
      <c r="AIG1718" s="1"/>
      <c r="AIH1718" s="1"/>
      <c r="AII1718" s="1"/>
      <c r="AIJ1718" s="1"/>
      <c r="AIK1718" s="1"/>
      <c r="AIL1718" s="1"/>
      <c r="AIM1718" s="1"/>
      <c r="AIN1718" s="1"/>
      <c r="AIO1718" s="1"/>
      <c r="AIP1718" s="1"/>
      <c r="AIQ1718" s="1"/>
      <c r="AIR1718" s="1"/>
      <c r="AIS1718" s="1"/>
      <c r="AIT1718" s="1"/>
      <c r="AIU1718" s="1"/>
      <c r="AIV1718" s="1"/>
      <c r="AIW1718" s="1"/>
      <c r="AIX1718" s="1"/>
      <c r="AIY1718" s="1"/>
      <c r="AIZ1718" s="1"/>
      <c r="AJA1718" s="1"/>
      <c r="AJB1718" s="1"/>
      <c r="AJC1718" s="1"/>
      <c r="AJD1718" s="1"/>
      <c r="AJE1718" s="1"/>
      <c r="AJF1718" s="1"/>
      <c r="AJG1718" s="1"/>
      <c r="AJH1718" s="1"/>
      <c r="AJI1718" s="1"/>
      <c r="AJJ1718" s="1"/>
      <c r="AJK1718" s="1"/>
      <c r="AJL1718" s="1"/>
      <c r="AJM1718" s="1"/>
      <c r="AJN1718" s="1"/>
      <c r="AJO1718" s="1"/>
      <c r="AJP1718" s="1"/>
      <c r="AJQ1718" s="1"/>
      <c r="AJR1718" s="1"/>
      <c r="AJS1718" s="1"/>
      <c r="AJT1718" s="1"/>
      <c r="AJU1718" s="1"/>
      <c r="AJV1718" s="1"/>
      <c r="AJW1718" s="1"/>
      <c r="AJX1718" s="1"/>
      <c r="AJY1718" s="1"/>
      <c r="AJZ1718" s="1"/>
      <c r="AKA1718" s="1"/>
      <c r="AKB1718" s="1"/>
      <c r="AKC1718" s="1"/>
      <c r="AKD1718" s="1"/>
      <c r="AKE1718" s="1"/>
      <c r="AKF1718" s="1"/>
      <c r="AKG1718" s="1"/>
      <c r="AKH1718" s="1"/>
      <c r="AKI1718" s="1"/>
      <c r="AKJ1718" s="1"/>
      <c r="AKK1718" s="1"/>
      <c r="AKL1718" s="1"/>
      <c r="AKM1718" s="1"/>
      <c r="AKN1718" s="1"/>
      <c r="AKO1718" s="1"/>
      <c r="AKP1718" s="1"/>
      <c r="AKQ1718" s="1"/>
      <c r="AKR1718" s="1"/>
      <c r="AKS1718" s="1"/>
      <c r="AKT1718" s="1"/>
      <c r="AKU1718" s="1"/>
      <c r="AKV1718" s="1"/>
      <c r="AKW1718" s="1"/>
      <c r="AKX1718" s="1"/>
      <c r="AKY1718" s="1"/>
      <c r="AKZ1718" s="1"/>
      <c r="ALA1718" s="1"/>
      <c r="ALB1718" s="1"/>
      <c r="ALC1718" s="1"/>
      <c r="ALD1718" s="1"/>
      <c r="ALE1718" s="1"/>
      <c r="ALF1718" s="1"/>
      <c r="ALG1718" s="1"/>
      <c r="ALH1718" s="1"/>
      <c r="ALI1718" s="1"/>
      <c r="ALJ1718" s="1"/>
      <c r="ALK1718" s="1"/>
      <c r="ALL1718" s="1"/>
      <c r="ALM1718" s="1"/>
      <c r="ALN1718" s="1"/>
      <c r="ALO1718" s="1"/>
      <c r="ALP1718" s="1"/>
      <c r="ALQ1718" s="1"/>
      <c r="ALR1718" s="1"/>
      <c r="ALS1718" s="1"/>
      <c r="ALT1718" s="1"/>
      <c r="ALU1718" s="1"/>
      <c r="ALV1718" s="1"/>
      <c r="ALW1718" s="1"/>
      <c r="ALX1718" s="1"/>
      <c r="ALY1718" s="1"/>
      <c r="ALZ1718" s="1"/>
      <c r="AMA1718" s="1"/>
      <c r="AMB1718" s="1"/>
      <c r="AMC1718" s="1"/>
      <c r="AMD1718" s="1"/>
      <c r="AME1718" s="1"/>
      <c r="AMF1718" s="1"/>
      <c r="AMG1718" s="1"/>
      <c r="AMH1718" s="1"/>
      <c r="AMI1718" s="1"/>
    </row>
    <row r="1719" customFormat="false" ht="12.75" hidden="false" customHeight="false" outlineLevel="0" collapsed="false">
      <c r="A1719" s="1" t="s">
        <v>133</v>
      </c>
      <c r="C1719" s="27" t="s">
        <v>4014</v>
      </c>
      <c r="D1719" s="27" t="s">
        <v>20</v>
      </c>
      <c r="E1719" s="27"/>
      <c r="F1719" s="31"/>
      <c r="G1719" s="27"/>
      <c r="H1719" s="30" t="s">
        <v>61</v>
      </c>
      <c r="I1719" s="31" t="n">
        <v>2.29</v>
      </c>
      <c r="J1719" s="30" t="s">
        <v>3988</v>
      </c>
      <c r="BM1719" s="1"/>
      <c r="BN1719" s="1"/>
      <c r="BO1719" s="1"/>
      <c r="BP1719" s="1"/>
      <c r="BQ1719" s="1"/>
      <c r="BR1719" s="1"/>
      <c r="BS1719" s="1"/>
      <c r="BT1719" s="1"/>
      <c r="BU1719" s="1"/>
      <c r="BV1719" s="1"/>
      <c r="BW1719" s="1"/>
      <c r="BX1719" s="1"/>
      <c r="BY1719" s="1"/>
      <c r="BZ1719" s="1"/>
      <c r="CA1719" s="1"/>
      <c r="CB1719" s="1"/>
      <c r="CC1719" s="1"/>
      <c r="CD1719" s="1"/>
      <c r="CE1719" s="1"/>
      <c r="CF1719" s="1"/>
      <c r="CG1719" s="1"/>
      <c r="CH1719" s="1"/>
      <c r="CI1719" s="1"/>
      <c r="CJ1719" s="1"/>
      <c r="CK1719" s="1"/>
      <c r="CL1719" s="1"/>
      <c r="CM1719" s="1"/>
      <c r="CN1719" s="1"/>
      <c r="CO1719" s="1"/>
      <c r="CP1719" s="1"/>
      <c r="CQ1719" s="1"/>
      <c r="CR1719" s="1"/>
      <c r="CS1719" s="1"/>
      <c r="CT1719" s="1"/>
      <c r="CU1719" s="1"/>
      <c r="CV1719" s="1"/>
      <c r="CW1719" s="1"/>
      <c r="CX1719" s="1"/>
      <c r="CY1719" s="1"/>
      <c r="CZ1719" s="1"/>
      <c r="DA1719" s="1"/>
      <c r="DB1719" s="1"/>
      <c r="DC1719" s="1"/>
      <c r="DD1719" s="1"/>
      <c r="DE1719" s="1"/>
      <c r="DF1719" s="1"/>
      <c r="DG1719" s="1"/>
      <c r="DH1719" s="1"/>
      <c r="DI1719" s="1"/>
      <c r="DJ1719" s="1"/>
      <c r="DK1719" s="1"/>
      <c r="DL1719" s="1"/>
      <c r="DM1719" s="1"/>
      <c r="DN1719" s="1"/>
      <c r="DO1719" s="1"/>
      <c r="DP1719" s="1"/>
      <c r="DQ1719" s="1"/>
      <c r="DR1719" s="1"/>
      <c r="DS1719" s="1"/>
      <c r="DT1719" s="1"/>
      <c r="DU1719" s="1"/>
      <c r="DV1719" s="1"/>
      <c r="DW1719" s="1"/>
      <c r="DX1719" s="1"/>
      <c r="DY1719" s="1"/>
      <c r="DZ1719" s="1"/>
      <c r="EA1719" s="1"/>
      <c r="EB1719" s="1"/>
      <c r="EC1719" s="1"/>
      <c r="ED1719" s="1"/>
      <c r="EE1719" s="1"/>
      <c r="EF1719" s="1"/>
      <c r="EG1719" s="1"/>
      <c r="EH1719" s="1"/>
      <c r="EI1719" s="1"/>
      <c r="EJ1719" s="1"/>
      <c r="EK1719" s="1"/>
      <c r="EL1719" s="1"/>
      <c r="EM1719" s="1"/>
      <c r="EN1719" s="1"/>
      <c r="EO1719" s="1"/>
      <c r="EP1719" s="1"/>
      <c r="EQ1719" s="1"/>
      <c r="ER1719" s="1"/>
      <c r="ES1719" s="1"/>
      <c r="ET1719" s="1"/>
      <c r="EU1719" s="1"/>
      <c r="EV1719" s="1"/>
      <c r="EW1719" s="1"/>
      <c r="EX1719" s="1"/>
      <c r="EY1719" s="1"/>
      <c r="EZ1719" s="1"/>
      <c r="FA1719" s="1"/>
      <c r="FB1719" s="1"/>
      <c r="FC1719" s="1"/>
      <c r="FD1719" s="1"/>
      <c r="FE1719" s="1"/>
      <c r="FF1719" s="1"/>
      <c r="FG1719" s="1"/>
      <c r="FH1719" s="1"/>
      <c r="FI1719" s="1"/>
      <c r="FJ1719" s="1"/>
      <c r="FK1719" s="1"/>
      <c r="FL1719" s="1"/>
      <c r="FM1719" s="1"/>
      <c r="FN1719" s="1"/>
      <c r="FO1719" s="1"/>
      <c r="FP1719" s="1"/>
      <c r="FQ1719" s="1"/>
      <c r="FR1719" s="1"/>
      <c r="FS1719" s="1"/>
      <c r="FT1719" s="1"/>
      <c r="FU1719" s="1"/>
      <c r="FV1719" s="1"/>
      <c r="FW1719" s="1"/>
      <c r="FX1719" s="1"/>
      <c r="FY1719" s="1"/>
      <c r="FZ1719" s="1"/>
      <c r="GA1719" s="1"/>
      <c r="GB1719" s="1"/>
      <c r="GC1719" s="1"/>
      <c r="GD1719" s="1"/>
      <c r="GE1719" s="1"/>
      <c r="GF1719" s="1"/>
      <c r="GG1719" s="1"/>
      <c r="GH1719" s="1"/>
      <c r="GI1719" s="1"/>
      <c r="GJ1719" s="1"/>
      <c r="GK1719" s="1"/>
      <c r="GL1719" s="1"/>
      <c r="GM1719" s="1"/>
      <c r="GN1719" s="1"/>
      <c r="GO1719" s="1"/>
      <c r="GP1719" s="1"/>
      <c r="GQ1719" s="1"/>
      <c r="GR1719" s="1"/>
      <c r="GS1719" s="1"/>
      <c r="GT1719" s="1"/>
      <c r="GU1719" s="1"/>
      <c r="GV1719" s="1"/>
      <c r="GW1719" s="1"/>
      <c r="GX1719" s="1"/>
      <c r="GY1719" s="1"/>
      <c r="GZ1719" s="1"/>
      <c r="HA1719" s="1"/>
      <c r="HB1719" s="1"/>
      <c r="HC1719" s="1"/>
      <c r="HD1719" s="1"/>
      <c r="HE1719" s="1"/>
      <c r="HF1719" s="1"/>
      <c r="HG1719" s="1"/>
      <c r="HH1719" s="1"/>
      <c r="HI1719" s="1"/>
      <c r="HJ1719" s="1"/>
      <c r="HK1719" s="1"/>
      <c r="HL1719" s="1"/>
      <c r="HM1719" s="1"/>
      <c r="HN1719" s="1"/>
      <c r="HO1719" s="1"/>
      <c r="HP1719" s="1"/>
      <c r="HQ1719" s="1"/>
      <c r="HR1719" s="1"/>
      <c r="HS1719" s="1"/>
      <c r="HT1719" s="1"/>
      <c r="HU1719" s="1"/>
      <c r="HV1719" s="1"/>
      <c r="HW1719" s="1"/>
      <c r="HX1719" s="1"/>
      <c r="HY1719" s="1"/>
      <c r="HZ1719" s="1"/>
      <c r="IA1719" s="1"/>
      <c r="IB1719" s="1"/>
      <c r="IC1719" s="1"/>
      <c r="ID1719" s="1"/>
      <c r="IE1719" s="1"/>
      <c r="IF1719" s="1"/>
      <c r="IG1719" s="1"/>
      <c r="IH1719" s="1"/>
      <c r="II1719" s="1"/>
      <c r="IJ1719" s="1"/>
      <c r="IK1719" s="1"/>
      <c r="IL1719" s="1"/>
      <c r="IM1719" s="1"/>
      <c r="IN1719" s="1"/>
      <c r="IO1719" s="1"/>
      <c r="IP1719" s="1"/>
      <c r="IQ1719" s="1"/>
      <c r="IR1719" s="1"/>
      <c r="IS1719" s="1"/>
      <c r="IT1719" s="1"/>
      <c r="IU1719" s="1"/>
      <c r="IV1719" s="1"/>
      <c r="IW1719" s="1"/>
      <c r="IX1719" s="1"/>
      <c r="IY1719" s="1"/>
      <c r="IZ1719" s="1"/>
      <c r="JA1719" s="1"/>
      <c r="JB1719" s="1"/>
      <c r="JC1719" s="1"/>
      <c r="JD1719" s="1"/>
      <c r="JE1719" s="1"/>
      <c r="JF1719" s="1"/>
      <c r="JG1719" s="1"/>
      <c r="JH1719" s="1"/>
      <c r="JI1719" s="1"/>
      <c r="JJ1719" s="1"/>
      <c r="JK1719" s="1"/>
      <c r="JL1719" s="1"/>
      <c r="JM1719" s="1"/>
      <c r="JN1719" s="1"/>
      <c r="JO1719" s="1"/>
      <c r="JP1719" s="1"/>
      <c r="JQ1719" s="1"/>
      <c r="JR1719" s="1"/>
      <c r="JS1719" s="1"/>
      <c r="JT1719" s="1"/>
      <c r="JU1719" s="1"/>
      <c r="JV1719" s="1"/>
      <c r="JW1719" s="1"/>
      <c r="JX1719" s="1"/>
      <c r="JY1719" s="1"/>
      <c r="JZ1719" s="1"/>
      <c r="KA1719" s="1"/>
      <c r="KB1719" s="1"/>
      <c r="KC1719" s="1"/>
      <c r="KD1719" s="1"/>
      <c r="KE1719" s="1"/>
      <c r="KF1719" s="1"/>
      <c r="KG1719" s="1"/>
      <c r="KH1719" s="1"/>
      <c r="KI1719" s="1"/>
      <c r="KJ1719" s="1"/>
      <c r="KK1719" s="1"/>
      <c r="KL1719" s="1"/>
      <c r="KM1719" s="1"/>
      <c r="KN1719" s="1"/>
      <c r="KO1719" s="1"/>
      <c r="KP1719" s="1"/>
      <c r="KQ1719" s="1"/>
      <c r="KR1719" s="1"/>
      <c r="KS1719" s="1"/>
      <c r="KT1719" s="1"/>
      <c r="KU1719" s="1"/>
      <c r="KV1719" s="1"/>
      <c r="KW1719" s="1"/>
      <c r="KX1719" s="1"/>
      <c r="KY1719" s="1"/>
      <c r="KZ1719" s="1"/>
      <c r="LA1719" s="1"/>
      <c r="LB1719" s="1"/>
      <c r="LC1719" s="1"/>
      <c r="LD1719" s="1"/>
      <c r="LE1719" s="1"/>
      <c r="LF1719" s="1"/>
      <c r="LG1719" s="1"/>
      <c r="LH1719" s="1"/>
      <c r="LI1719" s="1"/>
      <c r="LJ1719" s="1"/>
      <c r="LK1719" s="1"/>
      <c r="LL1719" s="1"/>
      <c r="LM1719" s="1"/>
      <c r="LN1719" s="1"/>
      <c r="LO1719" s="1"/>
      <c r="LP1719" s="1"/>
      <c r="LQ1719" s="1"/>
      <c r="LR1719" s="1"/>
      <c r="LS1719" s="1"/>
      <c r="LT1719" s="1"/>
      <c r="LU1719" s="1"/>
      <c r="LV1719" s="1"/>
      <c r="LW1719" s="1"/>
      <c r="LX1719" s="1"/>
      <c r="LY1719" s="1"/>
      <c r="LZ1719" s="1"/>
      <c r="MA1719" s="1"/>
      <c r="MB1719" s="1"/>
      <c r="MC1719" s="1"/>
      <c r="MD1719" s="1"/>
      <c r="ME1719" s="1"/>
      <c r="MF1719" s="1"/>
      <c r="MG1719" s="1"/>
      <c r="MH1719" s="1"/>
      <c r="MI1719" s="1"/>
      <c r="MJ1719" s="1"/>
      <c r="MK1719" s="1"/>
      <c r="ML1719" s="1"/>
      <c r="MM1719" s="1"/>
      <c r="MN1719" s="1"/>
      <c r="MO1719" s="1"/>
      <c r="MP1719" s="1"/>
      <c r="MQ1719" s="1"/>
      <c r="MR1719" s="1"/>
      <c r="MS1719" s="1"/>
      <c r="MT1719" s="1"/>
      <c r="MU1719" s="1"/>
      <c r="MV1719" s="1"/>
      <c r="MW1719" s="1"/>
      <c r="MX1719" s="1"/>
      <c r="MY1719" s="1"/>
      <c r="MZ1719" s="1"/>
      <c r="NA1719" s="1"/>
      <c r="NB1719" s="1"/>
      <c r="NC1719" s="1"/>
      <c r="ND1719" s="1"/>
      <c r="NE1719" s="1"/>
      <c r="NF1719" s="1"/>
      <c r="NG1719" s="1"/>
      <c r="NH1719" s="1"/>
      <c r="NI1719" s="1"/>
      <c r="NJ1719" s="1"/>
      <c r="NK1719" s="1"/>
      <c r="NL1719" s="1"/>
      <c r="NM1719" s="1"/>
      <c r="NN1719" s="1"/>
      <c r="NO1719" s="1"/>
      <c r="NP1719" s="1"/>
      <c r="NQ1719" s="1"/>
      <c r="NR1719" s="1"/>
      <c r="NS1719" s="1"/>
      <c r="NT1719" s="1"/>
      <c r="NU1719" s="1"/>
      <c r="NV1719" s="1"/>
      <c r="NW1719" s="1"/>
      <c r="NX1719" s="1"/>
      <c r="NY1719" s="1"/>
      <c r="NZ1719" s="1"/>
      <c r="OA1719" s="1"/>
      <c r="OB1719" s="1"/>
      <c r="OC1719" s="1"/>
      <c r="OD1719" s="1"/>
      <c r="OE1719" s="1"/>
      <c r="OF1719" s="1"/>
      <c r="OG1719" s="1"/>
      <c r="OH1719" s="1"/>
      <c r="OI1719" s="1"/>
      <c r="OJ1719" s="1"/>
      <c r="OK1719" s="1"/>
      <c r="OL1719" s="1"/>
      <c r="OM1719" s="1"/>
      <c r="ON1719" s="1"/>
      <c r="OO1719" s="1"/>
      <c r="OP1719" s="1"/>
      <c r="OQ1719" s="1"/>
      <c r="OR1719" s="1"/>
      <c r="OS1719" s="1"/>
      <c r="OT1719" s="1"/>
      <c r="OU1719" s="1"/>
      <c r="OV1719" s="1"/>
      <c r="OW1719" s="1"/>
      <c r="OX1719" s="1"/>
      <c r="OY1719" s="1"/>
      <c r="OZ1719" s="1"/>
      <c r="PA1719" s="1"/>
      <c r="PB1719" s="1"/>
      <c r="PC1719" s="1"/>
      <c r="PD1719" s="1"/>
      <c r="PE1719" s="1"/>
      <c r="PF1719" s="1"/>
      <c r="PG1719" s="1"/>
      <c r="PH1719" s="1"/>
      <c r="PI1719" s="1"/>
      <c r="PJ1719" s="1"/>
      <c r="PK1719" s="1"/>
      <c r="PL1719" s="1"/>
      <c r="PM1719" s="1"/>
      <c r="PN1719" s="1"/>
      <c r="PO1719" s="1"/>
      <c r="PP1719" s="1"/>
      <c r="PQ1719" s="1"/>
      <c r="PR1719" s="1"/>
      <c r="PS1719" s="1"/>
      <c r="PT1719" s="1"/>
      <c r="PU1719" s="1"/>
      <c r="PV1719" s="1"/>
      <c r="PW1719" s="1"/>
      <c r="PX1719" s="1"/>
      <c r="PY1719" s="1"/>
      <c r="PZ1719" s="1"/>
      <c r="QA1719" s="1"/>
      <c r="QB1719" s="1"/>
      <c r="QC1719" s="1"/>
      <c r="QD1719" s="1"/>
      <c r="QE1719" s="1"/>
      <c r="QF1719" s="1"/>
      <c r="QG1719" s="1"/>
      <c r="QH1719" s="1"/>
      <c r="QI1719" s="1"/>
      <c r="QJ1719" s="1"/>
      <c r="QK1719" s="1"/>
      <c r="QL1719" s="1"/>
      <c r="QM1719" s="1"/>
      <c r="QN1719" s="1"/>
      <c r="QO1719" s="1"/>
      <c r="QP1719" s="1"/>
      <c r="QQ1719" s="1"/>
      <c r="QR1719" s="1"/>
      <c r="QS1719" s="1"/>
      <c r="QT1719" s="1"/>
      <c r="QU1719" s="1"/>
      <c r="QV1719" s="1"/>
      <c r="QW1719" s="1"/>
      <c r="QX1719" s="1"/>
      <c r="QY1719" s="1"/>
      <c r="QZ1719" s="1"/>
      <c r="RA1719" s="1"/>
      <c r="RB1719" s="1"/>
      <c r="RC1719" s="1"/>
      <c r="RD1719" s="1"/>
      <c r="RE1719" s="1"/>
      <c r="RF1719" s="1"/>
      <c r="RG1719" s="1"/>
      <c r="RH1719" s="1"/>
      <c r="RI1719" s="1"/>
      <c r="RJ1719" s="1"/>
      <c r="RK1719" s="1"/>
      <c r="RL1719" s="1"/>
      <c r="RM1719" s="1"/>
      <c r="RN1719" s="1"/>
      <c r="RO1719" s="1"/>
      <c r="RP1719" s="1"/>
      <c r="RQ1719" s="1"/>
      <c r="RR1719" s="1"/>
      <c r="RS1719" s="1"/>
      <c r="RT1719" s="1"/>
      <c r="RU1719" s="1"/>
      <c r="RV1719" s="1"/>
      <c r="RW1719" s="1"/>
      <c r="RX1719" s="1"/>
      <c r="RY1719" s="1"/>
      <c r="RZ1719" s="1"/>
      <c r="SA1719" s="1"/>
      <c r="SB1719" s="1"/>
      <c r="SC1719" s="1"/>
      <c r="SD1719" s="1"/>
      <c r="SE1719" s="1"/>
      <c r="SF1719" s="1"/>
      <c r="SG1719" s="1"/>
      <c r="SH1719" s="1"/>
      <c r="SI1719" s="1"/>
      <c r="SJ1719" s="1"/>
      <c r="SK1719" s="1"/>
      <c r="SL1719" s="1"/>
      <c r="SM1719" s="1"/>
      <c r="SN1719" s="1"/>
      <c r="SO1719" s="1"/>
      <c r="SP1719" s="1"/>
      <c r="SQ1719" s="1"/>
      <c r="SR1719" s="1"/>
      <c r="SS1719" s="1"/>
      <c r="ST1719" s="1"/>
      <c r="SU1719" s="1"/>
      <c r="SV1719" s="1"/>
      <c r="SW1719" s="1"/>
      <c r="SX1719" s="1"/>
      <c r="SY1719" s="1"/>
      <c r="SZ1719" s="1"/>
      <c r="TA1719" s="1"/>
      <c r="TB1719" s="1"/>
      <c r="TC1719" s="1"/>
      <c r="TD1719" s="1"/>
      <c r="TE1719" s="1"/>
      <c r="TF1719" s="1"/>
      <c r="TG1719" s="1"/>
      <c r="TH1719" s="1"/>
      <c r="TI1719" s="1"/>
      <c r="TJ1719" s="1"/>
      <c r="TK1719" s="1"/>
      <c r="TL1719" s="1"/>
      <c r="TM1719" s="1"/>
      <c r="TN1719" s="1"/>
      <c r="TO1719" s="1"/>
      <c r="TP1719" s="1"/>
      <c r="TQ1719" s="1"/>
      <c r="TR1719" s="1"/>
      <c r="TS1719" s="1"/>
      <c r="TT1719" s="1"/>
      <c r="TU1719" s="1"/>
      <c r="TV1719" s="1"/>
      <c r="TW1719" s="1"/>
      <c r="TX1719" s="1"/>
      <c r="TY1719" s="1"/>
      <c r="TZ1719" s="1"/>
      <c r="UA1719" s="1"/>
      <c r="UB1719" s="1"/>
      <c r="UC1719" s="1"/>
      <c r="UD1719" s="1"/>
      <c r="UE1719" s="1"/>
      <c r="UF1719" s="1"/>
      <c r="UG1719" s="1"/>
      <c r="UH1719" s="1"/>
      <c r="UI1719" s="1"/>
      <c r="UJ1719" s="1"/>
      <c r="UK1719" s="1"/>
      <c r="UL1719" s="1"/>
      <c r="UM1719" s="1"/>
      <c r="UN1719" s="1"/>
      <c r="UO1719" s="1"/>
      <c r="UP1719" s="1"/>
      <c r="UQ1719" s="1"/>
      <c r="UR1719" s="1"/>
      <c r="US1719" s="1"/>
      <c r="UT1719" s="1"/>
      <c r="UU1719" s="1"/>
      <c r="UV1719" s="1"/>
      <c r="UW1719" s="1"/>
      <c r="UX1719" s="1"/>
      <c r="UY1719" s="1"/>
      <c r="UZ1719" s="1"/>
      <c r="VA1719" s="1"/>
      <c r="VB1719" s="1"/>
      <c r="VC1719" s="1"/>
      <c r="VD1719" s="1"/>
      <c r="VE1719" s="1"/>
      <c r="VF1719" s="1"/>
      <c r="VG1719" s="1"/>
      <c r="VH1719" s="1"/>
      <c r="VI1719" s="1"/>
      <c r="VJ1719" s="1"/>
      <c r="VK1719" s="1"/>
      <c r="VL1719" s="1"/>
      <c r="VM1719" s="1"/>
      <c r="VN1719" s="1"/>
      <c r="VO1719" s="1"/>
      <c r="VP1719" s="1"/>
      <c r="VQ1719" s="1"/>
      <c r="VR1719" s="1"/>
      <c r="VS1719" s="1"/>
      <c r="VT1719" s="1"/>
      <c r="VU1719" s="1"/>
      <c r="VV1719" s="1"/>
      <c r="VW1719" s="1"/>
      <c r="VX1719" s="1"/>
      <c r="VY1719" s="1"/>
      <c r="VZ1719" s="1"/>
      <c r="WA1719" s="1"/>
      <c r="WB1719" s="1"/>
      <c r="WC1719" s="1"/>
      <c r="WD1719" s="1"/>
      <c r="WE1719" s="1"/>
      <c r="WF1719" s="1"/>
      <c r="WG1719" s="1"/>
      <c r="WH1719" s="1"/>
      <c r="WI1719" s="1"/>
      <c r="WJ1719" s="1"/>
      <c r="WK1719" s="1"/>
      <c r="WL1719" s="1"/>
      <c r="WM1719" s="1"/>
      <c r="WN1719" s="1"/>
      <c r="WO1719" s="1"/>
      <c r="WP1719" s="1"/>
      <c r="WQ1719" s="1"/>
      <c r="WR1719" s="1"/>
      <c r="WS1719" s="1"/>
      <c r="WT1719" s="1"/>
      <c r="WU1719" s="1"/>
      <c r="WV1719" s="1"/>
      <c r="WW1719" s="1"/>
      <c r="WX1719" s="1"/>
      <c r="WY1719" s="1"/>
      <c r="WZ1719" s="1"/>
      <c r="XA1719" s="1"/>
      <c r="XB1719" s="1"/>
      <c r="XC1719" s="1"/>
      <c r="XD1719" s="1"/>
      <c r="XE1719" s="1"/>
      <c r="XF1719" s="1"/>
      <c r="XG1719" s="1"/>
      <c r="XH1719" s="1"/>
      <c r="XI1719" s="1"/>
      <c r="XJ1719" s="1"/>
      <c r="XK1719" s="1"/>
      <c r="XL1719" s="1"/>
      <c r="XM1719" s="1"/>
      <c r="XN1719" s="1"/>
      <c r="XO1719" s="1"/>
      <c r="XP1719" s="1"/>
      <c r="XQ1719" s="1"/>
      <c r="XR1719" s="1"/>
      <c r="XS1719" s="1"/>
      <c r="XT1719" s="1"/>
      <c r="XU1719" s="1"/>
      <c r="XV1719" s="1"/>
      <c r="XW1719" s="1"/>
      <c r="XX1719" s="1"/>
      <c r="XY1719" s="1"/>
      <c r="XZ1719" s="1"/>
      <c r="YA1719" s="1"/>
      <c r="YB1719" s="1"/>
      <c r="YC1719" s="1"/>
      <c r="YD1719" s="1"/>
      <c r="YE1719" s="1"/>
      <c r="YF1719" s="1"/>
      <c r="YG1719" s="1"/>
      <c r="YH1719" s="1"/>
      <c r="YI1719" s="1"/>
      <c r="YJ1719" s="1"/>
      <c r="YK1719" s="1"/>
      <c r="YL1719" s="1"/>
      <c r="YM1719" s="1"/>
      <c r="YN1719" s="1"/>
      <c r="YO1719" s="1"/>
      <c r="YP1719" s="1"/>
      <c r="YQ1719" s="1"/>
      <c r="YR1719" s="1"/>
      <c r="YS1719" s="1"/>
      <c r="YT1719" s="1"/>
      <c r="YU1719" s="1"/>
      <c r="YV1719" s="1"/>
      <c r="YW1719" s="1"/>
      <c r="YX1719" s="1"/>
      <c r="YY1719" s="1"/>
      <c r="YZ1719" s="1"/>
      <c r="ZA1719" s="1"/>
      <c r="ZB1719" s="1"/>
      <c r="ZC1719" s="1"/>
      <c r="ZD1719" s="1"/>
      <c r="ZE1719" s="1"/>
      <c r="ZF1719" s="1"/>
      <c r="ZG1719" s="1"/>
      <c r="ZH1719" s="1"/>
      <c r="ZI1719" s="1"/>
      <c r="ZJ1719" s="1"/>
      <c r="ZK1719" s="1"/>
      <c r="ZL1719" s="1"/>
      <c r="ZM1719" s="1"/>
      <c r="ZN1719" s="1"/>
      <c r="ZO1719" s="1"/>
      <c r="ZP1719" s="1"/>
      <c r="ZQ1719" s="1"/>
      <c r="ZR1719" s="1"/>
      <c r="ZS1719" s="1"/>
      <c r="ZT1719" s="1"/>
      <c r="ZU1719" s="1"/>
      <c r="ZV1719" s="1"/>
      <c r="ZW1719" s="1"/>
      <c r="ZX1719" s="1"/>
      <c r="ZY1719" s="1"/>
      <c r="ZZ1719" s="1"/>
      <c r="AAA1719" s="1"/>
      <c r="AAB1719" s="1"/>
      <c r="AAC1719" s="1"/>
      <c r="AAD1719" s="1"/>
      <c r="AAE1719" s="1"/>
      <c r="AAF1719" s="1"/>
      <c r="AAG1719" s="1"/>
      <c r="AAH1719" s="1"/>
      <c r="AAI1719" s="1"/>
      <c r="AAJ1719" s="1"/>
      <c r="AAK1719" s="1"/>
      <c r="AAL1719" s="1"/>
      <c r="AAM1719" s="1"/>
      <c r="AAN1719" s="1"/>
      <c r="AAO1719" s="1"/>
      <c r="AAP1719" s="1"/>
      <c r="AAQ1719" s="1"/>
      <c r="AAR1719" s="1"/>
      <c r="AAS1719" s="1"/>
      <c r="AAT1719" s="1"/>
      <c r="AAU1719" s="1"/>
      <c r="AAV1719" s="1"/>
      <c r="AAW1719" s="1"/>
      <c r="AAX1719" s="1"/>
      <c r="AAY1719" s="1"/>
      <c r="AAZ1719" s="1"/>
      <c r="ABA1719" s="1"/>
      <c r="ABB1719" s="1"/>
      <c r="ABC1719" s="1"/>
      <c r="ABD1719" s="1"/>
      <c r="ABE1719" s="1"/>
      <c r="ABF1719" s="1"/>
      <c r="ABG1719" s="1"/>
      <c r="ABH1719" s="1"/>
      <c r="ABI1719" s="1"/>
      <c r="ABJ1719" s="1"/>
      <c r="ABK1719" s="1"/>
      <c r="ABL1719" s="1"/>
      <c r="ABM1719" s="1"/>
      <c r="ABN1719" s="1"/>
      <c r="ABO1719" s="1"/>
      <c r="ABP1719" s="1"/>
      <c r="ABQ1719" s="1"/>
      <c r="ABR1719" s="1"/>
      <c r="ABS1719" s="1"/>
      <c r="ABT1719" s="1"/>
      <c r="ABU1719" s="1"/>
      <c r="ABV1719" s="1"/>
      <c r="ABW1719" s="1"/>
      <c r="ABX1719" s="1"/>
      <c r="ABY1719" s="1"/>
      <c r="ABZ1719" s="1"/>
      <c r="ACA1719" s="1"/>
      <c r="ACB1719" s="1"/>
      <c r="ACC1719" s="1"/>
      <c r="ACD1719" s="1"/>
      <c r="ACE1719" s="1"/>
      <c r="ACF1719" s="1"/>
      <c r="ACG1719" s="1"/>
      <c r="ACH1719" s="1"/>
      <c r="ACI1719" s="1"/>
      <c r="ACJ1719" s="1"/>
      <c r="ACK1719" s="1"/>
      <c r="ACL1719" s="1"/>
      <c r="ACM1719" s="1"/>
      <c r="ACN1719" s="1"/>
      <c r="ACO1719" s="1"/>
      <c r="ACP1719" s="1"/>
      <c r="ACQ1719" s="1"/>
      <c r="ACR1719" s="1"/>
      <c r="ACS1719" s="1"/>
      <c r="ACT1719" s="1"/>
      <c r="ACU1719" s="1"/>
      <c r="ACV1719" s="1"/>
      <c r="ACW1719" s="1"/>
      <c r="ACX1719" s="1"/>
      <c r="ACY1719" s="1"/>
      <c r="ACZ1719" s="1"/>
      <c r="ADA1719" s="1"/>
      <c r="ADB1719" s="1"/>
      <c r="ADC1719" s="1"/>
      <c r="ADD1719" s="1"/>
      <c r="ADE1719" s="1"/>
      <c r="ADF1719" s="1"/>
      <c r="ADG1719" s="1"/>
      <c r="ADH1719" s="1"/>
      <c r="ADI1719" s="1"/>
      <c r="ADJ1719" s="1"/>
      <c r="ADK1719" s="1"/>
      <c r="ADL1719" s="1"/>
      <c r="ADM1719" s="1"/>
      <c r="ADN1719" s="1"/>
      <c r="ADO1719" s="1"/>
      <c r="ADP1719" s="1"/>
      <c r="ADQ1719" s="1"/>
      <c r="ADR1719" s="1"/>
      <c r="ADS1719" s="1"/>
      <c r="ADT1719" s="1"/>
      <c r="ADU1719" s="1"/>
      <c r="ADV1719" s="1"/>
      <c r="ADW1719" s="1"/>
      <c r="ADX1719" s="1"/>
      <c r="ADY1719" s="1"/>
      <c r="ADZ1719" s="1"/>
      <c r="AEA1719" s="1"/>
      <c r="AEB1719" s="1"/>
      <c r="AEC1719" s="1"/>
      <c r="AED1719" s="1"/>
      <c r="AEE1719" s="1"/>
      <c r="AEF1719" s="1"/>
      <c r="AEG1719" s="1"/>
      <c r="AEH1719" s="1"/>
      <c r="AEI1719" s="1"/>
      <c r="AEJ1719" s="1"/>
      <c r="AEK1719" s="1"/>
      <c r="AEL1719" s="1"/>
      <c r="AEM1719" s="1"/>
      <c r="AEN1719" s="1"/>
      <c r="AEO1719" s="1"/>
      <c r="AEP1719" s="1"/>
      <c r="AEQ1719" s="1"/>
      <c r="AER1719" s="1"/>
      <c r="AES1719" s="1"/>
      <c r="AET1719" s="1"/>
      <c r="AEU1719" s="1"/>
      <c r="AEV1719" s="1"/>
      <c r="AEW1719" s="1"/>
      <c r="AEX1719" s="1"/>
      <c r="AEY1719" s="1"/>
      <c r="AEZ1719" s="1"/>
      <c r="AFA1719" s="1"/>
      <c r="AFB1719" s="1"/>
      <c r="AFC1719" s="1"/>
      <c r="AFD1719" s="1"/>
      <c r="AFE1719" s="1"/>
      <c r="AFF1719" s="1"/>
      <c r="AFG1719" s="1"/>
      <c r="AFH1719" s="1"/>
      <c r="AFI1719" s="1"/>
      <c r="AFJ1719" s="1"/>
      <c r="AFK1719" s="1"/>
      <c r="AFL1719" s="1"/>
      <c r="AFM1719" s="1"/>
      <c r="AFN1719" s="1"/>
      <c r="AFO1719" s="1"/>
      <c r="AFP1719" s="1"/>
      <c r="AFQ1719" s="1"/>
      <c r="AFR1719" s="1"/>
      <c r="AFS1719" s="1"/>
      <c r="AFT1719" s="1"/>
      <c r="AFU1719" s="1"/>
      <c r="AFV1719" s="1"/>
      <c r="AFW1719" s="1"/>
      <c r="AFX1719" s="1"/>
      <c r="AFY1719" s="1"/>
      <c r="AFZ1719" s="1"/>
      <c r="AGA1719" s="1"/>
      <c r="AGB1719" s="1"/>
      <c r="AGC1719" s="1"/>
      <c r="AGD1719" s="1"/>
      <c r="AGE1719" s="1"/>
      <c r="AGF1719" s="1"/>
      <c r="AGG1719" s="1"/>
      <c r="AGH1719" s="1"/>
      <c r="AGI1719" s="1"/>
      <c r="AGJ1719" s="1"/>
      <c r="AGK1719" s="1"/>
      <c r="AGL1719" s="1"/>
      <c r="AGM1719" s="1"/>
      <c r="AGN1719" s="1"/>
      <c r="AGO1719" s="1"/>
      <c r="AGP1719" s="1"/>
      <c r="AGQ1719" s="1"/>
      <c r="AGR1719" s="1"/>
      <c r="AGS1719" s="1"/>
      <c r="AGT1719" s="1"/>
      <c r="AGU1719" s="1"/>
      <c r="AGV1719" s="1"/>
      <c r="AGW1719" s="1"/>
      <c r="AGX1719" s="1"/>
      <c r="AGY1719" s="1"/>
      <c r="AGZ1719" s="1"/>
      <c r="AHA1719" s="1"/>
      <c r="AHB1719" s="1"/>
      <c r="AHC1719" s="1"/>
      <c r="AHD1719" s="1"/>
      <c r="AHE1719" s="1"/>
      <c r="AHF1719" s="1"/>
      <c r="AHG1719" s="1"/>
      <c r="AHH1719" s="1"/>
      <c r="AHI1719" s="1"/>
      <c r="AHJ1719" s="1"/>
      <c r="AHK1719" s="1"/>
      <c r="AHL1719" s="1"/>
      <c r="AHM1719" s="1"/>
      <c r="AHN1719" s="1"/>
      <c r="AHO1719" s="1"/>
      <c r="AHP1719" s="1"/>
      <c r="AHQ1719" s="1"/>
      <c r="AHR1719" s="1"/>
      <c r="AHS1719" s="1"/>
      <c r="AHT1719" s="1"/>
      <c r="AHU1719" s="1"/>
      <c r="AHV1719" s="1"/>
      <c r="AHW1719" s="1"/>
      <c r="AHX1719" s="1"/>
      <c r="AHY1719" s="1"/>
      <c r="AHZ1719" s="1"/>
      <c r="AIA1719" s="1"/>
      <c r="AIB1719" s="1"/>
      <c r="AIC1719" s="1"/>
      <c r="AID1719" s="1"/>
      <c r="AIE1719" s="1"/>
      <c r="AIF1719" s="1"/>
      <c r="AIG1719" s="1"/>
      <c r="AIH1719" s="1"/>
      <c r="AII1719" s="1"/>
      <c r="AIJ1719" s="1"/>
      <c r="AIK1719" s="1"/>
      <c r="AIL1719" s="1"/>
      <c r="AIM1719" s="1"/>
      <c r="AIN1719" s="1"/>
      <c r="AIO1719" s="1"/>
      <c r="AIP1719" s="1"/>
      <c r="AIQ1719" s="1"/>
      <c r="AIR1719" s="1"/>
      <c r="AIS1719" s="1"/>
      <c r="AIT1719" s="1"/>
      <c r="AIU1719" s="1"/>
      <c r="AIV1719" s="1"/>
      <c r="AIW1719" s="1"/>
      <c r="AIX1719" s="1"/>
      <c r="AIY1719" s="1"/>
      <c r="AIZ1719" s="1"/>
      <c r="AJA1719" s="1"/>
      <c r="AJB1719" s="1"/>
      <c r="AJC1719" s="1"/>
      <c r="AJD1719" s="1"/>
      <c r="AJE1719" s="1"/>
      <c r="AJF1719" s="1"/>
      <c r="AJG1719" s="1"/>
      <c r="AJH1719" s="1"/>
      <c r="AJI1719" s="1"/>
      <c r="AJJ1719" s="1"/>
      <c r="AJK1719" s="1"/>
      <c r="AJL1719" s="1"/>
      <c r="AJM1719" s="1"/>
      <c r="AJN1719" s="1"/>
      <c r="AJO1719" s="1"/>
      <c r="AJP1719" s="1"/>
      <c r="AJQ1719" s="1"/>
      <c r="AJR1719" s="1"/>
      <c r="AJS1719" s="1"/>
      <c r="AJT1719" s="1"/>
      <c r="AJU1719" s="1"/>
      <c r="AJV1719" s="1"/>
      <c r="AJW1719" s="1"/>
      <c r="AJX1719" s="1"/>
      <c r="AJY1719" s="1"/>
      <c r="AJZ1719" s="1"/>
      <c r="AKA1719" s="1"/>
      <c r="AKB1719" s="1"/>
      <c r="AKC1719" s="1"/>
      <c r="AKD1719" s="1"/>
      <c r="AKE1719" s="1"/>
      <c r="AKF1719" s="1"/>
      <c r="AKG1719" s="1"/>
      <c r="AKH1719" s="1"/>
      <c r="AKI1719" s="1"/>
      <c r="AKJ1719" s="1"/>
      <c r="AKK1719" s="1"/>
      <c r="AKL1719" s="1"/>
      <c r="AKM1719" s="1"/>
      <c r="AKN1719" s="1"/>
      <c r="AKO1719" s="1"/>
      <c r="AKP1719" s="1"/>
      <c r="AKQ1719" s="1"/>
      <c r="AKR1719" s="1"/>
      <c r="AKS1719" s="1"/>
      <c r="AKT1719" s="1"/>
      <c r="AKU1719" s="1"/>
      <c r="AKV1719" s="1"/>
      <c r="AKW1719" s="1"/>
      <c r="AKX1719" s="1"/>
      <c r="AKY1719" s="1"/>
      <c r="AKZ1719" s="1"/>
      <c r="ALA1719" s="1"/>
      <c r="ALB1719" s="1"/>
      <c r="ALC1719" s="1"/>
      <c r="ALD1719" s="1"/>
      <c r="ALE1719" s="1"/>
      <c r="ALF1719" s="1"/>
      <c r="ALG1719" s="1"/>
      <c r="ALH1719" s="1"/>
      <c r="ALI1719" s="1"/>
      <c r="ALJ1719" s="1"/>
      <c r="ALK1719" s="1"/>
      <c r="ALL1719" s="1"/>
      <c r="ALM1719" s="1"/>
      <c r="ALN1719" s="1"/>
      <c r="ALO1719" s="1"/>
      <c r="ALP1719" s="1"/>
      <c r="ALQ1719" s="1"/>
      <c r="ALR1719" s="1"/>
      <c r="ALS1719" s="1"/>
      <c r="ALT1719" s="1"/>
      <c r="ALU1719" s="1"/>
      <c r="ALV1719" s="1"/>
      <c r="ALW1719" s="1"/>
      <c r="ALX1719" s="1"/>
      <c r="ALY1719" s="1"/>
      <c r="ALZ1719" s="1"/>
      <c r="AMA1719" s="1"/>
      <c r="AMB1719" s="1"/>
      <c r="AMC1719" s="1"/>
      <c r="AMD1719" s="1"/>
      <c r="AME1719" s="1"/>
      <c r="AMF1719" s="1"/>
      <c r="AMG1719" s="1"/>
      <c r="AMH1719" s="1"/>
      <c r="AMI1719" s="1"/>
    </row>
    <row r="1720" customFormat="false" ht="12.75" hidden="false" customHeight="false" outlineLevel="0" collapsed="false">
      <c r="A1720" s="1" t="s">
        <v>133</v>
      </c>
      <c r="C1720" s="27" t="s">
        <v>4015</v>
      </c>
      <c r="D1720" s="27" t="s">
        <v>13</v>
      </c>
      <c r="E1720" s="27"/>
      <c r="F1720" s="31"/>
      <c r="G1720" s="27"/>
      <c r="H1720" s="30" t="s">
        <v>61</v>
      </c>
      <c r="I1720" s="31" t="n">
        <v>4.49</v>
      </c>
      <c r="J1720" s="30" t="s">
        <v>3988</v>
      </c>
      <c r="BM1720" s="1"/>
      <c r="BN1720" s="1"/>
      <c r="BO1720" s="1"/>
      <c r="BP1720" s="1"/>
      <c r="BQ1720" s="1"/>
      <c r="BR1720" s="1"/>
      <c r="BS1720" s="1"/>
      <c r="BT1720" s="1"/>
      <c r="BU1720" s="1"/>
      <c r="BV1720" s="1"/>
      <c r="BW1720" s="1"/>
      <c r="BX1720" s="1"/>
      <c r="BY1720" s="1"/>
      <c r="BZ1720" s="1"/>
      <c r="CA1720" s="1"/>
      <c r="CB1720" s="1"/>
      <c r="CC1720" s="1"/>
      <c r="CD1720" s="1"/>
      <c r="CE1720" s="1"/>
      <c r="CF1720" s="1"/>
      <c r="CG1720" s="1"/>
      <c r="CH1720" s="1"/>
      <c r="CI1720" s="1"/>
      <c r="CJ1720" s="1"/>
      <c r="CK1720" s="1"/>
      <c r="CL1720" s="1"/>
      <c r="CM1720" s="1"/>
      <c r="CN1720" s="1"/>
      <c r="CO1720" s="1"/>
      <c r="CP1720" s="1"/>
      <c r="CQ1720" s="1"/>
      <c r="CR1720" s="1"/>
      <c r="CS1720" s="1"/>
      <c r="CT1720" s="1"/>
      <c r="CU1720" s="1"/>
      <c r="CV1720" s="1"/>
      <c r="CW1720" s="1"/>
      <c r="CX1720" s="1"/>
      <c r="CY1720" s="1"/>
      <c r="CZ1720" s="1"/>
      <c r="DA1720" s="1"/>
      <c r="DB1720" s="1"/>
      <c r="DC1720" s="1"/>
      <c r="DD1720" s="1"/>
      <c r="DE1720" s="1"/>
      <c r="DF1720" s="1"/>
      <c r="DG1720" s="1"/>
      <c r="DH1720" s="1"/>
      <c r="DI1720" s="1"/>
      <c r="DJ1720" s="1"/>
      <c r="DK1720" s="1"/>
      <c r="DL1720" s="1"/>
      <c r="DM1720" s="1"/>
      <c r="DN1720" s="1"/>
      <c r="DO1720" s="1"/>
      <c r="DP1720" s="1"/>
      <c r="DQ1720" s="1"/>
      <c r="DR1720" s="1"/>
      <c r="DS1720" s="1"/>
      <c r="DT1720" s="1"/>
      <c r="DU1720" s="1"/>
      <c r="DV1720" s="1"/>
      <c r="DW1720" s="1"/>
      <c r="DX1720" s="1"/>
      <c r="DY1720" s="1"/>
      <c r="DZ1720" s="1"/>
      <c r="EA1720" s="1"/>
      <c r="EB1720" s="1"/>
      <c r="EC1720" s="1"/>
      <c r="ED1720" s="1"/>
      <c r="EE1720" s="1"/>
      <c r="EF1720" s="1"/>
      <c r="EG1720" s="1"/>
      <c r="EH1720" s="1"/>
      <c r="EI1720" s="1"/>
      <c r="EJ1720" s="1"/>
      <c r="EK1720" s="1"/>
      <c r="EL1720" s="1"/>
      <c r="EM1720" s="1"/>
      <c r="EN1720" s="1"/>
      <c r="EO1720" s="1"/>
      <c r="EP1720" s="1"/>
      <c r="EQ1720" s="1"/>
      <c r="ER1720" s="1"/>
      <c r="ES1720" s="1"/>
      <c r="ET1720" s="1"/>
      <c r="EU1720" s="1"/>
      <c r="EV1720" s="1"/>
      <c r="EW1720" s="1"/>
      <c r="EX1720" s="1"/>
      <c r="EY1720" s="1"/>
      <c r="EZ1720" s="1"/>
      <c r="FA1720" s="1"/>
      <c r="FB1720" s="1"/>
      <c r="FC1720" s="1"/>
      <c r="FD1720" s="1"/>
      <c r="FE1720" s="1"/>
      <c r="FF1720" s="1"/>
      <c r="FG1720" s="1"/>
      <c r="FH1720" s="1"/>
      <c r="FI1720" s="1"/>
      <c r="FJ1720" s="1"/>
      <c r="FK1720" s="1"/>
      <c r="FL1720" s="1"/>
      <c r="FM1720" s="1"/>
      <c r="FN1720" s="1"/>
      <c r="FO1720" s="1"/>
      <c r="FP1720" s="1"/>
      <c r="FQ1720" s="1"/>
      <c r="FR1720" s="1"/>
      <c r="FS1720" s="1"/>
      <c r="FT1720" s="1"/>
      <c r="FU1720" s="1"/>
      <c r="FV1720" s="1"/>
      <c r="FW1720" s="1"/>
      <c r="FX1720" s="1"/>
      <c r="FY1720" s="1"/>
      <c r="FZ1720" s="1"/>
      <c r="GA1720" s="1"/>
      <c r="GB1720" s="1"/>
      <c r="GC1720" s="1"/>
      <c r="GD1720" s="1"/>
      <c r="GE1720" s="1"/>
      <c r="GF1720" s="1"/>
      <c r="GG1720" s="1"/>
      <c r="GH1720" s="1"/>
      <c r="GI1720" s="1"/>
      <c r="GJ1720" s="1"/>
      <c r="GK1720" s="1"/>
      <c r="GL1720" s="1"/>
      <c r="GM1720" s="1"/>
      <c r="GN1720" s="1"/>
      <c r="GO1720" s="1"/>
      <c r="GP1720" s="1"/>
      <c r="GQ1720" s="1"/>
      <c r="GR1720" s="1"/>
      <c r="GS1720" s="1"/>
      <c r="GT1720" s="1"/>
      <c r="GU1720" s="1"/>
      <c r="GV1720" s="1"/>
      <c r="GW1720" s="1"/>
      <c r="GX1720" s="1"/>
      <c r="GY1720" s="1"/>
      <c r="GZ1720" s="1"/>
      <c r="HA1720" s="1"/>
      <c r="HB1720" s="1"/>
      <c r="HC1720" s="1"/>
      <c r="HD1720" s="1"/>
      <c r="HE1720" s="1"/>
      <c r="HF1720" s="1"/>
      <c r="HG1720" s="1"/>
      <c r="HH1720" s="1"/>
      <c r="HI1720" s="1"/>
      <c r="HJ1720" s="1"/>
      <c r="HK1720" s="1"/>
      <c r="HL1720" s="1"/>
      <c r="HM1720" s="1"/>
      <c r="HN1720" s="1"/>
      <c r="HO1720" s="1"/>
      <c r="HP1720" s="1"/>
      <c r="HQ1720" s="1"/>
      <c r="HR1720" s="1"/>
      <c r="HS1720" s="1"/>
      <c r="HT1720" s="1"/>
      <c r="HU1720" s="1"/>
      <c r="HV1720" s="1"/>
      <c r="HW1720" s="1"/>
      <c r="HX1720" s="1"/>
      <c r="HY1720" s="1"/>
      <c r="HZ1720" s="1"/>
      <c r="IA1720" s="1"/>
      <c r="IB1720" s="1"/>
      <c r="IC1720" s="1"/>
      <c r="ID1720" s="1"/>
      <c r="IE1720" s="1"/>
      <c r="IF1720" s="1"/>
      <c r="IG1720" s="1"/>
      <c r="IH1720" s="1"/>
      <c r="II1720" s="1"/>
      <c r="IJ1720" s="1"/>
      <c r="IK1720" s="1"/>
      <c r="IL1720" s="1"/>
      <c r="IM1720" s="1"/>
      <c r="IN1720" s="1"/>
      <c r="IO1720" s="1"/>
      <c r="IP1720" s="1"/>
      <c r="IQ1720" s="1"/>
      <c r="IR1720" s="1"/>
      <c r="IS1720" s="1"/>
      <c r="IT1720" s="1"/>
      <c r="IU1720" s="1"/>
      <c r="IV1720" s="1"/>
      <c r="IW1720" s="1"/>
      <c r="IX1720" s="1"/>
      <c r="IY1720" s="1"/>
      <c r="IZ1720" s="1"/>
      <c r="JA1720" s="1"/>
      <c r="JB1720" s="1"/>
      <c r="JC1720" s="1"/>
      <c r="JD1720" s="1"/>
      <c r="JE1720" s="1"/>
      <c r="JF1720" s="1"/>
      <c r="JG1720" s="1"/>
      <c r="JH1720" s="1"/>
      <c r="JI1720" s="1"/>
      <c r="JJ1720" s="1"/>
      <c r="JK1720" s="1"/>
      <c r="JL1720" s="1"/>
      <c r="JM1720" s="1"/>
      <c r="JN1720" s="1"/>
      <c r="JO1720" s="1"/>
      <c r="JP1720" s="1"/>
      <c r="JQ1720" s="1"/>
      <c r="JR1720" s="1"/>
      <c r="JS1720" s="1"/>
      <c r="JT1720" s="1"/>
      <c r="JU1720" s="1"/>
      <c r="JV1720" s="1"/>
      <c r="JW1720" s="1"/>
      <c r="JX1720" s="1"/>
      <c r="JY1720" s="1"/>
      <c r="JZ1720" s="1"/>
      <c r="KA1720" s="1"/>
      <c r="KB1720" s="1"/>
      <c r="KC1720" s="1"/>
      <c r="KD1720" s="1"/>
      <c r="KE1720" s="1"/>
      <c r="KF1720" s="1"/>
      <c r="KG1720" s="1"/>
      <c r="KH1720" s="1"/>
      <c r="KI1720" s="1"/>
      <c r="KJ1720" s="1"/>
      <c r="KK1720" s="1"/>
      <c r="KL1720" s="1"/>
      <c r="KM1720" s="1"/>
      <c r="KN1720" s="1"/>
      <c r="KO1720" s="1"/>
      <c r="KP1720" s="1"/>
      <c r="KQ1720" s="1"/>
      <c r="KR1720" s="1"/>
      <c r="KS1720" s="1"/>
      <c r="KT1720" s="1"/>
      <c r="KU1720" s="1"/>
      <c r="KV1720" s="1"/>
      <c r="KW1720" s="1"/>
      <c r="KX1720" s="1"/>
      <c r="KY1720" s="1"/>
      <c r="KZ1720" s="1"/>
      <c r="LA1720" s="1"/>
      <c r="LB1720" s="1"/>
      <c r="LC1720" s="1"/>
      <c r="LD1720" s="1"/>
      <c r="LE1720" s="1"/>
      <c r="LF1720" s="1"/>
      <c r="LG1720" s="1"/>
      <c r="LH1720" s="1"/>
      <c r="LI1720" s="1"/>
      <c r="LJ1720" s="1"/>
      <c r="LK1720" s="1"/>
      <c r="LL1720" s="1"/>
      <c r="LM1720" s="1"/>
      <c r="LN1720" s="1"/>
      <c r="LO1720" s="1"/>
      <c r="LP1720" s="1"/>
      <c r="LQ1720" s="1"/>
      <c r="LR1720" s="1"/>
      <c r="LS1720" s="1"/>
      <c r="LT1720" s="1"/>
      <c r="LU1720" s="1"/>
      <c r="LV1720" s="1"/>
      <c r="LW1720" s="1"/>
      <c r="LX1720" s="1"/>
      <c r="LY1720" s="1"/>
      <c r="LZ1720" s="1"/>
      <c r="MA1720" s="1"/>
      <c r="MB1720" s="1"/>
      <c r="MC1720" s="1"/>
      <c r="MD1720" s="1"/>
      <c r="ME1720" s="1"/>
      <c r="MF1720" s="1"/>
      <c r="MG1720" s="1"/>
      <c r="MH1720" s="1"/>
      <c r="MI1720" s="1"/>
      <c r="MJ1720" s="1"/>
      <c r="MK1720" s="1"/>
      <c r="ML1720" s="1"/>
      <c r="MM1720" s="1"/>
      <c r="MN1720" s="1"/>
      <c r="MO1720" s="1"/>
      <c r="MP1720" s="1"/>
      <c r="MQ1720" s="1"/>
      <c r="MR1720" s="1"/>
      <c r="MS1720" s="1"/>
      <c r="MT1720" s="1"/>
      <c r="MU1720" s="1"/>
      <c r="MV1720" s="1"/>
      <c r="MW1720" s="1"/>
      <c r="MX1720" s="1"/>
      <c r="MY1720" s="1"/>
      <c r="MZ1720" s="1"/>
      <c r="NA1720" s="1"/>
      <c r="NB1720" s="1"/>
      <c r="NC1720" s="1"/>
      <c r="ND1720" s="1"/>
      <c r="NE1720" s="1"/>
      <c r="NF1720" s="1"/>
      <c r="NG1720" s="1"/>
      <c r="NH1720" s="1"/>
      <c r="NI1720" s="1"/>
      <c r="NJ1720" s="1"/>
      <c r="NK1720" s="1"/>
      <c r="NL1720" s="1"/>
      <c r="NM1720" s="1"/>
      <c r="NN1720" s="1"/>
      <c r="NO1720" s="1"/>
      <c r="NP1720" s="1"/>
      <c r="NQ1720" s="1"/>
      <c r="NR1720" s="1"/>
      <c r="NS1720" s="1"/>
      <c r="NT1720" s="1"/>
      <c r="NU1720" s="1"/>
      <c r="NV1720" s="1"/>
      <c r="NW1720" s="1"/>
      <c r="NX1720" s="1"/>
      <c r="NY1720" s="1"/>
      <c r="NZ1720" s="1"/>
      <c r="OA1720" s="1"/>
      <c r="OB1720" s="1"/>
      <c r="OC1720" s="1"/>
      <c r="OD1720" s="1"/>
      <c r="OE1720" s="1"/>
      <c r="OF1720" s="1"/>
      <c r="OG1720" s="1"/>
      <c r="OH1720" s="1"/>
      <c r="OI1720" s="1"/>
      <c r="OJ1720" s="1"/>
      <c r="OK1720" s="1"/>
      <c r="OL1720" s="1"/>
      <c r="OM1720" s="1"/>
      <c r="ON1720" s="1"/>
      <c r="OO1720" s="1"/>
      <c r="OP1720" s="1"/>
      <c r="OQ1720" s="1"/>
      <c r="OR1720" s="1"/>
      <c r="OS1720" s="1"/>
      <c r="OT1720" s="1"/>
      <c r="OU1720" s="1"/>
      <c r="OV1720" s="1"/>
      <c r="OW1720" s="1"/>
      <c r="OX1720" s="1"/>
      <c r="OY1720" s="1"/>
      <c r="OZ1720" s="1"/>
      <c r="PA1720" s="1"/>
      <c r="PB1720" s="1"/>
      <c r="PC1720" s="1"/>
      <c r="PD1720" s="1"/>
      <c r="PE1720" s="1"/>
      <c r="PF1720" s="1"/>
      <c r="PG1720" s="1"/>
      <c r="PH1720" s="1"/>
      <c r="PI1720" s="1"/>
      <c r="PJ1720" s="1"/>
      <c r="PK1720" s="1"/>
      <c r="PL1720" s="1"/>
      <c r="PM1720" s="1"/>
      <c r="PN1720" s="1"/>
      <c r="PO1720" s="1"/>
      <c r="PP1720" s="1"/>
      <c r="PQ1720" s="1"/>
      <c r="PR1720" s="1"/>
      <c r="PS1720" s="1"/>
      <c r="PT1720" s="1"/>
      <c r="PU1720" s="1"/>
      <c r="PV1720" s="1"/>
      <c r="PW1720" s="1"/>
      <c r="PX1720" s="1"/>
      <c r="PY1720" s="1"/>
      <c r="PZ1720" s="1"/>
      <c r="QA1720" s="1"/>
      <c r="QB1720" s="1"/>
      <c r="QC1720" s="1"/>
      <c r="QD1720" s="1"/>
      <c r="QE1720" s="1"/>
      <c r="QF1720" s="1"/>
      <c r="QG1720" s="1"/>
      <c r="QH1720" s="1"/>
      <c r="QI1720" s="1"/>
      <c r="QJ1720" s="1"/>
      <c r="QK1720" s="1"/>
      <c r="QL1720" s="1"/>
      <c r="QM1720" s="1"/>
      <c r="QN1720" s="1"/>
      <c r="QO1720" s="1"/>
      <c r="QP1720" s="1"/>
      <c r="QQ1720" s="1"/>
      <c r="QR1720" s="1"/>
      <c r="QS1720" s="1"/>
      <c r="QT1720" s="1"/>
      <c r="QU1720" s="1"/>
      <c r="QV1720" s="1"/>
      <c r="QW1720" s="1"/>
      <c r="QX1720" s="1"/>
      <c r="QY1720" s="1"/>
      <c r="QZ1720" s="1"/>
      <c r="RA1720" s="1"/>
      <c r="RB1720" s="1"/>
      <c r="RC1720" s="1"/>
      <c r="RD1720" s="1"/>
      <c r="RE1720" s="1"/>
      <c r="RF1720" s="1"/>
      <c r="RG1720" s="1"/>
      <c r="RH1720" s="1"/>
      <c r="RI1720" s="1"/>
      <c r="RJ1720" s="1"/>
      <c r="RK1720" s="1"/>
      <c r="RL1720" s="1"/>
      <c r="RM1720" s="1"/>
      <c r="RN1720" s="1"/>
      <c r="RO1720" s="1"/>
      <c r="RP1720" s="1"/>
      <c r="RQ1720" s="1"/>
      <c r="RR1720" s="1"/>
      <c r="RS1720" s="1"/>
      <c r="RT1720" s="1"/>
      <c r="RU1720" s="1"/>
      <c r="RV1720" s="1"/>
      <c r="RW1720" s="1"/>
      <c r="RX1720" s="1"/>
      <c r="RY1720" s="1"/>
      <c r="RZ1720" s="1"/>
      <c r="SA1720" s="1"/>
      <c r="SB1720" s="1"/>
      <c r="SC1720" s="1"/>
      <c r="SD1720" s="1"/>
      <c r="SE1720" s="1"/>
      <c r="SF1720" s="1"/>
      <c r="SG1720" s="1"/>
      <c r="SH1720" s="1"/>
      <c r="SI1720" s="1"/>
      <c r="SJ1720" s="1"/>
      <c r="SK1720" s="1"/>
      <c r="SL1720" s="1"/>
      <c r="SM1720" s="1"/>
      <c r="SN1720" s="1"/>
      <c r="SO1720" s="1"/>
      <c r="SP1720" s="1"/>
      <c r="SQ1720" s="1"/>
      <c r="SR1720" s="1"/>
      <c r="SS1720" s="1"/>
      <c r="ST1720" s="1"/>
      <c r="SU1720" s="1"/>
      <c r="SV1720" s="1"/>
      <c r="SW1720" s="1"/>
      <c r="SX1720" s="1"/>
      <c r="SY1720" s="1"/>
      <c r="SZ1720" s="1"/>
      <c r="TA1720" s="1"/>
      <c r="TB1720" s="1"/>
      <c r="TC1720" s="1"/>
      <c r="TD1720" s="1"/>
      <c r="TE1720" s="1"/>
      <c r="TF1720" s="1"/>
      <c r="TG1720" s="1"/>
      <c r="TH1720" s="1"/>
      <c r="TI1720" s="1"/>
      <c r="TJ1720" s="1"/>
      <c r="TK1720" s="1"/>
      <c r="TL1720" s="1"/>
      <c r="TM1720" s="1"/>
      <c r="TN1720" s="1"/>
      <c r="TO1720" s="1"/>
      <c r="TP1720" s="1"/>
      <c r="TQ1720" s="1"/>
      <c r="TR1720" s="1"/>
      <c r="TS1720" s="1"/>
      <c r="TT1720" s="1"/>
      <c r="TU1720" s="1"/>
      <c r="TV1720" s="1"/>
      <c r="TW1720" s="1"/>
      <c r="TX1720" s="1"/>
      <c r="TY1720" s="1"/>
      <c r="TZ1720" s="1"/>
      <c r="UA1720" s="1"/>
      <c r="UB1720" s="1"/>
      <c r="UC1720" s="1"/>
      <c r="UD1720" s="1"/>
      <c r="UE1720" s="1"/>
      <c r="UF1720" s="1"/>
      <c r="UG1720" s="1"/>
      <c r="UH1720" s="1"/>
      <c r="UI1720" s="1"/>
      <c r="UJ1720" s="1"/>
      <c r="UK1720" s="1"/>
      <c r="UL1720" s="1"/>
      <c r="UM1720" s="1"/>
      <c r="UN1720" s="1"/>
      <c r="UO1720" s="1"/>
      <c r="UP1720" s="1"/>
      <c r="UQ1720" s="1"/>
      <c r="UR1720" s="1"/>
      <c r="US1720" s="1"/>
      <c r="UT1720" s="1"/>
      <c r="UU1720" s="1"/>
      <c r="UV1720" s="1"/>
      <c r="UW1720" s="1"/>
      <c r="UX1720" s="1"/>
      <c r="UY1720" s="1"/>
      <c r="UZ1720" s="1"/>
      <c r="VA1720" s="1"/>
      <c r="VB1720" s="1"/>
      <c r="VC1720" s="1"/>
      <c r="VD1720" s="1"/>
      <c r="VE1720" s="1"/>
      <c r="VF1720" s="1"/>
      <c r="VG1720" s="1"/>
      <c r="VH1720" s="1"/>
      <c r="VI1720" s="1"/>
      <c r="VJ1720" s="1"/>
      <c r="VK1720" s="1"/>
      <c r="VL1720" s="1"/>
      <c r="VM1720" s="1"/>
      <c r="VN1720" s="1"/>
      <c r="VO1720" s="1"/>
      <c r="VP1720" s="1"/>
      <c r="VQ1720" s="1"/>
      <c r="VR1720" s="1"/>
      <c r="VS1720" s="1"/>
      <c r="VT1720" s="1"/>
      <c r="VU1720" s="1"/>
      <c r="VV1720" s="1"/>
      <c r="VW1720" s="1"/>
      <c r="VX1720" s="1"/>
      <c r="VY1720" s="1"/>
      <c r="VZ1720" s="1"/>
      <c r="WA1720" s="1"/>
      <c r="WB1720" s="1"/>
      <c r="WC1720" s="1"/>
      <c r="WD1720" s="1"/>
      <c r="WE1720" s="1"/>
      <c r="WF1720" s="1"/>
      <c r="WG1720" s="1"/>
      <c r="WH1720" s="1"/>
      <c r="WI1720" s="1"/>
      <c r="WJ1720" s="1"/>
      <c r="WK1720" s="1"/>
      <c r="WL1720" s="1"/>
      <c r="WM1720" s="1"/>
      <c r="WN1720" s="1"/>
      <c r="WO1720" s="1"/>
      <c r="WP1720" s="1"/>
      <c r="WQ1720" s="1"/>
      <c r="WR1720" s="1"/>
      <c r="WS1720" s="1"/>
      <c r="WT1720" s="1"/>
      <c r="WU1720" s="1"/>
      <c r="WV1720" s="1"/>
      <c r="WW1720" s="1"/>
      <c r="WX1720" s="1"/>
      <c r="WY1720" s="1"/>
      <c r="WZ1720" s="1"/>
      <c r="XA1720" s="1"/>
      <c r="XB1720" s="1"/>
      <c r="XC1720" s="1"/>
      <c r="XD1720" s="1"/>
      <c r="XE1720" s="1"/>
      <c r="XF1720" s="1"/>
      <c r="XG1720" s="1"/>
      <c r="XH1720" s="1"/>
      <c r="XI1720" s="1"/>
      <c r="XJ1720" s="1"/>
      <c r="XK1720" s="1"/>
      <c r="XL1720" s="1"/>
      <c r="XM1720" s="1"/>
      <c r="XN1720" s="1"/>
      <c r="XO1720" s="1"/>
      <c r="XP1720" s="1"/>
      <c r="XQ1720" s="1"/>
      <c r="XR1720" s="1"/>
      <c r="XS1720" s="1"/>
      <c r="XT1720" s="1"/>
      <c r="XU1720" s="1"/>
      <c r="XV1720" s="1"/>
      <c r="XW1720" s="1"/>
      <c r="XX1720" s="1"/>
      <c r="XY1720" s="1"/>
      <c r="XZ1720" s="1"/>
      <c r="YA1720" s="1"/>
      <c r="YB1720" s="1"/>
      <c r="YC1720" s="1"/>
      <c r="YD1720" s="1"/>
      <c r="YE1720" s="1"/>
      <c r="YF1720" s="1"/>
      <c r="YG1720" s="1"/>
      <c r="YH1720" s="1"/>
      <c r="YI1720" s="1"/>
      <c r="YJ1720" s="1"/>
      <c r="YK1720" s="1"/>
      <c r="YL1720" s="1"/>
      <c r="YM1720" s="1"/>
      <c r="YN1720" s="1"/>
      <c r="YO1720" s="1"/>
      <c r="YP1720" s="1"/>
      <c r="YQ1720" s="1"/>
      <c r="YR1720" s="1"/>
      <c r="YS1720" s="1"/>
      <c r="YT1720" s="1"/>
      <c r="YU1720" s="1"/>
      <c r="YV1720" s="1"/>
      <c r="YW1720" s="1"/>
      <c r="YX1720" s="1"/>
      <c r="YY1720" s="1"/>
      <c r="YZ1720" s="1"/>
      <c r="ZA1720" s="1"/>
      <c r="ZB1720" s="1"/>
      <c r="ZC1720" s="1"/>
      <c r="ZD1720" s="1"/>
      <c r="ZE1720" s="1"/>
      <c r="ZF1720" s="1"/>
      <c r="ZG1720" s="1"/>
      <c r="ZH1720" s="1"/>
      <c r="ZI1720" s="1"/>
      <c r="ZJ1720" s="1"/>
      <c r="ZK1720" s="1"/>
      <c r="ZL1720" s="1"/>
      <c r="ZM1720" s="1"/>
      <c r="ZN1720" s="1"/>
      <c r="ZO1720" s="1"/>
      <c r="ZP1720" s="1"/>
      <c r="ZQ1720" s="1"/>
      <c r="ZR1720" s="1"/>
      <c r="ZS1720" s="1"/>
      <c r="ZT1720" s="1"/>
      <c r="ZU1720" s="1"/>
      <c r="ZV1720" s="1"/>
      <c r="ZW1720" s="1"/>
      <c r="ZX1720" s="1"/>
      <c r="ZY1720" s="1"/>
      <c r="ZZ1720" s="1"/>
      <c r="AAA1720" s="1"/>
      <c r="AAB1720" s="1"/>
      <c r="AAC1720" s="1"/>
      <c r="AAD1720" s="1"/>
      <c r="AAE1720" s="1"/>
      <c r="AAF1720" s="1"/>
      <c r="AAG1720" s="1"/>
      <c r="AAH1720" s="1"/>
      <c r="AAI1720" s="1"/>
      <c r="AAJ1720" s="1"/>
      <c r="AAK1720" s="1"/>
      <c r="AAL1720" s="1"/>
      <c r="AAM1720" s="1"/>
      <c r="AAN1720" s="1"/>
      <c r="AAO1720" s="1"/>
      <c r="AAP1720" s="1"/>
      <c r="AAQ1720" s="1"/>
      <c r="AAR1720" s="1"/>
      <c r="AAS1720" s="1"/>
      <c r="AAT1720" s="1"/>
      <c r="AAU1720" s="1"/>
      <c r="AAV1720" s="1"/>
      <c r="AAW1720" s="1"/>
      <c r="AAX1720" s="1"/>
      <c r="AAY1720" s="1"/>
      <c r="AAZ1720" s="1"/>
      <c r="ABA1720" s="1"/>
      <c r="ABB1720" s="1"/>
      <c r="ABC1720" s="1"/>
      <c r="ABD1720" s="1"/>
      <c r="ABE1720" s="1"/>
      <c r="ABF1720" s="1"/>
      <c r="ABG1720" s="1"/>
      <c r="ABH1720" s="1"/>
      <c r="ABI1720" s="1"/>
      <c r="ABJ1720" s="1"/>
      <c r="ABK1720" s="1"/>
      <c r="ABL1720" s="1"/>
      <c r="ABM1720" s="1"/>
      <c r="ABN1720" s="1"/>
      <c r="ABO1720" s="1"/>
      <c r="ABP1720" s="1"/>
      <c r="ABQ1720" s="1"/>
      <c r="ABR1720" s="1"/>
      <c r="ABS1720" s="1"/>
      <c r="ABT1720" s="1"/>
      <c r="ABU1720" s="1"/>
      <c r="ABV1720" s="1"/>
      <c r="ABW1720" s="1"/>
      <c r="ABX1720" s="1"/>
      <c r="ABY1720" s="1"/>
      <c r="ABZ1720" s="1"/>
      <c r="ACA1720" s="1"/>
      <c r="ACB1720" s="1"/>
      <c r="ACC1720" s="1"/>
      <c r="ACD1720" s="1"/>
      <c r="ACE1720" s="1"/>
      <c r="ACF1720" s="1"/>
      <c r="ACG1720" s="1"/>
      <c r="ACH1720" s="1"/>
      <c r="ACI1720" s="1"/>
      <c r="ACJ1720" s="1"/>
      <c r="ACK1720" s="1"/>
      <c r="ACL1720" s="1"/>
      <c r="ACM1720" s="1"/>
      <c r="ACN1720" s="1"/>
      <c r="ACO1720" s="1"/>
      <c r="ACP1720" s="1"/>
      <c r="ACQ1720" s="1"/>
      <c r="ACR1720" s="1"/>
      <c r="ACS1720" s="1"/>
      <c r="ACT1720" s="1"/>
      <c r="ACU1720" s="1"/>
      <c r="ACV1720" s="1"/>
      <c r="ACW1720" s="1"/>
      <c r="ACX1720" s="1"/>
      <c r="ACY1720" s="1"/>
      <c r="ACZ1720" s="1"/>
      <c r="ADA1720" s="1"/>
      <c r="ADB1720" s="1"/>
      <c r="ADC1720" s="1"/>
      <c r="ADD1720" s="1"/>
      <c r="ADE1720" s="1"/>
      <c r="ADF1720" s="1"/>
      <c r="ADG1720" s="1"/>
      <c r="ADH1720" s="1"/>
      <c r="ADI1720" s="1"/>
      <c r="ADJ1720" s="1"/>
      <c r="ADK1720" s="1"/>
      <c r="ADL1720" s="1"/>
      <c r="ADM1720" s="1"/>
      <c r="ADN1720" s="1"/>
      <c r="ADO1720" s="1"/>
      <c r="ADP1720" s="1"/>
      <c r="ADQ1720" s="1"/>
      <c r="ADR1720" s="1"/>
      <c r="ADS1720" s="1"/>
      <c r="ADT1720" s="1"/>
      <c r="ADU1720" s="1"/>
      <c r="ADV1720" s="1"/>
      <c r="ADW1720" s="1"/>
      <c r="ADX1720" s="1"/>
      <c r="ADY1720" s="1"/>
      <c r="ADZ1720" s="1"/>
      <c r="AEA1720" s="1"/>
      <c r="AEB1720" s="1"/>
      <c r="AEC1720" s="1"/>
      <c r="AED1720" s="1"/>
      <c r="AEE1720" s="1"/>
      <c r="AEF1720" s="1"/>
      <c r="AEG1720" s="1"/>
      <c r="AEH1720" s="1"/>
      <c r="AEI1720" s="1"/>
      <c r="AEJ1720" s="1"/>
      <c r="AEK1720" s="1"/>
      <c r="AEL1720" s="1"/>
      <c r="AEM1720" s="1"/>
      <c r="AEN1720" s="1"/>
      <c r="AEO1720" s="1"/>
      <c r="AEP1720" s="1"/>
      <c r="AEQ1720" s="1"/>
      <c r="AER1720" s="1"/>
      <c r="AES1720" s="1"/>
      <c r="AET1720" s="1"/>
      <c r="AEU1720" s="1"/>
      <c r="AEV1720" s="1"/>
      <c r="AEW1720" s="1"/>
      <c r="AEX1720" s="1"/>
      <c r="AEY1720" s="1"/>
      <c r="AEZ1720" s="1"/>
      <c r="AFA1720" s="1"/>
      <c r="AFB1720" s="1"/>
      <c r="AFC1720" s="1"/>
      <c r="AFD1720" s="1"/>
      <c r="AFE1720" s="1"/>
      <c r="AFF1720" s="1"/>
      <c r="AFG1720" s="1"/>
      <c r="AFH1720" s="1"/>
      <c r="AFI1720" s="1"/>
      <c r="AFJ1720" s="1"/>
      <c r="AFK1720" s="1"/>
      <c r="AFL1720" s="1"/>
      <c r="AFM1720" s="1"/>
      <c r="AFN1720" s="1"/>
      <c r="AFO1720" s="1"/>
      <c r="AFP1720" s="1"/>
      <c r="AFQ1720" s="1"/>
      <c r="AFR1720" s="1"/>
      <c r="AFS1720" s="1"/>
      <c r="AFT1720" s="1"/>
      <c r="AFU1720" s="1"/>
      <c r="AFV1720" s="1"/>
      <c r="AFW1720" s="1"/>
      <c r="AFX1720" s="1"/>
      <c r="AFY1720" s="1"/>
      <c r="AFZ1720" s="1"/>
      <c r="AGA1720" s="1"/>
      <c r="AGB1720" s="1"/>
      <c r="AGC1720" s="1"/>
      <c r="AGD1720" s="1"/>
      <c r="AGE1720" s="1"/>
      <c r="AGF1720" s="1"/>
      <c r="AGG1720" s="1"/>
      <c r="AGH1720" s="1"/>
      <c r="AGI1720" s="1"/>
      <c r="AGJ1720" s="1"/>
      <c r="AGK1720" s="1"/>
      <c r="AGL1720" s="1"/>
      <c r="AGM1720" s="1"/>
      <c r="AGN1720" s="1"/>
      <c r="AGO1720" s="1"/>
      <c r="AGP1720" s="1"/>
      <c r="AGQ1720" s="1"/>
      <c r="AGR1720" s="1"/>
      <c r="AGS1720" s="1"/>
      <c r="AGT1720" s="1"/>
      <c r="AGU1720" s="1"/>
      <c r="AGV1720" s="1"/>
      <c r="AGW1720" s="1"/>
      <c r="AGX1720" s="1"/>
      <c r="AGY1720" s="1"/>
      <c r="AGZ1720" s="1"/>
      <c r="AHA1720" s="1"/>
      <c r="AHB1720" s="1"/>
      <c r="AHC1720" s="1"/>
      <c r="AHD1720" s="1"/>
      <c r="AHE1720" s="1"/>
      <c r="AHF1720" s="1"/>
      <c r="AHG1720" s="1"/>
      <c r="AHH1720" s="1"/>
      <c r="AHI1720" s="1"/>
      <c r="AHJ1720" s="1"/>
      <c r="AHK1720" s="1"/>
      <c r="AHL1720" s="1"/>
      <c r="AHM1720" s="1"/>
      <c r="AHN1720" s="1"/>
      <c r="AHO1720" s="1"/>
      <c r="AHP1720" s="1"/>
      <c r="AHQ1720" s="1"/>
      <c r="AHR1720" s="1"/>
      <c r="AHS1720" s="1"/>
      <c r="AHT1720" s="1"/>
      <c r="AHU1720" s="1"/>
      <c r="AHV1720" s="1"/>
      <c r="AHW1720" s="1"/>
      <c r="AHX1720" s="1"/>
      <c r="AHY1720" s="1"/>
      <c r="AHZ1720" s="1"/>
      <c r="AIA1720" s="1"/>
      <c r="AIB1720" s="1"/>
      <c r="AIC1720" s="1"/>
      <c r="AID1720" s="1"/>
      <c r="AIE1720" s="1"/>
      <c r="AIF1720" s="1"/>
      <c r="AIG1720" s="1"/>
      <c r="AIH1720" s="1"/>
      <c r="AII1720" s="1"/>
      <c r="AIJ1720" s="1"/>
      <c r="AIK1720" s="1"/>
      <c r="AIL1720" s="1"/>
      <c r="AIM1720" s="1"/>
      <c r="AIN1720" s="1"/>
      <c r="AIO1720" s="1"/>
      <c r="AIP1720" s="1"/>
      <c r="AIQ1720" s="1"/>
      <c r="AIR1720" s="1"/>
      <c r="AIS1720" s="1"/>
      <c r="AIT1720" s="1"/>
      <c r="AIU1720" s="1"/>
      <c r="AIV1720" s="1"/>
      <c r="AIW1720" s="1"/>
      <c r="AIX1720" s="1"/>
      <c r="AIY1720" s="1"/>
      <c r="AIZ1720" s="1"/>
      <c r="AJA1720" s="1"/>
      <c r="AJB1720" s="1"/>
      <c r="AJC1720" s="1"/>
      <c r="AJD1720" s="1"/>
      <c r="AJE1720" s="1"/>
      <c r="AJF1720" s="1"/>
      <c r="AJG1720" s="1"/>
      <c r="AJH1720" s="1"/>
      <c r="AJI1720" s="1"/>
      <c r="AJJ1720" s="1"/>
      <c r="AJK1720" s="1"/>
      <c r="AJL1720" s="1"/>
      <c r="AJM1720" s="1"/>
      <c r="AJN1720" s="1"/>
      <c r="AJO1720" s="1"/>
      <c r="AJP1720" s="1"/>
      <c r="AJQ1720" s="1"/>
      <c r="AJR1720" s="1"/>
      <c r="AJS1720" s="1"/>
      <c r="AJT1720" s="1"/>
      <c r="AJU1720" s="1"/>
      <c r="AJV1720" s="1"/>
      <c r="AJW1720" s="1"/>
      <c r="AJX1720" s="1"/>
      <c r="AJY1720" s="1"/>
      <c r="AJZ1720" s="1"/>
      <c r="AKA1720" s="1"/>
      <c r="AKB1720" s="1"/>
      <c r="AKC1720" s="1"/>
      <c r="AKD1720" s="1"/>
      <c r="AKE1720" s="1"/>
      <c r="AKF1720" s="1"/>
      <c r="AKG1720" s="1"/>
      <c r="AKH1720" s="1"/>
      <c r="AKI1720" s="1"/>
      <c r="AKJ1720" s="1"/>
      <c r="AKK1720" s="1"/>
      <c r="AKL1720" s="1"/>
      <c r="AKM1720" s="1"/>
      <c r="AKN1720" s="1"/>
      <c r="AKO1720" s="1"/>
      <c r="AKP1720" s="1"/>
      <c r="AKQ1720" s="1"/>
      <c r="AKR1720" s="1"/>
      <c r="AKS1720" s="1"/>
      <c r="AKT1720" s="1"/>
      <c r="AKU1720" s="1"/>
      <c r="AKV1720" s="1"/>
      <c r="AKW1720" s="1"/>
      <c r="AKX1720" s="1"/>
      <c r="AKY1720" s="1"/>
      <c r="AKZ1720" s="1"/>
      <c r="ALA1720" s="1"/>
      <c r="ALB1720" s="1"/>
      <c r="ALC1720" s="1"/>
      <c r="ALD1720" s="1"/>
      <c r="ALE1720" s="1"/>
      <c r="ALF1720" s="1"/>
      <c r="ALG1720" s="1"/>
      <c r="ALH1720" s="1"/>
      <c r="ALI1720" s="1"/>
      <c r="ALJ1720" s="1"/>
      <c r="ALK1720" s="1"/>
      <c r="ALL1720" s="1"/>
      <c r="ALM1720" s="1"/>
      <c r="ALN1720" s="1"/>
      <c r="ALO1720" s="1"/>
      <c r="ALP1720" s="1"/>
      <c r="ALQ1720" s="1"/>
      <c r="ALR1720" s="1"/>
      <c r="ALS1720" s="1"/>
      <c r="ALT1720" s="1"/>
      <c r="ALU1720" s="1"/>
      <c r="ALV1720" s="1"/>
      <c r="ALW1720" s="1"/>
      <c r="ALX1720" s="1"/>
      <c r="ALY1720" s="1"/>
      <c r="ALZ1720" s="1"/>
      <c r="AMA1720" s="1"/>
      <c r="AMB1720" s="1"/>
      <c r="AMC1720" s="1"/>
      <c r="AMD1720" s="1"/>
      <c r="AME1720" s="1"/>
      <c r="AMF1720" s="1"/>
      <c r="AMG1720" s="1"/>
      <c r="AMH1720" s="1"/>
      <c r="AMI1720" s="1"/>
    </row>
    <row r="1721" customFormat="false" ht="12.75" hidden="false" customHeight="false" outlineLevel="0" collapsed="false">
      <c r="A1721" s="1" t="s">
        <v>133</v>
      </c>
      <c r="C1721" s="27" t="s">
        <v>4016</v>
      </c>
      <c r="D1721" s="27" t="s">
        <v>51</v>
      </c>
      <c r="E1721" s="27"/>
      <c r="F1721" s="31"/>
      <c r="G1721" s="27"/>
      <c r="H1721" s="30" t="s">
        <v>61</v>
      </c>
      <c r="I1721" s="31" t="n">
        <v>2.29</v>
      </c>
      <c r="J1721" s="30" t="s">
        <v>3988</v>
      </c>
      <c r="BM1721" s="1"/>
      <c r="BN1721" s="1"/>
      <c r="BO1721" s="1"/>
      <c r="BP1721" s="1"/>
      <c r="BQ1721" s="1"/>
      <c r="BR1721" s="1"/>
      <c r="BS1721" s="1"/>
      <c r="BT1721" s="1"/>
      <c r="BU1721" s="1"/>
      <c r="BV1721" s="1"/>
      <c r="BW1721" s="1"/>
      <c r="BX1721" s="1"/>
      <c r="BY1721" s="1"/>
      <c r="BZ1721" s="1"/>
      <c r="CA1721" s="1"/>
      <c r="CB1721" s="1"/>
      <c r="CC1721" s="1"/>
      <c r="CD1721" s="1"/>
      <c r="CE1721" s="1"/>
      <c r="CF1721" s="1"/>
      <c r="CG1721" s="1"/>
      <c r="CH1721" s="1"/>
      <c r="CI1721" s="1"/>
      <c r="CJ1721" s="1"/>
      <c r="CK1721" s="1"/>
      <c r="CL1721" s="1"/>
      <c r="CM1721" s="1"/>
      <c r="CN1721" s="1"/>
      <c r="CO1721" s="1"/>
      <c r="CP1721" s="1"/>
      <c r="CQ1721" s="1"/>
      <c r="CR1721" s="1"/>
      <c r="CS1721" s="1"/>
      <c r="CT1721" s="1"/>
      <c r="CU1721" s="1"/>
      <c r="CV1721" s="1"/>
      <c r="CW1721" s="1"/>
      <c r="CX1721" s="1"/>
      <c r="CY1721" s="1"/>
      <c r="CZ1721" s="1"/>
      <c r="DA1721" s="1"/>
      <c r="DB1721" s="1"/>
      <c r="DC1721" s="1"/>
      <c r="DD1721" s="1"/>
      <c r="DE1721" s="1"/>
      <c r="DF1721" s="1"/>
      <c r="DG1721" s="1"/>
      <c r="DH1721" s="1"/>
      <c r="DI1721" s="1"/>
      <c r="DJ1721" s="1"/>
      <c r="DK1721" s="1"/>
      <c r="DL1721" s="1"/>
      <c r="DM1721" s="1"/>
      <c r="DN1721" s="1"/>
      <c r="DO1721" s="1"/>
      <c r="DP1721" s="1"/>
      <c r="DQ1721" s="1"/>
      <c r="DR1721" s="1"/>
      <c r="DS1721" s="1"/>
      <c r="DT1721" s="1"/>
      <c r="DU1721" s="1"/>
      <c r="DV1721" s="1"/>
      <c r="DW1721" s="1"/>
      <c r="DX1721" s="1"/>
      <c r="DY1721" s="1"/>
      <c r="DZ1721" s="1"/>
      <c r="EA1721" s="1"/>
      <c r="EB1721" s="1"/>
      <c r="EC1721" s="1"/>
      <c r="ED1721" s="1"/>
      <c r="EE1721" s="1"/>
      <c r="EF1721" s="1"/>
      <c r="EG1721" s="1"/>
      <c r="EH1721" s="1"/>
      <c r="EI1721" s="1"/>
      <c r="EJ1721" s="1"/>
      <c r="EK1721" s="1"/>
      <c r="EL1721" s="1"/>
      <c r="EM1721" s="1"/>
      <c r="EN1721" s="1"/>
      <c r="EO1721" s="1"/>
      <c r="EP1721" s="1"/>
      <c r="EQ1721" s="1"/>
      <c r="ER1721" s="1"/>
      <c r="ES1721" s="1"/>
      <c r="ET1721" s="1"/>
      <c r="EU1721" s="1"/>
      <c r="EV1721" s="1"/>
      <c r="EW1721" s="1"/>
      <c r="EX1721" s="1"/>
      <c r="EY1721" s="1"/>
      <c r="EZ1721" s="1"/>
      <c r="FA1721" s="1"/>
      <c r="FB1721" s="1"/>
      <c r="FC1721" s="1"/>
      <c r="FD1721" s="1"/>
      <c r="FE1721" s="1"/>
      <c r="FF1721" s="1"/>
      <c r="FG1721" s="1"/>
      <c r="FH1721" s="1"/>
      <c r="FI1721" s="1"/>
      <c r="FJ1721" s="1"/>
      <c r="FK1721" s="1"/>
      <c r="FL1721" s="1"/>
      <c r="FM1721" s="1"/>
      <c r="FN1721" s="1"/>
      <c r="FO1721" s="1"/>
      <c r="FP1721" s="1"/>
      <c r="FQ1721" s="1"/>
      <c r="FR1721" s="1"/>
      <c r="FS1721" s="1"/>
      <c r="FT1721" s="1"/>
      <c r="FU1721" s="1"/>
      <c r="FV1721" s="1"/>
      <c r="FW1721" s="1"/>
      <c r="FX1721" s="1"/>
      <c r="FY1721" s="1"/>
      <c r="FZ1721" s="1"/>
      <c r="GA1721" s="1"/>
      <c r="GB1721" s="1"/>
      <c r="GC1721" s="1"/>
      <c r="GD1721" s="1"/>
      <c r="GE1721" s="1"/>
      <c r="GF1721" s="1"/>
      <c r="GG1721" s="1"/>
      <c r="GH1721" s="1"/>
      <c r="GI1721" s="1"/>
      <c r="GJ1721" s="1"/>
      <c r="GK1721" s="1"/>
      <c r="GL1721" s="1"/>
      <c r="GM1721" s="1"/>
      <c r="GN1721" s="1"/>
      <c r="GO1721" s="1"/>
      <c r="GP1721" s="1"/>
      <c r="GQ1721" s="1"/>
      <c r="GR1721" s="1"/>
      <c r="GS1721" s="1"/>
      <c r="GT1721" s="1"/>
      <c r="GU1721" s="1"/>
      <c r="GV1721" s="1"/>
      <c r="GW1721" s="1"/>
      <c r="GX1721" s="1"/>
      <c r="GY1721" s="1"/>
      <c r="GZ1721" s="1"/>
      <c r="HA1721" s="1"/>
      <c r="HB1721" s="1"/>
      <c r="HC1721" s="1"/>
      <c r="HD1721" s="1"/>
      <c r="HE1721" s="1"/>
      <c r="HF1721" s="1"/>
      <c r="HG1721" s="1"/>
      <c r="HH1721" s="1"/>
      <c r="HI1721" s="1"/>
      <c r="HJ1721" s="1"/>
      <c r="HK1721" s="1"/>
      <c r="HL1721" s="1"/>
      <c r="HM1721" s="1"/>
      <c r="HN1721" s="1"/>
      <c r="HO1721" s="1"/>
      <c r="HP1721" s="1"/>
      <c r="HQ1721" s="1"/>
      <c r="HR1721" s="1"/>
      <c r="HS1721" s="1"/>
      <c r="HT1721" s="1"/>
      <c r="HU1721" s="1"/>
      <c r="HV1721" s="1"/>
      <c r="HW1721" s="1"/>
      <c r="HX1721" s="1"/>
      <c r="HY1721" s="1"/>
      <c r="HZ1721" s="1"/>
      <c r="IA1721" s="1"/>
      <c r="IB1721" s="1"/>
      <c r="IC1721" s="1"/>
      <c r="ID1721" s="1"/>
      <c r="IE1721" s="1"/>
      <c r="IF1721" s="1"/>
      <c r="IG1721" s="1"/>
      <c r="IH1721" s="1"/>
      <c r="II1721" s="1"/>
      <c r="IJ1721" s="1"/>
      <c r="IK1721" s="1"/>
      <c r="IL1721" s="1"/>
      <c r="IM1721" s="1"/>
      <c r="IN1721" s="1"/>
      <c r="IO1721" s="1"/>
      <c r="IP1721" s="1"/>
      <c r="IQ1721" s="1"/>
      <c r="IR1721" s="1"/>
      <c r="IS1721" s="1"/>
      <c r="IT1721" s="1"/>
      <c r="IU1721" s="1"/>
      <c r="IV1721" s="1"/>
      <c r="IW1721" s="1"/>
      <c r="IX1721" s="1"/>
      <c r="IY1721" s="1"/>
      <c r="IZ1721" s="1"/>
      <c r="JA1721" s="1"/>
      <c r="JB1721" s="1"/>
      <c r="JC1721" s="1"/>
      <c r="JD1721" s="1"/>
      <c r="JE1721" s="1"/>
      <c r="JF1721" s="1"/>
      <c r="JG1721" s="1"/>
      <c r="JH1721" s="1"/>
      <c r="JI1721" s="1"/>
      <c r="JJ1721" s="1"/>
      <c r="JK1721" s="1"/>
      <c r="JL1721" s="1"/>
      <c r="JM1721" s="1"/>
      <c r="JN1721" s="1"/>
      <c r="JO1721" s="1"/>
      <c r="JP1721" s="1"/>
      <c r="JQ1721" s="1"/>
      <c r="JR1721" s="1"/>
      <c r="JS1721" s="1"/>
      <c r="JT1721" s="1"/>
      <c r="JU1721" s="1"/>
      <c r="JV1721" s="1"/>
      <c r="JW1721" s="1"/>
      <c r="JX1721" s="1"/>
      <c r="JY1721" s="1"/>
      <c r="JZ1721" s="1"/>
      <c r="KA1721" s="1"/>
      <c r="KB1721" s="1"/>
      <c r="KC1721" s="1"/>
      <c r="KD1721" s="1"/>
      <c r="KE1721" s="1"/>
      <c r="KF1721" s="1"/>
      <c r="KG1721" s="1"/>
      <c r="KH1721" s="1"/>
      <c r="KI1721" s="1"/>
      <c r="KJ1721" s="1"/>
      <c r="KK1721" s="1"/>
      <c r="KL1721" s="1"/>
      <c r="KM1721" s="1"/>
      <c r="KN1721" s="1"/>
      <c r="KO1721" s="1"/>
      <c r="KP1721" s="1"/>
      <c r="KQ1721" s="1"/>
      <c r="KR1721" s="1"/>
      <c r="KS1721" s="1"/>
      <c r="KT1721" s="1"/>
      <c r="KU1721" s="1"/>
      <c r="KV1721" s="1"/>
      <c r="KW1721" s="1"/>
      <c r="KX1721" s="1"/>
      <c r="KY1721" s="1"/>
      <c r="KZ1721" s="1"/>
      <c r="LA1721" s="1"/>
      <c r="LB1721" s="1"/>
      <c r="LC1721" s="1"/>
      <c r="LD1721" s="1"/>
      <c r="LE1721" s="1"/>
      <c r="LF1721" s="1"/>
      <c r="LG1721" s="1"/>
      <c r="LH1721" s="1"/>
      <c r="LI1721" s="1"/>
      <c r="LJ1721" s="1"/>
      <c r="LK1721" s="1"/>
      <c r="LL1721" s="1"/>
      <c r="LM1721" s="1"/>
      <c r="LN1721" s="1"/>
      <c r="LO1721" s="1"/>
      <c r="LP1721" s="1"/>
      <c r="LQ1721" s="1"/>
      <c r="LR1721" s="1"/>
      <c r="LS1721" s="1"/>
      <c r="LT1721" s="1"/>
      <c r="LU1721" s="1"/>
      <c r="LV1721" s="1"/>
      <c r="LW1721" s="1"/>
      <c r="LX1721" s="1"/>
      <c r="LY1721" s="1"/>
      <c r="LZ1721" s="1"/>
      <c r="MA1721" s="1"/>
      <c r="MB1721" s="1"/>
      <c r="MC1721" s="1"/>
      <c r="MD1721" s="1"/>
      <c r="ME1721" s="1"/>
      <c r="MF1721" s="1"/>
      <c r="MG1721" s="1"/>
      <c r="MH1721" s="1"/>
      <c r="MI1721" s="1"/>
      <c r="MJ1721" s="1"/>
      <c r="MK1721" s="1"/>
      <c r="ML1721" s="1"/>
      <c r="MM1721" s="1"/>
      <c r="MN1721" s="1"/>
      <c r="MO1721" s="1"/>
      <c r="MP1721" s="1"/>
      <c r="MQ1721" s="1"/>
      <c r="MR1721" s="1"/>
      <c r="MS1721" s="1"/>
      <c r="MT1721" s="1"/>
      <c r="MU1721" s="1"/>
      <c r="MV1721" s="1"/>
      <c r="MW1721" s="1"/>
      <c r="MX1721" s="1"/>
      <c r="MY1721" s="1"/>
      <c r="MZ1721" s="1"/>
      <c r="NA1721" s="1"/>
      <c r="NB1721" s="1"/>
      <c r="NC1721" s="1"/>
      <c r="ND1721" s="1"/>
      <c r="NE1721" s="1"/>
      <c r="NF1721" s="1"/>
      <c r="NG1721" s="1"/>
      <c r="NH1721" s="1"/>
      <c r="NI1721" s="1"/>
      <c r="NJ1721" s="1"/>
      <c r="NK1721" s="1"/>
      <c r="NL1721" s="1"/>
      <c r="NM1721" s="1"/>
      <c r="NN1721" s="1"/>
      <c r="NO1721" s="1"/>
      <c r="NP1721" s="1"/>
      <c r="NQ1721" s="1"/>
      <c r="NR1721" s="1"/>
      <c r="NS1721" s="1"/>
      <c r="NT1721" s="1"/>
      <c r="NU1721" s="1"/>
      <c r="NV1721" s="1"/>
      <c r="NW1721" s="1"/>
      <c r="NX1721" s="1"/>
      <c r="NY1721" s="1"/>
      <c r="NZ1721" s="1"/>
      <c r="OA1721" s="1"/>
      <c r="OB1721" s="1"/>
      <c r="OC1721" s="1"/>
      <c r="OD1721" s="1"/>
      <c r="OE1721" s="1"/>
      <c r="OF1721" s="1"/>
      <c r="OG1721" s="1"/>
      <c r="OH1721" s="1"/>
      <c r="OI1721" s="1"/>
      <c r="OJ1721" s="1"/>
      <c r="OK1721" s="1"/>
      <c r="OL1721" s="1"/>
      <c r="OM1721" s="1"/>
      <c r="ON1721" s="1"/>
      <c r="OO1721" s="1"/>
      <c r="OP1721" s="1"/>
      <c r="OQ1721" s="1"/>
      <c r="OR1721" s="1"/>
      <c r="OS1721" s="1"/>
      <c r="OT1721" s="1"/>
      <c r="OU1721" s="1"/>
      <c r="OV1721" s="1"/>
      <c r="OW1721" s="1"/>
      <c r="OX1721" s="1"/>
      <c r="OY1721" s="1"/>
      <c r="OZ1721" s="1"/>
      <c r="PA1721" s="1"/>
      <c r="PB1721" s="1"/>
      <c r="PC1721" s="1"/>
      <c r="PD1721" s="1"/>
      <c r="PE1721" s="1"/>
      <c r="PF1721" s="1"/>
      <c r="PG1721" s="1"/>
      <c r="PH1721" s="1"/>
      <c r="PI1721" s="1"/>
      <c r="PJ1721" s="1"/>
      <c r="PK1721" s="1"/>
      <c r="PL1721" s="1"/>
      <c r="PM1721" s="1"/>
      <c r="PN1721" s="1"/>
      <c r="PO1721" s="1"/>
      <c r="PP1721" s="1"/>
      <c r="PQ1721" s="1"/>
      <c r="PR1721" s="1"/>
      <c r="PS1721" s="1"/>
      <c r="PT1721" s="1"/>
      <c r="PU1721" s="1"/>
      <c r="PV1721" s="1"/>
      <c r="PW1721" s="1"/>
      <c r="PX1721" s="1"/>
      <c r="PY1721" s="1"/>
      <c r="PZ1721" s="1"/>
      <c r="QA1721" s="1"/>
      <c r="QB1721" s="1"/>
      <c r="QC1721" s="1"/>
      <c r="QD1721" s="1"/>
      <c r="QE1721" s="1"/>
      <c r="QF1721" s="1"/>
      <c r="QG1721" s="1"/>
      <c r="QH1721" s="1"/>
      <c r="QI1721" s="1"/>
      <c r="QJ1721" s="1"/>
      <c r="QK1721" s="1"/>
      <c r="QL1721" s="1"/>
      <c r="QM1721" s="1"/>
      <c r="QN1721" s="1"/>
      <c r="QO1721" s="1"/>
      <c r="QP1721" s="1"/>
      <c r="QQ1721" s="1"/>
      <c r="QR1721" s="1"/>
      <c r="QS1721" s="1"/>
      <c r="QT1721" s="1"/>
      <c r="QU1721" s="1"/>
      <c r="QV1721" s="1"/>
      <c r="QW1721" s="1"/>
      <c r="QX1721" s="1"/>
      <c r="QY1721" s="1"/>
      <c r="QZ1721" s="1"/>
      <c r="RA1721" s="1"/>
      <c r="RB1721" s="1"/>
      <c r="RC1721" s="1"/>
      <c r="RD1721" s="1"/>
      <c r="RE1721" s="1"/>
      <c r="RF1721" s="1"/>
      <c r="RG1721" s="1"/>
      <c r="RH1721" s="1"/>
      <c r="RI1721" s="1"/>
      <c r="RJ1721" s="1"/>
      <c r="RK1721" s="1"/>
      <c r="RL1721" s="1"/>
      <c r="RM1721" s="1"/>
      <c r="RN1721" s="1"/>
      <c r="RO1721" s="1"/>
      <c r="RP1721" s="1"/>
      <c r="RQ1721" s="1"/>
      <c r="RR1721" s="1"/>
      <c r="RS1721" s="1"/>
      <c r="RT1721" s="1"/>
      <c r="RU1721" s="1"/>
      <c r="RV1721" s="1"/>
      <c r="RW1721" s="1"/>
      <c r="RX1721" s="1"/>
      <c r="RY1721" s="1"/>
      <c r="RZ1721" s="1"/>
      <c r="SA1721" s="1"/>
      <c r="SB1721" s="1"/>
      <c r="SC1721" s="1"/>
      <c r="SD1721" s="1"/>
      <c r="SE1721" s="1"/>
      <c r="SF1721" s="1"/>
      <c r="SG1721" s="1"/>
      <c r="SH1721" s="1"/>
      <c r="SI1721" s="1"/>
      <c r="SJ1721" s="1"/>
      <c r="SK1721" s="1"/>
      <c r="SL1721" s="1"/>
      <c r="SM1721" s="1"/>
      <c r="SN1721" s="1"/>
      <c r="SO1721" s="1"/>
      <c r="SP1721" s="1"/>
      <c r="SQ1721" s="1"/>
      <c r="SR1721" s="1"/>
      <c r="SS1721" s="1"/>
      <c r="ST1721" s="1"/>
      <c r="SU1721" s="1"/>
      <c r="SV1721" s="1"/>
      <c r="SW1721" s="1"/>
      <c r="SX1721" s="1"/>
      <c r="SY1721" s="1"/>
      <c r="SZ1721" s="1"/>
      <c r="TA1721" s="1"/>
      <c r="TB1721" s="1"/>
      <c r="TC1721" s="1"/>
      <c r="TD1721" s="1"/>
      <c r="TE1721" s="1"/>
      <c r="TF1721" s="1"/>
      <c r="TG1721" s="1"/>
      <c r="TH1721" s="1"/>
      <c r="TI1721" s="1"/>
      <c r="TJ1721" s="1"/>
      <c r="TK1721" s="1"/>
      <c r="TL1721" s="1"/>
      <c r="TM1721" s="1"/>
      <c r="TN1721" s="1"/>
      <c r="TO1721" s="1"/>
      <c r="TP1721" s="1"/>
      <c r="TQ1721" s="1"/>
      <c r="TR1721" s="1"/>
      <c r="TS1721" s="1"/>
      <c r="TT1721" s="1"/>
      <c r="TU1721" s="1"/>
      <c r="TV1721" s="1"/>
      <c r="TW1721" s="1"/>
      <c r="TX1721" s="1"/>
      <c r="TY1721" s="1"/>
      <c r="TZ1721" s="1"/>
      <c r="UA1721" s="1"/>
      <c r="UB1721" s="1"/>
      <c r="UC1721" s="1"/>
      <c r="UD1721" s="1"/>
      <c r="UE1721" s="1"/>
      <c r="UF1721" s="1"/>
      <c r="UG1721" s="1"/>
      <c r="UH1721" s="1"/>
      <c r="UI1721" s="1"/>
      <c r="UJ1721" s="1"/>
      <c r="UK1721" s="1"/>
      <c r="UL1721" s="1"/>
      <c r="UM1721" s="1"/>
      <c r="UN1721" s="1"/>
      <c r="UO1721" s="1"/>
      <c r="UP1721" s="1"/>
      <c r="UQ1721" s="1"/>
      <c r="UR1721" s="1"/>
      <c r="US1721" s="1"/>
      <c r="UT1721" s="1"/>
      <c r="UU1721" s="1"/>
      <c r="UV1721" s="1"/>
      <c r="UW1721" s="1"/>
      <c r="UX1721" s="1"/>
      <c r="UY1721" s="1"/>
      <c r="UZ1721" s="1"/>
      <c r="VA1721" s="1"/>
      <c r="VB1721" s="1"/>
      <c r="VC1721" s="1"/>
      <c r="VD1721" s="1"/>
      <c r="VE1721" s="1"/>
      <c r="VF1721" s="1"/>
      <c r="VG1721" s="1"/>
      <c r="VH1721" s="1"/>
      <c r="VI1721" s="1"/>
      <c r="VJ1721" s="1"/>
      <c r="VK1721" s="1"/>
      <c r="VL1721" s="1"/>
      <c r="VM1721" s="1"/>
      <c r="VN1721" s="1"/>
      <c r="VO1721" s="1"/>
      <c r="VP1721" s="1"/>
      <c r="VQ1721" s="1"/>
      <c r="VR1721" s="1"/>
      <c r="VS1721" s="1"/>
      <c r="VT1721" s="1"/>
      <c r="VU1721" s="1"/>
      <c r="VV1721" s="1"/>
      <c r="VW1721" s="1"/>
      <c r="VX1721" s="1"/>
      <c r="VY1721" s="1"/>
      <c r="VZ1721" s="1"/>
      <c r="WA1721" s="1"/>
      <c r="WB1721" s="1"/>
      <c r="WC1721" s="1"/>
      <c r="WD1721" s="1"/>
      <c r="WE1721" s="1"/>
      <c r="WF1721" s="1"/>
      <c r="WG1721" s="1"/>
      <c r="WH1721" s="1"/>
      <c r="WI1721" s="1"/>
      <c r="WJ1721" s="1"/>
      <c r="WK1721" s="1"/>
      <c r="WL1721" s="1"/>
      <c r="WM1721" s="1"/>
      <c r="WN1721" s="1"/>
      <c r="WO1721" s="1"/>
      <c r="WP1721" s="1"/>
      <c r="WQ1721" s="1"/>
      <c r="WR1721" s="1"/>
      <c r="WS1721" s="1"/>
      <c r="WT1721" s="1"/>
      <c r="WU1721" s="1"/>
      <c r="WV1721" s="1"/>
      <c r="WW1721" s="1"/>
      <c r="WX1721" s="1"/>
      <c r="WY1721" s="1"/>
      <c r="WZ1721" s="1"/>
      <c r="XA1721" s="1"/>
      <c r="XB1721" s="1"/>
      <c r="XC1721" s="1"/>
      <c r="XD1721" s="1"/>
      <c r="XE1721" s="1"/>
      <c r="XF1721" s="1"/>
      <c r="XG1721" s="1"/>
      <c r="XH1721" s="1"/>
      <c r="XI1721" s="1"/>
      <c r="XJ1721" s="1"/>
      <c r="XK1721" s="1"/>
      <c r="XL1721" s="1"/>
      <c r="XM1721" s="1"/>
      <c r="XN1721" s="1"/>
      <c r="XO1721" s="1"/>
      <c r="XP1721" s="1"/>
      <c r="XQ1721" s="1"/>
      <c r="XR1721" s="1"/>
      <c r="XS1721" s="1"/>
      <c r="XT1721" s="1"/>
      <c r="XU1721" s="1"/>
      <c r="XV1721" s="1"/>
      <c r="XW1721" s="1"/>
      <c r="XX1721" s="1"/>
      <c r="XY1721" s="1"/>
      <c r="XZ1721" s="1"/>
      <c r="YA1721" s="1"/>
      <c r="YB1721" s="1"/>
      <c r="YC1721" s="1"/>
      <c r="YD1721" s="1"/>
      <c r="YE1721" s="1"/>
      <c r="YF1721" s="1"/>
      <c r="YG1721" s="1"/>
      <c r="YH1721" s="1"/>
      <c r="YI1721" s="1"/>
      <c r="YJ1721" s="1"/>
      <c r="YK1721" s="1"/>
      <c r="YL1721" s="1"/>
      <c r="YM1721" s="1"/>
      <c r="YN1721" s="1"/>
      <c r="YO1721" s="1"/>
      <c r="YP1721" s="1"/>
      <c r="YQ1721" s="1"/>
      <c r="YR1721" s="1"/>
      <c r="YS1721" s="1"/>
      <c r="YT1721" s="1"/>
      <c r="YU1721" s="1"/>
      <c r="YV1721" s="1"/>
      <c r="YW1721" s="1"/>
      <c r="YX1721" s="1"/>
      <c r="YY1721" s="1"/>
      <c r="YZ1721" s="1"/>
      <c r="ZA1721" s="1"/>
      <c r="ZB1721" s="1"/>
      <c r="ZC1721" s="1"/>
      <c r="ZD1721" s="1"/>
      <c r="ZE1721" s="1"/>
      <c r="ZF1721" s="1"/>
      <c r="ZG1721" s="1"/>
      <c r="ZH1721" s="1"/>
      <c r="ZI1721" s="1"/>
      <c r="ZJ1721" s="1"/>
      <c r="ZK1721" s="1"/>
      <c r="ZL1721" s="1"/>
      <c r="ZM1721" s="1"/>
      <c r="ZN1721" s="1"/>
      <c r="ZO1721" s="1"/>
      <c r="ZP1721" s="1"/>
      <c r="ZQ1721" s="1"/>
      <c r="ZR1721" s="1"/>
      <c r="ZS1721" s="1"/>
      <c r="ZT1721" s="1"/>
      <c r="ZU1721" s="1"/>
      <c r="ZV1721" s="1"/>
      <c r="ZW1721" s="1"/>
      <c r="ZX1721" s="1"/>
      <c r="ZY1721" s="1"/>
      <c r="ZZ1721" s="1"/>
      <c r="AAA1721" s="1"/>
      <c r="AAB1721" s="1"/>
      <c r="AAC1721" s="1"/>
      <c r="AAD1721" s="1"/>
      <c r="AAE1721" s="1"/>
      <c r="AAF1721" s="1"/>
      <c r="AAG1721" s="1"/>
      <c r="AAH1721" s="1"/>
      <c r="AAI1721" s="1"/>
      <c r="AAJ1721" s="1"/>
      <c r="AAK1721" s="1"/>
      <c r="AAL1721" s="1"/>
      <c r="AAM1721" s="1"/>
      <c r="AAN1721" s="1"/>
      <c r="AAO1721" s="1"/>
      <c r="AAP1721" s="1"/>
      <c r="AAQ1721" s="1"/>
      <c r="AAR1721" s="1"/>
      <c r="AAS1721" s="1"/>
      <c r="AAT1721" s="1"/>
      <c r="AAU1721" s="1"/>
      <c r="AAV1721" s="1"/>
      <c r="AAW1721" s="1"/>
      <c r="AAX1721" s="1"/>
      <c r="AAY1721" s="1"/>
      <c r="AAZ1721" s="1"/>
      <c r="ABA1721" s="1"/>
      <c r="ABB1721" s="1"/>
      <c r="ABC1721" s="1"/>
      <c r="ABD1721" s="1"/>
      <c r="ABE1721" s="1"/>
      <c r="ABF1721" s="1"/>
      <c r="ABG1721" s="1"/>
      <c r="ABH1721" s="1"/>
      <c r="ABI1721" s="1"/>
      <c r="ABJ1721" s="1"/>
      <c r="ABK1721" s="1"/>
      <c r="ABL1721" s="1"/>
      <c r="ABM1721" s="1"/>
      <c r="ABN1721" s="1"/>
      <c r="ABO1721" s="1"/>
      <c r="ABP1721" s="1"/>
      <c r="ABQ1721" s="1"/>
      <c r="ABR1721" s="1"/>
      <c r="ABS1721" s="1"/>
      <c r="ABT1721" s="1"/>
      <c r="ABU1721" s="1"/>
      <c r="ABV1721" s="1"/>
      <c r="ABW1721" s="1"/>
      <c r="ABX1721" s="1"/>
      <c r="ABY1721" s="1"/>
      <c r="ABZ1721" s="1"/>
      <c r="ACA1721" s="1"/>
      <c r="ACB1721" s="1"/>
      <c r="ACC1721" s="1"/>
      <c r="ACD1721" s="1"/>
      <c r="ACE1721" s="1"/>
      <c r="ACF1721" s="1"/>
      <c r="ACG1721" s="1"/>
      <c r="ACH1721" s="1"/>
      <c r="ACI1721" s="1"/>
      <c r="ACJ1721" s="1"/>
      <c r="ACK1721" s="1"/>
      <c r="ACL1721" s="1"/>
      <c r="ACM1721" s="1"/>
      <c r="ACN1721" s="1"/>
      <c r="ACO1721" s="1"/>
      <c r="ACP1721" s="1"/>
      <c r="ACQ1721" s="1"/>
      <c r="ACR1721" s="1"/>
      <c r="ACS1721" s="1"/>
      <c r="ACT1721" s="1"/>
      <c r="ACU1721" s="1"/>
      <c r="ACV1721" s="1"/>
      <c r="ACW1721" s="1"/>
      <c r="ACX1721" s="1"/>
      <c r="ACY1721" s="1"/>
      <c r="ACZ1721" s="1"/>
      <c r="ADA1721" s="1"/>
      <c r="ADB1721" s="1"/>
      <c r="ADC1721" s="1"/>
      <c r="ADD1721" s="1"/>
      <c r="ADE1721" s="1"/>
      <c r="ADF1721" s="1"/>
      <c r="ADG1721" s="1"/>
      <c r="ADH1721" s="1"/>
      <c r="ADI1721" s="1"/>
      <c r="ADJ1721" s="1"/>
      <c r="ADK1721" s="1"/>
      <c r="ADL1721" s="1"/>
      <c r="ADM1721" s="1"/>
      <c r="ADN1721" s="1"/>
      <c r="ADO1721" s="1"/>
      <c r="ADP1721" s="1"/>
      <c r="ADQ1721" s="1"/>
      <c r="ADR1721" s="1"/>
      <c r="ADS1721" s="1"/>
      <c r="ADT1721" s="1"/>
      <c r="ADU1721" s="1"/>
      <c r="ADV1721" s="1"/>
      <c r="ADW1721" s="1"/>
      <c r="ADX1721" s="1"/>
      <c r="ADY1721" s="1"/>
      <c r="ADZ1721" s="1"/>
      <c r="AEA1721" s="1"/>
      <c r="AEB1721" s="1"/>
      <c r="AEC1721" s="1"/>
      <c r="AED1721" s="1"/>
      <c r="AEE1721" s="1"/>
      <c r="AEF1721" s="1"/>
      <c r="AEG1721" s="1"/>
      <c r="AEH1721" s="1"/>
      <c r="AEI1721" s="1"/>
      <c r="AEJ1721" s="1"/>
      <c r="AEK1721" s="1"/>
      <c r="AEL1721" s="1"/>
      <c r="AEM1721" s="1"/>
      <c r="AEN1721" s="1"/>
      <c r="AEO1721" s="1"/>
      <c r="AEP1721" s="1"/>
      <c r="AEQ1721" s="1"/>
      <c r="AER1721" s="1"/>
      <c r="AES1721" s="1"/>
      <c r="AET1721" s="1"/>
      <c r="AEU1721" s="1"/>
      <c r="AEV1721" s="1"/>
      <c r="AEW1721" s="1"/>
      <c r="AEX1721" s="1"/>
      <c r="AEY1721" s="1"/>
      <c r="AEZ1721" s="1"/>
      <c r="AFA1721" s="1"/>
      <c r="AFB1721" s="1"/>
      <c r="AFC1721" s="1"/>
      <c r="AFD1721" s="1"/>
      <c r="AFE1721" s="1"/>
      <c r="AFF1721" s="1"/>
      <c r="AFG1721" s="1"/>
      <c r="AFH1721" s="1"/>
      <c r="AFI1721" s="1"/>
      <c r="AFJ1721" s="1"/>
      <c r="AFK1721" s="1"/>
      <c r="AFL1721" s="1"/>
      <c r="AFM1721" s="1"/>
      <c r="AFN1721" s="1"/>
      <c r="AFO1721" s="1"/>
      <c r="AFP1721" s="1"/>
      <c r="AFQ1721" s="1"/>
      <c r="AFR1721" s="1"/>
      <c r="AFS1721" s="1"/>
      <c r="AFT1721" s="1"/>
      <c r="AFU1721" s="1"/>
      <c r="AFV1721" s="1"/>
      <c r="AFW1721" s="1"/>
      <c r="AFX1721" s="1"/>
      <c r="AFY1721" s="1"/>
      <c r="AFZ1721" s="1"/>
      <c r="AGA1721" s="1"/>
      <c r="AGB1721" s="1"/>
      <c r="AGC1721" s="1"/>
      <c r="AGD1721" s="1"/>
      <c r="AGE1721" s="1"/>
      <c r="AGF1721" s="1"/>
      <c r="AGG1721" s="1"/>
      <c r="AGH1721" s="1"/>
      <c r="AGI1721" s="1"/>
      <c r="AGJ1721" s="1"/>
      <c r="AGK1721" s="1"/>
      <c r="AGL1721" s="1"/>
      <c r="AGM1721" s="1"/>
      <c r="AGN1721" s="1"/>
      <c r="AGO1721" s="1"/>
      <c r="AGP1721" s="1"/>
      <c r="AGQ1721" s="1"/>
      <c r="AGR1721" s="1"/>
      <c r="AGS1721" s="1"/>
      <c r="AGT1721" s="1"/>
      <c r="AGU1721" s="1"/>
      <c r="AGV1721" s="1"/>
      <c r="AGW1721" s="1"/>
      <c r="AGX1721" s="1"/>
      <c r="AGY1721" s="1"/>
      <c r="AGZ1721" s="1"/>
      <c r="AHA1721" s="1"/>
      <c r="AHB1721" s="1"/>
      <c r="AHC1721" s="1"/>
      <c r="AHD1721" s="1"/>
      <c r="AHE1721" s="1"/>
      <c r="AHF1721" s="1"/>
      <c r="AHG1721" s="1"/>
      <c r="AHH1721" s="1"/>
      <c r="AHI1721" s="1"/>
      <c r="AHJ1721" s="1"/>
      <c r="AHK1721" s="1"/>
      <c r="AHL1721" s="1"/>
      <c r="AHM1721" s="1"/>
      <c r="AHN1721" s="1"/>
      <c r="AHO1721" s="1"/>
      <c r="AHP1721" s="1"/>
      <c r="AHQ1721" s="1"/>
      <c r="AHR1721" s="1"/>
      <c r="AHS1721" s="1"/>
      <c r="AHT1721" s="1"/>
      <c r="AHU1721" s="1"/>
      <c r="AHV1721" s="1"/>
      <c r="AHW1721" s="1"/>
      <c r="AHX1721" s="1"/>
      <c r="AHY1721" s="1"/>
      <c r="AHZ1721" s="1"/>
      <c r="AIA1721" s="1"/>
      <c r="AIB1721" s="1"/>
      <c r="AIC1721" s="1"/>
      <c r="AID1721" s="1"/>
      <c r="AIE1721" s="1"/>
      <c r="AIF1721" s="1"/>
      <c r="AIG1721" s="1"/>
      <c r="AIH1721" s="1"/>
      <c r="AII1721" s="1"/>
      <c r="AIJ1721" s="1"/>
      <c r="AIK1721" s="1"/>
      <c r="AIL1721" s="1"/>
      <c r="AIM1721" s="1"/>
      <c r="AIN1721" s="1"/>
      <c r="AIO1721" s="1"/>
      <c r="AIP1721" s="1"/>
      <c r="AIQ1721" s="1"/>
      <c r="AIR1721" s="1"/>
      <c r="AIS1721" s="1"/>
      <c r="AIT1721" s="1"/>
      <c r="AIU1721" s="1"/>
      <c r="AIV1721" s="1"/>
      <c r="AIW1721" s="1"/>
      <c r="AIX1721" s="1"/>
      <c r="AIY1721" s="1"/>
      <c r="AIZ1721" s="1"/>
      <c r="AJA1721" s="1"/>
      <c r="AJB1721" s="1"/>
      <c r="AJC1721" s="1"/>
      <c r="AJD1721" s="1"/>
      <c r="AJE1721" s="1"/>
      <c r="AJF1721" s="1"/>
      <c r="AJG1721" s="1"/>
      <c r="AJH1721" s="1"/>
      <c r="AJI1721" s="1"/>
      <c r="AJJ1721" s="1"/>
      <c r="AJK1721" s="1"/>
      <c r="AJL1721" s="1"/>
      <c r="AJM1721" s="1"/>
      <c r="AJN1721" s="1"/>
      <c r="AJO1721" s="1"/>
      <c r="AJP1721" s="1"/>
      <c r="AJQ1721" s="1"/>
      <c r="AJR1721" s="1"/>
      <c r="AJS1721" s="1"/>
      <c r="AJT1721" s="1"/>
      <c r="AJU1721" s="1"/>
      <c r="AJV1721" s="1"/>
      <c r="AJW1721" s="1"/>
      <c r="AJX1721" s="1"/>
      <c r="AJY1721" s="1"/>
      <c r="AJZ1721" s="1"/>
      <c r="AKA1721" s="1"/>
      <c r="AKB1721" s="1"/>
      <c r="AKC1721" s="1"/>
      <c r="AKD1721" s="1"/>
      <c r="AKE1721" s="1"/>
      <c r="AKF1721" s="1"/>
      <c r="AKG1721" s="1"/>
      <c r="AKH1721" s="1"/>
      <c r="AKI1721" s="1"/>
      <c r="AKJ1721" s="1"/>
      <c r="AKK1721" s="1"/>
      <c r="AKL1721" s="1"/>
      <c r="AKM1721" s="1"/>
      <c r="AKN1721" s="1"/>
      <c r="AKO1721" s="1"/>
      <c r="AKP1721" s="1"/>
      <c r="AKQ1721" s="1"/>
      <c r="AKR1721" s="1"/>
      <c r="AKS1721" s="1"/>
      <c r="AKT1721" s="1"/>
      <c r="AKU1721" s="1"/>
      <c r="AKV1721" s="1"/>
      <c r="AKW1721" s="1"/>
      <c r="AKX1721" s="1"/>
      <c r="AKY1721" s="1"/>
      <c r="AKZ1721" s="1"/>
      <c r="ALA1721" s="1"/>
      <c r="ALB1721" s="1"/>
      <c r="ALC1721" s="1"/>
      <c r="ALD1721" s="1"/>
      <c r="ALE1721" s="1"/>
      <c r="ALF1721" s="1"/>
      <c r="ALG1721" s="1"/>
      <c r="ALH1721" s="1"/>
      <c r="ALI1721" s="1"/>
      <c r="ALJ1721" s="1"/>
      <c r="ALK1721" s="1"/>
      <c r="ALL1721" s="1"/>
      <c r="ALM1721" s="1"/>
      <c r="ALN1721" s="1"/>
      <c r="ALO1721" s="1"/>
      <c r="ALP1721" s="1"/>
      <c r="ALQ1721" s="1"/>
      <c r="ALR1721" s="1"/>
      <c r="ALS1721" s="1"/>
      <c r="ALT1721" s="1"/>
      <c r="ALU1721" s="1"/>
      <c r="ALV1721" s="1"/>
      <c r="ALW1721" s="1"/>
      <c r="ALX1721" s="1"/>
      <c r="ALY1721" s="1"/>
      <c r="ALZ1721" s="1"/>
      <c r="AMA1721" s="1"/>
      <c r="AMB1721" s="1"/>
      <c r="AMC1721" s="1"/>
      <c r="AMD1721" s="1"/>
      <c r="AME1721" s="1"/>
      <c r="AMF1721" s="1"/>
      <c r="AMG1721" s="1"/>
      <c r="AMH1721" s="1"/>
      <c r="AMI1721" s="1"/>
    </row>
    <row r="1722" customFormat="false" ht="12.75" hidden="false" customHeight="false" outlineLevel="0" collapsed="false">
      <c r="A1722" s="1" t="s">
        <v>133</v>
      </c>
      <c r="C1722" s="27" t="s">
        <v>4017</v>
      </c>
      <c r="D1722" s="27" t="s">
        <v>13</v>
      </c>
      <c r="E1722" s="27"/>
      <c r="F1722" s="31"/>
      <c r="G1722" s="27"/>
      <c r="H1722" s="30" t="s">
        <v>61</v>
      </c>
      <c r="I1722" s="31" t="n">
        <v>5.79</v>
      </c>
      <c r="J1722" s="30" t="s">
        <v>3988</v>
      </c>
      <c r="BM1722" s="1"/>
      <c r="BN1722" s="1"/>
      <c r="BO1722" s="1"/>
      <c r="BP1722" s="1"/>
      <c r="BQ1722" s="1"/>
      <c r="BR1722" s="1"/>
      <c r="BS1722" s="1"/>
      <c r="BT1722" s="1"/>
      <c r="BU1722" s="1"/>
      <c r="BV1722" s="1"/>
      <c r="BW1722" s="1"/>
      <c r="BX1722" s="1"/>
      <c r="BY1722" s="1"/>
      <c r="BZ1722" s="1"/>
      <c r="CA1722" s="1"/>
      <c r="CB1722" s="1"/>
      <c r="CC1722" s="1"/>
      <c r="CD1722" s="1"/>
      <c r="CE1722" s="1"/>
      <c r="CF1722" s="1"/>
      <c r="CG1722" s="1"/>
      <c r="CH1722" s="1"/>
      <c r="CI1722" s="1"/>
      <c r="CJ1722" s="1"/>
      <c r="CK1722" s="1"/>
      <c r="CL1722" s="1"/>
      <c r="CM1722" s="1"/>
      <c r="CN1722" s="1"/>
      <c r="CO1722" s="1"/>
      <c r="CP1722" s="1"/>
      <c r="CQ1722" s="1"/>
      <c r="CR1722" s="1"/>
      <c r="CS1722" s="1"/>
      <c r="CT1722" s="1"/>
      <c r="CU1722" s="1"/>
      <c r="CV1722" s="1"/>
      <c r="CW1722" s="1"/>
      <c r="CX1722" s="1"/>
      <c r="CY1722" s="1"/>
      <c r="CZ1722" s="1"/>
      <c r="DA1722" s="1"/>
      <c r="DB1722" s="1"/>
      <c r="DC1722" s="1"/>
      <c r="DD1722" s="1"/>
      <c r="DE1722" s="1"/>
      <c r="DF1722" s="1"/>
      <c r="DG1722" s="1"/>
      <c r="DH1722" s="1"/>
      <c r="DI1722" s="1"/>
      <c r="DJ1722" s="1"/>
      <c r="DK1722" s="1"/>
      <c r="DL1722" s="1"/>
      <c r="DM1722" s="1"/>
      <c r="DN1722" s="1"/>
      <c r="DO1722" s="1"/>
      <c r="DP1722" s="1"/>
      <c r="DQ1722" s="1"/>
      <c r="DR1722" s="1"/>
      <c r="DS1722" s="1"/>
      <c r="DT1722" s="1"/>
      <c r="DU1722" s="1"/>
      <c r="DV1722" s="1"/>
      <c r="DW1722" s="1"/>
      <c r="DX1722" s="1"/>
      <c r="DY1722" s="1"/>
      <c r="DZ1722" s="1"/>
      <c r="EA1722" s="1"/>
      <c r="EB1722" s="1"/>
      <c r="EC1722" s="1"/>
      <c r="ED1722" s="1"/>
      <c r="EE1722" s="1"/>
      <c r="EF1722" s="1"/>
      <c r="EG1722" s="1"/>
      <c r="EH1722" s="1"/>
      <c r="EI1722" s="1"/>
      <c r="EJ1722" s="1"/>
      <c r="EK1722" s="1"/>
      <c r="EL1722" s="1"/>
      <c r="EM1722" s="1"/>
      <c r="EN1722" s="1"/>
      <c r="EO1722" s="1"/>
      <c r="EP1722" s="1"/>
      <c r="EQ1722" s="1"/>
      <c r="ER1722" s="1"/>
      <c r="ES1722" s="1"/>
      <c r="ET1722" s="1"/>
      <c r="EU1722" s="1"/>
      <c r="EV1722" s="1"/>
      <c r="EW1722" s="1"/>
      <c r="EX1722" s="1"/>
      <c r="EY1722" s="1"/>
      <c r="EZ1722" s="1"/>
      <c r="FA1722" s="1"/>
      <c r="FB1722" s="1"/>
      <c r="FC1722" s="1"/>
      <c r="FD1722" s="1"/>
      <c r="FE1722" s="1"/>
      <c r="FF1722" s="1"/>
      <c r="FG1722" s="1"/>
      <c r="FH1722" s="1"/>
      <c r="FI1722" s="1"/>
      <c r="FJ1722" s="1"/>
      <c r="FK1722" s="1"/>
      <c r="FL1722" s="1"/>
      <c r="FM1722" s="1"/>
      <c r="FN1722" s="1"/>
      <c r="FO1722" s="1"/>
      <c r="FP1722" s="1"/>
      <c r="FQ1722" s="1"/>
      <c r="FR1722" s="1"/>
      <c r="FS1722" s="1"/>
      <c r="FT1722" s="1"/>
      <c r="FU1722" s="1"/>
      <c r="FV1722" s="1"/>
      <c r="FW1722" s="1"/>
      <c r="FX1722" s="1"/>
      <c r="FY1722" s="1"/>
      <c r="FZ1722" s="1"/>
      <c r="GA1722" s="1"/>
      <c r="GB1722" s="1"/>
      <c r="GC1722" s="1"/>
      <c r="GD1722" s="1"/>
      <c r="GE1722" s="1"/>
      <c r="GF1722" s="1"/>
      <c r="GG1722" s="1"/>
      <c r="GH1722" s="1"/>
      <c r="GI1722" s="1"/>
      <c r="GJ1722" s="1"/>
      <c r="GK1722" s="1"/>
      <c r="GL1722" s="1"/>
      <c r="GM1722" s="1"/>
      <c r="GN1722" s="1"/>
      <c r="GO1722" s="1"/>
      <c r="GP1722" s="1"/>
      <c r="GQ1722" s="1"/>
      <c r="GR1722" s="1"/>
      <c r="GS1722" s="1"/>
      <c r="GT1722" s="1"/>
      <c r="GU1722" s="1"/>
      <c r="GV1722" s="1"/>
      <c r="GW1722" s="1"/>
      <c r="GX1722" s="1"/>
      <c r="GY1722" s="1"/>
      <c r="GZ1722" s="1"/>
      <c r="HA1722" s="1"/>
      <c r="HB1722" s="1"/>
      <c r="HC1722" s="1"/>
      <c r="HD1722" s="1"/>
      <c r="HE1722" s="1"/>
      <c r="HF1722" s="1"/>
      <c r="HG1722" s="1"/>
      <c r="HH1722" s="1"/>
      <c r="HI1722" s="1"/>
      <c r="HJ1722" s="1"/>
      <c r="HK1722" s="1"/>
      <c r="HL1722" s="1"/>
      <c r="HM1722" s="1"/>
      <c r="HN1722" s="1"/>
      <c r="HO1722" s="1"/>
      <c r="HP1722" s="1"/>
      <c r="HQ1722" s="1"/>
      <c r="HR1722" s="1"/>
      <c r="HS1722" s="1"/>
      <c r="HT1722" s="1"/>
      <c r="HU1722" s="1"/>
      <c r="HV1722" s="1"/>
      <c r="HW1722" s="1"/>
      <c r="HX1722" s="1"/>
      <c r="HY1722" s="1"/>
      <c r="HZ1722" s="1"/>
      <c r="IA1722" s="1"/>
      <c r="IB1722" s="1"/>
      <c r="IC1722" s="1"/>
      <c r="ID1722" s="1"/>
      <c r="IE1722" s="1"/>
      <c r="IF1722" s="1"/>
      <c r="IG1722" s="1"/>
      <c r="IH1722" s="1"/>
      <c r="II1722" s="1"/>
      <c r="IJ1722" s="1"/>
      <c r="IK1722" s="1"/>
      <c r="IL1722" s="1"/>
      <c r="IM1722" s="1"/>
      <c r="IN1722" s="1"/>
      <c r="IO1722" s="1"/>
      <c r="IP1722" s="1"/>
      <c r="IQ1722" s="1"/>
      <c r="IR1722" s="1"/>
      <c r="IS1722" s="1"/>
      <c r="IT1722" s="1"/>
      <c r="IU1722" s="1"/>
      <c r="IV1722" s="1"/>
      <c r="IW1722" s="1"/>
      <c r="IX1722" s="1"/>
      <c r="IY1722" s="1"/>
      <c r="IZ1722" s="1"/>
      <c r="JA1722" s="1"/>
      <c r="JB1722" s="1"/>
      <c r="JC1722" s="1"/>
      <c r="JD1722" s="1"/>
      <c r="JE1722" s="1"/>
      <c r="JF1722" s="1"/>
      <c r="JG1722" s="1"/>
      <c r="JH1722" s="1"/>
      <c r="JI1722" s="1"/>
      <c r="JJ1722" s="1"/>
      <c r="JK1722" s="1"/>
      <c r="JL1722" s="1"/>
      <c r="JM1722" s="1"/>
      <c r="JN1722" s="1"/>
      <c r="JO1722" s="1"/>
      <c r="JP1722" s="1"/>
      <c r="JQ1722" s="1"/>
      <c r="JR1722" s="1"/>
      <c r="JS1722" s="1"/>
      <c r="JT1722" s="1"/>
      <c r="JU1722" s="1"/>
      <c r="JV1722" s="1"/>
      <c r="JW1722" s="1"/>
      <c r="JX1722" s="1"/>
      <c r="JY1722" s="1"/>
      <c r="JZ1722" s="1"/>
      <c r="KA1722" s="1"/>
      <c r="KB1722" s="1"/>
      <c r="KC1722" s="1"/>
      <c r="KD1722" s="1"/>
      <c r="KE1722" s="1"/>
      <c r="KF1722" s="1"/>
      <c r="KG1722" s="1"/>
      <c r="KH1722" s="1"/>
      <c r="KI1722" s="1"/>
      <c r="KJ1722" s="1"/>
      <c r="KK1722" s="1"/>
      <c r="KL1722" s="1"/>
      <c r="KM1722" s="1"/>
      <c r="KN1722" s="1"/>
      <c r="KO1722" s="1"/>
      <c r="KP1722" s="1"/>
      <c r="KQ1722" s="1"/>
      <c r="KR1722" s="1"/>
      <c r="KS1722" s="1"/>
      <c r="KT1722" s="1"/>
      <c r="KU1722" s="1"/>
      <c r="KV1722" s="1"/>
      <c r="KW1722" s="1"/>
      <c r="KX1722" s="1"/>
      <c r="KY1722" s="1"/>
      <c r="KZ1722" s="1"/>
      <c r="LA1722" s="1"/>
      <c r="LB1722" s="1"/>
      <c r="LC1722" s="1"/>
      <c r="LD1722" s="1"/>
      <c r="LE1722" s="1"/>
      <c r="LF1722" s="1"/>
      <c r="LG1722" s="1"/>
      <c r="LH1722" s="1"/>
      <c r="LI1722" s="1"/>
      <c r="LJ1722" s="1"/>
      <c r="LK1722" s="1"/>
      <c r="LL1722" s="1"/>
      <c r="LM1722" s="1"/>
      <c r="LN1722" s="1"/>
      <c r="LO1722" s="1"/>
      <c r="LP1722" s="1"/>
      <c r="LQ1722" s="1"/>
      <c r="LR1722" s="1"/>
      <c r="LS1722" s="1"/>
      <c r="LT1722" s="1"/>
      <c r="LU1722" s="1"/>
      <c r="LV1722" s="1"/>
      <c r="LW1722" s="1"/>
      <c r="LX1722" s="1"/>
      <c r="LY1722" s="1"/>
      <c r="LZ1722" s="1"/>
      <c r="MA1722" s="1"/>
      <c r="MB1722" s="1"/>
      <c r="MC1722" s="1"/>
      <c r="MD1722" s="1"/>
      <c r="ME1722" s="1"/>
      <c r="MF1722" s="1"/>
      <c r="MG1722" s="1"/>
      <c r="MH1722" s="1"/>
      <c r="MI1722" s="1"/>
      <c r="MJ1722" s="1"/>
      <c r="MK1722" s="1"/>
      <c r="ML1722" s="1"/>
      <c r="MM1722" s="1"/>
      <c r="MN1722" s="1"/>
      <c r="MO1722" s="1"/>
      <c r="MP1722" s="1"/>
      <c r="MQ1722" s="1"/>
      <c r="MR1722" s="1"/>
      <c r="MS1722" s="1"/>
      <c r="MT1722" s="1"/>
      <c r="MU1722" s="1"/>
      <c r="MV1722" s="1"/>
      <c r="MW1722" s="1"/>
      <c r="MX1722" s="1"/>
      <c r="MY1722" s="1"/>
      <c r="MZ1722" s="1"/>
      <c r="NA1722" s="1"/>
      <c r="NB1722" s="1"/>
      <c r="NC1722" s="1"/>
      <c r="ND1722" s="1"/>
      <c r="NE1722" s="1"/>
      <c r="NF1722" s="1"/>
      <c r="NG1722" s="1"/>
      <c r="NH1722" s="1"/>
      <c r="NI1722" s="1"/>
      <c r="NJ1722" s="1"/>
      <c r="NK1722" s="1"/>
      <c r="NL1722" s="1"/>
      <c r="NM1722" s="1"/>
      <c r="NN1722" s="1"/>
      <c r="NO1722" s="1"/>
      <c r="NP1722" s="1"/>
      <c r="NQ1722" s="1"/>
      <c r="NR1722" s="1"/>
      <c r="NS1722" s="1"/>
      <c r="NT1722" s="1"/>
      <c r="NU1722" s="1"/>
      <c r="NV1722" s="1"/>
      <c r="NW1722" s="1"/>
      <c r="NX1722" s="1"/>
      <c r="NY1722" s="1"/>
      <c r="NZ1722" s="1"/>
      <c r="OA1722" s="1"/>
      <c r="OB1722" s="1"/>
      <c r="OC1722" s="1"/>
      <c r="OD1722" s="1"/>
      <c r="OE1722" s="1"/>
      <c r="OF1722" s="1"/>
      <c r="OG1722" s="1"/>
      <c r="OH1722" s="1"/>
      <c r="OI1722" s="1"/>
      <c r="OJ1722" s="1"/>
      <c r="OK1722" s="1"/>
      <c r="OL1722" s="1"/>
      <c r="OM1722" s="1"/>
      <c r="ON1722" s="1"/>
      <c r="OO1722" s="1"/>
      <c r="OP1722" s="1"/>
      <c r="OQ1722" s="1"/>
      <c r="OR1722" s="1"/>
      <c r="OS1722" s="1"/>
      <c r="OT1722" s="1"/>
      <c r="OU1722" s="1"/>
      <c r="OV1722" s="1"/>
      <c r="OW1722" s="1"/>
      <c r="OX1722" s="1"/>
      <c r="OY1722" s="1"/>
      <c r="OZ1722" s="1"/>
      <c r="PA1722" s="1"/>
      <c r="PB1722" s="1"/>
      <c r="PC1722" s="1"/>
      <c r="PD1722" s="1"/>
      <c r="PE1722" s="1"/>
      <c r="PF1722" s="1"/>
      <c r="PG1722" s="1"/>
      <c r="PH1722" s="1"/>
      <c r="PI1722" s="1"/>
      <c r="PJ1722" s="1"/>
      <c r="PK1722" s="1"/>
      <c r="PL1722" s="1"/>
      <c r="PM1722" s="1"/>
      <c r="PN1722" s="1"/>
      <c r="PO1722" s="1"/>
      <c r="PP1722" s="1"/>
      <c r="PQ1722" s="1"/>
      <c r="PR1722" s="1"/>
      <c r="PS1722" s="1"/>
      <c r="PT1722" s="1"/>
      <c r="PU1722" s="1"/>
      <c r="PV1722" s="1"/>
      <c r="PW1722" s="1"/>
      <c r="PX1722" s="1"/>
      <c r="PY1722" s="1"/>
      <c r="PZ1722" s="1"/>
      <c r="QA1722" s="1"/>
      <c r="QB1722" s="1"/>
      <c r="QC1722" s="1"/>
      <c r="QD1722" s="1"/>
      <c r="QE1722" s="1"/>
      <c r="QF1722" s="1"/>
      <c r="QG1722" s="1"/>
      <c r="QH1722" s="1"/>
      <c r="QI1722" s="1"/>
      <c r="QJ1722" s="1"/>
      <c r="QK1722" s="1"/>
      <c r="QL1722" s="1"/>
      <c r="QM1722" s="1"/>
      <c r="QN1722" s="1"/>
      <c r="QO1722" s="1"/>
      <c r="QP1722" s="1"/>
      <c r="QQ1722" s="1"/>
      <c r="QR1722" s="1"/>
      <c r="QS1722" s="1"/>
      <c r="QT1722" s="1"/>
      <c r="QU1722" s="1"/>
      <c r="QV1722" s="1"/>
      <c r="QW1722" s="1"/>
      <c r="QX1722" s="1"/>
      <c r="QY1722" s="1"/>
      <c r="QZ1722" s="1"/>
      <c r="RA1722" s="1"/>
      <c r="RB1722" s="1"/>
      <c r="RC1722" s="1"/>
      <c r="RD1722" s="1"/>
      <c r="RE1722" s="1"/>
      <c r="RF1722" s="1"/>
      <c r="RG1722" s="1"/>
      <c r="RH1722" s="1"/>
      <c r="RI1722" s="1"/>
      <c r="RJ1722" s="1"/>
      <c r="RK1722" s="1"/>
      <c r="RL1722" s="1"/>
      <c r="RM1722" s="1"/>
      <c r="RN1722" s="1"/>
      <c r="RO1722" s="1"/>
      <c r="RP1722" s="1"/>
      <c r="RQ1722" s="1"/>
      <c r="RR1722" s="1"/>
      <c r="RS1722" s="1"/>
      <c r="RT1722" s="1"/>
      <c r="RU1722" s="1"/>
      <c r="RV1722" s="1"/>
      <c r="RW1722" s="1"/>
      <c r="RX1722" s="1"/>
      <c r="RY1722" s="1"/>
      <c r="RZ1722" s="1"/>
      <c r="SA1722" s="1"/>
      <c r="SB1722" s="1"/>
      <c r="SC1722" s="1"/>
      <c r="SD1722" s="1"/>
      <c r="SE1722" s="1"/>
      <c r="SF1722" s="1"/>
      <c r="SG1722" s="1"/>
      <c r="SH1722" s="1"/>
      <c r="SI1722" s="1"/>
      <c r="SJ1722" s="1"/>
      <c r="SK1722" s="1"/>
      <c r="SL1722" s="1"/>
      <c r="SM1722" s="1"/>
      <c r="SN1722" s="1"/>
      <c r="SO1722" s="1"/>
      <c r="SP1722" s="1"/>
      <c r="SQ1722" s="1"/>
      <c r="SR1722" s="1"/>
      <c r="SS1722" s="1"/>
      <c r="ST1722" s="1"/>
      <c r="SU1722" s="1"/>
      <c r="SV1722" s="1"/>
      <c r="SW1722" s="1"/>
      <c r="SX1722" s="1"/>
      <c r="SY1722" s="1"/>
      <c r="SZ1722" s="1"/>
      <c r="TA1722" s="1"/>
      <c r="TB1722" s="1"/>
      <c r="TC1722" s="1"/>
      <c r="TD1722" s="1"/>
      <c r="TE1722" s="1"/>
      <c r="TF1722" s="1"/>
      <c r="TG1722" s="1"/>
      <c r="TH1722" s="1"/>
      <c r="TI1722" s="1"/>
      <c r="TJ1722" s="1"/>
      <c r="TK1722" s="1"/>
      <c r="TL1722" s="1"/>
      <c r="TM1722" s="1"/>
      <c r="TN1722" s="1"/>
      <c r="TO1722" s="1"/>
      <c r="TP1722" s="1"/>
      <c r="TQ1722" s="1"/>
      <c r="TR1722" s="1"/>
      <c r="TS1722" s="1"/>
      <c r="TT1722" s="1"/>
      <c r="TU1722" s="1"/>
      <c r="TV1722" s="1"/>
      <c r="TW1722" s="1"/>
      <c r="TX1722" s="1"/>
      <c r="TY1722" s="1"/>
      <c r="TZ1722" s="1"/>
      <c r="UA1722" s="1"/>
      <c r="UB1722" s="1"/>
      <c r="UC1722" s="1"/>
      <c r="UD1722" s="1"/>
      <c r="UE1722" s="1"/>
      <c r="UF1722" s="1"/>
      <c r="UG1722" s="1"/>
      <c r="UH1722" s="1"/>
      <c r="UI1722" s="1"/>
      <c r="UJ1722" s="1"/>
      <c r="UK1722" s="1"/>
      <c r="UL1722" s="1"/>
      <c r="UM1722" s="1"/>
      <c r="UN1722" s="1"/>
      <c r="UO1722" s="1"/>
      <c r="UP1722" s="1"/>
      <c r="UQ1722" s="1"/>
      <c r="UR1722" s="1"/>
      <c r="US1722" s="1"/>
      <c r="UT1722" s="1"/>
      <c r="UU1722" s="1"/>
      <c r="UV1722" s="1"/>
      <c r="UW1722" s="1"/>
      <c r="UX1722" s="1"/>
      <c r="UY1722" s="1"/>
      <c r="UZ1722" s="1"/>
      <c r="VA1722" s="1"/>
      <c r="VB1722" s="1"/>
      <c r="VC1722" s="1"/>
      <c r="VD1722" s="1"/>
      <c r="VE1722" s="1"/>
      <c r="VF1722" s="1"/>
      <c r="VG1722" s="1"/>
      <c r="VH1722" s="1"/>
      <c r="VI1722" s="1"/>
      <c r="VJ1722" s="1"/>
      <c r="VK1722" s="1"/>
      <c r="VL1722" s="1"/>
      <c r="VM1722" s="1"/>
      <c r="VN1722" s="1"/>
      <c r="VO1722" s="1"/>
      <c r="VP1722" s="1"/>
      <c r="VQ1722" s="1"/>
      <c r="VR1722" s="1"/>
      <c r="VS1722" s="1"/>
      <c r="VT1722" s="1"/>
      <c r="VU1722" s="1"/>
      <c r="VV1722" s="1"/>
      <c r="VW1722" s="1"/>
      <c r="VX1722" s="1"/>
      <c r="VY1722" s="1"/>
      <c r="VZ1722" s="1"/>
      <c r="WA1722" s="1"/>
      <c r="WB1722" s="1"/>
      <c r="WC1722" s="1"/>
      <c r="WD1722" s="1"/>
      <c r="WE1722" s="1"/>
      <c r="WF1722" s="1"/>
      <c r="WG1722" s="1"/>
      <c r="WH1722" s="1"/>
      <c r="WI1722" s="1"/>
      <c r="WJ1722" s="1"/>
      <c r="WK1722" s="1"/>
      <c r="WL1722" s="1"/>
      <c r="WM1722" s="1"/>
      <c r="WN1722" s="1"/>
      <c r="WO1722" s="1"/>
      <c r="WP1722" s="1"/>
      <c r="WQ1722" s="1"/>
      <c r="WR1722" s="1"/>
      <c r="WS1722" s="1"/>
      <c r="WT1722" s="1"/>
      <c r="WU1722" s="1"/>
      <c r="WV1722" s="1"/>
      <c r="WW1722" s="1"/>
      <c r="WX1722" s="1"/>
      <c r="WY1722" s="1"/>
      <c r="WZ1722" s="1"/>
      <c r="XA1722" s="1"/>
      <c r="XB1722" s="1"/>
      <c r="XC1722" s="1"/>
      <c r="XD1722" s="1"/>
      <c r="XE1722" s="1"/>
      <c r="XF1722" s="1"/>
      <c r="XG1722" s="1"/>
      <c r="XH1722" s="1"/>
      <c r="XI1722" s="1"/>
      <c r="XJ1722" s="1"/>
      <c r="XK1722" s="1"/>
      <c r="XL1722" s="1"/>
      <c r="XM1722" s="1"/>
      <c r="XN1722" s="1"/>
      <c r="XO1722" s="1"/>
      <c r="XP1722" s="1"/>
      <c r="XQ1722" s="1"/>
      <c r="XR1722" s="1"/>
      <c r="XS1722" s="1"/>
      <c r="XT1722" s="1"/>
      <c r="XU1722" s="1"/>
      <c r="XV1722" s="1"/>
      <c r="XW1722" s="1"/>
      <c r="XX1722" s="1"/>
      <c r="XY1722" s="1"/>
      <c r="XZ1722" s="1"/>
      <c r="YA1722" s="1"/>
      <c r="YB1722" s="1"/>
      <c r="YC1722" s="1"/>
      <c r="YD1722" s="1"/>
      <c r="YE1722" s="1"/>
      <c r="YF1722" s="1"/>
      <c r="YG1722" s="1"/>
      <c r="YH1722" s="1"/>
      <c r="YI1722" s="1"/>
      <c r="YJ1722" s="1"/>
      <c r="YK1722" s="1"/>
      <c r="YL1722" s="1"/>
      <c r="YM1722" s="1"/>
      <c r="YN1722" s="1"/>
      <c r="YO1722" s="1"/>
      <c r="YP1722" s="1"/>
      <c r="YQ1722" s="1"/>
      <c r="YR1722" s="1"/>
      <c r="YS1722" s="1"/>
      <c r="YT1722" s="1"/>
      <c r="YU1722" s="1"/>
      <c r="YV1722" s="1"/>
      <c r="YW1722" s="1"/>
      <c r="YX1722" s="1"/>
      <c r="YY1722" s="1"/>
      <c r="YZ1722" s="1"/>
      <c r="ZA1722" s="1"/>
      <c r="ZB1722" s="1"/>
      <c r="ZC1722" s="1"/>
      <c r="ZD1722" s="1"/>
      <c r="ZE1722" s="1"/>
      <c r="ZF1722" s="1"/>
      <c r="ZG1722" s="1"/>
      <c r="ZH1722" s="1"/>
      <c r="ZI1722" s="1"/>
      <c r="ZJ1722" s="1"/>
      <c r="ZK1722" s="1"/>
      <c r="ZL1722" s="1"/>
      <c r="ZM1722" s="1"/>
      <c r="ZN1722" s="1"/>
      <c r="ZO1722" s="1"/>
      <c r="ZP1722" s="1"/>
      <c r="ZQ1722" s="1"/>
      <c r="ZR1722" s="1"/>
      <c r="ZS1722" s="1"/>
      <c r="ZT1722" s="1"/>
      <c r="ZU1722" s="1"/>
      <c r="ZV1722" s="1"/>
      <c r="ZW1722" s="1"/>
      <c r="ZX1722" s="1"/>
      <c r="ZY1722" s="1"/>
      <c r="ZZ1722" s="1"/>
      <c r="AAA1722" s="1"/>
      <c r="AAB1722" s="1"/>
      <c r="AAC1722" s="1"/>
      <c r="AAD1722" s="1"/>
      <c r="AAE1722" s="1"/>
      <c r="AAF1722" s="1"/>
      <c r="AAG1722" s="1"/>
      <c r="AAH1722" s="1"/>
      <c r="AAI1722" s="1"/>
      <c r="AAJ1722" s="1"/>
      <c r="AAK1722" s="1"/>
      <c r="AAL1722" s="1"/>
      <c r="AAM1722" s="1"/>
      <c r="AAN1722" s="1"/>
      <c r="AAO1722" s="1"/>
      <c r="AAP1722" s="1"/>
      <c r="AAQ1722" s="1"/>
      <c r="AAR1722" s="1"/>
      <c r="AAS1722" s="1"/>
      <c r="AAT1722" s="1"/>
      <c r="AAU1722" s="1"/>
      <c r="AAV1722" s="1"/>
      <c r="AAW1722" s="1"/>
      <c r="AAX1722" s="1"/>
      <c r="AAY1722" s="1"/>
      <c r="AAZ1722" s="1"/>
      <c r="ABA1722" s="1"/>
      <c r="ABB1722" s="1"/>
      <c r="ABC1722" s="1"/>
      <c r="ABD1722" s="1"/>
      <c r="ABE1722" s="1"/>
      <c r="ABF1722" s="1"/>
      <c r="ABG1722" s="1"/>
      <c r="ABH1722" s="1"/>
      <c r="ABI1722" s="1"/>
      <c r="ABJ1722" s="1"/>
      <c r="ABK1722" s="1"/>
      <c r="ABL1722" s="1"/>
      <c r="ABM1722" s="1"/>
      <c r="ABN1722" s="1"/>
      <c r="ABO1722" s="1"/>
      <c r="ABP1722" s="1"/>
      <c r="ABQ1722" s="1"/>
      <c r="ABR1722" s="1"/>
      <c r="ABS1722" s="1"/>
      <c r="ABT1722" s="1"/>
      <c r="ABU1722" s="1"/>
      <c r="ABV1722" s="1"/>
      <c r="ABW1722" s="1"/>
      <c r="ABX1722" s="1"/>
      <c r="ABY1722" s="1"/>
      <c r="ABZ1722" s="1"/>
      <c r="ACA1722" s="1"/>
      <c r="ACB1722" s="1"/>
      <c r="ACC1722" s="1"/>
      <c r="ACD1722" s="1"/>
      <c r="ACE1722" s="1"/>
      <c r="ACF1722" s="1"/>
      <c r="ACG1722" s="1"/>
      <c r="ACH1722" s="1"/>
      <c r="ACI1722" s="1"/>
      <c r="ACJ1722" s="1"/>
      <c r="ACK1722" s="1"/>
      <c r="ACL1722" s="1"/>
      <c r="ACM1722" s="1"/>
      <c r="ACN1722" s="1"/>
      <c r="ACO1722" s="1"/>
      <c r="ACP1722" s="1"/>
      <c r="ACQ1722" s="1"/>
      <c r="ACR1722" s="1"/>
      <c r="ACS1722" s="1"/>
      <c r="ACT1722" s="1"/>
      <c r="ACU1722" s="1"/>
      <c r="ACV1722" s="1"/>
      <c r="ACW1722" s="1"/>
      <c r="ACX1722" s="1"/>
      <c r="ACY1722" s="1"/>
      <c r="ACZ1722" s="1"/>
      <c r="ADA1722" s="1"/>
      <c r="ADB1722" s="1"/>
      <c r="ADC1722" s="1"/>
      <c r="ADD1722" s="1"/>
      <c r="ADE1722" s="1"/>
      <c r="ADF1722" s="1"/>
      <c r="ADG1722" s="1"/>
      <c r="ADH1722" s="1"/>
      <c r="ADI1722" s="1"/>
      <c r="ADJ1722" s="1"/>
      <c r="ADK1722" s="1"/>
      <c r="ADL1722" s="1"/>
      <c r="ADM1722" s="1"/>
      <c r="ADN1722" s="1"/>
      <c r="ADO1722" s="1"/>
      <c r="ADP1722" s="1"/>
      <c r="ADQ1722" s="1"/>
      <c r="ADR1722" s="1"/>
      <c r="ADS1722" s="1"/>
      <c r="ADT1722" s="1"/>
      <c r="ADU1722" s="1"/>
      <c r="ADV1722" s="1"/>
      <c r="ADW1722" s="1"/>
      <c r="ADX1722" s="1"/>
      <c r="ADY1722" s="1"/>
      <c r="ADZ1722" s="1"/>
      <c r="AEA1722" s="1"/>
      <c r="AEB1722" s="1"/>
      <c r="AEC1722" s="1"/>
      <c r="AED1722" s="1"/>
      <c r="AEE1722" s="1"/>
      <c r="AEF1722" s="1"/>
      <c r="AEG1722" s="1"/>
      <c r="AEH1722" s="1"/>
      <c r="AEI1722" s="1"/>
      <c r="AEJ1722" s="1"/>
      <c r="AEK1722" s="1"/>
      <c r="AEL1722" s="1"/>
      <c r="AEM1722" s="1"/>
      <c r="AEN1722" s="1"/>
      <c r="AEO1722" s="1"/>
      <c r="AEP1722" s="1"/>
      <c r="AEQ1722" s="1"/>
      <c r="AER1722" s="1"/>
      <c r="AES1722" s="1"/>
      <c r="AET1722" s="1"/>
      <c r="AEU1722" s="1"/>
      <c r="AEV1722" s="1"/>
      <c r="AEW1722" s="1"/>
      <c r="AEX1722" s="1"/>
      <c r="AEY1722" s="1"/>
      <c r="AEZ1722" s="1"/>
      <c r="AFA1722" s="1"/>
      <c r="AFB1722" s="1"/>
      <c r="AFC1722" s="1"/>
      <c r="AFD1722" s="1"/>
      <c r="AFE1722" s="1"/>
      <c r="AFF1722" s="1"/>
      <c r="AFG1722" s="1"/>
      <c r="AFH1722" s="1"/>
      <c r="AFI1722" s="1"/>
      <c r="AFJ1722" s="1"/>
      <c r="AFK1722" s="1"/>
      <c r="AFL1722" s="1"/>
      <c r="AFM1722" s="1"/>
      <c r="AFN1722" s="1"/>
      <c r="AFO1722" s="1"/>
      <c r="AFP1722" s="1"/>
      <c r="AFQ1722" s="1"/>
      <c r="AFR1722" s="1"/>
      <c r="AFS1722" s="1"/>
      <c r="AFT1722" s="1"/>
      <c r="AFU1722" s="1"/>
      <c r="AFV1722" s="1"/>
      <c r="AFW1722" s="1"/>
      <c r="AFX1722" s="1"/>
      <c r="AFY1722" s="1"/>
      <c r="AFZ1722" s="1"/>
      <c r="AGA1722" s="1"/>
      <c r="AGB1722" s="1"/>
      <c r="AGC1722" s="1"/>
      <c r="AGD1722" s="1"/>
      <c r="AGE1722" s="1"/>
      <c r="AGF1722" s="1"/>
      <c r="AGG1722" s="1"/>
      <c r="AGH1722" s="1"/>
      <c r="AGI1722" s="1"/>
      <c r="AGJ1722" s="1"/>
      <c r="AGK1722" s="1"/>
      <c r="AGL1722" s="1"/>
      <c r="AGM1722" s="1"/>
      <c r="AGN1722" s="1"/>
      <c r="AGO1722" s="1"/>
      <c r="AGP1722" s="1"/>
      <c r="AGQ1722" s="1"/>
      <c r="AGR1722" s="1"/>
      <c r="AGS1722" s="1"/>
      <c r="AGT1722" s="1"/>
      <c r="AGU1722" s="1"/>
      <c r="AGV1722" s="1"/>
      <c r="AGW1722" s="1"/>
      <c r="AGX1722" s="1"/>
      <c r="AGY1722" s="1"/>
      <c r="AGZ1722" s="1"/>
      <c r="AHA1722" s="1"/>
      <c r="AHB1722" s="1"/>
      <c r="AHC1722" s="1"/>
      <c r="AHD1722" s="1"/>
      <c r="AHE1722" s="1"/>
      <c r="AHF1722" s="1"/>
      <c r="AHG1722" s="1"/>
      <c r="AHH1722" s="1"/>
      <c r="AHI1722" s="1"/>
      <c r="AHJ1722" s="1"/>
      <c r="AHK1722" s="1"/>
      <c r="AHL1722" s="1"/>
      <c r="AHM1722" s="1"/>
      <c r="AHN1722" s="1"/>
      <c r="AHO1722" s="1"/>
      <c r="AHP1722" s="1"/>
      <c r="AHQ1722" s="1"/>
      <c r="AHR1722" s="1"/>
      <c r="AHS1722" s="1"/>
      <c r="AHT1722" s="1"/>
      <c r="AHU1722" s="1"/>
      <c r="AHV1722" s="1"/>
      <c r="AHW1722" s="1"/>
      <c r="AHX1722" s="1"/>
      <c r="AHY1722" s="1"/>
      <c r="AHZ1722" s="1"/>
      <c r="AIA1722" s="1"/>
      <c r="AIB1722" s="1"/>
      <c r="AIC1722" s="1"/>
      <c r="AID1722" s="1"/>
      <c r="AIE1722" s="1"/>
      <c r="AIF1722" s="1"/>
      <c r="AIG1722" s="1"/>
      <c r="AIH1722" s="1"/>
      <c r="AII1722" s="1"/>
      <c r="AIJ1722" s="1"/>
      <c r="AIK1722" s="1"/>
      <c r="AIL1722" s="1"/>
      <c r="AIM1722" s="1"/>
      <c r="AIN1722" s="1"/>
      <c r="AIO1722" s="1"/>
      <c r="AIP1722" s="1"/>
      <c r="AIQ1722" s="1"/>
      <c r="AIR1722" s="1"/>
      <c r="AIS1722" s="1"/>
      <c r="AIT1722" s="1"/>
      <c r="AIU1722" s="1"/>
      <c r="AIV1722" s="1"/>
      <c r="AIW1722" s="1"/>
      <c r="AIX1722" s="1"/>
      <c r="AIY1722" s="1"/>
      <c r="AIZ1722" s="1"/>
      <c r="AJA1722" s="1"/>
      <c r="AJB1722" s="1"/>
      <c r="AJC1722" s="1"/>
      <c r="AJD1722" s="1"/>
      <c r="AJE1722" s="1"/>
      <c r="AJF1722" s="1"/>
      <c r="AJG1722" s="1"/>
      <c r="AJH1722" s="1"/>
      <c r="AJI1722" s="1"/>
      <c r="AJJ1722" s="1"/>
      <c r="AJK1722" s="1"/>
      <c r="AJL1722" s="1"/>
      <c r="AJM1722" s="1"/>
      <c r="AJN1722" s="1"/>
      <c r="AJO1722" s="1"/>
      <c r="AJP1722" s="1"/>
      <c r="AJQ1722" s="1"/>
      <c r="AJR1722" s="1"/>
      <c r="AJS1722" s="1"/>
      <c r="AJT1722" s="1"/>
      <c r="AJU1722" s="1"/>
      <c r="AJV1722" s="1"/>
      <c r="AJW1722" s="1"/>
      <c r="AJX1722" s="1"/>
      <c r="AJY1722" s="1"/>
      <c r="AJZ1722" s="1"/>
      <c r="AKA1722" s="1"/>
      <c r="AKB1722" s="1"/>
      <c r="AKC1722" s="1"/>
      <c r="AKD1722" s="1"/>
      <c r="AKE1722" s="1"/>
      <c r="AKF1722" s="1"/>
      <c r="AKG1722" s="1"/>
      <c r="AKH1722" s="1"/>
      <c r="AKI1722" s="1"/>
      <c r="AKJ1722" s="1"/>
      <c r="AKK1722" s="1"/>
      <c r="AKL1722" s="1"/>
      <c r="AKM1722" s="1"/>
      <c r="AKN1722" s="1"/>
      <c r="AKO1722" s="1"/>
      <c r="AKP1722" s="1"/>
      <c r="AKQ1722" s="1"/>
      <c r="AKR1722" s="1"/>
      <c r="AKS1722" s="1"/>
      <c r="AKT1722" s="1"/>
      <c r="AKU1722" s="1"/>
      <c r="AKV1722" s="1"/>
      <c r="AKW1722" s="1"/>
      <c r="AKX1722" s="1"/>
      <c r="AKY1722" s="1"/>
      <c r="AKZ1722" s="1"/>
      <c r="ALA1722" s="1"/>
      <c r="ALB1722" s="1"/>
      <c r="ALC1722" s="1"/>
      <c r="ALD1722" s="1"/>
      <c r="ALE1722" s="1"/>
      <c r="ALF1722" s="1"/>
      <c r="ALG1722" s="1"/>
      <c r="ALH1722" s="1"/>
      <c r="ALI1722" s="1"/>
      <c r="ALJ1722" s="1"/>
      <c r="ALK1722" s="1"/>
      <c r="ALL1722" s="1"/>
      <c r="ALM1722" s="1"/>
      <c r="ALN1722" s="1"/>
      <c r="ALO1722" s="1"/>
      <c r="ALP1722" s="1"/>
      <c r="ALQ1722" s="1"/>
      <c r="ALR1722" s="1"/>
      <c r="ALS1722" s="1"/>
      <c r="ALT1722" s="1"/>
      <c r="ALU1722" s="1"/>
      <c r="ALV1722" s="1"/>
      <c r="ALW1722" s="1"/>
      <c r="ALX1722" s="1"/>
      <c r="ALY1722" s="1"/>
      <c r="ALZ1722" s="1"/>
      <c r="AMA1722" s="1"/>
      <c r="AMB1722" s="1"/>
      <c r="AMC1722" s="1"/>
      <c r="AMD1722" s="1"/>
      <c r="AME1722" s="1"/>
      <c r="AMF1722" s="1"/>
      <c r="AMG1722" s="1"/>
      <c r="AMH1722" s="1"/>
      <c r="AMI1722" s="1"/>
    </row>
    <row r="1723" customFormat="false" ht="12.75" hidden="false" customHeight="false" outlineLevel="0" collapsed="false">
      <c r="A1723" s="1" t="s">
        <v>133</v>
      </c>
      <c r="C1723" s="27" t="s">
        <v>4018</v>
      </c>
      <c r="D1723" s="27" t="s">
        <v>583</v>
      </c>
      <c r="E1723" s="27"/>
      <c r="F1723" s="31"/>
      <c r="G1723" s="27"/>
      <c r="H1723" s="30" t="s">
        <v>61</v>
      </c>
      <c r="I1723" s="31" t="n">
        <v>1.49</v>
      </c>
      <c r="J1723" s="30" t="s">
        <v>3988</v>
      </c>
      <c r="BM1723" s="1"/>
      <c r="BN1723" s="1"/>
      <c r="BO1723" s="1"/>
      <c r="BP1723" s="1"/>
      <c r="BQ1723" s="1"/>
      <c r="BR1723" s="1"/>
      <c r="BS1723" s="1"/>
      <c r="BT1723" s="1"/>
      <c r="BU1723" s="1"/>
      <c r="BV1723" s="1"/>
      <c r="BW1723" s="1"/>
      <c r="BX1723" s="1"/>
      <c r="BY1723" s="1"/>
      <c r="BZ1723" s="1"/>
      <c r="CA1723" s="1"/>
      <c r="CB1723" s="1"/>
      <c r="CC1723" s="1"/>
      <c r="CD1723" s="1"/>
      <c r="CE1723" s="1"/>
      <c r="CF1723" s="1"/>
      <c r="CG1723" s="1"/>
      <c r="CH1723" s="1"/>
      <c r="CI1723" s="1"/>
      <c r="CJ1723" s="1"/>
      <c r="CK1723" s="1"/>
      <c r="CL1723" s="1"/>
      <c r="CM1723" s="1"/>
      <c r="CN1723" s="1"/>
      <c r="CO1723" s="1"/>
      <c r="CP1723" s="1"/>
      <c r="CQ1723" s="1"/>
      <c r="CR1723" s="1"/>
      <c r="CS1723" s="1"/>
      <c r="CT1723" s="1"/>
      <c r="CU1723" s="1"/>
      <c r="CV1723" s="1"/>
      <c r="CW1723" s="1"/>
      <c r="CX1723" s="1"/>
      <c r="CY1723" s="1"/>
      <c r="CZ1723" s="1"/>
      <c r="DA1723" s="1"/>
      <c r="DB1723" s="1"/>
      <c r="DC1723" s="1"/>
      <c r="DD1723" s="1"/>
      <c r="DE1723" s="1"/>
      <c r="DF1723" s="1"/>
      <c r="DG1723" s="1"/>
      <c r="DH1723" s="1"/>
      <c r="DI1723" s="1"/>
      <c r="DJ1723" s="1"/>
      <c r="DK1723" s="1"/>
      <c r="DL1723" s="1"/>
      <c r="DM1723" s="1"/>
      <c r="DN1723" s="1"/>
      <c r="DO1723" s="1"/>
      <c r="DP1723" s="1"/>
      <c r="DQ1723" s="1"/>
      <c r="DR1723" s="1"/>
      <c r="DS1723" s="1"/>
      <c r="DT1723" s="1"/>
      <c r="DU1723" s="1"/>
      <c r="DV1723" s="1"/>
      <c r="DW1723" s="1"/>
      <c r="DX1723" s="1"/>
      <c r="DY1723" s="1"/>
      <c r="DZ1723" s="1"/>
      <c r="EA1723" s="1"/>
      <c r="EB1723" s="1"/>
      <c r="EC1723" s="1"/>
      <c r="ED1723" s="1"/>
      <c r="EE1723" s="1"/>
      <c r="EF1723" s="1"/>
      <c r="EG1723" s="1"/>
      <c r="EH1723" s="1"/>
      <c r="EI1723" s="1"/>
      <c r="EJ1723" s="1"/>
      <c r="EK1723" s="1"/>
      <c r="EL1723" s="1"/>
      <c r="EM1723" s="1"/>
      <c r="EN1723" s="1"/>
      <c r="EO1723" s="1"/>
      <c r="EP1723" s="1"/>
      <c r="EQ1723" s="1"/>
      <c r="ER1723" s="1"/>
      <c r="ES1723" s="1"/>
      <c r="ET1723" s="1"/>
      <c r="EU1723" s="1"/>
      <c r="EV1723" s="1"/>
      <c r="EW1723" s="1"/>
      <c r="EX1723" s="1"/>
      <c r="EY1723" s="1"/>
      <c r="EZ1723" s="1"/>
      <c r="FA1723" s="1"/>
      <c r="FB1723" s="1"/>
      <c r="FC1723" s="1"/>
      <c r="FD1723" s="1"/>
      <c r="FE1723" s="1"/>
      <c r="FF1723" s="1"/>
      <c r="FG1723" s="1"/>
      <c r="FH1723" s="1"/>
      <c r="FI1723" s="1"/>
      <c r="FJ1723" s="1"/>
      <c r="FK1723" s="1"/>
      <c r="FL1723" s="1"/>
      <c r="FM1723" s="1"/>
      <c r="FN1723" s="1"/>
      <c r="FO1723" s="1"/>
      <c r="FP1723" s="1"/>
      <c r="FQ1723" s="1"/>
      <c r="FR1723" s="1"/>
      <c r="FS1723" s="1"/>
      <c r="FT1723" s="1"/>
      <c r="FU1723" s="1"/>
      <c r="FV1723" s="1"/>
      <c r="FW1723" s="1"/>
      <c r="FX1723" s="1"/>
      <c r="FY1723" s="1"/>
      <c r="FZ1723" s="1"/>
      <c r="GA1723" s="1"/>
      <c r="GB1723" s="1"/>
      <c r="GC1723" s="1"/>
      <c r="GD1723" s="1"/>
      <c r="GE1723" s="1"/>
      <c r="GF1723" s="1"/>
      <c r="GG1723" s="1"/>
      <c r="GH1723" s="1"/>
      <c r="GI1723" s="1"/>
      <c r="GJ1723" s="1"/>
      <c r="GK1723" s="1"/>
      <c r="GL1723" s="1"/>
      <c r="GM1723" s="1"/>
      <c r="GN1723" s="1"/>
      <c r="GO1723" s="1"/>
      <c r="GP1723" s="1"/>
      <c r="GQ1723" s="1"/>
      <c r="GR1723" s="1"/>
      <c r="GS1723" s="1"/>
      <c r="GT1723" s="1"/>
      <c r="GU1723" s="1"/>
      <c r="GV1723" s="1"/>
      <c r="GW1723" s="1"/>
      <c r="GX1723" s="1"/>
      <c r="GY1723" s="1"/>
      <c r="GZ1723" s="1"/>
      <c r="HA1723" s="1"/>
      <c r="HB1723" s="1"/>
      <c r="HC1723" s="1"/>
      <c r="HD1723" s="1"/>
      <c r="HE1723" s="1"/>
      <c r="HF1723" s="1"/>
      <c r="HG1723" s="1"/>
      <c r="HH1723" s="1"/>
      <c r="HI1723" s="1"/>
      <c r="HJ1723" s="1"/>
      <c r="HK1723" s="1"/>
      <c r="HL1723" s="1"/>
      <c r="HM1723" s="1"/>
      <c r="HN1723" s="1"/>
      <c r="HO1723" s="1"/>
      <c r="HP1723" s="1"/>
      <c r="HQ1723" s="1"/>
      <c r="HR1723" s="1"/>
      <c r="HS1723" s="1"/>
      <c r="HT1723" s="1"/>
      <c r="HU1723" s="1"/>
      <c r="HV1723" s="1"/>
      <c r="HW1723" s="1"/>
      <c r="HX1723" s="1"/>
      <c r="HY1723" s="1"/>
      <c r="HZ1723" s="1"/>
      <c r="IA1723" s="1"/>
      <c r="IB1723" s="1"/>
      <c r="IC1723" s="1"/>
      <c r="ID1723" s="1"/>
      <c r="IE1723" s="1"/>
      <c r="IF1723" s="1"/>
      <c r="IG1723" s="1"/>
      <c r="IH1723" s="1"/>
      <c r="II1723" s="1"/>
      <c r="IJ1723" s="1"/>
      <c r="IK1723" s="1"/>
      <c r="IL1723" s="1"/>
      <c r="IM1723" s="1"/>
      <c r="IN1723" s="1"/>
      <c r="IO1723" s="1"/>
      <c r="IP1723" s="1"/>
      <c r="IQ1723" s="1"/>
      <c r="IR1723" s="1"/>
      <c r="IS1723" s="1"/>
      <c r="IT1723" s="1"/>
      <c r="IU1723" s="1"/>
      <c r="IV1723" s="1"/>
      <c r="IW1723" s="1"/>
      <c r="IX1723" s="1"/>
      <c r="IY1723" s="1"/>
      <c r="IZ1723" s="1"/>
      <c r="JA1723" s="1"/>
      <c r="JB1723" s="1"/>
      <c r="JC1723" s="1"/>
      <c r="JD1723" s="1"/>
      <c r="JE1723" s="1"/>
      <c r="JF1723" s="1"/>
      <c r="JG1723" s="1"/>
      <c r="JH1723" s="1"/>
      <c r="JI1723" s="1"/>
      <c r="JJ1723" s="1"/>
      <c r="JK1723" s="1"/>
      <c r="JL1723" s="1"/>
      <c r="JM1723" s="1"/>
      <c r="JN1723" s="1"/>
      <c r="JO1723" s="1"/>
      <c r="JP1723" s="1"/>
      <c r="JQ1723" s="1"/>
      <c r="JR1723" s="1"/>
      <c r="JS1723" s="1"/>
      <c r="JT1723" s="1"/>
      <c r="JU1723" s="1"/>
      <c r="JV1723" s="1"/>
      <c r="JW1723" s="1"/>
      <c r="JX1723" s="1"/>
      <c r="JY1723" s="1"/>
      <c r="JZ1723" s="1"/>
      <c r="KA1723" s="1"/>
      <c r="KB1723" s="1"/>
      <c r="KC1723" s="1"/>
      <c r="KD1723" s="1"/>
      <c r="KE1723" s="1"/>
      <c r="KF1723" s="1"/>
      <c r="KG1723" s="1"/>
      <c r="KH1723" s="1"/>
      <c r="KI1723" s="1"/>
      <c r="KJ1723" s="1"/>
      <c r="KK1723" s="1"/>
      <c r="KL1723" s="1"/>
      <c r="KM1723" s="1"/>
      <c r="KN1723" s="1"/>
      <c r="KO1723" s="1"/>
      <c r="KP1723" s="1"/>
      <c r="KQ1723" s="1"/>
      <c r="KR1723" s="1"/>
      <c r="KS1723" s="1"/>
      <c r="KT1723" s="1"/>
      <c r="KU1723" s="1"/>
      <c r="KV1723" s="1"/>
      <c r="KW1723" s="1"/>
      <c r="KX1723" s="1"/>
      <c r="KY1723" s="1"/>
      <c r="KZ1723" s="1"/>
      <c r="LA1723" s="1"/>
      <c r="LB1723" s="1"/>
      <c r="LC1723" s="1"/>
      <c r="LD1723" s="1"/>
      <c r="LE1723" s="1"/>
      <c r="LF1723" s="1"/>
      <c r="LG1723" s="1"/>
      <c r="LH1723" s="1"/>
      <c r="LI1723" s="1"/>
      <c r="LJ1723" s="1"/>
      <c r="LK1723" s="1"/>
      <c r="LL1723" s="1"/>
      <c r="LM1723" s="1"/>
      <c r="LN1723" s="1"/>
      <c r="LO1723" s="1"/>
      <c r="LP1723" s="1"/>
      <c r="LQ1723" s="1"/>
      <c r="LR1723" s="1"/>
      <c r="LS1723" s="1"/>
      <c r="LT1723" s="1"/>
      <c r="LU1723" s="1"/>
      <c r="LV1723" s="1"/>
      <c r="LW1723" s="1"/>
      <c r="LX1723" s="1"/>
      <c r="LY1723" s="1"/>
      <c r="LZ1723" s="1"/>
      <c r="MA1723" s="1"/>
      <c r="MB1723" s="1"/>
      <c r="MC1723" s="1"/>
      <c r="MD1723" s="1"/>
      <c r="ME1723" s="1"/>
      <c r="MF1723" s="1"/>
      <c r="MG1723" s="1"/>
      <c r="MH1723" s="1"/>
      <c r="MI1723" s="1"/>
      <c r="MJ1723" s="1"/>
      <c r="MK1723" s="1"/>
      <c r="ML1723" s="1"/>
      <c r="MM1723" s="1"/>
      <c r="MN1723" s="1"/>
      <c r="MO1723" s="1"/>
      <c r="MP1723" s="1"/>
      <c r="MQ1723" s="1"/>
      <c r="MR1723" s="1"/>
      <c r="MS1723" s="1"/>
      <c r="MT1723" s="1"/>
      <c r="MU1723" s="1"/>
      <c r="MV1723" s="1"/>
      <c r="MW1723" s="1"/>
      <c r="MX1723" s="1"/>
      <c r="MY1723" s="1"/>
      <c r="MZ1723" s="1"/>
      <c r="NA1723" s="1"/>
      <c r="NB1723" s="1"/>
      <c r="NC1723" s="1"/>
      <c r="ND1723" s="1"/>
      <c r="NE1723" s="1"/>
      <c r="NF1723" s="1"/>
      <c r="NG1723" s="1"/>
      <c r="NH1723" s="1"/>
      <c r="NI1723" s="1"/>
      <c r="NJ1723" s="1"/>
      <c r="NK1723" s="1"/>
      <c r="NL1723" s="1"/>
      <c r="NM1723" s="1"/>
      <c r="NN1723" s="1"/>
      <c r="NO1723" s="1"/>
      <c r="NP1723" s="1"/>
      <c r="NQ1723" s="1"/>
      <c r="NR1723" s="1"/>
      <c r="NS1723" s="1"/>
      <c r="NT1723" s="1"/>
      <c r="NU1723" s="1"/>
      <c r="NV1723" s="1"/>
      <c r="NW1723" s="1"/>
      <c r="NX1723" s="1"/>
      <c r="NY1723" s="1"/>
      <c r="NZ1723" s="1"/>
      <c r="OA1723" s="1"/>
      <c r="OB1723" s="1"/>
      <c r="OC1723" s="1"/>
      <c r="OD1723" s="1"/>
      <c r="OE1723" s="1"/>
      <c r="OF1723" s="1"/>
      <c r="OG1723" s="1"/>
      <c r="OH1723" s="1"/>
      <c r="OI1723" s="1"/>
      <c r="OJ1723" s="1"/>
      <c r="OK1723" s="1"/>
      <c r="OL1723" s="1"/>
      <c r="OM1723" s="1"/>
      <c r="ON1723" s="1"/>
      <c r="OO1723" s="1"/>
      <c r="OP1723" s="1"/>
      <c r="OQ1723" s="1"/>
      <c r="OR1723" s="1"/>
      <c r="OS1723" s="1"/>
      <c r="OT1723" s="1"/>
      <c r="OU1723" s="1"/>
      <c r="OV1723" s="1"/>
      <c r="OW1723" s="1"/>
      <c r="OX1723" s="1"/>
      <c r="OY1723" s="1"/>
      <c r="OZ1723" s="1"/>
      <c r="PA1723" s="1"/>
      <c r="PB1723" s="1"/>
      <c r="PC1723" s="1"/>
      <c r="PD1723" s="1"/>
      <c r="PE1723" s="1"/>
      <c r="PF1723" s="1"/>
      <c r="PG1723" s="1"/>
      <c r="PH1723" s="1"/>
      <c r="PI1723" s="1"/>
      <c r="PJ1723" s="1"/>
      <c r="PK1723" s="1"/>
      <c r="PL1723" s="1"/>
      <c r="PM1723" s="1"/>
      <c r="PN1723" s="1"/>
      <c r="PO1723" s="1"/>
      <c r="PP1723" s="1"/>
      <c r="PQ1723" s="1"/>
      <c r="PR1723" s="1"/>
      <c r="PS1723" s="1"/>
      <c r="PT1723" s="1"/>
      <c r="PU1723" s="1"/>
      <c r="PV1723" s="1"/>
      <c r="PW1723" s="1"/>
      <c r="PX1723" s="1"/>
      <c r="PY1723" s="1"/>
      <c r="PZ1723" s="1"/>
      <c r="QA1723" s="1"/>
      <c r="QB1723" s="1"/>
      <c r="QC1723" s="1"/>
      <c r="QD1723" s="1"/>
      <c r="QE1723" s="1"/>
      <c r="QF1723" s="1"/>
      <c r="QG1723" s="1"/>
      <c r="QH1723" s="1"/>
      <c r="QI1723" s="1"/>
      <c r="QJ1723" s="1"/>
      <c r="QK1723" s="1"/>
      <c r="QL1723" s="1"/>
      <c r="QM1723" s="1"/>
      <c r="QN1723" s="1"/>
      <c r="QO1723" s="1"/>
      <c r="QP1723" s="1"/>
      <c r="QQ1723" s="1"/>
      <c r="QR1723" s="1"/>
      <c r="QS1723" s="1"/>
      <c r="QT1723" s="1"/>
      <c r="QU1723" s="1"/>
      <c r="QV1723" s="1"/>
      <c r="QW1723" s="1"/>
      <c r="QX1723" s="1"/>
      <c r="QY1723" s="1"/>
      <c r="QZ1723" s="1"/>
      <c r="RA1723" s="1"/>
      <c r="RB1723" s="1"/>
      <c r="RC1723" s="1"/>
      <c r="RD1723" s="1"/>
      <c r="RE1723" s="1"/>
      <c r="RF1723" s="1"/>
      <c r="RG1723" s="1"/>
      <c r="RH1723" s="1"/>
      <c r="RI1723" s="1"/>
      <c r="RJ1723" s="1"/>
      <c r="RK1723" s="1"/>
      <c r="RL1723" s="1"/>
      <c r="RM1723" s="1"/>
      <c r="RN1723" s="1"/>
      <c r="RO1723" s="1"/>
      <c r="RP1723" s="1"/>
      <c r="RQ1723" s="1"/>
      <c r="RR1723" s="1"/>
      <c r="RS1723" s="1"/>
      <c r="RT1723" s="1"/>
      <c r="RU1723" s="1"/>
      <c r="RV1723" s="1"/>
      <c r="RW1723" s="1"/>
      <c r="RX1723" s="1"/>
      <c r="RY1723" s="1"/>
      <c r="RZ1723" s="1"/>
      <c r="SA1723" s="1"/>
      <c r="SB1723" s="1"/>
      <c r="SC1723" s="1"/>
      <c r="SD1723" s="1"/>
      <c r="SE1723" s="1"/>
      <c r="SF1723" s="1"/>
      <c r="SG1723" s="1"/>
      <c r="SH1723" s="1"/>
      <c r="SI1723" s="1"/>
      <c r="SJ1723" s="1"/>
      <c r="SK1723" s="1"/>
      <c r="SL1723" s="1"/>
      <c r="SM1723" s="1"/>
      <c r="SN1723" s="1"/>
      <c r="SO1723" s="1"/>
      <c r="SP1723" s="1"/>
      <c r="SQ1723" s="1"/>
      <c r="SR1723" s="1"/>
      <c r="SS1723" s="1"/>
      <c r="ST1723" s="1"/>
      <c r="SU1723" s="1"/>
      <c r="SV1723" s="1"/>
      <c r="SW1723" s="1"/>
      <c r="SX1723" s="1"/>
      <c r="SY1723" s="1"/>
      <c r="SZ1723" s="1"/>
      <c r="TA1723" s="1"/>
      <c r="TB1723" s="1"/>
      <c r="TC1723" s="1"/>
      <c r="TD1723" s="1"/>
      <c r="TE1723" s="1"/>
      <c r="TF1723" s="1"/>
      <c r="TG1723" s="1"/>
      <c r="TH1723" s="1"/>
      <c r="TI1723" s="1"/>
      <c r="TJ1723" s="1"/>
      <c r="TK1723" s="1"/>
      <c r="TL1723" s="1"/>
      <c r="TM1723" s="1"/>
      <c r="TN1723" s="1"/>
      <c r="TO1723" s="1"/>
      <c r="TP1723" s="1"/>
      <c r="TQ1723" s="1"/>
      <c r="TR1723" s="1"/>
      <c r="TS1723" s="1"/>
      <c r="TT1723" s="1"/>
      <c r="TU1723" s="1"/>
      <c r="TV1723" s="1"/>
      <c r="TW1723" s="1"/>
      <c r="TX1723" s="1"/>
      <c r="TY1723" s="1"/>
      <c r="TZ1723" s="1"/>
      <c r="UA1723" s="1"/>
      <c r="UB1723" s="1"/>
      <c r="UC1723" s="1"/>
      <c r="UD1723" s="1"/>
      <c r="UE1723" s="1"/>
      <c r="UF1723" s="1"/>
      <c r="UG1723" s="1"/>
      <c r="UH1723" s="1"/>
      <c r="UI1723" s="1"/>
      <c r="UJ1723" s="1"/>
      <c r="UK1723" s="1"/>
      <c r="UL1723" s="1"/>
      <c r="UM1723" s="1"/>
      <c r="UN1723" s="1"/>
      <c r="UO1723" s="1"/>
      <c r="UP1723" s="1"/>
      <c r="UQ1723" s="1"/>
      <c r="UR1723" s="1"/>
      <c r="US1723" s="1"/>
      <c r="UT1723" s="1"/>
      <c r="UU1723" s="1"/>
      <c r="UV1723" s="1"/>
      <c r="UW1723" s="1"/>
      <c r="UX1723" s="1"/>
      <c r="UY1723" s="1"/>
      <c r="UZ1723" s="1"/>
      <c r="VA1723" s="1"/>
      <c r="VB1723" s="1"/>
      <c r="VC1723" s="1"/>
      <c r="VD1723" s="1"/>
      <c r="VE1723" s="1"/>
      <c r="VF1723" s="1"/>
      <c r="VG1723" s="1"/>
      <c r="VH1723" s="1"/>
      <c r="VI1723" s="1"/>
      <c r="VJ1723" s="1"/>
      <c r="VK1723" s="1"/>
      <c r="VL1723" s="1"/>
      <c r="VM1723" s="1"/>
      <c r="VN1723" s="1"/>
      <c r="VO1723" s="1"/>
      <c r="VP1723" s="1"/>
      <c r="VQ1723" s="1"/>
      <c r="VR1723" s="1"/>
      <c r="VS1723" s="1"/>
      <c r="VT1723" s="1"/>
      <c r="VU1723" s="1"/>
      <c r="VV1723" s="1"/>
      <c r="VW1723" s="1"/>
      <c r="VX1723" s="1"/>
      <c r="VY1723" s="1"/>
      <c r="VZ1723" s="1"/>
      <c r="WA1723" s="1"/>
      <c r="WB1723" s="1"/>
      <c r="WC1723" s="1"/>
      <c r="WD1723" s="1"/>
      <c r="WE1723" s="1"/>
      <c r="WF1723" s="1"/>
      <c r="WG1723" s="1"/>
      <c r="WH1723" s="1"/>
      <c r="WI1723" s="1"/>
      <c r="WJ1723" s="1"/>
      <c r="WK1723" s="1"/>
      <c r="WL1723" s="1"/>
      <c r="WM1723" s="1"/>
      <c r="WN1723" s="1"/>
      <c r="WO1723" s="1"/>
      <c r="WP1723" s="1"/>
      <c r="WQ1723" s="1"/>
      <c r="WR1723" s="1"/>
      <c r="WS1723" s="1"/>
      <c r="WT1723" s="1"/>
      <c r="WU1723" s="1"/>
      <c r="WV1723" s="1"/>
      <c r="WW1723" s="1"/>
      <c r="WX1723" s="1"/>
      <c r="WY1723" s="1"/>
      <c r="WZ1723" s="1"/>
      <c r="XA1723" s="1"/>
      <c r="XB1723" s="1"/>
      <c r="XC1723" s="1"/>
      <c r="XD1723" s="1"/>
      <c r="XE1723" s="1"/>
      <c r="XF1723" s="1"/>
      <c r="XG1723" s="1"/>
      <c r="XH1723" s="1"/>
      <c r="XI1723" s="1"/>
      <c r="XJ1723" s="1"/>
      <c r="XK1723" s="1"/>
      <c r="XL1723" s="1"/>
      <c r="XM1723" s="1"/>
      <c r="XN1723" s="1"/>
      <c r="XO1723" s="1"/>
      <c r="XP1723" s="1"/>
      <c r="XQ1723" s="1"/>
      <c r="XR1723" s="1"/>
      <c r="XS1723" s="1"/>
      <c r="XT1723" s="1"/>
      <c r="XU1723" s="1"/>
      <c r="XV1723" s="1"/>
      <c r="XW1723" s="1"/>
      <c r="XX1723" s="1"/>
      <c r="XY1723" s="1"/>
      <c r="XZ1723" s="1"/>
      <c r="YA1723" s="1"/>
      <c r="YB1723" s="1"/>
      <c r="YC1723" s="1"/>
      <c r="YD1723" s="1"/>
      <c r="YE1723" s="1"/>
      <c r="YF1723" s="1"/>
      <c r="YG1723" s="1"/>
      <c r="YH1723" s="1"/>
      <c r="YI1723" s="1"/>
      <c r="YJ1723" s="1"/>
      <c r="YK1723" s="1"/>
      <c r="YL1723" s="1"/>
      <c r="YM1723" s="1"/>
      <c r="YN1723" s="1"/>
      <c r="YO1723" s="1"/>
      <c r="YP1723" s="1"/>
      <c r="YQ1723" s="1"/>
      <c r="YR1723" s="1"/>
      <c r="YS1723" s="1"/>
      <c r="YT1723" s="1"/>
      <c r="YU1723" s="1"/>
      <c r="YV1723" s="1"/>
      <c r="YW1723" s="1"/>
      <c r="YX1723" s="1"/>
      <c r="YY1723" s="1"/>
      <c r="YZ1723" s="1"/>
      <c r="ZA1723" s="1"/>
      <c r="ZB1723" s="1"/>
      <c r="ZC1723" s="1"/>
      <c r="ZD1723" s="1"/>
      <c r="ZE1723" s="1"/>
      <c r="ZF1723" s="1"/>
      <c r="ZG1723" s="1"/>
      <c r="ZH1723" s="1"/>
      <c r="ZI1723" s="1"/>
      <c r="ZJ1723" s="1"/>
      <c r="ZK1723" s="1"/>
      <c r="ZL1723" s="1"/>
      <c r="ZM1723" s="1"/>
      <c r="ZN1723" s="1"/>
      <c r="ZO1723" s="1"/>
      <c r="ZP1723" s="1"/>
      <c r="ZQ1723" s="1"/>
      <c r="ZR1723" s="1"/>
      <c r="ZS1723" s="1"/>
      <c r="ZT1723" s="1"/>
      <c r="ZU1723" s="1"/>
      <c r="ZV1723" s="1"/>
      <c r="ZW1723" s="1"/>
      <c r="ZX1723" s="1"/>
      <c r="ZY1723" s="1"/>
      <c r="ZZ1723" s="1"/>
      <c r="AAA1723" s="1"/>
      <c r="AAB1723" s="1"/>
      <c r="AAC1723" s="1"/>
      <c r="AAD1723" s="1"/>
      <c r="AAE1723" s="1"/>
      <c r="AAF1723" s="1"/>
      <c r="AAG1723" s="1"/>
      <c r="AAH1723" s="1"/>
      <c r="AAI1723" s="1"/>
      <c r="AAJ1723" s="1"/>
      <c r="AAK1723" s="1"/>
      <c r="AAL1723" s="1"/>
      <c r="AAM1723" s="1"/>
      <c r="AAN1723" s="1"/>
      <c r="AAO1723" s="1"/>
      <c r="AAP1723" s="1"/>
      <c r="AAQ1723" s="1"/>
      <c r="AAR1723" s="1"/>
      <c r="AAS1723" s="1"/>
      <c r="AAT1723" s="1"/>
      <c r="AAU1723" s="1"/>
      <c r="AAV1723" s="1"/>
      <c r="AAW1723" s="1"/>
      <c r="AAX1723" s="1"/>
      <c r="AAY1723" s="1"/>
      <c r="AAZ1723" s="1"/>
      <c r="ABA1723" s="1"/>
      <c r="ABB1723" s="1"/>
      <c r="ABC1723" s="1"/>
      <c r="ABD1723" s="1"/>
      <c r="ABE1723" s="1"/>
      <c r="ABF1723" s="1"/>
      <c r="ABG1723" s="1"/>
      <c r="ABH1723" s="1"/>
      <c r="ABI1723" s="1"/>
      <c r="ABJ1723" s="1"/>
      <c r="ABK1723" s="1"/>
      <c r="ABL1723" s="1"/>
      <c r="ABM1723" s="1"/>
      <c r="ABN1723" s="1"/>
      <c r="ABO1723" s="1"/>
      <c r="ABP1723" s="1"/>
      <c r="ABQ1723" s="1"/>
      <c r="ABR1723" s="1"/>
      <c r="ABS1723" s="1"/>
      <c r="ABT1723" s="1"/>
      <c r="ABU1723" s="1"/>
      <c r="ABV1723" s="1"/>
      <c r="ABW1723" s="1"/>
      <c r="ABX1723" s="1"/>
      <c r="ABY1723" s="1"/>
      <c r="ABZ1723" s="1"/>
      <c r="ACA1723" s="1"/>
      <c r="ACB1723" s="1"/>
      <c r="ACC1723" s="1"/>
      <c r="ACD1723" s="1"/>
      <c r="ACE1723" s="1"/>
      <c r="ACF1723" s="1"/>
      <c r="ACG1723" s="1"/>
      <c r="ACH1723" s="1"/>
      <c r="ACI1723" s="1"/>
      <c r="ACJ1723" s="1"/>
      <c r="ACK1723" s="1"/>
      <c r="ACL1723" s="1"/>
      <c r="ACM1723" s="1"/>
      <c r="ACN1723" s="1"/>
      <c r="ACO1723" s="1"/>
      <c r="ACP1723" s="1"/>
      <c r="ACQ1723" s="1"/>
      <c r="ACR1723" s="1"/>
      <c r="ACS1723" s="1"/>
      <c r="ACT1723" s="1"/>
      <c r="ACU1723" s="1"/>
      <c r="ACV1723" s="1"/>
      <c r="ACW1723" s="1"/>
      <c r="ACX1723" s="1"/>
      <c r="ACY1723" s="1"/>
      <c r="ACZ1723" s="1"/>
      <c r="ADA1723" s="1"/>
      <c r="ADB1723" s="1"/>
      <c r="ADC1723" s="1"/>
      <c r="ADD1723" s="1"/>
      <c r="ADE1723" s="1"/>
      <c r="ADF1723" s="1"/>
      <c r="ADG1723" s="1"/>
      <c r="ADH1723" s="1"/>
      <c r="ADI1723" s="1"/>
      <c r="ADJ1723" s="1"/>
      <c r="ADK1723" s="1"/>
      <c r="ADL1723" s="1"/>
      <c r="ADM1723" s="1"/>
      <c r="ADN1723" s="1"/>
      <c r="ADO1723" s="1"/>
      <c r="ADP1723" s="1"/>
      <c r="ADQ1723" s="1"/>
      <c r="ADR1723" s="1"/>
      <c r="ADS1723" s="1"/>
      <c r="ADT1723" s="1"/>
      <c r="ADU1723" s="1"/>
      <c r="ADV1723" s="1"/>
      <c r="ADW1723" s="1"/>
      <c r="ADX1723" s="1"/>
      <c r="ADY1723" s="1"/>
      <c r="ADZ1723" s="1"/>
      <c r="AEA1723" s="1"/>
      <c r="AEB1723" s="1"/>
      <c r="AEC1723" s="1"/>
      <c r="AED1723" s="1"/>
      <c r="AEE1723" s="1"/>
      <c r="AEF1723" s="1"/>
      <c r="AEG1723" s="1"/>
      <c r="AEH1723" s="1"/>
      <c r="AEI1723" s="1"/>
      <c r="AEJ1723" s="1"/>
      <c r="AEK1723" s="1"/>
      <c r="AEL1723" s="1"/>
      <c r="AEM1723" s="1"/>
      <c r="AEN1723" s="1"/>
      <c r="AEO1723" s="1"/>
      <c r="AEP1723" s="1"/>
      <c r="AEQ1723" s="1"/>
      <c r="AER1723" s="1"/>
      <c r="AES1723" s="1"/>
      <c r="AET1723" s="1"/>
      <c r="AEU1723" s="1"/>
      <c r="AEV1723" s="1"/>
      <c r="AEW1723" s="1"/>
      <c r="AEX1723" s="1"/>
      <c r="AEY1723" s="1"/>
      <c r="AEZ1723" s="1"/>
      <c r="AFA1723" s="1"/>
      <c r="AFB1723" s="1"/>
      <c r="AFC1723" s="1"/>
      <c r="AFD1723" s="1"/>
      <c r="AFE1723" s="1"/>
      <c r="AFF1723" s="1"/>
      <c r="AFG1723" s="1"/>
      <c r="AFH1723" s="1"/>
      <c r="AFI1723" s="1"/>
      <c r="AFJ1723" s="1"/>
      <c r="AFK1723" s="1"/>
      <c r="AFL1723" s="1"/>
      <c r="AFM1723" s="1"/>
      <c r="AFN1723" s="1"/>
      <c r="AFO1723" s="1"/>
      <c r="AFP1723" s="1"/>
      <c r="AFQ1723" s="1"/>
      <c r="AFR1723" s="1"/>
      <c r="AFS1723" s="1"/>
      <c r="AFT1723" s="1"/>
      <c r="AFU1723" s="1"/>
      <c r="AFV1723" s="1"/>
      <c r="AFW1723" s="1"/>
      <c r="AFX1723" s="1"/>
      <c r="AFY1723" s="1"/>
      <c r="AFZ1723" s="1"/>
      <c r="AGA1723" s="1"/>
      <c r="AGB1723" s="1"/>
      <c r="AGC1723" s="1"/>
      <c r="AGD1723" s="1"/>
      <c r="AGE1723" s="1"/>
      <c r="AGF1723" s="1"/>
      <c r="AGG1723" s="1"/>
      <c r="AGH1723" s="1"/>
      <c r="AGI1723" s="1"/>
      <c r="AGJ1723" s="1"/>
      <c r="AGK1723" s="1"/>
      <c r="AGL1723" s="1"/>
      <c r="AGM1723" s="1"/>
      <c r="AGN1723" s="1"/>
      <c r="AGO1723" s="1"/>
      <c r="AGP1723" s="1"/>
      <c r="AGQ1723" s="1"/>
      <c r="AGR1723" s="1"/>
      <c r="AGS1723" s="1"/>
      <c r="AGT1723" s="1"/>
      <c r="AGU1723" s="1"/>
      <c r="AGV1723" s="1"/>
      <c r="AGW1723" s="1"/>
      <c r="AGX1723" s="1"/>
      <c r="AGY1723" s="1"/>
      <c r="AGZ1723" s="1"/>
      <c r="AHA1723" s="1"/>
      <c r="AHB1723" s="1"/>
      <c r="AHC1723" s="1"/>
      <c r="AHD1723" s="1"/>
      <c r="AHE1723" s="1"/>
      <c r="AHF1723" s="1"/>
      <c r="AHG1723" s="1"/>
      <c r="AHH1723" s="1"/>
      <c r="AHI1723" s="1"/>
      <c r="AHJ1723" s="1"/>
      <c r="AHK1723" s="1"/>
      <c r="AHL1723" s="1"/>
      <c r="AHM1723" s="1"/>
      <c r="AHN1723" s="1"/>
      <c r="AHO1723" s="1"/>
      <c r="AHP1723" s="1"/>
      <c r="AHQ1723" s="1"/>
      <c r="AHR1723" s="1"/>
      <c r="AHS1723" s="1"/>
      <c r="AHT1723" s="1"/>
      <c r="AHU1723" s="1"/>
      <c r="AHV1723" s="1"/>
      <c r="AHW1723" s="1"/>
      <c r="AHX1723" s="1"/>
      <c r="AHY1723" s="1"/>
      <c r="AHZ1723" s="1"/>
      <c r="AIA1723" s="1"/>
      <c r="AIB1723" s="1"/>
      <c r="AIC1723" s="1"/>
      <c r="AID1723" s="1"/>
      <c r="AIE1723" s="1"/>
      <c r="AIF1723" s="1"/>
      <c r="AIG1723" s="1"/>
      <c r="AIH1723" s="1"/>
      <c r="AII1723" s="1"/>
      <c r="AIJ1723" s="1"/>
      <c r="AIK1723" s="1"/>
      <c r="AIL1723" s="1"/>
      <c r="AIM1723" s="1"/>
      <c r="AIN1723" s="1"/>
      <c r="AIO1723" s="1"/>
      <c r="AIP1723" s="1"/>
      <c r="AIQ1723" s="1"/>
      <c r="AIR1723" s="1"/>
      <c r="AIS1723" s="1"/>
      <c r="AIT1723" s="1"/>
      <c r="AIU1723" s="1"/>
      <c r="AIV1723" s="1"/>
      <c r="AIW1723" s="1"/>
      <c r="AIX1723" s="1"/>
      <c r="AIY1723" s="1"/>
      <c r="AIZ1723" s="1"/>
      <c r="AJA1723" s="1"/>
      <c r="AJB1723" s="1"/>
      <c r="AJC1723" s="1"/>
      <c r="AJD1723" s="1"/>
      <c r="AJE1723" s="1"/>
      <c r="AJF1723" s="1"/>
      <c r="AJG1723" s="1"/>
      <c r="AJH1723" s="1"/>
      <c r="AJI1723" s="1"/>
      <c r="AJJ1723" s="1"/>
      <c r="AJK1723" s="1"/>
      <c r="AJL1723" s="1"/>
      <c r="AJM1723" s="1"/>
      <c r="AJN1723" s="1"/>
      <c r="AJO1723" s="1"/>
      <c r="AJP1723" s="1"/>
      <c r="AJQ1723" s="1"/>
      <c r="AJR1723" s="1"/>
      <c r="AJS1723" s="1"/>
      <c r="AJT1723" s="1"/>
      <c r="AJU1723" s="1"/>
      <c r="AJV1723" s="1"/>
      <c r="AJW1723" s="1"/>
      <c r="AJX1723" s="1"/>
      <c r="AJY1723" s="1"/>
      <c r="AJZ1723" s="1"/>
      <c r="AKA1723" s="1"/>
      <c r="AKB1723" s="1"/>
      <c r="AKC1723" s="1"/>
      <c r="AKD1723" s="1"/>
      <c r="AKE1723" s="1"/>
      <c r="AKF1723" s="1"/>
      <c r="AKG1723" s="1"/>
      <c r="AKH1723" s="1"/>
      <c r="AKI1723" s="1"/>
      <c r="AKJ1723" s="1"/>
      <c r="AKK1723" s="1"/>
      <c r="AKL1723" s="1"/>
      <c r="AKM1723" s="1"/>
      <c r="AKN1723" s="1"/>
      <c r="AKO1723" s="1"/>
      <c r="AKP1723" s="1"/>
      <c r="AKQ1723" s="1"/>
      <c r="AKR1723" s="1"/>
      <c r="AKS1723" s="1"/>
      <c r="AKT1723" s="1"/>
      <c r="AKU1723" s="1"/>
      <c r="AKV1723" s="1"/>
      <c r="AKW1723" s="1"/>
      <c r="AKX1723" s="1"/>
      <c r="AKY1723" s="1"/>
      <c r="AKZ1723" s="1"/>
      <c r="ALA1723" s="1"/>
      <c r="ALB1723" s="1"/>
      <c r="ALC1723" s="1"/>
      <c r="ALD1723" s="1"/>
      <c r="ALE1723" s="1"/>
      <c r="ALF1723" s="1"/>
      <c r="ALG1723" s="1"/>
      <c r="ALH1723" s="1"/>
      <c r="ALI1723" s="1"/>
      <c r="ALJ1723" s="1"/>
      <c r="ALK1723" s="1"/>
      <c r="ALL1723" s="1"/>
      <c r="ALM1723" s="1"/>
      <c r="ALN1723" s="1"/>
      <c r="ALO1723" s="1"/>
      <c r="ALP1723" s="1"/>
      <c r="ALQ1723" s="1"/>
      <c r="ALR1723" s="1"/>
      <c r="ALS1723" s="1"/>
      <c r="ALT1723" s="1"/>
      <c r="ALU1723" s="1"/>
      <c r="ALV1723" s="1"/>
      <c r="ALW1723" s="1"/>
      <c r="ALX1723" s="1"/>
      <c r="ALY1723" s="1"/>
      <c r="ALZ1723" s="1"/>
      <c r="AMA1723" s="1"/>
      <c r="AMB1723" s="1"/>
      <c r="AMC1723" s="1"/>
      <c r="AMD1723" s="1"/>
      <c r="AME1723" s="1"/>
      <c r="AMF1723" s="1"/>
      <c r="AMG1723" s="1"/>
      <c r="AMH1723" s="1"/>
      <c r="AMI1723" s="1"/>
    </row>
    <row r="1724" customFormat="false" ht="12.75" hidden="false" customHeight="false" outlineLevel="0" collapsed="false">
      <c r="A1724" s="1" t="s">
        <v>133</v>
      </c>
      <c r="C1724" s="27" t="s">
        <v>4019</v>
      </c>
      <c r="D1724" s="27" t="s">
        <v>390</v>
      </c>
      <c r="E1724" s="27"/>
      <c r="F1724" s="31"/>
      <c r="G1724" s="27"/>
      <c r="H1724" s="30" t="s">
        <v>61</v>
      </c>
      <c r="I1724" s="31" t="n">
        <v>2.29</v>
      </c>
      <c r="J1724" s="30" t="s">
        <v>3988</v>
      </c>
      <c r="BM1724" s="1"/>
      <c r="BN1724" s="1"/>
      <c r="BO1724" s="1"/>
      <c r="BP1724" s="1"/>
      <c r="BQ1724" s="1"/>
      <c r="BR1724" s="1"/>
      <c r="BS1724" s="1"/>
      <c r="BT1724" s="1"/>
      <c r="BU1724" s="1"/>
      <c r="BV1724" s="1"/>
      <c r="BW1724" s="1"/>
      <c r="BX1724" s="1"/>
      <c r="BY1724" s="1"/>
      <c r="BZ1724" s="1"/>
      <c r="CA1724" s="1"/>
      <c r="CB1724" s="1"/>
      <c r="CC1724" s="1"/>
      <c r="CD1724" s="1"/>
      <c r="CE1724" s="1"/>
      <c r="CF1724" s="1"/>
      <c r="CG1724" s="1"/>
      <c r="CH1724" s="1"/>
      <c r="CI1724" s="1"/>
      <c r="CJ1724" s="1"/>
      <c r="CK1724" s="1"/>
      <c r="CL1724" s="1"/>
      <c r="CM1724" s="1"/>
      <c r="CN1724" s="1"/>
      <c r="CO1724" s="1"/>
      <c r="CP1724" s="1"/>
      <c r="CQ1724" s="1"/>
      <c r="CR1724" s="1"/>
      <c r="CS1724" s="1"/>
      <c r="CT1724" s="1"/>
      <c r="CU1724" s="1"/>
      <c r="CV1724" s="1"/>
      <c r="CW1724" s="1"/>
      <c r="CX1724" s="1"/>
      <c r="CY1724" s="1"/>
      <c r="CZ1724" s="1"/>
      <c r="DA1724" s="1"/>
      <c r="DB1724" s="1"/>
      <c r="DC1724" s="1"/>
      <c r="DD1724" s="1"/>
      <c r="DE1724" s="1"/>
      <c r="DF1724" s="1"/>
      <c r="DG1724" s="1"/>
      <c r="DH1724" s="1"/>
      <c r="DI1724" s="1"/>
      <c r="DJ1724" s="1"/>
      <c r="DK1724" s="1"/>
      <c r="DL1724" s="1"/>
      <c r="DM1724" s="1"/>
      <c r="DN1724" s="1"/>
      <c r="DO1724" s="1"/>
      <c r="DP1724" s="1"/>
      <c r="DQ1724" s="1"/>
      <c r="DR1724" s="1"/>
      <c r="DS1724" s="1"/>
      <c r="DT1724" s="1"/>
      <c r="DU1724" s="1"/>
      <c r="DV1724" s="1"/>
      <c r="DW1724" s="1"/>
      <c r="DX1724" s="1"/>
      <c r="DY1724" s="1"/>
      <c r="DZ1724" s="1"/>
      <c r="EA1724" s="1"/>
      <c r="EB1724" s="1"/>
      <c r="EC1724" s="1"/>
      <c r="ED1724" s="1"/>
      <c r="EE1724" s="1"/>
      <c r="EF1724" s="1"/>
      <c r="EG1724" s="1"/>
      <c r="EH1724" s="1"/>
      <c r="EI1724" s="1"/>
      <c r="EJ1724" s="1"/>
      <c r="EK1724" s="1"/>
      <c r="EL1724" s="1"/>
      <c r="EM1724" s="1"/>
      <c r="EN1724" s="1"/>
      <c r="EO1724" s="1"/>
      <c r="EP1724" s="1"/>
      <c r="EQ1724" s="1"/>
      <c r="ER1724" s="1"/>
      <c r="ES1724" s="1"/>
      <c r="ET1724" s="1"/>
      <c r="EU1724" s="1"/>
      <c r="EV1724" s="1"/>
      <c r="EW1724" s="1"/>
      <c r="EX1724" s="1"/>
      <c r="EY1724" s="1"/>
      <c r="EZ1724" s="1"/>
      <c r="FA1724" s="1"/>
      <c r="FB1724" s="1"/>
      <c r="FC1724" s="1"/>
      <c r="FD1724" s="1"/>
      <c r="FE1724" s="1"/>
      <c r="FF1724" s="1"/>
      <c r="FG1724" s="1"/>
      <c r="FH1724" s="1"/>
      <c r="FI1724" s="1"/>
      <c r="FJ1724" s="1"/>
      <c r="FK1724" s="1"/>
      <c r="FL1724" s="1"/>
      <c r="FM1724" s="1"/>
      <c r="FN1724" s="1"/>
      <c r="FO1724" s="1"/>
      <c r="FP1724" s="1"/>
      <c r="FQ1724" s="1"/>
      <c r="FR1724" s="1"/>
      <c r="FS1724" s="1"/>
      <c r="FT1724" s="1"/>
      <c r="FU1724" s="1"/>
      <c r="FV1724" s="1"/>
      <c r="FW1724" s="1"/>
      <c r="FX1724" s="1"/>
      <c r="FY1724" s="1"/>
      <c r="FZ1724" s="1"/>
      <c r="GA1724" s="1"/>
      <c r="GB1724" s="1"/>
      <c r="GC1724" s="1"/>
      <c r="GD1724" s="1"/>
      <c r="GE1724" s="1"/>
      <c r="GF1724" s="1"/>
      <c r="GG1724" s="1"/>
      <c r="GH1724" s="1"/>
      <c r="GI1724" s="1"/>
      <c r="GJ1724" s="1"/>
      <c r="GK1724" s="1"/>
      <c r="GL1724" s="1"/>
      <c r="GM1724" s="1"/>
      <c r="GN1724" s="1"/>
      <c r="GO1724" s="1"/>
      <c r="GP1724" s="1"/>
      <c r="GQ1724" s="1"/>
      <c r="GR1724" s="1"/>
      <c r="GS1724" s="1"/>
      <c r="GT1724" s="1"/>
      <c r="GU1724" s="1"/>
      <c r="GV1724" s="1"/>
      <c r="GW1724" s="1"/>
      <c r="GX1724" s="1"/>
      <c r="GY1724" s="1"/>
      <c r="GZ1724" s="1"/>
      <c r="HA1724" s="1"/>
      <c r="HB1724" s="1"/>
      <c r="HC1724" s="1"/>
      <c r="HD1724" s="1"/>
      <c r="HE1724" s="1"/>
      <c r="HF1724" s="1"/>
      <c r="HG1724" s="1"/>
      <c r="HH1724" s="1"/>
      <c r="HI1724" s="1"/>
      <c r="HJ1724" s="1"/>
      <c r="HK1724" s="1"/>
      <c r="HL1724" s="1"/>
      <c r="HM1724" s="1"/>
      <c r="HN1724" s="1"/>
      <c r="HO1724" s="1"/>
      <c r="HP1724" s="1"/>
      <c r="HQ1724" s="1"/>
      <c r="HR1724" s="1"/>
      <c r="HS1724" s="1"/>
      <c r="HT1724" s="1"/>
      <c r="HU1724" s="1"/>
      <c r="HV1724" s="1"/>
      <c r="HW1724" s="1"/>
      <c r="HX1724" s="1"/>
      <c r="HY1724" s="1"/>
      <c r="HZ1724" s="1"/>
      <c r="IA1724" s="1"/>
      <c r="IB1724" s="1"/>
      <c r="IC1724" s="1"/>
      <c r="ID1724" s="1"/>
      <c r="IE1724" s="1"/>
      <c r="IF1724" s="1"/>
      <c r="IG1724" s="1"/>
      <c r="IH1724" s="1"/>
      <c r="II1724" s="1"/>
      <c r="IJ1724" s="1"/>
      <c r="IK1724" s="1"/>
      <c r="IL1724" s="1"/>
      <c r="IM1724" s="1"/>
      <c r="IN1724" s="1"/>
      <c r="IO1724" s="1"/>
      <c r="IP1724" s="1"/>
      <c r="IQ1724" s="1"/>
      <c r="IR1724" s="1"/>
      <c r="IS1724" s="1"/>
      <c r="IT1724" s="1"/>
      <c r="IU1724" s="1"/>
      <c r="IV1724" s="1"/>
      <c r="IW1724" s="1"/>
      <c r="IX1724" s="1"/>
      <c r="IY1724" s="1"/>
      <c r="IZ1724" s="1"/>
      <c r="JA1724" s="1"/>
      <c r="JB1724" s="1"/>
      <c r="JC1724" s="1"/>
      <c r="JD1724" s="1"/>
      <c r="JE1724" s="1"/>
      <c r="JF1724" s="1"/>
      <c r="JG1724" s="1"/>
      <c r="JH1724" s="1"/>
      <c r="JI1724" s="1"/>
      <c r="JJ1724" s="1"/>
      <c r="JK1724" s="1"/>
      <c r="JL1724" s="1"/>
      <c r="JM1724" s="1"/>
      <c r="JN1724" s="1"/>
      <c r="JO1724" s="1"/>
      <c r="JP1724" s="1"/>
      <c r="JQ1724" s="1"/>
      <c r="JR1724" s="1"/>
      <c r="JS1724" s="1"/>
      <c r="JT1724" s="1"/>
      <c r="JU1724" s="1"/>
      <c r="JV1724" s="1"/>
      <c r="JW1724" s="1"/>
      <c r="JX1724" s="1"/>
      <c r="JY1724" s="1"/>
      <c r="JZ1724" s="1"/>
      <c r="KA1724" s="1"/>
      <c r="KB1724" s="1"/>
      <c r="KC1724" s="1"/>
      <c r="KD1724" s="1"/>
      <c r="KE1724" s="1"/>
      <c r="KF1724" s="1"/>
      <c r="KG1724" s="1"/>
      <c r="KH1724" s="1"/>
      <c r="KI1724" s="1"/>
      <c r="KJ1724" s="1"/>
      <c r="KK1724" s="1"/>
      <c r="KL1724" s="1"/>
      <c r="KM1724" s="1"/>
      <c r="KN1724" s="1"/>
      <c r="KO1724" s="1"/>
      <c r="KP1724" s="1"/>
      <c r="KQ1724" s="1"/>
      <c r="KR1724" s="1"/>
      <c r="KS1724" s="1"/>
      <c r="KT1724" s="1"/>
      <c r="KU1724" s="1"/>
      <c r="KV1724" s="1"/>
      <c r="KW1724" s="1"/>
      <c r="KX1724" s="1"/>
      <c r="KY1724" s="1"/>
      <c r="KZ1724" s="1"/>
      <c r="LA1724" s="1"/>
      <c r="LB1724" s="1"/>
      <c r="LC1724" s="1"/>
      <c r="LD1724" s="1"/>
      <c r="LE1724" s="1"/>
      <c r="LF1724" s="1"/>
      <c r="LG1724" s="1"/>
      <c r="LH1724" s="1"/>
      <c r="LI1724" s="1"/>
      <c r="LJ1724" s="1"/>
      <c r="LK1724" s="1"/>
      <c r="LL1724" s="1"/>
      <c r="LM1724" s="1"/>
      <c r="LN1724" s="1"/>
      <c r="LO1724" s="1"/>
      <c r="LP1724" s="1"/>
      <c r="LQ1724" s="1"/>
      <c r="LR1724" s="1"/>
      <c r="LS1724" s="1"/>
      <c r="LT1724" s="1"/>
      <c r="LU1724" s="1"/>
      <c r="LV1724" s="1"/>
      <c r="LW1724" s="1"/>
      <c r="LX1724" s="1"/>
      <c r="LY1724" s="1"/>
      <c r="LZ1724" s="1"/>
      <c r="MA1724" s="1"/>
      <c r="MB1724" s="1"/>
      <c r="MC1724" s="1"/>
      <c r="MD1724" s="1"/>
      <c r="ME1724" s="1"/>
      <c r="MF1724" s="1"/>
      <c r="MG1724" s="1"/>
      <c r="MH1724" s="1"/>
      <c r="MI1724" s="1"/>
      <c r="MJ1724" s="1"/>
      <c r="MK1724" s="1"/>
      <c r="ML1724" s="1"/>
      <c r="MM1724" s="1"/>
      <c r="MN1724" s="1"/>
      <c r="MO1724" s="1"/>
      <c r="MP1724" s="1"/>
      <c r="MQ1724" s="1"/>
      <c r="MR1724" s="1"/>
      <c r="MS1724" s="1"/>
      <c r="MT1724" s="1"/>
      <c r="MU1724" s="1"/>
      <c r="MV1724" s="1"/>
      <c r="MW1724" s="1"/>
      <c r="MX1724" s="1"/>
      <c r="MY1724" s="1"/>
      <c r="MZ1724" s="1"/>
      <c r="NA1724" s="1"/>
      <c r="NB1724" s="1"/>
      <c r="NC1724" s="1"/>
      <c r="ND1724" s="1"/>
      <c r="NE1724" s="1"/>
      <c r="NF1724" s="1"/>
      <c r="NG1724" s="1"/>
      <c r="NH1724" s="1"/>
      <c r="NI1724" s="1"/>
      <c r="NJ1724" s="1"/>
      <c r="NK1724" s="1"/>
      <c r="NL1724" s="1"/>
      <c r="NM1724" s="1"/>
      <c r="NN1724" s="1"/>
      <c r="NO1724" s="1"/>
      <c r="NP1724" s="1"/>
      <c r="NQ1724" s="1"/>
      <c r="NR1724" s="1"/>
      <c r="NS1724" s="1"/>
      <c r="NT1724" s="1"/>
      <c r="NU1724" s="1"/>
      <c r="NV1724" s="1"/>
      <c r="NW1724" s="1"/>
      <c r="NX1724" s="1"/>
      <c r="NY1724" s="1"/>
      <c r="NZ1724" s="1"/>
      <c r="OA1724" s="1"/>
      <c r="OB1724" s="1"/>
      <c r="OC1724" s="1"/>
      <c r="OD1724" s="1"/>
      <c r="OE1724" s="1"/>
      <c r="OF1724" s="1"/>
      <c r="OG1724" s="1"/>
      <c r="OH1724" s="1"/>
      <c r="OI1724" s="1"/>
      <c r="OJ1724" s="1"/>
      <c r="OK1724" s="1"/>
      <c r="OL1724" s="1"/>
      <c r="OM1724" s="1"/>
      <c r="ON1724" s="1"/>
      <c r="OO1724" s="1"/>
      <c r="OP1724" s="1"/>
      <c r="OQ1724" s="1"/>
      <c r="OR1724" s="1"/>
      <c r="OS1724" s="1"/>
      <c r="OT1724" s="1"/>
      <c r="OU1724" s="1"/>
      <c r="OV1724" s="1"/>
      <c r="OW1724" s="1"/>
      <c r="OX1724" s="1"/>
      <c r="OY1724" s="1"/>
      <c r="OZ1724" s="1"/>
      <c r="PA1724" s="1"/>
      <c r="PB1724" s="1"/>
      <c r="PC1724" s="1"/>
      <c r="PD1724" s="1"/>
      <c r="PE1724" s="1"/>
      <c r="PF1724" s="1"/>
      <c r="PG1724" s="1"/>
      <c r="PH1724" s="1"/>
      <c r="PI1724" s="1"/>
      <c r="PJ1724" s="1"/>
      <c r="PK1724" s="1"/>
      <c r="PL1724" s="1"/>
      <c r="PM1724" s="1"/>
      <c r="PN1724" s="1"/>
      <c r="PO1724" s="1"/>
      <c r="PP1724" s="1"/>
      <c r="PQ1724" s="1"/>
      <c r="PR1724" s="1"/>
      <c r="PS1724" s="1"/>
      <c r="PT1724" s="1"/>
      <c r="PU1724" s="1"/>
      <c r="PV1724" s="1"/>
      <c r="PW1724" s="1"/>
      <c r="PX1724" s="1"/>
      <c r="PY1724" s="1"/>
      <c r="PZ1724" s="1"/>
      <c r="QA1724" s="1"/>
      <c r="QB1724" s="1"/>
      <c r="QC1724" s="1"/>
      <c r="QD1724" s="1"/>
      <c r="QE1724" s="1"/>
      <c r="QF1724" s="1"/>
      <c r="QG1724" s="1"/>
      <c r="QH1724" s="1"/>
      <c r="QI1724" s="1"/>
      <c r="QJ1724" s="1"/>
      <c r="QK1724" s="1"/>
      <c r="QL1724" s="1"/>
      <c r="QM1724" s="1"/>
      <c r="QN1724" s="1"/>
      <c r="QO1724" s="1"/>
      <c r="QP1724" s="1"/>
      <c r="QQ1724" s="1"/>
      <c r="QR1724" s="1"/>
      <c r="QS1724" s="1"/>
      <c r="QT1724" s="1"/>
      <c r="QU1724" s="1"/>
      <c r="QV1724" s="1"/>
      <c r="QW1724" s="1"/>
      <c r="QX1724" s="1"/>
      <c r="QY1724" s="1"/>
      <c r="QZ1724" s="1"/>
      <c r="RA1724" s="1"/>
      <c r="RB1724" s="1"/>
      <c r="RC1724" s="1"/>
      <c r="RD1724" s="1"/>
      <c r="RE1724" s="1"/>
      <c r="RF1724" s="1"/>
      <c r="RG1724" s="1"/>
      <c r="RH1724" s="1"/>
      <c r="RI1724" s="1"/>
      <c r="RJ1724" s="1"/>
      <c r="RK1724" s="1"/>
      <c r="RL1724" s="1"/>
      <c r="RM1724" s="1"/>
      <c r="RN1724" s="1"/>
      <c r="RO1724" s="1"/>
      <c r="RP1724" s="1"/>
      <c r="RQ1724" s="1"/>
      <c r="RR1724" s="1"/>
      <c r="RS1724" s="1"/>
      <c r="RT1724" s="1"/>
      <c r="RU1724" s="1"/>
      <c r="RV1724" s="1"/>
      <c r="RW1724" s="1"/>
      <c r="RX1724" s="1"/>
      <c r="RY1724" s="1"/>
      <c r="RZ1724" s="1"/>
      <c r="SA1724" s="1"/>
      <c r="SB1724" s="1"/>
      <c r="SC1724" s="1"/>
      <c r="SD1724" s="1"/>
      <c r="SE1724" s="1"/>
      <c r="SF1724" s="1"/>
      <c r="SG1724" s="1"/>
      <c r="SH1724" s="1"/>
      <c r="SI1724" s="1"/>
      <c r="SJ1724" s="1"/>
      <c r="SK1724" s="1"/>
      <c r="SL1724" s="1"/>
      <c r="SM1724" s="1"/>
      <c r="SN1724" s="1"/>
      <c r="SO1724" s="1"/>
      <c r="SP1724" s="1"/>
      <c r="SQ1724" s="1"/>
      <c r="SR1724" s="1"/>
      <c r="SS1724" s="1"/>
      <c r="ST1724" s="1"/>
      <c r="SU1724" s="1"/>
      <c r="SV1724" s="1"/>
      <c r="SW1724" s="1"/>
      <c r="SX1724" s="1"/>
      <c r="SY1724" s="1"/>
      <c r="SZ1724" s="1"/>
      <c r="TA1724" s="1"/>
      <c r="TB1724" s="1"/>
      <c r="TC1724" s="1"/>
      <c r="TD1724" s="1"/>
      <c r="TE1724" s="1"/>
      <c r="TF1724" s="1"/>
      <c r="TG1724" s="1"/>
      <c r="TH1724" s="1"/>
      <c r="TI1724" s="1"/>
      <c r="TJ1724" s="1"/>
      <c r="TK1724" s="1"/>
      <c r="TL1724" s="1"/>
      <c r="TM1724" s="1"/>
      <c r="TN1724" s="1"/>
      <c r="TO1724" s="1"/>
      <c r="TP1724" s="1"/>
      <c r="TQ1724" s="1"/>
      <c r="TR1724" s="1"/>
      <c r="TS1724" s="1"/>
      <c r="TT1724" s="1"/>
      <c r="TU1724" s="1"/>
      <c r="TV1724" s="1"/>
      <c r="TW1724" s="1"/>
      <c r="TX1724" s="1"/>
      <c r="TY1724" s="1"/>
      <c r="TZ1724" s="1"/>
      <c r="UA1724" s="1"/>
      <c r="UB1724" s="1"/>
      <c r="UC1724" s="1"/>
      <c r="UD1724" s="1"/>
      <c r="UE1724" s="1"/>
      <c r="UF1724" s="1"/>
      <c r="UG1724" s="1"/>
      <c r="UH1724" s="1"/>
      <c r="UI1724" s="1"/>
      <c r="UJ1724" s="1"/>
      <c r="UK1724" s="1"/>
      <c r="UL1724" s="1"/>
      <c r="UM1724" s="1"/>
      <c r="UN1724" s="1"/>
      <c r="UO1724" s="1"/>
      <c r="UP1724" s="1"/>
      <c r="UQ1724" s="1"/>
      <c r="UR1724" s="1"/>
      <c r="US1724" s="1"/>
      <c r="UT1724" s="1"/>
      <c r="UU1724" s="1"/>
      <c r="UV1724" s="1"/>
      <c r="UW1724" s="1"/>
      <c r="UX1724" s="1"/>
      <c r="UY1724" s="1"/>
      <c r="UZ1724" s="1"/>
      <c r="VA1724" s="1"/>
      <c r="VB1724" s="1"/>
      <c r="VC1724" s="1"/>
      <c r="VD1724" s="1"/>
      <c r="VE1724" s="1"/>
      <c r="VF1724" s="1"/>
      <c r="VG1724" s="1"/>
      <c r="VH1724" s="1"/>
      <c r="VI1724" s="1"/>
      <c r="VJ1724" s="1"/>
      <c r="VK1724" s="1"/>
      <c r="VL1724" s="1"/>
      <c r="VM1724" s="1"/>
      <c r="VN1724" s="1"/>
      <c r="VO1724" s="1"/>
      <c r="VP1724" s="1"/>
      <c r="VQ1724" s="1"/>
      <c r="VR1724" s="1"/>
      <c r="VS1724" s="1"/>
      <c r="VT1724" s="1"/>
      <c r="VU1724" s="1"/>
      <c r="VV1724" s="1"/>
      <c r="VW1724" s="1"/>
      <c r="VX1724" s="1"/>
      <c r="VY1724" s="1"/>
      <c r="VZ1724" s="1"/>
      <c r="WA1724" s="1"/>
      <c r="WB1724" s="1"/>
      <c r="WC1724" s="1"/>
      <c r="WD1724" s="1"/>
      <c r="WE1724" s="1"/>
      <c r="WF1724" s="1"/>
      <c r="WG1724" s="1"/>
      <c r="WH1724" s="1"/>
      <c r="WI1724" s="1"/>
      <c r="WJ1724" s="1"/>
      <c r="WK1724" s="1"/>
      <c r="WL1724" s="1"/>
      <c r="WM1724" s="1"/>
      <c r="WN1724" s="1"/>
      <c r="WO1724" s="1"/>
      <c r="WP1724" s="1"/>
      <c r="WQ1724" s="1"/>
      <c r="WR1724" s="1"/>
      <c r="WS1724" s="1"/>
      <c r="WT1724" s="1"/>
      <c r="WU1724" s="1"/>
      <c r="WV1724" s="1"/>
      <c r="WW1724" s="1"/>
      <c r="WX1724" s="1"/>
      <c r="WY1724" s="1"/>
      <c r="WZ1724" s="1"/>
      <c r="XA1724" s="1"/>
      <c r="XB1724" s="1"/>
      <c r="XC1724" s="1"/>
      <c r="XD1724" s="1"/>
      <c r="XE1724" s="1"/>
      <c r="XF1724" s="1"/>
      <c r="XG1724" s="1"/>
      <c r="XH1724" s="1"/>
      <c r="XI1724" s="1"/>
      <c r="XJ1724" s="1"/>
      <c r="XK1724" s="1"/>
      <c r="XL1724" s="1"/>
      <c r="XM1724" s="1"/>
      <c r="XN1724" s="1"/>
      <c r="XO1724" s="1"/>
      <c r="XP1724" s="1"/>
      <c r="XQ1724" s="1"/>
      <c r="XR1724" s="1"/>
      <c r="XS1724" s="1"/>
      <c r="XT1724" s="1"/>
      <c r="XU1724" s="1"/>
      <c r="XV1724" s="1"/>
      <c r="XW1724" s="1"/>
      <c r="XX1724" s="1"/>
      <c r="XY1724" s="1"/>
      <c r="XZ1724" s="1"/>
      <c r="YA1724" s="1"/>
      <c r="YB1724" s="1"/>
      <c r="YC1724" s="1"/>
      <c r="YD1724" s="1"/>
      <c r="YE1724" s="1"/>
      <c r="YF1724" s="1"/>
      <c r="YG1724" s="1"/>
      <c r="YH1724" s="1"/>
      <c r="YI1724" s="1"/>
      <c r="YJ1724" s="1"/>
      <c r="YK1724" s="1"/>
      <c r="YL1724" s="1"/>
      <c r="YM1724" s="1"/>
      <c r="YN1724" s="1"/>
      <c r="YO1724" s="1"/>
      <c r="YP1724" s="1"/>
      <c r="YQ1724" s="1"/>
      <c r="YR1724" s="1"/>
      <c r="YS1724" s="1"/>
      <c r="YT1724" s="1"/>
      <c r="YU1724" s="1"/>
      <c r="YV1724" s="1"/>
      <c r="YW1724" s="1"/>
      <c r="YX1724" s="1"/>
      <c r="YY1724" s="1"/>
      <c r="YZ1724" s="1"/>
      <c r="ZA1724" s="1"/>
      <c r="ZB1724" s="1"/>
      <c r="ZC1724" s="1"/>
      <c r="ZD1724" s="1"/>
      <c r="ZE1724" s="1"/>
      <c r="ZF1724" s="1"/>
      <c r="ZG1724" s="1"/>
      <c r="ZH1724" s="1"/>
      <c r="ZI1724" s="1"/>
      <c r="ZJ1724" s="1"/>
      <c r="ZK1724" s="1"/>
      <c r="ZL1724" s="1"/>
      <c r="ZM1724" s="1"/>
      <c r="ZN1724" s="1"/>
      <c r="ZO1724" s="1"/>
      <c r="ZP1724" s="1"/>
      <c r="ZQ1724" s="1"/>
      <c r="ZR1724" s="1"/>
      <c r="ZS1724" s="1"/>
      <c r="ZT1724" s="1"/>
      <c r="ZU1724" s="1"/>
      <c r="ZV1724" s="1"/>
      <c r="ZW1724" s="1"/>
      <c r="ZX1724" s="1"/>
      <c r="ZY1724" s="1"/>
      <c r="ZZ1724" s="1"/>
      <c r="AAA1724" s="1"/>
      <c r="AAB1724" s="1"/>
      <c r="AAC1724" s="1"/>
      <c r="AAD1724" s="1"/>
      <c r="AAE1724" s="1"/>
      <c r="AAF1724" s="1"/>
      <c r="AAG1724" s="1"/>
      <c r="AAH1724" s="1"/>
      <c r="AAI1724" s="1"/>
      <c r="AAJ1724" s="1"/>
      <c r="AAK1724" s="1"/>
      <c r="AAL1724" s="1"/>
      <c r="AAM1724" s="1"/>
      <c r="AAN1724" s="1"/>
      <c r="AAO1724" s="1"/>
      <c r="AAP1724" s="1"/>
      <c r="AAQ1724" s="1"/>
      <c r="AAR1724" s="1"/>
      <c r="AAS1724" s="1"/>
      <c r="AAT1724" s="1"/>
      <c r="AAU1724" s="1"/>
      <c r="AAV1724" s="1"/>
      <c r="AAW1724" s="1"/>
      <c r="AAX1724" s="1"/>
      <c r="AAY1724" s="1"/>
      <c r="AAZ1724" s="1"/>
      <c r="ABA1724" s="1"/>
      <c r="ABB1724" s="1"/>
      <c r="ABC1724" s="1"/>
      <c r="ABD1724" s="1"/>
      <c r="ABE1724" s="1"/>
      <c r="ABF1724" s="1"/>
      <c r="ABG1724" s="1"/>
      <c r="ABH1724" s="1"/>
      <c r="ABI1724" s="1"/>
      <c r="ABJ1724" s="1"/>
      <c r="ABK1724" s="1"/>
      <c r="ABL1724" s="1"/>
      <c r="ABM1724" s="1"/>
      <c r="ABN1724" s="1"/>
      <c r="ABO1724" s="1"/>
      <c r="ABP1724" s="1"/>
      <c r="ABQ1724" s="1"/>
      <c r="ABR1724" s="1"/>
      <c r="ABS1724" s="1"/>
      <c r="ABT1724" s="1"/>
      <c r="ABU1724" s="1"/>
      <c r="ABV1724" s="1"/>
      <c r="ABW1724" s="1"/>
      <c r="ABX1724" s="1"/>
      <c r="ABY1724" s="1"/>
      <c r="ABZ1724" s="1"/>
      <c r="ACA1724" s="1"/>
      <c r="ACB1724" s="1"/>
      <c r="ACC1724" s="1"/>
      <c r="ACD1724" s="1"/>
      <c r="ACE1724" s="1"/>
      <c r="ACF1724" s="1"/>
      <c r="ACG1724" s="1"/>
      <c r="ACH1724" s="1"/>
      <c r="ACI1724" s="1"/>
      <c r="ACJ1724" s="1"/>
      <c r="ACK1724" s="1"/>
      <c r="ACL1724" s="1"/>
      <c r="ACM1724" s="1"/>
      <c r="ACN1724" s="1"/>
      <c r="ACO1724" s="1"/>
      <c r="ACP1724" s="1"/>
      <c r="ACQ1724" s="1"/>
      <c r="ACR1724" s="1"/>
      <c r="ACS1724" s="1"/>
      <c r="ACT1724" s="1"/>
      <c r="ACU1724" s="1"/>
      <c r="ACV1724" s="1"/>
      <c r="ACW1724" s="1"/>
      <c r="ACX1724" s="1"/>
      <c r="ACY1724" s="1"/>
      <c r="ACZ1724" s="1"/>
      <c r="ADA1724" s="1"/>
      <c r="ADB1724" s="1"/>
      <c r="ADC1724" s="1"/>
      <c r="ADD1724" s="1"/>
      <c r="ADE1724" s="1"/>
      <c r="ADF1724" s="1"/>
      <c r="ADG1724" s="1"/>
      <c r="ADH1724" s="1"/>
      <c r="ADI1724" s="1"/>
      <c r="ADJ1724" s="1"/>
      <c r="ADK1724" s="1"/>
      <c r="ADL1724" s="1"/>
      <c r="ADM1724" s="1"/>
      <c r="ADN1724" s="1"/>
      <c r="ADO1724" s="1"/>
      <c r="ADP1724" s="1"/>
      <c r="ADQ1724" s="1"/>
      <c r="ADR1724" s="1"/>
      <c r="ADS1724" s="1"/>
      <c r="ADT1724" s="1"/>
      <c r="ADU1724" s="1"/>
      <c r="ADV1724" s="1"/>
      <c r="ADW1724" s="1"/>
      <c r="ADX1724" s="1"/>
      <c r="ADY1724" s="1"/>
      <c r="ADZ1724" s="1"/>
      <c r="AEA1724" s="1"/>
      <c r="AEB1724" s="1"/>
      <c r="AEC1724" s="1"/>
      <c r="AED1724" s="1"/>
      <c r="AEE1724" s="1"/>
      <c r="AEF1724" s="1"/>
      <c r="AEG1724" s="1"/>
      <c r="AEH1724" s="1"/>
      <c r="AEI1724" s="1"/>
      <c r="AEJ1724" s="1"/>
      <c r="AEK1724" s="1"/>
      <c r="AEL1724" s="1"/>
      <c r="AEM1724" s="1"/>
      <c r="AEN1724" s="1"/>
      <c r="AEO1724" s="1"/>
      <c r="AEP1724" s="1"/>
      <c r="AEQ1724" s="1"/>
      <c r="AER1724" s="1"/>
      <c r="AES1724" s="1"/>
      <c r="AET1724" s="1"/>
      <c r="AEU1724" s="1"/>
      <c r="AEV1724" s="1"/>
      <c r="AEW1724" s="1"/>
      <c r="AEX1724" s="1"/>
      <c r="AEY1724" s="1"/>
      <c r="AEZ1724" s="1"/>
      <c r="AFA1724" s="1"/>
      <c r="AFB1724" s="1"/>
      <c r="AFC1724" s="1"/>
      <c r="AFD1724" s="1"/>
      <c r="AFE1724" s="1"/>
      <c r="AFF1724" s="1"/>
      <c r="AFG1724" s="1"/>
      <c r="AFH1724" s="1"/>
      <c r="AFI1724" s="1"/>
      <c r="AFJ1724" s="1"/>
      <c r="AFK1724" s="1"/>
      <c r="AFL1724" s="1"/>
      <c r="AFM1724" s="1"/>
      <c r="AFN1724" s="1"/>
      <c r="AFO1724" s="1"/>
      <c r="AFP1724" s="1"/>
      <c r="AFQ1724" s="1"/>
      <c r="AFR1724" s="1"/>
      <c r="AFS1724" s="1"/>
      <c r="AFT1724" s="1"/>
      <c r="AFU1724" s="1"/>
      <c r="AFV1724" s="1"/>
      <c r="AFW1724" s="1"/>
      <c r="AFX1724" s="1"/>
      <c r="AFY1724" s="1"/>
      <c r="AFZ1724" s="1"/>
      <c r="AGA1724" s="1"/>
      <c r="AGB1724" s="1"/>
      <c r="AGC1724" s="1"/>
      <c r="AGD1724" s="1"/>
      <c r="AGE1724" s="1"/>
      <c r="AGF1724" s="1"/>
      <c r="AGG1724" s="1"/>
      <c r="AGH1724" s="1"/>
      <c r="AGI1724" s="1"/>
      <c r="AGJ1724" s="1"/>
      <c r="AGK1724" s="1"/>
      <c r="AGL1724" s="1"/>
      <c r="AGM1724" s="1"/>
      <c r="AGN1724" s="1"/>
      <c r="AGO1724" s="1"/>
      <c r="AGP1724" s="1"/>
      <c r="AGQ1724" s="1"/>
      <c r="AGR1724" s="1"/>
      <c r="AGS1724" s="1"/>
      <c r="AGT1724" s="1"/>
      <c r="AGU1724" s="1"/>
      <c r="AGV1724" s="1"/>
      <c r="AGW1724" s="1"/>
      <c r="AGX1724" s="1"/>
      <c r="AGY1724" s="1"/>
      <c r="AGZ1724" s="1"/>
      <c r="AHA1724" s="1"/>
      <c r="AHB1724" s="1"/>
      <c r="AHC1724" s="1"/>
      <c r="AHD1724" s="1"/>
      <c r="AHE1724" s="1"/>
      <c r="AHF1724" s="1"/>
      <c r="AHG1724" s="1"/>
      <c r="AHH1724" s="1"/>
      <c r="AHI1724" s="1"/>
      <c r="AHJ1724" s="1"/>
      <c r="AHK1724" s="1"/>
      <c r="AHL1724" s="1"/>
      <c r="AHM1724" s="1"/>
      <c r="AHN1724" s="1"/>
      <c r="AHO1724" s="1"/>
      <c r="AHP1724" s="1"/>
      <c r="AHQ1724" s="1"/>
      <c r="AHR1724" s="1"/>
      <c r="AHS1724" s="1"/>
      <c r="AHT1724" s="1"/>
      <c r="AHU1724" s="1"/>
      <c r="AHV1724" s="1"/>
      <c r="AHW1724" s="1"/>
      <c r="AHX1724" s="1"/>
      <c r="AHY1724" s="1"/>
      <c r="AHZ1724" s="1"/>
      <c r="AIA1724" s="1"/>
      <c r="AIB1724" s="1"/>
      <c r="AIC1724" s="1"/>
      <c r="AID1724" s="1"/>
      <c r="AIE1724" s="1"/>
      <c r="AIF1724" s="1"/>
      <c r="AIG1724" s="1"/>
      <c r="AIH1724" s="1"/>
      <c r="AII1724" s="1"/>
      <c r="AIJ1724" s="1"/>
      <c r="AIK1724" s="1"/>
      <c r="AIL1724" s="1"/>
      <c r="AIM1724" s="1"/>
      <c r="AIN1724" s="1"/>
      <c r="AIO1724" s="1"/>
      <c r="AIP1724" s="1"/>
      <c r="AIQ1724" s="1"/>
      <c r="AIR1724" s="1"/>
      <c r="AIS1724" s="1"/>
      <c r="AIT1724" s="1"/>
      <c r="AIU1724" s="1"/>
      <c r="AIV1724" s="1"/>
      <c r="AIW1724" s="1"/>
      <c r="AIX1724" s="1"/>
      <c r="AIY1724" s="1"/>
      <c r="AIZ1724" s="1"/>
      <c r="AJA1724" s="1"/>
      <c r="AJB1724" s="1"/>
      <c r="AJC1724" s="1"/>
      <c r="AJD1724" s="1"/>
      <c r="AJE1724" s="1"/>
      <c r="AJF1724" s="1"/>
      <c r="AJG1724" s="1"/>
      <c r="AJH1724" s="1"/>
      <c r="AJI1724" s="1"/>
      <c r="AJJ1724" s="1"/>
      <c r="AJK1724" s="1"/>
      <c r="AJL1724" s="1"/>
      <c r="AJM1724" s="1"/>
      <c r="AJN1724" s="1"/>
      <c r="AJO1724" s="1"/>
      <c r="AJP1724" s="1"/>
      <c r="AJQ1724" s="1"/>
      <c r="AJR1724" s="1"/>
      <c r="AJS1724" s="1"/>
      <c r="AJT1724" s="1"/>
      <c r="AJU1724" s="1"/>
      <c r="AJV1724" s="1"/>
      <c r="AJW1724" s="1"/>
      <c r="AJX1724" s="1"/>
      <c r="AJY1724" s="1"/>
      <c r="AJZ1724" s="1"/>
      <c r="AKA1724" s="1"/>
      <c r="AKB1724" s="1"/>
      <c r="AKC1724" s="1"/>
      <c r="AKD1724" s="1"/>
      <c r="AKE1724" s="1"/>
      <c r="AKF1724" s="1"/>
      <c r="AKG1724" s="1"/>
      <c r="AKH1724" s="1"/>
      <c r="AKI1724" s="1"/>
      <c r="AKJ1724" s="1"/>
      <c r="AKK1724" s="1"/>
      <c r="AKL1724" s="1"/>
      <c r="AKM1724" s="1"/>
      <c r="AKN1724" s="1"/>
      <c r="AKO1724" s="1"/>
      <c r="AKP1724" s="1"/>
      <c r="AKQ1724" s="1"/>
      <c r="AKR1724" s="1"/>
      <c r="AKS1724" s="1"/>
      <c r="AKT1724" s="1"/>
      <c r="AKU1724" s="1"/>
      <c r="AKV1724" s="1"/>
      <c r="AKW1724" s="1"/>
      <c r="AKX1724" s="1"/>
      <c r="AKY1724" s="1"/>
      <c r="AKZ1724" s="1"/>
      <c r="ALA1724" s="1"/>
      <c r="ALB1724" s="1"/>
      <c r="ALC1724" s="1"/>
      <c r="ALD1724" s="1"/>
      <c r="ALE1724" s="1"/>
      <c r="ALF1724" s="1"/>
      <c r="ALG1724" s="1"/>
      <c r="ALH1724" s="1"/>
      <c r="ALI1724" s="1"/>
      <c r="ALJ1724" s="1"/>
      <c r="ALK1724" s="1"/>
      <c r="ALL1724" s="1"/>
      <c r="ALM1724" s="1"/>
      <c r="ALN1724" s="1"/>
      <c r="ALO1724" s="1"/>
      <c r="ALP1724" s="1"/>
      <c r="ALQ1724" s="1"/>
      <c r="ALR1724" s="1"/>
      <c r="ALS1724" s="1"/>
      <c r="ALT1724" s="1"/>
      <c r="ALU1724" s="1"/>
      <c r="ALV1724" s="1"/>
      <c r="ALW1724" s="1"/>
      <c r="ALX1724" s="1"/>
      <c r="ALY1724" s="1"/>
      <c r="ALZ1724" s="1"/>
      <c r="AMA1724" s="1"/>
      <c r="AMB1724" s="1"/>
      <c r="AMC1724" s="1"/>
      <c r="AMD1724" s="1"/>
      <c r="AME1724" s="1"/>
      <c r="AMF1724" s="1"/>
      <c r="AMG1724" s="1"/>
      <c r="AMH1724" s="1"/>
      <c r="AMI1724" s="1"/>
    </row>
    <row r="1726" customFormat="false" ht="17.35" hidden="false" customHeight="false" outlineLevel="0" collapsed="false">
      <c r="C1726" s="15" t="s">
        <v>4020</v>
      </c>
      <c r="D1726" s="45" t="s">
        <v>1</v>
      </c>
      <c r="BM1726" s="1"/>
      <c r="BN1726" s="1"/>
      <c r="BO1726" s="1"/>
      <c r="BP1726" s="1"/>
      <c r="BQ1726" s="1"/>
      <c r="BR1726" s="1"/>
      <c r="BS1726" s="1"/>
      <c r="BT1726" s="1"/>
      <c r="BU1726" s="1"/>
      <c r="BV1726" s="1"/>
      <c r="BW1726" s="1"/>
      <c r="BX1726" s="1"/>
      <c r="BY1726" s="1"/>
      <c r="BZ1726" s="1"/>
      <c r="CA1726" s="1"/>
      <c r="CB1726" s="1"/>
      <c r="CC1726" s="1"/>
      <c r="CD1726" s="1"/>
      <c r="CE1726" s="1"/>
      <c r="CF1726" s="1"/>
      <c r="CG1726" s="1"/>
      <c r="CH1726" s="1"/>
      <c r="CI1726" s="1"/>
      <c r="CJ1726" s="1"/>
      <c r="CK1726" s="1"/>
      <c r="CL1726" s="1"/>
      <c r="CM1726" s="1"/>
      <c r="CN1726" s="1"/>
      <c r="CO1726" s="1"/>
      <c r="CP1726" s="1"/>
      <c r="CQ1726" s="1"/>
      <c r="CR1726" s="1"/>
      <c r="CS1726" s="1"/>
      <c r="CT1726" s="1"/>
      <c r="CU1726" s="1"/>
      <c r="CV1726" s="1"/>
      <c r="CW1726" s="1"/>
      <c r="CX1726" s="1"/>
      <c r="CY1726" s="1"/>
      <c r="CZ1726" s="1"/>
      <c r="DA1726" s="1"/>
      <c r="DB1726" s="1"/>
      <c r="DC1726" s="1"/>
      <c r="DD1726" s="1"/>
      <c r="DE1726" s="1"/>
      <c r="DF1726" s="1"/>
      <c r="DG1726" s="1"/>
      <c r="DH1726" s="1"/>
      <c r="DI1726" s="1"/>
      <c r="DJ1726" s="1"/>
      <c r="DK1726" s="1"/>
      <c r="DL1726" s="1"/>
      <c r="DM1726" s="1"/>
      <c r="DN1726" s="1"/>
      <c r="DO1726" s="1"/>
      <c r="DP1726" s="1"/>
      <c r="DQ1726" s="1"/>
      <c r="DR1726" s="1"/>
      <c r="DS1726" s="1"/>
      <c r="DT1726" s="1"/>
      <c r="DU1726" s="1"/>
      <c r="DV1726" s="1"/>
      <c r="DW1726" s="1"/>
      <c r="DX1726" s="1"/>
      <c r="DY1726" s="1"/>
      <c r="DZ1726" s="1"/>
      <c r="EA1726" s="1"/>
      <c r="EB1726" s="1"/>
      <c r="EC1726" s="1"/>
      <c r="ED1726" s="1"/>
      <c r="EE1726" s="1"/>
      <c r="EF1726" s="1"/>
      <c r="EG1726" s="1"/>
      <c r="EH1726" s="1"/>
      <c r="EI1726" s="1"/>
      <c r="EJ1726" s="1"/>
      <c r="EK1726" s="1"/>
      <c r="EL1726" s="1"/>
      <c r="EM1726" s="1"/>
      <c r="EN1726" s="1"/>
      <c r="EO1726" s="1"/>
      <c r="EP1726" s="1"/>
      <c r="EQ1726" s="1"/>
      <c r="ER1726" s="1"/>
      <c r="ES1726" s="1"/>
      <c r="ET1726" s="1"/>
      <c r="EU1726" s="1"/>
      <c r="EV1726" s="1"/>
      <c r="EW1726" s="1"/>
      <c r="EX1726" s="1"/>
      <c r="EY1726" s="1"/>
      <c r="EZ1726" s="1"/>
      <c r="FA1726" s="1"/>
      <c r="FB1726" s="1"/>
      <c r="FC1726" s="1"/>
      <c r="FD1726" s="1"/>
      <c r="FE1726" s="1"/>
      <c r="FF1726" s="1"/>
      <c r="FG1726" s="1"/>
      <c r="FH1726" s="1"/>
      <c r="FI1726" s="1"/>
      <c r="FJ1726" s="1"/>
      <c r="FK1726" s="1"/>
      <c r="FL1726" s="1"/>
      <c r="FM1726" s="1"/>
      <c r="FN1726" s="1"/>
      <c r="FO1726" s="1"/>
      <c r="FP1726" s="1"/>
      <c r="FQ1726" s="1"/>
      <c r="FR1726" s="1"/>
      <c r="FS1726" s="1"/>
      <c r="FT1726" s="1"/>
      <c r="FU1726" s="1"/>
      <c r="FV1726" s="1"/>
      <c r="FW1726" s="1"/>
      <c r="FX1726" s="1"/>
      <c r="FY1726" s="1"/>
      <c r="FZ1726" s="1"/>
      <c r="GA1726" s="1"/>
      <c r="GB1726" s="1"/>
      <c r="GC1726" s="1"/>
      <c r="GD1726" s="1"/>
      <c r="GE1726" s="1"/>
      <c r="GF1726" s="1"/>
      <c r="GG1726" s="1"/>
      <c r="GH1726" s="1"/>
      <c r="GI1726" s="1"/>
      <c r="GJ1726" s="1"/>
      <c r="GK1726" s="1"/>
      <c r="GL1726" s="1"/>
      <c r="GM1726" s="1"/>
      <c r="GN1726" s="1"/>
      <c r="GO1726" s="1"/>
      <c r="GP1726" s="1"/>
      <c r="GQ1726" s="1"/>
      <c r="GR1726" s="1"/>
      <c r="GS1726" s="1"/>
      <c r="GT1726" s="1"/>
      <c r="GU1726" s="1"/>
      <c r="GV1726" s="1"/>
      <c r="GW1726" s="1"/>
      <c r="GX1726" s="1"/>
      <c r="GY1726" s="1"/>
      <c r="GZ1726" s="1"/>
      <c r="HA1726" s="1"/>
      <c r="HB1726" s="1"/>
      <c r="HC1726" s="1"/>
      <c r="HD1726" s="1"/>
      <c r="HE1726" s="1"/>
      <c r="HF1726" s="1"/>
      <c r="HG1726" s="1"/>
      <c r="HH1726" s="1"/>
      <c r="HI1726" s="1"/>
      <c r="HJ1726" s="1"/>
      <c r="HK1726" s="1"/>
      <c r="HL1726" s="1"/>
      <c r="HM1726" s="1"/>
      <c r="HN1726" s="1"/>
      <c r="HO1726" s="1"/>
      <c r="HP1726" s="1"/>
      <c r="HQ1726" s="1"/>
      <c r="HR1726" s="1"/>
      <c r="HS1726" s="1"/>
      <c r="HT1726" s="1"/>
      <c r="HU1726" s="1"/>
      <c r="HV1726" s="1"/>
      <c r="HW1726" s="1"/>
      <c r="HX1726" s="1"/>
      <c r="HY1726" s="1"/>
      <c r="HZ1726" s="1"/>
      <c r="IA1726" s="1"/>
      <c r="IB1726" s="1"/>
      <c r="IC1726" s="1"/>
      <c r="ID1726" s="1"/>
      <c r="IE1726" s="1"/>
      <c r="IF1726" s="1"/>
      <c r="IG1726" s="1"/>
      <c r="IH1726" s="1"/>
      <c r="II1726" s="1"/>
      <c r="IJ1726" s="1"/>
      <c r="IK1726" s="1"/>
      <c r="IL1726" s="1"/>
      <c r="IM1726" s="1"/>
      <c r="IN1726" s="1"/>
      <c r="IO1726" s="1"/>
      <c r="IP1726" s="1"/>
      <c r="IQ1726" s="1"/>
      <c r="IR1726" s="1"/>
      <c r="IS1726" s="1"/>
      <c r="IT1726" s="1"/>
      <c r="IU1726" s="1"/>
      <c r="IV1726" s="1"/>
      <c r="IW1726" s="1"/>
      <c r="IX1726" s="1"/>
      <c r="IY1726" s="1"/>
      <c r="IZ1726" s="1"/>
      <c r="JA1726" s="1"/>
      <c r="JB1726" s="1"/>
      <c r="JC1726" s="1"/>
      <c r="JD1726" s="1"/>
      <c r="JE1726" s="1"/>
      <c r="JF1726" s="1"/>
      <c r="JG1726" s="1"/>
      <c r="JH1726" s="1"/>
      <c r="JI1726" s="1"/>
      <c r="JJ1726" s="1"/>
      <c r="JK1726" s="1"/>
      <c r="JL1726" s="1"/>
      <c r="JM1726" s="1"/>
      <c r="JN1726" s="1"/>
      <c r="JO1726" s="1"/>
      <c r="JP1726" s="1"/>
      <c r="JQ1726" s="1"/>
      <c r="JR1726" s="1"/>
      <c r="JS1726" s="1"/>
      <c r="JT1726" s="1"/>
      <c r="JU1726" s="1"/>
      <c r="JV1726" s="1"/>
      <c r="JW1726" s="1"/>
      <c r="JX1726" s="1"/>
      <c r="JY1726" s="1"/>
      <c r="JZ1726" s="1"/>
      <c r="KA1726" s="1"/>
      <c r="KB1726" s="1"/>
      <c r="KC1726" s="1"/>
      <c r="KD1726" s="1"/>
      <c r="KE1726" s="1"/>
      <c r="KF1726" s="1"/>
      <c r="KG1726" s="1"/>
      <c r="KH1726" s="1"/>
      <c r="KI1726" s="1"/>
      <c r="KJ1726" s="1"/>
      <c r="KK1726" s="1"/>
      <c r="KL1726" s="1"/>
      <c r="KM1726" s="1"/>
      <c r="KN1726" s="1"/>
      <c r="KO1726" s="1"/>
      <c r="KP1726" s="1"/>
      <c r="KQ1726" s="1"/>
      <c r="KR1726" s="1"/>
      <c r="KS1726" s="1"/>
      <c r="KT1726" s="1"/>
      <c r="KU1726" s="1"/>
      <c r="KV1726" s="1"/>
      <c r="KW1726" s="1"/>
      <c r="KX1726" s="1"/>
      <c r="KY1726" s="1"/>
      <c r="KZ1726" s="1"/>
      <c r="LA1726" s="1"/>
      <c r="LB1726" s="1"/>
      <c r="LC1726" s="1"/>
      <c r="LD1726" s="1"/>
      <c r="LE1726" s="1"/>
      <c r="LF1726" s="1"/>
      <c r="LG1726" s="1"/>
      <c r="LH1726" s="1"/>
      <c r="LI1726" s="1"/>
      <c r="LJ1726" s="1"/>
      <c r="LK1726" s="1"/>
      <c r="LL1726" s="1"/>
      <c r="LM1726" s="1"/>
      <c r="LN1726" s="1"/>
      <c r="LO1726" s="1"/>
      <c r="LP1726" s="1"/>
      <c r="LQ1726" s="1"/>
      <c r="LR1726" s="1"/>
      <c r="LS1726" s="1"/>
      <c r="LT1726" s="1"/>
      <c r="LU1726" s="1"/>
      <c r="LV1726" s="1"/>
      <c r="LW1726" s="1"/>
      <c r="LX1726" s="1"/>
      <c r="LY1726" s="1"/>
      <c r="LZ1726" s="1"/>
      <c r="MA1726" s="1"/>
      <c r="MB1726" s="1"/>
      <c r="MC1726" s="1"/>
      <c r="MD1726" s="1"/>
      <c r="ME1726" s="1"/>
      <c r="MF1726" s="1"/>
      <c r="MG1726" s="1"/>
      <c r="MH1726" s="1"/>
      <c r="MI1726" s="1"/>
      <c r="MJ1726" s="1"/>
      <c r="MK1726" s="1"/>
      <c r="ML1726" s="1"/>
      <c r="MM1726" s="1"/>
      <c r="MN1726" s="1"/>
      <c r="MO1726" s="1"/>
      <c r="MP1726" s="1"/>
      <c r="MQ1726" s="1"/>
      <c r="MR1726" s="1"/>
      <c r="MS1726" s="1"/>
      <c r="MT1726" s="1"/>
      <c r="MU1726" s="1"/>
      <c r="MV1726" s="1"/>
      <c r="MW1726" s="1"/>
      <c r="MX1726" s="1"/>
      <c r="MY1726" s="1"/>
      <c r="MZ1726" s="1"/>
      <c r="NA1726" s="1"/>
      <c r="NB1726" s="1"/>
      <c r="NC1726" s="1"/>
      <c r="ND1726" s="1"/>
      <c r="NE1726" s="1"/>
      <c r="NF1726" s="1"/>
      <c r="NG1726" s="1"/>
      <c r="NH1726" s="1"/>
      <c r="NI1726" s="1"/>
      <c r="NJ1726" s="1"/>
      <c r="NK1726" s="1"/>
      <c r="NL1726" s="1"/>
      <c r="NM1726" s="1"/>
      <c r="NN1726" s="1"/>
      <c r="NO1726" s="1"/>
      <c r="NP1726" s="1"/>
      <c r="NQ1726" s="1"/>
      <c r="NR1726" s="1"/>
      <c r="NS1726" s="1"/>
      <c r="NT1726" s="1"/>
      <c r="NU1726" s="1"/>
      <c r="NV1726" s="1"/>
      <c r="NW1726" s="1"/>
      <c r="NX1726" s="1"/>
      <c r="NY1726" s="1"/>
      <c r="NZ1726" s="1"/>
      <c r="OA1726" s="1"/>
      <c r="OB1726" s="1"/>
      <c r="OC1726" s="1"/>
      <c r="OD1726" s="1"/>
      <c r="OE1726" s="1"/>
      <c r="OF1726" s="1"/>
      <c r="OG1726" s="1"/>
      <c r="OH1726" s="1"/>
      <c r="OI1726" s="1"/>
      <c r="OJ1726" s="1"/>
      <c r="OK1726" s="1"/>
      <c r="OL1726" s="1"/>
      <c r="OM1726" s="1"/>
      <c r="ON1726" s="1"/>
      <c r="OO1726" s="1"/>
      <c r="OP1726" s="1"/>
      <c r="OQ1726" s="1"/>
      <c r="OR1726" s="1"/>
      <c r="OS1726" s="1"/>
      <c r="OT1726" s="1"/>
      <c r="OU1726" s="1"/>
      <c r="OV1726" s="1"/>
      <c r="OW1726" s="1"/>
      <c r="OX1726" s="1"/>
      <c r="OY1726" s="1"/>
      <c r="OZ1726" s="1"/>
      <c r="PA1726" s="1"/>
      <c r="PB1726" s="1"/>
      <c r="PC1726" s="1"/>
      <c r="PD1726" s="1"/>
      <c r="PE1726" s="1"/>
      <c r="PF1726" s="1"/>
      <c r="PG1726" s="1"/>
      <c r="PH1726" s="1"/>
      <c r="PI1726" s="1"/>
      <c r="PJ1726" s="1"/>
      <c r="PK1726" s="1"/>
      <c r="PL1726" s="1"/>
      <c r="PM1726" s="1"/>
      <c r="PN1726" s="1"/>
      <c r="PO1726" s="1"/>
      <c r="PP1726" s="1"/>
      <c r="PQ1726" s="1"/>
      <c r="PR1726" s="1"/>
      <c r="PS1726" s="1"/>
      <c r="PT1726" s="1"/>
      <c r="PU1726" s="1"/>
      <c r="PV1726" s="1"/>
      <c r="PW1726" s="1"/>
      <c r="PX1726" s="1"/>
      <c r="PY1726" s="1"/>
      <c r="PZ1726" s="1"/>
      <c r="QA1726" s="1"/>
      <c r="QB1726" s="1"/>
      <c r="QC1726" s="1"/>
      <c r="QD1726" s="1"/>
      <c r="QE1726" s="1"/>
      <c r="QF1726" s="1"/>
      <c r="QG1726" s="1"/>
      <c r="QH1726" s="1"/>
      <c r="QI1726" s="1"/>
      <c r="QJ1726" s="1"/>
      <c r="QK1726" s="1"/>
      <c r="QL1726" s="1"/>
      <c r="QM1726" s="1"/>
      <c r="QN1726" s="1"/>
      <c r="QO1726" s="1"/>
      <c r="QP1726" s="1"/>
      <c r="QQ1726" s="1"/>
      <c r="QR1726" s="1"/>
      <c r="QS1726" s="1"/>
      <c r="QT1726" s="1"/>
      <c r="QU1726" s="1"/>
      <c r="QV1726" s="1"/>
      <c r="QW1726" s="1"/>
      <c r="QX1726" s="1"/>
      <c r="QY1726" s="1"/>
      <c r="QZ1726" s="1"/>
      <c r="RA1726" s="1"/>
      <c r="RB1726" s="1"/>
      <c r="RC1726" s="1"/>
      <c r="RD1726" s="1"/>
      <c r="RE1726" s="1"/>
      <c r="RF1726" s="1"/>
      <c r="RG1726" s="1"/>
      <c r="RH1726" s="1"/>
      <c r="RI1726" s="1"/>
      <c r="RJ1726" s="1"/>
      <c r="RK1726" s="1"/>
      <c r="RL1726" s="1"/>
      <c r="RM1726" s="1"/>
      <c r="RN1726" s="1"/>
      <c r="RO1726" s="1"/>
      <c r="RP1726" s="1"/>
      <c r="RQ1726" s="1"/>
      <c r="RR1726" s="1"/>
      <c r="RS1726" s="1"/>
      <c r="RT1726" s="1"/>
      <c r="RU1726" s="1"/>
      <c r="RV1726" s="1"/>
      <c r="RW1726" s="1"/>
      <c r="RX1726" s="1"/>
      <c r="RY1726" s="1"/>
      <c r="RZ1726" s="1"/>
      <c r="SA1726" s="1"/>
      <c r="SB1726" s="1"/>
      <c r="SC1726" s="1"/>
      <c r="SD1726" s="1"/>
      <c r="SE1726" s="1"/>
      <c r="SF1726" s="1"/>
      <c r="SG1726" s="1"/>
      <c r="SH1726" s="1"/>
      <c r="SI1726" s="1"/>
      <c r="SJ1726" s="1"/>
      <c r="SK1726" s="1"/>
      <c r="SL1726" s="1"/>
      <c r="SM1726" s="1"/>
      <c r="SN1726" s="1"/>
      <c r="SO1726" s="1"/>
      <c r="SP1726" s="1"/>
      <c r="SQ1726" s="1"/>
      <c r="SR1726" s="1"/>
      <c r="SS1726" s="1"/>
      <c r="ST1726" s="1"/>
      <c r="SU1726" s="1"/>
      <c r="SV1726" s="1"/>
      <c r="SW1726" s="1"/>
      <c r="SX1726" s="1"/>
      <c r="SY1726" s="1"/>
      <c r="SZ1726" s="1"/>
      <c r="TA1726" s="1"/>
      <c r="TB1726" s="1"/>
      <c r="TC1726" s="1"/>
      <c r="TD1726" s="1"/>
      <c r="TE1726" s="1"/>
      <c r="TF1726" s="1"/>
      <c r="TG1726" s="1"/>
      <c r="TH1726" s="1"/>
      <c r="TI1726" s="1"/>
      <c r="TJ1726" s="1"/>
      <c r="TK1726" s="1"/>
      <c r="TL1726" s="1"/>
      <c r="TM1726" s="1"/>
      <c r="TN1726" s="1"/>
      <c r="TO1726" s="1"/>
      <c r="TP1726" s="1"/>
      <c r="TQ1726" s="1"/>
      <c r="TR1726" s="1"/>
      <c r="TS1726" s="1"/>
      <c r="TT1726" s="1"/>
      <c r="TU1726" s="1"/>
      <c r="TV1726" s="1"/>
      <c r="TW1726" s="1"/>
      <c r="TX1726" s="1"/>
      <c r="TY1726" s="1"/>
      <c r="TZ1726" s="1"/>
      <c r="UA1726" s="1"/>
      <c r="UB1726" s="1"/>
      <c r="UC1726" s="1"/>
      <c r="UD1726" s="1"/>
      <c r="UE1726" s="1"/>
      <c r="UF1726" s="1"/>
      <c r="UG1726" s="1"/>
      <c r="UH1726" s="1"/>
      <c r="UI1726" s="1"/>
      <c r="UJ1726" s="1"/>
      <c r="UK1726" s="1"/>
      <c r="UL1726" s="1"/>
      <c r="UM1726" s="1"/>
      <c r="UN1726" s="1"/>
      <c r="UO1726" s="1"/>
      <c r="UP1726" s="1"/>
      <c r="UQ1726" s="1"/>
      <c r="UR1726" s="1"/>
      <c r="US1726" s="1"/>
      <c r="UT1726" s="1"/>
      <c r="UU1726" s="1"/>
      <c r="UV1726" s="1"/>
      <c r="UW1726" s="1"/>
      <c r="UX1726" s="1"/>
      <c r="UY1726" s="1"/>
      <c r="UZ1726" s="1"/>
      <c r="VA1726" s="1"/>
      <c r="VB1726" s="1"/>
      <c r="VC1726" s="1"/>
      <c r="VD1726" s="1"/>
      <c r="VE1726" s="1"/>
      <c r="VF1726" s="1"/>
      <c r="VG1726" s="1"/>
      <c r="VH1726" s="1"/>
      <c r="VI1726" s="1"/>
      <c r="VJ1726" s="1"/>
      <c r="VK1726" s="1"/>
      <c r="VL1726" s="1"/>
      <c r="VM1726" s="1"/>
      <c r="VN1726" s="1"/>
      <c r="VO1726" s="1"/>
      <c r="VP1726" s="1"/>
      <c r="VQ1726" s="1"/>
      <c r="VR1726" s="1"/>
      <c r="VS1726" s="1"/>
      <c r="VT1726" s="1"/>
      <c r="VU1726" s="1"/>
      <c r="VV1726" s="1"/>
      <c r="VW1726" s="1"/>
      <c r="VX1726" s="1"/>
      <c r="VY1726" s="1"/>
      <c r="VZ1726" s="1"/>
      <c r="WA1726" s="1"/>
      <c r="WB1726" s="1"/>
      <c r="WC1726" s="1"/>
      <c r="WD1726" s="1"/>
      <c r="WE1726" s="1"/>
      <c r="WF1726" s="1"/>
      <c r="WG1726" s="1"/>
      <c r="WH1726" s="1"/>
      <c r="WI1726" s="1"/>
      <c r="WJ1726" s="1"/>
      <c r="WK1726" s="1"/>
      <c r="WL1726" s="1"/>
      <c r="WM1726" s="1"/>
      <c r="WN1726" s="1"/>
      <c r="WO1726" s="1"/>
      <c r="WP1726" s="1"/>
      <c r="WQ1726" s="1"/>
      <c r="WR1726" s="1"/>
      <c r="WS1726" s="1"/>
      <c r="WT1726" s="1"/>
      <c r="WU1726" s="1"/>
      <c r="WV1726" s="1"/>
      <c r="WW1726" s="1"/>
      <c r="WX1726" s="1"/>
      <c r="WY1726" s="1"/>
      <c r="WZ1726" s="1"/>
      <c r="XA1726" s="1"/>
      <c r="XB1726" s="1"/>
      <c r="XC1726" s="1"/>
      <c r="XD1726" s="1"/>
      <c r="XE1726" s="1"/>
      <c r="XF1726" s="1"/>
      <c r="XG1726" s="1"/>
      <c r="XH1726" s="1"/>
      <c r="XI1726" s="1"/>
      <c r="XJ1726" s="1"/>
      <c r="XK1726" s="1"/>
      <c r="XL1726" s="1"/>
      <c r="XM1726" s="1"/>
      <c r="XN1726" s="1"/>
      <c r="XO1726" s="1"/>
      <c r="XP1726" s="1"/>
      <c r="XQ1726" s="1"/>
      <c r="XR1726" s="1"/>
      <c r="XS1726" s="1"/>
      <c r="XT1726" s="1"/>
      <c r="XU1726" s="1"/>
      <c r="XV1726" s="1"/>
      <c r="XW1726" s="1"/>
      <c r="XX1726" s="1"/>
      <c r="XY1726" s="1"/>
      <c r="XZ1726" s="1"/>
      <c r="YA1726" s="1"/>
      <c r="YB1726" s="1"/>
      <c r="YC1726" s="1"/>
      <c r="YD1726" s="1"/>
      <c r="YE1726" s="1"/>
      <c r="YF1726" s="1"/>
      <c r="YG1726" s="1"/>
      <c r="YH1726" s="1"/>
      <c r="YI1726" s="1"/>
      <c r="YJ1726" s="1"/>
      <c r="YK1726" s="1"/>
      <c r="YL1726" s="1"/>
      <c r="YM1726" s="1"/>
      <c r="YN1726" s="1"/>
      <c r="YO1726" s="1"/>
      <c r="YP1726" s="1"/>
      <c r="YQ1726" s="1"/>
      <c r="YR1726" s="1"/>
      <c r="YS1726" s="1"/>
      <c r="YT1726" s="1"/>
      <c r="YU1726" s="1"/>
      <c r="YV1726" s="1"/>
      <c r="YW1726" s="1"/>
      <c r="YX1726" s="1"/>
      <c r="YY1726" s="1"/>
      <c r="YZ1726" s="1"/>
      <c r="ZA1726" s="1"/>
      <c r="ZB1726" s="1"/>
      <c r="ZC1726" s="1"/>
      <c r="ZD1726" s="1"/>
      <c r="ZE1726" s="1"/>
      <c r="ZF1726" s="1"/>
      <c r="ZG1726" s="1"/>
      <c r="ZH1726" s="1"/>
      <c r="ZI1726" s="1"/>
      <c r="ZJ1726" s="1"/>
      <c r="ZK1726" s="1"/>
      <c r="ZL1726" s="1"/>
      <c r="ZM1726" s="1"/>
      <c r="ZN1726" s="1"/>
      <c r="ZO1726" s="1"/>
      <c r="ZP1726" s="1"/>
      <c r="ZQ1726" s="1"/>
      <c r="ZR1726" s="1"/>
      <c r="ZS1726" s="1"/>
      <c r="ZT1726" s="1"/>
      <c r="ZU1726" s="1"/>
      <c r="ZV1726" s="1"/>
      <c r="ZW1726" s="1"/>
      <c r="ZX1726" s="1"/>
      <c r="ZY1726" s="1"/>
      <c r="ZZ1726" s="1"/>
      <c r="AAA1726" s="1"/>
      <c r="AAB1726" s="1"/>
      <c r="AAC1726" s="1"/>
      <c r="AAD1726" s="1"/>
      <c r="AAE1726" s="1"/>
      <c r="AAF1726" s="1"/>
      <c r="AAG1726" s="1"/>
      <c r="AAH1726" s="1"/>
      <c r="AAI1726" s="1"/>
      <c r="AAJ1726" s="1"/>
      <c r="AAK1726" s="1"/>
      <c r="AAL1726" s="1"/>
      <c r="AAM1726" s="1"/>
      <c r="AAN1726" s="1"/>
      <c r="AAO1726" s="1"/>
      <c r="AAP1726" s="1"/>
      <c r="AAQ1726" s="1"/>
      <c r="AAR1726" s="1"/>
      <c r="AAS1726" s="1"/>
      <c r="AAT1726" s="1"/>
      <c r="AAU1726" s="1"/>
      <c r="AAV1726" s="1"/>
      <c r="AAW1726" s="1"/>
      <c r="AAX1726" s="1"/>
      <c r="AAY1726" s="1"/>
      <c r="AAZ1726" s="1"/>
      <c r="ABA1726" s="1"/>
      <c r="ABB1726" s="1"/>
      <c r="ABC1726" s="1"/>
      <c r="ABD1726" s="1"/>
      <c r="ABE1726" s="1"/>
      <c r="ABF1726" s="1"/>
      <c r="ABG1726" s="1"/>
      <c r="ABH1726" s="1"/>
      <c r="ABI1726" s="1"/>
      <c r="ABJ1726" s="1"/>
      <c r="ABK1726" s="1"/>
      <c r="ABL1726" s="1"/>
      <c r="ABM1726" s="1"/>
      <c r="ABN1726" s="1"/>
      <c r="ABO1726" s="1"/>
      <c r="ABP1726" s="1"/>
      <c r="ABQ1726" s="1"/>
      <c r="ABR1726" s="1"/>
      <c r="ABS1726" s="1"/>
      <c r="ABT1726" s="1"/>
      <c r="ABU1726" s="1"/>
      <c r="ABV1726" s="1"/>
      <c r="ABW1726" s="1"/>
      <c r="ABX1726" s="1"/>
      <c r="ABY1726" s="1"/>
      <c r="ABZ1726" s="1"/>
      <c r="ACA1726" s="1"/>
      <c r="ACB1726" s="1"/>
      <c r="ACC1726" s="1"/>
      <c r="ACD1726" s="1"/>
      <c r="ACE1726" s="1"/>
      <c r="ACF1726" s="1"/>
      <c r="ACG1726" s="1"/>
      <c r="ACH1726" s="1"/>
      <c r="ACI1726" s="1"/>
      <c r="ACJ1726" s="1"/>
      <c r="ACK1726" s="1"/>
      <c r="ACL1726" s="1"/>
      <c r="ACM1726" s="1"/>
      <c r="ACN1726" s="1"/>
      <c r="ACO1726" s="1"/>
      <c r="ACP1726" s="1"/>
      <c r="ACQ1726" s="1"/>
      <c r="ACR1726" s="1"/>
      <c r="ACS1726" s="1"/>
      <c r="ACT1726" s="1"/>
      <c r="ACU1726" s="1"/>
      <c r="ACV1726" s="1"/>
      <c r="ACW1726" s="1"/>
      <c r="ACX1726" s="1"/>
      <c r="ACY1726" s="1"/>
      <c r="ACZ1726" s="1"/>
      <c r="ADA1726" s="1"/>
      <c r="ADB1726" s="1"/>
      <c r="ADC1726" s="1"/>
      <c r="ADD1726" s="1"/>
      <c r="ADE1726" s="1"/>
      <c r="ADF1726" s="1"/>
      <c r="ADG1726" s="1"/>
      <c r="ADH1726" s="1"/>
      <c r="ADI1726" s="1"/>
      <c r="ADJ1726" s="1"/>
      <c r="ADK1726" s="1"/>
      <c r="ADL1726" s="1"/>
      <c r="ADM1726" s="1"/>
      <c r="ADN1726" s="1"/>
      <c r="ADO1726" s="1"/>
      <c r="ADP1726" s="1"/>
      <c r="ADQ1726" s="1"/>
      <c r="ADR1726" s="1"/>
      <c r="ADS1726" s="1"/>
      <c r="ADT1726" s="1"/>
      <c r="ADU1726" s="1"/>
      <c r="ADV1726" s="1"/>
      <c r="ADW1726" s="1"/>
      <c r="ADX1726" s="1"/>
      <c r="ADY1726" s="1"/>
      <c r="ADZ1726" s="1"/>
      <c r="AEA1726" s="1"/>
      <c r="AEB1726" s="1"/>
      <c r="AEC1726" s="1"/>
      <c r="AED1726" s="1"/>
      <c r="AEE1726" s="1"/>
      <c r="AEF1726" s="1"/>
      <c r="AEG1726" s="1"/>
      <c r="AEH1726" s="1"/>
      <c r="AEI1726" s="1"/>
      <c r="AEJ1726" s="1"/>
      <c r="AEK1726" s="1"/>
      <c r="AEL1726" s="1"/>
      <c r="AEM1726" s="1"/>
      <c r="AEN1726" s="1"/>
      <c r="AEO1726" s="1"/>
      <c r="AEP1726" s="1"/>
      <c r="AEQ1726" s="1"/>
      <c r="AER1726" s="1"/>
      <c r="AES1726" s="1"/>
      <c r="AET1726" s="1"/>
      <c r="AEU1726" s="1"/>
      <c r="AEV1726" s="1"/>
      <c r="AEW1726" s="1"/>
      <c r="AEX1726" s="1"/>
      <c r="AEY1726" s="1"/>
      <c r="AEZ1726" s="1"/>
      <c r="AFA1726" s="1"/>
      <c r="AFB1726" s="1"/>
      <c r="AFC1726" s="1"/>
      <c r="AFD1726" s="1"/>
      <c r="AFE1726" s="1"/>
      <c r="AFF1726" s="1"/>
      <c r="AFG1726" s="1"/>
      <c r="AFH1726" s="1"/>
      <c r="AFI1726" s="1"/>
      <c r="AFJ1726" s="1"/>
      <c r="AFK1726" s="1"/>
      <c r="AFL1726" s="1"/>
      <c r="AFM1726" s="1"/>
      <c r="AFN1726" s="1"/>
      <c r="AFO1726" s="1"/>
      <c r="AFP1726" s="1"/>
      <c r="AFQ1726" s="1"/>
      <c r="AFR1726" s="1"/>
      <c r="AFS1726" s="1"/>
      <c r="AFT1726" s="1"/>
      <c r="AFU1726" s="1"/>
      <c r="AFV1726" s="1"/>
      <c r="AFW1726" s="1"/>
      <c r="AFX1726" s="1"/>
      <c r="AFY1726" s="1"/>
      <c r="AFZ1726" s="1"/>
      <c r="AGA1726" s="1"/>
      <c r="AGB1726" s="1"/>
      <c r="AGC1726" s="1"/>
      <c r="AGD1726" s="1"/>
      <c r="AGE1726" s="1"/>
      <c r="AGF1726" s="1"/>
      <c r="AGG1726" s="1"/>
      <c r="AGH1726" s="1"/>
      <c r="AGI1726" s="1"/>
      <c r="AGJ1726" s="1"/>
      <c r="AGK1726" s="1"/>
      <c r="AGL1726" s="1"/>
      <c r="AGM1726" s="1"/>
      <c r="AGN1726" s="1"/>
      <c r="AGO1726" s="1"/>
      <c r="AGP1726" s="1"/>
      <c r="AGQ1726" s="1"/>
      <c r="AGR1726" s="1"/>
      <c r="AGS1726" s="1"/>
      <c r="AGT1726" s="1"/>
      <c r="AGU1726" s="1"/>
      <c r="AGV1726" s="1"/>
      <c r="AGW1726" s="1"/>
      <c r="AGX1726" s="1"/>
      <c r="AGY1726" s="1"/>
      <c r="AGZ1726" s="1"/>
      <c r="AHA1726" s="1"/>
      <c r="AHB1726" s="1"/>
      <c r="AHC1726" s="1"/>
      <c r="AHD1726" s="1"/>
      <c r="AHE1726" s="1"/>
      <c r="AHF1726" s="1"/>
      <c r="AHG1726" s="1"/>
      <c r="AHH1726" s="1"/>
      <c r="AHI1726" s="1"/>
      <c r="AHJ1726" s="1"/>
      <c r="AHK1726" s="1"/>
      <c r="AHL1726" s="1"/>
      <c r="AHM1726" s="1"/>
      <c r="AHN1726" s="1"/>
      <c r="AHO1726" s="1"/>
      <c r="AHP1726" s="1"/>
      <c r="AHQ1726" s="1"/>
      <c r="AHR1726" s="1"/>
      <c r="AHS1726" s="1"/>
      <c r="AHT1726" s="1"/>
      <c r="AHU1726" s="1"/>
      <c r="AHV1726" s="1"/>
      <c r="AHW1726" s="1"/>
      <c r="AHX1726" s="1"/>
      <c r="AHY1726" s="1"/>
      <c r="AHZ1726" s="1"/>
      <c r="AIA1726" s="1"/>
      <c r="AIB1726" s="1"/>
      <c r="AIC1726" s="1"/>
      <c r="AID1726" s="1"/>
      <c r="AIE1726" s="1"/>
      <c r="AIF1726" s="1"/>
      <c r="AIG1726" s="1"/>
      <c r="AIH1726" s="1"/>
      <c r="AII1726" s="1"/>
      <c r="AIJ1726" s="1"/>
      <c r="AIK1726" s="1"/>
      <c r="AIL1726" s="1"/>
      <c r="AIM1726" s="1"/>
      <c r="AIN1726" s="1"/>
      <c r="AIO1726" s="1"/>
      <c r="AIP1726" s="1"/>
      <c r="AIQ1726" s="1"/>
      <c r="AIR1726" s="1"/>
      <c r="AIS1726" s="1"/>
      <c r="AIT1726" s="1"/>
      <c r="AIU1726" s="1"/>
      <c r="AIV1726" s="1"/>
      <c r="AIW1726" s="1"/>
      <c r="AIX1726" s="1"/>
      <c r="AIY1726" s="1"/>
      <c r="AIZ1726" s="1"/>
      <c r="AJA1726" s="1"/>
      <c r="AJB1726" s="1"/>
      <c r="AJC1726" s="1"/>
      <c r="AJD1726" s="1"/>
      <c r="AJE1726" s="1"/>
      <c r="AJF1726" s="1"/>
      <c r="AJG1726" s="1"/>
      <c r="AJH1726" s="1"/>
      <c r="AJI1726" s="1"/>
      <c r="AJJ1726" s="1"/>
      <c r="AJK1726" s="1"/>
      <c r="AJL1726" s="1"/>
      <c r="AJM1726" s="1"/>
      <c r="AJN1726" s="1"/>
      <c r="AJO1726" s="1"/>
      <c r="AJP1726" s="1"/>
      <c r="AJQ1726" s="1"/>
      <c r="AJR1726" s="1"/>
      <c r="AJS1726" s="1"/>
      <c r="AJT1726" s="1"/>
      <c r="AJU1726" s="1"/>
      <c r="AJV1726" s="1"/>
      <c r="AJW1726" s="1"/>
      <c r="AJX1726" s="1"/>
      <c r="AJY1726" s="1"/>
      <c r="AJZ1726" s="1"/>
      <c r="AKA1726" s="1"/>
      <c r="AKB1726" s="1"/>
      <c r="AKC1726" s="1"/>
      <c r="AKD1726" s="1"/>
      <c r="AKE1726" s="1"/>
      <c r="AKF1726" s="1"/>
      <c r="AKG1726" s="1"/>
      <c r="AKH1726" s="1"/>
      <c r="AKI1726" s="1"/>
      <c r="AKJ1726" s="1"/>
      <c r="AKK1726" s="1"/>
      <c r="AKL1726" s="1"/>
      <c r="AKM1726" s="1"/>
      <c r="AKN1726" s="1"/>
      <c r="AKO1726" s="1"/>
      <c r="AKP1726" s="1"/>
      <c r="AKQ1726" s="1"/>
      <c r="AKR1726" s="1"/>
      <c r="AKS1726" s="1"/>
      <c r="AKT1726" s="1"/>
      <c r="AKU1726" s="1"/>
      <c r="AKV1726" s="1"/>
      <c r="AKW1726" s="1"/>
      <c r="AKX1726" s="1"/>
      <c r="AKY1726" s="1"/>
      <c r="AKZ1726" s="1"/>
      <c r="ALA1726" s="1"/>
      <c r="ALB1726" s="1"/>
      <c r="ALC1726" s="1"/>
      <c r="ALD1726" s="1"/>
      <c r="ALE1726" s="1"/>
      <c r="ALF1726" s="1"/>
      <c r="ALG1726" s="1"/>
      <c r="ALH1726" s="1"/>
      <c r="ALI1726" s="1"/>
      <c r="ALJ1726" s="1"/>
      <c r="ALK1726" s="1"/>
      <c r="ALL1726" s="1"/>
      <c r="ALM1726" s="1"/>
      <c r="ALN1726" s="1"/>
      <c r="ALO1726" s="1"/>
      <c r="ALP1726" s="1"/>
      <c r="ALQ1726" s="1"/>
      <c r="ALR1726" s="1"/>
      <c r="ALS1726" s="1"/>
      <c r="ALT1726" s="1"/>
      <c r="ALU1726" s="1"/>
      <c r="ALV1726" s="1"/>
      <c r="ALW1726" s="1"/>
      <c r="ALX1726" s="1"/>
      <c r="ALY1726" s="1"/>
      <c r="ALZ1726" s="1"/>
      <c r="AMA1726" s="1"/>
      <c r="AMB1726" s="1"/>
      <c r="AMC1726" s="1"/>
      <c r="AMD1726" s="1"/>
      <c r="AME1726" s="1"/>
      <c r="AMF1726" s="1"/>
      <c r="AMG1726" s="1"/>
      <c r="AMH1726" s="1"/>
      <c r="AMI1726" s="1"/>
    </row>
    <row r="1727" customFormat="false" ht="12.75" hidden="false" customHeight="false" outlineLevel="0" collapsed="false">
      <c r="A1727" s="1" t="s">
        <v>4021</v>
      </c>
      <c r="C1727" s="99" t="s">
        <v>4022</v>
      </c>
      <c r="D1727" s="100" t="s">
        <v>13</v>
      </c>
      <c r="E1727" s="72" t="n">
        <v>1.7</v>
      </c>
      <c r="F1727" s="73" t="n">
        <v>8</v>
      </c>
      <c r="G1727" s="72" t="s">
        <v>4023</v>
      </c>
    </row>
    <row r="1728" customFormat="false" ht="12.75" hidden="false" customHeight="false" outlineLevel="0" collapsed="false">
      <c r="A1728" s="1" t="s">
        <v>4021</v>
      </c>
      <c r="C1728" s="99" t="s">
        <v>4024</v>
      </c>
      <c r="D1728" s="100" t="s">
        <v>70</v>
      </c>
      <c r="E1728" s="72" t="n">
        <v>2.2</v>
      </c>
      <c r="F1728" s="73" t="n">
        <v>2.4</v>
      </c>
      <c r="G1728" s="72" t="s">
        <v>4023</v>
      </c>
    </row>
    <row r="1729" customFormat="false" ht="12.75" hidden="false" customHeight="false" outlineLevel="0" collapsed="false">
      <c r="A1729" s="1" t="s">
        <v>4021</v>
      </c>
      <c r="C1729" s="99" t="s">
        <v>4025</v>
      </c>
      <c r="D1729" s="100" t="s">
        <v>13</v>
      </c>
      <c r="E1729" s="72" t="n">
        <v>2.3</v>
      </c>
      <c r="F1729" s="73" t="n">
        <v>4.29</v>
      </c>
      <c r="G1729" s="72" t="s">
        <v>4023</v>
      </c>
    </row>
    <row r="1730" customFormat="false" ht="12.75" hidden="false" customHeight="false" outlineLevel="0" collapsed="false">
      <c r="A1730" s="1" t="s">
        <v>4021</v>
      </c>
      <c r="C1730" s="99" t="s">
        <v>4026</v>
      </c>
      <c r="D1730" s="100" t="s">
        <v>16</v>
      </c>
      <c r="E1730" s="72" t="n">
        <v>2.4</v>
      </c>
      <c r="F1730" s="73" t="n">
        <v>3.99</v>
      </c>
      <c r="G1730" s="72" t="s">
        <v>4023</v>
      </c>
    </row>
    <row r="1731" customFormat="false" ht="12.75" hidden="false" customHeight="false" outlineLevel="0" collapsed="false">
      <c r="A1731" s="1" t="s">
        <v>4021</v>
      </c>
      <c r="C1731" s="99" t="s">
        <v>4027</v>
      </c>
      <c r="D1731" s="100" t="s">
        <v>16</v>
      </c>
      <c r="E1731" s="72" t="n">
        <v>2.4</v>
      </c>
      <c r="F1731" s="73" t="n">
        <v>2.4</v>
      </c>
      <c r="G1731" s="72" t="s">
        <v>4023</v>
      </c>
    </row>
    <row r="1732" customFormat="false" ht="12.75" hidden="false" customHeight="false" outlineLevel="0" collapsed="false">
      <c r="A1732" s="1" t="s">
        <v>4021</v>
      </c>
      <c r="C1732" s="99" t="s">
        <v>4028</v>
      </c>
      <c r="D1732" s="100" t="s">
        <v>20</v>
      </c>
      <c r="E1732" s="72" t="n">
        <v>2.4</v>
      </c>
      <c r="F1732" s="73" t="n">
        <v>2.4</v>
      </c>
      <c r="G1732" s="72" t="s">
        <v>4023</v>
      </c>
    </row>
    <row r="1733" customFormat="false" ht="12.75" hidden="false" customHeight="false" outlineLevel="0" collapsed="false">
      <c r="A1733" s="1" t="s">
        <v>4021</v>
      </c>
      <c r="C1733" s="99" t="s">
        <v>4029</v>
      </c>
      <c r="D1733" s="100" t="s">
        <v>24</v>
      </c>
      <c r="E1733" s="72" t="n">
        <v>2.5</v>
      </c>
      <c r="F1733" s="73" t="n">
        <v>2.4</v>
      </c>
      <c r="G1733" s="72" t="s">
        <v>4023</v>
      </c>
    </row>
    <row r="1734" customFormat="false" ht="12.75" hidden="false" customHeight="false" outlineLevel="0" collapsed="false">
      <c r="A1734" s="1" t="s">
        <v>4030</v>
      </c>
      <c r="C1734" s="99" t="s">
        <v>4031</v>
      </c>
      <c r="D1734" s="100" t="s">
        <v>13</v>
      </c>
      <c r="E1734" s="72" t="n">
        <v>2.2</v>
      </c>
      <c r="F1734" s="73" t="n">
        <v>6.49</v>
      </c>
      <c r="G1734" s="72" t="s">
        <v>4023</v>
      </c>
    </row>
    <row r="1735" customFormat="false" ht="12.75" hidden="false" customHeight="false" outlineLevel="0" collapsed="false">
      <c r="A1735" s="1" t="s">
        <v>4032</v>
      </c>
      <c r="C1735" s="99" t="s">
        <v>4033</v>
      </c>
      <c r="D1735" s="100" t="s">
        <v>16</v>
      </c>
      <c r="E1735" s="72" t="n">
        <v>2</v>
      </c>
      <c r="F1735" s="73" t="n">
        <v>2.49</v>
      </c>
      <c r="G1735" s="72" t="s">
        <v>4023</v>
      </c>
    </row>
    <row r="1736" customFormat="false" ht="12.75" hidden="false" customHeight="false" outlineLevel="0" collapsed="false">
      <c r="A1736" s="1" t="s">
        <v>4032</v>
      </c>
      <c r="C1736" s="99" t="s">
        <v>4034</v>
      </c>
      <c r="D1736" s="100" t="s">
        <v>13</v>
      </c>
      <c r="E1736" s="72" t="n">
        <v>2.5</v>
      </c>
      <c r="F1736" s="73" t="n">
        <v>3.49</v>
      </c>
      <c r="G1736" s="72" t="s">
        <v>4023</v>
      </c>
    </row>
    <row r="1738" customFormat="false" ht="17.35" hidden="false" customHeight="false" outlineLevel="0" collapsed="false">
      <c r="C1738" s="15" t="s">
        <v>4062</v>
      </c>
      <c r="D1738" s="45" t="s">
        <v>1</v>
      </c>
      <c r="BM1738" s="1"/>
      <c r="BN1738" s="1"/>
      <c r="BO1738" s="1"/>
      <c r="BP1738" s="1"/>
      <c r="BQ1738" s="1"/>
      <c r="BR1738" s="1"/>
      <c r="BS1738" s="1"/>
      <c r="BT1738" s="1"/>
      <c r="BU1738" s="1"/>
      <c r="BV1738" s="1"/>
      <c r="BW1738" s="1"/>
      <c r="BX1738" s="1"/>
      <c r="BY1738" s="1"/>
      <c r="BZ1738" s="1"/>
      <c r="CA1738" s="1"/>
      <c r="CB1738" s="1"/>
      <c r="CC1738" s="1"/>
      <c r="CD1738" s="1"/>
      <c r="CE1738" s="1"/>
      <c r="CF1738" s="1"/>
      <c r="CG1738" s="1"/>
      <c r="CH1738" s="1"/>
      <c r="CI1738" s="1"/>
      <c r="CJ1738" s="1"/>
      <c r="CK1738" s="1"/>
      <c r="CL1738" s="1"/>
      <c r="CM1738" s="1"/>
      <c r="CN1738" s="1"/>
      <c r="CO1738" s="1"/>
      <c r="CP1738" s="1"/>
      <c r="CQ1738" s="1"/>
      <c r="CR1738" s="1"/>
      <c r="CS1738" s="1"/>
      <c r="CT1738" s="1"/>
      <c r="CU1738" s="1"/>
      <c r="CV1738" s="1"/>
      <c r="CW1738" s="1"/>
      <c r="CX1738" s="1"/>
      <c r="CY1738" s="1"/>
      <c r="CZ1738" s="1"/>
      <c r="DA1738" s="1"/>
      <c r="DB1738" s="1"/>
      <c r="DC1738" s="1"/>
      <c r="DD1738" s="1"/>
      <c r="DE1738" s="1"/>
      <c r="DF1738" s="1"/>
      <c r="DG1738" s="1"/>
      <c r="DH1738" s="1"/>
      <c r="DI1738" s="1"/>
      <c r="DJ1738" s="1"/>
      <c r="DK1738" s="1"/>
      <c r="DL1738" s="1"/>
      <c r="DM1738" s="1"/>
      <c r="DN1738" s="1"/>
      <c r="DO1738" s="1"/>
      <c r="DP1738" s="1"/>
      <c r="DQ1738" s="1"/>
      <c r="DR1738" s="1"/>
      <c r="DS1738" s="1"/>
      <c r="DT1738" s="1"/>
      <c r="DU1738" s="1"/>
      <c r="DV1738" s="1"/>
      <c r="DW1738" s="1"/>
      <c r="DX1738" s="1"/>
      <c r="DY1738" s="1"/>
      <c r="DZ1738" s="1"/>
      <c r="EA1738" s="1"/>
      <c r="EB1738" s="1"/>
      <c r="EC1738" s="1"/>
      <c r="ED1738" s="1"/>
      <c r="EE1738" s="1"/>
      <c r="EF1738" s="1"/>
      <c r="EG1738" s="1"/>
      <c r="EH1738" s="1"/>
      <c r="EI1738" s="1"/>
      <c r="EJ1738" s="1"/>
      <c r="EK1738" s="1"/>
      <c r="EL1738" s="1"/>
      <c r="EM1738" s="1"/>
      <c r="EN1738" s="1"/>
      <c r="EO1738" s="1"/>
      <c r="EP1738" s="1"/>
      <c r="EQ1738" s="1"/>
      <c r="ER1738" s="1"/>
      <c r="ES1738" s="1"/>
      <c r="ET1738" s="1"/>
      <c r="EU1738" s="1"/>
      <c r="EV1738" s="1"/>
      <c r="EW1738" s="1"/>
      <c r="EX1738" s="1"/>
      <c r="EY1738" s="1"/>
      <c r="EZ1738" s="1"/>
      <c r="FA1738" s="1"/>
      <c r="FB1738" s="1"/>
      <c r="FC1738" s="1"/>
      <c r="FD1738" s="1"/>
      <c r="FE1738" s="1"/>
      <c r="FF1738" s="1"/>
      <c r="FG1738" s="1"/>
      <c r="FH1738" s="1"/>
      <c r="FI1738" s="1"/>
      <c r="FJ1738" s="1"/>
      <c r="FK1738" s="1"/>
      <c r="FL1738" s="1"/>
      <c r="FM1738" s="1"/>
      <c r="FN1738" s="1"/>
      <c r="FO1738" s="1"/>
      <c r="FP1738" s="1"/>
      <c r="FQ1738" s="1"/>
      <c r="FR1738" s="1"/>
      <c r="FS1738" s="1"/>
      <c r="FT1738" s="1"/>
      <c r="FU1738" s="1"/>
      <c r="FV1738" s="1"/>
      <c r="FW1738" s="1"/>
      <c r="FX1738" s="1"/>
      <c r="FY1738" s="1"/>
      <c r="FZ1738" s="1"/>
      <c r="GA1738" s="1"/>
      <c r="GB1738" s="1"/>
      <c r="GC1738" s="1"/>
      <c r="GD1738" s="1"/>
      <c r="GE1738" s="1"/>
      <c r="GF1738" s="1"/>
      <c r="GG1738" s="1"/>
      <c r="GH1738" s="1"/>
      <c r="GI1738" s="1"/>
      <c r="GJ1738" s="1"/>
      <c r="GK1738" s="1"/>
      <c r="GL1738" s="1"/>
      <c r="GM1738" s="1"/>
      <c r="GN1738" s="1"/>
      <c r="GO1738" s="1"/>
      <c r="GP1738" s="1"/>
      <c r="GQ1738" s="1"/>
      <c r="GR1738" s="1"/>
      <c r="GS1738" s="1"/>
      <c r="GT1738" s="1"/>
      <c r="GU1738" s="1"/>
      <c r="GV1738" s="1"/>
      <c r="GW1738" s="1"/>
      <c r="GX1738" s="1"/>
      <c r="GY1738" s="1"/>
      <c r="GZ1738" s="1"/>
      <c r="HA1738" s="1"/>
      <c r="HB1738" s="1"/>
      <c r="HC1738" s="1"/>
      <c r="HD1738" s="1"/>
      <c r="HE1738" s="1"/>
      <c r="HF1738" s="1"/>
      <c r="HG1738" s="1"/>
      <c r="HH1738" s="1"/>
      <c r="HI1738" s="1"/>
      <c r="HJ1738" s="1"/>
      <c r="HK1738" s="1"/>
      <c r="HL1738" s="1"/>
      <c r="HM1738" s="1"/>
      <c r="HN1738" s="1"/>
      <c r="HO1738" s="1"/>
      <c r="HP1738" s="1"/>
      <c r="HQ1738" s="1"/>
      <c r="HR1738" s="1"/>
      <c r="HS1738" s="1"/>
      <c r="HT1738" s="1"/>
      <c r="HU1738" s="1"/>
      <c r="HV1738" s="1"/>
      <c r="HW1738" s="1"/>
      <c r="HX1738" s="1"/>
      <c r="HY1738" s="1"/>
      <c r="HZ1738" s="1"/>
      <c r="IA1738" s="1"/>
      <c r="IB1738" s="1"/>
      <c r="IC1738" s="1"/>
      <c r="ID1738" s="1"/>
      <c r="IE1738" s="1"/>
      <c r="IF1738" s="1"/>
      <c r="IG1738" s="1"/>
      <c r="IH1738" s="1"/>
      <c r="II1738" s="1"/>
      <c r="IJ1738" s="1"/>
      <c r="IK1738" s="1"/>
      <c r="IL1738" s="1"/>
      <c r="IM1738" s="1"/>
      <c r="IN1738" s="1"/>
      <c r="IO1738" s="1"/>
      <c r="IP1738" s="1"/>
      <c r="IQ1738" s="1"/>
      <c r="IR1738" s="1"/>
      <c r="IS1738" s="1"/>
      <c r="IT1738" s="1"/>
      <c r="IU1738" s="1"/>
      <c r="IV1738" s="1"/>
      <c r="IW1738" s="1"/>
      <c r="IX1738" s="1"/>
      <c r="IY1738" s="1"/>
      <c r="IZ1738" s="1"/>
      <c r="JA1738" s="1"/>
      <c r="JB1738" s="1"/>
      <c r="JC1738" s="1"/>
      <c r="JD1738" s="1"/>
      <c r="JE1738" s="1"/>
      <c r="JF1738" s="1"/>
      <c r="JG1738" s="1"/>
      <c r="JH1738" s="1"/>
      <c r="JI1738" s="1"/>
      <c r="JJ1738" s="1"/>
      <c r="JK1738" s="1"/>
      <c r="JL1738" s="1"/>
      <c r="JM1738" s="1"/>
      <c r="JN1738" s="1"/>
      <c r="JO1738" s="1"/>
      <c r="JP1738" s="1"/>
      <c r="JQ1738" s="1"/>
      <c r="JR1738" s="1"/>
      <c r="JS1738" s="1"/>
      <c r="JT1738" s="1"/>
      <c r="JU1738" s="1"/>
      <c r="JV1738" s="1"/>
      <c r="JW1738" s="1"/>
      <c r="JX1738" s="1"/>
      <c r="JY1738" s="1"/>
      <c r="JZ1738" s="1"/>
      <c r="KA1738" s="1"/>
      <c r="KB1738" s="1"/>
      <c r="KC1738" s="1"/>
      <c r="KD1738" s="1"/>
      <c r="KE1738" s="1"/>
      <c r="KF1738" s="1"/>
      <c r="KG1738" s="1"/>
      <c r="KH1738" s="1"/>
      <c r="KI1738" s="1"/>
      <c r="KJ1738" s="1"/>
      <c r="KK1738" s="1"/>
      <c r="KL1738" s="1"/>
      <c r="KM1738" s="1"/>
      <c r="KN1738" s="1"/>
      <c r="KO1738" s="1"/>
      <c r="KP1738" s="1"/>
      <c r="KQ1738" s="1"/>
      <c r="KR1738" s="1"/>
      <c r="KS1738" s="1"/>
      <c r="KT1738" s="1"/>
      <c r="KU1738" s="1"/>
      <c r="KV1738" s="1"/>
      <c r="KW1738" s="1"/>
      <c r="KX1738" s="1"/>
      <c r="KY1738" s="1"/>
      <c r="KZ1738" s="1"/>
      <c r="LA1738" s="1"/>
      <c r="LB1738" s="1"/>
      <c r="LC1738" s="1"/>
      <c r="LD1738" s="1"/>
      <c r="LE1738" s="1"/>
      <c r="LF1738" s="1"/>
      <c r="LG1738" s="1"/>
      <c r="LH1738" s="1"/>
      <c r="LI1738" s="1"/>
      <c r="LJ1738" s="1"/>
      <c r="LK1738" s="1"/>
      <c r="LL1738" s="1"/>
      <c r="LM1738" s="1"/>
      <c r="LN1738" s="1"/>
      <c r="LO1738" s="1"/>
      <c r="LP1738" s="1"/>
      <c r="LQ1738" s="1"/>
      <c r="LR1738" s="1"/>
      <c r="LS1738" s="1"/>
      <c r="LT1738" s="1"/>
      <c r="LU1738" s="1"/>
      <c r="LV1738" s="1"/>
      <c r="LW1738" s="1"/>
      <c r="LX1738" s="1"/>
      <c r="LY1738" s="1"/>
      <c r="LZ1738" s="1"/>
      <c r="MA1738" s="1"/>
      <c r="MB1738" s="1"/>
      <c r="MC1738" s="1"/>
      <c r="MD1738" s="1"/>
      <c r="ME1738" s="1"/>
      <c r="MF1738" s="1"/>
      <c r="MG1738" s="1"/>
      <c r="MH1738" s="1"/>
      <c r="MI1738" s="1"/>
      <c r="MJ1738" s="1"/>
      <c r="MK1738" s="1"/>
      <c r="ML1738" s="1"/>
      <c r="MM1738" s="1"/>
      <c r="MN1738" s="1"/>
      <c r="MO1738" s="1"/>
      <c r="MP1738" s="1"/>
      <c r="MQ1738" s="1"/>
      <c r="MR1738" s="1"/>
      <c r="MS1738" s="1"/>
      <c r="MT1738" s="1"/>
      <c r="MU1738" s="1"/>
      <c r="MV1738" s="1"/>
      <c r="MW1738" s="1"/>
      <c r="MX1738" s="1"/>
      <c r="MY1738" s="1"/>
      <c r="MZ1738" s="1"/>
      <c r="NA1738" s="1"/>
      <c r="NB1738" s="1"/>
      <c r="NC1738" s="1"/>
      <c r="ND1738" s="1"/>
      <c r="NE1738" s="1"/>
      <c r="NF1738" s="1"/>
      <c r="NG1738" s="1"/>
      <c r="NH1738" s="1"/>
      <c r="NI1738" s="1"/>
      <c r="NJ1738" s="1"/>
      <c r="NK1738" s="1"/>
      <c r="NL1738" s="1"/>
      <c r="NM1738" s="1"/>
      <c r="NN1738" s="1"/>
      <c r="NO1738" s="1"/>
      <c r="NP1738" s="1"/>
      <c r="NQ1738" s="1"/>
      <c r="NR1738" s="1"/>
      <c r="NS1738" s="1"/>
      <c r="NT1738" s="1"/>
      <c r="NU1738" s="1"/>
      <c r="NV1738" s="1"/>
      <c r="NW1738" s="1"/>
      <c r="NX1738" s="1"/>
      <c r="NY1738" s="1"/>
      <c r="NZ1738" s="1"/>
      <c r="OA1738" s="1"/>
      <c r="OB1738" s="1"/>
      <c r="OC1738" s="1"/>
      <c r="OD1738" s="1"/>
      <c r="OE1738" s="1"/>
      <c r="OF1738" s="1"/>
      <c r="OG1738" s="1"/>
      <c r="OH1738" s="1"/>
      <c r="OI1738" s="1"/>
      <c r="OJ1738" s="1"/>
      <c r="OK1738" s="1"/>
      <c r="OL1738" s="1"/>
      <c r="OM1738" s="1"/>
      <c r="ON1738" s="1"/>
      <c r="OO1738" s="1"/>
      <c r="OP1738" s="1"/>
      <c r="OQ1738" s="1"/>
      <c r="OR1738" s="1"/>
      <c r="OS1738" s="1"/>
      <c r="OT1738" s="1"/>
      <c r="OU1738" s="1"/>
      <c r="OV1738" s="1"/>
      <c r="OW1738" s="1"/>
      <c r="OX1738" s="1"/>
      <c r="OY1738" s="1"/>
      <c r="OZ1738" s="1"/>
      <c r="PA1738" s="1"/>
      <c r="PB1738" s="1"/>
      <c r="PC1738" s="1"/>
      <c r="PD1738" s="1"/>
      <c r="PE1738" s="1"/>
      <c r="PF1738" s="1"/>
      <c r="PG1738" s="1"/>
      <c r="PH1738" s="1"/>
      <c r="PI1738" s="1"/>
      <c r="PJ1738" s="1"/>
      <c r="PK1738" s="1"/>
      <c r="PL1738" s="1"/>
      <c r="PM1738" s="1"/>
      <c r="PN1738" s="1"/>
      <c r="PO1738" s="1"/>
      <c r="PP1738" s="1"/>
      <c r="PQ1738" s="1"/>
      <c r="PR1738" s="1"/>
      <c r="PS1738" s="1"/>
      <c r="PT1738" s="1"/>
      <c r="PU1738" s="1"/>
      <c r="PV1738" s="1"/>
      <c r="PW1738" s="1"/>
      <c r="PX1738" s="1"/>
      <c r="PY1738" s="1"/>
      <c r="PZ1738" s="1"/>
      <c r="QA1738" s="1"/>
      <c r="QB1738" s="1"/>
      <c r="QC1738" s="1"/>
      <c r="QD1738" s="1"/>
      <c r="QE1738" s="1"/>
      <c r="QF1738" s="1"/>
      <c r="QG1738" s="1"/>
      <c r="QH1738" s="1"/>
      <c r="QI1738" s="1"/>
      <c r="QJ1738" s="1"/>
      <c r="QK1738" s="1"/>
      <c r="QL1738" s="1"/>
      <c r="QM1738" s="1"/>
      <c r="QN1738" s="1"/>
      <c r="QO1738" s="1"/>
      <c r="QP1738" s="1"/>
      <c r="QQ1738" s="1"/>
      <c r="QR1738" s="1"/>
      <c r="QS1738" s="1"/>
      <c r="QT1738" s="1"/>
      <c r="QU1738" s="1"/>
      <c r="QV1738" s="1"/>
      <c r="QW1738" s="1"/>
      <c r="QX1738" s="1"/>
      <c r="QY1738" s="1"/>
      <c r="QZ1738" s="1"/>
      <c r="RA1738" s="1"/>
      <c r="RB1738" s="1"/>
      <c r="RC1738" s="1"/>
      <c r="RD1738" s="1"/>
      <c r="RE1738" s="1"/>
      <c r="RF1738" s="1"/>
      <c r="RG1738" s="1"/>
      <c r="RH1738" s="1"/>
      <c r="RI1738" s="1"/>
      <c r="RJ1738" s="1"/>
      <c r="RK1738" s="1"/>
      <c r="RL1738" s="1"/>
      <c r="RM1738" s="1"/>
      <c r="RN1738" s="1"/>
      <c r="RO1738" s="1"/>
      <c r="RP1738" s="1"/>
      <c r="RQ1738" s="1"/>
      <c r="RR1738" s="1"/>
      <c r="RS1738" s="1"/>
      <c r="RT1738" s="1"/>
      <c r="RU1738" s="1"/>
      <c r="RV1738" s="1"/>
      <c r="RW1738" s="1"/>
      <c r="RX1738" s="1"/>
      <c r="RY1738" s="1"/>
      <c r="RZ1738" s="1"/>
      <c r="SA1738" s="1"/>
      <c r="SB1738" s="1"/>
      <c r="SC1738" s="1"/>
      <c r="SD1738" s="1"/>
      <c r="SE1738" s="1"/>
      <c r="SF1738" s="1"/>
      <c r="SG1738" s="1"/>
      <c r="SH1738" s="1"/>
      <c r="SI1738" s="1"/>
      <c r="SJ1738" s="1"/>
      <c r="SK1738" s="1"/>
      <c r="SL1738" s="1"/>
      <c r="SM1738" s="1"/>
      <c r="SN1738" s="1"/>
      <c r="SO1738" s="1"/>
      <c r="SP1738" s="1"/>
      <c r="SQ1738" s="1"/>
      <c r="SR1738" s="1"/>
      <c r="SS1738" s="1"/>
      <c r="ST1738" s="1"/>
      <c r="SU1738" s="1"/>
      <c r="SV1738" s="1"/>
      <c r="SW1738" s="1"/>
      <c r="SX1738" s="1"/>
      <c r="SY1738" s="1"/>
      <c r="SZ1738" s="1"/>
      <c r="TA1738" s="1"/>
      <c r="TB1738" s="1"/>
      <c r="TC1738" s="1"/>
      <c r="TD1738" s="1"/>
      <c r="TE1738" s="1"/>
      <c r="TF1738" s="1"/>
      <c r="TG1738" s="1"/>
      <c r="TH1738" s="1"/>
      <c r="TI1738" s="1"/>
      <c r="TJ1738" s="1"/>
      <c r="TK1738" s="1"/>
      <c r="TL1738" s="1"/>
      <c r="TM1738" s="1"/>
      <c r="TN1738" s="1"/>
      <c r="TO1738" s="1"/>
      <c r="TP1738" s="1"/>
      <c r="TQ1738" s="1"/>
      <c r="TR1738" s="1"/>
      <c r="TS1738" s="1"/>
      <c r="TT1738" s="1"/>
      <c r="TU1738" s="1"/>
      <c r="TV1738" s="1"/>
      <c r="TW1738" s="1"/>
      <c r="TX1738" s="1"/>
      <c r="TY1738" s="1"/>
      <c r="TZ1738" s="1"/>
      <c r="UA1738" s="1"/>
      <c r="UB1738" s="1"/>
      <c r="UC1738" s="1"/>
      <c r="UD1738" s="1"/>
      <c r="UE1738" s="1"/>
      <c r="UF1738" s="1"/>
      <c r="UG1738" s="1"/>
      <c r="UH1738" s="1"/>
      <c r="UI1738" s="1"/>
      <c r="UJ1738" s="1"/>
      <c r="UK1738" s="1"/>
      <c r="UL1738" s="1"/>
      <c r="UM1738" s="1"/>
      <c r="UN1738" s="1"/>
      <c r="UO1738" s="1"/>
      <c r="UP1738" s="1"/>
      <c r="UQ1738" s="1"/>
      <c r="UR1738" s="1"/>
      <c r="US1738" s="1"/>
      <c r="UT1738" s="1"/>
      <c r="UU1738" s="1"/>
      <c r="UV1738" s="1"/>
      <c r="UW1738" s="1"/>
      <c r="UX1738" s="1"/>
      <c r="UY1738" s="1"/>
      <c r="UZ1738" s="1"/>
      <c r="VA1738" s="1"/>
      <c r="VB1738" s="1"/>
      <c r="VC1738" s="1"/>
      <c r="VD1738" s="1"/>
      <c r="VE1738" s="1"/>
      <c r="VF1738" s="1"/>
      <c r="VG1738" s="1"/>
      <c r="VH1738" s="1"/>
      <c r="VI1738" s="1"/>
      <c r="VJ1738" s="1"/>
      <c r="VK1738" s="1"/>
      <c r="VL1738" s="1"/>
      <c r="VM1738" s="1"/>
      <c r="VN1738" s="1"/>
      <c r="VO1738" s="1"/>
      <c r="VP1738" s="1"/>
      <c r="VQ1738" s="1"/>
      <c r="VR1738" s="1"/>
      <c r="VS1738" s="1"/>
      <c r="VT1738" s="1"/>
      <c r="VU1738" s="1"/>
      <c r="VV1738" s="1"/>
      <c r="VW1738" s="1"/>
      <c r="VX1738" s="1"/>
      <c r="VY1738" s="1"/>
      <c r="VZ1738" s="1"/>
      <c r="WA1738" s="1"/>
      <c r="WB1738" s="1"/>
      <c r="WC1738" s="1"/>
      <c r="WD1738" s="1"/>
      <c r="WE1738" s="1"/>
      <c r="WF1738" s="1"/>
      <c r="WG1738" s="1"/>
      <c r="WH1738" s="1"/>
      <c r="WI1738" s="1"/>
      <c r="WJ1738" s="1"/>
      <c r="WK1738" s="1"/>
      <c r="WL1738" s="1"/>
      <c r="WM1738" s="1"/>
      <c r="WN1738" s="1"/>
      <c r="WO1738" s="1"/>
      <c r="WP1738" s="1"/>
      <c r="WQ1738" s="1"/>
      <c r="WR1738" s="1"/>
      <c r="WS1738" s="1"/>
      <c r="WT1738" s="1"/>
      <c r="WU1738" s="1"/>
      <c r="WV1738" s="1"/>
      <c r="WW1738" s="1"/>
      <c r="WX1738" s="1"/>
      <c r="WY1738" s="1"/>
      <c r="WZ1738" s="1"/>
      <c r="XA1738" s="1"/>
      <c r="XB1738" s="1"/>
      <c r="XC1738" s="1"/>
      <c r="XD1738" s="1"/>
      <c r="XE1738" s="1"/>
      <c r="XF1738" s="1"/>
      <c r="XG1738" s="1"/>
      <c r="XH1738" s="1"/>
      <c r="XI1738" s="1"/>
      <c r="XJ1738" s="1"/>
      <c r="XK1738" s="1"/>
      <c r="XL1738" s="1"/>
      <c r="XM1738" s="1"/>
      <c r="XN1738" s="1"/>
      <c r="XO1738" s="1"/>
      <c r="XP1738" s="1"/>
      <c r="XQ1738" s="1"/>
      <c r="XR1738" s="1"/>
      <c r="XS1738" s="1"/>
      <c r="XT1738" s="1"/>
      <c r="XU1738" s="1"/>
      <c r="XV1738" s="1"/>
      <c r="XW1738" s="1"/>
      <c r="XX1738" s="1"/>
      <c r="XY1738" s="1"/>
      <c r="XZ1738" s="1"/>
      <c r="YA1738" s="1"/>
      <c r="YB1738" s="1"/>
      <c r="YC1738" s="1"/>
      <c r="YD1738" s="1"/>
      <c r="YE1738" s="1"/>
      <c r="YF1738" s="1"/>
      <c r="YG1738" s="1"/>
      <c r="YH1738" s="1"/>
      <c r="YI1738" s="1"/>
      <c r="YJ1738" s="1"/>
      <c r="YK1738" s="1"/>
      <c r="YL1738" s="1"/>
      <c r="YM1738" s="1"/>
      <c r="YN1738" s="1"/>
      <c r="YO1738" s="1"/>
      <c r="YP1738" s="1"/>
      <c r="YQ1738" s="1"/>
      <c r="YR1738" s="1"/>
      <c r="YS1738" s="1"/>
      <c r="YT1738" s="1"/>
      <c r="YU1738" s="1"/>
      <c r="YV1738" s="1"/>
      <c r="YW1738" s="1"/>
      <c r="YX1738" s="1"/>
      <c r="YY1738" s="1"/>
      <c r="YZ1738" s="1"/>
      <c r="ZA1738" s="1"/>
      <c r="ZB1738" s="1"/>
      <c r="ZC1738" s="1"/>
      <c r="ZD1738" s="1"/>
      <c r="ZE1738" s="1"/>
      <c r="ZF1738" s="1"/>
      <c r="ZG1738" s="1"/>
      <c r="ZH1738" s="1"/>
      <c r="ZI1738" s="1"/>
      <c r="ZJ1738" s="1"/>
      <c r="ZK1738" s="1"/>
      <c r="ZL1738" s="1"/>
      <c r="ZM1738" s="1"/>
      <c r="ZN1738" s="1"/>
      <c r="ZO1738" s="1"/>
      <c r="ZP1738" s="1"/>
      <c r="ZQ1738" s="1"/>
      <c r="ZR1738" s="1"/>
      <c r="ZS1738" s="1"/>
      <c r="ZT1738" s="1"/>
      <c r="ZU1738" s="1"/>
      <c r="ZV1738" s="1"/>
      <c r="ZW1738" s="1"/>
      <c r="ZX1738" s="1"/>
      <c r="ZY1738" s="1"/>
      <c r="ZZ1738" s="1"/>
      <c r="AAA1738" s="1"/>
      <c r="AAB1738" s="1"/>
      <c r="AAC1738" s="1"/>
      <c r="AAD1738" s="1"/>
      <c r="AAE1738" s="1"/>
      <c r="AAF1738" s="1"/>
      <c r="AAG1738" s="1"/>
      <c r="AAH1738" s="1"/>
      <c r="AAI1738" s="1"/>
      <c r="AAJ1738" s="1"/>
      <c r="AAK1738" s="1"/>
      <c r="AAL1738" s="1"/>
      <c r="AAM1738" s="1"/>
      <c r="AAN1738" s="1"/>
      <c r="AAO1738" s="1"/>
      <c r="AAP1738" s="1"/>
      <c r="AAQ1738" s="1"/>
      <c r="AAR1738" s="1"/>
      <c r="AAS1738" s="1"/>
      <c r="AAT1738" s="1"/>
      <c r="AAU1738" s="1"/>
      <c r="AAV1738" s="1"/>
      <c r="AAW1738" s="1"/>
      <c r="AAX1738" s="1"/>
      <c r="AAY1738" s="1"/>
      <c r="AAZ1738" s="1"/>
      <c r="ABA1738" s="1"/>
      <c r="ABB1738" s="1"/>
      <c r="ABC1738" s="1"/>
      <c r="ABD1738" s="1"/>
      <c r="ABE1738" s="1"/>
      <c r="ABF1738" s="1"/>
      <c r="ABG1738" s="1"/>
      <c r="ABH1738" s="1"/>
      <c r="ABI1738" s="1"/>
      <c r="ABJ1738" s="1"/>
      <c r="ABK1738" s="1"/>
      <c r="ABL1738" s="1"/>
      <c r="ABM1738" s="1"/>
      <c r="ABN1738" s="1"/>
      <c r="ABO1738" s="1"/>
      <c r="ABP1738" s="1"/>
      <c r="ABQ1738" s="1"/>
      <c r="ABR1738" s="1"/>
      <c r="ABS1738" s="1"/>
      <c r="ABT1738" s="1"/>
      <c r="ABU1738" s="1"/>
      <c r="ABV1738" s="1"/>
      <c r="ABW1738" s="1"/>
      <c r="ABX1738" s="1"/>
      <c r="ABY1738" s="1"/>
      <c r="ABZ1738" s="1"/>
      <c r="ACA1738" s="1"/>
      <c r="ACB1738" s="1"/>
      <c r="ACC1738" s="1"/>
      <c r="ACD1738" s="1"/>
      <c r="ACE1738" s="1"/>
      <c r="ACF1738" s="1"/>
      <c r="ACG1738" s="1"/>
      <c r="ACH1738" s="1"/>
      <c r="ACI1738" s="1"/>
      <c r="ACJ1738" s="1"/>
      <c r="ACK1738" s="1"/>
      <c r="ACL1738" s="1"/>
      <c r="ACM1738" s="1"/>
      <c r="ACN1738" s="1"/>
      <c r="ACO1738" s="1"/>
      <c r="ACP1738" s="1"/>
      <c r="ACQ1738" s="1"/>
      <c r="ACR1738" s="1"/>
      <c r="ACS1738" s="1"/>
      <c r="ACT1738" s="1"/>
      <c r="ACU1738" s="1"/>
      <c r="ACV1738" s="1"/>
      <c r="ACW1738" s="1"/>
      <c r="ACX1738" s="1"/>
      <c r="ACY1738" s="1"/>
      <c r="ACZ1738" s="1"/>
      <c r="ADA1738" s="1"/>
      <c r="ADB1738" s="1"/>
      <c r="ADC1738" s="1"/>
      <c r="ADD1738" s="1"/>
      <c r="ADE1738" s="1"/>
      <c r="ADF1738" s="1"/>
      <c r="ADG1738" s="1"/>
      <c r="ADH1738" s="1"/>
      <c r="ADI1738" s="1"/>
      <c r="ADJ1738" s="1"/>
      <c r="ADK1738" s="1"/>
      <c r="ADL1738" s="1"/>
      <c r="ADM1738" s="1"/>
      <c r="ADN1738" s="1"/>
      <c r="ADO1738" s="1"/>
      <c r="ADP1738" s="1"/>
      <c r="ADQ1738" s="1"/>
      <c r="ADR1738" s="1"/>
      <c r="ADS1738" s="1"/>
      <c r="ADT1738" s="1"/>
      <c r="ADU1738" s="1"/>
      <c r="ADV1738" s="1"/>
      <c r="ADW1738" s="1"/>
      <c r="ADX1738" s="1"/>
      <c r="ADY1738" s="1"/>
      <c r="ADZ1738" s="1"/>
      <c r="AEA1738" s="1"/>
      <c r="AEB1738" s="1"/>
      <c r="AEC1738" s="1"/>
      <c r="AED1738" s="1"/>
      <c r="AEE1738" s="1"/>
      <c r="AEF1738" s="1"/>
      <c r="AEG1738" s="1"/>
      <c r="AEH1738" s="1"/>
      <c r="AEI1738" s="1"/>
      <c r="AEJ1738" s="1"/>
      <c r="AEK1738" s="1"/>
      <c r="AEL1738" s="1"/>
      <c r="AEM1738" s="1"/>
      <c r="AEN1738" s="1"/>
      <c r="AEO1738" s="1"/>
      <c r="AEP1738" s="1"/>
      <c r="AEQ1738" s="1"/>
      <c r="AER1738" s="1"/>
      <c r="AES1738" s="1"/>
      <c r="AET1738" s="1"/>
      <c r="AEU1738" s="1"/>
      <c r="AEV1738" s="1"/>
      <c r="AEW1738" s="1"/>
      <c r="AEX1738" s="1"/>
      <c r="AEY1738" s="1"/>
      <c r="AEZ1738" s="1"/>
      <c r="AFA1738" s="1"/>
      <c r="AFB1738" s="1"/>
      <c r="AFC1738" s="1"/>
      <c r="AFD1738" s="1"/>
      <c r="AFE1738" s="1"/>
      <c r="AFF1738" s="1"/>
      <c r="AFG1738" s="1"/>
      <c r="AFH1738" s="1"/>
      <c r="AFI1738" s="1"/>
      <c r="AFJ1738" s="1"/>
      <c r="AFK1738" s="1"/>
      <c r="AFL1738" s="1"/>
      <c r="AFM1738" s="1"/>
      <c r="AFN1738" s="1"/>
      <c r="AFO1738" s="1"/>
      <c r="AFP1738" s="1"/>
      <c r="AFQ1738" s="1"/>
      <c r="AFR1738" s="1"/>
      <c r="AFS1738" s="1"/>
      <c r="AFT1738" s="1"/>
      <c r="AFU1738" s="1"/>
      <c r="AFV1738" s="1"/>
      <c r="AFW1738" s="1"/>
      <c r="AFX1738" s="1"/>
      <c r="AFY1738" s="1"/>
      <c r="AFZ1738" s="1"/>
      <c r="AGA1738" s="1"/>
      <c r="AGB1738" s="1"/>
      <c r="AGC1738" s="1"/>
      <c r="AGD1738" s="1"/>
      <c r="AGE1738" s="1"/>
      <c r="AGF1738" s="1"/>
      <c r="AGG1738" s="1"/>
      <c r="AGH1738" s="1"/>
      <c r="AGI1738" s="1"/>
      <c r="AGJ1738" s="1"/>
      <c r="AGK1738" s="1"/>
      <c r="AGL1738" s="1"/>
      <c r="AGM1738" s="1"/>
      <c r="AGN1738" s="1"/>
      <c r="AGO1738" s="1"/>
      <c r="AGP1738" s="1"/>
      <c r="AGQ1738" s="1"/>
      <c r="AGR1738" s="1"/>
      <c r="AGS1738" s="1"/>
      <c r="AGT1738" s="1"/>
      <c r="AGU1738" s="1"/>
      <c r="AGV1738" s="1"/>
      <c r="AGW1738" s="1"/>
      <c r="AGX1738" s="1"/>
      <c r="AGY1738" s="1"/>
      <c r="AGZ1738" s="1"/>
      <c r="AHA1738" s="1"/>
      <c r="AHB1738" s="1"/>
      <c r="AHC1738" s="1"/>
      <c r="AHD1738" s="1"/>
      <c r="AHE1738" s="1"/>
      <c r="AHF1738" s="1"/>
      <c r="AHG1738" s="1"/>
      <c r="AHH1738" s="1"/>
      <c r="AHI1738" s="1"/>
      <c r="AHJ1738" s="1"/>
      <c r="AHK1738" s="1"/>
      <c r="AHL1738" s="1"/>
      <c r="AHM1738" s="1"/>
      <c r="AHN1738" s="1"/>
      <c r="AHO1738" s="1"/>
      <c r="AHP1738" s="1"/>
      <c r="AHQ1738" s="1"/>
      <c r="AHR1738" s="1"/>
      <c r="AHS1738" s="1"/>
      <c r="AHT1738" s="1"/>
      <c r="AHU1738" s="1"/>
      <c r="AHV1738" s="1"/>
      <c r="AHW1738" s="1"/>
      <c r="AHX1738" s="1"/>
      <c r="AHY1738" s="1"/>
      <c r="AHZ1738" s="1"/>
      <c r="AIA1738" s="1"/>
      <c r="AIB1738" s="1"/>
      <c r="AIC1738" s="1"/>
      <c r="AID1738" s="1"/>
      <c r="AIE1738" s="1"/>
      <c r="AIF1738" s="1"/>
      <c r="AIG1738" s="1"/>
      <c r="AIH1738" s="1"/>
      <c r="AII1738" s="1"/>
      <c r="AIJ1738" s="1"/>
      <c r="AIK1738" s="1"/>
      <c r="AIL1738" s="1"/>
      <c r="AIM1738" s="1"/>
      <c r="AIN1738" s="1"/>
      <c r="AIO1738" s="1"/>
      <c r="AIP1738" s="1"/>
      <c r="AIQ1738" s="1"/>
      <c r="AIR1738" s="1"/>
      <c r="AIS1738" s="1"/>
      <c r="AIT1738" s="1"/>
      <c r="AIU1738" s="1"/>
      <c r="AIV1738" s="1"/>
      <c r="AIW1738" s="1"/>
      <c r="AIX1738" s="1"/>
      <c r="AIY1738" s="1"/>
      <c r="AIZ1738" s="1"/>
      <c r="AJA1738" s="1"/>
      <c r="AJB1738" s="1"/>
      <c r="AJC1738" s="1"/>
      <c r="AJD1738" s="1"/>
      <c r="AJE1738" s="1"/>
      <c r="AJF1738" s="1"/>
      <c r="AJG1738" s="1"/>
      <c r="AJH1738" s="1"/>
      <c r="AJI1738" s="1"/>
      <c r="AJJ1738" s="1"/>
      <c r="AJK1738" s="1"/>
      <c r="AJL1738" s="1"/>
      <c r="AJM1738" s="1"/>
      <c r="AJN1738" s="1"/>
      <c r="AJO1738" s="1"/>
      <c r="AJP1738" s="1"/>
      <c r="AJQ1738" s="1"/>
      <c r="AJR1738" s="1"/>
      <c r="AJS1738" s="1"/>
      <c r="AJT1738" s="1"/>
      <c r="AJU1738" s="1"/>
      <c r="AJV1738" s="1"/>
      <c r="AJW1738" s="1"/>
      <c r="AJX1738" s="1"/>
      <c r="AJY1738" s="1"/>
      <c r="AJZ1738" s="1"/>
      <c r="AKA1738" s="1"/>
      <c r="AKB1738" s="1"/>
      <c r="AKC1738" s="1"/>
      <c r="AKD1738" s="1"/>
      <c r="AKE1738" s="1"/>
      <c r="AKF1738" s="1"/>
      <c r="AKG1738" s="1"/>
      <c r="AKH1738" s="1"/>
      <c r="AKI1738" s="1"/>
      <c r="AKJ1738" s="1"/>
      <c r="AKK1738" s="1"/>
      <c r="AKL1738" s="1"/>
      <c r="AKM1738" s="1"/>
      <c r="AKN1738" s="1"/>
      <c r="AKO1738" s="1"/>
      <c r="AKP1738" s="1"/>
      <c r="AKQ1738" s="1"/>
      <c r="AKR1738" s="1"/>
      <c r="AKS1738" s="1"/>
      <c r="AKT1738" s="1"/>
      <c r="AKU1738" s="1"/>
      <c r="AKV1738" s="1"/>
      <c r="AKW1738" s="1"/>
      <c r="AKX1738" s="1"/>
      <c r="AKY1738" s="1"/>
      <c r="AKZ1738" s="1"/>
      <c r="ALA1738" s="1"/>
      <c r="ALB1738" s="1"/>
      <c r="ALC1738" s="1"/>
      <c r="ALD1738" s="1"/>
      <c r="ALE1738" s="1"/>
      <c r="ALF1738" s="1"/>
      <c r="ALG1738" s="1"/>
      <c r="ALH1738" s="1"/>
      <c r="ALI1738" s="1"/>
      <c r="ALJ1738" s="1"/>
      <c r="ALK1738" s="1"/>
      <c r="ALL1738" s="1"/>
      <c r="ALM1738" s="1"/>
      <c r="ALN1738" s="1"/>
      <c r="ALO1738" s="1"/>
      <c r="ALP1738" s="1"/>
      <c r="ALQ1738" s="1"/>
      <c r="ALR1738" s="1"/>
      <c r="ALS1738" s="1"/>
      <c r="ALT1738" s="1"/>
      <c r="ALU1738" s="1"/>
      <c r="ALV1738" s="1"/>
      <c r="ALW1738" s="1"/>
      <c r="ALX1738" s="1"/>
      <c r="ALY1738" s="1"/>
      <c r="ALZ1738" s="1"/>
      <c r="AMA1738" s="1"/>
      <c r="AMB1738" s="1"/>
      <c r="AMC1738" s="1"/>
      <c r="AMD1738" s="1"/>
      <c r="AME1738" s="1"/>
      <c r="AMF1738" s="1"/>
      <c r="AMG1738" s="1"/>
      <c r="AMH1738" s="1"/>
      <c r="AMI1738" s="1"/>
    </row>
    <row r="1739" customFormat="false" ht="12.75" hidden="false" customHeight="false" outlineLevel="0" collapsed="false">
      <c r="A1739" s="1" t="s">
        <v>4063</v>
      </c>
      <c r="C1739" s="27" t="s">
        <v>4064</v>
      </c>
      <c r="D1739" s="27" t="s">
        <v>26</v>
      </c>
      <c r="E1739" s="27"/>
      <c r="F1739" s="31"/>
      <c r="G1739" s="27"/>
      <c r="H1739" s="30" t="s">
        <v>61</v>
      </c>
      <c r="I1739" s="31" t="n">
        <v>1.69</v>
      </c>
      <c r="J1739" s="30" t="s">
        <v>4065</v>
      </c>
      <c r="BM1739" s="1"/>
      <c r="BN1739" s="1"/>
      <c r="BO1739" s="1"/>
      <c r="BP1739" s="1"/>
      <c r="BQ1739" s="1"/>
      <c r="BR1739" s="1"/>
      <c r="BS1739" s="1"/>
      <c r="BT1739" s="1"/>
      <c r="BU1739" s="1"/>
      <c r="BV1739" s="1"/>
      <c r="BW1739" s="1"/>
      <c r="BX1739" s="1"/>
      <c r="BY1739" s="1"/>
      <c r="BZ1739" s="1"/>
      <c r="CA1739" s="1"/>
      <c r="CB1739" s="1"/>
      <c r="CC1739" s="1"/>
      <c r="CD1739" s="1"/>
      <c r="CE1739" s="1"/>
      <c r="CF1739" s="1"/>
      <c r="CG1739" s="1"/>
      <c r="CH1739" s="1"/>
      <c r="CI1739" s="1"/>
      <c r="CJ1739" s="1"/>
      <c r="CK1739" s="1"/>
      <c r="CL1739" s="1"/>
      <c r="CM1739" s="1"/>
      <c r="CN1739" s="1"/>
      <c r="CO1739" s="1"/>
      <c r="CP1739" s="1"/>
      <c r="CQ1739" s="1"/>
      <c r="CR1739" s="1"/>
      <c r="CS1739" s="1"/>
      <c r="CT1739" s="1"/>
      <c r="CU1739" s="1"/>
      <c r="CV1739" s="1"/>
      <c r="CW1739" s="1"/>
      <c r="CX1739" s="1"/>
      <c r="CY1739" s="1"/>
      <c r="CZ1739" s="1"/>
      <c r="DA1739" s="1"/>
      <c r="DB1739" s="1"/>
      <c r="DC1739" s="1"/>
      <c r="DD1739" s="1"/>
      <c r="DE1739" s="1"/>
      <c r="DF1739" s="1"/>
      <c r="DG1739" s="1"/>
      <c r="DH1739" s="1"/>
      <c r="DI1739" s="1"/>
      <c r="DJ1739" s="1"/>
      <c r="DK1739" s="1"/>
      <c r="DL1739" s="1"/>
      <c r="DM1739" s="1"/>
      <c r="DN1739" s="1"/>
      <c r="DO1739" s="1"/>
      <c r="DP1739" s="1"/>
      <c r="DQ1739" s="1"/>
      <c r="DR1739" s="1"/>
      <c r="DS1739" s="1"/>
      <c r="DT1739" s="1"/>
      <c r="DU1739" s="1"/>
      <c r="DV1739" s="1"/>
      <c r="DW1739" s="1"/>
      <c r="DX1739" s="1"/>
      <c r="DY1739" s="1"/>
      <c r="DZ1739" s="1"/>
      <c r="EA1739" s="1"/>
      <c r="EB1739" s="1"/>
      <c r="EC1739" s="1"/>
      <c r="ED1739" s="1"/>
      <c r="EE1739" s="1"/>
      <c r="EF1739" s="1"/>
      <c r="EG1739" s="1"/>
      <c r="EH1739" s="1"/>
      <c r="EI1739" s="1"/>
      <c r="EJ1739" s="1"/>
      <c r="EK1739" s="1"/>
      <c r="EL1739" s="1"/>
      <c r="EM1739" s="1"/>
      <c r="EN1739" s="1"/>
      <c r="EO1739" s="1"/>
      <c r="EP1739" s="1"/>
      <c r="EQ1739" s="1"/>
      <c r="ER1739" s="1"/>
      <c r="ES1739" s="1"/>
      <c r="ET1739" s="1"/>
      <c r="EU1739" s="1"/>
      <c r="EV1739" s="1"/>
      <c r="EW1739" s="1"/>
      <c r="EX1739" s="1"/>
      <c r="EY1739" s="1"/>
      <c r="EZ1739" s="1"/>
      <c r="FA1739" s="1"/>
      <c r="FB1739" s="1"/>
      <c r="FC1739" s="1"/>
      <c r="FD1739" s="1"/>
      <c r="FE1739" s="1"/>
      <c r="FF1739" s="1"/>
      <c r="FG1739" s="1"/>
      <c r="FH1739" s="1"/>
      <c r="FI1739" s="1"/>
      <c r="FJ1739" s="1"/>
      <c r="FK1739" s="1"/>
      <c r="FL1739" s="1"/>
      <c r="FM1739" s="1"/>
      <c r="FN1739" s="1"/>
      <c r="FO1739" s="1"/>
      <c r="FP1739" s="1"/>
      <c r="FQ1739" s="1"/>
      <c r="FR1739" s="1"/>
      <c r="FS1739" s="1"/>
      <c r="FT1739" s="1"/>
      <c r="FU1739" s="1"/>
      <c r="FV1739" s="1"/>
      <c r="FW1739" s="1"/>
      <c r="FX1739" s="1"/>
      <c r="FY1739" s="1"/>
      <c r="FZ1739" s="1"/>
      <c r="GA1739" s="1"/>
      <c r="GB1739" s="1"/>
      <c r="GC1739" s="1"/>
      <c r="GD1739" s="1"/>
      <c r="GE1739" s="1"/>
      <c r="GF1739" s="1"/>
      <c r="GG1739" s="1"/>
      <c r="GH1739" s="1"/>
      <c r="GI1739" s="1"/>
      <c r="GJ1739" s="1"/>
      <c r="GK1739" s="1"/>
      <c r="GL1739" s="1"/>
      <c r="GM1739" s="1"/>
      <c r="GN1739" s="1"/>
      <c r="GO1739" s="1"/>
      <c r="GP1739" s="1"/>
      <c r="GQ1739" s="1"/>
      <c r="GR1739" s="1"/>
      <c r="GS1739" s="1"/>
      <c r="GT1739" s="1"/>
      <c r="GU1739" s="1"/>
      <c r="GV1739" s="1"/>
      <c r="GW1739" s="1"/>
      <c r="GX1739" s="1"/>
      <c r="GY1739" s="1"/>
      <c r="GZ1739" s="1"/>
      <c r="HA1739" s="1"/>
      <c r="HB1739" s="1"/>
      <c r="HC1739" s="1"/>
      <c r="HD1739" s="1"/>
      <c r="HE1739" s="1"/>
      <c r="HF1739" s="1"/>
      <c r="HG1739" s="1"/>
      <c r="HH1739" s="1"/>
      <c r="HI1739" s="1"/>
      <c r="HJ1739" s="1"/>
      <c r="HK1739" s="1"/>
      <c r="HL1739" s="1"/>
      <c r="HM1739" s="1"/>
      <c r="HN1739" s="1"/>
      <c r="HO1739" s="1"/>
      <c r="HP1739" s="1"/>
      <c r="HQ1739" s="1"/>
      <c r="HR1739" s="1"/>
      <c r="HS1739" s="1"/>
      <c r="HT1739" s="1"/>
      <c r="HU1739" s="1"/>
      <c r="HV1739" s="1"/>
      <c r="HW1739" s="1"/>
      <c r="HX1739" s="1"/>
      <c r="HY1739" s="1"/>
      <c r="HZ1739" s="1"/>
      <c r="IA1739" s="1"/>
      <c r="IB1739" s="1"/>
      <c r="IC1739" s="1"/>
      <c r="ID1739" s="1"/>
      <c r="IE1739" s="1"/>
      <c r="IF1739" s="1"/>
      <c r="IG1739" s="1"/>
      <c r="IH1739" s="1"/>
      <c r="II1739" s="1"/>
      <c r="IJ1739" s="1"/>
      <c r="IK1739" s="1"/>
      <c r="IL1739" s="1"/>
      <c r="IM1739" s="1"/>
      <c r="IN1739" s="1"/>
      <c r="IO1739" s="1"/>
      <c r="IP1739" s="1"/>
      <c r="IQ1739" s="1"/>
      <c r="IR1739" s="1"/>
      <c r="IS1739" s="1"/>
      <c r="IT1739" s="1"/>
      <c r="IU1739" s="1"/>
      <c r="IV1739" s="1"/>
      <c r="IW1739" s="1"/>
      <c r="IX1739" s="1"/>
      <c r="IY1739" s="1"/>
      <c r="IZ1739" s="1"/>
      <c r="JA1739" s="1"/>
      <c r="JB1739" s="1"/>
      <c r="JC1739" s="1"/>
      <c r="JD1739" s="1"/>
      <c r="JE1739" s="1"/>
      <c r="JF1739" s="1"/>
      <c r="JG1739" s="1"/>
      <c r="JH1739" s="1"/>
      <c r="JI1739" s="1"/>
      <c r="JJ1739" s="1"/>
      <c r="JK1739" s="1"/>
      <c r="JL1739" s="1"/>
      <c r="JM1739" s="1"/>
      <c r="JN1739" s="1"/>
      <c r="JO1739" s="1"/>
      <c r="JP1739" s="1"/>
      <c r="JQ1739" s="1"/>
      <c r="JR1739" s="1"/>
      <c r="JS1739" s="1"/>
      <c r="JT1739" s="1"/>
      <c r="JU1739" s="1"/>
      <c r="JV1739" s="1"/>
      <c r="JW1739" s="1"/>
      <c r="JX1739" s="1"/>
      <c r="JY1739" s="1"/>
      <c r="JZ1739" s="1"/>
      <c r="KA1739" s="1"/>
      <c r="KB1739" s="1"/>
      <c r="KC1739" s="1"/>
      <c r="KD1739" s="1"/>
      <c r="KE1739" s="1"/>
      <c r="KF1739" s="1"/>
      <c r="KG1739" s="1"/>
      <c r="KH1739" s="1"/>
      <c r="KI1739" s="1"/>
      <c r="KJ1739" s="1"/>
      <c r="KK1739" s="1"/>
      <c r="KL1739" s="1"/>
      <c r="KM1739" s="1"/>
      <c r="KN1739" s="1"/>
      <c r="KO1739" s="1"/>
      <c r="KP1739" s="1"/>
      <c r="KQ1739" s="1"/>
      <c r="KR1739" s="1"/>
      <c r="KS1739" s="1"/>
      <c r="KT1739" s="1"/>
      <c r="KU1739" s="1"/>
      <c r="KV1739" s="1"/>
      <c r="KW1739" s="1"/>
      <c r="KX1739" s="1"/>
      <c r="KY1739" s="1"/>
      <c r="KZ1739" s="1"/>
      <c r="LA1739" s="1"/>
      <c r="LB1739" s="1"/>
      <c r="LC1739" s="1"/>
      <c r="LD1739" s="1"/>
      <c r="LE1739" s="1"/>
      <c r="LF1739" s="1"/>
      <c r="LG1739" s="1"/>
      <c r="LH1739" s="1"/>
      <c r="LI1739" s="1"/>
      <c r="LJ1739" s="1"/>
      <c r="LK1739" s="1"/>
      <c r="LL1739" s="1"/>
      <c r="LM1739" s="1"/>
      <c r="LN1739" s="1"/>
      <c r="LO1739" s="1"/>
      <c r="LP1739" s="1"/>
      <c r="LQ1739" s="1"/>
      <c r="LR1739" s="1"/>
      <c r="LS1739" s="1"/>
      <c r="LT1739" s="1"/>
      <c r="LU1739" s="1"/>
      <c r="LV1739" s="1"/>
      <c r="LW1739" s="1"/>
      <c r="LX1739" s="1"/>
      <c r="LY1739" s="1"/>
      <c r="LZ1739" s="1"/>
      <c r="MA1739" s="1"/>
      <c r="MB1739" s="1"/>
      <c r="MC1739" s="1"/>
      <c r="MD1739" s="1"/>
      <c r="ME1739" s="1"/>
      <c r="MF1739" s="1"/>
      <c r="MG1739" s="1"/>
      <c r="MH1739" s="1"/>
      <c r="MI1739" s="1"/>
      <c r="MJ1739" s="1"/>
      <c r="MK1739" s="1"/>
      <c r="ML1739" s="1"/>
      <c r="MM1739" s="1"/>
      <c r="MN1739" s="1"/>
      <c r="MO1739" s="1"/>
      <c r="MP1739" s="1"/>
      <c r="MQ1739" s="1"/>
      <c r="MR1739" s="1"/>
      <c r="MS1739" s="1"/>
      <c r="MT1739" s="1"/>
      <c r="MU1739" s="1"/>
      <c r="MV1739" s="1"/>
      <c r="MW1739" s="1"/>
      <c r="MX1739" s="1"/>
      <c r="MY1739" s="1"/>
      <c r="MZ1739" s="1"/>
      <c r="NA1739" s="1"/>
      <c r="NB1739" s="1"/>
      <c r="NC1739" s="1"/>
      <c r="ND1739" s="1"/>
      <c r="NE1739" s="1"/>
      <c r="NF1739" s="1"/>
      <c r="NG1739" s="1"/>
      <c r="NH1739" s="1"/>
      <c r="NI1739" s="1"/>
      <c r="NJ1739" s="1"/>
      <c r="NK1739" s="1"/>
      <c r="NL1739" s="1"/>
      <c r="NM1739" s="1"/>
      <c r="NN1739" s="1"/>
      <c r="NO1739" s="1"/>
      <c r="NP1739" s="1"/>
      <c r="NQ1739" s="1"/>
      <c r="NR1739" s="1"/>
      <c r="NS1739" s="1"/>
      <c r="NT1739" s="1"/>
      <c r="NU1739" s="1"/>
      <c r="NV1739" s="1"/>
      <c r="NW1739" s="1"/>
      <c r="NX1739" s="1"/>
      <c r="NY1739" s="1"/>
      <c r="NZ1739" s="1"/>
      <c r="OA1739" s="1"/>
      <c r="OB1739" s="1"/>
      <c r="OC1739" s="1"/>
      <c r="OD1739" s="1"/>
      <c r="OE1739" s="1"/>
      <c r="OF1739" s="1"/>
      <c r="OG1739" s="1"/>
      <c r="OH1739" s="1"/>
      <c r="OI1739" s="1"/>
      <c r="OJ1739" s="1"/>
      <c r="OK1739" s="1"/>
      <c r="OL1739" s="1"/>
      <c r="OM1739" s="1"/>
      <c r="ON1739" s="1"/>
      <c r="OO1739" s="1"/>
      <c r="OP1739" s="1"/>
      <c r="OQ1739" s="1"/>
      <c r="OR1739" s="1"/>
      <c r="OS1739" s="1"/>
      <c r="OT1739" s="1"/>
      <c r="OU1739" s="1"/>
      <c r="OV1739" s="1"/>
      <c r="OW1739" s="1"/>
      <c r="OX1739" s="1"/>
      <c r="OY1739" s="1"/>
      <c r="OZ1739" s="1"/>
      <c r="PA1739" s="1"/>
      <c r="PB1739" s="1"/>
      <c r="PC1739" s="1"/>
      <c r="PD1739" s="1"/>
      <c r="PE1739" s="1"/>
      <c r="PF1739" s="1"/>
      <c r="PG1739" s="1"/>
      <c r="PH1739" s="1"/>
      <c r="PI1739" s="1"/>
      <c r="PJ1739" s="1"/>
      <c r="PK1739" s="1"/>
      <c r="PL1739" s="1"/>
      <c r="PM1739" s="1"/>
      <c r="PN1739" s="1"/>
      <c r="PO1739" s="1"/>
      <c r="PP1739" s="1"/>
      <c r="PQ1739" s="1"/>
      <c r="PR1739" s="1"/>
      <c r="PS1739" s="1"/>
      <c r="PT1739" s="1"/>
      <c r="PU1739" s="1"/>
      <c r="PV1739" s="1"/>
      <c r="PW1739" s="1"/>
      <c r="PX1739" s="1"/>
      <c r="PY1739" s="1"/>
      <c r="PZ1739" s="1"/>
      <c r="QA1739" s="1"/>
      <c r="QB1739" s="1"/>
      <c r="QC1739" s="1"/>
      <c r="QD1739" s="1"/>
      <c r="QE1739" s="1"/>
      <c r="QF1739" s="1"/>
      <c r="QG1739" s="1"/>
      <c r="QH1739" s="1"/>
      <c r="QI1739" s="1"/>
      <c r="QJ1739" s="1"/>
      <c r="QK1739" s="1"/>
      <c r="QL1739" s="1"/>
      <c r="QM1739" s="1"/>
      <c r="QN1739" s="1"/>
      <c r="QO1739" s="1"/>
      <c r="QP1739" s="1"/>
      <c r="QQ1739" s="1"/>
      <c r="QR1739" s="1"/>
      <c r="QS1739" s="1"/>
      <c r="QT1739" s="1"/>
      <c r="QU1739" s="1"/>
      <c r="QV1739" s="1"/>
      <c r="QW1739" s="1"/>
      <c r="QX1739" s="1"/>
      <c r="QY1739" s="1"/>
      <c r="QZ1739" s="1"/>
      <c r="RA1739" s="1"/>
      <c r="RB1739" s="1"/>
      <c r="RC1739" s="1"/>
      <c r="RD1739" s="1"/>
      <c r="RE1739" s="1"/>
      <c r="RF1739" s="1"/>
      <c r="RG1739" s="1"/>
      <c r="RH1739" s="1"/>
      <c r="RI1739" s="1"/>
      <c r="RJ1739" s="1"/>
      <c r="RK1739" s="1"/>
      <c r="RL1739" s="1"/>
      <c r="RM1739" s="1"/>
      <c r="RN1739" s="1"/>
      <c r="RO1739" s="1"/>
      <c r="RP1739" s="1"/>
      <c r="RQ1739" s="1"/>
      <c r="RR1739" s="1"/>
      <c r="RS1739" s="1"/>
      <c r="RT1739" s="1"/>
      <c r="RU1739" s="1"/>
      <c r="RV1739" s="1"/>
      <c r="RW1739" s="1"/>
      <c r="RX1739" s="1"/>
      <c r="RY1739" s="1"/>
      <c r="RZ1739" s="1"/>
      <c r="SA1739" s="1"/>
      <c r="SB1739" s="1"/>
      <c r="SC1739" s="1"/>
      <c r="SD1739" s="1"/>
      <c r="SE1739" s="1"/>
      <c r="SF1739" s="1"/>
      <c r="SG1739" s="1"/>
      <c r="SH1739" s="1"/>
      <c r="SI1739" s="1"/>
      <c r="SJ1739" s="1"/>
      <c r="SK1739" s="1"/>
      <c r="SL1739" s="1"/>
      <c r="SM1739" s="1"/>
      <c r="SN1739" s="1"/>
      <c r="SO1739" s="1"/>
      <c r="SP1739" s="1"/>
      <c r="SQ1739" s="1"/>
      <c r="SR1739" s="1"/>
      <c r="SS1739" s="1"/>
      <c r="ST1739" s="1"/>
      <c r="SU1739" s="1"/>
      <c r="SV1739" s="1"/>
      <c r="SW1739" s="1"/>
      <c r="SX1739" s="1"/>
      <c r="SY1739" s="1"/>
      <c r="SZ1739" s="1"/>
      <c r="TA1739" s="1"/>
      <c r="TB1739" s="1"/>
      <c r="TC1739" s="1"/>
      <c r="TD1739" s="1"/>
      <c r="TE1739" s="1"/>
      <c r="TF1739" s="1"/>
      <c r="TG1739" s="1"/>
      <c r="TH1739" s="1"/>
      <c r="TI1739" s="1"/>
      <c r="TJ1739" s="1"/>
      <c r="TK1739" s="1"/>
      <c r="TL1739" s="1"/>
      <c r="TM1739" s="1"/>
      <c r="TN1739" s="1"/>
      <c r="TO1739" s="1"/>
      <c r="TP1739" s="1"/>
      <c r="TQ1739" s="1"/>
      <c r="TR1739" s="1"/>
      <c r="TS1739" s="1"/>
      <c r="TT1739" s="1"/>
      <c r="TU1739" s="1"/>
      <c r="TV1739" s="1"/>
      <c r="TW1739" s="1"/>
      <c r="TX1739" s="1"/>
      <c r="TY1739" s="1"/>
      <c r="TZ1739" s="1"/>
      <c r="UA1739" s="1"/>
      <c r="UB1739" s="1"/>
      <c r="UC1739" s="1"/>
      <c r="UD1739" s="1"/>
      <c r="UE1739" s="1"/>
      <c r="UF1739" s="1"/>
      <c r="UG1739" s="1"/>
      <c r="UH1739" s="1"/>
      <c r="UI1739" s="1"/>
      <c r="UJ1739" s="1"/>
      <c r="UK1739" s="1"/>
      <c r="UL1739" s="1"/>
      <c r="UM1739" s="1"/>
      <c r="UN1739" s="1"/>
      <c r="UO1739" s="1"/>
      <c r="UP1739" s="1"/>
      <c r="UQ1739" s="1"/>
      <c r="UR1739" s="1"/>
      <c r="US1739" s="1"/>
      <c r="UT1739" s="1"/>
      <c r="UU1739" s="1"/>
      <c r="UV1739" s="1"/>
      <c r="UW1739" s="1"/>
      <c r="UX1739" s="1"/>
      <c r="UY1739" s="1"/>
      <c r="UZ1739" s="1"/>
      <c r="VA1739" s="1"/>
      <c r="VB1739" s="1"/>
      <c r="VC1739" s="1"/>
      <c r="VD1739" s="1"/>
      <c r="VE1739" s="1"/>
      <c r="VF1739" s="1"/>
      <c r="VG1739" s="1"/>
      <c r="VH1739" s="1"/>
      <c r="VI1739" s="1"/>
      <c r="VJ1739" s="1"/>
      <c r="VK1739" s="1"/>
      <c r="VL1739" s="1"/>
      <c r="VM1739" s="1"/>
      <c r="VN1739" s="1"/>
      <c r="VO1739" s="1"/>
      <c r="VP1739" s="1"/>
      <c r="VQ1739" s="1"/>
      <c r="VR1739" s="1"/>
      <c r="VS1739" s="1"/>
      <c r="VT1739" s="1"/>
      <c r="VU1739" s="1"/>
      <c r="VV1739" s="1"/>
      <c r="VW1739" s="1"/>
      <c r="VX1739" s="1"/>
      <c r="VY1739" s="1"/>
      <c r="VZ1739" s="1"/>
      <c r="WA1739" s="1"/>
      <c r="WB1739" s="1"/>
      <c r="WC1739" s="1"/>
      <c r="WD1739" s="1"/>
      <c r="WE1739" s="1"/>
      <c r="WF1739" s="1"/>
      <c r="WG1739" s="1"/>
      <c r="WH1739" s="1"/>
      <c r="WI1739" s="1"/>
      <c r="WJ1739" s="1"/>
      <c r="WK1739" s="1"/>
      <c r="WL1739" s="1"/>
      <c r="WM1739" s="1"/>
      <c r="WN1739" s="1"/>
      <c r="WO1739" s="1"/>
      <c r="WP1739" s="1"/>
      <c r="WQ1739" s="1"/>
      <c r="WR1739" s="1"/>
      <c r="WS1739" s="1"/>
      <c r="WT1739" s="1"/>
      <c r="WU1739" s="1"/>
      <c r="WV1739" s="1"/>
      <c r="WW1739" s="1"/>
      <c r="WX1739" s="1"/>
      <c r="WY1739" s="1"/>
      <c r="WZ1739" s="1"/>
      <c r="XA1739" s="1"/>
      <c r="XB1739" s="1"/>
      <c r="XC1739" s="1"/>
      <c r="XD1739" s="1"/>
      <c r="XE1739" s="1"/>
      <c r="XF1739" s="1"/>
      <c r="XG1739" s="1"/>
      <c r="XH1739" s="1"/>
      <c r="XI1739" s="1"/>
      <c r="XJ1739" s="1"/>
      <c r="XK1739" s="1"/>
      <c r="XL1739" s="1"/>
      <c r="XM1739" s="1"/>
      <c r="XN1739" s="1"/>
      <c r="XO1739" s="1"/>
      <c r="XP1739" s="1"/>
      <c r="XQ1739" s="1"/>
      <c r="XR1739" s="1"/>
      <c r="XS1739" s="1"/>
      <c r="XT1739" s="1"/>
      <c r="XU1739" s="1"/>
      <c r="XV1739" s="1"/>
      <c r="XW1739" s="1"/>
      <c r="XX1739" s="1"/>
      <c r="XY1739" s="1"/>
      <c r="XZ1739" s="1"/>
      <c r="YA1739" s="1"/>
      <c r="YB1739" s="1"/>
      <c r="YC1739" s="1"/>
      <c r="YD1739" s="1"/>
      <c r="YE1739" s="1"/>
      <c r="YF1739" s="1"/>
      <c r="YG1739" s="1"/>
      <c r="YH1739" s="1"/>
      <c r="YI1739" s="1"/>
      <c r="YJ1739" s="1"/>
      <c r="YK1739" s="1"/>
      <c r="YL1739" s="1"/>
      <c r="YM1739" s="1"/>
      <c r="YN1739" s="1"/>
      <c r="YO1739" s="1"/>
      <c r="YP1739" s="1"/>
      <c r="YQ1739" s="1"/>
      <c r="YR1739" s="1"/>
      <c r="YS1739" s="1"/>
      <c r="YT1739" s="1"/>
      <c r="YU1739" s="1"/>
      <c r="YV1739" s="1"/>
      <c r="YW1739" s="1"/>
      <c r="YX1739" s="1"/>
      <c r="YY1739" s="1"/>
      <c r="YZ1739" s="1"/>
      <c r="ZA1739" s="1"/>
      <c r="ZB1739" s="1"/>
      <c r="ZC1739" s="1"/>
      <c r="ZD1739" s="1"/>
      <c r="ZE1739" s="1"/>
      <c r="ZF1739" s="1"/>
      <c r="ZG1739" s="1"/>
      <c r="ZH1739" s="1"/>
      <c r="ZI1739" s="1"/>
      <c r="ZJ1739" s="1"/>
      <c r="ZK1739" s="1"/>
      <c r="ZL1739" s="1"/>
      <c r="ZM1739" s="1"/>
      <c r="ZN1739" s="1"/>
      <c r="ZO1739" s="1"/>
      <c r="ZP1739" s="1"/>
      <c r="ZQ1739" s="1"/>
      <c r="ZR1739" s="1"/>
      <c r="ZS1739" s="1"/>
      <c r="ZT1739" s="1"/>
      <c r="ZU1739" s="1"/>
      <c r="ZV1739" s="1"/>
      <c r="ZW1739" s="1"/>
      <c r="ZX1739" s="1"/>
      <c r="ZY1739" s="1"/>
      <c r="ZZ1739" s="1"/>
      <c r="AAA1739" s="1"/>
      <c r="AAB1739" s="1"/>
      <c r="AAC1739" s="1"/>
      <c r="AAD1739" s="1"/>
      <c r="AAE1739" s="1"/>
      <c r="AAF1739" s="1"/>
      <c r="AAG1739" s="1"/>
      <c r="AAH1739" s="1"/>
      <c r="AAI1739" s="1"/>
      <c r="AAJ1739" s="1"/>
      <c r="AAK1739" s="1"/>
      <c r="AAL1739" s="1"/>
      <c r="AAM1739" s="1"/>
      <c r="AAN1739" s="1"/>
      <c r="AAO1739" s="1"/>
      <c r="AAP1739" s="1"/>
      <c r="AAQ1739" s="1"/>
      <c r="AAR1739" s="1"/>
      <c r="AAS1739" s="1"/>
      <c r="AAT1739" s="1"/>
      <c r="AAU1739" s="1"/>
      <c r="AAV1739" s="1"/>
      <c r="AAW1739" s="1"/>
      <c r="AAX1739" s="1"/>
      <c r="AAY1739" s="1"/>
      <c r="AAZ1739" s="1"/>
      <c r="ABA1739" s="1"/>
      <c r="ABB1739" s="1"/>
      <c r="ABC1739" s="1"/>
      <c r="ABD1739" s="1"/>
      <c r="ABE1739" s="1"/>
      <c r="ABF1739" s="1"/>
      <c r="ABG1739" s="1"/>
      <c r="ABH1739" s="1"/>
      <c r="ABI1739" s="1"/>
      <c r="ABJ1739" s="1"/>
      <c r="ABK1739" s="1"/>
      <c r="ABL1739" s="1"/>
      <c r="ABM1739" s="1"/>
      <c r="ABN1739" s="1"/>
      <c r="ABO1739" s="1"/>
      <c r="ABP1739" s="1"/>
      <c r="ABQ1739" s="1"/>
      <c r="ABR1739" s="1"/>
      <c r="ABS1739" s="1"/>
      <c r="ABT1739" s="1"/>
      <c r="ABU1739" s="1"/>
      <c r="ABV1739" s="1"/>
      <c r="ABW1739" s="1"/>
      <c r="ABX1739" s="1"/>
      <c r="ABY1739" s="1"/>
      <c r="ABZ1739" s="1"/>
      <c r="ACA1739" s="1"/>
      <c r="ACB1739" s="1"/>
      <c r="ACC1739" s="1"/>
      <c r="ACD1739" s="1"/>
      <c r="ACE1739" s="1"/>
      <c r="ACF1739" s="1"/>
      <c r="ACG1739" s="1"/>
      <c r="ACH1739" s="1"/>
      <c r="ACI1739" s="1"/>
      <c r="ACJ1739" s="1"/>
      <c r="ACK1739" s="1"/>
      <c r="ACL1739" s="1"/>
      <c r="ACM1739" s="1"/>
      <c r="ACN1739" s="1"/>
      <c r="ACO1739" s="1"/>
      <c r="ACP1739" s="1"/>
      <c r="ACQ1739" s="1"/>
      <c r="ACR1739" s="1"/>
      <c r="ACS1739" s="1"/>
      <c r="ACT1739" s="1"/>
      <c r="ACU1739" s="1"/>
      <c r="ACV1739" s="1"/>
      <c r="ACW1739" s="1"/>
      <c r="ACX1739" s="1"/>
      <c r="ACY1739" s="1"/>
      <c r="ACZ1739" s="1"/>
      <c r="ADA1739" s="1"/>
      <c r="ADB1739" s="1"/>
      <c r="ADC1739" s="1"/>
      <c r="ADD1739" s="1"/>
      <c r="ADE1739" s="1"/>
      <c r="ADF1739" s="1"/>
      <c r="ADG1739" s="1"/>
      <c r="ADH1739" s="1"/>
      <c r="ADI1739" s="1"/>
      <c r="ADJ1739" s="1"/>
      <c r="ADK1739" s="1"/>
      <c r="ADL1739" s="1"/>
      <c r="ADM1739" s="1"/>
      <c r="ADN1739" s="1"/>
      <c r="ADO1739" s="1"/>
      <c r="ADP1739" s="1"/>
      <c r="ADQ1739" s="1"/>
      <c r="ADR1739" s="1"/>
      <c r="ADS1739" s="1"/>
      <c r="ADT1739" s="1"/>
      <c r="ADU1739" s="1"/>
      <c r="ADV1739" s="1"/>
      <c r="ADW1739" s="1"/>
      <c r="ADX1739" s="1"/>
      <c r="ADY1739" s="1"/>
      <c r="ADZ1739" s="1"/>
      <c r="AEA1739" s="1"/>
      <c r="AEB1739" s="1"/>
      <c r="AEC1739" s="1"/>
      <c r="AED1739" s="1"/>
      <c r="AEE1739" s="1"/>
      <c r="AEF1739" s="1"/>
      <c r="AEG1739" s="1"/>
      <c r="AEH1739" s="1"/>
      <c r="AEI1739" s="1"/>
      <c r="AEJ1739" s="1"/>
      <c r="AEK1739" s="1"/>
      <c r="AEL1739" s="1"/>
      <c r="AEM1739" s="1"/>
      <c r="AEN1739" s="1"/>
      <c r="AEO1739" s="1"/>
      <c r="AEP1739" s="1"/>
      <c r="AEQ1739" s="1"/>
      <c r="AER1739" s="1"/>
      <c r="AES1739" s="1"/>
      <c r="AET1739" s="1"/>
      <c r="AEU1739" s="1"/>
      <c r="AEV1739" s="1"/>
      <c r="AEW1739" s="1"/>
      <c r="AEX1739" s="1"/>
      <c r="AEY1739" s="1"/>
      <c r="AEZ1739" s="1"/>
      <c r="AFA1739" s="1"/>
      <c r="AFB1739" s="1"/>
      <c r="AFC1739" s="1"/>
      <c r="AFD1739" s="1"/>
      <c r="AFE1739" s="1"/>
      <c r="AFF1739" s="1"/>
      <c r="AFG1739" s="1"/>
      <c r="AFH1739" s="1"/>
      <c r="AFI1739" s="1"/>
      <c r="AFJ1739" s="1"/>
      <c r="AFK1739" s="1"/>
      <c r="AFL1739" s="1"/>
      <c r="AFM1739" s="1"/>
      <c r="AFN1739" s="1"/>
      <c r="AFO1739" s="1"/>
      <c r="AFP1739" s="1"/>
      <c r="AFQ1739" s="1"/>
      <c r="AFR1739" s="1"/>
      <c r="AFS1739" s="1"/>
      <c r="AFT1739" s="1"/>
      <c r="AFU1739" s="1"/>
      <c r="AFV1739" s="1"/>
      <c r="AFW1739" s="1"/>
      <c r="AFX1739" s="1"/>
      <c r="AFY1739" s="1"/>
      <c r="AFZ1739" s="1"/>
      <c r="AGA1739" s="1"/>
      <c r="AGB1739" s="1"/>
      <c r="AGC1739" s="1"/>
      <c r="AGD1739" s="1"/>
      <c r="AGE1739" s="1"/>
      <c r="AGF1739" s="1"/>
      <c r="AGG1739" s="1"/>
      <c r="AGH1739" s="1"/>
      <c r="AGI1739" s="1"/>
      <c r="AGJ1739" s="1"/>
      <c r="AGK1739" s="1"/>
      <c r="AGL1739" s="1"/>
      <c r="AGM1739" s="1"/>
      <c r="AGN1739" s="1"/>
      <c r="AGO1739" s="1"/>
      <c r="AGP1739" s="1"/>
      <c r="AGQ1739" s="1"/>
      <c r="AGR1739" s="1"/>
      <c r="AGS1739" s="1"/>
      <c r="AGT1739" s="1"/>
      <c r="AGU1739" s="1"/>
      <c r="AGV1739" s="1"/>
      <c r="AGW1739" s="1"/>
      <c r="AGX1739" s="1"/>
      <c r="AGY1739" s="1"/>
      <c r="AGZ1739" s="1"/>
      <c r="AHA1739" s="1"/>
      <c r="AHB1739" s="1"/>
      <c r="AHC1739" s="1"/>
      <c r="AHD1739" s="1"/>
      <c r="AHE1739" s="1"/>
      <c r="AHF1739" s="1"/>
      <c r="AHG1739" s="1"/>
      <c r="AHH1739" s="1"/>
      <c r="AHI1739" s="1"/>
      <c r="AHJ1739" s="1"/>
      <c r="AHK1739" s="1"/>
      <c r="AHL1739" s="1"/>
      <c r="AHM1739" s="1"/>
      <c r="AHN1739" s="1"/>
      <c r="AHO1739" s="1"/>
      <c r="AHP1739" s="1"/>
      <c r="AHQ1739" s="1"/>
      <c r="AHR1739" s="1"/>
      <c r="AHS1739" s="1"/>
      <c r="AHT1739" s="1"/>
      <c r="AHU1739" s="1"/>
      <c r="AHV1739" s="1"/>
      <c r="AHW1739" s="1"/>
      <c r="AHX1739" s="1"/>
      <c r="AHY1739" s="1"/>
      <c r="AHZ1739" s="1"/>
      <c r="AIA1739" s="1"/>
      <c r="AIB1739" s="1"/>
      <c r="AIC1739" s="1"/>
      <c r="AID1739" s="1"/>
      <c r="AIE1739" s="1"/>
      <c r="AIF1739" s="1"/>
      <c r="AIG1739" s="1"/>
      <c r="AIH1739" s="1"/>
      <c r="AII1739" s="1"/>
      <c r="AIJ1739" s="1"/>
      <c r="AIK1739" s="1"/>
      <c r="AIL1739" s="1"/>
      <c r="AIM1739" s="1"/>
      <c r="AIN1739" s="1"/>
      <c r="AIO1739" s="1"/>
      <c r="AIP1739" s="1"/>
      <c r="AIQ1739" s="1"/>
      <c r="AIR1739" s="1"/>
      <c r="AIS1739" s="1"/>
      <c r="AIT1739" s="1"/>
      <c r="AIU1739" s="1"/>
      <c r="AIV1739" s="1"/>
      <c r="AIW1739" s="1"/>
      <c r="AIX1739" s="1"/>
      <c r="AIY1739" s="1"/>
      <c r="AIZ1739" s="1"/>
      <c r="AJA1739" s="1"/>
      <c r="AJB1739" s="1"/>
      <c r="AJC1739" s="1"/>
      <c r="AJD1739" s="1"/>
      <c r="AJE1739" s="1"/>
      <c r="AJF1739" s="1"/>
      <c r="AJG1739" s="1"/>
      <c r="AJH1739" s="1"/>
      <c r="AJI1739" s="1"/>
      <c r="AJJ1739" s="1"/>
      <c r="AJK1739" s="1"/>
      <c r="AJL1739" s="1"/>
      <c r="AJM1739" s="1"/>
      <c r="AJN1739" s="1"/>
      <c r="AJO1739" s="1"/>
      <c r="AJP1739" s="1"/>
      <c r="AJQ1739" s="1"/>
      <c r="AJR1739" s="1"/>
      <c r="AJS1739" s="1"/>
      <c r="AJT1739" s="1"/>
      <c r="AJU1739" s="1"/>
      <c r="AJV1739" s="1"/>
      <c r="AJW1739" s="1"/>
      <c r="AJX1739" s="1"/>
      <c r="AJY1739" s="1"/>
      <c r="AJZ1739" s="1"/>
      <c r="AKA1739" s="1"/>
      <c r="AKB1739" s="1"/>
      <c r="AKC1739" s="1"/>
      <c r="AKD1739" s="1"/>
      <c r="AKE1739" s="1"/>
      <c r="AKF1739" s="1"/>
      <c r="AKG1739" s="1"/>
      <c r="AKH1739" s="1"/>
      <c r="AKI1739" s="1"/>
      <c r="AKJ1739" s="1"/>
      <c r="AKK1739" s="1"/>
      <c r="AKL1739" s="1"/>
      <c r="AKM1739" s="1"/>
      <c r="AKN1739" s="1"/>
      <c r="AKO1739" s="1"/>
      <c r="AKP1739" s="1"/>
      <c r="AKQ1739" s="1"/>
      <c r="AKR1739" s="1"/>
      <c r="AKS1739" s="1"/>
      <c r="AKT1739" s="1"/>
      <c r="AKU1739" s="1"/>
      <c r="AKV1739" s="1"/>
      <c r="AKW1739" s="1"/>
      <c r="AKX1739" s="1"/>
      <c r="AKY1739" s="1"/>
      <c r="AKZ1739" s="1"/>
      <c r="ALA1739" s="1"/>
      <c r="ALB1739" s="1"/>
      <c r="ALC1739" s="1"/>
      <c r="ALD1739" s="1"/>
      <c r="ALE1739" s="1"/>
      <c r="ALF1739" s="1"/>
      <c r="ALG1739" s="1"/>
      <c r="ALH1739" s="1"/>
      <c r="ALI1739" s="1"/>
      <c r="ALJ1739" s="1"/>
      <c r="ALK1739" s="1"/>
      <c r="ALL1739" s="1"/>
      <c r="ALM1739" s="1"/>
      <c r="ALN1739" s="1"/>
      <c r="ALO1739" s="1"/>
      <c r="ALP1739" s="1"/>
      <c r="ALQ1739" s="1"/>
      <c r="ALR1739" s="1"/>
      <c r="ALS1739" s="1"/>
      <c r="ALT1739" s="1"/>
      <c r="ALU1739" s="1"/>
      <c r="ALV1739" s="1"/>
      <c r="ALW1739" s="1"/>
      <c r="ALX1739" s="1"/>
      <c r="ALY1739" s="1"/>
      <c r="ALZ1739" s="1"/>
      <c r="AMA1739" s="1"/>
      <c r="AMB1739" s="1"/>
      <c r="AMC1739" s="1"/>
      <c r="AMD1739" s="1"/>
      <c r="AME1739" s="1"/>
      <c r="AMF1739" s="1"/>
      <c r="AMG1739" s="1"/>
      <c r="AMH1739" s="1"/>
      <c r="AMI1739" s="1"/>
    </row>
    <row r="1740" customFormat="false" ht="12.75" hidden="false" customHeight="false" outlineLevel="0" collapsed="false">
      <c r="A1740" s="1" t="s">
        <v>4063</v>
      </c>
      <c r="C1740" s="27" t="s">
        <v>4066</v>
      </c>
      <c r="D1740" s="27" t="s">
        <v>2228</v>
      </c>
      <c r="E1740" s="27"/>
      <c r="F1740" s="31"/>
      <c r="G1740" s="27"/>
      <c r="H1740" s="30" t="s">
        <v>61</v>
      </c>
      <c r="I1740" s="31" t="n">
        <v>0.95</v>
      </c>
      <c r="J1740" s="30" t="s">
        <v>4065</v>
      </c>
      <c r="BM1740" s="1"/>
      <c r="BN1740" s="1"/>
      <c r="BO1740" s="1"/>
      <c r="BP1740" s="1"/>
      <c r="BQ1740" s="1"/>
      <c r="BR1740" s="1"/>
      <c r="BS1740" s="1"/>
      <c r="BT1740" s="1"/>
      <c r="BU1740" s="1"/>
      <c r="BV1740" s="1"/>
      <c r="BW1740" s="1"/>
      <c r="BX1740" s="1"/>
      <c r="BY1740" s="1"/>
      <c r="BZ1740" s="1"/>
      <c r="CA1740" s="1"/>
      <c r="CB1740" s="1"/>
      <c r="CC1740" s="1"/>
      <c r="CD1740" s="1"/>
      <c r="CE1740" s="1"/>
      <c r="CF1740" s="1"/>
      <c r="CG1740" s="1"/>
      <c r="CH1740" s="1"/>
      <c r="CI1740" s="1"/>
      <c r="CJ1740" s="1"/>
      <c r="CK1740" s="1"/>
      <c r="CL1740" s="1"/>
      <c r="CM1740" s="1"/>
      <c r="CN1740" s="1"/>
      <c r="CO1740" s="1"/>
      <c r="CP1740" s="1"/>
      <c r="CQ1740" s="1"/>
      <c r="CR1740" s="1"/>
      <c r="CS1740" s="1"/>
      <c r="CT1740" s="1"/>
      <c r="CU1740" s="1"/>
      <c r="CV1740" s="1"/>
      <c r="CW1740" s="1"/>
      <c r="CX1740" s="1"/>
      <c r="CY1740" s="1"/>
      <c r="CZ1740" s="1"/>
      <c r="DA1740" s="1"/>
      <c r="DB1740" s="1"/>
      <c r="DC1740" s="1"/>
      <c r="DD1740" s="1"/>
      <c r="DE1740" s="1"/>
      <c r="DF1740" s="1"/>
      <c r="DG1740" s="1"/>
      <c r="DH1740" s="1"/>
      <c r="DI1740" s="1"/>
      <c r="DJ1740" s="1"/>
      <c r="DK1740" s="1"/>
      <c r="DL1740" s="1"/>
      <c r="DM1740" s="1"/>
      <c r="DN1740" s="1"/>
      <c r="DO1740" s="1"/>
      <c r="DP1740" s="1"/>
      <c r="DQ1740" s="1"/>
      <c r="DR1740" s="1"/>
      <c r="DS1740" s="1"/>
      <c r="DT1740" s="1"/>
      <c r="DU1740" s="1"/>
      <c r="DV1740" s="1"/>
      <c r="DW1740" s="1"/>
      <c r="DX1740" s="1"/>
      <c r="DY1740" s="1"/>
      <c r="DZ1740" s="1"/>
      <c r="EA1740" s="1"/>
      <c r="EB1740" s="1"/>
      <c r="EC1740" s="1"/>
      <c r="ED1740" s="1"/>
      <c r="EE1740" s="1"/>
      <c r="EF1740" s="1"/>
      <c r="EG1740" s="1"/>
      <c r="EH1740" s="1"/>
      <c r="EI1740" s="1"/>
      <c r="EJ1740" s="1"/>
      <c r="EK1740" s="1"/>
      <c r="EL1740" s="1"/>
      <c r="EM1740" s="1"/>
      <c r="EN1740" s="1"/>
      <c r="EO1740" s="1"/>
      <c r="EP1740" s="1"/>
      <c r="EQ1740" s="1"/>
      <c r="ER1740" s="1"/>
      <c r="ES1740" s="1"/>
      <c r="ET1740" s="1"/>
      <c r="EU1740" s="1"/>
      <c r="EV1740" s="1"/>
      <c r="EW1740" s="1"/>
      <c r="EX1740" s="1"/>
      <c r="EY1740" s="1"/>
      <c r="EZ1740" s="1"/>
      <c r="FA1740" s="1"/>
      <c r="FB1740" s="1"/>
      <c r="FC1740" s="1"/>
      <c r="FD1740" s="1"/>
      <c r="FE1740" s="1"/>
      <c r="FF1740" s="1"/>
      <c r="FG1740" s="1"/>
      <c r="FH1740" s="1"/>
      <c r="FI1740" s="1"/>
      <c r="FJ1740" s="1"/>
      <c r="FK1740" s="1"/>
      <c r="FL1740" s="1"/>
      <c r="FM1740" s="1"/>
      <c r="FN1740" s="1"/>
      <c r="FO1740" s="1"/>
      <c r="FP1740" s="1"/>
      <c r="FQ1740" s="1"/>
      <c r="FR1740" s="1"/>
      <c r="FS1740" s="1"/>
      <c r="FT1740" s="1"/>
      <c r="FU1740" s="1"/>
      <c r="FV1740" s="1"/>
      <c r="FW1740" s="1"/>
      <c r="FX1740" s="1"/>
      <c r="FY1740" s="1"/>
      <c r="FZ1740" s="1"/>
      <c r="GA1740" s="1"/>
      <c r="GB1740" s="1"/>
      <c r="GC1740" s="1"/>
      <c r="GD1740" s="1"/>
      <c r="GE1740" s="1"/>
      <c r="GF1740" s="1"/>
      <c r="GG1740" s="1"/>
      <c r="GH1740" s="1"/>
      <c r="GI1740" s="1"/>
      <c r="GJ1740" s="1"/>
      <c r="GK1740" s="1"/>
      <c r="GL1740" s="1"/>
      <c r="GM1740" s="1"/>
      <c r="GN1740" s="1"/>
      <c r="GO1740" s="1"/>
      <c r="GP1740" s="1"/>
      <c r="GQ1740" s="1"/>
      <c r="GR1740" s="1"/>
      <c r="GS1740" s="1"/>
      <c r="GT1740" s="1"/>
      <c r="GU1740" s="1"/>
      <c r="GV1740" s="1"/>
      <c r="GW1740" s="1"/>
      <c r="GX1740" s="1"/>
      <c r="GY1740" s="1"/>
      <c r="GZ1740" s="1"/>
      <c r="HA1740" s="1"/>
      <c r="HB1740" s="1"/>
      <c r="HC1740" s="1"/>
      <c r="HD1740" s="1"/>
      <c r="HE1740" s="1"/>
      <c r="HF1740" s="1"/>
      <c r="HG1740" s="1"/>
      <c r="HH1740" s="1"/>
      <c r="HI1740" s="1"/>
      <c r="HJ1740" s="1"/>
      <c r="HK1740" s="1"/>
      <c r="HL1740" s="1"/>
      <c r="HM1740" s="1"/>
      <c r="HN1740" s="1"/>
      <c r="HO1740" s="1"/>
      <c r="HP1740" s="1"/>
      <c r="HQ1740" s="1"/>
      <c r="HR1740" s="1"/>
      <c r="HS1740" s="1"/>
      <c r="HT1740" s="1"/>
      <c r="HU1740" s="1"/>
      <c r="HV1740" s="1"/>
      <c r="HW1740" s="1"/>
      <c r="HX1740" s="1"/>
      <c r="HY1740" s="1"/>
      <c r="HZ1740" s="1"/>
      <c r="IA1740" s="1"/>
      <c r="IB1740" s="1"/>
      <c r="IC1740" s="1"/>
      <c r="ID1740" s="1"/>
      <c r="IE1740" s="1"/>
      <c r="IF1740" s="1"/>
      <c r="IG1740" s="1"/>
      <c r="IH1740" s="1"/>
      <c r="II1740" s="1"/>
      <c r="IJ1740" s="1"/>
      <c r="IK1740" s="1"/>
      <c r="IL1740" s="1"/>
      <c r="IM1740" s="1"/>
      <c r="IN1740" s="1"/>
      <c r="IO1740" s="1"/>
      <c r="IP1740" s="1"/>
      <c r="IQ1740" s="1"/>
      <c r="IR1740" s="1"/>
      <c r="IS1740" s="1"/>
      <c r="IT1740" s="1"/>
      <c r="IU1740" s="1"/>
      <c r="IV1740" s="1"/>
      <c r="IW1740" s="1"/>
      <c r="IX1740" s="1"/>
      <c r="IY1740" s="1"/>
      <c r="IZ1740" s="1"/>
      <c r="JA1740" s="1"/>
      <c r="JB1740" s="1"/>
      <c r="JC1740" s="1"/>
      <c r="JD1740" s="1"/>
      <c r="JE1740" s="1"/>
      <c r="JF1740" s="1"/>
      <c r="JG1740" s="1"/>
      <c r="JH1740" s="1"/>
      <c r="JI1740" s="1"/>
      <c r="JJ1740" s="1"/>
      <c r="JK1740" s="1"/>
      <c r="JL1740" s="1"/>
      <c r="JM1740" s="1"/>
      <c r="JN1740" s="1"/>
      <c r="JO1740" s="1"/>
      <c r="JP1740" s="1"/>
      <c r="JQ1740" s="1"/>
      <c r="JR1740" s="1"/>
      <c r="JS1740" s="1"/>
      <c r="JT1740" s="1"/>
      <c r="JU1740" s="1"/>
      <c r="JV1740" s="1"/>
      <c r="JW1740" s="1"/>
      <c r="JX1740" s="1"/>
      <c r="JY1740" s="1"/>
      <c r="JZ1740" s="1"/>
      <c r="KA1740" s="1"/>
      <c r="KB1740" s="1"/>
      <c r="KC1740" s="1"/>
      <c r="KD1740" s="1"/>
      <c r="KE1740" s="1"/>
      <c r="KF1740" s="1"/>
      <c r="KG1740" s="1"/>
      <c r="KH1740" s="1"/>
      <c r="KI1740" s="1"/>
      <c r="KJ1740" s="1"/>
      <c r="KK1740" s="1"/>
      <c r="KL1740" s="1"/>
      <c r="KM1740" s="1"/>
      <c r="KN1740" s="1"/>
      <c r="KO1740" s="1"/>
      <c r="KP1740" s="1"/>
      <c r="KQ1740" s="1"/>
      <c r="KR1740" s="1"/>
      <c r="KS1740" s="1"/>
      <c r="KT1740" s="1"/>
      <c r="KU1740" s="1"/>
      <c r="KV1740" s="1"/>
      <c r="KW1740" s="1"/>
      <c r="KX1740" s="1"/>
      <c r="KY1740" s="1"/>
      <c r="KZ1740" s="1"/>
      <c r="LA1740" s="1"/>
      <c r="LB1740" s="1"/>
      <c r="LC1740" s="1"/>
      <c r="LD1740" s="1"/>
      <c r="LE1740" s="1"/>
      <c r="LF1740" s="1"/>
      <c r="LG1740" s="1"/>
      <c r="LH1740" s="1"/>
      <c r="LI1740" s="1"/>
      <c r="LJ1740" s="1"/>
      <c r="LK1740" s="1"/>
      <c r="LL1740" s="1"/>
      <c r="LM1740" s="1"/>
      <c r="LN1740" s="1"/>
      <c r="LO1740" s="1"/>
      <c r="LP1740" s="1"/>
      <c r="LQ1740" s="1"/>
      <c r="LR1740" s="1"/>
      <c r="LS1740" s="1"/>
      <c r="LT1740" s="1"/>
      <c r="LU1740" s="1"/>
      <c r="LV1740" s="1"/>
      <c r="LW1740" s="1"/>
      <c r="LX1740" s="1"/>
      <c r="LY1740" s="1"/>
      <c r="LZ1740" s="1"/>
      <c r="MA1740" s="1"/>
      <c r="MB1740" s="1"/>
      <c r="MC1740" s="1"/>
      <c r="MD1740" s="1"/>
      <c r="ME1740" s="1"/>
      <c r="MF1740" s="1"/>
      <c r="MG1740" s="1"/>
      <c r="MH1740" s="1"/>
      <c r="MI1740" s="1"/>
      <c r="MJ1740" s="1"/>
      <c r="MK1740" s="1"/>
      <c r="ML1740" s="1"/>
      <c r="MM1740" s="1"/>
      <c r="MN1740" s="1"/>
      <c r="MO1740" s="1"/>
      <c r="MP1740" s="1"/>
      <c r="MQ1740" s="1"/>
      <c r="MR1740" s="1"/>
      <c r="MS1740" s="1"/>
      <c r="MT1740" s="1"/>
      <c r="MU1740" s="1"/>
      <c r="MV1740" s="1"/>
      <c r="MW1740" s="1"/>
      <c r="MX1740" s="1"/>
      <c r="MY1740" s="1"/>
      <c r="MZ1740" s="1"/>
      <c r="NA1740" s="1"/>
      <c r="NB1740" s="1"/>
      <c r="NC1740" s="1"/>
      <c r="ND1740" s="1"/>
      <c r="NE1740" s="1"/>
      <c r="NF1740" s="1"/>
      <c r="NG1740" s="1"/>
      <c r="NH1740" s="1"/>
      <c r="NI1740" s="1"/>
      <c r="NJ1740" s="1"/>
      <c r="NK1740" s="1"/>
      <c r="NL1740" s="1"/>
      <c r="NM1740" s="1"/>
      <c r="NN1740" s="1"/>
      <c r="NO1740" s="1"/>
      <c r="NP1740" s="1"/>
      <c r="NQ1740" s="1"/>
      <c r="NR1740" s="1"/>
      <c r="NS1740" s="1"/>
      <c r="NT1740" s="1"/>
      <c r="NU1740" s="1"/>
      <c r="NV1740" s="1"/>
      <c r="NW1740" s="1"/>
      <c r="NX1740" s="1"/>
      <c r="NY1740" s="1"/>
      <c r="NZ1740" s="1"/>
      <c r="OA1740" s="1"/>
      <c r="OB1740" s="1"/>
      <c r="OC1740" s="1"/>
      <c r="OD1740" s="1"/>
      <c r="OE1740" s="1"/>
      <c r="OF1740" s="1"/>
      <c r="OG1740" s="1"/>
      <c r="OH1740" s="1"/>
      <c r="OI1740" s="1"/>
      <c r="OJ1740" s="1"/>
      <c r="OK1740" s="1"/>
      <c r="OL1740" s="1"/>
      <c r="OM1740" s="1"/>
      <c r="ON1740" s="1"/>
      <c r="OO1740" s="1"/>
      <c r="OP1740" s="1"/>
      <c r="OQ1740" s="1"/>
      <c r="OR1740" s="1"/>
      <c r="OS1740" s="1"/>
      <c r="OT1740" s="1"/>
      <c r="OU1740" s="1"/>
      <c r="OV1740" s="1"/>
      <c r="OW1740" s="1"/>
      <c r="OX1740" s="1"/>
      <c r="OY1740" s="1"/>
      <c r="OZ1740" s="1"/>
      <c r="PA1740" s="1"/>
      <c r="PB1740" s="1"/>
      <c r="PC1740" s="1"/>
      <c r="PD1740" s="1"/>
      <c r="PE1740" s="1"/>
      <c r="PF1740" s="1"/>
      <c r="PG1740" s="1"/>
      <c r="PH1740" s="1"/>
      <c r="PI1740" s="1"/>
      <c r="PJ1740" s="1"/>
      <c r="PK1740" s="1"/>
      <c r="PL1740" s="1"/>
      <c r="PM1740" s="1"/>
      <c r="PN1740" s="1"/>
      <c r="PO1740" s="1"/>
      <c r="PP1740" s="1"/>
      <c r="PQ1740" s="1"/>
      <c r="PR1740" s="1"/>
      <c r="PS1740" s="1"/>
      <c r="PT1740" s="1"/>
      <c r="PU1740" s="1"/>
      <c r="PV1740" s="1"/>
      <c r="PW1740" s="1"/>
      <c r="PX1740" s="1"/>
      <c r="PY1740" s="1"/>
      <c r="PZ1740" s="1"/>
      <c r="QA1740" s="1"/>
      <c r="QB1740" s="1"/>
      <c r="QC1740" s="1"/>
      <c r="QD1740" s="1"/>
      <c r="QE1740" s="1"/>
      <c r="QF1740" s="1"/>
      <c r="QG1740" s="1"/>
      <c r="QH1740" s="1"/>
      <c r="QI1740" s="1"/>
      <c r="QJ1740" s="1"/>
      <c r="QK1740" s="1"/>
      <c r="QL1740" s="1"/>
      <c r="QM1740" s="1"/>
      <c r="QN1740" s="1"/>
      <c r="QO1740" s="1"/>
      <c r="QP1740" s="1"/>
      <c r="QQ1740" s="1"/>
      <c r="QR1740" s="1"/>
      <c r="QS1740" s="1"/>
      <c r="QT1740" s="1"/>
      <c r="QU1740" s="1"/>
      <c r="QV1740" s="1"/>
      <c r="QW1740" s="1"/>
      <c r="QX1740" s="1"/>
      <c r="QY1740" s="1"/>
      <c r="QZ1740" s="1"/>
      <c r="RA1740" s="1"/>
      <c r="RB1740" s="1"/>
      <c r="RC1740" s="1"/>
      <c r="RD1740" s="1"/>
      <c r="RE1740" s="1"/>
      <c r="RF1740" s="1"/>
      <c r="RG1740" s="1"/>
      <c r="RH1740" s="1"/>
      <c r="RI1740" s="1"/>
      <c r="RJ1740" s="1"/>
      <c r="RK1740" s="1"/>
      <c r="RL1740" s="1"/>
      <c r="RM1740" s="1"/>
      <c r="RN1740" s="1"/>
      <c r="RO1740" s="1"/>
      <c r="RP1740" s="1"/>
      <c r="RQ1740" s="1"/>
      <c r="RR1740" s="1"/>
      <c r="RS1740" s="1"/>
      <c r="RT1740" s="1"/>
      <c r="RU1740" s="1"/>
      <c r="RV1740" s="1"/>
      <c r="RW1740" s="1"/>
      <c r="RX1740" s="1"/>
      <c r="RY1740" s="1"/>
      <c r="RZ1740" s="1"/>
      <c r="SA1740" s="1"/>
      <c r="SB1740" s="1"/>
      <c r="SC1740" s="1"/>
      <c r="SD1740" s="1"/>
      <c r="SE1740" s="1"/>
      <c r="SF1740" s="1"/>
      <c r="SG1740" s="1"/>
      <c r="SH1740" s="1"/>
      <c r="SI1740" s="1"/>
      <c r="SJ1740" s="1"/>
      <c r="SK1740" s="1"/>
      <c r="SL1740" s="1"/>
      <c r="SM1740" s="1"/>
      <c r="SN1740" s="1"/>
      <c r="SO1740" s="1"/>
      <c r="SP1740" s="1"/>
      <c r="SQ1740" s="1"/>
      <c r="SR1740" s="1"/>
      <c r="SS1740" s="1"/>
      <c r="ST1740" s="1"/>
      <c r="SU1740" s="1"/>
      <c r="SV1740" s="1"/>
      <c r="SW1740" s="1"/>
      <c r="SX1740" s="1"/>
      <c r="SY1740" s="1"/>
      <c r="SZ1740" s="1"/>
      <c r="TA1740" s="1"/>
      <c r="TB1740" s="1"/>
      <c r="TC1740" s="1"/>
      <c r="TD1740" s="1"/>
      <c r="TE1740" s="1"/>
      <c r="TF1740" s="1"/>
      <c r="TG1740" s="1"/>
      <c r="TH1740" s="1"/>
      <c r="TI1740" s="1"/>
      <c r="TJ1740" s="1"/>
      <c r="TK1740" s="1"/>
      <c r="TL1740" s="1"/>
      <c r="TM1740" s="1"/>
      <c r="TN1740" s="1"/>
      <c r="TO1740" s="1"/>
      <c r="TP1740" s="1"/>
      <c r="TQ1740" s="1"/>
      <c r="TR1740" s="1"/>
      <c r="TS1740" s="1"/>
      <c r="TT1740" s="1"/>
      <c r="TU1740" s="1"/>
      <c r="TV1740" s="1"/>
      <c r="TW1740" s="1"/>
      <c r="TX1740" s="1"/>
      <c r="TY1740" s="1"/>
      <c r="TZ1740" s="1"/>
      <c r="UA1740" s="1"/>
      <c r="UB1740" s="1"/>
      <c r="UC1740" s="1"/>
      <c r="UD1740" s="1"/>
      <c r="UE1740" s="1"/>
      <c r="UF1740" s="1"/>
      <c r="UG1740" s="1"/>
      <c r="UH1740" s="1"/>
      <c r="UI1740" s="1"/>
      <c r="UJ1740" s="1"/>
      <c r="UK1740" s="1"/>
      <c r="UL1740" s="1"/>
      <c r="UM1740" s="1"/>
      <c r="UN1740" s="1"/>
      <c r="UO1740" s="1"/>
      <c r="UP1740" s="1"/>
      <c r="UQ1740" s="1"/>
      <c r="UR1740" s="1"/>
      <c r="US1740" s="1"/>
      <c r="UT1740" s="1"/>
      <c r="UU1740" s="1"/>
      <c r="UV1740" s="1"/>
      <c r="UW1740" s="1"/>
      <c r="UX1740" s="1"/>
      <c r="UY1740" s="1"/>
      <c r="UZ1740" s="1"/>
      <c r="VA1740" s="1"/>
      <c r="VB1740" s="1"/>
      <c r="VC1740" s="1"/>
      <c r="VD1740" s="1"/>
      <c r="VE1740" s="1"/>
      <c r="VF1740" s="1"/>
      <c r="VG1740" s="1"/>
      <c r="VH1740" s="1"/>
      <c r="VI1740" s="1"/>
      <c r="VJ1740" s="1"/>
      <c r="VK1740" s="1"/>
      <c r="VL1740" s="1"/>
      <c r="VM1740" s="1"/>
      <c r="VN1740" s="1"/>
      <c r="VO1740" s="1"/>
      <c r="VP1740" s="1"/>
      <c r="VQ1740" s="1"/>
      <c r="VR1740" s="1"/>
      <c r="VS1740" s="1"/>
      <c r="VT1740" s="1"/>
      <c r="VU1740" s="1"/>
      <c r="VV1740" s="1"/>
      <c r="VW1740" s="1"/>
      <c r="VX1740" s="1"/>
      <c r="VY1740" s="1"/>
      <c r="VZ1740" s="1"/>
      <c r="WA1740" s="1"/>
      <c r="WB1740" s="1"/>
      <c r="WC1740" s="1"/>
      <c r="WD1740" s="1"/>
      <c r="WE1740" s="1"/>
      <c r="WF1740" s="1"/>
      <c r="WG1740" s="1"/>
      <c r="WH1740" s="1"/>
      <c r="WI1740" s="1"/>
      <c r="WJ1740" s="1"/>
      <c r="WK1740" s="1"/>
      <c r="WL1740" s="1"/>
      <c r="WM1740" s="1"/>
      <c r="WN1740" s="1"/>
      <c r="WO1740" s="1"/>
      <c r="WP1740" s="1"/>
      <c r="WQ1740" s="1"/>
      <c r="WR1740" s="1"/>
      <c r="WS1740" s="1"/>
      <c r="WT1740" s="1"/>
      <c r="WU1740" s="1"/>
      <c r="WV1740" s="1"/>
      <c r="WW1740" s="1"/>
      <c r="WX1740" s="1"/>
      <c r="WY1740" s="1"/>
      <c r="WZ1740" s="1"/>
      <c r="XA1740" s="1"/>
      <c r="XB1740" s="1"/>
      <c r="XC1740" s="1"/>
      <c r="XD1740" s="1"/>
      <c r="XE1740" s="1"/>
      <c r="XF1740" s="1"/>
      <c r="XG1740" s="1"/>
      <c r="XH1740" s="1"/>
      <c r="XI1740" s="1"/>
      <c r="XJ1740" s="1"/>
      <c r="XK1740" s="1"/>
      <c r="XL1740" s="1"/>
      <c r="XM1740" s="1"/>
      <c r="XN1740" s="1"/>
      <c r="XO1740" s="1"/>
      <c r="XP1740" s="1"/>
      <c r="XQ1740" s="1"/>
      <c r="XR1740" s="1"/>
      <c r="XS1740" s="1"/>
      <c r="XT1740" s="1"/>
      <c r="XU1740" s="1"/>
      <c r="XV1740" s="1"/>
      <c r="XW1740" s="1"/>
      <c r="XX1740" s="1"/>
      <c r="XY1740" s="1"/>
      <c r="XZ1740" s="1"/>
      <c r="YA1740" s="1"/>
      <c r="YB1740" s="1"/>
      <c r="YC1740" s="1"/>
      <c r="YD1740" s="1"/>
      <c r="YE1740" s="1"/>
      <c r="YF1740" s="1"/>
      <c r="YG1740" s="1"/>
      <c r="YH1740" s="1"/>
      <c r="YI1740" s="1"/>
      <c r="YJ1740" s="1"/>
      <c r="YK1740" s="1"/>
      <c r="YL1740" s="1"/>
      <c r="YM1740" s="1"/>
      <c r="YN1740" s="1"/>
      <c r="YO1740" s="1"/>
      <c r="YP1740" s="1"/>
      <c r="YQ1740" s="1"/>
      <c r="YR1740" s="1"/>
      <c r="YS1740" s="1"/>
      <c r="YT1740" s="1"/>
      <c r="YU1740" s="1"/>
      <c r="YV1740" s="1"/>
      <c r="YW1740" s="1"/>
      <c r="YX1740" s="1"/>
      <c r="YY1740" s="1"/>
      <c r="YZ1740" s="1"/>
      <c r="ZA1740" s="1"/>
      <c r="ZB1740" s="1"/>
      <c r="ZC1740" s="1"/>
      <c r="ZD1740" s="1"/>
      <c r="ZE1740" s="1"/>
      <c r="ZF1740" s="1"/>
      <c r="ZG1740" s="1"/>
      <c r="ZH1740" s="1"/>
      <c r="ZI1740" s="1"/>
      <c r="ZJ1740" s="1"/>
      <c r="ZK1740" s="1"/>
      <c r="ZL1740" s="1"/>
      <c r="ZM1740" s="1"/>
      <c r="ZN1740" s="1"/>
      <c r="ZO1740" s="1"/>
      <c r="ZP1740" s="1"/>
      <c r="ZQ1740" s="1"/>
      <c r="ZR1740" s="1"/>
      <c r="ZS1740" s="1"/>
      <c r="ZT1740" s="1"/>
      <c r="ZU1740" s="1"/>
      <c r="ZV1740" s="1"/>
      <c r="ZW1740" s="1"/>
      <c r="ZX1740" s="1"/>
      <c r="ZY1740" s="1"/>
      <c r="ZZ1740" s="1"/>
      <c r="AAA1740" s="1"/>
      <c r="AAB1740" s="1"/>
      <c r="AAC1740" s="1"/>
      <c r="AAD1740" s="1"/>
      <c r="AAE1740" s="1"/>
      <c r="AAF1740" s="1"/>
      <c r="AAG1740" s="1"/>
      <c r="AAH1740" s="1"/>
      <c r="AAI1740" s="1"/>
      <c r="AAJ1740" s="1"/>
      <c r="AAK1740" s="1"/>
      <c r="AAL1740" s="1"/>
      <c r="AAM1740" s="1"/>
      <c r="AAN1740" s="1"/>
      <c r="AAO1740" s="1"/>
      <c r="AAP1740" s="1"/>
      <c r="AAQ1740" s="1"/>
      <c r="AAR1740" s="1"/>
      <c r="AAS1740" s="1"/>
      <c r="AAT1740" s="1"/>
      <c r="AAU1740" s="1"/>
      <c r="AAV1740" s="1"/>
      <c r="AAW1740" s="1"/>
      <c r="AAX1740" s="1"/>
      <c r="AAY1740" s="1"/>
      <c r="AAZ1740" s="1"/>
      <c r="ABA1740" s="1"/>
      <c r="ABB1740" s="1"/>
      <c r="ABC1740" s="1"/>
      <c r="ABD1740" s="1"/>
      <c r="ABE1740" s="1"/>
      <c r="ABF1740" s="1"/>
      <c r="ABG1740" s="1"/>
      <c r="ABH1740" s="1"/>
      <c r="ABI1740" s="1"/>
      <c r="ABJ1740" s="1"/>
      <c r="ABK1740" s="1"/>
      <c r="ABL1740" s="1"/>
      <c r="ABM1740" s="1"/>
      <c r="ABN1740" s="1"/>
      <c r="ABO1740" s="1"/>
      <c r="ABP1740" s="1"/>
      <c r="ABQ1740" s="1"/>
      <c r="ABR1740" s="1"/>
      <c r="ABS1740" s="1"/>
      <c r="ABT1740" s="1"/>
      <c r="ABU1740" s="1"/>
      <c r="ABV1740" s="1"/>
      <c r="ABW1740" s="1"/>
      <c r="ABX1740" s="1"/>
      <c r="ABY1740" s="1"/>
      <c r="ABZ1740" s="1"/>
      <c r="ACA1740" s="1"/>
      <c r="ACB1740" s="1"/>
      <c r="ACC1740" s="1"/>
      <c r="ACD1740" s="1"/>
      <c r="ACE1740" s="1"/>
      <c r="ACF1740" s="1"/>
      <c r="ACG1740" s="1"/>
      <c r="ACH1740" s="1"/>
      <c r="ACI1740" s="1"/>
      <c r="ACJ1740" s="1"/>
      <c r="ACK1740" s="1"/>
      <c r="ACL1740" s="1"/>
      <c r="ACM1740" s="1"/>
      <c r="ACN1740" s="1"/>
      <c r="ACO1740" s="1"/>
      <c r="ACP1740" s="1"/>
      <c r="ACQ1740" s="1"/>
      <c r="ACR1740" s="1"/>
      <c r="ACS1740" s="1"/>
      <c r="ACT1740" s="1"/>
      <c r="ACU1740" s="1"/>
      <c r="ACV1740" s="1"/>
      <c r="ACW1740" s="1"/>
      <c r="ACX1740" s="1"/>
      <c r="ACY1740" s="1"/>
      <c r="ACZ1740" s="1"/>
      <c r="ADA1740" s="1"/>
      <c r="ADB1740" s="1"/>
      <c r="ADC1740" s="1"/>
      <c r="ADD1740" s="1"/>
      <c r="ADE1740" s="1"/>
      <c r="ADF1740" s="1"/>
      <c r="ADG1740" s="1"/>
      <c r="ADH1740" s="1"/>
      <c r="ADI1740" s="1"/>
      <c r="ADJ1740" s="1"/>
      <c r="ADK1740" s="1"/>
      <c r="ADL1740" s="1"/>
      <c r="ADM1740" s="1"/>
      <c r="ADN1740" s="1"/>
      <c r="ADO1740" s="1"/>
      <c r="ADP1740" s="1"/>
      <c r="ADQ1740" s="1"/>
      <c r="ADR1740" s="1"/>
      <c r="ADS1740" s="1"/>
      <c r="ADT1740" s="1"/>
      <c r="ADU1740" s="1"/>
      <c r="ADV1740" s="1"/>
      <c r="ADW1740" s="1"/>
      <c r="ADX1740" s="1"/>
      <c r="ADY1740" s="1"/>
      <c r="ADZ1740" s="1"/>
      <c r="AEA1740" s="1"/>
      <c r="AEB1740" s="1"/>
      <c r="AEC1740" s="1"/>
      <c r="AED1740" s="1"/>
      <c r="AEE1740" s="1"/>
      <c r="AEF1740" s="1"/>
      <c r="AEG1740" s="1"/>
      <c r="AEH1740" s="1"/>
      <c r="AEI1740" s="1"/>
      <c r="AEJ1740" s="1"/>
      <c r="AEK1740" s="1"/>
      <c r="AEL1740" s="1"/>
      <c r="AEM1740" s="1"/>
      <c r="AEN1740" s="1"/>
      <c r="AEO1740" s="1"/>
      <c r="AEP1740" s="1"/>
      <c r="AEQ1740" s="1"/>
      <c r="AER1740" s="1"/>
      <c r="AES1740" s="1"/>
      <c r="AET1740" s="1"/>
      <c r="AEU1740" s="1"/>
      <c r="AEV1740" s="1"/>
      <c r="AEW1740" s="1"/>
      <c r="AEX1740" s="1"/>
      <c r="AEY1740" s="1"/>
      <c r="AEZ1740" s="1"/>
      <c r="AFA1740" s="1"/>
      <c r="AFB1740" s="1"/>
      <c r="AFC1740" s="1"/>
      <c r="AFD1740" s="1"/>
      <c r="AFE1740" s="1"/>
      <c r="AFF1740" s="1"/>
      <c r="AFG1740" s="1"/>
      <c r="AFH1740" s="1"/>
      <c r="AFI1740" s="1"/>
      <c r="AFJ1740" s="1"/>
      <c r="AFK1740" s="1"/>
      <c r="AFL1740" s="1"/>
      <c r="AFM1740" s="1"/>
      <c r="AFN1740" s="1"/>
      <c r="AFO1740" s="1"/>
      <c r="AFP1740" s="1"/>
      <c r="AFQ1740" s="1"/>
      <c r="AFR1740" s="1"/>
      <c r="AFS1740" s="1"/>
      <c r="AFT1740" s="1"/>
      <c r="AFU1740" s="1"/>
      <c r="AFV1740" s="1"/>
      <c r="AFW1740" s="1"/>
      <c r="AFX1740" s="1"/>
      <c r="AFY1740" s="1"/>
      <c r="AFZ1740" s="1"/>
      <c r="AGA1740" s="1"/>
      <c r="AGB1740" s="1"/>
      <c r="AGC1740" s="1"/>
      <c r="AGD1740" s="1"/>
      <c r="AGE1740" s="1"/>
      <c r="AGF1740" s="1"/>
      <c r="AGG1740" s="1"/>
      <c r="AGH1740" s="1"/>
      <c r="AGI1740" s="1"/>
      <c r="AGJ1740" s="1"/>
      <c r="AGK1740" s="1"/>
      <c r="AGL1740" s="1"/>
      <c r="AGM1740" s="1"/>
      <c r="AGN1740" s="1"/>
      <c r="AGO1740" s="1"/>
      <c r="AGP1740" s="1"/>
      <c r="AGQ1740" s="1"/>
      <c r="AGR1740" s="1"/>
      <c r="AGS1740" s="1"/>
      <c r="AGT1740" s="1"/>
      <c r="AGU1740" s="1"/>
      <c r="AGV1740" s="1"/>
      <c r="AGW1740" s="1"/>
      <c r="AGX1740" s="1"/>
      <c r="AGY1740" s="1"/>
      <c r="AGZ1740" s="1"/>
      <c r="AHA1740" s="1"/>
      <c r="AHB1740" s="1"/>
      <c r="AHC1740" s="1"/>
      <c r="AHD1740" s="1"/>
      <c r="AHE1740" s="1"/>
      <c r="AHF1740" s="1"/>
      <c r="AHG1740" s="1"/>
      <c r="AHH1740" s="1"/>
      <c r="AHI1740" s="1"/>
      <c r="AHJ1740" s="1"/>
      <c r="AHK1740" s="1"/>
      <c r="AHL1740" s="1"/>
      <c r="AHM1740" s="1"/>
      <c r="AHN1740" s="1"/>
      <c r="AHO1740" s="1"/>
      <c r="AHP1740" s="1"/>
      <c r="AHQ1740" s="1"/>
      <c r="AHR1740" s="1"/>
      <c r="AHS1740" s="1"/>
      <c r="AHT1740" s="1"/>
      <c r="AHU1740" s="1"/>
      <c r="AHV1740" s="1"/>
      <c r="AHW1740" s="1"/>
      <c r="AHX1740" s="1"/>
      <c r="AHY1740" s="1"/>
      <c r="AHZ1740" s="1"/>
      <c r="AIA1740" s="1"/>
      <c r="AIB1740" s="1"/>
      <c r="AIC1740" s="1"/>
      <c r="AID1740" s="1"/>
      <c r="AIE1740" s="1"/>
      <c r="AIF1740" s="1"/>
      <c r="AIG1740" s="1"/>
      <c r="AIH1740" s="1"/>
      <c r="AII1740" s="1"/>
      <c r="AIJ1740" s="1"/>
      <c r="AIK1740" s="1"/>
      <c r="AIL1740" s="1"/>
      <c r="AIM1740" s="1"/>
      <c r="AIN1740" s="1"/>
      <c r="AIO1740" s="1"/>
      <c r="AIP1740" s="1"/>
      <c r="AIQ1740" s="1"/>
      <c r="AIR1740" s="1"/>
      <c r="AIS1740" s="1"/>
      <c r="AIT1740" s="1"/>
      <c r="AIU1740" s="1"/>
      <c r="AIV1740" s="1"/>
      <c r="AIW1740" s="1"/>
      <c r="AIX1740" s="1"/>
      <c r="AIY1740" s="1"/>
      <c r="AIZ1740" s="1"/>
      <c r="AJA1740" s="1"/>
      <c r="AJB1740" s="1"/>
      <c r="AJC1740" s="1"/>
      <c r="AJD1740" s="1"/>
      <c r="AJE1740" s="1"/>
      <c r="AJF1740" s="1"/>
      <c r="AJG1740" s="1"/>
      <c r="AJH1740" s="1"/>
      <c r="AJI1740" s="1"/>
      <c r="AJJ1740" s="1"/>
      <c r="AJK1740" s="1"/>
      <c r="AJL1740" s="1"/>
      <c r="AJM1740" s="1"/>
      <c r="AJN1740" s="1"/>
      <c r="AJO1740" s="1"/>
      <c r="AJP1740" s="1"/>
      <c r="AJQ1740" s="1"/>
      <c r="AJR1740" s="1"/>
      <c r="AJS1740" s="1"/>
      <c r="AJT1740" s="1"/>
      <c r="AJU1740" s="1"/>
      <c r="AJV1740" s="1"/>
      <c r="AJW1740" s="1"/>
      <c r="AJX1740" s="1"/>
      <c r="AJY1740" s="1"/>
      <c r="AJZ1740" s="1"/>
      <c r="AKA1740" s="1"/>
      <c r="AKB1740" s="1"/>
      <c r="AKC1740" s="1"/>
      <c r="AKD1740" s="1"/>
      <c r="AKE1740" s="1"/>
      <c r="AKF1740" s="1"/>
      <c r="AKG1740" s="1"/>
      <c r="AKH1740" s="1"/>
      <c r="AKI1740" s="1"/>
      <c r="AKJ1740" s="1"/>
      <c r="AKK1740" s="1"/>
      <c r="AKL1740" s="1"/>
      <c r="AKM1740" s="1"/>
      <c r="AKN1740" s="1"/>
      <c r="AKO1740" s="1"/>
      <c r="AKP1740" s="1"/>
      <c r="AKQ1740" s="1"/>
      <c r="AKR1740" s="1"/>
      <c r="AKS1740" s="1"/>
      <c r="AKT1740" s="1"/>
      <c r="AKU1740" s="1"/>
      <c r="AKV1740" s="1"/>
      <c r="AKW1740" s="1"/>
      <c r="AKX1740" s="1"/>
      <c r="AKY1740" s="1"/>
      <c r="AKZ1740" s="1"/>
      <c r="ALA1740" s="1"/>
      <c r="ALB1740" s="1"/>
      <c r="ALC1740" s="1"/>
      <c r="ALD1740" s="1"/>
      <c r="ALE1740" s="1"/>
      <c r="ALF1740" s="1"/>
      <c r="ALG1740" s="1"/>
      <c r="ALH1740" s="1"/>
      <c r="ALI1740" s="1"/>
      <c r="ALJ1740" s="1"/>
      <c r="ALK1740" s="1"/>
      <c r="ALL1740" s="1"/>
      <c r="ALM1740" s="1"/>
      <c r="ALN1740" s="1"/>
      <c r="ALO1740" s="1"/>
      <c r="ALP1740" s="1"/>
      <c r="ALQ1740" s="1"/>
      <c r="ALR1740" s="1"/>
      <c r="ALS1740" s="1"/>
      <c r="ALT1740" s="1"/>
      <c r="ALU1740" s="1"/>
      <c r="ALV1740" s="1"/>
      <c r="ALW1740" s="1"/>
      <c r="ALX1740" s="1"/>
      <c r="ALY1740" s="1"/>
      <c r="ALZ1740" s="1"/>
      <c r="AMA1740" s="1"/>
      <c r="AMB1740" s="1"/>
      <c r="AMC1740" s="1"/>
      <c r="AMD1740" s="1"/>
      <c r="AME1740" s="1"/>
      <c r="AMF1740" s="1"/>
      <c r="AMG1740" s="1"/>
      <c r="AMH1740" s="1"/>
      <c r="AMI1740" s="1"/>
    </row>
    <row r="1741" customFormat="false" ht="12.75" hidden="false" customHeight="false" outlineLevel="0" collapsed="false">
      <c r="A1741" s="1" t="s">
        <v>4063</v>
      </c>
      <c r="C1741" s="27" t="s">
        <v>4067</v>
      </c>
      <c r="D1741" s="27" t="s">
        <v>16</v>
      </c>
      <c r="E1741" s="27"/>
      <c r="F1741" s="31"/>
      <c r="G1741" s="27"/>
      <c r="H1741" s="30" t="s">
        <v>61</v>
      </c>
      <c r="I1741" s="31" t="n">
        <v>1.59</v>
      </c>
      <c r="J1741" s="30" t="s">
        <v>4065</v>
      </c>
      <c r="BM1741" s="1"/>
      <c r="BN1741" s="1"/>
      <c r="BO1741" s="1"/>
      <c r="BP1741" s="1"/>
      <c r="BQ1741" s="1"/>
      <c r="BR1741" s="1"/>
      <c r="BS1741" s="1"/>
      <c r="BT1741" s="1"/>
      <c r="BU1741" s="1"/>
      <c r="BV1741" s="1"/>
      <c r="BW1741" s="1"/>
      <c r="BX1741" s="1"/>
      <c r="BY1741" s="1"/>
      <c r="BZ1741" s="1"/>
      <c r="CA1741" s="1"/>
      <c r="CB1741" s="1"/>
      <c r="CC1741" s="1"/>
      <c r="CD1741" s="1"/>
      <c r="CE1741" s="1"/>
      <c r="CF1741" s="1"/>
      <c r="CG1741" s="1"/>
      <c r="CH1741" s="1"/>
      <c r="CI1741" s="1"/>
      <c r="CJ1741" s="1"/>
      <c r="CK1741" s="1"/>
      <c r="CL1741" s="1"/>
      <c r="CM1741" s="1"/>
      <c r="CN1741" s="1"/>
      <c r="CO1741" s="1"/>
      <c r="CP1741" s="1"/>
      <c r="CQ1741" s="1"/>
      <c r="CR1741" s="1"/>
      <c r="CS1741" s="1"/>
      <c r="CT1741" s="1"/>
      <c r="CU1741" s="1"/>
      <c r="CV1741" s="1"/>
      <c r="CW1741" s="1"/>
      <c r="CX1741" s="1"/>
      <c r="CY1741" s="1"/>
      <c r="CZ1741" s="1"/>
      <c r="DA1741" s="1"/>
      <c r="DB1741" s="1"/>
      <c r="DC1741" s="1"/>
      <c r="DD1741" s="1"/>
      <c r="DE1741" s="1"/>
      <c r="DF1741" s="1"/>
      <c r="DG1741" s="1"/>
      <c r="DH1741" s="1"/>
      <c r="DI1741" s="1"/>
      <c r="DJ1741" s="1"/>
      <c r="DK1741" s="1"/>
      <c r="DL1741" s="1"/>
      <c r="DM1741" s="1"/>
      <c r="DN1741" s="1"/>
      <c r="DO1741" s="1"/>
      <c r="DP1741" s="1"/>
      <c r="DQ1741" s="1"/>
      <c r="DR1741" s="1"/>
      <c r="DS1741" s="1"/>
      <c r="DT1741" s="1"/>
      <c r="DU1741" s="1"/>
      <c r="DV1741" s="1"/>
      <c r="DW1741" s="1"/>
      <c r="DX1741" s="1"/>
      <c r="DY1741" s="1"/>
      <c r="DZ1741" s="1"/>
      <c r="EA1741" s="1"/>
      <c r="EB1741" s="1"/>
      <c r="EC1741" s="1"/>
      <c r="ED1741" s="1"/>
      <c r="EE1741" s="1"/>
      <c r="EF1741" s="1"/>
      <c r="EG1741" s="1"/>
      <c r="EH1741" s="1"/>
      <c r="EI1741" s="1"/>
      <c r="EJ1741" s="1"/>
      <c r="EK1741" s="1"/>
      <c r="EL1741" s="1"/>
      <c r="EM1741" s="1"/>
      <c r="EN1741" s="1"/>
      <c r="EO1741" s="1"/>
      <c r="EP1741" s="1"/>
      <c r="EQ1741" s="1"/>
      <c r="ER1741" s="1"/>
      <c r="ES1741" s="1"/>
      <c r="ET1741" s="1"/>
      <c r="EU1741" s="1"/>
      <c r="EV1741" s="1"/>
      <c r="EW1741" s="1"/>
      <c r="EX1741" s="1"/>
      <c r="EY1741" s="1"/>
      <c r="EZ1741" s="1"/>
      <c r="FA1741" s="1"/>
      <c r="FB1741" s="1"/>
      <c r="FC1741" s="1"/>
      <c r="FD1741" s="1"/>
      <c r="FE1741" s="1"/>
      <c r="FF1741" s="1"/>
      <c r="FG1741" s="1"/>
      <c r="FH1741" s="1"/>
      <c r="FI1741" s="1"/>
      <c r="FJ1741" s="1"/>
      <c r="FK1741" s="1"/>
      <c r="FL1741" s="1"/>
      <c r="FM1741" s="1"/>
      <c r="FN1741" s="1"/>
      <c r="FO1741" s="1"/>
      <c r="FP1741" s="1"/>
      <c r="FQ1741" s="1"/>
      <c r="FR1741" s="1"/>
      <c r="FS1741" s="1"/>
      <c r="FT1741" s="1"/>
      <c r="FU1741" s="1"/>
      <c r="FV1741" s="1"/>
      <c r="FW1741" s="1"/>
      <c r="FX1741" s="1"/>
      <c r="FY1741" s="1"/>
      <c r="FZ1741" s="1"/>
      <c r="GA1741" s="1"/>
      <c r="GB1741" s="1"/>
      <c r="GC1741" s="1"/>
      <c r="GD1741" s="1"/>
      <c r="GE1741" s="1"/>
      <c r="GF1741" s="1"/>
      <c r="GG1741" s="1"/>
      <c r="GH1741" s="1"/>
      <c r="GI1741" s="1"/>
      <c r="GJ1741" s="1"/>
      <c r="GK1741" s="1"/>
      <c r="GL1741" s="1"/>
      <c r="GM1741" s="1"/>
      <c r="GN1741" s="1"/>
      <c r="GO1741" s="1"/>
      <c r="GP1741" s="1"/>
      <c r="GQ1741" s="1"/>
      <c r="GR1741" s="1"/>
      <c r="GS1741" s="1"/>
      <c r="GT1741" s="1"/>
      <c r="GU1741" s="1"/>
      <c r="GV1741" s="1"/>
      <c r="GW1741" s="1"/>
      <c r="GX1741" s="1"/>
      <c r="GY1741" s="1"/>
      <c r="GZ1741" s="1"/>
      <c r="HA1741" s="1"/>
      <c r="HB1741" s="1"/>
      <c r="HC1741" s="1"/>
      <c r="HD1741" s="1"/>
      <c r="HE1741" s="1"/>
      <c r="HF1741" s="1"/>
      <c r="HG1741" s="1"/>
      <c r="HH1741" s="1"/>
      <c r="HI1741" s="1"/>
      <c r="HJ1741" s="1"/>
      <c r="HK1741" s="1"/>
      <c r="HL1741" s="1"/>
      <c r="HM1741" s="1"/>
      <c r="HN1741" s="1"/>
      <c r="HO1741" s="1"/>
      <c r="HP1741" s="1"/>
      <c r="HQ1741" s="1"/>
      <c r="HR1741" s="1"/>
      <c r="HS1741" s="1"/>
      <c r="HT1741" s="1"/>
      <c r="HU1741" s="1"/>
      <c r="HV1741" s="1"/>
      <c r="HW1741" s="1"/>
      <c r="HX1741" s="1"/>
      <c r="HY1741" s="1"/>
      <c r="HZ1741" s="1"/>
      <c r="IA1741" s="1"/>
      <c r="IB1741" s="1"/>
      <c r="IC1741" s="1"/>
      <c r="ID1741" s="1"/>
      <c r="IE1741" s="1"/>
      <c r="IF1741" s="1"/>
      <c r="IG1741" s="1"/>
      <c r="IH1741" s="1"/>
      <c r="II1741" s="1"/>
      <c r="IJ1741" s="1"/>
      <c r="IK1741" s="1"/>
      <c r="IL1741" s="1"/>
      <c r="IM1741" s="1"/>
      <c r="IN1741" s="1"/>
      <c r="IO1741" s="1"/>
      <c r="IP1741" s="1"/>
      <c r="IQ1741" s="1"/>
      <c r="IR1741" s="1"/>
      <c r="IS1741" s="1"/>
      <c r="IT1741" s="1"/>
      <c r="IU1741" s="1"/>
      <c r="IV1741" s="1"/>
      <c r="IW1741" s="1"/>
      <c r="IX1741" s="1"/>
      <c r="IY1741" s="1"/>
      <c r="IZ1741" s="1"/>
      <c r="JA1741" s="1"/>
      <c r="JB1741" s="1"/>
      <c r="JC1741" s="1"/>
      <c r="JD1741" s="1"/>
      <c r="JE1741" s="1"/>
      <c r="JF1741" s="1"/>
      <c r="JG1741" s="1"/>
      <c r="JH1741" s="1"/>
      <c r="JI1741" s="1"/>
      <c r="JJ1741" s="1"/>
      <c r="JK1741" s="1"/>
      <c r="JL1741" s="1"/>
      <c r="JM1741" s="1"/>
      <c r="JN1741" s="1"/>
      <c r="JO1741" s="1"/>
      <c r="JP1741" s="1"/>
      <c r="JQ1741" s="1"/>
      <c r="JR1741" s="1"/>
      <c r="JS1741" s="1"/>
      <c r="JT1741" s="1"/>
      <c r="JU1741" s="1"/>
      <c r="JV1741" s="1"/>
      <c r="JW1741" s="1"/>
      <c r="JX1741" s="1"/>
      <c r="JY1741" s="1"/>
      <c r="JZ1741" s="1"/>
      <c r="KA1741" s="1"/>
      <c r="KB1741" s="1"/>
      <c r="KC1741" s="1"/>
      <c r="KD1741" s="1"/>
      <c r="KE1741" s="1"/>
      <c r="KF1741" s="1"/>
      <c r="KG1741" s="1"/>
      <c r="KH1741" s="1"/>
      <c r="KI1741" s="1"/>
      <c r="KJ1741" s="1"/>
      <c r="KK1741" s="1"/>
      <c r="KL1741" s="1"/>
      <c r="KM1741" s="1"/>
      <c r="KN1741" s="1"/>
      <c r="KO1741" s="1"/>
      <c r="KP1741" s="1"/>
      <c r="KQ1741" s="1"/>
      <c r="KR1741" s="1"/>
      <c r="KS1741" s="1"/>
      <c r="KT1741" s="1"/>
      <c r="KU1741" s="1"/>
      <c r="KV1741" s="1"/>
      <c r="KW1741" s="1"/>
      <c r="KX1741" s="1"/>
      <c r="KY1741" s="1"/>
      <c r="KZ1741" s="1"/>
      <c r="LA1741" s="1"/>
      <c r="LB1741" s="1"/>
      <c r="LC1741" s="1"/>
      <c r="LD1741" s="1"/>
      <c r="LE1741" s="1"/>
      <c r="LF1741" s="1"/>
      <c r="LG1741" s="1"/>
      <c r="LH1741" s="1"/>
      <c r="LI1741" s="1"/>
      <c r="LJ1741" s="1"/>
      <c r="LK1741" s="1"/>
      <c r="LL1741" s="1"/>
      <c r="LM1741" s="1"/>
      <c r="LN1741" s="1"/>
      <c r="LO1741" s="1"/>
      <c r="LP1741" s="1"/>
      <c r="LQ1741" s="1"/>
      <c r="LR1741" s="1"/>
      <c r="LS1741" s="1"/>
      <c r="LT1741" s="1"/>
      <c r="LU1741" s="1"/>
      <c r="LV1741" s="1"/>
      <c r="LW1741" s="1"/>
      <c r="LX1741" s="1"/>
      <c r="LY1741" s="1"/>
      <c r="LZ1741" s="1"/>
      <c r="MA1741" s="1"/>
      <c r="MB1741" s="1"/>
      <c r="MC1741" s="1"/>
      <c r="MD1741" s="1"/>
      <c r="ME1741" s="1"/>
      <c r="MF1741" s="1"/>
      <c r="MG1741" s="1"/>
      <c r="MH1741" s="1"/>
      <c r="MI1741" s="1"/>
      <c r="MJ1741" s="1"/>
      <c r="MK1741" s="1"/>
      <c r="ML1741" s="1"/>
      <c r="MM1741" s="1"/>
      <c r="MN1741" s="1"/>
      <c r="MO1741" s="1"/>
      <c r="MP1741" s="1"/>
      <c r="MQ1741" s="1"/>
      <c r="MR1741" s="1"/>
      <c r="MS1741" s="1"/>
      <c r="MT1741" s="1"/>
      <c r="MU1741" s="1"/>
      <c r="MV1741" s="1"/>
      <c r="MW1741" s="1"/>
      <c r="MX1741" s="1"/>
      <c r="MY1741" s="1"/>
      <c r="MZ1741" s="1"/>
      <c r="NA1741" s="1"/>
      <c r="NB1741" s="1"/>
      <c r="NC1741" s="1"/>
      <c r="ND1741" s="1"/>
      <c r="NE1741" s="1"/>
      <c r="NF1741" s="1"/>
      <c r="NG1741" s="1"/>
      <c r="NH1741" s="1"/>
      <c r="NI1741" s="1"/>
      <c r="NJ1741" s="1"/>
      <c r="NK1741" s="1"/>
      <c r="NL1741" s="1"/>
      <c r="NM1741" s="1"/>
      <c r="NN1741" s="1"/>
      <c r="NO1741" s="1"/>
      <c r="NP1741" s="1"/>
      <c r="NQ1741" s="1"/>
      <c r="NR1741" s="1"/>
      <c r="NS1741" s="1"/>
      <c r="NT1741" s="1"/>
      <c r="NU1741" s="1"/>
      <c r="NV1741" s="1"/>
      <c r="NW1741" s="1"/>
      <c r="NX1741" s="1"/>
      <c r="NY1741" s="1"/>
      <c r="NZ1741" s="1"/>
      <c r="OA1741" s="1"/>
      <c r="OB1741" s="1"/>
      <c r="OC1741" s="1"/>
      <c r="OD1741" s="1"/>
      <c r="OE1741" s="1"/>
      <c r="OF1741" s="1"/>
      <c r="OG1741" s="1"/>
      <c r="OH1741" s="1"/>
      <c r="OI1741" s="1"/>
      <c r="OJ1741" s="1"/>
      <c r="OK1741" s="1"/>
      <c r="OL1741" s="1"/>
      <c r="OM1741" s="1"/>
      <c r="ON1741" s="1"/>
      <c r="OO1741" s="1"/>
      <c r="OP1741" s="1"/>
      <c r="OQ1741" s="1"/>
      <c r="OR1741" s="1"/>
      <c r="OS1741" s="1"/>
      <c r="OT1741" s="1"/>
      <c r="OU1741" s="1"/>
      <c r="OV1741" s="1"/>
      <c r="OW1741" s="1"/>
      <c r="OX1741" s="1"/>
      <c r="OY1741" s="1"/>
      <c r="OZ1741" s="1"/>
      <c r="PA1741" s="1"/>
      <c r="PB1741" s="1"/>
      <c r="PC1741" s="1"/>
      <c r="PD1741" s="1"/>
      <c r="PE1741" s="1"/>
      <c r="PF1741" s="1"/>
      <c r="PG1741" s="1"/>
      <c r="PH1741" s="1"/>
      <c r="PI1741" s="1"/>
      <c r="PJ1741" s="1"/>
      <c r="PK1741" s="1"/>
      <c r="PL1741" s="1"/>
      <c r="PM1741" s="1"/>
      <c r="PN1741" s="1"/>
      <c r="PO1741" s="1"/>
      <c r="PP1741" s="1"/>
      <c r="PQ1741" s="1"/>
      <c r="PR1741" s="1"/>
      <c r="PS1741" s="1"/>
      <c r="PT1741" s="1"/>
      <c r="PU1741" s="1"/>
      <c r="PV1741" s="1"/>
      <c r="PW1741" s="1"/>
      <c r="PX1741" s="1"/>
      <c r="PY1741" s="1"/>
      <c r="PZ1741" s="1"/>
      <c r="QA1741" s="1"/>
      <c r="QB1741" s="1"/>
      <c r="QC1741" s="1"/>
      <c r="QD1741" s="1"/>
      <c r="QE1741" s="1"/>
      <c r="QF1741" s="1"/>
      <c r="QG1741" s="1"/>
      <c r="QH1741" s="1"/>
      <c r="QI1741" s="1"/>
      <c r="QJ1741" s="1"/>
      <c r="QK1741" s="1"/>
      <c r="QL1741" s="1"/>
      <c r="QM1741" s="1"/>
      <c r="QN1741" s="1"/>
      <c r="QO1741" s="1"/>
      <c r="QP1741" s="1"/>
      <c r="QQ1741" s="1"/>
      <c r="QR1741" s="1"/>
      <c r="QS1741" s="1"/>
      <c r="QT1741" s="1"/>
      <c r="QU1741" s="1"/>
      <c r="QV1741" s="1"/>
      <c r="QW1741" s="1"/>
      <c r="QX1741" s="1"/>
      <c r="QY1741" s="1"/>
      <c r="QZ1741" s="1"/>
      <c r="RA1741" s="1"/>
      <c r="RB1741" s="1"/>
      <c r="RC1741" s="1"/>
      <c r="RD1741" s="1"/>
      <c r="RE1741" s="1"/>
      <c r="RF1741" s="1"/>
      <c r="RG1741" s="1"/>
      <c r="RH1741" s="1"/>
      <c r="RI1741" s="1"/>
      <c r="RJ1741" s="1"/>
      <c r="RK1741" s="1"/>
      <c r="RL1741" s="1"/>
      <c r="RM1741" s="1"/>
      <c r="RN1741" s="1"/>
      <c r="RO1741" s="1"/>
      <c r="RP1741" s="1"/>
      <c r="RQ1741" s="1"/>
      <c r="RR1741" s="1"/>
      <c r="RS1741" s="1"/>
      <c r="RT1741" s="1"/>
      <c r="RU1741" s="1"/>
      <c r="RV1741" s="1"/>
      <c r="RW1741" s="1"/>
      <c r="RX1741" s="1"/>
      <c r="RY1741" s="1"/>
      <c r="RZ1741" s="1"/>
      <c r="SA1741" s="1"/>
      <c r="SB1741" s="1"/>
      <c r="SC1741" s="1"/>
      <c r="SD1741" s="1"/>
      <c r="SE1741" s="1"/>
      <c r="SF1741" s="1"/>
      <c r="SG1741" s="1"/>
      <c r="SH1741" s="1"/>
      <c r="SI1741" s="1"/>
      <c r="SJ1741" s="1"/>
      <c r="SK1741" s="1"/>
      <c r="SL1741" s="1"/>
      <c r="SM1741" s="1"/>
      <c r="SN1741" s="1"/>
      <c r="SO1741" s="1"/>
      <c r="SP1741" s="1"/>
      <c r="SQ1741" s="1"/>
      <c r="SR1741" s="1"/>
      <c r="SS1741" s="1"/>
      <c r="ST1741" s="1"/>
      <c r="SU1741" s="1"/>
      <c r="SV1741" s="1"/>
      <c r="SW1741" s="1"/>
      <c r="SX1741" s="1"/>
      <c r="SY1741" s="1"/>
      <c r="SZ1741" s="1"/>
      <c r="TA1741" s="1"/>
      <c r="TB1741" s="1"/>
      <c r="TC1741" s="1"/>
      <c r="TD1741" s="1"/>
      <c r="TE1741" s="1"/>
      <c r="TF1741" s="1"/>
      <c r="TG1741" s="1"/>
      <c r="TH1741" s="1"/>
      <c r="TI1741" s="1"/>
      <c r="TJ1741" s="1"/>
      <c r="TK1741" s="1"/>
      <c r="TL1741" s="1"/>
      <c r="TM1741" s="1"/>
      <c r="TN1741" s="1"/>
      <c r="TO1741" s="1"/>
      <c r="TP1741" s="1"/>
      <c r="TQ1741" s="1"/>
      <c r="TR1741" s="1"/>
      <c r="TS1741" s="1"/>
      <c r="TT1741" s="1"/>
      <c r="TU1741" s="1"/>
      <c r="TV1741" s="1"/>
      <c r="TW1741" s="1"/>
      <c r="TX1741" s="1"/>
      <c r="TY1741" s="1"/>
      <c r="TZ1741" s="1"/>
      <c r="UA1741" s="1"/>
      <c r="UB1741" s="1"/>
      <c r="UC1741" s="1"/>
      <c r="UD1741" s="1"/>
      <c r="UE1741" s="1"/>
      <c r="UF1741" s="1"/>
      <c r="UG1741" s="1"/>
      <c r="UH1741" s="1"/>
      <c r="UI1741" s="1"/>
      <c r="UJ1741" s="1"/>
      <c r="UK1741" s="1"/>
      <c r="UL1741" s="1"/>
      <c r="UM1741" s="1"/>
      <c r="UN1741" s="1"/>
      <c r="UO1741" s="1"/>
      <c r="UP1741" s="1"/>
      <c r="UQ1741" s="1"/>
      <c r="UR1741" s="1"/>
      <c r="US1741" s="1"/>
      <c r="UT1741" s="1"/>
      <c r="UU1741" s="1"/>
      <c r="UV1741" s="1"/>
      <c r="UW1741" s="1"/>
      <c r="UX1741" s="1"/>
      <c r="UY1741" s="1"/>
      <c r="UZ1741" s="1"/>
      <c r="VA1741" s="1"/>
      <c r="VB1741" s="1"/>
      <c r="VC1741" s="1"/>
      <c r="VD1741" s="1"/>
      <c r="VE1741" s="1"/>
      <c r="VF1741" s="1"/>
      <c r="VG1741" s="1"/>
      <c r="VH1741" s="1"/>
      <c r="VI1741" s="1"/>
      <c r="VJ1741" s="1"/>
      <c r="VK1741" s="1"/>
      <c r="VL1741" s="1"/>
      <c r="VM1741" s="1"/>
      <c r="VN1741" s="1"/>
      <c r="VO1741" s="1"/>
      <c r="VP1741" s="1"/>
      <c r="VQ1741" s="1"/>
      <c r="VR1741" s="1"/>
      <c r="VS1741" s="1"/>
      <c r="VT1741" s="1"/>
      <c r="VU1741" s="1"/>
      <c r="VV1741" s="1"/>
      <c r="VW1741" s="1"/>
      <c r="VX1741" s="1"/>
      <c r="VY1741" s="1"/>
      <c r="VZ1741" s="1"/>
      <c r="WA1741" s="1"/>
      <c r="WB1741" s="1"/>
      <c r="WC1741" s="1"/>
      <c r="WD1741" s="1"/>
      <c r="WE1741" s="1"/>
      <c r="WF1741" s="1"/>
      <c r="WG1741" s="1"/>
      <c r="WH1741" s="1"/>
      <c r="WI1741" s="1"/>
      <c r="WJ1741" s="1"/>
      <c r="WK1741" s="1"/>
      <c r="WL1741" s="1"/>
      <c r="WM1741" s="1"/>
      <c r="WN1741" s="1"/>
      <c r="WO1741" s="1"/>
      <c r="WP1741" s="1"/>
      <c r="WQ1741" s="1"/>
      <c r="WR1741" s="1"/>
      <c r="WS1741" s="1"/>
      <c r="WT1741" s="1"/>
      <c r="WU1741" s="1"/>
      <c r="WV1741" s="1"/>
      <c r="WW1741" s="1"/>
      <c r="WX1741" s="1"/>
      <c r="WY1741" s="1"/>
      <c r="WZ1741" s="1"/>
      <c r="XA1741" s="1"/>
      <c r="XB1741" s="1"/>
      <c r="XC1741" s="1"/>
      <c r="XD1741" s="1"/>
      <c r="XE1741" s="1"/>
      <c r="XF1741" s="1"/>
      <c r="XG1741" s="1"/>
      <c r="XH1741" s="1"/>
      <c r="XI1741" s="1"/>
      <c r="XJ1741" s="1"/>
      <c r="XK1741" s="1"/>
      <c r="XL1741" s="1"/>
      <c r="XM1741" s="1"/>
      <c r="XN1741" s="1"/>
      <c r="XO1741" s="1"/>
      <c r="XP1741" s="1"/>
      <c r="XQ1741" s="1"/>
      <c r="XR1741" s="1"/>
      <c r="XS1741" s="1"/>
      <c r="XT1741" s="1"/>
      <c r="XU1741" s="1"/>
      <c r="XV1741" s="1"/>
      <c r="XW1741" s="1"/>
      <c r="XX1741" s="1"/>
      <c r="XY1741" s="1"/>
      <c r="XZ1741" s="1"/>
      <c r="YA1741" s="1"/>
      <c r="YB1741" s="1"/>
      <c r="YC1741" s="1"/>
      <c r="YD1741" s="1"/>
      <c r="YE1741" s="1"/>
      <c r="YF1741" s="1"/>
      <c r="YG1741" s="1"/>
      <c r="YH1741" s="1"/>
      <c r="YI1741" s="1"/>
      <c r="YJ1741" s="1"/>
      <c r="YK1741" s="1"/>
      <c r="YL1741" s="1"/>
      <c r="YM1741" s="1"/>
      <c r="YN1741" s="1"/>
      <c r="YO1741" s="1"/>
      <c r="YP1741" s="1"/>
      <c r="YQ1741" s="1"/>
      <c r="YR1741" s="1"/>
      <c r="YS1741" s="1"/>
      <c r="YT1741" s="1"/>
      <c r="YU1741" s="1"/>
      <c r="YV1741" s="1"/>
      <c r="YW1741" s="1"/>
      <c r="YX1741" s="1"/>
      <c r="YY1741" s="1"/>
      <c r="YZ1741" s="1"/>
      <c r="ZA1741" s="1"/>
      <c r="ZB1741" s="1"/>
      <c r="ZC1741" s="1"/>
      <c r="ZD1741" s="1"/>
      <c r="ZE1741" s="1"/>
      <c r="ZF1741" s="1"/>
      <c r="ZG1741" s="1"/>
      <c r="ZH1741" s="1"/>
      <c r="ZI1741" s="1"/>
      <c r="ZJ1741" s="1"/>
      <c r="ZK1741" s="1"/>
      <c r="ZL1741" s="1"/>
      <c r="ZM1741" s="1"/>
      <c r="ZN1741" s="1"/>
      <c r="ZO1741" s="1"/>
      <c r="ZP1741" s="1"/>
      <c r="ZQ1741" s="1"/>
      <c r="ZR1741" s="1"/>
      <c r="ZS1741" s="1"/>
      <c r="ZT1741" s="1"/>
      <c r="ZU1741" s="1"/>
      <c r="ZV1741" s="1"/>
      <c r="ZW1741" s="1"/>
      <c r="ZX1741" s="1"/>
      <c r="ZY1741" s="1"/>
      <c r="ZZ1741" s="1"/>
      <c r="AAA1741" s="1"/>
      <c r="AAB1741" s="1"/>
      <c r="AAC1741" s="1"/>
      <c r="AAD1741" s="1"/>
      <c r="AAE1741" s="1"/>
      <c r="AAF1741" s="1"/>
      <c r="AAG1741" s="1"/>
      <c r="AAH1741" s="1"/>
      <c r="AAI1741" s="1"/>
      <c r="AAJ1741" s="1"/>
      <c r="AAK1741" s="1"/>
      <c r="AAL1741" s="1"/>
      <c r="AAM1741" s="1"/>
      <c r="AAN1741" s="1"/>
      <c r="AAO1741" s="1"/>
      <c r="AAP1741" s="1"/>
      <c r="AAQ1741" s="1"/>
      <c r="AAR1741" s="1"/>
      <c r="AAS1741" s="1"/>
      <c r="AAT1741" s="1"/>
      <c r="AAU1741" s="1"/>
      <c r="AAV1741" s="1"/>
      <c r="AAW1741" s="1"/>
      <c r="AAX1741" s="1"/>
      <c r="AAY1741" s="1"/>
      <c r="AAZ1741" s="1"/>
      <c r="ABA1741" s="1"/>
      <c r="ABB1741" s="1"/>
      <c r="ABC1741" s="1"/>
      <c r="ABD1741" s="1"/>
      <c r="ABE1741" s="1"/>
      <c r="ABF1741" s="1"/>
      <c r="ABG1741" s="1"/>
      <c r="ABH1741" s="1"/>
      <c r="ABI1741" s="1"/>
      <c r="ABJ1741" s="1"/>
      <c r="ABK1741" s="1"/>
      <c r="ABL1741" s="1"/>
      <c r="ABM1741" s="1"/>
      <c r="ABN1741" s="1"/>
      <c r="ABO1741" s="1"/>
      <c r="ABP1741" s="1"/>
      <c r="ABQ1741" s="1"/>
      <c r="ABR1741" s="1"/>
      <c r="ABS1741" s="1"/>
      <c r="ABT1741" s="1"/>
      <c r="ABU1741" s="1"/>
      <c r="ABV1741" s="1"/>
      <c r="ABW1741" s="1"/>
      <c r="ABX1741" s="1"/>
      <c r="ABY1741" s="1"/>
      <c r="ABZ1741" s="1"/>
      <c r="ACA1741" s="1"/>
      <c r="ACB1741" s="1"/>
      <c r="ACC1741" s="1"/>
      <c r="ACD1741" s="1"/>
      <c r="ACE1741" s="1"/>
      <c r="ACF1741" s="1"/>
      <c r="ACG1741" s="1"/>
      <c r="ACH1741" s="1"/>
      <c r="ACI1741" s="1"/>
      <c r="ACJ1741" s="1"/>
      <c r="ACK1741" s="1"/>
      <c r="ACL1741" s="1"/>
      <c r="ACM1741" s="1"/>
      <c r="ACN1741" s="1"/>
      <c r="ACO1741" s="1"/>
      <c r="ACP1741" s="1"/>
      <c r="ACQ1741" s="1"/>
      <c r="ACR1741" s="1"/>
      <c r="ACS1741" s="1"/>
      <c r="ACT1741" s="1"/>
      <c r="ACU1741" s="1"/>
      <c r="ACV1741" s="1"/>
      <c r="ACW1741" s="1"/>
      <c r="ACX1741" s="1"/>
      <c r="ACY1741" s="1"/>
      <c r="ACZ1741" s="1"/>
      <c r="ADA1741" s="1"/>
      <c r="ADB1741" s="1"/>
      <c r="ADC1741" s="1"/>
      <c r="ADD1741" s="1"/>
      <c r="ADE1741" s="1"/>
      <c r="ADF1741" s="1"/>
      <c r="ADG1741" s="1"/>
      <c r="ADH1741" s="1"/>
      <c r="ADI1741" s="1"/>
      <c r="ADJ1741" s="1"/>
      <c r="ADK1741" s="1"/>
      <c r="ADL1741" s="1"/>
      <c r="ADM1741" s="1"/>
      <c r="ADN1741" s="1"/>
      <c r="ADO1741" s="1"/>
      <c r="ADP1741" s="1"/>
      <c r="ADQ1741" s="1"/>
      <c r="ADR1741" s="1"/>
      <c r="ADS1741" s="1"/>
      <c r="ADT1741" s="1"/>
      <c r="ADU1741" s="1"/>
      <c r="ADV1741" s="1"/>
      <c r="ADW1741" s="1"/>
      <c r="ADX1741" s="1"/>
      <c r="ADY1741" s="1"/>
      <c r="ADZ1741" s="1"/>
      <c r="AEA1741" s="1"/>
      <c r="AEB1741" s="1"/>
      <c r="AEC1741" s="1"/>
      <c r="AED1741" s="1"/>
      <c r="AEE1741" s="1"/>
      <c r="AEF1741" s="1"/>
      <c r="AEG1741" s="1"/>
      <c r="AEH1741" s="1"/>
      <c r="AEI1741" s="1"/>
      <c r="AEJ1741" s="1"/>
      <c r="AEK1741" s="1"/>
      <c r="AEL1741" s="1"/>
      <c r="AEM1741" s="1"/>
      <c r="AEN1741" s="1"/>
      <c r="AEO1741" s="1"/>
      <c r="AEP1741" s="1"/>
      <c r="AEQ1741" s="1"/>
      <c r="AER1741" s="1"/>
      <c r="AES1741" s="1"/>
      <c r="AET1741" s="1"/>
      <c r="AEU1741" s="1"/>
      <c r="AEV1741" s="1"/>
      <c r="AEW1741" s="1"/>
      <c r="AEX1741" s="1"/>
      <c r="AEY1741" s="1"/>
      <c r="AEZ1741" s="1"/>
      <c r="AFA1741" s="1"/>
      <c r="AFB1741" s="1"/>
      <c r="AFC1741" s="1"/>
      <c r="AFD1741" s="1"/>
      <c r="AFE1741" s="1"/>
      <c r="AFF1741" s="1"/>
      <c r="AFG1741" s="1"/>
      <c r="AFH1741" s="1"/>
      <c r="AFI1741" s="1"/>
      <c r="AFJ1741" s="1"/>
      <c r="AFK1741" s="1"/>
      <c r="AFL1741" s="1"/>
      <c r="AFM1741" s="1"/>
      <c r="AFN1741" s="1"/>
      <c r="AFO1741" s="1"/>
      <c r="AFP1741" s="1"/>
      <c r="AFQ1741" s="1"/>
      <c r="AFR1741" s="1"/>
      <c r="AFS1741" s="1"/>
      <c r="AFT1741" s="1"/>
      <c r="AFU1741" s="1"/>
      <c r="AFV1741" s="1"/>
      <c r="AFW1741" s="1"/>
      <c r="AFX1741" s="1"/>
      <c r="AFY1741" s="1"/>
      <c r="AFZ1741" s="1"/>
      <c r="AGA1741" s="1"/>
      <c r="AGB1741" s="1"/>
      <c r="AGC1741" s="1"/>
      <c r="AGD1741" s="1"/>
      <c r="AGE1741" s="1"/>
      <c r="AGF1741" s="1"/>
      <c r="AGG1741" s="1"/>
      <c r="AGH1741" s="1"/>
      <c r="AGI1741" s="1"/>
      <c r="AGJ1741" s="1"/>
      <c r="AGK1741" s="1"/>
      <c r="AGL1741" s="1"/>
      <c r="AGM1741" s="1"/>
      <c r="AGN1741" s="1"/>
      <c r="AGO1741" s="1"/>
      <c r="AGP1741" s="1"/>
      <c r="AGQ1741" s="1"/>
      <c r="AGR1741" s="1"/>
      <c r="AGS1741" s="1"/>
      <c r="AGT1741" s="1"/>
      <c r="AGU1741" s="1"/>
      <c r="AGV1741" s="1"/>
      <c r="AGW1741" s="1"/>
      <c r="AGX1741" s="1"/>
      <c r="AGY1741" s="1"/>
      <c r="AGZ1741" s="1"/>
      <c r="AHA1741" s="1"/>
      <c r="AHB1741" s="1"/>
      <c r="AHC1741" s="1"/>
      <c r="AHD1741" s="1"/>
      <c r="AHE1741" s="1"/>
      <c r="AHF1741" s="1"/>
      <c r="AHG1741" s="1"/>
      <c r="AHH1741" s="1"/>
      <c r="AHI1741" s="1"/>
      <c r="AHJ1741" s="1"/>
      <c r="AHK1741" s="1"/>
      <c r="AHL1741" s="1"/>
      <c r="AHM1741" s="1"/>
      <c r="AHN1741" s="1"/>
      <c r="AHO1741" s="1"/>
      <c r="AHP1741" s="1"/>
      <c r="AHQ1741" s="1"/>
      <c r="AHR1741" s="1"/>
      <c r="AHS1741" s="1"/>
      <c r="AHT1741" s="1"/>
      <c r="AHU1741" s="1"/>
      <c r="AHV1741" s="1"/>
      <c r="AHW1741" s="1"/>
      <c r="AHX1741" s="1"/>
      <c r="AHY1741" s="1"/>
      <c r="AHZ1741" s="1"/>
      <c r="AIA1741" s="1"/>
      <c r="AIB1741" s="1"/>
      <c r="AIC1741" s="1"/>
      <c r="AID1741" s="1"/>
      <c r="AIE1741" s="1"/>
      <c r="AIF1741" s="1"/>
      <c r="AIG1741" s="1"/>
      <c r="AIH1741" s="1"/>
      <c r="AII1741" s="1"/>
      <c r="AIJ1741" s="1"/>
      <c r="AIK1741" s="1"/>
      <c r="AIL1741" s="1"/>
      <c r="AIM1741" s="1"/>
      <c r="AIN1741" s="1"/>
      <c r="AIO1741" s="1"/>
      <c r="AIP1741" s="1"/>
      <c r="AIQ1741" s="1"/>
      <c r="AIR1741" s="1"/>
      <c r="AIS1741" s="1"/>
      <c r="AIT1741" s="1"/>
      <c r="AIU1741" s="1"/>
      <c r="AIV1741" s="1"/>
      <c r="AIW1741" s="1"/>
      <c r="AIX1741" s="1"/>
      <c r="AIY1741" s="1"/>
      <c r="AIZ1741" s="1"/>
      <c r="AJA1741" s="1"/>
      <c r="AJB1741" s="1"/>
      <c r="AJC1741" s="1"/>
      <c r="AJD1741" s="1"/>
      <c r="AJE1741" s="1"/>
      <c r="AJF1741" s="1"/>
      <c r="AJG1741" s="1"/>
      <c r="AJH1741" s="1"/>
      <c r="AJI1741" s="1"/>
      <c r="AJJ1741" s="1"/>
      <c r="AJK1741" s="1"/>
      <c r="AJL1741" s="1"/>
      <c r="AJM1741" s="1"/>
      <c r="AJN1741" s="1"/>
      <c r="AJO1741" s="1"/>
      <c r="AJP1741" s="1"/>
      <c r="AJQ1741" s="1"/>
      <c r="AJR1741" s="1"/>
      <c r="AJS1741" s="1"/>
      <c r="AJT1741" s="1"/>
      <c r="AJU1741" s="1"/>
      <c r="AJV1741" s="1"/>
      <c r="AJW1741" s="1"/>
      <c r="AJX1741" s="1"/>
      <c r="AJY1741" s="1"/>
      <c r="AJZ1741" s="1"/>
      <c r="AKA1741" s="1"/>
      <c r="AKB1741" s="1"/>
      <c r="AKC1741" s="1"/>
      <c r="AKD1741" s="1"/>
      <c r="AKE1741" s="1"/>
      <c r="AKF1741" s="1"/>
      <c r="AKG1741" s="1"/>
      <c r="AKH1741" s="1"/>
      <c r="AKI1741" s="1"/>
      <c r="AKJ1741" s="1"/>
      <c r="AKK1741" s="1"/>
      <c r="AKL1741" s="1"/>
      <c r="AKM1741" s="1"/>
      <c r="AKN1741" s="1"/>
      <c r="AKO1741" s="1"/>
      <c r="AKP1741" s="1"/>
      <c r="AKQ1741" s="1"/>
      <c r="AKR1741" s="1"/>
      <c r="AKS1741" s="1"/>
      <c r="AKT1741" s="1"/>
      <c r="AKU1741" s="1"/>
      <c r="AKV1741" s="1"/>
      <c r="AKW1741" s="1"/>
      <c r="AKX1741" s="1"/>
      <c r="AKY1741" s="1"/>
      <c r="AKZ1741" s="1"/>
      <c r="ALA1741" s="1"/>
      <c r="ALB1741" s="1"/>
      <c r="ALC1741" s="1"/>
      <c r="ALD1741" s="1"/>
      <c r="ALE1741" s="1"/>
      <c r="ALF1741" s="1"/>
      <c r="ALG1741" s="1"/>
      <c r="ALH1741" s="1"/>
      <c r="ALI1741" s="1"/>
      <c r="ALJ1741" s="1"/>
      <c r="ALK1741" s="1"/>
      <c r="ALL1741" s="1"/>
      <c r="ALM1741" s="1"/>
      <c r="ALN1741" s="1"/>
      <c r="ALO1741" s="1"/>
      <c r="ALP1741" s="1"/>
      <c r="ALQ1741" s="1"/>
      <c r="ALR1741" s="1"/>
      <c r="ALS1741" s="1"/>
      <c r="ALT1741" s="1"/>
      <c r="ALU1741" s="1"/>
      <c r="ALV1741" s="1"/>
      <c r="ALW1741" s="1"/>
      <c r="ALX1741" s="1"/>
      <c r="ALY1741" s="1"/>
      <c r="ALZ1741" s="1"/>
      <c r="AMA1741" s="1"/>
      <c r="AMB1741" s="1"/>
      <c r="AMC1741" s="1"/>
      <c r="AMD1741" s="1"/>
      <c r="AME1741" s="1"/>
      <c r="AMF1741" s="1"/>
      <c r="AMG1741" s="1"/>
      <c r="AMH1741" s="1"/>
      <c r="AMI1741" s="1"/>
    </row>
    <row r="1742" customFormat="false" ht="12.75" hidden="false" customHeight="false" outlineLevel="0" collapsed="false">
      <c r="A1742" s="1" t="s">
        <v>4063</v>
      </c>
      <c r="C1742" s="27" t="s">
        <v>4068</v>
      </c>
      <c r="D1742" s="27" t="s">
        <v>20</v>
      </c>
      <c r="E1742" s="27"/>
      <c r="F1742" s="31"/>
      <c r="G1742" s="27"/>
      <c r="H1742" s="30" t="s">
        <v>61</v>
      </c>
      <c r="I1742" s="31" t="n">
        <v>0.95</v>
      </c>
      <c r="J1742" s="30" t="s">
        <v>4065</v>
      </c>
      <c r="BM1742" s="1"/>
      <c r="BN1742" s="1"/>
      <c r="BO1742" s="1"/>
      <c r="BP1742" s="1"/>
      <c r="BQ1742" s="1"/>
      <c r="BR1742" s="1"/>
      <c r="BS1742" s="1"/>
      <c r="BT1742" s="1"/>
      <c r="BU1742" s="1"/>
      <c r="BV1742" s="1"/>
      <c r="BW1742" s="1"/>
      <c r="BX1742" s="1"/>
      <c r="BY1742" s="1"/>
      <c r="BZ1742" s="1"/>
      <c r="CA1742" s="1"/>
      <c r="CB1742" s="1"/>
      <c r="CC1742" s="1"/>
      <c r="CD1742" s="1"/>
      <c r="CE1742" s="1"/>
      <c r="CF1742" s="1"/>
      <c r="CG1742" s="1"/>
      <c r="CH1742" s="1"/>
      <c r="CI1742" s="1"/>
      <c r="CJ1742" s="1"/>
      <c r="CK1742" s="1"/>
      <c r="CL1742" s="1"/>
      <c r="CM1742" s="1"/>
      <c r="CN1742" s="1"/>
      <c r="CO1742" s="1"/>
      <c r="CP1742" s="1"/>
      <c r="CQ1742" s="1"/>
      <c r="CR1742" s="1"/>
      <c r="CS1742" s="1"/>
      <c r="CT1742" s="1"/>
      <c r="CU1742" s="1"/>
      <c r="CV1742" s="1"/>
      <c r="CW1742" s="1"/>
      <c r="CX1742" s="1"/>
      <c r="CY1742" s="1"/>
      <c r="CZ1742" s="1"/>
      <c r="DA1742" s="1"/>
      <c r="DB1742" s="1"/>
      <c r="DC1742" s="1"/>
      <c r="DD1742" s="1"/>
      <c r="DE1742" s="1"/>
      <c r="DF1742" s="1"/>
      <c r="DG1742" s="1"/>
      <c r="DH1742" s="1"/>
      <c r="DI1742" s="1"/>
      <c r="DJ1742" s="1"/>
      <c r="DK1742" s="1"/>
      <c r="DL1742" s="1"/>
      <c r="DM1742" s="1"/>
      <c r="DN1742" s="1"/>
      <c r="DO1742" s="1"/>
      <c r="DP1742" s="1"/>
      <c r="DQ1742" s="1"/>
      <c r="DR1742" s="1"/>
      <c r="DS1742" s="1"/>
      <c r="DT1742" s="1"/>
      <c r="DU1742" s="1"/>
      <c r="DV1742" s="1"/>
      <c r="DW1742" s="1"/>
      <c r="DX1742" s="1"/>
      <c r="DY1742" s="1"/>
      <c r="DZ1742" s="1"/>
      <c r="EA1742" s="1"/>
      <c r="EB1742" s="1"/>
      <c r="EC1742" s="1"/>
      <c r="ED1742" s="1"/>
      <c r="EE1742" s="1"/>
      <c r="EF1742" s="1"/>
      <c r="EG1742" s="1"/>
      <c r="EH1742" s="1"/>
      <c r="EI1742" s="1"/>
      <c r="EJ1742" s="1"/>
      <c r="EK1742" s="1"/>
      <c r="EL1742" s="1"/>
      <c r="EM1742" s="1"/>
      <c r="EN1742" s="1"/>
      <c r="EO1742" s="1"/>
      <c r="EP1742" s="1"/>
      <c r="EQ1742" s="1"/>
      <c r="ER1742" s="1"/>
      <c r="ES1742" s="1"/>
      <c r="ET1742" s="1"/>
      <c r="EU1742" s="1"/>
      <c r="EV1742" s="1"/>
      <c r="EW1742" s="1"/>
      <c r="EX1742" s="1"/>
      <c r="EY1742" s="1"/>
      <c r="EZ1742" s="1"/>
      <c r="FA1742" s="1"/>
      <c r="FB1742" s="1"/>
      <c r="FC1742" s="1"/>
      <c r="FD1742" s="1"/>
      <c r="FE1742" s="1"/>
      <c r="FF1742" s="1"/>
      <c r="FG1742" s="1"/>
      <c r="FH1742" s="1"/>
      <c r="FI1742" s="1"/>
      <c r="FJ1742" s="1"/>
      <c r="FK1742" s="1"/>
      <c r="FL1742" s="1"/>
      <c r="FM1742" s="1"/>
      <c r="FN1742" s="1"/>
      <c r="FO1742" s="1"/>
      <c r="FP1742" s="1"/>
      <c r="FQ1742" s="1"/>
      <c r="FR1742" s="1"/>
      <c r="FS1742" s="1"/>
      <c r="FT1742" s="1"/>
      <c r="FU1742" s="1"/>
      <c r="FV1742" s="1"/>
      <c r="FW1742" s="1"/>
      <c r="FX1742" s="1"/>
      <c r="FY1742" s="1"/>
      <c r="FZ1742" s="1"/>
      <c r="GA1742" s="1"/>
      <c r="GB1742" s="1"/>
      <c r="GC1742" s="1"/>
      <c r="GD1742" s="1"/>
      <c r="GE1742" s="1"/>
      <c r="GF1742" s="1"/>
      <c r="GG1742" s="1"/>
      <c r="GH1742" s="1"/>
      <c r="GI1742" s="1"/>
      <c r="GJ1742" s="1"/>
      <c r="GK1742" s="1"/>
      <c r="GL1742" s="1"/>
      <c r="GM1742" s="1"/>
      <c r="GN1742" s="1"/>
      <c r="GO1742" s="1"/>
      <c r="GP1742" s="1"/>
      <c r="GQ1742" s="1"/>
      <c r="GR1742" s="1"/>
      <c r="GS1742" s="1"/>
      <c r="GT1742" s="1"/>
      <c r="GU1742" s="1"/>
      <c r="GV1742" s="1"/>
      <c r="GW1742" s="1"/>
      <c r="GX1742" s="1"/>
      <c r="GY1742" s="1"/>
      <c r="GZ1742" s="1"/>
      <c r="HA1742" s="1"/>
      <c r="HB1742" s="1"/>
      <c r="HC1742" s="1"/>
      <c r="HD1742" s="1"/>
      <c r="HE1742" s="1"/>
      <c r="HF1742" s="1"/>
      <c r="HG1742" s="1"/>
      <c r="HH1742" s="1"/>
      <c r="HI1742" s="1"/>
      <c r="HJ1742" s="1"/>
      <c r="HK1742" s="1"/>
      <c r="HL1742" s="1"/>
      <c r="HM1742" s="1"/>
      <c r="HN1742" s="1"/>
      <c r="HO1742" s="1"/>
      <c r="HP1742" s="1"/>
      <c r="HQ1742" s="1"/>
      <c r="HR1742" s="1"/>
      <c r="HS1742" s="1"/>
      <c r="HT1742" s="1"/>
      <c r="HU1742" s="1"/>
      <c r="HV1742" s="1"/>
      <c r="HW1742" s="1"/>
      <c r="HX1742" s="1"/>
      <c r="HY1742" s="1"/>
      <c r="HZ1742" s="1"/>
      <c r="IA1742" s="1"/>
      <c r="IB1742" s="1"/>
      <c r="IC1742" s="1"/>
      <c r="ID1742" s="1"/>
      <c r="IE1742" s="1"/>
      <c r="IF1742" s="1"/>
      <c r="IG1742" s="1"/>
      <c r="IH1742" s="1"/>
      <c r="II1742" s="1"/>
      <c r="IJ1742" s="1"/>
      <c r="IK1742" s="1"/>
      <c r="IL1742" s="1"/>
      <c r="IM1742" s="1"/>
      <c r="IN1742" s="1"/>
      <c r="IO1742" s="1"/>
      <c r="IP1742" s="1"/>
      <c r="IQ1742" s="1"/>
      <c r="IR1742" s="1"/>
      <c r="IS1742" s="1"/>
      <c r="IT1742" s="1"/>
      <c r="IU1742" s="1"/>
      <c r="IV1742" s="1"/>
      <c r="IW1742" s="1"/>
      <c r="IX1742" s="1"/>
      <c r="IY1742" s="1"/>
      <c r="IZ1742" s="1"/>
      <c r="JA1742" s="1"/>
      <c r="JB1742" s="1"/>
      <c r="JC1742" s="1"/>
      <c r="JD1742" s="1"/>
      <c r="JE1742" s="1"/>
      <c r="JF1742" s="1"/>
      <c r="JG1742" s="1"/>
      <c r="JH1742" s="1"/>
      <c r="JI1742" s="1"/>
      <c r="JJ1742" s="1"/>
      <c r="JK1742" s="1"/>
      <c r="JL1742" s="1"/>
      <c r="JM1742" s="1"/>
      <c r="JN1742" s="1"/>
      <c r="JO1742" s="1"/>
      <c r="JP1742" s="1"/>
      <c r="JQ1742" s="1"/>
      <c r="JR1742" s="1"/>
      <c r="JS1742" s="1"/>
      <c r="JT1742" s="1"/>
      <c r="JU1742" s="1"/>
      <c r="JV1742" s="1"/>
      <c r="JW1742" s="1"/>
      <c r="JX1742" s="1"/>
      <c r="JY1742" s="1"/>
      <c r="JZ1742" s="1"/>
      <c r="KA1742" s="1"/>
      <c r="KB1742" s="1"/>
      <c r="KC1742" s="1"/>
      <c r="KD1742" s="1"/>
      <c r="KE1742" s="1"/>
      <c r="KF1742" s="1"/>
      <c r="KG1742" s="1"/>
      <c r="KH1742" s="1"/>
      <c r="KI1742" s="1"/>
      <c r="KJ1742" s="1"/>
      <c r="KK1742" s="1"/>
      <c r="KL1742" s="1"/>
      <c r="KM1742" s="1"/>
      <c r="KN1742" s="1"/>
      <c r="KO1742" s="1"/>
      <c r="KP1742" s="1"/>
      <c r="KQ1742" s="1"/>
      <c r="KR1742" s="1"/>
      <c r="KS1742" s="1"/>
      <c r="KT1742" s="1"/>
      <c r="KU1742" s="1"/>
      <c r="KV1742" s="1"/>
      <c r="KW1742" s="1"/>
      <c r="KX1742" s="1"/>
      <c r="KY1742" s="1"/>
      <c r="KZ1742" s="1"/>
      <c r="LA1742" s="1"/>
      <c r="LB1742" s="1"/>
      <c r="LC1742" s="1"/>
      <c r="LD1742" s="1"/>
      <c r="LE1742" s="1"/>
      <c r="LF1742" s="1"/>
      <c r="LG1742" s="1"/>
      <c r="LH1742" s="1"/>
      <c r="LI1742" s="1"/>
      <c r="LJ1742" s="1"/>
      <c r="LK1742" s="1"/>
      <c r="LL1742" s="1"/>
      <c r="LM1742" s="1"/>
      <c r="LN1742" s="1"/>
      <c r="LO1742" s="1"/>
      <c r="LP1742" s="1"/>
      <c r="LQ1742" s="1"/>
      <c r="LR1742" s="1"/>
      <c r="LS1742" s="1"/>
      <c r="LT1742" s="1"/>
      <c r="LU1742" s="1"/>
      <c r="LV1742" s="1"/>
      <c r="LW1742" s="1"/>
      <c r="LX1742" s="1"/>
      <c r="LY1742" s="1"/>
      <c r="LZ1742" s="1"/>
      <c r="MA1742" s="1"/>
      <c r="MB1742" s="1"/>
      <c r="MC1742" s="1"/>
      <c r="MD1742" s="1"/>
      <c r="ME1742" s="1"/>
      <c r="MF1742" s="1"/>
      <c r="MG1742" s="1"/>
      <c r="MH1742" s="1"/>
      <c r="MI1742" s="1"/>
      <c r="MJ1742" s="1"/>
      <c r="MK1742" s="1"/>
      <c r="ML1742" s="1"/>
      <c r="MM1742" s="1"/>
      <c r="MN1742" s="1"/>
      <c r="MO1742" s="1"/>
      <c r="MP1742" s="1"/>
      <c r="MQ1742" s="1"/>
      <c r="MR1742" s="1"/>
      <c r="MS1742" s="1"/>
      <c r="MT1742" s="1"/>
      <c r="MU1742" s="1"/>
      <c r="MV1742" s="1"/>
      <c r="MW1742" s="1"/>
      <c r="MX1742" s="1"/>
      <c r="MY1742" s="1"/>
      <c r="MZ1742" s="1"/>
      <c r="NA1742" s="1"/>
      <c r="NB1742" s="1"/>
      <c r="NC1742" s="1"/>
      <c r="ND1742" s="1"/>
      <c r="NE1742" s="1"/>
      <c r="NF1742" s="1"/>
      <c r="NG1742" s="1"/>
      <c r="NH1742" s="1"/>
      <c r="NI1742" s="1"/>
      <c r="NJ1742" s="1"/>
      <c r="NK1742" s="1"/>
      <c r="NL1742" s="1"/>
      <c r="NM1742" s="1"/>
      <c r="NN1742" s="1"/>
      <c r="NO1742" s="1"/>
      <c r="NP1742" s="1"/>
      <c r="NQ1742" s="1"/>
      <c r="NR1742" s="1"/>
      <c r="NS1742" s="1"/>
      <c r="NT1742" s="1"/>
      <c r="NU1742" s="1"/>
      <c r="NV1742" s="1"/>
      <c r="NW1742" s="1"/>
      <c r="NX1742" s="1"/>
      <c r="NY1742" s="1"/>
      <c r="NZ1742" s="1"/>
      <c r="OA1742" s="1"/>
      <c r="OB1742" s="1"/>
      <c r="OC1742" s="1"/>
      <c r="OD1742" s="1"/>
      <c r="OE1742" s="1"/>
      <c r="OF1742" s="1"/>
      <c r="OG1742" s="1"/>
      <c r="OH1742" s="1"/>
      <c r="OI1742" s="1"/>
      <c r="OJ1742" s="1"/>
      <c r="OK1742" s="1"/>
      <c r="OL1742" s="1"/>
      <c r="OM1742" s="1"/>
      <c r="ON1742" s="1"/>
      <c r="OO1742" s="1"/>
      <c r="OP1742" s="1"/>
      <c r="OQ1742" s="1"/>
      <c r="OR1742" s="1"/>
      <c r="OS1742" s="1"/>
      <c r="OT1742" s="1"/>
      <c r="OU1742" s="1"/>
      <c r="OV1742" s="1"/>
      <c r="OW1742" s="1"/>
      <c r="OX1742" s="1"/>
      <c r="OY1742" s="1"/>
      <c r="OZ1742" s="1"/>
      <c r="PA1742" s="1"/>
      <c r="PB1742" s="1"/>
      <c r="PC1742" s="1"/>
      <c r="PD1742" s="1"/>
      <c r="PE1742" s="1"/>
      <c r="PF1742" s="1"/>
      <c r="PG1742" s="1"/>
      <c r="PH1742" s="1"/>
      <c r="PI1742" s="1"/>
      <c r="PJ1742" s="1"/>
      <c r="PK1742" s="1"/>
      <c r="PL1742" s="1"/>
      <c r="PM1742" s="1"/>
      <c r="PN1742" s="1"/>
      <c r="PO1742" s="1"/>
      <c r="PP1742" s="1"/>
      <c r="PQ1742" s="1"/>
      <c r="PR1742" s="1"/>
      <c r="PS1742" s="1"/>
      <c r="PT1742" s="1"/>
      <c r="PU1742" s="1"/>
      <c r="PV1742" s="1"/>
      <c r="PW1742" s="1"/>
      <c r="PX1742" s="1"/>
      <c r="PY1742" s="1"/>
      <c r="PZ1742" s="1"/>
      <c r="QA1742" s="1"/>
      <c r="QB1742" s="1"/>
      <c r="QC1742" s="1"/>
      <c r="QD1742" s="1"/>
      <c r="QE1742" s="1"/>
      <c r="QF1742" s="1"/>
      <c r="QG1742" s="1"/>
      <c r="QH1742" s="1"/>
      <c r="QI1742" s="1"/>
      <c r="QJ1742" s="1"/>
      <c r="QK1742" s="1"/>
      <c r="QL1742" s="1"/>
      <c r="QM1742" s="1"/>
      <c r="QN1742" s="1"/>
      <c r="QO1742" s="1"/>
      <c r="QP1742" s="1"/>
      <c r="QQ1742" s="1"/>
      <c r="QR1742" s="1"/>
      <c r="QS1742" s="1"/>
      <c r="QT1742" s="1"/>
      <c r="QU1742" s="1"/>
      <c r="QV1742" s="1"/>
      <c r="QW1742" s="1"/>
      <c r="QX1742" s="1"/>
      <c r="QY1742" s="1"/>
      <c r="QZ1742" s="1"/>
      <c r="RA1742" s="1"/>
      <c r="RB1742" s="1"/>
      <c r="RC1742" s="1"/>
      <c r="RD1742" s="1"/>
      <c r="RE1742" s="1"/>
      <c r="RF1742" s="1"/>
      <c r="RG1742" s="1"/>
      <c r="RH1742" s="1"/>
      <c r="RI1742" s="1"/>
      <c r="RJ1742" s="1"/>
      <c r="RK1742" s="1"/>
      <c r="RL1742" s="1"/>
      <c r="RM1742" s="1"/>
      <c r="RN1742" s="1"/>
      <c r="RO1742" s="1"/>
      <c r="RP1742" s="1"/>
      <c r="RQ1742" s="1"/>
      <c r="RR1742" s="1"/>
      <c r="RS1742" s="1"/>
      <c r="RT1742" s="1"/>
      <c r="RU1742" s="1"/>
      <c r="RV1742" s="1"/>
      <c r="RW1742" s="1"/>
      <c r="RX1742" s="1"/>
      <c r="RY1742" s="1"/>
      <c r="RZ1742" s="1"/>
      <c r="SA1742" s="1"/>
      <c r="SB1742" s="1"/>
      <c r="SC1742" s="1"/>
      <c r="SD1742" s="1"/>
      <c r="SE1742" s="1"/>
      <c r="SF1742" s="1"/>
      <c r="SG1742" s="1"/>
      <c r="SH1742" s="1"/>
      <c r="SI1742" s="1"/>
      <c r="SJ1742" s="1"/>
      <c r="SK1742" s="1"/>
      <c r="SL1742" s="1"/>
      <c r="SM1742" s="1"/>
      <c r="SN1742" s="1"/>
      <c r="SO1742" s="1"/>
      <c r="SP1742" s="1"/>
      <c r="SQ1742" s="1"/>
      <c r="SR1742" s="1"/>
      <c r="SS1742" s="1"/>
      <c r="ST1742" s="1"/>
      <c r="SU1742" s="1"/>
      <c r="SV1742" s="1"/>
      <c r="SW1742" s="1"/>
      <c r="SX1742" s="1"/>
      <c r="SY1742" s="1"/>
      <c r="SZ1742" s="1"/>
      <c r="TA1742" s="1"/>
      <c r="TB1742" s="1"/>
      <c r="TC1742" s="1"/>
      <c r="TD1742" s="1"/>
      <c r="TE1742" s="1"/>
      <c r="TF1742" s="1"/>
      <c r="TG1742" s="1"/>
      <c r="TH1742" s="1"/>
      <c r="TI1742" s="1"/>
      <c r="TJ1742" s="1"/>
      <c r="TK1742" s="1"/>
      <c r="TL1742" s="1"/>
      <c r="TM1742" s="1"/>
      <c r="TN1742" s="1"/>
      <c r="TO1742" s="1"/>
      <c r="TP1742" s="1"/>
      <c r="TQ1742" s="1"/>
      <c r="TR1742" s="1"/>
      <c r="TS1742" s="1"/>
      <c r="TT1742" s="1"/>
      <c r="TU1742" s="1"/>
      <c r="TV1742" s="1"/>
      <c r="TW1742" s="1"/>
      <c r="TX1742" s="1"/>
      <c r="TY1742" s="1"/>
      <c r="TZ1742" s="1"/>
      <c r="UA1742" s="1"/>
      <c r="UB1742" s="1"/>
      <c r="UC1742" s="1"/>
      <c r="UD1742" s="1"/>
      <c r="UE1742" s="1"/>
      <c r="UF1742" s="1"/>
      <c r="UG1742" s="1"/>
      <c r="UH1742" s="1"/>
      <c r="UI1742" s="1"/>
      <c r="UJ1742" s="1"/>
      <c r="UK1742" s="1"/>
      <c r="UL1742" s="1"/>
      <c r="UM1742" s="1"/>
      <c r="UN1742" s="1"/>
      <c r="UO1742" s="1"/>
      <c r="UP1742" s="1"/>
      <c r="UQ1742" s="1"/>
      <c r="UR1742" s="1"/>
      <c r="US1742" s="1"/>
      <c r="UT1742" s="1"/>
      <c r="UU1742" s="1"/>
      <c r="UV1742" s="1"/>
      <c r="UW1742" s="1"/>
      <c r="UX1742" s="1"/>
      <c r="UY1742" s="1"/>
      <c r="UZ1742" s="1"/>
      <c r="VA1742" s="1"/>
      <c r="VB1742" s="1"/>
      <c r="VC1742" s="1"/>
      <c r="VD1742" s="1"/>
      <c r="VE1742" s="1"/>
      <c r="VF1742" s="1"/>
      <c r="VG1742" s="1"/>
      <c r="VH1742" s="1"/>
      <c r="VI1742" s="1"/>
      <c r="VJ1742" s="1"/>
      <c r="VK1742" s="1"/>
      <c r="VL1742" s="1"/>
      <c r="VM1742" s="1"/>
      <c r="VN1742" s="1"/>
      <c r="VO1742" s="1"/>
      <c r="VP1742" s="1"/>
      <c r="VQ1742" s="1"/>
      <c r="VR1742" s="1"/>
      <c r="VS1742" s="1"/>
      <c r="VT1742" s="1"/>
      <c r="VU1742" s="1"/>
      <c r="VV1742" s="1"/>
      <c r="VW1742" s="1"/>
      <c r="VX1742" s="1"/>
      <c r="VY1742" s="1"/>
      <c r="VZ1742" s="1"/>
      <c r="WA1742" s="1"/>
      <c r="WB1742" s="1"/>
      <c r="WC1742" s="1"/>
      <c r="WD1742" s="1"/>
      <c r="WE1742" s="1"/>
      <c r="WF1742" s="1"/>
      <c r="WG1742" s="1"/>
      <c r="WH1742" s="1"/>
      <c r="WI1742" s="1"/>
      <c r="WJ1742" s="1"/>
      <c r="WK1742" s="1"/>
      <c r="WL1742" s="1"/>
      <c r="WM1742" s="1"/>
      <c r="WN1742" s="1"/>
      <c r="WO1742" s="1"/>
      <c r="WP1742" s="1"/>
      <c r="WQ1742" s="1"/>
      <c r="WR1742" s="1"/>
      <c r="WS1742" s="1"/>
      <c r="WT1742" s="1"/>
      <c r="WU1742" s="1"/>
      <c r="WV1742" s="1"/>
      <c r="WW1742" s="1"/>
      <c r="WX1742" s="1"/>
      <c r="WY1742" s="1"/>
      <c r="WZ1742" s="1"/>
      <c r="XA1742" s="1"/>
      <c r="XB1742" s="1"/>
      <c r="XC1742" s="1"/>
      <c r="XD1742" s="1"/>
      <c r="XE1742" s="1"/>
      <c r="XF1742" s="1"/>
      <c r="XG1742" s="1"/>
      <c r="XH1742" s="1"/>
      <c r="XI1742" s="1"/>
      <c r="XJ1742" s="1"/>
      <c r="XK1742" s="1"/>
      <c r="XL1742" s="1"/>
      <c r="XM1742" s="1"/>
      <c r="XN1742" s="1"/>
      <c r="XO1742" s="1"/>
      <c r="XP1742" s="1"/>
      <c r="XQ1742" s="1"/>
      <c r="XR1742" s="1"/>
      <c r="XS1742" s="1"/>
      <c r="XT1742" s="1"/>
      <c r="XU1742" s="1"/>
      <c r="XV1742" s="1"/>
      <c r="XW1742" s="1"/>
      <c r="XX1742" s="1"/>
      <c r="XY1742" s="1"/>
      <c r="XZ1742" s="1"/>
      <c r="YA1742" s="1"/>
      <c r="YB1742" s="1"/>
      <c r="YC1742" s="1"/>
      <c r="YD1742" s="1"/>
      <c r="YE1742" s="1"/>
      <c r="YF1742" s="1"/>
      <c r="YG1742" s="1"/>
      <c r="YH1742" s="1"/>
      <c r="YI1742" s="1"/>
      <c r="YJ1742" s="1"/>
      <c r="YK1742" s="1"/>
      <c r="YL1742" s="1"/>
      <c r="YM1742" s="1"/>
      <c r="YN1742" s="1"/>
      <c r="YO1742" s="1"/>
      <c r="YP1742" s="1"/>
      <c r="YQ1742" s="1"/>
      <c r="YR1742" s="1"/>
      <c r="YS1742" s="1"/>
      <c r="YT1742" s="1"/>
      <c r="YU1742" s="1"/>
      <c r="YV1742" s="1"/>
      <c r="YW1742" s="1"/>
      <c r="YX1742" s="1"/>
      <c r="YY1742" s="1"/>
      <c r="YZ1742" s="1"/>
      <c r="ZA1742" s="1"/>
      <c r="ZB1742" s="1"/>
      <c r="ZC1742" s="1"/>
      <c r="ZD1742" s="1"/>
      <c r="ZE1742" s="1"/>
      <c r="ZF1742" s="1"/>
      <c r="ZG1742" s="1"/>
      <c r="ZH1742" s="1"/>
      <c r="ZI1742" s="1"/>
      <c r="ZJ1742" s="1"/>
      <c r="ZK1742" s="1"/>
      <c r="ZL1742" s="1"/>
      <c r="ZM1742" s="1"/>
      <c r="ZN1742" s="1"/>
      <c r="ZO1742" s="1"/>
      <c r="ZP1742" s="1"/>
      <c r="ZQ1742" s="1"/>
      <c r="ZR1742" s="1"/>
      <c r="ZS1742" s="1"/>
      <c r="ZT1742" s="1"/>
      <c r="ZU1742" s="1"/>
      <c r="ZV1742" s="1"/>
      <c r="ZW1742" s="1"/>
      <c r="ZX1742" s="1"/>
      <c r="ZY1742" s="1"/>
      <c r="ZZ1742" s="1"/>
      <c r="AAA1742" s="1"/>
      <c r="AAB1742" s="1"/>
      <c r="AAC1742" s="1"/>
      <c r="AAD1742" s="1"/>
      <c r="AAE1742" s="1"/>
      <c r="AAF1742" s="1"/>
      <c r="AAG1742" s="1"/>
      <c r="AAH1742" s="1"/>
      <c r="AAI1742" s="1"/>
      <c r="AAJ1742" s="1"/>
      <c r="AAK1742" s="1"/>
      <c r="AAL1742" s="1"/>
      <c r="AAM1742" s="1"/>
      <c r="AAN1742" s="1"/>
      <c r="AAO1742" s="1"/>
      <c r="AAP1742" s="1"/>
      <c r="AAQ1742" s="1"/>
      <c r="AAR1742" s="1"/>
      <c r="AAS1742" s="1"/>
      <c r="AAT1742" s="1"/>
      <c r="AAU1742" s="1"/>
      <c r="AAV1742" s="1"/>
      <c r="AAW1742" s="1"/>
      <c r="AAX1742" s="1"/>
      <c r="AAY1742" s="1"/>
      <c r="AAZ1742" s="1"/>
      <c r="ABA1742" s="1"/>
      <c r="ABB1742" s="1"/>
      <c r="ABC1742" s="1"/>
      <c r="ABD1742" s="1"/>
      <c r="ABE1742" s="1"/>
      <c r="ABF1742" s="1"/>
      <c r="ABG1742" s="1"/>
      <c r="ABH1742" s="1"/>
      <c r="ABI1742" s="1"/>
      <c r="ABJ1742" s="1"/>
      <c r="ABK1742" s="1"/>
      <c r="ABL1742" s="1"/>
      <c r="ABM1742" s="1"/>
      <c r="ABN1742" s="1"/>
      <c r="ABO1742" s="1"/>
      <c r="ABP1742" s="1"/>
      <c r="ABQ1742" s="1"/>
      <c r="ABR1742" s="1"/>
      <c r="ABS1742" s="1"/>
      <c r="ABT1742" s="1"/>
      <c r="ABU1742" s="1"/>
      <c r="ABV1742" s="1"/>
      <c r="ABW1742" s="1"/>
      <c r="ABX1742" s="1"/>
      <c r="ABY1742" s="1"/>
      <c r="ABZ1742" s="1"/>
      <c r="ACA1742" s="1"/>
      <c r="ACB1742" s="1"/>
      <c r="ACC1742" s="1"/>
      <c r="ACD1742" s="1"/>
      <c r="ACE1742" s="1"/>
      <c r="ACF1742" s="1"/>
      <c r="ACG1742" s="1"/>
      <c r="ACH1742" s="1"/>
      <c r="ACI1742" s="1"/>
      <c r="ACJ1742" s="1"/>
      <c r="ACK1742" s="1"/>
      <c r="ACL1742" s="1"/>
      <c r="ACM1742" s="1"/>
      <c r="ACN1742" s="1"/>
      <c r="ACO1742" s="1"/>
      <c r="ACP1742" s="1"/>
      <c r="ACQ1742" s="1"/>
      <c r="ACR1742" s="1"/>
      <c r="ACS1742" s="1"/>
      <c r="ACT1742" s="1"/>
      <c r="ACU1742" s="1"/>
      <c r="ACV1742" s="1"/>
      <c r="ACW1742" s="1"/>
      <c r="ACX1742" s="1"/>
      <c r="ACY1742" s="1"/>
      <c r="ACZ1742" s="1"/>
      <c r="ADA1742" s="1"/>
      <c r="ADB1742" s="1"/>
      <c r="ADC1742" s="1"/>
      <c r="ADD1742" s="1"/>
      <c r="ADE1742" s="1"/>
      <c r="ADF1742" s="1"/>
      <c r="ADG1742" s="1"/>
      <c r="ADH1742" s="1"/>
      <c r="ADI1742" s="1"/>
      <c r="ADJ1742" s="1"/>
      <c r="ADK1742" s="1"/>
      <c r="ADL1742" s="1"/>
      <c r="ADM1742" s="1"/>
      <c r="ADN1742" s="1"/>
      <c r="ADO1742" s="1"/>
      <c r="ADP1742" s="1"/>
      <c r="ADQ1742" s="1"/>
      <c r="ADR1742" s="1"/>
      <c r="ADS1742" s="1"/>
      <c r="ADT1742" s="1"/>
      <c r="ADU1742" s="1"/>
      <c r="ADV1742" s="1"/>
      <c r="ADW1742" s="1"/>
      <c r="ADX1742" s="1"/>
      <c r="ADY1742" s="1"/>
      <c r="ADZ1742" s="1"/>
      <c r="AEA1742" s="1"/>
      <c r="AEB1742" s="1"/>
      <c r="AEC1742" s="1"/>
      <c r="AED1742" s="1"/>
      <c r="AEE1742" s="1"/>
      <c r="AEF1742" s="1"/>
      <c r="AEG1742" s="1"/>
      <c r="AEH1742" s="1"/>
      <c r="AEI1742" s="1"/>
      <c r="AEJ1742" s="1"/>
      <c r="AEK1742" s="1"/>
      <c r="AEL1742" s="1"/>
      <c r="AEM1742" s="1"/>
      <c r="AEN1742" s="1"/>
      <c r="AEO1742" s="1"/>
      <c r="AEP1742" s="1"/>
      <c r="AEQ1742" s="1"/>
      <c r="AER1742" s="1"/>
      <c r="AES1742" s="1"/>
      <c r="AET1742" s="1"/>
      <c r="AEU1742" s="1"/>
      <c r="AEV1742" s="1"/>
      <c r="AEW1742" s="1"/>
      <c r="AEX1742" s="1"/>
      <c r="AEY1742" s="1"/>
      <c r="AEZ1742" s="1"/>
      <c r="AFA1742" s="1"/>
      <c r="AFB1742" s="1"/>
      <c r="AFC1742" s="1"/>
      <c r="AFD1742" s="1"/>
      <c r="AFE1742" s="1"/>
      <c r="AFF1742" s="1"/>
      <c r="AFG1742" s="1"/>
      <c r="AFH1742" s="1"/>
      <c r="AFI1742" s="1"/>
      <c r="AFJ1742" s="1"/>
      <c r="AFK1742" s="1"/>
      <c r="AFL1742" s="1"/>
      <c r="AFM1742" s="1"/>
      <c r="AFN1742" s="1"/>
      <c r="AFO1742" s="1"/>
      <c r="AFP1742" s="1"/>
      <c r="AFQ1742" s="1"/>
      <c r="AFR1742" s="1"/>
      <c r="AFS1742" s="1"/>
      <c r="AFT1742" s="1"/>
      <c r="AFU1742" s="1"/>
      <c r="AFV1742" s="1"/>
      <c r="AFW1742" s="1"/>
      <c r="AFX1742" s="1"/>
      <c r="AFY1742" s="1"/>
      <c r="AFZ1742" s="1"/>
      <c r="AGA1742" s="1"/>
      <c r="AGB1742" s="1"/>
      <c r="AGC1742" s="1"/>
      <c r="AGD1742" s="1"/>
      <c r="AGE1742" s="1"/>
      <c r="AGF1742" s="1"/>
      <c r="AGG1742" s="1"/>
      <c r="AGH1742" s="1"/>
      <c r="AGI1742" s="1"/>
      <c r="AGJ1742" s="1"/>
      <c r="AGK1742" s="1"/>
      <c r="AGL1742" s="1"/>
      <c r="AGM1742" s="1"/>
      <c r="AGN1742" s="1"/>
      <c r="AGO1742" s="1"/>
      <c r="AGP1742" s="1"/>
      <c r="AGQ1742" s="1"/>
      <c r="AGR1742" s="1"/>
      <c r="AGS1742" s="1"/>
      <c r="AGT1742" s="1"/>
      <c r="AGU1742" s="1"/>
      <c r="AGV1742" s="1"/>
      <c r="AGW1742" s="1"/>
      <c r="AGX1742" s="1"/>
      <c r="AGY1742" s="1"/>
      <c r="AGZ1742" s="1"/>
      <c r="AHA1742" s="1"/>
      <c r="AHB1742" s="1"/>
      <c r="AHC1742" s="1"/>
      <c r="AHD1742" s="1"/>
      <c r="AHE1742" s="1"/>
      <c r="AHF1742" s="1"/>
      <c r="AHG1742" s="1"/>
      <c r="AHH1742" s="1"/>
      <c r="AHI1742" s="1"/>
      <c r="AHJ1742" s="1"/>
      <c r="AHK1742" s="1"/>
      <c r="AHL1742" s="1"/>
      <c r="AHM1742" s="1"/>
      <c r="AHN1742" s="1"/>
      <c r="AHO1742" s="1"/>
      <c r="AHP1742" s="1"/>
      <c r="AHQ1742" s="1"/>
      <c r="AHR1742" s="1"/>
      <c r="AHS1742" s="1"/>
      <c r="AHT1742" s="1"/>
      <c r="AHU1742" s="1"/>
      <c r="AHV1742" s="1"/>
      <c r="AHW1742" s="1"/>
      <c r="AHX1742" s="1"/>
      <c r="AHY1742" s="1"/>
      <c r="AHZ1742" s="1"/>
      <c r="AIA1742" s="1"/>
      <c r="AIB1742" s="1"/>
      <c r="AIC1742" s="1"/>
      <c r="AID1742" s="1"/>
      <c r="AIE1742" s="1"/>
      <c r="AIF1742" s="1"/>
      <c r="AIG1742" s="1"/>
      <c r="AIH1742" s="1"/>
      <c r="AII1742" s="1"/>
      <c r="AIJ1742" s="1"/>
      <c r="AIK1742" s="1"/>
      <c r="AIL1742" s="1"/>
      <c r="AIM1742" s="1"/>
      <c r="AIN1742" s="1"/>
      <c r="AIO1742" s="1"/>
      <c r="AIP1742" s="1"/>
      <c r="AIQ1742" s="1"/>
      <c r="AIR1742" s="1"/>
      <c r="AIS1742" s="1"/>
      <c r="AIT1742" s="1"/>
      <c r="AIU1742" s="1"/>
      <c r="AIV1742" s="1"/>
      <c r="AIW1742" s="1"/>
      <c r="AIX1742" s="1"/>
      <c r="AIY1742" s="1"/>
      <c r="AIZ1742" s="1"/>
      <c r="AJA1742" s="1"/>
      <c r="AJB1742" s="1"/>
      <c r="AJC1742" s="1"/>
      <c r="AJD1742" s="1"/>
      <c r="AJE1742" s="1"/>
      <c r="AJF1742" s="1"/>
      <c r="AJG1742" s="1"/>
      <c r="AJH1742" s="1"/>
      <c r="AJI1742" s="1"/>
      <c r="AJJ1742" s="1"/>
      <c r="AJK1742" s="1"/>
      <c r="AJL1742" s="1"/>
      <c r="AJM1742" s="1"/>
      <c r="AJN1742" s="1"/>
      <c r="AJO1742" s="1"/>
      <c r="AJP1742" s="1"/>
      <c r="AJQ1742" s="1"/>
      <c r="AJR1742" s="1"/>
      <c r="AJS1742" s="1"/>
      <c r="AJT1742" s="1"/>
      <c r="AJU1742" s="1"/>
      <c r="AJV1742" s="1"/>
      <c r="AJW1742" s="1"/>
      <c r="AJX1742" s="1"/>
      <c r="AJY1742" s="1"/>
      <c r="AJZ1742" s="1"/>
      <c r="AKA1742" s="1"/>
      <c r="AKB1742" s="1"/>
      <c r="AKC1742" s="1"/>
      <c r="AKD1742" s="1"/>
      <c r="AKE1742" s="1"/>
      <c r="AKF1742" s="1"/>
      <c r="AKG1742" s="1"/>
      <c r="AKH1742" s="1"/>
      <c r="AKI1742" s="1"/>
      <c r="AKJ1742" s="1"/>
      <c r="AKK1742" s="1"/>
      <c r="AKL1742" s="1"/>
      <c r="AKM1742" s="1"/>
      <c r="AKN1742" s="1"/>
      <c r="AKO1742" s="1"/>
      <c r="AKP1742" s="1"/>
      <c r="AKQ1742" s="1"/>
      <c r="AKR1742" s="1"/>
      <c r="AKS1742" s="1"/>
      <c r="AKT1742" s="1"/>
      <c r="AKU1742" s="1"/>
      <c r="AKV1742" s="1"/>
      <c r="AKW1742" s="1"/>
      <c r="AKX1742" s="1"/>
      <c r="AKY1742" s="1"/>
      <c r="AKZ1742" s="1"/>
      <c r="ALA1742" s="1"/>
      <c r="ALB1742" s="1"/>
      <c r="ALC1742" s="1"/>
      <c r="ALD1742" s="1"/>
      <c r="ALE1742" s="1"/>
      <c r="ALF1742" s="1"/>
      <c r="ALG1742" s="1"/>
      <c r="ALH1742" s="1"/>
      <c r="ALI1742" s="1"/>
      <c r="ALJ1742" s="1"/>
      <c r="ALK1742" s="1"/>
      <c r="ALL1742" s="1"/>
      <c r="ALM1742" s="1"/>
      <c r="ALN1742" s="1"/>
      <c r="ALO1742" s="1"/>
      <c r="ALP1742" s="1"/>
      <c r="ALQ1742" s="1"/>
      <c r="ALR1742" s="1"/>
      <c r="ALS1742" s="1"/>
      <c r="ALT1742" s="1"/>
      <c r="ALU1742" s="1"/>
      <c r="ALV1742" s="1"/>
      <c r="ALW1742" s="1"/>
      <c r="ALX1742" s="1"/>
      <c r="ALY1742" s="1"/>
      <c r="ALZ1742" s="1"/>
      <c r="AMA1742" s="1"/>
      <c r="AMB1742" s="1"/>
      <c r="AMC1742" s="1"/>
      <c r="AMD1742" s="1"/>
      <c r="AME1742" s="1"/>
      <c r="AMF1742" s="1"/>
      <c r="AMG1742" s="1"/>
      <c r="AMH1742" s="1"/>
      <c r="AMI1742" s="1"/>
    </row>
    <row r="1743" customFormat="false" ht="12.75" hidden="false" customHeight="false" outlineLevel="0" collapsed="false">
      <c r="A1743" s="1" t="s">
        <v>4063</v>
      </c>
      <c r="C1743" s="27" t="s">
        <v>4069</v>
      </c>
      <c r="D1743" s="27" t="s">
        <v>13</v>
      </c>
      <c r="E1743" s="27"/>
      <c r="F1743" s="31"/>
      <c r="G1743" s="27"/>
      <c r="H1743" s="30" t="s">
        <v>61</v>
      </c>
      <c r="I1743" s="31" t="n">
        <v>2.19</v>
      </c>
      <c r="J1743" s="30" t="s">
        <v>4065</v>
      </c>
      <c r="BM1743" s="1"/>
      <c r="BN1743" s="1"/>
      <c r="BO1743" s="1"/>
      <c r="BP1743" s="1"/>
      <c r="BQ1743" s="1"/>
      <c r="BR1743" s="1"/>
      <c r="BS1743" s="1"/>
      <c r="BT1743" s="1"/>
      <c r="BU1743" s="1"/>
      <c r="BV1743" s="1"/>
      <c r="BW1743" s="1"/>
      <c r="BX1743" s="1"/>
      <c r="BY1743" s="1"/>
      <c r="BZ1743" s="1"/>
      <c r="CA1743" s="1"/>
      <c r="CB1743" s="1"/>
      <c r="CC1743" s="1"/>
      <c r="CD1743" s="1"/>
      <c r="CE1743" s="1"/>
      <c r="CF1743" s="1"/>
      <c r="CG1743" s="1"/>
      <c r="CH1743" s="1"/>
      <c r="CI1743" s="1"/>
      <c r="CJ1743" s="1"/>
      <c r="CK1743" s="1"/>
      <c r="CL1743" s="1"/>
      <c r="CM1743" s="1"/>
      <c r="CN1743" s="1"/>
      <c r="CO1743" s="1"/>
      <c r="CP1743" s="1"/>
      <c r="CQ1743" s="1"/>
      <c r="CR1743" s="1"/>
      <c r="CS1743" s="1"/>
      <c r="CT1743" s="1"/>
      <c r="CU1743" s="1"/>
      <c r="CV1743" s="1"/>
      <c r="CW1743" s="1"/>
      <c r="CX1743" s="1"/>
      <c r="CY1743" s="1"/>
      <c r="CZ1743" s="1"/>
      <c r="DA1743" s="1"/>
      <c r="DB1743" s="1"/>
      <c r="DC1743" s="1"/>
      <c r="DD1743" s="1"/>
      <c r="DE1743" s="1"/>
      <c r="DF1743" s="1"/>
      <c r="DG1743" s="1"/>
      <c r="DH1743" s="1"/>
      <c r="DI1743" s="1"/>
      <c r="DJ1743" s="1"/>
      <c r="DK1743" s="1"/>
      <c r="DL1743" s="1"/>
      <c r="DM1743" s="1"/>
      <c r="DN1743" s="1"/>
      <c r="DO1743" s="1"/>
      <c r="DP1743" s="1"/>
      <c r="DQ1743" s="1"/>
      <c r="DR1743" s="1"/>
      <c r="DS1743" s="1"/>
      <c r="DT1743" s="1"/>
      <c r="DU1743" s="1"/>
      <c r="DV1743" s="1"/>
      <c r="DW1743" s="1"/>
      <c r="DX1743" s="1"/>
      <c r="DY1743" s="1"/>
      <c r="DZ1743" s="1"/>
      <c r="EA1743" s="1"/>
      <c r="EB1743" s="1"/>
      <c r="EC1743" s="1"/>
      <c r="ED1743" s="1"/>
      <c r="EE1743" s="1"/>
      <c r="EF1743" s="1"/>
      <c r="EG1743" s="1"/>
      <c r="EH1743" s="1"/>
      <c r="EI1743" s="1"/>
      <c r="EJ1743" s="1"/>
      <c r="EK1743" s="1"/>
      <c r="EL1743" s="1"/>
      <c r="EM1743" s="1"/>
      <c r="EN1743" s="1"/>
      <c r="EO1743" s="1"/>
      <c r="EP1743" s="1"/>
      <c r="EQ1743" s="1"/>
      <c r="ER1743" s="1"/>
      <c r="ES1743" s="1"/>
      <c r="ET1743" s="1"/>
      <c r="EU1743" s="1"/>
      <c r="EV1743" s="1"/>
      <c r="EW1743" s="1"/>
      <c r="EX1743" s="1"/>
      <c r="EY1743" s="1"/>
      <c r="EZ1743" s="1"/>
      <c r="FA1743" s="1"/>
      <c r="FB1743" s="1"/>
      <c r="FC1743" s="1"/>
      <c r="FD1743" s="1"/>
      <c r="FE1743" s="1"/>
      <c r="FF1743" s="1"/>
      <c r="FG1743" s="1"/>
      <c r="FH1743" s="1"/>
      <c r="FI1743" s="1"/>
      <c r="FJ1743" s="1"/>
      <c r="FK1743" s="1"/>
      <c r="FL1743" s="1"/>
      <c r="FM1743" s="1"/>
      <c r="FN1743" s="1"/>
      <c r="FO1743" s="1"/>
      <c r="FP1743" s="1"/>
      <c r="FQ1743" s="1"/>
      <c r="FR1743" s="1"/>
      <c r="FS1743" s="1"/>
      <c r="FT1743" s="1"/>
      <c r="FU1743" s="1"/>
      <c r="FV1743" s="1"/>
      <c r="FW1743" s="1"/>
      <c r="FX1743" s="1"/>
      <c r="FY1743" s="1"/>
      <c r="FZ1743" s="1"/>
      <c r="GA1743" s="1"/>
      <c r="GB1743" s="1"/>
      <c r="GC1743" s="1"/>
      <c r="GD1743" s="1"/>
      <c r="GE1743" s="1"/>
      <c r="GF1743" s="1"/>
      <c r="GG1743" s="1"/>
      <c r="GH1743" s="1"/>
      <c r="GI1743" s="1"/>
      <c r="GJ1743" s="1"/>
      <c r="GK1743" s="1"/>
      <c r="GL1743" s="1"/>
      <c r="GM1743" s="1"/>
      <c r="GN1743" s="1"/>
      <c r="GO1743" s="1"/>
      <c r="GP1743" s="1"/>
      <c r="GQ1743" s="1"/>
      <c r="GR1743" s="1"/>
      <c r="GS1743" s="1"/>
      <c r="GT1743" s="1"/>
      <c r="GU1743" s="1"/>
      <c r="GV1743" s="1"/>
      <c r="GW1743" s="1"/>
      <c r="GX1743" s="1"/>
      <c r="GY1743" s="1"/>
      <c r="GZ1743" s="1"/>
      <c r="HA1743" s="1"/>
      <c r="HB1743" s="1"/>
      <c r="HC1743" s="1"/>
      <c r="HD1743" s="1"/>
      <c r="HE1743" s="1"/>
      <c r="HF1743" s="1"/>
      <c r="HG1743" s="1"/>
      <c r="HH1743" s="1"/>
      <c r="HI1743" s="1"/>
      <c r="HJ1743" s="1"/>
      <c r="HK1743" s="1"/>
      <c r="HL1743" s="1"/>
      <c r="HM1743" s="1"/>
      <c r="HN1743" s="1"/>
      <c r="HO1743" s="1"/>
      <c r="HP1743" s="1"/>
      <c r="HQ1743" s="1"/>
      <c r="HR1743" s="1"/>
      <c r="HS1743" s="1"/>
      <c r="HT1743" s="1"/>
      <c r="HU1743" s="1"/>
      <c r="HV1743" s="1"/>
      <c r="HW1743" s="1"/>
      <c r="HX1743" s="1"/>
      <c r="HY1743" s="1"/>
      <c r="HZ1743" s="1"/>
      <c r="IA1743" s="1"/>
      <c r="IB1743" s="1"/>
      <c r="IC1743" s="1"/>
      <c r="ID1743" s="1"/>
      <c r="IE1743" s="1"/>
      <c r="IF1743" s="1"/>
      <c r="IG1743" s="1"/>
      <c r="IH1743" s="1"/>
      <c r="II1743" s="1"/>
      <c r="IJ1743" s="1"/>
      <c r="IK1743" s="1"/>
      <c r="IL1743" s="1"/>
      <c r="IM1743" s="1"/>
      <c r="IN1743" s="1"/>
      <c r="IO1743" s="1"/>
      <c r="IP1743" s="1"/>
      <c r="IQ1743" s="1"/>
      <c r="IR1743" s="1"/>
      <c r="IS1743" s="1"/>
      <c r="IT1743" s="1"/>
      <c r="IU1743" s="1"/>
      <c r="IV1743" s="1"/>
      <c r="IW1743" s="1"/>
      <c r="IX1743" s="1"/>
      <c r="IY1743" s="1"/>
      <c r="IZ1743" s="1"/>
      <c r="JA1743" s="1"/>
      <c r="JB1743" s="1"/>
      <c r="JC1743" s="1"/>
      <c r="JD1743" s="1"/>
      <c r="JE1743" s="1"/>
      <c r="JF1743" s="1"/>
      <c r="JG1743" s="1"/>
      <c r="JH1743" s="1"/>
      <c r="JI1743" s="1"/>
      <c r="JJ1743" s="1"/>
      <c r="JK1743" s="1"/>
      <c r="JL1743" s="1"/>
      <c r="JM1743" s="1"/>
      <c r="JN1743" s="1"/>
      <c r="JO1743" s="1"/>
      <c r="JP1743" s="1"/>
      <c r="JQ1743" s="1"/>
      <c r="JR1743" s="1"/>
      <c r="JS1743" s="1"/>
      <c r="JT1743" s="1"/>
      <c r="JU1743" s="1"/>
      <c r="JV1743" s="1"/>
      <c r="JW1743" s="1"/>
      <c r="JX1743" s="1"/>
      <c r="JY1743" s="1"/>
      <c r="JZ1743" s="1"/>
      <c r="KA1743" s="1"/>
      <c r="KB1743" s="1"/>
      <c r="KC1743" s="1"/>
      <c r="KD1743" s="1"/>
      <c r="KE1743" s="1"/>
      <c r="KF1743" s="1"/>
      <c r="KG1743" s="1"/>
      <c r="KH1743" s="1"/>
      <c r="KI1743" s="1"/>
      <c r="KJ1743" s="1"/>
      <c r="KK1743" s="1"/>
      <c r="KL1743" s="1"/>
      <c r="KM1743" s="1"/>
      <c r="KN1743" s="1"/>
      <c r="KO1743" s="1"/>
      <c r="KP1743" s="1"/>
      <c r="KQ1743" s="1"/>
      <c r="KR1743" s="1"/>
      <c r="KS1743" s="1"/>
      <c r="KT1743" s="1"/>
      <c r="KU1743" s="1"/>
      <c r="KV1743" s="1"/>
      <c r="KW1743" s="1"/>
      <c r="KX1743" s="1"/>
      <c r="KY1743" s="1"/>
      <c r="KZ1743" s="1"/>
      <c r="LA1743" s="1"/>
      <c r="LB1743" s="1"/>
      <c r="LC1743" s="1"/>
      <c r="LD1743" s="1"/>
      <c r="LE1743" s="1"/>
      <c r="LF1743" s="1"/>
      <c r="LG1743" s="1"/>
      <c r="LH1743" s="1"/>
      <c r="LI1743" s="1"/>
      <c r="LJ1743" s="1"/>
      <c r="LK1743" s="1"/>
      <c r="LL1743" s="1"/>
      <c r="LM1743" s="1"/>
      <c r="LN1743" s="1"/>
      <c r="LO1743" s="1"/>
      <c r="LP1743" s="1"/>
      <c r="LQ1743" s="1"/>
      <c r="LR1743" s="1"/>
      <c r="LS1743" s="1"/>
      <c r="LT1743" s="1"/>
      <c r="LU1743" s="1"/>
      <c r="LV1743" s="1"/>
      <c r="LW1743" s="1"/>
      <c r="LX1743" s="1"/>
      <c r="LY1743" s="1"/>
      <c r="LZ1743" s="1"/>
      <c r="MA1743" s="1"/>
      <c r="MB1743" s="1"/>
      <c r="MC1743" s="1"/>
      <c r="MD1743" s="1"/>
      <c r="ME1743" s="1"/>
      <c r="MF1743" s="1"/>
      <c r="MG1743" s="1"/>
      <c r="MH1743" s="1"/>
      <c r="MI1743" s="1"/>
      <c r="MJ1743" s="1"/>
      <c r="MK1743" s="1"/>
      <c r="ML1743" s="1"/>
      <c r="MM1743" s="1"/>
      <c r="MN1743" s="1"/>
      <c r="MO1743" s="1"/>
      <c r="MP1743" s="1"/>
      <c r="MQ1743" s="1"/>
      <c r="MR1743" s="1"/>
      <c r="MS1743" s="1"/>
      <c r="MT1743" s="1"/>
      <c r="MU1743" s="1"/>
      <c r="MV1743" s="1"/>
      <c r="MW1743" s="1"/>
      <c r="MX1743" s="1"/>
      <c r="MY1743" s="1"/>
      <c r="MZ1743" s="1"/>
      <c r="NA1743" s="1"/>
      <c r="NB1743" s="1"/>
      <c r="NC1743" s="1"/>
      <c r="ND1743" s="1"/>
      <c r="NE1743" s="1"/>
      <c r="NF1743" s="1"/>
      <c r="NG1743" s="1"/>
      <c r="NH1743" s="1"/>
      <c r="NI1743" s="1"/>
      <c r="NJ1743" s="1"/>
      <c r="NK1743" s="1"/>
      <c r="NL1743" s="1"/>
      <c r="NM1743" s="1"/>
      <c r="NN1743" s="1"/>
      <c r="NO1743" s="1"/>
      <c r="NP1743" s="1"/>
      <c r="NQ1743" s="1"/>
      <c r="NR1743" s="1"/>
      <c r="NS1743" s="1"/>
      <c r="NT1743" s="1"/>
      <c r="NU1743" s="1"/>
      <c r="NV1743" s="1"/>
      <c r="NW1743" s="1"/>
      <c r="NX1743" s="1"/>
      <c r="NY1743" s="1"/>
      <c r="NZ1743" s="1"/>
      <c r="OA1743" s="1"/>
      <c r="OB1743" s="1"/>
      <c r="OC1743" s="1"/>
      <c r="OD1743" s="1"/>
      <c r="OE1743" s="1"/>
      <c r="OF1743" s="1"/>
      <c r="OG1743" s="1"/>
      <c r="OH1743" s="1"/>
      <c r="OI1743" s="1"/>
      <c r="OJ1743" s="1"/>
      <c r="OK1743" s="1"/>
      <c r="OL1743" s="1"/>
      <c r="OM1743" s="1"/>
      <c r="ON1743" s="1"/>
      <c r="OO1743" s="1"/>
      <c r="OP1743" s="1"/>
      <c r="OQ1743" s="1"/>
      <c r="OR1743" s="1"/>
      <c r="OS1743" s="1"/>
      <c r="OT1743" s="1"/>
      <c r="OU1743" s="1"/>
      <c r="OV1743" s="1"/>
      <c r="OW1743" s="1"/>
      <c r="OX1743" s="1"/>
      <c r="OY1743" s="1"/>
      <c r="OZ1743" s="1"/>
      <c r="PA1743" s="1"/>
      <c r="PB1743" s="1"/>
      <c r="PC1743" s="1"/>
      <c r="PD1743" s="1"/>
      <c r="PE1743" s="1"/>
      <c r="PF1743" s="1"/>
      <c r="PG1743" s="1"/>
      <c r="PH1743" s="1"/>
      <c r="PI1743" s="1"/>
      <c r="PJ1743" s="1"/>
      <c r="PK1743" s="1"/>
      <c r="PL1743" s="1"/>
      <c r="PM1743" s="1"/>
      <c r="PN1743" s="1"/>
      <c r="PO1743" s="1"/>
      <c r="PP1743" s="1"/>
      <c r="PQ1743" s="1"/>
      <c r="PR1743" s="1"/>
      <c r="PS1743" s="1"/>
      <c r="PT1743" s="1"/>
      <c r="PU1743" s="1"/>
      <c r="PV1743" s="1"/>
      <c r="PW1743" s="1"/>
      <c r="PX1743" s="1"/>
      <c r="PY1743" s="1"/>
      <c r="PZ1743" s="1"/>
      <c r="QA1743" s="1"/>
      <c r="QB1743" s="1"/>
      <c r="QC1743" s="1"/>
      <c r="QD1743" s="1"/>
      <c r="QE1743" s="1"/>
      <c r="QF1743" s="1"/>
      <c r="QG1743" s="1"/>
      <c r="QH1743" s="1"/>
      <c r="QI1743" s="1"/>
      <c r="QJ1743" s="1"/>
      <c r="QK1743" s="1"/>
      <c r="QL1743" s="1"/>
      <c r="QM1743" s="1"/>
      <c r="QN1743" s="1"/>
      <c r="QO1743" s="1"/>
      <c r="QP1743" s="1"/>
      <c r="QQ1743" s="1"/>
      <c r="QR1743" s="1"/>
      <c r="QS1743" s="1"/>
      <c r="QT1743" s="1"/>
      <c r="QU1743" s="1"/>
      <c r="QV1743" s="1"/>
      <c r="QW1743" s="1"/>
      <c r="QX1743" s="1"/>
      <c r="QY1743" s="1"/>
      <c r="QZ1743" s="1"/>
      <c r="RA1743" s="1"/>
      <c r="RB1743" s="1"/>
      <c r="RC1743" s="1"/>
      <c r="RD1743" s="1"/>
      <c r="RE1743" s="1"/>
      <c r="RF1743" s="1"/>
      <c r="RG1743" s="1"/>
      <c r="RH1743" s="1"/>
      <c r="RI1743" s="1"/>
      <c r="RJ1743" s="1"/>
      <c r="RK1743" s="1"/>
      <c r="RL1743" s="1"/>
      <c r="RM1743" s="1"/>
      <c r="RN1743" s="1"/>
      <c r="RO1743" s="1"/>
      <c r="RP1743" s="1"/>
      <c r="RQ1743" s="1"/>
      <c r="RR1743" s="1"/>
      <c r="RS1743" s="1"/>
      <c r="RT1743" s="1"/>
      <c r="RU1743" s="1"/>
      <c r="RV1743" s="1"/>
      <c r="RW1743" s="1"/>
      <c r="RX1743" s="1"/>
      <c r="RY1743" s="1"/>
      <c r="RZ1743" s="1"/>
      <c r="SA1743" s="1"/>
      <c r="SB1743" s="1"/>
      <c r="SC1743" s="1"/>
      <c r="SD1743" s="1"/>
      <c r="SE1743" s="1"/>
      <c r="SF1743" s="1"/>
      <c r="SG1743" s="1"/>
      <c r="SH1743" s="1"/>
      <c r="SI1743" s="1"/>
      <c r="SJ1743" s="1"/>
      <c r="SK1743" s="1"/>
      <c r="SL1743" s="1"/>
      <c r="SM1743" s="1"/>
      <c r="SN1743" s="1"/>
      <c r="SO1743" s="1"/>
      <c r="SP1743" s="1"/>
      <c r="SQ1743" s="1"/>
      <c r="SR1743" s="1"/>
      <c r="SS1743" s="1"/>
      <c r="ST1743" s="1"/>
      <c r="SU1743" s="1"/>
      <c r="SV1743" s="1"/>
      <c r="SW1743" s="1"/>
      <c r="SX1743" s="1"/>
      <c r="SY1743" s="1"/>
      <c r="SZ1743" s="1"/>
      <c r="TA1743" s="1"/>
      <c r="TB1743" s="1"/>
      <c r="TC1743" s="1"/>
      <c r="TD1743" s="1"/>
      <c r="TE1743" s="1"/>
      <c r="TF1743" s="1"/>
      <c r="TG1743" s="1"/>
      <c r="TH1743" s="1"/>
      <c r="TI1743" s="1"/>
      <c r="TJ1743" s="1"/>
      <c r="TK1743" s="1"/>
      <c r="TL1743" s="1"/>
      <c r="TM1743" s="1"/>
      <c r="TN1743" s="1"/>
      <c r="TO1743" s="1"/>
      <c r="TP1743" s="1"/>
      <c r="TQ1743" s="1"/>
      <c r="TR1743" s="1"/>
      <c r="TS1743" s="1"/>
      <c r="TT1743" s="1"/>
      <c r="TU1743" s="1"/>
      <c r="TV1743" s="1"/>
      <c r="TW1743" s="1"/>
      <c r="TX1743" s="1"/>
      <c r="TY1743" s="1"/>
      <c r="TZ1743" s="1"/>
      <c r="UA1743" s="1"/>
      <c r="UB1743" s="1"/>
      <c r="UC1743" s="1"/>
      <c r="UD1743" s="1"/>
      <c r="UE1743" s="1"/>
      <c r="UF1743" s="1"/>
      <c r="UG1743" s="1"/>
      <c r="UH1743" s="1"/>
      <c r="UI1743" s="1"/>
      <c r="UJ1743" s="1"/>
      <c r="UK1743" s="1"/>
      <c r="UL1743" s="1"/>
      <c r="UM1743" s="1"/>
      <c r="UN1743" s="1"/>
      <c r="UO1743" s="1"/>
      <c r="UP1743" s="1"/>
      <c r="UQ1743" s="1"/>
      <c r="UR1743" s="1"/>
      <c r="US1743" s="1"/>
      <c r="UT1743" s="1"/>
      <c r="UU1743" s="1"/>
      <c r="UV1743" s="1"/>
      <c r="UW1743" s="1"/>
      <c r="UX1743" s="1"/>
      <c r="UY1743" s="1"/>
      <c r="UZ1743" s="1"/>
      <c r="VA1743" s="1"/>
      <c r="VB1743" s="1"/>
      <c r="VC1743" s="1"/>
      <c r="VD1743" s="1"/>
      <c r="VE1743" s="1"/>
      <c r="VF1743" s="1"/>
      <c r="VG1743" s="1"/>
      <c r="VH1743" s="1"/>
      <c r="VI1743" s="1"/>
      <c r="VJ1743" s="1"/>
      <c r="VK1743" s="1"/>
      <c r="VL1743" s="1"/>
      <c r="VM1743" s="1"/>
      <c r="VN1743" s="1"/>
      <c r="VO1743" s="1"/>
      <c r="VP1743" s="1"/>
      <c r="VQ1743" s="1"/>
      <c r="VR1743" s="1"/>
      <c r="VS1743" s="1"/>
      <c r="VT1743" s="1"/>
      <c r="VU1743" s="1"/>
      <c r="VV1743" s="1"/>
      <c r="VW1743" s="1"/>
      <c r="VX1743" s="1"/>
      <c r="VY1743" s="1"/>
      <c r="VZ1743" s="1"/>
      <c r="WA1743" s="1"/>
      <c r="WB1743" s="1"/>
      <c r="WC1743" s="1"/>
      <c r="WD1743" s="1"/>
      <c r="WE1743" s="1"/>
      <c r="WF1743" s="1"/>
      <c r="WG1743" s="1"/>
      <c r="WH1743" s="1"/>
      <c r="WI1743" s="1"/>
      <c r="WJ1743" s="1"/>
      <c r="WK1743" s="1"/>
      <c r="WL1743" s="1"/>
      <c r="WM1743" s="1"/>
      <c r="WN1743" s="1"/>
      <c r="WO1743" s="1"/>
      <c r="WP1743" s="1"/>
      <c r="WQ1743" s="1"/>
      <c r="WR1743" s="1"/>
      <c r="WS1743" s="1"/>
      <c r="WT1743" s="1"/>
      <c r="WU1743" s="1"/>
      <c r="WV1743" s="1"/>
      <c r="WW1743" s="1"/>
      <c r="WX1743" s="1"/>
      <c r="WY1743" s="1"/>
      <c r="WZ1743" s="1"/>
      <c r="XA1743" s="1"/>
      <c r="XB1743" s="1"/>
      <c r="XC1743" s="1"/>
      <c r="XD1743" s="1"/>
      <c r="XE1743" s="1"/>
      <c r="XF1743" s="1"/>
      <c r="XG1743" s="1"/>
      <c r="XH1743" s="1"/>
      <c r="XI1743" s="1"/>
      <c r="XJ1743" s="1"/>
      <c r="XK1743" s="1"/>
      <c r="XL1743" s="1"/>
      <c r="XM1743" s="1"/>
      <c r="XN1743" s="1"/>
      <c r="XO1743" s="1"/>
      <c r="XP1743" s="1"/>
      <c r="XQ1743" s="1"/>
      <c r="XR1743" s="1"/>
      <c r="XS1743" s="1"/>
      <c r="XT1743" s="1"/>
      <c r="XU1743" s="1"/>
      <c r="XV1743" s="1"/>
      <c r="XW1743" s="1"/>
      <c r="XX1743" s="1"/>
      <c r="XY1743" s="1"/>
      <c r="XZ1743" s="1"/>
      <c r="YA1743" s="1"/>
      <c r="YB1743" s="1"/>
      <c r="YC1743" s="1"/>
      <c r="YD1743" s="1"/>
      <c r="YE1743" s="1"/>
      <c r="YF1743" s="1"/>
      <c r="YG1743" s="1"/>
      <c r="YH1743" s="1"/>
      <c r="YI1743" s="1"/>
      <c r="YJ1743" s="1"/>
      <c r="YK1743" s="1"/>
      <c r="YL1743" s="1"/>
      <c r="YM1743" s="1"/>
      <c r="YN1743" s="1"/>
      <c r="YO1743" s="1"/>
      <c r="YP1743" s="1"/>
      <c r="YQ1743" s="1"/>
      <c r="YR1743" s="1"/>
      <c r="YS1743" s="1"/>
      <c r="YT1743" s="1"/>
      <c r="YU1743" s="1"/>
      <c r="YV1743" s="1"/>
      <c r="YW1743" s="1"/>
      <c r="YX1743" s="1"/>
      <c r="YY1743" s="1"/>
      <c r="YZ1743" s="1"/>
      <c r="ZA1743" s="1"/>
      <c r="ZB1743" s="1"/>
      <c r="ZC1743" s="1"/>
      <c r="ZD1743" s="1"/>
      <c r="ZE1743" s="1"/>
      <c r="ZF1743" s="1"/>
      <c r="ZG1743" s="1"/>
      <c r="ZH1743" s="1"/>
      <c r="ZI1743" s="1"/>
      <c r="ZJ1743" s="1"/>
      <c r="ZK1743" s="1"/>
      <c r="ZL1743" s="1"/>
      <c r="ZM1743" s="1"/>
      <c r="ZN1743" s="1"/>
      <c r="ZO1743" s="1"/>
      <c r="ZP1743" s="1"/>
      <c r="ZQ1743" s="1"/>
      <c r="ZR1743" s="1"/>
      <c r="ZS1743" s="1"/>
      <c r="ZT1743" s="1"/>
      <c r="ZU1743" s="1"/>
      <c r="ZV1743" s="1"/>
      <c r="ZW1743" s="1"/>
      <c r="ZX1743" s="1"/>
      <c r="ZY1743" s="1"/>
      <c r="ZZ1743" s="1"/>
      <c r="AAA1743" s="1"/>
      <c r="AAB1743" s="1"/>
      <c r="AAC1743" s="1"/>
      <c r="AAD1743" s="1"/>
      <c r="AAE1743" s="1"/>
      <c r="AAF1743" s="1"/>
      <c r="AAG1743" s="1"/>
      <c r="AAH1743" s="1"/>
      <c r="AAI1743" s="1"/>
      <c r="AAJ1743" s="1"/>
      <c r="AAK1743" s="1"/>
      <c r="AAL1743" s="1"/>
      <c r="AAM1743" s="1"/>
      <c r="AAN1743" s="1"/>
      <c r="AAO1743" s="1"/>
      <c r="AAP1743" s="1"/>
      <c r="AAQ1743" s="1"/>
      <c r="AAR1743" s="1"/>
      <c r="AAS1743" s="1"/>
      <c r="AAT1743" s="1"/>
      <c r="AAU1743" s="1"/>
      <c r="AAV1743" s="1"/>
      <c r="AAW1743" s="1"/>
      <c r="AAX1743" s="1"/>
      <c r="AAY1743" s="1"/>
      <c r="AAZ1743" s="1"/>
      <c r="ABA1743" s="1"/>
      <c r="ABB1743" s="1"/>
      <c r="ABC1743" s="1"/>
      <c r="ABD1743" s="1"/>
      <c r="ABE1743" s="1"/>
      <c r="ABF1743" s="1"/>
      <c r="ABG1743" s="1"/>
      <c r="ABH1743" s="1"/>
      <c r="ABI1743" s="1"/>
      <c r="ABJ1743" s="1"/>
      <c r="ABK1743" s="1"/>
      <c r="ABL1743" s="1"/>
      <c r="ABM1743" s="1"/>
      <c r="ABN1743" s="1"/>
      <c r="ABO1743" s="1"/>
      <c r="ABP1743" s="1"/>
      <c r="ABQ1743" s="1"/>
      <c r="ABR1743" s="1"/>
      <c r="ABS1743" s="1"/>
      <c r="ABT1743" s="1"/>
      <c r="ABU1743" s="1"/>
      <c r="ABV1743" s="1"/>
      <c r="ABW1743" s="1"/>
      <c r="ABX1743" s="1"/>
      <c r="ABY1743" s="1"/>
      <c r="ABZ1743" s="1"/>
      <c r="ACA1743" s="1"/>
      <c r="ACB1743" s="1"/>
      <c r="ACC1743" s="1"/>
      <c r="ACD1743" s="1"/>
      <c r="ACE1743" s="1"/>
      <c r="ACF1743" s="1"/>
      <c r="ACG1743" s="1"/>
      <c r="ACH1743" s="1"/>
      <c r="ACI1743" s="1"/>
      <c r="ACJ1743" s="1"/>
      <c r="ACK1743" s="1"/>
      <c r="ACL1743" s="1"/>
      <c r="ACM1743" s="1"/>
      <c r="ACN1743" s="1"/>
      <c r="ACO1743" s="1"/>
      <c r="ACP1743" s="1"/>
      <c r="ACQ1743" s="1"/>
      <c r="ACR1743" s="1"/>
      <c r="ACS1743" s="1"/>
      <c r="ACT1743" s="1"/>
      <c r="ACU1743" s="1"/>
      <c r="ACV1743" s="1"/>
      <c r="ACW1743" s="1"/>
      <c r="ACX1743" s="1"/>
      <c r="ACY1743" s="1"/>
      <c r="ACZ1743" s="1"/>
      <c r="ADA1743" s="1"/>
      <c r="ADB1743" s="1"/>
      <c r="ADC1743" s="1"/>
      <c r="ADD1743" s="1"/>
      <c r="ADE1743" s="1"/>
      <c r="ADF1743" s="1"/>
      <c r="ADG1743" s="1"/>
      <c r="ADH1743" s="1"/>
      <c r="ADI1743" s="1"/>
      <c r="ADJ1743" s="1"/>
      <c r="ADK1743" s="1"/>
      <c r="ADL1743" s="1"/>
      <c r="ADM1743" s="1"/>
      <c r="ADN1743" s="1"/>
      <c r="ADO1743" s="1"/>
      <c r="ADP1743" s="1"/>
      <c r="ADQ1743" s="1"/>
      <c r="ADR1743" s="1"/>
      <c r="ADS1743" s="1"/>
      <c r="ADT1743" s="1"/>
      <c r="ADU1743" s="1"/>
      <c r="ADV1743" s="1"/>
      <c r="ADW1743" s="1"/>
      <c r="ADX1743" s="1"/>
      <c r="ADY1743" s="1"/>
      <c r="ADZ1743" s="1"/>
      <c r="AEA1743" s="1"/>
      <c r="AEB1743" s="1"/>
      <c r="AEC1743" s="1"/>
      <c r="AED1743" s="1"/>
      <c r="AEE1743" s="1"/>
      <c r="AEF1743" s="1"/>
      <c r="AEG1743" s="1"/>
      <c r="AEH1743" s="1"/>
      <c r="AEI1743" s="1"/>
      <c r="AEJ1743" s="1"/>
      <c r="AEK1743" s="1"/>
      <c r="AEL1743" s="1"/>
      <c r="AEM1743" s="1"/>
      <c r="AEN1743" s="1"/>
      <c r="AEO1743" s="1"/>
      <c r="AEP1743" s="1"/>
      <c r="AEQ1743" s="1"/>
      <c r="AER1743" s="1"/>
      <c r="AES1743" s="1"/>
      <c r="AET1743" s="1"/>
      <c r="AEU1743" s="1"/>
      <c r="AEV1743" s="1"/>
      <c r="AEW1743" s="1"/>
      <c r="AEX1743" s="1"/>
      <c r="AEY1743" s="1"/>
      <c r="AEZ1743" s="1"/>
      <c r="AFA1743" s="1"/>
      <c r="AFB1743" s="1"/>
      <c r="AFC1743" s="1"/>
      <c r="AFD1743" s="1"/>
      <c r="AFE1743" s="1"/>
      <c r="AFF1743" s="1"/>
      <c r="AFG1743" s="1"/>
      <c r="AFH1743" s="1"/>
      <c r="AFI1743" s="1"/>
      <c r="AFJ1743" s="1"/>
      <c r="AFK1743" s="1"/>
      <c r="AFL1743" s="1"/>
      <c r="AFM1743" s="1"/>
      <c r="AFN1743" s="1"/>
      <c r="AFO1743" s="1"/>
      <c r="AFP1743" s="1"/>
      <c r="AFQ1743" s="1"/>
      <c r="AFR1743" s="1"/>
      <c r="AFS1743" s="1"/>
      <c r="AFT1743" s="1"/>
      <c r="AFU1743" s="1"/>
      <c r="AFV1743" s="1"/>
      <c r="AFW1743" s="1"/>
      <c r="AFX1743" s="1"/>
      <c r="AFY1743" s="1"/>
      <c r="AFZ1743" s="1"/>
      <c r="AGA1743" s="1"/>
      <c r="AGB1743" s="1"/>
      <c r="AGC1743" s="1"/>
      <c r="AGD1743" s="1"/>
      <c r="AGE1743" s="1"/>
      <c r="AGF1743" s="1"/>
      <c r="AGG1743" s="1"/>
      <c r="AGH1743" s="1"/>
      <c r="AGI1743" s="1"/>
      <c r="AGJ1743" s="1"/>
      <c r="AGK1743" s="1"/>
      <c r="AGL1743" s="1"/>
      <c r="AGM1743" s="1"/>
      <c r="AGN1743" s="1"/>
      <c r="AGO1743" s="1"/>
      <c r="AGP1743" s="1"/>
      <c r="AGQ1743" s="1"/>
      <c r="AGR1743" s="1"/>
      <c r="AGS1743" s="1"/>
      <c r="AGT1743" s="1"/>
      <c r="AGU1743" s="1"/>
      <c r="AGV1743" s="1"/>
      <c r="AGW1743" s="1"/>
      <c r="AGX1743" s="1"/>
      <c r="AGY1743" s="1"/>
      <c r="AGZ1743" s="1"/>
      <c r="AHA1743" s="1"/>
      <c r="AHB1743" s="1"/>
      <c r="AHC1743" s="1"/>
      <c r="AHD1743" s="1"/>
      <c r="AHE1743" s="1"/>
      <c r="AHF1743" s="1"/>
      <c r="AHG1743" s="1"/>
      <c r="AHH1743" s="1"/>
      <c r="AHI1743" s="1"/>
      <c r="AHJ1743" s="1"/>
      <c r="AHK1743" s="1"/>
      <c r="AHL1743" s="1"/>
      <c r="AHM1743" s="1"/>
      <c r="AHN1743" s="1"/>
      <c r="AHO1743" s="1"/>
      <c r="AHP1743" s="1"/>
      <c r="AHQ1743" s="1"/>
      <c r="AHR1743" s="1"/>
      <c r="AHS1743" s="1"/>
      <c r="AHT1743" s="1"/>
      <c r="AHU1743" s="1"/>
      <c r="AHV1743" s="1"/>
      <c r="AHW1743" s="1"/>
      <c r="AHX1743" s="1"/>
      <c r="AHY1743" s="1"/>
      <c r="AHZ1743" s="1"/>
      <c r="AIA1743" s="1"/>
      <c r="AIB1743" s="1"/>
      <c r="AIC1743" s="1"/>
      <c r="AID1743" s="1"/>
      <c r="AIE1743" s="1"/>
      <c r="AIF1743" s="1"/>
      <c r="AIG1743" s="1"/>
      <c r="AIH1743" s="1"/>
      <c r="AII1743" s="1"/>
      <c r="AIJ1743" s="1"/>
      <c r="AIK1743" s="1"/>
      <c r="AIL1743" s="1"/>
      <c r="AIM1743" s="1"/>
      <c r="AIN1743" s="1"/>
      <c r="AIO1743" s="1"/>
      <c r="AIP1743" s="1"/>
      <c r="AIQ1743" s="1"/>
      <c r="AIR1743" s="1"/>
      <c r="AIS1743" s="1"/>
      <c r="AIT1743" s="1"/>
      <c r="AIU1743" s="1"/>
      <c r="AIV1743" s="1"/>
      <c r="AIW1743" s="1"/>
      <c r="AIX1743" s="1"/>
      <c r="AIY1743" s="1"/>
      <c r="AIZ1743" s="1"/>
      <c r="AJA1743" s="1"/>
      <c r="AJB1743" s="1"/>
      <c r="AJC1743" s="1"/>
      <c r="AJD1743" s="1"/>
      <c r="AJE1743" s="1"/>
      <c r="AJF1743" s="1"/>
      <c r="AJG1743" s="1"/>
      <c r="AJH1743" s="1"/>
      <c r="AJI1743" s="1"/>
      <c r="AJJ1743" s="1"/>
      <c r="AJK1743" s="1"/>
      <c r="AJL1743" s="1"/>
      <c r="AJM1743" s="1"/>
      <c r="AJN1743" s="1"/>
      <c r="AJO1743" s="1"/>
      <c r="AJP1743" s="1"/>
      <c r="AJQ1743" s="1"/>
      <c r="AJR1743" s="1"/>
      <c r="AJS1743" s="1"/>
      <c r="AJT1743" s="1"/>
      <c r="AJU1743" s="1"/>
      <c r="AJV1743" s="1"/>
      <c r="AJW1743" s="1"/>
      <c r="AJX1743" s="1"/>
      <c r="AJY1743" s="1"/>
      <c r="AJZ1743" s="1"/>
      <c r="AKA1743" s="1"/>
      <c r="AKB1743" s="1"/>
      <c r="AKC1743" s="1"/>
      <c r="AKD1743" s="1"/>
      <c r="AKE1743" s="1"/>
      <c r="AKF1743" s="1"/>
      <c r="AKG1743" s="1"/>
      <c r="AKH1743" s="1"/>
      <c r="AKI1743" s="1"/>
      <c r="AKJ1743" s="1"/>
      <c r="AKK1743" s="1"/>
      <c r="AKL1743" s="1"/>
      <c r="AKM1743" s="1"/>
      <c r="AKN1743" s="1"/>
      <c r="AKO1743" s="1"/>
      <c r="AKP1743" s="1"/>
      <c r="AKQ1743" s="1"/>
      <c r="AKR1743" s="1"/>
      <c r="AKS1743" s="1"/>
      <c r="AKT1743" s="1"/>
      <c r="AKU1743" s="1"/>
      <c r="AKV1743" s="1"/>
      <c r="AKW1743" s="1"/>
      <c r="AKX1743" s="1"/>
      <c r="AKY1743" s="1"/>
      <c r="AKZ1743" s="1"/>
      <c r="ALA1743" s="1"/>
      <c r="ALB1743" s="1"/>
      <c r="ALC1743" s="1"/>
      <c r="ALD1743" s="1"/>
      <c r="ALE1743" s="1"/>
      <c r="ALF1743" s="1"/>
      <c r="ALG1743" s="1"/>
      <c r="ALH1743" s="1"/>
      <c r="ALI1743" s="1"/>
      <c r="ALJ1743" s="1"/>
      <c r="ALK1743" s="1"/>
      <c r="ALL1743" s="1"/>
      <c r="ALM1743" s="1"/>
      <c r="ALN1743" s="1"/>
      <c r="ALO1743" s="1"/>
      <c r="ALP1743" s="1"/>
      <c r="ALQ1743" s="1"/>
      <c r="ALR1743" s="1"/>
      <c r="ALS1743" s="1"/>
      <c r="ALT1743" s="1"/>
      <c r="ALU1743" s="1"/>
      <c r="ALV1743" s="1"/>
      <c r="ALW1743" s="1"/>
      <c r="ALX1743" s="1"/>
      <c r="ALY1743" s="1"/>
      <c r="ALZ1743" s="1"/>
      <c r="AMA1743" s="1"/>
      <c r="AMB1743" s="1"/>
      <c r="AMC1743" s="1"/>
      <c r="AMD1743" s="1"/>
      <c r="AME1743" s="1"/>
      <c r="AMF1743" s="1"/>
      <c r="AMG1743" s="1"/>
      <c r="AMH1743" s="1"/>
      <c r="AMI1743" s="1"/>
    </row>
    <row r="1744" customFormat="false" ht="12.75" hidden="false" customHeight="false" outlineLevel="0" collapsed="false">
      <c r="A1744" s="1" t="s">
        <v>4063</v>
      </c>
      <c r="C1744" s="27" t="s">
        <v>4070</v>
      </c>
      <c r="D1744" s="27" t="s">
        <v>24</v>
      </c>
      <c r="E1744" s="27"/>
      <c r="F1744" s="31"/>
      <c r="G1744" s="27"/>
      <c r="H1744" s="30" t="s">
        <v>61</v>
      </c>
      <c r="I1744" s="31" t="n">
        <v>2.19</v>
      </c>
      <c r="J1744" s="30" t="s">
        <v>4065</v>
      </c>
      <c r="BM1744" s="1"/>
      <c r="BN1744" s="1"/>
      <c r="BO1744" s="1"/>
      <c r="BP1744" s="1"/>
      <c r="BQ1744" s="1"/>
      <c r="BR1744" s="1"/>
      <c r="BS1744" s="1"/>
      <c r="BT1744" s="1"/>
      <c r="BU1744" s="1"/>
      <c r="BV1744" s="1"/>
      <c r="BW1744" s="1"/>
      <c r="BX1744" s="1"/>
      <c r="BY1744" s="1"/>
      <c r="BZ1744" s="1"/>
      <c r="CA1744" s="1"/>
      <c r="CB1744" s="1"/>
      <c r="CC1744" s="1"/>
      <c r="CD1744" s="1"/>
      <c r="CE1744" s="1"/>
      <c r="CF1744" s="1"/>
      <c r="CG1744" s="1"/>
      <c r="CH1744" s="1"/>
      <c r="CI1744" s="1"/>
      <c r="CJ1744" s="1"/>
      <c r="CK1744" s="1"/>
      <c r="CL1744" s="1"/>
      <c r="CM1744" s="1"/>
      <c r="CN1744" s="1"/>
      <c r="CO1744" s="1"/>
      <c r="CP1744" s="1"/>
      <c r="CQ1744" s="1"/>
      <c r="CR1744" s="1"/>
      <c r="CS1744" s="1"/>
      <c r="CT1744" s="1"/>
      <c r="CU1744" s="1"/>
      <c r="CV1744" s="1"/>
      <c r="CW1744" s="1"/>
      <c r="CX1744" s="1"/>
      <c r="CY1744" s="1"/>
      <c r="CZ1744" s="1"/>
      <c r="DA1744" s="1"/>
      <c r="DB1744" s="1"/>
      <c r="DC1744" s="1"/>
      <c r="DD1744" s="1"/>
      <c r="DE1744" s="1"/>
      <c r="DF1744" s="1"/>
      <c r="DG1744" s="1"/>
      <c r="DH1744" s="1"/>
      <c r="DI1744" s="1"/>
      <c r="DJ1744" s="1"/>
      <c r="DK1744" s="1"/>
      <c r="DL1744" s="1"/>
      <c r="DM1744" s="1"/>
      <c r="DN1744" s="1"/>
      <c r="DO1744" s="1"/>
      <c r="DP1744" s="1"/>
      <c r="DQ1744" s="1"/>
      <c r="DR1744" s="1"/>
      <c r="DS1744" s="1"/>
      <c r="DT1744" s="1"/>
      <c r="DU1744" s="1"/>
      <c r="DV1744" s="1"/>
      <c r="DW1744" s="1"/>
      <c r="DX1744" s="1"/>
      <c r="DY1744" s="1"/>
      <c r="DZ1744" s="1"/>
      <c r="EA1744" s="1"/>
      <c r="EB1744" s="1"/>
      <c r="EC1744" s="1"/>
      <c r="ED1744" s="1"/>
      <c r="EE1744" s="1"/>
      <c r="EF1744" s="1"/>
      <c r="EG1744" s="1"/>
      <c r="EH1744" s="1"/>
      <c r="EI1744" s="1"/>
      <c r="EJ1744" s="1"/>
      <c r="EK1744" s="1"/>
      <c r="EL1744" s="1"/>
      <c r="EM1744" s="1"/>
      <c r="EN1744" s="1"/>
      <c r="EO1744" s="1"/>
      <c r="EP1744" s="1"/>
      <c r="EQ1744" s="1"/>
      <c r="ER1744" s="1"/>
      <c r="ES1744" s="1"/>
      <c r="ET1744" s="1"/>
      <c r="EU1744" s="1"/>
      <c r="EV1744" s="1"/>
      <c r="EW1744" s="1"/>
      <c r="EX1744" s="1"/>
      <c r="EY1744" s="1"/>
      <c r="EZ1744" s="1"/>
      <c r="FA1744" s="1"/>
      <c r="FB1744" s="1"/>
      <c r="FC1744" s="1"/>
      <c r="FD1744" s="1"/>
      <c r="FE1744" s="1"/>
      <c r="FF1744" s="1"/>
      <c r="FG1744" s="1"/>
      <c r="FH1744" s="1"/>
      <c r="FI1744" s="1"/>
      <c r="FJ1744" s="1"/>
      <c r="FK1744" s="1"/>
      <c r="FL1744" s="1"/>
      <c r="FM1744" s="1"/>
      <c r="FN1744" s="1"/>
      <c r="FO1744" s="1"/>
      <c r="FP1744" s="1"/>
      <c r="FQ1744" s="1"/>
      <c r="FR1744" s="1"/>
      <c r="FS1744" s="1"/>
      <c r="FT1744" s="1"/>
      <c r="FU1744" s="1"/>
      <c r="FV1744" s="1"/>
      <c r="FW1744" s="1"/>
      <c r="FX1744" s="1"/>
      <c r="FY1744" s="1"/>
      <c r="FZ1744" s="1"/>
      <c r="GA1744" s="1"/>
      <c r="GB1744" s="1"/>
      <c r="GC1744" s="1"/>
      <c r="GD1744" s="1"/>
      <c r="GE1744" s="1"/>
      <c r="GF1744" s="1"/>
      <c r="GG1744" s="1"/>
      <c r="GH1744" s="1"/>
      <c r="GI1744" s="1"/>
      <c r="GJ1744" s="1"/>
      <c r="GK1744" s="1"/>
      <c r="GL1744" s="1"/>
      <c r="GM1744" s="1"/>
      <c r="GN1744" s="1"/>
      <c r="GO1744" s="1"/>
      <c r="GP1744" s="1"/>
      <c r="GQ1744" s="1"/>
      <c r="GR1744" s="1"/>
      <c r="GS1744" s="1"/>
      <c r="GT1744" s="1"/>
      <c r="GU1744" s="1"/>
      <c r="GV1744" s="1"/>
      <c r="GW1744" s="1"/>
      <c r="GX1744" s="1"/>
      <c r="GY1744" s="1"/>
      <c r="GZ1744" s="1"/>
      <c r="HA1744" s="1"/>
      <c r="HB1744" s="1"/>
      <c r="HC1744" s="1"/>
      <c r="HD1744" s="1"/>
      <c r="HE1744" s="1"/>
      <c r="HF1744" s="1"/>
      <c r="HG1744" s="1"/>
      <c r="HH1744" s="1"/>
      <c r="HI1744" s="1"/>
      <c r="HJ1744" s="1"/>
      <c r="HK1744" s="1"/>
      <c r="HL1744" s="1"/>
      <c r="HM1744" s="1"/>
      <c r="HN1744" s="1"/>
      <c r="HO1744" s="1"/>
      <c r="HP1744" s="1"/>
      <c r="HQ1744" s="1"/>
      <c r="HR1744" s="1"/>
      <c r="HS1744" s="1"/>
      <c r="HT1744" s="1"/>
      <c r="HU1744" s="1"/>
      <c r="HV1744" s="1"/>
      <c r="HW1744" s="1"/>
      <c r="HX1744" s="1"/>
      <c r="HY1744" s="1"/>
      <c r="HZ1744" s="1"/>
      <c r="IA1744" s="1"/>
      <c r="IB1744" s="1"/>
      <c r="IC1744" s="1"/>
      <c r="ID1744" s="1"/>
      <c r="IE1744" s="1"/>
      <c r="IF1744" s="1"/>
      <c r="IG1744" s="1"/>
      <c r="IH1744" s="1"/>
      <c r="II1744" s="1"/>
      <c r="IJ1744" s="1"/>
      <c r="IK1744" s="1"/>
      <c r="IL1744" s="1"/>
      <c r="IM1744" s="1"/>
      <c r="IN1744" s="1"/>
      <c r="IO1744" s="1"/>
      <c r="IP1744" s="1"/>
      <c r="IQ1744" s="1"/>
      <c r="IR1744" s="1"/>
      <c r="IS1744" s="1"/>
      <c r="IT1744" s="1"/>
      <c r="IU1744" s="1"/>
      <c r="IV1744" s="1"/>
      <c r="IW1744" s="1"/>
      <c r="IX1744" s="1"/>
      <c r="IY1744" s="1"/>
      <c r="IZ1744" s="1"/>
      <c r="JA1744" s="1"/>
      <c r="JB1744" s="1"/>
      <c r="JC1744" s="1"/>
      <c r="JD1744" s="1"/>
      <c r="JE1744" s="1"/>
      <c r="JF1744" s="1"/>
      <c r="JG1744" s="1"/>
      <c r="JH1744" s="1"/>
      <c r="JI1744" s="1"/>
      <c r="JJ1744" s="1"/>
      <c r="JK1744" s="1"/>
      <c r="JL1744" s="1"/>
      <c r="JM1744" s="1"/>
      <c r="JN1744" s="1"/>
      <c r="JO1744" s="1"/>
      <c r="JP1744" s="1"/>
      <c r="JQ1744" s="1"/>
      <c r="JR1744" s="1"/>
      <c r="JS1744" s="1"/>
      <c r="JT1744" s="1"/>
      <c r="JU1744" s="1"/>
      <c r="JV1744" s="1"/>
      <c r="JW1744" s="1"/>
      <c r="JX1744" s="1"/>
      <c r="JY1744" s="1"/>
      <c r="JZ1744" s="1"/>
      <c r="KA1744" s="1"/>
      <c r="KB1744" s="1"/>
      <c r="KC1744" s="1"/>
      <c r="KD1744" s="1"/>
      <c r="KE1744" s="1"/>
      <c r="KF1744" s="1"/>
      <c r="KG1744" s="1"/>
      <c r="KH1744" s="1"/>
      <c r="KI1744" s="1"/>
      <c r="KJ1744" s="1"/>
      <c r="KK1744" s="1"/>
      <c r="KL1744" s="1"/>
      <c r="KM1744" s="1"/>
      <c r="KN1744" s="1"/>
      <c r="KO1744" s="1"/>
      <c r="KP1744" s="1"/>
      <c r="KQ1744" s="1"/>
      <c r="KR1744" s="1"/>
      <c r="KS1744" s="1"/>
      <c r="KT1744" s="1"/>
      <c r="KU1744" s="1"/>
      <c r="KV1744" s="1"/>
      <c r="KW1744" s="1"/>
      <c r="KX1744" s="1"/>
      <c r="KY1744" s="1"/>
      <c r="KZ1744" s="1"/>
      <c r="LA1744" s="1"/>
      <c r="LB1744" s="1"/>
      <c r="LC1744" s="1"/>
      <c r="LD1744" s="1"/>
      <c r="LE1744" s="1"/>
      <c r="LF1744" s="1"/>
      <c r="LG1744" s="1"/>
      <c r="LH1744" s="1"/>
      <c r="LI1744" s="1"/>
      <c r="LJ1744" s="1"/>
      <c r="LK1744" s="1"/>
      <c r="LL1744" s="1"/>
      <c r="LM1744" s="1"/>
      <c r="LN1744" s="1"/>
      <c r="LO1744" s="1"/>
      <c r="LP1744" s="1"/>
      <c r="LQ1744" s="1"/>
      <c r="LR1744" s="1"/>
      <c r="LS1744" s="1"/>
      <c r="LT1744" s="1"/>
      <c r="LU1744" s="1"/>
      <c r="LV1744" s="1"/>
      <c r="LW1744" s="1"/>
      <c r="LX1744" s="1"/>
      <c r="LY1744" s="1"/>
      <c r="LZ1744" s="1"/>
      <c r="MA1744" s="1"/>
      <c r="MB1744" s="1"/>
      <c r="MC1744" s="1"/>
      <c r="MD1744" s="1"/>
      <c r="ME1744" s="1"/>
      <c r="MF1744" s="1"/>
      <c r="MG1744" s="1"/>
      <c r="MH1744" s="1"/>
      <c r="MI1744" s="1"/>
      <c r="MJ1744" s="1"/>
      <c r="MK1744" s="1"/>
      <c r="ML1744" s="1"/>
      <c r="MM1744" s="1"/>
      <c r="MN1744" s="1"/>
      <c r="MO1744" s="1"/>
      <c r="MP1744" s="1"/>
      <c r="MQ1744" s="1"/>
      <c r="MR1744" s="1"/>
      <c r="MS1744" s="1"/>
      <c r="MT1744" s="1"/>
      <c r="MU1744" s="1"/>
      <c r="MV1744" s="1"/>
      <c r="MW1744" s="1"/>
      <c r="MX1744" s="1"/>
      <c r="MY1744" s="1"/>
      <c r="MZ1744" s="1"/>
      <c r="NA1744" s="1"/>
      <c r="NB1744" s="1"/>
      <c r="NC1744" s="1"/>
      <c r="ND1744" s="1"/>
      <c r="NE1744" s="1"/>
      <c r="NF1744" s="1"/>
      <c r="NG1744" s="1"/>
      <c r="NH1744" s="1"/>
      <c r="NI1744" s="1"/>
      <c r="NJ1744" s="1"/>
      <c r="NK1744" s="1"/>
      <c r="NL1744" s="1"/>
      <c r="NM1744" s="1"/>
      <c r="NN1744" s="1"/>
      <c r="NO1744" s="1"/>
      <c r="NP1744" s="1"/>
      <c r="NQ1744" s="1"/>
      <c r="NR1744" s="1"/>
      <c r="NS1744" s="1"/>
      <c r="NT1744" s="1"/>
      <c r="NU1744" s="1"/>
      <c r="NV1744" s="1"/>
      <c r="NW1744" s="1"/>
      <c r="NX1744" s="1"/>
      <c r="NY1744" s="1"/>
      <c r="NZ1744" s="1"/>
      <c r="OA1744" s="1"/>
      <c r="OB1744" s="1"/>
      <c r="OC1744" s="1"/>
      <c r="OD1744" s="1"/>
      <c r="OE1744" s="1"/>
      <c r="OF1744" s="1"/>
      <c r="OG1744" s="1"/>
      <c r="OH1744" s="1"/>
      <c r="OI1744" s="1"/>
      <c r="OJ1744" s="1"/>
      <c r="OK1744" s="1"/>
      <c r="OL1744" s="1"/>
      <c r="OM1744" s="1"/>
      <c r="ON1744" s="1"/>
      <c r="OO1744" s="1"/>
      <c r="OP1744" s="1"/>
      <c r="OQ1744" s="1"/>
      <c r="OR1744" s="1"/>
      <c r="OS1744" s="1"/>
      <c r="OT1744" s="1"/>
      <c r="OU1744" s="1"/>
      <c r="OV1744" s="1"/>
      <c r="OW1744" s="1"/>
      <c r="OX1744" s="1"/>
      <c r="OY1744" s="1"/>
      <c r="OZ1744" s="1"/>
      <c r="PA1744" s="1"/>
      <c r="PB1744" s="1"/>
      <c r="PC1744" s="1"/>
      <c r="PD1744" s="1"/>
      <c r="PE1744" s="1"/>
      <c r="PF1744" s="1"/>
      <c r="PG1744" s="1"/>
      <c r="PH1744" s="1"/>
      <c r="PI1744" s="1"/>
      <c r="PJ1744" s="1"/>
      <c r="PK1744" s="1"/>
      <c r="PL1744" s="1"/>
      <c r="PM1744" s="1"/>
      <c r="PN1744" s="1"/>
      <c r="PO1744" s="1"/>
      <c r="PP1744" s="1"/>
      <c r="PQ1744" s="1"/>
      <c r="PR1744" s="1"/>
      <c r="PS1744" s="1"/>
      <c r="PT1744" s="1"/>
      <c r="PU1744" s="1"/>
      <c r="PV1744" s="1"/>
      <c r="PW1744" s="1"/>
      <c r="PX1744" s="1"/>
      <c r="PY1744" s="1"/>
      <c r="PZ1744" s="1"/>
      <c r="QA1744" s="1"/>
      <c r="QB1744" s="1"/>
      <c r="QC1744" s="1"/>
      <c r="QD1744" s="1"/>
      <c r="QE1744" s="1"/>
      <c r="QF1744" s="1"/>
      <c r="QG1744" s="1"/>
      <c r="QH1744" s="1"/>
      <c r="QI1744" s="1"/>
      <c r="QJ1744" s="1"/>
      <c r="QK1744" s="1"/>
      <c r="QL1744" s="1"/>
      <c r="QM1744" s="1"/>
      <c r="QN1744" s="1"/>
      <c r="QO1744" s="1"/>
      <c r="QP1744" s="1"/>
      <c r="QQ1744" s="1"/>
      <c r="QR1744" s="1"/>
      <c r="QS1744" s="1"/>
      <c r="QT1744" s="1"/>
      <c r="QU1744" s="1"/>
      <c r="QV1744" s="1"/>
      <c r="QW1744" s="1"/>
      <c r="QX1744" s="1"/>
      <c r="QY1744" s="1"/>
      <c r="QZ1744" s="1"/>
      <c r="RA1744" s="1"/>
      <c r="RB1744" s="1"/>
      <c r="RC1744" s="1"/>
      <c r="RD1744" s="1"/>
      <c r="RE1744" s="1"/>
      <c r="RF1744" s="1"/>
      <c r="RG1744" s="1"/>
      <c r="RH1744" s="1"/>
      <c r="RI1744" s="1"/>
      <c r="RJ1744" s="1"/>
      <c r="RK1744" s="1"/>
      <c r="RL1744" s="1"/>
      <c r="RM1744" s="1"/>
      <c r="RN1744" s="1"/>
      <c r="RO1744" s="1"/>
      <c r="RP1744" s="1"/>
      <c r="RQ1744" s="1"/>
      <c r="RR1744" s="1"/>
      <c r="RS1744" s="1"/>
      <c r="RT1744" s="1"/>
      <c r="RU1744" s="1"/>
      <c r="RV1744" s="1"/>
      <c r="RW1744" s="1"/>
      <c r="RX1744" s="1"/>
      <c r="RY1744" s="1"/>
      <c r="RZ1744" s="1"/>
      <c r="SA1744" s="1"/>
      <c r="SB1744" s="1"/>
      <c r="SC1744" s="1"/>
      <c r="SD1744" s="1"/>
      <c r="SE1744" s="1"/>
      <c r="SF1744" s="1"/>
      <c r="SG1744" s="1"/>
      <c r="SH1744" s="1"/>
      <c r="SI1744" s="1"/>
      <c r="SJ1744" s="1"/>
      <c r="SK1744" s="1"/>
      <c r="SL1744" s="1"/>
      <c r="SM1744" s="1"/>
      <c r="SN1744" s="1"/>
      <c r="SO1744" s="1"/>
      <c r="SP1744" s="1"/>
      <c r="SQ1744" s="1"/>
      <c r="SR1744" s="1"/>
      <c r="SS1744" s="1"/>
      <c r="ST1744" s="1"/>
      <c r="SU1744" s="1"/>
      <c r="SV1744" s="1"/>
      <c r="SW1744" s="1"/>
      <c r="SX1744" s="1"/>
      <c r="SY1744" s="1"/>
      <c r="SZ1744" s="1"/>
      <c r="TA1744" s="1"/>
      <c r="TB1744" s="1"/>
      <c r="TC1744" s="1"/>
      <c r="TD1744" s="1"/>
      <c r="TE1744" s="1"/>
      <c r="TF1744" s="1"/>
      <c r="TG1744" s="1"/>
      <c r="TH1744" s="1"/>
      <c r="TI1744" s="1"/>
      <c r="TJ1744" s="1"/>
      <c r="TK1744" s="1"/>
      <c r="TL1744" s="1"/>
      <c r="TM1744" s="1"/>
      <c r="TN1744" s="1"/>
      <c r="TO1744" s="1"/>
      <c r="TP1744" s="1"/>
      <c r="TQ1744" s="1"/>
      <c r="TR1744" s="1"/>
      <c r="TS1744" s="1"/>
      <c r="TT1744" s="1"/>
      <c r="TU1744" s="1"/>
      <c r="TV1744" s="1"/>
      <c r="TW1744" s="1"/>
      <c r="TX1744" s="1"/>
      <c r="TY1744" s="1"/>
      <c r="TZ1744" s="1"/>
      <c r="UA1744" s="1"/>
      <c r="UB1744" s="1"/>
      <c r="UC1744" s="1"/>
      <c r="UD1744" s="1"/>
      <c r="UE1744" s="1"/>
      <c r="UF1744" s="1"/>
      <c r="UG1744" s="1"/>
      <c r="UH1744" s="1"/>
      <c r="UI1744" s="1"/>
      <c r="UJ1744" s="1"/>
      <c r="UK1744" s="1"/>
      <c r="UL1744" s="1"/>
      <c r="UM1744" s="1"/>
      <c r="UN1744" s="1"/>
      <c r="UO1744" s="1"/>
      <c r="UP1744" s="1"/>
      <c r="UQ1744" s="1"/>
      <c r="UR1744" s="1"/>
      <c r="US1744" s="1"/>
      <c r="UT1744" s="1"/>
      <c r="UU1744" s="1"/>
      <c r="UV1744" s="1"/>
      <c r="UW1744" s="1"/>
      <c r="UX1744" s="1"/>
      <c r="UY1744" s="1"/>
      <c r="UZ1744" s="1"/>
      <c r="VA1744" s="1"/>
      <c r="VB1744" s="1"/>
      <c r="VC1744" s="1"/>
      <c r="VD1744" s="1"/>
      <c r="VE1744" s="1"/>
      <c r="VF1744" s="1"/>
      <c r="VG1744" s="1"/>
      <c r="VH1744" s="1"/>
      <c r="VI1744" s="1"/>
      <c r="VJ1744" s="1"/>
      <c r="VK1744" s="1"/>
      <c r="VL1744" s="1"/>
      <c r="VM1744" s="1"/>
      <c r="VN1744" s="1"/>
      <c r="VO1744" s="1"/>
      <c r="VP1744" s="1"/>
      <c r="VQ1744" s="1"/>
      <c r="VR1744" s="1"/>
      <c r="VS1744" s="1"/>
      <c r="VT1744" s="1"/>
      <c r="VU1744" s="1"/>
      <c r="VV1744" s="1"/>
      <c r="VW1744" s="1"/>
      <c r="VX1744" s="1"/>
      <c r="VY1744" s="1"/>
      <c r="VZ1744" s="1"/>
      <c r="WA1744" s="1"/>
      <c r="WB1744" s="1"/>
      <c r="WC1744" s="1"/>
      <c r="WD1744" s="1"/>
      <c r="WE1744" s="1"/>
      <c r="WF1744" s="1"/>
      <c r="WG1744" s="1"/>
      <c r="WH1744" s="1"/>
      <c r="WI1744" s="1"/>
      <c r="WJ1744" s="1"/>
      <c r="WK1744" s="1"/>
      <c r="WL1744" s="1"/>
      <c r="WM1744" s="1"/>
      <c r="WN1744" s="1"/>
      <c r="WO1744" s="1"/>
      <c r="WP1744" s="1"/>
      <c r="WQ1744" s="1"/>
      <c r="WR1744" s="1"/>
      <c r="WS1744" s="1"/>
      <c r="WT1744" s="1"/>
      <c r="WU1744" s="1"/>
      <c r="WV1744" s="1"/>
      <c r="WW1744" s="1"/>
      <c r="WX1744" s="1"/>
      <c r="WY1744" s="1"/>
      <c r="WZ1744" s="1"/>
      <c r="XA1744" s="1"/>
      <c r="XB1744" s="1"/>
      <c r="XC1744" s="1"/>
      <c r="XD1744" s="1"/>
      <c r="XE1744" s="1"/>
      <c r="XF1744" s="1"/>
      <c r="XG1744" s="1"/>
      <c r="XH1744" s="1"/>
      <c r="XI1744" s="1"/>
      <c r="XJ1744" s="1"/>
      <c r="XK1744" s="1"/>
      <c r="XL1744" s="1"/>
      <c r="XM1744" s="1"/>
      <c r="XN1744" s="1"/>
      <c r="XO1744" s="1"/>
      <c r="XP1744" s="1"/>
      <c r="XQ1744" s="1"/>
      <c r="XR1744" s="1"/>
      <c r="XS1744" s="1"/>
      <c r="XT1744" s="1"/>
      <c r="XU1744" s="1"/>
      <c r="XV1744" s="1"/>
      <c r="XW1744" s="1"/>
      <c r="XX1744" s="1"/>
      <c r="XY1744" s="1"/>
      <c r="XZ1744" s="1"/>
      <c r="YA1744" s="1"/>
      <c r="YB1744" s="1"/>
      <c r="YC1744" s="1"/>
      <c r="YD1744" s="1"/>
      <c r="YE1744" s="1"/>
      <c r="YF1744" s="1"/>
      <c r="YG1744" s="1"/>
      <c r="YH1744" s="1"/>
      <c r="YI1744" s="1"/>
      <c r="YJ1744" s="1"/>
      <c r="YK1744" s="1"/>
      <c r="YL1744" s="1"/>
      <c r="YM1744" s="1"/>
      <c r="YN1744" s="1"/>
      <c r="YO1744" s="1"/>
      <c r="YP1744" s="1"/>
      <c r="YQ1744" s="1"/>
      <c r="YR1744" s="1"/>
      <c r="YS1744" s="1"/>
      <c r="YT1744" s="1"/>
      <c r="YU1744" s="1"/>
      <c r="YV1744" s="1"/>
      <c r="YW1744" s="1"/>
      <c r="YX1744" s="1"/>
      <c r="YY1744" s="1"/>
      <c r="YZ1744" s="1"/>
      <c r="ZA1744" s="1"/>
      <c r="ZB1744" s="1"/>
      <c r="ZC1744" s="1"/>
      <c r="ZD1744" s="1"/>
      <c r="ZE1744" s="1"/>
      <c r="ZF1744" s="1"/>
      <c r="ZG1744" s="1"/>
      <c r="ZH1744" s="1"/>
      <c r="ZI1744" s="1"/>
      <c r="ZJ1744" s="1"/>
      <c r="ZK1744" s="1"/>
      <c r="ZL1744" s="1"/>
      <c r="ZM1744" s="1"/>
      <c r="ZN1744" s="1"/>
      <c r="ZO1744" s="1"/>
      <c r="ZP1744" s="1"/>
      <c r="ZQ1744" s="1"/>
      <c r="ZR1744" s="1"/>
      <c r="ZS1744" s="1"/>
      <c r="ZT1744" s="1"/>
      <c r="ZU1744" s="1"/>
      <c r="ZV1744" s="1"/>
      <c r="ZW1744" s="1"/>
      <c r="ZX1744" s="1"/>
      <c r="ZY1744" s="1"/>
      <c r="ZZ1744" s="1"/>
      <c r="AAA1744" s="1"/>
      <c r="AAB1744" s="1"/>
      <c r="AAC1744" s="1"/>
      <c r="AAD1744" s="1"/>
      <c r="AAE1744" s="1"/>
      <c r="AAF1744" s="1"/>
      <c r="AAG1744" s="1"/>
      <c r="AAH1744" s="1"/>
      <c r="AAI1744" s="1"/>
      <c r="AAJ1744" s="1"/>
      <c r="AAK1744" s="1"/>
      <c r="AAL1744" s="1"/>
      <c r="AAM1744" s="1"/>
      <c r="AAN1744" s="1"/>
      <c r="AAO1744" s="1"/>
      <c r="AAP1744" s="1"/>
      <c r="AAQ1744" s="1"/>
      <c r="AAR1744" s="1"/>
      <c r="AAS1744" s="1"/>
      <c r="AAT1744" s="1"/>
      <c r="AAU1744" s="1"/>
      <c r="AAV1744" s="1"/>
      <c r="AAW1744" s="1"/>
      <c r="AAX1744" s="1"/>
      <c r="AAY1744" s="1"/>
      <c r="AAZ1744" s="1"/>
      <c r="ABA1744" s="1"/>
      <c r="ABB1744" s="1"/>
      <c r="ABC1744" s="1"/>
      <c r="ABD1744" s="1"/>
      <c r="ABE1744" s="1"/>
      <c r="ABF1744" s="1"/>
      <c r="ABG1744" s="1"/>
      <c r="ABH1744" s="1"/>
      <c r="ABI1744" s="1"/>
      <c r="ABJ1744" s="1"/>
      <c r="ABK1744" s="1"/>
      <c r="ABL1744" s="1"/>
      <c r="ABM1744" s="1"/>
      <c r="ABN1744" s="1"/>
      <c r="ABO1744" s="1"/>
      <c r="ABP1744" s="1"/>
      <c r="ABQ1744" s="1"/>
      <c r="ABR1744" s="1"/>
      <c r="ABS1744" s="1"/>
      <c r="ABT1744" s="1"/>
      <c r="ABU1744" s="1"/>
      <c r="ABV1744" s="1"/>
      <c r="ABW1744" s="1"/>
      <c r="ABX1744" s="1"/>
      <c r="ABY1744" s="1"/>
      <c r="ABZ1744" s="1"/>
      <c r="ACA1744" s="1"/>
      <c r="ACB1744" s="1"/>
      <c r="ACC1744" s="1"/>
      <c r="ACD1744" s="1"/>
      <c r="ACE1744" s="1"/>
      <c r="ACF1744" s="1"/>
      <c r="ACG1744" s="1"/>
      <c r="ACH1744" s="1"/>
      <c r="ACI1744" s="1"/>
      <c r="ACJ1744" s="1"/>
      <c r="ACK1744" s="1"/>
      <c r="ACL1744" s="1"/>
      <c r="ACM1744" s="1"/>
      <c r="ACN1744" s="1"/>
      <c r="ACO1744" s="1"/>
      <c r="ACP1744" s="1"/>
      <c r="ACQ1744" s="1"/>
      <c r="ACR1744" s="1"/>
      <c r="ACS1744" s="1"/>
      <c r="ACT1744" s="1"/>
      <c r="ACU1744" s="1"/>
      <c r="ACV1744" s="1"/>
      <c r="ACW1744" s="1"/>
      <c r="ACX1744" s="1"/>
      <c r="ACY1744" s="1"/>
      <c r="ACZ1744" s="1"/>
      <c r="ADA1744" s="1"/>
      <c r="ADB1744" s="1"/>
      <c r="ADC1744" s="1"/>
      <c r="ADD1744" s="1"/>
      <c r="ADE1744" s="1"/>
      <c r="ADF1744" s="1"/>
      <c r="ADG1744" s="1"/>
      <c r="ADH1744" s="1"/>
      <c r="ADI1744" s="1"/>
      <c r="ADJ1744" s="1"/>
      <c r="ADK1744" s="1"/>
      <c r="ADL1744" s="1"/>
      <c r="ADM1744" s="1"/>
      <c r="ADN1744" s="1"/>
      <c r="ADO1744" s="1"/>
      <c r="ADP1744" s="1"/>
      <c r="ADQ1744" s="1"/>
      <c r="ADR1744" s="1"/>
      <c r="ADS1744" s="1"/>
      <c r="ADT1744" s="1"/>
      <c r="ADU1744" s="1"/>
      <c r="ADV1744" s="1"/>
      <c r="ADW1744" s="1"/>
      <c r="ADX1744" s="1"/>
      <c r="ADY1744" s="1"/>
      <c r="ADZ1744" s="1"/>
      <c r="AEA1744" s="1"/>
      <c r="AEB1744" s="1"/>
      <c r="AEC1744" s="1"/>
      <c r="AED1744" s="1"/>
      <c r="AEE1744" s="1"/>
      <c r="AEF1744" s="1"/>
      <c r="AEG1744" s="1"/>
      <c r="AEH1744" s="1"/>
      <c r="AEI1744" s="1"/>
      <c r="AEJ1744" s="1"/>
      <c r="AEK1744" s="1"/>
      <c r="AEL1744" s="1"/>
      <c r="AEM1744" s="1"/>
      <c r="AEN1744" s="1"/>
      <c r="AEO1744" s="1"/>
      <c r="AEP1744" s="1"/>
      <c r="AEQ1744" s="1"/>
      <c r="AER1744" s="1"/>
      <c r="AES1744" s="1"/>
      <c r="AET1744" s="1"/>
      <c r="AEU1744" s="1"/>
      <c r="AEV1744" s="1"/>
      <c r="AEW1744" s="1"/>
      <c r="AEX1744" s="1"/>
      <c r="AEY1744" s="1"/>
      <c r="AEZ1744" s="1"/>
      <c r="AFA1744" s="1"/>
      <c r="AFB1744" s="1"/>
      <c r="AFC1744" s="1"/>
      <c r="AFD1744" s="1"/>
      <c r="AFE1744" s="1"/>
      <c r="AFF1744" s="1"/>
      <c r="AFG1744" s="1"/>
      <c r="AFH1744" s="1"/>
      <c r="AFI1744" s="1"/>
      <c r="AFJ1744" s="1"/>
      <c r="AFK1744" s="1"/>
      <c r="AFL1744" s="1"/>
      <c r="AFM1744" s="1"/>
      <c r="AFN1744" s="1"/>
      <c r="AFO1744" s="1"/>
      <c r="AFP1744" s="1"/>
      <c r="AFQ1744" s="1"/>
      <c r="AFR1744" s="1"/>
      <c r="AFS1744" s="1"/>
      <c r="AFT1744" s="1"/>
      <c r="AFU1744" s="1"/>
      <c r="AFV1744" s="1"/>
      <c r="AFW1744" s="1"/>
      <c r="AFX1744" s="1"/>
      <c r="AFY1744" s="1"/>
      <c r="AFZ1744" s="1"/>
      <c r="AGA1744" s="1"/>
      <c r="AGB1744" s="1"/>
      <c r="AGC1744" s="1"/>
      <c r="AGD1744" s="1"/>
      <c r="AGE1744" s="1"/>
      <c r="AGF1744" s="1"/>
      <c r="AGG1744" s="1"/>
      <c r="AGH1744" s="1"/>
      <c r="AGI1744" s="1"/>
      <c r="AGJ1744" s="1"/>
      <c r="AGK1744" s="1"/>
      <c r="AGL1744" s="1"/>
      <c r="AGM1744" s="1"/>
      <c r="AGN1744" s="1"/>
      <c r="AGO1744" s="1"/>
      <c r="AGP1744" s="1"/>
      <c r="AGQ1744" s="1"/>
      <c r="AGR1744" s="1"/>
      <c r="AGS1744" s="1"/>
      <c r="AGT1744" s="1"/>
      <c r="AGU1744" s="1"/>
      <c r="AGV1744" s="1"/>
      <c r="AGW1744" s="1"/>
      <c r="AGX1744" s="1"/>
      <c r="AGY1744" s="1"/>
      <c r="AGZ1744" s="1"/>
      <c r="AHA1744" s="1"/>
      <c r="AHB1744" s="1"/>
      <c r="AHC1744" s="1"/>
      <c r="AHD1744" s="1"/>
      <c r="AHE1744" s="1"/>
      <c r="AHF1744" s="1"/>
      <c r="AHG1744" s="1"/>
      <c r="AHH1744" s="1"/>
      <c r="AHI1744" s="1"/>
      <c r="AHJ1744" s="1"/>
      <c r="AHK1744" s="1"/>
      <c r="AHL1744" s="1"/>
      <c r="AHM1744" s="1"/>
      <c r="AHN1744" s="1"/>
      <c r="AHO1744" s="1"/>
      <c r="AHP1744" s="1"/>
      <c r="AHQ1744" s="1"/>
      <c r="AHR1744" s="1"/>
      <c r="AHS1744" s="1"/>
      <c r="AHT1744" s="1"/>
      <c r="AHU1744" s="1"/>
      <c r="AHV1744" s="1"/>
      <c r="AHW1744" s="1"/>
      <c r="AHX1744" s="1"/>
      <c r="AHY1744" s="1"/>
      <c r="AHZ1744" s="1"/>
      <c r="AIA1744" s="1"/>
      <c r="AIB1744" s="1"/>
      <c r="AIC1744" s="1"/>
      <c r="AID1744" s="1"/>
      <c r="AIE1744" s="1"/>
      <c r="AIF1744" s="1"/>
      <c r="AIG1744" s="1"/>
      <c r="AIH1744" s="1"/>
      <c r="AII1744" s="1"/>
      <c r="AIJ1744" s="1"/>
      <c r="AIK1744" s="1"/>
      <c r="AIL1744" s="1"/>
      <c r="AIM1744" s="1"/>
      <c r="AIN1744" s="1"/>
      <c r="AIO1744" s="1"/>
      <c r="AIP1744" s="1"/>
      <c r="AIQ1744" s="1"/>
      <c r="AIR1744" s="1"/>
      <c r="AIS1744" s="1"/>
      <c r="AIT1744" s="1"/>
      <c r="AIU1744" s="1"/>
      <c r="AIV1744" s="1"/>
      <c r="AIW1744" s="1"/>
      <c r="AIX1744" s="1"/>
      <c r="AIY1744" s="1"/>
      <c r="AIZ1744" s="1"/>
      <c r="AJA1744" s="1"/>
      <c r="AJB1744" s="1"/>
      <c r="AJC1744" s="1"/>
      <c r="AJD1744" s="1"/>
      <c r="AJE1744" s="1"/>
      <c r="AJF1744" s="1"/>
      <c r="AJG1744" s="1"/>
      <c r="AJH1744" s="1"/>
      <c r="AJI1744" s="1"/>
      <c r="AJJ1744" s="1"/>
      <c r="AJK1744" s="1"/>
      <c r="AJL1744" s="1"/>
      <c r="AJM1744" s="1"/>
      <c r="AJN1744" s="1"/>
      <c r="AJO1744" s="1"/>
      <c r="AJP1744" s="1"/>
      <c r="AJQ1744" s="1"/>
      <c r="AJR1744" s="1"/>
      <c r="AJS1744" s="1"/>
      <c r="AJT1744" s="1"/>
      <c r="AJU1744" s="1"/>
      <c r="AJV1744" s="1"/>
      <c r="AJW1744" s="1"/>
      <c r="AJX1744" s="1"/>
      <c r="AJY1744" s="1"/>
      <c r="AJZ1744" s="1"/>
      <c r="AKA1744" s="1"/>
      <c r="AKB1744" s="1"/>
      <c r="AKC1744" s="1"/>
      <c r="AKD1744" s="1"/>
      <c r="AKE1744" s="1"/>
      <c r="AKF1744" s="1"/>
      <c r="AKG1744" s="1"/>
      <c r="AKH1744" s="1"/>
      <c r="AKI1744" s="1"/>
      <c r="AKJ1744" s="1"/>
      <c r="AKK1744" s="1"/>
      <c r="AKL1744" s="1"/>
      <c r="AKM1744" s="1"/>
      <c r="AKN1744" s="1"/>
      <c r="AKO1744" s="1"/>
      <c r="AKP1744" s="1"/>
      <c r="AKQ1744" s="1"/>
      <c r="AKR1744" s="1"/>
      <c r="AKS1744" s="1"/>
      <c r="AKT1744" s="1"/>
      <c r="AKU1744" s="1"/>
      <c r="AKV1744" s="1"/>
      <c r="AKW1744" s="1"/>
      <c r="AKX1744" s="1"/>
      <c r="AKY1744" s="1"/>
      <c r="AKZ1744" s="1"/>
      <c r="ALA1744" s="1"/>
      <c r="ALB1744" s="1"/>
      <c r="ALC1744" s="1"/>
      <c r="ALD1744" s="1"/>
      <c r="ALE1744" s="1"/>
      <c r="ALF1744" s="1"/>
      <c r="ALG1744" s="1"/>
      <c r="ALH1744" s="1"/>
      <c r="ALI1744" s="1"/>
      <c r="ALJ1744" s="1"/>
      <c r="ALK1744" s="1"/>
      <c r="ALL1744" s="1"/>
      <c r="ALM1744" s="1"/>
      <c r="ALN1744" s="1"/>
      <c r="ALO1744" s="1"/>
      <c r="ALP1744" s="1"/>
      <c r="ALQ1744" s="1"/>
      <c r="ALR1744" s="1"/>
      <c r="ALS1744" s="1"/>
      <c r="ALT1744" s="1"/>
      <c r="ALU1744" s="1"/>
      <c r="ALV1744" s="1"/>
      <c r="ALW1744" s="1"/>
      <c r="ALX1744" s="1"/>
      <c r="ALY1744" s="1"/>
      <c r="ALZ1744" s="1"/>
      <c r="AMA1744" s="1"/>
      <c r="AMB1744" s="1"/>
      <c r="AMC1744" s="1"/>
      <c r="AMD1744" s="1"/>
      <c r="AME1744" s="1"/>
      <c r="AMF1744" s="1"/>
      <c r="AMG1744" s="1"/>
      <c r="AMH1744" s="1"/>
      <c r="AMI1744" s="1"/>
    </row>
    <row r="1745" customFormat="false" ht="12.75" hidden="false" customHeight="false" outlineLevel="0" collapsed="false">
      <c r="A1745" s="1" t="s">
        <v>4063</v>
      </c>
      <c r="C1745" s="27" t="s">
        <v>4071</v>
      </c>
      <c r="D1745" s="27" t="s">
        <v>18</v>
      </c>
      <c r="E1745" s="27"/>
      <c r="F1745" s="31"/>
      <c r="G1745" s="27"/>
      <c r="H1745" s="30" t="s">
        <v>168</v>
      </c>
      <c r="I1745" s="31" t="n">
        <v>1.59</v>
      </c>
      <c r="J1745" s="30" t="s">
        <v>4065</v>
      </c>
      <c r="BM1745" s="1"/>
      <c r="BN1745" s="1"/>
      <c r="BO1745" s="1"/>
      <c r="BP1745" s="1"/>
      <c r="BQ1745" s="1"/>
      <c r="BR1745" s="1"/>
      <c r="BS1745" s="1"/>
      <c r="BT1745" s="1"/>
      <c r="BU1745" s="1"/>
      <c r="BV1745" s="1"/>
      <c r="BW1745" s="1"/>
      <c r="BX1745" s="1"/>
      <c r="BY1745" s="1"/>
      <c r="BZ1745" s="1"/>
      <c r="CA1745" s="1"/>
      <c r="CB1745" s="1"/>
      <c r="CC1745" s="1"/>
      <c r="CD1745" s="1"/>
      <c r="CE1745" s="1"/>
      <c r="CF1745" s="1"/>
      <c r="CG1745" s="1"/>
      <c r="CH1745" s="1"/>
      <c r="CI1745" s="1"/>
      <c r="CJ1745" s="1"/>
      <c r="CK1745" s="1"/>
      <c r="CL1745" s="1"/>
      <c r="CM1745" s="1"/>
      <c r="CN1745" s="1"/>
      <c r="CO1745" s="1"/>
      <c r="CP1745" s="1"/>
      <c r="CQ1745" s="1"/>
      <c r="CR1745" s="1"/>
      <c r="CS1745" s="1"/>
      <c r="CT1745" s="1"/>
      <c r="CU1745" s="1"/>
      <c r="CV1745" s="1"/>
      <c r="CW1745" s="1"/>
      <c r="CX1745" s="1"/>
      <c r="CY1745" s="1"/>
      <c r="CZ1745" s="1"/>
      <c r="DA1745" s="1"/>
      <c r="DB1745" s="1"/>
      <c r="DC1745" s="1"/>
      <c r="DD1745" s="1"/>
      <c r="DE1745" s="1"/>
      <c r="DF1745" s="1"/>
      <c r="DG1745" s="1"/>
      <c r="DH1745" s="1"/>
      <c r="DI1745" s="1"/>
      <c r="DJ1745" s="1"/>
      <c r="DK1745" s="1"/>
      <c r="DL1745" s="1"/>
      <c r="DM1745" s="1"/>
      <c r="DN1745" s="1"/>
      <c r="DO1745" s="1"/>
      <c r="DP1745" s="1"/>
      <c r="DQ1745" s="1"/>
      <c r="DR1745" s="1"/>
      <c r="DS1745" s="1"/>
      <c r="DT1745" s="1"/>
      <c r="DU1745" s="1"/>
      <c r="DV1745" s="1"/>
      <c r="DW1745" s="1"/>
      <c r="DX1745" s="1"/>
      <c r="DY1745" s="1"/>
      <c r="DZ1745" s="1"/>
      <c r="EA1745" s="1"/>
      <c r="EB1745" s="1"/>
      <c r="EC1745" s="1"/>
      <c r="ED1745" s="1"/>
      <c r="EE1745" s="1"/>
      <c r="EF1745" s="1"/>
      <c r="EG1745" s="1"/>
      <c r="EH1745" s="1"/>
      <c r="EI1745" s="1"/>
      <c r="EJ1745" s="1"/>
      <c r="EK1745" s="1"/>
      <c r="EL1745" s="1"/>
      <c r="EM1745" s="1"/>
      <c r="EN1745" s="1"/>
      <c r="EO1745" s="1"/>
      <c r="EP1745" s="1"/>
      <c r="EQ1745" s="1"/>
      <c r="ER1745" s="1"/>
      <c r="ES1745" s="1"/>
      <c r="ET1745" s="1"/>
      <c r="EU1745" s="1"/>
      <c r="EV1745" s="1"/>
      <c r="EW1745" s="1"/>
      <c r="EX1745" s="1"/>
      <c r="EY1745" s="1"/>
      <c r="EZ1745" s="1"/>
      <c r="FA1745" s="1"/>
      <c r="FB1745" s="1"/>
      <c r="FC1745" s="1"/>
      <c r="FD1745" s="1"/>
      <c r="FE1745" s="1"/>
      <c r="FF1745" s="1"/>
      <c r="FG1745" s="1"/>
      <c r="FH1745" s="1"/>
      <c r="FI1745" s="1"/>
      <c r="FJ1745" s="1"/>
      <c r="FK1745" s="1"/>
      <c r="FL1745" s="1"/>
      <c r="FM1745" s="1"/>
      <c r="FN1745" s="1"/>
      <c r="FO1745" s="1"/>
      <c r="FP1745" s="1"/>
      <c r="FQ1745" s="1"/>
      <c r="FR1745" s="1"/>
      <c r="FS1745" s="1"/>
      <c r="FT1745" s="1"/>
      <c r="FU1745" s="1"/>
      <c r="FV1745" s="1"/>
      <c r="FW1745" s="1"/>
      <c r="FX1745" s="1"/>
      <c r="FY1745" s="1"/>
      <c r="FZ1745" s="1"/>
      <c r="GA1745" s="1"/>
      <c r="GB1745" s="1"/>
      <c r="GC1745" s="1"/>
      <c r="GD1745" s="1"/>
      <c r="GE1745" s="1"/>
      <c r="GF1745" s="1"/>
      <c r="GG1745" s="1"/>
      <c r="GH1745" s="1"/>
      <c r="GI1745" s="1"/>
      <c r="GJ1745" s="1"/>
      <c r="GK1745" s="1"/>
      <c r="GL1745" s="1"/>
      <c r="GM1745" s="1"/>
      <c r="GN1745" s="1"/>
      <c r="GO1745" s="1"/>
      <c r="GP1745" s="1"/>
      <c r="GQ1745" s="1"/>
      <c r="GR1745" s="1"/>
      <c r="GS1745" s="1"/>
      <c r="GT1745" s="1"/>
      <c r="GU1745" s="1"/>
      <c r="GV1745" s="1"/>
      <c r="GW1745" s="1"/>
      <c r="GX1745" s="1"/>
      <c r="GY1745" s="1"/>
      <c r="GZ1745" s="1"/>
      <c r="HA1745" s="1"/>
      <c r="HB1745" s="1"/>
      <c r="HC1745" s="1"/>
      <c r="HD1745" s="1"/>
      <c r="HE1745" s="1"/>
      <c r="HF1745" s="1"/>
      <c r="HG1745" s="1"/>
      <c r="HH1745" s="1"/>
      <c r="HI1745" s="1"/>
      <c r="HJ1745" s="1"/>
      <c r="HK1745" s="1"/>
      <c r="HL1745" s="1"/>
      <c r="HM1745" s="1"/>
      <c r="HN1745" s="1"/>
      <c r="HO1745" s="1"/>
      <c r="HP1745" s="1"/>
      <c r="HQ1745" s="1"/>
      <c r="HR1745" s="1"/>
      <c r="HS1745" s="1"/>
      <c r="HT1745" s="1"/>
      <c r="HU1745" s="1"/>
      <c r="HV1745" s="1"/>
      <c r="HW1745" s="1"/>
      <c r="HX1745" s="1"/>
      <c r="HY1745" s="1"/>
      <c r="HZ1745" s="1"/>
      <c r="IA1745" s="1"/>
      <c r="IB1745" s="1"/>
      <c r="IC1745" s="1"/>
      <c r="ID1745" s="1"/>
      <c r="IE1745" s="1"/>
      <c r="IF1745" s="1"/>
      <c r="IG1745" s="1"/>
      <c r="IH1745" s="1"/>
      <c r="II1745" s="1"/>
      <c r="IJ1745" s="1"/>
      <c r="IK1745" s="1"/>
      <c r="IL1745" s="1"/>
      <c r="IM1745" s="1"/>
      <c r="IN1745" s="1"/>
      <c r="IO1745" s="1"/>
      <c r="IP1745" s="1"/>
      <c r="IQ1745" s="1"/>
      <c r="IR1745" s="1"/>
      <c r="IS1745" s="1"/>
      <c r="IT1745" s="1"/>
      <c r="IU1745" s="1"/>
      <c r="IV1745" s="1"/>
      <c r="IW1745" s="1"/>
      <c r="IX1745" s="1"/>
      <c r="IY1745" s="1"/>
      <c r="IZ1745" s="1"/>
      <c r="JA1745" s="1"/>
      <c r="JB1745" s="1"/>
      <c r="JC1745" s="1"/>
      <c r="JD1745" s="1"/>
      <c r="JE1745" s="1"/>
      <c r="JF1745" s="1"/>
      <c r="JG1745" s="1"/>
      <c r="JH1745" s="1"/>
      <c r="JI1745" s="1"/>
      <c r="JJ1745" s="1"/>
      <c r="JK1745" s="1"/>
      <c r="JL1745" s="1"/>
      <c r="JM1745" s="1"/>
      <c r="JN1745" s="1"/>
      <c r="JO1745" s="1"/>
      <c r="JP1745" s="1"/>
      <c r="JQ1745" s="1"/>
      <c r="JR1745" s="1"/>
      <c r="JS1745" s="1"/>
      <c r="JT1745" s="1"/>
      <c r="JU1745" s="1"/>
      <c r="JV1745" s="1"/>
      <c r="JW1745" s="1"/>
      <c r="JX1745" s="1"/>
      <c r="JY1745" s="1"/>
      <c r="JZ1745" s="1"/>
      <c r="KA1745" s="1"/>
      <c r="KB1745" s="1"/>
      <c r="KC1745" s="1"/>
      <c r="KD1745" s="1"/>
      <c r="KE1745" s="1"/>
      <c r="KF1745" s="1"/>
      <c r="KG1745" s="1"/>
      <c r="KH1745" s="1"/>
      <c r="KI1745" s="1"/>
      <c r="KJ1745" s="1"/>
      <c r="KK1745" s="1"/>
      <c r="KL1745" s="1"/>
      <c r="KM1745" s="1"/>
      <c r="KN1745" s="1"/>
      <c r="KO1745" s="1"/>
      <c r="KP1745" s="1"/>
      <c r="KQ1745" s="1"/>
      <c r="KR1745" s="1"/>
      <c r="KS1745" s="1"/>
      <c r="KT1745" s="1"/>
      <c r="KU1745" s="1"/>
      <c r="KV1745" s="1"/>
      <c r="KW1745" s="1"/>
      <c r="KX1745" s="1"/>
      <c r="KY1745" s="1"/>
      <c r="KZ1745" s="1"/>
      <c r="LA1745" s="1"/>
      <c r="LB1745" s="1"/>
      <c r="LC1745" s="1"/>
      <c r="LD1745" s="1"/>
      <c r="LE1745" s="1"/>
      <c r="LF1745" s="1"/>
      <c r="LG1745" s="1"/>
      <c r="LH1745" s="1"/>
      <c r="LI1745" s="1"/>
      <c r="LJ1745" s="1"/>
      <c r="LK1745" s="1"/>
      <c r="LL1745" s="1"/>
      <c r="LM1745" s="1"/>
      <c r="LN1745" s="1"/>
      <c r="LO1745" s="1"/>
      <c r="LP1745" s="1"/>
      <c r="LQ1745" s="1"/>
      <c r="LR1745" s="1"/>
      <c r="LS1745" s="1"/>
      <c r="LT1745" s="1"/>
      <c r="LU1745" s="1"/>
      <c r="LV1745" s="1"/>
      <c r="LW1745" s="1"/>
      <c r="LX1745" s="1"/>
      <c r="LY1745" s="1"/>
      <c r="LZ1745" s="1"/>
      <c r="MA1745" s="1"/>
      <c r="MB1745" s="1"/>
      <c r="MC1745" s="1"/>
      <c r="MD1745" s="1"/>
      <c r="ME1745" s="1"/>
      <c r="MF1745" s="1"/>
      <c r="MG1745" s="1"/>
      <c r="MH1745" s="1"/>
      <c r="MI1745" s="1"/>
      <c r="MJ1745" s="1"/>
      <c r="MK1745" s="1"/>
      <c r="ML1745" s="1"/>
      <c r="MM1745" s="1"/>
      <c r="MN1745" s="1"/>
      <c r="MO1745" s="1"/>
      <c r="MP1745" s="1"/>
      <c r="MQ1745" s="1"/>
      <c r="MR1745" s="1"/>
      <c r="MS1745" s="1"/>
      <c r="MT1745" s="1"/>
      <c r="MU1745" s="1"/>
      <c r="MV1745" s="1"/>
      <c r="MW1745" s="1"/>
      <c r="MX1745" s="1"/>
      <c r="MY1745" s="1"/>
      <c r="MZ1745" s="1"/>
      <c r="NA1745" s="1"/>
      <c r="NB1745" s="1"/>
      <c r="NC1745" s="1"/>
      <c r="ND1745" s="1"/>
      <c r="NE1745" s="1"/>
      <c r="NF1745" s="1"/>
      <c r="NG1745" s="1"/>
      <c r="NH1745" s="1"/>
      <c r="NI1745" s="1"/>
      <c r="NJ1745" s="1"/>
      <c r="NK1745" s="1"/>
      <c r="NL1745" s="1"/>
      <c r="NM1745" s="1"/>
      <c r="NN1745" s="1"/>
      <c r="NO1745" s="1"/>
      <c r="NP1745" s="1"/>
      <c r="NQ1745" s="1"/>
      <c r="NR1745" s="1"/>
      <c r="NS1745" s="1"/>
      <c r="NT1745" s="1"/>
      <c r="NU1745" s="1"/>
      <c r="NV1745" s="1"/>
      <c r="NW1745" s="1"/>
      <c r="NX1745" s="1"/>
      <c r="NY1745" s="1"/>
      <c r="NZ1745" s="1"/>
      <c r="OA1745" s="1"/>
      <c r="OB1745" s="1"/>
      <c r="OC1745" s="1"/>
      <c r="OD1745" s="1"/>
      <c r="OE1745" s="1"/>
      <c r="OF1745" s="1"/>
      <c r="OG1745" s="1"/>
      <c r="OH1745" s="1"/>
      <c r="OI1745" s="1"/>
      <c r="OJ1745" s="1"/>
      <c r="OK1745" s="1"/>
      <c r="OL1745" s="1"/>
      <c r="OM1745" s="1"/>
      <c r="ON1745" s="1"/>
      <c r="OO1745" s="1"/>
      <c r="OP1745" s="1"/>
      <c r="OQ1745" s="1"/>
      <c r="OR1745" s="1"/>
      <c r="OS1745" s="1"/>
      <c r="OT1745" s="1"/>
      <c r="OU1745" s="1"/>
      <c r="OV1745" s="1"/>
      <c r="OW1745" s="1"/>
      <c r="OX1745" s="1"/>
      <c r="OY1745" s="1"/>
      <c r="OZ1745" s="1"/>
      <c r="PA1745" s="1"/>
      <c r="PB1745" s="1"/>
      <c r="PC1745" s="1"/>
      <c r="PD1745" s="1"/>
      <c r="PE1745" s="1"/>
      <c r="PF1745" s="1"/>
      <c r="PG1745" s="1"/>
      <c r="PH1745" s="1"/>
      <c r="PI1745" s="1"/>
      <c r="PJ1745" s="1"/>
      <c r="PK1745" s="1"/>
      <c r="PL1745" s="1"/>
      <c r="PM1745" s="1"/>
      <c r="PN1745" s="1"/>
      <c r="PO1745" s="1"/>
      <c r="PP1745" s="1"/>
      <c r="PQ1745" s="1"/>
      <c r="PR1745" s="1"/>
      <c r="PS1745" s="1"/>
      <c r="PT1745" s="1"/>
      <c r="PU1745" s="1"/>
      <c r="PV1745" s="1"/>
      <c r="PW1745" s="1"/>
      <c r="PX1745" s="1"/>
      <c r="PY1745" s="1"/>
      <c r="PZ1745" s="1"/>
      <c r="QA1745" s="1"/>
      <c r="QB1745" s="1"/>
      <c r="QC1745" s="1"/>
      <c r="QD1745" s="1"/>
      <c r="QE1745" s="1"/>
      <c r="QF1745" s="1"/>
      <c r="QG1745" s="1"/>
      <c r="QH1745" s="1"/>
      <c r="QI1745" s="1"/>
      <c r="QJ1745" s="1"/>
      <c r="QK1745" s="1"/>
      <c r="QL1745" s="1"/>
      <c r="QM1745" s="1"/>
      <c r="QN1745" s="1"/>
      <c r="QO1745" s="1"/>
      <c r="QP1745" s="1"/>
      <c r="QQ1745" s="1"/>
      <c r="QR1745" s="1"/>
      <c r="QS1745" s="1"/>
      <c r="QT1745" s="1"/>
      <c r="QU1745" s="1"/>
      <c r="QV1745" s="1"/>
      <c r="QW1745" s="1"/>
      <c r="QX1745" s="1"/>
      <c r="QY1745" s="1"/>
      <c r="QZ1745" s="1"/>
      <c r="RA1745" s="1"/>
      <c r="RB1745" s="1"/>
      <c r="RC1745" s="1"/>
      <c r="RD1745" s="1"/>
      <c r="RE1745" s="1"/>
      <c r="RF1745" s="1"/>
      <c r="RG1745" s="1"/>
      <c r="RH1745" s="1"/>
      <c r="RI1745" s="1"/>
      <c r="RJ1745" s="1"/>
      <c r="RK1745" s="1"/>
      <c r="RL1745" s="1"/>
      <c r="RM1745" s="1"/>
      <c r="RN1745" s="1"/>
      <c r="RO1745" s="1"/>
      <c r="RP1745" s="1"/>
      <c r="RQ1745" s="1"/>
      <c r="RR1745" s="1"/>
      <c r="RS1745" s="1"/>
      <c r="RT1745" s="1"/>
      <c r="RU1745" s="1"/>
      <c r="RV1745" s="1"/>
      <c r="RW1745" s="1"/>
      <c r="RX1745" s="1"/>
      <c r="RY1745" s="1"/>
      <c r="RZ1745" s="1"/>
      <c r="SA1745" s="1"/>
      <c r="SB1745" s="1"/>
      <c r="SC1745" s="1"/>
      <c r="SD1745" s="1"/>
      <c r="SE1745" s="1"/>
      <c r="SF1745" s="1"/>
      <c r="SG1745" s="1"/>
      <c r="SH1745" s="1"/>
      <c r="SI1745" s="1"/>
      <c r="SJ1745" s="1"/>
      <c r="SK1745" s="1"/>
      <c r="SL1745" s="1"/>
      <c r="SM1745" s="1"/>
      <c r="SN1745" s="1"/>
      <c r="SO1745" s="1"/>
      <c r="SP1745" s="1"/>
      <c r="SQ1745" s="1"/>
      <c r="SR1745" s="1"/>
      <c r="SS1745" s="1"/>
      <c r="ST1745" s="1"/>
      <c r="SU1745" s="1"/>
      <c r="SV1745" s="1"/>
      <c r="SW1745" s="1"/>
      <c r="SX1745" s="1"/>
      <c r="SY1745" s="1"/>
      <c r="SZ1745" s="1"/>
      <c r="TA1745" s="1"/>
      <c r="TB1745" s="1"/>
      <c r="TC1745" s="1"/>
      <c r="TD1745" s="1"/>
      <c r="TE1745" s="1"/>
      <c r="TF1745" s="1"/>
      <c r="TG1745" s="1"/>
      <c r="TH1745" s="1"/>
      <c r="TI1745" s="1"/>
      <c r="TJ1745" s="1"/>
      <c r="TK1745" s="1"/>
      <c r="TL1745" s="1"/>
      <c r="TM1745" s="1"/>
      <c r="TN1745" s="1"/>
      <c r="TO1745" s="1"/>
      <c r="TP1745" s="1"/>
      <c r="TQ1745" s="1"/>
      <c r="TR1745" s="1"/>
      <c r="TS1745" s="1"/>
      <c r="TT1745" s="1"/>
      <c r="TU1745" s="1"/>
      <c r="TV1745" s="1"/>
      <c r="TW1745" s="1"/>
      <c r="TX1745" s="1"/>
      <c r="TY1745" s="1"/>
      <c r="TZ1745" s="1"/>
      <c r="UA1745" s="1"/>
      <c r="UB1745" s="1"/>
      <c r="UC1745" s="1"/>
      <c r="UD1745" s="1"/>
      <c r="UE1745" s="1"/>
      <c r="UF1745" s="1"/>
      <c r="UG1745" s="1"/>
      <c r="UH1745" s="1"/>
      <c r="UI1745" s="1"/>
      <c r="UJ1745" s="1"/>
      <c r="UK1745" s="1"/>
      <c r="UL1745" s="1"/>
      <c r="UM1745" s="1"/>
      <c r="UN1745" s="1"/>
      <c r="UO1745" s="1"/>
      <c r="UP1745" s="1"/>
      <c r="UQ1745" s="1"/>
      <c r="UR1745" s="1"/>
      <c r="US1745" s="1"/>
      <c r="UT1745" s="1"/>
      <c r="UU1745" s="1"/>
      <c r="UV1745" s="1"/>
      <c r="UW1745" s="1"/>
      <c r="UX1745" s="1"/>
      <c r="UY1745" s="1"/>
      <c r="UZ1745" s="1"/>
      <c r="VA1745" s="1"/>
      <c r="VB1745" s="1"/>
      <c r="VC1745" s="1"/>
      <c r="VD1745" s="1"/>
      <c r="VE1745" s="1"/>
      <c r="VF1745" s="1"/>
      <c r="VG1745" s="1"/>
      <c r="VH1745" s="1"/>
      <c r="VI1745" s="1"/>
      <c r="VJ1745" s="1"/>
      <c r="VK1745" s="1"/>
      <c r="VL1745" s="1"/>
      <c r="VM1745" s="1"/>
      <c r="VN1745" s="1"/>
      <c r="VO1745" s="1"/>
      <c r="VP1745" s="1"/>
      <c r="VQ1745" s="1"/>
      <c r="VR1745" s="1"/>
      <c r="VS1745" s="1"/>
      <c r="VT1745" s="1"/>
      <c r="VU1745" s="1"/>
      <c r="VV1745" s="1"/>
      <c r="VW1745" s="1"/>
      <c r="VX1745" s="1"/>
      <c r="VY1745" s="1"/>
      <c r="VZ1745" s="1"/>
      <c r="WA1745" s="1"/>
      <c r="WB1745" s="1"/>
      <c r="WC1745" s="1"/>
      <c r="WD1745" s="1"/>
      <c r="WE1745" s="1"/>
      <c r="WF1745" s="1"/>
      <c r="WG1745" s="1"/>
      <c r="WH1745" s="1"/>
      <c r="WI1745" s="1"/>
      <c r="WJ1745" s="1"/>
      <c r="WK1745" s="1"/>
      <c r="WL1745" s="1"/>
      <c r="WM1745" s="1"/>
      <c r="WN1745" s="1"/>
      <c r="WO1745" s="1"/>
      <c r="WP1745" s="1"/>
      <c r="WQ1745" s="1"/>
      <c r="WR1745" s="1"/>
      <c r="WS1745" s="1"/>
      <c r="WT1745" s="1"/>
      <c r="WU1745" s="1"/>
      <c r="WV1745" s="1"/>
      <c r="WW1745" s="1"/>
      <c r="WX1745" s="1"/>
      <c r="WY1745" s="1"/>
      <c r="WZ1745" s="1"/>
      <c r="XA1745" s="1"/>
      <c r="XB1745" s="1"/>
      <c r="XC1745" s="1"/>
      <c r="XD1745" s="1"/>
      <c r="XE1745" s="1"/>
      <c r="XF1745" s="1"/>
      <c r="XG1745" s="1"/>
      <c r="XH1745" s="1"/>
      <c r="XI1745" s="1"/>
      <c r="XJ1745" s="1"/>
      <c r="XK1745" s="1"/>
      <c r="XL1745" s="1"/>
      <c r="XM1745" s="1"/>
      <c r="XN1745" s="1"/>
      <c r="XO1745" s="1"/>
      <c r="XP1745" s="1"/>
      <c r="XQ1745" s="1"/>
      <c r="XR1745" s="1"/>
      <c r="XS1745" s="1"/>
      <c r="XT1745" s="1"/>
      <c r="XU1745" s="1"/>
      <c r="XV1745" s="1"/>
      <c r="XW1745" s="1"/>
      <c r="XX1745" s="1"/>
      <c r="XY1745" s="1"/>
      <c r="XZ1745" s="1"/>
      <c r="YA1745" s="1"/>
      <c r="YB1745" s="1"/>
      <c r="YC1745" s="1"/>
      <c r="YD1745" s="1"/>
      <c r="YE1745" s="1"/>
      <c r="YF1745" s="1"/>
      <c r="YG1745" s="1"/>
      <c r="YH1745" s="1"/>
      <c r="YI1745" s="1"/>
      <c r="YJ1745" s="1"/>
      <c r="YK1745" s="1"/>
      <c r="YL1745" s="1"/>
      <c r="YM1745" s="1"/>
      <c r="YN1745" s="1"/>
      <c r="YO1745" s="1"/>
      <c r="YP1745" s="1"/>
      <c r="YQ1745" s="1"/>
      <c r="YR1745" s="1"/>
      <c r="YS1745" s="1"/>
      <c r="YT1745" s="1"/>
      <c r="YU1745" s="1"/>
      <c r="YV1745" s="1"/>
      <c r="YW1745" s="1"/>
      <c r="YX1745" s="1"/>
      <c r="YY1745" s="1"/>
      <c r="YZ1745" s="1"/>
      <c r="ZA1745" s="1"/>
      <c r="ZB1745" s="1"/>
      <c r="ZC1745" s="1"/>
      <c r="ZD1745" s="1"/>
      <c r="ZE1745" s="1"/>
      <c r="ZF1745" s="1"/>
      <c r="ZG1745" s="1"/>
      <c r="ZH1745" s="1"/>
      <c r="ZI1745" s="1"/>
      <c r="ZJ1745" s="1"/>
      <c r="ZK1745" s="1"/>
      <c r="ZL1745" s="1"/>
      <c r="ZM1745" s="1"/>
      <c r="ZN1745" s="1"/>
      <c r="ZO1745" s="1"/>
      <c r="ZP1745" s="1"/>
      <c r="ZQ1745" s="1"/>
      <c r="ZR1745" s="1"/>
      <c r="ZS1745" s="1"/>
      <c r="ZT1745" s="1"/>
      <c r="ZU1745" s="1"/>
      <c r="ZV1745" s="1"/>
      <c r="ZW1745" s="1"/>
      <c r="ZX1745" s="1"/>
      <c r="ZY1745" s="1"/>
      <c r="ZZ1745" s="1"/>
      <c r="AAA1745" s="1"/>
      <c r="AAB1745" s="1"/>
      <c r="AAC1745" s="1"/>
      <c r="AAD1745" s="1"/>
      <c r="AAE1745" s="1"/>
      <c r="AAF1745" s="1"/>
      <c r="AAG1745" s="1"/>
      <c r="AAH1745" s="1"/>
      <c r="AAI1745" s="1"/>
      <c r="AAJ1745" s="1"/>
      <c r="AAK1745" s="1"/>
      <c r="AAL1745" s="1"/>
      <c r="AAM1745" s="1"/>
      <c r="AAN1745" s="1"/>
      <c r="AAO1745" s="1"/>
      <c r="AAP1745" s="1"/>
      <c r="AAQ1745" s="1"/>
      <c r="AAR1745" s="1"/>
      <c r="AAS1745" s="1"/>
      <c r="AAT1745" s="1"/>
      <c r="AAU1745" s="1"/>
      <c r="AAV1745" s="1"/>
      <c r="AAW1745" s="1"/>
      <c r="AAX1745" s="1"/>
      <c r="AAY1745" s="1"/>
      <c r="AAZ1745" s="1"/>
      <c r="ABA1745" s="1"/>
      <c r="ABB1745" s="1"/>
      <c r="ABC1745" s="1"/>
      <c r="ABD1745" s="1"/>
      <c r="ABE1745" s="1"/>
      <c r="ABF1745" s="1"/>
      <c r="ABG1745" s="1"/>
      <c r="ABH1745" s="1"/>
      <c r="ABI1745" s="1"/>
      <c r="ABJ1745" s="1"/>
      <c r="ABK1745" s="1"/>
      <c r="ABL1745" s="1"/>
      <c r="ABM1745" s="1"/>
      <c r="ABN1745" s="1"/>
      <c r="ABO1745" s="1"/>
      <c r="ABP1745" s="1"/>
      <c r="ABQ1745" s="1"/>
      <c r="ABR1745" s="1"/>
      <c r="ABS1745" s="1"/>
      <c r="ABT1745" s="1"/>
      <c r="ABU1745" s="1"/>
      <c r="ABV1745" s="1"/>
      <c r="ABW1745" s="1"/>
      <c r="ABX1745" s="1"/>
      <c r="ABY1745" s="1"/>
      <c r="ABZ1745" s="1"/>
      <c r="ACA1745" s="1"/>
      <c r="ACB1745" s="1"/>
      <c r="ACC1745" s="1"/>
      <c r="ACD1745" s="1"/>
      <c r="ACE1745" s="1"/>
      <c r="ACF1745" s="1"/>
      <c r="ACG1745" s="1"/>
      <c r="ACH1745" s="1"/>
      <c r="ACI1745" s="1"/>
      <c r="ACJ1745" s="1"/>
      <c r="ACK1745" s="1"/>
      <c r="ACL1745" s="1"/>
      <c r="ACM1745" s="1"/>
      <c r="ACN1745" s="1"/>
      <c r="ACO1745" s="1"/>
      <c r="ACP1745" s="1"/>
      <c r="ACQ1745" s="1"/>
      <c r="ACR1745" s="1"/>
      <c r="ACS1745" s="1"/>
      <c r="ACT1745" s="1"/>
      <c r="ACU1745" s="1"/>
      <c r="ACV1745" s="1"/>
      <c r="ACW1745" s="1"/>
      <c r="ACX1745" s="1"/>
      <c r="ACY1745" s="1"/>
      <c r="ACZ1745" s="1"/>
      <c r="ADA1745" s="1"/>
      <c r="ADB1745" s="1"/>
      <c r="ADC1745" s="1"/>
      <c r="ADD1745" s="1"/>
      <c r="ADE1745" s="1"/>
      <c r="ADF1745" s="1"/>
      <c r="ADG1745" s="1"/>
      <c r="ADH1745" s="1"/>
      <c r="ADI1745" s="1"/>
      <c r="ADJ1745" s="1"/>
      <c r="ADK1745" s="1"/>
      <c r="ADL1745" s="1"/>
      <c r="ADM1745" s="1"/>
      <c r="ADN1745" s="1"/>
      <c r="ADO1745" s="1"/>
      <c r="ADP1745" s="1"/>
      <c r="ADQ1745" s="1"/>
      <c r="ADR1745" s="1"/>
      <c r="ADS1745" s="1"/>
      <c r="ADT1745" s="1"/>
      <c r="ADU1745" s="1"/>
      <c r="ADV1745" s="1"/>
      <c r="ADW1745" s="1"/>
      <c r="ADX1745" s="1"/>
      <c r="ADY1745" s="1"/>
      <c r="ADZ1745" s="1"/>
      <c r="AEA1745" s="1"/>
      <c r="AEB1745" s="1"/>
      <c r="AEC1745" s="1"/>
      <c r="AED1745" s="1"/>
      <c r="AEE1745" s="1"/>
      <c r="AEF1745" s="1"/>
      <c r="AEG1745" s="1"/>
      <c r="AEH1745" s="1"/>
      <c r="AEI1745" s="1"/>
      <c r="AEJ1745" s="1"/>
      <c r="AEK1745" s="1"/>
      <c r="AEL1745" s="1"/>
      <c r="AEM1745" s="1"/>
      <c r="AEN1745" s="1"/>
      <c r="AEO1745" s="1"/>
      <c r="AEP1745" s="1"/>
      <c r="AEQ1745" s="1"/>
      <c r="AER1745" s="1"/>
      <c r="AES1745" s="1"/>
      <c r="AET1745" s="1"/>
      <c r="AEU1745" s="1"/>
      <c r="AEV1745" s="1"/>
      <c r="AEW1745" s="1"/>
      <c r="AEX1745" s="1"/>
      <c r="AEY1745" s="1"/>
      <c r="AEZ1745" s="1"/>
      <c r="AFA1745" s="1"/>
      <c r="AFB1745" s="1"/>
      <c r="AFC1745" s="1"/>
      <c r="AFD1745" s="1"/>
      <c r="AFE1745" s="1"/>
      <c r="AFF1745" s="1"/>
      <c r="AFG1745" s="1"/>
      <c r="AFH1745" s="1"/>
      <c r="AFI1745" s="1"/>
      <c r="AFJ1745" s="1"/>
      <c r="AFK1745" s="1"/>
      <c r="AFL1745" s="1"/>
      <c r="AFM1745" s="1"/>
      <c r="AFN1745" s="1"/>
      <c r="AFO1745" s="1"/>
      <c r="AFP1745" s="1"/>
      <c r="AFQ1745" s="1"/>
      <c r="AFR1745" s="1"/>
      <c r="AFS1745" s="1"/>
      <c r="AFT1745" s="1"/>
      <c r="AFU1745" s="1"/>
      <c r="AFV1745" s="1"/>
      <c r="AFW1745" s="1"/>
      <c r="AFX1745" s="1"/>
      <c r="AFY1745" s="1"/>
      <c r="AFZ1745" s="1"/>
      <c r="AGA1745" s="1"/>
      <c r="AGB1745" s="1"/>
      <c r="AGC1745" s="1"/>
      <c r="AGD1745" s="1"/>
      <c r="AGE1745" s="1"/>
      <c r="AGF1745" s="1"/>
      <c r="AGG1745" s="1"/>
      <c r="AGH1745" s="1"/>
      <c r="AGI1745" s="1"/>
      <c r="AGJ1745" s="1"/>
      <c r="AGK1745" s="1"/>
      <c r="AGL1745" s="1"/>
      <c r="AGM1745" s="1"/>
      <c r="AGN1745" s="1"/>
      <c r="AGO1745" s="1"/>
      <c r="AGP1745" s="1"/>
      <c r="AGQ1745" s="1"/>
      <c r="AGR1745" s="1"/>
      <c r="AGS1745" s="1"/>
      <c r="AGT1745" s="1"/>
      <c r="AGU1745" s="1"/>
      <c r="AGV1745" s="1"/>
      <c r="AGW1745" s="1"/>
      <c r="AGX1745" s="1"/>
      <c r="AGY1745" s="1"/>
      <c r="AGZ1745" s="1"/>
      <c r="AHA1745" s="1"/>
      <c r="AHB1745" s="1"/>
      <c r="AHC1745" s="1"/>
      <c r="AHD1745" s="1"/>
      <c r="AHE1745" s="1"/>
      <c r="AHF1745" s="1"/>
      <c r="AHG1745" s="1"/>
      <c r="AHH1745" s="1"/>
      <c r="AHI1745" s="1"/>
      <c r="AHJ1745" s="1"/>
      <c r="AHK1745" s="1"/>
      <c r="AHL1745" s="1"/>
      <c r="AHM1745" s="1"/>
      <c r="AHN1745" s="1"/>
      <c r="AHO1745" s="1"/>
      <c r="AHP1745" s="1"/>
      <c r="AHQ1745" s="1"/>
      <c r="AHR1745" s="1"/>
      <c r="AHS1745" s="1"/>
      <c r="AHT1745" s="1"/>
      <c r="AHU1745" s="1"/>
      <c r="AHV1745" s="1"/>
      <c r="AHW1745" s="1"/>
      <c r="AHX1745" s="1"/>
      <c r="AHY1745" s="1"/>
      <c r="AHZ1745" s="1"/>
      <c r="AIA1745" s="1"/>
      <c r="AIB1745" s="1"/>
      <c r="AIC1745" s="1"/>
      <c r="AID1745" s="1"/>
      <c r="AIE1745" s="1"/>
      <c r="AIF1745" s="1"/>
      <c r="AIG1745" s="1"/>
      <c r="AIH1745" s="1"/>
      <c r="AII1745" s="1"/>
      <c r="AIJ1745" s="1"/>
      <c r="AIK1745" s="1"/>
      <c r="AIL1745" s="1"/>
      <c r="AIM1745" s="1"/>
      <c r="AIN1745" s="1"/>
      <c r="AIO1745" s="1"/>
      <c r="AIP1745" s="1"/>
      <c r="AIQ1745" s="1"/>
      <c r="AIR1745" s="1"/>
      <c r="AIS1745" s="1"/>
      <c r="AIT1745" s="1"/>
      <c r="AIU1745" s="1"/>
      <c r="AIV1745" s="1"/>
      <c r="AIW1745" s="1"/>
      <c r="AIX1745" s="1"/>
      <c r="AIY1745" s="1"/>
      <c r="AIZ1745" s="1"/>
      <c r="AJA1745" s="1"/>
      <c r="AJB1745" s="1"/>
      <c r="AJC1745" s="1"/>
      <c r="AJD1745" s="1"/>
      <c r="AJE1745" s="1"/>
      <c r="AJF1745" s="1"/>
      <c r="AJG1745" s="1"/>
      <c r="AJH1745" s="1"/>
      <c r="AJI1745" s="1"/>
      <c r="AJJ1745" s="1"/>
      <c r="AJK1745" s="1"/>
      <c r="AJL1745" s="1"/>
      <c r="AJM1745" s="1"/>
      <c r="AJN1745" s="1"/>
      <c r="AJO1745" s="1"/>
      <c r="AJP1745" s="1"/>
      <c r="AJQ1745" s="1"/>
      <c r="AJR1745" s="1"/>
      <c r="AJS1745" s="1"/>
      <c r="AJT1745" s="1"/>
      <c r="AJU1745" s="1"/>
      <c r="AJV1745" s="1"/>
      <c r="AJW1745" s="1"/>
      <c r="AJX1745" s="1"/>
      <c r="AJY1745" s="1"/>
      <c r="AJZ1745" s="1"/>
      <c r="AKA1745" s="1"/>
      <c r="AKB1745" s="1"/>
      <c r="AKC1745" s="1"/>
      <c r="AKD1745" s="1"/>
      <c r="AKE1745" s="1"/>
      <c r="AKF1745" s="1"/>
      <c r="AKG1745" s="1"/>
      <c r="AKH1745" s="1"/>
      <c r="AKI1745" s="1"/>
      <c r="AKJ1745" s="1"/>
      <c r="AKK1745" s="1"/>
      <c r="AKL1745" s="1"/>
      <c r="AKM1745" s="1"/>
      <c r="AKN1745" s="1"/>
      <c r="AKO1745" s="1"/>
      <c r="AKP1745" s="1"/>
      <c r="AKQ1745" s="1"/>
      <c r="AKR1745" s="1"/>
      <c r="AKS1745" s="1"/>
      <c r="AKT1745" s="1"/>
      <c r="AKU1745" s="1"/>
      <c r="AKV1745" s="1"/>
      <c r="AKW1745" s="1"/>
      <c r="AKX1745" s="1"/>
      <c r="AKY1745" s="1"/>
      <c r="AKZ1745" s="1"/>
      <c r="ALA1745" s="1"/>
      <c r="ALB1745" s="1"/>
      <c r="ALC1745" s="1"/>
      <c r="ALD1745" s="1"/>
      <c r="ALE1745" s="1"/>
      <c r="ALF1745" s="1"/>
      <c r="ALG1745" s="1"/>
      <c r="ALH1745" s="1"/>
      <c r="ALI1745" s="1"/>
      <c r="ALJ1745" s="1"/>
      <c r="ALK1745" s="1"/>
      <c r="ALL1745" s="1"/>
      <c r="ALM1745" s="1"/>
      <c r="ALN1745" s="1"/>
      <c r="ALO1745" s="1"/>
      <c r="ALP1745" s="1"/>
      <c r="ALQ1745" s="1"/>
      <c r="ALR1745" s="1"/>
      <c r="ALS1745" s="1"/>
      <c r="ALT1745" s="1"/>
      <c r="ALU1745" s="1"/>
      <c r="ALV1745" s="1"/>
      <c r="ALW1745" s="1"/>
      <c r="ALX1745" s="1"/>
      <c r="ALY1745" s="1"/>
      <c r="ALZ1745" s="1"/>
      <c r="AMA1745" s="1"/>
      <c r="AMB1745" s="1"/>
      <c r="AMC1745" s="1"/>
      <c r="AMD1745" s="1"/>
      <c r="AME1745" s="1"/>
      <c r="AMF1745" s="1"/>
      <c r="AMG1745" s="1"/>
      <c r="AMH1745" s="1"/>
      <c r="AMI1745" s="1"/>
    </row>
    <row r="1746" customFormat="false" ht="12.75" hidden="false" customHeight="false" outlineLevel="0" collapsed="false">
      <c r="A1746" s="1" t="s">
        <v>4072</v>
      </c>
      <c r="C1746" s="27" t="s">
        <v>4073</v>
      </c>
      <c r="D1746" s="27" t="s">
        <v>51</v>
      </c>
      <c r="E1746" s="27"/>
      <c r="F1746" s="31"/>
      <c r="G1746" s="27"/>
      <c r="H1746" s="30" t="s">
        <v>168</v>
      </c>
      <c r="I1746" s="31" t="n">
        <v>0.79</v>
      </c>
      <c r="J1746" s="30" t="s">
        <v>4065</v>
      </c>
      <c r="BM1746" s="1"/>
      <c r="BN1746" s="1"/>
      <c r="BO1746" s="1"/>
      <c r="BP1746" s="1"/>
      <c r="BQ1746" s="1"/>
      <c r="BR1746" s="1"/>
      <c r="BS1746" s="1"/>
      <c r="BT1746" s="1"/>
      <c r="BU1746" s="1"/>
      <c r="BV1746" s="1"/>
      <c r="BW1746" s="1"/>
      <c r="BX1746" s="1"/>
      <c r="BY1746" s="1"/>
      <c r="BZ1746" s="1"/>
      <c r="CA1746" s="1"/>
      <c r="CB1746" s="1"/>
      <c r="CC1746" s="1"/>
      <c r="CD1746" s="1"/>
      <c r="CE1746" s="1"/>
      <c r="CF1746" s="1"/>
      <c r="CG1746" s="1"/>
      <c r="CH1746" s="1"/>
      <c r="CI1746" s="1"/>
      <c r="CJ1746" s="1"/>
      <c r="CK1746" s="1"/>
      <c r="CL1746" s="1"/>
      <c r="CM1746" s="1"/>
      <c r="CN1746" s="1"/>
      <c r="CO1746" s="1"/>
      <c r="CP1746" s="1"/>
      <c r="CQ1746" s="1"/>
      <c r="CR1746" s="1"/>
      <c r="CS1746" s="1"/>
      <c r="CT1746" s="1"/>
      <c r="CU1746" s="1"/>
      <c r="CV1746" s="1"/>
      <c r="CW1746" s="1"/>
      <c r="CX1746" s="1"/>
      <c r="CY1746" s="1"/>
      <c r="CZ1746" s="1"/>
      <c r="DA1746" s="1"/>
      <c r="DB1746" s="1"/>
      <c r="DC1746" s="1"/>
      <c r="DD1746" s="1"/>
      <c r="DE1746" s="1"/>
      <c r="DF1746" s="1"/>
      <c r="DG1746" s="1"/>
      <c r="DH1746" s="1"/>
      <c r="DI1746" s="1"/>
      <c r="DJ1746" s="1"/>
      <c r="DK1746" s="1"/>
      <c r="DL1746" s="1"/>
      <c r="DM1746" s="1"/>
      <c r="DN1746" s="1"/>
      <c r="DO1746" s="1"/>
      <c r="DP1746" s="1"/>
      <c r="DQ1746" s="1"/>
      <c r="DR1746" s="1"/>
      <c r="DS1746" s="1"/>
      <c r="DT1746" s="1"/>
      <c r="DU1746" s="1"/>
      <c r="DV1746" s="1"/>
      <c r="DW1746" s="1"/>
      <c r="DX1746" s="1"/>
      <c r="DY1746" s="1"/>
      <c r="DZ1746" s="1"/>
      <c r="EA1746" s="1"/>
      <c r="EB1746" s="1"/>
      <c r="EC1746" s="1"/>
      <c r="ED1746" s="1"/>
      <c r="EE1746" s="1"/>
      <c r="EF1746" s="1"/>
      <c r="EG1746" s="1"/>
      <c r="EH1746" s="1"/>
      <c r="EI1746" s="1"/>
      <c r="EJ1746" s="1"/>
      <c r="EK1746" s="1"/>
      <c r="EL1746" s="1"/>
      <c r="EM1746" s="1"/>
      <c r="EN1746" s="1"/>
      <c r="EO1746" s="1"/>
      <c r="EP1746" s="1"/>
      <c r="EQ1746" s="1"/>
      <c r="ER1746" s="1"/>
      <c r="ES1746" s="1"/>
      <c r="ET1746" s="1"/>
      <c r="EU1746" s="1"/>
      <c r="EV1746" s="1"/>
      <c r="EW1746" s="1"/>
      <c r="EX1746" s="1"/>
      <c r="EY1746" s="1"/>
      <c r="EZ1746" s="1"/>
      <c r="FA1746" s="1"/>
      <c r="FB1746" s="1"/>
      <c r="FC1746" s="1"/>
      <c r="FD1746" s="1"/>
      <c r="FE1746" s="1"/>
      <c r="FF1746" s="1"/>
      <c r="FG1746" s="1"/>
      <c r="FH1746" s="1"/>
      <c r="FI1746" s="1"/>
      <c r="FJ1746" s="1"/>
      <c r="FK1746" s="1"/>
      <c r="FL1746" s="1"/>
      <c r="FM1746" s="1"/>
      <c r="FN1746" s="1"/>
      <c r="FO1746" s="1"/>
      <c r="FP1746" s="1"/>
      <c r="FQ1746" s="1"/>
      <c r="FR1746" s="1"/>
      <c r="FS1746" s="1"/>
      <c r="FT1746" s="1"/>
      <c r="FU1746" s="1"/>
      <c r="FV1746" s="1"/>
      <c r="FW1746" s="1"/>
      <c r="FX1746" s="1"/>
      <c r="FY1746" s="1"/>
      <c r="FZ1746" s="1"/>
      <c r="GA1746" s="1"/>
      <c r="GB1746" s="1"/>
      <c r="GC1746" s="1"/>
      <c r="GD1746" s="1"/>
      <c r="GE1746" s="1"/>
      <c r="GF1746" s="1"/>
      <c r="GG1746" s="1"/>
      <c r="GH1746" s="1"/>
      <c r="GI1746" s="1"/>
      <c r="GJ1746" s="1"/>
      <c r="GK1746" s="1"/>
      <c r="GL1746" s="1"/>
      <c r="GM1746" s="1"/>
      <c r="GN1746" s="1"/>
      <c r="GO1746" s="1"/>
      <c r="GP1746" s="1"/>
      <c r="GQ1746" s="1"/>
      <c r="GR1746" s="1"/>
      <c r="GS1746" s="1"/>
      <c r="GT1746" s="1"/>
      <c r="GU1746" s="1"/>
      <c r="GV1746" s="1"/>
      <c r="GW1746" s="1"/>
      <c r="GX1746" s="1"/>
      <c r="GY1746" s="1"/>
      <c r="GZ1746" s="1"/>
      <c r="HA1746" s="1"/>
      <c r="HB1746" s="1"/>
      <c r="HC1746" s="1"/>
      <c r="HD1746" s="1"/>
      <c r="HE1746" s="1"/>
      <c r="HF1746" s="1"/>
      <c r="HG1746" s="1"/>
      <c r="HH1746" s="1"/>
      <c r="HI1746" s="1"/>
      <c r="HJ1746" s="1"/>
      <c r="HK1746" s="1"/>
      <c r="HL1746" s="1"/>
      <c r="HM1746" s="1"/>
      <c r="HN1746" s="1"/>
      <c r="HO1746" s="1"/>
      <c r="HP1746" s="1"/>
      <c r="HQ1746" s="1"/>
      <c r="HR1746" s="1"/>
      <c r="HS1746" s="1"/>
      <c r="HT1746" s="1"/>
      <c r="HU1746" s="1"/>
      <c r="HV1746" s="1"/>
      <c r="HW1746" s="1"/>
      <c r="HX1746" s="1"/>
      <c r="HY1746" s="1"/>
      <c r="HZ1746" s="1"/>
      <c r="IA1746" s="1"/>
      <c r="IB1746" s="1"/>
      <c r="IC1746" s="1"/>
      <c r="ID1746" s="1"/>
      <c r="IE1746" s="1"/>
      <c r="IF1746" s="1"/>
      <c r="IG1746" s="1"/>
      <c r="IH1746" s="1"/>
      <c r="II1746" s="1"/>
      <c r="IJ1746" s="1"/>
      <c r="IK1746" s="1"/>
      <c r="IL1746" s="1"/>
      <c r="IM1746" s="1"/>
      <c r="IN1746" s="1"/>
      <c r="IO1746" s="1"/>
      <c r="IP1746" s="1"/>
      <c r="IQ1746" s="1"/>
      <c r="IR1746" s="1"/>
      <c r="IS1746" s="1"/>
      <c r="IT1746" s="1"/>
      <c r="IU1746" s="1"/>
      <c r="IV1746" s="1"/>
      <c r="IW1746" s="1"/>
      <c r="IX1746" s="1"/>
      <c r="IY1746" s="1"/>
      <c r="IZ1746" s="1"/>
      <c r="JA1746" s="1"/>
      <c r="JB1746" s="1"/>
      <c r="JC1746" s="1"/>
      <c r="JD1746" s="1"/>
      <c r="JE1746" s="1"/>
      <c r="JF1746" s="1"/>
      <c r="JG1746" s="1"/>
      <c r="JH1746" s="1"/>
      <c r="JI1746" s="1"/>
      <c r="JJ1746" s="1"/>
      <c r="JK1746" s="1"/>
      <c r="JL1746" s="1"/>
      <c r="JM1746" s="1"/>
      <c r="JN1746" s="1"/>
      <c r="JO1746" s="1"/>
      <c r="JP1746" s="1"/>
      <c r="JQ1746" s="1"/>
      <c r="JR1746" s="1"/>
      <c r="JS1746" s="1"/>
      <c r="JT1746" s="1"/>
      <c r="JU1746" s="1"/>
      <c r="JV1746" s="1"/>
      <c r="JW1746" s="1"/>
      <c r="JX1746" s="1"/>
      <c r="JY1746" s="1"/>
      <c r="JZ1746" s="1"/>
      <c r="KA1746" s="1"/>
      <c r="KB1746" s="1"/>
      <c r="KC1746" s="1"/>
      <c r="KD1746" s="1"/>
      <c r="KE1746" s="1"/>
      <c r="KF1746" s="1"/>
      <c r="KG1746" s="1"/>
      <c r="KH1746" s="1"/>
      <c r="KI1746" s="1"/>
      <c r="KJ1746" s="1"/>
      <c r="KK1746" s="1"/>
      <c r="KL1746" s="1"/>
      <c r="KM1746" s="1"/>
      <c r="KN1746" s="1"/>
      <c r="KO1746" s="1"/>
      <c r="KP1746" s="1"/>
      <c r="KQ1746" s="1"/>
      <c r="KR1746" s="1"/>
      <c r="KS1746" s="1"/>
      <c r="KT1746" s="1"/>
      <c r="KU1746" s="1"/>
      <c r="KV1746" s="1"/>
      <c r="KW1746" s="1"/>
      <c r="KX1746" s="1"/>
      <c r="KY1746" s="1"/>
      <c r="KZ1746" s="1"/>
      <c r="LA1746" s="1"/>
      <c r="LB1746" s="1"/>
      <c r="LC1746" s="1"/>
      <c r="LD1746" s="1"/>
      <c r="LE1746" s="1"/>
      <c r="LF1746" s="1"/>
      <c r="LG1746" s="1"/>
      <c r="LH1746" s="1"/>
      <c r="LI1746" s="1"/>
      <c r="LJ1746" s="1"/>
      <c r="LK1746" s="1"/>
      <c r="LL1746" s="1"/>
      <c r="LM1746" s="1"/>
      <c r="LN1746" s="1"/>
      <c r="LO1746" s="1"/>
      <c r="LP1746" s="1"/>
      <c r="LQ1746" s="1"/>
      <c r="LR1746" s="1"/>
      <c r="LS1746" s="1"/>
      <c r="LT1746" s="1"/>
      <c r="LU1746" s="1"/>
      <c r="LV1746" s="1"/>
      <c r="LW1746" s="1"/>
      <c r="LX1746" s="1"/>
      <c r="LY1746" s="1"/>
      <c r="LZ1746" s="1"/>
      <c r="MA1746" s="1"/>
      <c r="MB1746" s="1"/>
      <c r="MC1746" s="1"/>
      <c r="MD1746" s="1"/>
      <c r="ME1746" s="1"/>
      <c r="MF1746" s="1"/>
      <c r="MG1746" s="1"/>
      <c r="MH1746" s="1"/>
      <c r="MI1746" s="1"/>
      <c r="MJ1746" s="1"/>
      <c r="MK1746" s="1"/>
      <c r="ML1746" s="1"/>
      <c r="MM1746" s="1"/>
      <c r="MN1746" s="1"/>
      <c r="MO1746" s="1"/>
      <c r="MP1746" s="1"/>
      <c r="MQ1746" s="1"/>
      <c r="MR1746" s="1"/>
      <c r="MS1746" s="1"/>
      <c r="MT1746" s="1"/>
      <c r="MU1746" s="1"/>
      <c r="MV1746" s="1"/>
      <c r="MW1746" s="1"/>
      <c r="MX1746" s="1"/>
      <c r="MY1746" s="1"/>
      <c r="MZ1746" s="1"/>
      <c r="NA1746" s="1"/>
      <c r="NB1746" s="1"/>
      <c r="NC1746" s="1"/>
      <c r="ND1746" s="1"/>
      <c r="NE1746" s="1"/>
      <c r="NF1746" s="1"/>
      <c r="NG1746" s="1"/>
      <c r="NH1746" s="1"/>
      <c r="NI1746" s="1"/>
      <c r="NJ1746" s="1"/>
      <c r="NK1746" s="1"/>
      <c r="NL1746" s="1"/>
      <c r="NM1746" s="1"/>
      <c r="NN1746" s="1"/>
      <c r="NO1746" s="1"/>
      <c r="NP1746" s="1"/>
      <c r="NQ1746" s="1"/>
      <c r="NR1746" s="1"/>
      <c r="NS1746" s="1"/>
      <c r="NT1746" s="1"/>
      <c r="NU1746" s="1"/>
      <c r="NV1746" s="1"/>
      <c r="NW1746" s="1"/>
      <c r="NX1746" s="1"/>
      <c r="NY1746" s="1"/>
      <c r="NZ1746" s="1"/>
      <c r="OA1746" s="1"/>
      <c r="OB1746" s="1"/>
      <c r="OC1746" s="1"/>
      <c r="OD1746" s="1"/>
      <c r="OE1746" s="1"/>
      <c r="OF1746" s="1"/>
      <c r="OG1746" s="1"/>
      <c r="OH1746" s="1"/>
      <c r="OI1746" s="1"/>
      <c r="OJ1746" s="1"/>
      <c r="OK1746" s="1"/>
      <c r="OL1746" s="1"/>
      <c r="OM1746" s="1"/>
      <c r="ON1746" s="1"/>
      <c r="OO1746" s="1"/>
      <c r="OP1746" s="1"/>
      <c r="OQ1746" s="1"/>
      <c r="OR1746" s="1"/>
      <c r="OS1746" s="1"/>
      <c r="OT1746" s="1"/>
      <c r="OU1746" s="1"/>
      <c r="OV1746" s="1"/>
      <c r="OW1746" s="1"/>
      <c r="OX1746" s="1"/>
      <c r="OY1746" s="1"/>
      <c r="OZ1746" s="1"/>
      <c r="PA1746" s="1"/>
      <c r="PB1746" s="1"/>
      <c r="PC1746" s="1"/>
      <c r="PD1746" s="1"/>
      <c r="PE1746" s="1"/>
      <c r="PF1746" s="1"/>
      <c r="PG1746" s="1"/>
      <c r="PH1746" s="1"/>
      <c r="PI1746" s="1"/>
      <c r="PJ1746" s="1"/>
      <c r="PK1746" s="1"/>
      <c r="PL1746" s="1"/>
      <c r="PM1746" s="1"/>
      <c r="PN1746" s="1"/>
      <c r="PO1746" s="1"/>
      <c r="PP1746" s="1"/>
      <c r="PQ1746" s="1"/>
      <c r="PR1746" s="1"/>
      <c r="PS1746" s="1"/>
      <c r="PT1746" s="1"/>
      <c r="PU1746" s="1"/>
      <c r="PV1746" s="1"/>
      <c r="PW1746" s="1"/>
      <c r="PX1746" s="1"/>
      <c r="PY1746" s="1"/>
      <c r="PZ1746" s="1"/>
      <c r="QA1746" s="1"/>
      <c r="QB1746" s="1"/>
      <c r="QC1746" s="1"/>
      <c r="QD1746" s="1"/>
      <c r="QE1746" s="1"/>
      <c r="QF1746" s="1"/>
      <c r="QG1746" s="1"/>
      <c r="QH1746" s="1"/>
      <c r="QI1746" s="1"/>
      <c r="QJ1746" s="1"/>
      <c r="QK1746" s="1"/>
      <c r="QL1746" s="1"/>
      <c r="QM1746" s="1"/>
      <c r="QN1746" s="1"/>
      <c r="QO1746" s="1"/>
      <c r="QP1746" s="1"/>
      <c r="QQ1746" s="1"/>
      <c r="QR1746" s="1"/>
      <c r="QS1746" s="1"/>
      <c r="QT1746" s="1"/>
      <c r="QU1746" s="1"/>
      <c r="QV1746" s="1"/>
      <c r="QW1746" s="1"/>
      <c r="QX1746" s="1"/>
      <c r="QY1746" s="1"/>
      <c r="QZ1746" s="1"/>
      <c r="RA1746" s="1"/>
      <c r="RB1746" s="1"/>
      <c r="RC1746" s="1"/>
      <c r="RD1746" s="1"/>
      <c r="RE1746" s="1"/>
      <c r="RF1746" s="1"/>
      <c r="RG1746" s="1"/>
      <c r="RH1746" s="1"/>
      <c r="RI1746" s="1"/>
      <c r="RJ1746" s="1"/>
      <c r="RK1746" s="1"/>
      <c r="RL1746" s="1"/>
      <c r="RM1746" s="1"/>
      <c r="RN1746" s="1"/>
      <c r="RO1746" s="1"/>
      <c r="RP1746" s="1"/>
      <c r="RQ1746" s="1"/>
      <c r="RR1746" s="1"/>
      <c r="RS1746" s="1"/>
      <c r="RT1746" s="1"/>
      <c r="RU1746" s="1"/>
      <c r="RV1746" s="1"/>
      <c r="RW1746" s="1"/>
      <c r="RX1746" s="1"/>
      <c r="RY1746" s="1"/>
      <c r="RZ1746" s="1"/>
      <c r="SA1746" s="1"/>
      <c r="SB1746" s="1"/>
      <c r="SC1746" s="1"/>
      <c r="SD1746" s="1"/>
      <c r="SE1746" s="1"/>
      <c r="SF1746" s="1"/>
      <c r="SG1746" s="1"/>
      <c r="SH1746" s="1"/>
      <c r="SI1746" s="1"/>
      <c r="SJ1746" s="1"/>
      <c r="SK1746" s="1"/>
      <c r="SL1746" s="1"/>
      <c r="SM1746" s="1"/>
      <c r="SN1746" s="1"/>
      <c r="SO1746" s="1"/>
      <c r="SP1746" s="1"/>
      <c r="SQ1746" s="1"/>
      <c r="SR1746" s="1"/>
      <c r="SS1746" s="1"/>
      <c r="ST1746" s="1"/>
      <c r="SU1746" s="1"/>
      <c r="SV1746" s="1"/>
      <c r="SW1746" s="1"/>
      <c r="SX1746" s="1"/>
      <c r="SY1746" s="1"/>
      <c r="SZ1746" s="1"/>
      <c r="TA1746" s="1"/>
      <c r="TB1746" s="1"/>
      <c r="TC1746" s="1"/>
      <c r="TD1746" s="1"/>
      <c r="TE1746" s="1"/>
      <c r="TF1746" s="1"/>
      <c r="TG1746" s="1"/>
      <c r="TH1746" s="1"/>
      <c r="TI1746" s="1"/>
      <c r="TJ1746" s="1"/>
      <c r="TK1746" s="1"/>
      <c r="TL1746" s="1"/>
      <c r="TM1746" s="1"/>
      <c r="TN1746" s="1"/>
      <c r="TO1746" s="1"/>
      <c r="TP1746" s="1"/>
      <c r="TQ1746" s="1"/>
      <c r="TR1746" s="1"/>
      <c r="TS1746" s="1"/>
      <c r="TT1746" s="1"/>
      <c r="TU1746" s="1"/>
      <c r="TV1746" s="1"/>
      <c r="TW1746" s="1"/>
      <c r="TX1746" s="1"/>
      <c r="TY1746" s="1"/>
      <c r="TZ1746" s="1"/>
      <c r="UA1746" s="1"/>
      <c r="UB1746" s="1"/>
      <c r="UC1746" s="1"/>
      <c r="UD1746" s="1"/>
      <c r="UE1746" s="1"/>
      <c r="UF1746" s="1"/>
      <c r="UG1746" s="1"/>
      <c r="UH1746" s="1"/>
      <c r="UI1746" s="1"/>
      <c r="UJ1746" s="1"/>
      <c r="UK1746" s="1"/>
      <c r="UL1746" s="1"/>
      <c r="UM1746" s="1"/>
      <c r="UN1746" s="1"/>
      <c r="UO1746" s="1"/>
      <c r="UP1746" s="1"/>
      <c r="UQ1746" s="1"/>
      <c r="UR1746" s="1"/>
      <c r="US1746" s="1"/>
      <c r="UT1746" s="1"/>
      <c r="UU1746" s="1"/>
      <c r="UV1746" s="1"/>
      <c r="UW1746" s="1"/>
      <c r="UX1746" s="1"/>
      <c r="UY1746" s="1"/>
      <c r="UZ1746" s="1"/>
      <c r="VA1746" s="1"/>
      <c r="VB1746" s="1"/>
      <c r="VC1746" s="1"/>
      <c r="VD1746" s="1"/>
      <c r="VE1746" s="1"/>
      <c r="VF1746" s="1"/>
      <c r="VG1746" s="1"/>
      <c r="VH1746" s="1"/>
      <c r="VI1746" s="1"/>
      <c r="VJ1746" s="1"/>
      <c r="VK1746" s="1"/>
      <c r="VL1746" s="1"/>
      <c r="VM1746" s="1"/>
      <c r="VN1746" s="1"/>
      <c r="VO1746" s="1"/>
      <c r="VP1746" s="1"/>
      <c r="VQ1746" s="1"/>
      <c r="VR1746" s="1"/>
      <c r="VS1746" s="1"/>
      <c r="VT1746" s="1"/>
      <c r="VU1746" s="1"/>
      <c r="VV1746" s="1"/>
      <c r="VW1746" s="1"/>
      <c r="VX1746" s="1"/>
      <c r="VY1746" s="1"/>
      <c r="VZ1746" s="1"/>
      <c r="WA1746" s="1"/>
      <c r="WB1746" s="1"/>
      <c r="WC1746" s="1"/>
      <c r="WD1746" s="1"/>
      <c r="WE1746" s="1"/>
      <c r="WF1746" s="1"/>
      <c r="WG1746" s="1"/>
      <c r="WH1746" s="1"/>
      <c r="WI1746" s="1"/>
      <c r="WJ1746" s="1"/>
      <c r="WK1746" s="1"/>
      <c r="WL1746" s="1"/>
      <c r="WM1746" s="1"/>
      <c r="WN1746" s="1"/>
      <c r="WO1746" s="1"/>
      <c r="WP1746" s="1"/>
      <c r="WQ1746" s="1"/>
      <c r="WR1746" s="1"/>
      <c r="WS1746" s="1"/>
      <c r="WT1746" s="1"/>
      <c r="WU1746" s="1"/>
      <c r="WV1746" s="1"/>
      <c r="WW1746" s="1"/>
      <c r="WX1746" s="1"/>
      <c r="WY1746" s="1"/>
      <c r="WZ1746" s="1"/>
      <c r="XA1746" s="1"/>
      <c r="XB1746" s="1"/>
      <c r="XC1746" s="1"/>
      <c r="XD1746" s="1"/>
      <c r="XE1746" s="1"/>
      <c r="XF1746" s="1"/>
      <c r="XG1746" s="1"/>
      <c r="XH1746" s="1"/>
      <c r="XI1746" s="1"/>
      <c r="XJ1746" s="1"/>
      <c r="XK1746" s="1"/>
      <c r="XL1746" s="1"/>
      <c r="XM1746" s="1"/>
      <c r="XN1746" s="1"/>
      <c r="XO1746" s="1"/>
      <c r="XP1746" s="1"/>
      <c r="XQ1746" s="1"/>
      <c r="XR1746" s="1"/>
      <c r="XS1746" s="1"/>
      <c r="XT1746" s="1"/>
      <c r="XU1746" s="1"/>
      <c r="XV1746" s="1"/>
      <c r="XW1746" s="1"/>
      <c r="XX1746" s="1"/>
      <c r="XY1746" s="1"/>
      <c r="XZ1746" s="1"/>
      <c r="YA1746" s="1"/>
      <c r="YB1746" s="1"/>
      <c r="YC1746" s="1"/>
      <c r="YD1746" s="1"/>
      <c r="YE1746" s="1"/>
      <c r="YF1746" s="1"/>
      <c r="YG1746" s="1"/>
      <c r="YH1746" s="1"/>
      <c r="YI1746" s="1"/>
      <c r="YJ1746" s="1"/>
      <c r="YK1746" s="1"/>
      <c r="YL1746" s="1"/>
      <c r="YM1746" s="1"/>
      <c r="YN1746" s="1"/>
      <c r="YO1746" s="1"/>
      <c r="YP1746" s="1"/>
      <c r="YQ1746" s="1"/>
      <c r="YR1746" s="1"/>
      <c r="YS1746" s="1"/>
      <c r="YT1746" s="1"/>
      <c r="YU1746" s="1"/>
      <c r="YV1746" s="1"/>
      <c r="YW1746" s="1"/>
      <c r="YX1746" s="1"/>
      <c r="YY1746" s="1"/>
      <c r="YZ1746" s="1"/>
      <c r="ZA1746" s="1"/>
      <c r="ZB1746" s="1"/>
      <c r="ZC1746" s="1"/>
      <c r="ZD1746" s="1"/>
      <c r="ZE1746" s="1"/>
      <c r="ZF1746" s="1"/>
      <c r="ZG1746" s="1"/>
      <c r="ZH1746" s="1"/>
      <c r="ZI1746" s="1"/>
      <c r="ZJ1746" s="1"/>
      <c r="ZK1746" s="1"/>
      <c r="ZL1746" s="1"/>
      <c r="ZM1746" s="1"/>
      <c r="ZN1746" s="1"/>
      <c r="ZO1746" s="1"/>
      <c r="ZP1746" s="1"/>
      <c r="ZQ1746" s="1"/>
      <c r="ZR1746" s="1"/>
      <c r="ZS1746" s="1"/>
      <c r="ZT1746" s="1"/>
      <c r="ZU1746" s="1"/>
      <c r="ZV1746" s="1"/>
      <c r="ZW1746" s="1"/>
      <c r="ZX1746" s="1"/>
      <c r="ZY1746" s="1"/>
      <c r="ZZ1746" s="1"/>
      <c r="AAA1746" s="1"/>
      <c r="AAB1746" s="1"/>
      <c r="AAC1746" s="1"/>
      <c r="AAD1746" s="1"/>
      <c r="AAE1746" s="1"/>
      <c r="AAF1746" s="1"/>
      <c r="AAG1746" s="1"/>
      <c r="AAH1746" s="1"/>
      <c r="AAI1746" s="1"/>
      <c r="AAJ1746" s="1"/>
      <c r="AAK1746" s="1"/>
      <c r="AAL1746" s="1"/>
      <c r="AAM1746" s="1"/>
      <c r="AAN1746" s="1"/>
      <c r="AAO1746" s="1"/>
      <c r="AAP1746" s="1"/>
      <c r="AAQ1746" s="1"/>
      <c r="AAR1746" s="1"/>
      <c r="AAS1746" s="1"/>
      <c r="AAT1746" s="1"/>
      <c r="AAU1746" s="1"/>
      <c r="AAV1746" s="1"/>
      <c r="AAW1746" s="1"/>
      <c r="AAX1746" s="1"/>
      <c r="AAY1746" s="1"/>
      <c r="AAZ1746" s="1"/>
      <c r="ABA1746" s="1"/>
      <c r="ABB1746" s="1"/>
      <c r="ABC1746" s="1"/>
      <c r="ABD1746" s="1"/>
      <c r="ABE1746" s="1"/>
      <c r="ABF1746" s="1"/>
      <c r="ABG1746" s="1"/>
      <c r="ABH1746" s="1"/>
      <c r="ABI1746" s="1"/>
      <c r="ABJ1746" s="1"/>
      <c r="ABK1746" s="1"/>
      <c r="ABL1746" s="1"/>
      <c r="ABM1746" s="1"/>
      <c r="ABN1746" s="1"/>
      <c r="ABO1746" s="1"/>
      <c r="ABP1746" s="1"/>
      <c r="ABQ1746" s="1"/>
      <c r="ABR1746" s="1"/>
      <c r="ABS1746" s="1"/>
      <c r="ABT1746" s="1"/>
      <c r="ABU1746" s="1"/>
      <c r="ABV1746" s="1"/>
      <c r="ABW1746" s="1"/>
      <c r="ABX1746" s="1"/>
      <c r="ABY1746" s="1"/>
      <c r="ABZ1746" s="1"/>
      <c r="ACA1746" s="1"/>
      <c r="ACB1746" s="1"/>
      <c r="ACC1746" s="1"/>
      <c r="ACD1746" s="1"/>
      <c r="ACE1746" s="1"/>
      <c r="ACF1746" s="1"/>
      <c r="ACG1746" s="1"/>
      <c r="ACH1746" s="1"/>
      <c r="ACI1746" s="1"/>
      <c r="ACJ1746" s="1"/>
      <c r="ACK1746" s="1"/>
      <c r="ACL1746" s="1"/>
      <c r="ACM1746" s="1"/>
      <c r="ACN1746" s="1"/>
      <c r="ACO1746" s="1"/>
      <c r="ACP1746" s="1"/>
      <c r="ACQ1746" s="1"/>
      <c r="ACR1746" s="1"/>
      <c r="ACS1746" s="1"/>
      <c r="ACT1746" s="1"/>
      <c r="ACU1746" s="1"/>
      <c r="ACV1746" s="1"/>
      <c r="ACW1746" s="1"/>
      <c r="ACX1746" s="1"/>
      <c r="ACY1746" s="1"/>
      <c r="ACZ1746" s="1"/>
      <c r="ADA1746" s="1"/>
      <c r="ADB1746" s="1"/>
      <c r="ADC1746" s="1"/>
      <c r="ADD1746" s="1"/>
      <c r="ADE1746" s="1"/>
      <c r="ADF1746" s="1"/>
      <c r="ADG1746" s="1"/>
      <c r="ADH1746" s="1"/>
      <c r="ADI1746" s="1"/>
      <c r="ADJ1746" s="1"/>
      <c r="ADK1746" s="1"/>
      <c r="ADL1746" s="1"/>
      <c r="ADM1746" s="1"/>
      <c r="ADN1746" s="1"/>
      <c r="ADO1746" s="1"/>
      <c r="ADP1746" s="1"/>
      <c r="ADQ1746" s="1"/>
      <c r="ADR1746" s="1"/>
      <c r="ADS1746" s="1"/>
      <c r="ADT1746" s="1"/>
      <c r="ADU1746" s="1"/>
      <c r="ADV1746" s="1"/>
      <c r="ADW1746" s="1"/>
      <c r="ADX1746" s="1"/>
      <c r="ADY1746" s="1"/>
      <c r="ADZ1746" s="1"/>
      <c r="AEA1746" s="1"/>
      <c r="AEB1746" s="1"/>
      <c r="AEC1746" s="1"/>
      <c r="AED1746" s="1"/>
      <c r="AEE1746" s="1"/>
      <c r="AEF1746" s="1"/>
      <c r="AEG1746" s="1"/>
      <c r="AEH1746" s="1"/>
      <c r="AEI1746" s="1"/>
      <c r="AEJ1746" s="1"/>
      <c r="AEK1746" s="1"/>
      <c r="AEL1746" s="1"/>
      <c r="AEM1746" s="1"/>
      <c r="AEN1746" s="1"/>
      <c r="AEO1746" s="1"/>
      <c r="AEP1746" s="1"/>
      <c r="AEQ1746" s="1"/>
      <c r="AER1746" s="1"/>
      <c r="AES1746" s="1"/>
      <c r="AET1746" s="1"/>
      <c r="AEU1746" s="1"/>
      <c r="AEV1746" s="1"/>
      <c r="AEW1746" s="1"/>
      <c r="AEX1746" s="1"/>
      <c r="AEY1746" s="1"/>
      <c r="AEZ1746" s="1"/>
      <c r="AFA1746" s="1"/>
      <c r="AFB1746" s="1"/>
      <c r="AFC1746" s="1"/>
      <c r="AFD1746" s="1"/>
      <c r="AFE1746" s="1"/>
      <c r="AFF1746" s="1"/>
      <c r="AFG1746" s="1"/>
      <c r="AFH1746" s="1"/>
      <c r="AFI1746" s="1"/>
      <c r="AFJ1746" s="1"/>
      <c r="AFK1746" s="1"/>
      <c r="AFL1746" s="1"/>
      <c r="AFM1746" s="1"/>
      <c r="AFN1746" s="1"/>
      <c r="AFO1746" s="1"/>
      <c r="AFP1746" s="1"/>
      <c r="AFQ1746" s="1"/>
      <c r="AFR1746" s="1"/>
      <c r="AFS1746" s="1"/>
      <c r="AFT1746" s="1"/>
      <c r="AFU1746" s="1"/>
      <c r="AFV1746" s="1"/>
      <c r="AFW1746" s="1"/>
      <c r="AFX1746" s="1"/>
      <c r="AFY1746" s="1"/>
      <c r="AFZ1746" s="1"/>
      <c r="AGA1746" s="1"/>
      <c r="AGB1746" s="1"/>
      <c r="AGC1746" s="1"/>
      <c r="AGD1746" s="1"/>
      <c r="AGE1746" s="1"/>
      <c r="AGF1746" s="1"/>
      <c r="AGG1746" s="1"/>
      <c r="AGH1746" s="1"/>
      <c r="AGI1746" s="1"/>
      <c r="AGJ1746" s="1"/>
      <c r="AGK1746" s="1"/>
      <c r="AGL1746" s="1"/>
      <c r="AGM1746" s="1"/>
      <c r="AGN1746" s="1"/>
      <c r="AGO1746" s="1"/>
      <c r="AGP1746" s="1"/>
      <c r="AGQ1746" s="1"/>
      <c r="AGR1746" s="1"/>
      <c r="AGS1746" s="1"/>
      <c r="AGT1746" s="1"/>
      <c r="AGU1746" s="1"/>
      <c r="AGV1746" s="1"/>
      <c r="AGW1746" s="1"/>
      <c r="AGX1746" s="1"/>
      <c r="AGY1746" s="1"/>
      <c r="AGZ1746" s="1"/>
      <c r="AHA1746" s="1"/>
      <c r="AHB1746" s="1"/>
      <c r="AHC1746" s="1"/>
      <c r="AHD1746" s="1"/>
      <c r="AHE1746" s="1"/>
      <c r="AHF1746" s="1"/>
      <c r="AHG1746" s="1"/>
      <c r="AHH1746" s="1"/>
      <c r="AHI1746" s="1"/>
      <c r="AHJ1746" s="1"/>
      <c r="AHK1746" s="1"/>
      <c r="AHL1746" s="1"/>
      <c r="AHM1746" s="1"/>
      <c r="AHN1746" s="1"/>
      <c r="AHO1746" s="1"/>
      <c r="AHP1746" s="1"/>
      <c r="AHQ1746" s="1"/>
      <c r="AHR1746" s="1"/>
      <c r="AHS1746" s="1"/>
      <c r="AHT1746" s="1"/>
      <c r="AHU1746" s="1"/>
      <c r="AHV1746" s="1"/>
      <c r="AHW1746" s="1"/>
      <c r="AHX1746" s="1"/>
      <c r="AHY1746" s="1"/>
      <c r="AHZ1746" s="1"/>
      <c r="AIA1746" s="1"/>
      <c r="AIB1746" s="1"/>
      <c r="AIC1746" s="1"/>
      <c r="AID1746" s="1"/>
      <c r="AIE1746" s="1"/>
      <c r="AIF1746" s="1"/>
      <c r="AIG1746" s="1"/>
      <c r="AIH1746" s="1"/>
      <c r="AII1746" s="1"/>
      <c r="AIJ1746" s="1"/>
      <c r="AIK1746" s="1"/>
      <c r="AIL1746" s="1"/>
      <c r="AIM1746" s="1"/>
      <c r="AIN1746" s="1"/>
      <c r="AIO1746" s="1"/>
      <c r="AIP1746" s="1"/>
      <c r="AIQ1746" s="1"/>
      <c r="AIR1746" s="1"/>
      <c r="AIS1746" s="1"/>
      <c r="AIT1746" s="1"/>
      <c r="AIU1746" s="1"/>
      <c r="AIV1746" s="1"/>
      <c r="AIW1746" s="1"/>
      <c r="AIX1746" s="1"/>
      <c r="AIY1746" s="1"/>
      <c r="AIZ1746" s="1"/>
      <c r="AJA1746" s="1"/>
      <c r="AJB1746" s="1"/>
      <c r="AJC1746" s="1"/>
      <c r="AJD1746" s="1"/>
      <c r="AJE1746" s="1"/>
      <c r="AJF1746" s="1"/>
      <c r="AJG1746" s="1"/>
      <c r="AJH1746" s="1"/>
      <c r="AJI1746" s="1"/>
      <c r="AJJ1746" s="1"/>
      <c r="AJK1746" s="1"/>
      <c r="AJL1746" s="1"/>
      <c r="AJM1746" s="1"/>
      <c r="AJN1746" s="1"/>
      <c r="AJO1746" s="1"/>
      <c r="AJP1746" s="1"/>
      <c r="AJQ1746" s="1"/>
      <c r="AJR1746" s="1"/>
      <c r="AJS1746" s="1"/>
      <c r="AJT1746" s="1"/>
      <c r="AJU1746" s="1"/>
      <c r="AJV1746" s="1"/>
      <c r="AJW1746" s="1"/>
      <c r="AJX1746" s="1"/>
      <c r="AJY1746" s="1"/>
      <c r="AJZ1746" s="1"/>
      <c r="AKA1746" s="1"/>
      <c r="AKB1746" s="1"/>
      <c r="AKC1746" s="1"/>
      <c r="AKD1746" s="1"/>
      <c r="AKE1746" s="1"/>
      <c r="AKF1746" s="1"/>
      <c r="AKG1746" s="1"/>
      <c r="AKH1746" s="1"/>
      <c r="AKI1746" s="1"/>
      <c r="AKJ1746" s="1"/>
      <c r="AKK1746" s="1"/>
      <c r="AKL1746" s="1"/>
      <c r="AKM1746" s="1"/>
      <c r="AKN1746" s="1"/>
      <c r="AKO1746" s="1"/>
      <c r="AKP1746" s="1"/>
      <c r="AKQ1746" s="1"/>
      <c r="AKR1746" s="1"/>
      <c r="AKS1746" s="1"/>
      <c r="AKT1746" s="1"/>
      <c r="AKU1746" s="1"/>
      <c r="AKV1746" s="1"/>
      <c r="AKW1746" s="1"/>
      <c r="AKX1746" s="1"/>
      <c r="AKY1746" s="1"/>
      <c r="AKZ1746" s="1"/>
      <c r="ALA1746" s="1"/>
      <c r="ALB1746" s="1"/>
      <c r="ALC1746" s="1"/>
      <c r="ALD1746" s="1"/>
      <c r="ALE1746" s="1"/>
      <c r="ALF1746" s="1"/>
      <c r="ALG1746" s="1"/>
      <c r="ALH1746" s="1"/>
      <c r="ALI1746" s="1"/>
      <c r="ALJ1746" s="1"/>
      <c r="ALK1746" s="1"/>
      <c r="ALL1746" s="1"/>
      <c r="ALM1746" s="1"/>
      <c r="ALN1746" s="1"/>
      <c r="ALO1746" s="1"/>
      <c r="ALP1746" s="1"/>
      <c r="ALQ1746" s="1"/>
      <c r="ALR1746" s="1"/>
      <c r="ALS1746" s="1"/>
      <c r="ALT1746" s="1"/>
      <c r="ALU1746" s="1"/>
      <c r="ALV1746" s="1"/>
      <c r="ALW1746" s="1"/>
      <c r="ALX1746" s="1"/>
      <c r="ALY1746" s="1"/>
      <c r="ALZ1746" s="1"/>
      <c r="AMA1746" s="1"/>
      <c r="AMB1746" s="1"/>
      <c r="AMC1746" s="1"/>
      <c r="AMD1746" s="1"/>
      <c r="AME1746" s="1"/>
      <c r="AMF1746" s="1"/>
      <c r="AMG1746" s="1"/>
      <c r="AMH1746" s="1"/>
      <c r="AMI1746" s="1"/>
    </row>
    <row r="1747" customFormat="false" ht="12.75" hidden="false" customHeight="false" outlineLevel="0" collapsed="false">
      <c r="A1747" s="1" t="s">
        <v>4072</v>
      </c>
      <c r="C1747" s="27" t="s">
        <v>4074</v>
      </c>
      <c r="D1747" s="27" t="s">
        <v>16</v>
      </c>
      <c r="E1747" s="27"/>
      <c r="F1747" s="31"/>
      <c r="G1747" s="27"/>
      <c r="H1747" s="30" t="s">
        <v>168</v>
      </c>
      <c r="I1747" s="31" t="n">
        <v>0.79</v>
      </c>
      <c r="J1747" s="30" t="s">
        <v>4065</v>
      </c>
      <c r="BM1747" s="1"/>
      <c r="BN1747" s="1"/>
      <c r="BO1747" s="1"/>
      <c r="BP1747" s="1"/>
      <c r="BQ1747" s="1"/>
      <c r="BR1747" s="1"/>
      <c r="BS1747" s="1"/>
      <c r="BT1747" s="1"/>
      <c r="BU1747" s="1"/>
      <c r="BV1747" s="1"/>
      <c r="BW1747" s="1"/>
      <c r="BX1747" s="1"/>
      <c r="BY1747" s="1"/>
      <c r="BZ1747" s="1"/>
      <c r="CA1747" s="1"/>
      <c r="CB1747" s="1"/>
      <c r="CC1747" s="1"/>
      <c r="CD1747" s="1"/>
      <c r="CE1747" s="1"/>
      <c r="CF1747" s="1"/>
      <c r="CG1747" s="1"/>
      <c r="CH1747" s="1"/>
      <c r="CI1747" s="1"/>
      <c r="CJ1747" s="1"/>
      <c r="CK1747" s="1"/>
      <c r="CL1747" s="1"/>
      <c r="CM1747" s="1"/>
      <c r="CN1747" s="1"/>
      <c r="CO1747" s="1"/>
      <c r="CP1747" s="1"/>
      <c r="CQ1747" s="1"/>
      <c r="CR1747" s="1"/>
      <c r="CS1747" s="1"/>
      <c r="CT1747" s="1"/>
      <c r="CU1747" s="1"/>
      <c r="CV1747" s="1"/>
      <c r="CW1747" s="1"/>
      <c r="CX1747" s="1"/>
      <c r="CY1747" s="1"/>
      <c r="CZ1747" s="1"/>
      <c r="DA1747" s="1"/>
      <c r="DB1747" s="1"/>
      <c r="DC1747" s="1"/>
      <c r="DD1747" s="1"/>
      <c r="DE1747" s="1"/>
      <c r="DF1747" s="1"/>
      <c r="DG1747" s="1"/>
      <c r="DH1747" s="1"/>
      <c r="DI1747" s="1"/>
      <c r="DJ1747" s="1"/>
      <c r="DK1747" s="1"/>
      <c r="DL1747" s="1"/>
      <c r="DM1747" s="1"/>
      <c r="DN1747" s="1"/>
      <c r="DO1747" s="1"/>
      <c r="DP1747" s="1"/>
      <c r="DQ1747" s="1"/>
      <c r="DR1747" s="1"/>
      <c r="DS1747" s="1"/>
      <c r="DT1747" s="1"/>
      <c r="DU1747" s="1"/>
      <c r="DV1747" s="1"/>
      <c r="DW1747" s="1"/>
      <c r="DX1747" s="1"/>
      <c r="DY1747" s="1"/>
      <c r="DZ1747" s="1"/>
      <c r="EA1747" s="1"/>
      <c r="EB1747" s="1"/>
      <c r="EC1747" s="1"/>
      <c r="ED1747" s="1"/>
      <c r="EE1747" s="1"/>
      <c r="EF1747" s="1"/>
      <c r="EG1747" s="1"/>
      <c r="EH1747" s="1"/>
      <c r="EI1747" s="1"/>
      <c r="EJ1747" s="1"/>
      <c r="EK1747" s="1"/>
      <c r="EL1747" s="1"/>
      <c r="EM1747" s="1"/>
      <c r="EN1747" s="1"/>
      <c r="EO1747" s="1"/>
      <c r="EP1747" s="1"/>
      <c r="EQ1747" s="1"/>
      <c r="ER1747" s="1"/>
      <c r="ES1747" s="1"/>
      <c r="ET1747" s="1"/>
      <c r="EU1747" s="1"/>
      <c r="EV1747" s="1"/>
      <c r="EW1747" s="1"/>
      <c r="EX1747" s="1"/>
      <c r="EY1747" s="1"/>
      <c r="EZ1747" s="1"/>
      <c r="FA1747" s="1"/>
      <c r="FB1747" s="1"/>
      <c r="FC1747" s="1"/>
      <c r="FD1747" s="1"/>
      <c r="FE1747" s="1"/>
      <c r="FF1747" s="1"/>
      <c r="FG1747" s="1"/>
      <c r="FH1747" s="1"/>
      <c r="FI1747" s="1"/>
      <c r="FJ1747" s="1"/>
      <c r="FK1747" s="1"/>
      <c r="FL1747" s="1"/>
      <c r="FM1747" s="1"/>
      <c r="FN1747" s="1"/>
      <c r="FO1747" s="1"/>
      <c r="FP1747" s="1"/>
      <c r="FQ1747" s="1"/>
      <c r="FR1747" s="1"/>
      <c r="FS1747" s="1"/>
      <c r="FT1747" s="1"/>
      <c r="FU1747" s="1"/>
      <c r="FV1747" s="1"/>
      <c r="FW1747" s="1"/>
      <c r="FX1747" s="1"/>
      <c r="FY1747" s="1"/>
      <c r="FZ1747" s="1"/>
      <c r="GA1747" s="1"/>
      <c r="GB1747" s="1"/>
      <c r="GC1747" s="1"/>
      <c r="GD1747" s="1"/>
      <c r="GE1747" s="1"/>
      <c r="GF1747" s="1"/>
      <c r="GG1747" s="1"/>
      <c r="GH1747" s="1"/>
      <c r="GI1747" s="1"/>
      <c r="GJ1747" s="1"/>
      <c r="GK1747" s="1"/>
      <c r="GL1747" s="1"/>
      <c r="GM1747" s="1"/>
      <c r="GN1747" s="1"/>
      <c r="GO1747" s="1"/>
      <c r="GP1747" s="1"/>
      <c r="GQ1747" s="1"/>
      <c r="GR1747" s="1"/>
      <c r="GS1747" s="1"/>
      <c r="GT1747" s="1"/>
      <c r="GU1747" s="1"/>
      <c r="GV1747" s="1"/>
      <c r="GW1747" s="1"/>
      <c r="GX1747" s="1"/>
      <c r="GY1747" s="1"/>
      <c r="GZ1747" s="1"/>
      <c r="HA1747" s="1"/>
      <c r="HB1747" s="1"/>
      <c r="HC1747" s="1"/>
      <c r="HD1747" s="1"/>
      <c r="HE1747" s="1"/>
      <c r="HF1747" s="1"/>
      <c r="HG1747" s="1"/>
      <c r="HH1747" s="1"/>
      <c r="HI1747" s="1"/>
      <c r="HJ1747" s="1"/>
      <c r="HK1747" s="1"/>
      <c r="HL1747" s="1"/>
      <c r="HM1747" s="1"/>
      <c r="HN1747" s="1"/>
      <c r="HO1747" s="1"/>
      <c r="HP1747" s="1"/>
      <c r="HQ1747" s="1"/>
      <c r="HR1747" s="1"/>
      <c r="HS1747" s="1"/>
      <c r="HT1747" s="1"/>
      <c r="HU1747" s="1"/>
      <c r="HV1747" s="1"/>
      <c r="HW1747" s="1"/>
      <c r="HX1747" s="1"/>
      <c r="HY1747" s="1"/>
      <c r="HZ1747" s="1"/>
      <c r="IA1747" s="1"/>
      <c r="IB1747" s="1"/>
      <c r="IC1747" s="1"/>
      <c r="ID1747" s="1"/>
      <c r="IE1747" s="1"/>
      <c r="IF1747" s="1"/>
      <c r="IG1747" s="1"/>
      <c r="IH1747" s="1"/>
      <c r="II1747" s="1"/>
      <c r="IJ1747" s="1"/>
      <c r="IK1747" s="1"/>
      <c r="IL1747" s="1"/>
      <c r="IM1747" s="1"/>
      <c r="IN1747" s="1"/>
      <c r="IO1747" s="1"/>
      <c r="IP1747" s="1"/>
      <c r="IQ1747" s="1"/>
      <c r="IR1747" s="1"/>
      <c r="IS1747" s="1"/>
      <c r="IT1747" s="1"/>
      <c r="IU1747" s="1"/>
      <c r="IV1747" s="1"/>
      <c r="IW1747" s="1"/>
      <c r="IX1747" s="1"/>
      <c r="IY1747" s="1"/>
      <c r="IZ1747" s="1"/>
      <c r="JA1747" s="1"/>
      <c r="JB1747" s="1"/>
      <c r="JC1747" s="1"/>
      <c r="JD1747" s="1"/>
      <c r="JE1747" s="1"/>
      <c r="JF1747" s="1"/>
      <c r="JG1747" s="1"/>
      <c r="JH1747" s="1"/>
      <c r="JI1747" s="1"/>
      <c r="JJ1747" s="1"/>
      <c r="JK1747" s="1"/>
      <c r="JL1747" s="1"/>
      <c r="JM1747" s="1"/>
      <c r="JN1747" s="1"/>
      <c r="JO1747" s="1"/>
      <c r="JP1747" s="1"/>
      <c r="JQ1747" s="1"/>
      <c r="JR1747" s="1"/>
      <c r="JS1747" s="1"/>
      <c r="JT1747" s="1"/>
      <c r="JU1747" s="1"/>
      <c r="JV1747" s="1"/>
      <c r="JW1747" s="1"/>
      <c r="JX1747" s="1"/>
      <c r="JY1747" s="1"/>
      <c r="JZ1747" s="1"/>
      <c r="KA1747" s="1"/>
      <c r="KB1747" s="1"/>
      <c r="KC1747" s="1"/>
      <c r="KD1747" s="1"/>
      <c r="KE1747" s="1"/>
      <c r="KF1747" s="1"/>
      <c r="KG1747" s="1"/>
      <c r="KH1747" s="1"/>
      <c r="KI1747" s="1"/>
      <c r="KJ1747" s="1"/>
      <c r="KK1747" s="1"/>
      <c r="KL1747" s="1"/>
      <c r="KM1747" s="1"/>
      <c r="KN1747" s="1"/>
      <c r="KO1747" s="1"/>
      <c r="KP1747" s="1"/>
      <c r="KQ1747" s="1"/>
      <c r="KR1747" s="1"/>
      <c r="KS1747" s="1"/>
      <c r="KT1747" s="1"/>
      <c r="KU1747" s="1"/>
      <c r="KV1747" s="1"/>
      <c r="KW1747" s="1"/>
      <c r="KX1747" s="1"/>
      <c r="KY1747" s="1"/>
      <c r="KZ1747" s="1"/>
      <c r="LA1747" s="1"/>
      <c r="LB1747" s="1"/>
      <c r="LC1747" s="1"/>
      <c r="LD1747" s="1"/>
      <c r="LE1747" s="1"/>
      <c r="LF1747" s="1"/>
      <c r="LG1747" s="1"/>
      <c r="LH1747" s="1"/>
      <c r="LI1747" s="1"/>
      <c r="LJ1747" s="1"/>
      <c r="LK1747" s="1"/>
      <c r="LL1747" s="1"/>
      <c r="LM1747" s="1"/>
      <c r="LN1747" s="1"/>
      <c r="LO1747" s="1"/>
      <c r="LP1747" s="1"/>
      <c r="LQ1747" s="1"/>
      <c r="LR1747" s="1"/>
      <c r="LS1747" s="1"/>
      <c r="LT1747" s="1"/>
      <c r="LU1747" s="1"/>
      <c r="LV1747" s="1"/>
      <c r="LW1747" s="1"/>
      <c r="LX1747" s="1"/>
      <c r="LY1747" s="1"/>
      <c r="LZ1747" s="1"/>
      <c r="MA1747" s="1"/>
      <c r="MB1747" s="1"/>
      <c r="MC1747" s="1"/>
      <c r="MD1747" s="1"/>
      <c r="ME1747" s="1"/>
      <c r="MF1747" s="1"/>
      <c r="MG1747" s="1"/>
      <c r="MH1747" s="1"/>
      <c r="MI1747" s="1"/>
      <c r="MJ1747" s="1"/>
      <c r="MK1747" s="1"/>
      <c r="ML1747" s="1"/>
      <c r="MM1747" s="1"/>
      <c r="MN1747" s="1"/>
      <c r="MO1747" s="1"/>
      <c r="MP1747" s="1"/>
      <c r="MQ1747" s="1"/>
      <c r="MR1747" s="1"/>
      <c r="MS1747" s="1"/>
      <c r="MT1747" s="1"/>
      <c r="MU1747" s="1"/>
      <c r="MV1747" s="1"/>
      <c r="MW1747" s="1"/>
      <c r="MX1747" s="1"/>
      <c r="MY1747" s="1"/>
      <c r="MZ1747" s="1"/>
      <c r="NA1747" s="1"/>
      <c r="NB1747" s="1"/>
      <c r="NC1747" s="1"/>
      <c r="ND1747" s="1"/>
      <c r="NE1747" s="1"/>
      <c r="NF1747" s="1"/>
      <c r="NG1747" s="1"/>
      <c r="NH1747" s="1"/>
      <c r="NI1747" s="1"/>
      <c r="NJ1747" s="1"/>
      <c r="NK1747" s="1"/>
      <c r="NL1747" s="1"/>
      <c r="NM1747" s="1"/>
      <c r="NN1747" s="1"/>
      <c r="NO1747" s="1"/>
      <c r="NP1747" s="1"/>
      <c r="NQ1747" s="1"/>
      <c r="NR1747" s="1"/>
      <c r="NS1747" s="1"/>
      <c r="NT1747" s="1"/>
      <c r="NU1747" s="1"/>
      <c r="NV1747" s="1"/>
      <c r="NW1747" s="1"/>
      <c r="NX1747" s="1"/>
      <c r="NY1747" s="1"/>
      <c r="NZ1747" s="1"/>
      <c r="OA1747" s="1"/>
      <c r="OB1747" s="1"/>
      <c r="OC1747" s="1"/>
      <c r="OD1747" s="1"/>
      <c r="OE1747" s="1"/>
      <c r="OF1747" s="1"/>
      <c r="OG1747" s="1"/>
      <c r="OH1747" s="1"/>
      <c r="OI1747" s="1"/>
      <c r="OJ1747" s="1"/>
      <c r="OK1747" s="1"/>
      <c r="OL1747" s="1"/>
      <c r="OM1747" s="1"/>
      <c r="ON1747" s="1"/>
      <c r="OO1747" s="1"/>
      <c r="OP1747" s="1"/>
      <c r="OQ1747" s="1"/>
      <c r="OR1747" s="1"/>
      <c r="OS1747" s="1"/>
      <c r="OT1747" s="1"/>
      <c r="OU1747" s="1"/>
      <c r="OV1747" s="1"/>
      <c r="OW1747" s="1"/>
      <c r="OX1747" s="1"/>
      <c r="OY1747" s="1"/>
      <c r="OZ1747" s="1"/>
      <c r="PA1747" s="1"/>
      <c r="PB1747" s="1"/>
      <c r="PC1747" s="1"/>
      <c r="PD1747" s="1"/>
      <c r="PE1747" s="1"/>
      <c r="PF1747" s="1"/>
      <c r="PG1747" s="1"/>
      <c r="PH1747" s="1"/>
      <c r="PI1747" s="1"/>
      <c r="PJ1747" s="1"/>
      <c r="PK1747" s="1"/>
      <c r="PL1747" s="1"/>
      <c r="PM1747" s="1"/>
      <c r="PN1747" s="1"/>
      <c r="PO1747" s="1"/>
      <c r="PP1747" s="1"/>
      <c r="PQ1747" s="1"/>
      <c r="PR1747" s="1"/>
      <c r="PS1747" s="1"/>
      <c r="PT1747" s="1"/>
      <c r="PU1747" s="1"/>
      <c r="PV1747" s="1"/>
      <c r="PW1747" s="1"/>
      <c r="PX1747" s="1"/>
      <c r="PY1747" s="1"/>
      <c r="PZ1747" s="1"/>
      <c r="QA1747" s="1"/>
      <c r="QB1747" s="1"/>
      <c r="QC1747" s="1"/>
      <c r="QD1747" s="1"/>
      <c r="QE1747" s="1"/>
      <c r="QF1747" s="1"/>
      <c r="QG1747" s="1"/>
      <c r="QH1747" s="1"/>
      <c r="QI1747" s="1"/>
      <c r="QJ1747" s="1"/>
      <c r="QK1747" s="1"/>
      <c r="QL1747" s="1"/>
      <c r="QM1747" s="1"/>
      <c r="QN1747" s="1"/>
      <c r="QO1747" s="1"/>
      <c r="QP1747" s="1"/>
      <c r="QQ1747" s="1"/>
      <c r="QR1747" s="1"/>
      <c r="QS1747" s="1"/>
      <c r="QT1747" s="1"/>
      <c r="QU1747" s="1"/>
      <c r="QV1747" s="1"/>
      <c r="QW1747" s="1"/>
      <c r="QX1747" s="1"/>
      <c r="QY1747" s="1"/>
      <c r="QZ1747" s="1"/>
      <c r="RA1747" s="1"/>
      <c r="RB1747" s="1"/>
      <c r="RC1747" s="1"/>
      <c r="RD1747" s="1"/>
      <c r="RE1747" s="1"/>
      <c r="RF1747" s="1"/>
      <c r="RG1747" s="1"/>
      <c r="RH1747" s="1"/>
      <c r="RI1747" s="1"/>
      <c r="RJ1747" s="1"/>
      <c r="RK1747" s="1"/>
      <c r="RL1747" s="1"/>
      <c r="RM1747" s="1"/>
      <c r="RN1747" s="1"/>
      <c r="RO1747" s="1"/>
      <c r="RP1747" s="1"/>
      <c r="RQ1747" s="1"/>
      <c r="RR1747" s="1"/>
      <c r="RS1747" s="1"/>
      <c r="RT1747" s="1"/>
      <c r="RU1747" s="1"/>
      <c r="RV1747" s="1"/>
      <c r="RW1747" s="1"/>
      <c r="RX1747" s="1"/>
      <c r="RY1747" s="1"/>
      <c r="RZ1747" s="1"/>
      <c r="SA1747" s="1"/>
      <c r="SB1747" s="1"/>
      <c r="SC1747" s="1"/>
      <c r="SD1747" s="1"/>
      <c r="SE1747" s="1"/>
      <c r="SF1747" s="1"/>
      <c r="SG1747" s="1"/>
      <c r="SH1747" s="1"/>
      <c r="SI1747" s="1"/>
      <c r="SJ1747" s="1"/>
      <c r="SK1747" s="1"/>
      <c r="SL1747" s="1"/>
      <c r="SM1747" s="1"/>
      <c r="SN1747" s="1"/>
      <c r="SO1747" s="1"/>
      <c r="SP1747" s="1"/>
      <c r="SQ1747" s="1"/>
      <c r="SR1747" s="1"/>
      <c r="SS1747" s="1"/>
      <c r="ST1747" s="1"/>
      <c r="SU1747" s="1"/>
      <c r="SV1747" s="1"/>
      <c r="SW1747" s="1"/>
      <c r="SX1747" s="1"/>
      <c r="SY1747" s="1"/>
      <c r="SZ1747" s="1"/>
      <c r="TA1747" s="1"/>
      <c r="TB1747" s="1"/>
      <c r="TC1747" s="1"/>
      <c r="TD1747" s="1"/>
      <c r="TE1747" s="1"/>
      <c r="TF1747" s="1"/>
      <c r="TG1747" s="1"/>
      <c r="TH1747" s="1"/>
      <c r="TI1747" s="1"/>
      <c r="TJ1747" s="1"/>
      <c r="TK1747" s="1"/>
      <c r="TL1747" s="1"/>
      <c r="TM1747" s="1"/>
      <c r="TN1747" s="1"/>
      <c r="TO1747" s="1"/>
      <c r="TP1747" s="1"/>
      <c r="TQ1747" s="1"/>
      <c r="TR1747" s="1"/>
      <c r="TS1747" s="1"/>
      <c r="TT1747" s="1"/>
      <c r="TU1747" s="1"/>
      <c r="TV1747" s="1"/>
      <c r="TW1747" s="1"/>
      <c r="TX1747" s="1"/>
      <c r="TY1747" s="1"/>
      <c r="TZ1747" s="1"/>
      <c r="UA1747" s="1"/>
      <c r="UB1747" s="1"/>
      <c r="UC1747" s="1"/>
      <c r="UD1747" s="1"/>
      <c r="UE1747" s="1"/>
      <c r="UF1747" s="1"/>
      <c r="UG1747" s="1"/>
      <c r="UH1747" s="1"/>
      <c r="UI1747" s="1"/>
      <c r="UJ1747" s="1"/>
      <c r="UK1747" s="1"/>
      <c r="UL1747" s="1"/>
      <c r="UM1747" s="1"/>
      <c r="UN1747" s="1"/>
      <c r="UO1747" s="1"/>
      <c r="UP1747" s="1"/>
      <c r="UQ1747" s="1"/>
      <c r="UR1747" s="1"/>
      <c r="US1747" s="1"/>
      <c r="UT1747" s="1"/>
      <c r="UU1747" s="1"/>
      <c r="UV1747" s="1"/>
      <c r="UW1747" s="1"/>
      <c r="UX1747" s="1"/>
      <c r="UY1747" s="1"/>
      <c r="UZ1747" s="1"/>
      <c r="VA1747" s="1"/>
      <c r="VB1747" s="1"/>
      <c r="VC1747" s="1"/>
      <c r="VD1747" s="1"/>
      <c r="VE1747" s="1"/>
      <c r="VF1747" s="1"/>
      <c r="VG1747" s="1"/>
      <c r="VH1747" s="1"/>
      <c r="VI1747" s="1"/>
      <c r="VJ1747" s="1"/>
      <c r="VK1747" s="1"/>
      <c r="VL1747" s="1"/>
      <c r="VM1747" s="1"/>
      <c r="VN1747" s="1"/>
      <c r="VO1747" s="1"/>
      <c r="VP1747" s="1"/>
      <c r="VQ1747" s="1"/>
      <c r="VR1747" s="1"/>
      <c r="VS1747" s="1"/>
      <c r="VT1747" s="1"/>
      <c r="VU1747" s="1"/>
      <c r="VV1747" s="1"/>
      <c r="VW1747" s="1"/>
      <c r="VX1747" s="1"/>
      <c r="VY1747" s="1"/>
      <c r="VZ1747" s="1"/>
      <c r="WA1747" s="1"/>
      <c r="WB1747" s="1"/>
      <c r="WC1747" s="1"/>
      <c r="WD1747" s="1"/>
      <c r="WE1747" s="1"/>
      <c r="WF1747" s="1"/>
      <c r="WG1747" s="1"/>
      <c r="WH1747" s="1"/>
      <c r="WI1747" s="1"/>
      <c r="WJ1747" s="1"/>
      <c r="WK1747" s="1"/>
      <c r="WL1747" s="1"/>
      <c r="WM1747" s="1"/>
      <c r="WN1747" s="1"/>
      <c r="WO1747" s="1"/>
      <c r="WP1747" s="1"/>
      <c r="WQ1747" s="1"/>
      <c r="WR1747" s="1"/>
      <c r="WS1747" s="1"/>
      <c r="WT1747" s="1"/>
      <c r="WU1747" s="1"/>
      <c r="WV1747" s="1"/>
      <c r="WW1747" s="1"/>
      <c r="WX1747" s="1"/>
      <c r="WY1747" s="1"/>
      <c r="WZ1747" s="1"/>
      <c r="XA1747" s="1"/>
      <c r="XB1747" s="1"/>
      <c r="XC1747" s="1"/>
      <c r="XD1747" s="1"/>
      <c r="XE1747" s="1"/>
      <c r="XF1747" s="1"/>
      <c r="XG1747" s="1"/>
      <c r="XH1747" s="1"/>
      <c r="XI1747" s="1"/>
      <c r="XJ1747" s="1"/>
      <c r="XK1747" s="1"/>
      <c r="XL1747" s="1"/>
      <c r="XM1747" s="1"/>
      <c r="XN1747" s="1"/>
      <c r="XO1747" s="1"/>
      <c r="XP1747" s="1"/>
      <c r="XQ1747" s="1"/>
      <c r="XR1747" s="1"/>
      <c r="XS1747" s="1"/>
      <c r="XT1747" s="1"/>
      <c r="XU1747" s="1"/>
      <c r="XV1747" s="1"/>
      <c r="XW1747" s="1"/>
      <c r="XX1747" s="1"/>
      <c r="XY1747" s="1"/>
      <c r="XZ1747" s="1"/>
      <c r="YA1747" s="1"/>
      <c r="YB1747" s="1"/>
      <c r="YC1747" s="1"/>
      <c r="YD1747" s="1"/>
      <c r="YE1747" s="1"/>
      <c r="YF1747" s="1"/>
      <c r="YG1747" s="1"/>
      <c r="YH1747" s="1"/>
      <c r="YI1747" s="1"/>
      <c r="YJ1747" s="1"/>
      <c r="YK1747" s="1"/>
      <c r="YL1747" s="1"/>
      <c r="YM1747" s="1"/>
      <c r="YN1747" s="1"/>
      <c r="YO1747" s="1"/>
      <c r="YP1747" s="1"/>
      <c r="YQ1747" s="1"/>
      <c r="YR1747" s="1"/>
      <c r="YS1747" s="1"/>
      <c r="YT1747" s="1"/>
      <c r="YU1747" s="1"/>
      <c r="YV1747" s="1"/>
      <c r="YW1747" s="1"/>
      <c r="YX1747" s="1"/>
      <c r="YY1747" s="1"/>
      <c r="YZ1747" s="1"/>
      <c r="ZA1747" s="1"/>
      <c r="ZB1747" s="1"/>
      <c r="ZC1747" s="1"/>
      <c r="ZD1747" s="1"/>
      <c r="ZE1747" s="1"/>
      <c r="ZF1747" s="1"/>
      <c r="ZG1747" s="1"/>
      <c r="ZH1747" s="1"/>
      <c r="ZI1747" s="1"/>
      <c r="ZJ1747" s="1"/>
      <c r="ZK1747" s="1"/>
      <c r="ZL1747" s="1"/>
      <c r="ZM1747" s="1"/>
      <c r="ZN1747" s="1"/>
      <c r="ZO1747" s="1"/>
      <c r="ZP1747" s="1"/>
      <c r="ZQ1747" s="1"/>
      <c r="ZR1747" s="1"/>
      <c r="ZS1747" s="1"/>
      <c r="ZT1747" s="1"/>
      <c r="ZU1747" s="1"/>
      <c r="ZV1747" s="1"/>
      <c r="ZW1747" s="1"/>
      <c r="ZX1747" s="1"/>
      <c r="ZY1747" s="1"/>
      <c r="ZZ1747" s="1"/>
      <c r="AAA1747" s="1"/>
      <c r="AAB1747" s="1"/>
      <c r="AAC1747" s="1"/>
      <c r="AAD1747" s="1"/>
      <c r="AAE1747" s="1"/>
      <c r="AAF1747" s="1"/>
      <c r="AAG1747" s="1"/>
      <c r="AAH1747" s="1"/>
      <c r="AAI1747" s="1"/>
      <c r="AAJ1747" s="1"/>
      <c r="AAK1747" s="1"/>
      <c r="AAL1747" s="1"/>
      <c r="AAM1747" s="1"/>
      <c r="AAN1747" s="1"/>
      <c r="AAO1747" s="1"/>
      <c r="AAP1747" s="1"/>
      <c r="AAQ1747" s="1"/>
      <c r="AAR1747" s="1"/>
      <c r="AAS1747" s="1"/>
      <c r="AAT1747" s="1"/>
      <c r="AAU1747" s="1"/>
      <c r="AAV1747" s="1"/>
      <c r="AAW1747" s="1"/>
      <c r="AAX1747" s="1"/>
      <c r="AAY1747" s="1"/>
      <c r="AAZ1747" s="1"/>
      <c r="ABA1747" s="1"/>
      <c r="ABB1747" s="1"/>
      <c r="ABC1747" s="1"/>
      <c r="ABD1747" s="1"/>
      <c r="ABE1747" s="1"/>
      <c r="ABF1747" s="1"/>
      <c r="ABG1747" s="1"/>
      <c r="ABH1747" s="1"/>
      <c r="ABI1747" s="1"/>
      <c r="ABJ1747" s="1"/>
      <c r="ABK1747" s="1"/>
      <c r="ABL1747" s="1"/>
      <c r="ABM1747" s="1"/>
      <c r="ABN1747" s="1"/>
      <c r="ABO1747" s="1"/>
      <c r="ABP1747" s="1"/>
      <c r="ABQ1747" s="1"/>
      <c r="ABR1747" s="1"/>
      <c r="ABS1747" s="1"/>
      <c r="ABT1747" s="1"/>
      <c r="ABU1747" s="1"/>
      <c r="ABV1747" s="1"/>
      <c r="ABW1747" s="1"/>
      <c r="ABX1747" s="1"/>
      <c r="ABY1747" s="1"/>
      <c r="ABZ1747" s="1"/>
      <c r="ACA1747" s="1"/>
      <c r="ACB1747" s="1"/>
      <c r="ACC1747" s="1"/>
      <c r="ACD1747" s="1"/>
      <c r="ACE1747" s="1"/>
      <c r="ACF1747" s="1"/>
      <c r="ACG1747" s="1"/>
      <c r="ACH1747" s="1"/>
      <c r="ACI1747" s="1"/>
      <c r="ACJ1747" s="1"/>
      <c r="ACK1747" s="1"/>
      <c r="ACL1747" s="1"/>
      <c r="ACM1747" s="1"/>
      <c r="ACN1747" s="1"/>
      <c r="ACO1747" s="1"/>
      <c r="ACP1747" s="1"/>
      <c r="ACQ1747" s="1"/>
      <c r="ACR1747" s="1"/>
      <c r="ACS1747" s="1"/>
      <c r="ACT1747" s="1"/>
      <c r="ACU1747" s="1"/>
      <c r="ACV1747" s="1"/>
      <c r="ACW1747" s="1"/>
      <c r="ACX1747" s="1"/>
      <c r="ACY1747" s="1"/>
      <c r="ACZ1747" s="1"/>
      <c r="ADA1747" s="1"/>
      <c r="ADB1747" s="1"/>
      <c r="ADC1747" s="1"/>
      <c r="ADD1747" s="1"/>
      <c r="ADE1747" s="1"/>
      <c r="ADF1747" s="1"/>
      <c r="ADG1747" s="1"/>
      <c r="ADH1747" s="1"/>
      <c r="ADI1747" s="1"/>
      <c r="ADJ1747" s="1"/>
      <c r="ADK1747" s="1"/>
      <c r="ADL1747" s="1"/>
      <c r="ADM1747" s="1"/>
      <c r="ADN1747" s="1"/>
      <c r="ADO1747" s="1"/>
      <c r="ADP1747" s="1"/>
      <c r="ADQ1747" s="1"/>
      <c r="ADR1747" s="1"/>
      <c r="ADS1747" s="1"/>
      <c r="ADT1747" s="1"/>
      <c r="ADU1747" s="1"/>
      <c r="ADV1747" s="1"/>
      <c r="ADW1747" s="1"/>
      <c r="ADX1747" s="1"/>
      <c r="ADY1747" s="1"/>
      <c r="ADZ1747" s="1"/>
      <c r="AEA1747" s="1"/>
      <c r="AEB1747" s="1"/>
      <c r="AEC1747" s="1"/>
      <c r="AED1747" s="1"/>
      <c r="AEE1747" s="1"/>
      <c r="AEF1747" s="1"/>
      <c r="AEG1747" s="1"/>
      <c r="AEH1747" s="1"/>
      <c r="AEI1747" s="1"/>
      <c r="AEJ1747" s="1"/>
      <c r="AEK1747" s="1"/>
      <c r="AEL1747" s="1"/>
      <c r="AEM1747" s="1"/>
      <c r="AEN1747" s="1"/>
      <c r="AEO1747" s="1"/>
      <c r="AEP1747" s="1"/>
      <c r="AEQ1747" s="1"/>
      <c r="AER1747" s="1"/>
      <c r="AES1747" s="1"/>
      <c r="AET1747" s="1"/>
      <c r="AEU1747" s="1"/>
      <c r="AEV1747" s="1"/>
      <c r="AEW1747" s="1"/>
      <c r="AEX1747" s="1"/>
      <c r="AEY1747" s="1"/>
      <c r="AEZ1747" s="1"/>
      <c r="AFA1747" s="1"/>
      <c r="AFB1747" s="1"/>
      <c r="AFC1747" s="1"/>
      <c r="AFD1747" s="1"/>
      <c r="AFE1747" s="1"/>
      <c r="AFF1747" s="1"/>
      <c r="AFG1747" s="1"/>
      <c r="AFH1747" s="1"/>
      <c r="AFI1747" s="1"/>
      <c r="AFJ1747" s="1"/>
      <c r="AFK1747" s="1"/>
      <c r="AFL1747" s="1"/>
      <c r="AFM1747" s="1"/>
      <c r="AFN1747" s="1"/>
      <c r="AFO1747" s="1"/>
      <c r="AFP1747" s="1"/>
      <c r="AFQ1747" s="1"/>
      <c r="AFR1747" s="1"/>
      <c r="AFS1747" s="1"/>
      <c r="AFT1747" s="1"/>
      <c r="AFU1747" s="1"/>
      <c r="AFV1747" s="1"/>
      <c r="AFW1747" s="1"/>
      <c r="AFX1747" s="1"/>
      <c r="AFY1747" s="1"/>
      <c r="AFZ1747" s="1"/>
      <c r="AGA1747" s="1"/>
      <c r="AGB1747" s="1"/>
      <c r="AGC1747" s="1"/>
      <c r="AGD1747" s="1"/>
      <c r="AGE1747" s="1"/>
      <c r="AGF1747" s="1"/>
      <c r="AGG1747" s="1"/>
      <c r="AGH1747" s="1"/>
      <c r="AGI1747" s="1"/>
      <c r="AGJ1747" s="1"/>
      <c r="AGK1747" s="1"/>
      <c r="AGL1747" s="1"/>
      <c r="AGM1747" s="1"/>
      <c r="AGN1747" s="1"/>
      <c r="AGO1747" s="1"/>
      <c r="AGP1747" s="1"/>
      <c r="AGQ1747" s="1"/>
      <c r="AGR1747" s="1"/>
      <c r="AGS1747" s="1"/>
      <c r="AGT1747" s="1"/>
      <c r="AGU1747" s="1"/>
      <c r="AGV1747" s="1"/>
      <c r="AGW1747" s="1"/>
      <c r="AGX1747" s="1"/>
      <c r="AGY1747" s="1"/>
      <c r="AGZ1747" s="1"/>
      <c r="AHA1747" s="1"/>
      <c r="AHB1747" s="1"/>
      <c r="AHC1747" s="1"/>
      <c r="AHD1747" s="1"/>
      <c r="AHE1747" s="1"/>
      <c r="AHF1747" s="1"/>
      <c r="AHG1747" s="1"/>
      <c r="AHH1747" s="1"/>
      <c r="AHI1747" s="1"/>
      <c r="AHJ1747" s="1"/>
      <c r="AHK1747" s="1"/>
      <c r="AHL1747" s="1"/>
      <c r="AHM1747" s="1"/>
      <c r="AHN1747" s="1"/>
      <c r="AHO1747" s="1"/>
      <c r="AHP1747" s="1"/>
      <c r="AHQ1747" s="1"/>
      <c r="AHR1747" s="1"/>
      <c r="AHS1747" s="1"/>
      <c r="AHT1747" s="1"/>
      <c r="AHU1747" s="1"/>
      <c r="AHV1747" s="1"/>
      <c r="AHW1747" s="1"/>
      <c r="AHX1747" s="1"/>
      <c r="AHY1747" s="1"/>
      <c r="AHZ1747" s="1"/>
      <c r="AIA1747" s="1"/>
      <c r="AIB1747" s="1"/>
      <c r="AIC1747" s="1"/>
      <c r="AID1747" s="1"/>
      <c r="AIE1747" s="1"/>
      <c r="AIF1747" s="1"/>
      <c r="AIG1747" s="1"/>
      <c r="AIH1747" s="1"/>
      <c r="AII1747" s="1"/>
      <c r="AIJ1747" s="1"/>
      <c r="AIK1747" s="1"/>
      <c r="AIL1747" s="1"/>
      <c r="AIM1747" s="1"/>
      <c r="AIN1747" s="1"/>
      <c r="AIO1747" s="1"/>
      <c r="AIP1747" s="1"/>
      <c r="AIQ1747" s="1"/>
      <c r="AIR1747" s="1"/>
      <c r="AIS1747" s="1"/>
      <c r="AIT1747" s="1"/>
      <c r="AIU1747" s="1"/>
      <c r="AIV1747" s="1"/>
      <c r="AIW1747" s="1"/>
      <c r="AIX1747" s="1"/>
      <c r="AIY1747" s="1"/>
      <c r="AIZ1747" s="1"/>
      <c r="AJA1747" s="1"/>
      <c r="AJB1747" s="1"/>
      <c r="AJC1747" s="1"/>
      <c r="AJD1747" s="1"/>
      <c r="AJE1747" s="1"/>
      <c r="AJF1747" s="1"/>
      <c r="AJG1747" s="1"/>
      <c r="AJH1747" s="1"/>
      <c r="AJI1747" s="1"/>
      <c r="AJJ1747" s="1"/>
      <c r="AJK1747" s="1"/>
      <c r="AJL1747" s="1"/>
      <c r="AJM1747" s="1"/>
      <c r="AJN1747" s="1"/>
      <c r="AJO1747" s="1"/>
      <c r="AJP1747" s="1"/>
      <c r="AJQ1747" s="1"/>
      <c r="AJR1747" s="1"/>
      <c r="AJS1747" s="1"/>
      <c r="AJT1747" s="1"/>
      <c r="AJU1747" s="1"/>
      <c r="AJV1747" s="1"/>
      <c r="AJW1747" s="1"/>
      <c r="AJX1747" s="1"/>
      <c r="AJY1747" s="1"/>
      <c r="AJZ1747" s="1"/>
      <c r="AKA1747" s="1"/>
      <c r="AKB1747" s="1"/>
      <c r="AKC1747" s="1"/>
      <c r="AKD1747" s="1"/>
      <c r="AKE1747" s="1"/>
      <c r="AKF1747" s="1"/>
      <c r="AKG1747" s="1"/>
      <c r="AKH1747" s="1"/>
      <c r="AKI1747" s="1"/>
      <c r="AKJ1747" s="1"/>
      <c r="AKK1747" s="1"/>
      <c r="AKL1747" s="1"/>
      <c r="AKM1747" s="1"/>
      <c r="AKN1747" s="1"/>
      <c r="AKO1747" s="1"/>
      <c r="AKP1747" s="1"/>
      <c r="AKQ1747" s="1"/>
      <c r="AKR1747" s="1"/>
      <c r="AKS1747" s="1"/>
      <c r="AKT1747" s="1"/>
      <c r="AKU1747" s="1"/>
      <c r="AKV1747" s="1"/>
      <c r="AKW1747" s="1"/>
      <c r="AKX1747" s="1"/>
      <c r="AKY1747" s="1"/>
      <c r="AKZ1747" s="1"/>
      <c r="ALA1747" s="1"/>
      <c r="ALB1747" s="1"/>
      <c r="ALC1747" s="1"/>
      <c r="ALD1747" s="1"/>
      <c r="ALE1747" s="1"/>
      <c r="ALF1747" s="1"/>
      <c r="ALG1747" s="1"/>
      <c r="ALH1747" s="1"/>
      <c r="ALI1747" s="1"/>
      <c r="ALJ1747" s="1"/>
      <c r="ALK1747" s="1"/>
      <c r="ALL1747" s="1"/>
      <c r="ALM1747" s="1"/>
      <c r="ALN1747" s="1"/>
      <c r="ALO1747" s="1"/>
      <c r="ALP1747" s="1"/>
      <c r="ALQ1747" s="1"/>
      <c r="ALR1747" s="1"/>
      <c r="ALS1747" s="1"/>
      <c r="ALT1747" s="1"/>
      <c r="ALU1747" s="1"/>
      <c r="ALV1747" s="1"/>
      <c r="ALW1747" s="1"/>
      <c r="ALX1747" s="1"/>
      <c r="ALY1747" s="1"/>
      <c r="ALZ1747" s="1"/>
      <c r="AMA1747" s="1"/>
      <c r="AMB1747" s="1"/>
      <c r="AMC1747" s="1"/>
      <c r="AMD1747" s="1"/>
      <c r="AME1747" s="1"/>
      <c r="AMF1747" s="1"/>
      <c r="AMG1747" s="1"/>
      <c r="AMH1747" s="1"/>
      <c r="AMI1747" s="1"/>
    </row>
    <row r="1748" customFormat="false" ht="12.75" hidden="false" customHeight="false" outlineLevel="0" collapsed="false">
      <c r="A1748" s="1" t="s">
        <v>4072</v>
      </c>
      <c r="C1748" s="27" t="s">
        <v>4075</v>
      </c>
      <c r="D1748" s="27" t="s">
        <v>24</v>
      </c>
      <c r="E1748" s="27"/>
      <c r="F1748" s="31"/>
      <c r="G1748" s="27"/>
      <c r="H1748" s="30" t="s">
        <v>168</v>
      </c>
      <c r="I1748" s="31" t="n">
        <v>0.79</v>
      </c>
      <c r="J1748" s="30" t="s">
        <v>4065</v>
      </c>
      <c r="BM1748" s="1"/>
      <c r="BN1748" s="1"/>
      <c r="BO1748" s="1"/>
      <c r="BP1748" s="1"/>
      <c r="BQ1748" s="1"/>
      <c r="BR1748" s="1"/>
      <c r="BS1748" s="1"/>
      <c r="BT1748" s="1"/>
      <c r="BU1748" s="1"/>
      <c r="BV1748" s="1"/>
      <c r="BW1748" s="1"/>
      <c r="BX1748" s="1"/>
      <c r="BY1748" s="1"/>
      <c r="BZ1748" s="1"/>
      <c r="CA1748" s="1"/>
      <c r="CB1748" s="1"/>
      <c r="CC1748" s="1"/>
      <c r="CD1748" s="1"/>
      <c r="CE1748" s="1"/>
      <c r="CF1748" s="1"/>
      <c r="CG1748" s="1"/>
      <c r="CH1748" s="1"/>
      <c r="CI1748" s="1"/>
      <c r="CJ1748" s="1"/>
      <c r="CK1748" s="1"/>
      <c r="CL1748" s="1"/>
      <c r="CM1748" s="1"/>
      <c r="CN1748" s="1"/>
      <c r="CO1748" s="1"/>
      <c r="CP1748" s="1"/>
      <c r="CQ1748" s="1"/>
      <c r="CR1748" s="1"/>
      <c r="CS1748" s="1"/>
      <c r="CT1748" s="1"/>
      <c r="CU1748" s="1"/>
      <c r="CV1748" s="1"/>
      <c r="CW1748" s="1"/>
      <c r="CX1748" s="1"/>
      <c r="CY1748" s="1"/>
      <c r="CZ1748" s="1"/>
      <c r="DA1748" s="1"/>
      <c r="DB1748" s="1"/>
      <c r="DC1748" s="1"/>
      <c r="DD1748" s="1"/>
      <c r="DE1748" s="1"/>
      <c r="DF1748" s="1"/>
      <c r="DG1748" s="1"/>
      <c r="DH1748" s="1"/>
      <c r="DI1748" s="1"/>
      <c r="DJ1748" s="1"/>
      <c r="DK1748" s="1"/>
      <c r="DL1748" s="1"/>
      <c r="DM1748" s="1"/>
      <c r="DN1748" s="1"/>
      <c r="DO1748" s="1"/>
      <c r="DP1748" s="1"/>
      <c r="DQ1748" s="1"/>
      <c r="DR1748" s="1"/>
      <c r="DS1748" s="1"/>
      <c r="DT1748" s="1"/>
      <c r="DU1748" s="1"/>
      <c r="DV1748" s="1"/>
      <c r="DW1748" s="1"/>
      <c r="DX1748" s="1"/>
      <c r="DY1748" s="1"/>
      <c r="DZ1748" s="1"/>
      <c r="EA1748" s="1"/>
      <c r="EB1748" s="1"/>
      <c r="EC1748" s="1"/>
      <c r="ED1748" s="1"/>
      <c r="EE1748" s="1"/>
      <c r="EF1748" s="1"/>
      <c r="EG1748" s="1"/>
      <c r="EH1748" s="1"/>
      <c r="EI1748" s="1"/>
      <c r="EJ1748" s="1"/>
      <c r="EK1748" s="1"/>
      <c r="EL1748" s="1"/>
      <c r="EM1748" s="1"/>
      <c r="EN1748" s="1"/>
      <c r="EO1748" s="1"/>
      <c r="EP1748" s="1"/>
      <c r="EQ1748" s="1"/>
      <c r="ER1748" s="1"/>
      <c r="ES1748" s="1"/>
      <c r="ET1748" s="1"/>
      <c r="EU1748" s="1"/>
      <c r="EV1748" s="1"/>
      <c r="EW1748" s="1"/>
      <c r="EX1748" s="1"/>
      <c r="EY1748" s="1"/>
      <c r="EZ1748" s="1"/>
      <c r="FA1748" s="1"/>
      <c r="FB1748" s="1"/>
      <c r="FC1748" s="1"/>
      <c r="FD1748" s="1"/>
      <c r="FE1748" s="1"/>
      <c r="FF1748" s="1"/>
      <c r="FG1748" s="1"/>
      <c r="FH1748" s="1"/>
      <c r="FI1748" s="1"/>
      <c r="FJ1748" s="1"/>
      <c r="FK1748" s="1"/>
      <c r="FL1748" s="1"/>
      <c r="FM1748" s="1"/>
      <c r="FN1748" s="1"/>
      <c r="FO1748" s="1"/>
      <c r="FP1748" s="1"/>
      <c r="FQ1748" s="1"/>
      <c r="FR1748" s="1"/>
      <c r="FS1748" s="1"/>
      <c r="FT1748" s="1"/>
      <c r="FU1748" s="1"/>
      <c r="FV1748" s="1"/>
      <c r="FW1748" s="1"/>
      <c r="FX1748" s="1"/>
      <c r="FY1748" s="1"/>
      <c r="FZ1748" s="1"/>
      <c r="GA1748" s="1"/>
      <c r="GB1748" s="1"/>
      <c r="GC1748" s="1"/>
      <c r="GD1748" s="1"/>
      <c r="GE1748" s="1"/>
      <c r="GF1748" s="1"/>
      <c r="GG1748" s="1"/>
      <c r="GH1748" s="1"/>
      <c r="GI1748" s="1"/>
      <c r="GJ1748" s="1"/>
      <c r="GK1748" s="1"/>
      <c r="GL1748" s="1"/>
      <c r="GM1748" s="1"/>
      <c r="GN1748" s="1"/>
      <c r="GO1748" s="1"/>
      <c r="GP1748" s="1"/>
      <c r="GQ1748" s="1"/>
      <c r="GR1748" s="1"/>
      <c r="GS1748" s="1"/>
      <c r="GT1748" s="1"/>
      <c r="GU1748" s="1"/>
      <c r="GV1748" s="1"/>
      <c r="GW1748" s="1"/>
      <c r="GX1748" s="1"/>
      <c r="GY1748" s="1"/>
      <c r="GZ1748" s="1"/>
      <c r="HA1748" s="1"/>
      <c r="HB1748" s="1"/>
      <c r="HC1748" s="1"/>
      <c r="HD1748" s="1"/>
      <c r="HE1748" s="1"/>
      <c r="HF1748" s="1"/>
      <c r="HG1748" s="1"/>
      <c r="HH1748" s="1"/>
      <c r="HI1748" s="1"/>
      <c r="HJ1748" s="1"/>
      <c r="HK1748" s="1"/>
      <c r="HL1748" s="1"/>
      <c r="HM1748" s="1"/>
      <c r="HN1748" s="1"/>
      <c r="HO1748" s="1"/>
      <c r="HP1748" s="1"/>
      <c r="HQ1748" s="1"/>
      <c r="HR1748" s="1"/>
      <c r="HS1748" s="1"/>
      <c r="HT1748" s="1"/>
      <c r="HU1748" s="1"/>
      <c r="HV1748" s="1"/>
      <c r="HW1748" s="1"/>
      <c r="HX1748" s="1"/>
      <c r="HY1748" s="1"/>
      <c r="HZ1748" s="1"/>
      <c r="IA1748" s="1"/>
      <c r="IB1748" s="1"/>
      <c r="IC1748" s="1"/>
      <c r="ID1748" s="1"/>
      <c r="IE1748" s="1"/>
      <c r="IF1748" s="1"/>
      <c r="IG1748" s="1"/>
      <c r="IH1748" s="1"/>
      <c r="II1748" s="1"/>
      <c r="IJ1748" s="1"/>
      <c r="IK1748" s="1"/>
      <c r="IL1748" s="1"/>
      <c r="IM1748" s="1"/>
      <c r="IN1748" s="1"/>
      <c r="IO1748" s="1"/>
      <c r="IP1748" s="1"/>
      <c r="IQ1748" s="1"/>
      <c r="IR1748" s="1"/>
      <c r="IS1748" s="1"/>
      <c r="IT1748" s="1"/>
      <c r="IU1748" s="1"/>
      <c r="IV1748" s="1"/>
      <c r="IW1748" s="1"/>
      <c r="IX1748" s="1"/>
      <c r="IY1748" s="1"/>
      <c r="IZ1748" s="1"/>
      <c r="JA1748" s="1"/>
      <c r="JB1748" s="1"/>
      <c r="JC1748" s="1"/>
      <c r="JD1748" s="1"/>
      <c r="JE1748" s="1"/>
      <c r="JF1748" s="1"/>
      <c r="JG1748" s="1"/>
      <c r="JH1748" s="1"/>
      <c r="JI1748" s="1"/>
      <c r="JJ1748" s="1"/>
      <c r="JK1748" s="1"/>
      <c r="JL1748" s="1"/>
      <c r="JM1748" s="1"/>
      <c r="JN1748" s="1"/>
      <c r="JO1748" s="1"/>
      <c r="JP1748" s="1"/>
      <c r="JQ1748" s="1"/>
      <c r="JR1748" s="1"/>
      <c r="JS1748" s="1"/>
      <c r="JT1748" s="1"/>
      <c r="JU1748" s="1"/>
      <c r="JV1748" s="1"/>
      <c r="JW1748" s="1"/>
      <c r="JX1748" s="1"/>
      <c r="JY1748" s="1"/>
      <c r="JZ1748" s="1"/>
      <c r="KA1748" s="1"/>
      <c r="KB1748" s="1"/>
      <c r="KC1748" s="1"/>
      <c r="KD1748" s="1"/>
      <c r="KE1748" s="1"/>
      <c r="KF1748" s="1"/>
      <c r="KG1748" s="1"/>
      <c r="KH1748" s="1"/>
      <c r="KI1748" s="1"/>
      <c r="KJ1748" s="1"/>
      <c r="KK1748" s="1"/>
      <c r="KL1748" s="1"/>
      <c r="KM1748" s="1"/>
      <c r="KN1748" s="1"/>
      <c r="KO1748" s="1"/>
      <c r="KP1748" s="1"/>
      <c r="KQ1748" s="1"/>
      <c r="KR1748" s="1"/>
      <c r="KS1748" s="1"/>
      <c r="KT1748" s="1"/>
      <c r="KU1748" s="1"/>
      <c r="KV1748" s="1"/>
      <c r="KW1748" s="1"/>
      <c r="KX1748" s="1"/>
      <c r="KY1748" s="1"/>
      <c r="KZ1748" s="1"/>
      <c r="LA1748" s="1"/>
      <c r="LB1748" s="1"/>
      <c r="LC1748" s="1"/>
      <c r="LD1748" s="1"/>
      <c r="LE1748" s="1"/>
      <c r="LF1748" s="1"/>
      <c r="LG1748" s="1"/>
      <c r="LH1748" s="1"/>
      <c r="LI1748" s="1"/>
      <c r="LJ1748" s="1"/>
      <c r="LK1748" s="1"/>
      <c r="LL1748" s="1"/>
      <c r="LM1748" s="1"/>
      <c r="LN1748" s="1"/>
      <c r="LO1748" s="1"/>
      <c r="LP1748" s="1"/>
      <c r="LQ1748" s="1"/>
      <c r="LR1748" s="1"/>
      <c r="LS1748" s="1"/>
      <c r="LT1748" s="1"/>
      <c r="LU1748" s="1"/>
      <c r="LV1748" s="1"/>
      <c r="LW1748" s="1"/>
      <c r="LX1748" s="1"/>
      <c r="LY1748" s="1"/>
      <c r="LZ1748" s="1"/>
      <c r="MA1748" s="1"/>
      <c r="MB1748" s="1"/>
      <c r="MC1748" s="1"/>
      <c r="MD1748" s="1"/>
      <c r="ME1748" s="1"/>
      <c r="MF1748" s="1"/>
      <c r="MG1748" s="1"/>
      <c r="MH1748" s="1"/>
      <c r="MI1748" s="1"/>
      <c r="MJ1748" s="1"/>
      <c r="MK1748" s="1"/>
      <c r="ML1748" s="1"/>
      <c r="MM1748" s="1"/>
      <c r="MN1748" s="1"/>
      <c r="MO1748" s="1"/>
      <c r="MP1748" s="1"/>
      <c r="MQ1748" s="1"/>
      <c r="MR1748" s="1"/>
      <c r="MS1748" s="1"/>
      <c r="MT1748" s="1"/>
      <c r="MU1748" s="1"/>
      <c r="MV1748" s="1"/>
      <c r="MW1748" s="1"/>
      <c r="MX1748" s="1"/>
      <c r="MY1748" s="1"/>
      <c r="MZ1748" s="1"/>
      <c r="NA1748" s="1"/>
      <c r="NB1748" s="1"/>
      <c r="NC1748" s="1"/>
      <c r="ND1748" s="1"/>
      <c r="NE1748" s="1"/>
      <c r="NF1748" s="1"/>
      <c r="NG1748" s="1"/>
      <c r="NH1748" s="1"/>
      <c r="NI1748" s="1"/>
      <c r="NJ1748" s="1"/>
      <c r="NK1748" s="1"/>
      <c r="NL1748" s="1"/>
      <c r="NM1748" s="1"/>
      <c r="NN1748" s="1"/>
      <c r="NO1748" s="1"/>
      <c r="NP1748" s="1"/>
      <c r="NQ1748" s="1"/>
      <c r="NR1748" s="1"/>
      <c r="NS1748" s="1"/>
      <c r="NT1748" s="1"/>
      <c r="NU1748" s="1"/>
      <c r="NV1748" s="1"/>
      <c r="NW1748" s="1"/>
      <c r="NX1748" s="1"/>
      <c r="NY1748" s="1"/>
      <c r="NZ1748" s="1"/>
      <c r="OA1748" s="1"/>
      <c r="OB1748" s="1"/>
      <c r="OC1748" s="1"/>
      <c r="OD1748" s="1"/>
      <c r="OE1748" s="1"/>
      <c r="OF1748" s="1"/>
      <c r="OG1748" s="1"/>
      <c r="OH1748" s="1"/>
      <c r="OI1748" s="1"/>
      <c r="OJ1748" s="1"/>
      <c r="OK1748" s="1"/>
      <c r="OL1748" s="1"/>
      <c r="OM1748" s="1"/>
      <c r="ON1748" s="1"/>
      <c r="OO1748" s="1"/>
      <c r="OP1748" s="1"/>
      <c r="OQ1748" s="1"/>
      <c r="OR1748" s="1"/>
      <c r="OS1748" s="1"/>
      <c r="OT1748" s="1"/>
      <c r="OU1748" s="1"/>
      <c r="OV1748" s="1"/>
      <c r="OW1748" s="1"/>
      <c r="OX1748" s="1"/>
      <c r="OY1748" s="1"/>
      <c r="OZ1748" s="1"/>
      <c r="PA1748" s="1"/>
      <c r="PB1748" s="1"/>
      <c r="PC1748" s="1"/>
      <c r="PD1748" s="1"/>
      <c r="PE1748" s="1"/>
      <c r="PF1748" s="1"/>
      <c r="PG1748" s="1"/>
      <c r="PH1748" s="1"/>
      <c r="PI1748" s="1"/>
      <c r="PJ1748" s="1"/>
      <c r="PK1748" s="1"/>
      <c r="PL1748" s="1"/>
      <c r="PM1748" s="1"/>
      <c r="PN1748" s="1"/>
      <c r="PO1748" s="1"/>
      <c r="PP1748" s="1"/>
      <c r="PQ1748" s="1"/>
      <c r="PR1748" s="1"/>
      <c r="PS1748" s="1"/>
      <c r="PT1748" s="1"/>
      <c r="PU1748" s="1"/>
      <c r="PV1748" s="1"/>
      <c r="PW1748" s="1"/>
      <c r="PX1748" s="1"/>
      <c r="PY1748" s="1"/>
      <c r="PZ1748" s="1"/>
      <c r="QA1748" s="1"/>
      <c r="QB1748" s="1"/>
      <c r="QC1748" s="1"/>
      <c r="QD1748" s="1"/>
      <c r="QE1748" s="1"/>
      <c r="QF1748" s="1"/>
      <c r="QG1748" s="1"/>
      <c r="QH1748" s="1"/>
      <c r="QI1748" s="1"/>
      <c r="QJ1748" s="1"/>
      <c r="QK1748" s="1"/>
      <c r="QL1748" s="1"/>
      <c r="QM1748" s="1"/>
      <c r="QN1748" s="1"/>
      <c r="QO1748" s="1"/>
      <c r="QP1748" s="1"/>
      <c r="QQ1748" s="1"/>
      <c r="QR1748" s="1"/>
      <c r="QS1748" s="1"/>
      <c r="QT1748" s="1"/>
      <c r="QU1748" s="1"/>
      <c r="QV1748" s="1"/>
      <c r="QW1748" s="1"/>
      <c r="QX1748" s="1"/>
      <c r="QY1748" s="1"/>
      <c r="QZ1748" s="1"/>
      <c r="RA1748" s="1"/>
      <c r="RB1748" s="1"/>
      <c r="RC1748" s="1"/>
      <c r="RD1748" s="1"/>
      <c r="RE1748" s="1"/>
      <c r="RF1748" s="1"/>
      <c r="RG1748" s="1"/>
      <c r="RH1748" s="1"/>
      <c r="RI1748" s="1"/>
      <c r="RJ1748" s="1"/>
      <c r="RK1748" s="1"/>
      <c r="RL1748" s="1"/>
      <c r="RM1748" s="1"/>
      <c r="RN1748" s="1"/>
      <c r="RO1748" s="1"/>
      <c r="RP1748" s="1"/>
      <c r="RQ1748" s="1"/>
      <c r="RR1748" s="1"/>
      <c r="RS1748" s="1"/>
      <c r="RT1748" s="1"/>
      <c r="RU1748" s="1"/>
      <c r="RV1748" s="1"/>
      <c r="RW1748" s="1"/>
      <c r="RX1748" s="1"/>
      <c r="RY1748" s="1"/>
      <c r="RZ1748" s="1"/>
      <c r="SA1748" s="1"/>
      <c r="SB1748" s="1"/>
      <c r="SC1748" s="1"/>
      <c r="SD1748" s="1"/>
      <c r="SE1748" s="1"/>
      <c r="SF1748" s="1"/>
      <c r="SG1748" s="1"/>
      <c r="SH1748" s="1"/>
      <c r="SI1748" s="1"/>
      <c r="SJ1748" s="1"/>
      <c r="SK1748" s="1"/>
      <c r="SL1748" s="1"/>
      <c r="SM1748" s="1"/>
      <c r="SN1748" s="1"/>
      <c r="SO1748" s="1"/>
      <c r="SP1748" s="1"/>
      <c r="SQ1748" s="1"/>
      <c r="SR1748" s="1"/>
      <c r="SS1748" s="1"/>
      <c r="ST1748" s="1"/>
      <c r="SU1748" s="1"/>
      <c r="SV1748" s="1"/>
      <c r="SW1748" s="1"/>
      <c r="SX1748" s="1"/>
      <c r="SY1748" s="1"/>
      <c r="SZ1748" s="1"/>
      <c r="TA1748" s="1"/>
      <c r="TB1748" s="1"/>
      <c r="TC1748" s="1"/>
      <c r="TD1748" s="1"/>
      <c r="TE1748" s="1"/>
      <c r="TF1748" s="1"/>
      <c r="TG1748" s="1"/>
      <c r="TH1748" s="1"/>
      <c r="TI1748" s="1"/>
      <c r="TJ1748" s="1"/>
      <c r="TK1748" s="1"/>
      <c r="TL1748" s="1"/>
      <c r="TM1748" s="1"/>
      <c r="TN1748" s="1"/>
      <c r="TO1748" s="1"/>
      <c r="TP1748" s="1"/>
      <c r="TQ1748" s="1"/>
      <c r="TR1748" s="1"/>
      <c r="TS1748" s="1"/>
      <c r="TT1748" s="1"/>
      <c r="TU1748" s="1"/>
      <c r="TV1748" s="1"/>
      <c r="TW1748" s="1"/>
      <c r="TX1748" s="1"/>
      <c r="TY1748" s="1"/>
      <c r="TZ1748" s="1"/>
      <c r="UA1748" s="1"/>
      <c r="UB1748" s="1"/>
      <c r="UC1748" s="1"/>
      <c r="UD1748" s="1"/>
      <c r="UE1748" s="1"/>
      <c r="UF1748" s="1"/>
      <c r="UG1748" s="1"/>
      <c r="UH1748" s="1"/>
      <c r="UI1748" s="1"/>
      <c r="UJ1748" s="1"/>
      <c r="UK1748" s="1"/>
      <c r="UL1748" s="1"/>
      <c r="UM1748" s="1"/>
      <c r="UN1748" s="1"/>
      <c r="UO1748" s="1"/>
      <c r="UP1748" s="1"/>
      <c r="UQ1748" s="1"/>
      <c r="UR1748" s="1"/>
      <c r="US1748" s="1"/>
      <c r="UT1748" s="1"/>
      <c r="UU1748" s="1"/>
      <c r="UV1748" s="1"/>
      <c r="UW1748" s="1"/>
      <c r="UX1748" s="1"/>
      <c r="UY1748" s="1"/>
      <c r="UZ1748" s="1"/>
      <c r="VA1748" s="1"/>
      <c r="VB1748" s="1"/>
      <c r="VC1748" s="1"/>
      <c r="VD1748" s="1"/>
      <c r="VE1748" s="1"/>
      <c r="VF1748" s="1"/>
      <c r="VG1748" s="1"/>
      <c r="VH1748" s="1"/>
      <c r="VI1748" s="1"/>
      <c r="VJ1748" s="1"/>
      <c r="VK1748" s="1"/>
      <c r="VL1748" s="1"/>
      <c r="VM1748" s="1"/>
      <c r="VN1748" s="1"/>
      <c r="VO1748" s="1"/>
      <c r="VP1748" s="1"/>
      <c r="VQ1748" s="1"/>
      <c r="VR1748" s="1"/>
      <c r="VS1748" s="1"/>
      <c r="VT1748" s="1"/>
      <c r="VU1748" s="1"/>
      <c r="VV1748" s="1"/>
      <c r="VW1748" s="1"/>
      <c r="VX1748" s="1"/>
      <c r="VY1748" s="1"/>
      <c r="VZ1748" s="1"/>
      <c r="WA1748" s="1"/>
      <c r="WB1748" s="1"/>
      <c r="WC1748" s="1"/>
      <c r="WD1748" s="1"/>
      <c r="WE1748" s="1"/>
      <c r="WF1748" s="1"/>
      <c r="WG1748" s="1"/>
      <c r="WH1748" s="1"/>
      <c r="WI1748" s="1"/>
      <c r="WJ1748" s="1"/>
      <c r="WK1748" s="1"/>
      <c r="WL1748" s="1"/>
      <c r="WM1748" s="1"/>
      <c r="WN1748" s="1"/>
      <c r="WO1748" s="1"/>
      <c r="WP1748" s="1"/>
      <c r="WQ1748" s="1"/>
      <c r="WR1748" s="1"/>
      <c r="WS1748" s="1"/>
      <c r="WT1748" s="1"/>
      <c r="WU1748" s="1"/>
      <c r="WV1748" s="1"/>
      <c r="WW1748" s="1"/>
      <c r="WX1748" s="1"/>
      <c r="WY1748" s="1"/>
      <c r="WZ1748" s="1"/>
      <c r="XA1748" s="1"/>
      <c r="XB1748" s="1"/>
      <c r="XC1748" s="1"/>
      <c r="XD1748" s="1"/>
      <c r="XE1748" s="1"/>
      <c r="XF1748" s="1"/>
      <c r="XG1748" s="1"/>
      <c r="XH1748" s="1"/>
      <c r="XI1748" s="1"/>
      <c r="XJ1748" s="1"/>
      <c r="XK1748" s="1"/>
      <c r="XL1748" s="1"/>
      <c r="XM1748" s="1"/>
      <c r="XN1748" s="1"/>
      <c r="XO1748" s="1"/>
      <c r="XP1748" s="1"/>
      <c r="XQ1748" s="1"/>
      <c r="XR1748" s="1"/>
      <c r="XS1748" s="1"/>
      <c r="XT1748" s="1"/>
      <c r="XU1748" s="1"/>
      <c r="XV1748" s="1"/>
      <c r="XW1748" s="1"/>
      <c r="XX1748" s="1"/>
      <c r="XY1748" s="1"/>
      <c r="XZ1748" s="1"/>
      <c r="YA1748" s="1"/>
      <c r="YB1748" s="1"/>
      <c r="YC1748" s="1"/>
      <c r="YD1748" s="1"/>
      <c r="YE1748" s="1"/>
      <c r="YF1748" s="1"/>
      <c r="YG1748" s="1"/>
      <c r="YH1748" s="1"/>
      <c r="YI1748" s="1"/>
      <c r="YJ1748" s="1"/>
      <c r="YK1748" s="1"/>
      <c r="YL1748" s="1"/>
      <c r="YM1748" s="1"/>
      <c r="YN1748" s="1"/>
      <c r="YO1748" s="1"/>
      <c r="YP1748" s="1"/>
      <c r="YQ1748" s="1"/>
      <c r="YR1748" s="1"/>
      <c r="YS1748" s="1"/>
      <c r="YT1748" s="1"/>
      <c r="YU1748" s="1"/>
      <c r="YV1748" s="1"/>
      <c r="YW1748" s="1"/>
      <c r="YX1748" s="1"/>
      <c r="YY1748" s="1"/>
      <c r="YZ1748" s="1"/>
      <c r="ZA1748" s="1"/>
      <c r="ZB1748" s="1"/>
      <c r="ZC1748" s="1"/>
      <c r="ZD1748" s="1"/>
      <c r="ZE1748" s="1"/>
      <c r="ZF1748" s="1"/>
      <c r="ZG1748" s="1"/>
      <c r="ZH1748" s="1"/>
      <c r="ZI1748" s="1"/>
      <c r="ZJ1748" s="1"/>
      <c r="ZK1748" s="1"/>
      <c r="ZL1748" s="1"/>
      <c r="ZM1748" s="1"/>
      <c r="ZN1748" s="1"/>
      <c r="ZO1748" s="1"/>
      <c r="ZP1748" s="1"/>
      <c r="ZQ1748" s="1"/>
      <c r="ZR1748" s="1"/>
      <c r="ZS1748" s="1"/>
      <c r="ZT1748" s="1"/>
      <c r="ZU1748" s="1"/>
      <c r="ZV1748" s="1"/>
      <c r="ZW1748" s="1"/>
      <c r="ZX1748" s="1"/>
      <c r="ZY1748" s="1"/>
      <c r="ZZ1748" s="1"/>
      <c r="AAA1748" s="1"/>
      <c r="AAB1748" s="1"/>
      <c r="AAC1748" s="1"/>
      <c r="AAD1748" s="1"/>
      <c r="AAE1748" s="1"/>
      <c r="AAF1748" s="1"/>
      <c r="AAG1748" s="1"/>
      <c r="AAH1748" s="1"/>
      <c r="AAI1748" s="1"/>
      <c r="AAJ1748" s="1"/>
      <c r="AAK1748" s="1"/>
      <c r="AAL1748" s="1"/>
      <c r="AAM1748" s="1"/>
      <c r="AAN1748" s="1"/>
      <c r="AAO1748" s="1"/>
      <c r="AAP1748" s="1"/>
      <c r="AAQ1748" s="1"/>
      <c r="AAR1748" s="1"/>
      <c r="AAS1748" s="1"/>
      <c r="AAT1748" s="1"/>
      <c r="AAU1748" s="1"/>
      <c r="AAV1748" s="1"/>
      <c r="AAW1748" s="1"/>
      <c r="AAX1748" s="1"/>
      <c r="AAY1748" s="1"/>
      <c r="AAZ1748" s="1"/>
      <c r="ABA1748" s="1"/>
      <c r="ABB1748" s="1"/>
      <c r="ABC1748" s="1"/>
      <c r="ABD1748" s="1"/>
      <c r="ABE1748" s="1"/>
      <c r="ABF1748" s="1"/>
      <c r="ABG1748" s="1"/>
      <c r="ABH1748" s="1"/>
      <c r="ABI1748" s="1"/>
      <c r="ABJ1748" s="1"/>
      <c r="ABK1748" s="1"/>
      <c r="ABL1748" s="1"/>
      <c r="ABM1748" s="1"/>
      <c r="ABN1748" s="1"/>
      <c r="ABO1748" s="1"/>
      <c r="ABP1748" s="1"/>
      <c r="ABQ1748" s="1"/>
      <c r="ABR1748" s="1"/>
      <c r="ABS1748" s="1"/>
      <c r="ABT1748" s="1"/>
      <c r="ABU1748" s="1"/>
      <c r="ABV1748" s="1"/>
      <c r="ABW1748" s="1"/>
      <c r="ABX1748" s="1"/>
      <c r="ABY1748" s="1"/>
      <c r="ABZ1748" s="1"/>
      <c r="ACA1748" s="1"/>
      <c r="ACB1748" s="1"/>
      <c r="ACC1748" s="1"/>
      <c r="ACD1748" s="1"/>
      <c r="ACE1748" s="1"/>
      <c r="ACF1748" s="1"/>
      <c r="ACG1748" s="1"/>
      <c r="ACH1748" s="1"/>
      <c r="ACI1748" s="1"/>
      <c r="ACJ1748" s="1"/>
      <c r="ACK1748" s="1"/>
      <c r="ACL1748" s="1"/>
      <c r="ACM1748" s="1"/>
      <c r="ACN1748" s="1"/>
      <c r="ACO1748" s="1"/>
      <c r="ACP1748" s="1"/>
      <c r="ACQ1748" s="1"/>
      <c r="ACR1748" s="1"/>
      <c r="ACS1748" s="1"/>
      <c r="ACT1748" s="1"/>
      <c r="ACU1748" s="1"/>
      <c r="ACV1748" s="1"/>
      <c r="ACW1748" s="1"/>
      <c r="ACX1748" s="1"/>
      <c r="ACY1748" s="1"/>
      <c r="ACZ1748" s="1"/>
      <c r="ADA1748" s="1"/>
      <c r="ADB1748" s="1"/>
      <c r="ADC1748" s="1"/>
      <c r="ADD1748" s="1"/>
      <c r="ADE1748" s="1"/>
      <c r="ADF1748" s="1"/>
      <c r="ADG1748" s="1"/>
      <c r="ADH1748" s="1"/>
      <c r="ADI1748" s="1"/>
      <c r="ADJ1748" s="1"/>
      <c r="ADK1748" s="1"/>
      <c r="ADL1748" s="1"/>
      <c r="ADM1748" s="1"/>
      <c r="ADN1748" s="1"/>
      <c r="ADO1748" s="1"/>
      <c r="ADP1748" s="1"/>
      <c r="ADQ1748" s="1"/>
      <c r="ADR1748" s="1"/>
      <c r="ADS1748" s="1"/>
      <c r="ADT1748" s="1"/>
      <c r="ADU1748" s="1"/>
      <c r="ADV1748" s="1"/>
      <c r="ADW1748" s="1"/>
      <c r="ADX1748" s="1"/>
      <c r="ADY1748" s="1"/>
      <c r="ADZ1748" s="1"/>
      <c r="AEA1748" s="1"/>
      <c r="AEB1748" s="1"/>
      <c r="AEC1748" s="1"/>
      <c r="AED1748" s="1"/>
      <c r="AEE1748" s="1"/>
      <c r="AEF1748" s="1"/>
      <c r="AEG1748" s="1"/>
      <c r="AEH1748" s="1"/>
      <c r="AEI1748" s="1"/>
      <c r="AEJ1748" s="1"/>
      <c r="AEK1748" s="1"/>
      <c r="AEL1748" s="1"/>
      <c r="AEM1748" s="1"/>
      <c r="AEN1748" s="1"/>
      <c r="AEO1748" s="1"/>
      <c r="AEP1748" s="1"/>
      <c r="AEQ1748" s="1"/>
      <c r="AER1748" s="1"/>
      <c r="AES1748" s="1"/>
      <c r="AET1748" s="1"/>
      <c r="AEU1748" s="1"/>
      <c r="AEV1748" s="1"/>
      <c r="AEW1748" s="1"/>
      <c r="AEX1748" s="1"/>
      <c r="AEY1748" s="1"/>
      <c r="AEZ1748" s="1"/>
      <c r="AFA1748" s="1"/>
      <c r="AFB1748" s="1"/>
      <c r="AFC1748" s="1"/>
      <c r="AFD1748" s="1"/>
      <c r="AFE1748" s="1"/>
      <c r="AFF1748" s="1"/>
      <c r="AFG1748" s="1"/>
      <c r="AFH1748" s="1"/>
      <c r="AFI1748" s="1"/>
      <c r="AFJ1748" s="1"/>
      <c r="AFK1748" s="1"/>
      <c r="AFL1748" s="1"/>
      <c r="AFM1748" s="1"/>
      <c r="AFN1748" s="1"/>
      <c r="AFO1748" s="1"/>
      <c r="AFP1748" s="1"/>
      <c r="AFQ1748" s="1"/>
      <c r="AFR1748" s="1"/>
      <c r="AFS1748" s="1"/>
      <c r="AFT1748" s="1"/>
      <c r="AFU1748" s="1"/>
      <c r="AFV1748" s="1"/>
      <c r="AFW1748" s="1"/>
      <c r="AFX1748" s="1"/>
      <c r="AFY1748" s="1"/>
      <c r="AFZ1748" s="1"/>
      <c r="AGA1748" s="1"/>
      <c r="AGB1748" s="1"/>
      <c r="AGC1748" s="1"/>
      <c r="AGD1748" s="1"/>
      <c r="AGE1748" s="1"/>
      <c r="AGF1748" s="1"/>
      <c r="AGG1748" s="1"/>
      <c r="AGH1748" s="1"/>
      <c r="AGI1748" s="1"/>
      <c r="AGJ1748" s="1"/>
      <c r="AGK1748" s="1"/>
      <c r="AGL1748" s="1"/>
      <c r="AGM1748" s="1"/>
      <c r="AGN1748" s="1"/>
      <c r="AGO1748" s="1"/>
      <c r="AGP1748" s="1"/>
      <c r="AGQ1748" s="1"/>
      <c r="AGR1748" s="1"/>
      <c r="AGS1748" s="1"/>
      <c r="AGT1748" s="1"/>
      <c r="AGU1748" s="1"/>
      <c r="AGV1748" s="1"/>
      <c r="AGW1748" s="1"/>
      <c r="AGX1748" s="1"/>
      <c r="AGY1748" s="1"/>
      <c r="AGZ1748" s="1"/>
      <c r="AHA1748" s="1"/>
      <c r="AHB1748" s="1"/>
      <c r="AHC1748" s="1"/>
      <c r="AHD1748" s="1"/>
      <c r="AHE1748" s="1"/>
      <c r="AHF1748" s="1"/>
      <c r="AHG1748" s="1"/>
      <c r="AHH1748" s="1"/>
      <c r="AHI1748" s="1"/>
      <c r="AHJ1748" s="1"/>
      <c r="AHK1748" s="1"/>
      <c r="AHL1748" s="1"/>
      <c r="AHM1748" s="1"/>
      <c r="AHN1748" s="1"/>
      <c r="AHO1748" s="1"/>
      <c r="AHP1748" s="1"/>
      <c r="AHQ1748" s="1"/>
      <c r="AHR1748" s="1"/>
      <c r="AHS1748" s="1"/>
      <c r="AHT1748" s="1"/>
      <c r="AHU1748" s="1"/>
      <c r="AHV1748" s="1"/>
      <c r="AHW1748" s="1"/>
      <c r="AHX1748" s="1"/>
      <c r="AHY1748" s="1"/>
      <c r="AHZ1748" s="1"/>
      <c r="AIA1748" s="1"/>
      <c r="AIB1748" s="1"/>
      <c r="AIC1748" s="1"/>
      <c r="AID1748" s="1"/>
      <c r="AIE1748" s="1"/>
      <c r="AIF1748" s="1"/>
      <c r="AIG1748" s="1"/>
      <c r="AIH1748" s="1"/>
      <c r="AII1748" s="1"/>
      <c r="AIJ1748" s="1"/>
      <c r="AIK1748" s="1"/>
      <c r="AIL1748" s="1"/>
      <c r="AIM1748" s="1"/>
      <c r="AIN1748" s="1"/>
      <c r="AIO1748" s="1"/>
      <c r="AIP1748" s="1"/>
      <c r="AIQ1748" s="1"/>
      <c r="AIR1748" s="1"/>
      <c r="AIS1748" s="1"/>
      <c r="AIT1748" s="1"/>
      <c r="AIU1748" s="1"/>
      <c r="AIV1748" s="1"/>
      <c r="AIW1748" s="1"/>
      <c r="AIX1748" s="1"/>
      <c r="AIY1748" s="1"/>
      <c r="AIZ1748" s="1"/>
      <c r="AJA1748" s="1"/>
      <c r="AJB1748" s="1"/>
      <c r="AJC1748" s="1"/>
      <c r="AJD1748" s="1"/>
      <c r="AJE1748" s="1"/>
      <c r="AJF1748" s="1"/>
      <c r="AJG1748" s="1"/>
      <c r="AJH1748" s="1"/>
      <c r="AJI1748" s="1"/>
      <c r="AJJ1748" s="1"/>
      <c r="AJK1748" s="1"/>
      <c r="AJL1748" s="1"/>
      <c r="AJM1748" s="1"/>
      <c r="AJN1748" s="1"/>
      <c r="AJO1748" s="1"/>
      <c r="AJP1748" s="1"/>
      <c r="AJQ1748" s="1"/>
      <c r="AJR1748" s="1"/>
      <c r="AJS1748" s="1"/>
      <c r="AJT1748" s="1"/>
      <c r="AJU1748" s="1"/>
      <c r="AJV1748" s="1"/>
      <c r="AJW1748" s="1"/>
      <c r="AJX1748" s="1"/>
      <c r="AJY1748" s="1"/>
      <c r="AJZ1748" s="1"/>
      <c r="AKA1748" s="1"/>
      <c r="AKB1748" s="1"/>
      <c r="AKC1748" s="1"/>
      <c r="AKD1748" s="1"/>
      <c r="AKE1748" s="1"/>
      <c r="AKF1748" s="1"/>
      <c r="AKG1748" s="1"/>
      <c r="AKH1748" s="1"/>
      <c r="AKI1748" s="1"/>
      <c r="AKJ1748" s="1"/>
      <c r="AKK1748" s="1"/>
      <c r="AKL1748" s="1"/>
      <c r="AKM1748" s="1"/>
      <c r="AKN1748" s="1"/>
      <c r="AKO1748" s="1"/>
      <c r="AKP1748" s="1"/>
      <c r="AKQ1748" s="1"/>
      <c r="AKR1748" s="1"/>
      <c r="AKS1748" s="1"/>
      <c r="AKT1748" s="1"/>
      <c r="AKU1748" s="1"/>
      <c r="AKV1748" s="1"/>
      <c r="AKW1748" s="1"/>
      <c r="AKX1748" s="1"/>
      <c r="AKY1748" s="1"/>
      <c r="AKZ1748" s="1"/>
      <c r="ALA1748" s="1"/>
      <c r="ALB1748" s="1"/>
      <c r="ALC1748" s="1"/>
      <c r="ALD1748" s="1"/>
      <c r="ALE1748" s="1"/>
      <c r="ALF1748" s="1"/>
      <c r="ALG1748" s="1"/>
      <c r="ALH1748" s="1"/>
      <c r="ALI1748" s="1"/>
      <c r="ALJ1748" s="1"/>
      <c r="ALK1748" s="1"/>
      <c r="ALL1748" s="1"/>
      <c r="ALM1748" s="1"/>
      <c r="ALN1748" s="1"/>
      <c r="ALO1748" s="1"/>
      <c r="ALP1748" s="1"/>
      <c r="ALQ1748" s="1"/>
      <c r="ALR1748" s="1"/>
      <c r="ALS1748" s="1"/>
      <c r="ALT1748" s="1"/>
      <c r="ALU1748" s="1"/>
      <c r="ALV1748" s="1"/>
      <c r="ALW1748" s="1"/>
      <c r="ALX1748" s="1"/>
      <c r="ALY1748" s="1"/>
      <c r="ALZ1748" s="1"/>
      <c r="AMA1748" s="1"/>
      <c r="AMB1748" s="1"/>
      <c r="AMC1748" s="1"/>
      <c r="AMD1748" s="1"/>
      <c r="AME1748" s="1"/>
      <c r="AMF1748" s="1"/>
      <c r="AMG1748" s="1"/>
      <c r="AMH1748" s="1"/>
      <c r="AMI1748" s="1"/>
    </row>
    <row r="1749" customFormat="false" ht="12.75" hidden="false" customHeight="false" outlineLevel="0" collapsed="false">
      <c r="A1749" s="1" t="s">
        <v>4072</v>
      </c>
      <c r="C1749" s="27" t="s">
        <v>4076</v>
      </c>
      <c r="D1749" s="27" t="s">
        <v>26</v>
      </c>
      <c r="E1749" s="27"/>
      <c r="F1749" s="31"/>
      <c r="G1749" s="27"/>
      <c r="H1749" s="30" t="s">
        <v>168</v>
      </c>
      <c r="I1749" s="31" t="n">
        <v>0.79</v>
      </c>
      <c r="J1749" s="30" t="s">
        <v>4065</v>
      </c>
      <c r="BM1749" s="1"/>
      <c r="BN1749" s="1"/>
      <c r="BO1749" s="1"/>
      <c r="BP1749" s="1"/>
      <c r="BQ1749" s="1"/>
      <c r="BR1749" s="1"/>
      <c r="BS1749" s="1"/>
      <c r="BT1749" s="1"/>
      <c r="BU1749" s="1"/>
      <c r="BV1749" s="1"/>
      <c r="BW1749" s="1"/>
      <c r="BX1749" s="1"/>
      <c r="BY1749" s="1"/>
      <c r="BZ1749" s="1"/>
      <c r="CA1749" s="1"/>
      <c r="CB1749" s="1"/>
      <c r="CC1749" s="1"/>
      <c r="CD1749" s="1"/>
      <c r="CE1749" s="1"/>
      <c r="CF1749" s="1"/>
      <c r="CG1749" s="1"/>
      <c r="CH1749" s="1"/>
      <c r="CI1749" s="1"/>
      <c r="CJ1749" s="1"/>
      <c r="CK1749" s="1"/>
      <c r="CL1749" s="1"/>
      <c r="CM1749" s="1"/>
      <c r="CN1749" s="1"/>
      <c r="CO1749" s="1"/>
      <c r="CP1749" s="1"/>
      <c r="CQ1749" s="1"/>
      <c r="CR1749" s="1"/>
      <c r="CS1749" s="1"/>
      <c r="CT1749" s="1"/>
      <c r="CU1749" s="1"/>
      <c r="CV1749" s="1"/>
      <c r="CW1749" s="1"/>
      <c r="CX1749" s="1"/>
      <c r="CY1749" s="1"/>
      <c r="CZ1749" s="1"/>
      <c r="DA1749" s="1"/>
      <c r="DB1749" s="1"/>
      <c r="DC1749" s="1"/>
      <c r="DD1749" s="1"/>
      <c r="DE1749" s="1"/>
      <c r="DF1749" s="1"/>
      <c r="DG1749" s="1"/>
      <c r="DH1749" s="1"/>
      <c r="DI1749" s="1"/>
      <c r="DJ1749" s="1"/>
      <c r="DK1749" s="1"/>
      <c r="DL1749" s="1"/>
      <c r="DM1749" s="1"/>
      <c r="DN1749" s="1"/>
      <c r="DO1749" s="1"/>
      <c r="DP1749" s="1"/>
      <c r="DQ1749" s="1"/>
      <c r="DR1749" s="1"/>
      <c r="DS1749" s="1"/>
      <c r="DT1749" s="1"/>
      <c r="DU1749" s="1"/>
      <c r="DV1749" s="1"/>
      <c r="DW1749" s="1"/>
      <c r="DX1749" s="1"/>
      <c r="DY1749" s="1"/>
      <c r="DZ1749" s="1"/>
      <c r="EA1749" s="1"/>
      <c r="EB1749" s="1"/>
      <c r="EC1749" s="1"/>
      <c r="ED1749" s="1"/>
      <c r="EE1749" s="1"/>
      <c r="EF1749" s="1"/>
      <c r="EG1749" s="1"/>
      <c r="EH1749" s="1"/>
      <c r="EI1749" s="1"/>
      <c r="EJ1749" s="1"/>
      <c r="EK1749" s="1"/>
      <c r="EL1749" s="1"/>
      <c r="EM1749" s="1"/>
      <c r="EN1749" s="1"/>
      <c r="EO1749" s="1"/>
      <c r="EP1749" s="1"/>
      <c r="EQ1749" s="1"/>
      <c r="ER1749" s="1"/>
      <c r="ES1749" s="1"/>
      <c r="ET1749" s="1"/>
      <c r="EU1749" s="1"/>
      <c r="EV1749" s="1"/>
      <c r="EW1749" s="1"/>
      <c r="EX1749" s="1"/>
      <c r="EY1749" s="1"/>
      <c r="EZ1749" s="1"/>
      <c r="FA1749" s="1"/>
      <c r="FB1749" s="1"/>
      <c r="FC1749" s="1"/>
      <c r="FD1749" s="1"/>
      <c r="FE1749" s="1"/>
      <c r="FF1749" s="1"/>
      <c r="FG1749" s="1"/>
      <c r="FH1749" s="1"/>
      <c r="FI1749" s="1"/>
      <c r="FJ1749" s="1"/>
      <c r="FK1749" s="1"/>
      <c r="FL1749" s="1"/>
      <c r="FM1749" s="1"/>
      <c r="FN1749" s="1"/>
      <c r="FO1749" s="1"/>
      <c r="FP1749" s="1"/>
      <c r="FQ1749" s="1"/>
      <c r="FR1749" s="1"/>
      <c r="FS1749" s="1"/>
      <c r="FT1749" s="1"/>
      <c r="FU1749" s="1"/>
      <c r="FV1749" s="1"/>
      <c r="FW1749" s="1"/>
      <c r="FX1749" s="1"/>
      <c r="FY1749" s="1"/>
      <c r="FZ1749" s="1"/>
      <c r="GA1749" s="1"/>
      <c r="GB1749" s="1"/>
      <c r="GC1749" s="1"/>
      <c r="GD1749" s="1"/>
      <c r="GE1749" s="1"/>
      <c r="GF1749" s="1"/>
      <c r="GG1749" s="1"/>
      <c r="GH1749" s="1"/>
      <c r="GI1749" s="1"/>
      <c r="GJ1749" s="1"/>
      <c r="GK1749" s="1"/>
      <c r="GL1749" s="1"/>
      <c r="GM1749" s="1"/>
      <c r="GN1749" s="1"/>
      <c r="GO1749" s="1"/>
      <c r="GP1749" s="1"/>
      <c r="GQ1749" s="1"/>
      <c r="GR1749" s="1"/>
      <c r="GS1749" s="1"/>
      <c r="GT1749" s="1"/>
      <c r="GU1749" s="1"/>
      <c r="GV1749" s="1"/>
      <c r="GW1749" s="1"/>
      <c r="GX1749" s="1"/>
      <c r="GY1749" s="1"/>
      <c r="GZ1749" s="1"/>
      <c r="HA1749" s="1"/>
      <c r="HB1749" s="1"/>
      <c r="HC1749" s="1"/>
      <c r="HD1749" s="1"/>
      <c r="HE1749" s="1"/>
      <c r="HF1749" s="1"/>
      <c r="HG1749" s="1"/>
      <c r="HH1749" s="1"/>
      <c r="HI1749" s="1"/>
      <c r="HJ1749" s="1"/>
      <c r="HK1749" s="1"/>
      <c r="HL1749" s="1"/>
      <c r="HM1749" s="1"/>
      <c r="HN1749" s="1"/>
      <c r="HO1749" s="1"/>
      <c r="HP1749" s="1"/>
      <c r="HQ1749" s="1"/>
      <c r="HR1749" s="1"/>
      <c r="HS1749" s="1"/>
      <c r="HT1749" s="1"/>
      <c r="HU1749" s="1"/>
      <c r="HV1749" s="1"/>
      <c r="HW1749" s="1"/>
      <c r="HX1749" s="1"/>
      <c r="HY1749" s="1"/>
      <c r="HZ1749" s="1"/>
      <c r="IA1749" s="1"/>
      <c r="IB1749" s="1"/>
      <c r="IC1749" s="1"/>
      <c r="ID1749" s="1"/>
      <c r="IE1749" s="1"/>
      <c r="IF1749" s="1"/>
      <c r="IG1749" s="1"/>
      <c r="IH1749" s="1"/>
      <c r="II1749" s="1"/>
      <c r="IJ1749" s="1"/>
      <c r="IK1749" s="1"/>
      <c r="IL1749" s="1"/>
      <c r="IM1749" s="1"/>
      <c r="IN1749" s="1"/>
      <c r="IO1749" s="1"/>
      <c r="IP1749" s="1"/>
      <c r="IQ1749" s="1"/>
      <c r="IR1749" s="1"/>
      <c r="IS1749" s="1"/>
      <c r="IT1749" s="1"/>
      <c r="IU1749" s="1"/>
      <c r="IV1749" s="1"/>
      <c r="IW1749" s="1"/>
      <c r="IX1749" s="1"/>
      <c r="IY1749" s="1"/>
      <c r="IZ1749" s="1"/>
      <c r="JA1749" s="1"/>
      <c r="JB1749" s="1"/>
      <c r="JC1749" s="1"/>
      <c r="JD1749" s="1"/>
      <c r="JE1749" s="1"/>
      <c r="JF1749" s="1"/>
      <c r="JG1749" s="1"/>
      <c r="JH1749" s="1"/>
      <c r="JI1749" s="1"/>
      <c r="JJ1749" s="1"/>
      <c r="JK1749" s="1"/>
      <c r="JL1749" s="1"/>
      <c r="JM1749" s="1"/>
      <c r="JN1749" s="1"/>
      <c r="JO1749" s="1"/>
      <c r="JP1749" s="1"/>
      <c r="JQ1749" s="1"/>
      <c r="JR1749" s="1"/>
      <c r="JS1749" s="1"/>
      <c r="JT1749" s="1"/>
      <c r="JU1749" s="1"/>
      <c r="JV1749" s="1"/>
      <c r="JW1749" s="1"/>
      <c r="JX1749" s="1"/>
      <c r="JY1749" s="1"/>
      <c r="JZ1749" s="1"/>
      <c r="KA1749" s="1"/>
      <c r="KB1749" s="1"/>
      <c r="KC1749" s="1"/>
      <c r="KD1749" s="1"/>
      <c r="KE1749" s="1"/>
      <c r="KF1749" s="1"/>
      <c r="KG1749" s="1"/>
      <c r="KH1749" s="1"/>
      <c r="KI1749" s="1"/>
      <c r="KJ1749" s="1"/>
      <c r="KK1749" s="1"/>
      <c r="KL1749" s="1"/>
      <c r="KM1749" s="1"/>
      <c r="KN1749" s="1"/>
      <c r="KO1749" s="1"/>
      <c r="KP1749" s="1"/>
      <c r="KQ1749" s="1"/>
      <c r="KR1749" s="1"/>
      <c r="KS1749" s="1"/>
      <c r="KT1749" s="1"/>
      <c r="KU1749" s="1"/>
      <c r="KV1749" s="1"/>
      <c r="KW1749" s="1"/>
      <c r="KX1749" s="1"/>
      <c r="KY1749" s="1"/>
      <c r="KZ1749" s="1"/>
      <c r="LA1749" s="1"/>
      <c r="LB1749" s="1"/>
      <c r="LC1749" s="1"/>
      <c r="LD1749" s="1"/>
      <c r="LE1749" s="1"/>
      <c r="LF1749" s="1"/>
      <c r="LG1749" s="1"/>
      <c r="LH1749" s="1"/>
      <c r="LI1749" s="1"/>
      <c r="LJ1749" s="1"/>
      <c r="LK1749" s="1"/>
      <c r="LL1749" s="1"/>
      <c r="LM1749" s="1"/>
      <c r="LN1749" s="1"/>
      <c r="LO1749" s="1"/>
      <c r="LP1749" s="1"/>
      <c r="LQ1749" s="1"/>
      <c r="LR1749" s="1"/>
      <c r="LS1749" s="1"/>
      <c r="LT1749" s="1"/>
      <c r="LU1749" s="1"/>
      <c r="LV1749" s="1"/>
      <c r="LW1749" s="1"/>
      <c r="LX1749" s="1"/>
      <c r="LY1749" s="1"/>
      <c r="LZ1749" s="1"/>
      <c r="MA1749" s="1"/>
      <c r="MB1749" s="1"/>
      <c r="MC1749" s="1"/>
      <c r="MD1749" s="1"/>
      <c r="ME1749" s="1"/>
      <c r="MF1749" s="1"/>
      <c r="MG1749" s="1"/>
      <c r="MH1749" s="1"/>
      <c r="MI1749" s="1"/>
      <c r="MJ1749" s="1"/>
      <c r="MK1749" s="1"/>
      <c r="ML1749" s="1"/>
      <c r="MM1749" s="1"/>
      <c r="MN1749" s="1"/>
      <c r="MO1749" s="1"/>
      <c r="MP1749" s="1"/>
      <c r="MQ1749" s="1"/>
      <c r="MR1749" s="1"/>
      <c r="MS1749" s="1"/>
      <c r="MT1749" s="1"/>
      <c r="MU1749" s="1"/>
      <c r="MV1749" s="1"/>
      <c r="MW1749" s="1"/>
      <c r="MX1749" s="1"/>
      <c r="MY1749" s="1"/>
      <c r="MZ1749" s="1"/>
      <c r="NA1749" s="1"/>
      <c r="NB1749" s="1"/>
      <c r="NC1749" s="1"/>
      <c r="ND1749" s="1"/>
      <c r="NE1749" s="1"/>
      <c r="NF1749" s="1"/>
      <c r="NG1749" s="1"/>
      <c r="NH1749" s="1"/>
      <c r="NI1749" s="1"/>
      <c r="NJ1749" s="1"/>
      <c r="NK1749" s="1"/>
      <c r="NL1749" s="1"/>
      <c r="NM1749" s="1"/>
      <c r="NN1749" s="1"/>
      <c r="NO1749" s="1"/>
      <c r="NP1749" s="1"/>
      <c r="NQ1749" s="1"/>
      <c r="NR1749" s="1"/>
      <c r="NS1749" s="1"/>
      <c r="NT1749" s="1"/>
      <c r="NU1749" s="1"/>
      <c r="NV1749" s="1"/>
      <c r="NW1749" s="1"/>
      <c r="NX1749" s="1"/>
      <c r="NY1749" s="1"/>
      <c r="NZ1749" s="1"/>
      <c r="OA1749" s="1"/>
      <c r="OB1749" s="1"/>
      <c r="OC1749" s="1"/>
      <c r="OD1749" s="1"/>
      <c r="OE1749" s="1"/>
      <c r="OF1749" s="1"/>
      <c r="OG1749" s="1"/>
      <c r="OH1749" s="1"/>
      <c r="OI1749" s="1"/>
      <c r="OJ1749" s="1"/>
      <c r="OK1749" s="1"/>
      <c r="OL1749" s="1"/>
      <c r="OM1749" s="1"/>
      <c r="ON1749" s="1"/>
      <c r="OO1749" s="1"/>
      <c r="OP1749" s="1"/>
      <c r="OQ1749" s="1"/>
      <c r="OR1749" s="1"/>
      <c r="OS1749" s="1"/>
      <c r="OT1749" s="1"/>
      <c r="OU1749" s="1"/>
      <c r="OV1749" s="1"/>
      <c r="OW1749" s="1"/>
      <c r="OX1749" s="1"/>
      <c r="OY1749" s="1"/>
      <c r="OZ1749" s="1"/>
      <c r="PA1749" s="1"/>
      <c r="PB1749" s="1"/>
      <c r="PC1749" s="1"/>
      <c r="PD1749" s="1"/>
      <c r="PE1749" s="1"/>
      <c r="PF1749" s="1"/>
      <c r="PG1749" s="1"/>
      <c r="PH1749" s="1"/>
      <c r="PI1749" s="1"/>
      <c r="PJ1749" s="1"/>
      <c r="PK1749" s="1"/>
      <c r="PL1749" s="1"/>
      <c r="PM1749" s="1"/>
      <c r="PN1749" s="1"/>
      <c r="PO1749" s="1"/>
      <c r="PP1749" s="1"/>
      <c r="PQ1749" s="1"/>
      <c r="PR1749" s="1"/>
      <c r="PS1749" s="1"/>
      <c r="PT1749" s="1"/>
      <c r="PU1749" s="1"/>
      <c r="PV1749" s="1"/>
      <c r="PW1749" s="1"/>
      <c r="PX1749" s="1"/>
      <c r="PY1749" s="1"/>
      <c r="PZ1749" s="1"/>
      <c r="QA1749" s="1"/>
      <c r="QB1749" s="1"/>
      <c r="QC1749" s="1"/>
      <c r="QD1749" s="1"/>
      <c r="QE1749" s="1"/>
      <c r="QF1749" s="1"/>
      <c r="QG1749" s="1"/>
      <c r="QH1749" s="1"/>
      <c r="QI1749" s="1"/>
      <c r="QJ1749" s="1"/>
      <c r="QK1749" s="1"/>
      <c r="QL1749" s="1"/>
      <c r="QM1749" s="1"/>
      <c r="QN1749" s="1"/>
      <c r="QO1749" s="1"/>
      <c r="QP1749" s="1"/>
      <c r="QQ1749" s="1"/>
      <c r="QR1749" s="1"/>
      <c r="QS1749" s="1"/>
      <c r="QT1749" s="1"/>
      <c r="QU1749" s="1"/>
      <c r="QV1749" s="1"/>
      <c r="QW1749" s="1"/>
      <c r="QX1749" s="1"/>
      <c r="QY1749" s="1"/>
      <c r="QZ1749" s="1"/>
      <c r="RA1749" s="1"/>
      <c r="RB1749" s="1"/>
      <c r="RC1749" s="1"/>
      <c r="RD1749" s="1"/>
      <c r="RE1749" s="1"/>
      <c r="RF1749" s="1"/>
      <c r="RG1749" s="1"/>
      <c r="RH1749" s="1"/>
      <c r="RI1749" s="1"/>
      <c r="RJ1749" s="1"/>
      <c r="RK1749" s="1"/>
      <c r="RL1749" s="1"/>
      <c r="RM1749" s="1"/>
      <c r="RN1749" s="1"/>
      <c r="RO1749" s="1"/>
      <c r="RP1749" s="1"/>
      <c r="RQ1749" s="1"/>
      <c r="RR1749" s="1"/>
      <c r="RS1749" s="1"/>
      <c r="RT1749" s="1"/>
      <c r="RU1749" s="1"/>
      <c r="RV1749" s="1"/>
      <c r="RW1749" s="1"/>
      <c r="RX1749" s="1"/>
      <c r="RY1749" s="1"/>
      <c r="RZ1749" s="1"/>
      <c r="SA1749" s="1"/>
      <c r="SB1749" s="1"/>
      <c r="SC1749" s="1"/>
      <c r="SD1749" s="1"/>
      <c r="SE1749" s="1"/>
      <c r="SF1749" s="1"/>
      <c r="SG1749" s="1"/>
      <c r="SH1749" s="1"/>
      <c r="SI1749" s="1"/>
      <c r="SJ1749" s="1"/>
      <c r="SK1749" s="1"/>
      <c r="SL1749" s="1"/>
      <c r="SM1749" s="1"/>
      <c r="SN1749" s="1"/>
      <c r="SO1749" s="1"/>
      <c r="SP1749" s="1"/>
      <c r="SQ1749" s="1"/>
      <c r="SR1749" s="1"/>
      <c r="SS1749" s="1"/>
      <c r="ST1749" s="1"/>
      <c r="SU1749" s="1"/>
      <c r="SV1749" s="1"/>
      <c r="SW1749" s="1"/>
      <c r="SX1749" s="1"/>
      <c r="SY1749" s="1"/>
      <c r="SZ1749" s="1"/>
      <c r="TA1749" s="1"/>
      <c r="TB1749" s="1"/>
      <c r="TC1749" s="1"/>
      <c r="TD1749" s="1"/>
      <c r="TE1749" s="1"/>
      <c r="TF1749" s="1"/>
      <c r="TG1749" s="1"/>
      <c r="TH1749" s="1"/>
      <c r="TI1749" s="1"/>
      <c r="TJ1749" s="1"/>
      <c r="TK1749" s="1"/>
      <c r="TL1749" s="1"/>
      <c r="TM1749" s="1"/>
      <c r="TN1749" s="1"/>
      <c r="TO1749" s="1"/>
      <c r="TP1749" s="1"/>
      <c r="TQ1749" s="1"/>
      <c r="TR1749" s="1"/>
      <c r="TS1749" s="1"/>
      <c r="TT1749" s="1"/>
      <c r="TU1749" s="1"/>
      <c r="TV1749" s="1"/>
      <c r="TW1749" s="1"/>
      <c r="TX1749" s="1"/>
      <c r="TY1749" s="1"/>
      <c r="TZ1749" s="1"/>
      <c r="UA1749" s="1"/>
      <c r="UB1749" s="1"/>
      <c r="UC1749" s="1"/>
      <c r="UD1749" s="1"/>
      <c r="UE1749" s="1"/>
      <c r="UF1749" s="1"/>
      <c r="UG1749" s="1"/>
      <c r="UH1749" s="1"/>
      <c r="UI1749" s="1"/>
      <c r="UJ1749" s="1"/>
      <c r="UK1749" s="1"/>
      <c r="UL1749" s="1"/>
      <c r="UM1749" s="1"/>
      <c r="UN1749" s="1"/>
      <c r="UO1749" s="1"/>
      <c r="UP1749" s="1"/>
      <c r="UQ1749" s="1"/>
      <c r="UR1749" s="1"/>
      <c r="US1749" s="1"/>
      <c r="UT1749" s="1"/>
      <c r="UU1749" s="1"/>
      <c r="UV1749" s="1"/>
      <c r="UW1749" s="1"/>
      <c r="UX1749" s="1"/>
      <c r="UY1749" s="1"/>
      <c r="UZ1749" s="1"/>
      <c r="VA1749" s="1"/>
      <c r="VB1749" s="1"/>
      <c r="VC1749" s="1"/>
      <c r="VD1749" s="1"/>
      <c r="VE1749" s="1"/>
      <c r="VF1749" s="1"/>
      <c r="VG1749" s="1"/>
      <c r="VH1749" s="1"/>
      <c r="VI1749" s="1"/>
      <c r="VJ1749" s="1"/>
      <c r="VK1749" s="1"/>
      <c r="VL1749" s="1"/>
      <c r="VM1749" s="1"/>
      <c r="VN1749" s="1"/>
      <c r="VO1749" s="1"/>
      <c r="VP1749" s="1"/>
      <c r="VQ1749" s="1"/>
      <c r="VR1749" s="1"/>
      <c r="VS1749" s="1"/>
      <c r="VT1749" s="1"/>
      <c r="VU1749" s="1"/>
      <c r="VV1749" s="1"/>
      <c r="VW1749" s="1"/>
      <c r="VX1749" s="1"/>
      <c r="VY1749" s="1"/>
      <c r="VZ1749" s="1"/>
      <c r="WA1749" s="1"/>
      <c r="WB1749" s="1"/>
      <c r="WC1749" s="1"/>
      <c r="WD1749" s="1"/>
      <c r="WE1749" s="1"/>
      <c r="WF1749" s="1"/>
      <c r="WG1749" s="1"/>
      <c r="WH1749" s="1"/>
      <c r="WI1749" s="1"/>
      <c r="WJ1749" s="1"/>
      <c r="WK1749" s="1"/>
      <c r="WL1749" s="1"/>
      <c r="WM1749" s="1"/>
      <c r="WN1749" s="1"/>
      <c r="WO1749" s="1"/>
      <c r="WP1749" s="1"/>
      <c r="WQ1749" s="1"/>
      <c r="WR1749" s="1"/>
      <c r="WS1749" s="1"/>
      <c r="WT1749" s="1"/>
      <c r="WU1749" s="1"/>
      <c r="WV1749" s="1"/>
      <c r="WW1749" s="1"/>
      <c r="WX1749" s="1"/>
      <c r="WY1749" s="1"/>
      <c r="WZ1749" s="1"/>
      <c r="XA1749" s="1"/>
      <c r="XB1749" s="1"/>
      <c r="XC1749" s="1"/>
      <c r="XD1749" s="1"/>
      <c r="XE1749" s="1"/>
      <c r="XF1749" s="1"/>
      <c r="XG1749" s="1"/>
      <c r="XH1749" s="1"/>
      <c r="XI1749" s="1"/>
      <c r="XJ1749" s="1"/>
      <c r="XK1749" s="1"/>
      <c r="XL1749" s="1"/>
      <c r="XM1749" s="1"/>
      <c r="XN1749" s="1"/>
      <c r="XO1749" s="1"/>
      <c r="XP1749" s="1"/>
      <c r="XQ1749" s="1"/>
      <c r="XR1749" s="1"/>
      <c r="XS1749" s="1"/>
      <c r="XT1749" s="1"/>
      <c r="XU1749" s="1"/>
      <c r="XV1749" s="1"/>
      <c r="XW1749" s="1"/>
      <c r="XX1749" s="1"/>
      <c r="XY1749" s="1"/>
      <c r="XZ1749" s="1"/>
      <c r="YA1749" s="1"/>
      <c r="YB1749" s="1"/>
      <c r="YC1749" s="1"/>
      <c r="YD1749" s="1"/>
      <c r="YE1749" s="1"/>
      <c r="YF1749" s="1"/>
      <c r="YG1749" s="1"/>
      <c r="YH1749" s="1"/>
      <c r="YI1749" s="1"/>
      <c r="YJ1749" s="1"/>
      <c r="YK1749" s="1"/>
      <c r="YL1749" s="1"/>
      <c r="YM1749" s="1"/>
      <c r="YN1749" s="1"/>
      <c r="YO1749" s="1"/>
      <c r="YP1749" s="1"/>
      <c r="YQ1749" s="1"/>
      <c r="YR1749" s="1"/>
      <c r="YS1749" s="1"/>
      <c r="YT1749" s="1"/>
      <c r="YU1749" s="1"/>
      <c r="YV1749" s="1"/>
      <c r="YW1749" s="1"/>
      <c r="YX1749" s="1"/>
      <c r="YY1749" s="1"/>
      <c r="YZ1749" s="1"/>
      <c r="ZA1749" s="1"/>
      <c r="ZB1749" s="1"/>
      <c r="ZC1749" s="1"/>
      <c r="ZD1749" s="1"/>
      <c r="ZE1749" s="1"/>
      <c r="ZF1749" s="1"/>
      <c r="ZG1749" s="1"/>
      <c r="ZH1749" s="1"/>
      <c r="ZI1749" s="1"/>
      <c r="ZJ1749" s="1"/>
      <c r="ZK1749" s="1"/>
      <c r="ZL1749" s="1"/>
      <c r="ZM1749" s="1"/>
      <c r="ZN1749" s="1"/>
      <c r="ZO1749" s="1"/>
      <c r="ZP1749" s="1"/>
      <c r="ZQ1749" s="1"/>
      <c r="ZR1749" s="1"/>
      <c r="ZS1749" s="1"/>
      <c r="ZT1749" s="1"/>
      <c r="ZU1749" s="1"/>
      <c r="ZV1749" s="1"/>
      <c r="ZW1749" s="1"/>
      <c r="ZX1749" s="1"/>
      <c r="ZY1749" s="1"/>
      <c r="ZZ1749" s="1"/>
      <c r="AAA1749" s="1"/>
      <c r="AAB1749" s="1"/>
      <c r="AAC1749" s="1"/>
      <c r="AAD1749" s="1"/>
      <c r="AAE1749" s="1"/>
      <c r="AAF1749" s="1"/>
      <c r="AAG1749" s="1"/>
      <c r="AAH1749" s="1"/>
      <c r="AAI1749" s="1"/>
      <c r="AAJ1749" s="1"/>
      <c r="AAK1749" s="1"/>
      <c r="AAL1749" s="1"/>
      <c r="AAM1749" s="1"/>
      <c r="AAN1749" s="1"/>
      <c r="AAO1749" s="1"/>
      <c r="AAP1749" s="1"/>
      <c r="AAQ1749" s="1"/>
      <c r="AAR1749" s="1"/>
      <c r="AAS1749" s="1"/>
      <c r="AAT1749" s="1"/>
      <c r="AAU1749" s="1"/>
      <c r="AAV1749" s="1"/>
      <c r="AAW1749" s="1"/>
      <c r="AAX1749" s="1"/>
      <c r="AAY1749" s="1"/>
      <c r="AAZ1749" s="1"/>
      <c r="ABA1749" s="1"/>
      <c r="ABB1749" s="1"/>
      <c r="ABC1749" s="1"/>
      <c r="ABD1749" s="1"/>
      <c r="ABE1749" s="1"/>
      <c r="ABF1749" s="1"/>
      <c r="ABG1749" s="1"/>
      <c r="ABH1749" s="1"/>
      <c r="ABI1749" s="1"/>
      <c r="ABJ1749" s="1"/>
      <c r="ABK1749" s="1"/>
      <c r="ABL1749" s="1"/>
      <c r="ABM1749" s="1"/>
      <c r="ABN1749" s="1"/>
      <c r="ABO1749" s="1"/>
      <c r="ABP1749" s="1"/>
      <c r="ABQ1749" s="1"/>
      <c r="ABR1749" s="1"/>
      <c r="ABS1749" s="1"/>
      <c r="ABT1749" s="1"/>
      <c r="ABU1749" s="1"/>
      <c r="ABV1749" s="1"/>
      <c r="ABW1749" s="1"/>
      <c r="ABX1749" s="1"/>
      <c r="ABY1749" s="1"/>
      <c r="ABZ1749" s="1"/>
      <c r="ACA1749" s="1"/>
      <c r="ACB1749" s="1"/>
      <c r="ACC1749" s="1"/>
      <c r="ACD1749" s="1"/>
      <c r="ACE1749" s="1"/>
      <c r="ACF1749" s="1"/>
      <c r="ACG1749" s="1"/>
      <c r="ACH1749" s="1"/>
      <c r="ACI1749" s="1"/>
      <c r="ACJ1749" s="1"/>
      <c r="ACK1749" s="1"/>
      <c r="ACL1749" s="1"/>
      <c r="ACM1749" s="1"/>
      <c r="ACN1749" s="1"/>
      <c r="ACO1749" s="1"/>
      <c r="ACP1749" s="1"/>
      <c r="ACQ1749" s="1"/>
      <c r="ACR1749" s="1"/>
      <c r="ACS1749" s="1"/>
      <c r="ACT1749" s="1"/>
      <c r="ACU1749" s="1"/>
      <c r="ACV1749" s="1"/>
      <c r="ACW1749" s="1"/>
      <c r="ACX1749" s="1"/>
      <c r="ACY1749" s="1"/>
      <c r="ACZ1749" s="1"/>
      <c r="ADA1749" s="1"/>
      <c r="ADB1749" s="1"/>
      <c r="ADC1749" s="1"/>
      <c r="ADD1749" s="1"/>
      <c r="ADE1749" s="1"/>
      <c r="ADF1749" s="1"/>
      <c r="ADG1749" s="1"/>
      <c r="ADH1749" s="1"/>
      <c r="ADI1749" s="1"/>
      <c r="ADJ1749" s="1"/>
      <c r="ADK1749" s="1"/>
      <c r="ADL1749" s="1"/>
      <c r="ADM1749" s="1"/>
      <c r="ADN1749" s="1"/>
      <c r="ADO1749" s="1"/>
      <c r="ADP1749" s="1"/>
      <c r="ADQ1749" s="1"/>
      <c r="ADR1749" s="1"/>
      <c r="ADS1749" s="1"/>
      <c r="ADT1749" s="1"/>
      <c r="ADU1749" s="1"/>
      <c r="ADV1749" s="1"/>
      <c r="ADW1749" s="1"/>
      <c r="ADX1749" s="1"/>
      <c r="ADY1749" s="1"/>
      <c r="ADZ1749" s="1"/>
      <c r="AEA1749" s="1"/>
      <c r="AEB1749" s="1"/>
      <c r="AEC1749" s="1"/>
      <c r="AED1749" s="1"/>
      <c r="AEE1749" s="1"/>
      <c r="AEF1749" s="1"/>
      <c r="AEG1749" s="1"/>
      <c r="AEH1749" s="1"/>
      <c r="AEI1749" s="1"/>
      <c r="AEJ1749" s="1"/>
      <c r="AEK1749" s="1"/>
      <c r="AEL1749" s="1"/>
      <c r="AEM1749" s="1"/>
      <c r="AEN1749" s="1"/>
      <c r="AEO1749" s="1"/>
      <c r="AEP1749" s="1"/>
      <c r="AEQ1749" s="1"/>
      <c r="AER1749" s="1"/>
      <c r="AES1749" s="1"/>
      <c r="AET1749" s="1"/>
      <c r="AEU1749" s="1"/>
      <c r="AEV1749" s="1"/>
      <c r="AEW1749" s="1"/>
      <c r="AEX1749" s="1"/>
      <c r="AEY1749" s="1"/>
      <c r="AEZ1749" s="1"/>
      <c r="AFA1749" s="1"/>
      <c r="AFB1749" s="1"/>
      <c r="AFC1749" s="1"/>
      <c r="AFD1749" s="1"/>
      <c r="AFE1749" s="1"/>
      <c r="AFF1749" s="1"/>
      <c r="AFG1749" s="1"/>
      <c r="AFH1749" s="1"/>
      <c r="AFI1749" s="1"/>
      <c r="AFJ1749" s="1"/>
      <c r="AFK1749" s="1"/>
      <c r="AFL1749" s="1"/>
      <c r="AFM1749" s="1"/>
      <c r="AFN1749" s="1"/>
      <c r="AFO1749" s="1"/>
      <c r="AFP1749" s="1"/>
      <c r="AFQ1749" s="1"/>
      <c r="AFR1749" s="1"/>
      <c r="AFS1749" s="1"/>
      <c r="AFT1749" s="1"/>
      <c r="AFU1749" s="1"/>
      <c r="AFV1749" s="1"/>
      <c r="AFW1749" s="1"/>
      <c r="AFX1749" s="1"/>
      <c r="AFY1749" s="1"/>
      <c r="AFZ1749" s="1"/>
      <c r="AGA1749" s="1"/>
      <c r="AGB1749" s="1"/>
      <c r="AGC1749" s="1"/>
      <c r="AGD1749" s="1"/>
      <c r="AGE1749" s="1"/>
      <c r="AGF1749" s="1"/>
      <c r="AGG1749" s="1"/>
      <c r="AGH1749" s="1"/>
      <c r="AGI1749" s="1"/>
      <c r="AGJ1749" s="1"/>
      <c r="AGK1749" s="1"/>
      <c r="AGL1749" s="1"/>
      <c r="AGM1749" s="1"/>
      <c r="AGN1749" s="1"/>
      <c r="AGO1749" s="1"/>
      <c r="AGP1749" s="1"/>
      <c r="AGQ1749" s="1"/>
      <c r="AGR1749" s="1"/>
      <c r="AGS1749" s="1"/>
      <c r="AGT1749" s="1"/>
      <c r="AGU1749" s="1"/>
      <c r="AGV1749" s="1"/>
      <c r="AGW1749" s="1"/>
      <c r="AGX1749" s="1"/>
      <c r="AGY1749" s="1"/>
      <c r="AGZ1749" s="1"/>
      <c r="AHA1749" s="1"/>
      <c r="AHB1749" s="1"/>
      <c r="AHC1749" s="1"/>
      <c r="AHD1749" s="1"/>
      <c r="AHE1749" s="1"/>
      <c r="AHF1749" s="1"/>
      <c r="AHG1749" s="1"/>
      <c r="AHH1749" s="1"/>
      <c r="AHI1749" s="1"/>
      <c r="AHJ1749" s="1"/>
      <c r="AHK1749" s="1"/>
      <c r="AHL1749" s="1"/>
      <c r="AHM1749" s="1"/>
      <c r="AHN1749" s="1"/>
      <c r="AHO1749" s="1"/>
      <c r="AHP1749" s="1"/>
      <c r="AHQ1749" s="1"/>
      <c r="AHR1749" s="1"/>
      <c r="AHS1749" s="1"/>
      <c r="AHT1749" s="1"/>
      <c r="AHU1749" s="1"/>
      <c r="AHV1749" s="1"/>
      <c r="AHW1749" s="1"/>
      <c r="AHX1749" s="1"/>
      <c r="AHY1749" s="1"/>
      <c r="AHZ1749" s="1"/>
      <c r="AIA1749" s="1"/>
      <c r="AIB1749" s="1"/>
      <c r="AIC1749" s="1"/>
      <c r="AID1749" s="1"/>
      <c r="AIE1749" s="1"/>
      <c r="AIF1749" s="1"/>
      <c r="AIG1749" s="1"/>
      <c r="AIH1749" s="1"/>
      <c r="AII1749" s="1"/>
      <c r="AIJ1749" s="1"/>
      <c r="AIK1749" s="1"/>
      <c r="AIL1749" s="1"/>
      <c r="AIM1749" s="1"/>
      <c r="AIN1749" s="1"/>
      <c r="AIO1749" s="1"/>
      <c r="AIP1749" s="1"/>
      <c r="AIQ1749" s="1"/>
      <c r="AIR1749" s="1"/>
      <c r="AIS1749" s="1"/>
      <c r="AIT1749" s="1"/>
      <c r="AIU1749" s="1"/>
      <c r="AIV1749" s="1"/>
      <c r="AIW1749" s="1"/>
      <c r="AIX1749" s="1"/>
      <c r="AIY1749" s="1"/>
      <c r="AIZ1749" s="1"/>
      <c r="AJA1749" s="1"/>
      <c r="AJB1749" s="1"/>
      <c r="AJC1749" s="1"/>
      <c r="AJD1749" s="1"/>
      <c r="AJE1749" s="1"/>
      <c r="AJF1749" s="1"/>
      <c r="AJG1749" s="1"/>
      <c r="AJH1749" s="1"/>
      <c r="AJI1749" s="1"/>
      <c r="AJJ1749" s="1"/>
      <c r="AJK1749" s="1"/>
      <c r="AJL1749" s="1"/>
      <c r="AJM1749" s="1"/>
      <c r="AJN1749" s="1"/>
      <c r="AJO1749" s="1"/>
      <c r="AJP1749" s="1"/>
      <c r="AJQ1749" s="1"/>
      <c r="AJR1749" s="1"/>
      <c r="AJS1749" s="1"/>
      <c r="AJT1749" s="1"/>
      <c r="AJU1749" s="1"/>
      <c r="AJV1749" s="1"/>
      <c r="AJW1749" s="1"/>
      <c r="AJX1749" s="1"/>
      <c r="AJY1749" s="1"/>
      <c r="AJZ1749" s="1"/>
      <c r="AKA1749" s="1"/>
      <c r="AKB1749" s="1"/>
      <c r="AKC1749" s="1"/>
      <c r="AKD1749" s="1"/>
      <c r="AKE1749" s="1"/>
      <c r="AKF1749" s="1"/>
      <c r="AKG1749" s="1"/>
      <c r="AKH1749" s="1"/>
      <c r="AKI1749" s="1"/>
      <c r="AKJ1749" s="1"/>
      <c r="AKK1749" s="1"/>
      <c r="AKL1749" s="1"/>
      <c r="AKM1749" s="1"/>
      <c r="AKN1749" s="1"/>
      <c r="AKO1749" s="1"/>
      <c r="AKP1749" s="1"/>
      <c r="AKQ1749" s="1"/>
      <c r="AKR1749" s="1"/>
      <c r="AKS1749" s="1"/>
      <c r="AKT1749" s="1"/>
      <c r="AKU1749" s="1"/>
      <c r="AKV1749" s="1"/>
      <c r="AKW1749" s="1"/>
      <c r="AKX1749" s="1"/>
      <c r="AKY1749" s="1"/>
      <c r="AKZ1749" s="1"/>
      <c r="ALA1749" s="1"/>
      <c r="ALB1749" s="1"/>
      <c r="ALC1749" s="1"/>
      <c r="ALD1749" s="1"/>
      <c r="ALE1749" s="1"/>
      <c r="ALF1749" s="1"/>
      <c r="ALG1749" s="1"/>
      <c r="ALH1749" s="1"/>
      <c r="ALI1749" s="1"/>
      <c r="ALJ1749" s="1"/>
      <c r="ALK1749" s="1"/>
      <c r="ALL1749" s="1"/>
      <c r="ALM1749" s="1"/>
      <c r="ALN1749" s="1"/>
      <c r="ALO1749" s="1"/>
      <c r="ALP1749" s="1"/>
      <c r="ALQ1749" s="1"/>
      <c r="ALR1749" s="1"/>
      <c r="ALS1749" s="1"/>
      <c r="ALT1749" s="1"/>
      <c r="ALU1749" s="1"/>
      <c r="ALV1749" s="1"/>
      <c r="ALW1749" s="1"/>
      <c r="ALX1749" s="1"/>
      <c r="ALY1749" s="1"/>
      <c r="ALZ1749" s="1"/>
      <c r="AMA1749" s="1"/>
      <c r="AMB1749" s="1"/>
      <c r="AMC1749" s="1"/>
      <c r="AMD1749" s="1"/>
      <c r="AME1749" s="1"/>
      <c r="AMF1749" s="1"/>
      <c r="AMG1749" s="1"/>
      <c r="AMH1749" s="1"/>
      <c r="AMI1749" s="1"/>
    </row>
    <row r="1751" customFormat="false" ht="17.35" hidden="false" customHeight="false" outlineLevel="0" collapsed="false">
      <c r="C1751" s="52" t="s">
        <v>4099</v>
      </c>
      <c r="D1751" s="45" t="s">
        <v>1</v>
      </c>
    </row>
    <row r="1752" customFormat="false" ht="12.75" hidden="false" customHeight="false" outlineLevel="0" collapsed="false">
      <c r="A1752" s="1" t="s">
        <v>3496</v>
      </c>
      <c r="C1752" s="19" t="s">
        <v>3497</v>
      </c>
      <c r="D1752" s="19" t="s">
        <v>77</v>
      </c>
      <c r="E1752" s="20" t="n">
        <v>2.3</v>
      </c>
      <c r="F1752" s="21" t="n">
        <v>18.7</v>
      </c>
      <c r="G1752" s="24" t="s">
        <v>3437</v>
      </c>
      <c r="K1752" s="4"/>
    </row>
    <row r="1753" customFormat="false" ht="12.75" hidden="false" customHeight="false" outlineLevel="0" collapsed="false">
      <c r="A1753" s="1" t="s">
        <v>3496</v>
      </c>
      <c r="C1753" s="19" t="s">
        <v>3498</v>
      </c>
      <c r="D1753" s="19" t="s">
        <v>13</v>
      </c>
      <c r="E1753" s="20" t="n">
        <v>2.5</v>
      </c>
      <c r="F1753" s="21" t="n">
        <v>20</v>
      </c>
      <c r="G1753" s="24" t="s">
        <v>3437</v>
      </c>
      <c r="K1753" s="4"/>
    </row>
    <row r="1754" customFormat="false" ht="12.75" hidden="false" customHeight="false" outlineLevel="0" collapsed="false">
      <c r="A1754" s="1" t="s">
        <v>57</v>
      </c>
      <c r="C1754" s="19" t="s">
        <v>4100</v>
      </c>
      <c r="D1754" s="19" t="s">
        <v>24</v>
      </c>
      <c r="E1754" s="20" t="n">
        <v>2.1</v>
      </c>
      <c r="F1754" s="21" t="n">
        <v>15.98</v>
      </c>
      <c r="G1754" s="24" t="s">
        <v>4065</v>
      </c>
      <c r="K1754" s="4"/>
    </row>
    <row r="1755" customFormat="false" ht="12.75" hidden="false" customHeight="false" outlineLevel="0" collapsed="false">
      <c r="A1755" s="1" t="s">
        <v>57</v>
      </c>
      <c r="C1755" s="19" t="s">
        <v>3492</v>
      </c>
      <c r="D1755" s="19" t="s">
        <v>70</v>
      </c>
      <c r="E1755" s="20" t="n">
        <v>2.2</v>
      </c>
      <c r="F1755" s="21" t="n">
        <v>9.05</v>
      </c>
      <c r="G1755" s="24" t="s">
        <v>4065</v>
      </c>
      <c r="K1755" s="4"/>
    </row>
    <row r="1756" customFormat="false" ht="12.75" hidden="false" customHeight="false" outlineLevel="0" collapsed="false">
      <c r="A1756" s="1" t="s">
        <v>57</v>
      </c>
      <c r="C1756" s="19" t="s">
        <v>3490</v>
      </c>
      <c r="D1756" s="19" t="s">
        <v>70</v>
      </c>
      <c r="E1756" s="20" t="n">
        <v>2.3</v>
      </c>
      <c r="F1756" s="21" t="n">
        <v>9.27</v>
      </c>
      <c r="G1756" s="24" t="s">
        <v>4065</v>
      </c>
      <c r="K1756" s="4"/>
    </row>
    <row r="1757" customFormat="false" ht="12.75" hidden="false" customHeight="false" outlineLevel="0" collapsed="false">
      <c r="A1757" s="1" t="s">
        <v>57</v>
      </c>
      <c r="C1757" s="19" t="s">
        <v>3493</v>
      </c>
      <c r="D1757" s="19" t="s">
        <v>13</v>
      </c>
      <c r="E1757" s="20" t="n">
        <v>2.5</v>
      </c>
      <c r="F1757" s="21" t="n">
        <v>17.68</v>
      </c>
      <c r="G1757" s="24" t="s">
        <v>4065</v>
      </c>
      <c r="K1757" s="4"/>
    </row>
    <row r="1758" customFormat="false" ht="12.75" hidden="false" customHeight="false" outlineLevel="0" collapsed="false">
      <c r="A1758" s="1" t="s">
        <v>57</v>
      </c>
      <c r="C1758" s="19" t="s">
        <v>4101</v>
      </c>
      <c r="D1758" s="19" t="s">
        <v>16</v>
      </c>
      <c r="E1758" s="20" t="n">
        <v>2.5</v>
      </c>
      <c r="F1758" s="21" t="n">
        <v>17.98</v>
      </c>
      <c r="G1758" s="24" t="s">
        <v>4065</v>
      </c>
      <c r="K1758" s="4"/>
    </row>
    <row r="1759" customFormat="false" ht="12.75" hidden="false" customHeight="false" outlineLevel="0" collapsed="false">
      <c r="A1759" s="1" t="s">
        <v>57</v>
      </c>
      <c r="C1759" s="19" t="s">
        <v>4102</v>
      </c>
      <c r="D1759" s="19" t="s">
        <v>49</v>
      </c>
      <c r="E1759" s="20" t="n">
        <v>2.5</v>
      </c>
      <c r="F1759" s="21" t="n">
        <v>9.05</v>
      </c>
      <c r="G1759" s="24" t="s">
        <v>4065</v>
      </c>
      <c r="K1759" s="4"/>
    </row>
    <row r="1760" customFormat="false" ht="12.75" hidden="false" customHeight="false" outlineLevel="0" collapsed="false">
      <c r="A1760" s="1" t="s">
        <v>57</v>
      </c>
      <c r="C1760" s="19" t="s">
        <v>4103</v>
      </c>
      <c r="D1760" s="19" t="s">
        <v>49</v>
      </c>
      <c r="E1760" s="20" t="n">
        <v>2.5</v>
      </c>
      <c r="F1760" s="21" t="n">
        <v>13.98</v>
      </c>
      <c r="G1760" s="24" t="s">
        <v>4065</v>
      </c>
      <c r="K1760" s="4"/>
    </row>
    <row r="1762" customFormat="false" ht="17.35" hidden="false" customHeight="false" outlineLevel="0" collapsed="false">
      <c r="C1762" s="15" t="s">
        <v>4104</v>
      </c>
      <c r="D1762" s="45" t="s">
        <v>1</v>
      </c>
      <c r="BM1762" s="1"/>
      <c r="BN1762" s="1"/>
      <c r="BO1762" s="1"/>
      <c r="BP1762" s="1"/>
      <c r="BQ1762" s="1"/>
      <c r="BR1762" s="1"/>
      <c r="BS1762" s="1"/>
      <c r="BT1762" s="1"/>
      <c r="BU1762" s="1"/>
      <c r="BV1762" s="1"/>
      <c r="BW1762" s="1"/>
      <c r="BX1762" s="1"/>
      <c r="BY1762" s="1"/>
      <c r="BZ1762" s="1"/>
      <c r="CA1762" s="1"/>
      <c r="CB1762" s="1"/>
      <c r="CC1762" s="1"/>
      <c r="CD1762" s="1"/>
      <c r="CE1762" s="1"/>
      <c r="CF1762" s="1"/>
      <c r="CG1762" s="1"/>
      <c r="CH1762" s="1"/>
      <c r="CI1762" s="1"/>
      <c r="CJ1762" s="1"/>
      <c r="CK1762" s="1"/>
      <c r="CL1762" s="1"/>
      <c r="CM1762" s="1"/>
      <c r="CN1762" s="1"/>
      <c r="CO1762" s="1"/>
      <c r="CP1762" s="1"/>
      <c r="CQ1762" s="1"/>
      <c r="CR1762" s="1"/>
      <c r="CS1762" s="1"/>
      <c r="CT1762" s="1"/>
      <c r="CU1762" s="1"/>
      <c r="CV1762" s="1"/>
      <c r="CW1762" s="1"/>
      <c r="CX1762" s="1"/>
      <c r="CY1762" s="1"/>
      <c r="CZ1762" s="1"/>
      <c r="DA1762" s="1"/>
      <c r="DB1762" s="1"/>
      <c r="DC1762" s="1"/>
      <c r="DD1762" s="1"/>
      <c r="DE1762" s="1"/>
      <c r="DF1762" s="1"/>
      <c r="DG1762" s="1"/>
      <c r="DH1762" s="1"/>
      <c r="DI1762" s="1"/>
      <c r="DJ1762" s="1"/>
      <c r="DK1762" s="1"/>
      <c r="DL1762" s="1"/>
      <c r="DM1762" s="1"/>
      <c r="DN1762" s="1"/>
      <c r="DO1762" s="1"/>
      <c r="DP1762" s="1"/>
      <c r="DQ1762" s="1"/>
      <c r="DR1762" s="1"/>
      <c r="DS1762" s="1"/>
      <c r="DT1762" s="1"/>
      <c r="DU1762" s="1"/>
      <c r="DV1762" s="1"/>
      <c r="DW1762" s="1"/>
      <c r="DX1762" s="1"/>
      <c r="DY1762" s="1"/>
      <c r="DZ1762" s="1"/>
      <c r="EA1762" s="1"/>
      <c r="EB1762" s="1"/>
      <c r="EC1762" s="1"/>
      <c r="ED1762" s="1"/>
      <c r="EE1762" s="1"/>
      <c r="EF1762" s="1"/>
      <c r="EG1762" s="1"/>
      <c r="EH1762" s="1"/>
      <c r="EI1762" s="1"/>
      <c r="EJ1762" s="1"/>
      <c r="EK1762" s="1"/>
      <c r="EL1762" s="1"/>
      <c r="EM1762" s="1"/>
      <c r="EN1762" s="1"/>
      <c r="EO1762" s="1"/>
      <c r="EP1762" s="1"/>
      <c r="EQ1762" s="1"/>
      <c r="ER1762" s="1"/>
      <c r="ES1762" s="1"/>
      <c r="ET1762" s="1"/>
      <c r="EU1762" s="1"/>
      <c r="EV1762" s="1"/>
      <c r="EW1762" s="1"/>
      <c r="EX1762" s="1"/>
      <c r="EY1762" s="1"/>
      <c r="EZ1762" s="1"/>
      <c r="FA1762" s="1"/>
      <c r="FB1762" s="1"/>
      <c r="FC1762" s="1"/>
      <c r="FD1762" s="1"/>
      <c r="FE1762" s="1"/>
      <c r="FF1762" s="1"/>
      <c r="FG1762" s="1"/>
      <c r="FH1762" s="1"/>
      <c r="FI1762" s="1"/>
      <c r="FJ1762" s="1"/>
      <c r="FK1762" s="1"/>
      <c r="FL1762" s="1"/>
      <c r="FM1762" s="1"/>
      <c r="FN1762" s="1"/>
      <c r="FO1762" s="1"/>
      <c r="FP1762" s="1"/>
      <c r="FQ1762" s="1"/>
      <c r="FR1762" s="1"/>
      <c r="FS1762" s="1"/>
      <c r="FT1762" s="1"/>
      <c r="FU1762" s="1"/>
      <c r="FV1762" s="1"/>
      <c r="FW1762" s="1"/>
      <c r="FX1762" s="1"/>
      <c r="FY1762" s="1"/>
      <c r="FZ1762" s="1"/>
      <c r="GA1762" s="1"/>
      <c r="GB1762" s="1"/>
      <c r="GC1762" s="1"/>
      <c r="GD1762" s="1"/>
      <c r="GE1762" s="1"/>
      <c r="GF1762" s="1"/>
      <c r="GG1762" s="1"/>
      <c r="GH1762" s="1"/>
      <c r="GI1762" s="1"/>
      <c r="GJ1762" s="1"/>
      <c r="GK1762" s="1"/>
      <c r="GL1762" s="1"/>
      <c r="GM1762" s="1"/>
      <c r="GN1762" s="1"/>
      <c r="GO1762" s="1"/>
      <c r="GP1762" s="1"/>
      <c r="GQ1762" s="1"/>
      <c r="GR1762" s="1"/>
      <c r="GS1762" s="1"/>
      <c r="GT1762" s="1"/>
      <c r="GU1762" s="1"/>
      <c r="GV1762" s="1"/>
      <c r="GW1762" s="1"/>
      <c r="GX1762" s="1"/>
      <c r="GY1762" s="1"/>
      <c r="GZ1762" s="1"/>
      <c r="HA1762" s="1"/>
      <c r="HB1762" s="1"/>
      <c r="HC1762" s="1"/>
      <c r="HD1762" s="1"/>
      <c r="HE1762" s="1"/>
      <c r="HF1762" s="1"/>
      <c r="HG1762" s="1"/>
      <c r="HH1762" s="1"/>
      <c r="HI1762" s="1"/>
      <c r="HJ1762" s="1"/>
      <c r="HK1762" s="1"/>
      <c r="HL1762" s="1"/>
      <c r="HM1762" s="1"/>
      <c r="HN1762" s="1"/>
      <c r="HO1762" s="1"/>
      <c r="HP1762" s="1"/>
      <c r="HQ1762" s="1"/>
      <c r="HR1762" s="1"/>
      <c r="HS1762" s="1"/>
      <c r="HT1762" s="1"/>
      <c r="HU1762" s="1"/>
      <c r="HV1762" s="1"/>
      <c r="HW1762" s="1"/>
      <c r="HX1762" s="1"/>
      <c r="HY1762" s="1"/>
      <c r="HZ1762" s="1"/>
      <c r="IA1762" s="1"/>
      <c r="IB1762" s="1"/>
      <c r="IC1762" s="1"/>
      <c r="ID1762" s="1"/>
      <c r="IE1762" s="1"/>
      <c r="IF1762" s="1"/>
      <c r="IG1762" s="1"/>
      <c r="IH1762" s="1"/>
      <c r="II1762" s="1"/>
      <c r="IJ1762" s="1"/>
      <c r="IK1762" s="1"/>
      <c r="IL1762" s="1"/>
      <c r="IM1762" s="1"/>
      <c r="IN1762" s="1"/>
      <c r="IO1762" s="1"/>
      <c r="IP1762" s="1"/>
      <c r="IQ1762" s="1"/>
      <c r="IR1762" s="1"/>
      <c r="IS1762" s="1"/>
      <c r="IT1762" s="1"/>
      <c r="IU1762" s="1"/>
      <c r="IV1762" s="1"/>
      <c r="IW1762" s="1"/>
      <c r="IX1762" s="1"/>
      <c r="IY1762" s="1"/>
      <c r="IZ1762" s="1"/>
      <c r="JA1762" s="1"/>
      <c r="JB1762" s="1"/>
      <c r="JC1762" s="1"/>
      <c r="JD1762" s="1"/>
      <c r="JE1762" s="1"/>
      <c r="JF1762" s="1"/>
      <c r="JG1762" s="1"/>
      <c r="JH1762" s="1"/>
      <c r="JI1762" s="1"/>
      <c r="JJ1762" s="1"/>
      <c r="JK1762" s="1"/>
      <c r="JL1762" s="1"/>
      <c r="JM1762" s="1"/>
      <c r="JN1762" s="1"/>
      <c r="JO1762" s="1"/>
      <c r="JP1762" s="1"/>
      <c r="JQ1762" s="1"/>
      <c r="JR1762" s="1"/>
      <c r="JS1762" s="1"/>
      <c r="JT1762" s="1"/>
      <c r="JU1762" s="1"/>
      <c r="JV1762" s="1"/>
      <c r="JW1762" s="1"/>
      <c r="JX1762" s="1"/>
      <c r="JY1762" s="1"/>
      <c r="JZ1762" s="1"/>
      <c r="KA1762" s="1"/>
      <c r="KB1762" s="1"/>
      <c r="KC1762" s="1"/>
      <c r="KD1762" s="1"/>
      <c r="KE1762" s="1"/>
      <c r="KF1762" s="1"/>
      <c r="KG1762" s="1"/>
      <c r="KH1762" s="1"/>
      <c r="KI1762" s="1"/>
      <c r="KJ1762" s="1"/>
      <c r="KK1762" s="1"/>
      <c r="KL1762" s="1"/>
      <c r="KM1762" s="1"/>
      <c r="KN1762" s="1"/>
      <c r="KO1762" s="1"/>
      <c r="KP1762" s="1"/>
      <c r="KQ1762" s="1"/>
      <c r="KR1762" s="1"/>
      <c r="KS1762" s="1"/>
      <c r="KT1762" s="1"/>
      <c r="KU1762" s="1"/>
      <c r="KV1762" s="1"/>
      <c r="KW1762" s="1"/>
      <c r="KX1762" s="1"/>
      <c r="KY1762" s="1"/>
      <c r="KZ1762" s="1"/>
      <c r="LA1762" s="1"/>
      <c r="LB1762" s="1"/>
      <c r="LC1762" s="1"/>
      <c r="LD1762" s="1"/>
      <c r="LE1762" s="1"/>
      <c r="LF1762" s="1"/>
      <c r="LG1762" s="1"/>
      <c r="LH1762" s="1"/>
      <c r="LI1762" s="1"/>
      <c r="LJ1762" s="1"/>
      <c r="LK1762" s="1"/>
      <c r="LL1762" s="1"/>
      <c r="LM1762" s="1"/>
      <c r="LN1762" s="1"/>
      <c r="LO1762" s="1"/>
      <c r="LP1762" s="1"/>
      <c r="LQ1762" s="1"/>
      <c r="LR1762" s="1"/>
      <c r="LS1762" s="1"/>
      <c r="LT1762" s="1"/>
      <c r="LU1762" s="1"/>
      <c r="LV1762" s="1"/>
      <c r="LW1762" s="1"/>
      <c r="LX1762" s="1"/>
      <c r="LY1762" s="1"/>
      <c r="LZ1762" s="1"/>
      <c r="MA1762" s="1"/>
      <c r="MB1762" s="1"/>
      <c r="MC1762" s="1"/>
      <c r="MD1762" s="1"/>
      <c r="ME1762" s="1"/>
      <c r="MF1762" s="1"/>
      <c r="MG1762" s="1"/>
      <c r="MH1762" s="1"/>
      <c r="MI1762" s="1"/>
      <c r="MJ1762" s="1"/>
      <c r="MK1762" s="1"/>
      <c r="ML1762" s="1"/>
      <c r="MM1762" s="1"/>
      <c r="MN1762" s="1"/>
      <c r="MO1762" s="1"/>
      <c r="MP1762" s="1"/>
      <c r="MQ1762" s="1"/>
      <c r="MR1762" s="1"/>
      <c r="MS1762" s="1"/>
      <c r="MT1762" s="1"/>
      <c r="MU1762" s="1"/>
      <c r="MV1762" s="1"/>
      <c r="MW1762" s="1"/>
      <c r="MX1762" s="1"/>
      <c r="MY1762" s="1"/>
      <c r="MZ1762" s="1"/>
      <c r="NA1762" s="1"/>
      <c r="NB1762" s="1"/>
      <c r="NC1762" s="1"/>
      <c r="ND1762" s="1"/>
      <c r="NE1762" s="1"/>
      <c r="NF1762" s="1"/>
      <c r="NG1762" s="1"/>
      <c r="NH1762" s="1"/>
      <c r="NI1762" s="1"/>
      <c r="NJ1762" s="1"/>
      <c r="NK1762" s="1"/>
      <c r="NL1762" s="1"/>
      <c r="NM1762" s="1"/>
      <c r="NN1762" s="1"/>
      <c r="NO1762" s="1"/>
      <c r="NP1762" s="1"/>
      <c r="NQ1762" s="1"/>
      <c r="NR1762" s="1"/>
      <c r="NS1762" s="1"/>
      <c r="NT1762" s="1"/>
      <c r="NU1762" s="1"/>
      <c r="NV1762" s="1"/>
      <c r="NW1762" s="1"/>
      <c r="NX1762" s="1"/>
      <c r="NY1762" s="1"/>
      <c r="NZ1762" s="1"/>
      <c r="OA1762" s="1"/>
      <c r="OB1762" s="1"/>
      <c r="OC1762" s="1"/>
      <c r="OD1762" s="1"/>
      <c r="OE1762" s="1"/>
      <c r="OF1762" s="1"/>
      <c r="OG1762" s="1"/>
      <c r="OH1762" s="1"/>
      <c r="OI1762" s="1"/>
      <c r="OJ1762" s="1"/>
      <c r="OK1762" s="1"/>
      <c r="OL1762" s="1"/>
      <c r="OM1762" s="1"/>
      <c r="ON1762" s="1"/>
      <c r="OO1762" s="1"/>
      <c r="OP1762" s="1"/>
      <c r="OQ1762" s="1"/>
      <c r="OR1762" s="1"/>
      <c r="OS1762" s="1"/>
      <c r="OT1762" s="1"/>
      <c r="OU1762" s="1"/>
      <c r="OV1762" s="1"/>
      <c r="OW1762" s="1"/>
      <c r="OX1762" s="1"/>
      <c r="OY1762" s="1"/>
      <c r="OZ1762" s="1"/>
      <c r="PA1762" s="1"/>
      <c r="PB1762" s="1"/>
      <c r="PC1762" s="1"/>
      <c r="PD1762" s="1"/>
      <c r="PE1762" s="1"/>
      <c r="PF1762" s="1"/>
      <c r="PG1762" s="1"/>
      <c r="PH1762" s="1"/>
      <c r="PI1762" s="1"/>
      <c r="PJ1762" s="1"/>
      <c r="PK1762" s="1"/>
      <c r="PL1762" s="1"/>
      <c r="PM1762" s="1"/>
      <c r="PN1762" s="1"/>
      <c r="PO1762" s="1"/>
      <c r="PP1762" s="1"/>
      <c r="PQ1762" s="1"/>
      <c r="PR1762" s="1"/>
      <c r="PS1762" s="1"/>
      <c r="PT1762" s="1"/>
      <c r="PU1762" s="1"/>
      <c r="PV1762" s="1"/>
      <c r="PW1762" s="1"/>
      <c r="PX1762" s="1"/>
      <c r="PY1762" s="1"/>
      <c r="PZ1762" s="1"/>
      <c r="QA1762" s="1"/>
      <c r="QB1762" s="1"/>
      <c r="QC1762" s="1"/>
      <c r="QD1762" s="1"/>
      <c r="QE1762" s="1"/>
      <c r="QF1762" s="1"/>
      <c r="QG1762" s="1"/>
      <c r="QH1762" s="1"/>
      <c r="QI1762" s="1"/>
      <c r="QJ1762" s="1"/>
      <c r="QK1762" s="1"/>
      <c r="QL1762" s="1"/>
      <c r="QM1762" s="1"/>
      <c r="QN1762" s="1"/>
      <c r="QO1762" s="1"/>
      <c r="QP1762" s="1"/>
      <c r="QQ1762" s="1"/>
      <c r="QR1762" s="1"/>
      <c r="QS1762" s="1"/>
      <c r="QT1762" s="1"/>
      <c r="QU1762" s="1"/>
      <c r="QV1762" s="1"/>
      <c r="QW1762" s="1"/>
      <c r="QX1762" s="1"/>
      <c r="QY1762" s="1"/>
      <c r="QZ1762" s="1"/>
      <c r="RA1762" s="1"/>
      <c r="RB1762" s="1"/>
      <c r="RC1762" s="1"/>
      <c r="RD1762" s="1"/>
      <c r="RE1762" s="1"/>
      <c r="RF1762" s="1"/>
      <c r="RG1762" s="1"/>
      <c r="RH1762" s="1"/>
      <c r="RI1762" s="1"/>
      <c r="RJ1762" s="1"/>
      <c r="RK1762" s="1"/>
      <c r="RL1762" s="1"/>
      <c r="RM1762" s="1"/>
      <c r="RN1762" s="1"/>
      <c r="RO1762" s="1"/>
      <c r="RP1762" s="1"/>
      <c r="RQ1762" s="1"/>
      <c r="RR1762" s="1"/>
      <c r="RS1762" s="1"/>
      <c r="RT1762" s="1"/>
      <c r="RU1762" s="1"/>
      <c r="RV1762" s="1"/>
      <c r="RW1762" s="1"/>
      <c r="RX1762" s="1"/>
      <c r="RY1762" s="1"/>
      <c r="RZ1762" s="1"/>
      <c r="SA1762" s="1"/>
      <c r="SB1762" s="1"/>
      <c r="SC1762" s="1"/>
      <c r="SD1762" s="1"/>
      <c r="SE1762" s="1"/>
      <c r="SF1762" s="1"/>
      <c r="SG1762" s="1"/>
      <c r="SH1762" s="1"/>
      <c r="SI1762" s="1"/>
      <c r="SJ1762" s="1"/>
      <c r="SK1762" s="1"/>
      <c r="SL1762" s="1"/>
      <c r="SM1762" s="1"/>
      <c r="SN1762" s="1"/>
      <c r="SO1762" s="1"/>
      <c r="SP1762" s="1"/>
      <c r="SQ1762" s="1"/>
      <c r="SR1762" s="1"/>
      <c r="SS1762" s="1"/>
      <c r="ST1762" s="1"/>
      <c r="SU1762" s="1"/>
      <c r="SV1762" s="1"/>
      <c r="SW1762" s="1"/>
      <c r="SX1762" s="1"/>
      <c r="SY1762" s="1"/>
      <c r="SZ1762" s="1"/>
      <c r="TA1762" s="1"/>
      <c r="TB1762" s="1"/>
      <c r="TC1762" s="1"/>
      <c r="TD1762" s="1"/>
      <c r="TE1762" s="1"/>
      <c r="TF1762" s="1"/>
      <c r="TG1762" s="1"/>
      <c r="TH1762" s="1"/>
      <c r="TI1762" s="1"/>
      <c r="TJ1762" s="1"/>
      <c r="TK1762" s="1"/>
      <c r="TL1762" s="1"/>
      <c r="TM1762" s="1"/>
      <c r="TN1762" s="1"/>
      <c r="TO1762" s="1"/>
      <c r="TP1762" s="1"/>
      <c r="TQ1762" s="1"/>
      <c r="TR1762" s="1"/>
      <c r="TS1762" s="1"/>
      <c r="TT1762" s="1"/>
      <c r="TU1762" s="1"/>
      <c r="TV1762" s="1"/>
      <c r="TW1762" s="1"/>
      <c r="TX1762" s="1"/>
      <c r="TY1762" s="1"/>
      <c r="TZ1762" s="1"/>
      <c r="UA1762" s="1"/>
      <c r="UB1762" s="1"/>
      <c r="UC1762" s="1"/>
      <c r="UD1762" s="1"/>
      <c r="UE1762" s="1"/>
      <c r="UF1762" s="1"/>
      <c r="UG1762" s="1"/>
      <c r="UH1762" s="1"/>
      <c r="UI1762" s="1"/>
      <c r="UJ1762" s="1"/>
      <c r="UK1762" s="1"/>
      <c r="UL1762" s="1"/>
      <c r="UM1762" s="1"/>
      <c r="UN1762" s="1"/>
      <c r="UO1762" s="1"/>
      <c r="UP1762" s="1"/>
      <c r="UQ1762" s="1"/>
      <c r="UR1762" s="1"/>
      <c r="US1762" s="1"/>
      <c r="UT1762" s="1"/>
      <c r="UU1762" s="1"/>
      <c r="UV1762" s="1"/>
      <c r="UW1762" s="1"/>
      <c r="UX1762" s="1"/>
      <c r="UY1762" s="1"/>
      <c r="UZ1762" s="1"/>
      <c r="VA1762" s="1"/>
      <c r="VB1762" s="1"/>
      <c r="VC1762" s="1"/>
      <c r="VD1762" s="1"/>
      <c r="VE1762" s="1"/>
      <c r="VF1762" s="1"/>
      <c r="VG1762" s="1"/>
      <c r="VH1762" s="1"/>
      <c r="VI1762" s="1"/>
      <c r="VJ1762" s="1"/>
      <c r="VK1762" s="1"/>
      <c r="VL1762" s="1"/>
      <c r="VM1762" s="1"/>
      <c r="VN1762" s="1"/>
      <c r="VO1762" s="1"/>
      <c r="VP1762" s="1"/>
      <c r="VQ1762" s="1"/>
      <c r="VR1762" s="1"/>
      <c r="VS1762" s="1"/>
      <c r="VT1762" s="1"/>
      <c r="VU1762" s="1"/>
      <c r="VV1762" s="1"/>
      <c r="VW1762" s="1"/>
      <c r="VX1762" s="1"/>
      <c r="VY1762" s="1"/>
      <c r="VZ1762" s="1"/>
      <c r="WA1762" s="1"/>
      <c r="WB1762" s="1"/>
      <c r="WC1762" s="1"/>
      <c r="WD1762" s="1"/>
      <c r="WE1762" s="1"/>
      <c r="WF1762" s="1"/>
      <c r="WG1762" s="1"/>
      <c r="WH1762" s="1"/>
      <c r="WI1762" s="1"/>
      <c r="WJ1762" s="1"/>
      <c r="WK1762" s="1"/>
      <c r="WL1762" s="1"/>
      <c r="WM1762" s="1"/>
      <c r="WN1762" s="1"/>
      <c r="WO1762" s="1"/>
      <c r="WP1762" s="1"/>
      <c r="WQ1762" s="1"/>
      <c r="WR1762" s="1"/>
      <c r="WS1762" s="1"/>
      <c r="WT1762" s="1"/>
      <c r="WU1762" s="1"/>
      <c r="WV1762" s="1"/>
      <c r="WW1762" s="1"/>
      <c r="WX1762" s="1"/>
      <c r="WY1762" s="1"/>
      <c r="WZ1762" s="1"/>
      <c r="XA1762" s="1"/>
      <c r="XB1762" s="1"/>
      <c r="XC1762" s="1"/>
      <c r="XD1762" s="1"/>
      <c r="XE1762" s="1"/>
      <c r="XF1762" s="1"/>
      <c r="XG1762" s="1"/>
      <c r="XH1762" s="1"/>
      <c r="XI1762" s="1"/>
      <c r="XJ1762" s="1"/>
      <c r="XK1762" s="1"/>
      <c r="XL1762" s="1"/>
      <c r="XM1762" s="1"/>
      <c r="XN1762" s="1"/>
      <c r="XO1762" s="1"/>
      <c r="XP1762" s="1"/>
      <c r="XQ1762" s="1"/>
      <c r="XR1762" s="1"/>
      <c r="XS1762" s="1"/>
      <c r="XT1762" s="1"/>
      <c r="XU1762" s="1"/>
      <c r="XV1762" s="1"/>
      <c r="XW1762" s="1"/>
      <c r="XX1762" s="1"/>
      <c r="XY1762" s="1"/>
      <c r="XZ1762" s="1"/>
      <c r="YA1762" s="1"/>
      <c r="YB1762" s="1"/>
      <c r="YC1762" s="1"/>
      <c r="YD1762" s="1"/>
      <c r="YE1762" s="1"/>
      <c r="YF1762" s="1"/>
      <c r="YG1762" s="1"/>
      <c r="YH1762" s="1"/>
      <c r="YI1762" s="1"/>
      <c r="YJ1762" s="1"/>
      <c r="YK1762" s="1"/>
      <c r="YL1762" s="1"/>
      <c r="YM1762" s="1"/>
      <c r="YN1762" s="1"/>
      <c r="YO1762" s="1"/>
      <c r="YP1762" s="1"/>
      <c r="YQ1762" s="1"/>
      <c r="YR1762" s="1"/>
      <c r="YS1762" s="1"/>
      <c r="YT1762" s="1"/>
      <c r="YU1762" s="1"/>
      <c r="YV1762" s="1"/>
      <c r="YW1762" s="1"/>
      <c r="YX1762" s="1"/>
      <c r="YY1762" s="1"/>
      <c r="YZ1762" s="1"/>
      <c r="ZA1762" s="1"/>
      <c r="ZB1762" s="1"/>
      <c r="ZC1762" s="1"/>
      <c r="ZD1762" s="1"/>
      <c r="ZE1762" s="1"/>
      <c r="ZF1762" s="1"/>
      <c r="ZG1762" s="1"/>
      <c r="ZH1762" s="1"/>
      <c r="ZI1762" s="1"/>
      <c r="ZJ1762" s="1"/>
      <c r="ZK1762" s="1"/>
      <c r="ZL1762" s="1"/>
      <c r="ZM1762" s="1"/>
      <c r="ZN1762" s="1"/>
      <c r="ZO1762" s="1"/>
      <c r="ZP1762" s="1"/>
      <c r="ZQ1762" s="1"/>
      <c r="ZR1762" s="1"/>
      <c r="ZS1762" s="1"/>
      <c r="ZT1762" s="1"/>
      <c r="ZU1762" s="1"/>
      <c r="ZV1762" s="1"/>
      <c r="ZW1762" s="1"/>
      <c r="ZX1762" s="1"/>
      <c r="ZY1762" s="1"/>
      <c r="ZZ1762" s="1"/>
      <c r="AAA1762" s="1"/>
      <c r="AAB1762" s="1"/>
      <c r="AAC1762" s="1"/>
      <c r="AAD1762" s="1"/>
      <c r="AAE1762" s="1"/>
      <c r="AAF1762" s="1"/>
      <c r="AAG1762" s="1"/>
      <c r="AAH1762" s="1"/>
      <c r="AAI1762" s="1"/>
      <c r="AAJ1762" s="1"/>
      <c r="AAK1762" s="1"/>
      <c r="AAL1762" s="1"/>
      <c r="AAM1762" s="1"/>
      <c r="AAN1762" s="1"/>
      <c r="AAO1762" s="1"/>
      <c r="AAP1762" s="1"/>
      <c r="AAQ1762" s="1"/>
      <c r="AAR1762" s="1"/>
      <c r="AAS1762" s="1"/>
      <c r="AAT1762" s="1"/>
      <c r="AAU1762" s="1"/>
      <c r="AAV1762" s="1"/>
      <c r="AAW1762" s="1"/>
      <c r="AAX1762" s="1"/>
      <c r="AAY1762" s="1"/>
      <c r="AAZ1762" s="1"/>
      <c r="ABA1762" s="1"/>
      <c r="ABB1762" s="1"/>
      <c r="ABC1762" s="1"/>
      <c r="ABD1762" s="1"/>
      <c r="ABE1762" s="1"/>
      <c r="ABF1762" s="1"/>
      <c r="ABG1762" s="1"/>
      <c r="ABH1762" s="1"/>
      <c r="ABI1762" s="1"/>
      <c r="ABJ1762" s="1"/>
      <c r="ABK1762" s="1"/>
      <c r="ABL1762" s="1"/>
      <c r="ABM1762" s="1"/>
      <c r="ABN1762" s="1"/>
      <c r="ABO1762" s="1"/>
      <c r="ABP1762" s="1"/>
      <c r="ABQ1762" s="1"/>
      <c r="ABR1762" s="1"/>
      <c r="ABS1762" s="1"/>
      <c r="ABT1762" s="1"/>
      <c r="ABU1762" s="1"/>
      <c r="ABV1762" s="1"/>
      <c r="ABW1762" s="1"/>
      <c r="ABX1762" s="1"/>
      <c r="ABY1762" s="1"/>
      <c r="ABZ1762" s="1"/>
      <c r="ACA1762" s="1"/>
      <c r="ACB1762" s="1"/>
      <c r="ACC1762" s="1"/>
      <c r="ACD1762" s="1"/>
      <c r="ACE1762" s="1"/>
      <c r="ACF1762" s="1"/>
      <c r="ACG1762" s="1"/>
      <c r="ACH1762" s="1"/>
      <c r="ACI1762" s="1"/>
      <c r="ACJ1762" s="1"/>
      <c r="ACK1762" s="1"/>
      <c r="ACL1762" s="1"/>
      <c r="ACM1762" s="1"/>
      <c r="ACN1762" s="1"/>
      <c r="ACO1762" s="1"/>
      <c r="ACP1762" s="1"/>
      <c r="ACQ1762" s="1"/>
      <c r="ACR1762" s="1"/>
      <c r="ACS1762" s="1"/>
      <c r="ACT1762" s="1"/>
      <c r="ACU1762" s="1"/>
      <c r="ACV1762" s="1"/>
      <c r="ACW1762" s="1"/>
      <c r="ACX1762" s="1"/>
      <c r="ACY1762" s="1"/>
      <c r="ACZ1762" s="1"/>
      <c r="ADA1762" s="1"/>
      <c r="ADB1762" s="1"/>
      <c r="ADC1762" s="1"/>
      <c r="ADD1762" s="1"/>
      <c r="ADE1762" s="1"/>
      <c r="ADF1762" s="1"/>
      <c r="ADG1762" s="1"/>
      <c r="ADH1762" s="1"/>
      <c r="ADI1762" s="1"/>
      <c r="ADJ1762" s="1"/>
      <c r="ADK1762" s="1"/>
      <c r="ADL1762" s="1"/>
      <c r="ADM1762" s="1"/>
      <c r="ADN1762" s="1"/>
      <c r="ADO1762" s="1"/>
      <c r="ADP1762" s="1"/>
      <c r="ADQ1762" s="1"/>
      <c r="ADR1762" s="1"/>
      <c r="ADS1762" s="1"/>
      <c r="ADT1762" s="1"/>
      <c r="ADU1762" s="1"/>
      <c r="ADV1762" s="1"/>
      <c r="ADW1762" s="1"/>
      <c r="ADX1762" s="1"/>
      <c r="ADY1762" s="1"/>
      <c r="ADZ1762" s="1"/>
      <c r="AEA1762" s="1"/>
      <c r="AEB1762" s="1"/>
      <c r="AEC1762" s="1"/>
      <c r="AED1762" s="1"/>
      <c r="AEE1762" s="1"/>
      <c r="AEF1762" s="1"/>
      <c r="AEG1762" s="1"/>
      <c r="AEH1762" s="1"/>
      <c r="AEI1762" s="1"/>
      <c r="AEJ1762" s="1"/>
      <c r="AEK1762" s="1"/>
      <c r="AEL1762" s="1"/>
      <c r="AEM1762" s="1"/>
      <c r="AEN1762" s="1"/>
      <c r="AEO1762" s="1"/>
      <c r="AEP1762" s="1"/>
      <c r="AEQ1762" s="1"/>
      <c r="AER1762" s="1"/>
      <c r="AES1762" s="1"/>
      <c r="AET1762" s="1"/>
      <c r="AEU1762" s="1"/>
      <c r="AEV1762" s="1"/>
      <c r="AEW1762" s="1"/>
      <c r="AEX1762" s="1"/>
      <c r="AEY1762" s="1"/>
      <c r="AEZ1762" s="1"/>
      <c r="AFA1762" s="1"/>
      <c r="AFB1762" s="1"/>
      <c r="AFC1762" s="1"/>
      <c r="AFD1762" s="1"/>
      <c r="AFE1762" s="1"/>
      <c r="AFF1762" s="1"/>
      <c r="AFG1762" s="1"/>
      <c r="AFH1762" s="1"/>
      <c r="AFI1762" s="1"/>
      <c r="AFJ1762" s="1"/>
      <c r="AFK1762" s="1"/>
      <c r="AFL1762" s="1"/>
      <c r="AFM1762" s="1"/>
      <c r="AFN1762" s="1"/>
      <c r="AFO1762" s="1"/>
      <c r="AFP1762" s="1"/>
      <c r="AFQ1762" s="1"/>
      <c r="AFR1762" s="1"/>
      <c r="AFS1762" s="1"/>
      <c r="AFT1762" s="1"/>
      <c r="AFU1762" s="1"/>
      <c r="AFV1762" s="1"/>
      <c r="AFW1762" s="1"/>
      <c r="AFX1762" s="1"/>
      <c r="AFY1762" s="1"/>
      <c r="AFZ1762" s="1"/>
      <c r="AGA1762" s="1"/>
      <c r="AGB1762" s="1"/>
      <c r="AGC1762" s="1"/>
      <c r="AGD1762" s="1"/>
      <c r="AGE1762" s="1"/>
      <c r="AGF1762" s="1"/>
      <c r="AGG1762" s="1"/>
      <c r="AGH1762" s="1"/>
      <c r="AGI1762" s="1"/>
      <c r="AGJ1762" s="1"/>
      <c r="AGK1762" s="1"/>
      <c r="AGL1762" s="1"/>
      <c r="AGM1762" s="1"/>
      <c r="AGN1762" s="1"/>
      <c r="AGO1762" s="1"/>
      <c r="AGP1762" s="1"/>
      <c r="AGQ1762" s="1"/>
      <c r="AGR1762" s="1"/>
      <c r="AGS1762" s="1"/>
      <c r="AGT1762" s="1"/>
      <c r="AGU1762" s="1"/>
      <c r="AGV1762" s="1"/>
      <c r="AGW1762" s="1"/>
      <c r="AGX1762" s="1"/>
      <c r="AGY1762" s="1"/>
      <c r="AGZ1762" s="1"/>
      <c r="AHA1762" s="1"/>
      <c r="AHB1762" s="1"/>
      <c r="AHC1762" s="1"/>
      <c r="AHD1762" s="1"/>
      <c r="AHE1762" s="1"/>
      <c r="AHF1762" s="1"/>
      <c r="AHG1762" s="1"/>
      <c r="AHH1762" s="1"/>
      <c r="AHI1762" s="1"/>
      <c r="AHJ1762" s="1"/>
      <c r="AHK1762" s="1"/>
      <c r="AHL1762" s="1"/>
      <c r="AHM1762" s="1"/>
      <c r="AHN1762" s="1"/>
      <c r="AHO1762" s="1"/>
      <c r="AHP1762" s="1"/>
      <c r="AHQ1762" s="1"/>
      <c r="AHR1762" s="1"/>
      <c r="AHS1762" s="1"/>
      <c r="AHT1762" s="1"/>
      <c r="AHU1762" s="1"/>
      <c r="AHV1762" s="1"/>
      <c r="AHW1762" s="1"/>
      <c r="AHX1762" s="1"/>
      <c r="AHY1762" s="1"/>
      <c r="AHZ1762" s="1"/>
      <c r="AIA1762" s="1"/>
      <c r="AIB1762" s="1"/>
      <c r="AIC1762" s="1"/>
      <c r="AID1762" s="1"/>
      <c r="AIE1762" s="1"/>
      <c r="AIF1762" s="1"/>
      <c r="AIG1762" s="1"/>
      <c r="AIH1762" s="1"/>
      <c r="AII1762" s="1"/>
      <c r="AIJ1762" s="1"/>
      <c r="AIK1762" s="1"/>
      <c r="AIL1762" s="1"/>
      <c r="AIM1762" s="1"/>
      <c r="AIN1762" s="1"/>
      <c r="AIO1762" s="1"/>
      <c r="AIP1762" s="1"/>
      <c r="AIQ1762" s="1"/>
      <c r="AIR1762" s="1"/>
      <c r="AIS1762" s="1"/>
      <c r="AIT1762" s="1"/>
      <c r="AIU1762" s="1"/>
      <c r="AIV1762" s="1"/>
      <c r="AIW1762" s="1"/>
      <c r="AIX1762" s="1"/>
      <c r="AIY1762" s="1"/>
      <c r="AIZ1762" s="1"/>
      <c r="AJA1762" s="1"/>
      <c r="AJB1762" s="1"/>
      <c r="AJC1762" s="1"/>
      <c r="AJD1762" s="1"/>
      <c r="AJE1762" s="1"/>
      <c r="AJF1762" s="1"/>
      <c r="AJG1762" s="1"/>
      <c r="AJH1762" s="1"/>
      <c r="AJI1762" s="1"/>
      <c r="AJJ1762" s="1"/>
      <c r="AJK1762" s="1"/>
      <c r="AJL1762" s="1"/>
      <c r="AJM1762" s="1"/>
      <c r="AJN1762" s="1"/>
      <c r="AJO1762" s="1"/>
      <c r="AJP1762" s="1"/>
      <c r="AJQ1762" s="1"/>
      <c r="AJR1762" s="1"/>
      <c r="AJS1762" s="1"/>
      <c r="AJT1762" s="1"/>
      <c r="AJU1762" s="1"/>
      <c r="AJV1762" s="1"/>
      <c r="AJW1762" s="1"/>
      <c r="AJX1762" s="1"/>
      <c r="AJY1762" s="1"/>
      <c r="AJZ1762" s="1"/>
      <c r="AKA1762" s="1"/>
      <c r="AKB1762" s="1"/>
      <c r="AKC1762" s="1"/>
      <c r="AKD1762" s="1"/>
      <c r="AKE1762" s="1"/>
      <c r="AKF1762" s="1"/>
      <c r="AKG1762" s="1"/>
      <c r="AKH1762" s="1"/>
      <c r="AKI1762" s="1"/>
      <c r="AKJ1762" s="1"/>
      <c r="AKK1762" s="1"/>
      <c r="AKL1762" s="1"/>
      <c r="AKM1762" s="1"/>
      <c r="AKN1762" s="1"/>
      <c r="AKO1762" s="1"/>
      <c r="AKP1762" s="1"/>
      <c r="AKQ1762" s="1"/>
      <c r="AKR1762" s="1"/>
      <c r="AKS1762" s="1"/>
      <c r="AKT1762" s="1"/>
      <c r="AKU1762" s="1"/>
      <c r="AKV1762" s="1"/>
      <c r="AKW1762" s="1"/>
      <c r="AKX1762" s="1"/>
      <c r="AKY1762" s="1"/>
      <c r="AKZ1762" s="1"/>
      <c r="ALA1762" s="1"/>
      <c r="ALB1762" s="1"/>
      <c r="ALC1762" s="1"/>
      <c r="ALD1762" s="1"/>
      <c r="ALE1762" s="1"/>
      <c r="ALF1762" s="1"/>
      <c r="ALG1762" s="1"/>
      <c r="ALH1762" s="1"/>
      <c r="ALI1762" s="1"/>
      <c r="ALJ1762" s="1"/>
      <c r="ALK1762" s="1"/>
      <c r="ALL1762" s="1"/>
      <c r="ALM1762" s="1"/>
      <c r="ALN1762" s="1"/>
      <c r="ALO1762" s="1"/>
      <c r="ALP1762" s="1"/>
      <c r="ALQ1762" s="1"/>
      <c r="ALR1762" s="1"/>
      <c r="ALS1762" s="1"/>
      <c r="ALT1762" s="1"/>
      <c r="ALU1762" s="1"/>
      <c r="ALV1762" s="1"/>
      <c r="ALW1762" s="1"/>
      <c r="ALX1762" s="1"/>
      <c r="ALY1762" s="1"/>
      <c r="ALZ1762" s="1"/>
      <c r="AMA1762" s="1"/>
      <c r="AMB1762" s="1"/>
      <c r="AMC1762" s="1"/>
      <c r="AMD1762" s="1"/>
      <c r="AME1762" s="1"/>
      <c r="AMF1762" s="1"/>
      <c r="AMG1762" s="1"/>
      <c r="AMH1762" s="1"/>
      <c r="AMI1762" s="1"/>
    </row>
    <row r="1763" customFormat="false" ht="12.75" hidden="false" customHeight="false" outlineLevel="0" collapsed="false">
      <c r="A1763" s="1" t="s">
        <v>4105</v>
      </c>
      <c r="C1763" s="19" t="s">
        <v>4106</v>
      </c>
      <c r="D1763" s="19" t="s">
        <v>20</v>
      </c>
      <c r="E1763" s="20" t="n">
        <v>2.1</v>
      </c>
      <c r="F1763" s="21" t="n">
        <v>0.19</v>
      </c>
      <c r="G1763" s="24" t="s">
        <v>4107</v>
      </c>
      <c r="K1763" s="4"/>
    </row>
    <row r="1764" customFormat="false" ht="12.75" hidden="false" customHeight="false" outlineLevel="0" collapsed="false">
      <c r="A1764" s="1" t="s">
        <v>4105</v>
      </c>
      <c r="C1764" s="19" t="s">
        <v>4108</v>
      </c>
      <c r="D1764" s="19" t="s">
        <v>16</v>
      </c>
      <c r="E1764" s="20" t="n">
        <v>2.2</v>
      </c>
      <c r="F1764" s="21" t="n">
        <v>0.19</v>
      </c>
      <c r="G1764" s="24" t="s">
        <v>4107</v>
      </c>
      <c r="K1764" s="4"/>
    </row>
    <row r="1765" customFormat="false" ht="12.75" hidden="false" customHeight="false" outlineLevel="0" collapsed="false">
      <c r="A1765" s="1" t="s">
        <v>4105</v>
      </c>
      <c r="C1765" s="19" t="s">
        <v>4109</v>
      </c>
      <c r="D1765" s="19" t="s">
        <v>4110</v>
      </c>
      <c r="E1765" s="20" t="n">
        <v>2.4</v>
      </c>
      <c r="F1765" s="21" t="n">
        <v>0.19</v>
      </c>
      <c r="G1765" s="24" t="s">
        <v>4107</v>
      </c>
      <c r="K1765" s="4"/>
    </row>
    <row r="1766" customFormat="false" ht="12.75" hidden="false" customHeight="false" outlineLevel="0" collapsed="false">
      <c r="A1766" s="1" t="s">
        <v>4111</v>
      </c>
      <c r="C1766" s="19" t="s">
        <v>4112</v>
      </c>
      <c r="D1766" s="19" t="s">
        <v>13</v>
      </c>
      <c r="E1766" s="20" t="n">
        <v>2.1</v>
      </c>
      <c r="F1766" s="21" t="n">
        <v>0.57</v>
      </c>
      <c r="G1766" s="24" t="s">
        <v>4107</v>
      </c>
      <c r="K1766" s="4"/>
    </row>
    <row r="1767" customFormat="false" ht="12.75" hidden="false" customHeight="false" outlineLevel="0" collapsed="false">
      <c r="A1767" s="1" t="s">
        <v>4111</v>
      </c>
      <c r="C1767" s="19" t="s">
        <v>4113</v>
      </c>
      <c r="D1767" s="19" t="s">
        <v>51</v>
      </c>
      <c r="E1767" s="20" t="n">
        <v>2.5</v>
      </c>
      <c r="F1767" s="21" t="n">
        <v>0.25</v>
      </c>
      <c r="G1767" s="24" t="s">
        <v>4107</v>
      </c>
      <c r="K1767" s="4"/>
    </row>
    <row r="1768" customFormat="false" ht="12.75" hidden="false" customHeight="false" outlineLevel="0" collapsed="false">
      <c r="A1768" s="1" t="s">
        <v>4114</v>
      </c>
      <c r="C1768" s="19" t="s">
        <v>4115</v>
      </c>
      <c r="D1768" s="19" t="s">
        <v>13</v>
      </c>
      <c r="E1768" s="20" t="n">
        <v>2.2</v>
      </c>
      <c r="F1768" s="21" t="n">
        <v>1.06</v>
      </c>
      <c r="G1768" s="24" t="s">
        <v>4107</v>
      </c>
      <c r="K1768" s="4"/>
    </row>
    <row r="1769" customFormat="false" ht="12.75" hidden="false" customHeight="false" outlineLevel="0" collapsed="false">
      <c r="A1769" s="1" t="s">
        <v>4114</v>
      </c>
      <c r="C1769" s="19" t="s">
        <v>4116</v>
      </c>
      <c r="D1769" s="19" t="s">
        <v>79</v>
      </c>
      <c r="E1769" s="20" t="n">
        <v>2.3</v>
      </c>
      <c r="F1769" s="21" t="n">
        <v>0.62</v>
      </c>
      <c r="G1769" s="24" t="s">
        <v>4107</v>
      </c>
      <c r="K1769" s="4"/>
    </row>
    <row r="1771" customFormat="false" ht="17.35" hidden="false" customHeight="false" outlineLevel="0" collapsed="false">
      <c r="C1771" s="15" t="s">
        <v>4117</v>
      </c>
      <c r="D1771" s="45" t="s">
        <v>1</v>
      </c>
      <c r="BM1771" s="1"/>
      <c r="BN1771" s="1"/>
      <c r="BO1771" s="1"/>
      <c r="BP1771" s="1"/>
      <c r="BQ1771" s="1"/>
      <c r="BR1771" s="1"/>
      <c r="BS1771" s="1"/>
      <c r="BT1771" s="1"/>
      <c r="BU1771" s="1"/>
      <c r="BV1771" s="1"/>
      <c r="BW1771" s="1"/>
      <c r="BX1771" s="1"/>
      <c r="BY1771" s="1"/>
      <c r="BZ1771" s="1"/>
      <c r="CA1771" s="1"/>
      <c r="CB1771" s="1"/>
      <c r="CC1771" s="1"/>
      <c r="CD1771" s="1"/>
      <c r="CE1771" s="1"/>
      <c r="CF1771" s="1"/>
      <c r="CG1771" s="1"/>
      <c r="CH1771" s="1"/>
      <c r="CI1771" s="1"/>
      <c r="CJ1771" s="1"/>
      <c r="CK1771" s="1"/>
      <c r="CL1771" s="1"/>
      <c r="CM1771" s="1"/>
      <c r="CN1771" s="1"/>
      <c r="CO1771" s="1"/>
      <c r="CP1771" s="1"/>
      <c r="CQ1771" s="1"/>
      <c r="CR1771" s="1"/>
      <c r="CS1771" s="1"/>
      <c r="CT1771" s="1"/>
      <c r="CU1771" s="1"/>
      <c r="CV1771" s="1"/>
      <c r="CW1771" s="1"/>
      <c r="CX1771" s="1"/>
      <c r="CY1771" s="1"/>
      <c r="CZ1771" s="1"/>
      <c r="DA1771" s="1"/>
      <c r="DB1771" s="1"/>
      <c r="DC1771" s="1"/>
      <c r="DD1771" s="1"/>
      <c r="DE1771" s="1"/>
      <c r="DF1771" s="1"/>
      <c r="DG1771" s="1"/>
      <c r="DH1771" s="1"/>
      <c r="DI1771" s="1"/>
      <c r="DJ1771" s="1"/>
      <c r="DK1771" s="1"/>
      <c r="DL1771" s="1"/>
      <c r="DM1771" s="1"/>
      <c r="DN1771" s="1"/>
      <c r="DO1771" s="1"/>
      <c r="DP1771" s="1"/>
      <c r="DQ1771" s="1"/>
      <c r="DR1771" s="1"/>
      <c r="DS1771" s="1"/>
      <c r="DT1771" s="1"/>
      <c r="DU1771" s="1"/>
      <c r="DV1771" s="1"/>
      <c r="DW1771" s="1"/>
      <c r="DX1771" s="1"/>
      <c r="DY1771" s="1"/>
      <c r="DZ1771" s="1"/>
      <c r="EA1771" s="1"/>
      <c r="EB1771" s="1"/>
      <c r="EC1771" s="1"/>
      <c r="ED1771" s="1"/>
      <c r="EE1771" s="1"/>
      <c r="EF1771" s="1"/>
      <c r="EG1771" s="1"/>
      <c r="EH1771" s="1"/>
      <c r="EI1771" s="1"/>
      <c r="EJ1771" s="1"/>
      <c r="EK1771" s="1"/>
      <c r="EL1771" s="1"/>
      <c r="EM1771" s="1"/>
      <c r="EN1771" s="1"/>
      <c r="EO1771" s="1"/>
      <c r="EP1771" s="1"/>
      <c r="EQ1771" s="1"/>
      <c r="ER1771" s="1"/>
      <c r="ES1771" s="1"/>
      <c r="ET1771" s="1"/>
      <c r="EU1771" s="1"/>
      <c r="EV1771" s="1"/>
      <c r="EW1771" s="1"/>
      <c r="EX1771" s="1"/>
      <c r="EY1771" s="1"/>
      <c r="EZ1771" s="1"/>
      <c r="FA1771" s="1"/>
      <c r="FB1771" s="1"/>
      <c r="FC1771" s="1"/>
      <c r="FD1771" s="1"/>
      <c r="FE1771" s="1"/>
      <c r="FF1771" s="1"/>
      <c r="FG1771" s="1"/>
      <c r="FH1771" s="1"/>
      <c r="FI1771" s="1"/>
      <c r="FJ1771" s="1"/>
      <c r="FK1771" s="1"/>
      <c r="FL1771" s="1"/>
      <c r="FM1771" s="1"/>
      <c r="FN1771" s="1"/>
      <c r="FO1771" s="1"/>
      <c r="FP1771" s="1"/>
      <c r="FQ1771" s="1"/>
      <c r="FR1771" s="1"/>
      <c r="FS1771" s="1"/>
      <c r="FT1771" s="1"/>
      <c r="FU1771" s="1"/>
      <c r="FV1771" s="1"/>
      <c r="FW1771" s="1"/>
      <c r="FX1771" s="1"/>
      <c r="FY1771" s="1"/>
      <c r="FZ1771" s="1"/>
      <c r="GA1771" s="1"/>
      <c r="GB1771" s="1"/>
      <c r="GC1771" s="1"/>
      <c r="GD1771" s="1"/>
      <c r="GE1771" s="1"/>
      <c r="GF1771" s="1"/>
      <c r="GG1771" s="1"/>
      <c r="GH1771" s="1"/>
      <c r="GI1771" s="1"/>
      <c r="GJ1771" s="1"/>
      <c r="GK1771" s="1"/>
      <c r="GL1771" s="1"/>
      <c r="GM1771" s="1"/>
      <c r="GN1771" s="1"/>
      <c r="GO1771" s="1"/>
      <c r="GP1771" s="1"/>
      <c r="GQ1771" s="1"/>
      <c r="GR1771" s="1"/>
      <c r="GS1771" s="1"/>
      <c r="GT1771" s="1"/>
      <c r="GU1771" s="1"/>
      <c r="GV1771" s="1"/>
      <c r="GW1771" s="1"/>
      <c r="GX1771" s="1"/>
      <c r="GY1771" s="1"/>
      <c r="GZ1771" s="1"/>
      <c r="HA1771" s="1"/>
      <c r="HB1771" s="1"/>
      <c r="HC1771" s="1"/>
      <c r="HD1771" s="1"/>
      <c r="HE1771" s="1"/>
      <c r="HF1771" s="1"/>
      <c r="HG1771" s="1"/>
      <c r="HH1771" s="1"/>
      <c r="HI1771" s="1"/>
      <c r="HJ1771" s="1"/>
      <c r="HK1771" s="1"/>
      <c r="HL1771" s="1"/>
      <c r="HM1771" s="1"/>
      <c r="HN1771" s="1"/>
      <c r="HO1771" s="1"/>
      <c r="HP1771" s="1"/>
      <c r="HQ1771" s="1"/>
      <c r="HR1771" s="1"/>
      <c r="HS1771" s="1"/>
      <c r="HT1771" s="1"/>
      <c r="HU1771" s="1"/>
      <c r="HV1771" s="1"/>
      <c r="HW1771" s="1"/>
      <c r="HX1771" s="1"/>
      <c r="HY1771" s="1"/>
      <c r="HZ1771" s="1"/>
      <c r="IA1771" s="1"/>
      <c r="IB1771" s="1"/>
      <c r="IC1771" s="1"/>
      <c r="ID1771" s="1"/>
      <c r="IE1771" s="1"/>
      <c r="IF1771" s="1"/>
      <c r="IG1771" s="1"/>
      <c r="IH1771" s="1"/>
      <c r="II1771" s="1"/>
      <c r="IJ1771" s="1"/>
      <c r="IK1771" s="1"/>
      <c r="IL1771" s="1"/>
      <c r="IM1771" s="1"/>
      <c r="IN1771" s="1"/>
      <c r="IO1771" s="1"/>
      <c r="IP1771" s="1"/>
      <c r="IQ1771" s="1"/>
      <c r="IR1771" s="1"/>
      <c r="IS1771" s="1"/>
      <c r="IT1771" s="1"/>
      <c r="IU1771" s="1"/>
      <c r="IV1771" s="1"/>
      <c r="IW1771" s="1"/>
      <c r="IX1771" s="1"/>
      <c r="IY1771" s="1"/>
      <c r="IZ1771" s="1"/>
      <c r="JA1771" s="1"/>
      <c r="JB1771" s="1"/>
      <c r="JC1771" s="1"/>
      <c r="JD1771" s="1"/>
      <c r="JE1771" s="1"/>
      <c r="JF1771" s="1"/>
      <c r="JG1771" s="1"/>
      <c r="JH1771" s="1"/>
      <c r="JI1771" s="1"/>
      <c r="JJ1771" s="1"/>
      <c r="JK1771" s="1"/>
      <c r="JL1771" s="1"/>
      <c r="JM1771" s="1"/>
      <c r="JN1771" s="1"/>
      <c r="JO1771" s="1"/>
      <c r="JP1771" s="1"/>
      <c r="JQ1771" s="1"/>
      <c r="JR1771" s="1"/>
      <c r="JS1771" s="1"/>
      <c r="JT1771" s="1"/>
      <c r="JU1771" s="1"/>
      <c r="JV1771" s="1"/>
      <c r="JW1771" s="1"/>
      <c r="JX1771" s="1"/>
      <c r="JY1771" s="1"/>
      <c r="JZ1771" s="1"/>
      <c r="KA1771" s="1"/>
      <c r="KB1771" s="1"/>
      <c r="KC1771" s="1"/>
      <c r="KD1771" s="1"/>
      <c r="KE1771" s="1"/>
      <c r="KF1771" s="1"/>
      <c r="KG1771" s="1"/>
      <c r="KH1771" s="1"/>
      <c r="KI1771" s="1"/>
      <c r="KJ1771" s="1"/>
      <c r="KK1771" s="1"/>
      <c r="KL1771" s="1"/>
      <c r="KM1771" s="1"/>
      <c r="KN1771" s="1"/>
      <c r="KO1771" s="1"/>
      <c r="KP1771" s="1"/>
      <c r="KQ1771" s="1"/>
      <c r="KR1771" s="1"/>
      <c r="KS1771" s="1"/>
      <c r="KT1771" s="1"/>
      <c r="KU1771" s="1"/>
      <c r="KV1771" s="1"/>
      <c r="KW1771" s="1"/>
      <c r="KX1771" s="1"/>
      <c r="KY1771" s="1"/>
      <c r="KZ1771" s="1"/>
      <c r="LA1771" s="1"/>
      <c r="LB1771" s="1"/>
      <c r="LC1771" s="1"/>
      <c r="LD1771" s="1"/>
      <c r="LE1771" s="1"/>
      <c r="LF1771" s="1"/>
      <c r="LG1771" s="1"/>
      <c r="LH1771" s="1"/>
      <c r="LI1771" s="1"/>
      <c r="LJ1771" s="1"/>
      <c r="LK1771" s="1"/>
      <c r="LL1771" s="1"/>
      <c r="LM1771" s="1"/>
      <c r="LN1771" s="1"/>
      <c r="LO1771" s="1"/>
      <c r="LP1771" s="1"/>
      <c r="LQ1771" s="1"/>
      <c r="LR1771" s="1"/>
      <c r="LS1771" s="1"/>
      <c r="LT1771" s="1"/>
      <c r="LU1771" s="1"/>
      <c r="LV1771" s="1"/>
      <c r="LW1771" s="1"/>
      <c r="LX1771" s="1"/>
      <c r="LY1771" s="1"/>
      <c r="LZ1771" s="1"/>
      <c r="MA1771" s="1"/>
      <c r="MB1771" s="1"/>
      <c r="MC1771" s="1"/>
      <c r="MD1771" s="1"/>
      <c r="ME1771" s="1"/>
      <c r="MF1771" s="1"/>
      <c r="MG1771" s="1"/>
      <c r="MH1771" s="1"/>
      <c r="MI1771" s="1"/>
      <c r="MJ1771" s="1"/>
      <c r="MK1771" s="1"/>
      <c r="ML1771" s="1"/>
      <c r="MM1771" s="1"/>
      <c r="MN1771" s="1"/>
      <c r="MO1771" s="1"/>
      <c r="MP1771" s="1"/>
      <c r="MQ1771" s="1"/>
      <c r="MR1771" s="1"/>
      <c r="MS1771" s="1"/>
      <c r="MT1771" s="1"/>
      <c r="MU1771" s="1"/>
      <c r="MV1771" s="1"/>
      <c r="MW1771" s="1"/>
      <c r="MX1771" s="1"/>
      <c r="MY1771" s="1"/>
      <c r="MZ1771" s="1"/>
      <c r="NA1771" s="1"/>
      <c r="NB1771" s="1"/>
      <c r="NC1771" s="1"/>
      <c r="ND1771" s="1"/>
      <c r="NE1771" s="1"/>
      <c r="NF1771" s="1"/>
      <c r="NG1771" s="1"/>
      <c r="NH1771" s="1"/>
      <c r="NI1771" s="1"/>
      <c r="NJ1771" s="1"/>
      <c r="NK1771" s="1"/>
      <c r="NL1771" s="1"/>
      <c r="NM1771" s="1"/>
      <c r="NN1771" s="1"/>
      <c r="NO1771" s="1"/>
      <c r="NP1771" s="1"/>
      <c r="NQ1771" s="1"/>
      <c r="NR1771" s="1"/>
      <c r="NS1771" s="1"/>
      <c r="NT1771" s="1"/>
      <c r="NU1771" s="1"/>
      <c r="NV1771" s="1"/>
      <c r="NW1771" s="1"/>
      <c r="NX1771" s="1"/>
      <c r="NY1771" s="1"/>
      <c r="NZ1771" s="1"/>
      <c r="OA1771" s="1"/>
      <c r="OB1771" s="1"/>
      <c r="OC1771" s="1"/>
      <c r="OD1771" s="1"/>
      <c r="OE1771" s="1"/>
      <c r="OF1771" s="1"/>
      <c r="OG1771" s="1"/>
      <c r="OH1771" s="1"/>
      <c r="OI1771" s="1"/>
      <c r="OJ1771" s="1"/>
      <c r="OK1771" s="1"/>
      <c r="OL1771" s="1"/>
      <c r="OM1771" s="1"/>
      <c r="ON1771" s="1"/>
      <c r="OO1771" s="1"/>
      <c r="OP1771" s="1"/>
      <c r="OQ1771" s="1"/>
      <c r="OR1771" s="1"/>
      <c r="OS1771" s="1"/>
      <c r="OT1771" s="1"/>
      <c r="OU1771" s="1"/>
      <c r="OV1771" s="1"/>
      <c r="OW1771" s="1"/>
      <c r="OX1771" s="1"/>
      <c r="OY1771" s="1"/>
      <c r="OZ1771" s="1"/>
      <c r="PA1771" s="1"/>
      <c r="PB1771" s="1"/>
      <c r="PC1771" s="1"/>
      <c r="PD1771" s="1"/>
      <c r="PE1771" s="1"/>
      <c r="PF1771" s="1"/>
      <c r="PG1771" s="1"/>
      <c r="PH1771" s="1"/>
      <c r="PI1771" s="1"/>
      <c r="PJ1771" s="1"/>
      <c r="PK1771" s="1"/>
      <c r="PL1771" s="1"/>
      <c r="PM1771" s="1"/>
      <c r="PN1771" s="1"/>
      <c r="PO1771" s="1"/>
      <c r="PP1771" s="1"/>
      <c r="PQ1771" s="1"/>
      <c r="PR1771" s="1"/>
      <c r="PS1771" s="1"/>
      <c r="PT1771" s="1"/>
      <c r="PU1771" s="1"/>
      <c r="PV1771" s="1"/>
      <c r="PW1771" s="1"/>
      <c r="PX1771" s="1"/>
      <c r="PY1771" s="1"/>
      <c r="PZ1771" s="1"/>
      <c r="QA1771" s="1"/>
      <c r="QB1771" s="1"/>
      <c r="QC1771" s="1"/>
      <c r="QD1771" s="1"/>
      <c r="QE1771" s="1"/>
      <c r="QF1771" s="1"/>
      <c r="QG1771" s="1"/>
      <c r="QH1771" s="1"/>
      <c r="QI1771" s="1"/>
      <c r="QJ1771" s="1"/>
      <c r="QK1771" s="1"/>
      <c r="QL1771" s="1"/>
      <c r="QM1771" s="1"/>
      <c r="QN1771" s="1"/>
      <c r="QO1771" s="1"/>
      <c r="QP1771" s="1"/>
      <c r="QQ1771" s="1"/>
      <c r="QR1771" s="1"/>
      <c r="QS1771" s="1"/>
      <c r="QT1771" s="1"/>
      <c r="QU1771" s="1"/>
      <c r="QV1771" s="1"/>
      <c r="QW1771" s="1"/>
      <c r="QX1771" s="1"/>
      <c r="QY1771" s="1"/>
      <c r="QZ1771" s="1"/>
      <c r="RA1771" s="1"/>
      <c r="RB1771" s="1"/>
      <c r="RC1771" s="1"/>
      <c r="RD1771" s="1"/>
      <c r="RE1771" s="1"/>
      <c r="RF1771" s="1"/>
      <c r="RG1771" s="1"/>
      <c r="RH1771" s="1"/>
      <c r="RI1771" s="1"/>
      <c r="RJ1771" s="1"/>
      <c r="RK1771" s="1"/>
      <c r="RL1771" s="1"/>
      <c r="RM1771" s="1"/>
      <c r="RN1771" s="1"/>
      <c r="RO1771" s="1"/>
      <c r="RP1771" s="1"/>
      <c r="RQ1771" s="1"/>
      <c r="RR1771" s="1"/>
      <c r="RS1771" s="1"/>
      <c r="RT1771" s="1"/>
      <c r="RU1771" s="1"/>
      <c r="RV1771" s="1"/>
      <c r="RW1771" s="1"/>
      <c r="RX1771" s="1"/>
      <c r="RY1771" s="1"/>
      <c r="RZ1771" s="1"/>
      <c r="SA1771" s="1"/>
      <c r="SB1771" s="1"/>
      <c r="SC1771" s="1"/>
      <c r="SD1771" s="1"/>
      <c r="SE1771" s="1"/>
      <c r="SF1771" s="1"/>
      <c r="SG1771" s="1"/>
      <c r="SH1771" s="1"/>
      <c r="SI1771" s="1"/>
      <c r="SJ1771" s="1"/>
      <c r="SK1771" s="1"/>
      <c r="SL1771" s="1"/>
      <c r="SM1771" s="1"/>
      <c r="SN1771" s="1"/>
      <c r="SO1771" s="1"/>
      <c r="SP1771" s="1"/>
      <c r="SQ1771" s="1"/>
      <c r="SR1771" s="1"/>
      <c r="SS1771" s="1"/>
      <c r="ST1771" s="1"/>
      <c r="SU1771" s="1"/>
      <c r="SV1771" s="1"/>
      <c r="SW1771" s="1"/>
      <c r="SX1771" s="1"/>
      <c r="SY1771" s="1"/>
      <c r="SZ1771" s="1"/>
      <c r="TA1771" s="1"/>
      <c r="TB1771" s="1"/>
      <c r="TC1771" s="1"/>
      <c r="TD1771" s="1"/>
      <c r="TE1771" s="1"/>
      <c r="TF1771" s="1"/>
      <c r="TG1771" s="1"/>
      <c r="TH1771" s="1"/>
      <c r="TI1771" s="1"/>
      <c r="TJ1771" s="1"/>
      <c r="TK1771" s="1"/>
      <c r="TL1771" s="1"/>
      <c r="TM1771" s="1"/>
      <c r="TN1771" s="1"/>
      <c r="TO1771" s="1"/>
      <c r="TP1771" s="1"/>
      <c r="TQ1771" s="1"/>
      <c r="TR1771" s="1"/>
      <c r="TS1771" s="1"/>
      <c r="TT1771" s="1"/>
      <c r="TU1771" s="1"/>
      <c r="TV1771" s="1"/>
      <c r="TW1771" s="1"/>
      <c r="TX1771" s="1"/>
      <c r="TY1771" s="1"/>
      <c r="TZ1771" s="1"/>
      <c r="UA1771" s="1"/>
      <c r="UB1771" s="1"/>
      <c r="UC1771" s="1"/>
      <c r="UD1771" s="1"/>
      <c r="UE1771" s="1"/>
      <c r="UF1771" s="1"/>
      <c r="UG1771" s="1"/>
      <c r="UH1771" s="1"/>
      <c r="UI1771" s="1"/>
      <c r="UJ1771" s="1"/>
      <c r="UK1771" s="1"/>
      <c r="UL1771" s="1"/>
      <c r="UM1771" s="1"/>
      <c r="UN1771" s="1"/>
      <c r="UO1771" s="1"/>
      <c r="UP1771" s="1"/>
      <c r="UQ1771" s="1"/>
      <c r="UR1771" s="1"/>
      <c r="US1771" s="1"/>
      <c r="UT1771" s="1"/>
      <c r="UU1771" s="1"/>
      <c r="UV1771" s="1"/>
      <c r="UW1771" s="1"/>
      <c r="UX1771" s="1"/>
      <c r="UY1771" s="1"/>
      <c r="UZ1771" s="1"/>
      <c r="VA1771" s="1"/>
      <c r="VB1771" s="1"/>
      <c r="VC1771" s="1"/>
      <c r="VD1771" s="1"/>
      <c r="VE1771" s="1"/>
      <c r="VF1771" s="1"/>
      <c r="VG1771" s="1"/>
      <c r="VH1771" s="1"/>
      <c r="VI1771" s="1"/>
      <c r="VJ1771" s="1"/>
      <c r="VK1771" s="1"/>
      <c r="VL1771" s="1"/>
      <c r="VM1771" s="1"/>
      <c r="VN1771" s="1"/>
      <c r="VO1771" s="1"/>
      <c r="VP1771" s="1"/>
      <c r="VQ1771" s="1"/>
      <c r="VR1771" s="1"/>
      <c r="VS1771" s="1"/>
      <c r="VT1771" s="1"/>
      <c r="VU1771" s="1"/>
      <c r="VV1771" s="1"/>
      <c r="VW1771" s="1"/>
      <c r="VX1771" s="1"/>
      <c r="VY1771" s="1"/>
      <c r="VZ1771" s="1"/>
      <c r="WA1771" s="1"/>
      <c r="WB1771" s="1"/>
      <c r="WC1771" s="1"/>
      <c r="WD1771" s="1"/>
      <c r="WE1771" s="1"/>
      <c r="WF1771" s="1"/>
      <c r="WG1771" s="1"/>
      <c r="WH1771" s="1"/>
      <c r="WI1771" s="1"/>
      <c r="WJ1771" s="1"/>
      <c r="WK1771" s="1"/>
      <c r="WL1771" s="1"/>
      <c r="WM1771" s="1"/>
      <c r="WN1771" s="1"/>
      <c r="WO1771" s="1"/>
      <c r="WP1771" s="1"/>
      <c r="WQ1771" s="1"/>
      <c r="WR1771" s="1"/>
      <c r="WS1771" s="1"/>
      <c r="WT1771" s="1"/>
      <c r="WU1771" s="1"/>
      <c r="WV1771" s="1"/>
      <c r="WW1771" s="1"/>
      <c r="WX1771" s="1"/>
      <c r="WY1771" s="1"/>
      <c r="WZ1771" s="1"/>
      <c r="XA1771" s="1"/>
      <c r="XB1771" s="1"/>
      <c r="XC1771" s="1"/>
      <c r="XD1771" s="1"/>
      <c r="XE1771" s="1"/>
      <c r="XF1771" s="1"/>
      <c r="XG1771" s="1"/>
      <c r="XH1771" s="1"/>
      <c r="XI1771" s="1"/>
      <c r="XJ1771" s="1"/>
      <c r="XK1771" s="1"/>
      <c r="XL1771" s="1"/>
      <c r="XM1771" s="1"/>
      <c r="XN1771" s="1"/>
      <c r="XO1771" s="1"/>
      <c r="XP1771" s="1"/>
      <c r="XQ1771" s="1"/>
      <c r="XR1771" s="1"/>
      <c r="XS1771" s="1"/>
      <c r="XT1771" s="1"/>
      <c r="XU1771" s="1"/>
      <c r="XV1771" s="1"/>
      <c r="XW1771" s="1"/>
      <c r="XX1771" s="1"/>
      <c r="XY1771" s="1"/>
      <c r="XZ1771" s="1"/>
      <c r="YA1771" s="1"/>
      <c r="YB1771" s="1"/>
      <c r="YC1771" s="1"/>
      <c r="YD1771" s="1"/>
      <c r="YE1771" s="1"/>
      <c r="YF1771" s="1"/>
      <c r="YG1771" s="1"/>
      <c r="YH1771" s="1"/>
      <c r="YI1771" s="1"/>
      <c r="YJ1771" s="1"/>
      <c r="YK1771" s="1"/>
      <c r="YL1771" s="1"/>
      <c r="YM1771" s="1"/>
      <c r="YN1771" s="1"/>
      <c r="YO1771" s="1"/>
      <c r="YP1771" s="1"/>
      <c r="YQ1771" s="1"/>
      <c r="YR1771" s="1"/>
      <c r="YS1771" s="1"/>
      <c r="YT1771" s="1"/>
      <c r="YU1771" s="1"/>
      <c r="YV1771" s="1"/>
      <c r="YW1771" s="1"/>
      <c r="YX1771" s="1"/>
      <c r="YY1771" s="1"/>
      <c r="YZ1771" s="1"/>
      <c r="ZA1771" s="1"/>
      <c r="ZB1771" s="1"/>
      <c r="ZC1771" s="1"/>
      <c r="ZD1771" s="1"/>
      <c r="ZE1771" s="1"/>
      <c r="ZF1771" s="1"/>
      <c r="ZG1771" s="1"/>
      <c r="ZH1771" s="1"/>
      <c r="ZI1771" s="1"/>
      <c r="ZJ1771" s="1"/>
      <c r="ZK1771" s="1"/>
      <c r="ZL1771" s="1"/>
      <c r="ZM1771" s="1"/>
      <c r="ZN1771" s="1"/>
      <c r="ZO1771" s="1"/>
      <c r="ZP1771" s="1"/>
      <c r="ZQ1771" s="1"/>
      <c r="ZR1771" s="1"/>
      <c r="ZS1771" s="1"/>
      <c r="ZT1771" s="1"/>
      <c r="ZU1771" s="1"/>
      <c r="ZV1771" s="1"/>
      <c r="ZW1771" s="1"/>
      <c r="ZX1771" s="1"/>
      <c r="ZY1771" s="1"/>
      <c r="ZZ1771" s="1"/>
      <c r="AAA1771" s="1"/>
      <c r="AAB1771" s="1"/>
      <c r="AAC1771" s="1"/>
      <c r="AAD1771" s="1"/>
      <c r="AAE1771" s="1"/>
      <c r="AAF1771" s="1"/>
      <c r="AAG1771" s="1"/>
      <c r="AAH1771" s="1"/>
      <c r="AAI1771" s="1"/>
      <c r="AAJ1771" s="1"/>
      <c r="AAK1771" s="1"/>
      <c r="AAL1771" s="1"/>
      <c r="AAM1771" s="1"/>
      <c r="AAN1771" s="1"/>
      <c r="AAO1771" s="1"/>
      <c r="AAP1771" s="1"/>
      <c r="AAQ1771" s="1"/>
      <c r="AAR1771" s="1"/>
      <c r="AAS1771" s="1"/>
      <c r="AAT1771" s="1"/>
      <c r="AAU1771" s="1"/>
      <c r="AAV1771" s="1"/>
      <c r="AAW1771" s="1"/>
      <c r="AAX1771" s="1"/>
      <c r="AAY1771" s="1"/>
      <c r="AAZ1771" s="1"/>
      <c r="ABA1771" s="1"/>
      <c r="ABB1771" s="1"/>
      <c r="ABC1771" s="1"/>
      <c r="ABD1771" s="1"/>
      <c r="ABE1771" s="1"/>
      <c r="ABF1771" s="1"/>
      <c r="ABG1771" s="1"/>
      <c r="ABH1771" s="1"/>
      <c r="ABI1771" s="1"/>
      <c r="ABJ1771" s="1"/>
      <c r="ABK1771" s="1"/>
      <c r="ABL1771" s="1"/>
      <c r="ABM1771" s="1"/>
      <c r="ABN1771" s="1"/>
      <c r="ABO1771" s="1"/>
      <c r="ABP1771" s="1"/>
      <c r="ABQ1771" s="1"/>
      <c r="ABR1771" s="1"/>
      <c r="ABS1771" s="1"/>
      <c r="ABT1771" s="1"/>
      <c r="ABU1771" s="1"/>
      <c r="ABV1771" s="1"/>
      <c r="ABW1771" s="1"/>
      <c r="ABX1771" s="1"/>
      <c r="ABY1771" s="1"/>
      <c r="ABZ1771" s="1"/>
      <c r="ACA1771" s="1"/>
      <c r="ACB1771" s="1"/>
      <c r="ACC1771" s="1"/>
      <c r="ACD1771" s="1"/>
      <c r="ACE1771" s="1"/>
      <c r="ACF1771" s="1"/>
      <c r="ACG1771" s="1"/>
      <c r="ACH1771" s="1"/>
      <c r="ACI1771" s="1"/>
      <c r="ACJ1771" s="1"/>
      <c r="ACK1771" s="1"/>
      <c r="ACL1771" s="1"/>
      <c r="ACM1771" s="1"/>
      <c r="ACN1771" s="1"/>
      <c r="ACO1771" s="1"/>
      <c r="ACP1771" s="1"/>
      <c r="ACQ1771" s="1"/>
      <c r="ACR1771" s="1"/>
      <c r="ACS1771" s="1"/>
      <c r="ACT1771" s="1"/>
      <c r="ACU1771" s="1"/>
      <c r="ACV1771" s="1"/>
      <c r="ACW1771" s="1"/>
      <c r="ACX1771" s="1"/>
      <c r="ACY1771" s="1"/>
      <c r="ACZ1771" s="1"/>
      <c r="ADA1771" s="1"/>
      <c r="ADB1771" s="1"/>
      <c r="ADC1771" s="1"/>
      <c r="ADD1771" s="1"/>
      <c r="ADE1771" s="1"/>
      <c r="ADF1771" s="1"/>
      <c r="ADG1771" s="1"/>
      <c r="ADH1771" s="1"/>
      <c r="ADI1771" s="1"/>
      <c r="ADJ1771" s="1"/>
      <c r="ADK1771" s="1"/>
      <c r="ADL1771" s="1"/>
      <c r="ADM1771" s="1"/>
      <c r="ADN1771" s="1"/>
      <c r="ADO1771" s="1"/>
      <c r="ADP1771" s="1"/>
      <c r="ADQ1771" s="1"/>
      <c r="ADR1771" s="1"/>
      <c r="ADS1771" s="1"/>
      <c r="ADT1771" s="1"/>
      <c r="ADU1771" s="1"/>
      <c r="ADV1771" s="1"/>
      <c r="ADW1771" s="1"/>
      <c r="ADX1771" s="1"/>
      <c r="ADY1771" s="1"/>
      <c r="ADZ1771" s="1"/>
      <c r="AEA1771" s="1"/>
      <c r="AEB1771" s="1"/>
      <c r="AEC1771" s="1"/>
      <c r="AED1771" s="1"/>
      <c r="AEE1771" s="1"/>
      <c r="AEF1771" s="1"/>
      <c r="AEG1771" s="1"/>
      <c r="AEH1771" s="1"/>
      <c r="AEI1771" s="1"/>
      <c r="AEJ1771" s="1"/>
      <c r="AEK1771" s="1"/>
      <c r="AEL1771" s="1"/>
      <c r="AEM1771" s="1"/>
      <c r="AEN1771" s="1"/>
      <c r="AEO1771" s="1"/>
      <c r="AEP1771" s="1"/>
      <c r="AEQ1771" s="1"/>
      <c r="AER1771" s="1"/>
      <c r="AES1771" s="1"/>
      <c r="AET1771" s="1"/>
      <c r="AEU1771" s="1"/>
      <c r="AEV1771" s="1"/>
      <c r="AEW1771" s="1"/>
      <c r="AEX1771" s="1"/>
      <c r="AEY1771" s="1"/>
      <c r="AEZ1771" s="1"/>
      <c r="AFA1771" s="1"/>
      <c r="AFB1771" s="1"/>
      <c r="AFC1771" s="1"/>
      <c r="AFD1771" s="1"/>
      <c r="AFE1771" s="1"/>
      <c r="AFF1771" s="1"/>
      <c r="AFG1771" s="1"/>
      <c r="AFH1771" s="1"/>
      <c r="AFI1771" s="1"/>
      <c r="AFJ1771" s="1"/>
      <c r="AFK1771" s="1"/>
      <c r="AFL1771" s="1"/>
      <c r="AFM1771" s="1"/>
      <c r="AFN1771" s="1"/>
      <c r="AFO1771" s="1"/>
      <c r="AFP1771" s="1"/>
      <c r="AFQ1771" s="1"/>
      <c r="AFR1771" s="1"/>
      <c r="AFS1771" s="1"/>
      <c r="AFT1771" s="1"/>
      <c r="AFU1771" s="1"/>
      <c r="AFV1771" s="1"/>
      <c r="AFW1771" s="1"/>
      <c r="AFX1771" s="1"/>
      <c r="AFY1771" s="1"/>
      <c r="AFZ1771" s="1"/>
      <c r="AGA1771" s="1"/>
      <c r="AGB1771" s="1"/>
      <c r="AGC1771" s="1"/>
      <c r="AGD1771" s="1"/>
      <c r="AGE1771" s="1"/>
      <c r="AGF1771" s="1"/>
      <c r="AGG1771" s="1"/>
      <c r="AGH1771" s="1"/>
      <c r="AGI1771" s="1"/>
      <c r="AGJ1771" s="1"/>
      <c r="AGK1771" s="1"/>
      <c r="AGL1771" s="1"/>
      <c r="AGM1771" s="1"/>
      <c r="AGN1771" s="1"/>
      <c r="AGO1771" s="1"/>
      <c r="AGP1771" s="1"/>
      <c r="AGQ1771" s="1"/>
      <c r="AGR1771" s="1"/>
      <c r="AGS1771" s="1"/>
      <c r="AGT1771" s="1"/>
      <c r="AGU1771" s="1"/>
      <c r="AGV1771" s="1"/>
      <c r="AGW1771" s="1"/>
      <c r="AGX1771" s="1"/>
      <c r="AGY1771" s="1"/>
      <c r="AGZ1771" s="1"/>
      <c r="AHA1771" s="1"/>
      <c r="AHB1771" s="1"/>
      <c r="AHC1771" s="1"/>
      <c r="AHD1771" s="1"/>
      <c r="AHE1771" s="1"/>
      <c r="AHF1771" s="1"/>
      <c r="AHG1771" s="1"/>
      <c r="AHH1771" s="1"/>
      <c r="AHI1771" s="1"/>
      <c r="AHJ1771" s="1"/>
      <c r="AHK1771" s="1"/>
      <c r="AHL1771" s="1"/>
      <c r="AHM1771" s="1"/>
      <c r="AHN1771" s="1"/>
      <c r="AHO1771" s="1"/>
      <c r="AHP1771" s="1"/>
      <c r="AHQ1771" s="1"/>
      <c r="AHR1771" s="1"/>
      <c r="AHS1771" s="1"/>
      <c r="AHT1771" s="1"/>
      <c r="AHU1771" s="1"/>
      <c r="AHV1771" s="1"/>
      <c r="AHW1771" s="1"/>
      <c r="AHX1771" s="1"/>
      <c r="AHY1771" s="1"/>
      <c r="AHZ1771" s="1"/>
      <c r="AIA1771" s="1"/>
      <c r="AIB1771" s="1"/>
      <c r="AIC1771" s="1"/>
      <c r="AID1771" s="1"/>
      <c r="AIE1771" s="1"/>
      <c r="AIF1771" s="1"/>
      <c r="AIG1771" s="1"/>
      <c r="AIH1771" s="1"/>
      <c r="AII1771" s="1"/>
      <c r="AIJ1771" s="1"/>
      <c r="AIK1771" s="1"/>
      <c r="AIL1771" s="1"/>
      <c r="AIM1771" s="1"/>
      <c r="AIN1771" s="1"/>
      <c r="AIO1771" s="1"/>
      <c r="AIP1771" s="1"/>
      <c r="AIQ1771" s="1"/>
      <c r="AIR1771" s="1"/>
      <c r="AIS1771" s="1"/>
      <c r="AIT1771" s="1"/>
      <c r="AIU1771" s="1"/>
      <c r="AIV1771" s="1"/>
      <c r="AIW1771" s="1"/>
      <c r="AIX1771" s="1"/>
      <c r="AIY1771" s="1"/>
      <c r="AIZ1771" s="1"/>
      <c r="AJA1771" s="1"/>
      <c r="AJB1771" s="1"/>
      <c r="AJC1771" s="1"/>
      <c r="AJD1771" s="1"/>
      <c r="AJE1771" s="1"/>
      <c r="AJF1771" s="1"/>
      <c r="AJG1771" s="1"/>
      <c r="AJH1771" s="1"/>
      <c r="AJI1771" s="1"/>
      <c r="AJJ1771" s="1"/>
      <c r="AJK1771" s="1"/>
      <c r="AJL1771" s="1"/>
      <c r="AJM1771" s="1"/>
      <c r="AJN1771" s="1"/>
      <c r="AJO1771" s="1"/>
      <c r="AJP1771" s="1"/>
      <c r="AJQ1771" s="1"/>
      <c r="AJR1771" s="1"/>
      <c r="AJS1771" s="1"/>
      <c r="AJT1771" s="1"/>
      <c r="AJU1771" s="1"/>
      <c r="AJV1771" s="1"/>
      <c r="AJW1771" s="1"/>
      <c r="AJX1771" s="1"/>
      <c r="AJY1771" s="1"/>
      <c r="AJZ1771" s="1"/>
      <c r="AKA1771" s="1"/>
      <c r="AKB1771" s="1"/>
      <c r="AKC1771" s="1"/>
      <c r="AKD1771" s="1"/>
      <c r="AKE1771" s="1"/>
      <c r="AKF1771" s="1"/>
      <c r="AKG1771" s="1"/>
      <c r="AKH1771" s="1"/>
      <c r="AKI1771" s="1"/>
      <c r="AKJ1771" s="1"/>
      <c r="AKK1771" s="1"/>
      <c r="AKL1771" s="1"/>
      <c r="AKM1771" s="1"/>
      <c r="AKN1771" s="1"/>
      <c r="AKO1771" s="1"/>
      <c r="AKP1771" s="1"/>
      <c r="AKQ1771" s="1"/>
      <c r="AKR1771" s="1"/>
      <c r="AKS1771" s="1"/>
      <c r="AKT1771" s="1"/>
      <c r="AKU1771" s="1"/>
      <c r="AKV1771" s="1"/>
      <c r="AKW1771" s="1"/>
      <c r="AKX1771" s="1"/>
      <c r="AKY1771" s="1"/>
      <c r="AKZ1771" s="1"/>
      <c r="ALA1771" s="1"/>
      <c r="ALB1771" s="1"/>
      <c r="ALC1771" s="1"/>
      <c r="ALD1771" s="1"/>
      <c r="ALE1771" s="1"/>
      <c r="ALF1771" s="1"/>
      <c r="ALG1771" s="1"/>
      <c r="ALH1771" s="1"/>
      <c r="ALI1771" s="1"/>
      <c r="ALJ1771" s="1"/>
      <c r="ALK1771" s="1"/>
      <c r="ALL1771" s="1"/>
      <c r="ALM1771" s="1"/>
      <c r="ALN1771" s="1"/>
      <c r="ALO1771" s="1"/>
      <c r="ALP1771" s="1"/>
      <c r="ALQ1771" s="1"/>
      <c r="ALR1771" s="1"/>
      <c r="ALS1771" s="1"/>
      <c r="ALT1771" s="1"/>
      <c r="ALU1771" s="1"/>
      <c r="ALV1771" s="1"/>
      <c r="ALW1771" s="1"/>
      <c r="ALX1771" s="1"/>
      <c r="ALY1771" s="1"/>
      <c r="ALZ1771" s="1"/>
      <c r="AMA1771" s="1"/>
      <c r="AMB1771" s="1"/>
      <c r="AMC1771" s="1"/>
      <c r="AMD1771" s="1"/>
      <c r="AME1771" s="1"/>
      <c r="AMF1771" s="1"/>
      <c r="AMG1771" s="1"/>
      <c r="AMH1771" s="1"/>
      <c r="AMI1771" s="1"/>
    </row>
    <row r="1772" customFormat="false" ht="12.75" hidden="false" customHeight="false" outlineLevel="0" collapsed="false">
      <c r="A1772" s="1" t="s">
        <v>4118</v>
      </c>
      <c r="C1772" s="19" t="s">
        <v>4119</v>
      </c>
      <c r="D1772" s="19" t="s">
        <v>49</v>
      </c>
      <c r="E1772" s="20" t="n">
        <v>1.9</v>
      </c>
      <c r="F1772" s="21" t="n">
        <v>1.2</v>
      </c>
      <c r="G1772" s="24" t="s">
        <v>4120</v>
      </c>
      <c r="K1772" s="4"/>
    </row>
    <row r="1773" customFormat="false" ht="12.75" hidden="false" customHeight="false" outlineLevel="0" collapsed="false">
      <c r="A1773" s="1" t="s">
        <v>4118</v>
      </c>
      <c r="C1773" s="19" t="s">
        <v>4121</v>
      </c>
      <c r="D1773" s="19" t="s">
        <v>13</v>
      </c>
      <c r="E1773" s="20" t="n">
        <v>2.2</v>
      </c>
      <c r="F1773" s="21" t="n">
        <v>1.85</v>
      </c>
      <c r="G1773" s="24" t="s">
        <v>4120</v>
      </c>
      <c r="K1773" s="4"/>
    </row>
    <row r="1774" customFormat="false" ht="12.75" hidden="false" customHeight="false" outlineLevel="0" collapsed="false">
      <c r="A1774" s="1" t="s">
        <v>4118</v>
      </c>
      <c r="C1774" s="19" t="s">
        <v>4122</v>
      </c>
      <c r="D1774" s="19" t="s">
        <v>13</v>
      </c>
      <c r="E1774" s="20" t="n">
        <v>2.2</v>
      </c>
      <c r="F1774" s="21" t="n">
        <v>1.33</v>
      </c>
      <c r="G1774" s="24" t="s">
        <v>4120</v>
      </c>
      <c r="K1774" s="4"/>
    </row>
    <row r="1775" customFormat="false" ht="12.75" hidden="false" customHeight="false" outlineLevel="0" collapsed="false">
      <c r="A1775" s="1" t="s">
        <v>4123</v>
      </c>
      <c r="C1775" s="19" t="s">
        <v>4124</v>
      </c>
      <c r="D1775" s="19" t="s">
        <v>13</v>
      </c>
      <c r="E1775" s="20" t="n">
        <v>2.3</v>
      </c>
      <c r="F1775" s="21" t="n">
        <v>1.95</v>
      </c>
      <c r="G1775" s="24" t="s">
        <v>4120</v>
      </c>
      <c r="K1775" s="4"/>
    </row>
    <row r="1776" customFormat="false" ht="12.75" hidden="false" customHeight="false" outlineLevel="0" collapsed="false">
      <c r="A1776" s="1" t="s">
        <v>4125</v>
      </c>
      <c r="C1776" s="19" t="s">
        <v>4126</v>
      </c>
      <c r="D1776" s="19" t="s">
        <v>77</v>
      </c>
      <c r="E1776" s="20" t="n">
        <v>2.1</v>
      </c>
      <c r="F1776" s="21" t="n">
        <v>2.16</v>
      </c>
      <c r="G1776" s="24" t="s">
        <v>4120</v>
      </c>
      <c r="K1776" s="4"/>
    </row>
    <row r="1777" customFormat="false" ht="12.75" hidden="false" customHeight="false" outlineLevel="0" collapsed="false">
      <c r="A1777" s="1" t="s">
        <v>4127</v>
      </c>
      <c r="C1777" s="19" t="s">
        <v>4128</v>
      </c>
      <c r="D1777" s="19" t="s">
        <v>16</v>
      </c>
      <c r="E1777" s="20" t="n">
        <v>2.4</v>
      </c>
      <c r="F1777" s="21" t="n">
        <v>1.25</v>
      </c>
      <c r="G1777" s="24" t="s">
        <v>4120</v>
      </c>
      <c r="K1777" s="4"/>
    </row>
    <row r="1778" customFormat="false" ht="12.75" hidden="false" customHeight="false" outlineLevel="0" collapsed="false">
      <c r="A1778" s="1" t="s">
        <v>4129</v>
      </c>
      <c r="C1778" s="19" t="s">
        <v>4130</v>
      </c>
      <c r="D1778" s="19" t="s">
        <v>13</v>
      </c>
      <c r="E1778" s="20" t="n">
        <v>2.4</v>
      </c>
      <c r="F1778" s="21" t="n">
        <v>1.65</v>
      </c>
      <c r="G1778" s="24" t="s">
        <v>4120</v>
      </c>
      <c r="K1778" s="4"/>
    </row>
    <row r="1048355" customFormat="false" ht="12.8" hidden="false" customHeight="false" outlineLevel="0" collapsed="false"/>
    <row r="1048356" customFormat="false" ht="12.8" hidden="false" customHeight="false" outlineLevel="0" collapsed="false"/>
    <row r="1048357" customFormat="false" ht="12.8" hidden="false" customHeight="false" outlineLevel="0" collapsed="false"/>
    <row r="1048358" customFormat="false" ht="12.8" hidden="false" customHeight="false" outlineLevel="0" collapsed="false"/>
    <row r="1048359" customFormat="false" ht="12.8" hidden="false" customHeight="false" outlineLevel="0" collapsed="false"/>
    <row r="1048360" customFormat="false" ht="12.8" hidden="false" customHeight="false" outlineLevel="0" collapsed="false"/>
    <row r="1048361" customFormat="false" ht="12.8" hidden="false" customHeight="false" outlineLevel="0" collapsed="false"/>
    <row r="1048362" customFormat="false" ht="12.8" hidden="false" customHeight="false" outlineLevel="0" collapsed="false"/>
    <row r="1048363" customFormat="false" ht="12.8" hidden="false" customHeight="false" outlineLevel="0" collapsed="false"/>
    <row r="1048364" customFormat="false" ht="12.8" hidden="false" customHeight="false" outlineLevel="0" collapsed="false"/>
    <row r="1048365" customFormat="false" ht="12.8" hidden="false" customHeight="false" outlineLevel="0" collapsed="false"/>
    <row r="1048366" customFormat="false" ht="12.8" hidden="false" customHeight="false" outlineLevel="0" collapsed="false"/>
    <row r="1048367" customFormat="false" ht="12.8" hidden="false" customHeight="false" outlineLevel="0" collapsed="false"/>
    <row r="1048368" customFormat="false" ht="12.8" hidden="false" customHeight="false" outlineLevel="0" collapsed="false"/>
    <row r="1048369" customFormat="false" ht="12.8" hidden="false" customHeight="false" outlineLevel="0" collapsed="false"/>
    <row r="1048370" customFormat="false" ht="12.8" hidden="false" customHeight="false" outlineLevel="0" collapsed="false"/>
    <row r="1048371" customFormat="false" ht="12.8" hidden="false" customHeight="false" outlineLevel="0" collapsed="false"/>
    <row r="1048372" customFormat="false" ht="12.8" hidden="false" customHeight="false" outlineLevel="0" collapsed="false"/>
    <row r="1048373" customFormat="false" ht="12.8" hidden="false" customHeight="false" outlineLevel="0" collapsed="false"/>
    <row r="1048374" customFormat="false" ht="12.8" hidden="false" customHeight="false" outlineLevel="0" collapsed="false"/>
    <row r="1048375" customFormat="false" ht="12.8" hidden="false" customHeight="false" outlineLevel="0" collapsed="false"/>
    <row r="1048376" customFormat="false" ht="12.8" hidden="false" customHeight="false" outlineLevel="0" collapsed="false"/>
    <row r="1048377" customFormat="false" ht="12.8" hidden="false" customHeight="false" outlineLevel="0" collapsed="false"/>
    <row r="1048378" customFormat="false" ht="12.8" hidden="false" customHeight="false" outlineLevel="0" collapsed="false"/>
    <row r="1048379" customFormat="false" ht="12.8" hidden="false" customHeight="false" outlineLevel="0" collapsed="false"/>
    <row r="1048380" customFormat="false" ht="12.8" hidden="false" customHeight="false" outlineLevel="0" collapsed="false"/>
    <row r="1048381" customFormat="false" ht="12.8" hidden="false" customHeight="false" outlineLevel="0" collapsed="false"/>
    <row r="1048382" customFormat="false" ht="12.8" hidden="false" customHeight="false" outlineLevel="0" collapsed="false"/>
    <row r="1048383" customFormat="false" ht="12.8" hidden="false" customHeight="false" outlineLevel="0" collapsed="false"/>
    <row r="1048384" customFormat="false" ht="12.8" hidden="false" customHeight="false" outlineLevel="0" collapsed="false"/>
    <row r="1048385" customFormat="false" ht="12.8" hidden="false" customHeight="false" outlineLevel="0" collapsed="false"/>
    <row r="1048386" customFormat="false" ht="12.8" hidden="false" customHeight="false" outlineLevel="0" collapsed="false"/>
    <row r="1048387" customFormat="false" ht="12.8" hidden="false" customHeight="false" outlineLevel="0" collapsed="false"/>
    <row r="1048388" customFormat="false" ht="12.8" hidden="false" customHeight="false" outlineLevel="0" collapsed="false"/>
    <row r="1048389" customFormat="false" ht="12.8" hidden="false" customHeight="false" outlineLevel="0" collapsed="false"/>
    <row r="1048390" customFormat="false" ht="12.8" hidden="false" customHeight="false" outlineLevel="0" collapsed="false"/>
    <row r="1048391" customFormat="false" ht="12.8" hidden="false" customHeight="false" outlineLevel="0" collapsed="false"/>
    <row r="1048392" customFormat="false" ht="12.8" hidden="false" customHeight="false" outlineLevel="0" collapsed="false"/>
    <row r="1048393" customFormat="false" ht="12.8" hidden="false" customHeight="false" outlineLevel="0" collapsed="false"/>
    <row r="1048394" customFormat="false" ht="12.8" hidden="false" customHeight="false" outlineLevel="0" collapsed="false"/>
    <row r="1048395" customFormat="false" ht="12.8" hidden="false" customHeight="false" outlineLevel="0" collapsed="false"/>
    <row r="1048396" customFormat="false" ht="12.8" hidden="false" customHeight="false" outlineLevel="0" collapsed="false"/>
    <row r="1048397" customFormat="false" ht="12.8" hidden="false" customHeight="false" outlineLevel="0" collapsed="false"/>
    <row r="1048398" customFormat="false" ht="12.8" hidden="false" customHeight="false" outlineLevel="0" collapsed="false"/>
    <row r="1048399" customFormat="false" ht="12.8" hidden="false" customHeight="false" outlineLevel="0" collapsed="false"/>
    <row r="1048400" customFormat="false" ht="12.8" hidden="false" customHeight="false" outlineLevel="0" collapsed="false"/>
    <row r="1048401" customFormat="false" ht="12.8" hidden="false" customHeight="false" outlineLevel="0" collapsed="false"/>
    <row r="1048402" customFormat="false" ht="12.8" hidden="false" customHeight="false" outlineLevel="0" collapsed="false"/>
    <row r="1048403" customFormat="false" ht="12.8" hidden="false" customHeight="false" outlineLevel="0" collapsed="false"/>
    <row r="1048404" customFormat="false" ht="12.8" hidden="false" customHeight="false" outlineLevel="0" collapsed="false"/>
    <row r="1048405" customFormat="false" ht="12.8" hidden="false" customHeight="false" outlineLevel="0" collapsed="false"/>
    <row r="1048406" customFormat="false" ht="12.8" hidden="false" customHeight="false" outlineLevel="0" collapsed="false"/>
    <row r="1048407" customFormat="false" ht="12.8" hidden="false" customHeight="false" outlineLevel="0" collapsed="false"/>
    <row r="1048408" customFormat="false" ht="12.8" hidden="false" customHeight="false" outlineLevel="0" collapsed="false"/>
    <row r="1048409" customFormat="false" ht="12.8" hidden="false" customHeight="false" outlineLevel="0" collapsed="false"/>
    <row r="1048410" customFormat="false" ht="12.8" hidden="false" customHeight="false" outlineLevel="0" collapsed="false"/>
    <row r="1048411" customFormat="false" ht="12.8" hidden="false" customHeight="false" outlineLevel="0" collapsed="false"/>
    <row r="1048412" customFormat="false" ht="12.8" hidden="false" customHeight="false" outlineLevel="0" collapsed="false"/>
    <row r="1048413" customFormat="false" ht="12.8" hidden="false" customHeight="false" outlineLevel="0" collapsed="false"/>
    <row r="1048414" customFormat="false" ht="12.8" hidden="false" customHeight="false" outlineLevel="0" collapsed="false"/>
    <row r="1048415" customFormat="false" ht="12.8" hidden="false" customHeight="false" outlineLevel="0" collapsed="false"/>
    <row r="1048416" customFormat="false" ht="12.8" hidden="false" customHeight="false" outlineLevel="0" collapsed="false"/>
    <row r="1048417" customFormat="false" ht="12.8" hidden="false" customHeight="false" outlineLevel="0" collapsed="false"/>
    <row r="1048418" customFormat="false" ht="12.8" hidden="false" customHeight="false" outlineLevel="0" collapsed="false"/>
    <row r="1048419" customFormat="false" ht="12.8" hidden="false" customHeight="false" outlineLevel="0" collapsed="false"/>
    <row r="1048420" customFormat="false" ht="12.8" hidden="false" customHeight="false" outlineLevel="0" collapsed="false"/>
    <row r="1048421" customFormat="false" ht="12.8" hidden="false" customHeight="false" outlineLevel="0" collapsed="false"/>
    <row r="1048422" customFormat="false" ht="12.8" hidden="false" customHeight="false" outlineLevel="0" collapsed="false"/>
    <row r="1048423" customFormat="false" ht="12.8" hidden="false" customHeight="false" outlineLevel="0" collapsed="false"/>
    <row r="1048424" customFormat="false" ht="12.8" hidden="false" customHeight="false" outlineLevel="0" collapsed="false"/>
    <row r="1048425" customFormat="false" ht="12.8" hidden="false" customHeight="false" outlineLevel="0" collapsed="false"/>
    <row r="1048426" customFormat="false" ht="12.8" hidden="false" customHeight="false" outlineLevel="0" collapsed="false"/>
    <row r="1048427" customFormat="false" ht="12.8" hidden="false" customHeight="false" outlineLevel="0" collapsed="false"/>
    <row r="1048428" customFormat="false" ht="12.8" hidden="false" customHeight="false" outlineLevel="0" collapsed="false"/>
    <row r="1048429" customFormat="false" ht="12.8" hidden="false" customHeight="false" outlineLevel="0" collapsed="false"/>
    <row r="1048430" customFormat="false" ht="12.8" hidden="false" customHeight="false" outlineLevel="0" collapsed="false"/>
    <row r="1048431" customFormat="false" ht="12.8" hidden="false" customHeight="false" outlineLevel="0" collapsed="false"/>
    <row r="1048432" customFormat="false" ht="12.8" hidden="false" customHeight="false" outlineLevel="0" collapsed="false"/>
    <row r="1048433" customFormat="false" ht="12.8" hidden="false" customHeight="false" outlineLevel="0" collapsed="false"/>
    <row r="1048434" customFormat="false" ht="12.8" hidden="false" customHeight="false" outlineLevel="0" collapsed="false"/>
    <row r="1048435" customFormat="false" ht="12.8" hidden="false" customHeight="false" outlineLevel="0" collapsed="false"/>
    <row r="1048436" customFormat="false" ht="12.8" hidden="false" customHeight="false" outlineLevel="0" collapsed="false"/>
    <row r="1048437" customFormat="false" ht="12.8" hidden="false" customHeight="false" outlineLevel="0" collapsed="false"/>
    <row r="1048438" customFormat="false" ht="12.8" hidden="false" customHeight="false" outlineLevel="0" collapsed="false"/>
    <row r="1048439" customFormat="false" ht="12.8" hidden="false" customHeight="false" outlineLevel="0" collapsed="false"/>
    <row r="1048440" customFormat="false" ht="12.8" hidden="false" customHeight="false" outlineLevel="0" collapsed="false"/>
    <row r="1048441" customFormat="false" ht="12.8" hidden="false" customHeight="false" outlineLevel="0" collapsed="false"/>
    <row r="1048442" customFormat="false" ht="12.8" hidden="false" customHeight="false" outlineLevel="0" collapsed="false"/>
    <row r="1048443" customFormat="false" ht="12.8" hidden="false" customHeight="false" outlineLevel="0" collapsed="false"/>
    <row r="1048444" customFormat="false" ht="12.8" hidden="false" customHeight="false" outlineLevel="0" collapsed="false"/>
    <row r="1048445" customFormat="false" ht="12.8" hidden="false" customHeight="false" outlineLevel="0" collapsed="false"/>
    <row r="1048446" customFormat="false" ht="12.8" hidden="false" customHeight="false" outlineLevel="0" collapsed="false"/>
    <row r="1048447" customFormat="false" ht="12.8" hidden="false" customHeight="false" outlineLevel="0" collapsed="false"/>
    <row r="1048448" customFormat="false" ht="12.8" hidden="false" customHeight="false" outlineLevel="0" collapsed="false"/>
    <row r="1048449" customFormat="false" ht="12.8" hidden="false" customHeight="false" outlineLevel="0" collapsed="false"/>
    <row r="1048450" customFormat="false" ht="12.8" hidden="false" customHeight="false" outlineLevel="0" collapsed="false"/>
    <row r="1048451" customFormat="false" ht="12.8" hidden="false" customHeight="false" outlineLevel="0" collapsed="false"/>
    <row r="1048452" customFormat="false" ht="12.8" hidden="false" customHeight="false" outlineLevel="0" collapsed="false"/>
    <row r="1048453" customFormat="false" ht="12.8" hidden="false" customHeight="false" outlineLevel="0" collapsed="false"/>
    <row r="1048454" customFormat="false" ht="12.8" hidden="false" customHeight="false" outlineLevel="0" collapsed="false"/>
    <row r="1048455" customFormat="false" ht="12.8" hidden="false" customHeight="false" outlineLevel="0" collapsed="false"/>
    <row r="1048456" customFormat="false" ht="12.8" hidden="false" customHeight="false" outlineLevel="0" collapsed="false"/>
    <row r="1048457" customFormat="false" ht="12.8" hidden="false" customHeight="false" outlineLevel="0" collapsed="false"/>
    <row r="1048458" customFormat="false" ht="12.8" hidden="false" customHeight="false" outlineLevel="0" collapsed="false"/>
    <row r="1048459" customFormat="false" ht="12.8" hidden="false" customHeight="false" outlineLevel="0" collapsed="false"/>
    <row r="1048460" customFormat="false" ht="12.8" hidden="false" customHeight="false" outlineLevel="0" collapsed="false"/>
    <row r="1048461" customFormat="false" ht="12.8" hidden="false" customHeight="false" outlineLevel="0" collapsed="false"/>
    <row r="1048462" customFormat="false" ht="12.8" hidden="false" customHeight="false" outlineLevel="0" collapsed="false"/>
    <row r="1048463" customFormat="false" ht="12.8" hidden="false" customHeight="false" outlineLevel="0" collapsed="false"/>
    <row r="1048464" customFormat="false" ht="12.8" hidden="false" customHeight="false" outlineLevel="0" collapsed="false"/>
    <row r="1048465" customFormat="false" ht="12.8" hidden="false" customHeight="false" outlineLevel="0" collapsed="false"/>
    <row r="1048466" customFormat="false" ht="12.8" hidden="false" customHeight="false" outlineLevel="0" collapsed="false"/>
    <row r="1048467" customFormat="false" ht="12.8" hidden="false" customHeight="false" outlineLevel="0" collapsed="false"/>
    <row r="1048468" customFormat="false" ht="12.8" hidden="false" customHeight="false" outlineLevel="0" collapsed="false"/>
    <row r="1048469" customFormat="false" ht="12.8" hidden="false" customHeight="false" outlineLevel="0" collapsed="false"/>
    <row r="1048470" customFormat="false" ht="12.8" hidden="false" customHeight="false" outlineLevel="0" collapsed="false"/>
    <row r="1048471" customFormat="false" ht="12.8" hidden="false" customHeight="false" outlineLevel="0" collapsed="false"/>
    <row r="1048472" customFormat="false" ht="12.8" hidden="false" customHeight="false" outlineLevel="0" collapsed="false"/>
    <row r="1048473" customFormat="false" ht="12.8" hidden="false" customHeight="false" outlineLevel="0" collapsed="false"/>
    <row r="1048474" customFormat="false" ht="12.8" hidden="false" customHeight="false" outlineLevel="0" collapsed="false"/>
    <row r="1048475" customFormat="false" ht="12.8" hidden="false" customHeight="false" outlineLevel="0" collapsed="false"/>
    <row r="1048476" customFormat="false" ht="12.8" hidden="false" customHeight="false" outlineLevel="0" collapsed="false"/>
    <row r="1048477" customFormat="false" ht="12.8" hidden="false" customHeight="false" outlineLevel="0" collapsed="false"/>
    <row r="1048478" customFormat="false" ht="12.8" hidden="false" customHeight="false" outlineLevel="0" collapsed="false"/>
    <row r="1048479" customFormat="false" ht="12.8" hidden="false" customHeight="false" outlineLevel="0" collapsed="false"/>
    <row r="1048480" customFormat="false" ht="12.8" hidden="false" customHeight="false" outlineLevel="0" collapsed="false"/>
    <row r="1048481" customFormat="false" ht="12.8" hidden="false" customHeight="false" outlineLevel="0" collapsed="false"/>
    <row r="1048482" customFormat="false" ht="12.8" hidden="false" customHeight="false" outlineLevel="0" collapsed="false"/>
    <row r="1048483" customFormat="false" ht="12.8" hidden="false" customHeight="false" outlineLevel="0" collapsed="false"/>
    <row r="1048484" customFormat="false" ht="12.8" hidden="false" customHeight="false" outlineLevel="0" collapsed="false"/>
    <row r="1048485" customFormat="false" ht="12.8" hidden="false" customHeight="false" outlineLevel="0" collapsed="false"/>
    <row r="1048486" customFormat="false" ht="12.8" hidden="false" customHeight="false" outlineLevel="0" collapsed="false"/>
    <row r="1048487" customFormat="false" ht="12.8" hidden="false" customHeight="false" outlineLevel="0" collapsed="false"/>
    <row r="1048488" customFormat="false" ht="12.8" hidden="false" customHeight="false" outlineLevel="0" collapsed="false"/>
    <row r="1048489" customFormat="false" ht="12.8" hidden="false" customHeight="false" outlineLevel="0" collapsed="false"/>
    <row r="1048490" customFormat="false" ht="12.8" hidden="false" customHeight="false" outlineLevel="0" collapsed="false"/>
    <row r="1048491" customFormat="false" ht="12.8" hidden="false" customHeight="false" outlineLevel="0" collapsed="false"/>
    <row r="1048492" customFormat="false" ht="12.8" hidden="false" customHeight="false" outlineLevel="0" collapsed="false"/>
    <row r="1048493" customFormat="false" ht="12.8" hidden="false" customHeight="false" outlineLevel="0" collapsed="false"/>
    <row r="1048494" customFormat="false" ht="12.8" hidden="false" customHeight="false" outlineLevel="0" collapsed="false"/>
    <row r="1048495" customFormat="false" ht="12.8" hidden="false" customHeight="false" outlineLevel="0" collapsed="false"/>
    <row r="1048496" customFormat="false" ht="12.8" hidden="false" customHeight="false" outlineLevel="0" collapsed="false"/>
    <row r="1048497" customFormat="false" ht="12.8" hidden="false" customHeight="false" outlineLevel="0" collapsed="false"/>
    <row r="1048498" customFormat="false" ht="12.8" hidden="false" customHeight="false" outlineLevel="0" collapsed="false"/>
    <row r="1048499" customFormat="false" ht="12.8" hidden="false" customHeight="false" outlineLevel="0" collapsed="false"/>
    <row r="1048500" customFormat="false" ht="12.8" hidden="false" customHeight="false" outlineLevel="0" collapsed="false"/>
    <row r="1048501" customFormat="false" ht="12.8" hidden="false" customHeight="false" outlineLevel="0" collapsed="false"/>
    <row r="1048502" customFormat="false" ht="12.8" hidden="false" customHeight="false" outlineLevel="0" collapsed="false"/>
    <row r="1048503" customFormat="false" ht="12.8" hidden="false" customHeight="false" outlineLevel="0" collapsed="false"/>
    <row r="1048504" customFormat="false" ht="12.8" hidden="false" customHeight="false" outlineLevel="0" collapsed="false"/>
    <row r="1048505" customFormat="false" ht="12.8" hidden="false" customHeight="false" outlineLevel="0" collapsed="false"/>
    <row r="1048506" customFormat="false" ht="12.8" hidden="false" customHeight="false" outlineLevel="0" collapsed="false"/>
    <row r="1048507" customFormat="false" ht="12.8" hidden="false" customHeight="false" outlineLevel="0" collapsed="false"/>
    <row r="1048508" customFormat="false" ht="12.8" hidden="false" customHeight="false" outlineLevel="0" collapsed="false"/>
    <row r="1048509" customFormat="false" ht="12.8" hidden="false" customHeight="false" outlineLevel="0" collapsed="false"/>
    <row r="1048510" customFormat="false" ht="12.8" hidden="false" customHeight="false" outlineLevel="0" collapsed="false"/>
    <row r="1048511" customFormat="false" ht="12.8" hidden="false" customHeight="false" outlineLevel="0" collapsed="false"/>
    <row r="1048512" customFormat="false" ht="12.8" hidden="false" customHeight="false" outlineLevel="0" collapsed="false"/>
    <row r="1048513" customFormat="false" ht="12.8" hidden="false" customHeight="false" outlineLevel="0" collapsed="false"/>
    <row r="1048514" customFormat="false" ht="12.8" hidden="false" customHeight="false" outlineLevel="0" collapsed="false"/>
    <row r="1048515" customFormat="false" ht="12.8" hidden="false" customHeight="false" outlineLevel="0" collapsed="false"/>
    <row r="1048516" customFormat="false" ht="12.8" hidden="false" customHeight="false" outlineLevel="0" collapsed="false"/>
    <row r="1048517" customFormat="false" ht="12.8" hidden="false" customHeight="false" outlineLevel="0" collapsed="false"/>
    <row r="1048518" customFormat="false" ht="12.8" hidden="false" customHeight="false" outlineLevel="0" collapsed="false"/>
    <row r="1048519" customFormat="false" ht="12.8" hidden="false" customHeight="false" outlineLevel="0" collapsed="false"/>
    <row r="1048520" customFormat="false" ht="12.8" hidden="false" customHeight="false" outlineLevel="0" collapsed="false"/>
    <row r="1048521" customFormat="false" ht="12.8" hidden="false" customHeight="false" outlineLevel="0" collapsed="false"/>
    <row r="1048522" customFormat="false" ht="12.8" hidden="false" customHeight="false" outlineLevel="0" collapsed="false"/>
    <row r="1048523" customFormat="false" ht="12.8" hidden="false" customHeight="false" outlineLevel="0" collapsed="false"/>
    <row r="1048524" customFormat="false" ht="12.8" hidden="false" customHeight="false" outlineLevel="0" collapsed="false"/>
    <row r="1048525" customFormat="false" ht="12.8" hidden="false" customHeight="false" outlineLevel="0" collapsed="false"/>
    <row r="1048526" customFormat="false" ht="12.8" hidden="false" customHeight="false" outlineLevel="0" collapsed="false"/>
    <row r="1048527" customFormat="false" ht="12.8" hidden="false" customHeight="false" outlineLevel="0" collapsed="false"/>
    <row r="1048528" customFormat="false" ht="12.8" hidden="false" customHeight="false" outlineLevel="0" collapsed="false"/>
    <row r="1048529" customFormat="false" ht="12.8" hidden="false" customHeight="false" outlineLevel="0" collapsed="false"/>
    <row r="1048530" customFormat="false" ht="12.8" hidden="false" customHeight="false" outlineLevel="0" collapsed="false"/>
    <row r="1048531" customFormat="false" ht="12.8" hidden="false" customHeight="false" outlineLevel="0" collapsed="false"/>
    <row r="1048532" customFormat="false" ht="12.8" hidden="false" customHeight="false" outlineLevel="0" collapsed="false"/>
    <row r="1048533" customFormat="false" ht="12.8" hidden="false" customHeight="false" outlineLevel="0" collapsed="false"/>
    <row r="1048534" customFormat="false" ht="12.8" hidden="false" customHeight="false" outlineLevel="0" collapsed="false"/>
    <row r="1048535" customFormat="false" ht="12.8" hidden="false" customHeight="false" outlineLevel="0" collapsed="false"/>
    <row r="1048536" customFormat="false" ht="12.8" hidden="false" customHeight="false" outlineLevel="0" collapsed="false"/>
    <row r="1048537" customFormat="false" ht="12.8" hidden="false" customHeight="false" outlineLevel="0" collapsed="false"/>
    <row r="1048538" customFormat="false" ht="12.8" hidden="false" customHeight="false" outlineLevel="0" collapsed="false"/>
    <row r="1048539" customFormat="false" ht="12.8" hidden="false" customHeight="false" outlineLevel="0" collapsed="false"/>
    <row r="1048540" customFormat="false" ht="12.8" hidden="false" customHeight="false" outlineLevel="0" collapsed="false"/>
    <row r="1048541" customFormat="false" ht="12.8" hidden="false" customHeight="false" outlineLevel="0" collapsed="false"/>
    <row r="1048542" customFormat="false" ht="12.8" hidden="false" customHeight="false" outlineLevel="0" collapsed="false"/>
    <row r="1048543" customFormat="false" ht="12.8" hidden="false" customHeight="false" outlineLevel="0" collapsed="false"/>
    <row r="1048544" customFormat="false" ht="12.8" hidden="false" customHeight="false" outlineLevel="0" collapsed="false"/>
    <row r="1048545" customFormat="false" ht="12.8" hidden="false" customHeight="false" outlineLevel="0" collapsed="false"/>
    <row r="1048546" customFormat="false" ht="12.8" hidden="false" customHeight="false" outlineLevel="0" collapsed="false"/>
    <row r="1048547" customFormat="false" ht="12.8" hidden="false" customHeight="false" outlineLevel="0" collapsed="false"/>
    <row r="1048548" customFormat="false" ht="12.8" hidden="false" customHeight="false" outlineLevel="0" collapsed="false"/>
    <row r="1048549" customFormat="false" ht="12.8" hidden="false" customHeight="false" outlineLevel="0" collapsed="false"/>
    <row r="1048550" customFormat="false" ht="12.8" hidden="false" customHeight="false" outlineLevel="0" collapsed="false"/>
    <row r="1048551" customFormat="false" ht="12.8" hidden="false" customHeight="false" outlineLevel="0" collapsed="false"/>
    <row r="1048552" customFormat="false" ht="12.8" hidden="false" customHeight="false" outlineLevel="0" collapsed="false"/>
    <row r="1048553" customFormat="false" ht="12.8" hidden="false" customHeight="false" outlineLevel="0" collapsed="false"/>
    <row r="1048554" customFormat="false" ht="12.8" hidden="false" customHeight="false" outlineLevel="0" collapsed="false"/>
    <row r="1048555" customFormat="false" ht="12.8" hidden="false" customHeight="false" outlineLevel="0" collapsed="false"/>
    <row r="1048556" customFormat="false" ht="12.8" hidden="false" customHeight="false" outlineLevel="0" collapsed="false"/>
    <row r="1048557" customFormat="false" ht="12.8" hidden="false" customHeight="false" outlineLevel="0" collapsed="false"/>
    <row r="1048558" customFormat="false" ht="12.8" hidden="false" customHeight="false" outlineLevel="0" collapsed="false"/>
    <row r="1048559" customFormat="false" ht="12.8" hidden="false" customHeight="false" outlineLevel="0" collapsed="false"/>
    <row r="1048560" customFormat="false" ht="12.8" hidden="false" customHeight="false" outlineLevel="0" collapsed="false"/>
    <row r="1048561" customFormat="false" ht="12.8" hidden="false" customHeight="false" outlineLevel="0" collapsed="false"/>
    <row r="1048562" customFormat="false" ht="12.8" hidden="false" customHeight="false" outlineLevel="0" collapsed="false"/>
    <row r="1048563" customFormat="false" ht="12.8" hidden="false" customHeight="false" outlineLevel="0" collapsed="false"/>
    <row r="1048564" customFormat="false" ht="12.8" hidden="false" customHeight="false" outlineLevel="0" collapsed="false"/>
    <row r="1048565" customFormat="false" ht="12.8" hidden="false" customHeight="false" outlineLevel="0" collapsed="false"/>
    <row r="1048566" customFormat="false" ht="12.8" hidden="false" customHeight="false" outlineLevel="0" collapsed="false"/>
    <row r="1048567" customFormat="false" ht="12.8" hidden="false" customHeight="false" outlineLevel="0" collapsed="false"/>
    <row r="1048568" customFormat="false" ht="12.8" hidden="false" customHeight="false" outlineLevel="0" collapsed="false"/>
    <row r="1048569" customFormat="false" ht="12.8" hidden="false" customHeight="false" outlineLevel="0" collapsed="false"/>
    <row r="1048570" customFormat="false" ht="12.8" hidden="false" customHeight="false" outlineLevel="0" collapsed="false"/>
    <row r="1048571" customFormat="false" ht="12.8" hidden="false" customHeight="false" outlineLevel="0" collapsed="false"/>
    <row r="1048572" customFormat="false" ht="12.8" hidden="false" customHeight="false" outlineLevel="0" collapsed="false"/>
    <row r="1048573" customFormat="false" ht="12.8" hidden="false" customHeight="false" outlineLevel="0" collapsed="false"/>
    <row r="1048574" customFormat="false" ht="12.8" hidden="false" customHeight="false" outlineLevel="0" collapsed="false"/>
    <row r="1048575" customFormat="false" ht="12.8" hidden="false" customHeight="false" outlineLevel="0" collapsed="false"/>
    <row r="1048576" customFormat="false" ht="12.8" hidden="false" customHeight="false" outlineLevel="0" collapsed="false"/>
  </sheetData>
  <autoFilter ref="D:D"/>
  <mergeCells count="4">
    <mergeCell ref="I10:K16"/>
    <mergeCell ref="C76:G77"/>
    <mergeCell ref="C100:G100"/>
    <mergeCell ref="C1239:D1239"/>
  </mergeCells>
  <hyperlinks>
    <hyperlink ref="C907" r:id="rId2" display="Frucht­eis Him­beere, bio"/>
  </hyperlinks>
  <printOptions headings="false" gridLines="false" gridLinesSet="true" horizontalCentered="false" verticalCentered="false"/>
  <pageMargins left="0.7875" right="0.7875" top="1.12291666666667" bottom="1.12291666666667" header="0.511811023622047" footer="0.511811023622047"/>
  <pageSetup paperSize="77" scale="78" fitToWidth="1" fitToHeight="1" pageOrder="downThenOver" orientation="landscape" blackAndWhite="false" draft="false" cellComments="none" horizontalDpi="300" verticalDpi="300" copies="1"/>
  <headerFooter differentFirst="false" differentOddEven="false">
    <oddHeader/>
    <oddFooter/>
  </headerFooter>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BL1048576"/>
  <sheetViews>
    <sheetView showFormulas="false" showGridLines="true" showRowColHeaders="true" showZeros="true" rightToLeft="false" tabSelected="false" showOutlineSymbols="true" defaultGridColor="true" view="normal" topLeftCell="A176" colorId="64" zoomScale="100" zoomScaleNormal="100" zoomScalePageLayoutView="100" workbookViewId="0">
      <selection pane="topLeft" activeCell="A199" activeCellId="0" sqref="A199"/>
    </sheetView>
  </sheetViews>
  <sheetFormatPr defaultColWidth="11.53515625" defaultRowHeight="12.75" zeroHeight="false" outlineLevelRow="0" outlineLevelCol="0"/>
  <cols>
    <col collapsed="false" customWidth="true" hidden="false" outlineLevel="0" max="1" min="1" style="1" width="15"/>
    <col collapsed="false" customWidth="true" hidden="false" outlineLevel="0" max="2" min="2" style="1" width="5.86"/>
    <col collapsed="false" customWidth="true" hidden="false" outlineLevel="0" max="3" min="3" style="1" width="48.29"/>
    <col collapsed="false" customWidth="true" hidden="false" outlineLevel="0" max="4" min="4" style="1" width="23.57"/>
    <col collapsed="false" customWidth="true" hidden="false" outlineLevel="0" max="5" min="5" style="2" width="10.42"/>
    <col collapsed="false" customWidth="true" hidden="false" outlineLevel="0" max="6" min="6" style="3" width="7.86"/>
    <col collapsed="false" customWidth="true" hidden="false" outlineLevel="0" max="7" min="7" style="4" width="8.71"/>
    <col collapsed="false" customWidth="true" hidden="false" outlineLevel="0" max="8" min="8" style="3" width="12.15"/>
    <col collapsed="false" customWidth="true" hidden="false" outlineLevel="0" max="9" min="9" style="4" width="9.57"/>
    <col collapsed="false" customWidth="true" hidden="false" outlineLevel="0" max="10" min="10" style="4" width="14.46"/>
    <col collapsed="false" customWidth="true" hidden="false" outlineLevel="0" max="64" min="11" style="1" width="12.15"/>
    <col collapsed="false" customWidth="true" hidden="false" outlineLevel="0" max="1024" min="65" style="0" width="10.67"/>
  </cols>
  <sheetData>
    <row r="1" customFormat="false" ht="17.35" hidden="false" customHeight="false" outlineLevel="0" collapsed="false">
      <c r="D1" s="5"/>
      <c r="E1" s="6"/>
      <c r="H1" s="7"/>
      <c r="I1" s="8"/>
    </row>
    <row r="2" customFormat="false" ht="17.35" hidden="false" customHeight="false" outlineLevel="0" collapsed="false">
      <c r="D2" s="5"/>
      <c r="E2" s="6"/>
      <c r="H2" s="7"/>
      <c r="I2" s="8"/>
    </row>
    <row r="3" customFormat="false" ht="17.35" hidden="false" customHeight="false" outlineLevel="0" collapsed="false">
      <c r="A3" s="9"/>
      <c r="B3" s="9"/>
      <c r="C3" s="10" t="s">
        <v>0</v>
      </c>
      <c r="D3" s="11" t="s">
        <v>1</v>
      </c>
      <c r="E3" s="12"/>
      <c r="H3" s="7"/>
      <c r="I3" s="8"/>
    </row>
    <row r="4" customFormat="false" ht="17.35" hidden="false" customHeight="false" outlineLevel="0" collapsed="false">
      <c r="A4" s="9"/>
      <c r="B4" s="9"/>
      <c r="C4" s="13" t="s">
        <v>2</v>
      </c>
      <c r="D4" s="11" t="s">
        <v>1</v>
      </c>
      <c r="E4" s="12"/>
      <c r="H4" s="7"/>
      <c r="I4" s="8"/>
    </row>
    <row r="5" customFormat="false" ht="17.35" hidden="false" customHeight="false" outlineLevel="0" collapsed="false">
      <c r="A5" s="9"/>
      <c r="B5" s="9"/>
      <c r="C5" s="14" t="s">
        <v>3</v>
      </c>
      <c r="D5" s="11" t="s">
        <v>1</v>
      </c>
      <c r="E5" s="12"/>
      <c r="H5" s="7"/>
      <c r="I5" s="8"/>
    </row>
    <row r="6" customFormat="false" ht="17.35" hidden="false" customHeight="false" outlineLevel="0" collapsed="false">
      <c r="A6" s="9"/>
      <c r="B6" s="9" t="s">
        <v>4</v>
      </c>
      <c r="C6" s="9"/>
      <c r="D6" s="9"/>
      <c r="E6" s="6"/>
      <c r="H6" s="7"/>
      <c r="I6" s="8"/>
    </row>
    <row r="7" customFormat="false" ht="17.35" hidden="false" customHeight="false" outlineLevel="0" collapsed="false">
      <c r="A7" s="9"/>
      <c r="B7" s="9"/>
      <c r="C7" s="9" t="s">
        <v>5</v>
      </c>
      <c r="D7" s="9" t="s">
        <v>6</v>
      </c>
      <c r="E7" s="6" t="s">
        <v>7</v>
      </c>
      <c r="F7" s="3" t="s">
        <v>8</v>
      </c>
      <c r="G7" s="4" t="s">
        <v>9</v>
      </c>
      <c r="H7" s="7" t="s">
        <v>3</v>
      </c>
      <c r="I7" s="8" t="s">
        <v>8</v>
      </c>
      <c r="J7" s="4" t="s">
        <v>9</v>
      </c>
    </row>
    <row r="9" customFormat="false" ht="17.35" hidden="false" customHeight="false" outlineLevel="0" collapsed="false">
      <c r="C9" s="15" t="s">
        <v>367</v>
      </c>
      <c r="D9" s="11" t="s">
        <v>1</v>
      </c>
    </row>
    <row r="10" customFormat="false" ht="17.35" hidden="false" customHeight="false" outlineLevel="0" collapsed="false">
      <c r="C10" s="57" t="s">
        <v>4241</v>
      </c>
      <c r="D10" s="11" t="s">
        <v>1</v>
      </c>
      <c r="E10" s="4"/>
    </row>
    <row r="11" customFormat="false" ht="12.75" hidden="false" customHeight="false" outlineLevel="0" collapsed="false">
      <c r="A11" s="1" t="s">
        <v>368</v>
      </c>
      <c r="C11" s="19" t="s">
        <v>369</v>
      </c>
      <c r="D11" s="19" t="s">
        <v>13</v>
      </c>
      <c r="E11" s="20" t="n">
        <v>2.1</v>
      </c>
      <c r="F11" s="21" t="n">
        <v>0.13</v>
      </c>
      <c r="G11" s="24" t="s">
        <v>40</v>
      </c>
    </row>
    <row r="12" customFormat="false" ht="12.75" hidden="false" customHeight="false" outlineLevel="0" collapsed="false">
      <c r="A12" s="1" t="s">
        <v>368</v>
      </c>
      <c r="C12" s="19" t="s">
        <v>370</v>
      </c>
      <c r="D12" s="19" t="s">
        <v>88</v>
      </c>
      <c r="E12" s="20" t="n">
        <v>2.3</v>
      </c>
      <c r="F12" s="21" t="n">
        <v>0.05</v>
      </c>
      <c r="G12" s="24" t="s">
        <v>40</v>
      </c>
    </row>
    <row r="13" customFormat="false" ht="12.75" hidden="false" customHeight="false" outlineLevel="0" collapsed="false">
      <c r="A13" s="1" t="s">
        <v>368</v>
      </c>
      <c r="C13" s="19" t="s">
        <v>371</v>
      </c>
      <c r="D13" s="19" t="s">
        <v>16</v>
      </c>
      <c r="E13" s="20" t="n">
        <v>2.3</v>
      </c>
      <c r="F13" s="21" t="n">
        <v>0.05</v>
      </c>
      <c r="G13" s="24" t="s">
        <v>40</v>
      </c>
    </row>
    <row r="14" customFormat="false" ht="12.75" hidden="false" customHeight="false" outlineLevel="0" collapsed="false">
      <c r="A14" s="1" t="s">
        <v>368</v>
      </c>
      <c r="C14" s="19" t="s">
        <v>372</v>
      </c>
      <c r="D14" s="19" t="s">
        <v>49</v>
      </c>
      <c r="E14" s="20" t="n">
        <v>2.3</v>
      </c>
      <c r="F14" s="21" t="n">
        <v>0.05</v>
      </c>
      <c r="G14" s="24" t="s">
        <v>40</v>
      </c>
    </row>
    <row r="15" customFormat="false" ht="12.75" hidden="false" customHeight="false" outlineLevel="0" collapsed="false">
      <c r="A15" s="1" t="s">
        <v>368</v>
      </c>
      <c r="C15" s="19" t="s">
        <v>373</v>
      </c>
      <c r="D15" s="19" t="s">
        <v>26</v>
      </c>
      <c r="E15" s="20" t="n">
        <v>2.3</v>
      </c>
      <c r="F15" s="21" t="n">
        <v>0.05</v>
      </c>
      <c r="G15" s="24" t="s">
        <v>40</v>
      </c>
    </row>
    <row r="16" customFormat="false" ht="12.75" hidden="false" customHeight="false" outlineLevel="0" collapsed="false">
      <c r="A16" s="1" t="s">
        <v>368</v>
      </c>
      <c r="C16" s="19" t="s">
        <v>374</v>
      </c>
      <c r="D16" s="19" t="s">
        <v>51</v>
      </c>
      <c r="E16" s="20" t="n">
        <v>2.3</v>
      </c>
      <c r="F16" s="21" t="n">
        <v>0.05</v>
      </c>
      <c r="G16" s="24" t="s">
        <v>40</v>
      </c>
    </row>
    <row r="17" customFormat="false" ht="12.75" hidden="false" customHeight="false" outlineLevel="0" collapsed="false">
      <c r="A17" s="1" t="s">
        <v>368</v>
      </c>
      <c r="C17" s="19" t="s">
        <v>375</v>
      </c>
      <c r="D17" s="19" t="s">
        <v>24</v>
      </c>
      <c r="E17" s="20" t="n">
        <v>2.3</v>
      </c>
      <c r="F17" s="21" t="n">
        <v>0.05</v>
      </c>
      <c r="G17" s="24" t="s">
        <v>40</v>
      </c>
    </row>
    <row r="18" customFormat="false" ht="12.75" hidden="false" customHeight="false" outlineLevel="0" collapsed="false">
      <c r="A18" s="1" t="s">
        <v>368</v>
      </c>
      <c r="C18" s="19" t="s">
        <v>376</v>
      </c>
      <c r="D18" s="19" t="s">
        <v>20</v>
      </c>
      <c r="E18" s="20" t="n">
        <v>2.4</v>
      </c>
      <c r="F18" s="21" t="n">
        <v>0.05</v>
      </c>
      <c r="G18" s="24" t="s">
        <v>40</v>
      </c>
    </row>
    <row r="19" customFormat="false" ht="12.75" hidden="false" customHeight="false" outlineLevel="0" collapsed="false">
      <c r="A19" s="1" t="s">
        <v>368</v>
      </c>
      <c r="C19" s="19" t="s">
        <v>377</v>
      </c>
      <c r="D19" s="19" t="s">
        <v>79</v>
      </c>
      <c r="E19" s="20" t="n">
        <v>2.5</v>
      </c>
      <c r="F19" s="21" t="n">
        <v>0.05</v>
      </c>
      <c r="G19" s="24" t="s">
        <v>40</v>
      </c>
    </row>
    <row r="20" customFormat="false" ht="12.75" hidden="false" customHeight="false" outlineLevel="0" collapsed="false">
      <c r="A20" s="1" t="s">
        <v>368</v>
      </c>
      <c r="C20" s="19" t="s">
        <v>3286</v>
      </c>
      <c r="D20" s="19" t="s">
        <v>13</v>
      </c>
      <c r="E20" s="20" t="n">
        <v>2</v>
      </c>
      <c r="F20" s="21" t="n">
        <v>0.37</v>
      </c>
      <c r="G20" s="24" t="s">
        <v>3275</v>
      </c>
    </row>
    <row r="21" customFormat="false" ht="12.75" hidden="false" customHeight="false" outlineLevel="0" collapsed="false">
      <c r="A21" s="1" t="s">
        <v>368</v>
      </c>
      <c r="C21" s="19" t="s">
        <v>3287</v>
      </c>
      <c r="D21" s="19" t="s">
        <v>13</v>
      </c>
      <c r="E21" s="20" t="n">
        <v>2.3</v>
      </c>
      <c r="F21" s="21" t="n">
        <v>0.14</v>
      </c>
      <c r="G21" s="24" t="s">
        <v>3275</v>
      </c>
    </row>
    <row r="22" customFormat="false" ht="12.75" hidden="false" customHeight="false" outlineLevel="0" collapsed="false">
      <c r="A22" s="1" t="s">
        <v>368</v>
      </c>
      <c r="C22" s="19" t="s">
        <v>3288</v>
      </c>
      <c r="D22" s="19" t="s">
        <v>70</v>
      </c>
      <c r="E22" s="20" t="n">
        <v>2.4</v>
      </c>
      <c r="F22" s="21" t="n">
        <v>0.05</v>
      </c>
      <c r="G22" s="24" t="s">
        <v>3275</v>
      </c>
    </row>
    <row r="23" customFormat="false" ht="12.75" hidden="false" customHeight="false" outlineLevel="0" collapsed="false">
      <c r="A23" s="1" t="s">
        <v>368</v>
      </c>
      <c r="C23" s="19" t="s">
        <v>3289</v>
      </c>
      <c r="D23" s="19" t="s">
        <v>13</v>
      </c>
      <c r="E23" s="20" t="n">
        <v>2.4</v>
      </c>
      <c r="F23" s="21" t="n">
        <v>0.14</v>
      </c>
      <c r="G23" s="24" t="s">
        <v>3275</v>
      </c>
    </row>
    <row r="24" customFormat="false" ht="12.75" hidden="false" customHeight="false" outlineLevel="0" collapsed="false">
      <c r="A24" s="1" t="s">
        <v>368</v>
      </c>
      <c r="C24" s="19" t="s">
        <v>3290</v>
      </c>
      <c r="D24" s="19" t="s">
        <v>88</v>
      </c>
      <c r="E24" s="20" t="n">
        <v>2.5</v>
      </c>
      <c r="F24" s="21" t="n">
        <v>0.05</v>
      </c>
      <c r="G24" s="24" t="s">
        <v>3275</v>
      </c>
    </row>
    <row r="26" customFormat="false" ht="17.35" hidden="false" customHeight="false" outlineLevel="0" collapsed="false">
      <c r="C26" s="57" t="s">
        <v>378</v>
      </c>
      <c r="D26" s="11" t="s">
        <v>1</v>
      </c>
      <c r="E26" s="4"/>
    </row>
    <row r="27" customFormat="false" ht="12.75" hidden="false" customHeight="false" outlineLevel="0" collapsed="false">
      <c r="A27" s="1" t="s">
        <v>378</v>
      </c>
      <c r="B27" s="1" t="s">
        <v>86</v>
      </c>
      <c r="C27" s="19" t="s">
        <v>370</v>
      </c>
      <c r="D27" s="19" t="s">
        <v>88</v>
      </c>
      <c r="E27" s="20" t="n">
        <v>2.2</v>
      </c>
      <c r="F27" s="21" t="n">
        <v>0.03</v>
      </c>
      <c r="G27" s="24" t="s">
        <v>40</v>
      </c>
    </row>
    <row r="28" customFormat="false" ht="12.75" hidden="false" customHeight="false" outlineLevel="0" collapsed="false">
      <c r="A28" s="1" t="s">
        <v>378</v>
      </c>
      <c r="C28" s="19" t="s">
        <v>379</v>
      </c>
      <c r="D28" s="19" t="s">
        <v>18</v>
      </c>
      <c r="E28" s="20" t="n">
        <v>2.4</v>
      </c>
      <c r="F28" s="21" t="n">
        <v>0.03</v>
      </c>
      <c r="G28" s="24" t="s">
        <v>40</v>
      </c>
    </row>
    <row r="29" customFormat="false" ht="12.75" hidden="false" customHeight="false" outlineLevel="0" collapsed="false">
      <c r="A29" s="1" t="s">
        <v>378</v>
      </c>
      <c r="C29" s="19" t="s">
        <v>380</v>
      </c>
      <c r="D29" s="19" t="s">
        <v>16</v>
      </c>
      <c r="E29" s="20" t="n">
        <v>2.4</v>
      </c>
      <c r="F29" s="21" t="n">
        <v>0.03</v>
      </c>
      <c r="G29" s="24" t="s">
        <v>40</v>
      </c>
    </row>
    <row r="30" customFormat="false" ht="12.75" hidden="false" customHeight="false" outlineLevel="0" collapsed="false">
      <c r="A30" s="1" t="s">
        <v>378</v>
      </c>
      <c r="C30" s="19" t="s">
        <v>381</v>
      </c>
      <c r="D30" s="19" t="s">
        <v>26</v>
      </c>
      <c r="E30" s="20" t="n">
        <v>2.4</v>
      </c>
      <c r="F30" s="21" t="n">
        <v>0.03</v>
      </c>
      <c r="G30" s="24" t="s">
        <v>40</v>
      </c>
    </row>
    <row r="31" customFormat="false" ht="12.75" hidden="false" customHeight="false" outlineLevel="0" collapsed="false">
      <c r="A31" s="1" t="s">
        <v>378</v>
      </c>
      <c r="C31" s="19" t="s">
        <v>382</v>
      </c>
      <c r="D31" s="19" t="s">
        <v>79</v>
      </c>
      <c r="E31" s="20" t="n">
        <v>2.4</v>
      </c>
      <c r="F31" s="21" t="n">
        <v>0.03</v>
      </c>
      <c r="G31" s="24" t="s">
        <v>40</v>
      </c>
    </row>
    <row r="33" customFormat="false" ht="17.35" hidden="false" customHeight="false" outlineLevel="0" collapsed="false">
      <c r="C33" s="57" t="s">
        <v>383</v>
      </c>
      <c r="D33" s="11" t="s">
        <v>1</v>
      </c>
    </row>
    <row r="34" customFormat="false" ht="12.75" hidden="false" customHeight="false" outlineLevel="0" collapsed="false">
      <c r="A34" s="1" t="s">
        <v>383</v>
      </c>
      <c r="C34" s="19" t="s">
        <v>384</v>
      </c>
      <c r="D34" s="19" t="s">
        <v>20</v>
      </c>
      <c r="E34" s="20" t="n">
        <v>2.1</v>
      </c>
      <c r="F34" s="21" t="n">
        <v>0.07</v>
      </c>
      <c r="G34" s="24" t="s">
        <v>385</v>
      </c>
    </row>
    <row r="35" customFormat="false" ht="12.75" hidden="false" customHeight="false" outlineLevel="0" collapsed="false">
      <c r="A35" s="1" t="s">
        <v>383</v>
      </c>
      <c r="C35" s="19" t="s">
        <v>386</v>
      </c>
      <c r="D35" s="19" t="s">
        <v>88</v>
      </c>
      <c r="E35" s="20" t="n">
        <v>2.5</v>
      </c>
      <c r="F35" s="21" t="n">
        <v>0.07</v>
      </c>
      <c r="G35" s="24" t="s">
        <v>385</v>
      </c>
    </row>
    <row r="36" customFormat="false" ht="12.75" hidden="false" customHeight="false" outlineLevel="0" collapsed="false">
      <c r="A36" s="1" t="s">
        <v>383</v>
      </c>
      <c r="C36" s="19" t="s">
        <v>387</v>
      </c>
      <c r="D36" s="19" t="s">
        <v>16</v>
      </c>
      <c r="E36" s="20" t="n">
        <v>2.5</v>
      </c>
      <c r="F36" s="21" t="n">
        <v>0.07</v>
      </c>
      <c r="G36" s="24" t="s">
        <v>385</v>
      </c>
    </row>
    <row r="37" customFormat="false" ht="12.75" hidden="false" customHeight="false" outlineLevel="0" collapsed="false">
      <c r="A37" s="1" t="s">
        <v>383</v>
      </c>
      <c r="C37" s="19" t="s">
        <v>388</v>
      </c>
      <c r="D37" s="19" t="s">
        <v>26</v>
      </c>
      <c r="E37" s="20" t="n">
        <v>2.5</v>
      </c>
      <c r="F37" s="21" t="n">
        <v>0.07</v>
      </c>
      <c r="G37" s="24" t="s">
        <v>385</v>
      </c>
    </row>
    <row r="38" customFormat="false" ht="12.75" hidden="false" customHeight="false" outlineLevel="0" collapsed="false">
      <c r="A38" s="1" t="s">
        <v>383</v>
      </c>
      <c r="C38" s="19" t="s">
        <v>389</v>
      </c>
      <c r="D38" s="19" t="s">
        <v>390</v>
      </c>
      <c r="E38" s="20" t="n">
        <v>2.5</v>
      </c>
      <c r="F38" s="21" t="n">
        <v>0.07</v>
      </c>
      <c r="G38" s="24" t="s">
        <v>385</v>
      </c>
    </row>
    <row r="39" customFormat="false" ht="12.75" hidden="false" customHeight="false" outlineLevel="0" collapsed="false">
      <c r="A39" s="1" t="s">
        <v>383</v>
      </c>
      <c r="C39" s="19" t="s">
        <v>391</v>
      </c>
      <c r="D39" s="19" t="s">
        <v>49</v>
      </c>
      <c r="E39" s="20" t="n">
        <v>2.1</v>
      </c>
      <c r="F39" s="21" t="n">
        <v>0.07</v>
      </c>
      <c r="G39" s="24" t="s">
        <v>392</v>
      </c>
    </row>
    <row r="40" customFormat="false" ht="12.75" hidden="false" customHeight="false" outlineLevel="0" collapsed="false">
      <c r="A40" s="1" t="s">
        <v>383</v>
      </c>
      <c r="C40" s="19" t="s">
        <v>393</v>
      </c>
      <c r="D40" s="19" t="s">
        <v>79</v>
      </c>
      <c r="E40" s="20" t="n">
        <v>2.1</v>
      </c>
      <c r="F40" s="21" t="n">
        <v>0.08</v>
      </c>
      <c r="G40" s="24" t="s">
        <v>392</v>
      </c>
    </row>
    <row r="41" customFormat="false" ht="12.75" hidden="false" customHeight="false" outlineLevel="0" collapsed="false">
      <c r="A41" s="1" t="s">
        <v>383</v>
      </c>
      <c r="C41" s="19" t="s">
        <v>394</v>
      </c>
      <c r="D41" s="19" t="s">
        <v>22</v>
      </c>
      <c r="E41" s="20" t="n">
        <v>2.2</v>
      </c>
      <c r="F41" s="21" t="n">
        <v>0.07</v>
      </c>
      <c r="G41" s="24" t="s">
        <v>392</v>
      </c>
    </row>
    <row r="42" customFormat="false" ht="12.75" hidden="false" customHeight="false" outlineLevel="0" collapsed="false">
      <c r="A42" s="1" t="s">
        <v>383</v>
      </c>
      <c r="C42" s="19" t="s">
        <v>395</v>
      </c>
      <c r="D42" s="19" t="s">
        <v>18</v>
      </c>
      <c r="E42" s="20" t="n">
        <v>2.2</v>
      </c>
      <c r="F42" s="21" t="n">
        <v>0.07</v>
      </c>
      <c r="G42" s="24" t="s">
        <v>392</v>
      </c>
    </row>
    <row r="43" customFormat="false" ht="12.75" hidden="false" customHeight="false" outlineLevel="0" collapsed="false">
      <c r="A43" s="1" t="s">
        <v>383</v>
      </c>
      <c r="C43" s="19" t="s">
        <v>396</v>
      </c>
      <c r="D43" s="19" t="s">
        <v>18</v>
      </c>
      <c r="E43" s="20" t="n">
        <v>2.2</v>
      </c>
      <c r="F43" s="21" t="n">
        <v>0.07</v>
      </c>
      <c r="G43" s="24" t="s">
        <v>392</v>
      </c>
    </row>
    <row r="44" customFormat="false" ht="12.75" hidden="false" customHeight="false" outlineLevel="0" collapsed="false">
      <c r="A44" s="1" t="s">
        <v>383</v>
      </c>
      <c r="C44" s="19" t="s">
        <v>397</v>
      </c>
      <c r="D44" s="19" t="s">
        <v>51</v>
      </c>
      <c r="E44" s="20" t="n">
        <v>2.2</v>
      </c>
      <c r="F44" s="21" t="n">
        <v>0.07</v>
      </c>
      <c r="G44" s="24" t="s">
        <v>392</v>
      </c>
    </row>
    <row r="45" customFormat="false" ht="12.75" hidden="false" customHeight="false" outlineLevel="0" collapsed="false">
      <c r="A45" s="1" t="s">
        <v>383</v>
      </c>
      <c r="C45" s="19" t="s">
        <v>398</v>
      </c>
      <c r="D45" s="19" t="s">
        <v>24</v>
      </c>
      <c r="E45" s="20" t="n">
        <v>2.2</v>
      </c>
      <c r="F45" s="21" t="n">
        <v>0.07</v>
      </c>
      <c r="G45" s="24" t="s">
        <v>392</v>
      </c>
    </row>
    <row r="46" customFormat="false" ht="12.75" hidden="false" customHeight="false" outlineLevel="0" collapsed="false">
      <c r="A46" s="1" t="s">
        <v>383</v>
      </c>
      <c r="C46" s="19" t="s">
        <v>399</v>
      </c>
      <c r="D46" s="19" t="s">
        <v>13</v>
      </c>
      <c r="E46" s="20" t="n">
        <v>2.5</v>
      </c>
      <c r="F46" s="21" t="n">
        <v>0.17</v>
      </c>
      <c r="G46" s="24" t="s">
        <v>392</v>
      </c>
    </row>
    <row r="47" customFormat="false" ht="12.75" hidden="false" customHeight="false" outlineLevel="0" collapsed="false">
      <c r="A47" s="1" t="s">
        <v>383</v>
      </c>
      <c r="C47" s="19" t="s">
        <v>400</v>
      </c>
      <c r="D47" s="19" t="s">
        <v>13</v>
      </c>
      <c r="E47" s="20" t="n">
        <v>2.5</v>
      </c>
      <c r="F47" s="21" t="n">
        <v>0.21</v>
      </c>
      <c r="G47" s="24" t="s">
        <v>392</v>
      </c>
    </row>
    <row r="49" customFormat="false" ht="17.35" hidden="false" customHeight="false" outlineLevel="0" collapsed="false">
      <c r="C49" s="15" t="s">
        <v>4242</v>
      </c>
      <c r="D49" s="45" t="s">
        <v>1</v>
      </c>
      <c r="E49" s="4"/>
    </row>
    <row r="50" customFormat="false" ht="12.75" hidden="false" customHeight="false" outlineLevel="0" collapsed="false">
      <c r="A50" s="18" t="s">
        <v>1230</v>
      </c>
      <c r="B50" s="18"/>
      <c r="C50" s="78" t="s">
        <v>1231</v>
      </c>
      <c r="D50" s="79" t="s">
        <v>24</v>
      </c>
      <c r="E50" s="80"/>
      <c r="F50" s="81"/>
      <c r="G50" s="82"/>
      <c r="H50" s="83" t="s">
        <v>61</v>
      </c>
      <c r="I50" s="84" t="n">
        <v>0.41</v>
      </c>
      <c r="J50" s="83" t="s">
        <v>1206</v>
      </c>
      <c r="K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row>
    <row r="51" customFormat="false" ht="12.75" hidden="false" customHeight="false" outlineLevel="0" collapsed="false">
      <c r="A51" s="18" t="s">
        <v>1230</v>
      </c>
      <c r="B51" s="18"/>
      <c r="C51" s="78" t="s">
        <v>1232</v>
      </c>
      <c r="D51" s="79" t="s">
        <v>79</v>
      </c>
      <c r="E51" s="80"/>
      <c r="F51" s="81"/>
      <c r="G51" s="82"/>
      <c r="H51" s="83" t="s">
        <v>168</v>
      </c>
      <c r="I51" s="84" t="n">
        <v>0.34</v>
      </c>
      <c r="J51" s="83" t="s">
        <v>1206</v>
      </c>
      <c r="K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row>
    <row r="52" customFormat="false" ht="12.75" hidden="false" customHeight="false" outlineLevel="0" collapsed="false">
      <c r="A52" s="18" t="s">
        <v>1230</v>
      </c>
      <c r="B52" s="18"/>
      <c r="C52" s="78" t="s">
        <v>1233</v>
      </c>
      <c r="D52" s="79" t="s">
        <v>13</v>
      </c>
      <c r="E52" s="80"/>
      <c r="F52" s="81"/>
      <c r="G52" s="82"/>
      <c r="H52" s="83" t="s">
        <v>168</v>
      </c>
      <c r="I52" s="84" t="n">
        <v>0.69</v>
      </c>
      <c r="J52" s="83" t="s">
        <v>1206</v>
      </c>
      <c r="K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row>
    <row r="53" customFormat="false" ht="12.75" hidden="false" customHeight="false" outlineLevel="0" collapsed="false">
      <c r="A53" s="18" t="s">
        <v>1230</v>
      </c>
      <c r="B53" s="18"/>
      <c r="C53" s="78" t="s">
        <v>1234</v>
      </c>
      <c r="D53" s="79" t="s">
        <v>390</v>
      </c>
      <c r="E53" s="80"/>
      <c r="F53" s="81"/>
      <c r="G53" s="82"/>
      <c r="H53" s="83" t="s">
        <v>168</v>
      </c>
      <c r="I53" s="84" t="n">
        <v>0.38</v>
      </c>
      <c r="J53" s="83" t="s">
        <v>1206</v>
      </c>
      <c r="K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row>
    <row r="54" customFormat="false" ht="12.75" hidden="false" customHeight="false" outlineLevel="0" collapsed="false">
      <c r="A54" s="18" t="s">
        <v>1230</v>
      </c>
      <c r="B54" s="18"/>
      <c r="C54" s="78" t="s">
        <v>1235</v>
      </c>
      <c r="D54" s="79" t="s">
        <v>16</v>
      </c>
      <c r="E54" s="80"/>
      <c r="F54" s="81"/>
      <c r="G54" s="82"/>
      <c r="H54" s="83" t="s">
        <v>168</v>
      </c>
      <c r="I54" s="84" t="n">
        <v>0.34</v>
      </c>
      <c r="J54" s="83" t="s">
        <v>1206</v>
      </c>
      <c r="K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row>
    <row r="55" customFormat="false" ht="12.75" hidden="false" customHeight="false" outlineLevel="0" collapsed="false">
      <c r="A55" s="18" t="s">
        <v>1230</v>
      </c>
      <c r="B55" s="18"/>
      <c r="C55" s="78" t="s">
        <v>1236</v>
      </c>
      <c r="D55" s="79" t="s">
        <v>51</v>
      </c>
      <c r="E55" s="80"/>
      <c r="F55" s="81"/>
      <c r="G55" s="82"/>
      <c r="H55" s="83" t="s">
        <v>168</v>
      </c>
      <c r="I55" s="84" t="n">
        <v>0.41</v>
      </c>
      <c r="J55" s="83" t="s">
        <v>1206</v>
      </c>
      <c r="K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row>
    <row r="56" customFormat="false" ht="12.75" hidden="false" customHeight="false" outlineLevel="0" collapsed="false">
      <c r="A56" s="18" t="s">
        <v>1230</v>
      </c>
      <c r="B56" s="18"/>
      <c r="C56" s="78" t="s">
        <v>1237</v>
      </c>
      <c r="D56" s="79" t="s">
        <v>13</v>
      </c>
      <c r="E56" s="80"/>
      <c r="F56" s="81"/>
      <c r="G56" s="82"/>
      <c r="H56" s="83" t="s">
        <v>168</v>
      </c>
      <c r="I56" s="84" t="n">
        <v>0.39</v>
      </c>
      <c r="J56" s="83" t="s">
        <v>1206</v>
      </c>
      <c r="K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row>
    <row r="57" customFormat="false" ht="12.75" hidden="false" customHeight="false" outlineLevel="0" collapsed="false">
      <c r="A57" s="18" t="s">
        <v>1230</v>
      </c>
      <c r="B57" s="18"/>
      <c r="C57" s="78" t="s">
        <v>1238</v>
      </c>
      <c r="D57" s="79" t="s">
        <v>20</v>
      </c>
      <c r="E57" s="80"/>
      <c r="F57" s="81"/>
      <c r="G57" s="82"/>
      <c r="H57" s="83" t="s">
        <v>168</v>
      </c>
      <c r="I57" s="84" t="n">
        <v>0.31</v>
      </c>
      <c r="J57" s="83" t="s">
        <v>1206</v>
      </c>
      <c r="K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row>
    <row r="58" customFormat="false" ht="12.75" hidden="false" customHeight="false" outlineLevel="0" collapsed="false">
      <c r="A58" s="18" t="s">
        <v>1230</v>
      </c>
      <c r="B58" s="18"/>
      <c r="C58" s="78" t="s">
        <v>1239</v>
      </c>
      <c r="D58" s="79" t="s">
        <v>70</v>
      </c>
      <c r="E58" s="80"/>
      <c r="F58" s="81"/>
      <c r="G58" s="82"/>
      <c r="H58" s="83" t="s">
        <v>168</v>
      </c>
      <c r="I58" s="84" t="n">
        <v>0.39</v>
      </c>
      <c r="J58" s="83" t="s">
        <v>1206</v>
      </c>
      <c r="K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c r="BL58" s="18"/>
    </row>
    <row r="59" customFormat="false" ht="12.75" hidden="false" customHeight="false" outlineLevel="0" collapsed="false">
      <c r="A59" s="18" t="s">
        <v>1230</v>
      </c>
      <c r="B59" s="18"/>
      <c r="C59" s="78" t="s">
        <v>1240</v>
      </c>
      <c r="D59" s="79" t="s">
        <v>13</v>
      </c>
      <c r="E59" s="80"/>
      <c r="F59" s="81"/>
      <c r="G59" s="82"/>
      <c r="H59" s="83" t="s">
        <v>168</v>
      </c>
      <c r="I59" s="84" t="n">
        <v>0.61</v>
      </c>
      <c r="J59" s="83" t="s">
        <v>1206</v>
      </c>
      <c r="K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c r="BB59" s="18"/>
      <c r="BC59" s="18"/>
      <c r="BD59" s="18"/>
      <c r="BE59" s="18"/>
      <c r="BF59" s="18"/>
      <c r="BG59" s="18"/>
      <c r="BH59" s="18"/>
      <c r="BI59" s="18"/>
      <c r="BJ59" s="18"/>
      <c r="BK59" s="18"/>
      <c r="BL59" s="18"/>
    </row>
    <row r="60" customFormat="false" ht="12.75" hidden="false" customHeight="false" outlineLevel="0" collapsed="false">
      <c r="A60" s="18" t="s">
        <v>1230</v>
      </c>
      <c r="B60" s="18"/>
      <c r="C60" s="78" t="s">
        <v>1241</v>
      </c>
      <c r="D60" s="79" t="s">
        <v>13</v>
      </c>
      <c r="E60" s="80"/>
      <c r="F60" s="81"/>
      <c r="G60" s="82"/>
      <c r="H60" s="83" t="s">
        <v>168</v>
      </c>
      <c r="I60" s="84" t="n">
        <v>0.46</v>
      </c>
      <c r="J60" s="83" t="s">
        <v>1206</v>
      </c>
      <c r="K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c r="BJ60" s="18"/>
      <c r="BK60" s="18"/>
      <c r="BL60" s="18"/>
    </row>
    <row r="61" customFormat="false" ht="12.75" hidden="false" customHeight="false" outlineLevel="0" collapsed="false">
      <c r="A61" s="18" t="s">
        <v>1230</v>
      </c>
      <c r="B61" s="18"/>
      <c r="C61" s="78" t="s">
        <v>1242</v>
      </c>
      <c r="D61" s="79" t="s">
        <v>88</v>
      </c>
      <c r="E61" s="80"/>
      <c r="F61" s="81"/>
      <c r="G61" s="82"/>
      <c r="H61" s="83" t="s">
        <v>168</v>
      </c>
      <c r="I61" s="84" t="n">
        <v>0.31</v>
      </c>
      <c r="J61" s="83" t="s">
        <v>1206</v>
      </c>
      <c r="K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row>
    <row r="62" customFormat="false" ht="12.75" hidden="false" customHeight="false" outlineLevel="0" collapsed="false">
      <c r="A62" s="18" t="s">
        <v>1230</v>
      </c>
      <c r="B62" s="18"/>
      <c r="C62" s="78" t="s">
        <v>1243</v>
      </c>
      <c r="D62" s="79" t="s">
        <v>1244</v>
      </c>
      <c r="E62" s="80"/>
      <c r="F62" s="81"/>
      <c r="G62" s="82"/>
      <c r="H62" s="83" t="s">
        <v>168</v>
      </c>
      <c r="I62" s="84" t="n">
        <v>0.31</v>
      </c>
      <c r="J62" s="83" t="s">
        <v>1206</v>
      </c>
      <c r="K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row>
    <row r="63" customFormat="false" ht="12.75" hidden="false" customHeight="false" outlineLevel="0" collapsed="false">
      <c r="A63" s="18" t="s">
        <v>1230</v>
      </c>
      <c r="B63" s="18"/>
      <c r="C63" s="78" t="s">
        <v>1245</v>
      </c>
      <c r="D63" s="79" t="s">
        <v>13</v>
      </c>
      <c r="E63" s="80"/>
      <c r="F63" s="81"/>
      <c r="G63" s="82"/>
      <c r="H63" s="83" t="s">
        <v>168</v>
      </c>
      <c r="I63" s="84" t="n">
        <v>0.65</v>
      </c>
      <c r="J63" s="83" t="s">
        <v>1206</v>
      </c>
      <c r="K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row>
    <row r="65" customFormat="false" ht="17.35" hidden="false" customHeight="false" outlineLevel="0" collapsed="false">
      <c r="C65" s="15" t="s">
        <v>1550</v>
      </c>
      <c r="D65" s="45"/>
      <c r="E65" s="4"/>
    </row>
    <row r="66" customFormat="false" ht="12.75" hidden="false" customHeight="false" outlineLevel="0" collapsed="false">
      <c r="A66" s="18" t="s">
        <v>1551</v>
      </c>
      <c r="B66" s="18"/>
      <c r="C66" s="78" t="s">
        <v>1552</v>
      </c>
      <c r="D66" s="79" t="s">
        <v>1244</v>
      </c>
      <c r="E66" s="80"/>
      <c r="F66" s="81"/>
      <c r="G66" s="82"/>
      <c r="H66" s="83" t="s">
        <v>61</v>
      </c>
      <c r="I66" s="84" t="n">
        <v>2.45</v>
      </c>
      <c r="J66" s="83" t="s">
        <v>1493</v>
      </c>
      <c r="K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c r="BD66" s="18"/>
      <c r="BE66" s="18"/>
      <c r="BF66" s="18"/>
      <c r="BG66" s="18"/>
      <c r="BH66" s="18"/>
      <c r="BI66" s="18"/>
      <c r="BJ66" s="18"/>
      <c r="BK66" s="18"/>
      <c r="BL66" s="18"/>
    </row>
    <row r="67" customFormat="false" ht="12.75" hidden="false" customHeight="false" outlineLevel="0" collapsed="false">
      <c r="A67" s="18" t="s">
        <v>1551</v>
      </c>
      <c r="B67" s="18"/>
      <c r="C67" s="78" t="s">
        <v>1553</v>
      </c>
      <c r="D67" s="79" t="s">
        <v>79</v>
      </c>
      <c r="E67" s="80"/>
      <c r="F67" s="81"/>
      <c r="G67" s="82"/>
      <c r="H67" s="83" t="s">
        <v>61</v>
      </c>
      <c r="I67" s="84" t="n">
        <v>0.94</v>
      </c>
      <c r="J67" s="83" t="s">
        <v>1493</v>
      </c>
      <c r="K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8"/>
      <c r="BD67" s="18"/>
      <c r="BE67" s="18"/>
      <c r="BF67" s="18"/>
      <c r="BG67" s="18"/>
      <c r="BH67" s="18"/>
      <c r="BI67" s="18"/>
      <c r="BJ67" s="18"/>
      <c r="BK67" s="18"/>
      <c r="BL67" s="18"/>
    </row>
    <row r="68" customFormat="false" ht="12.75" hidden="false" customHeight="false" outlineLevel="0" collapsed="false">
      <c r="A68" s="18" t="s">
        <v>1551</v>
      </c>
      <c r="B68" s="18"/>
      <c r="C68" s="78" t="s">
        <v>1554</v>
      </c>
      <c r="D68" s="79" t="s">
        <v>13</v>
      </c>
      <c r="E68" s="80"/>
      <c r="F68" s="81"/>
      <c r="G68" s="82"/>
      <c r="H68" s="83" t="s">
        <v>168</v>
      </c>
      <c r="I68" s="84" t="n">
        <v>3.39</v>
      </c>
      <c r="J68" s="83" t="s">
        <v>1493</v>
      </c>
      <c r="K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c r="BL68" s="18"/>
    </row>
    <row r="69" customFormat="false" ht="12.75" hidden="false" customHeight="false" outlineLevel="0" collapsed="false">
      <c r="A69" s="18" t="s">
        <v>1551</v>
      </c>
      <c r="B69" s="18"/>
      <c r="C69" s="78" t="s">
        <v>1555</v>
      </c>
      <c r="D69" s="79" t="s">
        <v>70</v>
      </c>
      <c r="E69" s="80"/>
      <c r="F69" s="81"/>
      <c r="G69" s="82"/>
      <c r="H69" s="83" t="s">
        <v>168</v>
      </c>
      <c r="I69" s="84" t="n">
        <v>0.49</v>
      </c>
      <c r="J69" s="83" t="s">
        <v>1493</v>
      </c>
      <c r="K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c r="BL69" s="18"/>
    </row>
    <row r="70" customFormat="false" ht="12.75" hidden="false" customHeight="false" outlineLevel="0" collapsed="false">
      <c r="A70" s="18" t="s">
        <v>1551</v>
      </c>
      <c r="B70" s="18"/>
      <c r="C70" s="78" t="s">
        <v>1556</v>
      </c>
      <c r="D70" s="79" t="s">
        <v>88</v>
      </c>
      <c r="E70" s="80"/>
      <c r="F70" s="81"/>
      <c r="G70" s="82"/>
      <c r="H70" s="83" t="s">
        <v>168</v>
      </c>
      <c r="I70" s="84" t="n">
        <v>0.85</v>
      </c>
      <c r="J70" s="83" t="s">
        <v>1493</v>
      </c>
      <c r="K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c r="BA70" s="18"/>
      <c r="BB70" s="18"/>
      <c r="BC70" s="18"/>
      <c r="BD70" s="18"/>
      <c r="BE70" s="18"/>
      <c r="BF70" s="18"/>
      <c r="BG70" s="18"/>
      <c r="BH70" s="18"/>
      <c r="BI70" s="18"/>
      <c r="BJ70" s="18"/>
      <c r="BK70" s="18"/>
      <c r="BL70" s="18"/>
    </row>
    <row r="71" customFormat="false" ht="12.75" hidden="false" customHeight="false" outlineLevel="0" collapsed="false">
      <c r="A71" s="18" t="s">
        <v>1551</v>
      </c>
      <c r="B71" s="18"/>
      <c r="C71" s="78" t="s">
        <v>1557</v>
      </c>
      <c r="D71" s="79" t="s">
        <v>13</v>
      </c>
      <c r="E71" s="80"/>
      <c r="F71" s="81"/>
      <c r="G71" s="82"/>
      <c r="H71" s="83" t="s">
        <v>168</v>
      </c>
      <c r="I71" s="84" t="n">
        <v>1.75</v>
      </c>
      <c r="J71" s="83" t="s">
        <v>1493</v>
      </c>
      <c r="K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c r="BA71" s="18"/>
      <c r="BB71" s="18"/>
      <c r="BC71" s="18"/>
      <c r="BD71" s="18"/>
      <c r="BE71" s="18"/>
      <c r="BF71" s="18"/>
      <c r="BG71" s="18"/>
      <c r="BH71" s="18"/>
      <c r="BI71" s="18"/>
      <c r="BJ71" s="18"/>
      <c r="BK71" s="18"/>
      <c r="BL71" s="18"/>
    </row>
    <row r="72" customFormat="false" ht="12.75" hidden="false" customHeight="false" outlineLevel="0" collapsed="false">
      <c r="A72" s="18" t="s">
        <v>1551</v>
      </c>
      <c r="B72" s="18"/>
      <c r="C72" s="78" t="s">
        <v>1558</v>
      </c>
      <c r="D72" s="79" t="s">
        <v>13</v>
      </c>
      <c r="E72" s="80"/>
      <c r="F72" s="81"/>
      <c r="G72" s="82"/>
      <c r="H72" s="83" t="s">
        <v>168</v>
      </c>
      <c r="I72" s="84" t="n">
        <v>1.79</v>
      </c>
      <c r="J72" s="83" t="s">
        <v>1493</v>
      </c>
      <c r="K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c r="BA72" s="18"/>
      <c r="BB72" s="18"/>
      <c r="BC72" s="18"/>
      <c r="BD72" s="18"/>
      <c r="BE72" s="18"/>
      <c r="BF72" s="18"/>
      <c r="BG72" s="18"/>
      <c r="BH72" s="18"/>
      <c r="BI72" s="18"/>
      <c r="BJ72" s="18"/>
      <c r="BK72" s="18"/>
      <c r="BL72" s="18"/>
    </row>
    <row r="73" customFormat="false" ht="12.75" hidden="false" customHeight="false" outlineLevel="0" collapsed="false">
      <c r="A73" s="18" t="s">
        <v>1551</v>
      </c>
      <c r="B73" s="18"/>
      <c r="C73" s="78" t="s">
        <v>1559</v>
      </c>
      <c r="D73" s="79" t="s">
        <v>13</v>
      </c>
      <c r="E73" s="80"/>
      <c r="F73" s="81"/>
      <c r="G73" s="82"/>
      <c r="H73" s="83" t="s">
        <v>168</v>
      </c>
      <c r="I73" s="84" t="n">
        <v>0.49</v>
      </c>
      <c r="J73" s="83" t="s">
        <v>1493</v>
      </c>
      <c r="K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c r="BA73" s="18"/>
      <c r="BB73" s="18"/>
      <c r="BC73" s="18"/>
      <c r="BD73" s="18"/>
      <c r="BE73" s="18"/>
      <c r="BF73" s="18"/>
      <c r="BG73" s="18"/>
      <c r="BH73" s="18"/>
      <c r="BI73" s="18"/>
      <c r="BJ73" s="18"/>
      <c r="BK73" s="18"/>
      <c r="BL73" s="18"/>
    </row>
    <row r="74" customFormat="false" ht="12.75" hidden="false" customHeight="false" outlineLevel="0" collapsed="false">
      <c r="A74" s="18" t="s">
        <v>1551</v>
      </c>
      <c r="B74" s="18"/>
      <c r="C74" s="78" t="s">
        <v>1560</v>
      </c>
      <c r="D74" s="79" t="s">
        <v>390</v>
      </c>
      <c r="E74" s="80"/>
      <c r="F74" s="81"/>
      <c r="G74" s="82"/>
      <c r="H74" s="83" t="s">
        <v>168</v>
      </c>
      <c r="I74" s="84" t="n">
        <v>0.49</v>
      </c>
      <c r="J74" s="83" t="s">
        <v>1493</v>
      </c>
      <c r="K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c r="BA74" s="18"/>
      <c r="BB74" s="18"/>
      <c r="BC74" s="18"/>
      <c r="BD74" s="18"/>
      <c r="BE74" s="18"/>
      <c r="BF74" s="18"/>
      <c r="BG74" s="18"/>
      <c r="BH74" s="18"/>
      <c r="BI74" s="18"/>
      <c r="BJ74" s="18"/>
      <c r="BK74" s="18"/>
      <c r="BL74" s="18"/>
    </row>
    <row r="75" customFormat="false" ht="12.75" hidden="false" customHeight="false" outlineLevel="0" collapsed="false">
      <c r="A75" s="18" t="s">
        <v>1551</v>
      </c>
      <c r="B75" s="18"/>
      <c r="C75" s="78" t="s">
        <v>1561</v>
      </c>
      <c r="D75" s="79" t="s">
        <v>13</v>
      </c>
      <c r="E75" s="80"/>
      <c r="F75" s="81"/>
      <c r="G75" s="82"/>
      <c r="H75" s="83" t="s">
        <v>168</v>
      </c>
      <c r="I75" s="84" t="n">
        <v>3.49</v>
      </c>
      <c r="J75" s="83" t="s">
        <v>1493</v>
      </c>
      <c r="K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c r="BA75" s="18"/>
      <c r="BB75" s="18"/>
      <c r="BC75" s="18"/>
      <c r="BD75" s="18"/>
      <c r="BE75" s="18"/>
      <c r="BF75" s="18"/>
      <c r="BG75" s="18"/>
      <c r="BH75" s="18"/>
      <c r="BI75" s="18"/>
      <c r="BJ75" s="18"/>
      <c r="BK75" s="18"/>
      <c r="BL75" s="18"/>
    </row>
    <row r="76" customFormat="false" ht="12.75" hidden="false" customHeight="false" outlineLevel="0" collapsed="false">
      <c r="A76" s="18" t="s">
        <v>1551</v>
      </c>
      <c r="B76" s="18"/>
      <c r="C76" s="78" t="s">
        <v>1562</v>
      </c>
      <c r="D76" s="79" t="s">
        <v>13</v>
      </c>
      <c r="E76" s="80"/>
      <c r="F76" s="81"/>
      <c r="G76" s="82"/>
      <c r="H76" s="83" t="s">
        <v>168</v>
      </c>
      <c r="I76" s="84" t="n">
        <v>2.99</v>
      </c>
      <c r="J76" s="83" t="s">
        <v>1493</v>
      </c>
      <c r="K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c r="BA76" s="18"/>
      <c r="BB76" s="18"/>
      <c r="BC76" s="18"/>
      <c r="BD76" s="18"/>
      <c r="BE76" s="18"/>
      <c r="BF76" s="18"/>
      <c r="BG76" s="18"/>
      <c r="BH76" s="18"/>
      <c r="BI76" s="18"/>
      <c r="BJ76" s="18"/>
      <c r="BK76" s="18"/>
      <c r="BL76" s="18"/>
    </row>
    <row r="77" customFormat="false" ht="12.75" hidden="false" customHeight="false" outlineLevel="0" collapsed="false">
      <c r="A77" s="18"/>
    </row>
    <row r="78" customFormat="false" ht="17.35" hidden="false" customHeight="false" outlineLevel="0" collapsed="false">
      <c r="C78" s="15" t="s">
        <v>2269</v>
      </c>
      <c r="D78" s="45" t="s">
        <v>1</v>
      </c>
      <c r="E78" s="4"/>
    </row>
    <row r="79" customFormat="false" ht="12.75" hidden="false" customHeight="false" outlineLevel="0" collapsed="false">
      <c r="A79" s="1" t="s">
        <v>2270</v>
      </c>
      <c r="C79" s="19" t="s">
        <v>2271</v>
      </c>
      <c r="D79" s="19" t="s">
        <v>13</v>
      </c>
      <c r="E79" s="20" t="n">
        <v>1.5</v>
      </c>
      <c r="F79" s="21" t="n">
        <v>1.28</v>
      </c>
      <c r="G79" s="24" t="s">
        <v>2218</v>
      </c>
    </row>
    <row r="80" customFormat="false" ht="12.75" hidden="false" customHeight="false" outlineLevel="0" collapsed="false">
      <c r="A80" s="1" t="s">
        <v>2270</v>
      </c>
      <c r="C80" s="19" t="s">
        <v>2272</v>
      </c>
      <c r="D80" s="19" t="s">
        <v>70</v>
      </c>
      <c r="E80" s="20" t="n">
        <v>1.8</v>
      </c>
      <c r="F80" s="21" t="n">
        <v>1.15</v>
      </c>
      <c r="G80" s="24" t="s">
        <v>2218</v>
      </c>
    </row>
    <row r="81" customFormat="false" ht="12.75" hidden="false" customHeight="false" outlineLevel="0" collapsed="false">
      <c r="A81" s="1" t="s">
        <v>2270</v>
      </c>
      <c r="C81" s="19" t="s">
        <v>2273</v>
      </c>
      <c r="D81" s="19" t="s">
        <v>88</v>
      </c>
      <c r="E81" s="20" t="n">
        <v>1.9</v>
      </c>
      <c r="F81" s="21" t="n">
        <v>1.15</v>
      </c>
      <c r="G81" s="24" t="s">
        <v>2218</v>
      </c>
    </row>
    <row r="82" customFormat="false" ht="12.75" hidden="false" customHeight="false" outlineLevel="0" collapsed="false">
      <c r="A82" s="1" t="s">
        <v>2270</v>
      </c>
      <c r="C82" s="19" t="s">
        <v>2274</v>
      </c>
      <c r="D82" s="19" t="s">
        <v>49</v>
      </c>
      <c r="E82" s="20" t="n">
        <v>1.9</v>
      </c>
      <c r="F82" s="21" t="n">
        <v>1.15</v>
      </c>
      <c r="G82" s="24" t="s">
        <v>2218</v>
      </c>
    </row>
    <row r="83" customFormat="false" ht="12.75" hidden="false" customHeight="false" outlineLevel="0" collapsed="false">
      <c r="A83" s="1" t="s">
        <v>2270</v>
      </c>
      <c r="C83" s="19" t="s">
        <v>2275</v>
      </c>
      <c r="D83" s="19" t="s">
        <v>51</v>
      </c>
      <c r="E83" s="20" t="n">
        <v>1.9</v>
      </c>
      <c r="F83" s="21" t="n">
        <v>1.15</v>
      </c>
      <c r="G83" s="24" t="s">
        <v>2218</v>
      </c>
    </row>
    <row r="84" customFormat="false" ht="12.75" hidden="false" customHeight="false" outlineLevel="0" collapsed="false">
      <c r="A84" s="1" t="s">
        <v>2270</v>
      </c>
      <c r="C84" s="19" t="s">
        <v>2276</v>
      </c>
      <c r="D84" s="19" t="s">
        <v>24</v>
      </c>
      <c r="E84" s="20" t="n">
        <v>2</v>
      </c>
      <c r="F84" s="21" t="n">
        <v>1.15</v>
      </c>
      <c r="G84" s="24" t="s">
        <v>2218</v>
      </c>
    </row>
    <row r="85" customFormat="false" ht="12.75" hidden="false" customHeight="false" outlineLevel="0" collapsed="false">
      <c r="A85" s="1" t="s">
        <v>2270</v>
      </c>
      <c r="C85" s="19" t="s">
        <v>2277</v>
      </c>
      <c r="D85" s="19" t="s">
        <v>16</v>
      </c>
      <c r="E85" s="20" t="n">
        <v>2</v>
      </c>
      <c r="F85" s="21" t="n">
        <v>1.15</v>
      </c>
      <c r="G85" s="24" t="s">
        <v>2218</v>
      </c>
    </row>
    <row r="86" customFormat="false" ht="12.75" hidden="false" customHeight="false" outlineLevel="0" collapsed="false">
      <c r="A86" s="1" t="s">
        <v>2270</v>
      </c>
      <c r="C86" s="19" t="s">
        <v>2278</v>
      </c>
      <c r="D86" s="19" t="s">
        <v>13</v>
      </c>
      <c r="E86" s="20" t="n">
        <v>2</v>
      </c>
      <c r="F86" s="21" t="n">
        <v>1.44</v>
      </c>
      <c r="G86" s="24" t="s">
        <v>2218</v>
      </c>
    </row>
    <row r="87" customFormat="false" ht="12.75" hidden="false" customHeight="false" outlineLevel="0" collapsed="false">
      <c r="A87" s="1" t="s">
        <v>2270</v>
      </c>
      <c r="C87" s="19" t="s">
        <v>2279</v>
      </c>
      <c r="D87" s="19" t="s">
        <v>26</v>
      </c>
      <c r="E87" s="20" t="n">
        <v>2.2</v>
      </c>
      <c r="F87" s="21" t="n">
        <v>1.15</v>
      </c>
      <c r="G87" s="24" t="s">
        <v>2218</v>
      </c>
    </row>
    <row r="89" customFormat="false" ht="17.35" hidden="false" customHeight="false" outlineLevel="0" collapsed="false">
      <c r="C89" s="15" t="s">
        <v>2716</v>
      </c>
      <c r="D89" s="45" t="s">
        <v>1</v>
      </c>
      <c r="E89" s="4"/>
    </row>
    <row r="90" customFormat="false" ht="12.75" hidden="false" customHeight="false" outlineLevel="0" collapsed="false">
      <c r="A90" s="18" t="s">
        <v>2717</v>
      </c>
      <c r="B90" s="18"/>
      <c r="C90" s="78" t="s">
        <v>2718</v>
      </c>
      <c r="D90" s="79" t="s">
        <v>51</v>
      </c>
      <c r="E90" s="80"/>
      <c r="F90" s="81"/>
      <c r="G90" s="82"/>
      <c r="H90" s="83" t="s">
        <v>61</v>
      </c>
      <c r="I90" s="84" t="n">
        <v>0.75</v>
      </c>
      <c r="J90" s="83"/>
      <c r="K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c r="AY90" s="18"/>
      <c r="AZ90" s="18"/>
      <c r="BA90" s="18"/>
      <c r="BB90" s="18"/>
      <c r="BC90" s="18"/>
      <c r="BD90" s="18"/>
      <c r="BE90" s="18"/>
      <c r="BF90" s="18"/>
      <c r="BG90" s="18"/>
      <c r="BH90" s="18"/>
      <c r="BI90" s="18"/>
      <c r="BJ90" s="18"/>
      <c r="BK90" s="18"/>
      <c r="BL90" s="18"/>
    </row>
    <row r="91" customFormat="false" ht="12.75" hidden="false" customHeight="false" outlineLevel="0" collapsed="false">
      <c r="A91" s="18" t="s">
        <v>2717</v>
      </c>
      <c r="B91" s="18"/>
      <c r="C91" s="78" t="s">
        <v>2719</v>
      </c>
      <c r="D91" s="79" t="s">
        <v>88</v>
      </c>
      <c r="E91" s="80"/>
      <c r="F91" s="81"/>
      <c r="G91" s="82"/>
      <c r="H91" s="83" t="s">
        <v>61</v>
      </c>
      <c r="I91" s="84" t="n">
        <v>0.75</v>
      </c>
      <c r="J91" s="83"/>
      <c r="K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c r="BA91" s="18"/>
      <c r="BB91" s="18"/>
      <c r="BC91" s="18"/>
      <c r="BD91" s="18"/>
      <c r="BE91" s="18"/>
      <c r="BF91" s="18"/>
      <c r="BG91" s="18"/>
      <c r="BH91" s="18"/>
      <c r="BI91" s="18"/>
      <c r="BJ91" s="18"/>
      <c r="BK91" s="18"/>
      <c r="BL91" s="18"/>
    </row>
    <row r="92" customFormat="false" ht="12.75" hidden="false" customHeight="false" outlineLevel="0" collapsed="false">
      <c r="A92" s="18" t="s">
        <v>2717</v>
      </c>
      <c r="B92" s="18"/>
      <c r="C92" s="78" t="s">
        <v>2720</v>
      </c>
      <c r="D92" s="79" t="s">
        <v>79</v>
      </c>
      <c r="E92" s="80"/>
      <c r="F92" s="81"/>
      <c r="G92" s="82"/>
      <c r="H92" s="83" t="s">
        <v>61</v>
      </c>
      <c r="I92" s="84" t="n">
        <v>0.85</v>
      </c>
      <c r="J92" s="83"/>
      <c r="K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c r="BA92" s="18"/>
      <c r="BB92" s="18"/>
      <c r="BC92" s="18"/>
      <c r="BD92" s="18"/>
      <c r="BE92" s="18"/>
      <c r="BF92" s="18"/>
      <c r="BG92" s="18"/>
      <c r="BH92" s="18"/>
      <c r="BI92" s="18"/>
      <c r="BJ92" s="18"/>
      <c r="BK92" s="18"/>
      <c r="BL92" s="18"/>
    </row>
    <row r="93" customFormat="false" ht="12.75" hidden="false" customHeight="false" outlineLevel="0" collapsed="false">
      <c r="A93" s="18" t="s">
        <v>2717</v>
      </c>
      <c r="B93" s="18"/>
      <c r="C93" s="78" t="s">
        <v>2721</v>
      </c>
      <c r="D93" s="79" t="s">
        <v>13</v>
      </c>
      <c r="E93" s="80"/>
      <c r="F93" s="81"/>
      <c r="G93" s="82"/>
      <c r="H93" s="83" t="s">
        <v>61</v>
      </c>
      <c r="I93" s="84" t="n">
        <v>2.49</v>
      </c>
      <c r="J93" s="83"/>
      <c r="K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c r="BA93" s="18"/>
      <c r="BB93" s="18"/>
      <c r="BC93" s="18"/>
      <c r="BD93" s="18"/>
      <c r="BE93" s="18"/>
      <c r="BF93" s="18"/>
      <c r="BG93" s="18"/>
      <c r="BH93" s="18"/>
      <c r="BI93" s="18"/>
      <c r="BJ93" s="18"/>
      <c r="BK93" s="18"/>
      <c r="BL93" s="18"/>
    </row>
    <row r="94" customFormat="false" ht="12.75" hidden="false" customHeight="false" outlineLevel="0" collapsed="false">
      <c r="A94" s="18" t="s">
        <v>2717</v>
      </c>
      <c r="B94" s="18"/>
      <c r="C94" s="78" t="s">
        <v>2722</v>
      </c>
      <c r="D94" s="79" t="s">
        <v>49</v>
      </c>
      <c r="E94" s="80"/>
      <c r="F94" s="81"/>
      <c r="G94" s="82"/>
      <c r="H94" s="83" t="s">
        <v>61</v>
      </c>
      <c r="I94" s="84" t="n">
        <v>0.75</v>
      </c>
      <c r="J94" s="83"/>
      <c r="K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c r="BA94" s="18"/>
      <c r="BB94" s="18"/>
      <c r="BC94" s="18"/>
      <c r="BD94" s="18"/>
      <c r="BE94" s="18"/>
      <c r="BF94" s="18"/>
      <c r="BG94" s="18"/>
      <c r="BH94" s="18"/>
      <c r="BI94" s="18"/>
      <c r="BJ94" s="18"/>
      <c r="BK94" s="18"/>
      <c r="BL94" s="18"/>
    </row>
    <row r="95" customFormat="false" ht="12.75" hidden="false" customHeight="false" outlineLevel="0" collapsed="false">
      <c r="A95" s="18" t="s">
        <v>2717</v>
      </c>
      <c r="B95" s="18"/>
      <c r="C95" s="78" t="s">
        <v>2723</v>
      </c>
      <c r="D95" s="79" t="s">
        <v>70</v>
      </c>
      <c r="E95" s="80"/>
      <c r="F95" s="81"/>
      <c r="G95" s="82"/>
      <c r="H95" s="83" t="s">
        <v>168</v>
      </c>
      <c r="I95" s="84" t="n">
        <v>0.75</v>
      </c>
      <c r="J95" s="83"/>
      <c r="K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c r="BA95" s="18"/>
      <c r="BB95" s="18"/>
      <c r="BC95" s="18"/>
      <c r="BD95" s="18"/>
      <c r="BE95" s="18"/>
      <c r="BF95" s="18"/>
      <c r="BG95" s="18"/>
      <c r="BH95" s="18"/>
      <c r="BI95" s="18"/>
      <c r="BJ95" s="18"/>
      <c r="BK95" s="18"/>
      <c r="BL95" s="18"/>
    </row>
    <row r="96" customFormat="false" ht="12.75" hidden="false" customHeight="false" outlineLevel="0" collapsed="false">
      <c r="A96" s="18" t="s">
        <v>2717</v>
      </c>
      <c r="B96" s="18"/>
      <c r="C96" s="78" t="s">
        <v>2724</v>
      </c>
      <c r="D96" s="79" t="s">
        <v>13</v>
      </c>
      <c r="E96" s="80"/>
      <c r="F96" s="81"/>
      <c r="G96" s="82"/>
      <c r="H96" s="83" t="s">
        <v>168</v>
      </c>
      <c r="I96" s="84" t="n">
        <v>1.69</v>
      </c>
      <c r="J96" s="83"/>
      <c r="K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row>
    <row r="97" customFormat="false" ht="12.75" hidden="false" customHeight="false" outlineLevel="0" collapsed="false">
      <c r="A97" s="18" t="s">
        <v>2717</v>
      </c>
      <c r="B97" s="18"/>
      <c r="C97" s="78" t="s">
        <v>2725</v>
      </c>
      <c r="D97" s="79" t="s">
        <v>16</v>
      </c>
      <c r="E97" s="80"/>
      <c r="F97" s="81"/>
      <c r="G97" s="82"/>
      <c r="H97" s="83" t="s">
        <v>168</v>
      </c>
      <c r="I97" s="84" t="n">
        <v>0.75</v>
      </c>
      <c r="J97" s="83"/>
      <c r="K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c r="BD97" s="18"/>
      <c r="BE97" s="18"/>
      <c r="BF97" s="18"/>
      <c r="BG97" s="18"/>
      <c r="BH97" s="18"/>
      <c r="BI97" s="18"/>
      <c r="BJ97" s="18"/>
      <c r="BK97" s="18"/>
      <c r="BL97" s="18"/>
    </row>
    <row r="98" customFormat="false" ht="12.75" hidden="false" customHeight="false" outlineLevel="0" collapsed="false">
      <c r="A98" s="18" t="s">
        <v>2717</v>
      </c>
      <c r="B98" s="18"/>
      <c r="C98" s="78" t="s">
        <v>2726</v>
      </c>
      <c r="D98" s="79" t="s">
        <v>13</v>
      </c>
      <c r="E98" s="80"/>
      <c r="F98" s="81"/>
      <c r="G98" s="82"/>
      <c r="H98" s="83" t="s">
        <v>168</v>
      </c>
      <c r="I98" s="84" t="n">
        <v>4.38</v>
      </c>
      <c r="J98" s="83"/>
      <c r="K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c r="BA98" s="18"/>
      <c r="BB98" s="18"/>
      <c r="BC98" s="18"/>
      <c r="BD98" s="18"/>
      <c r="BE98" s="18"/>
      <c r="BF98" s="18"/>
      <c r="BG98" s="18"/>
      <c r="BH98" s="18"/>
      <c r="BI98" s="18"/>
      <c r="BJ98" s="18"/>
      <c r="BK98" s="18"/>
      <c r="BL98" s="18"/>
    </row>
    <row r="99" customFormat="false" ht="12.75" hidden="false" customHeight="false" outlineLevel="0" collapsed="false">
      <c r="A99" s="18" t="s">
        <v>2717</v>
      </c>
      <c r="B99" s="18"/>
      <c r="C99" s="78" t="s">
        <v>2727</v>
      </c>
      <c r="D99" s="79" t="s">
        <v>24</v>
      </c>
      <c r="E99" s="80"/>
      <c r="F99" s="81"/>
      <c r="G99" s="82"/>
      <c r="H99" s="83" t="s">
        <v>168</v>
      </c>
      <c r="I99" s="84" t="n">
        <v>0.75</v>
      </c>
      <c r="J99" s="83"/>
      <c r="K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c r="BD99" s="18"/>
      <c r="BE99" s="18"/>
      <c r="BF99" s="18"/>
      <c r="BG99" s="18"/>
      <c r="BH99" s="18"/>
      <c r="BI99" s="18"/>
      <c r="BJ99" s="18"/>
      <c r="BK99" s="18"/>
      <c r="BL99" s="18"/>
    </row>
    <row r="100" customFormat="false" ht="12.75" hidden="false" customHeight="false" outlineLevel="0" collapsed="false">
      <c r="A100" s="18" t="s">
        <v>2717</v>
      </c>
      <c r="B100" s="18"/>
      <c r="C100" s="78" t="s">
        <v>2728</v>
      </c>
      <c r="D100" s="79" t="s">
        <v>13</v>
      </c>
      <c r="E100" s="80"/>
      <c r="F100" s="81"/>
      <c r="G100" s="82"/>
      <c r="H100" s="83" t="s">
        <v>168</v>
      </c>
      <c r="I100" s="84" t="n">
        <v>0.75</v>
      </c>
      <c r="J100" s="83"/>
      <c r="K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c r="BA100" s="18"/>
      <c r="BB100" s="18"/>
      <c r="BC100" s="18"/>
      <c r="BD100" s="18"/>
      <c r="BE100" s="18"/>
      <c r="BF100" s="18"/>
      <c r="BG100" s="18"/>
      <c r="BH100" s="18"/>
      <c r="BI100" s="18"/>
      <c r="BJ100" s="18"/>
      <c r="BK100" s="18"/>
      <c r="BL100" s="18"/>
    </row>
    <row r="101" customFormat="false" ht="12.75" hidden="false" customHeight="false" outlineLevel="0" collapsed="false">
      <c r="A101" s="18" t="s">
        <v>2717</v>
      </c>
      <c r="B101" s="18"/>
      <c r="C101" s="78" t="s">
        <v>2729</v>
      </c>
      <c r="D101" s="79" t="s">
        <v>20</v>
      </c>
      <c r="E101" s="80"/>
      <c r="F101" s="81"/>
      <c r="G101" s="82"/>
      <c r="H101" s="83" t="s">
        <v>168</v>
      </c>
      <c r="I101" s="84" t="n">
        <v>0.75</v>
      </c>
      <c r="J101" s="83"/>
      <c r="K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c r="BD101" s="18"/>
      <c r="BE101" s="18"/>
      <c r="BF101" s="18"/>
      <c r="BG101" s="18"/>
      <c r="BH101" s="18"/>
      <c r="BI101" s="18"/>
      <c r="BJ101" s="18"/>
      <c r="BK101" s="18"/>
      <c r="BL101" s="18"/>
    </row>
    <row r="102" customFormat="false" ht="12.75" hidden="false" customHeight="false" outlineLevel="0" collapsed="false">
      <c r="A102" s="18" t="s">
        <v>2717</v>
      </c>
      <c r="B102" s="18"/>
      <c r="C102" s="78" t="s">
        <v>2730</v>
      </c>
      <c r="D102" s="79" t="s">
        <v>13</v>
      </c>
      <c r="E102" s="80"/>
      <c r="F102" s="81"/>
      <c r="G102" s="82"/>
      <c r="H102" s="83" t="s">
        <v>168</v>
      </c>
      <c r="I102" s="84" t="n">
        <v>2.49</v>
      </c>
      <c r="J102" s="83"/>
      <c r="K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c r="BA102" s="18"/>
      <c r="BB102" s="18"/>
      <c r="BC102" s="18"/>
      <c r="BD102" s="18"/>
      <c r="BE102" s="18"/>
      <c r="BF102" s="18"/>
      <c r="BG102" s="18"/>
      <c r="BH102" s="18"/>
      <c r="BI102" s="18"/>
      <c r="BJ102" s="18"/>
      <c r="BK102" s="18"/>
      <c r="BL102" s="18"/>
    </row>
    <row r="103" customFormat="false" ht="12.75" hidden="false" customHeight="false" outlineLevel="0" collapsed="false">
      <c r="A103" s="18" t="s">
        <v>2717</v>
      </c>
      <c r="B103" s="18"/>
      <c r="C103" s="78" t="s">
        <v>2731</v>
      </c>
      <c r="D103" s="79" t="s">
        <v>2169</v>
      </c>
      <c r="E103" s="80"/>
      <c r="F103" s="81"/>
      <c r="G103" s="82"/>
      <c r="H103" s="83" t="s">
        <v>168</v>
      </c>
      <c r="I103" s="84" t="n">
        <v>0.75</v>
      </c>
      <c r="J103" s="83"/>
      <c r="K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c r="BD103" s="18"/>
      <c r="BE103" s="18"/>
      <c r="BF103" s="18"/>
      <c r="BG103" s="18"/>
      <c r="BH103" s="18"/>
      <c r="BI103" s="18"/>
      <c r="BJ103" s="18"/>
      <c r="BK103" s="18"/>
      <c r="BL103" s="18"/>
    </row>
    <row r="104" customFormat="false" ht="12.75" hidden="false" customHeight="false" outlineLevel="0" collapsed="false">
      <c r="A104" s="18" t="s">
        <v>2717</v>
      </c>
      <c r="B104" s="18"/>
      <c r="C104" s="78" t="s">
        <v>2732</v>
      </c>
      <c r="D104" s="79" t="s">
        <v>390</v>
      </c>
      <c r="E104" s="80"/>
      <c r="F104" s="81"/>
      <c r="G104" s="82"/>
      <c r="H104" s="83" t="s">
        <v>168</v>
      </c>
      <c r="I104" s="84" t="n">
        <v>0.75</v>
      </c>
      <c r="J104" s="83"/>
      <c r="K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c r="BA104" s="18"/>
      <c r="BB104" s="18"/>
      <c r="BC104" s="18"/>
      <c r="BD104" s="18"/>
      <c r="BE104" s="18"/>
      <c r="BF104" s="18"/>
      <c r="BG104" s="18"/>
      <c r="BH104" s="18"/>
      <c r="BI104" s="18"/>
      <c r="BJ104" s="18"/>
      <c r="BK104" s="18"/>
      <c r="BL104" s="18"/>
    </row>
    <row r="106" customFormat="false" ht="17.35" hidden="false" customHeight="false" outlineLevel="0" collapsed="false">
      <c r="C106" s="15" t="s">
        <v>2838</v>
      </c>
      <c r="D106" s="45" t="s">
        <v>1</v>
      </c>
    </row>
    <row r="107" customFormat="false" ht="17.35" hidden="false" customHeight="false" outlineLevel="0" collapsed="false">
      <c r="C107" s="15" t="s">
        <v>2839</v>
      </c>
      <c r="D107" s="45" t="s">
        <v>1</v>
      </c>
    </row>
    <row r="108" customFormat="false" ht="12.75" hidden="false" customHeight="false" outlineLevel="0" collapsed="false">
      <c r="A108" s="1" t="s">
        <v>2840</v>
      </c>
      <c r="C108" s="19" t="s">
        <v>2841</v>
      </c>
      <c r="D108" s="19" t="s">
        <v>49</v>
      </c>
      <c r="E108" s="20" t="n">
        <v>2.3</v>
      </c>
      <c r="F108" s="21" t="n">
        <v>0.14</v>
      </c>
      <c r="G108" s="24" t="s">
        <v>2842</v>
      </c>
    </row>
    <row r="109" customFormat="false" ht="12.75" hidden="false" customHeight="false" outlineLevel="0" collapsed="false">
      <c r="A109" s="1" t="s">
        <v>2840</v>
      </c>
      <c r="C109" s="19" t="s">
        <v>2843</v>
      </c>
      <c r="D109" s="19" t="s">
        <v>79</v>
      </c>
      <c r="E109" s="20" t="n">
        <v>2.4</v>
      </c>
      <c r="F109" s="21" t="n">
        <v>0.14</v>
      </c>
      <c r="G109" s="24" t="s">
        <v>2842</v>
      </c>
    </row>
    <row r="110" customFormat="false" ht="12.75" hidden="false" customHeight="false" outlineLevel="0" collapsed="false">
      <c r="A110" s="1" t="s">
        <v>2840</v>
      </c>
      <c r="C110" s="19" t="s">
        <v>2844</v>
      </c>
      <c r="D110" s="19" t="s">
        <v>13</v>
      </c>
      <c r="E110" s="20" t="n">
        <v>2.2</v>
      </c>
      <c r="F110" s="21" t="n">
        <v>0.25</v>
      </c>
      <c r="G110" s="24" t="s">
        <v>2842</v>
      </c>
    </row>
    <row r="111" customFormat="false" ht="12.75" hidden="false" customHeight="false" outlineLevel="0" collapsed="false">
      <c r="A111" s="1" t="s">
        <v>2840</v>
      </c>
      <c r="C111" s="19" t="s">
        <v>2845</v>
      </c>
      <c r="D111" s="19" t="s">
        <v>88</v>
      </c>
      <c r="E111" s="20" t="n">
        <v>2.4</v>
      </c>
      <c r="F111" s="21" t="n">
        <v>0.11</v>
      </c>
      <c r="G111" s="69" t="s">
        <v>2842</v>
      </c>
    </row>
    <row r="113" customFormat="false" ht="17.35" hidden="false" customHeight="false" outlineLevel="0" collapsed="false">
      <c r="C113" s="15" t="s">
        <v>4243</v>
      </c>
      <c r="D113" s="45" t="s">
        <v>1</v>
      </c>
      <c r="E113" s="4"/>
    </row>
    <row r="114" customFormat="false" ht="12.75" hidden="false" customHeight="false" outlineLevel="0" collapsed="false">
      <c r="A114" s="18" t="s">
        <v>2846</v>
      </c>
      <c r="B114" s="18"/>
      <c r="C114" s="102" t="s">
        <v>2847</v>
      </c>
      <c r="D114" s="79" t="s">
        <v>2848</v>
      </c>
      <c r="E114" s="80"/>
      <c r="F114" s="81"/>
      <c r="G114" s="82"/>
      <c r="H114" s="83" t="s">
        <v>168</v>
      </c>
      <c r="I114" s="84" t="n">
        <v>0.33</v>
      </c>
      <c r="J114" s="83" t="s">
        <v>169</v>
      </c>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c r="AZ114" s="18"/>
      <c r="BA114" s="18"/>
      <c r="BB114" s="18"/>
      <c r="BC114" s="18"/>
      <c r="BD114" s="18"/>
      <c r="BE114" s="18"/>
      <c r="BF114" s="18"/>
      <c r="BG114" s="18"/>
      <c r="BH114" s="18"/>
      <c r="BI114" s="18"/>
      <c r="BJ114" s="18"/>
      <c r="BK114" s="18"/>
      <c r="BL114" s="18"/>
    </row>
    <row r="115" customFormat="false" ht="12.75" hidden="false" customHeight="false" outlineLevel="0" collapsed="false">
      <c r="A115" s="18" t="s">
        <v>2846</v>
      </c>
      <c r="B115" s="18"/>
      <c r="C115" s="78" t="s">
        <v>2849</v>
      </c>
      <c r="D115" s="79" t="s">
        <v>13</v>
      </c>
      <c r="E115" s="80"/>
      <c r="F115" s="81"/>
      <c r="G115" s="82"/>
      <c r="H115" s="83" t="s">
        <v>168</v>
      </c>
      <c r="I115" s="84" t="n">
        <v>0.31</v>
      </c>
      <c r="J115" s="83" t="s">
        <v>169</v>
      </c>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c r="BA115" s="18"/>
      <c r="BB115" s="18"/>
      <c r="BC115" s="18"/>
      <c r="BD115" s="18"/>
      <c r="BE115" s="18"/>
      <c r="BF115" s="18"/>
      <c r="BG115" s="18"/>
      <c r="BH115" s="18"/>
      <c r="BI115" s="18"/>
      <c r="BJ115" s="18"/>
      <c r="BK115" s="18"/>
      <c r="BL115" s="18"/>
    </row>
    <row r="116" customFormat="false" ht="12.75" hidden="false" customHeight="false" outlineLevel="0" collapsed="false">
      <c r="A116" s="18" t="s">
        <v>2846</v>
      </c>
      <c r="B116" s="18"/>
      <c r="C116" s="78" t="s">
        <v>2850</v>
      </c>
      <c r="D116" s="79" t="s">
        <v>51</v>
      </c>
      <c r="E116" s="80"/>
      <c r="F116" s="81"/>
      <c r="G116" s="82"/>
      <c r="H116" s="83" t="s">
        <v>168</v>
      </c>
      <c r="I116" s="84" t="n">
        <v>0.13</v>
      </c>
      <c r="J116" s="83" t="s">
        <v>169</v>
      </c>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c r="AZ116" s="18"/>
      <c r="BA116" s="18"/>
      <c r="BB116" s="18"/>
      <c r="BC116" s="18"/>
      <c r="BD116" s="18"/>
      <c r="BE116" s="18"/>
      <c r="BF116" s="18"/>
      <c r="BG116" s="18"/>
      <c r="BH116" s="18"/>
      <c r="BI116" s="18"/>
      <c r="BJ116" s="18"/>
      <c r="BK116" s="18"/>
      <c r="BL116" s="18"/>
    </row>
    <row r="117" customFormat="false" ht="12.75" hidden="false" customHeight="false" outlineLevel="0" collapsed="false">
      <c r="A117" s="18" t="s">
        <v>2846</v>
      </c>
      <c r="B117" s="18"/>
      <c r="C117" s="78" t="s">
        <v>2851</v>
      </c>
      <c r="D117" s="79" t="s">
        <v>2848</v>
      </c>
      <c r="E117" s="80"/>
      <c r="F117" s="81"/>
      <c r="G117" s="82"/>
      <c r="H117" s="83" t="s">
        <v>168</v>
      </c>
      <c r="I117" s="84" t="n">
        <v>0.32</v>
      </c>
      <c r="J117" s="83" t="s">
        <v>169</v>
      </c>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c r="BA117" s="18"/>
      <c r="BB117" s="18"/>
      <c r="BC117" s="18"/>
      <c r="BD117" s="18"/>
      <c r="BE117" s="18"/>
      <c r="BF117" s="18"/>
      <c r="BG117" s="18"/>
      <c r="BH117" s="18"/>
      <c r="BI117" s="18"/>
      <c r="BJ117" s="18"/>
      <c r="BK117" s="18"/>
      <c r="BL117" s="18"/>
    </row>
    <row r="118" customFormat="false" ht="12.75" hidden="false" customHeight="false" outlineLevel="0" collapsed="false">
      <c r="A118" s="18" t="s">
        <v>2846</v>
      </c>
      <c r="B118" s="18" t="s">
        <v>2852</v>
      </c>
      <c r="C118" s="79" t="s">
        <v>2853</v>
      </c>
      <c r="D118" s="79" t="s">
        <v>2848</v>
      </c>
      <c r="E118" s="80"/>
      <c r="F118" s="81"/>
      <c r="G118" s="82"/>
      <c r="H118" s="83" t="s">
        <v>168</v>
      </c>
      <c r="I118" s="84" t="n">
        <v>0.23</v>
      </c>
      <c r="J118" s="83" t="s">
        <v>169</v>
      </c>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c r="AY118" s="18"/>
      <c r="AZ118" s="18"/>
      <c r="BA118" s="18"/>
      <c r="BB118" s="18"/>
      <c r="BC118" s="18"/>
      <c r="BD118" s="18"/>
      <c r="BE118" s="18"/>
      <c r="BF118" s="18"/>
      <c r="BG118" s="18"/>
      <c r="BH118" s="18"/>
      <c r="BI118" s="18"/>
      <c r="BJ118" s="18"/>
      <c r="BK118" s="18"/>
      <c r="BL118" s="18"/>
    </row>
    <row r="119" customFormat="false" ht="12.75" hidden="false" customHeight="false" outlineLevel="0" collapsed="false">
      <c r="A119" s="1" t="s">
        <v>2846</v>
      </c>
      <c r="C119" s="79" t="s">
        <v>2854</v>
      </c>
      <c r="D119" s="79" t="s">
        <v>18</v>
      </c>
      <c r="E119" s="80"/>
      <c r="F119" s="81"/>
      <c r="G119" s="83"/>
      <c r="H119" s="83" t="s">
        <v>168</v>
      </c>
      <c r="I119" s="84" t="n">
        <v>0.13</v>
      </c>
      <c r="J119" s="83" t="s">
        <v>169</v>
      </c>
    </row>
    <row r="120" customFormat="false" ht="12.75" hidden="false" customHeight="false" outlineLevel="0" collapsed="false">
      <c r="A120" s="1" t="s">
        <v>2855</v>
      </c>
      <c r="C120" s="79" t="s">
        <v>2856</v>
      </c>
      <c r="D120" s="79" t="s">
        <v>2848</v>
      </c>
      <c r="E120" s="80"/>
      <c r="F120" s="81"/>
      <c r="G120" s="83"/>
      <c r="H120" s="83" t="s">
        <v>168</v>
      </c>
      <c r="I120" s="84" t="n">
        <v>0.3</v>
      </c>
      <c r="J120" s="83" t="s">
        <v>648</v>
      </c>
    </row>
    <row r="122" customFormat="false" ht="17.35" hidden="false" customHeight="false" outlineLevel="0" collapsed="false">
      <c r="C122" s="15" t="s">
        <v>2986</v>
      </c>
      <c r="D122" s="45" t="s">
        <v>1</v>
      </c>
      <c r="H122" s="4"/>
      <c r="L122" s="95"/>
      <c r="N122" s="95"/>
      <c r="O122" s="95"/>
    </row>
    <row r="123" customFormat="false" ht="12.75" hidden="false" customHeight="false" outlineLevel="0" collapsed="false">
      <c r="A123" s="1" t="s">
        <v>2987</v>
      </c>
      <c r="C123" s="70" t="s">
        <v>2988</v>
      </c>
      <c r="D123" s="70" t="s">
        <v>88</v>
      </c>
      <c r="E123" s="72" t="n">
        <v>1.6</v>
      </c>
      <c r="F123" s="73" t="n">
        <v>1.45</v>
      </c>
      <c r="G123" s="74" t="s">
        <v>2235</v>
      </c>
      <c r="H123" s="4"/>
      <c r="L123" s="95"/>
      <c r="N123" s="95"/>
      <c r="O123" s="95"/>
    </row>
    <row r="124" customFormat="false" ht="12.75" hidden="false" customHeight="false" outlineLevel="0" collapsed="false">
      <c r="A124" s="1" t="s">
        <v>2987</v>
      </c>
      <c r="C124" s="70" t="s">
        <v>2989</v>
      </c>
      <c r="D124" s="70" t="s">
        <v>79</v>
      </c>
      <c r="E124" s="72" t="n">
        <v>1.6</v>
      </c>
      <c r="F124" s="73" t="n">
        <v>1.49</v>
      </c>
      <c r="G124" s="74" t="s">
        <v>2235</v>
      </c>
      <c r="H124" s="4"/>
      <c r="L124" s="95"/>
      <c r="N124" s="95"/>
      <c r="O124" s="95"/>
    </row>
    <row r="125" customFormat="false" ht="12.75" hidden="false" customHeight="false" outlineLevel="0" collapsed="false">
      <c r="A125" s="1" t="s">
        <v>2987</v>
      </c>
      <c r="C125" s="70" t="s">
        <v>2990</v>
      </c>
      <c r="D125" s="70" t="s">
        <v>13</v>
      </c>
      <c r="E125" s="72" t="n">
        <v>2.2</v>
      </c>
      <c r="F125" s="73" t="n">
        <v>4.9</v>
      </c>
      <c r="G125" s="74" t="s">
        <v>2235</v>
      </c>
      <c r="H125" s="4"/>
      <c r="L125" s="95"/>
      <c r="N125" s="95"/>
      <c r="O125" s="95"/>
    </row>
    <row r="126" customFormat="false" ht="12.75" hidden="false" customHeight="false" outlineLevel="0" collapsed="false">
      <c r="A126" s="1" t="s">
        <v>2991</v>
      </c>
      <c r="C126" s="70" t="s">
        <v>2992</v>
      </c>
      <c r="D126" s="70" t="s">
        <v>79</v>
      </c>
      <c r="E126" s="72" t="n">
        <v>1.6</v>
      </c>
      <c r="F126" s="73" t="n">
        <v>1.49</v>
      </c>
      <c r="G126" s="74" t="s">
        <v>2235</v>
      </c>
      <c r="H126" s="4"/>
      <c r="L126" s="95"/>
      <c r="N126" s="95"/>
      <c r="O126" s="95"/>
    </row>
    <row r="127" customFormat="false" ht="12.75" hidden="false" customHeight="false" outlineLevel="0" collapsed="false">
      <c r="H127" s="4"/>
    </row>
    <row r="128" customFormat="false" ht="17.35" hidden="false" customHeight="false" outlineLevel="0" collapsed="false">
      <c r="C128" s="15" t="s">
        <v>3036</v>
      </c>
      <c r="D128" s="45" t="s">
        <v>1</v>
      </c>
      <c r="E128" s="4"/>
    </row>
    <row r="129" customFormat="false" ht="12.75" hidden="false" customHeight="false" outlineLevel="0" collapsed="false">
      <c r="A129" s="1" t="s">
        <v>3037</v>
      </c>
      <c r="C129" s="79" t="s">
        <v>3038</v>
      </c>
      <c r="D129" s="79" t="s">
        <v>1244</v>
      </c>
      <c r="E129" s="80"/>
      <c r="F129" s="81"/>
      <c r="G129" s="83"/>
      <c r="H129" s="83" t="s">
        <v>61</v>
      </c>
      <c r="I129" s="84" t="n">
        <v>0.75</v>
      </c>
      <c r="J129" s="83" t="s">
        <v>2997</v>
      </c>
    </row>
    <row r="130" customFormat="false" ht="12.75" hidden="false" customHeight="false" outlineLevel="0" collapsed="false">
      <c r="A130" s="1" t="s">
        <v>3037</v>
      </c>
      <c r="C130" s="79" t="s">
        <v>3039</v>
      </c>
      <c r="D130" s="79" t="s">
        <v>13</v>
      </c>
      <c r="E130" s="80"/>
      <c r="F130" s="81"/>
      <c r="G130" s="83"/>
      <c r="H130" s="83" t="s">
        <v>61</v>
      </c>
      <c r="I130" s="84" t="n">
        <v>2.63</v>
      </c>
      <c r="J130" s="83" t="s">
        <v>2997</v>
      </c>
    </row>
    <row r="131" customFormat="false" ht="12.75" hidden="false" customHeight="false" outlineLevel="0" collapsed="false">
      <c r="A131" s="1" t="s">
        <v>3037</v>
      </c>
      <c r="C131" s="79" t="s">
        <v>3040</v>
      </c>
      <c r="D131" s="79" t="s">
        <v>13</v>
      </c>
      <c r="E131" s="80"/>
      <c r="F131" s="81"/>
      <c r="G131" s="83"/>
      <c r="H131" s="83" t="s">
        <v>61</v>
      </c>
      <c r="I131" s="84" t="n">
        <v>8.75</v>
      </c>
      <c r="J131" s="83" t="s">
        <v>2997</v>
      </c>
    </row>
    <row r="132" customFormat="false" ht="12.75" hidden="false" customHeight="false" outlineLevel="0" collapsed="false">
      <c r="A132" s="1" t="s">
        <v>3037</v>
      </c>
      <c r="C132" s="79" t="s">
        <v>3041</v>
      </c>
      <c r="D132" s="79" t="s">
        <v>24</v>
      </c>
      <c r="E132" s="80"/>
      <c r="F132" s="81"/>
      <c r="G132" s="83"/>
      <c r="H132" s="83" t="s">
        <v>61</v>
      </c>
      <c r="I132" s="84" t="n">
        <v>0.85</v>
      </c>
      <c r="J132" s="83" t="s">
        <v>2997</v>
      </c>
    </row>
    <row r="133" customFormat="false" ht="12.75" hidden="false" customHeight="false" outlineLevel="0" collapsed="false">
      <c r="A133" s="1" t="s">
        <v>3037</v>
      </c>
      <c r="C133" s="79" t="s">
        <v>3042</v>
      </c>
      <c r="D133" s="79" t="s">
        <v>88</v>
      </c>
      <c r="E133" s="80"/>
      <c r="F133" s="81"/>
      <c r="G133" s="83"/>
      <c r="H133" s="83" t="s">
        <v>168</v>
      </c>
      <c r="I133" s="84" t="n">
        <v>0.75</v>
      </c>
      <c r="J133" s="83" t="s">
        <v>2997</v>
      </c>
    </row>
    <row r="134" customFormat="false" ht="12.75" hidden="false" customHeight="false" outlineLevel="0" collapsed="false">
      <c r="A134" s="1" t="s">
        <v>3037</v>
      </c>
      <c r="C134" s="79" t="s">
        <v>3043</v>
      </c>
      <c r="D134" s="79" t="s">
        <v>79</v>
      </c>
      <c r="E134" s="80"/>
      <c r="F134" s="81"/>
      <c r="G134" s="83"/>
      <c r="H134" s="83" t="s">
        <v>168</v>
      </c>
      <c r="I134" s="84" t="n">
        <v>0.89</v>
      </c>
      <c r="J134" s="83" t="s">
        <v>2997</v>
      </c>
    </row>
    <row r="135" customFormat="false" ht="12.75" hidden="false" customHeight="false" outlineLevel="0" collapsed="false">
      <c r="A135" s="1" t="s">
        <v>3037</v>
      </c>
      <c r="C135" s="79" t="s">
        <v>3044</v>
      </c>
      <c r="D135" s="79" t="s">
        <v>20</v>
      </c>
      <c r="E135" s="80"/>
      <c r="F135" s="81"/>
      <c r="G135" s="83"/>
      <c r="H135" s="83" t="s">
        <v>168</v>
      </c>
      <c r="I135" s="84" t="n">
        <v>0.79</v>
      </c>
      <c r="J135" s="83" t="s">
        <v>2997</v>
      </c>
    </row>
    <row r="137" customFormat="false" ht="17.35" hidden="false" customHeight="false" outlineLevel="0" collapsed="false">
      <c r="C137" s="15" t="s">
        <v>3086</v>
      </c>
      <c r="D137" s="45" t="s">
        <v>1</v>
      </c>
      <c r="E137" s="4"/>
    </row>
    <row r="138" customFormat="false" ht="12.75" hidden="false" customHeight="false" outlineLevel="0" collapsed="false">
      <c r="A138" s="1" t="s">
        <v>3087</v>
      </c>
      <c r="C138" s="70" t="s">
        <v>3088</v>
      </c>
      <c r="D138" s="70" t="s">
        <v>88</v>
      </c>
      <c r="E138" s="72" t="n">
        <v>1.9</v>
      </c>
      <c r="F138" s="73" t="n">
        <v>0.11</v>
      </c>
      <c r="G138" s="74" t="s">
        <v>3063</v>
      </c>
      <c r="H138" s="4"/>
      <c r="L138" s="95"/>
      <c r="N138" s="95"/>
      <c r="O138" s="95"/>
    </row>
    <row r="139" customFormat="false" ht="12.75" hidden="false" customHeight="false" outlineLevel="0" collapsed="false">
      <c r="A139" s="1" t="s">
        <v>3087</v>
      </c>
      <c r="C139" s="70" t="s">
        <v>3089</v>
      </c>
      <c r="D139" s="70" t="s">
        <v>49</v>
      </c>
      <c r="E139" s="72" t="n">
        <v>1.9</v>
      </c>
      <c r="F139" s="73" t="n">
        <v>0.11</v>
      </c>
      <c r="G139" s="74" t="s">
        <v>3063</v>
      </c>
      <c r="H139" s="4"/>
      <c r="L139" s="95"/>
      <c r="N139" s="95"/>
      <c r="O139" s="95"/>
    </row>
    <row r="140" customFormat="false" ht="12.75" hidden="false" customHeight="false" outlineLevel="0" collapsed="false">
      <c r="A140" s="1" t="s">
        <v>3087</v>
      </c>
      <c r="C140" s="70" t="s">
        <v>3090</v>
      </c>
      <c r="D140" s="70" t="s">
        <v>51</v>
      </c>
      <c r="E140" s="72" t="n">
        <v>2</v>
      </c>
      <c r="F140" s="73" t="n">
        <v>0.11</v>
      </c>
      <c r="G140" s="74" t="s">
        <v>3063</v>
      </c>
      <c r="H140" s="4"/>
      <c r="L140" s="95"/>
      <c r="N140" s="95"/>
      <c r="O140" s="95"/>
    </row>
    <row r="141" customFormat="false" ht="12.75" hidden="false" customHeight="false" outlineLevel="0" collapsed="false">
      <c r="A141" s="1" t="s">
        <v>3087</v>
      </c>
      <c r="C141" s="70" t="s">
        <v>3091</v>
      </c>
      <c r="D141" s="70" t="s">
        <v>24</v>
      </c>
      <c r="E141" s="72" t="n">
        <v>2</v>
      </c>
      <c r="F141" s="73" t="n">
        <v>0.11</v>
      </c>
      <c r="G141" s="74" t="s">
        <v>3063</v>
      </c>
      <c r="H141" s="4"/>
      <c r="L141" s="95"/>
      <c r="N141" s="95"/>
      <c r="O141" s="95"/>
    </row>
    <row r="142" customFormat="false" ht="12.75" hidden="false" customHeight="false" outlineLevel="0" collapsed="false">
      <c r="A142" s="1" t="s">
        <v>3087</v>
      </c>
      <c r="C142" s="70" t="s">
        <v>3092</v>
      </c>
      <c r="D142" s="70" t="s">
        <v>79</v>
      </c>
      <c r="E142" s="72" t="n">
        <v>2</v>
      </c>
      <c r="F142" s="73" t="n">
        <v>0.11</v>
      </c>
      <c r="G142" s="74" t="s">
        <v>3063</v>
      </c>
      <c r="H142" s="4"/>
      <c r="L142" s="95"/>
      <c r="N142" s="95"/>
      <c r="O142" s="95"/>
    </row>
    <row r="143" customFormat="false" ht="12.75" hidden="false" customHeight="false" outlineLevel="0" collapsed="false">
      <c r="A143" s="1" t="s">
        <v>3087</v>
      </c>
      <c r="C143" s="70" t="s">
        <v>3093</v>
      </c>
      <c r="D143" s="70" t="s">
        <v>16</v>
      </c>
      <c r="E143" s="72" t="n">
        <v>2.2</v>
      </c>
      <c r="F143" s="73" t="n">
        <v>0.11</v>
      </c>
      <c r="G143" s="74" t="s">
        <v>3063</v>
      </c>
      <c r="H143" s="4"/>
      <c r="L143" s="95"/>
      <c r="N143" s="95"/>
      <c r="O143" s="95"/>
    </row>
    <row r="144" customFormat="false" ht="12.75" hidden="false" customHeight="false" outlineLevel="0" collapsed="false">
      <c r="A144" s="1" t="s">
        <v>3087</v>
      </c>
      <c r="C144" s="70" t="s">
        <v>3094</v>
      </c>
      <c r="D144" s="70" t="s">
        <v>26</v>
      </c>
      <c r="E144" s="72" t="n">
        <v>2.2</v>
      </c>
      <c r="F144" s="73" t="n">
        <v>0.11</v>
      </c>
      <c r="G144" s="74" t="s">
        <v>3063</v>
      </c>
      <c r="H144" s="4"/>
      <c r="L144" s="95"/>
      <c r="N144" s="95"/>
      <c r="O144" s="95"/>
    </row>
    <row r="145" customFormat="false" ht="12.75" hidden="false" customHeight="false" outlineLevel="0" collapsed="false">
      <c r="A145" s="1" t="s">
        <v>3095</v>
      </c>
      <c r="C145" s="70" t="s">
        <v>3096</v>
      </c>
      <c r="D145" s="70" t="s">
        <v>88</v>
      </c>
      <c r="E145" s="72" t="n">
        <v>2.4</v>
      </c>
      <c r="F145" s="73" t="n">
        <v>0.11</v>
      </c>
      <c r="G145" s="74" t="s">
        <v>3063</v>
      </c>
      <c r="H145" s="4"/>
      <c r="L145" s="95"/>
      <c r="N145" s="95"/>
      <c r="O145" s="95"/>
    </row>
    <row r="146" customFormat="false" ht="12.75" hidden="false" customHeight="false" outlineLevel="0" collapsed="false">
      <c r="A146" s="1" t="s">
        <v>3095</v>
      </c>
      <c r="C146" s="70" t="s">
        <v>3097</v>
      </c>
      <c r="D146" s="70" t="s">
        <v>13</v>
      </c>
      <c r="E146" s="72" t="n">
        <v>2.4</v>
      </c>
      <c r="F146" s="73" t="n">
        <v>0.11</v>
      </c>
      <c r="G146" s="74" t="s">
        <v>3063</v>
      </c>
      <c r="H146" s="4"/>
      <c r="L146" s="95"/>
      <c r="N146" s="95"/>
      <c r="O146" s="95"/>
    </row>
    <row r="147" customFormat="false" ht="12.75" hidden="false" customHeight="false" outlineLevel="0" collapsed="false">
      <c r="A147" s="1" t="s">
        <v>3095</v>
      </c>
      <c r="C147" s="70" t="s">
        <v>3098</v>
      </c>
      <c r="D147" s="70" t="s">
        <v>79</v>
      </c>
      <c r="E147" s="72" t="n">
        <v>2.5</v>
      </c>
      <c r="F147" s="73" t="n">
        <v>0.11</v>
      </c>
      <c r="G147" s="74" t="s">
        <v>3063</v>
      </c>
      <c r="H147" s="4"/>
      <c r="L147" s="95"/>
      <c r="N147" s="95"/>
      <c r="O147" s="95"/>
    </row>
    <row r="149" customFormat="false" ht="17.35" hidden="false" customHeight="false" outlineLevel="0" collapsed="false">
      <c r="C149" s="15" t="s">
        <v>3123</v>
      </c>
      <c r="D149" s="45" t="s">
        <v>1</v>
      </c>
      <c r="E149" s="4"/>
    </row>
    <row r="150" customFormat="false" ht="12.75" hidden="false" customHeight="false" outlineLevel="0" collapsed="false">
      <c r="A150" s="1" t="s">
        <v>3124</v>
      </c>
      <c r="C150" s="79" t="s">
        <v>3125</v>
      </c>
      <c r="D150" s="79"/>
      <c r="E150" s="80"/>
      <c r="F150" s="81"/>
      <c r="G150" s="83"/>
      <c r="H150" s="83" t="s">
        <v>168</v>
      </c>
      <c r="I150" s="84" t="n">
        <v>0.37</v>
      </c>
      <c r="J150" s="83" t="s">
        <v>3063</v>
      </c>
    </row>
    <row r="151" customFormat="false" ht="12.75" hidden="false" customHeight="false" outlineLevel="0" collapsed="false">
      <c r="A151" s="1" t="s">
        <v>3124</v>
      </c>
      <c r="C151" s="79" t="s">
        <v>3126</v>
      </c>
      <c r="D151" s="79"/>
      <c r="E151" s="80"/>
      <c r="F151" s="81"/>
      <c r="G151" s="83"/>
      <c r="H151" s="83" t="s">
        <v>168</v>
      </c>
      <c r="I151" s="84" t="n">
        <v>0.22</v>
      </c>
      <c r="J151" s="83" t="s">
        <v>3063</v>
      </c>
    </row>
    <row r="152" customFormat="false" ht="12.75" hidden="false" customHeight="false" outlineLevel="0" collapsed="false">
      <c r="A152" s="1" t="s">
        <v>3124</v>
      </c>
      <c r="C152" s="79" t="s">
        <v>3127</v>
      </c>
      <c r="D152" s="79"/>
      <c r="E152" s="80"/>
      <c r="F152" s="81"/>
      <c r="G152" s="83"/>
      <c r="H152" s="83" t="s">
        <v>168</v>
      </c>
      <c r="I152" s="84" t="n">
        <v>0.32</v>
      </c>
      <c r="J152" s="83" t="s">
        <v>3063</v>
      </c>
    </row>
    <row r="153" customFormat="false" ht="12.75" hidden="false" customHeight="false" outlineLevel="0" collapsed="false">
      <c r="A153" s="1" t="s">
        <v>3124</v>
      </c>
      <c r="C153" s="79" t="s">
        <v>3128</v>
      </c>
      <c r="D153" s="79"/>
      <c r="E153" s="80"/>
      <c r="F153" s="81"/>
      <c r="G153" s="83"/>
      <c r="H153" s="83" t="s">
        <v>168</v>
      </c>
      <c r="I153" s="84" t="n">
        <v>0.32</v>
      </c>
      <c r="J153" s="83" t="s">
        <v>3063</v>
      </c>
    </row>
    <row r="155" customFormat="false" ht="17.35" hidden="false" customHeight="false" outlineLevel="0" collapsed="false">
      <c r="C155" s="15" t="s">
        <v>3409</v>
      </c>
      <c r="D155" s="45" t="s">
        <v>1</v>
      </c>
      <c r="E155" s="4"/>
    </row>
    <row r="156" customFormat="false" ht="12.75" hidden="false" customHeight="false" outlineLevel="0" collapsed="false">
      <c r="A156" s="18" t="s">
        <v>1365</v>
      </c>
      <c r="B156" s="18"/>
      <c r="C156" s="89" t="s">
        <v>3410</v>
      </c>
      <c r="D156" s="90" t="s">
        <v>13</v>
      </c>
      <c r="E156" s="91" t="n">
        <v>2</v>
      </c>
      <c r="F156" s="92" t="n">
        <v>0.1</v>
      </c>
      <c r="G156" s="93" t="s">
        <v>1367</v>
      </c>
      <c r="H156" s="87" t="s">
        <v>61</v>
      </c>
      <c r="I156" s="86" t="n">
        <v>3.99</v>
      </c>
      <c r="J156" s="87" t="s">
        <v>3372</v>
      </c>
      <c r="K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c r="BA156" s="18"/>
      <c r="BB156" s="18"/>
      <c r="BC156" s="18"/>
      <c r="BD156" s="18"/>
      <c r="BE156" s="18"/>
      <c r="BF156" s="18"/>
      <c r="BG156" s="18"/>
      <c r="BH156" s="18"/>
      <c r="BI156" s="18"/>
      <c r="BJ156" s="18"/>
      <c r="BK156" s="18"/>
      <c r="BL156" s="18"/>
    </row>
    <row r="157" customFormat="false" ht="12.75" hidden="false" customHeight="false" outlineLevel="0" collapsed="false">
      <c r="A157" s="1" t="s">
        <v>1365</v>
      </c>
      <c r="C157" s="19" t="s">
        <v>3411</v>
      </c>
      <c r="D157" s="19" t="s">
        <v>49</v>
      </c>
      <c r="E157" s="20" t="n">
        <v>2.2</v>
      </c>
      <c r="F157" s="21" t="n">
        <v>0.02</v>
      </c>
      <c r="G157" s="24" t="s">
        <v>1367</v>
      </c>
    </row>
    <row r="158" customFormat="false" ht="12.75" hidden="false" customHeight="false" outlineLevel="0" collapsed="false">
      <c r="A158" s="1" t="s">
        <v>1365</v>
      </c>
      <c r="C158" s="19" t="s">
        <v>1369</v>
      </c>
      <c r="D158" s="19" t="s">
        <v>79</v>
      </c>
      <c r="E158" s="20" t="n">
        <v>1.5</v>
      </c>
      <c r="F158" s="21" t="n">
        <v>0.05</v>
      </c>
      <c r="G158" s="24" t="s">
        <v>1367</v>
      </c>
    </row>
    <row r="159" customFormat="false" ht="12.75" hidden="false" customHeight="false" outlineLevel="0" collapsed="false">
      <c r="A159" s="1" t="s">
        <v>1365</v>
      </c>
      <c r="C159" s="19" t="s">
        <v>1370</v>
      </c>
      <c r="D159" s="19" t="s">
        <v>13</v>
      </c>
      <c r="E159" s="20" t="n">
        <v>1.7</v>
      </c>
      <c r="F159" s="21" t="n">
        <v>0.09</v>
      </c>
      <c r="G159" s="24" t="s">
        <v>1367</v>
      </c>
    </row>
    <row r="160" customFormat="false" ht="12.75" hidden="false" customHeight="false" outlineLevel="0" collapsed="false">
      <c r="A160" s="18" t="s">
        <v>1365</v>
      </c>
      <c r="B160" s="18"/>
      <c r="C160" s="78" t="s">
        <v>3412</v>
      </c>
      <c r="D160" s="79" t="s">
        <v>51</v>
      </c>
      <c r="E160" s="80"/>
      <c r="F160" s="81"/>
      <c r="G160" s="82"/>
      <c r="H160" s="83" t="s">
        <v>168</v>
      </c>
      <c r="I160" s="84" t="n">
        <v>0.95</v>
      </c>
      <c r="J160" s="83" t="s">
        <v>3413</v>
      </c>
      <c r="K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row>
    <row r="161" customFormat="false" ht="12.75" hidden="false" customHeight="false" outlineLevel="0" collapsed="false">
      <c r="A161" s="18" t="s">
        <v>1365</v>
      </c>
      <c r="B161" s="18"/>
      <c r="C161" s="89" t="s">
        <v>1372</v>
      </c>
      <c r="D161" s="90" t="s">
        <v>88</v>
      </c>
      <c r="E161" s="91" t="n">
        <v>2.4</v>
      </c>
      <c r="F161" s="92" t="n">
        <v>0.01</v>
      </c>
      <c r="G161" s="93" t="s">
        <v>1367</v>
      </c>
      <c r="H161" s="87" t="s">
        <v>61</v>
      </c>
      <c r="I161" s="86" t="n">
        <v>1.4</v>
      </c>
      <c r="J161" s="87" t="s">
        <v>960</v>
      </c>
      <c r="K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row>
    <row r="162" customFormat="false" ht="12.75" hidden="false" customHeight="false" outlineLevel="0" collapsed="false">
      <c r="A162" s="18" t="s">
        <v>1365</v>
      </c>
      <c r="B162" s="18"/>
      <c r="C162" s="78" t="s">
        <v>1373</v>
      </c>
      <c r="D162" s="79" t="s">
        <v>24</v>
      </c>
      <c r="E162" s="80"/>
      <c r="F162" s="81"/>
      <c r="G162" s="82"/>
      <c r="H162" s="83" t="s">
        <v>61</v>
      </c>
      <c r="I162" s="84" t="n">
        <v>1.69</v>
      </c>
      <c r="J162" s="83" t="s">
        <v>960</v>
      </c>
      <c r="K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row>
    <row r="163" customFormat="false" ht="12.75" hidden="false" customHeight="false" outlineLevel="0" collapsed="false">
      <c r="A163" s="1" t="s">
        <v>1365</v>
      </c>
      <c r="C163" s="90" t="s">
        <v>1374</v>
      </c>
      <c r="D163" s="90" t="s">
        <v>24</v>
      </c>
      <c r="E163" s="91" t="n">
        <v>1.6</v>
      </c>
      <c r="F163" s="92" t="n">
        <v>0.02</v>
      </c>
      <c r="G163" s="87" t="s">
        <v>1367</v>
      </c>
      <c r="H163" s="87" t="s">
        <v>168</v>
      </c>
      <c r="I163" s="86" t="n">
        <v>0.95</v>
      </c>
      <c r="J163" s="87" t="s">
        <v>3372</v>
      </c>
    </row>
    <row r="164" customFormat="false" ht="12.75" hidden="false" customHeight="false" outlineLevel="0" collapsed="false">
      <c r="A164" s="18" t="s">
        <v>1365</v>
      </c>
      <c r="B164" s="18"/>
      <c r="C164" s="79" t="s">
        <v>1375</v>
      </c>
      <c r="D164" s="79" t="s">
        <v>20</v>
      </c>
      <c r="E164" s="80"/>
      <c r="F164" s="81"/>
      <c r="G164" s="82"/>
      <c r="H164" s="83" t="s">
        <v>61</v>
      </c>
      <c r="I164" s="84" t="n">
        <v>1.36</v>
      </c>
      <c r="J164" s="83" t="s">
        <v>960</v>
      </c>
      <c r="K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c r="AY164" s="18"/>
      <c r="AZ164" s="18"/>
      <c r="BA164" s="18"/>
      <c r="BB164" s="18"/>
      <c r="BC164" s="18"/>
      <c r="BD164" s="18"/>
      <c r="BE164" s="18"/>
      <c r="BF164" s="18"/>
      <c r="BG164" s="18"/>
      <c r="BH164" s="18"/>
      <c r="BI164" s="18"/>
      <c r="BJ164" s="18"/>
      <c r="BK164" s="18"/>
      <c r="BL164" s="18"/>
    </row>
    <row r="165" customFormat="false" ht="12.75" hidden="false" customHeight="false" outlineLevel="0" collapsed="false">
      <c r="A165" s="1" t="s">
        <v>1365</v>
      </c>
      <c r="C165" s="79" t="s">
        <v>3414</v>
      </c>
      <c r="D165" s="79" t="s">
        <v>3415</v>
      </c>
      <c r="E165" s="80"/>
      <c r="F165" s="81"/>
      <c r="G165" s="83"/>
      <c r="H165" s="83" t="s">
        <v>61</v>
      </c>
      <c r="I165" s="84" t="n">
        <v>1.79</v>
      </c>
      <c r="J165" s="83" t="s">
        <v>3413</v>
      </c>
    </row>
    <row r="166" customFormat="false" ht="12.75" hidden="false" customHeight="false" outlineLevel="0" collapsed="false">
      <c r="A166" s="18" t="s">
        <v>1365</v>
      </c>
      <c r="B166" s="18"/>
      <c r="C166" s="78" t="s">
        <v>3416</v>
      </c>
      <c r="D166" s="79" t="s">
        <v>1244</v>
      </c>
      <c r="E166" s="80"/>
      <c r="F166" s="81"/>
      <c r="G166" s="82"/>
      <c r="H166" s="83" t="s">
        <v>168</v>
      </c>
      <c r="I166" s="84" t="n">
        <v>0.95</v>
      </c>
      <c r="J166" s="83" t="s">
        <v>3413</v>
      </c>
      <c r="K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c r="BG166" s="18"/>
      <c r="BH166" s="18"/>
      <c r="BI166" s="18"/>
      <c r="BJ166" s="18"/>
      <c r="BK166" s="18"/>
      <c r="BL166" s="18"/>
    </row>
    <row r="167" customFormat="false" ht="12.75" hidden="false" customHeight="false" outlineLevel="0" collapsed="false">
      <c r="A167" s="18" t="s">
        <v>1365</v>
      </c>
      <c r="B167" s="18"/>
      <c r="C167" s="78" t="s">
        <v>1378</v>
      </c>
      <c r="D167" s="79" t="s">
        <v>70</v>
      </c>
      <c r="E167" s="80"/>
      <c r="F167" s="81"/>
      <c r="G167" s="82"/>
      <c r="H167" s="83" t="s">
        <v>168</v>
      </c>
      <c r="I167" s="84" t="n">
        <v>1.51</v>
      </c>
      <c r="J167" s="83" t="s">
        <v>960</v>
      </c>
      <c r="K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18"/>
      <c r="AZ167" s="18"/>
      <c r="BA167" s="18"/>
      <c r="BB167" s="18"/>
      <c r="BC167" s="18"/>
      <c r="BD167" s="18"/>
      <c r="BE167" s="18"/>
      <c r="BF167" s="18"/>
      <c r="BG167" s="18"/>
      <c r="BH167" s="18"/>
      <c r="BI167" s="18"/>
      <c r="BJ167" s="18"/>
      <c r="BK167" s="18"/>
      <c r="BL167" s="18"/>
    </row>
    <row r="168" customFormat="false" ht="12.75" hidden="false" customHeight="false" outlineLevel="0" collapsed="false">
      <c r="A168" s="18" t="s">
        <v>1365</v>
      </c>
      <c r="B168" s="18"/>
      <c r="C168" s="78" t="s">
        <v>1379</v>
      </c>
      <c r="D168" s="79" t="s">
        <v>13</v>
      </c>
      <c r="E168" s="80"/>
      <c r="F168" s="81"/>
      <c r="G168" s="82"/>
      <c r="H168" s="83" t="s">
        <v>168</v>
      </c>
      <c r="I168" s="84" t="n">
        <v>15.92</v>
      </c>
      <c r="J168" s="83" t="s">
        <v>960</v>
      </c>
      <c r="K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c r="BA168" s="18"/>
      <c r="BB168" s="18"/>
      <c r="BC168" s="18"/>
      <c r="BD168" s="18"/>
      <c r="BE168" s="18"/>
      <c r="BF168" s="18"/>
      <c r="BG168" s="18"/>
      <c r="BH168" s="18"/>
      <c r="BI168" s="18"/>
      <c r="BJ168" s="18"/>
      <c r="BK168" s="18"/>
      <c r="BL168" s="18"/>
    </row>
    <row r="169" customFormat="false" ht="12.75" hidden="false" customHeight="false" outlineLevel="0" collapsed="false">
      <c r="A169" s="18" t="s">
        <v>1365</v>
      </c>
      <c r="B169" s="18"/>
      <c r="C169" s="79" t="s">
        <v>1380</v>
      </c>
      <c r="D169" s="79" t="s">
        <v>13</v>
      </c>
      <c r="E169" s="80"/>
      <c r="F169" s="81"/>
      <c r="G169" s="82"/>
      <c r="H169" s="83" t="s">
        <v>168</v>
      </c>
      <c r="I169" s="84" t="n">
        <v>6.2</v>
      </c>
      <c r="J169" s="83" t="s">
        <v>960</v>
      </c>
      <c r="K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row>
    <row r="170" customFormat="false" ht="12.75" hidden="false" customHeight="false" outlineLevel="0" collapsed="false">
      <c r="A170" s="1" t="s">
        <v>1365</v>
      </c>
      <c r="C170" s="19" t="s">
        <v>1381</v>
      </c>
      <c r="D170" s="19" t="s">
        <v>13</v>
      </c>
      <c r="E170" s="20" t="n">
        <v>1.8</v>
      </c>
      <c r="F170" s="21" t="n">
        <v>0.07</v>
      </c>
      <c r="G170" s="24" t="s">
        <v>1367</v>
      </c>
    </row>
    <row r="171" customFormat="false" ht="12.75" hidden="false" customHeight="false" outlineLevel="0" collapsed="false">
      <c r="A171" s="1" t="s">
        <v>1365</v>
      </c>
      <c r="C171" s="90" t="s">
        <v>1382</v>
      </c>
      <c r="D171" s="90" t="s">
        <v>16</v>
      </c>
      <c r="E171" s="91" t="n">
        <v>1.9</v>
      </c>
      <c r="F171" s="92" t="n">
        <v>0.01</v>
      </c>
      <c r="G171" s="87" t="s">
        <v>1367</v>
      </c>
      <c r="H171" s="87" t="s">
        <v>168</v>
      </c>
      <c r="I171" s="86" t="n">
        <v>1.5</v>
      </c>
      <c r="J171" s="87" t="s">
        <v>960</v>
      </c>
    </row>
    <row r="172" customFormat="false" ht="12.75" hidden="false" customHeight="false" outlineLevel="0" collapsed="false">
      <c r="A172" s="18" t="s">
        <v>1365</v>
      </c>
      <c r="B172" s="18"/>
      <c r="C172" s="78" t="s">
        <v>1383</v>
      </c>
      <c r="D172" s="79" t="s">
        <v>390</v>
      </c>
      <c r="E172" s="80"/>
      <c r="F172" s="81"/>
      <c r="G172" s="82"/>
      <c r="H172" s="83" t="s">
        <v>168</v>
      </c>
      <c r="I172" s="84" t="n">
        <v>1.5</v>
      </c>
      <c r="J172" s="83" t="s">
        <v>960</v>
      </c>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c r="AY172" s="18"/>
      <c r="AZ172" s="18"/>
      <c r="BA172" s="18"/>
      <c r="BB172" s="18"/>
      <c r="BC172" s="18"/>
      <c r="BD172" s="18"/>
      <c r="BE172" s="18"/>
      <c r="BF172" s="18"/>
      <c r="BG172" s="18"/>
      <c r="BH172" s="18"/>
      <c r="BI172" s="18"/>
      <c r="BJ172" s="18"/>
      <c r="BK172" s="18"/>
      <c r="BL172" s="18"/>
    </row>
    <row r="173" customFormat="false" ht="12.75" hidden="false" customHeight="false" outlineLevel="0" collapsed="false">
      <c r="A173" s="18" t="s">
        <v>1365</v>
      </c>
      <c r="B173" s="18"/>
      <c r="C173" s="78" t="s">
        <v>3417</v>
      </c>
      <c r="D173" s="79" t="s">
        <v>13</v>
      </c>
      <c r="E173" s="80"/>
      <c r="F173" s="81"/>
      <c r="G173" s="82"/>
      <c r="H173" s="83" t="s">
        <v>61</v>
      </c>
      <c r="I173" s="84" t="n">
        <v>1.89</v>
      </c>
      <c r="J173" s="83" t="s">
        <v>3372</v>
      </c>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row>
    <row r="174" customFormat="false" ht="12.75" hidden="false" customHeight="false" outlineLevel="0" collapsed="false">
      <c r="A174" s="18" t="s">
        <v>1365</v>
      </c>
      <c r="B174" s="18"/>
      <c r="C174" s="78" t="s">
        <v>3418</v>
      </c>
      <c r="D174" s="79"/>
      <c r="E174" s="80"/>
      <c r="F174" s="81"/>
      <c r="G174" s="82"/>
      <c r="H174" s="83" t="s">
        <v>168</v>
      </c>
      <c r="I174" s="84" t="n">
        <v>5.98</v>
      </c>
      <c r="J174" s="83" t="s">
        <v>3372</v>
      </c>
      <c r="K174" s="18"/>
      <c r="L174" s="18" t="n">
        <v>5</v>
      </c>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c r="BE174" s="18"/>
      <c r="BF174" s="18"/>
      <c r="BG174" s="18"/>
      <c r="BH174" s="18"/>
      <c r="BI174" s="18"/>
      <c r="BJ174" s="18"/>
      <c r="BK174" s="18"/>
      <c r="BL174" s="18"/>
    </row>
    <row r="175" customFormat="false" ht="12.75" hidden="false" customHeight="false" outlineLevel="0" collapsed="false">
      <c r="A175" s="18" t="s">
        <v>1365</v>
      </c>
      <c r="B175" s="18"/>
      <c r="C175" s="78" t="s">
        <v>3419</v>
      </c>
      <c r="D175" s="79" t="s">
        <v>1244</v>
      </c>
      <c r="E175" s="80"/>
      <c r="F175" s="81"/>
      <c r="G175" s="82"/>
      <c r="H175" s="83" t="s">
        <v>168</v>
      </c>
      <c r="I175" s="84" t="n">
        <v>1.45</v>
      </c>
      <c r="J175" s="83" t="s">
        <v>3372</v>
      </c>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row>
    <row r="176" customFormat="false" ht="12.75" hidden="false" customHeight="false" outlineLevel="0" collapsed="false">
      <c r="A176" s="18" t="s">
        <v>1365</v>
      </c>
      <c r="B176" s="18"/>
      <c r="C176" s="78" t="s">
        <v>3420</v>
      </c>
      <c r="D176" s="79" t="s">
        <v>13</v>
      </c>
      <c r="E176" s="80"/>
      <c r="F176" s="81"/>
      <c r="G176" s="82"/>
      <c r="H176" s="83" t="s">
        <v>168</v>
      </c>
      <c r="I176" s="84" t="n">
        <v>0.95</v>
      </c>
      <c r="J176" s="83" t="s">
        <v>3372</v>
      </c>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c r="AY176" s="18"/>
      <c r="AZ176" s="18"/>
      <c r="BA176" s="18"/>
      <c r="BB176" s="18"/>
      <c r="BC176" s="18"/>
      <c r="BD176" s="18"/>
      <c r="BE176" s="18"/>
      <c r="BF176" s="18"/>
      <c r="BG176" s="18"/>
      <c r="BH176" s="18"/>
      <c r="BI176" s="18"/>
      <c r="BJ176" s="18"/>
      <c r="BK176" s="18"/>
      <c r="BL176" s="18"/>
    </row>
    <row r="177" customFormat="false" ht="12.75" hidden="false" customHeight="false" outlineLevel="0" collapsed="false">
      <c r="A177" s="18" t="s">
        <v>1365</v>
      </c>
      <c r="B177" s="18"/>
      <c r="C177" s="78" t="s">
        <v>3421</v>
      </c>
      <c r="D177" s="79" t="s">
        <v>79</v>
      </c>
      <c r="E177" s="80"/>
      <c r="F177" s="81"/>
      <c r="G177" s="82"/>
      <c r="H177" s="83" t="s">
        <v>168</v>
      </c>
      <c r="I177" s="84" t="n">
        <v>2.25</v>
      </c>
      <c r="J177" s="83" t="s">
        <v>3372</v>
      </c>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c r="AY177" s="18"/>
      <c r="AZ177" s="18"/>
      <c r="BA177" s="18"/>
      <c r="BB177" s="18"/>
      <c r="BC177" s="18"/>
      <c r="BD177" s="18"/>
      <c r="BE177" s="18"/>
      <c r="BF177" s="18"/>
      <c r="BG177" s="18"/>
      <c r="BH177" s="18"/>
      <c r="BI177" s="18"/>
      <c r="BJ177" s="18"/>
      <c r="BK177" s="18"/>
      <c r="BL177" s="18"/>
    </row>
    <row r="178" customFormat="false" ht="12.75" hidden="false" customHeight="false" outlineLevel="0" collapsed="false">
      <c r="A178" s="18" t="s">
        <v>1365</v>
      </c>
      <c r="B178" s="18"/>
      <c r="C178" s="78" t="s">
        <v>3422</v>
      </c>
      <c r="D178" s="79" t="s">
        <v>13</v>
      </c>
      <c r="E178" s="80"/>
      <c r="F178" s="81"/>
      <c r="G178" s="82"/>
      <c r="H178" s="83" t="s">
        <v>168</v>
      </c>
      <c r="I178" s="84" t="n">
        <v>2.95</v>
      </c>
      <c r="J178" s="83" t="s">
        <v>3372</v>
      </c>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18"/>
      <c r="BE178" s="18"/>
      <c r="BF178" s="18"/>
      <c r="BG178" s="18"/>
      <c r="BH178" s="18"/>
      <c r="BI178" s="18"/>
      <c r="BJ178" s="18"/>
      <c r="BK178" s="18"/>
      <c r="BL178" s="18"/>
    </row>
    <row r="179" customFormat="false" ht="12.75" hidden="false" customHeight="false" outlineLevel="0" collapsed="false">
      <c r="A179" s="18" t="s">
        <v>1365</v>
      </c>
      <c r="B179" s="18"/>
      <c r="C179" s="78" t="s">
        <v>3423</v>
      </c>
      <c r="D179" s="79" t="s">
        <v>13</v>
      </c>
      <c r="E179" s="80"/>
      <c r="F179" s="81"/>
      <c r="G179" s="82"/>
      <c r="H179" s="83" t="s">
        <v>168</v>
      </c>
      <c r="I179" s="84" t="n">
        <v>1.89</v>
      </c>
      <c r="J179" s="83" t="s">
        <v>3372</v>
      </c>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18"/>
      <c r="BE179" s="18"/>
      <c r="BF179" s="18"/>
      <c r="BG179" s="18"/>
      <c r="BH179" s="18"/>
      <c r="BI179" s="18"/>
      <c r="BJ179" s="18"/>
      <c r="BK179" s="18"/>
      <c r="BL179" s="18"/>
    </row>
    <row r="180" customFormat="false" ht="12.75" hidden="false" customHeight="false" outlineLevel="0" collapsed="false">
      <c r="A180" s="18" t="s">
        <v>1365</v>
      </c>
      <c r="B180" s="18"/>
      <c r="C180" s="78" t="s">
        <v>3424</v>
      </c>
      <c r="D180" s="79" t="s">
        <v>13</v>
      </c>
      <c r="E180" s="80"/>
      <c r="F180" s="81"/>
      <c r="G180" s="82"/>
      <c r="H180" s="83" t="s">
        <v>168</v>
      </c>
      <c r="I180" s="84" t="n">
        <v>3.05</v>
      </c>
      <c r="J180" s="83" t="s">
        <v>3372</v>
      </c>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18"/>
      <c r="BE180" s="18"/>
      <c r="BF180" s="18"/>
      <c r="BG180" s="18"/>
      <c r="BH180" s="18"/>
      <c r="BI180" s="18"/>
      <c r="BJ180" s="18"/>
      <c r="BK180" s="18"/>
      <c r="BL180" s="18"/>
    </row>
    <row r="181" customFormat="false" ht="12.75" hidden="false" customHeight="false" outlineLevel="0" collapsed="false">
      <c r="A181" s="18" t="s">
        <v>1365</v>
      </c>
      <c r="B181" s="18"/>
      <c r="C181" s="78" t="s">
        <v>3425</v>
      </c>
      <c r="D181" s="79" t="s">
        <v>13</v>
      </c>
      <c r="E181" s="80"/>
      <c r="F181" s="81"/>
      <c r="G181" s="82"/>
      <c r="H181" s="83" t="s">
        <v>168</v>
      </c>
      <c r="I181" s="84" t="n">
        <v>2.76</v>
      </c>
      <c r="J181" s="83" t="s">
        <v>3372</v>
      </c>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c r="BJ181" s="18"/>
      <c r="BK181" s="18"/>
      <c r="BL181" s="18"/>
    </row>
    <row r="182" customFormat="false" ht="12.75" hidden="false" customHeight="false" outlineLevel="0" collapsed="false">
      <c r="A182" s="18" t="s">
        <v>1365</v>
      </c>
      <c r="B182" s="18"/>
      <c r="C182" s="78" t="s">
        <v>3426</v>
      </c>
      <c r="D182" s="79" t="s">
        <v>390</v>
      </c>
      <c r="E182" s="80"/>
      <c r="F182" s="81"/>
      <c r="G182" s="82"/>
      <c r="H182" s="83" t="s">
        <v>168</v>
      </c>
      <c r="I182" s="84" t="n">
        <v>0.93</v>
      </c>
      <c r="J182" s="83" t="s">
        <v>3372</v>
      </c>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c r="AY182" s="18"/>
      <c r="AZ182" s="18"/>
      <c r="BA182" s="18"/>
      <c r="BB182" s="18"/>
      <c r="BC182" s="18"/>
      <c r="BD182" s="18"/>
      <c r="BE182" s="18"/>
      <c r="BF182" s="18"/>
      <c r="BG182" s="18"/>
      <c r="BH182" s="18"/>
      <c r="BI182" s="18"/>
      <c r="BJ182" s="18"/>
      <c r="BK182" s="18"/>
      <c r="BL182" s="18"/>
    </row>
    <row r="184" customFormat="false" ht="17.35" hidden="false" customHeight="false" outlineLevel="0" collapsed="false">
      <c r="C184" s="15" t="s">
        <v>3907</v>
      </c>
      <c r="D184" s="45" t="s">
        <v>1</v>
      </c>
      <c r="E184" s="4"/>
    </row>
    <row r="185" customFormat="false" ht="12.75" hidden="false" customHeight="false" outlineLevel="0" collapsed="false">
      <c r="A185" s="1" t="s">
        <v>3908</v>
      </c>
      <c r="C185" s="19" t="s">
        <v>3909</v>
      </c>
      <c r="D185" s="19" t="s">
        <v>49</v>
      </c>
      <c r="E185" s="20" t="n">
        <v>2.1</v>
      </c>
      <c r="F185" s="21" t="n">
        <v>0.95</v>
      </c>
      <c r="G185" s="24" t="s">
        <v>3906</v>
      </c>
    </row>
    <row r="186" customFormat="false" ht="12.75" hidden="false" customHeight="false" outlineLevel="0" collapsed="false">
      <c r="A186" s="1" t="s">
        <v>3908</v>
      </c>
      <c r="C186" s="19" t="s">
        <v>3910</v>
      </c>
      <c r="D186" s="19" t="s">
        <v>88</v>
      </c>
      <c r="E186" s="20" t="n">
        <v>2.3</v>
      </c>
      <c r="F186" s="21" t="n">
        <v>0.95</v>
      </c>
      <c r="G186" s="24" t="s">
        <v>3906</v>
      </c>
    </row>
    <row r="187" customFormat="false" ht="12.75" hidden="false" customHeight="false" outlineLevel="0" collapsed="false">
      <c r="A187" s="1" t="s">
        <v>3908</v>
      </c>
      <c r="C187" s="19" t="s">
        <v>3911</v>
      </c>
      <c r="D187" s="19" t="s">
        <v>16</v>
      </c>
      <c r="E187" s="20" t="n">
        <v>2.4</v>
      </c>
      <c r="F187" s="21" t="n">
        <v>0.95</v>
      </c>
      <c r="G187" s="24" t="s">
        <v>3906</v>
      </c>
    </row>
    <row r="188" customFormat="false" ht="12.75" hidden="false" customHeight="false" outlineLevel="0" collapsed="false">
      <c r="A188" s="1" t="s">
        <v>3912</v>
      </c>
      <c r="C188" s="19" t="s">
        <v>3913</v>
      </c>
      <c r="D188" s="19" t="s">
        <v>79</v>
      </c>
      <c r="E188" s="20" t="n">
        <v>2</v>
      </c>
      <c r="F188" s="21" t="n">
        <v>1.6</v>
      </c>
      <c r="G188" s="24" t="s">
        <v>3906</v>
      </c>
    </row>
    <row r="190" customFormat="false" ht="17.35" hidden="false" customHeight="false" outlineLevel="0" collapsed="false">
      <c r="C190" s="15" t="s">
        <v>4151</v>
      </c>
      <c r="D190" s="45" t="s">
        <v>1</v>
      </c>
      <c r="E190" s="4"/>
    </row>
    <row r="191" customFormat="false" ht="12.75" hidden="false" customHeight="false" outlineLevel="0" collapsed="false">
      <c r="A191" s="1" t="s">
        <v>4152</v>
      </c>
      <c r="C191" s="19" t="s">
        <v>4153</v>
      </c>
      <c r="D191" s="19" t="s">
        <v>88</v>
      </c>
      <c r="E191" s="20" t="n">
        <v>1.6</v>
      </c>
      <c r="F191" s="21" t="n">
        <v>0.16</v>
      </c>
      <c r="G191" s="24" t="s">
        <v>4134</v>
      </c>
    </row>
    <row r="192" customFormat="false" ht="12.75" hidden="false" customHeight="false" outlineLevel="0" collapsed="false">
      <c r="A192" s="1" t="s">
        <v>4152</v>
      </c>
      <c r="C192" s="19" t="s">
        <v>4154</v>
      </c>
      <c r="D192" s="19" t="s">
        <v>49</v>
      </c>
      <c r="E192" s="20" t="n">
        <v>1.6</v>
      </c>
      <c r="F192" s="21" t="n">
        <v>0.16</v>
      </c>
      <c r="G192" s="24" t="s">
        <v>4134</v>
      </c>
    </row>
    <row r="193" customFormat="false" ht="12.75" hidden="false" customHeight="false" outlineLevel="0" collapsed="false">
      <c r="A193" s="1" t="s">
        <v>4152</v>
      </c>
      <c r="C193" s="19" t="s">
        <v>4155</v>
      </c>
      <c r="D193" s="19" t="s">
        <v>79</v>
      </c>
      <c r="E193" s="20" t="n">
        <v>1.7</v>
      </c>
      <c r="F193" s="21" t="n">
        <v>0.16</v>
      </c>
      <c r="G193" s="24" t="s">
        <v>4134</v>
      </c>
    </row>
    <row r="194" customFormat="false" ht="12.75" hidden="false" customHeight="false" outlineLevel="0" collapsed="false">
      <c r="A194" s="1" t="s">
        <v>4152</v>
      </c>
      <c r="C194" s="19" t="s">
        <v>4156</v>
      </c>
      <c r="D194" s="19" t="s">
        <v>70</v>
      </c>
      <c r="E194" s="20" t="n">
        <v>1.9</v>
      </c>
      <c r="F194" s="21" t="n">
        <v>0.16</v>
      </c>
      <c r="G194" s="24" t="s">
        <v>4134</v>
      </c>
    </row>
    <row r="195" customFormat="false" ht="12.75" hidden="false" customHeight="false" outlineLevel="0" collapsed="false">
      <c r="A195" s="1" t="s">
        <v>4152</v>
      </c>
      <c r="C195" s="19" t="s">
        <v>4157</v>
      </c>
      <c r="D195" s="19" t="s">
        <v>13</v>
      </c>
      <c r="E195" s="20" t="n">
        <v>1.9</v>
      </c>
      <c r="F195" s="21" t="n">
        <v>0.16</v>
      </c>
      <c r="G195" s="24" t="s">
        <v>4134</v>
      </c>
    </row>
    <row r="196" customFormat="false" ht="12.75" hidden="false" customHeight="false" outlineLevel="0" collapsed="false">
      <c r="A196" s="1" t="s">
        <v>4152</v>
      </c>
      <c r="C196" s="19" t="s">
        <v>4158</v>
      </c>
      <c r="D196" s="19" t="s">
        <v>16</v>
      </c>
      <c r="E196" s="20" t="n">
        <v>2.1</v>
      </c>
      <c r="F196" s="21" t="n">
        <v>0.34</v>
      </c>
      <c r="G196" s="24" t="s">
        <v>4134</v>
      </c>
    </row>
    <row r="197" customFormat="false" ht="12.75" hidden="false" customHeight="false" outlineLevel="0" collapsed="false">
      <c r="A197" s="1" t="s">
        <v>4152</v>
      </c>
      <c r="C197" s="19" t="s">
        <v>4159</v>
      </c>
      <c r="D197" s="19" t="s">
        <v>26</v>
      </c>
      <c r="E197" s="20" t="n">
        <v>2.1</v>
      </c>
      <c r="F197" s="21" t="n">
        <v>0.16</v>
      </c>
      <c r="G197" s="24" t="s">
        <v>4134</v>
      </c>
    </row>
    <row r="198" customFormat="false" ht="12.75" hidden="false" customHeight="false" outlineLevel="0" collapsed="false">
      <c r="A198" s="1" t="s">
        <v>2855</v>
      </c>
      <c r="C198" s="19" t="s">
        <v>4160</v>
      </c>
      <c r="D198" s="19" t="s">
        <v>70</v>
      </c>
      <c r="E198" s="20" t="n">
        <v>2.5</v>
      </c>
      <c r="F198" s="21" t="n">
        <v>0.16</v>
      </c>
      <c r="G198" s="24" t="s">
        <v>4134</v>
      </c>
    </row>
    <row r="1048535" customFormat="false" ht="12.8" hidden="false" customHeight="false" outlineLevel="0" collapsed="false"/>
    <row r="1048536" customFormat="false" ht="12.8" hidden="false" customHeight="false" outlineLevel="0" collapsed="false"/>
    <row r="1048537" customFormat="false" ht="12.8" hidden="false" customHeight="false" outlineLevel="0" collapsed="false"/>
    <row r="1048538" customFormat="false" ht="12.8" hidden="false" customHeight="false" outlineLevel="0" collapsed="false"/>
    <row r="1048539" customFormat="false" ht="12.8" hidden="false" customHeight="false" outlineLevel="0" collapsed="false"/>
    <row r="1048540" customFormat="false" ht="12.8" hidden="false" customHeight="false" outlineLevel="0" collapsed="false"/>
    <row r="1048541" customFormat="false" ht="12.8" hidden="false" customHeight="false" outlineLevel="0" collapsed="false"/>
    <row r="1048542" customFormat="false" ht="12.8" hidden="false" customHeight="false" outlineLevel="0" collapsed="false"/>
    <row r="1048543" customFormat="false" ht="12.8" hidden="false" customHeight="false" outlineLevel="0" collapsed="false"/>
    <row r="1048544" customFormat="false" ht="12.8" hidden="false" customHeight="false" outlineLevel="0" collapsed="false"/>
    <row r="1048545" customFormat="false" ht="12.8" hidden="false" customHeight="false" outlineLevel="0" collapsed="false"/>
    <row r="1048546" customFormat="false" ht="12.8" hidden="false" customHeight="false" outlineLevel="0" collapsed="false"/>
    <row r="1048547" customFormat="false" ht="12.8" hidden="false" customHeight="false" outlineLevel="0" collapsed="false"/>
    <row r="1048548" customFormat="false" ht="12.8" hidden="false" customHeight="false" outlineLevel="0" collapsed="false"/>
    <row r="1048549" customFormat="false" ht="12.8" hidden="false" customHeight="false" outlineLevel="0" collapsed="false"/>
    <row r="1048550" customFormat="false" ht="12.8" hidden="false" customHeight="false" outlineLevel="0" collapsed="false"/>
    <row r="1048551" customFormat="false" ht="12.8" hidden="false" customHeight="false" outlineLevel="0" collapsed="false"/>
    <row r="1048552" customFormat="false" ht="12.8" hidden="false" customHeight="false" outlineLevel="0" collapsed="false"/>
    <row r="1048553" customFormat="false" ht="12.8" hidden="false" customHeight="false" outlineLevel="0" collapsed="false"/>
    <row r="1048554" customFormat="false" ht="12.8" hidden="false" customHeight="false" outlineLevel="0" collapsed="false"/>
    <row r="1048555" customFormat="false" ht="12.8" hidden="false" customHeight="false" outlineLevel="0" collapsed="false"/>
    <row r="1048556" customFormat="false" ht="12.8" hidden="false" customHeight="false" outlineLevel="0" collapsed="false"/>
    <row r="1048557" customFormat="false" ht="12.8" hidden="false" customHeight="false" outlineLevel="0" collapsed="false"/>
    <row r="1048558" customFormat="false" ht="12.8" hidden="false" customHeight="false" outlineLevel="0" collapsed="false"/>
    <row r="1048559" customFormat="false" ht="12.8" hidden="false" customHeight="false" outlineLevel="0" collapsed="false"/>
    <row r="1048560" customFormat="false" ht="12.8" hidden="false" customHeight="false" outlineLevel="0" collapsed="false"/>
    <row r="1048561" customFormat="false" ht="12.8" hidden="false" customHeight="false" outlineLevel="0" collapsed="false"/>
    <row r="1048562" customFormat="false" ht="12.8" hidden="false" customHeight="false" outlineLevel="0" collapsed="false"/>
    <row r="1048563" customFormat="false" ht="12.8" hidden="false" customHeight="false" outlineLevel="0" collapsed="false"/>
    <row r="1048564" customFormat="false" ht="12.8" hidden="false" customHeight="false" outlineLevel="0" collapsed="false"/>
    <row r="1048565" customFormat="false" ht="12.8" hidden="false" customHeight="false" outlineLevel="0" collapsed="false"/>
    <row r="1048566" customFormat="false" ht="12.8" hidden="false" customHeight="false" outlineLevel="0" collapsed="false"/>
    <row r="1048567" customFormat="false" ht="12.8" hidden="false" customHeight="false" outlineLevel="0" collapsed="false"/>
    <row r="1048568" customFormat="false" ht="12.8" hidden="false" customHeight="false" outlineLevel="0" collapsed="false"/>
    <row r="1048569" customFormat="false" ht="12.8" hidden="false" customHeight="false" outlineLevel="0" collapsed="false"/>
    <row r="1048570" customFormat="false" ht="12.8" hidden="false" customHeight="false" outlineLevel="0" collapsed="false"/>
    <row r="1048571" customFormat="false" ht="12.8" hidden="false" customHeight="false" outlineLevel="0" collapsed="false"/>
    <row r="1048572" customFormat="false" ht="12.8" hidden="false" customHeight="false" outlineLevel="0" collapsed="false"/>
    <row r="1048573" customFormat="false" ht="12.8" hidden="false" customHeight="false" outlineLevel="0" collapsed="false"/>
    <row r="1048574" customFormat="false" ht="12.8" hidden="false" customHeight="false" outlineLevel="0" collapsed="false"/>
    <row r="1048575" customFormat="false" ht="12.8" hidden="false" customHeight="false" outlineLevel="0" collapsed="false"/>
    <row r="1048576" customFormat="false" ht="12.8" hidden="false" customHeight="false" outlineLevel="0" collapsed="false"/>
  </sheetData>
  <autoFilter ref="D:D"/>
  <printOptions headings="false" gridLines="false" gridLinesSet="true" horizontalCentered="false" verticalCentered="false"/>
  <pageMargins left="0.7875" right="0.7875" top="1.12291666666667" bottom="1.12291666666667" header="0.511811023622047" footer="0.511811023622047"/>
  <pageSetup paperSize="77" scale="78"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BL1048576"/>
  <sheetViews>
    <sheetView showFormulas="false" showGridLines="true" showRowColHeaders="true" showZeros="true" rightToLeft="false" tabSelected="false" showOutlineSymbols="true" defaultGridColor="true" view="normal" topLeftCell="A313" colorId="64" zoomScale="100" zoomScaleNormal="100" zoomScalePageLayoutView="100" workbookViewId="0">
      <selection pane="topLeft" activeCell="A334" activeCellId="0" sqref="A334"/>
    </sheetView>
  </sheetViews>
  <sheetFormatPr defaultColWidth="11.53515625" defaultRowHeight="12.75" zeroHeight="false" outlineLevelRow="0" outlineLevelCol="0"/>
  <cols>
    <col collapsed="false" customWidth="true" hidden="false" outlineLevel="0" max="1" min="1" style="1" width="29.57"/>
    <col collapsed="false" customWidth="true" hidden="false" outlineLevel="0" max="2" min="2" style="1" width="5.29"/>
    <col collapsed="false" customWidth="true" hidden="false" outlineLevel="0" max="3" min="3" style="1" width="50.86"/>
    <col collapsed="false" customWidth="true" hidden="false" outlineLevel="0" max="4" min="4" style="1" width="20.14"/>
    <col collapsed="false" customWidth="true" hidden="false" outlineLevel="0" max="5" min="5" style="2" width="15.14"/>
    <col collapsed="false" customWidth="true" hidden="false" outlineLevel="0" max="6" min="6" style="3" width="12.15"/>
    <col collapsed="false" customWidth="true" hidden="false" outlineLevel="0" max="7" min="7" style="4" width="12.15"/>
    <col collapsed="false" customWidth="true" hidden="true" outlineLevel="0" max="10" min="8" style="4" width="12.15"/>
    <col collapsed="false" customWidth="true" hidden="false" outlineLevel="0" max="11" min="11" style="1" width="12.15"/>
    <col collapsed="false" customWidth="true" hidden="false" outlineLevel="0" max="12" min="12" style="95" width="12.15"/>
    <col collapsed="false" customWidth="true" hidden="false" outlineLevel="0" max="13" min="13" style="1" width="12.15"/>
    <col collapsed="false" customWidth="true" hidden="false" outlineLevel="0" max="15" min="14" style="95" width="12.15"/>
    <col collapsed="false" customWidth="true" hidden="false" outlineLevel="0" max="64" min="16" style="1" width="12.15"/>
    <col collapsed="false" customWidth="true" hidden="false" outlineLevel="0" max="1024" min="65" style="0" width="10.67"/>
  </cols>
  <sheetData>
    <row r="1" customFormat="false" ht="17.35" hidden="false" customHeight="false" outlineLevel="0" collapsed="false">
      <c r="D1" s="5"/>
      <c r="E1" s="6"/>
      <c r="H1" s="7"/>
      <c r="I1" s="8"/>
    </row>
    <row r="2" customFormat="false" ht="17.35" hidden="false" customHeight="false" outlineLevel="0" collapsed="false">
      <c r="D2" s="5"/>
      <c r="E2" s="6"/>
      <c r="H2" s="7"/>
      <c r="I2" s="8"/>
    </row>
    <row r="3" customFormat="false" ht="17.35" hidden="false" customHeight="false" outlineLevel="0" collapsed="false">
      <c r="A3" s="9"/>
      <c r="B3" s="9"/>
      <c r="C3" s="10" t="s">
        <v>0</v>
      </c>
      <c r="D3" s="11" t="s">
        <v>1</v>
      </c>
      <c r="E3" s="12"/>
      <c r="H3" s="7"/>
      <c r="I3" s="8"/>
    </row>
    <row r="4" customFormat="false" ht="17.35" hidden="false" customHeight="false" outlineLevel="0" collapsed="false">
      <c r="A4" s="9"/>
      <c r="B4" s="9"/>
      <c r="C4" s="13" t="s">
        <v>2</v>
      </c>
      <c r="D4" s="11" t="s">
        <v>1</v>
      </c>
      <c r="E4" s="12"/>
      <c r="H4" s="7"/>
      <c r="I4" s="8"/>
    </row>
    <row r="5" customFormat="false" ht="17.35" hidden="false" customHeight="false" outlineLevel="0" collapsed="false">
      <c r="A5" s="9"/>
      <c r="B5" s="9"/>
      <c r="C5" s="14" t="s">
        <v>3</v>
      </c>
      <c r="D5" s="11" t="s">
        <v>1</v>
      </c>
      <c r="E5" s="12"/>
      <c r="H5" s="7"/>
      <c r="I5" s="8"/>
    </row>
    <row r="6" customFormat="false" ht="17.35" hidden="false" customHeight="false" outlineLevel="0" collapsed="false">
      <c r="A6" s="9"/>
      <c r="B6" s="9" t="s">
        <v>4</v>
      </c>
      <c r="C6" s="9"/>
      <c r="D6" s="9"/>
      <c r="E6" s="6"/>
      <c r="H6" s="7"/>
      <c r="I6" s="8"/>
    </row>
    <row r="7" customFormat="false" ht="17.35" hidden="false" customHeight="false" outlineLevel="0" collapsed="false">
      <c r="A7" s="9"/>
      <c r="B7" s="9"/>
      <c r="C7" s="9" t="s">
        <v>5</v>
      </c>
      <c r="D7" s="9" t="s">
        <v>6</v>
      </c>
      <c r="E7" s="6" t="s">
        <v>7</v>
      </c>
      <c r="F7" s="3" t="s">
        <v>8</v>
      </c>
      <c r="G7" s="4" t="s">
        <v>9</v>
      </c>
      <c r="H7" s="7" t="s">
        <v>3</v>
      </c>
      <c r="I7" s="8" t="s">
        <v>8</v>
      </c>
      <c r="J7" s="4" t="s">
        <v>9</v>
      </c>
      <c r="K7" s="7" t="s">
        <v>3</v>
      </c>
      <c r="L7" s="120" t="s">
        <v>8</v>
      </c>
      <c r="M7" s="4" t="s">
        <v>9</v>
      </c>
    </row>
    <row r="8" customFormat="false" ht="17.35" hidden="false" customHeight="false" outlineLevel="0" collapsed="false">
      <c r="A8" s="15"/>
      <c r="B8" s="15"/>
      <c r="C8" s="15"/>
      <c r="D8" s="11" t="s">
        <v>1</v>
      </c>
      <c r="E8" s="16"/>
      <c r="H8" s="17"/>
      <c r="I8" s="17"/>
      <c r="K8" s="15"/>
      <c r="L8" s="121"/>
      <c r="M8" s="15"/>
      <c r="N8" s="121"/>
      <c r="O8" s="121"/>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row>
    <row r="9" customFormat="false" ht="17.35" hidden="false" customHeight="false" outlineLevel="0" collapsed="false">
      <c r="C9" s="15" t="s">
        <v>401</v>
      </c>
      <c r="D9" s="11" t="s">
        <v>1</v>
      </c>
      <c r="E9" s="4"/>
    </row>
    <row r="10" customFormat="false" ht="12.75" hidden="false" customHeight="false" outlineLevel="0" collapsed="false">
      <c r="A10" s="18" t="s">
        <v>401</v>
      </c>
      <c r="C10" s="19" t="s">
        <v>402</v>
      </c>
      <c r="D10" s="19" t="s">
        <v>403</v>
      </c>
      <c r="E10" s="20" t="n">
        <v>2.3</v>
      </c>
      <c r="F10" s="21"/>
      <c r="G10" s="22" t="s">
        <v>404</v>
      </c>
      <c r="K10" s="18"/>
      <c r="L10" s="122"/>
      <c r="M10" s="18"/>
      <c r="N10" s="122"/>
      <c r="O10" s="122"/>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row>
    <row r="11" customFormat="false" ht="12.75" hidden="false" customHeight="false" outlineLevel="0" collapsed="false">
      <c r="A11" s="18" t="s">
        <v>401</v>
      </c>
      <c r="C11" s="19" t="s">
        <v>405</v>
      </c>
      <c r="D11" s="19" t="s">
        <v>406</v>
      </c>
      <c r="E11" s="24" t="n">
        <v>2.7</v>
      </c>
      <c r="F11" s="58"/>
      <c r="G11" s="22" t="s">
        <v>404</v>
      </c>
    </row>
    <row r="12" customFormat="false" ht="12.75" hidden="false" customHeight="false" outlineLevel="0" collapsed="false">
      <c r="A12" s="18" t="s">
        <v>401</v>
      </c>
      <c r="C12" s="19" t="s">
        <v>407</v>
      </c>
      <c r="D12" s="19" t="s">
        <v>408</v>
      </c>
      <c r="E12" s="24" t="n">
        <v>2.8</v>
      </c>
      <c r="F12" s="58"/>
      <c r="G12" s="22" t="s">
        <v>404</v>
      </c>
    </row>
    <row r="13" customFormat="false" ht="12.75" hidden="false" customHeight="false" outlineLevel="0" collapsed="false">
      <c r="A13" s="18" t="s">
        <v>401</v>
      </c>
      <c r="C13" s="19" t="s">
        <v>409</v>
      </c>
      <c r="D13" s="19" t="s">
        <v>408</v>
      </c>
      <c r="E13" s="24" t="n">
        <v>2.9</v>
      </c>
      <c r="F13" s="58"/>
      <c r="G13" s="22" t="s">
        <v>404</v>
      </c>
    </row>
    <row r="15" customFormat="false" ht="17.35" hidden="false" customHeight="false" outlineLevel="0" collapsed="false">
      <c r="C15" s="15" t="s">
        <v>476</v>
      </c>
      <c r="D15" s="11" t="s">
        <v>1</v>
      </c>
    </row>
    <row r="16" customFormat="false" ht="12.75" hidden="false" customHeight="false" outlineLevel="0" collapsed="false">
      <c r="A16" s="1" t="s">
        <v>477</v>
      </c>
      <c r="C16" s="70" t="s">
        <v>478</v>
      </c>
      <c r="D16" s="70" t="s">
        <v>13</v>
      </c>
      <c r="E16" s="72" t="n">
        <v>1.7</v>
      </c>
      <c r="F16" s="73" t="n">
        <v>20</v>
      </c>
      <c r="G16" s="74" t="s">
        <v>479</v>
      </c>
    </row>
    <row r="17" customFormat="false" ht="12.75" hidden="false" customHeight="false" outlineLevel="0" collapsed="false">
      <c r="A17" s="1" t="s">
        <v>477</v>
      </c>
      <c r="C17" s="70" t="s">
        <v>480</v>
      </c>
      <c r="D17" s="70" t="s">
        <v>13</v>
      </c>
      <c r="E17" s="72" t="n">
        <v>1.8</v>
      </c>
      <c r="F17" s="73" t="n">
        <v>25</v>
      </c>
      <c r="G17" s="74" t="s">
        <v>479</v>
      </c>
    </row>
    <row r="18" customFormat="false" ht="12.75" hidden="false" customHeight="false" outlineLevel="0" collapsed="false">
      <c r="A18" s="1" t="s">
        <v>477</v>
      </c>
      <c r="C18" s="70" t="s">
        <v>481</v>
      </c>
      <c r="D18" s="70" t="s">
        <v>13</v>
      </c>
      <c r="E18" s="72" t="n">
        <v>1.9</v>
      </c>
      <c r="F18" s="73" t="n">
        <v>25.9</v>
      </c>
      <c r="G18" s="74" t="s">
        <v>479</v>
      </c>
    </row>
    <row r="19" customFormat="false" ht="12.75" hidden="false" customHeight="false" outlineLevel="0" collapsed="false">
      <c r="A19" s="1" t="s">
        <v>477</v>
      </c>
      <c r="C19" s="70" t="s">
        <v>482</v>
      </c>
      <c r="D19" s="70" t="s">
        <v>13</v>
      </c>
      <c r="E19" s="72" t="n">
        <v>1.9</v>
      </c>
      <c r="F19" s="73" t="n">
        <v>20</v>
      </c>
      <c r="G19" s="74" t="s">
        <v>479</v>
      </c>
    </row>
    <row r="20" customFormat="false" ht="12.75" hidden="false" customHeight="false" outlineLevel="0" collapsed="false">
      <c r="A20" s="1" t="s">
        <v>477</v>
      </c>
      <c r="C20" s="70" t="s">
        <v>483</v>
      </c>
      <c r="D20" s="70" t="s">
        <v>13</v>
      </c>
      <c r="E20" s="72" t="n">
        <v>2</v>
      </c>
      <c r="F20" s="73" t="n">
        <v>35</v>
      </c>
      <c r="G20" s="74" t="s">
        <v>479</v>
      </c>
    </row>
    <row r="21" customFormat="false" ht="12.75" hidden="false" customHeight="false" outlineLevel="0" collapsed="false">
      <c r="A21" s="1" t="s">
        <v>477</v>
      </c>
      <c r="C21" s="70" t="s">
        <v>484</v>
      </c>
      <c r="D21" s="70" t="s">
        <v>79</v>
      </c>
      <c r="E21" s="72" t="n">
        <v>2</v>
      </c>
      <c r="F21" s="73" t="n">
        <v>10</v>
      </c>
      <c r="G21" s="74" t="s">
        <v>479</v>
      </c>
    </row>
    <row r="22" customFormat="false" ht="12.75" hidden="false" customHeight="false" outlineLevel="0" collapsed="false">
      <c r="A22" s="1" t="s">
        <v>477</v>
      </c>
      <c r="C22" s="70" t="s">
        <v>485</v>
      </c>
      <c r="D22" s="70" t="s">
        <v>22</v>
      </c>
      <c r="E22" s="72" t="n">
        <v>2.1</v>
      </c>
      <c r="F22" s="73" t="n">
        <v>7</v>
      </c>
      <c r="G22" s="74" t="s">
        <v>479</v>
      </c>
    </row>
    <row r="23" customFormat="false" ht="12.75" hidden="false" customHeight="false" outlineLevel="0" collapsed="false">
      <c r="A23" s="1" t="s">
        <v>477</v>
      </c>
      <c r="C23" s="70" t="s">
        <v>486</v>
      </c>
      <c r="D23" s="70" t="s">
        <v>13</v>
      </c>
      <c r="E23" s="72" t="n">
        <v>2.1</v>
      </c>
      <c r="F23" s="73" t="n">
        <v>22.4</v>
      </c>
      <c r="G23" s="74" t="s">
        <v>479</v>
      </c>
    </row>
    <row r="24" customFormat="false" ht="12.75" hidden="false" customHeight="false" outlineLevel="0" collapsed="false">
      <c r="A24" s="1" t="s">
        <v>477</v>
      </c>
      <c r="C24" s="70" t="s">
        <v>487</v>
      </c>
      <c r="D24" s="70" t="s">
        <v>488</v>
      </c>
      <c r="E24" s="72" t="n">
        <v>2.2</v>
      </c>
      <c r="F24" s="73" t="n">
        <v>20</v>
      </c>
      <c r="G24" s="74" t="s">
        <v>479</v>
      </c>
    </row>
    <row r="25" customFormat="false" ht="12.75" hidden="false" customHeight="false" outlineLevel="0" collapsed="false">
      <c r="A25" s="1" t="s">
        <v>477</v>
      </c>
      <c r="C25" s="70" t="s">
        <v>489</v>
      </c>
      <c r="D25" s="70" t="s">
        <v>490</v>
      </c>
      <c r="E25" s="72" t="n">
        <v>2.2</v>
      </c>
      <c r="F25" s="73" t="n">
        <v>20</v>
      </c>
      <c r="G25" s="74" t="s">
        <v>479</v>
      </c>
    </row>
    <row r="27" customFormat="false" ht="17.35" hidden="false" customHeight="false" outlineLevel="0" collapsed="false">
      <c r="C27" s="15" t="s">
        <v>550</v>
      </c>
      <c r="D27" s="11" t="s">
        <v>1</v>
      </c>
    </row>
    <row r="28" customFormat="false" ht="12.75" hidden="false" customHeight="false" outlineLevel="0" collapsed="false">
      <c r="A28" s="1" t="s">
        <v>550</v>
      </c>
      <c r="C28" s="70" t="s">
        <v>551</v>
      </c>
      <c r="D28" s="71" t="s">
        <v>552</v>
      </c>
      <c r="E28" s="72" t="n">
        <v>1.9</v>
      </c>
      <c r="F28" s="73" t="n">
        <v>7.5</v>
      </c>
      <c r="G28" s="74" t="s">
        <v>528</v>
      </c>
    </row>
    <row r="29" customFormat="false" ht="12.75" hidden="false" customHeight="false" outlineLevel="0" collapsed="false">
      <c r="A29" s="1" t="s">
        <v>553</v>
      </c>
      <c r="C29" s="70" t="s">
        <v>554</v>
      </c>
      <c r="D29" s="71" t="s">
        <v>552</v>
      </c>
      <c r="E29" s="72" t="n">
        <v>2</v>
      </c>
      <c r="F29" s="73" t="n">
        <v>5.4</v>
      </c>
      <c r="G29" s="74" t="s">
        <v>528</v>
      </c>
    </row>
    <row r="30" customFormat="false" ht="12.75" hidden="false" customHeight="false" outlineLevel="0" collapsed="false">
      <c r="A30" s="1" t="s">
        <v>555</v>
      </c>
      <c r="C30" s="70" t="s">
        <v>556</v>
      </c>
      <c r="D30" s="71" t="s">
        <v>552</v>
      </c>
      <c r="E30" s="72" t="n">
        <v>2.2</v>
      </c>
      <c r="F30" s="73" t="n">
        <v>15.6</v>
      </c>
      <c r="G30" s="74" t="s">
        <v>528</v>
      </c>
    </row>
    <row r="31" customFormat="false" ht="12.75" hidden="false" customHeight="false" outlineLevel="0" collapsed="false">
      <c r="A31" s="1" t="s">
        <v>557</v>
      </c>
      <c r="C31" s="70" t="s">
        <v>558</v>
      </c>
      <c r="D31" s="71" t="s">
        <v>552</v>
      </c>
      <c r="E31" s="72" t="n">
        <v>2.2</v>
      </c>
      <c r="F31" s="73" t="n">
        <v>5</v>
      </c>
      <c r="G31" s="74" t="s">
        <v>528</v>
      </c>
    </row>
    <row r="32" customFormat="false" ht="12.75" hidden="false" customHeight="false" outlineLevel="0" collapsed="false">
      <c r="A32" s="1" t="s">
        <v>559</v>
      </c>
      <c r="C32" s="70" t="s">
        <v>560</v>
      </c>
      <c r="D32" s="71" t="s">
        <v>552</v>
      </c>
      <c r="E32" s="72" t="n">
        <v>2.3</v>
      </c>
      <c r="F32" s="73" t="n">
        <v>4.8</v>
      </c>
      <c r="G32" s="74" t="s">
        <v>528</v>
      </c>
    </row>
    <row r="34" customFormat="false" ht="17.35" hidden="false" customHeight="false" outlineLevel="0" collapsed="false">
      <c r="C34" s="15" t="s">
        <v>599</v>
      </c>
      <c r="D34" s="11" t="s">
        <v>1</v>
      </c>
    </row>
    <row r="35" customFormat="false" ht="17.35" hidden="false" customHeight="false" outlineLevel="0" collapsed="false">
      <c r="A35" s="45" t="s">
        <v>1</v>
      </c>
      <c r="C35" s="70" t="s">
        <v>600</v>
      </c>
      <c r="D35" s="70"/>
      <c r="E35" s="72" t="n">
        <v>2</v>
      </c>
      <c r="F35" s="73" t="s">
        <v>602</v>
      </c>
      <c r="G35" s="74" t="s">
        <v>528</v>
      </c>
    </row>
    <row r="36" customFormat="false" ht="12.75" hidden="false" customHeight="false" outlineLevel="0" collapsed="false">
      <c r="A36" s="1" t="s">
        <v>599</v>
      </c>
      <c r="C36" s="70" t="s">
        <v>603</v>
      </c>
      <c r="D36" s="70"/>
      <c r="E36" s="72" t="n">
        <v>2.1</v>
      </c>
      <c r="F36" s="73" t="s">
        <v>602</v>
      </c>
      <c r="G36" s="74" t="s">
        <v>528</v>
      </c>
    </row>
    <row r="37" customFormat="false" ht="12.75" hidden="false" customHeight="false" outlineLevel="0" collapsed="false">
      <c r="A37" s="1" t="s">
        <v>599</v>
      </c>
      <c r="C37" s="70" t="s">
        <v>604</v>
      </c>
      <c r="D37" s="70"/>
      <c r="E37" s="72" t="n">
        <v>2.4</v>
      </c>
      <c r="F37" s="73" t="s">
        <v>602</v>
      </c>
      <c r="G37" s="74" t="s">
        <v>528</v>
      </c>
    </row>
    <row r="38" customFormat="false" ht="12.75" hidden="false" customHeight="false" outlineLevel="0" collapsed="false">
      <c r="A38" s="1" t="s">
        <v>599</v>
      </c>
      <c r="C38" s="70" t="s">
        <v>605</v>
      </c>
      <c r="D38" s="70"/>
      <c r="E38" s="72" t="n">
        <v>2.4</v>
      </c>
      <c r="F38" s="73" t="s">
        <v>602</v>
      </c>
      <c r="G38" s="74" t="s">
        <v>528</v>
      </c>
    </row>
    <row r="39" customFormat="false" ht="12.75" hidden="false" customHeight="false" outlineLevel="0" collapsed="false">
      <c r="A39" s="1" t="s">
        <v>599</v>
      </c>
      <c r="C39" s="70" t="s">
        <v>606</v>
      </c>
      <c r="D39" s="70"/>
      <c r="E39" s="72" t="n">
        <v>2.5</v>
      </c>
      <c r="F39" s="73" t="s">
        <v>602</v>
      </c>
      <c r="G39" s="74" t="s">
        <v>528</v>
      </c>
    </row>
    <row r="41" customFormat="false" ht="15" hidden="false" customHeight="false" outlineLevel="0" collapsed="false">
      <c r="C41" s="15" t="s">
        <v>780</v>
      </c>
    </row>
    <row r="42" customFormat="false" ht="12.75" hidden="false" customHeight="false" outlineLevel="0" collapsed="false">
      <c r="A42" s="1" t="s">
        <v>780</v>
      </c>
      <c r="C42" s="70" t="s">
        <v>781</v>
      </c>
      <c r="D42" s="70" t="s">
        <v>728</v>
      </c>
      <c r="E42" s="72" t="n">
        <v>1.7</v>
      </c>
      <c r="F42" s="73" t="n">
        <v>19.9</v>
      </c>
      <c r="G42" s="74" t="s">
        <v>710</v>
      </c>
    </row>
    <row r="43" customFormat="false" ht="12.75" hidden="false" customHeight="false" outlineLevel="0" collapsed="false">
      <c r="A43" s="1" t="s">
        <v>780</v>
      </c>
      <c r="C43" s="70" t="s">
        <v>782</v>
      </c>
      <c r="D43" s="70" t="s">
        <v>22</v>
      </c>
      <c r="E43" s="72" t="n">
        <v>1.9</v>
      </c>
      <c r="F43" s="73" t="n">
        <v>19.95</v>
      </c>
      <c r="G43" s="74" t="s">
        <v>710</v>
      </c>
    </row>
    <row r="44" customFormat="false" ht="12.75" hidden="false" customHeight="false" outlineLevel="0" collapsed="false">
      <c r="A44" s="1" t="s">
        <v>780</v>
      </c>
      <c r="C44" s="70" t="s">
        <v>783</v>
      </c>
      <c r="D44" s="70" t="s">
        <v>784</v>
      </c>
      <c r="E44" s="72" t="n">
        <v>1.8</v>
      </c>
      <c r="F44" s="73" t="n">
        <v>34.99</v>
      </c>
      <c r="G44" s="74" t="s">
        <v>710</v>
      </c>
    </row>
    <row r="45" customFormat="false" ht="12.75" hidden="false" customHeight="false" outlineLevel="0" collapsed="false">
      <c r="A45" s="1" t="s">
        <v>780</v>
      </c>
      <c r="C45" s="70" t="s">
        <v>785</v>
      </c>
      <c r="D45" s="70" t="s">
        <v>79</v>
      </c>
      <c r="E45" s="72" t="n">
        <v>1.9</v>
      </c>
      <c r="F45" s="73" t="n">
        <v>21.99</v>
      </c>
      <c r="G45" s="74" t="s">
        <v>710</v>
      </c>
    </row>
    <row r="47" customFormat="false" ht="17.35" hidden="false" customHeight="false" outlineLevel="0" collapsed="false">
      <c r="C47" s="15" t="s">
        <v>786</v>
      </c>
      <c r="D47" s="45" t="s">
        <v>1</v>
      </c>
      <c r="F47" s="8"/>
    </row>
    <row r="48" customFormat="false" ht="12.75" hidden="false" customHeight="false" outlineLevel="0" collapsed="false">
      <c r="A48" s="1" t="s">
        <v>786</v>
      </c>
      <c r="C48" s="70" t="s">
        <v>787</v>
      </c>
      <c r="D48" s="70" t="s">
        <v>13</v>
      </c>
      <c r="E48" s="72" t="n">
        <v>1.8</v>
      </c>
      <c r="F48" s="73" t="n">
        <v>490</v>
      </c>
      <c r="G48" s="74" t="s">
        <v>710</v>
      </c>
    </row>
    <row r="49" customFormat="false" ht="12.75" hidden="false" customHeight="false" outlineLevel="0" collapsed="false">
      <c r="A49" s="1" t="s">
        <v>786</v>
      </c>
      <c r="C49" s="70" t="s">
        <v>788</v>
      </c>
      <c r="D49" s="70" t="s">
        <v>13</v>
      </c>
      <c r="E49" s="72" t="n">
        <v>2.2</v>
      </c>
      <c r="F49" s="73" t="n">
        <v>325</v>
      </c>
      <c r="G49" s="74" t="s">
        <v>710</v>
      </c>
    </row>
    <row r="50" customFormat="false" ht="12.75" hidden="false" customHeight="false" outlineLevel="0" collapsed="false">
      <c r="A50" s="1" t="s">
        <v>786</v>
      </c>
      <c r="C50" s="70" t="s">
        <v>789</v>
      </c>
      <c r="D50" s="70" t="s">
        <v>13</v>
      </c>
      <c r="E50" s="72" t="n">
        <v>2.5</v>
      </c>
      <c r="F50" s="73" t="n">
        <v>315</v>
      </c>
      <c r="G50" s="74" t="s">
        <v>710</v>
      </c>
    </row>
    <row r="52" customFormat="false" ht="17.35" hidden="false" customHeight="false" outlineLevel="0" collapsed="false">
      <c r="C52" s="15" t="s">
        <v>895</v>
      </c>
      <c r="D52" s="45" t="s">
        <v>1</v>
      </c>
    </row>
    <row r="53" customFormat="false" ht="12.75" hidden="false" customHeight="false" outlineLevel="0" collapsed="false">
      <c r="A53" s="1" t="s">
        <v>895</v>
      </c>
      <c r="C53" s="27" t="s">
        <v>896</v>
      </c>
      <c r="D53" s="27" t="s">
        <v>16</v>
      </c>
      <c r="E53" s="27"/>
      <c r="F53" s="29"/>
      <c r="G53" s="27"/>
      <c r="H53" s="30"/>
      <c r="I53" s="44"/>
      <c r="J53" s="30"/>
      <c r="K53" s="30" t="s">
        <v>61</v>
      </c>
      <c r="L53" s="44" t="n">
        <v>1.64</v>
      </c>
      <c r="M53" s="30" t="s">
        <v>392</v>
      </c>
    </row>
    <row r="54" customFormat="false" ht="12.75" hidden="false" customHeight="false" outlineLevel="0" collapsed="false">
      <c r="A54" s="1" t="s">
        <v>895</v>
      </c>
      <c r="C54" s="27" t="s">
        <v>897</v>
      </c>
      <c r="D54" s="27" t="s">
        <v>13</v>
      </c>
      <c r="E54" s="27"/>
      <c r="F54" s="29"/>
      <c r="G54" s="27"/>
      <c r="H54" s="30"/>
      <c r="I54" s="44"/>
      <c r="J54" s="30"/>
      <c r="K54" s="30" t="s">
        <v>61</v>
      </c>
      <c r="L54" s="44" t="n">
        <v>7.41</v>
      </c>
      <c r="M54" s="30" t="s">
        <v>392</v>
      </c>
    </row>
    <row r="55" customFormat="false" ht="12.75" hidden="false" customHeight="false" outlineLevel="0" collapsed="false">
      <c r="A55" s="1" t="s">
        <v>895</v>
      </c>
      <c r="C55" s="27" t="s">
        <v>898</v>
      </c>
      <c r="D55" s="27" t="s">
        <v>899</v>
      </c>
      <c r="E55" s="27"/>
      <c r="F55" s="29"/>
      <c r="G55" s="27"/>
      <c r="H55" s="30"/>
      <c r="I55" s="44"/>
      <c r="J55" s="30"/>
      <c r="K55" s="30" t="s">
        <v>61</v>
      </c>
      <c r="L55" s="44" t="n">
        <v>2.48</v>
      </c>
      <c r="M55" s="30" t="s">
        <v>392</v>
      </c>
    </row>
    <row r="56" customFormat="false" ht="12.75" hidden="false" customHeight="false" outlineLevel="0" collapsed="false">
      <c r="A56" s="1" t="s">
        <v>895</v>
      </c>
      <c r="C56" s="27" t="s">
        <v>900</v>
      </c>
      <c r="D56" s="27" t="s">
        <v>13</v>
      </c>
      <c r="E56" s="27"/>
      <c r="F56" s="29"/>
      <c r="G56" s="27"/>
      <c r="K56" s="30" t="s">
        <v>61</v>
      </c>
      <c r="L56" s="44" t="n">
        <v>1.78</v>
      </c>
      <c r="M56" s="30" t="s">
        <v>392</v>
      </c>
    </row>
    <row r="57" customFormat="false" ht="12.75" hidden="false" customHeight="false" outlineLevel="0" collapsed="false">
      <c r="A57" s="1" t="s">
        <v>895</v>
      </c>
      <c r="C57" s="27" t="s">
        <v>901</v>
      </c>
      <c r="D57" s="27" t="s">
        <v>13</v>
      </c>
      <c r="E57" s="27"/>
      <c r="F57" s="29"/>
      <c r="G57" s="27"/>
      <c r="K57" s="30" t="s">
        <v>61</v>
      </c>
      <c r="L57" s="44" t="n">
        <v>4.98</v>
      </c>
      <c r="M57" s="30" t="s">
        <v>392</v>
      </c>
    </row>
    <row r="58" customFormat="false" ht="12.75" hidden="false" customHeight="false" outlineLevel="0" collapsed="false">
      <c r="A58" s="1" t="s">
        <v>895</v>
      </c>
      <c r="C58" s="27" t="s">
        <v>902</v>
      </c>
      <c r="D58" s="27" t="s">
        <v>13</v>
      </c>
      <c r="E58" s="27"/>
      <c r="F58" s="29"/>
      <c r="G58" s="27"/>
      <c r="K58" s="30" t="s">
        <v>61</v>
      </c>
      <c r="L58" s="44" t="n">
        <v>1.25</v>
      </c>
      <c r="M58" s="30" t="s">
        <v>392</v>
      </c>
    </row>
    <row r="59" customFormat="false" ht="12.75" hidden="false" customHeight="false" outlineLevel="0" collapsed="false">
      <c r="A59" s="1" t="s">
        <v>895</v>
      </c>
      <c r="C59" s="27" t="s">
        <v>903</v>
      </c>
      <c r="D59" s="27" t="s">
        <v>13</v>
      </c>
      <c r="E59" s="27"/>
      <c r="F59" s="29"/>
      <c r="G59" s="27"/>
      <c r="K59" s="30" t="s">
        <v>61</v>
      </c>
      <c r="L59" s="44" t="n">
        <v>2.13</v>
      </c>
      <c r="M59" s="30" t="s">
        <v>392</v>
      </c>
    </row>
    <row r="60" customFormat="false" ht="12.75" hidden="false" customHeight="false" outlineLevel="0" collapsed="false">
      <c r="A60" s="1" t="s">
        <v>895</v>
      </c>
      <c r="C60" s="27" t="s">
        <v>904</v>
      </c>
      <c r="D60" s="27" t="s">
        <v>13</v>
      </c>
      <c r="E60" s="27"/>
      <c r="F60" s="29"/>
      <c r="G60" s="27"/>
      <c r="K60" s="30" t="s">
        <v>61</v>
      </c>
      <c r="L60" s="44" t="n">
        <v>1.94</v>
      </c>
      <c r="M60" s="30" t="s">
        <v>392</v>
      </c>
    </row>
    <row r="61" customFormat="false" ht="12.75" hidden="false" customHeight="false" outlineLevel="0" collapsed="false">
      <c r="A61" s="1" t="s">
        <v>895</v>
      </c>
      <c r="C61" s="27" t="s">
        <v>905</v>
      </c>
      <c r="D61" s="27" t="s">
        <v>13</v>
      </c>
      <c r="E61" s="27"/>
      <c r="F61" s="29"/>
      <c r="G61" s="27"/>
      <c r="K61" s="30" t="s">
        <v>61</v>
      </c>
      <c r="L61" s="44" t="n">
        <v>5.45</v>
      </c>
      <c r="M61" s="30" t="s">
        <v>392</v>
      </c>
    </row>
    <row r="62" customFormat="false" ht="12.75" hidden="false" customHeight="false" outlineLevel="0" collapsed="false">
      <c r="A62" s="1" t="s">
        <v>895</v>
      </c>
      <c r="C62" s="27" t="s">
        <v>906</v>
      </c>
      <c r="D62" s="27" t="s">
        <v>13</v>
      </c>
      <c r="E62" s="27"/>
      <c r="F62" s="29"/>
      <c r="G62" s="27"/>
      <c r="K62" s="30" t="s">
        <v>61</v>
      </c>
      <c r="L62" s="44" t="n">
        <v>1.5</v>
      </c>
      <c r="M62" s="30" t="s">
        <v>392</v>
      </c>
    </row>
    <row r="63" customFormat="false" ht="12.75" hidden="false" customHeight="false" outlineLevel="0" collapsed="false">
      <c r="A63" s="1" t="s">
        <v>895</v>
      </c>
      <c r="C63" s="27" t="s">
        <v>907</v>
      </c>
      <c r="D63" s="27" t="s">
        <v>13</v>
      </c>
      <c r="E63" s="27"/>
      <c r="F63" s="29"/>
      <c r="G63" s="27"/>
      <c r="K63" s="30" t="s">
        <v>168</v>
      </c>
      <c r="L63" s="44" t="n">
        <v>4.5</v>
      </c>
      <c r="M63" s="30" t="s">
        <v>392</v>
      </c>
    </row>
    <row r="64" customFormat="false" ht="12.75" hidden="false" customHeight="false" outlineLevel="0" collapsed="false">
      <c r="A64" s="1" t="s">
        <v>895</v>
      </c>
      <c r="C64" s="27" t="s">
        <v>908</v>
      </c>
      <c r="D64" s="27" t="s">
        <v>13</v>
      </c>
      <c r="E64" s="27"/>
      <c r="F64" s="29"/>
      <c r="G64" s="27"/>
      <c r="H64" s="30"/>
      <c r="I64" s="44"/>
      <c r="J64" s="30"/>
      <c r="K64" s="30" t="s">
        <v>168</v>
      </c>
      <c r="L64" s="44" t="n">
        <v>2.98</v>
      </c>
      <c r="M64" s="30" t="s">
        <v>392</v>
      </c>
    </row>
    <row r="65" customFormat="false" ht="12.75" hidden="false" customHeight="false" outlineLevel="0" collapsed="false">
      <c r="A65" s="1" t="s">
        <v>895</v>
      </c>
      <c r="C65" s="27" t="s">
        <v>909</v>
      </c>
      <c r="D65" s="27" t="s">
        <v>13</v>
      </c>
      <c r="E65" s="27"/>
      <c r="F65" s="29"/>
      <c r="G65" s="27"/>
      <c r="H65" s="30"/>
      <c r="I65" s="44"/>
      <c r="J65" s="30"/>
      <c r="K65" s="30" t="s">
        <v>168</v>
      </c>
      <c r="L65" s="44" t="n">
        <v>3.39</v>
      </c>
      <c r="M65" s="30" t="s">
        <v>392</v>
      </c>
    </row>
    <row r="66" customFormat="false" ht="12.75" hidden="false" customHeight="false" outlineLevel="0" collapsed="false">
      <c r="A66" s="1" t="s">
        <v>895</v>
      </c>
      <c r="C66" s="27" t="s">
        <v>910</v>
      </c>
      <c r="D66" s="27" t="s">
        <v>13</v>
      </c>
      <c r="E66" s="27"/>
      <c r="F66" s="29"/>
      <c r="G66" s="27"/>
      <c r="H66" s="30"/>
      <c r="I66" s="44"/>
      <c r="J66" s="30"/>
      <c r="K66" s="30" t="s">
        <v>168</v>
      </c>
      <c r="L66" s="44" t="n">
        <v>1.73</v>
      </c>
      <c r="M66" s="30" t="s">
        <v>392</v>
      </c>
    </row>
    <row r="67" customFormat="false" ht="12.75" hidden="false" customHeight="false" outlineLevel="0" collapsed="false">
      <c r="A67" s="1" t="s">
        <v>895</v>
      </c>
      <c r="C67" s="27" t="s">
        <v>911</v>
      </c>
      <c r="D67" s="27" t="s">
        <v>13</v>
      </c>
      <c r="E67" s="27"/>
      <c r="F67" s="29"/>
      <c r="G67" s="27"/>
      <c r="K67" s="30" t="s">
        <v>168</v>
      </c>
      <c r="L67" s="44" t="n">
        <v>0.61</v>
      </c>
      <c r="M67" s="30" t="s">
        <v>392</v>
      </c>
    </row>
    <row r="68" customFormat="false" ht="12.75" hidden="false" customHeight="false" outlineLevel="0" collapsed="false">
      <c r="A68" s="1" t="s">
        <v>895</v>
      </c>
      <c r="C68" s="27" t="s">
        <v>912</v>
      </c>
      <c r="D68" s="27" t="s">
        <v>13</v>
      </c>
      <c r="E68" s="27"/>
      <c r="F68" s="29"/>
      <c r="G68" s="27"/>
      <c r="K68" s="30" t="s">
        <v>168</v>
      </c>
      <c r="L68" s="44" t="n">
        <v>2.48</v>
      </c>
      <c r="M68" s="30" t="s">
        <v>392</v>
      </c>
    </row>
    <row r="70" customFormat="false" ht="17.35" hidden="false" customHeight="false" outlineLevel="0" collapsed="false">
      <c r="C70" s="15" t="s">
        <v>4244</v>
      </c>
      <c r="D70" s="45" t="s">
        <v>1</v>
      </c>
    </row>
    <row r="71" customFormat="false" ht="12.75" hidden="false" customHeight="false" outlineLevel="0" collapsed="false">
      <c r="A71" s="1" t="s">
        <v>913</v>
      </c>
      <c r="C71" s="27" t="s">
        <v>914</v>
      </c>
      <c r="D71" s="27" t="s">
        <v>13</v>
      </c>
      <c r="E71" s="27"/>
      <c r="F71" s="29"/>
      <c r="G71" s="27"/>
      <c r="H71" s="30"/>
      <c r="I71" s="44"/>
      <c r="J71" s="30"/>
      <c r="K71" s="30" t="s">
        <v>168</v>
      </c>
      <c r="L71" s="44" t="n">
        <v>179</v>
      </c>
      <c r="M71" s="30" t="s">
        <v>392</v>
      </c>
    </row>
    <row r="72" customFormat="false" ht="12.75" hidden="false" customHeight="false" outlineLevel="0" collapsed="false">
      <c r="A72" s="1" t="s">
        <v>913</v>
      </c>
      <c r="C72" s="27" t="s">
        <v>915</v>
      </c>
      <c r="D72" s="27" t="s">
        <v>13</v>
      </c>
      <c r="E72" s="27"/>
      <c r="F72" s="29"/>
      <c r="G72" s="27"/>
      <c r="H72" s="30"/>
      <c r="I72" s="44"/>
      <c r="J72" s="30"/>
      <c r="K72" s="30" t="s">
        <v>168</v>
      </c>
      <c r="L72" s="44" t="n">
        <v>89.95</v>
      </c>
      <c r="M72" s="30" t="s">
        <v>392</v>
      </c>
    </row>
    <row r="73" customFormat="false" ht="12.75" hidden="false" customHeight="false" outlineLevel="0" collapsed="false">
      <c r="A73" s="1" t="s">
        <v>913</v>
      </c>
      <c r="C73" s="27" t="s">
        <v>916</v>
      </c>
      <c r="D73" s="27" t="s">
        <v>13</v>
      </c>
      <c r="E73" s="27"/>
      <c r="F73" s="29"/>
      <c r="G73" s="27"/>
      <c r="H73" s="30"/>
      <c r="I73" s="44"/>
      <c r="J73" s="30"/>
      <c r="K73" s="30" t="s">
        <v>168</v>
      </c>
      <c r="L73" s="44" t="n">
        <v>199</v>
      </c>
      <c r="M73" s="30" t="s">
        <v>392</v>
      </c>
    </row>
    <row r="74" customFormat="false" ht="12.75" hidden="false" customHeight="false" outlineLevel="0" collapsed="false">
      <c r="A74" s="1" t="s">
        <v>913</v>
      </c>
      <c r="C74" s="27" t="s">
        <v>917</v>
      </c>
      <c r="D74" s="27" t="s">
        <v>13</v>
      </c>
      <c r="E74" s="27"/>
      <c r="F74" s="29"/>
      <c r="G74" s="27"/>
      <c r="H74" s="30"/>
      <c r="I74" s="44"/>
      <c r="J74" s="30"/>
      <c r="K74" s="30" t="s">
        <v>168</v>
      </c>
      <c r="L74" s="44" t="n">
        <v>189</v>
      </c>
      <c r="M74" s="30" t="s">
        <v>392</v>
      </c>
    </row>
    <row r="75" customFormat="false" ht="12.75" hidden="false" customHeight="false" outlineLevel="0" collapsed="false">
      <c r="A75" s="1" t="s">
        <v>913</v>
      </c>
      <c r="C75" s="27" t="s">
        <v>918</v>
      </c>
      <c r="D75" s="27" t="s">
        <v>13</v>
      </c>
      <c r="E75" s="27"/>
      <c r="F75" s="29"/>
      <c r="G75" s="27"/>
      <c r="H75" s="30"/>
      <c r="I75" s="44"/>
      <c r="J75" s="30"/>
      <c r="K75" s="30" t="s">
        <v>168</v>
      </c>
      <c r="L75" s="44" t="n">
        <v>149</v>
      </c>
      <c r="M75" s="30" t="s">
        <v>392</v>
      </c>
    </row>
    <row r="76" customFormat="false" ht="12.75" hidden="false" customHeight="false" outlineLevel="0" collapsed="false">
      <c r="A76" s="1" t="s">
        <v>913</v>
      </c>
      <c r="C76" s="27" t="s">
        <v>919</v>
      </c>
      <c r="D76" s="27" t="s">
        <v>13</v>
      </c>
      <c r="E76" s="27"/>
      <c r="F76" s="29"/>
      <c r="G76" s="27"/>
      <c r="H76" s="30"/>
      <c r="I76" s="44"/>
      <c r="J76" s="30"/>
      <c r="K76" s="30" t="s">
        <v>168</v>
      </c>
      <c r="L76" s="44" t="n">
        <v>49.99</v>
      </c>
      <c r="M76" s="30" t="s">
        <v>392</v>
      </c>
    </row>
    <row r="77" customFormat="false" ht="12.75" hidden="false" customHeight="false" outlineLevel="0" collapsed="false">
      <c r="A77" s="1" t="s">
        <v>913</v>
      </c>
      <c r="C77" s="27" t="s">
        <v>920</v>
      </c>
      <c r="D77" s="27" t="s">
        <v>13</v>
      </c>
      <c r="E77" s="27"/>
      <c r="F77" s="29"/>
      <c r="G77" s="27"/>
      <c r="H77" s="30"/>
      <c r="I77" s="44"/>
      <c r="J77" s="30"/>
      <c r="K77" s="30" t="s">
        <v>168</v>
      </c>
      <c r="L77" s="44" t="n">
        <v>993.95</v>
      </c>
      <c r="M77" s="30" t="s">
        <v>392</v>
      </c>
    </row>
    <row r="78" customFormat="false" ht="12.75" hidden="false" customHeight="false" outlineLevel="0" collapsed="false">
      <c r="A78" s="1" t="s">
        <v>921</v>
      </c>
      <c r="C78" s="27" t="s">
        <v>922</v>
      </c>
      <c r="D78" s="27" t="s">
        <v>13</v>
      </c>
      <c r="E78" s="27"/>
      <c r="F78" s="29"/>
      <c r="G78" s="27"/>
      <c r="H78" s="30"/>
      <c r="I78" s="44"/>
      <c r="J78" s="30"/>
      <c r="K78" s="30" t="s">
        <v>168</v>
      </c>
      <c r="L78" s="44" t="n">
        <v>149</v>
      </c>
      <c r="M78" s="30" t="s">
        <v>392</v>
      </c>
    </row>
    <row r="79" customFormat="false" ht="12.75" hidden="false" customHeight="false" outlineLevel="0" collapsed="false">
      <c r="A79" s="77" t="s">
        <v>921</v>
      </c>
      <c r="C79" s="27" t="s">
        <v>923</v>
      </c>
      <c r="D79" s="27" t="s">
        <v>13</v>
      </c>
      <c r="E79" s="27"/>
      <c r="F79" s="29"/>
      <c r="G79" s="27"/>
      <c r="H79" s="30"/>
      <c r="I79" s="44"/>
      <c r="J79" s="30"/>
      <c r="K79" s="30" t="s">
        <v>168</v>
      </c>
      <c r="L79" s="44" t="n">
        <v>179.95</v>
      </c>
      <c r="M79" s="30" t="s">
        <v>392</v>
      </c>
    </row>
    <row r="80" customFormat="false" ht="12.75" hidden="false" customHeight="false" outlineLevel="0" collapsed="false">
      <c r="A80" s="1" t="s">
        <v>913</v>
      </c>
      <c r="C80" s="27" t="s">
        <v>924</v>
      </c>
      <c r="D80" s="27" t="s">
        <v>13</v>
      </c>
      <c r="E80" s="27"/>
      <c r="F80" s="29"/>
      <c r="G80" s="27"/>
      <c r="H80" s="30"/>
      <c r="I80" s="44"/>
      <c r="J80" s="30"/>
      <c r="K80" s="30" t="s">
        <v>168</v>
      </c>
      <c r="L80" s="44" t="n">
        <v>179</v>
      </c>
      <c r="M80" s="30" t="s">
        <v>392</v>
      </c>
    </row>
    <row r="81" customFormat="false" ht="12.75" hidden="false" customHeight="false" outlineLevel="0" collapsed="false">
      <c r="A81" s="1" t="s">
        <v>921</v>
      </c>
      <c r="C81" s="27" t="s">
        <v>925</v>
      </c>
      <c r="D81" s="27" t="s">
        <v>13</v>
      </c>
      <c r="E81" s="27"/>
      <c r="F81" s="29"/>
      <c r="G81" s="27"/>
      <c r="H81" s="30"/>
      <c r="I81" s="44"/>
      <c r="J81" s="30"/>
      <c r="K81" s="30" t="s">
        <v>168</v>
      </c>
      <c r="L81" s="44" t="n">
        <v>49.99</v>
      </c>
      <c r="M81" s="30" t="s">
        <v>392</v>
      </c>
    </row>
    <row r="82" customFormat="false" ht="12.75" hidden="false" customHeight="false" outlineLevel="0" collapsed="false">
      <c r="A82" s="1" t="s">
        <v>913</v>
      </c>
      <c r="C82" s="27" t="s">
        <v>926</v>
      </c>
      <c r="D82" s="27"/>
      <c r="E82" s="27"/>
      <c r="F82" s="29"/>
      <c r="G82" s="27"/>
      <c r="H82" s="30"/>
      <c r="I82" s="44"/>
      <c r="J82" s="30"/>
      <c r="K82" s="30" t="s">
        <v>168</v>
      </c>
      <c r="L82" s="44" t="n">
        <v>179</v>
      </c>
      <c r="M82" s="30" t="s">
        <v>392</v>
      </c>
    </row>
    <row r="84" customFormat="false" ht="17.35" hidden="false" customHeight="false" outlineLevel="0" collapsed="false">
      <c r="C84" s="15" t="s">
        <v>927</v>
      </c>
      <c r="D84" s="45" t="s">
        <v>1</v>
      </c>
    </row>
    <row r="85" customFormat="false" ht="12.75" hidden="false" customHeight="false" outlineLevel="0" collapsed="false">
      <c r="A85" s="1" t="s">
        <v>928</v>
      </c>
      <c r="C85" s="70" t="s">
        <v>929</v>
      </c>
      <c r="D85" s="70" t="s">
        <v>13</v>
      </c>
      <c r="E85" s="72" t="n">
        <v>1</v>
      </c>
      <c r="F85" s="73" t="n">
        <v>535</v>
      </c>
      <c r="G85" s="74" t="s">
        <v>392</v>
      </c>
    </row>
    <row r="86" customFormat="false" ht="12.75" hidden="false" customHeight="false" outlineLevel="0" collapsed="false">
      <c r="A86" s="1" t="s">
        <v>928</v>
      </c>
      <c r="C86" s="70" t="s">
        <v>930</v>
      </c>
      <c r="D86" s="70" t="s">
        <v>13</v>
      </c>
      <c r="E86" s="72" t="n">
        <v>1.8</v>
      </c>
      <c r="F86" s="73" t="n">
        <v>285</v>
      </c>
      <c r="G86" s="74" t="s">
        <v>392</v>
      </c>
    </row>
    <row r="87" customFormat="false" ht="12.75" hidden="false" customHeight="false" outlineLevel="0" collapsed="false">
      <c r="F87" s="8"/>
    </row>
    <row r="88" customFormat="false" ht="17.35" hidden="false" customHeight="false" outlineLevel="0" collapsed="false">
      <c r="C88" s="15" t="s">
        <v>931</v>
      </c>
      <c r="D88" s="45" t="s">
        <v>1</v>
      </c>
    </row>
    <row r="89" customFormat="false" ht="12.75" hidden="false" customHeight="false" outlineLevel="0" collapsed="false">
      <c r="A89" s="1" t="s">
        <v>932</v>
      </c>
      <c r="B89" s="1" t="s">
        <v>933</v>
      </c>
      <c r="C89" s="70"/>
      <c r="D89" s="70"/>
      <c r="E89" s="72" t="n">
        <v>2.1</v>
      </c>
      <c r="F89" s="73" t="n">
        <v>78</v>
      </c>
      <c r="G89" s="74" t="s">
        <v>392</v>
      </c>
    </row>
    <row r="90" customFormat="false" ht="12.75" hidden="false" customHeight="false" outlineLevel="0" collapsed="false">
      <c r="A90" s="1" t="s">
        <v>932</v>
      </c>
      <c r="C90" s="70" t="s">
        <v>934</v>
      </c>
      <c r="D90" s="70"/>
      <c r="E90" s="72" t="n">
        <v>2.2</v>
      </c>
      <c r="F90" s="73" t="n">
        <v>197</v>
      </c>
      <c r="G90" s="74" t="s">
        <v>392</v>
      </c>
    </row>
    <row r="91" customFormat="false" ht="12.75" hidden="false" customHeight="false" outlineLevel="0" collapsed="false">
      <c r="A91" s="1" t="s">
        <v>932</v>
      </c>
      <c r="C91" s="70" t="s">
        <v>935</v>
      </c>
      <c r="D91" s="70"/>
      <c r="E91" s="72" t="n">
        <v>2.3</v>
      </c>
      <c r="F91" s="73" t="n">
        <v>360</v>
      </c>
      <c r="G91" s="74" t="s">
        <v>392</v>
      </c>
    </row>
    <row r="92" customFormat="false" ht="12.75" hidden="false" customHeight="false" outlineLevel="0" collapsed="false">
      <c r="A92" s="1" t="s">
        <v>932</v>
      </c>
      <c r="C92" s="70" t="s">
        <v>936</v>
      </c>
      <c r="D92" s="70"/>
      <c r="E92" s="72" t="n">
        <v>2.4</v>
      </c>
      <c r="F92" s="73" t="n">
        <v>159</v>
      </c>
      <c r="G92" s="74" t="s">
        <v>392</v>
      </c>
    </row>
    <row r="93" customFormat="false" ht="12.75" hidden="false" customHeight="false" outlineLevel="0" collapsed="false">
      <c r="A93" s="1" t="s">
        <v>932</v>
      </c>
      <c r="C93" s="70" t="s">
        <v>937</v>
      </c>
      <c r="D93" s="70"/>
      <c r="E93" s="72" t="n">
        <v>2.4</v>
      </c>
      <c r="F93" s="73" t="n">
        <v>375</v>
      </c>
      <c r="G93" s="74" t="s">
        <v>392</v>
      </c>
    </row>
    <row r="95" customFormat="false" ht="17.35" hidden="false" customHeight="false" outlineLevel="0" collapsed="false">
      <c r="C95" s="15" t="s">
        <v>790</v>
      </c>
      <c r="D95" s="45" t="s">
        <v>1</v>
      </c>
    </row>
    <row r="96" customFormat="false" ht="12.75" hidden="false" customHeight="false" outlineLevel="0" collapsed="false">
      <c r="A96" s="1" t="s">
        <v>790</v>
      </c>
      <c r="C96" s="70" t="s">
        <v>791</v>
      </c>
      <c r="D96" s="70"/>
      <c r="E96" s="72" t="n">
        <v>2</v>
      </c>
      <c r="F96" s="73" t="n">
        <v>39</v>
      </c>
      <c r="G96" s="74" t="s">
        <v>230</v>
      </c>
    </row>
    <row r="97" customFormat="false" ht="12.75" hidden="false" customHeight="false" outlineLevel="0" collapsed="false">
      <c r="A97" s="1" t="s">
        <v>792</v>
      </c>
      <c r="C97" s="70" t="s">
        <v>793</v>
      </c>
      <c r="D97" s="70"/>
      <c r="E97" s="72" t="n">
        <v>2.3</v>
      </c>
      <c r="F97" s="73" t="n">
        <v>45</v>
      </c>
      <c r="G97" s="74" t="s">
        <v>230</v>
      </c>
    </row>
    <row r="99" customFormat="false" ht="17.35" hidden="false" customHeight="false" outlineLevel="0" collapsed="false">
      <c r="C99" s="15" t="s">
        <v>974</v>
      </c>
      <c r="D99" s="45" t="s">
        <v>1</v>
      </c>
    </row>
    <row r="100" customFormat="false" ht="12.75" hidden="false" customHeight="false" outlineLevel="0" collapsed="false">
      <c r="A100" s="1" t="s">
        <v>974</v>
      </c>
      <c r="C100" s="70" t="s">
        <v>975</v>
      </c>
      <c r="D100" s="70" t="s">
        <v>13</v>
      </c>
      <c r="E100" s="72" t="n">
        <v>1.8</v>
      </c>
      <c r="F100" s="73" t="n">
        <v>197</v>
      </c>
      <c r="G100" s="74" t="s">
        <v>976</v>
      </c>
    </row>
    <row r="101" customFormat="false" ht="12.75" hidden="false" customHeight="false" outlineLevel="0" collapsed="false">
      <c r="A101" s="1" t="s">
        <v>974</v>
      </c>
      <c r="C101" s="70" t="s">
        <v>977</v>
      </c>
      <c r="D101" s="70" t="s">
        <v>13</v>
      </c>
      <c r="E101" s="72" t="n">
        <v>1.9</v>
      </c>
      <c r="F101" s="73" t="n">
        <v>190</v>
      </c>
      <c r="G101" s="74" t="s">
        <v>976</v>
      </c>
    </row>
    <row r="102" customFormat="false" ht="12.75" hidden="false" customHeight="false" outlineLevel="0" collapsed="false">
      <c r="A102" s="1" t="s">
        <v>974</v>
      </c>
      <c r="C102" s="70" t="s">
        <v>978</v>
      </c>
      <c r="D102" s="70" t="s">
        <v>13</v>
      </c>
      <c r="E102" s="72" t="n">
        <v>1.9</v>
      </c>
      <c r="F102" s="73" t="n">
        <v>29</v>
      </c>
      <c r="G102" s="74" t="s">
        <v>976</v>
      </c>
    </row>
    <row r="103" customFormat="false" ht="12.75" hidden="false" customHeight="false" outlineLevel="0" collapsed="false">
      <c r="A103" s="1" t="s">
        <v>974</v>
      </c>
      <c r="C103" s="70" t="s">
        <v>979</v>
      </c>
      <c r="D103" s="70" t="s">
        <v>13</v>
      </c>
      <c r="E103" s="72" t="n">
        <v>1.9</v>
      </c>
      <c r="F103" s="73" t="n">
        <v>105</v>
      </c>
      <c r="G103" s="74" t="s">
        <v>976</v>
      </c>
    </row>
    <row r="104" customFormat="false" ht="12.75" hidden="false" customHeight="false" outlineLevel="0" collapsed="false">
      <c r="A104" s="1" t="s">
        <v>974</v>
      </c>
      <c r="C104" s="70" t="s">
        <v>980</v>
      </c>
      <c r="D104" s="70" t="s">
        <v>88</v>
      </c>
      <c r="E104" s="72" t="n">
        <v>2.1</v>
      </c>
      <c r="F104" s="73" t="n">
        <v>16</v>
      </c>
      <c r="G104" s="74" t="s">
        <v>976</v>
      </c>
    </row>
    <row r="105" customFormat="false" ht="12.75" hidden="false" customHeight="false" outlineLevel="0" collapsed="false">
      <c r="A105" s="1" t="s">
        <v>974</v>
      </c>
      <c r="C105" s="70" t="s">
        <v>981</v>
      </c>
      <c r="D105" s="70" t="s">
        <v>13</v>
      </c>
      <c r="E105" s="72" t="n">
        <v>2.1</v>
      </c>
      <c r="F105" s="73" t="n">
        <v>79</v>
      </c>
      <c r="G105" s="74" t="s">
        <v>976</v>
      </c>
    </row>
    <row r="106" customFormat="false" ht="12.75" hidden="false" customHeight="false" outlineLevel="0" collapsed="false">
      <c r="A106" s="1" t="s">
        <v>974</v>
      </c>
      <c r="C106" s="70" t="s">
        <v>982</v>
      </c>
      <c r="D106" s="70" t="s">
        <v>13</v>
      </c>
      <c r="E106" s="72" t="n">
        <v>2.2</v>
      </c>
      <c r="F106" s="73" t="n">
        <v>50</v>
      </c>
      <c r="G106" s="74" t="s">
        <v>976</v>
      </c>
    </row>
    <row r="107" customFormat="false" ht="12.75" hidden="false" customHeight="false" outlineLevel="0" collapsed="false">
      <c r="A107" s="1" t="s">
        <v>974</v>
      </c>
      <c r="C107" s="70" t="s">
        <v>983</v>
      </c>
      <c r="D107" s="70" t="s">
        <v>334</v>
      </c>
      <c r="E107" s="72" t="n">
        <v>2.2</v>
      </c>
      <c r="F107" s="73" t="n">
        <v>15.6</v>
      </c>
      <c r="G107" s="74" t="s">
        <v>976</v>
      </c>
    </row>
    <row r="108" customFormat="false" ht="12.75" hidden="false" customHeight="false" outlineLevel="0" collapsed="false">
      <c r="A108" s="1" t="s">
        <v>974</v>
      </c>
      <c r="C108" s="70" t="s">
        <v>984</v>
      </c>
      <c r="D108" s="70" t="s">
        <v>13</v>
      </c>
      <c r="E108" s="72" t="n">
        <v>2.2</v>
      </c>
      <c r="F108" s="73" t="n">
        <v>109</v>
      </c>
      <c r="G108" s="74" t="s">
        <v>976</v>
      </c>
    </row>
    <row r="109" customFormat="false" ht="12.75" hidden="false" customHeight="false" outlineLevel="0" collapsed="false">
      <c r="A109" s="1" t="s">
        <v>974</v>
      </c>
      <c r="C109" s="70" t="s">
        <v>985</v>
      </c>
      <c r="D109" s="70" t="s">
        <v>13</v>
      </c>
      <c r="E109" s="72" t="n">
        <v>2.2</v>
      </c>
      <c r="F109" s="73" t="n">
        <v>129</v>
      </c>
      <c r="G109" s="74" t="s">
        <v>976</v>
      </c>
    </row>
    <row r="110" customFormat="false" ht="12.75" hidden="false" customHeight="false" outlineLevel="0" collapsed="false">
      <c r="A110" s="1" t="s">
        <v>974</v>
      </c>
      <c r="C110" s="70" t="s">
        <v>986</v>
      </c>
      <c r="D110" s="70" t="s">
        <v>13</v>
      </c>
      <c r="E110" s="72" t="n">
        <v>2.3</v>
      </c>
      <c r="F110" s="73" t="n">
        <v>65</v>
      </c>
      <c r="G110" s="74" t="s">
        <v>976</v>
      </c>
    </row>
    <row r="111" customFormat="false" ht="12.75" hidden="false" customHeight="false" outlineLevel="0" collapsed="false">
      <c r="A111" s="1" t="s">
        <v>974</v>
      </c>
      <c r="C111" s="70" t="s">
        <v>987</v>
      </c>
      <c r="D111" s="70" t="s">
        <v>13</v>
      </c>
      <c r="E111" s="72" t="n">
        <v>2.3</v>
      </c>
      <c r="F111" s="73" t="n">
        <v>49</v>
      </c>
      <c r="G111" s="74" t="s">
        <v>976</v>
      </c>
    </row>
    <row r="112" customFormat="false" ht="12.75" hidden="false" customHeight="false" outlineLevel="0" collapsed="false">
      <c r="A112" s="1" t="s">
        <v>974</v>
      </c>
      <c r="C112" s="70" t="s">
        <v>988</v>
      </c>
      <c r="D112" s="70" t="s">
        <v>193</v>
      </c>
      <c r="E112" s="72" t="n">
        <v>2.3</v>
      </c>
      <c r="F112" s="73" t="n">
        <v>16</v>
      </c>
      <c r="G112" s="74" t="s">
        <v>976</v>
      </c>
    </row>
    <row r="113" customFormat="false" ht="12.75" hidden="false" customHeight="false" outlineLevel="0" collapsed="false">
      <c r="A113" s="1" t="s">
        <v>974</v>
      </c>
      <c r="C113" s="70" t="s">
        <v>989</v>
      </c>
      <c r="D113" s="70" t="s">
        <v>88</v>
      </c>
      <c r="E113" s="72" t="n">
        <v>2.4</v>
      </c>
      <c r="F113" s="73" t="n">
        <v>30</v>
      </c>
      <c r="G113" s="74" t="s">
        <v>976</v>
      </c>
    </row>
    <row r="114" customFormat="false" ht="12.75" hidden="false" customHeight="false" outlineLevel="0" collapsed="false">
      <c r="A114" s="1" t="s">
        <v>974</v>
      </c>
      <c r="C114" s="70" t="s">
        <v>990</v>
      </c>
      <c r="D114" s="70" t="s">
        <v>13</v>
      </c>
      <c r="E114" s="72" t="n">
        <v>2.4</v>
      </c>
      <c r="F114" s="73" t="n">
        <v>40</v>
      </c>
      <c r="G114" s="74" t="s">
        <v>976</v>
      </c>
    </row>
    <row r="115" customFormat="false" ht="12.75" hidden="false" customHeight="false" outlineLevel="0" collapsed="false">
      <c r="A115" s="1" t="s">
        <v>974</v>
      </c>
      <c r="C115" s="70" t="s">
        <v>991</v>
      </c>
      <c r="D115" s="70" t="s">
        <v>571</v>
      </c>
      <c r="E115" s="72" t="n">
        <v>2.5</v>
      </c>
      <c r="F115" s="73" t="n">
        <v>16</v>
      </c>
      <c r="G115" s="74" t="s">
        <v>976</v>
      </c>
    </row>
    <row r="117" customFormat="false" ht="17.35" hidden="false" customHeight="false" outlineLevel="0" collapsed="false">
      <c r="C117" s="15" t="s">
        <v>1007</v>
      </c>
      <c r="D117" s="45" t="s">
        <v>1</v>
      </c>
    </row>
    <row r="118" customFormat="false" ht="12.75" hidden="false" customHeight="false" outlineLevel="0" collapsed="false">
      <c r="A118" s="1" t="s">
        <v>1008</v>
      </c>
      <c r="C118" s="70" t="s">
        <v>1009</v>
      </c>
      <c r="D118" s="70" t="s">
        <v>13</v>
      </c>
      <c r="E118" s="72" t="n">
        <v>2.2</v>
      </c>
      <c r="F118" s="73" t="n">
        <v>38</v>
      </c>
      <c r="G118" s="74" t="s">
        <v>976</v>
      </c>
    </row>
    <row r="119" customFormat="false" ht="12.75" hidden="false" customHeight="false" outlineLevel="0" collapsed="false">
      <c r="A119" s="1" t="s">
        <v>1008</v>
      </c>
      <c r="C119" s="70" t="s">
        <v>1010</v>
      </c>
      <c r="D119" s="70" t="s">
        <v>13</v>
      </c>
      <c r="E119" s="72" t="n">
        <v>2.2</v>
      </c>
      <c r="F119" s="73" t="n">
        <v>53</v>
      </c>
      <c r="G119" s="74" t="s">
        <v>976</v>
      </c>
    </row>
    <row r="120" customFormat="false" ht="12.75" hidden="false" customHeight="false" outlineLevel="0" collapsed="false">
      <c r="A120" s="1" t="s">
        <v>1008</v>
      </c>
      <c r="C120" s="70" t="s">
        <v>1011</v>
      </c>
      <c r="D120" s="70" t="s">
        <v>13</v>
      </c>
      <c r="E120" s="72" t="n">
        <v>2.2</v>
      </c>
      <c r="F120" s="73" t="n">
        <v>57</v>
      </c>
      <c r="G120" s="74" t="s">
        <v>976</v>
      </c>
    </row>
    <row r="121" customFormat="false" ht="12.75" hidden="false" customHeight="false" outlineLevel="0" collapsed="false">
      <c r="A121" s="1" t="s">
        <v>1008</v>
      </c>
      <c r="C121" s="70" t="s">
        <v>1012</v>
      </c>
      <c r="D121" s="70" t="s">
        <v>13</v>
      </c>
      <c r="E121" s="72" t="n">
        <v>2.5</v>
      </c>
      <c r="F121" s="73" t="n">
        <v>28</v>
      </c>
      <c r="G121" s="74" t="s">
        <v>976</v>
      </c>
    </row>
    <row r="122" customFormat="false" ht="12.75" hidden="false" customHeight="false" outlineLevel="0" collapsed="false">
      <c r="A122" s="1" t="s">
        <v>1008</v>
      </c>
      <c r="C122" s="70" t="s">
        <v>1013</v>
      </c>
      <c r="D122" s="70" t="s">
        <v>13</v>
      </c>
      <c r="E122" s="72" t="n">
        <v>104</v>
      </c>
      <c r="F122" s="73" t="n">
        <v>40</v>
      </c>
      <c r="G122" s="74" t="s">
        <v>976</v>
      </c>
    </row>
    <row r="124" customFormat="false" ht="17.35" hidden="false" customHeight="false" outlineLevel="0" collapsed="false">
      <c r="C124" s="15" t="s">
        <v>1117</v>
      </c>
      <c r="D124" s="45" t="s">
        <v>1</v>
      </c>
    </row>
    <row r="125" customFormat="false" ht="12.75" hidden="false" customHeight="false" outlineLevel="0" collapsed="false">
      <c r="A125" s="1" t="s">
        <v>1118</v>
      </c>
      <c r="C125" s="19" t="s">
        <v>1119</v>
      </c>
      <c r="D125" s="19" t="s">
        <v>61</v>
      </c>
      <c r="E125" s="20" t="s">
        <v>1120</v>
      </c>
      <c r="F125" s="21"/>
      <c r="G125" s="24" t="s">
        <v>1034</v>
      </c>
      <c r="I125" s="3"/>
    </row>
    <row r="126" customFormat="false" ht="12.75" hidden="false" customHeight="false" outlineLevel="0" collapsed="false">
      <c r="A126" s="1" t="s">
        <v>1118</v>
      </c>
      <c r="C126" s="19" t="s">
        <v>1121</v>
      </c>
      <c r="D126" s="19" t="s">
        <v>168</v>
      </c>
      <c r="E126" s="20" t="s">
        <v>1122</v>
      </c>
      <c r="F126" s="21"/>
      <c r="G126" s="24" t="s">
        <v>1034</v>
      </c>
      <c r="I126" s="3"/>
    </row>
    <row r="127" customFormat="false" ht="12.75" hidden="false" customHeight="false" outlineLevel="0" collapsed="false">
      <c r="A127" s="1" t="s">
        <v>1118</v>
      </c>
      <c r="C127" s="19" t="s">
        <v>1123</v>
      </c>
      <c r="D127" s="19" t="s">
        <v>168</v>
      </c>
      <c r="E127" s="20" t="s">
        <v>1120</v>
      </c>
      <c r="F127" s="21"/>
      <c r="G127" s="24" t="s">
        <v>1034</v>
      </c>
      <c r="I127" s="3"/>
    </row>
    <row r="129" customFormat="false" ht="17.35" hidden="false" customHeight="false" outlineLevel="0" collapsed="false">
      <c r="C129" s="15" t="s">
        <v>4245</v>
      </c>
      <c r="D129" s="45" t="s">
        <v>1</v>
      </c>
    </row>
    <row r="130" customFormat="false" ht="12.75" hidden="false" customHeight="false" outlineLevel="0" collapsed="false">
      <c r="A130" s="1" t="s">
        <v>4246</v>
      </c>
      <c r="C130" s="70" t="s">
        <v>1143</v>
      </c>
      <c r="D130" s="70" t="s">
        <v>13</v>
      </c>
      <c r="E130" s="72" t="n">
        <v>1.9</v>
      </c>
      <c r="F130" s="73" t="n">
        <v>690</v>
      </c>
      <c r="G130" s="74" t="s">
        <v>1127</v>
      </c>
    </row>
    <row r="131" customFormat="false" ht="12.75" hidden="false" customHeight="false" outlineLevel="0" collapsed="false">
      <c r="A131" s="1" t="s">
        <v>4246</v>
      </c>
      <c r="C131" s="70" t="s">
        <v>1144</v>
      </c>
      <c r="D131" s="70" t="s">
        <v>13</v>
      </c>
      <c r="E131" s="72" t="n">
        <v>2.5</v>
      </c>
      <c r="F131" s="73" t="n">
        <v>420</v>
      </c>
      <c r="G131" s="74" t="s">
        <v>1127</v>
      </c>
    </row>
    <row r="132" customFormat="false" ht="12.75" hidden="false" customHeight="false" outlineLevel="0" collapsed="false">
      <c r="A132" s="1" t="s">
        <v>4246</v>
      </c>
      <c r="C132" s="70" t="s">
        <v>1145</v>
      </c>
      <c r="D132" s="70" t="s">
        <v>13</v>
      </c>
      <c r="E132" s="72" t="n">
        <v>2.5</v>
      </c>
      <c r="F132" s="73" t="n">
        <v>360</v>
      </c>
      <c r="G132" s="74" t="s">
        <v>1127</v>
      </c>
    </row>
    <row r="134" customFormat="false" ht="17.35" hidden="false" customHeight="false" outlineLevel="0" collapsed="false">
      <c r="C134" s="15" t="s">
        <v>1146</v>
      </c>
      <c r="D134" s="45" t="s">
        <v>1</v>
      </c>
    </row>
    <row r="135" customFormat="false" ht="12.75" hidden="false" customHeight="false" outlineLevel="0" collapsed="false">
      <c r="A135" s="1" t="s">
        <v>1147</v>
      </c>
      <c r="C135" s="70" t="s">
        <v>1148</v>
      </c>
      <c r="D135" s="70" t="s">
        <v>13</v>
      </c>
      <c r="E135" s="72" t="n">
        <v>1.7</v>
      </c>
      <c r="F135" s="73"/>
      <c r="G135" s="74" t="s">
        <v>1127</v>
      </c>
    </row>
    <row r="136" customFormat="false" ht="12.75" hidden="false" customHeight="false" outlineLevel="0" collapsed="false">
      <c r="A136" s="1" t="s">
        <v>1147</v>
      </c>
      <c r="C136" s="70" t="s">
        <v>1149</v>
      </c>
      <c r="D136" s="70" t="s">
        <v>13</v>
      </c>
      <c r="E136" s="72" t="n">
        <v>2.2</v>
      </c>
      <c r="F136" s="73"/>
      <c r="G136" s="74" t="s">
        <v>1127</v>
      </c>
    </row>
    <row r="137" customFormat="false" ht="12.75" hidden="false" customHeight="false" outlineLevel="0" collapsed="false">
      <c r="A137" s="1" t="s">
        <v>1147</v>
      </c>
      <c r="C137" s="70" t="s">
        <v>1150</v>
      </c>
      <c r="D137" s="70" t="s">
        <v>13</v>
      </c>
      <c r="E137" s="72" t="n">
        <v>2.3</v>
      </c>
      <c r="F137" s="73"/>
      <c r="G137" s="74" t="s">
        <v>1127</v>
      </c>
    </row>
    <row r="139" customFormat="false" ht="17.35" hidden="false" customHeight="false" outlineLevel="0" collapsed="false">
      <c r="C139" s="15" t="s">
        <v>4247</v>
      </c>
      <c r="D139" s="45" t="s">
        <v>1</v>
      </c>
    </row>
    <row r="140" customFormat="false" ht="12.75" hidden="false" customHeight="false" outlineLevel="0" collapsed="false">
      <c r="A140" s="1" t="s">
        <v>1152</v>
      </c>
      <c r="C140" s="70" t="s">
        <v>1153</v>
      </c>
      <c r="D140" s="70"/>
      <c r="E140" s="72" t="n">
        <v>1.5</v>
      </c>
      <c r="F140" s="73" t="n">
        <v>60</v>
      </c>
      <c r="G140" s="74" t="s">
        <v>1127</v>
      </c>
    </row>
    <row r="141" customFormat="false" ht="12.75" hidden="false" customHeight="false" outlineLevel="0" collapsed="false">
      <c r="A141" s="1" t="s">
        <v>1152</v>
      </c>
      <c r="C141" s="70" t="s">
        <v>1154</v>
      </c>
      <c r="D141" s="70"/>
      <c r="E141" s="72" t="n">
        <v>1.8</v>
      </c>
      <c r="F141" s="73" t="s">
        <v>602</v>
      </c>
      <c r="G141" s="74" t="s">
        <v>1127</v>
      </c>
    </row>
    <row r="142" customFormat="false" ht="12.75" hidden="false" customHeight="false" outlineLevel="0" collapsed="false">
      <c r="A142" s="1" t="s">
        <v>1152</v>
      </c>
      <c r="C142" s="70" t="s">
        <v>1155</v>
      </c>
      <c r="D142" s="70"/>
      <c r="E142" s="72" t="n">
        <v>1.9</v>
      </c>
      <c r="F142" s="73" t="n">
        <v>35</v>
      </c>
      <c r="G142" s="74" t="s">
        <v>1127</v>
      </c>
    </row>
    <row r="143" customFormat="false" ht="12.75" hidden="false" customHeight="false" outlineLevel="0" collapsed="false">
      <c r="A143" s="1" t="s">
        <v>1152</v>
      </c>
      <c r="C143" s="70" t="s">
        <v>1156</v>
      </c>
      <c r="D143" s="70"/>
      <c r="E143" s="72" t="n">
        <v>2</v>
      </c>
      <c r="F143" s="73" t="s">
        <v>602</v>
      </c>
      <c r="G143" s="74" t="s">
        <v>1127</v>
      </c>
    </row>
    <row r="144" customFormat="false" ht="12.75" hidden="false" customHeight="false" outlineLevel="0" collapsed="false">
      <c r="A144" s="1" t="s">
        <v>1152</v>
      </c>
      <c r="C144" s="70" t="s">
        <v>1157</v>
      </c>
      <c r="D144" s="70"/>
      <c r="E144" s="72" t="n">
        <v>2</v>
      </c>
      <c r="F144" s="73" t="n">
        <v>50</v>
      </c>
      <c r="G144" s="74" t="s">
        <v>1127</v>
      </c>
    </row>
    <row r="145" customFormat="false" ht="12.75" hidden="false" customHeight="false" outlineLevel="0" collapsed="false">
      <c r="A145" s="1" t="s">
        <v>1152</v>
      </c>
      <c r="C145" s="70" t="s">
        <v>1158</v>
      </c>
      <c r="D145" s="70"/>
      <c r="E145" s="72" t="n">
        <v>2.1</v>
      </c>
      <c r="F145" s="73" t="n">
        <v>50</v>
      </c>
      <c r="G145" s="74" t="s">
        <v>1127</v>
      </c>
    </row>
    <row r="146" customFormat="false" ht="12.75" hidden="false" customHeight="false" outlineLevel="0" collapsed="false">
      <c r="A146" s="1" t="s">
        <v>1152</v>
      </c>
      <c r="C146" s="70" t="s">
        <v>1159</v>
      </c>
      <c r="D146" s="70"/>
      <c r="E146" s="72" t="n">
        <v>2.3</v>
      </c>
      <c r="F146" s="73" t="s">
        <v>602</v>
      </c>
      <c r="G146" s="74" t="s">
        <v>1127</v>
      </c>
    </row>
    <row r="147" customFormat="false" ht="12.75" hidden="false" customHeight="false" outlineLevel="0" collapsed="false">
      <c r="A147" s="1" t="s">
        <v>1152</v>
      </c>
      <c r="C147" s="70" t="s">
        <v>1160</v>
      </c>
      <c r="D147" s="70"/>
      <c r="E147" s="72" t="n">
        <v>2.4</v>
      </c>
      <c r="F147" s="73" t="s">
        <v>1161</v>
      </c>
      <c r="G147" s="74" t="s">
        <v>1127</v>
      </c>
    </row>
    <row r="148" customFormat="false" ht="12.75" hidden="false" customHeight="false" outlineLevel="0" collapsed="false">
      <c r="A148" s="1" t="s">
        <v>1162</v>
      </c>
      <c r="C148" s="70" t="s">
        <v>1153</v>
      </c>
      <c r="D148" s="70"/>
      <c r="E148" s="72" t="n">
        <v>1.8</v>
      </c>
      <c r="F148" s="73" t="n">
        <v>60</v>
      </c>
      <c r="G148" s="74" t="s">
        <v>1127</v>
      </c>
    </row>
    <row r="150" customFormat="false" ht="17.35" hidden="false" customHeight="false" outlineLevel="0" collapsed="false">
      <c r="C150" s="15" t="s">
        <v>4248</v>
      </c>
      <c r="D150" s="45" t="s">
        <v>1</v>
      </c>
    </row>
    <row r="151" customFormat="false" ht="12.75" hidden="false" customHeight="false" outlineLevel="0" collapsed="false">
      <c r="A151" s="1" t="s">
        <v>4249</v>
      </c>
      <c r="C151" s="70" t="s">
        <v>4250</v>
      </c>
      <c r="D151" s="70"/>
      <c r="E151" s="72" t="n">
        <v>1.9</v>
      </c>
      <c r="F151" s="73" t="n">
        <v>89</v>
      </c>
      <c r="G151" s="74" t="s">
        <v>1206</v>
      </c>
    </row>
    <row r="152" customFormat="false" ht="12.75" hidden="false" customHeight="false" outlineLevel="0" collapsed="false">
      <c r="A152" s="1" t="s">
        <v>4249</v>
      </c>
      <c r="C152" s="70" t="s">
        <v>4251</v>
      </c>
      <c r="D152" s="70"/>
      <c r="E152" s="72" t="n">
        <v>2</v>
      </c>
      <c r="F152" s="73" t="n">
        <v>145</v>
      </c>
      <c r="G152" s="74" t="s">
        <v>1206</v>
      </c>
    </row>
    <row r="153" customFormat="false" ht="12.75" hidden="false" customHeight="false" outlineLevel="0" collapsed="false">
      <c r="A153" s="1" t="s">
        <v>4249</v>
      </c>
      <c r="C153" s="70" t="s">
        <v>4252</v>
      </c>
      <c r="D153" s="70"/>
      <c r="E153" s="72" t="n">
        <v>2</v>
      </c>
      <c r="F153" s="73" t="n">
        <v>90</v>
      </c>
      <c r="G153" s="74" t="s">
        <v>1206</v>
      </c>
    </row>
    <row r="154" customFormat="false" ht="12.75" hidden="false" customHeight="false" outlineLevel="0" collapsed="false">
      <c r="A154" s="1" t="s">
        <v>4249</v>
      </c>
      <c r="C154" s="70" t="s">
        <v>4253</v>
      </c>
      <c r="D154" s="70"/>
      <c r="E154" s="72" t="n">
        <v>2.3</v>
      </c>
      <c r="F154" s="73" t="n">
        <v>405</v>
      </c>
      <c r="G154" s="74" t="s">
        <v>1206</v>
      </c>
    </row>
    <row r="155" customFormat="false" ht="12.75" hidden="false" customHeight="false" outlineLevel="0" collapsed="false">
      <c r="A155" s="1" t="s">
        <v>4249</v>
      </c>
      <c r="C155" s="70" t="s">
        <v>4254</v>
      </c>
      <c r="D155" s="70"/>
      <c r="E155" s="72" t="n">
        <v>2.4</v>
      </c>
      <c r="F155" s="73" t="n">
        <v>465</v>
      </c>
      <c r="G155" s="74" t="s">
        <v>1206</v>
      </c>
    </row>
    <row r="157" customFormat="false" ht="17.35" hidden="false" customHeight="false" outlineLevel="0" collapsed="false">
      <c r="C157" s="15" t="s">
        <v>1296</v>
      </c>
      <c r="D157" s="45" t="s">
        <v>1</v>
      </c>
    </row>
    <row r="158" customFormat="false" ht="12.75" hidden="false" customHeight="false" outlineLevel="0" collapsed="false">
      <c r="A158" s="1" t="s">
        <v>1297</v>
      </c>
      <c r="C158" s="70" t="s">
        <v>1298</v>
      </c>
      <c r="D158" s="70"/>
      <c r="E158" s="72" t="s">
        <v>1299</v>
      </c>
      <c r="F158" s="73" t="n">
        <v>6.85</v>
      </c>
      <c r="G158" s="74" t="s">
        <v>1206</v>
      </c>
    </row>
    <row r="159" customFormat="false" ht="12.75" hidden="false" customHeight="false" outlineLevel="0" collapsed="false">
      <c r="A159" s="1" t="s">
        <v>1297</v>
      </c>
      <c r="C159" s="70" t="s">
        <v>1300</v>
      </c>
      <c r="D159" s="70"/>
      <c r="E159" s="72" t="s">
        <v>1301</v>
      </c>
      <c r="F159" s="73" t="n">
        <v>3.3</v>
      </c>
      <c r="G159" s="74" t="s">
        <v>1206</v>
      </c>
    </row>
    <row r="160" customFormat="false" ht="12.75" hidden="false" customHeight="false" outlineLevel="0" collapsed="false">
      <c r="A160" s="1" t="s">
        <v>1297</v>
      </c>
      <c r="C160" s="70" t="s">
        <v>1302</v>
      </c>
      <c r="D160" s="70"/>
      <c r="E160" s="72" t="s">
        <v>1301</v>
      </c>
      <c r="F160" s="73" t="n">
        <v>2.3</v>
      </c>
      <c r="G160" s="74" t="s">
        <v>1206</v>
      </c>
    </row>
    <row r="161" customFormat="false" ht="12.75" hidden="false" customHeight="false" outlineLevel="0" collapsed="false">
      <c r="A161" s="1" t="s">
        <v>1297</v>
      </c>
      <c r="C161" s="70" t="s">
        <v>1303</v>
      </c>
      <c r="D161" s="70"/>
      <c r="E161" s="72" t="s">
        <v>1301</v>
      </c>
      <c r="F161" s="73" t="n">
        <v>3</v>
      </c>
      <c r="G161" s="74" t="s">
        <v>1206</v>
      </c>
    </row>
    <row r="162" customFormat="false" ht="12.75" hidden="false" customHeight="false" outlineLevel="0" collapsed="false">
      <c r="A162" s="1" t="s">
        <v>1297</v>
      </c>
      <c r="C162" s="70" t="s">
        <v>1304</v>
      </c>
      <c r="D162" s="70"/>
      <c r="E162" s="72" t="s">
        <v>1301</v>
      </c>
      <c r="F162" s="73" t="n">
        <v>4.85</v>
      </c>
      <c r="G162" s="74" t="s">
        <v>1206</v>
      </c>
    </row>
    <row r="163" customFormat="false" ht="12.75" hidden="false" customHeight="false" outlineLevel="0" collapsed="false">
      <c r="A163" s="1" t="s">
        <v>1297</v>
      </c>
      <c r="C163" s="70" t="s">
        <v>1305</v>
      </c>
      <c r="D163" s="70"/>
      <c r="E163" s="72" t="s">
        <v>1301</v>
      </c>
      <c r="F163" s="73" t="n">
        <v>3.15</v>
      </c>
      <c r="G163" s="74" t="s">
        <v>1206</v>
      </c>
    </row>
    <row r="164" customFormat="false" ht="12.75" hidden="false" customHeight="false" outlineLevel="0" collapsed="false">
      <c r="A164" s="1" t="s">
        <v>1297</v>
      </c>
      <c r="C164" s="70" t="s">
        <v>1306</v>
      </c>
      <c r="D164" s="70"/>
      <c r="E164" s="72" t="s">
        <v>1301</v>
      </c>
      <c r="F164" s="73" t="n">
        <v>3.75</v>
      </c>
      <c r="G164" s="74" t="s">
        <v>1206</v>
      </c>
    </row>
    <row r="166" customFormat="false" ht="17.35" hidden="false" customHeight="false" outlineLevel="0" collapsed="false">
      <c r="C166" s="15" t="s">
        <v>1485</v>
      </c>
      <c r="D166" s="45"/>
    </row>
    <row r="167" customFormat="false" ht="12.75" hidden="false" customHeight="false" outlineLevel="0" collapsed="false">
      <c r="A167" s="1" t="s">
        <v>1486</v>
      </c>
      <c r="C167" s="70" t="s">
        <v>1487</v>
      </c>
      <c r="D167" s="70"/>
      <c r="E167" s="72" t="n">
        <v>1.6</v>
      </c>
      <c r="F167" s="73" t="n">
        <v>4.85</v>
      </c>
      <c r="G167" s="74" t="s">
        <v>1488</v>
      </c>
    </row>
    <row r="168" customFormat="false" ht="12.75" hidden="false" customHeight="false" outlineLevel="0" collapsed="false">
      <c r="A168" s="1" t="s">
        <v>1486</v>
      </c>
      <c r="C168" s="70" t="s">
        <v>1489</v>
      </c>
      <c r="D168" s="70"/>
      <c r="E168" s="72" t="n">
        <v>2.5</v>
      </c>
      <c r="F168" s="73" t="n">
        <v>5</v>
      </c>
      <c r="G168" s="74" t="s">
        <v>1488</v>
      </c>
    </row>
    <row r="170" customFormat="false" ht="17.35" hidden="false" customHeight="false" outlineLevel="0" collapsed="false">
      <c r="C170" s="15" t="s">
        <v>1643</v>
      </c>
      <c r="D170" s="45" t="s">
        <v>1</v>
      </c>
    </row>
    <row r="171" customFormat="false" ht="12.75" hidden="false" customHeight="false" outlineLevel="0" collapsed="false">
      <c r="A171" s="1" t="s">
        <v>1644</v>
      </c>
      <c r="C171" s="70" t="s">
        <v>1645</v>
      </c>
      <c r="D171" s="70"/>
      <c r="E171" s="72" t="n">
        <v>1.9</v>
      </c>
      <c r="F171" s="73" t="n">
        <v>6</v>
      </c>
      <c r="G171" s="74" t="s">
        <v>1566</v>
      </c>
    </row>
    <row r="172" customFormat="false" ht="12.75" hidden="false" customHeight="false" outlineLevel="0" collapsed="false">
      <c r="A172" s="1" t="s">
        <v>1644</v>
      </c>
      <c r="C172" s="70" t="s">
        <v>1646</v>
      </c>
      <c r="D172" s="70"/>
      <c r="E172" s="72" t="n">
        <v>2</v>
      </c>
      <c r="F172" s="73" t="n">
        <v>7.95</v>
      </c>
      <c r="G172" s="74" t="s">
        <v>1566</v>
      </c>
    </row>
    <row r="173" customFormat="false" ht="12.75" hidden="false" customHeight="false" outlineLevel="0" collapsed="false">
      <c r="A173" s="1" t="s">
        <v>1644</v>
      </c>
      <c r="C173" s="70" t="s">
        <v>1647</v>
      </c>
      <c r="D173" s="70"/>
      <c r="E173" s="72" t="n">
        <v>2.3</v>
      </c>
      <c r="F173" s="73" t="n">
        <v>15.2</v>
      </c>
      <c r="G173" s="74" t="s">
        <v>1566</v>
      </c>
    </row>
    <row r="174" customFormat="false" ht="12.75" hidden="false" customHeight="false" outlineLevel="0" collapsed="false">
      <c r="A174" s="1" t="s">
        <v>1648</v>
      </c>
      <c r="C174" s="70" t="s">
        <v>1649</v>
      </c>
      <c r="D174" s="70"/>
      <c r="E174" s="72" t="n">
        <v>1.8</v>
      </c>
      <c r="F174" s="73" t="n">
        <v>45</v>
      </c>
      <c r="G174" s="74" t="s">
        <v>1566</v>
      </c>
    </row>
    <row r="175" customFormat="false" ht="12.75" hidden="false" customHeight="false" outlineLevel="0" collapsed="false">
      <c r="A175" s="1" t="s">
        <v>1648</v>
      </c>
      <c r="C175" s="70" t="s">
        <v>1650</v>
      </c>
      <c r="D175" s="70"/>
      <c r="E175" s="72" t="n">
        <v>2.1</v>
      </c>
      <c r="F175" s="73" t="n">
        <v>26.5</v>
      </c>
      <c r="G175" s="74" t="s">
        <v>1566</v>
      </c>
    </row>
    <row r="176" customFormat="false" ht="12.75" hidden="false" customHeight="false" outlineLevel="0" collapsed="false">
      <c r="A176" s="1" t="s">
        <v>1648</v>
      </c>
      <c r="C176" s="70" t="s">
        <v>1651</v>
      </c>
      <c r="D176" s="70"/>
      <c r="E176" s="72" t="n">
        <v>2.2</v>
      </c>
      <c r="F176" s="73" t="n">
        <v>45</v>
      </c>
      <c r="G176" s="74" t="s">
        <v>1566</v>
      </c>
    </row>
    <row r="177" customFormat="false" ht="12.75" hidden="false" customHeight="false" outlineLevel="0" collapsed="false">
      <c r="A177" s="1" t="s">
        <v>1648</v>
      </c>
      <c r="C177" s="70" t="s">
        <v>1652</v>
      </c>
      <c r="D177" s="70"/>
      <c r="E177" s="72" t="n">
        <v>2.2</v>
      </c>
      <c r="F177" s="73" t="n">
        <v>27</v>
      </c>
      <c r="G177" s="74" t="s">
        <v>1566</v>
      </c>
    </row>
    <row r="178" customFormat="false" ht="12.75" hidden="false" customHeight="false" outlineLevel="0" collapsed="false">
      <c r="A178" s="1" t="s">
        <v>1653</v>
      </c>
      <c r="C178" s="70" t="s">
        <v>1654</v>
      </c>
      <c r="D178" s="70"/>
      <c r="E178" s="72" t="n">
        <v>2</v>
      </c>
      <c r="F178" s="73" t="n">
        <v>35</v>
      </c>
      <c r="G178" s="74" t="s">
        <v>1566</v>
      </c>
    </row>
    <row r="180" customFormat="false" ht="17.35" hidden="false" customHeight="false" outlineLevel="0" collapsed="false">
      <c r="C180" s="15" t="s">
        <v>1655</v>
      </c>
      <c r="D180" s="45" t="s">
        <v>1</v>
      </c>
    </row>
    <row r="181" customFormat="false" ht="12.75" hidden="false" customHeight="false" outlineLevel="0" collapsed="false">
      <c r="A181" s="1" t="s">
        <v>1656</v>
      </c>
      <c r="C181" s="70" t="s">
        <v>1657</v>
      </c>
      <c r="D181" s="70"/>
      <c r="E181" s="72" t="s">
        <v>1299</v>
      </c>
      <c r="F181" s="73" t="n">
        <v>2.74</v>
      </c>
      <c r="G181" s="74" t="s">
        <v>1566</v>
      </c>
    </row>
    <row r="182" customFormat="false" ht="12.75" hidden="false" customHeight="false" outlineLevel="0" collapsed="false">
      <c r="A182" s="1" t="s">
        <v>1656</v>
      </c>
      <c r="C182" s="70" t="s">
        <v>1658</v>
      </c>
      <c r="D182" s="70"/>
      <c r="E182" s="72" t="s">
        <v>1299</v>
      </c>
      <c r="F182" s="73" t="n">
        <v>2.4</v>
      </c>
      <c r="G182" s="74" t="s">
        <v>1566</v>
      </c>
    </row>
    <row r="183" customFormat="false" ht="12.75" hidden="false" customHeight="false" outlineLevel="0" collapsed="false">
      <c r="A183" s="1" t="s">
        <v>1656</v>
      </c>
      <c r="C183" s="70" t="s">
        <v>1659</v>
      </c>
      <c r="D183" s="70"/>
      <c r="E183" s="72" t="s">
        <v>1299</v>
      </c>
      <c r="F183" s="73" t="n">
        <v>1.96</v>
      </c>
      <c r="G183" s="74" t="s">
        <v>1566</v>
      </c>
    </row>
    <row r="184" customFormat="false" ht="12.75" hidden="false" customHeight="false" outlineLevel="0" collapsed="false">
      <c r="A184" s="1" t="s">
        <v>1656</v>
      </c>
      <c r="C184" s="70" t="s">
        <v>1660</v>
      </c>
      <c r="D184" s="70"/>
      <c r="E184" s="72" t="s">
        <v>1299</v>
      </c>
      <c r="F184" s="73" t="n">
        <v>0.67</v>
      </c>
      <c r="G184" s="74" t="s">
        <v>1566</v>
      </c>
    </row>
    <row r="186" customFormat="false" ht="17.35" hidden="false" customHeight="false" outlineLevel="0" collapsed="false">
      <c r="C186" s="15" t="s">
        <v>1661</v>
      </c>
      <c r="D186" s="45" t="s">
        <v>1</v>
      </c>
    </row>
    <row r="187" customFormat="false" ht="12.75" hidden="false" customHeight="false" outlineLevel="0" collapsed="false">
      <c r="A187" s="1" t="s">
        <v>1662</v>
      </c>
      <c r="C187" s="70" t="s">
        <v>1663</v>
      </c>
      <c r="D187" s="70" t="s">
        <v>13</v>
      </c>
      <c r="E187" s="72" t="n">
        <v>2.5</v>
      </c>
      <c r="F187" s="73" t="n">
        <v>60</v>
      </c>
      <c r="G187" s="74" t="s">
        <v>1664</v>
      </c>
    </row>
    <row r="188" customFormat="false" ht="12.75" hidden="false" customHeight="false" outlineLevel="0" collapsed="false">
      <c r="A188" s="1" t="s">
        <v>1662</v>
      </c>
      <c r="C188" s="70" t="s">
        <v>1665</v>
      </c>
      <c r="D188" s="70" t="s">
        <v>13</v>
      </c>
      <c r="E188" s="72" t="n">
        <v>2.5</v>
      </c>
      <c r="F188" s="73" t="n">
        <v>30</v>
      </c>
      <c r="G188" s="74" t="s">
        <v>1664</v>
      </c>
    </row>
    <row r="189" customFormat="false" ht="12.75" hidden="false" customHeight="false" outlineLevel="0" collapsed="false">
      <c r="A189" s="1" t="s">
        <v>1666</v>
      </c>
      <c r="C189" s="70" t="s">
        <v>1667</v>
      </c>
      <c r="D189" s="70" t="s">
        <v>13</v>
      </c>
      <c r="E189" s="72" t="n">
        <v>2.5</v>
      </c>
      <c r="F189" s="73" t="n">
        <v>60</v>
      </c>
      <c r="G189" s="74" t="s">
        <v>1664</v>
      </c>
    </row>
    <row r="190" customFormat="false" ht="12.75" hidden="false" customHeight="false" outlineLevel="0" collapsed="false">
      <c r="A190" s="1" t="s">
        <v>1666</v>
      </c>
      <c r="C190" s="70" t="s">
        <v>1668</v>
      </c>
      <c r="D190" s="70" t="s">
        <v>13</v>
      </c>
      <c r="E190" s="72" t="n">
        <v>2.5</v>
      </c>
      <c r="F190" s="73" t="n">
        <v>30</v>
      </c>
      <c r="G190" s="74" t="s">
        <v>1664</v>
      </c>
    </row>
    <row r="192" customFormat="false" ht="26.85" hidden="false" customHeight="false" outlineLevel="0" collapsed="false">
      <c r="C192" s="94" t="s">
        <v>1669</v>
      </c>
      <c r="D192" s="45" t="s">
        <v>1</v>
      </c>
    </row>
    <row r="193" customFormat="false" ht="12.75" hidden="false" customHeight="false" outlineLevel="0" collapsed="false">
      <c r="A193" s="1" t="s">
        <v>1670</v>
      </c>
      <c r="C193" s="70" t="s">
        <v>1671</v>
      </c>
      <c r="D193" s="70" t="s">
        <v>13</v>
      </c>
      <c r="E193" s="72" t="s">
        <v>168</v>
      </c>
      <c r="F193" s="73" t="n">
        <v>500</v>
      </c>
      <c r="G193" s="74" t="s">
        <v>1664</v>
      </c>
    </row>
    <row r="194" customFormat="false" ht="12.75" hidden="false" customHeight="false" outlineLevel="0" collapsed="false">
      <c r="A194" s="1" t="s">
        <v>1670</v>
      </c>
      <c r="C194" s="70" t="s">
        <v>1672</v>
      </c>
      <c r="D194" s="70" t="s">
        <v>13</v>
      </c>
      <c r="E194" s="72" t="s">
        <v>168</v>
      </c>
      <c r="F194" s="73" t="n">
        <v>800</v>
      </c>
      <c r="G194" s="74" t="s">
        <v>1664</v>
      </c>
    </row>
    <row r="196" customFormat="false" ht="17.35" hidden="false" customHeight="false" outlineLevel="0" collapsed="false">
      <c r="C196" s="15" t="s">
        <v>1673</v>
      </c>
      <c r="D196" s="45" t="s">
        <v>1</v>
      </c>
    </row>
    <row r="197" customFormat="false" ht="12.75" hidden="false" customHeight="false" outlineLevel="0" collapsed="false">
      <c r="A197" s="1" t="s">
        <v>1674</v>
      </c>
      <c r="C197" s="70" t="s">
        <v>1675</v>
      </c>
      <c r="D197" s="70" t="s">
        <v>13</v>
      </c>
      <c r="E197" s="72" t="n">
        <v>1.6</v>
      </c>
      <c r="F197" s="73" t="n">
        <v>400</v>
      </c>
      <c r="G197" s="74" t="s">
        <v>1664</v>
      </c>
    </row>
    <row r="198" customFormat="false" ht="12.75" hidden="false" customHeight="false" outlineLevel="0" collapsed="false">
      <c r="A198" s="1" t="s">
        <v>1674</v>
      </c>
      <c r="C198" s="70" t="s">
        <v>1676</v>
      </c>
      <c r="D198" s="70" t="s">
        <v>13</v>
      </c>
      <c r="E198" s="72" t="n">
        <v>1.7</v>
      </c>
      <c r="F198" s="73" t="n">
        <v>95.5</v>
      </c>
      <c r="G198" s="74" t="s">
        <v>1664</v>
      </c>
    </row>
    <row r="199" customFormat="false" ht="12.75" hidden="false" customHeight="false" outlineLevel="0" collapsed="false">
      <c r="A199" s="1" t="s">
        <v>1674</v>
      </c>
      <c r="C199" s="70" t="s">
        <v>1677</v>
      </c>
      <c r="D199" s="70" t="s">
        <v>13</v>
      </c>
      <c r="E199" s="72" t="n">
        <v>1.8</v>
      </c>
      <c r="F199" s="73" t="n">
        <v>276</v>
      </c>
      <c r="G199" s="74" t="s">
        <v>1664</v>
      </c>
    </row>
    <row r="200" customFormat="false" ht="12.75" hidden="false" customHeight="false" outlineLevel="0" collapsed="false">
      <c r="A200" s="1" t="s">
        <v>1674</v>
      </c>
      <c r="C200" s="70" t="s">
        <v>1678</v>
      </c>
      <c r="D200" s="70" t="s">
        <v>13</v>
      </c>
      <c r="E200" s="72" t="n">
        <v>1.8</v>
      </c>
      <c r="F200" s="73" t="n">
        <v>140</v>
      </c>
      <c r="G200" s="74" t="s">
        <v>1664</v>
      </c>
    </row>
    <row r="201" customFormat="false" ht="12.75" hidden="false" customHeight="false" outlineLevel="0" collapsed="false">
      <c r="A201" s="1" t="s">
        <v>1674</v>
      </c>
      <c r="C201" s="70" t="s">
        <v>1679</v>
      </c>
      <c r="D201" s="70" t="s">
        <v>13</v>
      </c>
      <c r="E201" s="72" t="n">
        <v>1.9</v>
      </c>
      <c r="F201" s="73" t="n">
        <v>220</v>
      </c>
      <c r="G201" s="74" t="s">
        <v>1664</v>
      </c>
    </row>
    <row r="203" customFormat="false" ht="17.35" hidden="false" customHeight="false" outlineLevel="0" collapsed="false">
      <c r="C203" s="15" t="s">
        <v>2013</v>
      </c>
      <c r="D203" s="45" t="s">
        <v>1</v>
      </c>
    </row>
    <row r="204" customFormat="false" ht="12.75" hidden="false" customHeight="false" outlineLevel="0" collapsed="false">
      <c r="A204" s="1" t="s">
        <v>1092</v>
      </c>
      <c r="C204" s="27" t="s">
        <v>1093</v>
      </c>
      <c r="D204" s="27" t="s">
        <v>1094</v>
      </c>
      <c r="E204" s="27"/>
      <c r="F204" s="29"/>
      <c r="G204" s="27"/>
      <c r="H204" s="30"/>
      <c r="I204" s="44"/>
      <c r="J204" s="30"/>
      <c r="K204" s="30" t="s">
        <v>61</v>
      </c>
      <c r="L204" s="44"/>
      <c r="M204" s="30" t="s">
        <v>1034</v>
      </c>
    </row>
    <row r="205" customFormat="false" ht="12.75" hidden="false" customHeight="false" outlineLevel="0" collapsed="false">
      <c r="A205" s="1" t="s">
        <v>1092</v>
      </c>
      <c r="C205" s="27" t="s">
        <v>1097</v>
      </c>
      <c r="D205" s="27" t="s">
        <v>1098</v>
      </c>
      <c r="E205" s="27"/>
      <c r="F205" s="29"/>
      <c r="G205" s="27"/>
      <c r="H205" s="30"/>
      <c r="I205" s="44"/>
      <c r="J205" s="30"/>
      <c r="K205" s="30" t="s">
        <v>61</v>
      </c>
      <c r="L205" s="44"/>
      <c r="M205" s="30" t="s">
        <v>1034</v>
      </c>
    </row>
    <row r="206" customFormat="false" ht="12.75" hidden="false" customHeight="false" outlineLevel="0" collapsed="false">
      <c r="A206" s="1" t="s">
        <v>1092</v>
      </c>
      <c r="C206" s="27" t="s">
        <v>1101</v>
      </c>
      <c r="D206" s="27" t="s">
        <v>1102</v>
      </c>
      <c r="E206" s="27"/>
      <c r="F206" s="29"/>
      <c r="G206" s="27"/>
      <c r="H206" s="30"/>
      <c r="I206" s="44"/>
      <c r="J206" s="30"/>
      <c r="K206" s="30" t="s">
        <v>61</v>
      </c>
      <c r="L206" s="44"/>
      <c r="M206" s="30" t="s">
        <v>1034</v>
      </c>
    </row>
    <row r="207" customFormat="false" ht="12.75" hidden="false" customHeight="false" outlineLevel="0" collapsed="false">
      <c r="A207" s="1" t="s">
        <v>1092</v>
      </c>
      <c r="C207" s="27" t="s">
        <v>1103</v>
      </c>
      <c r="D207" s="27" t="s">
        <v>1104</v>
      </c>
      <c r="E207" s="27"/>
      <c r="F207" s="29"/>
      <c r="G207" s="27"/>
      <c r="H207" s="30"/>
      <c r="I207" s="44"/>
      <c r="J207" s="30"/>
      <c r="K207" s="30" t="s">
        <v>61</v>
      </c>
      <c r="L207" s="44"/>
      <c r="M207" s="30" t="s">
        <v>1034</v>
      </c>
    </row>
    <row r="208" customFormat="false" ht="12.75" hidden="false" customHeight="false" outlineLevel="0" collapsed="false">
      <c r="A208" s="1" t="s">
        <v>1092</v>
      </c>
      <c r="C208" s="27" t="s">
        <v>1105</v>
      </c>
      <c r="D208" s="27" t="s">
        <v>1106</v>
      </c>
      <c r="E208" s="27"/>
      <c r="F208" s="29"/>
      <c r="G208" s="27"/>
      <c r="H208" s="30"/>
      <c r="I208" s="44"/>
      <c r="J208" s="30"/>
      <c r="K208" s="30" t="s">
        <v>61</v>
      </c>
      <c r="L208" s="44"/>
      <c r="M208" s="30" t="s">
        <v>1034</v>
      </c>
    </row>
    <row r="209" customFormat="false" ht="12.75" hidden="false" customHeight="false" outlineLevel="0" collapsed="false">
      <c r="A209" s="1" t="s">
        <v>1092</v>
      </c>
      <c r="C209" s="27" t="s">
        <v>1107</v>
      </c>
      <c r="D209" s="27" t="s">
        <v>1108</v>
      </c>
      <c r="E209" s="27"/>
      <c r="F209" s="29"/>
      <c r="G209" s="27"/>
      <c r="H209" s="30"/>
      <c r="I209" s="44"/>
      <c r="J209" s="30"/>
      <c r="K209" s="30" t="s">
        <v>61</v>
      </c>
      <c r="L209" s="44"/>
      <c r="M209" s="30" t="s">
        <v>1034</v>
      </c>
    </row>
    <row r="210" customFormat="false" ht="12.75" hidden="false" customHeight="false" outlineLevel="0" collapsed="false">
      <c r="A210" s="1" t="s">
        <v>1092</v>
      </c>
      <c r="C210" s="27" t="s">
        <v>1109</v>
      </c>
      <c r="D210" s="27" t="s">
        <v>1110</v>
      </c>
      <c r="E210" s="27"/>
      <c r="F210" s="29"/>
      <c r="G210" s="27"/>
      <c r="H210" s="30"/>
      <c r="I210" s="44"/>
      <c r="J210" s="30"/>
      <c r="K210" s="30" t="s">
        <v>61</v>
      </c>
      <c r="L210" s="44"/>
      <c r="M210" s="30" t="s">
        <v>1034</v>
      </c>
    </row>
    <row r="211" customFormat="false" ht="12.75" hidden="false" customHeight="false" outlineLevel="0" collapsed="false">
      <c r="A211" s="1" t="s">
        <v>1092</v>
      </c>
      <c r="C211" s="27" t="s">
        <v>1113</v>
      </c>
      <c r="D211" s="27" t="s">
        <v>1114</v>
      </c>
      <c r="E211" s="27"/>
      <c r="F211" s="29"/>
      <c r="G211" s="27"/>
      <c r="H211" s="30"/>
      <c r="I211" s="44"/>
      <c r="J211" s="30"/>
      <c r="K211" s="30" t="s">
        <v>168</v>
      </c>
      <c r="L211" s="44"/>
      <c r="M211" s="30" t="s">
        <v>1034</v>
      </c>
    </row>
    <row r="212" customFormat="false" ht="12.75" hidden="false" customHeight="false" outlineLevel="0" collapsed="false">
      <c r="A212" s="1" t="s">
        <v>1092</v>
      </c>
      <c r="C212" s="27" t="s">
        <v>2014</v>
      </c>
      <c r="D212" s="27" t="s">
        <v>2015</v>
      </c>
      <c r="E212" s="27"/>
      <c r="F212" s="29"/>
      <c r="G212" s="27"/>
      <c r="H212" s="30"/>
      <c r="I212" s="44"/>
      <c r="J212" s="30"/>
      <c r="K212" s="30" t="s">
        <v>61</v>
      </c>
      <c r="L212" s="44" t="s">
        <v>2016</v>
      </c>
      <c r="M212" s="30" t="s">
        <v>2017</v>
      </c>
    </row>
    <row r="213" customFormat="false" ht="12.75" hidden="false" customHeight="false" outlineLevel="0" collapsed="false">
      <c r="A213" s="1" t="s">
        <v>1092</v>
      </c>
      <c r="C213" s="27" t="s">
        <v>2018</v>
      </c>
      <c r="D213" s="27" t="s">
        <v>2019</v>
      </c>
      <c r="E213" s="27"/>
      <c r="F213" s="29"/>
      <c r="G213" s="27"/>
      <c r="H213" s="30"/>
      <c r="I213" s="44"/>
      <c r="J213" s="30"/>
      <c r="K213" s="30" t="s">
        <v>61</v>
      </c>
      <c r="L213" s="44" t="s">
        <v>2020</v>
      </c>
      <c r="M213" s="30" t="s">
        <v>2017</v>
      </c>
    </row>
    <row r="214" customFormat="false" ht="12.75" hidden="false" customHeight="false" outlineLevel="0" collapsed="false">
      <c r="A214" s="1" t="s">
        <v>1092</v>
      </c>
      <c r="C214" s="27" t="s">
        <v>2021</v>
      </c>
      <c r="D214" s="27" t="s">
        <v>2022</v>
      </c>
      <c r="E214" s="27"/>
      <c r="F214" s="29"/>
      <c r="G214" s="27"/>
      <c r="H214" s="30"/>
      <c r="I214" s="44"/>
      <c r="J214" s="30"/>
      <c r="K214" s="30" t="s">
        <v>61</v>
      </c>
      <c r="L214" s="44" t="s">
        <v>2023</v>
      </c>
      <c r="M214" s="30" t="s">
        <v>2017</v>
      </c>
    </row>
    <row r="215" customFormat="false" ht="12.75" hidden="false" customHeight="false" outlineLevel="0" collapsed="false">
      <c r="A215" s="1" t="s">
        <v>1092</v>
      </c>
      <c r="C215" s="27" t="s">
        <v>1095</v>
      </c>
      <c r="D215" s="27" t="s">
        <v>1096</v>
      </c>
      <c r="E215" s="27"/>
      <c r="F215" s="29"/>
      <c r="G215" s="27"/>
      <c r="H215" s="30"/>
      <c r="I215" s="44"/>
      <c r="J215" s="30"/>
      <c r="K215" s="30" t="s">
        <v>61</v>
      </c>
      <c r="L215" s="44" t="s">
        <v>2024</v>
      </c>
      <c r="M215" s="30" t="s">
        <v>2017</v>
      </c>
    </row>
    <row r="216" customFormat="false" ht="12.75" hidden="false" customHeight="false" outlineLevel="0" collapsed="false">
      <c r="A216" s="1" t="s">
        <v>1092</v>
      </c>
      <c r="C216" s="27" t="s">
        <v>2025</v>
      </c>
      <c r="D216" s="27" t="s">
        <v>2026</v>
      </c>
      <c r="E216" s="27"/>
      <c r="F216" s="29"/>
      <c r="G216" s="27"/>
      <c r="H216" s="30"/>
      <c r="I216" s="44"/>
      <c r="J216" s="30"/>
      <c r="K216" s="30" t="s">
        <v>61</v>
      </c>
      <c r="L216" s="44" t="s">
        <v>2027</v>
      </c>
      <c r="M216" s="30" t="s">
        <v>2017</v>
      </c>
    </row>
    <row r="217" customFormat="false" ht="12.75" hidden="false" customHeight="false" outlineLevel="0" collapsed="false">
      <c r="A217" s="1" t="s">
        <v>1092</v>
      </c>
      <c r="C217" s="27" t="s">
        <v>1099</v>
      </c>
      <c r="D217" s="27" t="s">
        <v>1100</v>
      </c>
      <c r="E217" s="27"/>
      <c r="F217" s="29"/>
      <c r="G217" s="27"/>
      <c r="H217" s="30"/>
      <c r="I217" s="44"/>
      <c r="J217" s="30"/>
      <c r="K217" s="30" t="s">
        <v>61</v>
      </c>
      <c r="L217" s="44" t="s">
        <v>2028</v>
      </c>
      <c r="M217" s="30" t="s">
        <v>2017</v>
      </c>
    </row>
    <row r="218" customFormat="false" ht="12.75" hidden="false" customHeight="false" outlineLevel="0" collapsed="false">
      <c r="A218" s="1" t="s">
        <v>1092</v>
      </c>
      <c r="C218" s="27" t="s">
        <v>2029</v>
      </c>
      <c r="D218" s="27" t="s">
        <v>1102</v>
      </c>
      <c r="E218" s="27"/>
      <c r="F218" s="29"/>
      <c r="G218" s="27"/>
      <c r="H218" s="30"/>
      <c r="I218" s="44"/>
      <c r="J218" s="30"/>
      <c r="K218" s="30" t="s">
        <v>61</v>
      </c>
      <c r="L218" s="44" t="s">
        <v>2030</v>
      </c>
      <c r="M218" s="30" t="s">
        <v>2017</v>
      </c>
    </row>
    <row r="219" customFormat="false" ht="12.75" hidden="false" customHeight="false" outlineLevel="0" collapsed="false">
      <c r="A219" s="1" t="s">
        <v>1092</v>
      </c>
      <c r="C219" s="27" t="s">
        <v>2031</v>
      </c>
      <c r="D219" s="27" t="s">
        <v>2032</v>
      </c>
      <c r="E219" s="27"/>
      <c r="F219" s="29"/>
      <c r="G219" s="27"/>
      <c r="H219" s="30"/>
      <c r="I219" s="44"/>
      <c r="J219" s="30"/>
      <c r="K219" s="30" t="s">
        <v>61</v>
      </c>
      <c r="L219" s="44" t="s">
        <v>2033</v>
      </c>
      <c r="M219" s="30" t="s">
        <v>2017</v>
      </c>
    </row>
    <row r="220" customFormat="false" ht="12.75" hidden="false" customHeight="false" outlineLevel="0" collapsed="false">
      <c r="A220" s="1" t="s">
        <v>1092</v>
      </c>
      <c r="C220" s="27" t="s">
        <v>2034</v>
      </c>
      <c r="D220" s="27" t="s">
        <v>2035</v>
      </c>
      <c r="E220" s="27"/>
      <c r="F220" s="29"/>
      <c r="G220" s="27"/>
      <c r="H220" s="30"/>
      <c r="I220" s="44"/>
      <c r="J220" s="30"/>
      <c r="K220" s="30" t="s">
        <v>61</v>
      </c>
      <c r="L220" s="44" t="s">
        <v>2036</v>
      </c>
      <c r="M220" s="30" t="s">
        <v>2017</v>
      </c>
    </row>
    <row r="221" customFormat="false" ht="12.75" hidden="false" customHeight="false" outlineLevel="0" collapsed="false">
      <c r="A221" s="1" t="s">
        <v>1092</v>
      </c>
      <c r="C221" s="27" t="s">
        <v>1115</v>
      </c>
      <c r="D221" s="27" t="s">
        <v>1116</v>
      </c>
      <c r="E221" s="27"/>
      <c r="F221" s="29"/>
      <c r="G221" s="27"/>
      <c r="H221" s="30"/>
      <c r="I221" s="44"/>
      <c r="J221" s="30"/>
      <c r="K221" s="30" t="s">
        <v>61</v>
      </c>
      <c r="L221" s="44" t="s">
        <v>2037</v>
      </c>
      <c r="M221" s="30" t="s">
        <v>2017</v>
      </c>
    </row>
    <row r="222" customFormat="false" ht="12.75" hidden="false" customHeight="false" outlineLevel="0" collapsed="false">
      <c r="A222" s="1" t="s">
        <v>1092</v>
      </c>
      <c r="C222" s="27" t="s">
        <v>2038</v>
      </c>
      <c r="D222" s="27" t="s">
        <v>2039</v>
      </c>
      <c r="E222" s="27"/>
      <c r="F222" s="29"/>
      <c r="G222" s="27"/>
      <c r="H222" s="30"/>
      <c r="I222" s="44"/>
      <c r="J222" s="30"/>
      <c r="K222" s="30" t="s">
        <v>61</v>
      </c>
      <c r="L222" s="44" t="s">
        <v>2040</v>
      </c>
      <c r="M222" s="30" t="s">
        <v>2017</v>
      </c>
    </row>
    <row r="223" customFormat="false" ht="12.75" hidden="false" customHeight="false" outlineLevel="0" collapsed="false">
      <c r="A223" s="1" t="s">
        <v>1092</v>
      </c>
      <c r="C223" s="27" t="s">
        <v>2041</v>
      </c>
      <c r="D223" s="27" t="s">
        <v>1104</v>
      </c>
      <c r="E223" s="27"/>
      <c r="F223" s="29"/>
      <c r="G223" s="27"/>
      <c r="H223" s="30"/>
      <c r="I223" s="44"/>
      <c r="J223" s="30"/>
      <c r="K223" s="30" t="s">
        <v>61</v>
      </c>
      <c r="L223" s="44" t="s">
        <v>2042</v>
      </c>
      <c r="M223" s="30" t="s">
        <v>2017</v>
      </c>
    </row>
    <row r="224" customFormat="false" ht="12.75" hidden="false" customHeight="false" outlineLevel="0" collapsed="false">
      <c r="A224" s="1" t="s">
        <v>1092</v>
      </c>
      <c r="C224" s="27" t="s">
        <v>2043</v>
      </c>
      <c r="D224" s="27" t="s">
        <v>2044</v>
      </c>
      <c r="E224" s="27"/>
      <c r="F224" s="29"/>
      <c r="G224" s="27"/>
      <c r="H224" s="30"/>
      <c r="I224" s="44"/>
      <c r="J224" s="30"/>
      <c r="K224" s="30" t="s">
        <v>61</v>
      </c>
      <c r="L224" s="44" t="s">
        <v>2045</v>
      </c>
      <c r="M224" s="30" t="s">
        <v>2017</v>
      </c>
    </row>
    <row r="225" customFormat="false" ht="12.75" hidden="false" customHeight="false" outlineLevel="0" collapsed="false">
      <c r="A225" s="1" t="s">
        <v>1092</v>
      </c>
      <c r="C225" s="27" t="s">
        <v>2046</v>
      </c>
      <c r="D225" s="27" t="s">
        <v>2047</v>
      </c>
      <c r="E225" s="27"/>
      <c r="F225" s="29"/>
      <c r="G225" s="27"/>
      <c r="H225" s="30"/>
      <c r="I225" s="44"/>
      <c r="J225" s="30"/>
      <c r="K225" s="30" t="s">
        <v>168</v>
      </c>
      <c r="L225" s="44" t="s">
        <v>2048</v>
      </c>
      <c r="M225" s="30" t="s">
        <v>2017</v>
      </c>
    </row>
    <row r="226" customFormat="false" ht="12.75" hidden="false" customHeight="false" outlineLevel="0" collapsed="false">
      <c r="A226" s="1" t="s">
        <v>1092</v>
      </c>
      <c r="C226" s="27" t="s">
        <v>2049</v>
      </c>
      <c r="D226" s="27" t="s">
        <v>2050</v>
      </c>
      <c r="E226" s="27"/>
      <c r="F226" s="29"/>
      <c r="G226" s="27"/>
      <c r="H226" s="30"/>
      <c r="I226" s="44"/>
      <c r="J226" s="30"/>
      <c r="K226" s="30" t="s">
        <v>168</v>
      </c>
      <c r="L226" s="44" t="s">
        <v>2051</v>
      </c>
      <c r="M226" s="30" t="s">
        <v>2017</v>
      </c>
    </row>
    <row r="227" customFormat="false" ht="12.75" hidden="false" customHeight="false" outlineLevel="0" collapsed="false">
      <c r="A227" s="1" t="s">
        <v>1092</v>
      </c>
      <c r="C227" s="27" t="s">
        <v>2052</v>
      </c>
      <c r="D227" s="27" t="s">
        <v>1114</v>
      </c>
      <c r="E227" s="27"/>
      <c r="F227" s="29"/>
      <c r="G227" s="27"/>
      <c r="H227" s="30"/>
      <c r="I227" s="44"/>
      <c r="J227" s="30"/>
      <c r="K227" s="30" t="s">
        <v>168</v>
      </c>
      <c r="L227" s="44" t="s">
        <v>2053</v>
      </c>
      <c r="M227" s="30" t="s">
        <v>2017</v>
      </c>
    </row>
    <row r="228" customFormat="false" ht="12.75" hidden="false" customHeight="false" outlineLevel="0" collapsed="false">
      <c r="A228" s="1" t="s">
        <v>1092</v>
      </c>
      <c r="C228" s="27" t="s">
        <v>1111</v>
      </c>
      <c r="D228" s="27" t="s">
        <v>1112</v>
      </c>
      <c r="E228" s="27"/>
      <c r="F228" s="29"/>
      <c r="G228" s="27"/>
      <c r="H228" s="30"/>
      <c r="I228" s="44"/>
      <c r="J228" s="30"/>
      <c r="K228" s="30" t="s">
        <v>168</v>
      </c>
      <c r="L228" s="44" t="s">
        <v>2054</v>
      </c>
      <c r="M228" s="30" t="s">
        <v>2017</v>
      </c>
    </row>
    <row r="230" customFormat="false" ht="17.35" hidden="false" customHeight="false" outlineLevel="0" collapsed="false">
      <c r="C230" s="15" t="s">
        <v>4255</v>
      </c>
      <c r="D230" s="45" t="s">
        <v>1</v>
      </c>
    </row>
    <row r="231" customFormat="false" ht="12.75" hidden="false" customHeight="false" outlineLevel="0" collapsed="false">
      <c r="A231" s="1" t="s">
        <v>2212</v>
      </c>
      <c r="C231" s="70" t="s">
        <v>2213</v>
      </c>
      <c r="D231" s="70" t="s">
        <v>13</v>
      </c>
      <c r="E231" s="72" t="n">
        <v>2.2</v>
      </c>
      <c r="F231" s="73" t="n">
        <v>4.5</v>
      </c>
      <c r="G231" s="74" t="s">
        <v>2017</v>
      </c>
    </row>
    <row r="232" customFormat="false" ht="12.75" hidden="false" customHeight="false" outlineLevel="0" collapsed="false">
      <c r="A232" s="1" t="s">
        <v>2214</v>
      </c>
      <c r="C232" s="70" t="s">
        <v>2215</v>
      </c>
      <c r="D232" s="70" t="s">
        <v>13</v>
      </c>
      <c r="E232" s="72" t="n">
        <v>2</v>
      </c>
      <c r="F232" s="73" t="n">
        <v>1.75</v>
      </c>
      <c r="G232" s="74" t="s">
        <v>2017</v>
      </c>
    </row>
    <row r="233" customFormat="false" ht="12.75" hidden="false" customHeight="false" outlineLevel="0" collapsed="false">
      <c r="A233" s="1" t="s">
        <v>2216</v>
      </c>
      <c r="C233" s="27" t="s">
        <v>2217</v>
      </c>
      <c r="D233" s="27" t="s">
        <v>13</v>
      </c>
      <c r="E233" s="27"/>
      <c r="F233" s="29"/>
      <c r="G233" s="27"/>
      <c r="H233" s="30"/>
      <c r="I233" s="44"/>
      <c r="J233" s="30"/>
      <c r="K233" s="30" t="s">
        <v>61</v>
      </c>
      <c r="L233" s="44" t="n">
        <v>4.95</v>
      </c>
      <c r="M233" s="30" t="s">
        <v>2218</v>
      </c>
    </row>
    <row r="235" customFormat="false" ht="17.35" hidden="false" customHeight="false" outlineLevel="0" collapsed="false">
      <c r="C235" s="15" t="s">
        <v>2342</v>
      </c>
      <c r="D235" s="45" t="s">
        <v>1</v>
      </c>
    </row>
    <row r="236" customFormat="false" ht="12.75" hidden="false" customHeight="false" outlineLevel="0" collapsed="false">
      <c r="A236" s="1" t="s">
        <v>2342</v>
      </c>
      <c r="C236" s="70" t="s">
        <v>2343</v>
      </c>
      <c r="D236" s="70"/>
      <c r="E236" s="72" t="n">
        <v>2.3</v>
      </c>
      <c r="F236" s="73"/>
      <c r="G236" s="74" t="s">
        <v>2344</v>
      </c>
    </row>
    <row r="237" customFormat="false" ht="12.75" hidden="false" customHeight="false" outlineLevel="0" collapsed="false">
      <c r="A237" s="1" t="s">
        <v>2342</v>
      </c>
      <c r="C237" s="70" t="s">
        <v>2345</v>
      </c>
      <c r="D237" s="70"/>
      <c r="E237" s="72" t="n">
        <v>2.6</v>
      </c>
      <c r="F237" s="73"/>
      <c r="G237" s="74" t="s">
        <v>2344</v>
      </c>
    </row>
    <row r="239" customFormat="false" ht="17.35" hidden="false" customHeight="false" outlineLevel="0" collapsed="false">
      <c r="C239" s="15" t="s">
        <v>2346</v>
      </c>
      <c r="D239" s="45" t="s">
        <v>1</v>
      </c>
    </row>
    <row r="240" customFormat="false" ht="12.75" hidden="false" customHeight="false" outlineLevel="0" collapsed="false">
      <c r="A240" s="1" t="s">
        <v>2347</v>
      </c>
      <c r="C240" s="70" t="s">
        <v>2348</v>
      </c>
      <c r="D240" s="70" t="s">
        <v>13</v>
      </c>
      <c r="E240" s="72" t="n">
        <v>1</v>
      </c>
      <c r="F240" s="73" t="n">
        <v>0.4</v>
      </c>
      <c r="G240" s="74"/>
    </row>
    <row r="241" customFormat="false" ht="12.75" hidden="false" customHeight="false" outlineLevel="0" collapsed="false">
      <c r="A241" s="1" t="s">
        <v>2347</v>
      </c>
      <c r="C241" s="70" t="s">
        <v>2349</v>
      </c>
      <c r="D241" s="70" t="s">
        <v>79</v>
      </c>
      <c r="E241" s="72" t="n">
        <v>1</v>
      </c>
      <c r="F241" s="73" t="n">
        <v>0.15</v>
      </c>
      <c r="G241" s="74"/>
    </row>
    <row r="242" customFormat="false" ht="12.75" hidden="false" customHeight="false" outlineLevel="0" collapsed="false">
      <c r="A242" s="1" t="s">
        <v>2347</v>
      </c>
      <c r="C242" s="70" t="s">
        <v>2350</v>
      </c>
      <c r="D242" s="70" t="s">
        <v>13</v>
      </c>
      <c r="E242" s="72" t="n">
        <v>1.6</v>
      </c>
      <c r="F242" s="73" t="n">
        <v>0.28</v>
      </c>
      <c r="G242" s="74"/>
    </row>
    <row r="243" customFormat="false" ht="12.75" hidden="false" customHeight="false" outlineLevel="0" collapsed="false">
      <c r="A243" s="1" t="s">
        <v>2347</v>
      </c>
      <c r="C243" s="70" t="s">
        <v>2351</v>
      </c>
      <c r="D243" s="70" t="s">
        <v>13</v>
      </c>
      <c r="E243" s="72" t="n">
        <v>1.6</v>
      </c>
      <c r="F243" s="73" t="n">
        <v>0.32</v>
      </c>
      <c r="G243" s="74"/>
    </row>
    <row r="244" customFormat="false" ht="12.75" hidden="false" customHeight="false" outlineLevel="0" collapsed="false">
      <c r="A244" s="1" t="s">
        <v>2347</v>
      </c>
      <c r="C244" s="70" t="s">
        <v>2352</v>
      </c>
      <c r="D244" s="70" t="s">
        <v>13</v>
      </c>
      <c r="E244" s="72" t="n">
        <v>2.3</v>
      </c>
      <c r="F244" s="73" t="n">
        <v>0.4</v>
      </c>
      <c r="G244" s="74"/>
    </row>
    <row r="245" customFormat="false" ht="12.75" hidden="false" customHeight="false" outlineLevel="0" collapsed="false">
      <c r="A245" s="1" t="s">
        <v>2347</v>
      </c>
      <c r="C245" s="70" t="s">
        <v>2353</v>
      </c>
      <c r="D245" s="70" t="s">
        <v>13</v>
      </c>
      <c r="E245" s="72" t="n">
        <v>2.5</v>
      </c>
      <c r="F245" s="73" t="n">
        <v>0.12</v>
      </c>
      <c r="G245" s="74"/>
    </row>
    <row r="246" customFormat="false" ht="12.75" hidden="false" customHeight="false" outlineLevel="0" collapsed="false">
      <c r="A246" s="1" t="s">
        <v>2354</v>
      </c>
      <c r="C246" s="70" t="s">
        <v>2355</v>
      </c>
      <c r="D246" s="70" t="s">
        <v>13</v>
      </c>
      <c r="E246" s="72" t="n">
        <v>1.6</v>
      </c>
      <c r="F246" s="73" t="n">
        <v>14.5</v>
      </c>
      <c r="G246" s="74"/>
    </row>
    <row r="247" customFormat="false" ht="12.75" hidden="false" customHeight="false" outlineLevel="0" collapsed="false">
      <c r="A247" s="1" t="s">
        <v>2354</v>
      </c>
      <c r="C247" s="70" t="s">
        <v>2356</v>
      </c>
      <c r="D247" s="70" t="s">
        <v>16</v>
      </c>
      <c r="E247" s="72" t="n">
        <v>1.7</v>
      </c>
      <c r="F247" s="73" t="n">
        <v>2.49</v>
      </c>
      <c r="G247" s="74"/>
    </row>
    <row r="248" customFormat="false" ht="12.75" hidden="false" customHeight="false" outlineLevel="0" collapsed="false">
      <c r="A248" s="1" t="s">
        <v>2354</v>
      </c>
      <c r="C248" s="70" t="s">
        <v>2357</v>
      </c>
      <c r="D248" s="70" t="s">
        <v>13</v>
      </c>
      <c r="E248" s="72" t="n">
        <v>1.7</v>
      </c>
      <c r="F248" s="73" t="n">
        <v>1.1</v>
      </c>
      <c r="G248" s="74"/>
    </row>
    <row r="249" customFormat="false" ht="12.75" hidden="false" customHeight="false" outlineLevel="0" collapsed="false">
      <c r="A249" s="1" t="s">
        <v>2354</v>
      </c>
      <c r="C249" s="70" t="s">
        <v>2358</v>
      </c>
      <c r="D249" s="70" t="s">
        <v>13</v>
      </c>
      <c r="E249" s="72" t="n">
        <v>2</v>
      </c>
      <c r="F249" s="73" t="n">
        <v>2.83</v>
      </c>
      <c r="G249" s="74"/>
    </row>
    <row r="251" customFormat="false" ht="17.35" hidden="false" customHeight="false" outlineLevel="0" collapsed="false">
      <c r="C251" s="15" t="s">
        <v>2362</v>
      </c>
      <c r="D251" s="45" t="s">
        <v>1</v>
      </c>
    </row>
    <row r="252" customFormat="false" ht="12.75" hidden="false" customHeight="false" outlineLevel="0" collapsed="false">
      <c r="A252" s="1" t="s">
        <v>2363</v>
      </c>
      <c r="C252" s="27" t="s">
        <v>2364</v>
      </c>
      <c r="D252" s="27" t="s">
        <v>13</v>
      </c>
      <c r="E252" s="27"/>
      <c r="F252" s="29"/>
      <c r="G252" s="27"/>
      <c r="H252" s="30"/>
      <c r="I252" s="44"/>
      <c r="J252" s="30"/>
      <c r="K252" s="30" t="s">
        <v>168</v>
      </c>
      <c r="L252" s="44" t="n">
        <v>4.99</v>
      </c>
      <c r="M252" s="30" t="s">
        <v>206</v>
      </c>
    </row>
    <row r="253" customFormat="false" ht="12.75" hidden="false" customHeight="false" outlineLevel="0" collapsed="false">
      <c r="A253" s="1" t="s">
        <v>2363</v>
      </c>
      <c r="C253" s="27" t="s">
        <v>2365</v>
      </c>
      <c r="D253" s="27" t="s">
        <v>13</v>
      </c>
      <c r="E253" s="27"/>
      <c r="F253" s="29"/>
      <c r="G253" s="27"/>
      <c r="H253" s="30" t="s">
        <v>61</v>
      </c>
      <c r="I253" s="44" t="n">
        <v>2.99</v>
      </c>
      <c r="J253" s="30" t="s">
        <v>206</v>
      </c>
      <c r="K253" s="30" t="s">
        <v>168</v>
      </c>
      <c r="L253" s="44" t="n">
        <v>3.35</v>
      </c>
      <c r="M253" s="30" t="s">
        <v>206</v>
      </c>
    </row>
    <row r="254" customFormat="false" ht="12.75" hidden="false" customHeight="false" outlineLevel="0" collapsed="false">
      <c r="A254" s="1" t="s">
        <v>2363</v>
      </c>
      <c r="C254" s="27" t="s">
        <v>2366</v>
      </c>
      <c r="D254" s="27" t="s">
        <v>2367</v>
      </c>
      <c r="E254" s="27"/>
      <c r="F254" s="29"/>
      <c r="G254" s="27"/>
      <c r="H254" s="30" t="s">
        <v>61</v>
      </c>
      <c r="I254" s="44" t="n">
        <v>2.99</v>
      </c>
      <c r="J254" s="30" t="s">
        <v>206</v>
      </c>
      <c r="K254" s="30" t="s">
        <v>168</v>
      </c>
      <c r="L254" s="44" t="n">
        <v>5.97</v>
      </c>
      <c r="M254" s="30" t="s">
        <v>206</v>
      </c>
      <c r="N254" s="30" t="s">
        <v>61</v>
      </c>
      <c r="O254" s="44" t="n">
        <f aca="false">9.99/5</f>
        <v>1.998</v>
      </c>
      <c r="P254" s="30" t="s">
        <v>2344</v>
      </c>
    </row>
    <row r="255" customFormat="false" ht="12.75" hidden="false" customHeight="false" outlineLevel="0" collapsed="false">
      <c r="A255" s="1" t="s">
        <v>2363</v>
      </c>
      <c r="C255" s="27" t="s">
        <v>2368</v>
      </c>
      <c r="D255" s="27" t="s">
        <v>13</v>
      </c>
      <c r="E255" s="27"/>
      <c r="F255" s="29"/>
      <c r="G255" s="27"/>
      <c r="K255" s="30" t="s">
        <v>168</v>
      </c>
      <c r="L255" s="44" t="n">
        <v>8.39</v>
      </c>
      <c r="M255" s="30" t="s">
        <v>206</v>
      </c>
    </row>
    <row r="256" customFormat="false" ht="12.75" hidden="false" customHeight="false" outlineLevel="0" collapsed="false">
      <c r="A256" s="1" t="s">
        <v>2363</v>
      </c>
      <c r="C256" s="27" t="s">
        <v>2369</v>
      </c>
      <c r="D256" s="27" t="s">
        <v>13</v>
      </c>
      <c r="E256" s="27"/>
      <c r="F256" s="29"/>
      <c r="G256" s="27"/>
      <c r="K256" s="30" t="s">
        <v>168</v>
      </c>
      <c r="L256" s="44" t="n">
        <v>6.9</v>
      </c>
      <c r="M256" s="30" t="s">
        <v>206</v>
      </c>
      <c r="N256" s="30" t="s">
        <v>61</v>
      </c>
      <c r="O256" s="44" t="n">
        <f aca="false">16.99/7</f>
        <v>2.42714285714286</v>
      </c>
      <c r="P256" s="30" t="s">
        <v>2344</v>
      </c>
    </row>
    <row r="257" customFormat="false" ht="12.75" hidden="false" customHeight="false" outlineLevel="0" collapsed="false">
      <c r="A257" s="1" t="s">
        <v>2363</v>
      </c>
      <c r="C257" s="27" t="s">
        <v>2370</v>
      </c>
      <c r="D257" s="27" t="s">
        <v>13</v>
      </c>
      <c r="E257" s="27"/>
      <c r="F257" s="29"/>
      <c r="G257" s="27"/>
      <c r="K257" s="30" t="s">
        <v>168</v>
      </c>
      <c r="L257" s="44" t="n">
        <v>5.99</v>
      </c>
      <c r="M257" s="30" t="s">
        <v>206</v>
      </c>
      <c r="N257" s="30" t="s">
        <v>168</v>
      </c>
      <c r="O257" s="44" t="n">
        <f aca="false">9.99/5</f>
        <v>1.998</v>
      </c>
      <c r="P257" s="30" t="s">
        <v>2344</v>
      </c>
    </row>
    <row r="258" customFormat="false" ht="12.75" hidden="false" customHeight="false" outlineLevel="0" collapsed="false">
      <c r="A258" s="1" t="s">
        <v>2371</v>
      </c>
      <c r="C258" s="27" t="s">
        <v>2372</v>
      </c>
      <c r="D258" s="27" t="s">
        <v>13</v>
      </c>
      <c r="E258" s="27"/>
      <c r="F258" s="29"/>
      <c r="G258" s="27"/>
      <c r="K258" s="30" t="s">
        <v>61</v>
      </c>
      <c r="L258" s="44" t="n">
        <v>3.99</v>
      </c>
      <c r="M258" s="30" t="s">
        <v>206</v>
      </c>
    </row>
    <row r="259" customFormat="false" ht="12.75" hidden="false" customHeight="false" outlineLevel="0" collapsed="false">
      <c r="A259" s="1" t="s">
        <v>2371</v>
      </c>
      <c r="C259" s="27" t="s">
        <v>2373</v>
      </c>
      <c r="D259" s="27" t="s">
        <v>16</v>
      </c>
      <c r="E259" s="27"/>
      <c r="F259" s="29"/>
      <c r="G259" s="27"/>
      <c r="K259" s="30" t="s">
        <v>61</v>
      </c>
      <c r="L259" s="44" t="n">
        <v>2.49</v>
      </c>
      <c r="M259" s="30" t="s">
        <v>206</v>
      </c>
    </row>
    <row r="260" customFormat="false" ht="12.75" hidden="false" customHeight="false" outlineLevel="0" collapsed="false">
      <c r="A260" s="1" t="s">
        <v>2371</v>
      </c>
      <c r="C260" s="27" t="s">
        <v>2374</v>
      </c>
      <c r="D260" s="27" t="s">
        <v>2367</v>
      </c>
      <c r="E260" s="27"/>
      <c r="F260" s="29"/>
      <c r="G260" s="27"/>
      <c r="K260" s="30" t="s">
        <v>61</v>
      </c>
      <c r="L260" s="44" t="n">
        <v>4.77</v>
      </c>
      <c r="M260" s="30" t="s">
        <v>206</v>
      </c>
    </row>
    <row r="261" customFormat="false" ht="12.75" hidden="false" customHeight="false" outlineLevel="0" collapsed="false">
      <c r="A261" s="1" t="s">
        <v>2371</v>
      </c>
      <c r="C261" s="27" t="s">
        <v>2375</v>
      </c>
      <c r="D261" s="27" t="s">
        <v>13</v>
      </c>
      <c r="E261" s="27"/>
      <c r="F261" s="29"/>
      <c r="G261" s="27"/>
      <c r="K261" s="30" t="s">
        <v>61</v>
      </c>
      <c r="L261" s="44" t="n">
        <v>6.99</v>
      </c>
      <c r="M261" s="30" t="s">
        <v>206</v>
      </c>
      <c r="N261" s="30" t="s">
        <v>61</v>
      </c>
      <c r="O261" s="44" t="n">
        <f aca="false">16.99/7</f>
        <v>2.42714285714286</v>
      </c>
      <c r="P261" s="30" t="s">
        <v>2344</v>
      </c>
    </row>
    <row r="262" customFormat="false" ht="12.75" hidden="false" customHeight="false" outlineLevel="0" collapsed="false">
      <c r="A262" s="1" t="s">
        <v>2371</v>
      </c>
      <c r="C262" s="27" t="s">
        <v>2376</v>
      </c>
      <c r="D262" s="27" t="s">
        <v>13</v>
      </c>
      <c r="E262" s="27"/>
      <c r="F262" s="29"/>
      <c r="G262" s="27"/>
      <c r="K262" s="30" t="s">
        <v>61</v>
      </c>
      <c r="L262" s="44" t="n">
        <v>6</v>
      </c>
      <c r="M262" s="30" t="s">
        <v>206</v>
      </c>
    </row>
    <row r="263" customFormat="false" ht="12.75" hidden="false" customHeight="false" outlineLevel="0" collapsed="false">
      <c r="A263" s="1" t="s">
        <v>2363</v>
      </c>
      <c r="C263" s="27" t="s">
        <v>2377</v>
      </c>
      <c r="D263" s="27" t="s">
        <v>18</v>
      </c>
      <c r="E263" s="27"/>
      <c r="F263" s="29"/>
      <c r="G263" s="27"/>
      <c r="K263" s="30" t="s">
        <v>61</v>
      </c>
      <c r="L263" s="44" t="n">
        <f aca="false">2.99/3</f>
        <v>0.996666666666667</v>
      </c>
      <c r="M263" s="30" t="s">
        <v>2344</v>
      </c>
    </row>
    <row r="264" customFormat="false" ht="12.75" hidden="false" customHeight="false" outlineLevel="0" collapsed="false">
      <c r="A264" s="1" t="s">
        <v>2363</v>
      </c>
      <c r="C264" s="27" t="s">
        <v>2378</v>
      </c>
      <c r="D264" s="27" t="s">
        <v>16</v>
      </c>
      <c r="E264" s="27"/>
      <c r="F264" s="29"/>
      <c r="G264" s="27"/>
      <c r="K264" s="30" t="s">
        <v>61</v>
      </c>
      <c r="L264" s="44" t="n">
        <f aca="false">3.2/2.5</f>
        <v>1.28</v>
      </c>
      <c r="M264" s="30" t="s">
        <v>2344</v>
      </c>
    </row>
    <row r="265" customFormat="false" ht="12.75" hidden="false" customHeight="false" outlineLevel="0" collapsed="false">
      <c r="A265" s="1" t="s">
        <v>2363</v>
      </c>
      <c r="C265" s="27" t="s">
        <v>2379</v>
      </c>
      <c r="D265" s="27" t="s">
        <v>20</v>
      </c>
      <c r="E265" s="27"/>
      <c r="F265" s="29"/>
      <c r="G265" s="27"/>
      <c r="K265" s="30" t="s">
        <v>168</v>
      </c>
      <c r="L265" s="44" t="n">
        <f aca="false">7.99/5</f>
        <v>1.598</v>
      </c>
      <c r="M265" s="30" t="s">
        <v>2344</v>
      </c>
    </row>
    <row r="266" customFormat="false" ht="12.75" hidden="false" customHeight="false" outlineLevel="0" collapsed="false">
      <c r="A266" s="1" t="s">
        <v>2363</v>
      </c>
      <c r="C266" s="27" t="s">
        <v>2380</v>
      </c>
      <c r="D266" s="27" t="s">
        <v>2381</v>
      </c>
      <c r="E266" s="27"/>
      <c r="F266" s="29"/>
      <c r="G266" s="27"/>
      <c r="K266" s="30" t="s">
        <v>168</v>
      </c>
      <c r="L266" s="44" t="n">
        <f aca="false">4.99/3</f>
        <v>1.66333333333333</v>
      </c>
      <c r="M266" s="30" t="s">
        <v>2344</v>
      </c>
    </row>
    <row r="267" customFormat="false" ht="12.75" hidden="false" customHeight="false" outlineLevel="0" collapsed="false">
      <c r="A267" s="1" t="s">
        <v>2382</v>
      </c>
      <c r="C267" s="27" t="s">
        <v>2383</v>
      </c>
      <c r="D267" s="27" t="s">
        <v>13</v>
      </c>
      <c r="E267" s="27"/>
      <c r="F267" s="29"/>
      <c r="G267" s="27"/>
      <c r="K267" s="30" t="s">
        <v>61</v>
      </c>
      <c r="L267" s="44" t="n">
        <f aca="false">6.99/2.5</f>
        <v>2.796</v>
      </c>
      <c r="M267" s="30" t="s">
        <v>2344</v>
      </c>
    </row>
    <row r="268" customFormat="false" ht="12.75" hidden="false" customHeight="false" outlineLevel="0" collapsed="false">
      <c r="A268" s="1" t="s">
        <v>2382</v>
      </c>
      <c r="C268" s="27" t="s">
        <v>2384</v>
      </c>
      <c r="D268" s="27" t="s">
        <v>13</v>
      </c>
      <c r="E268" s="27"/>
      <c r="F268" s="29"/>
      <c r="G268" s="27"/>
      <c r="K268" s="30" t="s">
        <v>61</v>
      </c>
      <c r="L268" s="44" t="n">
        <f aca="false">7.99/3</f>
        <v>2.66333333333333</v>
      </c>
      <c r="M268" s="30" t="s">
        <v>2344</v>
      </c>
    </row>
    <row r="270" customFormat="false" ht="17.35" hidden="false" customHeight="false" outlineLevel="0" collapsed="false">
      <c r="C270" s="15" t="s">
        <v>2413</v>
      </c>
      <c r="D270" s="45" t="s">
        <v>1</v>
      </c>
    </row>
    <row r="271" customFormat="false" ht="12.75" hidden="false" customHeight="false" outlineLevel="0" collapsed="false">
      <c r="A271" s="1" t="s">
        <v>2414</v>
      </c>
      <c r="C271" s="27" t="s">
        <v>2415</v>
      </c>
      <c r="D271" s="27" t="s">
        <v>13</v>
      </c>
      <c r="E271" s="27"/>
      <c r="F271" s="29"/>
      <c r="G271" s="27"/>
      <c r="K271" s="30" t="s">
        <v>61</v>
      </c>
      <c r="L271" s="44" t="n">
        <v>179.9</v>
      </c>
      <c r="M271" s="30" t="s">
        <v>2389</v>
      </c>
    </row>
    <row r="272" customFormat="false" ht="12.75" hidden="false" customHeight="false" outlineLevel="0" collapsed="false">
      <c r="A272" s="1" t="s">
        <v>2414</v>
      </c>
      <c r="C272" s="27" t="s">
        <v>2416</v>
      </c>
      <c r="D272" s="27" t="s">
        <v>13</v>
      </c>
      <c r="E272" s="27"/>
      <c r="F272" s="29"/>
      <c r="G272" s="27"/>
      <c r="K272" s="30" t="s">
        <v>168</v>
      </c>
      <c r="L272" s="44" t="n">
        <v>210</v>
      </c>
      <c r="M272" s="30" t="s">
        <v>2389</v>
      </c>
    </row>
    <row r="273" customFormat="false" ht="12.75" hidden="false" customHeight="false" outlineLevel="0" collapsed="false">
      <c r="A273" s="1" t="s">
        <v>2414</v>
      </c>
      <c r="C273" s="27" t="s">
        <v>2417</v>
      </c>
      <c r="D273" s="27" t="s">
        <v>13</v>
      </c>
      <c r="E273" s="27"/>
      <c r="F273" s="29"/>
      <c r="G273" s="27"/>
      <c r="K273" s="30" t="s">
        <v>168</v>
      </c>
      <c r="L273" s="44" t="n">
        <v>64.9</v>
      </c>
      <c r="M273" s="30" t="s">
        <v>2389</v>
      </c>
    </row>
    <row r="274" customFormat="false" ht="12.75" hidden="false" customHeight="false" outlineLevel="0" collapsed="false">
      <c r="A274" s="1" t="s">
        <v>2414</v>
      </c>
      <c r="C274" s="27" t="s">
        <v>2418</v>
      </c>
      <c r="D274" s="27" t="s">
        <v>13</v>
      </c>
      <c r="E274" s="27"/>
      <c r="F274" s="29"/>
      <c r="G274" s="27"/>
      <c r="K274" s="30" t="s">
        <v>168</v>
      </c>
      <c r="L274" s="44" t="n">
        <v>79.99</v>
      </c>
      <c r="M274" s="30" t="s">
        <v>2389</v>
      </c>
    </row>
    <row r="275" customFormat="false" ht="12.75" hidden="false" customHeight="false" outlineLevel="0" collapsed="false">
      <c r="A275" s="1" t="s">
        <v>2414</v>
      </c>
      <c r="C275" s="27" t="s">
        <v>2419</v>
      </c>
      <c r="D275" s="27" t="s">
        <v>13</v>
      </c>
      <c r="E275" s="27"/>
      <c r="F275" s="29"/>
      <c r="G275" s="27"/>
      <c r="K275" s="30" t="s">
        <v>168</v>
      </c>
      <c r="L275" s="44" t="n">
        <v>99.99</v>
      </c>
      <c r="M275" s="30" t="s">
        <v>2389</v>
      </c>
    </row>
    <row r="276" customFormat="false" ht="12.75" hidden="false" customHeight="false" outlineLevel="0" collapsed="false">
      <c r="A276" s="1" t="s">
        <v>2414</v>
      </c>
      <c r="C276" s="27" t="s">
        <v>2420</v>
      </c>
      <c r="D276" s="27" t="s">
        <v>13</v>
      </c>
      <c r="E276" s="27"/>
      <c r="F276" s="29"/>
      <c r="G276" s="27"/>
      <c r="K276" s="30" t="s">
        <v>168</v>
      </c>
      <c r="L276" s="44" t="n">
        <v>109.9</v>
      </c>
      <c r="M276" s="30" t="s">
        <v>2389</v>
      </c>
    </row>
    <row r="278" customFormat="false" ht="17.35" hidden="false" customHeight="false" outlineLevel="0" collapsed="false">
      <c r="C278" s="15" t="s">
        <v>2648</v>
      </c>
      <c r="D278" s="45" t="s">
        <v>1</v>
      </c>
    </row>
    <row r="279" customFormat="false" ht="12.75" hidden="false" customHeight="false" outlineLevel="0" collapsed="false">
      <c r="A279" s="1" t="s">
        <v>2649</v>
      </c>
      <c r="C279" s="70" t="s">
        <v>2650</v>
      </c>
      <c r="D279" s="70"/>
      <c r="E279" s="72" t="n">
        <v>2.2</v>
      </c>
      <c r="F279" s="73" t="n">
        <v>8.49</v>
      </c>
      <c r="G279" s="74" t="s">
        <v>2638</v>
      </c>
    </row>
    <row r="280" customFormat="false" ht="12.75" hidden="false" customHeight="false" outlineLevel="0" collapsed="false">
      <c r="A280" s="1" t="s">
        <v>2649</v>
      </c>
      <c r="C280" s="70" t="s">
        <v>2651</v>
      </c>
      <c r="D280" s="70"/>
      <c r="E280" s="72" t="n">
        <v>2.6</v>
      </c>
      <c r="F280" s="73" t="n">
        <v>9.9</v>
      </c>
      <c r="G280" s="74" t="s">
        <v>2638</v>
      </c>
    </row>
    <row r="281" customFormat="false" ht="12.75" hidden="false" customHeight="false" outlineLevel="0" collapsed="false">
      <c r="A281" s="1" t="s">
        <v>2649</v>
      </c>
      <c r="C281" s="70" t="s">
        <v>2652</v>
      </c>
      <c r="D281" s="70"/>
      <c r="E281" s="72" t="n">
        <v>2.9</v>
      </c>
      <c r="F281" s="73" t="n">
        <v>5.95</v>
      </c>
      <c r="G281" s="74" t="s">
        <v>2638</v>
      </c>
    </row>
    <row r="282" customFormat="false" ht="12.75" hidden="false" customHeight="false" outlineLevel="0" collapsed="false">
      <c r="A282" s="1" t="s">
        <v>2649</v>
      </c>
      <c r="C282" s="70" t="s">
        <v>2653</v>
      </c>
      <c r="D282" s="70"/>
      <c r="E282" s="72" t="n">
        <v>3.6</v>
      </c>
      <c r="F282" s="73" t="n">
        <v>9.9</v>
      </c>
      <c r="G282" s="74" t="s">
        <v>2638</v>
      </c>
    </row>
    <row r="283" customFormat="false" ht="12.75" hidden="false" customHeight="false" outlineLevel="0" collapsed="false">
      <c r="A283" s="1" t="s">
        <v>2649</v>
      </c>
      <c r="C283" s="70" t="s">
        <v>2654</v>
      </c>
      <c r="D283" s="70"/>
      <c r="E283" s="72" t="n">
        <v>3.7</v>
      </c>
      <c r="F283" s="73" t="n">
        <v>16.07</v>
      </c>
      <c r="G283" s="74" t="s">
        <v>2638</v>
      </c>
    </row>
    <row r="284" customFormat="false" ht="12.75" hidden="false" customHeight="false" outlineLevel="0" collapsed="false">
      <c r="A284" s="1" t="s">
        <v>2649</v>
      </c>
      <c r="C284" s="70" t="s">
        <v>2655</v>
      </c>
      <c r="D284" s="70"/>
      <c r="E284" s="72"/>
      <c r="F284" s="73"/>
      <c r="G284" s="74" t="s">
        <v>2638</v>
      </c>
    </row>
    <row r="286" customFormat="false" ht="17.35" hidden="false" customHeight="false" outlineLevel="0" collapsed="false">
      <c r="C286" s="15" t="s">
        <v>2977</v>
      </c>
      <c r="D286" s="45" t="s">
        <v>1</v>
      </c>
    </row>
    <row r="287" customFormat="false" ht="12.75" hidden="false" customHeight="false" outlineLevel="0" collapsed="false">
      <c r="A287" s="1" t="s">
        <v>2978</v>
      </c>
      <c r="C287" s="70" t="s">
        <v>2979</v>
      </c>
      <c r="D287" s="70" t="s">
        <v>2980</v>
      </c>
      <c r="E287" s="72" t="n">
        <v>1.4</v>
      </c>
      <c r="F287" s="73" t="n">
        <v>169</v>
      </c>
      <c r="G287" s="74" t="s">
        <v>2235</v>
      </c>
    </row>
    <row r="288" customFormat="false" ht="12.75" hidden="false" customHeight="false" outlineLevel="0" collapsed="false">
      <c r="A288" s="1" t="s">
        <v>2978</v>
      </c>
      <c r="C288" s="70" t="s">
        <v>2981</v>
      </c>
      <c r="D288" s="70" t="s">
        <v>2980</v>
      </c>
      <c r="E288" s="72" t="n">
        <v>1.5</v>
      </c>
      <c r="F288" s="73" t="n">
        <v>280</v>
      </c>
      <c r="G288" s="74" t="s">
        <v>2235</v>
      </c>
    </row>
    <row r="289" customFormat="false" ht="12.75" hidden="false" customHeight="false" outlineLevel="0" collapsed="false">
      <c r="A289" s="1" t="s">
        <v>2978</v>
      </c>
      <c r="C289" s="70" t="s">
        <v>2982</v>
      </c>
      <c r="D289" s="70" t="s">
        <v>13</v>
      </c>
      <c r="E289" s="72" t="n">
        <v>1.7</v>
      </c>
      <c r="F289" s="73" t="n">
        <v>170</v>
      </c>
      <c r="G289" s="74" t="s">
        <v>2235</v>
      </c>
    </row>
    <row r="290" customFormat="false" ht="12.75" hidden="false" customHeight="false" outlineLevel="0" collapsed="false">
      <c r="A290" s="1" t="s">
        <v>2978</v>
      </c>
      <c r="C290" s="70" t="s">
        <v>2983</v>
      </c>
      <c r="D290" s="70" t="s">
        <v>13</v>
      </c>
      <c r="E290" s="72" t="n">
        <v>1.8</v>
      </c>
      <c r="F290" s="73" t="n">
        <v>140</v>
      </c>
      <c r="G290" s="74" t="s">
        <v>2235</v>
      </c>
    </row>
    <row r="291" customFormat="false" ht="12.75" hidden="false" customHeight="false" outlineLevel="0" collapsed="false">
      <c r="A291" s="1" t="s">
        <v>2978</v>
      </c>
      <c r="C291" s="70" t="s">
        <v>2984</v>
      </c>
      <c r="D291" s="70" t="s">
        <v>13</v>
      </c>
      <c r="E291" s="72" t="n">
        <v>1.8</v>
      </c>
      <c r="F291" s="73" t="n">
        <v>96</v>
      </c>
      <c r="G291" s="74" t="s">
        <v>2235</v>
      </c>
    </row>
    <row r="292" customFormat="false" ht="12.75" hidden="false" customHeight="false" outlineLevel="0" collapsed="false">
      <c r="A292" s="1" t="s">
        <v>2978</v>
      </c>
      <c r="C292" s="70" t="s">
        <v>2985</v>
      </c>
      <c r="D292" s="70" t="s">
        <v>13</v>
      </c>
      <c r="E292" s="72" t="n">
        <v>2</v>
      </c>
      <c r="F292" s="73" t="n">
        <v>58</v>
      </c>
      <c r="G292" s="74" t="s">
        <v>2235</v>
      </c>
    </row>
    <row r="294" customFormat="false" ht="17.35" hidden="false" customHeight="false" outlineLevel="0" collapsed="false">
      <c r="C294" s="15" t="s">
        <v>3060</v>
      </c>
      <c r="D294" s="45" t="s">
        <v>1</v>
      </c>
    </row>
    <row r="295" customFormat="false" ht="12.75" hidden="false" customHeight="false" outlineLevel="0" collapsed="false">
      <c r="A295" s="1" t="s">
        <v>3061</v>
      </c>
      <c r="C295" s="70" t="s">
        <v>3062</v>
      </c>
      <c r="D295" s="70" t="s">
        <v>13</v>
      </c>
      <c r="E295" s="72" t="n">
        <v>1.7</v>
      </c>
      <c r="F295" s="73" t="n">
        <v>23</v>
      </c>
      <c r="G295" s="74" t="s">
        <v>3063</v>
      </c>
    </row>
    <row r="296" customFormat="false" ht="12.75" hidden="false" customHeight="false" outlineLevel="0" collapsed="false">
      <c r="A296" s="1" t="s">
        <v>3061</v>
      </c>
      <c r="C296" s="70" t="s">
        <v>3064</v>
      </c>
      <c r="D296" s="70" t="s">
        <v>13</v>
      </c>
      <c r="E296" s="72" t="n">
        <v>1.7</v>
      </c>
      <c r="F296" s="73" t="n">
        <v>18</v>
      </c>
      <c r="G296" s="74" t="s">
        <v>3063</v>
      </c>
    </row>
    <row r="297" customFormat="false" ht="12.75" hidden="false" customHeight="false" outlineLevel="0" collapsed="false">
      <c r="A297" s="1" t="s">
        <v>3061</v>
      </c>
      <c r="C297" s="70" t="s">
        <v>3065</v>
      </c>
      <c r="D297" s="70" t="s">
        <v>13</v>
      </c>
      <c r="E297" s="72" t="n">
        <v>2.4</v>
      </c>
      <c r="F297" s="73" t="n">
        <v>4</v>
      </c>
      <c r="G297" s="74" t="s">
        <v>3063</v>
      </c>
    </row>
    <row r="298" customFormat="false" ht="12.75" hidden="false" customHeight="false" outlineLevel="0" collapsed="false">
      <c r="A298" s="1" t="s">
        <v>3066</v>
      </c>
      <c r="C298" s="70" t="s">
        <v>3067</v>
      </c>
      <c r="D298" s="70" t="s">
        <v>13</v>
      </c>
      <c r="E298" s="72" t="n">
        <v>2.1</v>
      </c>
      <c r="F298" s="73" t="n">
        <v>4.95</v>
      </c>
      <c r="G298" s="74" t="s">
        <v>3063</v>
      </c>
    </row>
    <row r="299" customFormat="false" ht="12.75" hidden="false" customHeight="false" outlineLevel="0" collapsed="false">
      <c r="A299" s="1" t="s">
        <v>3066</v>
      </c>
      <c r="C299" s="70" t="s">
        <v>3068</v>
      </c>
      <c r="D299" s="70" t="s">
        <v>13</v>
      </c>
      <c r="E299" s="72" t="n">
        <v>2.1</v>
      </c>
      <c r="F299" s="73" t="n">
        <v>14</v>
      </c>
      <c r="G299" s="74" t="s">
        <v>3063</v>
      </c>
    </row>
    <row r="300" customFormat="false" ht="12.75" hidden="false" customHeight="false" outlineLevel="0" collapsed="false">
      <c r="A300" s="1" t="s">
        <v>3066</v>
      </c>
      <c r="C300" s="70" t="s">
        <v>3069</v>
      </c>
      <c r="D300" s="70" t="s">
        <v>13</v>
      </c>
      <c r="E300" s="72" t="n">
        <v>2.5</v>
      </c>
      <c r="F300" s="73" t="n">
        <v>5</v>
      </c>
      <c r="G300" s="74" t="s">
        <v>3063</v>
      </c>
    </row>
    <row r="302" customFormat="false" ht="17.35" hidden="false" customHeight="false" outlineLevel="0" collapsed="false">
      <c r="C302" s="15" t="s">
        <v>3511</v>
      </c>
      <c r="D302" s="45" t="s">
        <v>1</v>
      </c>
    </row>
    <row r="303" customFormat="false" ht="12.75" hidden="false" customHeight="false" outlineLevel="0" collapsed="false">
      <c r="A303" s="1" t="s">
        <v>3512</v>
      </c>
      <c r="C303" s="70" t="s">
        <v>3513</v>
      </c>
      <c r="D303" s="70" t="s">
        <v>13</v>
      </c>
      <c r="E303" s="72" t="n">
        <v>1.7</v>
      </c>
      <c r="F303" s="73" t="n">
        <v>2.8</v>
      </c>
      <c r="G303" s="74" t="s">
        <v>3437</v>
      </c>
    </row>
    <row r="304" customFormat="false" ht="12.75" hidden="false" customHeight="false" outlineLevel="0" collapsed="false">
      <c r="A304" s="1" t="s">
        <v>3512</v>
      </c>
      <c r="C304" s="70" t="s">
        <v>3514</v>
      </c>
      <c r="D304" s="70" t="s">
        <v>16</v>
      </c>
      <c r="E304" s="72" t="n">
        <v>1.8</v>
      </c>
      <c r="F304" s="73" t="n">
        <v>2.4</v>
      </c>
      <c r="G304" s="74" t="s">
        <v>3437</v>
      </c>
    </row>
    <row r="305" customFormat="false" ht="12.75" hidden="false" customHeight="false" outlineLevel="0" collapsed="false">
      <c r="A305" s="1" t="s">
        <v>3512</v>
      </c>
      <c r="C305" s="70" t="s">
        <v>3515</v>
      </c>
      <c r="D305" s="70" t="s">
        <v>13</v>
      </c>
      <c r="E305" s="72" t="n">
        <v>2.1</v>
      </c>
      <c r="F305" s="73" t="n">
        <v>6.35</v>
      </c>
      <c r="G305" s="74" t="s">
        <v>3437</v>
      </c>
    </row>
    <row r="306" customFormat="false" ht="12.75" hidden="false" customHeight="false" outlineLevel="0" collapsed="false">
      <c r="A306" s="1" t="s">
        <v>3512</v>
      </c>
      <c r="C306" s="70" t="s">
        <v>3516</v>
      </c>
      <c r="D306" s="70" t="s">
        <v>13</v>
      </c>
      <c r="E306" s="72" t="n">
        <v>2.2</v>
      </c>
      <c r="F306" s="73" t="n">
        <v>2.8</v>
      </c>
      <c r="G306" s="74" t="s">
        <v>3437</v>
      </c>
    </row>
    <row r="307" customFormat="false" ht="12.75" hidden="false" customHeight="false" outlineLevel="0" collapsed="false">
      <c r="A307" s="1" t="s">
        <v>3512</v>
      </c>
      <c r="C307" s="70" t="s">
        <v>3517</v>
      </c>
      <c r="D307" s="70" t="s">
        <v>13</v>
      </c>
      <c r="E307" s="72" t="n">
        <v>2.3</v>
      </c>
      <c r="F307" s="73" t="n">
        <v>2.33</v>
      </c>
      <c r="G307" s="74" t="s">
        <v>3437</v>
      </c>
    </row>
    <row r="308" customFormat="false" ht="12.75" hidden="false" customHeight="false" outlineLevel="0" collapsed="false">
      <c r="A308" s="1" t="s">
        <v>3518</v>
      </c>
      <c r="C308" s="70" t="s">
        <v>3519</v>
      </c>
      <c r="D308" s="70" t="s">
        <v>13</v>
      </c>
      <c r="E308" s="72" t="n">
        <v>1.8</v>
      </c>
      <c r="F308" s="73" t="n">
        <v>2.8</v>
      </c>
      <c r="G308" s="74" t="s">
        <v>3437</v>
      </c>
    </row>
    <row r="309" customFormat="false" ht="12.75" hidden="false" customHeight="false" outlineLevel="0" collapsed="false">
      <c r="A309" s="1" t="s">
        <v>3518</v>
      </c>
      <c r="C309" s="70" t="s">
        <v>3520</v>
      </c>
      <c r="D309" s="70" t="s">
        <v>13</v>
      </c>
      <c r="E309" s="72" t="n">
        <v>2.3</v>
      </c>
      <c r="F309" s="73" t="n">
        <v>2.88</v>
      </c>
      <c r="G309" s="74" t="s">
        <v>3437</v>
      </c>
    </row>
    <row r="310" customFormat="false" ht="12.75" hidden="false" customHeight="false" outlineLevel="0" collapsed="false">
      <c r="A310" s="1" t="s">
        <v>3518</v>
      </c>
      <c r="C310" s="70" t="s">
        <v>3521</v>
      </c>
      <c r="D310" s="70" t="s">
        <v>13</v>
      </c>
      <c r="E310" s="72" t="n">
        <v>2.5</v>
      </c>
      <c r="F310" s="73" t="n">
        <v>2.8</v>
      </c>
      <c r="G310" s="74" t="s">
        <v>3437</v>
      </c>
    </row>
    <row r="312" customFormat="false" ht="17.35" hidden="false" customHeight="false" outlineLevel="0" collapsed="false">
      <c r="C312" s="15" t="s">
        <v>3522</v>
      </c>
      <c r="D312" s="45" t="s">
        <v>1</v>
      </c>
    </row>
    <row r="313" customFormat="false" ht="12.75" hidden="false" customHeight="false" outlineLevel="0" collapsed="false">
      <c r="A313" s="1" t="s">
        <v>3523</v>
      </c>
      <c r="C313" s="70" t="s">
        <v>3524</v>
      </c>
      <c r="D313" s="70" t="s">
        <v>13</v>
      </c>
      <c r="E313" s="72" t="n">
        <v>2</v>
      </c>
      <c r="F313" s="73" t="n">
        <v>132</v>
      </c>
      <c r="G313" s="74" t="s">
        <v>3437</v>
      </c>
    </row>
    <row r="314" customFormat="false" ht="12.75" hidden="false" customHeight="false" outlineLevel="0" collapsed="false">
      <c r="A314" s="1" t="s">
        <v>3523</v>
      </c>
      <c r="C314" s="70" t="s">
        <v>3525</v>
      </c>
      <c r="D314" s="70" t="s">
        <v>13</v>
      </c>
      <c r="E314" s="72" t="n">
        <v>2.2</v>
      </c>
      <c r="F314" s="73" t="n">
        <v>115</v>
      </c>
      <c r="G314" s="74" t="s">
        <v>3437</v>
      </c>
    </row>
    <row r="315" customFormat="false" ht="12.75" hidden="false" customHeight="false" outlineLevel="0" collapsed="false">
      <c r="A315" s="1" t="s">
        <v>3523</v>
      </c>
      <c r="C315" s="70" t="s">
        <v>3526</v>
      </c>
      <c r="D315" s="70" t="s">
        <v>13</v>
      </c>
      <c r="E315" s="72" t="n">
        <v>2.2</v>
      </c>
      <c r="F315" s="73" t="n">
        <v>78</v>
      </c>
      <c r="G315" s="74" t="s">
        <v>3437</v>
      </c>
    </row>
    <row r="317" customFormat="false" ht="17.35" hidden="false" customHeight="false" outlineLevel="0" collapsed="false">
      <c r="C317" s="15" t="s">
        <v>3616</v>
      </c>
      <c r="D317" s="45"/>
    </row>
    <row r="318" customFormat="false" ht="12.75" hidden="false" customHeight="false" outlineLevel="0" collapsed="false">
      <c r="A318" s="1" t="s">
        <v>3617</v>
      </c>
      <c r="C318" s="27" t="s">
        <v>3618</v>
      </c>
      <c r="D318" s="27" t="s">
        <v>13</v>
      </c>
      <c r="E318" s="27"/>
      <c r="F318" s="29"/>
      <c r="G318" s="27"/>
      <c r="K318" s="30" t="s">
        <v>168</v>
      </c>
      <c r="L318" s="44" t="n">
        <v>38.99</v>
      </c>
      <c r="M318" s="30" t="s">
        <v>3576</v>
      </c>
    </row>
    <row r="319" customFormat="false" ht="12.75" hidden="false" customHeight="false" outlineLevel="0" collapsed="false">
      <c r="A319" s="1" t="s">
        <v>3617</v>
      </c>
      <c r="C319" s="27" t="s">
        <v>3619</v>
      </c>
      <c r="D319" s="27" t="s">
        <v>13</v>
      </c>
      <c r="E319" s="27"/>
      <c r="F319" s="29"/>
      <c r="G319" s="27"/>
      <c r="K319" s="30" t="s">
        <v>168</v>
      </c>
      <c r="L319" s="44" t="n">
        <v>159</v>
      </c>
      <c r="M319" s="30" t="s">
        <v>3576</v>
      </c>
    </row>
    <row r="320" customFormat="false" ht="12.75" hidden="false" customHeight="false" outlineLevel="0" collapsed="false">
      <c r="A320" s="1" t="s">
        <v>3620</v>
      </c>
      <c r="C320" s="27" t="s">
        <v>3621</v>
      </c>
      <c r="D320" s="27" t="s">
        <v>3622</v>
      </c>
      <c r="E320" s="27"/>
      <c r="F320" s="29"/>
      <c r="G320" s="27"/>
      <c r="K320" s="30" t="s">
        <v>168</v>
      </c>
      <c r="L320" s="44" t="n">
        <v>39.99</v>
      </c>
      <c r="M320" s="30" t="s">
        <v>3576</v>
      </c>
    </row>
    <row r="321" customFormat="false" ht="12.75" hidden="false" customHeight="false" outlineLevel="0" collapsed="false">
      <c r="A321" s="1" t="s">
        <v>3620</v>
      </c>
      <c r="C321" s="27" t="s">
        <v>3623</v>
      </c>
      <c r="D321" s="27" t="s">
        <v>13</v>
      </c>
      <c r="E321" s="27"/>
      <c r="F321" s="29"/>
      <c r="G321" s="27"/>
      <c r="K321" s="30" t="s">
        <v>168</v>
      </c>
      <c r="L321" s="44" t="n">
        <v>11.55</v>
      </c>
      <c r="M321" s="30" t="s">
        <v>3576</v>
      </c>
    </row>
    <row r="323" customFormat="false" ht="17.35" hidden="false" customHeight="false" outlineLevel="0" collapsed="false">
      <c r="C323" s="15" t="s">
        <v>4053</v>
      </c>
      <c r="D323" s="45" t="s">
        <v>1</v>
      </c>
    </row>
    <row r="324" customFormat="false" ht="12.75" hidden="false" customHeight="false" outlineLevel="0" collapsed="false">
      <c r="A324" s="1" t="s">
        <v>4054</v>
      </c>
      <c r="C324" s="70" t="s">
        <v>4055</v>
      </c>
      <c r="D324" s="70" t="s">
        <v>13</v>
      </c>
      <c r="E324" s="72" t="n">
        <v>2.3</v>
      </c>
      <c r="F324" s="73" t="n">
        <v>123</v>
      </c>
      <c r="G324" s="74" t="s">
        <v>4023</v>
      </c>
    </row>
    <row r="325" customFormat="false" ht="12.75" hidden="false" customHeight="false" outlineLevel="0" collapsed="false">
      <c r="A325" s="1" t="s">
        <v>4054</v>
      </c>
      <c r="C325" s="70" t="s">
        <v>4056</v>
      </c>
      <c r="D325" s="70" t="s">
        <v>13</v>
      </c>
      <c r="E325" s="72" t="n">
        <v>2.3</v>
      </c>
      <c r="F325" s="73" t="n">
        <v>137</v>
      </c>
      <c r="G325" s="74" t="s">
        <v>4023</v>
      </c>
    </row>
    <row r="326" customFormat="false" ht="12.75" hidden="false" customHeight="false" outlineLevel="0" collapsed="false">
      <c r="A326" s="1" t="s">
        <v>4054</v>
      </c>
      <c r="C326" s="70" t="s">
        <v>4057</v>
      </c>
      <c r="D326" s="70" t="s">
        <v>13</v>
      </c>
      <c r="E326" s="72" t="n">
        <v>2.3</v>
      </c>
      <c r="F326" s="73" t="n">
        <v>124</v>
      </c>
      <c r="G326" s="74" t="s">
        <v>4023</v>
      </c>
    </row>
    <row r="327" customFormat="false" ht="12.75" hidden="false" customHeight="false" outlineLevel="0" collapsed="false">
      <c r="A327" s="1" t="s">
        <v>4054</v>
      </c>
      <c r="C327" s="70" t="s">
        <v>4058</v>
      </c>
      <c r="D327" s="70" t="s">
        <v>13</v>
      </c>
      <c r="E327" s="72" t="n">
        <v>2.4</v>
      </c>
      <c r="F327" s="73" t="n">
        <v>340</v>
      </c>
      <c r="G327" s="74" t="s">
        <v>4023</v>
      </c>
    </row>
    <row r="328" customFormat="false" ht="12.75" hidden="false" customHeight="false" outlineLevel="0" collapsed="false">
      <c r="A328" s="1" t="s">
        <v>4054</v>
      </c>
      <c r="C328" s="70" t="s">
        <v>4059</v>
      </c>
      <c r="D328" s="70" t="s">
        <v>13</v>
      </c>
      <c r="E328" s="72" t="n">
        <v>2.5</v>
      </c>
      <c r="F328" s="73" t="n">
        <v>85</v>
      </c>
      <c r="G328" s="74" t="s">
        <v>4023</v>
      </c>
    </row>
    <row r="329" customFormat="false" ht="12.75" hidden="false" customHeight="false" outlineLevel="0" collapsed="false">
      <c r="A329" s="1" t="s">
        <v>4060</v>
      </c>
      <c r="C329" s="70" t="s">
        <v>4061</v>
      </c>
      <c r="D329" s="70" t="s">
        <v>13</v>
      </c>
      <c r="E329" s="72" t="n">
        <v>2.3</v>
      </c>
      <c r="F329" s="73" t="n">
        <v>195</v>
      </c>
      <c r="G329" s="74" t="s">
        <v>4023</v>
      </c>
    </row>
    <row r="331" customFormat="false" ht="17.35" hidden="false" customHeight="false" outlineLevel="0" collapsed="false">
      <c r="C331" s="15" t="s">
        <v>4161</v>
      </c>
      <c r="D331" s="45" t="s">
        <v>1</v>
      </c>
    </row>
    <row r="332" customFormat="false" ht="12.75" hidden="false" customHeight="false" outlineLevel="0" collapsed="false">
      <c r="A332" s="1" t="s">
        <v>4162</v>
      </c>
      <c r="C332" s="70" t="s">
        <v>4163</v>
      </c>
      <c r="D332" s="70" t="s">
        <v>13</v>
      </c>
      <c r="E332" s="72" t="n">
        <v>2.3</v>
      </c>
      <c r="F332" s="73" t="n">
        <v>185</v>
      </c>
      <c r="G332" s="74" t="s">
        <v>4065</v>
      </c>
    </row>
    <row r="333" customFormat="false" ht="12.75" hidden="false" customHeight="false" outlineLevel="0" collapsed="false">
      <c r="A333" s="1" t="s">
        <v>4162</v>
      </c>
      <c r="C333" s="70" t="s">
        <v>4164</v>
      </c>
      <c r="D333" s="70" t="s">
        <v>13</v>
      </c>
      <c r="E333" s="72" t="n">
        <v>2.5</v>
      </c>
      <c r="F333" s="73" t="n">
        <v>164</v>
      </c>
      <c r="G333" s="74" t="s">
        <v>4065</v>
      </c>
    </row>
    <row r="1214" customFormat="false" ht="12.75" hidden="false" customHeight="false" outlineLevel="0" collapsed="false">
      <c r="H1214" s="4" t="s">
        <v>61</v>
      </c>
      <c r="I1214" s="4" t="n">
        <v>1.09</v>
      </c>
      <c r="J1214" s="4" t="s">
        <v>2736</v>
      </c>
    </row>
    <row r="1215" customFormat="false" ht="12.75" hidden="false" customHeight="false" outlineLevel="0" collapsed="false">
      <c r="H1215" s="4" t="s">
        <v>61</v>
      </c>
      <c r="I1215" s="4" t="n">
        <v>0.99</v>
      </c>
      <c r="J1215" s="30" t="s">
        <v>2736</v>
      </c>
    </row>
    <row r="1216" customFormat="false" ht="12.75" hidden="false" customHeight="false" outlineLevel="0" collapsed="false">
      <c r="H1216" s="4" t="s">
        <v>61</v>
      </c>
      <c r="I1216" s="4" t="n">
        <v>0.85</v>
      </c>
      <c r="J1216" s="30" t="s">
        <v>2736</v>
      </c>
    </row>
    <row r="1217" customFormat="false" ht="12.75" hidden="false" customHeight="false" outlineLevel="0" collapsed="false">
      <c r="H1217" s="4" t="s">
        <v>61</v>
      </c>
      <c r="I1217" s="4" t="n">
        <v>1.59</v>
      </c>
      <c r="J1217" s="30" t="s">
        <v>2736</v>
      </c>
    </row>
    <row r="1218" customFormat="false" ht="12.75" hidden="false" customHeight="false" outlineLevel="0" collapsed="false">
      <c r="H1218" s="4" t="s">
        <v>61</v>
      </c>
      <c r="I1218" s="4" t="n">
        <v>0.99</v>
      </c>
      <c r="J1218" s="30" t="s">
        <v>2736</v>
      </c>
    </row>
    <row r="1219" customFormat="false" ht="12.75" hidden="false" customHeight="false" outlineLevel="0" collapsed="false">
      <c r="H1219" s="4" t="s">
        <v>61</v>
      </c>
      <c r="I1219" s="4" t="n">
        <v>0.85</v>
      </c>
      <c r="J1219" s="30" t="s">
        <v>2736</v>
      </c>
    </row>
    <row r="1220" customFormat="false" ht="12.75" hidden="false" customHeight="false" outlineLevel="0" collapsed="false">
      <c r="H1220" s="4" t="s">
        <v>61</v>
      </c>
      <c r="I1220" s="4" t="n">
        <v>1.29</v>
      </c>
      <c r="J1220" s="30" t="s">
        <v>2736</v>
      </c>
    </row>
    <row r="1221" customFormat="false" ht="12.75" hidden="false" customHeight="false" outlineLevel="0" collapsed="false">
      <c r="H1221" s="4" t="s">
        <v>61</v>
      </c>
      <c r="I1221" s="4" t="n">
        <v>1.39</v>
      </c>
      <c r="J1221" s="30" t="s">
        <v>2736</v>
      </c>
    </row>
    <row r="1222" customFormat="false" ht="12.75" hidden="false" customHeight="false" outlineLevel="0" collapsed="false">
      <c r="H1222" s="4" t="s">
        <v>61</v>
      </c>
      <c r="I1222" s="4" t="n">
        <v>0.79</v>
      </c>
      <c r="J1222" s="30" t="s">
        <v>2736</v>
      </c>
    </row>
    <row r="1223" customFormat="false" ht="12.75" hidden="false" customHeight="false" outlineLevel="0" collapsed="false">
      <c r="H1223" s="4" t="s">
        <v>61</v>
      </c>
      <c r="I1223" s="4" t="n">
        <v>0.99</v>
      </c>
      <c r="J1223" s="30" t="s">
        <v>2736</v>
      </c>
    </row>
    <row r="1224" customFormat="false" ht="12.75" hidden="false" customHeight="false" outlineLevel="0" collapsed="false">
      <c r="H1224" s="4" t="s">
        <v>61</v>
      </c>
      <c r="I1224" s="4" t="n">
        <v>1.59</v>
      </c>
      <c r="J1224" s="30" t="s">
        <v>2736</v>
      </c>
    </row>
    <row r="1225" customFormat="false" ht="12.75" hidden="false" customHeight="false" outlineLevel="0" collapsed="false">
      <c r="J1225" s="30"/>
    </row>
    <row r="1226" customFormat="false" ht="12.75" hidden="false" customHeight="false" outlineLevel="0" collapsed="false">
      <c r="J1226" s="30"/>
    </row>
    <row r="1227" customFormat="false" ht="12.75" hidden="false" customHeight="false" outlineLevel="0" collapsed="false">
      <c r="J1227" s="30"/>
    </row>
    <row r="1228" customFormat="false" ht="12.75" hidden="false" customHeight="false" outlineLevel="0" collapsed="false">
      <c r="J1228" s="30"/>
    </row>
    <row r="1229" customFormat="false" ht="12.75" hidden="false" customHeight="false" outlineLevel="0" collapsed="false">
      <c r="J1229" s="30"/>
    </row>
    <row r="1230" customFormat="false" ht="12.75" hidden="false" customHeight="false" outlineLevel="0" collapsed="false">
      <c r="J1230" s="30"/>
    </row>
    <row r="1048562" customFormat="false" ht="12.8" hidden="false" customHeight="false" outlineLevel="0" collapsed="false"/>
    <row r="1048563" customFormat="false" ht="12.8" hidden="false" customHeight="false" outlineLevel="0" collapsed="false"/>
    <row r="1048564" customFormat="false" ht="12.8" hidden="false" customHeight="false" outlineLevel="0" collapsed="false"/>
    <row r="1048565" customFormat="false" ht="12.8" hidden="false" customHeight="false" outlineLevel="0" collapsed="false"/>
    <row r="1048566" customFormat="false" ht="12.8" hidden="false" customHeight="false" outlineLevel="0" collapsed="false"/>
    <row r="1048567" customFormat="false" ht="12.8" hidden="false" customHeight="false" outlineLevel="0" collapsed="false"/>
    <row r="1048568" customFormat="false" ht="12.8" hidden="false" customHeight="false" outlineLevel="0" collapsed="false"/>
    <row r="1048569" customFormat="false" ht="12.8" hidden="false" customHeight="false" outlineLevel="0" collapsed="false"/>
    <row r="1048570" customFormat="false" ht="12.8" hidden="false" customHeight="false" outlineLevel="0" collapsed="false"/>
    <row r="1048571" customFormat="false" ht="12.8" hidden="false" customHeight="false" outlineLevel="0" collapsed="false"/>
    <row r="1048572" customFormat="false" ht="12.8" hidden="false" customHeight="false" outlineLevel="0" collapsed="false"/>
    <row r="1048573" customFormat="false" ht="12.8" hidden="false" customHeight="false" outlineLevel="0" collapsed="false"/>
    <row r="1048574" customFormat="false" ht="12.8" hidden="false" customHeight="false" outlineLevel="0" collapsed="false"/>
    <row r="1048575" customFormat="false" ht="12.8" hidden="false" customHeight="false" outlineLevel="0" collapsed="false"/>
    <row r="1048576" customFormat="false" ht="12.8" hidden="false" customHeight="false" outlineLevel="0" collapsed="false"/>
  </sheetData>
  <autoFilter ref="D:D"/>
  <printOptions headings="false" gridLines="false" gridLinesSet="true" horizontalCentered="false" verticalCentered="false"/>
  <pageMargins left="0.7875" right="0.7875" top="1.12291666666667" bottom="1.12291666666667" header="0.511811023622047" footer="0.511811023622047"/>
  <pageSetup paperSize="77" scale="78"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BL1245"/>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1.53515625" defaultRowHeight="12.75" zeroHeight="false" outlineLevelRow="0" outlineLevelCol="0"/>
  <cols>
    <col collapsed="false" customWidth="true" hidden="false" outlineLevel="0" max="1" min="1" style="1" width="25.29"/>
    <col collapsed="false" customWidth="true" hidden="false" outlineLevel="0" max="2" min="2" style="1" width="42.29"/>
    <col collapsed="false" customWidth="true" hidden="false" outlineLevel="0" max="3" min="3" style="1" width="20.14"/>
    <col collapsed="false" customWidth="true" hidden="false" outlineLevel="0" max="4" min="4" style="2" width="15.14"/>
    <col collapsed="false" customWidth="true" hidden="false" outlineLevel="0" max="5" min="5" style="8" width="12.15"/>
    <col collapsed="false" customWidth="true" hidden="false" outlineLevel="0" max="9" min="6" style="4" width="12.15"/>
    <col collapsed="false" customWidth="true" hidden="false" outlineLevel="0" max="64" min="10" style="1" width="12.15"/>
    <col collapsed="false" customWidth="true" hidden="false" outlineLevel="0" max="1024" min="65" style="0" width="10.67"/>
  </cols>
  <sheetData>
    <row r="1" customFormat="false" ht="17.35" hidden="false" customHeight="false" outlineLevel="0" collapsed="false">
      <c r="C1" s="5"/>
      <c r="D1" s="6"/>
      <c r="G1" s="7"/>
      <c r="H1" s="8"/>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row>
    <row r="2" customFormat="false" ht="17.35" hidden="false" customHeight="false" outlineLevel="0" collapsed="false">
      <c r="A2" s="123"/>
      <c r="B2" s="123"/>
      <c r="G2" s="7"/>
      <c r="H2" s="8"/>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row>
    <row r="3" customFormat="false" ht="17.35" hidden="false" customHeight="false" outlineLevel="0" collapsed="false">
      <c r="A3" s="123"/>
      <c r="B3" s="123"/>
      <c r="C3" s="124" t="s">
        <v>1</v>
      </c>
      <c r="D3" s="12" t="s">
        <v>0</v>
      </c>
      <c r="G3" s="7"/>
      <c r="H3" s="8"/>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row>
    <row r="4" customFormat="false" ht="17.35" hidden="false" customHeight="false" outlineLevel="0" collapsed="false">
      <c r="A4" s="123"/>
      <c r="B4" s="123"/>
      <c r="C4" s="125" t="s">
        <v>1</v>
      </c>
      <c r="D4" s="12" t="s">
        <v>7</v>
      </c>
      <c r="G4" s="7"/>
      <c r="H4" s="8"/>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row>
    <row r="5" customFormat="false" ht="17.35" hidden="false" customHeight="false" outlineLevel="0" collapsed="false">
      <c r="A5" s="9"/>
      <c r="B5" s="9"/>
      <c r="C5" s="126" t="s">
        <v>1</v>
      </c>
      <c r="D5" s="12" t="s">
        <v>3</v>
      </c>
      <c r="G5" s="7"/>
      <c r="H5" s="8"/>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row>
    <row r="6" customFormat="false" ht="17.35" hidden="false" customHeight="false" outlineLevel="0" collapsed="false">
      <c r="A6" s="9"/>
      <c r="B6" s="9"/>
      <c r="C6" s="9"/>
      <c r="D6" s="6"/>
      <c r="G6" s="7"/>
      <c r="H6" s="8"/>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row>
    <row r="7" customFormat="false" ht="17.35" hidden="false" customHeight="false" outlineLevel="0" collapsed="false">
      <c r="A7" s="9"/>
      <c r="B7" s="9" t="s">
        <v>5</v>
      </c>
      <c r="C7" s="9" t="s">
        <v>6</v>
      </c>
      <c r="D7" s="6" t="s">
        <v>7</v>
      </c>
      <c r="E7" s="8" t="s">
        <v>8</v>
      </c>
      <c r="F7" s="4" t="s">
        <v>9</v>
      </c>
      <c r="G7" s="7" t="s">
        <v>3</v>
      </c>
      <c r="H7" s="8" t="s">
        <v>8</v>
      </c>
      <c r="I7" s="4" t="s">
        <v>9</v>
      </c>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row>
    <row r="8" customFormat="false" ht="17.35" hidden="false" customHeight="false" outlineLevel="0" collapsed="false">
      <c r="B8" s="15" t="s">
        <v>4256</v>
      </c>
      <c r="C8" s="11" t="s">
        <v>1</v>
      </c>
      <c r="D8" s="4"/>
      <c r="E8" s="4"/>
    </row>
    <row r="9" customFormat="false" ht="12.75" hidden="false" customHeight="false" outlineLevel="0" collapsed="false">
      <c r="A9" s="1" t="s">
        <v>4256</v>
      </c>
      <c r="B9" s="27" t="s">
        <v>4256</v>
      </c>
      <c r="C9" s="27" t="s">
        <v>88</v>
      </c>
      <c r="D9" s="48"/>
      <c r="E9" s="48"/>
      <c r="F9" s="48"/>
      <c r="G9" s="48" t="s">
        <v>168</v>
      </c>
      <c r="H9" s="48" t="n">
        <v>4.96</v>
      </c>
      <c r="I9" s="48" t="s">
        <v>190</v>
      </c>
    </row>
    <row r="1229" customFormat="false" ht="12.75" hidden="false" customHeight="false" outlineLevel="0" collapsed="false">
      <c r="H1229" s="4" t="s">
        <v>61</v>
      </c>
      <c r="I1229" s="4" t="n">
        <v>1.09</v>
      </c>
      <c r="J1229" s="1" t="s">
        <v>2736</v>
      </c>
    </row>
    <row r="1230" customFormat="false" ht="12.75" hidden="false" customHeight="false" outlineLevel="0" collapsed="false">
      <c r="H1230" s="4" t="s">
        <v>61</v>
      </c>
      <c r="I1230" s="4" t="n">
        <v>0.99</v>
      </c>
      <c r="J1230" s="30" t="s">
        <v>2736</v>
      </c>
    </row>
    <row r="1231" customFormat="false" ht="12.75" hidden="false" customHeight="false" outlineLevel="0" collapsed="false">
      <c r="H1231" s="4" t="s">
        <v>61</v>
      </c>
      <c r="I1231" s="4" t="n">
        <v>0.85</v>
      </c>
      <c r="J1231" s="30" t="s">
        <v>2736</v>
      </c>
    </row>
    <row r="1232" customFormat="false" ht="12.75" hidden="false" customHeight="false" outlineLevel="0" collapsed="false">
      <c r="H1232" s="4" t="s">
        <v>61</v>
      </c>
      <c r="I1232" s="4" t="n">
        <v>1.59</v>
      </c>
      <c r="J1232" s="30" t="s">
        <v>2736</v>
      </c>
    </row>
    <row r="1233" customFormat="false" ht="12.75" hidden="false" customHeight="false" outlineLevel="0" collapsed="false">
      <c r="H1233" s="4" t="s">
        <v>61</v>
      </c>
      <c r="I1233" s="4" t="n">
        <v>0.99</v>
      </c>
      <c r="J1233" s="30" t="s">
        <v>2736</v>
      </c>
    </row>
    <row r="1234" customFormat="false" ht="12.75" hidden="false" customHeight="false" outlineLevel="0" collapsed="false">
      <c r="H1234" s="4" t="s">
        <v>61</v>
      </c>
      <c r="I1234" s="4" t="n">
        <v>0.85</v>
      </c>
      <c r="J1234" s="30" t="s">
        <v>2736</v>
      </c>
    </row>
    <row r="1235" customFormat="false" ht="12.75" hidden="false" customHeight="false" outlineLevel="0" collapsed="false">
      <c r="H1235" s="4" t="s">
        <v>61</v>
      </c>
      <c r="I1235" s="4" t="n">
        <v>1.29</v>
      </c>
      <c r="J1235" s="30" t="s">
        <v>2736</v>
      </c>
    </row>
    <row r="1236" customFormat="false" ht="12.75" hidden="false" customHeight="false" outlineLevel="0" collapsed="false">
      <c r="H1236" s="4" t="s">
        <v>61</v>
      </c>
      <c r="I1236" s="4" t="n">
        <v>1.39</v>
      </c>
      <c r="J1236" s="30" t="s">
        <v>2736</v>
      </c>
    </row>
    <row r="1237" customFormat="false" ht="12.75" hidden="false" customHeight="false" outlineLevel="0" collapsed="false">
      <c r="H1237" s="4" t="s">
        <v>61</v>
      </c>
      <c r="I1237" s="4" t="n">
        <v>0.79</v>
      </c>
      <c r="J1237" s="30" t="s">
        <v>2736</v>
      </c>
    </row>
    <row r="1238" customFormat="false" ht="12.75" hidden="false" customHeight="false" outlineLevel="0" collapsed="false">
      <c r="H1238" s="4" t="s">
        <v>61</v>
      </c>
      <c r="I1238" s="4" t="n">
        <v>0.99</v>
      </c>
      <c r="J1238" s="30" t="s">
        <v>2736</v>
      </c>
    </row>
    <row r="1239" customFormat="false" ht="12.75" hidden="false" customHeight="false" outlineLevel="0" collapsed="false">
      <c r="H1239" s="4" t="s">
        <v>61</v>
      </c>
      <c r="I1239" s="4" t="n">
        <v>1.59</v>
      </c>
      <c r="J1239" s="30" t="s">
        <v>2736</v>
      </c>
    </row>
    <row r="1240" customFormat="false" ht="12.75" hidden="false" customHeight="false" outlineLevel="0" collapsed="false">
      <c r="H1240" s="4" t="s">
        <v>61</v>
      </c>
      <c r="I1240" s="4" t="n">
        <v>1.21</v>
      </c>
      <c r="J1240" s="30" t="s">
        <v>2736</v>
      </c>
    </row>
    <row r="1241" customFormat="false" ht="12.75" hidden="false" customHeight="false" outlineLevel="0" collapsed="false">
      <c r="H1241" s="4" t="s">
        <v>168</v>
      </c>
      <c r="I1241" s="4" t="n">
        <v>1.49</v>
      </c>
      <c r="J1241" s="30" t="s">
        <v>2736</v>
      </c>
    </row>
    <row r="1242" customFormat="false" ht="12.75" hidden="false" customHeight="false" outlineLevel="0" collapsed="false">
      <c r="H1242" s="4" t="s">
        <v>168</v>
      </c>
      <c r="I1242" s="4" t="n">
        <v>0.95</v>
      </c>
      <c r="J1242" s="30" t="s">
        <v>2736</v>
      </c>
    </row>
    <row r="1243" customFormat="false" ht="12.75" hidden="false" customHeight="false" outlineLevel="0" collapsed="false">
      <c r="A1243" s="1" t="s">
        <v>2750</v>
      </c>
      <c r="C1243" s="1" t="s">
        <v>2751</v>
      </c>
      <c r="D1243" s="2" t="s">
        <v>13</v>
      </c>
      <c r="H1243" s="4" t="s">
        <v>61</v>
      </c>
      <c r="I1243" s="4" t="n">
        <v>0.79</v>
      </c>
      <c r="J1243" s="30" t="s">
        <v>2736</v>
      </c>
    </row>
    <row r="1244" customFormat="false" ht="12.75" hidden="false" customHeight="false" outlineLevel="0" collapsed="false">
      <c r="A1244" s="1" t="s">
        <v>2750</v>
      </c>
      <c r="C1244" s="1" t="s">
        <v>2752</v>
      </c>
      <c r="D1244" s="2" t="s">
        <v>16</v>
      </c>
      <c r="H1244" s="4" t="s">
        <v>168</v>
      </c>
      <c r="I1244" s="4" t="n">
        <v>0.79</v>
      </c>
      <c r="J1244" s="30" t="s">
        <v>2736</v>
      </c>
    </row>
    <row r="1245" customFormat="false" ht="12.75" hidden="false" customHeight="false" outlineLevel="0" collapsed="false">
      <c r="A1245" s="1" t="s">
        <v>2750</v>
      </c>
      <c r="C1245" s="1" t="s">
        <v>2753</v>
      </c>
      <c r="D1245" s="2" t="s">
        <v>13</v>
      </c>
      <c r="H1245" s="4" t="s">
        <v>168</v>
      </c>
      <c r="I1245" s="4" t="n">
        <v>1.29</v>
      </c>
      <c r="J1245" s="30" t="s">
        <v>2736</v>
      </c>
    </row>
  </sheetData>
  <mergeCells count="3">
    <mergeCell ref="A2:B2"/>
    <mergeCell ref="A3:B3"/>
    <mergeCell ref="A4:B4"/>
  </mergeCells>
  <printOptions headings="false" gridLines="false" gridLinesSet="true" horizontalCentered="false" verticalCentered="false"/>
  <pageMargins left="0.7875" right="0.7875" top="1.12291666666667" bottom="1.12291666666667" header="0.511811023622047" footer="0.511811023622047"/>
  <pageSetup paperSize="77" scale="78"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229:J1245"/>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1.53515625" defaultRowHeight="12.75" zeroHeight="false" outlineLevelRow="0" outlineLevelCol="0"/>
  <cols>
    <col collapsed="false" customWidth="true" hidden="false" outlineLevel="0" max="64" min="1" style="1" width="12.15"/>
    <col collapsed="false" customWidth="true" hidden="false" outlineLevel="0" max="1024" min="65" style="0" width="10.67"/>
  </cols>
  <sheetData>
    <row r="1229" customFormat="false" ht="12.75" hidden="false" customHeight="false" outlineLevel="0" collapsed="false">
      <c r="H1229" s="1" t="s">
        <v>61</v>
      </c>
      <c r="I1229" s="1" t="n">
        <v>1.09</v>
      </c>
      <c r="J1229" s="1" t="s">
        <v>2736</v>
      </c>
    </row>
    <row r="1230" customFormat="false" ht="12.75" hidden="false" customHeight="false" outlineLevel="0" collapsed="false">
      <c r="H1230" s="1" t="s">
        <v>61</v>
      </c>
      <c r="I1230" s="1" t="n">
        <v>0.99</v>
      </c>
      <c r="J1230" s="30" t="s">
        <v>2736</v>
      </c>
    </row>
    <row r="1231" customFormat="false" ht="12.75" hidden="false" customHeight="false" outlineLevel="0" collapsed="false">
      <c r="H1231" s="1" t="s">
        <v>61</v>
      </c>
      <c r="I1231" s="1" t="n">
        <v>0.85</v>
      </c>
      <c r="J1231" s="30" t="s">
        <v>2736</v>
      </c>
    </row>
    <row r="1232" customFormat="false" ht="12.75" hidden="false" customHeight="false" outlineLevel="0" collapsed="false">
      <c r="H1232" s="1" t="s">
        <v>61</v>
      </c>
      <c r="I1232" s="1" t="n">
        <v>1.59</v>
      </c>
      <c r="J1232" s="30" t="s">
        <v>2736</v>
      </c>
    </row>
    <row r="1233" customFormat="false" ht="12.75" hidden="false" customHeight="false" outlineLevel="0" collapsed="false">
      <c r="H1233" s="1" t="s">
        <v>61</v>
      </c>
      <c r="I1233" s="1" t="n">
        <v>0.99</v>
      </c>
      <c r="J1233" s="30" t="s">
        <v>2736</v>
      </c>
    </row>
    <row r="1234" customFormat="false" ht="12.75" hidden="false" customHeight="false" outlineLevel="0" collapsed="false">
      <c r="H1234" s="1" t="s">
        <v>61</v>
      </c>
      <c r="I1234" s="1" t="n">
        <v>0.85</v>
      </c>
      <c r="J1234" s="30" t="s">
        <v>2736</v>
      </c>
    </row>
    <row r="1235" customFormat="false" ht="12.75" hidden="false" customHeight="false" outlineLevel="0" collapsed="false">
      <c r="H1235" s="1" t="s">
        <v>61</v>
      </c>
      <c r="I1235" s="1" t="n">
        <v>1.29</v>
      </c>
      <c r="J1235" s="30" t="s">
        <v>2736</v>
      </c>
    </row>
    <row r="1236" customFormat="false" ht="12.75" hidden="false" customHeight="false" outlineLevel="0" collapsed="false">
      <c r="H1236" s="1" t="s">
        <v>61</v>
      </c>
      <c r="I1236" s="1" t="n">
        <v>1.39</v>
      </c>
      <c r="J1236" s="30" t="s">
        <v>2736</v>
      </c>
    </row>
    <row r="1237" customFormat="false" ht="12.75" hidden="false" customHeight="false" outlineLevel="0" collapsed="false">
      <c r="H1237" s="1" t="s">
        <v>61</v>
      </c>
      <c r="I1237" s="1" t="n">
        <v>0.79</v>
      </c>
      <c r="J1237" s="30" t="s">
        <v>2736</v>
      </c>
    </row>
    <row r="1238" customFormat="false" ht="12.75" hidden="false" customHeight="false" outlineLevel="0" collapsed="false">
      <c r="H1238" s="1" t="s">
        <v>61</v>
      </c>
      <c r="I1238" s="1" t="n">
        <v>0.99</v>
      </c>
      <c r="J1238" s="30" t="s">
        <v>2736</v>
      </c>
    </row>
    <row r="1239" customFormat="false" ht="12.75" hidden="false" customHeight="false" outlineLevel="0" collapsed="false">
      <c r="H1239" s="1" t="s">
        <v>61</v>
      </c>
      <c r="I1239" s="1" t="n">
        <v>1.59</v>
      </c>
      <c r="J1239" s="30" t="s">
        <v>2736</v>
      </c>
    </row>
    <row r="1240" customFormat="false" ht="12.75" hidden="false" customHeight="false" outlineLevel="0" collapsed="false">
      <c r="H1240" s="1" t="s">
        <v>61</v>
      </c>
      <c r="I1240" s="1" t="n">
        <v>1.21</v>
      </c>
      <c r="J1240" s="30" t="s">
        <v>2736</v>
      </c>
    </row>
    <row r="1241" customFormat="false" ht="12.75" hidden="false" customHeight="false" outlineLevel="0" collapsed="false">
      <c r="H1241" s="1" t="s">
        <v>168</v>
      </c>
      <c r="I1241" s="1" t="n">
        <v>1.49</v>
      </c>
      <c r="J1241" s="30" t="s">
        <v>2736</v>
      </c>
    </row>
    <row r="1242" customFormat="false" ht="12.75" hidden="false" customHeight="false" outlineLevel="0" collapsed="false">
      <c r="H1242" s="1" t="s">
        <v>168</v>
      </c>
      <c r="I1242" s="1" t="n">
        <v>0.95</v>
      </c>
      <c r="J1242" s="30" t="s">
        <v>2736</v>
      </c>
    </row>
    <row r="1243" customFormat="false" ht="12.75" hidden="false" customHeight="false" outlineLevel="0" collapsed="false">
      <c r="A1243" s="1" t="s">
        <v>2750</v>
      </c>
      <c r="C1243" s="1" t="s">
        <v>2751</v>
      </c>
      <c r="D1243" s="1" t="s">
        <v>13</v>
      </c>
      <c r="H1243" s="1" t="s">
        <v>61</v>
      </c>
      <c r="I1243" s="1" t="n">
        <v>0.79</v>
      </c>
      <c r="J1243" s="30" t="s">
        <v>2736</v>
      </c>
    </row>
    <row r="1244" customFormat="false" ht="12.75" hidden="false" customHeight="false" outlineLevel="0" collapsed="false">
      <c r="A1244" s="1" t="s">
        <v>2750</v>
      </c>
      <c r="C1244" s="1" t="s">
        <v>2752</v>
      </c>
      <c r="D1244" s="1" t="s">
        <v>16</v>
      </c>
      <c r="H1244" s="1" t="s">
        <v>168</v>
      </c>
      <c r="I1244" s="1" t="n">
        <v>0.79</v>
      </c>
      <c r="J1244" s="30" t="s">
        <v>2736</v>
      </c>
    </row>
    <row r="1245" customFormat="false" ht="12.75" hidden="false" customHeight="false" outlineLevel="0" collapsed="false">
      <c r="A1245" s="1" t="s">
        <v>2750</v>
      </c>
      <c r="C1245" s="1" t="s">
        <v>2753</v>
      </c>
      <c r="D1245" s="1" t="s">
        <v>13</v>
      </c>
      <c r="H1245" s="1" t="s">
        <v>168</v>
      </c>
      <c r="I1245" s="1" t="n">
        <v>1.29</v>
      </c>
      <c r="J1245" s="30" t="s">
        <v>2736</v>
      </c>
    </row>
  </sheetData>
  <printOptions headings="false" gridLines="false" gridLinesSet="true" horizontalCentered="false" verticalCentered="false"/>
  <pageMargins left="0.7875" right="0.7875" top="1.12291666666667" bottom="1.12291666666667" header="0.511811023622047" footer="0.511811023622047"/>
  <pageSetup paperSize="77" scale="78"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
  <sheetViews>
    <sheetView showFormulas="false" showGridLines="true" showRowColHeaders="true" showZeros="true" rightToLeft="false" tabSelected="false" showOutlineSymbols="true" defaultGridColor="true" view="normal" topLeftCell="A7" colorId="64" zoomScale="100" zoomScaleNormal="100" zoomScalePageLayoutView="100" workbookViewId="0">
      <selection pane="topLeft" activeCell="A1" activeCellId="0" sqref="A1"/>
    </sheetView>
  </sheetViews>
  <sheetFormatPr defaultColWidth="11.53515625" defaultRowHeight="12.8" zeroHeight="false" outlineLevelRow="0" outlineLevelCol="0"/>
  <sheetData/>
  <printOptions headings="false" gridLines="false" gridLinesSet="true" horizontalCentered="false" verticalCentered="false"/>
  <pageMargins left="0.7875" right="0.7875" top="1.025" bottom="1.025"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&amp;C&amp;Kffffff&amp;A</oddHeader>
    <oddFooter>&amp;C&amp;KffffffSeite &amp;P</oddFooter>
  </headerFooter>
</worksheet>
</file>

<file path=docProps/app.xml><?xml version="1.0" encoding="utf-8"?>
<Properties xmlns="http://schemas.openxmlformats.org/officeDocument/2006/extended-properties" xmlns:vt="http://schemas.openxmlformats.org/officeDocument/2006/docPropsVTypes">
  <Template/>
  <TotalTime>1061</TotalTime>
  <Application>LibreOffice/24.8.7.2$Linux_X86_64 LibreOffice_project/f4f281f562fb585d46b0af5755dfe1eb6adc047f</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2019-09-29T16:04:13Z</dcterms:created>
  <dc:creator>HNB_Jugend</dc:creator>
  <dc:description/>
  <dc:language>de-DE</dc:language>
  <cp:lastModifiedBy/>
  <dcterms:modified xsi:type="dcterms:W3CDTF">2025-06-22T12:59:01Z</dcterms:modified>
  <cp:revision>484</cp:revision>
  <dc:subject/>
  <dc:title/>
</cp:coreProperties>
</file>

<file path=docProps/custom.xml><?xml version="1.0" encoding="utf-8"?>
<Properties xmlns="http://schemas.openxmlformats.org/officeDocument/2006/custom-properties" xmlns:vt="http://schemas.openxmlformats.org/officeDocument/2006/docPropsVTypes"/>
</file>